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backupFile="1" codeName="ThisWorkbook"/>
  <mc:AlternateContent xmlns:mc="http://schemas.openxmlformats.org/markup-compatibility/2006">
    <mc:Choice Requires="x15">
      <x15ac:absPath xmlns:x15ac="http://schemas.microsoft.com/office/spreadsheetml/2010/11/ac" url="/Users/jhkersting/Desktop/jhkforecasts/"/>
    </mc:Choice>
  </mc:AlternateContent>
  <xr:revisionPtr revIDLastSave="0" documentId="13_ncr:1_{974520CD-3541-B843-A8FD-EEDD9A658716}" xr6:coauthVersionLast="45" xr6:coauthVersionMax="45" xr10:uidLastSave="{00000000-0000-0000-0000-000000000000}"/>
  <bookViews>
    <workbookView xWindow="13420" yWindow="460" windowWidth="22280" windowHeight="17540" activeTab="5" xr2:uid="{6DED1F92-C59B-6D44-906D-09556D255EB3}"/>
  </bookViews>
  <sheets>
    <sheet name="update" sheetId="10" r:id="rId1"/>
    <sheet name="simulator" sheetId="21" r:id="rId2"/>
    <sheet name="manip" sheetId="28" r:id="rId3"/>
    <sheet name="candsoverview" sheetId="20" r:id="rId4"/>
    <sheet name="bubblemap" sheetId="8" r:id="rId5"/>
    <sheet name="time" sheetId="23" r:id="rId6"/>
    <sheet name="histogram" sheetId="27" r:id="rId7"/>
    <sheet name="topline" sheetId="14" r:id="rId8"/>
    <sheet name="map" sheetId="15" r:id="rId9"/>
    <sheet name="delegatetime" sheetId="13" r:id="rId10"/>
    <sheet name="delegates" sheetId="12" r:id="rId11"/>
    <sheet name="polls" sheetId="4" r:id="rId12"/>
    <sheet name="poll_accuracy" sheetId="25" r:id="rId13"/>
    <sheet name="toplines" sheetId="9" r:id="rId14"/>
    <sheet name="candbubblemaps" sheetId="17" r:id="rId15"/>
  </sheets>
  <externalReferences>
    <externalReference r:id="rId16"/>
    <externalReference r:id="rId17"/>
    <externalReference r:id="rId18"/>
  </externalReferences>
  <definedNames>
    <definedName name="_xlnm._FilterDatabase" localSheetId="12" hidden="1">poll_accuracy!$A$1:$A$2815</definedName>
    <definedName name="_xlnm._FilterDatabase" localSheetId="11" hidden="1">polls!$A$1:$A$2809</definedName>
    <definedName name="GOOGLESHEETS">#REF!</definedName>
  </definedNames>
  <calcPr calcId="191029" calcMode="manual"/>
  <webPublishing allowPng="1" targetScreenSize="1024x768" codePage="1000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G3" i="28" l="1"/>
  <c r="AH3" i="28"/>
  <c r="AV3" i="28"/>
  <c r="AG4" i="28"/>
  <c r="AH4" i="28"/>
  <c r="AV4" i="28"/>
  <c r="AG5" i="28"/>
  <c r="AH5" i="28"/>
  <c r="AV5" i="28"/>
  <c r="AG6" i="28"/>
  <c r="AH6" i="28"/>
  <c r="AV6" i="28"/>
  <c r="AG7" i="28"/>
  <c r="AH7" i="28"/>
  <c r="AV7" i="28"/>
  <c r="AG8" i="28"/>
  <c r="AH8" i="28"/>
  <c r="AV8" i="28"/>
  <c r="AG9" i="28"/>
  <c r="AH9" i="28"/>
  <c r="AM9" i="28"/>
  <c r="AV9" i="28"/>
  <c r="AG10" i="28"/>
  <c r="AH10" i="28"/>
  <c r="AM10" i="28"/>
  <c r="AV10" i="28"/>
  <c r="AG11" i="28"/>
  <c r="AH11" i="28"/>
  <c r="AM11" i="28"/>
  <c r="AV11" i="28"/>
  <c r="AG12" i="28"/>
  <c r="AH12" i="28"/>
  <c r="AM12" i="28"/>
  <c r="AN12" i="28"/>
  <c r="AO12" i="28"/>
  <c r="AP12" i="28"/>
  <c r="AQ12" i="28"/>
  <c r="AR12" i="28"/>
  <c r="AS12" i="28"/>
  <c r="AT12" i="28"/>
  <c r="AU12" i="28"/>
  <c r="AV12" i="28"/>
  <c r="AG13" i="28"/>
  <c r="AH13" i="28"/>
  <c r="AM13" i="28"/>
  <c r="AN13" i="28"/>
  <c r="AO13" i="28"/>
  <c r="AP13" i="28"/>
  <c r="AQ13" i="28"/>
  <c r="AR13" i="28"/>
  <c r="AS13" i="28"/>
  <c r="AT13" i="28"/>
  <c r="AU13" i="28"/>
  <c r="AV13" i="28"/>
  <c r="AG14" i="28"/>
  <c r="AH14" i="28"/>
  <c r="AM14" i="28"/>
  <c r="AN14" i="28"/>
  <c r="AO14" i="28"/>
  <c r="AP14" i="28"/>
  <c r="AQ14" i="28"/>
  <c r="AR14" i="28"/>
  <c r="AS14" i="28"/>
  <c r="AT14" i="28"/>
  <c r="AU14" i="28"/>
  <c r="AV14" i="28"/>
  <c r="AG15" i="28"/>
  <c r="AH15" i="28"/>
  <c r="AM15" i="28"/>
  <c r="AN15" i="28"/>
  <c r="AO15" i="28"/>
  <c r="AP15" i="28"/>
  <c r="AQ15" i="28"/>
  <c r="AR15" i="28"/>
  <c r="AS15" i="28"/>
  <c r="AT15" i="28"/>
  <c r="AU15" i="28"/>
  <c r="AV15" i="28"/>
  <c r="AG16" i="28"/>
  <c r="AH16" i="28"/>
  <c r="AM16" i="28"/>
  <c r="AN16" i="28"/>
  <c r="AO16" i="28"/>
  <c r="AP16" i="28"/>
  <c r="AQ16" i="28"/>
  <c r="AR16" i="28"/>
  <c r="AS16" i="28"/>
  <c r="AT16" i="28"/>
  <c r="AU16" i="28"/>
  <c r="AV16" i="28"/>
  <c r="AG17" i="28"/>
  <c r="AH17" i="28"/>
  <c r="AM17" i="28"/>
  <c r="AN17" i="28"/>
  <c r="AO17" i="28"/>
  <c r="AP17" i="28"/>
  <c r="AQ17" i="28"/>
  <c r="AR17" i="28"/>
  <c r="AS17" i="28"/>
  <c r="AT17" i="28"/>
  <c r="AU17" i="28"/>
  <c r="AV17" i="28"/>
  <c r="AG18" i="28"/>
  <c r="AH18" i="28"/>
  <c r="AM18" i="28"/>
  <c r="AN18" i="28"/>
  <c r="AO18" i="28"/>
  <c r="AP18" i="28"/>
  <c r="AQ18" i="28"/>
  <c r="AR18" i="28"/>
  <c r="AS18" i="28"/>
  <c r="AT18" i="28"/>
  <c r="AU18" i="28"/>
  <c r="AV18" i="28"/>
  <c r="AG19" i="28"/>
  <c r="AH19" i="28"/>
  <c r="AM19" i="28"/>
  <c r="AN19" i="28"/>
  <c r="AO19" i="28"/>
  <c r="AP19" i="28"/>
  <c r="AQ19" i="28"/>
  <c r="AR19" i="28"/>
  <c r="AS19" i="28"/>
  <c r="AT19" i="28"/>
  <c r="AU19" i="28"/>
  <c r="AV19" i="28"/>
  <c r="AG20" i="28"/>
  <c r="AH20" i="28"/>
  <c r="AM20" i="28"/>
  <c r="AN20" i="28"/>
  <c r="AO20" i="28"/>
  <c r="AP20" i="28"/>
  <c r="AQ20" i="28"/>
  <c r="AR20" i="28"/>
  <c r="AS20" i="28"/>
  <c r="AT20" i="28"/>
  <c r="AU20" i="28"/>
  <c r="AV20" i="28"/>
  <c r="AG21" i="28"/>
  <c r="AH21" i="28"/>
  <c r="AM21" i="28"/>
  <c r="AN21" i="28"/>
  <c r="AO21" i="28"/>
  <c r="AP21" i="28"/>
  <c r="AQ21" i="28"/>
  <c r="AR21" i="28"/>
  <c r="AS21" i="28"/>
  <c r="AT21" i="28"/>
  <c r="AU21" i="28"/>
  <c r="AV21" i="28"/>
  <c r="AG2" i="28"/>
  <c r="AH2" i="28"/>
  <c r="AV2" i="28"/>
  <c r="D3" i="28"/>
  <c r="E3" i="28"/>
  <c r="F3" i="28"/>
  <c r="G3" i="28"/>
  <c r="H3" i="28"/>
  <c r="I3" i="28"/>
  <c r="J3" i="28"/>
  <c r="K3" i="28"/>
  <c r="L3" i="28"/>
  <c r="M3" i="28"/>
  <c r="N3" i="28"/>
  <c r="O3" i="28"/>
  <c r="P3" i="28"/>
  <c r="Q3" i="28"/>
  <c r="R3" i="28"/>
  <c r="S3" i="28"/>
  <c r="T3" i="28"/>
  <c r="U3" i="28"/>
  <c r="V3" i="28"/>
  <c r="W3" i="28"/>
  <c r="X3" i="28"/>
  <c r="Y3" i="28"/>
  <c r="Z3" i="28"/>
  <c r="AA3" i="28"/>
  <c r="AB3" i="28"/>
  <c r="AC3" i="28"/>
  <c r="AD3" i="28"/>
  <c r="D4" i="28"/>
  <c r="E4" i="28"/>
  <c r="F4" i="28"/>
  <c r="G4" i="28"/>
  <c r="H4" i="28"/>
  <c r="I4" i="28"/>
  <c r="J4" i="28"/>
  <c r="K4" i="28"/>
  <c r="L4" i="28"/>
  <c r="M4" i="28"/>
  <c r="N4" i="28"/>
  <c r="O4" i="28"/>
  <c r="P4" i="28"/>
  <c r="Q4" i="28"/>
  <c r="R4" i="28"/>
  <c r="S4" i="28"/>
  <c r="T4" i="28"/>
  <c r="U4" i="28"/>
  <c r="V4" i="28"/>
  <c r="W4" i="28"/>
  <c r="X4" i="28"/>
  <c r="Y4" i="28"/>
  <c r="Z4" i="28"/>
  <c r="AA4" i="28"/>
  <c r="AB4" i="28"/>
  <c r="AC4" i="28"/>
  <c r="AD4" i="28"/>
  <c r="D5" i="28"/>
  <c r="E5" i="28"/>
  <c r="F5" i="28"/>
  <c r="G5" i="28"/>
  <c r="H5" i="28"/>
  <c r="I5" i="28"/>
  <c r="J5" i="28"/>
  <c r="K5" i="28"/>
  <c r="L5" i="28"/>
  <c r="M5" i="28"/>
  <c r="N5" i="28"/>
  <c r="O5" i="28"/>
  <c r="P5" i="28"/>
  <c r="Q5" i="28"/>
  <c r="R5" i="28"/>
  <c r="S5" i="28"/>
  <c r="T5" i="28"/>
  <c r="U5" i="28"/>
  <c r="V5" i="28"/>
  <c r="W5" i="28"/>
  <c r="X5" i="28"/>
  <c r="Y5" i="28"/>
  <c r="Z5" i="28"/>
  <c r="AA5" i="28"/>
  <c r="AB5" i="28"/>
  <c r="AC5" i="28"/>
  <c r="AD5" i="28"/>
  <c r="E6" i="28"/>
  <c r="G6" i="28"/>
  <c r="L6" i="28"/>
  <c r="W6" i="28"/>
  <c r="X6" i="28"/>
  <c r="Y6" i="28"/>
  <c r="Z6" i="28"/>
  <c r="AA6" i="28"/>
  <c r="AB6" i="28"/>
  <c r="AC6" i="28"/>
  <c r="AD6" i="28"/>
  <c r="E7" i="28"/>
  <c r="G7" i="28"/>
  <c r="L7" i="28"/>
  <c r="W7" i="28"/>
  <c r="X7" i="28"/>
  <c r="Y7" i="28"/>
  <c r="Z7" i="28"/>
  <c r="AA7" i="28"/>
  <c r="AB7" i="28"/>
  <c r="AC7" i="28"/>
  <c r="AD7" i="28"/>
  <c r="E8" i="28"/>
  <c r="G8" i="28"/>
  <c r="L8" i="28"/>
  <c r="W8" i="28"/>
  <c r="X8" i="28"/>
  <c r="Y8" i="28"/>
  <c r="Z8" i="28"/>
  <c r="AA8" i="28"/>
  <c r="AB8" i="28"/>
  <c r="AC8" i="28"/>
  <c r="AD8" i="28"/>
  <c r="E9" i="28"/>
  <c r="G9" i="28"/>
  <c r="L9" i="28"/>
  <c r="W9" i="28"/>
  <c r="X9" i="28"/>
  <c r="Y9" i="28"/>
  <c r="Z9" i="28"/>
  <c r="AA9" i="28"/>
  <c r="AB9" i="28"/>
  <c r="AC9" i="28"/>
  <c r="AD9" i="28"/>
  <c r="E10" i="28"/>
  <c r="G10" i="28"/>
  <c r="L10" i="28"/>
  <c r="W10" i="28"/>
  <c r="X10" i="28"/>
  <c r="Y10" i="28"/>
  <c r="Z10" i="28"/>
  <c r="AA10" i="28"/>
  <c r="AB10" i="28"/>
  <c r="AC10" i="28"/>
  <c r="AD10" i="28"/>
  <c r="E11" i="28"/>
  <c r="G11" i="28"/>
  <c r="L11" i="28"/>
  <c r="W11" i="28"/>
  <c r="X11" i="28"/>
  <c r="Y11" i="28"/>
  <c r="Z11" i="28"/>
  <c r="AA11" i="28"/>
  <c r="AB11" i="28"/>
  <c r="AC11" i="28"/>
  <c r="AD11" i="28"/>
  <c r="E12" i="28"/>
  <c r="G12" i="28"/>
  <c r="L12" i="28"/>
  <c r="W12" i="28"/>
  <c r="X12" i="28"/>
  <c r="Y12" i="28"/>
  <c r="Z12" i="28"/>
  <c r="AA12" i="28"/>
  <c r="AB12" i="28"/>
  <c r="AC12" i="28"/>
  <c r="AD12" i="28"/>
  <c r="E13" i="28"/>
  <c r="G13" i="28"/>
  <c r="L13" i="28"/>
  <c r="W13" i="28"/>
  <c r="X13" i="28"/>
  <c r="Y13" i="28"/>
  <c r="Z13" i="28"/>
  <c r="AA13" i="28"/>
  <c r="AB13" i="28"/>
  <c r="AC13" i="28"/>
  <c r="AD13" i="28"/>
  <c r="E14" i="28"/>
  <c r="G14" i="28"/>
  <c r="L14" i="28"/>
  <c r="W14" i="28"/>
  <c r="X14" i="28"/>
  <c r="Y14" i="28"/>
  <c r="Z14" i="28"/>
  <c r="AA14" i="28"/>
  <c r="AB14" i="28"/>
  <c r="AC14" i="28"/>
  <c r="AD14" i="28"/>
  <c r="E15" i="28"/>
  <c r="G15" i="28"/>
  <c r="L15" i="28"/>
  <c r="W15" i="28"/>
  <c r="X15" i="28"/>
  <c r="Y15" i="28"/>
  <c r="Z15" i="28"/>
  <c r="AA15" i="28"/>
  <c r="AB15" i="28"/>
  <c r="AC15" i="28"/>
  <c r="AD15" i="28"/>
  <c r="E16" i="28"/>
  <c r="G16" i="28"/>
  <c r="L16" i="28"/>
  <c r="W16" i="28"/>
  <c r="X16" i="28"/>
  <c r="Y16" i="28"/>
  <c r="Z16" i="28"/>
  <c r="AA16" i="28"/>
  <c r="AB16" i="28"/>
  <c r="AC16" i="28"/>
  <c r="AD16" i="28"/>
  <c r="E17" i="28"/>
  <c r="G17" i="28"/>
  <c r="L17" i="28"/>
  <c r="W17" i="28"/>
  <c r="X17" i="28"/>
  <c r="Y17" i="28"/>
  <c r="Z17" i="28"/>
  <c r="AA17" i="28"/>
  <c r="AB17" i="28"/>
  <c r="AC17" i="28"/>
  <c r="AD17" i="28"/>
  <c r="E18" i="28"/>
  <c r="G18" i="28"/>
  <c r="L18" i="28"/>
  <c r="W18" i="28"/>
  <c r="X18" i="28"/>
  <c r="Y18" i="28"/>
  <c r="Z18" i="28"/>
  <c r="AA18" i="28"/>
  <c r="AB18" i="28"/>
  <c r="AC18" i="28"/>
  <c r="AD18" i="28"/>
  <c r="E19" i="28"/>
  <c r="G19" i="28"/>
  <c r="L19" i="28"/>
  <c r="W19" i="28"/>
  <c r="X19" i="28"/>
  <c r="Y19" i="28"/>
  <c r="Z19" i="28"/>
  <c r="AA19" i="28"/>
  <c r="AB19" i="28"/>
  <c r="AC19" i="28"/>
  <c r="AD19" i="28"/>
  <c r="E20" i="28"/>
  <c r="G20" i="28"/>
  <c r="L20" i="28"/>
  <c r="W20" i="28"/>
  <c r="X20" i="28"/>
  <c r="Y20" i="28"/>
  <c r="Z20" i="28"/>
  <c r="AA20" i="28"/>
  <c r="AB20" i="28"/>
  <c r="AC20" i="28"/>
  <c r="AD20" i="28"/>
  <c r="E21" i="28"/>
  <c r="G21" i="28"/>
  <c r="L21" i="28"/>
  <c r="W21" i="28"/>
  <c r="X21" i="28"/>
  <c r="Y21" i="28"/>
  <c r="Z21" i="28"/>
  <c r="AA21" i="28"/>
  <c r="AB21" i="28"/>
  <c r="AC21" i="28"/>
  <c r="AD21" i="28"/>
  <c r="E22" i="28"/>
  <c r="G22" i="28"/>
  <c r="L22" i="28"/>
  <c r="AD22" i="28"/>
  <c r="E23" i="28"/>
  <c r="G23" i="28"/>
  <c r="L23" i="28"/>
  <c r="AD23" i="28"/>
  <c r="E24" i="28"/>
  <c r="G24" i="28"/>
  <c r="L24" i="28"/>
  <c r="AD24" i="28"/>
  <c r="E25" i="28"/>
  <c r="G25" i="28"/>
  <c r="L25" i="28"/>
  <c r="AD25" i="28"/>
  <c r="E26" i="28"/>
  <c r="G26" i="28"/>
  <c r="L26" i="28"/>
  <c r="AD26" i="28"/>
  <c r="E27" i="28"/>
  <c r="G27" i="28"/>
  <c r="L27" i="28"/>
  <c r="AD27" i="28"/>
  <c r="E28" i="28"/>
  <c r="G28" i="28"/>
  <c r="L28" i="28"/>
  <c r="AD28" i="28"/>
  <c r="E29" i="28"/>
  <c r="G29" i="28"/>
  <c r="L29" i="28"/>
  <c r="AD29" i="28"/>
  <c r="E30" i="28"/>
  <c r="G30" i="28"/>
  <c r="L30" i="28"/>
  <c r="AD30" i="28"/>
  <c r="E31" i="28"/>
  <c r="G31" i="28"/>
  <c r="L31" i="28"/>
  <c r="AD31" i="28"/>
  <c r="E32" i="28"/>
  <c r="G32" i="28"/>
  <c r="L32" i="28"/>
  <c r="AD32" i="28"/>
  <c r="E33" i="28"/>
  <c r="G33" i="28"/>
  <c r="L33" i="28"/>
  <c r="AD33" i="28"/>
  <c r="E34" i="28"/>
  <c r="G34" i="28"/>
  <c r="L34" i="28"/>
  <c r="AD34" i="28"/>
  <c r="E35" i="28"/>
  <c r="G35" i="28"/>
  <c r="L35" i="28"/>
  <c r="AD35" i="28"/>
  <c r="E36" i="28"/>
  <c r="G36" i="28"/>
  <c r="L36" i="28"/>
  <c r="AD36" i="28"/>
  <c r="E37" i="28"/>
  <c r="G37" i="28"/>
  <c r="L37" i="28"/>
  <c r="AD37" i="28"/>
  <c r="E38" i="28"/>
  <c r="G38" i="28"/>
  <c r="L38" i="28"/>
  <c r="AD38" i="28"/>
  <c r="E39" i="28"/>
  <c r="G39" i="28"/>
  <c r="L39" i="28"/>
  <c r="AD39" i="28"/>
  <c r="E40" i="28"/>
  <c r="G40" i="28"/>
  <c r="L40" i="28"/>
  <c r="AD40" i="28"/>
  <c r="E41" i="28"/>
  <c r="G41" i="28"/>
  <c r="L41" i="28"/>
  <c r="AD41" i="28"/>
  <c r="E42" i="28"/>
  <c r="G42" i="28"/>
  <c r="L42" i="28"/>
  <c r="AD42" i="28"/>
  <c r="E43" i="28"/>
  <c r="G43" i="28"/>
  <c r="L43" i="28"/>
  <c r="AD43" i="28"/>
  <c r="E44" i="28"/>
  <c r="G44" i="28"/>
  <c r="L44" i="28"/>
  <c r="AD44" i="28"/>
  <c r="E45" i="28"/>
  <c r="G45" i="28"/>
  <c r="L45" i="28"/>
  <c r="AD45" i="28"/>
  <c r="E46" i="28"/>
  <c r="G46" i="28"/>
  <c r="L46" i="28"/>
  <c r="AD46" i="28"/>
  <c r="E47" i="28"/>
  <c r="G47" i="28"/>
  <c r="L47" i="28"/>
  <c r="AD47" i="28"/>
  <c r="E48" i="28"/>
  <c r="G48" i="28"/>
  <c r="L48" i="28"/>
  <c r="AD48" i="28"/>
  <c r="E49" i="28"/>
  <c r="G49" i="28"/>
  <c r="L49" i="28"/>
  <c r="AD49" i="28"/>
  <c r="E50" i="28"/>
  <c r="G50" i="28"/>
  <c r="L50" i="28"/>
  <c r="AD50" i="28"/>
  <c r="E51" i="28"/>
  <c r="G51" i="28"/>
  <c r="L51" i="28"/>
  <c r="AD51" i="28"/>
  <c r="E52" i="28"/>
  <c r="G52" i="28"/>
  <c r="L52" i="28"/>
  <c r="AD52" i="28"/>
  <c r="E53" i="28"/>
  <c r="G53" i="28"/>
  <c r="L53" i="28"/>
  <c r="AD53" i="28"/>
  <c r="E54" i="28"/>
  <c r="G54" i="28"/>
  <c r="L54" i="28"/>
  <c r="AD54" i="28"/>
  <c r="E55" i="28"/>
  <c r="G55" i="28"/>
  <c r="L55" i="28"/>
  <c r="AD55" i="28"/>
  <c r="E56" i="28"/>
  <c r="G56" i="28"/>
  <c r="L56" i="28"/>
  <c r="AD56" i="28"/>
  <c r="E57" i="28"/>
  <c r="G57" i="28"/>
  <c r="L57" i="28"/>
  <c r="AD57" i="28"/>
  <c r="E58" i="28"/>
  <c r="G58" i="28"/>
  <c r="L58" i="28"/>
  <c r="AD58" i="28"/>
  <c r="F59" i="28"/>
  <c r="G59" i="28"/>
  <c r="L59" i="28"/>
  <c r="U59" i="28"/>
  <c r="AD59" i="28"/>
  <c r="M2" i="28"/>
  <c r="V2" i="28"/>
  <c r="W2" i="28"/>
  <c r="X2" i="28"/>
  <c r="Y2" i="28"/>
  <c r="Z2" i="28"/>
  <c r="AA2" i="28"/>
  <c r="AB2" i="28"/>
  <c r="AC2" i="28"/>
  <c r="AD2" i="28"/>
  <c r="E2" i="28"/>
  <c r="F2" i="28"/>
  <c r="G2" i="28"/>
  <c r="H2" i="28"/>
  <c r="I2" i="28"/>
  <c r="J2" i="28"/>
  <c r="K2" i="28"/>
  <c r="L2" i="28"/>
  <c r="N2" i="28"/>
  <c r="O2" i="28"/>
  <c r="P2" i="28"/>
  <c r="Q2" i="28"/>
  <c r="R2" i="28"/>
  <c r="S2" i="28"/>
  <c r="T2" i="28"/>
  <c r="U2" i="28"/>
  <c r="D2" i="28"/>
  <c r="AI3" i="28" l="1"/>
  <c r="AJ3" i="28"/>
  <c r="AK3" i="28"/>
  <c r="AL3" i="28"/>
  <c r="AI4" i="28"/>
  <c r="AJ4" i="28"/>
  <c r="AK4" i="28"/>
  <c r="AL4" i="28"/>
  <c r="AI5" i="28"/>
  <c r="AJ5" i="28"/>
  <c r="AK5" i="28"/>
  <c r="AL5" i="28"/>
  <c r="AI6" i="28"/>
  <c r="AJ6" i="28"/>
  <c r="AK6" i="28"/>
  <c r="AL6" i="28"/>
  <c r="AJ7" i="28"/>
  <c r="AK7" i="28"/>
  <c r="AL7" i="28"/>
  <c r="AI8" i="28"/>
  <c r="AJ8" i="28"/>
  <c r="AK8" i="28"/>
  <c r="AL8" i="28"/>
  <c r="AI9" i="28"/>
  <c r="AJ9" i="28"/>
  <c r="AK9" i="28"/>
  <c r="AL9" i="28"/>
  <c r="AI10" i="28"/>
  <c r="AJ10" i="28"/>
  <c r="AL10" i="28"/>
  <c r="AI12" i="28"/>
  <c r="AJ12" i="28"/>
  <c r="AK12" i="28"/>
  <c r="AL12" i="28"/>
  <c r="AI13" i="28"/>
  <c r="AJ13" i="28"/>
  <c r="AK13" i="28"/>
  <c r="AL13" i="28"/>
  <c r="AI14" i="28"/>
  <c r="AJ14" i="28"/>
  <c r="AK14" i="28"/>
  <c r="AL14" i="28"/>
  <c r="AI15" i="28"/>
  <c r="AJ15" i="28"/>
  <c r="AK15" i="28"/>
  <c r="AL15" i="28"/>
  <c r="AI16" i="28"/>
  <c r="AJ16" i="28"/>
  <c r="AK16" i="28"/>
  <c r="AL16" i="28"/>
  <c r="AI17" i="28"/>
  <c r="AJ17" i="28"/>
  <c r="AK17" i="28"/>
  <c r="AL17" i="28"/>
  <c r="AI18" i="28"/>
  <c r="AJ18" i="28"/>
  <c r="AK18" i="28"/>
  <c r="AL18" i="28"/>
  <c r="AI19" i="28"/>
  <c r="AJ19" i="28"/>
  <c r="AK19" i="28"/>
  <c r="AL19" i="28"/>
  <c r="AI20" i="28"/>
  <c r="AJ20" i="28"/>
  <c r="AK20" i="28"/>
  <c r="AL20" i="28"/>
  <c r="AI21" i="28"/>
  <c r="AJ21" i="28"/>
  <c r="AK21" i="28"/>
  <c r="AL21" i="28"/>
  <c r="AI11" i="28"/>
  <c r="AJ11" i="28"/>
  <c r="AK11" i="28"/>
  <c r="AL11" i="28"/>
  <c r="AI2" i="28"/>
  <c r="AJ2" i="28"/>
  <c r="AK2" i="28"/>
  <c r="AL2" i="28"/>
  <c r="AU7" i="28"/>
  <c r="AT7" i="28"/>
  <c r="AS7" i="28"/>
  <c r="AR7" i="28"/>
  <c r="AQ7" i="28"/>
  <c r="AP7" i="28"/>
  <c r="AO7" i="28"/>
  <c r="AN7" i="28"/>
  <c r="AU6" i="28"/>
  <c r="AT6" i="28"/>
  <c r="AS6" i="28"/>
  <c r="AR6" i="28"/>
  <c r="AQ6" i="28"/>
  <c r="AP6" i="28"/>
  <c r="AO6" i="28"/>
  <c r="AN6" i="28"/>
  <c r="AU5" i="28"/>
  <c r="AT5" i="28"/>
  <c r="AS5" i="28"/>
  <c r="AR5" i="28"/>
  <c r="AQ5" i="28"/>
  <c r="AP5" i="28"/>
  <c r="AO5" i="28"/>
  <c r="AN5" i="28"/>
  <c r="AU4" i="28"/>
  <c r="AT4" i="28"/>
  <c r="AS4" i="28"/>
  <c r="AR4" i="28"/>
  <c r="AQ4" i="28"/>
  <c r="AP4" i="28"/>
  <c r="AO4" i="28"/>
  <c r="AN4" i="28"/>
  <c r="AU3" i="28"/>
  <c r="AT3" i="28"/>
  <c r="AS3" i="28"/>
  <c r="AR3" i="28"/>
  <c r="AQ3" i="28"/>
  <c r="AP3" i="28"/>
  <c r="AO3" i="28"/>
  <c r="AN3" i="28"/>
  <c r="AU2" i="28"/>
  <c r="AT2" i="28"/>
  <c r="AS2" i="28"/>
  <c r="AR2" i="28"/>
  <c r="AQ2" i="28"/>
  <c r="AP2" i="28"/>
  <c r="AO2" i="28"/>
  <c r="AN2" i="28"/>
  <c r="AM8" i="28"/>
  <c r="AF8" i="28"/>
  <c r="AM7" i="28"/>
  <c r="AE7" i="28"/>
  <c r="AM6" i="28"/>
  <c r="AE6" i="28"/>
  <c r="AM5" i="28"/>
  <c r="AF5" i="28"/>
  <c r="AE5" i="28"/>
  <c r="AM4" i="28"/>
  <c r="AF4" i="28"/>
  <c r="AE4" i="28"/>
  <c r="AM3" i="28"/>
  <c r="AF3" i="28"/>
  <c r="AE3" i="28"/>
  <c r="AM2" i="28"/>
  <c r="AF2" i="28"/>
  <c r="AE2" i="28"/>
  <c r="AF6" i="28" l="1"/>
  <c r="AF7" i="28"/>
  <c r="AI7" i="28"/>
  <c r="AK10" i="28"/>
  <c r="AE8" i="28" l="1"/>
  <c r="AE9" i="28"/>
  <c r="AF9" i="28"/>
  <c r="AE10" i="28"/>
  <c r="AF10" i="28"/>
  <c r="AE12" i="28"/>
  <c r="AF12" i="28"/>
  <c r="AE13" i="28"/>
  <c r="AF13" i="28"/>
  <c r="AE14" i="28"/>
  <c r="AF14" i="28"/>
  <c r="AE15" i="28"/>
  <c r="AF15" i="28"/>
  <c r="AE16" i="28"/>
  <c r="AF16" i="28"/>
  <c r="AE17" i="28"/>
  <c r="AF17" i="28"/>
  <c r="AE18" i="28"/>
  <c r="AF18" i="28"/>
  <c r="AE19" i="28"/>
  <c r="AF19" i="28"/>
  <c r="AE20" i="28"/>
  <c r="AF20" i="28"/>
  <c r="AE21" i="28"/>
  <c r="AF21" i="28"/>
  <c r="AE11" i="28"/>
  <c r="AF11" i="28"/>
  <c r="I11" i="28" l="1"/>
  <c r="K11" i="28"/>
  <c r="K34" i="28"/>
  <c r="H7" i="28"/>
  <c r="F11" i="28"/>
  <c r="D7" i="28"/>
  <c r="D34" i="28"/>
  <c r="I7" i="28"/>
  <c r="H11" i="28"/>
  <c r="F34" i="28"/>
  <c r="F7" i="28"/>
  <c r="D11" i="28"/>
  <c r="J34" i="28"/>
  <c r="J7" i="28"/>
  <c r="J11" i="28"/>
  <c r="K7" i="28"/>
  <c r="H34" i="28"/>
  <c r="I34" i="28"/>
  <c r="D46" i="28" l="1"/>
  <c r="D58" i="28"/>
  <c r="K58" i="28"/>
  <c r="I58" i="28"/>
  <c r="H58" i="28"/>
  <c r="J58" i="28" l="1"/>
  <c r="F28" i="28"/>
  <c r="I28" i="28"/>
  <c r="F58" i="28"/>
  <c r="H28" i="28"/>
  <c r="D28" i="28"/>
  <c r="K46" i="28"/>
  <c r="F46" i="28"/>
  <c r="I46" i="28"/>
  <c r="H46" i="28"/>
  <c r="J46" i="28"/>
  <c r="F17" i="28"/>
  <c r="F18" i="28"/>
  <c r="R7" i="28"/>
  <c r="U11" i="28"/>
  <c r="O34" i="28"/>
  <c r="O7" i="28"/>
  <c r="N11" i="28"/>
  <c r="AO11" i="28"/>
  <c r="N7" i="28"/>
  <c r="M34" i="28"/>
  <c r="T11" i="28"/>
  <c r="AU11" i="28"/>
  <c r="Q11" i="28"/>
  <c r="S7" i="28"/>
  <c r="P7" i="28"/>
  <c r="Q34" i="28"/>
  <c r="M11" i="28"/>
  <c r="AN11" i="28"/>
  <c r="D15" i="28"/>
  <c r="M7" i="28"/>
  <c r="Q7" i="28"/>
  <c r="R11" i="28"/>
  <c r="AS11" i="28"/>
  <c r="O11" i="28"/>
  <c r="S11" i="28"/>
  <c r="P11" i="28"/>
  <c r="AQ11" i="28"/>
  <c r="N34" i="28"/>
  <c r="U7" i="28"/>
  <c r="R34" i="28"/>
  <c r="P34" i="28"/>
  <c r="T7" i="28"/>
  <c r="S34" i="28"/>
  <c r="T34" i="28"/>
  <c r="U34" i="28"/>
  <c r="J9" i="28"/>
  <c r="I8" i="28"/>
  <c r="AT11" i="28" l="1"/>
  <c r="AP11" i="28"/>
  <c r="AR11" i="28"/>
  <c r="J28" i="28"/>
  <c r="K28" i="28"/>
  <c r="F51" i="28"/>
  <c r="D43" i="28"/>
  <c r="H21" i="28"/>
  <c r="D49" i="28"/>
  <c r="I52" i="28"/>
  <c r="D19" i="28"/>
  <c r="H54" i="28"/>
  <c r="F42" i="28"/>
  <c r="K30" i="28"/>
  <c r="D30" i="28"/>
  <c r="J35" i="28"/>
  <c r="H30" i="28"/>
  <c r="K51" i="28"/>
  <c r="K14" i="28"/>
  <c r="H35" i="28"/>
  <c r="K31" i="28"/>
  <c r="I14" i="28"/>
  <c r="I35" i="28"/>
  <c r="K35" i="28"/>
  <c r="J31" i="28"/>
  <c r="J30" i="28"/>
  <c r="H51" i="28"/>
  <c r="D14" i="28"/>
  <c r="H31" i="28"/>
  <c r="F30" i="28"/>
  <c r="F14" i="28"/>
  <c r="D35" i="28"/>
  <c r="D31" i="28"/>
  <c r="H14" i="28"/>
  <c r="F31" i="28"/>
  <c r="I30" i="28"/>
  <c r="J14" i="28"/>
  <c r="F35" i="28"/>
  <c r="I31" i="28"/>
  <c r="D51" i="28" l="1"/>
  <c r="J42" i="28"/>
  <c r="J51" i="28"/>
  <c r="I51" i="28"/>
  <c r="K42" i="28"/>
  <c r="D42" i="28"/>
  <c r="I42" i="28"/>
  <c r="R46" i="28"/>
  <c r="H42" i="28"/>
  <c r="U58" i="28"/>
  <c r="P28" i="28"/>
  <c r="D47" i="28"/>
  <c r="K43" i="28"/>
  <c r="J43" i="28"/>
  <c r="I43" i="28"/>
  <c r="M46" i="28"/>
  <c r="O46" i="28"/>
  <c r="T58" i="28"/>
  <c r="O28" i="28"/>
  <c r="Q58" i="28"/>
  <c r="Q46" i="28"/>
  <c r="R58" i="28"/>
  <c r="M58" i="28"/>
  <c r="N46" i="28"/>
  <c r="S58" i="28"/>
  <c r="O58" i="28"/>
  <c r="S28" i="28"/>
  <c r="N58" i="28"/>
  <c r="T46" i="28"/>
  <c r="P58" i="28"/>
  <c r="T28" i="28"/>
  <c r="P46" i="28"/>
  <c r="D9" i="28"/>
  <c r="J22" i="28"/>
  <c r="K18" i="28"/>
  <c r="J21" i="28"/>
  <c r="K52" i="28"/>
  <c r="H18" i="28"/>
  <c r="I9" i="28"/>
  <c r="I18" i="28"/>
  <c r="F22" i="28"/>
  <c r="I48" i="28"/>
  <c r="H43" i="28"/>
  <c r="H9" i="28"/>
  <c r="F43" i="28"/>
  <c r="J54" i="28"/>
  <c r="D18" i="28"/>
  <c r="I47" i="28"/>
  <c r="H47" i="28"/>
  <c r="K9" i="28"/>
  <c r="F9" i="28"/>
  <c r="I21" i="28"/>
  <c r="J47" i="28"/>
  <c r="J48" i="28"/>
  <c r="D21" i="28"/>
  <c r="F21" i="28"/>
  <c r="K21" i="28"/>
  <c r="D52" i="28"/>
  <c r="H52" i="28"/>
  <c r="K23" i="28"/>
  <c r="J52" i="28"/>
  <c r="F52" i="28"/>
  <c r="H22" i="28"/>
  <c r="D55" i="28"/>
  <c r="D29" i="28"/>
  <c r="H49" i="28"/>
  <c r="K19" i="28"/>
  <c r="F54" i="28"/>
  <c r="D8" i="28"/>
  <c r="K54" i="28"/>
  <c r="K22" i="28"/>
  <c r="H17" i="28"/>
  <c r="I20" i="28"/>
  <c r="F32" i="28"/>
  <c r="F41" i="28"/>
  <c r="I29" i="28"/>
  <c r="K38" i="28"/>
  <c r="J23" i="28"/>
  <c r="H44" i="28"/>
  <c r="K8" i="28"/>
  <c r="K48" i="28"/>
  <c r="I19" i="28"/>
  <c r="H20" i="28"/>
  <c r="D41" i="28"/>
  <c r="J55" i="28"/>
  <c r="H29" i="28"/>
  <c r="F49" i="28"/>
  <c r="F10" i="28"/>
  <c r="J18" i="28"/>
  <c r="H23" i="28"/>
  <c r="F38" i="28"/>
  <c r="D22" i="28"/>
  <c r="J20" i="28"/>
  <c r="K41" i="28"/>
  <c r="H55" i="28"/>
  <c r="K29" i="28"/>
  <c r="J49" i="28"/>
  <c r="J15" i="28"/>
  <c r="F23" i="28"/>
  <c r="K44" i="28"/>
  <c r="J8" i="28"/>
  <c r="I41" i="28"/>
  <c r="D48" i="28"/>
  <c r="D17" i="28"/>
  <c r="F20" i="28"/>
  <c r="I10" i="28"/>
  <c r="J41" i="28"/>
  <c r="J19" i="28"/>
  <c r="F55" i="28"/>
  <c r="J29" i="28"/>
  <c r="D10" i="28"/>
  <c r="I49" i="28"/>
  <c r="D23" i="28"/>
  <c r="J44" i="28"/>
  <c r="F8" i="28"/>
  <c r="H19" i="28"/>
  <c r="I55" i="28"/>
  <c r="F29" i="28"/>
  <c r="K10" i="28"/>
  <c r="K15" i="28"/>
  <c r="D44" i="28"/>
  <c r="I22" i="28"/>
  <c r="H38" i="28"/>
  <c r="D54" i="28"/>
  <c r="K49" i="28"/>
  <c r="H32" i="28"/>
  <c r="I54" i="28"/>
  <c r="F19" i="28"/>
  <c r="K17" i="28"/>
  <c r="H10" i="28"/>
  <c r="F15" i="28"/>
  <c r="I15" i="28"/>
  <c r="I38" i="28"/>
  <c r="H8" i="28"/>
  <c r="J17" i="28"/>
  <c r="J38" i="28"/>
  <c r="K20" i="28"/>
  <c r="J32" i="28"/>
  <c r="H41" i="28"/>
  <c r="D32" i="28"/>
  <c r="I17" i="28"/>
  <c r="J10" i="28"/>
  <c r="H15" i="28"/>
  <c r="I23" i="28"/>
  <c r="F44" i="28"/>
  <c r="H48" i="28"/>
  <c r="D38" i="28"/>
  <c r="K55" i="28"/>
  <c r="D20" i="28"/>
  <c r="K32" i="28"/>
  <c r="I16" i="28"/>
  <c r="H16" i="28"/>
  <c r="D16" i="28"/>
  <c r="F16" i="28"/>
  <c r="K16" i="28"/>
  <c r="J16" i="28"/>
  <c r="K26" i="28"/>
  <c r="I26" i="28"/>
  <c r="F26" i="28"/>
  <c r="H26" i="28"/>
  <c r="J26" i="28"/>
  <c r="D26" i="28"/>
  <c r="J27" i="28"/>
  <c r="K27" i="28"/>
  <c r="F27" i="28"/>
  <c r="D27" i="28"/>
  <c r="I27" i="28"/>
  <c r="H27" i="28"/>
  <c r="I25" i="28"/>
  <c r="D24" i="28"/>
  <c r="F6" i="28"/>
  <c r="J40" i="28"/>
  <c r="J50" i="28"/>
  <c r="F39" i="28"/>
  <c r="K37" i="28"/>
  <c r="K45" i="28"/>
  <c r="F13" i="28"/>
  <c r="K36" i="28"/>
  <c r="I53" i="28"/>
  <c r="J24" i="28"/>
  <c r="I39" i="28"/>
  <c r="J37" i="28"/>
  <c r="I57" i="28"/>
  <c r="F45" i="28"/>
  <c r="H13" i="28"/>
  <c r="D13" i="28"/>
  <c r="D36" i="28"/>
  <c r="J53" i="28"/>
  <c r="F25" i="28"/>
  <c r="J25" i="28"/>
  <c r="I6" i="28"/>
  <c r="K40" i="28"/>
  <c r="D50" i="28"/>
  <c r="D37" i="28"/>
  <c r="D57" i="28"/>
  <c r="F36" i="28"/>
  <c r="H53" i="28"/>
  <c r="I24" i="28"/>
  <c r="F40" i="28"/>
  <c r="F50" i="28"/>
  <c r="K39" i="28"/>
  <c r="J45" i="28"/>
  <c r="H36" i="28"/>
  <c r="F53" i="28"/>
  <c r="F24" i="28"/>
  <c r="H6" i="28"/>
  <c r="D40" i="28"/>
  <c r="H39" i="28"/>
  <c r="J39" i="28"/>
  <c r="H37" i="28"/>
  <c r="J57" i="28"/>
  <c r="D45" i="28"/>
  <c r="I36" i="28"/>
  <c r="D53" i="28"/>
  <c r="K25" i="28"/>
  <c r="K24" i="28"/>
  <c r="D6" i="28"/>
  <c r="I40" i="28"/>
  <c r="K50" i="28"/>
  <c r="F37" i="28"/>
  <c r="K57" i="28"/>
  <c r="H45" i="28"/>
  <c r="K13" i="28"/>
  <c r="H25" i="28"/>
  <c r="K6" i="28"/>
  <c r="H40" i="28"/>
  <c r="I50" i="28"/>
  <c r="H50" i="28"/>
  <c r="D39" i="28"/>
  <c r="I37" i="28"/>
  <c r="H57" i="28"/>
  <c r="I13" i="28"/>
  <c r="J36" i="28"/>
  <c r="K53" i="28"/>
  <c r="D25" i="28"/>
  <c r="H24" i="28"/>
  <c r="J6" i="28"/>
  <c r="F57" i="28"/>
  <c r="I45" i="28"/>
  <c r="J13" i="28"/>
  <c r="I44" i="28" l="1"/>
  <c r="M28" i="28"/>
  <c r="R28" i="28"/>
  <c r="F48" i="28"/>
  <c r="I32" i="28"/>
  <c r="F47" i="28"/>
  <c r="K47" i="28"/>
  <c r="Q28" i="28"/>
  <c r="S46" i="28"/>
  <c r="U46" i="28"/>
  <c r="N28" i="28"/>
  <c r="U28" i="28"/>
  <c r="F33" i="28"/>
  <c r="H33" i="28"/>
  <c r="I33" i="28"/>
  <c r="J33" i="28"/>
  <c r="D33" i="28"/>
  <c r="K33" i="28"/>
  <c r="I12" i="28"/>
  <c r="K12" i="28"/>
  <c r="D12" i="28"/>
  <c r="H12" i="28"/>
  <c r="J12" i="28"/>
  <c r="F12" i="28"/>
  <c r="J56" i="28"/>
  <c r="I56" i="28"/>
  <c r="F56" i="28"/>
  <c r="H56" i="28"/>
  <c r="K56" i="28"/>
  <c r="D56" i="28"/>
  <c r="P38" i="28" l="1"/>
  <c r="R26" i="28"/>
  <c r="Q42" i="28"/>
  <c r="R42" i="28"/>
  <c r="P42" i="28"/>
  <c r="T42" i="28"/>
  <c r="U42" i="28"/>
  <c r="O42" i="28"/>
  <c r="S42" i="28"/>
  <c r="N42" i="28"/>
  <c r="M42" i="28"/>
  <c r="V7" i="28"/>
  <c r="V11" i="28"/>
  <c r="N8" i="28"/>
  <c r="AO8" i="28"/>
  <c r="T43" i="28"/>
  <c r="Q8" i="28"/>
  <c r="AR8" i="28"/>
  <c r="O48" i="28"/>
  <c r="M15" i="28"/>
  <c r="Q21" i="28"/>
  <c r="P43" i="28"/>
  <c r="T38" i="28"/>
  <c r="N41" i="28"/>
  <c r="U37" i="28"/>
  <c r="M26" i="28"/>
  <c r="T17" i="28"/>
  <c r="Q17" i="28"/>
  <c r="T24" i="28"/>
  <c r="R29" i="28"/>
  <c r="N21" i="28"/>
  <c r="Q6" i="28"/>
  <c r="P39" i="28"/>
  <c r="T53" i="28"/>
  <c r="U15" i="28"/>
  <c r="Q41" i="28"/>
  <c r="P26" i="28"/>
  <c r="M38" i="28"/>
  <c r="T41" i="28"/>
  <c r="N43" i="28"/>
  <c r="S43" i="28"/>
  <c r="T37" i="28"/>
  <c r="P48" i="28"/>
  <c r="M17" i="28"/>
  <c r="S48" i="28"/>
  <c r="T48" i="28"/>
  <c r="P29" i="28"/>
  <c r="Q53" i="28"/>
  <c r="T39" i="28"/>
  <c r="M39" i="28"/>
  <c r="O19" i="28"/>
  <c r="O39" i="28"/>
  <c r="O26" i="28"/>
  <c r="R41" i="28"/>
  <c r="U17" i="28"/>
  <c r="Q26" i="28"/>
  <c r="S29" i="28"/>
  <c r="T21" i="28"/>
  <c r="S39" i="28"/>
  <c r="N38" i="28"/>
  <c r="U26" i="28"/>
  <c r="R43" i="28"/>
  <c r="M41" i="28"/>
  <c r="O43" i="28"/>
  <c r="U48" i="28"/>
  <c r="P37" i="28"/>
  <c r="O21" i="28"/>
  <c r="M29" i="28"/>
  <c r="T29" i="28"/>
  <c r="U6" i="28"/>
  <c r="R53" i="28"/>
  <c r="O38" i="28"/>
  <c r="P53" i="28"/>
  <c r="M19" i="28"/>
  <c r="R39" i="28"/>
  <c r="O8" i="28"/>
  <c r="AP8" i="28"/>
  <c r="N26" i="28"/>
  <c r="P8" i="28"/>
  <c r="AQ8" i="28"/>
  <c r="S41" i="28"/>
  <c r="O41" i="28"/>
  <c r="T26" i="28"/>
  <c r="Q37" i="28"/>
  <c r="R48" i="28"/>
  <c r="S24" i="28"/>
  <c r="P24" i="28"/>
  <c r="U21" i="28"/>
  <c r="M53" i="28"/>
  <c r="S38" i="28"/>
  <c r="T15" i="28"/>
  <c r="R6" i="28"/>
  <c r="M43" i="28"/>
  <c r="R8" i="28"/>
  <c r="AS8" i="28"/>
  <c r="U41" i="28"/>
  <c r="N37" i="28"/>
  <c r="U8" i="28"/>
  <c r="R17" i="28"/>
  <c r="O17" i="28"/>
  <c r="Q24" i="28"/>
  <c r="Q29" i="28"/>
  <c r="O6" i="28"/>
  <c r="N29" i="28"/>
  <c r="R15" i="28"/>
  <c r="N39" i="28"/>
  <c r="R19" i="28"/>
  <c r="N48" i="28"/>
  <c r="M48" i="28"/>
  <c r="P15" i="28"/>
  <c r="N6" i="28"/>
  <c r="R38" i="28"/>
  <c r="M37" i="28"/>
  <c r="U43" i="28"/>
  <c r="N17" i="28"/>
  <c r="S26" i="28"/>
  <c r="O24" i="28"/>
  <c r="M24" i="28"/>
  <c r="S6" i="28"/>
  <c r="R21" i="28"/>
  <c r="Q39" i="28"/>
  <c r="U39" i="28"/>
  <c r="Q15" i="28"/>
  <c r="O53" i="28"/>
  <c r="M8" i="28"/>
  <c r="AN8" i="28"/>
  <c r="U38" i="28"/>
  <c r="P41" i="28"/>
  <c r="O37" i="28"/>
  <c r="S8" i="28"/>
  <c r="AT8" i="28"/>
  <c r="P17" i="28"/>
  <c r="R37" i="28"/>
  <c r="O29" i="28"/>
  <c r="U24" i="28"/>
  <c r="S21" i="28"/>
  <c r="N53" i="28"/>
  <c r="U53" i="28"/>
  <c r="N15" i="28"/>
  <c r="O15" i="28"/>
  <c r="T6" i="28"/>
  <c r="P31" i="28"/>
  <c r="P35" i="28"/>
  <c r="T35" i="28"/>
  <c r="Q31" i="28"/>
  <c r="S35" i="28"/>
  <c r="U31" i="28"/>
  <c r="R35" i="28"/>
  <c r="T31" i="28"/>
  <c r="Q35" i="28"/>
  <c r="M31" i="28"/>
  <c r="U35" i="28"/>
  <c r="O31" i="28"/>
  <c r="N31" i="28"/>
  <c r="N35" i="28"/>
  <c r="S31" i="28"/>
  <c r="O35" i="28"/>
  <c r="R31" i="28"/>
  <c r="M35" i="28"/>
  <c r="S30" i="28"/>
  <c r="O30" i="28"/>
  <c r="P30" i="28"/>
  <c r="U30" i="28"/>
  <c r="N30" i="28"/>
  <c r="Q30" i="28"/>
  <c r="T30" i="28"/>
  <c r="R30" i="28"/>
  <c r="M14" i="28"/>
  <c r="T14" i="28"/>
  <c r="U14" i="28"/>
  <c r="N14" i="28"/>
  <c r="S14" i="28"/>
  <c r="P14" i="28"/>
  <c r="R14" i="28"/>
  <c r="O14" i="28"/>
  <c r="Q14" i="28"/>
  <c r="U19" i="28"/>
  <c r="P21" i="28"/>
  <c r="T19" i="28"/>
  <c r="S19" i="28"/>
  <c r="M30" i="28"/>
  <c r="N19" i="28"/>
  <c r="Q38" i="28"/>
  <c r="P19" i="28"/>
  <c r="U51" i="28" l="1"/>
  <c r="AA28" i="28"/>
  <c r="X28" i="28"/>
  <c r="Y28" i="28"/>
  <c r="W28" i="28"/>
  <c r="AC28" i="28"/>
  <c r="AB28" i="28"/>
  <c r="Z28" i="28"/>
  <c r="E59" i="28"/>
  <c r="U29" i="28"/>
  <c r="AB46" i="28"/>
  <c r="AA46" i="28"/>
  <c r="Z46" i="28"/>
  <c r="W46" i="28"/>
  <c r="AC46" i="28"/>
  <c r="X46" i="28"/>
  <c r="Y46" i="28"/>
  <c r="Q43" i="28"/>
  <c r="U9" i="28"/>
  <c r="M9" i="28"/>
  <c r="AN9" i="28"/>
  <c r="AU9" i="28"/>
  <c r="T9" i="28"/>
  <c r="P47" i="28"/>
  <c r="Q9" i="28"/>
  <c r="AR9" i="28"/>
  <c r="S9" i="28"/>
  <c r="AT9" i="28"/>
  <c r="R9" i="28"/>
  <c r="AS9" i="28"/>
  <c r="P9" i="28"/>
  <c r="AQ9" i="28"/>
  <c r="AP9" i="28"/>
  <c r="O9" i="28"/>
  <c r="N9" i="28"/>
  <c r="AO9" i="28"/>
  <c r="P52" i="28"/>
  <c r="U44" i="28"/>
  <c r="R52" i="28"/>
  <c r="U55" i="28"/>
  <c r="O52" i="28"/>
  <c r="U54" i="28"/>
  <c r="U32" i="28"/>
  <c r="U22" i="28"/>
  <c r="S52" i="28"/>
  <c r="U23" i="28"/>
  <c r="Q52" i="28"/>
  <c r="U10" i="28"/>
  <c r="U18" i="28"/>
  <c r="U20" i="28"/>
  <c r="T52" i="28"/>
  <c r="U49" i="28"/>
  <c r="N52" i="28"/>
  <c r="U52" i="28"/>
  <c r="M52" i="28"/>
  <c r="M21" i="28"/>
  <c r="T8" i="28"/>
  <c r="AU8" i="28"/>
  <c r="S15" i="28"/>
  <c r="M23" i="28"/>
  <c r="O54" i="28"/>
  <c r="T32" i="28"/>
  <c r="N44" i="28"/>
  <c r="P23" i="28"/>
  <c r="P54" i="28"/>
  <c r="S23" i="28"/>
  <c r="S54" i="28"/>
  <c r="Q23" i="28"/>
  <c r="R54" i="28"/>
  <c r="T23" i="28"/>
  <c r="R23" i="28"/>
  <c r="T54" i="28"/>
  <c r="Q54" i="28"/>
  <c r="N23" i="28"/>
  <c r="M54" i="28"/>
  <c r="O23" i="28"/>
  <c r="P32" i="28"/>
  <c r="R44" i="28"/>
  <c r="T10" i="28"/>
  <c r="AU10" i="28"/>
  <c r="S10" i="28"/>
  <c r="AT10" i="28"/>
  <c r="N54" i="28"/>
  <c r="R49" i="28"/>
  <c r="P22" i="28"/>
  <c r="S55" i="28"/>
  <c r="N32" i="28"/>
  <c r="O44" i="28"/>
  <c r="T44" i="28"/>
  <c r="Q10" i="28"/>
  <c r="AR10" i="28"/>
  <c r="T49" i="28"/>
  <c r="Q22" i="28"/>
  <c r="P55" i="28"/>
  <c r="P18" i="28"/>
  <c r="R20" i="28"/>
  <c r="Q32" i="28"/>
  <c r="S44" i="28"/>
  <c r="N10" i="28"/>
  <c r="AO10" i="28"/>
  <c r="Q49" i="28"/>
  <c r="M22" i="28"/>
  <c r="M55" i="28"/>
  <c r="R18" i="28"/>
  <c r="P20" i="28"/>
  <c r="M32" i="28"/>
  <c r="M44" i="28"/>
  <c r="P10" i="28"/>
  <c r="AQ10" i="28"/>
  <c r="P49" i="28"/>
  <c r="S22" i="28"/>
  <c r="R55" i="28"/>
  <c r="S18" i="28"/>
  <c r="M20" i="28"/>
  <c r="R32" i="28"/>
  <c r="S17" i="28"/>
  <c r="AN10" i="28"/>
  <c r="M10" i="28"/>
  <c r="M49" i="28"/>
  <c r="R22" i="28"/>
  <c r="T22" i="28"/>
  <c r="T55" i="28"/>
  <c r="Q18" i="28"/>
  <c r="S20" i="28"/>
  <c r="O20" i="28"/>
  <c r="O32" i="28"/>
  <c r="Q48" i="28"/>
  <c r="Q19" i="28"/>
  <c r="Q44" i="28"/>
  <c r="R10" i="28"/>
  <c r="AS10" i="28"/>
  <c r="O49" i="28"/>
  <c r="O22" i="28"/>
  <c r="N55" i="28"/>
  <c r="T18" i="28"/>
  <c r="Q20" i="28"/>
  <c r="N49" i="28"/>
  <c r="Q55" i="28"/>
  <c r="M18" i="28"/>
  <c r="T20" i="28"/>
  <c r="S32" i="28"/>
  <c r="P44" i="28"/>
  <c r="O10" i="28"/>
  <c r="AP10" i="28"/>
  <c r="S49" i="28"/>
  <c r="N22" i="28"/>
  <c r="O55" i="28"/>
  <c r="N18" i="28"/>
  <c r="O18" i="28"/>
  <c r="N20" i="28"/>
  <c r="S16" i="28"/>
  <c r="N16" i="28"/>
  <c r="U16" i="28"/>
  <c r="R16" i="28"/>
  <c r="Q16" i="28"/>
  <c r="T16" i="28"/>
  <c r="M16" i="28"/>
  <c r="O16" i="28"/>
  <c r="P16" i="28"/>
  <c r="Q27" i="28"/>
  <c r="R27" i="28"/>
  <c r="P27" i="28"/>
  <c r="N27" i="28"/>
  <c r="T27" i="28"/>
  <c r="S27" i="28"/>
  <c r="M27" i="28"/>
  <c r="U27" i="28"/>
  <c r="O27" i="28"/>
  <c r="W42" i="28"/>
  <c r="X42" i="28"/>
  <c r="Z42" i="28"/>
  <c r="AC42" i="28"/>
  <c r="AA42" i="28"/>
  <c r="Y42" i="28"/>
  <c r="AB42" i="28"/>
  <c r="S37" i="28"/>
  <c r="O50" i="28"/>
  <c r="Q36" i="28"/>
  <c r="Z31" i="28"/>
  <c r="N45" i="28"/>
  <c r="M57" i="28"/>
  <c r="P50" i="28"/>
  <c r="T50" i="28"/>
  <c r="P36" i="28"/>
  <c r="Y31" i="28"/>
  <c r="S45" i="28"/>
  <c r="N57" i="28"/>
  <c r="N50" i="28"/>
  <c r="T36" i="28"/>
  <c r="X31" i="28"/>
  <c r="P45" i="28"/>
  <c r="T57" i="28"/>
  <c r="S53" i="28"/>
  <c r="M6" i="28"/>
  <c r="M50" i="28"/>
  <c r="M36" i="28"/>
  <c r="U36" i="28"/>
  <c r="W31" i="28"/>
  <c r="M45" i="28"/>
  <c r="U57" i="28"/>
  <c r="U50" i="28"/>
  <c r="N36" i="28"/>
  <c r="T45" i="28"/>
  <c r="S57" i="28"/>
  <c r="Q50" i="28"/>
  <c r="R36" i="28"/>
  <c r="O45" i="28"/>
  <c r="Q57" i="28"/>
  <c r="S50" i="28"/>
  <c r="O36" i="28"/>
  <c r="AB31" i="28"/>
  <c r="AA31" i="28"/>
  <c r="R45" i="28"/>
  <c r="U45" i="28"/>
  <c r="P57" i="28"/>
  <c r="R50" i="28"/>
  <c r="S36" i="28"/>
  <c r="AC31" i="28"/>
  <c r="Q45" i="28"/>
  <c r="R57" i="28"/>
  <c r="T13" i="28"/>
  <c r="P13" i="28"/>
  <c r="N25" i="28"/>
  <c r="Q40" i="28"/>
  <c r="O57" i="28"/>
  <c r="O13" i="28"/>
  <c r="R25" i="28"/>
  <c r="S40" i="28"/>
  <c r="R24" i="28"/>
  <c r="Q13" i="28"/>
  <c r="N13" i="28"/>
  <c r="O25" i="28"/>
  <c r="R40" i="28"/>
  <c r="P6" i="28"/>
  <c r="R13" i="28"/>
  <c r="S25" i="28"/>
  <c r="N40" i="28"/>
  <c r="U13" i="28"/>
  <c r="Q25" i="28"/>
  <c r="P25" i="28"/>
  <c r="P40" i="28"/>
  <c r="S13" i="28"/>
  <c r="T25" i="28"/>
  <c r="O40" i="28"/>
  <c r="N24" i="28"/>
  <c r="M25" i="28"/>
  <c r="M40" i="28"/>
  <c r="U40" i="28"/>
  <c r="M13" i="28"/>
  <c r="U25" i="28"/>
  <c r="T40" i="28"/>
  <c r="R51" i="28" l="1"/>
  <c r="P51" i="28"/>
  <c r="O51" i="28"/>
  <c r="Q51" i="28"/>
  <c r="S51" i="28"/>
  <c r="M51" i="28"/>
  <c r="T51" i="28"/>
  <c r="N51" i="28"/>
  <c r="V28" i="28"/>
  <c r="X30" i="28"/>
  <c r="Z30" i="28"/>
  <c r="AA30" i="28"/>
  <c r="AB30" i="28"/>
  <c r="W30" i="28"/>
  <c r="AC30" i="28"/>
  <c r="Y30" i="28"/>
  <c r="U47" i="28"/>
  <c r="V46" i="28"/>
  <c r="Y58" i="28"/>
  <c r="W58" i="28"/>
  <c r="Z58" i="28"/>
  <c r="AA58" i="28"/>
  <c r="AB58" i="28"/>
  <c r="AC58" i="28"/>
  <c r="R47" i="28"/>
  <c r="Q47" i="28"/>
  <c r="M47" i="28"/>
  <c r="O47" i="28"/>
  <c r="T47" i="28"/>
  <c r="N47" i="28"/>
  <c r="S47" i="28"/>
  <c r="X43" i="28"/>
  <c r="Y43" i="28"/>
  <c r="Z43" i="28"/>
  <c r="AB43" i="28"/>
  <c r="AC43" i="28"/>
  <c r="AA43" i="28"/>
  <c r="W43" i="28"/>
  <c r="Z47" i="28"/>
  <c r="AA47" i="28"/>
  <c r="AC47" i="28"/>
  <c r="AB47" i="28"/>
  <c r="W47" i="28"/>
  <c r="Y47" i="28"/>
  <c r="X47" i="28"/>
  <c r="U33" i="28"/>
  <c r="M33" i="28"/>
  <c r="P33" i="28"/>
  <c r="N33" i="28"/>
  <c r="O33" i="28"/>
  <c r="Q33" i="28"/>
  <c r="R33" i="28"/>
  <c r="S33" i="28"/>
  <c r="X32" i="28"/>
  <c r="AA32" i="28"/>
  <c r="Z32" i="28"/>
  <c r="AB32" i="28"/>
  <c r="W32" i="28"/>
  <c r="AC32" i="28"/>
  <c r="Y32" i="28"/>
  <c r="W22" i="28"/>
  <c r="X22" i="28"/>
  <c r="Y22" i="28"/>
  <c r="Z22" i="28"/>
  <c r="AA22" i="28"/>
  <c r="AB22" i="28"/>
  <c r="AC22" i="28"/>
  <c r="W23" i="28"/>
  <c r="Y23" i="28"/>
  <c r="Z23" i="28"/>
  <c r="AC23" i="28"/>
  <c r="AB23" i="28"/>
  <c r="X23" i="28"/>
  <c r="AA23" i="28"/>
  <c r="T33" i="28"/>
  <c r="W26" i="28"/>
  <c r="Y26" i="28"/>
  <c r="Z26" i="28"/>
  <c r="X26" i="28"/>
  <c r="AA26" i="28"/>
  <c r="AB26" i="28"/>
  <c r="AC26" i="28"/>
  <c r="J59" i="28"/>
  <c r="K59" i="28"/>
  <c r="I59" i="28"/>
  <c r="AA27" i="28"/>
  <c r="AC27" i="28"/>
  <c r="AB27" i="28"/>
  <c r="W27" i="28"/>
  <c r="X27" i="28"/>
  <c r="Z27" i="28"/>
  <c r="Y27" i="28"/>
  <c r="H59" i="28"/>
  <c r="V42" i="28"/>
  <c r="Y54" i="28"/>
  <c r="AC54" i="28"/>
  <c r="AB41" i="28"/>
  <c r="AA29" i="28"/>
  <c r="AA54" i="28"/>
  <c r="AA41" i="28"/>
  <c r="Y29" i="28"/>
  <c r="Z48" i="28"/>
  <c r="X54" i="28"/>
  <c r="X41" i="28"/>
  <c r="Z29" i="28"/>
  <c r="Y48" i="28"/>
  <c r="W41" i="28"/>
  <c r="AC29" i="28"/>
  <c r="AA48" i="28"/>
  <c r="W54" i="28"/>
  <c r="Y41" i="28"/>
  <c r="W29" i="28"/>
  <c r="AB48" i="28"/>
  <c r="Z41" i="28"/>
  <c r="X29" i="28"/>
  <c r="W48" i="28"/>
  <c r="Z54" i="28"/>
  <c r="X48" i="28"/>
  <c r="AB54" i="28"/>
  <c r="AC41" i="28"/>
  <c r="AB29" i="28"/>
  <c r="AC48" i="28"/>
  <c r="AB38" i="28"/>
  <c r="X49" i="28"/>
  <c r="AB39" i="28"/>
  <c r="X44" i="28"/>
  <c r="Z44" i="28"/>
  <c r="AB24" i="28"/>
  <c r="Z25" i="28"/>
  <c r="AB36" i="28"/>
  <c r="Z35" i="28"/>
  <c r="N56" i="28"/>
  <c r="Y39" i="28"/>
  <c r="AA39" i="28"/>
  <c r="V31" i="28"/>
  <c r="AA24" i="28"/>
  <c r="AC25" i="28"/>
  <c r="AA36" i="28"/>
  <c r="Y35" i="28"/>
  <c r="AA52" i="28"/>
  <c r="X38" i="28"/>
  <c r="Z49" i="28"/>
  <c r="Z38" i="28"/>
  <c r="Y49" i="28"/>
  <c r="AC39" i="28"/>
  <c r="W44" i="28"/>
  <c r="W24" i="28"/>
  <c r="AC36" i="28"/>
  <c r="P12" i="28"/>
  <c r="W35" i="28"/>
  <c r="O56" i="28"/>
  <c r="W38" i="28"/>
  <c r="W49" i="28"/>
  <c r="X39" i="28"/>
  <c r="AB44" i="28"/>
  <c r="X24" i="28"/>
  <c r="Z36" i="28"/>
  <c r="AB52" i="28"/>
  <c r="AB49" i="28"/>
  <c r="W39" i="28"/>
  <c r="Q56" i="28"/>
  <c r="AC24" i="28"/>
  <c r="V14" i="28"/>
  <c r="Y25" i="28"/>
  <c r="Y36" i="28"/>
  <c r="AB35" i="28"/>
  <c r="Z52" i="28"/>
  <c r="AA49" i="28"/>
  <c r="Z39" i="28"/>
  <c r="AA44" i="28"/>
  <c r="Z24" i="28"/>
  <c r="AB25" i="28"/>
  <c r="W36" i="28"/>
  <c r="X36" i="28"/>
  <c r="AC35" i="28"/>
  <c r="N12" i="28"/>
  <c r="Y52" i="28"/>
  <c r="AC38" i="28"/>
  <c r="AC44" i="28"/>
  <c r="R56" i="28"/>
  <c r="X25" i="28"/>
  <c r="X35" i="28"/>
  <c r="AC52" i="28"/>
  <c r="Y38" i="28"/>
  <c r="AA38" i="28"/>
  <c r="AC49" i="28"/>
  <c r="Y44" i="28"/>
  <c r="Y24" i="28"/>
  <c r="W25" i="28"/>
  <c r="AA25" i="28"/>
  <c r="O12" i="28"/>
  <c r="AA35" i="28"/>
  <c r="W52" i="28"/>
  <c r="X52" i="28"/>
  <c r="T56" i="28"/>
  <c r="D59" i="28" l="1"/>
  <c r="V30" i="28"/>
  <c r="AC34" i="28"/>
  <c r="Z34" i="28"/>
  <c r="X34" i="28"/>
  <c r="Y34" i="28"/>
  <c r="AA34" i="28"/>
  <c r="W34" i="28"/>
  <c r="AB34" i="28"/>
  <c r="V58" i="28"/>
  <c r="V43" i="28"/>
  <c r="V47" i="28"/>
  <c r="V21" i="28"/>
  <c r="V8" i="28"/>
  <c r="V19" i="28"/>
  <c r="V22" i="28"/>
  <c r="V23" i="28"/>
  <c r="V20" i="28"/>
  <c r="V32" i="28"/>
  <c r="V15" i="28"/>
  <c r="V17" i="28"/>
  <c r="V10" i="28"/>
  <c r="V18" i="28"/>
  <c r="AB33" i="28"/>
  <c r="X33" i="28"/>
  <c r="W33" i="28"/>
  <c r="Y33" i="28"/>
  <c r="AA33" i="28"/>
  <c r="Z33" i="28"/>
  <c r="AC33" i="28"/>
  <c r="V16" i="28"/>
  <c r="V26" i="28"/>
  <c r="V27" i="28"/>
  <c r="V48" i="28"/>
  <c r="V29" i="28"/>
  <c r="V9" i="28"/>
  <c r="V54" i="28"/>
  <c r="AC51" i="28"/>
  <c r="AA51" i="28"/>
  <c r="AB51" i="28"/>
  <c r="V41" i="28"/>
  <c r="Y51" i="28"/>
  <c r="W51" i="28"/>
  <c r="Z51" i="28"/>
  <c r="X51" i="28"/>
  <c r="V39" i="28"/>
  <c r="S12" i="28"/>
  <c r="V24" i="28"/>
  <c r="AA55" i="28"/>
  <c r="S56" i="28"/>
  <c r="V13" i="28"/>
  <c r="U56" i="28"/>
  <c r="T12" i="28"/>
  <c r="V25" i="28"/>
  <c r="AC55" i="28"/>
  <c r="Q12" i="28"/>
  <c r="V49" i="28"/>
  <c r="V44" i="28"/>
  <c r="AB55" i="28"/>
  <c r="V35" i="28"/>
  <c r="X55" i="28"/>
  <c r="V52" i="28"/>
  <c r="W55" i="28"/>
  <c r="V38" i="28"/>
  <c r="U12" i="28"/>
  <c r="P56" i="28"/>
  <c r="V36" i="28"/>
  <c r="Z55" i="28"/>
  <c r="Y55" i="28"/>
  <c r="R12" i="28"/>
  <c r="V34" i="28" l="1"/>
  <c r="V33" i="28"/>
  <c r="M12" i="28"/>
  <c r="AA45" i="28"/>
  <c r="X57" i="28"/>
  <c r="Z37" i="28"/>
  <c r="AC53" i="28"/>
  <c r="X40" i="28"/>
  <c r="Y45" i="28"/>
  <c r="AA37" i="28"/>
  <c r="AA53" i="28"/>
  <c r="W40" i="28"/>
  <c r="W45" i="28"/>
  <c r="AC57" i="28"/>
  <c r="W37" i="28"/>
  <c r="Y53" i="28"/>
  <c r="W50" i="28"/>
  <c r="AC50" i="28"/>
  <c r="AC40" i="28"/>
  <c r="AB45" i="28"/>
  <c r="Y57" i="28"/>
  <c r="AB57" i="28"/>
  <c r="AC37" i="28"/>
  <c r="Y37" i="28"/>
  <c r="Z50" i="28"/>
  <c r="AB40" i="28"/>
  <c r="AC45" i="28"/>
  <c r="W53" i="28"/>
  <c r="AB50" i="28"/>
  <c r="AA40" i="28"/>
  <c r="Z57" i="28"/>
  <c r="V51" i="28"/>
  <c r="AB37" i="28"/>
  <c r="AB53" i="28"/>
  <c r="Y50" i="28"/>
  <c r="Z40" i="28"/>
  <c r="Z45" i="28"/>
  <c r="X45" i="28"/>
  <c r="W57" i="28"/>
  <c r="Z53" i="28"/>
  <c r="AA50" i="28"/>
  <c r="Y40" i="28"/>
  <c r="AA57" i="28"/>
  <c r="X37" i="28"/>
  <c r="X53" i="28"/>
  <c r="X50" i="28"/>
  <c r="V55" i="28"/>
  <c r="V12" i="28"/>
  <c r="M56" i="28"/>
  <c r="V6" i="28"/>
  <c r="O59" i="28" l="1"/>
  <c r="S59" i="28"/>
  <c r="P59" i="28"/>
  <c r="Q59" i="28"/>
  <c r="T59" i="28"/>
  <c r="R59" i="28"/>
  <c r="N59" i="28"/>
  <c r="AB56" i="28"/>
  <c r="V40" i="28"/>
  <c r="Z56" i="28"/>
  <c r="V45" i="28"/>
  <c r="V50" i="28"/>
  <c r="W56" i="28"/>
  <c r="V53" i="28"/>
  <c r="X56" i="28"/>
  <c r="AA56" i="28"/>
  <c r="Y56" i="28"/>
  <c r="V57" i="28"/>
  <c r="V37" i="28"/>
  <c r="AC56" i="28"/>
  <c r="M59" i="28" l="1"/>
  <c r="V56" i="28"/>
  <c r="X58" i="28" l="1"/>
  <c r="AC59" i="28" l="1"/>
  <c r="V59" i="28"/>
  <c r="Y59" i="28"/>
  <c r="AA59" i="28"/>
  <c r="W59" i="28"/>
  <c r="X59" i="28"/>
  <c r="AB59" i="28"/>
  <c r="Z59" i="28"/>
  <c r="O3" i="8" l="1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2" i="8"/>
  <c r="E3" i="21" l="1"/>
  <c r="F3" i="21"/>
  <c r="G3" i="21"/>
  <c r="H3" i="21"/>
  <c r="I3" i="21"/>
  <c r="J3" i="21"/>
  <c r="K3" i="21"/>
  <c r="L3" i="21"/>
  <c r="E4" i="21"/>
  <c r="F4" i="21"/>
  <c r="G4" i="21"/>
  <c r="H4" i="21"/>
  <c r="I4" i="21"/>
  <c r="J4" i="21"/>
  <c r="K4" i="21"/>
  <c r="L4" i="21"/>
  <c r="F5" i="21"/>
  <c r="H2" i="21"/>
  <c r="I2" i="21"/>
  <c r="J2" i="21"/>
  <c r="K2" i="21"/>
  <c r="L2" i="21"/>
  <c r="G2" i="21"/>
  <c r="F2" i="21"/>
  <c r="E2" i="21"/>
  <c r="G1208" i="4" l="1"/>
  <c r="H1208" i="4"/>
  <c r="I1208" i="4"/>
  <c r="J1208" i="4"/>
  <c r="K1208" i="4"/>
  <c r="L1208" i="4"/>
  <c r="M1208" i="4"/>
  <c r="N1208" i="4"/>
  <c r="O1208" i="4"/>
  <c r="G1209" i="4"/>
  <c r="H1209" i="4"/>
  <c r="I1209" i="4"/>
  <c r="J1209" i="4"/>
  <c r="K1209" i="4"/>
  <c r="L1209" i="4"/>
  <c r="M1209" i="4"/>
  <c r="N1209" i="4"/>
  <c r="O1209" i="4"/>
  <c r="G1210" i="4"/>
  <c r="H1210" i="4"/>
  <c r="I1210" i="4"/>
  <c r="J1210" i="4"/>
  <c r="K1210" i="4"/>
  <c r="L1210" i="4"/>
  <c r="M1210" i="4"/>
  <c r="N1210" i="4"/>
  <c r="O1210" i="4"/>
  <c r="G1211" i="4"/>
  <c r="H1211" i="4"/>
  <c r="I1211" i="4"/>
  <c r="J1211" i="4"/>
  <c r="K1211" i="4"/>
  <c r="L1211" i="4"/>
  <c r="M1211" i="4"/>
  <c r="N1211" i="4"/>
  <c r="O1211" i="4"/>
  <c r="G1212" i="4"/>
  <c r="H1212" i="4"/>
  <c r="I1212" i="4"/>
  <c r="J1212" i="4"/>
  <c r="K1212" i="4"/>
  <c r="L1212" i="4"/>
  <c r="M1212" i="4"/>
  <c r="N1212" i="4"/>
  <c r="O1212" i="4"/>
  <c r="G1213" i="4"/>
  <c r="H1213" i="4"/>
  <c r="I1213" i="4"/>
  <c r="J1213" i="4"/>
  <c r="K1213" i="4"/>
  <c r="L1213" i="4"/>
  <c r="M1213" i="4"/>
  <c r="N1213" i="4"/>
  <c r="O1213" i="4"/>
  <c r="G1214" i="4"/>
  <c r="H1214" i="4"/>
  <c r="I1214" i="4"/>
  <c r="J1214" i="4"/>
  <c r="K1214" i="4"/>
  <c r="L1214" i="4"/>
  <c r="M1214" i="4"/>
  <c r="N1214" i="4"/>
  <c r="O1214" i="4"/>
  <c r="G1215" i="4"/>
  <c r="H1215" i="4"/>
  <c r="I1215" i="4"/>
  <c r="J1215" i="4"/>
  <c r="K1215" i="4"/>
  <c r="L1215" i="4"/>
  <c r="M1215" i="4"/>
  <c r="N1215" i="4"/>
  <c r="O1215" i="4"/>
  <c r="G1216" i="4"/>
  <c r="H1216" i="4"/>
  <c r="I1216" i="4"/>
  <c r="J1216" i="4"/>
  <c r="K1216" i="4"/>
  <c r="L1216" i="4"/>
  <c r="M1216" i="4"/>
  <c r="N1216" i="4"/>
  <c r="O1216" i="4"/>
  <c r="G1217" i="4"/>
  <c r="H1217" i="4"/>
  <c r="I1217" i="4"/>
  <c r="J1217" i="4"/>
  <c r="K1217" i="4"/>
  <c r="L1217" i="4"/>
  <c r="M1217" i="4"/>
  <c r="N1217" i="4"/>
  <c r="O1217" i="4"/>
  <c r="G1218" i="4"/>
  <c r="H1218" i="4"/>
  <c r="I1218" i="4"/>
  <c r="J1218" i="4"/>
  <c r="K1218" i="4"/>
  <c r="L1218" i="4"/>
  <c r="M1218" i="4"/>
  <c r="N1218" i="4"/>
  <c r="O1218" i="4"/>
  <c r="G1219" i="4"/>
  <c r="H1219" i="4"/>
  <c r="I1219" i="4"/>
  <c r="J1219" i="4"/>
  <c r="K1219" i="4"/>
  <c r="L1219" i="4"/>
  <c r="M1219" i="4"/>
  <c r="N1219" i="4"/>
  <c r="O1219" i="4"/>
  <c r="G1220" i="4"/>
  <c r="H1220" i="4"/>
  <c r="I1220" i="4"/>
  <c r="J1220" i="4"/>
  <c r="K1220" i="4"/>
  <c r="L1220" i="4"/>
  <c r="M1220" i="4"/>
  <c r="N1220" i="4"/>
  <c r="O1220" i="4"/>
  <c r="G1221" i="4"/>
  <c r="H1221" i="4"/>
  <c r="I1221" i="4"/>
  <c r="J1221" i="4"/>
  <c r="K1221" i="4"/>
  <c r="L1221" i="4"/>
  <c r="M1221" i="4"/>
  <c r="N1221" i="4"/>
  <c r="O1221" i="4"/>
  <c r="G1222" i="4"/>
  <c r="H1222" i="4"/>
  <c r="I1222" i="4"/>
  <c r="J1222" i="4"/>
  <c r="K1222" i="4"/>
  <c r="L1222" i="4"/>
  <c r="M1222" i="4"/>
  <c r="N1222" i="4"/>
  <c r="O1222" i="4"/>
  <c r="G1223" i="4"/>
  <c r="H1223" i="4"/>
  <c r="I1223" i="4"/>
  <c r="J1223" i="4"/>
  <c r="K1223" i="4"/>
  <c r="L1223" i="4"/>
  <c r="M1223" i="4"/>
  <c r="N1223" i="4"/>
  <c r="O1223" i="4"/>
  <c r="G1224" i="4"/>
  <c r="H1224" i="4"/>
  <c r="I1224" i="4"/>
  <c r="J1224" i="4"/>
  <c r="K1224" i="4"/>
  <c r="L1224" i="4"/>
  <c r="M1224" i="4"/>
  <c r="N1224" i="4"/>
  <c r="O1224" i="4"/>
  <c r="G1225" i="4"/>
  <c r="H1225" i="4"/>
  <c r="I1225" i="4"/>
  <c r="J1225" i="4"/>
  <c r="K1225" i="4"/>
  <c r="L1225" i="4"/>
  <c r="M1225" i="4"/>
  <c r="N1225" i="4"/>
  <c r="O1225" i="4"/>
  <c r="G1226" i="4"/>
  <c r="H1226" i="4"/>
  <c r="I1226" i="4"/>
  <c r="J1226" i="4"/>
  <c r="K1226" i="4"/>
  <c r="L1226" i="4"/>
  <c r="M1226" i="4"/>
  <c r="N1226" i="4"/>
  <c r="O1226" i="4"/>
  <c r="G1227" i="4"/>
  <c r="H1227" i="4"/>
  <c r="I1227" i="4"/>
  <c r="J1227" i="4"/>
  <c r="K1227" i="4"/>
  <c r="L1227" i="4"/>
  <c r="M1227" i="4"/>
  <c r="N1227" i="4"/>
  <c r="O1227" i="4"/>
  <c r="G1228" i="4"/>
  <c r="H1228" i="4"/>
  <c r="I1228" i="4"/>
  <c r="J1228" i="4"/>
  <c r="K1228" i="4"/>
  <c r="L1228" i="4"/>
  <c r="M1228" i="4"/>
  <c r="N1228" i="4"/>
  <c r="O1228" i="4"/>
  <c r="G1229" i="4"/>
  <c r="H1229" i="4"/>
  <c r="I1229" i="4"/>
  <c r="J1229" i="4"/>
  <c r="K1229" i="4"/>
  <c r="L1229" i="4"/>
  <c r="M1229" i="4"/>
  <c r="N1229" i="4"/>
  <c r="O1229" i="4"/>
  <c r="G1230" i="4"/>
  <c r="H1230" i="4"/>
  <c r="I1230" i="4"/>
  <c r="J1230" i="4"/>
  <c r="K1230" i="4"/>
  <c r="L1230" i="4"/>
  <c r="M1230" i="4"/>
  <c r="N1230" i="4"/>
  <c r="O1230" i="4"/>
  <c r="G1231" i="4"/>
  <c r="H1231" i="4"/>
  <c r="I1231" i="4"/>
  <c r="J1231" i="4"/>
  <c r="K1231" i="4"/>
  <c r="L1231" i="4"/>
  <c r="M1231" i="4"/>
  <c r="N1231" i="4"/>
  <c r="O1231" i="4"/>
  <c r="G1232" i="4"/>
  <c r="H1232" i="4"/>
  <c r="I1232" i="4"/>
  <c r="J1232" i="4"/>
  <c r="K1232" i="4"/>
  <c r="L1232" i="4"/>
  <c r="M1232" i="4"/>
  <c r="N1232" i="4"/>
  <c r="O1232" i="4"/>
  <c r="G1233" i="4"/>
  <c r="H1233" i="4"/>
  <c r="I1233" i="4"/>
  <c r="J1233" i="4"/>
  <c r="K1233" i="4"/>
  <c r="L1233" i="4"/>
  <c r="M1233" i="4"/>
  <c r="N1233" i="4"/>
  <c r="O1233" i="4"/>
  <c r="G1234" i="4"/>
  <c r="H1234" i="4"/>
  <c r="I1234" i="4"/>
  <c r="J1234" i="4"/>
  <c r="K1234" i="4"/>
  <c r="L1234" i="4"/>
  <c r="M1234" i="4"/>
  <c r="N1234" i="4"/>
  <c r="O1234" i="4"/>
  <c r="G1235" i="4"/>
  <c r="H1235" i="4"/>
  <c r="I1235" i="4"/>
  <c r="J1235" i="4"/>
  <c r="K1235" i="4"/>
  <c r="L1235" i="4"/>
  <c r="M1235" i="4"/>
  <c r="N1235" i="4"/>
  <c r="O1235" i="4"/>
  <c r="G1236" i="4"/>
  <c r="H1236" i="4"/>
  <c r="I1236" i="4"/>
  <c r="J1236" i="4"/>
  <c r="K1236" i="4"/>
  <c r="L1236" i="4"/>
  <c r="M1236" i="4"/>
  <c r="N1236" i="4"/>
  <c r="O1236" i="4"/>
  <c r="G1237" i="4"/>
  <c r="H1237" i="4"/>
  <c r="I1237" i="4"/>
  <c r="J1237" i="4"/>
  <c r="K1237" i="4"/>
  <c r="L1237" i="4"/>
  <c r="M1237" i="4"/>
  <c r="N1237" i="4"/>
  <c r="O1237" i="4"/>
  <c r="G1238" i="4"/>
  <c r="H1238" i="4"/>
  <c r="I1238" i="4"/>
  <c r="J1238" i="4"/>
  <c r="K1238" i="4"/>
  <c r="L1238" i="4"/>
  <c r="M1238" i="4"/>
  <c r="N1238" i="4"/>
  <c r="O1238" i="4"/>
  <c r="G1239" i="4"/>
  <c r="H1239" i="4"/>
  <c r="I1239" i="4"/>
  <c r="J1239" i="4"/>
  <c r="K1239" i="4"/>
  <c r="L1239" i="4"/>
  <c r="M1239" i="4"/>
  <c r="N1239" i="4"/>
  <c r="O1239" i="4"/>
  <c r="G1240" i="4"/>
  <c r="H1240" i="4"/>
  <c r="I1240" i="4"/>
  <c r="J1240" i="4"/>
  <c r="K1240" i="4"/>
  <c r="L1240" i="4"/>
  <c r="M1240" i="4"/>
  <c r="N1240" i="4"/>
  <c r="O1240" i="4"/>
  <c r="G1241" i="4"/>
  <c r="H1241" i="4"/>
  <c r="I1241" i="4"/>
  <c r="J1241" i="4"/>
  <c r="K1241" i="4"/>
  <c r="L1241" i="4"/>
  <c r="M1241" i="4"/>
  <c r="N1241" i="4"/>
  <c r="O1241" i="4"/>
  <c r="G1242" i="4"/>
  <c r="H1242" i="4"/>
  <c r="I1242" i="4"/>
  <c r="J1242" i="4"/>
  <c r="K1242" i="4"/>
  <c r="L1242" i="4"/>
  <c r="M1242" i="4"/>
  <c r="N1242" i="4"/>
  <c r="O1242" i="4"/>
  <c r="G1243" i="4"/>
  <c r="H1243" i="4"/>
  <c r="I1243" i="4"/>
  <c r="J1243" i="4"/>
  <c r="K1243" i="4"/>
  <c r="L1243" i="4"/>
  <c r="M1243" i="4"/>
  <c r="N1243" i="4"/>
  <c r="O1243" i="4"/>
  <c r="G1244" i="4"/>
  <c r="H1244" i="4"/>
  <c r="I1244" i="4"/>
  <c r="J1244" i="4"/>
  <c r="K1244" i="4"/>
  <c r="L1244" i="4"/>
  <c r="M1244" i="4"/>
  <c r="N1244" i="4"/>
  <c r="O1244" i="4"/>
  <c r="G1245" i="4"/>
  <c r="H1245" i="4"/>
  <c r="I1245" i="4"/>
  <c r="J1245" i="4"/>
  <c r="K1245" i="4"/>
  <c r="L1245" i="4"/>
  <c r="M1245" i="4"/>
  <c r="N1245" i="4"/>
  <c r="O1245" i="4"/>
  <c r="G1246" i="4"/>
  <c r="H1246" i="4"/>
  <c r="I1246" i="4"/>
  <c r="J1246" i="4"/>
  <c r="K1246" i="4"/>
  <c r="L1246" i="4"/>
  <c r="M1246" i="4"/>
  <c r="N1246" i="4"/>
  <c r="O1246" i="4"/>
  <c r="G1247" i="4"/>
  <c r="H1247" i="4"/>
  <c r="I1247" i="4"/>
  <c r="J1247" i="4"/>
  <c r="K1247" i="4"/>
  <c r="L1247" i="4"/>
  <c r="M1247" i="4"/>
  <c r="N1247" i="4"/>
  <c r="O1247" i="4"/>
  <c r="G1248" i="4"/>
  <c r="H1248" i="4"/>
  <c r="I1248" i="4"/>
  <c r="J1248" i="4"/>
  <c r="K1248" i="4"/>
  <c r="L1248" i="4"/>
  <c r="M1248" i="4"/>
  <c r="N1248" i="4"/>
  <c r="O1248" i="4"/>
  <c r="G1249" i="4"/>
  <c r="H1249" i="4"/>
  <c r="I1249" i="4"/>
  <c r="J1249" i="4"/>
  <c r="K1249" i="4"/>
  <c r="L1249" i="4"/>
  <c r="M1249" i="4"/>
  <c r="N1249" i="4"/>
  <c r="O1249" i="4"/>
  <c r="G1250" i="4"/>
  <c r="H1250" i="4"/>
  <c r="I1250" i="4"/>
  <c r="J1250" i="4"/>
  <c r="K1250" i="4"/>
  <c r="L1250" i="4"/>
  <c r="M1250" i="4"/>
  <c r="N1250" i="4"/>
  <c r="O1250" i="4"/>
  <c r="G1251" i="4"/>
  <c r="H1251" i="4"/>
  <c r="I1251" i="4"/>
  <c r="J1251" i="4"/>
  <c r="K1251" i="4"/>
  <c r="L1251" i="4"/>
  <c r="M1251" i="4"/>
  <c r="N1251" i="4"/>
  <c r="O1251" i="4"/>
  <c r="G1252" i="4"/>
  <c r="H1252" i="4"/>
  <c r="I1252" i="4"/>
  <c r="J1252" i="4"/>
  <c r="K1252" i="4"/>
  <c r="L1252" i="4"/>
  <c r="M1252" i="4"/>
  <c r="N1252" i="4"/>
  <c r="O1252" i="4"/>
  <c r="G1253" i="4"/>
  <c r="H1253" i="4"/>
  <c r="I1253" i="4"/>
  <c r="J1253" i="4"/>
  <c r="K1253" i="4"/>
  <c r="L1253" i="4"/>
  <c r="M1253" i="4"/>
  <c r="N1253" i="4"/>
  <c r="O1253" i="4"/>
  <c r="G1254" i="4"/>
  <c r="H1254" i="4"/>
  <c r="I1254" i="4"/>
  <c r="J1254" i="4"/>
  <c r="K1254" i="4"/>
  <c r="L1254" i="4"/>
  <c r="M1254" i="4"/>
  <c r="N1254" i="4"/>
  <c r="O1254" i="4"/>
  <c r="G1255" i="4"/>
  <c r="H1255" i="4"/>
  <c r="I1255" i="4"/>
  <c r="J1255" i="4"/>
  <c r="K1255" i="4"/>
  <c r="L1255" i="4"/>
  <c r="M1255" i="4"/>
  <c r="N1255" i="4"/>
  <c r="O1255" i="4"/>
  <c r="G1256" i="4"/>
  <c r="H1256" i="4"/>
  <c r="I1256" i="4"/>
  <c r="J1256" i="4"/>
  <c r="K1256" i="4"/>
  <c r="L1256" i="4"/>
  <c r="M1256" i="4"/>
  <c r="N1256" i="4"/>
  <c r="O1256" i="4"/>
  <c r="G1257" i="4"/>
  <c r="H1257" i="4"/>
  <c r="I1257" i="4"/>
  <c r="J1257" i="4"/>
  <c r="K1257" i="4"/>
  <c r="L1257" i="4"/>
  <c r="M1257" i="4"/>
  <c r="N1257" i="4"/>
  <c r="O1257" i="4"/>
  <c r="G1258" i="4"/>
  <c r="H1258" i="4"/>
  <c r="I1258" i="4"/>
  <c r="J1258" i="4"/>
  <c r="K1258" i="4"/>
  <c r="L1258" i="4"/>
  <c r="M1258" i="4"/>
  <c r="N1258" i="4"/>
  <c r="O1258" i="4"/>
  <c r="G1259" i="4"/>
  <c r="H1259" i="4"/>
  <c r="I1259" i="4"/>
  <c r="J1259" i="4"/>
  <c r="K1259" i="4"/>
  <c r="L1259" i="4"/>
  <c r="M1259" i="4"/>
  <c r="N1259" i="4"/>
  <c r="O1259" i="4"/>
  <c r="G1260" i="4"/>
  <c r="H1260" i="4"/>
  <c r="I1260" i="4"/>
  <c r="J1260" i="4"/>
  <c r="K1260" i="4"/>
  <c r="L1260" i="4"/>
  <c r="M1260" i="4"/>
  <c r="N1260" i="4"/>
  <c r="O1260" i="4"/>
  <c r="G1261" i="4"/>
  <c r="H1261" i="4"/>
  <c r="I1261" i="4"/>
  <c r="J1261" i="4"/>
  <c r="K1261" i="4"/>
  <c r="L1261" i="4"/>
  <c r="M1261" i="4"/>
  <c r="N1261" i="4"/>
  <c r="O1261" i="4"/>
  <c r="G1262" i="4"/>
  <c r="H1262" i="4"/>
  <c r="I1262" i="4"/>
  <c r="J1262" i="4"/>
  <c r="K1262" i="4"/>
  <c r="L1262" i="4"/>
  <c r="M1262" i="4"/>
  <c r="N1262" i="4"/>
  <c r="O1262" i="4"/>
  <c r="G1263" i="4"/>
  <c r="H1263" i="4"/>
  <c r="I1263" i="4"/>
  <c r="J1263" i="4"/>
  <c r="K1263" i="4"/>
  <c r="L1263" i="4"/>
  <c r="M1263" i="4"/>
  <c r="N1263" i="4"/>
  <c r="O1263" i="4"/>
  <c r="G1264" i="4"/>
  <c r="H1264" i="4"/>
  <c r="I1264" i="4"/>
  <c r="J1264" i="4"/>
  <c r="K1264" i="4"/>
  <c r="L1264" i="4"/>
  <c r="M1264" i="4"/>
  <c r="N1264" i="4"/>
  <c r="O1264" i="4"/>
  <c r="G1265" i="4"/>
  <c r="H1265" i="4"/>
  <c r="I1265" i="4"/>
  <c r="J1265" i="4"/>
  <c r="K1265" i="4"/>
  <c r="L1265" i="4"/>
  <c r="M1265" i="4"/>
  <c r="N1265" i="4"/>
  <c r="O1265" i="4"/>
  <c r="G1266" i="4"/>
  <c r="H1266" i="4"/>
  <c r="I1266" i="4"/>
  <c r="J1266" i="4"/>
  <c r="K1266" i="4"/>
  <c r="L1266" i="4"/>
  <c r="M1266" i="4"/>
  <c r="N1266" i="4"/>
  <c r="O1266" i="4"/>
  <c r="G1267" i="4"/>
  <c r="H1267" i="4"/>
  <c r="I1267" i="4"/>
  <c r="J1267" i="4"/>
  <c r="K1267" i="4"/>
  <c r="L1267" i="4"/>
  <c r="M1267" i="4"/>
  <c r="N1267" i="4"/>
  <c r="O1267" i="4"/>
  <c r="G1268" i="4"/>
  <c r="H1268" i="4"/>
  <c r="I1268" i="4"/>
  <c r="J1268" i="4"/>
  <c r="K1268" i="4"/>
  <c r="L1268" i="4"/>
  <c r="M1268" i="4"/>
  <c r="N1268" i="4"/>
  <c r="O1268" i="4"/>
  <c r="G1269" i="4"/>
  <c r="H1269" i="4"/>
  <c r="I1269" i="4"/>
  <c r="J1269" i="4"/>
  <c r="K1269" i="4"/>
  <c r="L1269" i="4"/>
  <c r="M1269" i="4"/>
  <c r="N1269" i="4"/>
  <c r="O1269" i="4"/>
  <c r="G1270" i="4"/>
  <c r="H1270" i="4"/>
  <c r="I1270" i="4"/>
  <c r="J1270" i="4"/>
  <c r="K1270" i="4"/>
  <c r="L1270" i="4"/>
  <c r="M1270" i="4"/>
  <c r="N1270" i="4"/>
  <c r="O1270" i="4"/>
  <c r="G1271" i="4"/>
  <c r="H1271" i="4"/>
  <c r="I1271" i="4"/>
  <c r="J1271" i="4"/>
  <c r="K1271" i="4"/>
  <c r="L1271" i="4"/>
  <c r="M1271" i="4"/>
  <c r="N1271" i="4"/>
  <c r="O1271" i="4"/>
  <c r="G1272" i="4"/>
  <c r="H1272" i="4"/>
  <c r="I1272" i="4"/>
  <c r="J1272" i="4"/>
  <c r="K1272" i="4"/>
  <c r="L1272" i="4"/>
  <c r="M1272" i="4"/>
  <c r="N1272" i="4"/>
  <c r="O1272" i="4"/>
  <c r="G1273" i="4"/>
  <c r="H1273" i="4"/>
  <c r="I1273" i="4"/>
  <c r="J1273" i="4"/>
  <c r="K1273" i="4"/>
  <c r="L1273" i="4"/>
  <c r="M1273" i="4"/>
  <c r="N1273" i="4"/>
  <c r="O1273" i="4"/>
  <c r="G1274" i="4"/>
  <c r="H1274" i="4"/>
  <c r="I1274" i="4"/>
  <c r="J1274" i="4"/>
  <c r="K1274" i="4"/>
  <c r="L1274" i="4"/>
  <c r="M1274" i="4"/>
  <c r="N1274" i="4"/>
  <c r="O1274" i="4"/>
  <c r="G1275" i="4"/>
  <c r="H1275" i="4"/>
  <c r="I1275" i="4"/>
  <c r="J1275" i="4"/>
  <c r="K1275" i="4"/>
  <c r="L1275" i="4"/>
  <c r="M1275" i="4"/>
  <c r="N1275" i="4"/>
  <c r="O1275" i="4"/>
  <c r="G1276" i="4"/>
  <c r="H1276" i="4"/>
  <c r="I1276" i="4"/>
  <c r="J1276" i="4"/>
  <c r="K1276" i="4"/>
  <c r="L1276" i="4"/>
  <c r="M1276" i="4"/>
  <c r="N1276" i="4"/>
  <c r="O1276" i="4"/>
  <c r="G1277" i="4"/>
  <c r="H1277" i="4"/>
  <c r="I1277" i="4"/>
  <c r="J1277" i="4"/>
  <c r="K1277" i="4"/>
  <c r="L1277" i="4"/>
  <c r="M1277" i="4"/>
  <c r="N1277" i="4"/>
  <c r="O1277" i="4"/>
  <c r="G1278" i="4"/>
  <c r="H1278" i="4"/>
  <c r="I1278" i="4"/>
  <c r="J1278" i="4"/>
  <c r="K1278" i="4"/>
  <c r="L1278" i="4"/>
  <c r="M1278" i="4"/>
  <c r="N1278" i="4"/>
  <c r="O1278" i="4"/>
  <c r="G1279" i="4"/>
  <c r="H1279" i="4"/>
  <c r="I1279" i="4"/>
  <c r="J1279" i="4"/>
  <c r="K1279" i="4"/>
  <c r="L1279" i="4"/>
  <c r="M1279" i="4"/>
  <c r="N1279" i="4"/>
  <c r="O1279" i="4"/>
  <c r="G1280" i="4"/>
  <c r="H1280" i="4"/>
  <c r="I1280" i="4"/>
  <c r="J1280" i="4"/>
  <c r="K1280" i="4"/>
  <c r="L1280" i="4"/>
  <c r="M1280" i="4"/>
  <c r="N1280" i="4"/>
  <c r="O1280" i="4"/>
  <c r="G1281" i="4"/>
  <c r="H1281" i="4"/>
  <c r="I1281" i="4"/>
  <c r="J1281" i="4"/>
  <c r="K1281" i="4"/>
  <c r="L1281" i="4"/>
  <c r="M1281" i="4"/>
  <c r="N1281" i="4"/>
  <c r="O1281" i="4"/>
  <c r="G1282" i="4"/>
  <c r="H1282" i="4"/>
  <c r="I1282" i="4"/>
  <c r="J1282" i="4"/>
  <c r="K1282" i="4"/>
  <c r="L1282" i="4"/>
  <c r="M1282" i="4"/>
  <c r="N1282" i="4"/>
  <c r="O1282" i="4"/>
  <c r="G1283" i="4"/>
  <c r="H1283" i="4"/>
  <c r="I1283" i="4"/>
  <c r="J1283" i="4"/>
  <c r="K1283" i="4"/>
  <c r="L1283" i="4"/>
  <c r="M1283" i="4"/>
  <c r="N1283" i="4"/>
  <c r="O1283" i="4"/>
  <c r="G1284" i="4"/>
  <c r="H1284" i="4"/>
  <c r="I1284" i="4"/>
  <c r="J1284" i="4"/>
  <c r="K1284" i="4"/>
  <c r="L1284" i="4"/>
  <c r="M1284" i="4"/>
  <c r="N1284" i="4"/>
  <c r="O1284" i="4"/>
  <c r="G1285" i="4"/>
  <c r="H1285" i="4"/>
  <c r="I1285" i="4"/>
  <c r="J1285" i="4"/>
  <c r="K1285" i="4"/>
  <c r="L1285" i="4"/>
  <c r="M1285" i="4"/>
  <c r="N1285" i="4"/>
  <c r="O1285" i="4"/>
  <c r="G1286" i="4"/>
  <c r="H1286" i="4"/>
  <c r="I1286" i="4"/>
  <c r="J1286" i="4"/>
  <c r="K1286" i="4"/>
  <c r="L1286" i="4"/>
  <c r="M1286" i="4"/>
  <c r="N1286" i="4"/>
  <c r="O1286" i="4"/>
  <c r="G1287" i="4"/>
  <c r="H1287" i="4"/>
  <c r="I1287" i="4"/>
  <c r="J1287" i="4"/>
  <c r="K1287" i="4"/>
  <c r="L1287" i="4"/>
  <c r="M1287" i="4"/>
  <c r="N1287" i="4"/>
  <c r="O1287" i="4"/>
  <c r="G1288" i="4"/>
  <c r="H1288" i="4"/>
  <c r="I1288" i="4"/>
  <c r="J1288" i="4"/>
  <c r="K1288" i="4"/>
  <c r="L1288" i="4"/>
  <c r="M1288" i="4"/>
  <c r="N1288" i="4"/>
  <c r="O1288" i="4"/>
  <c r="G1289" i="4"/>
  <c r="H1289" i="4"/>
  <c r="I1289" i="4"/>
  <c r="J1289" i="4"/>
  <c r="K1289" i="4"/>
  <c r="L1289" i="4"/>
  <c r="M1289" i="4"/>
  <c r="N1289" i="4"/>
  <c r="O1289" i="4"/>
  <c r="G1290" i="4"/>
  <c r="H1290" i="4"/>
  <c r="I1290" i="4"/>
  <c r="J1290" i="4"/>
  <c r="K1290" i="4"/>
  <c r="L1290" i="4"/>
  <c r="M1290" i="4"/>
  <c r="N1290" i="4"/>
  <c r="O1290" i="4"/>
  <c r="G1291" i="4"/>
  <c r="H1291" i="4"/>
  <c r="I1291" i="4"/>
  <c r="J1291" i="4"/>
  <c r="K1291" i="4"/>
  <c r="L1291" i="4"/>
  <c r="M1291" i="4"/>
  <c r="N1291" i="4"/>
  <c r="O1291" i="4"/>
  <c r="G1292" i="4"/>
  <c r="H1292" i="4"/>
  <c r="I1292" i="4"/>
  <c r="J1292" i="4"/>
  <c r="K1292" i="4"/>
  <c r="L1292" i="4"/>
  <c r="M1292" i="4"/>
  <c r="N1292" i="4"/>
  <c r="O1292" i="4"/>
  <c r="G1293" i="4"/>
  <c r="H1293" i="4"/>
  <c r="I1293" i="4"/>
  <c r="J1293" i="4"/>
  <c r="K1293" i="4"/>
  <c r="L1293" i="4"/>
  <c r="M1293" i="4"/>
  <c r="N1293" i="4"/>
  <c r="O1293" i="4"/>
  <c r="G1294" i="4"/>
  <c r="H1294" i="4"/>
  <c r="I1294" i="4"/>
  <c r="J1294" i="4"/>
  <c r="K1294" i="4"/>
  <c r="L1294" i="4"/>
  <c r="M1294" i="4"/>
  <c r="N1294" i="4"/>
  <c r="O1294" i="4"/>
  <c r="G1295" i="4"/>
  <c r="H1295" i="4"/>
  <c r="I1295" i="4"/>
  <c r="J1295" i="4"/>
  <c r="K1295" i="4"/>
  <c r="L1295" i="4"/>
  <c r="M1295" i="4"/>
  <c r="N1295" i="4"/>
  <c r="O1295" i="4"/>
  <c r="G1296" i="4"/>
  <c r="H1296" i="4"/>
  <c r="I1296" i="4"/>
  <c r="J1296" i="4"/>
  <c r="K1296" i="4"/>
  <c r="L1296" i="4"/>
  <c r="M1296" i="4"/>
  <c r="N1296" i="4"/>
  <c r="O1296" i="4"/>
  <c r="G1297" i="4"/>
  <c r="H1297" i="4"/>
  <c r="I1297" i="4"/>
  <c r="J1297" i="4"/>
  <c r="K1297" i="4"/>
  <c r="L1297" i="4"/>
  <c r="M1297" i="4"/>
  <c r="N1297" i="4"/>
  <c r="O1297" i="4"/>
  <c r="G1298" i="4"/>
  <c r="H1298" i="4"/>
  <c r="I1298" i="4"/>
  <c r="J1298" i="4"/>
  <c r="K1298" i="4"/>
  <c r="L1298" i="4"/>
  <c r="M1298" i="4"/>
  <c r="N1298" i="4"/>
  <c r="O1298" i="4"/>
  <c r="G1299" i="4"/>
  <c r="H1299" i="4"/>
  <c r="I1299" i="4"/>
  <c r="J1299" i="4"/>
  <c r="K1299" i="4"/>
  <c r="L1299" i="4"/>
  <c r="M1299" i="4"/>
  <c r="N1299" i="4"/>
  <c r="O1299" i="4"/>
  <c r="G1300" i="4"/>
  <c r="H1300" i="4"/>
  <c r="I1300" i="4"/>
  <c r="J1300" i="4"/>
  <c r="K1300" i="4"/>
  <c r="L1300" i="4"/>
  <c r="M1300" i="4"/>
  <c r="N1300" i="4"/>
  <c r="O1300" i="4"/>
  <c r="G1301" i="4"/>
  <c r="H1301" i="4"/>
  <c r="I1301" i="4"/>
  <c r="J1301" i="4"/>
  <c r="K1301" i="4"/>
  <c r="L1301" i="4"/>
  <c r="M1301" i="4"/>
  <c r="N1301" i="4"/>
  <c r="O1301" i="4"/>
  <c r="G1302" i="4"/>
  <c r="H1302" i="4"/>
  <c r="I1302" i="4"/>
  <c r="J1302" i="4"/>
  <c r="K1302" i="4"/>
  <c r="L1302" i="4"/>
  <c r="M1302" i="4"/>
  <c r="N1302" i="4"/>
  <c r="O1302" i="4"/>
  <c r="G1303" i="4"/>
  <c r="H1303" i="4"/>
  <c r="I1303" i="4"/>
  <c r="J1303" i="4"/>
  <c r="K1303" i="4"/>
  <c r="L1303" i="4"/>
  <c r="M1303" i="4"/>
  <c r="N1303" i="4"/>
  <c r="O1303" i="4"/>
  <c r="G1304" i="4"/>
  <c r="H1304" i="4"/>
  <c r="I1304" i="4"/>
  <c r="J1304" i="4"/>
  <c r="K1304" i="4"/>
  <c r="L1304" i="4"/>
  <c r="M1304" i="4"/>
  <c r="N1304" i="4"/>
  <c r="O1304" i="4"/>
  <c r="G1305" i="4"/>
  <c r="H1305" i="4"/>
  <c r="I1305" i="4"/>
  <c r="J1305" i="4"/>
  <c r="K1305" i="4"/>
  <c r="L1305" i="4"/>
  <c r="M1305" i="4"/>
  <c r="N1305" i="4"/>
  <c r="O1305" i="4"/>
  <c r="G1306" i="4"/>
  <c r="H1306" i="4"/>
  <c r="I1306" i="4"/>
  <c r="J1306" i="4"/>
  <c r="K1306" i="4"/>
  <c r="L1306" i="4"/>
  <c r="M1306" i="4"/>
  <c r="N1306" i="4"/>
  <c r="O1306" i="4"/>
  <c r="G1307" i="4"/>
  <c r="H1307" i="4"/>
  <c r="I1307" i="4"/>
  <c r="J1307" i="4"/>
  <c r="K1307" i="4"/>
  <c r="L1307" i="4"/>
  <c r="M1307" i="4"/>
  <c r="N1307" i="4"/>
  <c r="O1307" i="4"/>
  <c r="G1308" i="4"/>
  <c r="H1308" i="4"/>
  <c r="I1308" i="4"/>
  <c r="J1308" i="4"/>
  <c r="K1308" i="4"/>
  <c r="L1308" i="4"/>
  <c r="M1308" i="4"/>
  <c r="N1308" i="4"/>
  <c r="O1308" i="4"/>
  <c r="G1309" i="4"/>
  <c r="H1309" i="4"/>
  <c r="I1309" i="4"/>
  <c r="J1309" i="4"/>
  <c r="K1309" i="4"/>
  <c r="L1309" i="4"/>
  <c r="M1309" i="4"/>
  <c r="N1309" i="4"/>
  <c r="O1309" i="4"/>
  <c r="G1310" i="4"/>
  <c r="H1310" i="4"/>
  <c r="I1310" i="4"/>
  <c r="J1310" i="4"/>
  <c r="K1310" i="4"/>
  <c r="L1310" i="4"/>
  <c r="M1310" i="4"/>
  <c r="N1310" i="4"/>
  <c r="O1310" i="4"/>
  <c r="G1311" i="4"/>
  <c r="H1311" i="4"/>
  <c r="I1311" i="4"/>
  <c r="J1311" i="4"/>
  <c r="K1311" i="4"/>
  <c r="L1311" i="4"/>
  <c r="M1311" i="4"/>
  <c r="N1311" i="4"/>
  <c r="O1311" i="4"/>
  <c r="G1312" i="4"/>
  <c r="H1312" i="4"/>
  <c r="I1312" i="4"/>
  <c r="J1312" i="4"/>
  <c r="K1312" i="4"/>
  <c r="L1312" i="4"/>
  <c r="M1312" i="4"/>
  <c r="N1312" i="4"/>
  <c r="O1312" i="4"/>
  <c r="G1313" i="4"/>
  <c r="H1313" i="4"/>
  <c r="I1313" i="4"/>
  <c r="J1313" i="4"/>
  <c r="K1313" i="4"/>
  <c r="L1313" i="4"/>
  <c r="M1313" i="4"/>
  <c r="N1313" i="4"/>
  <c r="O1313" i="4"/>
  <c r="G1314" i="4"/>
  <c r="H1314" i="4"/>
  <c r="I1314" i="4"/>
  <c r="J1314" i="4"/>
  <c r="K1314" i="4"/>
  <c r="L1314" i="4"/>
  <c r="M1314" i="4"/>
  <c r="N1314" i="4"/>
  <c r="O1314" i="4"/>
  <c r="G1315" i="4"/>
  <c r="H1315" i="4"/>
  <c r="I1315" i="4"/>
  <c r="J1315" i="4"/>
  <c r="K1315" i="4"/>
  <c r="L1315" i="4"/>
  <c r="M1315" i="4"/>
  <c r="N1315" i="4"/>
  <c r="O1315" i="4"/>
  <c r="G1316" i="4"/>
  <c r="H1316" i="4"/>
  <c r="I1316" i="4"/>
  <c r="J1316" i="4"/>
  <c r="K1316" i="4"/>
  <c r="L1316" i="4"/>
  <c r="M1316" i="4"/>
  <c r="N1316" i="4"/>
  <c r="O1316" i="4"/>
  <c r="G1317" i="4"/>
  <c r="H1317" i="4"/>
  <c r="I1317" i="4"/>
  <c r="J1317" i="4"/>
  <c r="K1317" i="4"/>
  <c r="L1317" i="4"/>
  <c r="M1317" i="4"/>
  <c r="N1317" i="4"/>
  <c r="O1317" i="4"/>
  <c r="G1318" i="4"/>
  <c r="H1318" i="4"/>
  <c r="I1318" i="4"/>
  <c r="J1318" i="4"/>
  <c r="K1318" i="4"/>
  <c r="L1318" i="4"/>
  <c r="M1318" i="4"/>
  <c r="N1318" i="4"/>
  <c r="O1318" i="4"/>
  <c r="G1319" i="4"/>
  <c r="H1319" i="4"/>
  <c r="I1319" i="4"/>
  <c r="J1319" i="4"/>
  <c r="K1319" i="4"/>
  <c r="L1319" i="4"/>
  <c r="M1319" i="4"/>
  <c r="N1319" i="4"/>
  <c r="O1319" i="4"/>
  <c r="G1320" i="4"/>
  <c r="H1320" i="4"/>
  <c r="I1320" i="4"/>
  <c r="J1320" i="4"/>
  <c r="K1320" i="4"/>
  <c r="L1320" i="4"/>
  <c r="M1320" i="4"/>
  <c r="N1320" i="4"/>
  <c r="O1320" i="4"/>
  <c r="G1321" i="4"/>
  <c r="H1321" i="4"/>
  <c r="I1321" i="4"/>
  <c r="J1321" i="4"/>
  <c r="K1321" i="4"/>
  <c r="L1321" i="4"/>
  <c r="M1321" i="4"/>
  <c r="N1321" i="4"/>
  <c r="O1321" i="4"/>
  <c r="G1322" i="4"/>
  <c r="H1322" i="4"/>
  <c r="I1322" i="4"/>
  <c r="J1322" i="4"/>
  <c r="K1322" i="4"/>
  <c r="L1322" i="4"/>
  <c r="M1322" i="4"/>
  <c r="N1322" i="4"/>
  <c r="O1322" i="4"/>
  <c r="G1323" i="4"/>
  <c r="H1323" i="4"/>
  <c r="I1323" i="4"/>
  <c r="J1323" i="4"/>
  <c r="K1323" i="4"/>
  <c r="L1323" i="4"/>
  <c r="M1323" i="4"/>
  <c r="N1323" i="4"/>
  <c r="O1323" i="4"/>
  <c r="G1324" i="4"/>
  <c r="H1324" i="4"/>
  <c r="I1324" i="4"/>
  <c r="J1324" i="4"/>
  <c r="K1324" i="4"/>
  <c r="L1324" i="4"/>
  <c r="M1324" i="4"/>
  <c r="N1324" i="4"/>
  <c r="O1324" i="4"/>
  <c r="G1325" i="4"/>
  <c r="H1325" i="4"/>
  <c r="I1325" i="4"/>
  <c r="J1325" i="4"/>
  <c r="K1325" i="4"/>
  <c r="L1325" i="4"/>
  <c r="M1325" i="4"/>
  <c r="N1325" i="4"/>
  <c r="O1325" i="4"/>
  <c r="G1326" i="4"/>
  <c r="H1326" i="4"/>
  <c r="I1326" i="4"/>
  <c r="J1326" i="4"/>
  <c r="K1326" i="4"/>
  <c r="L1326" i="4"/>
  <c r="M1326" i="4"/>
  <c r="N1326" i="4"/>
  <c r="O1326" i="4"/>
  <c r="G1327" i="4"/>
  <c r="H1327" i="4"/>
  <c r="I1327" i="4"/>
  <c r="J1327" i="4"/>
  <c r="K1327" i="4"/>
  <c r="L1327" i="4"/>
  <c r="M1327" i="4"/>
  <c r="N1327" i="4"/>
  <c r="O1327" i="4"/>
  <c r="G1328" i="4"/>
  <c r="H1328" i="4"/>
  <c r="I1328" i="4"/>
  <c r="J1328" i="4"/>
  <c r="K1328" i="4"/>
  <c r="L1328" i="4"/>
  <c r="M1328" i="4"/>
  <c r="N1328" i="4"/>
  <c r="O1328" i="4"/>
  <c r="G1329" i="4"/>
  <c r="H1329" i="4"/>
  <c r="I1329" i="4"/>
  <c r="J1329" i="4"/>
  <c r="K1329" i="4"/>
  <c r="L1329" i="4"/>
  <c r="M1329" i="4"/>
  <c r="N1329" i="4"/>
  <c r="O1329" i="4"/>
  <c r="G1330" i="4"/>
  <c r="H1330" i="4"/>
  <c r="I1330" i="4"/>
  <c r="J1330" i="4"/>
  <c r="K1330" i="4"/>
  <c r="L1330" i="4"/>
  <c r="M1330" i="4"/>
  <c r="N1330" i="4"/>
  <c r="O1330" i="4"/>
  <c r="G1331" i="4"/>
  <c r="H1331" i="4"/>
  <c r="I1331" i="4"/>
  <c r="J1331" i="4"/>
  <c r="K1331" i="4"/>
  <c r="L1331" i="4"/>
  <c r="M1331" i="4"/>
  <c r="N1331" i="4"/>
  <c r="O1331" i="4"/>
  <c r="G1332" i="4"/>
  <c r="H1332" i="4"/>
  <c r="I1332" i="4"/>
  <c r="J1332" i="4"/>
  <c r="K1332" i="4"/>
  <c r="L1332" i="4"/>
  <c r="M1332" i="4"/>
  <c r="N1332" i="4"/>
  <c r="O1332" i="4"/>
  <c r="G1333" i="4"/>
  <c r="H1333" i="4"/>
  <c r="I1333" i="4"/>
  <c r="J1333" i="4"/>
  <c r="K1333" i="4"/>
  <c r="L1333" i="4"/>
  <c r="M1333" i="4"/>
  <c r="N1333" i="4"/>
  <c r="O1333" i="4"/>
  <c r="G1334" i="4"/>
  <c r="H1334" i="4"/>
  <c r="I1334" i="4"/>
  <c r="J1334" i="4"/>
  <c r="K1334" i="4"/>
  <c r="L1334" i="4"/>
  <c r="M1334" i="4"/>
  <c r="N1334" i="4"/>
  <c r="O1334" i="4"/>
  <c r="G1335" i="4"/>
  <c r="H1335" i="4"/>
  <c r="I1335" i="4"/>
  <c r="J1335" i="4"/>
  <c r="K1335" i="4"/>
  <c r="L1335" i="4"/>
  <c r="M1335" i="4"/>
  <c r="N1335" i="4"/>
  <c r="O1335" i="4"/>
  <c r="G1336" i="4"/>
  <c r="H1336" i="4"/>
  <c r="I1336" i="4"/>
  <c r="J1336" i="4"/>
  <c r="K1336" i="4"/>
  <c r="L1336" i="4"/>
  <c r="M1336" i="4"/>
  <c r="N1336" i="4"/>
  <c r="O1336" i="4"/>
  <c r="G1337" i="4"/>
  <c r="H1337" i="4"/>
  <c r="I1337" i="4"/>
  <c r="J1337" i="4"/>
  <c r="K1337" i="4"/>
  <c r="L1337" i="4"/>
  <c r="M1337" i="4"/>
  <c r="N1337" i="4"/>
  <c r="O1337" i="4"/>
  <c r="G1338" i="4"/>
  <c r="H1338" i="4"/>
  <c r="I1338" i="4"/>
  <c r="J1338" i="4"/>
  <c r="K1338" i="4"/>
  <c r="L1338" i="4"/>
  <c r="M1338" i="4"/>
  <c r="N1338" i="4"/>
  <c r="O1338" i="4"/>
  <c r="G1339" i="4"/>
  <c r="H1339" i="4"/>
  <c r="I1339" i="4"/>
  <c r="J1339" i="4"/>
  <c r="K1339" i="4"/>
  <c r="L1339" i="4"/>
  <c r="M1339" i="4"/>
  <c r="N1339" i="4"/>
  <c r="O1339" i="4"/>
  <c r="G1340" i="4"/>
  <c r="H1340" i="4"/>
  <c r="I1340" i="4"/>
  <c r="J1340" i="4"/>
  <c r="K1340" i="4"/>
  <c r="L1340" i="4"/>
  <c r="M1340" i="4"/>
  <c r="N1340" i="4"/>
  <c r="O1340" i="4"/>
  <c r="G1341" i="4"/>
  <c r="H1341" i="4"/>
  <c r="I1341" i="4"/>
  <c r="J1341" i="4"/>
  <c r="K1341" i="4"/>
  <c r="L1341" i="4"/>
  <c r="M1341" i="4"/>
  <c r="N1341" i="4"/>
  <c r="O1341" i="4"/>
  <c r="G1342" i="4"/>
  <c r="H1342" i="4"/>
  <c r="I1342" i="4"/>
  <c r="J1342" i="4"/>
  <c r="K1342" i="4"/>
  <c r="L1342" i="4"/>
  <c r="M1342" i="4"/>
  <c r="N1342" i="4"/>
  <c r="O1342" i="4"/>
  <c r="G1343" i="4"/>
  <c r="H1343" i="4"/>
  <c r="I1343" i="4"/>
  <c r="J1343" i="4"/>
  <c r="K1343" i="4"/>
  <c r="L1343" i="4"/>
  <c r="M1343" i="4"/>
  <c r="N1343" i="4"/>
  <c r="O1343" i="4"/>
  <c r="G1344" i="4"/>
  <c r="H1344" i="4"/>
  <c r="I1344" i="4"/>
  <c r="J1344" i="4"/>
  <c r="K1344" i="4"/>
  <c r="L1344" i="4"/>
  <c r="M1344" i="4"/>
  <c r="N1344" i="4"/>
  <c r="O1344" i="4"/>
  <c r="G1345" i="4"/>
  <c r="H1345" i="4"/>
  <c r="I1345" i="4"/>
  <c r="J1345" i="4"/>
  <c r="K1345" i="4"/>
  <c r="L1345" i="4"/>
  <c r="M1345" i="4"/>
  <c r="N1345" i="4"/>
  <c r="O1345" i="4"/>
  <c r="G1346" i="4"/>
  <c r="H1346" i="4"/>
  <c r="I1346" i="4"/>
  <c r="J1346" i="4"/>
  <c r="K1346" i="4"/>
  <c r="L1346" i="4"/>
  <c r="M1346" i="4"/>
  <c r="N1346" i="4"/>
  <c r="O1346" i="4"/>
  <c r="G1347" i="4"/>
  <c r="H1347" i="4"/>
  <c r="I1347" i="4"/>
  <c r="J1347" i="4"/>
  <c r="K1347" i="4"/>
  <c r="L1347" i="4"/>
  <c r="M1347" i="4"/>
  <c r="N1347" i="4"/>
  <c r="O1347" i="4"/>
  <c r="G1348" i="4"/>
  <c r="H1348" i="4"/>
  <c r="I1348" i="4"/>
  <c r="J1348" i="4"/>
  <c r="K1348" i="4"/>
  <c r="L1348" i="4"/>
  <c r="M1348" i="4"/>
  <c r="N1348" i="4"/>
  <c r="O1348" i="4"/>
  <c r="G1349" i="4"/>
  <c r="H1349" i="4"/>
  <c r="I1349" i="4"/>
  <c r="J1349" i="4"/>
  <c r="K1349" i="4"/>
  <c r="L1349" i="4"/>
  <c r="M1349" i="4"/>
  <c r="N1349" i="4"/>
  <c r="O1349" i="4"/>
  <c r="G1350" i="4"/>
  <c r="H1350" i="4"/>
  <c r="I1350" i="4"/>
  <c r="J1350" i="4"/>
  <c r="K1350" i="4"/>
  <c r="L1350" i="4"/>
  <c r="M1350" i="4"/>
  <c r="N1350" i="4"/>
  <c r="O1350" i="4"/>
  <c r="G1351" i="4"/>
  <c r="H1351" i="4"/>
  <c r="I1351" i="4"/>
  <c r="J1351" i="4"/>
  <c r="K1351" i="4"/>
  <c r="L1351" i="4"/>
  <c r="M1351" i="4"/>
  <c r="N1351" i="4"/>
  <c r="O1351" i="4"/>
  <c r="G1352" i="4"/>
  <c r="H1352" i="4"/>
  <c r="I1352" i="4"/>
  <c r="J1352" i="4"/>
  <c r="K1352" i="4"/>
  <c r="L1352" i="4"/>
  <c r="M1352" i="4"/>
  <c r="N1352" i="4"/>
  <c r="O1352" i="4"/>
  <c r="G1353" i="4"/>
  <c r="H1353" i="4"/>
  <c r="I1353" i="4"/>
  <c r="J1353" i="4"/>
  <c r="K1353" i="4"/>
  <c r="L1353" i="4"/>
  <c r="M1353" i="4"/>
  <c r="N1353" i="4"/>
  <c r="O1353" i="4"/>
  <c r="G1354" i="4"/>
  <c r="H1354" i="4"/>
  <c r="I1354" i="4"/>
  <c r="J1354" i="4"/>
  <c r="K1354" i="4"/>
  <c r="L1354" i="4"/>
  <c r="M1354" i="4"/>
  <c r="N1354" i="4"/>
  <c r="O1354" i="4"/>
  <c r="G1355" i="4"/>
  <c r="H1355" i="4"/>
  <c r="I1355" i="4"/>
  <c r="J1355" i="4"/>
  <c r="K1355" i="4"/>
  <c r="L1355" i="4"/>
  <c r="M1355" i="4"/>
  <c r="N1355" i="4"/>
  <c r="O1355" i="4"/>
  <c r="G1356" i="4"/>
  <c r="H1356" i="4"/>
  <c r="I1356" i="4"/>
  <c r="J1356" i="4"/>
  <c r="K1356" i="4"/>
  <c r="L1356" i="4"/>
  <c r="M1356" i="4"/>
  <c r="N1356" i="4"/>
  <c r="O1356" i="4"/>
  <c r="G1357" i="4"/>
  <c r="H1357" i="4"/>
  <c r="I1357" i="4"/>
  <c r="J1357" i="4"/>
  <c r="K1357" i="4"/>
  <c r="L1357" i="4"/>
  <c r="M1357" i="4"/>
  <c r="N1357" i="4"/>
  <c r="O1357" i="4"/>
  <c r="G1358" i="4"/>
  <c r="H1358" i="4"/>
  <c r="I1358" i="4"/>
  <c r="J1358" i="4"/>
  <c r="K1358" i="4"/>
  <c r="L1358" i="4"/>
  <c r="M1358" i="4"/>
  <c r="N1358" i="4"/>
  <c r="O1358" i="4"/>
  <c r="G1359" i="4"/>
  <c r="H1359" i="4"/>
  <c r="I1359" i="4"/>
  <c r="J1359" i="4"/>
  <c r="K1359" i="4"/>
  <c r="L1359" i="4"/>
  <c r="M1359" i="4"/>
  <c r="N1359" i="4"/>
  <c r="O1359" i="4"/>
  <c r="G1360" i="4"/>
  <c r="H1360" i="4"/>
  <c r="I1360" i="4"/>
  <c r="J1360" i="4"/>
  <c r="K1360" i="4"/>
  <c r="L1360" i="4"/>
  <c r="M1360" i="4"/>
  <c r="N1360" i="4"/>
  <c r="O1360" i="4"/>
  <c r="G1361" i="4"/>
  <c r="H1361" i="4"/>
  <c r="I1361" i="4"/>
  <c r="J1361" i="4"/>
  <c r="K1361" i="4"/>
  <c r="L1361" i="4"/>
  <c r="M1361" i="4"/>
  <c r="N1361" i="4"/>
  <c r="O1361" i="4"/>
  <c r="G1362" i="4"/>
  <c r="H1362" i="4"/>
  <c r="I1362" i="4"/>
  <c r="J1362" i="4"/>
  <c r="K1362" i="4"/>
  <c r="L1362" i="4"/>
  <c r="M1362" i="4"/>
  <c r="N1362" i="4"/>
  <c r="O1362" i="4"/>
  <c r="G1363" i="4"/>
  <c r="H1363" i="4"/>
  <c r="I1363" i="4"/>
  <c r="J1363" i="4"/>
  <c r="K1363" i="4"/>
  <c r="L1363" i="4"/>
  <c r="M1363" i="4"/>
  <c r="N1363" i="4"/>
  <c r="O1363" i="4"/>
  <c r="G1364" i="4"/>
  <c r="H1364" i="4"/>
  <c r="I1364" i="4"/>
  <c r="J1364" i="4"/>
  <c r="K1364" i="4"/>
  <c r="L1364" i="4"/>
  <c r="M1364" i="4"/>
  <c r="N1364" i="4"/>
  <c r="O1364" i="4"/>
  <c r="G1365" i="4"/>
  <c r="H1365" i="4"/>
  <c r="I1365" i="4"/>
  <c r="J1365" i="4"/>
  <c r="K1365" i="4"/>
  <c r="L1365" i="4"/>
  <c r="M1365" i="4"/>
  <c r="N1365" i="4"/>
  <c r="O1365" i="4"/>
  <c r="G1366" i="4"/>
  <c r="H1366" i="4"/>
  <c r="I1366" i="4"/>
  <c r="J1366" i="4"/>
  <c r="K1366" i="4"/>
  <c r="L1366" i="4"/>
  <c r="M1366" i="4"/>
  <c r="N1366" i="4"/>
  <c r="O1366" i="4"/>
  <c r="G1367" i="4"/>
  <c r="H1367" i="4"/>
  <c r="I1367" i="4"/>
  <c r="J1367" i="4"/>
  <c r="K1367" i="4"/>
  <c r="L1367" i="4"/>
  <c r="M1367" i="4"/>
  <c r="N1367" i="4"/>
  <c r="O1367" i="4"/>
  <c r="G1368" i="4"/>
  <c r="H1368" i="4"/>
  <c r="I1368" i="4"/>
  <c r="J1368" i="4"/>
  <c r="K1368" i="4"/>
  <c r="L1368" i="4"/>
  <c r="M1368" i="4"/>
  <c r="N1368" i="4"/>
  <c r="O1368" i="4"/>
  <c r="G1369" i="4"/>
  <c r="H1369" i="4"/>
  <c r="I1369" i="4"/>
  <c r="J1369" i="4"/>
  <c r="K1369" i="4"/>
  <c r="L1369" i="4"/>
  <c r="M1369" i="4"/>
  <c r="N1369" i="4"/>
  <c r="O1369" i="4"/>
  <c r="G1370" i="4"/>
  <c r="H1370" i="4"/>
  <c r="I1370" i="4"/>
  <c r="J1370" i="4"/>
  <c r="K1370" i="4"/>
  <c r="L1370" i="4"/>
  <c r="M1370" i="4"/>
  <c r="N1370" i="4"/>
  <c r="O1370" i="4"/>
  <c r="G1371" i="4"/>
  <c r="H1371" i="4"/>
  <c r="I1371" i="4"/>
  <c r="J1371" i="4"/>
  <c r="K1371" i="4"/>
  <c r="L1371" i="4"/>
  <c r="M1371" i="4"/>
  <c r="N1371" i="4"/>
  <c r="O1371" i="4"/>
  <c r="G1372" i="4"/>
  <c r="H1372" i="4"/>
  <c r="I1372" i="4"/>
  <c r="J1372" i="4"/>
  <c r="K1372" i="4"/>
  <c r="L1372" i="4"/>
  <c r="M1372" i="4"/>
  <c r="N1372" i="4"/>
  <c r="O1372" i="4"/>
  <c r="G1373" i="4"/>
  <c r="H1373" i="4"/>
  <c r="I1373" i="4"/>
  <c r="J1373" i="4"/>
  <c r="K1373" i="4"/>
  <c r="L1373" i="4"/>
  <c r="M1373" i="4"/>
  <c r="N1373" i="4"/>
  <c r="O1373" i="4"/>
  <c r="G1374" i="4"/>
  <c r="H1374" i="4"/>
  <c r="I1374" i="4"/>
  <c r="J1374" i="4"/>
  <c r="K1374" i="4"/>
  <c r="L1374" i="4"/>
  <c r="M1374" i="4"/>
  <c r="N1374" i="4"/>
  <c r="O1374" i="4"/>
  <c r="G1375" i="4"/>
  <c r="H1375" i="4"/>
  <c r="I1375" i="4"/>
  <c r="J1375" i="4"/>
  <c r="K1375" i="4"/>
  <c r="L1375" i="4"/>
  <c r="M1375" i="4"/>
  <c r="N1375" i="4"/>
  <c r="O1375" i="4"/>
  <c r="G1376" i="4"/>
  <c r="H1376" i="4"/>
  <c r="I1376" i="4"/>
  <c r="J1376" i="4"/>
  <c r="K1376" i="4"/>
  <c r="L1376" i="4"/>
  <c r="M1376" i="4"/>
  <c r="N1376" i="4"/>
  <c r="O1376" i="4"/>
  <c r="G1377" i="4"/>
  <c r="H1377" i="4"/>
  <c r="I1377" i="4"/>
  <c r="J1377" i="4"/>
  <c r="K1377" i="4"/>
  <c r="L1377" i="4"/>
  <c r="M1377" i="4"/>
  <c r="N1377" i="4"/>
  <c r="O1377" i="4"/>
  <c r="G1378" i="4"/>
  <c r="H1378" i="4"/>
  <c r="I1378" i="4"/>
  <c r="J1378" i="4"/>
  <c r="K1378" i="4"/>
  <c r="L1378" i="4"/>
  <c r="M1378" i="4"/>
  <c r="N1378" i="4"/>
  <c r="O1378" i="4"/>
  <c r="G1379" i="4"/>
  <c r="H1379" i="4"/>
  <c r="I1379" i="4"/>
  <c r="J1379" i="4"/>
  <c r="K1379" i="4"/>
  <c r="L1379" i="4"/>
  <c r="M1379" i="4"/>
  <c r="N1379" i="4"/>
  <c r="O1379" i="4"/>
  <c r="G1380" i="4"/>
  <c r="H1380" i="4"/>
  <c r="I1380" i="4"/>
  <c r="J1380" i="4"/>
  <c r="K1380" i="4"/>
  <c r="L1380" i="4"/>
  <c r="M1380" i="4"/>
  <c r="N1380" i="4"/>
  <c r="O1380" i="4"/>
  <c r="G1381" i="4"/>
  <c r="H1381" i="4"/>
  <c r="I1381" i="4"/>
  <c r="J1381" i="4"/>
  <c r="K1381" i="4"/>
  <c r="L1381" i="4"/>
  <c r="M1381" i="4"/>
  <c r="N1381" i="4"/>
  <c r="O1381" i="4"/>
  <c r="G1382" i="4"/>
  <c r="H1382" i="4"/>
  <c r="I1382" i="4"/>
  <c r="J1382" i="4"/>
  <c r="K1382" i="4"/>
  <c r="L1382" i="4"/>
  <c r="M1382" i="4"/>
  <c r="N1382" i="4"/>
  <c r="O1382" i="4"/>
  <c r="G1383" i="4"/>
  <c r="H1383" i="4"/>
  <c r="I1383" i="4"/>
  <c r="J1383" i="4"/>
  <c r="K1383" i="4"/>
  <c r="L1383" i="4"/>
  <c r="M1383" i="4"/>
  <c r="N1383" i="4"/>
  <c r="O1383" i="4"/>
  <c r="G1384" i="4"/>
  <c r="H1384" i="4"/>
  <c r="I1384" i="4"/>
  <c r="J1384" i="4"/>
  <c r="K1384" i="4"/>
  <c r="L1384" i="4"/>
  <c r="M1384" i="4"/>
  <c r="N1384" i="4"/>
  <c r="O1384" i="4"/>
  <c r="G1385" i="4"/>
  <c r="H1385" i="4"/>
  <c r="I1385" i="4"/>
  <c r="J1385" i="4"/>
  <c r="K1385" i="4"/>
  <c r="L1385" i="4"/>
  <c r="M1385" i="4"/>
  <c r="N1385" i="4"/>
  <c r="O1385" i="4"/>
  <c r="G1386" i="4"/>
  <c r="H1386" i="4"/>
  <c r="I1386" i="4"/>
  <c r="J1386" i="4"/>
  <c r="K1386" i="4"/>
  <c r="L1386" i="4"/>
  <c r="M1386" i="4"/>
  <c r="N1386" i="4"/>
  <c r="O1386" i="4"/>
  <c r="G1387" i="4"/>
  <c r="H1387" i="4"/>
  <c r="I1387" i="4"/>
  <c r="J1387" i="4"/>
  <c r="K1387" i="4"/>
  <c r="L1387" i="4"/>
  <c r="M1387" i="4"/>
  <c r="N1387" i="4"/>
  <c r="O1387" i="4"/>
  <c r="G1388" i="4"/>
  <c r="H1388" i="4"/>
  <c r="I1388" i="4"/>
  <c r="J1388" i="4"/>
  <c r="K1388" i="4"/>
  <c r="L1388" i="4"/>
  <c r="M1388" i="4"/>
  <c r="N1388" i="4"/>
  <c r="O1388" i="4"/>
  <c r="G1389" i="4"/>
  <c r="H1389" i="4"/>
  <c r="I1389" i="4"/>
  <c r="J1389" i="4"/>
  <c r="K1389" i="4"/>
  <c r="L1389" i="4"/>
  <c r="M1389" i="4"/>
  <c r="N1389" i="4"/>
  <c r="O1389" i="4"/>
  <c r="G1390" i="4"/>
  <c r="H1390" i="4"/>
  <c r="I1390" i="4"/>
  <c r="J1390" i="4"/>
  <c r="K1390" i="4"/>
  <c r="L1390" i="4"/>
  <c r="M1390" i="4"/>
  <c r="N1390" i="4"/>
  <c r="O1390" i="4"/>
  <c r="G1391" i="4"/>
  <c r="H1391" i="4"/>
  <c r="I1391" i="4"/>
  <c r="J1391" i="4"/>
  <c r="K1391" i="4"/>
  <c r="L1391" i="4"/>
  <c r="M1391" i="4"/>
  <c r="N1391" i="4"/>
  <c r="O1391" i="4"/>
  <c r="G1392" i="4"/>
  <c r="H1392" i="4"/>
  <c r="I1392" i="4"/>
  <c r="J1392" i="4"/>
  <c r="K1392" i="4"/>
  <c r="L1392" i="4"/>
  <c r="M1392" i="4"/>
  <c r="N1392" i="4"/>
  <c r="O1392" i="4"/>
  <c r="G1393" i="4"/>
  <c r="H1393" i="4"/>
  <c r="I1393" i="4"/>
  <c r="J1393" i="4"/>
  <c r="K1393" i="4"/>
  <c r="L1393" i="4"/>
  <c r="M1393" i="4"/>
  <c r="N1393" i="4"/>
  <c r="O1393" i="4"/>
  <c r="G1394" i="4"/>
  <c r="H1394" i="4"/>
  <c r="I1394" i="4"/>
  <c r="J1394" i="4"/>
  <c r="K1394" i="4"/>
  <c r="L1394" i="4"/>
  <c r="M1394" i="4"/>
  <c r="N1394" i="4"/>
  <c r="O1394" i="4"/>
  <c r="G1395" i="4"/>
  <c r="H1395" i="4"/>
  <c r="I1395" i="4"/>
  <c r="J1395" i="4"/>
  <c r="K1395" i="4"/>
  <c r="L1395" i="4"/>
  <c r="M1395" i="4"/>
  <c r="N1395" i="4"/>
  <c r="O1395" i="4"/>
  <c r="G1396" i="4"/>
  <c r="H1396" i="4"/>
  <c r="I1396" i="4"/>
  <c r="J1396" i="4"/>
  <c r="K1396" i="4"/>
  <c r="L1396" i="4"/>
  <c r="M1396" i="4"/>
  <c r="N1396" i="4"/>
  <c r="O1396" i="4"/>
  <c r="G1397" i="4"/>
  <c r="H1397" i="4"/>
  <c r="I1397" i="4"/>
  <c r="J1397" i="4"/>
  <c r="K1397" i="4"/>
  <c r="L1397" i="4"/>
  <c r="M1397" i="4"/>
  <c r="N1397" i="4"/>
  <c r="O1397" i="4"/>
  <c r="G1398" i="4"/>
  <c r="H1398" i="4"/>
  <c r="I1398" i="4"/>
  <c r="J1398" i="4"/>
  <c r="K1398" i="4"/>
  <c r="L1398" i="4"/>
  <c r="M1398" i="4"/>
  <c r="N1398" i="4"/>
  <c r="O1398" i="4"/>
  <c r="G1399" i="4"/>
  <c r="H1399" i="4"/>
  <c r="I1399" i="4"/>
  <c r="J1399" i="4"/>
  <c r="K1399" i="4"/>
  <c r="L1399" i="4"/>
  <c r="M1399" i="4"/>
  <c r="N1399" i="4"/>
  <c r="O1399" i="4"/>
  <c r="G1400" i="4"/>
  <c r="H1400" i="4"/>
  <c r="I1400" i="4"/>
  <c r="J1400" i="4"/>
  <c r="K1400" i="4"/>
  <c r="L1400" i="4"/>
  <c r="M1400" i="4"/>
  <c r="N1400" i="4"/>
  <c r="O1400" i="4"/>
  <c r="G1401" i="4"/>
  <c r="H1401" i="4"/>
  <c r="I1401" i="4"/>
  <c r="J1401" i="4"/>
  <c r="K1401" i="4"/>
  <c r="L1401" i="4"/>
  <c r="M1401" i="4"/>
  <c r="N1401" i="4"/>
  <c r="O1401" i="4"/>
  <c r="G1402" i="4"/>
  <c r="H1402" i="4"/>
  <c r="I1402" i="4"/>
  <c r="J1402" i="4"/>
  <c r="K1402" i="4"/>
  <c r="L1402" i="4"/>
  <c r="M1402" i="4"/>
  <c r="N1402" i="4"/>
  <c r="O1402" i="4"/>
  <c r="G1403" i="4"/>
  <c r="H1403" i="4"/>
  <c r="I1403" i="4"/>
  <c r="J1403" i="4"/>
  <c r="K1403" i="4"/>
  <c r="L1403" i="4"/>
  <c r="M1403" i="4"/>
  <c r="N1403" i="4"/>
  <c r="O1403" i="4"/>
  <c r="G1404" i="4"/>
  <c r="H1404" i="4"/>
  <c r="I1404" i="4"/>
  <c r="J1404" i="4"/>
  <c r="K1404" i="4"/>
  <c r="L1404" i="4"/>
  <c r="M1404" i="4"/>
  <c r="N1404" i="4"/>
  <c r="O1404" i="4"/>
  <c r="G1405" i="4"/>
  <c r="H1405" i="4"/>
  <c r="I1405" i="4"/>
  <c r="J1405" i="4"/>
  <c r="K1405" i="4"/>
  <c r="L1405" i="4"/>
  <c r="M1405" i="4"/>
  <c r="N1405" i="4"/>
  <c r="O1405" i="4"/>
  <c r="G1406" i="4"/>
  <c r="H1406" i="4"/>
  <c r="I1406" i="4"/>
  <c r="J1406" i="4"/>
  <c r="K1406" i="4"/>
  <c r="L1406" i="4"/>
  <c r="M1406" i="4"/>
  <c r="N1406" i="4"/>
  <c r="O1406" i="4"/>
  <c r="G1407" i="4"/>
  <c r="H1407" i="4"/>
  <c r="I1407" i="4"/>
  <c r="J1407" i="4"/>
  <c r="K1407" i="4"/>
  <c r="L1407" i="4"/>
  <c r="M1407" i="4"/>
  <c r="N1407" i="4"/>
  <c r="O1407" i="4"/>
  <c r="G1408" i="4"/>
  <c r="H1408" i="4"/>
  <c r="I1408" i="4"/>
  <c r="J1408" i="4"/>
  <c r="K1408" i="4"/>
  <c r="L1408" i="4"/>
  <c r="M1408" i="4"/>
  <c r="N1408" i="4"/>
  <c r="O1408" i="4"/>
  <c r="G1409" i="4"/>
  <c r="H1409" i="4"/>
  <c r="I1409" i="4"/>
  <c r="J1409" i="4"/>
  <c r="K1409" i="4"/>
  <c r="L1409" i="4"/>
  <c r="M1409" i="4"/>
  <c r="N1409" i="4"/>
  <c r="O1409" i="4"/>
  <c r="G1410" i="4"/>
  <c r="H1410" i="4"/>
  <c r="I1410" i="4"/>
  <c r="J1410" i="4"/>
  <c r="K1410" i="4"/>
  <c r="L1410" i="4"/>
  <c r="M1410" i="4"/>
  <c r="N1410" i="4"/>
  <c r="O1410" i="4"/>
  <c r="G1411" i="4"/>
  <c r="H1411" i="4"/>
  <c r="I1411" i="4"/>
  <c r="J1411" i="4"/>
  <c r="K1411" i="4"/>
  <c r="L1411" i="4"/>
  <c r="M1411" i="4"/>
  <c r="N1411" i="4"/>
  <c r="O1411" i="4"/>
  <c r="G1412" i="4"/>
  <c r="H1412" i="4"/>
  <c r="I1412" i="4"/>
  <c r="J1412" i="4"/>
  <c r="K1412" i="4"/>
  <c r="L1412" i="4"/>
  <c r="M1412" i="4"/>
  <c r="N1412" i="4"/>
  <c r="O1412" i="4"/>
  <c r="G1413" i="4"/>
  <c r="H1413" i="4"/>
  <c r="I1413" i="4"/>
  <c r="J1413" i="4"/>
  <c r="K1413" i="4"/>
  <c r="L1413" i="4"/>
  <c r="M1413" i="4"/>
  <c r="N1413" i="4"/>
  <c r="O1413" i="4"/>
  <c r="G1414" i="4"/>
  <c r="H1414" i="4"/>
  <c r="I1414" i="4"/>
  <c r="J1414" i="4"/>
  <c r="K1414" i="4"/>
  <c r="L1414" i="4"/>
  <c r="M1414" i="4"/>
  <c r="N1414" i="4"/>
  <c r="O1414" i="4"/>
  <c r="G1415" i="4"/>
  <c r="H1415" i="4"/>
  <c r="I1415" i="4"/>
  <c r="J1415" i="4"/>
  <c r="K1415" i="4"/>
  <c r="L1415" i="4"/>
  <c r="M1415" i="4"/>
  <c r="N1415" i="4"/>
  <c r="O1415" i="4"/>
  <c r="G1416" i="4"/>
  <c r="H1416" i="4"/>
  <c r="I1416" i="4"/>
  <c r="J1416" i="4"/>
  <c r="K1416" i="4"/>
  <c r="L1416" i="4"/>
  <c r="M1416" i="4"/>
  <c r="N1416" i="4"/>
  <c r="O1416" i="4"/>
  <c r="G1417" i="4"/>
  <c r="H1417" i="4"/>
  <c r="I1417" i="4"/>
  <c r="J1417" i="4"/>
  <c r="K1417" i="4"/>
  <c r="L1417" i="4"/>
  <c r="M1417" i="4"/>
  <c r="N1417" i="4"/>
  <c r="O1417" i="4"/>
  <c r="G1418" i="4"/>
  <c r="H1418" i="4"/>
  <c r="I1418" i="4"/>
  <c r="J1418" i="4"/>
  <c r="K1418" i="4"/>
  <c r="L1418" i="4"/>
  <c r="M1418" i="4"/>
  <c r="N1418" i="4"/>
  <c r="O1418" i="4"/>
  <c r="G1419" i="4"/>
  <c r="H1419" i="4"/>
  <c r="I1419" i="4"/>
  <c r="J1419" i="4"/>
  <c r="K1419" i="4"/>
  <c r="L1419" i="4"/>
  <c r="M1419" i="4"/>
  <c r="N1419" i="4"/>
  <c r="O1419" i="4"/>
  <c r="G1420" i="4"/>
  <c r="H1420" i="4"/>
  <c r="I1420" i="4"/>
  <c r="J1420" i="4"/>
  <c r="K1420" i="4"/>
  <c r="L1420" i="4"/>
  <c r="M1420" i="4"/>
  <c r="N1420" i="4"/>
  <c r="O1420" i="4"/>
  <c r="G1421" i="4"/>
  <c r="H1421" i="4"/>
  <c r="I1421" i="4"/>
  <c r="J1421" i="4"/>
  <c r="K1421" i="4"/>
  <c r="L1421" i="4"/>
  <c r="M1421" i="4"/>
  <c r="N1421" i="4"/>
  <c r="O1421" i="4"/>
  <c r="G1422" i="4"/>
  <c r="H1422" i="4"/>
  <c r="I1422" i="4"/>
  <c r="J1422" i="4"/>
  <c r="K1422" i="4"/>
  <c r="L1422" i="4"/>
  <c r="M1422" i="4"/>
  <c r="N1422" i="4"/>
  <c r="O1422" i="4"/>
  <c r="G1423" i="4"/>
  <c r="H1423" i="4"/>
  <c r="I1423" i="4"/>
  <c r="J1423" i="4"/>
  <c r="K1423" i="4"/>
  <c r="L1423" i="4"/>
  <c r="M1423" i="4"/>
  <c r="N1423" i="4"/>
  <c r="O1423" i="4"/>
  <c r="G1424" i="4"/>
  <c r="H1424" i="4"/>
  <c r="I1424" i="4"/>
  <c r="J1424" i="4"/>
  <c r="K1424" i="4"/>
  <c r="L1424" i="4"/>
  <c r="M1424" i="4"/>
  <c r="N1424" i="4"/>
  <c r="O1424" i="4"/>
  <c r="G1425" i="4"/>
  <c r="H1425" i="4"/>
  <c r="I1425" i="4"/>
  <c r="J1425" i="4"/>
  <c r="K1425" i="4"/>
  <c r="L1425" i="4"/>
  <c r="M1425" i="4"/>
  <c r="N1425" i="4"/>
  <c r="O1425" i="4"/>
  <c r="G1426" i="4"/>
  <c r="H1426" i="4"/>
  <c r="I1426" i="4"/>
  <c r="J1426" i="4"/>
  <c r="K1426" i="4"/>
  <c r="L1426" i="4"/>
  <c r="M1426" i="4"/>
  <c r="N1426" i="4"/>
  <c r="O1426" i="4"/>
  <c r="G1427" i="4"/>
  <c r="H1427" i="4"/>
  <c r="I1427" i="4"/>
  <c r="J1427" i="4"/>
  <c r="K1427" i="4"/>
  <c r="L1427" i="4"/>
  <c r="M1427" i="4"/>
  <c r="N1427" i="4"/>
  <c r="O1427" i="4"/>
  <c r="G1428" i="4"/>
  <c r="H1428" i="4"/>
  <c r="I1428" i="4"/>
  <c r="J1428" i="4"/>
  <c r="K1428" i="4"/>
  <c r="L1428" i="4"/>
  <c r="M1428" i="4"/>
  <c r="N1428" i="4"/>
  <c r="O1428" i="4"/>
  <c r="G1429" i="4"/>
  <c r="H1429" i="4"/>
  <c r="I1429" i="4"/>
  <c r="J1429" i="4"/>
  <c r="K1429" i="4"/>
  <c r="L1429" i="4"/>
  <c r="M1429" i="4"/>
  <c r="N1429" i="4"/>
  <c r="O1429" i="4"/>
  <c r="G1430" i="4"/>
  <c r="H1430" i="4"/>
  <c r="I1430" i="4"/>
  <c r="J1430" i="4"/>
  <c r="K1430" i="4"/>
  <c r="L1430" i="4"/>
  <c r="M1430" i="4"/>
  <c r="N1430" i="4"/>
  <c r="O1430" i="4"/>
  <c r="G1431" i="4"/>
  <c r="H1431" i="4"/>
  <c r="I1431" i="4"/>
  <c r="J1431" i="4"/>
  <c r="K1431" i="4"/>
  <c r="L1431" i="4"/>
  <c r="M1431" i="4"/>
  <c r="N1431" i="4"/>
  <c r="O1431" i="4"/>
  <c r="G1432" i="4"/>
  <c r="H1432" i="4"/>
  <c r="I1432" i="4"/>
  <c r="J1432" i="4"/>
  <c r="K1432" i="4"/>
  <c r="L1432" i="4"/>
  <c r="M1432" i="4"/>
  <c r="N1432" i="4"/>
  <c r="O1432" i="4"/>
  <c r="G1433" i="4"/>
  <c r="H1433" i="4"/>
  <c r="I1433" i="4"/>
  <c r="J1433" i="4"/>
  <c r="K1433" i="4"/>
  <c r="L1433" i="4"/>
  <c r="M1433" i="4"/>
  <c r="N1433" i="4"/>
  <c r="O1433" i="4"/>
  <c r="G1434" i="4"/>
  <c r="H1434" i="4"/>
  <c r="I1434" i="4"/>
  <c r="J1434" i="4"/>
  <c r="K1434" i="4"/>
  <c r="L1434" i="4"/>
  <c r="M1434" i="4"/>
  <c r="N1434" i="4"/>
  <c r="O1434" i="4"/>
  <c r="G1435" i="4"/>
  <c r="H1435" i="4"/>
  <c r="I1435" i="4"/>
  <c r="J1435" i="4"/>
  <c r="K1435" i="4"/>
  <c r="L1435" i="4"/>
  <c r="M1435" i="4"/>
  <c r="N1435" i="4"/>
  <c r="O1435" i="4"/>
  <c r="G1436" i="4"/>
  <c r="H1436" i="4"/>
  <c r="I1436" i="4"/>
  <c r="J1436" i="4"/>
  <c r="K1436" i="4"/>
  <c r="L1436" i="4"/>
  <c r="M1436" i="4"/>
  <c r="N1436" i="4"/>
  <c r="O1436" i="4"/>
  <c r="G1437" i="4"/>
  <c r="H1437" i="4"/>
  <c r="I1437" i="4"/>
  <c r="J1437" i="4"/>
  <c r="K1437" i="4"/>
  <c r="L1437" i="4"/>
  <c r="M1437" i="4"/>
  <c r="N1437" i="4"/>
  <c r="O1437" i="4"/>
  <c r="G1438" i="4"/>
  <c r="H1438" i="4"/>
  <c r="I1438" i="4"/>
  <c r="J1438" i="4"/>
  <c r="K1438" i="4"/>
  <c r="L1438" i="4"/>
  <c r="M1438" i="4"/>
  <c r="N1438" i="4"/>
  <c r="O1438" i="4"/>
  <c r="G1439" i="4"/>
  <c r="H1439" i="4"/>
  <c r="I1439" i="4"/>
  <c r="J1439" i="4"/>
  <c r="K1439" i="4"/>
  <c r="L1439" i="4"/>
  <c r="M1439" i="4"/>
  <c r="N1439" i="4"/>
  <c r="O1439" i="4"/>
  <c r="G1440" i="4"/>
  <c r="H1440" i="4"/>
  <c r="I1440" i="4"/>
  <c r="J1440" i="4"/>
  <c r="K1440" i="4"/>
  <c r="L1440" i="4"/>
  <c r="M1440" i="4"/>
  <c r="N1440" i="4"/>
  <c r="O1440" i="4"/>
  <c r="G1441" i="4"/>
  <c r="H1441" i="4"/>
  <c r="I1441" i="4"/>
  <c r="J1441" i="4"/>
  <c r="K1441" i="4"/>
  <c r="L1441" i="4"/>
  <c r="M1441" i="4"/>
  <c r="N1441" i="4"/>
  <c r="O1441" i="4"/>
  <c r="G1442" i="4"/>
  <c r="H1442" i="4"/>
  <c r="I1442" i="4"/>
  <c r="J1442" i="4"/>
  <c r="K1442" i="4"/>
  <c r="L1442" i="4"/>
  <c r="M1442" i="4"/>
  <c r="N1442" i="4"/>
  <c r="O1442" i="4"/>
  <c r="G1443" i="4"/>
  <c r="H1443" i="4"/>
  <c r="I1443" i="4"/>
  <c r="J1443" i="4"/>
  <c r="K1443" i="4"/>
  <c r="L1443" i="4"/>
  <c r="M1443" i="4"/>
  <c r="N1443" i="4"/>
  <c r="O1443" i="4"/>
  <c r="G1444" i="4"/>
  <c r="H1444" i="4"/>
  <c r="I1444" i="4"/>
  <c r="J1444" i="4"/>
  <c r="K1444" i="4"/>
  <c r="L1444" i="4"/>
  <c r="M1444" i="4"/>
  <c r="N1444" i="4"/>
  <c r="O1444" i="4"/>
  <c r="G1445" i="4"/>
  <c r="H1445" i="4"/>
  <c r="I1445" i="4"/>
  <c r="J1445" i="4"/>
  <c r="K1445" i="4"/>
  <c r="L1445" i="4"/>
  <c r="M1445" i="4"/>
  <c r="N1445" i="4"/>
  <c r="O1445" i="4"/>
  <c r="G1446" i="4"/>
  <c r="H1446" i="4"/>
  <c r="I1446" i="4"/>
  <c r="J1446" i="4"/>
  <c r="K1446" i="4"/>
  <c r="L1446" i="4"/>
  <c r="M1446" i="4"/>
  <c r="N1446" i="4"/>
  <c r="O1446" i="4"/>
  <c r="G1447" i="4"/>
  <c r="H1447" i="4"/>
  <c r="I1447" i="4"/>
  <c r="J1447" i="4"/>
  <c r="K1447" i="4"/>
  <c r="L1447" i="4"/>
  <c r="M1447" i="4"/>
  <c r="N1447" i="4"/>
  <c r="O1447" i="4"/>
  <c r="G1448" i="4"/>
  <c r="H1448" i="4"/>
  <c r="I1448" i="4"/>
  <c r="J1448" i="4"/>
  <c r="K1448" i="4"/>
  <c r="L1448" i="4"/>
  <c r="M1448" i="4"/>
  <c r="N1448" i="4"/>
  <c r="O1448" i="4"/>
  <c r="G1449" i="4"/>
  <c r="H1449" i="4"/>
  <c r="I1449" i="4"/>
  <c r="J1449" i="4"/>
  <c r="K1449" i="4"/>
  <c r="L1449" i="4"/>
  <c r="M1449" i="4"/>
  <c r="N1449" i="4"/>
  <c r="O1449" i="4"/>
  <c r="G1450" i="4"/>
  <c r="H1450" i="4"/>
  <c r="I1450" i="4"/>
  <c r="J1450" i="4"/>
  <c r="K1450" i="4"/>
  <c r="L1450" i="4"/>
  <c r="M1450" i="4"/>
  <c r="N1450" i="4"/>
  <c r="O1450" i="4"/>
  <c r="G1451" i="4"/>
  <c r="H1451" i="4"/>
  <c r="I1451" i="4"/>
  <c r="J1451" i="4"/>
  <c r="K1451" i="4"/>
  <c r="L1451" i="4"/>
  <c r="M1451" i="4"/>
  <c r="N1451" i="4"/>
  <c r="O1451" i="4"/>
  <c r="G1452" i="4"/>
  <c r="H1452" i="4"/>
  <c r="I1452" i="4"/>
  <c r="J1452" i="4"/>
  <c r="K1452" i="4"/>
  <c r="L1452" i="4"/>
  <c r="M1452" i="4"/>
  <c r="N1452" i="4"/>
  <c r="O1452" i="4"/>
  <c r="G1453" i="4"/>
  <c r="H1453" i="4"/>
  <c r="I1453" i="4"/>
  <c r="J1453" i="4"/>
  <c r="K1453" i="4"/>
  <c r="L1453" i="4"/>
  <c r="M1453" i="4"/>
  <c r="N1453" i="4"/>
  <c r="O1453" i="4"/>
  <c r="G1454" i="4"/>
  <c r="H1454" i="4"/>
  <c r="I1454" i="4"/>
  <c r="J1454" i="4"/>
  <c r="K1454" i="4"/>
  <c r="L1454" i="4"/>
  <c r="M1454" i="4"/>
  <c r="N1454" i="4"/>
  <c r="O1454" i="4"/>
  <c r="G1455" i="4"/>
  <c r="H1455" i="4"/>
  <c r="I1455" i="4"/>
  <c r="J1455" i="4"/>
  <c r="K1455" i="4"/>
  <c r="L1455" i="4"/>
  <c r="M1455" i="4"/>
  <c r="N1455" i="4"/>
  <c r="O1455" i="4"/>
  <c r="G1456" i="4"/>
  <c r="H1456" i="4"/>
  <c r="I1456" i="4"/>
  <c r="J1456" i="4"/>
  <c r="K1456" i="4"/>
  <c r="L1456" i="4"/>
  <c r="M1456" i="4"/>
  <c r="N1456" i="4"/>
  <c r="O1456" i="4"/>
  <c r="G1457" i="4"/>
  <c r="H1457" i="4"/>
  <c r="I1457" i="4"/>
  <c r="J1457" i="4"/>
  <c r="K1457" i="4"/>
  <c r="L1457" i="4"/>
  <c r="M1457" i="4"/>
  <c r="N1457" i="4"/>
  <c r="O1457" i="4"/>
  <c r="G1458" i="4"/>
  <c r="H1458" i="4"/>
  <c r="I1458" i="4"/>
  <c r="J1458" i="4"/>
  <c r="K1458" i="4"/>
  <c r="L1458" i="4"/>
  <c r="M1458" i="4"/>
  <c r="N1458" i="4"/>
  <c r="O1458" i="4"/>
  <c r="G1459" i="4"/>
  <c r="H1459" i="4"/>
  <c r="I1459" i="4"/>
  <c r="J1459" i="4"/>
  <c r="K1459" i="4"/>
  <c r="L1459" i="4"/>
  <c r="M1459" i="4"/>
  <c r="N1459" i="4"/>
  <c r="O1459" i="4"/>
  <c r="G1460" i="4"/>
  <c r="H1460" i="4"/>
  <c r="I1460" i="4"/>
  <c r="J1460" i="4"/>
  <c r="K1460" i="4"/>
  <c r="L1460" i="4"/>
  <c r="M1460" i="4"/>
  <c r="N1460" i="4"/>
  <c r="O1460" i="4"/>
  <c r="G1461" i="4"/>
  <c r="H1461" i="4"/>
  <c r="I1461" i="4"/>
  <c r="J1461" i="4"/>
  <c r="K1461" i="4"/>
  <c r="L1461" i="4"/>
  <c r="M1461" i="4"/>
  <c r="N1461" i="4"/>
  <c r="O1461" i="4"/>
  <c r="G1462" i="4"/>
  <c r="H1462" i="4"/>
  <c r="I1462" i="4"/>
  <c r="J1462" i="4"/>
  <c r="K1462" i="4"/>
  <c r="L1462" i="4"/>
  <c r="M1462" i="4"/>
  <c r="N1462" i="4"/>
  <c r="O1462" i="4"/>
  <c r="G1463" i="4"/>
  <c r="H1463" i="4"/>
  <c r="I1463" i="4"/>
  <c r="J1463" i="4"/>
  <c r="K1463" i="4"/>
  <c r="L1463" i="4"/>
  <c r="M1463" i="4"/>
  <c r="N1463" i="4"/>
  <c r="O1463" i="4"/>
  <c r="G1464" i="4"/>
  <c r="H1464" i="4"/>
  <c r="I1464" i="4"/>
  <c r="J1464" i="4"/>
  <c r="K1464" i="4"/>
  <c r="L1464" i="4"/>
  <c r="M1464" i="4"/>
  <c r="N1464" i="4"/>
  <c r="O1464" i="4"/>
  <c r="G1465" i="4"/>
  <c r="H1465" i="4"/>
  <c r="I1465" i="4"/>
  <c r="J1465" i="4"/>
  <c r="K1465" i="4"/>
  <c r="L1465" i="4"/>
  <c r="M1465" i="4"/>
  <c r="N1465" i="4"/>
  <c r="O1465" i="4"/>
  <c r="G1466" i="4"/>
  <c r="H1466" i="4"/>
  <c r="I1466" i="4"/>
  <c r="J1466" i="4"/>
  <c r="K1466" i="4"/>
  <c r="L1466" i="4"/>
  <c r="M1466" i="4"/>
  <c r="N1466" i="4"/>
  <c r="O1466" i="4"/>
  <c r="G1467" i="4"/>
  <c r="H1467" i="4"/>
  <c r="I1467" i="4"/>
  <c r="J1467" i="4"/>
  <c r="K1467" i="4"/>
  <c r="L1467" i="4"/>
  <c r="M1467" i="4"/>
  <c r="N1467" i="4"/>
  <c r="O1467" i="4"/>
  <c r="G1468" i="4"/>
  <c r="H1468" i="4"/>
  <c r="I1468" i="4"/>
  <c r="J1468" i="4"/>
  <c r="K1468" i="4"/>
  <c r="L1468" i="4"/>
  <c r="M1468" i="4"/>
  <c r="N1468" i="4"/>
  <c r="O1468" i="4"/>
  <c r="G1469" i="4"/>
  <c r="H1469" i="4"/>
  <c r="I1469" i="4"/>
  <c r="J1469" i="4"/>
  <c r="K1469" i="4"/>
  <c r="L1469" i="4"/>
  <c r="M1469" i="4"/>
  <c r="N1469" i="4"/>
  <c r="O1469" i="4"/>
  <c r="G1470" i="4"/>
  <c r="H1470" i="4"/>
  <c r="I1470" i="4"/>
  <c r="J1470" i="4"/>
  <c r="K1470" i="4"/>
  <c r="L1470" i="4"/>
  <c r="M1470" i="4"/>
  <c r="N1470" i="4"/>
  <c r="O1470" i="4"/>
  <c r="G1471" i="4"/>
  <c r="H1471" i="4"/>
  <c r="I1471" i="4"/>
  <c r="J1471" i="4"/>
  <c r="K1471" i="4"/>
  <c r="L1471" i="4"/>
  <c r="M1471" i="4"/>
  <c r="N1471" i="4"/>
  <c r="O1471" i="4"/>
  <c r="G1472" i="4"/>
  <c r="H1472" i="4"/>
  <c r="I1472" i="4"/>
  <c r="J1472" i="4"/>
  <c r="K1472" i="4"/>
  <c r="L1472" i="4"/>
  <c r="M1472" i="4"/>
  <c r="N1472" i="4"/>
  <c r="O1472" i="4"/>
  <c r="G1473" i="4"/>
  <c r="H1473" i="4"/>
  <c r="I1473" i="4"/>
  <c r="J1473" i="4"/>
  <c r="K1473" i="4"/>
  <c r="L1473" i="4"/>
  <c r="M1473" i="4"/>
  <c r="N1473" i="4"/>
  <c r="O1473" i="4"/>
  <c r="G1474" i="4"/>
  <c r="H1474" i="4"/>
  <c r="I1474" i="4"/>
  <c r="J1474" i="4"/>
  <c r="K1474" i="4"/>
  <c r="L1474" i="4"/>
  <c r="M1474" i="4"/>
  <c r="N1474" i="4"/>
  <c r="O1474" i="4"/>
  <c r="G1475" i="4"/>
  <c r="H1475" i="4"/>
  <c r="I1475" i="4"/>
  <c r="J1475" i="4"/>
  <c r="K1475" i="4"/>
  <c r="L1475" i="4"/>
  <c r="M1475" i="4"/>
  <c r="N1475" i="4"/>
  <c r="O1475" i="4"/>
  <c r="G1476" i="4"/>
  <c r="H1476" i="4"/>
  <c r="I1476" i="4"/>
  <c r="J1476" i="4"/>
  <c r="K1476" i="4"/>
  <c r="L1476" i="4"/>
  <c r="M1476" i="4"/>
  <c r="N1476" i="4"/>
  <c r="O1476" i="4"/>
  <c r="G1477" i="4"/>
  <c r="H1477" i="4"/>
  <c r="I1477" i="4"/>
  <c r="J1477" i="4"/>
  <c r="K1477" i="4"/>
  <c r="L1477" i="4"/>
  <c r="M1477" i="4"/>
  <c r="N1477" i="4"/>
  <c r="O1477" i="4"/>
  <c r="G1478" i="4"/>
  <c r="H1478" i="4"/>
  <c r="I1478" i="4"/>
  <c r="J1478" i="4"/>
  <c r="K1478" i="4"/>
  <c r="L1478" i="4"/>
  <c r="M1478" i="4"/>
  <c r="N1478" i="4"/>
  <c r="O1478" i="4"/>
  <c r="G1479" i="4"/>
  <c r="H1479" i="4"/>
  <c r="I1479" i="4"/>
  <c r="J1479" i="4"/>
  <c r="K1479" i="4"/>
  <c r="L1479" i="4"/>
  <c r="M1479" i="4"/>
  <c r="N1479" i="4"/>
  <c r="O1479" i="4"/>
  <c r="G1480" i="4"/>
  <c r="H1480" i="4"/>
  <c r="I1480" i="4"/>
  <c r="J1480" i="4"/>
  <c r="K1480" i="4"/>
  <c r="L1480" i="4"/>
  <c r="M1480" i="4"/>
  <c r="N1480" i="4"/>
  <c r="O1480" i="4"/>
  <c r="G1481" i="4"/>
  <c r="H1481" i="4"/>
  <c r="I1481" i="4"/>
  <c r="J1481" i="4"/>
  <c r="K1481" i="4"/>
  <c r="L1481" i="4"/>
  <c r="M1481" i="4"/>
  <c r="N1481" i="4"/>
  <c r="O1481" i="4"/>
  <c r="G1482" i="4"/>
  <c r="H1482" i="4"/>
  <c r="I1482" i="4"/>
  <c r="J1482" i="4"/>
  <c r="K1482" i="4"/>
  <c r="L1482" i="4"/>
  <c r="M1482" i="4"/>
  <c r="N1482" i="4"/>
  <c r="O1482" i="4"/>
  <c r="G1483" i="4"/>
  <c r="H1483" i="4"/>
  <c r="I1483" i="4"/>
  <c r="J1483" i="4"/>
  <c r="K1483" i="4"/>
  <c r="L1483" i="4"/>
  <c r="M1483" i="4"/>
  <c r="N1483" i="4"/>
  <c r="O1483" i="4"/>
  <c r="G1484" i="4"/>
  <c r="H1484" i="4"/>
  <c r="I1484" i="4"/>
  <c r="J1484" i="4"/>
  <c r="K1484" i="4"/>
  <c r="L1484" i="4"/>
  <c r="M1484" i="4"/>
  <c r="N1484" i="4"/>
  <c r="O1484" i="4"/>
  <c r="G1485" i="4"/>
  <c r="H1485" i="4"/>
  <c r="I1485" i="4"/>
  <c r="J1485" i="4"/>
  <c r="K1485" i="4"/>
  <c r="L1485" i="4"/>
  <c r="M1485" i="4"/>
  <c r="N1485" i="4"/>
  <c r="O1485" i="4"/>
  <c r="G1486" i="4"/>
  <c r="H1486" i="4"/>
  <c r="I1486" i="4"/>
  <c r="J1486" i="4"/>
  <c r="K1486" i="4"/>
  <c r="L1486" i="4"/>
  <c r="M1486" i="4"/>
  <c r="N1486" i="4"/>
  <c r="O1486" i="4"/>
  <c r="G1487" i="4"/>
  <c r="H1487" i="4"/>
  <c r="I1487" i="4"/>
  <c r="J1487" i="4"/>
  <c r="K1487" i="4"/>
  <c r="L1487" i="4"/>
  <c r="M1487" i="4"/>
  <c r="N1487" i="4"/>
  <c r="O1487" i="4"/>
  <c r="G1488" i="4"/>
  <c r="H1488" i="4"/>
  <c r="I1488" i="4"/>
  <c r="J1488" i="4"/>
  <c r="K1488" i="4"/>
  <c r="L1488" i="4"/>
  <c r="M1488" i="4"/>
  <c r="N1488" i="4"/>
  <c r="O1488" i="4"/>
  <c r="G1489" i="4"/>
  <c r="H1489" i="4"/>
  <c r="I1489" i="4"/>
  <c r="J1489" i="4"/>
  <c r="K1489" i="4"/>
  <c r="L1489" i="4"/>
  <c r="M1489" i="4"/>
  <c r="N1489" i="4"/>
  <c r="O1489" i="4"/>
  <c r="G1490" i="4"/>
  <c r="H1490" i="4"/>
  <c r="I1490" i="4"/>
  <c r="J1490" i="4"/>
  <c r="K1490" i="4"/>
  <c r="L1490" i="4"/>
  <c r="M1490" i="4"/>
  <c r="N1490" i="4"/>
  <c r="O1490" i="4"/>
  <c r="G1491" i="4"/>
  <c r="H1491" i="4"/>
  <c r="I1491" i="4"/>
  <c r="J1491" i="4"/>
  <c r="K1491" i="4"/>
  <c r="L1491" i="4"/>
  <c r="M1491" i="4"/>
  <c r="N1491" i="4"/>
  <c r="O1491" i="4"/>
  <c r="G1492" i="4"/>
  <c r="H1492" i="4"/>
  <c r="I1492" i="4"/>
  <c r="J1492" i="4"/>
  <c r="K1492" i="4"/>
  <c r="L1492" i="4"/>
  <c r="M1492" i="4"/>
  <c r="N1492" i="4"/>
  <c r="O1492" i="4"/>
  <c r="G1493" i="4"/>
  <c r="H1493" i="4"/>
  <c r="I1493" i="4"/>
  <c r="J1493" i="4"/>
  <c r="K1493" i="4"/>
  <c r="L1493" i="4"/>
  <c r="M1493" i="4"/>
  <c r="N1493" i="4"/>
  <c r="O1493" i="4"/>
  <c r="G1494" i="4"/>
  <c r="H1494" i="4"/>
  <c r="I1494" i="4"/>
  <c r="J1494" i="4"/>
  <c r="K1494" i="4"/>
  <c r="L1494" i="4"/>
  <c r="M1494" i="4"/>
  <c r="N1494" i="4"/>
  <c r="O1494" i="4"/>
  <c r="G1495" i="4"/>
  <c r="H1495" i="4"/>
  <c r="I1495" i="4"/>
  <c r="J1495" i="4"/>
  <c r="K1495" i="4"/>
  <c r="L1495" i="4"/>
  <c r="M1495" i="4"/>
  <c r="N1495" i="4"/>
  <c r="O1495" i="4"/>
  <c r="G1496" i="4"/>
  <c r="H1496" i="4"/>
  <c r="I1496" i="4"/>
  <c r="J1496" i="4"/>
  <c r="K1496" i="4"/>
  <c r="L1496" i="4"/>
  <c r="M1496" i="4"/>
  <c r="N1496" i="4"/>
  <c r="O1496" i="4"/>
  <c r="G1497" i="4"/>
  <c r="H1497" i="4"/>
  <c r="I1497" i="4"/>
  <c r="J1497" i="4"/>
  <c r="K1497" i="4"/>
  <c r="L1497" i="4"/>
  <c r="M1497" i="4"/>
  <c r="N1497" i="4"/>
  <c r="O1497" i="4"/>
  <c r="G1498" i="4"/>
  <c r="H1498" i="4"/>
  <c r="I1498" i="4"/>
  <c r="J1498" i="4"/>
  <c r="K1498" i="4"/>
  <c r="L1498" i="4"/>
  <c r="M1498" i="4"/>
  <c r="N1498" i="4"/>
  <c r="O1498" i="4"/>
  <c r="G1499" i="4"/>
  <c r="H1499" i="4"/>
  <c r="I1499" i="4"/>
  <c r="J1499" i="4"/>
  <c r="K1499" i="4"/>
  <c r="L1499" i="4"/>
  <c r="M1499" i="4"/>
  <c r="N1499" i="4"/>
  <c r="O1499" i="4"/>
  <c r="G1500" i="4"/>
  <c r="H1500" i="4"/>
  <c r="I1500" i="4"/>
  <c r="J1500" i="4"/>
  <c r="K1500" i="4"/>
  <c r="L1500" i="4"/>
  <c r="M1500" i="4"/>
  <c r="N1500" i="4"/>
  <c r="O1500" i="4"/>
  <c r="G1501" i="4"/>
  <c r="H1501" i="4"/>
  <c r="I1501" i="4"/>
  <c r="J1501" i="4"/>
  <c r="K1501" i="4"/>
  <c r="L1501" i="4"/>
  <c r="M1501" i="4"/>
  <c r="N1501" i="4"/>
  <c r="O1501" i="4"/>
  <c r="G1502" i="4"/>
  <c r="H1502" i="4"/>
  <c r="I1502" i="4"/>
  <c r="J1502" i="4"/>
  <c r="K1502" i="4"/>
  <c r="L1502" i="4"/>
  <c r="M1502" i="4"/>
  <c r="N1502" i="4"/>
  <c r="O1502" i="4"/>
  <c r="G1503" i="4"/>
  <c r="H1503" i="4"/>
  <c r="I1503" i="4"/>
  <c r="J1503" i="4"/>
  <c r="K1503" i="4"/>
  <c r="L1503" i="4"/>
  <c r="M1503" i="4"/>
  <c r="N1503" i="4"/>
  <c r="O1503" i="4"/>
  <c r="G1504" i="4"/>
  <c r="H1504" i="4"/>
  <c r="I1504" i="4"/>
  <c r="J1504" i="4"/>
  <c r="K1504" i="4"/>
  <c r="L1504" i="4"/>
  <c r="M1504" i="4"/>
  <c r="N1504" i="4"/>
  <c r="O1504" i="4"/>
  <c r="G1505" i="4"/>
  <c r="H1505" i="4"/>
  <c r="I1505" i="4"/>
  <c r="J1505" i="4"/>
  <c r="K1505" i="4"/>
  <c r="L1505" i="4"/>
  <c r="M1505" i="4"/>
  <c r="N1505" i="4"/>
  <c r="O1505" i="4"/>
  <c r="G1506" i="4"/>
  <c r="H1506" i="4"/>
  <c r="I1506" i="4"/>
  <c r="J1506" i="4"/>
  <c r="K1506" i="4"/>
  <c r="L1506" i="4"/>
  <c r="M1506" i="4"/>
  <c r="N1506" i="4"/>
  <c r="O1506" i="4"/>
  <c r="G1507" i="4"/>
  <c r="H1507" i="4"/>
  <c r="I1507" i="4"/>
  <c r="J1507" i="4"/>
  <c r="K1507" i="4"/>
  <c r="L1507" i="4"/>
  <c r="M1507" i="4"/>
  <c r="N1507" i="4"/>
  <c r="O1507" i="4"/>
  <c r="G1508" i="4"/>
  <c r="H1508" i="4"/>
  <c r="I1508" i="4"/>
  <c r="J1508" i="4"/>
  <c r="K1508" i="4"/>
  <c r="L1508" i="4"/>
  <c r="M1508" i="4"/>
  <c r="N1508" i="4"/>
  <c r="O1508" i="4"/>
  <c r="G1509" i="4"/>
  <c r="H1509" i="4"/>
  <c r="I1509" i="4"/>
  <c r="J1509" i="4"/>
  <c r="K1509" i="4"/>
  <c r="L1509" i="4"/>
  <c r="M1509" i="4"/>
  <c r="N1509" i="4"/>
  <c r="O1509" i="4"/>
  <c r="G1510" i="4"/>
  <c r="H1510" i="4"/>
  <c r="I1510" i="4"/>
  <c r="J1510" i="4"/>
  <c r="K1510" i="4"/>
  <c r="L1510" i="4"/>
  <c r="M1510" i="4"/>
  <c r="N1510" i="4"/>
  <c r="O1510" i="4"/>
  <c r="G1511" i="4"/>
  <c r="H1511" i="4"/>
  <c r="I1511" i="4"/>
  <c r="J1511" i="4"/>
  <c r="K1511" i="4"/>
  <c r="L1511" i="4"/>
  <c r="M1511" i="4"/>
  <c r="N1511" i="4"/>
  <c r="O1511" i="4"/>
  <c r="G1512" i="4"/>
  <c r="H1512" i="4"/>
  <c r="I1512" i="4"/>
  <c r="J1512" i="4"/>
  <c r="K1512" i="4"/>
  <c r="L1512" i="4"/>
  <c r="M1512" i="4"/>
  <c r="N1512" i="4"/>
  <c r="O1512" i="4"/>
  <c r="G1513" i="4"/>
  <c r="H1513" i="4"/>
  <c r="I1513" i="4"/>
  <c r="J1513" i="4"/>
  <c r="K1513" i="4"/>
  <c r="L1513" i="4"/>
  <c r="M1513" i="4"/>
  <c r="N1513" i="4"/>
  <c r="O1513" i="4"/>
  <c r="G1514" i="4"/>
  <c r="H1514" i="4"/>
  <c r="I1514" i="4"/>
  <c r="J1514" i="4"/>
  <c r="K1514" i="4"/>
  <c r="L1514" i="4"/>
  <c r="M1514" i="4"/>
  <c r="N1514" i="4"/>
  <c r="O1514" i="4"/>
  <c r="G1515" i="4"/>
  <c r="H1515" i="4"/>
  <c r="I1515" i="4"/>
  <c r="J1515" i="4"/>
  <c r="K1515" i="4"/>
  <c r="L1515" i="4"/>
  <c r="M1515" i="4"/>
  <c r="N1515" i="4"/>
  <c r="O1515" i="4"/>
  <c r="G1516" i="4"/>
  <c r="H1516" i="4"/>
  <c r="I1516" i="4"/>
  <c r="J1516" i="4"/>
  <c r="K1516" i="4"/>
  <c r="L1516" i="4"/>
  <c r="M1516" i="4"/>
  <c r="N1516" i="4"/>
  <c r="O1516" i="4"/>
  <c r="G1517" i="4"/>
  <c r="H1517" i="4"/>
  <c r="I1517" i="4"/>
  <c r="J1517" i="4"/>
  <c r="K1517" i="4"/>
  <c r="L1517" i="4"/>
  <c r="M1517" i="4"/>
  <c r="N1517" i="4"/>
  <c r="O1517" i="4"/>
  <c r="G1518" i="4"/>
  <c r="H1518" i="4"/>
  <c r="I1518" i="4"/>
  <c r="J1518" i="4"/>
  <c r="K1518" i="4"/>
  <c r="L1518" i="4"/>
  <c r="M1518" i="4"/>
  <c r="N1518" i="4"/>
  <c r="O1518" i="4"/>
  <c r="G1519" i="4"/>
  <c r="H1519" i="4"/>
  <c r="I1519" i="4"/>
  <c r="J1519" i="4"/>
  <c r="K1519" i="4"/>
  <c r="L1519" i="4"/>
  <c r="M1519" i="4"/>
  <c r="N1519" i="4"/>
  <c r="O1519" i="4"/>
  <c r="G1520" i="4"/>
  <c r="H1520" i="4"/>
  <c r="I1520" i="4"/>
  <c r="J1520" i="4"/>
  <c r="K1520" i="4"/>
  <c r="L1520" i="4"/>
  <c r="M1520" i="4"/>
  <c r="N1520" i="4"/>
  <c r="O1520" i="4"/>
  <c r="G1521" i="4"/>
  <c r="H1521" i="4"/>
  <c r="I1521" i="4"/>
  <c r="J1521" i="4"/>
  <c r="K1521" i="4"/>
  <c r="L1521" i="4"/>
  <c r="M1521" i="4"/>
  <c r="N1521" i="4"/>
  <c r="O1521" i="4"/>
  <c r="G1522" i="4"/>
  <c r="H1522" i="4"/>
  <c r="I1522" i="4"/>
  <c r="J1522" i="4"/>
  <c r="K1522" i="4"/>
  <c r="L1522" i="4"/>
  <c r="M1522" i="4"/>
  <c r="N1522" i="4"/>
  <c r="O1522" i="4"/>
  <c r="G1523" i="4"/>
  <c r="H1523" i="4"/>
  <c r="I1523" i="4"/>
  <c r="J1523" i="4"/>
  <c r="K1523" i="4"/>
  <c r="L1523" i="4"/>
  <c r="M1523" i="4"/>
  <c r="N1523" i="4"/>
  <c r="O1523" i="4"/>
  <c r="G1524" i="4"/>
  <c r="H1524" i="4"/>
  <c r="I1524" i="4"/>
  <c r="J1524" i="4"/>
  <c r="K1524" i="4"/>
  <c r="L1524" i="4"/>
  <c r="M1524" i="4"/>
  <c r="N1524" i="4"/>
  <c r="O1524" i="4"/>
  <c r="G1525" i="4"/>
  <c r="H1525" i="4"/>
  <c r="I1525" i="4"/>
  <c r="J1525" i="4"/>
  <c r="K1525" i="4"/>
  <c r="L1525" i="4"/>
  <c r="M1525" i="4"/>
  <c r="N1525" i="4"/>
  <c r="O1525" i="4"/>
  <c r="G1526" i="4"/>
  <c r="H1526" i="4"/>
  <c r="I1526" i="4"/>
  <c r="J1526" i="4"/>
  <c r="K1526" i="4"/>
  <c r="L1526" i="4"/>
  <c r="M1526" i="4"/>
  <c r="N1526" i="4"/>
  <c r="O1526" i="4"/>
  <c r="G1527" i="4"/>
  <c r="H1527" i="4"/>
  <c r="I1527" i="4"/>
  <c r="J1527" i="4"/>
  <c r="K1527" i="4"/>
  <c r="L1527" i="4"/>
  <c r="M1527" i="4"/>
  <c r="N1527" i="4"/>
  <c r="O1527" i="4"/>
  <c r="G1528" i="4"/>
  <c r="H1528" i="4"/>
  <c r="I1528" i="4"/>
  <c r="J1528" i="4"/>
  <c r="K1528" i="4"/>
  <c r="L1528" i="4"/>
  <c r="M1528" i="4"/>
  <c r="N1528" i="4"/>
  <c r="O1528" i="4"/>
  <c r="G1529" i="4"/>
  <c r="H1529" i="4"/>
  <c r="I1529" i="4"/>
  <c r="J1529" i="4"/>
  <c r="K1529" i="4"/>
  <c r="L1529" i="4"/>
  <c r="M1529" i="4"/>
  <c r="N1529" i="4"/>
  <c r="O1529" i="4"/>
  <c r="G1530" i="4"/>
  <c r="H1530" i="4"/>
  <c r="I1530" i="4"/>
  <c r="J1530" i="4"/>
  <c r="K1530" i="4"/>
  <c r="L1530" i="4"/>
  <c r="M1530" i="4"/>
  <c r="N1530" i="4"/>
  <c r="O1530" i="4"/>
  <c r="G1531" i="4"/>
  <c r="H1531" i="4"/>
  <c r="I1531" i="4"/>
  <c r="J1531" i="4"/>
  <c r="K1531" i="4"/>
  <c r="L1531" i="4"/>
  <c r="M1531" i="4"/>
  <c r="N1531" i="4"/>
  <c r="O1531" i="4"/>
  <c r="G1532" i="4"/>
  <c r="H1532" i="4"/>
  <c r="I1532" i="4"/>
  <c r="J1532" i="4"/>
  <c r="K1532" i="4"/>
  <c r="L1532" i="4"/>
  <c r="M1532" i="4"/>
  <c r="N1532" i="4"/>
  <c r="O1532" i="4"/>
  <c r="G1533" i="4"/>
  <c r="H1533" i="4"/>
  <c r="I1533" i="4"/>
  <c r="J1533" i="4"/>
  <c r="K1533" i="4"/>
  <c r="L1533" i="4"/>
  <c r="M1533" i="4"/>
  <c r="N1533" i="4"/>
  <c r="O1533" i="4"/>
  <c r="G1534" i="4"/>
  <c r="H1534" i="4"/>
  <c r="I1534" i="4"/>
  <c r="J1534" i="4"/>
  <c r="K1534" i="4"/>
  <c r="L1534" i="4"/>
  <c r="M1534" i="4"/>
  <c r="N1534" i="4"/>
  <c r="O1534" i="4"/>
  <c r="G1535" i="4"/>
  <c r="H1535" i="4"/>
  <c r="I1535" i="4"/>
  <c r="J1535" i="4"/>
  <c r="K1535" i="4"/>
  <c r="L1535" i="4"/>
  <c r="M1535" i="4"/>
  <c r="N1535" i="4"/>
  <c r="O1535" i="4"/>
  <c r="G1536" i="4"/>
  <c r="H1536" i="4"/>
  <c r="I1536" i="4"/>
  <c r="J1536" i="4"/>
  <c r="K1536" i="4"/>
  <c r="L1536" i="4"/>
  <c r="M1536" i="4"/>
  <c r="N1536" i="4"/>
  <c r="O1536" i="4"/>
  <c r="G1537" i="4"/>
  <c r="H1537" i="4"/>
  <c r="I1537" i="4"/>
  <c r="J1537" i="4"/>
  <c r="K1537" i="4"/>
  <c r="L1537" i="4"/>
  <c r="M1537" i="4"/>
  <c r="N1537" i="4"/>
  <c r="O1537" i="4"/>
  <c r="G1538" i="4"/>
  <c r="H1538" i="4"/>
  <c r="I1538" i="4"/>
  <c r="J1538" i="4"/>
  <c r="K1538" i="4"/>
  <c r="L1538" i="4"/>
  <c r="M1538" i="4"/>
  <c r="N1538" i="4"/>
  <c r="O1538" i="4"/>
  <c r="G1539" i="4"/>
  <c r="H1539" i="4"/>
  <c r="I1539" i="4"/>
  <c r="J1539" i="4"/>
  <c r="K1539" i="4"/>
  <c r="L1539" i="4"/>
  <c r="M1539" i="4"/>
  <c r="N1539" i="4"/>
  <c r="O1539" i="4"/>
  <c r="G1540" i="4"/>
  <c r="H1540" i="4"/>
  <c r="I1540" i="4"/>
  <c r="J1540" i="4"/>
  <c r="K1540" i="4"/>
  <c r="L1540" i="4"/>
  <c r="M1540" i="4"/>
  <c r="N1540" i="4"/>
  <c r="O1540" i="4"/>
  <c r="G1541" i="4"/>
  <c r="H1541" i="4"/>
  <c r="I1541" i="4"/>
  <c r="J1541" i="4"/>
  <c r="K1541" i="4"/>
  <c r="L1541" i="4"/>
  <c r="M1541" i="4"/>
  <c r="N1541" i="4"/>
  <c r="O1541" i="4"/>
  <c r="G1542" i="4"/>
  <c r="H1542" i="4"/>
  <c r="I1542" i="4"/>
  <c r="J1542" i="4"/>
  <c r="K1542" i="4"/>
  <c r="L1542" i="4"/>
  <c r="M1542" i="4"/>
  <c r="N1542" i="4"/>
  <c r="O1542" i="4"/>
  <c r="G1543" i="4"/>
  <c r="H1543" i="4"/>
  <c r="I1543" i="4"/>
  <c r="J1543" i="4"/>
  <c r="K1543" i="4"/>
  <c r="L1543" i="4"/>
  <c r="M1543" i="4"/>
  <c r="N1543" i="4"/>
  <c r="O1543" i="4"/>
  <c r="G1544" i="4"/>
  <c r="H1544" i="4"/>
  <c r="I1544" i="4"/>
  <c r="J1544" i="4"/>
  <c r="K1544" i="4"/>
  <c r="L1544" i="4"/>
  <c r="M1544" i="4"/>
  <c r="N1544" i="4"/>
  <c r="O1544" i="4"/>
  <c r="G1545" i="4"/>
  <c r="H1545" i="4"/>
  <c r="I1545" i="4"/>
  <c r="J1545" i="4"/>
  <c r="K1545" i="4"/>
  <c r="L1545" i="4"/>
  <c r="M1545" i="4"/>
  <c r="N1545" i="4"/>
  <c r="O1545" i="4"/>
  <c r="G1546" i="4"/>
  <c r="H1546" i="4"/>
  <c r="I1546" i="4"/>
  <c r="J1546" i="4"/>
  <c r="K1546" i="4"/>
  <c r="L1546" i="4"/>
  <c r="M1546" i="4"/>
  <c r="N1546" i="4"/>
  <c r="O1546" i="4"/>
  <c r="G1547" i="4"/>
  <c r="H1547" i="4"/>
  <c r="I1547" i="4"/>
  <c r="J1547" i="4"/>
  <c r="K1547" i="4"/>
  <c r="L1547" i="4"/>
  <c r="M1547" i="4"/>
  <c r="N1547" i="4"/>
  <c r="O1547" i="4"/>
  <c r="G1548" i="4"/>
  <c r="H1548" i="4"/>
  <c r="I1548" i="4"/>
  <c r="J1548" i="4"/>
  <c r="K1548" i="4"/>
  <c r="L1548" i="4"/>
  <c r="M1548" i="4"/>
  <c r="N1548" i="4"/>
  <c r="O1548" i="4"/>
  <c r="G1549" i="4"/>
  <c r="H1549" i="4"/>
  <c r="I1549" i="4"/>
  <c r="J1549" i="4"/>
  <c r="K1549" i="4"/>
  <c r="L1549" i="4"/>
  <c r="M1549" i="4"/>
  <c r="N1549" i="4"/>
  <c r="O1549" i="4"/>
  <c r="G1550" i="4"/>
  <c r="H1550" i="4"/>
  <c r="I1550" i="4"/>
  <c r="J1550" i="4"/>
  <c r="K1550" i="4"/>
  <c r="L1550" i="4"/>
  <c r="M1550" i="4"/>
  <c r="N1550" i="4"/>
  <c r="O1550" i="4"/>
  <c r="G1551" i="4"/>
  <c r="H1551" i="4"/>
  <c r="I1551" i="4"/>
  <c r="J1551" i="4"/>
  <c r="K1551" i="4"/>
  <c r="L1551" i="4"/>
  <c r="M1551" i="4"/>
  <c r="N1551" i="4"/>
  <c r="O1551" i="4"/>
  <c r="G1552" i="4"/>
  <c r="H1552" i="4"/>
  <c r="I1552" i="4"/>
  <c r="J1552" i="4"/>
  <c r="K1552" i="4"/>
  <c r="L1552" i="4"/>
  <c r="M1552" i="4"/>
  <c r="N1552" i="4"/>
  <c r="O1552" i="4"/>
  <c r="G1553" i="4"/>
  <c r="H1553" i="4"/>
  <c r="I1553" i="4"/>
  <c r="J1553" i="4"/>
  <c r="K1553" i="4"/>
  <c r="L1553" i="4"/>
  <c r="M1553" i="4"/>
  <c r="N1553" i="4"/>
  <c r="O1553" i="4"/>
  <c r="G1554" i="4"/>
  <c r="H1554" i="4"/>
  <c r="I1554" i="4"/>
  <c r="J1554" i="4"/>
  <c r="K1554" i="4"/>
  <c r="L1554" i="4"/>
  <c r="M1554" i="4"/>
  <c r="N1554" i="4"/>
  <c r="O1554" i="4"/>
  <c r="G1555" i="4"/>
  <c r="H1555" i="4"/>
  <c r="I1555" i="4"/>
  <c r="J1555" i="4"/>
  <c r="K1555" i="4"/>
  <c r="L1555" i="4"/>
  <c r="M1555" i="4"/>
  <c r="N1555" i="4"/>
  <c r="O1555" i="4"/>
  <c r="G1556" i="4"/>
  <c r="H1556" i="4"/>
  <c r="I1556" i="4"/>
  <c r="J1556" i="4"/>
  <c r="K1556" i="4"/>
  <c r="L1556" i="4"/>
  <c r="M1556" i="4"/>
  <c r="N1556" i="4"/>
  <c r="O1556" i="4"/>
  <c r="G1557" i="4"/>
  <c r="H1557" i="4"/>
  <c r="I1557" i="4"/>
  <c r="J1557" i="4"/>
  <c r="K1557" i="4"/>
  <c r="L1557" i="4"/>
  <c r="M1557" i="4"/>
  <c r="N1557" i="4"/>
  <c r="O1557" i="4"/>
  <c r="G1558" i="4"/>
  <c r="H1558" i="4"/>
  <c r="I1558" i="4"/>
  <c r="J1558" i="4"/>
  <c r="K1558" i="4"/>
  <c r="L1558" i="4"/>
  <c r="M1558" i="4"/>
  <c r="N1558" i="4"/>
  <c r="O1558" i="4"/>
  <c r="G1559" i="4"/>
  <c r="H1559" i="4"/>
  <c r="I1559" i="4"/>
  <c r="J1559" i="4"/>
  <c r="K1559" i="4"/>
  <c r="L1559" i="4"/>
  <c r="M1559" i="4"/>
  <c r="N1559" i="4"/>
  <c r="O1559" i="4"/>
  <c r="G1560" i="4"/>
  <c r="H1560" i="4"/>
  <c r="I1560" i="4"/>
  <c r="J1560" i="4"/>
  <c r="K1560" i="4"/>
  <c r="L1560" i="4"/>
  <c r="M1560" i="4"/>
  <c r="N1560" i="4"/>
  <c r="O1560" i="4"/>
  <c r="G1561" i="4"/>
  <c r="H1561" i="4"/>
  <c r="I1561" i="4"/>
  <c r="J1561" i="4"/>
  <c r="K1561" i="4"/>
  <c r="L1561" i="4"/>
  <c r="M1561" i="4"/>
  <c r="N1561" i="4"/>
  <c r="O1561" i="4"/>
  <c r="G1562" i="4"/>
  <c r="H1562" i="4"/>
  <c r="I1562" i="4"/>
  <c r="J1562" i="4"/>
  <c r="K1562" i="4"/>
  <c r="L1562" i="4"/>
  <c r="M1562" i="4"/>
  <c r="N1562" i="4"/>
  <c r="O1562" i="4"/>
  <c r="G1563" i="4"/>
  <c r="H1563" i="4"/>
  <c r="I1563" i="4"/>
  <c r="J1563" i="4"/>
  <c r="K1563" i="4"/>
  <c r="L1563" i="4"/>
  <c r="M1563" i="4"/>
  <c r="N1563" i="4"/>
  <c r="O1563" i="4"/>
  <c r="G1564" i="4"/>
  <c r="H1564" i="4"/>
  <c r="I1564" i="4"/>
  <c r="J1564" i="4"/>
  <c r="K1564" i="4"/>
  <c r="L1564" i="4"/>
  <c r="M1564" i="4"/>
  <c r="N1564" i="4"/>
  <c r="O1564" i="4"/>
  <c r="G1565" i="4"/>
  <c r="H1565" i="4"/>
  <c r="I1565" i="4"/>
  <c r="J1565" i="4"/>
  <c r="K1565" i="4"/>
  <c r="L1565" i="4"/>
  <c r="M1565" i="4"/>
  <c r="N1565" i="4"/>
  <c r="O1565" i="4"/>
  <c r="G1566" i="4"/>
  <c r="H1566" i="4"/>
  <c r="I1566" i="4"/>
  <c r="J1566" i="4"/>
  <c r="K1566" i="4"/>
  <c r="L1566" i="4"/>
  <c r="M1566" i="4"/>
  <c r="N1566" i="4"/>
  <c r="O1566" i="4"/>
  <c r="G1567" i="4"/>
  <c r="H1567" i="4"/>
  <c r="I1567" i="4"/>
  <c r="J1567" i="4"/>
  <c r="K1567" i="4"/>
  <c r="L1567" i="4"/>
  <c r="M1567" i="4"/>
  <c r="N1567" i="4"/>
  <c r="O1567" i="4"/>
  <c r="G1568" i="4"/>
  <c r="H1568" i="4"/>
  <c r="I1568" i="4"/>
  <c r="J1568" i="4"/>
  <c r="K1568" i="4"/>
  <c r="L1568" i="4"/>
  <c r="M1568" i="4"/>
  <c r="N1568" i="4"/>
  <c r="O1568" i="4"/>
  <c r="G1569" i="4"/>
  <c r="H1569" i="4"/>
  <c r="I1569" i="4"/>
  <c r="J1569" i="4"/>
  <c r="K1569" i="4"/>
  <c r="L1569" i="4"/>
  <c r="M1569" i="4"/>
  <c r="N1569" i="4"/>
  <c r="O1569" i="4"/>
  <c r="G1570" i="4"/>
  <c r="H1570" i="4"/>
  <c r="I1570" i="4"/>
  <c r="J1570" i="4"/>
  <c r="K1570" i="4"/>
  <c r="L1570" i="4"/>
  <c r="M1570" i="4"/>
  <c r="N1570" i="4"/>
  <c r="O1570" i="4"/>
  <c r="G1571" i="4"/>
  <c r="H1571" i="4"/>
  <c r="I1571" i="4"/>
  <c r="J1571" i="4"/>
  <c r="K1571" i="4"/>
  <c r="L1571" i="4"/>
  <c r="M1571" i="4"/>
  <c r="N1571" i="4"/>
  <c r="O1571" i="4"/>
  <c r="G1572" i="4"/>
  <c r="H1572" i="4"/>
  <c r="I1572" i="4"/>
  <c r="J1572" i="4"/>
  <c r="K1572" i="4"/>
  <c r="L1572" i="4"/>
  <c r="M1572" i="4"/>
  <c r="N1572" i="4"/>
  <c r="O1572" i="4"/>
  <c r="G1573" i="4"/>
  <c r="H1573" i="4"/>
  <c r="I1573" i="4"/>
  <c r="J1573" i="4"/>
  <c r="K1573" i="4"/>
  <c r="L1573" i="4"/>
  <c r="M1573" i="4"/>
  <c r="N1573" i="4"/>
  <c r="O1573" i="4"/>
  <c r="G1574" i="4"/>
  <c r="H1574" i="4"/>
  <c r="I1574" i="4"/>
  <c r="J1574" i="4"/>
  <c r="K1574" i="4"/>
  <c r="L1574" i="4"/>
  <c r="M1574" i="4"/>
  <c r="N1574" i="4"/>
  <c r="O1574" i="4"/>
  <c r="G1575" i="4"/>
  <c r="H1575" i="4"/>
  <c r="I1575" i="4"/>
  <c r="J1575" i="4"/>
  <c r="K1575" i="4"/>
  <c r="L1575" i="4"/>
  <c r="M1575" i="4"/>
  <c r="N1575" i="4"/>
  <c r="O1575" i="4"/>
  <c r="G1576" i="4"/>
  <c r="H1576" i="4"/>
  <c r="I1576" i="4"/>
  <c r="J1576" i="4"/>
  <c r="K1576" i="4"/>
  <c r="L1576" i="4"/>
  <c r="M1576" i="4"/>
  <c r="N1576" i="4"/>
  <c r="O1576" i="4"/>
  <c r="G1577" i="4"/>
  <c r="H1577" i="4"/>
  <c r="I1577" i="4"/>
  <c r="J1577" i="4"/>
  <c r="K1577" i="4"/>
  <c r="L1577" i="4"/>
  <c r="M1577" i="4"/>
  <c r="N1577" i="4"/>
  <c r="O1577" i="4"/>
  <c r="G1578" i="4"/>
  <c r="H1578" i="4"/>
  <c r="I1578" i="4"/>
  <c r="J1578" i="4"/>
  <c r="K1578" i="4"/>
  <c r="L1578" i="4"/>
  <c r="M1578" i="4"/>
  <c r="N1578" i="4"/>
  <c r="O1578" i="4"/>
  <c r="G1579" i="4"/>
  <c r="H1579" i="4"/>
  <c r="I1579" i="4"/>
  <c r="J1579" i="4"/>
  <c r="K1579" i="4"/>
  <c r="L1579" i="4"/>
  <c r="M1579" i="4"/>
  <c r="N1579" i="4"/>
  <c r="O1579" i="4"/>
  <c r="G1580" i="4"/>
  <c r="H1580" i="4"/>
  <c r="I1580" i="4"/>
  <c r="J1580" i="4"/>
  <c r="K1580" i="4"/>
  <c r="L1580" i="4"/>
  <c r="M1580" i="4"/>
  <c r="N1580" i="4"/>
  <c r="O1580" i="4"/>
  <c r="G1581" i="4"/>
  <c r="H1581" i="4"/>
  <c r="I1581" i="4"/>
  <c r="J1581" i="4"/>
  <c r="K1581" i="4"/>
  <c r="L1581" i="4"/>
  <c r="M1581" i="4"/>
  <c r="N1581" i="4"/>
  <c r="O1581" i="4"/>
  <c r="G1582" i="4"/>
  <c r="H1582" i="4"/>
  <c r="I1582" i="4"/>
  <c r="J1582" i="4"/>
  <c r="K1582" i="4"/>
  <c r="L1582" i="4"/>
  <c r="M1582" i="4"/>
  <c r="N1582" i="4"/>
  <c r="O1582" i="4"/>
  <c r="G1583" i="4"/>
  <c r="H1583" i="4"/>
  <c r="I1583" i="4"/>
  <c r="J1583" i="4"/>
  <c r="K1583" i="4"/>
  <c r="L1583" i="4"/>
  <c r="M1583" i="4"/>
  <c r="N1583" i="4"/>
  <c r="O1583" i="4"/>
  <c r="G1584" i="4"/>
  <c r="H1584" i="4"/>
  <c r="I1584" i="4"/>
  <c r="J1584" i="4"/>
  <c r="K1584" i="4"/>
  <c r="L1584" i="4"/>
  <c r="M1584" i="4"/>
  <c r="N1584" i="4"/>
  <c r="O1584" i="4"/>
  <c r="G1585" i="4"/>
  <c r="H1585" i="4"/>
  <c r="I1585" i="4"/>
  <c r="J1585" i="4"/>
  <c r="K1585" i="4"/>
  <c r="L1585" i="4"/>
  <c r="M1585" i="4"/>
  <c r="N1585" i="4"/>
  <c r="O1585" i="4"/>
  <c r="G1586" i="4"/>
  <c r="H1586" i="4"/>
  <c r="I1586" i="4"/>
  <c r="J1586" i="4"/>
  <c r="K1586" i="4"/>
  <c r="L1586" i="4"/>
  <c r="M1586" i="4"/>
  <c r="N1586" i="4"/>
  <c r="O1586" i="4"/>
  <c r="G1587" i="4"/>
  <c r="H1587" i="4"/>
  <c r="I1587" i="4"/>
  <c r="J1587" i="4"/>
  <c r="K1587" i="4"/>
  <c r="L1587" i="4"/>
  <c r="M1587" i="4"/>
  <c r="N1587" i="4"/>
  <c r="O1587" i="4"/>
  <c r="G1588" i="4"/>
  <c r="H1588" i="4"/>
  <c r="I1588" i="4"/>
  <c r="J1588" i="4"/>
  <c r="K1588" i="4"/>
  <c r="L1588" i="4"/>
  <c r="M1588" i="4"/>
  <c r="N1588" i="4"/>
  <c r="O1588" i="4"/>
  <c r="G1589" i="4"/>
  <c r="H1589" i="4"/>
  <c r="I1589" i="4"/>
  <c r="J1589" i="4"/>
  <c r="K1589" i="4"/>
  <c r="L1589" i="4"/>
  <c r="M1589" i="4"/>
  <c r="N1589" i="4"/>
  <c r="O1589" i="4"/>
  <c r="G1590" i="4"/>
  <c r="H1590" i="4"/>
  <c r="I1590" i="4"/>
  <c r="J1590" i="4"/>
  <c r="K1590" i="4"/>
  <c r="L1590" i="4"/>
  <c r="M1590" i="4"/>
  <c r="N1590" i="4"/>
  <c r="O1590" i="4"/>
  <c r="G1591" i="4"/>
  <c r="H1591" i="4"/>
  <c r="I1591" i="4"/>
  <c r="J1591" i="4"/>
  <c r="K1591" i="4"/>
  <c r="L1591" i="4"/>
  <c r="M1591" i="4"/>
  <c r="N1591" i="4"/>
  <c r="O1591" i="4"/>
  <c r="G1592" i="4"/>
  <c r="H1592" i="4"/>
  <c r="I1592" i="4"/>
  <c r="J1592" i="4"/>
  <c r="K1592" i="4"/>
  <c r="L1592" i="4"/>
  <c r="M1592" i="4"/>
  <c r="N1592" i="4"/>
  <c r="O1592" i="4"/>
  <c r="G1593" i="4"/>
  <c r="H1593" i="4"/>
  <c r="I1593" i="4"/>
  <c r="J1593" i="4"/>
  <c r="K1593" i="4"/>
  <c r="L1593" i="4"/>
  <c r="M1593" i="4"/>
  <c r="N1593" i="4"/>
  <c r="O1593" i="4"/>
  <c r="G1594" i="4"/>
  <c r="H1594" i="4"/>
  <c r="I1594" i="4"/>
  <c r="J1594" i="4"/>
  <c r="K1594" i="4"/>
  <c r="L1594" i="4"/>
  <c r="M1594" i="4"/>
  <c r="N1594" i="4"/>
  <c r="O1594" i="4"/>
  <c r="G1595" i="4"/>
  <c r="H1595" i="4"/>
  <c r="I1595" i="4"/>
  <c r="J1595" i="4"/>
  <c r="K1595" i="4"/>
  <c r="L1595" i="4"/>
  <c r="M1595" i="4"/>
  <c r="N1595" i="4"/>
  <c r="O1595" i="4"/>
  <c r="G1596" i="4"/>
  <c r="H1596" i="4"/>
  <c r="I1596" i="4"/>
  <c r="J1596" i="4"/>
  <c r="K1596" i="4"/>
  <c r="L1596" i="4"/>
  <c r="M1596" i="4"/>
  <c r="N1596" i="4"/>
  <c r="O1596" i="4"/>
  <c r="G1597" i="4"/>
  <c r="H1597" i="4"/>
  <c r="I1597" i="4"/>
  <c r="J1597" i="4"/>
  <c r="K1597" i="4"/>
  <c r="L1597" i="4"/>
  <c r="M1597" i="4"/>
  <c r="N1597" i="4"/>
  <c r="O1597" i="4"/>
  <c r="G1598" i="4"/>
  <c r="H1598" i="4"/>
  <c r="I1598" i="4"/>
  <c r="J1598" i="4"/>
  <c r="K1598" i="4"/>
  <c r="L1598" i="4"/>
  <c r="M1598" i="4"/>
  <c r="N1598" i="4"/>
  <c r="O1598" i="4"/>
  <c r="G1599" i="4"/>
  <c r="H1599" i="4"/>
  <c r="I1599" i="4"/>
  <c r="J1599" i="4"/>
  <c r="K1599" i="4"/>
  <c r="L1599" i="4"/>
  <c r="M1599" i="4"/>
  <c r="N1599" i="4"/>
  <c r="O1599" i="4"/>
  <c r="G1600" i="4"/>
  <c r="H1600" i="4"/>
  <c r="I1600" i="4"/>
  <c r="J1600" i="4"/>
  <c r="K1600" i="4"/>
  <c r="L1600" i="4"/>
  <c r="M1600" i="4"/>
  <c r="N1600" i="4"/>
  <c r="O1600" i="4"/>
  <c r="G1601" i="4"/>
  <c r="H1601" i="4"/>
  <c r="I1601" i="4"/>
  <c r="J1601" i="4"/>
  <c r="K1601" i="4"/>
  <c r="L1601" i="4"/>
  <c r="M1601" i="4"/>
  <c r="N1601" i="4"/>
  <c r="O1601" i="4"/>
  <c r="G1602" i="4"/>
  <c r="H1602" i="4"/>
  <c r="I1602" i="4"/>
  <c r="J1602" i="4"/>
  <c r="K1602" i="4"/>
  <c r="L1602" i="4"/>
  <c r="M1602" i="4"/>
  <c r="N1602" i="4"/>
  <c r="O1602" i="4"/>
  <c r="G1603" i="4"/>
  <c r="H1603" i="4"/>
  <c r="I1603" i="4"/>
  <c r="J1603" i="4"/>
  <c r="K1603" i="4"/>
  <c r="L1603" i="4"/>
  <c r="M1603" i="4"/>
  <c r="N1603" i="4"/>
  <c r="O1603" i="4"/>
  <c r="G1604" i="4"/>
  <c r="H1604" i="4"/>
  <c r="I1604" i="4"/>
  <c r="J1604" i="4"/>
  <c r="K1604" i="4"/>
  <c r="L1604" i="4"/>
  <c r="M1604" i="4"/>
  <c r="N1604" i="4"/>
  <c r="O1604" i="4"/>
  <c r="G1605" i="4"/>
  <c r="H1605" i="4"/>
  <c r="I1605" i="4"/>
  <c r="J1605" i="4"/>
  <c r="K1605" i="4"/>
  <c r="L1605" i="4"/>
  <c r="M1605" i="4"/>
  <c r="N1605" i="4"/>
  <c r="O1605" i="4"/>
  <c r="G1606" i="4"/>
  <c r="H1606" i="4"/>
  <c r="I1606" i="4"/>
  <c r="J1606" i="4"/>
  <c r="K1606" i="4"/>
  <c r="L1606" i="4"/>
  <c r="M1606" i="4"/>
  <c r="N1606" i="4"/>
  <c r="O1606" i="4"/>
  <c r="G1607" i="4"/>
  <c r="H1607" i="4"/>
  <c r="I1607" i="4"/>
  <c r="J1607" i="4"/>
  <c r="K1607" i="4"/>
  <c r="L1607" i="4"/>
  <c r="M1607" i="4"/>
  <c r="N1607" i="4"/>
  <c r="O1607" i="4"/>
  <c r="G1608" i="4"/>
  <c r="H1608" i="4"/>
  <c r="I1608" i="4"/>
  <c r="J1608" i="4"/>
  <c r="K1608" i="4"/>
  <c r="L1608" i="4"/>
  <c r="M1608" i="4"/>
  <c r="N1608" i="4"/>
  <c r="O1608" i="4"/>
  <c r="G1609" i="4"/>
  <c r="H1609" i="4"/>
  <c r="I1609" i="4"/>
  <c r="J1609" i="4"/>
  <c r="K1609" i="4"/>
  <c r="L1609" i="4"/>
  <c r="M1609" i="4"/>
  <c r="N1609" i="4"/>
  <c r="O1609" i="4"/>
  <c r="G1610" i="4"/>
  <c r="H1610" i="4"/>
  <c r="I1610" i="4"/>
  <c r="J1610" i="4"/>
  <c r="K1610" i="4"/>
  <c r="L1610" i="4"/>
  <c r="M1610" i="4"/>
  <c r="N1610" i="4"/>
  <c r="O1610" i="4"/>
  <c r="G1611" i="4"/>
  <c r="H1611" i="4"/>
  <c r="I1611" i="4"/>
  <c r="J1611" i="4"/>
  <c r="K1611" i="4"/>
  <c r="L1611" i="4"/>
  <c r="M1611" i="4"/>
  <c r="N1611" i="4"/>
  <c r="O1611" i="4"/>
  <c r="G1612" i="4"/>
  <c r="H1612" i="4"/>
  <c r="I1612" i="4"/>
  <c r="J1612" i="4"/>
  <c r="K1612" i="4"/>
  <c r="L1612" i="4"/>
  <c r="M1612" i="4"/>
  <c r="N1612" i="4"/>
  <c r="O1612" i="4"/>
  <c r="G1613" i="4"/>
  <c r="H1613" i="4"/>
  <c r="I1613" i="4"/>
  <c r="J1613" i="4"/>
  <c r="K1613" i="4"/>
  <c r="L1613" i="4"/>
  <c r="M1613" i="4"/>
  <c r="N1613" i="4"/>
  <c r="O1613" i="4"/>
  <c r="G1614" i="4"/>
  <c r="H1614" i="4"/>
  <c r="I1614" i="4"/>
  <c r="J1614" i="4"/>
  <c r="K1614" i="4"/>
  <c r="L1614" i="4"/>
  <c r="M1614" i="4"/>
  <c r="N1614" i="4"/>
  <c r="O1614" i="4"/>
  <c r="G1615" i="4"/>
  <c r="H1615" i="4"/>
  <c r="I1615" i="4"/>
  <c r="J1615" i="4"/>
  <c r="K1615" i="4"/>
  <c r="L1615" i="4"/>
  <c r="M1615" i="4"/>
  <c r="N1615" i="4"/>
  <c r="O1615" i="4"/>
  <c r="G1616" i="4"/>
  <c r="H1616" i="4"/>
  <c r="I1616" i="4"/>
  <c r="J1616" i="4"/>
  <c r="K1616" i="4"/>
  <c r="L1616" i="4"/>
  <c r="M1616" i="4"/>
  <c r="N1616" i="4"/>
  <c r="O1616" i="4"/>
  <c r="G1617" i="4"/>
  <c r="H1617" i="4"/>
  <c r="I1617" i="4"/>
  <c r="J1617" i="4"/>
  <c r="K1617" i="4"/>
  <c r="L1617" i="4"/>
  <c r="M1617" i="4"/>
  <c r="N1617" i="4"/>
  <c r="O1617" i="4"/>
  <c r="G1618" i="4"/>
  <c r="H1618" i="4"/>
  <c r="I1618" i="4"/>
  <c r="J1618" i="4"/>
  <c r="K1618" i="4"/>
  <c r="L1618" i="4"/>
  <c r="M1618" i="4"/>
  <c r="N1618" i="4"/>
  <c r="O1618" i="4"/>
  <c r="G1619" i="4"/>
  <c r="H1619" i="4"/>
  <c r="I1619" i="4"/>
  <c r="J1619" i="4"/>
  <c r="K1619" i="4"/>
  <c r="L1619" i="4"/>
  <c r="M1619" i="4"/>
  <c r="N1619" i="4"/>
  <c r="O1619" i="4"/>
  <c r="G1620" i="4"/>
  <c r="H1620" i="4"/>
  <c r="I1620" i="4"/>
  <c r="J1620" i="4"/>
  <c r="K1620" i="4"/>
  <c r="L1620" i="4"/>
  <c r="M1620" i="4"/>
  <c r="N1620" i="4"/>
  <c r="O1620" i="4"/>
  <c r="G1621" i="4"/>
  <c r="H1621" i="4"/>
  <c r="I1621" i="4"/>
  <c r="J1621" i="4"/>
  <c r="K1621" i="4"/>
  <c r="L1621" i="4"/>
  <c r="M1621" i="4"/>
  <c r="N1621" i="4"/>
  <c r="O1621" i="4"/>
  <c r="G1622" i="4"/>
  <c r="H1622" i="4"/>
  <c r="I1622" i="4"/>
  <c r="J1622" i="4"/>
  <c r="K1622" i="4"/>
  <c r="L1622" i="4"/>
  <c r="M1622" i="4"/>
  <c r="N1622" i="4"/>
  <c r="O1622" i="4"/>
  <c r="G1623" i="4"/>
  <c r="H1623" i="4"/>
  <c r="I1623" i="4"/>
  <c r="J1623" i="4"/>
  <c r="K1623" i="4"/>
  <c r="L1623" i="4"/>
  <c r="M1623" i="4"/>
  <c r="N1623" i="4"/>
  <c r="O1623" i="4"/>
  <c r="G1624" i="4"/>
  <c r="H1624" i="4"/>
  <c r="I1624" i="4"/>
  <c r="J1624" i="4"/>
  <c r="K1624" i="4"/>
  <c r="L1624" i="4"/>
  <c r="M1624" i="4"/>
  <c r="N1624" i="4"/>
  <c r="O1624" i="4"/>
  <c r="G1625" i="4"/>
  <c r="H1625" i="4"/>
  <c r="I1625" i="4"/>
  <c r="J1625" i="4"/>
  <c r="K1625" i="4"/>
  <c r="L1625" i="4"/>
  <c r="M1625" i="4"/>
  <c r="N1625" i="4"/>
  <c r="O1625" i="4"/>
  <c r="G1626" i="4"/>
  <c r="H1626" i="4"/>
  <c r="I1626" i="4"/>
  <c r="J1626" i="4"/>
  <c r="K1626" i="4"/>
  <c r="L1626" i="4"/>
  <c r="M1626" i="4"/>
  <c r="N1626" i="4"/>
  <c r="O1626" i="4"/>
  <c r="G1627" i="4"/>
  <c r="H1627" i="4"/>
  <c r="I1627" i="4"/>
  <c r="J1627" i="4"/>
  <c r="K1627" i="4"/>
  <c r="L1627" i="4"/>
  <c r="M1627" i="4"/>
  <c r="N1627" i="4"/>
  <c r="O1627" i="4"/>
  <c r="G1628" i="4"/>
  <c r="H1628" i="4"/>
  <c r="I1628" i="4"/>
  <c r="J1628" i="4"/>
  <c r="K1628" i="4"/>
  <c r="L1628" i="4"/>
  <c r="M1628" i="4"/>
  <c r="N1628" i="4"/>
  <c r="O1628" i="4"/>
  <c r="G1629" i="4"/>
  <c r="H1629" i="4"/>
  <c r="I1629" i="4"/>
  <c r="J1629" i="4"/>
  <c r="K1629" i="4"/>
  <c r="L1629" i="4"/>
  <c r="M1629" i="4"/>
  <c r="N1629" i="4"/>
  <c r="O1629" i="4"/>
  <c r="G1630" i="4"/>
  <c r="H1630" i="4"/>
  <c r="I1630" i="4"/>
  <c r="J1630" i="4"/>
  <c r="K1630" i="4"/>
  <c r="L1630" i="4"/>
  <c r="M1630" i="4"/>
  <c r="N1630" i="4"/>
  <c r="O1630" i="4"/>
  <c r="G1631" i="4"/>
  <c r="H1631" i="4"/>
  <c r="I1631" i="4"/>
  <c r="J1631" i="4"/>
  <c r="K1631" i="4"/>
  <c r="L1631" i="4"/>
  <c r="M1631" i="4"/>
  <c r="N1631" i="4"/>
  <c r="O1631" i="4"/>
  <c r="G1632" i="4"/>
  <c r="H1632" i="4"/>
  <c r="I1632" i="4"/>
  <c r="J1632" i="4"/>
  <c r="K1632" i="4"/>
  <c r="L1632" i="4"/>
  <c r="M1632" i="4"/>
  <c r="N1632" i="4"/>
  <c r="O1632" i="4"/>
  <c r="G1633" i="4"/>
  <c r="H1633" i="4"/>
  <c r="I1633" i="4"/>
  <c r="J1633" i="4"/>
  <c r="K1633" i="4"/>
  <c r="L1633" i="4"/>
  <c r="M1633" i="4"/>
  <c r="N1633" i="4"/>
  <c r="O1633" i="4"/>
  <c r="G1634" i="4"/>
  <c r="H1634" i="4"/>
  <c r="I1634" i="4"/>
  <c r="J1634" i="4"/>
  <c r="K1634" i="4"/>
  <c r="L1634" i="4"/>
  <c r="M1634" i="4"/>
  <c r="N1634" i="4"/>
  <c r="O1634" i="4"/>
  <c r="G1635" i="4"/>
  <c r="H1635" i="4"/>
  <c r="I1635" i="4"/>
  <c r="J1635" i="4"/>
  <c r="K1635" i="4"/>
  <c r="L1635" i="4"/>
  <c r="M1635" i="4"/>
  <c r="N1635" i="4"/>
  <c r="O1635" i="4"/>
  <c r="G1636" i="4"/>
  <c r="H1636" i="4"/>
  <c r="I1636" i="4"/>
  <c r="J1636" i="4"/>
  <c r="K1636" i="4"/>
  <c r="L1636" i="4"/>
  <c r="M1636" i="4"/>
  <c r="N1636" i="4"/>
  <c r="O1636" i="4"/>
  <c r="G1637" i="4"/>
  <c r="H1637" i="4"/>
  <c r="I1637" i="4"/>
  <c r="J1637" i="4"/>
  <c r="K1637" i="4"/>
  <c r="L1637" i="4"/>
  <c r="M1637" i="4"/>
  <c r="N1637" i="4"/>
  <c r="O1637" i="4"/>
  <c r="G1638" i="4"/>
  <c r="H1638" i="4"/>
  <c r="I1638" i="4"/>
  <c r="J1638" i="4"/>
  <c r="K1638" i="4"/>
  <c r="L1638" i="4"/>
  <c r="M1638" i="4"/>
  <c r="N1638" i="4"/>
  <c r="O1638" i="4"/>
  <c r="G1639" i="4"/>
  <c r="H1639" i="4"/>
  <c r="I1639" i="4"/>
  <c r="J1639" i="4"/>
  <c r="K1639" i="4"/>
  <c r="L1639" i="4"/>
  <c r="M1639" i="4"/>
  <c r="N1639" i="4"/>
  <c r="O1639" i="4"/>
  <c r="G1640" i="4"/>
  <c r="H1640" i="4"/>
  <c r="I1640" i="4"/>
  <c r="J1640" i="4"/>
  <c r="K1640" i="4"/>
  <c r="L1640" i="4"/>
  <c r="M1640" i="4"/>
  <c r="N1640" i="4"/>
  <c r="O1640" i="4"/>
  <c r="G1641" i="4"/>
  <c r="H1641" i="4"/>
  <c r="I1641" i="4"/>
  <c r="J1641" i="4"/>
  <c r="K1641" i="4"/>
  <c r="L1641" i="4"/>
  <c r="M1641" i="4"/>
  <c r="N1641" i="4"/>
  <c r="O1641" i="4"/>
  <c r="G1642" i="4"/>
  <c r="H1642" i="4"/>
  <c r="I1642" i="4"/>
  <c r="J1642" i="4"/>
  <c r="K1642" i="4"/>
  <c r="L1642" i="4"/>
  <c r="M1642" i="4"/>
  <c r="N1642" i="4"/>
  <c r="O1642" i="4"/>
  <c r="G1643" i="4"/>
  <c r="H1643" i="4"/>
  <c r="I1643" i="4"/>
  <c r="J1643" i="4"/>
  <c r="K1643" i="4"/>
  <c r="L1643" i="4"/>
  <c r="M1643" i="4"/>
  <c r="N1643" i="4"/>
  <c r="O1643" i="4"/>
  <c r="G1644" i="4"/>
  <c r="H1644" i="4"/>
  <c r="I1644" i="4"/>
  <c r="J1644" i="4"/>
  <c r="K1644" i="4"/>
  <c r="L1644" i="4"/>
  <c r="M1644" i="4"/>
  <c r="N1644" i="4"/>
  <c r="O1644" i="4"/>
  <c r="G1645" i="4"/>
  <c r="H1645" i="4"/>
  <c r="I1645" i="4"/>
  <c r="J1645" i="4"/>
  <c r="K1645" i="4"/>
  <c r="L1645" i="4"/>
  <c r="M1645" i="4"/>
  <c r="N1645" i="4"/>
  <c r="O1645" i="4"/>
  <c r="G1646" i="4"/>
  <c r="H1646" i="4"/>
  <c r="I1646" i="4"/>
  <c r="J1646" i="4"/>
  <c r="K1646" i="4"/>
  <c r="L1646" i="4"/>
  <c r="M1646" i="4"/>
  <c r="N1646" i="4"/>
  <c r="O1646" i="4"/>
  <c r="G1647" i="4"/>
  <c r="H1647" i="4"/>
  <c r="I1647" i="4"/>
  <c r="J1647" i="4"/>
  <c r="K1647" i="4"/>
  <c r="L1647" i="4"/>
  <c r="M1647" i="4"/>
  <c r="N1647" i="4"/>
  <c r="O1647" i="4"/>
  <c r="G1648" i="4"/>
  <c r="H1648" i="4"/>
  <c r="I1648" i="4"/>
  <c r="J1648" i="4"/>
  <c r="K1648" i="4"/>
  <c r="L1648" i="4"/>
  <c r="M1648" i="4"/>
  <c r="N1648" i="4"/>
  <c r="O1648" i="4"/>
  <c r="G1649" i="4"/>
  <c r="H1649" i="4"/>
  <c r="I1649" i="4"/>
  <c r="J1649" i="4"/>
  <c r="K1649" i="4"/>
  <c r="L1649" i="4"/>
  <c r="M1649" i="4"/>
  <c r="N1649" i="4"/>
  <c r="O1649" i="4"/>
  <c r="G1650" i="4"/>
  <c r="H1650" i="4"/>
  <c r="I1650" i="4"/>
  <c r="J1650" i="4"/>
  <c r="K1650" i="4"/>
  <c r="L1650" i="4"/>
  <c r="M1650" i="4"/>
  <c r="N1650" i="4"/>
  <c r="O1650" i="4"/>
  <c r="G1651" i="4"/>
  <c r="H1651" i="4"/>
  <c r="I1651" i="4"/>
  <c r="J1651" i="4"/>
  <c r="K1651" i="4"/>
  <c r="L1651" i="4"/>
  <c r="M1651" i="4"/>
  <c r="N1651" i="4"/>
  <c r="O1651" i="4"/>
  <c r="G1652" i="4"/>
  <c r="H1652" i="4"/>
  <c r="I1652" i="4"/>
  <c r="J1652" i="4"/>
  <c r="K1652" i="4"/>
  <c r="L1652" i="4"/>
  <c r="M1652" i="4"/>
  <c r="N1652" i="4"/>
  <c r="O1652" i="4"/>
  <c r="G1653" i="4"/>
  <c r="H1653" i="4"/>
  <c r="I1653" i="4"/>
  <c r="J1653" i="4"/>
  <c r="K1653" i="4"/>
  <c r="L1653" i="4"/>
  <c r="M1653" i="4"/>
  <c r="N1653" i="4"/>
  <c r="O1653" i="4"/>
  <c r="G1654" i="4"/>
  <c r="H1654" i="4"/>
  <c r="I1654" i="4"/>
  <c r="J1654" i="4"/>
  <c r="K1654" i="4"/>
  <c r="L1654" i="4"/>
  <c r="M1654" i="4"/>
  <c r="N1654" i="4"/>
  <c r="O1654" i="4"/>
  <c r="G1655" i="4"/>
  <c r="H1655" i="4"/>
  <c r="I1655" i="4"/>
  <c r="J1655" i="4"/>
  <c r="K1655" i="4"/>
  <c r="L1655" i="4"/>
  <c r="M1655" i="4"/>
  <c r="N1655" i="4"/>
  <c r="O1655" i="4"/>
  <c r="G1656" i="4"/>
  <c r="H1656" i="4"/>
  <c r="I1656" i="4"/>
  <c r="J1656" i="4"/>
  <c r="K1656" i="4"/>
  <c r="L1656" i="4"/>
  <c r="M1656" i="4"/>
  <c r="N1656" i="4"/>
  <c r="O1656" i="4"/>
  <c r="G1657" i="4"/>
  <c r="H1657" i="4"/>
  <c r="I1657" i="4"/>
  <c r="J1657" i="4"/>
  <c r="K1657" i="4"/>
  <c r="L1657" i="4"/>
  <c r="M1657" i="4"/>
  <c r="N1657" i="4"/>
  <c r="O1657" i="4"/>
  <c r="G1658" i="4"/>
  <c r="H1658" i="4"/>
  <c r="I1658" i="4"/>
  <c r="J1658" i="4"/>
  <c r="K1658" i="4"/>
  <c r="L1658" i="4"/>
  <c r="M1658" i="4"/>
  <c r="N1658" i="4"/>
  <c r="O1658" i="4"/>
  <c r="G1659" i="4"/>
  <c r="H1659" i="4"/>
  <c r="I1659" i="4"/>
  <c r="J1659" i="4"/>
  <c r="K1659" i="4"/>
  <c r="L1659" i="4"/>
  <c r="M1659" i="4"/>
  <c r="N1659" i="4"/>
  <c r="O1659" i="4"/>
  <c r="G1660" i="4"/>
  <c r="H1660" i="4"/>
  <c r="I1660" i="4"/>
  <c r="J1660" i="4"/>
  <c r="K1660" i="4"/>
  <c r="L1660" i="4"/>
  <c r="M1660" i="4"/>
  <c r="N1660" i="4"/>
  <c r="O1660" i="4"/>
  <c r="G1661" i="4"/>
  <c r="H1661" i="4"/>
  <c r="I1661" i="4"/>
  <c r="J1661" i="4"/>
  <c r="K1661" i="4"/>
  <c r="L1661" i="4"/>
  <c r="M1661" i="4"/>
  <c r="N1661" i="4"/>
  <c r="O1661" i="4"/>
  <c r="G1662" i="4"/>
  <c r="H1662" i="4"/>
  <c r="I1662" i="4"/>
  <c r="J1662" i="4"/>
  <c r="K1662" i="4"/>
  <c r="L1662" i="4"/>
  <c r="M1662" i="4"/>
  <c r="N1662" i="4"/>
  <c r="O1662" i="4"/>
  <c r="G1663" i="4"/>
  <c r="H1663" i="4"/>
  <c r="I1663" i="4"/>
  <c r="J1663" i="4"/>
  <c r="K1663" i="4"/>
  <c r="L1663" i="4"/>
  <c r="M1663" i="4"/>
  <c r="N1663" i="4"/>
  <c r="O1663" i="4"/>
  <c r="G1664" i="4"/>
  <c r="H1664" i="4"/>
  <c r="I1664" i="4"/>
  <c r="J1664" i="4"/>
  <c r="K1664" i="4"/>
  <c r="L1664" i="4"/>
  <c r="M1664" i="4"/>
  <c r="N1664" i="4"/>
  <c r="O1664" i="4"/>
  <c r="G1665" i="4"/>
  <c r="H1665" i="4"/>
  <c r="I1665" i="4"/>
  <c r="J1665" i="4"/>
  <c r="K1665" i="4"/>
  <c r="L1665" i="4"/>
  <c r="M1665" i="4"/>
  <c r="N1665" i="4"/>
  <c r="O1665" i="4"/>
  <c r="G1666" i="4"/>
  <c r="H1666" i="4"/>
  <c r="I1666" i="4"/>
  <c r="J1666" i="4"/>
  <c r="K1666" i="4"/>
  <c r="L1666" i="4"/>
  <c r="M1666" i="4"/>
  <c r="N1666" i="4"/>
  <c r="O1666" i="4"/>
  <c r="G1667" i="4"/>
  <c r="H1667" i="4"/>
  <c r="I1667" i="4"/>
  <c r="J1667" i="4"/>
  <c r="K1667" i="4"/>
  <c r="L1667" i="4"/>
  <c r="M1667" i="4"/>
  <c r="N1667" i="4"/>
  <c r="O1667" i="4"/>
  <c r="G1668" i="4"/>
  <c r="H1668" i="4"/>
  <c r="I1668" i="4"/>
  <c r="J1668" i="4"/>
  <c r="K1668" i="4"/>
  <c r="L1668" i="4"/>
  <c r="M1668" i="4"/>
  <c r="N1668" i="4"/>
  <c r="O1668" i="4"/>
  <c r="G1669" i="4"/>
  <c r="H1669" i="4"/>
  <c r="I1669" i="4"/>
  <c r="J1669" i="4"/>
  <c r="K1669" i="4"/>
  <c r="L1669" i="4"/>
  <c r="M1669" i="4"/>
  <c r="N1669" i="4"/>
  <c r="O1669" i="4"/>
  <c r="G1670" i="4"/>
  <c r="H1670" i="4"/>
  <c r="I1670" i="4"/>
  <c r="J1670" i="4"/>
  <c r="K1670" i="4"/>
  <c r="L1670" i="4"/>
  <c r="M1670" i="4"/>
  <c r="N1670" i="4"/>
  <c r="O1670" i="4"/>
  <c r="G1671" i="4"/>
  <c r="H1671" i="4"/>
  <c r="I1671" i="4"/>
  <c r="J1671" i="4"/>
  <c r="K1671" i="4"/>
  <c r="L1671" i="4"/>
  <c r="M1671" i="4"/>
  <c r="N1671" i="4"/>
  <c r="O1671" i="4"/>
  <c r="G1672" i="4"/>
  <c r="H1672" i="4"/>
  <c r="I1672" i="4"/>
  <c r="J1672" i="4"/>
  <c r="K1672" i="4"/>
  <c r="L1672" i="4"/>
  <c r="M1672" i="4"/>
  <c r="N1672" i="4"/>
  <c r="O1672" i="4"/>
  <c r="G1673" i="4"/>
  <c r="H1673" i="4"/>
  <c r="I1673" i="4"/>
  <c r="J1673" i="4"/>
  <c r="K1673" i="4"/>
  <c r="L1673" i="4"/>
  <c r="M1673" i="4"/>
  <c r="N1673" i="4"/>
  <c r="O1673" i="4"/>
  <c r="G1674" i="4"/>
  <c r="H1674" i="4"/>
  <c r="I1674" i="4"/>
  <c r="J1674" i="4"/>
  <c r="K1674" i="4"/>
  <c r="L1674" i="4"/>
  <c r="M1674" i="4"/>
  <c r="N1674" i="4"/>
  <c r="O1674" i="4"/>
  <c r="G1675" i="4"/>
  <c r="H1675" i="4"/>
  <c r="I1675" i="4"/>
  <c r="J1675" i="4"/>
  <c r="K1675" i="4"/>
  <c r="L1675" i="4"/>
  <c r="M1675" i="4"/>
  <c r="N1675" i="4"/>
  <c r="O1675" i="4"/>
  <c r="G1676" i="4"/>
  <c r="H1676" i="4"/>
  <c r="I1676" i="4"/>
  <c r="J1676" i="4"/>
  <c r="K1676" i="4"/>
  <c r="L1676" i="4"/>
  <c r="M1676" i="4"/>
  <c r="N1676" i="4"/>
  <c r="O1676" i="4"/>
  <c r="G1677" i="4"/>
  <c r="H1677" i="4"/>
  <c r="I1677" i="4"/>
  <c r="J1677" i="4"/>
  <c r="K1677" i="4"/>
  <c r="L1677" i="4"/>
  <c r="M1677" i="4"/>
  <c r="N1677" i="4"/>
  <c r="O1677" i="4"/>
  <c r="G1678" i="4"/>
  <c r="H1678" i="4"/>
  <c r="I1678" i="4"/>
  <c r="J1678" i="4"/>
  <c r="K1678" i="4"/>
  <c r="L1678" i="4"/>
  <c r="M1678" i="4"/>
  <c r="N1678" i="4"/>
  <c r="O1678" i="4"/>
  <c r="G1679" i="4"/>
  <c r="H1679" i="4"/>
  <c r="I1679" i="4"/>
  <c r="J1679" i="4"/>
  <c r="K1679" i="4"/>
  <c r="L1679" i="4"/>
  <c r="M1679" i="4"/>
  <c r="N1679" i="4"/>
  <c r="O1679" i="4"/>
  <c r="G1680" i="4"/>
  <c r="H1680" i="4"/>
  <c r="I1680" i="4"/>
  <c r="J1680" i="4"/>
  <c r="K1680" i="4"/>
  <c r="L1680" i="4"/>
  <c r="M1680" i="4"/>
  <c r="N1680" i="4"/>
  <c r="O1680" i="4"/>
  <c r="G1681" i="4"/>
  <c r="H1681" i="4"/>
  <c r="I1681" i="4"/>
  <c r="J1681" i="4"/>
  <c r="K1681" i="4"/>
  <c r="L1681" i="4"/>
  <c r="M1681" i="4"/>
  <c r="N1681" i="4"/>
  <c r="O1681" i="4"/>
  <c r="G1682" i="4"/>
  <c r="H1682" i="4"/>
  <c r="I1682" i="4"/>
  <c r="J1682" i="4"/>
  <c r="K1682" i="4"/>
  <c r="L1682" i="4"/>
  <c r="M1682" i="4"/>
  <c r="N1682" i="4"/>
  <c r="O1682" i="4"/>
  <c r="G1683" i="4"/>
  <c r="H1683" i="4"/>
  <c r="I1683" i="4"/>
  <c r="J1683" i="4"/>
  <c r="K1683" i="4"/>
  <c r="L1683" i="4"/>
  <c r="M1683" i="4"/>
  <c r="N1683" i="4"/>
  <c r="O1683" i="4"/>
  <c r="G1684" i="4"/>
  <c r="H1684" i="4"/>
  <c r="I1684" i="4"/>
  <c r="J1684" i="4"/>
  <c r="K1684" i="4"/>
  <c r="L1684" i="4"/>
  <c r="M1684" i="4"/>
  <c r="N1684" i="4"/>
  <c r="O1684" i="4"/>
  <c r="G1685" i="4"/>
  <c r="H1685" i="4"/>
  <c r="I1685" i="4"/>
  <c r="J1685" i="4"/>
  <c r="K1685" i="4"/>
  <c r="L1685" i="4"/>
  <c r="M1685" i="4"/>
  <c r="N1685" i="4"/>
  <c r="O1685" i="4"/>
  <c r="G1686" i="4"/>
  <c r="H1686" i="4"/>
  <c r="I1686" i="4"/>
  <c r="J1686" i="4"/>
  <c r="K1686" i="4"/>
  <c r="L1686" i="4"/>
  <c r="M1686" i="4"/>
  <c r="N1686" i="4"/>
  <c r="O1686" i="4"/>
  <c r="G1687" i="4"/>
  <c r="H1687" i="4"/>
  <c r="I1687" i="4"/>
  <c r="J1687" i="4"/>
  <c r="K1687" i="4"/>
  <c r="L1687" i="4"/>
  <c r="M1687" i="4"/>
  <c r="N1687" i="4"/>
  <c r="O1687" i="4"/>
  <c r="G1688" i="4"/>
  <c r="H1688" i="4"/>
  <c r="I1688" i="4"/>
  <c r="J1688" i="4"/>
  <c r="K1688" i="4"/>
  <c r="L1688" i="4"/>
  <c r="M1688" i="4"/>
  <c r="N1688" i="4"/>
  <c r="O1688" i="4"/>
  <c r="G1689" i="4"/>
  <c r="H1689" i="4"/>
  <c r="I1689" i="4"/>
  <c r="J1689" i="4"/>
  <c r="K1689" i="4"/>
  <c r="L1689" i="4"/>
  <c r="M1689" i="4"/>
  <c r="N1689" i="4"/>
  <c r="O1689" i="4"/>
  <c r="G1690" i="4"/>
  <c r="H1690" i="4"/>
  <c r="I1690" i="4"/>
  <c r="J1690" i="4"/>
  <c r="K1690" i="4"/>
  <c r="L1690" i="4"/>
  <c r="M1690" i="4"/>
  <c r="N1690" i="4"/>
  <c r="O1690" i="4"/>
  <c r="G1691" i="4"/>
  <c r="H1691" i="4"/>
  <c r="I1691" i="4"/>
  <c r="J1691" i="4"/>
  <c r="K1691" i="4"/>
  <c r="L1691" i="4"/>
  <c r="M1691" i="4"/>
  <c r="N1691" i="4"/>
  <c r="O1691" i="4"/>
  <c r="G1692" i="4"/>
  <c r="H1692" i="4"/>
  <c r="I1692" i="4"/>
  <c r="J1692" i="4"/>
  <c r="K1692" i="4"/>
  <c r="L1692" i="4"/>
  <c r="M1692" i="4"/>
  <c r="N1692" i="4"/>
  <c r="O1692" i="4"/>
  <c r="G1693" i="4"/>
  <c r="H1693" i="4"/>
  <c r="I1693" i="4"/>
  <c r="J1693" i="4"/>
  <c r="K1693" i="4"/>
  <c r="L1693" i="4"/>
  <c r="M1693" i="4"/>
  <c r="N1693" i="4"/>
  <c r="O1693" i="4"/>
  <c r="G1694" i="4"/>
  <c r="H1694" i="4"/>
  <c r="I1694" i="4"/>
  <c r="J1694" i="4"/>
  <c r="K1694" i="4"/>
  <c r="L1694" i="4"/>
  <c r="M1694" i="4"/>
  <c r="N1694" i="4"/>
  <c r="O1694" i="4"/>
  <c r="G1695" i="4"/>
  <c r="H1695" i="4"/>
  <c r="I1695" i="4"/>
  <c r="J1695" i="4"/>
  <c r="K1695" i="4"/>
  <c r="L1695" i="4"/>
  <c r="M1695" i="4"/>
  <c r="N1695" i="4"/>
  <c r="O1695" i="4"/>
  <c r="G1696" i="4"/>
  <c r="H1696" i="4"/>
  <c r="I1696" i="4"/>
  <c r="J1696" i="4"/>
  <c r="K1696" i="4"/>
  <c r="L1696" i="4"/>
  <c r="M1696" i="4"/>
  <c r="N1696" i="4"/>
  <c r="O1696" i="4"/>
  <c r="G1697" i="4"/>
  <c r="H1697" i="4"/>
  <c r="I1697" i="4"/>
  <c r="J1697" i="4"/>
  <c r="K1697" i="4"/>
  <c r="L1697" i="4"/>
  <c r="M1697" i="4"/>
  <c r="N1697" i="4"/>
  <c r="O1697" i="4"/>
  <c r="G1698" i="4"/>
  <c r="H1698" i="4"/>
  <c r="I1698" i="4"/>
  <c r="J1698" i="4"/>
  <c r="K1698" i="4"/>
  <c r="L1698" i="4"/>
  <c r="M1698" i="4"/>
  <c r="N1698" i="4"/>
  <c r="O1698" i="4"/>
  <c r="G1699" i="4"/>
  <c r="H1699" i="4"/>
  <c r="I1699" i="4"/>
  <c r="J1699" i="4"/>
  <c r="K1699" i="4"/>
  <c r="L1699" i="4"/>
  <c r="M1699" i="4"/>
  <c r="N1699" i="4"/>
  <c r="O1699" i="4"/>
  <c r="G1700" i="4"/>
  <c r="H1700" i="4"/>
  <c r="I1700" i="4"/>
  <c r="J1700" i="4"/>
  <c r="K1700" i="4"/>
  <c r="L1700" i="4"/>
  <c r="M1700" i="4"/>
  <c r="N1700" i="4"/>
  <c r="O1700" i="4"/>
  <c r="G1701" i="4"/>
  <c r="H1701" i="4"/>
  <c r="I1701" i="4"/>
  <c r="J1701" i="4"/>
  <c r="K1701" i="4"/>
  <c r="L1701" i="4"/>
  <c r="M1701" i="4"/>
  <c r="N1701" i="4"/>
  <c r="O1701" i="4"/>
  <c r="G1702" i="4"/>
  <c r="H1702" i="4"/>
  <c r="I1702" i="4"/>
  <c r="J1702" i="4"/>
  <c r="K1702" i="4"/>
  <c r="L1702" i="4"/>
  <c r="M1702" i="4"/>
  <c r="N1702" i="4"/>
  <c r="O1702" i="4"/>
  <c r="G1703" i="4"/>
  <c r="H1703" i="4"/>
  <c r="I1703" i="4"/>
  <c r="J1703" i="4"/>
  <c r="K1703" i="4"/>
  <c r="L1703" i="4"/>
  <c r="M1703" i="4"/>
  <c r="N1703" i="4"/>
  <c r="O1703" i="4"/>
  <c r="G1704" i="4"/>
  <c r="H1704" i="4"/>
  <c r="I1704" i="4"/>
  <c r="J1704" i="4"/>
  <c r="K1704" i="4"/>
  <c r="L1704" i="4"/>
  <c r="M1704" i="4"/>
  <c r="N1704" i="4"/>
  <c r="O1704" i="4"/>
  <c r="G1705" i="4"/>
  <c r="H1705" i="4"/>
  <c r="I1705" i="4"/>
  <c r="J1705" i="4"/>
  <c r="K1705" i="4"/>
  <c r="L1705" i="4"/>
  <c r="M1705" i="4"/>
  <c r="N1705" i="4"/>
  <c r="O1705" i="4"/>
  <c r="G1706" i="4"/>
  <c r="H1706" i="4"/>
  <c r="I1706" i="4"/>
  <c r="J1706" i="4"/>
  <c r="K1706" i="4"/>
  <c r="L1706" i="4"/>
  <c r="M1706" i="4"/>
  <c r="N1706" i="4"/>
  <c r="O1706" i="4"/>
  <c r="G1707" i="4"/>
  <c r="H1707" i="4"/>
  <c r="I1707" i="4"/>
  <c r="J1707" i="4"/>
  <c r="K1707" i="4"/>
  <c r="L1707" i="4"/>
  <c r="M1707" i="4"/>
  <c r="N1707" i="4"/>
  <c r="O1707" i="4"/>
  <c r="G1708" i="4"/>
  <c r="H1708" i="4"/>
  <c r="I1708" i="4"/>
  <c r="J1708" i="4"/>
  <c r="K1708" i="4"/>
  <c r="L1708" i="4"/>
  <c r="M1708" i="4"/>
  <c r="N1708" i="4"/>
  <c r="O1708" i="4"/>
  <c r="G1709" i="4"/>
  <c r="H1709" i="4"/>
  <c r="I1709" i="4"/>
  <c r="J1709" i="4"/>
  <c r="K1709" i="4"/>
  <c r="L1709" i="4"/>
  <c r="M1709" i="4"/>
  <c r="N1709" i="4"/>
  <c r="O1709" i="4"/>
  <c r="G1710" i="4"/>
  <c r="H1710" i="4"/>
  <c r="I1710" i="4"/>
  <c r="J1710" i="4"/>
  <c r="K1710" i="4"/>
  <c r="L1710" i="4"/>
  <c r="M1710" i="4"/>
  <c r="N1710" i="4"/>
  <c r="O1710" i="4"/>
  <c r="G1711" i="4"/>
  <c r="H1711" i="4"/>
  <c r="I1711" i="4"/>
  <c r="J1711" i="4"/>
  <c r="K1711" i="4"/>
  <c r="L1711" i="4"/>
  <c r="M1711" i="4"/>
  <c r="N1711" i="4"/>
  <c r="O1711" i="4"/>
  <c r="G1712" i="4"/>
  <c r="H1712" i="4"/>
  <c r="I1712" i="4"/>
  <c r="J1712" i="4"/>
  <c r="K1712" i="4"/>
  <c r="L1712" i="4"/>
  <c r="M1712" i="4"/>
  <c r="N1712" i="4"/>
  <c r="O1712" i="4"/>
  <c r="G1713" i="4"/>
  <c r="H1713" i="4"/>
  <c r="I1713" i="4"/>
  <c r="J1713" i="4"/>
  <c r="K1713" i="4"/>
  <c r="L1713" i="4"/>
  <c r="M1713" i="4"/>
  <c r="N1713" i="4"/>
  <c r="O1713" i="4"/>
  <c r="G1714" i="4"/>
  <c r="H1714" i="4"/>
  <c r="I1714" i="4"/>
  <c r="J1714" i="4"/>
  <c r="K1714" i="4"/>
  <c r="L1714" i="4"/>
  <c r="M1714" i="4"/>
  <c r="N1714" i="4"/>
  <c r="O1714" i="4"/>
  <c r="G1715" i="4"/>
  <c r="H1715" i="4"/>
  <c r="I1715" i="4"/>
  <c r="J1715" i="4"/>
  <c r="K1715" i="4"/>
  <c r="L1715" i="4"/>
  <c r="M1715" i="4"/>
  <c r="N1715" i="4"/>
  <c r="O1715" i="4"/>
  <c r="G1716" i="4"/>
  <c r="H1716" i="4"/>
  <c r="I1716" i="4"/>
  <c r="J1716" i="4"/>
  <c r="K1716" i="4"/>
  <c r="L1716" i="4"/>
  <c r="M1716" i="4"/>
  <c r="N1716" i="4"/>
  <c r="O1716" i="4"/>
  <c r="G1717" i="4"/>
  <c r="H1717" i="4"/>
  <c r="I1717" i="4"/>
  <c r="J1717" i="4"/>
  <c r="K1717" i="4"/>
  <c r="L1717" i="4"/>
  <c r="M1717" i="4"/>
  <c r="N1717" i="4"/>
  <c r="O1717" i="4"/>
  <c r="G1718" i="4"/>
  <c r="H1718" i="4"/>
  <c r="I1718" i="4"/>
  <c r="J1718" i="4"/>
  <c r="K1718" i="4"/>
  <c r="L1718" i="4"/>
  <c r="M1718" i="4"/>
  <c r="N1718" i="4"/>
  <c r="O1718" i="4"/>
  <c r="G1719" i="4"/>
  <c r="H1719" i="4"/>
  <c r="I1719" i="4"/>
  <c r="J1719" i="4"/>
  <c r="K1719" i="4"/>
  <c r="L1719" i="4"/>
  <c r="M1719" i="4"/>
  <c r="N1719" i="4"/>
  <c r="O1719" i="4"/>
  <c r="G1720" i="4"/>
  <c r="H1720" i="4"/>
  <c r="I1720" i="4"/>
  <c r="J1720" i="4"/>
  <c r="K1720" i="4"/>
  <c r="L1720" i="4"/>
  <c r="M1720" i="4"/>
  <c r="N1720" i="4"/>
  <c r="O1720" i="4"/>
  <c r="G1721" i="4"/>
  <c r="H1721" i="4"/>
  <c r="I1721" i="4"/>
  <c r="J1721" i="4"/>
  <c r="K1721" i="4"/>
  <c r="L1721" i="4"/>
  <c r="M1721" i="4"/>
  <c r="N1721" i="4"/>
  <c r="O1721" i="4"/>
  <c r="G1722" i="4"/>
  <c r="H1722" i="4"/>
  <c r="I1722" i="4"/>
  <c r="J1722" i="4"/>
  <c r="K1722" i="4"/>
  <c r="L1722" i="4"/>
  <c r="M1722" i="4"/>
  <c r="N1722" i="4"/>
  <c r="O1722" i="4"/>
  <c r="G1723" i="4"/>
  <c r="H1723" i="4"/>
  <c r="I1723" i="4"/>
  <c r="J1723" i="4"/>
  <c r="K1723" i="4"/>
  <c r="L1723" i="4"/>
  <c r="M1723" i="4"/>
  <c r="N1723" i="4"/>
  <c r="O1723" i="4"/>
  <c r="G1724" i="4"/>
  <c r="H1724" i="4"/>
  <c r="I1724" i="4"/>
  <c r="J1724" i="4"/>
  <c r="K1724" i="4"/>
  <c r="L1724" i="4"/>
  <c r="M1724" i="4"/>
  <c r="N1724" i="4"/>
  <c r="O1724" i="4"/>
  <c r="G1725" i="4"/>
  <c r="H1725" i="4"/>
  <c r="I1725" i="4"/>
  <c r="J1725" i="4"/>
  <c r="K1725" i="4"/>
  <c r="L1725" i="4"/>
  <c r="M1725" i="4"/>
  <c r="N1725" i="4"/>
  <c r="O1725" i="4"/>
  <c r="G1726" i="4"/>
  <c r="H1726" i="4"/>
  <c r="I1726" i="4"/>
  <c r="J1726" i="4"/>
  <c r="K1726" i="4"/>
  <c r="L1726" i="4"/>
  <c r="M1726" i="4"/>
  <c r="N1726" i="4"/>
  <c r="O1726" i="4"/>
  <c r="G1727" i="4"/>
  <c r="H1727" i="4"/>
  <c r="I1727" i="4"/>
  <c r="J1727" i="4"/>
  <c r="K1727" i="4"/>
  <c r="L1727" i="4"/>
  <c r="M1727" i="4"/>
  <c r="N1727" i="4"/>
  <c r="O1727" i="4"/>
  <c r="G1728" i="4"/>
  <c r="H1728" i="4"/>
  <c r="I1728" i="4"/>
  <c r="J1728" i="4"/>
  <c r="K1728" i="4"/>
  <c r="L1728" i="4"/>
  <c r="M1728" i="4"/>
  <c r="N1728" i="4"/>
  <c r="O1728" i="4"/>
  <c r="G1729" i="4"/>
  <c r="H1729" i="4"/>
  <c r="I1729" i="4"/>
  <c r="J1729" i="4"/>
  <c r="K1729" i="4"/>
  <c r="L1729" i="4"/>
  <c r="M1729" i="4"/>
  <c r="N1729" i="4"/>
  <c r="O1729" i="4"/>
  <c r="G1730" i="4"/>
  <c r="H1730" i="4"/>
  <c r="I1730" i="4"/>
  <c r="J1730" i="4"/>
  <c r="K1730" i="4"/>
  <c r="L1730" i="4"/>
  <c r="M1730" i="4"/>
  <c r="N1730" i="4"/>
  <c r="O1730" i="4"/>
  <c r="G1731" i="4"/>
  <c r="H1731" i="4"/>
  <c r="I1731" i="4"/>
  <c r="J1731" i="4"/>
  <c r="K1731" i="4"/>
  <c r="L1731" i="4"/>
  <c r="M1731" i="4"/>
  <c r="N1731" i="4"/>
  <c r="O1731" i="4"/>
  <c r="G1732" i="4"/>
  <c r="H1732" i="4"/>
  <c r="I1732" i="4"/>
  <c r="J1732" i="4"/>
  <c r="K1732" i="4"/>
  <c r="L1732" i="4"/>
  <c r="M1732" i="4"/>
  <c r="N1732" i="4"/>
  <c r="O1732" i="4"/>
  <c r="G1733" i="4"/>
  <c r="H1733" i="4"/>
  <c r="I1733" i="4"/>
  <c r="J1733" i="4"/>
  <c r="K1733" i="4"/>
  <c r="L1733" i="4"/>
  <c r="M1733" i="4"/>
  <c r="N1733" i="4"/>
  <c r="O1733" i="4"/>
  <c r="G1734" i="4"/>
  <c r="H1734" i="4"/>
  <c r="I1734" i="4"/>
  <c r="J1734" i="4"/>
  <c r="K1734" i="4"/>
  <c r="L1734" i="4"/>
  <c r="M1734" i="4"/>
  <c r="N1734" i="4"/>
  <c r="O1734" i="4"/>
  <c r="G1735" i="4"/>
  <c r="H1735" i="4"/>
  <c r="I1735" i="4"/>
  <c r="J1735" i="4"/>
  <c r="K1735" i="4"/>
  <c r="L1735" i="4"/>
  <c r="M1735" i="4"/>
  <c r="N1735" i="4"/>
  <c r="O1735" i="4"/>
  <c r="G1736" i="4"/>
  <c r="H1736" i="4"/>
  <c r="I1736" i="4"/>
  <c r="J1736" i="4"/>
  <c r="K1736" i="4"/>
  <c r="L1736" i="4"/>
  <c r="M1736" i="4"/>
  <c r="N1736" i="4"/>
  <c r="O1736" i="4"/>
  <c r="G1737" i="4"/>
  <c r="H1737" i="4"/>
  <c r="I1737" i="4"/>
  <c r="J1737" i="4"/>
  <c r="K1737" i="4"/>
  <c r="L1737" i="4"/>
  <c r="M1737" i="4"/>
  <c r="N1737" i="4"/>
  <c r="O1737" i="4"/>
  <c r="G1738" i="4"/>
  <c r="H1738" i="4"/>
  <c r="I1738" i="4"/>
  <c r="J1738" i="4"/>
  <c r="K1738" i="4"/>
  <c r="L1738" i="4"/>
  <c r="M1738" i="4"/>
  <c r="N1738" i="4"/>
  <c r="O1738" i="4"/>
  <c r="G1739" i="4"/>
  <c r="H1739" i="4"/>
  <c r="I1739" i="4"/>
  <c r="J1739" i="4"/>
  <c r="K1739" i="4"/>
  <c r="L1739" i="4"/>
  <c r="M1739" i="4"/>
  <c r="N1739" i="4"/>
  <c r="O1739" i="4"/>
  <c r="G1740" i="4"/>
  <c r="H1740" i="4"/>
  <c r="I1740" i="4"/>
  <c r="J1740" i="4"/>
  <c r="K1740" i="4"/>
  <c r="L1740" i="4"/>
  <c r="M1740" i="4"/>
  <c r="N1740" i="4"/>
  <c r="O1740" i="4"/>
  <c r="G1741" i="4"/>
  <c r="H1741" i="4"/>
  <c r="I1741" i="4"/>
  <c r="J1741" i="4"/>
  <c r="K1741" i="4"/>
  <c r="L1741" i="4"/>
  <c r="M1741" i="4"/>
  <c r="N1741" i="4"/>
  <c r="O1741" i="4"/>
  <c r="G1742" i="4"/>
  <c r="H1742" i="4"/>
  <c r="I1742" i="4"/>
  <c r="J1742" i="4"/>
  <c r="K1742" i="4"/>
  <c r="L1742" i="4"/>
  <c r="M1742" i="4"/>
  <c r="N1742" i="4"/>
  <c r="O1742" i="4"/>
  <c r="G1743" i="4"/>
  <c r="H1743" i="4"/>
  <c r="I1743" i="4"/>
  <c r="J1743" i="4"/>
  <c r="K1743" i="4"/>
  <c r="L1743" i="4"/>
  <c r="M1743" i="4"/>
  <c r="N1743" i="4"/>
  <c r="O1743" i="4"/>
  <c r="G1744" i="4"/>
  <c r="H1744" i="4"/>
  <c r="I1744" i="4"/>
  <c r="J1744" i="4"/>
  <c r="K1744" i="4"/>
  <c r="L1744" i="4"/>
  <c r="M1744" i="4"/>
  <c r="N1744" i="4"/>
  <c r="O1744" i="4"/>
  <c r="G1745" i="4"/>
  <c r="H1745" i="4"/>
  <c r="I1745" i="4"/>
  <c r="J1745" i="4"/>
  <c r="K1745" i="4"/>
  <c r="L1745" i="4"/>
  <c r="M1745" i="4"/>
  <c r="N1745" i="4"/>
  <c r="O1745" i="4"/>
  <c r="G1746" i="4"/>
  <c r="H1746" i="4"/>
  <c r="I1746" i="4"/>
  <c r="J1746" i="4"/>
  <c r="K1746" i="4"/>
  <c r="L1746" i="4"/>
  <c r="M1746" i="4"/>
  <c r="N1746" i="4"/>
  <c r="O1746" i="4"/>
  <c r="G1747" i="4"/>
  <c r="H1747" i="4"/>
  <c r="I1747" i="4"/>
  <c r="J1747" i="4"/>
  <c r="K1747" i="4"/>
  <c r="L1747" i="4"/>
  <c r="M1747" i="4"/>
  <c r="N1747" i="4"/>
  <c r="O1747" i="4"/>
  <c r="G1748" i="4"/>
  <c r="H1748" i="4"/>
  <c r="I1748" i="4"/>
  <c r="J1748" i="4"/>
  <c r="K1748" i="4"/>
  <c r="L1748" i="4"/>
  <c r="M1748" i="4"/>
  <c r="N1748" i="4"/>
  <c r="O1748" i="4"/>
  <c r="G1749" i="4"/>
  <c r="H1749" i="4"/>
  <c r="I1749" i="4"/>
  <c r="J1749" i="4"/>
  <c r="K1749" i="4"/>
  <c r="L1749" i="4"/>
  <c r="M1749" i="4"/>
  <c r="N1749" i="4"/>
  <c r="O1749" i="4"/>
  <c r="G1750" i="4"/>
  <c r="H1750" i="4"/>
  <c r="I1750" i="4"/>
  <c r="J1750" i="4"/>
  <c r="K1750" i="4"/>
  <c r="L1750" i="4"/>
  <c r="M1750" i="4"/>
  <c r="N1750" i="4"/>
  <c r="O1750" i="4"/>
  <c r="G1751" i="4"/>
  <c r="H1751" i="4"/>
  <c r="I1751" i="4"/>
  <c r="J1751" i="4"/>
  <c r="K1751" i="4"/>
  <c r="L1751" i="4"/>
  <c r="M1751" i="4"/>
  <c r="N1751" i="4"/>
  <c r="O1751" i="4"/>
  <c r="G1752" i="4"/>
  <c r="H1752" i="4"/>
  <c r="I1752" i="4"/>
  <c r="J1752" i="4"/>
  <c r="K1752" i="4"/>
  <c r="L1752" i="4"/>
  <c r="M1752" i="4"/>
  <c r="N1752" i="4"/>
  <c r="O1752" i="4"/>
  <c r="G1753" i="4"/>
  <c r="H1753" i="4"/>
  <c r="I1753" i="4"/>
  <c r="J1753" i="4"/>
  <c r="K1753" i="4"/>
  <c r="L1753" i="4"/>
  <c r="M1753" i="4"/>
  <c r="N1753" i="4"/>
  <c r="O1753" i="4"/>
  <c r="G1754" i="4"/>
  <c r="H1754" i="4"/>
  <c r="I1754" i="4"/>
  <c r="J1754" i="4"/>
  <c r="K1754" i="4"/>
  <c r="L1754" i="4"/>
  <c r="M1754" i="4"/>
  <c r="N1754" i="4"/>
  <c r="O1754" i="4"/>
  <c r="G1755" i="4"/>
  <c r="H1755" i="4"/>
  <c r="I1755" i="4"/>
  <c r="J1755" i="4"/>
  <c r="K1755" i="4"/>
  <c r="L1755" i="4"/>
  <c r="M1755" i="4"/>
  <c r="N1755" i="4"/>
  <c r="O1755" i="4"/>
  <c r="G1756" i="4"/>
  <c r="H1756" i="4"/>
  <c r="I1756" i="4"/>
  <c r="J1756" i="4"/>
  <c r="K1756" i="4"/>
  <c r="L1756" i="4"/>
  <c r="M1756" i="4"/>
  <c r="N1756" i="4"/>
  <c r="O1756" i="4"/>
  <c r="G1757" i="4"/>
  <c r="H1757" i="4"/>
  <c r="I1757" i="4"/>
  <c r="J1757" i="4"/>
  <c r="K1757" i="4"/>
  <c r="L1757" i="4"/>
  <c r="M1757" i="4"/>
  <c r="N1757" i="4"/>
  <c r="O1757" i="4"/>
  <c r="G1758" i="4"/>
  <c r="H1758" i="4"/>
  <c r="I1758" i="4"/>
  <c r="J1758" i="4"/>
  <c r="K1758" i="4"/>
  <c r="L1758" i="4"/>
  <c r="M1758" i="4"/>
  <c r="N1758" i="4"/>
  <c r="O1758" i="4"/>
  <c r="G1759" i="4"/>
  <c r="H1759" i="4"/>
  <c r="I1759" i="4"/>
  <c r="J1759" i="4"/>
  <c r="K1759" i="4"/>
  <c r="L1759" i="4"/>
  <c r="M1759" i="4"/>
  <c r="N1759" i="4"/>
  <c r="O1759" i="4"/>
  <c r="G1760" i="4"/>
  <c r="H1760" i="4"/>
  <c r="I1760" i="4"/>
  <c r="J1760" i="4"/>
  <c r="K1760" i="4"/>
  <c r="L1760" i="4"/>
  <c r="M1760" i="4"/>
  <c r="N1760" i="4"/>
  <c r="O1760" i="4"/>
  <c r="G1761" i="4"/>
  <c r="H1761" i="4"/>
  <c r="I1761" i="4"/>
  <c r="J1761" i="4"/>
  <c r="K1761" i="4"/>
  <c r="L1761" i="4"/>
  <c r="M1761" i="4"/>
  <c r="N1761" i="4"/>
  <c r="O1761" i="4"/>
  <c r="G1762" i="4"/>
  <c r="H1762" i="4"/>
  <c r="I1762" i="4"/>
  <c r="J1762" i="4"/>
  <c r="K1762" i="4"/>
  <c r="L1762" i="4"/>
  <c r="M1762" i="4"/>
  <c r="N1762" i="4"/>
  <c r="O1762" i="4"/>
  <c r="G1763" i="4"/>
  <c r="H1763" i="4"/>
  <c r="I1763" i="4"/>
  <c r="J1763" i="4"/>
  <c r="K1763" i="4"/>
  <c r="L1763" i="4"/>
  <c r="M1763" i="4"/>
  <c r="N1763" i="4"/>
  <c r="O1763" i="4"/>
  <c r="G1764" i="4"/>
  <c r="H1764" i="4"/>
  <c r="I1764" i="4"/>
  <c r="J1764" i="4"/>
  <c r="K1764" i="4"/>
  <c r="L1764" i="4"/>
  <c r="M1764" i="4"/>
  <c r="N1764" i="4"/>
  <c r="O1764" i="4"/>
  <c r="G1765" i="4"/>
  <c r="H1765" i="4"/>
  <c r="I1765" i="4"/>
  <c r="J1765" i="4"/>
  <c r="K1765" i="4"/>
  <c r="L1765" i="4"/>
  <c r="M1765" i="4"/>
  <c r="N1765" i="4"/>
  <c r="O1765" i="4"/>
  <c r="G1766" i="4"/>
  <c r="H1766" i="4"/>
  <c r="I1766" i="4"/>
  <c r="J1766" i="4"/>
  <c r="K1766" i="4"/>
  <c r="L1766" i="4"/>
  <c r="M1766" i="4"/>
  <c r="N1766" i="4"/>
  <c r="O1766" i="4"/>
  <c r="G1767" i="4"/>
  <c r="H1767" i="4"/>
  <c r="I1767" i="4"/>
  <c r="J1767" i="4"/>
  <c r="K1767" i="4"/>
  <c r="L1767" i="4"/>
  <c r="M1767" i="4"/>
  <c r="N1767" i="4"/>
  <c r="O1767" i="4"/>
  <c r="G1768" i="4"/>
  <c r="H1768" i="4"/>
  <c r="I1768" i="4"/>
  <c r="J1768" i="4"/>
  <c r="K1768" i="4"/>
  <c r="L1768" i="4"/>
  <c r="M1768" i="4"/>
  <c r="N1768" i="4"/>
  <c r="O1768" i="4"/>
  <c r="G1769" i="4"/>
  <c r="H1769" i="4"/>
  <c r="I1769" i="4"/>
  <c r="J1769" i="4"/>
  <c r="K1769" i="4"/>
  <c r="L1769" i="4"/>
  <c r="M1769" i="4"/>
  <c r="N1769" i="4"/>
  <c r="O1769" i="4"/>
  <c r="G1770" i="4"/>
  <c r="H1770" i="4"/>
  <c r="I1770" i="4"/>
  <c r="J1770" i="4"/>
  <c r="K1770" i="4"/>
  <c r="L1770" i="4"/>
  <c r="M1770" i="4"/>
  <c r="N1770" i="4"/>
  <c r="O1770" i="4"/>
  <c r="G1771" i="4"/>
  <c r="H1771" i="4"/>
  <c r="I1771" i="4"/>
  <c r="J1771" i="4"/>
  <c r="K1771" i="4"/>
  <c r="L1771" i="4"/>
  <c r="M1771" i="4"/>
  <c r="N1771" i="4"/>
  <c r="O1771" i="4"/>
  <c r="G1772" i="4"/>
  <c r="H1772" i="4"/>
  <c r="I1772" i="4"/>
  <c r="J1772" i="4"/>
  <c r="K1772" i="4"/>
  <c r="L1772" i="4"/>
  <c r="M1772" i="4"/>
  <c r="N1772" i="4"/>
  <c r="O1772" i="4"/>
  <c r="G1773" i="4"/>
  <c r="H1773" i="4"/>
  <c r="I1773" i="4"/>
  <c r="J1773" i="4"/>
  <c r="K1773" i="4"/>
  <c r="L1773" i="4"/>
  <c r="M1773" i="4"/>
  <c r="N1773" i="4"/>
  <c r="O1773" i="4"/>
  <c r="G1774" i="4"/>
  <c r="H1774" i="4"/>
  <c r="I1774" i="4"/>
  <c r="J1774" i="4"/>
  <c r="K1774" i="4"/>
  <c r="L1774" i="4"/>
  <c r="M1774" i="4"/>
  <c r="N1774" i="4"/>
  <c r="O1774" i="4"/>
  <c r="G1775" i="4"/>
  <c r="H1775" i="4"/>
  <c r="I1775" i="4"/>
  <c r="J1775" i="4"/>
  <c r="K1775" i="4"/>
  <c r="L1775" i="4"/>
  <c r="M1775" i="4"/>
  <c r="N1775" i="4"/>
  <c r="O1775" i="4"/>
  <c r="G1776" i="4"/>
  <c r="H1776" i="4"/>
  <c r="I1776" i="4"/>
  <c r="J1776" i="4"/>
  <c r="K1776" i="4"/>
  <c r="L1776" i="4"/>
  <c r="M1776" i="4"/>
  <c r="N1776" i="4"/>
  <c r="O1776" i="4"/>
  <c r="G1777" i="4"/>
  <c r="H1777" i="4"/>
  <c r="I1777" i="4"/>
  <c r="J1777" i="4"/>
  <c r="K1777" i="4"/>
  <c r="L1777" i="4"/>
  <c r="M1777" i="4"/>
  <c r="N1777" i="4"/>
  <c r="O1777" i="4"/>
  <c r="G1778" i="4"/>
  <c r="H1778" i="4"/>
  <c r="I1778" i="4"/>
  <c r="J1778" i="4"/>
  <c r="K1778" i="4"/>
  <c r="L1778" i="4"/>
  <c r="M1778" i="4"/>
  <c r="N1778" i="4"/>
  <c r="O1778" i="4"/>
  <c r="G1779" i="4"/>
  <c r="H1779" i="4"/>
  <c r="I1779" i="4"/>
  <c r="J1779" i="4"/>
  <c r="K1779" i="4"/>
  <c r="L1779" i="4"/>
  <c r="M1779" i="4"/>
  <c r="N1779" i="4"/>
  <c r="O1779" i="4"/>
  <c r="G1780" i="4"/>
  <c r="H1780" i="4"/>
  <c r="I1780" i="4"/>
  <c r="J1780" i="4"/>
  <c r="K1780" i="4"/>
  <c r="L1780" i="4"/>
  <c r="M1780" i="4"/>
  <c r="N1780" i="4"/>
  <c r="O1780" i="4"/>
  <c r="G1781" i="4"/>
  <c r="H1781" i="4"/>
  <c r="I1781" i="4"/>
  <c r="J1781" i="4"/>
  <c r="K1781" i="4"/>
  <c r="L1781" i="4"/>
  <c r="M1781" i="4"/>
  <c r="N1781" i="4"/>
  <c r="O1781" i="4"/>
  <c r="G1782" i="4"/>
  <c r="H1782" i="4"/>
  <c r="I1782" i="4"/>
  <c r="J1782" i="4"/>
  <c r="K1782" i="4"/>
  <c r="L1782" i="4"/>
  <c r="M1782" i="4"/>
  <c r="N1782" i="4"/>
  <c r="O1782" i="4"/>
  <c r="G1783" i="4"/>
  <c r="H1783" i="4"/>
  <c r="I1783" i="4"/>
  <c r="J1783" i="4"/>
  <c r="K1783" i="4"/>
  <c r="L1783" i="4"/>
  <c r="M1783" i="4"/>
  <c r="N1783" i="4"/>
  <c r="O1783" i="4"/>
  <c r="G1784" i="4"/>
  <c r="H1784" i="4"/>
  <c r="I1784" i="4"/>
  <c r="J1784" i="4"/>
  <c r="K1784" i="4"/>
  <c r="L1784" i="4"/>
  <c r="M1784" i="4"/>
  <c r="N1784" i="4"/>
  <c r="O1784" i="4"/>
  <c r="G1785" i="4"/>
  <c r="H1785" i="4"/>
  <c r="I1785" i="4"/>
  <c r="J1785" i="4"/>
  <c r="K1785" i="4"/>
  <c r="L1785" i="4"/>
  <c r="M1785" i="4"/>
  <c r="N1785" i="4"/>
  <c r="O1785" i="4"/>
  <c r="G1786" i="4"/>
  <c r="H1786" i="4"/>
  <c r="I1786" i="4"/>
  <c r="J1786" i="4"/>
  <c r="K1786" i="4"/>
  <c r="L1786" i="4"/>
  <c r="M1786" i="4"/>
  <c r="N1786" i="4"/>
  <c r="O1786" i="4"/>
  <c r="G1787" i="4"/>
  <c r="H1787" i="4"/>
  <c r="I1787" i="4"/>
  <c r="J1787" i="4"/>
  <c r="K1787" i="4"/>
  <c r="L1787" i="4"/>
  <c r="M1787" i="4"/>
  <c r="N1787" i="4"/>
  <c r="O1787" i="4"/>
  <c r="G1788" i="4"/>
  <c r="H1788" i="4"/>
  <c r="I1788" i="4"/>
  <c r="J1788" i="4"/>
  <c r="K1788" i="4"/>
  <c r="L1788" i="4"/>
  <c r="M1788" i="4"/>
  <c r="N1788" i="4"/>
  <c r="O1788" i="4"/>
  <c r="G1789" i="4"/>
  <c r="H1789" i="4"/>
  <c r="I1789" i="4"/>
  <c r="J1789" i="4"/>
  <c r="K1789" i="4"/>
  <c r="L1789" i="4"/>
  <c r="M1789" i="4"/>
  <c r="N1789" i="4"/>
  <c r="O1789" i="4"/>
  <c r="G1790" i="4"/>
  <c r="H1790" i="4"/>
  <c r="I1790" i="4"/>
  <c r="J1790" i="4"/>
  <c r="K1790" i="4"/>
  <c r="L1790" i="4"/>
  <c r="M1790" i="4"/>
  <c r="N1790" i="4"/>
  <c r="O1790" i="4"/>
  <c r="G1791" i="4"/>
  <c r="H1791" i="4"/>
  <c r="I1791" i="4"/>
  <c r="J1791" i="4"/>
  <c r="K1791" i="4"/>
  <c r="L1791" i="4"/>
  <c r="M1791" i="4"/>
  <c r="N1791" i="4"/>
  <c r="O1791" i="4"/>
  <c r="G1792" i="4"/>
  <c r="H1792" i="4"/>
  <c r="I1792" i="4"/>
  <c r="J1792" i="4"/>
  <c r="K1792" i="4"/>
  <c r="L1792" i="4"/>
  <c r="M1792" i="4"/>
  <c r="N1792" i="4"/>
  <c r="O1792" i="4"/>
  <c r="G1793" i="4"/>
  <c r="H1793" i="4"/>
  <c r="I1793" i="4"/>
  <c r="J1793" i="4"/>
  <c r="K1793" i="4"/>
  <c r="L1793" i="4"/>
  <c r="M1793" i="4"/>
  <c r="N1793" i="4"/>
  <c r="O1793" i="4"/>
  <c r="G1794" i="4"/>
  <c r="H1794" i="4"/>
  <c r="I1794" i="4"/>
  <c r="J1794" i="4"/>
  <c r="K1794" i="4"/>
  <c r="L1794" i="4"/>
  <c r="M1794" i="4"/>
  <c r="N1794" i="4"/>
  <c r="O1794" i="4"/>
  <c r="G1795" i="4"/>
  <c r="H1795" i="4"/>
  <c r="I1795" i="4"/>
  <c r="J1795" i="4"/>
  <c r="K1795" i="4"/>
  <c r="L1795" i="4"/>
  <c r="M1795" i="4"/>
  <c r="N1795" i="4"/>
  <c r="O1795" i="4"/>
  <c r="G1796" i="4"/>
  <c r="H1796" i="4"/>
  <c r="I1796" i="4"/>
  <c r="J1796" i="4"/>
  <c r="K1796" i="4"/>
  <c r="L1796" i="4"/>
  <c r="M1796" i="4"/>
  <c r="N1796" i="4"/>
  <c r="O1796" i="4"/>
  <c r="G1797" i="4"/>
  <c r="H1797" i="4"/>
  <c r="I1797" i="4"/>
  <c r="J1797" i="4"/>
  <c r="K1797" i="4"/>
  <c r="L1797" i="4"/>
  <c r="M1797" i="4"/>
  <c r="N1797" i="4"/>
  <c r="O1797" i="4"/>
  <c r="G1798" i="4"/>
  <c r="H1798" i="4"/>
  <c r="I1798" i="4"/>
  <c r="J1798" i="4"/>
  <c r="K1798" i="4"/>
  <c r="L1798" i="4"/>
  <c r="M1798" i="4"/>
  <c r="N1798" i="4"/>
  <c r="O1798" i="4"/>
  <c r="G1799" i="4"/>
  <c r="H1799" i="4"/>
  <c r="I1799" i="4"/>
  <c r="J1799" i="4"/>
  <c r="K1799" i="4"/>
  <c r="L1799" i="4"/>
  <c r="M1799" i="4"/>
  <c r="N1799" i="4"/>
  <c r="O1799" i="4"/>
  <c r="G1800" i="4"/>
  <c r="H1800" i="4"/>
  <c r="I1800" i="4"/>
  <c r="J1800" i="4"/>
  <c r="K1800" i="4"/>
  <c r="L1800" i="4"/>
  <c r="M1800" i="4"/>
  <c r="N1800" i="4"/>
  <c r="O1800" i="4"/>
  <c r="G1801" i="4"/>
  <c r="H1801" i="4"/>
  <c r="I1801" i="4"/>
  <c r="J1801" i="4"/>
  <c r="K1801" i="4"/>
  <c r="L1801" i="4"/>
  <c r="M1801" i="4"/>
  <c r="N1801" i="4"/>
  <c r="O1801" i="4"/>
  <c r="G1802" i="4"/>
  <c r="H1802" i="4"/>
  <c r="I1802" i="4"/>
  <c r="J1802" i="4"/>
  <c r="K1802" i="4"/>
  <c r="L1802" i="4"/>
  <c r="M1802" i="4"/>
  <c r="N1802" i="4"/>
  <c r="O1802" i="4"/>
  <c r="G1803" i="4"/>
  <c r="H1803" i="4"/>
  <c r="I1803" i="4"/>
  <c r="J1803" i="4"/>
  <c r="K1803" i="4"/>
  <c r="L1803" i="4"/>
  <c r="M1803" i="4"/>
  <c r="N1803" i="4"/>
  <c r="O1803" i="4"/>
  <c r="G1804" i="4"/>
  <c r="H1804" i="4"/>
  <c r="I1804" i="4"/>
  <c r="J1804" i="4"/>
  <c r="K1804" i="4"/>
  <c r="L1804" i="4"/>
  <c r="M1804" i="4"/>
  <c r="N1804" i="4"/>
  <c r="O1804" i="4"/>
  <c r="G1805" i="4"/>
  <c r="H1805" i="4"/>
  <c r="I1805" i="4"/>
  <c r="J1805" i="4"/>
  <c r="K1805" i="4"/>
  <c r="L1805" i="4"/>
  <c r="M1805" i="4"/>
  <c r="N1805" i="4"/>
  <c r="O1805" i="4"/>
  <c r="G1806" i="4"/>
  <c r="H1806" i="4"/>
  <c r="I1806" i="4"/>
  <c r="J1806" i="4"/>
  <c r="K1806" i="4"/>
  <c r="L1806" i="4"/>
  <c r="M1806" i="4"/>
  <c r="N1806" i="4"/>
  <c r="O1806" i="4"/>
  <c r="G1807" i="4"/>
  <c r="H1807" i="4"/>
  <c r="I1807" i="4"/>
  <c r="J1807" i="4"/>
  <c r="K1807" i="4"/>
  <c r="L1807" i="4"/>
  <c r="M1807" i="4"/>
  <c r="N1807" i="4"/>
  <c r="O1807" i="4"/>
  <c r="G1808" i="4"/>
  <c r="H1808" i="4"/>
  <c r="I1808" i="4"/>
  <c r="J1808" i="4"/>
  <c r="K1808" i="4"/>
  <c r="L1808" i="4"/>
  <c r="M1808" i="4"/>
  <c r="N1808" i="4"/>
  <c r="O1808" i="4"/>
  <c r="G1809" i="4"/>
  <c r="H1809" i="4"/>
  <c r="I1809" i="4"/>
  <c r="J1809" i="4"/>
  <c r="K1809" i="4"/>
  <c r="L1809" i="4"/>
  <c r="M1809" i="4"/>
  <c r="N1809" i="4"/>
  <c r="O1809" i="4"/>
  <c r="G1810" i="4"/>
  <c r="H1810" i="4"/>
  <c r="I1810" i="4"/>
  <c r="J1810" i="4"/>
  <c r="K1810" i="4"/>
  <c r="L1810" i="4"/>
  <c r="M1810" i="4"/>
  <c r="N1810" i="4"/>
  <c r="O1810" i="4"/>
  <c r="G1811" i="4"/>
  <c r="H1811" i="4"/>
  <c r="I1811" i="4"/>
  <c r="J1811" i="4"/>
  <c r="K1811" i="4"/>
  <c r="L1811" i="4"/>
  <c r="M1811" i="4"/>
  <c r="N1811" i="4"/>
  <c r="O1811" i="4"/>
  <c r="G1812" i="4"/>
  <c r="H1812" i="4"/>
  <c r="I1812" i="4"/>
  <c r="J1812" i="4"/>
  <c r="K1812" i="4"/>
  <c r="L1812" i="4"/>
  <c r="M1812" i="4"/>
  <c r="N1812" i="4"/>
  <c r="O1812" i="4"/>
  <c r="G1813" i="4"/>
  <c r="H1813" i="4"/>
  <c r="I1813" i="4"/>
  <c r="J1813" i="4"/>
  <c r="K1813" i="4"/>
  <c r="L1813" i="4"/>
  <c r="M1813" i="4"/>
  <c r="N1813" i="4"/>
  <c r="O1813" i="4"/>
  <c r="G1814" i="4"/>
  <c r="H1814" i="4"/>
  <c r="I1814" i="4"/>
  <c r="J1814" i="4"/>
  <c r="K1814" i="4"/>
  <c r="L1814" i="4"/>
  <c r="M1814" i="4"/>
  <c r="N1814" i="4"/>
  <c r="O1814" i="4"/>
  <c r="G1815" i="4"/>
  <c r="H1815" i="4"/>
  <c r="I1815" i="4"/>
  <c r="J1815" i="4"/>
  <c r="K1815" i="4"/>
  <c r="L1815" i="4"/>
  <c r="M1815" i="4"/>
  <c r="N1815" i="4"/>
  <c r="O1815" i="4"/>
  <c r="G1816" i="4"/>
  <c r="H1816" i="4"/>
  <c r="I1816" i="4"/>
  <c r="J1816" i="4"/>
  <c r="K1816" i="4"/>
  <c r="L1816" i="4"/>
  <c r="M1816" i="4"/>
  <c r="N1816" i="4"/>
  <c r="O1816" i="4"/>
  <c r="G1817" i="4"/>
  <c r="H1817" i="4"/>
  <c r="I1817" i="4"/>
  <c r="J1817" i="4"/>
  <c r="K1817" i="4"/>
  <c r="L1817" i="4"/>
  <c r="M1817" i="4"/>
  <c r="N1817" i="4"/>
  <c r="O1817" i="4"/>
  <c r="G1818" i="4"/>
  <c r="H1818" i="4"/>
  <c r="I1818" i="4"/>
  <c r="J1818" i="4"/>
  <c r="K1818" i="4"/>
  <c r="L1818" i="4"/>
  <c r="M1818" i="4"/>
  <c r="N1818" i="4"/>
  <c r="O1818" i="4"/>
  <c r="G1819" i="4"/>
  <c r="H1819" i="4"/>
  <c r="I1819" i="4"/>
  <c r="J1819" i="4"/>
  <c r="K1819" i="4"/>
  <c r="L1819" i="4"/>
  <c r="M1819" i="4"/>
  <c r="N1819" i="4"/>
  <c r="O1819" i="4"/>
  <c r="G1820" i="4"/>
  <c r="H1820" i="4"/>
  <c r="I1820" i="4"/>
  <c r="J1820" i="4"/>
  <c r="K1820" i="4"/>
  <c r="L1820" i="4"/>
  <c r="M1820" i="4"/>
  <c r="N1820" i="4"/>
  <c r="O1820" i="4"/>
  <c r="G1821" i="4"/>
  <c r="H1821" i="4"/>
  <c r="I1821" i="4"/>
  <c r="J1821" i="4"/>
  <c r="K1821" i="4"/>
  <c r="L1821" i="4"/>
  <c r="M1821" i="4"/>
  <c r="N1821" i="4"/>
  <c r="O1821" i="4"/>
  <c r="G1822" i="4"/>
  <c r="H1822" i="4"/>
  <c r="I1822" i="4"/>
  <c r="J1822" i="4"/>
  <c r="K1822" i="4"/>
  <c r="L1822" i="4"/>
  <c r="M1822" i="4"/>
  <c r="N1822" i="4"/>
  <c r="O1822" i="4"/>
  <c r="G1823" i="4"/>
  <c r="H1823" i="4"/>
  <c r="I1823" i="4"/>
  <c r="J1823" i="4"/>
  <c r="K1823" i="4"/>
  <c r="L1823" i="4"/>
  <c r="M1823" i="4"/>
  <c r="N1823" i="4"/>
  <c r="O1823" i="4"/>
  <c r="G1824" i="4"/>
  <c r="H1824" i="4"/>
  <c r="I1824" i="4"/>
  <c r="J1824" i="4"/>
  <c r="K1824" i="4"/>
  <c r="L1824" i="4"/>
  <c r="M1824" i="4"/>
  <c r="N1824" i="4"/>
  <c r="O1824" i="4"/>
  <c r="G1825" i="4"/>
  <c r="H1825" i="4"/>
  <c r="I1825" i="4"/>
  <c r="J1825" i="4"/>
  <c r="K1825" i="4"/>
  <c r="L1825" i="4"/>
  <c r="M1825" i="4"/>
  <c r="N1825" i="4"/>
  <c r="O1825" i="4"/>
  <c r="G1826" i="4"/>
  <c r="H1826" i="4"/>
  <c r="I1826" i="4"/>
  <c r="J1826" i="4"/>
  <c r="K1826" i="4"/>
  <c r="L1826" i="4"/>
  <c r="M1826" i="4"/>
  <c r="N1826" i="4"/>
  <c r="O1826" i="4"/>
  <c r="G1827" i="4"/>
  <c r="H1827" i="4"/>
  <c r="I1827" i="4"/>
  <c r="J1827" i="4"/>
  <c r="K1827" i="4"/>
  <c r="L1827" i="4"/>
  <c r="M1827" i="4"/>
  <c r="N1827" i="4"/>
  <c r="O1827" i="4"/>
  <c r="G1828" i="4"/>
  <c r="H1828" i="4"/>
  <c r="I1828" i="4"/>
  <c r="J1828" i="4"/>
  <c r="K1828" i="4"/>
  <c r="L1828" i="4"/>
  <c r="M1828" i="4"/>
  <c r="N1828" i="4"/>
  <c r="O1828" i="4"/>
  <c r="G1829" i="4"/>
  <c r="H1829" i="4"/>
  <c r="I1829" i="4"/>
  <c r="J1829" i="4"/>
  <c r="K1829" i="4"/>
  <c r="L1829" i="4"/>
  <c r="M1829" i="4"/>
  <c r="N1829" i="4"/>
  <c r="O1829" i="4"/>
  <c r="G1830" i="4"/>
  <c r="H1830" i="4"/>
  <c r="I1830" i="4"/>
  <c r="J1830" i="4"/>
  <c r="K1830" i="4"/>
  <c r="L1830" i="4"/>
  <c r="M1830" i="4"/>
  <c r="N1830" i="4"/>
  <c r="O1830" i="4"/>
  <c r="G1831" i="4"/>
  <c r="H1831" i="4"/>
  <c r="I1831" i="4"/>
  <c r="J1831" i="4"/>
  <c r="K1831" i="4"/>
  <c r="L1831" i="4"/>
  <c r="M1831" i="4"/>
  <c r="N1831" i="4"/>
  <c r="O1831" i="4"/>
  <c r="G1832" i="4"/>
  <c r="H1832" i="4"/>
  <c r="I1832" i="4"/>
  <c r="J1832" i="4"/>
  <c r="K1832" i="4"/>
  <c r="L1832" i="4"/>
  <c r="M1832" i="4"/>
  <c r="N1832" i="4"/>
  <c r="O1832" i="4"/>
  <c r="G1833" i="4"/>
  <c r="H1833" i="4"/>
  <c r="I1833" i="4"/>
  <c r="J1833" i="4"/>
  <c r="K1833" i="4"/>
  <c r="L1833" i="4"/>
  <c r="M1833" i="4"/>
  <c r="N1833" i="4"/>
  <c r="O1833" i="4"/>
  <c r="G1834" i="4"/>
  <c r="H1834" i="4"/>
  <c r="I1834" i="4"/>
  <c r="J1834" i="4"/>
  <c r="K1834" i="4"/>
  <c r="L1834" i="4"/>
  <c r="M1834" i="4"/>
  <c r="N1834" i="4"/>
  <c r="O1834" i="4"/>
  <c r="G1835" i="4"/>
  <c r="H1835" i="4"/>
  <c r="I1835" i="4"/>
  <c r="J1835" i="4"/>
  <c r="K1835" i="4"/>
  <c r="L1835" i="4"/>
  <c r="M1835" i="4"/>
  <c r="N1835" i="4"/>
  <c r="O1835" i="4"/>
  <c r="G1836" i="4"/>
  <c r="H1836" i="4"/>
  <c r="I1836" i="4"/>
  <c r="J1836" i="4"/>
  <c r="K1836" i="4"/>
  <c r="L1836" i="4"/>
  <c r="M1836" i="4"/>
  <c r="N1836" i="4"/>
  <c r="O1836" i="4"/>
  <c r="G1837" i="4"/>
  <c r="H1837" i="4"/>
  <c r="I1837" i="4"/>
  <c r="J1837" i="4"/>
  <c r="K1837" i="4"/>
  <c r="L1837" i="4"/>
  <c r="M1837" i="4"/>
  <c r="N1837" i="4"/>
  <c r="O1837" i="4"/>
  <c r="G1838" i="4"/>
  <c r="H1838" i="4"/>
  <c r="I1838" i="4"/>
  <c r="J1838" i="4"/>
  <c r="K1838" i="4"/>
  <c r="L1838" i="4"/>
  <c r="M1838" i="4"/>
  <c r="N1838" i="4"/>
  <c r="O1838" i="4"/>
  <c r="G1839" i="4"/>
  <c r="H1839" i="4"/>
  <c r="I1839" i="4"/>
  <c r="J1839" i="4"/>
  <c r="K1839" i="4"/>
  <c r="L1839" i="4"/>
  <c r="M1839" i="4"/>
  <c r="N1839" i="4"/>
  <c r="O1839" i="4"/>
  <c r="G1840" i="4"/>
  <c r="H1840" i="4"/>
  <c r="I1840" i="4"/>
  <c r="J1840" i="4"/>
  <c r="K1840" i="4"/>
  <c r="L1840" i="4"/>
  <c r="M1840" i="4"/>
  <c r="N1840" i="4"/>
  <c r="O1840" i="4"/>
  <c r="G1841" i="4"/>
  <c r="H1841" i="4"/>
  <c r="I1841" i="4"/>
  <c r="J1841" i="4"/>
  <c r="K1841" i="4"/>
  <c r="L1841" i="4"/>
  <c r="M1841" i="4"/>
  <c r="N1841" i="4"/>
  <c r="O1841" i="4"/>
  <c r="G1842" i="4"/>
  <c r="H1842" i="4"/>
  <c r="I1842" i="4"/>
  <c r="J1842" i="4"/>
  <c r="K1842" i="4"/>
  <c r="L1842" i="4"/>
  <c r="M1842" i="4"/>
  <c r="N1842" i="4"/>
  <c r="O1842" i="4"/>
  <c r="G1843" i="4"/>
  <c r="H1843" i="4"/>
  <c r="I1843" i="4"/>
  <c r="J1843" i="4"/>
  <c r="K1843" i="4"/>
  <c r="L1843" i="4"/>
  <c r="M1843" i="4"/>
  <c r="N1843" i="4"/>
  <c r="O1843" i="4"/>
  <c r="G1844" i="4"/>
  <c r="H1844" i="4"/>
  <c r="I1844" i="4"/>
  <c r="J1844" i="4"/>
  <c r="K1844" i="4"/>
  <c r="L1844" i="4"/>
  <c r="M1844" i="4"/>
  <c r="N1844" i="4"/>
  <c r="O1844" i="4"/>
  <c r="G1845" i="4"/>
  <c r="H1845" i="4"/>
  <c r="I1845" i="4"/>
  <c r="J1845" i="4"/>
  <c r="K1845" i="4"/>
  <c r="L1845" i="4"/>
  <c r="M1845" i="4"/>
  <c r="N1845" i="4"/>
  <c r="O1845" i="4"/>
  <c r="G1846" i="4"/>
  <c r="H1846" i="4"/>
  <c r="I1846" i="4"/>
  <c r="J1846" i="4"/>
  <c r="K1846" i="4"/>
  <c r="L1846" i="4"/>
  <c r="M1846" i="4"/>
  <c r="N1846" i="4"/>
  <c r="O1846" i="4"/>
  <c r="G1847" i="4"/>
  <c r="H1847" i="4"/>
  <c r="I1847" i="4"/>
  <c r="J1847" i="4"/>
  <c r="K1847" i="4"/>
  <c r="L1847" i="4"/>
  <c r="M1847" i="4"/>
  <c r="N1847" i="4"/>
  <c r="O1847" i="4"/>
  <c r="G1848" i="4"/>
  <c r="H1848" i="4"/>
  <c r="I1848" i="4"/>
  <c r="J1848" i="4"/>
  <c r="K1848" i="4"/>
  <c r="L1848" i="4"/>
  <c r="M1848" i="4"/>
  <c r="N1848" i="4"/>
  <c r="O1848" i="4"/>
  <c r="G1849" i="4"/>
  <c r="H1849" i="4"/>
  <c r="I1849" i="4"/>
  <c r="J1849" i="4"/>
  <c r="K1849" i="4"/>
  <c r="L1849" i="4"/>
  <c r="M1849" i="4"/>
  <c r="N1849" i="4"/>
  <c r="O1849" i="4"/>
  <c r="G1850" i="4"/>
  <c r="H1850" i="4"/>
  <c r="I1850" i="4"/>
  <c r="J1850" i="4"/>
  <c r="K1850" i="4"/>
  <c r="L1850" i="4"/>
  <c r="M1850" i="4"/>
  <c r="N1850" i="4"/>
  <c r="O1850" i="4"/>
  <c r="G1851" i="4"/>
  <c r="H1851" i="4"/>
  <c r="I1851" i="4"/>
  <c r="J1851" i="4"/>
  <c r="K1851" i="4"/>
  <c r="L1851" i="4"/>
  <c r="M1851" i="4"/>
  <c r="N1851" i="4"/>
  <c r="O1851" i="4"/>
  <c r="G1852" i="4"/>
  <c r="H1852" i="4"/>
  <c r="I1852" i="4"/>
  <c r="J1852" i="4"/>
  <c r="K1852" i="4"/>
  <c r="L1852" i="4"/>
  <c r="M1852" i="4"/>
  <c r="N1852" i="4"/>
  <c r="O1852" i="4"/>
  <c r="G1853" i="4"/>
  <c r="H1853" i="4"/>
  <c r="I1853" i="4"/>
  <c r="J1853" i="4"/>
  <c r="K1853" i="4"/>
  <c r="L1853" i="4"/>
  <c r="M1853" i="4"/>
  <c r="N1853" i="4"/>
  <c r="O1853" i="4"/>
  <c r="G1854" i="4"/>
  <c r="H1854" i="4"/>
  <c r="I1854" i="4"/>
  <c r="J1854" i="4"/>
  <c r="K1854" i="4"/>
  <c r="L1854" i="4"/>
  <c r="M1854" i="4"/>
  <c r="N1854" i="4"/>
  <c r="O1854" i="4"/>
  <c r="G1855" i="4"/>
  <c r="H1855" i="4"/>
  <c r="I1855" i="4"/>
  <c r="J1855" i="4"/>
  <c r="K1855" i="4"/>
  <c r="L1855" i="4"/>
  <c r="M1855" i="4"/>
  <c r="N1855" i="4"/>
  <c r="O1855" i="4"/>
  <c r="G1856" i="4"/>
  <c r="H1856" i="4"/>
  <c r="I1856" i="4"/>
  <c r="J1856" i="4"/>
  <c r="K1856" i="4"/>
  <c r="L1856" i="4"/>
  <c r="M1856" i="4"/>
  <c r="N1856" i="4"/>
  <c r="O1856" i="4"/>
  <c r="G1857" i="4"/>
  <c r="H1857" i="4"/>
  <c r="I1857" i="4"/>
  <c r="J1857" i="4"/>
  <c r="K1857" i="4"/>
  <c r="L1857" i="4"/>
  <c r="M1857" i="4"/>
  <c r="N1857" i="4"/>
  <c r="O1857" i="4"/>
  <c r="G1858" i="4"/>
  <c r="H1858" i="4"/>
  <c r="I1858" i="4"/>
  <c r="J1858" i="4"/>
  <c r="K1858" i="4"/>
  <c r="L1858" i="4"/>
  <c r="M1858" i="4"/>
  <c r="N1858" i="4"/>
  <c r="O1858" i="4"/>
  <c r="G1859" i="4"/>
  <c r="H1859" i="4"/>
  <c r="I1859" i="4"/>
  <c r="J1859" i="4"/>
  <c r="K1859" i="4"/>
  <c r="L1859" i="4"/>
  <c r="M1859" i="4"/>
  <c r="N1859" i="4"/>
  <c r="O1859" i="4"/>
  <c r="G1860" i="4"/>
  <c r="H1860" i="4"/>
  <c r="I1860" i="4"/>
  <c r="J1860" i="4"/>
  <c r="K1860" i="4"/>
  <c r="L1860" i="4"/>
  <c r="M1860" i="4"/>
  <c r="N1860" i="4"/>
  <c r="O1860" i="4"/>
  <c r="G1861" i="4"/>
  <c r="H1861" i="4"/>
  <c r="I1861" i="4"/>
  <c r="J1861" i="4"/>
  <c r="K1861" i="4"/>
  <c r="L1861" i="4"/>
  <c r="M1861" i="4"/>
  <c r="N1861" i="4"/>
  <c r="O1861" i="4"/>
  <c r="G1862" i="4"/>
  <c r="H1862" i="4"/>
  <c r="I1862" i="4"/>
  <c r="J1862" i="4"/>
  <c r="K1862" i="4"/>
  <c r="L1862" i="4"/>
  <c r="M1862" i="4"/>
  <c r="N1862" i="4"/>
  <c r="O1862" i="4"/>
  <c r="G1863" i="4"/>
  <c r="H1863" i="4"/>
  <c r="I1863" i="4"/>
  <c r="J1863" i="4"/>
  <c r="K1863" i="4"/>
  <c r="L1863" i="4"/>
  <c r="M1863" i="4"/>
  <c r="N1863" i="4"/>
  <c r="O1863" i="4"/>
  <c r="G1864" i="4"/>
  <c r="H1864" i="4"/>
  <c r="I1864" i="4"/>
  <c r="J1864" i="4"/>
  <c r="K1864" i="4"/>
  <c r="L1864" i="4"/>
  <c r="M1864" i="4"/>
  <c r="N1864" i="4"/>
  <c r="O1864" i="4"/>
  <c r="G1865" i="4"/>
  <c r="H1865" i="4"/>
  <c r="I1865" i="4"/>
  <c r="J1865" i="4"/>
  <c r="K1865" i="4"/>
  <c r="L1865" i="4"/>
  <c r="M1865" i="4"/>
  <c r="N1865" i="4"/>
  <c r="O1865" i="4"/>
  <c r="G1866" i="4"/>
  <c r="H1866" i="4"/>
  <c r="I1866" i="4"/>
  <c r="J1866" i="4"/>
  <c r="K1866" i="4"/>
  <c r="L1866" i="4"/>
  <c r="M1866" i="4"/>
  <c r="N1866" i="4"/>
  <c r="O1866" i="4"/>
  <c r="G1867" i="4"/>
  <c r="H1867" i="4"/>
  <c r="I1867" i="4"/>
  <c r="J1867" i="4"/>
  <c r="K1867" i="4"/>
  <c r="L1867" i="4"/>
  <c r="M1867" i="4"/>
  <c r="N1867" i="4"/>
  <c r="O1867" i="4"/>
  <c r="G1868" i="4"/>
  <c r="H1868" i="4"/>
  <c r="I1868" i="4"/>
  <c r="J1868" i="4"/>
  <c r="K1868" i="4"/>
  <c r="L1868" i="4"/>
  <c r="M1868" i="4"/>
  <c r="N1868" i="4"/>
  <c r="O1868" i="4"/>
  <c r="G1869" i="4"/>
  <c r="H1869" i="4"/>
  <c r="I1869" i="4"/>
  <c r="J1869" i="4"/>
  <c r="K1869" i="4"/>
  <c r="L1869" i="4"/>
  <c r="M1869" i="4"/>
  <c r="N1869" i="4"/>
  <c r="O1869" i="4"/>
  <c r="G1870" i="4"/>
  <c r="H1870" i="4"/>
  <c r="I1870" i="4"/>
  <c r="J1870" i="4"/>
  <c r="K1870" i="4"/>
  <c r="L1870" i="4"/>
  <c r="M1870" i="4"/>
  <c r="N1870" i="4"/>
  <c r="O1870" i="4"/>
  <c r="G1871" i="4"/>
  <c r="H1871" i="4"/>
  <c r="I1871" i="4"/>
  <c r="J1871" i="4"/>
  <c r="K1871" i="4"/>
  <c r="L1871" i="4"/>
  <c r="M1871" i="4"/>
  <c r="N1871" i="4"/>
  <c r="O1871" i="4"/>
  <c r="G1872" i="4"/>
  <c r="H1872" i="4"/>
  <c r="I1872" i="4"/>
  <c r="J1872" i="4"/>
  <c r="K1872" i="4"/>
  <c r="L1872" i="4"/>
  <c r="M1872" i="4"/>
  <c r="N1872" i="4"/>
  <c r="O1872" i="4"/>
  <c r="G1873" i="4"/>
  <c r="H1873" i="4"/>
  <c r="I1873" i="4"/>
  <c r="J1873" i="4"/>
  <c r="K1873" i="4"/>
  <c r="L1873" i="4"/>
  <c r="M1873" i="4"/>
  <c r="N1873" i="4"/>
  <c r="O1873" i="4"/>
  <c r="G1874" i="4"/>
  <c r="H1874" i="4"/>
  <c r="I1874" i="4"/>
  <c r="J1874" i="4"/>
  <c r="K1874" i="4"/>
  <c r="L1874" i="4"/>
  <c r="M1874" i="4"/>
  <c r="N1874" i="4"/>
  <c r="O1874" i="4"/>
  <c r="G1875" i="4"/>
  <c r="H1875" i="4"/>
  <c r="I1875" i="4"/>
  <c r="J1875" i="4"/>
  <c r="K1875" i="4"/>
  <c r="L1875" i="4"/>
  <c r="M1875" i="4"/>
  <c r="N1875" i="4"/>
  <c r="O1875" i="4"/>
  <c r="G1876" i="4"/>
  <c r="H1876" i="4"/>
  <c r="I1876" i="4"/>
  <c r="J1876" i="4"/>
  <c r="K1876" i="4"/>
  <c r="L1876" i="4"/>
  <c r="M1876" i="4"/>
  <c r="N1876" i="4"/>
  <c r="O1876" i="4"/>
  <c r="G1877" i="4"/>
  <c r="H1877" i="4"/>
  <c r="I1877" i="4"/>
  <c r="J1877" i="4"/>
  <c r="K1877" i="4"/>
  <c r="L1877" i="4"/>
  <c r="M1877" i="4"/>
  <c r="N1877" i="4"/>
  <c r="O1877" i="4"/>
  <c r="G1878" i="4"/>
  <c r="H1878" i="4"/>
  <c r="I1878" i="4"/>
  <c r="J1878" i="4"/>
  <c r="K1878" i="4"/>
  <c r="L1878" i="4"/>
  <c r="M1878" i="4"/>
  <c r="N1878" i="4"/>
  <c r="O1878" i="4"/>
  <c r="G1879" i="4"/>
  <c r="H1879" i="4"/>
  <c r="I1879" i="4"/>
  <c r="J1879" i="4"/>
  <c r="K1879" i="4"/>
  <c r="L1879" i="4"/>
  <c r="M1879" i="4"/>
  <c r="N1879" i="4"/>
  <c r="O1879" i="4"/>
  <c r="G1880" i="4"/>
  <c r="H1880" i="4"/>
  <c r="I1880" i="4"/>
  <c r="J1880" i="4"/>
  <c r="K1880" i="4"/>
  <c r="L1880" i="4"/>
  <c r="M1880" i="4"/>
  <c r="N1880" i="4"/>
  <c r="O1880" i="4"/>
  <c r="G1881" i="4"/>
  <c r="H1881" i="4"/>
  <c r="I1881" i="4"/>
  <c r="J1881" i="4"/>
  <c r="K1881" i="4"/>
  <c r="L1881" i="4"/>
  <c r="M1881" i="4"/>
  <c r="N1881" i="4"/>
  <c r="O1881" i="4"/>
  <c r="G1882" i="4"/>
  <c r="H1882" i="4"/>
  <c r="I1882" i="4"/>
  <c r="J1882" i="4"/>
  <c r="K1882" i="4"/>
  <c r="L1882" i="4"/>
  <c r="M1882" i="4"/>
  <c r="N1882" i="4"/>
  <c r="O1882" i="4"/>
  <c r="G1883" i="4"/>
  <c r="H1883" i="4"/>
  <c r="I1883" i="4"/>
  <c r="J1883" i="4"/>
  <c r="K1883" i="4"/>
  <c r="L1883" i="4"/>
  <c r="M1883" i="4"/>
  <c r="N1883" i="4"/>
  <c r="O1883" i="4"/>
  <c r="G1884" i="4"/>
  <c r="H1884" i="4"/>
  <c r="I1884" i="4"/>
  <c r="J1884" i="4"/>
  <c r="K1884" i="4"/>
  <c r="L1884" i="4"/>
  <c r="M1884" i="4"/>
  <c r="N1884" i="4"/>
  <c r="O1884" i="4"/>
  <c r="G1885" i="4"/>
  <c r="H1885" i="4"/>
  <c r="I1885" i="4"/>
  <c r="J1885" i="4"/>
  <c r="K1885" i="4"/>
  <c r="L1885" i="4"/>
  <c r="M1885" i="4"/>
  <c r="N1885" i="4"/>
  <c r="O1885" i="4"/>
  <c r="G1886" i="4"/>
  <c r="H1886" i="4"/>
  <c r="I1886" i="4"/>
  <c r="J1886" i="4"/>
  <c r="K1886" i="4"/>
  <c r="L1886" i="4"/>
  <c r="M1886" i="4"/>
  <c r="N1886" i="4"/>
  <c r="O1886" i="4"/>
  <c r="G1887" i="4"/>
  <c r="H1887" i="4"/>
  <c r="I1887" i="4"/>
  <c r="J1887" i="4"/>
  <c r="K1887" i="4"/>
  <c r="L1887" i="4"/>
  <c r="M1887" i="4"/>
  <c r="N1887" i="4"/>
  <c r="O1887" i="4"/>
  <c r="G1888" i="4"/>
  <c r="H1888" i="4"/>
  <c r="I1888" i="4"/>
  <c r="J1888" i="4"/>
  <c r="K1888" i="4"/>
  <c r="L1888" i="4"/>
  <c r="M1888" i="4"/>
  <c r="N1888" i="4"/>
  <c r="O1888" i="4"/>
  <c r="G1889" i="4"/>
  <c r="H1889" i="4"/>
  <c r="I1889" i="4"/>
  <c r="J1889" i="4"/>
  <c r="K1889" i="4"/>
  <c r="L1889" i="4"/>
  <c r="M1889" i="4"/>
  <c r="N1889" i="4"/>
  <c r="O1889" i="4"/>
  <c r="G1890" i="4"/>
  <c r="H1890" i="4"/>
  <c r="I1890" i="4"/>
  <c r="J1890" i="4"/>
  <c r="K1890" i="4"/>
  <c r="L1890" i="4"/>
  <c r="M1890" i="4"/>
  <c r="N1890" i="4"/>
  <c r="O1890" i="4"/>
  <c r="G1891" i="4"/>
  <c r="H1891" i="4"/>
  <c r="I1891" i="4"/>
  <c r="J1891" i="4"/>
  <c r="K1891" i="4"/>
  <c r="L1891" i="4"/>
  <c r="M1891" i="4"/>
  <c r="N1891" i="4"/>
  <c r="O1891" i="4"/>
  <c r="G1892" i="4"/>
  <c r="H1892" i="4"/>
  <c r="I1892" i="4"/>
  <c r="J1892" i="4"/>
  <c r="K1892" i="4"/>
  <c r="L1892" i="4"/>
  <c r="M1892" i="4"/>
  <c r="N1892" i="4"/>
  <c r="O1892" i="4"/>
  <c r="G1893" i="4"/>
  <c r="H1893" i="4"/>
  <c r="I1893" i="4"/>
  <c r="J1893" i="4"/>
  <c r="K1893" i="4"/>
  <c r="L1893" i="4"/>
  <c r="M1893" i="4"/>
  <c r="N1893" i="4"/>
  <c r="O1893" i="4"/>
  <c r="G1894" i="4"/>
  <c r="H1894" i="4"/>
  <c r="I1894" i="4"/>
  <c r="J1894" i="4"/>
  <c r="K1894" i="4"/>
  <c r="L1894" i="4"/>
  <c r="M1894" i="4"/>
  <c r="N1894" i="4"/>
  <c r="O1894" i="4"/>
  <c r="G1895" i="4"/>
  <c r="H1895" i="4"/>
  <c r="I1895" i="4"/>
  <c r="J1895" i="4"/>
  <c r="K1895" i="4"/>
  <c r="L1895" i="4"/>
  <c r="M1895" i="4"/>
  <c r="N1895" i="4"/>
  <c r="O1895" i="4"/>
  <c r="G1896" i="4"/>
  <c r="H1896" i="4"/>
  <c r="I1896" i="4"/>
  <c r="J1896" i="4"/>
  <c r="K1896" i="4"/>
  <c r="L1896" i="4"/>
  <c r="M1896" i="4"/>
  <c r="N1896" i="4"/>
  <c r="O1896" i="4"/>
  <c r="G1897" i="4"/>
  <c r="H1897" i="4"/>
  <c r="I1897" i="4"/>
  <c r="J1897" i="4"/>
  <c r="K1897" i="4"/>
  <c r="L1897" i="4"/>
  <c r="M1897" i="4"/>
  <c r="N1897" i="4"/>
  <c r="O1897" i="4"/>
  <c r="G1898" i="4"/>
  <c r="H1898" i="4"/>
  <c r="I1898" i="4"/>
  <c r="J1898" i="4"/>
  <c r="K1898" i="4"/>
  <c r="L1898" i="4"/>
  <c r="M1898" i="4"/>
  <c r="N1898" i="4"/>
  <c r="O1898" i="4"/>
  <c r="G1899" i="4"/>
  <c r="H1899" i="4"/>
  <c r="I1899" i="4"/>
  <c r="J1899" i="4"/>
  <c r="K1899" i="4"/>
  <c r="L1899" i="4"/>
  <c r="M1899" i="4"/>
  <c r="N1899" i="4"/>
  <c r="O1899" i="4"/>
  <c r="G1900" i="4"/>
  <c r="H1900" i="4"/>
  <c r="I1900" i="4"/>
  <c r="J1900" i="4"/>
  <c r="K1900" i="4"/>
  <c r="L1900" i="4"/>
  <c r="M1900" i="4"/>
  <c r="N1900" i="4"/>
  <c r="O1900" i="4"/>
  <c r="G1901" i="4"/>
  <c r="H1901" i="4"/>
  <c r="I1901" i="4"/>
  <c r="J1901" i="4"/>
  <c r="K1901" i="4"/>
  <c r="L1901" i="4"/>
  <c r="M1901" i="4"/>
  <c r="N1901" i="4"/>
  <c r="O1901" i="4"/>
  <c r="G1902" i="4"/>
  <c r="H1902" i="4"/>
  <c r="I1902" i="4"/>
  <c r="J1902" i="4"/>
  <c r="K1902" i="4"/>
  <c r="L1902" i="4"/>
  <c r="M1902" i="4"/>
  <c r="N1902" i="4"/>
  <c r="O1902" i="4"/>
  <c r="G1903" i="4"/>
  <c r="H1903" i="4"/>
  <c r="I1903" i="4"/>
  <c r="J1903" i="4"/>
  <c r="K1903" i="4"/>
  <c r="L1903" i="4"/>
  <c r="M1903" i="4"/>
  <c r="N1903" i="4"/>
  <c r="O1903" i="4"/>
  <c r="G1904" i="4"/>
  <c r="H1904" i="4"/>
  <c r="I1904" i="4"/>
  <c r="J1904" i="4"/>
  <c r="K1904" i="4"/>
  <c r="L1904" i="4"/>
  <c r="M1904" i="4"/>
  <c r="N1904" i="4"/>
  <c r="O1904" i="4"/>
  <c r="G1905" i="4"/>
  <c r="H1905" i="4"/>
  <c r="I1905" i="4"/>
  <c r="J1905" i="4"/>
  <c r="K1905" i="4"/>
  <c r="L1905" i="4"/>
  <c r="M1905" i="4"/>
  <c r="N1905" i="4"/>
  <c r="O1905" i="4"/>
  <c r="G1906" i="4"/>
  <c r="H1906" i="4"/>
  <c r="I1906" i="4"/>
  <c r="J1906" i="4"/>
  <c r="K1906" i="4"/>
  <c r="L1906" i="4"/>
  <c r="M1906" i="4"/>
  <c r="N1906" i="4"/>
  <c r="O1906" i="4"/>
  <c r="G1907" i="4"/>
  <c r="H1907" i="4"/>
  <c r="I1907" i="4"/>
  <c r="J1907" i="4"/>
  <c r="K1907" i="4"/>
  <c r="L1907" i="4"/>
  <c r="M1907" i="4"/>
  <c r="N1907" i="4"/>
  <c r="O1907" i="4"/>
  <c r="G1908" i="4"/>
  <c r="H1908" i="4"/>
  <c r="I1908" i="4"/>
  <c r="J1908" i="4"/>
  <c r="K1908" i="4"/>
  <c r="L1908" i="4"/>
  <c r="M1908" i="4"/>
  <c r="N1908" i="4"/>
  <c r="O1908" i="4"/>
  <c r="G1909" i="4"/>
  <c r="H1909" i="4"/>
  <c r="I1909" i="4"/>
  <c r="J1909" i="4"/>
  <c r="K1909" i="4"/>
  <c r="L1909" i="4"/>
  <c r="M1909" i="4"/>
  <c r="N1909" i="4"/>
  <c r="O1909" i="4"/>
  <c r="G1910" i="4"/>
  <c r="H1910" i="4"/>
  <c r="I1910" i="4"/>
  <c r="J1910" i="4"/>
  <c r="K1910" i="4"/>
  <c r="L1910" i="4"/>
  <c r="M1910" i="4"/>
  <c r="N1910" i="4"/>
  <c r="O1910" i="4"/>
  <c r="G1911" i="4"/>
  <c r="H1911" i="4"/>
  <c r="I1911" i="4"/>
  <c r="J1911" i="4"/>
  <c r="K1911" i="4"/>
  <c r="L1911" i="4"/>
  <c r="M1911" i="4"/>
  <c r="N1911" i="4"/>
  <c r="O1911" i="4"/>
  <c r="G1912" i="4"/>
  <c r="H1912" i="4"/>
  <c r="I1912" i="4"/>
  <c r="J1912" i="4"/>
  <c r="K1912" i="4"/>
  <c r="L1912" i="4"/>
  <c r="M1912" i="4"/>
  <c r="N1912" i="4"/>
  <c r="O1912" i="4"/>
  <c r="G1913" i="4"/>
  <c r="H1913" i="4"/>
  <c r="I1913" i="4"/>
  <c r="J1913" i="4"/>
  <c r="K1913" i="4"/>
  <c r="L1913" i="4"/>
  <c r="M1913" i="4"/>
  <c r="N1913" i="4"/>
  <c r="O1913" i="4"/>
  <c r="G1914" i="4"/>
  <c r="H1914" i="4"/>
  <c r="I1914" i="4"/>
  <c r="J1914" i="4"/>
  <c r="K1914" i="4"/>
  <c r="L1914" i="4"/>
  <c r="M1914" i="4"/>
  <c r="N1914" i="4"/>
  <c r="O1914" i="4"/>
  <c r="G1915" i="4"/>
  <c r="H1915" i="4"/>
  <c r="I1915" i="4"/>
  <c r="J1915" i="4"/>
  <c r="K1915" i="4"/>
  <c r="L1915" i="4"/>
  <c r="M1915" i="4"/>
  <c r="N1915" i="4"/>
  <c r="O1915" i="4"/>
  <c r="G1916" i="4"/>
  <c r="H1916" i="4"/>
  <c r="I1916" i="4"/>
  <c r="J1916" i="4"/>
  <c r="K1916" i="4"/>
  <c r="L1916" i="4"/>
  <c r="M1916" i="4"/>
  <c r="N1916" i="4"/>
  <c r="O1916" i="4"/>
  <c r="G1917" i="4"/>
  <c r="H1917" i="4"/>
  <c r="I1917" i="4"/>
  <c r="J1917" i="4"/>
  <c r="K1917" i="4"/>
  <c r="L1917" i="4"/>
  <c r="M1917" i="4"/>
  <c r="N1917" i="4"/>
  <c r="O1917" i="4"/>
  <c r="G1918" i="4"/>
  <c r="H1918" i="4"/>
  <c r="I1918" i="4"/>
  <c r="J1918" i="4"/>
  <c r="K1918" i="4"/>
  <c r="L1918" i="4"/>
  <c r="M1918" i="4"/>
  <c r="N1918" i="4"/>
  <c r="O1918" i="4"/>
  <c r="G1919" i="4"/>
  <c r="H1919" i="4"/>
  <c r="I1919" i="4"/>
  <c r="J1919" i="4"/>
  <c r="K1919" i="4"/>
  <c r="L1919" i="4"/>
  <c r="M1919" i="4"/>
  <c r="N1919" i="4"/>
  <c r="O1919" i="4"/>
  <c r="G1920" i="4"/>
  <c r="H1920" i="4"/>
  <c r="I1920" i="4"/>
  <c r="J1920" i="4"/>
  <c r="K1920" i="4"/>
  <c r="L1920" i="4"/>
  <c r="M1920" i="4"/>
  <c r="N1920" i="4"/>
  <c r="O1920" i="4"/>
  <c r="G1921" i="4"/>
  <c r="H1921" i="4"/>
  <c r="I1921" i="4"/>
  <c r="J1921" i="4"/>
  <c r="K1921" i="4"/>
  <c r="L1921" i="4"/>
  <c r="M1921" i="4"/>
  <c r="N1921" i="4"/>
  <c r="O1921" i="4"/>
  <c r="G1922" i="4"/>
  <c r="H1922" i="4"/>
  <c r="I1922" i="4"/>
  <c r="J1922" i="4"/>
  <c r="K1922" i="4"/>
  <c r="L1922" i="4"/>
  <c r="M1922" i="4"/>
  <c r="N1922" i="4"/>
  <c r="O1922" i="4"/>
  <c r="G1923" i="4"/>
  <c r="H1923" i="4"/>
  <c r="I1923" i="4"/>
  <c r="J1923" i="4"/>
  <c r="K1923" i="4"/>
  <c r="L1923" i="4"/>
  <c r="M1923" i="4"/>
  <c r="N1923" i="4"/>
  <c r="O1923" i="4"/>
  <c r="G1924" i="4"/>
  <c r="H1924" i="4"/>
  <c r="I1924" i="4"/>
  <c r="J1924" i="4"/>
  <c r="K1924" i="4"/>
  <c r="L1924" i="4"/>
  <c r="M1924" i="4"/>
  <c r="N1924" i="4"/>
  <c r="O1924" i="4"/>
  <c r="G1925" i="4"/>
  <c r="H1925" i="4"/>
  <c r="I1925" i="4"/>
  <c r="J1925" i="4"/>
  <c r="K1925" i="4"/>
  <c r="L1925" i="4"/>
  <c r="M1925" i="4"/>
  <c r="N1925" i="4"/>
  <c r="O1925" i="4"/>
  <c r="G1926" i="4"/>
  <c r="H1926" i="4"/>
  <c r="I1926" i="4"/>
  <c r="J1926" i="4"/>
  <c r="K1926" i="4"/>
  <c r="L1926" i="4"/>
  <c r="M1926" i="4"/>
  <c r="N1926" i="4"/>
  <c r="O1926" i="4"/>
  <c r="G1927" i="4"/>
  <c r="H1927" i="4"/>
  <c r="I1927" i="4"/>
  <c r="J1927" i="4"/>
  <c r="K1927" i="4"/>
  <c r="L1927" i="4"/>
  <c r="M1927" i="4"/>
  <c r="N1927" i="4"/>
  <c r="O1927" i="4"/>
  <c r="G1928" i="4"/>
  <c r="H1928" i="4"/>
  <c r="I1928" i="4"/>
  <c r="J1928" i="4"/>
  <c r="K1928" i="4"/>
  <c r="L1928" i="4"/>
  <c r="M1928" i="4"/>
  <c r="N1928" i="4"/>
  <c r="O1928" i="4"/>
  <c r="G1929" i="4"/>
  <c r="H1929" i="4"/>
  <c r="I1929" i="4"/>
  <c r="J1929" i="4"/>
  <c r="K1929" i="4"/>
  <c r="L1929" i="4"/>
  <c r="M1929" i="4"/>
  <c r="N1929" i="4"/>
  <c r="O1929" i="4"/>
  <c r="G1930" i="4"/>
  <c r="H1930" i="4"/>
  <c r="I1930" i="4"/>
  <c r="J1930" i="4"/>
  <c r="K1930" i="4"/>
  <c r="L1930" i="4"/>
  <c r="M1930" i="4"/>
  <c r="N1930" i="4"/>
  <c r="O1930" i="4"/>
  <c r="G1931" i="4"/>
  <c r="H1931" i="4"/>
  <c r="I1931" i="4"/>
  <c r="J1931" i="4"/>
  <c r="K1931" i="4"/>
  <c r="L1931" i="4"/>
  <c r="M1931" i="4"/>
  <c r="N1931" i="4"/>
  <c r="O1931" i="4"/>
  <c r="G1932" i="4"/>
  <c r="H1932" i="4"/>
  <c r="I1932" i="4"/>
  <c r="J1932" i="4"/>
  <c r="K1932" i="4"/>
  <c r="L1932" i="4"/>
  <c r="M1932" i="4"/>
  <c r="N1932" i="4"/>
  <c r="O1932" i="4"/>
  <c r="G1933" i="4"/>
  <c r="H1933" i="4"/>
  <c r="I1933" i="4"/>
  <c r="J1933" i="4"/>
  <c r="K1933" i="4"/>
  <c r="L1933" i="4"/>
  <c r="M1933" i="4"/>
  <c r="N1933" i="4"/>
  <c r="O1933" i="4"/>
  <c r="G1934" i="4"/>
  <c r="H1934" i="4"/>
  <c r="I1934" i="4"/>
  <c r="J1934" i="4"/>
  <c r="K1934" i="4"/>
  <c r="L1934" i="4"/>
  <c r="M1934" i="4"/>
  <c r="N1934" i="4"/>
  <c r="O1934" i="4"/>
  <c r="G1935" i="4"/>
  <c r="H1935" i="4"/>
  <c r="I1935" i="4"/>
  <c r="J1935" i="4"/>
  <c r="K1935" i="4"/>
  <c r="L1935" i="4"/>
  <c r="M1935" i="4"/>
  <c r="N1935" i="4"/>
  <c r="O1935" i="4"/>
  <c r="G1936" i="4"/>
  <c r="H1936" i="4"/>
  <c r="I1936" i="4"/>
  <c r="J1936" i="4"/>
  <c r="K1936" i="4"/>
  <c r="L1936" i="4"/>
  <c r="M1936" i="4"/>
  <c r="N1936" i="4"/>
  <c r="O1936" i="4"/>
  <c r="G1937" i="4"/>
  <c r="H1937" i="4"/>
  <c r="I1937" i="4"/>
  <c r="J1937" i="4"/>
  <c r="K1937" i="4"/>
  <c r="L1937" i="4"/>
  <c r="M1937" i="4"/>
  <c r="N1937" i="4"/>
  <c r="O1937" i="4"/>
  <c r="G1938" i="4"/>
  <c r="H1938" i="4"/>
  <c r="I1938" i="4"/>
  <c r="J1938" i="4"/>
  <c r="K1938" i="4"/>
  <c r="L1938" i="4"/>
  <c r="M1938" i="4"/>
  <c r="N1938" i="4"/>
  <c r="O1938" i="4"/>
  <c r="G1939" i="4"/>
  <c r="H1939" i="4"/>
  <c r="I1939" i="4"/>
  <c r="J1939" i="4"/>
  <c r="K1939" i="4"/>
  <c r="L1939" i="4"/>
  <c r="M1939" i="4"/>
  <c r="N1939" i="4"/>
  <c r="O1939" i="4"/>
  <c r="G1940" i="4"/>
  <c r="H1940" i="4"/>
  <c r="I1940" i="4"/>
  <c r="J1940" i="4"/>
  <c r="K1940" i="4"/>
  <c r="L1940" i="4"/>
  <c r="M1940" i="4"/>
  <c r="N1940" i="4"/>
  <c r="O1940" i="4"/>
  <c r="G1941" i="4"/>
  <c r="H1941" i="4"/>
  <c r="I1941" i="4"/>
  <c r="J1941" i="4"/>
  <c r="K1941" i="4"/>
  <c r="L1941" i="4"/>
  <c r="M1941" i="4"/>
  <c r="N1941" i="4"/>
  <c r="O1941" i="4"/>
  <c r="G1942" i="4"/>
  <c r="H1942" i="4"/>
  <c r="I1942" i="4"/>
  <c r="J1942" i="4"/>
  <c r="K1942" i="4"/>
  <c r="L1942" i="4"/>
  <c r="M1942" i="4"/>
  <c r="N1942" i="4"/>
  <c r="O1942" i="4"/>
  <c r="G1943" i="4"/>
  <c r="H1943" i="4"/>
  <c r="I1943" i="4"/>
  <c r="J1943" i="4"/>
  <c r="K1943" i="4"/>
  <c r="L1943" i="4"/>
  <c r="M1943" i="4"/>
  <c r="N1943" i="4"/>
  <c r="O1943" i="4"/>
  <c r="G1944" i="4"/>
  <c r="H1944" i="4"/>
  <c r="I1944" i="4"/>
  <c r="J1944" i="4"/>
  <c r="K1944" i="4"/>
  <c r="L1944" i="4"/>
  <c r="M1944" i="4"/>
  <c r="N1944" i="4"/>
  <c r="O1944" i="4"/>
  <c r="G1945" i="4"/>
  <c r="H1945" i="4"/>
  <c r="I1945" i="4"/>
  <c r="J1945" i="4"/>
  <c r="K1945" i="4"/>
  <c r="L1945" i="4"/>
  <c r="M1945" i="4"/>
  <c r="N1945" i="4"/>
  <c r="O1945" i="4"/>
  <c r="G1946" i="4"/>
  <c r="H1946" i="4"/>
  <c r="I1946" i="4"/>
  <c r="J1946" i="4"/>
  <c r="K1946" i="4"/>
  <c r="L1946" i="4"/>
  <c r="M1946" i="4"/>
  <c r="N1946" i="4"/>
  <c r="O1946" i="4"/>
  <c r="G1947" i="4"/>
  <c r="H1947" i="4"/>
  <c r="I1947" i="4"/>
  <c r="J1947" i="4"/>
  <c r="K1947" i="4"/>
  <c r="L1947" i="4"/>
  <c r="M1947" i="4"/>
  <c r="N1947" i="4"/>
  <c r="O1947" i="4"/>
  <c r="G1948" i="4"/>
  <c r="H1948" i="4"/>
  <c r="I1948" i="4"/>
  <c r="J1948" i="4"/>
  <c r="K1948" i="4"/>
  <c r="L1948" i="4"/>
  <c r="M1948" i="4"/>
  <c r="N1948" i="4"/>
  <c r="O1948" i="4"/>
  <c r="G1949" i="4"/>
  <c r="H1949" i="4"/>
  <c r="I1949" i="4"/>
  <c r="J1949" i="4"/>
  <c r="K1949" i="4"/>
  <c r="L1949" i="4"/>
  <c r="M1949" i="4"/>
  <c r="N1949" i="4"/>
  <c r="O1949" i="4"/>
  <c r="G1950" i="4"/>
  <c r="H1950" i="4"/>
  <c r="I1950" i="4"/>
  <c r="J1950" i="4"/>
  <c r="K1950" i="4"/>
  <c r="L1950" i="4"/>
  <c r="M1950" i="4"/>
  <c r="N1950" i="4"/>
  <c r="O1950" i="4"/>
  <c r="G1951" i="4"/>
  <c r="H1951" i="4"/>
  <c r="I1951" i="4"/>
  <c r="J1951" i="4"/>
  <c r="K1951" i="4"/>
  <c r="L1951" i="4"/>
  <c r="M1951" i="4"/>
  <c r="N1951" i="4"/>
  <c r="O1951" i="4"/>
  <c r="G1952" i="4"/>
  <c r="H1952" i="4"/>
  <c r="I1952" i="4"/>
  <c r="J1952" i="4"/>
  <c r="K1952" i="4"/>
  <c r="L1952" i="4"/>
  <c r="M1952" i="4"/>
  <c r="N1952" i="4"/>
  <c r="O1952" i="4"/>
  <c r="G1953" i="4"/>
  <c r="H1953" i="4"/>
  <c r="I1953" i="4"/>
  <c r="J1953" i="4"/>
  <c r="K1953" i="4"/>
  <c r="L1953" i="4"/>
  <c r="M1953" i="4"/>
  <c r="N1953" i="4"/>
  <c r="O1953" i="4"/>
  <c r="G1954" i="4"/>
  <c r="H1954" i="4"/>
  <c r="I1954" i="4"/>
  <c r="J1954" i="4"/>
  <c r="K1954" i="4"/>
  <c r="L1954" i="4"/>
  <c r="M1954" i="4"/>
  <c r="N1954" i="4"/>
  <c r="O1954" i="4"/>
  <c r="G1955" i="4"/>
  <c r="H1955" i="4"/>
  <c r="I1955" i="4"/>
  <c r="J1955" i="4"/>
  <c r="K1955" i="4"/>
  <c r="L1955" i="4"/>
  <c r="M1955" i="4"/>
  <c r="N1955" i="4"/>
  <c r="O1955" i="4"/>
  <c r="G1956" i="4"/>
  <c r="H1956" i="4"/>
  <c r="I1956" i="4"/>
  <c r="J1956" i="4"/>
  <c r="K1956" i="4"/>
  <c r="L1956" i="4"/>
  <c r="M1956" i="4"/>
  <c r="N1956" i="4"/>
  <c r="O1956" i="4"/>
  <c r="G1957" i="4"/>
  <c r="H1957" i="4"/>
  <c r="I1957" i="4"/>
  <c r="J1957" i="4"/>
  <c r="K1957" i="4"/>
  <c r="L1957" i="4"/>
  <c r="M1957" i="4"/>
  <c r="N1957" i="4"/>
  <c r="O1957" i="4"/>
  <c r="G1958" i="4"/>
  <c r="H1958" i="4"/>
  <c r="I1958" i="4"/>
  <c r="J1958" i="4"/>
  <c r="K1958" i="4"/>
  <c r="L1958" i="4"/>
  <c r="M1958" i="4"/>
  <c r="N1958" i="4"/>
  <c r="O1958" i="4"/>
  <c r="G1959" i="4"/>
  <c r="H1959" i="4"/>
  <c r="I1959" i="4"/>
  <c r="J1959" i="4"/>
  <c r="K1959" i="4"/>
  <c r="L1959" i="4"/>
  <c r="M1959" i="4"/>
  <c r="N1959" i="4"/>
  <c r="O1959" i="4"/>
  <c r="G1960" i="4"/>
  <c r="H1960" i="4"/>
  <c r="I1960" i="4"/>
  <c r="J1960" i="4"/>
  <c r="K1960" i="4"/>
  <c r="L1960" i="4"/>
  <c r="M1960" i="4"/>
  <c r="N1960" i="4"/>
  <c r="O1960" i="4"/>
  <c r="G1961" i="4"/>
  <c r="H1961" i="4"/>
  <c r="I1961" i="4"/>
  <c r="J1961" i="4"/>
  <c r="K1961" i="4"/>
  <c r="L1961" i="4"/>
  <c r="M1961" i="4"/>
  <c r="N1961" i="4"/>
  <c r="O1961" i="4"/>
  <c r="G1962" i="4"/>
  <c r="H1962" i="4"/>
  <c r="I1962" i="4"/>
  <c r="J1962" i="4"/>
  <c r="K1962" i="4"/>
  <c r="L1962" i="4"/>
  <c r="M1962" i="4"/>
  <c r="N1962" i="4"/>
  <c r="O1962" i="4"/>
  <c r="G1963" i="4"/>
  <c r="H1963" i="4"/>
  <c r="I1963" i="4"/>
  <c r="J1963" i="4"/>
  <c r="K1963" i="4"/>
  <c r="L1963" i="4"/>
  <c r="M1963" i="4"/>
  <c r="N1963" i="4"/>
  <c r="O1963" i="4"/>
  <c r="G1964" i="4"/>
  <c r="H1964" i="4"/>
  <c r="I1964" i="4"/>
  <c r="J1964" i="4"/>
  <c r="K1964" i="4"/>
  <c r="L1964" i="4"/>
  <c r="M1964" i="4"/>
  <c r="N1964" i="4"/>
  <c r="O1964" i="4"/>
  <c r="G1965" i="4"/>
  <c r="H1965" i="4"/>
  <c r="I1965" i="4"/>
  <c r="J1965" i="4"/>
  <c r="K1965" i="4"/>
  <c r="L1965" i="4"/>
  <c r="M1965" i="4"/>
  <c r="N1965" i="4"/>
  <c r="O1965" i="4"/>
  <c r="G1966" i="4"/>
  <c r="H1966" i="4"/>
  <c r="I1966" i="4"/>
  <c r="J1966" i="4"/>
  <c r="K1966" i="4"/>
  <c r="L1966" i="4"/>
  <c r="M1966" i="4"/>
  <c r="N1966" i="4"/>
  <c r="O1966" i="4"/>
  <c r="G1967" i="4"/>
  <c r="H1967" i="4"/>
  <c r="I1967" i="4"/>
  <c r="J1967" i="4"/>
  <c r="K1967" i="4"/>
  <c r="L1967" i="4"/>
  <c r="M1967" i="4"/>
  <c r="N1967" i="4"/>
  <c r="O1967" i="4"/>
  <c r="G1968" i="4"/>
  <c r="H1968" i="4"/>
  <c r="I1968" i="4"/>
  <c r="J1968" i="4"/>
  <c r="K1968" i="4"/>
  <c r="L1968" i="4"/>
  <c r="M1968" i="4"/>
  <c r="N1968" i="4"/>
  <c r="O1968" i="4"/>
  <c r="G1969" i="4"/>
  <c r="H1969" i="4"/>
  <c r="I1969" i="4"/>
  <c r="J1969" i="4"/>
  <c r="K1969" i="4"/>
  <c r="L1969" i="4"/>
  <c r="M1969" i="4"/>
  <c r="N1969" i="4"/>
  <c r="O1969" i="4"/>
  <c r="G1970" i="4"/>
  <c r="H1970" i="4"/>
  <c r="I1970" i="4"/>
  <c r="J1970" i="4"/>
  <c r="K1970" i="4"/>
  <c r="L1970" i="4"/>
  <c r="M1970" i="4"/>
  <c r="N1970" i="4"/>
  <c r="O1970" i="4"/>
  <c r="G1971" i="4"/>
  <c r="H1971" i="4"/>
  <c r="I1971" i="4"/>
  <c r="J1971" i="4"/>
  <c r="K1971" i="4"/>
  <c r="L1971" i="4"/>
  <c r="M1971" i="4"/>
  <c r="N1971" i="4"/>
  <c r="O1971" i="4"/>
  <c r="G1972" i="4"/>
  <c r="H1972" i="4"/>
  <c r="I1972" i="4"/>
  <c r="J1972" i="4"/>
  <c r="K1972" i="4"/>
  <c r="L1972" i="4"/>
  <c r="M1972" i="4"/>
  <c r="N1972" i="4"/>
  <c r="O1972" i="4"/>
  <c r="G1973" i="4"/>
  <c r="H1973" i="4"/>
  <c r="I1973" i="4"/>
  <c r="J1973" i="4"/>
  <c r="K1973" i="4"/>
  <c r="L1973" i="4"/>
  <c r="M1973" i="4"/>
  <c r="N1973" i="4"/>
  <c r="O1973" i="4"/>
  <c r="G1974" i="4"/>
  <c r="H1974" i="4"/>
  <c r="I1974" i="4"/>
  <c r="J1974" i="4"/>
  <c r="K1974" i="4"/>
  <c r="L1974" i="4"/>
  <c r="M1974" i="4"/>
  <c r="N1974" i="4"/>
  <c r="O1974" i="4"/>
  <c r="G1975" i="4"/>
  <c r="H1975" i="4"/>
  <c r="I1975" i="4"/>
  <c r="J1975" i="4"/>
  <c r="K1975" i="4"/>
  <c r="L1975" i="4"/>
  <c r="M1975" i="4"/>
  <c r="N1975" i="4"/>
  <c r="O1975" i="4"/>
  <c r="G1976" i="4"/>
  <c r="H1976" i="4"/>
  <c r="I1976" i="4"/>
  <c r="J1976" i="4"/>
  <c r="K1976" i="4"/>
  <c r="L1976" i="4"/>
  <c r="M1976" i="4"/>
  <c r="N1976" i="4"/>
  <c r="O1976" i="4"/>
  <c r="G1977" i="4"/>
  <c r="H1977" i="4"/>
  <c r="I1977" i="4"/>
  <c r="J1977" i="4"/>
  <c r="K1977" i="4"/>
  <c r="L1977" i="4"/>
  <c r="M1977" i="4"/>
  <c r="N1977" i="4"/>
  <c r="O1977" i="4"/>
  <c r="G1978" i="4"/>
  <c r="H1978" i="4"/>
  <c r="I1978" i="4"/>
  <c r="J1978" i="4"/>
  <c r="K1978" i="4"/>
  <c r="L1978" i="4"/>
  <c r="M1978" i="4"/>
  <c r="N1978" i="4"/>
  <c r="O1978" i="4"/>
  <c r="G1979" i="4"/>
  <c r="H1979" i="4"/>
  <c r="I1979" i="4"/>
  <c r="J1979" i="4"/>
  <c r="K1979" i="4"/>
  <c r="L1979" i="4"/>
  <c r="M1979" i="4"/>
  <c r="N1979" i="4"/>
  <c r="O1979" i="4"/>
  <c r="G1980" i="4"/>
  <c r="H1980" i="4"/>
  <c r="I1980" i="4"/>
  <c r="J1980" i="4"/>
  <c r="K1980" i="4"/>
  <c r="L1980" i="4"/>
  <c r="M1980" i="4"/>
  <c r="N1980" i="4"/>
  <c r="O1980" i="4"/>
  <c r="G1981" i="4"/>
  <c r="H1981" i="4"/>
  <c r="I1981" i="4"/>
  <c r="J1981" i="4"/>
  <c r="K1981" i="4"/>
  <c r="L1981" i="4"/>
  <c r="M1981" i="4"/>
  <c r="N1981" i="4"/>
  <c r="O1981" i="4"/>
  <c r="G1982" i="4"/>
  <c r="H1982" i="4"/>
  <c r="I1982" i="4"/>
  <c r="J1982" i="4"/>
  <c r="K1982" i="4"/>
  <c r="L1982" i="4"/>
  <c r="M1982" i="4"/>
  <c r="N1982" i="4"/>
  <c r="O1982" i="4"/>
  <c r="G1983" i="4"/>
  <c r="H1983" i="4"/>
  <c r="I1983" i="4"/>
  <c r="J1983" i="4"/>
  <c r="K1983" i="4"/>
  <c r="L1983" i="4"/>
  <c r="M1983" i="4"/>
  <c r="N1983" i="4"/>
  <c r="O1983" i="4"/>
  <c r="G1984" i="4"/>
  <c r="H1984" i="4"/>
  <c r="I1984" i="4"/>
  <c r="J1984" i="4"/>
  <c r="K1984" i="4"/>
  <c r="L1984" i="4"/>
  <c r="M1984" i="4"/>
  <c r="N1984" i="4"/>
  <c r="O1984" i="4"/>
  <c r="G1985" i="4"/>
  <c r="H1985" i="4"/>
  <c r="I1985" i="4"/>
  <c r="J1985" i="4"/>
  <c r="K1985" i="4"/>
  <c r="L1985" i="4"/>
  <c r="M1985" i="4"/>
  <c r="N1985" i="4"/>
  <c r="O1985" i="4"/>
  <c r="G1986" i="4"/>
  <c r="H1986" i="4"/>
  <c r="I1986" i="4"/>
  <c r="J1986" i="4"/>
  <c r="K1986" i="4"/>
  <c r="L1986" i="4"/>
  <c r="M1986" i="4"/>
  <c r="N1986" i="4"/>
  <c r="O1986" i="4"/>
  <c r="G1987" i="4"/>
  <c r="H1987" i="4"/>
  <c r="I1987" i="4"/>
  <c r="J1987" i="4"/>
  <c r="K1987" i="4"/>
  <c r="L1987" i="4"/>
  <c r="M1987" i="4"/>
  <c r="N1987" i="4"/>
  <c r="O1987" i="4"/>
  <c r="G1988" i="4"/>
  <c r="H1988" i="4"/>
  <c r="I1988" i="4"/>
  <c r="J1988" i="4"/>
  <c r="K1988" i="4"/>
  <c r="L1988" i="4"/>
  <c r="M1988" i="4"/>
  <c r="N1988" i="4"/>
  <c r="O1988" i="4"/>
  <c r="G1989" i="4"/>
  <c r="H1989" i="4"/>
  <c r="I1989" i="4"/>
  <c r="J1989" i="4"/>
  <c r="K1989" i="4"/>
  <c r="L1989" i="4"/>
  <c r="M1989" i="4"/>
  <c r="N1989" i="4"/>
  <c r="O1989" i="4"/>
  <c r="G1990" i="4"/>
  <c r="H1990" i="4"/>
  <c r="I1990" i="4"/>
  <c r="J1990" i="4"/>
  <c r="K1990" i="4"/>
  <c r="L1990" i="4"/>
  <c r="M1990" i="4"/>
  <c r="N1990" i="4"/>
  <c r="O1990" i="4"/>
  <c r="G1991" i="4"/>
  <c r="H1991" i="4"/>
  <c r="I1991" i="4"/>
  <c r="J1991" i="4"/>
  <c r="K1991" i="4"/>
  <c r="L1991" i="4"/>
  <c r="M1991" i="4"/>
  <c r="N1991" i="4"/>
  <c r="O1991" i="4"/>
  <c r="G1992" i="4"/>
  <c r="H1992" i="4"/>
  <c r="I1992" i="4"/>
  <c r="J1992" i="4"/>
  <c r="K1992" i="4"/>
  <c r="L1992" i="4"/>
  <c r="M1992" i="4"/>
  <c r="N1992" i="4"/>
  <c r="O1992" i="4"/>
  <c r="G1993" i="4"/>
  <c r="H1993" i="4"/>
  <c r="I1993" i="4"/>
  <c r="J1993" i="4"/>
  <c r="K1993" i="4"/>
  <c r="L1993" i="4"/>
  <c r="M1993" i="4"/>
  <c r="N1993" i="4"/>
  <c r="O1993" i="4"/>
  <c r="G1994" i="4"/>
  <c r="H1994" i="4"/>
  <c r="I1994" i="4"/>
  <c r="J1994" i="4"/>
  <c r="K1994" i="4"/>
  <c r="L1994" i="4"/>
  <c r="M1994" i="4"/>
  <c r="N1994" i="4"/>
  <c r="O1994" i="4"/>
  <c r="G1995" i="4"/>
  <c r="H1995" i="4"/>
  <c r="I1995" i="4"/>
  <c r="J1995" i="4"/>
  <c r="K1995" i="4"/>
  <c r="L1995" i="4"/>
  <c r="M1995" i="4"/>
  <c r="N1995" i="4"/>
  <c r="O1995" i="4"/>
  <c r="G1996" i="4"/>
  <c r="H1996" i="4"/>
  <c r="I1996" i="4"/>
  <c r="J1996" i="4"/>
  <c r="K1996" i="4"/>
  <c r="L1996" i="4"/>
  <c r="M1996" i="4"/>
  <c r="N1996" i="4"/>
  <c r="O1996" i="4"/>
  <c r="G1997" i="4"/>
  <c r="H1997" i="4"/>
  <c r="I1997" i="4"/>
  <c r="J1997" i="4"/>
  <c r="K1997" i="4"/>
  <c r="L1997" i="4"/>
  <c r="M1997" i="4"/>
  <c r="N1997" i="4"/>
  <c r="O1997" i="4"/>
  <c r="G1998" i="4"/>
  <c r="H1998" i="4"/>
  <c r="I1998" i="4"/>
  <c r="J1998" i="4"/>
  <c r="K1998" i="4"/>
  <c r="L1998" i="4"/>
  <c r="M1998" i="4"/>
  <c r="N1998" i="4"/>
  <c r="O1998" i="4"/>
  <c r="G1999" i="4"/>
  <c r="H1999" i="4"/>
  <c r="I1999" i="4"/>
  <c r="J1999" i="4"/>
  <c r="K1999" i="4"/>
  <c r="L1999" i="4"/>
  <c r="M1999" i="4"/>
  <c r="N1999" i="4"/>
  <c r="O1999" i="4"/>
  <c r="G2000" i="4"/>
  <c r="H2000" i="4"/>
  <c r="I2000" i="4"/>
  <c r="J2000" i="4"/>
  <c r="K2000" i="4"/>
  <c r="L2000" i="4"/>
  <c r="M2000" i="4"/>
  <c r="N2000" i="4"/>
  <c r="O2000" i="4"/>
  <c r="G2001" i="4"/>
  <c r="H2001" i="4"/>
  <c r="I2001" i="4"/>
  <c r="J2001" i="4"/>
  <c r="K2001" i="4"/>
  <c r="L2001" i="4"/>
  <c r="M2001" i="4"/>
  <c r="N2001" i="4"/>
  <c r="O2001" i="4"/>
  <c r="G2002" i="4"/>
  <c r="H2002" i="4"/>
  <c r="I2002" i="4"/>
  <c r="J2002" i="4"/>
  <c r="K2002" i="4"/>
  <c r="L2002" i="4"/>
  <c r="M2002" i="4"/>
  <c r="N2002" i="4"/>
  <c r="O2002" i="4"/>
  <c r="G2003" i="4"/>
  <c r="H2003" i="4"/>
  <c r="I2003" i="4"/>
  <c r="J2003" i="4"/>
  <c r="K2003" i="4"/>
  <c r="L2003" i="4"/>
  <c r="M2003" i="4"/>
  <c r="N2003" i="4"/>
  <c r="O2003" i="4"/>
  <c r="G2004" i="4"/>
  <c r="H2004" i="4"/>
  <c r="I2004" i="4"/>
  <c r="J2004" i="4"/>
  <c r="K2004" i="4"/>
  <c r="L2004" i="4"/>
  <c r="M2004" i="4"/>
  <c r="N2004" i="4"/>
  <c r="O2004" i="4"/>
  <c r="G2005" i="4"/>
  <c r="H2005" i="4"/>
  <c r="I2005" i="4"/>
  <c r="J2005" i="4"/>
  <c r="K2005" i="4"/>
  <c r="L2005" i="4"/>
  <c r="M2005" i="4"/>
  <c r="N2005" i="4"/>
  <c r="O2005" i="4"/>
  <c r="G2006" i="4"/>
  <c r="H2006" i="4"/>
  <c r="I2006" i="4"/>
  <c r="J2006" i="4"/>
  <c r="K2006" i="4"/>
  <c r="L2006" i="4"/>
  <c r="M2006" i="4"/>
  <c r="N2006" i="4"/>
  <c r="O2006" i="4"/>
  <c r="G2007" i="4"/>
  <c r="H2007" i="4"/>
  <c r="I2007" i="4"/>
  <c r="J2007" i="4"/>
  <c r="K2007" i="4"/>
  <c r="L2007" i="4"/>
  <c r="M2007" i="4"/>
  <c r="N2007" i="4"/>
  <c r="O2007" i="4"/>
  <c r="G2008" i="4"/>
  <c r="H2008" i="4"/>
  <c r="I2008" i="4"/>
  <c r="J2008" i="4"/>
  <c r="K2008" i="4"/>
  <c r="L2008" i="4"/>
  <c r="M2008" i="4"/>
  <c r="N2008" i="4"/>
  <c r="O2008" i="4"/>
  <c r="G2009" i="4"/>
  <c r="H2009" i="4"/>
  <c r="I2009" i="4"/>
  <c r="J2009" i="4"/>
  <c r="K2009" i="4"/>
  <c r="L2009" i="4"/>
  <c r="M2009" i="4"/>
  <c r="N2009" i="4"/>
  <c r="O2009" i="4"/>
  <c r="G2010" i="4"/>
  <c r="H2010" i="4"/>
  <c r="I2010" i="4"/>
  <c r="J2010" i="4"/>
  <c r="K2010" i="4"/>
  <c r="L2010" i="4"/>
  <c r="M2010" i="4"/>
  <c r="N2010" i="4"/>
  <c r="O2010" i="4"/>
  <c r="G2011" i="4"/>
  <c r="H2011" i="4"/>
  <c r="I2011" i="4"/>
  <c r="J2011" i="4"/>
  <c r="K2011" i="4"/>
  <c r="L2011" i="4"/>
  <c r="M2011" i="4"/>
  <c r="N2011" i="4"/>
  <c r="O2011" i="4"/>
  <c r="G2012" i="4"/>
  <c r="H2012" i="4"/>
  <c r="I2012" i="4"/>
  <c r="J2012" i="4"/>
  <c r="K2012" i="4"/>
  <c r="L2012" i="4"/>
  <c r="M2012" i="4"/>
  <c r="N2012" i="4"/>
  <c r="O2012" i="4"/>
  <c r="G2013" i="4"/>
  <c r="H2013" i="4"/>
  <c r="I2013" i="4"/>
  <c r="J2013" i="4"/>
  <c r="K2013" i="4"/>
  <c r="L2013" i="4"/>
  <c r="M2013" i="4"/>
  <c r="N2013" i="4"/>
  <c r="O2013" i="4"/>
  <c r="G2014" i="4"/>
  <c r="H2014" i="4"/>
  <c r="I2014" i="4"/>
  <c r="J2014" i="4"/>
  <c r="K2014" i="4"/>
  <c r="L2014" i="4"/>
  <c r="M2014" i="4"/>
  <c r="N2014" i="4"/>
  <c r="O2014" i="4"/>
  <c r="G2015" i="4"/>
  <c r="H2015" i="4"/>
  <c r="I2015" i="4"/>
  <c r="J2015" i="4"/>
  <c r="K2015" i="4"/>
  <c r="L2015" i="4"/>
  <c r="M2015" i="4"/>
  <c r="N2015" i="4"/>
  <c r="O2015" i="4"/>
  <c r="G2016" i="4"/>
  <c r="H2016" i="4"/>
  <c r="I2016" i="4"/>
  <c r="J2016" i="4"/>
  <c r="K2016" i="4"/>
  <c r="L2016" i="4"/>
  <c r="M2016" i="4"/>
  <c r="N2016" i="4"/>
  <c r="O2016" i="4"/>
  <c r="G2017" i="4"/>
  <c r="H2017" i="4"/>
  <c r="I2017" i="4"/>
  <c r="J2017" i="4"/>
  <c r="K2017" i="4"/>
  <c r="L2017" i="4"/>
  <c r="M2017" i="4"/>
  <c r="N2017" i="4"/>
  <c r="O2017" i="4"/>
  <c r="G2018" i="4"/>
  <c r="H2018" i="4"/>
  <c r="I2018" i="4"/>
  <c r="J2018" i="4"/>
  <c r="K2018" i="4"/>
  <c r="L2018" i="4"/>
  <c r="M2018" i="4"/>
  <c r="N2018" i="4"/>
  <c r="O2018" i="4"/>
  <c r="G2019" i="4"/>
  <c r="H2019" i="4"/>
  <c r="I2019" i="4"/>
  <c r="J2019" i="4"/>
  <c r="K2019" i="4"/>
  <c r="L2019" i="4"/>
  <c r="M2019" i="4"/>
  <c r="N2019" i="4"/>
  <c r="O2019" i="4"/>
  <c r="G2020" i="4"/>
  <c r="H2020" i="4"/>
  <c r="I2020" i="4"/>
  <c r="J2020" i="4"/>
  <c r="K2020" i="4"/>
  <c r="L2020" i="4"/>
  <c r="M2020" i="4"/>
  <c r="N2020" i="4"/>
  <c r="O2020" i="4"/>
  <c r="G2021" i="4"/>
  <c r="H2021" i="4"/>
  <c r="I2021" i="4"/>
  <c r="J2021" i="4"/>
  <c r="K2021" i="4"/>
  <c r="L2021" i="4"/>
  <c r="M2021" i="4"/>
  <c r="N2021" i="4"/>
  <c r="O2021" i="4"/>
  <c r="G2022" i="4"/>
  <c r="H2022" i="4"/>
  <c r="I2022" i="4"/>
  <c r="J2022" i="4"/>
  <c r="K2022" i="4"/>
  <c r="L2022" i="4"/>
  <c r="M2022" i="4"/>
  <c r="N2022" i="4"/>
  <c r="O2022" i="4"/>
  <c r="G2023" i="4"/>
  <c r="H2023" i="4"/>
  <c r="I2023" i="4"/>
  <c r="J2023" i="4"/>
  <c r="K2023" i="4"/>
  <c r="L2023" i="4"/>
  <c r="M2023" i="4"/>
  <c r="N2023" i="4"/>
  <c r="O2023" i="4"/>
  <c r="G2024" i="4"/>
  <c r="H2024" i="4"/>
  <c r="I2024" i="4"/>
  <c r="J2024" i="4"/>
  <c r="K2024" i="4"/>
  <c r="L2024" i="4"/>
  <c r="M2024" i="4"/>
  <c r="N2024" i="4"/>
  <c r="O2024" i="4"/>
  <c r="G2025" i="4"/>
  <c r="H2025" i="4"/>
  <c r="I2025" i="4"/>
  <c r="J2025" i="4"/>
  <c r="K2025" i="4"/>
  <c r="L2025" i="4"/>
  <c r="M2025" i="4"/>
  <c r="N2025" i="4"/>
  <c r="O2025" i="4"/>
  <c r="G2026" i="4"/>
  <c r="H2026" i="4"/>
  <c r="I2026" i="4"/>
  <c r="J2026" i="4"/>
  <c r="K2026" i="4"/>
  <c r="L2026" i="4"/>
  <c r="M2026" i="4"/>
  <c r="N2026" i="4"/>
  <c r="O2026" i="4"/>
  <c r="G2027" i="4"/>
  <c r="H2027" i="4"/>
  <c r="I2027" i="4"/>
  <c r="J2027" i="4"/>
  <c r="K2027" i="4"/>
  <c r="L2027" i="4"/>
  <c r="M2027" i="4"/>
  <c r="N2027" i="4"/>
  <c r="O2027" i="4"/>
  <c r="G2028" i="4"/>
  <c r="H2028" i="4"/>
  <c r="I2028" i="4"/>
  <c r="J2028" i="4"/>
  <c r="K2028" i="4"/>
  <c r="L2028" i="4"/>
  <c r="M2028" i="4"/>
  <c r="N2028" i="4"/>
  <c r="O2028" i="4"/>
  <c r="G2029" i="4"/>
  <c r="H2029" i="4"/>
  <c r="I2029" i="4"/>
  <c r="J2029" i="4"/>
  <c r="K2029" i="4"/>
  <c r="L2029" i="4"/>
  <c r="M2029" i="4"/>
  <c r="N2029" i="4"/>
  <c r="O2029" i="4"/>
  <c r="G2030" i="4"/>
  <c r="H2030" i="4"/>
  <c r="I2030" i="4"/>
  <c r="J2030" i="4"/>
  <c r="K2030" i="4"/>
  <c r="L2030" i="4"/>
  <c r="M2030" i="4"/>
  <c r="N2030" i="4"/>
  <c r="O2030" i="4"/>
  <c r="G2031" i="4"/>
  <c r="H2031" i="4"/>
  <c r="I2031" i="4"/>
  <c r="J2031" i="4"/>
  <c r="K2031" i="4"/>
  <c r="L2031" i="4"/>
  <c r="M2031" i="4"/>
  <c r="N2031" i="4"/>
  <c r="O2031" i="4"/>
  <c r="G2032" i="4"/>
  <c r="H2032" i="4"/>
  <c r="I2032" i="4"/>
  <c r="J2032" i="4"/>
  <c r="K2032" i="4"/>
  <c r="L2032" i="4"/>
  <c r="M2032" i="4"/>
  <c r="N2032" i="4"/>
  <c r="O2032" i="4"/>
  <c r="G2033" i="4"/>
  <c r="H2033" i="4"/>
  <c r="I2033" i="4"/>
  <c r="J2033" i="4"/>
  <c r="K2033" i="4"/>
  <c r="L2033" i="4"/>
  <c r="M2033" i="4"/>
  <c r="N2033" i="4"/>
  <c r="O2033" i="4"/>
  <c r="G2034" i="4"/>
  <c r="H2034" i="4"/>
  <c r="I2034" i="4"/>
  <c r="J2034" i="4"/>
  <c r="K2034" i="4"/>
  <c r="L2034" i="4"/>
  <c r="M2034" i="4"/>
  <c r="N2034" i="4"/>
  <c r="O2034" i="4"/>
  <c r="G2035" i="4"/>
  <c r="H2035" i="4"/>
  <c r="I2035" i="4"/>
  <c r="J2035" i="4"/>
  <c r="K2035" i="4"/>
  <c r="L2035" i="4"/>
  <c r="M2035" i="4"/>
  <c r="N2035" i="4"/>
  <c r="O2035" i="4"/>
  <c r="G2036" i="4"/>
  <c r="H2036" i="4"/>
  <c r="I2036" i="4"/>
  <c r="J2036" i="4"/>
  <c r="K2036" i="4"/>
  <c r="L2036" i="4"/>
  <c r="M2036" i="4"/>
  <c r="N2036" i="4"/>
  <c r="O2036" i="4"/>
  <c r="G2037" i="4"/>
  <c r="H2037" i="4"/>
  <c r="I2037" i="4"/>
  <c r="J2037" i="4"/>
  <c r="K2037" i="4"/>
  <c r="L2037" i="4"/>
  <c r="M2037" i="4"/>
  <c r="N2037" i="4"/>
  <c r="O2037" i="4"/>
  <c r="G2038" i="4"/>
  <c r="H2038" i="4"/>
  <c r="I2038" i="4"/>
  <c r="J2038" i="4"/>
  <c r="K2038" i="4"/>
  <c r="L2038" i="4"/>
  <c r="M2038" i="4"/>
  <c r="N2038" i="4"/>
  <c r="O2038" i="4"/>
  <c r="G2039" i="4"/>
  <c r="H2039" i="4"/>
  <c r="I2039" i="4"/>
  <c r="J2039" i="4"/>
  <c r="K2039" i="4"/>
  <c r="L2039" i="4"/>
  <c r="M2039" i="4"/>
  <c r="N2039" i="4"/>
  <c r="O2039" i="4"/>
  <c r="G2040" i="4"/>
  <c r="H2040" i="4"/>
  <c r="I2040" i="4"/>
  <c r="J2040" i="4"/>
  <c r="K2040" i="4"/>
  <c r="L2040" i="4"/>
  <c r="M2040" i="4"/>
  <c r="N2040" i="4"/>
  <c r="O2040" i="4"/>
  <c r="G2041" i="4"/>
  <c r="H2041" i="4"/>
  <c r="I2041" i="4"/>
  <c r="J2041" i="4"/>
  <c r="K2041" i="4"/>
  <c r="L2041" i="4"/>
  <c r="M2041" i="4"/>
  <c r="N2041" i="4"/>
  <c r="O2041" i="4"/>
  <c r="G2042" i="4"/>
  <c r="H2042" i="4"/>
  <c r="I2042" i="4"/>
  <c r="J2042" i="4"/>
  <c r="K2042" i="4"/>
  <c r="L2042" i="4"/>
  <c r="M2042" i="4"/>
  <c r="N2042" i="4"/>
  <c r="O2042" i="4"/>
  <c r="G2043" i="4"/>
  <c r="H2043" i="4"/>
  <c r="I2043" i="4"/>
  <c r="J2043" i="4"/>
  <c r="K2043" i="4"/>
  <c r="L2043" i="4"/>
  <c r="M2043" i="4"/>
  <c r="N2043" i="4"/>
  <c r="O2043" i="4"/>
  <c r="G2044" i="4"/>
  <c r="H2044" i="4"/>
  <c r="I2044" i="4"/>
  <c r="J2044" i="4"/>
  <c r="K2044" i="4"/>
  <c r="L2044" i="4"/>
  <c r="M2044" i="4"/>
  <c r="N2044" i="4"/>
  <c r="O2044" i="4"/>
  <c r="G2045" i="4"/>
  <c r="H2045" i="4"/>
  <c r="I2045" i="4"/>
  <c r="J2045" i="4"/>
  <c r="K2045" i="4"/>
  <c r="L2045" i="4"/>
  <c r="M2045" i="4"/>
  <c r="N2045" i="4"/>
  <c r="O2045" i="4"/>
  <c r="G2046" i="4"/>
  <c r="H2046" i="4"/>
  <c r="I2046" i="4"/>
  <c r="J2046" i="4"/>
  <c r="K2046" i="4"/>
  <c r="L2046" i="4"/>
  <c r="M2046" i="4"/>
  <c r="N2046" i="4"/>
  <c r="O2046" i="4"/>
  <c r="G2047" i="4"/>
  <c r="H2047" i="4"/>
  <c r="I2047" i="4"/>
  <c r="J2047" i="4"/>
  <c r="K2047" i="4"/>
  <c r="L2047" i="4"/>
  <c r="M2047" i="4"/>
  <c r="N2047" i="4"/>
  <c r="O2047" i="4"/>
  <c r="G2048" i="4"/>
  <c r="H2048" i="4"/>
  <c r="I2048" i="4"/>
  <c r="J2048" i="4"/>
  <c r="K2048" i="4"/>
  <c r="L2048" i="4"/>
  <c r="M2048" i="4"/>
  <c r="N2048" i="4"/>
  <c r="O2048" i="4"/>
  <c r="G2049" i="4"/>
  <c r="H2049" i="4"/>
  <c r="I2049" i="4"/>
  <c r="J2049" i="4"/>
  <c r="K2049" i="4"/>
  <c r="L2049" i="4"/>
  <c r="M2049" i="4"/>
  <c r="N2049" i="4"/>
  <c r="O2049" i="4"/>
  <c r="G2050" i="4"/>
  <c r="H2050" i="4"/>
  <c r="I2050" i="4"/>
  <c r="J2050" i="4"/>
  <c r="K2050" i="4"/>
  <c r="L2050" i="4"/>
  <c r="M2050" i="4"/>
  <c r="N2050" i="4"/>
  <c r="O2050" i="4"/>
  <c r="G2051" i="4"/>
  <c r="H2051" i="4"/>
  <c r="I2051" i="4"/>
  <c r="J2051" i="4"/>
  <c r="K2051" i="4"/>
  <c r="L2051" i="4"/>
  <c r="M2051" i="4"/>
  <c r="N2051" i="4"/>
  <c r="O2051" i="4"/>
  <c r="G2052" i="4"/>
  <c r="H2052" i="4"/>
  <c r="I2052" i="4"/>
  <c r="J2052" i="4"/>
  <c r="K2052" i="4"/>
  <c r="L2052" i="4"/>
  <c r="M2052" i="4"/>
  <c r="N2052" i="4"/>
  <c r="O2052" i="4"/>
  <c r="G2053" i="4"/>
  <c r="H2053" i="4"/>
  <c r="I2053" i="4"/>
  <c r="J2053" i="4"/>
  <c r="K2053" i="4"/>
  <c r="L2053" i="4"/>
  <c r="M2053" i="4"/>
  <c r="N2053" i="4"/>
  <c r="O2053" i="4"/>
  <c r="G2054" i="4"/>
  <c r="H2054" i="4"/>
  <c r="I2054" i="4"/>
  <c r="J2054" i="4"/>
  <c r="K2054" i="4"/>
  <c r="L2054" i="4"/>
  <c r="M2054" i="4"/>
  <c r="N2054" i="4"/>
  <c r="O2054" i="4"/>
  <c r="G2055" i="4"/>
  <c r="H2055" i="4"/>
  <c r="I2055" i="4"/>
  <c r="J2055" i="4"/>
  <c r="K2055" i="4"/>
  <c r="L2055" i="4"/>
  <c r="M2055" i="4"/>
  <c r="N2055" i="4"/>
  <c r="O2055" i="4"/>
  <c r="G2056" i="4"/>
  <c r="H2056" i="4"/>
  <c r="I2056" i="4"/>
  <c r="J2056" i="4"/>
  <c r="K2056" i="4"/>
  <c r="L2056" i="4"/>
  <c r="M2056" i="4"/>
  <c r="N2056" i="4"/>
  <c r="O2056" i="4"/>
  <c r="G2057" i="4"/>
  <c r="H2057" i="4"/>
  <c r="I2057" i="4"/>
  <c r="J2057" i="4"/>
  <c r="K2057" i="4"/>
  <c r="L2057" i="4"/>
  <c r="M2057" i="4"/>
  <c r="N2057" i="4"/>
  <c r="O2057" i="4"/>
  <c r="G2058" i="4"/>
  <c r="H2058" i="4"/>
  <c r="I2058" i="4"/>
  <c r="J2058" i="4"/>
  <c r="K2058" i="4"/>
  <c r="L2058" i="4"/>
  <c r="M2058" i="4"/>
  <c r="N2058" i="4"/>
  <c r="O2058" i="4"/>
  <c r="G2059" i="4"/>
  <c r="H2059" i="4"/>
  <c r="I2059" i="4"/>
  <c r="J2059" i="4"/>
  <c r="K2059" i="4"/>
  <c r="L2059" i="4"/>
  <c r="M2059" i="4"/>
  <c r="N2059" i="4"/>
  <c r="O2059" i="4"/>
  <c r="G2060" i="4"/>
  <c r="H2060" i="4"/>
  <c r="I2060" i="4"/>
  <c r="J2060" i="4"/>
  <c r="K2060" i="4"/>
  <c r="L2060" i="4"/>
  <c r="M2060" i="4"/>
  <c r="N2060" i="4"/>
  <c r="O2060" i="4"/>
  <c r="G2061" i="4"/>
  <c r="H2061" i="4"/>
  <c r="I2061" i="4"/>
  <c r="J2061" i="4"/>
  <c r="K2061" i="4"/>
  <c r="L2061" i="4"/>
  <c r="M2061" i="4"/>
  <c r="N2061" i="4"/>
  <c r="O2061" i="4"/>
  <c r="G2062" i="4"/>
  <c r="H2062" i="4"/>
  <c r="I2062" i="4"/>
  <c r="J2062" i="4"/>
  <c r="K2062" i="4"/>
  <c r="L2062" i="4"/>
  <c r="M2062" i="4"/>
  <c r="N2062" i="4"/>
  <c r="O2062" i="4"/>
  <c r="G2063" i="4"/>
  <c r="H2063" i="4"/>
  <c r="I2063" i="4"/>
  <c r="J2063" i="4"/>
  <c r="K2063" i="4"/>
  <c r="L2063" i="4"/>
  <c r="M2063" i="4"/>
  <c r="N2063" i="4"/>
  <c r="O2063" i="4"/>
  <c r="G2064" i="4"/>
  <c r="H2064" i="4"/>
  <c r="I2064" i="4"/>
  <c r="J2064" i="4"/>
  <c r="K2064" i="4"/>
  <c r="L2064" i="4"/>
  <c r="M2064" i="4"/>
  <c r="N2064" i="4"/>
  <c r="O2064" i="4"/>
  <c r="G2065" i="4"/>
  <c r="H2065" i="4"/>
  <c r="I2065" i="4"/>
  <c r="J2065" i="4"/>
  <c r="K2065" i="4"/>
  <c r="L2065" i="4"/>
  <c r="M2065" i="4"/>
  <c r="N2065" i="4"/>
  <c r="O2065" i="4"/>
  <c r="G2066" i="4"/>
  <c r="H2066" i="4"/>
  <c r="I2066" i="4"/>
  <c r="J2066" i="4"/>
  <c r="K2066" i="4"/>
  <c r="L2066" i="4"/>
  <c r="M2066" i="4"/>
  <c r="N2066" i="4"/>
  <c r="O2066" i="4"/>
  <c r="G2067" i="4"/>
  <c r="H2067" i="4"/>
  <c r="I2067" i="4"/>
  <c r="J2067" i="4"/>
  <c r="K2067" i="4"/>
  <c r="L2067" i="4"/>
  <c r="M2067" i="4"/>
  <c r="N2067" i="4"/>
  <c r="O2067" i="4"/>
  <c r="G2068" i="4"/>
  <c r="H2068" i="4"/>
  <c r="I2068" i="4"/>
  <c r="J2068" i="4"/>
  <c r="K2068" i="4"/>
  <c r="L2068" i="4"/>
  <c r="M2068" i="4"/>
  <c r="N2068" i="4"/>
  <c r="O2068" i="4"/>
  <c r="G2069" i="4"/>
  <c r="H2069" i="4"/>
  <c r="I2069" i="4"/>
  <c r="J2069" i="4"/>
  <c r="K2069" i="4"/>
  <c r="L2069" i="4"/>
  <c r="M2069" i="4"/>
  <c r="N2069" i="4"/>
  <c r="O2069" i="4"/>
  <c r="G2070" i="4"/>
  <c r="H2070" i="4"/>
  <c r="I2070" i="4"/>
  <c r="J2070" i="4"/>
  <c r="K2070" i="4"/>
  <c r="L2070" i="4"/>
  <c r="M2070" i="4"/>
  <c r="N2070" i="4"/>
  <c r="O2070" i="4"/>
  <c r="G2071" i="4"/>
  <c r="H2071" i="4"/>
  <c r="I2071" i="4"/>
  <c r="J2071" i="4"/>
  <c r="K2071" i="4"/>
  <c r="L2071" i="4"/>
  <c r="M2071" i="4"/>
  <c r="N2071" i="4"/>
  <c r="O2071" i="4"/>
  <c r="G2072" i="4"/>
  <c r="H2072" i="4"/>
  <c r="I2072" i="4"/>
  <c r="J2072" i="4"/>
  <c r="K2072" i="4"/>
  <c r="L2072" i="4"/>
  <c r="M2072" i="4"/>
  <c r="N2072" i="4"/>
  <c r="O2072" i="4"/>
  <c r="G2073" i="4"/>
  <c r="H2073" i="4"/>
  <c r="I2073" i="4"/>
  <c r="J2073" i="4"/>
  <c r="K2073" i="4"/>
  <c r="L2073" i="4"/>
  <c r="M2073" i="4"/>
  <c r="N2073" i="4"/>
  <c r="O2073" i="4"/>
  <c r="G2074" i="4"/>
  <c r="H2074" i="4"/>
  <c r="I2074" i="4"/>
  <c r="J2074" i="4"/>
  <c r="K2074" i="4"/>
  <c r="L2074" i="4"/>
  <c r="M2074" i="4"/>
  <c r="N2074" i="4"/>
  <c r="O2074" i="4"/>
  <c r="G2075" i="4"/>
  <c r="H2075" i="4"/>
  <c r="I2075" i="4"/>
  <c r="J2075" i="4"/>
  <c r="K2075" i="4"/>
  <c r="L2075" i="4"/>
  <c r="M2075" i="4"/>
  <c r="N2075" i="4"/>
  <c r="O2075" i="4"/>
  <c r="G2076" i="4"/>
  <c r="H2076" i="4"/>
  <c r="I2076" i="4"/>
  <c r="J2076" i="4"/>
  <c r="K2076" i="4"/>
  <c r="L2076" i="4"/>
  <c r="M2076" i="4"/>
  <c r="N2076" i="4"/>
  <c r="O2076" i="4"/>
  <c r="G2077" i="4"/>
  <c r="H2077" i="4"/>
  <c r="I2077" i="4"/>
  <c r="J2077" i="4"/>
  <c r="K2077" i="4"/>
  <c r="L2077" i="4"/>
  <c r="M2077" i="4"/>
  <c r="N2077" i="4"/>
  <c r="O2077" i="4"/>
  <c r="G2078" i="4"/>
  <c r="H2078" i="4"/>
  <c r="I2078" i="4"/>
  <c r="J2078" i="4"/>
  <c r="K2078" i="4"/>
  <c r="L2078" i="4"/>
  <c r="M2078" i="4"/>
  <c r="N2078" i="4"/>
  <c r="O2078" i="4"/>
  <c r="G2079" i="4"/>
  <c r="H2079" i="4"/>
  <c r="I2079" i="4"/>
  <c r="J2079" i="4"/>
  <c r="K2079" i="4"/>
  <c r="L2079" i="4"/>
  <c r="M2079" i="4"/>
  <c r="N2079" i="4"/>
  <c r="O2079" i="4"/>
  <c r="G2080" i="4"/>
  <c r="H2080" i="4"/>
  <c r="I2080" i="4"/>
  <c r="J2080" i="4"/>
  <c r="K2080" i="4"/>
  <c r="L2080" i="4"/>
  <c r="M2080" i="4"/>
  <c r="N2080" i="4"/>
  <c r="O2080" i="4"/>
  <c r="G2081" i="4"/>
  <c r="H2081" i="4"/>
  <c r="I2081" i="4"/>
  <c r="J2081" i="4"/>
  <c r="K2081" i="4"/>
  <c r="L2081" i="4"/>
  <c r="M2081" i="4"/>
  <c r="N2081" i="4"/>
  <c r="O2081" i="4"/>
  <c r="G2082" i="4"/>
  <c r="H2082" i="4"/>
  <c r="I2082" i="4"/>
  <c r="J2082" i="4"/>
  <c r="K2082" i="4"/>
  <c r="L2082" i="4"/>
  <c r="M2082" i="4"/>
  <c r="N2082" i="4"/>
  <c r="O2082" i="4"/>
  <c r="G2083" i="4"/>
  <c r="H2083" i="4"/>
  <c r="I2083" i="4"/>
  <c r="J2083" i="4"/>
  <c r="K2083" i="4"/>
  <c r="L2083" i="4"/>
  <c r="M2083" i="4"/>
  <c r="N2083" i="4"/>
  <c r="O2083" i="4"/>
  <c r="G2084" i="4"/>
  <c r="H2084" i="4"/>
  <c r="I2084" i="4"/>
  <c r="J2084" i="4"/>
  <c r="K2084" i="4"/>
  <c r="L2084" i="4"/>
  <c r="M2084" i="4"/>
  <c r="N2084" i="4"/>
  <c r="O2084" i="4"/>
  <c r="G2085" i="4"/>
  <c r="H2085" i="4"/>
  <c r="I2085" i="4"/>
  <c r="J2085" i="4"/>
  <c r="K2085" i="4"/>
  <c r="L2085" i="4"/>
  <c r="M2085" i="4"/>
  <c r="N2085" i="4"/>
  <c r="O2085" i="4"/>
  <c r="G2086" i="4"/>
  <c r="H2086" i="4"/>
  <c r="I2086" i="4"/>
  <c r="J2086" i="4"/>
  <c r="K2086" i="4"/>
  <c r="L2086" i="4"/>
  <c r="M2086" i="4"/>
  <c r="N2086" i="4"/>
  <c r="O2086" i="4"/>
  <c r="G2087" i="4"/>
  <c r="H2087" i="4"/>
  <c r="I2087" i="4"/>
  <c r="J2087" i="4"/>
  <c r="K2087" i="4"/>
  <c r="L2087" i="4"/>
  <c r="M2087" i="4"/>
  <c r="N2087" i="4"/>
  <c r="O2087" i="4"/>
  <c r="G2088" i="4"/>
  <c r="H2088" i="4"/>
  <c r="I2088" i="4"/>
  <c r="J2088" i="4"/>
  <c r="K2088" i="4"/>
  <c r="L2088" i="4"/>
  <c r="M2088" i="4"/>
  <c r="N2088" i="4"/>
  <c r="O2088" i="4"/>
  <c r="G2089" i="4"/>
  <c r="H2089" i="4"/>
  <c r="I2089" i="4"/>
  <c r="J2089" i="4"/>
  <c r="K2089" i="4"/>
  <c r="L2089" i="4"/>
  <c r="M2089" i="4"/>
  <c r="N2089" i="4"/>
  <c r="O2089" i="4"/>
  <c r="G2090" i="4"/>
  <c r="H2090" i="4"/>
  <c r="I2090" i="4"/>
  <c r="J2090" i="4"/>
  <c r="K2090" i="4"/>
  <c r="L2090" i="4"/>
  <c r="M2090" i="4"/>
  <c r="N2090" i="4"/>
  <c r="O2090" i="4"/>
  <c r="G2091" i="4"/>
  <c r="H2091" i="4"/>
  <c r="I2091" i="4"/>
  <c r="J2091" i="4"/>
  <c r="K2091" i="4"/>
  <c r="L2091" i="4"/>
  <c r="M2091" i="4"/>
  <c r="N2091" i="4"/>
  <c r="O2091" i="4"/>
  <c r="G2092" i="4"/>
  <c r="H2092" i="4"/>
  <c r="I2092" i="4"/>
  <c r="J2092" i="4"/>
  <c r="K2092" i="4"/>
  <c r="L2092" i="4"/>
  <c r="M2092" i="4"/>
  <c r="N2092" i="4"/>
  <c r="O2092" i="4"/>
  <c r="G2093" i="4"/>
  <c r="H2093" i="4"/>
  <c r="I2093" i="4"/>
  <c r="J2093" i="4"/>
  <c r="K2093" i="4"/>
  <c r="L2093" i="4"/>
  <c r="M2093" i="4"/>
  <c r="N2093" i="4"/>
  <c r="O2093" i="4"/>
  <c r="G2094" i="4"/>
  <c r="H2094" i="4"/>
  <c r="I2094" i="4"/>
  <c r="J2094" i="4"/>
  <c r="K2094" i="4"/>
  <c r="L2094" i="4"/>
  <c r="M2094" i="4"/>
  <c r="N2094" i="4"/>
  <c r="O2094" i="4"/>
  <c r="G2095" i="4"/>
  <c r="H2095" i="4"/>
  <c r="I2095" i="4"/>
  <c r="J2095" i="4"/>
  <c r="K2095" i="4"/>
  <c r="L2095" i="4"/>
  <c r="M2095" i="4"/>
  <c r="N2095" i="4"/>
  <c r="O2095" i="4"/>
  <c r="G2096" i="4"/>
  <c r="H2096" i="4"/>
  <c r="I2096" i="4"/>
  <c r="J2096" i="4"/>
  <c r="K2096" i="4"/>
  <c r="L2096" i="4"/>
  <c r="M2096" i="4"/>
  <c r="N2096" i="4"/>
  <c r="O2096" i="4"/>
  <c r="G2097" i="4"/>
  <c r="H2097" i="4"/>
  <c r="I2097" i="4"/>
  <c r="J2097" i="4"/>
  <c r="K2097" i="4"/>
  <c r="L2097" i="4"/>
  <c r="M2097" i="4"/>
  <c r="N2097" i="4"/>
  <c r="O2097" i="4"/>
  <c r="G2098" i="4"/>
  <c r="H2098" i="4"/>
  <c r="I2098" i="4"/>
  <c r="J2098" i="4"/>
  <c r="K2098" i="4"/>
  <c r="L2098" i="4"/>
  <c r="M2098" i="4"/>
  <c r="N2098" i="4"/>
  <c r="O2098" i="4"/>
  <c r="G2099" i="4"/>
  <c r="H2099" i="4"/>
  <c r="I2099" i="4"/>
  <c r="J2099" i="4"/>
  <c r="K2099" i="4"/>
  <c r="L2099" i="4"/>
  <c r="M2099" i="4"/>
  <c r="N2099" i="4"/>
  <c r="O2099" i="4"/>
  <c r="G2100" i="4"/>
  <c r="H2100" i="4"/>
  <c r="I2100" i="4"/>
  <c r="J2100" i="4"/>
  <c r="K2100" i="4"/>
  <c r="L2100" i="4"/>
  <c r="M2100" i="4"/>
  <c r="N2100" i="4"/>
  <c r="O2100" i="4"/>
  <c r="G2101" i="4"/>
  <c r="H2101" i="4"/>
  <c r="I2101" i="4"/>
  <c r="J2101" i="4"/>
  <c r="K2101" i="4"/>
  <c r="L2101" i="4"/>
  <c r="M2101" i="4"/>
  <c r="N2101" i="4"/>
  <c r="O2101" i="4"/>
  <c r="G2102" i="4"/>
  <c r="H2102" i="4"/>
  <c r="I2102" i="4"/>
  <c r="J2102" i="4"/>
  <c r="K2102" i="4"/>
  <c r="L2102" i="4"/>
  <c r="M2102" i="4"/>
  <c r="N2102" i="4"/>
  <c r="O2102" i="4"/>
  <c r="G2103" i="4"/>
  <c r="H2103" i="4"/>
  <c r="I2103" i="4"/>
  <c r="J2103" i="4"/>
  <c r="K2103" i="4"/>
  <c r="L2103" i="4"/>
  <c r="M2103" i="4"/>
  <c r="N2103" i="4"/>
  <c r="O2103" i="4"/>
  <c r="G2104" i="4"/>
  <c r="H2104" i="4"/>
  <c r="I2104" i="4"/>
  <c r="J2104" i="4"/>
  <c r="K2104" i="4"/>
  <c r="L2104" i="4"/>
  <c r="M2104" i="4"/>
  <c r="N2104" i="4"/>
  <c r="O2104" i="4"/>
  <c r="G2105" i="4"/>
  <c r="H2105" i="4"/>
  <c r="I2105" i="4"/>
  <c r="J2105" i="4"/>
  <c r="K2105" i="4"/>
  <c r="L2105" i="4"/>
  <c r="M2105" i="4"/>
  <c r="N2105" i="4"/>
  <c r="O2105" i="4"/>
  <c r="G2106" i="4"/>
  <c r="H2106" i="4"/>
  <c r="I2106" i="4"/>
  <c r="J2106" i="4"/>
  <c r="K2106" i="4"/>
  <c r="L2106" i="4"/>
  <c r="M2106" i="4"/>
  <c r="N2106" i="4"/>
  <c r="O2106" i="4"/>
  <c r="G2107" i="4"/>
  <c r="H2107" i="4"/>
  <c r="I2107" i="4"/>
  <c r="J2107" i="4"/>
  <c r="K2107" i="4"/>
  <c r="L2107" i="4"/>
  <c r="M2107" i="4"/>
  <c r="N2107" i="4"/>
  <c r="O2107" i="4"/>
  <c r="G2108" i="4"/>
  <c r="H2108" i="4"/>
  <c r="I2108" i="4"/>
  <c r="J2108" i="4"/>
  <c r="K2108" i="4"/>
  <c r="L2108" i="4"/>
  <c r="M2108" i="4"/>
  <c r="N2108" i="4"/>
  <c r="O2108" i="4"/>
  <c r="G2109" i="4"/>
  <c r="H2109" i="4"/>
  <c r="I2109" i="4"/>
  <c r="J2109" i="4"/>
  <c r="K2109" i="4"/>
  <c r="L2109" i="4"/>
  <c r="M2109" i="4"/>
  <c r="N2109" i="4"/>
  <c r="O2109" i="4"/>
  <c r="G2110" i="4"/>
  <c r="H2110" i="4"/>
  <c r="I2110" i="4"/>
  <c r="J2110" i="4"/>
  <c r="K2110" i="4"/>
  <c r="L2110" i="4"/>
  <c r="M2110" i="4"/>
  <c r="N2110" i="4"/>
  <c r="O2110" i="4"/>
  <c r="G2111" i="4"/>
  <c r="H2111" i="4"/>
  <c r="I2111" i="4"/>
  <c r="J2111" i="4"/>
  <c r="K2111" i="4"/>
  <c r="L2111" i="4"/>
  <c r="M2111" i="4"/>
  <c r="N2111" i="4"/>
  <c r="O2111" i="4"/>
  <c r="G2112" i="4"/>
  <c r="H2112" i="4"/>
  <c r="I2112" i="4"/>
  <c r="J2112" i="4"/>
  <c r="K2112" i="4"/>
  <c r="L2112" i="4"/>
  <c r="M2112" i="4"/>
  <c r="N2112" i="4"/>
  <c r="O2112" i="4"/>
  <c r="G2113" i="4"/>
  <c r="H2113" i="4"/>
  <c r="I2113" i="4"/>
  <c r="J2113" i="4"/>
  <c r="K2113" i="4"/>
  <c r="L2113" i="4"/>
  <c r="M2113" i="4"/>
  <c r="N2113" i="4"/>
  <c r="O2113" i="4"/>
  <c r="G2114" i="4"/>
  <c r="H2114" i="4"/>
  <c r="I2114" i="4"/>
  <c r="J2114" i="4"/>
  <c r="K2114" i="4"/>
  <c r="L2114" i="4"/>
  <c r="M2114" i="4"/>
  <c r="N2114" i="4"/>
  <c r="O2114" i="4"/>
  <c r="G2115" i="4"/>
  <c r="H2115" i="4"/>
  <c r="I2115" i="4"/>
  <c r="J2115" i="4"/>
  <c r="K2115" i="4"/>
  <c r="L2115" i="4"/>
  <c r="M2115" i="4"/>
  <c r="N2115" i="4"/>
  <c r="O2115" i="4"/>
  <c r="G2116" i="4"/>
  <c r="H2116" i="4"/>
  <c r="I2116" i="4"/>
  <c r="J2116" i="4"/>
  <c r="K2116" i="4"/>
  <c r="L2116" i="4"/>
  <c r="M2116" i="4"/>
  <c r="N2116" i="4"/>
  <c r="O2116" i="4"/>
  <c r="G2117" i="4"/>
  <c r="H2117" i="4"/>
  <c r="I2117" i="4"/>
  <c r="J2117" i="4"/>
  <c r="K2117" i="4"/>
  <c r="L2117" i="4"/>
  <c r="M2117" i="4"/>
  <c r="N2117" i="4"/>
  <c r="O2117" i="4"/>
  <c r="G2118" i="4"/>
  <c r="H2118" i="4"/>
  <c r="I2118" i="4"/>
  <c r="J2118" i="4"/>
  <c r="K2118" i="4"/>
  <c r="L2118" i="4"/>
  <c r="M2118" i="4"/>
  <c r="N2118" i="4"/>
  <c r="O2118" i="4"/>
  <c r="G2119" i="4"/>
  <c r="H2119" i="4"/>
  <c r="I2119" i="4"/>
  <c r="J2119" i="4"/>
  <c r="K2119" i="4"/>
  <c r="L2119" i="4"/>
  <c r="M2119" i="4"/>
  <c r="N2119" i="4"/>
  <c r="O2119" i="4"/>
  <c r="G2120" i="4"/>
  <c r="H2120" i="4"/>
  <c r="I2120" i="4"/>
  <c r="J2120" i="4"/>
  <c r="K2120" i="4"/>
  <c r="L2120" i="4"/>
  <c r="M2120" i="4"/>
  <c r="N2120" i="4"/>
  <c r="O2120" i="4"/>
  <c r="G2121" i="4"/>
  <c r="H2121" i="4"/>
  <c r="I2121" i="4"/>
  <c r="J2121" i="4"/>
  <c r="K2121" i="4"/>
  <c r="L2121" i="4"/>
  <c r="M2121" i="4"/>
  <c r="N2121" i="4"/>
  <c r="O2121" i="4"/>
  <c r="G2122" i="4"/>
  <c r="H2122" i="4"/>
  <c r="I2122" i="4"/>
  <c r="J2122" i="4"/>
  <c r="K2122" i="4"/>
  <c r="L2122" i="4"/>
  <c r="M2122" i="4"/>
  <c r="N2122" i="4"/>
  <c r="O2122" i="4"/>
  <c r="G2123" i="4"/>
  <c r="H2123" i="4"/>
  <c r="I2123" i="4"/>
  <c r="J2123" i="4"/>
  <c r="K2123" i="4"/>
  <c r="L2123" i="4"/>
  <c r="M2123" i="4"/>
  <c r="N2123" i="4"/>
  <c r="O2123" i="4"/>
  <c r="G2124" i="4"/>
  <c r="H2124" i="4"/>
  <c r="I2124" i="4"/>
  <c r="J2124" i="4"/>
  <c r="K2124" i="4"/>
  <c r="L2124" i="4"/>
  <c r="M2124" i="4"/>
  <c r="N2124" i="4"/>
  <c r="O2124" i="4"/>
  <c r="G2125" i="4"/>
  <c r="H2125" i="4"/>
  <c r="I2125" i="4"/>
  <c r="J2125" i="4"/>
  <c r="K2125" i="4"/>
  <c r="L2125" i="4"/>
  <c r="M2125" i="4"/>
  <c r="N2125" i="4"/>
  <c r="O2125" i="4"/>
  <c r="G2126" i="4"/>
  <c r="H2126" i="4"/>
  <c r="I2126" i="4"/>
  <c r="J2126" i="4"/>
  <c r="K2126" i="4"/>
  <c r="L2126" i="4"/>
  <c r="M2126" i="4"/>
  <c r="N2126" i="4"/>
  <c r="O2126" i="4"/>
  <c r="G2127" i="4"/>
  <c r="H2127" i="4"/>
  <c r="I2127" i="4"/>
  <c r="J2127" i="4"/>
  <c r="K2127" i="4"/>
  <c r="L2127" i="4"/>
  <c r="M2127" i="4"/>
  <c r="N2127" i="4"/>
  <c r="O2127" i="4"/>
  <c r="G2128" i="4"/>
  <c r="H2128" i="4"/>
  <c r="I2128" i="4"/>
  <c r="J2128" i="4"/>
  <c r="K2128" i="4"/>
  <c r="L2128" i="4"/>
  <c r="M2128" i="4"/>
  <c r="N2128" i="4"/>
  <c r="O2128" i="4"/>
  <c r="G2129" i="4"/>
  <c r="H2129" i="4"/>
  <c r="I2129" i="4"/>
  <c r="J2129" i="4"/>
  <c r="K2129" i="4"/>
  <c r="L2129" i="4"/>
  <c r="M2129" i="4"/>
  <c r="N2129" i="4"/>
  <c r="O2129" i="4"/>
  <c r="G2130" i="4"/>
  <c r="H2130" i="4"/>
  <c r="I2130" i="4"/>
  <c r="J2130" i="4"/>
  <c r="K2130" i="4"/>
  <c r="L2130" i="4"/>
  <c r="M2130" i="4"/>
  <c r="N2130" i="4"/>
  <c r="O2130" i="4"/>
  <c r="G2131" i="4"/>
  <c r="H2131" i="4"/>
  <c r="I2131" i="4"/>
  <c r="J2131" i="4"/>
  <c r="K2131" i="4"/>
  <c r="L2131" i="4"/>
  <c r="M2131" i="4"/>
  <c r="N2131" i="4"/>
  <c r="O2131" i="4"/>
  <c r="G2132" i="4"/>
  <c r="H2132" i="4"/>
  <c r="I2132" i="4"/>
  <c r="J2132" i="4"/>
  <c r="K2132" i="4"/>
  <c r="L2132" i="4"/>
  <c r="M2132" i="4"/>
  <c r="N2132" i="4"/>
  <c r="O2132" i="4"/>
  <c r="G2133" i="4"/>
  <c r="H2133" i="4"/>
  <c r="I2133" i="4"/>
  <c r="J2133" i="4"/>
  <c r="K2133" i="4"/>
  <c r="L2133" i="4"/>
  <c r="M2133" i="4"/>
  <c r="N2133" i="4"/>
  <c r="O2133" i="4"/>
  <c r="G2134" i="4"/>
  <c r="H2134" i="4"/>
  <c r="I2134" i="4"/>
  <c r="J2134" i="4"/>
  <c r="K2134" i="4"/>
  <c r="L2134" i="4"/>
  <c r="M2134" i="4"/>
  <c r="N2134" i="4"/>
  <c r="O2134" i="4"/>
  <c r="G2135" i="4"/>
  <c r="H2135" i="4"/>
  <c r="I2135" i="4"/>
  <c r="J2135" i="4"/>
  <c r="K2135" i="4"/>
  <c r="L2135" i="4"/>
  <c r="M2135" i="4"/>
  <c r="N2135" i="4"/>
  <c r="O2135" i="4"/>
  <c r="G2136" i="4"/>
  <c r="H2136" i="4"/>
  <c r="I2136" i="4"/>
  <c r="J2136" i="4"/>
  <c r="K2136" i="4"/>
  <c r="L2136" i="4"/>
  <c r="M2136" i="4"/>
  <c r="N2136" i="4"/>
  <c r="O2136" i="4"/>
  <c r="G2137" i="4"/>
  <c r="H2137" i="4"/>
  <c r="I2137" i="4"/>
  <c r="J2137" i="4"/>
  <c r="K2137" i="4"/>
  <c r="L2137" i="4"/>
  <c r="M2137" i="4"/>
  <c r="N2137" i="4"/>
  <c r="O2137" i="4"/>
  <c r="G2138" i="4"/>
  <c r="H2138" i="4"/>
  <c r="I2138" i="4"/>
  <c r="J2138" i="4"/>
  <c r="K2138" i="4"/>
  <c r="L2138" i="4"/>
  <c r="M2138" i="4"/>
  <c r="N2138" i="4"/>
  <c r="O2138" i="4"/>
  <c r="G2139" i="4"/>
  <c r="H2139" i="4"/>
  <c r="I2139" i="4"/>
  <c r="J2139" i="4"/>
  <c r="K2139" i="4"/>
  <c r="L2139" i="4"/>
  <c r="M2139" i="4"/>
  <c r="N2139" i="4"/>
  <c r="O2139" i="4"/>
  <c r="G2140" i="4"/>
  <c r="H2140" i="4"/>
  <c r="I2140" i="4"/>
  <c r="J2140" i="4"/>
  <c r="K2140" i="4"/>
  <c r="L2140" i="4"/>
  <c r="M2140" i="4"/>
  <c r="N2140" i="4"/>
  <c r="O2140" i="4"/>
  <c r="G2141" i="4"/>
  <c r="H2141" i="4"/>
  <c r="I2141" i="4"/>
  <c r="J2141" i="4"/>
  <c r="K2141" i="4"/>
  <c r="L2141" i="4"/>
  <c r="M2141" i="4"/>
  <c r="N2141" i="4"/>
  <c r="O2141" i="4"/>
  <c r="G2142" i="4"/>
  <c r="H2142" i="4"/>
  <c r="I2142" i="4"/>
  <c r="J2142" i="4"/>
  <c r="K2142" i="4"/>
  <c r="L2142" i="4"/>
  <c r="M2142" i="4"/>
  <c r="N2142" i="4"/>
  <c r="O2142" i="4"/>
  <c r="G2143" i="4"/>
  <c r="H2143" i="4"/>
  <c r="I2143" i="4"/>
  <c r="J2143" i="4"/>
  <c r="K2143" i="4"/>
  <c r="L2143" i="4"/>
  <c r="M2143" i="4"/>
  <c r="N2143" i="4"/>
  <c r="O2143" i="4"/>
  <c r="G2144" i="4"/>
  <c r="H2144" i="4"/>
  <c r="I2144" i="4"/>
  <c r="J2144" i="4"/>
  <c r="K2144" i="4"/>
  <c r="L2144" i="4"/>
  <c r="M2144" i="4"/>
  <c r="N2144" i="4"/>
  <c r="O2144" i="4"/>
  <c r="G2145" i="4"/>
  <c r="H2145" i="4"/>
  <c r="I2145" i="4"/>
  <c r="J2145" i="4"/>
  <c r="K2145" i="4"/>
  <c r="L2145" i="4"/>
  <c r="M2145" i="4"/>
  <c r="N2145" i="4"/>
  <c r="O2145" i="4"/>
  <c r="G2146" i="4"/>
  <c r="H2146" i="4"/>
  <c r="I2146" i="4"/>
  <c r="J2146" i="4"/>
  <c r="K2146" i="4"/>
  <c r="L2146" i="4"/>
  <c r="M2146" i="4"/>
  <c r="N2146" i="4"/>
  <c r="O2146" i="4"/>
  <c r="G2147" i="4"/>
  <c r="H2147" i="4"/>
  <c r="I2147" i="4"/>
  <c r="J2147" i="4"/>
  <c r="K2147" i="4"/>
  <c r="L2147" i="4"/>
  <c r="M2147" i="4"/>
  <c r="N2147" i="4"/>
  <c r="O2147" i="4"/>
  <c r="G2148" i="4"/>
  <c r="H2148" i="4"/>
  <c r="I2148" i="4"/>
  <c r="J2148" i="4"/>
  <c r="K2148" i="4"/>
  <c r="L2148" i="4"/>
  <c r="M2148" i="4"/>
  <c r="N2148" i="4"/>
  <c r="O2148" i="4"/>
  <c r="G2149" i="4"/>
  <c r="H2149" i="4"/>
  <c r="I2149" i="4"/>
  <c r="J2149" i="4"/>
  <c r="K2149" i="4"/>
  <c r="L2149" i="4"/>
  <c r="M2149" i="4"/>
  <c r="N2149" i="4"/>
  <c r="O2149" i="4"/>
  <c r="G2150" i="4"/>
  <c r="H2150" i="4"/>
  <c r="I2150" i="4"/>
  <c r="J2150" i="4"/>
  <c r="K2150" i="4"/>
  <c r="L2150" i="4"/>
  <c r="M2150" i="4"/>
  <c r="N2150" i="4"/>
  <c r="O2150" i="4"/>
  <c r="G2151" i="4"/>
  <c r="H2151" i="4"/>
  <c r="I2151" i="4"/>
  <c r="J2151" i="4"/>
  <c r="K2151" i="4"/>
  <c r="L2151" i="4"/>
  <c r="M2151" i="4"/>
  <c r="N2151" i="4"/>
  <c r="O2151" i="4"/>
  <c r="G2152" i="4"/>
  <c r="H2152" i="4"/>
  <c r="I2152" i="4"/>
  <c r="J2152" i="4"/>
  <c r="K2152" i="4"/>
  <c r="L2152" i="4"/>
  <c r="M2152" i="4"/>
  <c r="N2152" i="4"/>
  <c r="O2152" i="4"/>
  <c r="G2153" i="4"/>
  <c r="H2153" i="4"/>
  <c r="I2153" i="4"/>
  <c r="J2153" i="4"/>
  <c r="K2153" i="4"/>
  <c r="L2153" i="4"/>
  <c r="M2153" i="4"/>
  <c r="N2153" i="4"/>
  <c r="O2153" i="4"/>
  <c r="G2154" i="4"/>
  <c r="H2154" i="4"/>
  <c r="I2154" i="4"/>
  <c r="J2154" i="4"/>
  <c r="K2154" i="4"/>
  <c r="L2154" i="4"/>
  <c r="M2154" i="4"/>
  <c r="N2154" i="4"/>
  <c r="O2154" i="4"/>
  <c r="G2155" i="4"/>
  <c r="H2155" i="4"/>
  <c r="I2155" i="4"/>
  <c r="J2155" i="4"/>
  <c r="K2155" i="4"/>
  <c r="L2155" i="4"/>
  <c r="M2155" i="4"/>
  <c r="N2155" i="4"/>
  <c r="O2155" i="4"/>
  <c r="G2156" i="4"/>
  <c r="H2156" i="4"/>
  <c r="I2156" i="4"/>
  <c r="J2156" i="4"/>
  <c r="K2156" i="4"/>
  <c r="L2156" i="4"/>
  <c r="M2156" i="4"/>
  <c r="N2156" i="4"/>
  <c r="O2156" i="4"/>
  <c r="G2157" i="4"/>
  <c r="H2157" i="4"/>
  <c r="I2157" i="4"/>
  <c r="J2157" i="4"/>
  <c r="K2157" i="4"/>
  <c r="L2157" i="4"/>
  <c r="M2157" i="4"/>
  <c r="N2157" i="4"/>
  <c r="O2157" i="4"/>
  <c r="G2158" i="4"/>
  <c r="H2158" i="4"/>
  <c r="I2158" i="4"/>
  <c r="J2158" i="4"/>
  <c r="K2158" i="4"/>
  <c r="L2158" i="4"/>
  <c r="M2158" i="4"/>
  <c r="N2158" i="4"/>
  <c r="O2158" i="4"/>
  <c r="G2159" i="4"/>
  <c r="H2159" i="4"/>
  <c r="I2159" i="4"/>
  <c r="J2159" i="4"/>
  <c r="K2159" i="4"/>
  <c r="L2159" i="4"/>
  <c r="M2159" i="4"/>
  <c r="N2159" i="4"/>
  <c r="O2159" i="4"/>
  <c r="G2160" i="4"/>
  <c r="H2160" i="4"/>
  <c r="I2160" i="4"/>
  <c r="J2160" i="4"/>
  <c r="K2160" i="4"/>
  <c r="L2160" i="4"/>
  <c r="M2160" i="4"/>
  <c r="N2160" i="4"/>
  <c r="O2160" i="4"/>
  <c r="G2161" i="4"/>
  <c r="H2161" i="4"/>
  <c r="I2161" i="4"/>
  <c r="J2161" i="4"/>
  <c r="K2161" i="4"/>
  <c r="L2161" i="4"/>
  <c r="M2161" i="4"/>
  <c r="N2161" i="4"/>
  <c r="O2161" i="4"/>
  <c r="G2162" i="4"/>
  <c r="H2162" i="4"/>
  <c r="I2162" i="4"/>
  <c r="J2162" i="4"/>
  <c r="K2162" i="4"/>
  <c r="L2162" i="4"/>
  <c r="M2162" i="4"/>
  <c r="N2162" i="4"/>
  <c r="O2162" i="4"/>
  <c r="G2163" i="4"/>
  <c r="H2163" i="4"/>
  <c r="I2163" i="4"/>
  <c r="J2163" i="4"/>
  <c r="K2163" i="4"/>
  <c r="L2163" i="4"/>
  <c r="M2163" i="4"/>
  <c r="N2163" i="4"/>
  <c r="O2163" i="4"/>
  <c r="G2164" i="4"/>
  <c r="H2164" i="4"/>
  <c r="I2164" i="4"/>
  <c r="J2164" i="4"/>
  <c r="K2164" i="4"/>
  <c r="L2164" i="4"/>
  <c r="M2164" i="4"/>
  <c r="N2164" i="4"/>
  <c r="O2164" i="4"/>
  <c r="G2165" i="4"/>
  <c r="H2165" i="4"/>
  <c r="I2165" i="4"/>
  <c r="J2165" i="4"/>
  <c r="K2165" i="4"/>
  <c r="L2165" i="4"/>
  <c r="M2165" i="4"/>
  <c r="N2165" i="4"/>
  <c r="O2165" i="4"/>
  <c r="G2166" i="4"/>
  <c r="H2166" i="4"/>
  <c r="I2166" i="4"/>
  <c r="J2166" i="4"/>
  <c r="K2166" i="4"/>
  <c r="L2166" i="4"/>
  <c r="M2166" i="4"/>
  <c r="N2166" i="4"/>
  <c r="O2166" i="4"/>
  <c r="G2167" i="4"/>
  <c r="H2167" i="4"/>
  <c r="I2167" i="4"/>
  <c r="J2167" i="4"/>
  <c r="K2167" i="4"/>
  <c r="L2167" i="4"/>
  <c r="M2167" i="4"/>
  <c r="N2167" i="4"/>
  <c r="O2167" i="4"/>
  <c r="G2168" i="4"/>
  <c r="H2168" i="4"/>
  <c r="I2168" i="4"/>
  <c r="J2168" i="4"/>
  <c r="K2168" i="4"/>
  <c r="L2168" i="4"/>
  <c r="M2168" i="4"/>
  <c r="N2168" i="4"/>
  <c r="O2168" i="4"/>
  <c r="G2169" i="4"/>
  <c r="H2169" i="4"/>
  <c r="I2169" i="4"/>
  <c r="J2169" i="4"/>
  <c r="K2169" i="4"/>
  <c r="L2169" i="4"/>
  <c r="M2169" i="4"/>
  <c r="N2169" i="4"/>
  <c r="O2169" i="4"/>
  <c r="G2170" i="4"/>
  <c r="H2170" i="4"/>
  <c r="I2170" i="4"/>
  <c r="J2170" i="4"/>
  <c r="K2170" i="4"/>
  <c r="L2170" i="4"/>
  <c r="M2170" i="4"/>
  <c r="N2170" i="4"/>
  <c r="O2170" i="4"/>
  <c r="G2171" i="4"/>
  <c r="H2171" i="4"/>
  <c r="I2171" i="4"/>
  <c r="J2171" i="4"/>
  <c r="K2171" i="4"/>
  <c r="L2171" i="4"/>
  <c r="M2171" i="4"/>
  <c r="N2171" i="4"/>
  <c r="O2171" i="4"/>
  <c r="G2172" i="4"/>
  <c r="H2172" i="4"/>
  <c r="I2172" i="4"/>
  <c r="J2172" i="4"/>
  <c r="K2172" i="4"/>
  <c r="L2172" i="4"/>
  <c r="M2172" i="4"/>
  <c r="N2172" i="4"/>
  <c r="O2172" i="4"/>
  <c r="G2173" i="4"/>
  <c r="H2173" i="4"/>
  <c r="I2173" i="4"/>
  <c r="J2173" i="4"/>
  <c r="K2173" i="4"/>
  <c r="L2173" i="4"/>
  <c r="M2173" i="4"/>
  <c r="N2173" i="4"/>
  <c r="O2173" i="4"/>
  <c r="G2174" i="4"/>
  <c r="H2174" i="4"/>
  <c r="I2174" i="4"/>
  <c r="J2174" i="4"/>
  <c r="K2174" i="4"/>
  <c r="L2174" i="4"/>
  <c r="M2174" i="4"/>
  <c r="N2174" i="4"/>
  <c r="O2174" i="4"/>
  <c r="G2175" i="4"/>
  <c r="H2175" i="4"/>
  <c r="I2175" i="4"/>
  <c r="J2175" i="4"/>
  <c r="K2175" i="4"/>
  <c r="L2175" i="4"/>
  <c r="M2175" i="4"/>
  <c r="N2175" i="4"/>
  <c r="O2175" i="4"/>
  <c r="G2176" i="4"/>
  <c r="H2176" i="4"/>
  <c r="I2176" i="4"/>
  <c r="J2176" i="4"/>
  <c r="K2176" i="4"/>
  <c r="L2176" i="4"/>
  <c r="M2176" i="4"/>
  <c r="N2176" i="4"/>
  <c r="O2176" i="4"/>
  <c r="G2177" i="4"/>
  <c r="H2177" i="4"/>
  <c r="I2177" i="4"/>
  <c r="J2177" i="4"/>
  <c r="K2177" i="4"/>
  <c r="L2177" i="4"/>
  <c r="M2177" i="4"/>
  <c r="N2177" i="4"/>
  <c r="O2177" i="4"/>
  <c r="G2178" i="4"/>
  <c r="H2178" i="4"/>
  <c r="I2178" i="4"/>
  <c r="J2178" i="4"/>
  <c r="K2178" i="4"/>
  <c r="L2178" i="4"/>
  <c r="M2178" i="4"/>
  <c r="N2178" i="4"/>
  <c r="O2178" i="4"/>
  <c r="G2179" i="4"/>
  <c r="H2179" i="4"/>
  <c r="I2179" i="4"/>
  <c r="J2179" i="4"/>
  <c r="K2179" i="4"/>
  <c r="L2179" i="4"/>
  <c r="M2179" i="4"/>
  <c r="N2179" i="4"/>
  <c r="O2179" i="4"/>
  <c r="G2180" i="4"/>
  <c r="H2180" i="4"/>
  <c r="I2180" i="4"/>
  <c r="J2180" i="4"/>
  <c r="K2180" i="4"/>
  <c r="L2180" i="4"/>
  <c r="M2180" i="4"/>
  <c r="N2180" i="4"/>
  <c r="O2180" i="4"/>
  <c r="G2181" i="4"/>
  <c r="H2181" i="4"/>
  <c r="I2181" i="4"/>
  <c r="J2181" i="4"/>
  <c r="K2181" i="4"/>
  <c r="L2181" i="4"/>
  <c r="M2181" i="4"/>
  <c r="N2181" i="4"/>
  <c r="O2181" i="4"/>
  <c r="G2182" i="4"/>
  <c r="H2182" i="4"/>
  <c r="I2182" i="4"/>
  <c r="J2182" i="4"/>
  <c r="K2182" i="4"/>
  <c r="L2182" i="4"/>
  <c r="M2182" i="4"/>
  <c r="N2182" i="4"/>
  <c r="O2182" i="4"/>
  <c r="G2183" i="4"/>
  <c r="H2183" i="4"/>
  <c r="I2183" i="4"/>
  <c r="J2183" i="4"/>
  <c r="K2183" i="4"/>
  <c r="L2183" i="4"/>
  <c r="M2183" i="4"/>
  <c r="N2183" i="4"/>
  <c r="O2183" i="4"/>
  <c r="G2184" i="4"/>
  <c r="H2184" i="4"/>
  <c r="I2184" i="4"/>
  <c r="J2184" i="4"/>
  <c r="K2184" i="4"/>
  <c r="L2184" i="4"/>
  <c r="M2184" i="4"/>
  <c r="N2184" i="4"/>
  <c r="O2184" i="4"/>
  <c r="G2185" i="4"/>
  <c r="H2185" i="4"/>
  <c r="I2185" i="4"/>
  <c r="J2185" i="4"/>
  <c r="K2185" i="4"/>
  <c r="L2185" i="4"/>
  <c r="M2185" i="4"/>
  <c r="N2185" i="4"/>
  <c r="O2185" i="4"/>
  <c r="G2186" i="4"/>
  <c r="H2186" i="4"/>
  <c r="I2186" i="4"/>
  <c r="J2186" i="4"/>
  <c r="K2186" i="4"/>
  <c r="L2186" i="4"/>
  <c r="M2186" i="4"/>
  <c r="N2186" i="4"/>
  <c r="O2186" i="4"/>
  <c r="G2187" i="4"/>
  <c r="H2187" i="4"/>
  <c r="I2187" i="4"/>
  <c r="J2187" i="4"/>
  <c r="K2187" i="4"/>
  <c r="L2187" i="4"/>
  <c r="M2187" i="4"/>
  <c r="N2187" i="4"/>
  <c r="O2187" i="4"/>
  <c r="G2188" i="4"/>
  <c r="H2188" i="4"/>
  <c r="I2188" i="4"/>
  <c r="J2188" i="4"/>
  <c r="K2188" i="4"/>
  <c r="L2188" i="4"/>
  <c r="M2188" i="4"/>
  <c r="N2188" i="4"/>
  <c r="O2188" i="4"/>
  <c r="G2189" i="4"/>
  <c r="H2189" i="4"/>
  <c r="I2189" i="4"/>
  <c r="J2189" i="4"/>
  <c r="K2189" i="4"/>
  <c r="L2189" i="4"/>
  <c r="M2189" i="4"/>
  <c r="N2189" i="4"/>
  <c r="O2189" i="4"/>
  <c r="G2190" i="4"/>
  <c r="H2190" i="4"/>
  <c r="I2190" i="4"/>
  <c r="J2190" i="4"/>
  <c r="K2190" i="4"/>
  <c r="L2190" i="4"/>
  <c r="M2190" i="4"/>
  <c r="N2190" i="4"/>
  <c r="O2190" i="4"/>
  <c r="G2191" i="4"/>
  <c r="H2191" i="4"/>
  <c r="I2191" i="4"/>
  <c r="J2191" i="4"/>
  <c r="K2191" i="4"/>
  <c r="L2191" i="4"/>
  <c r="M2191" i="4"/>
  <c r="N2191" i="4"/>
  <c r="O2191" i="4"/>
  <c r="G2192" i="4"/>
  <c r="H2192" i="4"/>
  <c r="I2192" i="4"/>
  <c r="J2192" i="4"/>
  <c r="K2192" i="4"/>
  <c r="L2192" i="4"/>
  <c r="M2192" i="4"/>
  <c r="N2192" i="4"/>
  <c r="O2192" i="4"/>
  <c r="G2193" i="4"/>
  <c r="H2193" i="4"/>
  <c r="I2193" i="4"/>
  <c r="J2193" i="4"/>
  <c r="K2193" i="4"/>
  <c r="L2193" i="4"/>
  <c r="M2193" i="4"/>
  <c r="N2193" i="4"/>
  <c r="O2193" i="4"/>
  <c r="G2194" i="4"/>
  <c r="H2194" i="4"/>
  <c r="I2194" i="4"/>
  <c r="J2194" i="4"/>
  <c r="K2194" i="4"/>
  <c r="L2194" i="4"/>
  <c r="M2194" i="4"/>
  <c r="N2194" i="4"/>
  <c r="O2194" i="4"/>
  <c r="G2195" i="4"/>
  <c r="H2195" i="4"/>
  <c r="I2195" i="4"/>
  <c r="J2195" i="4"/>
  <c r="K2195" i="4"/>
  <c r="L2195" i="4"/>
  <c r="M2195" i="4"/>
  <c r="N2195" i="4"/>
  <c r="O2195" i="4"/>
  <c r="G2196" i="4"/>
  <c r="H2196" i="4"/>
  <c r="I2196" i="4"/>
  <c r="J2196" i="4"/>
  <c r="K2196" i="4"/>
  <c r="L2196" i="4"/>
  <c r="M2196" i="4"/>
  <c r="N2196" i="4"/>
  <c r="O2196" i="4"/>
  <c r="G2197" i="4"/>
  <c r="H2197" i="4"/>
  <c r="I2197" i="4"/>
  <c r="J2197" i="4"/>
  <c r="K2197" i="4"/>
  <c r="L2197" i="4"/>
  <c r="M2197" i="4"/>
  <c r="N2197" i="4"/>
  <c r="O2197" i="4"/>
  <c r="G2198" i="4"/>
  <c r="H2198" i="4"/>
  <c r="I2198" i="4"/>
  <c r="J2198" i="4"/>
  <c r="K2198" i="4"/>
  <c r="L2198" i="4"/>
  <c r="M2198" i="4"/>
  <c r="N2198" i="4"/>
  <c r="O2198" i="4"/>
  <c r="G2199" i="4"/>
  <c r="H2199" i="4"/>
  <c r="I2199" i="4"/>
  <c r="J2199" i="4"/>
  <c r="K2199" i="4"/>
  <c r="L2199" i="4"/>
  <c r="M2199" i="4"/>
  <c r="N2199" i="4"/>
  <c r="O2199" i="4"/>
  <c r="G2200" i="4"/>
  <c r="H2200" i="4"/>
  <c r="I2200" i="4"/>
  <c r="J2200" i="4"/>
  <c r="K2200" i="4"/>
  <c r="L2200" i="4"/>
  <c r="M2200" i="4"/>
  <c r="N2200" i="4"/>
  <c r="O2200" i="4"/>
  <c r="G2201" i="4"/>
  <c r="H2201" i="4"/>
  <c r="I2201" i="4"/>
  <c r="J2201" i="4"/>
  <c r="K2201" i="4"/>
  <c r="L2201" i="4"/>
  <c r="M2201" i="4"/>
  <c r="N2201" i="4"/>
  <c r="O2201" i="4"/>
  <c r="G2202" i="4"/>
  <c r="H2202" i="4"/>
  <c r="I2202" i="4"/>
  <c r="J2202" i="4"/>
  <c r="K2202" i="4"/>
  <c r="L2202" i="4"/>
  <c r="M2202" i="4"/>
  <c r="N2202" i="4"/>
  <c r="O2202" i="4"/>
  <c r="G2203" i="4"/>
  <c r="H2203" i="4"/>
  <c r="I2203" i="4"/>
  <c r="J2203" i="4"/>
  <c r="K2203" i="4"/>
  <c r="L2203" i="4"/>
  <c r="M2203" i="4"/>
  <c r="N2203" i="4"/>
  <c r="O2203" i="4"/>
  <c r="G2204" i="4"/>
  <c r="H2204" i="4"/>
  <c r="I2204" i="4"/>
  <c r="J2204" i="4"/>
  <c r="K2204" i="4"/>
  <c r="L2204" i="4"/>
  <c r="M2204" i="4"/>
  <c r="N2204" i="4"/>
  <c r="O2204" i="4"/>
  <c r="G2205" i="4"/>
  <c r="H2205" i="4"/>
  <c r="I2205" i="4"/>
  <c r="J2205" i="4"/>
  <c r="K2205" i="4"/>
  <c r="L2205" i="4"/>
  <c r="M2205" i="4"/>
  <c r="N2205" i="4"/>
  <c r="O2205" i="4"/>
  <c r="G2206" i="4"/>
  <c r="H2206" i="4"/>
  <c r="I2206" i="4"/>
  <c r="J2206" i="4"/>
  <c r="K2206" i="4"/>
  <c r="L2206" i="4"/>
  <c r="M2206" i="4"/>
  <c r="N2206" i="4"/>
  <c r="O2206" i="4"/>
  <c r="G2207" i="4"/>
  <c r="H2207" i="4"/>
  <c r="I2207" i="4"/>
  <c r="J2207" i="4"/>
  <c r="K2207" i="4"/>
  <c r="L2207" i="4"/>
  <c r="M2207" i="4"/>
  <c r="N2207" i="4"/>
  <c r="O2207" i="4"/>
  <c r="G2208" i="4"/>
  <c r="H2208" i="4"/>
  <c r="I2208" i="4"/>
  <c r="J2208" i="4"/>
  <c r="K2208" i="4"/>
  <c r="L2208" i="4"/>
  <c r="M2208" i="4"/>
  <c r="N2208" i="4"/>
  <c r="O2208" i="4"/>
  <c r="G2209" i="4"/>
  <c r="H2209" i="4"/>
  <c r="I2209" i="4"/>
  <c r="J2209" i="4"/>
  <c r="K2209" i="4"/>
  <c r="L2209" i="4"/>
  <c r="M2209" i="4"/>
  <c r="N2209" i="4"/>
  <c r="O2209" i="4"/>
  <c r="G2210" i="4"/>
  <c r="H2210" i="4"/>
  <c r="I2210" i="4"/>
  <c r="J2210" i="4"/>
  <c r="K2210" i="4"/>
  <c r="L2210" i="4"/>
  <c r="M2210" i="4"/>
  <c r="N2210" i="4"/>
  <c r="O2210" i="4"/>
  <c r="G2211" i="4"/>
  <c r="H2211" i="4"/>
  <c r="I2211" i="4"/>
  <c r="J2211" i="4"/>
  <c r="K2211" i="4"/>
  <c r="L2211" i="4"/>
  <c r="M2211" i="4"/>
  <c r="N2211" i="4"/>
  <c r="O2211" i="4"/>
  <c r="G2212" i="4"/>
  <c r="H2212" i="4"/>
  <c r="I2212" i="4"/>
  <c r="J2212" i="4"/>
  <c r="K2212" i="4"/>
  <c r="L2212" i="4"/>
  <c r="M2212" i="4"/>
  <c r="N2212" i="4"/>
  <c r="O2212" i="4"/>
  <c r="G2213" i="4"/>
  <c r="H2213" i="4"/>
  <c r="I2213" i="4"/>
  <c r="J2213" i="4"/>
  <c r="K2213" i="4"/>
  <c r="L2213" i="4"/>
  <c r="M2213" i="4"/>
  <c r="N2213" i="4"/>
  <c r="O2213" i="4"/>
  <c r="G2214" i="4"/>
  <c r="H2214" i="4"/>
  <c r="I2214" i="4"/>
  <c r="J2214" i="4"/>
  <c r="K2214" i="4"/>
  <c r="L2214" i="4"/>
  <c r="M2214" i="4"/>
  <c r="N2214" i="4"/>
  <c r="O2214" i="4"/>
  <c r="G2215" i="4"/>
  <c r="H2215" i="4"/>
  <c r="I2215" i="4"/>
  <c r="J2215" i="4"/>
  <c r="K2215" i="4"/>
  <c r="L2215" i="4"/>
  <c r="M2215" i="4"/>
  <c r="N2215" i="4"/>
  <c r="O2215" i="4"/>
  <c r="G2216" i="4"/>
  <c r="H2216" i="4"/>
  <c r="I2216" i="4"/>
  <c r="J2216" i="4"/>
  <c r="K2216" i="4"/>
  <c r="L2216" i="4"/>
  <c r="M2216" i="4"/>
  <c r="N2216" i="4"/>
  <c r="O2216" i="4"/>
  <c r="G2217" i="4"/>
  <c r="H2217" i="4"/>
  <c r="I2217" i="4"/>
  <c r="J2217" i="4"/>
  <c r="K2217" i="4"/>
  <c r="L2217" i="4"/>
  <c r="M2217" i="4"/>
  <c r="N2217" i="4"/>
  <c r="O2217" i="4"/>
  <c r="G2218" i="4"/>
  <c r="H2218" i="4"/>
  <c r="I2218" i="4"/>
  <c r="J2218" i="4"/>
  <c r="K2218" i="4"/>
  <c r="L2218" i="4"/>
  <c r="M2218" i="4"/>
  <c r="N2218" i="4"/>
  <c r="O2218" i="4"/>
  <c r="G2219" i="4"/>
  <c r="H2219" i="4"/>
  <c r="I2219" i="4"/>
  <c r="J2219" i="4"/>
  <c r="K2219" i="4"/>
  <c r="L2219" i="4"/>
  <c r="M2219" i="4"/>
  <c r="N2219" i="4"/>
  <c r="O2219" i="4"/>
  <c r="G2220" i="4"/>
  <c r="H2220" i="4"/>
  <c r="I2220" i="4"/>
  <c r="J2220" i="4"/>
  <c r="K2220" i="4"/>
  <c r="L2220" i="4"/>
  <c r="M2220" i="4"/>
  <c r="N2220" i="4"/>
  <c r="O2220" i="4"/>
  <c r="G2221" i="4"/>
  <c r="H2221" i="4"/>
  <c r="I2221" i="4"/>
  <c r="J2221" i="4"/>
  <c r="K2221" i="4"/>
  <c r="L2221" i="4"/>
  <c r="M2221" i="4"/>
  <c r="N2221" i="4"/>
  <c r="O2221" i="4"/>
  <c r="G2222" i="4"/>
  <c r="H2222" i="4"/>
  <c r="I2222" i="4"/>
  <c r="J2222" i="4"/>
  <c r="K2222" i="4"/>
  <c r="L2222" i="4"/>
  <c r="M2222" i="4"/>
  <c r="N2222" i="4"/>
  <c r="O2222" i="4"/>
  <c r="G2223" i="4"/>
  <c r="H2223" i="4"/>
  <c r="I2223" i="4"/>
  <c r="J2223" i="4"/>
  <c r="K2223" i="4"/>
  <c r="L2223" i="4"/>
  <c r="M2223" i="4"/>
  <c r="N2223" i="4"/>
  <c r="O2223" i="4"/>
  <c r="G2224" i="4"/>
  <c r="H2224" i="4"/>
  <c r="I2224" i="4"/>
  <c r="J2224" i="4"/>
  <c r="K2224" i="4"/>
  <c r="L2224" i="4"/>
  <c r="M2224" i="4"/>
  <c r="N2224" i="4"/>
  <c r="O2224" i="4"/>
  <c r="G2225" i="4"/>
  <c r="H2225" i="4"/>
  <c r="I2225" i="4"/>
  <c r="J2225" i="4"/>
  <c r="K2225" i="4"/>
  <c r="L2225" i="4"/>
  <c r="M2225" i="4"/>
  <c r="N2225" i="4"/>
  <c r="O2225" i="4"/>
  <c r="G2226" i="4"/>
  <c r="H2226" i="4"/>
  <c r="I2226" i="4"/>
  <c r="J2226" i="4"/>
  <c r="K2226" i="4"/>
  <c r="L2226" i="4"/>
  <c r="M2226" i="4"/>
  <c r="N2226" i="4"/>
  <c r="O2226" i="4"/>
  <c r="G2227" i="4"/>
  <c r="H2227" i="4"/>
  <c r="I2227" i="4"/>
  <c r="J2227" i="4"/>
  <c r="K2227" i="4"/>
  <c r="L2227" i="4"/>
  <c r="M2227" i="4"/>
  <c r="N2227" i="4"/>
  <c r="O2227" i="4"/>
  <c r="G2228" i="4"/>
  <c r="H2228" i="4"/>
  <c r="I2228" i="4"/>
  <c r="J2228" i="4"/>
  <c r="K2228" i="4"/>
  <c r="L2228" i="4"/>
  <c r="M2228" i="4"/>
  <c r="N2228" i="4"/>
  <c r="O2228" i="4"/>
  <c r="G2229" i="4"/>
  <c r="H2229" i="4"/>
  <c r="I2229" i="4"/>
  <c r="J2229" i="4"/>
  <c r="K2229" i="4"/>
  <c r="L2229" i="4"/>
  <c r="M2229" i="4"/>
  <c r="N2229" i="4"/>
  <c r="O2229" i="4"/>
  <c r="G2230" i="4"/>
  <c r="H2230" i="4"/>
  <c r="I2230" i="4"/>
  <c r="J2230" i="4"/>
  <c r="K2230" i="4"/>
  <c r="L2230" i="4"/>
  <c r="M2230" i="4"/>
  <c r="N2230" i="4"/>
  <c r="O2230" i="4"/>
  <c r="G2231" i="4"/>
  <c r="H2231" i="4"/>
  <c r="I2231" i="4"/>
  <c r="J2231" i="4"/>
  <c r="K2231" i="4"/>
  <c r="L2231" i="4"/>
  <c r="M2231" i="4"/>
  <c r="N2231" i="4"/>
  <c r="O2231" i="4"/>
  <c r="G2232" i="4"/>
  <c r="H2232" i="4"/>
  <c r="I2232" i="4"/>
  <c r="J2232" i="4"/>
  <c r="K2232" i="4"/>
  <c r="L2232" i="4"/>
  <c r="M2232" i="4"/>
  <c r="N2232" i="4"/>
  <c r="O2232" i="4"/>
  <c r="G2233" i="4"/>
  <c r="H2233" i="4"/>
  <c r="I2233" i="4"/>
  <c r="J2233" i="4"/>
  <c r="K2233" i="4"/>
  <c r="L2233" i="4"/>
  <c r="M2233" i="4"/>
  <c r="N2233" i="4"/>
  <c r="O2233" i="4"/>
  <c r="G2234" i="4"/>
  <c r="H2234" i="4"/>
  <c r="I2234" i="4"/>
  <c r="J2234" i="4"/>
  <c r="K2234" i="4"/>
  <c r="L2234" i="4"/>
  <c r="M2234" i="4"/>
  <c r="N2234" i="4"/>
  <c r="O2234" i="4"/>
  <c r="G2235" i="4"/>
  <c r="H2235" i="4"/>
  <c r="I2235" i="4"/>
  <c r="J2235" i="4"/>
  <c r="K2235" i="4"/>
  <c r="L2235" i="4"/>
  <c r="M2235" i="4"/>
  <c r="N2235" i="4"/>
  <c r="O2235" i="4"/>
  <c r="G2236" i="4"/>
  <c r="H2236" i="4"/>
  <c r="I2236" i="4"/>
  <c r="J2236" i="4"/>
  <c r="K2236" i="4"/>
  <c r="L2236" i="4"/>
  <c r="M2236" i="4"/>
  <c r="N2236" i="4"/>
  <c r="O2236" i="4"/>
  <c r="G2237" i="4"/>
  <c r="H2237" i="4"/>
  <c r="I2237" i="4"/>
  <c r="J2237" i="4"/>
  <c r="K2237" i="4"/>
  <c r="L2237" i="4"/>
  <c r="M2237" i="4"/>
  <c r="N2237" i="4"/>
  <c r="O2237" i="4"/>
  <c r="G2238" i="4"/>
  <c r="H2238" i="4"/>
  <c r="I2238" i="4"/>
  <c r="J2238" i="4"/>
  <c r="K2238" i="4"/>
  <c r="L2238" i="4"/>
  <c r="M2238" i="4"/>
  <c r="N2238" i="4"/>
  <c r="O2238" i="4"/>
  <c r="G2239" i="4"/>
  <c r="H2239" i="4"/>
  <c r="I2239" i="4"/>
  <c r="J2239" i="4"/>
  <c r="K2239" i="4"/>
  <c r="L2239" i="4"/>
  <c r="M2239" i="4"/>
  <c r="N2239" i="4"/>
  <c r="O2239" i="4"/>
  <c r="G2240" i="4"/>
  <c r="H2240" i="4"/>
  <c r="I2240" i="4"/>
  <c r="J2240" i="4"/>
  <c r="K2240" i="4"/>
  <c r="L2240" i="4"/>
  <c r="M2240" i="4"/>
  <c r="N2240" i="4"/>
  <c r="O2240" i="4"/>
  <c r="G2241" i="4"/>
  <c r="H2241" i="4"/>
  <c r="I2241" i="4"/>
  <c r="J2241" i="4"/>
  <c r="K2241" i="4"/>
  <c r="L2241" i="4"/>
  <c r="M2241" i="4"/>
  <c r="N2241" i="4"/>
  <c r="O2241" i="4"/>
  <c r="G2242" i="4"/>
  <c r="H2242" i="4"/>
  <c r="I2242" i="4"/>
  <c r="J2242" i="4"/>
  <c r="K2242" i="4"/>
  <c r="L2242" i="4"/>
  <c r="M2242" i="4"/>
  <c r="N2242" i="4"/>
  <c r="O2242" i="4"/>
  <c r="G2243" i="4"/>
  <c r="H2243" i="4"/>
  <c r="I2243" i="4"/>
  <c r="J2243" i="4"/>
  <c r="K2243" i="4"/>
  <c r="L2243" i="4"/>
  <c r="M2243" i="4"/>
  <c r="N2243" i="4"/>
  <c r="O2243" i="4"/>
  <c r="G2244" i="4"/>
  <c r="H2244" i="4"/>
  <c r="I2244" i="4"/>
  <c r="J2244" i="4"/>
  <c r="K2244" i="4"/>
  <c r="L2244" i="4"/>
  <c r="M2244" i="4"/>
  <c r="N2244" i="4"/>
  <c r="O2244" i="4"/>
  <c r="G2245" i="4"/>
  <c r="H2245" i="4"/>
  <c r="I2245" i="4"/>
  <c r="J2245" i="4"/>
  <c r="K2245" i="4"/>
  <c r="L2245" i="4"/>
  <c r="M2245" i="4"/>
  <c r="N2245" i="4"/>
  <c r="O2245" i="4"/>
  <c r="G2246" i="4"/>
  <c r="H2246" i="4"/>
  <c r="I2246" i="4"/>
  <c r="J2246" i="4"/>
  <c r="K2246" i="4"/>
  <c r="L2246" i="4"/>
  <c r="M2246" i="4"/>
  <c r="N2246" i="4"/>
  <c r="O2246" i="4"/>
  <c r="G2247" i="4"/>
  <c r="H2247" i="4"/>
  <c r="I2247" i="4"/>
  <c r="J2247" i="4"/>
  <c r="K2247" i="4"/>
  <c r="L2247" i="4"/>
  <c r="M2247" i="4"/>
  <c r="N2247" i="4"/>
  <c r="O2247" i="4"/>
  <c r="G2248" i="4"/>
  <c r="H2248" i="4"/>
  <c r="I2248" i="4"/>
  <c r="J2248" i="4"/>
  <c r="K2248" i="4"/>
  <c r="L2248" i="4"/>
  <c r="M2248" i="4"/>
  <c r="N2248" i="4"/>
  <c r="O2248" i="4"/>
  <c r="G2249" i="4"/>
  <c r="H2249" i="4"/>
  <c r="I2249" i="4"/>
  <c r="J2249" i="4"/>
  <c r="K2249" i="4"/>
  <c r="L2249" i="4"/>
  <c r="M2249" i="4"/>
  <c r="N2249" i="4"/>
  <c r="O2249" i="4"/>
  <c r="G2250" i="4"/>
  <c r="H2250" i="4"/>
  <c r="I2250" i="4"/>
  <c r="J2250" i="4"/>
  <c r="K2250" i="4"/>
  <c r="L2250" i="4"/>
  <c r="M2250" i="4"/>
  <c r="N2250" i="4"/>
  <c r="O2250" i="4"/>
  <c r="G2251" i="4"/>
  <c r="H2251" i="4"/>
  <c r="I2251" i="4"/>
  <c r="J2251" i="4"/>
  <c r="K2251" i="4"/>
  <c r="L2251" i="4"/>
  <c r="M2251" i="4"/>
  <c r="N2251" i="4"/>
  <c r="O2251" i="4"/>
  <c r="G2252" i="4"/>
  <c r="H2252" i="4"/>
  <c r="I2252" i="4"/>
  <c r="J2252" i="4"/>
  <c r="K2252" i="4"/>
  <c r="L2252" i="4"/>
  <c r="M2252" i="4"/>
  <c r="N2252" i="4"/>
  <c r="O2252" i="4"/>
  <c r="G2253" i="4"/>
  <c r="H2253" i="4"/>
  <c r="I2253" i="4"/>
  <c r="J2253" i="4"/>
  <c r="K2253" i="4"/>
  <c r="L2253" i="4"/>
  <c r="M2253" i="4"/>
  <c r="N2253" i="4"/>
  <c r="O2253" i="4"/>
  <c r="G2254" i="4"/>
  <c r="H2254" i="4"/>
  <c r="I2254" i="4"/>
  <c r="J2254" i="4"/>
  <c r="K2254" i="4"/>
  <c r="L2254" i="4"/>
  <c r="M2254" i="4"/>
  <c r="N2254" i="4"/>
  <c r="O2254" i="4"/>
  <c r="G2255" i="4"/>
  <c r="H2255" i="4"/>
  <c r="I2255" i="4"/>
  <c r="J2255" i="4"/>
  <c r="K2255" i="4"/>
  <c r="L2255" i="4"/>
  <c r="M2255" i="4"/>
  <c r="N2255" i="4"/>
  <c r="O2255" i="4"/>
  <c r="G2256" i="4"/>
  <c r="H2256" i="4"/>
  <c r="I2256" i="4"/>
  <c r="J2256" i="4"/>
  <c r="K2256" i="4"/>
  <c r="L2256" i="4"/>
  <c r="M2256" i="4"/>
  <c r="N2256" i="4"/>
  <c r="O2256" i="4"/>
  <c r="G2257" i="4"/>
  <c r="H2257" i="4"/>
  <c r="I2257" i="4"/>
  <c r="J2257" i="4"/>
  <c r="K2257" i="4"/>
  <c r="L2257" i="4"/>
  <c r="M2257" i="4"/>
  <c r="N2257" i="4"/>
  <c r="O2257" i="4"/>
  <c r="G2258" i="4"/>
  <c r="H2258" i="4"/>
  <c r="I2258" i="4"/>
  <c r="J2258" i="4"/>
  <c r="K2258" i="4"/>
  <c r="L2258" i="4"/>
  <c r="M2258" i="4"/>
  <c r="N2258" i="4"/>
  <c r="O2258" i="4"/>
  <c r="G2259" i="4"/>
  <c r="H2259" i="4"/>
  <c r="I2259" i="4"/>
  <c r="J2259" i="4"/>
  <c r="K2259" i="4"/>
  <c r="L2259" i="4"/>
  <c r="M2259" i="4"/>
  <c r="N2259" i="4"/>
  <c r="O2259" i="4"/>
  <c r="G2260" i="4"/>
  <c r="H2260" i="4"/>
  <c r="I2260" i="4"/>
  <c r="J2260" i="4"/>
  <c r="K2260" i="4"/>
  <c r="L2260" i="4"/>
  <c r="M2260" i="4"/>
  <c r="N2260" i="4"/>
  <c r="O2260" i="4"/>
  <c r="G2261" i="4"/>
  <c r="H2261" i="4"/>
  <c r="I2261" i="4"/>
  <c r="J2261" i="4"/>
  <c r="K2261" i="4"/>
  <c r="L2261" i="4"/>
  <c r="M2261" i="4"/>
  <c r="N2261" i="4"/>
  <c r="O2261" i="4"/>
  <c r="G2262" i="4"/>
  <c r="H2262" i="4"/>
  <c r="I2262" i="4"/>
  <c r="J2262" i="4"/>
  <c r="K2262" i="4"/>
  <c r="L2262" i="4"/>
  <c r="M2262" i="4"/>
  <c r="N2262" i="4"/>
  <c r="O2262" i="4"/>
  <c r="G2263" i="4"/>
  <c r="H2263" i="4"/>
  <c r="I2263" i="4"/>
  <c r="J2263" i="4"/>
  <c r="K2263" i="4"/>
  <c r="L2263" i="4"/>
  <c r="M2263" i="4"/>
  <c r="N2263" i="4"/>
  <c r="O2263" i="4"/>
  <c r="G2264" i="4"/>
  <c r="H2264" i="4"/>
  <c r="I2264" i="4"/>
  <c r="J2264" i="4"/>
  <c r="K2264" i="4"/>
  <c r="L2264" i="4"/>
  <c r="M2264" i="4"/>
  <c r="N2264" i="4"/>
  <c r="O2264" i="4"/>
  <c r="G2265" i="4"/>
  <c r="H2265" i="4"/>
  <c r="I2265" i="4"/>
  <c r="J2265" i="4"/>
  <c r="K2265" i="4"/>
  <c r="L2265" i="4"/>
  <c r="M2265" i="4"/>
  <c r="N2265" i="4"/>
  <c r="O2265" i="4"/>
  <c r="G2266" i="4"/>
  <c r="H2266" i="4"/>
  <c r="I2266" i="4"/>
  <c r="J2266" i="4"/>
  <c r="K2266" i="4"/>
  <c r="L2266" i="4"/>
  <c r="M2266" i="4"/>
  <c r="N2266" i="4"/>
  <c r="O2266" i="4"/>
  <c r="G2267" i="4"/>
  <c r="H2267" i="4"/>
  <c r="I2267" i="4"/>
  <c r="J2267" i="4"/>
  <c r="K2267" i="4"/>
  <c r="L2267" i="4"/>
  <c r="M2267" i="4"/>
  <c r="N2267" i="4"/>
  <c r="O2267" i="4"/>
  <c r="G2268" i="4"/>
  <c r="H2268" i="4"/>
  <c r="I2268" i="4"/>
  <c r="J2268" i="4"/>
  <c r="K2268" i="4"/>
  <c r="L2268" i="4"/>
  <c r="M2268" i="4"/>
  <c r="N2268" i="4"/>
  <c r="O2268" i="4"/>
  <c r="G2269" i="4"/>
  <c r="H2269" i="4"/>
  <c r="I2269" i="4"/>
  <c r="J2269" i="4"/>
  <c r="K2269" i="4"/>
  <c r="L2269" i="4"/>
  <c r="M2269" i="4"/>
  <c r="N2269" i="4"/>
  <c r="O2269" i="4"/>
  <c r="G2270" i="4"/>
  <c r="H2270" i="4"/>
  <c r="I2270" i="4"/>
  <c r="J2270" i="4"/>
  <c r="K2270" i="4"/>
  <c r="L2270" i="4"/>
  <c r="M2270" i="4"/>
  <c r="N2270" i="4"/>
  <c r="O2270" i="4"/>
  <c r="G2271" i="4"/>
  <c r="H2271" i="4"/>
  <c r="I2271" i="4"/>
  <c r="J2271" i="4"/>
  <c r="K2271" i="4"/>
  <c r="L2271" i="4"/>
  <c r="M2271" i="4"/>
  <c r="N2271" i="4"/>
  <c r="O2271" i="4"/>
  <c r="G2272" i="4"/>
  <c r="H2272" i="4"/>
  <c r="I2272" i="4"/>
  <c r="J2272" i="4"/>
  <c r="K2272" i="4"/>
  <c r="L2272" i="4"/>
  <c r="M2272" i="4"/>
  <c r="N2272" i="4"/>
  <c r="O2272" i="4"/>
  <c r="G2273" i="4"/>
  <c r="H2273" i="4"/>
  <c r="I2273" i="4"/>
  <c r="J2273" i="4"/>
  <c r="K2273" i="4"/>
  <c r="L2273" i="4"/>
  <c r="M2273" i="4"/>
  <c r="N2273" i="4"/>
  <c r="O2273" i="4"/>
  <c r="G2274" i="4"/>
  <c r="H2274" i="4"/>
  <c r="I2274" i="4"/>
  <c r="J2274" i="4"/>
  <c r="K2274" i="4"/>
  <c r="L2274" i="4"/>
  <c r="M2274" i="4"/>
  <c r="N2274" i="4"/>
  <c r="O2274" i="4"/>
  <c r="G2275" i="4"/>
  <c r="H2275" i="4"/>
  <c r="I2275" i="4"/>
  <c r="J2275" i="4"/>
  <c r="K2275" i="4"/>
  <c r="L2275" i="4"/>
  <c r="M2275" i="4"/>
  <c r="N2275" i="4"/>
  <c r="O2275" i="4"/>
  <c r="G2276" i="4"/>
  <c r="H2276" i="4"/>
  <c r="I2276" i="4"/>
  <c r="J2276" i="4"/>
  <c r="K2276" i="4"/>
  <c r="L2276" i="4"/>
  <c r="M2276" i="4"/>
  <c r="N2276" i="4"/>
  <c r="O2276" i="4"/>
  <c r="G2277" i="4"/>
  <c r="H2277" i="4"/>
  <c r="I2277" i="4"/>
  <c r="J2277" i="4"/>
  <c r="K2277" i="4"/>
  <c r="L2277" i="4"/>
  <c r="M2277" i="4"/>
  <c r="N2277" i="4"/>
  <c r="O2277" i="4"/>
  <c r="G2278" i="4"/>
  <c r="H2278" i="4"/>
  <c r="I2278" i="4"/>
  <c r="J2278" i="4"/>
  <c r="K2278" i="4"/>
  <c r="L2278" i="4"/>
  <c r="M2278" i="4"/>
  <c r="N2278" i="4"/>
  <c r="O2278" i="4"/>
  <c r="G2279" i="4"/>
  <c r="H2279" i="4"/>
  <c r="I2279" i="4"/>
  <c r="J2279" i="4"/>
  <c r="K2279" i="4"/>
  <c r="L2279" i="4"/>
  <c r="M2279" i="4"/>
  <c r="N2279" i="4"/>
  <c r="O2279" i="4"/>
  <c r="G2280" i="4"/>
  <c r="H2280" i="4"/>
  <c r="I2280" i="4"/>
  <c r="J2280" i="4"/>
  <c r="K2280" i="4"/>
  <c r="L2280" i="4"/>
  <c r="M2280" i="4"/>
  <c r="N2280" i="4"/>
  <c r="O2280" i="4"/>
  <c r="G2281" i="4"/>
  <c r="H2281" i="4"/>
  <c r="I2281" i="4"/>
  <c r="J2281" i="4"/>
  <c r="K2281" i="4"/>
  <c r="L2281" i="4"/>
  <c r="M2281" i="4"/>
  <c r="N2281" i="4"/>
  <c r="O2281" i="4"/>
  <c r="G2282" i="4"/>
  <c r="H2282" i="4"/>
  <c r="I2282" i="4"/>
  <c r="J2282" i="4"/>
  <c r="K2282" i="4"/>
  <c r="L2282" i="4"/>
  <c r="M2282" i="4"/>
  <c r="N2282" i="4"/>
  <c r="O2282" i="4"/>
  <c r="G2283" i="4"/>
  <c r="H2283" i="4"/>
  <c r="I2283" i="4"/>
  <c r="J2283" i="4"/>
  <c r="K2283" i="4"/>
  <c r="L2283" i="4"/>
  <c r="M2283" i="4"/>
  <c r="N2283" i="4"/>
  <c r="O2283" i="4"/>
  <c r="G2284" i="4"/>
  <c r="H2284" i="4"/>
  <c r="I2284" i="4"/>
  <c r="J2284" i="4"/>
  <c r="K2284" i="4"/>
  <c r="L2284" i="4"/>
  <c r="M2284" i="4"/>
  <c r="N2284" i="4"/>
  <c r="O2284" i="4"/>
  <c r="G2285" i="4"/>
  <c r="H2285" i="4"/>
  <c r="I2285" i="4"/>
  <c r="J2285" i="4"/>
  <c r="K2285" i="4"/>
  <c r="L2285" i="4"/>
  <c r="M2285" i="4"/>
  <c r="N2285" i="4"/>
  <c r="O2285" i="4"/>
  <c r="G2286" i="4"/>
  <c r="H2286" i="4"/>
  <c r="I2286" i="4"/>
  <c r="J2286" i="4"/>
  <c r="K2286" i="4"/>
  <c r="L2286" i="4"/>
  <c r="M2286" i="4"/>
  <c r="N2286" i="4"/>
  <c r="O2286" i="4"/>
  <c r="G2287" i="4"/>
  <c r="H2287" i="4"/>
  <c r="I2287" i="4"/>
  <c r="J2287" i="4"/>
  <c r="K2287" i="4"/>
  <c r="L2287" i="4"/>
  <c r="M2287" i="4"/>
  <c r="N2287" i="4"/>
  <c r="O2287" i="4"/>
  <c r="G2288" i="4"/>
  <c r="H2288" i="4"/>
  <c r="I2288" i="4"/>
  <c r="J2288" i="4"/>
  <c r="K2288" i="4"/>
  <c r="L2288" i="4"/>
  <c r="M2288" i="4"/>
  <c r="N2288" i="4"/>
  <c r="O2288" i="4"/>
  <c r="G2289" i="4"/>
  <c r="H2289" i="4"/>
  <c r="I2289" i="4"/>
  <c r="J2289" i="4"/>
  <c r="K2289" i="4"/>
  <c r="L2289" i="4"/>
  <c r="M2289" i="4"/>
  <c r="N2289" i="4"/>
  <c r="O2289" i="4"/>
  <c r="G2290" i="4"/>
  <c r="H2290" i="4"/>
  <c r="I2290" i="4"/>
  <c r="J2290" i="4"/>
  <c r="K2290" i="4"/>
  <c r="L2290" i="4"/>
  <c r="M2290" i="4"/>
  <c r="N2290" i="4"/>
  <c r="O2290" i="4"/>
  <c r="G2291" i="4"/>
  <c r="H2291" i="4"/>
  <c r="I2291" i="4"/>
  <c r="J2291" i="4"/>
  <c r="K2291" i="4"/>
  <c r="L2291" i="4"/>
  <c r="M2291" i="4"/>
  <c r="N2291" i="4"/>
  <c r="O2291" i="4"/>
  <c r="G2292" i="4"/>
  <c r="H2292" i="4"/>
  <c r="I2292" i="4"/>
  <c r="J2292" i="4"/>
  <c r="K2292" i="4"/>
  <c r="L2292" i="4"/>
  <c r="M2292" i="4"/>
  <c r="N2292" i="4"/>
  <c r="O2292" i="4"/>
  <c r="G2293" i="4"/>
  <c r="H2293" i="4"/>
  <c r="I2293" i="4"/>
  <c r="J2293" i="4"/>
  <c r="K2293" i="4"/>
  <c r="L2293" i="4"/>
  <c r="M2293" i="4"/>
  <c r="N2293" i="4"/>
  <c r="O2293" i="4"/>
  <c r="G2294" i="4"/>
  <c r="H2294" i="4"/>
  <c r="I2294" i="4"/>
  <c r="J2294" i="4"/>
  <c r="K2294" i="4"/>
  <c r="L2294" i="4"/>
  <c r="M2294" i="4"/>
  <c r="N2294" i="4"/>
  <c r="O2294" i="4"/>
  <c r="G2295" i="4"/>
  <c r="H2295" i="4"/>
  <c r="I2295" i="4"/>
  <c r="J2295" i="4"/>
  <c r="K2295" i="4"/>
  <c r="L2295" i="4"/>
  <c r="M2295" i="4"/>
  <c r="N2295" i="4"/>
  <c r="O2295" i="4"/>
  <c r="G2296" i="4"/>
  <c r="H2296" i="4"/>
  <c r="I2296" i="4"/>
  <c r="J2296" i="4"/>
  <c r="K2296" i="4"/>
  <c r="L2296" i="4"/>
  <c r="M2296" i="4"/>
  <c r="N2296" i="4"/>
  <c r="O2296" i="4"/>
  <c r="G2297" i="4"/>
  <c r="H2297" i="4"/>
  <c r="I2297" i="4"/>
  <c r="J2297" i="4"/>
  <c r="K2297" i="4"/>
  <c r="L2297" i="4"/>
  <c r="M2297" i="4"/>
  <c r="N2297" i="4"/>
  <c r="O2297" i="4"/>
  <c r="G2298" i="4"/>
  <c r="H2298" i="4"/>
  <c r="I2298" i="4"/>
  <c r="J2298" i="4"/>
  <c r="K2298" i="4"/>
  <c r="L2298" i="4"/>
  <c r="M2298" i="4"/>
  <c r="N2298" i="4"/>
  <c r="O2298" i="4"/>
  <c r="G2299" i="4"/>
  <c r="H2299" i="4"/>
  <c r="I2299" i="4"/>
  <c r="J2299" i="4"/>
  <c r="K2299" i="4"/>
  <c r="L2299" i="4"/>
  <c r="M2299" i="4"/>
  <c r="N2299" i="4"/>
  <c r="O2299" i="4"/>
  <c r="G2300" i="4"/>
  <c r="H2300" i="4"/>
  <c r="I2300" i="4"/>
  <c r="J2300" i="4"/>
  <c r="K2300" i="4"/>
  <c r="L2300" i="4"/>
  <c r="M2300" i="4"/>
  <c r="N2300" i="4"/>
  <c r="O2300" i="4"/>
  <c r="G2301" i="4"/>
  <c r="H2301" i="4"/>
  <c r="I2301" i="4"/>
  <c r="J2301" i="4"/>
  <c r="K2301" i="4"/>
  <c r="L2301" i="4"/>
  <c r="M2301" i="4"/>
  <c r="N2301" i="4"/>
  <c r="O2301" i="4"/>
  <c r="G2302" i="4"/>
  <c r="H2302" i="4"/>
  <c r="I2302" i="4"/>
  <c r="J2302" i="4"/>
  <c r="K2302" i="4"/>
  <c r="L2302" i="4"/>
  <c r="M2302" i="4"/>
  <c r="N2302" i="4"/>
  <c r="O2302" i="4"/>
  <c r="G2303" i="4"/>
  <c r="H2303" i="4"/>
  <c r="I2303" i="4"/>
  <c r="J2303" i="4"/>
  <c r="K2303" i="4"/>
  <c r="L2303" i="4"/>
  <c r="M2303" i="4"/>
  <c r="N2303" i="4"/>
  <c r="O2303" i="4"/>
  <c r="G2304" i="4"/>
  <c r="H2304" i="4"/>
  <c r="I2304" i="4"/>
  <c r="J2304" i="4"/>
  <c r="K2304" i="4"/>
  <c r="L2304" i="4"/>
  <c r="M2304" i="4"/>
  <c r="N2304" i="4"/>
  <c r="O2304" i="4"/>
  <c r="G2305" i="4"/>
  <c r="H2305" i="4"/>
  <c r="I2305" i="4"/>
  <c r="J2305" i="4"/>
  <c r="K2305" i="4"/>
  <c r="L2305" i="4"/>
  <c r="M2305" i="4"/>
  <c r="N2305" i="4"/>
  <c r="O2305" i="4"/>
  <c r="G2306" i="4"/>
  <c r="H2306" i="4"/>
  <c r="I2306" i="4"/>
  <c r="J2306" i="4"/>
  <c r="K2306" i="4"/>
  <c r="L2306" i="4"/>
  <c r="M2306" i="4"/>
  <c r="N2306" i="4"/>
  <c r="O2306" i="4"/>
  <c r="G2307" i="4"/>
  <c r="H2307" i="4"/>
  <c r="I2307" i="4"/>
  <c r="J2307" i="4"/>
  <c r="K2307" i="4"/>
  <c r="L2307" i="4"/>
  <c r="M2307" i="4"/>
  <c r="N2307" i="4"/>
  <c r="O2307" i="4"/>
  <c r="G2308" i="4"/>
  <c r="H2308" i="4"/>
  <c r="I2308" i="4"/>
  <c r="J2308" i="4"/>
  <c r="K2308" i="4"/>
  <c r="L2308" i="4"/>
  <c r="M2308" i="4"/>
  <c r="N2308" i="4"/>
  <c r="O2308" i="4"/>
  <c r="G2309" i="4"/>
  <c r="H2309" i="4"/>
  <c r="I2309" i="4"/>
  <c r="J2309" i="4"/>
  <c r="K2309" i="4"/>
  <c r="L2309" i="4"/>
  <c r="M2309" i="4"/>
  <c r="N2309" i="4"/>
  <c r="O2309" i="4"/>
  <c r="G2310" i="4"/>
  <c r="H2310" i="4"/>
  <c r="I2310" i="4"/>
  <c r="J2310" i="4"/>
  <c r="K2310" i="4"/>
  <c r="L2310" i="4"/>
  <c r="M2310" i="4"/>
  <c r="N2310" i="4"/>
  <c r="O2310" i="4"/>
  <c r="G2311" i="4"/>
  <c r="H2311" i="4"/>
  <c r="I2311" i="4"/>
  <c r="J2311" i="4"/>
  <c r="K2311" i="4"/>
  <c r="L2311" i="4"/>
  <c r="M2311" i="4"/>
  <c r="N2311" i="4"/>
  <c r="O2311" i="4"/>
  <c r="G2312" i="4"/>
  <c r="H2312" i="4"/>
  <c r="I2312" i="4"/>
  <c r="J2312" i="4"/>
  <c r="K2312" i="4"/>
  <c r="L2312" i="4"/>
  <c r="M2312" i="4"/>
  <c r="N2312" i="4"/>
  <c r="O2312" i="4"/>
  <c r="G2313" i="4"/>
  <c r="H2313" i="4"/>
  <c r="I2313" i="4"/>
  <c r="J2313" i="4"/>
  <c r="K2313" i="4"/>
  <c r="L2313" i="4"/>
  <c r="M2313" i="4"/>
  <c r="N2313" i="4"/>
  <c r="O2313" i="4"/>
  <c r="G2314" i="4"/>
  <c r="H2314" i="4"/>
  <c r="I2314" i="4"/>
  <c r="J2314" i="4"/>
  <c r="K2314" i="4"/>
  <c r="L2314" i="4"/>
  <c r="M2314" i="4"/>
  <c r="N2314" i="4"/>
  <c r="O2314" i="4"/>
  <c r="G2315" i="4"/>
  <c r="H2315" i="4"/>
  <c r="I2315" i="4"/>
  <c r="J2315" i="4"/>
  <c r="K2315" i="4"/>
  <c r="L2315" i="4"/>
  <c r="M2315" i="4"/>
  <c r="N2315" i="4"/>
  <c r="O2315" i="4"/>
  <c r="G2316" i="4"/>
  <c r="H2316" i="4"/>
  <c r="I2316" i="4"/>
  <c r="J2316" i="4"/>
  <c r="K2316" i="4"/>
  <c r="L2316" i="4"/>
  <c r="M2316" i="4"/>
  <c r="N2316" i="4"/>
  <c r="O2316" i="4"/>
  <c r="G2317" i="4"/>
  <c r="H2317" i="4"/>
  <c r="I2317" i="4"/>
  <c r="J2317" i="4"/>
  <c r="K2317" i="4"/>
  <c r="L2317" i="4"/>
  <c r="M2317" i="4"/>
  <c r="N2317" i="4"/>
  <c r="O2317" i="4"/>
  <c r="G2318" i="4"/>
  <c r="H2318" i="4"/>
  <c r="I2318" i="4"/>
  <c r="J2318" i="4"/>
  <c r="K2318" i="4"/>
  <c r="L2318" i="4"/>
  <c r="M2318" i="4"/>
  <c r="N2318" i="4"/>
  <c r="O2318" i="4"/>
  <c r="G2319" i="4"/>
  <c r="H2319" i="4"/>
  <c r="I2319" i="4"/>
  <c r="J2319" i="4"/>
  <c r="K2319" i="4"/>
  <c r="L2319" i="4"/>
  <c r="M2319" i="4"/>
  <c r="N2319" i="4"/>
  <c r="O2319" i="4"/>
  <c r="G2320" i="4"/>
  <c r="H2320" i="4"/>
  <c r="I2320" i="4"/>
  <c r="J2320" i="4"/>
  <c r="K2320" i="4"/>
  <c r="L2320" i="4"/>
  <c r="M2320" i="4"/>
  <c r="N2320" i="4"/>
  <c r="O2320" i="4"/>
  <c r="G2321" i="4"/>
  <c r="H2321" i="4"/>
  <c r="I2321" i="4"/>
  <c r="J2321" i="4"/>
  <c r="K2321" i="4"/>
  <c r="L2321" i="4"/>
  <c r="M2321" i="4"/>
  <c r="N2321" i="4"/>
  <c r="O2321" i="4"/>
  <c r="G2322" i="4"/>
  <c r="H2322" i="4"/>
  <c r="I2322" i="4"/>
  <c r="J2322" i="4"/>
  <c r="K2322" i="4"/>
  <c r="L2322" i="4"/>
  <c r="M2322" i="4"/>
  <c r="N2322" i="4"/>
  <c r="O2322" i="4"/>
  <c r="G2323" i="4"/>
  <c r="H2323" i="4"/>
  <c r="I2323" i="4"/>
  <c r="J2323" i="4"/>
  <c r="K2323" i="4"/>
  <c r="L2323" i="4"/>
  <c r="M2323" i="4"/>
  <c r="N2323" i="4"/>
  <c r="O2323" i="4"/>
  <c r="G2324" i="4"/>
  <c r="H2324" i="4"/>
  <c r="I2324" i="4"/>
  <c r="J2324" i="4"/>
  <c r="K2324" i="4"/>
  <c r="L2324" i="4"/>
  <c r="M2324" i="4"/>
  <c r="N2324" i="4"/>
  <c r="O2324" i="4"/>
  <c r="G2325" i="4"/>
  <c r="H2325" i="4"/>
  <c r="I2325" i="4"/>
  <c r="J2325" i="4"/>
  <c r="K2325" i="4"/>
  <c r="L2325" i="4"/>
  <c r="M2325" i="4"/>
  <c r="N2325" i="4"/>
  <c r="O2325" i="4"/>
  <c r="G2326" i="4"/>
  <c r="H2326" i="4"/>
  <c r="I2326" i="4"/>
  <c r="J2326" i="4"/>
  <c r="K2326" i="4"/>
  <c r="L2326" i="4"/>
  <c r="M2326" i="4"/>
  <c r="N2326" i="4"/>
  <c r="O2326" i="4"/>
  <c r="G2327" i="4"/>
  <c r="H2327" i="4"/>
  <c r="I2327" i="4"/>
  <c r="J2327" i="4"/>
  <c r="K2327" i="4"/>
  <c r="L2327" i="4"/>
  <c r="M2327" i="4"/>
  <c r="N2327" i="4"/>
  <c r="O2327" i="4"/>
  <c r="G2328" i="4"/>
  <c r="H2328" i="4"/>
  <c r="I2328" i="4"/>
  <c r="J2328" i="4"/>
  <c r="K2328" i="4"/>
  <c r="L2328" i="4"/>
  <c r="M2328" i="4"/>
  <c r="N2328" i="4"/>
  <c r="O2328" i="4"/>
  <c r="G2329" i="4"/>
  <c r="H2329" i="4"/>
  <c r="I2329" i="4"/>
  <c r="J2329" i="4"/>
  <c r="K2329" i="4"/>
  <c r="L2329" i="4"/>
  <c r="M2329" i="4"/>
  <c r="N2329" i="4"/>
  <c r="O2329" i="4"/>
  <c r="G2330" i="4"/>
  <c r="H2330" i="4"/>
  <c r="I2330" i="4"/>
  <c r="J2330" i="4"/>
  <c r="K2330" i="4"/>
  <c r="L2330" i="4"/>
  <c r="M2330" i="4"/>
  <c r="N2330" i="4"/>
  <c r="O2330" i="4"/>
  <c r="G2331" i="4"/>
  <c r="H2331" i="4"/>
  <c r="I2331" i="4"/>
  <c r="J2331" i="4"/>
  <c r="K2331" i="4"/>
  <c r="L2331" i="4"/>
  <c r="M2331" i="4"/>
  <c r="N2331" i="4"/>
  <c r="O2331" i="4"/>
  <c r="G2332" i="4"/>
  <c r="H2332" i="4"/>
  <c r="I2332" i="4"/>
  <c r="J2332" i="4"/>
  <c r="K2332" i="4"/>
  <c r="L2332" i="4"/>
  <c r="M2332" i="4"/>
  <c r="N2332" i="4"/>
  <c r="O2332" i="4"/>
  <c r="G2333" i="4"/>
  <c r="H2333" i="4"/>
  <c r="I2333" i="4"/>
  <c r="J2333" i="4"/>
  <c r="K2333" i="4"/>
  <c r="L2333" i="4"/>
  <c r="M2333" i="4"/>
  <c r="N2333" i="4"/>
  <c r="O2333" i="4"/>
  <c r="G2334" i="4"/>
  <c r="H2334" i="4"/>
  <c r="I2334" i="4"/>
  <c r="J2334" i="4"/>
  <c r="K2334" i="4"/>
  <c r="L2334" i="4"/>
  <c r="M2334" i="4"/>
  <c r="N2334" i="4"/>
  <c r="O2334" i="4"/>
  <c r="G2335" i="4"/>
  <c r="H2335" i="4"/>
  <c r="I2335" i="4"/>
  <c r="J2335" i="4"/>
  <c r="K2335" i="4"/>
  <c r="L2335" i="4"/>
  <c r="M2335" i="4"/>
  <c r="N2335" i="4"/>
  <c r="O2335" i="4"/>
  <c r="G2336" i="4"/>
  <c r="H2336" i="4"/>
  <c r="I2336" i="4"/>
  <c r="J2336" i="4"/>
  <c r="K2336" i="4"/>
  <c r="L2336" i="4"/>
  <c r="M2336" i="4"/>
  <c r="N2336" i="4"/>
  <c r="O2336" i="4"/>
  <c r="G2337" i="4"/>
  <c r="H2337" i="4"/>
  <c r="I2337" i="4"/>
  <c r="J2337" i="4"/>
  <c r="K2337" i="4"/>
  <c r="L2337" i="4"/>
  <c r="M2337" i="4"/>
  <c r="N2337" i="4"/>
  <c r="O2337" i="4"/>
  <c r="G2338" i="4"/>
  <c r="H2338" i="4"/>
  <c r="I2338" i="4"/>
  <c r="J2338" i="4"/>
  <c r="K2338" i="4"/>
  <c r="L2338" i="4"/>
  <c r="M2338" i="4"/>
  <c r="N2338" i="4"/>
  <c r="O2338" i="4"/>
  <c r="G2339" i="4"/>
  <c r="H2339" i="4"/>
  <c r="I2339" i="4"/>
  <c r="J2339" i="4"/>
  <c r="K2339" i="4"/>
  <c r="L2339" i="4"/>
  <c r="M2339" i="4"/>
  <c r="N2339" i="4"/>
  <c r="O2339" i="4"/>
  <c r="G2340" i="4"/>
  <c r="H2340" i="4"/>
  <c r="I2340" i="4"/>
  <c r="J2340" i="4"/>
  <c r="K2340" i="4"/>
  <c r="L2340" i="4"/>
  <c r="M2340" i="4"/>
  <c r="N2340" i="4"/>
  <c r="O2340" i="4"/>
  <c r="G2341" i="4"/>
  <c r="H2341" i="4"/>
  <c r="I2341" i="4"/>
  <c r="J2341" i="4"/>
  <c r="K2341" i="4"/>
  <c r="L2341" i="4"/>
  <c r="M2341" i="4"/>
  <c r="N2341" i="4"/>
  <c r="O2341" i="4"/>
  <c r="G2342" i="4"/>
  <c r="H2342" i="4"/>
  <c r="I2342" i="4"/>
  <c r="J2342" i="4"/>
  <c r="K2342" i="4"/>
  <c r="L2342" i="4"/>
  <c r="M2342" i="4"/>
  <c r="N2342" i="4"/>
  <c r="O2342" i="4"/>
  <c r="G2343" i="4"/>
  <c r="H2343" i="4"/>
  <c r="I2343" i="4"/>
  <c r="J2343" i="4"/>
  <c r="K2343" i="4"/>
  <c r="L2343" i="4"/>
  <c r="M2343" i="4"/>
  <c r="N2343" i="4"/>
  <c r="O2343" i="4"/>
  <c r="G2344" i="4"/>
  <c r="H2344" i="4"/>
  <c r="I2344" i="4"/>
  <c r="J2344" i="4"/>
  <c r="K2344" i="4"/>
  <c r="L2344" i="4"/>
  <c r="M2344" i="4"/>
  <c r="N2344" i="4"/>
  <c r="O2344" i="4"/>
  <c r="G2345" i="4"/>
  <c r="H2345" i="4"/>
  <c r="I2345" i="4"/>
  <c r="J2345" i="4"/>
  <c r="K2345" i="4"/>
  <c r="L2345" i="4"/>
  <c r="M2345" i="4"/>
  <c r="N2345" i="4"/>
  <c r="O2345" i="4"/>
  <c r="G2346" i="4"/>
  <c r="H2346" i="4"/>
  <c r="I2346" i="4"/>
  <c r="J2346" i="4"/>
  <c r="K2346" i="4"/>
  <c r="L2346" i="4"/>
  <c r="M2346" i="4"/>
  <c r="N2346" i="4"/>
  <c r="O2346" i="4"/>
  <c r="G2347" i="4"/>
  <c r="H2347" i="4"/>
  <c r="I2347" i="4"/>
  <c r="J2347" i="4"/>
  <c r="K2347" i="4"/>
  <c r="L2347" i="4"/>
  <c r="M2347" i="4"/>
  <c r="N2347" i="4"/>
  <c r="O2347" i="4"/>
  <c r="G2348" i="4"/>
  <c r="H2348" i="4"/>
  <c r="I2348" i="4"/>
  <c r="J2348" i="4"/>
  <c r="K2348" i="4"/>
  <c r="L2348" i="4"/>
  <c r="M2348" i="4"/>
  <c r="N2348" i="4"/>
  <c r="O2348" i="4"/>
  <c r="G2349" i="4"/>
  <c r="H2349" i="4"/>
  <c r="I2349" i="4"/>
  <c r="J2349" i="4"/>
  <c r="K2349" i="4"/>
  <c r="L2349" i="4"/>
  <c r="M2349" i="4"/>
  <c r="N2349" i="4"/>
  <c r="O2349" i="4"/>
  <c r="G2350" i="4"/>
  <c r="H2350" i="4"/>
  <c r="I2350" i="4"/>
  <c r="J2350" i="4"/>
  <c r="K2350" i="4"/>
  <c r="L2350" i="4"/>
  <c r="M2350" i="4"/>
  <c r="N2350" i="4"/>
  <c r="O2350" i="4"/>
  <c r="G2351" i="4"/>
  <c r="H2351" i="4"/>
  <c r="I2351" i="4"/>
  <c r="J2351" i="4"/>
  <c r="K2351" i="4"/>
  <c r="L2351" i="4"/>
  <c r="M2351" i="4"/>
  <c r="N2351" i="4"/>
  <c r="O2351" i="4"/>
  <c r="G2352" i="4"/>
  <c r="H2352" i="4"/>
  <c r="I2352" i="4"/>
  <c r="J2352" i="4"/>
  <c r="K2352" i="4"/>
  <c r="L2352" i="4"/>
  <c r="M2352" i="4"/>
  <c r="N2352" i="4"/>
  <c r="O2352" i="4"/>
  <c r="G2353" i="4"/>
  <c r="H2353" i="4"/>
  <c r="I2353" i="4"/>
  <c r="J2353" i="4"/>
  <c r="K2353" i="4"/>
  <c r="L2353" i="4"/>
  <c r="M2353" i="4"/>
  <c r="N2353" i="4"/>
  <c r="O2353" i="4"/>
  <c r="G2354" i="4"/>
  <c r="H2354" i="4"/>
  <c r="I2354" i="4"/>
  <c r="J2354" i="4"/>
  <c r="K2354" i="4"/>
  <c r="L2354" i="4"/>
  <c r="M2354" i="4"/>
  <c r="N2354" i="4"/>
  <c r="O2354" i="4"/>
  <c r="G2355" i="4"/>
  <c r="H2355" i="4"/>
  <c r="I2355" i="4"/>
  <c r="J2355" i="4"/>
  <c r="K2355" i="4"/>
  <c r="L2355" i="4"/>
  <c r="M2355" i="4"/>
  <c r="N2355" i="4"/>
  <c r="O2355" i="4"/>
  <c r="G2356" i="4"/>
  <c r="H2356" i="4"/>
  <c r="I2356" i="4"/>
  <c r="J2356" i="4"/>
  <c r="K2356" i="4"/>
  <c r="L2356" i="4"/>
  <c r="M2356" i="4"/>
  <c r="N2356" i="4"/>
  <c r="O2356" i="4"/>
  <c r="G2357" i="4"/>
  <c r="H2357" i="4"/>
  <c r="I2357" i="4"/>
  <c r="J2357" i="4"/>
  <c r="K2357" i="4"/>
  <c r="L2357" i="4"/>
  <c r="M2357" i="4"/>
  <c r="N2357" i="4"/>
  <c r="O2357" i="4"/>
  <c r="G2358" i="4"/>
  <c r="H2358" i="4"/>
  <c r="I2358" i="4"/>
  <c r="J2358" i="4"/>
  <c r="K2358" i="4"/>
  <c r="L2358" i="4"/>
  <c r="M2358" i="4"/>
  <c r="N2358" i="4"/>
  <c r="O2358" i="4"/>
  <c r="G2359" i="4"/>
  <c r="H2359" i="4"/>
  <c r="I2359" i="4"/>
  <c r="J2359" i="4"/>
  <c r="K2359" i="4"/>
  <c r="L2359" i="4"/>
  <c r="M2359" i="4"/>
  <c r="N2359" i="4"/>
  <c r="O2359" i="4"/>
  <c r="G2360" i="4"/>
  <c r="H2360" i="4"/>
  <c r="I2360" i="4"/>
  <c r="J2360" i="4"/>
  <c r="K2360" i="4"/>
  <c r="L2360" i="4"/>
  <c r="M2360" i="4"/>
  <c r="N2360" i="4"/>
  <c r="O2360" i="4"/>
  <c r="G2361" i="4"/>
  <c r="H2361" i="4"/>
  <c r="I2361" i="4"/>
  <c r="J2361" i="4"/>
  <c r="K2361" i="4"/>
  <c r="L2361" i="4"/>
  <c r="M2361" i="4"/>
  <c r="N2361" i="4"/>
  <c r="O2361" i="4"/>
  <c r="G2362" i="4"/>
  <c r="H2362" i="4"/>
  <c r="I2362" i="4"/>
  <c r="J2362" i="4"/>
  <c r="K2362" i="4"/>
  <c r="L2362" i="4"/>
  <c r="M2362" i="4"/>
  <c r="N2362" i="4"/>
  <c r="O2362" i="4"/>
  <c r="G2363" i="4"/>
  <c r="H2363" i="4"/>
  <c r="I2363" i="4"/>
  <c r="J2363" i="4"/>
  <c r="K2363" i="4"/>
  <c r="L2363" i="4"/>
  <c r="M2363" i="4"/>
  <c r="N2363" i="4"/>
  <c r="O2363" i="4"/>
  <c r="G2364" i="4"/>
  <c r="H2364" i="4"/>
  <c r="I2364" i="4"/>
  <c r="J2364" i="4"/>
  <c r="K2364" i="4"/>
  <c r="L2364" i="4"/>
  <c r="M2364" i="4"/>
  <c r="N2364" i="4"/>
  <c r="O2364" i="4"/>
  <c r="G2365" i="4"/>
  <c r="H2365" i="4"/>
  <c r="I2365" i="4"/>
  <c r="J2365" i="4"/>
  <c r="K2365" i="4"/>
  <c r="L2365" i="4"/>
  <c r="M2365" i="4"/>
  <c r="N2365" i="4"/>
  <c r="O2365" i="4"/>
  <c r="G2366" i="4"/>
  <c r="H2366" i="4"/>
  <c r="I2366" i="4"/>
  <c r="J2366" i="4"/>
  <c r="K2366" i="4"/>
  <c r="L2366" i="4"/>
  <c r="M2366" i="4"/>
  <c r="N2366" i="4"/>
  <c r="O2366" i="4"/>
  <c r="G2367" i="4"/>
  <c r="H2367" i="4"/>
  <c r="I2367" i="4"/>
  <c r="J2367" i="4"/>
  <c r="K2367" i="4"/>
  <c r="L2367" i="4"/>
  <c r="M2367" i="4"/>
  <c r="N2367" i="4"/>
  <c r="O2367" i="4"/>
  <c r="G2368" i="4"/>
  <c r="H2368" i="4"/>
  <c r="I2368" i="4"/>
  <c r="J2368" i="4"/>
  <c r="K2368" i="4"/>
  <c r="L2368" i="4"/>
  <c r="M2368" i="4"/>
  <c r="N2368" i="4"/>
  <c r="O2368" i="4"/>
  <c r="G2369" i="4"/>
  <c r="H2369" i="4"/>
  <c r="I2369" i="4"/>
  <c r="J2369" i="4"/>
  <c r="K2369" i="4"/>
  <c r="L2369" i="4"/>
  <c r="M2369" i="4"/>
  <c r="N2369" i="4"/>
  <c r="O2369" i="4"/>
  <c r="G2370" i="4"/>
  <c r="H2370" i="4"/>
  <c r="I2370" i="4"/>
  <c r="J2370" i="4"/>
  <c r="K2370" i="4"/>
  <c r="L2370" i="4"/>
  <c r="M2370" i="4"/>
  <c r="N2370" i="4"/>
  <c r="O2370" i="4"/>
  <c r="G2371" i="4"/>
  <c r="H2371" i="4"/>
  <c r="I2371" i="4"/>
  <c r="J2371" i="4"/>
  <c r="K2371" i="4"/>
  <c r="L2371" i="4"/>
  <c r="M2371" i="4"/>
  <c r="N2371" i="4"/>
  <c r="O2371" i="4"/>
  <c r="G2372" i="4"/>
  <c r="H2372" i="4"/>
  <c r="I2372" i="4"/>
  <c r="J2372" i="4"/>
  <c r="K2372" i="4"/>
  <c r="L2372" i="4"/>
  <c r="M2372" i="4"/>
  <c r="N2372" i="4"/>
  <c r="O2372" i="4"/>
  <c r="G2373" i="4"/>
  <c r="H2373" i="4"/>
  <c r="I2373" i="4"/>
  <c r="J2373" i="4"/>
  <c r="K2373" i="4"/>
  <c r="L2373" i="4"/>
  <c r="M2373" i="4"/>
  <c r="N2373" i="4"/>
  <c r="O2373" i="4"/>
  <c r="G2374" i="4"/>
  <c r="H2374" i="4"/>
  <c r="I2374" i="4"/>
  <c r="J2374" i="4"/>
  <c r="K2374" i="4"/>
  <c r="L2374" i="4"/>
  <c r="M2374" i="4"/>
  <c r="N2374" i="4"/>
  <c r="O2374" i="4"/>
  <c r="G2375" i="4"/>
  <c r="H2375" i="4"/>
  <c r="I2375" i="4"/>
  <c r="J2375" i="4"/>
  <c r="K2375" i="4"/>
  <c r="L2375" i="4"/>
  <c r="M2375" i="4"/>
  <c r="N2375" i="4"/>
  <c r="O2375" i="4"/>
  <c r="G2376" i="4"/>
  <c r="H2376" i="4"/>
  <c r="I2376" i="4"/>
  <c r="J2376" i="4"/>
  <c r="K2376" i="4"/>
  <c r="L2376" i="4"/>
  <c r="M2376" i="4"/>
  <c r="N2376" i="4"/>
  <c r="O2376" i="4"/>
  <c r="G2377" i="4"/>
  <c r="H2377" i="4"/>
  <c r="I2377" i="4"/>
  <c r="J2377" i="4"/>
  <c r="K2377" i="4"/>
  <c r="L2377" i="4"/>
  <c r="M2377" i="4"/>
  <c r="N2377" i="4"/>
  <c r="O2377" i="4"/>
  <c r="G2378" i="4"/>
  <c r="H2378" i="4"/>
  <c r="I2378" i="4"/>
  <c r="J2378" i="4"/>
  <c r="K2378" i="4"/>
  <c r="L2378" i="4"/>
  <c r="M2378" i="4"/>
  <c r="N2378" i="4"/>
  <c r="O2378" i="4"/>
  <c r="G2379" i="4"/>
  <c r="H2379" i="4"/>
  <c r="I2379" i="4"/>
  <c r="J2379" i="4"/>
  <c r="K2379" i="4"/>
  <c r="L2379" i="4"/>
  <c r="M2379" i="4"/>
  <c r="N2379" i="4"/>
  <c r="O2379" i="4"/>
  <c r="G2380" i="4"/>
  <c r="H2380" i="4"/>
  <c r="I2380" i="4"/>
  <c r="J2380" i="4"/>
  <c r="K2380" i="4"/>
  <c r="L2380" i="4"/>
  <c r="M2380" i="4"/>
  <c r="N2380" i="4"/>
  <c r="O2380" i="4"/>
  <c r="G2381" i="4"/>
  <c r="H2381" i="4"/>
  <c r="I2381" i="4"/>
  <c r="J2381" i="4"/>
  <c r="K2381" i="4"/>
  <c r="L2381" i="4"/>
  <c r="M2381" i="4"/>
  <c r="N2381" i="4"/>
  <c r="O2381" i="4"/>
  <c r="G2382" i="4"/>
  <c r="H2382" i="4"/>
  <c r="I2382" i="4"/>
  <c r="J2382" i="4"/>
  <c r="K2382" i="4"/>
  <c r="L2382" i="4"/>
  <c r="M2382" i="4"/>
  <c r="N2382" i="4"/>
  <c r="O2382" i="4"/>
  <c r="G2383" i="4"/>
  <c r="H2383" i="4"/>
  <c r="I2383" i="4"/>
  <c r="J2383" i="4"/>
  <c r="K2383" i="4"/>
  <c r="L2383" i="4"/>
  <c r="M2383" i="4"/>
  <c r="N2383" i="4"/>
  <c r="O2383" i="4"/>
  <c r="G2384" i="4"/>
  <c r="H2384" i="4"/>
  <c r="I2384" i="4"/>
  <c r="J2384" i="4"/>
  <c r="K2384" i="4"/>
  <c r="L2384" i="4"/>
  <c r="M2384" i="4"/>
  <c r="N2384" i="4"/>
  <c r="O2384" i="4"/>
  <c r="G2385" i="4"/>
  <c r="H2385" i="4"/>
  <c r="I2385" i="4"/>
  <c r="J2385" i="4"/>
  <c r="K2385" i="4"/>
  <c r="L2385" i="4"/>
  <c r="M2385" i="4"/>
  <c r="N2385" i="4"/>
  <c r="O2385" i="4"/>
  <c r="G2386" i="4"/>
  <c r="H2386" i="4"/>
  <c r="I2386" i="4"/>
  <c r="J2386" i="4"/>
  <c r="K2386" i="4"/>
  <c r="L2386" i="4"/>
  <c r="M2386" i="4"/>
  <c r="N2386" i="4"/>
  <c r="O2386" i="4"/>
  <c r="G2387" i="4"/>
  <c r="H2387" i="4"/>
  <c r="I2387" i="4"/>
  <c r="J2387" i="4"/>
  <c r="K2387" i="4"/>
  <c r="L2387" i="4"/>
  <c r="M2387" i="4"/>
  <c r="N2387" i="4"/>
  <c r="O2387" i="4"/>
  <c r="G2388" i="4"/>
  <c r="H2388" i="4"/>
  <c r="I2388" i="4"/>
  <c r="J2388" i="4"/>
  <c r="K2388" i="4"/>
  <c r="L2388" i="4"/>
  <c r="M2388" i="4"/>
  <c r="N2388" i="4"/>
  <c r="O2388" i="4"/>
  <c r="G2389" i="4"/>
  <c r="H2389" i="4"/>
  <c r="I2389" i="4"/>
  <c r="J2389" i="4"/>
  <c r="K2389" i="4"/>
  <c r="L2389" i="4"/>
  <c r="M2389" i="4"/>
  <c r="N2389" i="4"/>
  <c r="O2389" i="4"/>
  <c r="G2390" i="4"/>
  <c r="H2390" i="4"/>
  <c r="I2390" i="4"/>
  <c r="J2390" i="4"/>
  <c r="K2390" i="4"/>
  <c r="L2390" i="4"/>
  <c r="M2390" i="4"/>
  <c r="N2390" i="4"/>
  <c r="O2390" i="4"/>
  <c r="G2391" i="4"/>
  <c r="H2391" i="4"/>
  <c r="I2391" i="4"/>
  <c r="J2391" i="4"/>
  <c r="K2391" i="4"/>
  <c r="L2391" i="4"/>
  <c r="M2391" i="4"/>
  <c r="N2391" i="4"/>
  <c r="O2391" i="4"/>
  <c r="G2392" i="4"/>
  <c r="H2392" i="4"/>
  <c r="I2392" i="4"/>
  <c r="J2392" i="4"/>
  <c r="K2392" i="4"/>
  <c r="L2392" i="4"/>
  <c r="M2392" i="4"/>
  <c r="N2392" i="4"/>
  <c r="O2392" i="4"/>
  <c r="G2393" i="4"/>
  <c r="H2393" i="4"/>
  <c r="I2393" i="4"/>
  <c r="J2393" i="4"/>
  <c r="K2393" i="4"/>
  <c r="L2393" i="4"/>
  <c r="M2393" i="4"/>
  <c r="N2393" i="4"/>
  <c r="O2393" i="4"/>
  <c r="G2394" i="4"/>
  <c r="H2394" i="4"/>
  <c r="I2394" i="4"/>
  <c r="J2394" i="4"/>
  <c r="K2394" i="4"/>
  <c r="L2394" i="4"/>
  <c r="M2394" i="4"/>
  <c r="N2394" i="4"/>
  <c r="O2394" i="4"/>
  <c r="G2395" i="4"/>
  <c r="H2395" i="4"/>
  <c r="I2395" i="4"/>
  <c r="J2395" i="4"/>
  <c r="K2395" i="4"/>
  <c r="L2395" i="4"/>
  <c r="M2395" i="4"/>
  <c r="N2395" i="4"/>
  <c r="O2395" i="4"/>
  <c r="G2396" i="4"/>
  <c r="H2396" i="4"/>
  <c r="I2396" i="4"/>
  <c r="J2396" i="4"/>
  <c r="K2396" i="4"/>
  <c r="L2396" i="4"/>
  <c r="M2396" i="4"/>
  <c r="N2396" i="4"/>
  <c r="O2396" i="4"/>
  <c r="G2397" i="4"/>
  <c r="H2397" i="4"/>
  <c r="I2397" i="4"/>
  <c r="J2397" i="4"/>
  <c r="K2397" i="4"/>
  <c r="L2397" i="4"/>
  <c r="M2397" i="4"/>
  <c r="N2397" i="4"/>
  <c r="O2397" i="4"/>
  <c r="G2398" i="4"/>
  <c r="H2398" i="4"/>
  <c r="I2398" i="4"/>
  <c r="J2398" i="4"/>
  <c r="K2398" i="4"/>
  <c r="L2398" i="4"/>
  <c r="M2398" i="4"/>
  <c r="N2398" i="4"/>
  <c r="O2398" i="4"/>
  <c r="G2399" i="4"/>
  <c r="H2399" i="4"/>
  <c r="I2399" i="4"/>
  <c r="J2399" i="4"/>
  <c r="K2399" i="4"/>
  <c r="L2399" i="4"/>
  <c r="M2399" i="4"/>
  <c r="N2399" i="4"/>
  <c r="O2399" i="4"/>
  <c r="G2400" i="4"/>
  <c r="H2400" i="4"/>
  <c r="I2400" i="4"/>
  <c r="J2400" i="4"/>
  <c r="K2400" i="4"/>
  <c r="L2400" i="4"/>
  <c r="M2400" i="4"/>
  <c r="N2400" i="4"/>
  <c r="O2400" i="4"/>
  <c r="G2401" i="4"/>
  <c r="H2401" i="4"/>
  <c r="I2401" i="4"/>
  <c r="J2401" i="4"/>
  <c r="K2401" i="4"/>
  <c r="L2401" i="4"/>
  <c r="M2401" i="4"/>
  <c r="N2401" i="4"/>
  <c r="O2401" i="4"/>
  <c r="G2402" i="4"/>
  <c r="H2402" i="4"/>
  <c r="I2402" i="4"/>
  <c r="J2402" i="4"/>
  <c r="K2402" i="4"/>
  <c r="L2402" i="4"/>
  <c r="M2402" i="4"/>
  <c r="N2402" i="4"/>
  <c r="O2402" i="4"/>
  <c r="G2403" i="4"/>
  <c r="H2403" i="4"/>
  <c r="I2403" i="4"/>
  <c r="J2403" i="4"/>
  <c r="K2403" i="4"/>
  <c r="L2403" i="4"/>
  <c r="M2403" i="4"/>
  <c r="N2403" i="4"/>
  <c r="O2403" i="4"/>
  <c r="G2404" i="4"/>
  <c r="H2404" i="4"/>
  <c r="I2404" i="4"/>
  <c r="J2404" i="4"/>
  <c r="K2404" i="4"/>
  <c r="L2404" i="4"/>
  <c r="M2404" i="4"/>
  <c r="N2404" i="4"/>
  <c r="O2404" i="4"/>
  <c r="G2405" i="4"/>
  <c r="H2405" i="4"/>
  <c r="I2405" i="4"/>
  <c r="J2405" i="4"/>
  <c r="K2405" i="4"/>
  <c r="L2405" i="4"/>
  <c r="M2405" i="4"/>
  <c r="N2405" i="4"/>
  <c r="O2405" i="4"/>
  <c r="G2406" i="4"/>
  <c r="H2406" i="4"/>
  <c r="I2406" i="4"/>
  <c r="J2406" i="4"/>
  <c r="K2406" i="4"/>
  <c r="L2406" i="4"/>
  <c r="M2406" i="4"/>
  <c r="N2406" i="4"/>
  <c r="O2406" i="4"/>
  <c r="G2407" i="4"/>
  <c r="H2407" i="4"/>
  <c r="I2407" i="4"/>
  <c r="J2407" i="4"/>
  <c r="K2407" i="4"/>
  <c r="L2407" i="4"/>
  <c r="M2407" i="4"/>
  <c r="N2407" i="4"/>
  <c r="O2407" i="4"/>
  <c r="G2408" i="4"/>
  <c r="H2408" i="4"/>
  <c r="I2408" i="4"/>
  <c r="J2408" i="4"/>
  <c r="K2408" i="4"/>
  <c r="L2408" i="4"/>
  <c r="M2408" i="4"/>
  <c r="N2408" i="4"/>
  <c r="O2408" i="4"/>
  <c r="G2409" i="4"/>
  <c r="H2409" i="4"/>
  <c r="I2409" i="4"/>
  <c r="J2409" i="4"/>
  <c r="K2409" i="4"/>
  <c r="L2409" i="4"/>
  <c r="M2409" i="4"/>
  <c r="N2409" i="4"/>
  <c r="O2409" i="4"/>
  <c r="G2410" i="4"/>
  <c r="H2410" i="4"/>
  <c r="I2410" i="4"/>
  <c r="J2410" i="4"/>
  <c r="K2410" i="4"/>
  <c r="L2410" i="4"/>
  <c r="M2410" i="4"/>
  <c r="N2410" i="4"/>
  <c r="O2410" i="4"/>
  <c r="G2411" i="4"/>
  <c r="H2411" i="4"/>
  <c r="I2411" i="4"/>
  <c r="J2411" i="4"/>
  <c r="K2411" i="4"/>
  <c r="L2411" i="4"/>
  <c r="M2411" i="4"/>
  <c r="N2411" i="4"/>
  <c r="O2411" i="4"/>
  <c r="G2412" i="4"/>
  <c r="H2412" i="4"/>
  <c r="I2412" i="4"/>
  <c r="J2412" i="4"/>
  <c r="K2412" i="4"/>
  <c r="L2412" i="4"/>
  <c r="M2412" i="4"/>
  <c r="N2412" i="4"/>
  <c r="O2412" i="4"/>
  <c r="G2413" i="4"/>
  <c r="H2413" i="4"/>
  <c r="I2413" i="4"/>
  <c r="J2413" i="4"/>
  <c r="K2413" i="4"/>
  <c r="L2413" i="4"/>
  <c r="M2413" i="4"/>
  <c r="N2413" i="4"/>
  <c r="O2413" i="4"/>
  <c r="G2414" i="4"/>
  <c r="H2414" i="4"/>
  <c r="I2414" i="4"/>
  <c r="J2414" i="4"/>
  <c r="K2414" i="4"/>
  <c r="L2414" i="4"/>
  <c r="M2414" i="4"/>
  <c r="N2414" i="4"/>
  <c r="O2414" i="4"/>
  <c r="G2415" i="4"/>
  <c r="H2415" i="4"/>
  <c r="I2415" i="4"/>
  <c r="J2415" i="4"/>
  <c r="K2415" i="4"/>
  <c r="L2415" i="4"/>
  <c r="M2415" i="4"/>
  <c r="N2415" i="4"/>
  <c r="O2415" i="4"/>
  <c r="G2416" i="4"/>
  <c r="H2416" i="4"/>
  <c r="I2416" i="4"/>
  <c r="J2416" i="4"/>
  <c r="K2416" i="4"/>
  <c r="L2416" i="4"/>
  <c r="M2416" i="4"/>
  <c r="N2416" i="4"/>
  <c r="O2416" i="4"/>
  <c r="G2417" i="4"/>
  <c r="H2417" i="4"/>
  <c r="I2417" i="4"/>
  <c r="J2417" i="4"/>
  <c r="K2417" i="4"/>
  <c r="L2417" i="4"/>
  <c r="M2417" i="4"/>
  <c r="N2417" i="4"/>
  <c r="O2417" i="4"/>
  <c r="G2418" i="4"/>
  <c r="H2418" i="4"/>
  <c r="I2418" i="4"/>
  <c r="J2418" i="4"/>
  <c r="K2418" i="4"/>
  <c r="L2418" i="4"/>
  <c r="M2418" i="4"/>
  <c r="N2418" i="4"/>
  <c r="O2418" i="4"/>
  <c r="G2419" i="4"/>
  <c r="H2419" i="4"/>
  <c r="I2419" i="4"/>
  <c r="J2419" i="4"/>
  <c r="K2419" i="4"/>
  <c r="L2419" i="4"/>
  <c r="M2419" i="4"/>
  <c r="N2419" i="4"/>
  <c r="O2419" i="4"/>
  <c r="G2420" i="4"/>
  <c r="H2420" i="4"/>
  <c r="I2420" i="4"/>
  <c r="J2420" i="4"/>
  <c r="K2420" i="4"/>
  <c r="L2420" i="4"/>
  <c r="M2420" i="4"/>
  <c r="N2420" i="4"/>
  <c r="O2420" i="4"/>
  <c r="G2421" i="4"/>
  <c r="H2421" i="4"/>
  <c r="I2421" i="4"/>
  <c r="J2421" i="4"/>
  <c r="K2421" i="4"/>
  <c r="L2421" i="4"/>
  <c r="M2421" i="4"/>
  <c r="N2421" i="4"/>
  <c r="O2421" i="4"/>
  <c r="G2422" i="4"/>
  <c r="H2422" i="4"/>
  <c r="I2422" i="4"/>
  <c r="J2422" i="4"/>
  <c r="K2422" i="4"/>
  <c r="L2422" i="4"/>
  <c r="M2422" i="4"/>
  <c r="N2422" i="4"/>
  <c r="O2422" i="4"/>
  <c r="G2423" i="4"/>
  <c r="H2423" i="4"/>
  <c r="I2423" i="4"/>
  <c r="J2423" i="4"/>
  <c r="K2423" i="4"/>
  <c r="L2423" i="4"/>
  <c r="M2423" i="4"/>
  <c r="N2423" i="4"/>
  <c r="O2423" i="4"/>
  <c r="G2424" i="4"/>
  <c r="H2424" i="4"/>
  <c r="I2424" i="4"/>
  <c r="J2424" i="4"/>
  <c r="K2424" i="4"/>
  <c r="L2424" i="4"/>
  <c r="M2424" i="4"/>
  <c r="N2424" i="4"/>
  <c r="O2424" i="4"/>
  <c r="G2425" i="4"/>
  <c r="H2425" i="4"/>
  <c r="I2425" i="4"/>
  <c r="J2425" i="4"/>
  <c r="K2425" i="4"/>
  <c r="L2425" i="4"/>
  <c r="M2425" i="4"/>
  <c r="N2425" i="4"/>
  <c r="O2425" i="4"/>
  <c r="G2426" i="4"/>
  <c r="H2426" i="4"/>
  <c r="I2426" i="4"/>
  <c r="J2426" i="4"/>
  <c r="K2426" i="4"/>
  <c r="L2426" i="4"/>
  <c r="M2426" i="4"/>
  <c r="N2426" i="4"/>
  <c r="O2426" i="4"/>
  <c r="G2427" i="4"/>
  <c r="H2427" i="4"/>
  <c r="I2427" i="4"/>
  <c r="J2427" i="4"/>
  <c r="K2427" i="4"/>
  <c r="L2427" i="4"/>
  <c r="M2427" i="4"/>
  <c r="N2427" i="4"/>
  <c r="O2427" i="4"/>
  <c r="G2428" i="4"/>
  <c r="H2428" i="4"/>
  <c r="I2428" i="4"/>
  <c r="J2428" i="4"/>
  <c r="K2428" i="4"/>
  <c r="L2428" i="4"/>
  <c r="M2428" i="4"/>
  <c r="N2428" i="4"/>
  <c r="O2428" i="4"/>
  <c r="G2429" i="4"/>
  <c r="H2429" i="4"/>
  <c r="I2429" i="4"/>
  <c r="J2429" i="4"/>
  <c r="K2429" i="4"/>
  <c r="L2429" i="4"/>
  <c r="M2429" i="4"/>
  <c r="N2429" i="4"/>
  <c r="O2429" i="4"/>
  <c r="G2430" i="4"/>
  <c r="H2430" i="4"/>
  <c r="I2430" i="4"/>
  <c r="J2430" i="4"/>
  <c r="K2430" i="4"/>
  <c r="L2430" i="4"/>
  <c r="M2430" i="4"/>
  <c r="N2430" i="4"/>
  <c r="O2430" i="4"/>
  <c r="G2431" i="4"/>
  <c r="H2431" i="4"/>
  <c r="I2431" i="4"/>
  <c r="J2431" i="4"/>
  <c r="K2431" i="4"/>
  <c r="L2431" i="4"/>
  <c r="M2431" i="4"/>
  <c r="N2431" i="4"/>
  <c r="O2431" i="4"/>
  <c r="G2432" i="4"/>
  <c r="H2432" i="4"/>
  <c r="I2432" i="4"/>
  <c r="J2432" i="4"/>
  <c r="K2432" i="4"/>
  <c r="L2432" i="4"/>
  <c r="M2432" i="4"/>
  <c r="N2432" i="4"/>
  <c r="O2432" i="4"/>
  <c r="G2433" i="4"/>
  <c r="H2433" i="4"/>
  <c r="I2433" i="4"/>
  <c r="J2433" i="4"/>
  <c r="K2433" i="4"/>
  <c r="L2433" i="4"/>
  <c r="M2433" i="4"/>
  <c r="N2433" i="4"/>
  <c r="O2433" i="4"/>
  <c r="G2434" i="4"/>
  <c r="H2434" i="4"/>
  <c r="I2434" i="4"/>
  <c r="J2434" i="4"/>
  <c r="K2434" i="4"/>
  <c r="L2434" i="4"/>
  <c r="M2434" i="4"/>
  <c r="N2434" i="4"/>
  <c r="O2434" i="4"/>
  <c r="G2435" i="4"/>
  <c r="H2435" i="4"/>
  <c r="I2435" i="4"/>
  <c r="J2435" i="4"/>
  <c r="K2435" i="4"/>
  <c r="L2435" i="4"/>
  <c r="M2435" i="4"/>
  <c r="N2435" i="4"/>
  <c r="O2435" i="4"/>
  <c r="G2436" i="4"/>
  <c r="H2436" i="4"/>
  <c r="I2436" i="4"/>
  <c r="J2436" i="4"/>
  <c r="K2436" i="4"/>
  <c r="L2436" i="4"/>
  <c r="M2436" i="4"/>
  <c r="N2436" i="4"/>
  <c r="O2436" i="4"/>
  <c r="G2437" i="4"/>
  <c r="H2437" i="4"/>
  <c r="I2437" i="4"/>
  <c r="J2437" i="4"/>
  <c r="K2437" i="4"/>
  <c r="L2437" i="4"/>
  <c r="M2437" i="4"/>
  <c r="N2437" i="4"/>
  <c r="O2437" i="4"/>
  <c r="G2438" i="4"/>
  <c r="H2438" i="4"/>
  <c r="I2438" i="4"/>
  <c r="J2438" i="4"/>
  <c r="K2438" i="4"/>
  <c r="L2438" i="4"/>
  <c r="M2438" i="4"/>
  <c r="N2438" i="4"/>
  <c r="O2438" i="4"/>
  <c r="G2439" i="4"/>
  <c r="H2439" i="4"/>
  <c r="I2439" i="4"/>
  <c r="J2439" i="4"/>
  <c r="K2439" i="4"/>
  <c r="L2439" i="4"/>
  <c r="M2439" i="4"/>
  <c r="N2439" i="4"/>
  <c r="O2439" i="4"/>
  <c r="G2440" i="4"/>
  <c r="H2440" i="4"/>
  <c r="I2440" i="4"/>
  <c r="J2440" i="4"/>
  <c r="K2440" i="4"/>
  <c r="L2440" i="4"/>
  <c r="M2440" i="4"/>
  <c r="N2440" i="4"/>
  <c r="O2440" i="4"/>
  <c r="G2441" i="4"/>
  <c r="H2441" i="4"/>
  <c r="I2441" i="4"/>
  <c r="J2441" i="4"/>
  <c r="K2441" i="4"/>
  <c r="L2441" i="4"/>
  <c r="M2441" i="4"/>
  <c r="N2441" i="4"/>
  <c r="O2441" i="4"/>
  <c r="G2442" i="4"/>
  <c r="H2442" i="4"/>
  <c r="I2442" i="4"/>
  <c r="J2442" i="4"/>
  <c r="K2442" i="4"/>
  <c r="L2442" i="4"/>
  <c r="M2442" i="4"/>
  <c r="N2442" i="4"/>
  <c r="O2442" i="4"/>
  <c r="G2443" i="4"/>
  <c r="H2443" i="4"/>
  <c r="I2443" i="4"/>
  <c r="J2443" i="4"/>
  <c r="K2443" i="4"/>
  <c r="L2443" i="4"/>
  <c r="M2443" i="4"/>
  <c r="N2443" i="4"/>
  <c r="O2443" i="4"/>
  <c r="G2444" i="4"/>
  <c r="H2444" i="4"/>
  <c r="I2444" i="4"/>
  <c r="J2444" i="4"/>
  <c r="K2444" i="4"/>
  <c r="L2444" i="4"/>
  <c r="M2444" i="4"/>
  <c r="N2444" i="4"/>
  <c r="O2444" i="4"/>
  <c r="G2445" i="4"/>
  <c r="H2445" i="4"/>
  <c r="I2445" i="4"/>
  <c r="J2445" i="4"/>
  <c r="K2445" i="4"/>
  <c r="L2445" i="4"/>
  <c r="M2445" i="4"/>
  <c r="N2445" i="4"/>
  <c r="O2445" i="4"/>
  <c r="G2446" i="4"/>
  <c r="H2446" i="4"/>
  <c r="I2446" i="4"/>
  <c r="J2446" i="4"/>
  <c r="K2446" i="4"/>
  <c r="L2446" i="4"/>
  <c r="M2446" i="4"/>
  <c r="N2446" i="4"/>
  <c r="O2446" i="4"/>
  <c r="G2447" i="4"/>
  <c r="H2447" i="4"/>
  <c r="I2447" i="4"/>
  <c r="J2447" i="4"/>
  <c r="K2447" i="4"/>
  <c r="L2447" i="4"/>
  <c r="M2447" i="4"/>
  <c r="N2447" i="4"/>
  <c r="O2447" i="4"/>
  <c r="G2448" i="4"/>
  <c r="H2448" i="4"/>
  <c r="I2448" i="4"/>
  <c r="J2448" i="4"/>
  <c r="K2448" i="4"/>
  <c r="L2448" i="4"/>
  <c r="M2448" i="4"/>
  <c r="N2448" i="4"/>
  <c r="O2448" i="4"/>
  <c r="G2449" i="4"/>
  <c r="H2449" i="4"/>
  <c r="I2449" i="4"/>
  <c r="J2449" i="4"/>
  <c r="K2449" i="4"/>
  <c r="L2449" i="4"/>
  <c r="M2449" i="4"/>
  <c r="N2449" i="4"/>
  <c r="O2449" i="4"/>
  <c r="G2450" i="4"/>
  <c r="H2450" i="4"/>
  <c r="I2450" i="4"/>
  <c r="J2450" i="4"/>
  <c r="K2450" i="4"/>
  <c r="L2450" i="4"/>
  <c r="M2450" i="4"/>
  <c r="N2450" i="4"/>
  <c r="O2450" i="4"/>
  <c r="G2451" i="4"/>
  <c r="H2451" i="4"/>
  <c r="I2451" i="4"/>
  <c r="J2451" i="4"/>
  <c r="K2451" i="4"/>
  <c r="L2451" i="4"/>
  <c r="M2451" i="4"/>
  <c r="N2451" i="4"/>
  <c r="O2451" i="4"/>
  <c r="G2452" i="4"/>
  <c r="H2452" i="4"/>
  <c r="I2452" i="4"/>
  <c r="J2452" i="4"/>
  <c r="K2452" i="4"/>
  <c r="L2452" i="4"/>
  <c r="M2452" i="4"/>
  <c r="N2452" i="4"/>
  <c r="O2452" i="4"/>
  <c r="G2453" i="4"/>
  <c r="H2453" i="4"/>
  <c r="I2453" i="4"/>
  <c r="J2453" i="4"/>
  <c r="K2453" i="4"/>
  <c r="L2453" i="4"/>
  <c r="M2453" i="4"/>
  <c r="N2453" i="4"/>
  <c r="O2453" i="4"/>
  <c r="G2454" i="4"/>
  <c r="H2454" i="4"/>
  <c r="I2454" i="4"/>
  <c r="J2454" i="4"/>
  <c r="K2454" i="4"/>
  <c r="L2454" i="4"/>
  <c r="M2454" i="4"/>
  <c r="N2454" i="4"/>
  <c r="O2454" i="4"/>
  <c r="G2455" i="4"/>
  <c r="H2455" i="4"/>
  <c r="I2455" i="4"/>
  <c r="J2455" i="4"/>
  <c r="K2455" i="4"/>
  <c r="L2455" i="4"/>
  <c r="M2455" i="4"/>
  <c r="N2455" i="4"/>
  <c r="O2455" i="4"/>
  <c r="G2456" i="4"/>
  <c r="H2456" i="4"/>
  <c r="I2456" i="4"/>
  <c r="J2456" i="4"/>
  <c r="K2456" i="4"/>
  <c r="L2456" i="4"/>
  <c r="M2456" i="4"/>
  <c r="N2456" i="4"/>
  <c r="O2456" i="4"/>
  <c r="G2457" i="4"/>
  <c r="H2457" i="4"/>
  <c r="I2457" i="4"/>
  <c r="J2457" i="4"/>
  <c r="K2457" i="4"/>
  <c r="L2457" i="4"/>
  <c r="M2457" i="4"/>
  <c r="N2457" i="4"/>
  <c r="O2457" i="4"/>
  <c r="G2458" i="4"/>
  <c r="H2458" i="4"/>
  <c r="I2458" i="4"/>
  <c r="J2458" i="4"/>
  <c r="K2458" i="4"/>
  <c r="L2458" i="4"/>
  <c r="M2458" i="4"/>
  <c r="N2458" i="4"/>
  <c r="O2458" i="4"/>
  <c r="G2459" i="4"/>
  <c r="H2459" i="4"/>
  <c r="I2459" i="4"/>
  <c r="J2459" i="4"/>
  <c r="K2459" i="4"/>
  <c r="L2459" i="4"/>
  <c r="M2459" i="4"/>
  <c r="N2459" i="4"/>
  <c r="O2459" i="4"/>
  <c r="G2460" i="4"/>
  <c r="H2460" i="4"/>
  <c r="I2460" i="4"/>
  <c r="J2460" i="4"/>
  <c r="K2460" i="4"/>
  <c r="L2460" i="4"/>
  <c r="M2460" i="4"/>
  <c r="N2460" i="4"/>
  <c r="O2460" i="4"/>
  <c r="G2461" i="4"/>
  <c r="H2461" i="4"/>
  <c r="I2461" i="4"/>
  <c r="J2461" i="4"/>
  <c r="K2461" i="4"/>
  <c r="L2461" i="4"/>
  <c r="M2461" i="4"/>
  <c r="N2461" i="4"/>
  <c r="O2461" i="4"/>
  <c r="G2462" i="4"/>
  <c r="H2462" i="4"/>
  <c r="I2462" i="4"/>
  <c r="J2462" i="4"/>
  <c r="K2462" i="4"/>
  <c r="L2462" i="4"/>
  <c r="M2462" i="4"/>
  <c r="N2462" i="4"/>
  <c r="O2462" i="4"/>
  <c r="G2463" i="4"/>
  <c r="H2463" i="4"/>
  <c r="I2463" i="4"/>
  <c r="J2463" i="4"/>
  <c r="K2463" i="4"/>
  <c r="L2463" i="4"/>
  <c r="M2463" i="4"/>
  <c r="N2463" i="4"/>
  <c r="O2463" i="4"/>
  <c r="G2464" i="4"/>
  <c r="H2464" i="4"/>
  <c r="I2464" i="4"/>
  <c r="J2464" i="4"/>
  <c r="K2464" i="4"/>
  <c r="L2464" i="4"/>
  <c r="M2464" i="4"/>
  <c r="N2464" i="4"/>
  <c r="O2464" i="4"/>
  <c r="G2465" i="4"/>
  <c r="H2465" i="4"/>
  <c r="I2465" i="4"/>
  <c r="J2465" i="4"/>
  <c r="K2465" i="4"/>
  <c r="L2465" i="4"/>
  <c r="M2465" i="4"/>
  <c r="N2465" i="4"/>
  <c r="O2465" i="4"/>
  <c r="G2466" i="4"/>
  <c r="H2466" i="4"/>
  <c r="I2466" i="4"/>
  <c r="J2466" i="4"/>
  <c r="K2466" i="4"/>
  <c r="L2466" i="4"/>
  <c r="M2466" i="4"/>
  <c r="N2466" i="4"/>
  <c r="O2466" i="4"/>
  <c r="G2467" i="4"/>
  <c r="H2467" i="4"/>
  <c r="I2467" i="4"/>
  <c r="J2467" i="4"/>
  <c r="K2467" i="4"/>
  <c r="L2467" i="4"/>
  <c r="M2467" i="4"/>
  <c r="N2467" i="4"/>
  <c r="O2467" i="4"/>
  <c r="G2468" i="4"/>
  <c r="H2468" i="4"/>
  <c r="I2468" i="4"/>
  <c r="J2468" i="4"/>
  <c r="K2468" i="4"/>
  <c r="L2468" i="4"/>
  <c r="M2468" i="4"/>
  <c r="N2468" i="4"/>
  <c r="O2468" i="4"/>
  <c r="G2469" i="4"/>
  <c r="H2469" i="4"/>
  <c r="I2469" i="4"/>
  <c r="J2469" i="4"/>
  <c r="K2469" i="4"/>
  <c r="L2469" i="4"/>
  <c r="M2469" i="4"/>
  <c r="N2469" i="4"/>
  <c r="O2469" i="4"/>
  <c r="G2470" i="4"/>
  <c r="H2470" i="4"/>
  <c r="I2470" i="4"/>
  <c r="J2470" i="4"/>
  <c r="K2470" i="4"/>
  <c r="L2470" i="4"/>
  <c r="M2470" i="4"/>
  <c r="N2470" i="4"/>
  <c r="O2470" i="4"/>
  <c r="G2471" i="4"/>
  <c r="H2471" i="4"/>
  <c r="I2471" i="4"/>
  <c r="J2471" i="4"/>
  <c r="K2471" i="4"/>
  <c r="L2471" i="4"/>
  <c r="M2471" i="4"/>
  <c r="N2471" i="4"/>
  <c r="O2471" i="4"/>
  <c r="G2472" i="4"/>
  <c r="H2472" i="4"/>
  <c r="I2472" i="4"/>
  <c r="J2472" i="4"/>
  <c r="K2472" i="4"/>
  <c r="L2472" i="4"/>
  <c r="M2472" i="4"/>
  <c r="N2472" i="4"/>
  <c r="O2472" i="4"/>
  <c r="G2473" i="4"/>
  <c r="H2473" i="4"/>
  <c r="I2473" i="4"/>
  <c r="J2473" i="4"/>
  <c r="K2473" i="4"/>
  <c r="L2473" i="4"/>
  <c r="M2473" i="4"/>
  <c r="N2473" i="4"/>
  <c r="O2473" i="4"/>
  <c r="G2474" i="4"/>
  <c r="H2474" i="4"/>
  <c r="I2474" i="4"/>
  <c r="J2474" i="4"/>
  <c r="K2474" i="4"/>
  <c r="L2474" i="4"/>
  <c r="M2474" i="4"/>
  <c r="N2474" i="4"/>
  <c r="O2474" i="4"/>
  <c r="G2475" i="4"/>
  <c r="H2475" i="4"/>
  <c r="I2475" i="4"/>
  <c r="J2475" i="4"/>
  <c r="K2475" i="4"/>
  <c r="L2475" i="4"/>
  <c r="M2475" i="4"/>
  <c r="N2475" i="4"/>
  <c r="O2475" i="4"/>
  <c r="G2476" i="4"/>
  <c r="H2476" i="4"/>
  <c r="I2476" i="4"/>
  <c r="J2476" i="4"/>
  <c r="K2476" i="4"/>
  <c r="L2476" i="4"/>
  <c r="M2476" i="4"/>
  <c r="N2476" i="4"/>
  <c r="O2476" i="4"/>
  <c r="G2477" i="4"/>
  <c r="H2477" i="4"/>
  <c r="I2477" i="4"/>
  <c r="J2477" i="4"/>
  <c r="K2477" i="4"/>
  <c r="L2477" i="4"/>
  <c r="M2477" i="4"/>
  <c r="N2477" i="4"/>
  <c r="O2477" i="4"/>
  <c r="G2478" i="4"/>
  <c r="H2478" i="4"/>
  <c r="I2478" i="4"/>
  <c r="J2478" i="4"/>
  <c r="K2478" i="4"/>
  <c r="L2478" i="4"/>
  <c r="M2478" i="4"/>
  <c r="N2478" i="4"/>
  <c r="O2478" i="4"/>
  <c r="G2479" i="4"/>
  <c r="H2479" i="4"/>
  <c r="I2479" i="4"/>
  <c r="J2479" i="4"/>
  <c r="K2479" i="4"/>
  <c r="L2479" i="4"/>
  <c r="M2479" i="4"/>
  <c r="N2479" i="4"/>
  <c r="O2479" i="4"/>
  <c r="G2480" i="4"/>
  <c r="H2480" i="4"/>
  <c r="I2480" i="4"/>
  <c r="J2480" i="4"/>
  <c r="K2480" i="4"/>
  <c r="L2480" i="4"/>
  <c r="M2480" i="4"/>
  <c r="N2480" i="4"/>
  <c r="O2480" i="4"/>
  <c r="G2481" i="4"/>
  <c r="H2481" i="4"/>
  <c r="I2481" i="4"/>
  <c r="J2481" i="4"/>
  <c r="K2481" i="4"/>
  <c r="L2481" i="4"/>
  <c r="M2481" i="4"/>
  <c r="N2481" i="4"/>
  <c r="O2481" i="4"/>
  <c r="G2482" i="4"/>
  <c r="H2482" i="4"/>
  <c r="I2482" i="4"/>
  <c r="J2482" i="4"/>
  <c r="K2482" i="4"/>
  <c r="L2482" i="4"/>
  <c r="M2482" i="4"/>
  <c r="N2482" i="4"/>
  <c r="O2482" i="4"/>
  <c r="G2483" i="4"/>
  <c r="H2483" i="4"/>
  <c r="I2483" i="4"/>
  <c r="J2483" i="4"/>
  <c r="K2483" i="4"/>
  <c r="L2483" i="4"/>
  <c r="M2483" i="4"/>
  <c r="N2483" i="4"/>
  <c r="O2483" i="4"/>
  <c r="G2484" i="4"/>
  <c r="H2484" i="4"/>
  <c r="I2484" i="4"/>
  <c r="J2484" i="4"/>
  <c r="K2484" i="4"/>
  <c r="L2484" i="4"/>
  <c r="M2484" i="4"/>
  <c r="N2484" i="4"/>
  <c r="O2484" i="4"/>
  <c r="G2485" i="4"/>
  <c r="H2485" i="4"/>
  <c r="I2485" i="4"/>
  <c r="J2485" i="4"/>
  <c r="K2485" i="4"/>
  <c r="L2485" i="4"/>
  <c r="M2485" i="4"/>
  <c r="N2485" i="4"/>
  <c r="O2485" i="4"/>
  <c r="G2486" i="4"/>
  <c r="H2486" i="4"/>
  <c r="I2486" i="4"/>
  <c r="J2486" i="4"/>
  <c r="K2486" i="4"/>
  <c r="L2486" i="4"/>
  <c r="M2486" i="4"/>
  <c r="N2486" i="4"/>
  <c r="O2486" i="4"/>
  <c r="G2487" i="4"/>
  <c r="H2487" i="4"/>
  <c r="I2487" i="4"/>
  <c r="J2487" i="4"/>
  <c r="K2487" i="4"/>
  <c r="L2487" i="4"/>
  <c r="M2487" i="4"/>
  <c r="N2487" i="4"/>
  <c r="O2487" i="4"/>
  <c r="G2488" i="4"/>
  <c r="H2488" i="4"/>
  <c r="I2488" i="4"/>
  <c r="J2488" i="4"/>
  <c r="K2488" i="4"/>
  <c r="L2488" i="4"/>
  <c r="M2488" i="4"/>
  <c r="N2488" i="4"/>
  <c r="O2488" i="4"/>
  <c r="G2489" i="4"/>
  <c r="H2489" i="4"/>
  <c r="I2489" i="4"/>
  <c r="J2489" i="4"/>
  <c r="K2489" i="4"/>
  <c r="L2489" i="4"/>
  <c r="M2489" i="4"/>
  <c r="N2489" i="4"/>
  <c r="O2489" i="4"/>
  <c r="G2490" i="4"/>
  <c r="H2490" i="4"/>
  <c r="I2490" i="4"/>
  <c r="J2490" i="4"/>
  <c r="K2490" i="4"/>
  <c r="L2490" i="4"/>
  <c r="M2490" i="4"/>
  <c r="N2490" i="4"/>
  <c r="O2490" i="4"/>
  <c r="G2491" i="4"/>
  <c r="H2491" i="4"/>
  <c r="I2491" i="4"/>
  <c r="J2491" i="4"/>
  <c r="K2491" i="4"/>
  <c r="L2491" i="4"/>
  <c r="M2491" i="4"/>
  <c r="N2491" i="4"/>
  <c r="O2491" i="4"/>
  <c r="G2492" i="4"/>
  <c r="H2492" i="4"/>
  <c r="I2492" i="4"/>
  <c r="J2492" i="4"/>
  <c r="K2492" i="4"/>
  <c r="L2492" i="4"/>
  <c r="M2492" i="4"/>
  <c r="N2492" i="4"/>
  <c r="O2492" i="4"/>
  <c r="G2493" i="4"/>
  <c r="H2493" i="4"/>
  <c r="I2493" i="4"/>
  <c r="J2493" i="4"/>
  <c r="K2493" i="4"/>
  <c r="L2493" i="4"/>
  <c r="M2493" i="4"/>
  <c r="N2493" i="4"/>
  <c r="O2493" i="4"/>
  <c r="G2494" i="4"/>
  <c r="H2494" i="4"/>
  <c r="I2494" i="4"/>
  <c r="J2494" i="4"/>
  <c r="K2494" i="4"/>
  <c r="L2494" i="4"/>
  <c r="M2494" i="4"/>
  <c r="N2494" i="4"/>
  <c r="O2494" i="4"/>
  <c r="G2495" i="4"/>
  <c r="H2495" i="4"/>
  <c r="I2495" i="4"/>
  <c r="J2495" i="4"/>
  <c r="K2495" i="4"/>
  <c r="L2495" i="4"/>
  <c r="M2495" i="4"/>
  <c r="N2495" i="4"/>
  <c r="O2495" i="4"/>
  <c r="G2496" i="4"/>
  <c r="H2496" i="4"/>
  <c r="I2496" i="4"/>
  <c r="J2496" i="4"/>
  <c r="K2496" i="4"/>
  <c r="L2496" i="4"/>
  <c r="M2496" i="4"/>
  <c r="N2496" i="4"/>
  <c r="O2496" i="4"/>
  <c r="G2497" i="4"/>
  <c r="H2497" i="4"/>
  <c r="I2497" i="4"/>
  <c r="J2497" i="4"/>
  <c r="K2497" i="4"/>
  <c r="L2497" i="4"/>
  <c r="M2497" i="4"/>
  <c r="N2497" i="4"/>
  <c r="O2497" i="4"/>
  <c r="G2498" i="4"/>
  <c r="H2498" i="4"/>
  <c r="I2498" i="4"/>
  <c r="J2498" i="4"/>
  <c r="K2498" i="4"/>
  <c r="L2498" i="4"/>
  <c r="M2498" i="4"/>
  <c r="N2498" i="4"/>
  <c r="O2498" i="4"/>
  <c r="G2499" i="4"/>
  <c r="H2499" i="4"/>
  <c r="I2499" i="4"/>
  <c r="J2499" i="4"/>
  <c r="K2499" i="4"/>
  <c r="L2499" i="4"/>
  <c r="M2499" i="4"/>
  <c r="N2499" i="4"/>
  <c r="O2499" i="4"/>
  <c r="G2500" i="4"/>
  <c r="H2500" i="4"/>
  <c r="I2500" i="4"/>
  <c r="J2500" i="4"/>
  <c r="K2500" i="4"/>
  <c r="L2500" i="4"/>
  <c r="M2500" i="4"/>
  <c r="N2500" i="4"/>
  <c r="O2500" i="4"/>
  <c r="G2501" i="4"/>
  <c r="H2501" i="4"/>
  <c r="I2501" i="4"/>
  <c r="J2501" i="4"/>
  <c r="K2501" i="4"/>
  <c r="L2501" i="4"/>
  <c r="M2501" i="4"/>
  <c r="N2501" i="4"/>
  <c r="O2501" i="4"/>
  <c r="G2502" i="4"/>
  <c r="H2502" i="4"/>
  <c r="I2502" i="4"/>
  <c r="J2502" i="4"/>
  <c r="K2502" i="4"/>
  <c r="L2502" i="4"/>
  <c r="M2502" i="4"/>
  <c r="N2502" i="4"/>
  <c r="O2502" i="4"/>
  <c r="G2503" i="4"/>
  <c r="H2503" i="4"/>
  <c r="I2503" i="4"/>
  <c r="J2503" i="4"/>
  <c r="K2503" i="4"/>
  <c r="L2503" i="4"/>
  <c r="M2503" i="4"/>
  <c r="N2503" i="4"/>
  <c r="O2503" i="4"/>
  <c r="G2504" i="4"/>
  <c r="H2504" i="4"/>
  <c r="I2504" i="4"/>
  <c r="J2504" i="4"/>
  <c r="K2504" i="4"/>
  <c r="L2504" i="4"/>
  <c r="M2504" i="4"/>
  <c r="N2504" i="4"/>
  <c r="O2504" i="4"/>
  <c r="G2505" i="4"/>
  <c r="H2505" i="4"/>
  <c r="I2505" i="4"/>
  <c r="J2505" i="4"/>
  <c r="K2505" i="4"/>
  <c r="L2505" i="4"/>
  <c r="M2505" i="4"/>
  <c r="N2505" i="4"/>
  <c r="O2505" i="4"/>
  <c r="G2506" i="4"/>
  <c r="H2506" i="4"/>
  <c r="I2506" i="4"/>
  <c r="J2506" i="4"/>
  <c r="K2506" i="4"/>
  <c r="L2506" i="4"/>
  <c r="M2506" i="4"/>
  <c r="N2506" i="4"/>
  <c r="O2506" i="4"/>
  <c r="G2507" i="4"/>
  <c r="H2507" i="4"/>
  <c r="I2507" i="4"/>
  <c r="J2507" i="4"/>
  <c r="K2507" i="4"/>
  <c r="L2507" i="4"/>
  <c r="M2507" i="4"/>
  <c r="N2507" i="4"/>
  <c r="O2507" i="4"/>
  <c r="G2508" i="4"/>
  <c r="H2508" i="4"/>
  <c r="I2508" i="4"/>
  <c r="J2508" i="4"/>
  <c r="K2508" i="4"/>
  <c r="L2508" i="4"/>
  <c r="M2508" i="4"/>
  <c r="N2508" i="4"/>
  <c r="O2508" i="4"/>
  <c r="G2509" i="4"/>
  <c r="H2509" i="4"/>
  <c r="I2509" i="4"/>
  <c r="J2509" i="4"/>
  <c r="K2509" i="4"/>
  <c r="L2509" i="4"/>
  <c r="M2509" i="4"/>
  <c r="N2509" i="4"/>
  <c r="O2509" i="4"/>
  <c r="G2510" i="4"/>
  <c r="H2510" i="4"/>
  <c r="I2510" i="4"/>
  <c r="J2510" i="4"/>
  <c r="K2510" i="4"/>
  <c r="L2510" i="4"/>
  <c r="M2510" i="4"/>
  <c r="N2510" i="4"/>
  <c r="O2510" i="4"/>
  <c r="G2511" i="4"/>
  <c r="H2511" i="4"/>
  <c r="I2511" i="4"/>
  <c r="J2511" i="4"/>
  <c r="K2511" i="4"/>
  <c r="L2511" i="4"/>
  <c r="M2511" i="4"/>
  <c r="N2511" i="4"/>
  <c r="O2511" i="4"/>
  <c r="G2512" i="4"/>
  <c r="H2512" i="4"/>
  <c r="I2512" i="4"/>
  <c r="J2512" i="4"/>
  <c r="K2512" i="4"/>
  <c r="L2512" i="4"/>
  <c r="M2512" i="4"/>
  <c r="N2512" i="4"/>
  <c r="O2512" i="4"/>
  <c r="G2513" i="4"/>
  <c r="H2513" i="4"/>
  <c r="I2513" i="4"/>
  <c r="J2513" i="4"/>
  <c r="K2513" i="4"/>
  <c r="L2513" i="4"/>
  <c r="M2513" i="4"/>
  <c r="N2513" i="4"/>
  <c r="O2513" i="4"/>
  <c r="G2514" i="4"/>
  <c r="H2514" i="4"/>
  <c r="I2514" i="4"/>
  <c r="J2514" i="4"/>
  <c r="K2514" i="4"/>
  <c r="L2514" i="4"/>
  <c r="M2514" i="4"/>
  <c r="N2514" i="4"/>
  <c r="O2514" i="4"/>
  <c r="G2515" i="4"/>
  <c r="H2515" i="4"/>
  <c r="I2515" i="4"/>
  <c r="J2515" i="4"/>
  <c r="K2515" i="4"/>
  <c r="L2515" i="4"/>
  <c r="M2515" i="4"/>
  <c r="N2515" i="4"/>
  <c r="O2515" i="4"/>
  <c r="G2516" i="4"/>
  <c r="H2516" i="4"/>
  <c r="I2516" i="4"/>
  <c r="J2516" i="4"/>
  <c r="K2516" i="4"/>
  <c r="L2516" i="4"/>
  <c r="M2516" i="4"/>
  <c r="N2516" i="4"/>
  <c r="O2516" i="4"/>
  <c r="G2517" i="4"/>
  <c r="H2517" i="4"/>
  <c r="I2517" i="4"/>
  <c r="J2517" i="4"/>
  <c r="K2517" i="4"/>
  <c r="L2517" i="4"/>
  <c r="M2517" i="4"/>
  <c r="N2517" i="4"/>
  <c r="O2517" i="4"/>
  <c r="G2518" i="4"/>
  <c r="H2518" i="4"/>
  <c r="I2518" i="4"/>
  <c r="J2518" i="4"/>
  <c r="K2518" i="4"/>
  <c r="L2518" i="4"/>
  <c r="M2518" i="4"/>
  <c r="N2518" i="4"/>
  <c r="O2518" i="4"/>
  <c r="G2519" i="4"/>
  <c r="H2519" i="4"/>
  <c r="I2519" i="4"/>
  <c r="J2519" i="4"/>
  <c r="K2519" i="4"/>
  <c r="L2519" i="4"/>
  <c r="M2519" i="4"/>
  <c r="N2519" i="4"/>
  <c r="O2519" i="4"/>
  <c r="G2520" i="4"/>
  <c r="H2520" i="4"/>
  <c r="I2520" i="4"/>
  <c r="J2520" i="4"/>
  <c r="K2520" i="4"/>
  <c r="L2520" i="4"/>
  <c r="M2520" i="4"/>
  <c r="N2520" i="4"/>
  <c r="O2520" i="4"/>
  <c r="G2521" i="4"/>
  <c r="H2521" i="4"/>
  <c r="I2521" i="4"/>
  <c r="J2521" i="4"/>
  <c r="K2521" i="4"/>
  <c r="L2521" i="4"/>
  <c r="M2521" i="4"/>
  <c r="N2521" i="4"/>
  <c r="O2521" i="4"/>
  <c r="G2522" i="4"/>
  <c r="H2522" i="4"/>
  <c r="I2522" i="4"/>
  <c r="J2522" i="4"/>
  <c r="K2522" i="4"/>
  <c r="L2522" i="4"/>
  <c r="M2522" i="4"/>
  <c r="N2522" i="4"/>
  <c r="O2522" i="4"/>
  <c r="G2523" i="4"/>
  <c r="H2523" i="4"/>
  <c r="I2523" i="4"/>
  <c r="J2523" i="4"/>
  <c r="K2523" i="4"/>
  <c r="L2523" i="4"/>
  <c r="M2523" i="4"/>
  <c r="N2523" i="4"/>
  <c r="O2523" i="4"/>
  <c r="G2524" i="4"/>
  <c r="H2524" i="4"/>
  <c r="I2524" i="4"/>
  <c r="J2524" i="4"/>
  <c r="K2524" i="4"/>
  <c r="L2524" i="4"/>
  <c r="M2524" i="4"/>
  <c r="N2524" i="4"/>
  <c r="O2524" i="4"/>
  <c r="G2525" i="4"/>
  <c r="H2525" i="4"/>
  <c r="I2525" i="4"/>
  <c r="J2525" i="4"/>
  <c r="K2525" i="4"/>
  <c r="L2525" i="4"/>
  <c r="M2525" i="4"/>
  <c r="N2525" i="4"/>
  <c r="O2525" i="4"/>
  <c r="G2526" i="4"/>
  <c r="H2526" i="4"/>
  <c r="I2526" i="4"/>
  <c r="J2526" i="4"/>
  <c r="K2526" i="4"/>
  <c r="L2526" i="4"/>
  <c r="M2526" i="4"/>
  <c r="N2526" i="4"/>
  <c r="O2526" i="4"/>
  <c r="G2527" i="4"/>
  <c r="H2527" i="4"/>
  <c r="I2527" i="4"/>
  <c r="J2527" i="4"/>
  <c r="K2527" i="4"/>
  <c r="L2527" i="4"/>
  <c r="M2527" i="4"/>
  <c r="N2527" i="4"/>
  <c r="O2527" i="4"/>
  <c r="G2528" i="4"/>
  <c r="H2528" i="4"/>
  <c r="I2528" i="4"/>
  <c r="J2528" i="4"/>
  <c r="K2528" i="4"/>
  <c r="L2528" i="4"/>
  <c r="M2528" i="4"/>
  <c r="N2528" i="4"/>
  <c r="O2528" i="4"/>
  <c r="G2529" i="4"/>
  <c r="H2529" i="4"/>
  <c r="I2529" i="4"/>
  <c r="J2529" i="4"/>
  <c r="K2529" i="4"/>
  <c r="L2529" i="4"/>
  <c r="M2529" i="4"/>
  <c r="N2529" i="4"/>
  <c r="O2529" i="4"/>
  <c r="G2530" i="4"/>
  <c r="H2530" i="4"/>
  <c r="I2530" i="4"/>
  <c r="J2530" i="4"/>
  <c r="K2530" i="4"/>
  <c r="L2530" i="4"/>
  <c r="M2530" i="4"/>
  <c r="N2530" i="4"/>
  <c r="O2530" i="4"/>
  <c r="G2531" i="4"/>
  <c r="H2531" i="4"/>
  <c r="I2531" i="4"/>
  <c r="J2531" i="4"/>
  <c r="K2531" i="4"/>
  <c r="L2531" i="4"/>
  <c r="M2531" i="4"/>
  <c r="N2531" i="4"/>
  <c r="O2531" i="4"/>
  <c r="G2532" i="4"/>
  <c r="H2532" i="4"/>
  <c r="I2532" i="4"/>
  <c r="J2532" i="4"/>
  <c r="K2532" i="4"/>
  <c r="L2532" i="4"/>
  <c r="M2532" i="4"/>
  <c r="N2532" i="4"/>
  <c r="O2532" i="4"/>
  <c r="G2533" i="4"/>
  <c r="H2533" i="4"/>
  <c r="I2533" i="4"/>
  <c r="J2533" i="4"/>
  <c r="K2533" i="4"/>
  <c r="L2533" i="4"/>
  <c r="M2533" i="4"/>
  <c r="N2533" i="4"/>
  <c r="O2533" i="4"/>
  <c r="G2534" i="4"/>
  <c r="H2534" i="4"/>
  <c r="I2534" i="4"/>
  <c r="J2534" i="4"/>
  <c r="K2534" i="4"/>
  <c r="L2534" i="4"/>
  <c r="M2534" i="4"/>
  <c r="N2534" i="4"/>
  <c r="O2534" i="4"/>
  <c r="G2535" i="4"/>
  <c r="H2535" i="4"/>
  <c r="I2535" i="4"/>
  <c r="J2535" i="4"/>
  <c r="K2535" i="4"/>
  <c r="L2535" i="4"/>
  <c r="M2535" i="4"/>
  <c r="N2535" i="4"/>
  <c r="O2535" i="4"/>
  <c r="G2536" i="4"/>
  <c r="H2536" i="4"/>
  <c r="I2536" i="4"/>
  <c r="J2536" i="4"/>
  <c r="K2536" i="4"/>
  <c r="L2536" i="4"/>
  <c r="M2536" i="4"/>
  <c r="N2536" i="4"/>
  <c r="O2536" i="4"/>
  <c r="G2537" i="4"/>
  <c r="H2537" i="4"/>
  <c r="I2537" i="4"/>
  <c r="J2537" i="4"/>
  <c r="K2537" i="4"/>
  <c r="L2537" i="4"/>
  <c r="M2537" i="4"/>
  <c r="N2537" i="4"/>
  <c r="O2537" i="4"/>
  <c r="G2538" i="4"/>
  <c r="H2538" i="4"/>
  <c r="I2538" i="4"/>
  <c r="J2538" i="4"/>
  <c r="K2538" i="4"/>
  <c r="L2538" i="4"/>
  <c r="M2538" i="4"/>
  <c r="N2538" i="4"/>
  <c r="O2538" i="4"/>
  <c r="G2539" i="4"/>
  <c r="H2539" i="4"/>
  <c r="I2539" i="4"/>
  <c r="J2539" i="4"/>
  <c r="K2539" i="4"/>
  <c r="L2539" i="4"/>
  <c r="M2539" i="4"/>
  <c r="N2539" i="4"/>
  <c r="O2539" i="4"/>
  <c r="G2540" i="4"/>
  <c r="H2540" i="4"/>
  <c r="I2540" i="4"/>
  <c r="J2540" i="4"/>
  <c r="K2540" i="4"/>
  <c r="L2540" i="4"/>
  <c r="M2540" i="4"/>
  <c r="N2540" i="4"/>
  <c r="O2540" i="4"/>
  <c r="G2541" i="4"/>
  <c r="H2541" i="4"/>
  <c r="I2541" i="4"/>
  <c r="J2541" i="4"/>
  <c r="K2541" i="4"/>
  <c r="L2541" i="4"/>
  <c r="M2541" i="4"/>
  <c r="N2541" i="4"/>
  <c r="O2541" i="4"/>
  <c r="G2542" i="4"/>
  <c r="H2542" i="4"/>
  <c r="I2542" i="4"/>
  <c r="J2542" i="4"/>
  <c r="K2542" i="4"/>
  <c r="L2542" i="4"/>
  <c r="M2542" i="4"/>
  <c r="N2542" i="4"/>
  <c r="O2542" i="4"/>
  <c r="G2543" i="4"/>
  <c r="H2543" i="4"/>
  <c r="I2543" i="4"/>
  <c r="J2543" i="4"/>
  <c r="K2543" i="4"/>
  <c r="L2543" i="4"/>
  <c r="M2543" i="4"/>
  <c r="N2543" i="4"/>
  <c r="O2543" i="4"/>
  <c r="G2544" i="4"/>
  <c r="H2544" i="4"/>
  <c r="I2544" i="4"/>
  <c r="J2544" i="4"/>
  <c r="K2544" i="4"/>
  <c r="L2544" i="4"/>
  <c r="M2544" i="4"/>
  <c r="N2544" i="4"/>
  <c r="O2544" i="4"/>
  <c r="G2545" i="4"/>
  <c r="H2545" i="4"/>
  <c r="I2545" i="4"/>
  <c r="J2545" i="4"/>
  <c r="K2545" i="4"/>
  <c r="L2545" i="4"/>
  <c r="M2545" i="4"/>
  <c r="N2545" i="4"/>
  <c r="O2545" i="4"/>
  <c r="G2546" i="4"/>
  <c r="H2546" i="4"/>
  <c r="I2546" i="4"/>
  <c r="J2546" i="4"/>
  <c r="K2546" i="4"/>
  <c r="L2546" i="4"/>
  <c r="M2546" i="4"/>
  <c r="N2546" i="4"/>
  <c r="O2546" i="4"/>
  <c r="G2547" i="4"/>
  <c r="H2547" i="4"/>
  <c r="I2547" i="4"/>
  <c r="J2547" i="4"/>
  <c r="K2547" i="4"/>
  <c r="L2547" i="4"/>
  <c r="M2547" i="4"/>
  <c r="N2547" i="4"/>
  <c r="O2547" i="4"/>
  <c r="G2548" i="4"/>
  <c r="H2548" i="4"/>
  <c r="I2548" i="4"/>
  <c r="J2548" i="4"/>
  <c r="K2548" i="4"/>
  <c r="L2548" i="4"/>
  <c r="M2548" i="4"/>
  <c r="N2548" i="4"/>
  <c r="O2548" i="4"/>
  <c r="G2549" i="4"/>
  <c r="H2549" i="4"/>
  <c r="I2549" i="4"/>
  <c r="J2549" i="4"/>
  <c r="K2549" i="4"/>
  <c r="L2549" i="4"/>
  <c r="M2549" i="4"/>
  <c r="N2549" i="4"/>
  <c r="O2549" i="4"/>
  <c r="G2550" i="4"/>
  <c r="H2550" i="4"/>
  <c r="I2550" i="4"/>
  <c r="J2550" i="4"/>
  <c r="K2550" i="4"/>
  <c r="L2550" i="4"/>
  <c r="M2550" i="4"/>
  <c r="N2550" i="4"/>
  <c r="O2550" i="4"/>
  <c r="G2551" i="4"/>
  <c r="H2551" i="4"/>
  <c r="I2551" i="4"/>
  <c r="J2551" i="4"/>
  <c r="K2551" i="4"/>
  <c r="L2551" i="4"/>
  <c r="M2551" i="4"/>
  <c r="N2551" i="4"/>
  <c r="O2551" i="4"/>
  <c r="G2552" i="4"/>
  <c r="H2552" i="4"/>
  <c r="I2552" i="4"/>
  <c r="J2552" i="4"/>
  <c r="K2552" i="4"/>
  <c r="L2552" i="4"/>
  <c r="M2552" i="4"/>
  <c r="N2552" i="4"/>
  <c r="O2552" i="4"/>
  <c r="G2553" i="4"/>
  <c r="H2553" i="4"/>
  <c r="I2553" i="4"/>
  <c r="J2553" i="4"/>
  <c r="K2553" i="4"/>
  <c r="L2553" i="4"/>
  <c r="M2553" i="4"/>
  <c r="N2553" i="4"/>
  <c r="O2553" i="4"/>
  <c r="G2554" i="4"/>
  <c r="H2554" i="4"/>
  <c r="I2554" i="4"/>
  <c r="J2554" i="4"/>
  <c r="K2554" i="4"/>
  <c r="L2554" i="4"/>
  <c r="M2554" i="4"/>
  <c r="N2554" i="4"/>
  <c r="O2554" i="4"/>
  <c r="G2555" i="4"/>
  <c r="H2555" i="4"/>
  <c r="I2555" i="4"/>
  <c r="J2555" i="4"/>
  <c r="K2555" i="4"/>
  <c r="L2555" i="4"/>
  <c r="M2555" i="4"/>
  <c r="N2555" i="4"/>
  <c r="O2555" i="4"/>
  <c r="G2556" i="4"/>
  <c r="H2556" i="4"/>
  <c r="I2556" i="4"/>
  <c r="J2556" i="4"/>
  <c r="K2556" i="4"/>
  <c r="L2556" i="4"/>
  <c r="M2556" i="4"/>
  <c r="N2556" i="4"/>
  <c r="O2556" i="4"/>
  <c r="G2557" i="4"/>
  <c r="H2557" i="4"/>
  <c r="I2557" i="4"/>
  <c r="J2557" i="4"/>
  <c r="K2557" i="4"/>
  <c r="L2557" i="4"/>
  <c r="M2557" i="4"/>
  <c r="N2557" i="4"/>
  <c r="O2557" i="4"/>
  <c r="G2558" i="4"/>
  <c r="H2558" i="4"/>
  <c r="I2558" i="4"/>
  <c r="J2558" i="4"/>
  <c r="K2558" i="4"/>
  <c r="L2558" i="4"/>
  <c r="M2558" i="4"/>
  <c r="N2558" i="4"/>
  <c r="O2558" i="4"/>
  <c r="G2559" i="4"/>
  <c r="H2559" i="4"/>
  <c r="I2559" i="4"/>
  <c r="J2559" i="4"/>
  <c r="K2559" i="4"/>
  <c r="L2559" i="4"/>
  <c r="M2559" i="4"/>
  <c r="N2559" i="4"/>
  <c r="O2559" i="4"/>
  <c r="G2560" i="4"/>
  <c r="H2560" i="4"/>
  <c r="I2560" i="4"/>
  <c r="J2560" i="4"/>
  <c r="K2560" i="4"/>
  <c r="L2560" i="4"/>
  <c r="M2560" i="4"/>
  <c r="N2560" i="4"/>
  <c r="O2560" i="4"/>
  <c r="G2561" i="4"/>
  <c r="H2561" i="4"/>
  <c r="I2561" i="4"/>
  <c r="J2561" i="4"/>
  <c r="K2561" i="4"/>
  <c r="L2561" i="4"/>
  <c r="M2561" i="4"/>
  <c r="N2561" i="4"/>
  <c r="O2561" i="4"/>
  <c r="G2562" i="4"/>
  <c r="H2562" i="4"/>
  <c r="I2562" i="4"/>
  <c r="J2562" i="4"/>
  <c r="K2562" i="4"/>
  <c r="L2562" i="4"/>
  <c r="M2562" i="4"/>
  <c r="N2562" i="4"/>
  <c r="O2562" i="4"/>
  <c r="G2563" i="4"/>
  <c r="H2563" i="4"/>
  <c r="I2563" i="4"/>
  <c r="J2563" i="4"/>
  <c r="K2563" i="4"/>
  <c r="L2563" i="4"/>
  <c r="M2563" i="4"/>
  <c r="N2563" i="4"/>
  <c r="O2563" i="4"/>
  <c r="G2564" i="4"/>
  <c r="H2564" i="4"/>
  <c r="I2564" i="4"/>
  <c r="J2564" i="4"/>
  <c r="K2564" i="4"/>
  <c r="L2564" i="4"/>
  <c r="M2564" i="4"/>
  <c r="N2564" i="4"/>
  <c r="O2564" i="4"/>
  <c r="G2565" i="4"/>
  <c r="H2565" i="4"/>
  <c r="I2565" i="4"/>
  <c r="J2565" i="4"/>
  <c r="K2565" i="4"/>
  <c r="L2565" i="4"/>
  <c r="M2565" i="4"/>
  <c r="N2565" i="4"/>
  <c r="O2565" i="4"/>
  <c r="G2566" i="4"/>
  <c r="H2566" i="4"/>
  <c r="I2566" i="4"/>
  <c r="J2566" i="4"/>
  <c r="K2566" i="4"/>
  <c r="L2566" i="4"/>
  <c r="M2566" i="4"/>
  <c r="N2566" i="4"/>
  <c r="O2566" i="4"/>
  <c r="G2567" i="4"/>
  <c r="H2567" i="4"/>
  <c r="I2567" i="4"/>
  <c r="J2567" i="4"/>
  <c r="K2567" i="4"/>
  <c r="L2567" i="4"/>
  <c r="M2567" i="4"/>
  <c r="N2567" i="4"/>
  <c r="O2567" i="4"/>
  <c r="G2568" i="4"/>
  <c r="H2568" i="4"/>
  <c r="I2568" i="4"/>
  <c r="J2568" i="4"/>
  <c r="K2568" i="4"/>
  <c r="L2568" i="4"/>
  <c r="M2568" i="4"/>
  <c r="N2568" i="4"/>
  <c r="O2568" i="4"/>
  <c r="G2569" i="4"/>
  <c r="H2569" i="4"/>
  <c r="I2569" i="4"/>
  <c r="J2569" i="4"/>
  <c r="K2569" i="4"/>
  <c r="L2569" i="4"/>
  <c r="M2569" i="4"/>
  <c r="N2569" i="4"/>
  <c r="O2569" i="4"/>
  <c r="G2570" i="4"/>
  <c r="H2570" i="4"/>
  <c r="I2570" i="4"/>
  <c r="J2570" i="4"/>
  <c r="K2570" i="4"/>
  <c r="L2570" i="4"/>
  <c r="M2570" i="4"/>
  <c r="N2570" i="4"/>
  <c r="O2570" i="4"/>
  <c r="G2571" i="4"/>
  <c r="H2571" i="4"/>
  <c r="I2571" i="4"/>
  <c r="J2571" i="4"/>
  <c r="K2571" i="4"/>
  <c r="L2571" i="4"/>
  <c r="M2571" i="4"/>
  <c r="N2571" i="4"/>
  <c r="O2571" i="4"/>
  <c r="G2572" i="4"/>
  <c r="H2572" i="4"/>
  <c r="I2572" i="4"/>
  <c r="J2572" i="4"/>
  <c r="K2572" i="4"/>
  <c r="L2572" i="4"/>
  <c r="M2572" i="4"/>
  <c r="N2572" i="4"/>
  <c r="O2572" i="4"/>
  <c r="G2573" i="4"/>
  <c r="H2573" i="4"/>
  <c r="I2573" i="4"/>
  <c r="J2573" i="4"/>
  <c r="K2573" i="4"/>
  <c r="L2573" i="4"/>
  <c r="M2573" i="4"/>
  <c r="N2573" i="4"/>
  <c r="O2573" i="4"/>
  <c r="G2574" i="4"/>
  <c r="H2574" i="4"/>
  <c r="I2574" i="4"/>
  <c r="J2574" i="4"/>
  <c r="K2574" i="4"/>
  <c r="L2574" i="4"/>
  <c r="M2574" i="4"/>
  <c r="N2574" i="4"/>
  <c r="O2574" i="4"/>
  <c r="G2575" i="4"/>
  <c r="H2575" i="4"/>
  <c r="I2575" i="4"/>
  <c r="J2575" i="4"/>
  <c r="K2575" i="4"/>
  <c r="L2575" i="4"/>
  <c r="M2575" i="4"/>
  <c r="N2575" i="4"/>
  <c r="O2575" i="4"/>
  <c r="G2576" i="4"/>
  <c r="H2576" i="4"/>
  <c r="I2576" i="4"/>
  <c r="J2576" i="4"/>
  <c r="K2576" i="4"/>
  <c r="L2576" i="4"/>
  <c r="M2576" i="4"/>
  <c r="N2576" i="4"/>
  <c r="O2576" i="4"/>
  <c r="G2577" i="4"/>
  <c r="H2577" i="4"/>
  <c r="I2577" i="4"/>
  <c r="J2577" i="4"/>
  <c r="K2577" i="4"/>
  <c r="L2577" i="4"/>
  <c r="M2577" i="4"/>
  <c r="N2577" i="4"/>
  <c r="O2577" i="4"/>
  <c r="G2578" i="4"/>
  <c r="H2578" i="4"/>
  <c r="I2578" i="4"/>
  <c r="J2578" i="4"/>
  <c r="K2578" i="4"/>
  <c r="L2578" i="4"/>
  <c r="M2578" i="4"/>
  <c r="N2578" i="4"/>
  <c r="O2578" i="4"/>
  <c r="G2579" i="4"/>
  <c r="H2579" i="4"/>
  <c r="I2579" i="4"/>
  <c r="J2579" i="4"/>
  <c r="K2579" i="4"/>
  <c r="L2579" i="4"/>
  <c r="M2579" i="4"/>
  <c r="N2579" i="4"/>
  <c r="O2579" i="4"/>
  <c r="G2580" i="4"/>
  <c r="H2580" i="4"/>
  <c r="I2580" i="4"/>
  <c r="J2580" i="4"/>
  <c r="K2580" i="4"/>
  <c r="L2580" i="4"/>
  <c r="M2580" i="4"/>
  <c r="N2580" i="4"/>
  <c r="O2580" i="4"/>
  <c r="G2581" i="4"/>
  <c r="H2581" i="4"/>
  <c r="I2581" i="4"/>
  <c r="J2581" i="4"/>
  <c r="K2581" i="4"/>
  <c r="L2581" i="4"/>
  <c r="M2581" i="4"/>
  <c r="N2581" i="4"/>
  <c r="O2581" i="4"/>
  <c r="G2582" i="4"/>
  <c r="H2582" i="4"/>
  <c r="I2582" i="4"/>
  <c r="J2582" i="4"/>
  <c r="K2582" i="4"/>
  <c r="L2582" i="4"/>
  <c r="M2582" i="4"/>
  <c r="N2582" i="4"/>
  <c r="O2582" i="4"/>
  <c r="G2583" i="4"/>
  <c r="H2583" i="4"/>
  <c r="I2583" i="4"/>
  <c r="J2583" i="4"/>
  <c r="K2583" i="4"/>
  <c r="L2583" i="4"/>
  <c r="M2583" i="4"/>
  <c r="N2583" i="4"/>
  <c r="O2583" i="4"/>
  <c r="G2584" i="4"/>
  <c r="H2584" i="4"/>
  <c r="I2584" i="4"/>
  <c r="J2584" i="4"/>
  <c r="K2584" i="4"/>
  <c r="L2584" i="4"/>
  <c r="M2584" i="4"/>
  <c r="N2584" i="4"/>
  <c r="O2584" i="4"/>
  <c r="G2585" i="4"/>
  <c r="H2585" i="4"/>
  <c r="I2585" i="4"/>
  <c r="J2585" i="4"/>
  <c r="K2585" i="4"/>
  <c r="L2585" i="4"/>
  <c r="M2585" i="4"/>
  <c r="N2585" i="4"/>
  <c r="O2585" i="4"/>
  <c r="G2586" i="4"/>
  <c r="H2586" i="4"/>
  <c r="I2586" i="4"/>
  <c r="J2586" i="4"/>
  <c r="K2586" i="4"/>
  <c r="L2586" i="4"/>
  <c r="M2586" i="4"/>
  <c r="N2586" i="4"/>
  <c r="O2586" i="4"/>
  <c r="G2587" i="4"/>
  <c r="H2587" i="4"/>
  <c r="I2587" i="4"/>
  <c r="J2587" i="4"/>
  <c r="K2587" i="4"/>
  <c r="L2587" i="4"/>
  <c r="M2587" i="4"/>
  <c r="N2587" i="4"/>
  <c r="O2587" i="4"/>
  <c r="G2588" i="4"/>
  <c r="H2588" i="4"/>
  <c r="I2588" i="4"/>
  <c r="J2588" i="4"/>
  <c r="K2588" i="4"/>
  <c r="L2588" i="4"/>
  <c r="M2588" i="4"/>
  <c r="N2588" i="4"/>
  <c r="O2588" i="4"/>
  <c r="G2589" i="4"/>
  <c r="H2589" i="4"/>
  <c r="I2589" i="4"/>
  <c r="J2589" i="4"/>
  <c r="K2589" i="4"/>
  <c r="L2589" i="4"/>
  <c r="M2589" i="4"/>
  <c r="N2589" i="4"/>
  <c r="O2589" i="4"/>
  <c r="G2590" i="4"/>
  <c r="H2590" i="4"/>
  <c r="I2590" i="4"/>
  <c r="J2590" i="4"/>
  <c r="K2590" i="4"/>
  <c r="L2590" i="4"/>
  <c r="M2590" i="4"/>
  <c r="N2590" i="4"/>
  <c r="O2590" i="4"/>
  <c r="G2591" i="4"/>
  <c r="H2591" i="4"/>
  <c r="I2591" i="4"/>
  <c r="J2591" i="4"/>
  <c r="K2591" i="4"/>
  <c r="L2591" i="4"/>
  <c r="M2591" i="4"/>
  <c r="N2591" i="4"/>
  <c r="O2591" i="4"/>
  <c r="G2592" i="4"/>
  <c r="H2592" i="4"/>
  <c r="I2592" i="4"/>
  <c r="J2592" i="4"/>
  <c r="K2592" i="4"/>
  <c r="L2592" i="4"/>
  <c r="M2592" i="4"/>
  <c r="N2592" i="4"/>
  <c r="O2592" i="4"/>
  <c r="G2593" i="4"/>
  <c r="H2593" i="4"/>
  <c r="I2593" i="4"/>
  <c r="J2593" i="4"/>
  <c r="K2593" i="4"/>
  <c r="L2593" i="4"/>
  <c r="M2593" i="4"/>
  <c r="N2593" i="4"/>
  <c r="O2593" i="4"/>
  <c r="G2594" i="4"/>
  <c r="H2594" i="4"/>
  <c r="I2594" i="4"/>
  <c r="J2594" i="4"/>
  <c r="K2594" i="4"/>
  <c r="L2594" i="4"/>
  <c r="M2594" i="4"/>
  <c r="N2594" i="4"/>
  <c r="O2594" i="4"/>
  <c r="G2595" i="4"/>
  <c r="H2595" i="4"/>
  <c r="I2595" i="4"/>
  <c r="J2595" i="4"/>
  <c r="K2595" i="4"/>
  <c r="L2595" i="4"/>
  <c r="M2595" i="4"/>
  <c r="N2595" i="4"/>
  <c r="O2595" i="4"/>
  <c r="G2596" i="4"/>
  <c r="H2596" i="4"/>
  <c r="I2596" i="4"/>
  <c r="J2596" i="4"/>
  <c r="K2596" i="4"/>
  <c r="L2596" i="4"/>
  <c r="M2596" i="4"/>
  <c r="N2596" i="4"/>
  <c r="O2596" i="4"/>
  <c r="G2597" i="4"/>
  <c r="H2597" i="4"/>
  <c r="I2597" i="4"/>
  <c r="J2597" i="4"/>
  <c r="K2597" i="4"/>
  <c r="L2597" i="4"/>
  <c r="M2597" i="4"/>
  <c r="N2597" i="4"/>
  <c r="O2597" i="4"/>
  <c r="G2598" i="4"/>
  <c r="H2598" i="4"/>
  <c r="I2598" i="4"/>
  <c r="J2598" i="4"/>
  <c r="K2598" i="4"/>
  <c r="L2598" i="4"/>
  <c r="M2598" i="4"/>
  <c r="N2598" i="4"/>
  <c r="O2598" i="4"/>
  <c r="G2599" i="4"/>
  <c r="H2599" i="4"/>
  <c r="I2599" i="4"/>
  <c r="J2599" i="4"/>
  <c r="K2599" i="4"/>
  <c r="L2599" i="4"/>
  <c r="M2599" i="4"/>
  <c r="N2599" i="4"/>
  <c r="O2599" i="4"/>
  <c r="G2600" i="4"/>
  <c r="H2600" i="4"/>
  <c r="I2600" i="4"/>
  <c r="J2600" i="4"/>
  <c r="K2600" i="4"/>
  <c r="L2600" i="4"/>
  <c r="M2600" i="4"/>
  <c r="N2600" i="4"/>
  <c r="O2600" i="4"/>
  <c r="G2601" i="4"/>
  <c r="H2601" i="4"/>
  <c r="I2601" i="4"/>
  <c r="J2601" i="4"/>
  <c r="K2601" i="4"/>
  <c r="L2601" i="4"/>
  <c r="M2601" i="4"/>
  <c r="N2601" i="4"/>
  <c r="O2601" i="4"/>
  <c r="G2602" i="4"/>
  <c r="H2602" i="4"/>
  <c r="I2602" i="4"/>
  <c r="J2602" i="4"/>
  <c r="K2602" i="4"/>
  <c r="L2602" i="4"/>
  <c r="M2602" i="4"/>
  <c r="N2602" i="4"/>
  <c r="O2602" i="4"/>
  <c r="G2603" i="4"/>
  <c r="H2603" i="4"/>
  <c r="I2603" i="4"/>
  <c r="J2603" i="4"/>
  <c r="K2603" i="4"/>
  <c r="L2603" i="4"/>
  <c r="M2603" i="4"/>
  <c r="N2603" i="4"/>
  <c r="O2603" i="4"/>
  <c r="G2604" i="4"/>
  <c r="H2604" i="4"/>
  <c r="I2604" i="4"/>
  <c r="J2604" i="4"/>
  <c r="K2604" i="4"/>
  <c r="L2604" i="4"/>
  <c r="M2604" i="4"/>
  <c r="N2604" i="4"/>
  <c r="O2604" i="4"/>
  <c r="G2605" i="4"/>
  <c r="H2605" i="4"/>
  <c r="I2605" i="4"/>
  <c r="J2605" i="4"/>
  <c r="K2605" i="4"/>
  <c r="L2605" i="4"/>
  <c r="M2605" i="4"/>
  <c r="N2605" i="4"/>
  <c r="O2605" i="4"/>
  <c r="G2606" i="4"/>
  <c r="H2606" i="4"/>
  <c r="I2606" i="4"/>
  <c r="J2606" i="4"/>
  <c r="K2606" i="4"/>
  <c r="L2606" i="4"/>
  <c r="M2606" i="4"/>
  <c r="N2606" i="4"/>
  <c r="O2606" i="4"/>
  <c r="G2607" i="4"/>
  <c r="H2607" i="4"/>
  <c r="I2607" i="4"/>
  <c r="J2607" i="4"/>
  <c r="K2607" i="4"/>
  <c r="L2607" i="4"/>
  <c r="M2607" i="4"/>
  <c r="N2607" i="4"/>
  <c r="O2607" i="4"/>
  <c r="G2608" i="4"/>
  <c r="H2608" i="4"/>
  <c r="I2608" i="4"/>
  <c r="J2608" i="4"/>
  <c r="K2608" i="4"/>
  <c r="L2608" i="4"/>
  <c r="M2608" i="4"/>
  <c r="N2608" i="4"/>
  <c r="O2608" i="4"/>
  <c r="G2609" i="4"/>
  <c r="H2609" i="4"/>
  <c r="I2609" i="4"/>
  <c r="J2609" i="4"/>
  <c r="K2609" i="4"/>
  <c r="L2609" i="4"/>
  <c r="M2609" i="4"/>
  <c r="N2609" i="4"/>
  <c r="O2609" i="4"/>
  <c r="G2610" i="4"/>
  <c r="H2610" i="4"/>
  <c r="I2610" i="4"/>
  <c r="J2610" i="4"/>
  <c r="K2610" i="4"/>
  <c r="L2610" i="4"/>
  <c r="M2610" i="4"/>
  <c r="N2610" i="4"/>
  <c r="O2610" i="4"/>
  <c r="G2611" i="4"/>
  <c r="H2611" i="4"/>
  <c r="I2611" i="4"/>
  <c r="J2611" i="4"/>
  <c r="K2611" i="4"/>
  <c r="L2611" i="4"/>
  <c r="M2611" i="4"/>
  <c r="N2611" i="4"/>
  <c r="O2611" i="4"/>
  <c r="G2612" i="4"/>
  <c r="H2612" i="4"/>
  <c r="I2612" i="4"/>
  <c r="J2612" i="4"/>
  <c r="K2612" i="4"/>
  <c r="L2612" i="4"/>
  <c r="M2612" i="4"/>
  <c r="N2612" i="4"/>
  <c r="O2612" i="4"/>
  <c r="G2613" i="4"/>
  <c r="H2613" i="4"/>
  <c r="I2613" i="4"/>
  <c r="J2613" i="4"/>
  <c r="K2613" i="4"/>
  <c r="L2613" i="4"/>
  <c r="M2613" i="4"/>
  <c r="N2613" i="4"/>
  <c r="O2613" i="4"/>
  <c r="G2614" i="4"/>
  <c r="H2614" i="4"/>
  <c r="I2614" i="4"/>
  <c r="J2614" i="4"/>
  <c r="K2614" i="4"/>
  <c r="L2614" i="4"/>
  <c r="M2614" i="4"/>
  <c r="N2614" i="4"/>
  <c r="O2614" i="4"/>
  <c r="G2615" i="4"/>
  <c r="H2615" i="4"/>
  <c r="I2615" i="4"/>
  <c r="J2615" i="4"/>
  <c r="K2615" i="4"/>
  <c r="L2615" i="4"/>
  <c r="M2615" i="4"/>
  <c r="N2615" i="4"/>
  <c r="O2615" i="4"/>
  <c r="G2616" i="4"/>
  <c r="H2616" i="4"/>
  <c r="I2616" i="4"/>
  <c r="J2616" i="4"/>
  <c r="K2616" i="4"/>
  <c r="L2616" i="4"/>
  <c r="M2616" i="4"/>
  <c r="N2616" i="4"/>
  <c r="O2616" i="4"/>
  <c r="G2617" i="4"/>
  <c r="H2617" i="4"/>
  <c r="I2617" i="4"/>
  <c r="J2617" i="4"/>
  <c r="K2617" i="4"/>
  <c r="L2617" i="4"/>
  <c r="M2617" i="4"/>
  <c r="N2617" i="4"/>
  <c r="O2617" i="4"/>
  <c r="G2618" i="4"/>
  <c r="H2618" i="4"/>
  <c r="I2618" i="4"/>
  <c r="J2618" i="4"/>
  <c r="K2618" i="4"/>
  <c r="L2618" i="4"/>
  <c r="M2618" i="4"/>
  <c r="N2618" i="4"/>
  <c r="O2618" i="4"/>
  <c r="G2619" i="4"/>
  <c r="H2619" i="4"/>
  <c r="I2619" i="4"/>
  <c r="J2619" i="4"/>
  <c r="K2619" i="4"/>
  <c r="L2619" i="4"/>
  <c r="M2619" i="4"/>
  <c r="N2619" i="4"/>
  <c r="O2619" i="4"/>
  <c r="G2620" i="4"/>
  <c r="H2620" i="4"/>
  <c r="I2620" i="4"/>
  <c r="J2620" i="4"/>
  <c r="K2620" i="4"/>
  <c r="L2620" i="4"/>
  <c r="M2620" i="4"/>
  <c r="N2620" i="4"/>
  <c r="O2620" i="4"/>
  <c r="G2621" i="4"/>
  <c r="H2621" i="4"/>
  <c r="I2621" i="4"/>
  <c r="J2621" i="4"/>
  <c r="K2621" i="4"/>
  <c r="L2621" i="4"/>
  <c r="M2621" i="4"/>
  <c r="N2621" i="4"/>
  <c r="O2621" i="4"/>
  <c r="G2622" i="4"/>
  <c r="H2622" i="4"/>
  <c r="I2622" i="4"/>
  <c r="J2622" i="4"/>
  <c r="K2622" i="4"/>
  <c r="L2622" i="4"/>
  <c r="M2622" i="4"/>
  <c r="N2622" i="4"/>
  <c r="O2622" i="4"/>
  <c r="G2623" i="4"/>
  <c r="H2623" i="4"/>
  <c r="I2623" i="4"/>
  <c r="J2623" i="4"/>
  <c r="K2623" i="4"/>
  <c r="L2623" i="4"/>
  <c r="M2623" i="4"/>
  <c r="N2623" i="4"/>
  <c r="O2623" i="4"/>
  <c r="G2624" i="4"/>
  <c r="H2624" i="4"/>
  <c r="I2624" i="4"/>
  <c r="J2624" i="4"/>
  <c r="K2624" i="4"/>
  <c r="L2624" i="4"/>
  <c r="M2624" i="4"/>
  <c r="N2624" i="4"/>
  <c r="O2624" i="4"/>
  <c r="G2625" i="4"/>
  <c r="H2625" i="4"/>
  <c r="I2625" i="4"/>
  <c r="J2625" i="4"/>
  <c r="K2625" i="4"/>
  <c r="L2625" i="4"/>
  <c r="M2625" i="4"/>
  <c r="N2625" i="4"/>
  <c r="O2625" i="4"/>
  <c r="G2626" i="4"/>
  <c r="H2626" i="4"/>
  <c r="I2626" i="4"/>
  <c r="J2626" i="4"/>
  <c r="K2626" i="4"/>
  <c r="L2626" i="4"/>
  <c r="M2626" i="4"/>
  <c r="N2626" i="4"/>
  <c r="O2626" i="4"/>
  <c r="G2627" i="4"/>
  <c r="H2627" i="4"/>
  <c r="I2627" i="4"/>
  <c r="J2627" i="4"/>
  <c r="K2627" i="4"/>
  <c r="L2627" i="4"/>
  <c r="M2627" i="4"/>
  <c r="N2627" i="4"/>
  <c r="O2627" i="4"/>
  <c r="G2628" i="4"/>
  <c r="H2628" i="4"/>
  <c r="I2628" i="4"/>
  <c r="J2628" i="4"/>
  <c r="K2628" i="4"/>
  <c r="L2628" i="4"/>
  <c r="M2628" i="4"/>
  <c r="N2628" i="4"/>
  <c r="O2628" i="4"/>
  <c r="G2629" i="4"/>
  <c r="H2629" i="4"/>
  <c r="I2629" i="4"/>
  <c r="J2629" i="4"/>
  <c r="K2629" i="4"/>
  <c r="L2629" i="4"/>
  <c r="M2629" i="4"/>
  <c r="N2629" i="4"/>
  <c r="O2629" i="4"/>
  <c r="G2630" i="4"/>
  <c r="H2630" i="4"/>
  <c r="I2630" i="4"/>
  <c r="J2630" i="4"/>
  <c r="K2630" i="4"/>
  <c r="L2630" i="4"/>
  <c r="M2630" i="4"/>
  <c r="N2630" i="4"/>
  <c r="O2630" i="4"/>
  <c r="G2631" i="4"/>
  <c r="H2631" i="4"/>
  <c r="I2631" i="4"/>
  <c r="J2631" i="4"/>
  <c r="K2631" i="4"/>
  <c r="L2631" i="4"/>
  <c r="M2631" i="4"/>
  <c r="N2631" i="4"/>
  <c r="O2631" i="4"/>
  <c r="G2632" i="4"/>
  <c r="H2632" i="4"/>
  <c r="I2632" i="4"/>
  <c r="J2632" i="4"/>
  <c r="K2632" i="4"/>
  <c r="L2632" i="4"/>
  <c r="M2632" i="4"/>
  <c r="N2632" i="4"/>
  <c r="O2632" i="4"/>
  <c r="G2633" i="4"/>
  <c r="H2633" i="4"/>
  <c r="I2633" i="4"/>
  <c r="J2633" i="4"/>
  <c r="K2633" i="4"/>
  <c r="L2633" i="4"/>
  <c r="M2633" i="4"/>
  <c r="N2633" i="4"/>
  <c r="O2633" i="4"/>
  <c r="G2634" i="4"/>
  <c r="H2634" i="4"/>
  <c r="I2634" i="4"/>
  <c r="J2634" i="4"/>
  <c r="K2634" i="4"/>
  <c r="L2634" i="4"/>
  <c r="M2634" i="4"/>
  <c r="N2634" i="4"/>
  <c r="O2634" i="4"/>
  <c r="G2635" i="4"/>
  <c r="H2635" i="4"/>
  <c r="I2635" i="4"/>
  <c r="J2635" i="4"/>
  <c r="K2635" i="4"/>
  <c r="L2635" i="4"/>
  <c r="M2635" i="4"/>
  <c r="N2635" i="4"/>
  <c r="O2635" i="4"/>
  <c r="G2636" i="4"/>
  <c r="H2636" i="4"/>
  <c r="I2636" i="4"/>
  <c r="J2636" i="4"/>
  <c r="K2636" i="4"/>
  <c r="L2636" i="4"/>
  <c r="M2636" i="4"/>
  <c r="N2636" i="4"/>
  <c r="O2636" i="4"/>
  <c r="G2637" i="4"/>
  <c r="H2637" i="4"/>
  <c r="I2637" i="4"/>
  <c r="J2637" i="4"/>
  <c r="K2637" i="4"/>
  <c r="L2637" i="4"/>
  <c r="M2637" i="4"/>
  <c r="N2637" i="4"/>
  <c r="O2637" i="4"/>
  <c r="G2638" i="4"/>
  <c r="H2638" i="4"/>
  <c r="I2638" i="4"/>
  <c r="J2638" i="4"/>
  <c r="K2638" i="4"/>
  <c r="L2638" i="4"/>
  <c r="M2638" i="4"/>
  <c r="N2638" i="4"/>
  <c r="O2638" i="4"/>
  <c r="G2639" i="4"/>
  <c r="H2639" i="4"/>
  <c r="I2639" i="4"/>
  <c r="J2639" i="4"/>
  <c r="K2639" i="4"/>
  <c r="L2639" i="4"/>
  <c r="M2639" i="4"/>
  <c r="N2639" i="4"/>
  <c r="O2639" i="4"/>
  <c r="G2640" i="4"/>
  <c r="H2640" i="4"/>
  <c r="I2640" i="4"/>
  <c r="J2640" i="4"/>
  <c r="K2640" i="4"/>
  <c r="L2640" i="4"/>
  <c r="M2640" i="4"/>
  <c r="N2640" i="4"/>
  <c r="O2640" i="4"/>
  <c r="G2641" i="4"/>
  <c r="H2641" i="4"/>
  <c r="I2641" i="4"/>
  <c r="J2641" i="4"/>
  <c r="K2641" i="4"/>
  <c r="L2641" i="4"/>
  <c r="M2641" i="4"/>
  <c r="N2641" i="4"/>
  <c r="O2641" i="4"/>
  <c r="G2642" i="4"/>
  <c r="H2642" i="4"/>
  <c r="I2642" i="4"/>
  <c r="J2642" i="4"/>
  <c r="K2642" i="4"/>
  <c r="L2642" i="4"/>
  <c r="M2642" i="4"/>
  <c r="N2642" i="4"/>
  <c r="O2642" i="4"/>
  <c r="G2643" i="4"/>
  <c r="H2643" i="4"/>
  <c r="I2643" i="4"/>
  <c r="J2643" i="4"/>
  <c r="K2643" i="4"/>
  <c r="L2643" i="4"/>
  <c r="M2643" i="4"/>
  <c r="N2643" i="4"/>
  <c r="O2643" i="4"/>
  <c r="G2644" i="4"/>
  <c r="H2644" i="4"/>
  <c r="I2644" i="4"/>
  <c r="J2644" i="4"/>
  <c r="K2644" i="4"/>
  <c r="L2644" i="4"/>
  <c r="M2644" i="4"/>
  <c r="N2644" i="4"/>
  <c r="O2644" i="4"/>
  <c r="G2645" i="4"/>
  <c r="H2645" i="4"/>
  <c r="I2645" i="4"/>
  <c r="J2645" i="4"/>
  <c r="K2645" i="4"/>
  <c r="L2645" i="4"/>
  <c r="M2645" i="4"/>
  <c r="N2645" i="4"/>
  <c r="O2645" i="4"/>
  <c r="G2646" i="4"/>
  <c r="H2646" i="4"/>
  <c r="I2646" i="4"/>
  <c r="J2646" i="4"/>
  <c r="K2646" i="4"/>
  <c r="L2646" i="4"/>
  <c r="M2646" i="4"/>
  <c r="N2646" i="4"/>
  <c r="O2646" i="4"/>
  <c r="G2647" i="4"/>
  <c r="H2647" i="4"/>
  <c r="I2647" i="4"/>
  <c r="J2647" i="4"/>
  <c r="K2647" i="4"/>
  <c r="L2647" i="4"/>
  <c r="M2647" i="4"/>
  <c r="N2647" i="4"/>
  <c r="O2647" i="4"/>
  <c r="G2648" i="4"/>
  <c r="H2648" i="4"/>
  <c r="I2648" i="4"/>
  <c r="J2648" i="4"/>
  <c r="K2648" i="4"/>
  <c r="L2648" i="4"/>
  <c r="M2648" i="4"/>
  <c r="N2648" i="4"/>
  <c r="O2648" i="4"/>
  <c r="G2649" i="4"/>
  <c r="H2649" i="4"/>
  <c r="I2649" i="4"/>
  <c r="J2649" i="4"/>
  <c r="K2649" i="4"/>
  <c r="L2649" i="4"/>
  <c r="M2649" i="4"/>
  <c r="N2649" i="4"/>
  <c r="O2649" i="4"/>
  <c r="G2650" i="4"/>
  <c r="H2650" i="4"/>
  <c r="I2650" i="4"/>
  <c r="J2650" i="4"/>
  <c r="K2650" i="4"/>
  <c r="L2650" i="4"/>
  <c r="M2650" i="4"/>
  <c r="N2650" i="4"/>
  <c r="O2650" i="4"/>
  <c r="G2651" i="4"/>
  <c r="H2651" i="4"/>
  <c r="I2651" i="4"/>
  <c r="J2651" i="4"/>
  <c r="K2651" i="4"/>
  <c r="L2651" i="4"/>
  <c r="M2651" i="4"/>
  <c r="N2651" i="4"/>
  <c r="O2651" i="4"/>
  <c r="G2652" i="4"/>
  <c r="H2652" i="4"/>
  <c r="I2652" i="4"/>
  <c r="J2652" i="4"/>
  <c r="K2652" i="4"/>
  <c r="L2652" i="4"/>
  <c r="M2652" i="4"/>
  <c r="N2652" i="4"/>
  <c r="O2652" i="4"/>
  <c r="G2653" i="4"/>
  <c r="H2653" i="4"/>
  <c r="I2653" i="4"/>
  <c r="J2653" i="4"/>
  <c r="K2653" i="4"/>
  <c r="L2653" i="4"/>
  <c r="M2653" i="4"/>
  <c r="N2653" i="4"/>
  <c r="O2653" i="4"/>
  <c r="G2654" i="4"/>
  <c r="H2654" i="4"/>
  <c r="I2654" i="4"/>
  <c r="J2654" i="4"/>
  <c r="K2654" i="4"/>
  <c r="L2654" i="4"/>
  <c r="M2654" i="4"/>
  <c r="N2654" i="4"/>
  <c r="O2654" i="4"/>
  <c r="G2655" i="4"/>
  <c r="H2655" i="4"/>
  <c r="I2655" i="4"/>
  <c r="J2655" i="4"/>
  <c r="K2655" i="4"/>
  <c r="L2655" i="4"/>
  <c r="M2655" i="4"/>
  <c r="N2655" i="4"/>
  <c r="O2655" i="4"/>
  <c r="G2656" i="4"/>
  <c r="H2656" i="4"/>
  <c r="I2656" i="4"/>
  <c r="J2656" i="4"/>
  <c r="K2656" i="4"/>
  <c r="L2656" i="4"/>
  <c r="M2656" i="4"/>
  <c r="N2656" i="4"/>
  <c r="O2656" i="4"/>
  <c r="G2657" i="4"/>
  <c r="H2657" i="4"/>
  <c r="I2657" i="4"/>
  <c r="J2657" i="4"/>
  <c r="K2657" i="4"/>
  <c r="L2657" i="4"/>
  <c r="M2657" i="4"/>
  <c r="N2657" i="4"/>
  <c r="O2657" i="4"/>
  <c r="G2658" i="4"/>
  <c r="H2658" i="4"/>
  <c r="I2658" i="4"/>
  <c r="J2658" i="4"/>
  <c r="K2658" i="4"/>
  <c r="L2658" i="4"/>
  <c r="M2658" i="4"/>
  <c r="N2658" i="4"/>
  <c r="O2658" i="4"/>
  <c r="G2659" i="4"/>
  <c r="H2659" i="4"/>
  <c r="I2659" i="4"/>
  <c r="J2659" i="4"/>
  <c r="K2659" i="4"/>
  <c r="L2659" i="4"/>
  <c r="M2659" i="4"/>
  <c r="N2659" i="4"/>
  <c r="O2659" i="4"/>
  <c r="G2660" i="4"/>
  <c r="H2660" i="4"/>
  <c r="I2660" i="4"/>
  <c r="J2660" i="4"/>
  <c r="K2660" i="4"/>
  <c r="L2660" i="4"/>
  <c r="M2660" i="4"/>
  <c r="N2660" i="4"/>
  <c r="O2660" i="4"/>
  <c r="G2661" i="4"/>
  <c r="H2661" i="4"/>
  <c r="I2661" i="4"/>
  <c r="J2661" i="4"/>
  <c r="K2661" i="4"/>
  <c r="L2661" i="4"/>
  <c r="M2661" i="4"/>
  <c r="N2661" i="4"/>
  <c r="O2661" i="4"/>
  <c r="G2662" i="4"/>
  <c r="H2662" i="4"/>
  <c r="I2662" i="4"/>
  <c r="J2662" i="4"/>
  <c r="K2662" i="4"/>
  <c r="L2662" i="4"/>
  <c r="M2662" i="4"/>
  <c r="N2662" i="4"/>
  <c r="O2662" i="4"/>
  <c r="G2663" i="4"/>
  <c r="H2663" i="4"/>
  <c r="I2663" i="4"/>
  <c r="J2663" i="4"/>
  <c r="K2663" i="4"/>
  <c r="L2663" i="4"/>
  <c r="M2663" i="4"/>
  <c r="N2663" i="4"/>
  <c r="O2663" i="4"/>
  <c r="G2664" i="4"/>
  <c r="H2664" i="4"/>
  <c r="I2664" i="4"/>
  <c r="J2664" i="4"/>
  <c r="K2664" i="4"/>
  <c r="L2664" i="4"/>
  <c r="M2664" i="4"/>
  <c r="N2664" i="4"/>
  <c r="O2664" i="4"/>
  <c r="G2665" i="4"/>
  <c r="H2665" i="4"/>
  <c r="I2665" i="4"/>
  <c r="J2665" i="4"/>
  <c r="K2665" i="4"/>
  <c r="L2665" i="4"/>
  <c r="M2665" i="4"/>
  <c r="N2665" i="4"/>
  <c r="O2665" i="4"/>
  <c r="G2666" i="4"/>
  <c r="H2666" i="4"/>
  <c r="I2666" i="4"/>
  <c r="J2666" i="4"/>
  <c r="K2666" i="4"/>
  <c r="L2666" i="4"/>
  <c r="M2666" i="4"/>
  <c r="N2666" i="4"/>
  <c r="O2666" i="4"/>
  <c r="G2667" i="4"/>
  <c r="H2667" i="4"/>
  <c r="I2667" i="4"/>
  <c r="J2667" i="4"/>
  <c r="K2667" i="4"/>
  <c r="L2667" i="4"/>
  <c r="M2667" i="4"/>
  <c r="N2667" i="4"/>
  <c r="O2667" i="4"/>
  <c r="G2668" i="4"/>
  <c r="H2668" i="4"/>
  <c r="I2668" i="4"/>
  <c r="J2668" i="4"/>
  <c r="K2668" i="4"/>
  <c r="L2668" i="4"/>
  <c r="M2668" i="4"/>
  <c r="N2668" i="4"/>
  <c r="O2668" i="4"/>
  <c r="G2669" i="4"/>
  <c r="H2669" i="4"/>
  <c r="I2669" i="4"/>
  <c r="J2669" i="4"/>
  <c r="K2669" i="4"/>
  <c r="L2669" i="4"/>
  <c r="M2669" i="4"/>
  <c r="N2669" i="4"/>
  <c r="O2669" i="4"/>
  <c r="G2670" i="4"/>
  <c r="H2670" i="4"/>
  <c r="I2670" i="4"/>
  <c r="J2670" i="4"/>
  <c r="K2670" i="4"/>
  <c r="L2670" i="4"/>
  <c r="M2670" i="4"/>
  <c r="N2670" i="4"/>
  <c r="O2670" i="4"/>
  <c r="G2671" i="4"/>
  <c r="H2671" i="4"/>
  <c r="I2671" i="4"/>
  <c r="J2671" i="4"/>
  <c r="K2671" i="4"/>
  <c r="L2671" i="4"/>
  <c r="M2671" i="4"/>
  <c r="N2671" i="4"/>
  <c r="O2671" i="4"/>
  <c r="G2672" i="4"/>
  <c r="H2672" i="4"/>
  <c r="I2672" i="4"/>
  <c r="J2672" i="4"/>
  <c r="K2672" i="4"/>
  <c r="L2672" i="4"/>
  <c r="M2672" i="4"/>
  <c r="N2672" i="4"/>
  <c r="O2672" i="4"/>
  <c r="G2673" i="4"/>
  <c r="H2673" i="4"/>
  <c r="I2673" i="4"/>
  <c r="J2673" i="4"/>
  <c r="K2673" i="4"/>
  <c r="L2673" i="4"/>
  <c r="M2673" i="4"/>
  <c r="N2673" i="4"/>
  <c r="O2673" i="4"/>
  <c r="G2674" i="4"/>
  <c r="H2674" i="4"/>
  <c r="I2674" i="4"/>
  <c r="J2674" i="4"/>
  <c r="K2674" i="4"/>
  <c r="L2674" i="4"/>
  <c r="M2674" i="4"/>
  <c r="N2674" i="4"/>
  <c r="O2674" i="4"/>
  <c r="G2675" i="4"/>
  <c r="H2675" i="4"/>
  <c r="I2675" i="4"/>
  <c r="J2675" i="4"/>
  <c r="K2675" i="4"/>
  <c r="L2675" i="4"/>
  <c r="M2675" i="4"/>
  <c r="N2675" i="4"/>
  <c r="O2675" i="4"/>
  <c r="G2676" i="4"/>
  <c r="H2676" i="4"/>
  <c r="I2676" i="4"/>
  <c r="J2676" i="4"/>
  <c r="K2676" i="4"/>
  <c r="L2676" i="4"/>
  <c r="M2676" i="4"/>
  <c r="N2676" i="4"/>
  <c r="O2676" i="4"/>
  <c r="G2677" i="4"/>
  <c r="H2677" i="4"/>
  <c r="I2677" i="4"/>
  <c r="J2677" i="4"/>
  <c r="K2677" i="4"/>
  <c r="L2677" i="4"/>
  <c r="M2677" i="4"/>
  <c r="N2677" i="4"/>
  <c r="O2677" i="4"/>
  <c r="G2678" i="4"/>
  <c r="H2678" i="4"/>
  <c r="I2678" i="4"/>
  <c r="J2678" i="4"/>
  <c r="K2678" i="4"/>
  <c r="L2678" i="4"/>
  <c r="M2678" i="4"/>
  <c r="N2678" i="4"/>
  <c r="O2678" i="4"/>
  <c r="G2679" i="4"/>
  <c r="H2679" i="4"/>
  <c r="I2679" i="4"/>
  <c r="J2679" i="4"/>
  <c r="K2679" i="4"/>
  <c r="L2679" i="4"/>
  <c r="M2679" i="4"/>
  <c r="N2679" i="4"/>
  <c r="O2679" i="4"/>
  <c r="G2680" i="4"/>
  <c r="H2680" i="4"/>
  <c r="I2680" i="4"/>
  <c r="J2680" i="4"/>
  <c r="K2680" i="4"/>
  <c r="L2680" i="4"/>
  <c r="M2680" i="4"/>
  <c r="N2680" i="4"/>
  <c r="O2680" i="4"/>
  <c r="G2681" i="4"/>
  <c r="H2681" i="4"/>
  <c r="I2681" i="4"/>
  <c r="J2681" i="4"/>
  <c r="K2681" i="4"/>
  <c r="L2681" i="4"/>
  <c r="M2681" i="4"/>
  <c r="N2681" i="4"/>
  <c r="O2681" i="4"/>
  <c r="G2682" i="4"/>
  <c r="H2682" i="4"/>
  <c r="I2682" i="4"/>
  <c r="J2682" i="4"/>
  <c r="K2682" i="4"/>
  <c r="L2682" i="4"/>
  <c r="M2682" i="4"/>
  <c r="N2682" i="4"/>
  <c r="O2682" i="4"/>
  <c r="G2683" i="4"/>
  <c r="H2683" i="4"/>
  <c r="I2683" i="4"/>
  <c r="J2683" i="4"/>
  <c r="K2683" i="4"/>
  <c r="L2683" i="4"/>
  <c r="M2683" i="4"/>
  <c r="N2683" i="4"/>
  <c r="O2683" i="4"/>
  <c r="G2684" i="4"/>
  <c r="H2684" i="4"/>
  <c r="I2684" i="4"/>
  <c r="J2684" i="4"/>
  <c r="K2684" i="4"/>
  <c r="L2684" i="4"/>
  <c r="M2684" i="4"/>
  <c r="N2684" i="4"/>
  <c r="O2684" i="4"/>
  <c r="G2685" i="4"/>
  <c r="H2685" i="4"/>
  <c r="I2685" i="4"/>
  <c r="J2685" i="4"/>
  <c r="K2685" i="4"/>
  <c r="L2685" i="4"/>
  <c r="M2685" i="4"/>
  <c r="N2685" i="4"/>
  <c r="O2685" i="4"/>
  <c r="G2686" i="4"/>
  <c r="H2686" i="4"/>
  <c r="I2686" i="4"/>
  <c r="J2686" i="4"/>
  <c r="K2686" i="4"/>
  <c r="L2686" i="4"/>
  <c r="M2686" i="4"/>
  <c r="N2686" i="4"/>
  <c r="O2686" i="4"/>
  <c r="G2687" i="4"/>
  <c r="H2687" i="4"/>
  <c r="I2687" i="4"/>
  <c r="J2687" i="4"/>
  <c r="K2687" i="4"/>
  <c r="L2687" i="4"/>
  <c r="M2687" i="4"/>
  <c r="N2687" i="4"/>
  <c r="O2687" i="4"/>
  <c r="G2688" i="4"/>
  <c r="H2688" i="4"/>
  <c r="I2688" i="4"/>
  <c r="J2688" i="4"/>
  <c r="K2688" i="4"/>
  <c r="L2688" i="4"/>
  <c r="M2688" i="4"/>
  <c r="N2688" i="4"/>
  <c r="O2688" i="4"/>
  <c r="G2689" i="4"/>
  <c r="H2689" i="4"/>
  <c r="I2689" i="4"/>
  <c r="J2689" i="4"/>
  <c r="K2689" i="4"/>
  <c r="L2689" i="4"/>
  <c r="M2689" i="4"/>
  <c r="N2689" i="4"/>
  <c r="O2689" i="4"/>
  <c r="G2690" i="4"/>
  <c r="H2690" i="4"/>
  <c r="I2690" i="4"/>
  <c r="J2690" i="4"/>
  <c r="K2690" i="4"/>
  <c r="L2690" i="4"/>
  <c r="M2690" i="4"/>
  <c r="N2690" i="4"/>
  <c r="O2690" i="4"/>
  <c r="G2691" i="4"/>
  <c r="H2691" i="4"/>
  <c r="I2691" i="4"/>
  <c r="J2691" i="4"/>
  <c r="K2691" i="4"/>
  <c r="L2691" i="4"/>
  <c r="M2691" i="4"/>
  <c r="N2691" i="4"/>
  <c r="O2691" i="4"/>
  <c r="G2692" i="4"/>
  <c r="H2692" i="4"/>
  <c r="I2692" i="4"/>
  <c r="J2692" i="4"/>
  <c r="K2692" i="4"/>
  <c r="L2692" i="4"/>
  <c r="M2692" i="4"/>
  <c r="N2692" i="4"/>
  <c r="O2692" i="4"/>
  <c r="G2693" i="4"/>
  <c r="H2693" i="4"/>
  <c r="I2693" i="4"/>
  <c r="J2693" i="4"/>
  <c r="K2693" i="4"/>
  <c r="L2693" i="4"/>
  <c r="M2693" i="4"/>
  <c r="N2693" i="4"/>
  <c r="O2693" i="4"/>
  <c r="G2694" i="4"/>
  <c r="H2694" i="4"/>
  <c r="I2694" i="4"/>
  <c r="J2694" i="4"/>
  <c r="K2694" i="4"/>
  <c r="L2694" i="4"/>
  <c r="M2694" i="4"/>
  <c r="N2694" i="4"/>
  <c r="O2694" i="4"/>
  <c r="G2695" i="4"/>
  <c r="H2695" i="4"/>
  <c r="I2695" i="4"/>
  <c r="J2695" i="4"/>
  <c r="K2695" i="4"/>
  <c r="L2695" i="4"/>
  <c r="M2695" i="4"/>
  <c r="N2695" i="4"/>
  <c r="O2695" i="4"/>
  <c r="G2696" i="4"/>
  <c r="H2696" i="4"/>
  <c r="I2696" i="4"/>
  <c r="J2696" i="4"/>
  <c r="K2696" i="4"/>
  <c r="L2696" i="4"/>
  <c r="M2696" i="4"/>
  <c r="N2696" i="4"/>
  <c r="O2696" i="4"/>
  <c r="G2697" i="4"/>
  <c r="H2697" i="4"/>
  <c r="I2697" i="4"/>
  <c r="J2697" i="4"/>
  <c r="K2697" i="4"/>
  <c r="L2697" i="4"/>
  <c r="M2697" i="4"/>
  <c r="N2697" i="4"/>
  <c r="O2697" i="4"/>
  <c r="G2698" i="4"/>
  <c r="H2698" i="4"/>
  <c r="I2698" i="4"/>
  <c r="J2698" i="4"/>
  <c r="K2698" i="4"/>
  <c r="L2698" i="4"/>
  <c r="M2698" i="4"/>
  <c r="N2698" i="4"/>
  <c r="O2698" i="4"/>
  <c r="G2699" i="4"/>
  <c r="H2699" i="4"/>
  <c r="I2699" i="4"/>
  <c r="J2699" i="4"/>
  <c r="K2699" i="4"/>
  <c r="L2699" i="4"/>
  <c r="M2699" i="4"/>
  <c r="N2699" i="4"/>
  <c r="O2699" i="4"/>
  <c r="G2700" i="4"/>
  <c r="H2700" i="4"/>
  <c r="I2700" i="4"/>
  <c r="J2700" i="4"/>
  <c r="K2700" i="4"/>
  <c r="L2700" i="4"/>
  <c r="M2700" i="4"/>
  <c r="N2700" i="4"/>
  <c r="O2700" i="4"/>
  <c r="G2701" i="4"/>
  <c r="H2701" i="4"/>
  <c r="I2701" i="4"/>
  <c r="J2701" i="4"/>
  <c r="K2701" i="4"/>
  <c r="L2701" i="4"/>
  <c r="M2701" i="4"/>
  <c r="N2701" i="4"/>
  <c r="O2701" i="4"/>
  <c r="G2702" i="4"/>
  <c r="H2702" i="4"/>
  <c r="I2702" i="4"/>
  <c r="J2702" i="4"/>
  <c r="K2702" i="4"/>
  <c r="L2702" i="4"/>
  <c r="M2702" i="4"/>
  <c r="N2702" i="4"/>
  <c r="O2702" i="4"/>
  <c r="G2703" i="4"/>
  <c r="H2703" i="4"/>
  <c r="I2703" i="4"/>
  <c r="J2703" i="4"/>
  <c r="K2703" i="4"/>
  <c r="L2703" i="4"/>
  <c r="M2703" i="4"/>
  <c r="N2703" i="4"/>
  <c r="O2703" i="4"/>
  <c r="G2704" i="4"/>
  <c r="H2704" i="4"/>
  <c r="I2704" i="4"/>
  <c r="J2704" i="4"/>
  <c r="K2704" i="4"/>
  <c r="L2704" i="4"/>
  <c r="M2704" i="4"/>
  <c r="N2704" i="4"/>
  <c r="O2704" i="4"/>
  <c r="G2705" i="4"/>
  <c r="H2705" i="4"/>
  <c r="I2705" i="4"/>
  <c r="J2705" i="4"/>
  <c r="K2705" i="4"/>
  <c r="L2705" i="4"/>
  <c r="M2705" i="4"/>
  <c r="N2705" i="4"/>
  <c r="O2705" i="4"/>
  <c r="G2706" i="4"/>
  <c r="H2706" i="4"/>
  <c r="I2706" i="4"/>
  <c r="J2706" i="4"/>
  <c r="K2706" i="4"/>
  <c r="L2706" i="4"/>
  <c r="M2706" i="4"/>
  <c r="N2706" i="4"/>
  <c r="O2706" i="4"/>
  <c r="G2707" i="4"/>
  <c r="H2707" i="4"/>
  <c r="I2707" i="4"/>
  <c r="J2707" i="4"/>
  <c r="K2707" i="4"/>
  <c r="L2707" i="4"/>
  <c r="M2707" i="4"/>
  <c r="N2707" i="4"/>
  <c r="O2707" i="4"/>
  <c r="G2708" i="4"/>
  <c r="H2708" i="4"/>
  <c r="I2708" i="4"/>
  <c r="J2708" i="4"/>
  <c r="K2708" i="4"/>
  <c r="L2708" i="4"/>
  <c r="M2708" i="4"/>
  <c r="N2708" i="4"/>
  <c r="O2708" i="4"/>
  <c r="G2709" i="4"/>
  <c r="H2709" i="4"/>
  <c r="I2709" i="4"/>
  <c r="J2709" i="4"/>
  <c r="K2709" i="4"/>
  <c r="L2709" i="4"/>
  <c r="M2709" i="4"/>
  <c r="N2709" i="4"/>
  <c r="O2709" i="4"/>
  <c r="G2710" i="4"/>
  <c r="H2710" i="4"/>
  <c r="I2710" i="4"/>
  <c r="J2710" i="4"/>
  <c r="K2710" i="4"/>
  <c r="L2710" i="4"/>
  <c r="M2710" i="4"/>
  <c r="N2710" i="4"/>
  <c r="O2710" i="4"/>
  <c r="G2711" i="4"/>
  <c r="H2711" i="4"/>
  <c r="I2711" i="4"/>
  <c r="J2711" i="4"/>
  <c r="K2711" i="4"/>
  <c r="L2711" i="4"/>
  <c r="M2711" i="4"/>
  <c r="N2711" i="4"/>
  <c r="O2711" i="4"/>
  <c r="G2712" i="4"/>
  <c r="H2712" i="4"/>
  <c r="I2712" i="4"/>
  <c r="J2712" i="4"/>
  <c r="K2712" i="4"/>
  <c r="L2712" i="4"/>
  <c r="M2712" i="4"/>
  <c r="N2712" i="4"/>
  <c r="O2712" i="4"/>
  <c r="G2713" i="4"/>
  <c r="H2713" i="4"/>
  <c r="I2713" i="4"/>
  <c r="J2713" i="4"/>
  <c r="K2713" i="4"/>
  <c r="L2713" i="4"/>
  <c r="M2713" i="4"/>
  <c r="N2713" i="4"/>
  <c r="O2713" i="4"/>
  <c r="G2714" i="4"/>
  <c r="H2714" i="4"/>
  <c r="I2714" i="4"/>
  <c r="J2714" i="4"/>
  <c r="K2714" i="4"/>
  <c r="L2714" i="4"/>
  <c r="M2714" i="4"/>
  <c r="N2714" i="4"/>
  <c r="O2714" i="4"/>
  <c r="G2715" i="4"/>
  <c r="H2715" i="4"/>
  <c r="I2715" i="4"/>
  <c r="J2715" i="4"/>
  <c r="K2715" i="4"/>
  <c r="L2715" i="4"/>
  <c r="M2715" i="4"/>
  <c r="N2715" i="4"/>
  <c r="O2715" i="4"/>
  <c r="G2716" i="4"/>
  <c r="H2716" i="4"/>
  <c r="I2716" i="4"/>
  <c r="J2716" i="4"/>
  <c r="K2716" i="4"/>
  <c r="L2716" i="4"/>
  <c r="M2716" i="4"/>
  <c r="N2716" i="4"/>
  <c r="O2716" i="4"/>
  <c r="G2717" i="4"/>
  <c r="H2717" i="4"/>
  <c r="I2717" i="4"/>
  <c r="J2717" i="4"/>
  <c r="K2717" i="4"/>
  <c r="L2717" i="4"/>
  <c r="M2717" i="4"/>
  <c r="N2717" i="4"/>
  <c r="O2717" i="4"/>
  <c r="G2718" i="4"/>
  <c r="H2718" i="4"/>
  <c r="I2718" i="4"/>
  <c r="J2718" i="4"/>
  <c r="K2718" i="4"/>
  <c r="L2718" i="4"/>
  <c r="M2718" i="4"/>
  <c r="N2718" i="4"/>
  <c r="O2718" i="4"/>
  <c r="G2719" i="4"/>
  <c r="H2719" i="4"/>
  <c r="I2719" i="4"/>
  <c r="J2719" i="4"/>
  <c r="K2719" i="4"/>
  <c r="L2719" i="4"/>
  <c r="M2719" i="4"/>
  <c r="N2719" i="4"/>
  <c r="O2719" i="4"/>
  <c r="G2720" i="4"/>
  <c r="H2720" i="4"/>
  <c r="I2720" i="4"/>
  <c r="J2720" i="4"/>
  <c r="K2720" i="4"/>
  <c r="L2720" i="4"/>
  <c r="M2720" i="4"/>
  <c r="N2720" i="4"/>
  <c r="O2720" i="4"/>
  <c r="G2721" i="4"/>
  <c r="H2721" i="4"/>
  <c r="I2721" i="4"/>
  <c r="J2721" i="4"/>
  <c r="K2721" i="4"/>
  <c r="L2721" i="4"/>
  <c r="M2721" i="4"/>
  <c r="N2721" i="4"/>
  <c r="O2721" i="4"/>
  <c r="G2722" i="4"/>
  <c r="H2722" i="4"/>
  <c r="I2722" i="4"/>
  <c r="J2722" i="4"/>
  <c r="K2722" i="4"/>
  <c r="L2722" i="4"/>
  <c r="M2722" i="4"/>
  <c r="N2722" i="4"/>
  <c r="O2722" i="4"/>
  <c r="G2723" i="4"/>
  <c r="H2723" i="4"/>
  <c r="I2723" i="4"/>
  <c r="J2723" i="4"/>
  <c r="K2723" i="4"/>
  <c r="L2723" i="4"/>
  <c r="M2723" i="4"/>
  <c r="N2723" i="4"/>
  <c r="O2723" i="4"/>
  <c r="G2724" i="4"/>
  <c r="H2724" i="4"/>
  <c r="I2724" i="4"/>
  <c r="J2724" i="4"/>
  <c r="K2724" i="4"/>
  <c r="L2724" i="4"/>
  <c r="M2724" i="4"/>
  <c r="N2724" i="4"/>
  <c r="O2724" i="4"/>
  <c r="G2725" i="4"/>
  <c r="H2725" i="4"/>
  <c r="I2725" i="4"/>
  <c r="J2725" i="4"/>
  <c r="K2725" i="4"/>
  <c r="L2725" i="4"/>
  <c r="M2725" i="4"/>
  <c r="N2725" i="4"/>
  <c r="O2725" i="4"/>
  <c r="G2726" i="4"/>
  <c r="H2726" i="4"/>
  <c r="I2726" i="4"/>
  <c r="J2726" i="4"/>
  <c r="K2726" i="4"/>
  <c r="L2726" i="4"/>
  <c r="M2726" i="4"/>
  <c r="N2726" i="4"/>
  <c r="O2726" i="4"/>
  <c r="G2727" i="4"/>
  <c r="H2727" i="4"/>
  <c r="I2727" i="4"/>
  <c r="J2727" i="4"/>
  <c r="K2727" i="4"/>
  <c r="L2727" i="4"/>
  <c r="M2727" i="4"/>
  <c r="N2727" i="4"/>
  <c r="O2727" i="4"/>
  <c r="G2728" i="4"/>
  <c r="H2728" i="4"/>
  <c r="I2728" i="4"/>
  <c r="J2728" i="4"/>
  <c r="K2728" i="4"/>
  <c r="L2728" i="4"/>
  <c r="M2728" i="4"/>
  <c r="N2728" i="4"/>
  <c r="O2728" i="4"/>
  <c r="G2729" i="4"/>
  <c r="H2729" i="4"/>
  <c r="I2729" i="4"/>
  <c r="J2729" i="4"/>
  <c r="K2729" i="4"/>
  <c r="L2729" i="4"/>
  <c r="M2729" i="4"/>
  <c r="N2729" i="4"/>
  <c r="O2729" i="4"/>
  <c r="G2730" i="4"/>
  <c r="H2730" i="4"/>
  <c r="I2730" i="4"/>
  <c r="J2730" i="4"/>
  <c r="K2730" i="4"/>
  <c r="L2730" i="4"/>
  <c r="M2730" i="4"/>
  <c r="N2730" i="4"/>
  <c r="O2730" i="4"/>
  <c r="G2731" i="4"/>
  <c r="H2731" i="4"/>
  <c r="I2731" i="4"/>
  <c r="J2731" i="4"/>
  <c r="K2731" i="4"/>
  <c r="L2731" i="4"/>
  <c r="M2731" i="4"/>
  <c r="N2731" i="4"/>
  <c r="O2731" i="4"/>
  <c r="G2732" i="4"/>
  <c r="H2732" i="4"/>
  <c r="I2732" i="4"/>
  <c r="J2732" i="4"/>
  <c r="K2732" i="4"/>
  <c r="L2732" i="4"/>
  <c r="M2732" i="4"/>
  <c r="N2732" i="4"/>
  <c r="O2732" i="4"/>
  <c r="G2733" i="4"/>
  <c r="H2733" i="4"/>
  <c r="I2733" i="4"/>
  <c r="J2733" i="4"/>
  <c r="K2733" i="4"/>
  <c r="L2733" i="4"/>
  <c r="M2733" i="4"/>
  <c r="N2733" i="4"/>
  <c r="O2733" i="4"/>
  <c r="G2734" i="4"/>
  <c r="H2734" i="4"/>
  <c r="I2734" i="4"/>
  <c r="J2734" i="4"/>
  <c r="K2734" i="4"/>
  <c r="L2734" i="4"/>
  <c r="M2734" i="4"/>
  <c r="N2734" i="4"/>
  <c r="O2734" i="4"/>
  <c r="G2735" i="4"/>
  <c r="H2735" i="4"/>
  <c r="I2735" i="4"/>
  <c r="J2735" i="4"/>
  <c r="K2735" i="4"/>
  <c r="L2735" i="4"/>
  <c r="M2735" i="4"/>
  <c r="N2735" i="4"/>
  <c r="O2735" i="4"/>
  <c r="G2736" i="4"/>
  <c r="H2736" i="4"/>
  <c r="I2736" i="4"/>
  <c r="J2736" i="4"/>
  <c r="K2736" i="4"/>
  <c r="L2736" i="4"/>
  <c r="M2736" i="4"/>
  <c r="N2736" i="4"/>
  <c r="O2736" i="4"/>
  <c r="G2737" i="4"/>
  <c r="H2737" i="4"/>
  <c r="I2737" i="4"/>
  <c r="J2737" i="4"/>
  <c r="K2737" i="4"/>
  <c r="L2737" i="4"/>
  <c r="M2737" i="4"/>
  <c r="N2737" i="4"/>
  <c r="O2737" i="4"/>
  <c r="G2738" i="4"/>
  <c r="H2738" i="4"/>
  <c r="I2738" i="4"/>
  <c r="J2738" i="4"/>
  <c r="K2738" i="4"/>
  <c r="L2738" i="4"/>
  <c r="M2738" i="4"/>
  <c r="N2738" i="4"/>
  <c r="O2738" i="4"/>
  <c r="G2739" i="4"/>
  <c r="H2739" i="4"/>
  <c r="I2739" i="4"/>
  <c r="J2739" i="4"/>
  <c r="K2739" i="4"/>
  <c r="L2739" i="4"/>
  <c r="M2739" i="4"/>
  <c r="N2739" i="4"/>
  <c r="O2739" i="4"/>
  <c r="G2740" i="4"/>
  <c r="H2740" i="4"/>
  <c r="I2740" i="4"/>
  <c r="J2740" i="4"/>
  <c r="K2740" i="4"/>
  <c r="L2740" i="4"/>
  <c r="M2740" i="4"/>
  <c r="N2740" i="4"/>
  <c r="O2740" i="4"/>
  <c r="G2741" i="4"/>
  <c r="H2741" i="4"/>
  <c r="I2741" i="4"/>
  <c r="J2741" i="4"/>
  <c r="K2741" i="4"/>
  <c r="L2741" i="4"/>
  <c r="M2741" i="4"/>
  <c r="N2741" i="4"/>
  <c r="O2741" i="4"/>
  <c r="G2742" i="4"/>
  <c r="H2742" i="4"/>
  <c r="I2742" i="4"/>
  <c r="J2742" i="4"/>
  <c r="K2742" i="4"/>
  <c r="L2742" i="4"/>
  <c r="M2742" i="4"/>
  <c r="N2742" i="4"/>
  <c r="O2742" i="4"/>
  <c r="G2743" i="4"/>
  <c r="H2743" i="4"/>
  <c r="I2743" i="4"/>
  <c r="J2743" i="4"/>
  <c r="K2743" i="4"/>
  <c r="L2743" i="4"/>
  <c r="M2743" i="4"/>
  <c r="N2743" i="4"/>
  <c r="O2743" i="4"/>
  <c r="G2744" i="4"/>
  <c r="H2744" i="4"/>
  <c r="I2744" i="4"/>
  <c r="J2744" i="4"/>
  <c r="K2744" i="4"/>
  <c r="L2744" i="4"/>
  <c r="M2744" i="4"/>
  <c r="N2744" i="4"/>
  <c r="O2744" i="4"/>
  <c r="G2745" i="4"/>
  <c r="H2745" i="4"/>
  <c r="I2745" i="4"/>
  <c r="J2745" i="4"/>
  <c r="K2745" i="4"/>
  <c r="L2745" i="4"/>
  <c r="M2745" i="4"/>
  <c r="N2745" i="4"/>
  <c r="O2745" i="4"/>
  <c r="G2746" i="4"/>
  <c r="H2746" i="4"/>
  <c r="I2746" i="4"/>
  <c r="J2746" i="4"/>
  <c r="K2746" i="4"/>
  <c r="L2746" i="4"/>
  <c r="M2746" i="4"/>
  <c r="N2746" i="4"/>
  <c r="O2746" i="4"/>
  <c r="G2747" i="4"/>
  <c r="H2747" i="4"/>
  <c r="I2747" i="4"/>
  <c r="J2747" i="4"/>
  <c r="K2747" i="4"/>
  <c r="L2747" i="4"/>
  <c r="M2747" i="4"/>
  <c r="N2747" i="4"/>
  <c r="O2747" i="4"/>
  <c r="G2748" i="4"/>
  <c r="H2748" i="4"/>
  <c r="I2748" i="4"/>
  <c r="J2748" i="4"/>
  <c r="K2748" i="4"/>
  <c r="L2748" i="4"/>
  <c r="M2748" i="4"/>
  <c r="N2748" i="4"/>
  <c r="O2748" i="4"/>
  <c r="G2749" i="4"/>
  <c r="H2749" i="4"/>
  <c r="I2749" i="4"/>
  <c r="J2749" i="4"/>
  <c r="K2749" i="4"/>
  <c r="L2749" i="4"/>
  <c r="M2749" i="4"/>
  <c r="N2749" i="4"/>
  <c r="O2749" i="4"/>
  <c r="G2750" i="4"/>
  <c r="H2750" i="4"/>
  <c r="I2750" i="4"/>
  <c r="J2750" i="4"/>
  <c r="K2750" i="4"/>
  <c r="L2750" i="4"/>
  <c r="M2750" i="4"/>
  <c r="N2750" i="4"/>
  <c r="O2750" i="4"/>
  <c r="G2751" i="4"/>
  <c r="H2751" i="4"/>
  <c r="I2751" i="4"/>
  <c r="J2751" i="4"/>
  <c r="K2751" i="4"/>
  <c r="L2751" i="4"/>
  <c r="M2751" i="4"/>
  <c r="N2751" i="4"/>
  <c r="O2751" i="4"/>
  <c r="G2752" i="4"/>
  <c r="H2752" i="4"/>
  <c r="I2752" i="4"/>
  <c r="J2752" i="4"/>
  <c r="K2752" i="4"/>
  <c r="L2752" i="4"/>
  <c r="M2752" i="4"/>
  <c r="N2752" i="4"/>
  <c r="O2752" i="4"/>
  <c r="G2753" i="4"/>
  <c r="H2753" i="4"/>
  <c r="I2753" i="4"/>
  <c r="J2753" i="4"/>
  <c r="K2753" i="4"/>
  <c r="L2753" i="4"/>
  <c r="M2753" i="4"/>
  <c r="N2753" i="4"/>
  <c r="O2753" i="4"/>
  <c r="G2754" i="4"/>
  <c r="H2754" i="4"/>
  <c r="I2754" i="4"/>
  <c r="J2754" i="4"/>
  <c r="K2754" i="4"/>
  <c r="L2754" i="4"/>
  <c r="M2754" i="4"/>
  <c r="N2754" i="4"/>
  <c r="O2754" i="4"/>
  <c r="G2755" i="4"/>
  <c r="H2755" i="4"/>
  <c r="I2755" i="4"/>
  <c r="J2755" i="4"/>
  <c r="K2755" i="4"/>
  <c r="L2755" i="4"/>
  <c r="M2755" i="4"/>
  <c r="N2755" i="4"/>
  <c r="O2755" i="4"/>
  <c r="G2756" i="4"/>
  <c r="H2756" i="4"/>
  <c r="I2756" i="4"/>
  <c r="J2756" i="4"/>
  <c r="K2756" i="4"/>
  <c r="L2756" i="4"/>
  <c r="M2756" i="4"/>
  <c r="N2756" i="4"/>
  <c r="O2756" i="4"/>
  <c r="G2757" i="4"/>
  <c r="H2757" i="4"/>
  <c r="I2757" i="4"/>
  <c r="J2757" i="4"/>
  <c r="K2757" i="4"/>
  <c r="L2757" i="4"/>
  <c r="M2757" i="4"/>
  <c r="N2757" i="4"/>
  <c r="O2757" i="4"/>
  <c r="G2758" i="4"/>
  <c r="H2758" i="4"/>
  <c r="I2758" i="4"/>
  <c r="J2758" i="4"/>
  <c r="K2758" i="4"/>
  <c r="L2758" i="4"/>
  <c r="M2758" i="4"/>
  <c r="N2758" i="4"/>
  <c r="O2758" i="4"/>
  <c r="G2759" i="4"/>
  <c r="H2759" i="4"/>
  <c r="I2759" i="4"/>
  <c r="J2759" i="4"/>
  <c r="K2759" i="4"/>
  <c r="L2759" i="4"/>
  <c r="M2759" i="4"/>
  <c r="N2759" i="4"/>
  <c r="O2759" i="4"/>
  <c r="G2760" i="4"/>
  <c r="H2760" i="4"/>
  <c r="I2760" i="4"/>
  <c r="J2760" i="4"/>
  <c r="K2760" i="4"/>
  <c r="L2760" i="4"/>
  <c r="M2760" i="4"/>
  <c r="N2760" i="4"/>
  <c r="O2760" i="4"/>
  <c r="G2761" i="4"/>
  <c r="H2761" i="4"/>
  <c r="I2761" i="4"/>
  <c r="J2761" i="4"/>
  <c r="K2761" i="4"/>
  <c r="L2761" i="4"/>
  <c r="M2761" i="4"/>
  <c r="N2761" i="4"/>
  <c r="O2761" i="4"/>
  <c r="G2762" i="4"/>
  <c r="H2762" i="4"/>
  <c r="I2762" i="4"/>
  <c r="J2762" i="4"/>
  <c r="K2762" i="4"/>
  <c r="L2762" i="4"/>
  <c r="M2762" i="4"/>
  <c r="N2762" i="4"/>
  <c r="O2762" i="4"/>
  <c r="G2763" i="4"/>
  <c r="H2763" i="4"/>
  <c r="I2763" i="4"/>
  <c r="J2763" i="4"/>
  <c r="K2763" i="4"/>
  <c r="L2763" i="4"/>
  <c r="M2763" i="4"/>
  <c r="N2763" i="4"/>
  <c r="O2763" i="4"/>
  <c r="G2764" i="4"/>
  <c r="H2764" i="4"/>
  <c r="I2764" i="4"/>
  <c r="J2764" i="4"/>
  <c r="K2764" i="4"/>
  <c r="L2764" i="4"/>
  <c r="M2764" i="4"/>
  <c r="N2764" i="4"/>
  <c r="O2764" i="4"/>
  <c r="G2765" i="4"/>
  <c r="H2765" i="4"/>
  <c r="I2765" i="4"/>
  <c r="J2765" i="4"/>
  <c r="K2765" i="4"/>
  <c r="L2765" i="4"/>
  <c r="M2765" i="4"/>
  <c r="N2765" i="4"/>
  <c r="O2765" i="4"/>
  <c r="G2766" i="4"/>
  <c r="H2766" i="4"/>
  <c r="I2766" i="4"/>
  <c r="J2766" i="4"/>
  <c r="K2766" i="4"/>
  <c r="L2766" i="4"/>
  <c r="M2766" i="4"/>
  <c r="N2766" i="4"/>
  <c r="O2766" i="4"/>
  <c r="G2767" i="4"/>
  <c r="H2767" i="4"/>
  <c r="I2767" i="4"/>
  <c r="J2767" i="4"/>
  <c r="K2767" i="4"/>
  <c r="L2767" i="4"/>
  <c r="M2767" i="4"/>
  <c r="N2767" i="4"/>
  <c r="O2767" i="4"/>
  <c r="G2768" i="4"/>
  <c r="H2768" i="4"/>
  <c r="I2768" i="4"/>
  <c r="J2768" i="4"/>
  <c r="K2768" i="4"/>
  <c r="L2768" i="4"/>
  <c r="M2768" i="4"/>
  <c r="N2768" i="4"/>
  <c r="O2768" i="4"/>
  <c r="G2769" i="4"/>
  <c r="H2769" i="4"/>
  <c r="I2769" i="4"/>
  <c r="J2769" i="4"/>
  <c r="K2769" i="4"/>
  <c r="L2769" i="4"/>
  <c r="M2769" i="4"/>
  <c r="N2769" i="4"/>
  <c r="O2769" i="4"/>
  <c r="G2770" i="4"/>
  <c r="H2770" i="4"/>
  <c r="I2770" i="4"/>
  <c r="J2770" i="4"/>
  <c r="K2770" i="4"/>
  <c r="L2770" i="4"/>
  <c r="M2770" i="4"/>
  <c r="N2770" i="4"/>
  <c r="O2770" i="4"/>
  <c r="G2771" i="4"/>
  <c r="H2771" i="4"/>
  <c r="I2771" i="4"/>
  <c r="J2771" i="4"/>
  <c r="K2771" i="4"/>
  <c r="L2771" i="4"/>
  <c r="M2771" i="4"/>
  <c r="N2771" i="4"/>
  <c r="O2771" i="4"/>
  <c r="G2772" i="4"/>
  <c r="H2772" i="4"/>
  <c r="I2772" i="4"/>
  <c r="J2772" i="4"/>
  <c r="K2772" i="4"/>
  <c r="L2772" i="4"/>
  <c r="M2772" i="4"/>
  <c r="N2772" i="4"/>
  <c r="O2772" i="4"/>
  <c r="G2773" i="4"/>
  <c r="H2773" i="4"/>
  <c r="I2773" i="4"/>
  <c r="J2773" i="4"/>
  <c r="K2773" i="4"/>
  <c r="L2773" i="4"/>
  <c r="M2773" i="4"/>
  <c r="N2773" i="4"/>
  <c r="O2773" i="4"/>
  <c r="G2774" i="4"/>
  <c r="H2774" i="4"/>
  <c r="I2774" i="4"/>
  <c r="J2774" i="4"/>
  <c r="K2774" i="4"/>
  <c r="L2774" i="4"/>
  <c r="M2774" i="4"/>
  <c r="N2774" i="4"/>
  <c r="O2774" i="4"/>
  <c r="G2775" i="4"/>
  <c r="H2775" i="4"/>
  <c r="I2775" i="4"/>
  <c r="J2775" i="4"/>
  <c r="K2775" i="4"/>
  <c r="L2775" i="4"/>
  <c r="M2775" i="4"/>
  <c r="N2775" i="4"/>
  <c r="O2775" i="4"/>
  <c r="G2776" i="4"/>
  <c r="H2776" i="4"/>
  <c r="I2776" i="4"/>
  <c r="J2776" i="4"/>
  <c r="K2776" i="4"/>
  <c r="L2776" i="4"/>
  <c r="M2776" i="4"/>
  <c r="N2776" i="4"/>
  <c r="O2776" i="4"/>
  <c r="G2777" i="4"/>
  <c r="H2777" i="4"/>
  <c r="I2777" i="4"/>
  <c r="J2777" i="4"/>
  <c r="K2777" i="4"/>
  <c r="L2777" i="4"/>
  <c r="M2777" i="4"/>
  <c r="N2777" i="4"/>
  <c r="O2777" i="4"/>
  <c r="G2778" i="4"/>
  <c r="H2778" i="4"/>
  <c r="I2778" i="4"/>
  <c r="J2778" i="4"/>
  <c r="K2778" i="4"/>
  <c r="L2778" i="4"/>
  <c r="M2778" i="4"/>
  <c r="N2778" i="4"/>
  <c r="O2778" i="4"/>
  <c r="G2779" i="4"/>
  <c r="H2779" i="4"/>
  <c r="I2779" i="4"/>
  <c r="J2779" i="4"/>
  <c r="K2779" i="4"/>
  <c r="L2779" i="4"/>
  <c r="M2779" i="4"/>
  <c r="N2779" i="4"/>
  <c r="O2779" i="4"/>
  <c r="G2780" i="4"/>
  <c r="H2780" i="4"/>
  <c r="I2780" i="4"/>
  <c r="J2780" i="4"/>
  <c r="K2780" i="4"/>
  <c r="L2780" i="4"/>
  <c r="M2780" i="4"/>
  <c r="N2780" i="4"/>
  <c r="O2780" i="4"/>
  <c r="G2781" i="4"/>
  <c r="H2781" i="4"/>
  <c r="I2781" i="4"/>
  <c r="J2781" i="4"/>
  <c r="K2781" i="4"/>
  <c r="L2781" i="4"/>
  <c r="M2781" i="4"/>
  <c r="N2781" i="4"/>
  <c r="O2781" i="4"/>
  <c r="G2782" i="4"/>
  <c r="H2782" i="4"/>
  <c r="I2782" i="4"/>
  <c r="J2782" i="4"/>
  <c r="K2782" i="4"/>
  <c r="L2782" i="4"/>
  <c r="M2782" i="4"/>
  <c r="N2782" i="4"/>
  <c r="O2782" i="4"/>
  <c r="G2783" i="4"/>
  <c r="H2783" i="4"/>
  <c r="I2783" i="4"/>
  <c r="J2783" i="4"/>
  <c r="K2783" i="4"/>
  <c r="L2783" i="4"/>
  <c r="M2783" i="4"/>
  <c r="N2783" i="4"/>
  <c r="O2783" i="4"/>
  <c r="G2784" i="4"/>
  <c r="H2784" i="4"/>
  <c r="I2784" i="4"/>
  <c r="J2784" i="4"/>
  <c r="K2784" i="4"/>
  <c r="L2784" i="4"/>
  <c r="M2784" i="4"/>
  <c r="N2784" i="4"/>
  <c r="O2784" i="4"/>
  <c r="G2785" i="4"/>
  <c r="H2785" i="4"/>
  <c r="I2785" i="4"/>
  <c r="J2785" i="4"/>
  <c r="K2785" i="4"/>
  <c r="L2785" i="4"/>
  <c r="M2785" i="4"/>
  <c r="N2785" i="4"/>
  <c r="O2785" i="4"/>
  <c r="G2786" i="4"/>
  <c r="H2786" i="4"/>
  <c r="I2786" i="4"/>
  <c r="J2786" i="4"/>
  <c r="K2786" i="4"/>
  <c r="L2786" i="4"/>
  <c r="M2786" i="4"/>
  <c r="N2786" i="4"/>
  <c r="O2786" i="4"/>
  <c r="G2787" i="4"/>
  <c r="H2787" i="4"/>
  <c r="I2787" i="4"/>
  <c r="J2787" i="4"/>
  <c r="K2787" i="4"/>
  <c r="L2787" i="4"/>
  <c r="M2787" i="4"/>
  <c r="N2787" i="4"/>
  <c r="O2787" i="4"/>
  <c r="G2788" i="4"/>
  <c r="H2788" i="4"/>
  <c r="I2788" i="4"/>
  <c r="J2788" i="4"/>
  <c r="K2788" i="4"/>
  <c r="L2788" i="4"/>
  <c r="M2788" i="4"/>
  <c r="N2788" i="4"/>
  <c r="O2788" i="4"/>
  <c r="G2789" i="4"/>
  <c r="H2789" i="4"/>
  <c r="I2789" i="4"/>
  <c r="J2789" i="4"/>
  <c r="K2789" i="4"/>
  <c r="L2789" i="4"/>
  <c r="M2789" i="4"/>
  <c r="N2789" i="4"/>
  <c r="O2789" i="4"/>
  <c r="G2790" i="4"/>
  <c r="H2790" i="4"/>
  <c r="I2790" i="4"/>
  <c r="J2790" i="4"/>
  <c r="K2790" i="4"/>
  <c r="L2790" i="4"/>
  <c r="M2790" i="4"/>
  <c r="N2790" i="4"/>
  <c r="O2790" i="4"/>
  <c r="G2791" i="4"/>
  <c r="H2791" i="4"/>
  <c r="I2791" i="4"/>
  <c r="J2791" i="4"/>
  <c r="K2791" i="4"/>
  <c r="L2791" i="4"/>
  <c r="M2791" i="4"/>
  <c r="N2791" i="4"/>
  <c r="O2791" i="4"/>
  <c r="G2792" i="4"/>
  <c r="H2792" i="4"/>
  <c r="I2792" i="4"/>
  <c r="J2792" i="4"/>
  <c r="K2792" i="4"/>
  <c r="L2792" i="4"/>
  <c r="M2792" i="4"/>
  <c r="N2792" i="4"/>
  <c r="O2792" i="4"/>
  <c r="G2793" i="4"/>
  <c r="H2793" i="4"/>
  <c r="I2793" i="4"/>
  <c r="J2793" i="4"/>
  <c r="K2793" i="4"/>
  <c r="L2793" i="4"/>
  <c r="M2793" i="4"/>
  <c r="N2793" i="4"/>
  <c r="O2793" i="4"/>
  <c r="G2794" i="4"/>
  <c r="H2794" i="4"/>
  <c r="I2794" i="4"/>
  <c r="J2794" i="4"/>
  <c r="K2794" i="4"/>
  <c r="L2794" i="4"/>
  <c r="M2794" i="4"/>
  <c r="N2794" i="4"/>
  <c r="O2794" i="4"/>
  <c r="G2795" i="4"/>
  <c r="H2795" i="4"/>
  <c r="I2795" i="4"/>
  <c r="J2795" i="4"/>
  <c r="K2795" i="4"/>
  <c r="L2795" i="4"/>
  <c r="M2795" i="4"/>
  <c r="N2795" i="4"/>
  <c r="O2795" i="4"/>
  <c r="G2796" i="4"/>
  <c r="H2796" i="4"/>
  <c r="I2796" i="4"/>
  <c r="J2796" i="4"/>
  <c r="K2796" i="4"/>
  <c r="L2796" i="4"/>
  <c r="M2796" i="4"/>
  <c r="N2796" i="4"/>
  <c r="O2796" i="4"/>
  <c r="G2797" i="4"/>
  <c r="H2797" i="4"/>
  <c r="I2797" i="4"/>
  <c r="J2797" i="4"/>
  <c r="K2797" i="4"/>
  <c r="L2797" i="4"/>
  <c r="M2797" i="4"/>
  <c r="N2797" i="4"/>
  <c r="O2797" i="4"/>
  <c r="G2798" i="4"/>
  <c r="H2798" i="4"/>
  <c r="I2798" i="4"/>
  <c r="J2798" i="4"/>
  <c r="K2798" i="4"/>
  <c r="L2798" i="4"/>
  <c r="M2798" i="4"/>
  <c r="N2798" i="4"/>
  <c r="O2798" i="4"/>
  <c r="G2799" i="4"/>
  <c r="H2799" i="4"/>
  <c r="I2799" i="4"/>
  <c r="J2799" i="4"/>
  <c r="K2799" i="4"/>
  <c r="L2799" i="4"/>
  <c r="M2799" i="4"/>
  <c r="N2799" i="4"/>
  <c r="O2799" i="4"/>
  <c r="G2800" i="4"/>
  <c r="H2800" i="4"/>
  <c r="I2800" i="4"/>
  <c r="J2800" i="4"/>
  <c r="K2800" i="4"/>
  <c r="L2800" i="4"/>
  <c r="M2800" i="4"/>
  <c r="N2800" i="4"/>
  <c r="O2800" i="4"/>
  <c r="G2801" i="4"/>
  <c r="H2801" i="4"/>
  <c r="I2801" i="4"/>
  <c r="J2801" i="4"/>
  <c r="K2801" i="4"/>
  <c r="L2801" i="4"/>
  <c r="M2801" i="4"/>
  <c r="N2801" i="4"/>
  <c r="O2801" i="4"/>
  <c r="G2802" i="4"/>
  <c r="H2802" i="4"/>
  <c r="I2802" i="4"/>
  <c r="J2802" i="4"/>
  <c r="K2802" i="4"/>
  <c r="L2802" i="4"/>
  <c r="M2802" i="4"/>
  <c r="N2802" i="4"/>
  <c r="O2802" i="4"/>
  <c r="G2803" i="4"/>
  <c r="H2803" i="4"/>
  <c r="I2803" i="4"/>
  <c r="J2803" i="4"/>
  <c r="K2803" i="4"/>
  <c r="L2803" i="4"/>
  <c r="M2803" i="4"/>
  <c r="N2803" i="4"/>
  <c r="O2803" i="4"/>
  <c r="G2804" i="4"/>
  <c r="H2804" i="4"/>
  <c r="I2804" i="4"/>
  <c r="J2804" i="4"/>
  <c r="K2804" i="4"/>
  <c r="L2804" i="4"/>
  <c r="M2804" i="4"/>
  <c r="N2804" i="4"/>
  <c r="O2804" i="4"/>
  <c r="G2805" i="4"/>
  <c r="H2805" i="4"/>
  <c r="I2805" i="4"/>
  <c r="J2805" i="4"/>
  <c r="K2805" i="4"/>
  <c r="L2805" i="4"/>
  <c r="M2805" i="4"/>
  <c r="N2805" i="4"/>
  <c r="O2805" i="4"/>
  <c r="G2806" i="4"/>
  <c r="H2806" i="4"/>
  <c r="I2806" i="4"/>
  <c r="J2806" i="4"/>
  <c r="K2806" i="4"/>
  <c r="L2806" i="4"/>
  <c r="M2806" i="4"/>
  <c r="N2806" i="4"/>
  <c r="O2806" i="4"/>
  <c r="G2807" i="4"/>
  <c r="H2807" i="4"/>
  <c r="I2807" i="4"/>
  <c r="J2807" i="4"/>
  <c r="K2807" i="4"/>
  <c r="L2807" i="4"/>
  <c r="M2807" i="4"/>
  <c r="N2807" i="4"/>
  <c r="O2807" i="4"/>
  <c r="G2808" i="4"/>
  <c r="H2808" i="4"/>
  <c r="I2808" i="4"/>
  <c r="J2808" i="4"/>
  <c r="K2808" i="4"/>
  <c r="L2808" i="4"/>
  <c r="M2808" i="4"/>
  <c r="N2808" i="4"/>
  <c r="O2808" i="4"/>
  <c r="G2809" i="4"/>
  <c r="H2809" i="4"/>
  <c r="I2809" i="4"/>
  <c r="J2809" i="4"/>
  <c r="K2809" i="4"/>
  <c r="L2809" i="4"/>
  <c r="M2809" i="4"/>
  <c r="N2809" i="4"/>
  <c r="O2809" i="4"/>
  <c r="Q61" i="25" l="1"/>
  <c r="P61" i="25"/>
  <c r="O61" i="25"/>
  <c r="N61" i="25"/>
  <c r="M61" i="25"/>
  <c r="L61" i="25"/>
  <c r="K61" i="25" s="1"/>
  <c r="Q59" i="25"/>
  <c r="P59" i="25"/>
  <c r="O59" i="25"/>
  <c r="N59" i="25"/>
  <c r="M59" i="25"/>
  <c r="L59" i="25"/>
  <c r="K59" i="25" s="1"/>
  <c r="N60" i="25"/>
  <c r="K49" i="25"/>
  <c r="P49" i="25"/>
  <c r="O49" i="25"/>
  <c r="N49" i="25"/>
  <c r="M49" i="25"/>
  <c r="L49" i="25"/>
  <c r="P24" i="25"/>
  <c r="O24" i="25"/>
  <c r="K24" i="25" s="1"/>
  <c r="N24" i="25"/>
  <c r="M24" i="25"/>
  <c r="L24" i="25"/>
  <c r="O25" i="25"/>
  <c r="N25" i="25"/>
  <c r="M25" i="25"/>
  <c r="K25" i="25" s="1"/>
  <c r="L25" i="25"/>
  <c r="P1208" i="4"/>
  <c r="P1209" i="4"/>
  <c r="P1210" i="4"/>
  <c r="P1211" i="4"/>
  <c r="P1212" i="4"/>
  <c r="P1213" i="4"/>
  <c r="P1214" i="4"/>
  <c r="P1215" i="4"/>
  <c r="P1216" i="4"/>
  <c r="P1217" i="4"/>
  <c r="P1218" i="4"/>
  <c r="P1219" i="4"/>
  <c r="P1220" i="4"/>
  <c r="P1221" i="4"/>
  <c r="P1222" i="4"/>
  <c r="P1223" i="4"/>
  <c r="P1224" i="4"/>
  <c r="P1225" i="4"/>
  <c r="P1226" i="4"/>
  <c r="P1227" i="4"/>
  <c r="P1228" i="4"/>
  <c r="P1229" i="4"/>
  <c r="P1230" i="4"/>
  <c r="P1231" i="4"/>
  <c r="P1232" i="4"/>
  <c r="P1233" i="4"/>
  <c r="P1234" i="4"/>
  <c r="P1235" i="4"/>
  <c r="P1236" i="4"/>
  <c r="P1237" i="4"/>
  <c r="P1238" i="4"/>
  <c r="P1239" i="4"/>
  <c r="P1240" i="4"/>
  <c r="P1241" i="4"/>
  <c r="P1242" i="4"/>
  <c r="P1243" i="4"/>
  <c r="P1244" i="4"/>
  <c r="P1245" i="4"/>
  <c r="P1246" i="4"/>
  <c r="P1247" i="4"/>
  <c r="P1248" i="4"/>
  <c r="P1249" i="4"/>
  <c r="P1250" i="4"/>
  <c r="P1251" i="4"/>
  <c r="P1252" i="4"/>
  <c r="P1253" i="4"/>
  <c r="P1254" i="4"/>
  <c r="P1255" i="4"/>
  <c r="P1256" i="4"/>
  <c r="P1257" i="4"/>
  <c r="P1258" i="4"/>
  <c r="P1259" i="4"/>
  <c r="P1260" i="4"/>
  <c r="P1261" i="4"/>
  <c r="P1262" i="4"/>
  <c r="P1263" i="4"/>
  <c r="P1264" i="4"/>
  <c r="P1265" i="4"/>
  <c r="P1266" i="4"/>
  <c r="P1267" i="4"/>
  <c r="P1268" i="4"/>
  <c r="P1269" i="4"/>
  <c r="P1270" i="4"/>
  <c r="P1271" i="4"/>
  <c r="P1272" i="4"/>
  <c r="P1273" i="4"/>
  <c r="P1274" i="4"/>
  <c r="P1275" i="4"/>
  <c r="P1276" i="4"/>
  <c r="P1277" i="4"/>
  <c r="P1278" i="4"/>
  <c r="P1279" i="4"/>
  <c r="P1280" i="4"/>
  <c r="P1281" i="4"/>
  <c r="P1282" i="4"/>
  <c r="P1283" i="4"/>
  <c r="P1284" i="4"/>
  <c r="P1285" i="4"/>
  <c r="P1286" i="4"/>
  <c r="P1287" i="4"/>
  <c r="P1288" i="4"/>
  <c r="P1289" i="4"/>
  <c r="P1290" i="4"/>
  <c r="P1291" i="4"/>
  <c r="P1292" i="4"/>
  <c r="P1293" i="4"/>
  <c r="P1294" i="4"/>
  <c r="P1295" i="4"/>
  <c r="P1296" i="4"/>
  <c r="P1297" i="4"/>
  <c r="P1298" i="4"/>
  <c r="P1299" i="4"/>
  <c r="P1300" i="4"/>
  <c r="P1301" i="4"/>
  <c r="P1302" i="4"/>
  <c r="P1303" i="4"/>
  <c r="P1304" i="4"/>
  <c r="P1305" i="4"/>
  <c r="P1306" i="4"/>
  <c r="P1307" i="4"/>
  <c r="P1308" i="4"/>
  <c r="P1309" i="4"/>
  <c r="P1310" i="4"/>
  <c r="P1311" i="4"/>
  <c r="P1312" i="4"/>
  <c r="P1313" i="4"/>
  <c r="P1314" i="4"/>
  <c r="P1315" i="4"/>
  <c r="P1316" i="4"/>
  <c r="P1317" i="4"/>
  <c r="P1318" i="4"/>
  <c r="P1319" i="4"/>
  <c r="P1320" i="4"/>
  <c r="P1321" i="4"/>
  <c r="P1322" i="4"/>
  <c r="P1323" i="4"/>
  <c r="P1324" i="4"/>
  <c r="P1325" i="4"/>
  <c r="P1326" i="4"/>
  <c r="P1327" i="4"/>
  <c r="P1328" i="4"/>
  <c r="P1329" i="4"/>
  <c r="P1330" i="4"/>
  <c r="P1331" i="4"/>
  <c r="P1332" i="4"/>
  <c r="P1333" i="4"/>
  <c r="P1334" i="4"/>
  <c r="P1335" i="4"/>
  <c r="P1336" i="4"/>
  <c r="P1337" i="4"/>
  <c r="P1338" i="4"/>
  <c r="P1339" i="4"/>
  <c r="P1340" i="4"/>
  <c r="P1341" i="4"/>
  <c r="P1342" i="4"/>
  <c r="P1343" i="4"/>
  <c r="P1344" i="4"/>
  <c r="P1345" i="4"/>
  <c r="P1346" i="4"/>
  <c r="P1347" i="4"/>
  <c r="P1348" i="4"/>
  <c r="P1349" i="4"/>
  <c r="P1350" i="4"/>
  <c r="P1351" i="4"/>
  <c r="P1352" i="4"/>
  <c r="P1353" i="4"/>
  <c r="P1354" i="4"/>
  <c r="P1355" i="4"/>
  <c r="P1356" i="4"/>
  <c r="P1357" i="4"/>
  <c r="P1358" i="4"/>
  <c r="P1359" i="4"/>
  <c r="P1360" i="4"/>
  <c r="P1361" i="4"/>
  <c r="P1362" i="4"/>
  <c r="P1363" i="4"/>
  <c r="P1364" i="4"/>
  <c r="P1365" i="4"/>
  <c r="P1366" i="4"/>
  <c r="P1367" i="4"/>
  <c r="P1368" i="4"/>
  <c r="P1369" i="4"/>
  <c r="P1370" i="4"/>
  <c r="P1371" i="4"/>
  <c r="P1372" i="4"/>
  <c r="P1373" i="4"/>
  <c r="P1374" i="4"/>
  <c r="P1375" i="4"/>
  <c r="P1376" i="4"/>
  <c r="P1377" i="4"/>
  <c r="P1378" i="4"/>
  <c r="P1379" i="4"/>
  <c r="P1380" i="4"/>
  <c r="P1381" i="4"/>
  <c r="P1382" i="4"/>
  <c r="P1383" i="4"/>
  <c r="P1384" i="4"/>
  <c r="P1385" i="4"/>
  <c r="P1386" i="4"/>
  <c r="P1387" i="4"/>
  <c r="P1388" i="4"/>
  <c r="P1389" i="4"/>
  <c r="P1390" i="4"/>
  <c r="P1391" i="4"/>
  <c r="P1392" i="4"/>
  <c r="P1393" i="4"/>
  <c r="P1394" i="4"/>
  <c r="P1395" i="4"/>
  <c r="P1396" i="4"/>
  <c r="P1397" i="4"/>
  <c r="P1398" i="4"/>
  <c r="P1399" i="4"/>
  <c r="P1400" i="4"/>
  <c r="P1401" i="4"/>
  <c r="P1402" i="4"/>
  <c r="P1403" i="4"/>
  <c r="P1404" i="4"/>
  <c r="P1405" i="4"/>
  <c r="P1406" i="4"/>
  <c r="P1407" i="4"/>
  <c r="P1408" i="4"/>
  <c r="P1409" i="4"/>
  <c r="P1410" i="4"/>
  <c r="P1411" i="4"/>
  <c r="P1412" i="4"/>
  <c r="P1413" i="4"/>
  <c r="P1414" i="4"/>
  <c r="P1415" i="4"/>
  <c r="P1416" i="4"/>
  <c r="P1417" i="4"/>
  <c r="P1418" i="4"/>
  <c r="P1419" i="4"/>
  <c r="P1420" i="4"/>
  <c r="P1421" i="4"/>
  <c r="P1422" i="4"/>
  <c r="P1423" i="4"/>
  <c r="P1424" i="4"/>
  <c r="P1425" i="4"/>
  <c r="P1426" i="4"/>
  <c r="P1427" i="4"/>
  <c r="P1428" i="4"/>
  <c r="P1429" i="4"/>
  <c r="P1430" i="4"/>
  <c r="P1431" i="4"/>
  <c r="P1432" i="4"/>
  <c r="P1433" i="4"/>
  <c r="P1434" i="4"/>
  <c r="P1435" i="4"/>
  <c r="P1436" i="4"/>
  <c r="P1437" i="4"/>
  <c r="P1438" i="4"/>
  <c r="P1439" i="4"/>
  <c r="P1440" i="4"/>
  <c r="P1441" i="4"/>
  <c r="P1442" i="4"/>
  <c r="P1443" i="4"/>
  <c r="P1444" i="4"/>
  <c r="P1445" i="4"/>
  <c r="P1446" i="4"/>
  <c r="P1447" i="4"/>
  <c r="P1448" i="4"/>
  <c r="P1449" i="4"/>
  <c r="P1450" i="4"/>
  <c r="P1451" i="4"/>
  <c r="P1452" i="4"/>
  <c r="P1453" i="4"/>
  <c r="P1454" i="4"/>
  <c r="P1455" i="4"/>
  <c r="P1456" i="4"/>
  <c r="P1457" i="4"/>
  <c r="P1458" i="4"/>
  <c r="P1459" i="4"/>
  <c r="P1460" i="4"/>
  <c r="P1461" i="4"/>
  <c r="P1462" i="4"/>
  <c r="P1463" i="4"/>
  <c r="P1464" i="4"/>
  <c r="P1465" i="4"/>
  <c r="P1466" i="4"/>
  <c r="P1467" i="4"/>
  <c r="P1468" i="4"/>
  <c r="P1469" i="4"/>
  <c r="P1470" i="4"/>
  <c r="P1471" i="4"/>
  <c r="P1472" i="4"/>
  <c r="P1473" i="4"/>
  <c r="P1474" i="4"/>
  <c r="P1475" i="4"/>
  <c r="P1476" i="4"/>
  <c r="P1477" i="4"/>
  <c r="P1478" i="4"/>
  <c r="P1479" i="4"/>
  <c r="P1480" i="4"/>
  <c r="P1481" i="4"/>
  <c r="P1482" i="4"/>
  <c r="P1483" i="4"/>
  <c r="P1484" i="4"/>
  <c r="P1485" i="4"/>
  <c r="P1486" i="4"/>
  <c r="P1487" i="4"/>
  <c r="P1488" i="4"/>
  <c r="P1489" i="4"/>
  <c r="P1490" i="4"/>
  <c r="P1491" i="4"/>
  <c r="P1492" i="4"/>
  <c r="P1493" i="4"/>
  <c r="P1494" i="4"/>
  <c r="P1495" i="4"/>
  <c r="P1496" i="4"/>
  <c r="P1497" i="4"/>
  <c r="P1498" i="4"/>
  <c r="P1499" i="4"/>
  <c r="P1500" i="4"/>
  <c r="P1501" i="4"/>
  <c r="P1502" i="4"/>
  <c r="P1503" i="4"/>
  <c r="P1504" i="4"/>
  <c r="P1505" i="4"/>
  <c r="P1506" i="4"/>
  <c r="P1507" i="4"/>
  <c r="P1508" i="4"/>
  <c r="P1509" i="4"/>
  <c r="P1510" i="4"/>
  <c r="P1511" i="4"/>
  <c r="P1512" i="4"/>
  <c r="P1513" i="4"/>
  <c r="P1514" i="4"/>
  <c r="P1515" i="4"/>
  <c r="P1516" i="4"/>
  <c r="P1517" i="4"/>
  <c r="P1518" i="4"/>
  <c r="P1519" i="4"/>
  <c r="P1520" i="4"/>
  <c r="P1521" i="4"/>
  <c r="P1522" i="4"/>
  <c r="P1523" i="4"/>
  <c r="P1524" i="4"/>
  <c r="P1525" i="4"/>
  <c r="P1526" i="4"/>
  <c r="P1527" i="4"/>
  <c r="P1528" i="4"/>
  <c r="P1529" i="4"/>
  <c r="P1530" i="4"/>
  <c r="P1531" i="4"/>
  <c r="P1532" i="4"/>
  <c r="P1533" i="4"/>
  <c r="P1534" i="4"/>
  <c r="P1535" i="4"/>
  <c r="P1536" i="4"/>
  <c r="P1537" i="4"/>
  <c r="P1538" i="4"/>
  <c r="P1539" i="4"/>
  <c r="P1540" i="4"/>
  <c r="P1541" i="4"/>
  <c r="P1542" i="4"/>
  <c r="P1543" i="4"/>
  <c r="P1544" i="4"/>
  <c r="P1545" i="4"/>
  <c r="P1546" i="4"/>
  <c r="P1547" i="4"/>
  <c r="P1548" i="4"/>
  <c r="P1549" i="4"/>
  <c r="P1550" i="4"/>
  <c r="P1551" i="4"/>
  <c r="P1552" i="4"/>
  <c r="P1553" i="4"/>
  <c r="P1554" i="4"/>
  <c r="P1555" i="4"/>
  <c r="P1556" i="4"/>
  <c r="P1557" i="4"/>
  <c r="P1558" i="4"/>
  <c r="P1559" i="4"/>
  <c r="P1560" i="4"/>
  <c r="P1561" i="4"/>
  <c r="P1562" i="4"/>
  <c r="P1563" i="4"/>
  <c r="P1564" i="4"/>
  <c r="P1565" i="4"/>
  <c r="P1566" i="4"/>
  <c r="P1567" i="4"/>
  <c r="P1568" i="4"/>
  <c r="P1569" i="4"/>
  <c r="P1570" i="4"/>
  <c r="P1571" i="4"/>
  <c r="P1572" i="4"/>
  <c r="P1573" i="4"/>
  <c r="P1574" i="4"/>
  <c r="P1575" i="4"/>
  <c r="P1576" i="4"/>
  <c r="P1577" i="4"/>
  <c r="P1578" i="4"/>
  <c r="P1579" i="4"/>
  <c r="P1580" i="4"/>
  <c r="P1581" i="4"/>
  <c r="P1582" i="4"/>
  <c r="P1583" i="4"/>
  <c r="P1584" i="4"/>
  <c r="P1585" i="4"/>
  <c r="P1586" i="4"/>
  <c r="P1587" i="4"/>
  <c r="P1588" i="4"/>
  <c r="P1589" i="4"/>
  <c r="P1590" i="4"/>
  <c r="P1591" i="4"/>
  <c r="P1592" i="4"/>
  <c r="P1593" i="4"/>
  <c r="P1594" i="4"/>
  <c r="P1595" i="4"/>
  <c r="P1596" i="4"/>
  <c r="P1597" i="4"/>
  <c r="P1598" i="4"/>
  <c r="P1599" i="4"/>
  <c r="P1600" i="4"/>
  <c r="P1601" i="4"/>
  <c r="P1602" i="4"/>
  <c r="P1603" i="4"/>
  <c r="P1604" i="4"/>
  <c r="P1605" i="4"/>
  <c r="P1606" i="4"/>
  <c r="P1607" i="4"/>
  <c r="P1608" i="4"/>
  <c r="P1609" i="4"/>
  <c r="P1610" i="4"/>
  <c r="P1611" i="4"/>
  <c r="P1612" i="4"/>
  <c r="P1613" i="4"/>
  <c r="P1614" i="4"/>
  <c r="P1615" i="4"/>
  <c r="P1616" i="4"/>
  <c r="P1617" i="4"/>
  <c r="P1618" i="4"/>
  <c r="P1619" i="4"/>
  <c r="P1620" i="4"/>
  <c r="P1621" i="4"/>
  <c r="P1622" i="4"/>
  <c r="P1623" i="4"/>
  <c r="P1624" i="4"/>
  <c r="P1625" i="4"/>
  <c r="P1626" i="4"/>
  <c r="P1627" i="4"/>
  <c r="P1628" i="4"/>
  <c r="P1629" i="4"/>
  <c r="P1630" i="4"/>
  <c r="P1631" i="4"/>
  <c r="P1632" i="4"/>
  <c r="P1633" i="4"/>
  <c r="P1634" i="4"/>
  <c r="P1635" i="4"/>
  <c r="P1636" i="4"/>
  <c r="P1637" i="4"/>
  <c r="P1638" i="4"/>
  <c r="P1639" i="4"/>
  <c r="P1640" i="4"/>
  <c r="P1641" i="4"/>
  <c r="P1642" i="4"/>
  <c r="P1643" i="4"/>
  <c r="P1644" i="4"/>
  <c r="P1645" i="4"/>
  <c r="P1646" i="4"/>
  <c r="P1647" i="4"/>
  <c r="P1648" i="4"/>
  <c r="P1649" i="4"/>
  <c r="P1650" i="4"/>
  <c r="P1651" i="4"/>
  <c r="P1652" i="4"/>
  <c r="P1653" i="4"/>
  <c r="P1654" i="4"/>
  <c r="P1655" i="4"/>
  <c r="P1656" i="4"/>
  <c r="P1657" i="4"/>
  <c r="P1658" i="4"/>
  <c r="P1659" i="4"/>
  <c r="P1660" i="4"/>
  <c r="P1661" i="4"/>
  <c r="P1662" i="4"/>
  <c r="P1663" i="4"/>
  <c r="P1664" i="4"/>
  <c r="P1665" i="4"/>
  <c r="P1666" i="4"/>
  <c r="P1667" i="4"/>
  <c r="P1668" i="4"/>
  <c r="P1669" i="4"/>
  <c r="P1670" i="4"/>
  <c r="P1671" i="4"/>
  <c r="P1672" i="4"/>
  <c r="P1673" i="4"/>
  <c r="P1674" i="4"/>
  <c r="P1675" i="4"/>
  <c r="P1676" i="4"/>
  <c r="P1677" i="4"/>
  <c r="P1678" i="4"/>
  <c r="P1679" i="4"/>
  <c r="P1680" i="4"/>
  <c r="P1681" i="4"/>
  <c r="P1682" i="4"/>
  <c r="P1683" i="4"/>
  <c r="P1684" i="4"/>
  <c r="P1685" i="4"/>
  <c r="P1686" i="4"/>
  <c r="P1687" i="4"/>
  <c r="P1688" i="4"/>
  <c r="P1689" i="4"/>
  <c r="P1690" i="4"/>
  <c r="P1691" i="4"/>
  <c r="P1692" i="4"/>
  <c r="P1693" i="4"/>
  <c r="P1694" i="4"/>
  <c r="P1695" i="4"/>
  <c r="P1696" i="4"/>
  <c r="P1697" i="4"/>
  <c r="P1698" i="4"/>
  <c r="P1699" i="4"/>
  <c r="P1700" i="4"/>
  <c r="P1701" i="4"/>
  <c r="P1702" i="4"/>
  <c r="P1703" i="4"/>
  <c r="P1704" i="4"/>
  <c r="P1705" i="4"/>
  <c r="P1706" i="4"/>
  <c r="P1707" i="4"/>
  <c r="P1708" i="4"/>
  <c r="P1709" i="4"/>
  <c r="P1710" i="4"/>
  <c r="P1711" i="4"/>
  <c r="P1712" i="4"/>
  <c r="P1713" i="4"/>
  <c r="P1714" i="4"/>
  <c r="P1715" i="4"/>
  <c r="P1716" i="4"/>
  <c r="P1717" i="4"/>
  <c r="P1718" i="4"/>
  <c r="P1719" i="4"/>
  <c r="P1720" i="4"/>
  <c r="P1721" i="4"/>
  <c r="P1722" i="4"/>
  <c r="P1723" i="4"/>
  <c r="P1724" i="4"/>
  <c r="P1725" i="4"/>
  <c r="P1726" i="4"/>
  <c r="P1727" i="4"/>
  <c r="P1728" i="4"/>
  <c r="P1729" i="4"/>
  <c r="P1730" i="4"/>
  <c r="P1731" i="4"/>
  <c r="P1732" i="4"/>
  <c r="P1733" i="4"/>
  <c r="P1734" i="4"/>
  <c r="P1735" i="4"/>
  <c r="P1736" i="4"/>
  <c r="P1737" i="4"/>
  <c r="P1738" i="4"/>
  <c r="P1739" i="4"/>
  <c r="P1740" i="4"/>
  <c r="P1741" i="4"/>
  <c r="P1742" i="4"/>
  <c r="P1743" i="4"/>
  <c r="P1744" i="4"/>
  <c r="P1745" i="4"/>
  <c r="P1746" i="4"/>
  <c r="P1747" i="4"/>
  <c r="P1748" i="4"/>
  <c r="P1749" i="4"/>
  <c r="P1750" i="4"/>
  <c r="P1751" i="4"/>
  <c r="P1752" i="4"/>
  <c r="P1753" i="4"/>
  <c r="P1754" i="4"/>
  <c r="P1755" i="4"/>
  <c r="P1756" i="4"/>
  <c r="P1757" i="4"/>
  <c r="P1758" i="4"/>
  <c r="P1759" i="4"/>
  <c r="P1760" i="4"/>
  <c r="P1761" i="4"/>
  <c r="P1762" i="4"/>
  <c r="P1763" i="4"/>
  <c r="P1764" i="4"/>
  <c r="P1765" i="4"/>
  <c r="P1766" i="4"/>
  <c r="P1767" i="4"/>
  <c r="P1768" i="4"/>
  <c r="P1769" i="4"/>
  <c r="P1770" i="4"/>
  <c r="P1771" i="4"/>
  <c r="P1772" i="4"/>
  <c r="P1773" i="4"/>
  <c r="P1774" i="4"/>
  <c r="P1775" i="4"/>
  <c r="P1776" i="4"/>
  <c r="P1777" i="4"/>
  <c r="P1778" i="4"/>
  <c r="P1779" i="4"/>
  <c r="P1780" i="4"/>
  <c r="P1781" i="4"/>
  <c r="P1782" i="4"/>
  <c r="P1783" i="4"/>
  <c r="P1784" i="4"/>
  <c r="P1785" i="4"/>
  <c r="P1786" i="4"/>
  <c r="P1787" i="4"/>
  <c r="P1788" i="4"/>
  <c r="P1789" i="4"/>
  <c r="P1790" i="4"/>
  <c r="P1791" i="4"/>
  <c r="P1792" i="4"/>
  <c r="P1793" i="4"/>
  <c r="P1794" i="4"/>
  <c r="P1795" i="4"/>
  <c r="P1796" i="4"/>
  <c r="P1797" i="4"/>
  <c r="P1798" i="4"/>
  <c r="P1799" i="4"/>
  <c r="P1800" i="4"/>
  <c r="P1801" i="4"/>
  <c r="P1802" i="4"/>
  <c r="P1803" i="4"/>
  <c r="P1804" i="4"/>
  <c r="P1805" i="4"/>
  <c r="P1806" i="4"/>
  <c r="P1807" i="4"/>
  <c r="P1808" i="4"/>
  <c r="P1809" i="4"/>
  <c r="P1810" i="4"/>
  <c r="P1811" i="4"/>
  <c r="P1812" i="4"/>
  <c r="P1813" i="4"/>
  <c r="P1814" i="4"/>
  <c r="P1815" i="4"/>
  <c r="P1816" i="4"/>
  <c r="P1817" i="4"/>
  <c r="P1818" i="4"/>
  <c r="P1819" i="4"/>
  <c r="P1820" i="4"/>
  <c r="P1821" i="4"/>
  <c r="P1822" i="4"/>
  <c r="P1823" i="4"/>
  <c r="P1824" i="4"/>
  <c r="P1825" i="4"/>
  <c r="P1826" i="4"/>
  <c r="P1827" i="4"/>
  <c r="P1828" i="4"/>
  <c r="P1829" i="4"/>
  <c r="P1830" i="4"/>
  <c r="P1831" i="4"/>
  <c r="P1832" i="4"/>
  <c r="P1833" i="4"/>
  <c r="P1834" i="4"/>
  <c r="P1835" i="4"/>
  <c r="P1836" i="4"/>
  <c r="P1837" i="4"/>
  <c r="P1838" i="4"/>
  <c r="P1839" i="4"/>
  <c r="P1840" i="4"/>
  <c r="P1841" i="4"/>
  <c r="P1842" i="4"/>
  <c r="P1843" i="4"/>
  <c r="P1844" i="4"/>
  <c r="P1845" i="4"/>
  <c r="P1846" i="4"/>
  <c r="P1847" i="4"/>
  <c r="P1848" i="4"/>
  <c r="P1849" i="4"/>
  <c r="P1850" i="4"/>
  <c r="P1851" i="4"/>
  <c r="P1852" i="4"/>
  <c r="P1853" i="4"/>
  <c r="P1854" i="4"/>
  <c r="P1855" i="4"/>
  <c r="P1856" i="4"/>
  <c r="P1857" i="4"/>
  <c r="P1858" i="4"/>
  <c r="P1859" i="4"/>
  <c r="P1860" i="4"/>
  <c r="P1861" i="4"/>
  <c r="P1862" i="4"/>
  <c r="P1863" i="4"/>
  <c r="P1864" i="4"/>
  <c r="P1865" i="4"/>
  <c r="P1866" i="4"/>
  <c r="P1867" i="4"/>
  <c r="P1868" i="4"/>
  <c r="P1869" i="4"/>
  <c r="P1870" i="4"/>
  <c r="P1871" i="4"/>
  <c r="P1872" i="4"/>
  <c r="P1873" i="4"/>
  <c r="P1874" i="4"/>
  <c r="P1875" i="4"/>
  <c r="P1876" i="4"/>
  <c r="P1877" i="4"/>
  <c r="P1878" i="4"/>
  <c r="P1879" i="4"/>
  <c r="P1880" i="4"/>
  <c r="P1881" i="4"/>
  <c r="P1882" i="4"/>
  <c r="P1883" i="4"/>
  <c r="P1884" i="4"/>
  <c r="P1885" i="4"/>
  <c r="P1886" i="4"/>
  <c r="P1887" i="4"/>
  <c r="P1888" i="4"/>
  <c r="P1889" i="4"/>
  <c r="P1890" i="4"/>
  <c r="P1891" i="4"/>
  <c r="P1892" i="4"/>
  <c r="P1893" i="4"/>
  <c r="P1894" i="4"/>
  <c r="P1895" i="4"/>
  <c r="P1896" i="4"/>
  <c r="P1897" i="4"/>
  <c r="P1898" i="4"/>
  <c r="P1899" i="4"/>
  <c r="P1900" i="4"/>
  <c r="P1901" i="4"/>
  <c r="P1902" i="4"/>
  <c r="P1903" i="4"/>
  <c r="P1904" i="4"/>
  <c r="P1905" i="4"/>
  <c r="P1906" i="4"/>
  <c r="P1907" i="4"/>
  <c r="P1908" i="4"/>
  <c r="P1909" i="4"/>
  <c r="P1910" i="4"/>
  <c r="P1911" i="4"/>
  <c r="P1912" i="4"/>
  <c r="P1913" i="4"/>
  <c r="P1914" i="4"/>
  <c r="P1915" i="4"/>
  <c r="P1916" i="4"/>
  <c r="P1917" i="4"/>
  <c r="P1918" i="4"/>
  <c r="P1919" i="4"/>
  <c r="P1920" i="4"/>
  <c r="P1921" i="4"/>
  <c r="P1922" i="4"/>
  <c r="P1923" i="4"/>
  <c r="P1924" i="4"/>
  <c r="P1925" i="4"/>
  <c r="P1926" i="4"/>
  <c r="P1927" i="4"/>
  <c r="P1928" i="4"/>
  <c r="P1929" i="4"/>
  <c r="P1930" i="4"/>
  <c r="P1931" i="4"/>
  <c r="P1932" i="4"/>
  <c r="P1933" i="4"/>
  <c r="P1934" i="4"/>
  <c r="P1935" i="4"/>
  <c r="P1936" i="4"/>
  <c r="P1937" i="4"/>
  <c r="P1938" i="4"/>
  <c r="P1939" i="4"/>
  <c r="P1940" i="4"/>
  <c r="P1941" i="4"/>
  <c r="P1942" i="4"/>
  <c r="P1943" i="4"/>
  <c r="P1944" i="4"/>
  <c r="P1945" i="4"/>
  <c r="P1946" i="4"/>
  <c r="P1947" i="4"/>
  <c r="P1948" i="4"/>
  <c r="P1949" i="4"/>
  <c r="P1950" i="4"/>
  <c r="P1951" i="4"/>
  <c r="P1952" i="4"/>
  <c r="P1953" i="4"/>
  <c r="P1954" i="4"/>
  <c r="P1955" i="4"/>
  <c r="P1956" i="4"/>
  <c r="P1957" i="4"/>
  <c r="P1958" i="4"/>
  <c r="P1959" i="4"/>
  <c r="P1960" i="4"/>
  <c r="P1961" i="4"/>
  <c r="P1962" i="4"/>
  <c r="P1963" i="4"/>
  <c r="P1964" i="4"/>
  <c r="P1965" i="4"/>
  <c r="P1966" i="4"/>
  <c r="P1967" i="4"/>
  <c r="P1968" i="4"/>
  <c r="P1969" i="4"/>
  <c r="P1970" i="4"/>
  <c r="P1971" i="4"/>
  <c r="P1972" i="4"/>
  <c r="P1973" i="4"/>
  <c r="P1974" i="4"/>
  <c r="P1975" i="4"/>
  <c r="P1976" i="4"/>
  <c r="P1977" i="4"/>
  <c r="P1978" i="4"/>
  <c r="P1979" i="4"/>
  <c r="P1980" i="4"/>
  <c r="P1981" i="4"/>
  <c r="P1982" i="4"/>
  <c r="P1983" i="4"/>
  <c r="P1984" i="4"/>
  <c r="P1985" i="4"/>
  <c r="P1986" i="4"/>
  <c r="P1987" i="4"/>
  <c r="P1988" i="4"/>
  <c r="P1989" i="4"/>
  <c r="P1990" i="4"/>
  <c r="P1991" i="4"/>
  <c r="P1992" i="4"/>
  <c r="P1993" i="4"/>
  <c r="P1994" i="4"/>
  <c r="P1995" i="4"/>
  <c r="P1996" i="4"/>
  <c r="P1997" i="4"/>
  <c r="P1998" i="4"/>
  <c r="P1999" i="4"/>
  <c r="P2000" i="4"/>
  <c r="P2001" i="4"/>
  <c r="P2002" i="4"/>
  <c r="P2003" i="4"/>
  <c r="P2004" i="4"/>
  <c r="P2005" i="4"/>
  <c r="P2006" i="4"/>
  <c r="P2007" i="4"/>
  <c r="P2008" i="4"/>
  <c r="P2009" i="4"/>
  <c r="P2010" i="4"/>
  <c r="P2011" i="4"/>
  <c r="P2012" i="4"/>
  <c r="P2013" i="4"/>
  <c r="P2014" i="4"/>
  <c r="P2015" i="4"/>
  <c r="P2016" i="4"/>
  <c r="P2017" i="4"/>
  <c r="P2018" i="4"/>
  <c r="P2019" i="4"/>
  <c r="P2020" i="4"/>
  <c r="P2021" i="4"/>
  <c r="P2022" i="4"/>
  <c r="P2023" i="4"/>
  <c r="P2024" i="4"/>
  <c r="P2025" i="4"/>
  <c r="P2026" i="4"/>
  <c r="P2027" i="4"/>
  <c r="P2028" i="4"/>
  <c r="P2029" i="4"/>
  <c r="P2030" i="4"/>
  <c r="P2031" i="4"/>
  <c r="P2032" i="4"/>
  <c r="P2033" i="4"/>
  <c r="P2034" i="4"/>
  <c r="P2035" i="4"/>
  <c r="P2036" i="4"/>
  <c r="P2037" i="4"/>
  <c r="P2038" i="4"/>
  <c r="P2039" i="4"/>
  <c r="P2040" i="4"/>
  <c r="P2041" i="4"/>
  <c r="P2042" i="4"/>
  <c r="P2043" i="4"/>
  <c r="P2044" i="4"/>
  <c r="P2045" i="4"/>
  <c r="P2046" i="4"/>
  <c r="P2047" i="4"/>
  <c r="P2048" i="4"/>
  <c r="P2049" i="4"/>
  <c r="P2050" i="4"/>
  <c r="P2051" i="4"/>
  <c r="P2052" i="4"/>
  <c r="P2053" i="4"/>
  <c r="P2054" i="4"/>
  <c r="P2055" i="4"/>
  <c r="P2056" i="4"/>
  <c r="P2057" i="4"/>
  <c r="P2058" i="4"/>
  <c r="P2059" i="4"/>
  <c r="P2060" i="4"/>
  <c r="P2061" i="4"/>
  <c r="P2062" i="4"/>
  <c r="P2063" i="4"/>
  <c r="P2064" i="4"/>
  <c r="P2065" i="4"/>
  <c r="P2066" i="4"/>
  <c r="P2067" i="4"/>
  <c r="P2068" i="4"/>
  <c r="P2069" i="4"/>
  <c r="P2070" i="4"/>
  <c r="P2071" i="4"/>
  <c r="P2072" i="4"/>
  <c r="P2073" i="4"/>
  <c r="P2074" i="4"/>
  <c r="P2075" i="4"/>
  <c r="P2076" i="4"/>
  <c r="P2077" i="4"/>
  <c r="P2078" i="4"/>
  <c r="P2079" i="4"/>
  <c r="P2080" i="4"/>
  <c r="P2081" i="4"/>
  <c r="P2082" i="4"/>
  <c r="P2083" i="4"/>
  <c r="P2084" i="4"/>
  <c r="P2085" i="4"/>
  <c r="P2086" i="4"/>
  <c r="P2087" i="4"/>
  <c r="P2088" i="4"/>
  <c r="P2089" i="4"/>
  <c r="P2090" i="4"/>
  <c r="P2091" i="4"/>
  <c r="P2092" i="4"/>
  <c r="P2093" i="4"/>
  <c r="P2094" i="4"/>
  <c r="P2095" i="4"/>
  <c r="P2096" i="4"/>
  <c r="P2097" i="4"/>
  <c r="P2098" i="4"/>
  <c r="P2099" i="4"/>
  <c r="P2100" i="4"/>
  <c r="P2101" i="4"/>
  <c r="P2102" i="4"/>
  <c r="P2103" i="4"/>
  <c r="P2104" i="4"/>
  <c r="P2105" i="4"/>
  <c r="P2106" i="4"/>
  <c r="P2107" i="4"/>
  <c r="P2108" i="4"/>
  <c r="P2109" i="4"/>
  <c r="P2110" i="4"/>
  <c r="P2111" i="4"/>
  <c r="P2112" i="4"/>
  <c r="P2113" i="4"/>
  <c r="P2114" i="4"/>
  <c r="P2115" i="4"/>
  <c r="P2116" i="4"/>
  <c r="P2117" i="4"/>
  <c r="P2118" i="4"/>
  <c r="P2119" i="4"/>
  <c r="P2120" i="4"/>
  <c r="P2121" i="4"/>
  <c r="P2122" i="4"/>
  <c r="P2123" i="4"/>
  <c r="P2124" i="4"/>
  <c r="P2125" i="4"/>
  <c r="P2126" i="4"/>
  <c r="P2127" i="4"/>
  <c r="P2128" i="4"/>
  <c r="P2129" i="4"/>
  <c r="P2130" i="4"/>
  <c r="P2131" i="4"/>
  <c r="P2132" i="4"/>
  <c r="P2133" i="4"/>
  <c r="P2134" i="4"/>
  <c r="P2135" i="4"/>
  <c r="P2136" i="4"/>
  <c r="P2137" i="4"/>
  <c r="P2138" i="4"/>
  <c r="P2139" i="4"/>
  <c r="P2140" i="4"/>
  <c r="P2141" i="4"/>
  <c r="P2142" i="4"/>
  <c r="P2143" i="4"/>
  <c r="P2144" i="4"/>
  <c r="P2145" i="4"/>
  <c r="P2146" i="4"/>
  <c r="P2147" i="4"/>
  <c r="P2148" i="4"/>
  <c r="P2149" i="4"/>
  <c r="P2150" i="4"/>
  <c r="P2151" i="4"/>
  <c r="P2152" i="4"/>
  <c r="P2153" i="4"/>
  <c r="P2154" i="4"/>
  <c r="P2155" i="4"/>
  <c r="P2156" i="4"/>
  <c r="P2157" i="4"/>
  <c r="P2158" i="4"/>
  <c r="P2159" i="4"/>
  <c r="P2160" i="4"/>
  <c r="P2161" i="4"/>
  <c r="P2162" i="4"/>
  <c r="P2163" i="4"/>
  <c r="P2164" i="4"/>
  <c r="P2165" i="4"/>
  <c r="P2166" i="4"/>
  <c r="P2167" i="4"/>
  <c r="P2168" i="4"/>
  <c r="P2169" i="4"/>
  <c r="P2170" i="4"/>
  <c r="P2171" i="4"/>
  <c r="P2172" i="4"/>
  <c r="P2173" i="4"/>
  <c r="P2174" i="4"/>
  <c r="P2175" i="4"/>
  <c r="P2176" i="4"/>
  <c r="P2177" i="4"/>
  <c r="P2178" i="4"/>
  <c r="P2179" i="4"/>
  <c r="P2180" i="4"/>
  <c r="P2181" i="4"/>
  <c r="P2182" i="4"/>
  <c r="P2183" i="4"/>
  <c r="P2184" i="4"/>
  <c r="P2185" i="4"/>
  <c r="P2186" i="4"/>
  <c r="P2187" i="4"/>
  <c r="P2188" i="4"/>
  <c r="P2189" i="4"/>
  <c r="P2190" i="4"/>
  <c r="P2191" i="4"/>
  <c r="P2192" i="4"/>
  <c r="P2193" i="4"/>
  <c r="P2194" i="4"/>
  <c r="P2195" i="4"/>
  <c r="P2196" i="4"/>
  <c r="P2197" i="4"/>
  <c r="P2198" i="4"/>
  <c r="P2199" i="4"/>
  <c r="P2200" i="4"/>
  <c r="P2201" i="4"/>
  <c r="P2202" i="4"/>
  <c r="P2203" i="4"/>
  <c r="P2204" i="4"/>
  <c r="P2205" i="4"/>
  <c r="P2206" i="4"/>
  <c r="P2207" i="4"/>
  <c r="P2208" i="4"/>
  <c r="P2209" i="4"/>
  <c r="P2210" i="4"/>
  <c r="P2211" i="4"/>
  <c r="P2212" i="4"/>
  <c r="P2213" i="4"/>
  <c r="P2214" i="4"/>
  <c r="P2215" i="4"/>
  <c r="P2216" i="4"/>
  <c r="P2217" i="4"/>
  <c r="P2218" i="4"/>
  <c r="P2219" i="4"/>
  <c r="P2220" i="4"/>
  <c r="P2221" i="4"/>
  <c r="P2222" i="4"/>
  <c r="P2223" i="4"/>
  <c r="P2224" i="4"/>
  <c r="P2225" i="4"/>
  <c r="P2226" i="4"/>
  <c r="P2227" i="4"/>
  <c r="P2228" i="4"/>
  <c r="P2229" i="4"/>
  <c r="P2230" i="4"/>
  <c r="P2231" i="4"/>
  <c r="P2232" i="4"/>
  <c r="P2233" i="4"/>
  <c r="P2234" i="4"/>
  <c r="P2235" i="4"/>
  <c r="P2236" i="4"/>
  <c r="P2237" i="4"/>
  <c r="P2238" i="4"/>
  <c r="P2239" i="4"/>
  <c r="P2240" i="4"/>
  <c r="P2241" i="4"/>
  <c r="P2242" i="4"/>
  <c r="P2243" i="4"/>
  <c r="P2244" i="4"/>
  <c r="P2245" i="4"/>
  <c r="P2246" i="4"/>
  <c r="P2247" i="4"/>
  <c r="P2248" i="4"/>
  <c r="P2249" i="4"/>
  <c r="P2250" i="4"/>
  <c r="P2251" i="4"/>
  <c r="P2252" i="4"/>
  <c r="P2253" i="4"/>
  <c r="P2254" i="4"/>
  <c r="P2255" i="4"/>
  <c r="P2256" i="4"/>
  <c r="P2257" i="4"/>
  <c r="P2258" i="4"/>
  <c r="P2259" i="4"/>
  <c r="P2260" i="4"/>
  <c r="P2261" i="4"/>
  <c r="P2262" i="4"/>
  <c r="P2263" i="4"/>
  <c r="P2264" i="4"/>
  <c r="P2265" i="4"/>
  <c r="P2266" i="4"/>
  <c r="P2267" i="4"/>
  <c r="P2268" i="4"/>
  <c r="P2269" i="4"/>
  <c r="P2270" i="4"/>
  <c r="P2271" i="4"/>
  <c r="P2272" i="4"/>
  <c r="P2273" i="4"/>
  <c r="P2274" i="4"/>
  <c r="P2275" i="4"/>
  <c r="P2276" i="4"/>
  <c r="P2277" i="4"/>
  <c r="P2278" i="4"/>
  <c r="P2279" i="4"/>
  <c r="P2280" i="4"/>
  <c r="P2281" i="4"/>
  <c r="P2282" i="4"/>
  <c r="P2283" i="4"/>
  <c r="P2284" i="4"/>
  <c r="P2285" i="4"/>
  <c r="P2286" i="4"/>
  <c r="P2287" i="4"/>
  <c r="P2288" i="4"/>
  <c r="P2289" i="4"/>
  <c r="P2290" i="4"/>
  <c r="P2291" i="4"/>
  <c r="P2292" i="4"/>
  <c r="P2293" i="4"/>
  <c r="P2294" i="4"/>
  <c r="P2295" i="4"/>
  <c r="P2296" i="4"/>
  <c r="P2297" i="4"/>
  <c r="P2298" i="4"/>
  <c r="P2299" i="4"/>
  <c r="P2300" i="4"/>
  <c r="P2301" i="4"/>
  <c r="P2302" i="4"/>
  <c r="P2303" i="4"/>
  <c r="P2304" i="4"/>
  <c r="P2305" i="4"/>
  <c r="P2306" i="4"/>
  <c r="P2307" i="4"/>
  <c r="P2308" i="4"/>
  <c r="P2309" i="4"/>
  <c r="P2310" i="4"/>
  <c r="P2311" i="4"/>
  <c r="P2312" i="4"/>
  <c r="P2313" i="4"/>
  <c r="P2314" i="4"/>
  <c r="P2315" i="4"/>
  <c r="P2316" i="4"/>
  <c r="P2317" i="4"/>
  <c r="P2318" i="4"/>
  <c r="P2319" i="4"/>
  <c r="P2320" i="4"/>
  <c r="P2321" i="4"/>
  <c r="P2322" i="4"/>
  <c r="P2323" i="4"/>
  <c r="P2324" i="4"/>
  <c r="P2325" i="4"/>
  <c r="P2326" i="4"/>
  <c r="P2327" i="4"/>
  <c r="P2328" i="4"/>
  <c r="P2329" i="4"/>
  <c r="P2330" i="4"/>
  <c r="P2331" i="4"/>
  <c r="P2332" i="4"/>
  <c r="P2333" i="4"/>
  <c r="P2334" i="4"/>
  <c r="P2335" i="4"/>
  <c r="P2336" i="4"/>
  <c r="P2337" i="4"/>
  <c r="P2338" i="4"/>
  <c r="P2339" i="4"/>
  <c r="P2340" i="4"/>
  <c r="P2341" i="4"/>
  <c r="P2342" i="4"/>
  <c r="P2343" i="4"/>
  <c r="P2344" i="4"/>
  <c r="P2345" i="4"/>
  <c r="P2346" i="4"/>
  <c r="P2347" i="4"/>
  <c r="P2348" i="4"/>
  <c r="P2349" i="4"/>
  <c r="P2350" i="4"/>
  <c r="P2351" i="4"/>
  <c r="P2352" i="4"/>
  <c r="P2353" i="4"/>
  <c r="P2354" i="4"/>
  <c r="P2355" i="4"/>
  <c r="P2356" i="4"/>
  <c r="P2357" i="4"/>
  <c r="P2358" i="4"/>
  <c r="P2359" i="4"/>
  <c r="P2360" i="4"/>
  <c r="P2361" i="4"/>
  <c r="P2362" i="4"/>
  <c r="P2363" i="4"/>
  <c r="P2364" i="4"/>
  <c r="P2365" i="4"/>
  <c r="P2366" i="4"/>
  <c r="P2367" i="4"/>
  <c r="P2368" i="4"/>
  <c r="P2369" i="4"/>
  <c r="P2370" i="4"/>
  <c r="P2371" i="4"/>
  <c r="P2372" i="4"/>
  <c r="P2373" i="4"/>
  <c r="P2374" i="4"/>
  <c r="P2375" i="4"/>
  <c r="P2376" i="4"/>
  <c r="P2377" i="4"/>
  <c r="P2378" i="4"/>
  <c r="P2379" i="4"/>
  <c r="P2380" i="4"/>
  <c r="P2381" i="4"/>
  <c r="P2382" i="4"/>
  <c r="P2383" i="4"/>
  <c r="P2384" i="4"/>
  <c r="P2385" i="4"/>
  <c r="P2386" i="4"/>
  <c r="P2387" i="4"/>
  <c r="P2388" i="4"/>
  <c r="P2389" i="4"/>
  <c r="P2390" i="4"/>
  <c r="P2391" i="4"/>
  <c r="P2392" i="4"/>
  <c r="P2393" i="4"/>
  <c r="P2394" i="4"/>
  <c r="P2395" i="4"/>
  <c r="P2396" i="4"/>
  <c r="P2397" i="4"/>
  <c r="P2398" i="4"/>
  <c r="P2399" i="4"/>
  <c r="P2400" i="4"/>
  <c r="P2401" i="4"/>
  <c r="P2402" i="4"/>
  <c r="P2403" i="4"/>
  <c r="P2404" i="4"/>
  <c r="P2405" i="4"/>
  <c r="P2406" i="4"/>
  <c r="P2407" i="4"/>
  <c r="P2408" i="4"/>
  <c r="P2409" i="4"/>
  <c r="P2410" i="4"/>
  <c r="P2411" i="4"/>
  <c r="P2412" i="4"/>
  <c r="P2413" i="4"/>
  <c r="P2414" i="4"/>
  <c r="P2415" i="4"/>
  <c r="P2416" i="4"/>
  <c r="P2417" i="4"/>
  <c r="P2418" i="4"/>
  <c r="P2419" i="4"/>
  <c r="P2420" i="4"/>
  <c r="P2421" i="4"/>
  <c r="P2422" i="4"/>
  <c r="P2423" i="4"/>
  <c r="P2424" i="4"/>
  <c r="P2425" i="4"/>
  <c r="P2426" i="4"/>
  <c r="P2427" i="4"/>
  <c r="P2428" i="4"/>
  <c r="P2429" i="4"/>
  <c r="P2430" i="4"/>
  <c r="P2431" i="4"/>
  <c r="P2432" i="4"/>
  <c r="P2433" i="4"/>
  <c r="P2434" i="4"/>
  <c r="P2435" i="4"/>
  <c r="P2436" i="4"/>
  <c r="P2437" i="4"/>
  <c r="P2438" i="4"/>
  <c r="P2439" i="4"/>
  <c r="P2440" i="4"/>
  <c r="P2441" i="4"/>
  <c r="P2442" i="4"/>
  <c r="P2443" i="4"/>
  <c r="P2444" i="4"/>
  <c r="P2445" i="4"/>
  <c r="P2446" i="4"/>
  <c r="P2447" i="4"/>
  <c r="P2448" i="4"/>
  <c r="P2449" i="4"/>
  <c r="P2450" i="4"/>
  <c r="P2451" i="4"/>
  <c r="P2452" i="4"/>
  <c r="P2453" i="4"/>
  <c r="P2454" i="4"/>
  <c r="P2455" i="4"/>
  <c r="P2456" i="4"/>
  <c r="P2457" i="4"/>
  <c r="P2458" i="4"/>
  <c r="P2459" i="4"/>
  <c r="P2460" i="4"/>
  <c r="P2461" i="4"/>
  <c r="P2462" i="4"/>
  <c r="P2463" i="4"/>
  <c r="P2464" i="4"/>
  <c r="P2465" i="4"/>
  <c r="P2466" i="4"/>
  <c r="P2467" i="4"/>
  <c r="P2468" i="4"/>
  <c r="P2469" i="4"/>
  <c r="P2470" i="4"/>
  <c r="P2471" i="4"/>
  <c r="P2472" i="4"/>
  <c r="P2473" i="4"/>
  <c r="P2474" i="4"/>
  <c r="P2475" i="4"/>
  <c r="P2476" i="4"/>
  <c r="P2477" i="4"/>
  <c r="P2478" i="4"/>
  <c r="P2479" i="4"/>
  <c r="P2480" i="4"/>
  <c r="P2481" i="4"/>
  <c r="P2482" i="4"/>
  <c r="P2483" i="4"/>
  <c r="P2484" i="4"/>
  <c r="P2485" i="4"/>
  <c r="P2486" i="4"/>
  <c r="P2487" i="4"/>
  <c r="P2488" i="4"/>
  <c r="P2489" i="4"/>
  <c r="P2490" i="4"/>
  <c r="P2491" i="4"/>
  <c r="P2492" i="4"/>
  <c r="P2493" i="4"/>
  <c r="P2494" i="4"/>
  <c r="P2495" i="4"/>
  <c r="P2496" i="4"/>
  <c r="P2497" i="4"/>
  <c r="P2498" i="4"/>
  <c r="P2499" i="4"/>
  <c r="P2500" i="4"/>
  <c r="P2501" i="4"/>
  <c r="P2502" i="4"/>
  <c r="P2503" i="4"/>
  <c r="P2504" i="4"/>
  <c r="P2505" i="4"/>
  <c r="P2506" i="4"/>
  <c r="P2507" i="4"/>
  <c r="P2508" i="4"/>
  <c r="P2509" i="4"/>
  <c r="P2510" i="4"/>
  <c r="P2511" i="4"/>
  <c r="P2512" i="4"/>
  <c r="P2513" i="4"/>
  <c r="P2514" i="4"/>
  <c r="P2515" i="4"/>
  <c r="P2516" i="4"/>
  <c r="P2517" i="4"/>
  <c r="P2518" i="4"/>
  <c r="P2519" i="4"/>
  <c r="P2520" i="4"/>
  <c r="P2521" i="4"/>
  <c r="P2522" i="4"/>
  <c r="P2523" i="4"/>
  <c r="P2524" i="4"/>
  <c r="P2525" i="4"/>
  <c r="P2526" i="4"/>
  <c r="P2527" i="4"/>
  <c r="P2528" i="4"/>
  <c r="P2529" i="4"/>
  <c r="P2530" i="4"/>
  <c r="P2531" i="4"/>
  <c r="P2532" i="4"/>
  <c r="P2533" i="4"/>
  <c r="P2534" i="4"/>
  <c r="P2535" i="4"/>
  <c r="P2536" i="4"/>
  <c r="P2537" i="4"/>
  <c r="P2538" i="4"/>
  <c r="P2539" i="4"/>
  <c r="P2540" i="4"/>
  <c r="P2541" i="4"/>
  <c r="P2542" i="4"/>
  <c r="P2543" i="4"/>
  <c r="P2544" i="4"/>
  <c r="P2545" i="4"/>
  <c r="P2546" i="4"/>
  <c r="P2547" i="4"/>
  <c r="P2548" i="4"/>
  <c r="P2549" i="4"/>
  <c r="P2550" i="4"/>
  <c r="P2551" i="4"/>
  <c r="P2552" i="4"/>
  <c r="P2553" i="4"/>
  <c r="P2554" i="4"/>
  <c r="P2555" i="4"/>
  <c r="P2556" i="4"/>
  <c r="P2557" i="4"/>
  <c r="P2558" i="4"/>
  <c r="P2559" i="4"/>
  <c r="P2560" i="4"/>
  <c r="P2561" i="4"/>
  <c r="P2562" i="4"/>
  <c r="P2563" i="4"/>
  <c r="P2564" i="4"/>
  <c r="P2565" i="4"/>
  <c r="P2566" i="4"/>
  <c r="P2567" i="4"/>
  <c r="P2568" i="4"/>
  <c r="P2569" i="4"/>
  <c r="P2570" i="4"/>
  <c r="P2571" i="4"/>
  <c r="P2572" i="4"/>
  <c r="P2573" i="4"/>
  <c r="P2574" i="4"/>
  <c r="P2575" i="4"/>
  <c r="P2576" i="4"/>
  <c r="P2577" i="4"/>
  <c r="P2578" i="4"/>
  <c r="P2579" i="4"/>
  <c r="P2580" i="4"/>
  <c r="P2581" i="4"/>
  <c r="P2582" i="4"/>
  <c r="P2583" i="4"/>
  <c r="P2584" i="4"/>
  <c r="P2585" i="4"/>
  <c r="P2586" i="4"/>
  <c r="P2587" i="4"/>
  <c r="P2588" i="4"/>
  <c r="P2589" i="4"/>
  <c r="P2590" i="4"/>
  <c r="P2591" i="4"/>
  <c r="P2592" i="4"/>
  <c r="P2593" i="4"/>
  <c r="P2594" i="4"/>
  <c r="P2595" i="4"/>
  <c r="P2596" i="4"/>
  <c r="P2597" i="4"/>
  <c r="P2598" i="4"/>
  <c r="P2599" i="4"/>
  <c r="P2600" i="4"/>
  <c r="P2601" i="4"/>
  <c r="P2602" i="4"/>
  <c r="P2603" i="4"/>
  <c r="P2604" i="4"/>
  <c r="P2605" i="4"/>
  <c r="P2606" i="4"/>
  <c r="P2607" i="4"/>
  <c r="P2608" i="4"/>
  <c r="P2609" i="4"/>
  <c r="P2610" i="4"/>
  <c r="P2611" i="4"/>
  <c r="P2612" i="4"/>
  <c r="P2613" i="4"/>
  <c r="P2614" i="4"/>
  <c r="P2615" i="4"/>
  <c r="P2616" i="4"/>
  <c r="P2617" i="4"/>
  <c r="P2618" i="4"/>
  <c r="P2619" i="4"/>
  <c r="P2620" i="4"/>
  <c r="P2621" i="4"/>
  <c r="P2622" i="4"/>
  <c r="P2623" i="4"/>
  <c r="P2624" i="4"/>
  <c r="P2625" i="4"/>
  <c r="P2626" i="4"/>
  <c r="P2627" i="4"/>
  <c r="P2628" i="4"/>
  <c r="P2629" i="4"/>
  <c r="P2630" i="4"/>
  <c r="P2631" i="4"/>
  <c r="P2632" i="4"/>
  <c r="P2633" i="4"/>
  <c r="P2634" i="4"/>
  <c r="P2635" i="4"/>
  <c r="P2636" i="4"/>
  <c r="P2637" i="4"/>
  <c r="P2638" i="4"/>
  <c r="P2639" i="4"/>
  <c r="P2640" i="4"/>
  <c r="P2641" i="4"/>
  <c r="P2642" i="4"/>
  <c r="P2643" i="4"/>
  <c r="P2644" i="4"/>
  <c r="P2645" i="4"/>
  <c r="P2646" i="4"/>
  <c r="P2647" i="4"/>
  <c r="P2648" i="4"/>
  <c r="P2649" i="4"/>
  <c r="P2650" i="4"/>
  <c r="P2651" i="4"/>
  <c r="P2652" i="4"/>
  <c r="P2653" i="4"/>
  <c r="P2654" i="4"/>
  <c r="P2655" i="4"/>
  <c r="P2656" i="4"/>
  <c r="P2657" i="4"/>
  <c r="P2658" i="4"/>
  <c r="P2659" i="4"/>
  <c r="P2660" i="4"/>
  <c r="P2661" i="4"/>
  <c r="P2662" i="4"/>
  <c r="P2663" i="4"/>
  <c r="P2664" i="4"/>
  <c r="P2665" i="4"/>
  <c r="P2666" i="4"/>
  <c r="P2667" i="4"/>
  <c r="P2668" i="4"/>
  <c r="P2669" i="4"/>
  <c r="P2670" i="4"/>
  <c r="P2671" i="4"/>
  <c r="P2672" i="4"/>
  <c r="P2673" i="4"/>
  <c r="P2674" i="4"/>
  <c r="P2675" i="4"/>
  <c r="P2676" i="4"/>
  <c r="P2677" i="4"/>
  <c r="P2678" i="4"/>
  <c r="P2679" i="4"/>
  <c r="P2680" i="4"/>
  <c r="P2681" i="4"/>
  <c r="P2682" i="4"/>
  <c r="P2683" i="4"/>
  <c r="P2684" i="4"/>
  <c r="P2685" i="4"/>
  <c r="P2686" i="4"/>
  <c r="P2687" i="4"/>
  <c r="P2688" i="4"/>
  <c r="P2689" i="4"/>
  <c r="P2690" i="4"/>
  <c r="P2691" i="4"/>
  <c r="P2692" i="4"/>
  <c r="P2693" i="4"/>
  <c r="P2694" i="4"/>
  <c r="P2695" i="4"/>
  <c r="P2696" i="4"/>
  <c r="P2697" i="4"/>
  <c r="P2698" i="4"/>
  <c r="P2699" i="4"/>
  <c r="P2700" i="4"/>
  <c r="P2701" i="4"/>
  <c r="P2702" i="4"/>
  <c r="P2703" i="4"/>
  <c r="P2704" i="4"/>
  <c r="P2705" i="4"/>
  <c r="P2706" i="4"/>
  <c r="P2707" i="4"/>
  <c r="P2708" i="4"/>
  <c r="P2709" i="4"/>
  <c r="P2710" i="4"/>
  <c r="P2711" i="4"/>
  <c r="P2712" i="4"/>
  <c r="P2713" i="4"/>
  <c r="P2714" i="4"/>
  <c r="P2715" i="4"/>
  <c r="P2716" i="4"/>
  <c r="P2717" i="4"/>
  <c r="P2718" i="4"/>
  <c r="P2719" i="4"/>
  <c r="P2720" i="4"/>
  <c r="P2721" i="4"/>
  <c r="P2722" i="4"/>
  <c r="P2723" i="4"/>
  <c r="P2724" i="4"/>
  <c r="P2725" i="4"/>
  <c r="P2726" i="4"/>
  <c r="P2727" i="4"/>
  <c r="P2728" i="4"/>
  <c r="P2729" i="4"/>
  <c r="P2730" i="4"/>
  <c r="P2731" i="4"/>
  <c r="P2732" i="4"/>
  <c r="P2733" i="4"/>
  <c r="P2734" i="4"/>
  <c r="P2735" i="4"/>
  <c r="P2736" i="4"/>
  <c r="P2737" i="4"/>
  <c r="P2738" i="4"/>
  <c r="P2739" i="4"/>
  <c r="P2740" i="4"/>
  <c r="P2741" i="4"/>
  <c r="P2742" i="4"/>
  <c r="P2743" i="4"/>
  <c r="P2744" i="4"/>
  <c r="P2745" i="4"/>
  <c r="P2746" i="4"/>
  <c r="P2747" i="4"/>
  <c r="P2748" i="4"/>
  <c r="P2749" i="4"/>
  <c r="P2750" i="4"/>
  <c r="P2751" i="4"/>
  <c r="P2752" i="4"/>
  <c r="P2753" i="4"/>
  <c r="P2754" i="4"/>
  <c r="P2755" i="4"/>
  <c r="P2756" i="4"/>
  <c r="P2757" i="4"/>
  <c r="P2758" i="4"/>
  <c r="P2759" i="4"/>
  <c r="P2760" i="4"/>
  <c r="P2761" i="4"/>
  <c r="P2762" i="4"/>
  <c r="P2763" i="4"/>
  <c r="P2764" i="4"/>
  <c r="P2765" i="4"/>
  <c r="P2766" i="4"/>
  <c r="P2767" i="4"/>
  <c r="P2768" i="4"/>
  <c r="P2769" i="4"/>
  <c r="P2770" i="4"/>
  <c r="P2771" i="4"/>
  <c r="P2772" i="4"/>
  <c r="P2773" i="4"/>
  <c r="P2774" i="4"/>
  <c r="P2775" i="4"/>
  <c r="P2776" i="4"/>
  <c r="P2777" i="4"/>
  <c r="P2778" i="4"/>
  <c r="P2779" i="4"/>
  <c r="P2780" i="4"/>
  <c r="P2781" i="4"/>
  <c r="P2782" i="4"/>
  <c r="P2783" i="4"/>
  <c r="P2784" i="4"/>
  <c r="P2785" i="4"/>
  <c r="P2786" i="4"/>
  <c r="P2787" i="4"/>
  <c r="P2788" i="4"/>
  <c r="P2789" i="4"/>
  <c r="P2790" i="4"/>
  <c r="P2791" i="4"/>
  <c r="P2792" i="4"/>
  <c r="P2793" i="4"/>
  <c r="P2794" i="4"/>
  <c r="P2795" i="4"/>
  <c r="P2796" i="4"/>
  <c r="P2797" i="4"/>
  <c r="P2798" i="4"/>
  <c r="P2799" i="4"/>
  <c r="P2800" i="4"/>
  <c r="P2801" i="4"/>
  <c r="P2802" i="4"/>
  <c r="P2803" i="4"/>
  <c r="P2804" i="4"/>
  <c r="P2805" i="4"/>
  <c r="P2806" i="4"/>
  <c r="P2807" i="4"/>
  <c r="P2808" i="4"/>
  <c r="P2809" i="4"/>
  <c r="L64" i="25" l="1"/>
  <c r="M64" i="25"/>
  <c r="N64" i="25"/>
  <c r="O64" i="25"/>
  <c r="P64" i="25"/>
  <c r="Q64" i="25"/>
  <c r="L65" i="25"/>
  <c r="M65" i="25"/>
  <c r="N65" i="25"/>
  <c r="O65" i="25"/>
  <c r="P65" i="25"/>
  <c r="Q65" i="25"/>
  <c r="L66" i="25"/>
  <c r="M66" i="25"/>
  <c r="N66" i="25"/>
  <c r="O66" i="25"/>
  <c r="P66" i="25"/>
  <c r="Q66" i="25"/>
  <c r="Q60" i="25"/>
  <c r="Q54" i="25"/>
  <c r="Q55" i="25"/>
  <c r="Q56" i="25"/>
  <c r="Q57" i="25"/>
  <c r="Q58" i="25"/>
  <c r="Q62" i="25"/>
  <c r="Q63" i="25"/>
  <c r="Q53" i="25"/>
  <c r="N58" i="25"/>
  <c r="M58" i="25"/>
  <c r="L58" i="25"/>
  <c r="K58" i="25" s="1"/>
  <c r="L60" i="25"/>
  <c r="M60" i="25"/>
  <c r="O60" i="25"/>
  <c r="P60" i="25"/>
  <c r="L62" i="25"/>
  <c r="M62" i="25"/>
  <c r="N62" i="25"/>
  <c r="O62" i="25"/>
  <c r="P62" i="25"/>
  <c r="L63" i="25"/>
  <c r="M63" i="25"/>
  <c r="N63" i="25"/>
  <c r="O63" i="25"/>
  <c r="P63" i="25"/>
  <c r="L53" i="25"/>
  <c r="K48" i="25"/>
  <c r="L48" i="25"/>
  <c r="P48" i="25"/>
  <c r="O48" i="25"/>
  <c r="N48" i="25"/>
  <c r="M48" i="25"/>
  <c r="L23" i="25"/>
  <c r="K23" i="25" s="1"/>
  <c r="P23" i="25"/>
  <c r="O23" i="25"/>
  <c r="N23" i="25"/>
  <c r="M23" i="25"/>
  <c r="L54" i="25"/>
  <c r="M54" i="25"/>
  <c r="N54" i="25"/>
  <c r="O54" i="25"/>
  <c r="P54" i="25"/>
  <c r="L55" i="25"/>
  <c r="K55" i="25" s="1"/>
  <c r="M55" i="25"/>
  <c r="N55" i="25"/>
  <c r="O55" i="25"/>
  <c r="P55" i="25"/>
  <c r="L56" i="25"/>
  <c r="M56" i="25"/>
  <c r="N56" i="25"/>
  <c r="O56" i="25"/>
  <c r="P56" i="25"/>
  <c r="L57" i="25"/>
  <c r="M57" i="25"/>
  <c r="N57" i="25"/>
  <c r="O57" i="25"/>
  <c r="P57" i="25"/>
  <c r="O58" i="25"/>
  <c r="P58" i="25"/>
  <c r="M53" i="25"/>
  <c r="N53" i="25"/>
  <c r="O53" i="25"/>
  <c r="P53" i="25"/>
  <c r="L50" i="25"/>
  <c r="P25" i="25"/>
  <c r="K56" i="25" l="1"/>
  <c r="K54" i="25"/>
  <c r="K57" i="25"/>
  <c r="K53" i="25"/>
  <c r="K65" i="25"/>
  <c r="K64" i="25"/>
  <c r="K66" i="25"/>
  <c r="K63" i="25"/>
  <c r="K62" i="25"/>
  <c r="K60" i="25"/>
  <c r="B59" i="28"/>
  <c r="A59" i="28"/>
  <c r="B58" i="28"/>
  <c r="A58" i="28"/>
  <c r="B57" i="28"/>
  <c r="A57" i="28"/>
  <c r="B56" i="28"/>
  <c r="A56" i="28"/>
  <c r="B55" i="28"/>
  <c r="A55" i="28"/>
  <c r="B54" i="28"/>
  <c r="A54" i="28"/>
  <c r="B53" i="28"/>
  <c r="A53" i="28"/>
  <c r="B52" i="28"/>
  <c r="A52" i="28"/>
  <c r="B51" i="28"/>
  <c r="A51" i="28"/>
  <c r="B50" i="28"/>
  <c r="A50" i="28"/>
  <c r="B49" i="28"/>
  <c r="A49" i="28"/>
  <c r="B48" i="28"/>
  <c r="A48" i="28"/>
  <c r="B47" i="28"/>
  <c r="A47" i="28"/>
  <c r="B46" i="28"/>
  <c r="A46" i="28"/>
  <c r="B45" i="28"/>
  <c r="A45" i="28"/>
  <c r="B44" i="28"/>
  <c r="A44" i="28"/>
  <c r="B43" i="28"/>
  <c r="A43" i="28"/>
  <c r="B42" i="28"/>
  <c r="A42" i="28"/>
  <c r="B41" i="28"/>
  <c r="A41" i="28"/>
  <c r="B40" i="28"/>
  <c r="A40" i="28"/>
  <c r="B39" i="28"/>
  <c r="A39" i="28"/>
  <c r="B38" i="28"/>
  <c r="A38" i="28"/>
  <c r="B37" i="28"/>
  <c r="A37" i="28"/>
  <c r="B36" i="28"/>
  <c r="A36" i="28"/>
  <c r="B35" i="28"/>
  <c r="A35" i="28"/>
  <c r="B34" i="28"/>
  <c r="A34" i="28"/>
  <c r="B33" i="28"/>
  <c r="A33" i="28"/>
  <c r="B32" i="28"/>
  <c r="A32" i="28"/>
  <c r="B31" i="28"/>
  <c r="A31" i="28"/>
  <c r="B30" i="28"/>
  <c r="A30" i="28"/>
  <c r="B29" i="28"/>
  <c r="A29" i="28"/>
  <c r="B28" i="28"/>
  <c r="A28" i="28"/>
  <c r="B27" i="28"/>
  <c r="A27" i="28"/>
  <c r="B26" i="28"/>
  <c r="A26" i="28"/>
  <c r="B25" i="28"/>
  <c r="A25" i="28"/>
  <c r="B24" i="28"/>
  <c r="A24" i="28"/>
  <c r="B23" i="28"/>
  <c r="A23" i="28"/>
  <c r="B22" i="28"/>
  <c r="A22" i="28"/>
  <c r="B21" i="28"/>
  <c r="A21" i="28"/>
  <c r="B20" i="28"/>
  <c r="A20" i="28"/>
  <c r="B19" i="28"/>
  <c r="A19" i="28"/>
  <c r="B18" i="28"/>
  <c r="A18" i="28"/>
  <c r="B17" i="28"/>
  <c r="A17" i="28"/>
  <c r="B16" i="28"/>
  <c r="A16" i="28"/>
  <c r="B15" i="28"/>
  <c r="A15" i="28"/>
  <c r="B14" i="28"/>
  <c r="A14" i="28"/>
  <c r="B13" i="28"/>
  <c r="A13" i="28"/>
  <c r="B12" i="28"/>
  <c r="A12" i="28"/>
  <c r="B11" i="28"/>
  <c r="A11" i="28"/>
  <c r="B10" i="28"/>
  <c r="A10" i="28"/>
  <c r="B9" i="28"/>
  <c r="A9" i="28"/>
  <c r="B8" i="28"/>
  <c r="A8" i="28"/>
  <c r="B7" i="28"/>
  <c r="A7" i="28"/>
  <c r="B6" i="28"/>
  <c r="A6" i="28"/>
  <c r="B5" i="28"/>
  <c r="A5" i="28"/>
  <c r="AW5" i="28" s="1"/>
  <c r="B4" i="28"/>
  <c r="A4" i="28"/>
  <c r="AW4" i="28" s="1"/>
  <c r="B3" i="28"/>
  <c r="A3" i="28"/>
  <c r="B2" i="28"/>
  <c r="A2" i="28"/>
  <c r="L1" i="28"/>
  <c r="K1" i="28"/>
  <c r="J1" i="28"/>
  <c r="I1" i="28"/>
  <c r="H1" i="28"/>
  <c r="G1" i="28"/>
  <c r="F1" i="28"/>
  <c r="E1" i="28"/>
  <c r="D1" i="28"/>
  <c r="B1" i="28"/>
  <c r="A1" i="28"/>
  <c r="AW22" i="28" l="1"/>
  <c r="AX22" i="28"/>
  <c r="AY22" i="28"/>
  <c r="AZ22" i="28"/>
  <c r="AX4" i="28"/>
  <c r="AY4" i="28"/>
  <c r="AZ4" i="28"/>
  <c r="AW12" i="28"/>
  <c r="AX12" i="28"/>
  <c r="AY12" i="28"/>
  <c r="AZ12" i="28"/>
  <c r="AW20" i="28"/>
  <c r="AX20" i="28"/>
  <c r="AY20" i="28"/>
  <c r="AZ20" i="28"/>
  <c r="AW28" i="28"/>
  <c r="AX28" i="28"/>
  <c r="AY28" i="28"/>
  <c r="AZ28" i="28"/>
  <c r="AW36" i="28"/>
  <c r="AX36" i="28"/>
  <c r="AY36" i="28"/>
  <c r="AZ36" i="28"/>
  <c r="AW44" i="28"/>
  <c r="AX44" i="28"/>
  <c r="AY44" i="28"/>
  <c r="AZ44" i="28"/>
  <c r="AW52" i="28"/>
  <c r="AX52" i="28"/>
  <c r="AY52" i="28"/>
  <c r="AZ52" i="28"/>
  <c r="AW14" i="28"/>
  <c r="AX14" i="28"/>
  <c r="AY14" i="28"/>
  <c r="AZ14" i="28"/>
  <c r="AW9" i="28"/>
  <c r="AX9" i="28"/>
  <c r="AY9" i="28"/>
  <c r="AZ9" i="28"/>
  <c r="AW17" i="28"/>
  <c r="AX17" i="28"/>
  <c r="AY17" i="28"/>
  <c r="AZ17" i="28"/>
  <c r="AW25" i="28"/>
  <c r="AX25" i="28"/>
  <c r="AY25" i="28"/>
  <c r="AZ25" i="28"/>
  <c r="AW33" i="28"/>
  <c r="AX33" i="28"/>
  <c r="AY33" i="28"/>
  <c r="AZ33" i="28"/>
  <c r="AW41" i="28"/>
  <c r="AX41" i="28"/>
  <c r="AY41" i="28"/>
  <c r="AZ41" i="28"/>
  <c r="AW49" i="28"/>
  <c r="AX49" i="28"/>
  <c r="AY49" i="28"/>
  <c r="AZ49" i="28"/>
  <c r="AW57" i="28"/>
  <c r="AX57" i="28"/>
  <c r="AY57" i="28"/>
  <c r="AZ57" i="28"/>
  <c r="AW3" i="28"/>
  <c r="AX3" i="28"/>
  <c r="AY3" i="28"/>
  <c r="AZ3" i="28"/>
  <c r="AW19" i="28"/>
  <c r="AX19" i="28"/>
  <c r="AY19" i="28"/>
  <c r="AZ19" i="28"/>
  <c r="AW27" i="28"/>
  <c r="AX27" i="28"/>
  <c r="AY27" i="28"/>
  <c r="AZ27" i="28"/>
  <c r="AW35" i="28"/>
  <c r="AX35" i="28"/>
  <c r="AY35" i="28"/>
  <c r="AZ35" i="28"/>
  <c r="AW43" i="28"/>
  <c r="AX43" i="28"/>
  <c r="AY43" i="28"/>
  <c r="AZ43" i="28"/>
  <c r="AW51" i="28"/>
  <c r="AX51" i="28"/>
  <c r="AY51" i="28"/>
  <c r="AZ51" i="28"/>
  <c r="AW59" i="28"/>
  <c r="AX59" i="28"/>
  <c r="AY59" i="28"/>
  <c r="AZ59" i="28"/>
  <c r="AW38" i="28"/>
  <c r="AX38" i="28"/>
  <c r="AY38" i="28"/>
  <c r="AZ38" i="28"/>
  <c r="AW8" i="28"/>
  <c r="AX8" i="28"/>
  <c r="AY8" i="28"/>
  <c r="AZ8" i="28"/>
  <c r="AW16" i="28"/>
  <c r="AX16" i="28"/>
  <c r="AY16" i="28"/>
  <c r="AZ16" i="28"/>
  <c r="AW24" i="28"/>
  <c r="AX24" i="28"/>
  <c r="AY24" i="28"/>
  <c r="AZ24" i="28"/>
  <c r="AW32" i="28"/>
  <c r="AX32" i="28"/>
  <c r="AY32" i="28"/>
  <c r="AZ32" i="28"/>
  <c r="AW40" i="28"/>
  <c r="AX40" i="28"/>
  <c r="AY40" i="28"/>
  <c r="AZ40" i="28"/>
  <c r="AW48" i="28"/>
  <c r="AX48" i="28"/>
  <c r="AY48" i="28"/>
  <c r="AZ48" i="28"/>
  <c r="AW56" i="28"/>
  <c r="AX56" i="28"/>
  <c r="AY56" i="28"/>
  <c r="AZ56" i="28"/>
  <c r="AW30" i="28"/>
  <c r="AX30" i="28"/>
  <c r="AY30" i="28"/>
  <c r="AZ30" i="28"/>
  <c r="AW54" i="28"/>
  <c r="AX54" i="28"/>
  <c r="AY54" i="28"/>
  <c r="AZ54" i="28"/>
  <c r="AX5" i="28"/>
  <c r="AY5" i="28"/>
  <c r="AZ5" i="28"/>
  <c r="AW13" i="28"/>
  <c r="AX13" i="28"/>
  <c r="AY13" i="28"/>
  <c r="AZ13" i="28"/>
  <c r="AW21" i="28"/>
  <c r="AX21" i="28"/>
  <c r="AY21" i="28"/>
  <c r="AZ21" i="28"/>
  <c r="AW29" i="28"/>
  <c r="AX29" i="28"/>
  <c r="AY29" i="28"/>
  <c r="AZ29" i="28"/>
  <c r="AW37" i="28"/>
  <c r="AX37" i="28"/>
  <c r="AY37" i="28"/>
  <c r="AZ37" i="28"/>
  <c r="AW45" i="28"/>
  <c r="AX45" i="28"/>
  <c r="AY45" i="28"/>
  <c r="AZ45" i="28"/>
  <c r="AW53" i="28"/>
  <c r="AX53" i="28"/>
  <c r="AY53" i="28"/>
  <c r="AZ53" i="28"/>
  <c r="AW6" i="28"/>
  <c r="AX6" i="28"/>
  <c r="AY6" i="28"/>
  <c r="AZ6" i="28"/>
  <c r="AW46" i="28"/>
  <c r="AX46" i="28"/>
  <c r="AY46" i="28"/>
  <c r="AZ46" i="28"/>
  <c r="AW11" i="28"/>
  <c r="AX11" i="28"/>
  <c r="AY11" i="28"/>
  <c r="AZ11" i="28"/>
  <c r="AX2" i="28"/>
  <c r="AY2" i="28"/>
  <c r="AZ2" i="28"/>
  <c r="AW2" i="28"/>
  <c r="AW10" i="28"/>
  <c r="AX10" i="28"/>
  <c r="AY10" i="28"/>
  <c r="AZ10" i="28"/>
  <c r="AW18" i="28"/>
  <c r="AX18" i="28"/>
  <c r="AY18" i="28"/>
  <c r="AZ18" i="28"/>
  <c r="AW26" i="28"/>
  <c r="AX26" i="28"/>
  <c r="AY26" i="28"/>
  <c r="AZ26" i="28"/>
  <c r="AW34" i="28"/>
  <c r="AX34" i="28"/>
  <c r="AY34" i="28"/>
  <c r="AZ34" i="28"/>
  <c r="AW42" i="28"/>
  <c r="AX42" i="28"/>
  <c r="AY42" i="28"/>
  <c r="AZ42" i="28"/>
  <c r="AW50" i="28"/>
  <c r="AX50" i="28"/>
  <c r="AY50" i="28"/>
  <c r="AZ50" i="28"/>
  <c r="AW58" i="28"/>
  <c r="AX58" i="28"/>
  <c r="AY58" i="28"/>
  <c r="AZ58" i="28"/>
  <c r="AW7" i="28"/>
  <c r="AX7" i="28"/>
  <c r="AY7" i="28"/>
  <c r="AZ7" i="28"/>
  <c r="AW15" i="28"/>
  <c r="AX15" i="28"/>
  <c r="AY15" i="28"/>
  <c r="AZ15" i="28"/>
  <c r="AW23" i="28"/>
  <c r="AX23" i="28"/>
  <c r="AY23" i="28"/>
  <c r="AZ23" i="28"/>
  <c r="AW31" i="28"/>
  <c r="AX31" i="28"/>
  <c r="AY31" i="28"/>
  <c r="AZ31" i="28"/>
  <c r="AW39" i="28"/>
  <c r="AX39" i="28"/>
  <c r="AY39" i="28"/>
  <c r="AZ39" i="28"/>
  <c r="AW47" i="28"/>
  <c r="AX47" i="28"/>
  <c r="AY47" i="28"/>
  <c r="AZ47" i="28"/>
  <c r="AW55" i="28"/>
  <c r="AX55" i="28"/>
  <c r="AY55" i="28"/>
  <c r="AZ55" i="28"/>
  <c r="A1" i="27"/>
  <c r="B1" i="27"/>
  <c r="C1" i="27"/>
  <c r="D1" i="27"/>
  <c r="E1" i="27"/>
  <c r="F1" i="27"/>
  <c r="G1" i="27"/>
  <c r="H1" i="27"/>
  <c r="I1" i="27"/>
  <c r="A2" i="27"/>
  <c r="A3" i="27"/>
  <c r="A4" i="27"/>
  <c r="A5" i="27"/>
  <c r="A6" i="27"/>
  <c r="A7" i="27"/>
  <c r="A8" i="27"/>
  <c r="A9" i="27"/>
  <c r="A10" i="27"/>
  <c r="A11" i="27"/>
  <c r="A12" i="27"/>
  <c r="A13" i="27"/>
  <c r="A14" i="27"/>
  <c r="A15" i="27"/>
  <c r="A16" i="27"/>
  <c r="A17" i="27"/>
  <c r="A18" i="27"/>
  <c r="A19" i="27"/>
  <c r="A20" i="27"/>
  <c r="A21" i="27"/>
  <c r="A22" i="27"/>
  <c r="L43" i="25" l="1"/>
  <c r="M43" i="25"/>
  <c r="N43" i="25"/>
  <c r="O43" i="25"/>
  <c r="P43" i="25"/>
  <c r="L44" i="25"/>
  <c r="M44" i="25"/>
  <c r="N44" i="25"/>
  <c r="O44" i="25"/>
  <c r="P44" i="25"/>
  <c r="L45" i="25"/>
  <c r="M45" i="25"/>
  <c r="N45" i="25"/>
  <c r="O45" i="25"/>
  <c r="P45" i="25"/>
  <c r="L46" i="25"/>
  <c r="K46" i="25" s="1"/>
  <c r="M46" i="25"/>
  <c r="N46" i="25"/>
  <c r="O46" i="25"/>
  <c r="P46" i="25"/>
  <c r="L47" i="25"/>
  <c r="M47" i="25"/>
  <c r="N47" i="25"/>
  <c r="O47" i="25"/>
  <c r="P47" i="25"/>
  <c r="M50" i="25"/>
  <c r="N50" i="25"/>
  <c r="O50" i="25"/>
  <c r="P50" i="25"/>
  <c r="L29" i="25"/>
  <c r="M29" i="25"/>
  <c r="N29" i="25"/>
  <c r="O29" i="25"/>
  <c r="P29" i="25"/>
  <c r="L30" i="25"/>
  <c r="M30" i="25"/>
  <c r="N30" i="25"/>
  <c r="O30" i="25"/>
  <c r="P30" i="25"/>
  <c r="L31" i="25"/>
  <c r="M31" i="25"/>
  <c r="N31" i="25"/>
  <c r="O31" i="25"/>
  <c r="P31" i="25"/>
  <c r="L32" i="25"/>
  <c r="M32" i="25"/>
  <c r="N32" i="25"/>
  <c r="O32" i="25"/>
  <c r="P32" i="25"/>
  <c r="L33" i="25"/>
  <c r="M33" i="25"/>
  <c r="N33" i="25"/>
  <c r="O33" i="25"/>
  <c r="P33" i="25"/>
  <c r="L34" i="25"/>
  <c r="M34" i="25"/>
  <c r="N34" i="25"/>
  <c r="O34" i="25"/>
  <c r="P34" i="25"/>
  <c r="L35" i="25"/>
  <c r="M35" i="25"/>
  <c r="N35" i="25"/>
  <c r="O35" i="25"/>
  <c r="P35" i="25"/>
  <c r="L36" i="25"/>
  <c r="M36" i="25"/>
  <c r="N36" i="25"/>
  <c r="O36" i="25"/>
  <c r="P36" i="25"/>
  <c r="L37" i="25"/>
  <c r="M37" i="25"/>
  <c r="N37" i="25"/>
  <c r="O37" i="25"/>
  <c r="P37" i="25"/>
  <c r="L38" i="25"/>
  <c r="M38" i="25"/>
  <c r="N38" i="25"/>
  <c r="O38" i="25"/>
  <c r="P38" i="25"/>
  <c r="L39" i="25"/>
  <c r="M39" i="25"/>
  <c r="N39" i="25"/>
  <c r="O39" i="25"/>
  <c r="P39" i="25"/>
  <c r="L40" i="25"/>
  <c r="M40" i="25"/>
  <c r="N40" i="25"/>
  <c r="O40" i="25"/>
  <c r="P40" i="25"/>
  <c r="L41" i="25"/>
  <c r="M41" i="25"/>
  <c r="N41" i="25"/>
  <c r="O41" i="25"/>
  <c r="P41" i="25"/>
  <c r="L42" i="25"/>
  <c r="M42" i="25"/>
  <c r="N42" i="25"/>
  <c r="O42" i="25"/>
  <c r="P42" i="25"/>
  <c r="M28" i="25"/>
  <c r="N28" i="25"/>
  <c r="O28" i="25"/>
  <c r="P28" i="25"/>
  <c r="L28" i="25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L18" i="25"/>
  <c r="M18" i="25"/>
  <c r="N18" i="25"/>
  <c r="O18" i="25"/>
  <c r="P18" i="25"/>
  <c r="L19" i="25"/>
  <c r="M19" i="25"/>
  <c r="N19" i="25"/>
  <c r="O19" i="25"/>
  <c r="P19" i="25"/>
  <c r="L20" i="25"/>
  <c r="M20" i="25"/>
  <c r="N20" i="25"/>
  <c r="O20" i="25"/>
  <c r="P20" i="25"/>
  <c r="L21" i="25"/>
  <c r="M21" i="25"/>
  <c r="N21" i="25"/>
  <c r="O21" i="25"/>
  <c r="P21" i="25"/>
  <c r="L22" i="25"/>
  <c r="M22" i="25"/>
  <c r="N22" i="25"/>
  <c r="O22" i="25"/>
  <c r="P22" i="25"/>
  <c r="K42" i="25" l="1"/>
  <c r="K34" i="25"/>
  <c r="K47" i="25"/>
  <c r="K22" i="25"/>
  <c r="K18" i="25"/>
  <c r="K40" i="25"/>
  <c r="K38" i="25"/>
  <c r="K37" i="25"/>
  <c r="K32" i="25"/>
  <c r="K30" i="25"/>
  <c r="K29" i="25"/>
  <c r="K44" i="25"/>
  <c r="K39" i="25"/>
  <c r="K35" i="25"/>
  <c r="K31" i="25"/>
  <c r="K45" i="25"/>
  <c r="K21" i="25"/>
  <c r="K41" i="25"/>
  <c r="K33" i="25"/>
  <c r="K50" i="25"/>
  <c r="K36" i="25"/>
  <c r="K43" i="25"/>
  <c r="K20" i="25"/>
  <c r="K19" i="25"/>
  <c r="K28" i="25"/>
  <c r="L17" i="25"/>
  <c r="M17" i="25"/>
  <c r="N17" i="25"/>
  <c r="O17" i="25"/>
  <c r="P17" i="25"/>
  <c r="L6" i="25"/>
  <c r="M6" i="25"/>
  <c r="N6" i="25"/>
  <c r="O6" i="25"/>
  <c r="P6" i="25"/>
  <c r="L10" i="25"/>
  <c r="M10" i="25"/>
  <c r="N10" i="25"/>
  <c r="O10" i="25"/>
  <c r="P10" i="25"/>
  <c r="L7" i="25"/>
  <c r="M7" i="25"/>
  <c r="N7" i="25"/>
  <c r="O7" i="25"/>
  <c r="P7" i="25"/>
  <c r="L12" i="25"/>
  <c r="M12" i="25"/>
  <c r="N12" i="25"/>
  <c r="O12" i="25"/>
  <c r="P12" i="25"/>
  <c r="L8" i="25"/>
  <c r="M8" i="25"/>
  <c r="N8" i="25"/>
  <c r="O8" i="25"/>
  <c r="P8" i="25"/>
  <c r="L9" i="25"/>
  <c r="M9" i="25"/>
  <c r="N9" i="25"/>
  <c r="O9" i="25"/>
  <c r="P9" i="25"/>
  <c r="L4" i="25"/>
  <c r="M4" i="25"/>
  <c r="N4" i="25"/>
  <c r="O4" i="25"/>
  <c r="P4" i="25"/>
  <c r="L16" i="25"/>
  <c r="M16" i="25"/>
  <c r="N16" i="25"/>
  <c r="O16" i="25"/>
  <c r="P16" i="25"/>
  <c r="L11" i="25"/>
  <c r="M11" i="25"/>
  <c r="N11" i="25"/>
  <c r="O11" i="25"/>
  <c r="P11" i="25"/>
  <c r="L15" i="25"/>
  <c r="M15" i="25"/>
  <c r="N15" i="25"/>
  <c r="O15" i="25"/>
  <c r="P15" i="25"/>
  <c r="L13" i="25"/>
  <c r="M13" i="25"/>
  <c r="N13" i="25"/>
  <c r="O13" i="25"/>
  <c r="P13" i="25"/>
  <c r="L14" i="25"/>
  <c r="M14" i="25"/>
  <c r="N14" i="25"/>
  <c r="O14" i="25"/>
  <c r="P14" i="25"/>
  <c r="L5" i="25"/>
  <c r="M5" i="25"/>
  <c r="N5" i="25"/>
  <c r="O5" i="25"/>
  <c r="P5" i="25"/>
  <c r="K7" i="25" l="1"/>
  <c r="K13" i="25"/>
  <c r="K9" i="25"/>
  <c r="K11" i="25"/>
  <c r="K6" i="25"/>
  <c r="K14" i="25"/>
  <c r="K12" i="25"/>
  <c r="K5" i="25"/>
  <c r="K8" i="25"/>
  <c r="K4" i="25"/>
  <c r="K15" i="25"/>
  <c r="K10" i="25"/>
  <c r="K16" i="25"/>
  <c r="K17" i="25"/>
  <c r="W54" i="21" l="1"/>
  <c r="X54" i="21"/>
  <c r="Y54" i="21"/>
  <c r="Z54" i="21"/>
  <c r="W55" i="21"/>
  <c r="X55" i="21"/>
  <c r="Y55" i="21"/>
  <c r="Z55" i="21"/>
  <c r="W56" i="21"/>
  <c r="X56" i="21"/>
  <c r="Y56" i="21"/>
  <c r="Z56" i="21"/>
  <c r="W57" i="21"/>
  <c r="X57" i="21"/>
  <c r="Y57" i="21"/>
  <c r="Z57" i="21"/>
  <c r="W58" i="21"/>
  <c r="X58" i="21"/>
  <c r="Y58" i="21"/>
  <c r="Z58" i="21"/>
  <c r="W59" i="21"/>
  <c r="X59" i="21"/>
  <c r="Y59" i="21"/>
  <c r="Z59" i="21"/>
  <c r="W3" i="21" l="1"/>
  <c r="X3" i="21"/>
  <c r="Y3" i="21"/>
  <c r="Z3" i="21"/>
  <c r="W4" i="21"/>
  <c r="X4" i="21"/>
  <c r="Y4" i="21"/>
  <c r="Z4" i="21"/>
  <c r="W5" i="21"/>
  <c r="X5" i="21"/>
  <c r="Y5" i="21"/>
  <c r="Z5" i="21"/>
  <c r="W6" i="21"/>
  <c r="X6" i="21"/>
  <c r="Y6" i="21"/>
  <c r="Z6" i="21"/>
  <c r="W7" i="21"/>
  <c r="X7" i="21"/>
  <c r="Y7" i="21"/>
  <c r="Z7" i="21"/>
  <c r="W8" i="21"/>
  <c r="X8" i="21"/>
  <c r="Y8" i="21"/>
  <c r="Z8" i="21"/>
  <c r="W9" i="21"/>
  <c r="X9" i="21"/>
  <c r="Y9" i="21"/>
  <c r="Z9" i="21"/>
  <c r="W10" i="21"/>
  <c r="X10" i="21"/>
  <c r="Y10" i="21"/>
  <c r="Z10" i="21"/>
  <c r="W11" i="21"/>
  <c r="X11" i="21"/>
  <c r="Y11" i="21"/>
  <c r="Z11" i="21"/>
  <c r="W12" i="21"/>
  <c r="X12" i="21"/>
  <c r="Y12" i="21"/>
  <c r="Z12" i="21"/>
  <c r="W13" i="21"/>
  <c r="X13" i="21"/>
  <c r="Y13" i="21"/>
  <c r="Z13" i="21"/>
  <c r="W14" i="21"/>
  <c r="X14" i="21"/>
  <c r="Y14" i="21"/>
  <c r="Z14" i="21"/>
  <c r="W15" i="21"/>
  <c r="X15" i="21"/>
  <c r="Y15" i="21"/>
  <c r="Z15" i="21"/>
  <c r="W16" i="21"/>
  <c r="X16" i="21"/>
  <c r="Y16" i="21"/>
  <c r="Z16" i="21"/>
  <c r="W17" i="21"/>
  <c r="X17" i="21"/>
  <c r="Y17" i="21"/>
  <c r="Z17" i="21"/>
  <c r="W18" i="21"/>
  <c r="X18" i="21"/>
  <c r="Y18" i="21"/>
  <c r="Z18" i="21"/>
  <c r="W19" i="21"/>
  <c r="X19" i="21"/>
  <c r="Y19" i="21"/>
  <c r="Z19" i="21"/>
  <c r="W20" i="21"/>
  <c r="X20" i="21"/>
  <c r="Y20" i="21"/>
  <c r="Z20" i="21"/>
  <c r="W21" i="21"/>
  <c r="X21" i="21"/>
  <c r="Y21" i="21"/>
  <c r="Z21" i="21"/>
  <c r="W22" i="21"/>
  <c r="X22" i="21"/>
  <c r="Y22" i="21"/>
  <c r="Z22" i="21"/>
  <c r="W23" i="21"/>
  <c r="X23" i="21"/>
  <c r="Y23" i="21"/>
  <c r="Z23" i="21"/>
  <c r="W24" i="21"/>
  <c r="X24" i="21"/>
  <c r="Y24" i="21"/>
  <c r="Z24" i="21"/>
  <c r="W25" i="21"/>
  <c r="X25" i="21"/>
  <c r="Y25" i="21"/>
  <c r="Z25" i="21"/>
  <c r="W26" i="21"/>
  <c r="X26" i="21"/>
  <c r="Y26" i="21"/>
  <c r="Z26" i="21"/>
  <c r="W27" i="21"/>
  <c r="X27" i="21"/>
  <c r="Y27" i="21"/>
  <c r="Z27" i="21"/>
  <c r="W28" i="21"/>
  <c r="X28" i="21"/>
  <c r="Y28" i="21"/>
  <c r="Z28" i="21"/>
  <c r="W29" i="21"/>
  <c r="X29" i="21"/>
  <c r="Y29" i="21"/>
  <c r="Z29" i="21"/>
  <c r="W30" i="21"/>
  <c r="X30" i="21"/>
  <c r="Y30" i="21"/>
  <c r="Z30" i="21"/>
  <c r="W31" i="21"/>
  <c r="X31" i="21"/>
  <c r="Y31" i="21"/>
  <c r="Z31" i="21"/>
  <c r="W32" i="21"/>
  <c r="X32" i="21"/>
  <c r="Y32" i="21"/>
  <c r="Z32" i="21"/>
  <c r="W33" i="21"/>
  <c r="X33" i="21"/>
  <c r="Y33" i="21"/>
  <c r="Z33" i="21"/>
  <c r="W34" i="21"/>
  <c r="X34" i="21"/>
  <c r="Y34" i="21"/>
  <c r="Z34" i="21"/>
  <c r="W35" i="21"/>
  <c r="X35" i="21"/>
  <c r="Y35" i="21"/>
  <c r="Z35" i="21"/>
  <c r="W36" i="21"/>
  <c r="X36" i="21"/>
  <c r="Y36" i="21"/>
  <c r="Z36" i="21"/>
  <c r="W37" i="21"/>
  <c r="X37" i="21"/>
  <c r="Y37" i="21"/>
  <c r="Z37" i="21"/>
  <c r="W38" i="21"/>
  <c r="X38" i="21"/>
  <c r="Y38" i="21"/>
  <c r="Z38" i="21"/>
  <c r="W39" i="21"/>
  <c r="X39" i="21"/>
  <c r="Y39" i="21"/>
  <c r="Z39" i="21"/>
  <c r="W40" i="21"/>
  <c r="X40" i="21"/>
  <c r="Y40" i="21"/>
  <c r="Z40" i="21"/>
  <c r="W41" i="21"/>
  <c r="X41" i="21"/>
  <c r="Y41" i="21"/>
  <c r="Z41" i="21"/>
  <c r="W42" i="21"/>
  <c r="X42" i="21"/>
  <c r="Y42" i="21"/>
  <c r="Z42" i="21"/>
  <c r="W43" i="21"/>
  <c r="X43" i="21"/>
  <c r="Y43" i="21"/>
  <c r="Z43" i="21"/>
  <c r="W44" i="21"/>
  <c r="X44" i="21"/>
  <c r="Y44" i="21"/>
  <c r="Z44" i="21"/>
  <c r="W45" i="21"/>
  <c r="X45" i="21"/>
  <c r="Y45" i="21"/>
  <c r="Z45" i="21"/>
  <c r="W46" i="21"/>
  <c r="X46" i="21"/>
  <c r="Y46" i="21"/>
  <c r="Z46" i="21"/>
  <c r="W47" i="21"/>
  <c r="X47" i="21"/>
  <c r="Y47" i="21"/>
  <c r="Z47" i="21"/>
  <c r="W48" i="21"/>
  <c r="X48" i="21"/>
  <c r="Y48" i="21"/>
  <c r="Z48" i="21"/>
  <c r="W49" i="21"/>
  <c r="X49" i="21"/>
  <c r="Y49" i="21"/>
  <c r="Z49" i="21"/>
  <c r="W50" i="21"/>
  <c r="X50" i="21"/>
  <c r="Y50" i="21"/>
  <c r="Z50" i="21"/>
  <c r="W51" i="21"/>
  <c r="X51" i="21"/>
  <c r="Y51" i="21"/>
  <c r="Z51" i="21"/>
  <c r="W52" i="21"/>
  <c r="X52" i="21"/>
  <c r="Y52" i="21"/>
  <c r="Z52" i="21"/>
  <c r="W53" i="21"/>
  <c r="X53" i="21"/>
  <c r="Y53" i="21"/>
  <c r="Z53" i="21"/>
  <c r="Z2" i="21"/>
  <c r="Y2" i="21"/>
  <c r="X2" i="21"/>
  <c r="W2" i="21"/>
  <c r="D2" i="12" l="1"/>
  <c r="G2" i="12"/>
  <c r="I2" i="12"/>
  <c r="S53" i="9"/>
  <c r="R53" i="9"/>
  <c r="A53" i="9"/>
  <c r="S52" i="9"/>
  <c r="R52" i="9"/>
  <c r="A52" i="9"/>
  <c r="S51" i="9"/>
  <c r="R51" i="9"/>
  <c r="A51" i="9"/>
  <c r="S50" i="9"/>
  <c r="R50" i="9"/>
  <c r="A50" i="9"/>
  <c r="S49" i="9"/>
  <c r="R49" i="9"/>
  <c r="A49" i="9"/>
  <c r="S48" i="9"/>
  <c r="R48" i="9"/>
  <c r="A48" i="9"/>
  <c r="S47" i="9"/>
  <c r="R47" i="9"/>
  <c r="A47" i="9"/>
  <c r="S46" i="9"/>
  <c r="R46" i="9"/>
  <c r="A46" i="9"/>
  <c r="S45" i="9"/>
  <c r="R45" i="9"/>
  <c r="A45" i="9"/>
  <c r="S44" i="9"/>
  <c r="R44" i="9"/>
  <c r="A44" i="9"/>
  <c r="S43" i="9"/>
  <c r="R43" i="9"/>
  <c r="A43" i="9"/>
  <c r="S42" i="9"/>
  <c r="R42" i="9"/>
  <c r="A42" i="9"/>
  <c r="S41" i="9"/>
  <c r="R41" i="9"/>
  <c r="A41" i="9"/>
  <c r="S40" i="9"/>
  <c r="R40" i="9"/>
  <c r="A40" i="9"/>
  <c r="S39" i="9"/>
  <c r="R39" i="9"/>
  <c r="A39" i="9"/>
  <c r="S38" i="9"/>
  <c r="R38" i="9"/>
  <c r="A38" i="9"/>
  <c r="S37" i="9"/>
  <c r="R37" i="9"/>
  <c r="A37" i="9"/>
  <c r="S36" i="9"/>
  <c r="R36" i="9"/>
  <c r="A36" i="9"/>
  <c r="S35" i="9"/>
  <c r="R35" i="9"/>
  <c r="A35" i="9"/>
  <c r="S34" i="9"/>
  <c r="R34" i="9"/>
  <c r="A34" i="9"/>
  <c r="S33" i="9"/>
  <c r="R33" i="9"/>
  <c r="A33" i="9"/>
  <c r="S32" i="9"/>
  <c r="R32" i="9"/>
  <c r="A32" i="9"/>
  <c r="S31" i="9"/>
  <c r="R31" i="9"/>
  <c r="A31" i="9"/>
  <c r="S30" i="9"/>
  <c r="R30" i="9"/>
  <c r="A30" i="9"/>
  <c r="S29" i="9"/>
  <c r="R29" i="9"/>
  <c r="A29" i="9"/>
  <c r="S28" i="9"/>
  <c r="R28" i="9"/>
  <c r="A28" i="9"/>
  <c r="S27" i="9"/>
  <c r="R27" i="9"/>
  <c r="A27" i="9"/>
  <c r="S26" i="9"/>
  <c r="R26" i="9"/>
  <c r="A26" i="9"/>
  <c r="S25" i="9"/>
  <c r="R25" i="9"/>
  <c r="A25" i="9"/>
  <c r="S24" i="9"/>
  <c r="R24" i="9"/>
  <c r="A24" i="9"/>
  <c r="S23" i="9"/>
  <c r="R23" i="9"/>
  <c r="A23" i="9"/>
  <c r="S22" i="9"/>
  <c r="R22" i="9"/>
  <c r="A22" i="9"/>
  <c r="S21" i="9"/>
  <c r="R21" i="9"/>
  <c r="A21" i="9"/>
  <c r="S20" i="9"/>
  <c r="R20" i="9"/>
  <c r="A20" i="9"/>
  <c r="S19" i="9"/>
  <c r="R19" i="9"/>
  <c r="A19" i="9"/>
  <c r="S18" i="9"/>
  <c r="R18" i="9"/>
  <c r="A18" i="9"/>
  <c r="S17" i="9"/>
  <c r="R17" i="9"/>
  <c r="A17" i="9"/>
  <c r="S16" i="9"/>
  <c r="R16" i="9"/>
  <c r="A16" i="9"/>
  <c r="S15" i="9"/>
  <c r="R15" i="9"/>
  <c r="A15" i="9"/>
  <c r="S14" i="9"/>
  <c r="R14" i="9"/>
  <c r="A14" i="9"/>
  <c r="S13" i="9"/>
  <c r="R13" i="9"/>
  <c r="A13" i="9"/>
  <c r="S12" i="9"/>
  <c r="R12" i="9"/>
  <c r="A12" i="9"/>
  <c r="S11" i="9"/>
  <c r="R11" i="9"/>
  <c r="A11" i="9"/>
  <c r="S10" i="9"/>
  <c r="R10" i="9"/>
  <c r="A10" i="9"/>
  <c r="S9" i="9"/>
  <c r="R9" i="9"/>
  <c r="A9" i="9"/>
  <c r="S8" i="9"/>
  <c r="R8" i="9"/>
  <c r="A8" i="9"/>
  <c r="S7" i="9"/>
  <c r="R7" i="9"/>
  <c r="A7" i="9"/>
  <c r="S6" i="9"/>
  <c r="R6" i="9"/>
  <c r="A6" i="9"/>
  <c r="S5" i="9"/>
  <c r="R5" i="9"/>
  <c r="A5" i="9"/>
  <c r="S4" i="9"/>
  <c r="R4" i="9"/>
  <c r="A4" i="9"/>
  <c r="S3" i="9"/>
  <c r="R3" i="9"/>
  <c r="A3" i="9"/>
  <c r="S2" i="9"/>
  <c r="R2" i="9"/>
  <c r="A2" i="9"/>
  <c r="A1" i="9"/>
  <c r="H2" i="12"/>
  <c r="F2809" i="4"/>
  <c r="D2809" i="4"/>
  <c r="C2809" i="4"/>
  <c r="B2809" i="4"/>
  <c r="A2809" i="4"/>
  <c r="F2808" i="4"/>
  <c r="D2808" i="4"/>
  <c r="C2808" i="4"/>
  <c r="B2808" i="4"/>
  <c r="A2808" i="4"/>
  <c r="F2807" i="4"/>
  <c r="D2807" i="4"/>
  <c r="C2807" i="4"/>
  <c r="B2807" i="4"/>
  <c r="A2807" i="4"/>
  <c r="F2806" i="4"/>
  <c r="D2806" i="4"/>
  <c r="C2806" i="4"/>
  <c r="B2806" i="4"/>
  <c r="A2806" i="4"/>
  <c r="F2805" i="4"/>
  <c r="D2805" i="4"/>
  <c r="C2805" i="4"/>
  <c r="B2805" i="4"/>
  <c r="A2805" i="4"/>
  <c r="F2804" i="4"/>
  <c r="D2804" i="4"/>
  <c r="C2804" i="4"/>
  <c r="B2804" i="4"/>
  <c r="A2804" i="4"/>
  <c r="F2803" i="4"/>
  <c r="D2803" i="4"/>
  <c r="C2803" i="4"/>
  <c r="B2803" i="4"/>
  <c r="A2803" i="4"/>
  <c r="F2802" i="4"/>
  <c r="D2802" i="4"/>
  <c r="C2802" i="4"/>
  <c r="B2802" i="4"/>
  <c r="A2802" i="4"/>
  <c r="F2801" i="4"/>
  <c r="D2801" i="4"/>
  <c r="C2801" i="4"/>
  <c r="B2801" i="4"/>
  <c r="A2801" i="4"/>
  <c r="F2800" i="4"/>
  <c r="D2800" i="4"/>
  <c r="C2800" i="4"/>
  <c r="B2800" i="4"/>
  <c r="A2800" i="4"/>
  <c r="F2799" i="4"/>
  <c r="D2799" i="4"/>
  <c r="C2799" i="4"/>
  <c r="B2799" i="4"/>
  <c r="A2799" i="4"/>
  <c r="F2798" i="4"/>
  <c r="D2798" i="4"/>
  <c r="C2798" i="4"/>
  <c r="B2798" i="4"/>
  <c r="A2798" i="4"/>
  <c r="F2797" i="4"/>
  <c r="D2797" i="4"/>
  <c r="C2797" i="4"/>
  <c r="B2797" i="4"/>
  <c r="A2797" i="4"/>
  <c r="F2796" i="4"/>
  <c r="D2796" i="4"/>
  <c r="C2796" i="4"/>
  <c r="B2796" i="4"/>
  <c r="A2796" i="4"/>
  <c r="F2795" i="4"/>
  <c r="D2795" i="4"/>
  <c r="C2795" i="4"/>
  <c r="B2795" i="4"/>
  <c r="A2795" i="4"/>
  <c r="F2794" i="4"/>
  <c r="D2794" i="4"/>
  <c r="C2794" i="4"/>
  <c r="B2794" i="4"/>
  <c r="A2794" i="4"/>
  <c r="F2793" i="4"/>
  <c r="D2793" i="4"/>
  <c r="C2793" i="4"/>
  <c r="B2793" i="4"/>
  <c r="A2793" i="4"/>
  <c r="F2792" i="4"/>
  <c r="D2792" i="4"/>
  <c r="C2792" i="4"/>
  <c r="B2792" i="4"/>
  <c r="A2792" i="4"/>
  <c r="F2791" i="4"/>
  <c r="D2791" i="4"/>
  <c r="C2791" i="4"/>
  <c r="B2791" i="4"/>
  <c r="A2791" i="4"/>
  <c r="F2790" i="4"/>
  <c r="D2790" i="4"/>
  <c r="C2790" i="4"/>
  <c r="B2790" i="4"/>
  <c r="A2790" i="4"/>
  <c r="F2789" i="4"/>
  <c r="D2789" i="4"/>
  <c r="C2789" i="4"/>
  <c r="B2789" i="4"/>
  <c r="A2789" i="4"/>
  <c r="F2788" i="4"/>
  <c r="D2788" i="4"/>
  <c r="C2788" i="4"/>
  <c r="B2788" i="4"/>
  <c r="A2788" i="4"/>
  <c r="F2787" i="4"/>
  <c r="D2787" i="4"/>
  <c r="C2787" i="4"/>
  <c r="B2787" i="4"/>
  <c r="A2787" i="4"/>
  <c r="F2786" i="4"/>
  <c r="D2786" i="4"/>
  <c r="C2786" i="4"/>
  <c r="B2786" i="4"/>
  <c r="A2786" i="4"/>
  <c r="F2785" i="4"/>
  <c r="D2785" i="4"/>
  <c r="C2785" i="4"/>
  <c r="B2785" i="4"/>
  <c r="A2785" i="4"/>
  <c r="F2784" i="4"/>
  <c r="D2784" i="4"/>
  <c r="C2784" i="4"/>
  <c r="B2784" i="4"/>
  <c r="A2784" i="4"/>
  <c r="F2783" i="4"/>
  <c r="D2783" i="4"/>
  <c r="C2783" i="4"/>
  <c r="B2783" i="4"/>
  <c r="A2783" i="4"/>
  <c r="F2782" i="4"/>
  <c r="D2782" i="4"/>
  <c r="C2782" i="4"/>
  <c r="B2782" i="4"/>
  <c r="A2782" i="4"/>
  <c r="F2781" i="4"/>
  <c r="D2781" i="4"/>
  <c r="C2781" i="4"/>
  <c r="B2781" i="4"/>
  <c r="A2781" i="4"/>
  <c r="F2780" i="4"/>
  <c r="D2780" i="4"/>
  <c r="C2780" i="4"/>
  <c r="B2780" i="4"/>
  <c r="A2780" i="4"/>
  <c r="F2779" i="4"/>
  <c r="D2779" i="4"/>
  <c r="C2779" i="4"/>
  <c r="B2779" i="4"/>
  <c r="A2779" i="4"/>
  <c r="F2778" i="4"/>
  <c r="D2778" i="4"/>
  <c r="C2778" i="4"/>
  <c r="B2778" i="4"/>
  <c r="A2778" i="4"/>
  <c r="F2777" i="4"/>
  <c r="D2777" i="4"/>
  <c r="C2777" i="4"/>
  <c r="B2777" i="4"/>
  <c r="A2777" i="4"/>
  <c r="F2776" i="4"/>
  <c r="D2776" i="4"/>
  <c r="C2776" i="4"/>
  <c r="B2776" i="4"/>
  <c r="A2776" i="4"/>
  <c r="F2775" i="4"/>
  <c r="D2775" i="4"/>
  <c r="C2775" i="4"/>
  <c r="B2775" i="4"/>
  <c r="A2775" i="4"/>
  <c r="F2774" i="4"/>
  <c r="D2774" i="4"/>
  <c r="C2774" i="4"/>
  <c r="B2774" i="4"/>
  <c r="A2774" i="4"/>
  <c r="F2773" i="4"/>
  <c r="D2773" i="4"/>
  <c r="C2773" i="4"/>
  <c r="B2773" i="4"/>
  <c r="A2773" i="4"/>
  <c r="F2772" i="4"/>
  <c r="D2772" i="4"/>
  <c r="C2772" i="4"/>
  <c r="B2772" i="4"/>
  <c r="A2772" i="4"/>
  <c r="F2771" i="4"/>
  <c r="D2771" i="4"/>
  <c r="C2771" i="4"/>
  <c r="B2771" i="4"/>
  <c r="A2771" i="4"/>
  <c r="F2770" i="4"/>
  <c r="D2770" i="4"/>
  <c r="C2770" i="4"/>
  <c r="B2770" i="4"/>
  <c r="A2770" i="4"/>
  <c r="F2769" i="4"/>
  <c r="D2769" i="4"/>
  <c r="C2769" i="4"/>
  <c r="B2769" i="4"/>
  <c r="A2769" i="4"/>
  <c r="F2768" i="4"/>
  <c r="D2768" i="4"/>
  <c r="C2768" i="4"/>
  <c r="B2768" i="4"/>
  <c r="A2768" i="4"/>
  <c r="F2767" i="4"/>
  <c r="D2767" i="4"/>
  <c r="C2767" i="4"/>
  <c r="B2767" i="4"/>
  <c r="A2767" i="4"/>
  <c r="F2766" i="4"/>
  <c r="D2766" i="4"/>
  <c r="C2766" i="4"/>
  <c r="B2766" i="4"/>
  <c r="A2766" i="4"/>
  <c r="F2765" i="4"/>
  <c r="D2765" i="4"/>
  <c r="C2765" i="4"/>
  <c r="B2765" i="4"/>
  <c r="A2765" i="4"/>
  <c r="F2764" i="4"/>
  <c r="D2764" i="4"/>
  <c r="C2764" i="4"/>
  <c r="B2764" i="4"/>
  <c r="A2764" i="4"/>
  <c r="F2763" i="4"/>
  <c r="D2763" i="4"/>
  <c r="C2763" i="4"/>
  <c r="B2763" i="4"/>
  <c r="A2763" i="4"/>
  <c r="F2762" i="4"/>
  <c r="D2762" i="4"/>
  <c r="C2762" i="4"/>
  <c r="B2762" i="4"/>
  <c r="A2762" i="4"/>
  <c r="F2761" i="4"/>
  <c r="D2761" i="4"/>
  <c r="C2761" i="4"/>
  <c r="B2761" i="4"/>
  <c r="A2761" i="4"/>
  <c r="F2760" i="4"/>
  <c r="D2760" i="4"/>
  <c r="C2760" i="4"/>
  <c r="B2760" i="4"/>
  <c r="A2760" i="4"/>
  <c r="F2759" i="4"/>
  <c r="D2759" i="4"/>
  <c r="C2759" i="4"/>
  <c r="B2759" i="4"/>
  <c r="A2759" i="4"/>
  <c r="F2758" i="4"/>
  <c r="D2758" i="4"/>
  <c r="C2758" i="4"/>
  <c r="B2758" i="4"/>
  <c r="A2758" i="4"/>
  <c r="F2757" i="4"/>
  <c r="D2757" i="4"/>
  <c r="C2757" i="4"/>
  <c r="B2757" i="4"/>
  <c r="A2757" i="4"/>
  <c r="F2756" i="4"/>
  <c r="D2756" i="4"/>
  <c r="C2756" i="4"/>
  <c r="B2756" i="4"/>
  <c r="A2756" i="4"/>
  <c r="F2755" i="4"/>
  <c r="D2755" i="4"/>
  <c r="C2755" i="4"/>
  <c r="B2755" i="4"/>
  <c r="A2755" i="4"/>
  <c r="F2754" i="4"/>
  <c r="D2754" i="4"/>
  <c r="C2754" i="4"/>
  <c r="B2754" i="4"/>
  <c r="A2754" i="4"/>
  <c r="F2753" i="4"/>
  <c r="D2753" i="4"/>
  <c r="C2753" i="4"/>
  <c r="B2753" i="4"/>
  <c r="A2753" i="4"/>
  <c r="F2752" i="4"/>
  <c r="D2752" i="4"/>
  <c r="C2752" i="4"/>
  <c r="B2752" i="4"/>
  <c r="A2752" i="4"/>
  <c r="F2751" i="4"/>
  <c r="D2751" i="4"/>
  <c r="C2751" i="4"/>
  <c r="B2751" i="4"/>
  <c r="A2751" i="4"/>
  <c r="F2750" i="4"/>
  <c r="D2750" i="4"/>
  <c r="C2750" i="4"/>
  <c r="B2750" i="4"/>
  <c r="A2750" i="4"/>
  <c r="F2749" i="4"/>
  <c r="D2749" i="4"/>
  <c r="C2749" i="4"/>
  <c r="B2749" i="4"/>
  <c r="A2749" i="4"/>
  <c r="F2748" i="4"/>
  <c r="D2748" i="4"/>
  <c r="C2748" i="4"/>
  <c r="B2748" i="4"/>
  <c r="A2748" i="4"/>
  <c r="F2747" i="4"/>
  <c r="D2747" i="4"/>
  <c r="C2747" i="4"/>
  <c r="B2747" i="4"/>
  <c r="A2747" i="4"/>
  <c r="F2746" i="4"/>
  <c r="D2746" i="4"/>
  <c r="C2746" i="4"/>
  <c r="B2746" i="4"/>
  <c r="A2746" i="4"/>
  <c r="F2745" i="4"/>
  <c r="D2745" i="4"/>
  <c r="C2745" i="4"/>
  <c r="B2745" i="4"/>
  <c r="A2745" i="4"/>
  <c r="F2744" i="4"/>
  <c r="D2744" i="4"/>
  <c r="C2744" i="4"/>
  <c r="B2744" i="4"/>
  <c r="A2744" i="4"/>
  <c r="F2743" i="4"/>
  <c r="D2743" i="4"/>
  <c r="C2743" i="4"/>
  <c r="B2743" i="4"/>
  <c r="A2743" i="4"/>
  <c r="F2742" i="4"/>
  <c r="D2742" i="4"/>
  <c r="C2742" i="4"/>
  <c r="B2742" i="4"/>
  <c r="A2742" i="4"/>
  <c r="F2741" i="4"/>
  <c r="D2741" i="4"/>
  <c r="C2741" i="4"/>
  <c r="B2741" i="4"/>
  <c r="A2741" i="4"/>
  <c r="F2740" i="4"/>
  <c r="D2740" i="4"/>
  <c r="C2740" i="4"/>
  <c r="B2740" i="4"/>
  <c r="A2740" i="4"/>
  <c r="F2739" i="4"/>
  <c r="D2739" i="4"/>
  <c r="C2739" i="4"/>
  <c r="B2739" i="4"/>
  <c r="A2739" i="4"/>
  <c r="F2738" i="4"/>
  <c r="D2738" i="4"/>
  <c r="C2738" i="4"/>
  <c r="B2738" i="4"/>
  <c r="A2738" i="4"/>
  <c r="F2737" i="4"/>
  <c r="D2737" i="4"/>
  <c r="C2737" i="4"/>
  <c r="B2737" i="4"/>
  <c r="A2737" i="4"/>
  <c r="F2736" i="4"/>
  <c r="D2736" i="4"/>
  <c r="C2736" i="4"/>
  <c r="B2736" i="4"/>
  <c r="A2736" i="4"/>
  <c r="F2735" i="4"/>
  <c r="D2735" i="4"/>
  <c r="C2735" i="4"/>
  <c r="B2735" i="4"/>
  <c r="A2735" i="4"/>
  <c r="F2734" i="4"/>
  <c r="D2734" i="4"/>
  <c r="C2734" i="4"/>
  <c r="B2734" i="4"/>
  <c r="A2734" i="4"/>
  <c r="F2733" i="4"/>
  <c r="D2733" i="4"/>
  <c r="C2733" i="4"/>
  <c r="B2733" i="4"/>
  <c r="A2733" i="4"/>
  <c r="F2732" i="4"/>
  <c r="D2732" i="4"/>
  <c r="C2732" i="4"/>
  <c r="B2732" i="4"/>
  <c r="A2732" i="4"/>
  <c r="F2731" i="4"/>
  <c r="D2731" i="4"/>
  <c r="C2731" i="4"/>
  <c r="B2731" i="4"/>
  <c r="A2731" i="4"/>
  <c r="F2730" i="4"/>
  <c r="D2730" i="4"/>
  <c r="C2730" i="4"/>
  <c r="B2730" i="4"/>
  <c r="A2730" i="4"/>
  <c r="F2729" i="4"/>
  <c r="D2729" i="4"/>
  <c r="C2729" i="4"/>
  <c r="B2729" i="4"/>
  <c r="A2729" i="4"/>
  <c r="F2728" i="4"/>
  <c r="D2728" i="4"/>
  <c r="C2728" i="4"/>
  <c r="B2728" i="4"/>
  <c r="A2728" i="4"/>
  <c r="F2727" i="4"/>
  <c r="D2727" i="4"/>
  <c r="C2727" i="4"/>
  <c r="B2727" i="4"/>
  <c r="A2727" i="4"/>
  <c r="F2726" i="4"/>
  <c r="D2726" i="4"/>
  <c r="C2726" i="4"/>
  <c r="B2726" i="4"/>
  <c r="A2726" i="4"/>
  <c r="F2725" i="4"/>
  <c r="D2725" i="4"/>
  <c r="C2725" i="4"/>
  <c r="B2725" i="4"/>
  <c r="A2725" i="4"/>
  <c r="F2724" i="4"/>
  <c r="D2724" i="4"/>
  <c r="C2724" i="4"/>
  <c r="B2724" i="4"/>
  <c r="A2724" i="4"/>
  <c r="F2723" i="4"/>
  <c r="D2723" i="4"/>
  <c r="C2723" i="4"/>
  <c r="B2723" i="4"/>
  <c r="A2723" i="4"/>
  <c r="F2722" i="4"/>
  <c r="D2722" i="4"/>
  <c r="C2722" i="4"/>
  <c r="B2722" i="4"/>
  <c r="A2722" i="4"/>
  <c r="F2721" i="4"/>
  <c r="D2721" i="4"/>
  <c r="C2721" i="4"/>
  <c r="B2721" i="4"/>
  <c r="A2721" i="4"/>
  <c r="F2720" i="4"/>
  <c r="D2720" i="4"/>
  <c r="C2720" i="4"/>
  <c r="B2720" i="4"/>
  <c r="A2720" i="4"/>
  <c r="F2719" i="4"/>
  <c r="D2719" i="4"/>
  <c r="C2719" i="4"/>
  <c r="B2719" i="4"/>
  <c r="A2719" i="4"/>
  <c r="F2718" i="4"/>
  <c r="D2718" i="4"/>
  <c r="C2718" i="4"/>
  <c r="B2718" i="4"/>
  <c r="A2718" i="4"/>
  <c r="F2717" i="4"/>
  <c r="D2717" i="4"/>
  <c r="C2717" i="4"/>
  <c r="B2717" i="4"/>
  <c r="A2717" i="4"/>
  <c r="F2716" i="4"/>
  <c r="D2716" i="4"/>
  <c r="C2716" i="4"/>
  <c r="B2716" i="4"/>
  <c r="A2716" i="4"/>
  <c r="F2715" i="4"/>
  <c r="D2715" i="4"/>
  <c r="C2715" i="4"/>
  <c r="B2715" i="4"/>
  <c r="A2715" i="4"/>
  <c r="F2714" i="4"/>
  <c r="D2714" i="4"/>
  <c r="C2714" i="4"/>
  <c r="B2714" i="4"/>
  <c r="A2714" i="4"/>
  <c r="F2713" i="4"/>
  <c r="D2713" i="4"/>
  <c r="C2713" i="4"/>
  <c r="B2713" i="4"/>
  <c r="A2713" i="4"/>
  <c r="F2712" i="4"/>
  <c r="D2712" i="4"/>
  <c r="C2712" i="4"/>
  <c r="B2712" i="4"/>
  <c r="A2712" i="4"/>
  <c r="F2711" i="4"/>
  <c r="D2711" i="4"/>
  <c r="C2711" i="4"/>
  <c r="B2711" i="4"/>
  <c r="A2711" i="4"/>
  <c r="F2710" i="4"/>
  <c r="D2710" i="4"/>
  <c r="C2710" i="4"/>
  <c r="B2710" i="4"/>
  <c r="A2710" i="4"/>
  <c r="F2709" i="4"/>
  <c r="D2709" i="4"/>
  <c r="C2709" i="4"/>
  <c r="B2709" i="4"/>
  <c r="A2709" i="4"/>
  <c r="F2708" i="4"/>
  <c r="D2708" i="4"/>
  <c r="C2708" i="4"/>
  <c r="B2708" i="4"/>
  <c r="A2708" i="4"/>
  <c r="F2707" i="4"/>
  <c r="D2707" i="4"/>
  <c r="C2707" i="4"/>
  <c r="B2707" i="4"/>
  <c r="A2707" i="4"/>
  <c r="F2706" i="4"/>
  <c r="D2706" i="4"/>
  <c r="C2706" i="4"/>
  <c r="B2706" i="4"/>
  <c r="A2706" i="4"/>
  <c r="F2705" i="4"/>
  <c r="D2705" i="4"/>
  <c r="C2705" i="4"/>
  <c r="B2705" i="4"/>
  <c r="A2705" i="4"/>
  <c r="F2704" i="4"/>
  <c r="D2704" i="4"/>
  <c r="C2704" i="4"/>
  <c r="B2704" i="4"/>
  <c r="A2704" i="4"/>
  <c r="F2703" i="4"/>
  <c r="D2703" i="4"/>
  <c r="C2703" i="4"/>
  <c r="B2703" i="4"/>
  <c r="A2703" i="4"/>
  <c r="F2702" i="4"/>
  <c r="D2702" i="4"/>
  <c r="C2702" i="4"/>
  <c r="B2702" i="4"/>
  <c r="A2702" i="4"/>
  <c r="F2701" i="4"/>
  <c r="D2701" i="4"/>
  <c r="C2701" i="4"/>
  <c r="B2701" i="4"/>
  <c r="A2701" i="4"/>
  <c r="F2700" i="4"/>
  <c r="D2700" i="4"/>
  <c r="C2700" i="4"/>
  <c r="B2700" i="4"/>
  <c r="A2700" i="4"/>
  <c r="F2699" i="4"/>
  <c r="D2699" i="4"/>
  <c r="C2699" i="4"/>
  <c r="B2699" i="4"/>
  <c r="A2699" i="4"/>
  <c r="F2698" i="4"/>
  <c r="D2698" i="4"/>
  <c r="C2698" i="4"/>
  <c r="B2698" i="4"/>
  <c r="A2698" i="4"/>
  <c r="F2697" i="4"/>
  <c r="D2697" i="4"/>
  <c r="C2697" i="4"/>
  <c r="B2697" i="4"/>
  <c r="A2697" i="4"/>
  <c r="F2696" i="4"/>
  <c r="D2696" i="4"/>
  <c r="C2696" i="4"/>
  <c r="B2696" i="4"/>
  <c r="A2696" i="4"/>
  <c r="F2695" i="4"/>
  <c r="D2695" i="4"/>
  <c r="C2695" i="4"/>
  <c r="B2695" i="4"/>
  <c r="A2695" i="4"/>
  <c r="F2694" i="4"/>
  <c r="D2694" i="4"/>
  <c r="C2694" i="4"/>
  <c r="B2694" i="4"/>
  <c r="A2694" i="4"/>
  <c r="F2693" i="4"/>
  <c r="D2693" i="4"/>
  <c r="C2693" i="4"/>
  <c r="B2693" i="4"/>
  <c r="A2693" i="4"/>
  <c r="F2692" i="4"/>
  <c r="D2692" i="4"/>
  <c r="C2692" i="4"/>
  <c r="B2692" i="4"/>
  <c r="A2692" i="4"/>
  <c r="F2691" i="4"/>
  <c r="D2691" i="4"/>
  <c r="C2691" i="4"/>
  <c r="B2691" i="4"/>
  <c r="A2691" i="4"/>
  <c r="F2690" i="4"/>
  <c r="D2690" i="4"/>
  <c r="C2690" i="4"/>
  <c r="B2690" i="4"/>
  <c r="A2690" i="4"/>
  <c r="F2689" i="4"/>
  <c r="D2689" i="4"/>
  <c r="C2689" i="4"/>
  <c r="B2689" i="4"/>
  <c r="A2689" i="4"/>
  <c r="F2688" i="4"/>
  <c r="D2688" i="4"/>
  <c r="C2688" i="4"/>
  <c r="B2688" i="4"/>
  <c r="A2688" i="4"/>
  <c r="F2687" i="4"/>
  <c r="D2687" i="4"/>
  <c r="C2687" i="4"/>
  <c r="B2687" i="4"/>
  <c r="A2687" i="4"/>
  <c r="F2686" i="4"/>
  <c r="D2686" i="4"/>
  <c r="C2686" i="4"/>
  <c r="B2686" i="4"/>
  <c r="A2686" i="4"/>
  <c r="F2685" i="4"/>
  <c r="D2685" i="4"/>
  <c r="C2685" i="4"/>
  <c r="B2685" i="4"/>
  <c r="A2685" i="4"/>
  <c r="F2684" i="4"/>
  <c r="D2684" i="4"/>
  <c r="C2684" i="4"/>
  <c r="B2684" i="4"/>
  <c r="A2684" i="4"/>
  <c r="F2683" i="4"/>
  <c r="D2683" i="4"/>
  <c r="C2683" i="4"/>
  <c r="B2683" i="4"/>
  <c r="A2683" i="4"/>
  <c r="F2682" i="4"/>
  <c r="D2682" i="4"/>
  <c r="C2682" i="4"/>
  <c r="B2682" i="4"/>
  <c r="A2682" i="4"/>
  <c r="F2681" i="4"/>
  <c r="D2681" i="4"/>
  <c r="C2681" i="4"/>
  <c r="B2681" i="4"/>
  <c r="A2681" i="4"/>
  <c r="F2680" i="4"/>
  <c r="D2680" i="4"/>
  <c r="C2680" i="4"/>
  <c r="B2680" i="4"/>
  <c r="A2680" i="4"/>
  <c r="F2679" i="4"/>
  <c r="D2679" i="4"/>
  <c r="C2679" i="4"/>
  <c r="B2679" i="4"/>
  <c r="A2679" i="4"/>
  <c r="F2678" i="4"/>
  <c r="D2678" i="4"/>
  <c r="C2678" i="4"/>
  <c r="B2678" i="4"/>
  <c r="A2678" i="4"/>
  <c r="F2677" i="4"/>
  <c r="D2677" i="4"/>
  <c r="C2677" i="4"/>
  <c r="B2677" i="4"/>
  <c r="A2677" i="4"/>
  <c r="F2676" i="4"/>
  <c r="D2676" i="4"/>
  <c r="C2676" i="4"/>
  <c r="B2676" i="4"/>
  <c r="A2676" i="4"/>
  <c r="F2675" i="4"/>
  <c r="D2675" i="4"/>
  <c r="C2675" i="4"/>
  <c r="B2675" i="4"/>
  <c r="A2675" i="4"/>
  <c r="F2674" i="4"/>
  <c r="D2674" i="4"/>
  <c r="C2674" i="4"/>
  <c r="B2674" i="4"/>
  <c r="A2674" i="4"/>
  <c r="F2673" i="4"/>
  <c r="D2673" i="4"/>
  <c r="C2673" i="4"/>
  <c r="B2673" i="4"/>
  <c r="A2673" i="4"/>
  <c r="F2672" i="4"/>
  <c r="D2672" i="4"/>
  <c r="C2672" i="4"/>
  <c r="B2672" i="4"/>
  <c r="A2672" i="4"/>
  <c r="F2671" i="4"/>
  <c r="D2671" i="4"/>
  <c r="C2671" i="4"/>
  <c r="B2671" i="4"/>
  <c r="A2671" i="4"/>
  <c r="F2670" i="4"/>
  <c r="D2670" i="4"/>
  <c r="C2670" i="4"/>
  <c r="B2670" i="4"/>
  <c r="A2670" i="4"/>
  <c r="F2669" i="4"/>
  <c r="D2669" i="4"/>
  <c r="C2669" i="4"/>
  <c r="B2669" i="4"/>
  <c r="A2669" i="4"/>
  <c r="F2668" i="4"/>
  <c r="D2668" i="4"/>
  <c r="C2668" i="4"/>
  <c r="B2668" i="4"/>
  <c r="A2668" i="4"/>
  <c r="F2667" i="4"/>
  <c r="D2667" i="4"/>
  <c r="C2667" i="4"/>
  <c r="B2667" i="4"/>
  <c r="A2667" i="4"/>
  <c r="F2666" i="4"/>
  <c r="D2666" i="4"/>
  <c r="C2666" i="4"/>
  <c r="B2666" i="4"/>
  <c r="A2666" i="4"/>
  <c r="F2665" i="4"/>
  <c r="D2665" i="4"/>
  <c r="C2665" i="4"/>
  <c r="B2665" i="4"/>
  <c r="A2665" i="4"/>
  <c r="F2664" i="4"/>
  <c r="D2664" i="4"/>
  <c r="C2664" i="4"/>
  <c r="B2664" i="4"/>
  <c r="A2664" i="4"/>
  <c r="F2663" i="4"/>
  <c r="D2663" i="4"/>
  <c r="C2663" i="4"/>
  <c r="B2663" i="4"/>
  <c r="A2663" i="4"/>
  <c r="F2662" i="4"/>
  <c r="D2662" i="4"/>
  <c r="C2662" i="4"/>
  <c r="B2662" i="4"/>
  <c r="A2662" i="4"/>
  <c r="F2661" i="4"/>
  <c r="D2661" i="4"/>
  <c r="C2661" i="4"/>
  <c r="B2661" i="4"/>
  <c r="A2661" i="4"/>
  <c r="F2660" i="4"/>
  <c r="D2660" i="4"/>
  <c r="C2660" i="4"/>
  <c r="B2660" i="4"/>
  <c r="A2660" i="4"/>
  <c r="F2659" i="4"/>
  <c r="D2659" i="4"/>
  <c r="C2659" i="4"/>
  <c r="B2659" i="4"/>
  <c r="A2659" i="4"/>
  <c r="F2658" i="4"/>
  <c r="D2658" i="4"/>
  <c r="C2658" i="4"/>
  <c r="B2658" i="4"/>
  <c r="A2658" i="4"/>
  <c r="F2657" i="4"/>
  <c r="D2657" i="4"/>
  <c r="C2657" i="4"/>
  <c r="B2657" i="4"/>
  <c r="A2657" i="4"/>
  <c r="F2656" i="4"/>
  <c r="D2656" i="4"/>
  <c r="C2656" i="4"/>
  <c r="B2656" i="4"/>
  <c r="A2656" i="4"/>
  <c r="F2655" i="4"/>
  <c r="D2655" i="4"/>
  <c r="C2655" i="4"/>
  <c r="B2655" i="4"/>
  <c r="A2655" i="4"/>
  <c r="F2654" i="4"/>
  <c r="D2654" i="4"/>
  <c r="C2654" i="4"/>
  <c r="B2654" i="4"/>
  <c r="A2654" i="4"/>
  <c r="F2653" i="4"/>
  <c r="D2653" i="4"/>
  <c r="C2653" i="4"/>
  <c r="B2653" i="4"/>
  <c r="A2653" i="4"/>
  <c r="F2652" i="4"/>
  <c r="D2652" i="4"/>
  <c r="C2652" i="4"/>
  <c r="B2652" i="4"/>
  <c r="A2652" i="4"/>
  <c r="F2651" i="4"/>
  <c r="D2651" i="4"/>
  <c r="C2651" i="4"/>
  <c r="B2651" i="4"/>
  <c r="A2651" i="4"/>
  <c r="F2650" i="4"/>
  <c r="D2650" i="4"/>
  <c r="C2650" i="4"/>
  <c r="B2650" i="4"/>
  <c r="A2650" i="4"/>
  <c r="F2649" i="4"/>
  <c r="D2649" i="4"/>
  <c r="C2649" i="4"/>
  <c r="B2649" i="4"/>
  <c r="A2649" i="4"/>
  <c r="F2648" i="4"/>
  <c r="D2648" i="4"/>
  <c r="C2648" i="4"/>
  <c r="B2648" i="4"/>
  <c r="A2648" i="4"/>
  <c r="F2647" i="4"/>
  <c r="D2647" i="4"/>
  <c r="C2647" i="4"/>
  <c r="B2647" i="4"/>
  <c r="A2647" i="4"/>
  <c r="F2646" i="4"/>
  <c r="D2646" i="4"/>
  <c r="C2646" i="4"/>
  <c r="B2646" i="4"/>
  <c r="A2646" i="4"/>
  <c r="F2645" i="4"/>
  <c r="D2645" i="4"/>
  <c r="C2645" i="4"/>
  <c r="B2645" i="4"/>
  <c r="A2645" i="4"/>
  <c r="F2644" i="4"/>
  <c r="D2644" i="4"/>
  <c r="C2644" i="4"/>
  <c r="B2644" i="4"/>
  <c r="A2644" i="4"/>
  <c r="F2643" i="4"/>
  <c r="D2643" i="4"/>
  <c r="C2643" i="4"/>
  <c r="B2643" i="4"/>
  <c r="A2643" i="4"/>
  <c r="F2642" i="4"/>
  <c r="D2642" i="4"/>
  <c r="C2642" i="4"/>
  <c r="B2642" i="4"/>
  <c r="A2642" i="4"/>
  <c r="F2641" i="4"/>
  <c r="D2641" i="4"/>
  <c r="C2641" i="4"/>
  <c r="B2641" i="4"/>
  <c r="A2641" i="4"/>
  <c r="F2640" i="4"/>
  <c r="D2640" i="4"/>
  <c r="C2640" i="4"/>
  <c r="B2640" i="4"/>
  <c r="A2640" i="4"/>
  <c r="F2639" i="4"/>
  <c r="D2639" i="4"/>
  <c r="C2639" i="4"/>
  <c r="B2639" i="4"/>
  <c r="A2639" i="4"/>
  <c r="F2638" i="4"/>
  <c r="D2638" i="4"/>
  <c r="C2638" i="4"/>
  <c r="B2638" i="4"/>
  <c r="A2638" i="4"/>
  <c r="F2637" i="4"/>
  <c r="D2637" i="4"/>
  <c r="C2637" i="4"/>
  <c r="B2637" i="4"/>
  <c r="A2637" i="4"/>
  <c r="F2636" i="4"/>
  <c r="D2636" i="4"/>
  <c r="C2636" i="4"/>
  <c r="B2636" i="4"/>
  <c r="A2636" i="4"/>
  <c r="F2635" i="4"/>
  <c r="D2635" i="4"/>
  <c r="C2635" i="4"/>
  <c r="B2635" i="4"/>
  <c r="A2635" i="4"/>
  <c r="F2634" i="4"/>
  <c r="D2634" i="4"/>
  <c r="C2634" i="4"/>
  <c r="B2634" i="4"/>
  <c r="A2634" i="4"/>
  <c r="F2633" i="4"/>
  <c r="D2633" i="4"/>
  <c r="C2633" i="4"/>
  <c r="B2633" i="4"/>
  <c r="A2633" i="4"/>
  <c r="F2632" i="4"/>
  <c r="D2632" i="4"/>
  <c r="C2632" i="4"/>
  <c r="B2632" i="4"/>
  <c r="A2632" i="4"/>
  <c r="F2631" i="4"/>
  <c r="D2631" i="4"/>
  <c r="C2631" i="4"/>
  <c r="B2631" i="4"/>
  <c r="A2631" i="4"/>
  <c r="F2630" i="4"/>
  <c r="D2630" i="4"/>
  <c r="C2630" i="4"/>
  <c r="B2630" i="4"/>
  <c r="A2630" i="4"/>
  <c r="F2629" i="4"/>
  <c r="D2629" i="4"/>
  <c r="C2629" i="4"/>
  <c r="B2629" i="4"/>
  <c r="A2629" i="4"/>
  <c r="F2628" i="4"/>
  <c r="D2628" i="4"/>
  <c r="C2628" i="4"/>
  <c r="B2628" i="4"/>
  <c r="A2628" i="4"/>
  <c r="F2627" i="4"/>
  <c r="D2627" i="4"/>
  <c r="C2627" i="4"/>
  <c r="B2627" i="4"/>
  <c r="A2627" i="4"/>
  <c r="F2626" i="4"/>
  <c r="D2626" i="4"/>
  <c r="C2626" i="4"/>
  <c r="B2626" i="4"/>
  <c r="A2626" i="4"/>
  <c r="F2625" i="4"/>
  <c r="D2625" i="4"/>
  <c r="C2625" i="4"/>
  <c r="B2625" i="4"/>
  <c r="A2625" i="4"/>
  <c r="F2624" i="4"/>
  <c r="D2624" i="4"/>
  <c r="C2624" i="4"/>
  <c r="B2624" i="4"/>
  <c r="A2624" i="4"/>
  <c r="F2623" i="4"/>
  <c r="D2623" i="4"/>
  <c r="C2623" i="4"/>
  <c r="B2623" i="4"/>
  <c r="A2623" i="4"/>
  <c r="F2622" i="4"/>
  <c r="D2622" i="4"/>
  <c r="C2622" i="4"/>
  <c r="B2622" i="4"/>
  <c r="A2622" i="4"/>
  <c r="F2621" i="4"/>
  <c r="D2621" i="4"/>
  <c r="C2621" i="4"/>
  <c r="B2621" i="4"/>
  <c r="A2621" i="4"/>
  <c r="F2620" i="4"/>
  <c r="D2620" i="4"/>
  <c r="C2620" i="4"/>
  <c r="B2620" i="4"/>
  <c r="A2620" i="4"/>
  <c r="F2619" i="4"/>
  <c r="D2619" i="4"/>
  <c r="C2619" i="4"/>
  <c r="B2619" i="4"/>
  <c r="A2619" i="4"/>
  <c r="F2618" i="4"/>
  <c r="D2618" i="4"/>
  <c r="C2618" i="4"/>
  <c r="B2618" i="4"/>
  <c r="A2618" i="4"/>
  <c r="F2617" i="4"/>
  <c r="D2617" i="4"/>
  <c r="C2617" i="4"/>
  <c r="B2617" i="4"/>
  <c r="A2617" i="4"/>
  <c r="F2616" i="4"/>
  <c r="D2616" i="4"/>
  <c r="C2616" i="4"/>
  <c r="B2616" i="4"/>
  <c r="A2616" i="4"/>
  <c r="F2615" i="4"/>
  <c r="D2615" i="4"/>
  <c r="C2615" i="4"/>
  <c r="B2615" i="4"/>
  <c r="A2615" i="4"/>
  <c r="F2614" i="4"/>
  <c r="D2614" i="4"/>
  <c r="C2614" i="4"/>
  <c r="B2614" i="4"/>
  <c r="A2614" i="4"/>
  <c r="F2613" i="4"/>
  <c r="D2613" i="4"/>
  <c r="C2613" i="4"/>
  <c r="B2613" i="4"/>
  <c r="A2613" i="4"/>
  <c r="F2612" i="4"/>
  <c r="D2612" i="4"/>
  <c r="C2612" i="4"/>
  <c r="B2612" i="4"/>
  <c r="A2612" i="4"/>
  <c r="F2611" i="4"/>
  <c r="D2611" i="4"/>
  <c r="C2611" i="4"/>
  <c r="B2611" i="4"/>
  <c r="A2611" i="4"/>
  <c r="F2610" i="4"/>
  <c r="D2610" i="4"/>
  <c r="C2610" i="4"/>
  <c r="B2610" i="4"/>
  <c r="A2610" i="4"/>
  <c r="F2609" i="4"/>
  <c r="D2609" i="4"/>
  <c r="C2609" i="4"/>
  <c r="B2609" i="4"/>
  <c r="A2609" i="4"/>
  <c r="F2608" i="4"/>
  <c r="D2608" i="4"/>
  <c r="C2608" i="4"/>
  <c r="B2608" i="4"/>
  <c r="A2608" i="4"/>
  <c r="F2607" i="4"/>
  <c r="D2607" i="4"/>
  <c r="C2607" i="4"/>
  <c r="B2607" i="4"/>
  <c r="A2607" i="4"/>
  <c r="F2606" i="4"/>
  <c r="D2606" i="4"/>
  <c r="C2606" i="4"/>
  <c r="B2606" i="4"/>
  <c r="A2606" i="4"/>
  <c r="F2605" i="4"/>
  <c r="D2605" i="4"/>
  <c r="C2605" i="4"/>
  <c r="B2605" i="4"/>
  <c r="A2605" i="4"/>
  <c r="F2604" i="4"/>
  <c r="D2604" i="4"/>
  <c r="C2604" i="4"/>
  <c r="B2604" i="4"/>
  <c r="A2604" i="4"/>
  <c r="F2603" i="4"/>
  <c r="D2603" i="4"/>
  <c r="C2603" i="4"/>
  <c r="B2603" i="4"/>
  <c r="A2603" i="4"/>
  <c r="F2602" i="4"/>
  <c r="D2602" i="4"/>
  <c r="C2602" i="4"/>
  <c r="B2602" i="4"/>
  <c r="A2602" i="4"/>
  <c r="F2601" i="4"/>
  <c r="D2601" i="4"/>
  <c r="C2601" i="4"/>
  <c r="B2601" i="4"/>
  <c r="A2601" i="4"/>
  <c r="F2600" i="4"/>
  <c r="D2600" i="4"/>
  <c r="C2600" i="4"/>
  <c r="B2600" i="4"/>
  <c r="A2600" i="4"/>
  <c r="F2599" i="4"/>
  <c r="D2599" i="4"/>
  <c r="C2599" i="4"/>
  <c r="B2599" i="4"/>
  <c r="A2599" i="4"/>
  <c r="F2598" i="4"/>
  <c r="D2598" i="4"/>
  <c r="C2598" i="4"/>
  <c r="B2598" i="4"/>
  <c r="A2598" i="4"/>
  <c r="F2597" i="4"/>
  <c r="D2597" i="4"/>
  <c r="C2597" i="4"/>
  <c r="B2597" i="4"/>
  <c r="A2597" i="4"/>
  <c r="F2596" i="4"/>
  <c r="D2596" i="4"/>
  <c r="C2596" i="4"/>
  <c r="B2596" i="4"/>
  <c r="A2596" i="4"/>
  <c r="F2595" i="4"/>
  <c r="D2595" i="4"/>
  <c r="C2595" i="4"/>
  <c r="B2595" i="4"/>
  <c r="A2595" i="4"/>
  <c r="F2594" i="4"/>
  <c r="D2594" i="4"/>
  <c r="C2594" i="4"/>
  <c r="B2594" i="4"/>
  <c r="A2594" i="4"/>
  <c r="F2593" i="4"/>
  <c r="D2593" i="4"/>
  <c r="C2593" i="4"/>
  <c r="B2593" i="4"/>
  <c r="A2593" i="4"/>
  <c r="F2592" i="4"/>
  <c r="D2592" i="4"/>
  <c r="C2592" i="4"/>
  <c r="B2592" i="4"/>
  <c r="A2592" i="4"/>
  <c r="F2591" i="4"/>
  <c r="D2591" i="4"/>
  <c r="C2591" i="4"/>
  <c r="B2591" i="4"/>
  <c r="A2591" i="4"/>
  <c r="F2590" i="4"/>
  <c r="D2590" i="4"/>
  <c r="C2590" i="4"/>
  <c r="B2590" i="4"/>
  <c r="A2590" i="4"/>
  <c r="F2589" i="4"/>
  <c r="D2589" i="4"/>
  <c r="C2589" i="4"/>
  <c r="B2589" i="4"/>
  <c r="A2589" i="4"/>
  <c r="F2588" i="4"/>
  <c r="D2588" i="4"/>
  <c r="C2588" i="4"/>
  <c r="B2588" i="4"/>
  <c r="A2588" i="4"/>
  <c r="F2587" i="4"/>
  <c r="D2587" i="4"/>
  <c r="C2587" i="4"/>
  <c r="B2587" i="4"/>
  <c r="A2587" i="4"/>
  <c r="F2586" i="4"/>
  <c r="D2586" i="4"/>
  <c r="C2586" i="4"/>
  <c r="B2586" i="4"/>
  <c r="A2586" i="4"/>
  <c r="F2585" i="4"/>
  <c r="D2585" i="4"/>
  <c r="C2585" i="4"/>
  <c r="B2585" i="4"/>
  <c r="A2585" i="4"/>
  <c r="F2584" i="4"/>
  <c r="D2584" i="4"/>
  <c r="C2584" i="4"/>
  <c r="B2584" i="4"/>
  <c r="A2584" i="4"/>
  <c r="F2583" i="4"/>
  <c r="D2583" i="4"/>
  <c r="C2583" i="4"/>
  <c r="B2583" i="4"/>
  <c r="A2583" i="4"/>
  <c r="F2582" i="4"/>
  <c r="D2582" i="4"/>
  <c r="C2582" i="4"/>
  <c r="B2582" i="4"/>
  <c r="A2582" i="4"/>
  <c r="F2581" i="4"/>
  <c r="D2581" i="4"/>
  <c r="C2581" i="4"/>
  <c r="B2581" i="4"/>
  <c r="A2581" i="4"/>
  <c r="F2580" i="4"/>
  <c r="D2580" i="4"/>
  <c r="C2580" i="4"/>
  <c r="B2580" i="4"/>
  <c r="A2580" i="4"/>
  <c r="F2579" i="4"/>
  <c r="D2579" i="4"/>
  <c r="C2579" i="4"/>
  <c r="B2579" i="4"/>
  <c r="A2579" i="4"/>
  <c r="F2578" i="4"/>
  <c r="D2578" i="4"/>
  <c r="C2578" i="4"/>
  <c r="B2578" i="4"/>
  <c r="A2578" i="4"/>
  <c r="F2577" i="4"/>
  <c r="D2577" i="4"/>
  <c r="C2577" i="4"/>
  <c r="B2577" i="4"/>
  <c r="A2577" i="4"/>
  <c r="F2576" i="4"/>
  <c r="D2576" i="4"/>
  <c r="C2576" i="4"/>
  <c r="B2576" i="4"/>
  <c r="A2576" i="4"/>
  <c r="F2575" i="4"/>
  <c r="D2575" i="4"/>
  <c r="C2575" i="4"/>
  <c r="B2575" i="4"/>
  <c r="A2575" i="4"/>
  <c r="F2574" i="4"/>
  <c r="D2574" i="4"/>
  <c r="C2574" i="4"/>
  <c r="B2574" i="4"/>
  <c r="A2574" i="4"/>
  <c r="F2573" i="4"/>
  <c r="D2573" i="4"/>
  <c r="C2573" i="4"/>
  <c r="B2573" i="4"/>
  <c r="A2573" i="4"/>
  <c r="F2572" i="4"/>
  <c r="D2572" i="4"/>
  <c r="C2572" i="4"/>
  <c r="B2572" i="4"/>
  <c r="A2572" i="4"/>
  <c r="F2571" i="4"/>
  <c r="D2571" i="4"/>
  <c r="C2571" i="4"/>
  <c r="B2571" i="4"/>
  <c r="A2571" i="4"/>
  <c r="F2570" i="4"/>
  <c r="D2570" i="4"/>
  <c r="C2570" i="4"/>
  <c r="B2570" i="4"/>
  <c r="A2570" i="4"/>
  <c r="F2569" i="4"/>
  <c r="D2569" i="4"/>
  <c r="C2569" i="4"/>
  <c r="B2569" i="4"/>
  <c r="A2569" i="4"/>
  <c r="F2568" i="4"/>
  <c r="D2568" i="4"/>
  <c r="C2568" i="4"/>
  <c r="B2568" i="4"/>
  <c r="A2568" i="4"/>
  <c r="F2567" i="4"/>
  <c r="D2567" i="4"/>
  <c r="C2567" i="4"/>
  <c r="B2567" i="4"/>
  <c r="A2567" i="4"/>
  <c r="F2566" i="4"/>
  <c r="D2566" i="4"/>
  <c r="C2566" i="4"/>
  <c r="B2566" i="4"/>
  <c r="A2566" i="4"/>
  <c r="F2565" i="4"/>
  <c r="D2565" i="4"/>
  <c r="C2565" i="4"/>
  <c r="B2565" i="4"/>
  <c r="A2565" i="4"/>
  <c r="F2564" i="4"/>
  <c r="D2564" i="4"/>
  <c r="C2564" i="4"/>
  <c r="B2564" i="4"/>
  <c r="A2564" i="4"/>
  <c r="F2563" i="4"/>
  <c r="D2563" i="4"/>
  <c r="C2563" i="4"/>
  <c r="B2563" i="4"/>
  <c r="A2563" i="4"/>
  <c r="F2562" i="4"/>
  <c r="D2562" i="4"/>
  <c r="C2562" i="4"/>
  <c r="B2562" i="4"/>
  <c r="A2562" i="4"/>
  <c r="F2561" i="4"/>
  <c r="D2561" i="4"/>
  <c r="C2561" i="4"/>
  <c r="B2561" i="4"/>
  <c r="A2561" i="4"/>
  <c r="F2560" i="4"/>
  <c r="D2560" i="4"/>
  <c r="C2560" i="4"/>
  <c r="B2560" i="4"/>
  <c r="A2560" i="4"/>
  <c r="F2559" i="4"/>
  <c r="D2559" i="4"/>
  <c r="C2559" i="4"/>
  <c r="B2559" i="4"/>
  <c r="A2559" i="4"/>
  <c r="F2558" i="4"/>
  <c r="D2558" i="4"/>
  <c r="C2558" i="4"/>
  <c r="B2558" i="4"/>
  <c r="A2558" i="4"/>
  <c r="F2557" i="4"/>
  <c r="D2557" i="4"/>
  <c r="C2557" i="4"/>
  <c r="B2557" i="4"/>
  <c r="A2557" i="4"/>
  <c r="F2556" i="4"/>
  <c r="D2556" i="4"/>
  <c r="C2556" i="4"/>
  <c r="B2556" i="4"/>
  <c r="A2556" i="4"/>
  <c r="F2555" i="4"/>
  <c r="D2555" i="4"/>
  <c r="C2555" i="4"/>
  <c r="B2555" i="4"/>
  <c r="A2555" i="4"/>
  <c r="F2554" i="4"/>
  <c r="D2554" i="4"/>
  <c r="C2554" i="4"/>
  <c r="B2554" i="4"/>
  <c r="A2554" i="4"/>
  <c r="F2553" i="4"/>
  <c r="D2553" i="4"/>
  <c r="C2553" i="4"/>
  <c r="B2553" i="4"/>
  <c r="A2553" i="4"/>
  <c r="F2552" i="4"/>
  <c r="D2552" i="4"/>
  <c r="C2552" i="4"/>
  <c r="B2552" i="4"/>
  <c r="A2552" i="4"/>
  <c r="F2551" i="4"/>
  <c r="D2551" i="4"/>
  <c r="C2551" i="4"/>
  <c r="B2551" i="4"/>
  <c r="A2551" i="4"/>
  <c r="F2550" i="4"/>
  <c r="D2550" i="4"/>
  <c r="C2550" i="4"/>
  <c r="B2550" i="4"/>
  <c r="A2550" i="4"/>
  <c r="F2549" i="4"/>
  <c r="D2549" i="4"/>
  <c r="C2549" i="4"/>
  <c r="B2549" i="4"/>
  <c r="A2549" i="4"/>
  <c r="F2548" i="4"/>
  <c r="D2548" i="4"/>
  <c r="C2548" i="4"/>
  <c r="B2548" i="4"/>
  <c r="A2548" i="4"/>
  <c r="F2547" i="4"/>
  <c r="D2547" i="4"/>
  <c r="C2547" i="4"/>
  <c r="B2547" i="4"/>
  <c r="A2547" i="4"/>
  <c r="F2546" i="4"/>
  <c r="D2546" i="4"/>
  <c r="C2546" i="4"/>
  <c r="B2546" i="4"/>
  <c r="A2546" i="4"/>
  <c r="F2545" i="4"/>
  <c r="D2545" i="4"/>
  <c r="C2545" i="4"/>
  <c r="B2545" i="4"/>
  <c r="A2545" i="4"/>
  <c r="F2544" i="4"/>
  <c r="D2544" i="4"/>
  <c r="C2544" i="4"/>
  <c r="B2544" i="4"/>
  <c r="A2544" i="4"/>
  <c r="F2543" i="4"/>
  <c r="D2543" i="4"/>
  <c r="C2543" i="4"/>
  <c r="B2543" i="4"/>
  <c r="A2543" i="4"/>
  <c r="F2542" i="4"/>
  <c r="D2542" i="4"/>
  <c r="C2542" i="4"/>
  <c r="B2542" i="4"/>
  <c r="A2542" i="4"/>
  <c r="F2541" i="4"/>
  <c r="D2541" i="4"/>
  <c r="C2541" i="4"/>
  <c r="B2541" i="4"/>
  <c r="A2541" i="4"/>
  <c r="F2540" i="4"/>
  <c r="D2540" i="4"/>
  <c r="C2540" i="4"/>
  <c r="B2540" i="4"/>
  <c r="A2540" i="4"/>
  <c r="F2539" i="4"/>
  <c r="D2539" i="4"/>
  <c r="C2539" i="4"/>
  <c r="B2539" i="4"/>
  <c r="A2539" i="4"/>
  <c r="F2538" i="4"/>
  <c r="D2538" i="4"/>
  <c r="C2538" i="4"/>
  <c r="B2538" i="4"/>
  <c r="A2538" i="4"/>
  <c r="F2537" i="4"/>
  <c r="D2537" i="4"/>
  <c r="C2537" i="4"/>
  <c r="B2537" i="4"/>
  <c r="A2537" i="4"/>
  <c r="F2536" i="4"/>
  <c r="D2536" i="4"/>
  <c r="C2536" i="4"/>
  <c r="B2536" i="4"/>
  <c r="A2536" i="4"/>
  <c r="F2535" i="4"/>
  <c r="D2535" i="4"/>
  <c r="C2535" i="4"/>
  <c r="B2535" i="4"/>
  <c r="A2535" i="4"/>
  <c r="F2534" i="4"/>
  <c r="D2534" i="4"/>
  <c r="C2534" i="4"/>
  <c r="B2534" i="4"/>
  <c r="A2534" i="4"/>
  <c r="F2533" i="4"/>
  <c r="D2533" i="4"/>
  <c r="C2533" i="4"/>
  <c r="B2533" i="4"/>
  <c r="A2533" i="4"/>
  <c r="F2532" i="4"/>
  <c r="D2532" i="4"/>
  <c r="C2532" i="4"/>
  <c r="B2532" i="4"/>
  <c r="A2532" i="4"/>
  <c r="F2531" i="4"/>
  <c r="D2531" i="4"/>
  <c r="C2531" i="4"/>
  <c r="B2531" i="4"/>
  <c r="A2531" i="4"/>
  <c r="F2530" i="4"/>
  <c r="D2530" i="4"/>
  <c r="C2530" i="4"/>
  <c r="B2530" i="4"/>
  <c r="A2530" i="4"/>
  <c r="F2529" i="4"/>
  <c r="D2529" i="4"/>
  <c r="C2529" i="4"/>
  <c r="B2529" i="4"/>
  <c r="A2529" i="4"/>
  <c r="F2528" i="4"/>
  <c r="D2528" i="4"/>
  <c r="C2528" i="4"/>
  <c r="B2528" i="4"/>
  <c r="A2528" i="4"/>
  <c r="F2527" i="4"/>
  <c r="D2527" i="4"/>
  <c r="C2527" i="4"/>
  <c r="B2527" i="4"/>
  <c r="A2527" i="4"/>
  <c r="F2526" i="4"/>
  <c r="D2526" i="4"/>
  <c r="C2526" i="4"/>
  <c r="B2526" i="4"/>
  <c r="A2526" i="4"/>
  <c r="F2525" i="4"/>
  <c r="D2525" i="4"/>
  <c r="C2525" i="4"/>
  <c r="B2525" i="4"/>
  <c r="A2525" i="4"/>
  <c r="F2524" i="4"/>
  <c r="D2524" i="4"/>
  <c r="C2524" i="4"/>
  <c r="B2524" i="4"/>
  <c r="A2524" i="4"/>
  <c r="F2523" i="4"/>
  <c r="D2523" i="4"/>
  <c r="C2523" i="4"/>
  <c r="B2523" i="4"/>
  <c r="A2523" i="4"/>
  <c r="F2522" i="4"/>
  <c r="D2522" i="4"/>
  <c r="C2522" i="4"/>
  <c r="B2522" i="4"/>
  <c r="A2522" i="4"/>
  <c r="F2521" i="4"/>
  <c r="D2521" i="4"/>
  <c r="C2521" i="4"/>
  <c r="B2521" i="4"/>
  <c r="A2521" i="4"/>
  <c r="F2520" i="4"/>
  <c r="D2520" i="4"/>
  <c r="C2520" i="4"/>
  <c r="B2520" i="4"/>
  <c r="A2520" i="4"/>
  <c r="F2519" i="4"/>
  <c r="D2519" i="4"/>
  <c r="C2519" i="4"/>
  <c r="B2519" i="4"/>
  <c r="A2519" i="4"/>
  <c r="F2518" i="4"/>
  <c r="D2518" i="4"/>
  <c r="C2518" i="4"/>
  <c r="B2518" i="4"/>
  <c r="A2518" i="4"/>
  <c r="F2517" i="4"/>
  <c r="D2517" i="4"/>
  <c r="C2517" i="4"/>
  <c r="B2517" i="4"/>
  <c r="A2517" i="4"/>
  <c r="F2516" i="4"/>
  <c r="D2516" i="4"/>
  <c r="C2516" i="4"/>
  <c r="B2516" i="4"/>
  <c r="A2516" i="4"/>
  <c r="F2515" i="4"/>
  <c r="D2515" i="4"/>
  <c r="C2515" i="4"/>
  <c r="B2515" i="4"/>
  <c r="A2515" i="4"/>
  <c r="F2514" i="4"/>
  <c r="D2514" i="4"/>
  <c r="C2514" i="4"/>
  <c r="B2514" i="4"/>
  <c r="A2514" i="4"/>
  <c r="F2513" i="4"/>
  <c r="D2513" i="4"/>
  <c r="C2513" i="4"/>
  <c r="B2513" i="4"/>
  <c r="A2513" i="4"/>
  <c r="F2512" i="4"/>
  <c r="D2512" i="4"/>
  <c r="C2512" i="4"/>
  <c r="B2512" i="4"/>
  <c r="A2512" i="4"/>
  <c r="F2511" i="4"/>
  <c r="D2511" i="4"/>
  <c r="C2511" i="4"/>
  <c r="B2511" i="4"/>
  <c r="A2511" i="4"/>
  <c r="F2510" i="4"/>
  <c r="D2510" i="4"/>
  <c r="C2510" i="4"/>
  <c r="B2510" i="4"/>
  <c r="A2510" i="4"/>
  <c r="F2509" i="4"/>
  <c r="D2509" i="4"/>
  <c r="C2509" i="4"/>
  <c r="B2509" i="4"/>
  <c r="A2509" i="4"/>
  <c r="F2508" i="4"/>
  <c r="D2508" i="4"/>
  <c r="C2508" i="4"/>
  <c r="B2508" i="4"/>
  <c r="A2508" i="4"/>
  <c r="F2507" i="4"/>
  <c r="D2507" i="4"/>
  <c r="C2507" i="4"/>
  <c r="B2507" i="4"/>
  <c r="A2507" i="4"/>
  <c r="F2506" i="4"/>
  <c r="D2506" i="4"/>
  <c r="C2506" i="4"/>
  <c r="B2506" i="4"/>
  <c r="A2506" i="4"/>
  <c r="F2505" i="4"/>
  <c r="D2505" i="4"/>
  <c r="C2505" i="4"/>
  <c r="B2505" i="4"/>
  <c r="A2505" i="4"/>
  <c r="F2504" i="4"/>
  <c r="D2504" i="4"/>
  <c r="C2504" i="4"/>
  <c r="B2504" i="4"/>
  <c r="A2504" i="4"/>
  <c r="F2503" i="4"/>
  <c r="D2503" i="4"/>
  <c r="C2503" i="4"/>
  <c r="B2503" i="4"/>
  <c r="A2503" i="4"/>
  <c r="F2502" i="4"/>
  <c r="D2502" i="4"/>
  <c r="C2502" i="4"/>
  <c r="B2502" i="4"/>
  <c r="A2502" i="4"/>
  <c r="F2501" i="4"/>
  <c r="D2501" i="4"/>
  <c r="C2501" i="4"/>
  <c r="B2501" i="4"/>
  <c r="A2501" i="4"/>
  <c r="F2500" i="4"/>
  <c r="D2500" i="4"/>
  <c r="C2500" i="4"/>
  <c r="B2500" i="4"/>
  <c r="A2500" i="4"/>
  <c r="F2499" i="4"/>
  <c r="D2499" i="4"/>
  <c r="C2499" i="4"/>
  <c r="B2499" i="4"/>
  <c r="A2499" i="4"/>
  <c r="F2498" i="4"/>
  <c r="D2498" i="4"/>
  <c r="C2498" i="4"/>
  <c r="B2498" i="4"/>
  <c r="A2498" i="4"/>
  <c r="F2497" i="4"/>
  <c r="D2497" i="4"/>
  <c r="C2497" i="4"/>
  <c r="B2497" i="4"/>
  <c r="A2497" i="4"/>
  <c r="F2496" i="4"/>
  <c r="D2496" i="4"/>
  <c r="C2496" i="4"/>
  <c r="B2496" i="4"/>
  <c r="A2496" i="4"/>
  <c r="F2495" i="4"/>
  <c r="D2495" i="4"/>
  <c r="C2495" i="4"/>
  <c r="B2495" i="4"/>
  <c r="A2495" i="4"/>
  <c r="F2494" i="4"/>
  <c r="D2494" i="4"/>
  <c r="C2494" i="4"/>
  <c r="B2494" i="4"/>
  <c r="A2494" i="4"/>
  <c r="F2493" i="4"/>
  <c r="D2493" i="4"/>
  <c r="C2493" i="4"/>
  <c r="B2493" i="4"/>
  <c r="A2493" i="4"/>
  <c r="F2492" i="4"/>
  <c r="D2492" i="4"/>
  <c r="C2492" i="4"/>
  <c r="B2492" i="4"/>
  <c r="A2492" i="4"/>
  <c r="F2491" i="4"/>
  <c r="D2491" i="4"/>
  <c r="C2491" i="4"/>
  <c r="B2491" i="4"/>
  <c r="A2491" i="4"/>
  <c r="F2490" i="4"/>
  <c r="D2490" i="4"/>
  <c r="C2490" i="4"/>
  <c r="B2490" i="4"/>
  <c r="A2490" i="4"/>
  <c r="F2489" i="4"/>
  <c r="D2489" i="4"/>
  <c r="C2489" i="4"/>
  <c r="B2489" i="4"/>
  <c r="A2489" i="4"/>
  <c r="F2488" i="4"/>
  <c r="D2488" i="4"/>
  <c r="C2488" i="4"/>
  <c r="B2488" i="4"/>
  <c r="A2488" i="4"/>
  <c r="F2487" i="4"/>
  <c r="D2487" i="4"/>
  <c r="C2487" i="4"/>
  <c r="B2487" i="4"/>
  <c r="A2487" i="4"/>
  <c r="F2486" i="4"/>
  <c r="D2486" i="4"/>
  <c r="C2486" i="4"/>
  <c r="B2486" i="4"/>
  <c r="A2486" i="4"/>
  <c r="F2485" i="4"/>
  <c r="D2485" i="4"/>
  <c r="C2485" i="4"/>
  <c r="B2485" i="4"/>
  <c r="A2485" i="4"/>
  <c r="F2484" i="4"/>
  <c r="D2484" i="4"/>
  <c r="C2484" i="4"/>
  <c r="B2484" i="4"/>
  <c r="A2484" i="4"/>
  <c r="F2483" i="4"/>
  <c r="D2483" i="4"/>
  <c r="C2483" i="4"/>
  <c r="B2483" i="4"/>
  <c r="A2483" i="4"/>
  <c r="F2482" i="4"/>
  <c r="D2482" i="4"/>
  <c r="C2482" i="4"/>
  <c r="B2482" i="4"/>
  <c r="A2482" i="4"/>
  <c r="F2481" i="4"/>
  <c r="D2481" i="4"/>
  <c r="C2481" i="4"/>
  <c r="B2481" i="4"/>
  <c r="A2481" i="4"/>
  <c r="F2480" i="4"/>
  <c r="D2480" i="4"/>
  <c r="C2480" i="4"/>
  <c r="B2480" i="4"/>
  <c r="A2480" i="4"/>
  <c r="F2479" i="4"/>
  <c r="D2479" i="4"/>
  <c r="C2479" i="4"/>
  <c r="B2479" i="4"/>
  <c r="A2479" i="4"/>
  <c r="F2478" i="4"/>
  <c r="D2478" i="4"/>
  <c r="C2478" i="4"/>
  <c r="B2478" i="4"/>
  <c r="A2478" i="4"/>
  <c r="F2477" i="4"/>
  <c r="D2477" i="4"/>
  <c r="C2477" i="4"/>
  <c r="B2477" i="4"/>
  <c r="A2477" i="4"/>
  <c r="F2476" i="4"/>
  <c r="D2476" i="4"/>
  <c r="C2476" i="4"/>
  <c r="B2476" i="4"/>
  <c r="A2476" i="4"/>
  <c r="F2475" i="4"/>
  <c r="D2475" i="4"/>
  <c r="C2475" i="4"/>
  <c r="B2475" i="4"/>
  <c r="A2475" i="4"/>
  <c r="F2474" i="4"/>
  <c r="D2474" i="4"/>
  <c r="C2474" i="4"/>
  <c r="B2474" i="4"/>
  <c r="A2474" i="4"/>
  <c r="F2473" i="4"/>
  <c r="D2473" i="4"/>
  <c r="C2473" i="4"/>
  <c r="B2473" i="4"/>
  <c r="A2473" i="4"/>
  <c r="F2472" i="4"/>
  <c r="D2472" i="4"/>
  <c r="C2472" i="4"/>
  <c r="B2472" i="4"/>
  <c r="A2472" i="4"/>
  <c r="F2471" i="4"/>
  <c r="D2471" i="4"/>
  <c r="C2471" i="4"/>
  <c r="B2471" i="4"/>
  <c r="A2471" i="4"/>
  <c r="F2470" i="4"/>
  <c r="D2470" i="4"/>
  <c r="C2470" i="4"/>
  <c r="B2470" i="4"/>
  <c r="A2470" i="4"/>
  <c r="F2469" i="4"/>
  <c r="D2469" i="4"/>
  <c r="C2469" i="4"/>
  <c r="B2469" i="4"/>
  <c r="A2469" i="4"/>
  <c r="F2468" i="4"/>
  <c r="D2468" i="4"/>
  <c r="C2468" i="4"/>
  <c r="B2468" i="4"/>
  <c r="A2468" i="4"/>
  <c r="F2467" i="4"/>
  <c r="D2467" i="4"/>
  <c r="C2467" i="4"/>
  <c r="B2467" i="4"/>
  <c r="A2467" i="4"/>
  <c r="F2466" i="4"/>
  <c r="D2466" i="4"/>
  <c r="C2466" i="4"/>
  <c r="B2466" i="4"/>
  <c r="A2466" i="4"/>
  <c r="F2465" i="4"/>
  <c r="D2465" i="4"/>
  <c r="C2465" i="4"/>
  <c r="B2465" i="4"/>
  <c r="A2465" i="4"/>
  <c r="F2464" i="4"/>
  <c r="D2464" i="4"/>
  <c r="C2464" i="4"/>
  <c r="B2464" i="4"/>
  <c r="A2464" i="4"/>
  <c r="F2463" i="4"/>
  <c r="D2463" i="4"/>
  <c r="C2463" i="4"/>
  <c r="B2463" i="4"/>
  <c r="A2463" i="4"/>
  <c r="F2462" i="4"/>
  <c r="D2462" i="4"/>
  <c r="C2462" i="4"/>
  <c r="B2462" i="4"/>
  <c r="A2462" i="4"/>
  <c r="F2461" i="4"/>
  <c r="D2461" i="4"/>
  <c r="C2461" i="4"/>
  <c r="B2461" i="4"/>
  <c r="A2461" i="4"/>
  <c r="F2460" i="4"/>
  <c r="D2460" i="4"/>
  <c r="C2460" i="4"/>
  <c r="B2460" i="4"/>
  <c r="A2460" i="4"/>
  <c r="F2459" i="4"/>
  <c r="D2459" i="4"/>
  <c r="C2459" i="4"/>
  <c r="B2459" i="4"/>
  <c r="A2459" i="4"/>
  <c r="F2458" i="4"/>
  <c r="D2458" i="4"/>
  <c r="C2458" i="4"/>
  <c r="B2458" i="4"/>
  <c r="A2458" i="4"/>
  <c r="F2457" i="4"/>
  <c r="D2457" i="4"/>
  <c r="C2457" i="4"/>
  <c r="B2457" i="4"/>
  <c r="A2457" i="4"/>
  <c r="F2456" i="4"/>
  <c r="D2456" i="4"/>
  <c r="C2456" i="4"/>
  <c r="B2456" i="4"/>
  <c r="A2456" i="4"/>
  <c r="F2455" i="4"/>
  <c r="D2455" i="4"/>
  <c r="C2455" i="4"/>
  <c r="B2455" i="4"/>
  <c r="A2455" i="4"/>
  <c r="F2454" i="4"/>
  <c r="D2454" i="4"/>
  <c r="C2454" i="4"/>
  <c r="B2454" i="4"/>
  <c r="A2454" i="4"/>
  <c r="F2453" i="4"/>
  <c r="D2453" i="4"/>
  <c r="C2453" i="4"/>
  <c r="B2453" i="4"/>
  <c r="A2453" i="4"/>
  <c r="F2452" i="4"/>
  <c r="D2452" i="4"/>
  <c r="C2452" i="4"/>
  <c r="B2452" i="4"/>
  <c r="A2452" i="4"/>
  <c r="F2451" i="4"/>
  <c r="D2451" i="4"/>
  <c r="C2451" i="4"/>
  <c r="B2451" i="4"/>
  <c r="A2451" i="4"/>
  <c r="F2450" i="4"/>
  <c r="D2450" i="4"/>
  <c r="C2450" i="4"/>
  <c r="B2450" i="4"/>
  <c r="A2450" i="4"/>
  <c r="F2449" i="4"/>
  <c r="D2449" i="4"/>
  <c r="C2449" i="4"/>
  <c r="B2449" i="4"/>
  <c r="A2449" i="4"/>
  <c r="F2448" i="4"/>
  <c r="D2448" i="4"/>
  <c r="C2448" i="4"/>
  <c r="B2448" i="4"/>
  <c r="A2448" i="4"/>
  <c r="F2447" i="4"/>
  <c r="D2447" i="4"/>
  <c r="C2447" i="4"/>
  <c r="B2447" i="4"/>
  <c r="A2447" i="4"/>
  <c r="F2446" i="4"/>
  <c r="D2446" i="4"/>
  <c r="C2446" i="4"/>
  <c r="B2446" i="4"/>
  <c r="A2446" i="4"/>
  <c r="F2445" i="4"/>
  <c r="D2445" i="4"/>
  <c r="C2445" i="4"/>
  <c r="B2445" i="4"/>
  <c r="A2445" i="4"/>
  <c r="F2444" i="4"/>
  <c r="D2444" i="4"/>
  <c r="C2444" i="4"/>
  <c r="B2444" i="4"/>
  <c r="A2444" i="4"/>
  <c r="F2443" i="4"/>
  <c r="D2443" i="4"/>
  <c r="C2443" i="4"/>
  <c r="B2443" i="4"/>
  <c r="A2443" i="4"/>
  <c r="F2442" i="4"/>
  <c r="D2442" i="4"/>
  <c r="C2442" i="4"/>
  <c r="B2442" i="4"/>
  <c r="A2442" i="4"/>
  <c r="F2441" i="4"/>
  <c r="D2441" i="4"/>
  <c r="C2441" i="4"/>
  <c r="B2441" i="4"/>
  <c r="A2441" i="4"/>
  <c r="F2440" i="4"/>
  <c r="D2440" i="4"/>
  <c r="C2440" i="4"/>
  <c r="B2440" i="4"/>
  <c r="A2440" i="4"/>
  <c r="F2439" i="4"/>
  <c r="D2439" i="4"/>
  <c r="C2439" i="4"/>
  <c r="B2439" i="4"/>
  <c r="A2439" i="4"/>
  <c r="F2438" i="4"/>
  <c r="D2438" i="4"/>
  <c r="C2438" i="4"/>
  <c r="B2438" i="4"/>
  <c r="A2438" i="4"/>
  <c r="F2437" i="4"/>
  <c r="D2437" i="4"/>
  <c r="C2437" i="4"/>
  <c r="B2437" i="4"/>
  <c r="A2437" i="4"/>
  <c r="F2436" i="4"/>
  <c r="D2436" i="4"/>
  <c r="C2436" i="4"/>
  <c r="B2436" i="4"/>
  <c r="A2436" i="4"/>
  <c r="F2435" i="4"/>
  <c r="D2435" i="4"/>
  <c r="C2435" i="4"/>
  <c r="B2435" i="4"/>
  <c r="A2435" i="4"/>
  <c r="F2434" i="4"/>
  <c r="D2434" i="4"/>
  <c r="C2434" i="4"/>
  <c r="B2434" i="4"/>
  <c r="A2434" i="4"/>
  <c r="F2433" i="4"/>
  <c r="D2433" i="4"/>
  <c r="C2433" i="4"/>
  <c r="B2433" i="4"/>
  <c r="A2433" i="4"/>
  <c r="F2432" i="4"/>
  <c r="D2432" i="4"/>
  <c r="C2432" i="4"/>
  <c r="B2432" i="4"/>
  <c r="A2432" i="4"/>
  <c r="F2431" i="4"/>
  <c r="D2431" i="4"/>
  <c r="C2431" i="4"/>
  <c r="B2431" i="4"/>
  <c r="A2431" i="4"/>
  <c r="F2430" i="4"/>
  <c r="D2430" i="4"/>
  <c r="C2430" i="4"/>
  <c r="B2430" i="4"/>
  <c r="A2430" i="4"/>
  <c r="F2429" i="4"/>
  <c r="D2429" i="4"/>
  <c r="C2429" i="4"/>
  <c r="B2429" i="4"/>
  <c r="A2429" i="4"/>
  <c r="F2428" i="4"/>
  <c r="D2428" i="4"/>
  <c r="C2428" i="4"/>
  <c r="B2428" i="4"/>
  <c r="A2428" i="4"/>
  <c r="F2427" i="4"/>
  <c r="D2427" i="4"/>
  <c r="C2427" i="4"/>
  <c r="B2427" i="4"/>
  <c r="A2427" i="4"/>
  <c r="F2426" i="4"/>
  <c r="D2426" i="4"/>
  <c r="C2426" i="4"/>
  <c r="B2426" i="4"/>
  <c r="A2426" i="4"/>
  <c r="F2425" i="4"/>
  <c r="D2425" i="4"/>
  <c r="C2425" i="4"/>
  <c r="B2425" i="4"/>
  <c r="A2425" i="4"/>
  <c r="F2424" i="4"/>
  <c r="D2424" i="4"/>
  <c r="C2424" i="4"/>
  <c r="B2424" i="4"/>
  <c r="A2424" i="4"/>
  <c r="F2423" i="4"/>
  <c r="D2423" i="4"/>
  <c r="C2423" i="4"/>
  <c r="B2423" i="4"/>
  <c r="A2423" i="4"/>
  <c r="F2422" i="4"/>
  <c r="D2422" i="4"/>
  <c r="C2422" i="4"/>
  <c r="B2422" i="4"/>
  <c r="A2422" i="4"/>
  <c r="F2421" i="4"/>
  <c r="D2421" i="4"/>
  <c r="C2421" i="4"/>
  <c r="B2421" i="4"/>
  <c r="A2421" i="4"/>
  <c r="F2420" i="4"/>
  <c r="D2420" i="4"/>
  <c r="C2420" i="4"/>
  <c r="B2420" i="4"/>
  <c r="A2420" i="4"/>
  <c r="F2419" i="4"/>
  <c r="D2419" i="4"/>
  <c r="C2419" i="4"/>
  <c r="B2419" i="4"/>
  <c r="A2419" i="4"/>
  <c r="F2418" i="4"/>
  <c r="D2418" i="4"/>
  <c r="C2418" i="4"/>
  <c r="B2418" i="4"/>
  <c r="A2418" i="4"/>
  <c r="F2417" i="4"/>
  <c r="D2417" i="4"/>
  <c r="C2417" i="4"/>
  <c r="B2417" i="4"/>
  <c r="A2417" i="4"/>
  <c r="F2416" i="4"/>
  <c r="D2416" i="4"/>
  <c r="C2416" i="4"/>
  <c r="B2416" i="4"/>
  <c r="A2416" i="4"/>
  <c r="F2415" i="4"/>
  <c r="D2415" i="4"/>
  <c r="C2415" i="4"/>
  <c r="B2415" i="4"/>
  <c r="A2415" i="4"/>
  <c r="F2414" i="4"/>
  <c r="D2414" i="4"/>
  <c r="C2414" i="4"/>
  <c r="B2414" i="4"/>
  <c r="A2414" i="4"/>
  <c r="F2413" i="4"/>
  <c r="D2413" i="4"/>
  <c r="C2413" i="4"/>
  <c r="B2413" i="4"/>
  <c r="A2413" i="4"/>
  <c r="F2412" i="4"/>
  <c r="D2412" i="4"/>
  <c r="C2412" i="4"/>
  <c r="B2412" i="4"/>
  <c r="A2412" i="4"/>
  <c r="F2411" i="4"/>
  <c r="D2411" i="4"/>
  <c r="C2411" i="4"/>
  <c r="B2411" i="4"/>
  <c r="A2411" i="4"/>
  <c r="F2410" i="4"/>
  <c r="D2410" i="4"/>
  <c r="C2410" i="4"/>
  <c r="B2410" i="4"/>
  <c r="A2410" i="4"/>
  <c r="F2409" i="4"/>
  <c r="D2409" i="4"/>
  <c r="C2409" i="4"/>
  <c r="B2409" i="4"/>
  <c r="A2409" i="4"/>
  <c r="F2408" i="4"/>
  <c r="D2408" i="4"/>
  <c r="C2408" i="4"/>
  <c r="B2408" i="4"/>
  <c r="A2408" i="4"/>
  <c r="F2407" i="4"/>
  <c r="D2407" i="4"/>
  <c r="C2407" i="4"/>
  <c r="B2407" i="4"/>
  <c r="A2407" i="4"/>
  <c r="F2406" i="4"/>
  <c r="D2406" i="4"/>
  <c r="C2406" i="4"/>
  <c r="B2406" i="4"/>
  <c r="A2406" i="4"/>
  <c r="F2405" i="4"/>
  <c r="D2405" i="4"/>
  <c r="C2405" i="4"/>
  <c r="B2405" i="4"/>
  <c r="A2405" i="4"/>
  <c r="F2404" i="4"/>
  <c r="D2404" i="4"/>
  <c r="C2404" i="4"/>
  <c r="B2404" i="4"/>
  <c r="A2404" i="4"/>
  <c r="F2403" i="4"/>
  <c r="D2403" i="4"/>
  <c r="C2403" i="4"/>
  <c r="B2403" i="4"/>
  <c r="A2403" i="4"/>
  <c r="F2402" i="4"/>
  <c r="D2402" i="4"/>
  <c r="C2402" i="4"/>
  <c r="B2402" i="4"/>
  <c r="A2402" i="4"/>
  <c r="F2401" i="4"/>
  <c r="D2401" i="4"/>
  <c r="C2401" i="4"/>
  <c r="B2401" i="4"/>
  <c r="A2401" i="4"/>
  <c r="F2400" i="4"/>
  <c r="D2400" i="4"/>
  <c r="C2400" i="4"/>
  <c r="B2400" i="4"/>
  <c r="A2400" i="4"/>
  <c r="F2399" i="4"/>
  <c r="D2399" i="4"/>
  <c r="C2399" i="4"/>
  <c r="B2399" i="4"/>
  <c r="A2399" i="4"/>
  <c r="F2398" i="4"/>
  <c r="D2398" i="4"/>
  <c r="C2398" i="4"/>
  <c r="B2398" i="4"/>
  <c r="A2398" i="4"/>
  <c r="F2397" i="4"/>
  <c r="D2397" i="4"/>
  <c r="C2397" i="4"/>
  <c r="B2397" i="4"/>
  <c r="A2397" i="4"/>
  <c r="F2396" i="4"/>
  <c r="D2396" i="4"/>
  <c r="C2396" i="4"/>
  <c r="B2396" i="4"/>
  <c r="A2396" i="4"/>
  <c r="F2395" i="4"/>
  <c r="D2395" i="4"/>
  <c r="C2395" i="4"/>
  <c r="B2395" i="4"/>
  <c r="A2395" i="4"/>
  <c r="F2394" i="4"/>
  <c r="D2394" i="4"/>
  <c r="C2394" i="4"/>
  <c r="B2394" i="4"/>
  <c r="A2394" i="4"/>
  <c r="F2393" i="4"/>
  <c r="D2393" i="4"/>
  <c r="C2393" i="4"/>
  <c r="B2393" i="4"/>
  <c r="A2393" i="4"/>
  <c r="F2392" i="4"/>
  <c r="D2392" i="4"/>
  <c r="C2392" i="4"/>
  <c r="B2392" i="4"/>
  <c r="A2392" i="4"/>
  <c r="F2391" i="4"/>
  <c r="D2391" i="4"/>
  <c r="C2391" i="4"/>
  <c r="B2391" i="4"/>
  <c r="A2391" i="4"/>
  <c r="F2390" i="4"/>
  <c r="D2390" i="4"/>
  <c r="C2390" i="4"/>
  <c r="B2390" i="4"/>
  <c r="A2390" i="4"/>
  <c r="F2389" i="4"/>
  <c r="D2389" i="4"/>
  <c r="C2389" i="4"/>
  <c r="B2389" i="4"/>
  <c r="A2389" i="4"/>
  <c r="F2388" i="4"/>
  <c r="D2388" i="4"/>
  <c r="C2388" i="4"/>
  <c r="B2388" i="4"/>
  <c r="A2388" i="4"/>
  <c r="F2387" i="4"/>
  <c r="D2387" i="4"/>
  <c r="C2387" i="4"/>
  <c r="B2387" i="4"/>
  <c r="A2387" i="4"/>
  <c r="F2386" i="4"/>
  <c r="D2386" i="4"/>
  <c r="C2386" i="4"/>
  <c r="B2386" i="4"/>
  <c r="A2386" i="4"/>
  <c r="F2385" i="4"/>
  <c r="D2385" i="4"/>
  <c r="C2385" i="4"/>
  <c r="B2385" i="4"/>
  <c r="A2385" i="4"/>
  <c r="F2384" i="4"/>
  <c r="D2384" i="4"/>
  <c r="C2384" i="4"/>
  <c r="B2384" i="4"/>
  <c r="A2384" i="4"/>
  <c r="F2383" i="4"/>
  <c r="D2383" i="4"/>
  <c r="C2383" i="4"/>
  <c r="B2383" i="4"/>
  <c r="A2383" i="4"/>
  <c r="F2382" i="4"/>
  <c r="D2382" i="4"/>
  <c r="C2382" i="4"/>
  <c r="B2382" i="4"/>
  <c r="A2382" i="4"/>
  <c r="F2381" i="4"/>
  <c r="D2381" i="4"/>
  <c r="C2381" i="4"/>
  <c r="B2381" i="4"/>
  <c r="A2381" i="4"/>
  <c r="F2380" i="4"/>
  <c r="D2380" i="4"/>
  <c r="C2380" i="4"/>
  <c r="B2380" i="4"/>
  <c r="A2380" i="4"/>
  <c r="F2379" i="4"/>
  <c r="D2379" i="4"/>
  <c r="C2379" i="4"/>
  <c r="B2379" i="4"/>
  <c r="A2379" i="4"/>
  <c r="F2378" i="4"/>
  <c r="D2378" i="4"/>
  <c r="C2378" i="4"/>
  <c r="B2378" i="4"/>
  <c r="A2378" i="4"/>
  <c r="F2377" i="4"/>
  <c r="D2377" i="4"/>
  <c r="C2377" i="4"/>
  <c r="B2377" i="4"/>
  <c r="A2377" i="4"/>
  <c r="F2376" i="4"/>
  <c r="D2376" i="4"/>
  <c r="C2376" i="4"/>
  <c r="B2376" i="4"/>
  <c r="A2376" i="4"/>
  <c r="F2375" i="4"/>
  <c r="D2375" i="4"/>
  <c r="C2375" i="4"/>
  <c r="B2375" i="4"/>
  <c r="A2375" i="4"/>
  <c r="F2374" i="4"/>
  <c r="D2374" i="4"/>
  <c r="C2374" i="4"/>
  <c r="B2374" i="4"/>
  <c r="A2374" i="4"/>
  <c r="F2373" i="4"/>
  <c r="D2373" i="4"/>
  <c r="C2373" i="4"/>
  <c r="B2373" i="4"/>
  <c r="A2373" i="4"/>
  <c r="F2372" i="4"/>
  <c r="D2372" i="4"/>
  <c r="C2372" i="4"/>
  <c r="B2372" i="4"/>
  <c r="A2372" i="4"/>
  <c r="F2371" i="4"/>
  <c r="D2371" i="4"/>
  <c r="C2371" i="4"/>
  <c r="B2371" i="4"/>
  <c r="A2371" i="4"/>
  <c r="F2370" i="4"/>
  <c r="D2370" i="4"/>
  <c r="C2370" i="4"/>
  <c r="B2370" i="4"/>
  <c r="A2370" i="4"/>
  <c r="F2369" i="4"/>
  <c r="D2369" i="4"/>
  <c r="C2369" i="4"/>
  <c r="B2369" i="4"/>
  <c r="A2369" i="4"/>
  <c r="F2368" i="4"/>
  <c r="D2368" i="4"/>
  <c r="C2368" i="4"/>
  <c r="B2368" i="4"/>
  <c r="A2368" i="4"/>
  <c r="F2367" i="4"/>
  <c r="D2367" i="4"/>
  <c r="C2367" i="4"/>
  <c r="B2367" i="4"/>
  <c r="A2367" i="4"/>
  <c r="F2366" i="4"/>
  <c r="D2366" i="4"/>
  <c r="C2366" i="4"/>
  <c r="B2366" i="4"/>
  <c r="A2366" i="4"/>
  <c r="F2365" i="4"/>
  <c r="D2365" i="4"/>
  <c r="C2365" i="4"/>
  <c r="B2365" i="4"/>
  <c r="A2365" i="4"/>
  <c r="F2364" i="4"/>
  <c r="D2364" i="4"/>
  <c r="C2364" i="4"/>
  <c r="B2364" i="4"/>
  <c r="A2364" i="4"/>
  <c r="F2363" i="4"/>
  <c r="D2363" i="4"/>
  <c r="C2363" i="4"/>
  <c r="B2363" i="4"/>
  <c r="A2363" i="4"/>
  <c r="F2362" i="4"/>
  <c r="D2362" i="4"/>
  <c r="C2362" i="4"/>
  <c r="B2362" i="4"/>
  <c r="A2362" i="4"/>
  <c r="F2361" i="4"/>
  <c r="D2361" i="4"/>
  <c r="C2361" i="4"/>
  <c r="B2361" i="4"/>
  <c r="A2361" i="4"/>
  <c r="F2360" i="4"/>
  <c r="D2360" i="4"/>
  <c r="C2360" i="4"/>
  <c r="B2360" i="4"/>
  <c r="A2360" i="4"/>
  <c r="F2359" i="4"/>
  <c r="D2359" i="4"/>
  <c r="C2359" i="4"/>
  <c r="B2359" i="4"/>
  <c r="A2359" i="4"/>
  <c r="F2358" i="4"/>
  <c r="D2358" i="4"/>
  <c r="C2358" i="4"/>
  <c r="B2358" i="4"/>
  <c r="A2358" i="4"/>
  <c r="F2357" i="4"/>
  <c r="D2357" i="4"/>
  <c r="C2357" i="4"/>
  <c r="B2357" i="4"/>
  <c r="A2357" i="4"/>
  <c r="F2356" i="4"/>
  <c r="D2356" i="4"/>
  <c r="C2356" i="4"/>
  <c r="B2356" i="4"/>
  <c r="A2356" i="4"/>
  <c r="F2355" i="4"/>
  <c r="D2355" i="4"/>
  <c r="C2355" i="4"/>
  <c r="B2355" i="4"/>
  <c r="A2355" i="4"/>
  <c r="F2354" i="4"/>
  <c r="D2354" i="4"/>
  <c r="C2354" i="4"/>
  <c r="B2354" i="4"/>
  <c r="A2354" i="4"/>
  <c r="F2353" i="4"/>
  <c r="D2353" i="4"/>
  <c r="C2353" i="4"/>
  <c r="B2353" i="4"/>
  <c r="A2353" i="4"/>
  <c r="F2352" i="4"/>
  <c r="D2352" i="4"/>
  <c r="C2352" i="4"/>
  <c r="B2352" i="4"/>
  <c r="A2352" i="4"/>
  <c r="F2351" i="4"/>
  <c r="D2351" i="4"/>
  <c r="C2351" i="4"/>
  <c r="B2351" i="4"/>
  <c r="A2351" i="4"/>
  <c r="F2350" i="4"/>
  <c r="D2350" i="4"/>
  <c r="C2350" i="4"/>
  <c r="B2350" i="4"/>
  <c r="A2350" i="4"/>
  <c r="F2349" i="4"/>
  <c r="D2349" i="4"/>
  <c r="C2349" i="4"/>
  <c r="B2349" i="4"/>
  <c r="A2349" i="4"/>
  <c r="F2348" i="4"/>
  <c r="D2348" i="4"/>
  <c r="C2348" i="4"/>
  <c r="B2348" i="4"/>
  <c r="A2348" i="4"/>
  <c r="F2347" i="4"/>
  <c r="D2347" i="4"/>
  <c r="C2347" i="4"/>
  <c r="B2347" i="4"/>
  <c r="A2347" i="4"/>
  <c r="F2346" i="4"/>
  <c r="D2346" i="4"/>
  <c r="C2346" i="4"/>
  <c r="B2346" i="4"/>
  <c r="A2346" i="4"/>
  <c r="F2345" i="4"/>
  <c r="D2345" i="4"/>
  <c r="C2345" i="4"/>
  <c r="B2345" i="4"/>
  <c r="A2345" i="4"/>
  <c r="F2344" i="4"/>
  <c r="D2344" i="4"/>
  <c r="C2344" i="4"/>
  <c r="B2344" i="4"/>
  <c r="A2344" i="4"/>
  <c r="F2343" i="4"/>
  <c r="D2343" i="4"/>
  <c r="C2343" i="4"/>
  <c r="B2343" i="4"/>
  <c r="A2343" i="4"/>
  <c r="F2342" i="4"/>
  <c r="D2342" i="4"/>
  <c r="C2342" i="4"/>
  <c r="B2342" i="4"/>
  <c r="A2342" i="4"/>
  <c r="F2341" i="4"/>
  <c r="D2341" i="4"/>
  <c r="C2341" i="4"/>
  <c r="B2341" i="4"/>
  <c r="A2341" i="4"/>
  <c r="F2340" i="4"/>
  <c r="D2340" i="4"/>
  <c r="C2340" i="4"/>
  <c r="B2340" i="4"/>
  <c r="A2340" i="4"/>
  <c r="F2339" i="4"/>
  <c r="D2339" i="4"/>
  <c r="C2339" i="4"/>
  <c r="B2339" i="4"/>
  <c r="A2339" i="4"/>
  <c r="F2338" i="4"/>
  <c r="D2338" i="4"/>
  <c r="C2338" i="4"/>
  <c r="B2338" i="4"/>
  <c r="A2338" i="4"/>
  <c r="F2337" i="4"/>
  <c r="D2337" i="4"/>
  <c r="C2337" i="4"/>
  <c r="B2337" i="4"/>
  <c r="A2337" i="4"/>
  <c r="F2336" i="4"/>
  <c r="D2336" i="4"/>
  <c r="C2336" i="4"/>
  <c r="B2336" i="4"/>
  <c r="A2336" i="4"/>
  <c r="F2335" i="4"/>
  <c r="D2335" i="4"/>
  <c r="C2335" i="4"/>
  <c r="B2335" i="4"/>
  <c r="A2335" i="4"/>
  <c r="F2334" i="4"/>
  <c r="D2334" i="4"/>
  <c r="C2334" i="4"/>
  <c r="B2334" i="4"/>
  <c r="A2334" i="4"/>
  <c r="F2333" i="4"/>
  <c r="D2333" i="4"/>
  <c r="C2333" i="4"/>
  <c r="B2333" i="4"/>
  <c r="A2333" i="4"/>
  <c r="F2332" i="4"/>
  <c r="D2332" i="4"/>
  <c r="C2332" i="4"/>
  <c r="B2332" i="4"/>
  <c r="A2332" i="4"/>
  <c r="F2331" i="4"/>
  <c r="D2331" i="4"/>
  <c r="C2331" i="4"/>
  <c r="B2331" i="4"/>
  <c r="A2331" i="4"/>
  <c r="F2330" i="4"/>
  <c r="D2330" i="4"/>
  <c r="C2330" i="4"/>
  <c r="B2330" i="4"/>
  <c r="A2330" i="4"/>
  <c r="F2329" i="4"/>
  <c r="D2329" i="4"/>
  <c r="C2329" i="4"/>
  <c r="B2329" i="4"/>
  <c r="A2329" i="4"/>
  <c r="F2328" i="4"/>
  <c r="D2328" i="4"/>
  <c r="C2328" i="4"/>
  <c r="B2328" i="4"/>
  <c r="A2328" i="4"/>
  <c r="F2327" i="4"/>
  <c r="D2327" i="4"/>
  <c r="C2327" i="4"/>
  <c r="B2327" i="4"/>
  <c r="A2327" i="4"/>
  <c r="F2326" i="4"/>
  <c r="D2326" i="4"/>
  <c r="C2326" i="4"/>
  <c r="B2326" i="4"/>
  <c r="A2326" i="4"/>
  <c r="F2325" i="4"/>
  <c r="D2325" i="4"/>
  <c r="C2325" i="4"/>
  <c r="B2325" i="4"/>
  <c r="A2325" i="4"/>
  <c r="F2324" i="4"/>
  <c r="D2324" i="4"/>
  <c r="C2324" i="4"/>
  <c r="B2324" i="4"/>
  <c r="A2324" i="4"/>
  <c r="F2323" i="4"/>
  <c r="D2323" i="4"/>
  <c r="C2323" i="4"/>
  <c r="B2323" i="4"/>
  <c r="A2323" i="4"/>
  <c r="F2322" i="4"/>
  <c r="D2322" i="4"/>
  <c r="C2322" i="4"/>
  <c r="B2322" i="4"/>
  <c r="A2322" i="4"/>
  <c r="F2321" i="4"/>
  <c r="D2321" i="4"/>
  <c r="C2321" i="4"/>
  <c r="B2321" i="4"/>
  <c r="A2321" i="4"/>
  <c r="F2320" i="4"/>
  <c r="D2320" i="4"/>
  <c r="C2320" i="4"/>
  <c r="B2320" i="4"/>
  <c r="A2320" i="4"/>
  <c r="F2319" i="4"/>
  <c r="D2319" i="4"/>
  <c r="C2319" i="4"/>
  <c r="B2319" i="4"/>
  <c r="A2319" i="4"/>
  <c r="F2318" i="4"/>
  <c r="D2318" i="4"/>
  <c r="C2318" i="4"/>
  <c r="B2318" i="4"/>
  <c r="A2318" i="4"/>
  <c r="F2317" i="4"/>
  <c r="D2317" i="4"/>
  <c r="C2317" i="4"/>
  <c r="B2317" i="4"/>
  <c r="A2317" i="4"/>
  <c r="F2316" i="4"/>
  <c r="D2316" i="4"/>
  <c r="C2316" i="4"/>
  <c r="B2316" i="4"/>
  <c r="A2316" i="4"/>
  <c r="F2315" i="4"/>
  <c r="D2315" i="4"/>
  <c r="C2315" i="4"/>
  <c r="B2315" i="4"/>
  <c r="A2315" i="4"/>
  <c r="F2314" i="4"/>
  <c r="D2314" i="4"/>
  <c r="C2314" i="4"/>
  <c r="B2314" i="4"/>
  <c r="A2314" i="4"/>
  <c r="F2313" i="4"/>
  <c r="D2313" i="4"/>
  <c r="C2313" i="4"/>
  <c r="B2313" i="4"/>
  <c r="A2313" i="4"/>
  <c r="F2312" i="4"/>
  <c r="D2312" i="4"/>
  <c r="C2312" i="4"/>
  <c r="B2312" i="4"/>
  <c r="A2312" i="4"/>
  <c r="F2311" i="4"/>
  <c r="D2311" i="4"/>
  <c r="C2311" i="4"/>
  <c r="B2311" i="4"/>
  <c r="A2311" i="4"/>
  <c r="F2310" i="4"/>
  <c r="D2310" i="4"/>
  <c r="C2310" i="4"/>
  <c r="B2310" i="4"/>
  <c r="A2310" i="4"/>
  <c r="F2309" i="4"/>
  <c r="D2309" i="4"/>
  <c r="C2309" i="4"/>
  <c r="B2309" i="4"/>
  <c r="A2309" i="4"/>
  <c r="F2308" i="4"/>
  <c r="D2308" i="4"/>
  <c r="C2308" i="4"/>
  <c r="B2308" i="4"/>
  <c r="A2308" i="4"/>
  <c r="F2307" i="4"/>
  <c r="D2307" i="4"/>
  <c r="C2307" i="4"/>
  <c r="B2307" i="4"/>
  <c r="A2307" i="4"/>
  <c r="F2306" i="4"/>
  <c r="D2306" i="4"/>
  <c r="C2306" i="4"/>
  <c r="B2306" i="4"/>
  <c r="A2306" i="4"/>
  <c r="F2305" i="4"/>
  <c r="D2305" i="4"/>
  <c r="C2305" i="4"/>
  <c r="B2305" i="4"/>
  <c r="A2305" i="4"/>
  <c r="F2304" i="4"/>
  <c r="D2304" i="4"/>
  <c r="C2304" i="4"/>
  <c r="B2304" i="4"/>
  <c r="A2304" i="4"/>
  <c r="F2303" i="4"/>
  <c r="D2303" i="4"/>
  <c r="C2303" i="4"/>
  <c r="B2303" i="4"/>
  <c r="A2303" i="4"/>
  <c r="F2302" i="4"/>
  <c r="D2302" i="4"/>
  <c r="C2302" i="4"/>
  <c r="B2302" i="4"/>
  <c r="A2302" i="4"/>
  <c r="F2301" i="4"/>
  <c r="D2301" i="4"/>
  <c r="C2301" i="4"/>
  <c r="B2301" i="4"/>
  <c r="A2301" i="4"/>
  <c r="F2300" i="4"/>
  <c r="D2300" i="4"/>
  <c r="C2300" i="4"/>
  <c r="B2300" i="4"/>
  <c r="A2300" i="4"/>
  <c r="F2299" i="4"/>
  <c r="D2299" i="4"/>
  <c r="C2299" i="4"/>
  <c r="B2299" i="4"/>
  <c r="A2299" i="4"/>
  <c r="F2298" i="4"/>
  <c r="D2298" i="4"/>
  <c r="C2298" i="4"/>
  <c r="B2298" i="4"/>
  <c r="A2298" i="4"/>
  <c r="F2297" i="4"/>
  <c r="D2297" i="4"/>
  <c r="C2297" i="4"/>
  <c r="B2297" i="4"/>
  <c r="A2297" i="4"/>
  <c r="F2296" i="4"/>
  <c r="D2296" i="4"/>
  <c r="C2296" i="4"/>
  <c r="B2296" i="4"/>
  <c r="A2296" i="4"/>
  <c r="F2295" i="4"/>
  <c r="D2295" i="4"/>
  <c r="C2295" i="4"/>
  <c r="B2295" i="4"/>
  <c r="A2295" i="4"/>
  <c r="F2294" i="4"/>
  <c r="D2294" i="4"/>
  <c r="C2294" i="4"/>
  <c r="B2294" i="4"/>
  <c r="A2294" i="4"/>
  <c r="F2293" i="4"/>
  <c r="D2293" i="4"/>
  <c r="C2293" i="4"/>
  <c r="B2293" i="4"/>
  <c r="A2293" i="4"/>
  <c r="F2292" i="4"/>
  <c r="D2292" i="4"/>
  <c r="C2292" i="4"/>
  <c r="B2292" i="4"/>
  <c r="A2292" i="4"/>
  <c r="F2291" i="4"/>
  <c r="D2291" i="4"/>
  <c r="C2291" i="4"/>
  <c r="B2291" i="4"/>
  <c r="A2291" i="4"/>
  <c r="F2290" i="4"/>
  <c r="D2290" i="4"/>
  <c r="C2290" i="4"/>
  <c r="B2290" i="4"/>
  <c r="A2290" i="4"/>
  <c r="F2289" i="4"/>
  <c r="D2289" i="4"/>
  <c r="C2289" i="4"/>
  <c r="B2289" i="4"/>
  <c r="A2289" i="4"/>
  <c r="F2288" i="4"/>
  <c r="D2288" i="4"/>
  <c r="C2288" i="4"/>
  <c r="B2288" i="4"/>
  <c r="A2288" i="4"/>
  <c r="F2287" i="4"/>
  <c r="D2287" i="4"/>
  <c r="C2287" i="4"/>
  <c r="B2287" i="4"/>
  <c r="A2287" i="4"/>
  <c r="F2286" i="4"/>
  <c r="D2286" i="4"/>
  <c r="C2286" i="4"/>
  <c r="B2286" i="4"/>
  <c r="A2286" i="4"/>
  <c r="F2285" i="4"/>
  <c r="D2285" i="4"/>
  <c r="C2285" i="4"/>
  <c r="B2285" i="4"/>
  <c r="A2285" i="4"/>
  <c r="F2284" i="4"/>
  <c r="D2284" i="4"/>
  <c r="C2284" i="4"/>
  <c r="B2284" i="4"/>
  <c r="A2284" i="4"/>
  <c r="F2283" i="4"/>
  <c r="D2283" i="4"/>
  <c r="C2283" i="4"/>
  <c r="B2283" i="4"/>
  <c r="A2283" i="4"/>
  <c r="F2282" i="4"/>
  <c r="D2282" i="4"/>
  <c r="C2282" i="4"/>
  <c r="B2282" i="4"/>
  <c r="A2282" i="4"/>
  <c r="F2281" i="4"/>
  <c r="D2281" i="4"/>
  <c r="C2281" i="4"/>
  <c r="B2281" i="4"/>
  <c r="A2281" i="4"/>
  <c r="F2280" i="4"/>
  <c r="D2280" i="4"/>
  <c r="C2280" i="4"/>
  <c r="B2280" i="4"/>
  <c r="A2280" i="4"/>
  <c r="F2279" i="4"/>
  <c r="D2279" i="4"/>
  <c r="C2279" i="4"/>
  <c r="B2279" i="4"/>
  <c r="A2279" i="4"/>
  <c r="F2278" i="4"/>
  <c r="D2278" i="4"/>
  <c r="C2278" i="4"/>
  <c r="B2278" i="4"/>
  <c r="A2278" i="4"/>
  <c r="F2277" i="4"/>
  <c r="D2277" i="4"/>
  <c r="C2277" i="4"/>
  <c r="B2277" i="4"/>
  <c r="A2277" i="4"/>
  <c r="F2276" i="4"/>
  <c r="D2276" i="4"/>
  <c r="C2276" i="4"/>
  <c r="B2276" i="4"/>
  <c r="A2276" i="4"/>
  <c r="F2275" i="4"/>
  <c r="D2275" i="4"/>
  <c r="C2275" i="4"/>
  <c r="B2275" i="4"/>
  <c r="A2275" i="4"/>
  <c r="F2274" i="4"/>
  <c r="D2274" i="4"/>
  <c r="C2274" i="4"/>
  <c r="B2274" i="4"/>
  <c r="A2274" i="4"/>
  <c r="F2273" i="4"/>
  <c r="D2273" i="4"/>
  <c r="C2273" i="4"/>
  <c r="B2273" i="4"/>
  <c r="A2273" i="4"/>
  <c r="F2272" i="4"/>
  <c r="D2272" i="4"/>
  <c r="C2272" i="4"/>
  <c r="B2272" i="4"/>
  <c r="A2272" i="4"/>
  <c r="F2271" i="4"/>
  <c r="D2271" i="4"/>
  <c r="C2271" i="4"/>
  <c r="B2271" i="4"/>
  <c r="A2271" i="4"/>
  <c r="F2270" i="4"/>
  <c r="D2270" i="4"/>
  <c r="C2270" i="4"/>
  <c r="B2270" i="4"/>
  <c r="A2270" i="4"/>
  <c r="F2269" i="4"/>
  <c r="D2269" i="4"/>
  <c r="C2269" i="4"/>
  <c r="B2269" i="4"/>
  <c r="A2269" i="4"/>
  <c r="F2268" i="4"/>
  <c r="D2268" i="4"/>
  <c r="C2268" i="4"/>
  <c r="B2268" i="4"/>
  <c r="A2268" i="4"/>
  <c r="F2267" i="4"/>
  <c r="D2267" i="4"/>
  <c r="C2267" i="4"/>
  <c r="B2267" i="4"/>
  <c r="A2267" i="4"/>
  <c r="F2266" i="4"/>
  <c r="D2266" i="4"/>
  <c r="C2266" i="4"/>
  <c r="B2266" i="4"/>
  <c r="A2266" i="4"/>
  <c r="F2265" i="4"/>
  <c r="D2265" i="4"/>
  <c r="C2265" i="4"/>
  <c r="B2265" i="4"/>
  <c r="A2265" i="4"/>
  <c r="F2264" i="4"/>
  <c r="D2264" i="4"/>
  <c r="C2264" i="4"/>
  <c r="B2264" i="4"/>
  <c r="A2264" i="4"/>
  <c r="F2263" i="4"/>
  <c r="D2263" i="4"/>
  <c r="C2263" i="4"/>
  <c r="B2263" i="4"/>
  <c r="A2263" i="4"/>
  <c r="F2262" i="4"/>
  <c r="D2262" i="4"/>
  <c r="C2262" i="4"/>
  <c r="B2262" i="4"/>
  <c r="A2262" i="4"/>
  <c r="F2261" i="4"/>
  <c r="D2261" i="4"/>
  <c r="C2261" i="4"/>
  <c r="B2261" i="4"/>
  <c r="A2261" i="4"/>
  <c r="F2260" i="4"/>
  <c r="D2260" i="4"/>
  <c r="C2260" i="4"/>
  <c r="B2260" i="4"/>
  <c r="A2260" i="4"/>
  <c r="F2259" i="4"/>
  <c r="D2259" i="4"/>
  <c r="C2259" i="4"/>
  <c r="B2259" i="4"/>
  <c r="A2259" i="4"/>
  <c r="F2258" i="4"/>
  <c r="D2258" i="4"/>
  <c r="C2258" i="4"/>
  <c r="B2258" i="4"/>
  <c r="A2258" i="4"/>
  <c r="F2257" i="4"/>
  <c r="D2257" i="4"/>
  <c r="C2257" i="4"/>
  <c r="B2257" i="4"/>
  <c r="A2257" i="4"/>
  <c r="F2256" i="4"/>
  <c r="D2256" i="4"/>
  <c r="C2256" i="4"/>
  <c r="B2256" i="4"/>
  <c r="A2256" i="4"/>
  <c r="F2255" i="4"/>
  <c r="D2255" i="4"/>
  <c r="C2255" i="4"/>
  <c r="B2255" i="4"/>
  <c r="A2255" i="4"/>
  <c r="F2254" i="4"/>
  <c r="D2254" i="4"/>
  <c r="C2254" i="4"/>
  <c r="B2254" i="4"/>
  <c r="A2254" i="4"/>
  <c r="F2253" i="4"/>
  <c r="D2253" i="4"/>
  <c r="C2253" i="4"/>
  <c r="B2253" i="4"/>
  <c r="A2253" i="4"/>
  <c r="F2252" i="4"/>
  <c r="D2252" i="4"/>
  <c r="C2252" i="4"/>
  <c r="B2252" i="4"/>
  <c r="A2252" i="4"/>
  <c r="F2251" i="4"/>
  <c r="D2251" i="4"/>
  <c r="C2251" i="4"/>
  <c r="B2251" i="4"/>
  <c r="A2251" i="4"/>
  <c r="F2250" i="4"/>
  <c r="D2250" i="4"/>
  <c r="C2250" i="4"/>
  <c r="B2250" i="4"/>
  <c r="A2250" i="4"/>
  <c r="F2249" i="4"/>
  <c r="D2249" i="4"/>
  <c r="C2249" i="4"/>
  <c r="B2249" i="4"/>
  <c r="A2249" i="4"/>
  <c r="F2248" i="4"/>
  <c r="D2248" i="4"/>
  <c r="C2248" i="4"/>
  <c r="B2248" i="4"/>
  <c r="A2248" i="4"/>
  <c r="F2247" i="4"/>
  <c r="D2247" i="4"/>
  <c r="C2247" i="4"/>
  <c r="B2247" i="4"/>
  <c r="A2247" i="4"/>
  <c r="F2246" i="4"/>
  <c r="D2246" i="4"/>
  <c r="C2246" i="4"/>
  <c r="B2246" i="4"/>
  <c r="A2246" i="4"/>
  <c r="F2245" i="4"/>
  <c r="D2245" i="4"/>
  <c r="C2245" i="4"/>
  <c r="B2245" i="4"/>
  <c r="A2245" i="4"/>
  <c r="F2244" i="4"/>
  <c r="D2244" i="4"/>
  <c r="C2244" i="4"/>
  <c r="B2244" i="4"/>
  <c r="A2244" i="4"/>
  <c r="F2243" i="4"/>
  <c r="D2243" i="4"/>
  <c r="C2243" i="4"/>
  <c r="B2243" i="4"/>
  <c r="A2243" i="4"/>
  <c r="F2242" i="4"/>
  <c r="D2242" i="4"/>
  <c r="C2242" i="4"/>
  <c r="B2242" i="4"/>
  <c r="A2242" i="4"/>
  <c r="F2241" i="4"/>
  <c r="D2241" i="4"/>
  <c r="C2241" i="4"/>
  <c r="B2241" i="4"/>
  <c r="A2241" i="4"/>
  <c r="F2240" i="4"/>
  <c r="D2240" i="4"/>
  <c r="C2240" i="4"/>
  <c r="B2240" i="4"/>
  <c r="A2240" i="4"/>
  <c r="F2239" i="4"/>
  <c r="D2239" i="4"/>
  <c r="C2239" i="4"/>
  <c r="B2239" i="4"/>
  <c r="A2239" i="4"/>
  <c r="F2238" i="4"/>
  <c r="D2238" i="4"/>
  <c r="C2238" i="4"/>
  <c r="B2238" i="4"/>
  <c r="A2238" i="4"/>
  <c r="F2237" i="4"/>
  <c r="D2237" i="4"/>
  <c r="C2237" i="4"/>
  <c r="B2237" i="4"/>
  <c r="A2237" i="4"/>
  <c r="F2236" i="4"/>
  <c r="D2236" i="4"/>
  <c r="C2236" i="4"/>
  <c r="B2236" i="4"/>
  <c r="A2236" i="4"/>
  <c r="F2235" i="4"/>
  <c r="D2235" i="4"/>
  <c r="C2235" i="4"/>
  <c r="B2235" i="4"/>
  <c r="A2235" i="4"/>
  <c r="F2234" i="4"/>
  <c r="D2234" i="4"/>
  <c r="C2234" i="4"/>
  <c r="B2234" i="4"/>
  <c r="A2234" i="4"/>
  <c r="F2233" i="4"/>
  <c r="D2233" i="4"/>
  <c r="C2233" i="4"/>
  <c r="B2233" i="4"/>
  <c r="A2233" i="4"/>
  <c r="F2232" i="4"/>
  <c r="D2232" i="4"/>
  <c r="C2232" i="4"/>
  <c r="B2232" i="4"/>
  <c r="A2232" i="4"/>
  <c r="F2231" i="4"/>
  <c r="D2231" i="4"/>
  <c r="C2231" i="4"/>
  <c r="B2231" i="4"/>
  <c r="A2231" i="4"/>
  <c r="F2230" i="4"/>
  <c r="D2230" i="4"/>
  <c r="C2230" i="4"/>
  <c r="B2230" i="4"/>
  <c r="A2230" i="4"/>
  <c r="F2229" i="4"/>
  <c r="D2229" i="4"/>
  <c r="C2229" i="4"/>
  <c r="B2229" i="4"/>
  <c r="A2229" i="4"/>
  <c r="F2228" i="4"/>
  <c r="D2228" i="4"/>
  <c r="C2228" i="4"/>
  <c r="B2228" i="4"/>
  <c r="A2228" i="4"/>
  <c r="F2227" i="4"/>
  <c r="D2227" i="4"/>
  <c r="C2227" i="4"/>
  <c r="B2227" i="4"/>
  <c r="A2227" i="4"/>
  <c r="F2226" i="4"/>
  <c r="D2226" i="4"/>
  <c r="C2226" i="4"/>
  <c r="B2226" i="4"/>
  <c r="A2226" i="4"/>
  <c r="F2225" i="4"/>
  <c r="D2225" i="4"/>
  <c r="C2225" i="4"/>
  <c r="B2225" i="4"/>
  <c r="A2225" i="4"/>
  <c r="F2224" i="4"/>
  <c r="D2224" i="4"/>
  <c r="C2224" i="4"/>
  <c r="B2224" i="4"/>
  <c r="A2224" i="4"/>
  <c r="F2223" i="4"/>
  <c r="D2223" i="4"/>
  <c r="C2223" i="4"/>
  <c r="B2223" i="4"/>
  <c r="A2223" i="4"/>
  <c r="F2222" i="4"/>
  <c r="D2222" i="4"/>
  <c r="C2222" i="4"/>
  <c r="B2222" i="4"/>
  <c r="A2222" i="4"/>
  <c r="F2221" i="4"/>
  <c r="D2221" i="4"/>
  <c r="C2221" i="4"/>
  <c r="B2221" i="4"/>
  <c r="A2221" i="4"/>
  <c r="F2220" i="4"/>
  <c r="D2220" i="4"/>
  <c r="C2220" i="4"/>
  <c r="B2220" i="4"/>
  <c r="A2220" i="4"/>
  <c r="F2219" i="4"/>
  <c r="D2219" i="4"/>
  <c r="C2219" i="4"/>
  <c r="B2219" i="4"/>
  <c r="A2219" i="4"/>
  <c r="F2218" i="4"/>
  <c r="D2218" i="4"/>
  <c r="C2218" i="4"/>
  <c r="B2218" i="4"/>
  <c r="A2218" i="4"/>
  <c r="F2217" i="4"/>
  <c r="D2217" i="4"/>
  <c r="C2217" i="4"/>
  <c r="B2217" i="4"/>
  <c r="A2217" i="4"/>
  <c r="F2216" i="4"/>
  <c r="D2216" i="4"/>
  <c r="C2216" i="4"/>
  <c r="B2216" i="4"/>
  <c r="A2216" i="4"/>
  <c r="F2215" i="4"/>
  <c r="D2215" i="4"/>
  <c r="C2215" i="4"/>
  <c r="B2215" i="4"/>
  <c r="A2215" i="4"/>
  <c r="F2214" i="4"/>
  <c r="D2214" i="4"/>
  <c r="C2214" i="4"/>
  <c r="B2214" i="4"/>
  <c r="A2214" i="4"/>
  <c r="F2213" i="4"/>
  <c r="D2213" i="4"/>
  <c r="C2213" i="4"/>
  <c r="B2213" i="4"/>
  <c r="A2213" i="4"/>
  <c r="F2212" i="4"/>
  <c r="D2212" i="4"/>
  <c r="C2212" i="4"/>
  <c r="B2212" i="4"/>
  <c r="A2212" i="4"/>
  <c r="F2211" i="4"/>
  <c r="D2211" i="4"/>
  <c r="C2211" i="4"/>
  <c r="B2211" i="4"/>
  <c r="A2211" i="4"/>
  <c r="F2210" i="4"/>
  <c r="D2210" i="4"/>
  <c r="C2210" i="4"/>
  <c r="B2210" i="4"/>
  <c r="A2210" i="4"/>
  <c r="F2209" i="4"/>
  <c r="D2209" i="4"/>
  <c r="C2209" i="4"/>
  <c r="B2209" i="4"/>
  <c r="A2209" i="4"/>
  <c r="F2208" i="4"/>
  <c r="D2208" i="4"/>
  <c r="C2208" i="4"/>
  <c r="B2208" i="4"/>
  <c r="A2208" i="4"/>
  <c r="F2207" i="4"/>
  <c r="D2207" i="4"/>
  <c r="C2207" i="4"/>
  <c r="B2207" i="4"/>
  <c r="A2207" i="4"/>
  <c r="F2206" i="4"/>
  <c r="D2206" i="4"/>
  <c r="C2206" i="4"/>
  <c r="B2206" i="4"/>
  <c r="A2206" i="4"/>
  <c r="F2205" i="4"/>
  <c r="D2205" i="4"/>
  <c r="C2205" i="4"/>
  <c r="B2205" i="4"/>
  <c r="A2205" i="4"/>
  <c r="F2204" i="4"/>
  <c r="D2204" i="4"/>
  <c r="C2204" i="4"/>
  <c r="B2204" i="4"/>
  <c r="A2204" i="4"/>
  <c r="F2203" i="4"/>
  <c r="D2203" i="4"/>
  <c r="C2203" i="4"/>
  <c r="B2203" i="4"/>
  <c r="A2203" i="4"/>
  <c r="F2202" i="4"/>
  <c r="D2202" i="4"/>
  <c r="C2202" i="4"/>
  <c r="B2202" i="4"/>
  <c r="A2202" i="4"/>
  <c r="F2201" i="4"/>
  <c r="D2201" i="4"/>
  <c r="C2201" i="4"/>
  <c r="B2201" i="4"/>
  <c r="A2201" i="4"/>
  <c r="F2200" i="4"/>
  <c r="D2200" i="4"/>
  <c r="C2200" i="4"/>
  <c r="B2200" i="4"/>
  <c r="A2200" i="4"/>
  <c r="F2199" i="4"/>
  <c r="D2199" i="4"/>
  <c r="C2199" i="4"/>
  <c r="B2199" i="4"/>
  <c r="A2199" i="4"/>
  <c r="F2198" i="4"/>
  <c r="D2198" i="4"/>
  <c r="C2198" i="4"/>
  <c r="B2198" i="4"/>
  <c r="A2198" i="4"/>
  <c r="F2197" i="4"/>
  <c r="D2197" i="4"/>
  <c r="C2197" i="4"/>
  <c r="B2197" i="4"/>
  <c r="A2197" i="4"/>
  <c r="F2196" i="4"/>
  <c r="D2196" i="4"/>
  <c r="C2196" i="4"/>
  <c r="B2196" i="4"/>
  <c r="A2196" i="4"/>
  <c r="F2195" i="4"/>
  <c r="D2195" i="4"/>
  <c r="C2195" i="4"/>
  <c r="B2195" i="4"/>
  <c r="A2195" i="4"/>
  <c r="F2194" i="4"/>
  <c r="D2194" i="4"/>
  <c r="C2194" i="4"/>
  <c r="B2194" i="4"/>
  <c r="A2194" i="4"/>
  <c r="F2193" i="4"/>
  <c r="D2193" i="4"/>
  <c r="C2193" i="4"/>
  <c r="B2193" i="4"/>
  <c r="A2193" i="4"/>
  <c r="F2192" i="4"/>
  <c r="D2192" i="4"/>
  <c r="C2192" i="4"/>
  <c r="B2192" i="4"/>
  <c r="A2192" i="4"/>
  <c r="F2191" i="4"/>
  <c r="D2191" i="4"/>
  <c r="C2191" i="4"/>
  <c r="B2191" i="4"/>
  <c r="A2191" i="4"/>
  <c r="F2190" i="4"/>
  <c r="D2190" i="4"/>
  <c r="C2190" i="4"/>
  <c r="B2190" i="4"/>
  <c r="A2190" i="4"/>
  <c r="F2189" i="4"/>
  <c r="D2189" i="4"/>
  <c r="C2189" i="4"/>
  <c r="B2189" i="4"/>
  <c r="A2189" i="4"/>
  <c r="F2188" i="4"/>
  <c r="D2188" i="4"/>
  <c r="C2188" i="4"/>
  <c r="B2188" i="4"/>
  <c r="A2188" i="4"/>
  <c r="F2187" i="4"/>
  <c r="D2187" i="4"/>
  <c r="C2187" i="4"/>
  <c r="B2187" i="4"/>
  <c r="A2187" i="4"/>
  <c r="F2186" i="4"/>
  <c r="D2186" i="4"/>
  <c r="C2186" i="4"/>
  <c r="B2186" i="4"/>
  <c r="A2186" i="4"/>
  <c r="F2185" i="4"/>
  <c r="D2185" i="4"/>
  <c r="C2185" i="4"/>
  <c r="B2185" i="4"/>
  <c r="A2185" i="4"/>
  <c r="F2184" i="4"/>
  <c r="D2184" i="4"/>
  <c r="C2184" i="4"/>
  <c r="B2184" i="4"/>
  <c r="A2184" i="4"/>
  <c r="F2183" i="4"/>
  <c r="D2183" i="4"/>
  <c r="C2183" i="4"/>
  <c r="B2183" i="4"/>
  <c r="A2183" i="4"/>
  <c r="F2182" i="4"/>
  <c r="D2182" i="4"/>
  <c r="C2182" i="4"/>
  <c r="B2182" i="4"/>
  <c r="A2182" i="4"/>
  <c r="F2181" i="4"/>
  <c r="D2181" i="4"/>
  <c r="C2181" i="4"/>
  <c r="B2181" i="4"/>
  <c r="A2181" i="4"/>
  <c r="F2180" i="4"/>
  <c r="D2180" i="4"/>
  <c r="C2180" i="4"/>
  <c r="B2180" i="4"/>
  <c r="A2180" i="4"/>
  <c r="F2179" i="4"/>
  <c r="D2179" i="4"/>
  <c r="C2179" i="4"/>
  <c r="B2179" i="4"/>
  <c r="A2179" i="4"/>
  <c r="F2178" i="4"/>
  <c r="D2178" i="4"/>
  <c r="C2178" i="4"/>
  <c r="B2178" i="4"/>
  <c r="A2178" i="4"/>
  <c r="F2177" i="4"/>
  <c r="D2177" i="4"/>
  <c r="C2177" i="4"/>
  <c r="B2177" i="4"/>
  <c r="A2177" i="4"/>
  <c r="F2176" i="4"/>
  <c r="D2176" i="4"/>
  <c r="C2176" i="4"/>
  <c r="B2176" i="4"/>
  <c r="A2176" i="4"/>
  <c r="F2175" i="4"/>
  <c r="D2175" i="4"/>
  <c r="C2175" i="4"/>
  <c r="B2175" i="4"/>
  <c r="A2175" i="4"/>
  <c r="F2174" i="4"/>
  <c r="D2174" i="4"/>
  <c r="C2174" i="4"/>
  <c r="B2174" i="4"/>
  <c r="A2174" i="4"/>
  <c r="F2173" i="4"/>
  <c r="D2173" i="4"/>
  <c r="C2173" i="4"/>
  <c r="B2173" i="4"/>
  <c r="A2173" i="4"/>
  <c r="F2172" i="4"/>
  <c r="D2172" i="4"/>
  <c r="C2172" i="4"/>
  <c r="B2172" i="4"/>
  <c r="A2172" i="4"/>
  <c r="F2171" i="4"/>
  <c r="D2171" i="4"/>
  <c r="C2171" i="4"/>
  <c r="B2171" i="4"/>
  <c r="A2171" i="4"/>
  <c r="F2170" i="4"/>
  <c r="D2170" i="4"/>
  <c r="C2170" i="4"/>
  <c r="B2170" i="4"/>
  <c r="A2170" i="4"/>
  <c r="F2169" i="4"/>
  <c r="D2169" i="4"/>
  <c r="C2169" i="4"/>
  <c r="B2169" i="4"/>
  <c r="A2169" i="4"/>
  <c r="F2168" i="4"/>
  <c r="D2168" i="4"/>
  <c r="C2168" i="4"/>
  <c r="B2168" i="4"/>
  <c r="A2168" i="4"/>
  <c r="F2167" i="4"/>
  <c r="D2167" i="4"/>
  <c r="C2167" i="4"/>
  <c r="B2167" i="4"/>
  <c r="A2167" i="4"/>
  <c r="F2166" i="4"/>
  <c r="D2166" i="4"/>
  <c r="C2166" i="4"/>
  <c r="B2166" i="4"/>
  <c r="A2166" i="4"/>
  <c r="F2165" i="4"/>
  <c r="D2165" i="4"/>
  <c r="C2165" i="4"/>
  <c r="B2165" i="4"/>
  <c r="A2165" i="4"/>
  <c r="F2164" i="4"/>
  <c r="D2164" i="4"/>
  <c r="C2164" i="4"/>
  <c r="B2164" i="4"/>
  <c r="A2164" i="4"/>
  <c r="F2163" i="4"/>
  <c r="D2163" i="4"/>
  <c r="C2163" i="4"/>
  <c r="B2163" i="4"/>
  <c r="A2163" i="4"/>
  <c r="F2162" i="4"/>
  <c r="D2162" i="4"/>
  <c r="C2162" i="4"/>
  <c r="B2162" i="4"/>
  <c r="A2162" i="4"/>
  <c r="F2161" i="4"/>
  <c r="D2161" i="4"/>
  <c r="C2161" i="4"/>
  <c r="B2161" i="4"/>
  <c r="A2161" i="4"/>
  <c r="F2160" i="4"/>
  <c r="D2160" i="4"/>
  <c r="C2160" i="4"/>
  <c r="B2160" i="4"/>
  <c r="A2160" i="4"/>
  <c r="F2159" i="4"/>
  <c r="D2159" i="4"/>
  <c r="C2159" i="4"/>
  <c r="B2159" i="4"/>
  <c r="A2159" i="4"/>
  <c r="F2158" i="4"/>
  <c r="D2158" i="4"/>
  <c r="C2158" i="4"/>
  <c r="B2158" i="4"/>
  <c r="A2158" i="4"/>
  <c r="F2157" i="4"/>
  <c r="D2157" i="4"/>
  <c r="C2157" i="4"/>
  <c r="B2157" i="4"/>
  <c r="A2157" i="4"/>
  <c r="F2156" i="4"/>
  <c r="D2156" i="4"/>
  <c r="C2156" i="4"/>
  <c r="B2156" i="4"/>
  <c r="A2156" i="4"/>
  <c r="F2155" i="4"/>
  <c r="D2155" i="4"/>
  <c r="C2155" i="4"/>
  <c r="B2155" i="4"/>
  <c r="A2155" i="4"/>
  <c r="F2154" i="4"/>
  <c r="D2154" i="4"/>
  <c r="C2154" i="4"/>
  <c r="B2154" i="4"/>
  <c r="A2154" i="4"/>
  <c r="F2153" i="4"/>
  <c r="D2153" i="4"/>
  <c r="C2153" i="4"/>
  <c r="B2153" i="4"/>
  <c r="A2153" i="4"/>
  <c r="F2152" i="4"/>
  <c r="D2152" i="4"/>
  <c r="C2152" i="4"/>
  <c r="B2152" i="4"/>
  <c r="A2152" i="4"/>
  <c r="F2151" i="4"/>
  <c r="D2151" i="4"/>
  <c r="C2151" i="4"/>
  <c r="B2151" i="4"/>
  <c r="A2151" i="4"/>
  <c r="F2150" i="4"/>
  <c r="D2150" i="4"/>
  <c r="C2150" i="4"/>
  <c r="B2150" i="4"/>
  <c r="A2150" i="4"/>
  <c r="F2149" i="4"/>
  <c r="D2149" i="4"/>
  <c r="C2149" i="4"/>
  <c r="B2149" i="4"/>
  <c r="A2149" i="4"/>
  <c r="F2148" i="4"/>
  <c r="D2148" i="4"/>
  <c r="C2148" i="4"/>
  <c r="B2148" i="4"/>
  <c r="A2148" i="4"/>
  <c r="F2147" i="4"/>
  <c r="D2147" i="4"/>
  <c r="C2147" i="4"/>
  <c r="B2147" i="4"/>
  <c r="A2147" i="4"/>
  <c r="F2146" i="4"/>
  <c r="D2146" i="4"/>
  <c r="C2146" i="4"/>
  <c r="B2146" i="4"/>
  <c r="A2146" i="4"/>
  <c r="F2145" i="4"/>
  <c r="D2145" i="4"/>
  <c r="C2145" i="4"/>
  <c r="B2145" i="4"/>
  <c r="A2145" i="4"/>
  <c r="F2144" i="4"/>
  <c r="D2144" i="4"/>
  <c r="C2144" i="4"/>
  <c r="B2144" i="4"/>
  <c r="A2144" i="4"/>
  <c r="F2143" i="4"/>
  <c r="D2143" i="4"/>
  <c r="C2143" i="4"/>
  <c r="B2143" i="4"/>
  <c r="A2143" i="4"/>
  <c r="F2142" i="4"/>
  <c r="D2142" i="4"/>
  <c r="C2142" i="4"/>
  <c r="B2142" i="4"/>
  <c r="A2142" i="4"/>
  <c r="F2141" i="4"/>
  <c r="D2141" i="4"/>
  <c r="C2141" i="4"/>
  <c r="B2141" i="4"/>
  <c r="A2141" i="4"/>
  <c r="F2140" i="4"/>
  <c r="D2140" i="4"/>
  <c r="C2140" i="4"/>
  <c r="B2140" i="4"/>
  <c r="A2140" i="4"/>
  <c r="F2139" i="4"/>
  <c r="D2139" i="4"/>
  <c r="C2139" i="4"/>
  <c r="B2139" i="4"/>
  <c r="A2139" i="4"/>
  <c r="F2138" i="4"/>
  <c r="D2138" i="4"/>
  <c r="C2138" i="4"/>
  <c r="B2138" i="4"/>
  <c r="A2138" i="4"/>
  <c r="F2137" i="4"/>
  <c r="D2137" i="4"/>
  <c r="C2137" i="4"/>
  <c r="B2137" i="4"/>
  <c r="A2137" i="4"/>
  <c r="F2136" i="4"/>
  <c r="D2136" i="4"/>
  <c r="C2136" i="4"/>
  <c r="B2136" i="4"/>
  <c r="A2136" i="4"/>
  <c r="F2135" i="4"/>
  <c r="D2135" i="4"/>
  <c r="C2135" i="4"/>
  <c r="B2135" i="4"/>
  <c r="A2135" i="4"/>
  <c r="F2134" i="4"/>
  <c r="D2134" i="4"/>
  <c r="C2134" i="4"/>
  <c r="B2134" i="4"/>
  <c r="A2134" i="4"/>
  <c r="F2133" i="4"/>
  <c r="D2133" i="4"/>
  <c r="C2133" i="4"/>
  <c r="B2133" i="4"/>
  <c r="A2133" i="4"/>
  <c r="F2132" i="4"/>
  <c r="D2132" i="4"/>
  <c r="C2132" i="4"/>
  <c r="B2132" i="4"/>
  <c r="A2132" i="4"/>
  <c r="F2131" i="4"/>
  <c r="D2131" i="4"/>
  <c r="C2131" i="4"/>
  <c r="B2131" i="4"/>
  <c r="A2131" i="4"/>
  <c r="F2130" i="4"/>
  <c r="D2130" i="4"/>
  <c r="C2130" i="4"/>
  <c r="B2130" i="4"/>
  <c r="A2130" i="4"/>
  <c r="F2129" i="4"/>
  <c r="D2129" i="4"/>
  <c r="C2129" i="4"/>
  <c r="B2129" i="4"/>
  <c r="A2129" i="4"/>
  <c r="F2128" i="4"/>
  <c r="D2128" i="4"/>
  <c r="C2128" i="4"/>
  <c r="B2128" i="4"/>
  <c r="A2128" i="4"/>
  <c r="F2127" i="4"/>
  <c r="D2127" i="4"/>
  <c r="C2127" i="4"/>
  <c r="B2127" i="4"/>
  <c r="A2127" i="4"/>
  <c r="F2126" i="4"/>
  <c r="D2126" i="4"/>
  <c r="C2126" i="4"/>
  <c r="B2126" i="4"/>
  <c r="A2126" i="4"/>
  <c r="F2125" i="4"/>
  <c r="D2125" i="4"/>
  <c r="C2125" i="4"/>
  <c r="B2125" i="4"/>
  <c r="A2125" i="4"/>
  <c r="F2124" i="4"/>
  <c r="D2124" i="4"/>
  <c r="C2124" i="4"/>
  <c r="B2124" i="4"/>
  <c r="A2124" i="4"/>
  <c r="F2123" i="4"/>
  <c r="D2123" i="4"/>
  <c r="C2123" i="4"/>
  <c r="B2123" i="4"/>
  <c r="A2123" i="4"/>
  <c r="F2122" i="4"/>
  <c r="D2122" i="4"/>
  <c r="C2122" i="4"/>
  <c r="B2122" i="4"/>
  <c r="A2122" i="4"/>
  <c r="F2121" i="4"/>
  <c r="D2121" i="4"/>
  <c r="C2121" i="4"/>
  <c r="B2121" i="4"/>
  <c r="A2121" i="4"/>
  <c r="F2120" i="4"/>
  <c r="D2120" i="4"/>
  <c r="C2120" i="4"/>
  <c r="B2120" i="4"/>
  <c r="A2120" i="4"/>
  <c r="F2119" i="4"/>
  <c r="D2119" i="4"/>
  <c r="C2119" i="4"/>
  <c r="B2119" i="4"/>
  <c r="A2119" i="4"/>
  <c r="F2118" i="4"/>
  <c r="D2118" i="4"/>
  <c r="C2118" i="4"/>
  <c r="B2118" i="4"/>
  <c r="A2118" i="4"/>
  <c r="F2117" i="4"/>
  <c r="D2117" i="4"/>
  <c r="C2117" i="4"/>
  <c r="B2117" i="4"/>
  <c r="A2117" i="4"/>
  <c r="F2116" i="4"/>
  <c r="D2116" i="4"/>
  <c r="C2116" i="4"/>
  <c r="B2116" i="4"/>
  <c r="A2116" i="4"/>
  <c r="F2115" i="4"/>
  <c r="D2115" i="4"/>
  <c r="C2115" i="4"/>
  <c r="B2115" i="4"/>
  <c r="A2115" i="4"/>
  <c r="F2114" i="4"/>
  <c r="D2114" i="4"/>
  <c r="C2114" i="4"/>
  <c r="B2114" i="4"/>
  <c r="A2114" i="4"/>
  <c r="F2113" i="4"/>
  <c r="D2113" i="4"/>
  <c r="C2113" i="4"/>
  <c r="B2113" i="4"/>
  <c r="A2113" i="4"/>
  <c r="F2112" i="4"/>
  <c r="D2112" i="4"/>
  <c r="C2112" i="4"/>
  <c r="B2112" i="4"/>
  <c r="A2112" i="4"/>
  <c r="F2111" i="4"/>
  <c r="D2111" i="4"/>
  <c r="C2111" i="4"/>
  <c r="B2111" i="4"/>
  <c r="A2111" i="4"/>
  <c r="F2110" i="4"/>
  <c r="D2110" i="4"/>
  <c r="C2110" i="4"/>
  <c r="B2110" i="4"/>
  <c r="A2110" i="4"/>
  <c r="F2109" i="4"/>
  <c r="D2109" i="4"/>
  <c r="C2109" i="4"/>
  <c r="B2109" i="4"/>
  <c r="A2109" i="4"/>
  <c r="F2108" i="4"/>
  <c r="D2108" i="4"/>
  <c r="C2108" i="4"/>
  <c r="B2108" i="4"/>
  <c r="A2108" i="4"/>
  <c r="F2107" i="4"/>
  <c r="D2107" i="4"/>
  <c r="C2107" i="4"/>
  <c r="B2107" i="4"/>
  <c r="A2107" i="4"/>
  <c r="F2106" i="4"/>
  <c r="D2106" i="4"/>
  <c r="C2106" i="4"/>
  <c r="B2106" i="4"/>
  <c r="A2106" i="4"/>
  <c r="F2105" i="4"/>
  <c r="D2105" i="4"/>
  <c r="C2105" i="4"/>
  <c r="B2105" i="4"/>
  <c r="A2105" i="4"/>
  <c r="F2104" i="4"/>
  <c r="D2104" i="4"/>
  <c r="C2104" i="4"/>
  <c r="B2104" i="4"/>
  <c r="A2104" i="4"/>
  <c r="F2103" i="4"/>
  <c r="D2103" i="4"/>
  <c r="C2103" i="4"/>
  <c r="B2103" i="4"/>
  <c r="A2103" i="4"/>
  <c r="F2102" i="4"/>
  <c r="D2102" i="4"/>
  <c r="C2102" i="4"/>
  <c r="B2102" i="4"/>
  <c r="A2102" i="4"/>
  <c r="F2101" i="4"/>
  <c r="D2101" i="4"/>
  <c r="C2101" i="4"/>
  <c r="B2101" i="4"/>
  <c r="A2101" i="4"/>
  <c r="F2100" i="4"/>
  <c r="D2100" i="4"/>
  <c r="C2100" i="4"/>
  <c r="B2100" i="4"/>
  <c r="A2100" i="4"/>
  <c r="F2099" i="4"/>
  <c r="D2099" i="4"/>
  <c r="C2099" i="4"/>
  <c r="B2099" i="4"/>
  <c r="A2099" i="4"/>
  <c r="F2098" i="4"/>
  <c r="D2098" i="4"/>
  <c r="C2098" i="4"/>
  <c r="B2098" i="4"/>
  <c r="A2098" i="4"/>
  <c r="F2097" i="4"/>
  <c r="D2097" i="4"/>
  <c r="C2097" i="4"/>
  <c r="B2097" i="4"/>
  <c r="A2097" i="4"/>
  <c r="F2096" i="4"/>
  <c r="D2096" i="4"/>
  <c r="C2096" i="4"/>
  <c r="B2096" i="4"/>
  <c r="A2096" i="4"/>
  <c r="F2095" i="4"/>
  <c r="D2095" i="4"/>
  <c r="C2095" i="4"/>
  <c r="B2095" i="4"/>
  <c r="A2095" i="4"/>
  <c r="F2094" i="4"/>
  <c r="D2094" i="4"/>
  <c r="C2094" i="4"/>
  <c r="B2094" i="4"/>
  <c r="A2094" i="4"/>
  <c r="F2093" i="4"/>
  <c r="D2093" i="4"/>
  <c r="C2093" i="4"/>
  <c r="B2093" i="4"/>
  <c r="A2093" i="4"/>
  <c r="F2092" i="4"/>
  <c r="D2092" i="4"/>
  <c r="C2092" i="4"/>
  <c r="B2092" i="4"/>
  <c r="A2092" i="4"/>
  <c r="F2091" i="4"/>
  <c r="D2091" i="4"/>
  <c r="C2091" i="4"/>
  <c r="B2091" i="4"/>
  <c r="A2091" i="4"/>
  <c r="F2090" i="4"/>
  <c r="D2090" i="4"/>
  <c r="C2090" i="4"/>
  <c r="B2090" i="4"/>
  <c r="A2090" i="4"/>
  <c r="F2089" i="4"/>
  <c r="D2089" i="4"/>
  <c r="C2089" i="4"/>
  <c r="B2089" i="4"/>
  <c r="A2089" i="4"/>
  <c r="F2088" i="4"/>
  <c r="D2088" i="4"/>
  <c r="C2088" i="4"/>
  <c r="B2088" i="4"/>
  <c r="A2088" i="4"/>
  <c r="F2087" i="4"/>
  <c r="D2087" i="4"/>
  <c r="C2087" i="4"/>
  <c r="B2087" i="4"/>
  <c r="A2087" i="4"/>
  <c r="F2086" i="4"/>
  <c r="D2086" i="4"/>
  <c r="C2086" i="4"/>
  <c r="B2086" i="4"/>
  <c r="A2086" i="4"/>
  <c r="F2085" i="4"/>
  <c r="D2085" i="4"/>
  <c r="C2085" i="4"/>
  <c r="B2085" i="4"/>
  <c r="A2085" i="4"/>
  <c r="F2084" i="4"/>
  <c r="D2084" i="4"/>
  <c r="C2084" i="4"/>
  <c r="B2084" i="4"/>
  <c r="A2084" i="4"/>
  <c r="F2083" i="4"/>
  <c r="D2083" i="4"/>
  <c r="C2083" i="4"/>
  <c r="B2083" i="4"/>
  <c r="A2083" i="4"/>
  <c r="F2082" i="4"/>
  <c r="D2082" i="4"/>
  <c r="C2082" i="4"/>
  <c r="B2082" i="4"/>
  <c r="A2082" i="4"/>
  <c r="F2081" i="4"/>
  <c r="D2081" i="4"/>
  <c r="C2081" i="4"/>
  <c r="B2081" i="4"/>
  <c r="A2081" i="4"/>
  <c r="F2080" i="4"/>
  <c r="D2080" i="4"/>
  <c r="C2080" i="4"/>
  <c r="B2080" i="4"/>
  <c r="A2080" i="4"/>
  <c r="F2079" i="4"/>
  <c r="D2079" i="4"/>
  <c r="C2079" i="4"/>
  <c r="B2079" i="4"/>
  <c r="A2079" i="4"/>
  <c r="F2078" i="4"/>
  <c r="D2078" i="4"/>
  <c r="C2078" i="4"/>
  <c r="B2078" i="4"/>
  <c r="A2078" i="4"/>
  <c r="F2077" i="4"/>
  <c r="D2077" i="4"/>
  <c r="C2077" i="4"/>
  <c r="B2077" i="4"/>
  <c r="A2077" i="4"/>
  <c r="F2076" i="4"/>
  <c r="D2076" i="4"/>
  <c r="C2076" i="4"/>
  <c r="B2076" i="4"/>
  <c r="A2076" i="4"/>
  <c r="F2075" i="4"/>
  <c r="D2075" i="4"/>
  <c r="C2075" i="4"/>
  <c r="B2075" i="4"/>
  <c r="A2075" i="4"/>
  <c r="F2074" i="4"/>
  <c r="D2074" i="4"/>
  <c r="C2074" i="4"/>
  <c r="B2074" i="4"/>
  <c r="A2074" i="4"/>
  <c r="F2073" i="4"/>
  <c r="D2073" i="4"/>
  <c r="C2073" i="4"/>
  <c r="B2073" i="4"/>
  <c r="A2073" i="4"/>
  <c r="F2072" i="4"/>
  <c r="D2072" i="4"/>
  <c r="C2072" i="4"/>
  <c r="B2072" i="4"/>
  <c r="A2072" i="4"/>
  <c r="F2071" i="4"/>
  <c r="D2071" i="4"/>
  <c r="C2071" i="4"/>
  <c r="B2071" i="4"/>
  <c r="A2071" i="4"/>
  <c r="F2070" i="4"/>
  <c r="D2070" i="4"/>
  <c r="C2070" i="4"/>
  <c r="B2070" i="4"/>
  <c r="A2070" i="4"/>
  <c r="F2069" i="4"/>
  <c r="D2069" i="4"/>
  <c r="C2069" i="4"/>
  <c r="B2069" i="4"/>
  <c r="A2069" i="4"/>
  <c r="F2068" i="4"/>
  <c r="D2068" i="4"/>
  <c r="C2068" i="4"/>
  <c r="B2068" i="4"/>
  <c r="A2068" i="4"/>
  <c r="F2067" i="4"/>
  <c r="D2067" i="4"/>
  <c r="C2067" i="4"/>
  <c r="B2067" i="4"/>
  <c r="A2067" i="4"/>
  <c r="F2066" i="4"/>
  <c r="D2066" i="4"/>
  <c r="C2066" i="4"/>
  <c r="B2066" i="4"/>
  <c r="A2066" i="4"/>
  <c r="F2065" i="4"/>
  <c r="D2065" i="4"/>
  <c r="C2065" i="4"/>
  <c r="B2065" i="4"/>
  <c r="A2065" i="4"/>
  <c r="F2064" i="4"/>
  <c r="D2064" i="4"/>
  <c r="C2064" i="4"/>
  <c r="B2064" i="4"/>
  <c r="A2064" i="4"/>
  <c r="F2063" i="4"/>
  <c r="D2063" i="4"/>
  <c r="C2063" i="4"/>
  <c r="B2063" i="4"/>
  <c r="A2063" i="4"/>
  <c r="F2062" i="4"/>
  <c r="D2062" i="4"/>
  <c r="C2062" i="4"/>
  <c r="B2062" i="4"/>
  <c r="A2062" i="4"/>
  <c r="F2061" i="4"/>
  <c r="D2061" i="4"/>
  <c r="C2061" i="4"/>
  <c r="B2061" i="4"/>
  <c r="A2061" i="4"/>
  <c r="F2060" i="4"/>
  <c r="D2060" i="4"/>
  <c r="C2060" i="4"/>
  <c r="B2060" i="4"/>
  <c r="A2060" i="4"/>
  <c r="F2059" i="4"/>
  <c r="D2059" i="4"/>
  <c r="C2059" i="4"/>
  <c r="B2059" i="4"/>
  <c r="A2059" i="4"/>
  <c r="F2058" i="4"/>
  <c r="D2058" i="4"/>
  <c r="C2058" i="4"/>
  <c r="B2058" i="4"/>
  <c r="A2058" i="4"/>
  <c r="F2057" i="4"/>
  <c r="D2057" i="4"/>
  <c r="C2057" i="4"/>
  <c r="B2057" i="4"/>
  <c r="A2057" i="4"/>
  <c r="F2056" i="4"/>
  <c r="D2056" i="4"/>
  <c r="C2056" i="4"/>
  <c r="B2056" i="4"/>
  <c r="A2056" i="4"/>
  <c r="F2055" i="4"/>
  <c r="D2055" i="4"/>
  <c r="C2055" i="4"/>
  <c r="B2055" i="4"/>
  <c r="A2055" i="4"/>
  <c r="F2054" i="4"/>
  <c r="D2054" i="4"/>
  <c r="C2054" i="4"/>
  <c r="B2054" i="4"/>
  <c r="A2054" i="4"/>
  <c r="F2053" i="4"/>
  <c r="D2053" i="4"/>
  <c r="C2053" i="4"/>
  <c r="B2053" i="4"/>
  <c r="A2053" i="4"/>
  <c r="F2052" i="4"/>
  <c r="D2052" i="4"/>
  <c r="C2052" i="4"/>
  <c r="B2052" i="4"/>
  <c r="A2052" i="4"/>
  <c r="F2051" i="4"/>
  <c r="D2051" i="4"/>
  <c r="C2051" i="4"/>
  <c r="B2051" i="4"/>
  <c r="A2051" i="4"/>
  <c r="F2050" i="4"/>
  <c r="D2050" i="4"/>
  <c r="C2050" i="4"/>
  <c r="B2050" i="4"/>
  <c r="A2050" i="4"/>
  <c r="F2049" i="4"/>
  <c r="D2049" i="4"/>
  <c r="C2049" i="4"/>
  <c r="B2049" i="4"/>
  <c r="A2049" i="4"/>
  <c r="F2048" i="4"/>
  <c r="D2048" i="4"/>
  <c r="C2048" i="4"/>
  <c r="B2048" i="4"/>
  <c r="A2048" i="4"/>
  <c r="F2047" i="4"/>
  <c r="D2047" i="4"/>
  <c r="C2047" i="4"/>
  <c r="B2047" i="4"/>
  <c r="A2047" i="4"/>
  <c r="F2046" i="4"/>
  <c r="D2046" i="4"/>
  <c r="C2046" i="4"/>
  <c r="B2046" i="4"/>
  <c r="A2046" i="4"/>
  <c r="F2045" i="4"/>
  <c r="D2045" i="4"/>
  <c r="C2045" i="4"/>
  <c r="B2045" i="4"/>
  <c r="A2045" i="4"/>
  <c r="F2044" i="4"/>
  <c r="D2044" i="4"/>
  <c r="C2044" i="4"/>
  <c r="B2044" i="4"/>
  <c r="A2044" i="4"/>
  <c r="F2043" i="4"/>
  <c r="D2043" i="4"/>
  <c r="C2043" i="4"/>
  <c r="B2043" i="4"/>
  <c r="A2043" i="4"/>
  <c r="F2042" i="4"/>
  <c r="D2042" i="4"/>
  <c r="C2042" i="4"/>
  <c r="B2042" i="4"/>
  <c r="A2042" i="4"/>
  <c r="F2041" i="4"/>
  <c r="D2041" i="4"/>
  <c r="C2041" i="4"/>
  <c r="B2041" i="4"/>
  <c r="A2041" i="4"/>
  <c r="F2040" i="4"/>
  <c r="D2040" i="4"/>
  <c r="C2040" i="4"/>
  <c r="B2040" i="4"/>
  <c r="A2040" i="4"/>
  <c r="F2039" i="4"/>
  <c r="D2039" i="4"/>
  <c r="C2039" i="4"/>
  <c r="B2039" i="4"/>
  <c r="A2039" i="4"/>
  <c r="F2038" i="4"/>
  <c r="D2038" i="4"/>
  <c r="C2038" i="4"/>
  <c r="B2038" i="4"/>
  <c r="A2038" i="4"/>
  <c r="F2037" i="4"/>
  <c r="D2037" i="4"/>
  <c r="C2037" i="4"/>
  <c r="B2037" i="4"/>
  <c r="A2037" i="4"/>
  <c r="F2036" i="4"/>
  <c r="D2036" i="4"/>
  <c r="C2036" i="4"/>
  <c r="B2036" i="4"/>
  <c r="A2036" i="4"/>
  <c r="F2035" i="4"/>
  <c r="D2035" i="4"/>
  <c r="C2035" i="4"/>
  <c r="B2035" i="4"/>
  <c r="A2035" i="4"/>
  <c r="F2034" i="4"/>
  <c r="D2034" i="4"/>
  <c r="C2034" i="4"/>
  <c r="B2034" i="4"/>
  <c r="A2034" i="4"/>
  <c r="F2033" i="4"/>
  <c r="D2033" i="4"/>
  <c r="C2033" i="4"/>
  <c r="B2033" i="4"/>
  <c r="A2033" i="4"/>
  <c r="F2032" i="4"/>
  <c r="D2032" i="4"/>
  <c r="C2032" i="4"/>
  <c r="B2032" i="4"/>
  <c r="A2032" i="4"/>
  <c r="F2031" i="4"/>
  <c r="D2031" i="4"/>
  <c r="C2031" i="4"/>
  <c r="B2031" i="4"/>
  <c r="A2031" i="4"/>
  <c r="F2030" i="4"/>
  <c r="D2030" i="4"/>
  <c r="C2030" i="4"/>
  <c r="B2030" i="4"/>
  <c r="A2030" i="4"/>
  <c r="F2029" i="4"/>
  <c r="D2029" i="4"/>
  <c r="C2029" i="4"/>
  <c r="B2029" i="4"/>
  <c r="A2029" i="4"/>
  <c r="F2028" i="4"/>
  <c r="D2028" i="4"/>
  <c r="C2028" i="4"/>
  <c r="B2028" i="4"/>
  <c r="A2028" i="4"/>
  <c r="F2027" i="4"/>
  <c r="D2027" i="4"/>
  <c r="C2027" i="4"/>
  <c r="B2027" i="4"/>
  <c r="A2027" i="4"/>
  <c r="F2026" i="4"/>
  <c r="D2026" i="4"/>
  <c r="C2026" i="4"/>
  <c r="B2026" i="4"/>
  <c r="A2026" i="4"/>
  <c r="F2025" i="4"/>
  <c r="D2025" i="4"/>
  <c r="C2025" i="4"/>
  <c r="B2025" i="4"/>
  <c r="A2025" i="4"/>
  <c r="F2024" i="4"/>
  <c r="D2024" i="4"/>
  <c r="C2024" i="4"/>
  <c r="B2024" i="4"/>
  <c r="A2024" i="4"/>
  <c r="F2023" i="4"/>
  <c r="D2023" i="4"/>
  <c r="C2023" i="4"/>
  <c r="B2023" i="4"/>
  <c r="A2023" i="4"/>
  <c r="F2022" i="4"/>
  <c r="D2022" i="4"/>
  <c r="C2022" i="4"/>
  <c r="B2022" i="4"/>
  <c r="A2022" i="4"/>
  <c r="F2021" i="4"/>
  <c r="D2021" i="4"/>
  <c r="C2021" i="4"/>
  <c r="B2021" i="4"/>
  <c r="A2021" i="4"/>
  <c r="F2020" i="4"/>
  <c r="D2020" i="4"/>
  <c r="C2020" i="4"/>
  <c r="B2020" i="4"/>
  <c r="A2020" i="4"/>
  <c r="F2019" i="4"/>
  <c r="D2019" i="4"/>
  <c r="C2019" i="4"/>
  <c r="B2019" i="4"/>
  <c r="A2019" i="4"/>
  <c r="F2018" i="4"/>
  <c r="D2018" i="4"/>
  <c r="C2018" i="4"/>
  <c r="B2018" i="4"/>
  <c r="A2018" i="4"/>
  <c r="F2017" i="4"/>
  <c r="D2017" i="4"/>
  <c r="C2017" i="4"/>
  <c r="B2017" i="4"/>
  <c r="A2017" i="4"/>
  <c r="F2016" i="4"/>
  <c r="D2016" i="4"/>
  <c r="C2016" i="4"/>
  <c r="B2016" i="4"/>
  <c r="A2016" i="4"/>
  <c r="F2015" i="4"/>
  <c r="D2015" i="4"/>
  <c r="C2015" i="4"/>
  <c r="B2015" i="4"/>
  <c r="A2015" i="4"/>
  <c r="F2014" i="4"/>
  <c r="D2014" i="4"/>
  <c r="C2014" i="4"/>
  <c r="B2014" i="4"/>
  <c r="A2014" i="4"/>
  <c r="F2013" i="4"/>
  <c r="D2013" i="4"/>
  <c r="C2013" i="4"/>
  <c r="B2013" i="4"/>
  <c r="A2013" i="4"/>
  <c r="F2012" i="4"/>
  <c r="D2012" i="4"/>
  <c r="C2012" i="4"/>
  <c r="B2012" i="4"/>
  <c r="A2012" i="4"/>
  <c r="F2011" i="4"/>
  <c r="D2011" i="4"/>
  <c r="C2011" i="4"/>
  <c r="B2011" i="4"/>
  <c r="A2011" i="4"/>
  <c r="F2010" i="4"/>
  <c r="D2010" i="4"/>
  <c r="C2010" i="4"/>
  <c r="B2010" i="4"/>
  <c r="A2010" i="4"/>
  <c r="F2009" i="4"/>
  <c r="D2009" i="4"/>
  <c r="C2009" i="4"/>
  <c r="B2009" i="4"/>
  <c r="A2009" i="4"/>
  <c r="F2008" i="4"/>
  <c r="D2008" i="4"/>
  <c r="C2008" i="4"/>
  <c r="B2008" i="4"/>
  <c r="A2008" i="4"/>
  <c r="F2007" i="4"/>
  <c r="D2007" i="4"/>
  <c r="C2007" i="4"/>
  <c r="B2007" i="4"/>
  <c r="A2007" i="4"/>
  <c r="F2006" i="4"/>
  <c r="D2006" i="4"/>
  <c r="C2006" i="4"/>
  <c r="B2006" i="4"/>
  <c r="A2006" i="4"/>
  <c r="F2005" i="4"/>
  <c r="D2005" i="4"/>
  <c r="C2005" i="4"/>
  <c r="B2005" i="4"/>
  <c r="A2005" i="4"/>
  <c r="F2004" i="4"/>
  <c r="D2004" i="4"/>
  <c r="C2004" i="4"/>
  <c r="B2004" i="4"/>
  <c r="A2004" i="4"/>
  <c r="F2003" i="4"/>
  <c r="D2003" i="4"/>
  <c r="C2003" i="4"/>
  <c r="B2003" i="4"/>
  <c r="A2003" i="4"/>
  <c r="F2002" i="4"/>
  <c r="D2002" i="4"/>
  <c r="C2002" i="4"/>
  <c r="B2002" i="4"/>
  <c r="A2002" i="4"/>
  <c r="F2001" i="4"/>
  <c r="D2001" i="4"/>
  <c r="C2001" i="4"/>
  <c r="B2001" i="4"/>
  <c r="A2001" i="4"/>
  <c r="F2000" i="4"/>
  <c r="D2000" i="4"/>
  <c r="C2000" i="4"/>
  <c r="B2000" i="4"/>
  <c r="A2000" i="4"/>
  <c r="F1999" i="4"/>
  <c r="D1999" i="4"/>
  <c r="C1999" i="4"/>
  <c r="B1999" i="4"/>
  <c r="A1999" i="4"/>
  <c r="F1998" i="4"/>
  <c r="D1998" i="4"/>
  <c r="C1998" i="4"/>
  <c r="B1998" i="4"/>
  <c r="A1998" i="4"/>
  <c r="F1997" i="4"/>
  <c r="D1997" i="4"/>
  <c r="C1997" i="4"/>
  <c r="B1997" i="4"/>
  <c r="A1997" i="4"/>
  <c r="F1996" i="4"/>
  <c r="D1996" i="4"/>
  <c r="C1996" i="4"/>
  <c r="B1996" i="4"/>
  <c r="A1996" i="4"/>
  <c r="F1995" i="4"/>
  <c r="D1995" i="4"/>
  <c r="C1995" i="4"/>
  <c r="B1995" i="4"/>
  <c r="A1995" i="4"/>
  <c r="F1994" i="4"/>
  <c r="D1994" i="4"/>
  <c r="C1994" i="4"/>
  <c r="B1994" i="4"/>
  <c r="A1994" i="4"/>
  <c r="F1993" i="4"/>
  <c r="D1993" i="4"/>
  <c r="C1993" i="4"/>
  <c r="B1993" i="4"/>
  <c r="A1993" i="4"/>
  <c r="F1992" i="4"/>
  <c r="D1992" i="4"/>
  <c r="C1992" i="4"/>
  <c r="B1992" i="4"/>
  <c r="A1992" i="4"/>
  <c r="F1991" i="4"/>
  <c r="D1991" i="4"/>
  <c r="C1991" i="4"/>
  <c r="B1991" i="4"/>
  <c r="A1991" i="4"/>
  <c r="F1990" i="4"/>
  <c r="D1990" i="4"/>
  <c r="C1990" i="4"/>
  <c r="B1990" i="4"/>
  <c r="A1990" i="4"/>
  <c r="F1989" i="4"/>
  <c r="D1989" i="4"/>
  <c r="C1989" i="4"/>
  <c r="B1989" i="4"/>
  <c r="A1989" i="4"/>
  <c r="F1988" i="4"/>
  <c r="D1988" i="4"/>
  <c r="C1988" i="4"/>
  <c r="B1988" i="4"/>
  <c r="A1988" i="4"/>
  <c r="F1987" i="4"/>
  <c r="D1987" i="4"/>
  <c r="C1987" i="4"/>
  <c r="B1987" i="4"/>
  <c r="A1987" i="4"/>
  <c r="F1986" i="4"/>
  <c r="D1986" i="4"/>
  <c r="C1986" i="4"/>
  <c r="B1986" i="4"/>
  <c r="A1986" i="4"/>
  <c r="F1985" i="4"/>
  <c r="D1985" i="4"/>
  <c r="C1985" i="4"/>
  <c r="B1985" i="4"/>
  <c r="A1985" i="4"/>
  <c r="F1984" i="4"/>
  <c r="D1984" i="4"/>
  <c r="C1984" i="4"/>
  <c r="B1984" i="4"/>
  <c r="A1984" i="4"/>
  <c r="F1983" i="4"/>
  <c r="D1983" i="4"/>
  <c r="C1983" i="4"/>
  <c r="B1983" i="4"/>
  <c r="A1983" i="4"/>
  <c r="F1982" i="4"/>
  <c r="D1982" i="4"/>
  <c r="C1982" i="4"/>
  <c r="B1982" i="4"/>
  <c r="A1982" i="4"/>
  <c r="F1981" i="4"/>
  <c r="D1981" i="4"/>
  <c r="C1981" i="4"/>
  <c r="B1981" i="4"/>
  <c r="A1981" i="4"/>
  <c r="F1980" i="4"/>
  <c r="D1980" i="4"/>
  <c r="C1980" i="4"/>
  <c r="B1980" i="4"/>
  <c r="A1980" i="4"/>
  <c r="F1979" i="4"/>
  <c r="D1979" i="4"/>
  <c r="C1979" i="4"/>
  <c r="B1979" i="4"/>
  <c r="A1979" i="4"/>
  <c r="F1978" i="4"/>
  <c r="D1978" i="4"/>
  <c r="C1978" i="4"/>
  <c r="B1978" i="4"/>
  <c r="A1978" i="4"/>
  <c r="F1977" i="4"/>
  <c r="D1977" i="4"/>
  <c r="C1977" i="4"/>
  <c r="B1977" i="4"/>
  <c r="A1977" i="4"/>
  <c r="F1976" i="4"/>
  <c r="D1976" i="4"/>
  <c r="C1976" i="4"/>
  <c r="B1976" i="4"/>
  <c r="A1976" i="4"/>
  <c r="F1975" i="4"/>
  <c r="D1975" i="4"/>
  <c r="C1975" i="4"/>
  <c r="B1975" i="4"/>
  <c r="A1975" i="4"/>
  <c r="F1974" i="4"/>
  <c r="D1974" i="4"/>
  <c r="C1974" i="4"/>
  <c r="B1974" i="4"/>
  <c r="A1974" i="4"/>
  <c r="F1973" i="4"/>
  <c r="D1973" i="4"/>
  <c r="C1973" i="4"/>
  <c r="B1973" i="4"/>
  <c r="A1973" i="4"/>
  <c r="F1972" i="4"/>
  <c r="D1972" i="4"/>
  <c r="C1972" i="4"/>
  <c r="B1972" i="4"/>
  <c r="A1972" i="4"/>
  <c r="F1971" i="4"/>
  <c r="D1971" i="4"/>
  <c r="C1971" i="4"/>
  <c r="B1971" i="4"/>
  <c r="A1971" i="4"/>
  <c r="F1970" i="4"/>
  <c r="D1970" i="4"/>
  <c r="C1970" i="4"/>
  <c r="B1970" i="4"/>
  <c r="A1970" i="4"/>
  <c r="F1969" i="4"/>
  <c r="D1969" i="4"/>
  <c r="C1969" i="4"/>
  <c r="B1969" i="4"/>
  <c r="A1969" i="4"/>
  <c r="F1968" i="4"/>
  <c r="D1968" i="4"/>
  <c r="C1968" i="4"/>
  <c r="B1968" i="4"/>
  <c r="A1968" i="4"/>
  <c r="F1967" i="4"/>
  <c r="D1967" i="4"/>
  <c r="C1967" i="4"/>
  <c r="B1967" i="4"/>
  <c r="A1967" i="4"/>
  <c r="F1966" i="4"/>
  <c r="D1966" i="4"/>
  <c r="C1966" i="4"/>
  <c r="B1966" i="4"/>
  <c r="A1966" i="4"/>
  <c r="F1965" i="4"/>
  <c r="D1965" i="4"/>
  <c r="C1965" i="4"/>
  <c r="B1965" i="4"/>
  <c r="A1965" i="4"/>
  <c r="F1964" i="4"/>
  <c r="D1964" i="4"/>
  <c r="C1964" i="4"/>
  <c r="B1964" i="4"/>
  <c r="A1964" i="4"/>
  <c r="F1963" i="4"/>
  <c r="D1963" i="4"/>
  <c r="C1963" i="4"/>
  <c r="B1963" i="4"/>
  <c r="A1963" i="4"/>
  <c r="F1962" i="4"/>
  <c r="D1962" i="4"/>
  <c r="C1962" i="4"/>
  <c r="B1962" i="4"/>
  <c r="A1962" i="4"/>
  <c r="F1961" i="4"/>
  <c r="D1961" i="4"/>
  <c r="C1961" i="4"/>
  <c r="B1961" i="4"/>
  <c r="A1961" i="4"/>
  <c r="F1960" i="4"/>
  <c r="D1960" i="4"/>
  <c r="C1960" i="4"/>
  <c r="B1960" i="4"/>
  <c r="A1960" i="4"/>
  <c r="F1959" i="4"/>
  <c r="D1959" i="4"/>
  <c r="C1959" i="4"/>
  <c r="B1959" i="4"/>
  <c r="A1959" i="4"/>
  <c r="F1958" i="4"/>
  <c r="D1958" i="4"/>
  <c r="C1958" i="4"/>
  <c r="B1958" i="4"/>
  <c r="A1958" i="4"/>
  <c r="F1957" i="4"/>
  <c r="D1957" i="4"/>
  <c r="C1957" i="4"/>
  <c r="B1957" i="4"/>
  <c r="A1957" i="4"/>
  <c r="F1956" i="4"/>
  <c r="D1956" i="4"/>
  <c r="C1956" i="4"/>
  <c r="B1956" i="4"/>
  <c r="A1956" i="4"/>
  <c r="F1955" i="4"/>
  <c r="D1955" i="4"/>
  <c r="C1955" i="4"/>
  <c r="B1955" i="4"/>
  <c r="A1955" i="4"/>
  <c r="F1954" i="4"/>
  <c r="D1954" i="4"/>
  <c r="C1954" i="4"/>
  <c r="B1954" i="4"/>
  <c r="A1954" i="4"/>
  <c r="F1953" i="4"/>
  <c r="D1953" i="4"/>
  <c r="C1953" i="4"/>
  <c r="B1953" i="4"/>
  <c r="A1953" i="4"/>
  <c r="F1952" i="4"/>
  <c r="D1952" i="4"/>
  <c r="C1952" i="4"/>
  <c r="B1952" i="4"/>
  <c r="A1952" i="4"/>
  <c r="F1951" i="4"/>
  <c r="D1951" i="4"/>
  <c r="C1951" i="4"/>
  <c r="B1951" i="4"/>
  <c r="A1951" i="4"/>
  <c r="F1950" i="4"/>
  <c r="D1950" i="4"/>
  <c r="C1950" i="4"/>
  <c r="B1950" i="4"/>
  <c r="A1950" i="4"/>
  <c r="F1949" i="4"/>
  <c r="D1949" i="4"/>
  <c r="C1949" i="4"/>
  <c r="B1949" i="4"/>
  <c r="A1949" i="4"/>
  <c r="F1948" i="4"/>
  <c r="D1948" i="4"/>
  <c r="C1948" i="4"/>
  <c r="B1948" i="4"/>
  <c r="A1948" i="4"/>
  <c r="F1947" i="4"/>
  <c r="D1947" i="4"/>
  <c r="C1947" i="4"/>
  <c r="B1947" i="4"/>
  <c r="A1947" i="4"/>
  <c r="F1946" i="4"/>
  <c r="D1946" i="4"/>
  <c r="C1946" i="4"/>
  <c r="B1946" i="4"/>
  <c r="A1946" i="4"/>
  <c r="F1945" i="4"/>
  <c r="D1945" i="4"/>
  <c r="C1945" i="4"/>
  <c r="B1945" i="4"/>
  <c r="A1945" i="4"/>
  <c r="F1944" i="4"/>
  <c r="D1944" i="4"/>
  <c r="C1944" i="4"/>
  <c r="B1944" i="4"/>
  <c r="A1944" i="4"/>
  <c r="F1943" i="4"/>
  <c r="D1943" i="4"/>
  <c r="C1943" i="4"/>
  <c r="B1943" i="4"/>
  <c r="A1943" i="4"/>
  <c r="F1942" i="4"/>
  <c r="D1942" i="4"/>
  <c r="C1942" i="4"/>
  <c r="B1942" i="4"/>
  <c r="A1942" i="4"/>
  <c r="F1941" i="4"/>
  <c r="D1941" i="4"/>
  <c r="C1941" i="4"/>
  <c r="B1941" i="4"/>
  <c r="A1941" i="4"/>
  <c r="F1940" i="4"/>
  <c r="D1940" i="4"/>
  <c r="C1940" i="4"/>
  <c r="B1940" i="4"/>
  <c r="A1940" i="4"/>
  <c r="F1939" i="4"/>
  <c r="D1939" i="4"/>
  <c r="C1939" i="4"/>
  <c r="B1939" i="4"/>
  <c r="A1939" i="4"/>
  <c r="F1938" i="4"/>
  <c r="D1938" i="4"/>
  <c r="C1938" i="4"/>
  <c r="B1938" i="4"/>
  <c r="A1938" i="4"/>
  <c r="F1937" i="4"/>
  <c r="D1937" i="4"/>
  <c r="C1937" i="4"/>
  <c r="B1937" i="4"/>
  <c r="A1937" i="4"/>
  <c r="F1936" i="4"/>
  <c r="D1936" i="4"/>
  <c r="C1936" i="4"/>
  <c r="B1936" i="4"/>
  <c r="A1936" i="4"/>
  <c r="F1935" i="4"/>
  <c r="D1935" i="4"/>
  <c r="C1935" i="4"/>
  <c r="B1935" i="4"/>
  <c r="A1935" i="4"/>
  <c r="F1934" i="4"/>
  <c r="D1934" i="4"/>
  <c r="C1934" i="4"/>
  <c r="B1934" i="4"/>
  <c r="A1934" i="4"/>
  <c r="F1933" i="4"/>
  <c r="D1933" i="4"/>
  <c r="C1933" i="4"/>
  <c r="B1933" i="4"/>
  <c r="A1933" i="4"/>
  <c r="F1932" i="4"/>
  <c r="D1932" i="4"/>
  <c r="C1932" i="4"/>
  <c r="B1932" i="4"/>
  <c r="A1932" i="4"/>
  <c r="F1931" i="4"/>
  <c r="D1931" i="4"/>
  <c r="C1931" i="4"/>
  <c r="B1931" i="4"/>
  <c r="A1931" i="4"/>
  <c r="F1930" i="4"/>
  <c r="D1930" i="4"/>
  <c r="C1930" i="4"/>
  <c r="B1930" i="4"/>
  <c r="A1930" i="4"/>
  <c r="F1929" i="4"/>
  <c r="D1929" i="4"/>
  <c r="C1929" i="4"/>
  <c r="B1929" i="4"/>
  <c r="A1929" i="4"/>
  <c r="F1928" i="4"/>
  <c r="D1928" i="4"/>
  <c r="C1928" i="4"/>
  <c r="B1928" i="4"/>
  <c r="A1928" i="4"/>
  <c r="F1927" i="4"/>
  <c r="D1927" i="4"/>
  <c r="C1927" i="4"/>
  <c r="B1927" i="4"/>
  <c r="A1927" i="4"/>
  <c r="F1926" i="4"/>
  <c r="D1926" i="4"/>
  <c r="C1926" i="4"/>
  <c r="B1926" i="4"/>
  <c r="A1926" i="4"/>
  <c r="F1925" i="4"/>
  <c r="D1925" i="4"/>
  <c r="C1925" i="4"/>
  <c r="B1925" i="4"/>
  <c r="A1925" i="4"/>
  <c r="F1924" i="4"/>
  <c r="D1924" i="4"/>
  <c r="C1924" i="4"/>
  <c r="B1924" i="4"/>
  <c r="A1924" i="4"/>
  <c r="F1923" i="4"/>
  <c r="D1923" i="4"/>
  <c r="C1923" i="4"/>
  <c r="B1923" i="4"/>
  <c r="A1923" i="4"/>
  <c r="F1922" i="4"/>
  <c r="D1922" i="4"/>
  <c r="C1922" i="4"/>
  <c r="B1922" i="4"/>
  <c r="A1922" i="4"/>
  <c r="F1921" i="4"/>
  <c r="D1921" i="4"/>
  <c r="C1921" i="4"/>
  <c r="B1921" i="4"/>
  <c r="A1921" i="4"/>
  <c r="F1920" i="4"/>
  <c r="D1920" i="4"/>
  <c r="C1920" i="4"/>
  <c r="B1920" i="4"/>
  <c r="A1920" i="4"/>
  <c r="F1919" i="4"/>
  <c r="D1919" i="4"/>
  <c r="C1919" i="4"/>
  <c r="B1919" i="4"/>
  <c r="A1919" i="4"/>
  <c r="F1918" i="4"/>
  <c r="D1918" i="4"/>
  <c r="C1918" i="4"/>
  <c r="B1918" i="4"/>
  <c r="A1918" i="4"/>
  <c r="F1917" i="4"/>
  <c r="D1917" i="4"/>
  <c r="C1917" i="4"/>
  <c r="B1917" i="4"/>
  <c r="A1917" i="4"/>
  <c r="F1916" i="4"/>
  <c r="D1916" i="4"/>
  <c r="C1916" i="4"/>
  <c r="B1916" i="4"/>
  <c r="A1916" i="4"/>
  <c r="F1915" i="4"/>
  <c r="D1915" i="4"/>
  <c r="C1915" i="4"/>
  <c r="B1915" i="4"/>
  <c r="A1915" i="4"/>
  <c r="F1914" i="4"/>
  <c r="D1914" i="4"/>
  <c r="C1914" i="4"/>
  <c r="B1914" i="4"/>
  <c r="A1914" i="4"/>
  <c r="F1913" i="4"/>
  <c r="D1913" i="4"/>
  <c r="C1913" i="4"/>
  <c r="B1913" i="4"/>
  <c r="A1913" i="4"/>
  <c r="F1912" i="4"/>
  <c r="D1912" i="4"/>
  <c r="C1912" i="4"/>
  <c r="B1912" i="4"/>
  <c r="A1912" i="4"/>
  <c r="F1911" i="4"/>
  <c r="D1911" i="4"/>
  <c r="C1911" i="4"/>
  <c r="B1911" i="4"/>
  <c r="A1911" i="4"/>
  <c r="F1910" i="4"/>
  <c r="D1910" i="4"/>
  <c r="C1910" i="4"/>
  <c r="B1910" i="4"/>
  <c r="A1910" i="4"/>
  <c r="F1909" i="4"/>
  <c r="D1909" i="4"/>
  <c r="C1909" i="4"/>
  <c r="B1909" i="4"/>
  <c r="A1909" i="4"/>
  <c r="F1908" i="4"/>
  <c r="D1908" i="4"/>
  <c r="C1908" i="4"/>
  <c r="B1908" i="4"/>
  <c r="A1908" i="4"/>
  <c r="F1907" i="4"/>
  <c r="D1907" i="4"/>
  <c r="C1907" i="4"/>
  <c r="B1907" i="4"/>
  <c r="A1907" i="4"/>
  <c r="F1906" i="4"/>
  <c r="D1906" i="4"/>
  <c r="C1906" i="4"/>
  <c r="B1906" i="4"/>
  <c r="A1906" i="4"/>
  <c r="F1905" i="4"/>
  <c r="D1905" i="4"/>
  <c r="C1905" i="4"/>
  <c r="B1905" i="4"/>
  <c r="A1905" i="4"/>
  <c r="F1904" i="4"/>
  <c r="D1904" i="4"/>
  <c r="C1904" i="4"/>
  <c r="B1904" i="4"/>
  <c r="A1904" i="4"/>
  <c r="F1903" i="4"/>
  <c r="D1903" i="4"/>
  <c r="C1903" i="4"/>
  <c r="B1903" i="4"/>
  <c r="A1903" i="4"/>
  <c r="F1902" i="4"/>
  <c r="D1902" i="4"/>
  <c r="C1902" i="4"/>
  <c r="B1902" i="4"/>
  <c r="A1902" i="4"/>
  <c r="F1901" i="4"/>
  <c r="D1901" i="4"/>
  <c r="C1901" i="4"/>
  <c r="B1901" i="4"/>
  <c r="A1901" i="4"/>
  <c r="F1900" i="4"/>
  <c r="D1900" i="4"/>
  <c r="C1900" i="4"/>
  <c r="B1900" i="4"/>
  <c r="A1900" i="4"/>
  <c r="F1899" i="4"/>
  <c r="D1899" i="4"/>
  <c r="C1899" i="4"/>
  <c r="B1899" i="4"/>
  <c r="A1899" i="4"/>
  <c r="F1898" i="4"/>
  <c r="D1898" i="4"/>
  <c r="C1898" i="4"/>
  <c r="B1898" i="4"/>
  <c r="A1898" i="4"/>
  <c r="F1897" i="4"/>
  <c r="D1897" i="4"/>
  <c r="C1897" i="4"/>
  <c r="B1897" i="4"/>
  <c r="A1897" i="4"/>
  <c r="F1896" i="4"/>
  <c r="D1896" i="4"/>
  <c r="C1896" i="4"/>
  <c r="B1896" i="4"/>
  <c r="A1896" i="4"/>
  <c r="F1895" i="4"/>
  <c r="D1895" i="4"/>
  <c r="C1895" i="4"/>
  <c r="B1895" i="4"/>
  <c r="A1895" i="4"/>
  <c r="F1894" i="4"/>
  <c r="D1894" i="4"/>
  <c r="C1894" i="4"/>
  <c r="B1894" i="4"/>
  <c r="A1894" i="4"/>
  <c r="F1893" i="4"/>
  <c r="D1893" i="4"/>
  <c r="C1893" i="4"/>
  <c r="B1893" i="4"/>
  <c r="A1893" i="4"/>
  <c r="F1892" i="4"/>
  <c r="D1892" i="4"/>
  <c r="C1892" i="4"/>
  <c r="B1892" i="4"/>
  <c r="A1892" i="4"/>
  <c r="F1891" i="4"/>
  <c r="D1891" i="4"/>
  <c r="C1891" i="4"/>
  <c r="B1891" i="4"/>
  <c r="A1891" i="4"/>
  <c r="F1890" i="4"/>
  <c r="D1890" i="4"/>
  <c r="C1890" i="4"/>
  <c r="B1890" i="4"/>
  <c r="A1890" i="4"/>
  <c r="F1889" i="4"/>
  <c r="D1889" i="4"/>
  <c r="C1889" i="4"/>
  <c r="B1889" i="4"/>
  <c r="A1889" i="4"/>
  <c r="F1888" i="4"/>
  <c r="D1888" i="4"/>
  <c r="C1888" i="4"/>
  <c r="B1888" i="4"/>
  <c r="A1888" i="4"/>
  <c r="F1887" i="4"/>
  <c r="D1887" i="4"/>
  <c r="C1887" i="4"/>
  <c r="B1887" i="4"/>
  <c r="A1887" i="4"/>
  <c r="F1886" i="4"/>
  <c r="D1886" i="4"/>
  <c r="C1886" i="4"/>
  <c r="B1886" i="4"/>
  <c r="A1886" i="4"/>
  <c r="F1885" i="4"/>
  <c r="D1885" i="4"/>
  <c r="C1885" i="4"/>
  <c r="B1885" i="4"/>
  <c r="A1885" i="4"/>
  <c r="F1884" i="4"/>
  <c r="D1884" i="4"/>
  <c r="C1884" i="4"/>
  <c r="B1884" i="4"/>
  <c r="A1884" i="4"/>
  <c r="F1883" i="4"/>
  <c r="D1883" i="4"/>
  <c r="C1883" i="4"/>
  <c r="B1883" i="4"/>
  <c r="A1883" i="4"/>
  <c r="F1882" i="4"/>
  <c r="D1882" i="4"/>
  <c r="C1882" i="4"/>
  <c r="B1882" i="4"/>
  <c r="A1882" i="4"/>
  <c r="F1881" i="4"/>
  <c r="D1881" i="4"/>
  <c r="C1881" i="4"/>
  <c r="B1881" i="4"/>
  <c r="A1881" i="4"/>
  <c r="F1880" i="4"/>
  <c r="D1880" i="4"/>
  <c r="C1880" i="4"/>
  <c r="B1880" i="4"/>
  <c r="A1880" i="4"/>
  <c r="F1879" i="4"/>
  <c r="D1879" i="4"/>
  <c r="C1879" i="4"/>
  <c r="B1879" i="4"/>
  <c r="A1879" i="4"/>
  <c r="F1878" i="4"/>
  <c r="D1878" i="4"/>
  <c r="C1878" i="4"/>
  <c r="B1878" i="4"/>
  <c r="A1878" i="4"/>
  <c r="F1877" i="4"/>
  <c r="D1877" i="4"/>
  <c r="C1877" i="4"/>
  <c r="B1877" i="4"/>
  <c r="A1877" i="4"/>
  <c r="F1876" i="4"/>
  <c r="D1876" i="4"/>
  <c r="C1876" i="4"/>
  <c r="B1876" i="4"/>
  <c r="A1876" i="4"/>
  <c r="F1875" i="4"/>
  <c r="D1875" i="4"/>
  <c r="C1875" i="4"/>
  <c r="B1875" i="4"/>
  <c r="A1875" i="4"/>
  <c r="F1874" i="4"/>
  <c r="D1874" i="4"/>
  <c r="C1874" i="4"/>
  <c r="B1874" i="4"/>
  <c r="A1874" i="4"/>
  <c r="F1873" i="4"/>
  <c r="D1873" i="4"/>
  <c r="C1873" i="4"/>
  <c r="B1873" i="4"/>
  <c r="A1873" i="4"/>
  <c r="F1872" i="4"/>
  <c r="D1872" i="4"/>
  <c r="C1872" i="4"/>
  <c r="B1872" i="4"/>
  <c r="A1872" i="4"/>
  <c r="F1871" i="4"/>
  <c r="D1871" i="4"/>
  <c r="C1871" i="4"/>
  <c r="B1871" i="4"/>
  <c r="A1871" i="4"/>
  <c r="F1870" i="4"/>
  <c r="D1870" i="4"/>
  <c r="C1870" i="4"/>
  <c r="B1870" i="4"/>
  <c r="A1870" i="4"/>
  <c r="F1869" i="4"/>
  <c r="D1869" i="4"/>
  <c r="C1869" i="4"/>
  <c r="B1869" i="4"/>
  <c r="A1869" i="4"/>
  <c r="F1868" i="4"/>
  <c r="D1868" i="4"/>
  <c r="C1868" i="4"/>
  <c r="B1868" i="4"/>
  <c r="A1868" i="4"/>
  <c r="F1867" i="4"/>
  <c r="D1867" i="4"/>
  <c r="C1867" i="4"/>
  <c r="B1867" i="4"/>
  <c r="A1867" i="4"/>
  <c r="F1866" i="4"/>
  <c r="D1866" i="4"/>
  <c r="C1866" i="4"/>
  <c r="B1866" i="4"/>
  <c r="A1866" i="4"/>
  <c r="F1865" i="4"/>
  <c r="D1865" i="4"/>
  <c r="C1865" i="4"/>
  <c r="B1865" i="4"/>
  <c r="A1865" i="4"/>
  <c r="F1864" i="4"/>
  <c r="D1864" i="4"/>
  <c r="C1864" i="4"/>
  <c r="B1864" i="4"/>
  <c r="A1864" i="4"/>
  <c r="F1863" i="4"/>
  <c r="D1863" i="4"/>
  <c r="C1863" i="4"/>
  <c r="B1863" i="4"/>
  <c r="A1863" i="4"/>
  <c r="F1862" i="4"/>
  <c r="D1862" i="4"/>
  <c r="C1862" i="4"/>
  <c r="B1862" i="4"/>
  <c r="A1862" i="4"/>
  <c r="F1861" i="4"/>
  <c r="D1861" i="4"/>
  <c r="C1861" i="4"/>
  <c r="B1861" i="4"/>
  <c r="A1861" i="4"/>
  <c r="F1860" i="4"/>
  <c r="D1860" i="4"/>
  <c r="C1860" i="4"/>
  <c r="B1860" i="4"/>
  <c r="A1860" i="4"/>
  <c r="F1859" i="4"/>
  <c r="D1859" i="4"/>
  <c r="C1859" i="4"/>
  <c r="B1859" i="4"/>
  <c r="A1859" i="4"/>
  <c r="F1858" i="4"/>
  <c r="D1858" i="4"/>
  <c r="C1858" i="4"/>
  <c r="B1858" i="4"/>
  <c r="A1858" i="4"/>
  <c r="F1857" i="4"/>
  <c r="D1857" i="4"/>
  <c r="C1857" i="4"/>
  <c r="B1857" i="4"/>
  <c r="A1857" i="4"/>
  <c r="F1856" i="4"/>
  <c r="D1856" i="4"/>
  <c r="C1856" i="4"/>
  <c r="B1856" i="4"/>
  <c r="A1856" i="4"/>
  <c r="F1855" i="4"/>
  <c r="D1855" i="4"/>
  <c r="C1855" i="4"/>
  <c r="B1855" i="4"/>
  <c r="A1855" i="4"/>
  <c r="F1854" i="4"/>
  <c r="D1854" i="4"/>
  <c r="C1854" i="4"/>
  <c r="B1854" i="4"/>
  <c r="A1854" i="4"/>
  <c r="F1853" i="4"/>
  <c r="D1853" i="4"/>
  <c r="C1853" i="4"/>
  <c r="B1853" i="4"/>
  <c r="A1853" i="4"/>
  <c r="F1852" i="4"/>
  <c r="D1852" i="4"/>
  <c r="C1852" i="4"/>
  <c r="B1852" i="4"/>
  <c r="A1852" i="4"/>
  <c r="F1851" i="4"/>
  <c r="D1851" i="4"/>
  <c r="C1851" i="4"/>
  <c r="B1851" i="4"/>
  <c r="A1851" i="4"/>
  <c r="F1850" i="4"/>
  <c r="D1850" i="4"/>
  <c r="C1850" i="4"/>
  <c r="B1850" i="4"/>
  <c r="A1850" i="4"/>
  <c r="F1849" i="4"/>
  <c r="D1849" i="4"/>
  <c r="C1849" i="4"/>
  <c r="B1849" i="4"/>
  <c r="A1849" i="4"/>
  <c r="F1848" i="4"/>
  <c r="D1848" i="4"/>
  <c r="C1848" i="4"/>
  <c r="B1848" i="4"/>
  <c r="A1848" i="4"/>
  <c r="F1847" i="4"/>
  <c r="D1847" i="4"/>
  <c r="C1847" i="4"/>
  <c r="B1847" i="4"/>
  <c r="A1847" i="4"/>
  <c r="F1846" i="4"/>
  <c r="D1846" i="4"/>
  <c r="C1846" i="4"/>
  <c r="B1846" i="4"/>
  <c r="A1846" i="4"/>
  <c r="F1845" i="4"/>
  <c r="D1845" i="4"/>
  <c r="C1845" i="4"/>
  <c r="B1845" i="4"/>
  <c r="A1845" i="4"/>
  <c r="F1844" i="4"/>
  <c r="D1844" i="4"/>
  <c r="C1844" i="4"/>
  <c r="B1844" i="4"/>
  <c r="A1844" i="4"/>
  <c r="F1843" i="4"/>
  <c r="D1843" i="4"/>
  <c r="C1843" i="4"/>
  <c r="B1843" i="4"/>
  <c r="A1843" i="4"/>
  <c r="F1842" i="4"/>
  <c r="D1842" i="4"/>
  <c r="C1842" i="4"/>
  <c r="B1842" i="4"/>
  <c r="A1842" i="4"/>
  <c r="F1841" i="4"/>
  <c r="D1841" i="4"/>
  <c r="C1841" i="4"/>
  <c r="B1841" i="4"/>
  <c r="A1841" i="4"/>
  <c r="F1840" i="4"/>
  <c r="D1840" i="4"/>
  <c r="C1840" i="4"/>
  <c r="B1840" i="4"/>
  <c r="A1840" i="4"/>
  <c r="F1839" i="4"/>
  <c r="D1839" i="4"/>
  <c r="C1839" i="4"/>
  <c r="B1839" i="4"/>
  <c r="A1839" i="4"/>
  <c r="F1838" i="4"/>
  <c r="D1838" i="4"/>
  <c r="C1838" i="4"/>
  <c r="B1838" i="4"/>
  <c r="A1838" i="4"/>
  <c r="F1837" i="4"/>
  <c r="D1837" i="4"/>
  <c r="C1837" i="4"/>
  <c r="B1837" i="4"/>
  <c r="A1837" i="4"/>
  <c r="F1836" i="4"/>
  <c r="D1836" i="4"/>
  <c r="C1836" i="4"/>
  <c r="B1836" i="4"/>
  <c r="A1836" i="4"/>
  <c r="F1835" i="4"/>
  <c r="D1835" i="4"/>
  <c r="C1835" i="4"/>
  <c r="B1835" i="4"/>
  <c r="A1835" i="4"/>
  <c r="F1834" i="4"/>
  <c r="D1834" i="4"/>
  <c r="C1834" i="4"/>
  <c r="B1834" i="4"/>
  <c r="A1834" i="4"/>
  <c r="F1833" i="4"/>
  <c r="D1833" i="4"/>
  <c r="C1833" i="4"/>
  <c r="B1833" i="4"/>
  <c r="A1833" i="4"/>
  <c r="F1832" i="4"/>
  <c r="D1832" i="4"/>
  <c r="C1832" i="4"/>
  <c r="B1832" i="4"/>
  <c r="A1832" i="4"/>
  <c r="F1831" i="4"/>
  <c r="D1831" i="4"/>
  <c r="C1831" i="4"/>
  <c r="B1831" i="4"/>
  <c r="A1831" i="4"/>
  <c r="F1830" i="4"/>
  <c r="D1830" i="4"/>
  <c r="C1830" i="4"/>
  <c r="B1830" i="4"/>
  <c r="A1830" i="4"/>
  <c r="F1829" i="4"/>
  <c r="D1829" i="4"/>
  <c r="C1829" i="4"/>
  <c r="B1829" i="4"/>
  <c r="A1829" i="4"/>
  <c r="F1828" i="4"/>
  <c r="D1828" i="4"/>
  <c r="C1828" i="4"/>
  <c r="B1828" i="4"/>
  <c r="A1828" i="4"/>
  <c r="F1827" i="4"/>
  <c r="D1827" i="4"/>
  <c r="C1827" i="4"/>
  <c r="B1827" i="4"/>
  <c r="A1827" i="4"/>
  <c r="F1826" i="4"/>
  <c r="D1826" i="4"/>
  <c r="C1826" i="4"/>
  <c r="B1826" i="4"/>
  <c r="A1826" i="4"/>
  <c r="F1825" i="4"/>
  <c r="D1825" i="4"/>
  <c r="C1825" i="4"/>
  <c r="B1825" i="4"/>
  <c r="A1825" i="4"/>
  <c r="F1824" i="4"/>
  <c r="D1824" i="4"/>
  <c r="C1824" i="4"/>
  <c r="B1824" i="4"/>
  <c r="A1824" i="4"/>
  <c r="F1823" i="4"/>
  <c r="D1823" i="4"/>
  <c r="C1823" i="4"/>
  <c r="B1823" i="4"/>
  <c r="A1823" i="4"/>
  <c r="F1822" i="4"/>
  <c r="D1822" i="4"/>
  <c r="C1822" i="4"/>
  <c r="B1822" i="4"/>
  <c r="A1822" i="4"/>
  <c r="F1821" i="4"/>
  <c r="D1821" i="4"/>
  <c r="C1821" i="4"/>
  <c r="B1821" i="4"/>
  <c r="A1821" i="4"/>
  <c r="F1820" i="4"/>
  <c r="D1820" i="4"/>
  <c r="C1820" i="4"/>
  <c r="B1820" i="4"/>
  <c r="A1820" i="4"/>
  <c r="F1819" i="4"/>
  <c r="D1819" i="4"/>
  <c r="C1819" i="4"/>
  <c r="B1819" i="4"/>
  <c r="A1819" i="4"/>
  <c r="F1818" i="4"/>
  <c r="D1818" i="4"/>
  <c r="C1818" i="4"/>
  <c r="B1818" i="4"/>
  <c r="A1818" i="4"/>
  <c r="F1817" i="4"/>
  <c r="D1817" i="4"/>
  <c r="C1817" i="4"/>
  <c r="B1817" i="4"/>
  <c r="A1817" i="4"/>
  <c r="F1816" i="4"/>
  <c r="D1816" i="4"/>
  <c r="C1816" i="4"/>
  <c r="B1816" i="4"/>
  <c r="A1816" i="4"/>
  <c r="F1815" i="4"/>
  <c r="D1815" i="4"/>
  <c r="C1815" i="4"/>
  <c r="B1815" i="4"/>
  <c r="A1815" i="4"/>
  <c r="F1814" i="4"/>
  <c r="D1814" i="4"/>
  <c r="C1814" i="4"/>
  <c r="B1814" i="4"/>
  <c r="A1814" i="4"/>
  <c r="F1813" i="4"/>
  <c r="D1813" i="4"/>
  <c r="C1813" i="4"/>
  <c r="B1813" i="4"/>
  <c r="A1813" i="4"/>
  <c r="F1812" i="4"/>
  <c r="D1812" i="4"/>
  <c r="C1812" i="4"/>
  <c r="B1812" i="4"/>
  <c r="A1812" i="4"/>
  <c r="F1811" i="4"/>
  <c r="D1811" i="4"/>
  <c r="C1811" i="4"/>
  <c r="B1811" i="4"/>
  <c r="A1811" i="4"/>
  <c r="F1810" i="4"/>
  <c r="D1810" i="4"/>
  <c r="C1810" i="4"/>
  <c r="B1810" i="4"/>
  <c r="A1810" i="4"/>
  <c r="F1809" i="4"/>
  <c r="D1809" i="4"/>
  <c r="C1809" i="4"/>
  <c r="B1809" i="4"/>
  <c r="A1809" i="4"/>
  <c r="F1808" i="4"/>
  <c r="D1808" i="4"/>
  <c r="C1808" i="4"/>
  <c r="B1808" i="4"/>
  <c r="A1808" i="4"/>
  <c r="F1807" i="4"/>
  <c r="D1807" i="4"/>
  <c r="C1807" i="4"/>
  <c r="B1807" i="4"/>
  <c r="A1807" i="4"/>
  <c r="F1806" i="4"/>
  <c r="D1806" i="4"/>
  <c r="C1806" i="4"/>
  <c r="B1806" i="4"/>
  <c r="A1806" i="4"/>
  <c r="F1805" i="4"/>
  <c r="D1805" i="4"/>
  <c r="C1805" i="4"/>
  <c r="B1805" i="4"/>
  <c r="A1805" i="4"/>
  <c r="F1804" i="4"/>
  <c r="D1804" i="4"/>
  <c r="C1804" i="4"/>
  <c r="B1804" i="4"/>
  <c r="A1804" i="4"/>
  <c r="F1803" i="4"/>
  <c r="D1803" i="4"/>
  <c r="C1803" i="4"/>
  <c r="B1803" i="4"/>
  <c r="A1803" i="4"/>
  <c r="F1802" i="4"/>
  <c r="D1802" i="4"/>
  <c r="C1802" i="4"/>
  <c r="B1802" i="4"/>
  <c r="A1802" i="4"/>
  <c r="F1801" i="4"/>
  <c r="D1801" i="4"/>
  <c r="C1801" i="4"/>
  <c r="B1801" i="4"/>
  <c r="A1801" i="4"/>
  <c r="F1800" i="4"/>
  <c r="D1800" i="4"/>
  <c r="C1800" i="4"/>
  <c r="B1800" i="4"/>
  <c r="A1800" i="4"/>
  <c r="F1799" i="4"/>
  <c r="D1799" i="4"/>
  <c r="C1799" i="4"/>
  <c r="B1799" i="4"/>
  <c r="A1799" i="4"/>
  <c r="F1798" i="4"/>
  <c r="D1798" i="4"/>
  <c r="C1798" i="4"/>
  <c r="B1798" i="4"/>
  <c r="A1798" i="4"/>
  <c r="F1797" i="4"/>
  <c r="D1797" i="4"/>
  <c r="C1797" i="4"/>
  <c r="B1797" i="4"/>
  <c r="A1797" i="4"/>
  <c r="F1796" i="4"/>
  <c r="D1796" i="4"/>
  <c r="C1796" i="4"/>
  <c r="B1796" i="4"/>
  <c r="A1796" i="4"/>
  <c r="F1795" i="4"/>
  <c r="D1795" i="4"/>
  <c r="C1795" i="4"/>
  <c r="B1795" i="4"/>
  <c r="A1795" i="4"/>
  <c r="F1794" i="4"/>
  <c r="D1794" i="4"/>
  <c r="C1794" i="4"/>
  <c r="B1794" i="4"/>
  <c r="A1794" i="4"/>
  <c r="F1793" i="4"/>
  <c r="D1793" i="4"/>
  <c r="C1793" i="4"/>
  <c r="B1793" i="4"/>
  <c r="A1793" i="4"/>
  <c r="F1792" i="4"/>
  <c r="D1792" i="4"/>
  <c r="C1792" i="4"/>
  <c r="B1792" i="4"/>
  <c r="A1792" i="4"/>
  <c r="F1791" i="4"/>
  <c r="D1791" i="4"/>
  <c r="C1791" i="4"/>
  <c r="B1791" i="4"/>
  <c r="A1791" i="4"/>
  <c r="F1790" i="4"/>
  <c r="D1790" i="4"/>
  <c r="C1790" i="4"/>
  <c r="B1790" i="4"/>
  <c r="A1790" i="4"/>
  <c r="F1789" i="4"/>
  <c r="D1789" i="4"/>
  <c r="C1789" i="4"/>
  <c r="B1789" i="4"/>
  <c r="A1789" i="4"/>
  <c r="F1788" i="4"/>
  <c r="D1788" i="4"/>
  <c r="C1788" i="4"/>
  <c r="B1788" i="4"/>
  <c r="A1788" i="4"/>
  <c r="F1787" i="4"/>
  <c r="D1787" i="4"/>
  <c r="C1787" i="4"/>
  <c r="B1787" i="4"/>
  <c r="A1787" i="4"/>
  <c r="F1786" i="4"/>
  <c r="D1786" i="4"/>
  <c r="C1786" i="4"/>
  <c r="B1786" i="4"/>
  <c r="A1786" i="4"/>
  <c r="F1785" i="4"/>
  <c r="D1785" i="4"/>
  <c r="C1785" i="4"/>
  <c r="B1785" i="4"/>
  <c r="A1785" i="4"/>
  <c r="F1784" i="4"/>
  <c r="D1784" i="4"/>
  <c r="C1784" i="4"/>
  <c r="B1784" i="4"/>
  <c r="A1784" i="4"/>
  <c r="F1783" i="4"/>
  <c r="D1783" i="4"/>
  <c r="C1783" i="4"/>
  <c r="B1783" i="4"/>
  <c r="A1783" i="4"/>
  <c r="F1782" i="4"/>
  <c r="D1782" i="4"/>
  <c r="C1782" i="4"/>
  <c r="B1782" i="4"/>
  <c r="A1782" i="4"/>
  <c r="F1781" i="4"/>
  <c r="D1781" i="4"/>
  <c r="C1781" i="4"/>
  <c r="B1781" i="4"/>
  <c r="A1781" i="4"/>
  <c r="F1780" i="4"/>
  <c r="D1780" i="4"/>
  <c r="C1780" i="4"/>
  <c r="B1780" i="4"/>
  <c r="A1780" i="4"/>
  <c r="F1779" i="4"/>
  <c r="D1779" i="4"/>
  <c r="C1779" i="4"/>
  <c r="B1779" i="4"/>
  <c r="A1779" i="4"/>
  <c r="F1778" i="4"/>
  <c r="D1778" i="4"/>
  <c r="C1778" i="4"/>
  <c r="B1778" i="4"/>
  <c r="A1778" i="4"/>
  <c r="F1777" i="4"/>
  <c r="D1777" i="4"/>
  <c r="C1777" i="4"/>
  <c r="B1777" i="4"/>
  <c r="A1777" i="4"/>
  <c r="F1776" i="4"/>
  <c r="D1776" i="4"/>
  <c r="C1776" i="4"/>
  <c r="B1776" i="4"/>
  <c r="A1776" i="4"/>
  <c r="F1775" i="4"/>
  <c r="D1775" i="4"/>
  <c r="C1775" i="4"/>
  <c r="B1775" i="4"/>
  <c r="A1775" i="4"/>
  <c r="F1774" i="4"/>
  <c r="D1774" i="4"/>
  <c r="C1774" i="4"/>
  <c r="B1774" i="4"/>
  <c r="A1774" i="4"/>
  <c r="F1773" i="4"/>
  <c r="D1773" i="4"/>
  <c r="C1773" i="4"/>
  <c r="B1773" i="4"/>
  <c r="A1773" i="4"/>
  <c r="F1772" i="4"/>
  <c r="D1772" i="4"/>
  <c r="C1772" i="4"/>
  <c r="B1772" i="4"/>
  <c r="A1772" i="4"/>
  <c r="F1771" i="4"/>
  <c r="D1771" i="4"/>
  <c r="C1771" i="4"/>
  <c r="B1771" i="4"/>
  <c r="A1771" i="4"/>
  <c r="F1770" i="4"/>
  <c r="D1770" i="4"/>
  <c r="C1770" i="4"/>
  <c r="B1770" i="4"/>
  <c r="A1770" i="4"/>
  <c r="F1769" i="4"/>
  <c r="D1769" i="4"/>
  <c r="C1769" i="4"/>
  <c r="B1769" i="4"/>
  <c r="A1769" i="4"/>
  <c r="F1768" i="4"/>
  <c r="D1768" i="4"/>
  <c r="C1768" i="4"/>
  <c r="B1768" i="4"/>
  <c r="A1768" i="4"/>
  <c r="F1767" i="4"/>
  <c r="D1767" i="4"/>
  <c r="C1767" i="4"/>
  <c r="B1767" i="4"/>
  <c r="A1767" i="4"/>
  <c r="F1766" i="4"/>
  <c r="D1766" i="4"/>
  <c r="C1766" i="4"/>
  <c r="B1766" i="4"/>
  <c r="A1766" i="4"/>
  <c r="F1765" i="4"/>
  <c r="D1765" i="4"/>
  <c r="C1765" i="4"/>
  <c r="B1765" i="4"/>
  <c r="A1765" i="4"/>
  <c r="F1764" i="4"/>
  <c r="D1764" i="4"/>
  <c r="C1764" i="4"/>
  <c r="B1764" i="4"/>
  <c r="A1764" i="4"/>
  <c r="F1763" i="4"/>
  <c r="D1763" i="4"/>
  <c r="C1763" i="4"/>
  <c r="B1763" i="4"/>
  <c r="A1763" i="4"/>
  <c r="F1762" i="4"/>
  <c r="D1762" i="4"/>
  <c r="C1762" i="4"/>
  <c r="B1762" i="4"/>
  <c r="A1762" i="4"/>
  <c r="F1761" i="4"/>
  <c r="D1761" i="4"/>
  <c r="C1761" i="4"/>
  <c r="B1761" i="4"/>
  <c r="A1761" i="4"/>
  <c r="F1760" i="4"/>
  <c r="D1760" i="4"/>
  <c r="C1760" i="4"/>
  <c r="B1760" i="4"/>
  <c r="A1760" i="4"/>
  <c r="F1759" i="4"/>
  <c r="D1759" i="4"/>
  <c r="C1759" i="4"/>
  <c r="B1759" i="4"/>
  <c r="A1759" i="4"/>
  <c r="F1758" i="4"/>
  <c r="D1758" i="4"/>
  <c r="C1758" i="4"/>
  <c r="B1758" i="4"/>
  <c r="A1758" i="4"/>
  <c r="F1757" i="4"/>
  <c r="D1757" i="4"/>
  <c r="C1757" i="4"/>
  <c r="B1757" i="4"/>
  <c r="A1757" i="4"/>
  <c r="F1756" i="4"/>
  <c r="D1756" i="4"/>
  <c r="C1756" i="4"/>
  <c r="B1756" i="4"/>
  <c r="A1756" i="4"/>
  <c r="F1755" i="4"/>
  <c r="D1755" i="4"/>
  <c r="C1755" i="4"/>
  <c r="B1755" i="4"/>
  <c r="A1755" i="4"/>
  <c r="F1754" i="4"/>
  <c r="D1754" i="4"/>
  <c r="C1754" i="4"/>
  <c r="B1754" i="4"/>
  <c r="A1754" i="4"/>
  <c r="F1753" i="4"/>
  <c r="D1753" i="4"/>
  <c r="C1753" i="4"/>
  <c r="B1753" i="4"/>
  <c r="A1753" i="4"/>
  <c r="F1752" i="4"/>
  <c r="D1752" i="4"/>
  <c r="C1752" i="4"/>
  <c r="B1752" i="4"/>
  <c r="A1752" i="4"/>
  <c r="F1751" i="4"/>
  <c r="D1751" i="4"/>
  <c r="C1751" i="4"/>
  <c r="B1751" i="4"/>
  <c r="A1751" i="4"/>
  <c r="F1750" i="4"/>
  <c r="D1750" i="4"/>
  <c r="C1750" i="4"/>
  <c r="B1750" i="4"/>
  <c r="A1750" i="4"/>
  <c r="F1749" i="4"/>
  <c r="D1749" i="4"/>
  <c r="C1749" i="4"/>
  <c r="B1749" i="4"/>
  <c r="A1749" i="4"/>
  <c r="F1748" i="4"/>
  <c r="D1748" i="4"/>
  <c r="C1748" i="4"/>
  <c r="B1748" i="4"/>
  <c r="A1748" i="4"/>
  <c r="F1747" i="4"/>
  <c r="D1747" i="4"/>
  <c r="C1747" i="4"/>
  <c r="B1747" i="4"/>
  <c r="A1747" i="4"/>
  <c r="F1746" i="4"/>
  <c r="D1746" i="4"/>
  <c r="C1746" i="4"/>
  <c r="B1746" i="4"/>
  <c r="A1746" i="4"/>
  <c r="F1745" i="4"/>
  <c r="D1745" i="4"/>
  <c r="C1745" i="4"/>
  <c r="B1745" i="4"/>
  <c r="A1745" i="4"/>
  <c r="F1744" i="4"/>
  <c r="D1744" i="4"/>
  <c r="C1744" i="4"/>
  <c r="B1744" i="4"/>
  <c r="A1744" i="4"/>
  <c r="F1743" i="4"/>
  <c r="D1743" i="4"/>
  <c r="C1743" i="4"/>
  <c r="B1743" i="4"/>
  <c r="A1743" i="4"/>
  <c r="F1742" i="4"/>
  <c r="D1742" i="4"/>
  <c r="C1742" i="4"/>
  <c r="B1742" i="4"/>
  <c r="A1742" i="4"/>
  <c r="F1741" i="4"/>
  <c r="D1741" i="4"/>
  <c r="C1741" i="4"/>
  <c r="B1741" i="4"/>
  <c r="A1741" i="4"/>
  <c r="F1740" i="4"/>
  <c r="D1740" i="4"/>
  <c r="C1740" i="4"/>
  <c r="B1740" i="4"/>
  <c r="A1740" i="4"/>
  <c r="F1739" i="4"/>
  <c r="D1739" i="4"/>
  <c r="C1739" i="4"/>
  <c r="B1739" i="4"/>
  <c r="A1739" i="4"/>
  <c r="F1738" i="4"/>
  <c r="D1738" i="4"/>
  <c r="C1738" i="4"/>
  <c r="B1738" i="4"/>
  <c r="A1738" i="4"/>
  <c r="F1737" i="4"/>
  <c r="D1737" i="4"/>
  <c r="C1737" i="4"/>
  <c r="B1737" i="4"/>
  <c r="A1737" i="4"/>
  <c r="F1736" i="4"/>
  <c r="D1736" i="4"/>
  <c r="C1736" i="4"/>
  <c r="B1736" i="4"/>
  <c r="A1736" i="4"/>
  <c r="F1735" i="4"/>
  <c r="D1735" i="4"/>
  <c r="C1735" i="4"/>
  <c r="B1735" i="4"/>
  <c r="A1735" i="4"/>
  <c r="F1734" i="4"/>
  <c r="D1734" i="4"/>
  <c r="C1734" i="4"/>
  <c r="B1734" i="4"/>
  <c r="A1734" i="4"/>
  <c r="F1733" i="4"/>
  <c r="D1733" i="4"/>
  <c r="C1733" i="4"/>
  <c r="B1733" i="4"/>
  <c r="A1733" i="4"/>
  <c r="F1732" i="4"/>
  <c r="D1732" i="4"/>
  <c r="C1732" i="4"/>
  <c r="B1732" i="4"/>
  <c r="A1732" i="4"/>
  <c r="F1731" i="4"/>
  <c r="D1731" i="4"/>
  <c r="C1731" i="4"/>
  <c r="B1731" i="4"/>
  <c r="A1731" i="4"/>
  <c r="F1730" i="4"/>
  <c r="D1730" i="4"/>
  <c r="C1730" i="4"/>
  <c r="B1730" i="4"/>
  <c r="A1730" i="4"/>
  <c r="F1729" i="4"/>
  <c r="D1729" i="4"/>
  <c r="C1729" i="4"/>
  <c r="B1729" i="4"/>
  <c r="A1729" i="4"/>
  <c r="F1728" i="4"/>
  <c r="D1728" i="4"/>
  <c r="C1728" i="4"/>
  <c r="B1728" i="4"/>
  <c r="A1728" i="4"/>
  <c r="F1727" i="4"/>
  <c r="D1727" i="4"/>
  <c r="C1727" i="4"/>
  <c r="B1727" i="4"/>
  <c r="A1727" i="4"/>
  <c r="F1726" i="4"/>
  <c r="D1726" i="4"/>
  <c r="C1726" i="4"/>
  <c r="B1726" i="4"/>
  <c r="A1726" i="4"/>
  <c r="F1725" i="4"/>
  <c r="D1725" i="4"/>
  <c r="C1725" i="4"/>
  <c r="B1725" i="4"/>
  <c r="A1725" i="4"/>
  <c r="F1724" i="4"/>
  <c r="D1724" i="4"/>
  <c r="C1724" i="4"/>
  <c r="B1724" i="4"/>
  <c r="A1724" i="4"/>
  <c r="F1723" i="4"/>
  <c r="D1723" i="4"/>
  <c r="C1723" i="4"/>
  <c r="B1723" i="4"/>
  <c r="A1723" i="4"/>
  <c r="F1722" i="4"/>
  <c r="D1722" i="4"/>
  <c r="C1722" i="4"/>
  <c r="B1722" i="4"/>
  <c r="A1722" i="4"/>
  <c r="F1721" i="4"/>
  <c r="D1721" i="4"/>
  <c r="C1721" i="4"/>
  <c r="B1721" i="4"/>
  <c r="A1721" i="4"/>
  <c r="F1720" i="4"/>
  <c r="D1720" i="4"/>
  <c r="C1720" i="4"/>
  <c r="B1720" i="4"/>
  <c r="A1720" i="4"/>
  <c r="F1719" i="4"/>
  <c r="D1719" i="4"/>
  <c r="C1719" i="4"/>
  <c r="B1719" i="4"/>
  <c r="A1719" i="4"/>
  <c r="F1718" i="4"/>
  <c r="D1718" i="4"/>
  <c r="C1718" i="4"/>
  <c r="B1718" i="4"/>
  <c r="A1718" i="4"/>
  <c r="F1717" i="4"/>
  <c r="D1717" i="4"/>
  <c r="C1717" i="4"/>
  <c r="B1717" i="4"/>
  <c r="A1717" i="4"/>
  <c r="F1716" i="4"/>
  <c r="D1716" i="4"/>
  <c r="C1716" i="4"/>
  <c r="B1716" i="4"/>
  <c r="A1716" i="4"/>
  <c r="F1715" i="4"/>
  <c r="D1715" i="4"/>
  <c r="C1715" i="4"/>
  <c r="B1715" i="4"/>
  <c r="A1715" i="4"/>
  <c r="F1714" i="4"/>
  <c r="D1714" i="4"/>
  <c r="C1714" i="4"/>
  <c r="B1714" i="4"/>
  <c r="A1714" i="4"/>
  <c r="F1713" i="4"/>
  <c r="D1713" i="4"/>
  <c r="C1713" i="4"/>
  <c r="B1713" i="4"/>
  <c r="A1713" i="4"/>
  <c r="F1712" i="4"/>
  <c r="D1712" i="4"/>
  <c r="C1712" i="4"/>
  <c r="B1712" i="4"/>
  <c r="A1712" i="4"/>
  <c r="F1711" i="4"/>
  <c r="D1711" i="4"/>
  <c r="C1711" i="4"/>
  <c r="B1711" i="4"/>
  <c r="A1711" i="4"/>
  <c r="F1710" i="4"/>
  <c r="D1710" i="4"/>
  <c r="C1710" i="4"/>
  <c r="B1710" i="4"/>
  <c r="A1710" i="4"/>
  <c r="F1709" i="4"/>
  <c r="D1709" i="4"/>
  <c r="C1709" i="4"/>
  <c r="B1709" i="4"/>
  <c r="A1709" i="4"/>
  <c r="F1708" i="4"/>
  <c r="D1708" i="4"/>
  <c r="C1708" i="4"/>
  <c r="B1708" i="4"/>
  <c r="A1708" i="4"/>
  <c r="F1707" i="4"/>
  <c r="D1707" i="4"/>
  <c r="C1707" i="4"/>
  <c r="B1707" i="4"/>
  <c r="A1707" i="4"/>
  <c r="F1706" i="4"/>
  <c r="D1706" i="4"/>
  <c r="C1706" i="4"/>
  <c r="B1706" i="4"/>
  <c r="A1706" i="4"/>
  <c r="F1705" i="4"/>
  <c r="D1705" i="4"/>
  <c r="C1705" i="4"/>
  <c r="B1705" i="4"/>
  <c r="A1705" i="4"/>
  <c r="F1704" i="4"/>
  <c r="D1704" i="4"/>
  <c r="C1704" i="4"/>
  <c r="B1704" i="4"/>
  <c r="A1704" i="4"/>
  <c r="F1703" i="4"/>
  <c r="D1703" i="4"/>
  <c r="C1703" i="4"/>
  <c r="B1703" i="4"/>
  <c r="A1703" i="4"/>
  <c r="F1702" i="4"/>
  <c r="D1702" i="4"/>
  <c r="C1702" i="4"/>
  <c r="B1702" i="4"/>
  <c r="A1702" i="4"/>
  <c r="F1701" i="4"/>
  <c r="D1701" i="4"/>
  <c r="C1701" i="4"/>
  <c r="B1701" i="4"/>
  <c r="A1701" i="4"/>
  <c r="F1700" i="4"/>
  <c r="D1700" i="4"/>
  <c r="C1700" i="4"/>
  <c r="B1700" i="4"/>
  <c r="A1700" i="4"/>
  <c r="F1699" i="4"/>
  <c r="D1699" i="4"/>
  <c r="C1699" i="4"/>
  <c r="B1699" i="4"/>
  <c r="A1699" i="4"/>
  <c r="F1698" i="4"/>
  <c r="D1698" i="4"/>
  <c r="C1698" i="4"/>
  <c r="B1698" i="4"/>
  <c r="A1698" i="4"/>
  <c r="F1697" i="4"/>
  <c r="D1697" i="4"/>
  <c r="C1697" i="4"/>
  <c r="B1697" i="4"/>
  <c r="A1697" i="4"/>
  <c r="F1696" i="4"/>
  <c r="D1696" i="4"/>
  <c r="C1696" i="4"/>
  <c r="B1696" i="4"/>
  <c r="A1696" i="4"/>
  <c r="F1695" i="4"/>
  <c r="D1695" i="4"/>
  <c r="C1695" i="4"/>
  <c r="B1695" i="4"/>
  <c r="A1695" i="4"/>
  <c r="F1694" i="4"/>
  <c r="D1694" i="4"/>
  <c r="C1694" i="4"/>
  <c r="B1694" i="4"/>
  <c r="A1694" i="4"/>
  <c r="F1693" i="4"/>
  <c r="D1693" i="4"/>
  <c r="C1693" i="4"/>
  <c r="B1693" i="4"/>
  <c r="A1693" i="4"/>
  <c r="F1692" i="4"/>
  <c r="D1692" i="4"/>
  <c r="C1692" i="4"/>
  <c r="B1692" i="4"/>
  <c r="A1692" i="4"/>
  <c r="F1691" i="4"/>
  <c r="D1691" i="4"/>
  <c r="C1691" i="4"/>
  <c r="B1691" i="4"/>
  <c r="A1691" i="4"/>
  <c r="F1690" i="4"/>
  <c r="D1690" i="4"/>
  <c r="C1690" i="4"/>
  <c r="B1690" i="4"/>
  <c r="A1690" i="4"/>
  <c r="F1689" i="4"/>
  <c r="D1689" i="4"/>
  <c r="C1689" i="4"/>
  <c r="B1689" i="4"/>
  <c r="A1689" i="4"/>
  <c r="F1688" i="4"/>
  <c r="D1688" i="4"/>
  <c r="C1688" i="4"/>
  <c r="B1688" i="4"/>
  <c r="A1688" i="4"/>
  <c r="F1687" i="4"/>
  <c r="D1687" i="4"/>
  <c r="C1687" i="4"/>
  <c r="B1687" i="4"/>
  <c r="A1687" i="4"/>
  <c r="F1686" i="4"/>
  <c r="D1686" i="4"/>
  <c r="C1686" i="4"/>
  <c r="B1686" i="4"/>
  <c r="A1686" i="4"/>
  <c r="F1685" i="4"/>
  <c r="D1685" i="4"/>
  <c r="C1685" i="4"/>
  <c r="B1685" i="4"/>
  <c r="A1685" i="4"/>
  <c r="F1684" i="4"/>
  <c r="D1684" i="4"/>
  <c r="C1684" i="4"/>
  <c r="B1684" i="4"/>
  <c r="A1684" i="4"/>
  <c r="F1683" i="4"/>
  <c r="D1683" i="4"/>
  <c r="C1683" i="4"/>
  <c r="B1683" i="4"/>
  <c r="A1683" i="4"/>
  <c r="F1682" i="4"/>
  <c r="D1682" i="4"/>
  <c r="C1682" i="4"/>
  <c r="B1682" i="4"/>
  <c r="A1682" i="4"/>
  <c r="F1681" i="4"/>
  <c r="D1681" i="4"/>
  <c r="C1681" i="4"/>
  <c r="B1681" i="4"/>
  <c r="A1681" i="4"/>
  <c r="F1680" i="4"/>
  <c r="D1680" i="4"/>
  <c r="C1680" i="4"/>
  <c r="B1680" i="4"/>
  <c r="A1680" i="4"/>
  <c r="F1679" i="4"/>
  <c r="D1679" i="4"/>
  <c r="C1679" i="4"/>
  <c r="B1679" i="4"/>
  <c r="A1679" i="4"/>
  <c r="F1678" i="4"/>
  <c r="D1678" i="4"/>
  <c r="C1678" i="4"/>
  <c r="B1678" i="4"/>
  <c r="A1678" i="4"/>
  <c r="F1677" i="4"/>
  <c r="D1677" i="4"/>
  <c r="C1677" i="4"/>
  <c r="B1677" i="4"/>
  <c r="A1677" i="4"/>
  <c r="F1676" i="4"/>
  <c r="D1676" i="4"/>
  <c r="C1676" i="4"/>
  <c r="B1676" i="4"/>
  <c r="A1676" i="4"/>
  <c r="F1675" i="4"/>
  <c r="D1675" i="4"/>
  <c r="C1675" i="4"/>
  <c r="B1675" i="4"/>
  <c r="A1675" i="4"/>
  <c r="F1674" i="4"/>
  <c r="D1674" i="4"/>
  <c r="C1674" i="4"/>
  <c r="B1674" i="4"/>
  <c r="A1674" i="4"/>
  <c r="F1673" i="4"/>
  <c r="D1673" i="4"/>
  <c r="C1673" i="4"/>
  <c r="B1673" i="4"/>
  <c r="A1673" i="4"/>
  <c r="F1672" i="4"/>
  <c r="D1672" i="4"/>
  <c r="C1672" i="4"/>
  <c r="B1672" i="4"/>
  <c r="A1672" i="4"/>
  <c r="F1671" i="4"/>
  <c r="D1671" i="4"/>
  <c r="C1671" i="4"/>
  <c r="B1671" i="4"/>
  <c r="A1671" i="4"/>
  <c r="F1670" i="4"/>
  <c r="D1670" i="4"/>
  <c r="C1670" i="4"/>
  <c r="B1670" i="4"/>
  <c r="A1670" i="4"/>
  <c r="F1669" i="4"/>
  <c r="D1669" i="4"/>
  <c r="C1669" i="4"/>
  <c r="B1669" i="4"/>
  <c r="A1669" i="4"/>
  <c r="F1668" i="4"/>
  <c r="D1668" i="4"/>
  <c r="C1668" i="4"/>
  <c r="B1668" i="4"/>
  <c r="A1668" i="4"/>
  <c r="F1667" i="4"/>
  <c r="D1667" i="4"/>
  <c r="C1667" i="4"/>
  <c r="B1667" i="4"/>
  <c r="A1667" i="4"/>
  <c r="F1666" i="4"/>
  <c r="D1666" i="4"/>
  <c r="C1666" i="4"/>
  <c r="B1666" i="4"/>
  <c r="A1666" i="4"/>
  <c r="F1665" i="4"/>
  <c r="D1665" i="4"/>
  <c r="C1665" i="4"/>
  <c r="B1665" i="4"/>
  <c r="A1665" i="4"/>
  <c r="F1664" i="4"/>
  <c r="D1664" i="4"/>
  <c r="C1664" i="4"/>
  <c r="B1664" i="4"/>
  <c r="A1664" i="4"/>
  <c r="F1663" i="4"/>
  <c r="D1663" i="4"/>
  <c r="C1663" i="4"/>
  <c r="B1663" i="4"/>
  <c r="A1663" i="4"/>
  <c r="F1662" i="4"/>
  <c r="D1662" i="4"/>
  <c r="C1662" i="4"/>
  <c r="B1662" i="4"/>
  <c r="A1662" i="4"/>
  <c r="F1661" i="4"/>
  <c r="D1661" i="4"/>
  <c r="C1661" i="4"/>
  <c r="B1661" i="4"/>
  <c r="A1661" i="4"/>
  <c r="F1660" i="4"/>
  <c r="D1660" i="4"/>
  <c r="C1660" i="4"/>
  <c r="B1660" i="4"/>
  <c r="A1660" i="4"/>
  <c r="F1659" i="4"/>
  <c r="D1659" i="4"/>
  <c r="C1659" i="4"/>
  <c r="B1659" i="4"/>
  <c r="A1659" i="4"/>
  <c r="F1658" i="4"/>
  <c r="D1658" i="4"/>
  <c r="C1658" i="4"/>
  <c r="B1658" i="4"/>
  <c r="A1658" i="4"/>
  <c r="F1657" i="4"/>
  <c r="D1657" i="4"/>
  <c r="C1657" i="4"/>
  <c r="B1657" i="4"/>
  <c r="A1657" i="4"/>
  <c r="F1656" i="4"/>
  <c r="D1656" i="4"/>
  <c r="C1656" i="4"/>
  <c r="B1656" i="4"/>
  <c r="A1656" i="4"/>
  <c r="F1655" i="4"/>
  <c r="D1655" i="4"/>
  <c r="C1655" i="4"/>
  <c r="B1655" i="4"/>
  <c r="A1655" i="4"/>
  <c r="F1654" i="4"/>
  <c r="D1654" i="4"/>
  <c r="C1654" i="4"/>
  <c r="B1654" i="4"/>
  <c r="A1654" i="4"/>
  <c r="F1653" i="4"/>
  <c r="D1653" i="4"/>
  <c r="C1653" i="4"/>
  <c r="B1653" i="4"/>
  <c r="A1653" i="4"/>
  <c r="F1652" i="4"/>
  <c r="D1652" i="4"/>
  <c r="C1652" i="4"/>
  <c r="B1652" i="4"/>
  <c r="A1652" i="4"/>
  <c r="F1651" i="4"/>
  <c r="D1651" i="4"/>
  <c r="C1651" i="4"/>
  <c r="B1651" i="4"/>
  <c r="A1651" i="4"/>
  <c r="F1650" i="4"/>
  <c r="D1650" i="4"/>
  <c r="C1650" i="4"/>
  <c r="B1650" i="4"/>
  <c r="A1650" i="4"/>
  <c r="F1649" i="4"/>
  <c r="D1649" i="4"/>
  <c r="C1649" i="4"/>
  <c r="B1649" i="4"/>
  <c r="A1649" i="4"/>
  <c r="F1648" i="4"/>
  <c r="D1648" i="4"/>
  <c r="C1648" i="4"/>
  <c r="B1648" i="4"/>
  <c r="A1648" i="4"/>
  <c r="F1647" i="4"/>
  <c r="D1647" i="4"/>
  <c r="C1647" i="4"/>
  <c r="B1647" i="4"/>
  <c r="A1647" i="4"/>
  <c r="F1646" i="4"/>
  <c r="D1646" i="4"/>
  <c r="C1646" i="4"/>
  <c r="B1646" i="4"/>
  <c r="A1646" i="4"/>
  <c r="F1645" i="4"/>
  <c r="D1645" i="4"/>
  <c r="C1645" i="4"/>
  <c r="B1645" i="4"/>
  <c r="A1645" i="4"/>
  <c r="F1644" i="4"/>
  <c r="D1644" i="4"/>
  <c r="C1644" i="4"/>
  <c r="B1644" i="4"/>
  <c r="A1644" i="4"/>
  <c r="F1643" i="4"/>
  <c r="D1643" i="4"/>
  <c r="C1643" i="4"/>
  <c r="B1643" i="4"/>
  <c r="A1643" i="4"/>
  <c r="F1642" i="4"/>
  <c r="D1642" i="4"/>
  <c r="C1642" i="4"/>
  <c r="B1642" i="4"/>
  <c r="A1642" i="4"/>
  <c r="F1641" i="4"/>
  <c r="D1641" i="4"/>
  <c r="C1641" i="4"/>
  <c r="B1641" i="4"/>
  <c r="A1641" i="4"/>
  <c r="F1640" i="4"/>
  <c r="D1640" i="4"/>
  <c r="C1640" i="4"/>
  <c r="B1640" i="4"/>
  <c r="A1640" i="4"/>
  <c r="F1639" i="4"/>
  <c r="D1639" i="4"/>
  <c r="C1639" i="4"/>
  <c r="B1639" i="4"/>
  <c r="A1639" i="4"/>
  <c r="F1638" i="4"/>
  <c r="D1638" i="4"/>
  <c r="C1638" i="4"/>
  <c r="B1638" i="4"/>
  <c r="A1638" i="4"/>
  <c r="F1637" i="4"/>
  <c r="D1637" i="4"/>
  <c r="C1637" i="4"/>
  <c r="B1637" i="4"/>
  <c r="A1637" i="4"/>
  <c r="F1636" i="4"/>
  <c r="D1636" i="4"/>
  <c r="C1636" i="4"/>
  <c r="B1636" i="4"/>
  <c r="A1636" i="4"/>
  <c r="F1635" i="4"/>
  <c r="D1635" i="4"/>
  <c r="C1635" i="4"/>
  <c r="B1635" i="4"/>
  <c r="A1635" i="4"/>
  <c r="F1634" i="4"/>
  <c r="D1634" i="4"/>
  <c r="C1634" i="4"/>
  <c r="B1634" i="4"/>
  <c r="A1634" i="4"/>
  <c r="F1633" i="4"/>
  <c r="D1633" i="4"/>
  <c r="C1633" i="4"/>
  <c r="B1633" i="4"/>
  <c r="A1633" i="4"/>
  <c r="F1632" i="4"/>
  <c r="D1632" i="4"/>
  <c r="C1632" i="4"/>
  <c r="B1632" i="4"/>
  <c r="A1632" i="4"/>
  <c r="F1631" i="4"/>
  <c r="D1631" i="4"/>
  <c r="C1631" i="4"/>
  <c r="B1631" i="4"/>
  <c r="A1631" i="4"/>
  <c r="F1630" i="4"/>
  <c r="D1630" i="4"/>
  <c r="C1630" i="4"/>
  <c r="B1630" i="4"/>
  <c r="A1630" i="4"/>
  <c r="F1629" i="4"/>
  <c r="D1629" i="4"/>
  <c r="C1629" i="4"/>
  <c r="B1629" i="4"/>
  <c r="A1629" i="4"/>
  <c r="F1628" i="4"/>
  <c r="D1628" i="4"/>
  <c r="C1628" i="4"/>
  <c r="B1628" i="4"/>
  <c r="A1628" i="4"/>
  <c r="F1627" i="4"/>
  <c r="D1627" i="4"/>
  <c r="C1627" i="4"/>
  <c r="B1627" i="4"/>
  <c r="A1627" i="4"/>
  <c r="F1626" i="4"/>
  <c r="D1626" i="4"/>
  <c r="C1626" i="4"/>
  <c r="B1626" i="4"/>
  <c r="A1626" i="4"/>
  <c r="F1625" i="4"/>
  <c r="D1625" i="4"/>
  <c r="C1625" i="4"/>
  <c r="B1625" i="4"/>
  <c r="A1625" i="4"/>
  <c r="F1624" i="4"/>
  <c r="D1624" i="4"/>
  <c r="C1624" i="4"/>
  <c r="B1624" i="4"/>
  <c r="A1624" i="4"/>
  <c r="F1623" i="4"/>
  <c r="D1623" i="4"/>
  <c r="C1623" i="4"/>
  <c r="B1623" i="4"/>
  <c r="A1623" i="4"/>
  <c r="F1622" i="4"/>
  <c r="D1622" i="4"/>
  <c r="C1622" i="4"/>
  <c r="B1622" i="4"/>
  <c r="A1622" i="4"/>
  <c r="F1621" i="4"/>
  <c r="D1621" i="4"/>
  <c r="C1621" i="4"/>
  <c r="B1621" i="4"/>
  <c r="A1621" i="4"/>
  <c r="F1620" i="4"/>
  <c r="D1620" i="4"/>
  <c r="C1620" i="4"/>
  <c r="B1620" i="4"/>
  <c r="A1620" i="4"/>
  <c r="F1619" i="4"/>
  <c r="D1619" i="4"/>
  <c r="C1619" i="4"/>
  <c r="B1619" i="4"/>
  <c r="A1619" i="4"/>
  <c r="F1618" i="4"/>
  <c r="D1618" i="4"/>
  <c r="C1618" i="4"/>
  <c r="B1618" i="4"/>
  <c r="A1618" i="4"/>
  <c r="F1617" i="4"/>
  <c r="D1617" i="4"/>
  <c r="C1617" i="4"/>
  <c r="B1617" i="4"/>
  <c r="A1617" i="4"/>
  <c r="F1616" i="4"/>
  <c r="D1616" i="4"/>
  <c r="C1616" i="4"/>
  <c r="B1616" i="4"/>
  <c r="A1616" i="4"/>
  <c r="F1615" i="4"/>
  <c r="D1615" i="4"/>
  <c r="C1615" i="4"/>
  <c r="B1615" i="4"/>
  <c r="A1615" i="4"/>
  <c r="F1614" i="4"/>
  <c r="D1614" i="4"/>
  <c r="C1614" i="4"/>
  <c r="B1614" i="4"/>
  <c r="A1614" i="4"/>
  <c r="F1613" i="4"/>
  <c r="D1613" i="4"/>
  <c r="C1613" i="4"/>
  <c r="B1613" i="4"/>
  <c r="A1613" i="4"/>
  <c r="F1612" i="4"/>
  <c r="D1612" i="4"/>
  <c r="C1612" i="4"/>
  <c r="B1612" i="4"/>
  <c r="A1612" i="4"/>
  <c r="F1611" i="4"/>
  <c r="D1611" i="4"/>
  <c r="C1611" i="4"/>
  <c r="B1611" i="4"/>
  <c r="A1611" i="4"/>
  <c r="F1610" i="4"/>
  <c r="D1610" i="4"/>
  <c r="C1610" i="4"/>
  <c r="B1610" i="4"/>
  <c r="A1610" i="4"/>
  <c r="F1609" i="4"/>
  <c r="D1609" i="4"/>
  <c r="C1609" i="4"/>
  <c r="B1609" i="4"/>
  <c r="A1609" i="4"/>
  <c r="F1608" i="4"/>
  <c r="D1608" i="4"/>
  <c r="C1608" i="4"/>
  <c r="B1608" i="4"/>
  <c r="A1608" i="4"/>
  <c r="F1607" i="4"/>
  <c r="D1607" i="4"/>
  <c r="C1607" i="4"/>
  <c r="B1607" i="4"/>
  <c r="A1607" i="4"/>
  <c r="F1606" i="4"/>
  <c r="D1606" i="4"/>
  <c r="C1606" i="4"/>
  <c r="B1606" i="4"/>
  <c r="A1606" i="4"/>
  <c r="F1605" i="4"/>
  <c r="D1605" i="4"/>
  <c r="C1605" i="4"/>
  <c r="B1605" i="4"/>
  <c r="A1605" i="4"/>
  <c r="F1604" i="4"/>
  <c r="D1604" i="4"/>
  <c r="C1604" i="4"/>
  <c r="B1604" i="4"/>
  <c r="A1604" i="4"/>
  <c r="F1603" i="4"/>
  <c r="D1603" i="4"/>
  <c r="C1603" i="4"/>
  <c r="B1603" i="4"/>
  <c r="A1603" i="4"/>
  <c r="F1602" i="4"/>
  <c r="D1602" i="4"/>
  <c r="C1602" i="4"/>
  <c r="B1602" i="4"/>
  <c r="A1602" i="4"/>
  <c r="F1601" i="4"/>
  <c r="D1601" i="4"/>
  <c r="C1601" i="4"/>
  <c r="B1601" i="4"/>
  <c r="A1601" i="4"/>
  <c r="F1600" i="4"/>
  <c r="D1600" i="4"/>
  <c r="C1600" i="4"/>
  <c r="B1600" i="4"/>
  <c r="A1600" i="4"/>
  <c r="F1599" i="4"/>
  <c r="D1599" i="4"/>
  <c r="C1599" i="4"/>
  <c r="B1599" i="4"/>
  <c r="A1599" i="4"/>
  <c r="F1598" i="4"/>
  <c r="D1598" i="4"/>
  <c r="C1598" i="4"/>
  <c r="B1598" i="4"/>
  <c r="A1598" i="4"/>
  <c r="F1597" i="4"/>
  <c r="D1597" i="4"/>
  <c r="C1597" i="4"/>
  <c r="B1597" i="4"/>
  <c r="A1597" i="4"/>
  <c r="F1596" i="4"/>
  <c r="D1596" i="4"/>
  <c r="C1596" i="4"/>
  <c r="B1596" i="4"/>
  <c r="A1596" i="4"/>
  <c r="F1595" i="4"/>
  <c r="D1595" i="4"/>
  <c r="C1595" i="4"/>
  <c r="B1595" i="4"/>
  <c r="A1595" i="4"/>
  <c r="F1594" i="4"/>
  <c r="D1594" i="4"/>
  <c r="C1594" i="4"/>
  <c r="B1594" i="4"/>
  <c r="A1594" i="4"/>
  <c r="F1593" i="4"/>
  <c r="D1593" i="4"/>
  <c r="C1593" i="4"/>
  <c r="B1593" i="4"/>
  <c r="A1593" i="4"/>
  <c r="F1592" i="4"/>
  <c r="D1592" i="4"/>
  <c r="C1592" i="4"/>
  <c r="B1592" i="4"/>
  <c r="A1592" i="4"/>
  <c r="F1591" i="4"/>
  <c r="D1591" i="4"/>
  <c r="C1591" i="4"/>
  <c r="B1591" i="4"/>
  <c r="A1591" i="4"/>
  <c r="F1590" i="4"/>
  <c r="D1590" i="4"/>
  <c r="C1590" i="4"/>
  <c r="B1590" i="4"/>
  <c r="A1590" i="4"/>
  <c r="F1589" i="4"/>
  <c r="D1589" i="4"/>
  <c r="C1589" i="4"/>
  <c r="B1589" i="4"/>
  <c r="A1589" i="4"/>
  <c r="F1588" i="4"/>
  <c r="D1588" i="4"/>
  <c r="C1588" i="4"/>
  <c r="B1588" i="4"/>
  <c r="A1588" i="4"/>
  <c r="F1587" i="4"/>
  <c r="D1587" i="4"/>
  <c r="C1587" i="4"/>
  <c r="B1587" i="4"/>
  <c r="A1587" i="4"/>
  <c r="F1586" i="4"/>
  <c r="D1586" i="4"/>
  <c r="C1586" i="4"/>
  <c r="B1586" i="4"/>
  <c r="A1586" i="4"/>
  <c r="F1585" i="4"/>
  <c r="D1585" i="4"/>
  <c r="C1585" i="4"/>
  <c r="B1585" i="4"/>
  <c r="A1585" i="4"/>
  <c r="F1584" i="4"/>
  <c r="D1584" i="4"/>
  <c r="C1584" i="4"/>
  <c r="B1584" i="4"/>
  <c r="A1584" i="4"/>
  <c r="F1583" i="4"/>
  <c r="D1583" i="4"/>
  <c r="C1583" i="4"/>
  <c r="B1583" i="4"/>
  <c r="A1583" i="4"/>
  <c r="F1582" i="4"/>
  <c r="D1582" i="4"/>
  <c r="C1582" i="4"/>
  <c r="B1582" i="4"/>
  <c r="A1582" i="4"/>
  <c r="F1581" i="4"/>
  <c r="D1581" i="4"/>
  <c r="C1581" i="4"/>
  <c r="B1581" i="4"/>
  <c r="A1581" i="4"/>
  <c r="F1580" i="4"/>
  <c r="D1580" i="4"/>
  <c r="C1580" i="4"/>
  <c r="B1580" i="4"/>
  <c r="A1580" i="4"/>
  <c r="F1579" i="4"/>
  <c r="D1579" i="4"/>
  <c r="C1579" i="4"/>
  <c r="B1579" i="4"/>
  <c r="A1579" i="4"/>
  <c r="F1578" i="4"/>
  <c r="D1578" i="4"/>
  <c r="C1578" i="4"/>
  <c r="B1578" i="4"/>
  <c r="A1578" i="4"/>
  <c r="F1577" i="4"/>
  <c r="D1577" i="4"/>
  <c r="C1577" i="4"/>
  <c r="B1577" i="4"/>
  <c r="A1577" i="4"/>
  <c r="F1576" i="4"/>
  <c r="D1576" i="4"/>
  <c r="C1576" i="4"/>
  <c r="B1576" i="4"/>
  <c r="A1576" i="4"/>
  <c r="F1575" i="4"/>
  <c r="D1575" i="4"/>
  <c r="C1575" i="4"/>
  <c r="B1575" i="4"/>
  <c r="A1575" i="4"/>
  <c r="F1574" i="4"/>
  <c r="D1574" i="4"/>
  <c r="C1574" i="4"/>
  <c r="B1574" i="4"/>
  <c r="A1574" i="4"/>
  <c r="F1573" i="4"/>
  <c r="D1573" i="4"/>
  <c r="C1573" i="4"/>
  <c r="B1573" i="4"/>
  <c r="A1573" i="4"/>
  <c r="F1572" i="4"/>
  <c r="D1572" i="4"/>
  <c r="C1572" i="4"/>
  <c r="B1572" i="4"/>
  <c r="A1572" i="4"/>
  <c r="F1571" i="4"/>
  <c r="D1571" i="4"/>
  <c r="C1571" i="4"/>
  <c r="B1571" i="4"/>
  <c r="A1571" i="4"/>
  <c r="F1570" i="4"/>
  <c r="D1570" i="4"/>
  <c r="C1570" i="4"/>
  <c r="B1570" i="4"/>
  <c r="A1570" i="4"/>
  <c r="F1569" i="4"/>
  <c r="D1569" i="4"/>
  <c r="C1569" i="4"/>
  <c r="B1569" i="4"/>
  <c r="A1569" i="4"/>
  <c r="F1568" i="4"/>
  <c r="D1568" i="4"/>
  <c r="C1568" i="4"/>
  <c r="B1568" i="4"/>
  <c r="A1568" i="4"/>
  <c r="F1567" i="4"/>
  <c r="D1567" i="4"/>
  <c r="C1567" i="4"/>
  <c r="B1567" i="4"/>
  <c r="A1567" i="4"/>
  <c r="F1566" i="4"/>
  <c r="D1566" i="4"/>
  <c r="C1566" i="4"/>
  <c r="B1566" i="4"/>
  <c r="A1566" i="4"/>
  <c r="F1565" i="4"/>
  <c r="D1565" i="4"/>
  <c r="C1565" i="4"/>
  <c r="B1565" i="4"/>
  <c r="A1565" i="4"/>
  <c r="F1564" i="4"/>
  <c r="D1564" i="4"/>
  <c r="C1564" i="4"/>
  <c r="B1564" i="4"/>
  <c r="A1564" i="4"/>
  <c r="F1563" i="4"/>
  <c r="D1563" i="4"/>
  <c r="C1563" i="4"/>
  <c r="B1563" i="4"/>
  <c r="A1563" i="4"/>
  <c r="F1562" i="4"/>
  <c r="D1562" i="4"/>
  <c r="C1562" i="4"/>
  <c r="B1562" i="4"/>
  <c r="A1562" i="4"/>
  <c r="F1561" i="4"/>
  <c r="D1561" i="4"/>
  <c r="C1561" i="4"/>
  <c r="B1561" i="4"/>
  <c r="A1561" i="4"/>
  <c r="F1560" i="4"/>
  <c r="D1560" i="4"/>
  <c r="C1560" i="4"/>
  <c r="B1560" i="4"/>
  <c r="A1560" i="4"/>
  <c r="F1559" i="4"/>
  <c r="D1559" i="4"/>
  <c r="C1559" i="4"/>
  <c r="B1559" i="4"/>
  <c r="A1559" i="4"/>
  <c r="F1558" i="4"/>
  <c r="D1558" i="4"/>
  <c r="C1558" i="4"/>
  <c r="B1558" i="4"/>
  <c r="A1558" i="4"/>
  <c r="F1557" i="4"/>
  <c r="D1557" i="4"/>
  <c r="C1557" i="4"/>
  <c r="B1557" i="4"/>
  <c r="A1557" i="4"/>
  <c r="F1556" i="4"/>
  <c r="D1556" i="4"/>
  <c r="C1556" i="4"/>
  <c r="B1556" i="4"/>
  <c r="A1556" i="4"/>
  <c r="F1555" i="4"/>
  <c r="D1555" i="4"/>
  <c r="C1555" i="4"/>
  <c r="B1555" i="4"/>
  <c r="A1555" i="4"/>
  <c r="F1554" i="4"/>
  <c r="D1554" i="4"/>
  <c r="C1554" i="4"/>
  <c r="B1554" i="4"/>
  <c r="A1554" i="4"/>
  <c r="F1553" i="4"/>
  <c r="D1553" i="4"/>
  <c r="C1553" i="4"/>
  <c r="B1553" i="4"/>
  <c r="A1553" i="4"/>
  <c r="F1552" i="4"/>
  <c r="D1552" i="4"/>
  <c r="C1552" i="4"/>
  <c r="B1552" i="4"/>
  <c r="A1552" i="4"/>
  <c r="F1551" i="4"/>
  <c r="D1551" i="4"/>
  <c r="C1551" i="4"/>
  <c r="B1551" i="4"/>
  <c r="A1551" i="4"/>
  <c r="F1550" i="4"/>
  <c r="D1550" i="4"/>
  <c r="C1550" i="4"/>
  <c r="B1550" i="4"/>
  <c r="A1550" i="4"/>
  <c r="F1549" i="4"/>
  <c r="D1549" i="4"/>
  <c r="C1549" i="4"/>
  <c r="B1549" i="4"/>
  <c r="A1549" i="4"/>
  <c r="F1548" i="4"/>
  <c r="D1548" i="4"/>
  <c r="C1548" i="4"/>
  <c r="B1548" i="4"/>
  <c r="A1548" i="4"/>
  <c r="F1547" i="4"/>
  <c r="D1547" i="4"/>
  <c r="C1547" i="4"/>
  <c r="B1547" i="4"/>
  <c r="A1547" i="4"/>
  <c r="F1546" i="4"/>
  <c r="D1546" i="4"/>
  <c r="C1546" i="4"/>
  <c r="B1546" i="4"/>
  <c r="A1546" i="4"/>
  <c r="F1545" i="4"/>
  <c r="D1545" i="4"/>
  <c r="C1545" i="4"/>
  <c r="B1545" i="4"/>
  <c r="A1545" i="4"/>
  <c r="F1544" i="4"/>
  <c r="D1544" i="4"/>
  <c r="C1544" i="4"/>
  <c r="B1544" i="4"/>
  <c r="A1544" i="4"/>
  <c r="F1543" i="4"/>
  <c r="D1543" i="4"/>
  <c r="C1543" i="4"/>
  <c r="B1543" i="4"/>
  <c r="A1543" i="4"/>
  <c r="F1542" i="4"/>
  <c r="D1542" i="4"/>
  <c r="C1542" i="4"/>
  <c r="B1542" i="4"/>
  <c r="A1542" i="4"/>
  <c r="F1541" i="4"/>
  <c r="D1541" i="4"/>
  <c r="C1541" i="4"/>
  <c r="B1541" i="4"/>
  <c r="A1541" i="4"/>
  <c r="F1540" i="4"/>
  <c r="D1540" i="4"/>
  <c r="C1540" i="4"/>
  <c r="B1540" i="4"/>
  <c r="A1540" i="4"/>
  <c r="F1539" i="4"/>
  <c r="D1539" i="4"/>
  <c r="C1539" i="4"/>
  <c r="B1539" i="4"/>
  <c r="A1539" i="4"/>
  <c r="F1538" i="4"/>
  <c r="D1538" i="4"/>
  <c r="C1538" i="4"/>
  <c r="B1538" i="4"/>
  <c r="A1538" i="4"/>
  <c r="F1537" i="4"/>
  <c r="D1537" i="4"/>
  <c r="C1537" i="4"/>
  <c r="B1537" i="4"/>
  <c r="A1537" i="4"/>
  <c r="F1536" i="4"/>
  <c r="D1536" i="4"/>
  <c r="C1536" i="4"/>
  <c r="B1536" i="4"/>
  <c r="A1536" i="4"/>
  <c r="F1535" i="4"/>
  <c r="D1535" i="4"/>
  <c r="C1535" i="4"/>
  <c r="B1535" i="4"/>
  <c r="A1535" i="4"/>
  <c r="F1534" i="4"/>
  <c r="D1534" i="4"/>
  <c r="C1534" i="4"/>
  <c r="B1534" i="4"/>
  <c r="A1534" i="4"/>
  <c r="F1533" i="4"/>
  <c r="D1533" i="4"/>
  <c r="C1533" i="4"/>
  <c r="B1533" i="4"/>
  <c r="A1533" i="4"/>
  <c r="F1532" i="4"/>
  <c r="D1532" i="4"/>
  <c r="C1532" i="4"/>
  <c r="B1532" i="4"/>
  <c r="A1532" i="4"/>
  <c r="F1531" i="4"/>
  <c r="D1531" i="4"/>
  <c r="C1531" i="4"/>
  <c r="B1531" i="4"/>
  <c r="A1531" i="4"/>
  <c r="F1530" i="4"/>
  <c r="D1530" i="4"/>
  <c r="C1530" i="4"/>
  <c r="B1530" i="4"/>
  <c r="A1530" i="4"/>
  <c r="F1529" i="4"/>
  <c r="D1529" i="4"/>
  <c r="C1529" i="4"/>
  <c r="B1529" i="4"/>
  <c r="A1529" i="4"/>
  <c r="F1528" i="4"/>
  <c r="D1528" i="4"/>
  <c r="C1528" i="4"/>
  <c r="B1528" i="4"/>
  <c r="A1528" i="4"/>
  <c r="F1527" i="4"/>
  <c r="D1527" i="4"/>
  <c r="C1527" i="4"/>
  <c r="B1527" i="4"/>
  <c r="A1527" i="4"/>
  <c r="F1526" i="4"/>
  <c r="D1526" i="4"/>
  <c r="C1526" i="4"/>
  <c r="B1526" i="4"/>
  <c r="A1526" i="4"/>
  <c r="F1525" i="4"/>
  <c r="D1525" i="4"/>
  <c r="C1525" i="4"/>
  <c r="B1525" i="4"/>
  <c r="A1525" i="4"/>
  <c r="F1524" i="4"/>
  <c r="D1524" i="4"/>
  <c r="C1524" i="4"/>
  <c r="B1524" i="4"/>
  <c r="A1524" i="4"/>
  <c r="F1523" i="4"/>
  <c r="D1523" i="4"/>
  <c r="C1523" i="4"/>
  <c r="B1523" i="4"/>
  <c r="A1523" i="4"/>
  <c r="F1522" i="4"/>
  <c r="D1522" i="4"/>
  <c r="C1522" i="4"/>
  <c r="B1522" i="4"/>
  <c r="A1522" i="4"/>
  <c r="F1521" i="4"/>
  <c r="D1521" i="4"/>
  <c r="C1521" i="4"/>
  <c r="B1521" i="4"/>
  <c r="A1521" i="4"/>
  <c r="F1520" i="4"/>
  <c r="D1520" i="4"/>
  <c r="C1520" i="4"/>
  <c r="B1520" i="4"/>
  <c r="A1520" i="4"/>
  <c r="F1519" i="4"/>
  <c r="D1519" i="4"/>
  <c r="C1519" i="4"/>
  <c r="B1519" i="4"/>
  <c r="A1519" i="4"/>
  <c r="F1518" i="4"/>
  <c r="D1518" i="4"/>
  <c r="C1518" i="4"/>
  <c r="B1518" i="4"/>
  <c r="A1518" i="4"/>
  <c r="F1517" i="4"/>
  <c r="D1517" i="4"/>
  <c r="C1517" i="4"/>
  <c r="B1517" i="4"/>
  <c r="A1517" i="4"/>
  <c r="F1516" i="4"/>
  <c r="D1516" i="4"/>
  <c r="C1516" i="4"/>
  <c r="B1516" i="4"/>
  <c r="A1516" i="4"/>
  <c r="F1515" i="4"/>
  <c r="D1515" i="4"/>
  <c r="C1515" i="4"/>
  <c r="B1515" i="4"/>
  <c r="A1515" i="4"/>
  <c r="F1514" i="4"/>
  <c r="D1514" i="4"/>
  <c r="C1514" i="4"/>
  <c r="B1514" i="4"/>
  <c r="A1514" i="4"/>
  <c r="F1513" i="4"/>
  <c r="D1513" i="4"/>
  <c r="C1513" i="4"/>
  <c r="B1513" i="4"/>
  <c r="A1513" i="4"/>
  <c r="F1512" i="4"/>
  <c r="D1512" i="4"/>
  <c r="C1512" i="4"/>
  <c r="B1512" i="4"/>
  <c r="A1512" i="4"/>
  <c r="F1511" i="4"/>
  <c r="D1511" i="4"/>
  <c r="C1511" i="4"/>
  <c r="B1511" i="4"/>
  <c r="A1511" i="4"/>
  <c r="F1510" i="4"/>
  <c r="D1510" i="4"/>
  <c r="C1510" i="4"/>
  <c r="B1510" i="4"/>
  <c r="A1510" i="4"/>
  <c r="F1509" i="4"/>
  <c r="D1509" i="4"/>
  <c r="C1509" i="4"/>
  <c r="B1509" i="4"/>
  <c r="A1509" i="4"/>
  <c r="F1508" i="4"/>
  <c r="D1508" i="4"/>
  <c r="C1508" i="4"/>
  <c r="B1508" i="4"/>
  <c r="A1508" i="4"/>
  <c r="F1507" i="4"/>
  <c r="D1507" i="4"/>
  <c r="C1507" i="4"/>
  <c r="B1507" i="4"/>
  <c r="A1507" i="4"/>
  <c r="F1506" i="4"/>
  <c r="D1506" i="4"/>
  <c r="C1506" i="4"/>
  <c r="B1506" i="4"/>
  <c r="A1506" i="4"/>
  <c r="F1505" i="4"/>
  <c r="D1505" i="4"/>
  <c r="C1505" i="4"/>
  <c r="B1505" i="4"/>
  <c r="A1505" i="4"/>
  <c r="F1504" i="4"/>
  <c r="D1504" i="4"/>
  <c r="C1504" i="4"/>
  <c r="B1504" i="4"/>
  <c r="A1504" i="4"/>
  <c r="F1503" i="4"/>
  <c r="D1503" i="4"/>
  <c r="C1503" i="4"/>
  <c r="B1503" i="4"/>
  <c r="A1503" i="4"/>
  <c r="F1502" i="4"/>
  <c r="D1502" i="4"/>
  <c r="C1502" i="4"/>
  <c r="B1502" i="4"/>
  <c r="A1502" i="4"/>
  <c r="F1501" i="4"/>
  <c r="D1501" i="4"/>
  <c r="C1501" i="4"/>
  <c r="B1501" i="4"/>
  <c r="A1501" i="4"/>
  <c r="F1500" i="4"/>
  <c r="D1500" i="4"/>
  <c r="C1500" i="4"/>
  <c r="B1500" i="4"/>
  <c r="A1500" i="4"/>
  <c r="F1499" i="4"/>
  <c r="D1499" i="4"/>
  <c r="C1499" i="4"/>
  <c r="B1499" i="4"/>
  <c r="A1499" i="4"/>
  <c r="F1498" i="4"/>
  <c r="D1498" i="4"/>
  <c r="C1498" i="4"/>
  <c r="B1498" i="4"/>
  <c r="A1498" i="4"/>
  <c r="F1497" i="4"/>
  <c r="D1497" i="4"/>
  <c r="C1497" i="4"/>
  <c r="B1497" i="4"/>
  <c r="A1497" i="4"/>
  <c r="F1496" i="4"/>
  <c r="D1496" i="4"/>
  <c r="C1496" i="4"/>
  <c r="B1496" i="4"/>
  <c r="A1496" i="4"/>
  <c r="F1495" i="4"/>
  <c r="D1495" i="4"/>
  <c r="C1495" i="4"/>
  <c r="B1495" i="4"/>
  <c r="A1495" i="4"/>
  <c r="F1494" i="4"/>
  <c r="D1494" i="4"/>
  <c r="C1494" i="4"/>
  <c r="B1494" i="4"/>
  <c r="A1494" i="4"/>
  <c r="F1493" i="4"/>
  <c r="D1493" i="4"/>
  <c r="C1493" i="4"/>
  <c r="B1493" i="4"/>
  <c r="A1493" i="4"/>
  <c r="F1492" i="4"/>
  <c r="D1492" i="4"/>
  <c r="C1492" i="4"/>
  <c r="B1492" i="4"/>
  <c r="A1492" i="4"/>
  <c r="F1491" i="4"/>
  <c r="D1491" i="4"/>
  <c r="C1491" i="4"/>
  <c r="B1491" i="4"/>
  <c r="A1491" i="4"/>
  <c r="F1490" i="4"/>
  <c r="D1490" i="4"/>
  <c r="C1490" i="4"/>
  <c r="B1490" i="4"/>
  <c r="A1490" i="4"/>
  <c r="F1489" i="4"/>
  <c r="D1489" i="4"/>
  <c r="C1489" i="4"/>
  <c r="B1489" i="4"/>
  <c r="A1489" i="4"/>
  <c r="F1488" i="4"/>
  <c r="D1488" i="4"/>
  <c r="C1488" i="4"/>
  <c r="B1488" i="4"/>
  <c r="A1488" i="4"/>
  <c r="F1487" i="4"/>
  <c r="D1487" i="4"/>
  <c r="C1487" i="4"/>
  <c r="B1487" i="4"/>
  <c r="A1487" i="4"/>
  <c r="F1486" i="4"/>
  <c r="D1486" i="4"/>
  <c r="C1486" i="4"/>
  <c r="B1486" i="4"/>
  <c r="A1486" i="4"/>
  <c r="F1485" i="4"/>
  <c r="D1485" i="4"/>
  <c r="C1485" i="4"/>
  <c r="B1485" i="4"/>
  <c r="A1485" i="4"/>
  <c r="F1484" i="4"/>
  <c r="D1484" i="4"/>
  <c r="C1484" i="4"/>
  <c r="B1484" i="4"/>
  <c r="A1484" i="4"/>
  <c r="F1483" i="4"/>
  <c r="D1483" i="4"/>
  <c r="C1483" i="4"/>
  <c r="B1483" i="4"/>
  <c r="A1483" i="4"/>
  <c r="F1482" i="4"/>
  <c r="D1482" i="4"/>
  <c r="C1482" i="4"/>
  <c r="B1482" i="4"/>
  <c r="A1482" i="4"/>
  <c r="F1481" i="4"/>
  <c r="D1481" i="4"/>
  <c r="C1481" i="4"/>
  <c r="B1481" i="4"/>
  <c r="A1481" i="4"/>
  <c r="F1480" i="4"/>
  <c r="D1480" i="4"/>
  <c r="C1480" i="4"/>
  <c r="B1480" i="4"/>
  <c r="A1480" i="4"/>
  <c r="F1479" i="4"/>
  <c r="D1479" i="4"/>
  <c r="C1479" i="4"/>
  <c r="B1479" i="4"/>
  <c r="A1479" i="4"/>
  <c r="F1478" i="4"/>
  <c r="D1478" i="4"/>
  <c r="C1478" i="4"/>
  <c r="B1478" i="4"/>
  <c r="A1478" i="4"/>
  <c r="F1477" i="4"/>
  <c r="D1477" i="4"/>
  <c r="C1477" i="4"/>
  <c r="B1477" i="4"/>
  <c r="A1477" i="4"/>
  <c r="F1476" i="4"/>
  <c r="D1476" i="4"/>
  <c r="C1476" i="4"/>
  <c r="B1476" i="4"/>
  <c r="A1476" i="4"/>
  <c r="F1475" i="4"/>
  <c r="D1475" i="4"/>
  <c r="C1475" i="4"/>
  <c r="B1475" i="4"/>
  <c r="A1475" i="4"/>
  <c r="F1474" i="4"/>
  <c r="D1474" i="4"/>
  <c r="C1474" i="4"/>
  <c r="B1474" i="4"/>
  <c r="A1474" i="4"/>
  <c r="F1473" i="4"/>
  <c r="D1473" i="4"/>
  <c r="C1473" i="4"/>
  <c r="B1473" i="4"/>
  <c r="A1473" i="4"/>
  <c r="F1472" i="4"/>
  <c r="D1472" i="4"/>
  <c r="C1472" i="4"/>
  <c r="B1472" i="4"/>
  <c r="A1472" i="4"/>
  <c r="F1471" i="4"/>
  <c r="D1471" i="4"/>
  <c r="C1471" i="4"/>
  <c r="B1471" i="4"/>
  <c r="A1471" i="4"/>
  <c r="F1470" i="4"/>
  <c r="D1470" i="4"/>
  <c r="C1470" i="4"/>
  <c r="B1470" i="4"/>
  <c r="A1470" i="4"/>
  <c r="F1469" i="4"/>
  <c r="D1469" i="4"/>
  <c r="C1469" i="4"/>
  <c r="B1469" i="4"/>
  <c r="A1469" i="4"/>
  <c r="F1468" i="4"/>
  <c r="D1468" i="4"/>
  <c r="C1468" i="4"/>
  <c r="B1468" i="4"/>
  <c r="A1468" i="4"/>
  <c r="F1467" i="4"/>
  <c r="D1467" i="4"/>
  <c r="C1467" i="4"/>
  <c r="B1467" i="4"/>
  <c r="A1467" i="4"/>
  <c r="F1466" i="4"/>
  <c r="D1466" i="4"/>
  <c r="C1466" i="4"/>
  <c r="B1466" i="4"/>
  <c r="A1466" i="4"/>
  <c r="F1465" i="4"/>
  <c r="D1465" i="4"/>
  <c r="C1465" i="4"/>
  <c r="B1465" i="4"/>
  <c r="A1465" i="4"/>
  <c r="F1464" i="4"/>
  <c r="D1464" i="4"/>
  <c r="C1464" i="4"/>
  <c r="B1464" i="4"/>
  <c r="A1464" i="4"/>
  <c r="F1463" i="4"/>
  <c r="D1463" i="4"/>
  <c r="C1463" i="4"/>
  <c r="B1463" i="4"/>
  <c r="A1463" i="4"/>
  <c r="F1462" i="4"/>
  <c r="D1462" i="4"/>
  <c r="C1462" i="4"/>
  <c r="B1462" i="4"/>
  <c r="A1462" i="4"/>
  <c r="F1461" i="4"/>
  <c r="D1461" i="4"/>
  <c r="C1461" i="4"/>
  <c r="B1461" i="4"/>
  <c r="A1461" i="4"/>
  <c r="F1460" i="4"/>
  <c r="D1460" i="4"/>
  <c r="C1460" i="4"/>
  <c r="B1460" i="4"/>
  <c r="A1460" i="4"/>
  <c r="F1459" i="4"/>
  <c r="D1459" i="4"/>
  <c r="C1459" i="4"/>
  <c r="B1459" i="4"/>
  <c r="A1459" i="4"/>
  <c r="F1458" i="4"/>
  <c r="D1458" i="4"/>
  <c r="C1458" i="4"/>
  <c r="B1458" i="4"/>
  <c r="A1458" i="4"/>
  <c r="F1457" i="4"/>
  <c r="D1457" i="4"/>
  <c r="C1457" i="4"/>
  <c r="B1457" i="4"/>
  <c r="A1457" i="4"/>
  <c r="F1456" i="4"/>
  <c r="D1456" i="4"/>
  <c r="C1456" i="4"/>
  <c r="B1456" i="4"/>
  <c r="A1456" i="4"/>
  <c r="F1455" i="4"/>
  <c r="D1455" i="4"/>
  <c r="C1455" i="4"/>
  <c r="B1455" i="4"/>
  <c r="A1455" i="4"/>
  <c r="F1454" i="4"/>
  <c r="D1454" i="4"/>
  <c r="C1454" i="4"/>
  <c r="B1454" i="4"/>
  <c r="A1454" i="4"/>
  <c r="F1453" i="4"/>
  <c r="D1453" i="4"/>
  <c r="C1453" i="4"/>
  <c r="B1453" i="4"/>
  <c r="A1453" i="4"/>
  <c r="F1452" i="4"/>
  <c r="D1452" i="4"/>
  <c r="C1452" i="4"/>
  <c r="B1452" i="4"/>
  <c r="A1452" i="4"/>
  <c r="F1451" i="4"/>
  <c r="D1451" i="4"/>
  <c r="C1451" i="4"/>
  <c r="B1451" i="4"/>
  <c r="A1451" i="4"/>
  <c r="F1450" i="4"/>
  <c r="D1450" i="4"/>
  <c r="C1450" i="4"/>
  <c r="B1450" i="4"/>
  <c r="A1450" i="4"/>
  <c r="F1449" i="4"/>
  <c r="D1449" i="4"/>
  <c r="C1449" i="4"/>
  <c r="B1449" i="4"/>
  <c r="A1449" i="4"/>
  <c r="F1448" i="4"/>
  <c r="D1448" i="4"/>
  <c r="C1448" i="4"/>
  <c r="B1448" i="4"/>
  <c r="A1448" i="4"/>
  <c r="F1447" i="4"/>
  <c r="D1447" i="4"/>
  <c r="C1447" i="4"/>
  <c r="B1447" i="4"/>
  <c r="A1447" i="4"/>
  <c r="F1446" i="4"/>
  <c r="D1446" i="4"/>
  <c r="C1446" i="4"/>
  <c r="B1446" i="4"/>
  <c r="A1446" i="4"/>
  <c r="F1445" i="4"/>
  <c r="D1445" i="4"/>
  <c r="C1445" i="4"/>
  <c r="B1445" i="4"/>
  <c r="A1445" i="4"/>
  <c r="F1444" i="4"/>
  <c r="D1444" i="4"/>
  <c r="C1444" i="4"/>
  <c r="B1444" i="4"/>
  <c r="A1444" i="4"/>
  <c r="F1443" i="4"/>
  <c r="D1443" i="4"/>
  <c r="C1443" i="4"/>
  <c r="B1443" i="4"/>
  <c r="A1443" i="4"/>
  <c r="F1442" i="4"/>
  <c r="D1442" i="4"/>
  <c r="C1442" i="4"/>
  <c r="B1442" i="4"/>
  <c r="A1442" i="4"/>
  <c r="F1441" i="4"/>
  <c r="D1441" i="4"/>
  <c r="C1441" i="4"/>
  <c r="B1441" i="4"/>
  <c r="A1441" i="4"/>
  <c r="F1440" i="4"/>
  <c r="D1440" i="4"/>
  <c r="C1440" i="4"/>
  <c r="B1440" i="4"/>
  <c r="A1440" i="4"/>
  <c r="F1439" i="4"/>
  <c r="D1439" i="4"/>
  <c r="C1439" i="4"/>
  <c r="B1439" i="4"/>
  <c r="A1439" i="4"/>
  <c r="F1438" i="4"/>
  <c r="D1438" i="4"/>
  <c r="C1438" i="4"/>
  <c r="B1438" i="4"/>
  <c r="A1438" i="4"/>
  <c r="F1437" i="4"/>
  <c r="D1437" i="4"/>
  <c r="C1437" i="4"/>
  <c r="B1437" i="4"/>
  <c r="A1437" i="4"/>
  <c r="F1436" i="4"/>
  <c r="D1436" i="4"/>
  <c r="C1436" i="4"/>
  <c r="B1436" i="4"/>
  <c r="A1436" i="4"/>
  <c r="F1435" i="4"/>
  <c r="D1435" i="4"/>
  <c r="C1435" i="4"/>
  <c r="B1435" i="4"/>
  <c r="A1435" i="4"/>
  <c r="F1434" i="4"/>
  <c r="D1434" i="4"/>
  <c r="C1434" i="4"/>
  <c r="B1434" i="4"/>
  <c r="A1434" i="4"/>
  <c r="F1433" i="4"/>
  <c r="D1433" i="4"/>
  <c r="C1433" i="4"/>
  <c r="B1433" i="4"/>
  <c r="A1433" i="4"/>
  <c r="F1432" i="4"/>
  <c r="D1432" i="4"/>
  <c r="C1432" i="4"/>
  <c r="B1432" i="4"/>
  <c r="A1432" i="4"/>
  <c r="F1431" i="4"/>
  <c r="D1431" i="4"/>
  <c r="C1431" i="4"/>
  <c r="B1431" i="4"/>
  <c r="A1431" i="4"/>
  <c r="F1430" i="4"/>
  <c r="D1430" i="4"/>
  <c r="C1430" i="4"/>
  <c r="B1430" i="4"/>
  <c r="A1430" i="4"/>
  <c r="F1429" i="4"/>
  <c r="D1429" i="4"/>
  <c r="C1429" i="4"/>
  <c r="B1429" i="4"/>
  <c r="A1429" i="4"/>
  <c r="F1428" i="4"/>
  <c r="D1428" i="4"/>
  <c r="C1428" i="4"/>
  <c r="B1428" i="4"/>
  <c r="A1428" i="4"/>
  <c r="F1427" i="4"/>
  <c r="D1427" i="4"/>
  <c r="C1427" i="4"/>
  <c r="B1427" i="4"/>
  <c r="A1427" i="4"/>
  <c r="F1426" i="4"/>
  <c r="D1426" i="4"/>
  <c r="C1426" i="4"/>
  <c r="B1426" i="4"/>
  <c r="A1426" i="4"/>
  <c r="F1425" i="4"/>
  <c r="D1425" i="4"/>
  <c r="C1425" i="4"/>
  <c r="B1425" i="4"/>
  <c r="A1425" i="4"/>
  <c r="F1424" i="4"/>
  <c r="D1424" i="4"/>
  <c r="C1424" i="4"/>
  <c r="B1424" i="4"/>
  <c r="A1424" i="4"/>
  <c r="F1423" i="4"/>
  <c r="D1423" i="4"/>
  <c r="C1423" i="4"/>
  <c r="B1423" i="4"/>
  <c r="A1423" i="4"/>
  <c r="F1422" i="4"/>
  <c r="D1422" i="4"/>
  <c r="C1422" i="4"/>
  <c r="B1422" i="4"/>
  <c r="A1422" i="4"/>
  <c r="F1421" i="4"/>
  <c r="D1421" i="4"/>
  <c r="C1421" i="4"/>
  <c r="B1421" i="4"/>
  <c r="A1421" i="4"/>
  <c r="F1420" i="4"/>
  <c r="D1420" i="4"/>
  <c r="C1420" i="4"/>
  <c r="B1420" i="4"/>
  <c r="A1420" i="4"/>
  <c r="F1419" i="4"/>
  <c r="D1419" i="4"/>
  <c r="C1419" i="4"/>
  <c r="B1419" i="4"/>
  <c r="A1419" i="4"/>
  <c r="F1418" i="4"/>
  <c r="D1418" i="4"/>
  <c r="C1418" i="4"/>
  <c r="B1418" i="4"/>
  <c r="A1418" i="4"/>
  <c r="F1417" i="4"/>
  <c r="D1417" i="4"/>
  <c r="C1417" i="4"/>
  <c r="B1417" i="4"/>
  <c r="A1417" i="4"/>
  <c r="F1416" i="4"/>
  <c r="D1416" i="4"/>
  <c r="C1416" i="4"/>
  <c r="B1416" i="4"/>
  <c r="A1416" i="4"/>
  <c r="F1415" i="4"/>
  <c r="D1415" i="4"/>
  <c r="C1415" i="4"/>
  <c r="B1415" i="4"/>
  <c r="A1415" i="4"/>
  <c r="F1414" i="4"/>
  <c r="D1414" i="4"/>
  <c r="C1414" i="4"/>
  <c r="B1414" i="4"/>
  <c r="A1414" i="4"/>
  <c r="F1413" i="4"/>
  <c r="D1413" i="4"/>
  <c r="C1413" i="4"/>
  <c r="B1413" i="4"/>
  <c r="A1413" i="4"/>
  <c r="F1412" i="4"/>
  <c r="D1412" i="4"/>
  <c r="C1412" i="4"/>
  <c r="B1412" i="4"/>
  <c r="A1412" i="4"/>
  <c r="F1411" i="4"/>
  <c r="D1411" i="4"/>
  <c r="C1411" i="4"/>
  <c r="B1411" i="4"/>
  <c r="A1411" i="4"/>
  <c r="F1410" i="4"/>
  <c r="D1410" i="4"/>
  <c r="C1410" i="4"/>
  <c r="B1410" i="4"/>
  <c r="A1410" i="4"/>
  <c r="F1409" i="4"/>
  <c r="D1409" i="4"/>
  <c r="C1409" i="4"/>
  <c r="B1409" i="4"/>
  <c r="A1409" i="4"/>
  <c r="F1408" i="4"/>
  <c r="D1408" i="4"/>
  <c r="C1408" i="4"/>
  <c r="B1408" i="4"/>
  <c r="A1408" i="4"/>
  <c r="F1407" i="4"/>
  <c r="D1407" i="4"/>
  <c r="C1407" i="4"/>
  <c r="B1407" i="4"/>
  <c r="A1407" i="4"/>
  <c r="F1406" i="4"/>
  <c r="D1406" i="4"/>
  <c r="C1406" i="4"/>
  <c r="B1406" i="4"/>
  <c r="A1406" i="4"/>
  <c r="F1405" i="4"/>
  <c r="D1405" i="4"/>
  <c r="C1405" i="4"/>
  <c r="B1405" i="4"/>
  <c r="A1405" i="4"/>
  <c r="F1404" i="4"/>
  <c r="D1404" i="4"/>
  <c r="C1404" i="4"/>
  <c r="B1404" i="4"/>
  <c r="A1404" i="4"/>
  <c r="F1403" i="4"/>
  <c r="D1403" i="4"/>
  <c r="C1403" i="4"/>
  <c r="B1403" i="4"/>
  <c r="A1403" i="4"/>
  <c r="F1402" i="4"/>
  <c r="D1402" i="4"/>
  <c r="C1402" i="4"/>
  <c r="B1402" i="4"/>
  <c r="A1402" i="4"/>
  <c r="F1401" i="4"/>
  <c r="D1401" i="4"/>
  <c r="C1401" i="4"/>
  <c r="B1401" i="4"/>
  <c r="A1401" i="4"/>
  <c r="F1400" i="4"/>
  <c r="D1400" i="4"/>
  <c r="C1400" i="4"/>
  <c r="B1400" i="4"/>
  <c r="A1400" i="4"/>
  <c r="F1399" i="4"/>
  <c r="D1399" i="4"/>
  <c r="C1399" i="4"/>
  <c r="B1399" i="4"/>
  <c r="A1399" i="4"/>
  <c r="F1398" i="4"/>
  <c r="D1398" i="4"/>
  <c r="C1398" i="4"/>
  <c r="B1398" i="4"/>
  <c r="A1398" i="4"/>
  <c r="F1397" i="4"/>
  <c r="D1397" i="4"/>
  <c r="C1397" i="4"/>
  <c r="B1397" i="4"/>
  <c r="A1397" i="4"/>
  <c r="F1396" i="4"/>
  <c r="D1396" i="4"/>
  <c r="C1396" i="4"/>
  <c r="B1396" i="4"/>
  <c r="A1396" i="4"/>
  <c r="F1395" i="4"/>
  <c r="D1395" i="4"/>
  <c r="C1395" i="4"/>
  <c r="B1395" i="4"/>
  <c r="A1395" i="4"/>
  <c r="F1394" i="4"/>
  <c r="D1394" i="4"/>
  <c r="C1394" i="4"/>
  <c r="B1394" i="4"/>
  <c r="A1394" i="4"/>
  <c r="F1393" i="4"/>
  <c r="D1393" i="4"/>
  <c r="C1393" i="4"/>
  <c r="B1393" i="4"/>
  <c r="A1393" i="4"/>
  <c r="F1392" i="4"/>
  <c r="D1392" i="4"/>
  <c r="C1392" i="4"/>
  <c r="B1392" i="4"/>
  <c r="A1392" i="4"/>
  <c r="F1391" i="4"/>
  <c r="D1391" i="4"/>
  <c r="C1391" i="4"/>
  <c r="B1391" i="4"/>
  <c r="A1391" i="4"/>
  <c r="F1390" i="4"/>
  <c r="D1390" i="4"/>
  <c r="C1390" i="4"/>
  <c r="B1390" i="4"/>
  <c r="A1390" i="4"/>
  <c r="F1389" i="4"/>
  <c r="D1389" i="4"/>
  <c r="C1389" i="4"/>
  <c r="B1389" i="4"/>
  <c r="A1389" i="4"/>
  <c r="F1388" i="4"/>
  <c r="D1388" i="4"/>
  <c r="C1388" i="4"/>
  <c r="B1388" i="4"/>
  <c r="A1388" i="4"/>
  <c r="F1387" i="4"/>
  <c r="D1387" i="4"/>
  <c r="C1387" i="4"/>
  <c r="B1387" i="4"/>
  <c r="A1387" i="4"/>
  <c r="F1386" i="4"/>
  <c r="D1386" i="4"/>
  <c r="C1386" i="4"/>
  <c r="B1386" i="4"/>
  <c r="A1386" i="4"/>
  <c r="F1385" i="4"/>
  <c r="D1385" i="4"/>
  <c r="C1385" i="4"/>
  <c r="B1385" i="4"/>
  <c r="A1385" i="4"/>
  <c r="F1384" i="4"/>
  <c r="D1384" i="4"/>
  <c r="C1384" i="4"/>
  <c r="B1384" i="4"/>
  <c r="A1384" i="4"/>
  <c r="F1383" i="4"/>
  <c r="D1383" i="4"/>
  <c r="C1383" i="4"/>
  <c r="B1383" i="4"/>
  <c r="A1383" i="4"/>
  <c r="F1382" i="4"/>
  <c r="D1382" i="4"/>
  <c r="C1382" i="4"/>
  <c r="B1382" i="4"/>
  <c r="A1382" i="4"/>
  <c r="F1381" i="4"/>
  <c r="D1381" i="4"/>
  <c r="C1381" i="4"/>
  <c r="B1381" i="4"/>
  <c r="A1381" i="4"/>
  <c r="F1380" i="4"/>
  <c r="D1380" i="4"/>
  <c r="C1380" i="4"/>
  <c r="B1380" i="4"/>
  <c r="A1380" i="4"/>
  <c r="F1379" i="4"/>
  <c r="D1379" i="4"/>
  <c r="C1379" i="4"/>
  <c r="B1379" i="4"/>
  <c r="A1379" i="4"/>
  <c r="F1378" i="4"/>
  <c r="D1378" i="4"/>
  <c r="C1378" i="4"/>
  <c r="B1378" i="4"/>
  <c r="A1378" i="4"/>
  <c r="F1377" i="4"/>
  <c r="D1377" i="4"/>
  <c r="C1377" i="4"/>
  <c r="B1377" i="4"/>
  <c r="A1377" i="4"/>
  <c r="F1376" i="4"/>
  <c r="D1376" i="4"/>
  <c r="C1376" i="4"/>
  <c r="B1376" i="4"/>
  <c r="A1376" i="4"/>
  <c r="F1375" i="4"/>
  <c r="D1375" i="4"/>
  <c r="C1375" i="4"/>
  <c r="B1375" i="4"/>
  <c r="A1375" i="4"/>
  <c r="F1374" i="4"/>
  <c r="D1374" i="4"/>
  <c r="C1374" i="4"/>
  <c r="B1374" i="4"/>
  <c r="A1374" i="4"/>
  <c r="F1373" i="4"/>
  <c r="D1373" i="4"/>
  <c r="C1373" i="4"/>
  <c r="B1373" i="4"/>
  <c r="A1373" i="4"/>
  <c r="F1372" i="4"/>
  <c r="D1372" i="4"/>
  <c r="C1372" i="4"/>
  <c r="B1372" i="4"/>
  <c r="A1372" i="4"/>
  <c r="F1371" i="4"/>
  <c r="D1371" i="4"/>
  <c r="C1371" i="4"/>
  <c r="B1371" i="4"/>
  <c r="A1371" i="4"/>
  <c r="F1370" i="4"/>
  <c r="D1370" i="4"/>
  <c r="C1370" i="4"/>
  <c r="B1370" i="4"/>
  <c r="A1370" i="4"/>
  <c r="F1369" i="4"/>
  <c r="D1369" i="4"/>
  <c r="C1369" i="4"/>
  <c r="B1369" i="4"/>
  <c r="A1369" i="4"/>
  <c r="F1368" i="4"/>
  <c r="D1368" i="4"/>
  <c r="C1368" i="4"/>
  <c r="B1368" i="4"/>
  <c r="A1368" i="4"/>
  <c r="F1367" i="4"/>
  <c r="D1367" i="4"/>
  <c r="C1367" i="4"/>
  <c r="B1367" i="4"/>
  <c r="A1367" i="4"/>
  <c r="F1366" i="4"/>
  <c r="D1366" i="4"/>
  <c r="C1366" i="4"/>
  <c r="B1366" i="4"/>
  <c r="A1366" i="4"/>
  <c r="F1365" i="4"/>
  <c r="D1365" i="4"/>
  <c r="C1365" i="4"/>
  <c r="B1365" i="4"/>
  <c r="A1365" i="4"/>
  <c r="F1364" i="4"/>
  <c r="D1364" i="4"/>
  <c r="C1364" i="4"/>
  <c r="B1364" i="4"/>
  <c r="A1364" i="4"/>
  <c r="F1363" i="4"/>
  <c r="D1363" i="4"/>
  <c r="C1363" i="4"/>
  <c r="B1363" i="4"/>
  <c r="A1363" i="4"/>
  <c r="F1362" i="4"/>
  <c r="D1362" i="4"/>
  <c r="C1362" i="4"/>
  <c r="B1362" i="4"/>
  <c r="A1362" i="4"/>
  <c r="F1361" i="4"/>
  <c r="D1361" i="4"/>
  <c r="C1361" i="4"/>
  <c r="B1361" i="4"/>
  <c r="A1361" i="4"/>
  <c r="F1360" i="4"/>
  <c r="D1360" i="4"/>
  <c r="C1360" i="4"/>
  <c r="B1360" i="4"/>
  <c r="A1360" i="4"/>
  <c r="F1359" i="4"/>
  <c r="D1359" i="4"/>
  <c r="C1359" i="4"/>
  <c r="B1359" i="4"/>
  <c r="A1359" i="4"/>
  <c r="F1358" i="4"/>
  <c r="D1358" i="4"/>
  <c r="C1358" i="4"/>
  <c r="B1358" i="4"/>
  <c r="A1358" i="4"/>
  <c r="F1357" i="4"/>
  <c r="D1357" i="4"/>
  <c r="C1357" i="4"/>
  <c r="B1357" i="4"/>
  <c r="A1357" i="4"/>
  <c r="F1356" i="4"/>
  <c r="D1356" i="4"/>
  <c r="C1356" i="4"/>
  <c r="B1356" i="4"/>
  <c r="A1356" i="4"/>
  <c r="F1355" i="4"/>
  <c r="D1355" i="4"/>
  <c r="C1355" i="4"/>
  <c r="B1355" i="4"/>
  <c r="A1355" i="4"/>
  <c r="F1354" i="4"/>
  <c r="D1354" i="4"/>
  <c r="C1354" i="4"/>
  <c r="B1354" i="4"/>
  <c r="A1354" i="4"/>
  <c r="F1353" i="4"/>
  <c r="D1353" i="4"/>
  <c r="C1353" i="4"/>
  <c r="B1353" i="4"/>
  <c r="A1353" i="4"/>
  <c r="F1352" i="4"/>
  <c r="D1352" i="4"/>
  <c r="C1352" i="4"/>
  <c r="B1352" i="4"/>
  <c r="A1352" i="4"/>
  <c r="F1351" i="4"/>
  <c r="D1351" i="4"/>
  <c r="C1351" i="4"/>
  <c r="B1351" i="4"/>
  <c r="A1351" i="4"/>
  <c r="F1350" i="4"/>
  <c r="D1350" i="4"/>
  <c r="C1350" i="4"/>
  <c r="B1350" i="4"/>
  <c r="A1350" i="4"/>
  <c r="F1349" i="4"/>
  <c r="D1349" i="4"/>
  <c r="C1349" i="4"/>
  <c r="B1349" i="4"/>
  <c r="A1349" i="4"/>
  <c r="F1348" i="4"/>
  <c r="D1348" i="4"/>
  <c r="C1348" i="4"/>
  <c r="B1348" i="4"/>
  <c r="A1348" i="4"/>
  <c r="F1347" i="4"/>
  <c r="D1347" i="4"/>
  <c r="C1347" i="4"/>
  <c r="B1347" i="4"/>
  <c r="A1347" i="4"/>
  <c r="F1346" i="4"/>
  <c r="D1346" i="4"/>
  <c r="C1346" i="4"/>
  <c r="B1346" i="4"/>
  <c r="A1346" i="4"/>
  <c r="F1345" i="4"/>
  <c r="D1345" i="4"/>
  <c r="C1345" i="4"/>
  <c r="B1345" i="4"/>
  <c r="A1345" i="4"/>
  <c r="F1344" i="4"/>
  <c r="D1344" i="4"/>
  <c r="C1344" i="4"/>
  <c r="B1344" i="4"/>
  <c r="A1344" i="4"/>
  <c r="F1343" i="4"/>
  <c r="D1343" i="4"/>
  <c r="C1343" i="4"/>
  <c r="B1343" i="4"/>
  <c r="A1343" i="4"/>
  <c r="F1342" i="4"/>
  <c r="D1342" i="4"/>
  <c r="C1342" i="4"/>
  <c r="B1342" i="4"/>
  <c r="A1342" i="4"/>
  <c r="F1341" i="4"/>
  <c r="D1341" i="4"/>
  <c r="C1341" i="4"/>
  <c r="B1341" i="4"/>
  <c r="A1341" i="4"/>
  <c r="F1340" i="4"/>
  <c r="D1340" i="4"/>
  <c r="C1340" i="4"/>
  <c r="B1340" i="4"/>
  <c r="A1340" i="4"/>
  <c r="F1339" i="4"/>
  <c r="D1339" i="4"/>
  <c r="C1339" i="4"/>
  <c r="B1339" i="4"/>
  <c r="A1339" i="4"/>
  <c r="F1338" i="4"/>
  <c r="D1338" i="4"/>
  <c r="C1338" i="4"/>
  <c r="B1338" i="4"/>
  <c r="A1338" i="4"/>
  <c r="F1337" i="4"/>
  <c r="D1337" i="4"/>
  <c r="C1337" i="4"/>
  <c r="B1337" i="4"/>
  <c r="A1337" i="4"/>
  <c r="F1336" i="4"/>
  <c r="D1336" i="4"/>
  <c r="C1336" i="4"/>
  <c r="B1336" i="4"/>
  <c r="A1336" i="4"/>
  <c r="F1335" i="4"/>
  <c r="D1335" i="4"/>
  <c r="C1335" i="4"/>
  <c r="B1335" i="4"/>
  <c r="A1335" i="4"/>
  <c r="F1334" i="4"/>
  <c r="D1334" i="4"/>
  <c r="C1334" i="4"/>
  <c r="B1334" i="4"/>
  <c r="A1334" i="4"/>
  <c r="F1333" i="4"/>
  <c r="D1333" i="4"/>
  <c r="C1333" i="4"/>
  <c r="B1333" i="4"/>
  <c r="A1333" i="4"/>
  <c r="F1332" i="4"/>
  <c r="D1332" i="4"/>
  <c r="C1332" i="4"/>
  <c r="B1332" i="4"/>
  <c r="A1332" i="4"/>
  <c r="F1331" i="4"/>
  <c r="D1331" i="4"/>
  <c r="C1331" i="4"/>
  <c r="B1331" i="4"/>
  <c r="A1331" i="4"/>
  <c r="F1330" i="4"/>
  <c r="D1330" i="4"/>
  <c r="C1330" i="4"/>
  <c r="B1330" i="4"/>
  <c r="A1330" i="4"/>
  <c r="F1329" i="4"/>
  <c r="D1329" i="4"/>
  <c r="C1329" i="4"/>
  <c r="B1329" i="4"/>
  <c r="A1329" i="4"/>
  <c r="F1328" i="4"/>
  <c r="D1328" i="4"/>
  <c r="C1328" i="4"/>
  <c r="B1328" i="4"/>
  <c r="A1328" i="4"/>
  <c r="F1327" i="4"/>
  <c r="D1327" i="4"/>
  <c r="C1327" i="4"/>
  <c r="B1327" i="4"/>
  <c r="A1327" i="4"/>
  <c r="F1326" i="4"/>
  <c r="D1326" i="4"/>
  <c r="C1326" i="4"/>
  <c r="B1326" i="4"/>
  <c r="A1326" i="4"/>
  <c r="F1325" i="4"/>
  <c r="D1325" i="4"/>
  <c r="C1325" i="4"/>
  <c r="B1325" i="4"/>
  <c r="A1325" i="4"/>
  <c r="F1324" i="4"/>
  <c r="D1324" i="4"/>
  <c r="C1324" i="4"/>
  <c r="B1324" i="4"/>
  <c r="A1324" i="4"/>
  <c r="F1323" i="4"/>
  <c r="D1323" i="4"/>
  <c r="C1323" i="4"/>
  <c r="B1323" i="4"/>
  <c r="A1323" i="4"/>
  <c r="F1322" i="4"/>
  <c r="D1322" i="4"/>
  <c r="C1322" i="4"/>
  <c r="B1322" i="4"/>
  <c r="A1322" i="4"/>
  <c r="F1321" i="4"/>
  <c r="D1321" i="4"/>
  <c r="C1321" i="4"/>
  <c r="B1321" i="4"/>
  <c r="A1321" i="4"/>
  <c r="F1320" i="4"/>
  <c r="D1320" i="4"/>
  <c r="C1320" i="4"/>
  <c r="B1320" i="4"/>
  <c r="A1320" i="4"/>
  <c r="F1319" i="4"/>
  <c r="D1319" i="4"/>
  <c r="C1319" i="4"/>
  <c r="B1319" i="4"/>
  <c r="A1319" i="4"/>
  <c r="F1318" i="4"/>
  <c r="D1318" i="4"/>
  <c r="C1318" i="4"/>
  <c r="B1318" i="4"/>
  <c r="A1318" i="4"/>
  <c r="F1317" i="4"/>
  <c r="D1317" i="4"/>
  <c r="C1317" i="4"/>
  <c r="B1317" i="4"/>
  <c r="A1317" i="4"/>
  <c r="F1316" i="4"/>
  <c r="D1316" i="4"/>
  <c r="C1316" i="4"/>
  <c r="B1316" i="4"/>
  <c r="A1316" i="4"/>
  <c r="F1315" i="4"/>
  <c r="D1315" i="4"/>
  <c r="C1315" i="4"/>
  <c r="B1315" i="4"/>
  <c r="A1315" i="4"/>
  <c r="F1314" i="4"/>
  <c r="D1314" i="4"/>
  <c r="C1314" i="4"/>
  <c r="B1314" i="4"/>
  <c r="A1314" i="4"/>
  <c r="F1313" i="4"/>
  <c r="D1313" i="4"/>
  <c r="C1313" i="4"/>
  <c r="B1313" i="4"/>
  <c r="A1313" i="4"/>
  <c r="F1312" i="4"/>
  <c r="D1312" i="4"/>
  <c r="C1312" i="4"/>
  <c r="B1312" i="4"/>
  <c r="A1312" i="4"/>
  <c r="F1311" i="4"/>
  <c r="D1311" i="4"/>
  <c r="C1311" i="4"/>
  <c r="B1311" i="4"/>
  <c r="A1311" i="4"/>
  <c r="F1310" i="4"/>
  <c r="D1310" i="4"/>
  <c r="C1310" i="4"/>
  <c r="B1310" i="4"/>
  <c r="A1310" i="4"/>
  <c r="F1309" i="4"/>
  <c r="D1309" i="4"/>
  <c r="C1309" i="4"/>
  <c r="B1309" i="4"/>
  <c r="A1309" i="4"/>
  <c r="F1308" i="4"/>
  <c r="D1308" i="4"/>
  <c r="C1308" i="4"/>
  <c r="B1308" i="4"/>
  <c r="A1308" i="4"/>
  <c r="F1307" i="4"/>
  <c r="D1307" i="4"/>
  <c r="C1307" i="4"/>
  <c r="B1307" i="4"/>
  <c r="A1307" i="4"/>
  <c r="F1306" i="4"/>
  <c r="D1306" i="4"/>
  <c r="C1306" i="4"/>
  <c r="B1306" i="4"/>
  <c r="A1306" i="4"/>
  <c r="F1305" i="4"/>
  <c r="D1305" i="4"/>
  <c r="C1305" i="4"/>
  <c r="B1305" i="4"/>
  <c r="A1305" i="4"/>
  <c r="F1304" i="4"/>
  <c r="D1304" i="4"/>
  <c r="C1304" i="4"/>
  <c r="B1304" i="4"/>
  <c r="A1304" i="4"/>
  <c r="F1303" i="4"/>
  <c r="D1303" i="4"/>
  <c r="C1303" i="4"/>
  <c r="B1303" i="4"/>
  <c r="A1303" i="4"/>
  <c r="F1302" i="4"/>
  <c r="D1302" i="4"/>
  <c r="C1302" i="4"/>
  <c r="B1302" i="4"/>
  <c r="A1302" i="4"/>
  <c r="F1301" i="4"/>
  <c r="D1301" i="4"/>
  <c r="C1301" i="4"/>
  <c r="B1301" i="4"/>
  <c r="A1301" i="4"/>
  <c r="F1300" i="4"/>
  <c r="D1300" i="4"/>
  <c r="C1300" i="4"/>
  <c r="B1300" i="4"/>
  <c r="A1300" i="4"/>
  <c r="F1299" i="4"/>
  <c r="D1299" i="4"/>
  <c r="C1299" i="4"/>
  <c r="B1299" i="4"/>
  <c r="A1299" i="4"/>
  <c r="F1298" i="4"/>
  <c r="D1298" i="4"/>
  <c r="C1298" i="4"/>
  <c r="B1298" i="4"/>
  <c r="A1298" i="4"/>
  <c r="F1297" i="4"/>
  <c r="D1297" i="4"/>
  <c r="C1297" i="4"/>
  <c r="B1297" i="4"/>
  <c r="A1297" i="4"/>
  <c r="F1296" i="4"/>
  <c r="D1296" i="4"/>
  <c r="C1296" i="4"/>
  <c r="B1296" i="4"/>
  <c r="A1296" i="4"/>
  <c r="F1295" i="4"/>
  <c r="D1295" i="4"/>
  <c r="C1295" i="4"/>
  <c r="B1295" i="4"/>
  <c r="A1295" i="4"/>
  <c r="F1294" i="4"/>
  <c r="D1294" i="4"/>
  <c r="C1294" i="4"/>
  <c r="B1294" i="4"/>
  <c r="A1294" i="4"/>
  <c r="F1293" i="4"/>
  <c r="D1293" i="4"/>
  <c r="C1293" i="4"/>
  <c r="B1293" i="4"/>
  <c r="A1293" i="4"/>
  <c r="F1292" i="4"/>
  <c r="D1292" i="4"/>
  <c r="C1292" i="4"/>
  <c r="B1292" i="4"/>
  <c r="A1292" i="4"/>
  <c r="F1291" i="4"/>
  <c r="D1291" i="4"/>
  <c r="C1291" i="4"/>
  <c r="B1291" i="4"/>
  <c r="A1291" i="4"/>
  <c r="F1290" i="4"/>
  <c r="D1290" i="4"/>
  <c r="C1290" i="4"/>
  <c r="B1290" i="4"/>
  <c r="A1290" i="4"/>
  <c r="F1289" i="4"/>
  <c r="D1289" i="4"/>
  <c r="C1289" i="4"/>
  <c r="B1289" i="4"/>
  <c r="A1289" i="4"/>
  <c r="F1288" i="4"/>
  <c r="D1288" i="4"/>
  <c r="C1288" i="4"/>
  <c r="B1288" i="4"/>
  <c r="A1288" i="4"/>
  <c r="F1287" i="4"/>
  <c r="D1287" i="4"/>
  <c r="C1287" i="4"/>
  <c r="B1287" i="4"/>
  <c r="A1287" i="4"/>
  <c r="F1286" i="4"/>
  <c r="D1286" i="4"/>
  <c r="C1286" i="4"/>
  <c r="B1286" i="4"/>
  <c r="A1286" i="4"/>
  <c r="F1285" i="4"/>
  <c r="D1285" i="4"/>
  <c r="C1285" i="4"/>
  <c r="B1285" i="4"/>
  <c r="A1285" i="4"/>
  <c r="F1284" i="4"/>
  <c r="D1284" i="4"/>
  <c r="C1284" i="4"/>
  <c r="B1284" i="4"/>
  <c r="A1284" i="4"/>
  <c r="F1283" i="4"/>
  <c r="D1283" i="4"/>
  <c r="C1283" i="4"/>
  <c r="B1283" i="4"/>
  <c r="A1283" i="4"/>
  <c r="F1282" i="4"/>
  <c r="D1282" i="4"/>
  <c r="C1282" i="4"/>
  <c r="B1282" i="4"/>
  <c r="A1282" i="4"/>
  <c r="F1281" i="4"/>
  <c r="D1281" i="4"/>
  <c r="C1281" i="4"/>
  <c r="B1281" i="4"/>
  <c r="A1281" i="4"/>
  <c r="F1280" i="4"/>
  <c r="D1280" i="4"/>
  <c r="C1280" i="4"/>
  <c r="B1280" i="4"/>
  <c r="A1280" i="4"/>
  <c r="F1279" i="4"/>
  <c r="D1279" i="4"/>
  <c r="C1279" i="4"/>
  <c r="B1279" i="4"/>
  <c r="A1279" i="4"/>
  <c r="F1278" i="4"/>
  <c r="D1278" i="4"/>
  <c r="C1278" i="4"/>
  <c r="B1278" i="4"/>
  <c r="A1278" i="4"/>
  <c r="F1277" i="4"/>
  <c r="D1277" i="4"/>
  <c r="C1277" i="4"/>
  <c r="B1277" i="4"/>
  <c r="A1277" i="4"/>
  <c r="F1276" i="4"/>
  <c r="D1276" i="4"/>
  <c r="C1276" i="4"/>
  <c r="B1276" i="4"/>
  <c r="A1276" i="4"/>
  <c r="F1275" i="4"/>
  <c r="D1275" i="4"/>
  <c r="C1275" i="4"/>
  <c r="B1275" i="4"/>
  <c r="A1275" i="4"/>
  <c r="F1274" i="4"/>
  <c r="D1274" i="4"/>
  <c r="C1274" i="4"/>
  <c r="B1274" i="4"/>
  <c r="A1274" i="4"/>
  <c r="F1273" i="4"/>
  <c r="D1273" i="4"/>
  <c r="C1273" i="4"/>
  <c r="B1273" i="4"/>
  <c r="A1273" i="4"/>
  <c r="F1272" i="4"/>
  <c r="D1272" i="4"/>
  <c r="C1272" i="4"/>
  <c r="B1272" i="4"/>
  <c r="A1272" i="4"/>
  <c r="F1271" i="4"/>
  <c r="D1271" i="4"/>
  <c r="C1271" i="4"/>
  <c r="B1271" i="4"/>
  <c r="A1271" i="4"/>
  <c r="F1270" i="4"/>
  <c r="D1270" i="4"/>
  <c r="C1270" i="4"/>
  <c r="B1270" i="4"/>
  <c r="A1270" i="4"/>
  <c r="F1269" i="4"/>
  <c r="D1269" i="4"/>
  <c r="C1269" i="4"/>
  <c r="B1269" i="4"/>
  <c r="A1269" i="4"/>
  <c r="F1268" i="4"/>
  <c r="D1268" i="4"/>
  <c r="C1268" i="4"/>
  <c r="B1268" i="4"/>
  <c r="A1268" i="4"/>
  <c r="F1267" i="4"/>
  <c r="D1267" i="4"/>
  <c r="C1267" i="4"/>
  <c r="B1267" i="4"/>
  <c r="A1267" i="4"/>
  <c r="F1266" i="4"/>
  <c r="D1266" i="4"/>
  <c r="C1266" i="4"/>
  <c r="B1266" i="4"/>
  <c r="A1266" i="4"/>
  <c r="F1265" i="4"/>
  <c r="D1265" i="4"/>
  <c r="C1265" i="4"/>
  <c r="B1265" i="4"/>
  <c r="A1265" i="4"/>
  <c r="F1264" i="4"/>
  <c r="D1264" i="4"/>
  <c r="C1264" i="4"/>
  <c r="B1264" i="4"/>
  <c r="A1264" i="4"/>
  <c r="F1263" i="4"/>
  <c r="D1263" i="4"/>
  <c r="C1263" i="4"/>
  <c r="B1263" i="4"/>
  <c r="A1263" i="4"/>
  <c r="F1262" i="4"/>
  <c r="D1262" i="4"/>
  <c r="C1262" i="4"/>
  <c r="B1262" i="4"/>
  <c r="A1262" i="4"/>
  <c r="F1261" i="4"/>
  <c r="D1261" i="4"/>
  <c r="C1261" i="4"/>
  <c r="B1261" i="4"/>
  <c r="A1261" i="4"/>
  <c r="F1260" i="4"/>
  <c r="D1260" i="4"/>
  <c r="C1260" i="4"/>
  <c r="B1260" i="4"/>
  <c r="A1260" i="4"/>
  <c r="F1259" i="4"/>
  <c r="D1259" i="4"/>
  <c r="C1259" i="4"/>
  <c r="B1259" i="4"/>
  <c r="A1259" i="4"/>
  <c r="F1258" i="4"/>
  <c r="D1258" i="4"/>
  <c r="C1258" i="4"/>
  <c r="B1258" i="4"/>
  <c r="A1258" i="4"/>
  <c r="F1257" i="4"/>
  <c r="D1257" i="4"/>
  <c r="C1257" i="4"/>
  <c r="B1257" i="4"/>
  <c r="A1257" i="4"/>
  <c r="F1256" i="4"/>
  <c r="D1256" i="4"/>
  <c r="C1256" i="4"/>
  <c r="B1256" i="4"/>
  <c r="A1256" i="4"/>
  <c r="F1255" i="4"/>
  <c r="D1255" i="4"/>
  <c r="C1255" i="4"/>
  <c r="B1255" i="4"/>
  <c r="A1255" i="4"/>
  <c r="F1254" i="4"/>
  <c r="D1254" i="4"/>
  <c r="C1254" i="4"/>
  <c r="B1254" i="4"/>
  <c r="A1254" i="4"/>
  <c r="F1253" i="4"/>
  <c r="D1253" i="4"/>
  <c r="C1253" i="4"/>
  <c r="B1253" i="4"/>
  <c r="A1253" i="4"/>
  <c r="F1252" i="4"/>
  <c r="D1252" i="4"/>
  <c r="C1252" i="4"/>
  <c r="B1252" i="4"/>
  <c r="A1252" i="4"/>
  <c r="F1251" i="4"/>
  <c r="D1251" i="4"/>
  <c r="C1251" i="4"/>
  <c r="B1251" i="4"/>
  <c r="A1251" i="4"/>
  <c r="F1250" i="4"/>
  <c r="D1250" i="4"/>
  <c r="C1250" i="4"/>
  <c r="B1250" i="4"/>
  <c r="A1250" i="4"/>
  <c r="F1249" i="4"/>
  <c r="D1249" i="4"/>
  <c r="C1249" i="4"/>
  <c r="B1249" i="4"/>
  <c r="A1249" i="4"/>
  <c r="F1248" i="4"/>
  <c r="D1248" i="4"/>
  <c r="C1248" i="4"/>
  <c r="B1248" i="4"/>
  <c r="A1248" i="4"/>
  <c r="F1247" i="4"/>
  <c r="D1247" i="4"/>
  <c r="C1247" i="4"/>
  <c r="B1247" i="4"/>
  <c r="A1247" i="4"/>
  <c r="F1246" i="4"/>
  <c r="D1246" i="4"/>
  <c r="C1246" i="4"/>
  <c r="B1246" i="4"/>
  <c r="A1246" i="4"/>
  <c r="F1245" i="4"/>
  <c r="D1245" i="4"/>
  <c r="C1245" i="4"/>
  <c r="B1245" i="4"/>
  <c r="A1245" i="4"/>
  <c r="F1244" i="4"/>
  <c r="D1244" i="4"/>
  <c r="C1244" i="4"/>
  <c r="B1244" i="4"/>
  <c r="A1244" i="4"/>
  <c r="F1243" i="4"/>
  <c r="D1243" i="4"/>
  <c r="C1243" i="4"/>
  <c r="B1243" i="4"/>
  <c r="A1243" i="4"/>
  <c r="F1242" i="4"/>
  <c r="D1242" i="4"/>
  <c r="C1242" i="4"/>
  <c r="B1242" i="4"/>
  <c r="A1242" i="4"/>
  <c r="F1241" i="4"/>
  <c r="D1241" i="4"/>
  <c r="C1241" i="4"/>
  <c r="B1241" i="4"/>
  <c r="A1241" i="4"/>
  <c r="F1240" i="4"/>
  <c r="D1240" i="4"/>
  <c r="C1240" i="4"/>
  <c r="B1240" i="4"/>
  <c r="A1240" i="4"/>
  <c r="F1239" i="4"/>
  <c r="D1239" i="4"/>
  <c r="C1239" i="4"/>
  <c r="B1239" i="4"/>
  <c r="A1239" i="4"/>
  <c r="F1238" i="4"/>
  <c r="D1238" i="4"/>
  <c r="C1238" i="4"/>
  <c r="B1238" i="4"/>
  <c r="A1238" i="4"/>
  <c r="F1237" i="4"/>
  <c r="D1237" i="4"/>
  <c r="C1237" i="4"/>
  <c r="B1237" i="4"/>
  <c r="A1237" i="4"/>
  <c r="F1236" i="4"/>
  <c r="D1236" i="4"/>
  <c r="C1236" i="4"/>
  <c r="B1236" i="4"/>
  <c r="A1236" i="4"/>
  <c r="F1235" i="4"/>
  <c r="D1235" i="4"/>
  <c r="C1235" i="4"/>
  <c r="B1235" i="4"/>
  <c r="A1235" i="4"/>
  <c r="F1234" i="4"/>
  <c r="D1234" i="4"/>
  <c r="C1234" i="4"/>
  <c r="B1234" i="4"/>
  <c r="A1234" i="4"/>
  <c r="F1233" i="4"/>
  <c r="D1233" i="4"/>
  <c r="C1233" i="4"/>
  <c r="B1233" i="4"/>
  <c r="A1233" i="4"/>
  <c r="F1232" i="4"/>
  <c r="D1232" i="4"/>
  <c r="C1232" i="4"/>
  <c r="B1232" i="4"/>
  <c r="A1232" i="4"/>
  <c r="F1231" i="4"/>
  <c r="D1231" i="4"/>
  <c r="C1231" i="4"/>
  <c r="B1231" i="4"/>
  <c r="A1231" i="4"/>
  <c r="F1230" i="4"/>
  <c r="D1230" i="4"/>
  <c r="C1230" i="4"/>
  <c r="B1230" i="4"/>
  <c r="A1230" i="4"/>
  <c r="F1229" i="4"/>
  <c r="D1229" i="4"/>
  <c r="C1229" i="4"/>
  <c r="B1229" i="4"/>
  <c r="A1229" i="4"/>
  <c r="F1228" i="4"/>
  <c r="D1228" i="4"/>
  <c r="C1228" i="4"/>
  <c r="B1228" i="4"/>
  <c r="A1228" i="4"/>
  <c r="F1227" i="4"/>
  <c r="D1227" i="4"/>
  <c r="C1227" i="4"/>
  <c r="B1227" i="4"/>
  <c r="A1227" i="4"/>
  <c r="F1226" i="4"/>
  <c r="D1226" i="4"/>
  <c r="C1226" i="4"/>
  <c r="B1226" i="4"/>
  <c r="A1226" i="4"/>
  <c r="F1225" i="4"/>
  <c r="D1225" i="4"/>
  <c r="C1225" i="4"/>
  <c r="B1225" i="4"/>
  <c r="A1225" i="4"/>
  <c r="F1224" i="4"/>
  <c r="D1224" i="4"/>
  <c r="C1224" i="4"/>
  <c r="B1224" i="4"/>
  <c r="A1224" i="4"/>
  <c r="F1223" i="4"/>
  <c r="D1223" i="4"/>
  <c r="C1223" i="4"/>
  <c r="B1223" i="4"/>
  <c r="A1223" i="4"/>
  <c r="F1222" i="4"/>
  <c r="D1222" i="4"/>
  <c r="C1222" i="4"/>
  <c r="B1222" i="4"/>
  <c r="A1222" i="4"/>
  <c r="F1221" i="4"/>
  <c r="D1221" i="4"/>
  <c r="C1221" i="4"/>
  <c r="B1221" i="4"/>
  <c r="A1221" i="4"/>
  <c r="F1220" i="4"/>
  <c r="D1220" i="4"/>
  <c r="C1220" i="4"/>
  <c r="B1220" i="4"/>
  <c r="A1220" i="4"/>
  <c r="F1219" i="4"/>
  <c r="D1219" i="4"/>
  <c r="C1219" i="4"/>
  <c r="B1219" i="4"/>
  <c r="A1219" i="4"/>
  <c r="F1218" i="4"/>
  <c r="D1218" i="4"/>
  <c r="C1218" i="4"/>
  <c r="B1218" i="4"/>
  <c r="A1218" i="4"/>
  <c r="F1217" i="4"/>
  <c r="D1217" i="4"/>
  <c r="C1217" i="4"/>
  <c r="B1217" i="4"/>
  <c r="A1217" i="4"/>
  <c r="F1216" i="4"/>
  <c r="D1216" i="4"/>
  <c r="C1216" i="4"/>
  <c r="B1216" i="4"/>
  <c r="A1216" i="4"/>
  <c r="F1215" i="4"/>
  <c r="D1215" i="4"/>
  <c r="C1215" i="4"/>
  <c r="B1215" i="4"/>
  <c r="A1215" i="4"/>
  <c r="F1214" i="4"/>
  <c r="D1214" i="4"/>
  <c r="C1214" i="4"/>
  <c r="B1214" i="4"/>
  <c r="A1214" i="4"/>
  <c r="F1213" i="4"/>
  <c r="D1213" i="4"/>
  <c r="C1213" i="4"/>
  <c r="B1213" i="4"/>
  <c r="A1213" i="4"/>
  <c r="F1212" i="4"/>
  <c r="D1212" i="4"/>
  <c r="C1212" i="4"/>
  <c r="B1212" i="4"/>
  <c r="A1212" i="4"/>
  <c r="F1211" i="4"/>
  <c r="D1211" i="4"/>
  <c r="C1211" i="4"/>
  <c r="B1211" i="4"/>
  <c r="A1211" i="4"/>
  <c r="F1210" i="4"/>
  <c r="D1210" i="4"/>
  <c r="C1210" i="4"/>
  <c r="B1210" i="4"/>
  <c r="A1210" i="4"/>
  <c r="F1209" i="4"/>
  <c r="D1209" i="4"/>
  <c r="C1209" i="4"/>
  <c r="B1209" i="4"/>
  <c r="A1209" i="4"/>
  <c r="F1208" i="4"/>
  <c r="D1208" i="4"/>
  <c r="C1208" i="4"/>
  <c r="B1208" i="4"/>
  <c r="A1208" i="4"/>
  <c r="A3" i="21" l="1"/>
  <c r="A4" i="21" s="1"/>
  <c r="A5" i="21" s="1"/>
  <c r="A6" i="21" s="1"/>
  <c r="A7" i="21" s="1"/>
  <c r="A8" i="21" s="1"/>
  <c r="A9" i="21" s="1"/>
  <c r="A10" i="21" s="1"/>
  <c r="A11" i="21" s="1"/>
  <c r="A12" i="21" s="1"/>
  <c r="A13" i="21" s="1"/>
  <c r="A14" i="21" s="1"/>
  <c r="A15" i="21" s="1"/>
  <c r="A16" i="21" s="1"/>
  <c r="A17" i="21" s="1"/>
  <c r="A18" i="21" s="1"/>
  <c r="A19" i="21" s="1"/>
  <c r="A20" i="21" s="1"/>
  <c r="A21" i="21" s="1"/>
  <c r="A22" i="21" s="1"/>
  <c r="A23" i="21" s="1"/>
  <c r="A24" i="21" s="1"/>
  <c r="A25" i="21" s="1"/>
  <c r="A26" i="21" s="1"/>
  <c r="A27" i="21" s="1"/>
  <c r="A28" i="21" s="1"/>
  <c r="A29" i="21" s="1"/>
  <c r="A30" i="21" s="1"/>
  <c r="A31" i="21" s="1"/>
  <c r="A32" i="21" s="1"/>
  <c r="A33" i="21" s="1"/>
  <c r="A34" i="21" s="1"/>
  <c r="A35" i="21" s="1"/>
  <c r="A36" i="21" s="1"/>
  <c r="A37" i="21" s="1"/>
  <c r="A38" i="21" s="1"/>
  <c r="A39" i="21" s="1"/>
  <c r="A40" i="21" s="1"/>
  <c r="A41" i="21" s="1"/>
  <c r="A42" i="21" s="1"/>
  <c r="A43" i="21" s="1"/>
  <c r="A44" i="21" s="1"/>
  <c r="A45" i="21" s="1"/>
  <c r="A46" i="21" s="1"/>
  <c r="A47" i="21" s="1"/>
  <c r="A48" i="21" s="1"/>
  <c r="A49" i="21" s="1"/>
  <c r="A50" i="21" s="1"/>
  <c r="A51" i="21" s="1"/>
  <c r="A52" i="21" s="1"/>
  <c r="A53" i="21" s="1"/>
  <c r="A54" i="21" s="1"/>
  <c r="A55" i="21" s="1"/>
  <c r="A56" i="21" s="1"/>
  <c r="A57" i="21" s="1"/>
  <c r="A58" i="21" s="1"/>
  <c r="A59" i="21" s="1"/>
  <c r="N3" i="21" l="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2" i="21"/>
  <c r="A1" i="17" l="1"/>
  <c r="A1" i="15" l="1"/>
  <c r="C4" i="12" l="1"/>
  <c r="C6" i="12" s="1"/>
  <c r="C8" i="12" s="1"/>
  <c r="C9" i="12"/>
  <c r="C27" i="12"/>
  <c r="C37" i="12"/>
  <c r="C47" i="12"/>
  <c r="C55" i="12"/>
  <c r="C63" i="12"/>
  <c r="C68" i="12"/>
  <c r="C72" i="12"/>
  <c r="C76" i="12"/>
  <c r="B2" i="10"/>
  <c r="C26" i="12" l="1"/>
  <c r="C34" i="12" s="1"/>
  <c r="C36" i="12" s="1"/>
  <c r="C42" i="12" s="1"/>
  <c r="C44" i="12" s="1"/>
  <c r="C46" i="12" s="1"/>
  <c r="C52" i="12" s="1"/>
  <c r="C54" i="12" s="1"/>
  <c r="C62" i="12" s="1"/>
  <c r="C67" i="12" s="1"/>
  <c r="C71" i="12" s="1"/>
  <c r="C75" i="12" s="1"/>
  <c r="C82" i="12" s="1"/>
  <c r="C84" i="12" s="1"/>
  <c r="M2" i="12" l="1"/>
  <c r="R2" i="12" l="1"/>
  <c r="P2" i="12"/>
  <c r="Q2" i="12"/>
  <c r="R2" i="21" l="1"/>
  <c r="S2" i="21"/>
  <c r="O2" i="21" l="1"/>
  <c r="Q2" i="21"/>
  <c r="I3" i="12" l="1"/>
  <c r="S3" i="21"/>
  <c r="Q3" i="21"/>
  <c r="G3" i="12"/>
  <c r="D3" i="12"/>
  <c r="O3" i="21"/>
  <c r="H3" i="12"/>
  <c r="R3" i="21"/>
  <c r="U3" i="21"/>
  <c r="K3" i="12"/>
  <c r="T3" i="12" l="1"/>
  <c r="Q3" i="12"/>
  <c r="H4" i="12"/>
  <c r="M3" i="12"/>
  <c r="D4" i="12"/>
  <c r="P3" i="12"/>
  <c r="G4" i="12"/>
  <c r="R3" i="12"/>
  <c r="I4" i="12"/>
  <c r="R4" i="12" l="1"/>
  <c r="P4" i="12"/>
  <c r="M4" i="12"/>
  <c r="Q4" i="12"/>
  <c r="J5" i="12" l="1"/>
  <c r="S5" i="12" s="1"/>
  <c r="T4" i="21"/>
  <c r="S4" i="21"/>
  <c r="I5" i="12"/>
  <c r="Q4" i="21"/>
  <c r="G5" i="12"/>
  <c r="U4" i="21"/>
  <c r="K5" i="12"/>
  <c r="T5" i="12" s="1"/>
  <c r="O4" i="21"/>
  <c r="D5" i="12"/>
  <c r="M5" i="12" l="1"/>
  <c r="D6" i="12"/>
  <c r="I6" i="12"/>
  <c r="R5" i="12"/>
  <c r="G6" i="12"/>
  <c r="P5" i="12"/>
  <c r="R6" i="12" l="1"/>
  <c r="M6" i="12"/>
  <c r="P6" i="12"/>
  <c r="G5" i="21" l="1"/>
  <c r="K5" i="21"/>
  <c r="H5" i="21"/>
  <c r="L5" i="21"/>
  <c r="E5" i="21"/>
  <c r="J5" i="21"/>
  <c r="I5" i="21"/>
  <c r="J7" i="12" l="1"/>
  <c r="T5" i="21"/>
  <c r="D7" i="12"/>
  <c r="O5" i="21"/>
  <c r="S5" i="21"/>
  <c r="I7" i="12"/>
  <c r="R7" i="12" l="1"/>
  <c r="I8" i="12"/>
  <c r="R8" i="12" s="1"/>
  <c r="D8" i="12"/>
  <c r="M8" i="12" s="1"/>
  <c r="M7" i="12"/>
  <c r="S7" i="12"/>
  <c r="G28" i="21" l="1"/>
  <c r="G58" i="21" l="1"/>
  <c r="G34" i="21"/>
  <c r="G11" i="21"/>
  <c r="G46" i="21"/>
  <c r="G7" i="21"/>
  <c r="G49" i="21" l="1"/>
  <c r="G23" i="21" l="1"/>
  <c r="G20" i="21"/>
  <c r="G44" i="21"/>
  <c r="G10" i="21"/>
  <c r="G19" i="21"/>
  <c r="G38" i="21"/>
  <c r="G22" i="21"/>
  <c r="G41" i="21"/>
  <c r="G32" i="21"/>
  <c r="G15" i="21"/>
  <c r="G55" i="21"/>
  <c r="G31" i="21"/>
  <c r="G8" i="21"/>
  <c r="G48" i="21" l="1"/>
  <c r="G17" i="21"/>
  <c r="G18" i="21"/>
  <c r="G21" i="21"/>
  <c r="G52" i="21"/>
  <c r="G43" i="21"/>
  <c r="G9" i="21"/>
  <c r="G47" i="21"/>
  <c r="G54" i="21"/>
  <c r="G42" i="21"/>
  <c r="G30" i="21"/>
  <c r="G35" i="21"/>
  <c r="G14" i="21"/>
  <c r="G51" i="21"/>
  <c r="G33" i="21"/>
  <c r="G29" i="21"/>
  <c r="G26" i="21" l="1"/>
  <c r="G27" i="21"/>
  <c r="G53" i="21"/>
  <c r="G36" i="21"/>
  <c r="G13" i="21"/>
  <c r="G45" i="21"/>
  <c r="G57" i="21"/>
  <c r="G37" i="21"/>
  <c r="G39" i="21"/>
  <c r="G50" i="21"/>
  <c r="G40" i="21"/>
  <c r="G6" i="21"/>
  <c r="G24" i="21"/>
  <c r="G25" i="21"/>
  <c r="G16" i="21" l="1"/>
  <c r="G56" i="21"/>
  <c r="G12" i="21"/>
  <c r="F7" i="12"/>
  <c r="O7" i="12" s="1"/>
  <c r="F5" i="12"/>
  <c r="O5" i="12" s="1"/>
  <c r="E7" i="12" l="1"/>
  <c r="N7" i="12" s="1"/>
  <c r="P5" i="21"/>
  <c r="G7" i="12"/>
  <c r="Q5" i="21"/>
  <c r="V5" i="21"/>
  <c r="L7" i="12"/>
  <c r="U7" i="12" s="1"/>
  <c r="U5" i="21"/>
  <c r="K7" i="12"/>
  <c r="T7" i="12" s="1"/>
  <c r="H7" i="12"/>
  <c r="Q7" i="12" s="1"/>
  <c r="R5" i="21"/>
  <c r="F3" i="12"/>
  <c r="O3" i="12" s="1"/>
  <c r="H5" i="12" l="1"/>
  <c r="R4" i="21"/>
  <c r="V3" i="21"/>
  <c r="L3" i="12"/>
  <c r="U3" i="12" s="1"/>
  <c r="E3" i="12"/>
  <c r="N3" i="12" s="1"/>
  <c r="P3" i="21"/>
  <c r="L5" i="12"/>
  <c r="U5" i="12" s="1"/>
  <c r="V4" i="21"/>
  <c r="T3" i="21"/>
  <c r="J3" i="12"/>
  <c r="S3" i="12" s="1"/>
  <c r="E5" i="12"/>
  <c r="N5" i="12" s="1"/>
  <c r="P4" i="21"/>
  <c r="P7" i="12"/>
  <c r="G8" i="12"/>
  <c r="P8" i="12" s="1"/>
  <c r="F2" i="12"/>
  <c r="E2" i="12" l="1"/>
  <c r="P2" i="21"/>
  <c r="T2" i="21"/>
  <c r="J2" i="12"/>
  <c r="V2" i="21"/>
  <c r="L2" i="12"/>
  <c r="O2" i="12"/>
  <c r="F4" i="12"/>
  <c r="K2" i="12"/>
  <c r="U2" i="21"/>
  <c r="H6" i="12"/>
  <c r="Q5" i="12"/>
  <c r="Q6" i="12" l="1"/>
  <c r="H8" i="12"/>
  <c r="Q8" i="12" s="1"/>
  <c r="S2" i="12"/>
  <c r="J4" i="12"/>
  <c r="T2" i="12"/>
  <c r="K4" i="12"/>
  <c r="O4" i="12"/>
  <c r="F6" i="12"/>
  <c r="U2" i="12"/>
  <c r="L4" i="12"/>
  <c r="N2" i="12"/>
  <c r="E4" i="12"/>
  <c r="N4" i="12" l="1"/>
  <c r="E6" i="12"/>
  <c r="S4" i="12"/>
  <c r="J6" i="12"/>
  <c r="O6" i="12"/>
  <c r="F8" i="12"/>
  <c r="O8" i="12" s="1"/>
  <c r="K6" i="12"/>
  <c r="T4" i="12"/>
  <c r="U4" i="12"/>
  <c r="L6" i="12"/>
  <c r="N6" i="12" l="1"/>
  <c r="E8" i="12"/>
  <c r="N8" i="12" s="1"/>
  <c r="T6" i="12"/>
  <c r="K8" i="12"/>
  <c r="T8" i="12" s="1"/>
  <c r="S6" i="12"/>
  <c r="J8" i="12"/>
  <c r="S8" i="12" s="1"/>
  <c r="U6" i="12"/>
  <c r="L8" i="12"/>
  <c r="U8" i="12" s="1"/>
  <c r="F28" i="21" l="1"/>
  <c r="E11" i="21" l="1"/>
  <c r="F58" i="21" l="1"/>
  <c r="F34" i="21"/>
  <c r="F11" i="21"/>
  <c r="H11" i="21"/>
  <c r="K11" i="21"/>
  <c r="I11" i="21"/>
  <c r="L11" i="21"/>
  <c r="J11" i="21"/>
  <c r="F46" i="21"/>
  <c r="I7" i="21"/>
  <c r="E7" i="21"/>
  <c r="H7" i="21"/>
  <c r="L7" i="21"/>
  <c r="K7" i="21"/>
  <c r="J7" i="21"/>
  <c r="F7" i="21"/>
  <c r="F15" i="12" l="1"/>
  <c r="O15" i="12" s="1"/>
  <c r="F11" i="12"/>
  <c r="O11" i="12" s="1"/>
  <c r="I11" i="12" l="1"/>
  <c r="R11" i="12" s="1"/>
  <c r="S7" i="21"/>
  <c r="H11" i="12"/>
  <c r="Q11" i="12" s="1"/>
  <c r="R7" i="21"/>
  <c r="G15" i="12"/>
  <c r="P15" i="12" s="1"/>
  <c r="Q11" i="21"/>
  <c r="U11" i="21"/>
  <c r="K15" i="12"/>
  <c r="T15" i="12" s="1"/>
  <c r="P11" i="21"/>
  <c r="E15" i="12"/>
  <c r="N15" i="12" s="1"/>
  <c r="G11" i="12"/>
  <c r="P11" i="12" s="1"/>
  <c r="Q7" i="21"/>
  <c r="L15" i="12"/>
  <c r="U15" i="12" s="1"/>
  <c r="V11" i="21"/>
  <c r="V7" i="21"/>
  <c r="L11" i="12"/>
  <c r="U11" i="12" s="1"/>
  <c r="J11" i="12"/>
  <c r="S11" i="12" s="1"/>
  <c r="T7" i="21"/>
  <c r="H15" i="12"/>
  <c r="Q15" i="12" s="1"/>
  <c r="R11" i="21"/>
  <c r="I15" i="12"/>
  <c r="R15" i="12" s="1"/>
  <c r="S11" i="21"/>
  <c r="U7" i="21"/>
  <c r="K11" i="12"/>
  <c r="T11" i="12" s="1"/>
  <c r="P7" i="21"/>
  <c r="E11" i="12"/>
  <c r="N11" i="12" s="1"/>
  <c r="O11" i="21"/>
  <c r="D15" i="12"/>
  <c r="M15" i="12" s="1"/>
  <c r="J15" i="12"/>
  <c r="S15" i="12" s="1"/>
  <c r="T11" i="21"/>
  <c r="D11" i="12"/>
  <c r="M11" i="12" s="1"/>
  <c r="O7" i="21"/>
  <c r="E15" i="21"/>
  <c r="H21" i="21"/>
  <c r="F23" i="21"/>
  <c r="F55" i="21"/>
  <c r="F10" i="21"/>
  <c r="F22" i="21"/>
  <c r="F17" i="21"/>
  <c r="J21" i="21"/>
  <c r="F43" i="21"/>
  <c r="F47" i="21"/>
  <c r="F42" i="21"/>
  <c r="F30" i="21"/>
  <c r="F35" i="21"/>
  <c r="H14" i="21"/>
  <c r="E14" i="21"/>
  <c r="F14" i="21"/>
  <c r="I14" i="21"/>
  <c r="K14" i="21"/>
  <c r="L14" i="21"/>
  <c r="J14" i="21"/>
  <c r="F51" i="21"/>
  <c r="F29" i="21"/>
  <c r="F37" i="21"/>
  <c r="I8" i="21" l="1"/>
  <c r="E19" i="21"/>
  <c r="F21" i="21"/>
  <c r="F41" i="21"/>
  <c r="I10" i="21"/>
  <c r="F31" i="21"/>
  <c r="F54" i="21"/>
  <c r="E17" i="21"/>
  <c r="H17" i="21"/>
  <c r="I19" i="21"/>
  <c r="F48" i="21"/>
  <c r="F38" i="21"/>
  <c r="J17" i="21"/>
  <c r="J8" i="21"/>
  <c r="E8" i="21"/>
  <c r="F8" i="21"/>
  <c r="K8" i="21"/>
  <c r="H8" i="21"/>
  <c r="F44" i="21"/>
  <c r="F19" i="21"/>
  <c r="I15" i="21"/>
  <c r="F49" i="21"/>
  <c r="H15" i="21"/>
  <c r="K15" i="21"/>
  <c r="J15" i="21"/>
  <c r="K19" i="21"/>
  <c r="J10" i="21"/>
  <c r="H10" i="21"/>
  <c r="K10" i="21"/>
  <c r="E10" i="21"/>
  <c r="I17" i="21"/>
  <c r="K17" i="21"/>
  <c r="F32" i="21"/>
  <c r="H19" i="21"/>
  <c r="J19" i="21"/>
  <c r="J16" i="21"/>
  <c r="K16" i="21"/>
  <c r="E16" i="21"/>
  <c r="F16" i="21"/>
  <c r="H16" i="21"/>
  <c r="I16" i="21"/>
  <c r="L16" i="21"/>
  <c r="F26" i="21"/>
  <c r="F27" i="21"/>
  <c r="F56" i="21"/>
  <c r="F53" i="21"/>
  <c r="F36" i="21"/>
  <c r="E13" i="21"/>
  <c r="J13" i="21"/>
  <c r="I13" i="21"/>
  <c r="K13" i="21"/>
  <c r="L13" i="21"/>
  <c r="F13" i="21"/>
  <c r="H13" i="21"/>
  <c r="F45" i="21"/>
  <c r="F12" i="21"/>
  <c r="F57" i="21"/>
  <c r="F39" i="21"/>
  <c r="F50" i="21"/>
  <c r="F40" i="21"/>
  <c r="K6" i="21"/>
  <c r="E6" i="21"/>
  <c r="H6" i="21"/>
  <c r="F6" i="21"/>
  <c r="I6" i="21"/>
  <c r="L6" i="21"/>
  <c r="J6" i="21"/>
  <c r="F24" i="21"/>
  <c r="F25" i="21"/>
  <c r="F15" i="21" l="1"/>
  <c r="I21" i="21"/>
  <c r="E21" i="21"/>
  <c r="K21" i="21"/>
  <c r="L8" i="21"/>
  <c r="L10" i="21"/>
  <c r="L17" i="21"/>
  <c r="L21" i="21"/>
  <c r="L19" i="21"/>
  <c r="F52" i="21"/>
  <c r="L15" i="21"/>
  <c r="F33" i="21"/>
  <c r="H12" i="21"/>
  <c r="E12" i="21"/>
  <c r="K12" i="21"/>
  <c r="I12" i="21"/>
  <c r="J12" i="21"/>
  <c r="L12" i="21"/>
  <c r="F18" i="12" l="1"/>
  <c r="O18" i="12" s="1"/>
  <c r="F23" i="12"/>
  <c r="O23" i="12" s="1"/>
  <c r="F19" i="12"/>
  <c r="O19" i="12" s="1"/>
  <c r="F10" i="12"/>
  <c r="F25" i="12"/>
  <c r="O25" i="12" s="1"/>
  <c r="F21" i="12"/>
  <c r="O21" i="12" s="1"/>
  <c r="F12" i="12"/>
  <c r="O12" i="12" s="1"/>
  <c r="L25" i="12" l="1"/>
  <c r="U25" i="12" s="1"/>
  <c r="V21" i="21"/>
  <c r="U15" i="21"/>
  <c r="K19" i="12"/>
  <c r="T19" i="12" s="1"/>
  <c r="E12" i="12"/>
  <c r="N12" i="12" s="1"/>
  <c r="P8" i="21"/>
  <c r="H12" i="12"/>
  <c r="Q12" i="12" s="1"/>
  <c r="R8" i="21"/>
  <c r="L21" i="12"/>
  <c r="U21" i="12" s="1"/>
  <c r="V17" i="21"/>
  <c r="D19" i="12"/>
  <c r="M19" i="12" s="1"/>
  <c r="O15" i="21"/>
  <c r="U21" i="21"/>
  <c r="K25" i="12"/>
  <c r="T25" i="12" s="1"/>
  <c r="G19" i="12"/>
  <c r="P19" i="12" s="1"/>
  <c r="Q15" i="21"/>
  <c r="E10" i="12"/>
  <c r="P6" i="21"/>
  <c r="R21" i="21"/>
  <c r="H25" i="12"/>
  <c r="Q25" i="12" s="1"/>
  <c r="G12" i="12"/>
  <c r="P12" i="12" s="1"/>
  <c r="Q8" i="21"/>
  <c r="L10" i="12"/>
  <c r="V6" i="21"/>
  <c r="O19" i="21"/>
  <c r="D23" i="12"/>
  <c r="M23" i="12" s="1"/>
  <c r="P17" i="21"/>
  <c r="E21" i="12"/>
  <c r="N21" i="12" s="1"/>
  <c r="O10" i="12"/>
  <c r="I19" i="12"/>
  <c r="R19" i="12" s="1"/>
  <c r="S15" i="21"/>
  <c r="I23" i="12"/>
  <c r="R23" i="12" s="1"/>
  <c r="S19" i="21"/>
  <c r="D12" i="12"/>
  <c r="M12" i="12" s="1"/>
  <c r="O8" i="21"/>
  <c r="V8" i="21"/>
  <c r="L12" i="12"/>
  <c r="U12" i="12" s="1"/>
  <c r="I10" i="12"/>
  <c r="S6" i="21"/>
  <c r="S8" i="21"/>
  <c r="I12" i="12"/>
  <c r="R12" i="12" s="1"/>
  <c r="S17" i="21"/>
  <c r="I21" i="12"/>
  <c r="R21" i="12" s="1"/>
  <c r="T8" i="21"/>
  <c r="J12" i="12"/>
  <c r="S12" i="12" s="1"/>
  <c r="Q17" i="21"/>
  <c r="G21" i="12"/>
  <c r="P21" i="12" s="1"/>
  <c r="O17" i="21"/>
  <c r="D21" i="12"/>
  <c r="M21" i="12" s="1"/>
  <c r="T6" i="21"/>
  <c r="J10" i="12"/>
  <c r="I25" i="12"/>
  <c r="R25" i="12" s="1"/>
  <c r="S21" i="21"/>
  <c r="R15" i="21"/>
  <c r="H19" i="12"/>
  <c r="Q19" i="12" s="1"/>
  <c r="K21" i="12"/>
  <c r="T21" i="12" s="1"/>
  <c r="U17" i="21"/>
  <c r="R17" i="21"/>
  <c r="H21" i="12"/>
  <c r="Q21" i="12" s="1"/>
  <c r="T21" i="21"/>
  <c r="J25" i="12"/>
  <c r="S25" i="12" s="1"/>
  <c r="P15" i="21"/>
  <c r="E19" i="12"/>
  <c r="N19" i="12" s="1"/>
  <c r="U6" i="21"/>
  <c r="K10" i="12"/>
  <c r="P21" i="21"/>
  <c r="E25" i="12"/>
  <c r="N25" i="12" s="1"/>
  <c r="H10" i="12"/>
  <c r="R6" i="21"/>
  <c r="L19" i="12"/>
  <c r="U19" i="12" s="1"/>
  <c r="V15" i="21"/>
  <c r="R14" i="21"/>
  <c r="H18" i="12"/>
  <c r="Q18" i="12" s="1"/>
  <c r="L23" i="12"/>
  <c r="U23" i="12" s="1"/>
  <c r="V19" i="21"/>
  <c r="O14" i="21"/>
  <c r="D18" i="12"/>
  <c r="M18" i="12" s="1"/>
  <c r="J23" i="12"/>
  <c r="S23" i="12" s="1"/>
  <c r="T19" i="21"/>
  <c r="U14" i="21"/>
  <c r="K18" i="12"/>
  <c r="T18" i="12" s="1"/>
  <c r="Q21" i="21"/>
  <c r="G25" i="12"/>
  <c r="P25" i="12" s="1"/>
  <c r="K23" i="12"/>
  <c r="T23" i="12" s="1"/>
  <c r="U19" i="21"/>
  <c r="V14" i="21"/>
  <c r="L18" i="12"/>
  <c r="U18" i="12" s="1"/>
  <c r="E23" i="12"/>
  <c r="N23" i="12" s="1"/>
  <c r="P19" i="21"/>
  <c r="E18" i="12"/>
  <c r="N18" i="12" s="1"/>
  <c r="P14" i="21"/>
  <c r="T14" i="21"/>
  <c r="J18" i="12"/>
  <c r="S18" i="12" s="1"/>
  <c r="Q19" i="21"/>
  <c r="G23" i="12"/>
  <c r="P23" i="12" s="1"/>
  <c r="Q14" i="21"/>
  <c r="G18" i="12"/>
  <c r="P18" i="12" s="1"/>
  <c r="I18" i="12"/>
  <c r="R18" i="12" s="1"/>
  <c r="S14" i="21"/>
  <c r="F14" i="12"/>
  <c r="O14" i="12" s="1"/>
  <c r="F20" i="12"/>
  <c r="O20" i="12" s="1"/>
  <c r="F17" i="12"/>
  <c r="O17" i="12" s="1"/>
  <c r="D10" i="12" l="1"/>
  <c r="O6" i="21"/>
  <c r="U13" i="21"/>
  <c r="K17" i="12"/>
  <c r="T17" i="12" s="1"/>
  <c r="T16" i="21"/>
  <c r="J20" i="12"/>
  <c r="S20" i="12" s="1"/>
  <c r="Q10" i="21"/>
  <c r="G14" i="12"/>
  <c r="P14" i="12" s="1"/>
  <c r="K12" i="12"/>
  <c r="T12" i="12" s="1"/>
  <c r="U8" i="21"/>
  <c r="Q10" i="12"/>
  <c r="O13" i="21"/>
  <c r="D17" i="12"/>
  <c r="M17" i="12" s="1"/>
  <c r="E20" i="12"/>
  <c r="N20" i="12" s="1"/>
  <c r="P16" i="21"/>
  <c r="V16" i="21"/>
  <c r="L20" i="12"/>
  <c r="U20" i="12" s="1"/>
  <c r="T17" i="21"/>
  <c r="J21" i="12"/>
  <c r="S21" i="12" s="1"/>
  <c r="O10" i="21"/>
  <c r="D14" i="12"/>
  <c r="M14" i="12" s="1"/>
  <c r="T15" i="21"/>
  <c r="J19" i="12"/>
  <c r="S19" i="12" s="1"/>
  <c r="S10" i="12"/>
  <c r="Q13" i="21"/>
  <c r="G17" i="12"/>
  <c r="P17" i="12" s="1"/>
  <c r="I20" i="12"/>
  <c r="R20" i="12" s="1"/>
  <c r="S16" i="21"/>
  <c r="R19" i="21"/>
  <c r="H23" i="12"/>
  <c r="Q23" i="12" s="1"/>
  <c r="S10" i="21"/>
  <c r="I14" i="12"/>
  <c r="R14" i="12" s="1"/>
  <c r="R10" i="12"/>
  <c r="R16" i="21"/>
  <c r="H20" i="12"/>
  <c r="Q20" i="12" s="1"/>
  <c r="U10" i="21"/>
  <c r="K14" i="12"/>
  <c r="T14" i="12" s="1"/>
  <c r="T10" i="21"/>
  <c r="J14" i="12"/>
  <c r="S14" i="12" s="1"/>
  <c r="R13" i="21"/>
  <c r="H17" i="12"/>
  <c r="Q17" i="12" s="1"/>
  <c r="P13" i="21"/>
  <c r="E17" i="12"/>
  <c r="N17" i="12" s="1"/>
  <c r="U16" i="21"/>
  <c r="K20" i="12"/>
  <c r="T20" i="12" s="1"/>
  <c r="S13" i="21"/>
  <c r="I17" i="12"/>
  <c r="R17" i="12" s="1"/>
  <c r="O16" i="21"/>
  <c r="D20" i="12"/>
  <c r="M20" i="12" s="1"/>
  <c r="L14" i="12"/>
  <c r="U14" i="12" s="1"/>
  <c r="V10" i="21"/>
  <c r="N10" i="12"/>
  <c r="V13" i="21"/>
  <c r="L17" i="12"/>
  <c r="U17" i="12" s="1"/>
  <c r="G10" i="12"/>
  <c r="Q6" i="21"/>
  <c r="H14" i="12"/>
  <c r="Q14" i="12" s="1"/>
  <c r="R10" i="21"/>
  <c r="J17" i="12"/>
  <c r="S17" i="12" s="1"/>
  <c r="T13" i="21"/>
  <c r="Q16" i="21"/>
  <c r="G20" i="12"/>
  <c r="P20" i="12" s="1"/>
  <c r="P10" i="21"/>
  <c r="E14" i="12"/>
  <c r="N14" i="12" s="1"/>
  <c r="D25" i="12"/>
  <c r="M25" i="12" s="1"/>
  <c r="O21" i="21"/>
  <c r="T10" i="12"/>
  <c r="U10" i="12"/>
  <c r="P10" i="12" l="1"/>
  <c r="M10" i="12"/>
  <c r="F16" i="12"/>
  <c r="I16" i="12" l="1"/>
  <c r="S12" i="21"/>
  <c r="O16" i="12"/>
  <c r="K16" i="12"/>
  <c r="U12" i="21"/>
  <c r="J16" i="12"/>
  <c r="T12" i="21"/>
  <c r="E16" i="12"/>
  <c r="P12" i="21"/>
  <c r="G16" i="12"/>
  <c r="Q12" i="21"/>
  <c r="V12" i="21"/>
  <c r="L16" i="12"/>
  <c r="H16" i="12"/>
  <c r="R12" i="21"/>
  <c r="T16" i="12" l="1"/>
  <c r="Q16" i="12"/>
  <c r="P16" i="12"/>
  <c r="O12" i="21"/>
  <c r="D16" i="12"/>
  <c r="U16" i="12"/>
  <c r="N16" i="12"/>
  <c r="S16" i="12"/>
  <c r="R16" i="12"/>
  <c r="M16" i="12" l="1"/>
  <c r="J9" i="21" l="1"/>
  <c r="F20" i="21"/>
  <c r="K18" i="21"/>
  <c r="F9" i="21"/>
  <c r="L9" i="21"/>
  <c r="E9" i="21"/>
  <c r="I18" i="21" l="1"/>
  <c r="H9" i="21"/>
  <c r="E18" i="21"/>
  <c r="K9" i="21"/>
  <c r="L18" i="21"/>
  <c r="F18" i="21"/>
  <c r="I20" i="21"/>
  <c r="J20" i="21"/>
  <c r="H20" i="21"/>
  <c r="E20" i="21"/>
  <c r="L20" i="21"/>
  <c r="K20" i="21"/>
  <c r="J18" i="21"/>
  <c r="H18" i="21" l="1"/>
  <c r="I9" i="21"/>
  <c r="F13" i="12" l="1"/>
  <c r="F24" i="12"/>
  <c r="O24" i="12" s="1"/>
  <c r="F22" i="12"/>
  <c r="O22" i="12" s="1"/>
  <c r="G22" i="12" l="1"/>
  <c r="P22" i="12" s="1"/>
  <c r="Q18" i="21"/>
  <c r="S18" i="21"/>
  <c r="I22" i="12"/>
  <c r="R22" i="12" s="1"/>
  <c r="T18" i="21"/>
  <c r="J22" i="12"/>
  <c r="S22" i="12" s="1"/>
  <c r="R18" i="21"/>
  <c r="H22" i="12"/>
  <c r="Q22" i="12" s="1"/>
  <c r="U18" i="21"/>
  <c r="K22" i="12"/>
  <c r="T22" i="12" s="1"/>
  <c r="D22" i="12"/>
  <c r="M22" i="12" s="1"/>
  <c r="O18" i="21"/>
  <c r="P18" i="21"/>
  <c r="E22" i="12"/>
  <c r="N22" i="12" s="1"/>
  <c r="L22" i="12"/>
  <c r="U22" i="12" s="1"/>
  <c r="V18" i="21"/>
  <c r="Q20" i="21"/>
  <c r="G24" i="12"/>
  <c r="P24" i="12" s="1"/>
  <c r="D24" i="12"/>
  <c r="M24" i="12" s="1"/>
  <c r="O20" i="21"/>
  <c r="J24" i="12"/>
  <c r="S24" i="12" s="1"/>
  <c r="T20" i="21"/>
  <c r="R20" i="21"/>
  <c r="H24" i="12"/>
  <c r="Q24" i="12" s="1"/>
  <c r="U20" i="21"/>
  <c r="K24" i="12"/>
  <c r="T24" i="12" s="1"/>
  <c r="E24" i="12"/>
  <c r="N24" i="12" s="1"/>
  <c r="P20" i="21"/>
  <c r="L24" i="12"/>
  <c r="U24" i="12" s="1"/>
  <c r="V20" i="21"/>
  <c r="I24" i="12"/>
  <c r="R24" i="12" s="1"/>
  <c r="S20" i="21"/>
  <c r="U9" i="21"/>
  <c r="K13" i="12"/>
  <c r="R9" i="21"/>
  <c r="H13" i="12"/>
  <c r="J13" i="12"/>
  <c r="T9" i="21"/>
  <c r="S9" i="21"/>
  <c r="I13" i="12"/>
  <c r="Q9" i="21"/>
  <c r="G13" i="12"/>
  <c r="O13" i="12"/>
  <c r="F9" i="12"/>
  <c r="P9" i="21"/>
  <c r="E13" i="12"/>
  <c r="V9" i="21"/>
  <c r="L13" i="12"/>
  <c r="O9" i="21"/>
  <c r="D13" i="12"/>
  <c r="R13" i="12" l="1"/>
  <c r="I9" i="12"/>
  <c r="S13" i="12"/>
  <c r="J9" i="12"/>
  <c r="O9" i="12"/>
  <c r="F26" i="12"/>
  <c r="N13" i="12"/>
  <c r="E9" i="12"/>
  <c r="M13" i="12"/>
  <c r="D9" i="12"/>
  <c r="U13" i="12"/>
  <c r="L9" i="12"/>
  <c r="P13" i="12"/>
  <c r="G9" i="12"/>
  <c r="Q13" i="12"/>
  <c r="H9" i="12"/>
  <c r="T13" i="12"/>
  <c r="K9" i="12"/>
  <c r="P9" i="12" l="1"/>
  <c r="G26" i="12"/>
  <c r="J26" i="12"/>
  <c r="S9" i="12"/>
  <c r="L26" i="12"/>
  <c r="U9" i="12"/>
  <c r="R9" i="12"/>
  <c r="I26" i="12"/>
  <c r="K26" i="12"/>
  <c r="T9" i="12"/>
  <c r="D26" i="12"/>
  <c r="M9" i="12"/>
  <c r="N9" i="12"/>
  <c r="E26" i="12"/>
  <c r="Q9" i="12"/>
  <c r="H26" i="12"/>
  <c r="O26" i="12"/>
  <c r="P26" i="12" l="1"/>
  <c r="N26" i="12"/>
  <c r="T26" i="12"/>
  <c r="Q26" i="12"/>
  <c r="U26" i="12"/>
  <c r="M26" i="12"/>
  <c r="R26" i="12"/>
  <c r="S26" i="12"/>
  <c r="C118" i="15" l="1"/>
  <c r="C118" i="17"/>
  <c r="C132" i="17" l="1"/>
  <c r="C132" i="15"/>
  <c r="C143" i="15"/>
  <c r="C143" i="17"/>
  <c r="C131" i="17" l="1"/>
  <c r="C131" i="15"/>
  <c r="C146" i="17" l="1"/>
  <c r="C146" i="15"/>
  <c r="C120" i="15"/>
  <c r="C120" i="17"/>
  <c r="C126" i="17"/>
  <c r="C126" i="15"/>
  <c r="C105" i="17"/>
  <c r="C105" i="15"/>
  <c r="C112" i="15"/>
  <c r="C112" i="17"/>
  <c r="C123" i="15"/>
  <c r="C123" i="17"/>
  <c r="C119" i="15"/>
  <c r="C119" i="17"/>
  <c r="C106" i="15"/>
  <c r="C106" i="17"/>
  <c r="C117" i="15"/>
  <c r="C117" i="17"/>
  <c r="C145" i="17"/>
  <c r="C145" i="15"/>
  <c r="C116" i="15" l="1"/>
  <c r="C116" i="17"/>
  <c r="C147" i="15"/>
  <c r="C147" i="17"/>
  <c r="C141" i="15"/>
  <c r="C141" i="17"/>
  <c r="C148" i="17"/>
  <c r="C148" i="15"/>
  <c r="C152" i="17"/>
  <c r="C152" i="15"/>
  <c r="C151" i="17"/>
  <c r="C151" i="15"/>
  <c r="C144" i="15"/>
  <c r="C144" i="17"/>
  <c r="C139" i="17"/>
  <c r="C139" i="15"/>
  <c r="C136" i="15"/>
  <c r="C136" i="17"/>
  <c r="C109" i="17"/>
  <c r="C109" i="15"/>
  <c r="C111" i="15"/>
  <c r="C111" i="17"/>
  <c r="C128" i="15"/>
  <c r="C128" i="17"/>
  <c r="C124" i="17"/>
  <c r="C124" i="15"/>
  <c r="C142" i="15"/>
  <c r="C142" i="17"/>
  <c r="C150" i="17"/>
  <c r="C150" i="15"/>
  <c r="C121" i="15"/>
  <c r="C121" i="17"/>
  <c r="C137" i="17"/>
  <c r="C137" i="15"/>
  <c r="C104" i="15"/>
  <c r="C104" i="17"/>
  <c r="C127" i="15"/>
  <c r="C127" i="17"/>
  <c r="C133" i="15"/>
  <c r="C133" i="17"/>
  <c r="C135" i="15"/>
  <c r="C135" i="17"/>
  <c r="C115" i="15"/>
  <c r="C115" i="17"/>
  <c r="C130" i="15"/>
  <c r="C130" i="17"/>
  <c r="C107" i="15"/>
  <c r="C107" i="17"/>
  <c r="C138" i="17"/>
  <c r="C138" i="15"/>
  <c r="C149" i="17"/>
  <c r="C149" i="15"/>
  <c r="C110" i="17"/>
  <c r="C110" i="15"/>
  <c r="C114" i="15"/>
  <c r="C114" i="17"/>
  <c r="C154" i="15"/>
  <c r="C154" i="17"/>
  <c r="C125" i="15"/>
  <c r="C125" i="17"/>
  <c r="C129" i="15"/>
  <c r="C129" i="17"/>
  <c r="C153" i="15"/>
  <c r="C153" i="17"/>
  <c r="C140" i="15"/>
  <c r="C140" i="17"/>
  <c r="C108" i="17"/>
  <c r="C108" i="15"/>
  <c r="P20" i="9"/>
  <c r="J20" i="9"/>
  <c r="N20" i="9"/>
  <c r="K20" i="9"/>
  <c r="M20" i="9"/>
  <c r="M16" i="8"/>
  <c r="L20" i="9"/>
  <c r="K16" i="8"/>
  <c r="L16" i="8"/>
  <c r="Q20" i="9"/>
  <c r="N16" i="8"/>
  <c r="O20" i="9"/>
  <c r="D436" i="15" l="1"/>
  <c r="D436" i="17"/>
  <c r="E436" i="17" s="1"/>
  <c r="D414" i="15"/>
  <c r="D414" i="17"/>
  <c r="E414" i="17" s="1"/>
  <c r="D415" i="15"/>
  <c r="D415" i="17"/>
  <c r="E415" i="17" s="1"/>
  <c r="D439" i="15"/>
  <c r="D439" i="17"/>
  <c r="E439" i="17" s="1"/>
  <c r="D452" i="15"/>
  <c r="D452" i="17"/>
  <c r="E452" i="17" s="1"/>
  <c r="D446" i="15"/>
  <c r="D446" i="17"/>
  <c r="E446" i="17" s="1"/>
  <c r="D431" i="15"/>
  <c r="D431" i="17"/>
  <c r="E431" i="17" s="1"/>
  <c r="D447" i="17"/>
  <c r="E447" i="17" s="1"/>
  <c r="D447" i="15"/>
  <c r="D445" i="17"/>
  <c r="E445" i="17" s="1"/>
  <c r="D445" i="15"/>
  <c r="D454" i="17"/>
  <c r="E454" i="17" s="1"/>
  <c r="D454" i="15"/>
  <c r="D435" i="17"/>
  <c r="E435" i="17" s="1"/>
  <c r="D435" i="15"/>
  <c r="D449" i="17"/>
  <c r="E449" i="17" s="1"/>
  <c r="D449" i="15"/>
  <c r="D422" i="15"/>
  <c r="D422" i="17"/>
  <c r="E422" i="17" s="1"/>
  <c r="D421" i="17"/>
  <c r="E421" i="17" s="1"/>
  <c r="D421" i="15"/>
  <c r="D444" i="17"/>
  <c r="E444" i="17" s="1"/>
  <c r="D444" i="15"/>
  <c r="G20" i="9"/>
  <c r="D16" i="8"/>
  <c r="C20" i="9"/>
  <c r="C16" i="8"/>
  <c r="B20" i="9"/>
  <c r="E20" i="9"/>
  <c r="J16" i="8"/>
  <c r="F20" i="9"/>
  <c r="C113" i="15"/>
  <c r="C113" i="17"/>
  <c r="H20" i="9"/>
  <c r="C122" i="15"/>
  <c r="C122" i="17"/>
  <c r="I20" i="9"/>
  <c r="D20" i="9"/>
  <c r="I16" i="8"/>
  <c r="C134" i="17"/>
  <c r="C134" i="15"/>
  <c r="D459" i="17" l="1"/>
  <c r="E459" i="17" s="1"/>
  <c r="D459" i="15"/>
  <c r="D453" i="17"/>
  <c r="E453" i="17" s="1"/>
  <c r="D453" i="15"/>
  <c r="D413" i="15"/>
  <c r="D413" i="17"/>
  <c r="E413" i="17" s="1"/>
  <c r="D411" i="17"/>
  <c r="E411" i="17" s="1"/>
  <c r="D411" i="15"/>
  <c r="D412" i="15"/>
  <c r="D412" i="17"/>
  <c r="E412" i="17" s="1"/>
  <c r="D425" i="17"/>
  <c r="E425" i="17" s="1"/>
  <c r="D425" i="15"/>
  <c r="D433" i="15"/>
  <c r="D433" i="17"/>
  <c r="E433" i="17" s="1"/>
  <c r="D410" i="17"/>
  <c r="E410" i="17" s="1"/>
  <c r="D410" i="15"/>
  <c r="D423" i="15"/>
  <c r="D423" i="17"/>
  <c r="E423" i="17" s="1"/>
  <c r="D418" i="17"/>
  <c r="E418" i="17" s="1"/>
  <c r="D418" i="15"/>
  <c r="D437" i="15"/>
  <c r="D437" i="17"/>
  <c r="E437" i="17" s="1"/>
  <c r="D460" i="15"/>
  <c r="D460" i="17"/>
  <c r="E460" i="17" s="1"/>
  <c r="D417" i="17"/>
  <c r="E417" i="17" s="1"/>
  <c r="D417" i="15"/>
  <c r="D429" i="17"/>
  <c r="E429" i="17" s="1"/>
  <c r="D429" i="15"/>
  <c r="D427" i="17"/>
  <c r="E427" i="17" s="1"/>
  <c r="D427" i="15"/>
  <c r="D455" i="17"/>
  <c r="E455" i="17" s="1"/>
  <c r="D455" i="15"/>
  <c r="D419" i="15"/>
  <c r="D419" i="17"/>
  <c r="E419" i="17" s="1"/>
  <c r="D441" i="15"/>
  <c r="D441" i="17"/>
  <c r="E441" i="17" s="1"/>
  <c r="D458" i="15"/>
  <c r="D458" i="17"/>
  <c r="E458" i="17" s="1"/>
  <c r="D426" i="15"/>
  <c r="D426" i="17"/>
  <c r="E426" i="17" s="1"/>
  <c r="D438" i="15"/>
  <c r="D438" i="17"/>
  <c r="E438" i="17" s="1"/>
  <c r="D442" i="17"/>
  <c r="E442" i="17" s="1"/>
  <c r="D442" i="15"/>
  <c r="D443" i="17"/>
  <c r="E443" i="17" s="1"/>
  <c r="D443" i="15"/>
  <c r="D432" i="15"/>
  <c r="D432" i="17"/>
  <c r="E432" i="17" s="1"/>
  <c r="D451" i="15"/>
  <c r="D451" i="17"/>
  <c r="E451" i="17" s="1"/>
  <c r="D434" i="17" l="1"/>
  <c r="E434" i="17" s="1"/>
  <c r="D434" i="15"/>
  <c r="D430" i="17"/>
  <c r="E430" i="17" s="1"/>
  <c r="D430" i="15"/>
  <c r="D420" i="17"/>
  <c r="E420" i="17" s="1"/>
  <c r="D420" i="15"/>
  <c r="D424" i="15"/>
  <c r="D424" i="17"/>
  <c r="E424" i="17" s="1"/>
  <c r="D450" i="15"/>
  <c r="D450" i="17"/>
  <c r="E450" i="17" s="1"/>
  <c r="D448" i="17"/>
  <c r="E448" i="17" s="1"/>
  <c r="D448" i="15"/>
  <c r="D457" i="17"/>
  <c r="E457" i="17" s="1"/>
  <c r="D457" i="15"/>
  <c r="D416" i="15"/>
  <c r="D416" i="17"/>
  <c r="E416" i="17" s="1"/>
  <c r="D456" i="15"/>
  <c r="D456" i="17"/>
  <c r="E456" i="17" s="1"/>
  <c r="D428" i="15" l="1"/>
  <c r="D428" i="17"/>
  <c r="E428" i="17" s="1"/>
  <c r="D440" i="17"/>
  <c r="E440" i="17" s="1"/>
  <c r="D440" i="15"/>
  <c r="C67" i="17" l="1"/>
  <c r="C67" i="15"/>
  <c r="C16" i="15"/>
  <c r="C16" i="17"/>
  <c r="C424" i="15"/>
  <c r="C424" i="17"/>
  <c r="C373" i="15"/>
  <c r="C373" i="17"/>
  <c r="D271" i="17"/>
  <c r="E271" i="17" s="1"/>
  <c r="D271" i="15"/>
  <c r="C322" i="15"/>
  <c r="C322" i="17"/>
  <c r="D169" i="15"/>
  <c r="D169" i="17"/>
  <c r="E169" i="17" s="1"/>
  <c r="C271" i="17"/>
  <c r="C271" i="15"/>
  <c r="D16" i="17"/>
  <c r="E16" i="17" s="1"/>
  <c r="D16" i="15"/>
  <c r="C220" i="17"/>
  <c r="C220" i="15"/>
  <c r="C169" i="15"/>
  <c r="C169" i="17"/>
  <c r="D220" i="17" l="1"/>
  <c r="E220" i="17" s="1"/>
  <c r="D220" i="15"/>
  <c r="C81" i="17"/>
  <c r="C81" i="15"/>
  <c r="C80" i="15" l="1"/>
  <c r="C80" i="17"/>
  <c r="C92" i="15"/>
  <c r="C92" i="17"/>
  <c r="P3" i="4" l="1"/>
  <c r="P4" i="4"/>
  <c r="P5" i="4"/>
  <c r="P6" i="4"/>
  <c r="P7" i="4"/>
  <c r="P8" i="4"/>
  <c r="P9" i="4"/>
  <c r="P10" i="4"/>
  <c r="P11" i="4"/>
  <c r="P12" i="4"/>
  <c r="P13" i="4"/>
  <c r="P14" i="4"/>
  <c r="P15" i="4"/>
  <c r="P16" i="4"/>
  <c r="P17" i="4"/>
  <c r="P18" i="4"/>
  <c r="P19" i="4"/>
  <c r="P20" i="4"/>
  <c r="P21" i="4"/>
  <c r="P22" i="4"/>
  <c r="P23" i="4"/>
  <c r="P24" i="4"/>
  <c r="P25" i="4"/>
  <c r="P26" i="4"/>
  <c r="P27" i="4"/>
  <c r="P28" i="4"/>
  <c r="P29" i="4"/>
  <c r="P30" i="4"/>
  <c r="P31" i="4"/>
  <c r="P32" i="4"/>
  <c r="P33" i="4"/>
  <c r="P34" i="4"/>
  <c r="P35" i="4"/>
  <c r="P36" i="4"/>
  <c r="P37" i="4"/>
  <c r="P38" i="4"/>
  <c r="P39" i="4"/>
  <c r="P40" i="4"/>
  <c r="P41" i="4"/>
  <c r="P42" i="4"/>
  <c r="P43" i="4"/>
  <c r="P44" i="4"/>
  <c r="P45" i="4"/>
  <c r="P46" i="4"/>
  <c r="P47" i="4"/>
  <c r="P48" i="4"/>
  <c r="P49" i="4"/>
  <c r="P50" i="4"/>
  <c r="P51" i="4"/>
  <c r="P52" i="4"/>
  <c r="P53" i="4"/>
  <c r="P54" i="4"/>
  <c r="P55" i="4"/>
  <c r="P56" i="4"/>
  <c r="P57" i="4"/>
  <c r="P58" i="4"/>
  <c r="P59" i="4"/>
  <c r="P60" i="4"/>
  <c r="P61" i="4"/>
  <c r="P62" i="4"/>
  <c r="P63" i="4"/>
  <c r="P64" i="4"/>
  <c r="P65" i="4"/>
  <c r="P66" i="4"/>
  <c r="P67" i="4"/>
  <c r="P68" i="4"/>
  <c r="P69" i="4"/>
  <c r="P70" i="4"/>
  <c r="P71" i="4"/>
  <c r="P72" i="4"/>
  <c r="P73" i="4"/>
  <c r="P74" i="4"/>
  <c r="P75" i="4"/>
  <c r="P76" i="4"/>
  <c r="P77" i="4"/>
  <c r="P78" i="4"/>
  <c r="P79" i="4"/>
  <c r="P80" i="4"/>
  <c r="P81" i="4"/>
  <c r="P82" i="4"/>
  <c r="P83" i="4"/>
  <c r="P84" i="4"/>
  <c r="P85" i="4"/>
  <c r="P86" i="4"/>
  <c r="P87" i="4"/>
  <c r="P88" i="4"/>
  <c r="P89" i="4"/>
  <c r="P90" i="4"/>
  <c r="P91" i="4"/>
  <c r="P92" i="4"/>
  <c r="P93" i="4"/>
  <c r="P94" i="4"/>
  <c r="P95" i="4"/>
  <c r="P96" i="4"/>
  <c r="P97" i="4"/>
  <c r="P98" i="4"/>
  <c r="P99" i="4"/>
  <c r="P100" i="4"/>
  <c r="P101" i="4"/>
  <c r="P102" i="4"/>
  <c r="P103" i="4"/>
  <c r="P104" i="4"/>
  <c r="P105" i="4"/>
  <c r="P106" i="4"/>
  <c r="P107" i="4"/>
  <c r="P108" i="4"/>
  <c r="P109" i="4"/>
  <c r="P110" i="4"/>
  <c r="P111" i="4"/>
  <c r="P112" i="4"/>
  <c r="P113" i="4"/>
  <c r="P114" i="4"/>
  <c r="P115" i="4"/>
  <c r="P116" i="4"/>
  <c r="P117" i="4"/>
  <c r="P118" i="4"/>
  <c r="P119" i="4"/>
  <c r="P120" i="4"/>
  <c r="P121" i="4"/>
  <c r="P122" i="4"/>
  <c r="P123" i="4"/>
  <c r="P124" i="4"/>
  <c r="P125" i="4"/>
  <c r="P126" i="4"/>
  <c r="P127" i="4"/>
  <c r="P128" i="4"/>
  <c r="P129" i="4"/>
  <c r="P130" i="4"/>
  <c r="P131" i="4"/>
  <c r="P132" i="4"/>
  <c r="P133" i="4"/>
  <c r="P134" i="4"/>
  <c r="P135" i="4"/>
  <c r="P136" i="4"/>
  <c r="P137" i="4"/>
  <c r="P138" i="4"/>
  <c r="P139" i="4"/>
  <c r="P140" i="4"/>
  <c r="P141" i="4"/>
  <c r="P142" i="4"/>
  <c r="P143" i="4"/>
  <c r="P144" i="4"/>
  <c r="P145" i="4"/>
  <c r="P146" i="4"/>
  <c r="P147" i="4"/>
  <c r="P148" i="4"/>
  <c r="P149" i="4"/>
  <c r="P150" i="4"/>
  <c r="P151" i="4"/>
  <c r="P152" i="4"/>
  <c r="P153" i="4"/>
  <c r="P154" i="4"/>
  <c r="P155" i="4"/>
  <c r="P156" i="4"/>
  <c r="P157" i="4"/>
  <c r="P158" i="4"/>
  <c r="P159" i="4"/>
  <c r="P160" i="4"/>
  <c r="P161" i="4"/>
  <c r="P162" i="4"/>
  <c r="P163" i="4"/>
  <c r="P164" i="4"/>
  <c r="P165" i="4"/>
  <c r="P166" i="4"/>
  <c r="P167" i="4"/>
  <c r="P168" i="4"/>
  <c r="P169" i="4"/>
  <c r="P170" i="4"/>
  <c r="P171" i="4"/>
  <c r="P172" i="4"/>
  <c r="P173" i="4"/>
  <c r="P174" i="4"/>
  <c r="P175" i="4"/>
  <c r="P176" i="4"/>
  <c r="P177" i="4"/>
  <c r="P178" i="4"/>
  <c r="P179" i="4"/>
  <c r="P180" i="4"/>
  <c r="P181" i="4"/>
  <c r="P182" i="4"/>
  <c r="P183" i="4"/>
  <c r="P184" i="4"/>
  <c r="P185" i="4"/>
  <c r="P186" i="4"/>
  <c r="P187" i="4"/>
  <c r="P188" i="4"/>
  <c r="P189" i="4"/>
  <c r="P190" i="4"/>
  <c r="P191" i="4"/>
  <c r="P192" i="4"/>
  <c r="P193" i="4"/>
  <c r="P194" i="4"/>
  <c r="P195" i="4"/>
  <c r="P196" i="4"/>
  <c r="P197" i="4"/>
  <c r="P198" i="4"/>
  <c r="P199" i="4"/>
  <c r="P200" i="4"/>
  <c r="P201" i="4"/>
  <c r="P202" i="4"/>
  <c r="P203" i="4"/>
  <c r="P204" i="4"/>
  <c r="P205" i="4"/>
  <c r="P206" i="4"/>
  <c r="P207" i="4"/>
  <c r="P208" i="4"/>
  <c r="P209" i="4"/>
  <c r="P210" i="4"/>
  <c r="P211" i="4"/>
  <c r="P212" i="4"/>
  <c r="P213" i="4"/>
  <c r="P214" i="4"/>
  <c r="P215" i="4"/>
  <c r="P216" i="4"/>
  <c r="P217" i="4"/>
  <c r="P218" i="4"/>
  <c r="P219" i="4"/>
  <c r="P220" i="4"/>
  <c r="P221" i="4"/>
  <c r="P222" i="4"/>
  <c r="P223" i="4"/>
  <c r="P224" i="4"/>
  <c r="P225" i="4"/>
  <c r="P226" i="4"/>
  <c r="P227" i="4"/>
  <c r="P228" i="4"/>
  <c r="P229" i="4"/>
  <c r="P230" i="4"/>
  <c r="P231" i="4"/>
  <c r="P232" i="4"/>
  <c r="P233" i="4"/>
  <c r="P234" i="4"/>
  <c r="P235" i="4"/>
  <c r="P236" i="4"/>
  <c r="P237" i="4"/>
  <c r="P238" i="4"/>
  <c r="P239" i="4"/>
  <c r="P240" i="4"/>
  <c r="P241" i="4"/>
  <c r="P242" i="4"/>
  <c r="P243" i="4"/>
  <c r="P244" i="4"/>
  <c r="P245" i="4"/>
  <c r="P246" i="4"/>
  <c r="P247" i="4"/>
  <c r="P248" i="4"/>
  <c r="P249" i="4"/>
  <c r="P250" i="4"/>
  <c r="P251" i="4"/>
  <c r="P252" i="4"/>
  <c r="P253" i="4"/>
  <c r="P254" i="4"/>
  <c r="P255" i="4"/>
  <c r="P256" i="4"/>
  <c r="P257" i="4"/>
  <c r="P258" i="4"/>
  <c r="P259" i="4"/>
  <c r="P260" i="4"/>
  <c r="P261" i="4"/>
  <c r="P262" i="4"/>
  <c r="P263" i="4"/>
  <c r="P264" i="4"/>
  <c r="P265" i="4"/>
  <c r="P266" i="4"/>
  <c r="P267" i="4"/>
  <c r="P268" i="4"/>
  <c r="P269" i="4"/>
  <c r="P270" i="4"/>
  <c r="P271" i="4"/>
  <c r="P272" i="4"/>
  <c r="P273" i="4"/>
  <c r="P274" i="4"/>
  <c r="P275" i="4"/>
  <c r="P276" i="4"/>
  <c r="P277" i="4"/>
  <c r="P278" i="4"/>
  <c r="P279" i="4"/>
  <c r="P280" i="4"/>
  <c r="P281" i="4"/>
  <c r="P282" i="4"/>
  <c r="P283" i="4"/>
  <c r="P284" i="4"/>
  <c r="P285" i="4"/>
  <c r="P286" i="4"/>
  <c r="P287" i="4"/>
  <c r="P288" i="4"/>
  <c r="P289" i="4"/>
  <c r="P290" i="4"/>
  <c r="P291" i="4"/>
  <c r="P292" i="4"/>
  <c r="P293" i="4"/>
  <c r="P294" i="4"/>
  <c r="P295" i="4"/>
  <c r="P296" i="4"/>
  <c r="P297" i="4"/>
  <c r="P298" i="4"/>
  <c r="P299" i="4"/>
  <c r="P300" i="4"/>
  <c r="P301" i="4"/>
  <c r="P302" i="4"/>
  <c r="P303" i="4"/>
  <c r="P304" i="4"/>
  <c r="P305" i="4"/>
  <c r="P306" i="4"/>
  <c r="P307" i="4"/>
  <c r="P308" i="4"/>
  <c r="P309" i="4"/>
  <c r="P310" i="4"/>
  <c r="P311" i="4"/>
  <c r="P312" i="4"/>
  <c r="P313" i="4"/>
  <c r="P314" i="4"/>
  <c r="P315" i="4"/>
  <c r="P316" i="4"/>
  <c r="P317" i="4"/>
  <c r="P318" i="4"/>
  <c r="P319" i="4"/>
  <c r="P320" i="4"/>
  <c r="P321" i="4"/>
  <c r="P322" i="4"/>
  <c r="P323" i="4"/>
  <c r="P324" i="4"/>
  <c r="P325" i="4"/>
  <c r="P326" i="4"/>
  <c r="P327" i="4"/>
  <c r="P328" i="4"/>
  <c r="P329" i="4"/>
  <c r="P330" i="4"/>
  <c r="P331" i="4"/>
  <c r="P332" i="4"/>
  <c r="P333" i="4"/>
  <c r="P334" i="4"/>
  <c r="P335" i="4"/>
  <c r="P336" i="4"/>
  <c r="P337" i="4"/>
  <c r="P338" i="4"/>
  <c r="P339" i="4"/>
  <c r="P340" i="4"/>
  <c r="P341" i="4"/>
  <c r="P342" i="4"/>
  <c r="P343" i="4"/>
  <c r="P344" i="4"/>
  <c r="P345" i="4"/>
  <c r="P346" i="4"/>
  <c r="P347" i="4"/>
  <c r="P348" i="4"/>
  <c r="P349" i="4"/>
  <c r="P350" i="4"/>
  <c r="P351" i="4"/>
  <c r="P352" i="4"/>
  <c r="P353" i="4"/>
  <c r="P354" i="4"/>
  <c r="P355" i="4"/>
  <c r="P356" i="4"/>
  <c r="P357" i="4"/>
  <c r="P358" i="4"/>
  <c r="P359" i="4"/>
  <c r="P360" i="4"/>
  <c r="P361" i="4"/>
  <c r="P362" i="4"/>
  <c r="P363" i="4"/>
  <c r="P364" i="4"/>
  <c r="P365" i="4"/>
  <c r="P366" i="4"/>
  <c r="P367" i="4"/>
  <c r="P368" i="4"/>
  <c r="P369" i="4"/>
  <c r="P370" i="4"/>
  <c r="P371" i="4"/>
  <c r="P372" i="4"/>
  <c r="P373" i="4"/>
  <c r="P374" i="4"/>
  <c r="P375" i="4"/>
  <c r="P376" i="4"/>
  <c r="P377" i="4"/>
  <c r="P378" i="4"/>
  <c r="P379" i="4"/>
  <c r="P380" i="4"/>
  <c r="P381" i="4"/>
  <c r="P382" i="4"/>
  <c r="P383" i="4"/>
  <c r="P384" i="4"/>
  <c r="P385" i="4"/>
  <c r="P386" i="4"/>
  <c r="P387" i="4"/>
  <c r="P388" i="4"/>
  <c r="P389" i="4"/>
  <c r="P390" i="4"/>
  <c r="P391" i="4"/>
  <c r="P392" i="4"/>
  <c r="P393" i="4"/>
  <c r="P394" i="4"/>
  <c r="P395" i="4"/>
  <c r="P396" i="4"/>
  <c r="P397" i="4"/>
  <c r="P398" i="4"/>
  <c r="P399" i="4"/>
  <c r="P400" i="4"/>
  <c r="P401" i="4"/>
  <c r="P402" i="4"/>
  <c r="P403" i="4"/>
  <c r="P404" i="4"/>
  <c r="P405" i="4"/>
  <c r="P406" i="4"/>
  <c r="P407" i="4"/>
  <c r="P408" i="4"/>
  <c r="P409" i="4"/>
  <c r="P410" i="4"/>
  <c r="P411" i="4"/>
  <c r="P412" i="4"/>
  <c r="P413" i="4"/>
  <c r="P414" i="4"/>
  <c r="P415" i="4"/>
  <c r="P416" i="4"/>
  <c r="P417" i="4"/>
  <c r="P418" i="4"/>
  <c r="P419" i="4"/>
  <c r="P420" i="4"/>
  <c r="P421" i="4"/>
  <c r="P422" i="4"/>
  <c r="P423" i="4"/>
  <c r="P424" i="4"/>
  <c r="P425" i="4"/>
  <c r="P426" i="4"/>
  <c r="P427" i="4"/>
  <c r="P428" i="4"/>
  <c r="P429" i="4"/>
  <c r="P430" i="4"/>
  <c r="P431" i="4"/>
  <c r="P432" i="4"/>
  <c r="P433" i="4"/>
  <c r="P434" i="4"/>
  <c r="P435" i="4"/>
  <c r="P436" i="4"/>
  <c r="P437" i="4"/>
  <c r="P438" i="4"/>
  <c r="P439" i="4"/>
  <c r="P440" i="4"/>
  <c r="P441" i="4"/>
  <c r="P442" i="4"/>
  <c r="P443" i="4"/>
  <c r="P444" i="4"/>
  <c r="P445" i="4"/>
  <c r="P446" i="4"/>
  <c r="P447" i="4"/>
  <c r="P448" i="4"/>
  <c r="P449" i="4"/>
  <c r="P450" i="4"/>
  <c r="P451" i="4"/>
  <c r="P452" i="4"/>
  <c r="P453" i="4"/>
  <c r="P454" i="4"/>
  <c r="P455" i="4"/>
  <c r="P456" i="4"/>
  <c r="P457" i="4"/>
  <c r="P458" i="4"/>
  <c r="P459" i="4"/>
  <c r="P460" i="4"/>
  <c r="P461" i="4"/>
  <c r="P462" i="4"/>
  <c r="P463" i="4"/>
  <c r="P464" i="4"/>
  <c r="P465" i="4"/>
  <c r="P466" i="4"/>
  <c r="P467" i="4"/>
  <c r="P468" i="4"/>
  <c r="P469" i="4"/>
  <c r="P470" i="4"/>
  <c r="P471" i="4"/>
  <c r="P472" i="4"/>
  <c r="P473" i="4"/>
  <c r="P474" i="4"/>
  <c r="P475" i="4"/>
  <c r="P476" i="4"/>
  <c r="P477" i="4"/>
  <c r="P478" i="4"/>
  <c r="P479" i="4"/>
  <c r="P480" i="4"/>
  <c r="P481" i="4"/>
  <c r="P482" i="4"/>
  <c r="P483" i="4"/>
  <c r="P484" i="4"/>
  <c r="P485" i="4"/>
  <c r="P486" i="4"/>
  <c r="P487" i="4"/>
  <c r="P488" i="4"/>
  <c r="P489" i="4"/>
  <c r="P490" i="4"/>
  <c r="P491" i="4"/>
  <c r="P492" i="4"/>
  <c r="P493" i="4"/>
  <c r="P494" i="4"/>
  <c r="P495" i="4"/>
  <c r="P496" i="4"/>
  <c r="P497" i="4"/>
  <c r="P498" i="4"/>
  <c r="P499" i="4"/>
  <c r="P500" i="4"/>
  <c r="P501" i="4"/>
  <c r="P502" i="4"/>
  <c r="P503" i="4"/>
  <c r="P504" i="4"/>
  <c r="P505" i="4"/>
  <c r="P506" i="4"/>
  <c r="P507" i="4"/>
  <c r="P508" i="4"/>
  <c r="P509" i="4"/>
  <c r="P510" i="4"/>
  <c r="P511" i="4"/>
  <c r="P512" i="4"/>
  <c r="P513" i="4"/>
  <c r="P514" i="4"/>
  <c r="P515" i="4"/>
  <c r="P516" i="4"/>
  <c r="P517" i="4"/>
  <c r="P518" i="4"/>
  <c r="P519" i="4"/>
  <c r="P520" i="4"/>
  <c r="P521" i="4"/>
  <c r="P522" i="4"/>
  <c r="P523" i="4"/>
  <c r="P524" i="4"/>
  <c r="P525" i="4"/>
  <c r="P526" i="4"/>
  <c r="P527" i="4"/>
  <c r="P528" i="4"/>
  <c r="P529" i="4"/>
  <c r="P530" i="4"/>
  <c r="P531" i="4"/>
  <c r="P532" i="4"/>
  <c r="P533" i="4"/>
  <c r="P534" i="4"/>
  <c r="P535" i="4"/>
  <c r="P536" i="4"/>
  <c r="P537" i="4"/>
  <c r="P538" i="4"/>
  <c r="P539" i="4"/>
  <c r="P540" i="4"/>
  <c r="P541" i="4"/>
  <c r="P542" i="4"/>
  <c r="P543" i="4"/>
  <c r="P544" i="4"/>
  <c r="P545" i="4"/>
  <c r="P546" i="4"/>
  <c r="P547" i="4"/>
  <c r="P548" i="4"/>
  <c r="P549" i="4"/>
  <c r="P550" i="4"/>
  <c r="P551" i="4"/>
  <c r="P552" i="4"/>
  <c r="P553" i="4"/>
  <c r="P554" i="4"/>
  <c r="P555" i="4"/>
  <c r="P556" i="4"/>
  <c r="P557" i="4"/>
  <c r="P558" i="4"/>
  <c r="P559" i="4"/>
  <c r="P560" i="4"/>
  <c r="P561" i="4"/>
  <c r="P562" i="4"/>
  <c r="P563" i="4"/>
  <c r="P564" i="4"/>
  <c r="P565" i="4"/>
  <c r="P566" i="4"/>
  <c r="P567" i="4"/>
  <c r="P568" i="4"/>
  <c r="P569" i="4"/>
  <c r="P570" i="4"/>
  <c r="P571" i="4"/>
  <c r="P572" i="4"/>
  <c r="P573" i="4"/>
  <c r="P574" i="4"/>
  <c r="P575" i="4"/>
  <c r="P576" i="4"/>
  <c r="P577" i="4"/>
  <c r="P578" i="4"/>
  <c r="P579" i="4"/>
  <c r="P580" i="4"/>
  <c r="P581" i="4"/>
  <c r="P582" i="4"/>
  <c r="P583" i="4"/>
  <c r="P584" i="4"/>
  <c r="P585" i="4"/>
  <c r="P586" i="4"/>
  <c r="P587" i="4"/>
  <c r="P588" i="4"/>
  <c r="P589" i="4"/>
  <c r="P590" i="4"/>
  <c r="P591" i="4"/>
  <c r="P592" i="4"/>
  <c r="P593" i="4"/>
  <c r="P594" i="4"/>
  <c r="P595" i="4"/>
  <c r="P596" i="4"/>
  <c r="P597" i="4"/>
  <c r="P598" i="4"/>
  <c r="P599" i="4"/>
  <c r="P600" i="4"/>
  <c r="P601" i="4"/>
  <c r="P602" i="4"/>
  <c r="P603" i="4"/>
  <c r="P604" i="4"/>
  <c r="P605" i="4"/>
  <c r="P606" i="4"/>
  <c r="P607" i="4"/>
  <c r="P608" i="4"/>
  <c r="P609" i="4"/>
  <c r="P610" i="4"/>
  <c r="P611" i="4"/>
  <c r="P612" i="4"/>
  <c r="P613" i="4"/>
  <c r="P614" i="4"/>
  <c r="P615" i="4"/>
  <c r="P616" i="4"/>
  <c r="P617" i="4"/>
  <c r="P618" i="4"/>
  <c r="P619" i="4"/>
  <c r="P620" i="4"/>
  <c r="P621" i="4"/>
  <c r="P622" i="4"/>
  <c r="P623" i="4"/>
  <c r="P624" i="4"/>
  <c r="P625" i="4"/>
  <c r="P626" i="4"/>
  <c r="P627" i="4"/>
  <c r="P628" i="4"/>
  <c r="P629" i="4"/>
  <c r="P630" i="4"/>
  <c r="P631" i="4"/>
  <c r="P632" i="4"/>
  <c r="P633" i="4"/>
  <c r="P634" i="4"/>
  <c r="P635" i="4"/>
  <c r="P636" i="4"/>
  <c r="P637" i="4"/>
  <c r="P638" i="4"/>
  <c r="P639" i="4"/>
  <c r="P640" i="4"/>
  <c r="P641" i="4"/>
  <c r="P642" i="4"/>
  <c r="P643" i="4"/>
  <c r="P644" i="4"/>
  <c r="P645" i="4"/>
  <c r="P646" i="4"/>
  <c r="P647" i="4"/>
  <c r="P648" i="4"/>
  <c r="P649" i="4"/>
  <c r="P650" i="4"/>
  <c r="P651" i="4"/>
  <c r="P652" i="4"/>
  <c r="P653" i="4"/>
  <c r="P654" i="4"/>
  <c r="P655" i="4"/>
  <c r="P656" i="4"/>
  <c r="P657" i="4"/>
  <c r="P658" i="4"/>
  <c r="P659" i="4"/>
  <c r="P660" i="4"/>
  <c r="P661" i="4"/>
  <c r="P662" i="4"/>
  <c r="P663" i="4"/>
  <c r="P664" i="4"/>
  <c r="P665" i="4"/>
  <c r="P666" i="4"/>
  <c r="P667" i="4"/>
  <c r="P668" i="4"/>
  <c r="P669" i="4"/>
  <c r="P670" i="4"/>
  <c r="P671" i="4"/>
  <c r="P672" i="4"/>
  <c r="P673" i="4"/>
  <c r="P674" i="4"/>
  <c r="P675" i="4"/>
  <c r="P676" i="4"/>
  <c r="P677" i="4"/>
  <c r="P678" i="4"/>
  <c r="P679" i="4"/>
  <c r="P680" i="4"/>
  <c r="P681" i="4"/>
  <c r="P682" i="4"/>
  <c r="P683" i="4"/>
  <c r="P684" i="4"/>
  <c r="P685" i="4"/>
  <c r="P686" i="4"/>
  <c r="P687" i="4"/>
  <c r="P688" i="4"/>
  <c r="P689" i="4"/>
  <c r="P690" i="4"/>
  <c r="P691" i="4"/>
  <c r="P692" i="4"/>
  <c r="P693" i="4"/>
  <c r="P694" i="4"/>
  <c r="P695" i="4"/>
  <c r="P696" i="4"/>
  <c r="P697" i="4"/>
  <c r="P698" i="4"/>
  <c r="P699" i="4"/>
  <c r="P700" i="4"/>
  <c r="P701" i="4"/>
  <c r="P702" i="4"/>
  <c r="P703" i="4"/>
  <c r="P704" i="4"/>
  <c r="P705" i="4"/>
  <c r="P706" i="4"/>
  <c r="P707" i="4"/>
  <c r="P708" i="4"/>
  <c r="P709" i="4"/>
  <c r="P710" i="4"/>
  <c r="P711" i="4"/>
  <c r="P712" i="4"/>
  <c r="P713" i="4"/>
  <c r="P714" i="4"/>
  <c r="P715" i="4"/>
  <c r="P716" i="4"/>
  <c r="P717" i="4"/>
  <c r="P718" i="4"/>
  <c r="P719" i="4"/>
  <c r="P720" i="4"/>
  <c r="P721" i="4"/>
  <c r="P722" i="4"/>
  <c r="P723" i="4"/>
  <c r="P724" i="4"/>
  <c r="P725" i="4"/>
  <c r="P726" i="4"/>
  <c r="P727" i="4"/>
  <c r="P728" i="4"/>
  <c r="P729" i="4"/>
  <c r="P730" i="4"/>
  <c r="P731" i="4"/>
  <c r="P732" i="4"/>
  <c r="P733" i="4"/>
  <c r="P734" i="4"/>
  <c r="P735" i="4"/>
  <c r="P736" i="4"/>
  <c r="P737" i="4"/>
  <c r="P738" i="4"/>
  <c r="P739" i="4"/>
  <c r="P740" i="4"/>
  <c r="P741" i="4"/>
  <c r="P742" i="4"/>
  <c r="P743" i="4"/>
  <c r="P744" i="4"/>
  <c r="P745" i="4"/>
  <c r="P746" i="4"/>
  <c r="P747" i="4"/>
  <c r="P748" i="4"/>
  <c r="P749" i="4"/>
  <c r="P750" i="4"/>
  <c r="P751" i="4"/>
  <c r="P752" i="4"/>
  <c r="P753" i="4"/>
  <c r="P754" i="4"/>
  <c r="P755" i="4"/>
  <c r="P756" i="4"/>
  <c r="P757" i="4"/>
  <c r="P758" i="4"/>
  <c r="P759" i="4"/>
  <c r="P760" i="4"/>
  <c r="P761" i="4"/>
  <c r="P762" i="4"/>
  <c r="P763" i="4"/>
  <c r="P764" i="4"/>
  <c r="P765" i="4"/>
  <c r="P766" i="4"/>
  <c r="P767" i="4"/>
  <c r="P768" i="4"/>
  <c r="P769" i="4"/>
  <c r="P770" i="4"/>
  <c r="P771" i="4"/>
  <c r="P772" i="4"/>
  <c r="P773" i="4"/>
  <c r="P774" i="4"/>
  <c r="P775" i="4"/>
  <c r="P776" i="4"/>
  <c r="P777" i="4"/>
  <c r="P778" i="4"/>
  <c r="P779" i="4"/>
  <c r="P780" i="4"/>
  <c r="P781" i="4"/>
  <c r="P782" i="4"/>
  <c r="P783" i="4"/>
  <c r="P784" i="4"/>
  <c r="P785" i="4"/>
  <c r="P786" i="4"/>
  <c r="P787" i="4"/>
  <c r="P788" i="4"/>
  <c r="P789" i="4"/>
  <c r="P790" i="4"/>
  <c r="P791" i="4"/>
  <c r="P792" i="4"/>
  <c r="P793" i="4"/>
  <c r="P794" i="4"/>
  <c r="P795" i="4"/>
  <c r="P796" i="4"/>
  <c r="P797" i="4"/>
  <c r="P798" i="4"/>
  <c r="P799" i="4"/>
  <c r="P800" i="4"/>
  <c r="P801" i="4"/>
  <c r="P802" i="4"/>
  <c r="P803" i="4"/>
  <c r="P804" i="4"/>
  <c r="P805" i="4"/>
  <c r="P806" i="4"/>
  <c r="P807" i="4"/>
  <c r="P808" i="4"/>
  <c r="P809" i="4"/>
  <c r="P810" i="4"/>
  <c r="P811" i="4"/>
  <c r="P812" i="4"/>
  <c r="P813" i="4"/>
  <c r="P814" i="4"/>
  <c r="P815" i="4"/>
  <c r="P816" i="4"/>
  <c r="P817" i="4"/>
  <c r="P818" i="4"/>
  <c r="P819" i="4"/>
  <c r="P820" i="4"/>
  <c r="P821" i="4"/>
  <c r="P822" i="4"/>
  <c r="P823" i="4"/>
  <c r="P824" i="4"/>
  <c r="P825" i="4"/>
  <c r="P826" i="4"/>
  <c r="P827" i="4"/>
  <c r="P828" i="4"/>
  <c r="P829" i="4"/>
  <c r="P830" i="4"/>
  <c r="P831" i="4"/>
  <c r="P832" i="4"/>
  <c r="P833" i="4"/>
  <c r="P834" i="4"/>
  <c r="P835" i="4"/>
  <c r="P836" i="4"/>
  <c r="P837" i="4"/>
  <c r="P838" i="4"/>
  <c r="P839" i="4"/>
  <c r="P840" i="4"/>
  <c r="P841" i="4"/>
  <c r="P842" i="4"/>
  <c r="P843" i="4"/>
  <c r="P844" i="4"/>
  <c r="P845" i="4"/>
  <c r="P846" i="4"/>
  <c r="P847" i="4"/>
  <c r="P848" i="4"/>
  <c r="P849" i="4"/>
  <c r="P850" i="4"/>
  <c r="P851" i="4"/>
  <c r="P852" i="4"/>
  <c r="P853" i="4"/>
  <c r="P854" i="4"/>
  <c r="P855" i="4"/>
  <c r="P856" i="4"/>
  <c r="P857" i="4"/>
  <c r="P858" i="4"/>
  <c r="P859" i="4"/>
  <c r="P860" i="4"/>
  <c r="P861" i="4"/>
  <c r="P862" i="4"/>
  <c r="P863" i="4"/>
  <c r="P864" i="4"/>
  <c r="P865" i="4"/>
  <c r="P866" i="4"/>
  <c r="P867" i="4"/>
  <c r="P868" i="4"/>
  <c r="P869" i="4"/>
  <c r="P870" i="4"/>
  <c r="P871" i="4"/>
  <c r="P872" i="4"/>
  <c r="P873" i="4"/>
  <c r="P874" i="4"/>
  <c r="P875" i="4"/>
  <c r="P876" i="4"/>
  <c r="P877" i="4"/>
  <c r="P878" i="4"/>
  <c r="P879" i="4"/>
  <c r="P880" i="4"/>
  <c r="P881" i="4"/>
  <c r="P882" i="4"/>
  <c r="P883" i="4"/>
  <c r="P884" i="4"/>
  <c r="P885" i="4"/>
  <c r="P886" i="4"/>
  <c r="P887" i="4"/>
  <c r="P888" i="4"/>
  <c r="P889" i="4"/>
  <c r="P890" i="4"/>
  <c r="P891" i="4"/>
  <c r="P892" i="4"/>
  <c r="P893" i="4"/>
  <c r="P894" i="4"/>
  <c r="P895" i="4"/>
  <c r="P896" i="4"/>
  <c r="P897" i="4"/>
  <c r="P898" i="4"/>
  <c r="P899" i="4"/>
  <c r="P900" i="4"/>
  <c r="P901" i="4"/>
  <c r="P902" i="4"/>
  <c r="P903" i="4"/>
  <c r="P904" i="4"/>
  <c r="P905" i="4"/>
  <c r="P906" i="4"/>
  <c r="P907" i="4"/>
  <c r="P908" i="4"/>
  <c r="P909" i="4"/>
  <c r="P910" i="4"/>
  <c r="P911" i="4"/>
  <c r="P912" i="4"/>
  <c r="P913" i="4"/>
  <c r="P914" i="4"/>
  <c r="P915" i="4"/>
  <c r="P916" i="4"/>
  <c r="P917" i="4"/>
  <c r="P918" i="4"/>
  <c r="P919" i="4"/>
  <c r="P920" i="4"/>
  <c r="P921" i="4"/>
  <c r="P922" i="4"/>
  <c r="P923" i="4"/>
  <c r="P924" i="4"/>
  <c r="P925" i="4"/>
  <c r="P926" i="4"/>
  <c r="P927" i="4"/>
  <c r="P928" i="4"/>
  <c r="P929" i="4"/>
  <c r="P930" i="4"/>
  <c r="P931" i="4"/>
  <c r="P932" i="4"/>
  <c r="P933" i="4"/>
  <c r="P934" i="4"/>
  <c r="P935" i="4"/>
  <c r="P936" i="4"/>
  <c r="P937" i="4"/>
  <c r="P938" i="4"/>
  <c r="P939" i="4"/>
  <c r="P940" i="4"/>
  <c r="P941" i="4"/>
  <c r="P942" i="4"/>
  <c r="P943" i="4"/>
  <c r="P944" i="4"/>
  <c r="P945" i="4"/>
  <c r="P946" i="4"/>
  <c r="P947" i="4"/>
  <c r="P948" i="4"/>
  <c r="P949" i="4"/>
  <c r="P950" i="4"/>
  <c r="P951" i="4"/>
  <c r="P952" i="4"/>
  <c r="P953" i="4"/>
  <c r="P954" i="4"/>
  <c r="P955" i="4"/>
  <c r="P956" i="4"/>
  <c r="P957" i="4"/>
  <c r="P958" i="4"/>
  <c r="P959" i="4"/>
  <c r="P960" i="4"/>
  <c r="P961" i="4"/>
  <c r="P962" i="4"/>
  <c r="P963" i="4"/>
  <c r="P964" i="4"/>
  <c r="P965" i="4"/>
  <c r="P966" i="4"/>
  <c r="P967" i="4"/>
  <c r="P968" i="4"/>
  <c r="P969" i="4"/>
  <c r="P970" i="4"/>
  <c r="P971" i="4"/>
  <c r="P972" i="4"/>
  <c r="P973" i="4"/>
  <c r="P974" i="4"/>
  <c r="P975" i="4"/>
  <c r="P976" i="4"/>
  <c r="P977" i="4"/>
  <c r="P978" i="4"/>
  <c r="P979" i="4"/>
  <c r="P980" i="4"/>
  <c r="P981" i="4"/>
  <c r="P982" i="4"/>
  <c r="P983" i="4"/>
  <c r="P984" i="4"/>
  <c r="P985" i="4"/>
  <c r="P986" i="4"/>
  <c r="P987" i="4"/>
  <c r="P988" i="4"/>
  <c r="P989" i="4"/>
  <c r="P990" i="4"/>
  <c r="P991" i="4"/>
  <c r="P992" i="4"/>
  <c r="P993" i="4"/>
  <c r="P994" i="4"/>
  <c r="P995" i="4"/>
  <c r="P996" i="4"/>
  <c r="P997" i="4"/>
  <c r="P998" i="4"/>
  <c r="P999" i="4"/>
  <c r="P1000" i="4"/>
  <c r="P1001" i="4"/>
  <c r="P1002" i="4"/>
  <c r="P1003" i="4"/>
  <c r="P1004" i="4"/>
  <c r="P1005" i="4"/>
  <c r="P1006" i="4"/>
  <c r="P1007" i="4"/>
  <c r="P1008" i="4"/>
  <c r="P1009" i="4"/>
  <c r="P1010" i="4"/>
  <c r="P1011" i="4"/>
  <c r="P1012" i="4"/>
  <c r="P1013" i="4"/>
  <c r="P1014" i="4"/>
  <c r="P1015" i="4"/>
  <c r="P1016" i="4"/>
  <c r="P1017" i="4"/>
  <c r="P1018" i="4"/>
  <c r="P1019" i="4"/>
  <c r="P1020" i="4"/>
  <c r="P1021" i="4"/>
  <c r="P1022" i="4"/>
  <c r="P1023" i="4"/>
  <c r="P1024" i="4"/>
  <c r="P1025" i="4"/>
  <c r="P1026" i="4"/>
  <c r="P1027" i="4"/>
  <c r="P1028" i="4"/>
  <c r="P1029" i="4"/>
  <c r="P1030" i="4"/>
  <c r="P1031" i="4"/>
  <c r="P1032" i="4"/>
  <c r="P1033" i="4"/>
  <c r="P1034" i="4"/>
  <c r="P1035" i="4"/>
  <c r="P1036" i="4"/>
  <c r="P1037" i="4"/>
  <c r="P1038" i="4"/>
  <c r="P1039" i="4"/>
  <c r="P1040" i="4"/>
  <c r="P1041" i="4"/>
  <c r="P1042" i="4"/>
  <c r="P1043" i="4"/>
  <c r="P1044" i="4"/>
  <c r="P1045" i="4"/>
  <c r="P1046" i="4"/>
  <c r="P1047" i="4"/>
  <c r="P1048" i="4"/>
  <c r="P1049" i="4"/>
  <c r="P1050" i="4"/>
  <c r="P1051" i="4"/>
  <c r="P1052" i="4"/>
  <c r="P1053" i="4"/>
  <c r="P1054" i="4"/>
  <c r="P1055" i="4"/>
  <c r="P1056" i="4"/>
  <c r="P1057" i="4"/>
  <c r="P1058" i="4"/>
  <c r="P1059" i="4"/>
  <c r="P1060" i="4"/>
  <c r="P1061" i="4"/>
  <c r="P1062" i="4"/>
  <c r="P1063" i="4"/>
  <c r="P1064" i="4"/>
  <c r="P1065" i="4"/>
  <c r="P1066" i="4"/>
  <c r="P1067" i="4"/>
  <c r="P1068" i="4"/>
  <c r="P1069" i="4"/>
  <c r="P1070" i="4"/>
  <c r="P1071" i="4"/>
  <c r="P1072" i="4"/>
  <c r="P1073" i="4"/>
  <c r="P1074" i="4"/>
  <c r="P1075" i="4"/>
  <c r="P1076" i="4"/>
  <c r="P1077" i="4"/>
  <c r="P1078" i="4"/>
  <c r="P1079" i="4"/>
  <c r="P1080" i="4"/>
  <c r="P1081" i="4"/>
  <c r="P1082" i="4"/>
  <c r="P1083" i="4"/>
  <c r="P1084" i="4"/>
  <c r="P1085" i="4"/>
  <c r="P1086" i="4"/>
  <c r="P1087" i="4"/>
  <c r="P1088" i="4"/>
  <c r="P1089" i="4"/>
  <c r="P1090" i="4"/>
  <c r="P1091" i="4"/>
  <c r="P1092" i="4"/>
  <c r="P1093" i="4"/>
  <c r="P1094" i="4"/>
  <c r="P1095" i="4"/>
  <c r="P1096" i="4"/>
  <c r="P1097" i="4"/>
  <c r="P1098" i="4"/>
  <c r="P1099" i="4"/>
  <c r="P1100" i="4"/>
  <c r="P1101" i="4"/>
  <c r="P1102" i="4"/>
  <c r="P1103" i="4"/>
  <c r="P1104" i="4"/>
  <c r="P1105" i="4"/>
  <c r="P1106" i="4"/>
  <c r="P1107" i="4"/>
  <c r="P1108" i="4"/>
  <c r="P1109" i="4"/>
  <c r="P1110" i="4"/>
  <c r="P1111" i="4"/>
  <c r="P1112" i="4"/>
  <c r="P1113" i="4"/>
  <c r="P1114" i="4"/>
  <c r="P1115" i="4"/>
  <c r="P1116" i="4"/>
  <c r="P1117" i="4"/>
  <c r="P1118" i="4"/>
  <c r="P1119" i="4"/>
  <c r="P1120" i="4"/>
  <c r="P1121" i="4"/>
  <c r="P1122" i="4"/>
  <c r="P1123" i="4"/>
  <c r="P1124" i="4"/>
  <c r="P1125" i="4"/>
  <c r="P1126" i="4"/>
  <c r="P1127" i="4"/>
  <c r="P1128" i="4"/>
  <c r="P1129" i="4"/>
  <c r="P1130" i="4"/>
  <c r="P1131" i="4"/>
  <c r="P1132" i="4"/>
  <c r="P1133" i="4"/>
  <c r="P1134" i="4"/>
  <c r="P1135" i="4"/>
  <c r="P1136" i="4"/>
  <c r="P1137" i="4"/>
  <c r="P1138" i="4"/>
  <c r="P1139" i="4"/>
  <c r="P1140" i="4"/>
  <c r="P1141" i="4"/>
  <c r="P1142" i="4"/>
  <c r="P1143" i="4"/>
  <c r="P1144" i="4"/>
  <c r="P1145" i="4"/>
  <c r="P1146" i="4"/>
  <c r="P1147" i="4"/>
  <c r="P1148" i="4"/>
  <c r="P1149" i="4"/>
  <c r="P1150" i="4"/>
  <c r="P1151" i="4"/>
  <c r="P1152" i="4"/>
  <c r="P1153" i="4"/>
  <c r="P1154" i="4"/>
  <c r="P1155" i="4"/>
  <c r="P1156" i="4"/>
  <c r="P1157" i="4"/>
  <c r="P1158" i="4"/>
  <c r="P1159" i="4"/>
  <c r="P1160" i="4"/>
  <c r="P1161" i="4"/>
  <c r="P1162" i="4"/>
  <c r="P1163" i="4"/>
  <c r="P1164" i="4"/>
  <c r="P1165" i="4"/>
  <c r="P1166" i="4"/>
  <c r="P1167" i="4"/>
  <c r="P1168" i="4"/>
  <c r="P1169" i="4"/>
  <c r="P1170" i="4"/>
  <c r="P1171" i="4"/>
  <c r="P1172" i="4"/>
  <c r="P1173" i="4"/>
  <c r="P1174" i="4"/>
  <c r="P1175" i="4"/>
  <c r="P1176" i="4"/>
  <c r="P1177" i="4"/>
  <c r="P1178" i="4"/>
  <c r="P1179" i="4"/>
  <c r="P1180" i="4"/>
  <c r="P1181" i="4"/>
  <c r="P1182" i="4"/>
  <c r="P1183" i="4"/>
  <c r="P1184" i="4"/>
  <c r="P1185" i="4"/>
  <c r="P1186" i="4"/>
  <c r="P1187" i="4"/>
  <c r="P1188" i="4"/>
  <c r="P1189" i="4"/>
  <c r="P1190" i="4"/>
  <c r="P1191" i="4"/>
  <c r="P1192" i="4"/>
  <c r="P1193" i="4"/>
  <c r="P1194" i="4"/>
  <c r="P1195" i="4"/>
  <c r="P1196" i="4"/>
  <c r="P1197" i="4"/>
  <c r="P1198" i="4"/>
  <c r="P1199" i="4"/>
  <c r="P1200" i="4"/>
  <c r="P1201" i="4"/>
  <c r="P1202" i="4"/>
  <c r="P1203" i="4"/>
  <c r="P1204" i="4"/>
  <c r="P1205" i="4"/>
  <c r="P1206" i="4"/>
  <c r="P1207" i="4"/>
  <c r="C1005" i="4" l="1"/>
  <c r="C997" i="4"/>
  <c r="C989" i="4"/>
  <c r="C981" i="4"/>
  <c r="C973" i="4"/>
  <c r="C965" i="4"/>
  <c r="C957" i="4"/>
  <c r="C949" i="4"/>
  <c r="C941" i="4"/>
  <c r="C933" i="4"/>
  <c r="C925" i="4"/>
  <c r="C917" i="4"/>
  <c r="C909" i="4"/>
  <c r="C901" i="4"/>
  <c r="C893" i="4"/>
  <c r="C885" i="4"/>
  <c r="C877" i="4"/>
  <c r="C869" i="4"/>
  <c r="C861" i="4"/>
  <c r="C853" i="4"/>
  <c r="C845" i="4"/>
  <c r="C837" i="4"/>
  <c r="C829" i="4"/>
  <c r="C821" i="4"/>
  <c r="C813" i="4"/>
  <c r="C805" i="4"/>
  <c r="C797" i="4"/>
  <c r="C789" i="4"/>
  <c r="C781" i="4"/>
  <c r="C773" i="4"/>
  <c r="C765" i="4"/>
  <c r="C757" i="4"/>
  <c r="C749" i="4"/>
  <c r="C741" i="4"/>
  <c r="C733" i="4"/>
  <c r="C725" i="4"/>
  <c r="C717" i="4"/>
  <c r="C709" i="4"/>
  <c r="C701" i="4"/>
  <c r="C693" i="4"/>
  <c r="C685" i="4"/>
  <c r="C677" i="4"/>
  <c r="C669" i="4"/>
  <c r="C661" i="4"/>
  <c r="C653" i="4"/>
  <c r="C645" i="4"/>
  <c r="C637" i="4"/>
  <c r="C629" i="4"/>
  <c r="C621" i="4"/>
  <c r="C613" i="4"/>
  <c r="C605" i="4"/>
  <c r="C597" i="4"/>
  <c r="C589" i="4"/>
  <c r="C581" i="4"/>
  <c r="C573" i="4"/>
  <c r="C565" i="4"/>
  <c r="C557" i="4"/>
  <c r="C549" i="4"/>
  <c r="C541" i="4"/>
  <c r="C533" i="4"/>
  <c r="C525" i="4"/>
  <c r="C517" i="4"/>
  <c r="C509" i="4"/>
  <c r="C501" i="4"/>
  <c r="C493" i="4"/>
  <c r="C485" i="4"/>
  <c r="C477" i="4"/>
  <c r="C469" i="4"/>
  <c r="C461" i="4"/>
  <c r="C453" i="4"/>
  <c r="C445" i="4"/>
  <c r="C437" i="4"/>
  <c r="C429" i="4"/>
  <c r="C421" i="4"/>
  <c r="C413" i="4"/>
  <c r="C405" i="4"/>
  <c r="C397" i="4"/>
  <c r="C389" i="4"/>
  <c r="C381" i="4"/>
  <c r="C373" i="4"/>
  <c r="C365" i="4"/>
  <c r="C357" i="4"/>
  <c r="C349" i="4"/>
  <c r="C341" i="4"/>
  <c r="C333" i="4"/>
  <c r="C325" i="4"/>
  <c r="C317" i="4"/>
  <c r="C309" i="4"/>
  <c r="C301" i="4"/>
  <c r="C293" i="4"/>
  <c r="C285" i="4"/>
  <c r="C277" i="4"/>
  <c r="C269" i="4"/>
  <c r="C261" i="4"/>
  <c r="C253" i="4"/>
  <c r="C245" i="4"/>
  <c r="C237" i="4"/>
  <c r="C229" i="4"/>
  <c r="C221" i="4"/>
  <c r="C213" i="4"/>
  <c r="C205" i="4"/>
  <c r="C197" i="4"/>
  <c r="C189" i="4"/>
  <c r="C181" i="4"/>
  <c r="C173" i="4"/>
  <c r="C165" i="4"/>
  <c r="C157" i="4"/>
  <c r="C149" i="4"/>
  <c r="C141" i="4"/>
  <c r="C133" i="4"/>
  <c r="C125" i="4"/>
  <c r="C117" i="4"/>
  <c r="C109" i="4"/>
  <c r="C101" i="4"/>
  <c r="C93" i="4"/>
  <c r="C85" i="4"/>
  <c r="C77" i="4"/>
  <c r="C69" i="4"/>
  <c r="C61" i="4"/>
  <c r="C53" i="4"/>
  <c r="C45" i="4"/>
  <c r="C37" i="4"/>
  <c r="C29" i="4"/>
  <c r="C21" i="4"/>
  <c r="C13" i="4"/>
  <c r="C5" i="4"/>
  <c r="C1004" i="4"/>
  <c r="C996" i="4"/>
  <c r="C988" i="4"/>
  <c r="C980" i="4"/>
  <c r="C972" i="4"/>
  <c r="C964" i="4"/>
  <c r="C956" i="4"/>
  <c r="C948" i="4"/>
  <c r="C940" i="4"/>
  <c r="C932" i="4"/>
  <c r="C924" i="4"/>
  <c r="C916" i="4"/>
  <c r="C908" i="4"/>
  <c r="C900" i="4"/>
  <c r="C892" i="4"/>
  <c r="C884" i="4"/>
  <c r="C876" i="4"/>
  <c r="C868" i="4"/>
  <c r="C860" i="4"/>
  <c r="C852" i="4"/>
  <c r="C844" i="4"/>
  <c r="C836" i="4"/>
  <c r="C828" i="4"/>
  <c r="C820" i="4"/>
  <c r="C812" i="4"/>
  <c r="C804" i="4"/>
  <c r="C796" i="4"/>
  <c r="C788" i="4"/>
  <c r="C780" i="4"/>
  <c r="C772" i="4"/>
  <c r="C764" i="4"/>
  <c r="C756" i="4"/>
  <c r="C748" i="4"/>
  <c r="C740" i="4"/>
  <c r="C732" i="4"/>
  <c r="C724" i="4"/>
  <c r="C716" i="4"/>
  <c r="C708" i="4"/>
  <c r="C700" i="4"/>
  <c r="C692" i="4"/>
  <c r="C684" i="4"/>
  <c r="C676" i="4"/>
  <c r="C668" i="4"/>
  <c r="C660" i="4"/>
  <c r="C652" i="4"/>
  <c r="C644" i="4"/>
  <c r="C636" i="4"/>
  <c r="C628" i="4"/>
  <c r="C620" i="4"/>
  <c r="C612" i="4"/>
  <c r="C604" i="4"/>
  <c r="C596" i="4"/>
  <c r="C588" i="4"/>
  <c r="C580" i="4"/>
  <c r="C572" i="4"/>
  <c r="C564" i="4"/>
  <c r="C556" i="4"/>
  <c r="C548" i="4"/>
  <c r="C540" i="4"/>
  <c r="C532" i="4"/>
  <c r="C524" i="4"/>
  <c r="C516" i="4"/>
  <c r="C508" i="4"/>
  <c r="C500" i="4"/>
  <c r="C492" i="4"/>
  <c r="C484" i="4"/>
  <c r="C476" i="4"/>
  <c r="C468" i="4"/>
  <c r="C460" i="4"/>
  <c r="C452" i="4"/>
  <c r="C444" i="4"/>
  <c r="C436" i="4"/>
  <c r="C428" i="4"/>
  <c r="C420" i="4"/>
  <c r="C412" i="4"/>
  <c r="C404" i="4"/>
  <c r="C396" i="4"/>
  <c r="C388" i="4"/>
  <c r="C380" i="4"/>
  <c r="C372" i="4"/>
  <c r="C364" i="4"/>
  <c r="C356" i="4"/>
  <c r="C348" i="4"/>
  <c r="C340" i="4"/>
  <c r="C332" i="4"/>
  <c r="C324" i="4"/>
  <c r="C316" i="4"/>
  <c r="C308" i="4"/>
  <c r="C300" i="4"/>
  <c r="C292" i="4"/>
  <c r="C284" i="4"/>
  <c r="C276" i="4"/>
  <c r="C268" i="4"/>
  <c r="C260" i="4"/>
  <c r="C252" i="4"/>
  <c r="C244" i="4"/>
  <c r="C236" i="4"/>
  <c r="C228" i="4"/>
  <c r="C220" i="4"/>
  <c r="C212" i="4"/>
  <c r="C204" i="4"/>
  <c r="C196" i="4"/>
  <c r="C188" i="4"/>
  <c r="C180" i="4"/>
  <c r="C172" i="4"/>
  <c r="C164" i="4"/>
  <c r="C156" i="4"/>
  <c r="C148" i="4"/>
  <c r="C140" i="4"/>
  <c r="C132" i="4"/>
  <c r="C124" i="4"/>
  <c r="C116" i="4"/>
  <c r="C108" i="4"/>
  <c r="C100" i="4"/>
  <c r="C92" i="4"/>
  <c r="C84" i="4"/>
  <c r="C76" i="4"/>
  <c r="C68" i="4"/>
  <c r="C60" i="4"/>
  <c r="C52" i="4"/>
  <c r="C44" i="4"/>
  <c r="C36" i="4"/>
  <c r="C28" i="4"/>
  <c r="C20" i="4"/>
  <c r="C12" i="4"/>
  <c r="C4" i="4"/>
  <c r="C1003" i="4"/>
  <c r="C995" i="4"/>
  <c r="C987" i="4"/>
  <c r="C979" i="4"/>
  <c r="C971" i="4"/>
  <c r="C963" i="4"/>
  <c r="C955" i="4"/>
  <c r="C947" i="4"/>
  <c r="C939" i="4"/>
  <c r="C931" i="4"/>
  <c r="C923" i="4"/>
  <c r="C915" i="4"/>
  <c r="C907" i="4"/>
  <c r="C899" i="4"/>
  <c r="C891" i="4"/>
  <c r="C883" i="4"/>
  <c r="C875" i="4"/>
  <c r="C867" i="4"/>
  <c r="C859" i="4"/>
  <c r="C851" i="4"/>
  <c r="C843" i="4"/>
  <c r="C835" i="4"/>
  <c r="C827" i="4"/>
  <c r="C819" i="4"/>
  <c r="C811" i="4"/>
  <c r="C803" i="4"/>
  <c r="C795" i="4"/>
  <c r="C787" i="4"/>
  <c r="C779" i="4"/>
  <c r="C771" i="4"/>
  <c r="C763" i="4"/>
  <c r="C755" i="4"/>
  <c r="C747" i="4"/>
  <c r="C739" i="4"/>
  <c r="C731" i="4"/>
  <c r="C723" i="4"/>
  <c r="C715" i="4"/>
  <c r="C707" i="4"/>
  <c r="C699" i="4"/>
  <c r="C691" i="4"/>
  <c r="C683" i="4"/>
  <c r="C675" i="4"/>
  <c r="C667" i="4"/>
  <c r="C659" i="4"/>
  <c r="C651" i="4"/>
  <c r="C643" i="4"/>
  <c r="C635" i="4"/>
  <c r="C627" i="4"/>
  <c r="C619" i="4"/>
  <c r="C611" i="4"/>
  <c r="C603" i="4"/>
  <c r="C595" i="4"/>
  <c r="C587" i="4"/>
  <c r="C579" i="4"/>
  <c r="C571" i="4"/>
  <c r="C563" i="4"/>
  <c r="C555" i="4"/>
  <c r="C547" i="4"/>
  <c r="C539" i="4"/>
  <c r="C531" i="4"/>
  <c r="C523" i="4"/>
  <c r="C515" i="4"/>
  <c r="C507" i="4"/>
  <c r="C499" i="4"/>
  <c r="C491" i="4"/>
  <c r="C483" i="4"/>
  <c r="C475" i="4"/>
  <c r="C467" i="4"/>
  <c r="C459" i="4"/>
  <c r="C451" i="4"/>
  <c r="C443" i="4"/>
  <c r="C435" i="4"/>
  <c r="C427" i="4"/>
  <c r="C419" i="4"/>
  <c r="C411" i="4"/>
  <c r="C403" i="4"/>
  <c r="C395" i="4"/>
  <c r="C387" i="4"/>
  <c r="C379" i="4"/>
  <c r="C371" i="4"/>
  <c r="C363" i="4"/>
  <c r="C355" i="4"/>
  <c r="C347" i="4"/>
  <c r="C339" i="4"/>
  <c r="C331" i="4"/>
  <c r="C323" i="4"/>
  <c r="C315" i="4"/>
  <c r="C307" i="4"/>
  <c r="C299" i="4"/>
  <c r="C291" i="4"/>
  <c r="C283" i="4"/>
  <c r="C275" i="4"/>
  <c r="C267" i="4"/>
  <c r="C259" i="4"/>
  <c r="C251" i="4"/>
  <c r="C243" i="4"/>
  <c r="C235" i="4"/>
  <c r="C227" i="4"/>
  <c r="C219" i="4"/>
  <c r="C211" i="4"/>
  <c r="C203" i="4"/>
  <c r="C195" i="4"/>
  <c r="C187" i="4"/>
  <c r="C179" i="4"/>
  <c r="C171" i="4"/>
  <c r="C163" i="4"/>
  <c r="C155" i="4"/>
  <c r="C147" i="4"/>
  <c r="C139" i="4"/>
  <c r="C131" i="4"/>
  <c r="C123" i="4"/>
  <c r="C115" i="4"/>
  <c r="C107" i="4"/>
  <c r="C99" i="4"/>
  <c r="C91" i="4"/>
  <c r="C83" i="4"/>
  <c r="C75" i="4"/>
  <c r="C67" i="4"/>
  <c r="C59" i="4"/>
  <c r="C51" i="4"/>
  <c r="C43" i="4"/>
  <c r="C35" i="4"/>
  <c r="C27" i="4"/>
  <c r="C19" i="4"/>
  <c r="C11" i="4"/>
  <c r="C3" i="4"/>
  <c r="C1010" i="4"/>
  <c r="C1002" i="4"/>
  <c r="C994" i="4"/>
  <c r="C986" i="4"/>
  <c r="C978" i="4"/>
  <c r="C970" i="4"/>
  <c r="C962" i="4"/>
  <c r="C954" i="4"/>
  <c r="C946" i="4"/>
  <c r="C938" i="4"/>
  <c r="C930" i="4"/>
  <c r="C922" i="4"/>
  <c r="C914" i="4"/>
  <c r="C906" i="4"/>
  <c r="C898" i="4"/>
  <c r="C890" i="4"/>
  <c r="C882" i="4"/>
  <c r="C874" i="4"/>
  <c r="C866" i="4"/>
  <c r="C858" i="4"/>
  <c r="C850" i="4"/>
  <c r="C842" i="4"/>
  <c r="C834" i="4"/>
  <c r="C826" i="4"/>
  <c r="C818" i="4"/>
  <c r="C810" i="4"/>
  <c r="C802" i="4"/>
  <c r="C794" i="4"/>
  <c r="C786" i="4"/>
  <c r="C778" i="4"/>
  <c r="C770" i="4"/>
  <c r="C762" i="4"/>
  <c r="C754" i="4"/>
  <c r="C746" i="4"/>
  <c r="C738" i="4"/>
  <c r="C730" i="4"/>
  <c r="C722" i="4"/>
  <c r="C714" i="4"/>
  <c r="C706" i="4"/>
  <c r="C698" i="4"/>
  <c r="C690" i="4"/>
  <c r="C682" i="4"/>
  <c r="C674" i="4"/>
  <c r="C666" i="4"/>
  <c r="C658" i="4"/>
  <c r="C650" i="4"/>
  <c r="C642" i="4"/>
  <c r="C634" i="4"/>
  <c r="C626" i="4"/>
  <c r="C618" i="4"/>
  <c r="C610" i="4"/>
  <c r="C602" i="4"/>
  <c r="C594" i="4"/>
  <c r="C586" i="4"/>
  <c r="C578" i="4"/>
  <c r="C570" i="4"/>
  <c r="C562" i="4"/>
  <c r="C554" i="4"/>
  <c r="C546" i="4"/>
  <c r="C538" i="4"/>
  <c r="C530" i="4"/>
  <c r="C522" i="4"/>
  <c r="C514" i="4"/>
  <c r="C506" i="4"/>
  <c r="C498" i="4"/>
  <c r="C490" i="4"/>
  <c r="C482" i="4"/>
  <c r="C474" i="4"/>
  <c r="C466" i="4"/>
  <c r="C458" i="4"/>
  <c r="C450" i="4"/>
  <c r="C442" i="4"/>
  <c r="C434" i="4"/>
  <c r="C426" i="4"/>
  <c r="C418" i="4"/>
  <c r="C410" i="4"/>
  <c r="C402" i="4"/>
  <c r="C394" i="4"/>
  <c r="C386" i="4"/>
  <c r="C378" i="4"/>
  <c r="C370" i="4"/>
  <c r="C362" i="4"/>
  <c r="C354" i="4"/>
  <c r="C346" i="4"/>
  <c r="C338" i="4"/>
  <c r="C330" i="4"/>
  <c r="C322" i="4"/>
  <c r="C314" i="4"/>
  <c r="C306" i="4"/>
  <c r="C298" i="4"/>
  <c r="C290" i="4"/>
  <c r="C282" i="4"/>
  <c r="C274" i="4"/>
  <c r="C266" i="4"/>
  <c r="C258" i="4"/>
  <c r="C250" i="4"/>
  <c r="C242" i="4"/>
  <c r="C234" i="4"/>
  <c r="C226" i="4"/>
  <c r="C218" i="4"/>
  <c r="C210" i="4"/>
  <c r="C202" i="4"/>
  <c r="C194" i="4"/>
  <c r="C186" i="4"/>
  <c r="C178" i="4"/>
  <c r="C170" i="4"/>
  <c r="C162" i="4"/>
  <c r="C154" i="4"/>
  <c r="C146" i="4"/>
  <c r="C138" i="4"/>
  <c r="C130" i="4"/>
  <c r="C122" i="4"/>
  <c r="C114" i="4"/>
  <c r="C106" i="4"/>
  <c r="C98" i="4"/>
  <c r="C90" i="4"/>
  <c r="C82" i="4"/>
  <c r="C74" i="4"/>
  <c r="C66" i="4"/>
  <c r="C58" i="4"/>
  <c r="C50" i="4"/>
  <c r="C42" i="4"/>
  <c r="C34" i="4"/>
  <c r="C26" i="4"/>
  <c r="C18" i="4"/>
  <c r="C10" i="4"/>
  <c r="C1009" i="4"/>
  <c r="C1001" i="4"/>
  <c r="C993" i="4"/>
  <c r="C985" i="4"/>
  <c r="C977" i="4"/>
  <c r="C969" i="4"/>
  <c r="C961" i="4"/>
  <c r="C953" i="4"/>
  <c r="C945" i="4"/>
  <c r="C937" i="4"/>
  <c r="C929" i="4"/>
  <c r="C921" i="4"/>
  <c r="C913" i="4"/>
  <c r="C905" i="4"/>
  <c r="C897" i="4"/>
  <c r="C889" i="4"/>
  <c r="C881" i="4"/>
  <c r="C873" i="4"/>
  <c r="C865" i="4"/>
  <c r="C857" i="4"/>
  <c r="C849" i="4"/>
  <c r="C841" i="4"/>
  <c r="C833" i="4"/>
  <c r="C825" i="4"/>
  <c r="C817" i="4"/>
  <c r="C809" i="4"/>
  <c r="C801" i="4"/>
  <c r="C793" i="4"/>
  <c r="C785" i="4"/>
  <c r="C777" i="4"/>
  <c r="C769" i="4"/>
  <c r="C761" i="4"/>
  <c r="C753" i="4"/>
  <c r="C745" i="4"/>
  <c r="C737" i="4"/>
  <c r="C729" i="4"/>
  <c r="C721" i="4"/>
  <c r="C713" i="4"/>
  <c r="C705" i="4"/>
  <c r="C697" i="4"/>
  <c r="C689" i="4"/>
  <c r="C681" i="4"/>
  <c r="C673" i="4"/>
  <c r="C665" i="4"/>
  <c r="C657" i="4"/>
  <c r="C649" i="4"/>
  <c r="C641" i="4"/>
  <c r="C633" i="4"/>
  <c r="C625" i="4"/>
  <c r="C617" i="4"/>
  <c r="C609" i="4"/>
  <c r="C601" i="4"/>
  <c r="C593" i="4"/>
  <c r="C585" i="4"/>
  <c r="C577" i="4"/>
  <c r="C569" i="4"/>
  <c r="C561" i="4"/>
  <c r="C553" i="4"/>
  <c r="C545" i="4"/>
  <c r="C537" i="4"/>
  <c r="C529" i="4"/>
  <c r="C521" i="4"/>
  <c r="C513" i="4"/>
  <c r="C505" i="4"/>
  <c r="C497" i="4"/>
  <c r="C489" i="4"/>
  <c r="C481" i="4"/>
  <c r="C473" i="4"/>
  <c r="C465" i="4"/>
  <c r="C457" i="4"/>
  <c r="C449" i="4"/>
  <c r="C441" i="4"/>
  <c r="C433" i="4"/>
  <c r="C425" i="4"/>
  <c r="C417" i="4"/>
  <c r="C409" i="4"/>
  <c r="C401" i="4"/>
  <c r="C393" i="4"/>
  <c r="C385" i="4"/>
  <c r="C377" i="4"/>
  <c r="C369" i="4"/>
  <c r="C361" i="4"/>
  <c r="C353" i="4"/>
  <c r="C345" i="4"/>
  <c r="C337" i="4"/>
  <c r="C329" i="4"/>
  <c r="C321" i="4"/>
  <c r="C313" i="4"/>
  <c r="C305" i="4"/>
  <c r="C297" i="4"/>
  <c r="C289" i="4"/>
  <c r="C281" i="4"/>
  <c r="C273" i="4"/>
  <c r="C265" i="4"/>
  <c r="C257" i="4"/>
  <c r="C249" i="4"/>
  <c r="C241" i="4"/>
  <c r="C233" i="4"/>
  <c r="C225" i="4"/>
  <c r="C217" i="4"/>
  <c r="C209" i="4"/>
  <c r="C201" i="4"/>
  <c r="C193" i="4"/>
  <c r="C185" i="4"/>
  <c r="C177" i="4"/>
  <c r="C169" i="4"/>
  <c r="C161" i="4"/>
  <c r="C153" i="4"/>
  <c r="C145" i="4"/>
  <c r="C137" i="4"/>
  <c r="C129" i="4"/>
  <c r="C121" i="4"/>
  <c r="C113" i="4"/>
  <c r="C105" i="4"/>
  <c r="C97" i="4"/>
  <c r="C89" i="4"/>
  <c r="C81" i="4"/>
  <c r="C73" i="4"/>
  <c r="C65" i="4"/>
  <c r="C57" i="4"/>
  <c r="C49" i="4"/>
  <c r="C41" i="4"/>
  <c r="C33" i="4"/>
  <c r="C25" i="4"/>
  <c r="C17" i="4"/>
  <c r="C9" i="4"/>
  <c r="C1008" i="4"/>
  <c r="C1000" i="4"/>
  <c r="C992" i="4"/>
  <c r="C984" i="4"/>
  <c r="C976" i="4"/>
  <c r="C968" i="4"/>
  <c r="C960" i="4"/>
  <c r="C952" i="4"/>
  <c r="C944" i="4"/>
  <c r="C936" i="4"/>
  <c r="C928" i="4"/>
  <c r="C920" i="4"/>
  <c r="C912" i="4"/>
  <c r="C904" i="4"/>
  <c r="C896" i="4"/>
  <c r="C888" i="4"/>
  <c r="C880" i="4"/>
  <c r="C872" i="4"/>
  <c r="C864" i="4"/>
  <c r="C856" i="4"/>
  <c r="C848" i="4"/>
  <c r="C840" i="4"/>
  <c r="C832" i="4"/>
  <c r="C824" i="4"/>
  <c r="C816" i="4"/>
  <c r="C808" i="4"/>
  <c r="C800" i="4"/>
  <c r="C792" i="4"/>
  <c r="C784" i="4"/>
  <c r="C776" i="4"/>
  <c r="C768" i="4"/>
  <c r="C760" i="4"/>
  <c r="C752" i="4"/>
  <c r="C744" i="4"/>
  <c r="C736" i="4"/>
  <c r="C728" i="4"/>
  <c r="C720" i="4"/>
  <c r="C712" i="4"/>
  <c r="C704" i="4"/>
  <c r="C696" i="4"/>
  <c r="C688" i="4"/>
  <c r="C680" i="4"/>
  <c r="C672" i="4"/>
  <c r="C664" i="4"/>
  <c r="C656" i="4"/>
  <c r="C648" i="4"/>
  <c r="C640" i="4"/>
  <c r="C632" i="4"/>
  <c r="C624" i="4"/>
  <c r="C616" i="4"/>
  <c r="C608" i="4"/>
  <c r="C600" i="4"/>
  <c r="C592" i="4"/>
  <c r="C584" i="4"/>
  <c r="C576" i="4"/>
  <c r="C568" i="4"/>
  <c r="C560" i="4"/>
  <c r="C552" i="4"/>
  <c r="C544" i="4"/>
  <c r="C536" i="4"/>
  <c r="C528" i="4"/>
  <c r="C520" i="4"/>
  <c r="C512" i="4"/>
  <c r="C504" i="4"/>
  <c r="C496" i="4"/>
  <c r="C488" i="4"/>
  <c r="C480" i="4"/>
  <c r="C472" i="4"/>
  <c r="C464" i="4"/>
  <c r="C456" i="4"/>
  <c r="C448" i="4"/>
  <c r="C440" i="4"/>
  <c r="C432" i="4"/>
  <c r="C424" i="4"/>
  <c r="C416" i="4"/>
  <c r="C408" i="4"/>
  <c r="C400" i="4"/>
  <c r="C392" i="4"/>
  <c r="C384" i="4"/>
  <c r="C376" i="4"/>
  <c r="C368" i="4"/>
  <c r="C360" i="4"/>
  <c r="C352" i="4"/>
  <c r="C344" i="4"/>
  <c r="C336" i="4"/>
  <c r="C328" i="4"/>
  <c r="C320" i="4"/>
  <c r="C312" i="4"/>
  <c r="C304" i="4"/>
  <c r="C296" i="4"/>
  <c r="C288" i="4"/>
  <c r="C280" i="4"/>
  <c r="C272" i="4"/>
  <c r="C264" i="4"/>
  <c r="C256" i="4"/>
  <c r="C248" i="4"/>
  <c r="C240" i="4"/>
  <c r="C232" i="4"/>
  <c r="C224" i="4"/>
  <c r="C216" i="4"/>
  <c r="C208" i="4"/>
  <c r="C200" i="4"/>
  <c r="C192" i="4"/>
  <c r="C184" i="4"/>
  <c r="C176" i="4"/>
  <c r="C168" i="4"/>
  <c r="C160" i="4"/>
  <c r="C152" i="4"/>
  <c r="C144" i="4"/>
  <c r="C136" i="4"/>
  <c r="C128" i="4"/>
  <c r="C120" i="4"/>
  <c r="C112" i="4"/>
  <c r="C104" i="4"/>
  <c r="C96" i="4"/>
  <c r="C88" i="4"/>
  <c r="C80" i="4"/>
  <c r="C72" i="4"/>
  <c r="C64" i="4"/>
  <c r="C56" i="4"/>
  <c r="C48" i="4"/>
  <c r="C40" i="4"/>
  <c r="C32" i="4"/>
  <c r="C24" i="4"/>
  <c r="C16" i="4"/>
  <c r="C8" i="4"/>
  <c r="C1007" i="4"/>
  <c r="C999" i="4"/>
  <c r="C991" i="4"/>
  <c r="C983" i="4"/>
  <c r="C975" i="4"/>
  <c r="C967" i="4"/>
  <c r="C959" i="4"/>
  <c r="C951" i="4"/>
  <c r="C943" i="4"/>
  <c r="C935" i="4"/>
  <c r="C927" i="4"/>
  <c r="C919" i="4"/>
  <c r="C911" i="4"/>
  <c r="C903" i="4"/>
  <c r="C895" i="4"/>
  <c r="C887" i="4"/>
  <c r="C879" i="4"/>
  <c r="C871" i="4"/>
  <c r="C863" i="4"/>
  <c r="C855" i="4"/>
  <c r="C847" i="4"/>
  <c r="C839" i="4"/>
  <c r="C831" i="4"/>
  <c r="C823" i="4"/>
  <c r="C815" i="4"/>
  <c r="C807" i="4"/>
  <c r="C799" i="4"/>
  <c r="C791" i="4"/>
  <c r="C783" i="4"/>
  <c r="C775" i="4"/>
  <c r="C767" i="4"/>
  <c r="C759" i="4"/>
  <c r="C751" i="4"/>
  <c r="C743" i="4"/>
  <c r="C735" i="4"/>
  <c r="C727" i="4"/>
  <c r="C719" i="4"/>
  <c r="C711" i="4"/>
  <c r="C703" i="4"/>
  <c r="C695" i="4"/>
  <c r="C687" i="4"/>
  <c r="C679" i="4"/>
  <c r="C671" i="4"/>
  <c r="C663" i="4"/>
  <c r="C655" i="4"/>
  <c r="C647" i="4"/>
  <c r="C639" i="4"/>
  <c r="C631" i="4"/>
  <c r="C623" i="4"/>
  <c r="C615" i="4"/>
  <c r="C607" i="4"/>
  <c r="C599" i="4"/>
  <c r="C591" i="4"/>
  <c r="C583" i="4"/>
  <c r="C575" i="4"/>
  <c r="C567" i="4"/>
  <c r="C559" i="4"/>
  <c r="C551" i="4"/>
  <c r="C543" i="4"/>
  <c r="C535" i="4"/>
  <c r="C527" i="4"/>
  <c r="C519" i="4"/>
  <c r="C511" i="4"/>
  <c r="C503" i="4"/>
  <c r="C495" i="4"/>
  <c r="C487" i="4"/>
  <c r="C479" i="4"/>
  <c r="C471" i="4"/>
  <c r="C463" i="4"/>
  <c r="C455" i="4"/>
  <c r="C447" i="4"/>
  <c r="C439" i="4"/>
  <c r="C431" i="4"/>
  <c r="C423" i="4"/>
  <c r="C415" i="4"/>
  <c r="C407" i="4"/>
  <c r="C399" i="4"/>
  <c r="C391" i="4"/>
  <c r="C383" i="4"/>
  <c r="C375" i="4"/>
  <c r="C367" i="4"/>
  <c r="C359" i="4"/>
  <c r="C351" i="4"/>
  <c r="C343" i="4"/>
  <c r="C335" i="4"/>
  <c r="C327" i="4"/>
  <c r="C319" i="4"/>
  <c r="C311" i="4"/>
  <c r="C303" i="4"/>
  <c r="C295" i="4"/>
  <c r="C287" i="4"/>
  <c r="C279" i="4"/>
  <c r="C271" i="4"/>
  <c r="C263" i="4"/>
  <c r="C255" i="4"/>
  <c r="C247" i="4"/>
  <c r="C239" i="4"/>
  <c r="C231" i="4"/>
  <c r="C223" i="4"/>
  <c r="C215" i="4"/>
  <c r="C207" i="4"/>
  <c r="C199" i="4"/>
  <c r="C191" i="4"/>
  <c r="C183" i="4"/>
  <c r="C175" i="4"/>
  <c r="C167" i="4"/>
  <c r="C159" i="4"/>
  <c r="C151" i="4"/>
  <c r="C143" i="4"/>
  <c r="C135" i="4"/>
  <c r="C127" i="4"/>
  <c r="C119" i="4"/>
  <c r="C111" i="4"/>
  <c r="C103" i="4"/>
  <c r="C95" i="4"/>
  <c r="C87" i="4"/>
  <c r="C79" i="4"/>
  <c r="C71" i="4"/>
  <c r="C63" i="4"/>
  <c r="C55" i="4"/>
  <c r="C47" i="4"/>
  <c r="C39" i="4"/>
  <c r="C31" i="4"/>
  <c r="C23" i="4"/>
  <c r="C15" i="4"/>
  <c r="C7" i="4"/>
  <c r="C1205" i="4"/>
  <c r="C1197" i="4"/>
  <c r="C1189" i="4"/>
  <c r="C1181" i="4"/>
  <c r="C1173" i="4"/>
  <c r="C1165" i="4"/>
  <c r="C1157" i="4"/>
  <c r="C1149" i="4"/>
  <c r="C1141" i="4"/>
  <c r="C1133" i="4"/>
  <c r="C1125" i="4"/>
  <c r="C1117" i="4"/>
  <c r="C1109" i="4"/>
  <c r="C1101" i="4"/>
  <c r="C1093" i="4"/>
  <c r="C1085" i="4"/>
  <c r="C1077" i="4"/>
  <c r="C1069" i="4"/>
  <c r="C1061" i="4"/>
  <c r="C1053" i="4"/>
  <c r="C1045" i="4"/>
  <c r="C1037" i="4"/>
  <c r="C1029" i="4"/>
  <c r="C1021" i="4"/>
  <c r="C1013" i="4"/>
  <c r="C1204" i="4"/>
  <c r="C1196" i="4"/>
  <c r="C1188" i="4"/>
  <c r="C1180" i="4"/>
  <c r="C1172" i="4"/>
  <c r="C1164" i="4"/>
  <c r="C1156" i="4"/>
  <c r="C1148" i="4"/>
  <c r="C1140" i="4"/>
  <c r="C1132" i="4"/>
  <c r="C1124" i="4"/>
  <c r="C1116" i="4"/>
  <c r="C1108" i="4"/>
  <c r="C1100" i="4"/>
  <c r="C1092" i="4"/>
  <c r="C1084" i="4"/>
  <c r="C1076" i="4"/>
  <c r="C1068" i="4"/>
  <c r="C1060" i="4"/>
  <c r="C1052" i="4"/>
  <c r="C1044" i="4"/>
  <c r="C1036" i="4"/>
  <c r="C1028" i="4"/>
  <c r="C1020" i="4"/>
  <c r="C1012" i="4"/>
  <c r="C1203" i="4"/>
  <c r="C1195" i="4"/>
  <c r="C1187" i="4"/>
  <c r="C1179" i="4"/>
  <c r="C1171" i="4"/>
  <c r="C1163" i="4"/>
  <c r="C1155" i="4"/>
  <c r="C1147" i="4"/>
  <c r="C1139" i="4"/>
  <c r="C1131" i="4"/>
  <c r="C1123" i="4"/>
  <c r="C1115" i="4"/>
  <c r="C1107" i="4"/>
  <c r="C1099" i="4"/>
  <c r="C1091" i="4"/>
  <c r="C1083" i="4"/>
  <c r="C1075" i="4"/>
  <c r="C1067" i="4"/>
  <c r="C1059" i="4"/>
  <c r="C1051" i="4"/>
  <c r="C1043" i="4"/>
  <c r="C1035" i="4"/>
  <c r="C1027" i="4"/>
  <c r="C1019" i="4"/>
  <c r="C1011" i="4"/>
  <c r="C1202" i="4"/>
  <c r="C1194" i="4"/>
  <c r="C1186" i="4"/>
  <c r="C1178" i="4"/>
  <c r="C1170" i="4"/>
  <c r="C1162" i="4"/>
  <c r="C1154" i="4"/>
  <c r="C1146" i="4"/>
  <c r="C1138" i="4"/>
  <c r="C1130" i="4"/>
  <c r="C1122" i="4"/>
  <c r="C1114" i="4"/>
  <c r="C1106" i="4"/>
  <c r="C1098" i="4"/>
  <c r="C1090" i="4"/>
  <c r="C1082" i="4"/>
  <c r="C1074" i="4"/>
  <c r="C1066" i="4"/>
  <c r="C1058" i="4"/>
  <c r="C1050" i="4"/>
  <c r="C1042" i="4"/>
  <c r="C1034" i="4"/>
  <c r="C1026" i="4"/>
  <c r="C1018" i="4"/>
  <c r="C1201" i="4"/>
  <c r="C1193" i="4"/>
  <c r="C1185" i="4"/>
  <c r="C1177" i="4"/>
  <c r="C1169" i="4"/>
  <c r="C1161" i="4"/>
  <c r="C1153" i="4"/>
  <c r="C1145" i="4"/>
  <c r="C1137" i="4"/>
  <c r="C1129" i="4"/>
  <c r="C1121" i="4"/>
  <c r="C1113" i="4"/>
  <c r="C1105" i="4"/>
  <c r="C1097" i="4"/>
  <c r="C1089" i="4"/>
  <c r="C1081" i="4"/>
  <c r="C1073" i="4"/>
  <c r="C1065" i="4"/>
  <c r="C1057" i="4"/>
  <c r="C1049" i="4"/>
  <c r="C1041" i="4"/>
  <c r="C1033" i="4"/>
  <c r="C1025" i="4"/>
  <c r="C1017" i="4"/>
  <c r="G2" i="4"/>
  <c r="C1200" i="4"/>
  <c r="C1192" i="4"/>
  <c r="C1184" i="4"/>
  <c r="C1176" i="4"/>
  <c r="C1168" i="4"/>
  <c r="C1160" i="4"/>
  <c r="C1152" i="4"/>
  <c r="C1144" i="4"/>
  <c r="C1136" i="4"/>
  <c r="C1128" i="4"/>
  <c r="C1120" i="4"/>
  <c r="C1112" i="4"/>
  <c r="C1104" i="4"/>
  <c r="C1096" i="4"/>
  <c r="C1088" i="4"/>
  <c r="C1080" i="4"/>
  <c r="C1072" i="4"/>
  <c r="C1064" i="4"/>
  <c r="C1056" i="4"/>
  <c r="C1048" i="4"/>
  <c r="C1040" i="4"/>
  <c r="C1032" i="4"/>
  <c r="C1024" i="4"/>
  <c r="C1016" i="4"/>
  <c r="C1207" i="4"/>
  <c r="C1199" i="4"/>
  <c r="C1191" i="4"/>
  <c r="C1183" i="4"/>
  <c r="C1175" i="4"/>
  <c r="C1167" i="4"/>
  <c r="C1159" i="4"/>
  <c r="C1151" i="4"/>
  <c r="C1143" i="4"/>
  <c r="C1135" i="4"/>
  <c r="C1127" i="4"/>
  <c r="C1119" i="4"/>
  <c r="C1111" i="4"/>
  <c r="C1103" i="4"/>
  <c r="C1095" i="4"/>
  <c r="C1087" i="4"/>
  <c r="C1079" i="4"/>
  <c r="C1071" i="4"/>
  <c r="C1063" i="4"/>
  <c r="C1055" i="4"/>
  <c r="C1047" i="4"/>
  <c r="C1039" i="4"/>
  <c r="C1031" i="4"/>
  <c r="C1023" i="4"/>
  <c r="C1015" i="4"/>
  <c r="C1206" i="4"/>
  <c r="C1198" i="4"/>
  <c r="C1190" i="4"/>
  <c r="C1182" i="4"/>
  <c r="C1174" i="4"/>
  <c r="C1166" i="4"/>
  <c r="C1158" i="4"/>
  <c r="C1150" i="4"/>
  <c r="C1142" i="4"/>
  <c r="C1134" i="4"/>
  <c r="C1126" i="4"/>
  <c r="C1118" i="4"/>
  <c r="C1110" i="4"/>
  <c r="C1102" i="4"/>
  <c r="C1094" i="4"/>
  <c r="C1086" i="4"/>
  <c r="C1078" i="4"/>
  <c r="C1070" i="4"/>
  <c r="C1062" i="4"/>
  <c r="C1054" i="4"/>
  <c r="C1046" i="4"/>
  <c r="C1038" i="4"/>
  <c r="C1030" i="4"/>
  <c r="C1022" i="4"/>
  <c r="C1014" i="4"/>
  <c r="C1006" i="4"/>
  <c r="C998" i="4"/>
  <c r="C990" i="4"/>
  <c r="C982" i="4"/>
  <c r="C974" i="4"/>
  <c r="C966" i="4"/>
  <c r="C958" i="4"/>
  <c r="C950" i="4"/>
  <c r="C942" i="4"/>
  <c r="C934" i="4"/>
  <c r="C926" i="4"/>
  <c r="C918" i="4"/>
  <c r="C910" i="4"/>
  <c r="C902" i="4"/>
  <c r="C894" i="4"/>
  <c r="C886" i="4"/>
  <c r="C878" i="4"/>
  <c r="C870" i="4"/>
  <c r="C862" i="4"/>
  <c r="C854" i="4"/>
  <c r="C846" i="4"/>
  <c r="C838" i="4"/>
  <c r="C830" i="4"/>
  <c r="C822" i="4"/>
  <c r="C814" i="4"/>
  <c r="C806" i="4"/>
  <c r="C798" i="4"/>
  <c r="C790" i="4"/>
  <c r="C782" i="4"/>
  <c r="C774" i="4"/>
  <c r="C766" i="4"/>
  <c r="C758" i="4"/>
  <c r="C750" i="4"/>
  <c r="C742" i="4"/>
  <c r="C734" i="4"/>
  <c r="C726" i="4"/>
  <c r="C718" i="4"/>
  <c r="C710" i="4"/>
  <c r="C702" i="4"/>
  <c r="C694" i="4"/>
  <c r="C686" i="4"/>
  <c r="C678" i="4"/>
  <c r="C670" i="4"/>
  <c r="C662" i="4"/>
  <c r="C654" i="4"/>
  <c r="C646" i="4"/>
  <c r="C638" i="4"/>
  <c r="C630" i="4"/>
  <c r="C622" i="4"/>
  <c r="C614" i="4"/>
  <c r="C606" i="4"/>
  <c r="C598" i="4"/>
  <c r="C590" i="4"/>
  <c r="C582" i="4"/>
  <c r="C574" i="4"/>
  <c r="C566" i="4"/>
  <c r="C558" i="4"/>
  <c r="C550" i="4"/>
  <c r="C542" i="4"/>
  <c r="C534" i="4"/>
  <c r="C526" i="4"/>
  <c r="C518" i="4"/>
  <c r="C510" i="4"/>
  <c r="C502" i="4"/>
  <c r="C494" i="4"/>
  <c r="C486" i="4"/>
  <c r="C478" i="4"/>
  <c r="C470" i="4"/>
  <c r="C462" i="4"/>
  <c r="C454" i="4"/>
  <c r="C446" i="4"/>
  <c r="C438" i="4"/>
  <c r="C430" i="4"/>
  <c r="C422" i="4"/>
  <c r="C414" i="4"/>
  <c r="C406" i="4"/>
  <c r="C398" i="4"/>
  <c r="C390" i="4"/>
  <c r="C382" i="4"/>
  <c r="C374" i="4"/>
  <c r="C366" i="4"/>
  <c r="C358" i="4"/>
  <c r="C350" i="4"/>
  <c r="C342" i="4"/>
  <c r="C334" i="4"/>
  <c r="C326" i="4"/>
  <c r="C318" i="4"/>
  <c r="C310" i="4"/>
  <c r="C302" i="4"/>
  <c r="C294" i="4"/>
  <c r="C286" i="4"/>
  <c r="C278" i="4"/>
  <c r="C270" i="4"/>
  <c r="C262" i="4"/>
  <c r="C254" i="4"/>
  <c r="C246" i="4"/>
  <c r="C238" i="4"/>
  <c r="C230" i="4"/>
  <c r="C222" i="4"/>
  <c r="C214" i="4"/>
  <c r="C206" i="4"/>
  <c r="C198" i="4"/>
  <c r="C190" i="4"/>
  <c r="C182" i="4"/>
  <c r="C174" i="4"/>
  <c r="C166" i="4"/>
  <c r="C158" i="4"/>
  <c r="C150" i="4"/>
  <c r="C142" i="4"/>
  <c r="C134" i="4"/>
  <c r="C126" i="4"/>
  <c r="C118" i="4"/>
  <c r="C110" i="4"/>
  <c r="C102" i="4"/>
  <c r="C94" i="4"/>
  <c r="C86" i="4"/>
  <c r="C78" i="4"/>
  <c r="C70" i="4"/>
  <c r="C62" i="4"/>
  <c r="C54" i="4"/>
  <c r="C46" i="4"/>
  <c r="C38" i="4"/>
  <c r="C30" i="4"/>
  <c r="C22" i="4"/>
  <c r="C14" i="4"/>
  <c r="C6" i="4"/>
  <c r="C2" i="4" l="1"/>
  <c r="P2" i="4"/>
  <c r="B2" i="4"/>
  <c r="L929" i="4" l="1"/>
  <c r="M929" i="4"/>
  <c r="N929" i="4"/>
  <c r="G929" i="4"/>
  <c r="O929" i="4"/>
  <c r="H929" i="4"/>
  <c r="I929" i="4"/>
  <c r="J929" i="4"/>
  <c r="K929" i="4"/>
  <c r="M276" i="4"/>
  <c r="N276" i="4"/>
  <c r="G276" i="4"/>
  <c r="O276" i="4"/>
  <c r="H276" i="4"/>
  <c r="I276" i="4"/>
  <c r="J276" i="4"/>
  <c r="K276" i="4"/>
  <c r="L276" i="4"/>
  <c r="K1138" i="4"/>
  <c r="L1138" i="4"/>
  <c r="M1138" i="4"/>
  <c r="N1138" i="4"/>
  <c r="G1138" i="4"/>
  <c r="O1138" i="4"/>
  <c r="H1138" i="4"/>
  <c r="I1138" i="4"/>
  <c r="J1138" i="4"/>
  <c r="H716" i="4"/>
  <c r="I716" i="4"/>
  <c r="J716" i="4"/>
  <c r="K716" i="4"/>
  <c r="L716" i="4"/>
  <c r="M716" i="4"/>
  <c r="N716" i="4"/>
  <c r="G716" i="4"/>
  <c r="O716" i="4"/>
  <c r="H161" i="4"/>
  <c r="I161" i="4"/>
  <c r="J161" i="4"/>
  <c r="K161" i="4"/>
  <c r="L161" i="4"/>
  <c r="M161" i="4"/>
  <c r="N161" i="4"/>
  <c r="G161" i="4"/>
  <c r="O161" i="4"/>
  <c r="J907" i="4"/>
  <c r="K907" i="4"/>
  <c r="L907" i="4"/>
  <c r="M907" i="4"/>
  <c r="N907" i="4"/>
  <c r="G907" i="4"/>
  <c r="O907" i="4"/>
  <c r="H907" i="4"/>
  <c r="I907" i="4"/>
  <c r="L402" i="4"/>
  <c r="M402" i="4"/>
  <c r="N402" i="4"/>
  <c r="G402" i="4"/>
  <c r="O402" i="4"/>
  <c r="H402" i="4"/>
  <c r="I402" i="4"/>
  <c r="J402" i="4"/>
  <c r="K402" i="4"/>
  <c r="J1011" i="4"/>
  <c r="K1011" i="4"/>
  <c r="L1011" i="4"/>
  <c r="M1011" i="4"/>
  <c r="N1011" i="4"/>
  <c r="G1011" i="4"/>
  <c r="O1011" i="4"/>
  <c r="H1011" i="4"/>
  <c r="I1011" i="4"/>
  <c r="I477" i="4"/>
  <c r="J477" i="4"/>
  <c r="K477" i="4"/>
  <c r="L477" i="4"/>
  <c r="M477" i="4"/>
  <c r="N477" i="4"/>
  <c r="G477" i="4"/>
  <c r="O477" i="4"/>
  <c r="H477" i="4"/>
  <c r="L213" i="4"/>
  <c r="M213" i="4"/>
  <c r="N213" i="4"/>
  <c r="G213" i="4"/>
  <c r="O213" i="4"/>
  <c r="H213" i="4"/>
  <c r="I213" i="4"/>
  <c r="J213" i="4"/>
  <c r="K213" i="4"/>
  <c r="I1012" i="4"/>
  <c r="J1012" i="4"/>
  <c r="K1012" i="4"/>
  <c r="L1012" i="4"/>
  <c r="M1012" i="4"/>
  <c r="N1012" i="4"/>
  <c r="G1012" i="4"/>
  <c r="O1012" i="4"/>
  <c r="H1012" i="4"/>
  <c r="L570" i="4"/>
  <c r="M570" i="4"/>
  <c r="N570" i="4"/>
  <c r="G570" i="4"/>
  <c r="O570" i="4"/>
  <c r="H570" i="4"/>
  <c r="I570" i="4"/>
  <c r="J570" i="4"/>
  <c r="K570" i="4"/>
  <c r="J979" i="4"/>
  <c r="K979" i="4"/>
  <c r="L979" i="4"/>
  <c r="M979" i="4"/>
  <c r="N979" i="4"/>
  <c r="G979" i="4"/>
  <c r="O979" i="4"/>
  <c r="H979" i="4"/>
  <c r="I979" i="4"/>
  <c r="L640" i="4"/>
  <c r="M640" i="4"/>
  <c r="N640" i="4"/>
  <c r="G640" i="4"/>
  <c r="O640" i="4"/>
  <c r="H640" i="4"/>
  <c r="I640" i="4"/>
  <c r="J640" i="4"/>
  <c r="K640" i="4"/>
  <c r="M164" i="4"/>
  <c r="N164" i="4"/>
  <c r="G164" i="4"/>
  <c r="O164" i="4"/>
  <c r="H164" i="4"/>
  <c r="I164" i="4"/>
  <c r="J164" i="4"/>
  <c r="K164" i="4"/>
  <c r="L164" i="4"/>
  <c r="H1189" i="4"/>
  <c r="I1189" i="4"/>
  <c r="J1189" i="4"/>
  <c r="K1189" i="4"/>
  <c r="L1189" i="4"/>
  <c r="M1189" i="4"/>
  <c r="N1189" i="4"/>
  <c r="G1189" i="4"/>
  <c r="O1189" i="4"/>
  <c r="L832" i="4"/>
  <c r="M832" i="4"/>
  <c r="N832" i="4"/>
  <c r="G832" i="4"/>
  <c r="O832" i="4"/>
  <c r="H832" i="4"/>
  <c r="I832" i="4"/>
  <c r="J832" i="4"/>
  <c r="K832" i="4"/>
  <c r="I1132" i="4"/>
  <c r="J1132" i="4"/>
  <c r="K1132" i="4"/>
  <c r="L1132" i="4"/>
  <c r="M1132" i="4"/>
  <c r="N1132" i="4"/>
  <c r="G1132" i="4"/>
  <c r="O1132" i="4"/>
  <c r="H1132" i="4"/>
  <c r="L704" i="4"/>
  <c r="M704" i="4"/>
  <c r="N704" i="4"/>
  <c r="G704" i="4"/>
  <c r="O704" i="4"/>
  <c r="H704" i="4"/>
  <c r="I704" i="4"/>
  <c r="J704" i="4"/>
  <c r="K704" i="4"/>
  <c r="M369" i="4"/>
  <c r="N369" i="4"/>
  <c r="G369" i="4"/>
  <c r="O369" i="4"/>
  <c r="H369" i="4"/>
  <c r="I369" i="4"/>
  <c r="J369" i="4"/>
  <c r="K369" i="4"/>
  <c r="L369" i="4"/>
  <c r="G234" i="4"/>
  <c r="O234" i="4"/>
  <c r="H234" i="4"/>
  <c r="I234" i="4"/>
  <c r="J234" i="4"/>
  <c r="K234" i="4"/>
  <c r="L234" i="4"/>
  <c r="M234" i="4"/>
  <c r="N234" i="4"/>
  <c r="I136" i="4"/>
  <c r="J136" i="4"/>
  <c r="K136" i="4"/>
  <c r="L136" i="4"/>
  <c r="M136" i="4"/>
  <c r="N136" i="4"/>
  <c r="G136" i="4"/>
  <c r="O136" i="4"/>
  <c r="H136" i="4"/>
  <c r="I611" i="4"/>
  <c r="J611" i="4"/>
  <c r="K611" i="4"/>
  <c r="L611" i="4"/>
  <c r="M611" i="4"/>
  <c r="N611" i="4"/>
  <c r="G611" i="4"/>
  <c r="O611" i="4"/>
  <c r="H611" i="4"/>
  <c r="G242" i="4"/>
  <c r="O242" i="4"/>
  <c r="H242" i="4"/>
  <c r="I242" i="4"/>
  <c r="J242" i="4"/>
  <c r="K242" i="4"/>
  <c r="L242" i="4"/>
  <c r="M242" i="4"/>
  <c r="N242" i="4"/>
  <c r="G591" i="4"/>
  <c r="O591" i="4"/>
  <c r="H591" i="4"/>
  <c r="I591" i="4"/>
  <c r="J591" i="4"/>
  <c r="K591" i="4"/>
  <c r="L591" i="4"/>
  <c r="M591" i="4"/>
  <c r="N591" i="4"/>
  <c r="I325" i="4"/>
  <c r="J325" i="4"/>
  <c r="K325" i="4"/>
  <c r="L325" i="4"/>
  <c r="M325" i="4"/>
  <c r="N325" i="4"/>
  <c r="G325" i="4"/>
  <c r="O325" i="4"/>
  <c r="H325" i="4"/>
  <c r="G66" i="4"/>
  <c r="O66" i="4"/>
  <c r="H66" i="4"/>
  <c r="I66" i="4"/>
  <c r="J66" i="4"/>
  <c r="K66" i="4"/>
  <c r="L66" i="4"/>
  <c r="M66" i="4"/>
  <c r="N66" i="4"/>
  <c r="H1165" i="4"/>
  <c r="I1165" i="4"/>
  <c r="J1165" i="4"/>
  <c r="K1165" i="4"/>
  <c r="L1165" i="4"/>
  <c r="M1165" i="4"/>
  <c r="N1165" i="4"/>
  <c r="G1165" i="4"/>
  <c r="O1165" i="4"/>
  <c r="I859" i="4"/>
  <c r="J859" i="4"/>
  <c r="K859" i="4"/>
  <c r="L859" i="4"/>
  <c r="M859" i="4"/>
  <c r="N859" i="4"/>
  <c r="G859" i="4"/>
  <c r="O859" i="4"/>
  <c r="H859" i="4"/>
  <c r="K419" i="4"/>
  <c r="L419" i="4"/>
  <c r="M419" i="4"/>
  <c r="N419" i="4"/>
  <c r="G419" i="4"/>
  <c r="O419" i="4"/>
  <c r="H419" i="4"/>
  <c r="I419" i="4"/>
  <c r="J419" i="4"/>
  <c r="N19" i="4"/>
  <c r="G19" i="4"/>
  <c r="O19" i="4"/>
  <c r="H19" i="4"/>
  <c r="I19" i="4"/>
  <c r="J19" i="4"/>
  <c r="K19" i="4"/>
  <c r="L19" i="4"/>
  <c r="M19" i="4"/>
  <c r="I731" i="4"/>
  <c r="J731" i="4"/>
  <c r="K731" i="4"/>
  <c r="L731" i="4"/>
  <c r="M731" i="4"/>
  <c r="N731" i="4"/>
  <c r="G731" i="4"/>
  <c r="O731" i="4"/>
  <c r="H731" i="4"/>
  <c r="H478" i="4"/>
  <c r="I478" i="4"/>
  <c r="J478" i="4"/>
  <c r="K478" i="4"/>
  <c r="L478" i="4"/>
  <c r="M478" i="4"/>
  <c r="N478" i="4"/>
  <c r="G478" i="4"/>
  <c r="O478" i="4"/>
  <c r="K174" i="4"/>
  <c r="L174" i="4"/>
  <c r="M174" i="4"/>
  <c r="N174" i="4"/>
  <c r="G174" i="4"/>
  <c r="O174" i="4"/>
  <c r="H174" i="4"/>
  <c r="I174" i="4"/>
  <c r="J174" i="4"/>
  <c r="N1127" i="4"/>
  <c r="G1127" i="4"/>
  <c r="O1127" i="4"/>
  <c r="H1127" i="4"/>
  <c r="I1127" i="4"/>
  <c r="J1127" i="4"/>
  <c r="K1127" i="4"/>
  <c r="L1127" i="4"/>
  <c r="M1127" i="4"/>
  <c r="H796" i="4"/>
  <c r="I796" i="4"/>
  <c r="J796" i="4"/>
  <c r="K796" i="4"/>
  <c r="L796" i="4"/>
  <c r="M796" i="4"/>
  <c r="N796" i="4"/>
  <c r="G796" i="4"/>
  <c r="O796" i="4"/>
  <c r="M521" i="4"/>
  <c r="N521" i="4"/>
  <c r="G521" i="4"/>
  <c r="O521" i="4"/>
  <c r="H521" i="4"/>
  <c r="I521" i="4"/>
  <c r="J521" i="4"/>
  <c r="K521" i="4"/>
  <c r="L521" i="4"/>
  <c r="I104" i="4"/>
  <c r="J104" i="4"/>
  <c r="K104" i="4"/>
  <c r="L104" i="4"/>
  <c r="M104" i="4"/>
  <c r="N104" i="4"/>
  <c r="G104" i="4"/>
  <c r="O104" i="4"/>
  <c r="H104" i="4"/>
  <c r="M92" i="4"/>
  <c r="N92" i="4"/>
  <c r="G92" i="4"/>
  <c r="O92" i="4"/>
  <c r="H92" i="4"/>
  <c r="I92" i="4"/>
  <c r="J92" i="4"/>
  <c r="K92" i="4"/>
  <c r="L92" i="4"/>
  <c r="H502" i="4"/>
  <c r="I502" i="4"/>
  <c r="J502" i="4"/>
  <c r="K502" i="4"/>
  <c r="L502" i="4"/>
  <c r="M502" i="4"/>
  <c r="N502" i="4"/>
  <c r="G502" i="4"/>
  <c r="O502" i="4"/>
  <c r="J396" i="4"/>
  <c r="K396" i="4"/>
  <c r="L396" i="4"/>
  <c r="M396" i="4"/>
  <c r="N396" i="4"/>
  <c r="G396" i="4"/>
  <c r="O396" i="4"/>
  <c r="H396" i="4"/>
  <c r="I396" i="4"/>
  <c r="N99" i="4"/>
  <c r="G99" i="4"/>
  <c r="O99" i="4"/>
  <c r="H99" i="4"/>
  <c r="I99" i="4"/>
  <c r="J99" i="4"/>
  <c r="K99" i="4"/>
  <c r="L99" i="4"/>
  <c r="M99" i="4"/>
  <c r="G982" i="4"/>
  <c r="O982" i="4"/>
  <c r="H982" i="4"/>
  <c r="I982" i="4"/>
  <c r="J982" i="4"/>
  <c r="K982" i="4"/>
  <c r="L982" i="4"/>
  <c r="M982" i="4"/>
  <c r="N982" i="4"/>
  <c r="I755" i="4"/>
  <c r="J755" i="4"/>
  <c r="K755" i="4"/>
  <c r="L755" i="4"/>
  <c r="M755" i="4"/>
  <c r="N755" i="4"/>
  <c r="G755" i="4"/>
  <c r="O755" i="4"/>
  <c r="H755" i="4"/>
  <c r="K246" i="4"/>
  <c r="L246" i="4"/>
  <c r="M246" i="4"/>
  <c r="N246" i="4"/>
  <c r="G246" i="4"/>
  <c r="O246" i="4"/>
  <c r="H246" i="4"/>
  <c r="I246" i="4"/>
  <c r="J246" i="4"/>
  <c r="J127" i="4"/>
  <c r="K127" i="4"/>
  <c r="L127" i="4"/>
  <c r="M127" i="4"/>
  <c r="N127" i="4"/>
  <c r="G127" i="4"/>
  <c r="O127" i="4"/>
  <c r="H127" i="4"/>
  <c r="I127" i="4"/>
  <c r="H876" i="4"/>
  <c r="I876" i="4"/>
  <c r="J876" i="4"/>
  <c r="K876" i="4"/>
  <c r="L876" i="4"/>
  <c r="M876" i="4"/>
  <c r="N876" i="4"/>
  <c r="G876" i="4"/>
  <c r="O876" i="4"/>
  <c r="K339" i="4"/>
  <c r="L339" i="4"/>
  <c r="M339" i="4"/>
  <c r="N339" i="4"/>
  <c r="G339" i="4"/>
  <c r="O339" i="4"/>
  <c r="H339" i="4"/>
  <c r="I339" i="4"/>
  <c r="J339" i="4"/>
  <c r="H1101" i="4"/>
  <c r="I1101" i="4"/>
  <c r="J1101" i="4"/>
  <c r="K1101" i="4"/>
  <c r="L1101" i="4"/>
  <c r="M1101" i="4"/>
  <c r="N1101" i="4"/>
  <c r="G1101" i="4"/>
  <c r="O1101" i="4"/>
  <c r="H748" i="4"/>
  <c r="I748" i="4"/>
  <c r="J748" i="4"/>
  <c r="K748" i="4"/>
  <c r="L748" i="4"/>
  <c r="M748" i="4"/>
  <c r="N748" i="4"/>
  <c r="G748" i="4"/>
  <c r="O748" i="4"/>
  <c r="J484" i="4"/>
  <c r="K484" i="4"/>
  <c r="L484" i="4"/>
  <c r="M484" i="4"/>
  <c r="N484" i="4"/>
  <c r="G484" i="4"/>
  <c r="O484" i="4"/>
  <c r="H484" i="4"/>
  <c r="I484" i="4"/>
  <c r="G415" i="4"/>
  <c r="O415" i="4"/>
  <c r="H415" i="4"/>
  <c r="I415" i="4"/>
  <c r="J415" i="4"/>
  <c r="K415" i="4"/>
  <c r="L415" i="4"/>
  <c r="M415" i="4"/>
  <c r="N415" i="4"/>
  <c r="J119" i="4"/>
  <c r="K119" i="4"/>
  <c r="L119" i="4"/>
  <c r="M119" i="4"/>
  <c r="N119" i="4"/>
  <c r="G119" i="4"/>
  <c r="O119" i="4"/>
  <c r="H119" i="4"/>
  <c r="I119" i="4"/>
  <c r="M60" i="4"/>
  <c r="N60" i="4"/>
  <c r="G60" i="4"/>
  <c r="O60" i="4"/>
  <c r="H60" i="4"/>
  <c r="I60" i="4"/>
  <c r="J60" i="4"/>
  <c r="K60" i="4"/>
  <c r="L60" i="4"/>
  <c r="G1038" i="4"/>
  <c r="O1038" i="4"/>
  <c r="H1038" i="4"/>
  <c r="I1038" i="4"/>
  <c r="J1038" i="4"/>
  <c r="K1038" i="4"/>
  <c r="L1038" i="4"/>
  <c r="M1038" i="4"/>
  <c r="N1038" i="4"/>
  <c r="G511" i="4"/>
  <c r="O511" i="4"/>
  <c r="H511" i="4"/>
  <c r="I511" i="4"/>
  <c r="J511" i="4"/>
  <c r="K511" i="4"/>
  <c r="L511" i="4"/>
  <c r="M511" i="4"/>
  <c r="N511" i="4"/>
  <c r="G1022" i="4"/>
  <c r="O1022" i="4"/>
  <c r="H1022" i="4"/>
  <c r="I1022" i="4"/>
  <c r="J1022" i="4"/>
  <c r="K1022" i="4"/>
  <c r="L1022" i="4"/>
  <c r="M1022" i="4"/>
  <c r="N1022" i="4"/>
  <c r="G535" i="4"/>
  <c r="O535" i="4"/>
  <c r="H535" i="4"/>
  <c r="I535" i="4"/>
  <c r="J535" i="4"/>
  <c r="K535" i="4"/>
  <c r="L535" i="4"/>
  <c r="M535" i="4"/>
  <c r="N535" i="4"/>
  <c r="M84" i="4"/>
  <c r="N84" i="4"/>
  <c r="G84" i="4"/>
  <c r="O84" i="4"/>
  <c r="H84" i="4"/>
  <c r="I84" i="4"/>
  <c r="J84" i="4"/>
  <c r="K84" i="4"/>
  <c r="L84" i="4"/>
  <c r="N123" i="4"/>
  <c r="G123" i="4"/>
  <c r="O123" i="4"/>
  <c r="H123" i="4"/>
  <c r="I123" i="4"/>
  <c r="J123" i="4"/>
  <c r="K123" i="4"/>
  <c r="L123" i="4"/>
  <c r="M123" i="4"/>
  <c r="K1098" i="4"/>
  <c r="L1098" i="4"/>
  <c r="M1098" i="4"/>
  <c r="N1098" i="4"/>
  <c r="G1098" i="4"/>
  <c r="O1098" i="4"/>
  <c r="H1098" i="4"/>
  <c r="I1098" i="4"/>
  <c r="J1098" i="4"/>
  <c r="N798" i="4"/>
  <c r="G798" i="4"/>
  <c r="O798" i="4"/>
  <c r="H798" i="4"/>
  <c r="I798" i="4"/>
  <c r="J798" i="4"/>
  <c r="K798" i="4"/>
  <c r="L798" i="4"/>
  <c r="M798" i="4"/>
  <c r="N1095" i="4"/>
  <c r="G1095" i="4"/>
  <c r="O1095" i="4"/>
  <c r="H1095" i="4"/>
  <c r="I1095" i="4"/>
  <c r="J1095" i="4"/>
  <c r="K1095" i="4"/>
  <c r="L1095" i="4"/>
  <c r="M1095" i="4"/>
  <c r="M719" i="4"/>
  <c r="N719" i="4"/>
  <c r="G719" i="4"/>
  <c r="O719" i="4"/>
  <c r="H719" i="4"/>
  <c r="I719" i="4"/>
  <c r="J719" i="4"/>
  <c r="K719" i="4"/>
  <c r="L719" i="4"/>
  <c r="J332" i="4"/>
  <c r="K332" i="4"/>
  <c r="L332" i="4"/>
  <c r="M332" i="4"/>
  <c r="N332" i="4"/>
  <c r="G332" i="4"/>
  <c r="O332" i="4"/>
  <c r="H332" i="4"/>
  <c r="I332" i="4"/>
  <c r="M148" i="4"/>
  <c r="N148" i="4"/>
  <c r="G148" i="4"/>
  <c r="O148" i="4"/>
  <c r="H148" i="4"/>
  <c r="I148" i="4"/>
  <c r="J148" i="4"/>
  <c r="K148" i="4"/>
  <c r="L148" i="4"/>
  <c r="N488" i="4"/>
  <c r="G488" i="4"/>
  <c r="O488" i="4"/>
  <c r="H488" i="4"/>
  <c r="I488" i="4"/>
  <c r="J488" i="4"/>
  <c r="K488" i="4"/>
  <c r="L488" i="4"/>
  <c r="M488" i="4"/>
  <c r="M313" i="4"/>
  <c r="N313" i="4"/>
  <c r="G313" i="4"/>
  <c r="O313" i="4"/>
  <c r="H313" i="4"/>
  <c r="I313" i="4"/>
  <c r="J313" i="4"/>
  <c r="K313" i="4"/>
  <c r="L313" i="4"/>
  <c r="K46" i="4"/>
  <c r="L46" i="4"/>
  <c r="M46" i="4"/>
  <c r="N46" i="4"/>
  <c r="G46" i="4"/>
  <c r="O46" i="4"/>
  <c r="H46" i="4"/>
  <c r="I46" i="4"/>
  <c r="J46" i="4"/>
  <c r="H901" i="4"/>
  <c r="G901" i="4"/>
  <c r="I901" i="4"/>
  <c r="J901" i="4"/>
  <c r="K901" i="4"/>
  <c r="L901" i="4"/>
  <c r="M901" i="4"/>
  <c r="N901" i="4"/>
  <c r="O901" i="4"/>
  <c r="G1142" i="4"/>
  <c r="O1142" i="4"/>
  <c r="H1142" i="4"/>
  <c r="I1142" i="4"/>
  <c r="J1142" i="4"/>
  <c r="K1142" i="4"/>
  <c r="L1142" i="4"/>
  <c r="M1142" i="4"/>
  <c r="N1142" i="4"/>
  <c r="K938" i="4"/>
  <c r="L938" i="4"/>
  <c r="M938" i="4"/>
  <c r="N938" i="4"/>
  <c r="G938" i="4"/>
  <c r="O938" i="4"/>
  <c r="H938" i="4"/>
  <c r="I938" i="4"/>
  <c r="J938" i="4"/>
  <c r="M655" i="4"/>
  <c r="N655" i="4"/>
  <c r="G655" i="4"/>
  <c r="O655" i="4"/>
  <c r="H655" i="4"/>
  <c r="I655" i="4"/>
  <c r="J655" i="4"/>
  <c r="K655" i="4"/>
  <c r="L655" i="4"/>
  <c r="G335" i="4"/>
  <c r="O335" i="4"/>
  <c r="H335" i="4"/>
  <c r="I335" i="4"/>
  <c r="J335" i="4"/>
  <c r="K335" i="4"/>
  <c r="L335" i="4"/>
  <c r="M335" i="4"/>
  <c r="N335" i="4"/>
  <c r="N51" i="4"/>
  <c r="G51" i="4"/>
  <c r="O51" i="4"/>
  <c r="H51" i="4"/>
  <c r="I51" i="4"/>
  <c r="J51" i="4"/>
  <c r="K51" i="4"/>
  <c r="L51" i="4"/>
  <c r="M51" i="4"/>
  <c r="J135" i="4"/>
  <c r="K135" i="4"/>
  <c r="L135" i="4"/>
  <c r="M135" i="4"/>
  <c r="N135" i="4"/>
  <c r="G135" i="4"/>
  <c r="O135" i="4"/>
  <c r="H135" i="4"/>
  <c r="I135" i="4"/>
  <c r="I493" i="4"/>
  <c r="J493" i="4"/>
  <c r="K493" i="4"/>
  <c r="L493" i="4"/>
  <c r="M493" i="4"/>
  <c r="N493" i="4"/>
  <c r="G493" i="4"/>
  <c r="O493" i="4"/>
  <c r="H493" i="4"/>
  <c r="I317" i="4"/>
  <c r="J317" i="4"/>
  <c r="K317" i="4"/>
  <c r="L317" i="4"/>
  <c r="M317" i="4"/>
  <c r="N317" i="4"/>
  <c r="G317" i="4"/>
  <c r="O317" i="4"/>
  <c r="H317" i="4"/>
  <c r="K14" i="4"/>
  <c r="L14" i="4"/>
  <c r="M14" i="4"/>
  <c r="N14" i="4"/>
  <c r="G14" i="4"/>
  <c r="O14" i="4"/>
  <c r="H14" i="4"/>
  <c r="I14" i="4"/>
  <c r="J14" i="4"/>
  <c r="L977" i="4"/>
  <c r="M977" i="4"/>
  <c r="N977" i="4"/>
  <c r="G977" i="4"/>
  <c r="O977" i="4"/>
  <c r="H977" i="4"/>
  <c r="I977" i="4"/>
  <c r="J977" i="4"/>
  <c r="K977" i="4"/>
  <c r="I819" i="4"/>
  <c r="J819" i="4"/>
  <c r="K819" i="4"/>
  <c r="L819" i="4"/>
  <c r="M819" i="4"/>
  <c r="N819" i="4"/>
  <c r="G819" i="4"/>
  <c r="O819" i="4"/>
  <c r="H819" i="4"/>
  <c r="I851" i="4"/>
  <c r="J851" i="4"/>
  <c r="K851" i="4"/>
  <c r="L851" i="4"/>
  <c r="M851" i="4"/>
  <c r="N851" i="4"/>
  <c r="G851" i="4"/>
  <c r="O851" i="4"/>
  <c r="H851" i="4"/>
  <c r="K785" i="4"/>
  <c r="L785" i="4"/>
  <c r="M785" i="4"/>
  <c r="N785" i="4"/>
  <c r="G785" i="4"/>
  <c r="O785" i="4"/>
  <c r="H785" i="4"/>
  <c r="I785" i="4"/>
  <c r="J785" i="4"/>
  <c r="M593" i="4"/>
  <c r="N593" i="4"/>
  <c r="G593" i="4"/>
  <c r="O593" i="4"/>
  <c r="H593" i="4"/>
  <c r="I593" i="4"/>
  <c r="J593" i="4"/>
  <c r="K593" i="4"/>
  <c r="L593" i="4"/>
  <c r="I429" i="4"/>
  <c r="J429" i="4"/>
  <c r="K429" i="4"/>
  <c r="L429" i="4"/>
  <c r="M429" i="4"/>
  <c r="N429" i="4"/>
  <c r="G429" i="4"/>
  <c r="O429" i="4"/>
  <c r="H429" i="4"/>
  <c r="K254" i="4"/>
  <c r="L254" i="4"/>
  <c r="M254" i="4"/>
  <c r="N254" i="4"/>
  <c r="G254" i="4"/>
  <c r="O254" i="4"/>
  <c r="H254" i="4"/>
  <c r="I254" i="4"/>
  <c r="J254" i="4"/>
  <c r="J183" i="4"/>
  <c r="K183" i="4"/>
  <c r="L183" i="4"/>
  <c r="M183" i="4"/>
  <c r="N183" i="4"/>
  <c r="G183" i="4"/>
  <c r="O183" i="4"/>
  <c r="H183" i="4"/>
  <c r="I183" i="4"/>
  <c r="H25" i="4"/>
  <c r="I25" i="4"/>
  <c r="J25" i="4"/>
  <c r="K25" i="4"/>
  <c r="L25" i="4"/>
  <c r="M25" i="4"/>
  <c r="N25" i="4"/>
  <c r="G25" i="4"/>
  <c r="O25" i="4"/>
  <c r="M976" i="4"/>
  <c r="N976" i="4"/>
  <c r="G976" i="4"/>
  <c r="O976" i="4"/>
  <c r="H976" i="4"/>
  <c r="I976" i="4"/>
  <c r="J976" i="4"/>
  <c r="K976" i="4"/>
  <c r="L976" i="4"/>
  <c r="G138" i="4"/>
  <c r="O138" i="4"/>
  <c r="H138" i="4"/>
  <c r="I138" i="4"/>
  <c r="J138" i="4"/>
  <c r="K138" i="4"/>
  <c r="L138" i="4"/>
  <c r="M138" i="4"/>
  <c r="N138" i="4"/>
  <c r="H925" i="4"/>
  <c r="I925" i="4"/>
  <c r="J925" i="4"/>
  <c r="K925" i="4"/>
  <c r="L925" i="4"/>
  <c r="M925" i="4"/>
  <c r="N925" i="4"/>
  <c r="G925" i="4"/>
  <c r="O925" i="4"/>
  <c r="M759" i="4"/>
  <c r="N759" i="4"/>
  <c r="G759" i="4"/>
  <c r="O759" i="4"/>
  <c r="H759" i="4"/>
  <c r="I759" i="4"/>
  <c r="J759" i="4"/>
  <c r="K759" i="4"/>
  <c r="L759" i="4"/>
  <c r="N654" i="4"/>
  <c r="G654" i="4"/>
  <c r="O654" i="4"/>
  <c r="H654" i="4"/>
  <c r="I654" i="4"/>
  <c r="J654" i="4"/>
  <c r="K654" i="4"/>
  <c r="L654" i="4"/>
  <c r="M654" i="4"/>
  <c r="H574" i="4"/>
  <c r="I574" i="4"/>
  <c r="J574" i="4"/>
  <c r="K574" i="4"/>
  <c r="L574" i="4"/>
  <c r="M574" i="4"/>
  <c r="N574" i="4"/>
  <c r="G574" i="4"/>
  <c r="O574" i="4"/>
  <c r="M441" i="4"/>
  <c r="N441" i="4"/>
  <c r="G441" i="4"/>
  <c r="O441" i="4"/>
  <c r="H441" i="4"/>
  <c r="I441" i="4"/>
  <c r="J441" i="4"/>
  <c r="K441" i="4"/>
  <c r="L441" i="4"/>
  <c r="N299" i="4"/>
  <c r="I299" i="4"/>
  <c r="K299" i="4"/>
  <c r="L299" i="4"/>
  <c r="M299" i="4"/>
  <c r="G299" i="4"/>
  <c r="H299" i="4"/>
  <c r="J299" i="4"/>
  <c r="O299" i="4"/>
  <c r="I635" i="4"/>
  <c r="J635" i="4"/>
  <c r="K635" i="4"/>
  <c r="L635" i="4"/>
  <c r="M635" i="4"/>
  <c r="N635" i="4"/>
  <c r="G635" i="4"/>
  <c r="O635" i="4"/>
  <c r="H635" i="4"/>
  <c r="K1162" i="4"/>
  <c r="L1162" i="4"/>
  <c r="M1162" i="4"/>
  <c r="N1162" i="4"/>
  <c r="G1162" i="4"/>
  <c r="O1162" i="4"/>
  <c r="H1162" i="4"/>
  <c r="I1162" i="4"/>
  <c r="J1162" i="4"/>
  <c r="I980" i="4"/>
  <c r="J980" i="4"/>
  <c r="K980" i="4"/>
  <c r="L980" i="4"/>
  <c r="M980" i="4"/>
  <c r="N980" i="4"/>
  <c r="G980" i="4"/>
  <c r="O980" i="4"/>
  <c r="H980" i="4"/>
  <c r="H860" i="4"/>
  <c r="I860" i="4"/>
  <c r="J860" i="4"/>
  <c r="K860" i="4"/>
  <c r="L860" i="4"/>
  <c r="M860" i="4"/>
  <c r="N860" i="4"/>
  <c r="G860" i="4"/>
  <c r="O860" i="4"/>
  <c r="J690" i="4"/>
  <c r="K690" i="4"/>
  <c r="L690" i="4"/>
  <c r="M690" i="4"/>
  <c r="N690" i="4"/>
  <c r="G690" i="4"/>
  <c r="O690" i="4"/>
  <c r="H690" i="4"/>
  <c r="I690" i="4"/>
  <c r="J610" i="4"/>
  <c r="K610" i="4"/>
  <c r="L610" i="4"/>
  <c r="M610" i="4"/>
  <c r="N610" i="4"/>
  <c r="G610" i="4"/>
  <c r="O610" i="4"/>
  <c r="H610" i="4"/>
  <c r="I610" i="4"/>
  <c r="L506" i="4"/>
  <c r="M506" i="4"/>
  <c r="N506" i="4"/>
  <c r="G506" i="4"/>
  <c r="O506" i="4"/>
  <c r="H506" i="4"/>
  <c r="I506" i="4"/>
  <c r="J506" i="4"/>
  <c r="K506" i="4"/>
  <c r="M457" i="4"/>
  <c r="N457" i="4"/>
  <c r="G457" i="4"/>
  <c r="O457" i="4"/>
  <c r="H457" i="4"/>
  <c r="I457" i="4"/>
  <c r="J457" i="4"/>
  <c r="K457" i="4"/>
  <c r="L457" i="4"/>
  <c r="N275" i="4"/>
  <c r="G275" i="4"/>
  <c r="O275" i="4"/>
  <c r="H275" i="4"/>
  <c r="I275" i="4"/>
  <c r="J275" i="4"/>
  <c r="K275" i="4"/>
  <c r="L275" i="4"/>
  <c r="M275" i="4"/>
  <c r="L157" i="4"/>
  <c r="M157" i="4"/>
  <c r="N157" i="4"/>
  <c r="G157" i="4"/>
  <c r="O157" i="4"/>
  <c r="H157" i="4"/>
  <c r="I157" i="4"/>
  <c r="J157" i="4"/>
  <c r="K157" i="4"/>
  <c r="L21" i="4"/>
  <c r="M21" i="4"/>
  <c r="N21" i="4"/>
  <c r="G21" i="4"/>
  <c r="O21" i="4"/>
  <c r="H21" i="4"/>
  <c r="I21" i="4"/>
  <c r="J21" i="4"/>
  <c r="K21" i="4"/>
  <c r="J460" i="4"/>
  <c r="K460" i="4"/>
  <c r="L460" i="4"/>
  <c r="M460" i="4"/>
  <c r="N460" i="4"/>
  <c r="G460" i="4"/>
  <c r="O460" i="4"/>
  <c r="H460" i="4"/>
  <c r="I460" i="4"/>
  <c r="N894" i="4"/>
  <c r="G894" i="4"/>
  <c r="O894" i="4"/>
  <c r="H894" i="4"/>
  <c r="J894" i="4"/>
  <c r="K894" i="4"/>
  <c r="L894" i="4"/>
  <c r="I894" i="4"/>
  <c r="M894" i="4"/>
  <c r="N959" i="4"/>
  <c r="G959" i="4"/>
  <c r="O959" i="4"/>
  <c r="H959" i="4"/>
  <c r="I959" i="4"/>
  <c r="J959" i="4"/>
  <c r="K959" i="4"/>
  <c r="L959" i="4"/>
  <c r="M959" i="4"/>
  <c r="M928" i="4"/>
  <c r="N928" i="4"/>
  <c r="G928" i="4"/>
  <c r="O928" i="4"/>
  <c r="H928" i="4"/>
  <c r="I928" i="4"/>
  <c r="J928" i="4"/>
  <c r="K928" i="4"/>
  <c r="L928" i="4"/>
  <c r="L880" i="4"/>
  <c r="M880" i="4"/>
  <c r="N880" i="4"/>
  <c r="G880" i="4"/>
  <c r="O880" i="4"/>
  <c r="H880" i="4"/>
  <c r="I880" i="4"/>
  <c r="J880" i="4"/>
  <c r="K880" i="4"/>
  <c r="N662" i="4"/>
  <c r="G662" i="4"/>
  <c r="O662" i="4"/>
  <c r="H662" i="4"/>
  <c r="I662" i="4"/>
  <c r="J662" i="4"/>
  <c r="K662" i="4"/>
  <c r="L662" i="4"/>
  <c r="M662" i="4"/>
  <c r="L608" i="4"/>
  <c r="M608" i="4"/>
  <c r="N608" i="4"/>
  <c r="G608" i="4"/>
  <c r="O608" i="4"/>
  <c r="H608" i="4"/>
  <c r="I608" i="4"/>
  <c r="J608" i="4"/>
  <c r="K608" i="4"/>
  <c r="H406" i="4"/>
  <c r="I406" i="4"/>
  <c r="J406" i="4"/>
  <c r="K406" i="4"/>
  <c r="L406" i="4"/>
  <c r="M406" i="4"/>
  <c r="N406" i="4"/>
  <c r="G406" i="4"/>
  <c r="O406" i="4"/>
  <c r="K914" i="4"/>
  <c r="L914" i="4"/>
  <c r="M914" i="4"/>
  <c r="N914" i="4"/>
  <c r="G914" i="4"/>
  <c r="O914" i="4"/>
  <c r="H914" i="4"/>
  <c r="I914" i="4"/>
  <c r="J914" i="4"/>
  <c r="K1082" i="4"/>
  <c r="L1082" i="4"/>
  <c r="M1082" i="4"/>
  <c r="N1082" i="4"/>
  <c r="G1082" i="4"/>
  <c r="O1082" i="4"/>
  <c r="H1082" i="4"/>
  <c r="I1082" i="4"/>
  <c r="J1082" i="4"/>
  <c r="J947" i="4"/>
  <c r="K947" i="4"/>
  <c r="L947" i="4"/>
  <c r="M947" i="4"/>
  <c r="N947" i="4"/>
  <c r="G947" i="4"/>
  <c r="O947" i="4"/>
  <c r="H947" i="4"/>
  <c r="I947" i="4"/>
  <c r="M879" i="4"/>
  <c r="N879" i="4"/>
  <c r="G879" i="4"/>
  <c r="O879" i="4"/>
  <c r="H879" i="4"/>
  <c r="I879" i="4"/>
  <c r="J879" i="4"/>
  <c r="K879" i="4"/>
  <c r="L879" i="4"/>
  <c r="I691" i="4"/>
  <c r="J691" i="4"/>
  <c r="K691" i="4"/>
  <c r="L691" i="4"/>
  <c r="M691" i="4"/>
  <c r="N691" i="4"/>
  <c r="G691" i="4"/>
  <c r="O691" i="4"/>
  <c r="H691" i="4"/>
  <c r="G583" i="4"/>
  <c r="O583" i="4"/>
  <c r="H583" i="4"/>
  <c r="I583" i="4"/>
  <c r="J583" i="4"/>
  <c r="K583" i="4"/>
  <c r="L583" i="4"/>
  <c r="M583" i="4"/>
  <c r="N583" i="4"/>
  <c r="G471" i="4"/>
  <c r="O471" i="4"/>
  <c r="H471" i="4"/>
  <c r="I471" i="4"/>
  <c r="J471" i="4"/>
  <c r="K471" i="4"/>
  <c r="L471" i="4"/>
  <c r="M471" i="4"/>
  <c r="N471" i="4"/>
  <c r="N352" i="4"/>
  <c r="G352" i="4"/>
  <c r="O352" i="4"/>
  <c r="H352" i="4"/>
  <c r="I352" i="4"/>
  <c r="J352" i="4"/>
  <c r="K352" i="4"/>
  <c r="L352" i="4"/>
  <c r="M352" i="4"/>
  <c r="G274" i="4"/>
  <c r="O274" i="4"/>
  <c r="H274" i="4"/>
  <c r="I274" i="4"/>
  <c r="J274" i="4"/>
  <c r="K274" i="4"/>
  <c r="L274" i="4"/>
  <c r="M274" i="4"/>
  <c r="N274" i="4"/>
  <c r="G98" i="4"/>
  <c r="O98" i="4"/>
  <c r="H98" i="4"/>
  <c r="I98" i="4"/>
  <c r="J98" i="4"/>
  <c r="K98" i="4"/>
  <c r="L98" i="4"/>
  <c r="M98" i="4"/>
  <c r="N98" i="4"/>
  <c r="L61" i="4"/>
  <c r="M61" i="4"/>
  <c r="N61" i="4"/>
  <c r="G61" i="4"/>
  <c r="O61" i="4"/>
  <c r="H61" i="4"/>
  <c r="I61" i="4"/>
  <c r="J61" i="4"/>
  <c r="K61" i="4"/>
  <c r="H590" i="4"/>
  <c r="I590" i="4"/>
  <c r="J590" i="4"/>
  <c r="K590" i="4"/>
  <c r="L590" i="4"/>
  <c r="M590" i="4"/>
  <c r="N590" i="4"/>
  <c r="G590" i="4"/>
  <c r="O590" i="4"/>
  <c r="G202" i="4"/>
  <c r="O202" i="4"/>
  <c r="H202" i="4"/>
  <c r="I202" i="4"/>
  <c r="J202" i="4"/>
  <c r="K202" i="4"/>
  <c r="L202" i="4"/>
  <c r="M202" i="4"/>
  <c r="N202" i="4"/>
  <c r="G90" i="4"/>
  <c r="O90" i="4"/>
  <c r="H90" i="4"/>
  <c r="I90" i="4"/>
  <c r="J90" i="4"/>
  <c r="K90" i="4"/>
  <c r="L90" i="4"/>
  <c r="M90" i="4"/>
  <c r="N90" i="4"/>
  <c r="G1118" i="4"/>
  <c r="O1118" i="4"/>
  <c r="H1118" i="4"/>
  <c r="I1118" i="4"/>
  <c r="J1118" i="4"/>
  <c r="K1118" i="4"/>
  <c r="L1118" i="4"/>
  <c r="M1118" i="4"/>
  <c r="N1118" i="4"/>
  <c r="G1126" i="4"/>
  <c r="O1126" i="4"/>
  <c r="H1126" i="4"/>
  <c r="I1126" i="4"/>
  <c r="J1126" i="4"/>
  <c r="K1126" i="4"/>
  <c r="L1126" i="4"/>
  <c r="M1126" i="4"/>
  <c r="N1126" i="4"/>
  <c r="M960" i="4"/>
  <c r="N960" i="4"/>
  <c r="G960" i="4"/>
  <c r="O960" i="4"/>
  <c r="H960" i="4"/>
  <c r="I960" i="4"/>
  <c r="J960" i="4"/>
  <c r="K960" i="4"/>
  <c r="L960" i="4"/>
  <c r="J874" i="4"/>
  <c r="K874" i="4"/>
  <c r="L874" i="4"/>
  <c r="M874" i="4"/>
  <c r="N874" i="4"/>
  <c r="G874" i="4"/>
  <c r="O874" i="4"/>
  <c r="H874" i="4"/>
  <c r="I874" i="4"/>
  <c r="N702" i="4"/>
  <c r="G702" i="4"/>
  <c r="O702" i="4"/>
  <c r="H702" i="4"/>
  <c r="I702" i="4"/>
  <c r="J702" i="4"/>
  <c r="K702" i="4"/>
  <c r="L702" i="4"/>
  <c r="M702" i="4"/>
  <c r="K1170" i="4"/>
  <c r="L1170" i="4"/>
  <c r="M1170" i="4"/>
  <c r="N1170" i="4"/>
  <c r="G1170" i="4"/>
  <c r="O1170" i="4"/>
  <c r="H1170" i="4"/>
  <c r="I1170" i="4"/>
  <c r="J1170" i="4"/>
  <c r="G1174" i="4"/>
  <c r="O1174" i="4"/>
  <c r="H1174" i="4"/>
  <c r="I1174" i="4"/>
  <c r="J1174" i="4"/>
  <c r="K1174" i="4"/>
  <c r="L1174" i="4"/>
  <c r="M1174" i="4"/>
  <c r="N1174" i="4"/>
  <c r="I1044" i="4"/>
  <c r="J1044" i="4"/>
  <c r="K1044" i="4"/>
  <c r="L1044" i="4"/>
  <c r="M1044" i="4"/>
  <c r="N1044" i="4"/>
  <c r="G1044" i="4"/>
  <c r="O1044" i="4"/>
  <c r="H1044" i="4"/>
  <c r="I811" i="4"/>
  <c r="J811" i="4"/>
  <c r="K811" i="4"/>
  <c r="L811" i="4"/>
  <c r="M811" i="4"/>
  <c r="N811" i="4"/>
  <c r="G811" i="4"/>
  <c r="O811" i="4"/>
  <c r="H811" i="4"/>
  <c r="M679" i="4"/>
  <c r="N679" i="4"/>
  <c r="G679" i="4"/>
  <c r="O679" i="4"/>
  <c r="H679" i="4"/>
  <c r="I679" i="4"/>
  <c r="J679" i="4"/>
  <c r="K679" i="4"/>
  <c r="L679" i="4"/>
  <c r="M585" i="4"/>
  <c r="N585" i="4"/>
  <c r="G585" i="4"/>
  <c r="O585" i="4"/>
  <c r="H585" i="4"/>
  <c r="I585" i="4"/>
  <c r="J585" i="4"/>
  <c r="K585" i="4"/>
  <c r="L585" i="4"/>
  <c r="N512" i="4"/>
  <c r="G512" i="4"/>
  <c r="O512" i="4"/>
  <c r="H512" i="4"/>
  <c r="I512" i="4"/>
  <c r="J512" i="4"/>
  <c r="K512" i="4"/>
  <c r="L512" i="4"/>
  <c r="M512" i="4"/>
  <c r="I365" i="4"/>
  <c r="J365" i="4"/>
  <c r="K365" i="4"/>
  <c r="L365" i="4"/>
  <c r="M365" i="4"/>
  <c r="N365" i="4"/>
  <c r="G365" i="4"/>
  <c r="O365" i="4"/>
  <c r="H365" i="4"/>
  <c r="K238" i="4"/>
  <c r="L238" i="4"/>
  <c r="M238" i="4"/>
  <c r="N238" i="4"/>
  <c r="G238" i="4"/>
  <c r="O238" i="4"/>
  <c r="H238" i="4"/>
  <c r="I238" i="4"/>
  <c r="J238" i="4"/>
  <c r="J87" i="4"/>
  <c r="K87" i="4"/>
  <c r="L87" i="4"/>
  <c r="M87" i="4"/>
  <c r="N87" i="4"/>
  <c r="G87" i="4"/>
  <c r="O87" i="4"/>
  <c r="H87" i="4"/>
  <c r="I87" i="4"/>
  <c r="H1085" i="4"/>
  <c r="I1085" i="4"/>
  <c r="J1085" i="4"/>
  <c r="K1085" i="4"/>
  <c r="L1085" i="4"/>
  <c r="M1085" i="4"/>
  <c r="N1085" i="4"/>
  <c r="G1085" i="4"/>
  <c r="O1085" i="4"/>
  <c r="L189" i="4"/>
  <c r="M189" i="4"/>
  <c r="N189" i="4"/>
  <c r="G189" i="4"/>
  <c r="O189" i="4"/>
  <c r="H189" i="4"/>
  <c r="I189" i="4"/>
  <c r="J189" i="4"/>
  <c r="K189" i="4"/>
  <c r="N440" i="4"/>
  <c r="G440" i="4"/>
  <c r="O440" i="4"/>
  <c r="H440" i="4"/>
  <c r="I440" i="4"/>
  <c r="J440" i="4"/>
  <c r="K440" i="4"/>
  <c r="L440" i="4"/>
  <c r="M440" i="4"/>
  <c r="M252" i="4"/>
  <c r="N252" i="4"/>
  <c r="G252" i="4"/>
  <c r="O252" i="4"/>
  <c r="H252" i="4"/>
  <c r="I252" i="4"/>
  <c r="J252" i="4"/>
  <c r="K252" i="4"/>
  <c r="L252" i="4"/>
  <c r="I272" i="4"/>
  <c r="J272" i="4"/>
  <c r="K272" i="4"/>
  <c r="L272" i="4"/>
  <c r="M272" i="4"/>
  <c r="N272" i="4"/>
  <c r="G272" i="4"/>
  <c r="O272" i="4"/>
  <c r="H272" i="4"/>
  <c r="M156" i="4"/>
  <c r="N156" i="4"/>
  <c r="G156" i="4"/>
  <c r="O156" i="4"/>
  <c r="H156" i="4"/>
  <c r="I156" i="4"/>
  <c r="J156" i="4"/>
  <c r="K156" i="4"/>
  <c r="L156" i="4"/>
  <c r="N1143" i="4"/>
  <c r="G1143" i="4"/>
  <c r="O1143" i="4"/>
  <c r="H1143" i="4"/>
  <c r="I1143" i="4"/>
  <c r="J1143" i="4"/>
  <c r="K1143" i="4"/>
  <c r="L1143" i="4"/>
  <c r="M1143" i="4"/>
  <c r="H1005" i="4"/>
  <c r="I1005" i="4"/>
  <c r="J1005" i="4"/>
  <c r="K1005" i="4"/>
  <c r="L1005" i="4"/>
  <c r="M1005" i="4"/>
  <c r="N1005" i="4"/>
  <c r="G1005" i="4"/>
  <c r="O1005" i="4"/>
  <c r="N846" i="4"/>
  <c r="G846" i="4"/>
  <c r="O846" i="4"/>
  <c r="H846" i="4"/>
  <c r="I846" i="4"/>
  <c r="J846" i="4"/>
  <c r="K846" i="4"/>
  <c r="L846" i="4"/>
  <c r="M846" i="4"/>
  <c r="M2" i="4"/>
  <c r="O2" i="4"/>
  <c r="N2" i="4"/>
  <c r="L2" i="4"/>
  <c r="K2" i="4"/>
  <c r="J2" i="4"/>
  <c r="I2" i="4"/>
  <c r="H2" i="4"/>
  <c r="G1182" i="4"/>
  <c r="O1182" i="4"/>
  <c r="H1182" i="4"/>
  <c r="I1182" i="4"/>
  <c r="J1182" i="4"/>
  <c r="K1182" i="4"/>
  <c r="L1182" i="4"/>
  <c r="M1182" i="4"/>
  <c r="N1182" i="4"/>
  <c r="N1039" i="4"/>
  <c r="G1039" i="4"/>
  <c r="O1039" i="4"/>
  <c r="H1039" i="4"/>
  <c r="I1039" i="4"/>
  <c r="J1039" i="4"/>
  <c r="K1039" i="4"/>
  <c r="L1039" i="4"/>
  <c r="M1039" i="4"/>
  <c r="J931" i="4"/>
  <c r="K931" i="4"/>
  <c r="L931" i="4"/>
  <c r="M931" i="4"/>
  <c r="N931" i="4"/>
  <c r="G931" i="4"/>
  <c r="O931" i="4"/>
  <c r="H931" i="4"/>
  <c r="I931" i="4"/>
  <c r="I699" i="4"/>
  <c r="J699" i="4"/>
  <c r="K699" i="4"/>
  <c r="L699" i="4"/>
  <c r="M699" i="4"/>
  <c r="N699" i="4"/>
  <c r="G699" i="4"/>
  <c r="O699" i="4"/>
  <c r="H699" i="4"/>
  <c r="K579" i="4"/>
  <c r="L579" i="4"/>
  <c r="M579" i="4"/>
  <c r="N579" i="4"/>
  <c r="G579" i="4"/>
  <c r="O579" i="4"/>
  <c r="H579" i="4"/>
  <c r="I579" i="4"/>
  <c r="J579" i="4"/>
  <c r="I397" i="4"/>
  <c r="J397" i="4"/>
  <c r="K397" i="4"/>
  <c r="L397" i="4"/>
  <c r="M397" i="4"/>
  <c r="N397" i="4"/>
  <c r="G397" i="4"/>
  <c r="O397" i="4"/>
  <c r="H397" i="4"/>
  <c r="G391" i="4"/>
  <c r="O391" i="4"/>
  <c r="H391" i="4"/>
  <c r="I391" i="4"/>
  <c r="J391" i="4"/>
  <c r="K391" i="4"/>
  <c r="L391" i="4"/>
  <c r="M391" i="4"/>
  <c r="N391" i="4"/>
  <c r="H225" i="4"/>
  <c r="I225" i="4"/>
  <c r="J225" i="4"/>
  <c r="K225" i="4"/>
  <c r="L225" i="4"/>
  <c r="M225" i="4"/>
  <c r="N225" i="4"/>
  <c r="G225" i="4"/>
  <c r="O225" i="4"/>
  <c r="K70" i="4"/>
  <c r="L70" i="4"/>
  <c r="M70" i="4"/>
  <c r="N70" i="4"/>
  <c r="G70" i="4"/>
  <c r="O70" i="4"/>
  <c r="H70" i="4"/>
  <c r="I70" i="4"/>
  <c r="J70" i="4"/>
  <c r="H414" i="4"/>
  <c r="I414" i="4"/>
  <c r="J414" i="4"/>
  <c r="K414" i="4"/>
  <c r="L414" i="4"/>
  <c r="M414" i="4"/>
  <c r="N414" i="4"/>
  <c r="G414" i="4"/>
  <c r="O414" i="4"/>
  <c r="L426" i="4"/>
  <c r="M426" i="4"/>
  <c r="N426" i="4"/>
  <c r="G426" i="4"/>
  <c r="O426" i="4"/>
  <c r="H426" i="4"/>
  <c r="I426" i="4"/>
  <c r="J426" i="4"/>
  <c r="K426" i="4"/>
  <c r="N1047" i="4"/>
  <c r="G1047" i="4"/>
  <c r="O1047" i="4"/>
  <c r="H1047" i="4"/>
  <c r="I1047" i="4"/>
  <c r="J1047" i="4"/>
  <c r="K1047" i="4"/>
  <c r="L1047" i="4"/>
  <c r="M1047" i="4"/>
  <c r="L905" i="4"/>
  <c r="M905" i="4"/>
  <c r="N905" i="4"/>
  <c r="G905" i="4"/>
  <c r="O905" i="4"/>
  <c r="H905" i="4"/>
  <c r="I905" i="4"/>
  <c r="J905" i="4"/>
  <c r="K905" i="4"/>
  <c r="N267" i="4"/>
  <c r="G267" i="4"/>
  <c r="O267" i="4"/>
  <c r="H267" i="4"/>
  <c r="I267" i="4"/>
  <c r="J267" i="4"/>
  <c r="K267" i="4"/>
  <c r="L267" i="4"/>
  <c r="M267" i="4"/>
  <c r="K1186" i="4"/>
  <c r="L1186" i="4"/>
  <c r="M1186" i="4"/>
  <c r="N1186" i="4"/>
  <c r="G1186" i="4"/>
  <c r="O1186" i="4"/>
  <c r="H1186" i="4"/>
  <c r="I1186" i="4"/>
  <c r="J1186" i="4"/>
  <c r="K571" i="4"/>
  <c r="L571" i="4"/>
  <c r="M571" i="4"/>
  <c r="N571" i="4"/>
  <c r="G571" i="4"/>
  <c r="O571" i="4"/>
  <c r="H571" i="4"/>
  <c r="I571" i="4"/>
  <c r="J571" i="4"/>
  <c r="N1191" i="4"/>
  <c r="G1191" i="4"/>
  <c r="O1191" i="4"/>
  <c r="H1191" i="4"/>
  <c r="I1191" i="4"/>
  <c r="J1191" i="4"/>
  <c r="K1191" i="4"/>
  <c r="L1191" i="4"/>
  <c r="M1191" i="4"/>
  <c r="H612" i="4"/>
  <c r="I612" i="4"/>
  <c r="J612" i="4"/>
  <c r="K612" i="4"/>
  <c r="L612" i="4"/>
  <c r="M612" i="4"/>
  <c r="N612" i="4"/>
  <c r="G612" i="4"/>
  <c r="O612" i="4"/>
  <c r="I168" i="4"/>
  <c r="J168" i="4"/>
  <c r="K168" i="4"/>
  <c r="L168" i="4"/>
  <c r="M168" i="4"/>
  <c r="N168" i="4"/>
  <c r="G168" i="4"/>
  <c r="O168" i="4"/>
  <c r="H168" i="4"/>
  <c r="N822" i="4"/>
  <c r="G822" i="4"/>
  <c r="O822" i="4"/>
  <c r="H822" i="4"/>
  <c r="I822" i="4"/>
  <c r="J822" i="4"/>
  <c r="K822" i="4"/>
  <c r="L822" i="4"/>
  <c r="M822" i="4"/>
  <c r="L848" i="4"/>
  <c r="M848" i="4"/>
  <c r="N848" i="4"/>
  <c r="G848" i="4"/>
  <c r="O848" i="4"/>
  <c r="H848" i="4"/>
  <c r="I848" i="4"/>
  <c r="J848" i="4"/>
  <c r="K848" i="4"/>
  <c r="I739" i="4"/>
  <c r="J739" i="4"/>
  <c r="K739" i="4"/>
  <c r="L739" i="4"/>
  <c r="M739" i="4"/>
  <c r="N739" i="4"/>
  <c r="G739" i="4"/>
  <c r="O739" i="4"/>
  <c r="H739" i="4"/>
  <c r="I413" i="4"/>
  <c r="J413" i="4"/>
  <c r="K413" i="4"/>
  <c r="L413" i="4"/>
  <c r="M413" i="4"/>
  <c r="N413" i="4"/>
  <c r="G413" i="4"/>
  <c r="O413" i="4"/>
  <c r="H413" i="4"/>
  <c r="G18" i="4"/>
  <c r="O18" i="4"/>
  <c r="H18" i="4"/>
  <c r="I18" i="4"/>
  <c r="J18" i="4"/>
  <c r="K18" i="4"/>
  <c r="L18" i="4"/>
  <c r="M18" i="4"/>
  <c r="N18" i="4"/>
  <c r="N43" i="4"/>
  <c r="G43" i="4"/>
  <c r="O43" i="4"/>
  <c r="H43" i="4"/>
  <c r="I43" i="4"/>
  <c r="J43" i="4"/>
  <c r="K43" i="4"/>
  <c r="L43" i="4"/>
  <c r="M43" i="4"/>
  <c r="L1001" i="4"/>
  <c r="M1001" i="4"/>
  <c r="N1001" i="4"/>
  <c r="G1001" i="4"/>
  <c r="O1001" i="4"/>
  <c r="H1001" i="4"/>
  <c r="I1001" i="4"/>
  <c r="J1001" i="4"/>
  <c r="K1001" i="4"/>
  <c r="H917" i="4"/>
  <c r="I917" i="4"/>
  <c r="J917" i="4"/>
  <c r="K917" i="4"/>
  <c r="L917" i="4"/>
  <c r="M917" i="4"/>
  <c r="N917" i="4"/>
  <c r="G917" i="4"/>
  <c r="O917" i="4"/>
  <c r="K793" i="4"/>
  <c r="L793" i="4"/>
  <c r="M793" i="4"/>
  <c r="N793" i="4"/>
  <c r="G793" i="4"/>
  <c r="O793" i="4"/>
  <c r="H793" i="4"/>
  <c r="I793" i="4"/>
  <c r="J793" i="4"/>
  <c r="I509" i="4"/>
  <c r="J509" i="4"/>
  <c r="K509" i="4"/>
  <c r="L509" i="4"/>
  <c r="M509" i="4"/>
  <c r="N509" i="4"/>
  <c r="G509" i="4"/>
  <c r="O509" i="4"/>
  <c r="H509" i="4"/>
  <c r="K230" i="4"/>
  <c r="L230" i="4"/>
  <c r="M230" i="4"/>
  <c r="N230" i="4"/>
  <c r="G230" i="4"/>
  <c r="O230" i="4"/>
  <c r="H230" i="4"/>
  <c r="I230" i="4"/>
  <c r="J230" i="4"/>
  <c r="L45" i="4"/>
  <c r="M45" i="4"/>
  <c r="N45" i="4"/>
  <c r="G45" i="4"/>
  <c r="O45" i="4"/>
  <c r="H45" i="4"/>
  <c r="I45" i="4"/>
  <c r="J45" i="4"/>
  <c r="K45" i="4"/>
  <c r="I80" i="4"/>
  <c r="J80" i="4"/>
  <c r="K80" i="4"/>
  <c r="L80" i="4"/>
  <c r="M80" i="4"/>
  <c r="N80" i="4"/>
  <c r="G80" i="4"/>
  <c r="O80" i="4"/>
  <c r="H80" i="4"/>
  <c r="K970" i="4"/>
  <c r="L970" i="4"/>
  <c r="M970" i="4"/>
  <c r="N970" i="4"/>
  <c r="G970" i="4"/>
  <c r="O970" i="4"/>
  <c r="H970" i="4"/>
  <c r="I970" i="4"/>
  <c r="J970" i="4"/>
  <c r="K1206" i="4"/>
  <c r="H1206" i="4"/>
  <c r="J1206" i="4"/>
  <c r="L1206" i="4"/>
  <c r="M1206" i="4"/>
  <c r="N1206" i="4"/>
  <c r="I1206" i="4"/>
  <c r="G1206" i="4"/>
  <c r="O1206" i="4"/>
  <c r="I1068" i="4"/>
  <c r="J1068" i="4"/>
  <c r="K1068" i="4"/>
  <c r="L1068" i="4"/>
  <c r="M1068" i="4"/>
  <c r="N1068" i="4"/>
  <c r="G1068" i="4"/>
  <c r="O1068" i="4"/>
  <c r="H1068" i="4"/>
  <c r="L712" i="4"/>
  <c r="M712" i="4"/>
  <c r="N712" i="4"/>
  <c r="G712" i="4"/>
  <c r="O712" i="4"/>
  <c r="H712" i="4"/>
  <c r="I712" i="4"/>
  <c r="J712" i="4"/>
  <c r="K712" i="4"/>
  <c r="I341" i="4"/>
  <c r="J341" i="4"/>
  <c r="K341" i="4"/>
  <c r="L341" i="4"/>
  <c r="M341" i="4"/>
  <c r="N341" i="4"/>
  <c r="G341" i="4"/>
  <c r="O341" i="4"/>
  <c r="H341" i="4"/>
  <c r="I240" i="4"/>
  <c r="J240" i="4"/>
  <c r="K240" i="4"/>
  <c r="L240" i="4"/>
  <c r="M240" i="4"/>
  <c r="N240" i="4"/>
  <c r="G240" i="4"/>
  <c r="O240" i="4"/>
  <c r="H240" i="4"/>
  <c r="J356" i="4"/>
  <c r="K356" i="4"/>
  <c r="L356" i="4"/>
  <c r="M356" i="4"/>
  <c r="N356" i="4"/>
  <c r="G356" i="4"/>
  <c r="O356" i="4"/>
  <c r="H356" i="4"/>
  <c r="I356" i="4"/>
  <c r="N1159" i="4"/>
  <c r="G1159" i="4"/>
  <c r="O1159" i="4"/>
  <c r="H1159" i="4"/>
  <c r="I1159" i="4"/>
  <c r="J1159" i="4"/>
  <c r="K1159" i="4"/>
  <c r="L1159" i="4"/>
  <c r="M1159" i="4"/>
  <c r="J1123" i="4"/>
  <c r="K1123" i="4"/>
  <c r="L1123" i="4"/>
  <c r="M1123" i="4"/>
  <c r="N1123" i="4"/>
  <c r="G1123" i="4"/>
  <c r="O1123" i="4"/>
  <c r="H1123" i="4"/>
  <c r="I1123" i="4"/>
  <c r="M751" i="4"/>
  <c r="N751" i="4"/>
  <c r="G751" i="4"/>
  <c r="O751" i="4"/>
  <c r="H751" i="4"/>
  <c r="I751" i="4"/>
  <c r="J751" i="4"/>
  <c r="K751" i="4"/>
  <c r="L751" i="4"/>
  <c r="K307" i="4"/>
  <c r="L307" i="4"/>
  <c r="M307" i="4"/>
  <c r="N307" i="4"/>
  <c r="G307" i="4"/>
  <c r="O307" i="4"/>
  <c r="H307" i="4"/>
  <c r="I307" i="4"/>
  <c r="J307" i="4"/>
  <c r="K443" i="4"/>
  <c r="L443" i="4"/>
  <c r="M443" i="4"/>
  <c r="N443" i="4"/>
  <c r="G443" i="4"/>
  <c r="O443" i="4"/>
  <c r="H443" i="4"/>
  <c r="I443" i="4"/>
  <c r="J443" i="4"/>
  <c r="H526" i="4"/>
  <c r="I526" i="4"/>
  <c r="J526" i="4"/>
  <c r="K526" i="4"/>
  <c r="L526" i="4"/>
  <c r="M526" i="4"/>
  <c r="N526" i="4"/>
  <c r="G526" i="4"/>
  <c r="O526" i="4"/>
  <c r="G343" i="4"/>
  <c r="O343" i="4"/>
  <c r="H343" i="4"/>
  <c r="I343" i="4"/>
  <c r="J343" i="4"/>
  <c r="K343" i="4"/>
  <c r="L343" i="4"/>
  <c r="M343" i="4"/>
  <c r="N343" i="4"/>
  <c r="G621" i="4"/>
  <c r="O621" i="4"/>
  <c r="H621" i="4"/>
  <c r="I621" i="4"/>
  <c r="J621" i="4"/>
  <c r="K621" i="4"/>
  <c r="L621" i="4"/>
  <c r="M621" i="4"/>
  <c r="N621" i="4"/>
  <c r="N1063" i="4"/>
  <c r="G1063" i="4"/>
  <c r="O1063" i="4"/>
  <c r="H1063" i="4"/>
  <c r="I1063" i="4"/>
  <c r="J1063" i="4"/>
  <c r="K1063" i="4"/>
  <c r="L1063" i="4"/>
  <c r="M1063" i="4"/>
  <c r="K761" i="4"/>
  <c r="L761" i="4"/>
  <c r="M761" i="4"/>
  <c r="N761" i="4"/>
  <c r="G761" i="4"/>
  <c r="O761" i="4"/>
  <c r="H761" i="4"/>
  <c r="I761" i="4"/>
  <c r="J761" i="4"/>
  <c r="H281" i="4"/>
  <c r="K281" i="4"/>
  <c r="M281" i="4"/>
  <c r="N281" i="4"/>
  <c r="G281" i="4"/>
  <c r="O281" i="4"/>
  <c r="L281" i="4"/>
  <c r="I281" i="4"/>
  <c r="J281" i="4"/>
  <c r="M292" i="4"/>
  <c r="H292" i="4"/>
  <c r="J292" i="4"/>
  <c r="K292" i="4"/>
  <c r="L292" i="4"/>
  <c r="G292" i="4"/>
  <c r="I292" i="4"/>
  <c r="N292" i="4"/>
  <c r="O292" i="4"/>
  <c r="J770" i="4"/>
  <c r="K770" i="4"/>
  <c r="L770" i="4"/>
  <c r="M770" i="4"/>
  <c r="N770" i="4"/>
  <c r="G770" i="4"/>
  <c r="O770" i="4"/>
  <c r="H770" i="4"/>
  <c r="I770" i="4"/>
  <c r="I216" i="4"/>
  <c r="J216" i="4"/>
  <c r="K216" i="4"/>
  <c r="L216" i="4"/>
  <c r="M216" i="4"/>
  <c r="N216" i="4"/>
  <c r="G216" i="4"/>
  <c r="O216" i="4"/>
  <c r="H216" i="4"/>
  <c r="L1113" i="4"/>
  <c r="M1113" i="4"/>
  <c r="N1113" i="4"/>
  <c r="G1113" i="4"/>
  <c r="O1113" i="4"/>
  <c r="H1113" i="4"/>
  <c r="I1113" i="4"/>
  <c r="J1113" i="4"/>
  <c r="K1113" i="4"/>
  <c r="L728" i="4"/>
  <c r="M728" i="4"/>
  <c r="N728" i="4"/>
  <c r="G728" i="4"/>
  <c r="O728" i="4"/>
  <c r="H728" i="4"/>
  <c r="I728" i="4"/>
  <c r="J728" i="4"/>
  <c r="K728" i="4"/>
  <c r="J428" i="4"/>
  <c r="K428" i="4"/>
  <c r="L428" i="4"/>
  <c r="M428" i="4"/>
  <c r="N428" i="4"/>
  <c r="G428" i="4"/>
  <c r="O428" i="4"/>
  <c r="H428" i="4"/>
  <c r="I428" i="4"/>
  <c r="H49" i="4"/>
  <c r="I49" i="4"/>
  <c r="J49" i="4"/>
  <c r="K49" i="4"/>
  <c r="L49" i="4"/>
  <c r="M49" i="4"/>
  <c r="N49" i="4"/>
  <c r="G49" i="4"/>
  <c r="O49" i="4"/>
  <c r="M944" i="4"/>
  <c r="N944" i="4"/>
  <c r="G944" i="4"/>
  <c r="O944" i="4"/>
  <c r="H944" i="4"/>
  <c r="I944" i="4"/>
  <c r="J944" i="4"/>
  <c r="K944" i="4"/>
  <c r="L944" i="4"/>
  <c r="N742" i="4"/>
  <c r="G742" i="4"/>
  <c r="O742" i="4"/>
  <c r="H742" i="4"/>
  <c r="I742" i="4"/>
  <c r="J742" i="4"/>
  <c r="K742" i="4"/>
  <c r="L742" i="4"/>
  <c r="M742" i="4"/>
  <c r="J987" i="4"/>
  <c r="K987" i="4"/>
  <c r="L987" i="4"/>
  <c r="M987" i="4"/>
  <c r="N987" i="4"/>
  <c r="G987" i="4"/>
  <c r="O987" i="4"/>
  <c r="H987" i="4"/>
  <c r="I987" i="4"/>
  <c r="I908" i="4"/>
  <c r="J908" i="4"/>
  <c r="K908" i="4"/>
  <c r="L908" i="4"/>
  <c r="M908" i="4"/>
  <c r="N908" i="4"/>
  <c r="G908" i="4"/>
  <c r="O908" i="4"/>
  <c r="H908" i="4"/>
  <c r="H957" i="4"/>
  <c r="I957" i="4"/>
  <c r="J957" i="4"/>
  <c r="K957" i="4"/>
  <c r="L957" i="4"/>
  <c r="M957" i="4"/>
  <c r="N957" i="4"/>
  <c r="G957" i="4"/>
  <c r="O957" i="4"/>
  <c r="M647" i="4"/>
  <c r="N647" i="4"/>
  <c r="G647" i="4"/>
  <c r="O647" i="4"/>
  <c r="H647" i="4"/>
  <c r="I647" i="4"/>
  <c r="J647" i="4"/>
  <c r="K647" i="4"/>
  <c r="L647" i="4"/>
  <c r="L1177" i="4"/>
  <c r="M1177" i="4"/>
  <c r="N1177" i="4"/>
  <c r="G1177" i="4"/>
  <c r="O1177" i="4"/>
  <c r="H1177" i="4"/>
  <c r="I1177" i="4"/>
  <c r="J1177" i="4"/>
  <c r="K1177" i="4"/>
  <c r="K705" i="4"/>
  <c r="L705" i="4"/>
  <c r="M705" i="4"/>
  <c r="N705" i="4"/>
  <c r="G705" i="4"/>
  <c r="O705" i="4"/>
  <c r="H705" i="4"/>
  <c r="I705" i="4"/>
  <c r="J705" i="4"/>
  <c r="L314" i="4"/>
  <c r="M314" i="4"/>
  <c r="N314" i="4"/>
  <c r="G314" i="4"/>
  <c r="O314" i="4"/>
  <c r="H314" i="4"/>
  <c r="I314" i="4"/>
  <c r="J314" i="4"/>
  <c r="K314" i="4"/>
  <c r="M409" i="4"/>
  <c r="N409" i="4"/>
  <c r="G409" i="4"/>
  <c r="O409" i="4"/>
  <c r="H409" i="4"/>
  <c r="I409" i="4"/>
  <c r="J409" i="4"/>
  <c r="K409" i="4"/>
  <c r="L409" i="4"/>
  <c r="G34" i="4"/>
  <c r="O34" i="4"/>
  <c r="H34" i="4"/>
  <c r="I34" i="4"/>
  <c r="J34" i="4"/>
  <c r="K34" i="4"/>
  <c r="L34" i="4"/>
  <c r="M34" i="4"/>
  <c r="N34" i="4"/>
  <c r="M1064" i="4"/>
  <c r="N1064" i="4"/>
  <c r="G1064" i="4"/>
  <c r="O1064" i="4"/>
  <c r="H1064" i="4"/>
  <c r="I1064" i="4"/>
  <c r="J1064" i="4"/>
  <c r="K1064" i="4"/>
  <c r="L1064" i="4"/>
  <c r="I956" i="4"/>
  <c r="J956" i="4"/>
  <c r="K956" i="4"/>
  <c r="L956" i="4"/>
  <c r="M956" i="4"/>
  <c r="N956" i="4"/>
  <c r="G956" i="4"/>
  <c r="O956" i="4"/>
  <c r="H956" i="4"/>
  <c r="G829" i="4"/>
  <c r="O829" i="4"/>
  <c r="H829" i="4"/>
  <c r="I829" i="4"/>
  <c r="J829" i="4"/>
  <c r="K829" i="4"/>
  <c r="L829" i="4"/>
  <c r="M829" i="4"/>
  <c r="N829" i="4"/>
  <c r="J468" i="4"/>
  <c r="K468" i="4"/>
  <c r="L468" i="4"/>
  <c r="M468" i="4"/>
  <c r="N468" i="4"/>
  <c r="G468" i="4"/>
  <c r="O468" i="4"/>
  <c r="H468" i="4"/>
  <c r="I468" i="4"/>
  <c r="N219" i="4"/>
  <c r="G219" i="4"/>
  <c r="O219" i="4"/>
  <c r="H219" i="4"/>
  <c r="I219" i="4"/>
  <c r="J219" i="4"/>
  <c r="K219" i="4"/>
  <c r="L219" i="4"/>
  <c r="M219" i="4"/>
  <c r="I517" i="4"/>
  <c r="J517" i="4"/>
  <c r="K517" i="4"/>
  <c r="L517" i="4"/>
  <c r="M517" i="4"/>
  <c r="N517" i="4"/>
  <c r="G517" i="4"/>
  <c r="O517" i="4"/>
  <c r="H517" i="4"/>
  <c r="N368" i="4"/>
  <c r="G368" i="4"/>
  <c r="O368" i="4"/>
  <c r="H368" i="4"/>
  <c r="I368" i="4"/>
  <c r="J368" i="4"/>
  <c r="K368" i="4"/>
  <c r="L368" i="4"/>
  <c r="M368" i="4"/>
  <c r="K214" i="4"/>
  <c r="L214" i="4"/>
  <c r="M214" i="4"/>
  <c r="N214" i="4"/>
  <c r="G214" i="4"/>
  <c r="O214" i="4"/>
  <c r="H214" i="4"/>
  <c r="I214" i="4"/>
  <c r="J214" i="4"/>
  <c r="I1124" i="4"/>
  <c r="J1124" i="4"/>
  <c r="K1124" i="4"/>
  <c r="L1124" i="4"/>
  <c r="M1124" i="4"/>
  <c r="N1124" i="4"/>
  <c r="G1124" i="4"/>
  <c r="O1124" i="4"/>
  <c r="H1124" i="4"/>
  <c r="H1173" i="4"/>
  <c r="I1173" i="4"/>
  <c r="J1173" i="4"/>
  <c r="K1173" i="4"/>
  <c r="L1173" i="4"/>
  <c r="M1173" i="4"/>
  <c r="N1173" i="4"/>
  <c r="G1173" i="4"/>
  <c r="O1173" i="4"/>
  <c r="I875" i="4"/>
  <c r="J875" i="4"/>
  <c r="K875" i="4"/>
  <c r="L875" i="4"/>
  <c r="M875" i="4"/>
  <c r="N875" i="4"/>
  <c r="G875" i="4"/>
  <c r="O875" i="4"/>
  <c r="H875" i="4"/>
  <c r="J452" i="4"/>
  <c r="K452" i="4"/>
  <c r="L452" i="4"/>
  <c r="M452" i="4"/>
  <c r="N452" i="4"/>
  <c r="G452" i="4"/>
  <c r="O452" i="4"/>
  <c r="H452" i="4"/>
  <c r="I452" i="4"/>
  <c r="L125" i="4"/>
  <c r="M125" i="4"/>
  <c r="N125" i="4"/>
  <c r="G125" i="4"/>
  <c r="O125" i="4"/>
  <c r="H125" i="4"/>
  <c r="I125" i="4"/>
  <c r="J125" i="4"/>
  <c r="K125" i="4"/>
  <c r="M1008" i="4"/>
  <c r="N1008" i="4"/>
  <c r="G1008" i="4"/>
  <c r="O1008" i="4"/>
  <c r="H1008" i="4"/>
  <c r="I1008" i="4"/>
  <c r="J1008" i="4"/>
  <c r="K1008" i="4"/>
  <c r="L1008" i="4"/>
  <c r="I643" i="4"/>
  <c r="J643" i="4"/>
  <c r="K643" i="4"/>
  <c r="L643" i="4"/>
  <c r="M643" i="4"/>
  <c r="N643" i="4"/>
  <c r="G643" i="4"/>
  <c r="O643" i="4"/>
  <c r="H643" i="4"/>
  <c r="H470" i="4"/>
  <c r="I470" i="4"/>
  <c r="J470" i="4"/>
  <c r="K470" i="4"/>
  <c r="L470" i="4"/>
  <c r="M470" i="4"/>
  <c r="N470" i="4"/>
  <c r="G470" i="4"/>
  <c r="O470" i="4"/>
  <c r="I152" i="4"/>
  <c r="J152" i="4"/>
  <c r="K152" i="4"/>
  <c r="L152" i="4"/>
  <c r="M152" i="4"/>
  <c r="N152" i="4"/>
  <c r="G152" i="4"/>
  <c r="O152" i="4"/>
  <c r="H152" i="4"/>
  <c r="G1062" i="4"/>
  <c r="O1062" i="4"/>
  <c r="H1062" i="4"/>
  <c r="I1062" i="4"/>
  <c r="J1062" i="4"/>
  <c r="K1062" i="4"/>
  <c r="L1062" i="4"/>
  <c r="M1062" i="4"/>
  <c r="N1062" i="4"/>
  <c r="J1051" i="4"/>
  <c r="K1051" i="4"/>
  <c r="L1051" i="4"/>
  <c r="M1051" i="4"/>
  <c r="N1051" i="4"/>
  <c r="G1051" i="4"/>
  <c r="O1051" i="4"/>
  <c r="H1051" i="4"/>
  <c r="I1051" i="4"/>
  <c r="J786" i="4"/>
  <c r="K786" i="4"/>
  <c r="L786" i="4"/>
  <c r="M786" i="4"/>
  <c r="N786" i="4"/>
  <c r="G786" i="4"/>
  <c r="O786" i="4"/>
  <c r="H786" i="4"/>
  <c r="I786" i="4"/>
  <c r="M545" i="4"/>
  <c r="N545" i="4"/>
  <c r="G545" i="4"/>
  <c r="O545" i="4"/>
  <c r="H545" i="4"/>
  <c r="I545" i="4"/>
  <c r="J545" i="4"/>
  <c r="K545" i="4"/>
  <c r="L545" i="4"/>
  <c r="N171" i="4"/>
  <c r="G171" i="4"/>
  <c r="O171" i="4"/>
  <c r="H171" i="4"/>
  <c r="I171" i="4"/>
  <c r="J171" i="4"/>
  <c r="K171" i="4"/>
  <c r="L171" i="4"/>
  <c r="M171" i="4"/>
  <c r="J199" i="4"/>
  <c r="K199" i="4"/>
  <c r="L199" i="4"/>
  <c r="M199" i="4"/>
  <c r="N199" i="4"/>
  <c r="G199" i="4"/>
  <c r="O199" i="4"/>
  <c r="H199" i="4"/>
  <c r="I199" i="4"/>
  <c r="N790" i="4"/>
  <c r="G790" i="4"/>
  <c r="O790" i="4"/>
  <c r="H790" i="4"/>
  <c r="I790" i="4"/>
  <c r="J790" i="4"/>
  <c r="K790" i="4"/>
  <c r="L790" i="4"/>
  <c r="M790" i="4"/>
  <c r="J1139" i="4"/>
  <c r="K1139" i="4"/>
  <c r="L1139" i="4"/>
  <c r="M1139" i="4"/>
  <c r="N1139" i="4"/>
  <c r="G1139" i="4"/>
  <c r="O1139" i="4"/>
  <c r="H1139" i="4"/>
  <c r="I1139" i="4"/>
  <c r="K833" i="4"/>
  <c r="L833" i="4"/>
  <c r="M833" i="4"/>
  <c r="N833" i="4"/>
  <c r="G833" i="4"/>
  <c r="O833" i="4"/>
  <c r="H833" i="4"/>
  <c r="I833" i="4"/>
  <c r="J833" i="4"/>
  <c r="N592" i="4"/>
  <c r="G592" i="4"/>
  <c r="O592" i="4"/>
  <c r="H592" i="4"/>
  <c r="I592" i="4"/>
  <c r="J592" i="4"/>
  <c r="K592" i="4"/>
  <c r="L592" i="4"/>
  <c r="M592" i="4"/>
  <c r="L969" i="4"/>
  <c r="M969" i="4"/>
  <c r="N969" i="4"/>
  <c r="G969" i="4"/>
  <c r="O969" i="4"/>
  <c r="H969" i="4"/>
  <c r="I969" i="4"/>
  <c r="J969" i="4"/>
  <c r="K969" i="4"/>
  <c r="N630" i="4"/>
  <c r="G630" i="4"/>
  <c r="O630" i="4"/>
  <c r="H630" i="4"/>
  <c r="I630" i="4"/>
  <c r="J630" i="4"/>
  <c r="K630" i="4"/>
  <c r="L630" i="4"/>
  <c r="M630" i="4"/>
  <c r="H1133" i="4"/>
  <c r="I1133" i="4"/>
  <c r="J1133" i="4"/>
  <c r="K1133" i="4"/>
  <c r="L1133" i="4"/>
  <c r="M1133" i="4"/>
  <c r="N1133" i="4"/>
  <c r="G1133" i="4"/>
  <c r="O1133" i="4"/>
  <c r="I988" i="4"/>
  <c r="J988" i="4"/>
  <c r="K988" i="4"/>
  <c r="L988" i="4"/>
  <c r="M988" i="4"/>
  <c r="N988" i="4"/>
  <c r="G988" i="4"/>
  <c r="O988" i="4"/>
  <c r="H988" i="4"/>
  <c r="N814" i="4"/>
  <c r="G814" i="4"/>
  <c r="O814" i="4"/>
  <c r="H814" i="4"/>
  <c r="I814" i="4"/>
  <c r="J814" i="4"/>
  <c r="K814" i="4"/>
  <c r="L814" i="4"/>
  <c r="M814" i="4"/>
  <c r="M968" i="4"/>
  <c r="N968" i="4"/>
  <c r="G968" i="4"/>
  <c r="O968" i="4"/>
  <c r="H968" i="4"/>
  <c r="I968" i="4"/>
  <c r="J968" i="4"/>
  <c r="K968" i="4"/>
  <c r="L968" i="4"/>
  <c r="I827" i="4"/>
  <c r="J827" i="4"/>
  <c r="K827" i="4"/>
  <c r="L827" i="4"/>
  <c r="M827" i="4"/>
  <c r="N827" i="4"/>
  <c r="G827" i="4"/>
  <c r="O827" i="4"/>
  <c r="H827" i="4"/>
  <c r="H604" i="4"/>
  <c r="I604" i="4"/>
  <c r="J604" i="4"/>
  <c r="K604" i="4"/>
  <c r="L604" i="4"/>
  <c r="M604" i="4"/>
  <c r="N604" i="4"/>
  <c r="G604" i="4"/>
  <c r="O604" i="4"/>
  <c r="I501" i="4"/>
  <c r="J501" i="4"/>
  <c r="K501" i="4"/>
  <c r="L501" i="4"/>
  <c r="M501" i="4"/>
  <c r="N501" i="4"/>
  <c r="G501" i="4"/>
  <c r="O501" i="4"/>
  <c r="H501" i="4"/>
  <c r="M815" i="4"/>
  <c r="N815" i="4"/>
  <c r="G815" i="4"/>
  <c r="O815" i="4"/>
  <c r="H815" i="4"/>
  <c r="I815" i="4"/>
  <c r="J815" i="4"/>
  <c r="K815" i="4"/>
  <c r="L815" i="4"/>
  <c r="I1188" i="4"/>
  <c r="J1188" i="4"/>
  <c r="K1188" i="4"/>
  <c r="L1188" i="4"/>
  <c r="M1188" i="4"/>
  <c r="N1188" i="4"/>
  <c r="G1188" i="4"/>
  <c r="O1188" i="4"/>
  <c r="H1188" i="4"/>
  <c r="I1052" i="4"/>
  <c r="J1052" i="4"/>
  <c r="K1052" i="4"/>
  <c r="L1052" i="4"/>
  <c r="M1052" i="4"/>
  <c r="N1052" i="4"/>
  <c r="G1052" i="4"/>
  <c r="O1052" i="4"/>
  <c r="H1052" i="4"/>
  <c r="L824" i="4"/>
  <c r="M824" i="4"/>
  <c r="N824" i="4"/>
  <c r="G824" i="4"/>
  <c r="O824" i="4"/>
  <c r="H824" i="4"/>
  <c r="I824" i="4"/>
  <c r="J824" i="4"/>
  <c r="K824" i="4"/>
  <c r="K769" i="4"/>
  <c r="L769" i="4"/>
  <c r="M769" i="4"/>
  <c r="N769" i="4"/>
  <c r="G769" i="4"/>
  <c r="O769" i="4"/>
  <c r="H769" i="4"/>
  <c r="I769" i="4"/>
  <c r="J769" i="4"/>
  <c r="K555" i="4"/>
  <c r="L555" i="4"/>
  <c r="M555" i="4"/>
  <c r="N555" i="4"/>
  <c r="G555" i="4"/>
  <c r="O555" i="4"/>
  <c r="H555" i="4"/>
  <c r="I555" i="4"/>
  <c r="J555" i="4"/>
  <c r="M481" i="4"/>
  <c r="N481" i="4"/>
  <c r="G481" i="4"/>
  <c r="O481" i="4"/>
  <c r="H481" i="4"/>
  <c r="I481" i="4"/>
  <c r="J481" i="4"/>
  <c r="K481" i="4"/>
  <c r="L481" i="4"/>
  <c r="J364" i="4"/>
  <c r="K364" i="4"/>
  <c r="L364" i="4"/>
  <c r="M364" i="4"/>
  <c r="N364" i="4"/>
  <c r="G364" i="4"/>
  <c r="O364" i="4"/>
  <c r="H364" i="4"/>
  <c r="I364" i="4"/>
  <c r="H305" i="4"/>
  <c r="K305" i="4"/>
  <c r="M305" i="4"/>
  <c r="G305" i="4"/>
  <c r="O305" i="4"/>
  <c r="J305" i="4"/>
  <c r="L305" i="4"/>
  <c r="N305" i="4"/>
  <c r="I305" i="4"/>
  <c r="H65" i="4"/>
  <c r="I65" i="4"/>
  <c r="J65" i="4"/>
  <c r="K65" i="4"/>
  <c r="L65" i="4"/>
  <c r="M65" i="4"/>
  <c r="N65" i="4"/>
  <c r="G65" i="4"/>
  <c r="O65" i="4"/>
  <c r="H644" i="4"/>
  <c r="I644" i="4"/>
  <c r="J644" i="4"/>
  <c r="K644" i="4"/>
  <c r="L644" i="4"/>
  <c r="M644" i="4"/>
  <c r="N644" i="4"/>
  <c r="G644" i="4"/>
  <c r="O644" i="4"/>
  <c r="N830" i="4"/>
  <c r="G830" i="4"/>
  <c r="O830" i="4"/>
  <c r="H830" i="4"/>
  <c r="I830" i="4"/>
  <c r="J830" i="4"/>
  <c r="K830" i="4"/>
  <c r="L830" i="4"/>
  <c r="M830" i="4"/>
  <c r="J263" i="4"/>
  <c r="K263" i="4"/>
  <c r="L263" i="4"/>
  <c r="M263" i="4"/>
  <c r="N263" i="4"/>
  <c r="G263" i="4"/>
  <c r="O263" i="4"/>
  <c r="H263" i="4"/>
  <c r="I263" i="4"/>
  <c r="N155" i="4"/>
  <c r="G155" i="4"/>
  <c r="O155" i="4"/>
  <c r="H155" i="4"/>
  <c r="I155" i="4"/>
  <c r="J155" i="4"/>
  <c r="K155" i="4"/>
  <c r="L155" i="4"/>
  <c r="M155" i="4"/>
  <c r="L1073" i="4"/>
  <c r="M1073" i="4"/>
  <c r="N1073" i="4"/>
  <c r="G1073" i="4"/>
  <c r="O1073" i="4"/>
  <c r="H1073" i="4"/>
  <c r="I1073" i="4"/>
  <c r="J1073" i="4"/>
  <c r="K1073" i="4"/>
  <c r="J71" i="4"/>
  <c r="K71" i="4"/>
  <c r="L71" i="4"/>
  <c r="M71" i="4"/>
  <c r="N71" i="4"/>
  <c r="G71" i="4"/>
  <c r="O71" i="4"/>
  <c r="H71" i="4"/>
  <c r="I71" i="4"/>
  <c r="H1029" i="4"/>
  <c r="I1029" i="4"/>
  <c r="J1029" i="4"/>
  <c r="K1029" i="4"/>
  <c r="L1029" i="4"/>
  <c r="M1029" i="4"/>
  <c r="N1029" i="4"/>
  <c r="G1029" i="4"/>
  <c r="O1029" i="4"/>
  <c r="G861" i="4"/>
  <c r="O861" i="4"/>
  <c r="H861" i="4"/>
  <c r="I861" i="4"/>
  <c r="J861" i="4"/>
  <c r="K861" i="4"/>
  <c r="L861" i="4"/>
  <c r="M861" i="4"/>
  <c r="N861" i="4"/>
  <c r="H676" i="4"/>
  <c r="I676" i="4"/>
  <c r="J676" i="4"/>
  <c r="K676" i="4"/>
  <c r="L676" i="4"/>
  <c r="M676" i="4"/>
  <c r="N676" i="4"/>
  <c r="G676" i="4"/>
  <c r="O676" i="4"/>
  <c r="M1192" i="4"/>
  <c r="N1192" i="4"/>
  <c r="G1192" i="4"/>
  <c r="O1192" i="4"/>
  <c r="H1192" i="4"/>
  <c r="I1192" i="4"/>
  <c r="J1192" i="4"/>
  <c r="K1192" i="4"/>
  <c r="L1192" i="4"/>
  <c r="K1106" i="4"/>
  <c r="L1106" i="4"/>
  <c r="M1106" i="4"/>
  <c r="N1106" i="4"/>
  <c r="G1106" i="4"/>
  <c r="O1106" i="4"/>
  <c r="H1106" i="4"/>
  <c r="I1106" i="4"/>
  <c r="J1106" i="4"/>
  <c r="J955" i="4"/>
  <c r="K955" i="4"/>
  <c r="L955" i="4"/>
  <c r="M955" i="4"/>
  <c r="N955" i="4"/>
  <c r="G955" i="4"/>
  <c r="O955" i="4"/>
  <c r="H955" i="4"/>
  <c r="I955" i="4"/>
  <c r="N919" i="4"/>
  <c r="G919" i="4"/>
  <c r="O919" i="4"/>
  <c r="H919" i="4"/>
  <c r="I919" i="4"/>
  <c r="J919" i="4"/>
  <c r="K919" i="4"/>
  <c r="L919" i="4"/>
  <c r="M919" i="4"/>
  <c r="L776" i="4"/>
  <c r="M776" i="4"/>
  <c r="N776" i="4"/>
  <c r="G776" i="4"/>
  <c r="O776" i="4"/>
  <c r="H776" i="4"/>
  <c r="I776" i="4"/>
  <c r="J776" i="4"/>
  <c r="K776" i="4"/>
  <c r="I533" i="4"/>
  <c r="J533" i="4"/>
  <c r="K533" i="4"/>
  <c r="L533" i="4"/>
  <c r="M533" i="4"/>
  <c r="N533" i="4"/>
  <c r="G533" i="4"/>
  <c r="O533" i="4"/>
  <c r="H533" i="4"/>
  <c r="K475" i="4"/>
  <c r="L475" i="4"/>
  <c r="M475" i="4"/>
  <c r="N475" i="4"/>
  <c r="G475" i="4"/>
  <c r="O475" i="4"/>
  <c r="H475" i="4"/>
  <c r="I475" i="4"/>
  <c r="J475" i="4"/>
  <c r="N328" i="4"/>
  <c r="G328" i="4"/>
  <c r="O328" i="4"/>
  <c r="H328" i="4"/>
  <c r="I328" i="4"/>
  <c r="J328" i="4"/>
  <c r="K328" i="4"/>
  <c r="L328" i="4"/>
  <c r="M328" i="4"/>
  <c r="N203" i="4"/>
  <c r="G203" i="4"/>
  <c r="O203" i="4"/>
  <c r="H203" i="4"/>
  <c r="I203" i="4"/>
  <c r="J203" i="4"/>
  <c r="K203" i="4"/>
  <c r="L203" i="4"/>
  <c r="M203" i="4"/>
  <c r="J55" i="4"/>
  <c r="K55" i="4"/>
  <c r="L55" i="4"/>
  <c r="M55" i="4"/>
  <c r="N55" i="4"/>
  <c r="G55" i="4"/>
  <c r="O55" i="4"/>
  <c r="H55" i="4"/>
  <c r="I55" i="4"/>
  <c r="I72" i="4"/>
  <c r="J72" i="4"/>
  <c r="K72" i="4"/>
  <c r="L72" i="4"/>
  <c r="M72" i="4"/>
  <c r="N72" i="4"/>
  <c r="G72" i="4"/>
  <c r="O72" i="4"/>
  <c r="H72" i="4"/>
  <c r="N344" i="4"/>
  <c r="G344" i="4"/>
  <c r="O344" i="4"/>
  <c r="H344" i="4"/>
  <c r="I344" i="4"/>
  <c r="J344" i="4"/>
  <c r="K344" i="4"/>
  <c r="L344" i="4"/>
  <c r="M344" i="4"/>
  <c r="H398" i="4"/>
  <c r="I398" i="4"/>
  <c r="J398" i="4"/>
  <c r="K398" i="4"/>
  <c r="L398" i="4"/>
  <c r="M398" i="4"/>
  <c r="N398" i="4"/>
  <c r="G398" i="4"/>
  <c r="O398" i="4"/>
  <c r="I264" i="4"/>
  <c r="J264" i="4"/>
  <c r="K264" i="4"/>
  <c r="L264" i="4"/>
  <c r="M264" i="4"/>
  <c r="N264" i="4"/>
  <c r="G264" i="4"/>
  <c r="O264" i="4"/>
  <c r="H264" i="4"/>
  <c r="N376" i="4"/>
  <c r="G376" i="4"/>
  <c r="O376" i="4"/>
  <c r="H376" i="4"/>
  <c r="I376" i="4"/>
  <c r="J376" i="4"/>
  <c r="K376" i="4"/>
  <c r="L376" i="4"/>
  <c r="M376" i="4"/>
  <c r="J175" i="4"/>
  <c r="K175" i="4"/>
  <c r="L175" i="4"/>
  <c r="M175" i="4"/>
  <c r="N175" i="4"/>
  <c r="G175" i="4"/>
  <c r="O175" i="4"/>
  <c r="H175" i="4"/>
  <c r="I175" i="4"/>
  <c r="M28" i="4"/>
  <c r="N28" i="4"/>
  <c r="G28" i="4"/>
  <c r="O28" i="4"/>
  <c r="H28" i="4"/>
  <c r="I28" i="4"/>
  <c r="J28" i="4"/>
  <c r="K28" i="4"/>
  <c r="L28" i="4"/>
  <c r="G950" i="4"/>
  <c r="O950" i="4"/>
  <c r="H950" i="4"/>
  <c r="I950" i="4"/>
  <c r="J950" i="4"/>
  <c r="K950" i="4"/>
  <c r="L950" i="4"/>
  <c r="M950" i="4"/>
  <c r="N950" i="4"/>
  <c r="L921" i="4"/>
  <c r="M921" i="4"/>
  <c r="N921" i="4"/>
  <c r="G921" i="4"/>
  <c r="O921" i="4"/>
  <c r="H921" i="4"/>
  <c r="I921" i="4"/>
  <c r="J921" i="4"/>
  <c r="K921" i="4"/>
  <c r="H1197" i="4"/>
  <c r="I1197" i="4"/>
  <c r="J1197" i="4"/>
  <c r="M1197" i="4"/>
  <c r="G1197" i="4"/>
  <c r="O1197" i="4"/>
  <c r="L1197" i="4"/>
  <c r="N1197" i="4"/>
  <c r="K1197" i="4"/>
  <c r="J1163" i="4"/>
  <c r="K1163" i="4"/>
  <c r="L1163" i="4"/>
  <c r="M1163" i="4"/>
  <c r="N1163" i="4"/>
  <c r="G1163" i="4"/>
  <c r="O1163" i="4"/>
  <c r="H1163" i="4"/>
  <c r="I1163" i="4"/>
  <c r="G1006" i="4"/>
  <c r="O1006" i="4"/>
  <c r="H1006" i="4"/>
  <c r="I1006" i="4"/>
  <c r="J1006" i="4"/>
  <c r="K1006" i="4"/>
  <c r="L1006" i="4"/>
  <c r="M1006" i="4"/>
  <c r="N1006" i="4"/>
  <c r="I900" i="4"/>
  <c r="M900" i="4"/>
  <c r="N900" i="4"/>
  <c r="G900" i="4"/>
  <c r="H900" i="4"/>
  <c r="J900" i="4"/>
  <c r="K900" i="4"/>
  <c r="L900" i="4"/>
  <c r="O900" i="4"/>
  <c r="H780" i="4"/>
  <c r="I780" i="4"/>
  <c r="J780" i="4"/>
  <c r="K780" i="4"/>
  <c r="L780" i="4"/>
  <c r="M780" i="4"/>
  <c r="N780" i="4"/>
  <c r="G780" i="4"/>
  <c r="O780" i="4"/>
  <c r="M537" i="4"/>
  <c r="N537" i="4"/>
  <c r="G537" i="4"/>
  <c r="O537" i="4"/>
  <c r="H537" i="4"/>
  <c r="I537" i="4"/>
  <c r="J537" i="4"/>
  <c r="K537" i="4"/>
  <c r="L537" i="4"/>
  <c r="K395" i="4"/>
  <c r="L395" i="4"/>
  <c r="M395" i="4"/>
  <c r="N395" i="4"/>
  <c r="G395" i="4"/>
  <c r="O395" i="4"/>
  <c r="H395" i="4"/>
  <c r="I395" i="4"/>
  <c r="J395" i="4"/>
  <c r="K355" i="4"/>
  <c r="L355" i="4"/>
  <c r="M355" i="4"/>
  <c r="N355" i="4"/>
  <c r="G355" i="4"/>
  <c r="O355" i="4"/>
  <c r="H355" i="4"/>
  <c r="I355" i="4"/>
  <c r="J355" i="4"/>
  <c r="L173" i="4"/>
  <c r="M173" i="4"/>
  <c r="N173" i="4"/>
  <c r="G173" i="4"/>
  <c r="O173" i="4"/>
  <c r="H173" i="4"/>
  <c r="I173" i="4"/>
  <c r="J173" i="4"/>
  <c r="K173" i="4"/>
  <c r="J95" i="4"/>
  <c r="K95" i="4"/>
  <c r="L95" i="4"/>
  <c r="M95" i="4"/>
  <c r="N95" i="4"/>
  <c r="G95" i="4"/>
  <c r="O95" i="4"/>
  <c r="H95" i="4"/>
  <c r="I95" i="4"/>
  <c r="N750" i="4"/>
  <c r="G750" i="4"/>
  <c r="O750" i="4"/>
  <c r="H750" i="4"/>
  <c r="I750" i="4"/>
  <c r="J750" i="4"/>
  <c r="K750" i="4"/>
  <c r="L750" i="4"/>
  <c r="M750" i="4"/>
  <c r="K38" i="4"/>
  <c r="L38" i="4"/>
  <c r="M38" i="4"/>
  <c r="N38" i="4"/>
  <c r="G38" i="4"/>
  <c r="O38" i="4"/>
  <c r="H38" i="4"/>
  <c r="I38" i="4"/>
  <c r="J38" i="4"/>
  <c r="K563" i="4"/>
  <c r="L563" i="4"/>
  <c r="M563" i="4"/>
  <c r="N563" i="4"/>
  <c r="G563" i="4"/>
  <c r="O563" i="4"/>
  <c r="H563" i="4"/>
  <c r="I563" i="4"/>
  <c r="J563" i="4"/>
  <c r="K403" i="4"/>
  <c r="L403" i="4"/>
  <c r="M403" i="4"/>
  <c r="N403" i="4"/>
  <c r="G403" i="4"/>
  <c r="O403" i="4"/>
  <c r="H403" i="4"/>
  <c r="I403" i="4"/>
  <c r="J403" i="4"/>
  <c r="N520" i="4"/>
  <c r="G520" i="4"/>
  <c r="O520" i="4"/>
  <c r="H520" i="4"/>
  <c r="I520" i="4"/>
  <c r="J520" i="4"/>
  <c r="K520" i="4"/>
  <c r="L520" i="4"/>
  <c r="M520" i="4"/>
  <c r="J308" i="4"/>
  <c r="K308" i="4"/>
  <c r="L308" i="4"/>
  <c r="M308" i="4"/>
  <c r="N308" i="4"/>
  <c r="G308" i="4"/>
  <c r="O308" i="4"/>
  <c r="H308" i="4"/>
  <c r="I308" i="4"/>
  <c r="I144" i="4"/>
  <c r="J144" i="4"/>
  <c r="K144" i="4"/>
  <c r="L144" i="4"/>
  <c r="M144" i="4"/>
  <c r="N144" i="4"/>
  <c r="G144" i="4"/>
  <c r="O144" i="4"/>
  <c r="H144" i="4"/>
  <c r="M1184" i="4"/>
  <c r="N1184" i="4"/>
  <c r="G1184" i="4"/>
  <c r="O1184" i="4"/>
  <c r="H1184" i="4"/>
  <c r="I1184" i="4"/>
  <c r="J1184" i="4"/>
  <c r="K1184" i="4"/>
  <c r="L1184" i="4"/>
  <c r="H1061" i="4"/>
  <c r="I1061" i="4"/>
  <c r="J1061" i="4"/>
  <c r="K1061" i="4"/>
  <c r="L1061" i="4"/>
  <c r="M1061" i="4"/>
  <c r="N1061" i="4"/>
  <c r="G1061" i="4"/>
  <c r="O1061" i="4"/>
  <c r="N1071" i="4"/>
  <c r="G1071" i="4"/>
  <c r="O1071" i="4"/>
  <c r="H1071" i="4"/>
  <c r="I1071" i="4"/>
  <c r="J1071" i="4"/>
  <c r="K1071" i="4"/>
  <c r="L1071" i="4"/>
  <c r="M1071" i="4"/>
  <c r="G178" i="4"/>
  <c r="O178" i="4"/>
  <c r="H178" i="4"/>
  <c r="I178" i="4"/>
  <c r="J178" i="4"/>
  <c r="K178" i="4"/>
  <c r="L178" i="4"/>
  <c r="M178" i="4"/>
  <c r="N178" i="4"/>
  <c r="G154" i="4"/>
  <c r="O154" i="4"/>
  <c r="H154" i="4"/>
  <c r="I154" i="4"/>
  <c r="J154" i="4"/>
  <c r="K154" i="4"/>
  <c r="L154" i="4"/>
  <c r="M154" i="4"/>
  <c r="N154" i="4"/>
  <c r="M1072" i="4"/>
  <c r="N1072" i="4"/>
  <c r="G1072" i="4"/>
  <c r="O1072" i="4"/>
  <c r="H1072" i="4"/>
  <c r="I1072" i="4"/>
  <c r="J1072" i="4"/>
  <c r="K1072" i="4"/>
  <c r="L1072" i="4"/>
  <c r="I1060" i="4"/>
  <c r="J1060" i="4"/>
  <c r="K1060" i="4"/>
  <c r="L1060" i="4"/>
  <c r="M1060" i="4"/>
  <c r="N1060" i="4"/>
  <c r="G1060" i="4"/>
  <c r="O1060" i="4"/>
  <c r="H1060" i="4"/>
  <c r="K1026" i="4"/>
  <c r="L1026" i="4"/>
  <c r="M1026" i="4"/>
  <c r="N1026" i="4"/>
  <c r="G1026" i="4"/>
  <c r="O1026" i="4"/>
  <c r="H1026" i="4"/>
  <c r="I1026" i="4"/>
  <c r="J1026" i="4"/>
  <c r="I891" i="4"/>
  <c r="J891" i="4"/>
  <c r="K891" i="4"/>
  <c r="L891" i="4"/>
  <c r="M891" i="4"/>
  <c r="N891" i="4"/>
  <c r="G891" i="4"/>
  <c r="O891" i="4"/>
  <c r="H891" i="4"/>
  <c r="G717" i="4"/>
  <c r="O717" i="4"/>
  <c r="H717" i="4"/>
  <c r="I717" i="4"/>
  <c r="J717" i="4"/>
  <c r="K717" i="4"/>
  <c r="L717" i="4"/>
  <c r="M717" i="4"/>
  <c r="N717" i="4"/>
  <c r="J588" i="4"/>
  <c r="K588" i="4"/>
  <c r="L588" i="4"/>
  <c r="M588" i="4"/>
  <c r="N588" i="4"/>
  <c r="G588" i="4"/>
  <c r="O588" i="4"/>
  <c r="H588" i="4"/>
  <c r="I588" i="4"/>
  <c r="G1030" i="4"/>
  <c r="O1030" i="4"/>
  <c r="H1030" i="4"/>
  <c r="I1030" i="4"/>
  <c r="J1030" i="4"/>
  <c r="K1030" i="4"/>
  <c r="L1030" i="4"/>
  <c r="M1030" i="4"/>
  <c r="N1030" i="4"/>
  <c r="N1135" i="4"/>
  <c r="G1135" i="4"/>
  <c r="O1135" i="4"/>
  <c r="H1135" i="4"/>
  <c r="I1135" i="4"/>
  <c r="J1135" i="4"/>
  <c r="K1135" i="4"/>
  <c r="L1135" i="4"/>
  <c r="M1135" i="4"/>
  <c r="K962" i="4"/>
  <c r="L962" i="4"/>
  <c r="M962" i="4"/>
  <c r="N962" i="4"/>
  <c r="G962" i="4"/>
  <c r="O962" i="4"/>
  <c r="H962" i="4"/>
  <c r="I962" i="4"/>
  <c r="J962" i="4"/>
  <c r="K865" i="4"/>
  <c r="L865" i="4"/>
  <c r="M865" i="4"/>
  <c r="N865" i="4"/>
  <c r="G865" i="4"/>
  <c r="O865" i="4"/>
  <c r="H865" i="4"/>
  <c r="I865" i="4"/>
  <c r="J865" i="4"/>
  <c r="K753" i="4"/>
  <c r="L753" i="4"/>
  <c r="M753" i="4"/>
  <c r="N753" i="4"/>
  <c r="G753" i="4"/>
  <c r="O753" i="4"/>
  <c r="H753" i="4"/>
  <c r="I753" i="4"/>
  <c r="J753" i="4"/>
  <c r="K539" i="4"/>
  <c r="L539" i="4"/>
  <c r="M539" i="4"/>
  <c r="N539" i="4"/>
  <c r="G539" i="4"/>
  <c r="O539" i="4"/>
  <c r="H539" i="4"/>
  <c r="I539" i="4"/>
  <c r="J539" i="4"/>
  <c r="M489" i="4"/>
  <c r="N489" i="4"/>
  <c r="G489" i="4"/>
  <c r="O489" i="4"/>
  <c r="H489" i="4"/>
  <c r="I489" i="4"/>
  <c r="J489" i="4"/>
  <c r="K489" i="4"/>
  <c r="L489" i="4"/>
  <c r="H358" i="4"/>
  <c r="I358" i="4"/>
  <c r="J358" i="4"/>
  <c r="K358" i="4"/>
  <c r="L358" i="4"/>
  <c r="M358" i="4"/>
  <c r="N358" i="4"/>
  <c r="G358" i="4"/>
  <c r="O358" i="4"/>
  <c r="H209" i="4"/>
  <c r="I209" i="4"/>
  <c r="J209" i="4"/>
  <c r="K209" i="4"/>
  <c r="L209" i="4"/>
  <c r="M209" i="4"/>
  <c r="N209" i="4"/>
  <c r="G209" i="4"/>
  <c r="O209" i="4"/>
  <c r="L53" i="4"/>
  <c r="M53" i="4"/>
  <c r="N53" i="4"/>
  <c r="G53" i="4"/>
  <c r="O53" i="4"/>
  <c r="H53" i="4"/>
  <c r="I53" i="4"/>
  <c r="J53" i="4"/>
  <c r="K53" i="4"/>
  <c r="L29" i="4"/>
  <c r="M29" i="4"/>
  <c r="N29" i="4"/>
  <c r="G29" i="4"/>
  <c r="O29" i="4"/>
  <c r="H29" i="4"/>
  <c r="I29" i="4"/>
  <c r="J29" i="4"/>
  <c r="K29" i="4"/>
  <c r="M236" i="4"/>
  <c r="N236" i="4"/>
  <c r="G236" i="4"/>
  <c r="O236" i="4"/>
  <c r="H236" i="4"/>
  <c r="I236" i="4"/>
  <c r="J236" i="4"/>
  <c r="K236" i="4"/>
  <c r="L236" i="4"/>
  <c r="N416" i="4"/>
  <c r="G416" i="4"/>
  <c r="O416" i="4"/>
  <c r="H416" i="4"/>
  <c r="I416" i="4"/>
  <c r="J416" i="4"/>
  <c r="K416" i="4"/>
  <c r="L416" i="4"/>
  <c r="M416" i="4"/>
  <c r="K262" i="4"/>
  <c r="L262" i="4"/>
  <c r="M262" i="4"/>
  <c r="N262" i="4"/>
  <c r="G262" i="4"/>
  <c r="O262" i="4"/>
  <c r="H262" i="4"/>
  <c r="I262" i="4"/>
  <c r="J262" i="4"/>
  <c r="J247" i="4"/>
  <c r="K247" i="4"/>
  <c r="L247" i="4"/>
  <c r="M247" i="4"/>
  <c r="N247" i="4"/>
  <c r="G247" i="4"/>
  <c r="O247" i="4"/>
  <c r="H247" i="4"/>
  <c r="I247" i="4"/>
  <c r="M140" i="4"/>
  <c r="N140" i="4"/>
  <c r="G140" i="4"/>
  <c r="O140" i="4"/>
  <c r="H140" i="4"/>
  <c r="I140" i="4"/>
  <c r="J140" i="4"/>
  <c r="K140" i="4"/>
  <c r="L140" i="4"/>
  <c r="G1158" i="4"/>
  <c r="O1158" i="4"/>
  <c r="H1158" i="4"/>
  <c r="I1158" i="4"/>
  <c r="J1158" i="4"/>
  <c r="K1158" i="4"/>
  <c r="L1158" i="4"/>
  <c r="M1158" i="4"/>
  <c r="N1158" i="4"/>
  <c r="H1053" i="4"/>
  <c r="I1053" i="4"/>
  <c r="J1053" i="4"/>
  <c r="K1053" i="4"/>
  <c r="L1053" i="4"/>
  <c r="M1053" i="4"/>
  <c r="N1053" i="4"/>
  <c r="G1053" i="4"/>
  <c r="O1053" i="4"/>
  <c r="G813" i="4"/>
  <c r="O813" i="4"/>
  <c r="H813" i="4"/>
  <c r="I813" i="4"/>
  <c r="J813" i="4"/>
  <c r="K813" i="4"/>
  <c r="L813" i="4"/>
  <c r="M813" i="4"/>
  <c r="N813" i="4"/>
  <c r="G1198" i="4"/>
  <c r="O1198" i="4"/>
  <c r="H1198" i="4"/>
  <c r="I1198" i="4"/>
  <c r="L1198" i="4"/>
  <c r="N1198" i="4"/>
  <c r="K1198" i="4"/>
  <c r="M1198" i="4"/>
  <c r="J1198" i="4"/>
  <c r="L1169" i="4"/>
  <c r="M1169" i="4"/>
  <c r="N1169" i="4"/>
  <c r="G1169" i="4"/>
  <c r="O1169" i="4"/>
  <c r="H1169" i="4"/>
  <c r="I1169" i="4"/>
  <c r="J1169" i="4"/>
  <c r="K1169" i="4"/>
  <c r="K1018" i="4"/>
  <c r="L1018" i="4"/>
  <c r="M1018" i="4"/>
  <c r="N1018" i="4"/>
  <c r="G1018" i="4"/>
  <c r="O1018" i="4"/>
  <c r="H1018" i="4"/>
  <c r="I1018" i="4"/>
  <c r="J1018" i="4"/>
  <c r="G918" i="4"/>
  <c r="O918" i="4"/>
  <c r="H918" i="4"/>
  <c r="I918" i="4"/>
  <c r="J918" i="4"/>
  <c r="K918" i="4"/>
  <c r="L918" i="4"/>
  <c r="M918" i="4"/>
  <c r="N918" i="4"/>
  <c r="M663" i="4"/>
  <c r="N663" i="4"/>
  <c r="G663" i="4"/>
  <c r="O663" i="4"/>
  <c r="H663" i="4"/>
  <c r="I663" i="4"/>
  <c r="J663" i="4"/>
  <c r="K663" i="4"/>
  <c r="L663" i="4"/>
  <c r="J540" i="4"/>
  <c r="K540" i="4"/>
  <c r="L540" i="4"/>
  <c r="M540" i="4"/>
  <c r="N540" i="4"/>
  <c r="G540" i="4"/>
  <c r="O540" i="4"/>
  <c r="H540" i="4"/>
  <c r="I540" i="4"/>
  <c r="K427" i="4"/>
  <c r="L427" i="4"/>
  <c r="M427" i="4"/>
  <c r="N427" i="4"/>
  <c r="G427" i="4"/>
  <c r="O427" i="4"/>
  <c r="H427" i="4"/>
  <c r="I427" i="4"/>
  <c r="J427" i="4"/>
  <c r="I373" i="4"/>
  <c r="J373" i="4"/>
  <c r="K373" i="4"/>
  <c r="L373" i="4"/>
  <c r="M373" i="4"/>
  <c r="N373" i="4"/>
  <c r="G373" i="4"/>
  <c r="O373" i="4"/>
  <c r="H373" i="4"/>
  <c r="M212" i="4"/>
  <c r="N212" i="4"/>
  <c r="G212" i="4"/>
  <c r="O212" i="4"/>
  <c r="H212" i="4"/>
  <c r="I212" i="4"/>
  <c r="J212" i="4"/>
  <c r="K212" i="4"/>
  <c r="L212" i="4"/>
  <c r="M116" i="4"/>
  <c r="N116" i="4"/>
  <c r="G116" i="4"/>
  <c r="O116" i="4"/>
  <c r="H116" i="4"/>
  <c r="I116" i="4"/>
  <c r="J116" i="4"/>
  <c r="K116" i="4"/>
  <c r="L116" i="4"/>
  <c r="H550" i="4"/>
  <c r="I550" i="4"/>
  <c r="J550" i="4"/>
  <c r="K550" i="4"/>
  <c r="L550" i="4"/>
  <c r="M550" i="4"/>
  <c r="N550" i="4"/>
  <c r="G550" i="4"/>
  <c r="O550" i="4"/>
  <c r="I1196" i="4"/>
  <c r="J1196" i="4"/>
  <c r="K1196" i="4"/>
  <c r="N1196" i="4"/>
  <c r="H1196" i="4"/>
  <c r="G1196" i="4"/>
  <c r="L1196" i="4"/>
  <c r="M1196" i="4"/>
  <c r="O1196" i="4"/>
  <c r="N568" i="4"/>
  <c r="G568" i="4"/>
  <c r="O568" i="4"/>
  <c r="H568" i="4"/>
  <c r="I568" i="4"/>
  <c r="J568" i="4"/>
  <c r="K568" i="4"/>
  <c r="L568" i="4"/>
  <c r="M568" i="4"/>
  <c r="L418" i="4"/>
  <c r="M418" i="4"/>
  <c r="N418" i="4"/>
  <c r="G418" i="4"/>
  <c r="O418" i="4"/>
  <c r="H418" i="4"/>
  <c r="I418" i="4"/>
  <c r="J418" i="4"/>
  <c r="K418" i="4"/>
  <c r="L394" i="4"/>
  <c r="M394" i="4"/>
  <c r="N394" i="4"/>
  <c r="G394" i="4"/>
  <c r="O394" i="4"/>
  <c r="H394" i="4"/>
  <c r="I394" i="4"/>
  <c r="J394" i="4"/>
  <c r="K394" i="4"/>
  <c r="J279" i="4"/>
  <c r="M279" i="4"/>
  <c r="G279" i="4"/>
  <c r="O279" i="4"/>
  <c r="H279" i="4"/>
  <c r="I279" i="4"/>
  <c r="K279" i="4"/>
  <c r="L279" i="4"/>
  <c r="N279" i="4"/>
  <c r="M196" i="4"/>
  <c r="N196" i="4"/>
  <c r="G196" i="4"/>
  <c r="O196" i="4"/>
  <c r="H196" i="4"/>
  <c r="I196" i="4"/>
  <c r="J196" i="4"/>
  <c r="K196" i="4"/>
  <c r="L196" i="4"/>
  <c r="L1097" i="4"/>
  <c r="M1097" i="4"/>
  <c r="N1097" i="4"/>
  <c r="G1097" i="4"/>
  <c r="O1097" i="4"/>
  <c r="H1097" i="4"/>
  <c r="I1097" i="4"/>
  <c r="J1097" i="4"/>
  <c r="K1097" i="4"/>
  <c r="I996" i="4"/>
  <c r="J996" i="4"/>
  <c r="K996" i="4"/>
  <c r="L996" i="4"/>
  <c r="M996" i="4"/>
  <c r="N996" i="4"/>
  <c r="G996" i="4"/>
  <c r="O996" i="4"/>
  <c r="H996" i="4"/>
  <c r="N1103" i="4"/>
  <c r="G1103" i="4"/>
  <c r="O1103" i="4"/>
  <c r="H1103" i="4"/>
  <c r="I1103" i="4"/>
  <c r="J1103" i="4"/>
  <c r="K1103" i="4"/>
  <c r="L1103" i="4"/>
  <c r="M1103" i="4"/>
  <c r="J1035" i="4"/>
  <c r="K1035" i="4"/>
  <c r="L1035" i="4"/>
  <c r="M1035" i="4"/>
  <c r="N1035" i="4"/>
  <c r="G1035" i="4"/>
  <c r="O1035" i="4"/>
  <c r="H1035" i="4"/>
  <c r="I1035" i="4"/>
  <c r="J826" i="4"/>
  <c r="K826" i="4"/>
  <c r="L826" i="4"/>
  <c r="M826" i="4"/>
  <c r="N826" i="4"/>
  <c r="G826" i="4"/>
  <c r="O826" i="4"/>
  <c r="H826" i="4"/>
  <c r="I826" i="4"/>
  <c r="L872" i="4"/>
  <c r="M872" i="4"/>
  <c r="N872" i="4"/>
  <c r="G872" i="4"/>
  <c r="O872" i="4"/>
  <c r="H872" i="4"/>
  <c r="I872" i="4"/>
  <c r="J872" i="4"/>
  <c r="K872" i="4"/>
  <c r="K665" i="4"/>
  <c r="L665" i="4"/>
  <c r="M665" i="4"/>
  <c r="N665" i="4"/>
  <c r="G665" i="4"/>
  <c r="O665" i="4"/>
  <c r="H665" i="4"/>
  <c r="I665" i="4"/>
  <c r="J665" i="4"/>
  <c r="L616" i="4"/>
  <c r="M616" i="4"/>
  <c r="N616" i="4"/>
  <c r="G616" i="4"/>
  <c r="O616" i="4"/>
  <c r="H616" i="4"/>
  <c r="I616" i="4"/>
  <c r="J616" i="4"/>
  <c r="K616" i="4"/>
  <c r="N432" i="4"/>
  <c r="G432" i="4"/>
  <c r="O432" i="4"/>
  <c r="H432" i="4"/>
  <c r="I432" i="4"/>
  <c r="J432" i="4"/>
  <c r="K432" i="4"/>
  <c r="L432" i="4"/>
  <c r="M432" i="4"/>
  <c r="L261" i="4"/>
  <c r="M261" i="4"/>
  <c r="N261" i="4"/>
  <c r="G261" i="4"/>
  <c r="O261" i="4"/>
  <c r="H261" i="4"/>
  <c r="I261" i="4"/>
  <c r="J261" i="4"/>
  <c r="K261" i="4"/>
  <c r="L133" i="4"/>
  <c r="M133" i="4"/>
  <c r="N133" i="4"/>
  <c r="G133" i="4"/>
  <c r="O133" i="4"/>
  <c r="H133" i="4"/>
  <c r="I133" i="4"/>
  <c r="J133" i="4"/>
  <c r="K133" i="4"/>
  <c r="J7" i="4"/>
  <c r="K7" i="4"/>
  <c r="L7" i="4"/>
  <c r="M7" i="4"/>
  <c r="N7" i="4"/>
  <c r="G7" i="4"/>
  <c r="O7" i="4"/>
  <c r="H7" i="4"/>
  <c r="I7" i="4"/>
  <c r="I200" i="4"/>
  <c r="J200" i="4"/>
  <c r="K200" i="4"/>
  <c r="L200" i="4"/>
  <c r="M200" i="4"/>
  <c r="N200" i="4"/>
  <c r="G200" i="4"/>
  <c r="O200" i="4"/>
  <c r="H200" i="4"/>
  <c r="G455" i="4"/>
  <c r="O455" i="4"/>
  <c r="H455" i="4"/>
  <c r="I455" i="4"/>
  <c r="J455" i="4"/>
  <c r="K455" i="4"/>
  <c r="L455" i="4"/>
  <c r="M455" i="4"/>
  <c r="N455" i="4"/>
  <c r="L752" i="4"/>
  <c r="M752" i="4"/>
  <c r="N752" i="4"/>
  <c r="G752" i="4"/>
  <c r="O752" i="4"/>
  <c r="H752" i="4"/>
  <c r="I752" i="4"/>
  <c r="J752" i="4"/>
  <c r="K752" i="4"/>
  <c r="M607" i="4"/>
  <c r="N607" i="4"/>
  <c r="G607" i="4"/>
  <c r="O607" i="4"/>
  <c r="H607" i="4"/>
  <c r="I607" i="4"/>
  <c r="J607" i="4"/>
  <c r="K607" i="4"/>
  <c r="L607" i="4"/>
  <c r="K547" i="4"/>
  <c r="L547" i="4"/>
  <c r="M547" i="4"/>
  <c r="N547" i="4"/>
  <c r="G547" i="4"/>
  <c r="O547" i="4"/>
  <c r="H547" i="4"/>
  <c r="I547" i="4"/>
  <c r="J547" i="4"/>
  <c r="G407" i="4"/>
  <c r="O407" i="4"/>
  <c r="H407" i="4"/>
  <c r="I407" i="4"/>
  <c r="J407" i="4"/>
  <c r="K407" i="4"/>
  <c r="L407" i="4"/>
  <c r="M407" i="4"/>
  <c r="N407" i="4"/>
  <c r="G258" i="4"/>
  <c r="O258" i="4"/>
  <c r="H258" i="4"/>
  <c r="I258" i="4"/>
  <c r="J258" i="4"/>
  <c r="K258" i="4"/>
  <c r="L258" i="4"/>
  <c r="M258" i="4"/>
  <c r="N258" i="4"/>
  <c r="G130" i="4"/>
  <c r="O130" i="4"/>
  <c r="H130" i="4"/>
  <c r="I130" i="4"/>
  <c r="J130" i="4"/>
  <c r="K130" i="4"/>
  <c r="L130" i="4"/>
  <c r="M130" i="4"/>
  <c r="N130" i="4"/>
  <c r="N1175" i="4"/>
  <c r="G1175" i="4"/>
  <c r="O1175" i="4"/>
  <c r="H1175" i="4"/>
  <c r="I1175" i="4"/>
  <c r="J1175" i="4"/>
  <c r="K1175" i="4"/>
  <c r="L1175" i="4"/>
  <c r="M1175" i="4"/>
  <c r="G1070" i="4"/>
  <c r="O1070" i="4"/>
  <c r="H1070" i="4"/>
  <c r="I1070" i="4"/>
  <c r="J1070" i="4"/>
  <c r="K1070" i="4"/>
  <c r="L1070" i="4"/>
  <c r="M1070" i="4"/>
  <c r="N1070" i="4"/>
  <c r="N967" i="4"/>
  <c r="G967" i="4"/>
  <c r="O967" i="4"/>
  <c r="H967" i="4"/>
  <c r="I967" i="4"/>
  <c r="J967" i="4"/>
  <c r="K967" i="4"/>
  <c r="L967" i="4"/>
  <c r="M967" i="4"/>
  <c r="K841" i="4"/>
  <c r="L841" i="4"/>
  <c r="M841" i="4"/>
  <c r="N841" i="4"/>
  <c r="G841" i="4"/>
  <c r="O841" i="4"/>
  <c r="H841" i="4"/>
  <c r="I841" i="4"/>
  <c r="J841" i="4"/>
  <c r="G677" i="4"/>
  <c r="O677" i="4"/>
  <c r="H677" i="4"/>
  <c r="I677" i="4"/>
  <c r="J677" i="4"/>
  <c r="K677" i="4"/>
  <c r="L677" i="4"/>
  <c r="M677" i="4"/>
  <c r="N677" i="4"/>
  <c r="J706" i="4"/>
  <c r="K706" i="4"/>
  <c r="L706" i="4"/>
  <c r="M706" i="4"/>
  <c r="N706" i="4"/>
  <c r="G706" i="4"/>
  <c r="O706" i="4"/>
  <c r="H706" i="4"/>
  <c r="I706" i="4"/>
  <c r="G551" i="4"/>
  <c r="O551" i="4"/>
  <c r="H551" i="4"/>
  <c r="I551" i="4"/>
  <c r="J551" i="4"/>
  <c r="K551" i="4"/>
  <c r="L551" i="4"/>
  <c r="M551" i="4"/>
  <c r="N551" i="4"/>
  <c r="I389" i="4"/>
  <c r="J389" i="4"/>
  <c r="K389" i="4"/>
  <c r="L389" i="4"/>
  <c r="M389" i="4"/>
  <c r="N389" i="4"/>
  <c r="G389" i="4"/>
  <c r="O389" i="4"/>
  <c r="H389" i="4"/>
  <c r="L285" i="4"/>
  <c r="G285" i="4"/>
  <c r="O285" i="4"/>
  <c r="I285" i="4"/>
  <c r="J285" i="4"/>
  <c r="K285" i="4"/>
  <c r="H285" i="4"/>
  <c r="M285" i="4"/>
  <c r="N285" i="4"/>
  <c r="L165" i="4"/>
  <c r="M165" i="4"/>
  <c r="N165" i="4"/>
  <c r="G165" i="4"/>
  <c r="O165" i="4"/>
  <c r="H165" i="4"/>
  <c r="I165" i="4"/>
  <c r="J165" i="4"/>
  <c r="K165" i="4"/>
  <c r="I32" i="4"/>
  <c r="J32" i="4"/>
  <c r="K32" i="4"/>
  <c r="L32" i="4"/>
  <c r="M32" i="4"/>
  <c r="N32" i="4"/>
  <c r="G32" i="4"/>
  <c r="O32" i="4"/>
  <c r="H32" i="4"/>
  <c r="H350" i="4"/>
  <c r="I350" i="4"/>
  <c r="J350" i="4"/>
  <c r="K350" i="4"/>
  <c r="L350" i="4"/>
  <c r="M350" i="4"/>
  <c r="N350" i="4"/>
  <c r="G350" i="4"/>
  <c r="O350" i="4"/>
  <c r="N710" i="4"/>
  <c r="G710" i="4"/>
  <c r="O710" i="4"/>
  <c r="H710" i="4"/>
  <c r="I710" i="4"/>
  <c r="J710" i="4"/>
  <c r="K710" i="4"/>
  <c r="L710" i="4"/>
  <c r="M710" i="4"/>
  <c r="H989" i="4"/>
  <c r="I989" i="4"/>
  <c r="J989" i="4"/>
  <c r="K989" i="4"/>
  <c r="L989" i="4"/>
  <c r="M989" i="4"/>
  <c r="N989" i="4"/>
  <c r="G989" i="4"/>
  <c r="O989" i="4"/>
  <c r="H812" i="4"/>
  <c r="I812" i="4"/>
  <c r="J812" i="4"/>
  <c r="K812" i="4"/>
  <c r="L812" i="4"/>
  <c r="M812" i="4"/>
  <c r="N812" i="4"/>
  <c r="G812" i="4"/>
  <c r="O812" i="4"/>
  <c r="I924" i="4"/>
  <c r="J924" i="4"/>
  <c r="K924" i="4"/>
  <c r="L924" i="4"/>
  <c r="M924" i="4"/>
  <c r="N924" i="4"/>
  <c r="G924" i="4"/>
  <c r="O924" i="4"/>
  <c r="H924" i="4"/>
  <c r="J666" i="4"/>
  <c r="K666" i="4"/>
  <c r="L666" i="4"/>
  <c r="M666" i="4"/>
  <c r="N666" i="4"/>
  <c r="G666" i="4"/>
  <c r="O666" i="4"/>
  <c r="H666" i="4"/>
  <c r="I666" i="4"/>
  <c r="N646" i="4"/>
  <c r="G646" i="4"/>
  <c r="O646" i="4"/>
  <c r="H646" i="4"/>
  <c r="I646" i="4"/>
  <c r="J646" i="4"/>
  <c r="K646" i="4"/>
  <c r="L646" i="4"/>
  <c r="M646" i="4"/>
  <c r="L378" i="4"/>
  <c r="M378" i="4"/>
  <c r="N378" i="4"/>
  <c r="G378" i="4"/>
  <c r="O378" i="4"/>
  <c r="H378" i="4"/>
  <c r="I378" i="4"/>
  <c r="J378" i="4"/>
  <c r="K378" i="4"/>
  <c r="I843" i="4"/>
  <c r="J843" i="4"/>
  <c r="K843" i="4"/>
  <c r="L843" i="4"/>
  <c r="M843" i="4"/>
  <c r="N843" i="4"/>
  <c r="G843" i="4"/>
  <c r="O843" i="4"/>
  <c r="H843" i="4"/>
  <c r="I1084" i="4"/>
  <c r="J1084" i="4"/>
  <c r="K1084" i="4"/>
  <c r="L1084" i="4"/>
  <c r="M1084" i="4"/>
  <c r="N1084" i="4"/>
  <c r="G1084" i="4"/>
  <c r="O1084" i="4"/>
  <c r="H1084" i="4"/>
  <c r="N951" i="4"/>
  <c r="G951" i="4"/>
  <c r="O951" i="4"/>
  <c r="H951" i="4"/>
  <c r="I951" i="4"/>
  <c r="J951" i="4"/>
  <c r="K951" i="4"/>
  <c r="L951" i="4"/>
  <c r="M951" i="4"/>
  <c r="I883" i="4"/>
  <c r="J883" i="4"/>
  <c r="K883" i="4"/>
  <c r="L883" i="4"/>
  <c r="M883" i="4"/>
  <c r="N883" i="4"/>
  <c r="G883" i="4"/>
  <c r="O883" i="4"/>
  <c r="H883" i="4"/>
  <c r="K713" i="4"/>
  <c r="L713" i="4"/>
  <c r="M713" i="4"/>
  <c r="N713" i="4"/>
  <c r="G713" i="4"/>
  <c r="O713" i="4"/>
  <c r="H713" i="4"/>
  <c r="I713" i="4"/>
  <c r="J713" i="4"/>
  <c r="K601" i="4"/>
  <c r="L601" i="4"/>
  <c r="M601" i="4"/>
  <c r="N601" i="4"/>
  <c r="G601" i="4"/>
  <c r="O601" i="4"/>
  <c r="H601" i="4"/>
  <c r="I601" i="4"/>
  <c r="J601" i="4"/>
  <c r="N480" i="4"/>
  <c r="G480" i="4"/>
  <c r="O480" i="4"/>
  <c r="H480" i="4"/>
  <c r="I480" i="4"/>
  <c r="J480" i="4"/>
  <c r="K480" i="4"/>
  <c r="L480" i="4"/>
  <c r="M480" i="4"/>
  <c r="I357" i="4"/>
  <c r="J357" i="4"/>
  <c r="K357" i="4"/>
  <c r="L357" i="4"/>
  <c r="M357" i="4"/>
  <c r="N357" i="4"/>
  <c r="G357" i="4"/>
  <c r="O357" i="4"/>
  <c r="H357" i="4"/>
  <c r="I280" i="4"/>
  <c r="L280" i="4"/>
  <c r="N280" i="4"/>
  <c r="G280" i="4"/>
  <c r="O280" i="4"/>
  <c r="H280" i="4"/>
  <c r="J280" i="4"/>
  <c r="K280" i="4"/>
  <c r="M280" i="4"/>
  <c r="H129" i="4"/>
  <c r="I129" i="4"/>
  <c r="J129" i="4"/>
  <c r="K129" i="4"/>
  <c r="L129" i="4"/>
  <c r="M129" i="4"/>
  <c r="N129" i="4"/>
  <c r="G129" i="4"/>
  <c r="O129" i="4"/>
  <c r="N3" i="4"/>
  <c r="G3" i="4"/>
  <c r="O3" i="4"/>
  <c r="H3" i="4"/>
  <c r="I3" i="4"/>
  <c r="J3" i="4"/>
  <c r="K3" i="4"/>
  <c r="L3" i="4"/>
  <c r="M3" i="4"/>
  <c r="J23" i="4"/>
  <c r="K23" i="4"/>
  <c r="L23" i="4"/>
  <c r="M23" i="4"/>
  <c r="N23" i="4"/>
  <c r="G23" i="4"/>
  <c r="O23" i="4"/>
  <c r="H23" i="4"/>
  <c r="I23" i="4"/>
  <c r="J63" i="4"/>
  <c r="K63" i="4"/>
  <c r="L63" i="4"/>
  <c r="M63" i="4"/>
  <c r="N63" i="4"/>
  <c r="G63" i="4"/>
  <c r="O63" i="4"/>
  <c r="H63" i="4"/>
  <c r="I63" i="4"/>
  <c r="N1199" i="4"/>
  <c r="G1199" i="4"/>
  <c r="O1199" i="4"/>
  <c r="H1199" i="4"/>
  <c r="K1199" i="4"/>
  <c r="M1199" i="4"/>
  <c r="I1199" i="4"/>
  <c r="J1199" i="4"/>
  <c r="L1199" i="4"/>
  <c r="G998" i="4"/>
  <c r="O998" i="4"/>
  <c r="H998" i="4"/>
  <c r="I998" i="4"/>
  <c r="J998" i="4"/>
  <c r="K998" i="4"/>
  <c r="L998" i="4"/>
  <c r="M998" i="4"/>
  <c r="N998" i="4"/>
  <c r="I948" i="4"/>
  <c r="J948" i="4"/>
  <c r="K948" i="4"/>
  <c r="L948" i="4"/>
  <c r="M948" i="4"/>
  <c r="N948" i="4"/>
  <c r="G948" i="4"/>
  <c r="O948" i="4"/>
  <c r="H948" i="4"/>
  <c r="J802" i="4"/>
  <c r="K802" i="4"/>
  <c r="L802" i="4"/>
  <c r="M802" i="4"/>
  <c r="N802" i="4"/>
  <c r="G802" i="4"/>
  <c r="O802" i="4"/>
  <c r="H802" i="4"/>
  <c r="I802" i="4"/>
  <c r="N678" i="4"/>
  <c r="G678" i="4"/>
  <c r="O678" i="4"/>
  <c r="H678" i="4"/>
  <c r="I678" i="4"/>
  <c r="J678" i="4"/>
  <c r="K678" i="4"/>
  <c r="L678" i="4"/>
  <c r="M678" i="4"/>
  <c r="M639" i="4"/>
  <c r="N639" i="4"/>
  <c r="G639" i="4"/>
  <c r="O639" i="4"/>
  <c r="H639" i="4"/>
  <c r="I639" i="4"/>
  <c r="J639" i="4"/>
  <c r="K639" i="4"/>
  <c r="L639" i="4"/>
  <c r="M1000" i="4"/>
  <c r="N1000" i="4"/>
  <c r="G1000" i="4"/>
  <c r="O1000" i="4"/>
  <c r="H1000" i="4"/>
  <c r="I1000" i="4"/>
  <c r="J1000" i="4"/>
  <c r="K1000" i="4"/>
  <c r="L1000" i="4"/>
  <c r="K1114" i="4"/>
  <c r="L1114" i="4"/>
  <c r="M1114" i="4"/>
  <c r="N1114" i="4"/>
  <c r="G1114" i="4"/>
  <c r="O1114" i="4"/>
  <c r="H1114" i="4"/>
  <c r="I1114" i="4"/>
  <c r="J1114" i="4"/>
  <c r="J1003" i="4"/>
  <c r="K1003" i="4"/>
  <c r="L1003" i="4"/>
  <c r="M1003" i="4"/>
  <c r="N1003" i="4"/>
  <c r="G1003" i="4"/>
  <c r="O1003" i="4"/>
  <c r="H1003" i="4"/>
  <c r="I1003" i="4"/>
  <c r="L913" i="4"/>
  <c r="M913" i="4"/>
  <c r="N913" i="4"/>
  <c r="G913" i="4"/>
  <c r="O913" i="4"/>
  <c r="H913" i="4"/>
  <c r="I913" i="4"/>
  <c r="J913" i="4"/>
  <c r="K913" i="4"/>
  <c r="K649" i="4"/>
  <c r="L649" i="4"/>
  <c r="M649" i="4"/>
  <c r="N649" i="4"/>
  <c r="G649" i="4"/>
  <c r="O649" i="4"/>
  <c r="H649" i="4"/>
  <c r="I649" i="4"/>
  <c r="J649" i="4"/>
  <c r="M599" i="4"/>
  <c r="N599" i="4"/>
  <c r="G599" i="4"/>
  <c r="O599" i="4"/>
  <c r="H599" i="4"/>
  <c r="I599" i="4"/>
  <c r="J599" i="4"/>
  <c r="K599" i="4"/>
  <c r="L599" i="4"/>
  <c r="K499" i="4"/>
  <c r="L499" i="4"/>
  <c r="M499" i="4"/>
  <c r="N499" i="4"/>
  <c r="G499" i="4"/>
  <c r="O499" i="4"/>
  <c r="H499" i="4"/>
  <c r="I499" i="4"/>
  <c r="J499" i="4"/>
  <c r="J340" i="4"/>
  <c r="K340" i="4"/>
  <c r="L340" i="4"/>
  <c r="M340" i="4"/>
  <c r="N340" i="4"/>
  <c r="G340" i="4"/>
  <c r="O340" i="4"/>
  <c r="H340" i="4"/>
  <c r="I340" i="4"/>
  <c r="H257" i="4"/>
  <c r="I257" i="4"/>
  <c r="J257" i="4"/>
  <c r="K257" i="4"/>
  <c r="L257" i="4"/>
  <c r="M257" i="4"/>
  <c r="N257" i="4"/>
  <c r="G257" i="4"/>
  <c r="O257" i="4"/>
  <c r="I120" i="4"/>
  <c r="J120" i="4"/>
  <c r="K120" i="4"/>
  <c r="L120" i="4"/>
  <c r="M120" i="4"/>
  <c r="N120" i="4"/>
  <c r="G120" i="4"/>
  <c r="O120" i="4"/>
  <c r="H120" i="4"/>
  <c r="H318" i="4"/>
  <c r="I318" i="4"/>
  <c r="J318" i="4"/>
  <c r="K318" i="4"/>
  <c r="L318" i="4"/>
  <c r="M318" i="4"/>
  <c r="N318" i="4"/>
  <c r="G318" i="4"/>
  <c r="O318" i="4"/>
  <c r="J143" i="4"/>
  <c r="K143" i="4"/>
  <c r="L143" i="4"/>
  <c r="M143" i="4"/>
  <c r="N143" i="4"/>
  <c r="G143" i="4"/>
  <c r="O143" i="4"/>
  <c r="H143" i="4"/>
  <c r="I143" i="4"/>
  <c r="I309" i="4"/>
  <c r="J309" i="4"/>
  <c r="K309" i="4"/>
  <c r="L309" i="4"/>
  <c r="M309" i="4"/>
  <c r="N309" i="4"/>
  <c r="G309" i="4"/>
  <c r="O309" i="4"/>
  <c r="H309" i="4"/>
  <c r="I184" i="4"/>
  <c r="J184" i="4"/>
  <c r="K184" i="4"/>
  <c r="L184" i="4"/>
  <c r="M184" i="4"/>
  <c r="N184" i="4"/>
  <c r="G184" i="4"/>
  <c r="O184" i="4"/>
  <c r="H184" i="4"/>
  <c r="K323" i="4"/>
  <c r="L323" i="4"/>
  <c r="M323" i="4"/>
  <c r="N323" i="4"/>
  <c r="G323" i="4"/>
  <c r="O323" i="4"/>
  <c r="H323" i="4"/>
  <c r="I323" i="4"/>
  <c r="J323" i="4"/>
  <c r="G106" i="4"/>
  <c r="O106" i="4"/>
  <c r="H106" i="4"/>
  <c r="I106" i="4"/>
  <c r="J106" i="4"/>
  <c r="K106" i="4"/>
  <c r="L106" i="4"/>
  <c r="M106" i="4"/>
  <c r="N106" i="4"/>
  <c r="H1149" i="4"/>
  <c r="I1149" i="4"/>
  <c r="J1149" i="4"/>
  <c r="K1149" i="4"/>
  <c r="L1149" i="4"/>
  <c r="M1149" i="4"/>
  <c r="N1149" i="4"/>
  <c r="G1149" i="4"/>
  <c r="O1149" i="4"/>
  <c r="H1021" i="4"/>
  <c r="I1021" i="4"/>
  <c r="J1021" i="4"/>
  <c r="K1021" i="4"/>
  <c r="L1021" i="4"/>
  <c r="M1021" i="4"/>
  <c r="N1021" i="4"/>
  <c r="G1021" i="4"/>
  <c r="O1021" i="4"/>
  <c r="K906" i="4"/>
  <c r="L906" i="4"/>
  <c r="M906" i="4"/>
  <c r="N906" i="4"/>
  <c r="G906" i="4"/>
  <c r="O906" i="4"/>
  <c r="H906" i="4"/>
  <c r="I906" i="4"/>
  <c r="J906" i="4"/>
  <c r="N1203" i="4"/>
  <c r="G1203" i="4"/>
  <c r="O1203" i="4"/>
  <c r="H1203" i="4"/>
  <c r="K1203" i="4"/>
  <c r="L1203" i="4"/>
  <c r="I1203" i="4"/>
  <c r="M1203" i="4"/>
  <c r="J1203" i="4"/>
  <c r="J1067" i="4"/>
  <c r="K1067" i="4"/>
  <c r="L1067" i="4"/>
  <c r="M1067" i="4"/>
  <c r="N1067" i="4"/>
  <c r="G1067" i="4"/>
  <c r="O1067" i="4"/>
  <c r="H1067" i="4"/>
  <c r="I1067" i="4"/>
  <c r="L1041" i="4"/>
  <c r="M1041" i="4"/>
  <c r="N1041" i="4"/>
  <c r="G1041" i="4"/>
  <c r="O1041" i="4"/>
  <c r="H1041" i="4"/>
  <c r="I1041" i="4"/>
  <c r="J1041" i="4"/>
  <c r="K1041" i="4"/>
  <c r="M855" i="4"/>
  <c r="N855" i="4"/>
  <c r="G855" i="4"/>
  <c r="O855" i="4"/>
  <c r="H855" i="4"/>
  <c r="I855" i="4"/>
  <c r="J855" i="4"/>
  <c r="K855" i="4"/>
  <c r="L855" i="4"/>
  <c r="H700" i="4"/>
  <c r="I700" i="4"/>
  <c r="J700" i="4"/>
  <c r="K700" i="4"/>
  <c r="L700" i="4"/>
  <c r="M700" i="4"/>
  <c r="N700" i="4"/>
  <c r="G700" i="4"/>
  <c r="O700" i="4"/>
  <c r="K587" i="4"/>
  <c r="L587" i="4"/>
  <c r="M587" i="4"/>
  <c r="N587" i="4"/>
  <c r="G587" i="4"/>
  <c r="O587" i="4"/>
  <c r="H587" i="4"/>
  <c r="I587" i="4"/>
  <c r="J587" i="4"/>
  <c r="M417" i="4"/>
  <c r="N417" i="4"/>
  <c r="G417" i="4"/>
  <c r="O417" i="4"/>
  <c r="H417" i="4"/>
  <c r="I417" i="4"/>
  <c r="J417" i="4"/>
  <c r="K417" i="4"/>
  <c r="L417" i="4"/>
  <c r="M393" i="4"/>
  <c r="N393" i="4"/>
  <c r="G393" i="4"/>
  <c r="O393" i="4"/>
  <c r="H393" i="4"/>
  <c r="I393" i="4"/>
  <c r="J393" i="4"/>
  <c r="K393" i="4"/>
  <c r="L393" i="4"/>
  <c r="L229" i="4"/>
  <c r="M229" i="4"/>
  <c r="N229" i="4"/>
  <c r="G229" i="4"/>
  <c r="O229" i="4"/>
  <c r="H229" i="4"/>
  <c r="I229" i="4"/>
  <c r="J229" i="4"/>
  <c r="K229" i="4"/>
  <c r="L85" i="4"/>
  <c r="M85" i="4"/>
  <c r="N85" i="4"/>
  <c r="G85" i="4"/>
  <c r="O85" i="4"/>
  <c r="H85" i="4"/>
  <c r="I85" i="4"/>
  <c r="J85" i="4"/>
  <c r="K85" i="4"/>
  <c r="L434" i="4"/>
  <c r="M434" i="4"/>
  <c r="N434" i="4"/>
  <c r="G434" i="4"/>
  <c r="O434" i="4"/>
  <c r="H434" i="4"/>
  <c r="I434" i="4"/>
  <c r="J434" i="4"/>
  <c r="K434" i="4"/>
  <c r="N774" i="4"/>
  <c r="G774" i="4"/>
  <c r="O774" i="4"/>
  <c r="H774" i="4"/>
  <c r="I774" i="4"/>
  <c r="J774" i="4"/>
  <c r="K774" i="4"/>
  <c r="L774" i="4"/>
  <c r="M774" i="4"/>
  <c r="N496" i="4"/>
  <c r="G496" i="4"/>
  <c r="O496" i="4"/>
  <c r="H496" i="4"/>
  <c r="I496" i="4"/>
  <c r="J496" i="4"/>
  <c r="K496" i="4"/>
  <c r="L496" i="4"/>
  <c r="M496" i="4"/>
  <c r="K315" i="4"/>
  <c r="L315" i="4"/>
  <c r="M315" i="4"/>
  <c r="N315" i="4"/>
  <c r="G315" i="4"/>
  <c r="O315" i="4"/>
  <c r="H315" i="4"/>
  <c r="I315" i="4"/>
  <c r="J315" i="4"/>
  <c r="J380" i="4"/>
  <c r="K380" i="4"/>
  <c r="L380" i="4"/>
  <c r="M380" i="4"/>
  <c r="N380" i="4"/>
  <c r="G380" i="4"/>
  <c r="O380" i="4"/>
  <c r="H380" i="4"/>
  <c r="I380" i="4"/>
  <c r="I232" i="4"/>
  <c r="J232" i="4"/>
  <c r="K232" i="4"/>
  <c r="L232" i="4"/>
  <c r="M232" i="4"/>
  <c r="N232" i="4"/>
  <c r="G232" i="4"/>
  <c r="O232" i="4"/>
  <c r="H232" i="4"/>
  <c r="N91" i="4"/>
  <c r="G91" i="4"/>
  <c r="O91" i="4"/>
  <c r="H91" i="4"/>
  <c r="I91" i="4"/>
  <c r="J91" i="4"/>
  <c r="K91" i="4"/>
  <c r="L91" i="4"/>
  <c r="M91" i="4"/>
  <c r="K1194" i="4"/>
  <c r="L1194" i="4"/>
  <c r="M1194" i="4"/>
  <c r="H1194" i="4"/>
  <c r="J1194" i="4"/>
  <c r="G1194" i="4"/>
  <c r="I1194" i="4"/>
  <c r="N1194" i="4"/>
  <c r="O1194" i="4"/>
  <c r="K1066" i="4"/>
  <c r="L1066" i="4"/>
  <c r="M1066" i="4"/>
  <c r="N1066" i="4"/>
  <c r="G1066" i="4"/>
  <c r="O1066" i="4"/>
  <c r="H1066" i="4"/>
  <c r="I1066" i="4"/>
  <c r="J1066" i="4"/>
  <c r="J1147" i="4"/>
  <c r="K1147" i="4"/>
  <c r="L1147" i="4"/>
  <c r="M1147" i="4"/>
  <c r="N1147" i="4"/>
  <c r="G1147" i="4"/>
  <c r="O1147" i="4"/>
  <c r="H1147" i="4"/>
  <c r="I1147" i="4"/>
  <c r="I1108" i="4"/>
  <c r="J1108" i="4"/>
  <c r="K1108" i="4"/>
  <c r="L1108" i="4"/>
  <c r="M1108" i="4"/>
  <c r="N1108" i="4"/>
  <c r="G1108" i="4"/>
  <c r="O1108" i="4"/>
  <c r="H1108" i="4"/>
  <c r="J882" i="4"/>
  <c r="K882" i="4"/>
  <c r="L882" i="4"/>
  <c r="M882" i="4"/>
  <c r="N882" i="4"/>
  <c r="G882" i="4"/>
  <c r="O882" i="4"/>
  <c r="H882" i="4"/>
  <c r="I882" i="4"/>
  <c r="N911" i="4"/>
  <c r="G911" i="4"/>
  <c r="O911" i="4"/>
  <c r="H911" i="4"/>
  <c r="I911" i="4"/>
  <c r="J911" i="4"/>
  <c r="K911" i="4"/>
  <c r="L911" i="4"/>
  <c r="M911" i="4"/>
  <c r="J730" i="4"/>
  <c r="K730" i="4"/>
  <c r="L730" i="4"/>
  <c r="M730" i="4"/>
  <c r="N730" i="4"/>
  <c r="G730" i="4"/>
  <c r="O730" i="4"/>
  <c r="H730" i="4"/>
  <c r="I730" i="4"/>
  <c r="K625" i="4"/>
  <c r="L625" i="4"/>
  <c r="M625" i="4"/>
  <c r="N625" i="4"/>
  <c r="G625" i="4"/>
  <c r="O625" i="4"/>
  <c r="H625" i="4"/>
  <c r="I625" i="4"/>
  <c r="J625" i="4"/>
  <c r="I381" i="4"/>
  <c r="J381" i="4"/>
  <c r="K381" i="4"/>
  <c r="L381" i="4"/>
  <c r="M381" i="4"/>
  <c r="N381" i="4"/>
  <c r="G381" i="4"/>
  <c r="O381" i="4"/>
  <c r="H381" i="4"/>
  <c r="H273" i="4"/>
  <c r="I273" i="4"/>
  <c r="J273" i="4"/>
  <c r="K273" i="4"/>
  <c r="L273" i="4"/>
  <c r="M273" i="4"/>
  <c r="N273" i="4"/>
  <c r="G273" i="4"/>
  <c r="O273" i="4"/>
  <c r="K190" i="4"/>
  <c r="L190" i="4"/>
  <c r="M190" i="4"/>
  <c r="N190" i="4"/>
  <c r="G190" i="4"/>
  <c r="O190" i="4"/>
  <c r="H190" i="4"/>
  <c r="I190" i="4"/>
  <c r="J190" i="4"/>
  <c r="N11" i="4"/>
  <c r="G11" i="4"/>
  <c r="O11" i="4"/>
  <c r="H11" i="4"/>
  <c r="I11" i="4"/>
  <c r="J11" i="4"/>
  <c r="K11" i="4"/>
  <c r="L11" i="4"/>
  <c r="M11" i="4"/>
  <c r="L498" i="4"/>
  <c r="M498" i="4"/>
  <c r="N498" i="4"/>
  <c r="G498" i="4"/>
  <c r="O498" i="4"/>
  <c r="H498" i="4"/>
  <c r="I498" i="4"/>
  <c r="J498" i="4"/>
  <c r="K498" i="4"/>
  <c r="L546" i="4"/>
  <c r="M546" i="4"/>
  <c r="N546" i="4"/>
  <c r="G546" i="4"/>
  <c r="O546" i="4"/>
  <c r="H546" i="4"/>
  <c r="I546" i="4"/>
  <c r="J546" i="4"/>
  <c r="K546" i="4"/>
  <c r="J388" i="4"/>
  <c r="K388" i="4"/>
  <c r="L388" i="4"/>
  <c r="M388" i="4"/>
  <c r="N388" i="4"/>
  <c r="G388" i="4"/>
  <c r="O388" i="4"/>
  <c r="H388" i="4"/>
  <c r="I388" i="4"/>
  <c r="G218" i="4"/>
  <c r="O218" i="4"/>
  <c r="H218" i="4"/>
  <c r="I218" i="4"/>
  <c r="J218" i="4"/>
  <c r="K218" i="4"/>
  <c r="L218" i="4"/>
  <c r="M218" i="4"/>
  <c r="N218" i="4"/>
  <c r="I88" i="4"/>
  <c r="J88" i="4"/>
  <c r="K88" i="4"/>
  <c r="L88" i="4"/>
  <c r="M88" i="4"/>
  <c r="N88" i="4"/>
  <c r="G88" i="4"/>
  <c r="O88" i="4"/>
  <c r="H88" i="4"/>
  <c r="G1166" i="4"/>
  <c r="O1166" i="4"/>
  <c r="H1166" i="4"/>
  <c r="I1166" i="4"/>
  <c r="J1166" i="4"/>
  <c r="K1166" i="4"/>
  <c r="L1166" i="4"/>
  <c r="M1166" i="4"/>
  <c r="N1166" i="4"/>
  <c r="I1116" i="4"/>
  <c r="J1116" i="4"/>
  <c r="K1116" i="4"/>
  <c r="L1116" i="4"/>
  <c r="M1116" i="4"/>
  <c r="N1116" i="4"/>
  <c r="G1116" i="4"/>
  <c r="O1116" i="4"/>
  <c r="H1116" i="4"/>
  <c r="J1027" i="4"/>
  <c r="K1027" i="4"/>
  <c r="L1027" i="4"/>
  <c r="M1027" i="4"/>
  <c r="N1027" i="4"/>
  <c r="G1027" i="4"/>
  <c r="O1027" i="4"/>
  <c r="H1027" i="4"/>
  <c r="I1027" i="4"/>
  <c r="G797" i="4"/>
  <c r="O797" i="4"/>
  <c r="H797" i="4"/>
  <c r="I797" i="4"/>
  <c r="J797" i="4"/>
  <c r="K797" i="4"/>
  <c r="L797" i="4"/>
  <c r="M797" i="4"/>
  <c r="N797" i="4"/>
  <c r="H732" i="4"/>
  <c r="I732" i="4"/>
  <c r="J732" i="4"/>
  <c r="K732" i="4"/>
  <c r="L732" i="4"/>
  <c r="M732" i="4"/>
  <c r="N732" i="4"/>
  <c r="G732" i="4"/>
  <c r="O732" i="4"/>
  <c r="G757" i="4"/>
  <c r="O757" i="4"/>
  <c r="H757" i="4"/>
  <c r="I757" i="4"/>
  <c r="J757" i="4"/>
  <c r="K757" i="4"/>
  <c r="L757" i="4"/>
  <c r="M757" i="4"/>
  <c r="N757" i="4"/>
  <c r="L648" i="4"/>
  <c r="M648" i="4"/>
  <c r="N648" i="4"/>
  <c r="G648" i="4"/>
  <c r="O648" i="4"/>
  <c r="H648" i="4"/>
  <c r="I648" i="4"/>
  <c r="J648" i="4"/>
  <c r="K648" i="4"/>
  <c r="K379" i="4"/>
  <c r="L379" i="4"/>
  <c r="M379" i="4"/>
  <c r="N379" i="4"/>
  <c r="G379" i="4"/>
  <c r="O379" i="4"/>
  <c r="H379" i="4"/>
  <c r="I379" i="4"/>
  <c r="J379" i="4"/>
  <c r="G250" i="4"/>
  <c r="O250" i="4"/>
  <c r="H250" i="4"/>
  <c r="I250" i="4"/>
  <c r="J250" i="4"/>
  <c r="K250" i="4"/>
  <c r="L250" i="4"/>
  <c r="M250" i="4"/>
  <c r="N250" i="4"/>
  <c r="I160" i="4"/>
  <c r="J160" i="4"/>
  <c r="K160" i="4"/>
  <c r="L160" i="4"/>
  <c r="M160" i="4"/>
  <c r="N160" i="4"/>
  <c r="G160" i="4"/>
  <c r="O160" i="4"/>
  <c r="H160" i="4"/>
  <c r="G10" i="4"/>
  <c r="O10" i="4"/>
  <c r="H10" i="4"/>
  <c r="I10" i="4"/>
  <c r="J10" i="4"/>
  <c r="K10" i="4"/>
  <c r="L10" i="4"/>
  <c r="M10" i="4"/>
  <c r="N10" i="4"/>
  <c r="L450" i="4"/>
  <c r="M450" i="4"/>
  <c r="N450" i="4"/>
  <c r="G450" i="4"/>
  <c r="O450" i="4"/>
  <c r="H450" i="4"/>
  <c r="I450" i="4"/>
  <c r="J450" i="4"/>
  <c r="K450" i="4"/>
  <c r="M1160" i="4"/>
  <c r="N1160" i="4"/>
  <c r="G1160" i="4"/>
  <c r="O1160" i="4"/>
  <c r="H1160" i="4"/>
  <c r="I1160" i="4"/>
  <c r="J1160" i="4"/>
  <c r="K1160" i="4"/>
  <c r="L1160" i="4"/>
  <c r="J834" i="4"/>
  <c r="K834" i="4"/>
  <c r="L834" i="4"/>
  <c r="M834" i="4"/>
  <c r="N834" i="4"/>
  <c r="G834" i="4"/>
  <c r="O834" i="4"/>
  <c r="H834" i="4"/>
  <c r="I834" i="4"/>
  <c r="J436" i="4"/>
  <c r="K436" i="4"/>
  <c r="L436" i="4"/>
  <c r="M436" i="4"/>
  <c r="N436" i="4"/>
  <c r="G436" i="4"/>
  <c r="O436" i="4"/>
  <c r="H436" i="4"/>
  <c r="I436" i="4"/>
  <c r="M623" i="4"/>
  <c r="N623" i="4"/>
  <c r="G623" i="4"/>
  <c r="O623" i="4"/>
  <c r="H623" i="4"/>
  <c r="I623" i="4"/>
  <c r="J623" i="4"/>
  <c r="K623" i="4"/>
  <c r="L623" i="4"/>
  <c r="I667" i="4"/>
  <c r="J667" i="4"/>
  <c r="K667" i="4"/>
  <c r="L667" i="4"/>
  <c r="M667" i="4"/>
  <c r="N667" i="4"/>
  <c r="G667" i="4"/>
  <c r="O667" i="4"/>
  <c r="H667" i="4"/>
  <c r="L624" i="4"/>
  <c r="M624" i="4"/>
  <c r="N624" i="4"/>
  <c r="G624" i="4"/>
  <c r="O624" i="4"/>
  <c r="H624" i="4"/>
  <c r="I624" i="4"/>
  <c r="J624" i="4"/>
  <c r="K624" i="4"/>
  <c r="K721" i="4"/>
  <c r="L721" i="4"/>
  <c r="M721" i="4"/>
  <c r="N721" i="4"/>
  <c r="G721" i="4"/>
  <c r="O721" i="4"/>
  <c r="H721" i="4"/>
  <c r="I721" i="4"/>
  <c r="J721" i="4"/>
  <c r="L301" i="4"/>
  <c r="G301" i="4"/>
  <c r="O301" i="4"/>
  <c r="I301" i="4"/>
  <c r="J301" i="4"/>
  <c r="K301" i="4"/>
  <c r="H301" i="4"/>
  <c r="M301" i="4"/>
  <c r="N301" i="4"/>
  <c r="H462" i="4"/>
  <c r="I462" i="4"/>
  <c r="J462" i="4"/>
  <c r="K462" i="4"/>
  <c r="L462" i="4"/>
  <c r="M462" i="4"/>
  <c r="N462" i="4"/>
  <c r="G462" i="4"/>
  <c r="O462" i="4"/>
  <c r="G669" i="4"/>
  <c r="O669" i="4"/>
  <c r="H669" i="4"/>
  <c r="I669" i="4"/>
  <c r="J669" i="4"/>
  <c r="K669" i="4"/>
  <c r="L669" i="4"/>
  <c r="M669" i="4"/>
  <c r="N669" i="4"/>
  <c r="J1091" i="4"/>
  <c r="K1091" i="4"/>
  <c r="L1091" i="4"/>
  <c r="M1091" i="4"/>
  <c r="N1091" i="4"/>
  <c r="G1091" i="4"/>
  <c r="O1091" i="4"/>
  <c r="H1091" i="4"/>
  <c r="I1091" i="4"/>
  <c r="L744" i="4"/>
  <c r="M744" i="4"/>
  <c r="N744" i="4"/>
  <c r="G744" i="4"/>
  <c r="O744" i="4"/>
  <c r="H744" i="4"/>
  <c r="I744" i="4"/>
  <c r="J744" i="4"/>
  <c r="K744" i="4"/>
  <c r="L181" i="4"/>
  <c r="M181" i="4"/>
  <c r="N181" i="4"/>
  <c r="G181" i="4"/>
  <c r="O181" i="4"/>
  <c r="H181" i="4"/>
  <c r="I181" i="4"/>
  <c r="J181" i="4"/>
  <c r="K181" i="4"/>
  <c r="M727" i="4"/>
  <c r="N727" i="4"/>
  <c r="G727" i="4"/>
  <c r="O727" i="4"/>
  <c r="H727" i="4"/>
  <c r="I727" i="4"/>
  <c r="J727" i="4"/>
  <c r="K727" i="4"/>
  <c r="L727" i="4"/>
  <c r="G298" i="4"/>
  <c r="O298" i="4"/>
  <c r="J298" i="4"/>
  <c r="L298" i="4"/>
  <c r="M298" i="4"/>
  <c r="N298" i="4"/>
  <c r="I298" i="4"/>
  <c r="K298" i="4"/>
  <c r="H298" i="4"/>
  <c r="N139" i="4"/>
  <c r="G139" i="4"/>
  <c r="O139" i="4"/>
  <c r="H139" i="4"/>
  <c r="I139" i="4"/>
  <c r="J139" i="4"/>
  <c r="K139" i="4"/>
  <c r="L139" i="4"/>
  <c r="M139" i="4"/>
  <c r="M1120" i="4"/>
  <c r="N1120" i="4"/>
  <c r="G1120" i="4"/>
  <c r="O1120" i="4"/>
  <c r="H1120" i="4"/>
  <c r="I1120" i="4"/>
  <c r="J1120" i="4"/>
  <c r="K1120" i="4"/>
  <c r="L1120" i="4"/>
  <c r="M1152" i="4"/>
  <c r="N1152" i="4"/>
  <c r="G1152" i="4"/>
  <c r="O1152" i="4"/>
  <c r="H1152" i="4"/>
  <c r="I1152" i="4"/>
  <c r="J1152" i="4"/>
  <c r="K1152" i="4"/>
  <c r="L1152" i="4"/>
  <c r="H1045" i="4"/>
  <c r="I1045" i="4"/>
  <c r="J1045" i="4"/>
  <c r="K1045" i="4"/>
  <c r="L1045" i="4"/>
  <c r="M1045" i="4"/>
  <c r="N1045" i="4"/>
  <c r="G1045" i="4"/>
  <c r="O1045" i="4"/>
  <c r="J898" i="4"/>
  <c r="K898" i="4"/>
  <c r="L898" i="4"/>
  <c r="N898" i="4"/>
  <c r="G898" i="4"/>
  <c r="O898" i="4"/>
  <c r="H898" i="4"/>
  <c r="I898" i="4"/>
  <c r="M898" i="4"/>
  <c r="J722" i="4"/>
  <c r="K722" i="4"/>
  <c r="L722" i="4"/>
  <c r="M722" i="4"/>
  <c r="N722" i="4"/>
  <c r="G722" i="4"/>
  <c r="O722" i="4"/>
  <c r="H722" i="4"/>
  <c r="I722" i="4"/>
  <c r="M1088" i="4"/>
  <c r="N1088" i="4"/>
  <c r="G1088" i="4"/>
  <c r="O1088" i="4"/>
  <c r="H1088" i="4"/>
  <c r="I1088" i="4"/>
  <c r="J1088" i="4"/>
  <c r="K1088" i="4"/>
  <c r="L1088" i="4"/>
  <c r="L1145" i="4"/>
  <c r="M1145" i="4"/>
  <c r="N1145" i="4"/>
  <c r="G1145" i="4"/>
  <c r="O1145" i="4"/>
  <c r="H1145" i="4"/>
  <c r="I1145" i="4"/>
  <c r="J1145" i="4"/>
  <c r="K1145" i="4"/>
  <c r="K978" i="4"/>
  <c r="L978" i="4"/>
  <c r="M978" i="4"/>
  <c r="N978" i="4"/>
  <c r="G978" i="4"/>
  <c r="O978" i="4"/>
  <c r="H978" i="4"/>
  <c r="I978" i="4"/>
  <c r="J978" i="4"/>
  <c r="L792" i="4"/>
  <c r="M792" i="4"/>
  <c r="N792" i="4"/>
  <c r="G792" i="4"/>
  <c r="O792" i="4"/>
  <c r="H792" i="4"/>
  <c r="I792" i="4"/>
  <c r="J792" i="4"/>
  <c r="K792" i="4"/>
  <c r="I787" i="4"/>
  <c r="J787" i="4"/>
  <c r="K787" i="4"/>
  <c r="L787" i="4"/>
  <c r="M787" i="4"/>
  <c r="N787" i="4"/>
  <c r="G787" i="4"/>
  <c r="O787" i="4"/>
  <c r="H787" i="4"/>
  <c r="G559" i="4"/>
  <c r="O559" i="4"/>
  <c r="H559" i="4"/>
  <c r="I559" i="4"/>
  <c r="J559" i="4"/>
  <c r="K559" i="4"/>
  <c r="L559" i="4"/>
  <c r="M559" i="4"/>
  <c r="N559" i="4"/>
  <c r="K491" i="4"/>
  <c r="L491" i="4"/>
  <c r="M491" i="4"/>
  <c r="N491" i="4"/>
  <c r="G491" i="4"/>
  <c r="O491" i="4"/>
  <c r="H491" i="4"/>
  <c r="I491" i="4"/>
  <c r="J491" i="4"/>
  <c r="M329" i="4"/>
  <c r="N329" i="4"/>
  <c r="G329" i="4"/>
  <c r="O329" i="4"/>
  <c r="H329" i="4"/>
  <c r="I329" i="4"/>
  <c r="J329" i="4"/>
  <c r="K329" i="4"/>
  <c r="L329" i="4"/>
  <c r="J207" i="4"/>
  <c r="K207" i="4"/>
  <c r="L207" i="4"/>
  <c r="M207" i="4"/>
  <c r="N207" i="4"/>
  <c r="G207" i="4"/>
  <c r="O207" i="4"/>
  <c r="H207" i="4"/>
  <c r="I207" i="4"/>
  <c r="N75" i="4"/>
  <c r="G75" i="4"/>
  <c r="O75" i="4"/>
  <c r="H75" i="4"/>
  <c r="I75" i="4"/>
  <c r="J75" i="4"/>
  <c r="K75" i="4"/>
  <c r="L75" i="4"/>
  <c r="M75" i="4"/>
  <c r="H454" i="4"/>
  <c r="I454" i="4"/>
  <c r="J454" i="4"/>
  <c r="K454" i="4"/>
  <c r="L454" i="4"/>
  <c r="M454" i="4"/>
  <c r="N454" i="4"/>
  <c r="G454" i="4"/>
  <c r="O454" i="4"/>
  <c r="M1032" i="4"/>
  <c r="N1032" i="4"/>
  <c r="G1032" i="4"/>
  <c r="O1032" i="4"/>
  <c r="H1032" i="4"/>
  <c r="I1032" i="4"/>
  <c r="J1032" i="4"/>
  <c r="K1032" i="4"/>
  <c r="L1032" i="4"/>
  <c r="N606" i="4"/>
  <c r="G606" i="4"/>
  <c r="O606" i="4"/>
  <c r="H606" i="4"/>
  <c r="I606" i="4"/>
  <c r="J606" i="4"/>
  <c r="K606" i="4"/>
  <c r="L606" i="4"/>
  <c r="M606" i="4"/>
  <c r="G375" i="4"/>
  <c r="O375" i="4"/>
  <c r="H375" i="4"/>
  <c r="I375" i="4"/>
  <c r="J375" i="4"/>
  <c r="K375" i="4"/>
  <c r="L375" i="4"/>
  <c r="M375" i="4"/>
  <c r="N375" i="4"/>
  <c r="J412" i="4"/>
  <c r="K412" i="4"/>
  <c r="L412" i="4"/>
  <c r="M412" i="4"/>
  <c r="N412" i="4"/>
  <c r="G412" i="4"/>
  <c r="O412" i="4"/>
  <c r="H412" i="4"/>
  <c r="I412" i="4"/>
  <c r="H289" i="4"/>
  <c r="K289" i="4"/>
  <c r="M289" i="4"/>
  <c r="N289" i="4"/>
  <c r="G289" i="4"/>
  <c r="O289" i="4"/>
  <c r="I289" i="4"/>
  <c r="J289" i="4"/>
  <c r="L289" i="4"/>
  <c r="G162" i="4"/>
  <c r="O162" i="4"/>
  <c r="H162" i="4"/>
  <c r="I162" i="4"/>
  <c r="J162" i="4"/>
  <c r="K162" i="4"/>
  <c r="L162" i="4"/>
  <c r="M162" i="4"/>
  <c r="N162" i="4"/>
  <c r="I1164" i="4"/>
  <c r="J1164" i="4"/>
  <c r="K1164" i="4"/>
  <c r="L1164" i="4"/>
  <c r="M1164" i="4"/>
  <c r="N1164" i="4"/>
  <c r="G1164" i="4"/>
  <c r="O1164" i="4"/>
  <c r="H1164" i="4"/>
  <c r="N1015" i="4"/>
  <c r="G1015" i="4"/>
  <c r="O1015" i="4"/>
  <c r="H1015" i="4"/>
  <c r="I1015" i="4"/>
  <c r="J1015" i="4"/>
  <c r="K1015" i="4"/>
  <c r="L1015" i="4"/>
  <c r="M1015" i="4"/>
  <c r="J1107" i="4"/>
  <c r="K1107" i="4"/>
  <c r="L1107" i="4"/>
  <c r="M1107" i="4"/>
  <c r="N1107" i="4"/>
  <c r="G1107" i="4"/>
  <c r="O1107" i="4"/>
  <c r="H1107" i="4"/>
  <c r="I1107" i="4"/>
  <c r="K1042" i="4"/>
  <c r="L1042" i="4"/>
  <c r="M1042" i="4"/>
  <c r="N1042" i="4"/>
  <c r="G1042" i="4"/>
  <c r="O1042" i="4"/>
  <c r="H1042" i="4"/>
  <c r="I1042" i="4"/>
  <c r="J1042" i="4"/>
  <c r="M831" i="4"/>
  <c r="N831" i="4"/>
  <c r="G831" i="4"/>
  <c r="O831" i="4"/>
  <c r="H831" i="4"/>
  <c r="I831" i="4"/>
  <c r="J831" i="4"/>
  <c r="K831" i="4"/>
  <c r="L831" i="4"/>
  <c r="L888" i="4"/>
  <c r="M888" i="4"/>
  <c r="N888" i="4"/>
  <c r="G888" i="4"/>
  <c r="O888" i="4"/>
  <c r="H888" i="4"/>
  <c r="I888" i="4"/>
  <c r="J888" i="4"/>
  <c r="K888" i="4"/>
  <c r="H708" i="4"/>
  <c r="I708" i="4"/>
  <c r="J708" i="4"/>
  <c r="K708" i="4"/>
  <c r="L708" i="4"/>
  <c r="M708" i="4"/>
  <c r="N708" i="4"/>
  <c r="G708" i="4"/>
  <c r="O708" i="4"/>
  <c r="J618" i="4"/>
  <c r="K618" i="4"/>
  <c r="L618" i="4"/>
  <c r="M618" i="4"/>
  <c r="N618" i="4"/>
  <c r="G618" i="4"/>
  <c r="O618" i="4"/>
  <c r="H618" i="4"/>
  <c r="I618" i="4"/>
  <c r="K435" i="4"/>
  <c r="L435" i="4"/>
  <c r="M435" i="4"/>
  <c r="N435" i="4"/>
  <c r="G435" i="4"/>
  <c r="O435" i="4"/>
  <c r="H435" i="4"/>
  <c r="I435" i="4"/>
  <c r="J435" i="4"/>
  <c r="G266" i="4"/>
  <c r="O266" i="4"/>
  <c r="H266" i="4"/>
  <c r="I266" i="4"/>
  <c r="J266" i="4"/>
  <c r="K266" i="4"/>
  <c r="L266" i="4"/>
  <c r="M266" i="4"/>
  <c r="N266" i="4"/>
  <c r="H153" i="4"/>
  <c r="I153" i="4"/>
  <c r="J153" i="4"/>
  <c r="K153" i="4"/>
  <c r="L153" i="4"/>
  <c r="M153" i="4"/>
  <c r="N153" i="4"/>
  <c r="G153" i="4"/>
  <c r="O153" i="4"/>
  <c r="G26" i="4"/>
  <c r="O26" i="4"/>
  <c r="H26" i="4"/>
  <c r="I26" i="4"/>
  <c r="J26" i="4"/>
  <c r="K26" i="4"/>
  <c r="L26" i="4"/>
  <c r="M26" i="4"/>
  <c r="N26" i="4"/>
  <c r="G170" i="4"/>
  <c r="O170" i="4"/>
  <c r="H170" i="4"/>
  <c r="I170" i="4"/>
  <c r="J170" i="4"/>
  <c r="K170" i="4"/>
  <c r="L170" i="4"/>
  <c r="M170" i="4"/>
  <c r="N170" i="4"/>
  <c r="K411" i="4"/>
  <c r="L411" i="4"/>
  <c r="M411" i="4"/>
  <c r="N411" i="4"/>
  <c r="G411" i="4"/>
  <c r="O411" i="4"/>
  <c r="H411" i="4"/>
  <c r="I411" i="4"/>
  <c r="J411" i="4"/>
  <c r="H652" i="4"/>
  <c r="I652" i="4"/>
  <c r="J652" i="4"/>
  <c r="K652" i="4"/>
  <c r="L652" i="4"/>
  <c r="M652" i="4"/>
  <c r="N652" i="4"/>
  <c r="G652" i="4"/>
  <c r="O652" i="4"/>
  <c r="G629" i="4"/>
  <c r="O629" i="4"/>
  <c r="H629" i="4"/>
  <c r="I629" i="4"/>
  <c r="J629" i="4"/>
  <c r="K629" i="4"/>
  <c r="L629" i="4"/>
  <c r="M629" i="4"/>
  <c r="N629" i="4"/>
  <c r="K596" i="4"/>
  <c r="L596" i="4"/>
  <c r="M596" i="4"/>
  <c r="N596" i="4"/>
  <c r="G596" i="4"/>
  <c r="O596" i="4"/>
  <c r="H596" i="4"/>
  <c r="I596" i="4"/>
  <c r="J596" i="4"/>
  <c r="H422" i="4"/>
  <c r="I422" i="4"/>
  <c r="J422" i="4"/>
  <c r="K422" i="4"/>
  <c r="L422" i="4"/>
  <c r="M422" i="4"/>
  <c r="N422" i="4"/>
  <c r="G422" i="4"/>
  <c r="O422" i="4"/>
  <c r="I296" i="4"/>
  <c r="L296" i="4"/>
  <c r="N296" i="4"/>
  <c r="G296" i="4"/>
  <c r="O296" i="4"/>
  <c r="H296" i="4"/>
  <c r="J296" i="4"/>
  <c r="K296" i="4"/>
  <c r="M296" i="4"/>
  <c r="G122" i="4"/>
  <c r="O122" i="4"/>
  <c r="H122" i="4"/>
  <c r="I122" i="4"/>
  <c r="J122" i="4"/>
  <c r="K122" i="4"/>
  <c r="L122" i="4"/>
  <c r="M122" i="4"/>
  <c r="N122" i="4"/>
  <c r="N1167" i="4"/>
  <c r="G1167" i="4"/>
  <c r="O1167" i="4"/>
  <c r="H1167" i="4"/>
  <c r="I1167" i="4"/>
  <c r="J1167" i="4"/>
  <c r="K1167" i="4"/>
  <c r="L1167" i="4"/>
  <c r="M1167" i="4"/>
  <c r="H1077" i="4"/>
  <c r="I1077" i="4"/>
  <c r="J1077" i="4"/>
  <c r="K1077" i="4"/>
  <c r="L1077" i="4"/>
  <c r="M1077" i="4"/>
  <c r="N1077" i="4"/>
  <c r="G1077" i="4"/>
  <c r="O1077" i="4"/>
  <c r="I972" i="4"/>
  <c r="J972" i="4"/>
  <c r="K972" i="4"/>
  <c r="L972" i="4"/>
  <c r="M972" i="4"/>
  <c r="N972" i="4"/>
  <c r="G972" i="4"/>
  <c r="O972" i="4"/>
  <c r="H972" i="4"/>
  <c r="M847" i="4"/>
  <c r="N847" i="4"/>
  <c r="G847" i="4"/>
  <c r="O847" i="4"/>
  <c r="H847" i="4"/>
  <c r="I847" i="4"/>
  <c r="J847" i="4"/>
  <c r="K847" i="4"/>
  <c r="L847" i="4"/>
  <c r="K689" i="4"/>
  <c r="L689" i="4"/>
  <c r="M689" i="4"/>
  <c r="N689" i="4"/>
  <c r="G689" i="4"/>
  <c r="O689" i="4"/>
  <c r="H689" i="4"/>
  <c r="I689" i="4"/>
  <c r="J689" i="4"/>
  <c r="K729" i="4"/>
  <c r="L729" i="4"/>
  <c r="M729" i="4"/>
  <c r="N729" i="4"/>
  <c r="G729" i="4"/>
  <c r="O729" i="4"/>
  <c r="H729" i="4"/>
  <c r="I729" i="4"/>
  <c r="J729" i="4"/>
  <c r="M561" i="4"/>
  <c r="N561" i="4"/>
  <c r="G561" i="4"/>
  <c r="O561" i="4"/>
  <c r="H561" i="4"/>
  <c r="I561" i="4"/>
  <c r="J561" i="4"/>
  <c r="K561" i="4"/>
  <c r="L561" i="4"/>
  <c r="M401" i="4"/>
  <c r="N401" i="4"/>
  <c r="G401" i="4"/>
  <c r="O401" i="4"/>
  <c r="H401" i="4"/>
  <c r="I401" i="4"/>
  <c r="J401" i="4"/>
  <c r="K401" i="4"/>
  <c r="L401" i="4"/>
  <c r="N291" i="4"/>
  <c r="I291" i="4"/>
  <c r="K291" i="4"/>
  <c r="L291" i="4"/>
  <c r="M291" i="4"/>
  <c r="H291" i="4"/>
  <c r="J291" i="4"/>
  <c r="O291" i="4"/>
  <c r="G291" i="4"/>
  <c r="M132" i="4"/>
  <c r="N132" i="4"/>
  <c r="G132" i="4"/>
  <c r="O132" i="4"/>
  <c r="H132" i="4"/>
  <c r="I132" i="4"/>
  <c r="J132" i="4"/>
  <c r="K132" i="4"/>
  <c r="L132" i="4"/>
  <c r="N27" i="4"/>
  <c r="G27" i="4"/>
  <c r="O27" i="4"/>
  <c r="H27" i="4"/>
  <c r="I27" i="4"/>
  <c r="J27" i="4"/>
  <c r="K27" i="4"/>
  <c r="L27" i="4"/>
  <c r="M27" i="4"/>
  <c r="G910" i="4"/>
  <c r="O910" i="4"/>
  <c r="H910" i="4"/>
  <c r="I910" i="4"/>
  <c r="J910" i="4"/>
  <c r="K910" i="4"/>
  <c r="L910" i="4"/>
  <c r="M910" i="4"/>
  <c r="N910" i="4"/>
  <c r="L93" i="4"/>
  <c r="M93" i="4"/>
  <c r="N93" i="4"/>
  <c r="G93" i="4"/>
  <c r="O93" i="4"/>
  <c r="H93" i="4"/>
  <c r="I93" i="4"/>
  <c r="J93" i="4"/>
  <c r="K93" i="4"/>
  <c r="G805" i="4"/>
  <c r="O805" i="4"/>
  <c r="H805" i="4"/>
  <c r="I805" i="4"/>
  <c r="J805" i="4"/>
  <c r="K805" i="4"/>
  <c r="L805" i="4"/>
  <c r="M805" i="4"/>
  <c r="N805" i="4"/>
  <c r="J658" i="4"/>
  <c r="K658" i="4"/>
  <c r="L658" i="4"/>
  <c r="M658" i="4"/>
  <c r="N658" i="4"/>
  <c r="G658" i="4"/>
  <c r="O658" i="4"/>
  <c r="H658" i="4"/>
  <c r="I658" i="4"/>
  <c r="H660" i="4"/>
  <c r="I660" i="4"/>
  <c r="J660" i="4"/>
  <c r="K660" i="4"/>
  <c r="L660" i="4"/>
  <c r="M660" i="4"/>
  <c r="N660" i="4"/>
  <c r="G660" i="4"/>
  <c r="O660" i="4"/>
  <c r="L600" i="4"/>
  <c r="M600" i="4"/>
  <c r="N600" i="4"/>
  <c r="G600" i="4"/>
  <c r="O600" i="4"/>
  <c r="H600" i="4"/>
  <c r="I600" i="4"/>
  <c r="J600" i="4"/>
  <c r="K600" i="4"/>
  <c r="J444" i="4"/>
  <c r="K444" i="4"/>
  <c r="L444" i="4"/>
  <c r="M444" i="4"/>
  <c r="N444" i="4"/>
  <c r="G444" i="4"/>
  <c r="O444" i="4"/>
  <c r="H444" i="4"/>
  <c r="I444" i="4"/>
  <c r="I248" i="4"/>
  <c r="J248" i="4"/>
  <c r="K248" i="4"/>
  <c r="L248" i="4"/>
  <c r="M248" i="4"/>
  <c r="N248" i="4"/>
  <c r="G248" i="4"/>
  <c r="O248" i="4"/>
  <c r="H248" i="4"/>
  <c r="N694" i="4"/>
  <c r="G694" i="4"/>
  <c r="O694" i="4"/>
  <c r="H694" i="4"/>
  <c r="I694" i="4"/>
  <c r="J694" i="4"/>
  <c r="K694" i="4"/>
  <c r="L694" i="4"/>
  <c r="M694" i="4"/>
  <c r="J1171" i="4"/>
  <c r="K1171" i="4"/>
  <c r="L1171" i="4"/>
  <c r="M1171" i="4"/>
  <c r="N1171" i="4"/>
  <c r="G1171" i="4"/>
  <c r="O1171" i="4"/>
  <c r="H1171" i="4"/>
  <c r="I1171" i="4"/>
  <c r="I1004" i="4"/>
  <c r="J1004" i="4"/>
  <c r="K1004" i="4"/>
  <c r="L1004" i="4"/>
  <c r="M1004" i="4"/>
  <c r="N1004" i="4"/>
  <c r="G1004" i="4"/>
  <c r="O1004" i="4"/>
  <c r="H1004" i="4"/>
  <c r="K873" i="4"/>
  <c r="L873" i="4"/>
  <c r="M873" i="4"/>
  <c r="N873" i="4"/>
  <c r="G873" i="4"/>
  <c r="O873" i="4"/>
  <c r="H873" i="4"/>
  <c r="I873" i="4"/>
  <c r="J873" i="4"/>
  <c r="L696" i="4"/>
  <c r="M696" i="4"/>
  <c r="N696" i="4"/>
  <c r="G696" i="4"/>
  <c r="O696" i="4"/>
  <c r="H696" i="4"/>
  <c r="I696" i="4"/>
  <c r="J696" i="4"/>
  <c r="K696" i="4"/>
  <c r="I573" i="4"/>
  <c r="J573" i="4"/>
  <c r="K573" i="4"/>
  <c r="L573" i="4"/>
  <c r="M573" i="4"/>
  <c r="N573" i="4"/>
  <c r="G573" i="4"/>
  <c r="O573" i="4"/>
  <c r="H573" i="4"/>
  <c r="N472" i="4"/>
  <c r="G472" i="4"/>
  <c r="O472" i="4"/>
  <c r="H472" i="4"/>
  <c r="I472" i="4"/>
  <c r="J472" i="4"/>
  <c r="K472" i="4"/>
  <c r="L472" i="4"/>
  <c r="M472" i="4"/>
  <c r="K459" i="4"/>
  <c r="L459" i="4"/>
  <c r="M459" i="4"/>
  <c r="N459" i="4"/>
  <c r="G459" i="4"/>
  <c r="O459" i="4"/>
  <c r="H459" i="4"/>
  <c r="I459" i="4"/>
  <c r="J459" i="4"/>
  <c r="K278" i="4"/>
  <c r="L278" i="4"/>
  <c r="M278" i="4"/>
  <c r="N278" i="4"/>
  <c r="G278" i="4"/>
  <c r="O278" i="4"/>
  <c r="H278" i="4"/>
  <c r="I278" i="4"/>
  <c r="J278" i="4"/>
  <c r="K158" i="4"/>
  <c r="L158" i="4"/>
  <c r="M158" i="4"/>
  <c r="N158" i="4"/>
  <c r="G158" i="4"/>
  <c r="O158" i="4"/>
  <c r="H158" i="4"/>
  <c r="I158" i="4"/>
  <c r="J158" i="4"/>
  <c r="M4" i="4"/>
  <c r="N4" i="4"/>
  <c r="G4" i="4"/>
  <c r="O4" i="4"/>
  <c r="H4" i="4"/>
  <c r="I4" i="4"/>
  <c r="J4" i="4"/>
  <c r="K4" i="4"/>
  <c r="L4" i="4"/>
  <c r="I1156" i="4"/>
  <c r="J1156" i="4"/>
  <c r="K1156" i="4"/>
  <c r="L1156" i="4"/>
  <c r="M1156" i="4"/>
  <c r="N1156" i="4"/>
  <c r="G1156" i="4"/>
  <c r="O1156" i="4"/>
  <c r="H1156" i="4"/>
  <c r="L109" i="4"/>
  <c r="M109" i="4"/>
  <c r="N109" i="4"/>
  <c r="G109" i="4"/>
  <c r="O109" i="4"/>
  <c r="H109" i="4"/>
  <c r="I109" i="4"/>
  <c r="J109" i="4"/>
  <c r="K109" i="4"/>
  <c r="K1201" i="4"/>
  <c r="G1201" i="4"/>
  <c r="O1201" i="4"/>
  <c r="H1201" i="4"/>
  <c r="I1201" i="4"/>
  <c r="M1201" i="4"/>
  <c r="N1201" i="4"/>
  <c r="J1201" i="4"/>
  <c r="L1201" i="4"/>
  <c r="N1023" i="4"/>
  <c r="G1023" i="4"/>
  <c r="O1023" i="4"/>
  <c r="H1023" i="4"/>
  <c r="I1023" i="4"/>
  <c r="J1023" i="4"/>
  <c r="K1023" i="4"/>
  <c r="L1023" i="4"/>
  <c r="M1023" i="4"/>
  <c r="M984" i="4"/>
  <c r="N984" i="4"/>
  <c r="G984" i="4"/>
  <c r="O984" i="4"/>
  <c r="H984" i="4"/>
  <c r="I984" i="4"/>
  <c r="J984" i="4"/>
  <c r="K984" i="4"/>
  <c r="L984" i="4"/>
  <c r="G853" i="4"/>
  <c r="O853" i="4"/>
  <c r="H853" i="4"/>
  <c r="I853" i="4"/>
  <c r="J853" i="4"/>
  <c r="K853" i="4"/>
  <c r="L853" i="4"/>
  <c r="M853" i="4"/>
  <c r="N853" i="4"/>
  <c r="M695" i="4"/>
  <c r="N695" i="4"/>
  <c r="G695" i="4"/>
  <c r="O695" i="4"/>
  <c r="H695" i="4"/>
  <c r="I695" i="4"/>
  <c r="J695" i="4"/>
  <c r="K695" i="4"/>
  <c r="L695" i="4"/>
  <c r="H582" i="4"/>
  <c r="I582" i="4"/>
  <c r="J582" i="4"/>
  <c r="K582" i="4"/>
  <c r="L582" i="4"/>
  <c r="M582" i="4"/>
  <c r="N582" i="4"/>
  <c r="G582" i="4"/>
  <c r="O582" i="4"/>
  <c r="K1002" i="4"/>
  <c r="L1002" i="4"/>
  <c r="M1002" i="4"/>
  <c r="N1002" i="4"/>
  <c r="G1002" i="4"/>
  <c r="O1002" i="4"/>
  <c r="H1002" i="4"/>
  <c r="I1002" i="4"/>
  <c r="J1002" i="4"/>
  <c r="J1131" i="4"/>
  <c r="K1131" i="4"/>
  <c r="L1131" i="4"/>
  <c r="M1131" i="4"/>
  <c r="N1131" i="4"/>
  <c r="G1131" i="4"/>
  <c r="O1131" i="4"/>
  <c r="H1131" i="4"/>
  <c r="I1131" i="4"/>
  <c r="N1007" i="4"/>
  <c r="G1007" i="4"/>
  <c r="O1007" i="4"/>
  <c r="H1007" i="4"/>
  <c r="I1007" i="4"/>
  <c r="J1007" i="4"/>
  <c r="K1007" i="4"/>
  <c r="L1007" i="4"/>
  <c r="M1007" i="4"/>
  <c r="H933" i="4"/>
  <c r="I933" i="4"/>
  <c r="J933" i="4"/>
  <c r="K933" i="4"/>
  <c r="L933" i="4"/>
  <c r="M933" i="4"/>
  <c r="N933" i="4"/>
  <c r="G933" i="4"/>
  <c r="O933" i="4"/>
  <c r="K681" i="4"/>
  <c r="L681" i="4"/>
  <c r="M681" i="4"/>
  <c r="N681" i="4"/>
  <c r="G681" i="4"/>
  <c r="O681" i="4"/>
  <c r="H681" i="4"/>
  <c r="I681" i="4"/>
  <c r="J681" i="4"/>
  <c r="K617" i="4"/>
  <c r="L617" i="4"/>
  <c r="M617" i="4"/>
  <c r="N617" i="4"/>
  <c r="G617" i="4"/>
  <c r="O617" i="4"/>
  <c r="H617" i="4"/>
  <c r="I617" i="4"/>
  <c r="J617" i="4"/>
  <c r="M505" i="4"/>
  <c r="N505" i="4"/>
  <c r="G505" i="4"/>
  <c r="O505" i="4"/>
  <c r="H505" i="4"/>
  <c r="I505" i="4"/>
  <c r="J505" i="4"/>
  <c r="K505" i="4"/>
  <c r="L505" i="4"/>
  <c r="I349" i="4"/>
  <c r="J349" i="4"/>
  <c r="K349" i="4"/>
  <c r="L349" i="4"/>
  <c r="M349" i="4"/>
  <c r="N349" i="4"/>
  <c r="G349" i="4"/>
  <c r="O349" i="4"/>
  <c r="H349" i="4"/>
  <c r="N227" i="4"/>
  <c r="G227" i="4"/>
  <c r="O227" i="4"/>
  <c r="H227" i="4"/>
  <c r="I227" i="4"/>
  <c r="J227" i="4"/>
  <c r="K227" i="4"/>
  <c r="L227" i="4"/>
  <c r="M227" i="4"/>
  <c r="K102" i="4"/>
  <c r="L102" i="4"/>
  <c r="M102" i="4"/>
  <c r="N102" i="4"/>
  <c r="G102" i="4"/>
  <c r="O102" i="4"/>
  <c r="H102" i="4"/>
  <c r="I102" i="4"/>
  <c r="J102" i="4"/>
  <c r="L522" i="4"/>
  <c r="M522" i="4"/>
  <c r="N522" i="4"/>
  <c r="G522" i="4"/>
  <c r="O522" i="4"/>
  <c r="H522" i="4"/>
  <c r="I522" i="4"/>
  <c r="J522" i="4"/>
  <c r="K522" i="4"/>
  <c r="N504" i="4"/>
  <c r="G504" i="4"/>
  <c r="O504" i="4"/>
  <c r="H504" i="4"/>
  <c r="I504" i="4"/>
  <c r="J504" i="4"/>
  <c r="K504" i="4"/>
  <c r="L504" i="4"/>
  <c r="M504" i="4"/>
  <c r="I224" i="4"/>
  <c r="J224" i="4"/>
  <c r="K224" i="4"/>
  <c r="L224" i="4"/>
  <c r="M224" i="4"/>
  <c r="N224" i="4"/>
  <c r="G224" i="4"/>
  <c r="O224" i="4"/>
  <c r="H224" i="4"/>
  <c r="G114" i="4"/>
  <c r="O114" i="4"/>
  <c r="H114" i="4"/>
  <c r="I114" i="4"/>
  <c r="J114" i="4"/>
  <c r="K114" i="4"/>
  <c r="L114" i="4"/>
  <c r="M114" i="4"/>
  <c r="N114" i="4"/>
  <c r="N1111" i="4"/>
  <c r="G1111" i="4"/>
  <c r="O1111" i="4"/>
  <c r="H1111" i="4"/>
  <c r="I1111" i="4"/>
  <c r="J1111" i="4"/>
  <c r="K1111" i="4"/>
  <c r="L1111" i="4"/>
  <c r="M1111" i="4"/>
  <c r="H1125" i="4"/>
  <c r="I1125" i="4"/>
  <c r="J1125" i="4"/>
  <c r="K1125" i="4"/>
  <c r="L1125" i="4"/>
  <c r="M1125" i="4"/>
  <c r="N1125" i="4"/>
  <c r="G1125" i="4"/>
  <c r="O1125" i="4"/>
  <c r="G990" i="4"/>
  <c r="O990" i="4"/>
  <c r="H990" i="4"/>
  <c r="I990" i="4"/>
  <c r="J990" i="4"/>
  <c r="K990" i="4"/>
  <c r="L990" i="4"/>
  <c r="M990" i="4"/>
  <c r="N990" i="4"/>
  <c r="H844" i="4"/>
  <c r="I844" i="4"/>
  <c r="J844" i="4"/>
  <c r="K844" i="4"/>
  <c r="L844" i="4"/>
  <c r="M844" i="4"/>
  <c r="N844" i="4"/>
  <c r="G844" i="4"/>
  <c r="O844" i="4"/>
  <c r="G749" i="4"/>
  <c r="O749" i="4"/>
  <c r="H749" i="4"/>
  <c r="I749" i="4"/>
  <c r="J749" i="4"/>
  <c r="K749" i="4"/>
  <c r="L749" i="4"/>
  <c r="M749" i="4"/>
  <c r="N749" i="4"/>
  <c r="M1168" i="4"/>
  <c r="N1168" i="4"/>
  <c r="G1168" i="4"/>
  <c r="O1168" i="4"/>
  <c r="H1168" i="4"/>
  <c r="I1168" i="4"/>
  <c r="J1168" i="4"/>
  <c r="K1168" i="4"/>
  <c r="L1168" i="4"/>
  <c r="J1187" i="4"/>
  <c r="K1187" i="4"/>
  <c r="L1187" i="4"/>
  <c r="M1187" i="4"/>
  <c r="N1187" i="4"/>
  <c r="G1187" i="4"/>
  <c r="O1187" i="4"/>
  <c r="H1187" i="4"/>
  <c r="I1187" i="4"/>
  <c r="K1050" i="4"/>
  <c r="L1050" i="4"/>
  <c r="M1050" i="4"/>
  <c r="N1050" i="4"/>
  <c r="G1050" i="4"/>
  <c r="O1050" i="4"/>
  <c r="H1050" i="4"/>
  <c r="I1050" i="4"/>
  <c r="J1050" i="4"/>
  <c r="J818" i="4"/>
  <c r="K818" i="4"/>
  <c r="L818" i="4"/>
  <c r="M818" i="4"/>
  <c r="N818" i="4"/>
  <c r="G818" i="4"/>
  <c r="O818" i="4"/>
  <c r="H818" i="4"/>
  <c r="I818" i="4"/>
  <c r="K697" i="4"/>
  <c r="L697" i="4"/>
  <c r="M697" i="4"/>
  <c r="N697" i="4"/>
  <c r="G697" i="4"/>
  <c r="O697" i="4"/>
  <c r="H697" i="4"/>
  <c r="I697" i="4"/>
  <c r="J697" i="4"/>
  <c r="L586" i="4"/>
  <c r="M586" i="4"/>
  <c r="N586" i="4"/>
  <c r="G586" i="4"/>
  <c r="O586" i="4"/>
  <c r="H586" i="4"/>
  <c r="I586" i="4"/>
  <c r="J586" i="4"/>
  <c r="K586" i="4"/>
  <c r="I541" i="4"/>
  <c r="J541" i="4"/>
  <c r="K541" i="4"/>
  <c r="L541" i="4"/>
  <c r="M541" i="4"/>
  <c r="N541" i="4"/>
  <c r="G541" i="4"/>
  <c r="O541" i="4"/>
  <c r="H541" i="4"/>
  <c r="M361" i="4"/>
  <c r="N361" i="4"/>
  <c r="G361" i="4"/>
  <c r="O361" i="4"/>
  <c r="H361" i="4"/>
  <c r="I361" i="4"/>
  <c r="J361" i="4"/>
  <c r="K361" i="4"/>
  <c r="L361" i="4"/>
  <c r="J231" i="4"/>
  <c r="K231" i="4"/>
  <c r="L231" i="4"/>
  <c r="M231" i="4"/>
  <c r="N231" i="4"/>
  <c r="G231" i="4"/>
  <c r="O231" i="4"/>
  <c r="H231" i="4"/>
  <c r="I231" i="4"/>
  <c r="I96" i="4"/>
  <c r="J96" i="4"/>
  <c r="K96" i="4"/>
  <c r="L96" i="4"/>
  <c r="M96" i="4"/>
  <c r="N96" i="4"/>
  <c r="G96" i="4"/>
  <c r="O96" i="4"/>
  <c r="H96" i="4"/>
  <c r="H326" i="4"/>
  <c r="I326" i="4"/>
  <c r="J326" i="4"/>
  <c r="K326" i="4"/>
  <c r="L326" i="4"/>
  <c r="M326" i="4"/>
  <c r="N326" i="4"/>
  <c r="G326" i="4"/>
  <c r="O326" i="4"/>
  <c r="L578" i="4"/>
  <c r="M578" i="4"/>
  <c r="N578" i="4"/>
  <c r="G578" i="4"/>
  <c r="O578" i="4"/>
  <c r="H578" i="4"/>
  <c r="I578" i="4"/>
  <c r="J578" i="4"/>
  <c r="K578" i="4"/>
  <c r="J492" i="4"/>
  <c r="K492" i="4"/>
  <c r="L492" i="4"/>
  <c r="M492" i="4"/>
  <c r="N492" i="4"/>
  <c r="G492" i="4"/>
  <c r="O492" i="4"/>
  <c r="H492" i="4"/>
  <c r="I492" i="4"/>
  <c r="H374" i="4"/>
  <c r="I374" i="4"/>
  <c r="J374" i="4"/>
  <c r="K374" i="4"/>
  <c r="L374" i="4"/>
  <c r="M374" i="4"/>
  <c r="N374" i="4"/>
  <c r="G374" i="4"/>
  <c r="O374" i="4"/>
  <c r="N456" i="4"/>
  <c r="G456" i="4"/>
  <c r="O456" i="4"/>
  <c r="H456" i="4"/>
  <c r="I456" i="4"/>
  <c r="J456" i="4"/>
  <c r="K456" i="4"/>
  <c r="L456" i="4"/>
  <c r="M456" i="4"/>
  <c r="G210" i="4"/>
  <c r="O210" i="4"/>
  <c r="H210" i="4"/>
  <c r="I210" i="4"/>
  <c r="J210" i="4"/>
  <c r="K210" i="4"/>
  <c r="L210" i="4"/>
  <c r="M210" i="4"/>
  <c r="N210" i="4"/>
  <c r="H89" i="4"/>
  <c r="I89" i="4"/>
  <c r="J89" i="4"/>
  <c r="K89" i="4"/>
  <c r="L89" i="4"/>
  <c r="M89" i="4"/>
  <c r="N89" i="4"/>
  <c r="G89" i="4"/>
  <c r="O89" i="4"/>
  <c r="M1112" i="4"/>
  <c r="N1112" i="4"/>
  <c r="G1112" i="4"/>
  <c r="O1112" i="4"/>
  <c r="H1112" i="4"/>
  <c r="I1112" i="4"/>
  <c r="J1112" i="4"/>
  <c r="K1112" i="4"/>
  <c r="L1112" i="4"/>
  <c r="K994" i="4"/>
  <c r="L994" i="4"/>
  <c r="M994" i="4"/>
  <c r="N994" i="4"/>
  <c r="G994" i="4"/>
  <c r="O994" i="4"/>
  <c r="H994" i="4"/>
  <c r="I994" i="4"/>
  <c r="J994" i="4"/>
  <c r="G1150" i="4"/>
  <c r="O1150" i="4"/>
  <c r="H1150" i="4"/>
  <c r="I1150" i="4"/>
  <c r="J1150" i="4"/>
  <c r="K1150" i="4"/>
  <c r="L1150" i="4"/>
  <c r="M1150" i="4"/>
  <c r="N1150" i="4"/>
  <c r="J1115" i="4"/>
  <c r="K1115" i="4"/>
  <c r="L1115" i="4"/>
  <c r="M1115" i="4"/>
  <c r="N1115" i="4"/>
  <c r="G1115" i="4"/>
  <c r="O1115" i="4"/>
  <c r="H1115" i="4"/>
  <c r="I1115" i="4"/>
  <c r="K922" i="4"/>
  <c r="L922" i="4"/>
  <c r="M922" i="4"/>
  <c r="N922" i="4"/>
  <c r="G922" i="4"/>
  <c r="O922" i="4"/>
  <c r="H922" i="4"/>
  <c r="I922" i="4"/>
  <c r="J922" i="4"/>
  <c r="H804" i="4"/>
  <c r="I804" i="4"/>
  <c r="J804" i="4"/>
  <c r="K804" i="4"/>
  <c r="L804" i="4"/>
  <c r="M804" i="4"/>
  <c r="N804" i="4"/>
  <c r="G804" i="4"/>
  <c r="O804" i="4"/>
  <c r="M743" i="4"/>
  <c r="N743" i="4"/>
  <c r="G743" i="4"/>
  <c r="O743" i="4"/>
  <c r="H743" i="4"/>
  <c r="I743" i="4"/>
  <c r="J743" i="4"/>
  <c r="K743" i="4"/>
  <c r="L743" i="4"/>
  <c r="K641" i="4"/>
  <c r="L641" i="4"/>
  <c r="M641" i="4"/>
  <c r="N641" i="4"/>
  <c r="G641" i="4"/>
  <c r="O641" i="4"/>
  <c r="H641" i="4"/>
  <c r="I641" i="4"/>
  <c r="J641" i="4"/>
  <c r="G383" i="4"/>
  <c r="O383" i="4"/>
  <c r="H383" i="4"/>
  <c r="I383" i="4"/>
  <c r="J383" i="4"/>
  <c r="K383" i="4"/>
  <c r="L383" i="4"/>
  <c r="M383" i="4"/>
  <c r="N383" i="4"/>
  <c r="J295" i="4"/>
  <c r="M295" i="4"/>
  <c r="G295" i="4"/>
  <c r="O295" i="4"/>
  <c r="H295" i="4"/>
  <c r="I295" i="4"/>
  <c r="N295" i="4"/>
  <c r="K295" i="4"/>
  <c r="L295" i="4"/>
  <c r="L141" i="4"/>
  <c r="M141" i="4"/>
  <c r="N141" i="4"/>
  <c r="G141" i="4"/>
  <c r="O141" i="4"/>
  <c r="H141" i="4"/>
  <c r="I141" i="4"/>
  <c r="J141" i="4"/>
  <c r="K141" i="4"/>
  <c r="H17" i="4"/>
  <c r="I17" i="4"/>
  <c r="J17" i="4"/>
  <c r="K17" i="4"/>
  <c r="L17" i="4"/>
  <c r="M17" i="4"/>
  <c r="N17" i="4"/>
  <c r="G17" i="4"/>
  <c r="O17" i="4"/>
  <c r="I8" i="4"/>
  <c r="J8" i="4"/>
  <c r="K8" i="4"/>
  <c r="L8" i="4"/>
  <c r="M8" i="4"/>
  <c r="N8" i="4"/>
  <c r="G8" i="4"/>
  <c r="O8" i="4"/>
  <c r="H8" i="4"/>
  <c r="L221" i="4"/>
  <c r="M221" i="4"/>
  <c r="N221" i="4"/>
  <c r="G221" i="4"/>
  <c r="O221" i="4"/>
  <c r="H221" i="4"/>
  <c r="I221" i="4"/>
  <c r="J221" i="4"/>
  <c r="K221" i="4"/>
  <c r="I581" i="4"/>
  <c r="J581" i="4"/>
  <c r="K581" i="4"/>
  <c r="L581" i="4"/>
  <c r="M581" i="4"/>
  <c r="N581" i="4"/>
  <c r="G581" i="4"/>
  <c r="O581" i="4"/>
  <c r="H581" i="4"/>
  <c r="L69" i="4"/>
  <c r="M69" i="4"/>
  <c r="N69" i="4"/>
  <c r="G69" i="4"/>
  <c r="O69" i="4"/>
  <c r="H69" i="4"/>
  <c r="I69" i="4"/>
  <c r="J69" i="4"/>
  <c r="K69" i="4"/>
  <c r="H193" i="4"/>
  <c r="I193" i="4"/>
  <c r="J193" i="4"/>
  <c r="K193" i="4"/>
  <c r="L193" i="4"/>
  <c r="M193" i="4"/>
  <c r="N193" i="4"/>
  <c r="G193" i="4"/>
  <c r="O193" i="4"/>
  <c r="N464" i="4"/>
  <c r="G464" i="4"/>
  <c r="O464" i="4"/>
  <c r="H464" i="4"/>
  <c r="I464" i="4"/>
  <c r="J464" i="4"/>
  <c r="K464" i="4"/>
  <c r="L464" i="4"/>
  <c r="M464" i="4"/>
  <c r="L306" i="4"/>
  <c r="M306" i="4"/>
  <c r="N306" i="4"/>
  <c r="G306" i="4"/>
  <c r="O306" i="4"/>
  <c r="H306" i="4"/>
  <c r="I306" i="4"/>
  <c r="J306" i="4"/>
  <c r="K306" i="4"/>
  <c r="L277" i="4"/>
  <c r="M277" i="4"/>
  <c r="N277" i="4"/>
  <c r="G277" i="4"/>
  <c r="O277" i="4"/>
  <c r="H277" i="4"/>
  <c r="I277" i="4"/>
  <c r="J277" i="4"/>
  <c r="K277" i="4"/>
  <c r="G194" i="4"/>
  <c r="O194" i="4"/>
  <c r="H194" i="4"/>
  <c r="I194" i="4"/>
  <c r="J194" i="4"/>
  <c r="K194" i="4"/>
  <c r="L194" i="4"/>
  <c r="M194" i="4"/>
  <c r="N194" i="4"/>
  <c r="H1093" i="4"/>
  <c r="I1093" i="4"/>
  <c r="J1093" i="4"/>
  <c r="K1093" i="4"/>
  <c r="L1093" i="4"/>
  <c r="M1093" i="4"/>
  <c r="N1093" i="4"/>
  <c r="G1093" i="4"/>
  <c r="O1093" i="4"/>
  <c r="G974" i="4"/>
  <c r="O974" i="4"/>
  <c r="H974" i="4"/>
  <c r="I974" i="4"/>
  <c r="J974" i="4"/>
  <c r="K974" i="4"/>
  <c r="L974" i="4"/>
  <c r="M974" i="4"/>
  <c r="N974" i="4"/>
  <c r="G877" i="4"/>
  <c r="O877" i="4"/>
  <c r="H877" i="4"/>
  <c r="I877" i="4"/>
  <c r="J877" i="4"/>
  <c r="K877" i="4"/>
  <c r="L877" i="4"/>
  <c r="M877" i="4"/>
  <c r="N877" i="4"/>
  <c r="L1205" i="4"/>
  <c r="J1205" i="4"/>
  <c r="M1205" i="4"/>
  <c r="N1205" i="4"/>
  <c r="G1205" i="4"/>
  <c r="O1205" i="4"/>
  <c r="I1205" i="4"/>
  <c r="K1205" i="4"/>
  <c r="H1205" i="4"/>
  <c r="H1181" i="4"/>
  <c r="I1181" i="4"/>
  <c r="J1181" i="4"/>
  <c r="K1181" i="4"/>
  <c r="L1181" i="4"/>
  <c r="M1181" i="4"/>
  <c r="N1181" i="4"/>
  <c r="G1181" i="4"/>
  <c r="O1181" i="4"/>
  <c r="I1028" i="4"/>
  <c r="J1028" i="4"/>
  <c r="K1028" i="4"/>
  <c r="L1028" i="4"/>
  <c r="M1028" i="4"/>
  <c r="N1028" i="4"/>
  <c r="G1028" i="4"/>
  <c r="O1028" i="4"/>
  <c r="H1028" i="4"/>
  <c r="J923" i="4"/>
  <c r="K923" i="4"/>
  <c r="L923" i="4"/>
  <c r="M923" i="4"/>
  <c r="N923" i="4"/>
  <c r="G923" i="4"/>
  <c r="O923" i="4"/>
  <c r="H923" i="4"/>
  <c r="I923" i="4"/>
  <c r="H684" i="4"/>
  <c r="I684" i="4"/>
  <c r="J684" i="4"/>
  <c r="K684" i="4"/>
  <c r="L684" i="4"/>
  <c r="M684" i="4"/>
  <c r="N684" i="4"/>
  <c r="G684" i="4"/>
  <c r="O684" i="4"/>
  <c r="L554" i="4"/>
  <c r="M554" i="4"/>
  <c r="N554" i="4"/>
  <c r="G554" i="4"/>
  <c r="O554" i="4"/>
  <c r="H554" i="4"/>
  <c r="I554" i="4"/>
  <c r="J554" i="4"/>
  <c r="K554" i="4"/>
  <c r="K371" i="4"/>
  <c r="L371" i="4"/>
  <c r="M371" i="4"/>
  <c r="N371" i="4"/>
  <c r="G371" i="4"/>
  <c r="O371" i="4"/>
  <c r="H371" i="4"/>
  <c r="I371" i="4"/>
  <c r="J371" i="4"/>
  <c r="N384" i="4"/>
  <c r="G384" i="4"/>
  <c r="O384" i="4"/>
  <c r="H384" i="4"/>
  <c r="I384" i="4"/>
  <c r="J384" i="4"/>
  <c r="K384" i="4"/>
  <c r="L384" i="4"/>
  <c r="M384" i="4"/>
  <c r="K222" i="4"/>
  <c r="L222" i="4"/>
  <c r="M222" i="4"/>
  <c r="N222" i="4"/>
  <c r="G222" i="4"/>
  <c r="O222" i="4"/>
  <c r="H222" i="4"/>
  <c r="I222" i="4"/>
  <c r="J222" i="4"/>
  <c r="H57" i="4"/>
  <c r="I57" i="4"/>
  <c r="J57" i="4"/>
  <c r="K57" i="4"/>
  <c r="L57" i="4"/>
  <c r="M57" i="4"/>
  <c r="N57" i="4"/>
  <c r="G57" i="4"/>
  <c r="O57" i="4"/>
  <c r="N115" i="4"/>
  <c r="G115" i="4"/>
  <c r="O115" i="4"/>
  <c r="H115" i="4"/>
  <c r="I115" i="4"/>
  <c r="J115" i="4"/>
  <c r="K115" i="4"/>
  <c r="L115" i="4"/>
  <c r="M115" i="4"/>
  <c r="M345" i="4"/>
  <c r="N345" i="4"/>
  <c r="G345" i="4"/>
  <c r="O345" i="4"/>
  <c r="H345" i="4"/>
  <c r="I345" i="4"/>
  <c r="J345" i="4"/>
  <c r="K345" i="4"/>
  <c r="L345" i="4"/>
  <c r="N718" i="4"/>
  <c r="G718" i="4"/>
  <c r="O718" i="4"/>
  <c r="H718" i="4"/>
  <c r="I718" i="4"/>
  <c r="J718" i="4"/>
  <c r="K718" i="4"/>
  <c r="L718" i="4"/>
  <c r="M718" i="4"/>
  <c r="N544" i="4"/>
  <c r="G544" i="4"/>
  <c r="O544" i="4"/>
  <c r="H544" i="4"/>
  <c r="I544" i="4"/>
  <c r="J544" i="4"/>
  <c r="K544" i="4"/>
  <c r="L544" i="4"/>
  <c r="M544" i="4"/>
  <c r="N622" i="4"/>
  <c r="G622" i="4"/>
  <c r="O622" i="4"/>
  <c r="H622" i="4"/>
  <c r="I622" i="4"/>
  <c r="J622" i="4"/>
  <c r="K622" i="4"/>
  <c r="L622" i="4"/>
  <c r="M622" i="4"/>
  <c r="L442" i="4"/>
  <c r="M442" i="4"/>
  <c r="N442" i="4"/>
  <c r="G442" i="4"/>
  <c r="O442" i="4"/>
  <c r="H442" i="4"/>
  <c r="I442" i="4"/>
  <c r="J442" i="4"/>
  <c r="K442" i="4"/>
  <c r="M321" i="4"/>
  <c r="N321" i="4"/>
  <c r="G321" i="4"/>
  <c r="O321" i="4"/>
  <c r="H321" i="4"/>
  <c r="I321" i="4"/>
  <c r="J321" i="4"/>
  <c r="K321" i="4"/>
  <c r="L321" i="4"/>
  <c r="L117" i="4"/>
  <c r="M117" i="4"/>
  <c r="N117" i="4"/>
  <c r="G117" i="4"/>
  <c r="O117" i="4"/>
  <c r="H117" i="4"/>
  <c r="I117" i="4"/>
  <c r="J117" i="4"/>
  <c r="K117" i="4"/>
  <c r="M1200" i="4"/>
  <c r="N1200" i="4"/>
  <c r="G1200" i="4"/>
  <c r="O1200" i="4"/>
  <c r="J1200" i="4"/>
  <c r="L1200" i="4"/>
  <c r="H1200" i="4"/>
  <c r="I1200" i="4"/>
  <c r="K1200" i="4"/>
  <c r="K1090" i="4"/>
  <c r="L1090" i="4"/>
  <c r="M1090" i="4"/>
  <c r="N1090" i="4"/>
  <c r="G1090" i="4"/>
  <c r="O1090" i="4"/>
  <c r="H1090" i="4"/>
  <c r="I1090" i="4"/>
  <c r="J1090" i="4"/>
  <c r="N975" i="4"/>
  <c r="G975" i="4"/>
  <c r="O975" i="4"/>
  <c r="H975" i="4"/>
  <c r="I975" i="4"/>
  <c r="J975" i="4"/>
  <c r="K975" i="4"/>
  <c r="L975" i="4"/>
  <c r="M975" i="4"/>
  <c r="H852" i="4"/>
  <c r="I852" i="4"/>
  <c r="J852" i="4"/>
  <c r="K852" i="4"/>
  <c r="L852" i="4"/>
  <c r="M852" i="4"/>
  <c r="N852" i="4"/>
  <c r="G852" i="4"/>
  <c r="O852" i="4"/>
  <c r="J698" i="4"/>
  <c r="K698" i="4"/>
  <c r="L698" i="4"/>
  <c r="M698" i="4"/>
  <c r="N698" i="4"/>
  <c r="G698" i="4"/>
  <c r="O698" i="4"/>
  <c r="H698" i="4"/>
  <c r="I698" i="4"/>
  <c r="G741" i="4"/>
  <c r="O741" i="4"/>
  <c r="H741" i="4"/>
  <c r="I741" i="4"/>
  <c r="J741" i="4"/>
  <c r="K741" i="4"/>
  <c r="L741" i="4"/>
  <c r="M741" i="4"/>
  <c r="N741" i="4"/>
  <c r="G567" i="4"/>
  <c r="O567" i="4"/>
  <c r="H567" i="4"/>
  <c r="I567" i="4"/>
  <c r="J567" i="4"/>
  <c r="K567" i="4"/>
  <c r="L567" i="4"/>
  <c r="M567" i="4"/>
  <c r="N567" i="4"/>
  <c r="M425" i="4"/>
  <c r="N425" i="4"/>
  <c r="G425" i="4"/>
  <c r="O425" i="4"/>
  <c r="H425" i="4"/>
  <c r="I425" i="4"/>
  <c r="J425" i="4"/>
  <c r="K425" i="4"/>
  <c r="L425" i="4"/>
  <c r="H297" i="4"/>
  <c r="K297" i="4"/>
  <c r="M297" i="4"/>
  <c r="N297" i="4"/>
  <c r="G297" i="4"/>
  <c r="O297" i="4"/>
  <c r="I297" i="4"/>
  <c r="J297" i="4"/>
  <c r="L297" i="4"/>
  <c r="H137" i="4"/>
  <c r="I137" i="4"/>
  <c r="J137" i="4"/>
  <c r="K137" i="4"/>
  <c r="L137" i="4"/>
  <c r="M137" i="4"/>
  <c r="N137" i="4"/>
  <c r="G137" i="4"/>
  <c r="O137" i="4"/>
  <c r="M36" i="4"/>
  <c r="N36" i="4"/>
  <c r="G36" i="4"/>
  <c r="O36" i="4"/>
  <c r="H36" i="4"/>
  <c r="I36" i="4"/>
  <c r="J36" i="4"/>
  <c r="K36" i="4"/>
  <c r="L36" i="4"/>
  <c r="G725" i="4"/>
  <c r="O725" i="4"/>
  <c r="H725" i="4"/>
  <c r="I725" i="4"/>
  <c r="J725" i="4"/>
  <c r="K725" i="4"/>
  <c r="L725" i="4"/>
  <c r="M725" i="4"/>
  <c r="N725" i="4"/>
  <c r="K6" i="4"/>
  <c r="L6" i="4"/>
  <c r="M6" i="4"/>
  <c r="N6" i="4"/>
  <c r="G6" i="4"/>
  <c r="O6" i="4"/>
  <c r="H6" i="4"/>
  <c r="I6" i="4"/>
  <c r="J6" i="4"/>
  <c r="J858" i="4"/>
  <c r="K858" i="4"/>
  <c r="L858" i="4"/>
  <c r="M858" i="4"/>
  <c r="N858" i="4"/>
  <c r="G858" i="4"/>
  <c r="O858" i="4"/>
  <c r="H858" i="4"/>
  <c r="I858" i="4"/>
  <c r="L720" i="4"/>
  <c r="M720" i="4"/>
  <c r="N720" i="4"/>
  <c r="G720" i="4"/>
  <c r="O720" i="4"/>
  <c r="H720" i="4"/>
  <c r="I720" i="4"/>
  <c r="J720" i="4"/>
  <c r="K720" i="4"/>
  <c r="N766" i="4"/>
  <c r="G766" i="4"/>
  <c r="O766" i="4"/>
  <c r="H766" i="4"/>
  <c r="I766" i="4"/>
  <c r="J766" i="4"/>
  <c r="K766" i="4"/>
  <c r="L766" i="4"/>
  <c r="M766" i="4"/>
  <c r="L632" i="4"/>
  <c r="M632" i="4"/>
  <c r="N632" i="4"/>
  <c r="G632" i="4"/>
  <c r="O632" i="4"/>
  <c r="H632" i="4"/>
  <c r="I632" i="4"/>
  <c r="J632" i="4"/>
  <c r="K632" i="4"/>
  <c r="G439" i="4"/>
  <c r="O439" i="4"/>
  <c r="H439" i="4"/>
  <c r="I439" i="4"/>
  <c r="J439" i="4"/>
  <c r="K439" i="4"/>
  <c r="L439" i="4"/>
  <c r="M439" i="4"/>
  <c r="N439" i="4"/>
  <c r="G226" i="4"/>
  <c r="O226" i="4"/>
  <c r="H226" i="4"/>
  <c r="I226" i="4"/>
  <c r="J226" i="4"/>
  <c r="K226" i="4"/>
  <c r="L226" i="4"/>
  <c r="M226" i="4"/>
  <c r="N226" i="4"/>
  <c r="J714" i="4"/>
  <c r="K714" i="4"/>
  <c r="L714" i="4"/>
  <c r="M714" i="4"/>
  <c r="N714" i="4"/>
  <c r="G714" i="4"/>
  <c r="O714" i="4"/>
  <c r="H714" i="4"/>
  <c r="I714" i="4"/>
  <c r="K1178" i="4"/>
  <c r="L1178" i="4"/>
  <c r="M1178" i="4"/>
  <c r="N1178" i="4"/>
  <c r="G1178" i="4"/>
  <c r="O1178" i="4"/>
  <c r="H1178" i="4"/>
  <c r="I1178" i="4"/>
  <c r="J1178" i="4"/>
  <c r="K1010" i="4"/>
  <c r="L1010" i="4"/>
  <c r="M1010" i="4"/>
  <c r="N1010" i="4"/>
  <c r="G1010" i="4"/>
  <c r="O1010" i="4"/>
  <c r="H1010" i="4"/>
  <c r="I1010" i="4"/>
  <c r="J1010" i="4"/>
  <c r="J890" i="4"/>
  <c r="K890" i="4"/>
  <c r="L890" i="4"/>
  <c r="M890" i="4"/>
  <c r="N890" i="4"/>
  <c r="G890" i="4"/>
  <c r="O890" i="4"/>
  <c r="H890" i="4"/>
  <c r="I890" i="4"/>
  <c r="M703" i="4"/>
  <c r="N703" i="4"/>
  <c r="G703" i="4"/>
  <c r="O703" i="4"/>
  <c r="H703" i="4"/>
  <c r="I703" i="4"/>
  <c r="J703" i="4"/>
  <c r="K703" i="4"/>
  <c r="L703" i="4"/>
  <c r="I589" i="4"/>
  <c r="J589" i="4"/>
  <c r="K589" i="4"/>
  <c r="L589" i="4"/>
  <c r="M589" i="4"/>
  <c r="N589" i="4"/>
  <c r="G589" i="4"/>
  <c r="O589" i="4"/>
  <c r="H589" i="4"/>
  <c r="M473" i="4"/>
  <c r="N473" i="4"/>
  <c r="G473" i="4"/>
  <c r="O473" i="4"/>
  <c r="H473" i="4"/>
  <c r="I473" i="4"/>
  <c r="J473" i="4"/>
  <c r="K473" i="4"/>
  <c r="L473" i="4"/>
  <c r="G367" i="4"/>
  <c r="O367" i="4"/>
  <c r="H367" i="4"/>
  <c r="I367" i="4"/>
  <c r="J367" i="4"/>
  <c r="K367" i="4"/>
  <c r="L367" i="4"/>
  <c r="M367" i="4"/>
  <c r="N367" i="4"/>
  <c r="G282" i="4"/>
  <c r="O282" i="4"/>
  <c r="J282" i="4"/>
  <c r="L282" i="4"/>
  <c r="M282" i="4"/>
  <c r="N282" i="4"/>
  <c r="H282" i="4"/>
  <c r="I282" i="4"/>
  <c r="K282" i="4"/>
  <c r="K166" i="4"/>
  <c r="L166" i="4"/>
  <c r="M166" i="4"/>
  <c r="N166" i="4"/>
  <c r="G166" i="4"/>
  <c r="O166" i="4"/>
  <c r="H166" i="4"/>
  <c r="I166" i="4"/>
  <c r="J166" i="4"/>
  <c r="H33" i="4"/>
  <c r="I33" i="4"/>
  <c r="J33" i="4"/>
  <c r="K33" i="4"/>
  <c r="L33" i="4"/>
  <c r="M33" i="4"/>
  <c r="N33" i="4"/>
  <c r="G33" i="4"/>
  <c r="O33" i="4"/>
  <c r="K294" i="4"/>
  <c r="N294" i="4"/>
  <c r="H294" i="4"/>
  <c r="I294" i="4"/>
  <c r="J294" i="4"/>
  <c r="G294" i="4"/>
  <c r="L294" i="4"/>
  <c r="M294" i="4"/>
  <c r="O294" i="4"/>
  <c r="H558" i="4"/>
  <c r="I558" i="4"/>
  <c r="J558" i="4"/>
  <c r="K558" i="4"/>
  <c r="L558" i="4"/>
  <c r="M558" i="4"/>
  <c r="N558" i="4"/>
  <c r="G558" i="4"/>
  <c r="O558" i="4"/>
  <c r="G1014" i="4"/>
  <c r="O1014" i="4"/>
  <c r="H1014" i="4"/>
  <c r="I1014" i="4"/>
  <c r="J1014" i="4"/>
  <c r="K1014" i="4"/>
  <c r="L1014" i="4"/>
  <c r="M1014" i="4"/>
  <c r="N1014" i="4"/>
  <c r="I867" i="4"/>
  <c r="J867" i="4"/>
  <c r="K867" i="4"/>
  <c r="L867" i="4"/>
  <c r="M867" i="4"/>
  <c r="N867" i="4"/>
  <c r="G867" i="4"/>
  <c r="O867" i="4"/>
  <c r="H867" i="4"/>
  <c r="H836" i="4"/>
  <c r="I836" i="4"/>
  <c r="J836" i="4"/>
  <c r="K836" i="4"/>
  <c r="L836" i="4"/>
  <c r="M836" i="4"/>
  <c r="N836" i="4"/>
  <c r="G836" i="4"/>
  <c r="O836" i="4"/>
  <c r="I659" i="4"/>
  <c r="J659" i="4"/>
  <c r="K659" i="4"/>
  <c r="L659" i="4"/>
  <c r="M659" i="4"/>
  <c r="N659" i="4"/>
  <c r="G659" i="4"/>
  <c r="O659" i="4"/>
  <c r="H659" i="4"/>
  <c r="L595" i="4"/>
  <c r="M595" i="4"/>
  <c r="N595" i="4"/>
  <c r="G595" i="4"/>
  <c r="O595" i="4"/>
  <c r="H595" i="4"/>
  <c r="I595" i="4"/>
  <c r="J595" i="4"/>
  <c r="K595" i="4"/>
  <c r="L410" i="4"/>
  <c r="M410" i="4"/>
  <c r="N410" i="4"/>
  <c r="G410" i="4"/>
  <c r="O410" i="4"/>
  <c r="H410" i="4"/>
  <c r="I410" i="4"/>
  <c r="J410" i="4"/>
  <c r="K410" i="4"/>
  <c r="N870" i="4"/>
  <c r="G870" i="4"/>
  <c r="O870" i="4"/>
  <c r="H870" i="4"/>
  <c r="I870" i="4"/>
  <c r="J870" i="4"/>
  <c r="K870" i="4"/>
  <c r="L870" i="4"/>
  <c r="M870" i="4"/>
  <c r="L1089" i="4"/>
  <c r="M1089" i="4"/>
  <c r="N1089" i="4"/>
  <c r="G1089" i="4"/>
  <c r="O1089" i="4"/>
  <c r="H1089" i="4"/>
  <c r="I1089" i="4"/>
  <c r="J1089" i="4"/>
  <c r="K1089" i="4"/>
  <c r="J963" i="4"/>
  <c r="K963" i="4"/>
  <c r="L963" i="4"/>
  <c r="M963" i="4"/>
  <c r="N963" i="4"/>
  <c r="G963" i="4"/>
  <c r="O963" i="4"/>
  <c r="H963" i="4"/>
  <c r="I963" i="4"/>
  <c r="K897" i="4"/>
  <c r="L897" i="4"/>
  <c r="M897" i="4"/>
  <c r="G897" i="4"/>
  <c r="O897" i="4"/>
  <c r="H897" i="4"/>
  <c r="I897" i="4"/>
  <c r="J897" i="4"/>
  <c r="N897" i="4"/>
  <c r="K737" i="4"/>
  <c r="L737" i="4"/>
  <c r="M737" i="4"/>
  <c r="N737" i="4"/>
  <c r="G737" i="4"/>
  <c r="O737" i="4"/>
  <c r="H737" i="4"/>
  <c r="I737" i="4"/>
  <c r="J737" i="4"/>
  <c r="K609" i="4"/>
  <c r="L609" i="4"/>
  <c r="M609" i="4"/>
  <c r="N609" i="4"/>
  <c r="G609" i="4"/>
  <c r="O609" i="4"/>
  <c r="H609" i="4"/>
  <c r="I609" i="4"/>
  <c r="J609" i="4"/>
  <c r="G487" i="4"/>
  <c r="O487" i="4"/>
  <c r="H487" i="4"/>
  <c r="I487" i="4"/>
  <c r="J487" i="4"/>
  <c r="K487" i="4"/>
  <c r="L487" i="4"/>
  <c r="M487" i="4"/>
  <c r="N487" i="4"/>
  <c r="N400" i="4"/>
  <c r="G400" i="4"/>
  <c r="O400" i="4"/>
  <c r="H400" i="4"/>
  <c r="I400" i="4"/>
  <c r="J400" i="4"/>
  <c r="K400" i="4"/>
  <c r="L400" i="4"/>
  <c r="M400" i="4"/>
  <c r="H310" i="4"/>
  <c r="I310" i="4"/>
  <c r="J310" i="4"/>
  <c r="K310" i="4"/>
  <c r="L310" i="4"/>
  <c r="M310" i="4"/>
  <c r="N310" i="4"/>
  <c r="G310" i="4"/>
  <c r="O310" i="4"/>
  <c r="H73" i="4"/>
  <c r="I73" i="4"/>
  <c r="J73" i="4"/>
  <c r="K73" i="4"/>
  <c r="L73" i="4"/>
  <c r="M73" i="4"/>
  <c r="N73" i="4"/>
  <c r="G73" i="4"/>
  <c r="O73" i="4"/>
  <c r="M12" i="4"/>
  <c r="N12" i="4"/>
  <c r="G12" i="4"/>
  <c r="O12" i="4"/>
  <c r="H12" i="4"/>
  <c r="I12" i="4"/>
  <c r="J12" i="4"/>
  <c r="K12" i="4"/>
  <c r="L12" i="4"/>
  <c r="H390" i="4"/>
  <c r="I390" i="4"/>
  <c r="J390" i="4"/>
  <c r="K390" i="4"/>
  <c r="L390" i="4"/>
  <c r="M390" i="4"/>
  <c r="N390" i="4"/>
  <c r="G390" i="4"/>
  <c r="O390" i="4"/>
  <c r="J223" i="4"/>
  <c r="K223" i="4"/>
  <c r="L223" i="4"/>
  <c r="M223" i="4"/>
  <c r="N223" i="4"/>
  <c r="G223" i="4"/>
  <c r="O223" i="4"/>
  <c r="H223" i="4"/>
  <c r="I223" i="4"/>
  <c r="I48" i="4"/>
  <c r="J48" i="4"/>
  <c r="K48" i="4"/>
  <c r="L48" i="4"/>
  <c r="M48" i="4"/>
  <c r="N48" i="4"/>
  <c r="G48" i="4"/>
  <c r="O48" i="4"/>
  <c r="H48" i="4"/>
  <c r="G1202" i="4"/>
  <c r="O1202" i="4"/>
  <c r="M1202" i="4"/>
  <c r="H1202" i="4"/>
  <c r="I1202" i="4"/>
  <c r="J1202" i="4"/>
  <c r="N1202" i="4"/>
  <c r="K1202" i="4"/>
  <c r="L1202" i="4"/>
  <c r="H1141" i="4"/>
  <c r="I1141" i="4"/>
  <c r="J1141" i="4"/>
  <c r="K1141" i="4"/>
  <c r="L1141" i="4"/>
  <c r="M1141" i="4"/>
  <c r="N1141" i="4"/>
  <c r="G1141" i="4"/>
  <c r="O1141" i="4"/>
  <c r="M1016" i="4"/>
  <c r="N1016" i="4"/>
  <c r="G1016" i="4"/>
  <c r="O1016" i="4"/>
  <c r="H1016" i="4"/>
  <c r="I1016" i="4"/>
  <c r="J1016" i="4"/>
  <c r="K1016" i="4"/>
  <c r="L1016" i="4"/>
  <c r="G902" i="4"/>
  <c r="O902" i="4"/>
  <c r="H902" i="4"/>
  <c r="I902" i="4"/>
  <c r="J902" i="4"/>
  <c r="K902" i="4"/>
  <c r="L902" i="4"/>
  <c r="M902" i="4"/>
  <c r="N902" i="4"/>
  <c r="N686" i="4"/>
  <c r="G686" i="4"/>
  <c r="O686" i="4"/>
  <c r="H686" i="4"/>
  <c r="I686" i="4"/>
  <c r="J686" i="4"/>
  <c r="K686" i="4"/>
  <c r="L686" i="4"/>
  <c r="M686" i="4"/>
  <c r="N1079" i="4"/>
  <c r="G1079" i="4"/>
  <c r="O1079" i="4"/>
  <c r="H1079" i="4"/>
  <c r="I1079" i="4"/>
  <c r="J1079" i="4"/>
  <c r="K1079" i="4"/>
  <c r="L1079" i="4"/>
  <c r="M1079" i="4"/>
  <c r="J1195" i="4"/>
  <c r="K1195" i="4"/>
  <c r="L1195" i="4"/>
  <c r="G1195" i="4"/>
  <c r="O1195" i="4"/>
  <c r="I1195" i="4"/>
  <c r="N1195" i="4"/>
  <c r="M1195" i="4"/>
  <c r="H1195" i="4"/>
  <c r="L1057" i="4"/>
  <c r="M1057" i="4"/>
  <c r="N1057" i="4"/>
  <c r="G1057" i="4"/>
  <c r="O1057" i="4"/>
  <c r="H1057" i="4"/>
  <c r="I1057" i="4"/>
  <c r="J1057" i="4"/>
  <c r="K1057" i="4"/>
  <c r="H828" i="4"/>
  <c r="I828" i="4"/>
  <c r="J828" i="4"/>
  <c r="K828" i="4"/>
  <c r="L828" i="4"/>
  <c r="M828" i="4"/>
  <c r="N828" i="4"/>
  <c r="G828" i="4"/>
  <c r="O828" i="4"/>
  <c r="G709" i="4"/>
  <c r="O709" i="4"/>
  <c r="H709" i="4"/>
  <c r="I709" i="4"/>
  <c r="J709" i="4"/>
  <c r="K709" i="4"/>
  <c r="L709" i="4"/>
  <c r="M709" i="4"/>
  <c r="N709" i="4"/>
  <c r="G613" i="4"/>
  <c r="O613" i="4"/>
  <c r="H613" i="4"/>
  <c r="I613" i="4"/>
  <c r="J613" i="4"/>
  <c r="K613" i="4"/>
  <c r="L613" i="4"/>
  <c r="M613" i="4"/>
  <c r="N613" i="4"/>
  <c r="K467" i="4"/>
  <c r="L467" i="4"/>
  <c r="M467" i="4"/>
  <c r="N467" i="4"/>
  <c r="G467" i="4"/>
  <c r="O467" i="4"/>
  <c r="H467" i="4"/>
  <c r="I467" i="4"/>
  <c r="J467" i="4"/>
  <c r="N312" i="4"/>
  <c r="G312" i="4"/>
  <c r="O312" i="4"/>
  <c r="H312" i="4"/>
  <c r="I312" i="4"/>
  <c r="J312" i="4"/>
  <c r="K312" i="4"/>
  <c r="L312" i="4"/>
  <c r="M312" i="4"/>
  <c r="M260" i="4"/>
  <c r="N260" i="4"/>
  <c r="G260" i="4"/>
  <c r="O260" i="4"/>
  <c r="H260" i="4"/>
  <c r="I260" i="4"/>
  <c r="J260" i="4"/>
  <c r="K260" i="4"/>
  <c r="L260" i="4"/>
  <c r="M124" i="4"/>
  <c r="N124" i="4"/>
  <c r="G124" i="4"/>
  <c r="O124" i="4"/>
  <c r="H124" i="4"/>
  <c r="I124" i="4"/>
  <c r="J124" i="4"/>
  <c r="K124" i="4"/>
  <c r="L124" i="4"/>
  <c r="L1009" i="4"/>
  <c r="M1009" i="4"/>
  <c r="N1009" i="4"/>
  <c r="G1009" i="4"/>
  <c r="O1009" i="4"/>
  <c r="H1009" i="4"/>
  <c r="I1009" i="4"/>
  <c r="J1009" i="4"/>
  <c r="K1009" i="4"/>
  <c r="H105" i="4"/>
  <c r="I105" i="4"/>
  <c r="J105" i="4"/>
  <c r="K105" i="4"/>
  <c r="L105" i="4"/>
  <c r="M105" i="4"/>
  <c r="N105" i="4"/>
  <c r="G105" i="4"/>
  <c r="O105" i="4"/>
  <c r="G359" i="4"/>
  <c r="O359" i="4"/>
  <c r="H359" i="4"/>
  <c r="I359" i="4"/>
  <c r="J359" i="4"/>
  <c r="K359" i="4"/>
  <c r="L359" i="4"/>
  <c r="M359" i="4"/>
  <c r="N359" i="4"/>
  <c r="J239" i="4"/>
  <c r="K239" i="4"/>
  <c r="L239" i="4"/>
  <c r="M239" i="4"/>
  <c r="N239" i="4"/>
  <c r="G239" i="4"/>
  <c r="O239" i="4"/>
  <c r="H239" i="4"/>
  <c r="I239" i="4"/>
  <c r="I208" i="4"/>
  <c r="J208" i="4"/>
  <c r="K208" i="4"/>
  <c r="L208" i="4"/>
  <c r="M208" i="4"/>
  <c r="N208" i="4"/>
  <c r="G208" i="4"/>
  <c r="O208" i="4"/>
  <c r="H208" i="4"/>
  <c r="M68" i="4"/>
  <c r="N68" i="4"/>
  <c r="G68" i="4"/>
  <c r="O68" i="4"/>
  <c r="H68" i="4"/>
  <c r="I68" i="4"/>
  <c r="J68" i="4"/>
  <c r="K68" i="4"/>
  <c r="L68" i="4"/>
  <c r="K1146" i="4"/>
  <c r="L1146" i="4"/>
  <c r="M1146" i="4"/>
  <c r="N1146" i="4"/>
  <c r="G1146" i="4"/>
  <c r="O1146" i="4"/>
  <c r="H1146" i="4"/>
  <c r="I1146" i="4"/>
  <c r="J1146" i="4"/>
  <c r="L1065" i="4"/>
  <c r="M1065" i="4"/>
  <c r="N1065" i="4"/>
  <c r="G1065" i="4"/>
  <c r="O1065" i="4"/>
  <c r="H1065" i="4"/>
  <c r="I1065" i="4"/>
  <c r="J1065" i="4"/>
  <c r="K1065" i="4"/>
  <c r="G821" i="4"/>
  <c r="O821" i="4"/>
  <c r="H821" i="4"/>
  <c r="I821" i="4"/>
  <c r="J821" i="4"/>
  <c r="K821" i="4"/>
  <c r="L821" i="4"/>
  <c r="M821" i="4"/>
  <c r="N821" i="4"/>
  <c r="M1204" i="4"/>
  <c r="L1204" i="4"/>
  <c r="N1204" i="4"/>
  <c r="G1204" i="4"/>
  <c r="O1204" i="4"/>
  <c r="K1204" i="4"/>
  <c r="H1204" i="4"/>
  <c r="I1204" i="4"/>
  <c r="J1204" i="4"/>
  <c r="J1075" i="4"/>
  <c r="K1075" i="4"/>
  <c r="L1075" i="4"/>
  <c r="M1075" i="4"/>
  <c r="N1075" i="4"/>
  <c r="G1075" i="4"/>
  <c r="O1075" i="4"/>
  <c r="H1075" i="4"/>
  <c r="I1075" i="4"/>
  <c r="G1046" i="4"/>
  <c r="O1046" i="4"/>
  <c r="H1046" i="4"/>
  <c r="I1046" i="4"/>
  <c r="J1046" i="4"/>
  <c r="K1046" i="4"/>
  <c r="L1046" i="4"/>
  <c r="M1046" i="4"/>
  <c r="N1046" i="4"/>
  <c r="G869" i="4"/>
  <c r="O869" i="4"/>
  <c r="H869" i="4"/>
  <c r="I869" i="4"/>
  <c r="J869" i="4"/>
  <c r="K869" i="4"/>
  <c r="L869" i="4"/>
  <c r="M869" i="4"/>
  <c r="N869" i="4"/>
  <c r="I707" i="4"/>
  <c r="J707" i="4"/>
  <c r="K707" i="4"/>
  <c r="L707" i="4"/>
  <c r="M707" i="4"/>
  <c r="N707" i="4"/>
  <c r="G707" i="4"/>
  <c r="O707" i="4"/>
  <c r="H707" i="4"/>
  <c r="G605" i="4"/>
  <c r="O605" i="4"/>
  <c r="H605" i="4"/>
  <c r="I605" i="4"/>
  <c r="J605" i="4"/>
  <c r="K605" i="4"/>
  <c r="L605" i="4"/>
  <c r="M605" i="4"/>
  <c r="N605" i="4"/>
  <c r="G423" i="4"/>
  <c r="O423" i="4"/>
  <c r="H423" i="4"/>
  <c r="I423" i="4"/>
  <c r="J423" i="4"/>
  <c r="K423" i="4"/>
  <c r="L423" i="4"/>
  <c r="M423" i="4"/>
  <c r="N423" i="4"/>
  <c r="H334" i="4"/>
  <c r="I334" i="4"/>
  <c r="J334" i="4"/>
  <c r="K334" i="4"/>
  <c r="L334" i="4"/>
  <c r="M334" i="4"/>
  <c r="N334" i="4"/>
  <c r="G334" i="4"/>
  <c r="O334" i="4"/>
  <c r="L149" i="4"/>
  <c r="M149" i="4"/>
  <c r="N149" i="4"/>
  <c r="G149" i="4"/>
  <c r="O149" i="4"/>
  <c r="H149" i="4"/>
  <c r="I149" i="4"/>
  <c r="J149" i="4"/>
  <c r="K149" i="4"/>
  <c r="J31" i="4"/>
  <c r="K31" i="4"/>
  <c r="L31" i="4"/>
  <c r="M31" i="4"/>
  <c r="N31" i="4"/>
  <c r="G31" i="4"/>
  <c r="O31" i="4"/>
  <c r="H31" i="4"/>
  <c r="I31" i="4"/>
  <c r="M1176" i="4"/>
  <c r="N1176" i="4"/>
  <c r="G1176" i="4"/>
  <c r="O1176" i="4"/>
  <c r="H1176" i="4"/>
  <c r="I1176" i="4"/>
  <c r="J1176" i="4"/>
  <c r="K1176" i="4"/>
  <c r="L1176" i="4"/>
  <c r="J167" i="4"/>
  <c r="K167" i="4"/>
  <c r="L167" i="4"/>
  <c r="M167" i="4"/>
  <c r="N167" i="4"/>
  <c r="G167" i="4"/>
  <c r="O167" i="4"/>
  <c r="H167" i="4"/>
  <c r="I167" i="4"/>
  <c r="N638" i="4"/>
  <c r="G638" i="4"/>
  <c r="O638" i="4"/>
  <c r="H638" i="4"/>
  <c r="I638" i="4"/>
  <c r="J638" i="4"/>
  <c r="K638" i="4"/>
  <c r="L638" i="4"/>
  <c r="M638" i="4"/>
  <c r="G543" i="4"/>
  <c r="O543" i="4"/>
  <c r="H543" i="4"/>
  <c r="I543" i="4"/>
  <c r="J543" i="4"/>
  <c r="K543" i="4"/>
  <c r="L543" i="4"/>
  <c r="M543" i="4"/>
  <c r="N543" i="4"/>
  <c r="K515" i="4"/>
  <c r="L515" i="4"/>
  <c r="M515" i="4"/>
  <c r="N515" i="4"/>
  <c r="G515" i="4"/>
  <c r="O515" i="4"/>
  <c r="H515" i="4"/>
  <c r="I515" i="4"/>
  <c r="J515" i="4"/>
  <c r="I333" i="4"/>
  <c r="J333" i="4"/>
  <c r="K333" i="4"/>
  <c r="L333" i="4"/>
  <c r="M333" i="4"/>
  <c r="N333" i="4"/>
  <c r="G333" i="4"/>
  <c r="O333" i="4"/>
  <c r="H333" i="4"/>
  <c r="M228" i="4"/>
  <c r="N228" i="4"/>
  <c r="G228" i="4"/>
  <c r="O228" i="4"/>
  <c r="H228" i="4"/>
  <c r="I228" i="4"/>
  <c r="J228" i="4"/>
  <c r="K228" i="4"/>
  <c r="L228" i="4"/>
  <c r="J47" i="4"/>
  <c r="K47" i="4"/>
  <c r="L47" i="4"/>
  <c r="M47" i="4"/>
  <c r="N47" i="4"/>
  <c r="G47" i="4"/>
  <c r="O47" i="4"/>
  <c r="H47" i="4"/>
  <c r="I47" i="4"/>
  <c r="G1134" i="4"/>
  <c r="O1134" i="4"/>
  <c r="H1134" i="4"/>
  <c r="I1134" i="4"/>
  <c r="J1134" i="4"/>
  <c r="K1134" i="4"/>
  <c r="L1134" i="4"/>
  <c r="M1134" i="4"/>
  <c r="N1134" i="4"/>
  <c r="K1154" i="4"/>
  <c r="L1154" i="4"/>
  <c r="M1154" i="4"/>
  <c r="N1154" i="4"/>
  <c r="G1154" i="4"/>
  <c r="O1154" i="4"/>
  <c r="H1154" i="4"/>
  <c r="I1154" i="4"/>
  <c r="J1154" i="4"/>
  <c r="N1031" i="4"/>
  <c r="G1031" i="4"/>
  <c r="O1031" i="4"/>
  <c r="H1031" i="4"/>
  <c r="I1031" i="4"/>
  <c r="J1031" i="4"/>
  <c r="K1031" i="4"/>
  <c r="L1031" i="4"/>
  <c r="M1031" i="4"/>
  <c r="M799" i="4"/>
  <c r="N799" i="4"/>
  <c r="G799" i="4"/>
  <c r="O799" i="4"/>
  <c r="H799" i="4"/>
  <c r="I799" i="4"/>
  <c r="J799" i="4"/>
  <c r="K799" i="4"/>
  <c r="L799" i="4"/>
  <c r="H764" i="4"/>
  <c r="I764" i="4"/>
  <c r="J764" i="4"/>
  <c r="K764" i="4"/>
  <c r="L764" i="4"/>
  <c r="M764" i="4"/>
  <c r="N764" i="4"/>
  <c r="G764" i="4"/>
  <c r="O764" i="4"/>
  <c r="G765" i="4"/>
  <c r="O765" i="4"/>
  <c r="H765" i="4"/>
  <c r="I765" i="4"/>
  <c r="J765" i="4"/>
  <c r="K765" i="4"/>
  <c r="L765" i="4"/>
  <c r="M765" i="4"/>
  <c r="N765" i="4"/>
  <c r="I651" i="4"/>
  <c r="J651" i="4"/>
  <c r="K651" i="4"/>
  <c r="L651" i="4"/>
  <c r="M651" i="4"/>
  <c r="N651" i="4"/>
  <c r="G651" i="4"/>
  <c r="O651" i="4"/>
  <c r="H651" i="4"/>
  <c r="I405" i="4"/>
  <c r="J405" i="4"/>
  <c r="K405" i="4"/>
  <c r="L405" i="4"/>
  <c r="M405" i="4"/>
  <c r="N405" i="4"/>
  <c r="G405" i="4"/>
  <c r="O405" i="4"/>
  <c r="H405" i="4"/>
  <c r="L269" i="4"/>
  <c r="M269" i="4"/>
  <c r="N269" i="4"/>
  <c r="G269" i="4"/>
  <c r="O269" i="4"/>
  <c r="H269" i="4"/>
  <c r="I269" i="4"/>
  <c r="J269" i="4"/>
  <c r="K269" i="4"/>
  <c r="M180" i="4"/>
  <c r="N180" i="4"/>
  <c r="G180" i="4"/>
  <c r="O180" i="4"/>
  <c r="H180" i="4"/>
  <c r="I180" i="4"/>
  <c r="J180" i="4"/>
  <c r="K180" i="4"/>
  <c r="L180" i="4"/>
  <c r="J15" i="4"/>
  <c r="K15" i="4"/>
  <c r="L15" i="4"/>
  <c r="M15" i="4"/>
  <c r="N15" i="4"/>
  <c r="G15" i="4"/>
  <c r="O15" i="4"/>
  <c r="H15" i="4"/>
  <c r="I15" i="4"/>
  <c r="N448" i="4"/>
  <c r="G448" i="4"/>
  <c r="O448" i="4"/>
  <c r="H448" i="4"/>
  <c r="I448" i="4"/>
  <c r="J448" i="4"/>
  <c r="K448" i="4"/>
  <c r="L448" i="4"/>
  <c r="M448" i="4"/>
  <c r="G845" i="4"/>
  <c r="O845" i="4"/>
  <c r="H845" i="4"/>
  <c r="I845" i="4"/>
  <c r="J845" i="4"/>
  <c r="K845" i="4"/>
  <c r="L845" i="4"/>
  <c r="M845" i="4"/>
  <c r="N845" i="4"/>
  <c r="I779" i="4"/>
  <c r="J779" i="4"/>
  <c r="K779" i="4"/>
  <c r="L779" i="4"/>
  <c r="M779" i="4"/>
  <c r="N779" i="4"/>
  <c r="G779" i="4"/>
  <c r="O779" i="4"/>
  <c r="H779" i="4"/>
  <c r="H542" i="4"/>
  <c r="I542" i="4"/>
  <c r="J542" i="4"/>
  <c r="K542" i="4"/>
  <c r="L542" i="4"/>
  <c r="M542" i="4"/>
  <c r="N542" i="4"/>
  <c r="G542" i="4"/>
  <c r="O542" i="4"/>
  <c r="J778" i="4"/>
  <c r="K778" i="4"/>
  <c r="L778" i="4"/>
  <c r="M778" i="4"/>
  <c r="N778" i="4"/>
  <c r="G778" i="4"/>
  <c r="O778" i="4"/>
  <c r="H778" i="4"/>
  <c r="I778" i="4"/>
  <c r="I461" i="4"/>
  <c r="J461" i="4"/>
  <c r="K461" i="4"/>
  <c r="L461" i="4"/>
  <c r="M461" i="4"/>
  <c r="N461" i="4"/>
  <c r="G461" i="4"/>
  <c r="O461" i="4"/>
  <c r="H461" i="4"/>
  <c r="J324" i="4"/>
  <c r="K324" i="4"/>
  <c r="L324" i="4"/>
  <c r="M324" i="4"/>
  <c r="N324" i="4"/>
  <c r="G324" i="4"/>
  <c r="O324" i="4"/>
  <c r="H324" i="4"/>
  <c r="I324" i="4"/>
  <c r="G186" i="4"/>
  <c r="O186" i="4"/>
  <c r="H186" i="4"/>
  <c r="I186" i="4"/>
  <c r="J186" i="4"/>
  <c r="K186" i="4"/>
  <c r="L186" i="4"/>
  <c r="M186" i="4"/>
  <c r="N186" i="4"/>
  <c r="J597" i="4"/>
  <c r="K597" i="4"/>
  <c r="L597" i="4"/>
  <c r="M597" i="4"/>
  <c r="N597" i="4"/>
  <c r="G597" i="4"/>
  <c r="O597" i="4"/>
  <c r="H597" i="4"/>
  <c r="I597" i="4"/>
  <c r="N1087" i="4"/>
  <c r="G1087" i="4"/>
  <c r="O1087" i="4"/>
  <c r="H1087" i="4"/>
  <c r="I1087" i="4"/>
  <c r="J1087" i="4"/>
  <c r="K1087" i="4"/>
  <c r="L1087" i="4"/>
  <c r="M1087" i="4"/>
  <c r="I1036" i="4"/>
  <c r="J1036" i="4"/>
  <c r="K1036" i="4"/>
  <c r="L1036" i="4"/>
  <c r="M1036" i="4"/>
  <c r="N1036" i="4"/>
  <c r="G1036" i="4"/>
  <c r="O1036" i="4"/>
  <c r="H1036" i="4"/>
  <c r="I795" i="4"/>
  <c r="J795" i="4"/>
  <c r="K795" i="4"/>
  <c r="L795" i="4"/>
  <c r="M795" i="4"/>
  <c r="N795" i="4"/>
  <c r="G795" i="4"/>
  <c r="O795" i="4"/>
  <c r="H795" i="4"/>
  <c r="J738" i="4"/>
  <c r="K738" i="4"/>
  <c r="L738" i="4"/>
  <c r="M738" i="4"/>
  <c r="N738" i="4"/>
  <c r="G738" i="4"/>
  <c r="O738" i="4"/>
  <c r="H738" i="4"/>
  <c r="I738" i="4"/>
  <c r="M631" i="4"/>
  <c r="N631" i="4"/>
  <c r="G631" i="4"/>
  <c r="O631" i="4"/>
  <c r="H631" i="4"/>
  <c r="I631" i="4"/>
  <c r="J631" i="4"/>
  <c r="K631" i="4"/>
  <c r="L631" i="4"/>
  <c r="J516" i="4"/>
  <c r="K516" i="4"/>
  <c r="L516" i="4"/>
  <c r="M516" i="4"/>
  <c r="N516" i="4"/>
  <c r="G516" i="4"/>
  <c r="O516" i="4"/>
  <c r="H516" i="4"/>
  <c r="I516" i="4"/>
  <c r="G447" i="4"/>
  <c r="O447" i="4"/>
  <c r="H447" i="4"/>
  <c r="I447" i="4"/>
  <c r="J447" i="4"/>
  <c r="K447" i="4"/>
  <c r="L447" i="4"/>
  <c r="M447" i="4"/>
  <c r="N447" i="4"/>
  <c r="H233" i="4"/>
  <c r="I233" i="4"/>
  <c r="J233" i="4"/>
  <c r="K233" i="4"/>
  <c r="L233" i="4"/>
  <c r="M233" i="4"/>
  <c r="N233" i="4"/>
  <c r="G233" i="4"/>
  <c r="O233" i="4"/>
  <c r="N147" i="4"/>
  <c r="G147" i="4"/>
  <c r="O147" i="4"/>
  <c r="H147" i="4"/>
  <c r="I147" i="4"/>
  <c r="J147" i="4"/>
  <c r="K147" i="4"/>
  <c r="L147" i="4"/>
  <c r="M147" i="4"/>
  <c r="J79" i="4"/>
  <c r="K79" i="4"/>
  <c r="L79" i="4"/>
  <c r="M79" i="4"/>
  <c r="N79" i="4"/>
  <c r="G79" i="4"/>
  <c r="O79" i="4"/>
  <c r="H79" i="4"/>
  <c r="I79" i="4"/>
  <c r="G781" i="4"/>
  <c r="O781" i="4"/>
  <c r="H781" i="4"/>
  <c r="I781" i="4"/>
  <c r="J781" i="4"/>
  <c r="K781" i="4"/>
  <c r="L781" i="4"/>
  <c r="M781" i="4"/>
  <c r="N781" i="4"/>
  <c r="H820" i="4"/>
  <c r="I820" i="4"/>
  <c r="J820" i="4"/>
  <c r="K820" i="4"/>
  <c r="L820" i="4"/>
  <c r="M820" i="4"/>
  <c r="N820" i="4"/>
  <c r="G820" i="4"/>
  <c r="O820" i="4"/>
  <c r="G685" i="4"/>
  <c r="O685" i="4"/>
  <c r="H685" i="4"/>
  <c r="I685" i="4"/>
  <c r="J685" i="4"/>
  <c r="K685" i="4"/>
  <c r="L685" i="4"/>
  <c r="M685" i="4"/>
  <c r="N685" i="4"/>
  <c r="H518" i="4"/>
  <c r="I518" i="4"/>
  <c r="J518" i="4"/>
  <c r="K518" i="4"/>
  <c r="L518" i="4"/>
  <c r="M518" i="4"/>
  <c r="N518" i="4"/>
  <c r="G518" i="4"/>
  <c r="O518" i="4"/>
  <c r="M353" i="4"/>
  <c r="N353" i="4"/>
  <c r="G353" i="4"/>
  <c r="O353" i="4"/>
  <c r="H353" i="4"/>
  <c r="I353" i="4"/>
  <c r="J353" i="4"/>
  <c r="K353" i="4"/>
  <c r="L353" i="4"/>
  <c r="N726" i="4"/>
  <c r="G726" i="4"/>
  <c r="O726" i="4"/>
  <c r="H726" i="4"/>
  <c r="I726" i="4"/>
  <c r="J726" i="4"/>
  <c r="K726" i="4"/>
  <c r="L726" i="4"/>
  <c r="M726" i="4"/>
  <c r="L1121" i="4"/>
  <c r="M1121" i="4"/>
  <c r="N1121" i="4"/>
  <c r="G1121" i="4"/>
  <c r="O1121" i="4"/>
  <c r="H1121" i="4"/>
  <c r="I1121" i="4"/>
  <c r="J1121" i="4"/>
  <c r="K1121" i="4"/>
  <c r="H1013" i="4"/>
  <c r="I1013" i="4"/>
  <c r="J1013" i="4"/>
  <c r="K1013" i="4"/>
  <c r="L1013" i="4"/>
  <c r="M1013" i="4"/>
  <c r="N1013" i="4"/>
  <c r="G1013" i="4"/>
  <c r="O1013" i="4"/>
  <c r="M823" i="4"/>
  <c r="N823" i="4"/>
  <c r="G823" i="4"/>
  <c r="O823" i="4"/>
  <c r="H823" i="4"/>
  <c r="I823" i="4"/>
  <c r="J823" i="4"/>
  <c r="K823" i="4"/>
  <c r="L823" i="4"/>
  <c r="M767" i="4"/>
  <c r="N767" i="4"/>
  <c r="G767" i="4"/>
  <c r="O767" i="4"/>
  <c r="H767" i="4"/>
  <c r="I767" i="4"/>
  <c r="J767" i="4"/>
  <c r="K767" i="4"/>
  <c r="L767" i="4"/>
  <c r="M569" i="4"/>
  <c r="N569" i="4"/>
  <c r="G569" i="4"/>
  <c r="O569" i="4"/>
  <c r="H569" i="4"/>
  <c r="I569" i="4"/>
  <c r="J569" i="4"/>
  <c r="K569" i="4"/>
  <c r="L569" i="4"/>
  <c r="M513" i="4"/>
  <c r="N513" i="4"/>
  <c r="G513" i="4"/>
  <c r="O513" i="4"/>
  <c r="H513" i="4"/>
  <c r="I513" i="4"/>
  <c r="J513" i="4"/>
  <c r="K513" i="4"/>
  <c r="L513" i="4"/>
  <c r="I445" i="4"/>
  <c r="J445" i="4"/>
  <c r="K445" i="4"/>
  <c r="L445" i="4"/>
  <c r="M445" i="4"/>
  <c r="N445" i="4"/>
  <c r="G445" i="4"/>
  <c r="O445" i="4"/>
  <c r="H445" i="4"/>
  <c r="L253" i="4"/>
  <c r="M253" i="4"/>
  <c r="N253" i="4"/>
  <c r="G253" i="4"/>
  <c r="O253" i="4"/>
  <c r="H253" i="4"/>
  <c r="I253" i="4"/>
  <c r="J253" i="4"/>
  <c r="K253" i="4"/>
  <c r="K142" i="4"/>
  <c r="L142" i="4"/>
  <c r="M142" i="4"/>
  <c r="N142" i="4"/>
  <c r="G142" i="4"/>
  <c r="O142" i="4"/>
  <c r="H142" i="4"/>
  <c r="I142" i="4"/>
  <c r="J142" i="4"/>
  <c r="B13" i="4"/>
  <c r="L13" i="4"/>
  <c r="M13" i="4"/>
  <c r="N13" i="4"/>
  <c r="G13" i="4"/>
  <c r="O13" i="4"/>
  <c r="H13" i="4"/>
  <c r="I13" i="4"/>
  <c r="J13" i="4"/>
  <c r="K13" i="4"/>
  <c r="M871" i="4"/>
  <c r="N871" i="4"/>
  <c r="G871" i="4"/>
  <c r="O871" i="4"/>
  <c r="H871" i="4"/>
  <c r="I871" i="4"/>
  <c r="J871" i="4"/>
  <c r="K871" i="4"/>
  <c r="L871" i="4"/>
  <c r="N878" i="4"/>
  <c r="G878" i="4"/>
  <c r="O878" i="4"/>
  <c r="H878" i="4"/>
  <c r="I878" i="4"/>
  <c r="J878" i="4"/>
  <c r="K878" i="4"/>
  <c r="L878" i="4"/>
  <c r="M878" i="4"/>
  <c r="H692" i="4"/>
  <c r="I692" i="4"/>
  <c r="J692" i="4"/>
  <c r="K692" i="4"/>
  <c r="L692" i="4"/>
  <c r="M692" i="4"/>
  <c r="N692" i="4"/>
  <c r="G692" i="4"/>
  <c r="O692" i="4"/>
  <c r="J572" i="4"/>
  <c r="K572" i="4"/>
  <c r="L572" i="4"/>
  <c r="M572" i="4"/>
  <c r="N572" i="4"/>
  <c r="G572" i="4"/>
  <c r="O572" i="4"/>
  <c r="H572" i="4"/>
  <c r="I572" i="4"/>
  <c r="H446" i="4"/>
  <c r="I446" i="4"/>
  <c r="J446" i="4"/>
  <c r="K446" i="4"/>
  <c r="L446" i="4"/>
  <c r="M446" i="4"/>
  <c r="N446" i="4"/>
  <c r="G446" i="4"/>
  <c r="O446" i="4"/>
  <c r="N886" i="4"/>
  <c r="G886" i="4"/>
  <c r="O886" i="4"/>
  <c r="H886" i="4"/>
  <c r="I886" i="4"/>
  <c r="J886" i="4"/>
  <c r="K886" i="4"/>
  <c r="L886" i="4"/>
  <c r="M886" i="4"/>
  <c r="G1190" i="4"/>
  <c r="O1190" i="4"/>
  <c r="H1190" i="4"/>
  <c r="I1190" i="4"/>
  <c r="J1190" i="4"/>
  <c r="K1190" i="4"/>
  <c r="L1190" i="4"/>
  <c r="M1190" i="4"/>
  <c r="N1190" i="4"/>
  <c r="J1059" i="4"/>
  <c r="K1059" i="4"/>
  <c r="L1059" i="4"/>
  <c r="M1059" i="4"/>
  <c r="N1059" i="4"/>
  <c r="G1059" i="4"/>
  <c r="O1059" i="4"/>
  <c r="H1059" i="4"/>
  <c r="I1059" i="4"/>
  <c r="M863" i="4"/>
  <c r="N863" i="4"/>
  <c r="G863" i="4"/>
  <c r="O863" i="4"/>
  <c r="H863" i="4"/>
  <c r="I863" i="4"/>
  <c r="J863" i="4"/>
  <c r="K863" i="4"/>
  <c r="L863" i="4"/>
  <c r="K777" i="4"/>
  <c r="L777" i="4"/>
  <c r="M777" i="4"/>
  <c r="N777" i="4"/>
  <c r="G777" i="4"/>
  <c r="O777" i="4"/>
  <c r="H777" i="4"/>
  <c r="I777" i="4"/>
  <c r="J777" i="4"/>
  <c r="J556" i="4"/>
  <c r="K556" i="4"/>
  <c r="L556" i="4"/>
  <c r="M556" i="4"/>
  <c r="N556" i="4"/>
  <c r="G556" i="4"/>
  <c r="O556" i="4"/>
  <c r="H556" i="4"/>
  <c r="I556" i="4"/>
  <c r="G519" i="4"/>
  <c r="O519" i="4"/>
  <c r="H519" i="4"/>
  <c r="I519" i="4"/>
  <c r="J519" i="4"/>
  <c r="K519" i="4"/>
  <c r="L519" i="4"/>
  <c r="M519" i="4"/>
  <c r="N519" i="4"/>
  <c r="G311" i="4"/>
  <c r="O311" i="4"/>
  <c r="H311" i="4"/>
  <c r="I311" i="4"/>
  <c r="J311" i="4"/>
  <c r="K311" i="4"/>
  <c r="L311" i="4"/>
  <c r="M311" i="4"/>
  <c r="N311" i="4"/>
  <c r="L237" i="4"/>
  <c r="M237" i="4"/>
  <c r="N237" i="4"/>
  <c r="G237" i="4"/>
  <c r="O237" i="4"/>
  <c r="H237" i="4"/>
  <c r="I237" i="4"/>
  <c r="J237" i="4"/>
  <c r="K237" i="4"/>
  <c r="G74" i="4"/>
  <c r="O74" i="4"/>
  <c r="H74" i="4"/>
  <c r="I74" i="4"/>
  <c r="J74" i="4"/>
  <c r="K74" i="4"/>
  <c r="L74" i="4"/>
  <c r="M74" i="4"/>
  <c r="N74" i="4"/>
  <c r="I16" i="4"/>
  <c r="J16" i="4"/>
  <c r="K16" i="4"/>
  <c r="L16" i="4"/>
  <c r="M16" i="4"/>
  <c r="N16" i="4"/>
  <c r="G16" i="4"/>
  <c r="O16" i="4"/>
  <c r="H16" i="4"/>
  <c r="L945" i="4"/>
  <c r="M945" i="4"/>
  <c r="N945" i="4"/>
  <c r="G945" i="4"/>
  <c r="O945" i="4"/>
  <c r="H945" i="4"/>
  <c r="I945" i="4"/>
  <c r="J945" i="4"/>
  <c r="K945" i="4"/>
  <c r="M1040" i="4"/>
  <c r="N1040" i="4"/>
  <c r="G1040" i="4"/>
  <c r="O1040" i="4"/>
  <c r="H1040" i="4"/>
  <c r="I1040" i="4"/>
  <c r="J1040" i="4"/>
  <c r="K1040" i="4"/>
  <c r="L1040" i="4"/>
  <c r="J842" i="4"/>
  <c r="K842" i="4"/>
  <c r="L842" i="4"/>
  <c r="M842" i="4"/>
  <c r="N842" i="4"/>
  <c r="G842" i="4"/>
  <c r="O842" i="4"/>
  <c r="H842" i="4"/>
  <c r="I842" i="4"/>
  <c r="L672" i="4"/>
  <c r="M672" i="4"/>
  <c r="N672" i="4"/>
  <c r="G672" i="4"/>
  <c r="O672" i="4"/>
  <c r="H672" i="4"/>
  <c r="I672" i="4"/>
  <c r="J672" i="4"/>
  <c r="K672" i="4"/>
  <c r="N614" i="4"/>
  <c r="G614" i="4"/>
  <c r="O614" i="4"/>
  <c r="H614" i="4"/>
  <c r="I614" i="4"/>
  <c r="J614" i="4"/>
  <c r="K614" i="4"/>
  <c r="L614" i="4"/>
  <c r="M614" i="4"/>
  <c r="G1054" i="4"/>
  <c r="O1054" i="4"/>
  <c r="H1054" i="4"/>
  <c r="I1054" i="4"/>
  <c r="J1054" i="4"/>
  <c r="K1054" i="4"/>
  <c r="L1054" i="4"/>
  <c r="M1054" i="4"/>
  <c r="N1054" i="4"/>
  <c r="I1140" i="4"/>
  <c r="J1140" i="4"/>
  <c r="K1140" i="4"/>
  <c r="L1140" i="4"/>
  <c r="M1140" i="4"/>
  <c r="N1140" i="4"/>
  <c r="G1140" i="4"/>
  <c r="O1140" i="4"/>
  <c r="H1140" i="4"/>
  <c r="J971" i="4"/>
  <c r="K971" i="4"/>
  <c r="L971" i="4"/>
  <c r="M971" i="4"/>
  <c r="N971" i="4"/>
  <c r="G971" i="4"/>
  <c r="O971" i="4"/>
  <c r="H971" i="4"/>
  <c r="I971" i="4"/>
  <c r="K881" i="4"/>
  <c r="L881" i="4"/>
  <c r="M881" i="4"/>
  <c r="N881" i="4"/>
  <c r="G881" i="4"/>
  <c r="O881" i="4"/>
  <c r="H881" i="4"/>
  <c r="I881" i="4"/>
  <c r="J881" i="4"/>
  <c r="H772" i="4"/>
  <c r="I772" i="4"/>
  <c r="J772" i="4"/>
  <c r="K772" i="4"/>
  <c r="L772" i="4"/>
  <c r="M772" i="4"/>
  <c r="N772" i="4"/>
  <c r="G772" i="4"/>
  <c r="O772" i="4"/>
  <c r="L562" i="4"/>
  <c r="M562" i="4"/>
  <c r="N562" i="4"/>
  <c r="G562" i="4"/>
  <c r="O562" i="4"/>
  <c r="H562" i="4"/>
  <c r="I562" i="4"/>
  <c r="J562" i="4"/>
  <c r="K562" i="4"/>
  <c r="K507" i="4"/>
  <c r="L507" i="4"/>
  <c r="M507" i="4"/>
  <c r="N507" i="4"/>
  <c r="G507" i="4"/>
  <c r="O507" i="4"/>
  <c r="H507" i="4"/>
  <c r="I507" i="4"/>
  <c r="J507" i="4"/>
  <c r="J316" i="4"/>
  <c r="K316" i="4"/>
  <c r="L316" i="4"/>
  <c r="M316" i="4"/>
  <c r="N316" i="4"/>
  <c r="G316" i="4"/>
  <c r="O316" i="4"/>
  <c r="H316" i="4"/>
  <c r="I316" i="4"/>
  <c r="N243" i="4"/>
  <c r="G243" i="4"/>
  <c r="O243" i="4"/>
  <c r="H243" i="4"/>
  <c r="I243" i="4"/>
  <c r="J243" i="4"/>
  <c r="K243" i="4"/>
  <c r="L243" i="4"/>
  <c r="M243" i="4"/>
  <c r="N59" i="4"/>
  <c r="G59" i="4"/>
  <c r="O59" i="4"/>
  <c r="H59" i="4"/>
  <c r="I59" i="4"/>
  <c r="J59" i="4"/>
  <c r="K59" i="4"/>
  <c r="L59" i="4"/>
  <c r="M59" i="4"/>
  <c r="L205" i="4"/>
  <c r="M205" i="4"/>
  <c r="N205" i="4"/>
  <c r="G205" i="4"/>
  <c r="O205" i="4"/>
  <c r="H205" i="4"/>
  <c r="I205" i="4"/>
  <c r="J205" i="4"/>
  <c r="K205" i="4"/>
  <c r="G527" i="4"/>
  <c r="O527" i="4"/>
  <c r="H527" i="4"/>
  <c r="I527" i="4"/>
  <c r="J527" i="4"/>
  <c r="K527" i="4"/>
  <c r="L527" i="4"/>
  <c r="M527" i="4"/>
  <c r="N527" i="4"/>
  <c r="J111" i="4"/>
  <c r="K111" i="4"/>
  <c r="L111" i="4"/>
  <c r="M111" i="4"/>
  <c r="N111" i="4"/>
  <c r="G111" i="4"/>
  <c r="O111" i="4"/>
  <c r="H111" i="4"/>
  <c r="I111" i="4"/>
  <c r="K1074" i="4"/>
  <c r="L1074" i="4"/>
  <c r="M1074" i="4"/>
  <c r="N1074" i="4"/>
  <c r="G1074" i="4"/>
  <c r="O1074" i="4"/>
  <c r="H1074" i="4"/>
  <c r="I1074" i="4"/>
  <c r="J1074" i="4"/>
  <c r="H620" i="4"/>
  <c r="I620" i="4"/>
  <c r="J620" i="4"/>
  <c r="K620" i="4"/>
  <c r="L620" i="4"/>
  <c r="M620" i="4"/>
  <c r="N620" i="4"/>
  <c r="G620" i="4"/>
  <c r="O620" i="4"/>
  <c r="N35" i="4"/>
  <c r="G35" i="4"/>
  <c r="O35" i="4"/>
  <c r="H35" i="4"/>
  <c r="I35" i="4"/>
  <c r="J35" i="4"/>
  <c r="K35" i="4"/>
  <c r="L35" i="4"/>
  <c r="M35" i="4"/>
  <c r="M775" i="4"/>
  <c r="N775" i="4"/>
  <c r="G775" i="4"/>
  <c r="O775" i="4"/>
  <c r="H775" i="4"/>
  <c r="I775" i="4"/>
  <c r="J775" i="4"/>
  <c r="K775" i="4"/>
  <c r="L775" i="4"/>
  <c r="M220" i="4"/>
  <c r="N220" i="4"/>
  <c r="G220" i="4"/>
  <c r="O220" i="4"/>
  <c r="H220" i="4"/>
  <c r="I220" i="4"/>
  <c r="J220" i="4"/>
  <c r="K220" i="4"/>
  <c r="L220" i="4"/>
  <c r="M904" i="4"/>
  <c r="N904" i="4"/>
  <c r="G904" i="4"/>
  <c r="O904" i="4"/>
  <c r="H904" i="4"/>
  <c r="I904" i="4"/>
  <c r="J904" i="4"/>
  <c r="K904" i="4"/>
  <c r="L904" i="4"/>
  <c r="H382" i="4"/>
  <c r="I382" i="4"/>
  <c r="J382" i="4"/>
  <c r="K382" i="4"/>
  <c r="L382" i="4"/>
  <c r="M382" i="4"/>
  <c r="N382" i="4"/>
  <c r="G382" i="4"/>
  <c r="O382" i="4"/>
  <c r="L37" i="4"/>
  <c r="M37" i="4"/>
  <c r="N37" i="4"/>
  <c r="G37" i="4"/>
  <c r="O37" i="4"/>
  <c r="H37" i="4"/>
  <c r="I37" i="4"/>
  <c r="J37" i="4"/>
  <c r="K37" i="4"/>
  <c r="I932" i="4"/>
  <c r="J932" i="4"/>
  <c r="K932" i="4"/>
  <c r="L932" i="4"/>
  <c r="M932" i="4"/>
  <c r="N932" i="4"/>
  <c r="G932" i="4"/>
  <c r="O932" i="4"/>
  <c r="H932" i="4"/>
  <c r="N360" i="4"/>
  <c r="G360" i="4"/>
  <c r="O360" i="4"/>
  <c r="H360" i="4"/>
  <c r="I360" i="4"/>
  <c r="J360" i="4"/>
  <c r="K360" i="4"/>
  <c r="L360" i="4"/>
  <c r="M360" i="4"/>
  <c r="J915" i="4"/>
  <c r="K915" i="4"/>
  <c r="L915" i="4"/>
  <c r="M915" i="4"/>
  <c r="N915" i="4"/>
  <c r="G915" i="4"/>
  <c r="O915" i="4"/>
  <c r="H915" i="4"/>
  <c r="I915" i="4"/>
  <c r="J508" i="4"/>
  <c r="K508" i="4"/>
  <c r="L508" i="4"/>
  <c r="M508" i="4"/>
  <c r="N508" i="4"/>
  <c r="G508" i="4"/>
  <c r="O508" i="4"/>
  <c r="H508" i="4"/>
  <c r="I508" i="4"/>
  <c r="G319" i="4"/>
  <c r="O319" i="4"/>
  <c r="H319" i="4"/>
  <c r="I319" i="4"/>
  <c r="J319" i="4"/>
  <c r="K319" i="4"/>
  <c r="L319" i="4"/>
  <c r="M319" i="4"/>
  <c r="N319" i="4"/>
  <c r="L953" i="4"/>
  <c r="M953" i="4"/>
  <c r="N953" i="4"/>
  <c r="G953" i="4"/>
  <c r="O953" i="4"/>
  <c r="H953" i="4"/>
  <c r="I953" i="4"/>
  <c r="J953" i="4"/>
  <c r="K953" i="4"/>
  <c r="L1033" i="4"/>
  <c r="M1033" i="4"/>
  <c r="N1033" i="4"/>
  <c r="G1033" i="4"/>
  <c r="O1033" i="4"/>
  <c r="H1033" i="4"/>
  <c r="I1033" i="4"/>
  <c r="J1033" i="4"/>
  <c r="K1033" i="4"/>
  <c r="J524" i="4"/>
  <c r="K524" i="4"/>
  <c r="L524" i="4"/>
  <c r="M524" i="4"/>
  <c r="N524" i="4"/>
  <c r="G524" i="4"/>
  <c r="O524" i="4"/>
  <c r="H524" i="4"/>
  <c r="I524" i="4"/>
  <c r="J1019" i="4"/>
  <c r="K1019" i="4"/>
  <c r="L1019" i="4"/>
  <c r="M1019" i="4"/>
  <c r="N1019" i="4"/>
  <c r="G1019" i="4"/>
  <c r="O1019" i="4"/>
  <c r="H1019" i="4"/>
  <c r="I1019" i="4"/>
  <c r="K633" i="4"/>
  <c r="L633" i="4"/>
  <c r="M633" i="4"/>
  <c r="N633" i="4"/>
  <c r="G633" i="4"/>
  <c r="O633" i="4"/>
  <c r="H633" i="4"/>
  <c r="I633" i="4"/>
  <c r="J633" i="4"/>
  <c r="G82" i="4"/>
  <c r="O82" i="4"/>
  <c r="H82" i="4"/>
  <c r="I82" i="4"/>
  <c r="J82" i="4"/>
  <c r="K82" i="4"/>
  <c r="L82" i="4"/>
  <c r="M82" i="4"/>
  <c r="N82" i="4"/>
  <c r="L354" i="4"/>
  <c r="M354" i="4"/>
  <c r="N354" i="4"/>
  <c r="G354" i="4"/>
  <c r="O354" i="4"/>
  <c r="H354" i="4"/>
  <c r="I354" i="4"/>
  <c r="J354" i="4"/>
  <c r="K354" i="4"/>
  <c r="M204" i="4"/>
  <c r="N204" i="4"/>
  <c r="G204" i="4"/>
  <c r="O204" i="4"/>
  <c r="H204" i="4"/>
  <c r="I204" i="4"/>
  <c r="J204" i="4"/>
  <c r="K204" i="4"/>
  <c r="L204" i="4"/>
  <c r="G1086" i="4"/>
  <c r="O1086" i="4"/>
  <c r="H1086" i="4"/>
  <c r="I1086" i="4"/>
  <c r="J1086" i="4"/>
  <c r="K1086" i="4"/>
  <c r="L1086" i="4"/>
  <c r="M1086" i="4"/>
  <c r="N1086" i="4"/>
  <c r="J866" i="4"/>
  <c r="K866" i="4"/>
  <c r="L866" i="4"/>
  <c r="M866" i="4"/>
  <c r="N866" i="4"/>
  <c r="G866" i="4"/>
  <c r="O866" i="4"/>
  <c r="H866" i="4"/>
  <c r="I866" i="4"/>
  <c r="I1076" i="4"/>
  <c r="J1076" i="4"/>
  <c r="K1076" i="4"/>
  <c r="L1076" i="4"/>
  <c r="M1076" i="4"/>
  <c r="N1076" i="4"/>
  <c r="G1076" i="4"/>
  <c r="O1076" i="4"/>
  <c r="H1076" i="4"/>
  <c r="G885" i="4"/>
  <c r="O885" i="4"/>
  <c r="H885" i="4"/>
  <c r="I885" i="4"/>
  <c r="J885" i="4"/>
  <c r="K885" i="4"/>
  <c r="L885" i="4"/>
  <c r="M885" i="4"/>
  <c r="N885" i="4"/>
  <c r="G431" i="4"/>
  <c r="O431" i="4"/>
  <c r="H431" i="4"/>
  <c r="I431" i="4"/>
  <c r="J431" i="4"/>
  <c r="K431" i="4"/>
  <c r="L431" i="4"/>
  <c r="M431" i="4"/>
  <c r="N431" i="4"/>
  <c r="M108" i="4"/>
  <c r="N108" i="4"/>
  <c r="G108" i="4"/>
  <c r="O108" i="4"/>
  <c r="H108" i="4"/>
  <c r="I108" i="4"/>
  <c r="J108" i="4"/>
  <c r="K108" i="4"/>
  <c r="L108" i="4"/>
  <c r="H534" i="4"/>
  <c r="I534" i="4"/>
  <c r="J534" i="4"/>
  <c r="K534" i="4"/>
  <c r="L534" i="4"/>
  <c r="M534" i="4"/>
  <c r="N534" i="4"/>
  <c r="G534" i="4"/>
  <c r="O534" i="4"/>
  <c r="H217" i="4"/>
  <c r="I217" i="4"/>
  <c r="J217" i="4"/>
  <c r="K217" i="4"/>
  <c r="L217" i="4"/>
  <c r="M217" i="4"/>
  <c r="N217" i="4"/>
  <c r="G217" i="4"/>
  <c r="O217" i="4"/>
  <c r="H997" i="4"/>
  <c r="I997" i="4"/>
  <c r="J997" i="4"/>
  <c r="K997" i="4"/>
  <c r="L997" i="4"/>
  <c r="M997" i="4"/>
  <c r="N997" i="4"/>
  <c r="G997" i="4"/>
  <c r="O997" i="4"/>
  <c r="K930" i="4"/>
  <c r="L930" i="4"/>
  <c r="M930" i="4"/>
  <c r="N930" i="4"/>
  <c r="G930" i="4"/>
  <c r="O930" i="4"/>
  <c r="H930" i="4"/>
  <c r="I930" i="4"/>
  <c r="J930" i="4"/>
  <c r="J642" i="4"/>
  <c r="K642" i="4"/>
  <c r="L642" i="4"/>
  <c r="M642" i="4"/>
  <c r="N642" i="4"/>
  <c r="G642" i="4"/>
  <c r="O642" i="4"/>
  <c r="H642" i="4"/>
  <c r="I642" i="4"/>
  <c r="K182" i="4"/>
  <c r="L182" i="4"/>
  <c r="M182" i="4"/>
  <c r="N182" i="4"/>
  <c r="G182" i="4"/>
  <c r="O182" i="4"/>
  <c r="H182" i="4"/>
  <c r="I182" i="4"/>
  <c r="J182" i="4"/>
  <c r="L864" i="4"/>
  <c r="M864" i="4"/>
  <c r="N864" i="4"/>
  <c r="G864" i="4"/>
  <c r="O864" i="4"/>
  <c r="H864" i="4"/>
  <c r="I864" i="4"/>
  <c r="J864" i="4"/>
  <c r="K864" i="4"/>
  <c r="N670" i="4"/>
  <c r="G670" i="4"/>
  <c r="O670" i="4"/>
  <c r="H670" i="4"/>
  <c r="I670" i="4"/>
  <c r="J670" i="4"/>
  <c r="K670" i="4"/>
  <c r="L670" i="4"/>
  <c r="M670" i="4"/>
  <c r="H668" i="4"/>
  <c r="I668" i="4"/>
  <c r="J668" i="4"/>
  <c r="K668" i="4"/>
  <c r="L668" i="4"/>
  <c r="M668" i="4"/>
  <c r="N668" i="4"/>
  <c r="G668" i="4"/>
  <c r="O668" i="4"/>
  <c r="M449" i="4"/>
  <c r="N449" i="4"/>
  <c r="G449" i="4"/>
  <c r="O449" i="4"/>
  <c r="H449" i="4"/>
  <c r="I449" i="4"/>
  <c r="J449" i="4"/>
  <c r="K449" i="4"/>
  <c r="L449" i="4"/>
  <c r="N163" i="4"/>
  <c r="G163" i="4"/>
  <c r="O163" i="4"/>
  <c r="H163" i="4"/>
  <c r="I163" i="4"/>
  <c r="J163" i="4"/>
  <c r="K163" i="4"/>
  <c r="L163" i="4"/>
  <c r="M163" i="4"/>
  <c r="H9" i="4"/>
  <c r="I9" i="4"/>
  <c r="J9" i="4"/>
  <c r="K9" i="4"/>
  <c r="L9" i="4"/>
  <c r="M9" i="4"/>
  <c r="N9" i="4"/>
  <c r="G9" i="4"/>
  <c r="O9" i="4"/>
  <c r="N806" i="4"/>
  <c r="G806" i="4"/>
  <c r="O806" i="4"/>
  <c r="H806" i="4"/>
  <c r="I806" i="4"/>
  <c r="J806" i="4"/>
  <c r="K806" i="4"/>
  <c r="L806" i="4"/>
  <c r="M806" i="4"/>
  <c r="K270" i="4"/>
  <c r="L270" i="4"/>
  <c r="M270" i="4"/>
  <c r="N270" i="4"/>
  <c r="G270" i="4"/>
  <c r="O270" i="4"/>
  <c r="H270" i="4"/>
  <c r="I270" i="4"/>
  <c r="J270" i="4"/>
  <c r="I557" i="4"/>
  <c r="J557" i="4"/>
  <c r="K557" i="4"/>
  <c r="L557" i="4"/>
  <c r="M557" i="4"/>
  <c r="N557" i="4"/>
  <c r="G557" i="4"/>
  <c r="O557" i="4"/>
  <c r="H557" i="4"/>
  <c r="K1122" i="4"/>
  <c r="L1122" i="4"/>
  <c r="M1122" i="4"/>
  <c r="N1122" i="4"/>
  <c r="G1122" i="4"/>
  <c r="O1122" i="4"/>
  <c r="H1122" i="4"/>
  <c r="I1122" i="4"/>
  <c r="J1122" i="4"/>
  <c r="K857" i="4"/>
  <c r="L857" i="4"/>
  <c r="M857" i="4"/>
  <c r="N857" i="4"/>
  <c r="G857" i="4"/>
  <c r="O857" i="4"/>
  <c r="H857" i="4"/>
  <c r="I857" i="4"/>
  <c r="J857" i="4"/>
  <c r="H628" i="4"/>
  <c r="I628" i="4"/>
  <c r="J628" i="4"/>
  <c r="K628" i="4"/>
  <c r="L628" i="4"/>
  <c r="M628" i="4"/>
  <c r="N628" i="4"/>
  <c r="G628" i="4"/>
  <c r="O628" i="4"/>
  <c r="J159" i="4"/>
  <c r="K159" i="4"/>
  <c r="L159" i="4"/>
  <c r="M159" i="4"/>
  <c r="N159" i="4"/>
  <c r="G159" i="4"/>
  <c r="O159" i="4"/>
  <c r="H159" i="4"/>
  <c r="I159" i="4"/>
  <c r="L370" i="4"/>
  <c r="M370" i="4"/>
  <c r="N370" i="4"/>
  <c r="G370" i="4"/>
  <c r="O370" i="4"/>
  <c r="H370" i="4"/>
  <c r="I370" i="4"/>
  <c r="J370" i="4"/>
  <c r="K370" i="4"/>
  <c r="H909" i="4"/>
  <c r="I909" i="4"/>
  <c r="J909" i="4"/>
  <c r="K909" i="4"/>
  <c r="L909" i="4"/>
  <c r="M909" i="4"/>
  <c r="N909" i="4"/>
  <c r="G909" i="4"/>
  <c r="O909" i="4"/>
  <c r="L466" i="4"/>
  <c r="M466" i="4"/>
  <c r="N466" i="4"/>
  <c r="G466" i="4"/>
  <c r="O466" i="4"/>
  <c r="H466" i="4"/>
  <c r="I466" i="4"/>
  <c r="J466" i="4"/>
  <c r="K466" i="4"/>
  <c r="H756" i="4"/>
  <c r="I756" i="4"/>
  <c r="J756" i="4"/>
  <c r="K756" i="4"/>
  <c r="L756" i="4"/>
  <c r="M756" i="4"/>
  <c r="N756" i="4"/>
  <c r="G756" i="4"/>
  <c r="O756" i="4"/>
  <c r="J794" i="4"/>
  <c r="K794" i="4"/>
  <c r="L794" i="4"/>
  <c r="M794" i="4"/>
  <c r="N794" i="4"/>
  <c r="G794" i="4"/>
  <c r="O794" i="4"/>
  <c r="H794" i="4"/>
  <c r="I794" i="4"/>
  <c r="N536" i="4"/>
  <c r="G536" i="4"/>
  <c r="O536" i="4"/>
  <c r="H536" i="4"/>
  <c r="I536" i="4"/>
  <c r="J536" i="4"/>
  <c r="K536" i="4"/>
  <c r="L536" i="4"/>
  <c r="M536" i="4"/>
  <c r="N235" i="4"/>
  <c r="G235" i="4"/>
  <c r="O235" i="4"/>
  <c r="H235" i="4"/>
  <c r="I235" i="4"/>
  <c r="J235" i="4"/>
  <c r="K235" i="4"/>
  <c r="L235" i="4"/>
  <c r="M235" i="4"/>
  <c r="K30" i="4"/>
  <c r="L30" i="4"/>
  <c r="M30" i="4"/>
  <c r="N30" i="4"/>
  <c r="G30" i="4"/>
  <c r="O30" i="4"/>
  <c r="H30" i="4"/>
  <c r="I30" i="4"/>
  <c r="J30" i="4"/>
  <c r="G1094" i="4"/>
  <c r="O1094" i="4"/>
  <c r="H1094" i="4"/>
  <c r="I1094" i="4"/>
  <c r="J1094" i="4"/>
  <c r="K1094" i="4"/>
  <c r="L1094" i="4"/>
  <c r="M1094" i="4"/>
  <c r="N1094" i="4"/>
  <c r="H884" i="4"/>
  <c r="I884" i="4"/>
  <c r="J884" i="4"/>
  <c r="K884" i="4"/>
  <c r="L884" i="4"/>
  <c r="M884" i="4"/>
  <c r="N884" i="4"/>
  <c r="G884" i="4"/>
  <c r="O884" i="4"/>
  <c r="N838" i="4"/>
  <c r="G838" i="4"/>
  <c r="O838" i="4"/>
  <c r="H838" i="4"/>
  <c r="I838" i="4"/>
  <c r="J838" i="4"/>
  <c r="K838" i="4"/>
  <c r="L838" i="4"/>
  <c r="M838" i="4"/>
  <c r="K809" i="4"/>
  <c r="L809" i="4"/>
  <c r="M809" i="4"/>
  <c r="N809" i="4"/>
  <c r="G809" i="4"/>
  <c r="O809" i="4"/>
  <c r="H809" i="4"/>
  <c r="I809" i="4"/>
  <c r="J809" i="4"/>
  <c r="K523" i="4"/>
  <c r="L523" i="4"/>
  <c r="M523" i="4"/>
  <c r="N523" i="4"/>
  <c r="G523" i="4"/>
  <c r="O523" i="4"/>
  <c r="H523" i="4"/>
  <c r="I523" i="4"/>
  <c r="J523" i="4"/>
  <c r="M268" i="4"/>
  <c r="N268" i="4"/>
  <c r="G268" i="4"/>
  <c r="O268" i="4"/>
  <c r="H268" i="4"/>
  <c r="I268" i="4"/>
  <c r="J268" i="4"/>
  <c r="K268" i="4"/>
  <c r="L268" i="4"/>
  <c r="H366" i="4"/>
  <c r="I366" i="4"/>
  <c r="J366" i="4"/>
  <c r="K366" i="4"/>
  <c r="L366" i="4"/>
  <c r="M366" i="4"/>
  <c r="N366" i="4"/>
  <c r="G366" i="4"/>
  <c r="O366" i="4"/>
  <c r="M1080" i="4"/>
  <c r="N1080" i="4"/>
  <c r="G1080" i="4"/>
  <c r="O1080" i="4"/>
  <c r="H1080" i="4"/>
  <c r="I1080" i="4"/>
  <c r="J1080" i="4"/>
  <c r="K1080" i="4"/>
  <c r="L1080" i="4"/>
  <c r="M711" i="4"/>
  <c r="N711" i="4"/>
  <c r="G711" i="4"/>
  <c r="O711" i="4"/>
  <c r="H711" i="4"/>
  <c r="I711" i="4"/>
  <c r="J711" i="4"/>
  <c r="K711" i="4"/>
  <c r="L711" i="4"/>
  <c r="K986" i="4"/>
  <c r="L986" i="4"/>
  <c r="M986" i="4"/>
  <c r="N986" i="4"/>
  <c r="G986" i="4"/>
  <c r="O986" i="4"/>
  <c r="H986" i="4"/>
  <c r="I986" i="4"/>
  <c r="J986" i="4"/>
  <c r="J650" i="4"/>
  <c r="K650" i="4"/>
  <c r="L650" i="4"/>
  <c r="M650" i="4"/>
  <c r="N650" i="4"/>
  <c r="G650" i="4"/>
  <c r="O650" i="4"/>
  <c r="H650" i="4"/>
  <c r="I650" i="4"/>
  <c r="H121" i="4"/>
  <c r="I121" i="4"/>
  <c r="J121" i="4"/>
  <c r="K121" i="4"/>
  <c r="L121" i="4"/>
  <c r="M121" i="4"/>
  <c r="N121" i="4"/>
  <c r="G121" i="4"/>
  <c r="O121" i="4"/>
  <c r="J754" i="4"/>
  <c r="K754" i="4"/>
  <c r="L754" i="4"/>
  <c r="M754" i="4"/>
  <c r="N754" i="4"/>
  <c r="G754" i="4"/>
  <c r="O754" i="4"/>
  <c r="H754" i="4"/>
  <c r="I754" i="4"/>
  <c r="L5" i="4"/>
  <c r="M5" i="4"/>
  <c r="N5" i="4"/>
  <c r="G5" i="4"/>
  <c r="O5" i="4"/>
  <c r="H5" i="4"/>
  <c r="I5" i="4"/>
  <c r="J5" i="4"/>
  <c r="K5" i="4"/>
  <c r="H1157" i="4"/>
  <c r="I1157" i="4"/>
  <c r="J1157" i="4"/>
  <c r="K1157" i="4"/>
  <c r="L1157" i="4"/>
  <c r="M1157" i="4"/>
  <c r="N1157" i="4"/>
  <c r="G1157" i="4"/>
  <c r="O1157" i="4"/>
  <c r="M807" i="4"/>
  <c r="N807" i="4"/>
  <c r="G807" i="4"/>
  <c r="O807" i="4"/>
  <c r="H807" i="4"/>
  <c r="I807" i="4"/>
  <c r="J807" i="4"/>
  <c r="K807" i="4"/>
  <c r="L807" i="4"/>
  <c r="I771" i="4"/>
  <c r="J771" i="4"/>
  <c r="K771" i="4"/>
  <c r="L771" i="4"/>
  <c r="M771" i="4"/>
  <c r="N771" i="4"/>
  <c r="G771" i="4"/>
  <c r="O771" i="4"/>
  <c r="H771" i="4"/>
  <c r="N408" i="4"/>
  <c r="G408" i="4"/>
  <c r="O408" i="4"/>
  <c r="H408" i="4"/>
  <c r="I408" i="4"/>
  <c r="J408" i="4"/>
  <c r="K408" i="4"/>
  <c r="L408" i="4"/>
  <c r="M408" i="4"/>
  <c r="G290" i="4"/>
  <c r="O290" i="4"/>
  <c r="J290" i="4"/>
  <c r="L290" i="4"/>
  <c r="M290" i="4"/>
  <c r="N290" i="4"/>
  <c r="H290" i="4"/>
  <c r="I290" i="4"/>
  <c r="K290" i="4"/>
  <c r="I64" i="4"/>
  <c r="J64" i="4"/>
  <c r="K64" i="4"/>
  <c r="L64" i="4"/>
  <c r="M64" i="4"/>
  <c r="N64" i="4"/>
  <c r="G64" i="4"/>
  <c r="O64" i="4"/>
  <c r="H64" i="4"/>
  <c r="G837" i="4"/>
  <c r="O837" i="4"/>
  <c r="H837" i="4"/>
  <c r="I837" i="4"/>
  <c r="J837" i="4"/>
  <c r="K837" i="4"/>
  <c r="L837" i="4"/>
  <c r="M837" i="4"/>
  <c r="N837" i="4"/>
  <c r="L664" i="4"/>
  <c r="M664" i="4"/>
  <c r="N664" i="4"/>
  <c r="G664" i="4"/>
  <c r="O664" i="4"/>
  <c r="H664" i="4"/>
  <c r="I664" i="4"/>
  <c r="J664" i="4"/>
  <c r="K664" i="4"/>
  <c r="N560" i="4"/>
  <c r="G560" i="4"/>
  <c r="O560" i="4"/>
  <c r="H560" i="4"/>
  <c r="I560" i="4"/>
  <c r="J560" i="4"/>
  <c r="K560" i="4"/>
  <c r="L560" i="4"/>
  <c r="M560" i="4"/>
  <c r="H486" i="4"/>
  <c r="I486" i="4"/>
  <c r="J486" i="4"/>
  <c r="K486" i="4"/>
  <c r="L486" i="4"/>
  <c r="M486" i="4"/>
  <c r="N486" i="4"/>
  <c r="G486" i="4"/>
  <c r="O486" i="4"/>
  <c r="L293" i="4"/>
  <c r="G293" i="4"/>
  <c r="O293" i="4"/>
  <c r="I293" i="4"/>
  <c r="J293" i="4"/>
  <c r="K293" i="4"/>
  <c r="M293" i="4"/>
  <c r="N293" i="4"/>
  <c r="H293" i="4"/>
  <c r="I683" i="4"/>
  <c r="J683" i="4"/>
  <c r="K683" i="4"/>
  <c r="L683" i="4"/>
  <c r="M683" i="4"/>
  <c r="N683" i="4"/>
  <c r="G683" i="4"/>
  <c r="O683" i="4"/>
  <c r="H683" i="4"/>
  <c r="H1037" i="4"/>
  <c r="I1037" i="4"/>
  <c r="J1037" i="4"/>
  <c r="K1037" i="4"/>
  <c r="L1037" i="4"/>
  <c r="M1037" i="4"/>
  <c r="N1037" i="4"/>
  <c r="G1037" i="4"/>
  <c r="O1037" i="4"/>
  <c r="K673" i="4"/>
  <c r="L673" i="4"/>
  <c r="M673" i="4"/>
  <c r="N673" i="4"/>
  <c r="G673" i="4"/>
  <c r="O673" i="4"/>
  <c r="H673" i="4"/>
  <c r="I673" i="4"/>
  <c r="J673" i="4"/>
  <c r="M497" i="4"/>
  <c r="N497" i="4"/>
  <c r="G497" i="4"/>
  <c r="O497" i="4"/>
  <c r="H497" i="4"/>
  <c r="I497" i="4"/>
  <c r="J497" i="4"/>
  <c r="K497" i="4"/>
  <c r="L497" i="4"/>
  <c r="I453" i="4"/>
  <c r="J453" i="4"/>
  <c r="K453" i="4"/>
  <c r="L453" i="4"/>
  <c r="M453" i="4"/>
  <c r="N453" i="4"/>
  <c r="G453" i="4"/>
  <c r="O453" i="4"/>
  <c r="H453" i="4"/>
  <c r="N259" i="4"/>
  <c r="G259" i="4"/>
  <c r="O259" i="4"/>
  <c r="H259" i="4"/>
  <c r="I259" i="4"/>
  <c r="J259" i="4"/>
  <c r="K259" i="4"/>
  <c r="L259" i="4"/>
  <c r="M259" i="4"/>
  <c r="N187" i="4"/>
  <c r="G187" i="4"/>
  <c r="O187" i="4"/>
  <c r="H187" i="4"/>
  <c r="I187" i="4"/>
  <c r="J187" i="4"/>
  <c r="K187" i="4"/>
  <c r="L187" i="4"/>
  <c r="M187" i="4"/>
  <c r="M52" i="4"/>
  <c r="N52" i="4"/>
  <c r="G52" i="4"/>
  <c r="O52" i="4"/>
  <c r="H52" i="4"/>
  <c r="I52" i="4"/>
  <c r="J52" i="4"/>
  <c r="K52" i="4"/>
  <c r="L52" i="4"/>
  <c r="L514" i="4"/>
  <c r="M514" i="4"/>
  <c r="N514" i="4"/>
  <c r="G514" i="4"/>
  <c r="O514" i="4"/>
  <c r="H514" i="4"/>
  <c r="I514" i="4"/>
  <c r="J514" i="4"/>
  <c r="K514" i="4"/>
  <c r="K1058" i="4"/>
  <c r="L1058" i="4"/>
  <c r="M1058" i="4"/>
  <c r="N1058" i="4"/>
  <c r="G1058" i="4"/>
  <c r="O1058" i="4"/>
  <c r="H1058" i="4"/>
  <c r="I1058" i="4"/>
  <c r="J1058" i="4"/>
  <c r="H494" i="4"/>
  <c r="I494" i="4"/>
  <c r="J494" i="4"/>
  <c r="K494" i="4"/>
  <c r="L494" i="4"/>
  <c r="M494" i="4"/>
  <c r="N494" i="4"/>
  <c r="G494" i="4"/>
  <c r="O494" i="4"/>
  <c r="H981" i="4"/>
  <c r="I981" i="4"/>
  <c r="J981" i="4"/>
  <c r="K981" i="4"/>
  <c r="L981" i="4"/>
  <c r="M981" i="4"/>
  <c r="N981" i="4"/>
  <c r="G981" i="4"/>
  <c r="O981" i="4"/>
  <c r="G893" i="4"/>
  <c r="O893" i="4"/>
  <c r="H893" i="4"/>
  <c r="I893" i="4"/>
  <c r="K893" i="4"/>
  <c r="L893" i="4"/>
  <c r="M893" i="4"/>
  <c r="J893" i="4"/>
  <c r="N893" i="4"/>
  <c r="J602" i="4"/>
  <c r="K602" i="4"/>
  <c r="L602" i="4"/>
  <c r="M602" i="4"/>
  <c r="N602" i="4"/>
  <c r="G602" i="4"/>
  <c r="O602" i="4"/>
  <c r="H602" i="4"/>
  <c r="I602" i="4"/>
  <c r="H724" i="4"/>
  <c r="I724" i="4"/>
  <c r="J724" i="4"/>
  <c r="K724" i="4"/>
  <c r="L724" i="4"/>
  <c r="M724" i="4"/>
  <c r="N724" i="4"/>
  <c r="G724" i="4"/>
  <c r="O724" i="4"/>
  <c r="H566" i="4"/>
  <c r="I566" i="4"/>
  <c r="J566" i="4"/>
  <c r="K566" i="4"/>
  <c r="L566" i="4"/>
  <c r="M566" i="4"/>
  <c r="N566" i="4"/>
  <c r="G566" i="4"/>
  <c r="O566" i="4"/>
  <c r="K347" i="4"/>
  <c r="L347" i="4"/>
  <c r="M347" i="4"/>
  <c r="N347" i="4"/>
  <c r="G347" i="4"/>
  <c r="O347" i="4"/>
  <c r="H347" i="4"/>
  <c r="I347" i="4"/>
  <c r="J347" i="4"/>
  <c r="H249" i="4"/>
  <c r="I249" i="4"/>
  <c r="J249" i="4"/>
  <c r="K249" i="4"/>
  <c r="L249" i="4"/>
  <c r="M249" i="4"/>
  <c r="N249" i="4"/>
  <c r="G249" i="4"/>
  <c r="O249" i="4"/>
  <c r="I603" i="4"/>
  <c r="J603" i="4"/>
  <c r="K603" i="4"/>
  <c r="L603" i="4"/>
  <c r="M603" i="4"/>
  <c r="N603" i="4"/>
  <c r="G603" i="4"/>
  <c r="O603" i="4"/>
  <c r="H603" i="4"/>
  <c r="J1083" i="4"/>
  <c r="K1083" i="4"/>
  <c r="L1083" i="4"/>
  <c r="M1083" i="4"/>
  <c r="N1083" i="4"/>
  <c r="G1083" i="4"/>
  <c r="O1083" i="4"/>
  <c r="H1083" i="4"/>
  <c r="I1083" i="4"/>
  <c r="L1025" i="4"/>
  <c r="M1025" i="4"/>
  <c r="N1025" i="4"/>
  <c r="G1025" i="4"/>
  <c r="O1025" i="4"/>
  <c r="H1025" i="4"/>
  <c r="I1025" i="4"/>
  <c r="J1025" i="4"/>
  <c r="K1025" i="4"/>
  <c r="N927" i="4"/>
  <c r="G927" i="4"/>
  <c r="O927" i="4"/>
  <c r="H927" i="4"/>
  <c r="I927" i="4"/>
  <c r="J927" i="4"/>
  <c r="K927" i="4"/>
  <c r="L927" i="4"/>
  <c r="M927" i="4"/>
  <c r="I723" i="4"/>
  <c r="J723" i="4"/>
  <c r="K723" i="4"/>
  <c r="L723" i="4"/>
  <c r="M723" i="4"/>
  <c r="N723" i="4"/>
  <c r="G723" i="4"/>
  <c r="O723" i="4"/>
  <c r="H723" i="4"/>
  <c r="M615" i="4"/>
  <c r="N615" i="4"/>
  <c r="G615" i="4"/>
  <c r="O615" i="4"/>
  <c r="H615" i="4"/>
  <c r="I615" i="4"/>
  <c r="J615" i="4"/>
  <c r="K615" i="4"/>
  <c r="L615" i="4"/>
  <c r="K483" i="4"/>
  <c r="L483" i="4"/>
  <c r="M483" i="4"/>
  <c r="N483" i="4"/>
  <c r="G483" i="4"/>
  <c r="O483" i="4"/>
  <c r="H483" i="4"/>
  <c r="I483" i="4"/>
  <c r="J483" i="4"/>
  <c r="N424" i="4"/>
  <c r="G424" i="4"/>
  <c r="O424" i="4"/>
  <c r="H424" i="4"/>
  <c r="I424" i="4"/>
  <c r="J424" i="4"/>
  <c r="K424" i="4"/>
  <c r="L424" i="4"/>
  <c r="M424" i="4"/>
  <c r="L245" i="4"/>
  <c r="M245" i="4"/>
  <c r="N245" i="4"/>
  <c r="G245" i="4"/>
  <c r="O245" i="4"/>
  <c r="H245" i="4"/>
  <c r="I245" i="4"/>
  <c r="J245" i="4"/>
  <c r="K245" i="4"/>
  <c r="M172" i="4"/>
  <c r="N172" i="4"/>
  <c r="G172" i="4"/>
  <c r="O172" i="4"/>
  <c r="H172" i="4"/>
  <c r="I172" i="4"/>
  <c r="J172" i="4"/>
  <c r="K172" i="4"/>
  <c r="L172" i="4"/>
  <c r="N67" i="4"/>
  <c r="G67" i="4"/>
  <c r="O67" i="4"/>
  <c r="H67" i="4"/>
  <c r="I67" i="4"/>
  <c r="J67" i="4"/>
  <c r="K67" i="4"/>
  <c r="L67" i="4"/>
  <c r="M67" i="4"/>
  <c r="J746" i="4"/>
  <c r="K746" i="4"/>
  <c r="L746" i="4"/>
  <c r="M746" i="4"/>
  <c r="N746" i="4"/>
  <c r="G746" i="4"/>
  <c r="O746" i="4"/>
  <c r="H746" i="4"/>
  <c r="I746" i="4"/>
  <c r="M20" i="4"/>
  <c r="N20" i="4"/>
  <c r="G20" i="4"/>
  <c r="O20" i="4"/>
  <c r="H20" i="4"/>
  <c r="I20" i="4"/>
  <c r="J20" i="4"/>
  <c r="K20" i="4"/>
  <c r="L20" i="4"/>
  <c r="L985" i="4"/>
  <c r="M985" i="4"/>
  <c r="N985" i="4"/>
  <c r="G985" i="4"/>
  <c r="O985" i="4"/>
  <c r="H985" i="4"/>
  <c r="I985" i="4"/>
  <c r="J985" i="4"/>
  <c r="K985" i="4"/>
  <c r="N862" i="4"/>
  <c r="G862" i="4"/>
  <c r="O862" i="4"/>
  <c r="H862" i="4"/>
  <c r="I862" i="4"/>
  <c r="J862" i="4"/>
  <c r="K862" i="4"/>
  <c r="L862" i="4"/>
  <c r="M862" i="4"/>
  <c r="H941" i="4"/>
  <c r="I941" i="4"/>
  <c r="J941" i="4"/>
  <c r="K941" i="4"/>
  <c r="L941" i="4"/>
  <c r="M941" i="4"/>
  <c r="N941" i="4"/>
  <c r="G941" i="4"/>
  <c r="O941" i="4"/>
  <c r="M936" i="4"/>
  <c r="N936" i="4"/>
  <c r="G936" i="4"/>
  <c r="O936" i="4"/>
  <c r="H936" i="4"/>
  <c r="I936" i="4"/>
  <c r="J936" i="4"/>
  <c r="K936" i="4"/>
  <c r="L936" i="4"/>
  <c r="L688" i="4"/>
  <c r="M688" i="4"/>
  <c r="N688" i="4"/>
  <c r="G688" i="4"/>
  <c r="O688" i="4"/>
  <c r="H688" i="4"/>
  <c r="I688" i="4"/>
  <c r="J688" i="4"/>
  <c r="K688" i="4"/>
  <c r="K451" i="4"/>
  <c r="L451" i="4"/>
  <c r="M451" i="4"/>
  <c r="N451" i="4"/>
  <c r="G451" i="4"/>
  <c r="O451" i="4"/>
  <c r="H451" i="4"/>
  <c r="I451" i="4"/>
  <c r="J451" i="4"/>
  <c r="G926" i="4"/>
  <c r="O926" i="4"/>
  <c r="H926" i="4"/>
  <c r="I926" i="4"/>
  <c r="J926" i="4"/>
  <c r="K926" i="4"/>
  <c r="L926" i="4"/>
  <c r="M926" i="4"/>
  <c r="N926" i="4"/>
  <c r="L1185" i="4"/>
  <c r="M1185" i="4"/>
  <c r="N1185" i="4"/>
  <c r="G1185" i="4"/>
  <c r="O1185" i="4"/>
  <c r="H1185" i="4"/>
  <c r="I1185" i="4"/>
  <c r="J1185" i="4"/>
  <c r="K1185" i="4"/>
  <c r="J1043" i="4"/>
  <c r="K1043" i="4"/>
  <c r="L1043" i="4"/>
  <c r="M1043" i="4"/>
  <c r="N1043" i="4"/>
  <c r="G1043" i="4"/>
  <c r="O1043" i="4"/>
  <c r="H1043" i="4"/>
  <c r="I1043" i="4"/>
  <c r="K817" i="4"/>
  <c r="L817" i="4"/>
  <c r="M817" i="4"/>
  <c r="N817" i="4"/>
  <c r="G817" i="4"/>
  <c r="O817" i="4"/>
  <c r="H817" i="4"/>
  <c r="I817" i="4"/>
  <c r="J817" i="4"/>
  <c r="M735" i="4"/>
  <c r="N735" i="4"/>
  <c r="G735" i="4"/>
  <c r="O735" i="4"/>
  <c r="H735" i="4"/>
  <c r="I735" i="4"/>
  <c r="J735" i="4"/>
  <c r="K735" i="4"/>
  <c r="L735" i="4"/>
  <c r="M553" i="4"/>
  <c r="N553" i="4"/>
  <c r="G553" i="4"/>
  <c r="O553" i="4"/>
  <c r="H553" i="4"/>
  <c r="I553" i="4"/>
  <c r="J553" i="4"/>
  <c r="K553" i="4"/>
  <c r="L553" i="4"/>
  <c r="L474" i="4"/>
  <c r="M474" i="4"/>
  <c r="N474" i="4"/>
  <c r="G474" i="4"/>
  <c r="O474" i="4"/>
  <c r="H474" i="4"/>
  <c r="I474" i="4"/>
  <c r="J474" i="4"/>
  <c r="K474" i="4"/>
  <c r="J348" i="4"/>
  <c r="K348" i="4"/>
  <c r="L348" i="4"/>
  <c r="M348" i="4"/>
  <c r="N348" i="4"/>
  <c r="G348" i="4"/>
  <c r="O348" i="4"/>
  <c r="H348" i="4"/>
  <c r="I348" i="4"/>
  <c r="I304" i="4"/>
  <c r="L304" i="4"/>
  <c r="N304" i="4"/>
  <c r="G304" i="4"/>
  <c r="O304" i="4"/>
  <c r="H304" i="4"/>
  <c r="J304" i="4"/>
  <c r="K304" i="4"/>
  <c r="M304" i="4"/>
  <c r="H113" i="4"/>
  <c r="I113" i="4"/>
  <c r="J113" i="4"/>
  <c r="K113" i="4"/>
  <c r="L113" i="4"/>
  <c r="M113" i="4"/>
  <c r="N113" i="4"/>
  <c r="G113" i="4"/>
  <c r="O113" i="4"/>
  <c r="H430" i="4"/>
  <c r="I430" i="4"/>
  <c r="J430" i="4"/>
  <c r="K430" i="4"/>
  <c r="L430" i="4"/>
  <c r="M430" i="4"/>
  <c r="N430" i="4"/>
  <c r="G430" i="4"/>
  <c r="O430" i="4"/>
  <c r="M300" i="4"/>
  <c r="H300" i="4"/>
  <c r="J300" i="4"/>
  <c r="K300" i="4"/>
  <c r="L300" i="4"/>
  <c r="N300" i="4"/>
  <c r="O300" i="4"/>
  <c r="G300" i="4"/>
  <c r="I300" i="4"/>
  <c r="I128" i="4"/>
  <c r="J128" i="4"/>
  <c r="K128" i="4"/>
  <c r="L128" i="4"/>
  <c r="M128" i="4"/>
  <c r="N128" i="4"/>
  <c r="G128" i="4"/>
  <c r="O128" i="4"/>
  <c r="H128" i="4"/>
  <c r="I56" i="4"/>
  <c r="J56" i="4"/>
  <c r="K56" i="4"/>
  <c r="L56" i="4"/>
  <c r="M56" i="4"/>
  <c r="N56" i="4"/>
  <c r="G56" i="4"/>
  <c r="O56" i="4"/>
  <c r="H56" i="4"/>
  <c r="N999" i="4"/>
  <c r="G999" i="4"/>
  <c r="O999" i="4"/>
  <c r="H999" i="4"/>
  <c r="I999" i="4"/>
  <c r="J999" i="4"/>
  <c r="K999" i="4"/>
  <c r="L999" i="4"/>
  <c r="M999" i="4"/>
  <c r="K1130" i="4"/>
  <c r="L1130" i="4"/>
  <c r="M1130" i="4"/>
  <c r="N1130" i="4"/>
  <c r="G1130" i="4"/>
  <c r="O1130" i="4"/>
  <c r="H1130" i="4"/>
  <c r="I1130" i="4"/>
  <c r="J1130" i="4"/>
  <c r="L961" i="4"/>
  <c r="M961" i="4"/>
  <c r="N961" i="4"/>
  <c r="G961" i="4"/>
  <c r="O961" i="4"/>
  <c r="H961" i="4"/>
  <c r="I961" i="4"/>
  <c r="J961" i="4"/>
  <c r="K961" i="4"/>
  <c r="M839" i="4"/>
  <c r="N839" i="4"/>
  <c r="G839" i="4"/>
  <c r="O839" i="4"/>
  <c r="H839" i="4"/>
  <c r="I839" i="4"/>
  <c r="J839" i="4"/>
  <c r="K839" i="4"/>
  <c r="L839" i="4"/>
  <c r="I619" i="4"/>
  <c r="J619" i="4"/>
  <c r="K619" i="4"/>
  <c r="L619" i="4"/>
  <c r="M619" i="4"/>
  <c r="N619" i="4"/>
  <c r="G619" i="4"/>
  <c r="O619" i="4"/>
  <c r="H619" i="4"/>
  <c r="M952" i="4"/>
  <c r="N952" i="4"/>
  <c r="G952" i="4"/>
  <c r="O952" i="4"/>
  <c r="H952" i="4"/>
  <c r="I952" i="4"/>
  <c r="J952" i="4"/>
  <c r="K952" i="4"/>
  <c r="L952" i="4"/>
  <c r="I1100" i="4"/>
  <c r="J1100" i="4"/>
  <c r="K1100" i="4"/>
  <c r="L1100" i="4"/>
  <c r="M1100" i="4"/>
  <c r="N1100" i="4"/>
  <c r="G1100" i="4"/>
  <c r="O1100" i="4"/>
  <c r="H1100" i="4"/>
  <c r="K1034" i="4"/>
  <c r="L1034" i="4"/>
  <c r="M1034" i="4"/>
  <c r="N1034" i="4"/>
  <c r="G1034" i="4"/>
  <c r="O1034" i="4"/>
  <c r="H1034" i="4"/>
  <c r="I1034" i="4"/>
  <c r="J1034" i="4"/>
  <c r="L840" i="4"/>
  <c r="M840" i="4"/>
  <c r="N840" i="4"/>
  <c r="G840" i="4"/>
  <c r="O840" i="4"/>
  <c r="H840" i="4"/>
  <c r="I840" i="4"/>
  <c r="J840" i="4"/>
  <c r="K840" i="4"/>
  <c r="G733" i="4"/>
  <c r="O733" i="4"/>
  <c r="H733" i="4"/>
  <c r="I733" i="4"/>
  <c r="J733" i="4"/>
  <c r="K733" i="4"/>
  <c r="L733" i="4"/>
  <c r="M733" i="4"/>
  <c r="N733" i="4"/>
  <c r="L656" i="4"/>
  <c r="M656" i="4"/>
  <c r="N656" i="4"/>
  <c r="G656" i="4"/>
  <c r="O656" i="4"/>
  <c r="H656" i="4"/>
  <c r="I656" i="4"/>
  <c r="J656" i="4"/>
  <c r="K656" i="4"/>
  <c r="J476" i="4"/>
  <c r="K476" i="4"/>
  <c r="L476" i="4"/>
  <c r="M476" i="4"/>
  <c r="N476" i="4"/>
  <c r="G476" i="4"/>
  <c r="O476" i="4"/>
  <c r="H476" i="4"/>
  <c r="I476" i="4"/>
  <c r="N336" i="4"/>
  <c r="G336" i="4"/>
  <c r="O336" i="4"/>
  <c r="H336" i="4"/>
  <c r="I336" i="4"/>
  <c r="J336" i="4"/>
  <c r="K336" i="4"/>
  <c r="L336" i="4"/>
  <c r="M336" i="4"/>
  <c r="J215" i="4"/>
  <c r="K215" i="4"/>
  <c r="L215" i="4"/>
  <c r="M215" i="4"/>
  <c r="N215" i="4"/>
  <c r="G215" i="4"/>
  <c r="O215" i="4"/>
  <c r="H215" i="4"/>
  <c r="I215" i="4"/>
  <c r="K94" i="4"/>
  <c r="L94" i="4"/>
  <c r="M94" i="4"/>
  <c r="N94" i="4"/>
  <c r="G94" i="4"/>
  <c r="O94" i="4"/>
  <c r="H94" i="4"/>
  <c r="I94" i="4"/>
  <c r="J94" i="4"/>
  <c r="L856" i="4"/>
  <c r="M856" i="4"/>
  <c r="N856" i="4"/>
  <c r="G856" i="4"/>
  <c r="O856" i="4"/>
  <c r="H856" i="4"/>
  <c r="I856" i="4"/>
  <c r="J856" i="4"/>
  <c r="K856" i="4"/>
  <c r="M1096" i="4"/>
  <c r="N1096" i="4"/>
  <c r="G1096" i="4"/>
  <c r="O1096" i="4"/>
  <c r="H1096" i="4"/>
  <c r="I1096" i="4"/>
  <c r="J1096" i="4"/>
  <c r="K1096" i="4"/>
  <c r="L1096" i="4"/>
  <c r="G327" i="4"/>
  <c r="O327" i="4"/>
  <c r="H327" i="4"/>
  <c r="I327" i="4"/>
  <c r="J327" i="4"/>
  <c r="K327" i="4"/>
  <c r="L327" i="4"/>
  <c r="M327" i="4"/>
  <c r="N327" i="4"/>
  <c r="G146" i="4"/>
  <c r="O146" i="4"/>
  <c r="H146" i="4"/>
  <c r="I146" i="4"/>
  <c r="J146" i="4"/>
  <c r="K146" i="4"/>
  <c r="L146" i="4"/>
  <c r="M146" i="4"/>
  <c r="N146" i="4"/>
  <c r="M244" i="4"/>
  <c r="N244" i="4"/>
  <c r="G244" i="4"/>
  <c r="O244" i="4"/>
  <c r="H244" i="4"/>
  <c r="I244" i="4"/>
  <c r="J244" i="4"/>
  <c r="K244" i="4"/>
  <c r="L244" i="4"/>
  <c r="J39" i="4"/>
  <c r="K39" i="4"/>
  <c r="L39" i="4"/>
  <c r="M39" i="4"/>
  <c r="N39" i="4"/>
  <c r="G39" i="4"/>
  <c r="O39" i="4"/>
  <c r="H39" i="4"/>
  <c r="I39" i="4"/>
  <c r="M1144" i="4"/>
  <c r="N1144" i="4"/>
  <c r="G1144" i="4"/>
  <c r="O1144" i="4"/>
  <c r="H1144" i="4"/>
  <c r="I1144" i="4"/>
  <c r="J1144" i="4"/>
  <c r="K1144" i="4"/>
  <c r="L1144" i="4"/>
  <c r="M992" i="4"/>
  <c r="N992" i="4"/>
  <c r="G992" i="4"/>
  <c r="O992" i="4"/>
  <c r="H992" i="4"/>
  <c r="I992" i="4"/>
  <c r="J992" i="4"/>
  <c r="K992" i="4"/>
  <c r="L992" i="4"/>
  <c r="L760" i="4"/>
  <c r="M760" i="4"/>
  <c r="N760" i="4"/>
  <c r="G760" i="4"/>
  <c r="O760" i="4"/>
  <c r="H760" i="4"/>
  <c r="I760" i="4"/>
  <c r="J760" i="4"/>
  <c r="K760" i="4"/>
  <c r="M1128" i="4"/>
  <c r="N1128" i="4"/>
  <c r="G1128" i="4"/>
  <c r="O1128" i="4"/>
  <c r="H1128" i="4"/>
  <c r="I1128" i="4"/>
  <c r="J1128" i="4"/>
  <c r="K1128" i="4"/>
  <c r="L1128" i="4"/>
  <c r="L1081" i="4"/>
  <c r="M1081" i="4"/>
  <c r="N1081" i="4"/>
  <c r="G1081" i="4"/>
  <c r="O1081" i="4"/>
  <c r="H1081" i="4"/>
  <c r="I1081" i="4"/>
  <c r="J1081" i="4"/>
  <c r="K1081" i="4"/>
  <c r="J939" i="4"/>
  <c r="K939" i="4"/>
  <c r="L939" i="4"/>
  <c r="M939" i="4"/>
  <c r="N939" i="4"/>
  <c r="G939" i="4"/>
  <c r="O939" i="4"/>
  <c r="H939" i="4"/>
  <c r="I939" i="4"/>
  <c r="K889" i="4"/>
  <c r="L889" i="4"/>
  <c r="M889" i="4"/>
  <c r="N889" i="4"/>
  <c r="G889" i="4"/>
  <c r="O889" i="4"/>
  <c r="H889" i="4"/>
  <c r="I889" i="4"/>
  <c r="J889" i="4"/>
  <c r="L736" i="4"/>
  <c r="M736" i="4"/>
  <c r="N736" i="4"/>
  <c r="G736" i="4"/>
  <c r="O736" i="4"/>
  <c r="H736" i="4"/>
  <c r="I736" i="4"/>
  <c r="J736" i="4"/>
  <c r="K736" i="4"/>
  <c r="J626" i="4"/>
  <c r="K626" i="4"/>
  <c r="L626" i="4"/>
  <c r="M626" i="4"/>
  <c r="N626" i="4"/>
  <c r="G626" i="4"/>
  <c r="O626" i="4"/>
  <c r="H626" i="4"/>
  <c r="I626" i="4"/>
  <c r="M433" i="4"/>
  <c r="N433" i="4"/>
  <c r="G433" i="4"/>
  <c r="O433" i="4"/>
  <c r="H433" i="4"/>
  <c r="I433" i="4"/>
  <c r="J433" i="4"/>
  <c r="K433" i="4"/>
  <c r="L433" i="4"/>
  <c r="J372" i="4"/>
  <c r="K372" i="4"/>
  <c r="L372" i="4"/>
  <c r="M372" i="4"/>
  <c r="N372" i="4"/>
  <c r="G372" i="4"/>
  <c r="O372" i="4"/>
  <c r="H372" i="4"/>
  <c r="I372" i="4"/>
  <c r="H169" i="4"/>
  <c r="I169" i="4"/>
  <c r="J169" i="4"/>
  <c r="K169" i="4"/>
  <c r="L169" i="4"/>
  <c r="M169" i="4"/>
  <c r="N169" i="4"/>
  <c r="G169" i="4"/>
  <c r="O169" i="4"/>
  <c r="K62" i="4"/>
  <c r="L62" i="4"/>
  <c r="M62" i="4"/>
  <c r="N62" i="4"/>
  <c r="G62" i="4"/>
  <c r="O62" i="4"/>
  <c r="H62" i="4"/>
  <c r="I62" i="4"/>
  <c r="J62" i="4"/>
  <c r="L937" i="4"/>
  <c r="M937" i="4"/>
  <c r="N937" i="4"/>
  <c r="G937" i="4"/>
  <c r="O937" i="4"/>
  <c r="H937" i="4"/>
  <c r="I937" i="4"/>
  <c r="J937" i="4"/>
  <c r="K937" i="4"/>
  <c r="I112" i="4"/>
  <c r="J112" i="4"/>
  <c r="K112" i="4"/>
  <c r="L112" i="4"/>
  <c r="M112" i="4"/>
  <c r="N112" i="4"/>
  <c r="G112" i="4"/>
  <c r="O112" i="4"/>
  <c r="H112" i="4"/>
  <c r="I627" i="4"/>
  <c r="J627" i="4"/>
  <c r="K627" i="4"/>
  <c r="L627" i="4"/>
  <c r="M627" i="4"/>
  <c r="N627" i="4"/>
  <c r="G627" i="4"/>
  <c r="O627" i="4"/>
  <c r="H627" i="4"/>
  <c r="L386" i="4"/>
  <c r="M386" i="4"/>
  <c r="N386" i="4"/>
  <c r="G386" i="4"/>
  <c r="O386" i="4"/>
  <c r="H386" i="4"/>
  <c r="I386" i="4"/>
  <c r="J386" i="4"/>
  <c r="K386" i="4"/>
  <c r="L490" i="4"/>
  <c r="M490" i="4"/>
  <c r="N490" i="4"/>
  <c r="G490" i="4"/>
  <c r="O490" i="4"/>
  <c r="H490" i="4"/>
  <c r="I490" i="4"/>
  <c r="J490" i="4"/>
  <c r="K490" i="4"/>
  <c r="L330" i="4"/>
  <c r="M330" i="4"/>
  <c r="N330" i="4"/>
  <c r="G330" i="4"/>
  <c r="O330" i="4"/>
  <c r="H330" i="4"/>
  <c r="I330" i="4"/>
  <c r="J330" i="4"/>
  <c r="K330" i="4"/>
  <c r="H145" i="4"/>
  <c r="I145" i="4"/>
  <c r="J145" i="4"/>
  <c r="K145" i="4"/>
  <c r="L145" i="4"/>
  <c r="M145" i="4"/>
  <c r="N145" i="4"/>
  <c r="G145" i="4"/>
  <c r="O145" i="4"/>
  <c r="H41" i="4"/>
  <c r="I41" i="4"/>
  <c r="J41" i="4"/>
  <c r="K41" i="4"/>
  <c r="L41" i="4"/>
  <c r="M41" i="4"/>
  <c r="N41" i="4"/>
  <c r="G41" i="4"/>
  <c r="O41" i="4"/>
  <c r="K954" i="4"/>
  <c r="L954" i="4"/>
  <c r="M954" i="4"/>
  <c r="N954" i="4"/>
  <c r="G954" i="4"/>
  <c r="O954" i="4"/>
  <c r="H954" i="4"/>
  <c r="I954" i="4"/>
  <c r="J954" i="4"/>
  <c r="J1179" i="4"/>
  <c r="K1179" i="4"/>
  <c r="L1179" i="4"/>
  <c r="M1179" i="4"/>
  <c r="N1179" i="4"/>
  <c r="G1179" i="4"/>
  <c r="O1179" i="4"/>
  <c r="H1179" i="4"/>
  <c r="I1179" i="4"/>
  <c r="I964" i="4"/>
  <c r="J964" i="4"/>
  <c r="K964" i="4"/>
  <c r="L964" i="4"/>
  <c r="M964" i="4"/>
  <c r="N964" i="4"/>
  <c r="G964" i="4"/>
  <c r="O964" i="4"/>
  <c r="H964" i="4"/>
  <c r="L808" i="4"/>
  <c r="M808" i="4"/>
  <c r="N808" i="4"/>
  <c r="G808" i="4"/>
  <c r="O808" i="4"/>
  <c r="H808" i="4"/>
  <c r="I808" i="4"/>
  <c r="J808" i="4"/>
  <c r="K808" i="4"/>
  <c r="K825" i="4"/>
  <c r="L825" i="4"/>
  <c r="M825" i="4"/>
  <c r="N825" i="4"/>
  <c r="G825" i="4"/>
  <c r="O825" i="4"/>
  <c r="H825" i="4"/>
  <c r="I825" i="4"/>
  <c r="J825" i="4"/>
  <c r="G773" i="4"/>
  <c r="O773" i="4"/>
  <c r="H773" i="4"/>
  <c r="I773" i="4"/>
  <c r="J773" i="4"/>
  <c r="K773" i="4"/>
  <c r="L773" i="4"/>
  <c r="M773" i="4"/>
  <c r="N773" i="4"/>
  <c r="J580" i="4"/>
  <c r="K580" i="4"/>
  <c r="L580" i="4"/>
  <c r="M580" i="4"/>
  <c r="N580" i="4"/>
  <c r="G580" i="4"/>
  <c r="O580" i="4"/>
  <c r="H580" i="4"/>
  <c r="I580" i="4"/>
  <c r="I421" i="4"/>
  <c r="J421" i="4"/>
  <c r="K421" i="4"/>
  <c r="L421" i="4"/>
  <c r="M421" i="4"/>
  <c r="N421" i="4"/>
  <c r="G421" i="4"/>
  <c r="O421" i="4"/>
  <c r="H421" i="4"/>
  <c r="J303" i="4"/>
  <c r="M303" i="4"/>
  <c r="G303" i="4"/>
  <c r="O303" i="4"/>
  <c r="H303" i="4"/>
  <c r="I303" i="4"/>
  <c r="K303" i="4"/>
  <c r="L303" i="4"/>
  <c r="N303" i="4"/>
  <c r="H185" i="4"/>
  <c r="I185" i="4"/>
  <c r="J185" i="4"/>
  <c r="K185" i="4"/>
  <c r="L185" i="4"/>
  <c r="M185" i="4"/>
  <c r="N185" i="4"/>
  <c r="G185" i="4"/>
  <c r="O185" i="4"/>
  <c r="K22" i="4"/>
  <c r="L22" i="4"/>
  <c r="M22" i="4"/>
  <c r="N22" i="4"/>
  <c r="G22" i="4"/>
  <c r="O22" i="4"/>
  <c r="H22" i="4"/>
  <c r="I22" i="4"/>
  <c r="J22" i="4"/>
  <c r="M377" i="4"/>
  <c r="N377" i="4"/>
  <c r="G377" i="4"/>
  <c r="O377" i="4"/>
  <c r="H377" i="4"/>
  <c r="I377" i="4"/>
  <c r="J377" i="4"/>
  <c r="K377" i="4"/>
  <c r="L377" i="4"/>
  <c r="N758" i="4"/>
  <c r="G758" i="4"/>
  <c r="O758" i="4"/>
  <c r="H758" i="4"/>
  <c r="I758" i="4"/>
  <c r="J758" i="4"/>
  <c r="K758" i="4"/>
  <c r="L758" i="4"/>
  <c r="M758" i="4"/>
  <c r="H788" i="4"/>
  <c r="I788" i="4"/>
  <c r="J788" i="4"/>
  <c r="K788" i="4"/>
  <c r="L788" i="4"/>
  <c r="M788" i="4"/>
  <c r="N788" i="4"/>
  <c r="G788" i="4"/>
  <c r="O788" i="4"/>
  <c r="H636" i="4"/>
  <c r="I636" i="4"/>
  <c r="J636" i="4"/>
  <c r="K636" i="4"/>
  <c r="L636" i="4"/>
  <c r="M636" i="4"/>
  <c r="N636" i="4"/>
  <c r="G636" i="4"/>
  <c r="O636" i="4"/>
  <c r="N552" i="4"/>
  <c r="G552" i="4"/>
  <c r="O552" i="4"/>
  <c r="H552" i="4"/>
  <c r="I552" i="4"/>
  <c r="J552" i="4"/>
  <c r="K552" i="4"/>
  <c r="L552" i="4"/>
  <c r="M552" i="4"/>
  <c r="H510" i="4"/>
  <c r="I510" i="4"/>
  <c r="J510" i="4"/>
  <c r="K510" i="4"/>
  <c r="L510" i="4"/>
  <c r="M510" i="4"/>
  <c r="N510" i="4"/>
  <c r="G510" i="4"/>
  <c r="O510" i="4"/>
  <c r="L346" i="4"/>
  <c r="M346" i="4"/>
  <c r="N346" i="4"/>
  <c r="G346" i="4"/>
  <c r="O346" i="4"/>
  <c r="H346" i="4"/>
  <c r="I346" i="4"/>
  <c r="J346" i="4"/>
  <c r="K346" i="4"/>
  <c r="H177" i="4"/>
  <c r="I177" i="4"/>
  <c r="J177" i="4"/>
  <c r="K177" i="4"/>
  <c r="L177" i="4"/>
  <c r="M177" i="4"/>
  <c r="N177" i="4"/>
  <c r="G177" i="4"/>
  <c r="O177" i="4"/>
  <c r="J1207" i="4"/>
  <c r="K1207" i="4"/>
  <c r="L1207" i="4"/>
  <c r="O1207" i="4"/>
  <c r="H1207" i="4"/>
  <c r="M1207" i="4"/>
  <c r="I1207" i="4"/>
  <c r="N1207" i="4"/>
  <c r="G1207" i="4"/>
  <c r="N1151" i="4"/>
  <c r="G1151" i="4"/>
  <c r="O1151" i="4"/>
  <c r="H1151" i="4"/>
  <c r="I1151" i="4"/>
  <c r="J1151" i="4"/>
  <c r="K1151" i="4"/>
  <c r="L1151" i="4"/>
  <c r="M1151" i="4"/>
  <c r="N943" i="4"/>
  <c r="G943" i="4"/>
  <c r="O943" i="4"/>
  <c r="H943" i="4"/>
  <c r="I943" i="4"/>
  <c r="J943" i="4"/>
  <c r="K943" i="4"/>
  <c r="L943" i="4"/>
  <c r="M943" i="4"/>
  <c r="L800" i="4"/>
  <c r="M800" i="4"/>
  <c r="N800" i="4"/>
  <c r="G800" i="4"/>
  <c r="O800" i="4"/>
  <c r="H800" i="4"/>
  <c r="I800" i="4"/>
  <c r="J800" i="4"/>
  <c r="K800" i="4"/>
  <c r="G637" i="4"/>
  <c r="O637" i="4"/>
  <c r="H637" i="4"/>
  <c r="I637" i="4"/>
  <c r="J637" i="4"/>
  <c r="K637" i="4"/>
  <c r="L637" i="4"/>
  <c r="M637" i="4"/>
  <c r="N637" i="4"/>
  <c r="G693" i="4"/>
  <c r="O693" i="4"/>
  <c r="H693" i="4"/>
  <c r="I693" i="4"/>
  <c r="J693" i="4"/>
  <c r="K693" i="4"/>
  <c r="L693" i="4"/>
  <c r="M693" i="4"/>
  <c r="N693" i="4"/>
  <c r="M529" i="4"/>
  <c r="N529" i="4"/>
  <c r="G529" i="4"/>
  <c r="O529" i="4"/>
  <c r="H529" i="4"/>
  <c r="I529" i="4"/>
  <c r="J529" i="4"/>
  <c r="K529" i="4"/>
  <c r="L529" i="4"/>
  <c r="M385" i="4"/>
  <c r="N385" i="4"/>
  <c r="G385" i="4"/>
  <c r="O385" i="4"/>
  <c r="H385" i="4"/>
  <c r="I385" i="4"/>
  <c r="J385" i="4"/>
  <c r="K385" i="4"/>
  <c r="L385" i="4"/>
  <c r="J287" i="4"/>
  <c r="M287" i="4"/>
  <c r="G287" i="4"/>
  <c r="O287" i="4"/>
  <c r="H287" i="4"/>
  <c r="I287" i="4"/>
  <c r="K287" i="4"/>
  <c r="L287" i="4"/>
  <c r="N287" i="4"/>
  <c r="J151" i="4"/>
  <c r="K151" i="4"/>
  <c r="L151" i="4"/>
  <c r="M151" i="4"/>
  <c r="N151" i="4"/>
  <c r="G151" i="4"/>
  <c r="O151" i="4"/>
  <c r="H151" i="4"/>
  <c r="I151" i="4"/>
  <c r="K54" i="4"/>
  <c r="L54" i="4"/>
  <c r="M54" i="4"/>
  <c r="N54" i="4"/>
  <c r="G54" i="4"/>
  <c r="O54" i="4"/>
  <c r="H54" i="4"/>
  <c r="I54" i="4"/>
  <c r="J54" i="4"/>
  <c r="I485" i="4"/>
  <c r="J485" i="4"/>
  <c r="K485" i="4"/>
  <c r="L485" i="4"/>
  <c r="M485" i="4"/>
  <c r="N485" i="4"/>
  <c r="G485" i="4"/>
  <c r="O485" i="4"/>
  <c r="H485" i="4"/>
  <c r="N935" i="4"/>
  <c r="G935" i="4"/>
  <c r="O935" i="4"/>
  <c r="H935" i="4"/>
  <c r="I935" i="4"/>
  <c r="J935" i="4"/>
  <c r="K935" i="4"/>
  <c r="L935" i="4"/>
  <c r="M935" i="4"/>
  <c r="N1055" i="4"/>
  <c r="G1055" i="4"/>
  <c r="O1055" i="4"/>
  <c r="H1055" i="4"/>
  <c r="I1055" i="4"/>
  <c r="J1055" i="4"/>
  <c r="K1055" i="4"/>
  <c r="L1055" i="4"/>
  <c r="M1055" i="4"/>
  <c r="M920" i="4"/>
  <c r="N920" i="4"/>
  <c r="G920" i="4"/>
  <c r="O920" i="4"/>
  <c r="H920" i="4"/>
  <c r="I920" i="4"/>
  <c r="J920" i="4"/>
  <c r="K920" i="4"/>
  <c r="L920" i="4"/>
  <c r="L816" i="4"/>
  <c r="M816" i="4"/>
  <c r="N816" i="4"/>
  <c r="G816" i="4"/>
  <c r="O816" i="4"/>
  <c r="H816" i="4"/>
  <c r="I816" i="4"/>
  <c r="J816" i="4"/>
  <c r="K816" i="4"/>
  <c r="M791" i="4"/>
  <c r="N791" i="4"/>
  <c r="G791" i="4"/>
  <c r="O791" i="4"/>
  <c r="H791" i="4"/>
  <c r="I791" i="4"/>
  <c r="J791" i="4"/>
  <c r="K791" i="4"/>
  <c r="L791" i="4"/>
  <c r="N584" i="4"/>
  <c r="G584" i="4"/>
  <c r="O584" i="4"/>
  <c r="H584" i="4"/>
  <c r="I584" i="4"/>
  <c r="J584" i="4"/>
  <c r="K584" i="4"/>
  <c r="L584" i="4"/>
  <c r="M584" i="4"/>
  <c r="G399" i="4"/>
  <c r="O399" i="4"/>
  <c r="H399" i="4"/>
  <c r="I399" i="4"/>
  <c r="J399" i="4"/>
  <c r="K399" i="4"/>
  <c r="L399" i="4"/>
  <c r="M399" i="4"/>
  <c r="N399" i="4"/>
  <c r="N903" i="4"/>
  <c r="G903" i="4"/>
  <c r="O903" i="4"/>
  <c r="H903" i="4"/>
  <c r="I903" i="4"/>
  <c r="J903" i="4"/>
  <c r="K903" i="4"/>
  <c r="L903" i="4"/>
  <c r="M903" i="4"/>
  <c r="H1069" i="4"/>
  <c r="I1069" i="4"/>
  <c r="J1069" i="4"/>
  <c r="K1069" i="4"/>
  <c r="L1069" i="4"/>
  <c r="M1069" i="4"/>
  <c r="N1069" i="4"/>
  <c r="G1069" i="4"/>
  <c r="O1069" i="4"/>
  <c r="G942" i="4"/>
  <c r="O942" i="4"/>
  <c r="H942" i="4"/>
  <c r="I942" i="4"/>
  <c r="J942" i="4"/>
  <c r="K942" i="4"/>
  <c r="L942" i="4"/>
  <c r="M942" i="4"/>
  <c r="N942" i="4"/>
  <c r="H868" i="4"/>
  <c r="I868" i="4"/>
  <c r="J868" i="4"/>
  <c r="K868" i="4"/>
  <c r="L868" i="4"/>
  <c r="M868" i="4"/>
  <c r="N868" i="4"/>
  <c r="G868" i="4"/>
  <c r="O868" i="4"/>
  <c r="L680" i="4"/>
  <c r="M680" i="4"/>
  <c r="N680" i="4"/>
  <c r="G680" i="4"/>
  <c r="O680" i="4"/>
  <c r="H680" i="4"/>
  <c r="I680" i="4"/>
  <c r="J680" i="4"/>
  <c r="K680" i="4"/>
  <c r="I565" i="4"/>
  <c r="J565" i="4"/>
  <c r="K565" i="4"/>
  <c r="L565" i="4"/>
  <c r="M565" i="4"/>
  <c r="N565" i="4"/>
  <c r="G565" i="4"/>
  <c r="O565" i="4"/>
  <c r="H565" i="4"/>
  <c r="I469" i="4"/>
  <c r="J469" i="4"/>
  <c r="K469" i="4"/>
  <c r="L469" i="4"/>
  <c r="M469" i="4"/>
  <c r="N469" i="4"/>
  <c r="G469" i="4"/>
  <c r="O469" i="4"/>
  <c r="H469" i="4"/>
  <c r="M337" i="4"/>
  <c r="N337" i="4"/>
  <c r="G337" i="4"/>
  <c r="O337" i="4"/>
  <c r="H337" i="4"/>
  <c r="I337" i="4"/>
  <c r="J337" i="4"/>
  <c r="K337" i="4"/>
  <c r="L337" i="4"/>
  <c r="H241" i="4"/>
  <c r="I241" i="4"/>
  <c r="J241" i="4"/>
  <c r="K241" i="4"/>
  <c r="L241" i="4"/>
  <c r="M241" i="4"/>
  <c r="N241" i="4"/>
  <c r="G241" i="4"/>
  <c r="O241" i="4"/>
  <c r="H97" i="4"/>
  <c r="I97" i="4"/>
  <c r="J97" i="4"/>
  <c r="K97" i="4"/>
  <c r="L97" i="4"/>
  <c r="M97" i="4"/>
  <c r="N97" i="4"/>
  <c r="G97" i="4"/>
  <c r="O97" i="4"/>
  <c r="G50" i="4"/>
  <c r="O50" i="4"/>
  <c r="H50" i="4"/>
  <c r="I50" i="4"/>
  <c r="J50" i="4"/>
  <c r="K50" i="4"/>
  <c r="L50" i="4"/>
  <c r="M50" i="4"/>
  <c r="N50" i="4"/>
  <c r="N83" i="4"/>
  <c r="G83" i="4"/>
  <c r="O83" i="4"/>
  <c r="H83" i="4"/>
  <c r="I83" i="4"/>
  <c r="J83" i="4"/>
  <c r="K83" i="4"/>
  <c r="L83" i="4"/>
  <c r="M83" i="4"/>
  <c r="N107" i="4"/>
  <c r="G107" i="4"/>
  <c r="O107" i="4"/>
  <c r="H107" i="4"/>
  <c r="I107" i="4"/>
  <c r="J107" i="4"/>
  <c r="K107" i="4"/>
  <c r="L107" i="4"/>
  <c r="M107" i="4"/>
  <c r="I1092" i="4"/>
  <c r="J1092" i="4"/>
  <c r="K1092" i="4"/>
  <c r="L1092" i="4"/>
  <c r="M1092" i="4"/>
  <c r="N1092" i="4"/>
  <c r="G1092" i="4"/>
  <c r="O1092" i="4"/>
  <c r="H1092" i="4"/>
  <c r="M76" i="4"/>
  <c r="N76" i="4"/>
  <c r="G76" i="4"/>
  <c r="O76" i="4"/>
  <c r="H76" i="4"/>
  <c r="I76" i="4"/>
  <c r="J76" i="4"/>
  <c r="K76" i="4"/>
  <c r="L76" i="4"/>
  <c r="L362" i="4"/>
  <c r="M362" i="4"/>
  <c r="N362" i="4"/>
  <c r="G362" i="4"/>
  <c r="O362" i="4"/>
  <c r="H362" i="4"/>
  <c r="I362" i="4"/>
  <c r="J362" i="4"/>
  <c r="K362" i="4"/>
  <c r="N854" i="4"/>
  <c r="G854" i="4"/>
  <c r="O854" i="4"/>
  <c r="H854" i="4"/>
  <c r="I854" i="4"/>
  <c r="J854" i="4"/>
  <c r="K854" i="4"/>
  <c r="L854" i="4"/>
  <c r="M854" i="4"/>
  <c r="L784" i="4"/>
  <c r="M784" i="4"/>
  <c r="N784" i="4"/>
  <c r="G784" i="4"/>
  <c r="O784" i="4"/>
  <c r="H784" i="4"/>
  <c r="I784" i="4"/>
  <c r="J784" i="4"/>
  <c r="K784" i="4"/>
  <c r="G934" i="4"/>
  <c r="O934" i="4"/>
  <c r="H934" i="4"/>
  <c r="I934" i="4"/>
  <c r="J934" i="4"/>
  <c r="K934" i="4"/>
  <c r="L934" i="4"/>
  <c r="M934" i="4"/>
  <c r="N934" i="4"/>
  <c r="G789" i="4"/>
  <c r="O789" i="4"/>
  <c r="H789" i="4"/>
  <c r="I789" i="4"/>
  <c r="J789" i="4"/>
  <c r="K789" i="4"/>
  <c r="L789" i="4"/>
  <c r="M789" i="4"/>
  <c r="N789" i="4"/>
  <c r="L482" i="4"/>
  <c r="M482" i="4"/>
  <c r="N482" i="4"/>
  <c r="G482" i="4"/>
  <c r="O482" i="4"/>
  <c r="H482" i="4"/>
  <c r="I482" i="4"/>
  <c r="J482" i="4"/>
  <c r="K482" i="4"/>
  <c r="K363" i="4"/>
  <c r="L363" i="4"/>
  <c r="M363" i="4"/>
  <c r="N363" i="4"/>
  <c r="G363" i="4"/>
  <c r="O363" i="4"/>
  <c r="H363" i="4"/>
  <c r="I363" i="4"/>
  <c r="J363" i="4"/>
  <c r="I715" i="4"/>
  <c r="J715" i="4"/>
  <c r="K715" i="4"/>
  <c r="L715" i="4"/>
  <c r="M715" i="4"/>
  <c r="N715" i="4"/>
  <c r="G715" i="4"/>
  <c r="O715" i="4"/>
  <c r="H715" i="4"/>
  <c r="L1105" i="4"/>
  <c r="M1105" i="4"/>
  <c r="N1105" i="4"/>
  <c r="G1105" i="4"/>
  <c r="O1105" i="4"/>
  <c r="H1105" i="4"/>
  <c r="I1105" i="4"/>
  <c r="J1105" i="4"/>
  <c r="K1105" i="4"/>
  <c r="J995" i="4"/>
  <c r="K995" i="4"/>
  <c r="L995" i="4"/>
  <c r="M995" i="4"/>
  <c r="N995" i="4"/>
  <c r="G995" i="4"/>
  <c r="O995" i="4"/>
  <c r="H995" i="4"/>
  <c r="I995" i="4"/>
  <c r="K801" i="4"/>
  <c r="L801" i="4"/>
  <c r="M801" i="4"/>
  <c r="N801" i="4"/>
  <c r="G801" i="4"/>
  <c r="O801" i="4"/>
  <c r="H801" i="4"/>
  <c r="I801" i="4"/>
  <c r="J801" i="4"/>
  <c r="J762" i="4"/>
  <c r="K762" i="4"/>
  <c r="L762" i="4"/>
  <c r="M762" i="4"/>
  <c r="N762" i="4"/>
  <c r="G762" i="4"/>
  <c r="O762" i="4"/>
  <c r="H762" i="4"/>
  <c r="I762" i="4"/>
  <c r="J564" i="4"/>
  <c r="K564" i="4"/>
  <c r="L564" i="4"/>
  <c r="M564" i="4"/>
  <c r="N564" i="4"/>
  <c r="G564" i="4"/>
  <c r="O564" i="4"/>
  <c r="H564" i="4"/>
  <c r="I564" i="4"/>
  <c r="G503" i="4"/>
  <c r="O503" i="4"/>
  <c r="H503" i="4"/>
  <c r="I503" i="4"/>
  <c r="J503" i="4"/>
  <c r="K503" i="4"/>
  <c r="L503" i="4"/>
  <c r="M503" i="4"/>
  <c r="N503" i="4"/>
  <c r="I437" i="4"/>
  <c r="J437" i="4"/>
  <c r="K437" i="4"/>
  <c r="L437" i="4"/>
  <c r="M437" i="4"/>
  <c r="N437" i="4"/>
  <c r="G437" i="4"/>
  <c r="O437" i="4"/>
  <c r="H437" i="4"/>
  <c r="N251" i="4"/>
  <c r="G251" i="4"/>
  <c r="O251" i="4"/>
  <c r="H251" i="4"/>
  <c r="I251" i="4"/>
  <c r="J251" i="4"/>
  <c r="K251" i="4"/>
  <c r="L251" i="4"/>
  <c r="M251" i="4"/>
  <c r="K126" i="4"/>
  <c r="L126" i="4"/>
  <c r="M126" i="4"/>
  <c r="N126" i="4"/>
  <c r="G126" i="4"/>
  <c r="O126" i="4"/>
  <c r="H126" i="4"/>
  <c r="I126" i="4"/>
  <c r="J126" i="4"/>
  <c r="M44" i="4"/>
  <c r="N44" i="4"/>
  <c r="G44" i="4"/>
  <c r="O44" i="4"/>
  <c r="H44" i="4"/>
  <c r="I44" i="4"/>
  <c r="J44" i="4"/>
  <c r="K44" i="4"/>
  <c r="L44" i="4"/>
  <c r="J255" i="4"/>
  <c r="K255" i="4"/>
  <c r="L255" i="4"/>
  <c r="M255" i="4"/>
  <c r="N255" i="4"/>
  <c r="G255" i="4"/>
  <c r="O255" i="4"/>
  <c r="H255" i="4"/>
  <c r="I255" i="4"/>
  <c r="M188" i="4"/>
  <c r="N188" i="4"/>
  <c r="G188" i="4"/>
  <c r="O188" i="4"/>
  <c r="H188" i="4"/>
  <c r="I188" i="4"/>
  <c r="J188" i="4"/>
  <c r="K188" i="4"/>
  <c r="L188" i="4"/>
  <c r="M1136" i="4"/>
  <c r="N1136" i="4"/>
  <c r="G1136" i="4"/>
  <c r="O1136" i="4"/>
  <c r="H1136" i="4"/>
  <c r="I1136" i="4"/>
  <c r="J1136" i="4"/>
  <c r="K1136" i="4"/>
  <c r="L1136" i="4"/>
  <c r="L993" i="4"/>
  <c r="M993" i="4"/>
  <c r="N993" i="4"/>
  <c r="G993" i="4"/>
  <c r="O993" i="4"/>
  <c r="H993" i="4"/>
  <c r="I993" i="4"/>
  <c r="J993" i="4"/>
  <c r="K993" i="4"/>
  <c r="H1109" i="4"/>
  <c r="I1109" i="4"/>
  <c r="J1109" i="4"/>
  <c r="K1109" i="4"/>
  <c r="L1109" i="4"/>
  <c r="M1109" i="4"/>
  <c r="N1109" i="4"/>
  <c r="G1109" i="4"/>
  <c r="O1109" i="4"/>
  <c r="N983" i="4"/>
  <c r="G983" i="4"/>
  <c r="O983" i="4"/>
  <c r="H983" i="4"/>
  <c r="I983" i="4"/>
  <c r="J983" i="4"/>
  <c r="K983" i="4"/>
  <c r="L983" i="4"/>
  <c r="M983" i="4"/>
  <c r="N734" i="4"/>
  <c r="G734" i="4"/>
  <c r="O734" i="4"/>
  <c r="H734" i="4"/>
  <c r="I734" i="4"/>
  <c r="J734" i="4"/>
  <c r="K734" i="4"/>
  <c r="L734" i="4"/>
  <c r="M734" i="4"/>
  <c r="I598" i="4"/>
  <c r="J598" i="4"/>
  <c r="K598" i="4"/>
  <c r="L598" i="4"/>
  <c r="N598" i="4"/>
  <c r="M598" i="4"/>
  <c r="O598" i="4"/>
  <c r="G598" i="4"/>
  <c r="H598" i="4"/>
  <c r="L1017" i="4"/>
  <c r="M1017" i="4"/>
  <c r="N1017" i="4"/>
  <c r="G1017" i="4"/>
  <c r="O1017" i="4"/>
  <c r="H1017" i="4"/>
  <c r="I1017" i="4"/>
  <c r="J1017" i="4"/>
  <c r="K1017" i="4"/>
  <c r="G1110" i="4"/>
  <c r="O1110" i="4"/>
  <c r="H1110" i="4"/>
  <c r="I1110" i="4"/>
  <c r="J1110" i="4"/>
  <c r="K1110" i="4"/>
  <c r="L1110" i="4"/>
  <c r="M1110" i="4"/>
  <c r="N1110" i="4"/>
  <c r="H949" i="4"/>
  <c r="I949" i="4"/>
  <c r="J949" i="4"/>
  <c r="K949" i="4"/>
  <c r="L949" i="4"/>
  <c r="M949" i="4"/>
  <c r="N949" i="4"/>
  <c r="G949" i="4"/>
  <c r="O949" i="4"/>
  <c r="K849" i="4"/>
  <c r="L849" i="4"/>
  <c r="M849" i="4"/>
  <c r="N849" i="4"/>
  <c r="G849" i="4"/>
  <c r="O849" i="4"/>
  <c r="H849" i="4"/>
  <c r="I849" i="4"/>
  <c r="J849" i="4"/>
  <c r="K745" i="4"/>
  <c r="L745" i="4"/>
  <c r="M745" i="4"/>
  <c r="N745" i="4"/>
  <c r="G745" i="4"/>
  <c r="O745" i="4"/>
  <c r="H745" i="4"/>
  <c r="I745" i="4"/>
  <c r="J745" i="4"/>
  <c r="L530" i="4"/>
  <c r="M530" i="4"/>
  <c r="N530" i="4"/>
  <c r="G530" i="4"/>
  <c r="O530" i="4"/>
  <c r="H530" i="4"/>
  <c r="I530" i="4"/>
  <c r="J530" i="4"/>
  <c r="K530" i="4"/>
  <c r="G479" i="4"/>
  <c r="O479" i="4"/>
  <c r="H479" i="4"/>
  <c r="I479" i="4"/>
  <c r="J479" i="4"/>
  <c r="K479" i="4"/>
  <c r="L479" i="4"/>
  <c r="M479" i="4"/>
  <c r="N479" i="4"/>
  <c r="G351" i="4"/>
  <c r="O351" i="4"/>
  <c r="H351" i="4"/>
  <c r="I351" i="4"/>
  <c r="J351" i="4"/>
  <c r="K351" i="4"/>
  <c r="L351" i="4"/>
  <c r="M351" i="4"/>
  <c r="N351" i="4"/>
  <c r="N195" i="4"/>
  <c r="G195" i="4"/>
  <c r="O195" i="4"/>
  <c r="H195" i="4"/>
  <c r="I195" i="4"/>
  <c r="J195" i="4"/>
  <c r="K195" i="4"/>
  <c r="L195" i="4"/>
  <c r="M195" i="4"/>
  <c r="L101" i="4"/>
  <c r="M101" i="4"/>
  <c r="N101" i="4"/>
  <c r="G101" i="4"/>
  <c r="O101" i="4"/>
  <c r="H101" i="4"/>
  <c r="I101" i="4"/>
  <c r="J101" i="4"/>
  <c r="K101" i="4"/>
  <c r="I192" i="4"/>
  <c r="J192" i="4"/>
  <c r="K192" i="4"/>
  <c r="L192" i="4"/>
  <c r="M192" i="4"/>
  <c r="N192" i="4"/>
  <c r="G192" i="4"/>
  <c r="O192" i="4"/>
  <c r="H192" i="4"/>
  <c r="M1048" i="4"/>
  <c r="N1048" i="4"/>
  <c r="G1048" i="4"/>
  <c r="O1048" i="4"/>
  <c r="H1048" i="4"/>
  <c r="I1048" i="4"/>
  <c r="J1048" i="4"/>
  <c r="K1048" i="4"/>
  <c r="L1048" i="4"/>
  <c r="I256" i="4"/>
  <c r="J256" i="4"/>
  <c r="K256" i="4"/>
  <c r="L256" i="4"/>
  <c r="M256" i="4"/>
  <c r="N256" i="4"/>
  <c r="G256" i="4"/>
  <c r="O256" i="4"/>
  <c r="H256" i="4"/>
  <c r="J191" i="4"/>
  <c r="K191" i="4"/>
  <c r="L191" i="4"/>
  <c r="M191" i="4"/>
  <c r="N191" i="4"/>
  <c r="G191" i="4"/>
  <c r="O191" i="4"/>
  <c r="H191" i="4"/>
  <c r="I191" i="4"/>
  <c r="L1137" i="4"/>
  <c r="M1137" i="4"/>
  <c r="N1137" i="4"/>
  <c r="G1137" i="4"/>
  <c r="O1137" i="4"/>
  <c r="H1137" i="4"/>
  <c r="I1137" i="4"/>
  <c r="J1137" i="4"/>
  <c r="K1137" i="4"/>
  <c r="I40" i="4"/>
  <c r="J40" i="4"/>
  <c r="K40" i="4"/>
  <c r="L40" i="4"/>
  <c r="M40" i="4"/>
  <c r="N40" i="4"/>
  <c r="G40" i="4"/>
  <c r="O40" i="4"/>
  <c r="H40" i="4"/>
  <c r="H1117" i="4"/>
  <c r="I1117" i="4"/>
  <c r="J1117" i="4"/>
  <c r="K1117" i="4"/>
  <c r="L1117" i="4"/>
  <c r="M1117" i="4"/>
  <c r="N1117" i="4"/>
  <c r="G1117" i="4"/>
  <c r="O1117" i="4"/>
  <c r="I899" i="4"/>
  <c r="J899" i="4"/>
  <c r="K899" i="4"/>
  <c r="M899" i="4"/>
  <c r="N899" i="4"/>
  <c r="G899" i="4"/>
  <c r="O899" i="4"/>
  <c r="H899" i="4"/>
  <c r="L899" i="4"/>
  <c r="H740" i="4"/>
  <c r="I740" i="4"/>
  <c r="J740" i="4"/>
  <c r="K740" i="4"/>
  <c r="L740" i="4"/>
  <c r="M740" i="4"/>
  <c r="N740" i="4"/>
  <c r="G740" i="4"/>
  <c r="O740" i="4"/>
  <c r="I1180" i="4"/>
  <c r="J1180" i="4"/>
  <c r="K1180" i="4"/>
  <c r="L1180" i="4"/>
  <c r="M1180" i="4"/>
  <c r="N1180" i="4"/>
  <c r="G1180" i="4"/>
  <c r="O1180" i="4"/>
  <c r="H1180" i="4"/>
  <c r="J1099" i="4"/>
  <c r="K1099" i="4"/>
  <c r="L1099" i="4"/>
  <c r="M1099" i="4"/>
  <c r="N1099" i="4"/>
  <c r="G1099" i="4"/>
  <c r="O1099" i="4"/>
  <c r="H1099" i="4"/>
  <c r="I1099" i="4"/>
  <c r="I940" i="4"/>
  <c r="J940" i="4"/>
  <c r="K940" i="4"/>
  <c r="L940" i="4"/>
  <c r="M940" i="4"/>
  <c r="N940" i="4"/>
  <c r="G940" i="4"/>
  <c r="O940" i="4"/>
  <c r="H940" i="4"/>
  <c r="M895" i="4"/>
  <c r="N895" i="4"/>
  <c r="G895" i="4"/>
  <c r="O895" i="4"/>
  <c r="I895" i="4"/>
  <c r="J895" i="4"/>
  <c r="K895" i="4"/>
  <c r="L895" i="4"/>
  <c r="H895" i="4"/>
  <c r="I763" i="4"/>
  <c r="J763" i="4"/>
  <c r="K763" i="4"/>
  <c r="L763" i="4"/>
  <c r="M763" i="4"/>
  <c r="N763" i="4"/>
  <c r="G763" i="4"/>
  <c r="O763" i="4"/>
  <c r="H763" i="4"/>
  <c r="G661" i="4"/>
  <c r="O661" i="4"/>
  <c r="H661" i="4"/>
  <c r="I661" i="4"/>
  <c r="J661" i="4"/>
  <c r="K661" i="4"/>
  <c r="L661" i="4"/>
  <c r="M661" i="4"/>
  <c r="N661" i="4"/>
  <c r="M465" i="4"/>
  <c r="N465" i="4"/>
  <c r="G465" i="4"/>
  <c r="O465" i="4"/>
  <c r="H465" i="4"/>
  <c r="I465" i="4"/>
  <c r="J465" i="4"/>
  <c r="K465" i="4"/>
  <c r="L465" i="4"/>
  <c r="N320" i="4"/>
  <c r="G320" i="4"/>
  <c r="O320" i="4"/>
  <c r="H320" i="4"/>
  <c r="I320" i="4"/>
  <c r="J320" i="4"/>
  <c r="K320" i="4"/>
  <c r="L320" i="4"/>
  <c r="M320" i="4"/>
  <c r="L197" i="4"/>
  <c r="M197" i="4"/>
  <c r="N197" i="4"/>
  <c r="G197" i="4"/>
  <c r="O197" i="4"/>
  <c r="H197" i="4"/>
  <c r="I197" i="4"/>
  <c r="J197" i="4"/>
  <c r="K197" i="4"/>
  <c r="K134" i="4"/>
  <c r="L134" i="4"/>
  <c r="M134" i="4"/>
  <c r="N134" i="4"/>
  <c r="G134" i="4"/>
  <c r="O134" i="4"/>
  <c r="H134" i="4"/>
  <c r="I134" i="4"/>
  <c r="J134" i="4"/>
  <c r="N131" i="4"/>
  <c r="G131" i="4"/>
  <c r="O131" i="4"/>
  <c r="H131" i="4"/>
  <c r="I131" i="4"/>
  <c r="J131" i="4"/>
  <c r="K131" i="4"/>
  <c r="L131" i="4"/>
  <c r="M131" i="4"/>
  <c r="J404" i="4"/>
  <c r="K404" i="4"/>
  <c r="L404" i="4"/>
  <c r="M404" i="4"/>
  <c r="N404" i="4"/>
  <c r="G404" i="4"/>
  <c r="O404" i="4"/>
  <c r="H404" i="4"/>
  <c r="I404" i="4"/>
  <c r="H438" i="4"/>
  <c r="I438" i="4"/>
  <c r="J438" i="4"/>
  <c r="K438" i="4"/>
  <c r="L438" i="4"/>
  <c r="M438" i="4"/>
  <c r="N438" i="4"/>
  <c r="G438" i="4"/>
  <c r="O438" i="4"/>
  <c r="M284" i="4"/>
  <c r="H284" i="4"/>
  <c r="J284" i="4"/>
  <c r="K284" i="4"/>
  <c r="L284" i="4"/>
  <c r="G284" i="4"/>
  <c r="I284" i="4"/>
  <c r="N284" i="4"/>
  <c r="O284" i="4"/>
  <c r="L322" i="4"/>
  <c r="M322" i="4"/>
  <c r="N322" i="4"/>
  <c r="G322" i="4"/>
  <c r="O322" i="4"/>
  <c r="H322" i="4"/>
  <c r="I322" i="4"/>
  <c r="J322" i="4"/>
  <c r="K322" i="4"/>
  <c r="K150" i="4"/>
  <c r="L150" i="4"/>
  <c r="M150" i="4"/>
  <c r="N150" i="4"/>
  <c r="G150" i="4"/>
  <c r="O150" i="4"/>
  <c r="H150" i="4"/>
  <c r="I150" i="4"/>
  <c r="J150" i="4"/>
  <c r="H81" i="4"/>
  <c r="I81" i="4"/>
  <c r="J81" i="4"/>
  <c r="K81" i="4"/>
  <c r="L81" i="4"/>
  <c r="M81" i="4"/>
  <c r="N81" i="4"/>
  <c r="G81" i="4"/>
  <c r="O81" i="4"/>
  <c r="M1056" i="4"/>
  <c r="N1056" i="4"/>
  <c r="G1056" i="4"/>
  <c r="O1056" i="4"/>
  <c r="H1056" i="4"/>
  <c r="I1056" i="4"/>
  <c r="J1056" i="4"/>
  <c r="K1056" i="4"/>
  <c r="L1056" i="4"/>
  <c r="I916" i="4"/>
  <c r="J916" i="4"/>
  <c r="K916" i="4"/>
  <c r="L916" i="4"/>
  <c r="M916" i="4"/>
  <c r="N916" i="4"/>
  <c r="G916" i="4"/>
  <c r="O916" i="4"/>
  <c r="H916" i="4"/>
  <c r="L1193" i="4"/>
  <c r="M1193" i="4"/>
  <c r="N1193" i="4"/>
  <c r="G1193" i="4"/>
  <c r="H1193" i="4"/>
  <c r="I1193" i="4"/>
  <c r="J1193" i="4"/>
  <c r="K1193" i="4"/>
  <c r="O1193" i="4"/>
  <c r="J1155" i="4"/>
  <c r="K1155" i="4"/>
  <c r="L1155" i="4"/>
  <c r="M1155" i="4"/>
  <c r="N1155" i="4"/>
  <c r="G1155" i="4"/>
  <c r="O1155" i="4"/>
  <c r="H1155" i="4"/>
  <c r="I1155" i="4"/>
  <c r="G958" i="4"/>
  <c r="O958" i="4"/>
  <c r="H958" i="4"/>
  <c r="I958" i="4"/>
  <c r="J958" i="4"/>
  <c r="K958" i="4"/>
  <c r="L958" i="4"/>
  <c r="M958" i="4"/>
  <c r="N958" i="4"/>
  <c r="H892" i="4"/>
  <c r="I892" i="4"/>
  <c r="J892" i="4"/>
  <c r="L892" i="4"/>
  <c r="M892" i="4"/>
  <c r="N892" i="4"/>
  <c r="G892" i="4"/>
  <c r="K892" i="4"/>
  <c r="O892" i="4"/>
  <c r="L768" i="4"/>
  <c r="M768" i="4"/>
  <c r="N768" i="4"/>
  <c r="G768" i="4"/>
  <c r="O768" i="4"/>
  <c r="H768" i="4"/>
  <c r="I768" i="4"/>
  <c r="J768" i="4"/>
  <c r="K768" i="4"/>
  <c r="K657" i="4"/>
  <c r="L657" i="4"/>
  <c r="M657" i="4"/>
  <c r="N657" i="4"/>
  <c r="G657" i="4"/>
  <c r="O657" i="4"/>
  <c r="H657" i="4"/>
  <c r="I657" i="4"/>
  <c r="J657" i="4"/>
  <c r="N392" i="4"/>
  <c r="G392" i="4"/>
  <c r="O392" i="4"/>
  <c r="H392" i="4"/>
  <c r="I392" i="4"/>
  <c r="J392" i="4"/>
  <c r="K392" i="4"/>
  <c r="L392" i="4"/>
  <c r="M392" i="4"/>
  <c r="L338" i="4"/>
  <c r="M338" i="4"/>
  <c r="N338" i="4"/>
  <c r="G338" i="4"/>
  <c r="O338" i="4"/>
  <c r="H338" i="4"/>
  <c r="I338" i="4"/>
  <c r="J338" i="4"/>
  <c r="K338" i="4"/>
  <c r="K118" i="4"/>
  <c r="L118" i="4"/>
  <c r="M118" i="4"/>
  <c r="N118" i="4"/>
  <c r="G118" i="4"/>
  <c r="O118" i="4"/>
  <c r="H118" i="4"/>
  <c r="I118" i="4"/>
  <c r="J118" i="4"/>
  <c r="G42" i="4"/>
  <c r="O42" i="4"/>
  <c r="H42" i="4"/>
  <c r="I42" i="4"/>
  <c r="J42" i="4"/>
  <c r="K42" i="4"/>
  <c r="L42" i="4"/>
  <c r="M42" i="4"/>
  <c r="N42" i="4"/>
  <c r="K286" i="4"/>
  <c r="N286" i="4"/>
  <c r="H286" i="4"/>
  <c r="I286" i="4"/>
  <c r="J286" i="4"/>
  <c r="L286" i="4"/>
  <c r="M286" i="4"/>
  <c r="O286" i="4"/>
  <c r="G286" i="4"/>
  <c r="L538" i="4"/>
  <c r="M538" i="4"/>
  <c r="N538" i="4"/>
  <c r="G538" i="4"/>
  <c r="O538" i="4"/>
  <c r="H538" i="4"/>
  <c r="I538" i="4"/>
  <c r="J538" i="4"/>
  <c r="K538" i="4"/>
  <c r="N782" i="4"/>
  <c r="G782" i="4"/>
  <c r="O782" i="4"/>
  <c r="H782" i="4"/>
  <c r="I782" i="4"/>
  <c r="J782" i="4"/>
  <c r="K782" i="4"/>
  <c r="L782" i="4"/>
  <c r="M782" i="4"/>
  <c r="G575" i="4"/>
  <c r="O575" i="4"/>
  <c r="H575" i="4"/>
  <c r="I575" i="4"/>
  <c r="J575" i="4"/>
  <c r="K575" i="4"/>
  <c r="L575" i="4"/>
  <c r="M575" i="4"/>
  <c r="N575" i="4"/>
  <c r="J548" i="4"/>
  <c r="K548" i="4"/>
  <c r="L548" i="4"/>
  <c r="M548" i="4"/>
  <c r="N548" i="4"/>
  <c r="G548" i="4"/>
  <c r="O548" i="4"/>
  <c r="H548" i="4"/>
  <c r="I548" i="4"/>
  <c r="L458" i="4"/>
  <c r="M458" i="4"/>
  <c r="N458" i="4"/>
  <c r="G458" i="4"/>
  <c r="O458" i="4"/>
  <c r="H458" i="4"/>
  <c r="I458" i="4"/>
  <c r="J458" i="4"/>
  <c r="K458" i="4"/>
  <c r="N283" i="4"/>
  <c r="I283" i="4"/>
  <c r="K283" i="4"/>
  <c r="L283" i="4"/>
  <c r="M283" i="4"/>
  <c r="G283" i="4"/>
  <c r="H283" i="4"/>
  <c r="J283" i="4"/>
  <c r="O283" i="4"/>
  <c r="K198" i="4"/>
  <c r="L198" i="4"/>
  <c r="M198" i="4"/>
  <c r="N198" i="4"/>
  <c r="G198" i="4"/>
  <c r="O198" i="4"/>
  <c r="H198" i="4"/>
  <c r="I198" i="4"/>
  <c r="J198" i="4"/>
  <c r="M1104" i="4"/>
  <c r="N1104" i="4"/>
  <c r="G1104" i="4"/>
  <c r="O1104" i="4"/>
  <c r="H1104" i="4"/>
  <c r="I1104" i="4"/>
  <c r="J1104" i="4"/>
  <c r="K1104" i="4"/>
  <c r="L1104" i="4"/>
  <c r="I1172" i="4"/>
  <c r="J1172" i="4"/>
  <c r="K1172" i="4"/>
  <c r="L1172" i="4"/>
  <c r="M1172" i="4"/>
  <c r="N1172" i="4"/>
  <c r="G1172" i="4"/>
  <c r="O1172" i="4"/>
  <c r="H1172" i="4"/>
  <c r="K946" i="4"/>
  <c r="L946" i="4"/>
  <c r="M946" i="4"/>
  <c r="N946" i="4"/>
  <c r="G946" i="4"/>
  <c r="O946" i="4"/>
  <c r="H946" i="4"/>
  <c r="I946" i="4"/>
  <c r="J946" i="4"/>
  <c r="I835" i="4"/>
  <c r="J835" i="4"/>
  <c r="K835" i="4"/>
  <c r="L835" i="4"/>
  <c r="M835" i="4"/>
  <c r="N835" i="4"/>
  <c r="G835" i="4"/>
  <c r="O835" i="4"/>
  <c r="H835" i="4"/>
  <c r="I675" i="4"/>
  <c r="J675" i="4"/>
  <c r="K675" i="4"/>
  <c r="L675" i="4"/>
  <c r="M675" i="4"/>
  <c r="N675" i="4"/>
  <c r="G675" i="4"/>
  <c r="O675" i="4"/>
  <c r="H675" i="4"/>
  <c r="G701" i="4"/>
  <c r="O701" i="4"/>
  <c r="H701" i="4"/>
  <c r="I701" i="4"/>
  <c r="J701" i="4"/>
  <c r="K701" i="4"/>
  <c r="L701" i="4"/>
  <c r="M701" i="4"/>
  <c r="N701" i="4"/>
  <c r="J532" i="4"/>
  <c r="K532" i="4"/>
  <c r="L532" i="4"/>
  <c r="M532" i="4"/>
  <c r="N532" i="4"/>
  <c r="G532" i="4"/>
  <c r="O532" i="4"/>
  <c r="H532" i="4"/>
  <c r="I532" i="4"/>
  <c r="K387" i="4"/>
  <c r="L387" i="4"/>
  <c r="M387" i="4"/>
  <c r="N387" i="4"/>
  <c r="G387" i="4"/>
  <c r="O387" i="4"/>
  <c r="H387" i="4"/>
  <c r="I387" i="4"/>
  <c r="J387" i="4"/>
  <c r="I288" i="4"/>
  <c r="L288" i="4"/>
  <c r="N288" i="4"/>
  <c r="G288" i="4"/>
  <c r="O288" i="4"/>
  <c r="H288" i="4"/>
  <c r="M288" i="4"/>
  <c r="J288" i="4"/>
  <c r="K288" i="4"/>
  <c r="N179" i="4"/>
  <c r="G179" i="4"/>
  <c r="O179" i="4"/>
  <c r="H179" i="4"/>
  <c r="I179" i="4"/>
  <c r="J179" i="4"/>
  <c r="K179" i="4"/>
  <c r="L179" i="4"/>
  <c r="M179" i="4"/>
  <c r="I24" i="4"/>
  <c r="J24" i="4"/>
  <c r="K24" i="4"/>
  <c r="L24" i="4"/>
  <c r="M24" i="4"/>
  <c r="N24" i="4"/>
  <c r="G24" i="4"/>
  <c r="O24" i="4"/>
  <c r="H24" i="4"/>
  <c r="N1183" i="4"/>
  <c r="G1183" i="4"/>
  <c r="O1183" i="4"/>
  <c r="H1183" i="4"/>
  <c r="I1183" i="4"/>
  <c r="J1183" i="4"/>
  <c r="K1183" i="4"/>
  <c r="L1183" i="4"/>
  <c r="M1183" i="4"/>
  <c r="I176" i="4"/>
  <c r="J176" i="4"/>
  <c r="K176" i="4"/>
  <c r="L176" i="4"/>
  <c r="M176" i="4"/>
  <c r="N176" i="4"/>
  <c r="G176" i="4"/>
  <c r="O176" i="4"/>
  <c r="H176" i="4"/>
  <c r="M912" i="4"/>
  <c r="N912" i="4"/>
  <c r="G912" i="4"/>
  <c r="O912" i="4"/>
  <c r="H912" i="4"/>
  <c r="I912" i="4"/>
  <c r="J912" i="4"/>
  <c r="K912" i="4"/>
  <c r="L912" i="4"/>
  <c r="G653" i="4"/>
  <c r="O653" i="4"/>
  <c r="H653" i="4"/>
  <c r="I653" i="4"/>
  <c r="J653" i="4"/>
  <c r="K653" i="4"/>
  <c r="L653" i="4"/>
  <c r="M653" i="4"/>
  <c r="N653" i="4"/>
  <c r="M783" i="4"/>
  <c r="N783" i="4"/>
  <c r="G783" i="4"/>
  <c r="O783" i="4"/>
  <c r="H783" i="4"/>
  <c r="I783" i="4"/>
  <c r="J783" i="4"/>
  <c r="K783" i="4"/>
  <c r="L783" i="4"/>
  <c r="I549" i="4"/>
  <c r="J549" i="4"/>
  <c r="K549" i="4"/>
  <c r="L549" i="4"/>
  <c r="M549" i="4"/>
  <c r="N549" i="4"/>
  <c r="G549" i="4"/>
  <c r="O549" i="4"/>
  <c r="H549" i="4"/>
  <c r="J420" i="4"/>
  <c r="K420" i="4"/>
  <c r="L420" i="4"/>
  <c r="M420" i="4"/>
  <c r="N420" i="4"/>
  <c r="G420" i="4"/>
  <c r="O420" i="4"/>
  <c r="H420" i="4"/>
  <c r="I420" i="4"/>
  <c r="H265" i="4"/>
  <c r="I265" i="4"/>
  <c r="J265" i="4"/>
  <c r="K265" i="4"/>
  <c r="L265" i="4"/>
  <c r="M265" i="4"/>
  <c r="N265" i="4"/>
  <c r="G265" i="4"/>
  <c r="O265" i="4"/>
  <c r="I747" i="4"/>
  <c r="J747" i="4"/>
  <c r="K747" i="4"/>
  <c r="L747" i="4"/>
  <c r="M747" i="4"/>
  <c r="N747" i="4"/>
  <c r="G747" i="4"/>
  <c r="O747" i="4"/>
  <c r="H747" i="4"/>
  <c r="I1148" i="4"/>
  <c r="J1148" i="4"/>
  <c r="K1148" i="4"/>
  <c r="L1148" i="4"/>
  <c r="M1148" i="4"/>
  <c r="N1148" i="4"/>
  <c r="G1148" i="4"/>
  <c r="O1148" i="4"/>
  <c r="H1148" i="4"/>
  <c r="L1049" i="4"/>
  <c r="M1049" i="4"/>
  <c r="N1049" i="4"/>
  <c r="G1049" i="4"/>
  <c r="O1049" i="4"/>
  <c r="H1049" i="4"/>
  <c r="I1049" i="4"/>
  <c r="J1049" i="4"/>
  <c r="K1049" i="4"/>
  <c r="J850" i="4"/>
  <c r="K850" i="4"/>
  <c r="L850" i="4"/>
  <c r="M850" i="4"/>
  <c r="N850" i="4"/>
  <c r="G850" i="4"/>
  <c r="O850" i="4"/>
  <c r="H850" i="4"/>
  <c r="I850" i="4"/>
  <c r="M687" i="4"/>
  <c r="N687" i="4"/>
  <c r="G687" i="4"/>
  <c r="O687" i="4"/>
  <c r="H687" i="4"/>
  <c r="I687" i="4"/>
  <c r="J687" i="4"/>
  <c r="K687" i="4"/>
  <c r="L687" i="4"/>
  <c r="L594" i="4"/>
  <c r="M594" i="4"/>
  <c r="N594" i="4"/>
  <c r="G594" i="4"/>
  <c r="O594" i="4"/>
  <c r="H594" i="4"/>
  <c r="I594" i="4"/>
  <c r="J594" i="4"/>
  <c r="K594" i="4"/>
  <c r="J500" i="4"/>
  <c r="K500" i="4"/>
  <c r="L500" i="4"/>
  <c r="M500" i="4"/>
  <c r="N500" i="4"/>
  <c r="G500" i="4"/>
  <c r="O500" i="4"/>
  <c r="H500" i="4"/>
  <c r="I500" i="4"/>
  <c r="G463" i="4"/>
  <c r="O463" i="4"/>
  <c r="H463" i="4"/>
  <c r="I463" i="4"/>
  <c r="J463" i="4"/>
  <c r="K463" i="4"/>
  <c r="L463" i="4"/>
  <c r="M463" i="4"/>
  <c r="N463" i="4"/>
  <c r="J271" i="4"/>
  <c r="K271" i="4"/>
  <c r="L271" i="4"/>
  <c r="M271" i="4"/>
  <c r="N271" i="4"/>
  <c r="G271" i="4"/>
  <c r="O271" i="4"/>
  <c r="H271" i="4"/>
  <c r="I271" i="4"/>
  <c r="M100" i="4"/>
  <c r="N100" i="4"/>
  <c r="G100" i="4"/>
  <c r="O100" i="4"/>
  <c r="H100" i="4"/>
  <c r="I100" i="4"/>
  <c r="J100" i="4"/>
  <c r="K100" i="4"/>
  <c r="L100" i="4"/>
  <c r="G58" i="4"/>
  <c r="O58" i="4"/>
  <c r="H58" i="4"/>
  <c r="I58" i="4"/>
  <c r="J58" i="4"/>
  <c r="K58" i="4"/>
  <c r="L58" i="4"/>
  <c r="M58" i="4"/>
  <c r="N58" i="4"/>
  <c r="L77" i="4"/>
  <c r="M77" i="4"/>
  <c r="N77" i="4"/>
  <c r="G77" i="4"/>
  <c r="O77" i="4"/>
  <c r="H77" i="4"/>
  <c r="I77" i="4"/>
  <c r="J77" i="4"/>
  <c r="K77" i="4"/>
  <c r="J103" i="4"/>
  <c r="K103" i="4"/>
  <c r="L103" i="4"/>
  <c r="M103" i="4"/>
  <c r="N103" i="4"/>
  <c r="G103" i="4"/>
  <c r="O103" i="4"/>
  <c r="H103" i="4"/>
  <c r="I103" i="4"/>
  <c r="G1102" i="4"/>
  <c r="O1102" i="4"/>
  <c r="H1102" i="4"/>
  <c r="I1102" i="4"/>
  <c r="J1102" i="4"/>
  <c r="K1102" i="4"/>
  <c r="L1102" i="4"/>
  <c r="M1102" i="4"/>
  <c r="N1102" i="4"/>
  <c r="G966" i="4"/>
  <c r="O966" i="4"/>
  <c r="H966" i="4"/>
  <c r="I966" i="4"/>
  <c r="J966" i="4"/>
  <c r="K966" i="4"/>
  <c r="L966" i="4"/>
  <c r="M966" i="4"/>
  <c r="N966" i="4"/>
  <c r="N991" i="4"/>
  <c r="G991" i="4"/>
  <c r="O991" i="4"/>
  <c r="H991" i="4"/>
  <c r="I991" i="4"/>
  <c r="J991" i="4"/>
  <c r="K991" i="4"/>
  <c r="L991" i="4"/>
  <c r="M991" i="4"/>
  <c r="M887" i="4"/>
  <c r="N887" i="4"/>
  <c r="G887" i="4"/>
  <c r="O887" i="4"/>
  <c r="H887" i="4"/>
  <c r="I887" i="4"/>
  <c r="J887" i="4"/>
  <c r="K887" i="4"/>
  <c r="L887" i="4"/>
  <c r="M671" i="4"/>
  <c r="N671" i="4"/>
  <c r="G671" i="4"/>
  <c r="O671" i="4"/>
  <c r="H671" i="4"/>
  <c r="I671" i="4"/>
  <c r="J671" i="4"/>
  <c r="K671" i="4"/>
  <c r="L671" i="4"/>
  <c r="N528" i="4"/>
  <c r="G528" i="4"/>
  <c r="O528" i="4"/>
  <c r="H528" i="4"/>
  <c r="I528" i="4"/>
  <c r="J528" i="4"/>
  <c r="K528" i="4"/>
  <c r="L528" i="4"/>
  <c r="M528" i="4"/>
  <c r="H965" i="4"/>
  <c r="I965" i="4"/>
  <c r="J965" i="4"/>
  <c r="K965" i="4"/>
  <c r="L965" i="4"/>
  <c r="M965" i="4"/>
  <c r="N965" i="4"/>
  <c r="G965" i="4"/>
  <c r="O965" i="4"/>
  <c r="L1153" i="4"/>
  <c r="M1153" i="4"/>
  <c r="N1153" i="4"/>
  <c r="G1153" i="4"/>
  <c r="O1153" i="4"/>
  <c r="H1153" i="4"/>
  <c r="I1153" i="4"/>
  <c r="J1153" i="4"/>
  <c r="K1153" i="4"/>
  <c r="H973" i="4"/>
  <c r="I973" i="4"/>
  <c r="J973" i="4"/>
  <c r="K973" i="4"/>
  <c r="L973" i="4"/>
  <c r="M973" i="4"/>
  <c r="N973" i="4"/>
  <c r="G973" i="4"/>
  <c r="O973" i="4"/>
  <c r="L896" i="4"/>
  <c r="M896" i="4"/>
  <c r="N896" i="4"/>
  <c r="H896" i="4"/>
  <c r="I896" i="4"/>
  <c r="J896" i="4"/>
  <c r="G896" i="4"/>
  <c r="K896" i="4"/>
  <c r="O896" i="4"/>
  <c r="G645" i="4"/>
  <c r="O645" i="4"/>
  <c r="H645" i="4"/>
  <c r="I645" i="4"/>
  <c r="J645" i="4"/>
  <c r="K645" i="4"/>
  <c r="L645" i="4"/>
  <c r="M645" i="4"/>
  <c r="N645" i="4"/>
  <c r="N576" i="4"/>
  <c r="G576" i="4"/>
  <c r="O576" i="4"/>
  <c r="H576" i="4"/>
  <c r="I576" i="4"/>
  <c r="J576" i="4"/>
  <c r="K576" i="4"/>
  <c r="L576" i="4"/>
  <c r="M576" i="4"/>
  <c r="I525" i="4"/>
  <c r="J525" i="4"/>
  <c r="K525" i="4"/>
  <c r="L525" i="4"/>
  <c r="M525" i="4"/>
  <c r="N525" i="4"/>
  <c r="G525" i="4"/>
  <c r="O525" i="4"/>
  <c r="H525" i="4"/>
  <c r="K331" i="4"/>
  <c r="L331" i="4"/>
  <c r="M331" i="4"/>
  <c r="N331" i="4"/>
  <c r="G331" i="4"/>
  <c r="O331" i="4"/>
  <c r="H331" i="4"/>
  <c r="I331" i="4"/>
  <c r="J331" i="4"/>
  <c r="H201" i="4"/>
  <c r="I201" i="4"/>
  <c r="J201" i="4"/>
  <c r="K201" i="4"/>
  <c r="L201" i="4"/>
  <c r="M201" i="4"/>
  <c r="N201" i="4"/>
  <c r="G201" i="4"/>
  <c r="O201" i="4"/>
  <c r="K86" i="4"/>
  <c r="L86" i="4"/>
  <c r="M86" i="4"/>
  <c r="N86" i="4"/>
  <c r="G86" i="4"/>
  <c r="O86" i="4"/>
  <c r="H86" i="4"/>
  <c r="I86" i="4"/>
  <c r="J86" i="4"/>
  <c r="K531" i="4"/>
  <c r="L531" i="4"/>
  <c r="M531" i="4"/>
  <c r="N531" i="4"/>
  <c r="G531" i="4"/>
  <c r="O531" i="4"/>
  <c r="H531" i="4"/>
  <c r="I531" i="4"/>
  <c r="J531" i="4"/>
  <c r="J634" i="4"/>
  <c r="K634" i="4"/>
  <c r="L634" i="4"/>
  <c r="M634" i="4"/>
  <c r="N634" i="4"/>
  <c r="G634" i="4"/>
  <c r="O634" i="4"/>
  <c r="H634" i="4"/>
  <c r="I634" i="4"/>
  <c r="K302" i="4"/>
  <c r="N302" i="4"/>
  <c r="H302" i="4"/>
  <c r="I302" i="4"/>
  <c r="J302" i="4"/>
  <c r="O302" i="4"/>
  <c r="G302" i="4"/>
  <c r="L302" i="4"/>
  <c r="M302" i="4"/>
  <c r="K110" i="4"/>
  <c r="L110" i="4"/>
  <c r="M110" i="4"/>
  <c r="N110" i="4"/>
  <c r="G110" i="4"/>
  <c r="O110" i="4"/>
  <c r="H110" i="4"/>
  <c r="I110" i="4"/>
  <c r="J110" i="4"/>
  <c r="N1119" i="4"/>
  <c r="G1119" i="4"/>
  <c r="O1119" i="4"/>
  <c r="H1119" i="4"/>
  <c r="I1119" i="4"/>
  <c r="J1119" i="4"/>
  <c r="K1119" i="4"/>
  <c r="L1119" i="4"/>
  <c r="M1119" i="4"/>
  <c r="G1078" i="4"/>
  <c r="O1078" i="4"/>
  <c r="H1078" i="4"/>
  <c r="I1078" i="4"/>
  <c r="J1078" i="4"/>
  <c r="K1078" i="4"/>
  <c r="L1078" i="4"/>
  <c r="M1078" i="4"/>
  <c r="N1078" i="4"/>
  <c r="M1024" i="4"/>
  <c r="N1024" i="4"/>
  <c r="G1024" i="4"/>
  <c r="O1024" i="4"/>
  <c r="H1024" i="4"/>
  <c r="I1024" i="4"/>
  <c r="J1024" i="4"/>
  <c r="K1024" i="4"/>
  <c r="L1024" i="4"/>
  <c r="J810" i="4"/>
  <c r="K810" i="4"/>
  <c r="L810" i="4"/>
  <c r="M810" i="4"/>
  <c r="N810" i="4"/>
  <c r="G810" i="4"/>
  <c r="O810" i="4"/>
  <c r="H810" i="4"/>
  <c r="I810" i="4"/>
  <c r="J682" i="4"/>
  <c r="K682" i="4"/>
  <c r="L682" i="4"/>
  <c r="M682" i="4"/>
  <c r="N682" i="4"/>
  <c r="G682" i="4"/>
  <c r="O682" i="4"/>
  <c r="H682" i="4"/>
  <c r="I682" i="4"/>
  <c r="L1129" i="4"/>
  <c r="M1129" i="4"/>
  <c r="N1129" i="4"/>
  <c r="G1129" i="4"/>
  <c r="O1129" i="4"/>
  <c r="H1129" i="4"/>
  <c r="I1129" i="4"/>
  <c r="J1129" i="4"/>
  <c r="K1129" i="4"/>
  <c r="L1161" i="4"/>
  <c r="M1161" i="4"/>
  <c r="N1161" i="4"/>
  <c r="G1161" i="4"/>
  <c r="O1161" i="4"/>
  <c r="H1161" i="4"/>
  <c r="I1161" i="4"/>
  <c r="J1161" i="4"/>
  <c r="K1161" i="4"/>
  <c r="I1020" i="4"/>
  <c r="J1020" i="4"/>
  <c r="K1020" i="4"/>
  <c r="L1020" i="4"/>
  <c r="M1020" i="4"/>
  <c r="N1020" i="4"/>
  <c r="G1020" i="4"/>
  <c r="O1020" i="4"/>
  <c r="H1020" i="4"/>
  <c r="I803" i="4"/>
  <c r="J803" i="4"/>
  <c r="K803" i="4"/>
  <c r="L803" i="4"/>
  <c r="M803" i="4"/>
  <c r="N803" i="4"/>
  <c r="G803" i="4"/>
  <c r="O803" i="4"/>
  <c r="H803" i="4"/>
  <c r="J674" i="4"/>
  <c r="K674" i="4"/>
  <c r="L674" i="4"/>
  <c r="M674" i="4"/>
  <c r="N674" i="4"/>
  <c r="G674" i="4"/>
  <c r="O674" i="4"/>
  <c r="H674" i="4"/>
  <c r="I674" i="4"/>
  <c r="M577" i="4"/>
  <c r="N577" i="4"/>
  <c r="G577" i="4"/>
  <c r="O577" i="4"/>
  <c r="H577" i="4"/>
  <c r="I577" i="4"/>
  <c r="J577" i="4"/>
  <c r="K577" i="4"/>
  <c r="L577" i="4"/>
  <c r="G495" i="4"/>
  <c r="O495" i="4"/>
  <c r="H495" i="4"/>
  <c r="I495" i="4"/>
  <c r="J495" i="4"/>
  <c r="K495" i="4"/>
  <c r="L495" i="4"/>
  <c r="M495" i="4"/>
  <c r="N495" i="4"/>
  <c r="H342" i="4"/>
  <c r="I342" i="4"/>
  <c r="J342" i="4"/>
  <c r="K342" i="4"/>
  <c r="L342" i="4"/>
  <c r="M342" i="4"/>
  <c r="N342" i="4"/>
  <c r="G342" i="4"/>
  <c r="O342" i="4"/>
  <c r="N211" i="4"/>
  <c r="G211" i="4"/>
  <c r="O211" i="4"/>
  <c r="H211" i="4"/>
  <c r="I211" i="4"/>
  <c r="J211" i="4"/>
  <c r="K211" i="4"/>
  <c r="L211" i="4"/>
  <c r="M211" i="4"/>
  <c r="K78" i="4"/>
  <c r="L78" i="4"/>
  <c r="M78" i="4"/>
  <c r="N78" i="4"/>
  <c r="G78" i="4"/>
  <c r="O78" i="4"/>
  <c r="H78" i="4"/>
  <c r="I78" i="4"/>
  <c r="J78" i="4"/>
  <c r="K206" i="4"/>
  <c r="L206" i="4"/>
  <c r="M206" i="4"/>
  <c r="N206" i="4"/>
  <c r="G206" i="4"/>
  <c r="O206" i="4"/>
  <c r="H206" i="4"/>
  <c r="I206" i="4"/>
  <c r="J206" i="4"/>
  <c r="A205" i="4"/>
  <c r="B205" i="4"/>
  <c r="E205" i="4"/>
  <c r="E206" i="4"/>
  <c r="B206" i="4"/>
  <c r="A206" i="4"/>
  <c r="E1092" i="4"/>
  <c r="A1092" i="4"/>
  <c r="B1092" i="4"/>
  <c r="E945" i="4"/>
  <c r="A945" i="4"/>
  <c r="B945" i="4"/>
  <c r="A1040" i="4"/>
  <c r="E1040" i="4"/>
  <c r="B1040" i="4"/>
  <c r="D1040" i="4"/>
  <c r="A842" i="4"/>
  <c r="E842" i="4"/>
  <c r="D842" i="4"/>
  <c r="B842" i="4"/>
  <c r="B672" i="4"/>
  <c r="E672" i="4"/>
  <c r="A672" i="4"/>
  <c r="D672" i="4"/>
  <c r="A614" i="4"/>
  <c r="E614" i="4"/>
  <c r="B614" i="4"/>
  <c r="E1054" i="4"/>
  <c r="A1054" i="4"/>
  <c r="B1054" i="4"/>
  <c r="A1140" i="4"/>
  <c r="D1140" i="4"/>
  <c r="E1140" i="4"/>
  <c r="B1140" i="4"/>
  <c r="B971" i="4"/>
  <c r="A971" i="4"/>
  <c r="E971" i="4"/>
  <c r="D971" i="4"/>
  <c r="E881" i="4"/>
  <c r="B881" i="4"/>
  <c r="A881" i="4"/>
  <c r="A772" i="4"/>
  <c r="B772" i="4"/>
  <c r="E772" i="4"/>
  <c r="B562" i="4"/>
  <c r="E562" i="4"/>
  <c r="A562" i="4"/>
  <c r="E507" i="4"/>
  <c r="A507" i="4"/>
  <c r="B507" i="4"/>
  <c r="D507" i="4"/>
  <c r="E316" i="4"/>
  <c r="D316" i="4"/>
  <c r="A316" i="4"/>
  <c r="B316" i="4"/>
  <c r="B243" i="4"/>
  <c r="A243" i="4"/>
  <c r="D243" i="4"/>
  <c r="E243" i="4"/>
  <c r="A59" i="4"/>
  <c r="B59" i="4"/>
  <c r="D59" i="4"/>
  <c r="E59" i="4"/>
  <c r="D270" i="4"/>
  <c r="B270" i="4"/>
  <c r="A270" i="4"/>
  <c r="E270" i="4"/>
  <c r="B494" i="4"/>
  <c r="A494" i="4"/>
  <c r="E494" i="4"/>
  <c r="D494" i="4"/>
  <c r="A724" i="4"/>
  <c r="D724" i="4"/>
  <c r="E724" i="4"/>
  <c r="B724" i="4"/>
  <c r="B603" i="4"/>
  <c r="E603" i="4"/>
  <c r="A603" i="4"/>
  <c r="D603" i="4"/>
  <c r="D723" i="4"/>
  <c r="A723" i="4"/>
  <c r="B723" i="4"/>
  <c r="E723" i="4"/>
  <c r="D245" i="4"/>
  <c r="E245" i="4"/>
  <c r="A245" i="4"/>
  <c r="B245" i="4"/>
  <c r="A985" i="4"/>
  <c r="E985" i="4"/>
  <c r="B985" i="4"/>
  <c r="A688" i="4"/>
  <c r="E688" i="4"/>
  <c r="D688" i="4"/>
  <c r="B688" i="4"/>
  <c r="B1185" i="4"/>
  <c r="D1185" i="4"/>
  <c r="A1185" i="4"/>
  <c r="E1185" i="4"/>
  <c r="A474" i="4"/>
  <c r="E474" i="4"/>
  <c r="B474" i="4"/>
  <c r="E430" i="4"/>
  <c r="A430" i="4"/>
  <c r="B430" i="4"/>
  <c r="B999" i="4"/>
  <c r="E999" i="4"/>
  <c r="A999" i="4"/>
  <c r="B619" i="4"/>
  <c r="E619" i="4"/>
  <c r="D619" i="4"/>
  <c r="A619" i="4"/>
  <c r="B840" i="4"/>
  <c r="E840" i="4"/>
  <c r="A840" i="4"/>
  <c r="A476" i="4"/>
  <c r="B476" i="4"/>
  <c r="E476" i="4"/>
  <c r="D476" i="4"/>
  <c r="B856" i="4"/>
  <c r="E856" i="4"/>
  <c r="D856" i="4"/>
  <c r="A856" i="4"/>
  <c r="E146" i="4"/>
  <c r="D146" i="4"/>
  <c r="A146" i="4"/>
  <c r="B146" i="4"/>
  <c r="D760" i="4"/>
  <c r="B760" i="4"/>
  <c r="A760" i="4"/>
  <c r="E760" i="4"/>
  <c r="B889" i="4"/>
  <c r="A889" i="4"/>
  <c r="E889" i="4"/>
  <c r="E372" i="4"/>
  <c r="D372" i="4"/>
  <c r="B372" i="4"/>
  <c r="A372" i="4"/>
  <c r="B112" i="4"/>
  <c r="D112" i="4"/>
  <c r="E112" i="4"/>
  <c r="A112" i="4"/>
  <c r="B145" i="4"/>
  <c r="E145" i="4"/>
  <c r="A145" i="4"/>
  <c r="B964" i="4"/>
  <c r="A964" i="4"/>
  <c r="E964" i="4"/>
  <c r="D964" i="4"/>
  <c r="E773" i="4"/>
  <c r="B773" i="4"/>
  <c r="A773" i="4"/>
  <c r="B303" i="4"/>
  <c r="A303" i="4"/>
  <c r="E303" i="4"/>
  <c r="D303" i="4"/>
  <c r="B758" i="4"/>
  <c r="A758" i="4"/>
  <c r="E758" i="4"/>
  <c r="D758" i="4"/>
  <c r="E552" i="4"/>
  <c r="B552" i="4"/>
  <c r="A552" i="4"/>
  <c r="E1207" i="4"/>
  <c r="B1207" i="4"/>
  <c r="A1207" i="4"/>
  <c r="B800" i="4"/>
  <c r="E800" i="4"/>
  <c r="D800" i="4"/>
  <c r="A800" i="4"/>
  <c r="B529" i="4"/>
  <c r="E529" i="4"/>
  <c r="A529" i="4"/>
  <c r="A151" i="4"/>
  <c r="E151" i="4"/>
  <c r="B151" i="4"/>
  <c r="A935" i="4"/>
  <c r="E935" i="4"/>
  <c r="B935" i="4"/>
  <c r="A816" i="4"/>
  <c r="B816" i="4"/>
  <c r="E816" i="4"/>
  <c r="A399" i="4"/>
  <c r="E399" i="4"/>
  <c r="B399" i="4"/>
  <c r="E1069" i="4"/>
  <c r="B1069" i="4"/>
  <c r="A1069" i="4"/>
  <c r="A680" i="4"/>
  <c r="D680" i="4"/>
  <c r="B680" i="4"/>
  <c r="E680" i="4"/>
  <c r="A337" i="4"/>
  <c r="E337" i="4"/>
  <c r="B337" i="4"/>
  <c r="A107" i="4"/>
  <c r="B107" i="4"/>
  <c r="E107" i="4"/>
  <c r="B854" i="4"/>
  <c r="A854" i="4"/>
  <c r="E854" i="4"/>
  <c r="B789" i="4"/>
  <c r="D789" i="4"/>
  <c r="E789" i="4"/>
  <c r="A789" i="4"/>
  <c r="E715" i="4"/>
  <c r="A715" i="4"/>
  <c r="D715" i="4"/>
  <c r="B715" i="4"/>
  <c r="E801" i="4"/>
  <c r="A801" i="4"/>
  <c r="B801" i="4"/>
  <c r="A503" i="4"/>
  <c r="E503" i="4"/>
  <c r="B503" i="4"/>
  <c r="D503" i="4"/>
  <c r="B126" i="4"/>
  <c r="E126" i="4"/>
  <c r="A126" i="4"/>
  <c r="D126" i="4"/>
  <c r="B188" i="4"/>
  <c r="A188" i="4"/>
  <c r="E188" i="4"/>
  <c r="E1109" i="4"/>
  <c r="B1109" i="4"/>
  <c r="A1109" i="4"/>
  <c r="A598" i="4"/>
  <c r="E598" i="4"/>
  <c r="B598" i="4"/>
  <c r="A949" i="4"/>
  <c r="B949" i="4"/>
  <c r="E949" i="4"/>
  <c r="B530" i="4"/>
  <c r="D530" i="4"/>
  <c r="E530" i="4"/>
  <c r="A530" i="4"/>
  <c r="E195" i="4"/>
  <c r="B195" i="4"/>
  <c r="A195" i="4"/>
  <c r="D256" i="4"/>
  <c r="A256" i="4"/>
  <c r="B256" i="4"/>
  <c r="E256" i="4"/>
  <c r="B40" i="4"/>
  <c r="A40" i="4"/>
  <c r="D40" i="4"/>
  <c r="E40" i="4"/>
  <c r="E740" i="4"/>
  <c r="A740" i="4"/>
  <c r="B740" i="4"/>
  <c r="D740" i="4"/>
  <c r="A1099" i="4"/>
  <c r="E1099" i="4"/>
  <c r="B1099" i="4"/>
  <c r="D763" i="4"/>
  <c r="E763" i="4"/>
  <c r="B763" i="4"/>
  <c r="A763" i="4"/>
  <c r="B320" i="4"/>
  <c r="A320" i="4"/>
  <c r="E320" i="4"/>
  <c r="D320" i="4"/>
  <c r="A404" i="4"/>
  <c r="D404" i="4"/>
  <c r="E404" i="4"/>
  <c r="B404" i="4"/>
  <c r="D322" i="4"/>
  <c r="B322" i="4"/>
  <c r="A322" i="4"/>
  <c r="E322" i="4"/>
  <c r="E916" i="4"/>
  <c r="A916" i="4"/>
  <c r="B916" i="4"/>
  <c r="B958" i="4"/>
  <c r="A958" i="4"/>
  <c r="E958" i="4"/>
  <c r="A657" i="4"/>
  <c r="E657" i="4"/>
  <c r="B657" i="4"/>
  <c r="A118" i="4"/>
  <c r="E118" i="4"/>
  <c r="B118" i="4"/>
  <c r="D118" i="4"/>
  <c r="A538" i="4"/>
  <c r="B538" i="4"/>
  <c r="D538" i="4"/>
  <c r="E538" i="4"/>
  <c r="E548" i="4"/>
  <c r="A548" i="4"/>
  <c r="D548" i="4"/>
  <c r="B548" i="4"/>
  <c r="A1104" i="4"/>
  <c r="B1104" i="4"/>
  <c r="E1104" i="4"/>
  <c r="B835" i="4"/>
  <c r="E835" i="4"/>
  <c r="A835" i="4"/>
  <c r="B701" i="4"/>
  <c r="E701" i="4"/>
  <c r="D701" i="4"/>
  <c r="A701" i="4"/>
  <c r="A387" i="4"/>
  <c r="D387" i="4"/>
  <c r="E387" i="4"/>
  <c r="B387" i="4"/>
  <c r="E288" i="4"/>
  <c r="B288" i="4"/>
  <c r="A288" i="4"/>
  <c r="D288" i="4"/>
  <c r="B179" i="4"/>
  <c r="E179" i="4"/>
  <c r="D179" i="4"/>
  <c r="A179" i="4"/>
  <c r="B24" i="4"/>
  <c r="A24" i="4"/>
  <c r="E24" i="4"/>
  <c r="D176" i="4"/>
  <c r="B176" i="4"/>
  <c r="E176" i="4"/>
  <c r="A176" i="4"/>
  <c r="D912" i="4"/>
  <c r="B912" i="4"/>
  <c r="A912" i="4"/>
  <c r="E912" i="4"/>
  <c r="A653" i="4"/>
  <c r="E653" i="4"/>
  <c r="B653" i="4"/>
  <c r="E549" i="4"/>
  <c r="B549" i="4"/>
  <c r="A549" i="4"/>
  <c r="E420" i="4"/>
  <c r="A420" i="4"/>
  <c r="B420" i="4"/>
  <c r="E265" i="4"/>
  <c r="D265" i="4"/>
  <c r="A265" i="4"/>
  <c r="B265" i="4"/>
  <c r="A747" i="4"/>
  <c r="E747" i="4"/>
  <c r="B747" i="4"/>
  <c r="B1148" i="4"/>
  <c r="E1148" i="4"/>
  <c r="A1148" i="4"/>
  <c r="D1148" i="4"/>
  <c r="A1049" i="4"/>
  <c r="E1049" i="4"/>
  <c r="B1049" i="4"/>
  <c r="B850" i="4"/>
  <c r="D850" i="4"/>
  <c r="A850" i="4"/>
  <c r="E850" i="4"/>
  <c r="A687" i="4"/>
  <c r="B687" i="4"/>
  <c r="E687" i="4"/>
  <c r="E594" i="4"/>
  <c r="B594" i="4"/>
  <c r="A594" i="4"/>
  <c r="B500" i="4"/>
  <c r="A500" i="4"/>
  <c r="E500" i="4"/>
  <c r="A463" i="4"/>
  <c r="B463" i="4"/>
  <c r="E463" i="4"/>
  <c r="A271" i="4"/>
  <c r="E271" i="4"/>
  <c r="B271" i="4"/>
  <c r="A100" i="4"/>
  <c r="B100" i="4"/>
  <c r="E100" i="4"/>
  <c r="D100" i="4"/>
  <c r="D58" i="4"/>
  <c r="B58" i="4"/>
  <c r="A58" i="4"/>
  <c r="E58" i="4"/>
  <c r="E77" i="4"/>
  <c r="A77" i="4"/>
  <c r="B77" i="4"/>
  <c r="E103" i="4"/>
  <c r="A103" i="4"/>
  <c r="B103" i="4"/>
  <c r="D103" i="4"/>
  <c r="E1102" i="4"/>
  <c r="B1102" i="4"/>
  <c r="A1102" i="4"/>
  <c r="A966" i="4"/>
  <c r="E966" i="4"/>
  <c r="B966" i="4"/>
  <c r="D991" i="4"/>
  <c r="A991" i="4"/>
  <c r="E991" i="4"/>
  <c r="B991" i="4"/>
  <c r="B887" i="4"/>
  <c r="A887" i="4"/>
  <c r="E887" i="4"/>
  <c r="D887" i="4"/>
  <c r="A671" i="4"/>
  <c r="B671" i="4"/>
  <c r="E671" i="4"/>
  <c r="B528" i="4"/>
  <c r="A528" i="4"/>
  <c r="E528" i="4"/>
  <c r="A965" i="4"/>
  <c r="E965" i="4"/>
  <c r="B965" i="4"/>
  <c r="A1153" i="4"/>
  <c r="B1153" i="4"/>
  <c r="E1153" i="4"/>
  <c r="A973" i="4"/>
  <c r="E973" i="4"/>
  <c r="B973" i="4"/>
  <c r="D973" i="4"/>
  <c r="A896" i="4"/>
  <c r="B896" i="4"/>
  <c r="E896" i="4"/>
  <c r="D896" i="4"/>
  <c r="B645" i="4"/>
  <c r="D645" i="4"/>
  <c r="A645" i="4"/>
  <c r="E645" i="4"/>
  <c r="B576" i="4"/>
  <c r="A576" i="4"/>
  <c r="E576" i="4"/>
  <c r="A525" i="4"/>
  <c r="B525" i="4"/>
  <c r="E525" i="4"/>
  <c r="B331" i="4"/>
  <c r="A331" i="4"/>
  <c r="E331" i="4"/>
  <c r="D331" i="4"/>
  <c r="B201" i="4"/>
  <c r="D201" i="4"/>
  <c r="A201" i="4"/>
  <c r="E201" i="4"/>
  <c r="E86" i="4"/>
  <c r="A86" i="4"/>
  <c r="B86" i="4"/>
  <c r="A531" i="4"/>
  <c r="D531" i="4"/>
  <c r="B531" i="4"/>
  <c r="E531" i="4"/>
  <c r="A634" i="4"/>
  <c r="D634" i="4"/>
  <c r="E634" i="4"/>
  <c r="B634" i="4"/>
  <c r="B302" i="4"/>
  <c r="A302" i="4"/>
  <c r="E302" i="4"/>
  <c r="B110" i="4"/>
  <c r="E110" i="4"/>
  <c r="A110" i="4"/>
  <c r="D110" i="4"/>
  <c r="A1119" i="4"/>
  <c r="E1119" i="4"/>
  <c r="D1119" i="4"/>
  <c r="B1119" i="4"/>
  <c r="E1078" i="4"/>
  <c r="A1078" i="4"/>
  <c r="B1078" i="4"/>
  <c r="D1078" i="4"/>
  <c r="E1024" i="4"/>
  <c r="D1024" i="4"/>
  <c r="A1024" i="4"/>
  <c r="B1024" i="4"/>
  <c r="B810" i="4"/>
  <c r="E810" i="4"/>
  <c r="A810" i="4"/>
  <c r="E682" i="4"/>
  <c r="B682" i="4"/>
  <c r="A682" i="4"/>
  <c r="E1129" i="4"/>
  <c r="B1129" i="4"/>
  <c r="A1129" i="4"/>
  <c r="D1129" i="4"/>
  <c r="A1161" i="4"/>
  <c r="E1161" i="4"/>
  <c r="D1161" i="4"/>
  <c r="B1161" i="4"/>
  <c r="B1020" i="4"/>
  <c r="E1020" i="4"/>
  <c r="A1020" i="4"/>
  <c r="D1020" i="4"/>
  <c r="D803" i="4"/>
  <c r="A803" i="4"/>
  <c r="B803" i="4"/>
  <c r="E803" i="4"/>
  <c r="A674" i="4"/>
  <c r="E674" i="4"/>
  <c r="B674" i="4"/>
  <c r="E577" i="4"/>
  <c r="A577" i="4"/>
  <c r="B577" i="4"/>
  <c r="D577" i="4"/>
  <c r="B495" i="4"/>
  <c r="E495" i="4"/>
  <c r="A495" i="4"/>
  <c r="B342" i="4"/>
  <c r="A342" i="4"/>
  <c r="E342" i="4"/>
  <c r="D342" i="4"/>
  <c r="E211" i="4"/>
  <c r="B211" i="4"/>
  <c r="A211" i="4"/>
  <c r="D211" i="4"/>
  <c r="A78" i="4"/>
  <c r="B78" i="4"/>
  <c r="E78" i="4"/>
  <c r="E502" i="4"/>
  <c r="B502" i="4"/>
  <c r="A502" i="4"/>
  <c r="E893" i="4"/>
  <c r="A893" i="4"/>
  <c r="B893" i="4"/>
  <c r="B347" i="4"/>
  <c r="A347" i="4"/>
  <c r="E347" i="4"/>
  <c r="A1025" i="4"/>
  <c r="B1025" i="4"/>
  <c r="E1025" i="4"/>
  <c r="D1025" i="4"/>
  <c r="E483" i="4"/>
  <c r="B483" i="4"/>
  <c r="A483" i="4"/>
  <c r="D483" i="4"/>
  <c r="B67" i="4"/>
  <c r="A67" i="4"/>
  <c r="E67" i="4"/>
  <c r="B862" i="4"/>
  <c r="A862" i="4"/>
  <c r="E862" i="4"/>
  <c r="A451" i="4"/>
  <c r="B451" i="4"/>
  <c r="E451" i="4"/>
  <c r="B817" i="4"/>
  <c r="E817" i="4"/>
  <c r="A817" i="4"/>
  <c r="D817" i="4"/>
  <c r="A348" i="4"/>
  <c r="B348" i="4"/>
  <c r="D348" i="4"/>
  <c r="E348" i="4"/>
  <c r="B300" i="4"/>
  <c r="A300" i="4"/>
  <c r="E300" i="4"/>
  <c r="D300" i="4"/>
  <c r="E1130" i="4"/>
  <c r="B1130" i="4"/>
  <c r="A1130" i="4"/>
  <c r="B952" i="4"/>
  <c r="E952" i="4"/>
  <c r="A952" i="4"/>
  <c r="B733" i="4"/>
  <c r="D733" i="4"/>
  <c r="A733" i="4"/>
  <c r="E733" i="4"/>
  <c r="B215" i="4"/>
  <c r="E215" i="4"/>
  <c r="A215" i="4"/>
  <c r="D215" i="4"/>
  <c r="E327" i="4"/>
  <c r="A327" i="4"/>
  <c r="B327" i="4"/>
  <c r="D327" i="4"/>
  <c r="B1144" i="4"/>
  <c r="A1144" i="4"/>
  <c r="E1144" i="4"/>
  <c r="B1081" i="4"/>
  <c r="A1081" i="4"/>
  <c r="E1081" i="4"/>
  <c r="B626" i="4"/>
  <c r="E626" i="4"/>
  <c r="A626" i="4"/>
  <c r="A62" i="4"/>
  <c r="D62" i="4"/>
  <c r="E62" i="4"/>
  <c r="B62" i="4"/>
  <c r="B386" i="4"/>
  <c r="A386" i="4"/>
  <c r="E386" i="4"/>
  <c r="A41" i="4"/>
  <c r="E41" i="4"/>
  <c r="B41" i="4"/>
  <c r="D808" i="4"/>
  <c r="B808" i="4"/>
  <c r="A808" i="4"/>
  <c r="E808" i="4"/>
  <c r="B580" i="4"/>
  <c r="A580" i="4"/>
  <c r="E580" i="4"/>
  <c r="E185" i="4"/>
  <c r="B185" i="4"/>
  <c r="A185" i="4"/>
  <c r="E377" i="4"/>
  <c r="D377" i="4"/>
  <c r="B377" i="4"/>
  <c r="A377" i="4"/>
  <c r="B636" i="4"/>
  <c r="A636" i="4"/>
  <c r="E636" i="4"/>
  <c r="B346" i="4"/>
  <c r="E346" i="4"/>
  <c r="A346" i="4"/>
  <c r="A943" i="4"/>
  <c r="E943" i="4"/>
  <c r="B943" i="4"/>
  <c r="B693" i="4"/>
  <c r="A693" i="4"/>
  <c r="D693" i="4"/>
  <c r="E693" i="4"/>
  <c r="A287" i="4"/>
  <c r="E287" i="4"/>
  <c r="D287" i="4"/>
  <c r="B287" i="4"/>
  <c r="B485" i="4"/>
  <c r="E485" i="4"/>
  <c r="A485" i="4"/>
  <c r="E920" i="4"/>
  <c r="B920" i="4"/>
  <c r="A920" i="4"/>
  <c r="D920" i="4"/>
  <c r="E584" i="4"/>
  <c r="D584" i="4"/>
  <c r="B584" i="4"/>
  <c r="A584" i="4"/>
  <c r="B942" i="4"/>
  <c r="A942" i="4"/>
  <c r="E942" i="4"/>
  <c r="B565" i="4"/>
  <c r="A565" i="4"/>
  <c r="E565" i="4"/>
  <c r="A241" i="4"/>
  <c r="E241" i="4"/>
  <c r="B241" i="4"/>
  <c r="B50" i="4"/>
  <c r="E50" i="4"/>
  <c r="A50" i="4"/>
  <c r="D76" i="4"/>
  <c r="B76" i="4"/>
  <c r="A76" i="4"/>
  <c r="E76" i="4"/>
  <c r="E784" i="4"/>
  <c r="B784" i="4"/>
  <c r="A784" i="4"/>
  <c r="B482" i="4"/>
  <c r="E482" i="4"/>
  <c r="D482" i="4"/>
  <c r="A482" i="4"/>
  <c r="B1105" i="4"/>
  <c r="A1105" i="4"/>
  <c r="E1105" i="4"/>
  <c r="D1105" i="4"/>
  <c r="A762" i="4"/>
  <c r="E762" i="4"/>
  <c r="B762" i="4"/>
  <c r="B437" i="4"/>
  <c r="E437" i="4"/>
  <c r="A437" i="4"/>
  <c r="B44" i="4"/>
  <c r="E44" i="4"/>
  <c r="A44" i="4"/>
  <c r="D44" i="4"/>
  <c r="B1136" i="4"/>
  <c r="A1136" i="4"/>
  <c r="E1136" i="4"/>
  <c r="E983" i="4"/>
  <c r="B983" i="4"/>
  <c r="D983" i="4"/>
  <c r="A983" i="4"/>
  <c r="E1017" i="4"/>
  <c r="A1017" i="4"/>
  <c r="B1017" i="4"/>
  <c r="B849" i="4"/>
  <c r="A849" i="4"/>
  <c r="E849" i="4"/>
  <c r="B351" i="4"/>
  <c r="A351" i="4"/>
  <c r="E351" i="4"/>
  <c r="B192" i="4"/>
  <c r="A192" i="4"/>
  <c r="E192" i="4"/>
  <c r="E191" i="4"/>
  <c r="B191" i="4"/>
  <c r="A191" i="4"/>
  <c r="A1117" i="4"/>
  <c r="E1117" i="4"/>
  <c r="D1117" i="4"/>
  <c r="B1117" i="4"/>
  <c r="D895" i="4"/>
  <c r="A895" i="4"/>
  <c r="E895" i="4"/>
  <c r="B895" i="4"/>
  <c r="B465" i="4"/>
  <c r="A465" i="4"/>
  <c r="E465" i="4"/>
  <c r="E134" i="4"/>
  <c r="A134" i="4"/>
  <c r="B134" i="4"/>
  <c r="A438" i="4"/>
  <c r="B438" i="4"/>
  <c r="E438" i="4"/>
  <c r="B150" i="4"/>
  <c r="D150" i="4"/>
  <c r="A150" i="4"/>
  <c r="E150" i="4"/>
  <c r="A1056" i="4"/>
  <c r="E1056" i="4"/>
  <c r="B1056" i="4"/>
  <c r="A1155" i="4"/>
  <c r="B1155" i="4"/>
  <c r="D1155" i="4"/>
  <c r="E1155" i="4"/>
  <c r="B768" i="4"/>
  <c r="E768" i="4"/>
  <c r="A768" i="4"/>
  <c r="B338" i="4"/>
  <c r="E338" i="4"/>
  <c r="A338" i="4"/>
  <c r="D286" i="4"/>
  <c r="B286" i="4"/>
  <c r="E286" i="4"/>
  <c r="A286" i="4"/>
  <c r="A575" i="4"/>
  <c r="B575" i="4"/>
  <c r="E575" i="4"/>
  <c r="E458" i="4"/>
  <c r="B458" i="4"/>
  <c r="A458" i="4"/>
  <c r="E198" i="4"/>
  <c r="D198" i="4"/>
  <c r="A198" i="4"/>
  <c r="B198" i="4"/>
  <c r="A946" i="4"/>
  <c r="E946" i="4"/>
  <c r="B946" i="4"/>
  <c r="B675" i="4"/>
  <c r="E675" i="4"/>
  <c r="A675" i="4"/>
  <c r="B532" i="4"/>
  <c r="D532" i="4"/>
  <c r="E532" i="4"/>
  <c r="A532" i="4"/>
  <c r="B783" i="4"/>
  <c r="E783" i="4"/>
  <c r="A783" i="4"/>
  <c r="E630" i="4"/>
  <c r="D630" i="4"/>
  <c r="B630" i="4"/>
  <c r="A630" i="4"/>
  <c r="B1133" i="4"/>
  <c r="A1133" i="4"/>
  <c r="E1133" i="4"/>
  <c r="B988" i="4"/>
  <c r="A988" i="4"/>
  <c r="E988" i="4"/>
  <c r="A814" i="4"/>
  <c r="B814" i="4"/>
  <c r="E814" i="4"/>
  <c r="B968" i="4"/>
  <c r="E968" i="4"/>
  <c r="A968" i="4"/>
  <c r="B827" i="4"/>
  <c r="D827" i="4"/>
  <c r="A827" i="4"/>
  <c r="E827" i="4"/>
  <c r="B604" i="4"/>
  <c r="A604" i="4"/>
  <c r="E604" i="4"/>
  <c r="B501" i="4"/>
  <c r="A501" i="4"/>
  <c r="E501" i="4"/>
  <c r="D815" i="4"/>
  <c r="B815" i="4"/>
  <c r="E815" i="4"/>
  <c r="A815" i="4"/>
  <c r="B1188" i="4"/>
  <c r="A1188" i="4"/>
  <c r="D1188" i="4"/>
  <c r="E1188" i="4"/>
  <c r="E1052" i="4"/>
  <c r="D1052" i="4"/>
  <c r="A1052" i="4"/>
  <c r="B1052" i="4"/>
  <c r="E824" i="4"/>
  <c r="B824" i="4"/>
  <c r="A824" i="4"/>
  <c r="A769" i="4"/>
  <c r="E769" i="4"/>
  <c r="B769" i="4"/>
  <c r="D555" i="4"/>
  <c r="A555" i="4"/>
  <c r="E555" i="4"/>
  <c r="B555" i="4"/>
  <c r="E481" i="4"/>
  <c r="B481" i="4"/>
  <c r="A481" i="4"/>
  <c r="A364" i="4"/>
  <c r="D364" i="4"/>
  <c r="E364" i="4"/>
  <c r="B364" i="4"/>
  <c r="A305" i="4"/>
  <c r="E305" i="4"/>
  <c r="D305" i="4"/>
  <c r="B305" i="4"/>
  <c r="E65" i="4"/>
  <c r="B65" i="4"/>
  <c r="D65" i="4"/>
  <c r="A65" i="4"/>
  <c r="A644" i="4"/>
  <c r="E644" i="4"/>
  <c r="B644" i="4"/>
  <c r="E830" i="4"/>
  <c r="D830" i="4"/>
  <c r="A830" i="4"/>
  <c r="B830" i="4"/>
  <c r="B263" i="4"/>
  <c r="E263" i="4"/>
  <c r="A263" i="4"/>
  <c r="B155" i="4"/>
  <c r="A155" i="4"/>
  <c r="E155" i="4"/>
  <c r="B1073" i="4"/>
  <c r="A1073" i="4"/>
  <c r="E1073" i="4"/>
  <c r="D1073" i="4"/>
  <c r="A71" i="4"/>
  <c r="B71" i="4"/>
  <c r="E71" i="4"/>
  <c r="B1029" i="4"/>
  <c r="D1029" i="4"/>
  <c r="E1029" i="4"/>
  <c r="A1029" i="4"/>
  <c r="E861" i="4"/>
  <c r="D861" i="4"/>
  <c r="B861" i="4"/>
  <c r="A861" i="4"/>
  <c r="E676" i="4"/>
  <c r="B676" i="4"/>
  <c r="A676" i="4"/>
  <c r="B1192" i="4"/>
  <c r="E1192" i="4"/>
  <c r="D1192" i="4"/>
  <c r="A1192" i="4"/>
  <c r="B1106" i="4"/>
  <c r="A1106" i="4"/>
  <c r="E1106" i="4"/>
  <c r="D1106" i="4"/>
  <c r="B955" i="4"/>
  <c r="A955" i="4"/>
  <c r="D955" i="4"/>
  <c r="E955" i="4"/>
  <c r="E919" i="4"/>
  <c r="D919" i="4"/>
  <c r="A919" i="4"/>
  <c r="B919" i="4"/>
  <c r="A776" i="4"/>
  <c r="E776" i="4"/>
  <c r="B776" i="4"/>
  <c r="E533" i="4"/>
  <c r="A533" i="4"/>
  <c r="B533" i="4"/>
  <c r="A475" i="4"/>
  <c r="E475" i="4"/>
  <c r="D475" i="4"/>
  <c r="B475" i="4"/>
  <c r="B328" i="4"/>
  <c r="E328" i="4"/>
  <c r="A328" i="4"/>
  <c r="A203" i="4"/>
  <c r="B203" i="4"/>
  <c r="D203" i="4"/>
  <c r="E203" i="4"/>
  <c r="E55" i="4"/>
  <c r="D55" i="4"/>
  <c r="A55" i="4"/>
  <c r="B55" i="4"/>
  <c r="E72" i="4"/>
  <c r="A72" i="4"/>
  <c r="B72" i="4"/>
  <c r="E344" i="4"/>
  <c r="A344" i="4"/>
  <c r="B344" i="4"/>
  <c r="B398" i="4"/>
  <c r="A398" i="4"/>
  <c r="E398" i="4"/>
  <c r="D398" i="4"/>
  <c r="A264" i="4"/>
  <c r="E264" i="4"/>
  <c r="B264" i="4"/>
  <c r="A376" i="4"/>
  <c r="B376" i="4"/>
  <c r="E376" i="4"/>
  <c r="B175" i="4"/>
  <c r="E175" i="4"/>
  <c r="A175" i="4"/>
  <c r="E28" i="4"/>
  <c r="D28" i="4"/>
  <c r="A28" i="4"/>
  <c r="B28" i="4"/>
  <c r="E950" i="4"/>
  <c r="D950" i="4"/>
  <c r="B950" i="4"/>
  <c r="A950" i="4"/>
  <c r="E921" i="4"/>
  <c r="A921" i="4"/>
  <c r="B921" i="4"/>
  <c r="A1197" i="4"/>
  <c r="E1197" i="4"/>
  <c r="B1197" i="4"/>
  <c r="B1163" i="4"/>
  <c r="E1163" i="4"/>
  <c r="A1163" i="4"/>
  <c r="E1006" i="4"/>
  <c r="B1006" i="4"/>
  <c r="A1006" i="4"/>
  <c r="A900" i="4"/>
  <c r="D900" i="4"/>
  <c r="B900" i="4"/>
  <c r="E900" i="4"/>
  <c r="D780" i="4"/>
  <c r="E780" i="4"/>
  <c r="B780" i="4"/>
  <c r="A780" i="4"/>
  <c r="A537" i="4"/>
  <c r="E537" i="4"/>
  <c r="B537" i="4"/>
  <c r="D537" i="4"/>
  <c r="B395" i="4"/>
  <c r="D395" i="4"/>
  <c r="E395" i="4"/>
  <c r="A395" i="4"/>
  <c r="B355" i="4"/>
  <c r="A355" i="4"/>
  <c r="E355" i="4"/>
  <c r="B173" i="4"/>
  <c r="A173" i="4"/>
  <c r="E173" i="4"/>
  <c r="B95" i="4"/>
  <c r="A95" i="4"/>
  <c r="E95" i="4"/>
  <c r="D95" i="4"/>
  <c r="A750" i="4"/>
  <c r="D750" i="4"/>
  <c r="B750" i="4"/>
  <c r="E750" i="4"/>
  <c r="E38" i="4"/>
  <c r="D38" i="4"/>
  <c r="B38" i="4"/>
  <c r="A38" i="4"/>
  <c r="E563" i="4"/>
  <c r="B563" i="4"/>
  <c r="A563" i="4"/>
  <c r="E403" i="4"/>
  <c r="A403" i="4"/>
  <c r="D403" i="4"/>
  <c r="B403" i="4"/>
  <c r="B520" i="4"/>
  <c r="E520" i="4"/>
  <c r="D520" i="4"/>
  <c r="A520" i="4"/>
  <c r="B308" i="4"/>
  <c r="A308" i="4"/>
  <c r="E308" i="4"/>
  <c r="D308" i="4"/>
  <c r="B144" i="4"/>
  <c r="A144" i="4"/>
  <c r="D144" i="4"/>
  <c r="E144" i="4"/>
  <c r="B1184" i="4"/>
  <c r="A1184" i="4"/>
  <c r="E1184" i="4"/>
  <c r="E1061" i="4"/>
  <c r="D1061" i="4"/>
  <c r="B1061" i="4"/>
  <c r="A1061" i="4"/>
  <c r="B1071" i="4"/>
  <c r="D1071" i="4"/>
  <c r="E1071" i="4"/>
  <c r="A1071" i="4"/>
  <c r="E977" i="4"/>
  <c r="B977" i="4"/>
  <c r="A977" i="4"/>
  <c r="D819" i="4"/>
  <c r="A819" i="4"/>
  <c r="B819" i="4"/>
  <c r="E819" i="4"/>
  <c r="A851" i="4"/>
  <c r="E851" i="4"/>
  <c r="B851" i="4"/>
  <c r="B785" i="4"/>
  <c r="A785" i="4"/>
  <c r="E785" i="4"/>
  <c r="B593" i="4"/>
  <c r="E593" i="4"/>
  <c r="A593" i="4"/>
  <c r="E429" i="4"/>
  <c r="A429" i="4"/>
  <c r="B429" i="4"/>
  <c r="B254" i="4"/>
  <c r="E254" i="4"/>
  <c r="A254" i="4"/>
  <c r="E183" i="4"/>
  <c r="A183" i="4"/>
  <c r="D183" i="4"/>
  <c r="B183" i="4"/>
  <c r="A25" i="4"/>
  <c r="E25" i="4"/>
  <c r="B25" i="4"/>
  <c r="D25" i="4"/>
  <c r="B976" i="4"/>
  <c r="E976" i="4"/>
  <c r="A976" i="4"/>
  <c r="B138" i="4"/>
  <c r="E138" i="4"/>
  <c r="A138" i="4"/>
  <c r="E925" i="4"/>
  <c r="A925" i="4"/>
  <c r="B925" i="4"/>
  <c r="A759" i="4"/>
  <c r="B759" i="4"/>
  <c r="E759" i="4"/>
  <c r="B654" i="4"/>
  <c r="A654" i="4"/>
  <c r="E654" i="4"/>
  <c r="D654" i="4"/>
  <c r="A574" i="4"/>
  <c r="B574" i="4"/>
  <c r="E574" i="4"/>
  <c r="B441" i="4"/>
  <c r="E441" i="4"/>
  <c r="D441" i="4"/>
  <c r="A441" i="4"/>
  <c r="D299" i="4"/>
  <c r="B299" i="4"/>
  <c r="A299" i="4"/>
  <c r="E299" i="4"/>
  <c r="B635" i="4"/>
  <c r="D635" i="4"/>
  <c r="E635" i="4"/>
  <c r="A635" i="4"/>
  <c r="A1162" i="4"/>
  <c r="D1162" i="4"/>
  <c r="E1162" i="4"/>
  <c r="B1162" i="4"/>
  <c r="A980" i="4"/>
  <c r="E980" i="4"/>
  <c r="B980" i="4"/>
  <c r="A860" i="4"/>
  <c r="E860" i="4"/>
  <c r="B860" i="4"/>
  <c r="D690" i="4"/>
  <c r="B690" i="4"/>
  <c r="E690" i="4"/>
  <c r="A690" i="4"/>
  <c r="A610" i="4"/>
  <c r="B610" i="4"/>
  <c r="E610" i="4"/>
  <c r="A506" i="4"/>
  <c r="B506" i="4"/>
  <c r="E506" i="4"/>
  <c r="D506" i="4"/>
  <c r="B457" i="4"/>
  <c r="E457" i="4"/>
  <c r="D457" i="4"/>
  <c r="A457" i="4"/>
  <c r="E275" i="4"/>
  <c r="A275" i="4"/>
  <c r="B275" i="4"/>
  <c r="A157" i="4"/>
  <c r="D157" i="4"/>
  <c r="E157" i="4"/>
  <c r="B157" i="4"/>
  <c r="B21" i="4"/>
  <c r="A21" i="4"/>
  <c r="E21" i="4"/>
  <c r="D21" i="4"/>
  <c r="E460" i="4"/>
  <c r="A460" i="4"/>
  <c r="B460" i="4"/>
  <c r="A894" i="4"/>
  <c r="E894" i="4"/>
  <c r="B894" i="4"/>
  <c r="E959" i="4"/>
  <c r="B959" i="4"/>
  <c r="D959" i="4"/>
  <c r="A959" i="4"/>
  <c r="A928" i="4"/>
  <c r="E928" i="4"/>
  <c r="B928" i="4"/>
  <c r="B880" i="4"/>
  <c r="A880" i="4"/>
  <c r="E880" i="4"/>
  <c r="D880" i="4"/>
  <c r="A662" i="4"/>
  <c r="E662" i="4"/>
  <c r="B662" i="4"/>
  <c r="E608" i="4"/>
  <c r="B608" i="4"/>
  <c r="A608" i="4"/>
  <c r="A406" i="4"/>
  <c r="E406" i="4"/>
  <c r="B406" i="4"/>
  <c r="B914" i="4"/>
  <c r="A914" i="4"/>
  <c r="E914" i="4"/>
  <c r="B1082" i="4"/>
  <c r="A1082" i="4"/>
  <c r="E1082" i="4"/>
  <c r="B947" i="4"/>
  <c r="A947" i="4"/>
  <c r="E947" i="4"/>
  <c r="D947" i="4"/>
  <c r="E879" i="4"/>
  <c r="B879" i="4"/>
  <c r="D879" i="4"/>
  <c r="A879" i="4"/>
  <c r="A691" i="4"/>
  <c r="E691" i="4"/>
  <c r="D691" i="4"/>
  <c r="B691" i="4"/>
  <c r="B583" i="4"/>
  <c r="A583" i="4"/>
  <c r="E583" i="4"/>
  <c r="B471" i="4"/>
  <c r="E471" i="4"/>
  <c r="A471" i="4"/>
  <c r="B352" i="4"/>
  <c r="A352" i="4"/>
  <c r="D352" i="4"/>
  <c r="E352" i="4"/>
  <c r="E274" i="4"/>
  <c r="A274" i="4"/>
  <c r="B274" i="4"/>
  <c r="B98" i="4"/>
  <c r="A98" i="4"/>
  <c r="E98" i="4"/>
  <c r="E61" i="4"/>
  <c r="A61" i="4"/>
  <c r="B61" i="4"/>
  <c r="D61" i="4"/>
  <c r="B590" i="4"/>
  <c r="A590" i="4"/>
  <c r="E590" i="4"/>
  <c r="D590" i="4"/>
  <c r="B202" i="4"/>
  <c r="E202" i="4"/>
  <c r="A202" i="4"/>
  <c r="E90" i="4"/>
  <c r="B90" i="4"/>
  <c r="A90" i="4"/>
  <c r="B1118" i="4"/>
  <c r="E1118" i="4"/>
  <c r="A1118" i="4"/>
  <c r="D1118" i="4"/>
  <c r="A1126" i="4"/>
  <c r="D1126" i="4"/>
  <c r="B1126" i="4"/>
  <c r="E1126" i="4"/>
  <c r="E960" i="4"/>
  <c r="A960" i="4"/>
  <c r="D960" i="4"/>
  <c r="B960" i="4"/>
  <c r="E874" i="4"/>
  <c r="B874" i="4"/>
  <c r="A874" i="4"/>
  <c r="D874" i="4"/>
  <c r="B702" i="4"/>
  <c r="A702" i="4"/>
  <c r="E702" i="4"/>
  <c r="D702" i="4"/>
  <c r="B1170" i="4"/>
  <c r="E1170" i="4"/>
  <c r="A1170" i="4"/>
  <c r="D1170" i="4"/>
  <c r="B1174" i="4"/>
  <c r="E1174" i="4"/>
  <c r="A1174" i="4"/>
  <c r="A1044" i="4"/>
  <c r="E1044" i="4"/>
  <c r="B1044" i="4"/>
  <c r="D1044" i="4"/>
  <c r="A811" i="4"/>
  <c r="B811" i="4"/>
  <c r="D811" i="4"/>
  <c r="E811" i="4"/>
  <c r="B679" i="4"/>
  <c r="E679" i="4"/>
  <c r="D679" i="4"/>
  <c r="A679" i="4"/>
  <c r="A585" i="4"/>
  <c r="E585" i="4"/>
  <c r="B585" i="4"/>
  <c r="B512" i="4"/>
  <c r="E512" i="4"/>
  <c r="A512" i="4"/>
  <c r="E365" i="4"/>
  <c r="B365" i="4"/>
  <c r="A365" i="4"/>
  <c r="B238" i="4"/>
  <c r="A238" i="4"/>
  <c r="E238" i="4"/>
  <c r="D238" i="4"/>
  <c r="B87" i="4"/>
  <c r="A87" i="4"/>
  <c r="D87" i="4"/>
  <c r="E87" i="4"/>
  <c r="E1085" i="4"/>
  <c r="A1085" i="4"/>
  <c r="D1085" i="4"/>
  <c r="B1085" i="4"/>
  <c r="E189" i="4"/>
  <c r="B189" i="4"/>
  <c r="D189" i="4"/>
  <c r="A189" i="4"/>
  <c r="B440" i="4"/>
  <c r="E440" i="4"/>
  <c r="A440" i="4"/>
  <c r="B252" i="4"/>
  <c r="A252" i="4"/>
  <c r="E252" i="4"/>
  <c r="B272" i="4"/>
  <c r="E272" i="4"/>
  <c r="A272" i="4"/>
  <c r="B156" i="4"/>
  <c r="A156" i="4"/>
  <c r="E156" i="4"/>
  <c r="B1143" i="4"/>
  <c r="A1143" i="4"/>
  <c r="E1143" i="4"/>
  <c r="B1005" i="4"/>
  <c r="E1005" i="4"/>
  <c r="D1005" i="4"/>
  <c r="A1005" i="4"/>
  <c r="B846" i="4"/>
  <c r="A846" i="4"/>
  <c r="D846" i="4"/>
  <c r="E846" i="4"/>
  <c r="E2" i="4"/>
  <c r="D2" i="4"/>
  <c r="A2" i="4"/>
  <c r="B1182" i="4"/>
  <c r="A1182" i="4"/>
  <c r="D1182" i="4"/>
  <c r="E1182" i="4"/>
  <c r="B1039" i="4"/>
  <c r="E1039" i="4"/>
  <c r="A1039" i="4"/>
  <c r="B931" i="4"/>
  <c r="A931" i="4"/>
  <c r="E931" i="4"/>
  <c r="D931" i="4"/>
  <c r="A699" i="4"/>
  <c r="E699" i="4"/>
  <c r="B699" i="4"/>
  <c r="D699" i="4"/>
  <c r="D579" i="4"/>
  <c r="B579" i="4"/>
  <c r="E579" i="4"/>
  <c r="A579" i="4"/>
  <c r="A397" i="4"/>
  <c r="D397" i="4"/>
  <c r="E397" i="4"/>
  <c r="B397" i="4"/>
  <c r="A391" i="4"/>
  <c r="B391" i="4"/>
  <c r="E391" i="4"/>
  <c r="B225" i="4"/>
  <c r="E225" i="4"/>
  <c r="A225" i="4"/>
  <c r="D225" i="4"/>
  <c r="B70" i="4"/>
  <c r="A70" i="4"/>
  <c r="E70" i="4"/>
  <c r="B557" i="4"/>
  <c r="A557" i="4"/>
  <c r="E557" i="4"/>
  <c r="A602" i="4"/>
  <c r="B602" i="4"/>
  <c r="E602" i="4"/>
  <c r="E249" i="4"/>
  <c r="B249" i="4"/>
  <c r="A249" i="4"/>
  <c r="D249" i="4"/>
  <c r="D927" i="4"/>
  <c r="B927" i="4"/>
  <c r="E927" i="4"/>
  <c r="A927" i="4"/>
  <c r="A424" i="4"/>
  <c r="B424" i="4"/>
  <c r="E424" i="4"/>
  <c r="B746" i="4"/>
  <c r="E746" i="4"/>
  <c r="A746" i="4"/>
  <c r="D941" i="4"/>
  <c r="A941" i="4"/>
  <c r="E941" i="4"/>
  <c r="B941" i="4"/>
  <c r="A926" i="4"/>
  <c r="E926" i="4"/>
  <c r="B926" i="4"/>
  <c r="D926" i="4"/>
  <c r="E735" i="4"/>
  <c r="B735" i="4"/>
  <c r="A735" i="4"/>
  <c r="D735" i="4"/>
  <c r="B304" i="4"/>
  <c r="A304" i="4"/>
  <c r="D304" i="4"/>
  <c r="E304" i="4"/>
  <c r="D128" i="4"/>
  <c r="B128" i="4"/>
  <c r="A128" i="4"/>
  <c r="E128" i="4"/>
  <c r="D961" i="4"/>
  <c r="A961" i="4"/>
  <c r="B961" i="4"/>
  <c r="E961" i="4"/>
  <c r="B1100" i="4"/>
  <c r="E1100" i="4"/>
  <c r="A1100" i="4"/>
  <c r="B656" i="4"/>
  <c r="A656" i="4"/>
  <c r="E656" i="4"/>
  <c r="A94" i="4"/>
  <c r="D94" i="4"/>
  <c r="B94" i="4"/>
  <c r="E94" i="4"/>
  <c r="E244" i="4"/>
  <c r="B244" i="4"/>
  <c r="A244" i="4"/>
  <c r="D244" i="4"/>
  <c r="E1128" i="4"/>
  <c r="D1128" i="4"/>
  <c r="B1128" i="4"/>
  <c r="A1128" i="4"/>
  <c r="B736" i="4"/>
  <c r="E736" i="4"/>
  <c r="D736" i="4"/>
  <c r="A736" i="4"/>
  <c r="B169" i="4"/>
  <c r="A169" i="4"/>
  <c r="E169" i="4"/>
  <c r="D627" i="4"/>
  <c r="A627" i="4"/>
  <c r="E627" i="4"/>
  <c r="B627" i="4"/>
  <c r="E330" i="4"/>
  <c r="A330" i="4"/>
  <c r="B330" i="4"/>
  <c r="D330" i="4"/>
  <c r="E954" i="4"/>
  <c r="D954" i="4"/>
  <c r="A954" i="4"/>
  <c r="B954" i="4"/>
  <c r="B825" i="4"/>
  <c r="E825" i="4"/>
  <c r="A825" i="4"/>
  <c r="E421" i="4"/>
  <c r="A421" i="4"/>
  <c r="D421" i="4"/>
  <c r="B421" i="4"/>
  <c r="E22" i="4"/>
  <c r="B22" i="4"/>
  <c r="A22" i="4"/>
  <c r="D22" i="4"/>
  <c r="B788" i="4"/>
  <c r="A788" i="4"/>
  <c r="E788" i="4"/>
  <c r="D788" i="4"/>
  <c r="A510" i="4"/>
  <c r="E510" i="4"/>
  <c r="B510" i="4"/>
  <c r="B1151" i="4"/>
  <c r="D1151" i="4"/>
  <c r="E1151" i="4"/>
  <c r="A1151" i="4"/>
  <c r="B637" i="4"/>
  <c r="D637" i="4"/>
  <c r="A637" i="4"/>
  <c r="E637" i="4"/>
  <c r="B385" i="4"/>
  <c r="E385" i="4"/>
  <c r="A385" i="4"/>
  <c r="E54" i="4"/>
  <c r="A54" i="4"/>
  <c r="B54" i="4"/>
  <c r="B1055" i="4"/>
  <c r="E1055" i="4"/>
  <c r="A1055" i="4"/>
  <c r="D1055" i="4"/>
  <c r="B791" i="4"/>
  <c r="E791" i="4"/>
  <c r="A791" i="4"/>
  <c r="A903" i="4"/>
  <c r="B903" i="4"/>
  <c r="E903" i="4"/>
  <c r="D903" i="4"/>
  <c r="A868" i="4"/>
  <c r="D868" i="4"/>
  <c r="B868" i="4"/>
  <c r="E868" i="4"/>
  <c r="B469" i="4"/>
  <c r="E469" i="4"/>
  <c r="A469" i="4"/>
  <c r="B97" i="4"/>
  <c r="A97" i="4"/>
  <c r="E97" i="4"/>
  <c r="E83" i="4"/>
  <c r="B83" i="4"/>
  <c r="A83" i="4"/>
  <c r="A362" i="4"/>
  <c r="B362" i="4"/>
  <c r="E362" i="4"/>
  <c r="B934" i="4"/>
  <c r="E934" i="4"/>
  <c r="A934" i="4"/>
  <c r="B363" i="4"/>
  <c r="A363" i="4"/>
  <c r="D363" i="4"/>
  <c r="E363" i="4"/>
  <c r="E995" i="4"/>
  <c r="B995" i="4"/>
  <c r="A995" i="4"/>
  <c r="D995" i="4"/>
  <c r="A564" i="4"/>
  <c r="B564" i="4"/>
  <c r="E564" i="4"/>
  <c r="B251" i="4"/>
  <c r="E251" i="4"/>
  <c r="A251" i="4"/>
  <c r="E255" i="4"/>
  <c r="D255" i="4"/>
  <c r="B255" i="4"/>
  <c r="A255" i="4"/>
  <c r="B993" i="4"/>
  <c r="E993" i="4"/>
  <c r="A993" i="4"/>
  <c r="D993" i="4"/>
  <c r="B734" i="4"/>
  <c r="E734" i="4"/>
  <c r="D734" i="4"/>
  <c r="A734" i="4"/>
  <c r="B1110" i="4"/>
  <c r="E1110" i="4"/>
  <c r="A1110" i="4"/>
  <c r="B745" i="4"/>
  <c r="D745" i="4"/>
  <c r="A745" i="4"/>
  <c r="E745" i="4"/>
  <c r="A479" i="4"/>
  <c r="E479" i="4"/>
  <c r="D479" i="4"/>
  <c r="B479" i="4"/>
  <c r="B101" i="4"/>
  <c r="E101" i="4"/>
  <c r="A101" i="4"/>
  <c r="E1048" i="4"/>
  <c r="D1048" i="4"/>
  <c r="B1048" i="4"/>
  <c r="A1048" i="4"/>
  <c r="B1137" i="4"/>
  <c r="D1137" i="4"/>
  <c r="A1137" i="4"/>
  <c r="E1137" i="4"/>
  <c r="B899" i="4"/>
  <c r="E899" i="4"/>
  <c r="D899" i="4"/>
  <c r="A899" i="4"/>
  <c r="A1180" i="4"/>
  <c r="B1180" i="4"/>
  <c r="E1180" i="4"/>
  <c r="B940" i="4"/>
  <c r="A940" i="4"/>
  <c r="E940" i="4"/>
  <c r="D940" i="4"/>
  <c r="B661" i="4"/>
  <c r="A661" i="4"/>
  <c r="D661" i="4"/>
  <c r="E661" i="4"/>
  <c r="A197" i="4"/>
  <c r="E197" i="4"/>
  <c r="B197" i="4"/>
  <c r="A131" i="4"/>
  <c r="E131" i="4"/>
  <c r="D131" i="4"/>
  <c r="B131" i="4"/>
  <c r="A284" i="4"/>
  <c r="B284" i="4"/>
  <c r="E284" i="4"/>
  <c r="B81" i="4"/>
  <c r="D81" i="4"/>
  <c r="A81" i="4"/>
  <c r="E81" i="4"/>
  <c r="B1193" i="4"/>
  <c r="A1193" i="4"/>
  <c r="E1193" i="4"/>
  <c r="B892" i="4"/>
  <c r="A892" i="4"/>
  <c r="E892" i="4"/>
  <c r="A392" i="4"/>
  <c r="B392" i="4"/>
  <c r="D392" i="4"/>
  <c r="E392" i="4"/>
  <c r="B42" i="4"/>
  <c r="E42" i="4"/>
  <c r="D42" i="4"/>
  <c r="A42" i="4"/>
  <c r="A782" i="4"/>
  <c r="E782" i="4"/>
  <c r="D782" i="4"/>
  <c r="B782" i="4"/>
  <c r="D283" i="4"/>
  <c r="A283" i="4"/>
  <c r="B283" i="4"/>
  <c r="E283" i="4"/>
  <c r="B1172" i="4"/>
  <c r="A1172" i="4"/>
  <c r="E1172" i="4"/>
  <c r="D1172" i="4"/>
  <c r="E1183" i="4"/>
  <c r="D1183" i="4"/>
  <c r="B1183" i="4"/>
  <c r="A1183" i="4"/>
  <c r="A178" i="4"/>
  <c r="D178" i="4"/>
  <c r="B178" i="4"/>
  <c r="E178" i="4"/>
  <c r="B154" i="4"/>
  <c r="E154" i="4"/>
  <c r="A154" i="4"/>
  <c r="B1072" i="4"/>
  <c r="A1072" i="4"/>
  <c r="E1072" i="4"/>
  <c r="E1060" i="4"/>
  <c r="A1060" i="4"/>
  <c r="B1060" i="4"/>
  <c r="D1060" i="4"/>
  <c r="A1026" i="4"/>
  <c r="E1026" i="4"/>
  <c r="D1026" i="4"/>
  <c r="B1026" i="4"/>
  <c r="A891" i="4"/>
  <c r="B891" i="4"/>
  <c r="D891" i="4"/>
  <c r="E891" i="4"/>
  <c r="E717" i="4"/>
  <c r="A717" i="4"/>
  <c r="B717" i="4"/>
  <c r="A588" i="4"/>
  <c r="E588" i="4"/>
  <c r="B588" i="4"/>
  <c r="E1030" i="4"/>
  <c r="A1030" i="4"/>
  <c r="D1030" i="4"/>
  <c r="B1030" i="4"/>
  <c r="B1135" i="4"/>
  <c r="D1135" i="4"/>
  <c r="A1135" i="4"/>
  <c r="E1135" i="4"/>
  <c r="E962" i="4"/>
  <c r="D962" i="4"/>
  <c r="A962" i="4"/>
  <c r="B962" i="4"/>
  <c r="A865" i="4"/>
  <c r="D865" i="4"/>
  <c r="E865" i="4"/>
  <c r="B865" i="4"/>
  <c r="E753" i="4"/>
  <c r="B753" i="4"/>
  <c r="A753" i="4"/>
  <c r="A539" i="4"/>
  <c r="E539" i="4"/>
  <c r="D539" i="4"/>
  <c r="B539" i="4"/>
  <c r="B489" i="4"/>
  <c r="E489" i="4"/>
  <c r="D489" i="4"/>
  <c r="A489" i="4"/>
  <c r="E358" i="4"/>
  <c r="D358" i="4"/>
  <c r="A358" i="4"/>
  <c r="B358" i="4"/>
  <c r="A209" i="4"/>
  <c r="E209" i="4"/>
  <c r="B209" i="4"/>
  <c r="A53" i="4"/>
  <c r="B53" i="4"/>
  <c r="E53" i="4"/>
  <c r="E29" i="4"/>
  <c r="B29" i="4"/>
  <c r="A29" i="4"/>
  <c r="D29" i="4"/>
  <c r="E236" i="4"/>
  <c r="D236" i="4"/>
  <c r="A236" i="4"/>
  <c r="B236" i="4"/>
  <c r="B416" i="4"/>
  <c r="D416" i="4"/>
  <c r="A416" i="4"/>
  <c r="E416" i="4"/>
  <c r="E262" i="4"/>
  <c r="B262" i="4"/>
  <c r="D262" i="4"/>
  <c r="A262" i="4"/>
  <c r="B247" i="4"/>
  <c r="A247" i="4"/>
  <c r="E247" i="4"/>
  <c r="B140" i="4"/>
  <c r="A140" i="4"/>
  <c r="E140" i="4"/>
  <c r="D140" i="4"/>
  <c r="E1158" i="4"/>
  <c r="B1158" i="4"/>
  <c r="A1158" i="4"/>
  <c r="B1053" i="4"/>
  <c r="A1053" i="4"/>
  <c r="E1053" i="4"/>
  <c r="B813" i="4"/>
  <c r="A813" i="4"/>
  <c r="E813" i="4"/>
  <c r="B1198" i="4"/>
  <c r="A1198" i="4"/>
  <c r="E1198" i="4"/>
  <c r="A1169" i="4"/>
  <c r="E1169" i="4"/>
  <c r="B1169" i="4"/>
  <c r="A1018" i="4"/>
  <c r="D1018" i="4"/>
  <c r="E1018" i="4"/>
  <c r="B1018" i="4"/>
  <c r="B918" i="4"/>
  <c r="A918" i="4"/>
  <c r="E918" i="4"/>
  <c r="D918" i="4"/>
  <c r="A663" i="4"/>
  <c r="E663" i="4"/>
  <c r="B663" i="4"/>
  <c r="A540" i="4"/>
  <c r="D540" i="4"/>
  <c r="E540" i="4"/>
  <c r="B540" i="4"/>
  <c r="A427" i="4"/>
  <c r="E427" i="4"/>
  <c r="B427" i="4"/>
  <c r="B373" i="4"/>
  <c r="E373" i="4"/>
  <c r="D373" i="4"/>
  <c r="A373" i="4"/>
  <c r="A212" i="4"/>
  <c r="E212" i="4"/>
  <c r="D212" i="4"/>
  <c r="B212" i="4"/>
  <c r="B116" i="4"/>
  <c r="A116" i="4"/>
  <c r="E116" i="4"/>
  <c r="B550" i="4"/>
  <c r="A550" i="4"/>
  <c r="E550" i="4"/>
  <c r="D1196" i="4"/>
  <c r="E1196" i="4"/>
  <c r="B1196" i="4"/>
  <c r="A1196" i="4"/>
  <c r="B568" i="4"/>
  <c r="A568" i="4"/>
  <c r="E568" i="4"/>
  <c r="E418" i="4"/>
  <c r="B418" i="4"/>
  <c r="A418" i="4"/>
  <c r="A394" i="4"/>
  <c r="B394" i="4"/>
  <c r="E394" i="4"/>
  <c r="B279" i="4"/>
  <c r="E279" i="4"/>
  <c r="A279" i="4"/>
  <c r="E196" i="4"/>
  <c r="B196" i="4"/>
  <c r="A196" i="4"/>
  <c r="D196" i="4"/>
  <c r="A1097" i="4"/>
  <c r="E1097" i="4"/>
  <c r="B1097" i="4"/>
  <c r="D996" i="4"/>
  <c r="A996" i="4"/>
  <c r="E996" i="4"/>
  <c r="B996" i="4"/>
  <c r="B1103" i="4"/>
  <c r="E1103" i="4"/>
  <c r="A1103" i="4"/>
  <c r="E1035" i="4"/>
  <c r="D1035" i="4"/>
  <c r="A1035" i="4"/>
  <c r="B1035" i="4"/>
  <c r="E826" i="4"/>
  <c r="B826" i="4"/>
  <c r="A826" i="4"/>
  <c r="B872" i="4"/>
  <c r="E872" i="4"/>
  <c r="A872" i="4"/>
  <c r="B665" i="4"/>
  <c r="A665" i="4"/>
  <c r="E665" i="4"/>
  <c r="B616" i="4"/>
  <c r="A616" i="4"/>
  <c r="E616" i="4"/>
  <c r="A432" i="4"/>
  <c r="B432" i="4"/>
  <c r="E432" i="4"/>
  <c r="E261" i="4"/>
  <c r="B261" i="4"/>
  <c r="A261" i="4"/>
  <c r="B133" i="4"/>
  <c r="A133" i="4"/>
  <c r="E133" i="4"/>
  <c r="D133" i="4"/>
  <c r="E7" i="4"/>
  <c r="B7" i="4"/>
  <c r="A7" i="4"/>
  <c r="A200" i="4"/>
  <c r="B200" i="4"/>
  <c r="E200" i="4"/>
  <c r="D200" i="4"/>
  <c r="A455" i="4"/>
  <c r="B455" i="4"/>
  <c r="E455" i="4"/>
  <c r="A752" i="4"/>
  <c r="D752" i="4"/>
  <c r="E752" i="4"/>
  <c r="B752" i="4"/>
  <c r="A607" i="4"/>
  <c r="E607" i="4"/>
  <c r="D607" i="4"/>
  <c r="B607" i="4"/>
  <c r="B547" i="4"/>
  <c r="A547" i="4"/>
  <c r="D547" i="4"/>
  <c r="E547" i="4"/>
  <c r="E407" i="4"/>
  <c r="A407" i="4"/>
  <c r="B407" i="4"/>
  <c r="D407" i="4"/>
  <c r="E258" i="4"/>
  <c r="B258" i="4"/>
  <c r="A258" i="4"/>
  <c r="B130" i="4"/>
  <c r="A130" i="4"/>
  <c r="E130" i="4"/>
  <c r="E1175" i="4"/>
  <c r="D1175" i="4"/>
  <c r="A1175" i="4"/>
  <c r="B1175" i="4"/>
  <c r="A1070" i="4"/>
  <c r="B1070" i="4"/>
  <c r="E1070" i="4"/>
  <c r="B967" i="4"/>
  <c r="A967" i="4"/>
  <c r="D967" i="4"/>
  <c r="E967" i="4"/>
  <c r="E841" i="4"/>
  <c r="B841" i="4"/>
  <c r="D841" i="4"/>
  <c r="A841" i="4"/>
  <c r="E677" i="4"/>
  <c r="D677" i="4"/>
  <c r="A677" i="4"/>
  <c r="B677" i="4"/>
  <c r="A706" i="4"/>
  <c r="E706" i="4"/>
  <c r="B706" i="4"/>
  <c r="D706" i="4"/>
  <c r="B551" i="4"/>
  <c r="E551" i="4"/>
  <c r="A551" i="4"/>
  <c r="B389" i="4"/>
  <c r="A389" i="4"/>
  <c r="E389" i="4"/>
  <c r="E285" i="4"/>
  <c r="D285" i="4"/>
  <c r="A285" i="4"/>
  <c r="B285" i="4"/>
  <c r="A165" i="4"/>
  <c r="E165" i="4"/>
  <c r="B165" i="4"/>
  <c r="D165" i="4"/>
  <c r="E32" i="4"/>
  <c r="A32" i="4"/>
  <c r="B32" i="4"/>
  <c r="B350" i="4"/>
  <c r="A350" i="4"/>
  <c r="E350" i="4"/>
  <c r="D350" i="4"/>
  <c r="B710" i="4"/>
  <c r="A710" i="4"/>
  <c r="E710" i="4"/>
  <c r="D710" i="4"/>
  <c r="A989" i="4"/>
  <c r="B989" i="4"/>
  <c r="E989" i="4"/>
  <c r="D989" i="4"/>
  <c r="E812" i="4"/>
  <c r="A812" i="4"/>
  <c r="B812" i="4"/>
  <c r="E924" i="4"/>
  <c r="B924" i="4"/>
  <c r="A924" i="4"/>
  <c r="B666" i="4"/>
  <c r="A666" i="4"/>
  <c r="E666" i="4"/>
  <c r="B646" i="4"/>
  <c r="A646" i="4"/>
  <c r="E646" i="4"/>
  <c r="A378" i="4"/>
  <c r="B378" i="4"/>
  <c r="E378" i="4"/>
  <c r="B843" i="4"/>
  <c r="E843" i="4"/>
  <c r="A843" i="4"/>
  <c r="B1084" i="4"/>
  <c r="E1084" i="4"/>
  <c r="A1084" i="4"/>
  <c r="A951" i="4"/>
  <c r="B951" i="4"/>
  <c r="E951" i="4"/>
  <c r="A883" i="4"/>
  <c r="E883" i="4"/>
  <c r="B883" i="4"/>
  <c r="A713" i="4"/>
  <c r="E713" i="4"/>
  <c r="B713" i="4"/>
  <c r="A601" i="4"/>
  <c r="E601" i="4"/>
  <c r="B601" i="4"/>
  <c r="B480" i="4"/>
  <c r="E480" i="4"/>
  <c r="A480" i="4"/>
  <c r="B357" i="4"/>
  <c r="A357" i="4"/>
  <c r="E357" i="4"/>
  <c r="A280" i="4"/>
  <c r="E280" i="4"/>
  <c r="B280" i="4"/>
  <c r="B129" i="4"/>
  <c r="E129" i="4"/>
  <c r="A129" i="4"/>
  <c r="D3" i="4"/>
  <c r="E3" i="4"/>
  <c r="A3" i="4"/>
  <c r="B3" i="4"/>
  <c r="B23" i="4"/>
  <c r="A23" i="4"/>
  <c r="E23" i="4"/>
  <c r="D23" i="4"/>
  <c r="A63" i="4"/>
  <c r="E63" i="4"/>
  <c r="B63" i="4"/>
  <c r="E1199" i="4"/>
  <c r="A1199" i="4"/>
  <c r="B1199" i="4"/>
  <c r="E998" i="4"/>
  <c r="D998" i="4"/>
  <c r="A998" i="4"/>
  <c r="B998" i="4"/>
  <c r="B948" i="4"/>
  <c r="A948" i="4"/>
  <c r="E948" i="4"/>
  <c r="A802" i="4"/>
  <c r="B802" i="4"/>
  <c r="E802" i="4"/>
  <c r="B678" i="4"/>
  <c r="A678" i="4"/>
  <c r="E678" i="4"/>
  <c r="A639" i="4"/>
  <c r="E639" i="4"/>
  <c r="B639" i="4"/>
  <c r="B1000" i="4"/>
  <c r="E1000" i="4"/>
  <c r="A1000" i="4"/>
  <c r="A1114" i="4"/>
  <c r="E1114" i="4"/>
  <c r="D1114" i="4"/>
  <c r="B1114" i="4"/>
  <c r="E1003" i="4"/>
  <c r="A1003" i="4"/>
  <c r="B1003" i="4"/>
  <c r="E913" i="4"/>
  <c r="B913" i="4"/>
  <c r="A913" i="4"/>
  <c r="B649" i="4"/>
  <c r="E649" i="4"/>
  <c r="A649" i="4"/>
  <c r="D649" i="4"/>
  <c r="B599" i="4"/>
  <c r="E599" i="4"/>
  <c r="D599" i="4"/>
  <c r="A599" i="4"/>
  <c r="D499" i="4"/>
  <c r="A499" i="4"/>
  <c r="E499" i="4"/>
  <c r="B499" i="4"/>
  <c r="B340" i="4"/>
  <c r="A340" i="4"/>
  <c r="E340" i="4"/>
  <c r="D340" i="4"/>
  <c r="E257" i="4"/>
  <c r="D257" i="4"/>
  <c r="A257" i="4"/>
  <c r="B257" i="4"/>
  <c r="D120" i="4"/>
  <c r="A120" i="4"/>
  <c r="E120" i="4"/>
  <c r="B120" i="4"/>
  <c r="A318" i="4"/>
  <c r="E318" i="4"/>
  <c r="B318" i="4"/>
  <c r="E143" i="4"/>
  <c r="B143" i="4"/>
  <c r="A143" i="4"/>
  <c r="A309" i="4"/>
  <c r="D309" i="4"/>
  <c r="B309" i="4"/>
  <c r="E309" i="4"/>
  <c r="B184" i="4"/>
  <c r="A184" i="4"/>
  <c r="E184" i="4"/>
  <c r="B323" i="4"/>
  <c r="D323" i="4"/>
  <c r="A323" i="4"/>
  <c r="E323" i="4"/>
  <c r="B106" i="4"/>
  <c r="D106" i="4"/>
  <c r="A106" i="4"/>
  <c r="E106" i="4"/>
  <c r="A1149" i="4"/>
  <c r="E1149" i="4"/>
  <c r="B1149" i="4"/>
  <c r="E1021" i="4"/>
  <c r="D1021" i="4"/>
  <c r="B1021" i="4"/>
  <c r="A1021" i="4"/>
  <c r="B906" i="4"/>
  <c r="A906" i="4"/>
  <c r="E906" i="4"/>
  <c r="D906" i="4"/>
  <c r="E1203" i="4"/>
  <c r="D1203" i="4"/>
  <c r="B1203" i="4"/>
  <c r="A1203" i="4"/>
  <c r="B1067" i="4"/>
  <c r="D1067" i="4"/>
  <c r="A1067" i="4"/>
  <c r="E1067" i="4"/>
  <c r="E1041" i="4"/>
  <c r="B1041" i="4"/>
  <c r="A1041" i="4"/>
  <c r="B855" i="4"/>
  <c r="A855" i="4"/>
  <c r="D855" i="4"/>
  <c r="E855" i="4"/>
  <c r="B700" i="4"/>
  <c r="D700" i="4"/>
  <c r="A700" i="4"/>
  <c r="E700" i="4"/>
  <c r="A587" i="4"/>
  <c r="E587" i="4"/>
  <c r="D587" i="4"/>
  <c r="B587" i="4"/>
  <c r="D417" i="4"/>
  <c r="B417" i="4"/>
  <c r="E417" i="4"/>
  <c r="A417" i="4"/>
  <c r="E393" i="4"/>
  <c r="B393" i="4"/>
  <c r="A393" i="4"/>
  <c r="A229" i="4"/>
  <c r="E229" i="4"/>
  <c r="D229" i="4"/>
  <c r="B229" i="4"/>
  <c r="B85" i="4"/>
  <c r="D85" i="4"/>
  <c r="A85" i="4"/>
  <c r="E85" i="4"/>
  <c r="A434" i="4"/>
  <c r="B434" i="4"/>
  <c r="E434" i="4"/>
  <c r="D434" i="4"/>
  <c r="A774" i="4"/>
  <c r="B774" i="4"/>
  <c r="D774" i="4"/>
  <c r="E774" i="4"/>
  <c r="B496" i="4"/>
  <c r="A496" i="4"/>
  <c r="E496" i="4"/>
  <c r="B315" i="4"/>
  <c r="D315" i="4"/>
  <c r="E315" i="4"/>
  <c r="A315" i="4"/>
  <c r="B380" i="4"/>
  <c r="A380" i="4"/>
  <c r="E380" i="4"/>
  <c r="E232" i="4"/>
  <c r="B232" i="4"/>
  <c r="A232" i="4"/>
  <c r="E91" i="4"/>
  <c r="B91" i="4"/>
  <c r="D91" i="4"/>
  <c r="A91" i="4"/>
  <c r="E1194" i="4"/>
  <c r="A1194" i="4"/>
  <c r="B1194" i="4"/>
  <c r="D1066" i="4"/>
  <c r="E1066" i="4"/>
  <c r="B1066" i="4"/>
  <c r="A1066" i="4"/>
  <c r="B1147" i="4"/>
  <c r="A1147" i="4"/>
  <c r="E1147" i="4"/>
  <c r="A1108" i="4"/>
  <c r="E1108" i="4"/>
  <c r="D1108" i="4"/>
  <c r="B1108" i="4"/>
  <c r="A882" i="4"/>
  <c r="B882" i="4"/>
  <c r="E882" i="4"/>
  <c r="D882" i="4"/>
  <c r="E911" i="4"/>
  <c r="D911" i="4"/>
  <c r="A911" i="4"/>
  <c r="B911" i="4"/>
  <c r="B730" i="4"/>
  <c r="A730" i="4"/>
  <c r="E730" i="4"/>
  <c r="D730" i="4"/>
  <c r="B625" i="4"/>
  <c r="D625" i="4"/>
  <c r="E625" i="4"/>
  <c r="A625" i="4"/>
  <c r="B381" i="4"/>
  <c r="A381" i="4"/>
  <c r="E381" i="4"/>
  <c r="D381" i="4"/>
  <c r="B273" i="4"/>
  <c r="E273" i="4"/>
  <c r="D273" i="4"/>
  <c r="A273" i="4"/>
  <c r="D190" i="4"/>
  <c r="B190" i="4"/>
  <c r="A190" i="4"/>
  <c r="E190" i="4"/>
  <c r="B11" i="4"/>
  <c r="A11" i="4"/>
  <c r="E11" i="4"/>
  <c r="A770" i="4"/>
  <c r="E770" i="4"/>
  <c r="B770" i="4"/>
  <c r="D770" i="4"/>
  <c r="E981" i="4"/>
  <c r="D981" i="4"/>
  <c r="B981" i="4"/>
  <c r="A981" i="4"/>
  <c r="B566" i="4"/>
  <c r="A566" i="4"/>
  <c r="E566" i="4"/>
  <c r="B1083" i="4"/>
  <c r="A1083" i="4"/>
  <c r="E1083" i="4"/>
  <c r="E615" i="4"/>
  <c r="B615" i="4"/>
  <c r="A615" i="4"/>
  <c r="A172" i="4"/>
  <c r="E172" i="4"/>
  <c r="B172" i="4"/>
  <c r="D172" i="4"/>
  <c r="E20" i="4"/>
  <c r="A20" i="4"/>
  <c r="D20" i="4"/>
  <c r="B20" i="4"/>
  <c r="B936" i="4"/>
  <c r="A936" i="4"/>
  <c r="E936" i="4"/>
  <c r="D936" i="4"/>
  <c r="E1043" i="4"/>
  <c r="A1043" i="4"/>
  <c r="B1043" i="4"/>
  <c r="E553" i="4"/>
  <c r="B553" i="4"/>
  <c r="A553" i="4"/>
  <c r="D553" i="4"/>
  <c r="B113" i="4"/>
  <c r="E113" i="4"/>
  <c r="D113" i="4"/>
  <c r="A113" i="4"/>
  <c r="B56" i="4"/>
  <c r="E56" i="4"/>
  <c r="A56" i="4"/>
  <c r="B839" i="4"/>
  <c r="E839" i="4"/>
  <c r="A839" i="4"/>
  <c r="A1034" i="4"/>
  <c r="B1034" i="4"/>
  <c r="D1034" i="4"/>
  <c r="E1034" i="4"/>
  <c r="D336" i="4"/>
  <c r="A336" i="4"/>
  <c r="E336" i="4"/>
  <c r="B336" i="4"/>
  <c r="B1096" i="4"/>
  <c r="E1096" i="4"/>
  <c r="A1096" i="4"/>
  <c r="B39" i="4"/>
  <c r="A39" i="4"/>
  <c r="E39" i="4"/>
  <c r="A992" i="4"/>
  <c r="B992" i="4"/>
  <c r="E992" i="4"/>
  <c r="B939" i="4"/>
  <c r="A939" i="4"/>
  <c r="E939" i="4"/>
  <c r="D939" i="4"/>
  <c r="E433" i="4"/>
  <c r="D433" i="4"/>
  <c r="B433" i="4"/>
  <c r="A433" i="4"/>
  <c r="D937" i="4"/>
  <c r="B937" i="4"/>
  <c r="A937" i="4"/>
  <c r="E937" i="4"/>
  <c r="E490" i="4"/>
  <c r="B490" i="4"/>
  <c r="A490" i="4"/>
  <c r="D490" i="4"/>
  <c r="A1179" i="4"/>
  <c r="B1179" i="4"/>
  <c r="E1179" i="4"/>
  <c r="B177" i="4"/>
  <c r="A177" i="4"/>
  <c r="E177" i="4"/>
  <c r="D177" i="4"/>
  <c r="A181" i="4"/>
  <c r="B181" i="4"/>
  <c r="E181" i="4"/>
  <c r="A727" i="4"/>
  <c r="B727" i="4"/>
  <c r="E727" i="4"/>
  <c r="B298" i="4"/>
  <c r="E298" i="4"/>
  <c r="A298" i="4"/>
  <c r="D139" i="4"/>
  <c r="E139" i="4"/>
  <c r="B139" i="4"/>
  <c r="A139" i="4"/>
  <c r="E1120" i="4"/>
  <c r="A1120" i="4"/>
  <c r="B1120" i="4"/>
  <c r="B1152" i="4"/>
  <c r="A1152" i="4"/>
  <c r="E1152" i="4"/>
  <c r="D1152" i="4"/>
  <c r="E1045" i="4"/>
  <c r="D1045" i="4"/>
  <c r="A1045" i="4"/>
  <c r="B1045" i="4"/>
  <c r="A898" i="4"/>
  <c r="B898" i="4"/>
  <c r="E898" i="4"/>
  <c r="B722" i="4"/>
  <c r="A722" i="4"/>
  <c r="E722" i="4"/>
  <c r="E1088" i="4"/>
  <c r="A1088" i="4"/>
  <c r="B1088" i="4"/>
  <c r="A1145" i="4"/>
  <c r="E1145" i="4"/>
  <c r="B1145" i="4"/>
  <c r="B978" i="4"/>
  <c r="A978" i="4"/>
  <c r="E978" i="4"/>
  <c r="B792" i="4"/>
  <c r="A792" i="4"/>
  <c r="D792" i="4"/>
  <c r="E792" i="4"/>
  <c r="E787" i="4"/>
  <c r="A787" i="4"/>
  <c r="B787" i="4"/>
  <c r="B559" i="4"/>
  <c r="E559" i="4"/>
  <c r="D559" i="4"/>
  <c r="A559" i="4"/>
  <c r="A491" i="4"/>
  <c r="D491" i="4"/>
  <c r="B491" i="4"/>
  <c r="E491" i="4"/>
  <c r="B329" i="4"/>
  <c r="A329" i="4"/>
  <c r="E329" i="4"/>
  <c r="D329" i="4"/>
  <c r="B207" i="4"/>
  <c r="E207" i="4"/>
  <c r="A207" i="4"/>
  <c r="D207" i="4"/>
  <c r="B75" i="4"/>
  <c r="A75" i="4"/>
  <c r="E75" i="4"/>
  <c r="A454" i="4"/>
  <c r="D454" i="4"/>
  <c r="B454" i="4"/>
  <c r="E454" i="4"/>
  <c r="B1032" i="4"/>
  <c r="A1032" i="4"/>
  <c r="E1032" i="4"/>
  <c r="B606" i="4"/>
  <c r="E606" i="4"/>
  <c r="A606" i="4"/>
  <c r="A375" i="4"/>
  <c r="E375" i="4"/>
  <c r="B375" i="4"/>
  <c r="B412" i="4"/>
  <c r="A412" i="4"/>
  <c r="E412" i="4"/>
  <c r="E289" i="4"/>
  <c r="A289" i="4"/>
  <c r="B289" i="4"/>
  <c r="B162" i="4"/>
  <c r="A162" i="4"/>
  <c r="E162" i="4"/>
  <c r="A1164" i="4"/>
  <c r="B1164" i="4"/>
  <c r="E1164" i="4"/>
  <c r="E1015" i="4"/>
  <c r="D1015" i="4"/>
  <c r="B1015" i="4"/>
  <c r="A1015" i="4"/>
  <c r="B1107" i="4"/>
  <c r="E1107" i="4"/>
  <c r="A1107" i="4"/>
  <c r="B1042" i="4"/>
  <c r="A1042" i="4"/>
  <c r="E1042" i="4"/>
  <c r="B831" i="4"/>
  <c r="E831" i="4"/>
  <c r="A831" i="4"/>
  <c r="B888" i="4"/>
  <c r="A888" i="4"/>
  <c r="E888" i="4"/>
  <c r="D888" i="4"/>
  <c r="A708" i="4"/>
  <c r="D708" i="4"/>
  <c r="E708" i="4"/>
  <c r="B708" i="4"/>
  <c r="A618" i="4"/>
  <c r="E618" i="4"/>
  <c r="D618" i="4"/>
  <c r="B618" i="4"/>
  <c r="E435" i="4"/>
  <c r="A435" i="4"/>
  <c r="B435" i="4"/>
  <c r="A266" i="4"/>
  <c r="E266" i="4"/>
  <c r="D266" i="4"/>
  <c r="B266" i="4"/>
  <c r="B153" i="4"/>
  <c r="A153" i="4"/>
  <c r="D153" i="4"/>
  <c r="E153" i="4"/>
  <c r="D26" i="4"/>
  <c r="A26" i="4"/>
  <c r="B26" i="4"/>
  <c r="E26" i="4"/>
  <c r="B170" i="4"/>
  <c r="E170" i="4"/>
  <c r="A170" i="4"/>
  <c r="E411" i="4"/>
  <c r="B411" i="4"/>
  <c r="D411" i="4"/>
  <c r="A411" i="4"/>
  <c r="D652" i="4"/>
  <c r="A652" i="4"/>
  <c r="B652" i="4"/>
  <c r="E652" i="4"/>
  <c r="E629" i="4"/>
  <c r="D629" i="4"/>
  <c r="B629" i="4"/>
  <c r="A629" i="4"/>
  <c r="B596" i="4"/>
  <c r="E596" i="4"/>
  <c r="A596" i="4"/>
  <c r="D596" i="4"/>
  <c r="E422" i="4"/>
  <c r="D422" i="4"/>
  <c r="A422" i="4"/>
  <c r="B422" i="4"/>
  <c r="A296" i="4"/>
  <c r="E296" i="4"/>
  <c r="B296" i="4"/>
  <c r="B122" i="4"/>
  <c r="D122" i="4"/>
  <c r="A122" i="4"/>
  <c r="E122" i="4"/>
  <c r="B1167" i="4"/>
  <c r="A1167" i="4"/>
  <c r="E1167" i="4"/>
  <c r="A1077" i="4"/>
  <c r="E1077" i="4"/>
  <c r="B1077" i="4"/>
  <c r="D1077" i="4"/>
  <c r="E972" i="4"/>
  <c r="D972" i="4"/>
  <c r="B972" i="4"/>
  <c r="A972" i="4"/>
  <c r="E847" i="4"/>
  <c r="B847" i="4"/>
  <c r="D847" i="4"/>
  <c r="A847" i="4"/>
  <c r="B689" i="4"/>
  <c r="A689" i="4"/>
  <c r="E689" i="4"/>
  <c r="D689" i="4"/>
  <c r="A729" i="4"/>
  <c r="B729" i="4"/>
  <c r="E729" i="4"/>
  <c r="B561" i="4"/>
  <c r="A561" i="4"/>
  <c r="E561" i="4"/>
  <c r="D561" i="4"/>
  <c r="B401" i="4"/>
  <c r="E401" i="4"/>
  <c r="A401" i="4"/>
  <c r="E291" i="4"/>
  <c r="B291" i="4"/>
  <c r="A291" i="4"/>
  <c r="B132" i="4"/>
  <c r="E132" i="4"/>
  <c r="D132" i="4"/>
  <c r="A132" i="4"/>
  <c r="B27" i="4"/>
  <c r="A27" i="4"/>
  <c r="E27" i="4"/>
  <c r="D27" i="4"/>
  <c r="B910" i="4"/>
  <c r="A910" i="4"/>
  <c r="E910" i="4"/>
  <c r="B93" i="4"/>
  <c r="A93" i="4"/>
  <c r="D93" i="4"/>
  <c r="E93" i="4"/>
  <c r="B805" i="4"/>
  <c r="A805" i="4"/>
  <c r="E805" i="4"/>
  <c r="B658" i="4"/>
  <c r="E658" i="4"/>
  <c r="A658" i="4"/>
  <c r="D660" i="4"/>
  <c r="A660" i="4"/>
  <c r="E660" i="4"/>
  <c r="B660" i="4"/>
  <c r="E600" i="4"/>
  <c r="B600" i="4"/>
  <c r="A600" i="4"/>
  <c r="E444" i="4"/>
  <c r="B444" i="4"/>
  <c r="A444" i="4"/>
  <c r="E248" i="4"/>
  <c r="B248" i="4"/>
  <c r="A248" i="4"/>
  <c r="D248" i="4"/>
  <c r="B694" i="4"/>
  <c r="A694" i="4"/>
  <c r="E694" i="4"/>
  <c r="B1171" i="4"/>
  <c r="A1171" i="4"/>
  <c r="E1171" i="4"/>
  <c r="D1171" i="4"/>
  <c r="A1004" i="4"/>
  <c r="E1004" i="4"/>
  <c r="B1004" i="4"/>
  <c r="D1004" i="4"/>
  <c r="B873" i="4"/>
  <c r="E873" i="4"/>
  <c r="A873" i="4"/>
  <c r="B696" i="4"/>
  <c r="E696" i="4"/>
  <c r="A696" i="4"/>
  <c r="B573" i="4"/>
  <c r="A573" i="4"/>
  <c r="D573" i="4"/>
  <c r="E573" i="4"/>
  <c r="B472" i="4"/>
  <c r="D472" i="4"/>
  <c r="E472" i="4"/>
  <c r="A472" i="4"/>
  <c r="A459" i="4"/>
  <c r="E459" i="4"/>
  <c r="B459" i="4"/>
  <c r="B278" i="4"/>
  <c r="E278" i="4"/>
  <c r="A278" i="4"/>
  <c r="D278" i="4"/>
  <c r="B158" i="4"/>
  <c r="A158" i="4"/>
  <c r="D158" i="4"/>
  <c r="E158" i="4"/>
  <c r="B4" i="4"/>
  <c r="A4" i="4"/>
  <c r="E4" i="4"/>
  <c r="B1156" i="4"/>
  <c r="A1156" i="4"/>
  <c r="E1156" i="4"/>
  <c r="B109" i="4"/>
  <c r="E109" i="4"/>
  <c r="A109" i="4"/>
  <c r="D1201" i="4"/>
  <c r="B1201" i="4"/>
  <c r="A1201" i="4"/>
  <c r="E1201" i="4"/>
  <c r="B1023" i="4"/>
  <c r="A1023" i="4"/>
  <c r="E1023" i="4"/>
  <c r="A984" i="4"/>
  <c r="E984" i="4"/>
  <c r="B984" i="4"/>
  <c r="B853" i="4"/>
  <c r="E853" i="4"/>
  <c r="A853" i="4"/>
  <c r="B695" i="4"/>
  <c r="E695" i="4"/>
  <c r="A695" i="4"/>
  <c r="D695" i="4"/>
  <c r="A582" i="4"/>
  <c r="E582" i="4"/>
  <c r="B582" i="4"/>
  <c r="D1002" i="4"/>
  <c r="A1002" i="4"/>
  <c r="B1002" i="4"/>
  <c r="E1002" i="4"/>
  <c r="B1131" i="4"/>
  <c r="E1131" i="4"/>
  <c r="A1131" i="4"/>
  <c r="D1007" i="4"/>
  <c r="A1007" i="4"/>
  <c r="E1007" i="4"/>
  <c r="B1007" i="4"/>
  <c r="B933" i="4"/>
  <c r="E933" i="4"/>
  <c r="A933" i="4"/>
  <c r="B681" i="4"/>
  <c r="A681" i="4"/>
  <c r="D681" i="4"/>
  <c r="E681" i="4"/>
  <c r="E617" i="4"/>
  <c r="A617" i="4"/>
  <c r="B617" i="4"/>
  <c r="A505" i="4"/>
  <c r="B505" i="4"/>
  <c r="E505" i="4"/>
  <c r="A349" i="4"/>
  <c r="E349" i="4"/>
  <c r="B349" i="4"/>
  <c r="B227" i="4"/>
  <c r="A227" i="4"/>
  <c r="D227" i="4"/>
  <c r="E227" i="4"/>
  <c r="A102" i="4"/>
  <c r="B102" i="4"/>
  <c r="E102" i="4"/>
  <c r="E522" i="4"/>
  <c r="D522" i="4"/>
  <c r="A522" i="4"/>
  <c r="B522" i="4"/>
  <c r="E504" i="4"/>
  <c r="B504" i="4"/>
  <c r="A504" i="4"/>
  <c r="D504" i="4"/>
  <c r="E224" i="4"/>
  <c r="D224" i="4"/>
  <c r="A224" i="4"/>
  <c r="B224" i="4"/>
  <c r="E114" i="4"/>
  <c r="A114" i="4"/>
  <c r="B114" i="4"/>
  <c r="D114" i="4"/>
  <c r="E1111" i="4"/>
  <c r="A1111" i="4"/>
  <c r="B1111" i="4"/>
  <c r="A1125" i="4"/>
  <c r="E1125" i="4"/>
  <c r="B1125" i="4"/>
  <c r="B990" i="4"/>
  <c r="E990" i="4"/>
  <c r="A990" i="4"/>
  <c r="B844" i="4"/>
  <c r="E844" i="4"/>
  <c r="A844" i="4"/>
  <c r="B749" i="4"/>
  <c r="E749" i="4"/>
  <c r="A749" i="4"/>
  <c r="B1168" i="4"/>
  <c r="A1168" i="4"/>
  <c r="E1168" i="4"/>
  <c r="A1187" i="4"/>
  <c r="E1187" i="4"/>
  <c r="B1187" i="4"/>
  <c r="D1187" i="4"/>
  <c r="E1050" i="4"/>
  <c r="A1050" i="4"/>
  <c r="D1050" i="4"/>
  <c r="B1050" i="4"/>
  <c r="D818" i="4"/>
  <c r="E818" i="4"/>
  <c r="B818" i="4"/>
  <c r="A818" i="4"/>
  <c r="E697" i="4"/>
  <c r="B697" i="4"/>
  <c r="A697" i="4"/>
  <c r="D697" i="4"/>
  <c r="B586" i="4"/>
  <c r="D586" i="4"/>
  <c r="A586" i="4"/>
  <c r="E586" i="4"/>
  <c r="B541" i="4"/>
  <c r="E541" i="4"/>
  <c r="A541" i="4"/>
  <c r="D541" i="4"/>
  <c r="B361" i="4"/>
  <c r="E361" i="4"/>
  <c r="A361" i="4"/>
  <c r="A231" i="4"/>
  <c r="B231" i="4"/>
  <c r="E231" i="4"/>
  <c r="A96" i="4"/>
  <c r="D96" i="4"/>
  <c r="B96" i="4"/>
  <c r="E96" i="4"/>
  <c r="B326" i="4"/>
  <c r="A326" i="4"/>
  <c r="E326" i="4"/>
  <c r="B578" i="4"/>
  <c r="A578" i="4"/>
  <c r="E578" i="4"/>
  <c r="D492" i="4"/>
  <c r="A492" i="4"/>
  <c r="B492" i="4"/>
  <c r="E492" i="4"/>
  <c r="D374" i="4"/>
  <c r="B374" i="4"/>
  <c r="A374" i="4"/>
  <c r="E374" i="4"/>
  <c r="B456" i="4"/>
  <c r="A456" i="4"/>
  <c r="E456" i="4"/>
  <c r="A210" i="4"/>
  <c r="D210" i="4"/>
  <c r="B210" i="4"/>
  <c r="E210" i="4"/>
  <c r="D89" i="4"/>
  <c r="E89" i="4"/>
  <c r="A89" i="4"/>
  <c r="B89" i="4"/>
  <c r="B1112" i="4"/>
  <c r="D1112" i="4"/>
  <c r="A1112" i="4"/>
  <c r="E1112" i="4"/>
  <c r="B994" i="4"/>
  <c r="E994" i="4"/>
  <c r="A994" i="4"/>
  <c r="B1150" i="4"/>
  <c r="A1150" i="4"/>
  <c r="E1150" i="4"/>
  <c r="B1115" i="4"/>
  <c r="A1115" i="4"/>
  <c r="E1115" i="4"/>
  <c r="A922" i="4"/>
  <c r="E922" i="4"/>
  <c r="B922" i="4"/>
  <c r="D922" i="4"/>
  <c r="E804" i="4"/>
  <c r="B804" i="4"/>
  <c r="A804" i="4"/>
  <c r="A743" i="4"/>
  <c r="E743" i="4"/>
  <c r="D743" i="4"/>
  <c r="B743" i="4"/>
  <c r="B641" i="4"/>
  <c r="D641" i="4"/>
  <c r="E641" i="4"/>
  <c r="A641" i="4"/>
  <c r="B383" i="4"/>
  <c r="A383" i="4"/>
  <c r="E383" i="4"/>
  <c r="B295" i="4"/>
  <c r="E295" i="4"/>
  <c r="A295" i="4"/>
  <c r="B141" i="4"/>
  <c r="A141" i="4"/>
  <c r="E141" i="4"/>
  <c r="D141" i="4"/>
  <c r="D17" i="4"/>
  <c r="E17" i="4"/>
  <c r="A17" i="4"/>
  <c r="B17" i="4"/>
  <c r="E8" i="4"/>
  <c r="A8" i="4"/>
  <c r="D8" i="4"/>
  <c r="B8" i="4"/>
  <c r="A221" i="4"/>
  <c r="E221" i="4"/>
  <c r="B221" i="4"/>
  <c r="B581" i="4"/>
  <c r="E581" i="4"/>
  <c r="A581" i="4"/>
  <c r="B498" i="4"/>
  <c r="E498" i="4"/>
  <c r="D498" i="4"/>
  <c r="A498" i="4"/>
  <c r="B546" i="4"/>
  <c r="A546" i="4"/>
  <c r="E546" i="4"/>
  <c r="E388" i="4"/>
  <c r="D388" i="4"/>
  <c r="B388" i="4"/>
  <c r="A388" i="4"/>
  <c r="B218" i="4"/>
  <c r="A218" i="4"/>
  <c r="D218" i="4"/>
  <c r="E218" i="4"/>
  <c r="E88" i="4"/>
  <c r="A88" i="4"/>
  <c r="B88" i="4"/>
  <c r="B1166" i="4"/>
  <c r="A1166" i="4"/>
  <c r="E1166" i="4"/>
  <c r="B1116" i="4"/>
  <c r="E1116" i="4"/>
  <c r="A1116" i="4"/>
  <c r="A1027" i="4"/>
  <c r="E1027" i="4"/>
  <c r="B1027" i="4"/>
  <c r="D1027" i="4"/>
  <c r="B797" i="4"/>
  <c r="E797" i="4"/>
  <c r="D797" i="4"/>
  <c r="A797" i="4"/>
  <c r="B732" i="4"/>
  <c r="A732" i="4"/>
  <c r="D732" i="4"/>
  <c r="E732" i="4"/>
  <c r="B757" i="4"/>
  <c r="E757" i="4"/>
  <c r="D757" i="4"/>
  <c r="A757" i="4"/>
  <c r="B648" i="4"/>
  <c r="A648" i="4"/>
  <c r="E648" i="4"/>
  <c r="D379" i="4"/>
  <c r="A379" i="4"/>
  <c r="E379" i="4"/>
  <c r="B379" i="4"/>
  <c r="B250" i="4"/>
  <c r="E250" i="4"/>
  <c r="D250" i="4"/>
  <c r="A250" i="4"/>
  <c r="B160" i="4"/>
  <c r="A160" i="4"/>
  <c r="D160" i="4"/>
  <c r="E160" i="4"/>
  <c r="B10" i="4"/>
  <c r="D10" i="4"/>
  <c r="A10" i="4"/>
  <c r="E10" i="4"/>
  <c r="D193" i="4"/>
  <c r="B193" i="4"/>
  <c r="E193" i="4"/>
  <c r="A193" i="4"/>
  <c r="B306" i="4"/>
  <c r="A306" i="4"/>
  <c r="E306" i="4"/>
  <c r="D306" i="4"/>
  <c r="E194" i="4"/>
  <c r="B194" i="4"/>
  <c r="A194" i="4"/>
  <c r="D194" i="4"/>
  <c r="A974" i="4"/>
  <c r="B974" i="4"/>
  <c r="E974" i="4"/>
  <c r="D974" i="4"/>
  <c r="D1205" i="4"/>
  <c r="B1205" i="4"/>
  <c r="E1205" i="4"/>
  <c r="A1205" i="4"/>
  <c r="B923" i="4"/>
  <c r="E923" i="4"/>
  <c r="A923" i="4"/>
  <c r="B554" i="4"/>
  <c r="A554" i="4"/>
  <c r="E554" i="4"/>
  <c r="D554" i="4"/>
  <c r="D371" i="4"/>
  <c r="B371" i="4"/>
  <c r="A371" i="4"/>
  <c r="E371" i="4"/>
  <c r="B222" i="4"/>
  <c r="D222" i="4"/>
  <c r="E222" i="4"/>
  <c r="A222" i="4"/>
  <c r="A57" i="4"/>
  <c r="E57" i="4"/>
  <c r="B57" i="4"/>
  <c r="A115" i="4"/>
  <c r="B115" i="4"/>
  <c r="E115" i="4"/>
  <c r="D345" i="4"/>
  <c r="A345" i="4"/>
  <c r="B345" i="4"/>
  <c r="E345" i="4"/>
  <c r="A718" i="4"/>
  <c r="E718" i="4"/>
  <c r="B718" i="4"/>
  <c r="E544" i="4"/>
  <c r="B544" i="4"/>
  <c r="A544" i="4"/>
  <c r="B622" i="4"/>
  <c r="A622" i="4"/>
  <c r="E622" i="4"/>
  <c r="B442" i="4"/>
  <c r="A442" i="4"/>
  <c r="E442" i="4"/>
  <c r="D321" i="4"/>
  <c r="A321" i="4"/>
  <c r="E321" i="4"/>
  <c r="B321" i="4"/>
  <c r="B117" i="4"/>
  <c r="A117" i="4"/>
  <c r="E117" i="4"/>
  <c r="D1200" i="4"/>
  <c r="B1200" i="4"/>
  <c r="A1200" i="4"/>
  <c r="E1200" i="4"/>
  <c r="A1090" i="4"/>
  <c r="E1090" i="4"/>
  <c r="D1090" i="4"/>
  <c r="B1090" i="4"/>
  <c r="E975" i="4"/>
  <c r="B975" i="4"/>
  <c r="A975" i="4"/>
  <c r="D975" i="4"/>
  <c r="D852" i="4"/>
  <c r="B852" i="4"/>
  <c r="E852" i="4"/>
  <c r="A852" i="4"/>
  <c r="D698" i="4"/>
  <c r="E698" i="4"/>
  <c r="B698" i="4"/>
  <c r="A698" i="4"/>
  <c r="E741" i="4"/>
  <c r="B741" i="4"/>
  <c r="A741" i="4"/>
  <c r="D741" i="4"/>
  <c r="E567" i="4"/>
  <c r="B567" i="4"/>
  <c r="A567" i="4"/>
  <c r="E425" i="4"/>
  <c r="A425" i="4"/>
  <c r="B425" i="4"/>
  <c r="A297" i="4"/>
  <c r="B297" i="4"/>
  <c r="E297" i="4"/>
  <c r="E137" i="4"/>
  <c r="D137" i="4"/>
  <c r="A137" i="4"/>
  <c r="B137" i="4"/>
  <c r="B36" i="4"/>
  <c r="A36" i="4"/>
  <c r="D36" i="4"/>
  <c r="E36" i="4"/>
  <c r="A725" i="4"/>
  <c r="B725" i="4"/>
  <c r="E725" i="4"/>
  <c r="A6" i="4"/>
  <c r="B6" i="4"/>
  <c r="E6" i="4"/>
  <c r="B858" i="4"/>
  <c r="E858" i="4"/>
  <c r="D858" i="4"/>
  <c r="A858" i="4"/>
  <c r="B720" i="4"/>
  <c r="A720" i="4"/>
  <c r="E720" i="4"/>
  <c r="A766" i="4"/>
  <c r="B766" i="4"/>
  <c r="D766" i="4"/>
  <c r="E766" i="4"/>
  <c r="E632" i="4"/>
  <c r="B632" i="4"/>
  <c r="D632" i="4"/>
  <c r="A632" i="4"/>
  <c r="A439" i="4"/>
  <c r="E439" i="4"/>
  <c r="B439" i="4"/>
  <c r="B226" i="4"/>
  <c r="A226" i="4"/>
  <c r="E226" i="4"/>
  <c r="D226" i="4"/>
  <c r="B714" i="4"/>
  <c r="E714" i="4"/>
  <c r="A714" i="4"/>
  <c r="A1178" i="4"/>
  <c r="E1178" i="4"/>
  <c r="B1178" i="4"/>
  <c r="E1010" i="4"/>
  <c r="B1010" i="4"/>
  <c r="A1010" i="4"/>
  <c r="B890" i="4"/>
  <c r="A890" i="4"/>
  <c r="E890" i="4"/>
  <c r="B703" i="4"/>
  <c r="A703" i="4"/>
  <c r="E703" i="4"/>
  <c r="D703" i="4"/>
  <c r="B589" i="4"/>
  <c r="E589" i="4"/>
  <c r="D589" i="4"/>
  <c r="A589" i="4"/>
  <c r="A473" i="4"/>
  <c r="E473" i="4"/>
  <c r="B473" i="4"/>
  <c r="D473" i="4"/>
  <c r="B367" i="4"/>
  <c r="E367" i="4"/>
  <c r="A367" i="4"/>
  <c r="B282" i="4"/>
  <c r="A282" i="4"/>
  <c r="D282" i="4"/>
  <c r="E282" i="4"/>
  <c r="A166" i="4"/>
  <c r="E166" i="4"/>
  <c r="B166" i="4"/>
  <c r="B33" i="4"/>
  <c r="A33" i="4"/>
  <c r="E33" i="4"/>
  <c r="B294" i="4"/>
  <c r="E294" i="4"/>
  <c r="A294" i="4"/>
  <c r="E558" i="4"/>
  <c r="B558" i="4"/>
  <c r="A558" i="4"/>
  <c r="B1014" i="4"/>
  <c r="D1014" i="4"/>
  <c r="A1014" i="4"/>
  <c r="E1014" i="4"/>
  <c r="E867" i="4"/>
  <c r="A867" i="4"/>
  <c r="B867" i="4"/>
  <c r="B836" i="4"/>
  <c r="E836" i="4"/>
  <c r="D836" i="4"/>
  <c r="A836" i="4"/>
  <c r="B659" i="4"/>
  <c r="E659" i="4"/>
  <c r="D659" i="4"/>
  <c r="A659" i="4"/>
  <c r="A595" i="4"/>
  <c r="E595" i="4"/>
  <c r="B595" i="4"/>
  <c r="D595" i="4"/>
  <c r="A410" i="4"/>
  <c r="E410" i="4"/>
  <c r="B410" i="4"/>
  <c r="A870" i="4"/>
  <c r="E870" i="4"/>
  <c r="B870" i="4"/>
  <c r="A1089" i="4"/>
  <c r="E1089" i="4"/>
  <c r="D1089" i="4"/>
  <c r="B1089" i="4"/>
  <c r="E963" i="4"/>
  <c r="B963" i="4"/>
  <c r="A963" i="4"/>
  <c r="D963" i="4"/>
  <c r="A897" i="4"/>
  <c r="B897" i="4"/>
  <c r="E897" i="4"/>
  <c r="E737" i="4"/>
  <c r="A737" i="4"/>
  <c r="B737" i="4"/>
  <c r="D737" i="4"/>
  <c r="A609" i="4"/>
  <c r="B609" i="4"/>
  <c r="D609" i="4"/>
  <c r="E609" i="4"/>
  <c r="E487" i="4"/>
  <c r="B487" i="4"/>
  <c r="A487" i="4"/>
  <c r="A400" i="4"/>
  <c r="E400" i="4"/>
  <c r="B400" i="4"/>
  <c r="B310" i="4"/>
  <c r="D310" i="4"/>
  <c r="E310" i="4"/>
  <c r="A310" i="4"/>
  <c r="B73" i="4"/>
  <c r="A73" i="4"/>
  <c r="E73" i="4"/>
  <c r="D73" i="4"/>
  <c r="A12" i="4"/>
  <c r="B12" i="4"/>
  <c r="E12" i="4"/>
  <c r="D12" i="4"/>
  <c r="B390" i="4"/>
  <c r="E390" i="4"/>
  <c r="D390" i="4"/>
  <c r="A390" i="4"/>
  <c r="B223" i="4"/>
  <c r="E223" i="4"/>
  <c r="A223" i="4"/>
  <c r="D223" i="4"/>
  <c r="E48" i="4"/>
  <c r="A48" i="4"/>
  <c r="D48" i="4"/>
  <c r="B48" i="4"/>
  <c r="E1202" i="4"/>
  <c r="A1202" i="4"/>
  <c r="B1202" i="4"/>
  <c r="D1202" i="4"/>
  <c r="D1141" i="4"/>
  <c r="E1141" i="4"/>
  <c r="A1141" i="4"/>
  <c r="B1141" i="4"/>
  <c r="A1016" i="4"/>
  <c r="E1016" i="4"/>
  <c r="D1016" i="4"/>
  <c r="B1016" i="4"/>
  <c r="B902" i="4"/>
  <c r="A902" i="4"/>
  <c r="E902" i="4"/>
  <c r="D902" i="4"/>
  <c r="A686" i="4"/>
  <c r="B686" i="4"/>
  <c r="E686" i="4"/>
  <c r="D686" i="4"/>
  <c r="E1079" i="4"/>
  <c r="A1079" i="4"/>
  <c r="B1079" i="4"/>
  <c r="B1195" i="4"/>
  <c r="E1195" i="4"/>
  <c r="A1195" i="4"/>
  <c r="A1057" i="4"/>
  <c r="E1057" i="4"/>
  <c r="D1057" i="4"/>
  <c r="B1057" i="4"/>
  <c r="B828" i="4"/>
  <c r="A828" i="4"/>
  <c r="E828" i="4"/>
  <c r="E709" i="4"/>
  <c r="B709" i="4"/>
  <c r="A709" i="4"/>
  <c r="B613" i="4"/>
  <c r="E613" i="4"/>
  <c r="A613" i="4"/>
  <c r="A467" i="4"/>
  <c r="E467" i="4"/>
  <c r="B467" i="4"/>
  <c r="B312" i="4"/>
  <c r="E312" i="4"/>
  <c r="A312" i="4"/>
  <c r="D312" i="4"/>
  <c r="D260" i="4"/>
  <c r="A260" i="4"/>
  <c r="B260" i="4"/>
  <c r="E260" i="4"/>
  <c r="A124" i="4"/>
  <c r="D124" i="4"/>
  <c r="B124" i="4"/>
  <c r="E124" i="4"/>
  <c r="E1009" i="4"/>
  <c r="B1009" i="4"/>
  <c r="A1009" i="4"/>
  <c r="B105" i="4"/>
  <c r="A105" i="4"/>
  <c r="E105" i="4"/>
  <c r="A359" i="4"/>
  <c r="B359" i="4"/>
  <c r="E359" i="4"/>
  <c r="D359" i="4"/>
  <c r="E239" i="4"/>
  <c r="B239" i="4"/>
  <c r="D239" i="4"/>
  <c r="A239" i="4"/>
  <c r="B208" i="4"/>
  <c r="A208" i="4"/>
  <c r="E208" i="4"/>
  <c r="A68" i="4"/>
  <c r="B68" i="4"/>
  <c r="D68" i="4"/>
  <c r="E68" i="4"/>
  <c r="A1146" i="4"/>
  <c r="E1146" i="4"/>
  <c r="B1146" i="4"/>
  <c r="B1065" i="4"/>
  <c r="A1065" i="4"/>
  <c r="E1065" i="4"/>
  <c r="D1065" i="4"/>
  <c r="A821" i="4"/>
  <c r="E821" i="4"/>
  <c r="B821" i="4"/>
  <c r="A1204" i="4"/>
  <c r="E1204" i="4"/>
  <c r="B1204" i="4"/>
  <c r="B1075" i="4"/>
  <c r="E1075" i="4"/>
  <c r="D1075" i="4"/>
  <c r="A1075" i="4"/>
  <c r="E1046" i="4"/>
  <c r="B1046" i="4"/>
  <c r="A1046" i="4"/>
  <c r="B869" i="4"/>
  <c r="E869" i="4"/>
  <c r="A869" i="4"/>
  <c r="D869" i="4"/>
  <c r="E707" i="4"/>
  <c r="A707" i="4"/>
  <c r="D707" i="4"/>
  <c r="B707" i="4"/>
  <c r="E605" i="4"/>
  <c r="A605" i="4"/>
  <c r="B605" i="4"/>
  <c r="E423" i="4"/>
  <c r="B423" i="4"/>
  <c r="A423" i="4"/>
  <c r="A334" i="4"/>
  <c r="E334" i="4"/>
  <c r="D334" i="4"/>
  <c r="B334" i="4"/>
  <c r="A149" i="4"/>
  <c r="E149" i="4"/>
  <c r="B149" i="4"/>
  <c r="A31" i="4"/>
  <c r="E31" i="4"/>
  <c r="B31" i="4"/>
  <c r="B1176" i="4"/>
  <c r="A1176" i="4"/>
  <c r="E1176" i="4"/>
  <c r="A167" i="4"/>
  <c r="E167" i="4"/>
  <c r="B167" i="4"/>
  <c r="E638" i="4"/>
  <c r="B638" i="4"/>
  <c r="A638" i="4"/>
  <c r="B543" i="4"/>
  <c r="E543" i="4"/>
  <c r="D543" i="4"/>
  <c r="A543" i="4"/>
  <c r="A515" i="4"/>
  <c r="B515" i="4"/>
  <c r="E515" i="4"/>
  <c r="B333" i="4"/>
  <c r="A333" i="4"/>
  <c r="E333" i="4"/>
  <c r="A228" i="4"/>
  <c r="E228" i="4"/>
  <c r="D228" i="4"/>
  <c r="B228" i="4"/>
  <c r="E47" i="4"/>
  <c r="A47" i="4"/>
  <c r="B47" i="4"/>
  <c r="E1134" i="4"/>
  <c r="B1134" i="4"/>
  <c r="A1134" i="4"/>
  <c r="E1154" i="4"/>
  <c r="D1154" i="4"/>
  <c r="A1154" i="4"/>
  <c r="B1154" i="4"/>
  <c r="D1031" i="4"/>
  <c r="A1031" i="4"/>
  <c r="B1031" i="4"/>
  <c r="E1031" i="4"/>
  <c r="E799" i="4"/>
  <c r="B799" i="4"/>
  <c r="A799" i="4"/>
  <c r="A764" i="4"/>
  <c r="E764" i="4"/>
  <c r="B764" i="4"/>
  <c r="B765" i="4"/>
  <c r="E765" i="4"/>
  <c r="A765" i="4"/>
  <c r="A651" i="4"/>
  <c r="E651" i="4"/>
  <c r="D651" i="4"/>
  <c r="B651" i="4"/>
  <c r="E405" i="4"/>
  <c r="B405" i="4"/>
  <c r="A405" i="4"/>
  <c r="E269" i="4"/>
  <c r="A269" i="4"/>
  <c r="B269" i="4"/>
  <c r="E180" i="4"/>
  <c r="B180" i="4"/>
  <c r="A180" i="4"/>
  <c r="B15" i="4"/>
  <c r="E15" i="4"/>
  <c r="A15" i="4"/>
  <c r="D15" i="4"/>
  <c r="B448" i="4"/>
  <c r="E448" i="4"/>
  <c r="A448" i="4"/>
  <c r="D448" i="4"/>
  <c r="B845" i="4"/>
  <c r="E845" i="4"/>
  <c r="A845" i="4"/>
  <c r="D845" i="4"/>
  <c r="A779" i="4"/>
  <c r="B779" i="4"/>
  <c r="D779" i="4"/>
  <c r="E779" i="4"/>
  <c r="E542" i="4"/>
  <c r="D542" i="4"/>
  <c r="A542" i="4"/>
  <c r="B542" i="4"/>
  <c r="E778" i="4"/>
  <c r="B778" i="4"/>
  <c r="A778" i="4"/>
  <c r="E461" i="4"/>
  <c r="D461" i="4"/>
  <c r="B461" i="4"/>
  <c r="A461" i="4"/>
  <c r="A324" i="4"/>
  <c r="E324" i="4"/>
  <c r="B324" i="4"/>
  <c r="D324" i="4"/>
  <c r="E186" i="4"/>
  <c r="A186" i="4"/>
  <c r="B186" i="4"/>
  <c r="E597" i="4"/>
  <c r="D597" i="4"/>
  <c r="A597" i="4"/>
  <c r="B597" i="4"/>
  <c r="E1087" i="4"/>
  <c r="B1087" i="4"/>
  <c r="D1087" i="4"/>
  <c r="A1087" i="4"/>
  <c r="D1036" i="4"/>
  <c r="B1036" i="4"/>
  <c r="A1036" i="4"/>
  <c r="E1036" i="4"/>
  <c r="E795" i="4"/>
  <c r="A795" i="4"/>
  <c r="B795" i="4"/>
  <c r="A738" i="4"/>
  <c r="B738" i="4"/>
  <c r="E738" i="4"/>
  <c r="B631" i="4"/>
  <c r="A631" i="4"/>
  <c r="E631" i="4"/>
  <c r="E516" i="4"/>
  <c r="B516" i="4"/>
  <c r="D516" i="4"/>
  <c r="A516" i="4"/>
  <c r="A447" i="4"/>
  <c r="E447" i="4"/>
  <c r="B447" i="4"/>
  <c r="B233" i="4"/>
  <c r="A233" i="4"/>
  <c r="E233" i="4"/>
  <c r="D233" i="4"/>
  <c r="A147" i="4"/>
  <c r="B147" i="4"/>
  <c r="E147" i="4"/>
  <c r="D147" i="4"/>
  <c r="B79" i="4"/>
  <c r="A79" i="4"/>
  <c r="E79" i="4"/>
  <c r="A69" i="4"/>
  <c r="D69" i="4"/>
  <c r="E69" i="4"/>
  <c r="B69" i="4"/>
  <c r="B464" i="4"/>
  <c r="E464" i="4"/>
  <c r="A464" i="4"/>
  <c r="E277" i="4"/>
  <c r="B277" i="4"/>
  <c r="A277" i="4"/>
  <c r="D1093" i="4"/>
  <c r="E1093" i="4"/>
  <c r="A1093" i="4"/>
  <c r="B1093" i="4"/>
  <c r="E877" i="4"/>
  <c r="A877" i="4"/>
  <c r="B877" i="4"/>
  <c r="A1181" i="4"/>
  <c r="E1181" i="4"/>
  <c r="B1181" i="4"/>
  <c r="A1028" i="4"/>
  <c r="E1028" i="4"/>
  <c r="B1028" i="4"/>
  <c r="A684" i="4"/>
  <c r="B684" i="4"/>
  <c r="E684" i="4"/>
  <c r="B384" i="4"/>
  <c r="A384" i="4"/>
  <c r="E384" i="4"/>
  <c r="B414" i="4"/>
  <c r="A414" i="4"/>
  <c r="E414" i="4"/>
  <c r="E929" i="4"/>
  <c r="A929" i="4"/>
  <c r="D929" i="4"/>
  <c r="B929" i="4"/>
  <c r="A527" i="4"/>
  <c r="E527" i="4"/>
  <c r="B527" i="4"/>
  <c r="B450" i="4"/>
  <c r="A450" i="4"/>
  <c r="E450" i="4"/>
  <c r="D450" i="4"/>
  <c r="B426" i="4"/>
  <c r="A426" i="4"/>
  <c r="E426" i="4"/>
  <c r="D426" i="4"/>
  <c r="B276" i="4"/>
  <c r="A276" i="4"/>
  <c r="E276" i="4"/>
  <c r="A111" i="4"/>
  <c r="E111" i="4"/>
  <c r="B111" i="4"/>
  <c r="A1160" i="4"/>
  <c r="B1160" i="4"/>
  <c r="E1160" i="4"/>
  <c r="A1047" i="4"/>
  <c r="B1047" i="4"/>
  <c r="D1047" i="4"/>
  <c r="E1047" i="4"/>
  <c r="B1138" i="4"/>
  <c r="A1138" i="4"/>
  <c r="E1138" i="4"/>
  <c r="B1074" i="4"/>
  <c r="E1074" i="4"/>
  <c r="A1074" i="4"/>
  <c r="B834" i="4"/>
  <c r="A834" i="4"/>
  <c r="E834" i="4"/>
  <c r="D834" i="4"/>
  <c r="B905" i="4"/>
  <c r="E905" i="4"/>
  <c r="D905" i="4"/>
  <c r="A905" i="4"/>
  <c r="B716" i="4"/>
  <c r="E716" i="4"/>
  <c r="A716" i="4"/>
  <c r="B620" i="4"/>
  <c r="A620" i="4"/>
  <c r="E620" i="4"/>
  <c r="D620" i="4"/>
  <c r="B436" i="4"/>
  <c r="A436" i="4"/>
  <c r="E436" i="4"/>
  <c r="D436" i="4"/>
  <c r="B267" i="4"/>
  <c r="D267" i="4"/>
  <c r="E267" i="4"/>
  <c r="A267" i="4"/>
  <c r="E161" i="4"/>
  <c r="B161" i="4"/>
  <c r="A161" i="4"/>
  <c r="D35" i="4"/>
  <c r="B35" i="4"/>
  <c r="A35" i="4"/>
  <c r="E35" i="4"/>
  <c r="E623" i="4"/>
  <c r="B623" i="4"/>
  <c r="A623" i="4"/>
  <c r="B1186" i="4"/>
  <c r="A1186" i="4"/>
  <c r="E1186" i="4"/>
  <c r="A907" i="4"/>
  <c r="D907" i="4"/>
  <c r="E907" i="4"/>
  <c r="B907" i="4"/>
  <c r="E775" i="4"/>
  <c r="B775" i="4"/>
  <c r="A775" i="4"/>
  <c r="A667" i="4"/>
  <c r="B667" i="4"/>
  <c r="E667" i="4"/>
  <c r="D667" i="4"/>
  <c r="A571" i="4"/>
  <c r="E571" i="4"/>
  <c r="D571" i="4"/>
  <c r="B571" i="4"/>
  <c r="B402" i="4"/>
  <c r="A402" i="4"/>
  <c r="E402" i="4"/>
  <c r="A220" i="4"/>
  <c r="B220" i="4"/>
  <c r="E220" i="4"/>
  <c r="E624" i="4"/>
  <c r="A624" i="4"/>
  <c r="B624" i="4"/>
  <c r="A1191" i="4"/>
  <c r="D1191" i="4"/>
  <c r="E1191" i="4"/>
  <c r="B1191" i="4"/>
  <c r="B1011" i="4"/>
  <c r="A1011" i="4"/>
  <c r="D1011" i="4"/>
  <c r="E1011" i="4"/>
  <c r="B904" i="4"/>
  <c r="A904" i="4"/>
  <c r="E904" i="4"/>
  <c r="A721" i="4"/>
  <c r="E721" i="4"/>
  <c r="B721" i="4"/>
  <c r="D721" i="4"/>
  <c r="B612" i="4"/>
  <c r="E612" i="4"/>
  <c r="D612" i="4"/>
  <c r="A612" i="4"/>
  <c r="B477" i="4"/>
  <c r="E477" i="4"/>
  <c r="D477" i="4"/>
  <c r="A477" i="4"/>
  <c r="A382" i="4"/>
  <c r="B382" i="4"/>
  <c r="E382" i="4"/>
  <c r="D382" i="4"/>
  <c r="B301" i="4"/>
  <c r="E301" i="4"/>
  <c r="D301" i="4"/>
  <c r="A301" i="4"/>
  <c r="A168" i="4"/>
  <c r="B168" i="4"/>
  <c r="D168" i="4"/>
  <c r="E168" i="4"/>
  <c r="A37" i="4"/>
  <c r="B37" i="4"/>
  <c r="D37" i="4"/>
  <c r="E37" i="4"/>
  <c r="D213" i="4"/>
  <c r="E213" i="4"/>
  <c r="B213" i="4"/>
  <c r="A213" i="4"/>
  <c r="A462" i="4"/>
  <c r="B462" i="4"/>
  <c r="E462" i="4"/>
  <c r="A1012" i="4"/>
  <c r="B1012" i="4"/>
  <c r="E1012" i="4"/>
  <c r="D1012" i="4"/>
  <c r="E932" i="4"/>
  <c r="A932" i="4"/>
  <c r="B932" i="4"/>
  <c r="E822" i="4"/>
  <c r="B822" i="4"/>
  <c r="A822" i="4"/>
  <c r="B669" i="4"/>
  <c r="E669" i="4"/>
  <c r="A669" i="4"/>
  <c r="B570" i="4"/>
  <c r="E570" i="4"/>
  <c r="D570" i="4"/>
  <c r="A570" i="4"/>
  <c r="A360" i="4"/>
  <c r="E360" i="4"/>
  <c r="B360" i="4"/>
  <c r="D360" i="4"/>
  <c r="B848" i="4"/>
  <c r="E848" i="4"/>
  <c r="D848" i="4"/>
  <c r="A848" i="4"/>
  <c r="E1091" i="4"/>
  <c r="B1091" i="4"/>
  <c r="A1091" i="4"/>
  <c r="D1091" i="4"/>
  <c r="A979" i="4"/>
  <c r="E979" i="4"/>
  <c r="B979" i="4"/>
  <c r="E915" i="4"/>
  <c r="B915" i="4"/>
  <c r="A915" i="4"/>
  <c r="D915" i="4"/>
  <c r="E739" i="4"/>
  <c r="A739" i="4"/>
  <c r="B739" i="4"/>
  <c r="B640" i="4"/>
  <c r="E640" i="4"/>
  <c r="D640" i="4"/>
  <c r="A640" i="4"/>
  <c r="B508" i="4"/>
  <c r="D508" i="4"/>
  <c r="E508" i="4"/>
  <c r="A508" i="4"/>
  <c r="A413" i="4"/>
  <c r="E413" i="4"/>
  <c r="B413" i="4"/>
  <c r="D319" i="4"/>
  <c r="B319" i="4"/>
  <c r="A319" i="4"/>
  <c r="E319" i="4"/>
  <c r="B164" i="4"/>
  <c r="E164" i="4"/>
  <c r="A164" i="4"/>
  <c r="A18" i="4"/>
  <c r="E18" i="4"/>
  <c r="B18" i="4"/>
  <c r="A953" i="4"/>
  <c r="E953" i="4"/>
  <c r="B953" i="4"/>
  <c r="D953" i="4"/>
  <c r="E43" i="4"/>
  <c r="B43" i="4"/>
  <c r="A43" i="4"/>
  <c r="B1189" i="4"/>
  <c r="E1189" i="4"/>
  <c r="D1189" i="4"/>
  <c r="A1189" i="4"/>
  <c r="A1033" i="4"/>
  <c r="E1033" i="4"/>
  <c r="B1033" i="4"/>
  <c r="A1001" i="4"/>
  <c r="B1001" i="4"/>
  <c r="E1001" i="4"/>
  <c r="A832" i="4"/>
  <c r="E832" i="4"/>
  <c r="B832" i="4"/>
  <c r="D832" i="4"/>
  <c r="E744" i="4"/>
  <c r="B744" i="4"/>
  <c r="A744" i="4"/>
  <c r="E524" i="4"/>
  <c r="A524" i="4"/>
  <c r="B524" i="4"/>
  <c r="B917" i="4"/>
  <c r="E917" i="4"/>
  <c r="A917" i="4"/>
  <c r="B1132" i="4"/>
  <c r="A1132" i="4"/>
  <c r="E1132" i="4"/>
  <c r="E1019" i="4"/>
  <c r="B1019" i="4"/>
  <c r="A1019" i="4"/>
  <c r="A793" i="4"/>
  <c r="E793" i="4"/>
  <c r="B793" i="4"/>
  <c r="E704" i="4"/>
  <c r="D704" i="4"/>
  <c r="B704" i="4"/>
  <c r="A704" i="4"/>
  <c r="E633" i="4"/>
  <c r="B633" i="4"/>
  <c r="A633" i="4"/>
  <c r="D633" i="4"/>
  <c r="B509" i="4"/>
  <c r="E509" i="4"/>
  <c r="A509" i="4"/>
  <c r="B369" i="4"/>
  <c r="E369" i="4"/>
  <c r="A369" i="4"/>
  <c r="A230" i="4"/>
  <c r="B230" i="4"/>
  <c r="E230" i="4"/>
  <c r="E82" i="4"/>
  <c r="B82" i="4"/>
  <c r="A82" i="4"/>
  <c r="B234" i="4"/>
  <c r="E234" i="4"/>
  <c r="A234" i="4"/>
  <c r="D234" i="4"/>
  <c r="A45" i="4"/>
  <c r="E45" i="4"/>
  <c r="B45" i="4"/>
  <c r="D45" i="4"/>
  <c r="E354" i="4"/>
  <c r="B354" i="4"/>
  <c r="A354" i="4"/>
  <c r="D354" i="4"/>
  <c r="B136" i="4"/>
  <c r="A136" i="4"/>
  <c r="E136" i="4"/>
  <c r="D136" i="4"/>
  <c r="B204" i="4"/>
  <c r="A204" i="4"/>
  <c r="E204" i="4"/>
  <c r="A80" i="4"/>
  <c r="B80" i="4"/>
  <c r="E80" i="4"/>
  <c r="B1086" i="4"/>
  <c r="A1086" i="4"/>
  <c r="E1086" i="4"/>
  <c r="B970" i="4"/>
  <c r="A970" i="4"/>
  <c r="D970" i="4"/>
  <c r="E970" i="4"/>
  <c r="E866" i="4"/>
  <c r="B866" i="4"/>
  <c r="A866" i="4"/>
  <c r="B1206" i="4"/>
  <c r="E1206" i="4"/>
  <c r="D1206" i="4"/>
  <c r="A1206" i="4"/>
  <c r="E1076" i="4"/>
  <c r="B1076" i="4"/>
  <c r="A1076" i="4"/>
  <c r="B1068" i="4"/>
  <c r="A1068" i="4"/>
  <c r="E1068" i="4"/>
  <c r="B885" i="4"/>
  <c r="E885" i="4"/>
  <c r="A885" i="4"/>
  <c r="A712" i="4"/>
  <c r="D712" i="4"/>
  <c r="E712" i="4"/>
  <c r="B712" i="4"/>
  <c r="E611" i="4"/>
  <c r="B611" i="4"/>
  <c r="A611" i="4"/>
  <c r="D431" i="4"/>
  <c r="E431" i="4"/>
  <c r="A431" i="4"/>
  <c r="B431" i="4"/>
  <c r="A341" i="4"/>
  <c r="E341" i="4"/>
  <c r="B341" i="4"/>
  <c r="E242" i="4"/>
  <c r="A242" i="4"/>
  <c r="B242" i="4"/>
  <c r="E108" i="4"/>
  <c r="A108" i="4"/>
  <c r="B108" i="4"/>
  <c r="B240" i="4"/>
  <c r="E240" i="4"/>
  <c r="A240" i="4"/>
  <c r="A591" i="4"/>
  <c r="E591" i="4"/>
  <c r="D591" i="4"/>
  <c r="B591" i="4"/>
  <c r="E534" i="4"/>
  <c r="A534" i="4"/>
  <c r="B534" i="4"/>
  <c r="A356" i="4"/>
  <c r="B356" i="4"/>
  <c r="E356" i="4"/>
  <c r="E325" i="4"/>
  <c r="A325" i="4"/>
  <c r="B325" i="4"/>
  <c r="A217" i="4"/>
  <c r="E217" i="4"/>
  <c r="B217" i="4"/>
  <c r="E66" i="4"/>
  <c r="B66" i="4"/>
  <c r="A66" i="4"/>
  <c r="D1159" i="4"/>
  <c r="A1159" i="4"/>
  <c r="E1159" i="4"/>
  <c r="B1159" i="4"/>
  <c r="A997" i="4"/>
  <c r="B997" i="4"/>
  <c r="E997" i="4"/>
  <c r="B1165" i="4"/>
  <c r="E1165" i="4"/>
  <c r="A1165" i="4"/>
  <c r="B1123" i="4"/>
  <c r="A1123" i="4"/>
  <c r="E1123" i="4"/>
  <c r="D1123" i="4"/>
  <c r="B930" i="4"/>
  <c r="A930" i="4"/>
  <c r="D930" i="4"/>
  <c r="E930" i="4"/>
  <c r="A859" i="4"/>
  <c r="E859" i="4"/>
  <c r="D859" i="4"/>
  <c r="B859" i="4"/>
  <c r="B751" i="4"/>
  <c r="E751" i="4"/>
  <c r="A751" i="4"/>
  <c r="D751" i="4"/>
  <c r="B642" i="4"/>
  <c r="A642" i="4"/>
  <c r="E642" i="4"/>
  <c r="A419" i="4"/>
  <c r="D419" i="4"/>
  <c r="B419" i="4"/>
  <c r="E419" i="4"/>
  <c r="B307" i="4"/>
  <c r="E307" i="4"/>
  <c r="A307" i="4"/>
  <c r="D307" i="4"/>
  <c r="A182" i="4"/>
  <c r="B182" i="4"/>
  <c r="D182" i="4"/>
  <c r="E182" i="4"/>
  <c r="A19" i="4"/>
  <c r="E19" i="4"/>
  <c r="D19" i="4"/>
  <c r="B19" i="4"/>
  <c r="B443" i="4"/>
  <c r="D443" i="4"/>
  <c r="A443" i="4"/>
  <c r="E443" i="4"/>
  <c r="B864" i="4"/>
  <c r="A864" i="4"/>
  <c r="D864" i="4"/>
  <c r="E864" i="4"/>
  <c r="D731" i="4"/>
  <c r="B731" i="4"/>
  <c r="A731" i="4"/>
  <c r="E731" i="4"/>
  <c r="E526" i="4"/>
  <c r="A526" i="4"/>
  <c r="D526" i="4"/>
  <c r="B526" i="4"/>
  <c r="B670" i="4"/>
  <c r="A670" i="4"/>
  <c r="D670" i="4"/>
  <c r="E670" i="4"/>
  <c r="B478" i="4"/>
  <c r="A478" i="4"/>
  <c r="D478" i="4"/>
  <c r="E478" i="4"/>
  <c r="B343" i="4"/>
  <c r="E343" i="4"/>
  <c r="A343" i="4"/>
  <c r="B174" i="4"/>
  <c r="E174" i="4"/>
  <c r="D174" i="4"/>
  <c r="A174" i="4"/>
  <c r="E621" i="4"/>
  <c r="D621" i="4"/>
  <c r="A621" i="4"/>
  <c r="B621" i="4"/>
  <c r="B1127" i="4"/>
  <c r="A1127" i="4"/>
  <c r="E1127" i="4"/>
  <c r="B1063" i="4"/>
  <c r="D1063" i="4"/>
  <c r="E1063" i="4"/>
  <c r="A1063" i="4"/>
  <c r="A796" i="4"/>
  <c r="D796" i="4"/>
  <c r="E796" i="4"/>
  <c r="B796" i="4"/>
  <c r="E761" i="4"/>
  <c r="A761" i="4"/>
  <c r="B761" i="4"/>
  <c r="D761" i="4"/>
  <c r="B668" i="4"/>
  <c r="A668" i="4"/>
  <c r="D668" i="4"/>
  <c r="E668" i="4"/>
  <c r="B521" i="4"/>
  <c r="A521" i="4"/>
  <c r="E521" i="4"/>
  <c r="D521" i="4"/>
  <c r="E449" i="4"/>
  <c r="B449" i="4"/>
  <c r="A449" i="4"/>
  <c r="A281" i="4"/>
  <c r="B281" i="4"/>
  <c r="E281" i="4"/>
  <c r="D281" i="4"/>
  <c r="E163" i="4"/>
  <c r="B163" i="4"/>
  <c r="A163" i="4"/>
  <c r="E9" i="4"/>
  <c r="B9" i="4"/>
  <c r="A9" i="4"/>
  <c r="B104" i="4"/>
  <c r="E104" i="4"/>
  <c r="A104" i="4"/>
  <c r="D104" i="4"/>
  <c r="B292" i="4"/>
  <c r="A292" i="4"/>
  <c r="E292" i="4"/>
  <c r="D292" i="4"/>
  <c r="A806" i="4"/>
  <c r="E806" i="4"/>
  <c r="D806" i="4"/>
  <c r="B806" i="4"/>
  <c r="E781" i="4"/>
  <c r="A781" i="4"/>
  <c r="D781" i="4"/>
  <c r="B781" i="4"/>
  <c r="A820" i="4"/>
  <c r="B820" i="4"/>
  <c r="D820" i="4"/>
  <c r="E820" i="4"/>
  <c r="B685" i="4"/>
  <c r="D685" i="4"/>
  <c r="E685" i="4"/>
  <c r="A685" i="4"/>
  <c r="E518" i="4"/>
  <c r="B518" i="4"/>
  <c r="A518" i="4"/>
  <c r="D353" i="4"/>
  <c r="A353" i="4"/>
  <c r="B353" i="4"/>
  <c r="E353" i="4"/>
  <c r="E726" i="4"/>
  <c r="B726" i="4"/>
  <c r="A726" i="4"/>
  <c r="B1121" i="4"/>
  <c r="A1121" i="4"/>
  <c r="E1121" i="4"/>
  <c r="A1013" i="4"/>
  <c r="E1013" i="4"/>
  <c r="D1013" i="4"/>
  <c r="B1013" i="4"/>
  <c r="B823" i="4"/>
  <c r="E823" i="4"/>
  <c r="A823" i="4"/>
  <c r="D823" i="4"/>
  <c r="A767" i="4"/>
  <c r="B767" i="4"/>
  <c r="E767" i="4"/>
  <c r="D569" i="4"/>
  <c r="E569" i="4"/>
  <c r="A569" i="4"/>
  <c r="B569" i="4"/>
  <c r="E513" i="4"/>
  <c r="B513" i="4"/>
  <c r="A513" i="4"/>
  <c r="B445" i="4"/>
  <c r="A445" i="4"/>
  <c r="E445" i="4"/>
  <c r="A253" i="4"/>
  <c r="D253" i="4"/>
  <c r="E253" i="4"/>
  <c r="B253" i="4"/>
  <c r="E142" i="4"/>
  <c r="A142" i="4"/>
  <c r="B142" i="4"/>
  <c r="A13" i="4"/>
  <c r="E13" i="4"/>
  <c r="B92" i="4"/>
  <c r="E92" i="4"/>
  <c r="A92" i="4"/>
  <c r="E396" i="4"/>
  <c r="B396" i="4"/>
  <c r="A396" i="4"/>
  <c r="D396" i="4"/>
  <c r="E216" i="4"/>
  <c r="A216" i="4"/>
  <c r="D216" i="4"/>
  <c r="B216" i="4"/>
  <c r="A99" i="4"/>
  <c r="D99" i="4"/>
  <c r="E99" i="4"/>
  <c r="B99" i="4"/>
  <c r="D1122" i="4"/>
  <c r="B1122" i="4"/>
  <c r="A1122" i="4"/>
  <c r="E1122" i="4"/>
  <c r="A1113" i="4"/>
  <c r="E1113" i="4"/>
  <c r="D1113" i="4"/>
  <c r="B1113" i="4"/>
  <c r="A982" i="4"/>
  <c r="B982" i="4"/>
  <c r="E982" i="4"/>
  <c r="D982" i="4"/>
  <c r="A857" i="4"/>
  <c r="B857" i="4"/>
  <c r="D857" i="4"/>
  <c r="E857" i="4"/>
  <c r="B728" i="4"/>
  <c r="E728" i="4"/>
  <c r="A728" i="4"/>
  <c r="D755" i="4"/>
  <c r="E755" i="4"/>
  <c r="A755" i="4"/>
  <c r="B755" i="4"/>
  <c r="A628" i="4"/>
  <c r="D628" i="4"/>
  <c r="B628" i="4"/>
  <c r="E628" i="4"/>
  <c r="A428" i="4"/>
  <c r="D428" i="4"/>
  <c r="E428" i="4"/>
  <c r="B428" i="4"/>
  <c r="A246" i="4"/>
  <c r="E246" i="4"/>
  <c r="B246" i="4"/>
  <c r="A159" i="4"/>
  <c r="B159" i="4"/>
  <c r="E159" i="4"/>
  <c r="A49" i="4"/>
  <c r="E49" i="4"/>
  <c r="B49" i="4"/>
  <c r="D49" i="4"/>
  <c r="E127" i="4"/>
  <c r="A127" i="4"/>
  <c r="D127" i="4"/>
  <c r="B127" i="4"/>
  <c r="A370" i="4"/>
  <c r="B370" i="4"/>
  <c r="D370" i="4"/>
  <c r="E370" i="4"/>
  <c r="B944" i="4"/>
  <c r="A944" i="4"/>
  <c r="E944" i="4"/>
  <c r="B909" i="4"/>
  <c r="A909" i="4"/>
  <c r="D909" i="4"/>
  <c r="E909" i="4"/>
  <c r="B876" i="4"/>
  <c r="A876" i="4"/>
  <c r="E876" i="4"/>
  <c r="D742" i="4"/>
  <c r="A742" i="4"/>
  <c r="B742" i="4"/>
  <c r="E742" i="4"/>
  <c r="B466" i="4"/>
  <c r="E466" i="4"/>
  <c r="D466" i="4"/>
  <c r="A466" i="4"/>
  <c r="A339" i="4"/>
  <c r="E339" i="4"/>
  <c r="B339" i="4"/>
  <c r="A756" i="4"/>
  <c r="B756" i="4"/>
  <c r="E756" i="4"/>
  <c r="D1101" i="4"/>
  <c r="A1101" i="4"/>
  <c r="E1101" i="4"/>
  <c r="B1101" i="4"/>
  <c r="D987" i="4"/>
  <c r="E987" i="4"/>
  <c r="A987" i="4"/>
  <c r="B987" i="4"/>
  <c r="A794" i="4"/>
  <c r="D794" i="4"/>
  <c r="B794" i="4"/>
  <c r="E794" i="4"/>
  <c r="B748" i="4"/>
  <c r="A748" i="4"/>
  <c r="E748" i="4"/>
  <c r="B536" i="4"/>
  <c r="E536" i="4"/>
  <c r="D536" i="4"/>
  <c r="A536" i="4"/>
  <c r="D484" i="4"/>
  <c r="A484" i="4"/>
  <c r="E484" i="4"/>
  <c r="B484" i="4"/>
  <c r="A415" i="4"/>
  <c r="E415" i="4"/>
  <c r="B415" i="4"/>
  <c r="B235" i="4"/>
  <c r="A235" i="4"/>
  <c r="E235" i="4"/>
  <c r="D235" i="4"/>
  <c r="A119" i="4"/>
  <c r="B119" i="4"/>
  <c r="E119" i="4"/>
  <c r="D119" i="4"/>
  <c r="B30" i="4"/>
  <c r="A30" i="4"/>
  <c r="E30" i="4"/>
  <c r="D30" i="4"/>
  <c r="D908" i="4"/>
  <c r="B908" i="4"/>
  <c r="A908" i="4"/>
  <c r="E908" i="4"/>
  <c r="B60" i="4"/>
  <c r="A60" i="4"/>
  <c r="E60" i="4"/>
  <c r="B1094" i="4"/>
  <c r="A1094" i="4"/>
  <c r="E1094" i="4"/>
  <c r="A957" i="4"/>
  <c r="E957" i="4"/>
  <c r="B957" i="4"/>
  <c r="E1038" i="4"/>
  <c r="B1038" i="4"/>
  <c r="A1038" i="4"/>
  <c r="A884" i="4"/>
  <c r="D884" i="4"/>
  <c r="E884" i="4"/>
  <c r="B884" i="4"/>
  <c r="B647" i="4"/>
  <c r="A647" i="4"/>
  <c r="E647" i="4"/>
  <c r="D511" i="4"/>
  <c r="B511" i="4"/>
  <c r="A511" i="4"/>
  <c r="E511" i="4"/>
  <c r="B838" i="4"/>
  <c r="A838" i="4"/>
  <c r="E838" i="4"/>
  <c r="B1177" i="4"/>
  <c r="A1177" i="4"/>
  <c r="E1177" i="4"/>
  <c r="A1022" i="4"/>
  <c r="B1022" i="4"/>
  <c r="E1022" i="4"/>
  <c r="D1022" i="4"/>
  <c r="E809" i="4"/>
  <c r="B809" i="4"/>
  <c r="A809" i="4"/>
  <c r="E705" i="4"/>
  <c r="A705" i="4"/>
  <c r="B705" i="4"/>
  <c r="D705" i="4"/>
  <c r="E535" i="4"/>
  <c r="A535" i="4"/>
  <c r="D535" i="4"/>
  <c r="B535" i="4"/>
  <c r="A523" i="4"/>
  <c r="E523" i="4"/>
  <c r="B523" i="4"/>
  <c r="A314" i="4"/>
  <c r="B314" i="4"/>
  <c r="E314" i="4"/>
  <c r="E268" i="4"/>
  <c r="A268" i="4"/>
  <c r="B268" i="4"/>
  <c r="B84" i="4"/>
  <c r="E84" i="4"/>
  <c r="A84" i="4"/>
  <c r="B409" i="4"/>
  <c r="E409" i="4"/>
  <c r="A409" i="4"/>
  <c r="D409" i="4"/>
  <c r="B366" i="4"/>
  <c r="A366" i="4"/>
  <c r="D366" i="4"/>
  <c r="E366" i="4"/>
  <c r="B123" i="4"/>
  <c r="A123" i="4"/>
  <c r="E123" i="4"/>
  <c r="A34" i="4"/>
  <c r="B34" i="4"/>
  <c r="E34" i="4"/>
  <c r="B1098" i="4"/>
  <c r="E1098" i="4"/>
  <c r="D1098" i="4"/>
  <c r="A1098" i="4"/>
  <c r="B1080" i="4"/>
  <c r="A1080" i="4"/>
  <c r="D1080" i="4"/>
  <c r="E1080" i="4"/>
  <c r="E1064" i="4"/>
  <c r="A1064" i="4"/>
  <c r="B1064" i="4"/>
  <c r="E798" i="4"/>
  <c r="B798" i="4"/>
  <c r="D798" i="4"/>
  <c r="A798" i="4"/>
  <c r="B711" i="4"/>
  <c r="A711" i="4"/>
  <c r="E711" i="4"/>
  <c r="B956" i="4"/>
  <c r="E956" i="4"/>
  <c r="A956" i="4"/>
  <c r="D956" i="4"/>
  <c r="D1095" i="4"/>
  <c r="A1095" i="4"/>
  <c r="E1095" i="4"/>
  <c r="B1095" i="4"/>
  <c r="E986" i="4"/>
  <c r="B986" i="4"/>
  <c r="D986" i="4"/>
  <c r="A986" i="4"/>
  <c r="D829" i="4"/>
  <c r="E829" i="4"/>
  <c r="A829" i="4"/>
  <c r="B829" i="4"/>
  <c r="E719" i="4"/>
  <c r="A719" i="4"/>
  <c r="D719" i="4"/>
  <c r="B719" i="4"/>
  <c r="A650" i="4"/>
  <c r="E650" i="4"/>
  <c r="B650" i="4"/>
  <c r="B468" i="4"/>
  <c r="A468" i="4"/>
  <c r="E468" i="4"/>
  <c r="E332" i="4"/>
  <c r="D332" i="4"/>
  <c r="B332" i="4"/>
  <c r="A332" i="4"/>
  <c r="B219" i="4"/>
  <c r="A219" i="4"/>
  <c r="E219" i="4"/>
  <c r="A121" i="4"/>
  <c r="D121" i="4"/>
  <c r="E121" i="4"/>
  <c r="B121" i="4"/>
  <c r="A148" i="4"/>
  <c r="E148" i="4"/>
  <c r="B148" i="4"/>
  <c r="B517" i="4"/>
  <c r="E517" i="4"/>
  <c r="A517" i="4"/>
  <c r="D517" i="4"/>
  <c r="B488" i="4"/>
  <c r="E488" i="4"/>
  <c r="A488" i="4"/>
  <c r="D488" i="4"/>
  <c r="B368" i="4"/>
  <c r="A368" i="4"/>
  <c r="E368" i="4"/>
  <c r="A313" i="4"/>
  <c r="D313" i="4"/>
  <c r="E313" i="4"/>
  <c r="B313" i="4"/>
  <c r="B214" i="4"/>
  <c r="A214" i="4"/>
  <c r="D214" i="4"/>
  <c r="E214" i="4"/>
  <c r="E46" i="4"/>
  <c r="A46" i="4"/>
  <c r="B46" i="4"/>
  <c r="B1124" i="4"/>
  <c r="E1124" i="4"/>
  <c r="A1124" i="4"/>
  <c r="B901" i="4"/>
  <c r="D901" i="4"/>
  <c r="E901" i="4"/>
  <c r="A901" i="4"/>
  <c r="E1173" i="4"/>
  <c r="A1173" i="4"/>
  <c r="D1173" i="4"/>
  <c r="B1173" i="4"/>
  <c r="B1142" i="4"/>
  <c r="A1142" i="4"/>
  <c r="E1142" i="4"/>
  <c r="B938" i="4"/>
  <c r="A938" i="4"/>
  <c r="E938" i="4"/>
  <c r="B875" i="4"/>
  <c r="A875" i="4"/>
  <c r="D875" i="4"/>
  <c r="E875" i="4"/>
  <c r="B754" i="4"/>
  <c r="A754" i="4"/>
  <c r="E754" i="4"/>
  <c r="B655" i="4"/>
  <c r="A655" i="4"/>
  <c r="E655" i="4"/>
  <c r="B452" i="4"/>
  <c r="A452" i="4"/>
  <c r="E452" i="4"/>
  <c r="B335" i="4"/>
  <c r="A335" i="4"/>
  <c r="E335" i="4"/>
  <c r="B125" i="4"/>
  <c r="A125" i="4"/>
  <c r="E125" i="4"/>
  <c r="D125" i="4"/>
  <c r="D51" i="4"/>
  <c r="E51" i="4"/>
  <c r="B51" i="4"/>
  <c r="A51" i="4"/>
  <c r="B1008" i="4"/>
  <c r="A1008" i="4"/>
  <c r="E1008" i="4"/>
  <c r="D1008" i="4"/>
  <c r="E135" i="4"/>
  <c r="D135" i="4"/>
  <c r="A135" i="4"/>
  <c r="B135" i="4"/>
  <c r="E643" i="4"/>
  <c r="B643" i="4"/>
  <c r="A643" i="4"/>
  <c r="A493" i="4"/>
  <c r="B493" i="4"/>
  <c r="E493" i="4"/>
  <c r="D493" i="4"/>
  <c r="E470" i="4"/>
  <c r="B470" i="4"/>
  <c r="A470" i="4"/>
  <c r="E317" i="4"/>
  <c r="A317" i="4"/>
  <c r="B317" i="4"/>
  <c r="D317" i="4"/>
  <c r="B152" i="4"/>
  <c r="A152" i="4"/>
  <c r="D152" i="4"/>
  <c r="E152" i="4"/>
  <c r="A5" i="4"/>
  <c r="E5" i="4"/>
  <c r="B5" i="4"/>
  <c r="B1062" i="4"/>
  <c r="A1062" i="4"/>
  <c r="E1062" i="4"/>
  <c r="A1157" i="4"/>
  <c r="E1157" i="4"/>
  <c r="B1157" i="4"/>
  <c r="A1051" i="4"/>
  <c r="B1051" i="4"/>
  <c r="D1051" i="4"/>
  <c r="E1051" i="4"/>
  <c r="E807" i="4"/>
  <c r="A807" i="4"/>
  <c r="B807" i="4"/>
  <c r="D807" i="4"/>
  <c r="B786" i="4"/>
  <c r="A786" i="4"/>
  <c r="E786" i="4"/>
  <c r="B771" i="4"/>
  <c r="A771" i="4"/>
  <c r="E771" i="4"/>
  <c r="B545" i="4"/>
  <c r="E545" i="4"/>
  <c r="D545" i="4"/>
  <c r="A545" i="4"/>
  <c r="B408" i="4"/>
  <c r="E408" i="4"/>
  <c r="A408" i="4"/>
  <c r="D290" i="4"/>
  <c r="A290" i="4"/>
  <c r="B290" i="4"/>
  <c r="E290" i="4"/>
  <c r="B171" i="4"/>
  <c r="A171" i="4"/>
  <c r="E171" i="4"/>
  <c r="B14" i="4"/>
  <c r="D14" i="4"/>
  <c r="A14" i="4"/>
  <c r="E14" i="4"/>
  <c r="E64" i="4"/>
  <c r="A64" i="4"/>
  <c r="B64" i="4"/>
  <c r="B199" i="4"/>
  <c r="A199" i="4"/>
  <c r="E199" i="4"/>
  <c r="D837" i="4"/>
  <c r="B837" i="4"/>
  <c r="A837" i="4"/>
  <c r="E837" i="4"/>
  <c r="E790" i="4"/>
  <c r="D790" i="4"/>
  <c r="B790" i="4"/>
  <c r="A790" i="4"/>
  <c r="B664" i="4"/>
  <c r="E664" i="4"/>
  <c r="A664" i="4"/>
  <c r="B560" i="4"/>
  <c r="E560" i="4"/>
  <c r="A560" i="4"/>
  <c r="D560" i="4"/>
  <c r="B486" i="4"/>
  <c r="D486" i="4"/>
  <c r="A486" i="4"/>
  <c r="E486" i="4"/>
  <c r="E293" i="4"/>
  <c r="A293" i="4"/>
  <c r="B293" i="4"/>
  <c r="A683" i="4"/>
  <c r="D683" i="4"/>
  <c r="B683" i="4"/>
  <c r="E683" i="4"/>
  <c r="E1139" i="4"/>
  <c r="B1139" i="4"/>
  <c r="A1139" i="4"/>
  <c r="D1139" i="4"/>
  <c r="A1037" i="4"/>
  <c r="E1037" i="4"/>
  <c r="D1037" i="4"/>
  <c r="B1037" i="4"/>
  <c r="A833" i="4"/>
  <c r="B833" i="4"/>
  <c r="E833" i="4"/>
  <c r="D833" i="4"/>
  <c r="B673" i="4"/>
  <c r="A673" i="4"/>
  <c r="E673" i="4"/>
  <c r="D592" i="4"/>
  <c r="A592" i="4"/>
  <c r="E592" i="4"/>
  <c r="B592" i="4"/>
  <c r="B497" i="4"/>
  <c r="D497" i="4"/>
  <c r="A497" i="4"/>
  <c r="E497" i="4"/>
  <c r="A453" i="4"/>
  <c r="D453" i="4"/>
  <c r="B453" i="4"/>
  <c r="E453" i="4"/>
  <c r="A259" i="4"/>
  <c r="B259" i="4"/>
  <c r="E259" i="4"/>
  <c r="D259" i="4"/>
  <c r="E187" i="4"/>
  <c r="D187" i="4"/>
  <c r="B187" i="4"/>
  <c r="A187" i="4"/>
  <c r="B52" i="4"/>
  <c r="E52" i="4"/>
  <c r="A52" i="4"/>
  <c r="D52" i="4"/>
  <c r="B514" i="4"/>
  <c r="A514" i="4"/>
  <c r="E514" i="4"/>
  <c r="D514" i="4"/>
  <c r="B969" i="4"/>
  <c r="A969" i="4"/>
  <c r="D969" i="4"/>
  <c r="E969" i="4"/>
  <c r="A1058" i="4"/>
  <c r="E1058" i="4"/>
  <c r="B1058" i="4"/>
  <c r="A871" i="4"/>
  <c r="E871" i="4"/>
  <c r="B871" i="4"/>
  <c r="A878" i="4"/>
  <c r="B878" i="4"/>
  <c r="E878" i="4"/>
  <c r="B692" i="4"/>
  <c r="D692" i="4"/>
  <c r="E692" i="4"/>
  <c r="A692" i="4"/>
  <c r="A572" i="4"/>
  <c r="E572" i="4"/>
  <c r="B572" i="4"/>
  <c r="A446" i="4"/>
  <c r="E446" i="4"/>
  <c r="B446" i="4"/>
  <c r="E886" i="4"/>
  <c r="B886" i="4"/>
  <c r="A886" i="4"/>
  <c r="D1190" i="4"/>
  <c r="A1190" i="4"/>
  <c r="E1190" i="4"/>
  <c r="B1190" i="4"/>
  <c r="E1059" i="4"/>
  <c r="B1059" i="4"/>
  <c r="A1059" i="4"/>
  <c r="A863" i="4"/>
  <c r="E863" i="4"/>
  <c r="B863" i="4"/>
  <c r="B777" i="4"/>
  <c r="E777" i="4"/>
  <c r="D777" i="4"/>
  <c r="A777" i="4"/>
  <c r="A556" i="4"/>
  <c r="D556" i="4"/>
  <c r="B556" i="4"/>
  <c r="E556" i="4"/>
  <c r="B519" i="4"/>
  <c r="E519" i="4"/>
  <c r="A519" i="4"/>
  <c r="E311" i="4"/>
  <c r="A311" i="4"/>
  <c r="D311" i="4"/>
  <c r="B311" i="4"/>
  <c r="B237" i="4"/>
  <c r="E237" i="4"/>
  <c r="A237" i="4"/>
  <c r="D237" i="4"/>
  <c r="B74" i="4"/>
  <c r="A74" i="4"/>
  <c r="E74" i="4"/>
  <c r="D74" i="4"/>
  <c r="E16" i="4"/>
  <c r="D16" i="4"/>
  <c r="B16" i="4"/>
  <c r="A16" i="4"/>
  <c r="D655" i="4" l="1"/>
  <c r="D425" i="4"/>
  <c r="D459" i="4"/>
  <c r="D1070" i="4"/>
  <c r="D258" i="4"/>
  <c r="D460" i="4"/>
  <c r="D138" i="4"/>
  <c r="D254" i="4"/>
  <c r="D593" i="4"/>
  <c r="D785" i="4"/>
  <c r="D173" i="4"/>
  <c r="D355" i="4"/>
  <c r="D344" i="4"/>
  <c r="D72" i="4"/>
  <c r="D776" i="4"/>
  <c r="D155" i="4"/>
  <c r="D481" i="4"/>
  <c r="D824" i="4"/>
  <c r="D501" i="4"/>
  <c r="D338" i="4"/>
  <c r="D768" i="4"/>
  <c r="D134" i="4"/>
  <c r="D437" i="4"/>
  <c r="D346" i="4"/>
  <c r="D185" i="4"/>
  <c r="D41" i="4"/>
  <c r="D1130" i="4"/>
  <c r="D67" i="4"/>
  <c r="D302" i="4"/>
  <c r="D528" i="4"/>
  <c r="D271" i="4"/>
  <c r="D463" i="4"/>
  <c r="D1049" i="4"/>
  <c r="D549" i="4"/>
  <c r="D1104" i="4"/>
  <c r="D801" i="4"/>
  <c r="D881" i="4"/>
  <c r="D293" i="4"/>
  <c r="D5" i="4"/>
  <c r="D643" i="4"/>
  <c r="D452" i="4"/>
  <c r="D13" i="4"/>
  <c r="D1127" i="4"/>
  <c r="D642" i="4"/>
  <c r="D108" i="4"/>
  <c r="D866" i="4"/>
  <c r="D1019" i="4"/>
  <c r="D1033" i="4"/>
  <c r="D413" i="4"/>
  <c r="D739" i="4"/>
  <c r="D1186" i="4"/>
  <c r="D161" i="4"/>
  <c r="D778" i="4"/>
  <c r="D765" i="4"/>
  <c r="D515" i="4"/>
  <c r="D897" i="4"/>
  <c r="D410" i="4"/>
  <c r="D558" i="4"/>
  <c r="D33" i="4"/>
  <c r="D442" i="4"/>
  <c r="D994" i="4"/>
  <c r="D289" i="4"/>
  <c r="D978" i="4"/>
  <c r="D913" i="4"/>
  <c r="D455" i="4"/>
  <c r="D1053" i="4"/>
  <c r="D602" i="4"/>
  <c r="D608" i="4"/>
  <c r="D610" i="4"/>
  <c r="D980" i="4"/>
  <c r="D429" i="4"/>
  <c r="D1184" i="4"/>
  <c r="D264" i="4"/>
  <c r="D328" i="4"/>
  <c r="D533" i="4"/>
  <c r="D263" i="4"/>
  <c r="D604" i="4"/>
  <c r="D783" i="4"/>
  <c r="D675" i="4"/>
  <c r="D458" i="4"/>
  <c r="D575" i="4"/>
  <c r="D465" i="4"/>
  <c r="D191" i="4"/>
  <c r="D952" i="4"/>
  <c r="D451" i="4"/>
  <c r="D862" i="4"/>
  <c r="D893" i="4"/>
  <c r="D682" i="4"/>
  <c r="D576" i="4"/>
  <c r="D1153" i="4"/>
  <c r="D671" i="4"/>
  <c r="D966" i="4"/>
  <c r="D594" i="4"/>
  <c r="D747" i="4"/>
  <c r="D653" i="4"/>
  <c r="D24" i="4"/>
  <c r="D835" i="4"/>
  <c r="D399" i="4"/>
  <c r="D1207" i="4"/>
  <c r="D999" i="4"/>
  <c r="D430" i="4"/>
  <c r="D945" i="4"/>
  <c r="D1092" i="4"/>
  <c r="D206" i="4"/>
  <c r="D205" i="4"/>
  <c r="D519" i="4"/>
  <c r="D199" i="4"/>
  <c r="D771" i="4"/>
  <c r="D786" i="4"/>
  <c r="D470" i="4"/>
  <c r="D1142" i="4"/>
  <c r="D46" i="4"/>
  <c r="D650" i="4"/>
  <c r="D34" i="4"/>
  <c r="D809" i="4"/>
  <c r="D1038" i="4"/>
  <c r="D142" i="4"/>
  <c r="D445" i="4"/>
  <c r="D513" i="4"/>
  <c r="D1165" i="4"/>
  <c r="D325" i="4"/>
  <c r="D230" i="4"/>
  <c r="D744" i="4"/>
  <c r="D1001" i="4"/>
  <c r="D932" i="4"/>
  <c r="D716" i="4"/>
  <c r="D1160" i="4"/>
  <c r="D527" i="4"/>
  <c r="D414" i="4"/>
  <c r="D464" i="4"/>
  <c r="D79" i="4"/>
  <c r="D180" i="4"/>
  <c r="D269" i="4"/>
  <c r="D149" i="4"/>
  <c r="D821" i="4"/>
  <c r="D208" i="4"/>
  <c r="D105" i="4"/>
  <c r="D1009" i="4"/>
  <c r="D613" i="4"/>
  <c r="D487" i="4"/>
  <c r="D294" i="4"/>
  <c r="D367" i="4"/>
  <c r="D890" i="4"/>
  <c r="D720" i="4"/>
  <c r="D297" i="4"/>
  <c r="D117" i="4"/>
  <c r="D544" i="4"/>
  <c r="D115" i="4"/>
  <c r="D648" i="4"/>
  <c r="D88" i="4"/>
  <c r="D295" i="4"/>
  <c r="D1115" i="4"/>
  <c r="D326" i="4"/>
  <c r="D1125" i="4"/>
  <c r="D1131" i="4"/>
  <c r="D582" i="4"/>
  <c r="D1023" i="4"/>
  <c r="D873" i="4"/>
  <c r="D444" i="4"/>
  <c r="D600" i="4"/>
  <c r="D805" i="4"/>
  <c r="D1164" i="4"/>
  <c r="D75" i="4"/>
  <c r="D787" i="4"/>
  <c r="D722" i="4"/>
  <c r="D992" i="4"/>
  <c r="D11" i="4"/>
  <c r="D1147" i="4"/>
  <c r="D380" i="4"/>
  <c r="D1041" i="4"/>
  <c r="D1149" i="4"/>
  <c r="D639" i="4"/>
  <c r="D678" i="4"/>
  <c r="D948" i="4"/>
  <c r="D1199" i="4"/>
  <c r="D63" i="4"/>
  <c r="D280" i="4"/>
  <c r="D1084" i="4"/>
  <c r="D378" i="4"/>
  <c r="D389" i="4"/>
  <c r="D130" i="4"/>
  <c r="D432" i="4"/>
  <c r="D665" i="4"/>
  <c r="D279" i="4"/>
  <c r="D568" i="4"/>
  <c r="D1169" i="4"/>
  <c r="D1158" i="4"/>
  <c r="D247" i="4"/>
  <c r="D753" i="4"/>
  <c r="D892" i="4"/>
  <c r="D284" i="4"/>
  <c r="D197" i="4"/>
  <c r="D1110" i="4"/>
  <c r="D251" i="4"/>
  <c r="D564" i="4"/>
  <c r="D362" i="4"/>
  <c r="D791" i="4"/>
  <c r="D1100" i="4"/>
  <c r="D746" i="4"/>
  <c r="D156" i="4"/>
  <c r="D1174" i="4"/>
  <c r="D90" i="4"/>
  <c r="D1082" i="4"/>
  <c r="D894" i="4"/>
  <c r="D275" i="4"/>
  <c r="D574" i="4"/>
  <c r="D759" i="4"/>
  <c r="D851" i="4"/>
  <c r="D563" i="4"/>
  <c r="D1006" i="4"/>
  <c r="D1163" i="4"/>
  <c r="D376" i="4"/>
  <c r="D968" i="4"/>
  <c r="D988" i="4"/>
  <c r="D1133" i="4"/>
  <c r="D192" i="4"/>
  <c r="D1017" i="4"/>
  <c r="D241" i="4"/>
  <c r="D347" i="4"/>
  <c r="D1102" i="4"/>
  <c r="D77" i="4"/>
  <c r="D500" i="4"/>
  <c r="D886" i="4"/>
  <c r="D446" i="4"/>
  <c r="D572" i="4"/>
  <c r="D673" i="4"/>
  <c r="D408" i="4"/>
  <c r="D314" i="4"/>
  <c r="D1177" i="4"/>
  <c r="D647" i="4"/>
  <c r="D159" i="4"/>
  <c r="D997" i="4"/>
  <c r="D356" i="4"/>
  <c r="D534" i="4"/>
  <c r="D240" i="4"/>
  <c r="D80" i="4"/>
  <c r="D369" i="4"/>
  <c r="D979" i="4"/>
  <c r="D31" i="4"/>
  <c r="D725" i="4"/>
  <c r="D578" i="4"/>
  <c r="D361" i="4"/>
  <c r="D617" i="4"/>
  <c r="D109" i="4"/>
  <c r="D4" i="4"/>
  <c r="D910" i="4"/>
  <c r="D729" i="4"/>
  <c r="D1179" i="4"/>
  <c r="D615" i="4"/>
  <c r="D1194" i="4"/>
  <c r="D646" i="4"/>
  <c r="D812" i="4"/>
  <c r="D1103" i="4"/>
  <c r="D1198" i="4"/>
  <c r="D1193" i="4"/>
  <c r="D101" i="4"/>
  <c r="D385" i="4"/>
  <c r="D825" i="4"/>
  <c r="D557" i="4"/>
  <c r="D274" i="4"/>
  <c r="D977" i="4"/>
  <c r="D644" i="4"/>
  <c r="D50" i="4"/>
  <c r="D1081" i="4"/>
  <c r="D420" i="4"/>
  <c r="D657" i="4"/>
  <c r="D958" i="4"/>
  <c r="D916" i="4"/>
  <c r="D337" i="4"/>
  <c r="D151" i="4"/>
  <c r="D840" i="4"/>
  <c r="D474" i="4"/>
  <c r="D754" i="4"/>
  <c r="D268" i="4"/>
  <c r="D957" i="4"/>
  <c r="D415" i="4"/>
  <c r="D876" i="4"/>
  <c r="D163" i="4"/>
  <c r="D449" i="4"/>
  <c r="D343" i="4"/>
  <c r="D885" i="4"/>
  <c r="D164" i="4"/>
  <c r="D669" i="4"/>
  <c r="D623" i="4"/>
  <c r="D1138" i="4"/>
  <c r="D684" i="4"/>
  <c r="D877" i="4"/>
  <c r="D631" i="4"/>
  <c r="D186" i="4"/>
  <c r="D405" i="4"/>
  <c r="D799" i="4"/>
  <c r="D167" i="4"/>
  <c r="D605" i="4"/>
  <c r="D1146" i="4"/>
  <c r="D709" i="4"/>
  <c r="D923" i="4"/>
  <c r="D581" i="4"/>
  <c r="D456" i="4"/>
  <c r="D1168" i="4"/>
  <c r="D102" i="4"/>
  <c r="D349" i="4"/>
  <c r="D658" i="4"/>
  <c r="D1107" i="4"/>
  <c r="D1032" i="4"/>
  <c r="D1145" i="4"/>
  <c r="D1088" i="4"/>
  <c r="D898" i="4"/>
  <c r="D727" i="4"/>
  <c r="D802" i="4"/>
  <c r="D116" i="4"/>
  <c r="D813" i="4"/>
  <c r="D209" i="4"/>
  <c r="D154" i="4"/>
  <c r="D469" i="4"/>
  <c r="D656" i="4"/>
  <c r="D1039" i="4"/>
  <c r="D272" i="4"/>
  <c r="D1197" i="4"/>
  <c r="D943" i="4"/>
  <c r="D580" i="4"/>
  <c r="D386" i="4"/>
  <c r="D502" i="4"/>
  <c r="D674" i="4"/>
  <c r="D687" i="4"/>
  <c r="D107" i="4"/>
  <c r="D145" i="4"/>
  <c r="D1054" i="4"/>
  <c r="D863" i="4"/>
  <c r="D1059" i="4"/>
  <c r="D871" i="4"/>
  <c r="D1058" i="4"/>
  <c r="D664" i="4"/>
  <c r="D64" i="4"/>
  <c r="D1157" i="4"/>
  <c r="D1062" i="4"/>
  <c r="D1124" i="4"/>
  <c r="D368" i="4"/>
  <c r="D219" i="4"/>
  <c r="D1064" i="4"/>
  <c r="D84" i="4"/>
  <c r="D523" i="4"/>
  <c r="D838" i="4"/>
  <c r="D944" i="4"/>
  <c r="D92" i="4"/>
  <c r="D341" i="4"/>
  <c r="D1068" i="4"/>
  <c r="D1086" i="4"/>
  <c r="D1132" i="4"/>
  <c r="D524" i="4"/>
  <c r="D462" i="4"/>
  <c r="D624" i="4"/>
  <c r="D220" i="4"/>
  <c r="D775" i="4"/>
  <c r="D111" i="4"/>
  <c r="D276" i="4"/>
  <c r="D1181" i="4"/>
  <c r="D447" i="4"/>
  <c r="D795" i="4"/>
  <c r="D764" i="4"/>
  <c r="D638" i="4"/>
  <c r="D467" i="4"/>
  <c r="D867" i="4"/>
  <c r="D1010" i="4"/>
  <c r="D714" i="4"/>
  <c r="D804" i="4"/>
  <c r="D749" i="4"/>
  <c r="D844" i="4"/>
  <c r="D1111" i="4"/>
  <c r="D1156" i="4"/>
  <c r="D696" i="4"/>
  <c r="D291" i="4"/>
  <c r="D401" i="4"/>
  <c r="D170" i="4"/>
  <c r="D1042" i="4"/>
  <c r="D1120" i="4"/>
  <c r="D39" i="4"/>
  <c r="D1096" i="4"/>
  <c r="D232" i="4"/>
  <c r="D1000" i="4"/>
  <c r="D129" i="4"/>
  <c r="D601" i="4"/>
  <c r="D843" i="4"/>
  <c r="D616" i="4"/>
  <c r="D826" i="4"/>
  <c r="D1097" i="4"/>
  <c r="D394" i="4"/>
  <c r="D1072" i="4"/>
  <c r="D97" i="4"/>
  <c r="D391" i="4"/>
  <c r="D1143" i="4"/>
  <c r="D202" i="4"/>
  <c r="D98" i="4"/>
  <c r="D471" i="4"/>
  <c r="D914" i="4"/>
  <c r="D406" i="4"/>
  <c r="D860" i="4"/>
  <c r="D925" i="4"/>
  <c r="D976" i="4"/>
  <c r="D814" i="4"/>
  <c r="D946" i="4"/>
  <c r="D1056" i="4"/>
  <c r="D849" i="4"/>
  <c r="D942" i="4"/>
  <c r="D636" i="4"/>
  <c r="D1144" i="4"/>
  <c r="D525" i="4"/>
  <c r="D965" i="4"/>
  <c r="D1099" i="4"/>
  <c r="D195" i="4"/>
  <c r="D188" i="4"/>
  <c r="D529" i="4"/>
  <c r="D773" i="4"/>
  <c r="D985" i="4"/>
  <c r="D772" i="4"/>
  <c r="D938" i="4"/>
  <c r="D1094" i="4"/>
  <c r="D60" i="4"/>
  <c r="D9" i="4"/>
  <c r="D66" i="4"/>
  <c r="D509" i="4"/>
  <c r="D1028" i="4"/>
  <c r="D47" i="4"/>
  <c r="D1195" i="4"/>
  <c r="D1178" i="4"/>
  <c r="D6" i="4"/>
  <c r="D1116" i="4"/>
  <c r="D933" i="4"/>
  <c r="D984" i="4"/>
  <c r="D694" i="4"/>
  <c r="D1167" i="4"/>
  <c r="D435" i="4"/>
  <c r="D831" i="4"/>
  <c r="D162" i="4"/>
  <c r="D375" i="4"/>
  <c r="D606" i="4"/>
  <c r="D181" i="4"/>
  <c r="D56" i="4"/>
  <c r="D566" i="4"/>
  <c r="D496" i="4"/>
  <c r="D393" i="4"/>
  <c r="D184" i="4"/>
  <c r="D143" i="4"/>
  <c r="D318" i="4"/>
  <c r="D1003" i="4"/>
  <c r="D480" i="4"/>
  <c r="D713" i="4"/>
  <c r="D951" i="4"/>
  <c r="D924" i="4"/>
  <c r="D32" i="4"/>
  <c r="D418" i="4"/>
  <c r="D53" i="4"/>
  <c r="D717" i="4"/>
  <c r="D934" i="4"/>
  <c r="D510" i="4"/>
  <c r="D424" i="4"/>
  <c r="D585" i="4"/>
  <c r="D583" i="4"/>
  <c r="D662" i="4"/>
  <c r="D921" i="4"/>
  <c r="D175" i="4"/>
  <c r="D71" i="4"/>
  <c r="D769" i="4"/>
  <c r="D438" i="4"/>
  <c r="D351" i="4"/>
  <c r="D762" i="4"/>
  <c r="D784" i="4"/>
  <c r="D565" i="4"/>
  <c r="D485" i="4"/>
  <c r="D626" i="4"/>
  <c r="D78" i="4"/>
  <c r="D495" i="4"/>
  <c r="D86" i="4"/>
  <c r="D598" i="4"/>
  <c r="D1109" i="4"/>
  <c r="D1069" i="4"/>
  <c r="D935" i="4"/>
  <c r="D562" i="4"/>
  <c r="D614" i="4"/>
  <c r="D878" i="4"/>
  <c r="D171" i="4"/>
  <c r="D335" i="4"/>
  <c r="D148" i="4"/>
  <c r="D468" i="4"/>
  <c r="D711" i="4"/>
  <c r="D123" i="4"/>
  <c r="D748" i="4"/>
  <c r="D756" i="4"/>
  <c r="D339" i="4"/>
  <c r="D246" i="4"/>
  <c r="D728" i="4"/>
  <c r="D767" i="4"/>
  <c r="D1121" i="4"/>
  <c r="D726" i="4"/>
  <c r="D518" i="4"/>
  <c r="D217" i="4"/>
  <c r="D242" i="4"/>
  <c r="D611" i="4"/>
  <c r="D1076" i="4"/>
  <c r="D204" i="4"/>
  <c r="D82" i="4"/>
  <c r="D793" i="4"/>
  <c r="D917" i="4"/>
  <c r="D43" i="4"/>
  <c r="D18" i="4"/>
  <c r="D822" i="4"/>
  <c r="D904" i="4"/>
  <c r="D402" i="4"/>
  <c r="D1074" i="4"/>
  <c r="D384" i="4"/>
  <c r="D277" i="4"/>
  <c r="D738" i="4"/>
  <c r="D1134" i="4"/>
  <c r="D333" i="4"/>
  <c r="D1176" i="4"/>
  <c r="D423" i="4"/>
  <c r="D1046" i="4"/>
  <c r="D1204" i="4"/>
  <c r="D828" i="4"/>
  <c r="D1079" i="4"/>
  <c r="D400" i="4"/>
  <c r="D870" i="4"/>
  <c r="D166" i="4"/>
  <c r="D439" i="4"/>
  <c r="D567" i="4"/>
  <c r="D622" i="4"/>
  <c r="D718" i="4"/>
  <c r="D57" i="4"/>
  <c r="D1166" i="4"/>
  <c r="D546" i="4"/>
  <c r="D221" i="4"/>
  <c r="D383" i="4"/>
  <c r="D1150" i="4"/>
  <c r="D231" i="4"/>
  <c r="D990" i="4"/>
  <c r="D505" i="4"/>
  <c r="D853" i="4"/>
  <c r="D296" i="4"/>
  <c r="D412" i="4"/>
  <c r="D298" i="4"/>
  <c r="D839" i="4"/>
  <c r="D1043" i="4"/>
  <c r="D1083" i="4"/>
  <c r="D357" i="4"/>
  <c r="D883" i="4"/>
  <c r="D666" i="4"/>
  <c r="D551" i="4"/>
  <c r="D7" i="4"/>
  <c r="D261" i="4"/>
  <c r="D872" i="4"/>
  <c r="D550" i="4"/>
  <c r="D427" i="4"/>
  <c r="D663" i="4"/>
  <c r="D588" i="4"/>
  <c r="D1180" i="4"/>
  <c r="D83" i="4"/>
  <c r="D54" i="4"/>
  <c r="D169" i="4"/>
  <c r="D70" i="4"/>
  <c r="D252" i="4"/>
  <c r="D440" i="4"/>
  <c r="D365" i="4"/>
  <c r="D512" i="4"/>
  <c r="D928" i="4"/>
  <c r="D676" i="4"/>
  <c r="D1136" i="4"/>
  <c r="D810" i="4"/>
  <c r="D949" i="4"/>
  <c r="D854" i="4"/>
  <c r="D816" i="4"/>
  <c r="D552" i="4"/>
  <c r="D889" i="4"/>
  <c r="F153" i="4" l="1"/>
  <c r="F100" i="4" l="1"/>
  <c r="F392" i="4"/>
  <c r="F470" i="4"/>
  <c r="F278" i="4"/>
  <c r="F504" i="4"/>
  <c r="F691" i="4"/>
  <c r="F338" i="4"/>
  <c r="F473" i="4"/>
  <c r="F382" i="4"/>
  <c r="F578" i="4"/>
  <c r="F592" i="4"/>
  <c r="F281" i="4"/>
  <c r="F676" i="4"/>
  <c r="F237" i="4"/>
  <c r="F158" i="4"/>
  <c r="F561" i="4"/>
  <c r="F458" i="4"/>
  <c r="F452" i="4"/>
  <c r="F519" i="4"/>
  <c r="F126" i="4"/>
  <c r="F188" i="4"/>
  <c r="F167" i="4"/>
  <c r="F568" i="4"/>
  <c r="F12" i="4"/>
  <c r="F196" i="4"/>
  <c r="F57" i="4"/>
  <c r="F557" i="4"/>
  <c r="F367" i="4"/>
  <c r="F80" i="4"/>
  <c r="F39" i="4"/>
  <c r="F112" i="4"/>
  <c r="F139" i="4"/>
  <c r="F628" i="4"/>
  <c r="F28" i="4"/>
  <c r="F120" i="4"/>
  <c r="F552" i="4"/>
  <c r="F566" i="4"/>
  <c r="F514" i="4"/>
  <c r="F548" i="4"/>
  <c r="F105" i="4"/>
  <c r="F199" i="4"/>
  <c r="F553" i="4"/>
  <c r="F395" i="4"/>
  <c r="F633" i="4"/>
  <c r="F211" i="4"/>
  <c r="F564" i="4"/>
  <c r="F146" i="4"/>
  <c r="F484" i="4"/>
  <c r="F600" i="4"/>
  <c r="F130" i="4"/>
  <c r="F345" i="4"/>
  <c r="F213" i="4"/>
  <c r="F143" i="4"/>
  <c r="F2" i="4"/>
  <c r="F182" i="4"/>
  <c r="F402" i="4"/>
  <c r="F117" i="4"/>
  <c r="F62" i="4"/>
  <c r="F115" i="4"/>
  <c r="F266" i="4"/>
  <c r="F20" i="4"/>
  <c r="F4" i="4"/>
  <c r="F573" i="4"/>
  <c r="F25" i="4"/>
  <c r="F538" i="4"/>
  <c r="F534" i="4"/>
  <c r="F6" i="4"/>
  <c r="F669" i="4"/>
  <c r="F102" i="4"/>
  <c r="F653" i="4"/>
  <c r="F23" i="4"/>
  <c r="F73" i="4"/>
  <c r="F660" i="4"/>
  <c r="F657" i="4"/>
  <c r="F409" i="4"/>
  <c r="F186" i="4"/>
  <c r="F555" i="4"/>
  <c r="F300" i="4"/>
  <c r="F17" i="4"/>
  <c r="F569" i="4"/>
  <c r="F297" i="4"/>
  <c r="F433" i="4"/>
  <c r="F175" i="4"/>
  <c r="F567" i="4"/>
  <c r="F656" i="4"/>
  <c r="F216" i="4"/>
  <c r="F444" i="4"/>
  <c r="F51" i="4"/>
  <c r="F714" i="4"/>
  <c r="F783" i="4"/>
  <c r="F835" i="4"/>
  <c r="F837" i="4"/>
  <c r="F544" i="4"/>
  <c r="F820" i="4"/>
  <c r="F749" i="4"/>
  <c r="F792" i="4"/>
  <c r="F806" i="4"/>
  <c r="F765" i="4"/>
  <c r="F785" i="4"/>
  <c r="F771" i="4"/>
  <c r="F129" i="4"/>
  <c r="F730" i="4"/>
  <c r="F802" i="4"/>
  <c r="F795" i="4"/>
  <c r="F768" i="4"/>
  <c r="F812" i="4"/>
  <c r="F825" i="4"/>
  <c r="F89" i="4"/>
  <c r="F787" i="4"/>
  <c r="F781" i="4"/>
  <c r="F385" i="4"/>
  <c r="F774" i="4"/>
  <c r="F816" i="4"/>
  <c r="F8" i="4"/>
  <c r="F142" i="4"/>
  <c r="F44" i="4"/>
  <c r="F109" i="4"/>
  <c r="F515" i="4"/>
  <c r="F651" i="4"/>
  <c r="F646" i="4"/>
  <c r="F650" i="4"/>
  <c r="F351" i="4"/>
  <c r="F508" i="4"/>
  <c r="F648" i="4"/>
  <c r="F565" i="4"/>
  <c r="F724" i="4"/>
  <c r="F91" i="4"/>
  <c r="F76" i="4"/>
  <c r="F506" i="4"/>
  <c r="F75" i="4"/>
  <c r="F133" i="4"/>
  <c r="F828" i="4"/>
  <c r="F67" i="4"/>
  <c r="F66" i="4"/>
  <c r="F363" i="4"/>
  <c r="F638" i="4"/>
  <c r="F354" i="4"/>
  <c r="F635" i="4"/>
  <c r="F729" i="4"/>
  <c r="F34" i="4"/>
  <c r="F654" i="4"/>
  <c r="F570" i="4"/>
  <c r="F505" i="4"/>
  <c r="F204" i="4"/>
  <c r="F637" i="4"/>
  <c r="F639" i="4"/>
  <c r="F727" i="4"/>
  <c r="F734" i="4"/>
  <c r="F502" i="4"/>
  <c r="F136" i="4"/>
  <c r="F659" i="4"/>
  <c r="F197" i="4"/>
  <c r="F118" i="4"/>
  <c r="F495" i="4"/>
  <c r="F273" i="4"/>
  <c r="F563" i="4"/>
  <c r="F778" i="4"/>
  <c r="F47" i="4"/>
  <c r="F719" i="4"/>
  <c r="F333" i="4"/>
  <c r="F726" i="4"/>
  <c r="F128" i="4"/>
  <c r="F42" i="4"/>
  <c r="F123" i="4"/>
  <c r="F622" i="4"/>
  <c r="F217" i="4"/>
  <c r="F125" i="4"/>
  <c r="F797" i="4"/>
  <c r="F498" i="4"/>
  <c r="F132" i="4"/>
  <c r="F71" i="4"/>
  <c r="F419" i="4"/>
  <c r="F823" i="4"/>
  <c r="F716" i="4"/>
  <c r="F190" i="4"/>
  <c r="F556" i="4"/>
  <c r="F491" i="4"/>
  <c r="F41" i="4"/>
  <c r="F655" i="4"/>
  <c r="F833" i="4"/>
  <c r="F621" i="4"/>
  <c r="F721" i="4"/>
  <c r="F124" i="4"/>
  <c r="F69" i="4"/>
  <c r="F264" i="4"/>
  <c r="F342" i="4"/>
  <c r="F207" i="4"/>
  <c r="F712" i="4"/>
  <c r="F404" i="4"/>
  <c r="F632" i="4"/>
  <c r="F513" i="4"/>
  <c r="F165" i="4"/>
  <c r="F645" i="4"/>
  <c r="F106" i="4"/>
  <c r="F122" i="4"/>
  <c r="F361" i="4"/>
  <c r="F550" i="4"/>
  <c r="F487" i="4"/>
  <c r="F549" i="4"/>
  <c r="F631" i="4"/>
  <c r="F482" i="4"/>
  <c r="F349" i="4"/>
  <c r="F722" i="4"/>
  <c r="F501" i="4"/>
  <c r="F114" i="4"/>
  <c r="F369" i="4"/>
  <c r="F644" i="4"/>
  <c r="F754" i="4"/>
  <c r="F212" i="4"/>
  <c r="F511" i="4"/>
  <c r="F562" i="4"/>
  <c r="F121" i="4"/>
  <c r="F179" i="4"/>
  <c r="F407" i="4"/>
  <c r="F318" i="4"/>
  <c r="F617" i="4"/>
  <c r="F95" i="4"/>
  <c r="F500" i="4"/>
  <c r="F335" i="4"/>
  <c r="F560" i="4"/>
  <c r="F642" i="4"/>
  <c r="F111" i="4"/>
  <c r="F629" i="4"/>
  <c r="F478" i="4"/>
  <c r="F530" i="4"/>
  <c r="F710" i="4"/>
  <c r="F509" i="4"/>
  <c r="F760" i="4"/>
  <c r="F613" i="4"/>
  <c r="F315" i="4"/>
  <c r="F252" i="4"/>
  <c r="F625" i="4"/>
  <c r="F330" i="4"/>
  <c r="F327" i="4"/>
  <c r="F545" i="4"/>
  <c r="F430" i="4"/>
  <c r="F483" i="4"/>
  <c r="F110" i="4"/>
  <c r="F93" i="4"/>
  <c r="F708" i="4"/>
  <c r="F618" i="4"/>
  <c r="F54" i="4"/>
  <c r="F546" i="4"/>
  <c r="F119" i="4"/>
  <c r="F56" i="4"/>
  <c r="F709" i="4"/>
  <c r="F615" i="4"/>
  <c r="F559" i="4"/>
  <c r="F322" i="4"/>
  <c r="F529" i="4"/>
  <c r="F15" i="4"/>
  <c r="F627" i="4"/>
  <c r="F626" i="4"/>
  <c r="F208" i="4"/>
  <c r="F641" i="4"/>
  <c r="F320" i="4"/>
  <c r="F794" i="4"/>
  <c r="F161" i="4"/>
  <c r="F178" i="4"/>
  <c r="F108" i="4"/>
  <c r="F705" i="4"/>
  <c r="F717" i="4"/>
  <c r="F612" i="4"/>
  <c r="F78" i="4"/>
  <c r="F26" i="4"/>
  <c r="F274" i="4"/>
  <c r="F99" i="4"/>
  <c r="F813" i="4"/>
  <c r="F53" i="4"/>
  <c r="F475" i="4"/>
  <c r="F640" i="4"/>
  <c r="F202" i="4"/>
  <c r="F253" i="4"/>
  <c r="F558" i="4"/>
  <c r="F496" i="4"/>
  <c r="F174" i="4"/>
  <c r="F706" i="4"/>
  <c r="F608" i="4"/>
  <c r="F704" i="4"/>
  <c r="F700" i="4"/>
  <c r="F254" i="4"/>
  <c r="F116" i="4"/>
  <c r="F310" i="4"/>
  <c r="F541" i="4"/>
  <c r="F763" i="4"/>
  <c r="F817" i="4"/>
  <c r="F416" i="4"/>
  <c r="F543" i="4"/>
  <c r="F703" i="4"/>
  <c r="F777" i="4"/>
  <c r="F249" i="4"/>
  <c r="F492" i="4"/>
  <c r="F215" i="4"/>
  <c r="F113" i="4"/>
  <c r="F745" i="4"/>
  <c r="F104" i="4"/>
  <c r="F147" i="4"/>
  <c r="F70" i="4"/>
  <c r="F554" i="4"/>
  <c r="F14" i="4"/>
  <c r="F832" i="4"/>
  <c r="F170" i="4"/>
  <c r="F171" i="4"/>
  <c r="F540" i="4"/>
  <c r="F323" i="4"/>
  <c r="F809" i="4"/>
  <c r="F636" i="4"/>
  <c r="F425" i="4"/>
  <c r="F713" i="4"/>
  <c r="F173" i="4"/>
  <c r="F751" i="4"/>
  <c r="F360" i="4"/>
  <c r="F256" i="4"/>
  <c r="F305" i="4"/>
  <c r="F398" i="4"/>
  <c r="F96" i="4"/>
  <c r="F218" i="4"/>
  <c r="F469" i="4"/>
  <c r="F356" i="4"/>
  <c r="F423" i="4"/>
  <c r="F326" i="4"/>
  <c r="F247" i="4"/>
  <c r="F701" i="4"/>
  <c r="F490" i="4"/>
  <c r="F403" i="4"/>
  <c r="F337" i="4"/>
  <c r="F840" i="4"/>
  <c r="F22" i="4"/>
  <c r="F86" i="4"/>
  <c r="F634" i="4"/>
  <c r="F732" i="4"/>
  <c r="F21" i="4"/>
  <c r="F169" i="4"/>
  <c r="F697" i="4"/>
  <c r="F166" i="4"/>
  <c r="F711" i="4"/>
  <c r="F46" i="4"/>
  <c r="F103" i="4"/>
  <c r="F755" i="4"/>
  <c r="F471" i="4"/>
  <c r="F61" i="4"/>
  <c r="F248" i="4"/>
  <c r="F535" i="4"/>
  <c r="F251" i="4"/>
  <c r="F394" i="4"/>
  <c r="F551" i="4"/>
  <c r="F194" i="4"/>
  <c r="F468" i="4"/>
  <c r="F607" i="4"/>
  <c r="F811" i="4"/>
  <c r="F536" i="4"/>
  <c r="F743" i="4"/>
  <c r="F275" i="4"/>
  <c r="F497" i="4"/>
  <c r="F107" i="4"/>
  <c r="F614" i="4"/>
  <c r="F772" i="4"/>
  <c r="F466" i="4"/>
  <c r="F329" i="4"/>
  <c r="F241" i="4"/>
  <c r="F694" i="4"/>
  <c r="F606" i="4"/>
  <c r="F198" i="4"/>
  <c r="F463" i="4"/>
  <c r="F168" i="4"/>
  <c r="F603" i="4"/>
  <c r="F616" i="4"/>
  <c r="F516" i="4"/>
  <c r="F164" i="4"/>
  <c r="F464" i="4"/>
  <c r="F836" i="4"/>
  <c r="F277" i="4"/>
  <c r="F728" i="4"/>
  <c r="F695" i="4"/>
  <c r="F486" i="4"/>
  <c r="F16" i="4"/>
  <c r="F74" i="4"/>
  <c r="F352" i="4"/>
  <c r="F815" i="4"/>
  <c r="F658" i="4"/>
  <c r="F532" i="4"/>
  <c r="F243" i="4"/>
  <c r="F696" i="4"/>
  <c r="F244" i="4"/>
  <c r="F45" i="4"/>
  <c r="F707" i="4"/>
  <c r="F808" i="4"/>
  <c r="F18" i="4"/>
  <c r="F98" i="4"/>
  <c r="F246" i="4"/>
  <c r="F531" i="4"/>
  <c r="F630" i="4"/>
  <c r="F58" i="4"/>
  <c r="F447" i="4"/>
  <c r="F547" i="4"/>
  <c r="F426" i="4"/>
  <c r="F260" i="4"/>
  <c r="F467" i="4"/>
  <c r="F163" i="4"/>
  <c r="F422" i="4"/>
  <c r="F271" i="4"/>
  <c r="F210" i="4"/>
  <c r="F790" i="4"/>
  <c r="F773" i="4"/>
  <c r="F312" i="4"/>
  <c r="F388" i="4"/>
  <c r="F804" i="4"/>
  <c r="F831" i="4"/>
  <c r="F291" i="4"/>
  <c r="F681" i="4"/>
  <c r="F94" i="4"/>
  <c r="F239" i="4"/>
  <c r="F761" i="4"/>
  <c r="F304" i="4"/>
  <c r="F494" i="4"/>
  <c r="F746" i="4"/>
  <c r="F624" i="4"/>
  <c r="F160" i="4"/>
  <c r="F481" i="4"/>
  <c r="F598" i="4"/>
  <c r="F767" i="4"/>
  <c r="F611" i="4"/>
  <c r="F40" i="4"/>
  <c r="F512" i="4"/>
  <c r="F528" i="4"/>
  <c r="F270" i="4"/>
  <c r="F193" i="4"/>
  <c r="F191" i="4"/>
  <c r="F400" i="4"/>
  <c r="F692" i="4"/>
  <c r="F144" i="4"/>
  <c r="F460" i="4"/>
  <c r="F766" i="4"/>
  <c r="F459" i="4"/>
  <c r="F822" i="4"/>
  <c r="F689" i="4"/>
  <c r="F63" i="4"/>
  <c r="F779" i="4"/>
  <c r="F37" i="4"/>
  <c r="F830" i="4"/>
  <c r="F737" i="4"/>
  <c r="F527" i="4"/>
  <c r="F789" i="4"/>
  <c r="F162" i="4"/>
  <c r="F526" i="4"/>
  <c r="F192" i="4"/>
  <c r="F321" i="4"/>
  <c r="F609" i="4"/>
  <c r="F723" i="4"/>
  <c r="F11" i="4"/>
  <c r="F791" i="4"/>
  <c r="F810" i="4"/>
  <c r="F393" i="4"/>
  <c r="F742" i="4"/>
  <c r="F184" i="4"/>
  <c r="F387" i="4"/>
  <c r="F829" i="4"/>
  <c r="F479" i="4"/>
  <c r="F753" i="4"/>
  <c r="F424" i="4"/>
  <c r="F595" i="4"/>
  <c r="F27" i="4"/>
  <c r="F370" i="4"/>
  <c r="F101" i="4"/>
  <c r="F685" i="4"/>
  <c r="F673" i="4"/>
  <c r="F420" i="4"/>
  <c r="F542" i="4"/>
  <c r="F702" i="4"/>
  <c r="F52" i="4"/>
  <c r="F145" i="4"/>
  <c r="F599" i="4"/>
  <c r="F623" i="4"/>
  <c r="F203" i="4"/>
  <c r="F594" i="4"/>
  <c r="F13" i="4"/>
  <c r="F443" i="4"/>
  <c r="F359" i="4"/>
  <c r="F283" i="4"/>
  <c r="F348" i="4"/>
  <c r="F324" i="4"/>
  <c r="F690" i="4"/>
  <c r="F583" i="4"/>
  <c r="F245" i="4"/>
  <c r="F747" i="4"/>
  <c r="F347" i="4"/>
  <c r="F510" i="4"/>
  <c r="F759" i="4"/>
  <c r="F597" i="4"/>
  <c r="F138" i="4"/>
  <c r="F209" i="4"/>
  <c r="F803" i="4"/>
  <c r="F365" i="4"/>
  <c r="F38" i="4"/>
  <c r="F610" i="4"/>
  <c r="F234" i="4"/>
  <c r="F84" i="4"/>
  <c r="F493" i="4"/>
  <c r="F442" i="4"/>
  <c r="F652" i="4"/>
  <c r="F480" i="4"/>
  <c r="F465" i="4"/>
  <c r="F741" i="4"/>
  <c r="F572" i="4"/>
  <c r="F269" i="4"/>
  <c r="F507" i="4"/>
  <c r="F688" i="4"/>
  <c r="F156" i="4"/>
  <c r="F427" i="4"/>
  <c r="F488" i="4"/>
  <c r="F750" i="4"/>
  <c r="F135" i="4"/>
  <c r="F738" i="4"/>
  <c r="F36" i="4"/>
  <c r="F238" i="4"/>
  <c r="F649" i="4"/>
  <c r="F807" i="4"/>
  <c r="F418" i="4"/>
  <c r="F441" i="4"/>
  <c r="F336" i="4"/>
  <c r="F699" i="4"/>
  <c r="F81" i="4"/>
  <c r="F799" i="4"/>
  <c r="F390" i="4"/>
  <c r="F539" i="4"/>
  <c r="F827" i="4"/>
  <c r="F301" i="4"/>
  <c r="F187" i="4"/>
  <c r="F477" i="4"/>
  <c r="F206" i="4"/>
  <c r="F399" i="4"/>
  <c r="F242" i="4"/>
  <c r="F438" i="4"/>
  <c r="F317" i="4"/>
  <c r="F462" i="4"/>
  <c r="F620" i="4"/>
  <c r="F183" i="4"/>
  <c r="F77" i="4"/>
  <c r="F325" i="4"/>
  <c r="F819" i="4"/>
  <c r="F522" i="4"/>
  <c r="F593" i="4"/>
  <c r="F282" i="4"/>
  <c r="F172" i="4"/>
  <c r="F235" i="4"/>
  <c r="F525" i="4"/>
  <c r="F140" i="4"/>
  <c r="F159" i="4"/>
  <c r="F10" i="4"/>
  <c r="F311" i="4"/>
  <c r="F720" i="4"/>
  <c r="F65" i="4"/>
  <c r="F49" i="4"/>
  <c r="F90" i="4"/>
  <c r="F793" i="4"/>
  <c r="F383" i="4"/>
  <c r="F748" i="4"/>
  <c r="F678" i="4"/>
  <c r="F523" i="4"/>
  <c r="F255" i="4"/>
  <c r="F157" i="4"/>
  <c r="F686" i="4"/>
  <c r="F415" i="4"/>
  <c r="F386" i="4"/>
  <c r="F24" i="4"/>
  <c r="F476" i="4"/>
  <c r="F762" i="4"/>
  <c r="F684" i="4"/>
  <c r="F350" i="4"/>
  <c r="F798" i="4"/>
  <c r="F59" i="4"/>
  <c r="F397" i="4"/>
  <c r="F756" i="4"/>
  <c r="F180" i="4"/>
  <c r="F280" i="4"/>
  <c r="F455" i="4"/>
  <c r="F440" i="4"/>
  <c r="F577" i="4"/>
  <c r="F800" i="4"/>
  <c r="F268" i="4"/>
  <c r="F718" i="4"/>
  <c r="F454" i="4"/>
  <c r="F152" i="4"/>
  <c r="F233" i="4"/>
  <c r="F64" i="4"/>
  <c r="F35" i="4"/>
  <c r="F396" i="4"/>
  <c r="F343" i="4"/>
  <c r="F432" i="4"/>
  <c r="F474" i="4"/>
  <c r="F780" i="4"/>
  <c r="F590" i="4"/>
  <c r="F604" i="4"/>
  <c r="F293" i="4"/>
  <c r="F461" i="4"/>
  <c r="F368" i="4"/>
  <c r="F79" i="4"/>
  <c r="F769" i="4"/>
  <c r="F824" i="4"/>
  <c r="F375" i="4"/>
  <c r="F189" i="4"/>
  <c r="F155" i="4"/>
  <c r="F647" i="4"/>
  <c r="F314" i="4"/>
  <c r="F366" i="4"/>
  <c r="F521" i="4"/>
  <c r="F334" i="4"/>
  <c r="F267" i="4"/>
  <c r="F788" i="4"/>
  <c r="F88" i="4"/>
  <c r="F456" i="4"/>
  <c r="F417" i="4"/>
  <c r="F48" i="4"/>
  <c r="F87" i="4"/>
  <c r="F537" i="4"/>
  <c r="F619" i="4"/>
  <c r="F439" i="4"/>
  <c r="F698" i="4"/>
  <c r="F200" i="4"/>
  <c r="F411" i="4"/>
  <c r="F805" i="4"/>
  <c r="F489" i="4"/>
  <c r="F389" i="4"/>
  <c r="F240" i="4"/>
  <c r="F33" i="4"/>
  <c r="F596" i="4"/>
  <c r="F307" i="4"/>
  <c r="F134" i="4"/>
  <c r="F344" i="4"/>
  <c r="F579" i="4"/>
  <c r="F841" i="4"/>
  <c r="F524" i="4"/>
  <c r="F739" i="4"/>
  <c r="F580" i="4"/>
  <c r="F9" i="4"/>
  <c r="F401" i="4"/>
  <c r="F265" i="4"/>
  <c r="F205" i="4"/>
  <c r="F687" i="4"/>
  <c r="F668" i="4"/>
  <c r="F408" i="4"/>
  <c r="F355" i="4"/>
  <c r="F97" i="4"/>
  <c r="F279" i="4"/>
  <c r="F290" i="4"/>
  <c r="F292" i="4"/>
  <c r="F667" i="4"/>
  <c r="F605" i="4"/>
  <c r="F380" i="4"/>
  <c r="F257" i="4"/>
  <c r="F294" i="4"/>
  <c r="F591" i="4"/>
  <c r="F775" i="4"/>
  <c r="F7" i="4"/>
  <c r="F316" i="4"/>
  <c r="F571" i="4"/>
  <c r="F839" i="4"/>
  <c r="F332" i="4"/>
  <c r="F231" i="4"/>
  <c r="F141" i="4"/>
  <c r="F786" i="4"/>
  <c r="F826" i="4"/>
  <c r="F437" i="4"/>
  <c r="F32" i="4"/>
  <c r="F587" i="4"/>
  <c r="F272" i="4"/>
  <c r="F83" i="4"/>
  <c r="F358" i="4"/>
  <c r="F263" i="4"/>
  <c r="F177" i="4"/>
  <c r="F377" i="4"/>
  <c r="F757" i="4"/>
  <c r="F372" i="4"/>
  <c r="F784" i="4"/>
  <c r="F219" i="4"/>
  <c r="F413" i="4"/>
  <c r="F929" i="4"/>
  <c r="F664" i="4"/>
  <c r="F150" i="4"/>
  <c r="F259" i="4"/>
  <c r="F303" i="4"/>
  <c r="F287" i="4"/>
  <c r="F428" i="4"/>
  <c r="F1036" i="4"/>
  <c r="F682" i="4"/>
  <c r="F842" i="4"/>
  <c r="F883" i="4"/>
  <c r="F1086" i="4"/>
  <c r="F1160" i="4"/>
  <c r="F1111" i="4"/>
  <c r="F981" i="4"/>
  <c r="F1177" i="4"/>
  <c r="F1000" i="4"/>
  <c r="F1037" i="4"/>
  <c r="F861" i="4"/>
  <c r="F1056" i="4"/>
  <c r="F900" i="4"/>
  <c r="F895" i="4"/>
  <c r="F450" i="4"/>
  <c r="F1063" i="4"/>
  <c r="F224" i="4"/>
  <c r="F853" i="4"/>
  <c r="F1171" i="4"/>
  <c r="F309" i="4"/>
  <c r="F1100" i="4"/>
  <c r="F887" i="4"/>
  <c r="F1066" i="4"/>
  <c r="F518" i="4"/>
  <c r="F308" i="4"/>
  <c r="F990" i="4"/>
  <c r="F948" i="4"/>
  <c r="F1139" i="4"/>
  <c r="F1101" i="4"/>
  <c r="F953" i="4"/>
  <c r="F286" i="4"/>
  <c r="F940" i="4"/>
  <c r="F752" i="4"/>
  <c r="F1204" i="4"/>
  <c r="F357" i="4"/>
  <c r="F306" i="4"/>
  <c r="F731" i="4"/>
  <c r="F1089" i="4"/>
  <c r="F1085" i="4"/>
  <c r="F328" i="4"/>
  <c r="F1136" i="4"/>
  <c r="F971" i="4"/>
  <c r="F725" i="4"/>
  <c r="F1043" i="4"/>
  <c r="F1120" i="4"/>
  <c r="F1094" i="4"/>
  <c r="F1165" i="4"/>
  <c r="F995" i="4"/>
  <c r="F1106" i="4"/>
  <c r="F1168" i="4"/>
  <c r="F770" i="4"/>
  <c r="F601" i="4"/>
  <c r="F878" i="4"/>
  <c r="F934" i="4"/>
  <c r="F951" i="4"/>
  <c r="F919" i="4"/>
  <c r="F576" i="4"/>
  <c r="F735" i="4"/>
  <c r="F1072" i="4"/>
  <c r="F1117" i="4"/>
  <c r="F1142" i="4"/>
  <c r="F663" i="4"/>
  <c r="F1131" i="4"/>
  <c r="F1181" i="4"/>
  <c r="F1044" i="4"/>
  <c r="F29" i="4"/>
  <c r="F43" i="4"/>
  <c r="F892" i="4"/>
  <c r="F1164" i="4"/>
  <c r="F1032" i="4"/>
  <c r="F906" i="4"/>
  <c r="F339" i="4"/>
  <c r="F859" i="4"/>
  <c r="F1002" i="4"/>
  <c r="F930" i="4"/>
  <c r="F1057" i="4"/>
  <c r="F1109" i="4"/>
  <c r="F893" i="4"/>
  <c r="F801" i="4"/>
  <c r="F1021" i="4"/>
  <c r="F68" i="4"/>
  <c r="F1064" i="4"/>
  <c r="F1192" i="4"/>
  <c r="F972" i="4"/>
  <c r="F1150" i="4"/>
  <c r="F974" i="4"/>
  <c r="F911" i="4"/>
  <c r="F866" i="4"/>
  <c r="F904" i="4"/>
  <c r="F996" i="4"/>
  <c r="F1030" i="4"/>
  <c r="F295" i="4"/>
  <c r="F1149" i="4"/>
  <c r="F1167" i="4"/>
  <c r="F517" i="4"/>
  <c r="F405" i="4"/>
  <c r="F1082" i="4"/>
  <c r="F584" i="4"/>
  <c r="F977" i="4"/>
  <c r="F1182" i="4"/>
  <c r="F1017" i="4"/>
  <c r="F412" i="4"/>
  <c r="F602" i="4"/>
  <c r="F867" i="4"/>
  <c r="F85" i="4"/>
  <c r="F939" i="4"/>
  <c r="F875" i="4"/>
  <c r="F1047" i="4"/>
  <c r="F869" i="4"/>
  <c r="F1169" i="4"/>
  <c r="F589" i="4"/>
  <c r="F890" i="4"/>
  <c r="F1156" i="4"/>
  <c r="F222" i="4"/>
  <c r="F1121" i="4"/>
  <c r="F982" i="4"/>
  <c r="F1046" i="4"/>
  <c r="F1137" i="4"/>
  <c r="F1162" i="4"/>
  <c r="F846" i="4"/>
  <c r="F1099" i="4"/>
  <c r="F288" i="4"/>
  <c r="F954" i="4"/>
  <c r="F373" i="4"/>
  <c r="F503" i="4"/>
  <c r="F858" i="4"/>
  <c r="F148" i="4"/>
  <c r="F901" i="4"/>
  <c r="F959" i="4"/>
  <c r="F880" i="4"/>
  <c r="F1110" i="4"/>
  <c r="F851" i="4"/>
  <c r="F1016" i="4"/>
  <c r="F378" i="4"/>
  <c r="F956" i="4"/>
  <c r="F1189" i="4"/>
  <c r="F1198" i="4"/>
  <c r="F733" i="4"/>
  <c r="F582" i="4"/>
  <c r="F909" i="4"/>
  <c r="F1079" i="4"/>
  <c r="F680" i="4"/>
  <c r="F952" i="4"/>
  <c r="F1078" i="4"/>
  <c r="F922" i="4"/>
  <c r="F1091" i="4"/>
  <c r="F994" i="4"/>
  <c r="F449" i="4"/>
  <c r="F834" i="4"/>
  <c r="F838" i="4"/>
  <c r="F1023" i="4"/>
  <c r="F472" i="4"/>
  <c r="F1045" i="4"/>
  <c r="F920" i="4"/>
  <c r="F457" i="4"/>
  <c r="F362" i="4"/>
  <c r="F1048" i="4"/>
  <c r="F662" i="4"/>
  <c r="F298" i="4"/>
  <c r="F936" i="4"/>
  <c r="F944" i="4"/>
  <c r="F1001" i="4"/>
  <c r="F1073" i="4"/>
  <c r="F262" i="4"/>
  <c r="F674" i="4"/>
  <c r="F1161" i="4"/>
  <c r="F1095" i="4"/>
  <c r="F3" i="4"/>
  <c r="F181" i="4"/>
  <c r="F1199" i="4"/>
  <c r="F1009" i="4"/>
  <c r="F226" i="4"/>
  <c r="F1108" i="4"/>
  <c r="F863" i="4"/>
  <c r="F5" i="4"/>
  <c r="F1039" i="4"/>
  <c r="F943" i="4"/>
  <c r="F1026" i="4"/>
  <c r="F406" i="4"/>
  <c r="F1180" i="4"/>
  <c r="F945" i="4"/>
  <c r="F776" i="4"/>
  <c r="F1193" i="4"/>
  <c r="F520" i="4"/>
  <c r="F1068" i="4"/>
  <c r="F1050" i="4"/>
  <c r="F992" i="4"/>
  <c r="F884" i="4"/>
  <c r="F925" i="4"/>
  <c r="F844" i="4"/>
  <c r="F967" i="4"/>
  <c r="F873" i="4"/>
  <c r="F871" i="4"/>
  <c r="F1003" i="4"/>
  <c r="F957" i="4"/>
  <c r="F341" i="4"/>
  <c r="F1012" i="4"/>
  <c r="F843" i="4"/>
  <c r="F258" i="4"/>
  <c r="F973" i="4"/>
  <c r="F1185" i="4"/>
  <c r="F1071" i="4"/>
  <c r="F1145" i="4"/>
  <c r="F882" i="4"/>
  <c r="F82" i="4"/>
  <c r="F1159" i="4"/>
  <c r="F220" i="4"/>
  <c r="F31" i="4"/>
  <c r="F963" i="4"/>
  <c r="F1008" i="4"/>
  <c r="F1112" i="4"/>
  <c r="F1098" i="4"/>
  <c r="F987" i="4"/>
  <c r="F384" i="4"/>
  <c r="F1060" i="4"/>
  <c r="F331" i="4"/>
  <c r="F736" i="4"/>
  <c r="F961" i="4"/>
  <c r="F1042" i="4"/>
  <c r="F968" i="4"/>
  <c r="F1090" i="4"/>
  <c r="F1152" i="4"/>
  <c r="F1004" i="4"/>
  <c r="F414" i="4"/>
  <c r="F1025" i="4"/>
  <c r="F856" i="4"/>
  <c r="F1153" i="4"/>
  <c r="F533" i="4"/>
  <c r="F933" i="4"/>
  <c r="F677" i="4"/>
  <c r="F1122" i="4"/>
  <c r="F670" i="4"/>
  <c r="F19" i="4"/>
  <c r="F319" i="4"/>
  <c r="F865" i="4"/>
  <c r="F1129" i="4"/>
  <c r="F818" i="4"/>
  <c r="F250" i="4"/>
  <c r="F214" i="4"/>
  <c r="F796" i="4"/>
  <c r="F848" i="4"/>
  <c r="F429" i="4"/>
  <c r="F302" i="4"/>
  <c r="F899" i="4"/>
  <c r="F988" i="4"/>
  <c r="F921" i="4"/>
  <c r="F364" i="4"/>
  <c r="F1069" i="4"/>
  <c r="F1010" i="4"/>
  <c r="F1125" i="4"/>
  <c r="F1067" i="4"/>
  <c r="F1065" i="4"/>
  <c r="F918" i="4"/>
  <c r="F984" i="4"/>
  <c r="F1062" i="4"/>
  <c r="F915" i="4"/>
  <c r="F451" i="4"/>
  <c r="F1070" i="4"/>
  <c r="F898" i="4"/>
  <c r="F1058" i="4"/>
  <c r="F876" i="4"/>
  <c r="F1074" i="4"/>
  <c r="F872" i="4"/>
  <c r="F1035" i="4"/>
  <c r="F574" i="4"/>
  <c r="F1097" i="4"/>
  <c r="F1103" i="4"/>
  <c r="F950" i="4"/>
  <c r="F855" i="4"/>
  <c r="F340" i="4"/>
  <c r="F908" i="4"/>
  <c r="F1157" i="4"/>
  <c r="F1028" i="4"/>
  <c r="F1132" i="4"/>
  <c r="F912" i="4"/>
  <c r="F896" i="4"/>
  <c r="F941" i="4"/>
  <c r="F1114" i="4"/>
  <c r="F276" i="4"/>
  <c r="F1055" i="4"/>
  <c r="F665" i="4"/>
  <c r="F916" i="4"/>
  <c r="F1197" i="4"/>
  <c r="F1133" i="4"/>
  <c r="F937" i="4"/>
  <c r="F1201" i="4"/>
  <c r="F374" i="4"/>
  <c r="F1194" i="4"/>
  <c r="F435" i="4"/>
  <c r="F92" i="4"/>
  <c r="F1146" i="4"/>
  <c r="F983" i="4"/>
  <c r="F1024" i="4"/>
  <c r="F376" i="4"/>
  <c r="F874" i="4"/>
  <c r="F740" i="4"/>
  <c r="F1107" i="4"/>
  <c r="F814" i="4"/>
  <c r="F1007" i="4"/>
  <c r="F1166" i="4"/>
  <c r="F1200" i="4"/>
  <c r="F1124" i="4"/>
  <c r="F228" i="4"/>
  <c r="F72" i="4"/>
  <c r="F966" i="4"/>
  <c r="F671" i="4"/>
  <c r="F1006" i="4"/>
  <c r="F1105" i="4"/>
  <c r="F946" i="4"/>
  <c r="F675" i="4"/>
  <c r="F1054" i="4"/>
  <c r="F1126" i="4"/>
  <c r="F55" i="4"/>
  <c r="F391" i="4"/>
  <c r="F1061" i="4"/>
  <c r="F1115" i="4"/>
  <c r="F1202" i="4"/>
  <c r="F581" i="4"/>
  <c r="F1015" i="4"/>
  <c r="F289" i="4"/>
  <c r="F886" i="4"/>
  <c r="F902" i="4"/>
  <c r="F285" i="4"/>
  <c r="F935" i="4"/>
  <c r="F299" i="4"/>
  <c r="F868" i="4"/>
  <c r="F978" i="4"/>
  <c r="F453" i="4"/>
  <c r="F907" i="4"/>
  <c r="F975" i="4"/>
  <c r="F1158" i="4"/>
  <c r="F1176" i="4"/>
  <c r="F845" i="4"/>
  <c r="F154" i="4"/>
  <c r="F891" i="4"/>
  <c r="F976" i="4"/>
  <c r="F575" i="4"/>
  <c r="F313" i="4"/>
  <c r="F969" i="4"/>
  <c r="F30" i="4"/>
  <c r="F1075" i="4"/>
  <c r="F879" i="4"/>
  <c r="F371" i="4"/>
  <c r="F1088" i="4"/>
  <c r="F666" i="4"/>
  <c r="F230" i="4"/>
  <c r="F1113" i="4"/>
  <c r="F445" i="4"/>
  <c r="F1076" i="4"/>
  <c r="F448" i="4"/>
  <c r="F964" i="4"/>
  <c r="F1144" i="4"/>
  <c r="F997" i="4"/>
  <c r="F436" i="4"/>
  <c r="F847" i="4"/>
  <c r="F1190" i="4"/>
  <c r="F1019" i="4"/>
  <c r="F877" i="4"/>
  <c r="F870" i="4"/>
  <c r="F889" i="4"/>
  <c r="F236" i="4"/>
  <c r="F1155" i="4"/>
  <c r="F693" i="4"/>
  <c r="F965" i="4"/>
  <c r="F989" i="4"/>
  <c r="F131" i="4"/>
  <c r="F296" i="4"/>
  <c r="F1141" i="4"/>
  <c r="F991" i="4"/>
  <c r="F1051" i="4"/>
  <c r="F905" i="4"/>
  <c r="F854" i="4"/>
  <c r="F381" i="4"/>
  <c r="F410" i="4"/>
  <c r="F1148" i="4"/>
  <c r="F227" i="4"/>
  <c r="F1013" i="4"/>
  <c r="F970" i="4"/>
  <c r="F1135" i="4"/>
  <c r="F1040" i="4"/>
  <c r="F1207" i="4"/>
  <c r="F1130" i="4"/>
  <c r="F50" i="4"/>
  <c r="F346" i="4"/>
  <c r="F1188" i="4"/>
  <c r="F960" i="4"/>
  <c r="F926" i="4"/>
  <c r="F1052" i="4"/>
  <c r="F1147" i="4"/>
  <c r="F1173" i="4"/>
  <c r="F986" i="4"/>
  <c r="F885" i="4"/>
  <c r="F1186" i="4"/>
  <c r="F284" i="4"/>
  <c r="F1143" i="4"/>
  <c r="F1187" i="4"/>
  <c r="F913" i="4"/>
  <c r="F1080" i="4"/>
  <c r="F1011" i="4"/>
  <c r="F1093" i="4"/>
  <c r="F881" i="4"/>
  <c r="F1096" i="4"/>
  <c r="F744" i="4"/>
  <c r="F903" i="4"/>
  <c r="F955" i="4"/>
  <c r="F758" i="4"/>
  <c r="F962" i="4"/>
  <c r="F1041" i="4"/>
  <c r="F910" i="4"/>
  <c r="F938" i="4"/>
  <c r="F894" i="4"/>
  <c r="F1014" i="4"/>
  <c r="F221" i="4"/>
  <c r="F1034" i="4"/>
  <c r="F1022" i="4"/>
  <c r="F585" i="4"/>
  <c r="F715" i="4"/>
  <c r="F1049" i="4"/>
  <c r="F151" i="4"/>
  <c r="F1140" i="4"/>
  <c r="F923" i="4"/>
  <c r="F195" i="4"/>
  <c r="F232" i="4"/>
  <c r="F1206" i="4"/>
  <c r="F917" i="4"/>
  <c r="F1195" i="4"/>
  <c r="F1172" i="4"/>
  <c r="F849" i="4"/>
  <c r="F924" i="4"/>
  <c r="F860" i="4"/>
  <c r="F379" i="4"/>
  <c r="F446" i="4"/>
  <c r="F1134" i="4"/>
  <c r="F1031" i="4"/>
  <c r="F225" i="4"/>
  <c r="F979" i="4"/>
  <c r="F1116" i="4"/>
  <c r="F137" i="4"/>
  <c r="F1083" i="4"/>
  <c r="F60" i="4"/>
  <c r="F353" i="4"/>
  <c r="F431" i="4"/>
  <c r="F1154" i="4"/>
  <c r="F949" i="4"/>
  <c r="F931" i="4"/>
  <c r="F1170" i="4"/>
  <c r="F985" i="4"/>
  <c r="F927" i="4"/>
  <c r="F588" i="4"/>
  <c r="F176" i="4"/>
  <c r="F850" i="4"/>
  <c r="F993" i="4"/>
  <c r="F1184" i="4"/>
  <c r="F1081" i="4"/>
  <c r="F857" i="4"/>
  <c r="F1127" i="4"/>
  <c r="F1087" i="4"/>
  <c r="F1018" i="4"/>
  <c r="F1102" i="4"/>
  <c r="F1077" i="4"/>
  <c r="F1027" i="4"/>
  <c r="F1203" i="4"/>
  <c r="F1059" i="4"/>
  <c r="F1084" i="4"/>
  <c r="F643" i="4"/>
  <c r="F932" i="4"/>
  <c r="F764" i="4"/>
  <c r="F1174" i="4"/>
  <c r="F1163" i="4"/>
  <c r="F999" i="4"/>
  <c r="F499" i="4"/>
  <c r="F127" i="4"/>
  <c r="F1038" i="4"/>
  <c r="F1138" i="4"/>
  <c r="F1118" i="4"/>
  <c r="F1151" i="4"/>
  <c r="F1029" i="4"/>
  <c r="F201" i="4"/>
  <c r="F1179" i="4"/>
  <c r="F185" i="4"/>
  <c r="F852" i="4"/>
  <c r="F1205" i="4"/>
  <c r="F586" i="4"/>
  <c r="F149" i="4"/>
  <c r="F897" i="4"/>
  <c r="F1053" i="4"/>
  <c r="F421" i="4"/>
  <c r="F958" i="4"/>
  <c r="F1092" i="4"/>
  <c r="F1020" i="4"/>
  <c r="F1178" i="4"/>
  <c r="F998" i="4"/>
  <c r="F683" i="4"/>
  <c r="F1033" i="4"/>
  <c r="F821" i="4"/>
  <c r="F928" i="4"/>
  <c r="F862" i="4"/>
  <c r="F1196" i="4"/>
  <c r="F1128" i="4"/>
  <c r="F914" i="4"/>
  <c r="F223" i="4"/>
  <c r="F434" i="4"/>
  <c r="F888" i="4"/>
  <c r="F1119" i="4"/>
  <c r="F229" i="4"/>
  <c r="F864" i="4"/>
  <c r="F1123" i="4"/>
  <c r="F1191" i="4"/>
  <c r="F261" i="4"/>
  <c r="F1104" i="4"/>
  <c r="F782" i="4"/>
  <c r="F980" i="4"/>
  <c r="F679" i="4"/>
  <c r="F1005" i="4"/>
  <c r="F942" i="4"/>
  <c r="F672" i="4"/>
  <c r="F661" i="4"/>
  <c r="F485" i="4"/>
  <c r="F947" i="4"/>
  <c r="F1175" i="4" l="1"/>
  <c r="F1183" i="4"/>
  <c r="E34" i="21" l="1"/>
  <c r="L34" i="21"/>
  <c r="H34" i="21" l="1"/>
  <c r="K34" i="21"/>
  <c r="J34" i="21"/>
  <c r="I34" i="21"/>
  <c r="I58" i="21" l="1"/>
  <c r="E58" i="21" l="1"/>
  <c r="E46" i="21"/>
  <c r="E28" i="21"/>
  <c r="L58" i="21"/>
  <c r="K58" i="21"/>
  <c r="H58" i="21"/>
  <c r="K46" i="21"/>
  <c r="I46" i="21"/>
  <c r="L46" i="21"/>
  <c r="J46" i="21"/>
  <c r="H46" i="21"/>
  <c r="F45" i="12"/>
  <c r="O45" i="12" s="1"/>
  <c r="Q34" i="21" l="1"/>
  <c r="G45" i="12"/>
  <c r="P45" i="12" s="1"/>
  <c r="U34" i="21"/>
  <c r="K45" i="12"/>
  <c r="T45" i="12" s="1"/>
  <c r="D45" i="12"/>
  <c r="M45" i="12" s="1"/>
  <c r="O34" i="21"/>
  <c r="V34" i="21"/>
  <c r="L45" i="12"/>
  <c r="U45" i="12" s="1"/>
  <c r="P34" i="21"/>
  <c r="E45" i="12"/>
  <c r="N45" i="12" s="1"/>
  <c r="R34" i="21"/>
  <c r="H45" i="12"/>
  <c r="Q45" i="12" s="1"/>
  <c r="I45" i="12"/>
  <c r="R45" i="12" s="1"/>
  <c r="S34" i="21"/>
  <c r="J45" i="12"/>
  <c r="S45" i="12" s="1"/>
  <c r="T34" i="21"/>
  <c r="J58" i="21"/>
  <c r="I28" i="21"/>
  <c r="L28" i="21"/>
  <c r="H28" i="21"/>
  <c r="J28" i="21"/>
  <c r="K28" i="21"/>
  <c r="I30" i="21"/>
  <c r="J30" i="21"/>
  <c r="E35" i="21"/>
  <c r="E29" i="21"/>
  <c r="I29" i="21"/>
  <c r="L29" i="21"/>
  <c r="J29" i="21"/>
  <c r="H29" i="21"/>
  <c r="K29" i="21"/>
  <c r="L30" i="21" l="1"/>
  <c r="H54" i="21"/>
  <c r="K35" i="21"/>
  <c r="H30" i="21"/>
  <c r="J35" i="21"/>
  <c r="E27" i="21"/>
  <c r="I35" i="21"/>
  <c r="H35" i="21"/>
  <c r="K30" i="21"/>
  <c r="K51" i="21"/>
  <c r="L35" i="21"/>
  <c r="E30" i="21"/>
  <c r="I44" i="21"/>
  <c r="L51" i="21"/>
  <c r="E43" i="21"/>
  <c r="E49" i="21"/>
  <c r="I52" i="21"/>
  <c r="C417" i="15"/>
  <c r="C417" i="17"/>
  <c r="C181" i="17"/>
  <c r="C181" i="15"/>
  <c r="K42" i="21"/>
  <c r="I48" i="21"/>
  <c r="E23" i="21"/>
  <c r="L42" i="21"/>
  <c r="J42" i="21"/>
  <c r="H51" i="21"/>
  <c r="H42" i="21"/>
  <c r="I42" i="21"/>
  <c r="E42" i="21"/>
  <c r="J43" i="21"/>
  <c r="K43" i="21"/>
  <c r="I43" i="21"/>
  <c r="F83" i="12"/>
  <c r="K52" i="21"/>
  <c r="H43" i="21"/>
  <c r="L43" i="21"/>
  <c r="J54" i="21"/>
  <c r="L48" i="21"/>
  <c r="L52" i="21"/>
  <c r="J52" i="21"/>
  <c r="H52" i="21"/>
  <c r="E52" i="21"/>
  <c r="I54" i="21"/>
  <c r="L41" i="21"/>
  <c r="J41" i="21"/>
  <c r="K41" i="21"/>
  <c r="E41" i="21"/>
  <c r="H41" i="21"/>
  <c r="J31" i="21"/>
  <c r="H31" i="21"/>
  <c r="L54" i="21"/>
  <c r="K49" i="21"/>
  <c r="K55" i="21"/>
  <c r="E54" i="21"/>
  <c r="E38" i="21"/>
  <c r="J38" i="21"/>
  <c r="H38" i="21"/>
  <c r="L38" i="21"/>
  <c r="I41" i="21"/>
  <c r="K54" i="21"/>
  <c r="K48" i="21"/>
  <c r="H48" i="21"/>
  <c r="I22" i="21"/>
  <c r="E44" i="21"/>
  <c r="J44" i="21"/>
  <c r="K44" i="21"/>
  <c r="L44" i="21"/>
  <c r="H44" i="21"/>
  <c r="I38" i="21"/>
  <c r="I49" i="21"/>
  <c r="K38" i="21"/>
  <c r="J49" i="21"/>
  <c r="H49" i="21"/>
  <c r="L49" i="21"/>
  <c r="J32" i="21"/>
  <c r="K32" i="21"/>
  <c r="E32" i="21"/>
  <c r="H32" i="21"/>
  <c r="I32" i="21"/>
  <c r="L32" i="21"/>
  <c r="I55" i="21"/>
  <c r="H55" i="21"/>
  <c r="E55" i="21"/>
  <c r="J55" i="21"/>
  <c r="L55" i="21"/>
  <c r="J26" i="21"/>
  <c r="H26" i="21"/>
  <c r="I26" i="21"/>
  <c r="K26" i="21"/>
  <c r="E26" i="21"/>
  <c r="L26" i="21"/>
  <c r="L27" i="21"/>
  <c r="J27" i="21"/>
  <c r="H27" i="21"/>
  <c r="I27" i="21"/>
  <c r="K27" i="21"/>
  <c r="E53" i="21"/>
  <c r="H53" i="21"/>
  <c r="J53" i="21"/>
  <c r="I53" i="21"/>
  <c r="L53" i="21"/>
  <c r="K53" i="21"/>
  <c r="I36" i="21"/>
  <c r="H36" i="21"/>
  <c r="E36" i="21"/>
  <c r="K36" i="21"/>
  <c r="L36" i="21"/>
  <c r="J36" i="21"/>
  <c r="L45" i="21"/>
  <c r="K45" i="21"/>
  <c r="I45" i="21"/>
  <c r="H45" i="21"/>
  <c r="E45" i="21"/>
  <c r="J45" i="21"/>
  <c r="E57" i="21"/>
  <c r="I57" i="21"/>
  <c r="L57" i="21"/>
  <c r="H57" i="21"/>
  <c r="K57" i="21"/>
  <c r="J57" i="21"/>
  <c r="K37" i="21"/>
  <c r="I37" i="21"/>
  <c r="H37" i="21"/>
  <c r="L37" i="21"/>
  <c r="E37" i="21"/>
  <c r="J37" i="21"/>
  <c r="J39" i="21"/>
  <c r="K39" i="21"/>
  <c r="I39" i="21"/>
  <c r="E39" i="21"/>
  <c r="L39" i="21"/>
  <c r="H39" i="21"/>
  <c r="H50" i="21"/>
  <c r="K50" i="21"/>
  <c r="L50" i="21"/>
  <c r="E50" i="21"/>
  <c r="J50" i="21"/>
  <c r="I50" i="21"/>
  <c r="K40" i="21"/>
  <c r="J40" i="21"/>
  <c r="L40" i="21"/>
  <c r="H40" i="21"/>
  <c r="I40" i="21"/>
  <c r="E40" i="21"/>
  <c r="E24" i="21"/>
  <c r="H24" i="21"/>
  <c r="K24" i="21"/>
  <c r="I24" i="21"/>
  <c r="L24" i="21"/>
  <c r="J24" i="21"/>
  <c r="E25" i="21"/>
  <c r="H25" i="21"/>
  <c r="K25" i="21"/>
  <c r="L25" i="21"/>
  <c r="J25" i="21"/>
  <c r="I25" i="21"/>
  <c r="E51" i="21" l="1"/>
  <c r="L47" i="21"/>
  <c r="E47" i="21"/>
  <c r="L22" i="21"/>
  <c r="K23" i="21"/>
  <c r="H23" i="21"/>
  <c r="J47" i="21"/>
  <c r="H47" i="21"/>
  <c r="I47" i="21"/>
  <c r="L31" i="21"/>
  <c r="K31" i="21"/>
  <c r="E31" i="21"/>
  <c r="J51" i="21"/>
  <c r="I51" i="21"/>
  <c r="E48" i="21"/>
  <c r="J48" i="21"/>
  <c r="I23" i="21"/>
  <c r="K22" i="21"/>
  <c r="J23" i="21"/>
  <c r="L23" i="21"/>
  <c r="E22" i="21"/>
  <c r="H22" i="21"/>
  <c r="J22" i="21"/>
  <c r="C446" i="17"/>
  <c r="C446" i="15"/>
  <c r="C425" i="17"/>
  <c r="C425" i="15"/>
  <c r="C422" i="17"/>
  <c r="C422" i="15"/>
  <c r="C34" i="15"/>
  <c r="C34" i="17"/>
  <c r="C459" i="15"/>
  <c r="C459" i="17"/>
  <c r="C194" i="15"/>
  <c r="C194" i="17"/>
  <c r="U58" i="21"/>
  <c r="K83" i="12"/>
  <c r="C260" i="15"/>
  <c r="C260" i="17"/>
  <c r="C166" i="17"/>
  <c r="C166" i="15"/>
  <c r="C187" i="15"/>
  <c r="C187" i="17"/>
  <c r="C444" i="15"/>
  <c r="C444" i="17"/>
  <c r="C439" i="17"/>
  <c r="C439" i="15"/>
  <c r="C186" i="17"/>
  <c r="C186" i="15"/>
  <c r="C423" i="17"/>
  <c r="C423" i="15"/>
  <c r="C455" i="17"/>
  <c r="C455" i="15"/>
  <c r="C191" i="17"/>
  <c r="C191" i="15"/>
  <c r="C29" i="15"/>
  <c r="C29" i="17"/>
  <c r="C451" i="17"/>
  <c r="C451" i="15"/>
  <c r="C453" i="17"/>
  <c r="C453" i="15"/>
  <c r="C398" i="15"/>
  <c r="C398" i="17"/>
  <c r="C445" i="17"/>
  <c r="C445" i="15"/>
  <c r="V58" i="21"/>
  <c r="L83" i="12"/>
  <c r="C347" i="15"/>
  <c r="C347" i="17"/>
  <c r="C182" i="15"/>
  <c r="C182" i="17"/>
  <c r="C413" i="15"/>
  <c r="C413" i="17"/>
  <c r="C204" i="17"/>
  <c r="C204" i="15"/>
  <c r="C421" i="17"/>
  <c r="C421" i="15"/>
  <c r="R58" i="21"/>
  <c r="H83" i="12"/>
  <c r="U28" i="21"/>
  <c r="K35" i="12"/>
  <c r="T35" i="12" s="1"/>
  <c r="C415" i="15"/>
  <c r="C415" i="17"/>
  <c r="C438" i="17"/>
  <c r="C438" i="15"/>
  <c r="C184" i="15"/>
  <c r="C184" i="17"/>
  <c r="C162" i="15"/>
  <c r="C162" i="17"/>
  <c r="C196" i="15"/>
  <c r="C196" i="17"/>
  <c r="C160" i="17"/>
  <c r="C160" i="15"/>
  <c r="C198" i="17"/>
  <c r="C198" i="15"/>
  <c r="C294" i="15"/>
  <c r="C294" i="17"/>
  <c r="C285" i="15"/>
  <c r="C285" i="17"/>
  <c r="C441" i="15"/>
  <c r="C441" i="17"/>
  <c r="C437" i="15"/>
  <c r="C437" i="17"/>
  <c r="C158" i="15"/>
  <c r="C158" i="17"/>
  <c r="C431" i="17"/>
  <c r="C431" i="15"/>
  <c r="C200" i="17"/>
  <c r="C200" i="15"/>
  <c r="S58" i="21"/>
  <c r="I83" i="12"/>
  <c r="C386" i="15"/>
  <c r="C386" i="17"/>
  <c r="C447" i="15"/>
  <c r="C447" i="17"/>
  <c r="C30" i="15"/>
  <c r="C30" i="17"/>
  <c r="C245" i="17"/>
  <c r="C245" i="15"/>
  <c r="C197" i="15"/>
  <c r="C197" i="17"/>
  <c r="C189" i="15"/>
  <c r="C189" i="17"/>
  <c r="C387" i="17"/>
  <c r="C387" i="15"/>
  <c r="O58" i="21"/>
  <c r="D83" i="12"/>
  <c r="Q46" i="21"/>
  <c r="G64" i="12"/>
  <c r="C58" i="17"/>
  <c r="C58" i="15"/>
  <c r="C180" i="15"/>
  <c r="C180" i="17"/>
  <c r="C435" i="15"/>
  <c r="C435" i="17"/>
  <c r="C28" i="15"/>
  <c r="C28" i="17"/>
  <c r="C436" i="15"/>
  <c r="C436" i="17"/>
  <c r="C296" i="17"/>
  <c r="C296" i="15"/>
  <c r="C82" i="15"/>
  <c r="C82" i="17"/>
  <c r="C45" i="15"/>
  <c r="C45" i="17"/>
  <c r="C234" i="15"/>
  <c r="C234" i="17"/>
  <c r="C452" i="17"/>
  <c r="C452" i="15"/>
  <c r="C192" i="15"/>
  <c r="C192" i="17"/>
  <c r="C312" i="15"/>
  <c r="C312" i="17"/>
  <c r="J83" i="12"/>
  <c r="T58" i="21"/>
  <c r="O83" i="12"/>
  <c r="C414" i="15"/>
  <c r="C414" i="17"/>
  <c r="C454" i="15"/>
  <c r="C454" i="17"/>
  <c r="C97" i="15"/>
  <c r="C97" i="17"/>
  <c r="C442" i="15"/>
  <c r="C442" i="17"/>
  <c r="C167" i="17"/>
  <c r="C167" i="15"/>
  <c r="C443" i="17"/>
  <c r="C443" i="15"/>
  <c r="C199" i="15"/>
  <c r="C199" i="17"/>
  <c r="C33" i="15"/>
  <c r="C33" i="17"/>
  <c r="P58" i="21"/>
  <c r="E83" i="12"/>
  <c r="C183" i="15"/>
  <c r="C183" i="17"/>
  <c r="C284" i="17"/>
  <c r="C284" i="15"/>
  <c r="C159" i="17"/>
  <c r="C159" i="15"/>
  <c r="C176" i="15"/>
  <c r="C176" i="17"/>
  <c r="C335" i="17"/>
  <c r="C335" i="15"/>
  <c r="C168" i="15"/>
  <c r="C168" i="17"/>
  <c r="C41" i="17"/>
  <c r="C41" i="15"/>
  <c r="C233" i="17"/>
  <c r="C233" i="15"/>
  <c r="C74" i="15"/>
  <c r="C74" i="17"/>
  <c r="C449" i="17"/>
  <c r="C449" i="15"/>
  <c r="C336" i="15"/>
  <c r="C336" i="17"/>
  <c r="C170" i="17"/>
  <c r="C170" i="15"/>
  <c r="G83" i="12"/>
  <c r="Q58" i="21"/>
  <c r="F64" i="12"/>
  <c r="H33" i="21"/>
  <c r="K33" i="21"/>
  <c r="L33" i="21"/>
  <c r="E33" i="21"/>
  <c r="J33" i="21"/>
  <c r="I33" i="21"/>
  <c r="D4" i="9"/>
  <c r="I56" i="21"/>
  <c r="J56" i="21"/>
  <c r="E56" i="21"/>
  <c r="L56" i="21"/>
  <c r="K56" i="21"/>
  <c r="H56" i="21"/>
  <c r="I4" i="9"/>
  <c r="E4" i="9"/>
  <c r="H4" i="9"/>
  <c r="J4" i="9"/>
  <c r="K4" i="9"/>
  <c r="F4" i="9"/>
  <c r="P4" i="9"/>
  <c r="G4" i="9"/>
  <c r="Q4" i="9"/>
  <c r="B4" i="9"/>
  <c r="O4" i="9"/>
  <c r="N4" i="9"/>
  <c r="M4" i="9"/>
  <c r="C4" i="9"/>
  <c r="L4" i="9"/>
  <c r="M47" i="9"/>
  <c r="P47" i="9"/>
  <c r="K47" i="9"/>
  <c r="O47" i="9"/>
  <c r="J47" i="9"/>
  <c r="L47" i="9"/>
  <c r="Q47" i="9"/>
  <c r="N47" i="9"/>
  <c r="F35" i="12" l="1"/>
  <c r="O35" i="12" s="1"/>
  <c r="I31" i="21"/>
  <c r="C384" i="15"/>
  <c r="I41" i="8"/>
  <c r="D47" i="9"/>
  <c r="N41" i="8"/>
  <c r="I47" i="9"/>
  <c r="C279" i="15"/>
  <c r="C279" i="17"/>
  <c r="C426" i="17"/>
  <c r="C426" i="15"/>
  <c r="C69" i="17"/>
  <c r="C69" i="15"/>
  <c r="C174" i="17"/>
  <c r="C174" i="15"/>
  <c r="C72" i="15"/>
  <c r="C72" i="17"/>
  <c r="N83" i="12"/>
  <c r="J41" i="8"/>
  <c r="E47" i="9"/>
  <c r="C432" i="17"/>
  <c r="C432" i="15"/>
  <c r="C207" i="17"/>
  <c r="C207" i="15"/>
  <c r="C24" i="15"/>
  <c r="C24" i="17"/>
  <c r="C157" i="15"/>
  <c r="C157" i="17"/>
  <c r="C418" i="17"/>
  <c r="C418" i="15"/>
  <c r="B47" i="9"/>
  <c r="C41" i="8"/>
  <c r="C401" i="17"/>
  <c r="C401" i="15"/>
  <c r="C293" i="15"/>
  <c r="C293" i="17"/>
  <c r="G35" i="12"/>
  <c r="P35" i="12" s="1"/>
  <c r="Q28" i="21"/>
  <c r="U46" i="21"/>
  <c r="K64" i="12"/>
  <c r="P64" i="12"/>
  <c r="D41" i="8"/>
  <c r="C47" i="9"/>
  <c r="C316" i="15"/>
  <c r="C316" i="17"/>
  <c r="C265" i="15"/>
  <c r="C265" i="17"/>
  <c r="C251" i="15"/>
  <c r="C251" i="17"/>
  <c r="O64" i="12"/>
  <c r="D35" i="12"/>
  <c r="M35" i="12" s="1"/>
  <c r="O28" i="21"/>
  <c r="L35" i="12"/>
  <c r="U35" i="12" s="1"/>
  <c r="V28" i="21"/>
  <c r="K47" i="21"/>
  <c r="L41" i="8"/>
  <c r="G47" i="9"/>
  <c r="C273" i="17"/>
  <c r="C273" i="15"/>
  <c r="C381" i="17"/>
  <c r="C381" i="15"/>
  <c r="C259" i="15"/>
  <c r="C259" i="17"/>
  <c r="C10" i="17"/>
  <c r="C10" i="15"/>
  <c r="C360" i="15"/>
  <c r="C360" i="17"/>
  <c r="C419" i="17"/>
  <c r="C419" i="15"/>
  <c r="C171" i="15"/>
  <c r="C171" i="17"/>
  <c r="C156" i="17"/>
  <c r="C156" i="15"/>
  <c r="C18" i="15"/>
  <c r="C18" i="17"/>
  <c r="C21" i="15"/>
  <c r="C21" i="17"/>
  <c r="C327" i="15"/>
  <c r="C327" i="17"/>
  <c r="C231" i="15"/>
  <c r="C231" i="17"/>
  <c r="R28" i="21"/>
  <c r="H35" i="12"/>
  <c r="Q35" i="12" s="1"/>
  <c r="M83" i="12"/>
  <c r="R83" i="12"/>
  <c r="Q83" i="12"/>
  <c r="M41" i="8"/>
  <c r="H47" i="9"/>
  <c r="K41" i="8"/>
  <c r="F47" i="9"/>
  <c r="C375" i="17"/>
  <c r="C375" i="15"/>
  <c r="C324" i="17"/>
  <c r="C324" i="15"/>
  <c r="C55" i="15"/>
  <c r="C55" i="17"/>
  <c r="C378" i="15"/>
  <c r="C378" i="17"/>
  <c r="C404" i="17"/>
  <c r="C404" i="15"/>
  <c r="O46" i="21"/>
  <c r="D64" i="12"/>
  <c r="C330" i="17"/>
  <c r="C330" i="15"/>
  <c r="C228" i="17"/>
  <c r="C228" i="15"/>
  <c r="C75" i="15"/>
  <c r="C75" i="17"/>
  <c r="C177" i="15"/>
  <c r="C177" i="17"/>
  <c r="C412" i="15"/>
  <c r="C412" i="17"/>
  <c r="C164" i="15"/>
  <c r="C164" i="17"/>
  <c r="C4" i="17"/>
  <c r="C4" i="15"/>
  <c r="C61" i="17"/>
  <c r="C61" i="15"/>
  <c r="C276" i="17"/>
  <c r="C276" i="15"/>
  <c r="C225" i="15"/>
  <c r="C225" i="17"/>
  <c r="C95" i="17"/>
  <c r="C95" i="15"/>
  <c r="C374" i="17"/>
  <c r="C374" i="15"/>
  <c r="J64" i="12"/>
  <c r="T46" i="21"/>
  <c r="I35" i="12"/>
  <c r="R35" i="12" s="1"/>
  <c r="S28" i="21"/>
  <c r="T83" i="12"/>
  <c r="C367" i="17"/>
  <c r="C367" i="15"/>
  <c r="C214" i="17"/>
  <c r="C214" i="15"/>
  <c r="C258" i="17"/>
  <c r="C258" i="15"/>
  <c r="V46" i="21"/>
  <c r="L64" i="12"/>
  <c r="E35" i="12"/>
  <c r="N35" i="12" s="1"/>
  <c r="P28" i="21"/>
  <c r="H64" i="12"/>
  <c r="R46" i="21"/>
  <c r="I64" i="12"/>
  <c r="S46" i="21"/>
  <c r="S83" i="12"/>
  <c r="C3" i="17"/>
  <c r="C3" i="15"/>
  <c r="C361" i="15"/>
  <c r="C361" i="17"/>
  <c r="C208" i="17"/>
  <c r="C208" i="15"/>
  <c r="C310" i="15"/>
  <c r="C310" i="17"/>
  <c r="C163" i="17"/>
  <c r="C163" i="15"/>
  <c r="C411" i="17"/>
  <c r="C411" i="15"/>
  <c r="C54" i="17"/>
  <c r="C54" i="15"/>
  <c r="C309" i="17"/>
  <c r="C309" i="15"/>
  <c r="C429" i="17"/>
  <c r="C429" i="15"/>
  <c r="C299" i="15"/>
  <c r="C299" i="17"/>
  <c r="C372" i="15"/>
  <c r="C372" i="17"/>
  <c r="C6" i="15"/>
  <c r="C6" i="17"/>
  <c r="P46" i="21"/>
  <c r="E64" i="12"/>
  <c r="J35" i="12"/>
  <c r="S35" i="12" s="1"/>
  <c r="T28" i="21"/>
  <c r="P83" i="12"/>
  <c r="U83" i="12"/>
  <c r="F58" i="12"/>
  <c r="O58" i="12" s="1"/>
  <c r="F39" i="12"/>
  <c r="O39" i="12" s="1"/>
  <c r="F48" i="12"/>
  <c r="F40" i="12"/>
  <c r="O40" i="12" s="1"/>
  <c r="Q11" i="9"/>
  <c r="E11" i="9"/>
  <c r="G11" i="9"/>
  <c r="K11" i="9"/>
  <c r="F11" i="9"/>
  <c r="B11" i="9"/>
  <c r="D11" i="9"/>
  <c r="I11" i="9"/>
  <c r="J11" i="9"/>
  <c r="H11" i="9"/>
  <c r="L11" i="9"/>
  <c r="O11" i="9"/>
  <c r="P11" i="9"/>
  <c r="N11" i="9"/>
  <c r="C11" i="9"/>
  <c r="M11" i="9"/>
  <c r="N34" i="9"/>
  <c r="O34" i="9"/>
  <c r="Q34" i="9"/>
  <c r="P34" i="9"/>
  <c r="K34" i="9"/>
  <c r="L34" i="9"/>
  <c r="M34" i="9"/>
  <c r="J34" i="9"/>
  <c r="J33" i="9"/>
  <c r="P33" i="9"/>
  <c r="L33" i="9"/>
  <c r="C33" i="9"/>
  <c r="E33" i="9"/>
  <c r="O33" i="9"/>
  <c r="Q33" i="9"/>
  <c r="K33" i="9"/>
  <c r="M33" i="9"/>
  <c r="N33" i="9"/>
  <c r="F73" i="12"/>
  <c r="F53" i="12"/>
  <c r="F77" i="12"/>
  <c r="F51" i="12"/>
  <c r="O51" i="12" s="1"/>
  <c r="F38" i="12"/>
  <c r="F66" i="12"/>
  <c r="O66" i="12" s="1"/>
  <c r="F59" i="12"/>
  <c r="O59" i="12" s="1"/>
  <c r="F50" i="12"/>
  <c r="O50" i="12" s="1"/>
  <c r="F57" i="12"/>
  <c r="O57" i="12" s="1"/>
  <c r="F32" i="12"/>
  <c r="O32" i="12" s="1"/>
  <c r="C384" i="17" l="1"/>
  <c r="E32" i="12"/>
  <c r="N32" i="12" s="1"/>
  <c r="P26" i="21"/>
  <c r="H77" i="12"/>
  <c r="R53" i="21"/>
  <c r="T26" i="21"/>
  <c r="J32" i="12"/>
  <c r="S32" i="12" s="1"/>
  <c r="L50" i="12"/>
  <c r="U50" i="12" s="1"/>
  <c r="V37" i="21"/>
  <c r="L53" i="12"/>
  <c r="V39" i="21"/>
  <c r="R41" i="21"/>
  <c r="H57" i="12"/>
  <c r="Q57" i="12" s="1"/>
  <c r="G32" i="12"/>
  <c r="P32" i="12" s="1"/>
  <c r="Q26" i="21"/>
  <c r="D51" i="12"/>
  <c r="M51" i="12" s="1"/>
  <c r="O38" i="21"/>
  <c r="K57" i="12"/>
  <c r="T57" i="12" s="1"/>
  <c r="U41" i="21"/>
  <c r="E59" i="12"/>
  <c r="N59" i="12" s="1"/>
  <c r="P43" i="21"/>
  <c r="T43" i="21"/>
  <c r="J59" i="12"/>
  <c r="S59" i="12" s="1"/>
  <c r="K50" i="12"/>
  <c r="T50" i="12" s="1"/>
  <c r="U37" i="21"/>
  <c r="G66" i="12"/>
  <c r="P66" i="12" s="1"/>
  <c r="Q48" i="21"/>
  <c r="J66" i="12"/>
  <c r="S66" i="12" s="1"/>
  <c r="T48" i="21"/>
  <c r="R39" i="21"/>
  <c r="H53" i="12"/>
  <c r="K77" i="12"/>
  <c r="U53" i="21"/>
  <c r="K32" i="12"/>
  <c r="T32" i="12" s="1"/>
  <c r="U26" i="21"/>
  <c r="O37" i="21"/>
  <c r="D50" i="12"/>
  <c r="M50" i="12" s="1"/>
  <c r="J38" i="12"/>
  <c r="T32" i="21"/>
  <c r="U38" i="21"/>
  <c r="K51" i="12"/>
  <c r="T51" i="12" s="1"/>
  <c r="D32" i="12"/>
  <c r="M32" i="12" s="1"/>
  <c r="O26" i="21"/>
  <c r="O48" i="21"/>
  <c r="D66" i="12"/>
  <c r="M66" i="12" s="1"/>
  <c r="E77" i="12"/>
  <c r="P53" i="21"/>
  <c r="L77" i="12"/>
  <c r="V53" i="21"/>
  <c r="G53" i="12"/>
  <c r="Q39" i="21"/>
  <c r="O53" i="12"/>
  <c r="S39" i="21"/>
  <c r="I53" i="12"/>
  <c r="E53" i="12"/>
  <c r="P39" i="21"/>
  <c r="E57" i="12"/>
  <c r="N57" i="12" s="1"/>
  <c r="P41" i="21"/>
  <c r="E38" i="12"/>
  <c r="P32" i="21"/>
  <c r="U43" i="21"/>
  <c r="K59" i="12"/>
  <c r="T59" i="12" s="1"/>
  <c r="S41" i="21"/>
  <c r="I57" i="12"/>
  <c r="R57" i="12" s="1"/>
  <c r="P48" i="21"/>
  <c r="E66" i="12"/>
  <c r="N66" i="12" s="1"/>
  <c r="P38" i="21"/>
  <c r="E51" i="12"/>
  <c r="N51" i="12" s="1"/>
  <c r="V26" i="21"/>
  <c r="L32" i="12"/>
  <c r="U32" i="12" s="1"/>
  <c r="S43" i="21"/>
  <c r="I59" i="12"/>
  <c r="R59" i="12" s="1"/>
  <c r="O41" i="21"/>
  <c r="D57" i="12"/>
  <c r="M57" i="12" s="1"/>
  <c r="L66" i="12"/>
  <c r="U66" i="12" s="1"/>
  <c r="V48" i="21"/>
  <c r="G50" i="12"/>
  <c r="P50" i="12" s="1"/>
  <c r="Q37" i="21"/>
  <c r="O32" i="21"/>
  <c r="D38" i="12"/>
  <c r="U39" i="21"/>
  <c r="K53" i="12"/>
  <c r="D53" i="12"/>
  <c r="O39" i="21"/>
  <c r="J53" i="12"/>
  <c r="T39" i="21"/>
  <c r="R32" i="21"/>
  <c r="H38" i="12"/>
  <c r="J57" i="12"/>
  <c r="S57" i="12" s="1"/>
  <c r="T41" i="21"/>
  <c r="Q32" i="21"/>
  <c r="G38" i="12"/>
  <c r="O43" i="21"/>
  <c r="D59" i="12"/>
  <c r="M59" i="12" s="1"/>
  <c r="V41" i="21"/>
  <c r="L57" i="12"/>
  <c r="U57" i="12" s="1"/>
  <c r="P37" i="21"/>
  <c r="E50" i="12"/>
  <c r="N50" i="12" s="1"/>
  <c r="U48" i="21"/>
  <c r="K66" i="12"/>
  <c r="T66" i="12" s="1"/>
  <c r="G77" i="12"/>
  <c r="Q53" i="21"/>
  <c r="I77" i="12"/>
  <c r="S53" i="21"/>
  <c r="R37" i="21"/>
  <c r="H50" i="12"/>
  <c r="Q50" i="12" s="1"/>
  <c r="H32" i="12"/>
  <c r="Q32" i="12" s="1"/>
  <c r="R26" i="21"/>
  <c r="V38" i="21"/>
  <c r="L51" i="12"/>
  <c r="U51" i="12" s="1"/>
  <c r="Q41" i="21"/>
  <c r="G57" i="12"/>
  <c r="P57" i="12" s="1"/>
  <c r="S37" i="21"/>
  <c r="I50" i="12"/>
  <c r="R50" i="12" s="1"/>
  <c r="O38" i="12"/>
  <c r="K38" i="12"/>
  <c r="U32" i="21"/>
  <c r="O53" i="21"/>
  <c r="D77" i="12"/>
  <c r="J51" i="12"/>
  <c r="S51" i="12" s="1"/>
  <c r="T38" i="21"/>
  <c r="O77" i="12"/>
  <c r="I66" i="12"/>
  <c r="R66" i="12" s="1"/>
  <c r="S48" i="21"/>
  <c r="I51" i="12"/>
  <c r="R51" i="12" s="1"/>
  <c r="S38" i="21"/>
  <c r="V43" i="21"/>
  <c r="L59" i="12"/>
  <c r="U59" i="12" s="1"/>
  <c r="G59" i="12"/>
  <c r="P59" i="12" s="1"/>
  <c r="Q43" i="21"/>
  <c r="S32" i="21"/>
  <c r="I38" i="12"/>
  <c r="H73" i="12"/>
  <c r="R51" i="21"/>
  <c r="G33" i="9"/>
  <c r="L29" i="8"/>
  <c r="N30" i="8"/>
  <c r="I34" i="9"/>
  <c r="J73" i="12"/>
  <c r="T51" i="21"/>
  <c r="O51" i="21"/>
  <c r="D73" i="12"/>
  <c r="M29" i="8"/>
  <c r="H33" i="9"/>
  <c r="J30" i="8"/>
  <c r="E34" i="9"/>
  <c r="P51" i="21"/>
  <c r="E73" i="12"/>
  <c r="I29" i="8"/>
  <c r="D33" i="9"/>
  <c r="K73" i="12"/>
  <c r="U51" i="21"/>
  <c r="D30" i="8"/>
  <c r="C34" i="9"/>
  <c r="K30" i="8"/>
  <c r="F34" i="9"/>
  <c r="I73" i="12"/>
  <c r="S51" i="21"/>
  <c r="D34" i="9"/>
  <c r="I30" i="8"/>
  <c r="L73" i="12"/>
  <c r="V51" i="21"/>
  <c r="C29" i="8"/>
  <c r="B33" i="9"/>
  <c r="N29" i="8"/>
  <c r="I33" i="9"/>
  <c r="M30" i="8"/>
  <c r="H34" i="9"/>
  <c r="G73" i="12"/>
  <c r="Q51" i="21"/>
  <c r="O73" i="12"/>
  <c r="K29" i="8"/>
  <c r="F33" i="9"/>
  <c r="L30" i="8"/>
  <c r="G34" i="9"/>
  <c r="C30" i="8"/>
  <c r="B34" i="9"/>
  <c r="G40" i="12"/>
  <c r="P40" i="12" s="1"/>
  <c r="Q30" i="21"/>
  <c r="D48" i="12"/>
  <c r="O35" i="21"/>
  <c r="R29" i="21"/>
  <c r="H39" i="12"/>
  <c r="Q39" i="12" s="1"/>
  <c r="R30" i="21"/>
  <c r="H40" i="12"/>
  <c r="Q40" i="12" s="1"/>
  <c r="G48" i="12"/>
  <c r="Q35" i="21"/>
  <c r="K48" i="12"/>
  <c r="U35" i="21"/>
  <c r="K39" i="12"/>
  <c r="T39" i="12" s="1"/>
  <c r="U29" i="21"/>
  <c r="R38" i="21"/>
  <c r="H51" i="12"/>
  <c r="Q51" i="12" s="1"/>
  <c r="D39" i="12"/>
  <c r="M39" i="12" s="1"/>
  <c r="O29" i="21"/>
  <c r="V30" i="21"/>
  <c r="L40" i="12"/>
  <c r="U40" i="12" s="1"/>
  <c r="T35" i="21"/>
  <c r="J48" i="12"/>
  <c r="S29" i="21"/>
  <c r="I39" i="12"/>
  <c r="R39" i="12" s="1"/>
  <c r="U30" i="21"/>
  <c r="K40" i="12"/>
  <c r="T40" i="12" s="1"/>
  <c r="I48" i="12"/>
  <c r="S35" i="21"/>
  <c r="T29" i="21"/>
  <c r="J39" i="12"/>
  <c r="S39" i="12" s="1"/>
  <c r="O30" i="21"/>
  <c r="D40" i="12"/>
  <c r="M40" i="12" s="1"/>
  <c r="R35" i="21"/>
  <c r="H48" i="12"/>
  <c r="E40" i="12"/>
  <c r="N40" i="12" s="1"/>
  <c r="P30" i="21"/>
  <c r="L48" i="12"/>
  <c r="V35" i="21"/>
  <c r="Q29" i="21"/>
  <c r="G39" i="12"/>
  <c r="P39" i="12" s="1"/>
  <c r="T30" i="21"/>
  <c r="J40" i="12"/>
  <c r="S40" i="12" s="1"/>
  <c r="P35" i="21"/>
  <c r="E48" i="12"/>
  <c r="V29" i="21"/>
  <c r="L39" i="12"/>
  <c r="U39" i="12" s="1"/>
  <c r="S30" i="21"/>
  <c r="I40" i="12"/>
  <c r="R40" i="12" s="1"/>
  <c r="O48" i="12"/>
  <c r="P29" i="21"/>
  <c r="E39" i="12"/>
  <c r="N39" i="12" s="1"/>
  <c r="C226" i="15"/>
  <c r="C226" i="17"/>
  <c r="C379" i="15"/>
  <c r="C379" i="17"/>
  <c r="C77" i="17"/>
  <c r="C77" i="15"/>
  <c r="C179" i="15"/>
  <c r="C179" i="17"/>
  <c r="C53" i="15"/>
  <c r="C53" i="17"/>
  <c r="C8" i="15"/>
  <c r="C8" i="17"/>
  <c r="C328" i="15"/>
  <c r="C328" i="17"/>
  <c r="C433" i="15"/>
  <c r="C433" i="17"/>
  <c r="C212" i="15"/>
  <c r="C212" i="17"/>
  <c r="C355" i="15"/>
  <c r="C355" i="17"/>
  <c r="C193" i="15"/>
  <c r="C193" i="17"/>
  <c r="C175" i="17"/>
  <c r="C175" i="15"/>
  <c r="C267" i="17"/>
  <c r="C267" i="15"/>
  <c r="C420" i="17"/>
  <c r="C420" i="15"/>
  <c r="C297" i="17"/>
  <c r="C297" i="15"/>
  <c r="C399" i="17"/>
  <c r="C399" i="15"/>
  <c r="C246" i="17"/>
  <c r="C246" i="15"/>
  <c r="C93" i="17"/>
  <c r="C93" i="15"/>
  <c r="C71" i="17"/>
  <c r="C71" i="15"/>
  <c r="C460" i="17"/>
  <c r="C460" i="15"/>
  <c r="C244" i="15"/>
  <c r="C244" i="17"/>
  <c r="C409" i="15"/>
  <c r="C409" i="17"/>
  <c r="C59" i="17"/>
  <c r="C59" i="15"/>
  <c r="C407" i="17"/>
  <c r="C407" i="15"/>
  <c r="C40" i="17"/>
  <c r="C40" i="15"/>
  <c r="C252" i="17"/>
  <c r="C252" i="15"/>
  <c r="C394" i="17"/>
  <c r="C394" i="15"/>
  <c r="C9" i="15"/>
  <c r="C9" i="17"/>
  <c r="C56" i="15"/>
  <c r="C56" i="17"/>
  <c r="C227" i="15"/>
  <c r="C227" i="17"/>
  <c r="C15" i="15"/>
  <c r="C15" i="17"/>
  <c r="C255" i="15"/>
  <c r="C255" i="17"/>
  <c r="C87" i="17"/>
  <c r="C87" i="15"/>
  <c r="C209" i="17"/>
  <c r="C209" i="15"/>
  <c r="C403" i="17"/>
  <c r="C403" i="15"/>
  <c r="C44" i="15"/>
  <c r="C44" i="17"/>
  <c r="C248" i="17"/>
  <c r="C248" i="15"/>
  <c r="J58" i="12"/>
  <c r="S58" i="12" s="1"/>
  <c r="T42" i="21"/>
  <c r="C456" i="17"/>
  <c r="C456" i="15"/>
  <c r="C201" i="17"/>
  <c r="C201" i="15"/>
  <c r="C392" i="15"/>
  <c r="C392" i="17"/>
  <c r="C188" i="17"/>
  <c r="C188" i="15"/>
  <c r="C370" i="15"/>
  <c r="C370" i="17"/>
  <c r="C14" i="15"/>
  <c r="C14" i="17"/>
  <c r="C300" i="17"/>
  <c r="C300" i="15"/>
  <c r="C286" i="17"/>
  <c r="C286" i="15"/>
  <c r="C211" i="15"/>
  <c r="C211" i="17"/>
  <c r="C283" i="15"/>
  <c r="C283" i="17"/>
  <c r="C315" i="17"/>
  <c r="C315" i="15"/>
  <c r="C371" i="17"/>
  <c r="C371" i="15"/>
  <c r="C301" i="17"/>
  <c r="C301" i="15"/>
  <c r="C272" i="15"/>
  <c r="C272" i="17"/>
  <c r="C210" i="15"/>
  <c r="C210" i="17"/>
  <c r="C230" i="17"/>
  <c r="C230" i="15"/>
  <c r="C314" i="15"/>
  <c r="C314" i="17"/>
  <c r="C365" i="17"/>
  <c r="C365" i="15"/>
  <c r="C427" i="15"/>
  <c r="C427" i="17"/>
  <c r="C223" i="17"/>
  <c r="C223" i="15"/>
  <c r="C161" i="15"/>
  <c r="C161" i="17"/>
  <c r="C274" i="15"/>
  <c r="C274" i="17"/>
  <c r="C397" i="15"/>
  <c r="C397" i="17"/>
  <c r="C83" i="15"/>
  <c r="C83" i="17"/>
  <c r="C2" i="15"/>
  <c r="C2" i="17"/>
  <c r="C281" i="15"/>
  <c r="C281" i="17"/>
  <c r="C12" i="15"/>
  <c r="C12" i="17"/>
  <c r="C205" i="17"/>
  <c r="C205" i="15"/>
  <c r="C165" i="15"/>
  <c r="C165" i="17"/>
  <c r="C101" i="15"/>
  <c r="C101" i="17"/>
  <c r="C216" i="17"/>
  <c r="C216" i="15"/>
  <c r="C103" i="15"/>
  <c r="C103" i="17"/>
  <c r="C25" i="15"/>
  <c r="C25" i="17"/>
  <c r="C358" i="15"/>
  <c r="C358" i="17"/>
  <c r="C359" i="17"/>
  <c r="C359" i="15"/>
  <c r="C308" i="15"/>
  <c r="C308" i="17"/>
  <c r="C19" i="17"/>
  <c r="C19" i="15"/>
  <c r="C346" i="17"/>
  <c r="C346" i="15"/>
  <c r="C52" i="15"/>
  <c r="C52" i="17"/>
  <c r="P42" i="21"/>
  <c r="E58" i="12"/>
  <c r="N58" i="12" s="1"/>
  <c r="C48" i="15"/>
  <c r="C48" i="17"/>
  <c r="C37" i="15"/>
  <c r="C37" i="17"/>
  <c r="C13" i="17"/>
  <c r="C13" i="15"/>
  <c r="C5" i="17"/>
  <c r="C5" i="15"/>
  <c r="C366" i="15"/>
  <c r="C366" i="17"/>
  <c r="C268" i="17"/>
  <c r="C268" i="15"/>
  <c r="C250" i="17"/>
  <c r="C250" i="15"/>
  <c r="C240" i="17"/>
  <c r="C240" i="15"/>
  <c r="C364" i="15"/>
  <c r="C364" i="17"/>
  <c r="C38" i="15"/>
  <c r="C38" i="17"/>
  <c r="C323" i="17"/>
  <c r="C323" i="15"/>
  <c r="C237" i="17"/>
  <c r="C237" i="15"/>
  <c r="O42" i="21"/>
  <c r="D58" i="12"/>
  <c r="M58" i="12" s="1"/>
  <c r="C341" i="15"/>
  <c r="C341" i="17"/>
  <c r="C239" i="17"/>
  <c r="C239" i="15"/>
  <c r="C190" i="17"/>
  <c r="C190" i="15"/>
  <c r="C343" i="17"/>
  <c r="C343" i="15"/>
  <c r="C311" i="15"/>
  <c r="C311" i="17"/>
  <c r="C23" i="17"/>
  <c r="C23" i="15"/>
  <c r="C66" i="15"/>
  <c r="C66" i="17"/>
  <c r="C289" i="15"/>
  <c r="C289" i="17"/>
  <c r="C278" i="17"/>
  <c r="C278" i="15"/>
  <c r="C408" i="15"/>
  <c r="C408" i="17"/>
  <c r="C391" i="15"/>
  <c r="C391" i="17"/>
  <c r="C402" i="17"/>
  <c r="C402" i="15"/>
  <c r="C334" i="15"/>
  <c r="C334" i="17"/>
  <c r="C345" i="15"/>
  <c r="C345" i="17"/>
  <c r="C306" i="15"/>
  <c r="C306" i="17"/>
  <c r="C352" i="17"/>
  <c r="C352" i="15"/>
  <c r="C357" i="17"/>
  <c r="C357" i="15"/>
  <c r="C340" i="15"/>
  <c r="C340" i="17"/>
  <c r="C219" i="17"/>
  <c r="C219" i="15"/>
  <c r="C60" i="17"/>
  <c r="C60" i="15"/>
  <c r="C217" i="17"/>
  <c r="C217" i="15"/>
  <c r="C380" i="17"/>
  <c r="C380" i="15"/>
  <c r="C321" i="15"/>
  <c r="C321" i="17"/>
  <c r="C64" i="15"/>
  <c r="C64" i="17"/>
  <c r="C382" i="17"/>
  <c r="C382" i="15"/>
  <c r="C50" i="15"/>
  <c r="C50" i="17"/>
  <c r="C450" i="15"/>
  <c r="C450" i="17"/>
  <c r="C42" i="17"/>
  <c r="C42" i="15"/>
  <c r="C448" i="17"/>
  <c r="C448" i="15"/>
  <c r="C430" i="17"/>
  <c r="C430" i="15"/>
  <c r="C172" i="17"/>
  <c r="C172" i="15"/>
  <c r="C63" i="17"/>
  <c r="C63" i="15"/>
  <c r="C318" i="15"/>
  <c r="C318" i="17"/>
  <c r="C331" i="17"/>
  <c r="C331" i="15"/>
  <c r="C457" i="15"/>
  <c r="C457" i="17"/>
  <c r="C263" i="15"/>
  <c r="C263" i="17"/>
  <c r="C178" i="15"/>
  <c r="C178" i="17"/>
  <c r="C332" i="15"/>
  <c r="C332" i="17"/>
  <c r="C155" i="17"/>
  <c r="C155" i="15"/>
  <c r="C229" i="17"/>
  <c r="C229" i="15"/>
  <c r="C73" i="15"/>
  <c r="C73" i="17"/>
  <c r="C206" i="17"/>
  <c r="C206" i="15"/>
  <c r="C416" i="17"/>
  <c r="C416" i="15"/>
  <c r="C410" i="17"/>
  <c r="C410" i="15"/>
  <c r="C383" i="15"/>
  <c r="C383" i="17"/>
  <c r="C253" i="15"/>
  <c r="C253" i="17"/>
  <c r="C376" i="15"/>
  <c r="C376" i="17"/>
  <c r="C202" i="17"/>
  <c r="C202" i="15"/>
  <c r="R42" i="21"/>
  <c r="H58" i="12"/>
  <c r="Q58" i="12" s="1"/>
  <c r="C354" i="17"/>
  <c r="C354" i="15"/>
  <c r="C88" i="17"/>
  <c r="C88" i="15"/>
  <c r="C243" i="15"/>
  <c r="C243" i="17"/>
  <c r="C349" i="17"/>
  <c r="C349" i="15"/>
  <c r="C51" i="17"/>
  <c r="C51" i="15"/>
  <c r="C362" i="17"/>
  <c r="C362" i="15"/>
  <c r="C320" i="15"/>
  <c r="C320" i="17"/>
  <c r="C213" i="17"/>
  <c r="C213" i="15"/>
  <c r="C238" i="17"/>
  <c r="C238" i="15"/>
  <c r="C7" i="15"/>
  <c r="C7" i="17"/>
  <c r="C218" i="15"/>
  <c r="C218" i="17"/>
  <c r="C270" i="15"/>
  <c r="C270" i="17"/>
  <c r="C261" i="17"/>
  <c r="C261" i="15"/>
  <c r="S42" i="21"/>
  <c r="I58" i="12"/>
  <c r="R58" i="12" s="1"/>
  <c r="C99" i="17"/>
  <c r="C99" i="15"/>
  <c r="C31" i="15"/>
  <c r="C31" i="17"/>
  <c r="C350" i="17"/>
  <c r="C350" i="15"/>
  <c r="C65" i="15"/>
  <c r="C65" i="17"/>
  <c r="C298" i="17"/>
  <c r="C298" i="15"/>
  <c r="C247" i="15"/>
  <c r="C247" i="17"/>
  <c r="C282" i="17"/>
  <c r="C282" i="15"/>
  <c r="C385" i="15"/>
  <c r="C385" i="17"/>
  <c r="C337" i="15"/>
  <c r="C337" i="17"/>
  <c r="C235" i="15"/>
  <c r="C235" i="17"/>
  <c r="C342" i="17"/>
  <c r="C342" i="15"/>
  <c r="C79" i="15"/>
  <c r="C79" i="17"/>
  <c r="C388" i="17"/>
  <c r="C388" i="15"/>
  <c r="C249" i="17"/>
  <c r="C249" i="15"/>
  <c r="C98" i="17"/>
  <c r="C98" i="15"/>
  <c r="C242" i="17"/>
  <c r="C242" i="15"/>
  <c r="C344" i="17"/>
  <c r="C344" i="15"/>
  <c r="C333" i="17"/>
  <c r="C333" i="15"/>
  <c r="C68" i="17"/>
  <c r="C68" i="15"/>
  <c r="C353" i="15"/>
  <c r="C353" i="17"/>
  <c r="C325" i="17"/>
  <c r="C325" i="15"/>
  <c r="C458" i="17"/>
  <c r="C458" i="15"/>
  <c r="C277" i="17"/>
  <c r="C277" i="15"/>
  <c r="C307" i="15"/>
  <c r="C307" i="17"/>
  <c r="C256" i="17"/>
  <c r="C256" i="15"/>
  <c r="C434" i="15"/>
  <c r="C434" i="17"/>
  <c r="C203" i="15"/>
  <c r="C203" i="17"/>
  <c r="C22" i="17"/>
  <c r="C22" i="15"/>
  <c r="C76" i="15"/>
  <c r="C76" i="17"/>
  <c r="C26" i="15"/>
  <c r="C26" i="17"/>
  <c r="C49" i="17"/>
  <c r="C49" i="15"/>
  <c r="C195" i="17"/>
  <c r="C195" i="15"/>
  <c r="C348" i="17"/>
  <c r="C348" i="15"/>
  <c r="C70" i="15"/>
  <c r="C70" i="17"/>
  <c r="C100" i="17"/>
  <c r="C100" i="15"/>
  <c r="C257" i="17"/>
  <c r="C257" i="15"/>
  <c r="C304" i="17"/>
  <c r="C304" i="15"/>
  <c r="C254" i="15"/>
  <c r="C254" i="17"/>
  <c r="C305" i="15"/>
  <c r="C305" i="17"/>
  <c r="C406" i="17"/>
  <c r="C406" i="15"/>
  <c r="C91" i="15"/>
  <c r="C91" i="17"/>
  <c r="C369" i="15"/>
  <c r="C369" i="17"/>
  <c r="C280" i="17"/>
  <c r="C280" i="15"/>
  <c r="C356" i="15"/>
  <c r="C356" i="17"/>
  <c r="C295" i="17"/>
  <c r="C295" i="15"/>
  <c r="Q42" i="21"/>
  <c r="G58" i="12"/>
  <c r="P58" i="12" s="1"/>
  <c r="C303" i="17"/>
  <c r="C303" i="15"/>
  <c r="C405" i="17"/>
  <c r="C405" i="15"/>
  <c r="C290" i="15"/>
  <c r="C290" i="17"/>
  <c r="C35" i="15"/>
  <c r="C35" i="17"/>
  <c r="S26" i="21"/>
  <c r="I32" i="12"/>
  <c r="R32" i="12" s="1"/>
  <c r="C241" i="17"/>
  <c r="C241" i="15"/>
  <c r="C292" i="15"/>
  <c r="C292" i="17"/>
  <c r="C43" i="17"/>
  <c r="C43" i="15"/>
  <c r="C264" i="15"/>
  <c r="C264" i="17"/>
  <c r="C78" i="15"/>
  <c r="C78" i="17"/>
  <c r="Q38" i="21"/>
  <c r="G51" i="12"/>
  <c r="P51" i="12" s="1"/>
  <c r="C396" i="15"/>
  <c r="C396" i="17"/>
  <c r="C329" i="15"/>
  <c r="C329" i="17"/>
  <c r="C291" i="17"/>
  <c r="C291" i="15"/>
  <c r="C47" i="17"/>
  <c r="C47" i="15"/>
  <c r="C400" i="17"/>
  <c r="C400" i="15"/>
  <c r="C84" i="15"/>
  <c r="C84" i="17"/>
  <c r="U42" i="21"/>
  <c r="K58" i="12"/>
  <c r="T58" i="12" s="1"/>
  <c r="V42" i="21"/>
  <c r="L58" i="12"/>
  <c r="U58" i="12" s="1"/>
  <c r="C86" i="17"/>
  <c r="C86" i="15"/>
  <c r="C232" i="17"/>
  <c r="C232" i="15"/>
  <c r="C393" i="15"/>
  <c r="C393" i="17"/>
  <c r="C262" i="17"/>
  <c r="C262" i="15"/>
  <c r="C27" i="15"/>
  <c r="C27" i="17"/>
  <c r="C46" i="17"/>
  <c r="C46" i="15"/>
  <c r="C96" i="15"/>
  <c r="C96" i="17"/>
  <c r="C313" i="15"/>
  <c r="C313" i="17"/>
  <c r="C36" i="15"/>
  <c r="C36" i="17"/>
  <c r="C39" i="15"/>
  <c r="C39" i="17"/>
  <c r="C351" i="17"/>
  <c r="C351" i="15"/>
  <c r="C102" i="17"/>
  <c r="C102" i="15"/>
  <c r="C90" i="17"/>
  <c r="C90" i="15"/>
  <c r="C89" i="17"/>
  <c r="C89" i="15"/>
  <c r="C221" i="15"/>
  <c r="C221" i="17"/>
  <c r="C302" i="17"/>
  <c r="C302" i="15"/>
  <c r="C85" i="17"/>
  <c r="C85" i="15"/>
  <c r="C94" i="15"/>
  <c r="C94" i="17"/>
  <c r="C57" i="15"/>
  <c r="C57" i="17"/>
  <c r="R64" i="12"/>
  <c r="C339" i="15"/>
  <c r="C339" i="17"/>
  <c r="T64" i="12"/>
  <c r="C319" i="15"/>
  <c r="C319" i="17"/>
  <c r="C17" i="17"/>
  <c r="C17" i="15"/>
  <c r="N64" i="12"/>
  <c r="C363" i="15"/>
  <c r="C363" i="17"/>
  <c r="C222" i="17"/>
  <c r="C222" i="15"/>
  <c r="Q64" i="12"/>
  <c r="S64" i="12"/>
  <c r="C390" i="17"/>
  <c r="C390" i="15"/>
  <c r="M64" i="12"/>
  <c r="C288" i="17"/>
  <c r="C288" i="15"/>
  <c r="C269" i="17"/>
  <c r="C269" i="15"/>
  <c r="C395" i="15"/>
  <c r="C395" i="17"/>
  <c r="U64" i="12"/>
  <c r="D40" i="9"/>
  <c r="M40" i="9"/>
  <c r="O40" i="9"/>
  <c r="N40" i="9"/>
  <c r="C40" i="9"/>
  <c r="P40" i="9"/>
  <c r="Q40" i="9"/>
  <c r="G40" i="9"/>
  <c r="H40" i="9"/>
  <c r="I40" i="9"/>
  <c r="E40" i="9"/>
  <c r="F40" i="9"/>
  <c r="B40" i="9"/>
  <c r="J40" i="9"/>
  <c r="K40" i="9"/>
  <c r="L40" i="9"/>
  <c r="I53" i="9"/>
  <c r="G53" i="9"/>
  <c r="E53" i="9"/>
  <c r="C53" i="9"/>
  <c r="Q53" i="9"/>
  <c r="O53" i="9"/>
  <c r="M53" i="9"/>
  <c r="K53" i="9"/>
  <c r="F53" i="9"/>
  <c r="H53" i="9"/>
  <c r="B53" i="9"/>
  <c r="D53" i="9"/>
  <c r="P53" i="9"/>
  <c r="N53" i="9"/>
  <c r="L53" i="9"/>
  <c r="J53" i="9"/>
  <c r="N15" i="9"/>
  <c r="D15" i="9"/>
  <c r="C15" i="9"/>
  <c r="F15" i="9"/>
  <c r="I15" i="9"/>
  <c r="L15" i="9"/>
  <c r="J15" i="9"/>
  <c r="O15" i="9"/>
  <c r="H15" i="9"/>
  <c r="M15" i="9"/>
  <c r="Q15" i="9"/>
  <c r="E15" i="9"/>
  <c r="G15" i="9"/>
  <c r="K15" i="9"/>
  <c r="B15" i="9"/>
  <c r="P15" i="9"/>
  <c r="F74" i="12"/>
  <c r="O74" i="12" s="1"/>
  <c r="F79" i="12"/>
  <c r="O79" i="12" s="1"/>
  <c r="F28" i="12"/>
  <c r="F69" i="12"/>
  <c r="F60" i="12"/>
  <c r="O60" i="12" s="1"/>
  <c r="F41" i="12"/>
  <c r="O41" i="12" s="1"/>
  <c r="F78" i="12"/>
  <c r="O78" i="12" s="1"/>
  <c r="F29" i="12"/>
  <c r="O29" i="12" s="1"/>
  <c r="F30" i="12"/>
  <c r="O30" i="12" s="1"/>
  <c r="F33" i="12"/>
  <c r="O33" i="12" s="1"/>
  <c r="K28" i="9"/>
  <c r="Q28" i="9"/>
  <c r="J28" i="9"/>
  <c r="N28" i="9"/>
  <c r="M28" i="9"/>
  <c r="O28" i="9"/>
  <c r="P28" i="9"/>
  <c r="L28" i="9"/>
  <c r="L3" i="9"/>
  <c r="J3" i="9"/>
  <c r="K3" i="9"/>
  <c r="M3" i="9"/>
  <c r="O3" i="9"/>
  <c r="P3" i="9"/>
  <c r="N3" i="9"/>
  <c r="Q3" i="9"/>
  <c r="J12" i="9"/>
  <c r="K5" i="9"/>
  <c r="M5" i="9"/>
  <c r="O5" i="9"/>
  <c r="L5" i="9"/>
  <c r="N5" i="9"/>
  <c r="P5" i="9"/>
  <c r="Q5" i="9"/>
  <c r="J5" i="9"/>
  <c r="P13" i="9"/>
  <c r="K13" i="9"/>
  <c r="Q13" i="9"/>
  <c r="M13" i="9"/>
  <c r="N13" i="9"/>
  <c r="O13" i="9"/>
  <c r="J13" i="9"/>
  <c r="L13" i="9"/>
  <c r="L22" i="9"/>
  <c r="N22" i="9"/>
  <c r="K22" i="9"/>
  <c r="P22" i="9"/>
  <c r="O22" i="9"/>
  <c r="J22" i="9"/>
  <c r="Q22" i="9"/>
  <c r="M22" i="9"/>
  <c r="N2" i="9"/>
  <c r="J2" i="9"/>
  <c r="L2" i="9"/>
  <c r="K2" i="9"/>
  <c r="Q2" i="9"/>
  <c r="P2" i="9"/>
  <c r="M2" i="9"/>
  <c r="O2" i="9"/>
  <c r="Q26" i="9"/>
  <c r="I50" i="8"/>
  <c r="D50" i="8"/>
  <c r="K50" i="8"/>
  <c r="L50" i="8"/>
  <c r="C50" i="8"/>
  <c r="M50" i="8"/>
  <c r="J50" i="8"/>
  <c r="N50" i="8"/>
  <c r="K46" i="9"/>
  <c r="F81" i="12"/>
  <c r="O81" i="12" s="1"/>
  <c r="N39" i="9"/>
  <c r="J39" i="9"/>
  <c r="L39" i="9"/>
  <c r="Q39" i="9"/>
  <c r="K39" i="9"/>
  <c r="O39" i="9"/>
  <c r="P39" i="9"/>
  <c r="M39" i="9"/>
  <c r="M30" i="9"/>
  <c r="J30" i="9"/>
  <c r="N30" i="9"/>
  <c r="K30" i="9"/>
  <c r="O30" i="9"/>
  <c r="P30" i="9"/>
  <c r="Q30" i="9"/>
  <c r="L30" i="9"/>
  <c r="F56" i="12"/>
  <c r="F31" i="12"/>
  <c r="O31" i="12" s="1"/>
  <c r="Q6" i="9"/>
  <c r="K6" i="9"/>
  <c r="M6" i="9"/>
  <c r="L6" i="9"/>
  <c r="N6" i="9"/>
  <c r="J6" i="9"/>
  <c r="P6" i="9"/>
  <c r="O6" i="9"/>
  <c r="N43" i="9"/>
  <c r="K43" i="9"/>
  <c r="J43" i="9"/>
  <c r="Q43" i="9"/>
  <c r="P43" i="9"/>
  <c r="L43" i="9"/>
  <c r="M43" i="9"/>
  <c r="O43" i="9"/>
  <c r="Q25" i="9"/>
  <c r="J25" i="9"/>
  <c r="L25" i="9"/>
  <c r="N25" i="9"/>
  <c r="K25" i="9"/>
  <c r="M25" i="9"/>
  <c r="O25" i="9"/>
  <c r="P25" i="9"/>
  <c r="I49" i="8"/>
  <c r="M49" i="8"/>
  <c r="L49" i="8"/>
  <c r="N49" i="8"/>
  <c r="C49" i="8"/>
  <c r="D49" i="8"/>
  <c r="J49" i="8"/>
  <c r="K49" i="8"/>
  <c r="J9" i="9"/>
  <c r="Q9" i="9"/>
  <c r="N9" i="9"/>
  <c r="L9" i="9"/>
  <c r="P9" i="9"/>
  <c r="M9" i="9"/>
  <c r="K9" i="9"/>
  <c r="O9" i="9"/>
  <c r="F61" i="12"/>
  <c r="O61" i="12" s="1"/>
  <c r="P32" i="9"/>
  <c r="N32" i="9"/>
  <c r="K32" i="9"/>
  <c r="Q32" i="9"/>
  <c r="J32" i="9"/>
  <c r="M32" i="9"/>
  <c r="L32" i="9"/>
  <c r="O32" i="9"/>
  <c r="F49" i="12"/>
  <c r="J17" i="9"/>
  <c r="P17" i="9"/>
  <c r="M17" i="9"/>
  <c r="N17" i="9"/>
  <c r="L17" i="9"/>
  <c r="Q17" i="9"/>
  <c r="O17" i="9"/>
  <c r="K17" i="9"/>
  <c r="F70" i="12"/>
  <c r="O70" i="12" s="1"/>
  <c r="M51" i="9"/>
  <c r="L51" i="9"/>
  <c r="N51" i="9"/>
  <c r="Q51" i="9"/>
  <c r="P51" i="9"/>
  <c r="K51" i="9"/>
  <c r="O51" i="9"/>
  <c r="J51" i="9"/>
  <c r="B51" i="9" l="1"/>
  <c r="C45" i="8"/>
  <c r="E70" i="12"/>
  <c r="N70" i="12" s="1"/>
  <c r="P50" i="21"/>
  <c r="K13" i="8"/>
  <c r="F17" i="9"/>
  <c r="N13" i="8"/>
  <c r="I17" i="9"/>
  <c r="T36" i="21"/>
  <c r="J49" i="12"/>
  <c r="S49" i="12" s="1"/>
  <c r="L28" i="8"/>
  <c r="G32" i="9"/>
  <c r="P57" i="21"/>
  <c r="E81" i="12"/>
  <c r="N81" i="12" s="1"/>
  <c r="C25" i="9"/>
  <c r="D21" i="8"/>
  <c r="E43" i="9"/>
  <c r="J38" i="8"/>
  <c r="D45" i="8"/>
  <c r="C51" i="9"/>
  <c r="O50" i="21"/>
  <c r="D70" i="12"/>
  <c r="M70" i="12" s="1"/>
  <c r="R36" i="21"/>
  <c r="H49" i="12"/>
  <c r="Q49" i="12" s="1"/>
  <c r="S45" i="21"/>
  <c r="I61" i="12"/>
  <c r="R61" i="12" s="1"/>
  <c r="V45" i="21"/>
  <c r="L61" i="12"/>
  <c r="U61" i="12" s="1"/>
  <c r="U57" i="21"/>
  <c r="K81" i="12"/>
  <c r="T81" i="12" s="1"/>
  <c r="J77" i="12"/>
  <c r="T53" i="21"/>
  <c r="L70" i="12"/>
  <c r="U70" i="12" s="1"/>
  <c r="V50" i="21"/>
  <c r="L13" i="8"/>
  <c r="G17" i="9"/>
  <c r="Q36" i="21"/>
  <c r="G49" i="12"/>
  <c r="P49" i="12" s="1"/>
  <c r="N28" i="8"/>
  <c r="I32" i="9"/>
  <c r="H61" i="12"/>
  <c r="Q61" i="12" s="1"/>
  <c r="R45" i="21"/>
  <c r="N8" i="8"/>
  <c r="I9" i="9"/>
  <c r="L81" i="12"/>
  <c r="U81" i="12" s="1"/>
  <c r="V57" i="21"/>
  <c r="K21" i="8"/>
  <c r="F25" i="9"/>
  <c r="D51" i="9"/>
  <c r="I45" i="8"/>
  <c r="M45" i="8"/>
  <c r="H51" i="9"/>
  <c r="R50" i="21"/>
  <c r="H70" i="12"/>
  <c r="Q70" i="12" s="1"/>
  <c r="M13" i="8"/>
  <c r="H17" i="9"/>
  <c r="K49" i="12"/>
  <c r="T49" i="12" s="1"/>
  <c r="U36" i="21"/>
  <c r="D32" i="9"/>
  <c r="I28" i="8"/>
  <c r="P45" i="21"/>
  <c r="E61" i="12"/>
  <c r="N61" i="12" s="1"/>
  <c r="J8" i="8"/>
  <c r="E9" i="9"/>
  <c r="D9" i="9"/>
  <c r="I8" i="8"/>
  <c r="J81" i="12"/>
  <c r="S81" i="12" s="1"/>
  <c r="T57" i="21"/>
  <c r="L21" i="8"/>
  <c r="G25" i="9"/>
  <c r="G43" i="9"/>
  <c r="L38" i="8"/>
  <c r="L5" i="8"/>
  <c r="G6" i="9"/>
  <c r="E51" i="9"/>
  <c r="J45" i="8"/>
  <c r="K45" i="8"/>
  <c r="F51" i="9"/>
  <c r="J70" i="12"/>
  <c r="S70" i="12" s="1"/>
  <c r="T50" i="21"/>
  <c r="O36" i="21"/>
  <c r="D49" i="12"/>
  <c r="M49" i="12" s="1"/>
  <c r="L49" i="12"/>
  <c r="U49" i="12" s="1"/>
  <c r="V36" i="21"/>
  <c r="E32" i="9"/>
  <c r="J28" i="8"/>
  <c r="J61" i="12"/>
  <c r="S61" i="12" s="1"/>
  <c r="T45" i="21"/>
  <c r="H81" i="12"/>
  <c r="Q81" i="12" s="1"/>
  <c r="R57" i="21"/>
  <c r="I21" i="8"/>
  <c r="D25" i="9"/>
  <c r="J21" i="8"/>
  <c r="E25" i="9"/>
  <c r="D43" i="9"/>
  <c r="I38" i="8"/>
  <c r="M5" i="8"/>
  <c r="H6" i="9"/>
  <c r="S50" i="21"/>
  <c r="I70" i="12"/>
  <c r="R70" i="12" s="1"/>
  <c r="I13" i="8"/>
  <c r="D17" i="9"/>
  <c r="C17" i="9"/>
  <c r="D13" i="8"/>
  <c r="P36" i="21"/>
  <c r="E49" i="12"/>
  <c r="N49" i="12" s="1"/>
  <c r="M28" i="8"/>
  <c r="H32" i="9"/>
  <c r="K28" i="8"/>
  <c r="F32" i="9"/>
  <c r="Q45" i="21"/>
  <c r="G61" i="12"/>
  <c r="P61" i="12" s="1"/>
  <c r="K8" i="8"/>
  <c r="F9" i="9"/>
  <c r="G81" i="12"/>
  <c r="P81" i="12" s="1"/>
  <c r="Q57" i="21"/>
  <c r="M21" i="8"/>
  <c r="H25" i="9"/>
  <c r="N38" i="8"/>
  <c r="I43" i="9"/>
  <c r="K38" i="8"/>
  <c r="F43" i="9"/>
  <c r="J5" i="8"/>
  <c r="E6" i="9"/>
  <c r="N45" i="8"/>
  <c r="I51" i="9"/>
  <c r="J50" i="12"/>
  <c r="S50" i="12" s="1"/>
  <c r="T37" i="21"/>
  <c r="S36" i="21"/>
  <c r="I49" i="12"/>
  <c r="R49" i="12" s="1"/>
  <c r="O45" i="21"/>
  <c r="D61" i="12"/>
  <c r="M61" i="12" s="1"/>
  <c r="M8" i="8"/>
  <c r="H9" i="9"/>
  <c r="L8" i="8"/>
  <c r="G9" i="9"/>
  <c r="I81" i="12"/>
  <c r="R81" i="12" s="1"/>
  <c r="S57" i="21"/>
  <c r="N21" i="8"/>
  <c r="I25" i="9"/>
  <c r="C21" i="8"/>
  <c r="B25" i="9"/>
  <c r="D6" i="9"/>
  <c r="I5" i="8"/>
  <c r="L45" i="8"/>
  <c r="G51" i="9"/>
  <c r="G70" i="12"/>
  <c r="P70" i="12" s="1"/>
  <c r="Q50" i="21"/>
  <c r="K70" i="12"/>
  <c r="T70" i="12" s="1"/>
  <c r="U50" i="21"/>
  <c r="B17" i="9"/>
  <c r="C13" i="8"/>
  <c r="E17" i="9"/>
  <c r="J13" i="8"/>
  <c r="O49" i="12"/>
  <c r="F47" i="12"/>
  <c r="K61" i="12"/>
  <c r="T61" i="12" s="1"/>
  <c r="U45" i="21"/>
  <c r="D81" i="12"/>
  <c r="M81" i="12" s="1"/>
  <c r="O57" i="21"/>
  <c r="M38" i="8"/>
  <c r="H43" i="9"/>
  <c r="K5" i="8"/>
  <c r="F6" i="9"/>
  <c r="K56" i="12"/>
  <c r="U40" i="21"/>
  <c r="M26" i="8"/>
  <c r="H30" i="9"/>
  <c r="J35" i="8"/>
  <c r="E39" i="9"/>
  <c r="C52" i="8"/>
  <c r="B12" i="9"/>
  <c r="N2" i="8"/>
  <c r="I2" i="9"/>
  <c r="J2" i="8"/>
  <c r="E2" i="9"/>
  <c r="K18" i="8"/>
  <c r="F22" i="9"/>
  <c r="B5" i="9"/>
  <c r="C4" i="8"/>
  <c r="I24" i="8"/>
  <c r="D28" i="9"/>
  <c r="D41" i="17"/>
  <c r="E41" i="17" s="1"/>
  <c r="D41" i="15"/>
  <c r="D194" i="15"/>
  <c r="D194" i="17"/>
  <c r="E194" i="17" s="1"/>
  <c r="C428" i="15"/>
  <c r="C428" i="17"/>
  <c r="C326" i="17"/>
  <c r="C326" i="15"/>
  <c r="K33" i="12"/>
  <c r="T33" i="12" s="1"/>
  <c r="U27" i="21"/>
  <c r="E29" i="12"/>
  <c r="N29" i="12" s="1"/>
  <c r="P23" i="21"/>
  <c r="Q54" i="21"/>
  <c r="G78" i="12"/>
  <c r="P78" i="12" s="1"/>
  <c r="R31" i="21"/>
  <c r="H41" i="12"/>
  <c r="Q41" i="12" s="1"/>
  <c r="L60" i="12"/>
  <c r="U60" i="12" s="1"/>
  <c r="V44" i="21"/>
  <c r="C62" i="15"/>
  <c r="C62" i="17"/>
  <c r="P49" i="21"/>
  <c r="E69" i="12"/>
  <c r="G28" i="12"/>
  <c r="Q22" i="21"/>
  <c r="T55" i="21"/>
  <c r="J79" i="12"/>
  <c r="S79" i="12" s="1"/>
  <c r="S52" i="21"/>
  <c r="I74" i="12"/>
  <c r="R74" i="12" s="1"/>
  <c r="G65" i="12"/>
  <c r="Q47" i="21"/>
  <c r="S48" i="12"/>
  <c r="M73" i="12"/>
  <c r="M77" i="12"/>
  <c r="Q38" i="12"/>
  <c r="M38" i="12"/>
  <c r="T25" i="21"/>
  <c r="J31" i="12"/>
  <c r="S31" i="12" s="1"/>
  <c r="H56" i="12"/>
  <c r="R40" i="21"/>
  <c r="L26" i="8"/>
  <c r="G30" i="9"/>
  <c r="C30" i="9"/>
  <c r="D26" i="8"/>
  <c r="N35" i="8"/>
  <c r="I39" i="9"/>
  <c r="J40" i="8"/>
  <c r="E46" i="9"/>
  <c r="H2" i="9"/>
  <c r="M2" i="8"/>
  <c r="E22" i="9"/>
  <c r="J18" i="8"/>
  <c r="J10" i="8"/>
  <c r="E13" i="9"/>
  <c r="N4" i="8"/>
  <c r="I5" i="9"/>
  <c r="D5" i="9"/>
  <c r="I4" i="8"/>
  <c r="C338" i="17"/>
  <c r="C338" i="15"/>
  <c r="C287" i="15"/>
  <c r="C287" i="17"/>
  <c r="T27" i="21"/>
  <c r="J33" i="12"/>
  <c r="S33" i="12" s="1"/>
  <c r="T54" i="21"/>
  <c r="J78" i="12"/>
  <c r="S78" i="12" s="1"/>
  <c r="D41" i="12"/>
  <c r="M41" i="12" s="1"/>
  <c r="O31" i="21"/>
  <c r="R44" i="21"/>
  <c r="H60" i="12"/>
  <c r="Q60" i="12" s="1"/>
  <c r="C317" i="15"/>
  <c r="C317" i="17"/>
  <c r="J69" i="12"/>
  <c r="T49" i="21"/>
  <c r="H28" i="12"/>
  <c r="R22" i="21"/>
  <c r="Q55" i="21"/>
  <c r="G79" i="12"/>
  <c r="P79" i="12" s="1"/>
  <c r="C368" i="17"/>
  <c r="C368" i="15"/>
  <c r="U48" i="12"/>
  <c r="L47" i="12"/>
  <c r="T48" i="12"/>
  <c r="K47" i="12"/>
  <c r="M48" i="12"/>
  <c r="R73" i="12"/>
  <c r="Q73" i="12"/>
  <c r="R77" i="12"/>
  <c r="N53" i="12"/>
  <c r="U77" i="12"/>
  <c r="T77" i="12"/>
  <c r="N5" i="8"/>
  <c r="I6" i="9"/>
  <c r="D5" i="8"/>
  <c r="C6" i="9"/>
  <c r="H31" i="12"/>
  <c r="Q31" i="12" s="1"/>
  <c r="R25" i="21"/>
  <c r="G31" i="12"/>
  <c r="P31" i="12" s="1"/>
  <c r="Q25" i="21"/>
  <c r="J56" i="12"/>
  <c r="T40" i="21"/>
  <c r="K35" i="8"/>
  <c r="F39" i="9"/>
  <c r="L40" i="8"/>
  <c r="G46" i="9"/>
  <c r="C26" i="9"/>
  <c r="D22" i="8"/>
  <c r="K2" i="8"/>
  <c r="F2" i="9"/>
  <c r="L10" i="8"/>
  <c r="G13" i="9"/>
  <c r="E28" i="9"/>
  <c r="J24" i="8"/>
  <c r="C32" i="17"/>
  <c r="C32" i="15"/>
  <c r="C275" i="15"/>
  <c r="C275" i="17"/>
  <c r="C440" i="15"/>
  <c r="C440" i="17"/>
  <c r="O27" i="21"/>
  <c r="D33" i="12"/>
  <c r="M33" i="12" s="1"/>
  <c r="O24" i="21"/>
  <c r="D30" i="12"/>
  <c r="M30" i="12" s="1"/>
  <c r="L29" i="12"/>
  <c r="U29" i="12" s="1"/>
  <c r="V23" i="21"/>
  <c r="C266" i="17"/>
  <c r="C266" i="15"/>
  <c r="I78" i="12"/>
  <c r="R78" i="12" s="1"/>
  <c r="S54" i="21"/>
  <c r="I41" i="12"/>
  <c r="R41" i="12" s="1"/>
  <c r="S31" i="21"/>
  <c r="S44" i="21"/>
  <c r="I60" i="12"/>
  <c r="R60" i="12" s="1"/>
  <c r="I69" i="12"/>
  <c r="S49" i="21"/>
  <c r="O22" i="21"/>
  <c r="D28" i="12"/>
  <c r="O55" i="21"/>
  <c r="D79" i="12"/>
  <c r="M79" i="12" s="1"/>
  <c r="T52" i="21"/>
  <c r="J74" i="12"/>
  <c r="S74" i="12" s="1"/>
  <c r="N48" i="12"/>
  <c r="F72" i="12"/>
  <c r="N73" i="12"/>
  <c r="R38" i="12"/>
  <c r="I37" i="12"/>
  <c r="R53" i="12"/>
  <c r="Q53" i="12"/>
  <c r="K31" i="12"/>
  <c r="T31" i="12" s="1"/>
  <c r="U25" i="21"/>
  <c r="S40" i="21"/>
  <c r="I56" i="12"/>
  <c r="N26" i="8"/>
  <c r="I30" i="9"/>
  <c r="B30" i="9"/>
  <c r="C26" i="8"/>
  <c r="D39" i="9"/>
  <c r="I35" i="8"/>
  <c r="I18" i="8"/>
  <c r="D22" i="9"/>
  <c r="M10" i="8"/>
  <c r="H13" i="9"/>
  <c r="M4" i="8"/>
  <c r="H5" i="9"/>
  <c r="J3" i="8"/>
  <c r="E3" i="9"/>
  <c r="C3" i="9"/>
  <c r="D3" i="8"/>
  <c r="C24" i="8"/>
  <c r="B28" i="9"/>
  <c r="M24" i="8"/>
  <c r="H28" i="9"/>
  <c r="D92" i="15"/>
  <c r="D92" i="17"/>
  <c r="E92" i="17" s="1"/>
  <c r="D3" i="20"/>
  <c r="D3" i="14"/>
  <c r="F59" i="21"/>
  <c r="C236" i="17"/>
  <c r="C236" i="15"/>
  <c r="D245" i="15"/>
  <c r="D245" i="17"/>
  <c r="E245" i="17" s="1"/>
  <c r="L33" i="12"/>
  <c r="U33" i="12" s="1"/>
  <c r="V27" i="21"/>
  <c r="D29" i="12"/>
  <c r="M29" i="12" s="1"/>
  <c r="O23" i="21"/>
  <c r="U54" i="21"/>
  <c r="K78" i="12"/>
  <c r="T78" i="12" s="1"/>
  <c r="R54" i="21"/>
  <c r="H78" i="12"/>
  <c r="Q78" i="12" s="1"/>
  <c r="Q44" i="21"/>
  <c r="G60" i="12"/>
  <c r="P60" i="12" s="1"/>
  <c r="K69" i="12"/>
  <c r="U49" i="21"/>
  <c r="V49" i="21"/>
  <c r="L69" i="12"/>
  <c r="J28" i="12"/>
  <c r="T22" i="21"/>
  <c r="S55" i="21"/>
  <c r="I79" i="12"/>
  <c r="R79" i="12" s="1"/>
  <c r="R52" i="21"/>
  <c r="H74" i="12"/>
  <c r="Q74" i="12" s="1"/>
  <c r="R43" i="21"/>
  <c r="H59" i="12"/>
  <c r="Q59" i="12" s="1"/>
  <c r="V32" i="21"/>
  <c r="L38" i="12"/>
  <c r="R48" i="12"/>
  <c r="P48" i="12"/>
  <c r="S73" i="12"/>
  <c r="T38" i="12"/>
  <c r="P77" i="12"/>
  <c r="S53" i="12"/>
  <c r="N77" i="12"/>
  <c r="S38" i="12"/>
  <c r="O25" i="21"/>
  <c r="D31" i="12"/>
  <c r="M31" i="12" s="1"/>
  <c r="E56" i="12"/>
  <c r="P40" i="21"/>
  <c r="J26" i="8"/>
  <c r="E30" i="9"/>
  <c r="M35" i="8"/>
  <c r="H39" i="9"/>
  <c r="I30" i="12"/>
  <c r="R30" i="12" s="1"/>
  <c r="S24" i="21"/>
  <c r="J52" i="8"/>
  <c r="E12" i="9"/>
  <c r="N22" i="8"/>
  <c r="I26" i="9"/>
  <c r="C18" i="8"/>
  <c r="B22" i="9"/>
  <c r="K10" i="8"/>
  <c r="F13" i="9"/>
  <c r="D10" i="8"/>
  <c r="C13" i="9"/>
  <c r="K4" i="8"/>
  <c r="F5" i="9"/>
  <c r="E5" i="9"/>
  <c r="J4" i="8"/>
  <c r="M3" i="8"/>
  <c r="H3" i="9"/>
  <c r="F28" i="9"/>
  <c r="K24" i="8"/>
  <c r="C173" i="17"/>
  <c r="C173" i="15"/>
  <c r="G29" i="12"/>
  <c r="P29" i="12" s="1"/>
  <c r="Q23" i="21"/>
  <c r="D78" i="12"/>
  <c r="M78" i="12" s="1"/>
  <c r="O54" i="21"/>
  <c r="Q31" i="21"/>
  <c r="G41" i="12"/>
  <c r="P41" i="12" s="1"/>
  <c r="V31" i="21"/>
  <c r="L41" i="12"/>
  <c r="U41" i="12" s="1"/>
  <c r="C11" i="17"/>
  <c r="C11" i="15"/>
  <c r="E60" i="12"/>
  <c r="N60" i="12" s="1"/>
  <c r="P44" i="21"/>
  <c r="H69" i="12"/>
  <c r="R49" i="21"/>
  <c r="S22" i="21"/>
  <c r="I28" i="12"/>
  <c r="K28" i="12"/>
  <c r="U22" i="21"/>
  <c r="K79" i="12"/>
  <c r="T79" i="12" s="1"/>
  <c r="U55" i="21"/>
  <c r="K74" i="12"/>
  <c r="T74" i="12" s="1"/>
  <c r="U52" i="21"/>
  <c r="Q48" i="12"/>
  <c r="F37" i="12"/>
  <c r="P38" i="12"/>
  <c r="L31" i="12"/>
  <c r="U31" i="12" s="1"/>
  <c r="V25" i="21"/>
  <c r="Q40" i="21"/>
  <c r="G56" i="12"/>
  <c r="L52" i="8"/>
  <c r="G12" i="9"/>
  <c r="M22" i="8"/>
  <c r="H26" i="9"/>
  <c r="I2" i="8"/>
  <c r="D2" i="9"/>
  <c r="D28" i="8"/>
  <c r="C32" i="9"/>
  <c r="L18" i="8"/>
  <c r="G22" i="9"/>
  <c r="N10" i="8"/>
  <c r="I13" i="9"/>
  <c r="B13" i="9"/>
  <c r="C10" i="8"/>
  <c r="D4" i="8"/>
  <c r="C5" i="9"/>
  <c r="C3" i="8"/>
  <c r="B3" i="9"/>
  <c r="D24" i="8"/>
  <c r="C28" i="9"/>
  <c r="L24" i="8"/>
  <c r="G28" i="9"/>
  <c r="C9" i="9"/>
  <c r="D8" i="8"/>
  <c r="D347" i="15"/>
  <c r="D347" i="17"/>
  <c r="E347" i="17" s="1"/>
  <c r="D296" i="17"/>
  <c r="E296" i="17" s="1"/>
  <c r="D296" i="15"/>
  <c r="C185" i="15"/>
  <c r="C185" i="17"/>
  <c r="D204" i="17"/>
  <c r="E204" i="17" s="1"/>
  <c r="D204" i="15"/>
  <c r="H33" i="12"/>
  <c r="Q33" i="12" s="1"/>
  <c r="R27" i="21"/>
  <c r="K30" i="12"/>
  <c r="T30" i="12" s="1"/>
  <c r="U24" i="21"/>
  <c r="J29" i="12"/>
  <c r="S29" i="12" s="1"/>
  <c r="T23" i="21"/>
  <c r="L78" i="12"/>
  <c r="U78" i="12" s="1"/>
  <c r="V54" i="21"/>
  <c r="J41" i="12"/>
  <c r="S41" i="12" s="1"/>
  <c r="T31" i="21"/>
  <c r="H66" i="12"/>
  <c r="Q66" i="12" s="1"/>
  <c r="R48" i="21"/>
  <c r="U44" i="21"/>
  <c r="K60" i="12"/>
  <c r="T60" i="12" s="1"/>
  <c r="Q49" i="21"/>
  <c r="G69" i="12"/>
  <c r="F27" i="12"/>
  <c r="O28" i="12"/>
  <c r="P55" i="21"/>
  <c r="E79" i="12"/>
  <c r="N79" i="12" s="1"/>
  <c r="L79" i="12"/>
  <c r="U79" i="12" s="1"/>
  <c r="V55" i="21"/>
  <c r="P52" i="21"/>
  <c r="E74" i="12"/>
  <c r="N74" i="12" s="1"/>
  <c r="V52" i="21"/>
  <c r="L74" i="12"/>
  <c r="U74" i="12" s="1"/>
  <c r="P73" i="12"/>
  <c r="U73" i="12"/>
  <c r="M53" i="12"/>
  <c r="N38" i="12"/>
  <c r="Q77" i="12"/>
  <c r="E30" i="12"/>
  <c r="N30" i="12" s="1"/>
  <c r="P24" i="21"/>
  <c r="E31" i="12"/>
  <c r="N31" i="12" s="1"/>
  <c r="P25" i="21"/>
  <c r="F55" i="12"/>
  <c r="O56" i="12"/>
  <c r="K26" i="8"/>
  <c r="F30" i="9"/>
  <c r="G39" i="9"/>
  <c r="L35" i="8"/>
  <c r="C38" i="8"/>
  <c r="B43" i="9"/>
  <c r="B39" i="9"/>
  <c r="C35" i="8"/>
  <c r="K52" i="8"/>
  <c r="F12" i="9"/>
  <c r="C2" i="9"/>
  <c r="D2" i="8"/>
  <c r="C28" i="8"/>
  <c r="B32" i="9"/>
  <c r="M18" i="8"/>
  <c r="H22" i="9"/>
  <c r="D18" i="8"/>
  <c r="C22" i="9"/>
  <c r="D13" i="9"/>
  <c r="I10" i="8"/>
  <c r="L4" i="8"/>
  <c r="G5" i="9"/>
  <c r="I3" i="8"/>
  <c r="D3" i="9"/>
  <c r="N3" i="8"/>
  <c r="I3" i="9"/>
  <c r="D398" i="17"/>
  <c r="E398" i="17" s="1"/>
  <c r="D398" i="15"/>
  <c r="D143" i="15"/>
  <c r="D143" i="17"/>
  <c r="E143" i="17" s="1"/>
  <c r="D131" i="17"/>
  <c r="E131" i="17" s="1"/>
  <c r="D131" i="15"/>
  <c r="C224" i="17"/>
  <c r="C224" i="15"/>
  <c r="C389" i="17"/>
  <c r="C389" i="15"/>
  <c r="C377" i="17"/>
  <c r="C377" i="15"/>
  <c r="C20" i="17"/>
  <c r="C20" i="15"/>
  <c r="I33" i="12"/>
  <c r="R33" i="12" s="1"/>
  <c r="S27" i="21"/>
  <c r="Q27" i="21"/>
  <c r="G33" i="12"/>
  <c r="P33" i="12" s="1"/>
  <c r="H30" i="12"/>
  <c r="Q30" i="12" s="1"/>
  <c r="R24" i="21"/>
  <c r="R23" i="21"/>
  <c r="H29" i="12"/>
  <c r="Q29" i="12" s="1"/>
  <c r="P54" i="21"/>
  <c r="E78" i="12"/>
  <c r="N78" i="12" s="1"/>
  <c r="U31" i="21"/>
  <c r="K41" i="12"/>
  <c r="T41" i="12" s="1"/>
  <c r="J60" i="12"/>
  <c r="S60" i="12" s="1"/>
  <c r="T44" i="21"/>
  <c r="C215" i="15"/>
  <c r="C215" i="17"/>
  <c r="O49" i="21"/>
  <c r="D69" i="12"/>
  <c r="L28" i="12"/>
  <c r="V22" i="21"/>
  <c r="R55" i="21"/>
  <c r="H79" i="12"/>
  <c r="Q79" i="12" s="1"/>
  <c r="D74" i="12"/>
  <c r="M74" i="12" s="1"/>
  <c r="O52" i="21"/>
  <c r="T53" i="12"/>
  <c r="B6" i="9"/>
  <c r="C5" i="8"/>
  <c r="I31" i="12"/>
  <c r="R31" i="12" s="1"/>
  <c r="S25" i="21"/>
  <c r="O40" i="21"/>
  <c r="D56" i="12"/>
  <c r="L56" i="12"/>
  <c r="V40" i="21"/>
  <c r="D30" i="9"/>
  <c r="I26" i="8"/>
  <c r="C43" i="9"/>
  <c r="D38" i="8"/>
  <c r="C39" i="9"/>
  <c r="D35" i="8"/>
  <c r="E23" i="9"/>
  <c r="J19" i="8"/>
  <c r="D52" i="8"/>
  <c r="C12" i="9"/>
  <c r="C2" i="8"/>
  <c r="B2" i="9"/>
  <c r="L2" i="8"/>
  <c r="G2" i="9"/>
  <c r="N18" i="8"/>
  <c r="I22" i="9"/>
  <c r="K3" i="8"/>
  <c r="F3" i="9"/>
  <c r="G3" i="9"/>
  <c r="L3" i="8"/>
  <c r="N24" i="8"/>
  <c r="I28" i="9"/>
  <c r="P27" i="21"/>
  <c r="E33" i="12"/>
  <c r="N33" i="12" s="1"/>
  <c r="Q24" i="21"/>
  <c r="G30" i="12"/>
  <c r="P30" i="12" s="1"/>
  <c r="J30" i="12"/>
  <c r="S30" i="12" s="1"/>
  <c r="T24" i="21"/>
  <c r="V24" i="21"/>
  <c r="L30" i="12"/>
  <c r="U30" i="12" s="1"/>
  <c r="U23" i="21"/>
  <c r="K29" i="12"/>
  <c r="T29" i="12" s="1"/>
  <c r="S23" i="21"/>
  <c r="I29" i="12"/>
  <c r="R29" i="12" s="1"/>
  <c r="P31" i="21"/>
  <c r="E41" i="12"/>
  <c r="N41" i="12" s="1"/>
  <c r="O44" i="21"/>
  <c r="D60" i="12"/>
  <c r="M60" i="12" s="1"/>
  <c r="O69" i="12"/>
  <c r="F68" i="12"/>
  <c r="E28" i="12"/>
  <c r="P22" i="21"/>
  <c r="G74" i="12"/>
  <c r="P74" i="12" s="1"/>
  <c r="Q52" i="21"/>
  <c r="T73" i="12"/>
  <c r="P53" i="12"/>
  <c r="U53" i="12"/>
  <c r="K23" i="9"/>
  <c r="K12" i="9"/>
  <c r="K45" i="9"/>
  <c r="Q45" i="9"/>
  <c r="P45" i="9"/>
  <c r="M45" i="9"/>
  <c r="J45" i="9"/>
  <c r="N45" i="9"/>
  <c r="O45" i="9"/>
  <c r="L45" i="9"/>
  <c r="F65" i="12"/>
  <c r="O23" i="9"/>
  <c r="M26" i="9"/>
  <c r="N26" i="9"/>
  <c r="Q12" i="9"/>
  <c r="O46" i="9"/>
  <c r="P23" i="9"/>
  <c r="M23" i="9"/>
  <c r="L46" i="9"/>
  <c r="K26" i="9"/>
  <c r="N23" i="9"/>
  <c r="Q46" i="9"/>
  <c r="L26" i="9"/>
  <c r="J23" i="9"/>
  <c r="J46" i="9"/>
  <c r="J26" i="9"/>
  <c r="L23" i="9"/>
  <c r="P46" i="9"/>
  <c r="N46" i="9"/>
  <c r="P26" i="9"/>
  <c r="O26" i="9"/>
  <c r="Q23" i="9"/>
  <c r="M46" i="9"/>
  <c r="P16" i="9"/>
  <c r="O12" i="9"/>
  <c r="P37" i="9"/>
  <c r="K37" i="9"/>
  <c r="J37" i="9"/>
  <c r="N37" i="9"/>
  <c r="O37" i="9"/>
  <c r="Q37" i="9"/>
  <c r="L37" i="9"/>
  <c r="M37" i="9"/>
  <c r="M12" i="9"/>
  <c r="L12" i="9"/>
  <c r="P12" i="9"/>
  <c r="P7" i="9"/>
  <c r="M7" i="9"/>
  <c r="O7" i="9"/>
  <c r="J7" i="9"/>
  <c r="N7" i="9"/>
  <c r="L7" i="9"/>
  <c r="Q7" i="9"/>
  <c r="K7" i="9"/>
  <c r="J21" i="9"/>
  <c r="P21" i="9"/>
  <c r="O21" i="9"/>
  <c r="N21" i="9"/>
  <c r="L21" i="9"/>
  <c r="M21" i="9"/>
  <c r="K21" i="9"/>
  <c r="Q21" i="9"/>
  <c r="K47" i="8"/>
  <c r="D47" i="8"/>
  <c r="J47" i="8"/>
  <c r="M47" i="8"/>
  <c r="L47" i="8"/>
  <c r="I47" i="8"/>
  <c r="N47" i="8"/>
  <c r="C47" i="8"/>
  <c r="L10" i="9"/>
  <c r="J10" i="9"/>
  <c r="P10" i="9"/>
  <c r="M10" i="9"/>
  <c r="O10" i="9"/>
  <c r="Q10" i="9"/>
  <c r="K10" i="9"/>
  <c r="N10" i="9"/>
  <c r="L38" i="9"/>
  <c r="M38" i="9"/>
  <c r="Q38" i="9"/>
  <c r="O38" i="9"/>
  <c r="P38" i="9"/>
  <c r="J38" i="9"/>
  <c r="K38" i="9"/>
  <c r="N38" i="9"/>
  <c r="K31" i="9"/>
  <c r="Q31" i="9"/>
  <c r="N31" i="9"/>
  <c r="M31" i="9"/>
  <c r="J31" i="9"/>
  <c r="P31" i="9"/>
  <c r="L31" i="9"/>
  <c r="O31" i="9"/>
  <c r="Q41" i="9"/>
  <c r="P41" i="9"/>
  <c r="O41" i="9"/>
  <c r="K41" i="9"/>
  <c r="N41" i="9"/>
  <c r="J41" i="9"/>
  <c r="L41" i="9"/>
  <c r="M41" i="9"/>
  <c r="O27" i="9"/>
  <c r="M27" i="9"/>
  <c r="J27" i="9"/>
  <c r="L27" i="9"/>
  <c r="K27" i="9"/>
  <c r="Q27" i="9"/>
  <c r="N27" i="9"/>
  <c r="P27" i="9"/>
  <c r="D51" i="8"/>
  <c r="L51" i="8"/>
  <c r="J51" i="8"/>
  <c r="K51" i="8"/>
  <c r="C51" i="8"/>
  <c r="I51" i="8"/>
  <c r="N51" i="8"/>
  <c r="M51" i="8"/>
  <c r="Q44" i="9"/>
  <c r="O44" i="9"/>
  <c r="N44" i="9"/>
  <c r="L44" i="9"/>
  <c r="K44" i="9"/>
  <c r="J44" i="9"/>
  <c r="M44" i="9"/>
  <c r="P44" i="9"/>
  <c r="F43" i="12"/>
  <c r="O43" i="12" s="1"/>
  <c r="P8" i="9"/>
  <c r="Q8" i="9"/>
  <c r="M8" i="9"/>
  <c r="L8" i="9"/>
  <c r="J8" i="9"/>
  <c r="O8" i="9"/>
  <c r="N8" i="9"/>
  <c r="K8" i="9"/>
  <c r="Q50" i="9"/>
  <c r="J50" i="9"/>
  <c r="K50" i="9"/>
  <c r="P50" i="9"/>
  <c r="L50" i="9"/>
  <c r="M50" i="9"/>
  <c r="O50" i="9"/>
  <c r="N50" i="9"/>
  <c r="K35" i="9"/>
  <c r="O35" i="9"/>
  <c r="L35" i="9"/>
  <c r="P35" i="9"/>
  <c r="Q35" i="9"/>
  <c r="M35" i="9"/>
  <c r="J35" i="9"/>
  <c r="N35" i="9"/>
  <c r="N49" i="9"/>
  <c r="Q49" i="9"/>
  <c r="L49" i="9"/>
  <c r="K49" i="9"/>
  <c r="M49" i="9"/>
  <c r="P49" i="9"/>
  <c r="J49" i="9"/>
  <c r="O49" i="9"/>
  <c r="N19" i="9"/>
  <c r="K19" i="9"/>
  <c r="M19" i="9"/>
  <c r="L19" i="9"/>
  <c r="P19" i="9"/>
  <c r="O19" i="9"/>
  <c r="Q19" i="9"/>
  <c r="J19" i="9"/>
  <c r="P42" i="9"/>
  <c r="O42" i="9"/>
  <c r="Q42" i="9"/>
  <c r="K42" i="9"/>
  <c r="N42" i="9"/>
  <c r="J42" i="9"/>
  <c r="M42" i="9"/>
  <c r="L42" i="9"/>
  <c r="O16" i="9"/>
  <c r="N16" i="9"/>
  <c r="L16" i="9"/>
  <c r="J16" i="9"/>
  <c r="N12" i="9"/>
  <c r="Q16" i="9"/>
  <c r="K16" i="9"/>
  <c r="M16" i="9"/>
  <c r="D48" i="8"/>
  <c r="N48" i="8"/>
  <c r="C48" i="8"/>
  <c r="K48" i="8"/>
  <c r="I48" i="8"/>
  <c r="L48" i="8"/>
  <c r="M48" i="8"/>
  <c r="J48" i="8"/>
  <c r="O48" i="9"/>
  <c r="P48" i="9"/>
  <c r="Q48" i="9"/>
  <c r="J48" i="9"/>
  <c r="K48" i="9"/>
  <c r="L48" i="9"/>
  <c r="M48" i="9"/>
  <c r="N48" i="9"/>
  <c r="P29" i="9"/>
  <c r="M29" i="9"/>
  <c r="L29" i="9"/>
  <c r="N29" i="9"/>
  <c r="O29" i="9"/>
  <c r="K29" i="9"/>
  <c r="Q29" i="9"/>
  <c r="J29" i="9"/>
  <c r="K18" i="9"/>
  <c r="N18" i="9"/>
  <c r="L18" i="9"/>
  <c r="J18" i="9"/>
  <c r="O18" i="9"/>
  <c r="P18" i="9"/>
  <c r="Q18" i="9"/>
  <c r="M18" i="9"/>
  <c r="M52" i="9"/>
  <c r="O52" i="9"/>
  <c r="N52" i="9"/>
  <c r="Q52" i="9"/>
  <c r="K52" i="9"/>
  <c r="P52" i="9"/>
  <c r="J52" i="9"/>
  <c r="L52" i="9"/>
  <c r="G37" i="12" l="1"/>
  <c r="H47" i="12"/>
  <c r="E47" i="12"/>
  <c r="N47" i="12" s="1"/>
  <c r="K72" i="12"/>
  <c r="H37" i="12"/>
  <c r="Q37" i="12" s="1"/>
  <c r="G47" i="12"/>
  <c r="P47" i="12" s="1"/>
  <c r="I72" i="12"/>
  <c r="I47" i="12"/>
  <c r="R47" i="12" s="1"/>
  <c r="E72" i="12"/>
  <c r="D47" i="12"/>
  <c r="M47" i="12" s="1"/>
  <c r="D52" i="9"/>
  <c r="I46" i="8"/>
  <c r="B18" i="9"/>
  <c r="C14" i="8"/>
  <c r="D234" i="15"/>
  <c r="D234" i="17"/>
  <c r="E234" i="17" s="1"/>
  <c r="D182" i="15"/>
  <c r="D182" i="17"/>
  <c r="E182" i="17" s="1"/>
  <c r="D256" i="15"/>
  <c r="D256" i="17"/>
  <c r="E256" i="17" s="1"/>
  <c r="D45" i="17"/>
  <c r="E45" i="17" s="1"/>
  <c r="D45" i="15"/>
  <c r="D257" i="17"/>
  <c r="E257" i="17" s="1"/>
  <c r="D257" i="15"/>
  <c r="D285" i="15"/>
  <c r="D285" i="17"/>
  <c r="E285" i="17" s="1"/>
  <c r="D324" i="17"/>
  <c r="E324" i="17" s="1"/>
  <c r="D324" i="15"/>
  <c r="D264" i="17"/>
  <c r="E264" i="17" s="1"/>
  <c r="D264" i="15"/>
  <c r="D54" i="15"/>
  <c r="D54" i="17"/>
  <c r="E54" i="17" s="1"/>
  <c r="D29" i="17"/>
  <c r="E29" i="17" s="1"/>
  <c r="D29" i="15"/>
  <c r="D387" i="17"/>
  <c r="E387" i="17" s="1"/>
  <c r="D387" i="15"/>
  <c r="D136" i="15"/>
  <c r="D136" i="17"/>
  <c r="E136" i="17" s="1"/>
  <c r="D376" i="17"/>
  <c r="E376" i="17" s="1"/>
  <c r="D376" i="15"/>
  <c r="D153" i="17"/>
  <c r="E153" i="17" s="1"/>
  <c r="D153" i="15"/>
  <c r="D298" i="17"/>
  <c r="E298" i="17" s="1"/>
  <c r="D298" i="15"/>
  <c r="D154" i="17"/>
  <c r="E154" i="17" s="1"/>
  <c r="D154" i="15"/>
  <c r="D366" i="17"/>
  <c r="E366" i="17" s="1"/>
  <c r="D366" i="15"/>
  <c r="D393" i="17"/>
  <c r="E393" i="17" s="1"/>
  <c r="D393" i="15"/>
  <c r="D259" i="15"/>
  <c r="D259" i="17"/>
  <c r="E259" i="17" s="1"/>
  <c r="D225" i="17"/>
  <c r="E225" i="17" s="1"/>
  <c r="D225" i="15"/>
  <c r="D123" i="15"/>
  <c r="D123" i="17"/>
  <c r="E123" i="17" s="1"/>
  <c r="D21" i="17"/>
  <c r="E21" i="17" s="1"/>
  <c r="D21" i="15"/>
  <c r="J59" i="21"/>
  <c r="D7" i="20"/>
  <c r="M12" i="8"/>
  <c r="H16" i="9"/>
  <c r="J12" i="8"/>
  <c r="E16" i="9"/>
  <c r="E19" i="9"/>
  <c r="J15" i="8"/>
  <c r="I43" i="8"/>
  <c r="D49" i="9"/>
  <c r="J43" i="8"/>
  <c r="E49" i="9"/>
  <c r="C31" i="8"/>
  <c r="B35" i="9"/>
  <c r="I31" i="8"/>
  <c r="D35" i="9"/>
  <c r="L44" i="8"/>
  <c r="G50" i="9"/>
  <c r="N44" i="8"/>
  <c r="I50" i="9"/>
  <c r="K43" i="12"/>
  <c r="T43" i="12" s="1"/>
  <c r="U33" i="21"/>
  <c r="I23" i="8"/>
  <c r="D27" i="9"/>
  <c r="B27" i="9"/>
  <c r="C23" i="8"/>
  <c r="B31" i="9"/>
  <c r="C27" i="8"/>
  <c r="D38" i="9"/>
  <c r="I34" i="8"/>
  <c r="E10" i="9"/>
  <c r="J9" i="8"/>
  <c r="N17" i="8"/>
  <c r="I21" i="9"/>
  <c r="D6" i="8"/>
  <c r="C7" i="9"/>
  <c r="H37" i="9"/>
  <c r="M33" i="8"/>
  <c r="L22" i="8"/>
  <c r="G26" i="9"/>
  <c r="I52" i="8"/>
  <c r="D12" i="9"/>
  <c r="N52" i="8"/>
  <c r="I12" i="9"/>
  <c r="H23" i="9"/>
  <c r="M19" i="8"/>
  <c r="P47" i="21"/>
  <c r="E65" i="12"/>
  <c r="M53" i="8"/>
  <c r="H45" i="9"/>
  <c r="P37" i="12"/>
  <c r="R69" i="12"/>
  <c r="I68" i="12"/>
  <c r="H27" i="12"/>
  <c r="Q28" i="12"/>
  <c r="P56" i="21"/>
  <c r="E80" i="12"/>
  <c r="N80" i="12" s="1"/>
  <c r="J14" i="8"/>
  <c r="E18" i="9"/>
  <c r="D29" i="9"/>
  <c r="I25" i="8"/>
  <c r="D48" i="9"/>
  <c r="I42" i="8"/>
  <c r="M42" i="8"/>
  <c r="H48" i="9"/>
  <c r="D223" i="17"/>
  <c r="E223" i="17" s="1"/>
  <c r="D223" i="15"/>
  <c r="D187" i="15"/>
  <c r="D187" i="17"/>
  <c r="E187" i="17" s="1"/>
  <c r="D375" i="17"/>
  <c r="E375" i="17" s="1"/>
  <c r="D375" i="15"/>
  <c r="D152" i="15"/>
  <c r="D152" i="17"/>
  <c r="E152" i="17" s="1"/>
  <c r="D222" i="17"/>
  <c r="E222" i="17" s="1"/>
  <c r="D222" i="15"/>
  <c r="D233" i="15"/>
  <c r="D233" i="17"/>
  <c r="E233" i="17" s="1"/>
  <c r="D94" i="15"/>
  <c r="D94" i="17"/>
  <c r="E94" i="17" s="1"/>
  <c r="D156" i="15"/>
  <c r="D156" i="17"/>
  <c r="E156" i="17" s="1"/>
  <c r="D408" i="15"/>
  <c r="D408" i="17"/>
  <c r="E408" i="17" s="1"/>
  <c r="D404" i="17"/>
  <c r="E404" i="17" s="1"/>
  <c r="D404" i="15"/>
  <c r="D105" i="15"/>
  <c r="D105" i="17"/>
  <c r="E105" i="17" s="1"/>
  <c r="D331" i="17"/>
  <c r="E331" i="17" s="1"/>
  <c r="D331" i="15"/>
  <c r="D341" i="17"/>
  <c r="E341" i="17" s="1"/>
  <c r="D341" i="15"/>
  <c r="D372" i="17"/>
  <c r="E372" i="17" s="1"/>
  <c r="D372" i="15"/>
  <c r="D18" i="17"/>
  <c r="E18" i="17" s="1"/>
  <c r="D18" i="15"/>
  <c r="D56" i="15"/>
  <c r="D56" i="17"/>
  <c r="E56" i="17" s="1"/>
  <c r="D240" i="17"/>
  <c r="E240" i="17" s="1"/>
  <c r="D240" i="15"/>
  <c r="D284" i="15"/>
  <c r="D284" i="17"/>
  <c r="E284" i="17" s="1"/>
  <c r="D168" i="17"/>
  <c r="E168" i="17" s="1"/>
  <c r="D168" i="15"/>
  <c r="D205" i="15"/>
  <c r="D205" i="17"/>
  <c r="E205" i="17" s="1"/>
  <c r="D126" i="15"/>
  <c r="D126" i="17"/>
  <c r="E126" i="17" s="1"/>
  <c r="D276" i="17"/>
  <c r="E276" i="17" s="1"/>
  <c r="D276" i="15"/>
  <c r="K37" i="8"/>
  <c r="F42" i="9"/>
  <c r="B42" i="9"/>
  <c r="C37" i="8"/>
  <c r="C19" i="9"/>
  <c r="D15" i="8"/>
  <c r="E50" i="9"/>
  <c r="J44" i="8"/>
  <c r="I7" i="8"/>
  <c r="D8" i="9"/>
  <c r="D43" i="12"/>
  <c r="M43" i="12" s="1"/>
  <c r="O33" i="21"/>
  <c r="K39" i="8"/>
  <c r="F44" i="9"/>
  <c r="K23" i="8"/>
  <c r="F27" i="9"/>
  <c r="M23" i="8"/>
  <c r="H27" i="9"/>
  <c r="I36" i="8"/>
  <c r="D41" i="9"/>
  <c r="E31" i="9"/>
  <c r="J27" i="8"/>
  <c r="C38" i="9"/>
  <c r="D34" i="8"/>
  <c r="N6" i="8"/>
  <c r="I7" i="9"/>
  <c r="J33" i="8"/>
  <c r="E37" i="9"/>
  <c r="N33" i="8"/>
  <c r="I37" i="9"/>
  <c r="C46" i="9"/>
  <c r="D40" i="8"/>
  <c r="I40" i="8"/>
  <c r="D46" i="9"/>
  <c r="E26" i="9"/>
  <c r="J22" i="8"/>
  <c r="V47" i="21"/>
  <c r="L65" i="12"/>
  <c r="I53" i="8"/>
  <c r="D45" i="9"/>
  <c r="T72" i="12"/>
  <c r="E37" i="12"/>
  <c r="O37" i="12"/>
  <c r="N72" i="12"/>
  <c r="T47" i="12"/>
  <c r="S77" i="12"/>
  <c r="E52" i="9"/>
  <c r="J46" i="8"/>
  <c r="N25" i="8"/>
  <c r="I29" i="9"/>
  <c r="D306" i="15"/>
  <c r="D306" i="17"/>
  <c r="E306" i="17" s="1"/>
  <c r="D214" i="15"/>
  <c r="D214" i="17"/>
  <c r="E214" i="17" s="1"/>
  <c r="D382" i="17"/>
  <c r="E382" i="17" s="1"/>
  <c r="D382" i="15"/>
  <c r="D137" i="15"/>
  <c r="D137" i="17"/>
  <c r="E137" i="17" s="1"/>
  <c r="D309" i="17"/>
  <c r="E309" i="17" s="1"/>
  <c r="D309" i="15"/>
  <c r="D70" i="17"/>
  <c r="E70" i="17" s="1"/>
  <c r="D70" i="15"/>
  <c r="D25" i="17"/>
  <c r="E25" i="17" s="1"/>
  <c r="D25" i="15"/>
  <c r="D265" i="17"/>
  <c r="E265" i="17" s="1"/>
  <c r="D265" i="15"/>
  <c r="D35" i="15"/>
  <c r="D35" i="17"/>
  <c r="E35" i="17" s="1"/>
  <c r="D80" i="15"/>
  <c r="D80" i="17"/>
  <c r="E80" i="17" s="1"/>
  <c r="D357" i="15"/>
  <c r="D357" i="17"/>
  <c r="E357" i="17" s="1"/>
  <c r="D308" i="15"/>
  <c r="D308" i="17"/>
  <c r="E308" i="17" s="1"/>
  <c r="D163" i="17"/>
  <c r="E163" i="17" s="1"/>
  <c r="D163" i="15"/>
  <c r="D50" i="15"/>
  <c r="D50" i="17"/>
  <c r="E50" i="17" s="1"/>
  <c r="D34" i="15"/>
  <c r="D34" i="17"/>
  <c r="E34" i="17" s="1"/>
  <c r="D289" i="17"/>
  <c r="E289" i="17" s="1"/>
  <c r="D289" i="15"/>
  <c r="D121" i="15"/>
  <c r="D121" i="17"/>
  <c r="E121" i="17" s="1"/>
  <c r="D186" i="17"/>
  <c r="E186" i="17" s="1"/>
  <c r="D186" i="15"/>
  <c r="D189" i="15"/>
  <c r="D189" i="17"/>
  <c r="E189" i="17" s="1"/>
  <c r="D120" i="15"/>
  <c r="D120" i="17"/>
  <c r="E120" i="17" s="1"/>
  <c r="D402" i="17"/>
  <c r="E402" i="17" s="1"/>
  <c r="D402" i="15"/>
  <c r="D72" i="17"/>
  <c r="E72" i="17" s="1"/>
  <c r="D72" i="15"/>
  <c r="D327" i="15"/>
  <c r="D327" i="17"/>
  <c r="E327" i="17" s="1"/>
  <c r="D8" i="20"/>
  <c r="K59" i="21"/>
  <c r="D7" i="14"/>
  <c r="D12" i="8"/>
  <c r="C16" i="9"/>
  <c r="L12" i="8"/>
  <c r="G16" i="9"/>
  <c r="D16" i="9"/>
  <c r="I12" i="8"/>
  <c r="I42" i="9"/>
  <c r="N37" i="8"/>
  <c r="L15" i="8"/>
  <c r="G19" i="9"/>
  <c r="C49" i="9"/>
  <c r="D43" i="8"/>
  <c r="D7" i="8"/>
  <c r="C8" i="9"/>
  <c r="Q33" i="21"/>
  <c r="G43" i="12"/>
  <c r="P43" i="12" s="1"/>
  <c r="C39" i="8"/>
  <c r="B44" i="9"/>
  <c r="C27" i="9"/>
  <c r="D23" i="8"/>
  <c r="J36" i="8"/>
  <c r="E41" i="9"/>
  <c r="D27" i="8"/>
  <c r="C31" i="9"/>
  <c r="E38" i="9"/>
  <c r="J34" i="8"/>
  <c r="K9" i="8"/>
  <c r="F10" i="9"/>
  <c r="M6" i="8"/>
  <c r="H7" i="9"/>
  <c r="E7" i="9"/>
  <c r="J6" i="8"/>
  <c r="H12" i="9"/>
  <c r="M52" i="8"/>
  <c r="J65" i="12"/>
  <c r="T47" i="21"/>
  <c r="K53" i="8"/>
  <c r="F45" i="9"/>
  <c r="I45" i="9"/>
  <c r="N53" i="8"/>
  <c r="O55" i="12"/>
  <c r="O27" i="12"/>
  <c r="F34" i="12"/>
  <c r="J37" i="12"/>
  <c r="K37" i="12"/>
  <c r="U38" i="12"/>
  <c r="L37" i="12"/>
  <c r="J55" i="12"/>
  <c r="S56" i="12"/>
  <c r="S69" i="12"/>
  <c r="J68" i="12"/>
  <c r="N46" i="8"/>
  <c r="I52" i="9"/>
  <c r="K14" i="8"/>
  <c r="F18" i="9"/>
  <c r="L25" i="8"/>
  <c r="G29" i="9"/>
  <c r="C48" i="9"/>
  <c r="D42" i="8"/>
  <c r="L42" i="8"/>
  <c r="G48" i="9"/>
  <c r="D33" i="15"/>
  <c r="D33" i="17"/>
  <c r="E33" i="17" s="1"/>
  <c r="D3" i="17"/>
  <c r="E3" i="17" s="1"/>
  <c r="D3" i="15"/>
  <c r="D206" i="15"/>
  <c r="D206" i="17"/>
  <c r="E206" i="17" s="1"/>
  <c r="D342" i="15"/>
  <c r="D342" i="17"/>
  <c r="E342" i="17" s="1"/>
  <c r="D258" i="15"/>
  <c r="D258" i="17"/>
  <c r="E258" i="17" s="1"/>
  <c r="D209" i="17"/>
  <c r="E209" i="17" s="1"/>
  <c r="D209" i="15"/>
  <c r="D104" i="17"/>
  <c r="E104" i="17" s="1"/>
  <c r="D104" i="15"/>
  <c r="D106" i="15"/>
  <c r="D106" i="17"/>
  <c r="E106" i="17" s="1"/>
  <c r="D291" i="15"/>
  <c r="D291" i="17"/>
  <c r="E291" i="17" s="1"/>
  <c r="D135" i="15"/>
  <c r="D135" i="17"/>
  <c r="E135" i="17" s="1"/>
  <c r="D260" i="17"/>
  <c r="E260" i="17" s="1"/>
  <c r="D260" i="15"/>
  <c r="D238" i="17"/>
  <c r="E238" i="17" s="1"/>
  <c r="D238" i="15"/>
  <c r="D360" i="15"/>
  <c r="D360" i="17"/>
  <c r="E360" i="17" s="1"/>
  <c r="D132" i="15"/>
  <c r="D132" i="17"/>
  <c r="E132" i="17" s="1"/>
  <c r="D171" i="17"/>
  <c r="E171" i="17" s="1"/>
  <c r="D171" i="15"/>
  <c r="D315" i="15"/>
  <c r="D315" i="17"/>
  <c r="E315" i="17" s="1"/>
  <c r="D15" i="15"/>
  <c r="D15" i="17"/>
  <c r="E15" i="17" s="1"/>
  <c r="D103" i="15"/>
  <c r="D103" i="17"/>
  <c r="E103" i="17" s="1"/>
  <c r="D60" i="15"/>
  <c r="D60" i="17"/>
  <c r="E60" i="17" s="1"/>
  <c r="D147" i="17"/>
  <c r="E147" i="17" s="1"/>
  <c r="D147" i="15"/>
  <c r="D310" i="15"/>
  <c r="D310" i="17"/>
  <c r="E310" i="17" s="1"/>
  <c r="D174" i="15"/>
  <c r="D174" i="17"/>
  <c r="E174" i="17" s="1"/>
  <c r="G59" i="21"/>
  <c r="D4" i="14"/>
  <c r="D4" i="20"/>
  <c r="N12" i="8"/>
  <c r="I16" i="9"/>
  <c r="C15" i="8"/>
  <c r="B19" i="9"/>
  <c r="E35" i="9"/>
  <c r="J31" i="8"/>
  <c r="L31" i="8"/>
  <c r="G35" i="9"/>
  <c r="D50" i="9"/>
  <c r="I44" i="8"/>
  <c r="K7" i="8"/>
  <c r="F8" i="9"/>
  <c r="P33" i="21"/>
  <c r="E43" i="12"/>
  <c r="N43" i="12" s="1"/>
  <c r="D39" i="8"/>
  <c r="C44" i="9"/>
  <c r="L23" i="8"/>
  <c r="G27" i="9"/>
  <c r="E27" i="9"/>
  <c r="J23" i="8"/>
  <c r="L36" i="8"/>
  <c r="G41" i="9"/>
  <c r="B41" i="9"/>
  <c r="C36" i="8"/>
  <c r="M27" i="8"/>
  <c r="H31" i="9"/>
  <c r="L34" i="8"/>
  <c r="G38" i="9"/>
  <c r="L9" i="8"/>
  <c r="G10" i="9"/>
  <c r="D17" i="8"/>
  <c r="C21" i="9"/>
  <c r="K17" i="8"/>
  <c r="F21" i="9"/>
  <c r="G7" i="9"/>
  <c r="L6" i="8"/>
  <c r="D37" i="9"/>
  <c r="I33" i="8"/>
  <c r="C19" i="8"/>
  <c r="B23" i="9"/>
  <c r="K40" i="8"/>
  <c r="F46" i="9"/>
  <c r="I23" i="9"/>
  <c r="N19" i="8"/>
  <c r="S47" i="21"/>
  <c r="I65" i="12"/>
  <c r="C53" i="8"/>
  <c r="B45" i="9"/>
  <c r="N28" i="12"/>
  <c r="E27" i="12"/>
  <c r="G68" i="12"/>
  <c r="P69" i="12"/>
  <c r="P56" i="12"/>
  <c r="G55" i="12"/>
  <c r="Q47" i="12"/>
  <c r="K27" i="12"/>
  <c r="T28" i="12"/>
  <c r="S28" i="12"/>
  <c r="J27" i="12"/>
  <c r="O72" i="12"/>
  <c r="H72" i="12"/>
  <c r="U47" i="12"/>
  <c r="G27" i="12"/>
  <c r="P28" i="12"/>
  <c r="T56" i="12"/>
  <c r="K55" i="12"/>
  <c r="L46" i="8"/>
  <c r="G52" i="9"/>
  <c r="C18" i="9"/>
  <c r="D14" i="8"/>
  <c r="K25" i="8"/>
  <c r="F29" i="9"/>
  <c r="D254" i="15"/>
  <c r="D254" i="17"/>
  <c r="E254" i="17" s="1"/>
  <c r="D75" i="17"/>
  <c r="E75" i="17" s="1"/>
  <c r="D75" i="15"/>
  <c r="D367" i="17"/>
  <c r="E367" i="17" s="1"/>
  <c r="D367" i="15"/>
  <c r="D86" i="15"/>
  <c r="D86" i="17"/>
  <c r="E86" i="17" s="1"/>
  <c r="D300" i="15"/>
  <c r="D300" i="17"/>
  <c r="E300" i="17" s="1"/>
  <c r="D183" i="15"/>
  <c r="D183" i="17"/>
  <c r="E183" i="17" s="1"/>
  <c r="D330" i="15"/>
  <c r="D330" i="17"/>
  <c r="E330" i="17" s="1"/>
  <c r="D51" i="15"/>
  <c r="D51" i="17"/>
  <c r="E51" i="17" s="1"/>
  <c r="D307" i="15"/>
  <c r="D307" i="17"/>
  <c r="E307" i="17" s="1"/>
  <c r="D4" i="17"/>
  <c r="E4" i="17" s="1"/>
  <c r="D4" i="15"/>
  <c r="D5" i="15"/>
  <c r="D5" i="17"/>
  <c r="E5" i="17" s="1"/>
  <c r="D316" i="15"/>
  <c r="D316" i="17"/>
  <c r="E316" i="17" s="1"/>
  <c r="D400" i="15"/>
  <c r="D400" i="17"/>
  <c r="E400" i="17" s="1"/>
  <c r="D356" i="17"/>
  <c r="E356" i="17" s="1"/>
  <c r="D356" i="15"/>
  <c r="D392" i="15"/>
  <c r="D392" i="17"/>
  <c r="E392" i="17" s="1"/>
  <c r="D335" i="17"/>
  <c r="E335" i="17" s="1"/>
  <c r="D335" i="15"/>
  <c r="D359" i="15"/>
  <c r="D359" i="17"/>
  <c r="E359" i="17" s="1"/>
  <c r="D247" i="17"/>
  <c r="E247" i="17" s="1"/>
  <c r="D247" i="15"/>
  <c r="D239" i="17"/>
  <c r="E239" i="17" s="1"/>
  <c r="D239" i="15"/>
  <c r="D96" i="15"/>
  <c r="D96" i="17"/>
  <c r="E96" i="17" s="1"/>
  <c r="E59" i="21"/>
  <c r="D2" i="14"/>
  <c r="D2" i="20"/>
  <c r="I37" i="8"/>
  <c r="D42" i="9"/>
  <c r="K15" i="8"/>
  <c r="F19" i="9"/>
  <c r="K43" i="8"/>
  <c r="F49" i="9"/>
  <c r="B49" i="9"/>
  <c r="C43" i="8"/>
  <c r="N31" i="8"/>
  <c r="I35" i="9"/>
  <c r="C35" i="9"/>
  <c r="D31" i="8"/>
  <c r="C50" i="9"/>
  <c r="D44" i="8"/>
  <c r="H50" i="9"/>
  <c r="M44" i="8"/>
  <c r="H43" i="12"/>
  <c r="Q43" i="12" s="1"/>
  <c r="R33" i="21"/>
  <c r="N39" i="8"/>
  <c r="I44" i="9"/>
  <c r="D31" i="9"/>
  <c r="I27" i="8"/>
  <c r="M34" i="8"/>
  <c r="H38" i="9"/>
  <c r="B10" i="9"/>
  <c r="C9" i="8"/>
  <c r="J17" i="8"/>
  <c r="E21" i="9"/>
  <c r="D7" i="9"/>
  <c r="I6" i="8"/>
  <c r="N40" i="8"/>
  <c r="I46" i="9"/>
  <c r="D23" i="9"/>
  <c r="I19" i="8"/>
  <c r="K22" i="8"/>
  <c r="F26" i="9"/>
  <c r="H65" i="12"/>
  <c r="R47" i="21"/>
  <c r="O68" i="12"/>
  <c r="I27" i="12"/>
  <c r="R28" i="12"/>
  <c r="E76" i="12"/>
  <c r="J72" i="12"/>
  <c r="L68" i="12"/>
  <c r="U69" i="12"/>
  <c r="Q56" i="12"/>
  <c r="H55" i="12"/>
  <c r="E68" i="12"/>
  <c r="N69" i="12"/>
  <c r="O47" i="12"/>
  <c r="C46" i="8"/>
  <c r="B52" i="9"/>
  <c r="D18" i="9"/>
  <c r="I14" i="8"/>
  <c r="M25" i="8"/>
  <c r="H29" i="9"/>
  <c r="B29" i="9"/>
  <c r="C25" i="8"/>
  <c r="K42" i="8"/>
  <c r="F48" i="9"/>
  <c r="B48" i="9"/>
  <c r="C42" i="8"/>
  <c r="D390" i="15"/>
  <c r="D390" i="17"/>
  <c r="E390" i="17" s="1"/>
  <c r="D145" i="15"/>
  <c r="D145" i="17"/>
  <c r="E145" i="17" s="1"/>
  <c r="D177" i="15"/>
  <c r="D177" i="17"/>
  <c r="E177" i="17" s="1"/>
  <c r="D386" i="17"/>
  <c r="E386" i="17" s="1"/>
  <c r="D386" i="15"/>
  <c r="D9" i="17"/>
  <c r="E9" i="17" s="1"/>
  <c r="D9" i="15"/>
  <c r="D10" i="17"/>
  <c r="E10" i="17" s="1"/>
  <c r="D10" i="15"/>
  <c r="D111" i="17"/>
  <c r="E111" i="17" s="1"/>
  <c r="D111" i="15"/>
  <c r="D273" i="17"/>
  <c r="E273" i="17" s="1"/>
  <c r="D273" i="15"/>
  <c r="D196" i="17"/>
  <c r="E196" i="17" s="1"/>
  <c r="D196" i="15"/>
  <c r="D339" i="15"/>
  <c r="D339" i="17"/>
  <c r="E339" i="17" s="1"/>
  <c r="D305" i="17"/>
  <c r="E305" i="17" s="1"/>
  <c r="D305" i="15"/>
  <c r="D229" i="17"/>
  <c r="E229" i="17" s="1"/>
  <c r="D229" i="15"/>
  <c r="D162" i="17"/>
  <c r="E162" i="17" s="1"/>
  <c r="D162" i="15"/>
  <c r="D381" i="17"/>
  <c r="E381" i="17" s="1"/>
  <c r="D381" i="15"/>
  <c r="D203" i="17"/>
  <c r="E203" i="17" s="1"/>
  <c r="D203" i="15"/>
  <c r="D288" i="17"/>
  <c r="E288" i="17" s="1"/>
  <c r="D288" i="15"/>
  <c r="D157" i="15"/>
  <c r="D157" i="17"/>
  <c r="E157" i="17" s="1"/>
  <c r="D178" i="17"/>
  <c r="E178" i="17" s="1"/>
  <c r="D178" i="15"/>
  <c r="D19" i="15"/>
  <c r="D19" i="17"/>
  <c r="E19" i="17" s="1"/>
  <c r="D69" i="15"/>
  <c r="D69" i="17"/>
  <c r="E69" i="17" s="1"/>
  <c r="D98" i="17"/>
  <c r="E98" i="17" s="1"/>
  <c r="D98" i="15"/>
  <c r="D102" i="17"/>
  <c r="E102" i="17" s="1"/>
  <c r="D102" i="15"/>
  <c r="D55" i="17"/>
  <c r="E55" i="17" s="1"/>
  <c r="D55" i="15"/>
  <c r="D6" i="14"/>
  <c r="D6" i="20"/>
  <c r="I59" i="21"/>
  <c r="C42" i="9"/>
  <c r="D37" i="8"/>
  <c r="N15" i="8"/>
  <c r="I19" i="9"/>
  <c r="N43" i="8"/>
  <c r="I49" i="9"/>
  <c r="B50" i="9"/>
  <c r="C44" i="8"/>
  <c r="B8" i="9"/>
  <c r="C7" i="8"/>
  <c r="E8" i="9"/>
  <c r="J7" i="8"/>
  <c r="I43" i="12"/>
  <c r="R43" i="12" s="1"/>
  <c r="S33" i="21"/>
  <c r="N23" i="8"/>
  <c r="I27" i="9"/>
  <c r="F41" i="9"/>
  <c r="K36" i="8"/>
  <c r="K27" i="8"/>
  <c r="F31" i="9"/>
  <c r="I38" i="9"/>
  <c r="N34" i="8"/>
  <c r="M17" i="8"/>
  <c r="H21" i="9"/>
  <c r="K33" i="8"/>
  <c r="F37" i="9"/>
  <c r="B37" i="9"/>
  <c r="C33" i="8"/>
  <c r="D290" i="15"/>
  <c r="D290" i="17"/>
  <c r="E290" i="17" s="1"/>
  <c r="L19" i="8"/>
  <c r="G23" i="9"/>
  <c r="B46" i="9"/>
  <c r="C40" i="8"/>
  <c r="D65" i="12"/>
  <c r="O47" i="21"/>
  <c r="M40" i="8"/>
  <c r="H46" i="9"/>
  <c r="D26" i="9"/>
  <c r="I22" i="8"/>
  <c r="C45" i="9"/>
  <c r="D53" i="8"/>
  <c r="L53" i="8"/>
  <c r="G45" i="9"/>
  <c r="L55" i="12"/>
  <c r="U56" i="12"/>
  <c r="L72" i="12"/>
  <c r="M28" i="12"/>
  <c r="D27" i="12"/>
  <c r="R72" i="12"/>
  <c r="D72" i="12"/>
  <c r="P65" i="12"/>
  <c r="G63" i="12"/>
  <c r="C52" i="9"/>
  <c r="D46" i="8"/>
  <c r="L14" i="8"/>
  <c r="G18" i="9"/>
  <c r="M14" i="8"/>
  <c r="H18" i="9"/>
  <c r="J25" i="8"/>
  <c r="E29" i="9"/>
  <c r="D25" i="8"/>
  <c r="C29" i="9"/>
  <c r="D251" i="15"/>
  <c r="D251" i="17"/>
  <c r="E251" i="17" s="1"/>
  <c r="D311" i="15"/>
  <c r="D311" i="17"/>
  <c r="E311" i="17" s="1"/>
  <c r="D255" i="17"/>
  <c r="E255" i="17" s="1"/>
  <c r="D255" i="15"/>
  <c r="D84" i="17"/>
  <c r="E84" i="17" s="1"/>
  <c r="D84" i="15"/>
  <c r="D149" i="17"/>
  <c r="E149" i="17" s="1"/>
  <c r="D149" i="15"/>
  <c r="D112" i="15"/>
  <c r="D112" i="17"/>
  <c r="E112" i="17" s="1"/>
  <c r="D270" i="17"/>
  <c r="E270" i="17" s="1"/>
  <c r="D270" i="15"/>
  <c r="D336" i="15"/>
  <c r="D336" i="17"/>
  <c r="E336" i="17" s="1"/>
  <c r="D321" i="15"/>
  <c r="D321" i="17"/>
  <c r="E321" i="17" s="1"/>
  <c r="D207" i="15"/>
  <c r="D207" i="17"/>
  <c r="E207" i="17" s="1"/>
  <c r="D117" i="15"/>
  <c r="D117" i="17"/>
  <c r="E117" i="17" s="1"/>
  <c r="D87" i="15"/>
  <c r="D87" i="17"/>
  <c r="E87" i="17" s="1"/>
  <c r="D274" i="17"/>
  <c r="E274" i="17" s="1"/>
  <c r="D274" i="15"/>
  <c r="D228" i="15"/>
  <c r="D228" i="17"/>
  <c r="E228" i="17" s="1"/>
  <c r="D213" i="17"/>
  <c r="E213" i="17" s="1"/>
  <c r="D213" i="15"/>
  <c r="D24" i="17"/>
  <c r="E24" i="17" s="1"/>
  <c r="D24" i="15"/>
  <c r="D391" i="17"/>
  <c r="E391" i="17" s="1"/>
  <c r="D391" i="15"/>
  <c r="D127" i="17"/>
  <c r="E127" i="17" s="1"/>
  <c r="D127" i="15"/>
  <c r="D409" i="17"/>
  <c r="E409" i="17" s="1"/>
  <c r="D409" i="15"/>
  <c r="D30" i="15"/>
  <c r="D30" i="17"/>
  <c r="E30" i="17" s="1"/>
  <c r="D208" i="15"/>
  <c r="D208" i="17"/>
  <c r="E208" i="17" s="1"/>
  <c r="D378" i="17"/>
  <c r="E378" i="17" s="1"/>
  <c r="D378" i="15"/>
  <c r="K12" i="8"/>
  <c r="F16" i="9"/>
  <c r="C12" i="8"/>
  <c r="B16" i="9"/>
  <c r="L37" i="8"/>
  <c r="G42" i="9"/>
  <c r="J37" i="8"/>
  <c r="E42" i="9"/>
  <c r="M15" i="8"/>
  <c r="H19" i="9"/>
  <c r="M43" i="8"/>
  <c r="H49" i="9"/>
  <c r="K44" i="8"/>
  <c r="F50" i="9"/>
  <c r="G8" i="9"/>
  <c r="L7" i="8"/>
  <c r="M7" i="8"/>
  <c r="H8" i="9"/>
  <c r="J43" i="12"/>
  <c r="S43" i="12" s="1"/>
  <c r="T33" i="21"/>
  <c r="M39" i="8"/>
  <c r="H44" i="9"/>
  <c r="G44" i="9"/>
  <c r="L39" i="8"/>
  <c r="N36" i="8"/>
  <c r="I41" i="9"/>
  <c r="L27" i="8"/>
  <c r="G31" i="9"/>
  <c r="N27" i="8"/>
  <c r="I31" i="9"/>
  <c r="I9" i="8"/>
  <c r="D10" i="9"/>
  <c r="N9" i="8"/>
  <c r="I10" i="9"/>
  <c r="C17" i="8"/>
  <c r="B21" i="9"/>
  <c r="D33" i="8"/>
  <c r="C37" i="9"/>
  <c r="K19" i="8"/>
  <c r="F23" i="9"/>
  <c r="O65" i="12"/>
  <c r="F63" i="12"/>
  <c r="E45" i="9"/>
  <c r="J53" i="8"/>
  <c r="M56" i="12"/>
  <c r="D55" i="12"/>
  <c r="U28" i="12"/>
  <c r="L27" i="12"/>
  <c r="K46" i="8"/>
  <c r="F52" i="9"/>
  <c r="M46" i="8"/>
  <c r="H52" i="9"/>
  <c r="N14" i="8"/>
  <c r="I18" i="9"/>
  <c r="E48" i="9"/>
  <c r="J42" i="8"/>
  <c r="N42" i="8"/>
  <c r="I48" i="9"/>
  <c r="D107" i="17"/>
  <c r="E107" i="17" s="1"/>
  <c r="D107" i="15"/>
  <c r="D101" i="17"/>
  <c r="E101" i="17" s="1"/>
  <c r="D101" i="15"/>
  <c r="D138" i="17"/>
  <c r="E138" i="17" s="1"/>
  <c r="D138" i="15"/>
  <c r="D43" i="17"/>
  <c r="E43" i="17" s="1"/>
  <c r="D43" i="15"/>
  <c r="D351" i="15"/>
  <c r="D351" i="17"/>
  <c r="E351" i="17" s="1"/>
  <c r="D52" i="17"/>
  <c r="E52" i="17" s="1"/>
  <c r="D52" i="15"/>
  <c r="D53" i="15"/>
  <c r="D53" i="17"/>
  <c r="E53" i="17" s="1"/>
  <c r="D85" i="17"/>
  <c r="E85" i="17" s="1"/>
  <c r="D85" i="15"/>
  <c r="D407" i="15"/>
  <c r="D407" i="17"/>
  <c r="E407" i="17" s="1"/>
  <c r="D61" i="17"/>
  <c r="E61" i="17" s="1"/>
  <c r="D61" i="15"/>
  <c r="D158" i="15"/>
  <c r="D158" i="17"/>
  <c r="E158" i="17" s="1"/>
  <c r="D66" i="15"/>
  <c r="D66" i="17"/>
  <c r="E66" i="17" s="1"/>
  <c r="D353" i="15"/>
  <c r="D353" i="17"/>
  <c r="E353" i="17" s="1"/>
  <c r="D198" i="17"/>
  <c r="E198" i="17" s="1"/>
  <c r="D198" i="15"/>
  <c r="D81" i="15"/>
  <c r="D81" i="17"/>
  <c r="E81" i="17" s="1"/>
  <c r="D36" i="17"/>
  <c r="E36" i="17" s="1"/>
  <c r="D36" i="15"/>
  <c r="D200" i="15"/>
  <c r="D200" i="17"/>
  <c r="E200" i="17" s="1"/>
  <c r="D302" i="15"/>
  <c r="D302" i="17"/>
  <c r="E302" i="17" s="1"/>
  <c r="D279" i="15"/>
  <c r="D279" i="17"/>
  <c r="E279" i="17" s="1"/>
  <c r="D188" i="15"/>
  <c r="D188" i="17"/>
  <c r="E188" i="17" s="1"/>
  <c r="D172" i="15"/>
  <c r="D172" i="17"/>
  <c r="E172" i="17" s="1"/>
  <c r="D361" i="15"/>
  <c r="D361" i="17"/>
  <c r="E361" i="17" s="1"/>
  <c r="D5" i="20"/>
  <c r="H59" i="21"/>
  <c r="D5" i="14"/>
  <c r="M37" i="8"/>
  <c r="H42" i="9"/>
  <c r="D19" i="9"/>
  <c r="I15" i="8"/>
  <c r="L43" i="8"/>
  <c r="G49" i="9"/>
  <c r="K31" i="8"/>
  <c r="F35" i="9"/>
  <c r="M31" i="8"/>
  <c r="H35" i="9"/>
  <c r="N7" i="8"/>
  <c r="I8" i="9"/>
  <c r="L43" i="12"/>
  <c r="U43" i="12" s="1"/>
  <c r="V33" i="21"/>
  <c r="E44" i="9"/>
  <c r="J39" i="8"/>
  <c r="I39" i="8"/>
  <c r="D44" i="9"/>
  <c r="M36" i="8"/>
  <c r="H41" i="9"/>
  <c r="C41" i="9"/>
  <c r="D36" i="8"/>
  <c r="K34" i="8"/>
  <c r="F38" i="9"/>
  <c r="C34" i="8"/>
  <c r="B38" i="9"/>
  <c r="M9" i="8"/>
  <c r="H10" i="9"/>
  <c r="D9" i="8"/>
  <c r="C10" i="9"/>
  <c r="L17" i="8"/>
  <c r="G21" i="9"/>
  <c r="D21" i="9"/>
  <c r="I17" i="8"/>
  <c r="K6" i="8"/>
  <c r="F7" i="9"/>
  <c r="C6" i="8"/>
  <c r="B7" i="9"/>
  <c r="G37" i="9"/>
  <c r="L33" i="8"/>
  <c r="B26" i="9"/>
  <c r="C22" i="8"/>
  <c r="C23" i="9"/>
  <c r="D19" i="8"/>
  <c r="B9" i="9"/>
  <c r="C8" i="8"/>
  <c r="K65" i="12"/>
  <c r="U47" i="21"/>
  <c r="M69" i="12"/>
  <c r="D68" i="12"/>
  <c r="G72" i="12"/>
  <c r="Q69" i="12"/>
  <c r="H68" i="12"/>
  <c r="N56" i="12"/>
  <c r="E55" i="12"/>
  <c r="T69" i="12"/>
  <c r="K68" i="12"/>
  <c r="R56" i="12"/>
  <c r="I55" i="12"/>
  <c r="R37" i="12"/>
  <c r="D37" i="12"/>
  <c r="J47" i="12"/>
  <c r="L59" i="21"/>
  <c r="K14" i="9"/>
  <c r="Q14" i="9"/>
  <c r="O14" i="9"/>
  <c r="M14" i="9"/>
  <c r="L14" i="9"/>
  <c r="P14" i="9"/>
  <c r="N14" i="9"/>
  <c r="J14" i="9"/>
  <c r="F80" i="12"/>
  <c r="L24" i="9"/>
  <c r="O24" i="9"/>
  <c r="J24" i="9"/>
  <c r="N24" i="9"/>
  <c r="M24" i="9"/>
  <c r="Q24" i="9"/>
  <c r="K24" i="9"/>
  <c r="P24" i="9"/>
  <c r="P36" i="9"/>
  <c r="Q36" i="9"/>
  <c r="J36" i="9"/>
  <c r="K36" i="9"/>
  <c r="L36" i="9"/>
  <c r="M36" i="9"/>
  <c r="N36" i="9"/>
  <c r="O36" i="9"/>
  <c r="P59" i="21"/>
  <c r="Q56" i="21" l="1"/>
  <c r="G80" i="12"/>
  <c r="J20" i="8"/>
  <c r="E24" i="9"/>
  <c r="D322" i="15"/>
  <c r="D322" i="17"/>
  <c r="E322" i="17" s="1"/>
  <c r="D346" i="17"/>
  <c r="E346" i="17" s="1"/>
  <c r="D346" i="15"/>
  <c r="D193" i="15"/>
  <c r="D193" i="17"/>
  <c r="E193" i="17" s="1"/>
  <c r="D151" i="15"/>
  <c r="D151" i="17"/>
  <c r="E151" i="17" s="1"/>
  <c r="D77" i="17"/>
  <c r="E77" i="17" s="1"/>
  <c r="D77" i="15"/>
  <c r="D76" i="15"/>
  <c r="D76" i="17"/>
  <c r="E76" i="17" s="1"/>
  <c r="D175" i="17"/>
  <c r="E175" i="17" s="1"/>
  <c r="D175" i="15"/>
  <c r="D212" i="15"/>
  <c r="D212" i="17"/>
  <c r="E212" i="17" s="1"/>
  <c r="D405" i="15"/>
  <c r="D405" i="17"/>
  <c r="E405" i="17" s="1"/>
  <c r="D48" i="15"/>
  <c r="D48" i="17"/>
  <c r="E48" i="17" s="1"/>
  <c r="O80" i="12"/>
  <c r="F76" i="12"/>
  <c r="D292" i="15"/>
  <c r="D292" i="17"/>
  <c r="E292" i="17" s="1"/>
  <c r="D37" i="15"/>
  <c r="D37" i="17"/>
  <c r="E37" i="17" s="1"/>
  <c r="D88" i="15"/>
  <c r="D88" i="17"/>
  <c r="E88" i="17" s="1"/>
  <c r="D227" i="15"/>
  <c r="D227" i="17"/>
  <c r="E227" i="17" s="1"/>
  <c r="D278" i="15"/>
  <c r="D278" i="17"/>
  <c r="E278" i="17" s="1"/>
  <c r="D301" i="17"/>
  <c r="E301" i="17" s="1"/>
  <c r="D301" i="15"/>
  <c r="D320" i="15"/>
  <c r="D320" i="17"/>
  <c r="E320" i="17" s="1"/>
  <c r="D352" i="15"/>
  <c r="D352" i="17"/>
  <c r="E352" i="17" s="1"/>
  <c r="D334" i="17"/>
  <c r="E334" i="17" s="1"/>
  <c r="D334" i="15"/>
  <c r="L11" i="8"/>
  <c r="G14" i="9"/>
  <c r="D349" i="15"/>
  <c r="D349" i="17"/>
  <c r="E349" i="17" s="1"/>
  <c r="D403" i="17"/>
  <c r="E403" i="17" s="1"/>
  <c r="D403" i="15"/>
  <c r="T68" i="12"/>
  <c r="N55" i="12"/>
  <c r="P72" i="12"/>
  <c r="U27" i="12"/>
  <c r="L34" i="12"/>
  <c r="U68" i="12"/>
  <c r="R27" i="12"/>
  <c r="I34" i="12"/>
  <c r="R68" i="12"/>
  <c r="N65" i="12"/>
  <c r="E63" i="12"/>
  <c r="L32" i="8"/>
  <c r="G36" i="9"/>
  <c r="D32" i="8"/>
  <c r="C36" i="9"/>
  <c r="C20" i="8"/>
  <c r="B24" i="9"/>
  <c r="D40" i="15"/>
  <c r="D40" i="17"/>
  <c r="E40" i="17" s="1"/>
  <c r="D73" i="17"/>
  <c r="E73" i="17" s="1"/>
  <c r="D73" i="15"/>
  <c r="D399" i="15"/>
  <c r="D399" i="17"/>
  <c r="E399" i="17" s="1"/>
  <c r="D91" i="15"/>
  <c r="D91" i="17"/>
  <c r="E91" i="17" s="1"/>
  <c r="D22" i="15"/>
  <c r="D22" i="17"/>
  <c r="E22" i="17" s="1"/>
  <c r="D253" i="17"/>
  <c r="E253" i="17" s="1"/>
  <c r="D253" i="15"/>
  <c r="D226" i="17"/>
  <c r="E226" i="17" s="1"/>
  <c r="D226" i="15"/>
  <c r="D263" i="15"/>
  <c r="D263" i="17"/>
  <c r="E263" i="17" s="1"/>
  <c r="D128" i="15"/>
  <c r="D128" i="17"/>
  <c r="E128" i="17" s="1"/>
  <c r="D252" i="15"/>
  <c r="D252" i="17"/>
  <c r="E252" i="17" s="1"/>
  <c r="D139" i="15"/>
  <c r="D139" i="17"/>
  <c r="E139" i="17" s="1"/>
  <c r="D394" i="17"/>
  <c r="E394" i="17" s="1"/>
  <c r="D394" i="15"/>
  <c r="D269" i="15"/>
  <c r="D269" i="17"/>
  <c r="E269" i="17" s="1"/>
  <c r="D97" i="15"/>
  <c r="D97" i="17"/>
  <c r="E97" i="17" s="1"/>
  <c r="D115" i="15"/>
  <c r="D115" i="17"/>
  <c r="E115" i="17" s="1"/>
  <c r="D329" i="17"/>
  <c r="E329" i="17" s="1"/>
  <c r="D329" i="15"/>
  <c r="D282" i="17"/>
  <c r="E282" i="17" s="1"/>
  <c r="D282" i="15"/>
  <c r="D283" i="17"/>
  <c r="E283" i="17" s="1"/>
  <c r="D283" i="15"/>
  <c r="D345" i="15"/>
  <c r="D345" i="17"/>
  <c r="E345" i="17" s="1"/>
  <c r="D133" i="17"/>
  <c r="E133" i="17" s="1"/>
  <c r="D133" i="15"/>
  <c r="D371" i="17"/>
  <c r="E371" i="17" s="1"/>
  <c r="D371" i="15"/>
  <c r="D160" i="15"/>
  <c r="D160" i="17"/>
  <c r="E160" i="17" s="1"/>
  <c r="D31" i="15"/>
  <c r="D31" i="17"/>
  <c r="E31" i="17" s="1"/>
  <c r="D28" i="15"/>
  <c r="D28" i="17"/>
  <c r="E28" i="17" s="1"/>
  <c r="D130" i="17"/>
  <c r="E130" i="17" s="1"/>
  <c r="D130" i="15"/>
  <c r="D95" i="17"/>
  <c r="E95" i="17" s="1"/>
  <c r="D95" i="15"/>
  <c r="D210" i="17"/>
  <c r="E210" i="17" s="1"/>
  <c r="D210" i="15"/>
  <c r="D159" i="15"/>
  <c r="D159" i="17"/>
  <c r="E159" i="17" s="1"/>
  <c r="D6" i="15"/>
  <c r="D6" i="17"/>
  <c r="E6" i="17" s="1"/>
  <c r="N68" i="12"/>
  <c r="T55" i="12"/>
  <c r="S68" i="12"/>
  <c r="V56" i="21"/>
  <c r="L80" i="12"/>
  <c r="D67" i="15"/>
  <c r="D67" i="17"/>
  <c r="E67" i="17" s="1"/>
  <c r="D179" i="15"/>
  <c r="D179" i="17"/>
  <c r="E179" i="17" s="1"/>
  <c r="D93" i="15"/>
  <c r="D93" i="17"/>
  <c r="E93" i="17" s="1"/>
  <c r="D230" i="17"/>
  <c r="E230" i="17" s="1"/>
  <c r="D230" i="15"/>
  <c r="D165" i="15"/>
  <c r="D165" i="17"/>
  <c r="E165" i="17" s="1"/>
  <c r="D155" i="15"/>
  <c r="D155" i="17"/>
  <c r="E155" i="17" s="1"/>
  <c r="D99" i="17"/>
  <c r="E99" i="17" s="1"/>
  <c r="D99" i="15"/>
  <c r="D303" i="15"/>
  <c r="D303" i="17"/>
  <c r="E303" i="17" s="1"/>
  <c r="D176" i="17"/>
  <c r="E176" i="17" s="1"/>
  <c r="D176" i="15"/>
  <c r="D65" i="17"/>
  <c r="E65" i="17" s="1"/>
  <c r="D65" i="15"/>
  <c r="D235" i="17"/>
  <c r="E235" i="17" s="1"/>
  <c r="D235" i="15"/>
  <c r="D211" i="15"/>
  <c r="D211" i="17"/>
  <c r="E211" i="17" s="1"/>
  <c r="D82" i="15"/>
  <c r="D82" i="17"/>
  <c r="E82" i="17" s="1"/>
  <c r="D44" i="15"/>
  <c r="D44" i="17"/>
  <c r="E44" i="17" s="1"/>
  <c r="D337" i="15"/>
  <c r="D337" i="17"/>
  <c r="E337" i="17" s="1"/>
  <c r="N11" i="8"/>
  <c r="I14" i="9"/>
  <c r="F14" i="9"/>
  <c r="K11" i="8"/>
  <c r="D7" i="17"/>
  <c r="E7" i="17" s="1"/>
  <c r="D7" i="15"/>
  <c r="D388" i="17"/>
  <c r="E388" i="17" s="1"/>
  <c r="D388" i="15"/>
  <c r="D140" i="15"/>
  <c r="D140" i="17"/>
  <c r="E140" i="17" s="1"/>
  <c r="D191" i="17"/>
  <c r="E191" i="17" s="1"/>
  <c r="D191" i="15"/>
  <c r="D89" i="17"/>
  <c r="E89" i="17" s="1"/>
  <c r="D89" i="15"/>
  <c r="D312" i="15"/>
  <c r="D312" i="17"/>
  <c r="E312" i="17" s="1"/>
  <c r="Q68" i="12"/>
  <c r="M68" i="12"/>
  <c r="Q55" i="12"/>
  <c r="S55" i="12"/>
  <c r="S65" i="12"/>
  <c r="J63" i="12"/>
  <c r="K32" i="8"/>
  <c r="F36" i="9"/>
  <c r="B36" i="9"/>
  <c r="C32" i="8"/>
  <c r="L20" i="8"/>
  <c r="G24" i="9"/>
  <c r="K20" i="8"/>
  <c r="F24" i="9"/>
  <c r="D8" i="17"/>
  <c r="E8" i="17" s="1"/>
  <c r="D8" i="15"/>
  <c r="D328" i="17"/>
  <c r="E328" i="17" s="1"/>
  <c r="D328" i="15"/>
  <c r="D318" i="17"/>
  <c r="E318" i="17" s="1"/>
  <c r="D318" i="15"/>
  <c r="D332" i="17"/>
  <c r="E332" i="17" s="1"/>
  <c r="D332" i="15"/>
  <c r="D26" i="17"/>
  <c r="E26" i="17" s="1"/>
  <c r="D26" i="15"/>
  <c r="D49" i="15"/>
  <c r="D49" i="17"/>
  <c r="E49" i="17" s="1"/>
  <c r="D354" i="15"/>
  <c r="D354" i="17"/>
  <c r="E354" i="17" s="1"/>
  <c r="D190" i="17"/>
  <c r="E190" i="17" s="1"/>
  <c r="D190" i="15"/>
  <c r="D23" i="17"/>
  <c r="E23" i="17" s="1"/>
  <c r="D23" i="15"/>
  <c r="D248" i="15"/>
  <c r="D248" i="17"/>
  <c r="E248" i="17" s="1"/>
  <c r="D268" i="17"/>
  <c r="E268" i="17" s="1"/>
  <c r="D268" i="15"/>
  <c r="D64" i="17"/>
  <c r="E64" i="17" s="1"/>
  <c r="D64" i="15"/>
  <c r="D14" i="17"/>
  <c r="E14" i="17" s="1"/>
  <c r="D14" i="15"/>
  <c r="D384" i="17"/>
  <c r="E384" i="17" s="1"/>
  <c r="D384" i="15"/>
  <c r="H14" i="9"/>
  <c r="M11" i="8"/>
  <c r="D401" i="15"/>
  <c r="D401" i="17"/>
  <c r="E401" i="17" s="1"/>
  <c r="D90" i="15"/>
  <c r="D90" i="17"/>
  <c r="E90" i="17" s="1"/>
  <c r="D294" i="17"/>
  <c r="E294" i="17" s="1"/>
  <c r="D294" i="15"/>
  <c r="D231" i="17"/>
  <c r="E231" i="17" s="1"/>
  <c r="D231" i="15"/>
  <c r="D184" i="17"/>
  <c r="E184" i="17" s="1"/>
  <c r="D184" i="15"/>
  <c r="D319" i="15"/>
  <c r="D319" i="17"/>
  <c r="E319" i="17" s="1"/>
  <c r="D293" i="15"/>
  <c r="D293" i="17"/>
  <c r="E293" i="17" s="1"/>
  <c r="D395" i="15"/>
  <c r="D395" i="17"/>
  <c r="E395" i="17" s="1"/>
  <c r="D170" i="15"/>
  <c r="D170" i="17"/>
  <c r="E170" i="17" s="1"/>
  <c r="S47" i="12"/>
  <c r="M72" i="12"/>
  <c r="U55" i="12"/>
  <c r="Q65" i="12"/>
  <c r="H63" i="12"/>
  <c r="Q72" i="12"/>
  <c r="N27" i="12"/>
  <c r="E34" i="12"/>
  <c r="Q27" i="12"/>
  <c r="H34" i="12"/>
  <c r="H24" i="9"/>
  <c r="M20" i="8"/>
  <c r="D373" i="15"/>
  <c r="D373" i="17"/>
  <c r="E373" i="17" s="1"/>
  <c r="D118" i="15"/>
  <c r="D118" i="17"/>
  <c r="E118" i="17" s="1"/>
  <c r="D114" i="15"/>
  <c r="D114" i="17"/>
  <c r="E114" i="17" s="1"/>
  <c r="D2" i="17"/>
  <c r="E2" i="17" s="1"/>
  <c r="D2" i="15"/>
  <c r="D379" i="17"/>
  <c r="E379" i="17" s="1"/>
  <c r="D379" i="15"/>
  <c r="D110" i="15"/>
  <c r="D110" i="17"/>
  <c r="E110" i="17" s="1"/>
  <c r="D325" i="17"/>
  <c r="E325" i="17" s="1"/>
  <c r="D325" i="15"/>
  <c r="D277" i="17"/>
  <c r="E277" i="17" s="1"/>
  <c r="D277" i="15"/>
  <c r="D396" i="17"/>
  <c r="E396" i="17" s="1"/>
  <c r="D396" i="15"/>
  <c r="D166" i="15"/>
  <c r="D166" i="17"/>
  <c r="E166" i="17" s="1"/>
  <c r="D350" i="17"/>
  <c r="E350" i="17" s="1"/>
  <c r="D350" i="15"/>
  <c r="I11" i="8"/>
  <c r="D14" i="9"/>
  <c r="J11" i="8"/>
  <c r="E14" i="9"/>
  <c r="D109" i="15"/>
  <c r="D109" i="17"/>
  <c r="E109" i="17" s="1"/>
  <c r="D78" i="15"/>
  <c r="D78" i="17"/>
  <c r="E78" i="17" s="1"/>
  <c r="D74" i="15"/>
  <c r="D74" i="17"/>
  <c r="E74" i="17" s="1"/>
  <c r="D340" i="15"/>
  <c r="D340" i="17"/>
  <c r="E340" i="17" s="1"/>
  <c r="D242" i="17"/>
  <c r="E242" i="17" s="1"/>
  <c r="D242" i="15"/>
  <c r="D108" i="17"/>
  <c r="E108" i="17" s="1"/>
  <c r="D108" i="15"/>
  <c r="D57" i="17"/>
  <c r="E57" i="17" s="1"/>
  <c r="D57" i="15"/>
  <c r="D363" i="15"/>
  <c r="D363" i="17"/>
  <c r="E363" i="17" s="1"/>
  <c r="M37" i="12"/>
  <c r="G34" i="12"/>
  <c r="P27" i="12"/>
  <c r="S27" i="12"/>
  <c r="J34" i="12"/>
  <c r="T27" i="12"/>
  <c r="K34" i="12"/>
  <c r="P55" i="12"/>
  <c r="R65" i="12"/>
  <c r="I63" i="12"/>
  <c r="U37" i="12"/>
  <c r="F36" i="12"/>
  <c r="O34" i="12"/>
  <c r="T56" i="21"/>
  <c r="J80" i="12"/>
  <c r="E36" i="9"/>
  <c r="J32" i="8"/>
  <c r="N32" i="8"/>
  <c r="I36" i="9"/>
  <c r="N20" i="8"/>
  <c r="I24" i="9"/>
  <c r="D144" i="15"/>
  <c r="D144" i="17"/>
  <c r="E144" i="17" s="1"/>
  <c r="D348" i="17"/>
  <c r="E348" i="17" s="1"/>
  <c r="D348" i="15"/>
  <c r="D124" i="17"/>
  <c r="E124" i="17" s="1"/>
  <c r="D124" i="15"/>
  <c r="D267" i="15"/>
  <c r="D267" i="17"/>
  <c r="E267" i="17" s="1"/>
  <c r="D406" i="15"/>
  <c r="D406" i="17"/>
  <c r="E406" i="17" s="1"/>
  <c r="D369" i="17"/>
  <c r="E369" i="17" s="1"/>
  <c r="D369" i="15"/>
  <c r="D383" i="17"/>
  <c r="E383" i="17" s="1"/>
  <c r="D383" i="15"/>
  <c r="K80" i="12"/>
  <c r="U56" i="21"/>
  <c r="D241" i="15"/>
  <c r="D241" i="17"/>
  <c r="E241" i="17" s="1"/>
  <c r="D129" i="17"/>
  <c r="E129" i="17" s="1"/>
  <c r="D129" i="15"/>
  <c r="D125" i="15"/>
  <c r="D125" i="17"/>
  <c r="E125" i="17" s="1"/>
  <c r="D385" i="15"/>
  <c r="D385" i="17"/>
  <c r="E385" i="17" s="1"/>
  <c r="D218" i="15"/>
  <c r="D218" i="17"/>
  <c r="E218" i="17" s="1"/>
  <c r="C11" i="8"/>
  <c r="B14" i="9"/>
  <c r="D232" i="15"/>
  <c r="D232" i="17"/>
  <c r="E232" i="17" s="1"/>
  <c r="D148" i="15"/>
  <c r="D148" i="17"/>
  <c r="E148" i="17" s="1"/>
  <c r="D219" i="17"/>
  <c r="E219" i="17" s="1"/>
  <c r="D219" i="15"/>
  <c r="D250" i="17"/>
  <c r="E250" i="17" s="1"/>
  <c r="D250" i="15"/>
  <c r="D58" i="15"/>
  <c r="D58" i="17"/>
  <c r="E58" i="17" s="1"/>
  <c r="D46" i="17"/>
  <c r="E46" i="17" s="1"/>
  <c r="D46" i="15"/>
  <c r="D249" i="17"/>
  <c r="E249" i="17" s="1"/>
  <c r="D249" i="15"/>
  <c r="D243" i="15"/>
  <c r="D243" i="17"/>
  <c r="E243" i="17" s="1"/>
  <c r="D344" i="17"/>
  <c r="E344" i="17" s="1"/>
  <c r="D344" i="15"/>
  <c r="D261" i="17"/>
  <c r="E261" i="17" s="1"/>
  <c r="D261" i="15"/>
  <c r="T65" i="12"/>
  <c r="K63" i="12"/>
  <c r="S72" i="12"/>
  <c r="D314" i="15"/>
  <c r="D314" i="17"/>
  <c r="E314" i="17" s="1"/>
  <c r="D42" i="15"/>
  <c r="D42" i="17"/>
  <c r="E42" i="17" s="1"/>
  <c r="D355" i="17"/>
  <c r="E355" i="17" s="1"/>
  <c r="D355" i="15"/>
  <c r="D281" i="17"/>
  <c r="E281" i="17" s="1"/>
  <c r="D281" i="15"/>
  <c r="D142" i="15"/>
  <c r="D142" i="17"/>
  <c r="E142" i="17" s="1"/>
  <c r="D216" i="15"/>
  <c r="D216" i="17"/>
  <c r="E216" i="17" s="1"/>
  <c r="D397" i="17"/>
  <c r="E397" i="17" s="1"/>
  <c r="D397" i="15"/>
  <c r="D358" i="17"/>
  <c r="E358" i="17" s="1"/>
  <c r="D358" i="15"/>
  <c r="D63" i="17"/>
  <c r="E63" i="17" s="1"/>
  <c r="D63" i="15"/>
  <c r="D12" i="17"/>
  <c r="E12" i="17" s="1"/>
  <c r="D12" i="15"/>
  <c r="D304" i="17"/>
  <c r="E304" i="17" s="1"/>
  <c r="D304" i="15"/>
  <c r="R56" i="21"/>
  <c r="H80" i="12"/>
  <c r="D146" i="17"/>
  <c r="E146" i="17" s="1"/>
  <c r="D146" i="15"/>
  <c r="D197" i="17"/>
  <c r="E197" i="17" s="1"/>
  <c r="D197" i="15"/>
  <c r="D181" i="17"/>
  <c r="E181" i="17" s="1"/>
  <c r="D181" i="15"/>
  <c r="D370" i="15"/>
  <c r="D370" i="17"/>
  <c r="E370" i="17" s="1"/>
  <c r="D313" i="17"/>
  <c r="E313" i="17" s="1"/>
  <c r="D313" i="15"/>
  <c r="D167" i="15"/>
  <c r="D167" i="17"/>
  <c r="E167" i="17" s="1"/>
  <c r="D11" i="8"/>
  <c r="C14" i="9"/>
  <c r="D199" i="17"/>
  <c r="E199" i="17" s="1"/>
  <c r="D199" i="15"/>
  <c r="D380" i="17"/>
  <c r="E380" i="17" s="1"/>
  <c r="D380" i="15"/>
  <c r="D116" i="17"/>
  <c r="E116" i="17" s="1"/>
  <c r="D116" i="15"/>
  <c r="D262" i="15"/>
  <c r="D262" i="17"/>
  <c r="E262" i="17" s="1"/>
  <c r="D333" i="17"/>
  <c r="E333" i="17" s="1"/>
  <c r="D333" i="15"/>
  <c r="D141" i="17"/>
  <c r="E141" i="17" s="1"/>
  <c r="D141" i="15"/>
  <c r="D362" i="15"/>
  <c r="D362" i="17"/>
  <c r="E362" i="17" s="1"/>
  <c r="D237" i="15"/>
  <c r="D237" i="17"/>
  <c r="E237" i="17" s="1"/>
  <c r="R55" i="12"/>
  <c r="M55" i="12"/>
  <c r="O63" i="12"/>
  <c r="P63" i="12"/>
  <c r="M65" i="12"/>
  <c r="D63" i="12"/>
  <c r="N76" i="12"/>
  <c r="T37" i="12"/>
  <c r="N37" i="12"/>
  <c r="U65" i="12"/>
  <c r="L63" i="12"/>
  <c r="D36" i="9"/>
  <c r="I32" i="8"/>
  <c r="M32" i="8"/>
  <c r="H36" i="9"/>
  <c r="C24" i="9"/>
  <c r="D20" i="8"/>
  <c r="D24" i="9"/>
  <c r="I20" i="8"/>
  <c r="D280" i="17"/>
  <c r="E280" i="17" s="1"/>
  <c r="D280" i="15"/>
  <c r="D202" i="15"/>
  <c r="D202" i="17"/>
  <c r="E202" i="17" s="1"/>
  <c r="D59" i="15"/>
  <c r="D59" i="17"/>
  <c r="E59" i="17" s="1"/>
  <c r="D195" i="17"/>
  <c r="E195" i="17" s="1"/>
  <c r="D195" i="15"/>
  <c r="D100" i="17"/>
  <c r="E100" i="17" s="1"/>
  <c r="D100" i="15"/>
  <c r="D244" i="17"/>
  <c r="E244" i="17" s="1"/>
  <c r="D244" i="15"/>
  <c r="D246" i="15"/>
  <c r="D246" i="17"/>
  <c r="E246" i="17" s="1"/>
  <c r="D161" i="17"/>
  <c r="E161" i="17" s="1"/>
  <c r="D161" i="15"/>
  <c r="D295" i="17"/>
  <c r="E295" i="17" s="1"/>
  <c r="D295" i="15"/>
  <c r="D365" i="17"/>
  <c r="E365" i="17" s="1"/>
  <c r="D365" i="15"/>
  <c r="D297" i="17"/>
  <c r="E297" i="17" s="1"/>
  <c r="D297" i="15"/>
  <c r="D201" i="17"/>
  <c r="E201" i="17" s="1"/>
  <c r="D201" i="15"/>
  <c r="D150" i="15"/>
  <c r="D150" i="17"/>
  <c r="E150" i="17" s="1"/>
  <c r="S56" i="21"/>
  <c r="I80" i="12"/>
  <c r="D343" i="15"/>
  <c r="D343" i="17"/>
  <c r="E343" i="17" s="1"/>
  <c r="D299" i="15"/>
  <c r="D299" i="17"/>
  <c r="E299" i="17" s="1"/>
  <c r="D27" i="17"/>
  <c r="E27" i="17" s="1"/>
  <c r="D27" i="15"/>
  <c r="D192" i="15"/>
  <c r="D192" i="17"/>
  <c r="E192" i="17" s="1"/>
  <c r="D180" i="15"/>
  <c r="D180" i="17"/>
  <c r="E180" i="17" s="1"/>
  <c r="D364" i="15"/>
  <c r="D364" i="17"/>
  <c r="E364" i="17" s="1"/>
  <c r="D286" i="17"/>
  <c r="E286" i="17" s="1"/>
  <c r="D286" i="15"/>
  <c r="D79" i="15"/>
  <c r="D79" i="17"/>
  <c r="E79" i="17" s="1"/>
  <c r="D13" i="17"/>
  <c r="E13" i="17" s="1"/>
  <c r="D13" i="15"/>
  <c r="D217" i="15"/>
  <c r="D217" i="17"/>
  <c r="E217" i="17" s="1"/>
  <c r="D39" i="15"/>
  <c r="D39" i="17"/>
  <c r="E39" i="17" s="1"/>
  <c r="D47" i="15"/>
  <c r="D47" i="17"/>
  <c r="E47" i="17" s="1"/>
  <c r="D38" i="17"/>
  <c r="E38" i="17" s="1"/>
  <c r="D38" i="15"/>
  <c r="M27" i="12"/>
  <c r="D34" i="12"/>
  <c r="U72" i="12"/>
  <c r="P68" i="12"/>
  <c r="S37" i="12"/>
  <c r="R59" i="21"/>
  <c r="J3" i="13"/>
  <c r="F3" i="13"/>
  <c r="H3" i="13"/>
  <c r="I3" i="13"/>
  <c r="G3" i="13"/>
  <c r="S59" i="21"/>
  <c r="T59" i="21"/>
  <c r="V59" i="21"/>
  <c r="Q59" i="21"/>
  <c r="C3" i="13"/>
  <c r="D3" i="13"/>
  <c r="B3" i="13"/>
  <c r="E3" i="13"/>
  <c r="U59" i="21"/>
  <c r="D215" i="17" l="1"/>
  <c r="E215" i="17" s="1"/>
  <c r="D215" i="15"/>
  <c r="D62" i="17"/>
  <c r="E62" i="17" s="1"/>
  <c r="D62" i="15"/>
  <c r="D36" i="12"/>
  <c r="M34" i="12"/>
  <c r="S80" i="12"/>
  <c r="J76" i="12"/>
  <c r="S63" i="12"/>
  <c r="U80" i="12"/>
  <c r="L76" i="12"/>
  <c r="D83" i="17"/>
  <c r="E83" i="17" s="1"/>
  <c r="D83" i="15"/>
  <c r="D173" i="15"/>
  <c r="D173" i="17"/>
  <c r="E173" i="17" s="1"/>
  <c r="D266" i="15"/>
  <c r="D266" i="17"/>
  <c r="E266" i="17" s="1"/>
  <c r="D11" i="15"/>
  <c r="D11" i="17"/>
  <c r="E11" i="17" s="1"/>
  <c r="D119" i="15"/>
  <c r="D119" i="17"/>
  <c r="E119" i="17" s="1"/>
  <c r="Q63" i="12"/>
  <c r="D389" i="15"/>
  <c r="D389" i="17"/>
  <c r="E389" i="17" s="1"/>
  <c r="D236" i="15"/>
  <c r="D236" i="17"/>
  <c r="E236" i="17" s="1"/>
  <c r="D164" i="17"/>
  <c r="E164" i="17" s="1"/>
  <c r="D164" i="15"/>
  <c r="D17" i="15"/>
  <c r="D17" i="17"/>
  <c r="E17" i="17" s="1"/>
  <c r="T63" i="12"/>
  <c r="J36" i="12"/>
  <c r="S34" i="12"/>
  <c r="D287" i="15"/>
  <c r="D287" i="17"/>
  <c r="E287" i="17" s="1"/>
  <c r="D113" i="17"/>
  <c r="E113" i="17" s="1"/>
  <c r="D113" i="15"/>
  <c r="D374" i="17"/>
  <c r="E374" i="17" s="1"/>
  <c r="D374" i="15"/>
  <c r="D323" i="15"/>
  <c r="D323" i="17"/>
  <c r="E323" i="17" s="1"/>
  <c r="R80" i="12"/>
  <c r="I76" i="12"/>
  <c r="U63" i="12"/>
  <c r="T80" i="12"/>
  <c r="K76" i="12"/>
  <c r="N63" i="12"/>
  <c r="R34" i="12"/>
  <c r="I36" i="12"/>
  <c r="D317" i="15"/>
  <c r="D317" i="17"/>
  <c r="E317" i="17" s="1"/>
  <c r="O36" i="12"/>
  <c r="F42" i="12"/>
  <c r="Q34" i="12"/>
  <c r="H36" i="12"/>
  <c r="E36" i="12"/>
  <c r="N34" i="12"/>
  <c r="L36" i="12"/>
  <c r="U34" i="12"/>
  <c r="D80" i="12"/>
  <c r="O56" i="21"/>
  <c r="D134" i="17"/>
  <c r="E134" i="17" s="1"/>
  <c r="D134" i="15"/>
  <c r="D122" i="17"/>
  <c r="E122" i="17" s="1"/>
  <c r="D122" i="15"/>
  <c r="D221" i="17"/>
  <c r="E221" i="17" s="1"/>
  <c r="D221" i="15"/>
  <c r="M63" i="12"/>
  <c r="D71" i="15"/>
  <c r="D71" i="17"/>
  <c r="E71" i="17" s="1"/>
  <c r="D68" i="17"/>
  <c r="E68" i="17" s="1"/>
  <c r="D68" i="15"/>
  <c r="T34" i="12"/>
  <c r="K36" i="12"/>
  <c r="O76" i="12"/>
  <c r="P80" i="12"/>
  <c r="G76" i="12"/>
  <c r="D368" i="15"/>
  <c r="D368" i="17"/>
  <c r="E368" i="17" s="1"/>
  <c r="D272" i="15"/>
  <c r="D272" i="17"/>
  <c r="E272" i="17" s="1"/>
  <c r="C7" i="14"/>
  <c r="C8" i="20"/>
  <c r="Q80" i="12"/>
  <c r="H76" i="12"/>
  <c r="R63" i="12"/>
  <c r="G36" i="12"/>
  <c r="P34" i="12"/>
  <c r="C7" i="20"/>
  <c r="I4" i="13"/>
  <c r="F4" i="13"/>
  <c r="H4" i="13"/>
  <c r="J4" i="13"/>
  <c r="G4" i="13"/>
  <c r="E4" i="13"/>
  <c r="B4" i="13"/>
  <c r="O59" i="21"/>
  <c r="C4" i="13"/>
  <c r="D4" i="13"/>
  <c r="D377" i="15" l="1"/>
  <c r="D377" i="17"/>
  <c r="E377" i="17" s="1"/>
  <c r="C4" i="20"/>
  <c r="C4" i="14"/>
  <c r="N36" i="12"/>
  <c r="E42" i="12"/>
  <c r="D338" i="15"/>
  <c r="D338" i="17"/>
  <c r="E338" i="17" s="1"/>
  <c r="D185" i="15"/>
  <c r="D185" i="17"/>
  <c r="E185" i="17" s="1"/>
  <c r="T36" i="12"/>
  <c r="K42" i="12"/>
  <c r="Q36" i="12"/>
  <c r="H42" i="12"/>
  <c r="M36" i="12"/>
  <c r="D42" i="12"/>
  <c r="D224" i="17"/>
  <c r="E224" i="17" s="1"/>
  <c r="D224" i="15"/>
  <c r="D326" i="15"/>
  <c r="D326" i="17"/>
  <c r="E326" i="17" s="1"/>
  <c r="P36" i="12"/>
  <c r="G42" i="12"/>
  <c r="R36" i="12"/>
  <c r="I42" i="12"/>
  <c r="R76" i="12"/>
  <c r="U76" i="12"/>
  <c r="O42" i="12"/>
  <c r="F44" i="12"/>
  <c r="C3" i="14"/>
  <c r="C3" i="20"/>
  <c r="M80" i="12"/>
  <c r="D76" i="12"/>
  <c r="C5" i="20"/>
  <c r="C5" i="14"/>
  <c r="Q76" i="12"/>
  <c r="P76" i="12"/>
  <c r="S36" i="12"/>
  <c r="J42" i="12"/>
  <c r="D275" i="15"/>
  <c r="D275" i="17"/>
  <c r="E275" i="17" s="1"/>
  <c r="C6" i="14"/>
  <c r="C6" i="20"/>
  <c r="U36" i="12"/>
  <c r="L42" i="12"/>
  <c r="T76" i="12"/>
  <c r="S76" i="12"/>
  <c r="G5" i="13"/>
  <c r="H5" i="13"/>
  <c r="F5" i="13"/>
  <c r="I5" i="13"/>
  <c r="J5" i="13"/>
  <c r="B5" i="13"/>
  <c r="C5" i="13"/>
  <c r="E5" i="13"/>
  <c r="D5" i="13"/>
  <c r="U42" i="12" l="1"/>
  <c r="L44" i="12"/>
  <c r="R42" i="12"/>
  <c r="I44" i="12"/>
  <c r="D44" i="12"/>
  <c r="M42" i="12"/>
  <c r="D20" i="17"/>
  <c r="E20" i="17" s="1"/>
  <c r="D20" i="15"/>
  <c r="F46" i="12"/>
  <c r="O44" i="12"/>
  <c r="P42" i="12"/>
  <c r="G44" i="12"/>
  <c r="Q42" i="12"/>
  <c r="H44" i="12"/>
  <c r="N42" i="12"/>
  <c r="E44" i="12"/>
  <c r="D32" i="17"/>
  <c r="E32" i="17" s="1"/>
  <c r="D32" i="15"/>
  <c r="T42" i="12"/>
  <c r="K44" i="12"/>
  <c r="C2" i="20"/>
  <c r="C2" i="14"/>
  <c r="J44" i="12"/>
  <c r="S42" i="12"/>
  <c r="M76" i="12"/>
  <c r="D2" i="27"/>
  <c r="J6" i="13"/>
  <c r="F6" i="13"/>
  <c r="G6" i="13"/>
  <c r="I6" i="13"/>
  <c r="H6" i="13"/>
  <c r="E6" i="13"/>
  <c r="D6" i="13"/>
  <c r="C6" i="13"/>
  <c r="B6" i="13"/>
  <c r="E46" i="12" l="1"/>
  <c r="N44" i="12"/>
  <c r="J46" i="12"/>
  <c r="S44" i="12"/>
  <c r="Q44" i="12"/>
  <c r="H46" i="12"/>
  <c r="M44" i="12"/>
  <c r="D46" i="12"/>
  <c r="K46" i="12"/>
  <c r="T44" i="12"/>
  <c r="P44" i="12"/>
  <c r="G46" i="12"/>
  <c r="R44" i="12"/>
  <c r="I46" i="12"/>
  <c r="U44" i="12"/>
  <c r="L46" i="12"/>
  <c r="O46" i="12"/>
  <c r="F52" i="12"/>
  <c r="C2" i="27"/>
  <c r="D3" i="27"/>
  <c r="F7" i="13"/>
  <c r="H7" i="13"/>
  <c r="J7" i="13"/>
  <c r="G7" i="13"/>
  <c r="I7" i="13"/>
  <c r="H2" i="27"/>
  <c r="B7" i="13"/>
  <c r="E7" i="13"/>
  <c r="C7" i="13"/>
  <c r="D7" i="13"/>
  <c r="U46" i="12" l="1"/>
  <c r="L52" i="12"/>
  <c r="M46" i="12"/>
  <c r="D52" i="12"/>
  <c r="R46" i="12"/>
  <c r="I52" i="12"/>
  <c r="Q46" i="12"/>
  <c r="H52" i="12"/>
  <c r="P46" i="12"/>
  <c r="G52" i="12"/>
  <c r="S46" i="12"/>
  <c r="J52" i="12"/>
  <c r="O52" i="12"/>
  <c r="F54" i="12"/>
  <c r="T46" i="12"/>
  <c r="K52" i="12"/>
  <c r="N46" i="12"/>
  <c r="E52" i="12"/>
  <c r="C3" i="27"/>
  <c r="D4" i="27"/>
  <c r="F2" i="27"/>
  <c r="E2" i="27"/>
  <c r="G2" i="27"/>
  <c r="I8" i="13"/>
  <c r="J8" i="13"/>
  <c r="H8" i="13"/>
  <c r="G8" i="13"/>
  <c r="F8" i="13"/>
  <c r="H3" i="27"/>
  <c r="B8" i="13"/>
  <c r="C8" i="13"/>
  <c r="E8" i="13"/>
  <c r="D8" i="13"/>
  <c r="T52" i="12" l="1"/>
  <c r="K54" i="12"/>
  <c r="Q52" i="12"/>
  <c r="H54" i="12"/>
  <c r="O54" i="12"/>
  <c r="F62" i="12"/>
  <c r="R52" i="12"/>
  <c r="I54" i="12"/>
  <c r="S52" i="12"/>
  <c r="J54" i="12"/>
  <c r="M52" i="12"/>
  <c r="D54" i="12"/>
  <c r="N52" i="12"/>
  <c r="E54" i="12"/>
  <c r="P52" i="12"/>
  <c r="G54" i="12"/>
  <c r="U52" i="12"/>
  <c r="L54" i="12"/>
  <c r="C4" i="27"/>
  <c r="E3" i="27"/>
  <c r="F3" i="27"/>
  <c r="G3" i="27"/>
  <c r="D5" i="27"/>
  <c r="G9" i="13"/>
  <c r="H9" i="13"/>
  <c r="H4" i="27"/>
  <c r="J9" i="13"/>
  <c r="F9" i="13"/>
  <c r="I9" i="13"/>
  <c r="C9" i="13"/>
  <c r="D9" i="13"/>
  <c r="B9" i="13"/>
  <c r="E9" i="13"/>
  <c r="P54" i="12" l="1"/>
  <c r="G62" i="12"/>
  <c r="R54" i="12"/>
  <c r="I62" i="12"/>
  <c r="N54" i="12"/>
  <c r="E62" i="12"/>
  <c r="O62" i="12"/>
  <c r="F67" i="12"/>
  <c r="M54" i="12"/>
  <c r="D62" i="12"/>
  <c r="Q54" i="12"/>
  <c r="H62" i="12"/>
  <c r="T54" i="12"/>
  <c r="K62" i="12"/>
  <c r="U54" i="12"/>
  <c r="L62" i="12"/>
  <c r="S54" i="12"/>
  <c r="J62" i="12"/>
  <c r="E4" i="27"/>
  <c r="C5" i="27"/>
  <c r="F4" i="27"/>
  <c r="G4" i="27"/>
  <c r="D6" i="27"/>
  <c r="H10" i="13"/>
  <c r="G10" i="13"/>
  <c r="I10" i="13"/>
  <c r="F10" i="13"/>
  <c r="J10" i="13"/>
  <c r="H5" i="27"/>
  <c r="D10" i="13"/>
  <c r="E10" i="13"/>
  <c r="B10" i="13"/>
  <c r="C10" i="13"/>
  <c r="U62" i="12" l="1"/>
  <c r="L67" i="12"/>
  <c r="O67" i="12"/>
  <c r="F71" i="12"/>
  <c r="T62" i="12"/>
  <c r="K67" i="12"/>
  <c r="N62" i="12"/>
  <c r="E67" i="12"/>
  <c r="Q62" i="12"/>
  <c r="H67" i="12"/>
  <c r="R62" i="12"/>
  <c r="I67" i="12"/>
  <c r="P62" i="12"/>
  <c r="G67" i="12"/>
  <c r="S62" i="12"/>
  <c r="J67" i="12"/>
  <c r="M62" i="12"/>
  <c r="D67" i="12"/>
  <c r="C6" i="27"/>
  <c r="E5" i="27"/>
  <c r="G5" i="27"/>
  <c r="F5" i="27"/>
  <c r="D7" i="27"/>
  <c r="H6" i="27"/>
  <c r="J11" i="13"/>
  <c r="F11" i="13"/>
  <c r="I11" i="13"/>
  <c r="G11" i="13"/>
  <c r="H11" i="13"/>
  <c r="B11" i="13"/>
  <c r="D11" i="13"/>
  <c r="C11" i="13"/>
  <c r="E11" i="13"/>
  <c r="N67" i="12" l="1"/>
  <c r="E71" i="12"/>
  <c r="S67" i="12"/>
  <c r="J71" i="12"/>
  <c r="P67" i="12"/>
  <c r="G71" i="12"/>
  <c r="T67" i="12"/>
  <c r="K71" i="12"/>
  <c r="M67" i="12"/>
  <c r="D71" i="12"/>
  <c r="Q67" i="12"/>
  <c r="H71" i="12"/>
  <c r="U67" i="12"/>
  <c r="L71" i="12"/>
  <c r="R67" i="12"/>
  <c r="I71" i="12"/>
  <c r="O71" i="12"/>
  <c r="F75" i="12"/>
  <c r="C7" i="27"/>
  <c r="E6" i="27"/>
  <c r="G6" i="27"/>
  <c r="F6" i="27"/>
  <c r="D8" i="27"/>
  <c r="G12" i="13"/>
  <c r="J12" i="13"/>
  <c r="H7" i="27"/>
  <c r="H12" i="13"/>
  <c r="I12" i="13"/>
  <c r="F12" i="13"/>
  <c r="C12" i="13"/>
  <c r="D12" i="13"/>
  <c r="B12" i="13"/>
  <c r="E12" i="13"/>
  <c r="R71" i="12" l="1"/>
  <c r="I75" i="12"/>
  <c r="T71" i="12"/>
  <c r="K75" i="12"/>
  <c r="P71" i="12"/>
  <c r="G75" i="12"/>
  <c r="U71" i="12"/>
  <c r="L75" i="12"/>
  <c r="Q71" i="12"/>
  <c r="H75" i="12"/>
  <c r="S71" i="12"/>
  <c r="J75" i="12"/>
  <c r="O75" i="12"/>
  <c r="F82" i="12"/>
  <c r="M71" i="12"/>
  <c r="D75" i="12"/>
  <c r="N71" i="12"/>
  <c r="E75" i="12"/>
  <c r="C8" i="27"/>
  <c r="E7" i="27"/>
  <c r="G7" i="27"/>
  <c r="F7" i="27"/>
  <c r="D9" i="27"/>
  <c r="G13" i="13"/>
  <c r="I13" i="13"/>
  <c r="H8" i="27"/>
  <c r="F13" i="13"/>
  <c r="H13" i="13"/>
  <c r="J13" i="13"/>
  <c r="B13" i="13"/>
  <c r="D13" i="13"/>
  <c r="C13" i="13"/>
  <c r="E13" i="13"/>
  <c r="U75" i="12" l="1"/>
  <c r="L82" i="12"/>
  <c r="M75" i="12"/>
  <c r="D82" i="12"/>
  <c r="P75" i="12"/>
  <c r="G82" i="12"/>
  <c r="O82" i="12"/>
  <c r="F84" i="12"/>
  <c r="O84" i="12" s="1"/>
  <c r="S75" i="12"/>
  <c r="J82" i="12"/>
  <c r="T75" i="12"/>
  <c r="K82" i="12"/>
  <c r="N75" i="12"/>
  <c r="E82" i="12"/>
  <c r="Q75" i="12"/>
  <c r="H82" i="12"/>
  <c r="R75" i="12"/>
  <c r="I82" i="12"/>
  <c r="C9" i="27"/>
  <c r="E8" i="27"/>
  <c r="G8" i="27"/>
  <c r="F8" i="27"/>
  <c r="D10" i="27"/>
  <c r="I14" i="13"/>
  <c r="F14" i="13"/>
  <c r="H9" i="27"/>
  <c r="J14" i="13"/>
  <c r="G14" i="13"/>
  <c r="H14" i="13"/>
  <c r="E14" i="13"/>
  <c r="B14" i="13"/>
  <c r="D14" i="13"/>
  <c r="C14" i="13"/>
  <c r="Q82" i="12" l="1"/>
  <c r="H84" i="12"/>
  <c r="Q84" i="12" s="1"/>
  <c r="N82" i="12"/>
  <c r="E84" i="12"/>
  <c r="N84" i="12" s="1"/>
  <c r="P82" i="12"/>
  <c r="G84" i="12"/>
  <c r="P84" i="12" s="1"/>
  <c r="T82" i="12"/>
  <c r="K84" i="12"/>
  <c r="T84" i="12" s="1"/>
  <c r="M82" i="12"/>
  <c r="D84" i="12"/>
  <c r="M84" i="12" s="1"/>
  <c r="R82" i="12"/>
  <c r="I84" i="12"/>
  <c r="R84" i="12" s="1"/>
  <c r="S82" i="12"/>
  <c r="J84" i="12"/>
  <c r="S84" i="12" s="1"/>
  <c r="U82" i="12"/>
  <c r="L84" i="12"/>
  <c r="U84" i="12" s="1"/>
  <c r="C10" i="27"/>
  <c r="E9" i="27"/>
  <c r="G9" i="27"/>
  <c r="F9" i="27"/>
  <c r="D11" i="27"/>
  <c r="F15" i="13"/>
  <c r="I15" i="13"/>
  <c r="H10" i="27"/>
  <c r="G15" i="13"/>
  <c r="H15" i="13"/>
  <c r="J15" i="13"/>
  <c r="E15" i="13"/>
  <c r="C15" i="13"/>
  <c r="B15" i="13"/>
  <c r="D15" i="13"/>
  <c r="C11" i="27" l="1"/>
  <c r="E10" i="27"/>
  <c r="G10" i="27"/>
  <c r="F10" i="27"/>
  <c r="D12" i="27"/>
  <c r="F16" i="13"/>
  <c r="I16" i="13"/>
  <c r="H11" i="27"/>
  <c r="H16" i="13"/>
  <c r="G16" i="13"/>
  <c r="J16" i="13"/>
  <c r="B16" i="13"/>
  <c r="E16" i="13"/>
  <c r="D16" i="13"/>
  <c r="C16" i="13"/>
  <c r="C12" i="27" l="1"/>
  <c r="G11" i="27"/>
  <c r="E11" i="27"/>
  <c r="F11" i="27"/>
  <c r="D13" i="27"/>
  <c r="G17" i="13"/>
  <c r="F17" i="13"/>
  <c r="I17" i="13"/>
  <c r="H17" i="13"/>
  <c r="H12" i="27"/>
  <c r="J17" i="13"/>
  <c r="D17" i="13"/>
  <c r="E17" i="13"/>
  <c r="C17" i="13"/>
  <c r="B17" i="13"/>
  <c r="C13" i="27" l="1"/>
  <c r="E12" i="27"/>
  <c r="G12" i="27"/>
  <c r="F12" i="27"/>
  <c r="D14" i="27"/>
  <c r="H18" i="13"/>
  <c r="G18" i="13"/>
  <c r="J18" i="13"/>
  <c r="I18" i="13"/>
  <c r="F18" i="13"/>
  <c r="H13" i="27"/>
  <c r="C18" i="13"/>
  <c r="E18" i="13"/>
  <c r="B18" i="13"/>
  <c r="D18" i="13"/>
  <c r="E13" i="27" l="1"/>
  <c r="C14" i="27"/>
  <c r="G13" i="27"/>
  <c r="F13" i="27"/>
  <c r="D15" i="27"/>
  <c r="F19" i="13"/>
  <c r="G19" i="13"/>
  <c r="H19" i="13"/>
  <c r="I19" i="13"/>
  <c r="J19" i="13"/>
  <c r="H14" i="27"/>
  <c r="B19" i="13"/>
  <c r="D19" i="13"/>
  <c r="C19" i="13"/>
  <c r="E19" i="13"/>
  <c r="E14" i="27" l="1"/>
  <c r="C15" i="27"/>
  <c r="G14" i="27"/>
  <c r="F14" i="27"/>
  <c r="D16" i="27"/>
  <c r="G20" i="13"/>
  <c r="H20" i="13"/>
  <c r="F20" i="13"/>
  <c r="J20" i="13"/>
  <c r="H15" i="27"/>
  <c r="I20" i="13"/>
  <c r="E20" i="13"/>
  <c r="D20" i="13"/>
  <c r="C20" i="13"/>
  <c r="B20" i="13"/>
  <c r="E15" i="27" l="1"/>
  <c r="C16" i="27"/>
  <c r="G15" i="27"/>
  <c r="F15" i="27"/>
  <c r="D17" i="27"/>
  <c r="I21" i="13"/>
  <c r="H16" i="27"/>
  <c r="F21" i="13"/>
  <c r="G21" i="13"/>
  <c r="J21" i="13"/>
  <c r="H21" i="13"/>
  <c r="B21" i="13"/>
  <c r="D21" i="13"/>
  <c r="C21" i="13"/>
  <c r="E21" i="13"/>
  <c r="E16" i="27" l="1"/>
  <c r="C17" i="27"/>
  <c r="G16" i="27"/>
  <c r="F16" i="27"/>
  <c r="D18" i="27"/>
  <c r="H17" i="27"/>
  <c r="E17" i="27" l="1"/>
  <c r="C18" i="27"/>
  <c r="G17" i="27"/>
  <c r="F17" i="27"/>
  <c r="D19" i="27"/>
  <c r="E18" i="27"/>
  <c r="H18" i="27"/>
  <c r="G18" i="27" l="1"/>
  <c r="C19" i="27"/>
  <c r="F18" i="27"/>
  <c r="D20" i="27"/>
  <c r="G19" i="27"/>
  <c r="H19" i="27"/>
  <c r="E19" i="27"/>
  <c r="C20" i="27" l="1"/>
  <c r="F19" i="27"/>
  <c r="D21" i="27"/>
  <c r="G20" i="27"/>
  <c r="E20" i="27"/>
  <c r="H20" i="27"/>
  <c r="C21" i="27" l="1"/>
  <c r="F20" i="27"/>
  <c r="D22" i="27"/>
  <c r="G21" i="27"/>
  <c r="H21" i="27"/>
  <c r="E21" i="27"/>
  <c r="C22" i="27" l="1"/>
  <c r="F21" i="27"/>
  <c r="G22" i="27"/>
  <c r="E22" i="27"/>
  <c r="H22" i="27"/>
  <c r="F22" i="27" l="1"/>
  <c r="I2" i="27" l="1"/>
  <c r="I3" i="27" l="1"/>
  <c r="I4" i="27" l="1"/>
  <c r="I5" i="27" l="1"/>
  <c r="I6" i="27" l="1"/>
  <c r="I7" i="27" l="1"/>
  <c r="I8" i="27" l="1"/>
  <c r="I9" i="27" l="1"/>
  <c r="I10" i="27" l="1"/>
  <c r="I11" i="27" l="1"/>
  <c r="I12" i="27" l="1"/>
  <c r="I13" i="27" l="1"/>
  <c r="I14" i="27" l="1"/>
  <c r="I15" i="27" l="1"/>
  <c r="I16" i="27" l="1"/>
  <c r="I17" i="27"/>
  <c r="I18" i="27" l="1"/>
  <c r="I19" i="27" l="1"/>
  <c r="I20" i="27" l="1"/>
  <c r="I21" i="27" l="1"/>
  <c r="I22" i="27" l="1"/>
  <c r="B2" i="27" l="1"/>
  <c r="E2" i="14" l="1"/>
  <c r="E4" i="14"/>
  <c r="E5" i="14"/>
  <c r="E7" i="14"/>
  <c r="E6" i="14"/>
  <c r="E3" i="14"/>
  <c r="B3" i="27"/>
  <c r="B7" i="20"/>
  <c r="B2" i="14" l="1"/>
  <c r="B2" i="20"/>
  <c r="B3" i="14"/>
  <c r="B3" i="20"/>
  <c r="B5" i="20"/>
  <c r="B5" i="14"/>
  <c r="B7" i="14"/>
  <c r="B8" i="20"/>
  <c r="B6" i="20"/>
  <c r="B6" i="14"/>
  <c r="B4" i="20"/>
  <c r="B4" i="14"/>
  <c r="E8" i="14"/>
  <c r="B4" i="27"/>
  <c r="B5" i="27" l="1"/>
  <c r="B6" i="27" l="1"/>
  <c r="B7" i="27" l="1"/>
  <c r="B8" i="27" l="1"/>
  <c r="B9" i="27" l="1"/>
  <c r="B10" i="27" l="1"/>
  <c r="B11" i="27" l="1"/>
  <c r="B12" i="27" l="1"/>
  <c r="B13" i="27"/>
  <c r="B14" i="27" l="1"/>
  <c r="B15" i="27" l="1"/>
  <c r="B16" i="27"/>
  <c r="B17" i="27" l="1"/>
  <c r="B18" i="27" l="1"/>
  <c r="B19" i="27" l="1"/>
  <c r="B20" i="27"/>
  <c r="B21" i="27" l="1"/>
  <c r="B22" i="27" l="1"/>
</calcChain>
</file>

<file path=xl/sharedStrings.xml><?xml version="1.0" encoding="utf-8"?>
<sst xmlns="http://schemas.openxmlformats.org/spreadsheetml/2006/main" count="11786" uniqueCount="373">
  <si>
    <t>date</t>
  </si>
  <si>
    <t>Biden</t>
  </si>
  <si>
    <t>Bloomberg</t>
  </si>
  <si>
    <t>Booker</t>
  </si>
  <si>
    <t>Buttigieg</t>
  </si>
  <si>
    <t>Klobuchar</t>
  </si>
  <si>
    <t>Sanders</t>
  </si>
  <si>
    <t>Steyer</t>
  </si>
  <si>
    <t>Warren</t>
  </si>
  <si>
    <t>Yang</t>
  </si>
  <si>
    <t>State</t>
  </si>
  <si>
    <t>Pollster</t>
  </si>
  <si>
    <t>Grade</t>
  </si>
  <si>
    <t>Sample</t>
  </si>
  <si>
    <t>Date</t>
  </si>
  <si>
    <t>Iowa</t>
  </si>
  <si>
    <t>New Hampshire</t>
  </si>
  <si>
    <t>Nevada</t>
  </si>
  <si>
    <t>South Carolina</t>
  </si>
  <si>
    <t>Alabama</t>
  </si>
  <si>
    <t>American Samoa</t>
  </si>
  <si>
    <t>Arkansas</t>
  </si>
  <si>
    <t>California</t>
  </si>
  <si>
    <t>Colorado</t>
  </si>
  <si>
    <t>Democrats Abroad</t>
  </si>
  <si>
    <t>Maine</t>
  </si>
  <si>
    <t>Massachusetts</t>
  </si>
  <si>
    <t>Minnesota</t>
  </si>
  <si>
    <t>North Carolina</t>
  </si>
  <si>
    <t>Oklahoma</t>
  </si>
  <si>
    <t>Tennessee</t>
  </si>
  <si>
    <t>Texas</t>
  </si>
  <si>
    <t>Utah</t>
  </si>
  <si>
    <t>Vermont</t>
  </si>
  <si>
    <t>Virginia</t>
  </si>
  <si>
    <t>Idaho</t>
  </si>
  <si>
    <t>Michigan</t>
  </si>
  <si>
    <t>Mississippi</t>
  </si>
  <si>
    <t>Missouri</t>
  </si>
  <si>
    <t>North Dakota</t>
  </si>
  <si>
    <t>Washington</t>
  </si>
  <si>
    <t>Northern Marianas</t>
  </si>
  <si>
    <t>Ohio</t>
  </si>
  <si>
    <t>Arizona</t>
  </si>
  <si>
    <t>Florida</t>
  </si>
  <si>
    <t>Illinois</t>
  </si>
  <si>
    <t>Georgia</t>
  </si>
  <si>
    <t>Puerto Rico</t>
  </si>
  <si>
    <t>Alaska</t>
  </si>
  <si>
    <t>Hawaii</t>
  </si>
  <si>
    <t>Louisiana</t>
  </si>
  <si>
    <t>Wyoming</t>
  </si>
  <si>
    <t>Wisconsin</t>
  </si>
  <si>
    <t>Connecticut</t>
  </si>
  <si>
    <t>Delaware</t>
  </si>
  <si>
    <t>Maryland</t>
  </si>
  <si>
    <t>New York</t>
  </si>
  <si>
    <t>Pennsylvania</t>
  </si>
  <si>
    <t>Rhode Island</t>
  </si>
  <si>
    <t>Guam</t>
  </si>
  <si>
    <t>Kansas</t>
  </si>
  <si>
    <t>Indiana</t>
  </si>
  <si>
    <t>Nebraska</t>
  </si>
  <si>
    <t>West Virginia</t>
  </si>
  <si>
    <t>Kentucky</t>
  </si>
  <si>
    <t>Oregon</t>
  </si>
  <si>
    <t>DC</t>
  </si>
  <si>
    <t>Montana</t>
  </si>
  <si>
    <t>New Jersey</t>
  </si>
  <si>
    <t>New Mexico</t>
  </si>
  <si>
    <t>South Dakota</t>
  </si>
  <si>
    <t>Virgin Islands</t>
  </si>
  <si>
    <t>state</t>
  </si>
  <si>
    <t>US</t>
  </si>
  <si>
    <t>delegates</t>
  </si>
  <si>
    <t>vote</t>
  </si>
  <si>
    <t>win</t>
  </si>
  <si>
    <t>abbrev</t>
  </si>
  <si>
    <t>radius</t>
  </si>
  <si>
    <t>xValue</t>
  </si>
  <si>
    <t>yValue</t>
  </si>
  <si>
    <t>pageLink</t>
  </si>
  <si>
    <t>AL</t>
  </si>
  <si>
    <t>AK</t>
  </si>
  <si>
    <t>AZ</t>
  </si>
  <si>
    <t>AR</t>
  </si>
  <si>
    <t>CA</t>
  </si>
  <si>
    <t>CO</t>
  </si>
  <si>
    <t>CT</t>
  </si>
  <si>
    <t>DE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</si>
  <si>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</si>
  <si>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</si>
  <si>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</si>
  <si>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</si>
  <si>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</si>
  <si>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</si>
  <si>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</si>
  <si>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</si>
  <si>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</si>
  <si>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</si>
  <si>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</si>
  <si>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</si>
  <si>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</si>
  <si>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</si>
  <si>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</si>
  <si>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</si>
  <si>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</si>
  <si>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</si>
  <si>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</si>
  <si>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</si>
  <si>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</si>
  <si>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New%20Hampshire</t>
  </si>
  <si>
    <t>NJ</t>
  </si>
  <si>
    <t>New%20Jersey</t>
  </si>
  <si>
    <t>NM</t>
  </si>
  <si>
    <t>New%20Mexico</t>
  </si>
  <si>
    <t>NY</t>
  </si>
  <si>
    <t>New%20York</t>
  </si>
  <si>
    <t>NC</t>
  </si>
  <si>
    <t>North%20Carolina</t>
  </si>
  <si>
    <t>ND</t>
  </si>
  <si>
    <t>North%20Dakota</t>
  </si>
  <si>
    <t>OH</t>
  </si>
  <si>
    <t>OK</t>
  </si>
  <si>
    <t>OR</t>
  </si>
  <si>
    <t>PA</t>
  </si>
  <si>
    <t>Rhode island</t>
  </si>
  <si>
    <t>RI</t>
  </si>
  <si>
    <t>Rhode%20Island</t>
  </si>
  <si>
    <t>SC</t>
  </si>
  <si>
    <t>South%20Carolina</t>
  </si>
  <si>
    <t>SD</t>
  </si>
  <si>
    <t>South%20Dakota</t>
  </si>
  <si>
    <t>TN</t>
  </si>
  <si>
    <t>TX</t>
  </si>
  <si>
    <t>UT</t>
  </si>
  <si>
    <t>VT</t>
  </si>
  <si>
    <t>VA</t>
  </si>
  <si>
    <t>WA</t>
  </si>
  <si>
    <t>WV</t>
  </si>
  <si>
    <t>West%20Virginia</t>
  </si>
  <si>
    <t>WI</t>
  </si>
  <si>
    <t>WY</t>
  </si>
  <si>
    <t>District of Columbia</t>
  </si>
  <si>
    <t>first</t>
  </si>
  <si>
    <t>PR</t>
  </si>
  <si>
    <t>District%20of%20Columbia</t>
  </si>
  <si>
    <t>Puerto%_Rico</t>
  </si>
  <si>
    <t>second</t>
  </si>
  <si>
    <t>third</t>
  </si>
  <si>
    <t>thirdvote</t>
  </si>
  <si>
    <t>secondvote</t>
  </si>
  <si>
    <t>firstvote</t>
  </si>
  <si>
    <t>fourthvote</t>
  </si>
  <si>
    <t>forthvote</t>
  </si>
  <si>
    <t>fourth</t>
  </si>
  <si>
    <t>fifth</t>
  </si>
  <si>
    <t>fifthvote</t>
  </si>
  <si>
    <t>sixth</t>
  </si>
  <si>
    <t>sixthvote</t>
  </si>
  <si>
    <t>seventh</t>
  </si>
  <si>
    <t>seventhvote</t>
  </si>
  <si>
    <t>eighth</t>
  </si>
  <si>
    <t>eighthvote</t>
  </si>
  <si>
    <t>ninth</t>
  </si>
  <si>
    <t>ninthvote</t>
  </si>
  <si>
    <t>title</t>
  </si>
  <si>
    <t>updated</t>
  </si>
  <si>
    <t>Last Updated</t>
  </si>
  <si>
    <t>weight</t>
  </si>
  <si>
    <t>Bidendel</t>
  </si>
  <si>
    <t>Bloombergdel</t>
  </si>
  <si>
    <t>Bookerdel</t>
  </si>
  <si>
    <t>Buttigiegdel</t>
  </si>
  <si>
    <t>Klobuchardel</t>
  </si>
  <si>
    <t>Sandersdel</t>
  </si>
  <si>
    <t>Steyerdel</t>
  </si>
  <si>
    <t>Warrendel</t>
  </si>
  <si>
    <t>Yangdel</t>
  </si>
  <si>
    <t>--&gt;</t>
  </si>
  <si>
    <t>Jun. 6th</t>
  </si>
  <si>
    <t>Thru Jun. 2nd</t>
  </si>
  <si>
    <t>Jun. 2nd</t>
  </si>
  <si>
    <t>Thru May 19th</t>
  </si>
  <si>
    <t>May 19th</t>
  </si>
  <si>
    <t>Thru May 12th</t>
  </si>
  <si>
    <t>May 12th</t>
  </si>
  <si>
    <t>Thru May 5th</t>
  </si>
  <si>
    <t>May 5th</t>
  </si>
  <si>
    <t>Thru Apr. 28th</t>
  </si>
  <si>
    <t>Apr. 28th</t>
  </si>
  <si>
    <t>Thru Apr. 7th</t>
  </si>
  <si>
    <t>Apr. 7th</t>
  </si>
  <si>
    <t>Thru Apr. 4th</t>
  </si>
  <si>
    <t>Apr. 4th</t>
  </si>
  <si>
    <t>Thru Mar. 29th</t>
  </si>
  <si>
    <t>Mar. 29th</t>
  </si>
  <si>
    <t>Thru Mar. 24th</t>
  </si>
  <si>
    <t>Mar. 24th</t>
  </si>
  <si>
    <t>Thru Mar. 17th</t>
  </si>
  <si>
    <t>Mar. 17th</t>
  </si>
  <si>
    <t>Thru Mar. 14th</t>
  </si>
  <si>
    <t>Mar. 14th</t>
  </si>
  <si>
    <t>Thru Mar. 10th</t>
  </si>
  <si>
    <t>Mar. 10th</t>
  </si>
  <si>
    <t>Thru Mar. 3rd</t>
  </si>
  <si>
    <t>Mar. 3rd</t>
  </si>
  <si>
    <t>Thru. Feb 29th</t>
  </si>
  <si>
    <t>Feb. 29th</t>
  </si>
  <si>
    <t>Thru. Feb 22nd</t>
  </si>
  <si>
    <t>Feb. 22nd</t>
  </si>
  <si>
    <t>Thru. Feb 11th</t>
  </si>
  <si>
    <t>Feb 11th</t>
  </si>
  <si>
    <t>Feb. 3rd</t>
  </si>
  <si>
    <t>yangper</t>
  </si>
  <si>
    <t>warrenper</t>
  </si>
  <si>
    <t>steyerper</t>
  </si>
  <si>
    <t>sandersper</t>
  </si>
  <si>
    <t>klobucharper</t>
  </si>
  <si>
    <t>buttigiegper</t>
  </si>
  <si>
    <t>bookerper</t>
  </si>
  <si>
    <t>bloombergper</t>
  </si>
  <si>
    <t>bidenper</t>
  </si>
  <si>
    <t>yang</t>
  </si>
  <si>
    <t>warren</t>
  </si>
  <si>
    <t>steyer</t>
  </si>
  <si>
    <t>sanders</t>
  </si>
  <si>
    <t>klobuchar</t>
  </si>
  <si>
    <t>buttigieg</t>
  </si>
  <si>
    <t>booker</t>
  </si>
  <si>
    <t>bloomberg</t>
  </si>
  <si>
    <t>biden</t>
  </si>
  <si>
    <t>thru</t>
  </si>
  <si>
    <t>Total</t>
  </si>
  <si>
    <t>label</t>
  </si>
  <si>
    <t>cand</t>
  </si>
  <si>
    <t>voteShare</t>
  </si>
  <si>
    <t>Biden-</t>
  </si>
  <si>
    <t>Bloomberg-</t>
  </si>
  <si>
    <t>Booker-</t>
  </si>
  <si>
    <t>Buttigieg-</t>
  </si>
  <si>
    <t>Klobuchar-</t>
  </si>
  <si>
    <t>Sanders-</t>
  </si>
  <si>
    <t>Steyer-</t>
  </si>
  <si>
    <t>Warren-</t>
  </si>
  <si>
    <t>Yang-</t>
  </si>
  <si>
    <t>Bidenproj</t>
  </si>
  <si>
    <t>Bloombergproj</t>
  </si>
  <si>
    <t>Klobucharproj</t>
  </si>
  <si>
    <t>Sandersproj</t>
  </si>
  <si>
    <t>Steyerproj</t>
  </si>
  <si>
    <t>Warrenproj</t>
  </si>
  <si>
    <t>Yangproj</t>
  </si>
  <si>
    <t>voteperc</t>
  </si>
  <si>
    <t>Buttigiegproj</t>
  </si>
  <si>
    <t>today</t>
  </si>
  <si>
    <t>dateindex</t>
  </si>
  <si>
    <t>bi</t>
  </si>
  <si>
    <t>bl</t>
  </si>
  <si>
    <t>bu</t>
  </si>
  <si>
    <t>kl</t>
  </si>
  <si>
    <t>sa</t>
  </si>
  <si>
    <t>st</t>
  </si>
  <si>
    <t>wa</t>
  </si>
  <si>
    <t>ya</t>
  </si>
  <si>
    <t>total_delegates</t>
  </si>
  <si>
    <t>primary_date</t>
  </si>
  <si>
    <t>forecastdate</t>
  </si>
  <si>
    <t>primarydate</t>
  </si>
  <si>
    <t>total</t>
  </si>
  <si>
    <t>bidenvote</t>
  </si>
  <si>
    <t>bloombergvote</t>
  </si>
  <si>
    <t>bookervote</t>
  </si>
  <si>
    <t>buttigiegvote</t>
  </si>
  <si>
    <t>klobucharvote</t>
  </si>
  <si>
    <t>sandersvote</t>
  </si>
  <si>
    <t>steyervote</t>
  </si>
  <si>
    <t>warrenvote</t>
  </si>
  <si>
    <t>yangvote</t>
  </si>
  <si>
    <t>bidenwin</t>
  </si>
  <si>
    <t>bloombergwin</t>
  </si>
  <si>
    <t>bookerwin</t>
  </si>
  <si>
    <t>buttigiegwin</t>
  </si>
  <si>
    <t>klobucharwin</t>
  </si>
  <si>
    <t>sanderswin</t>
  </si>
  <si>
    <t>steyerwin</t>
  </si>
  <si>
    <t>warrenwin</t>
  </si>
  <si>
    <t>yangwin</t>
  </si>
  <si>
    <t>bidendel</t>
  </si>
  <si>
    <t>bloombergdel</t>
  </si>
  <si>
    <t>bookerdel</t>
  </si>
  <si>
    <t>buttigiegdel</t>
  </si>
  <si>
    <t>klobuchardel</t>
  </si>
  <si>
    <t>sandersdel</t>
  </si>
  <si>
    <t>steyerdel</t>
  </si>
  <si>
    <t>warrendel</t>
  </si>
  <si>
    <t>yangdel</t>
  </si>
  <si>
    <t>candidate</t>
  </si>
  <si>
    <t>del</t>
  </si>
  <si>
    <t>completed</t>
  </si>
  <si>
    <t>YouGov</t>
  </si>
  <si>
    <t>AtlasIntel</t>
  </si>
  <si>
    <t>-</t>
  </si>
  <si>
    <t>Data for Progress</t>
  </si>
  <si>
    <t>Change Research</t>
  </si>
  <si>
    <t>Monmouth University</t>
  </si>
  <si>
    <t>Elucd</t>
  </si>
  <si>
    <t>University of New Hampshire</t>
  </si>
  <si>
    <t>American Research Group</t>
  </si>
  <si>
    <t>Suffolk University</t>
  </si>
  <si>
    <t>Emerson College</t>
  </si>
  <si>
    <t>RKM Research and Communications Inc.</t>
  </si>
  <si>
    <t>University of Massachusetts Lowell</t>
  </si>
  <si>
    <t>Marist College</t>
  </si>
  <si>
    <t>St. Anselm</t>
  </si>
  <si>
    <t>David Binder Research</t>
  </si>
  <si>
    <t>Civiqs</t>
  </si>
  <si>
    <t>Park Street Strategies</t>
  </si>
  <si>
    <t>Morningside College</t>
  </si>
  <si>
    <t>Siena College/New York Times Upshot</t>
  </si>
  <si>
    <t>MassINC Polling Group</t>
  </si>
  <si>
    <t>Neighborhood Research and Media</t>
  </si>
  <si>
    <t>Selzer &amp; Co.</t>
  </si>
  <si>
    <t>Results</t>
  </si>
  <si>
    <t>RMSE</t>
  </si>
  <si>
    <t>#10at10</t>
  </si>
  <si>
    <t>RealClearPolitics</t>
  </si>
  <si>
    <t>Lean Tossup</t>
  </si>
  <si>
    <t>FiveThirtyEight Polling Avg</t>
  </si>
  <si>
    <t>FiveThirtyEight Forecast</t>
  </si>
  <si>
    <t>Candidates</t>
  </si>
  <si>
    <t>Buttigeig</t>
  </si>
  <si>
    <t>name</t>
  </si>
  <si>
    <t>type</t>
  </si>
  <si>
    <t>pollster</t>
  </si>
  <si>
    <t>forecast</t>
  </si>
  <si>
    <t>JHK Forecasts</t>
  </si>
  <si>
    <t>Bidenwin</t>
  </si>
  <si>
    <t>Bloombergwin</t>
  </si>
  <si>
    <t>Bookerwin</t>
  </si>
  <si>
    <t>Buttigiegwin</t>
  </si>
  <si>
    <t>Klobucharwin</t>
  </si>
  <si>
    <t>Sanderswin</t>
  </si>
  <si>
    <t>Steyerwin</t>
  </si>
  <si>
    <t>Warrenwin</t>
  </si>
  <si>
    <t>Yangwin</t>
  </si>
  <si>
    <t>Bidenres</t>
  </si>
  <si>
    <t>Bloombergres</t>
  </si>
  <si>
    <t>Bookerres</t>
  </si>
  <si>
    <t>Buttigiegres</t>
  </si>
  <si>
    <t>Klobucharres</t>
  </si>
  <si>
    <t>Sandersres</t>
  </si>
  <si>
    <t>Steyerres</t>
  </si>
  <si>
    <t>Warrenres</t>
  </si>
  <si>
    <t>Yangres</t>
  </si>
  <si>
    <t>Bidenresdel</t>
  </si>
  <si>
    <t>Bloombergresdel</t>
  </si>
  <si>
    <t>Bookerresdel</t>
  </si>
  <si>
    <t>Buttigiegresdel</t>
  </si>
  <si>
    <t>Klobucharresdel</t>
  </si>
  <si>
    <t>Sandersresdel</t>
  </si>
  <si>
    <t>Steyerresdel</t>
  </si>
  <si>
    <t>Warrenresdel</t>
  </si>
  <si>
    <t>Yangresdel</t>
  </si>
  <si>
    <t>Beacon Research</t>
  </si>
  <si>
    <t>Point Blank Political</t>
  </si>
  <si>
    <t>WPA Intelligence (WPAi)</t>
  </si>
  <si>
    <t>theHOX</t>
  </si>
  <si>
    <t>link</t>
  </si>
  <si>
    <t>DDHQ/0ptimus/Ozy</t>
  </si>
  <si>
    <t>pluarlity</t>
  </si>
  <si>
    <t>No one</t>
  </si>
  <si>
    <t>majority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</si>
</sst>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%"/>
    <numFmt numFmtId="165" formatCode="yyyy\-mm\-dd;@"/>
    <numFmt numFmtId="166" formatCode="0.0"/>
    <numFmt numFmtId="167" formatCode="0.0000"/>
  </numFmts>
  <fonts count="17">
    <font>
      <sz val="12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2"/>
      <color rgb="FF000000"/>
      <name val="Brandon Grotesque Regular"/>
      <family val="2"/>
    </font>
    <font>
      <sz val="12"/>
      <color rgb="FF000000"/>
      <name val="Brandon Grotesque Regular"/>
    </font>
    <font>
      <sz val="12"/>
      <color theme="1"/>
      <name val="Brandon Grotesque Regular"/>
      <family val="2"/>
    </font>
    <font>
      <sz val="8"/>
      <name val="Brandon Grotesque Regular"/>
      <family val="2"/>
    </font>
    <font>
      <sz val="12"/>
      <color rgb="FF000000"/>
      <name val="Arial"/>
      <family val="2"/>
    </font>
    <font>
      <sz val="12"/>
      <color theme="1"/>
      <name val="Brandon Grotesque Regular"/>
    </font>
    <font>
      <sz val="14"/>
      <color theme="1"/>
      <name val="Brandon Grotesque Regular"/>
      <family val="2"/>
    </font>
    <font>
      <sz val="14"/>
      <color theme="1"/>
      <name val="Arial"/>
      <family val="2"/>
    </font>
    <font>
      <b/>
      <sz val="14"/>
      <color theme="1"/>
      <name val="Arial"/>
      <family val="2"/>
    </font>
    <font>
      <sz val="14"/>
      <color rgb="FF000000"/>
      <name val="Brandon Grotesque Regular"/>
    </font>
    <font>
      <b/>
      <sz val="14"/>
      <color rgb="FF000000"/>
      <name val="Brandon Grotesque Regular"/>
    </font>
    <font>
      <b/>
      <sz val="12"/>
      <color rgb="FF000000"/>
      <name val="Brandon Grotesque Regular"/>
    </font>
    <font>
      <sz val="14"/>
      <color theme="1"/>
      <name val="Brandon Grotesque Regular"/>
    </font>
  </fonts>
  <fills count="4">
    <fill>
      <patternFill patternType="none"/>
    </fill>
    <fill>
      <patternFill patternType="gray125"/>
    </fill>
    <fill>
      <patternFill patternType="solid">
        <fgColor rgb="FFFCFCFF"/>
        <bgColor indexed="64"/>
      </patternFill>
    </fill>
    <fill>
      <patternFill patternType="solid">
        <fgColor rgb="FFFF6060"/>
        <bgColor indexed="64"/>
      </patternFill>
    </fill>
  </fills>
  <borders count="5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0" fontId="6" fillId="0" borderId="0"/>
    <xf numFmtId="9" fontId="6" fillId="0" borderId="0" applyFont="0" applyFill="0" applyBorder="0" applyAlignment="0" applyProtection="0"/>
  </cellStyleXfs>
  <cellXfs count="73">
    <xf numFmtId="0" fontId="0" fillId="0" borderId="0" xfId="0"/>
    <xf numFmtId="2" fontId="0" fillId="0" borderId="0" xfId="0" applyNumberFormat="1"/>
    <xf numFmtId="1" fontId="0" fillId="0" borderId="0" xfId="0" applyNumberFormat="1"/>
    <xf numFmtId="0" fontId="4" fillId="0" borderId="0" xfId="0" applyFont="1"/>
    <xf numFmtId="165" fontId="0" fillId="0" borderId="0" xfId="0" applyNumberFormat="1"/>
    <xf numFmtId="166" fontId="0" fillId="0" borderId="0" xfId="0" applyNumberFormat="1"/>
    <xf numFmtId="1" fontId="5" fillId="0" borderId="0" xfId="0" applyNumberFormat="1" applyFont="1"/>
    <xf numFmtId="0" fontId="3" fillId="0" borderId="0" xfId="0" applyFont="1"/>
    <xf numFmtId="1" fontId="0" fillId="0" borderId="0" xfId="0" applyNumberFormat="1" applyAlignment="1">
      <alignment horizontal="right"/>
    </xf>
    <xf numFmtId="167" fontId="0" fillId="0" borderId="0" xfId="0" applyNumberFormat="1"/>
    <xf numFmtId="0" fontId="6" fillId="0" borderId="0" xfId="1"/>
    <xf numFmtId="1" fontId="6" fillId="0" borderId="0" xfId="1" applyNumberFormat="1"/>
    <xf numFmtId="166" fontId="0" fillId="0" borderId="0" xfId="0" applyNumberFormat="1" applyAlignment="1">
      <alignment horizontal="right"/>
    </xf>
    <xf numFmtId="0" fontId="2" fillId="0" borderId="0" xfId="0" quotePrefix="1" applyFont="1"/>
    <xf numFmtId="0" fontId="2" fillId="0" borderId="0" xfId="0" applyFont="1"/>
    <xf numFmtId="0" fontId="2" fillId="0" borderId="1" xfId="0" applyFont="1" applyBorder="1"/>
    <xf numFmtId="14" fontId="2" fillId="0" borderId="1" xfId="0" applyNumberFormat="1" applyFont="1" applyBorder="1"/>
    <xf numFmtId="14" fontId="2" fillId="0" borderId="0" xfId="0" applyNumberFormat="1" applyFont="1"/>
    <xf numFmtId="1" fontId="2" fillId="0" borderId="0" xfId="0" applyNumberFormat="1" applyFont="1" applyAlignment="1">
      <alignment horizontal="center"/>
    </xf>
    <xf numFmtId="14" fontId="0" fillId="0" borderId="0" xfId="0" applyNumberFormat="1"/>
    <xf numFmtId="165" fontId="5" fillId="0" borderId="0" xfId="0" applyNumberFormat="1" applyFont="1"/>
    <xf numFmtId="164" fontId="1" fillId="0" borderId="0" xfId="0" applyNumberFormat="1" applyFont="1" applyAlignment="1">
      <alignment horizontal="center"/>
    </xf>
    <xf numFmtId="165" fontId="8" fillId="0" borderId="0" xfId="0" applyNumberFormat="1" applyFont="1"/>
    <xf numFmtId="1" fontId="4" fillId="0" borderId="0" xfId="0" applyNumberFormat="1" applyFont="1"/>
    <xf numFmtId="0" fontId="9" fillId="0" borderId="0" xfId="0" applyFont="1"/>
    <xf numFmtId="0" fontId="10" fillId="0" borderId="2" xfId="0" applyFont="1" applyBorder="1"/>
    <xf numFmtId="0" fontId="10" fillId="0" borderId="2" xfId="0" applyFont="1" applyBorder="1" applyAlignment="1">
      <alignment horizontal="left" vertical="center"/>
    </xf>
    <xf numFmtId="0" fontId="13" fillId="0" borderId="0" xfId="0" applyFont="1" applyAlignment="1">
      <alignment vertical="center"/>
    </xf>
    <xf numFmtId="0" fontId="13" fillId="0" borderId="0" xfId="0" applyFont="1" applyAlignment="1">
      <alignment horizontal="center" vertical="center"/>
    </xf>
    <xf numFmtId="0" fontId="10" fillId="0" borderId="0" xfId="0" applyFont="1" applyBorder="1"/>
    <xf numFmtId="0" fontId="10" fillId="0" borderId="0" xfId="0" applyFont="1" applyBorder="1" applyAlignment="1">
      <alignment horizontal="left" vertical="center"/>
    </xf>
    <xf numFmtId="0" fontId="11" fillId="0" borderId="0" xfId="0" applyFont="1" applyBorder="1" applyAlignment="1">
      <alignment horizontal="left"/>
    </xf>
    <xf numFmtId="16" fontId="11" fillId="0" borderId="0" xfId="0" applyNumberFormat="1" applyFont="1" applyBorder="1" applyAlignment="1">
      <alignment horizontal="left"/>
    </xf>
    <xf numFmtId="0" fontId="12" fillId="0" borderId="0" xfId="0" applyFont="1" applyBorder="1" applyAlignment="1">
      <alignment horizontal="left"/>
    </xf>
    <xf numFmtId="0" fontId="13" fillId="0" borderId="0" xfId="0" applyFont="1" applyBorder="1" applyAlignment="1">
      <alignment horizontal="right" vertical="center"/>
    </xf>
    <xf numFmtId="0" fontId="14" fillId="0" borderId="0" xfId="0" applyFont="1" applyBorder="1" applyAlignment="1">
      <alignment horizontal="right" vertical="center"/>
    </xf>
    <xf numFmtId="0" fontId="14" fillId="0" borderId="0" xfId="0" applyFont="1" applyAlignment="1">
      <alignment horizontal="right" vertical="center"/>
    </xf>
    <xf numFmtId="0" fontId="13" fillId="0" borderId="0" xfId="0" applyFont="1" applyAlignment="1">
      <alignment horizontal="right" vertical="center"/>
    </xf>
    <xf numFmtId="0" fontId="16" fillId="0" borderId="0" xfId="0" applyFont="1" applyBorder="1" applyAlignment="1">
      <alignment horizontal="right" vertical="center"/>
    </xf>
    <xf numFmtId="0" fontId="16" fillId="0" borderId="0" xfId="0" applyFont="1" applyBorder="1" applyAlignment="1">
      <alignment horizontal="right"/>
    </xf>
    <xf numFmtId="1" fontId="16" fillId="0" borderId="0" xfId="0" applyNumberFormat="1" applyFont="1" applyBorder="1" applyAlignment="1">
      <alignment horizontal="right"/>
    </xf>
    <xf numFmtId="0" fontId="16" fillId="0" borderId="2" xfId="0" applyFont="1" applyBorder="1" applyAlignment="1">
      <alignment horizontal="right" vertical="center"/>
    </xf>
    <xf numFmtId="14" fontId="10" fillId="0" borderId="2" xfId="2" applyNumberFormat="1" applyFont="1" applyBorder="1" applyAlignment="1">
      <alignment horizontal="right"/>
    </xf>
    <xf numFmtId="165" fontId="10" fillId="0" borderId="0" xfId="0" applyNumberFormat="1" applyFont="1" applyBorder="1"/>
    <xf numFmtId="14" fontId="10" fillId="0" borderId="0" xfId="2" applyNumberFormat="1" applyFont="1" applyBorder="1"/>
    <xf numFmtId="14" fontId="10" fillId="0" borderId="0" xfId="2" applyNumberFormat="1" applyFont="1" applyBorder="1" applyAlignment="1">
      <alignment horizontal="right"/>
    </xf>
    <xf numFmtId="0" fontId="10" fillId="0" borderId="0" xfId="0" applyFont="1"/>
    <xf numFmtId="14" fontId="10" fillId="0" borderId="0" xfId="2" applyNumberFormat="1" applyFont="1"/>
    <xf numFmtId="1" fontId="10" fillId="0" borderId="0" xfId="0" applyNumberFormat="1" applyFont="1" applyBorder="1"/>
    <xf numFmtId="1" fontId="10" fillId="0" borderId="0" xfId="0" applyNumberFormat="1" applyFont="1" applyBorder="1" applyAlignment="1">
      <alignment horizontal="right"/>
    </xf>
    <xf numFmtId="0" fontId="10" fillId="0" borderId="0" xfId="0" applyFont="1" applyBorder="1" applyAlignment="1">
      <alignment horizontal="left"/>
    </xf>
    <xf numFmtId="0" fontId="10" fillId="0" borderId="4" xfId="0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0" fontId="13" fillId="0" borderId="3" xfId="0" applyFont="1" applyBorder="1" applyAlignment="1">
      <alignment horizontal="center" vertical="center"/>
    </xf>
    <xf numFmtId="0" fontId="13" fillId="2" borderId="3" xfId="0" applyFont="1" applyFill="1" applyBorder="1" applyAlignment="1">
      <alignment horizontal="center" vertical="center"/>
    </xf>
    <xf numFmtId="0" fontId="10" fillId="0" borderId="3" xfId="0" applyFont="1" applyBorder="1"/>
    <xf numFmtId="0" fontId="5" fillId="0" borderId="0" xfId="0" applyFont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10" fillId="3" borderId="2" xfId="0" applyFont="1" applyFill="1" applyBorder="1"/>
    <xf numFmtId="0" fontId="0" fillId="0" borderId="1" xfId="0" applyBorder="1"/>
    <xf numFmtId="1" fontId="8" fillId="0" borderId="0" xfId="0" applyNumberFormat="1" applyFont="1"/>
    <xf numFmtId="2" fontId="5" fillId="0" borderId="0" xfId="0" applyNumberFormat="1" applyFont="1"/>
    <xf numFmtId="14" fontId="10" fillId="0" borderId="0" xfId="0" applyNumberFormat="1" applyFont="1" applyBorder="1"/>
    <xf numFmtId="14" fontId="10" fillId="0" borderId="0" xfId="0" applyNumberFormat="1" applyFont="1"/>
    <xf numFmtId="14" fontId="10" fillId="0" borderId="0" xfId="2" applyNumberFormat="1" applyFont="1" applyBorder="1" applyAlignment="1">
      <alignment horizontal="left"/>
    </xf>
    <xf numFmtId="14" fontId="10" fillId="0" borderId="0" xfId="0" applyNumberFormat="1" applyFont="1" applyBorder="1" applyAlignment="1">
      <alignment horizontal="left"/>
    </xf>
    <xf numFmtId="14" fontId="10" fillId="0" borderId="0" xfId="2" applyNumberFormat="1" applyFont="1" applyAlignment="1">
      <alignment horizontal="left"/>
    </xf>
    <xf numFmtId="0" fontId="10" fillId="0" borderId="0" xfId="0" applyFont="1" applyAlignment="1">
      <alignment horizontal="left"/>
    </xf>
    <xf numFmtId="14" fontId="10" fillId="0" borderId="0" xfId="0" applyNumberFormat="1" applyFont="1" applyAlignment="1">
      <alignment horizontal="left"/>
    </xf>
    <xf numFmtId="1" fontId="10" fillId="0" borderId="0" xfId="0" applyNumberFormat="1" applyFont="1" applyBorder="1" applyAlignment="1">
      <alignment horizontal="left"/>
    </xf>
    <xf numFmtId="0" fontId="10" fillId="0" borderId="0" xfId="0" applyFont="1" applyBorder="1" applyAlignment="1">
      <alignment horizontal="right"/>
    </xf>
    <xf numFmtId="0" fontId="10" fillId="0" borderId="0" xfId="0" applyFont="1" applyAlignment="1">
      <alignment horizontal="right"/>
    </xf>
    <xf numFmtId="0" fontId="1" fillId="0" borderId="0" xfId="0" applyFont="1"/>
  </cellXfs>
  <cellStyles count="3">
    <cellStyle name="Normal" xfId="0" builtinId="0"/>
    <cellStyle name="Normal 2" xfId="1" xr:uid="{CE53BF64-B0F2-4948-AE9C-827E1A0979A5}"/>
    <cellStyle name="Percent" xfId="2" builtinId="5"/>
  </cellStyles>
  <dxfs count="0"/>
  <tableStyles count="0" defaultTableStyle="TableStyleMedium2" defaultPivotStyle="PivotStyleLight16"/>
  <colors>
    <mruColors>
      <color rgb="FFFF606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esktop/democraticprimary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democratic_primary/analysis/results.csv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ownloads/presidential_mode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lls"/>
      <sheetName val="Calculation"/>
      <sheetName val="results"/>
      <sheetName val="Simulations"/>
      <sheetName val="nationalvote"/>
      <sheetName val="projections"/>
      <sheetName val="res&amp;proj"/>
      <sheetName val="ranks"/>
      <sheetName val="National Polling Changes"/>
      <sheetName val="Date"/>
      <sheetName val="State Similarity "/>
      <sheetName val="Sheet3"/>
      <sheetName val="Sheet2"/>
      <sheetName val="Delegate Counter"/>
      <sheetName val="states"/>
      <sheetName val="Pollsters"/>
      <sheetName val="cands"/>
      <sheetName val="Sheet1"/>
    </sheetNames>
    <sheetDataSet>
      <sheetData sheetId="0"/>
      <sheetData sheetId="1">
        <row r="1">
          <cell r="D1" t="str">
            <v>Pollster</v>
          </cell>
          <cell r="F1" t="str">
            <v>State</v>
          </cell>
          <cell r="G1" t="str">
            <v>Pollster Grade</v>
          </cell>
          <cell r="I1" t="str">
            <v>end date</v>
          </cell>
          <cell r="J1" t="str">
            <v>sample</v>
          </cell>
          <cell r="K1" t="str">
            <v>population</v>
          </cell>
          <cell r="L1" t="str">
            <v>Biden</v>
          </cell>
          <cell r="M1" t="str">
            <v>Bloomberg</v>
          </cell>
          <cell r="N1" t="str">
            <v>Booker</v>
          </cell>
          <cell r="O1" t="str">
            <v>Buttigieg</v>
          </cell>
          <cell r="P1" t="str">
            <v>Klobuchar</v>
          </cell>
          <cell r="Q1" t="str">
            <v>Sanders</v>
          </cell>
          <cell r="R1" t="str">
            <v>Steyer</v>
          </cell>
          <cell r="S1" t="str">
            <v>Warren</v>
          </cell>
          <cell r="T1" t="str">
            <v>Yang</v>
          </cell>
          <cell r="AL1" t="str">
            <v>weight</v>
          </cell>
          <cell r="CB1" t="str">
            <v>link</v>
          </cell>
        </row>
        <row r="2">
          <cell r="D2" t="str">
            <v>SurveyUSA</v>
          </cell>
          <cell r="F2" t="str">
            <v>Washington</v>
          </cell>
          <cell r="G2" t="str">
            <v>A</v>
          </cell>
          <cell r="I2">
            <v>43896</v>
          </cell>
          <cell r="J2">
            <v>550</v>
          </cell>
          <cell r="K2" t="str">
            <v>lv</v>
          </cell>
          <cell r="L2">
            <v>36.36</v>
          </cell>
          <cell r="M2">
            <v>0</v>
          </cell>
          <cell r="N2">
            <v>0</v>
          </cell>
          <cell r="O2">
            <v>0</v>
          </cell>
          <cell r="P2">
            <v>0</v>
          </cell>
          <cell r="Q2">
            <v>35.35</v>
          </cell>
          <cell r="R2">
            <v>0</v>
          </cell>
          <cell r="S2">
            <v>10.1</v>
          </cell>
          <cell r="T2">
            <v>0</v>
          </cell>
          <cell r="AL2">
            <v>75.131914274445435</v>
          </cell>
          <cell r="CB2" t="str">
            <v>https://www.king5.com/article/news/politics/elections/king-5-news-poll-washington-voters-split-between-biden-sanders/281-4806e740-809e-4c9b-9d21-2e4bfb4076b1</v>
          </cell>
        </row>
        <row r="3">
          <cell r="D3" t="str">
            <v>Remington Research Group</v>
          </cell>
          <cell r="F3" t="str">
            <v>Missouri</v>
          </cell>
          <cell r="G3" t="str">
            <v>C-</v>
          </cell>
          <cell r="I3">
            <v>43895</v>
          </cell>
          <cell r="J3">
            <v>1040</v>
          </cell>
          <cell r="K3" t="str">
            <v>lv</v>
          </cell>
          <cell r="L3">
            <v>53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31</v>
          </cell>
          <cell r="R3">
            <v>0</v>
          </cell>
          <cell r="S3">
            <v>0</v>
          </cell>
          <cell r="T3">
            <v>0</v>
          </cell>
          <cell r="AL3">
            <v>20.26341848701448</v>
          </cell>
          <cell r="CB3" t="str">
            <v>https://moscout.com/s/MOSCOUT-030620.pptx</v>
          </cell>
        </row>
        <row r="4">
          <cell r="D4" t="str">
            <v>Morning Consult</v>
          </cell>
          <cell r="F4" t="str">
            <v>US</v>
          </cell>
          <cell r="G4" t="str">
            <v>B+</v>
          </cell>
          <cell r="I4">
            <v>43895</v>
          </cell>
          <cell r="J4">
            <v>1390</v>
          </cell>
          <cell r="K4" t="str">
            <v>lv</v>
          </cell>
          <cell r="L4">
            <v>54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38</v>
          </cell>
          <cell r="R4">
            <v>0</v>
          </cell>
          <cell r="S4">
            <v>0</v>
          </cell>
          <cell r="T4">
            <v>0</v>
          </cell>
          <cell r="AL4">
            <v>77.752551943249955</v>
          </cell>
          <cell r="CB4" t="str">
            <v>https://morningconsult.com/2020/03/06/democratic-primary-polling-joe-biden-bernie-sanders/</v>
          </cell>
          <cell r="DJ4" t="str">
            <v>Iowa</v>
          </cell>
          <cell r="DK4">
            <v>0.19910969343989385</v>
          </cell>
          <cell r="DL4">
            <v>3.0861896602956861E-2</v>
          </cell>
          <cell r="DN4">
            <v>0.15826454107857849</v>
          </cell>
          <cell r="DO4">
            <v>9.0147381390254688E-2</v>
          </cell>
          <cell r="DP4">
            <v>0.23218348684849388</v>
          </cell>
          <cell r="DQ4">
            <v>3.4554251297401251E-2</v>
          </cell>
          <cell r="DR4">
            <v>0.15501501161114156</v>
          </cell>
          <cell r="DS4">
            <v>3.9768029664397603E-2</v>
          </cell>
        </row>
        <row r="5">
          <cell r="D5" t="str">
            <v>Emerson College</v>
          </cell>
          <cell r="F5" t="str">
            <v>Missouri</v>
          </cell>
          <cell r="G5" t="str">
            <v>B-</v>
          </cell>
          <cell r="I5">
            <v>43895</v>
          </cell>
          <cell r="J5">
            <v>425</v>
          </cell>
          <cell r="K5" t="str">
            <v>lv</v>
          </cell>
          <cell r="L5">
            <v>48.1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43.7</v>
          </cell>
          <cell r="R5">
            <v>0</v>
          </cell>
          <cell r="S5">
            <v>0</v>
          </cell>
          <cell r="T5">
            <v>0</v>
          </cell>
          <cell r="AL5">
            <v>27.692473770477395</v>
          </cell>
          <cell r="CB5" t="str">
            <v>https://emersonpolling.reportablenews.com/pr/missouri-2020-biden-with-slim-lead-on-sanders</v>
          </cell>
          <cell r="DJ5" t="str">
            <v>New Hampshire</v>
          </cell>
          <cell r="DK5">
            <v>0.10419694926861747</v>
          </cell>
          <cell r="DL5">
            <v>0</v>
          </cell>
          <cell r="DN5">
            <v>0.21964256650819614</v>
          </cell>
          <cell r="DO5">
            <v>0.10702501709992324</v>
          </cell>
          <cell r="DP5">
            <v>0.2854949125777454</v>
          </cell>
          <cell r="DQ5">
            <v>2.9913542007121409E-2</v>
          </cell>
          <cell r="DR5">
            <v>0.12602629576547253</v>
          </cell>
          <cell r="DS5">
            <v>3.6429149238489916E-2</v>
          </cell>
        </row>
        <row r="6">
          <cell r="D6" t="str">
            <v>Ipsos</v>
          </cell>
          <cell r="F6" t="str">
            <v>US</v>
          </cell>
          <cell r="G6" t="str">
            <v>B+</v>
          </cell>
          <cell r="I6">
            <v>43895</v>
          </cell>
          <cell r="J6">
            <v>590</v>
          </cell>
          <cell r="K6" t="str">
            <v>rv</v>
          </cell>
          <cell r="L6">
            <v>40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30</v>
          </cell>
          <cell r="R6">
            <v>0</v>
          </cell>
          <cell r="S6">
            <v>10</v>
          </cell>
          <cell r="T6">
            <v>0</v>
          </cell>
          <cell r="AL6">
            <v>0</v>
          </cell>
          <cell r="CB6" t="str">
            <v>https://www.ipsos.com/sites/default/files/ct/news/documents/2020-03/topline_reuters_2020_election_tracker_03_05_2020.pdf</v>
          </cell>
          <cell r="DJ6" t="str">
            <v>Nevada</v>
          </cell>
          <cell r="DK6">
            <v>0.14826368172978416</v>
          </cell>
          <cell r="DL6">
            <v>0</v>
          </cell>
          <cell r="DN6">
            <v>0.16075973558095344</v>
          </cell>
          <cell r="DO6">
            <v>7.6529270013491274E-2</v>
          </cell>
          <cell r="DP6">
            <v>0.3464206931894524</v>
          </cell>
          <cell r="DQ6">
            <v>0.11707646776560218</v>
          </cell>
          <cell r="DR6">
            <v>0.15095015172071671</v>
          </cell>
          <cell r="DS6">
            <v>0</v>
          </cell>
        </row>
        <row r="7">
          <cell r="D7" t="str">
            <v>Ipsos</v>
          </cell>
          <cell r="F7" t="str">
            <v>US</v>
          </cell>
          <cell r="G7" t="str">
            <v>B+</v>
          </cell>
          <cell r="I7">
            <v>43895</v>
          </cell>
          <cell r="J7">
            <v>716</v>
          </cell>
          <cell r="K7" t="str">
            <v>a</v>
          </cell>
          <cell r="L7">
            <v>34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30</v>
          </cell>
          <cell r="R7">
            <v>0</v>
          </cell>
          <cell r="S7">
            <v>9</v>
          </cell>
          <cell r="T7">
            <v>0</v>
          </cell>
          <cell r="AL7">
            <v>0</v>
          </cell>
          <cell r="CB7" t="str">
            <v>https://www.ipsos.com/sites/default/files/ct/news/documents/2020-03/topline_reuters_2020_election_tracker_03_05_2020.pdf</v>
          </cell>
          <cell r="DJ7" t="str">
            <v>South Carolina</v>
          </cell>
          <cell r="DK7">
            <v>0.38976121138938108</v>
          </cell>
          <cell r="DL7">
            <v>0</v>
          </cell>
          <cell r="DN7">
            <v>8.0505290544240216E-2</v>
          </cell>
          <cell r="DO7">
            <v>5.2894907302173257E-2</v>
          </cell>
          <cell r="DP7">
            <v>0.24662733109601878</v>
          </cell>
          <cell r="DQ7">
            <v>0.15543267574578479</v>
          </cell>
          <cell r="DR7">
            <v>7.4778583922401776E-2</v>
          </cell>
          <cell r="DS7">
            <v>0</v>
          </cell>
        </row>
        <row r="8">
          <cell r="D8" t="str">
            <v>Ipsos</v>
          </cell>
          <cell r="F8" t="str">
            <v>US</v>
          </cell>
          <cell r="G8" t="str">
            <v>B+</v>
          </cell>
          <cell r="I8">
            <v>43895</v>
          </cell>
          <cell r="J8">
            <v>669</v>
          </cell>
          <cell r="K8" t="str">
            <v>a</v>
          </cell>
          <cell r="L8">
            <v>52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48</v>
          </cell>
          <cell r="R8">
            <v>0</v>
          </cell>
          <cell r="S8">
            <v>0</v>
          </cell>
          <cell r="T8">
            <v>0</v>
          </cell>
          <cell r="AL8">
            <v>0</v>
          </cell>
          <cell r="CB8" t="str">
            <v>https://www.ipsos.com/sites/default/files/ct/news/documents/2020-03/topline_reuters_2020_election_tracker_03_05_2020.pdf</v>
          </cell>
          <cell r="DJ8" t="str">
            <v>Alabama</v>
          </cell>
          <cell r="DK8">
            <v>0.49929585896827039</v>
          </cell>
          <cell r="DL8">
            <v>0.18282094391794779</v>
          </cell>
          <cell r="DN8">
            <v>3.6416547489826006E-3</v>
          </cell>
          <cell r="DO8">
            <v>1.5084470601447917E-3</v>
          </cell>
          <cell r="DP8">
            <v>0.21154026749730065</v>
          </cell>
          <cell r="DQ8">
            <v>0</v>
          </cell>
          <cell r="DR8">
            <v>0.10111900877118801</v>
          </cell>
          <cell r="DS8">
            <v>0</v>
          </cell>
        </row>
        <row r="9">
          <cell r="D9" t="str">
            <v>Ipsos</v>
          </cell>
          <cell r="F9" t="str">
            <v>US</v>
          </cell>
          <cell r="G9" t="str">
            <v>B+</v>
          </cell>
          <cell r="I9">
            <v>43895</v>
          </cell>
          <cell r="J9">
            <v>568</v>
          </cell>
          <cell r="K9" t="str">
            <v>rv</v>
          </cell>
          <cell r="L9">
            <v>55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45</v>
          </cell>
          <cell r="R9">
            <v>0</v>
          </cell>
          <cell r="S9">
            <v>0</v>
          </cell>
          <cell r="T9">
            <v>0</v>
          </cell>
          <cell r="AL9">
            <v>43.299921135925743</v>
          </cell>
          <cell r="CB9" t="str">
            <v>https://www.ipsos.com/sites/default/files/ct/news/documents/2020-03/topline_reuters_2020_election_tracker_03_05_2020.pdf</v>
          </cell>
          <cell r="DJ9" t="str">
            <v>American Samoa</v>
          </cell>
          <cell r="DK9">
            <v>0.33289708068184953</v>
          </cell>
          <cell r="DL9">
            <v>0.17837133839972663</v>
          </cell>
          <cell r="DN9">
            <v>1.5513836255016736E-2</v>
          </cell>
          <cell r="DO9">
            <v>9.2265759003400828E-3</v>
          </cell>
          <cell r="DP9">
            <v>0.31872419438794486</v>
          </cell>
          <cell r="DQ9">
            <v>0</v>
          </cell>
          <cell r="DR9">
            <v>0.14345020957413243</v>
          </cell>
          <cell r="DS9">
            <v>0</v>
          </cell>
        </row>
        <row r="10">
          <cell r="D10" t="str">
            <v>St. Pete Polls</v>
          </cell>
          <cell r="F10" t="str">
            <v>Florida</v>
          </cell>
          <cell r="G10" t="str">
            <v>C+</v>
          </cell>
          <cell r="I10">
            <v>43894</v>
          </cell>
          <cell r="J10">
            <v>1882</v>
          </cell>
          <cell r="K10" t="str">
            <v>lv</v>
          </cell>
          <cell r="L10">
            <v>61.2</v>
          </cell>
          <cell r="M10">
            <v>13.5</v>
          </cell>
          <cell r="N10">
            <v>0</v>
          </cell>
          <cell r="O10">
            <v>1.3</v>
          </cell>
          <cell r="P10">
            <v>0.6</v>
          </cell>
          <cell r="Q10">
            <v>11.9</v>
          </cell>
          <cell r="R10">
            <v>0.3</v>
          </cell>
          <cell r="S10">
            <v>4.8</v>
          </cell>
          <cell r="T10">
            <v>0</v>
          </cell>
          <cell r="AL10">
            <v>38.613328839568709</v>
          </cell>
          <cell r="CB10" t="str">
            <v>https://floridapolitics.com/archives/321847-latest-poll-of-florida-primary-shows-joe-biden-with-massive-lead-over-bernie-sanders</v>
          </cell>
          <cell r="DJ10" t="str">
            <v>Arkansas</v>
          </cell>
          <cell r="DK10">
            <v>0.39802406965180975</v>
          </cell>
          <cell r="DL10">
            <v>0.24133241758374979</v>
          </cell>
          <cell r="DN10">
            <v>9.1561155594530631E-3</v>
          </cell>
          <cell r="DO10">
            <v>6.0949635936682033E-3</v>
          </cell>
          <cell r="DP10">
            <v>0.22140141173240008</v>
          </cell>
          <cell r="DQ10">
            <v>0</v>
          </cell>
          <cell r="DR10">
            <v>0.12372141102638699</v>
          </cell>
          <cell r="DS10">
            <v>0</v>
          </cell>
        </row>
        <row r="11">
          <cell r="D11" t="str">
            <v>YouGov</v>
          </cell>
          <cell r="F11" t="str">
            <v>US</v>
          </cell>
          <cell r="G11" t="str">
            <v>B-</v>
          </cell>
          <cell r="I11">
            <v>43893</v>
          </cell>
          <cell r="J11">
            <v>722</v>
          </cell>
          <cell r="K11" t="str">
            <v>lv</v>
          </cell>
          <cell r="L11">
            <v>28</v>
          </cell>
          <cell r="M11">
            <v>11</v>
          </cell>
          <cell r="N11">
            <v>0</v>
          </cell>
          <cell r="O11">
            <v>7</v>
          </cell>
          <cell r="P11">
            <v>4</v>
          </cell>
          <cell r="Q11">
            <v>24</v>
          </cell>
          <cell r="R11">
            <v>0</v>
          </cell>
          <cell r="S11">
            <v>19</v>
          </cell>
          <cell r="T11">
            <v>0</v>
          </cell>
          <cell r="AL11">
            <v>28.043598211029416</v>
          </cell>
          <cell r="CB11" t="str">
            <v>https://d25d2506sfb94s.cloudfront.net/cumulus_uploads/document/3rdraw493c/econTabReport.pdf</v>
          </cell>
          <cell r="DJ11" t="str">
            <v>California</v>
          </cell>
          <cell r="DK11">
            <v>0.27966914468913179</v>
          </cell>
          <cell r="DL11">
            <v>0.15166738148274012</v>
          </cell>
          <cell r="DN11">
            <v>1.2618029571136408E-2</v>
          </cell>
          <cell r="DO11">
            <v>7.4302936807631743E-3</v>
          </cell>
          <cell r="DP11">
            <v>0.38704145904141057</v>
          </cell>
          <cell r="DQ11">
            <v>0</v>
          </cell>
          <cell r="DR11">
            <v>0.15966793690363654</v>
          </cell>
          <cell r="DS11">
            <v>0</v>
          </cell>
        </row>
        <row r="12">
          <cell r="D12" t="str">
            <v>Morning Consult</v>
          </cell>
          <cell r="F12" t="str">
            <v>US</v>
          </cell>
          <cell r="G12" t="str">
            <v>B+</v>
          </cell>
          <cell r="I12">
            <v>43893</v>
          </cell>
          <cell r="J12">
            <v>961</v>
          </cell>
          <cell r="K12" t="str">
            <v>lv</v>
          </cell>
          <cell r="L12">
            <v>36</v>
          </cell>
          <cell r="M12">
            <v>19</v>
          </cell>
          <cell r="N12">
            <v>0</v>
          </cell>
          <cell r="O12">
            <v>0</v>
          </cell>
          <cell r="P12">
            <v>0</v>
          </cell>
          <cell r="Q12">
            <v>28</v>
          </cell>
          <cell r="R12">
            <v>0</v>
          </cell>
          <cell r="S12">
            <v>14</v>
          </cell>
          <cell r="T12">
            <v>0</v>
          </cell>
          <cell r="AL12">
            <v>6.4793529924286819</v>
          </cell>
          <cell r="CB12" t="str">
            <v>https://morningconsult.com/2020/03/03/biden-reclaims-national-lead-with-buttigieg-klobuchar-exits/</v>
          </cell>
          <cell r="DJ12" t="str">
            <v>Colorado</v>
          </cell>
          <cell r="DK12">
            <v>0.27360735592464058</v>
          </cell>
          <cell r="DL12">
            <v>0.17197481830090244</v>
          </cell>
          <cell r="DN12">
            <v>1.5524847540666681E-2</v>
          </cell>
          <cell r="DO12">
            <v>7.4406483260286965E-3</v>
          </cell>
          <cell r="DP12">
            <v>0.35123333900571008</v>
          </cell>
          <cell r="DQ12">
            <v>0</v>
          </cell>
          <cell r="DR12">
            <v>0.17907698295011476</v>
          </cell>
          <cell r="DS12">
            <v>0</v>
          </cell>
        </row>
        <row r="13">
          <cell r="D13" t="str">
            <v>Glengariff Group Inc.</v>
          </cell>
          <cell r="F13" t="str">
            <v>Michigan</v>
          </cell>
          <cell r="G13" t="str">
            <v>B/C</v>
          </cell>
          <cell r="I13">
            <v>43892</v>
          </cell>
          <cell r="J13">
            <v>600</v>
          </cell>
          <cell r="K13" t="str">
            <v>lv</v>
          </cell>
          <cell r="L13">
            <v>29.2</v>
          </cell>
          <cell r="M13">
            <v>10.5</v>
          </cell>
          <cell r="N13">
            <v>0.3</v>
          </cell>
          <cell r="O13">
            <v>5.8</v>
          </cell>
          <cell r="P13">
            <v>2.7</v>
          </cell>
          <cell r="Q13">
            <v>22.5</v>
          </cell>
          <cell r="R13">
            <v>0.2</v>
          </cell>
          <cell r="S13">
            <v>6.7</v>
          </cell>
          <cell r="T13">
            <v>0</v>
          </cell>
          <cell r="AL13">
            <v>20.84127013568984</v>
          </cell>
          <cell r="CB13" t="str">
            <v>https://www.scribd.com/document/450004461/Michigan-Democratic-primary-poll-results</v>
          </cell>
          <cell r="DJ13" t="str">
            <v>Democrats Abroad</v>
          </cell>
          <cell r="DK13">
            <v>0.28946008315607064</v>
          </cell>
          <cell r="DL13">
            <v>0.15509713194267605</v>
          </cell>
          <cell r="DN13">
            <v>1.5513836255016736E-2</v>
          </cell>
          <cell r="DO13">
            <v>8.0226760231359787E-3</v>
          </cell>
          <cell r="DP13">
            <v>0.40761826165381415</v>
          </cell>
          <cell r="DQ13">
            <v>0</v>
          </cell>
          <cell r="DR13">
            <v>0.12473257352403115</v>
          </cell>
          <cell r="DS13">
            <v>0</v>
          </cell>
        </row>
        <row r="14">
          <cell r="D14" t="str">
            <v>Harris Insights &amp; Analytics</v>
          </cell>
          <cell r="F14" t="str">
            <v>US</v>
          </cell>
          <cell r="G14" t="str">
            <v>C+</v>
          </cell>
          <cell r="I14">
            <v>43892</v>
          </cell>
          <cell r="J14">
            <v>453</v>
          </cell>
          <cell r="K14" t="str">
            <v>rv</v>
          </cell>
          <cell r="L14">
            <v>28</v>
          </cell>
          <cell r="M14">
            <v>20</v>
          </cell>
          <cell r="N14">
            <v>0</v>
          </cell>
          <cell r="O14">
            <v>0</v>
          </cell>
          <cell r="P14">
            <v>3</v>
          </cell>
          <cell r="Q14">
            <v>23</v>
          </cell>
          <cell r="R14">
            <v>0</v>
          </cell>
          <cell r="S14">
            <v>11</v>
          </cell>
          <cell r="T14">
            <v>0</v>
          </cell>
          <cell r="AL14">
            <v>16.340945068889848</v>
          </cell>
          <cell r="CB14" t="str">
            <v>https://thehill.com/hilltv/what-americas-thinking/485742-biden-surges-post-sc-primary-in-new-hill-harrisx-poll</v>
          </cell>
          <cell r="DJ14" t="str">
            <v>Maine</v>
          </cell>
          <cell r="DK14">
            <v>0.2953058710935284</v>
          </cell>
          <cell r="DL14">
            <v>0.1833857460770251</v>
          </cell>
          <cell r="DN14">
            <v>9.0706097917763739E-3</v>
          </cell>
          <cell r="DO14">
            <v>2.8797630299864986E-3</v>
          </cell>
          <cell r="DP14">
            <v>0.34553810150732878</v>
          </cell>
          <cell r="DQ14">
            <v>0</v>
          </cell>
          <cell r="DR14">
            <v>0.16367231832184256</v>
          </cell>
          <cell r="DS14">
            <v>0</v>
          </cell>
        </row>
        <row r="15">
          <cell r="D15" t="str">
            <v>Ipsos</v>
          </cell>
          <cell r="F15" t="str">
            <v>US</v>
          </cell>
          <cell r="G15" t="str">
            <v>B+</v>
          </cell>
          <cell r="I15">
            <v>43892</v>
          </cell>
          <cell r="J15">
            <v>579</v>
          </cell>
          <cell r="K15" t="str">
            <v>rv</v>
          </cell>
          <cell r="L15">
            <v>49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51</v>
          </cell>
          <cell r="R15">
            <v>0</v>
          </cell>
          <cell r="S15">
            <v>0</v>
          </cell>
          <cell r="T15">
            <v>0</v>
          </cell>
          <cell r="AL15">
            <v>0</v>
          </cell>
          <cell r="CB15" t="str">
            <v>https://www.ipsos.com/sites/default/files/ct/news/documents/2020-03/topline_reuters_2020_election_tracker_03_02_2020_wu.pdf</v>
          </cell>
          <cell r="DJ15" t="str">
            <v>Massachusetts</v>
          </cell>
          <cell r="DK15">
            <v>0.27702232384207942</v>
          </cell>
          <cell r="DL15">
            <v>0.16809691142557937</v>
          </cell>
          <cell r="DN15">
            <v>1.6220467228545376E-2</v>
          </cell>
          <cell r="DO15">
            <v>8.2539476590603265E-3</v>
          </cell>
          <cell r="DP15">
            <v>0.29820852772556239</v>
          </cell>
          <cell r="DQ15">
            <v>0</v>
          </cell>
          <cell r="DR15">
            <v>0.23067721729871604</v>
          </cell>
          <cell r="DS15">
            <v>0</v>
          </cell>
        </row>
        <row r="16">
          <cell r="D16" t="str">
            <v>Ipsos</v>
          </cell>
          <cell r="F16" t="str">
            <v>US</v>
          </cell>
          <cell r="G16" t="str">
            <v>B+</v>
          </cell>
          <cell r="I16">
            <v>43892</v>
          </cell>
          <cell r="J16">
            <v>682</v>
          </cell>
          <cell r="K16" t="str">
            <v>a</v>
          </cell>
          <cell r="L16">
            <v>46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54</v>
          </cell>
          <cell r="R16">
            <v>0</v>
          </cell>
          <cell r="S16">
            <v>0</v>
          </cell>
          <cell r="T16">
            <v>0</v>
          </cell>
          <cell r="AL16">
            <v>0</v>
          </cell>
          <cell r="CB16" t="str">
            <v>https://www.ipsos.com/sites/default/files/ct/news/documents/2020-03/topline_reuters_2020_election_tracker_03_02_2020_wu.pdf</v>
          </cell>
          <cell r="DJ16" t="str">
            <v>Minnesota</v>
          </cell>
          <cell r="DK16">
            <v>0.29442713894321249</v>
          </cell>
          <cell r="DL16">
            <v>0.13897474527774956</v>
          </cell>
          <cell r="DN16">
            <v>5.9083729733888628E-3</v>
          </cell>
          <cell r="DO16">
            <v>0.10811509814385321</v>
          </cell>
          <cell r="DP16">
            <v>0.29552603609562272</v>
          </cell>
          <cell r="DQ16">
            <v>0</v>
          </cell>
          <cell r="DR16">
            <v>0.15714137031067604</v>
          </cell>
          <cell r="DS16">
            <v>0</v>
          </cell>
        </row>
        <row r="17">
          <cell r="D17" t="str">
            <v>Ipsos</v>
          </cell>
          <cell r="F17" t="str">
            <v>US</v>
          </cell>
          <cell r="G17" t="str">
            <v>B+</v>
          </cell>
          <cell r="I17">
            <v>43892</v>
          </cell>
          <cell r="J17">
            <v>579</v>
          </cell>
          <cell r="K17" t="str">
            <v>rv</v>
          </cell>
          <cell r="L17">
            <v>0</v>
          </cell>
          <cell r="M17">
            <v>44</v>
          </cell>
          <cell r="N17">
            <v>0</v>
          </cell>
          <cell r="O17">
            <v>0</v>
          </cell>
          <cell r="P17">
            <v>0</v>
          </cell>
          <cell r="Q17">
            <v>56</v>
          </cell>
          <cell r="R17">
            <v>0</v>
          </cell>
          <cell r="S17">
            <v>0</v>
          </cell>
          <cell r="T17">
            <v>0</v>
          </cell>
          <cell r="AL17">
            <v>0</v>
          </cell>
          <cell r="CB17" t="str">
            <v>https://www.ipsos.com/sites/default/files/ct/news/documents/2020-03/topline_reuters_2020_election_tracker_03_02_2020_wu.pdf</v>
          </cell>
          <cell r="DJ17" t="str">
            <v>North Carolina</v>
          </cell>
          <cell r="DK17">
            <v>0.38947516499731383</v>
          </cell>
          <cell r="DL17">
            <v>0.19500569041948798</v>
          </cell>
          <cell r="DN17">
            <v>1.0192631822693317E-2</v>
          </cell>
          <cell r="DO17">
            <v>7.1255066006446861E-3</v>
          </cell>
          <cell r="DP17">
            <v>0.28021513331691528</v>
          </cell>
          <cell r="DQ17">
            <v>0</v>
          </cell>
          <cell r="DR17">
            <v>0.11697439979915535</v>
          </cell>
          <cell r="DS17">
            <v>0</v>
          </cell>
        </row>
        <row r="18">
          <cell r="D18" t="str">
            <v>Ipsos</v>
          </cell>
          <cell r="F18" t="str">
            <v>US</v>
          </cell>
          <cell r="G18" t="str">
            <v>B+</v>
          </cell>
          <cell r="I18">
            <v>43892</v>
          </cell>
          <cell r="J18">
            <v>682</v>
          </cell>
          <cell r="K18" t="str">
            <v>a</v>
          </cell>
          <cell r="L18">
            <v>0</v>
          </cell>
          <cell r="M18">
            <v>45</v>
          </cell>
          <cell r="N18">
            <v>0</v>
          </cell>
          <cell r="O18">
            <v>0</v>
          </cell>
          <cell r="P18">
            <v>0</v>
          </cell>
          <cell r="Q18">
            <v>55</v>
          </cell>
          <cell r="R18">
            <v>0</v>
          </cell>
          <cell r="S18">
            <v>0</v>
          </cell>
          <cell r="T18">
            <v>0</v>
          </cell>
          <cell r="AL18">
            <v>0</v>
          </cell>
          <cell r="CB18" t="str">
            <v>https://www.ipsos.com/sites/default/files/ct/news/documents/2020-03/topline_reuters_2020_election_tracker_03_02_2020_wu.pdf</v>
          </cell>
          <cell r="DJ18" t="str">
            <v>Oklahoma</v>
          </cell>
          <cell r="DK18">
            <v>0.40761274544249237</v>
          </cell>
          <cell r="DL18">
            <v>0.18163254251851393</v>
          </cell>
          <cell r="DN18">
            <v>4.9959292552770977E-3</v>
          </cell>
          <cell r="DO18">
            <v>3.0753515614915477E-3</v>
          </cell>
          <cell r="DP18">
            <v>0.2682925790080728</v>
          </cell>
          <cell r="DQ18">
            <v>0</v>
          </cell>
          <cell r="DR18">
            <v>0.13410239706797283</v>
          </cell>
          <cell r="DS18">
            <v>0</v>
          </cell>
        </row>
        <row r="19">
          <cell r="D19" t="str">
            <v>Ipsos</v>
          </cell>
          <cell r="F19" t="str">
            <v>US</v>
          </cell>
          <cell r="G19" t="str">
            <v>B+</v>
          </cell>
          <cell r="I19">
            <v>43892</v>
          </cell>
          <cell r="J19">
            <v>600</v>
          </cell>
          <cell r="K19" t="str">
            <v>rv</v>
          </cell>
          <cell r="L19">
            <v>15</v>
          </cell>
          <cell r="M19">
            <v>14</v>
          </cell>
          <cell r="N19">
            <v>0</v>
          </cell>
          <cell r="O19">
            <v>10</v>
          </cell>
          <cell r="P19">
            <v>4</v>
          </cell>
          <cell r="Q19">
            <v>24</v>
          </cell>
          <cell r="R19">
            <v>2</v>
          </cell>
          <cell r="S19">
            <v>9</v>
          </cell>
          <cell r="T19">
            <v>0</v>
          </cell>
          <cell r="AL19">
            <v>0</v>
          </cell>
          <cell r="CB19" t="str">
            <v>https://www.ipsos.com/sites/default/files/ct/news/documents/2020-03/topline_reuters_2020_election_tracker_03_02_2020_wu.pdf</v>
          </cell>
          <cell r="DJ19" t="str">
            <v>Tennessee</v>
          </cell>
          <cell r="DK19">
            <v>0.39872796022978946</v>
          </cell>
          <cell r="DL19">
            <v>0.19245292430821526</v>
          </cell>
          <cell r="DN19">
            <v>7.6693351717661397E-3</v>
          </cell>
          <cell r="DO19">
            <v>5.8025147973216566E-3</v>
          </cell>
          <cell r="DP19">
            <v>0.27446219805262351</v>
          </cell>
          <cell r="DQ19">
            <v>0</v>
          </cell>
          <cell r="DR19">
            <v>0.12072080855560133</v>
          </cell>
          <cell r="DS19">
            <v>0</v>
          </cell>
        </row>
        <row r="20">
          <cell r="D20" t="str">
            <v>Ipsos</v>
          </cell>
          <cell r="F20" t="str">
            <v>US</v>
          </cell>
          <cell r="G20" t="str">
            <v>B+</v>
          </cell>
          <cell r="I20">
            <v>43892</v>
          </cell>
          <cell r="J20">
            <v>735</v>
          </cell>
          <cell r="K20" t="str">
            <v>a</v>
          </cell>
          <cell r="L20">
            <v>13</v>
          </cell>
          <cell r="M20">
            <v>13</v>
          </cell>
          <cell r="N20">
            <v>0</v>
          </cell>
          <cell r="O20">
            <v>8</v>
          </cell>
          <cell r="P20">
            <v>3</v>
          </cell>
          <cell r="Q20">
            <v>23</v>
          </cell>
          <cell r="R20">
            <v>2</v>
          </cell>
          <cell r="S20">
            <v>9</v>
          </cell>
          <cell r="T20">
            <v>0</v>
          </cell>
          <cell r="AL20">
            <v>0</v>
          </cell>
          <cell r="CB20" t="str">
            <v>https://www.ipsos.com/sites/default/files/ct/news/documents/2020-03/topline_reuters_2020_election_tracker_03_02_2020_wu.pdf</v>
          </cell>
          <cell r="DJ20" t="str">
            <v>Texas</v>
          </cell>
          <cell r="DK20">
            <v>0.35233905831367973</v>
          </cell>
          <cell r="DL20">
            <v>0.18238299261081042</v>
          </cell>
          <cell r="DN20">
            <v>1.0182580317031287E-2</v>
          </cell>
          <cell r="DO20">
            <v>6.1862243689579715E-3</v>
          </cell>
          <cell r="DP20">
            <v>0.31538003784456958</v>
          </cell>
          <cell r="DQ20">
            <v>0</v>
          </cell>
          <cell r="DR20">
            <v>0.13313661508739558</v>
          </cell>
          <cell r="DS20">
            <v>0</v>
          </cell>
        </row>
        <row r="21">
          <cell r="D21" t="str">
            <v>Spry Strategies</v>
          </cell>
          <cell r="F21" t="str">
            <v>North Carolina</v>
          </cell>
          <cell r="G21" t="str">
            <v>C/D</v>
          </cell>
          <cell r="I21">
            <v>43892</v>
          </cell>
          <cell r="J21">
            <v>543</v>
          </cell>
          <cell r="K21" t="str">
            <v>lv</v>
          </cell>
          <cell r="L21">
            <v>44.75</v>
          </cell>
          <cell r="M21">
            <v>10.87</v>
          </cell>
          <cell r="N21">
            <v>0</v>
          </cell>
          <cell r="O21">
            <v>2.58</v>
          </cell>
          <cell r="P21">
            <v>3.13</v>
          </cell>
          <cell r="Q21">
            <v>17.68</v>
          </cell>
          <cell r="R21">
            <v>0</v>
          </cell>
          <cell r="S21">
            <v>7.37</v>
          </cell>
          <cell r="T21">
            <v>0</v>
          </cell>
          <cell r="AL21">
            <v>11.444033853746463</v>
          </cell>
          <cell r="CB21" t="str">
            <v>https://www.nccivitas.org/polling/biden-momentum-surging-48-hours-super-tuesday/</v>
          </cell>
          <cell r="DJ21" t="str">
            <v>Utah</v>
          </cell>
          <cell r="DK21">
            <v>0.30276031213614513</v>
          </cell>
          <cell r="DL21">
            <v>0.20145761871150283</v>
          </cell>
          <cell r="DN21">
            <v>1.3354226091057662E-2</v>
          </cell>
          <cell r="DO21">
            <v>6.1810706966992767E-3</v>
          </cell>
          <cell r="DP21">
            <v>0.31050713620033848</v>
          </cell>
          <cell r="DQ21">
            <v>0</v>
          </cell>
          <cell r="DR21">
            <v>0.16514056963810886</v>
          </cell>
          <cell r="DS21">
            <v>0</v>
          </cell>
        </row>
        <row r="22">
          <cell r="D22" t="str">
            <v>Data for Progress</v>
          </cell>
          <cell r="F22" t="str">
            <v>Vermont</v>
          </cell>
          <cell r="G22" t="str">
            <v>A-</v>
          </cell>
          <cell r="I22">
            <v>43892</v>
          </cell>
          <cell r="J22">
            <v>236</v>
          </cell>
          <cell r="K22" t="str">
            <v>lv</v>
          </cell>
          <cell r="L22">
            <v>16</v>
          </cell>
          <cell r="M22">
            <v>8</v>
          </cell>
          <cell r="N22">
            <v>0</v>
          </cell>
          <cell r="O22">
            <v>1</v>
          </cell>
          <cell r="P22">
            <v>0</v>
          </cell>
          <cell r="Q22">
            <v>57</v>
          </cell>
          <cell r="R22">
            <v>0</v>
          </cell>
          <cell r="S22">
            <v>16</v>
          </cell>
          <cell r="T22">
            <v>0</v>
          </cell>
          <cell r="AL22">
            <v>26.026202614686557</v>
          </cell>
          <cell r="CB22" t="str">
            <v>https://www.dataforprogress.org/memos/super-tuesday-final-polling</v>
          </cell>
          <cell r="DJ22" t="str">
            <v>Vermont</v>
          </cell>
          <cell r="DK22">
            <v>0.15802746818005986</v>
          </cell>
          <cell r="DL22">
            <v>7.1876393932583521E-2</v>
          </cell>
          <cell r="DN22">
            <v>8.5562042666840997E-3</v>
          </cell>
          <cell r="DO22">
            <v>2.5524715847317411E-3</v>
          </cell>
          <cell r="DP22">
            <v>0.60166026568072262</v>
          </cell>
          <cell r="DQ22">
            <v>0</v>
          </cell>
          <cell r="DR22">
            <v>0.15703648999067629</v>
          </cell>
          <cell r="DS22">
            <v>0</v>
          </cell>
        </row>
        <row r="23">
          <cell r="D23" t="str">
            <v>Data for Progress</v>
          </cell>
          <cell r="F23" t="str">
            <v>Utah</v>
          </cell>
          <cell r="G23" t="str">
            <v>A-</v>
          </cell>
          <cell r="I23">
            <v>43892</v>
          </cell>
          <cell r="J23">
            <v>622</v>
          </cell>
          <cell r="K23" t="str">
            <v>lv</v>
          </cell>
          <cell r="L23">
            <v>23</v>
          </cell>
          <cell r="M23">
            <v>17</v>
          </cell>
          <cell r="N23">
            <v>0</v>
          </cell>
          <cell r="O23">
            <v>7</v>
          </cell>
          <cell r="P23">
            <v>3</v>
          </cell>
          <cell r="Q23">
            <v>29</v>
          </cell>
          <cell r="R23">
            <v>0</v>
          </cell>
          <cell r="S23">
            <v>19</v>
          </cell>
          <cell r="T23">
            <v>0</v>
          </cell>
          <cell r="AL23">
            <v>44.862578927203771</v>
          </cell>
          <cell r="CB23" t="str">
            <v>https://www.dataforprogress.org/memos/super-tuesday-final-polling</v>
          </cell>
          <cell r="DJ23" t="str">
            <v>Virginia</v>
          </cell>
          <cell r="DK23">
            <v>0.42577374615022145</v>
          </cell>
          <cell r="DL23">
            <v>0.19405253807452799</v>
          </cell>
          <cell r="DN23">
            <v>6.9656925690020173E-3</v>
          </cell>
          <cell r="DO23">
            <v>5.2381876714631403E-3</v>
          </cell>
          <cell r="DP23">
            <v>0.25013252928904961</v>
          </cell>
          <cell r="DQ23">
            <v>0</v>
          </cell>
          <cell r="DR23">
            <v>0.11765838786462969</v>
          </cell>
          <cell r="DS23">
            <v>0</v>
          </cell>
        </row>
        <row r="24">
          <cell r="D24" t="str">
            <v>Data for Progress</v>
          </cell>
          <cell r="F24" t="str">
            <v>Maine</v>
          </cell>
          <cell r="G24" t="str">
            <v>A-</v>
          </cell>
          <cell r="I24">
            <v>43892</v>
          </cell>
          <cell r="J24">
            <v>385</v>
          </cell>
          <cell r="K24" t="str">
            <v>lv</v>
          </cell>
          <cell r="L24">
            <v>25</v>
          </cell>
          <cell r="M24">
            <v>18</v>
          </cell>
          <cell r="N24">
            <v>0</v>
          </cell>
          <cell r="O24">
            <v>1</v>
          </cell>
          <cell r="P24">
            <v>1</v>
          </cell>
          <cell r="Q24">
            <v>34</v>
          </cell>
          <cell r="R24">
            <v>0</v>
          </cell>
          <cell r="S24">
            <v>20</v>
          </cell>
          <cell r="T24">
            <v>0</v>
          </cell>
          <cell r="AL24">
            <v>34.841073064705533</v>
          </cell>
          <cell r="CB24" t="str">
            <v>https://www.dataforprogress.org/memos/super-tuesday-final-polling</v>
          </cell>
          <cell r="DJ24" t="str">
            <v>Idaho</v>
          </cell>
          <cell r="DK24">
            <v>0.49219802635749693</v>
          </cell>
          <cell r="DL24">
            <v>0</v>
          </cell>
          <cell r="DN24">
            <v>0</v>
          </cell>
          <cell r="DO24">
            <v>0</v>
          </cell>
          <cell r="DP24">
            <v>0.50780197364250312</v>
          </cell>
          <cell r="DQ24">
            <v>0</v>
          </cell>
          <cell r="DR24">
            <v>0</v>
          </cell>
          <cell r="DS24">
            <v>0</v>
          </cell>
        </row>
        <row r="25">
          <cell r="D25" t="str">
            <v>Data for Progress</v>
          </cell>
          <cell r="F25" t="str">
            <v>Oklahoma</v>
          </cell>
          <cell r="G25" t="str">
            <v>A-</v>
          </cell>
          <cell r="I25">
            <v>43892</v>
          </cell>
          <cell r="J25">
            <v>300</v>
          </cell>
          <cell r="K25" t="str">
            <v>lv</v>
          </cell>
          <cell r="L25">
            <v>35</v>
          </cell>
          <cell r="M25">
            <v>19</v>
          </cell>
          <cell r="N25">
            <v>0</v>
          </cell>
          <cell r="O25">
            <v>0</v>
          </cell>
          <cell r="P25">
            <v>0</v>
          </cell>
          <cell r="Q25">
            <v>28</v>
          </cell>
          <cell r="R25">
            <v>0</v>
          </cell>
          <cell r="S25">
            <v>16</v>
          </cell>
          <cell r="T25">
            <v>0</v>
          </cell>
          <cell r="AL25">
            <v>29.533874507327937</v>
          </cell>
          <cell r="CB25" t="str">
            <v>https://www.dataforprogress.org/memos/super-tuesday-final-polling</v>
          </cell>
          <cell r="DJ25" t="str">
            <v>Michigan</v>
          </cell>
          <cell r="DK25">
            <v>0.58152941562396954</v>
          </cell>
          <cell r="DL25">
            <v>0</v>
          </cell>
          <cell r="DN25">
            <v>0</v>
          </cell>
          <cell r="DO25">
            <v>0</v>
          </cell>
          <cell r="DP25">
            <v>0.41847058437603035</v>
          </cell>
          <cell r="DQ25">
            <v>0</v>
          </cell>
          <cell r="DR25">
            <v>0</v>
          </cell>
          <cell r="DS25">
            <v>0</v>
          </cell>
        </row>
        <row r="26">
          <cell r="D26" t="str">
            <v>Data for Progress</v>
          </cell>
          <cell r="F26" t="str">
            <v>Arkansas</v>
          </cell>
          <cell r="G26" t="str">
            <v>A-</v>
          </cell>
          <cell r="I26">
            <v>43892</v>
          </cell>
          <cell r="J26">
            <v>300</v>
          </cell>
          <cell r="K26" t="str">
            <v>lv</v>
          </cell>
          <cell r="L26">
            <v>36</v>
          </cell>
          <cell r="M26">
            <v>22</v>
          </cell>
          <cell r="N26">
            <v>0</v>
          </cell>
          <cell r="O26">
            <v>2</v>
          </cell>
          <cell r="P26">
            <v>1</v>
          </cell>
          <cell r="Q26">
            <v>23</v>
          </cell>
          <cell r="R26">
            <v>0</v>
          </cell>
          <cell r="S26">
            <v>15</v>
          </cell>
          <cell r="T26">
            <v>0</v>
          </cell>
          <cell r="AL26">
            <v>29.533678274179575</v>
          </cell>
          <cell r="CB26" t="str">
            <v>https://www.dataforprogress.org/memos/super-tuesday-final-polling</v>
          </cell>
          <cell r="DJ26" t="str">
            <v>Mississippi</v>
          </cell>
          <cell r="DK26">
            <v>0.72251359109279056</v>
          </cell>
          <cell r="DL26">
            <v>0</v>
          </cell>
          <cell r="DN26">
            <v>0</v>
          </cell>
          <cell r="DO26">
            <v>0</v>
          </cell>
          <cell r="DP26">
            <v>0.27748640890720955</v>
          </cell>
          <cell r="DQ26">
            <v>0</v>
          </cell>
          <cell r="DR26">
            <v>0</v>
          </cell>
          <cell r="DS26">
            <v>0</v>
          </cell>
        </row>
        <row r="27">
          <cell r="D27" t="str">
            <v>Data for Progress</v>
          </cell>
          <cell r="F27" t="str">
            <v>Alabama</v>
          </cell>
          <cell r="G27" t="str">
            <v>A-</v>
          </cell>
          <cell r="I27">
            <v>43892</v>
          </cell>
          <cell r="J27">
            <v>237</v>
          </cell>
          <cell r="K27" t="str">
            <v>lv</v>
          </cell>
          <cell r="L27">
            <v>47</v>
          </cell>
          <cell r="M27">
            <v>18</v>
          </cell>
          <cell r="N27">
            <v>0</v>
          </cell>
          <cell r="O27">
            <v>0</v>
          </cell>
          <cell r="P27">
            <v>0</v>
          </cell>
          <cell r="Q27">
            <v>22</v>
          </cell>
          <cell r="R27">
            <v>0</v>
          </cell>
          <cell r="S27">
            <v>12</v>
          </cell>
          <cell r="T27">
            <v>0</v>
          </cell>
          <cell r="AL27">
            <v>26.083395770391164</v>
          </cell>
          <cell r="CB27" t="str">
            <v>https://www.dataforprogress.org/memos/super-tuesday-final-polling</v>
          </cell>
          <cell r="DJ27" t="str">
            <v>Missouri</v>
          </cell>
          <cell r="DK27">
            <v>0.61271282764641177</v>
          </cell>
          <cell r="DL27">
            <v>0</v>
          </cell>
          <cell r="DN27">
            <v>0</v>
          </cell>
          <cell r="DO27">
            <v>0</v>
          </cell>
          <cell r="DP27">
            <v>0.38728717235358823</v>
          </cell>
          <cell r="DQ27">
            <v>0</v>
          </cell>
          <cell r="DR27">
            <v>0</v>
          </cell>
          <cell r="DS27">
            <v>0</v>
          </cell>
        </row>
        <row r="28">
          <cell r="D28" t="str">
            <v>Data for Progress</v>
          </cell>
          <cell r="F28" t="str">
            <v>Minnesota</v>
          </cell>
          <cell r="G28" t="str">
            <v>A-</v>
          </cell>
          <cell r="I28">
            <v>43892</v>
          </cell>
          <cell r="J28">
            <v>650</v>
          </cell>
          <cell r="K28" t="str">
            <v>lv</v>
          </cell>
          <cell r="L28">
            <v>27</v>
          </cell>
          <cell r="M28">
            <v>16</v>
          </cell>
          <cell r="N28">
            <v>0</v>
          </cell>
          <cell r="O28">
            <v>0</v>
          </cell>
          <cell r="P28">
            <v>2</v>
          </cell>
          <cell r="Q28">
            <v>32</v>
          </cell>
          <cell r="R28">
            <v>0</v>
          </cell>
          <cell r="S28">
            <v>21</v>
          </cell>
          <cell r="T28">
            <v>0</v>
          </cell>
          <cell r="AL28">
            <v>45.914210161116365</v>
          </cell>
          <cell r="CB28" t="str">
            <v>https://www.dataforprogress.org/memos/super-tuesday-final-polling</v>
          </cell>
          <cell r="DJ28" t="str">
            <v>North Dakota</v>
          </cell>
          <cell r="DK28">
            <v>0.48708937055004736</v>
          </cell>
          <cell r="DL28">
            <v>0</v>
          </cell>
          <cell r="DN28">
            <v>0</v>
          </cell>
          <cell r="DO28">
            <v>0</v>
          </cell>
          <cell r="DP28">
            <v>0.51291062944995269</v>
          </cell>
          <cell r="DQ28">
            <v>0</v>
          </cell>
          <cell r="DR28">
            <v>0</v>
          </cell>
          <cell r="DS28">
            <v>0</v>
          </cell>
        </row>
        <row r="29">
          <cell r="D29" t="str">
            <v>Data for Progress</v>
          </cell>
          <cell r="F29" t="str">
            <v>Tennessee</v>
          </cell>
          <cell r="G29" t="str">
            <v>A-</v>
          </cell>
          <cell r="I29">
            <v>43892</v>
          </cell>
          <cell r="J29">
            <v>368</v>
          </cell>
          <cell r="K29" t="str">
            <v>lv</v>
          </cell>
          <cell r="L29">
            <v>34</v>
          </cell>
          <cell r="M29">
            <v>20</v>
          </cell>
          <cell r="N29">
            <v>0</v>
          </cell>
          <cell r="O29">
            <v>2</v>
          </cell>
          <cell r="P29">
            <v>2</v>
          </cell>
          <cell r="Q29">
            <v>27</v>
          </cell>
          <cell r="R29">
            <v>0</v>
          </cell>
          <cell r="S29">
            <v>15</v>
          </cell>
          <cell r="T29">
            <v>0</v>
          </cell>
          <cell r="AL29">
            <v>34.020492353921924</v>
          </cell>
          <cell r="CB29" t="str">
            <v>https://www.dataforprogress.org/memos/super-tuesday-final-polling</v>
          </cell>
          <cell r="DJ29" t="str">
            <v>Ohio</v>
          </cell>
          <cell r="DK29">
            <v>0.54848236336481138</v>
          </cell>
          <cell r="DL29">
            <v>0</v>
          </cell>
          <cell r="DN29">
            <v>0</v>
          </cell>
          <cell r="DO29">
            <v>0</v>
          </cell>
          <cell r="DP29">
            <v>0.45151763663518851</v>
          </cell>
          <cell r="DQ29">
            <v>0</v>
          </cell>
          <cell r="DR29">
            <v>0</v>
          </cell>
          <cell r="DS29">
            <v>0</v>
          </cell>
        </row>
        <row r="30">
          <cell r="D30" t="str">
            <v>Data for Progress</v>
          </cell>
          <cell r="F30" t="str">
            <v>Colorado</v>
          </cell>
          <cell r="G30" t="str">
            <v>A-</v>
          </cell>
          <cell r="I30">
            <v>43892</v>
          </cell>
          <cell r="J30">
            <v>464</v>
          </cell>
          <cell r="K30" t="str">
            <v>lv</v>
          </cell>
          <cell r="L30">
            <v>18</v>
          </cell>
          <cell r="M30">
            <v>16</v>
          </cell>
          <cell r="N30">
            <v>0</v>
          </cell>
          <cell r="O30">
            <v>8</v>
          </cell>
          <cell r="P30">
            <v>4</v>
          </cell>
          <cell r="Q30">
            <v>32</v>
          </cell>
          <cell r="R30">
            <v>0</v>
          </cell>
          <cell r="S30">
            <v>21</v>
          </cell>
          <cell r="T30">
            <v>0</v>
          </cell>
          <cell r="AL30">
            <v>38.440655536585645</v>
          </cell>
          <cell r="CB30" t="str">
            <v>https://www.dataforprogress.org/memos/super-tuesday-final-polling</v>
          </cell>
          <cell r="DJ30" t="str">
            <v>Washington</v>
          </cell>
          <cell r="DK30">
            <v>0.52441533441288679</v>
          </cell>
          <cell r="DL30">
            <v>0</v>
          </cell>
          <cell r="DN30">
            <v>0</v>
          </cell>
          <cell r="DO30">
            <v>0</v>
          </cell>
          <cell r="DP30">
            <v>0.47558466558711332</v>
          </cell>
          <cell r="DQ30">
            <v>0</v>
          </cell>
          <cell r="DR30">
            <v>0</v>
          </cell>
          <cell r="DS30">
            <v>0</v>
          </cell>
        </row>
        <row r="31">
          <cell r="D31" t="str">
            <v>Data for Progress</v>
          </cell>
          <cell r="F31" t="str">
            <v>Massachusetts</v>
          </cell>
          <cell r="G31" t="str">
            <v>A-</v>
          </cell>
          <cell r="I31">
            <v>43892</v>
          </cell>
          <cell r="J31">
            <v>301</v>
          </cell>
          <cell r="K31" t="str">
            <v>lv</v>
          </cell>
          <cell r="L31">
            <v>26</v>
          </cell>
          <cell r="M31">
            <v>15</v>
          </cell>
          <cell r="N31">
            <v>0</v>
          </cell>
          <cell r="O31">
            <v>2</v>
          </cell>
          <cell r="P31">
            <v>1</v>
          </cell>
          <cell r="Q31">
            <v>26</v>
          </cell>
          <cell r="R31">
            <v>0</v>
          </cell>
          <cell r="S31">
            <v>28</v>
          </cell>
          <cell r="T31">
            <v>0</v>
          </cell>
          <cell r="AL31">
            <v>30.601123240980112</v>
          </cell>
          <cell r="CB31" t="str">
            <v>https://www.dataforprogress.org/memos/super-tuesday-final-polling</v>
          </cell>
          <cell r="DJ31" t="str">
            <v>Northern Marianas</v>
          </cell>
          <cell r="DK31">
            <v>0.52657661241608866</v>
          </cell>
          <cell r="DL31">
            <v>0</v>
          </cell>
          <cell r="DN31">
            <v>0</v>
          </cell>
          <cell r="DO31">
            <v>0</v>
          </cell>
          <cell r="DP31">
            <v>0.47342338758391139</v>
          </cell>
          <cell r="DQ31">
            <v>0</v>
          </cell>
          <cell r="DR31">
            <v>0</v>
          </cell>
          <cell r="DS31">
            <v>0</v>
          </cell>
        </row>
        <row r="32">
          <cell r="D32" t="str">
            <v>Data for Progress</v>
          </cell>
          <cell r="F32" t="str">
            <v>Virginia</v>
          </cell>
          <cell r="G32" t="str">
            <v>A-</v>
          </cell>
          <cell r="I32">
            <v>43892</v>
          </cell>
          <cell r="J32">
            <v>327</v>
          </cell>
          <cell r="K32" t="str">
            <v>lv</v>
          </cell>
          <cell r="L32">
            <v>39</v>
          </cell>
          <cell r="M32">
            <v>18</v>
          </cell>
          <cell r="N32">
            <v>0</v>
          </cell>
          <cell r="O32">
            <v>0</v>
          </cell>
          <cell r="P32">
            <v>0</v>
          </cell>
          <cell r="Q32">
            <v>24</v>
          </cell>
          <cell r="R32">
            <v>0</v>
          </cell>
          <cell r="S32">
            <v>17</v>
          </cell>
          <cell r="T32">
            <v>0</v>
          </cell>
          <cell r="AL32">
            <v>31.966604345210317</v>
          </cell>
          <cell r="CB32" t="str">
            <v>https://www.dataforprogress.org/memos/super-tuesday-final-polling</v>
          </cell>
          <cell r="DJ32" t="str">
            <v>Arizona</v>
          </cell>
          <cell r="DK32">
            <v>0.54001671602662971</v>
          </cell>
          <cell r="DL32">
            <v>0</v>
          </cell>
          <cell r="DN32">
            <v>0</v>
          </cell>
          <cell r="DO32">
            <v>0</v>
          </cell>
          <cell r="DP32">
            <v>0.4599832839733704</v>
          </cell>
          <cell r="DQ32">
            <v>0</v>
          </cell>
          <cell r="DR32">
            <v>0</v>
          </cell>
          <cell r="DS32">
            <v>0</v>
          </cell>
        </row>
        <row r="33">
          <cell r="D33" t="str">
            <v>Data for Progress</v>
          </cell>
          <cell r="F33" t="str">
            <v>North Carolina</v>
          </cell>
          <cell r="G33" t="str">
            <v>A-</v>
          </cell>
          <cell r="I33">
            <v>43892</v>
          </cell>
          <cell r="J33">
            <v>334</v>
          </cell>
          <cell r="K33" t="str">
            <v>lv</v>
          </cell>
          <cell r="L33">
            <v>36</v>
          </cell>
          <cell r="M33">
            <v>18</v>
          </cell>
          <cell r="N33">
            <v>0</v>
          </cell>
          <cell r="O33">
            <v>3</v>
          </cell>
          <cell r="P33">
            <v>2</v>
          </cell>
          <cell r="Q33">
            <v>27</v>
          </cell>
          <cell r="R33">
            <v>0</v>
          </cell>
          <cell r="S33">
            <v>14</v>
          </cell>
          <cell r="T33">
            <v>0</v>
          </cell>
          <cell r="AL33">
            <v>32.325201704261985</v>
          </cell>
          <cell r="CB33" t="str">
            <v>https://www.dataforprogress.org/memos/super-tuesday-final-polling</v>
          </cell>
          <cell r="DJ33" t="str">
            <v>Florida</v>
          </cell>
          <cell r="DK33">
            <v>0.7298060424223729</v>
          </cell>
          <cell r="DL33">
            <v>0</v>
          </cell>
          <cell r="DN33">
            <v>0</v>
          </cell>
          <cell r="DO33">
            <v>0</v>
          </cell>
          <cell r="DP33">
            <v>0.27019395757762704</v>
          </cell>
          <cell r="DQ33">
            <v>0</v>
          </cell>
          <cell r="DR33">
            <v>0</v>
          </cell>
          <cell r="DS33">
            <v>0</v>
          </cell>
        </row>
        <row r="34">
          <cell r="D34" t="str">
            <v>Data for Progress</v>
          </cell>
          <cell r="F34" t="str">
            <v>Texas</v>
          </cell>
          <cell r="G34" t="str">
            <v>A-</v>
          </cell>
          <cell r="I34">
            <v>43892</v>
          </cell>
          <cell r="J34">
            <v>300</v>
          </cell>
          <cell r="K34" t="str">
            <v>lv</v>
          </cell>
          <cell r="L34">
            <v>30</v>
          </cell>
          <cell r="M34">
            <v>20</v>
          </cell>
          <cell r="N34">
            <v>0</v>
          </cell>
          <cell r="O34">
            <v>4</v>
          </cell>
          <cell r="P34">
            <v>3</v>
          </cell>
          <cell r="Q34">
            <v>28</v>
          </cell>
          <cell r="R34">
            <v>0</v>
          </cell>
          <cell r="S34">
            <v>15</v>
          </cell>
          <cell r="T34">
            <v>0</v>
          </cell>
          <cell r="AL34">
            <v>29.532108502821337</v>
          </cell>
          <cell r="CB34" t="str">
            <v>https://www.dataforprogress.org/memos/super-tuesday-final-polling</v>
          </cell>
          <cell r="DJ34" t="str">
            <v>Illinois</v>
          </cell>
          <cell r="DK34">
            <v>0.55625909303015586</v>
          </cell>
          <cell r="DL34">
            <v>0</v>
          </cell>
          <cell r="DN34">
            <v>0</v>
          </cell>
          <cell r="DO34">
            <v>0</v>
          </cell>
          <cell r="DP34">
            <v>0.44374090696984425</v>
          </cell>
          <cell r="DQ34">
            <v>0</v>
          </cell>
          <cell r="DR34">
            <v>0</v>
          </cell>
          <cell r="DS34">
            <v>0</v>
          </cell>
        </row>
        <row r="35">
          <cell r="D35" t="str">
            <v>Data for Progress</v>
          </cell>
          <cell r="F35" t="str">
            <v>California</v>
          </cell>
          <cell r="G35" t="str">
            <v>A-</v>
          </cell>
          <cell r="I35">
            <v>43892</v>
          </cell>
          <cell r="J35">
            <v>516</v>
          </cell>
          <cell r="K35" t="str">
            <v>lv</v>
          </cell>
          <cell r="L35">
            <v>25</v>
          </cell>
          <cell r="M35">
            <v>17</v>
          </cell>
          <cell r="N35">
            <v>0</v>
          </cell>
          <cell r="O35">
            <v>5</v>
          </cell>
          <cell r="P35">
            <v>3</v>
          </cell>
          <cell r="Q35">
            <v>32</v>
          </cell>
          <cell r="R35">
            <v>0</v>
          </cell>
          <cell r="S35">
            <v>16</v>
          </cell>
          <cell r="T35">
            <v>0</v>
          </cell>
          <cell r="AL35">
            <v>40.65250192465561</v>
          </cell>
          <cell r="CB35" t="str">
            <v>https://www.dataforprogress.org/memos/super-tuesday-final-polling</v>
          </cell>
          <cell r="DJ35" t="str">
            <v>Georgia</v>
          </cell>
          <cell r="DK35">
            <v>0.6546307864813049</v>
          </cell>
          <cell r="DL35">
            <v>0</v>
          </cell>
          <cell r="DN35">
            <v>0</v>
          </cell>
          <cell r="DO35">
            <v>0</v>
          </cell>
          <cell r="DP35">
            <v>0.34536921351869498</v>
          </cell>
          <cell r="DQ35">
            <v>0</v>
          </cell>
          <cell r="DR35">
            <v>0</v>
          </cell>
          <cell r="DS35">
            <v>0</v>
          </cell>
        </row>
        <row r="36">
          <cell r="D36" t="str">
            <v>Swayable</v>
          </cell>
          <cell r="F36" t="str">
            <v>Vermont</v>
          </cell>
          <cell r="G36">
            <v>0</v>
          </cell>
          <cell r="I36">
            <v>43892</v>
          </cell>
          <cell r="J36">
            <v>147</v>
          </cell>
          <cell r="K36" t="str">
            <v>lv</v>
          </cell>
          <cell r="L36">
            <v>10.5</v>
          </cell>
          <cell r="M36">
            <v>16.2</v>
          </cell>
          <cell r="N36">
            <v>0</v>
          </cell>
          <cell r="O36">
            <v>5</v>
          </cell>
          <cell r="P36">
            <v>1.7</v>
          </cell>
          <cell r="Q36">
            <v>48.4</v>
          </cell>
          <cell r="R36">
            <v>0</v>
          </cell>
          <cell r="S36">
            <v>16.5</v>
          </cell>
          <cell r="T36">
            <v>0</v>
          </cell>
          <cell r="AL36">
            <v>9.7875221223228515</v>
          </cell>
          <cell r="CB36" t="str">
            <v>https://swayable.com/insights/democratic-primaries-2020-super-tuesday-polling</v>
          </cell>
          <cell r="DJ36" t="str">
            <v>Alaska</v>
          </cell>
          <cell r="DK36">
            <v>0.55019368958380499</v>
          </cell>
          <cell r="DL36">
            <v>0</v>
          </cell>
          <cell r="DN36">
            <v>0</v>
          </cell>
          <cell r="DO36">
            <v>0</v>
          </cell>
          <cell r="DP36">
            <v>0.44980631041619512</v>
          </cell>
          <cell r="DQ36">
            <v>0</v>
          </cell>
          <cell r="DR36">
            <v>0</v>
          </cell>
          <cell r="DS36">
            <v>0</v>
          </cell>
        </row>
        <row r="37">
          <cell r="D37" t="str">
            <v>Swayable</v>
          </cell>
          <cell r="F37" t="str">
            <v>Virginia</v>
          </cell>
          <cell r="G37">
            <v>0</v>
          </cell>
          <cell r="I37">
            <v>43892</v>
          </cell>
          <cell r="J37">
            <v>1435</v>
          </cell>
          <cell r="K37" t="str">
            <v>lv</v>
          </cell>
          <cell r="L37">
            <v>35.700000000000003</v>
          </cell>
          <cell r="M37">
            <v>20</v>
          </cell>
          <cell r="N37">
            <v>0</v>
          </cell>
          <cell r="O37">
            <v>4.4000000000000004</v>
          </cell>
          <cell r="P37">
            <v>3.2</v>
          </cell>
          <cell r="Q37">
            <v>20.2</v>
          </cell>
          <cell r="R37">
            <v>2.5</v>
          </cell>
          <cell r="S37">
            <v>10.8</v>
          </cell>
          <cell r="T37">
            <v>0</v>
          </cell>
          <cell r="AL37">
            <v>22.22808228341755</v>
          </cell>
          <cell r="CB37" t="str">
            <v>https://swayable.com/insights/democratic-primaries-2020-super-tuesday-polling</v>
          </cell>
          <cell r="DJ37" t="str">
            <v>Hawaii</v>
          </cell>
          <cell r="DK37">
            <v>0.46136140448165325</v>
          </cell>
          <cell r="DL37">
            <v>0</v>
          </cell>
          <cell r="DN37">
            <v>0</v>
          </cell>
          <cell r="DO37">
            <v>0</v>
          </cell>
          <cell r="DP37">
            <v>0.5386385955183467</v>
          </cell>
          <cell r="DQ37">
            <v>0</v>
          </cell>
          <cell r="DR37">
            <v>0</v>
          </cell>
          <cell r="DS37">
            <v>0</v>
          </cell>
        </row>
        <row r="38">
          <cell r="D38" t="str">
            <v>Swayable</v>
          </cell>
          <cell r="F38" t="str">
            <v>Utah</v>
          </cell>
          <cell r="G38">
            <v>0</v>
          </cell>
          <cell r="I38">
            <v>43892</v>
          </cell>
          <cell r="J38">
            <v>143</v>
          </cell>
          <cell r="K38" t="str">
            <v>lv</v>
          </cell>
          <cell r="L38">
            <v>27.1</v>
          </cell>
          <cell r="M38">
            <v>28.7</v>
          </cell>
          <cell r="N38">
            <v>0</v>
          </cell>
          <cell r="O38">
            <v>7.1</v>
          </cell>
          <cell r="P38">
            <v>6.1</v>
          </cell>
          <cell r="Q38">
            <v>22.1</v>
          </cell>
          <cell r="R38">
            <v>1.4</v>
          </cell>
          <cell r="S38">
            <v>6.4</v>
          </cell>
          <cell r="T38">
            <v>0</v>
          </cell>
          <cell r="AL38">
            <v>9.6906538336234984</v>
          </cell>
          <cell r="CB38" t="str">
            <v>https://swayable.com/insights/democratic-primaries-2020-super-tuesday-polling</v>
          </cell>
          <cell r="DJ38" t="str">
            <v>Louisiana</v>
          </cell>
          <cell r="DK38">
            <v>0.70504958249824357</v>
          </cell>
          <cell r="DL38">
            <v>0</v>
          </cell>
          <cell r="DN38">
            <v>0</v>
          </cell>
          <cell r="DO38">
            <v>0</v>
          </cell>
          <cell r="DP38">
            <v>0.29495041750175649</v>
          </cell>
          <cell r="DQ38">
            <v>0</v>
          </cell>
          <cell r="DR38">
            <v>0</v>
          </cell>
          <cell r="DS38">
            <v>0</v>
          </cell>
        </row>
        <row r="39">
          <cell r="D39" t="str">
            <v>Swayable</v>
          </cell>
          <cell r="F39" t="str">
            <v>Texas</v>
          </cell>
          <cell r="G39">
            <v>0</v>
          </cell>
          <cell r="I39">
            <v>43892</v>
          </cell>
          <cell r="J39">
            <v>1378</v>
          </cell>
          <cell r="K39" t="str">
            <v>lv</v>
          </cell>
          <cell r="L39">
            <v>27.1</v>
          </cell>
          <cell r="M39">
            <v>19.899999999999999</v>
          </cell>
          <cell r="N39">
            <v>0</v>
          </cell>
          <cell r="O39">
            <v>4.7</v>
          </cell>
          <cell r="P39">
            <v>3.1</v>
          </cell>
          <cell r="Q39">
            <v>27.8</v>
          </cell>
          <cell r="R39">
            <v>2.6</v>
          </cell>
          <cell r="S39">
            <v>11.5</v>
          </cell>
          <cell r="T39">
            <v>0</v>
          </cell>
          <cell r="AL39">
            <v>21.905774880035416</v>
          </cell>
          <cell r="CB39" t="str">
            <v>https://swayable.com/insights/democratic-primaries-2020-super-tuesday-polling</v>
          </cell>
          <cell r="DJ39" t="str">
            <v>Wyoming</v>
          </cell>
          <cell r="DK39">
            <v>0.54010084249279633</v>
          </cell>
          <cell r="DL39">
            <v>0</v>
          </cell>
          <cell r="DN39">
            <v>0</v>
          </cell>
          <cell r="DO39">
            <v>0</v>
          </cell>
          <cell r="DP39">
            <v>0.45989915750720362</v>
          </cell>
          <cell r="DQ39">
            <v>0</v>
          </cell>
          <cell r="DR39">
            <v>0</v>
          </cell>
          <cell r="DS39">
            <v>0</v>
          </cell>
        </row>
        <row r="40">
          <cell r="D40" t="str">
            <v>Swayable</v>
          </cell>
          <cell r="F40" t="str">
            <v>Tennessee</v>
          </cell>
          <cell r="G40">
            <v>0</v>
          </cell>
          <cell r="I40">
            <v>43892</v>
          </cell>
          <cell r="J40">
            <v>1527</v>
          </cell>
          <cell r="K40" t="str">
            <v>lv</v>
          </cell>
          <cell r="L40">
            <v>28.2</v>
          </cell>
          <cell r="M40">
            <v>16.899999999999999</v>
          </cell>
          <cell r="N40">
            <v>0</v>
          </cell>
          <cell r="O40">
            <v>7.8</v>
          </cell>
          <cell r="P40">
            <v>5.7</v>
          </cell>
          <cell r="Q40">
            <v>27.2</v>
          </cell>
          <cell r="R40">
            <v>1.4</v>
          </cell>
          <cell r="S40">
            <v>8.8000000000000007</v>
          </cell>
          <cell r="T40">
            <v>0</v>
          </cell>
          <cell r="AL40">
            <v>22.730435182312718</v>
          </cell>
          <cell r="CB40" t="str">
            <v>https://swayable.com/insights/democratic-primaries-2020-super-tuesday-polling</v>
          </cell>
          <cell r="DJ40" t="str">
            <v>Wisconsin</v>
          </cell>
          <cell r="DK40">
            <v>0.50583442183690774</v>
          </cell>
          <cell r="DL40">
            <v>0</v>
          </cell>
          <cell r="DN40">
            <v>0</v>
          </cell>
          <cell r="DO40">
            <v>0</v>
          </cell>
          <cell r="DP40">
            <v>0.49416557816309215</v>
          </cell>
          <cell r="DQ40">
            <v>0</v>
          </cell>
          <cell r="DR40">
            <v>0</v>
          </cell>
          <cell r="DS40">
            <v>0</v>
          </cell>
        </row>
        <row r="41">
          <cell r="D41" t="str">
            <v>Swayable</v>
          </cell>
          <cell r="F41" t="str">
            <v>Oklahoma</v>
          </cell>
          <cell r="G41">
            <v>0</v>
          </cell>
          <cell r="I41">
            <v>43892</v>
          </cell>
          <cell r="J41">
            <v>472</v>
          </cell>
          <cell r="K41" t="str">
            <v>lv</v>
          </cell>
          <cell r="L41">
            <v>37.5</v>
          </cell>
          <cell r="M41">
            <v>11.4</v>
          </cell>
          <cell r="N41">
            <v>0</v>
          </cell>
          <cell r="O41">
            <v>1.3</v>
          </cell>
          <cell r="P41">
            <v>1.1000000000000001</v>
          </cell>
          <cell r="Q41">
            <v>25.9</v>
          </cell>
          <cell r="R41">
            <v>1.2</v>
          </cell>
          <cell r="S41">
            <v>13.2</v>
          </cell>
          <cell r="T41">
            <v>0</v>
          </cell>
          <cell r="AL41">
            <v>14.895037879614323</v>
          </cell>
          <cell r="CB41" t="str">
            <v>https://swayable.com/insights/democratic-primaries-2020-super-tuesday-polling</v>
          </cell>
          <cell r="DJ41" t="str">
            <v>Connecticut</v>
          </cell>
          <cell r="DK41">
            <v>0.51268670860306931</v>
          </cell>
          <cell r="DL41">
            <v>0</v>
          </cell>
          <cell r="DN41">
            <v>0</v>
          </cell>
          <cell r="DO41">
            <v>0</v>
          </cell>
          <cell r="DP41">
            <v>0.48731329139693064</v>
          </cell>
          <cell r="DQ41">
            <v>0</v>
          </cell>
          <cell r="DR41">
            <v>0</v>
          </cell>
          <cell r="DS41">
            <v>0</v>
          </cell>
        </row>
        <row r="42">
          <cell r="D42" t="str">
            <v>Swayable</v>
          </cell>
          <cell r="F42" t="str">
            <v>North Carolina</v>
          </cell>
          <cell r="G42">
            <v>0</v>
          </cell>
          <cell r="I42">
            <v>43892</v>
          </cell>
          <cell r="J42">
            <v>1209</v>
          </cell>
          <cell r="K42" t="str">
            <v>lv</v>
          </cell>
          <cell r="L42">
            <v>35.700000000000003</v>
          </cell>
          <cell r="M42">
            <v>17.8</v>
          </cell>
          <cell r="N42">
            <v>0</v>
          </cell>
          <cell r="O42">
            <v>4.2</v>
          </cell>
          <cell r="P42">
            <v>4.2</v>
          </cell>
          <cell r="Q42">
            <v>22.8</v>
          </cell>
          <cell r="R42">
            <v>0.6</v>
          </cell>
          <cell r="S42">
            <v>9.5</v>
          </cell>
          <cell r="T42">
            <v>0</v>
          </cell>
          <cell r="AL42">
            <v>20.897424081161354</v>
          </cell>
          <cell r="CB42" t="str">
            <v>https://swayable.com/insights/democratic-primaries-2020-super-tuesday-polling</v>
          </cell>
          <cell r="DJ42" t="str">
            <v>Delaware</v>
          </cell>
          <cell r="DK42">
            <v>0.62773557035818339</v>
          </cell>
          <cell r="DL42">
            <v>0</v>
          </cell>
          <cell r="DN42">
            <v>0</v>
          </cell>
          <cell r="DO42">
            <v>0</v>
          </cell>
          <cell r="DP42">
            <v>0.3722644296418165</v>
          </cell>
          <cell r="DQ42">
            <v>0</v>
          </cell>
          <cell r="DR42">
            <v>0</v>
          </cell>
          <cell r="DS42">
            <v>0</v>
          </cell>
        </row>
        <row r="43">
          <cell r="D43" t="str">
            <v>Swayable</v>
          </cell>
          <cell r="F43" t="str">
            <v>Minnesota</v>
          </cell>
          <cell r="G43">
            <v>0</v>
          </cell>
          <cell r="I43">
            <v>43892</v>
          </cell>
          <cell r="J43">
            <v>1472</v>
          </cell>
          <cell r="K43" t="str">
            <v>lv</v>
          </cell>
          <cell r="L43">
            <v>19.5</v>
          </cell>
          <cell r="M43">
            <v>13.9</v>
          </cell>
          <cell r="N43">
            <v>0</v>
          </cell>
          <cell r="O43">
            <v>4.0999999999999996</v>
          </cell>
          <cell r="P43">
            <v>20.7</v>
          </cell>
          <cell r="Q43">
            <v>27</v>
          </cell>
          <cell r="R43">
            <v>1.3</v>
          </cell>
          <cell r="S43">
            <v>8.1999999999999993</v>
          </cell>
          <cell r="T43">
            <v>0</v>
          </cell>
          <cell r="AL43">
            <v>22.431736501433448</v>
          </cell>
          <cell r="CB43" t="str">
            <v>https://swayable.com/insights/democratic-primaries-2020-super-tuesday-polling</v>
          </cell>
          <cell r="DJ43" t="str">
            <v>Maryland</v>
          </cell>
          <cell r="DK43">
            <v>0.59654681108300045</v>
          </cell>
          <cell r="DL43">
            <v>0</v>
          </cell>
          <cell r="DN43">
            <v>0</v>
          </cell>
          <cell r="DO43">
            <v>0</v>
          </cell>
          <cell r="DP43">
            <v>0.40345318891699961</v>
          </cell>
          <cell r="DQ43">
            <v>0</v>
          </cell>
          <cell r="DR43">
            <v>0</v>
          </cell>
          <cell r="DS43">
            <v>0</v>
          </cell>
        </row>
        <row r="44">
          <cell r="D44" t="str">
            <v>Swayable</v>
          </cell>
          <cell r="F44" t="str">
            <v>Maine</v>
          </cell>
          <cell r="G44">
            <v>0</v>
          </cell>
          <cell r="I44">
            <v>43892</v>
          </cell>
          <cell r="J44">
            <v>209</v>
          </cell>
          <cell r="K44" t="str">
            <v>lv</v>
          </cell>
          <cell r="L44">
            <v>21.5</v>
          </cell>
          <cell r="M44">
            <v>28.4</v>
          </cell>
          <cell r="N44">
            <v>0</v>
          </cell>
          <cell r="O44">
            <v>9.6</v>
          </cell>
          <cell r="P44">
            <v>2.1</v>
          </cell>
          <cell r="Q44">
            <v>26.6</v>
          </cell>
          <cell r="R44">
            <v>0.2</v>
          </cell>
          <cell r="S44">
            <v>11</v>
          </cell>
          <cell r="T44">
            <v>0</v>
          </cell>
          <cell r="AL44">
            <v>11.108758911721916</v>
          </cell>
          <cell r="CB44" t="str">
            <v>https://swayable.com/insights/democratic-primaries-2020-super-tuesday-polling</v>
          </cell>
          <cell r="DJ44" t="str">
            <v>New York</v>
          </cell>
          <cell r="DK44">
            <v>0.55696752171415365</v>
          </cell>
          <cell r="DL44">
            <v>0</v>
          </cell>
          <cell r="DN44">
            <v>0</v>
          </cell>
          <cell r="DO44">
            <v>0</v>
          </cell>
          <cell r="DP44">
            <v>0.44303247828584624</v>
          </cell>
          <cell r="DQ44">
            <v>0</v>
          </cell>
          <cell r="DR44">
            <v>0</v>
          </cell>
          <cell r="DS44">
            <v>0</v>
          </cell>
        </row>
        <row r="45">
          <cell r="D45" t="str">
            <v>Swayable</v>
          </cell>
          <cell r="F45" t="str">
            <v>Massachusetts</v>
          </cell>
          <cell r="G45">
            <v>0</v>
          </cell>
          <cell r="I45">
            <v>43892</v>
          </cell>
          <cell r="J45">
            <v>917</v>
          </cell>
          <cell r="K45" t="str">
            <v>lv</v>
          </cell>
          <cell r="L45">
            <v>17.3</v>
          </cell>
          <cell r="M45">
            <v>17.899999999999999</v>
          </cell>
          <cell r="N45">
            <v>0</v>
          </cell>
          <cell r="O45">
            <v>11</v>
          </cell>
          <cell r="P45">
            <v>5</v>
          </cell>
          <cell r="Q45">
            <v>27</v>
          </cell>
          <cell r="R45">
            <v>3.7</v>
          </cell>
          <cell r="S45">
            <v>14.6</v>
          </cell>
          <cell r="T45">
            <v>0</v>
          </cell>
          <cell r="AL45">
            <v>18.917451744645085</v>
          </cell>
          <cell r="CB45" t="str">
            <v>https://swayable.com/insights/democratic-primaries-2020-super-tuesday-polling</v>
          </cell>
          <cell r="DJ45" t="str">
            <v>Pennsylvania</v>
          </cell>
          <cell r="DK45">
            <v>0.57062338020127379</v>
          </cell>
          <cell r="DL45">
            <v>0</v>
          </cell>
          <cell r="DN45">
            <v>0</v>
          </cell>
          <cell r="DO45">
            <v>0</v>
          </cell>
          <cell r="DP45">
            <v>0.4293766197987261</v>
          </cell>
          <cell r="DQ45">
            <v>0</v>
          </cell>
          <cell r="DR45">
            <v>0</v>
          </cell>
          <cell r="DS45">
            <v>0</v>
          </cell>
        </row>
        <row r="46">
          <cell r="D46" t="str">
            <v>Swayable</v>
          </cell>
          <cell r="F46" t="str">
            <v>Colorado</v>
          </cell>
          <cell r="G46">
            <v>0</v>
          </cell>
          <cell r="I46">
            <v>43892</v>
          </cell>
          <cell r="J46">
            <v>921</v>
          </cell>
          <cell r="K46" t="str">
            <v>lv</v>
          </cell>
          <cell r="L46">
            <v>19.7</v>
          </cell>
          <cell r="M46">
            <v>19</v>
          </cell>
          <cell r="N46">
            <v>0</v>
          </cell>
          <cell r="O46">
            <v>12.3</v>
          </cell>
          <cell r="P46">
            <v>4.2</v>
          </cell>
          <cell r="Q46">
            <v>28.6</v>
          </cell>
          <cell r="R46">
            <v>0.4</v>
          </cell>
          <cell r="S46">
            <v>12.2</v>
          </cell>
          <cell r="T46">
            <v>0</v>
          </cell>
          <cell r="AL46">
            <v>18.9469773649278</v>
          </cell>
          <cell r="CB46" t="str">
            <v>https://swayable.com/insights/democratic-primaries-2020-super-tuesday-polling</v>
          </cell>
          <cell r="DJ46" t="str">
            <v>Rhode Island</v>
          </cell>
          <cell r="DK46">
            <v>0.50163195331052335</v>
          </cell>
          <cell r="DL46">
            <v>0</v>
          </cell>
          <cell r="DN46">
            <v>0</v>
          </cell>
          <cell r="DO46">
            <v>0</v>
          </cell>
          <cell r="DP46">
            <v>0.49836804668947665</v>
          </cell>
          <cell r="DQ46">
            <v>0</v>
          </cell>
          <cell r="DR46">
            <v>0</v>
          </cell>
          <cell r="DS46">
            <v>0</v>
          </cell>
        </row>
        <row r="47">
          <cell r="D47" t="str">
            <v>Swayable</v>
          </cell>
          <cell r="F47" t="str">
            <v>California</v>
          </cell>
          <cell r="G47">
            <v>0</v>
          </cell>
          <cell r="I47">
            <v>43892</v>
          </cell>
          <cell r="J47">
            <v>3388</v>
          </cell>
          <cell r="K47" t="str">
            <v>lv</v>
          </cell>
          <cell r="L47">
            <v>20.8</v>
          </cell>
          <cell r="M47">
            <v>19.3</v>
          </cell>
          <cell r="N47">
            <v>0</v>
          </cell>
          <cell r="O47">
            <v>8.4</v>
          </cell>
          <cell r="P47">
            <v>3.3</v>
          </cell>
          <cell r="Q47">
            <v>28.7</v>
          </cell>
          <cell r="R47">
            <v>4</v>
          </cell>
          <cell r="S47">
            <v>9.6</v>
          </cell>
          <cell r="T47">
            <v>0</v>
          </cell>
          <cell r="AL47">
            <v>30.281883859602409</v>
          </cell>
          <cell r="CB47" t="str">
            <v>https://swayable.com/insights/democratic-primaries-2020-super-tuesday-polling</v>
          </cell>
          <cell r="DJ47" t="str">
            <v>Guam</v>
          </cell>
          <cell r="DK47">
            <v>0.52801665516309859</v>
          </cell>
          <cell r="DL47">
            <v>0</v>
          </cell>
          <cell r="DN47">
            <v>0</v>
          </cell>
          <cell r="DO47">
            <v>0</v>
          </cell>
          <cell r="DP47">
            <v>0.47198334483690135</v>
          </cell>
          <cell r="DQ47">
            <v>0</v>
          </cell>
          <cell r="DR47">
            <v>0</v>
          </cell>
          <cell r="DS47">
            <v>0</v>
          </cell>
        </row>
        <row r="48">
          <cell r="D48" t="str">
            <v>Swayable</v>
          </cell>
          <cell r="F48" t="str">
            <v>Arkansas</v>
          </cell>
          <cell r="G48">
            <v>0</v>
          </cell>
          <cell r="I48">
            <v>43892</v>
          </cell>
          <cell r="J48">
            <v>714</v>
          </cell>
          <cell r="K48" t="str">
            <v>lv</v>
          </cell>
          <cell r="L48">
            <v>27.8</v>
          </cell>
          <cell r="M48">
            <v>24.8</v>
          </cell>
          <cell r="N48">
            <v>0</v>
          </cell>
          <cell r="O48">
            <v>8</v>
          </cell>
          <cell r="P48">
            <v>7</v>
          </cell>
          <cell r="Q48">
            <v>16.8</v>
          </cell>
          <cell r="R48">
            <v>0.5</v>
          </cell>
          <cell r="S48">
            <v>10.3</v>
          </cell>
          <cell r="T48">
            <v>0</v>
          </cell>
          <cell r="AL48">
            <v>17.287469089492568</v>
          </cell>
          <cell r="CB48" t="str">
            <v>https://swayable.com/insights/democratic-primaries-2020-super-tuesday-polling</v>
          </cell>
          <cell r="DJ48" t="str">
            <v>Kansas</v>
          </cell>
          <cell r="DK48">
            <v>0.47091536180124233</v>
          </cell>
          <cell r="DL48">
            <v>0</v>
          </cell>
          <cell r="DN48">
            <v>0</v>
          </cell>
          <cell r="DO48">
            <v>0</v>
          </cell>
          <cell r="DP48">
            <v>0.52908463819875784</v>
          </cell>
          <cell r="DQ48">
            <v>0</v>
          </cell>
          <cell r="DR48">
            <v>0</v>
          </cell>
          <cell r="DS48">
            <v>0</v>
          </cell>
        </row>
        <row r="49">
          <cell r="D49" t="str">
            <v>Swayable</v>
          </cell>
          <cell r="F49" t="str">
            <v>Alabama</v>
          </cell>
          <cell r="G49">
            <v>0</v>
          </cell>
          <cell r="I49">
            <v>43892</v>
          </cell>
          <cell r="J49">
            <v>949</v>
          </cell>
          <cell r="K49" t="str">
            <v>lv</v>
          </cell>
          <cell r="L49">
            <v>42.3</v>
          </cell>
          <cell r="M49">
            <v>18.399999999999999</v>
          </cell>
          <cell r="N49">
            <v>0</v>
          </cell>
          <cell r="O49">
            <v>3.2</v>
          </cell>
          <cell r="P49">
            <v>0.5</v>
          </cell>
          <cell r="Q49">
            <v>19.8</v>
          </cell>
          <cell r="R49">
            <v>1.5</v>
          </cell>
          <cell r="S49">
            <v>9.5</v>
          </cell>
          <cell r="T49">
            <v>0</v>
          </cell>
          <cell r="AL49">
            <v>19.151936464761935</v>
          </cell>
          <cell r="CB49" t="str">
            <v>https://swayable.com/insights/democratic-primaries-2020-super-tuesday-polling</v>
          </cell>
          <cell r="DJ49" t="str">
            <v>Indiana</v>
          </cell>
          <cell r="DK49">
            <v>0.52837684504919313</v>
          </cell>
          <cell r="DL49">
            <v>0</v>
          </cell>
          <cell r="DN49">
            <v>0</v>
          </cell>
          <cell r="DO49">
            <v>0</v>
          </cell>
          <cell r="DP49">
            <v>0.47162315495080676</v>
          </cell>
          <cell r="DQ49">
            <v>0</v>
          </cell>
          <cell r="DR49">
            <v>0</v>
          </cell>
          <cell r="DS49">
            <v>0</v>
          </cell>
        </row>
        <row r="50">
          <cell r="D50" t="str">
            <v>Change Research</v>
          </cell>
          <cell r="F50" t="str">
            <v>Maine</v>
          </cell>
          <cell r="G50" t="str">
            <v>C</v>
          </cell>
          <cell r="I50">
            <v>43892</v>
          </cell>
          <cell r="J50">
            <v>507</v>
          </cell>
          <cell r="K50" t="str">
            <v>lv</v>
          </cell>
          <cell r="L50">
            <v>24</v>
          </cell>
          <cell r="M50">
            <v>10</v>
          </cell>
          <cell r="N50">
            <v>0</v>
          </cell>
          <cell r="O50">
            <v>0</v>
          </cell>
          <cell r="P50">
            <v>0</v>
          </cell>
          <cell r="Q50">
            <v>43</v>
          </cell>
          <cell r="R50">
            <v>0</v>
          </cell>
          <cell r="S50">
            <v>16</v>
          </cell>
          <cell r="T50">
            <v>0</v>
          </cell>
          <cell r="AL50">
            <v>15.280770330835594</v>
          </cell>
          <cell r="CB50" t="str">
            <v>https://twitter.com/ChangePolls/status/1234698273631326209</v>
          </cell>
          <cell r="DJ50" t="str">
            <v>Nebraska</v>
          </cell>
          <cell r="DK50">
            <v>0.48902017504834711</v>
          </cell>
          <cell r="DL50">
            <v>0</v>
          </cell>
          <cell r="DN50">
            <v>0</v>
          </cell>
          <cell r="DO50">
            <v>0</v>
          </cell>
          <cell r="DP50">
            <v>0.51097982495165306</v>
          </cell>
          <cell r="DQ50">
            <v>0</v>
          </cell>
          <cell r="DR50">
            <v>0</v>
          </cell>
          <cell r="DS50">
            <v>0</v>
          </cell>
        </row>
        <row r="51">
          <cell r="D51" t="str">
            <v>AtlasIntel</v>
          </cell>
          <cell r="F51" t="str">
            <v>Virginia</v>
          </cell>
          <cell r="G51">
            <v>0</v>
          </cell>
          <cell r="I51">
            <v>43892</v>
          </cell>
          <cell r="J51">
            <v>545</v>
          </cell>
          <cell r="K51" t="str">
            <v>lv</v>
          </cell>
          <cell r="L51">
            <v>42</v>
          </cell>
          <cell r="M51">
            <v>11</v>
          </cell>
          <cell r="N51">
            <v>0</v>
          </cell>
          <cell r="O51">
            <v>1</v>
          </cell>
          <cell r="P51">
            <v>1</v>
          </cell>
          <cell r="Q51">
            <v>28</v>
          </cell>
          <cell r="R51">
            <v>0</v>
          </cell>
          <cell r="S51">
            <v>10</v>
          </cell>
          <cell r="T51">
            <v>0</v>
          </cell>
          <cell r="AL51">
            <v>15.683461412759103</v>
          </cell>
          <cell r="CB51" t="str">
            <v>https://projects.fivethirtyeight.com/polls/20200302_VA.pdf</v>
          </cell>
          <cell r="DJ51" t="str">
            <v>West Virginia</v>
          </cell>
          <cell r="DK51">
            <v>0.58067049108640567</v>
          </cell>
          <cell r="DL51">
            <v>0</v>
          </cell>
          <cell r="DN51">
            <v>0</v>
          </cell>
          <cell r="DO51">
            <v>0</v>
          </cell>
          <cell r="DP51">
            <v>0.41932950891359438</v>
          </cell>
          <cell r="DQ51">
            <v>0</v>
          </cell>
          <cell r="DR51">
            <v>0</v>
          </cell>
          <cell r="DS51">
            <v>0</v>
          </cell>
        </row>
        <row r="52">
          <cell r="D52" t="str">
            <v>Change Research</v>
          </cell>
          <cell r="F52" t="str">
            <v>Virginia</v>
          </cell>
          <cell r="G52" t="str">
            <v>C</v>
          </cell>
          <cell r="I52">
            <v>43892</v>
          </cell>
          <cell r="J52">
            <v>510</v>
          </cell>
          <cell r="K52" t="str">
            <v>lv</v>
          </cell>
          <cell r="L52">
            <v>45</v>
          </cell>
          <cell r="M52">
            <v>10</v>
          </cell>
          <cell r="N52">
            <v>0</v>
          </cell>
          <cell r="O52">
            <v>0</v>
          </cell>
          <cell r="P52">
            <v>4</v>
          </cell>
          <cell r="Q52">
            <v>25</v>
          </cell>
          <cell r="R52">
            <v>0</v>
          </cell>
          <cell r="S52">
            <v>13</v>
          </cell>
          <cell r="T52">
            <v>0</v>
          </cell>
          <cell r="AL52">
            <v>15.312468854976318</v>
          </cell>
          <cell r="CB52" t="str">
            <v>https://twitter.com/ChangePolls/status/1234689837447299074</v>
          </cell>
          <cell r="DJ52" t="str">
            <v>Kentucky</v>
          </cell>
          <cell r="DK52">
            <v>0.58653449893947029</v>
          </cell>
          <cell r="DL52">
            <v>0</v>
          </cell>
          <cell r="DN52">
            <v>0</v>
          </cell>
          <cell r="DO52">
            <v>0</v>
          </cell>
          <cell r="DP52">
            <v>0.41346550106052976</v>
          </cell>
          <cell r="DQ52">
            <v>0</v>
          </cell>
          <cell r="DR52">
            <v>0</v>
          </cell>
          <cell r="DS52">
            <v>0</v>
          </cell>
        </row>
        <row r="53">
          <cell r="D53" t="str">
            <v>AtlasIntel</v>
          </cell>
          <cell r="F53" t="str">
            <v>Texas</v>
          </cell>
          <cell r="G53">
            <v>0</v>
          </cell>
          <cell r="I53">
            <v>43892</v>
          </cell>
          <cell r="J53">
            <v>486</v>
          </cell>
          <cell r="K53" t="str">
            <v>lv</v>
          </cell>
          <cell r="L53">
            <v>25</v>
          </cell>
          <cell r="M53">
            <v>16</v>
          </cell>
          <cell r="N53">
            <v>0</v>
          </cell>
          <cell r="O53">
            <v>5</v>
          </cell>
          <cell r="P53">
            <v>3</v>
          </cell>
          <cell r="Q53">
            <v>35</v>
          </cell>
          <cell r="R53">
            <v>0</v>
          </cell>
          <cell r="S53">
            <v>9</v>
          </cell>
          <cell r="T53">
            <v>0</v>
          </cell>
          <cell r="AL53">
            <v>12.32114514585589</v>
          </cell>
          <cell r="CB53" t="str">
            <v>https://projects.fivethirtyeight.com/polls/20200302_TX.pdf</v>
          </cell>
          <cell r="DJ53" t="str">
            <v>Oregon</v>
          </cell>
          <cell r="DK53">
            <v>0.5153377060211255</v>
          </cell>
          <cell r="DL53">
            <v>0</v>
          </cell>
          <cell r="DN53">
            <v>0</v>
          </cell>
          <cell r="DO53">
            <v>0</v>
          </cell>
          <cell r="DP53">
            <v>0.48466229397887445</v>
          </cell>
          <cell r="DQ53">
            <v>0</v>
          </cell>
          <cell r="DR53">
            <v>0</v>
          </cell>
          <cell r="DS53">
            <v>0</v>
          </cell>
        </row>
        <row r="54">
          <cell r="D54" t="str">
            <v>AtlasIntel</v>
          </cell>
          <cell r="F54" t="str">
            <v>California</v>
          </cell>
          <cell r="G54">
            <v>0</v>
          </cell>
          <cell r="I54">
            <v>43892</v>
          </cell>
          <cell r="J54">
            <v>727</v>
          </cell>
          <cell r="K54" t="str">
            <v>lv</v>
          </cell>
          <cell r="L54">
            <v>26</v>
          </cell>
          <cell r="M54">
            <v>15</v>
          </cell>
          <cell r="N54">
            <v>0</v>
          </cell>
          <cell r="O54">
            <v>3</v>
          </cell>
          <cell r="P54">
            <v>1</v>
          </cell>
          <cell r="Q54">
            <v>34</v>
          </cell>
          <cell r="R54">
            <v>0</v>
          </cell>
          <cell r="S54">
            <v>15</v>
          </cell>
          <cell r="T54">
            <v>0</v>
          </cell>
          <cell r="AL54">
            <v>14.242735854512006</v>
          </cell>
          <cell r="CB54" t="str">
            <v>https://projects.fivethirtyeight.com/polls/20200302_CA.pdf</v>
          </cell>
          <cell r="DJ54" t="str">
            <v>District of Columbia</v>
          </cell>
          <cell r="DK54">
            <v>0.68869461425814793</v>
          </cell>
          <cell r="DL54">
            <v>0</v>
          </cell>
          <cell r="DN54">
            <v>0</v>
          </cell>
          <cell r="DO54">
            <v>0</v>
          </cell>
          <cell r="DP54">
            <v>0.3113053857418519</v>
          </cell>
          <cell r="DQ54">
            <v>0</v>
          </cell>
          <cell r="DR54">
            <v>0</v>
          </cell>
          <cell r="DS54">
            <v>0</v>
          </cell>
        </row>
        <row r="55">
          <cell r="D55" t="str">
            <v>Elucd</v>
          </cell>
          <cell r="F55" t="str">
            <v>Texas</v>
          </cell>
          <cell r="G55">
            <v>0</v>
          </cell>
          <cell r="I55">
            <v>43891</v>
          </cell>
          <cell r="J55">
            <v>833</v>
          </cell>
          <cell r="K55" t="str">
            <v>lv</v>
          </cell>
          <cell r="L55">
            <v>20</v>
          </cell>
          <cell r="M55">
            <v>14</v>
          </cell>
          <cell r="N55">
            <v>0</v>
          </cell>
          <cell r="O55">
            <v>7</v>
          </cell>
          <cell r="P55">
            <v>5</v>
          </cell>
          <cell r="Q55">
            <v>31</v>
          </cell>
          <cell r="R55">
            <v>0</v>
          </cell>
          <cell r="S55">
            <v>13</v>
          </cell>
          <cell r="T55">
            <v>0</v>
          </cell>
          <cell r="AL55">
            <v>15.424440064519935</v>
          </cell>
          <cell r="CB55" t="str">
            <v>https://elucd.ghost.io/elucd-super-tuesday-democratic-primary-results-3-2-20/</v>
          </cell>
          <cell r="DJ55" t="str">
            <v>Montana</v>
          </cell>
          <cell r="DK55">
            <v>0.52375597971622467</v>
          </cell>
          <cell r="DL55">
            <v>0</v>
          </cell>
          <cell r="DN55">
            <v>0</v>
          </cell>
          <cell r="DO55">
            <v>0</v>
          </cell>
          <cell r="DP55">
            <v>0.47624402028377544</v>
          </cell>
          <cell r="DQ55">
            <v>0</v>
          </cell>
          <cell r="DR55">
            <v>0</v>
          </cell>
          <cell r="DS55">
            <v>0</v>
          </cell>
        </row>
        <row r="56">
          <cell r="D56" t="str">
            <v>Elucd</v>
          </cell>
          <cell r="F56" t="str">
            <v>North Carolina</v>
          </cell>
          <cell r="G56">
            <v>0</v>
          </cell>
          <cell r="I56">
            <v>43891</v>
          </cell>
          <cell r="J56">
            <v>657</v>
          </cell>
          <cell r="K56" t="str">
            <v>lv</v>
          </cell>
          <cell r="L56">
            <v>25</v>
          </cell>
          <cell r="M56">
            <v>15</v>
          </cell>
          <cell r="N56">
            <v>0</v>
          </cell>
          <cell r="O56">
            <v>6</v>
          </cell>
          <cell r="P56">
            <v>6</v>
          </cell>
          <cell r="Q56">
            <v>26</v>
          </cell>
          <cell r="R56">
            <v>0</v>
          </cell>
          <cell r="S56">
            <v>12</v>
          </cell>
          <cell r="T56">
            <v>0</v>
          </cell>
          <cell r="AL56">
            <v>14.161134088069081</v>
          </cell>
          <cell r="CB56" t="str">
            <v>https://elucd.ghost.io/elucd-super-tuesday-democratic-primary-results-3-2-20/</v>
          </cell>
          <cell r="DJ56" t="str">
            <v>New Jersey</v>
          </cell>
          <cell r="DK56">
            <v>0.53059736312999284</v>
          </cell>
          <cell r="DL56">
            <v>0</v>
          </cell>
          <cell r="DN56">
            <v>0</v>
          </cell>
          <cell r="DO56">
            <v>0</v>
          </cell>
          <cell r="DP56">
            <v>0.46940263687000716</v>
          </cell>
          <cell r="DQ56">
            <v>0</v>
          </cell>
          <cell r="DR56">
            <v>0</v>
          </cell>
          <cell r="DS56">
            <v>0</v>
          </cell>
        </row>
        <row r="57">
          <cell r="D57" t="str">
            <v>Elucd</v>
          </cell>
          <cell r="F57" t="str">
            <v>Colorado</v>
          </cell>
          <cell r="G57">
            <v>0</v>
          </cell>
          <cell r="I57">
            <v>43891</v>
          </cell>
          <cell r="J57">
            <v>561</v>
          </cell>
          <cell r="K57" t="str">
            <v>lv</v>
          </cell>
          <cell r="L57">
            <v>10</v>
          </cell>
          <cell r="M57">
            <v>9</v>
          </cell>
          <cell r="N57">
            <v>0</v>
          </cell>
          <cell r="O57">
            <v>10</v>
          </cell>
          <cell r="P57">
            <v>5</v>
          </cell>
          <cell r="Q57">
            <v>34</v>
          </cell>
          <cell r="R57">
            <v>0</v>
          </cell>
          <cell r="S57">
            <v>14</v>
          </cell>
          <cell r="T57">
            <v>0</v>
          </cell>
          <cell r="AL57">
            <v>13.378222887827777</v>
          </cell>
          <cell r="CB57" t="str">
            <v>https://elucd.ghost.io/elucd-super-tuesday-democratic-primary-results-3-2-20/</v>
          </cell>
          <cell r="DJ57" t="str">
            <v>New Mexico</v>
          </cell>
          <cell r="DK57">
            <v>0.45445503517895852</v>
          </cell>
          <cell r="DL57">
            <v>0</v>
          </cell>
          <cell r="DN57">
            <v>0</v>
          </cell>
          <cell r="DO57">
            <v>0</v>
          </cell>
          <cell r="DP57">
            <v>0.54554496482104142</v>
          </cell>
          <cell r="DQ57">
            <v>0</v>
          </cell>
          <cell r="DR57">
            <v>0</v>
          </cell>
          <cell r="DS57">
            <v>0</v>
          </cell>
        </row>
        <row r="58">
          <cell r="D58" t="str">
            <v>Morning Consult</v>
          </cell>
          <cell r="F58" t="str">
            <v>US</v>
          </cell>
          <cell r="G58" t="str">
            <v>B+</v>
          </cell>
          <cell r="I58">
            <v>43891</v>
          </cell>
          <cell r="J58">
            <v>2656</v>
          </cell>
          <cell r="K58" t="str">
            <v>lv</v>
          </cell>
          <cell r="L58">
            <v>26</v>
          </cell>
          <cell r="M58">
            <v>17</v>
          </cell>
          <cell r="N58">
            <v>0</v>
          </cell>
          <cell r="O58">
            <v>10</v>
          </cell>
          <cell r="P58">
            <v>3</v>
          </cell>
          <cell r="Q58">
            <v>29</v>
          </cell>
          <cell r="R58">
            <v>0</v>
          </cell>
          <cell r="S58">
            <v>11</v>
          </cell>
          <cell r="T58">
            <v>0</v>
          </cell>
          <cell r="AL58">
            <v>2.8261578394568376</v>
          </cell>
          <cell r="CB58" t="str">
            <v>https://morningconsult.com/2020/03/02/post-south-carolina-poll-joe-biden/</v>
          </cell>
          <cell r="DJ58" t="str">
            <v>South Dakota</v>
          </cell>
          <cell r="DK58">
            <v>0.4829399845010896</v>
          </cell>
          <cell r="DL58">
            <v>0</v>
          </cell>
          <cell r="DN58">
            <v>0</v>
          </cell>
          <cell r="DO58">
            <v>0</v>
          </cell>
          <cell r="DP58">
            <v>0.51706001549891034</v>
          </cell>
          <cell r="DQ58">
            <v>0</v>
          </cell>
          <cell r="DR58">
            <v>0</v>
          </cell>
          <cell r="DS58">
            <v>0</v>
          </cell>
        </row>
        <row r="59">
          <cell r="D59" t="str">
            <v>Point Blank Political</v>
          </cell>
          <cell r="F59" t="str">
            <v>California</v>
          </cell>
          <cell r="G59">
            <v>0</v>
          </cell>
          <cell r="I59">
            <v>43891</v>
          </cell>
          <cell r="J59">
            <v>1220</v>
          </cell>
          <cell r="K59" t="str">
            <v>lv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43.1</v>
          </cell>
          <cell r="R59">
            <v>0</v>
          </cell>
          <cell r="S59">
            <v>40</v>
          </cell>
          <cell r="T59">
            <v>0</v>
          </cell>
          <cell r="AL59">
            <v>0</v>
          </cell>
          <cell r="CB59" t="str">
            <v>https://www.pointblankpolitical.com/2020-ca-dem-primary-post-sc/</v>
          </cell>
          <cell r="DJ59" t="str">
            <v>Virgin Islands</v>
          </cell>
          <cell r="DK59">
            <v>0.5285395435887752</v>
          </cell>
          <cell r="DL59">
            <v>0</v>
          </cell>
          <cell r="DN59">
            <v>0</v>
          </cell>
          <cell r="DO59">
            <v>0</v>
          </cell>
          <cell r="DP59">
            <v>0.47146045641122469</v>
          </cell>
          <cell r="DQ59">
            <v>0</v>
          </cell>
          <cell r="DR59">
            <v>0</v>
          </cell>
          <cell r="DS59">
            <v>0</v>
          </cell>
        </row>
        <row r="60">
          <cell r="D60" t="str">
            <v>Point Blank Political</v>
          </cell>
          <cell r="F60" t="str">
            <v>California</v>
          </cell>
          <cell r="G60">
            <v>0</v>
          </cell>
          <cell r="I60">
            <v>43891</v>
          </cell>
          <cell r="J60">
            <v>1220</v>
          </cell>
          <cell r="K60" t="str">
            <v>lv</v>
          </cell>
          <cell r="L60">
            <v>0</v>
          </cell>
          <cell r="M60">
            <v>29.8</v>
          </cell>
          <cell r="N60">
            <v>0</v>
          </cell>
          <cell r="O60">
            <v>0</v>
          </cell>
          <cell r="P60">
            <v>0</v>
          </cell>
          <cell r="Q60">
            <v>55.9</v>
          </cell>
          <cell r="R60">
            <v>0</v>
          </cell>
          <cell r="S60">
            <v>0</v>
          </cell>
          <cell r="T60">
            <v>0</v>
          </cell>
          <cell r="AL60">
            <v>0</v>
          </cell>
          <cell r="CB60" t="str">
            <v>https://www.pointblankpolitical.com/2020-ca-dem-primary-post-sc/</v>
          </cell>
          <cell r="DJ60" t="str">
            <v>Puerto Rico</v>
          </cell>
          <cell r="DK60">
            <v>0.55925968965563422</v>
          </cell>
          <cell r="DL60">
            <v>0</v>
          </cell>
          <cell r="DN60">
            <v>0</v>
          </cell>
          <cell r="DO60">
            <v>0</v>
          </cell>
          <cell r="DP60">
            <v>0.44074031034436573</v>
          </cell>
          <cell r="DQ60">
            <v>0</v>
          </cell>
          <cell r="DR60">
            <v>0</v>
          </cell>
          <cell r="DS60">
            <v>0</v>
          </cell>
        </row>
        <row r="61">
          <cell r="D61" t="str">
            <v>Point Blank Political</v>
          </cell>
          <cell r="F61" t="str">
            <v>California</v>
          </cell>
          <cell r="G61">
            <v>0</v>
          </cell>
          <cell r="I61">
            <v>43891</v>
          </cell>
          <cell r="J61">
            <v>1220</v>
          </cell>
          <cell r="K61" t="str">
            <v>lv</v>
          </cell>
          <cell r="L61">
            <v>40.6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48.1</v>
          </cell>
          <cell r="R61">
            <v>0</v>
          </cell>
          <cell r="S61">
            <v>0</v>
          </cell>
          <cell r="T61">
            <v>0</v>
          </cell>
          <cell r="AL61">
            <v>0</v>
          </cell>
          <cell r="CB61" t="str">
            <v>https://www.pointblankpolitical.com/2020-ca-dem-primary-post-sc/</v>
          </cell>
        </row>
        <row r="62">
          <cell r="D62" t="str">
            <v>Point Blank Political</v>
          </cell>
          <cell r="F62" t="str">
            <v>California</v>
          </cell>
          <cell r="G62">
            <v>0</v>
          </cell>
          <cell r="I62">
            <v>43891</v>
          </cell>
          <cell r="J62">
            <v>1220</v>
          </cell>
          <cell r="K62" t="str">
            <v>lv</v>
          </cell>
          <cell r="L62">
            <v>21.6</v>
          </cell>
          <cell r="M62">
            <v>9.8000000000000007</v>
          </cell>
          <cell r="N62">
            <v>0</v>
          </cell>
          <cell r="O62">
            <v>5.6</v>
          </cell>
          <cell r="P62">
            <v>2.9</v>
          </cell>
          <cell r="Q62">
            <v>33.9</v>
          </cell>
          <cell r="R62">
            <v>1.3</v>
          </cell>
          <cell r="S62">
            <v>14.3</v>
          </cell>
          <cell r="T62">
            <v>0</v>
          </cell>
          <cell r="AL62">
            <v>19.507773051557869</v>
          </cell>
          <cell r="CB62" t="str">
            <v>https://www.pointblankpolitical.com/2020-ca-dem-primary-post-sc/</v>
          </cell>
        </row>
        <row r="63">
          <cell r="D63" t="str">
            <v>Emerson College</v>
          </cell>
          <cell r="F63" t="str">
            <v>Texas</v>
          </cell>
          <cell r="G63" t="str">
            <v>B-</v>
          </cell>
          <cell r="I63">
            <v>43891</v>
          </cell>
          <cell r="J63">
            <v>450</v>
          </cell>
          <cell r="K63" t="str">
            <v>lv</v>
          </cell>
          <cell r="L63">
            <v>25.9</v>
          </cell>
          <cell r="M63">
            <v>16.2</v>
          </cell>
          <cell r="N63">
            <v>0</v>
          </cell>
          <cell r="O63">
            <v>4.5</v>
          </cell>
          <cell r="P63">
            <v>4.0999999999999996</v>
          </cell>
          <cell r="Q63">
            <v>30.8</v>
          </cell>
          <cell r="R63">
            <v>1.6</v>
          </cell>
          <cell r="S63">
            <v>13.8</v>
          </cell>
          <cell r="T63">
            <v>0</v>
          </cell>
          <cell r="AL63">
            <v>20.513365444096955</v>
          </cell>
          <cell r="CB63" t="str">
            <v>http://emersonpolling.com/2020/03/02/texas-2020-sanders-with-slight-lead-over-biden-heading-into-super-tuesday/</v>
          </cell>
        </row>
        <row r="64">
          <cell r="D64" t="str">
            <v>Emerson College</v>
          </cell>
          <cell r="F64" t="str">
            <v>California</v>
          </cell>
          <cell r="G64" t="str">
            <v>B-</v>
          </cell>
          <cell r="I64">
            <v>43891</v>
          </cell>
          <cell r="J64">
            <v>545</v>
          </cell>
          <cell r="K64" t="str">
            <v>lv</v>
          </cell>
          <cell r="L64">
            <v>21</v>
          </cell>
          <cell r="M64">
            <v>10.8</v>
          </cell>
          <cell r="N64">
            <v>0</v>
          </cell>
          <cell r="O64">
            <v>6.6</v>
          </cell>
          <cell r="P64">
            <v>4.5999999999999996</v>
          </cell>
          <cell r="Q64">
            <v>37.799999999999997</v>
          </cell>
          <cell r="R64">
            <v>1.6</v>
          </cell>
          <cell r="S64">
            <v>16.100000000000001</v>
          </cell>
          <cell r="T64">
            <v>0</v>
          </cell>
          <cell r="AL64">
            <v>22.261452544011529</v>
          </cell>
          <cell r="CB64" t="str">
            <v>http://emersonpolling.com/2020/03/02/california-2020-sanders-positioned-to-capture-california-on-super-tuesday/</v>
          </cell>
        </row>
        <row r="65">
          <cell r="D65" t="str">
            <v>IBD/TIPP</v>
          </cell>
          <cell r="F65" t="str">
            <v>US</v>
          </cell>
          <cell r="G65" t="str">
            <v>A/B</v>
          </cell>
          <cell r="I65">
            <v>43890</v>
          </cell>
          <cell r="J65">
            <v>325</v>
          </cell>
          <cell r="K65" t="str">
            <v>rv</v>
          </cell>
          <cell r="L65">
            <v>20</v>
          </cell>
          <cell r="M65">
            <v>13</v>
          </cell>
          <cell r="N65">
            <v>0</v>
          </cell>
          <cell r="O65">
            <v>7</v>
          </cell>
          <cell r="P65">
            <v>6</v>
          </cell>
          <cell r="Q65">
            <v>23</v>
          </cell>
          <cell r="R65">
            <v>1</v>
          </cell>
          <cell r="S65">
            <v>17</v>
          </cell>
          <cell r="T65">
            <v>0</v>
          </cell>
          <cell r="AL65">
            <v>19.526780111409561</v>
          </cell>
          <cell r="CB65" t="str">
            <v>https://projects.fivethirtyeight.com/polls/20200304_National.xlsx</v>
          </cell>
        </row>
        <row r="66">
          <cell r="D66" t="str">
            <v>Suffolk University</v>
          </cell>
          <cell r="F66" t="str">
            <v>California</v>
          </cell>
          <cell r="G66" t="str">
            <v>A-</v>
          </cell>
          <cell r="I66">
            <v>43890</v>
          </cell>
          <cell r="J66">
            <v>500</v>
          </cell>
          <cell r="K66" t="str">
            <v>lv</v>
          </cell>
          <cell r="L66">
            <v>14</v>
          </cell>
          <cell r="M66">
            <v>16</v>
          </cell>
          <cell r="N66">
            <v>0</v>
          </cell>
          <cell r="O66">
            <v>6.6</v>
          </cell>
          <cell r="P66">
            <v>4.5999999999999996</v>
          </cell>
          <cell r="Q66">
            <v>34.6</v>
          </cell>
          <cell r="R66">
            <v>3.4</v>
          </cell>
          <cell r="S66">
            <v>12</v>
          </cell>
          <cell r="T66">
            <v>0</v>
          </cell>
          <cell r="AL66">
            <v>35.12231951138277</v>
          </cell>
          <cell r="CB66" t="str">
            <v>https://www.suffolk.edu/-/media/suffolk/documents/academics/research-at-suffolk/suprc/polls/other-states/2020/3-1-2020_final_ca_marginals.pdf</v>
          </cell>
        </row>
        <row r="67">
          <cell r="D67" t="str">
            <v>YouGov</v>
          </cell>
          <cell r="F67" t="str">
            <v>Texas</v>
          </cell>
          <cell r="G67" t="str">
            <v>B-</v>
          </cell>
          <cell r="I67">
            <v>43890</v>
          </cell>
          <cell r="J67">
            <v>635</v>
          </cell>
          <cell r="K67" t="str">
            <v>lv</v>
          </cell>
          <cell r="L67">
            <v>26</v>
          </cell>
          <cell r="M67">
            <v>13</v>
          </cell>
          <cell r="N67">
            <v>0</v>
          </cell>
          <cell r="O67">
            <v>6</v>
          </cell>
          <cell r="P67">
            <v>6</v>
          </cell>
          <cell r="Q67">
            <v>30</v>
          </cell>
          <cell r="R67">
            <v>1</v>
          </cell>
          <cell r="S67">
            <v>17</v>
          </cell>
          <cell r="T67">
            <v>0</v>
          </cell>
          <cell r="AL67">
            <v>21.543597256916904</v>
          </cell>
          <cell r="CB67" t="str">
            <v>https://drive.google.com/file/d/1weevKvGFYvyHzEpUfU_ilzpFm1GrSM7-/view</v>
          </cell>
        </row>
        <row r="68">
          <cell r="D68" t="str">
            <v>YouGov</v>
          </cell>
          <cell r="F68" t="str">
            <v>California</v>
          </cell>
          <cell r="G68" t="str">
            <v>B-</v>
          </cell>
          <cell r="I68">
            <v>43890</v>
          </cell>
          <cell r="J68">
            <v>1411</v>
          </cell>
          <cell r="K68" t="str">
            <v>lv</v>
          </cell>
          <cell r="L68">
            <v>19</v>
          </cell>
          <cell r="M68">
            <v>12</v>
          </cell>
          <cell r="N68">
            <v>0</v>
          </cell>
          <cell r="O68">
            <v>9</v>
          </cell>
          <cell r="P68">
            <v>4</v>
          </cell>
          <cell r="Q68">
            <v>31</v>
          </cell>
          <cell r="R68">
            <v>3</v>
          </cell>
          <cell r="S68">
            <v>18</v>
          </cell>
          <cell r="T68">
            <v>0</v>
          </cell>
          <cell r="AL68">
            <v>30.29557310491121</v>
          </cell>
          <cell r="CB68" t="str">
            <v>https://drive.google.com/file/d/12inCh6uWKgHaqw6wpbLX-hewghd4H_np/view</v>
          </cell>
        </row>
        <row r="69">
          <cell r="D69" t="str">
            <v>Suffolk University</v>
          </cell>
          <cell r="F69" t="str">
            <v>Massachusetts</v>
          </cell>
          <cell r="G69" t="str">
            <v>A-</v>
          </cell>
          <cell r="I69">
            <v>43890</v>
          </cell>
          <cell r="J69">
            <v>500</v>
          </cell>
          <cell r="K69" t="str">
            <v>lv</v>
          </cell>
          <cell r="L69">
            <v>11</v>
          </cell>
          <cell r="M69">
            <v>13</v>
          </cell>
          <cell r="N69">
            <v>0</v>
          </cell>
          <cell r="O69">
            <v>12.4</v>
          </cell>
          <cell r="P69">
            <v>5</v>
          </cell>
          <cell r="Q69">
            <v>24.2</v>
          </cell>
          <cell r="R69">
            <v>2.4</v>
          </cell>
          <cell r="S69">
            <v>22.2</v>
          </cell>
          <cell r="T69">
            <v>0</v>
          </cell>
          <cell r="AL69">
            <v>35.114900213640247</v>
          </cell>
          <cell r="CB69" t="str">
            <v>https://www.suffolk.edu/-/media/suffolk/documents/academics/research-at-suffolk/suprc/polls/massachusetts2/2020/2-29-2020-ma_marginals.pdf</v>
          </cell>
        </row>
        <row r="70">
          <cell r="D70" t="str">
            <v>Gonzales Research &amp; Marketing Strategies Inc.</v>
          </cell>
          <cell r="F70" t="str">
            <v>Maryland</v>
          </cell>
          <cell r="G70" t="str">
            <v>B/C</v>
          </cell>
          <cell r="I70">
            <v>43889</v>
          </cell>
          <cell r="J70">
            <v>331</v>
          </cell>
          <cell r="K70" t="str">
            <v>lv</v>
          </cell>
          <cell r="L70">
            <v>19</v>
          </cell>
          <cell r="M70">
            <v>14.5</v>
          </cell>
          <cell r="N70">
            <v>0</v>
          </cell>
          <cell r="O70">
            <v>4.8</v>
          </cell>
          <cell r="P70">
            <v>3.9</v>
          </cell>
          <cell r="Q70">
            <v>23.3</v>
          </cell>
          <cell r="R70">
            <v>0</v>
          </cell>
          <cell r="S70">
            <v>7.9</v>
          </cell>
          <cell r="T70">
            <v>0</v>
          </cell>
          <cell r="AL70">
            <v>12.477944195879378</v>
          </cell>
          <cell r="CB70" t="str">
            <v>https://projects.fivethirtyeight.com/polls/20200306_MD.pdf</v>
          </cell>
        </row>
        <row r="71">
          <cell r="D71" t="str">
            <v>YouGov</v>
          </cell>
          <cell r="F71" t="str">
            <v>California</v>
          </cell>
          <cell r="G71" t="str">
            <v>B-</v>
          </cell>
          <cell r="I71">
            <v>43889</v>
          </cell>
          <cell r="J71">
            <v>1020</v>
          </cell>
          <cell r="K71" t="str">
            <v>lv</v>
          </cell>
          <cell r="L71">
            <v>19</v>
          </cell>
          <cell r="M71">
            <v>13</v>
          </cell>
          <cell r="N71">
            <v>0</v>
          </cell>
          <cell r="O71">
            <v>9</v>
          </cell>
          <cell r="P71">
            <v>6</v>
          </cell>
          <cell r="Q71">
            <v>28</v>
          </cell>
          <cell r="R71">
            <v>4</v>
          </cell>
          <cell r="S71">
            <v>18</v>
          </cell>
          <cell r="T71">
            <v>0</v>
          </cell>
          <cell r="AL71">
            <v>3.1044356767846488</v>
          </cell>
          <cell r="CB71" t="str">
            <v>https://www.hoover.org/sites/default/files/hoover_ca_primary_crosstabs_20200228.pdf</v>
          </cell>
        </row>
        <row r="72">
          <cell r="D72" t="str">
            <v>High Point University</v>
          </cell>
          <cell r="F72" t="str">
            <v>North Carolina</v>
          </cell>
          <cell r="G72" t="str">
            <v>A/B</v>
          </cell>
          <cell r="I72">
            <v>43889</v>
          </cell>
          <cell r="J72">
            <v>274</v>
          </cell>
          <cell r="K72" t="str">
            <v>lv</v>
          </cell>
          <cell r="L72">
            <v>14</v>
          </cell>
          <cell r="M72">
            <v>20</v>
          </cell>
          <cell r="N72">
            <v>2</v>
          </cell>
          <cell r="O72">
            <v>8</v>
          </cell>
          <cell r="P72">
            <v>4</v>
          </cell>
          <cell r="Q72">
            <v>28</v>
          </cell>
          <cell r="R72">
            <v>4</v>
          </cell>
          <cell r="S72">
            <v>12</v>
          </cell>
          <cell r="T72">
            <v>0</v>
          </cell>
          <cell r="AL72">
            <v>19.690949278815683</v>
          </cell>
          <cell r="CB72" t="str">
            <v>http://www.highpoint.edu/src/files/2020/03/70memoA.pdf</v>
          </cell>
        </row>
        <row r="73">
          <cell r="D73" t="str">
            <v>High Point University</v>
          </cell>
          <cell r="F73" t="str">
            <v>North Carolina</v>
          </cell>
          <cell r="G73" t="str">
            <v>A/B</v>
          </cell>
          <cell r="I73">
            <v>43889</v>
          </cell>
          <cell r="J73">
            <v>472</v>
          </cell>
          <cell r="K73" t="str">
            <v>rv</v>
          </cell>
          <cell r="L73">
            <v>14</v>
          </cell>
          <cell r="M73">
            <v>18</v>
          </cell>
          <cell r="N73">
            <v>2</v>
          </cell>
          <cell r="O73">
            <v>8</v>
          </cell>
          <cell r="P73">
            <v>3</v>
          </cell>
          <cell r="Q73">
            <v>31</v>
          </cell>
          <cell r="R73">
            <v>4</v>
          </cell>
          <cell r="S73">
            <v>11</v>
          </cell>
          <cell r="T73">
            <v>0</v>
          </cell>
          <cell r="AL73">
            <v>0</v>
          </cell>
          <cell r="CB73" t="str">
            <v>http://www.highpoint.edu/src/files/2020/03/70memoA.pdf</v>
          </cell>
        </row>
        <row r="74">
          <cell r="D74" t="str">
            <v>East Carolina University</v>
          </cell>
          <cell r="F74" t="str">
            <v>North Carolina</v>
          </cell>
          <cell r="G74">
            <v>0</v>
          </cell>
          <cell r="I74">
            <v>43889</v>
          </cell>
          <cell r="J74">
            <v>499</v>
          </cell>
          <cell r="K74" t="str">
            <v>lv</v>
          </cell>
          <cell r="L74">
            <v>28.5</v>
          </cell>
          <cell r="M74">
            <v>14.4</v>
          </cell>
          <cell r="N74">
            <v>0</v>
          </cell>
          <cell r="O74">
            <v>4.4000000000000004</v>
          </cell>
          <cell r="P74">
            <v>4.9000000000000004</v>
          </cell>
          <cell r="Q74">
            <v>24.6</v>
          </cell>
          <cell r="R74">
            <v>2.8</v>
          </cell>
          <cell r="S74">
            <v>10.8</v>
          </cell>
          <cell r="T74">
            <v>0</v>
          </cell>
          <cell r="AL74">
            <v>12.431283678601842</v>
          </cell>
          <cell r="CB74" t="str">
            <v>https://surveyresearch-ecu.reportablenews.com/pr/biden-and-sanders-in-close-race-in-north-carolina-presidential-primary-potential-general-election-matchups-competitive</v>
          </cell>
        </row>
        <row r="75">
          <cell r="D75" t="str">
            <v>Point Blank Political</v>
          </cell>
          <cell r="F75" t="str">
            <v>California</v>
          </cell>
          <cell r="G75">
            <v>0</v>
          </cell>
          <cell r="I75">
            <v>43889</v>
          </cell>
          <cell r="J75">
            <v>2276</v>
          </cell>
          <cell r="K75" t="str">
            <v>lv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45.5</v>
          </cell>
          <cell r="R75">
            <v>0</v>
          </cell>
          <cell r="S75">
            <v>35.6</v>
          </cell>
          <cell r="T75">
            <v>0</v>
          </cell>
          <cell r="AL75">
            <v>0</v>
          </cell>
          <cell r="CB75" t="str">
            <v>https://www.pointblankpolitical.com/2020-ca-dem-primary-post-debate/</v>
          </cell>
        </row>
        <row r="76">
          <cell r="D76" t="str">
            <v>Point Blank Political</v>
          </cell>
          <cell r="F76" t="str">
            <v>California</v>
          </cell>
          <cell r="G76">
            <v>0</v>
          </cell>
          <cell r="I76">
            <v>43889</v>
          </cell>
          <cell r="J76">
            <v>2276</v>
          </cell>
          <cell r="K76" t="str">
            <v>lv</v>
          </cell>
          <cell r="L76">
            <v>0</v>
          </cell>
          <cell r="M76">
            <v>32.200000000000003</v>
          </cell>
          <cell r="N76">
            <v>0</v>
          </cell>
          <cell r="O76">
            <v>0</v>
          </cell>
          <cell r="P76">
            <v>0</v>
          </cell>
          <cell r="Q76">
            <v>57.2</v>
          </cell>
          <cell r="R76">
            <v>0</v>
          </cell>
          <cell r="S76">
            <v>0</v>
          </cell>
          <cell r="T76">
            <v>0</v>
          </cell>
          <cell r="AL76">
            <v>0</v>
          </cell>
          <cell r="CB76" t="str">
            <v>https://www.pointblankpolitical.com/2020-ca-dem-primary-post-debate/</v>
          </cell>
        </row>
        <row r="77">
          <cell r="D77" t="str">
            <v>Point Blank Political</v>
          </cell>
          <cell r="F77" t="str">
            <v>California</v>
          </cell>
          <cell r="G77">
            <v>0</v>
          </cell>
          <cell r="I77">
            <v>43889</v>
          </cell>
          <cell r="J77">
            <v>2276</v>
          </cell>
          <cell r="K77" t="str">
            <v>lv</v>
          </cell>
          <cell r="L77">
            <v>39.9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49.6</v>
          </cell>
          <cell r="R77">
            <v>0</v>
          </cell>
          <cell r="S77">
            <v>0</v>
          </cell>
          <cell r="T77">
            <v>0</v>
          </cell>
          <cell r="AL77">
            <v>0.16666459467815453</v>
          </cell>
          <cell r="CB77" t="str">
            <v>https://www.pointblankpolitical.com/2020-ca-dem-primary-post-debate/</v>
          </cell>
        </row>
        <row r="78">
          <cell r="D78" t="str">
            <v>Point Blank Political</v>
          </cell>
          <cell r="F78" t="str">
            <v>California</v>
          </cell>
          <cell r="G78">
            <v>0</v>
          </cell>
          <cell r="I78">
            <v>43889</v>
          </cell>
          <cell r="J78">
            <v>2276</v>
          </cell>
          <cell r="K78" t="str">
            <v>lv</v>
          </cell>
          <cell r="L78">
            <v>14</v>
          </cell>
          <cell r="M78">
            <v>11.7</v>
          </cell>
          <cell r="N78">
            <v>0</v>
          </cell>
          <cell r="O78">
            <v>8.8000000000000007</v>
          </cell>
          <cell r="P78">
            <v>3.3</v>
          </cell>
          <cell r="Q78">
            <v>34.1</v>
          </cell>
          <cell r="R78">
            <v>2.5</v>
          </cell>
          <cell r="S78">
            <v>14</v>
          </cell>
          <cell r="T78">
            <v>0</v>
          </cell>
          <cell r="AL78">
            <v>0</v>
          </cell>
          <cell r="CB78" t="str">
            <v>https://www.pointblankpolitical.com/2020-ca-dem-primary-post-debate/</v>
          </cell>
        </row>
        <row r="79">
          <cell r="D79" t="str">
            <v>AtlasIntel</v>
          </cell>
          <cell r="F79" t="str">
            <v>South Carolina</v>
          </cell>
          <cell r="G79">
            <v>0</v>
          </cell>
          <cell r="I79">
            <v>43889</v>
          </cell>
          <cell r="J79">
            <v>477</v>
          </cell>
          <cell r="K79" t="str">
            <v>lv</v>
          </cell>
          <cell r="L79">
            <v>35</v>
          </cell>
          <cell r="M79">
            <v>0</v>
          </cell>
          <cell r="N79">
            <v>0</v>
          </cell>
          <cell r="O79">
            <v>8</v>
          </cell>
          <cell r="P79">
            <v>4</v>
          </cell>
          <cell r="Q79">
            <v>24</v>
          </cell>
          <cell r="R79">
            <v>12</v>
          </cell>
          <cell r="S79">
            <v>7</v>
          </cell>
          <cell r="T79">
            <v>0</v>
          </cell>
          <cell r="AL79">
            <v>11.530308224685644</v>
          </cell>
          <cell r="CB79" t="str">
            <v>https://projects.fivethirtyeight.com/polls/20200228_SC_2.pdf</v>
          </cell>
        </row>
        <row r="80">
          <cell r="D80" t="str">
            <v>Marist College</v>
          </cell>
          <cell r="F80" t="str">
            <v>Texas</v>
          </cell>
          <cell r="G80" t="str">
            <v>A+</v>
          </cell>
          <cell r="I80">
            <v>43888</v>
          </cell>
          <cell r="J80">
            <v>556</v>
          </cell>
          <cell r="K80" t="str">
            <v>lv</v>
          </cell>
          <cell r="L80">
            <v>19</v>
          </cell>
          <cell r="M80">
            <v>15</v>
          </cell>
          <cell r="N80">
            <v>0</v>
          </cell>
          <cell r="O80">
            <v>8</v>
          </cell>
          <cell r="P80">
            <v>3</v>
          </cell>
          <cell r="Q80">
            <v>34</v>
          </cell>
          <cell r="R80">
            <v>1</v>
          </cell>
          <cell r="S80">
            <v>10</v>
          </cell>
          <cell r="T80">
            <v>0</v>
          </cell>
          <cell r="AL80">
            <v>48.974717934854162</v>
          </cell>
          <cell r="CB80" t="str">
            <v>http://maristpoll.marist.edu/wp-content/uploads/2020/02/NBC-News_Marist-Poll-TX-NOS-and-Tables_2002281546.pdf</v>
          </cell>
        </row>
        <row r="81">
          <cell r="D81" t="str">
            <v>Marist College</v>
          </cell>
          <cell r="F81" t="str">
            <v>Texas</v>
          </cell>
          <cell r="G81" t="str">
            <v>A+</v>
          </cell>
          <cell r="I81">
            <v>43888</v>
          </cell>
          <cell r="J81">
            <v>1050</v>
          </cell>
          <cell r="K81" t="str">
            <v>rv</v>
          </cell>
          <cell r="L81">
            <v>18</v>
          </cell>
          <cell r="M81">
            <v>16</v>
          </cell>
          <cell r="N81">
            <v>0</v>
          </cell>
          <cell r="O81">
            <v>8</v>
          </cell>
          <cell r="P81">
            <v>3</v>
          </cell>
          <cell r="Q81">
            <v>35</v>
          </cell>
          <cell r="R81">
            <v>2</v>
          </cell>
          <cell r="S81">
            <v>8</v>
          </cell>
          <cell r="T81">
            <v>0</v>
          </cell>
          <cell r="AL81">
            <v>0</v>
          </cell>
          <cell r="CB81" t="str">
            <v>http://maristpoll.marist.edu/wp-content/uploads/2020/02/NBC-News_Marist-Poll-TX-NOS-and-Tables_2002281546.pdf</v>
          </cell>
        </row>
        <row r="82">
          <cell r="D82" t="str">
            <v>Marist College</v>
          </cell>
          <cell r="F82" t="str">
            <v>North Carolina</v>
          </cell>
          <cell r="G82" t="str">
            <v>A+</v>
          </cell>
          <cell r="I82">
            <v>43888</v>
          </cell>
          <cell r="J82">
            <v>568</v>
          </cell>
          <cell r="K82" t="str">
            <v>lv</v>
          </cell>
          <cell r="L82">
            <v>24</v>
          </cell>
          <cell r="M82">
            <v>15</v>
          </cell>
          <cell r="N82">
            <v>0</v>
          </cell>
          <cell r="O82">
            <v>7</v>
          </cell>
          <cell r="P82">
            <v>5</v>
          </cell>
          <cell r="Q82">
            <v>26</v>
          </cell>
          <cell r="R82">
            <v>2</v>
          </cell>
          <cell r="S82">
            <v>11</v>
          </cell>
          <cell r="T82">
            <v>0</v>
          </cell>
          <cell r="AL82">
            <v>49.598278126057338</v>
          </cell>
          <cell r="CB82" t="str">
            <v>http://maristpoll.marist.edu/wp-content/uploads/2020/02/NBC-News_Marist-Poll-NC-NOS-and-Tables_2002281453.pdf</v>
          </cell>
        </row>
        <row r="83">
          <cell r="D83" t="str">
            <v>Marist College</v>
          </cell>
          <cell r="F83" t="str">
            <v>North Carolina</v>
          </cell>
          <cell r="G83" t="str">
            <v>A+</v>
          </cell>
          <cell r="I83">
            <v>43888</v>
          </cell>
          <cell r="J83">
            <v>974</v>
          </cell>
          <cell r="K83" t="str">
            <v>rv</v>
          </cell>
          <cell r="L83">
            <v>22</v>
          </cell>
          <cell r="M83">
            <v>15</v>
          </cell>
          <cell r="N83">
            <v>0</v>
          </cell>
          <cell r="O83">
            <v>7</v>
          </cell>
          <cell r="P83">
            <v>5</v>
          </cell>
          <cell r="Q83">
            <v>27</v>
          </cell>
          <cell r="R83">
            <v>2</v>
          </cell>
          <cell r="S83">
            <v>11</v>
          </cell>
          <cell r="T83">
            <v>0</v>
          </cell>
          <cell r="AL83">
            <v>0</v>
          </cell>
          <cell r="CB83" t="str">
            <v>http://maristpoll.marist.edu/wp-content/uploads/2020/02/NBC-News_Marist-Poll-NC-NOS-and-Tables_2002281453.pdf</v>
          </cell>
        </row>
        <row r="84">
          <cell r="D84" t="str">
            <v>Change Research</v>
          </cell>
          <cell r="F84" t="str">
            <v>US</v>
          </cell>
          <cell r="G84" t="str">
            <v>C</v>
          </cell>
          <cell r="I84">
            <v>43888</v>
          </cell>
          <cell r="J84">
            <v>821</v>
          </cell>
          <cell r="K84" t="str">
            <v>lv</v>
          </cell>
          <cell r="L84">
            <v>9</v>
          </cell>
          <cell r="M84">
            <v>3</v>
          </cell>
          <cell r="N84">
            <v>0</v>
          </cell>
          <cell r="O84">
            <v>14</v>
          </cell>
          <cell r="P84">
            <v>8</v>
          </cell>
          <cell r="Q84">
            <v>40</v>
          </cell>
          <cell r="R84">
            <v>2</v>
          </cell>
          <cell r="S84">
            <v>20</v>
          </cell>
          <cell r="T84">
            <v>0</v>
          </cell>
          <cell r="AL84">
            <v>13.633470876745761</v>
          </cell>
          <cell r="CB84" t="str">
            <v>https://www.electionscience.org/commentary-analysis/two-thirds-of-democratic-voters-support-multiple-candidates-but-current-polls-wont-tell-you-that/</v>
          </cell>
        </row>
        <row r="85">
          <cell r="D85" t="str">
            <v>Data for Progress</v>
          </cell>
          <cell r="F85" t="str">
            <v>Texas</v>
          </cell>
          <cell r="G85" t="str">
            <v>A-</v>
          </cell>
          <cell r="I85">
            <v>43888</v>
          </cell>
          <cell r="J85">
            <v>513</v>
          </cell>
          <cell r="K85" t="str">
            <v>lv</v>
          </cell>
          <cell r="L85">
            <v>21</v>
          </cell>
          <cell r="M85">
            <v>21</v>
          </cell>
          <cell r="N85">
            <v>0</v>
          </cell>
          <cell r="O85">
            <v>9</v>
          </cell>
          <cell r="P85">
            <v>5</v>
          </cell>
          <cell r="Q85">
            <v>30</v>
          </cell>
          <cell r="R85">
            <v>1</v>
          </cell>
          <cell r="S85">
            <v>13</v>
          </cell>
          <cell r="T85">
            <v>0</v>
          </cell>
          <cell r="AL85">
            <v>3.8650863304809744</v>
          </cell>
          <cell r="CB85" t="str">
            <v>https://www.dataforprogress.org/blog/2020/2/27/sanders-leads-in-texas-and-north-carolina</v>
          </cell>
        </row>
        <row r="86">
          <cell r="D86" t="str">
            <v>Data for Progress</v>
          </cell>
          <cell r="F86" t="str">
            <v>North Carolina</v>
          </cell>
          <cell r="G86" t="str">
            <v>A-</v>
          </cell>
          <cell r="I86">
            <v>43888</v>
          </cell>
          <cell r="J86">
            <v>536</v>
          </cell>
          <cell r="K86" t="str">
            <v>lv</v>
          </cell>
          <cell r="L86">
            <v>25</v>
          </cell>
          <cell r="M86">
            <v>18</v>
          </cell>
          <cell r="N86">
            <v>0</v>
          </cell>
          <cell r="O86">
            <v>10</v>
          </cell>
          <cell r="P86">
            <v>6</v>
          </cell>
          <cell r="Q86">
            <v>27</v>
          </cell>
          <cell r="R86">
            <v>1</v>
          </cell>
          <cell r="S86">
            <v>11</v>
          </cell>
          <cell r="T86">
            <v>0</v>
          </cell>
          <cell r="AL86">
            <v>3.9554410322455418</v>
          </cell>
          <cell r="CB86" t="str">
            <v>https://www.dataforprogress.org/blog/2020/2/27/sanders-leads-in-texas-and-north-carolina</v>
          </cell>
        </row>
        <row r="87">
          <cell r="D87" t="str">
            <v>Trafalgar Group</v>
          </cell>
          <cell r="F87" t="str">
            <v>South Carolina</v>
          </cell>
          <cell r="G87" t="str">
            <v>C-</v>
          </cell>
          <cell r="I87">
            <v>43888</v>
          </cell>
          <cell r="J87">
            <v>1081</v>
          </cell>
          <cell r="K87" t="str">
            <v>lv</v>
          </cell>
          <cell r="L87">
            <v>43.9</v>
          </cell>
          <cell r="M87">
            <v>0</v>
          </cell>
          <cell r="N87">
            <v>0</v>
          </cell>
          <cell r="O87">
            <v>9.6</v>
          </cell>
          <cell r="P87">
            <v>5.9</v>
          </cell>
          <cell r="Q87">
            <v>22.8</v>
          </cell>
          <cell r="R87">
            <v>10.5</v>
          </cell>
          <cell r="S87">
            <v>5.6</v>
          </cell>
          <cell r="T87">
            <v>0</v>
          </cell>
          <cell r="AL87">
            <v>12.29215104886385</v>
          </cell>
          <cell r="CB87" t="str">
            <v>https://www.fitsnews.com/2020/02/28/2020-first-in-the-south-democratic-presidential-primary-the-oracle-speaks/</v>
          </cell>
        </row>
        <row r="88">
          <cell r="D88" t="str">
            <v>Morning Consult</v>
          </cell>
          <cell r="F88" t="str">
            <v>US</v>
          </cell>
          <cell r="G88" t="str">
            <v>B+</v>
          </cell>
          <cell r="I88">
            <v>43888</v>
          </cell>
          <cell r="J88">
            <v>5334</v>
          </cell>
          <cell r="K88" t="str">
            <v>lv</v>
          </cell>
          <cell r="L88">
            <v>21</v>
          </cell>
          <cell r="M88">
            <v>17</v>
          </cell>
          <cell r="N88">
            <v>0</v>
          </cell>
          <cell r="O88">
            <v>10</v>
          </cell>
          <cell r="P88">
            <v>4</v>
          </cell>
          <cell r="Q88">
            <v>33</v>
          </cell>
          <cell r="R88">
            <v>3</v>
          </cell>
          <cell r="S88">
            <v>11</v>
          </cell>
          <cell r="T88">
            <v>0</v>
          </cell>
          <cell r="AL88">
            <v>1.3452080264573119</v>
          </cell>
          <cell r="CB88" t="str">
            <v>https://morningconsult.com/2020/02/28/post-south-carolina-debate-polling-joe-biden/</v>
          </cell>
        </row>
        <row r="89">
          <cell r="D89" t="str">
            <v>YouGov</v>
          </cell>
          <cell r="F89" t="str">
            <v>US</v>
          </cell>
          <cell r="G89" t="str">
            <v>B-</v>
          </cell>
          <cell r="I89">
            <v>43888</v>
          </cell>
          <cell r="J89">
            <v>811</v>
          </cell>
          <cell r="K89" t="str">
            <v>rv</v>
          </cell>
          <cell r="L89">
            <v>21</v>
          </cell>
          <cell r="M89">
            <v>14</v>
          </cell>
          <cell r="N89">
            <v>0</v>
          </cell>
          <cell r="O89">
            <v>10</v>
          </cell>
          <cell r="P89">
            <v>4</v>
          </cell>
          <cell r="Q89">
            <v>27</v>
          </cell>
          <cell r="R89">
            <v>2</v>
          </cell>
          <cell r="S89">
            <v>18</v>
          </cell>
          <cell r="T89">
            <v>0</v>
          </cell>
          <cell r="AL89">
            <v>2.484229058902427</v>
          </cell>
          <cell r="CB89" t="str">
            <v>https://d25d2506sfb94s.cloudfront.net/cumulus_uploads/document/1apn4drwsv/20200227_yahoo_primary_crosstabs.pdf</v>
          </cell>
        </row>
        <row r="90">
          <cell r="D90" t="str">
            <v>Spry Strategies</v>
          </cell>
          <cell r="F90" t="str">
            <v>North Carolina</v>
          </cell>
          <cell r="G90" t="str">
            <v>C/D</v>
          </cell>
          <cell r="I90">
            <v>43888</v>
          </cell>
          <cell r="J90">
            <v>587</v>
          </cell>
          <cell r="K90" t="str">
            <v>lv</v>
          </cell>
          <cell r="L90">
            <v>26.75</v>
          </cell>
          <cell r="M90">
            <v>16.010000000000002</v>
          </cell>
          <cell r="N90">
            <v>0</v>
          </cell>
          <cell r="O90">
            <v>3.75</v>
          </cell>
          <cell r="P90">
            <v>4.9400000000000004</v>
          </cell>
          <cell r="Q90">
            <v>18.739999999999998</v>
          </cell>
          <cell r="R90">
            <v>0</v>
          </cell>
          <cell r="S90">
            <v>10.56</v>
          </cell>
          <cell r="T90">
            <v>0</v>
          </cell>
          <cell r="AL90">
            <v>1.1289973752677684</v>
          </cell>
          <cell r="CB90" t="str">
            <v>https://mcusercontent.com/259a50ef0a1608ab2bc2cf891/files/a58dc4e6-e2c2-49f5-9a17-84fdc61bc9f3/Civitas_Democratic_Presidential_Tracking_RD_2_Toplines.pdf</v>
          </cell>
        </row>
        <row r="91">
          <cell r="D91" t="str">
            <v>Data for Progress</v>
          </cell>
          <cell r="F91" t="str">
            <v>South Carolina</v>
          </cell>
          <cell r="G91" t="str">
            <v>A-</v>
          </cell>
          <cell r="I91">
            <v>43888</v>
          </cell>
          <cell r="J91">
            <v>1416</v>
          </cell>
          <cell r="K91" t="str">
            <v>lv</v>
          </cell>
          <cell r="L91">
            <v>34</v>
          </cell>
          <cell r="M91">
            <v>0</v>
          </cell>
          <cell r="N91">
            <v>0</v>
          </cell>
          <cell r="O91">
            <v>13</v>
          </cell>
          <cell r="P91">
            <v>5</v>
          </cell>
          <cell r="Q91">
            <v>25</v>
          </cell>
          <cell r="R91">
            <v>13</v>
          </cell>
          <cell r="S91">
            <v>7</v>
          </cell>
          <cell r="T91">
            <v>0</v>
          </cell>
          <cell r="AL91">
            <v>52.770464467497625</v>
          </cell>
          <cell r="CB91" t="str">
            <v>https://www.dataforprogress.org/blog/2020/2/27/biden-maintains-lead-in-south-carolina</v>
          </cell>
        </row>
        <row r="92">
          <cell r="D92" t="str">
            <v>Emerson College</v>
          </cell>
          <cell r="F92" t="str">
            <v>South Carolina</v>
          </cell>
          <cell r="G92" t="str">
            <v>B-</v>
          </cell>
          <cell r="I92">
            <v>43888</v>
          </cell>
          <cell r="J92">
            <v>425</v>
          </cell>
          <cell r="K92" t="str">
            <v>lv</v>
          </cell>
          <cell r="L92">
            <v>41.4</v>
          </cell>
          <cell r="M92">
            <v>0</v>
          </cell>
          <cell r="N92">
            <v>0</v>
          </cell>
          <cell r="O92">
            <v>11.1</v>
          </cell>
          <cell r="P92">
            <v>5.8</v>
          </cell>
          <cell r="Q92">
            <v>24.8</v>
          </cell>
          <cell r="R92">
            <v>10.8</v>
          </cell>
          <cell r="S92">
            <v>4.7</v>
          </cell>
          <cell r="T92">
            <v>0</v>
          </cell>
          <cell r="AL92">
            <v>16.578796104049498</v>
          </cell>
          <cell r="CB92" t="str">
            <v>http://emersonpolling.com/2020/02/27/south-carolina-2020-biden-poised-to-win-his-first-contest/</v>
          </cell>
        </row>
        <row r="93">
          <cell r="D93" t="str">
            <v>Change Research</v>
          </cell>
          <cell r="F93" t="str">
            <v>South Carolina</v>
          </cell>
          <cell r="G93" t="str">
            <v>C</v>
          </cell>
          <cell r="I93">
            <v>43888</v>
          </cell>
          <cell r="J93">
            <v>543</v>
          </cell>
          <cell r="K93" t="str">
            <v>lv</v>
          </cell>
          <cell r="L93">
            <v>28</v>
          </cell>
          <cell r="M93">
            <v>0</v>
          </cell>
          <cell r="N93">
            <v>0</v>
          </cell>
          <cell r="O93">
            <v>11</v>
          </cell>
          <cell r="P93">
            <v>4</v>
          </cell>
          <cell r="Q93">
            <v>24</v>
          </cell>
          <cell r="R93">
            <v>16</v>
          </cell>
          <cell r="S93">
            <v>12</v>
          </cell>
          <cell r="T93">
            <v>0</v>
          </cell>
          <cell r="AL93">
            <v>11.121662624619987</v>
          </cell>
          <cell r="CB93" t="str">
            <v>https://www.changeresearch.com/post/post-and-courier-change-research-south-carolina-primary</v>
          </cell>
        </row>
        <row r="94">
          <cell r="D94" t="str">
            <v>University of Texas at Tyler</v>
          </cell>
          <cell r="F94" t="str">
            <v>Texas</v>
          </cell>
          <cell r="G94" t="str">
            <v>B/C</v>
          </cell>
          <cell r="I94">
            <v>43887</v>
          </cell>
          <cell r="J94">
            <v>586</v>
          </cell>
          <cell r="K94" t="str">
            <v>lv</v>
          </cell>
          <cell r="L94">
            <v>19</v>
          </cell>
          <cell r="M94">
            <v>21</v>
          </cell>
          <cell r="N94">
            <v>0</v>
          </cell>
          <cell r="O94">
            <v>8</v>
          </cell>
          <cell r="P94">
            <v>4</v>
          </cell>
          <cell r="Q94">
            <v>29</v>
          </cell>
          <cell r="R94">
            <v>1</v>
          </cell>
          <cell r="S94">
            <v>10</v>
          </cell>
          <cell r="T94">
            <v>0</v>
          </cell>
          <cell r="AL94">
            <v>13.29725070985975</v>
          </cell>
          <cell r="CB94" t="str">
            <v>https://www.scribd.com/document/449521374/DMN-UTTyler-Poll-February-2020-Registered-voters</v>
          </cell>
        </row>
        <row r="95">
          <cell r="D95" t="str">
            <v>SSRS</v>
          </cell>
          <cell r="F95" t="str">
            <v>Texas</v>
          </cell>
          <cell r="G95" t="str">
            <v>A/B</v>
          </cell>
          <cell r="I95">
            <v>43887</v>
          </cell>
          <cell r="J95">
            <v>387</v>
          </cell>
          <cell r="K95" t="str">
            <v>lv</v>
          </cell>
          <cell r="L95">
            <v>20</v>
          </cell>
          <cell r="M95">
            <v>18</v>
          </cell>
          <cell r="N95">
            <v>0</v>
          </cell>
          <cell r="O95">
            <v>8</v>
          </cell>
          <cell r="P95">
            <v>3</v>
          </cell>
          <cell r="Q95">
            <v>29</v>
          </cell>
          <cell r="R95">
            <v>1</v>
          </cell>
          <cell r="S95">
            <v>15</v>
          </cell>
          <cell r="T95">
            <v>0</v>
          </cell>
          <cell r="AL95">
            <v>22.877515982311344</v>
          </cell>
          <cell r="CB95" t="str">
            <v>https://cdn.cnn.com/cnn/2020/images/02/28/rel1_tx.pdf</v>
          </cell>
        </row>
        <row r="96">
          <cell r="D96" t="str">
            <v>SSRS</v>
          </cell>
          <cell r="F96" t="str">
            <v>California</v>
          </cell>
          <cell r="G96" t="str">
            <v>A/B</v>
          </cell>
          <cell r="I96">
            <v>43887</v>
          </cell>
          <cell r="J96">
            <v>488</v>
          </cell>
          <cell r="K96" t="str">
            <v>lv</v>
          </cell>
          <cell r="L96">
            <v>13</v>
          </cell>
          <cell r="M96">
            <v>12</v>
          </cell>
          <cell r="N96">
            <v>0</v>
          </cell>
          <cell r="O96">
            <v>7</v>
          </cell>
          <cell r="P96">
            <v>6</v>
          </cell>
          <cell r="Q96">
            <v>35</v>
          </cell>
          <cell r="R96">
            <v>3</v>
          </cell>
          <cell r="S96">
            <v>14</v>
          </cell>
          <cell r="T96">
            <v>0</v>
          </cell>
          <cell r="AL96">
            <v>25.749465682117428</v>
          </cell>
          <cell r="CB96" t="str">
            <v>https://cdn.cnn.com/cnn/2020/images/02/28/rel1_ca.pdf</v>
          </cell>
        </row>
        <row r="97">
          <cell r="D97" t="str">
            <v>Univision/University of Houston/Latino Decisions/North Star Opinion Research</v>
          </cell>
          <cell r="F97" t="str">
            <v>Texas</v>
          </cell>
          <cell r="G97">
            <v>0</v>
          </cell>
          <cell r="I97">
            <v>43887</v>
          </cell>
          <cell r="J97">
            <v>527</v>
          </cell>
          <cell r="K97" t="str">
            <v>lv</v>
          </cell>
          <cell r="L97">
            <v>20</v>
          </cell>
          <cell r="M97">
            <v>20</v>
          </cell>
          <cell r="N97">
            <v>0</v>
          </cell>
          <cell r="O97">
            <v>6</v>
          </cell>
          <cell r="P97">
            <v>2</v>
          </cell>
          <cell r="Q97">
            <v>26</v>
          </cell>
          <cell r="R97">
            <v>2</v>
          </cell>
          <cell r="S97">
            <v>11</v>
          </cell>
          <cell r="T97">
            <v>0</v>
          </cell>
          <cell r="AL97">
            <v>10.205378859140374</v>
          </cell>
          <cell r="CB97" t="str">
            <v>https://st1.uvnimg.com/ac/23/c0b90672493cbe07ae750f9b79c9/finalunivisionpolling-tx-weighted.pdf</v>
          </cell>
        </row>
        <row r="98">
          <cell r="D98" t="str">
            <v>SurveyUSA</v>
          </cell>
          <cell r="F98" t="str">
            <v>US</v>
          </cell>
          <cell r="G98" t="str">
            <v>A</v>
          </cell>
          <cell r="I98">
            <v>43887</v>
          </cell>
          <cell r="J98">
            <v>825</v>
          </cell>
          <cell r="K98" t="str">
            <v>lv</v>
          </cell>
          <cell r="L98">
            <v>21</v>
          </cell>
          <cell r="M98">
            <v>21</v>
          </cell>
          <cell r="N98">
            <v>0</v>
          </cell>
          <cell r="O98">
            <v>9</v>
          </cell>
          <cell r="P98">
            <v>4</v>
          </cell>
          <cell r="Q98">
            <v>28</v>
          </cell>
          <cell r="R98">
            <v>2</v>
          </cell>
          <cell r="S98">
            <v>8</v>
          </cell>
          <cell r="T98">
            <v>0</v>
          </cell>
          <cell r="AL98">
            <v>50.884616708736672</v>
          </cell>
          <cell r="CB98" t="str">
            <v>http://www.surveyusa.com/client/PollReport.aspx?g=3e396fbb-2173-478d-9abf-33406b33fc0b</v>
          </cell>
        </row>
        <row r="99">
          <cell r="D99" t="str">
            <v>MassINC Polling Group</v>
          </cell>
          <cell r="F99" t="str">
            <v>Massachusetts</v>
          </cell>
          <cell r="G99" t="str">
            <v>A/B</v>
          </cell>
          <cell r="I99">
            <v>43887</v>
          </cell>
          <cell r="J99">
            <v>426</v>
          </cell>
          <cell r="K99" t="str">
            <v>lv</v>
          </cell>
          <cell r="L99">
            <v>9</v>
          </cell>
          <cell r="M99">
            <v>13</v>
          </cell>
          <cell r="N99">
            <v>0</v>
          </cell>
          <cell r="O99">
            <v>14</v>
          </cell>
          <cell r="P99">
            <v>6</v>
          </cell>
          <cell r="Q99">
            <v>25</v>
          </cell>
          <cell r="R99">
            <v>2</v>
          </cell>
          <cell r="S99">
            <v>17</v>
          </cell>
          <cell r="T99">
            <v>0</v>
          </cell>
          <cell r="AL99">
            <v>24.636056059485316</v>
          </cell>
          <cell r="CB99" t="str">
            <v>https://www.wbur.org/news/2020/02/28/wbur-poll-sanders-opens-substantial-lead-in-massachusetts-challenging-warren-on-her-home-turf</v>
          </cell>
        </row>
        <row r="100">
          <cell r="D100" t="str">
            <v>Harris Insights &amp; Analytics</v>
          </cell>
          <cell r="F100" t="str">
            <v>Utah</v>
          </cell>
          <cell r="G100" t="str">
            <v>C+</v>
          </cell>
          <cell r="I100">
            <v>43887</v>
          </cell>
          <cell r="J100">
            <v>298</v>
          </cell>
          <cell r="K100" t="str">
            <v>lv</v>
          </cell>
          <cell r="L100">
            <v>6</v>
          </cell>
          <cell r="M100">
            <v>19</v>
          </cell>
          <cell r="N100">
            <v>0</v>
          </cell>
          <cell r="O100">
            <v>18</v>
          </cell>
          <cell r="P100">
            <v>4</v>
          </cell>
          <cell r="Q100">
            <v>28</v>
          </cell>
          <cell r="R100">
            <v>0</v>
          </cell>
          <cell r="S100">
            <v>15</v>
          </cell>
          <cell r="T100">
            <v>0</v>
          </cell>
          <cell r="AL100">
            <v>10.279753715435694</v>
          </cell>
          <cell r="CB100" t="str">
            <v>https://www.deseret.com/utah/2020/2/27/21156476/poll-sanders-bloomberg-buttigieg-warren-biden-utah-super-tuesday-democratic-presidential-primary</v>
          </cell>
        </row>
        <row r="101">
          <cell r="D101" t="str">
            <v>Fox News/Beacon Research/Shaw &amp; Co. Research</v>
          </cell>
          <cell r="F101" t="str">
            <v>US</v>
          </cell>
          <cell r="G101" t="str">
            <v>A-</v>
          </cell>
          <cell r="I101">
            <v>43887</v>
          </cell>
          <cell r="J101">
            <v>507</v>
          </cell>
          <cell r="K101" t="str">
            <v>lv</v>
          </cell>
          <cell r="L101">
            <v>18</v>
          </cell>
          <cell r="M101">
            <v>16</v>
          </cell>
          <cell r="N101">
            <v>0</v>
          </cell>
          <cell r="O101">
            <v>12</v>
          </cell>
          <cell r="P101">
            <v>5</v>
          </cell>
          <cell r="Q101">
            <v>31</v>
          </cell>
          <cell r="R101">
            <v>2</v>
          </cell>
          <cell r="S101">
            <v>10</v>
          </cell>
          <cell r="T101">
            <v>0</v>
          </cell>
          <cell r="AL101">
            <v>29.92360462480119</v>
          </cell>
          <cell r="CB101" t="str">
            <v>https://www.foxnews.com/politics/fox-news-poll-february-23-26-2020</v>
          </cell>
        </row>
        <row r="102">
          <cell r="D102" t="str">
            <v>Starboard Communications</v>
          </cell>
          <cell r="F102" t="str">
            <v>South Carolina</v>
          </cell>
          <cell r="G102" t="str">
            <v>B/C</v>
          </cell>
          <cell r="I102">
            <v>43887</v>
          </cell>
          <cell r="J102">
            <v>1102</v>
          </cell>
          <cell r="K102" t="str">
            <v>lv</v>
          </cell>
          <cell r="L102">
            <v>40</v>
          </cell>
          <cell r="M102">
            <v>0</v>
          </cell>
          <cell r="N102">
            <v>0</v>
          </cell>
          <cell r="O102">
            <v>9</v>
          </cell>
          <cell r="P102">
            <v>6</v>
          </cell>
          <cell r="Q102">
            <v>11</v>
          </cell>
          <cell r="R102">
            <v>12</v>
          </cell>
          <cell r="S102">
            <v>9</v>
          </cell>
          <cell r="T102">
            <v>0</v>
          </cell>
          <cell r="AL102">
            <v>21.490185165827064</v>
          </cell>
          <cell r="CB102" t="str">
            <v>https://projects.fivethirtyeight.com/polls/20200227_SC.pdf</v>
          </cell>
        </row>
        <row r="103">
          <cell r="D103" t="str">
            <v>St. Pete Polls</v>
          </cell>
          <cell r="F103" t="str">
            <v>Florida</v>
          </cell>
          <cell r="G103" t="str">
            <v>C+</v>
          </cell>
          <cell r="I103">
            <v>43887</v>
          </cell>
          <cell r="J103">
            <v>2788</v>
          </cell>
          <cell r="K103" t="str">
            <v>lv</v>
          </cell>
          <cell r="L103">
            <v>33.799999999999997</v>
          </cell>
          <cell r="M103">
            <v>24.9</v>
          </cell>
          <cell r="N103">
            <v>0</v>
          </cell>
          <cell r="O103">
            <v>7.8</v>
          </cell>
          <cell r="P103">
            <v>4.0999999999999996</v>
          </cell>
          <cell r="Q103">
            <v>13</v>
          </cell>
          <cell r="R103">
            <v>1.4</v>
          </cell>
          <cell r="S103">
            <v>5.4</v>
          </cell>
          <cell r="T103">
            <v>0</v>
          </cell>
          <cell r="AL103">
            <v>3.341785816003747</v>
          </cell>
          <cell r="CB103" t="str">
            <v>http://stpetepolls.org/files/StPetePolls_2020_State_DEMprimaryFebruary26_AG3D.pdf</v>
          </cell>
        </row>
        <row r="104">
          <cell r="D104" t="str">
            <v>University of California, Berkeley</v>
          </cell>
          <cell r="F104" t="str">
            <v>California</v>
          </cell>
          <cell r="G104" t="str">
            <v>B/C</v>
          </cell>
          <cell r="I104">
            <v>43886</v>
          </cell>
          <cell r="J104">
            <v>3002</v>
          </cell>
          <cell r="K104" t="str">
            <v>lv</v>
          </cell>
          <cell r="L104">
            <v>8.1999999999999993</v>
          </cell>
          <cell r="M104">
            <v>12.1</v>
          </cell>
          <cell r="N104">
            <v>0.2</v>
          </cell>
          <cell r="O104">
            <v>10.5</v>
          </cell>
          <cell r="P104">
            <v>6</v>
          </cell>
          <cell r="Q104">
            <v>33.700000000000003</v>
          </cell>
          <cell r="R104">
            <v>2.2000000000000002</v>
          </cell>
          <cell r="S104">
            <v>17.3</v>
          </cell>
          <cell r="T104">
            <v>1.1000000000000001</v>
          </cell>
          <cell r="AL104">
            <v>27.168858190601881</v>
          </cell>
          <cell r="CB104" t="str">
            <v>https://escholarship.org/uc/item/40m769v7</v>
          </cell>
        </row>
        <row r="105">
          <cell r="D105" t="str">
            <v>Monmouth University</v>
          </cell>
          <cell r="F105" t="str">
            <v>South Carolina</v>
          </cell>
          <cell r="G105" t="str">
            <v>A+</v>
          </cell>
          <cell r="I105">
            <v>43886</v>
          </cell>
          <cell r="J105">
            <v>454</v>
          </cell>
          <cell r="K105" t="str">
            <v>lv</v>
          </cell>
          <cell r="L105">
            <v>36</v>
          </cell>
          <cell r="M105">
            <v>0</v>
          </cell>
          <cell r="N105">
            <v>0</v>
          </cell>
          <cell r="O105">
            <v>6</v>
          </cell>
          <cell r="P105">
            <v>4</v>
          </cell>
          <cell r="Q105">
            <v>16</v>
          </cell>
          <cell r="R105">
            <v>15</v>
          </cell>
          <cell r="S105">
            <v>8</v>
          </cell>
          <cell r="T105">
            <v>0</v>
          </cell>
          <cell r="AL105">
            <v>41.21212287800833</v>
          </cell>
          <cell r="CB105" t="str">
            <v>https://www.monmouth.edu/polling-institute/documents/monmouthpoll_sc_022720.pdf/</v>
          </cell>
        </row>
        <row r="106">
          <cell r="D106" t="str">
            <v>Magellan Strategies</v>
          </cell>
          <cell r="F106" t="str">
            <v>Colorado</v>
          </cell>
          <cell r="G106" t="str">
            <v>B/C</v>
          </cell>
          <cell r="I106">
            <v>43886</v>
          </cell>
          <cell r="J106">
            <v>500</v>
          </cell>
          <cell r="K106" t="str">
            <v>lv</v>
          </cell>
          <cell r="L106">
            <v>11.1</v>
          </cell>
          <cell r="M106">
            <v>11.1</v>
          </cell>
          <cell r="N106">
            <v>0</v>
          </cell>
          <cell r="O106">
            <v>11.6</v>
          </cell>
          <cell r="P106">
            <v>5.9</v>
          </cell>
          <cell r="Q106">
            <v>27.2</v>
          </cell>
          <cell r="R106">
            <v>1.4</v>
          </cell>
          <cell r="S106">
            <v>14.9</v>
          </cell>
          <cell r="T106">
            <v>0</v>
          </cell>
          <cell r="AL106">
            <v>14.351351265980819</v>
          </cell>
          <cell r="CB106" t="str">
            <v>https://magellanstrategies.com/magellan-strategies-colorado-democratic-presidential-primary/</v>
          </cell>
        </row>
        <row r="107">
          <cell r="D107" t="str">
            <v>Data for Progress</v>
          </cell>
          <cell r="F107" t="str">
            <v>Colorado</v>
          </cell>
          <cell r="G107" t="str">
            <v>A-</v>
          </cell>
          <cell r="I107">
            <v>43886</v>
          </cell>
          <cell r="J107">
            <v>471</v>
          </cell>
          <cell r="K107" t="str">
            <v>lv</v>
          </cell>
          <cell r="L107">
            <v>10</v>
          </cell>
          <cell r="M107">
            <v>14</v>
          </cell>
          <cell r="N107">
            <v>0</v>
          </cell>
          <cell r="O107">
            <v>14</v>
          </cell>
          <cell r="P107">
            <v>6</v>
          </cell>
          <cell r="Q107">
            <v>34</v>
          </cell>
          <cell r="R107">
            <v>0</v>
          </cell>
          <cell r="S107">
            <v>20</v>
          </cell>
          <cell r="T107">
            <v>0</v>
          </cell>
          <cell r="AL107">
            <v>3.5067697446316268</v>
          </cell>
          <cell r="CB107" t="str">
            <v>https://www.dataforprogress.org/blog/2020/2/26/sanders-ahead-in-virginia-and-colorado</v>
          </cell>
        </row>
        <row r="108">
          <cell r="D108" t="str">
            <v>Data for Progress</v>
          </cell>
          <cell r="F108" t="str">
            <v>Virginia</v>
          </cell>
          <cell r="G108" t="str">
            <v>A-</v>
          </cell>
          <cell r="I108">
            <v>43886</v>
          </cell>
          <cell r="J108">
            <v>499</v>
          </cell>
          <cell r="K108" t="str">
            <v>lv</v>
          </cell>
          <cell r="L108">
            <v>19</v>
          </cell>
          <cell r="M108">
            <v>17</v>
          </cell>
          <cell r="N108">
            <v>0</v>
          </cell>
          <cell r="O108">
            <v>12</v>
          </cell>
          <cell r="P108">
            <v>5</v>
          </cell>
          <cell r="Q108">
            <v>28</v>
          </cell>
          <cell r="R108">
            <v>1</v>
          </cell>
          <cell r="S108">
            <v>17</v>
          </cell>
          <cell r="T108">
            <v>0</v>
          </cell>
          <cell r="AL108">
            <v>3.6151145186627702</v>
          </cell>
          <cell r="CB108" t="str">
            <v>https://www.dataforprogress.org/blog/2020/2/26/sanders-ahead-in-virginia-and-colorado</v>
          </cell>
        </row>
        <row r="109">
          <cell r="D109" t="str">
            <v>Clemson University</v>
          </cell>
          <cell r="F109" t="str">
            <v>South Carolina</v>
          </cell>
          <cell r="G109" t="str">
            <v>B/C</v>
          </cell>
          <cell r="I109">
            <v>43886</v>
          </cell>
          <cell r="J109">
            <v>650</v>
          </cell>
          <cell r="K109" t="str">
            <v>lv</v>
          </cell>
          <cell r="L109">
            <v>35</v>
          </cell>
          <cell r="M109">
            <v>0</v>
          </cell>
          <cell r="N109">
            <v>0</v>
          </cell>
          <cell r="O109">
            <v>8</v>
          </cell>
          <cell r="P109">
            <v>4</v>
          </cell>
          <cell r="Q109">
            <v>13</v>
          </cell>
          <cell r="R109">
            <v>17</v>
          </cell>
          <cell r="S109">
            <v>8</v>
          </cell>
          <cell r="T109">
            <v>0</v>
          </cell>
          <cell r="AL109">
            <v>13.556408910624024</v>
          </cell>
          <cell r="CB109" t="str">
            <v>http://newsstand.clemson.edu/wp-content/uploads/2020/02/2020-Palmetto-Poll-Results.pdf</v>
          </cell>
        </row>
        <row r="110">
          <cell r="D110" t="str">
            <v>Point Blank Political</v>
          </cell>
          <cell r="F110" t="str">
            <v>California</v>
          </cell>
          <cell r="G110">
            <v>0</v>
          </cell>
          <cell r="I110">
            <v>43886</v>
          </cell>
          <cell r="J110">
            <v>2098</v>
          </cell>
          <cell r="K110" t="str">
            <v>lv</v>
          </cell>
          <cell r="L110">
            <v>10.5</v>
          </cell>
          <cell r="M110">
            <v>10.6</v>
          </cell>
          <cell r="N110">
            <v>0</v>
          </cell>
          <cell r="O110">
            <v>8.9</v>
          </cell>
          <cell r="P110">
            <v>3.7</v>
          </cell>
          <cell r="Q110">
            <v>33.6</v>
          </cell>
          <cell r="R110">
            <v>2.9</v>
          </cell>
          <cell r="S110">
            <v>13.1</v>
          </cell>
          <cell r="T110">
            <v>0</v>
          </cell>
          <cell r="AL110">
            <v>2.356263026549053E-2</v>
          </cell>
          <cell r="CB110" t="str">
            <v>https://www.pointblankpolitical.com/2020-ca-dem-primary-pre-debate/</v>
          </cell>
        </row>
        <row r="111">
          <cell r="D111" t="str">
            <v>YouGov</v>
          </cell>
          <cell r="F111" t="str">
            <v>US</v>
          </cell>
          <cell r="G111" t="str">
            <v>B-</v>
          </cell>
          <cell r="I111">
            <v>43886</v>
          </cell>
          <cell r="J111">
            <v>584</v>
          </cell>
          <cell r="K111" t="str">
            <v>lv</v>
          </cell>
          <cell r="L111">
            <v>20</v>
          </cell>
          <cell r="M111">
            <v>11</v>
          </cell>
          <cell r="N111">
            <v>0</v>
          </cell>
          <cell r="O111">
            <v>9</v>
          </cell>
          <cell r="P111">
            <v>4</v>
          </cell>
          <cell r="Q111">
            <v>30</v>
          </cell>
          <cell r="R111">
            <v>1</v>
          </cell>
          <cell r="S111">
            <v>16</v>
          </cell>
          <cell r="T111">
            <v>0</v>
          </cell>
          <cell r="AL111">
            <v>0.61516486682611871</v>
          </cell>
          <cell r="CB111" t="str">
            <v>https://d25d2506sfb94s.cloudfront.net/cumulus_uploads/document/zye3phsf7t/econTabReport.pdf</v>
          </cell>
        </row>
        <row r="112">
          <cell r="D112" t="str">
            <v>Public Policy Polling</v>
          </cell>
          <cell r="F112" t="str">
            <v>Texas</v>
          </cell>
          <cell r="G112" t="str">
            <v>B</v>
          </cell>
          <cell r="I112">
            <v>43886</v>
          </cell>
          <cell r="J112">
            <v>1045</v>
          </cell>
          <cell r="K112" t="str">
            <v>lv</v>
          </cell>
          <cell r="L112">
            <v>31</v>
          </cell>
          <cell r="M112">
            <v>0</v>
          </cell>
          <cell r="N112">
            <v>0</v>
          </cell>
          <cell r="O112">
            <v>11</v>
          </cell>
          <cell r="P112">
            <v>7</v>
          </cell>
          <cell r="Q112">
            <v>25</v>
          </cell>
          <cell r="R112">
            <v>3</v>
          </cell>
          <cell r="S112">
            <v>17</v>
          </cell>
          <cell r="T112">
            <v>0</v>
          </cell>
          <cell r="AL112">
            <v>0</v>
          </cell>
          <cell r="CB112" t="str">
            <v>https://progresstexas.org/sites/default/files/February%202020%20Progress%20Texas-PPP%20Poll.pdf</v>
          </cell>
        </row>
        <row r="113">
          <cell r="D113" t="str">
            <v>Public Policy Polling</v>
          </cell>
          <cell r="F113" t="str">
            <v>Texas</v>
          </cell>
          <cell r="G113" t="str">
            <v>B</v>
          </cell>
          <cell r="I113">
            <v>43886</v>
          </cell>
          <cell r="J113">
            <v>1045</v>
          </cell>
          <cell r="K113" t="str">
            <v>lv</v>
          </cell>
          <cell r="L113">
            <v>24</v>
          </cell>
          <cell r="M113">
            <v>17</v>
          </cell>
          <cell r="N113">
            <v>0</v>
          </cell>
          <cell r="O113">
            <v>10</v>
          </cell>
          <cell r="P113">
            <v>4</v>
          </cell>
          <cell r="Q113">
            <v>24</v>
          </cell>
          <cell r="R113">
            <v>1</v>
          </cell>
          <cell r="S113">
            <v>14</v>
          </cell>
          <cell r="T113">
            <v>0</v>
          </cell>
          <cell r="AL113">
            <v>0</v>
          </cell>
          <cell r="CB113" t="str">
            <v>https://progresstexas.org/sites/default/files/February%202020%20Progress%20Texas-PPP%20Poll.pdf</v>
          </cell>
        </row>
        <row r="114">
          <cell r="D114" t="str">
            <v>Ipsos</v>
          </cell>
          <cell r="F114" t="str">
            <v>US</v>
          </cell>
          <cell r="G114" t="str">
            <v>B+</v>
          </cell>
          <cell r="I114">
            <v>43886</v>
          </cell>
          <cell r="J114">
            <v>2706</v>
          </cell>
          <cell r="K114" t="str">
            <v>a</v>
          </cell>
          <cell r="L114">
            <v>13</v>
          </cell>
          <cell r="M114">
            <v>14</v>
          </cell>
          <cell r="N114">
            <v>0</v>
          </cell>
          <cell r="O114">
            <v>8</v>
          </cell>
          <cell r="P114">
            <v>4</v>
          </cell>
          <cell r="Q114">
            <v>25</v>
          </cell>
          <cell r="R114">
            <v>3</v>
          </cell>
          <cell r="S114">
            <v>8</v>
          </cell>
          <cell r="T114">
            <v>0</v>
          </cell>
          <cell r="AL114">
            <v>0</v>
          </cell>
          <cell r="CB114" t="str">
            <v>https://fingfx.thomsonreuters.com/gfx/mkt/13/2507/2475/Topline%20Reuters%202020%20Election%20Tracker%2002%2025%202020.pdf</v>
          </cell>
        </row>
        <row r="115">
          <cell r="D115" t="str">
            <v>Ipsos</v>
          </cell>
          <cell r="F115" t="str">
            <v>US</v>
          </cell>
          <cell r="G115" t="str">
            <v>B+</v>
          </cell>
          <cell r="I115">
            <v>43886</v>
          </cell>
          <cell r="J115">
            <v>2244</v>
          </cell>
          <cell r="K115" t="str">
            <v>rv</v>
          </cell>
          <cell r="L115">
            <v>15</v>
          </cell>
          <cell r="M115">
            <v>15</v>
          </cell>
          <cell r="N115">
            <v>0</v>
          </cell>
          <cell r="O115">
            <v>10</v>
          </cell>
          <cell r="P115">
            <v>4</v>
          </cell>
          <cell r="Q115">
            <v>26</v>
          </cell>
          <cell r="R115">
            <v>3</v>
          </cell>
          <cell r="S115">
            <v>10</v>
          </cell>
          <cell r="T115">
            <v>0</v>
          </cell>
          <cell r="AL115">
            <v>3.0502479400162635E-2</v>
          </cell>
          <cell r="CB115" t="str">
            <v>https://fingfx.thomsonreuters.com/gfx/mkt/13/2507/2475/Topline%20Reuters%202020%20Election%20Tracker%2002%2025%202020.pdf</v>
          </cell>
        </row>
        <row r="116">
          <cell r="D116" t="str">
            <v>Meredith College</v>
          </cell>
          <cell r="F116" t="str">
            <v>North Carolina</v>
          </cell>
          <cell r="G116">
            <v>0</v>
          </cell>
          <cell r="I116">
            <v>43885</v>
          </cell>
          <cell r="J116">
            <v>430</v>
          </cell>
          <cell r="K116" t="str">
            <v>lv</v>
          </cell>
          <cell r="L116">
            <v>17.899999999999999</v>
          </cell>
          <cell r="M116">
            <v>17</v>
          </cell>
          <cell r="N116">
            <v>0.7</v>
          </cell>
          <cell r="O116">
            <v>10</v>
          </cell>
          <cell r="P116">
            <v>4</v>
          </cell>
          <cell r="Q116">
            <v>19.5</v>
          </cell>
          <cell r="R116">
            <v>0.5</v>
          </cell>
          <cell r="S116">
            <v>10.9</v>
          </cell>
          <cell r="T116">
            <v>0.7</v>
          </cell>
          <cell r="AL116">
            <v>8.1060528630047575</v>
          </cell>
          <cell r="CB116" t="str">
            <v>https://www.meredith.edu/assets/images/content/Final_Meredith_College_Poll_Report_February_2020.pdf</v>
          </cell>
        </row>
        <row r="117">
          <cell r="D117" t="str">
            <v>Christopher Newport University</v>
          </cell>
          <cell r="F117" t="str">
            <v>Virginia</v>
          </cell>
          <cell r="G117" t="str">
            <v>A/B</v>
          </cell>
          <cell r="I117">
            <v>43885</v>
          </cell>
          <cell r="J117">
            <v>561</v>
          </cell>
          <cell r="K117" t="str">
            <v>lv</v>
          </cell>
          <cell r="L117">
            <v>22</v>
          </cell>
          <cell r="M117">
            <v>13</v>
          </cell>
          <cell r="N117">
            <v>0</v>
          </cell>
          <cell r="O117">
            <v>8</v>
          </cell>
          <cell r="P117">
            <v>5</v>
          </cell>
          <cell r="Q117">
            <v>17</v>
          </cell>
          <cell r="R117">
            <v>1</v>
          </cell>
          <cell r="S117">
            <v>8</v>
          </cell>
          <cell r="T117">
            <v>5</v>
          </cell>
          <cell r="AL117">
            <v>18.153031367386344</v>
          </cell>
          <cell r="CB117" t="str">
            <v>http://cnu.edu/wasoncenter/surveys/2020-02-28/</v>
          </cell>
        </row>
        <row r="118">
          <cell r="D118" t="str">
            <v>YouGov</v>
          </cell>
          <cell r="F118" t="str">
            <v>Massachusetts</v>
          </cell>
          <cell r="G118" t="str">
            <v>B-</v>
          </cell>
          <cell r="I118">
            <v>43885</v>
          </cell>
          <cell r="J118">
            <v>400</v>
          </cell>
          <cell r="K118" t="str">
            <v>lv</v>
          </cell>
          <cell r="L118">
            <v>12</v>
          </cell>
          <cell r="M118">
            <v>9</v>
          </cell>
          <cell r="N118">
            <v>0</v>
          </cell>
          <cell r="O118">
            <v>14</v>
          </cell>
          <cell r="P118">
            <v>7</v>
          </cell>
          <cell r="Q118">
            <v>25</v>
          </cell>
          <cell r="R118">
            <v>3</v>
          </cell>
          <cell r="S118">
            <v>23</v>
          </cell>
          <cell r="T118">
            <v>0</v>
          </cell>
          <cell r="AL118">
            <v>12.309865874758714</v>
          </cell>
          <cell r="CB118" t="str">
            <v>https://htv-prod-media.s3.amazonaws.com/files/supertuesdaymatoplines-1582851435.pdf</v>
          </cell>
        </row>
        <row r="119">
          <cell r="D119" t="str">
            <v>East Carolina University</v>
          </cell>
          <cell r="F119" t="str">
            <v>South Carolina</v>
          </cell>
          <cell r="G119">
            <v>0</v>
          </cell>
          <cell r="I119">
            <v>43885</v>
          </cell>
          <cell r="J119">
            <v>1142</v>
          </cell>
          <cell r="K119" t="str">
            <v>lv</v>
          </cell>
          <cell r="L119">
            <v>30.5</v>
          </cell>
          <cell r="M119">
            <v>0</v>
          </cell>
          <cell r="N119">
            <v>0</v>
          </cell>
          <cell r="O119">
            <v>5.5</v>
          </cell>
          <cell r="P119">
            <v>2.1</v>
          </cell>
          <cell r="Q119">
            <v>23.1</v>
          </cell>
          <cell r="R119">
            <v>19.899999999999999</v>
          </cell>
          <cell r="S119">
            <v>8.1</v>
          </cell>
          <cell r="T119">
            <v>0</v>
          </cell>
          <cell r="AL119">
            <v>13.469815319992033</v>
          </cell>
          <cell r="CB119" t="str">
            <v>https://surveyresearch-ecu.reportablenews.com/pr/biden-maintains-lead-in-south-carolina-sanders-in-second-steyer-a-close-third</v>
          </cell>
        </row>
        <row r="120">
          <cell r="D120" t="str">
            <v>Harris Insights &amp; Analytics</v>
          </cell>
          <cell r="F120" t="str">
            <v>US</v>
          </cell>
          <cell r="G120" t="str">
            <v>C+</v>
          </cell>
          <cell r="I120">
            <v>43885</v>
          </cell>
          <cell r="J120">
            <v>470</v>
          </cell>
          <cell r="K120" t="str">
            <v>rv</v>
          </cell>
          <cell r="L120">
            <v>17</v>
          </cell>
          <cell r="M120">
            <v>19</v>
          </cell>
          <cell r="N120">
            <v>0</v>
          </cell>
          <cell r="O120">
            <v>12</v>
          </cell>
          <cell r="P120">
            <v>3</v>
          </cell>
          <cell r="Q120">
            <v>28</v>
          </cell>
          <cell r="R120">
            <v>3</v>
          </cell>
          <cell r="S120">
            <v>8</v>
          </cell>
          <cell r="T120">
            <v>0</v>
          </cell>
          <cell r="AL120">
            <v>1.3614666616586992</v>
          </cell>
          <cell r="CB120" t="str">
            <v>https://thehill.com/hilltv/what-americas-thinking/484534-sanders-lead-grows-post-nevada-in-new-hill-harrisx-poll</v>
          </cell>
        </row>
        <row r="121">
          <cell r="D121" t="str">
            <v>Public Policy Polling</v>
          </cell>
          <cell r="F121" t="str">
            <v>North Carolina</v>
          </cell>
          <cell r="G121" t="str">
            <v>B</v>
          </cell>
          <cell r="I121">
            <v>43885</v>
          </cell>
          <cell r="J121">
            <v>852</v>
          </cell>
          <cell r="K121" t="str">
            <v>lv</v>
          </cell>
          <cell r="L121">
            <v>23</v>
          </cell>
          <cell r="M121">
            <v>17</v>
          </cell>
          <cell r="N121">
            <v>0</v>
          </cell>
          <cell r="O121">
            <v>9</v>
          </cell>
          <cell r="P121">
            <v>4</v>
          </cell>
          <cell r="Q121">
            <v>20</v>
          </cell>
          <cell r="R121">
            <v>3</v>
          </cell>
          <cell r="S121">
            <v>11</v>
          </cell>
          <cell r="T121">
            <v>0</v>
          </cell>
          <cell r="AL121">
            <v>23.786818935598006</v>
          </cell>
          <cell r="CB121" t="str">
            <v>https://www.publicpolicypolling.com/wp-content/uploads/2020/02/NorthCarolinaResultsFebruary2020.pdf</v>
          </cell>
        </row>
        <row r="122">
          <cell r="D122" t="str">
            <v>Public Policy Polling</v>
          </cell>
          <cell r="F122" t="str">
            <v>South Carolina</v>
          </cell>
          <cell r="G122" t="str">
            <v>B</v>
          </cell>
          <cell r="I122">
            <v>43885</v>
          </cell>
          <cell r="J122">
            <v>866</v>
          </cell>
          <cell r="K122" t="str">
            <v>lv</v>
          </cell>
          <cell r="L122">
            <v>36</v>
          </cell>
          <cell r="M122">
            <v>0</v>
          </cell>
          <cell r="N122">
            <v>0</v>
          </cell>
          <cell r="O122">
            <v>7</v>
          </cell>
          <cell r="P122">
            <v>3</v>
          </cell>
          <cell r="Q122">
            <v>21</v>
          </cell>
          <cell r="R122">
            <v>7</v>
          </cell>
          <cell r="S122">
            <v>8</v>
          </cell>
          <cell r="T122">
            <v>0</v>
          </cell>
          <cell r="AL122">
            <v>23.961290935726428</v>
          </cell>
          <cell r="CB122" t="str">
            <v>https://www.publicpolicypolling.com/wp-content/uploads/2020/02/SouthCarolinaResultsFebruary2020.pdf</v>
          </cell>
        </row>
        <row r="123">
          <cell r="D123" t="str">
            <v>Marquette University Law School</v>
          </cell>
          <cell r="F123" t="str">
            <v>Wisconsin</v>
          </cell>
          <cell r="G123" t="str">
            <v>A/B</v>
          </cell>
          <cell r="I123">
            <v>43884</v>
          </cell>
          <cell r="J123">
            <v>464</v>
          </cell>
          <cell r="K123" t="str">
            <v>lv</v>
          </cell>
          <cell r="L123">
            <v>15</v>
          </cell>
          <cell r="M123">
            <v>17</v>
          </cell>
          <cell r="N123">
            <v>0</v>
          </cell>
          <cell r="O123">
            <v>13</v>
          </cell>
          <cell r="P123">
            <v>11</v>
          </cell>
          <cell r="Q123">
            <v>29</v>
          </cell>
          <cell r="R123">
            <v>1</v>
          </cell>
          <cell r="S123">
            <v>9</v>
          </cell>
          <cell r="T123">
            <v>0</v>
          </cell>
          <cell r="AL123">
            <v>21.822007753724282</v>
          </cell>
          <cell r="CB123" t="str">
            <v>https://law.marquette.edu/poll/wp-content/uploads/2020/02/MLSP58Toplines.pdf</v>
          </cell>
        </row>
        <row r="124">
          <cell r="D124" t="str">
            <v>Change Research</v>
          </cell>
          <cell r="F124" t="str">
            <v>California</v>
          </cell>
          <cell r="G124" t="str">
            <v>C</v>
          </cell>
          <cell r="I124">
            <v>43884</v>
          </cell>
          <cell r="J124">
            <v>1069</v>
          </cell>
          <cell r="K124" t="str">
            <v>lv</v>
          </cell>
          <cell r="L124">
            <v>12</v>
          </cell>
          <cell r="M124">
            <v>6</v>
          </cell>
          <cell r="N124">
            <v>0</v>
          </cell>
          <cell r="O124">
            <v>11</v>
          </cell>
          <cell r="P124">
            <v>5</v>
          </cell>
          <cell r="Q124">
            <v>37</v>
          </cell>
          <cell r="R124">
            <v>3</v>
          </cell>
          <cell r="S124">
            <v>20</v>
          </cell>
          <cell r="T124">
            <v>4</v>
          </cell>
          <cell r="AL124">
            <v>11.983955678681324</v>
          </cell>
          <cell r="CB124" t="str">
            <v>https://www.changeresearch.com/post/democratic-primary-california-kqed-poll-february</v>
          </cell>
        </row>
        <row r="125">
          <cell r="D125" t="str">
            <v>Spry Strategies</v>
          </cell>
          <cell r="F125" t="str">
            <v>North Carolina</v>
          </cell>
          <cell r="G125" t="str">
            <v>C/D</v>
          </cell>
          <cell r="I125">
            <v>43884</v>
          </cell>
          <cell r="J125">
            <v>561</v>
          </cell>
          <cell r="K125" t="str">
            <v>lv</v>
          </cell>
          <cell r="L125">
            <v>20.170000000000002</v>
          </cell>
          <cell r="M125">
            <v>20.329999999999998</v>
          </cell>
          <cell r="N125">
            <v>0</v>
          </cell>
          <cell r="O125">
            <v>3.1</v>
          </cell>
          <cell r="P125">
            <v>6.35</v>
          </cell>
          <cell r="Q125">
            <v>20.16</v>
          </cell>
          <cell r="R125">
            <v>0</v>
          </cell>
          <cell r="S125">
            <v>9</v>
          </cell>
          <cell r="T125">
            <v>0</v>
          </cell>
          <cell r="AL125">
            <v>0.26221913191818208</v>
          </cell>
          <cell r="CB125" t="str">
            <v>https://mcusercontent.com/259a50ef0a1608ab2bc2cf891/files/0f490596-e46a-4d58-b52d-2c8a9a53d084/DemocraticPrimaryPoll_Civitas_0225.pdf</v>
          </cell>
        </row>
        <row r="126">
          <cell r="D126" t="str">
            <v>Morning Consult</v>
          </cell>
          <cell r="F126" t="str">
            <v>US</v>
          </cell>
          <cell r="G126" t="str">
            <v>B+</v>
          </cell>
          <cell r="I126">
            <v>43884</v>
          </cell>
          <cell r="J126">
            <v>2631</v>
          </cell>
          <cell r="K126" t="str">
            <v>lv</v>
          </cell>
          <cell r="L126">
            <v>18</v>
          </cell>
          <cell r="M126">
            <v>19</v>
          </cell>
          <cell r="N126">
            <v>0</v>
          </cell>
          <cell r="O126">
            <v>11</v>
          </cell>
          <cell r="P126">
            <v>4</v>
          </cell>
          <cell r="Q126">
            <v>32</v>
          </cell>
          <cell r="R126">
            <v>3</v>
          </cell>
          <cell r="S126">
            <v>11</v>
          </cell>
          <cell r="T126">
            <v>0</v>
          </cell>
          <cell r="AL126">
            <v>0.40460657228354024</v>
          </cell>
          <cell r="CB126" t="str">
            <v>https://morningconsult.com/2020/02/24/bernie-sanders-rising-post-nevada-polling/</v>
          </cell>
        </row>
        <row r="127">
          <cell r="D127" t="str">
            <v>Saint Leo University</v>
          </cell>
          <cell r="F127" t="str">
            <v>Florida</v>
          </cell>
          <cell r="G127" t="str">
            <v>C/D</v>
          </cell>
          <cell r="I127">
            <v>43883</v>
          </cell>
          <cell r="J127">
            <v>342</v>
          </cell>
          <cell r="K127" t="str">
            <v>lv</v>
          </cell>
          <cell r="L127">
            <v>24.6</v>
          </cell>
          <cell r="M127">
            <v>25.1</v>
          </cell>
          <cell r="N127">
            <v>0</v>
          </cell>
          <cell r="O127">
            <v>11.4</v>
          </cell>
          <cell r="P127">
            <v>4.7</v>
          </cell>
          <cell r="Q127">
            <v>16.7</v>
          </cell>
          <cell r="R127">
            <v>0.6</v>
          </cell>
          <cell r="S127">
            <v>7</v>
          </cell>
          <cell r="T127">
            <v>0</v>
          </cell>
          <cell r="AL127">
            <v>5.4668938701748546</v>
          </cell>
          <cell r="CB127" t="str">
            <v>http://polls.saintleo.edu/new-saint-leo-university-poll-confirms-narrowing-of-democratic-primary-field-to-three-candidates-just-ahead-of-super-tuesday/</v>
          </cell>
        </row>
        <row r="128">
          <cell r="D128" t="str">
            <v>Saint Leo University</v>
          </cell>
          <cell r="F128" t="str">
            <v>US</v>
          </cell>
          <cell r="G128" t="str">
            <v>C/D</v>
          </cell>
          <cell r="I128">
            <v>43883</v>
          </cell>
          <cell r="J128">
            <v>310</v>
          </cell>
          <cell r="K128" t="str">
            <v>lv</v>
          </cell>
          <cell r="L128">
            <v>24.5</v>
          </cell>
          <cell r="M128">
            <v>16.100000000000001</v>
          </cell>
          <cell r="N128">
            <v>0</v>
          </cell>
          <cell r="O128">
            <v>5.5</v>
          </cell>
          <cell r="P128">
            <v>3.2</v>
          </cell>
          <cell r="Q128">
            <v>25.8</v>
          </cell>
          <cell r="R128">
            <v>1.9</v>
          </cell>
          <cell r="S128">
            <v>8.6999999999999993</v>
          </cell>
          <cell r="T128">
            <v>0</v>
          </cell>
          <cell r="AL128">
            <v>5.3028935213557293</v>
          </cell>
          <cell r="CB128" t="str">
            <v>http://polls.saintleo.edu/new-saint-leo-university-poll-confirms-narrowing-of-democratic-primary-field-to-three-candidates-just-ahead-of-super-tuesday/</v>
          </cell>
        </row>
        <row r="129">
          <cell r="D129" t="str">
            <v>YouGov</v>
          </cell>
          <cell r="F129" t="str">
            <v>US</v>
          </cell>
          <cell r="G129" t="str">
            <v>B-</v>
          </cell>
          <cell r="I129">
            <v>43883</v>
          </cell>
          <cell r="J129">
            <v>6498</v>
          </cell>
          <cell r="K129" t="str">
            <v>lv</v>
          </cell>
          <cell r="L129">
            <v>17</v>
          </cell>
          <cell r="M129">
            <v>13</v>
          </cell>
          <cell r="N129">
            <v>0</v>
          </cell>
          <cell r="O129">
            <v>10</v>
          </cell>
          <cell r="P129">
            <v>5</v>
          </cell>
          <cell r="Q129">
            <v>28</v>
          </cell>
          <cell r="R129">
            <v>2</v>
          </cell>
          <cell r="S129">
            <v>19</v>
          </cell>
          <cell r="T129">
            <v>0</v>
          </cell>
          <cell r="AL129">
            <v>0.63137501668426876</v>
          </cell>
          <cell r="CB129" t="str">
            <v>https://drive.google.com/file/d/1OpQxzzYY4MXgQMfo2j_XicB_tEUtt7eI/view</v>
          </cell>
        </row>
        <row r="130">
          <cell r="D130" t="str">
            <v>YouGov</v>
          </cell>
          <cell r="F130" t="str">
            <v>South Carolina</v>
          </cell>
          <cell r="G130" t="str">
            <v>B-</v>
          </cell>
          <cell r="I130">
            <v>43883</v>
          </cell>
          <cell r="J130">
            <v>1238</v>
          </cell>
          <cell r="K130" t="str">
            <v>lv</v>
          </cell>
          <cell r="L130">
            <v>28</v>
          </cell>
          <cell r="M130">
            <v>0</v>
          </cell>
          <cell r="N130">
            <v>0</v>
          </cell>
          <cell r="O130">
            <v>10</v>
          </cell>
          <cell r="P130">
            <v>4</v>
          </cell>
          <cell r="Q130">
            <v>23</v>
          </cell>
          <cell r="R130">
            <v>18</v>
          </cell>
          <cell r="S130">
            <v>12</v>
          </cell>
          <cell r="T130">
            <v>0</v>
          </cell>
          <cell r="AL130">
            <v>19.906745721902244</v>
          </cell>
          <cell r="CB130" t="str">
            <v>https://drive.google.com/file/d/1af1YadukuDouIbnoGHCAkIDgaRAXjr8M/view</v>
          </cell>
        </row>
        <row r="131">
          <cell r="D131" t="str">
            <v>Americana Analytics</v>
          </cell>
          <cell r="F131" t="str">
            <v>Missouri</v>
          </cell>
          <cell r="G131">
            <v>0</v>
          </cell>
          <cell r="I131">
            <v>43882</v>
          </cell>
          <cell r="J131">
            <v>1198</v>
          </cell>
          <cell r="K131" t="str">
            <v>lv</v>
          </cell>
          <cell r="L131">
            <v>22.42</v>
          </cell>
          <cell r="M131">
            <v>17.39</v>
          </cell>
          <cell r="N131">
            <v>0</v>
          </cell>
          <cell r="O131">
            <v>11.22</v>
          </cell>
          <cell r="P131">
            <v>8.75</v>
          </cell>
          <cell r="Q131">
            <v>11.02</v>
          </cell>
          <cell r="R131">
            <v>1.27</v>
          </cell>
          <cell r="S131">
            <v>10.24</v>
          </cell>
          <cell r="T131">
            <v>0</v>
          </cell>
          <cell r="AL131">
            <v>11.956252048205343</v>
          </cell>
          <cell r="CB131" t="str">
            <v>https://bloximages.newyork1.vip.townnews.com/kmov.com/content/tncms/assets/v3/editorial/0/b1/0b1dde3a-582a-11ea-bf4c-1fb275dfcdc2/5e55b447ac2f1.pdf.pdf</v>
          </cell>
        </row>
        <row r="132">
          <cell r="D132" t="str">
            <v>SoonerPoll.com</v>
          </cell>
          <cell r="F132" t="str">
            <v>Oklahoma</v>
          </cell>
          <cell r="G132" t="str">
            <v>B/C</v>
          </cell>
          <cell r="I132">
            <v>43882</v>
          </cell>
          <cell r="J132">
            <v>409</v>
          </cell>
          <cell r="K132" t="str">
            <v>lv</v>
          </cell>
          <cell r="L132">
            <v>21.2</v>
          </cell>
          <cell r="M132">
            <v>19.8</v>
          </cell>
          <cell r="N132">
            <v>0</v>
          </cell>
          <cell r="O132">
            <v>10.1</v>
          </cell>
          <cell r="P132">
            <v>6.5</v>
          </cell>
          <cell r="Q132">
            <v>12.8</v>
          </cell>
          <cell r="R132">
            <v>0.8</v>
          </cell>
          <cell r="S132">
            <v>8.6999999999999993</v>
          </cell>
          <cell r="T132">
            <v>0</v>
          </cell>
          <cell r="AL132">
            <v>10.31191411746177</v>
          </cell>
          <cell r="CB132" t="str">
            <v>https://soonerpoll.com/wpcontent/uploads/2020/02/News9-6_DemocratPrezPrimary_Final.pdf</v>
          </cell>
        </row>
        <row r="133">
          <cell r="D133" t="str">
            <v>Marist College</v>
          </cell>
          <cell r="F133" t="str">
            <v>South Carolina</v>
          </cell>
          <cell r="G133" t="str">
            <v>A+</v>
          </cell>
          <cell r="I133">
            <v>43882</v>
          </cell>
          <cell r="J133">
            <v>539</v>
          </cell>
          <cell r="K133" t="str">
            <v>lv</v>
          </cell>
          <cell r="L133">
            <v>27</v>
          </cell>
          <cell r="M133">
            <v>0</v>
          </cell>
          <cell r="N133">
            <v>0</v>
          </cell>
          <cell r="O133">
            <v>9</v>
          </cell>
          <cell r="P133">
            <v>5</v>
          </cell>
          <cell r="Q133">
            <v>23</v>
          </cell>
          <cell r="R133">
            <v>15</v>
          </cell>
          <cell r="S133">
            <v>8</v>
          </cell>
          <cell r="T133">
            <v>0</v>
          </cell>
          <cell r="AL133">
            <v>37.247365482520379</v>
          </cell>
          <cell r="CB133" t="str">
            <v>http://maristpoll.marist.edu/wp-content/uploads/2020/02/NBC-News_Marist-Poll_SC-NOS-and-Tables_2002241049.pdf</v>
          </cell>
        </row>
        <row r="134">
          <cell r="D134" t="str">
            <v>Marist College</v>
          </cell>
          <cell r="F134" t="str">
            <v>South Carolina</v>
          </cell>
          <cell r="G134" t="str">
            <v>A+</v>
          </cell>
          <cell r="I134">
            <v>43882</v>
          </cell>
          <cell r="J134">
            <v>997</v>
          </cell>
          <cell r="K134" t="str">
            <v>rv</v>
          </cell>
          <cell r="L134">
            <v>25</v>
          </cell>
          <cell r="M134">
            <v>0</v>
          </cell>
          <cell r="N134">
            <v>0</v>
          </cell>
          <cell r="O134">
            <v>9</v>
          </cell>
          <cell r="P134">
            <v>5</v>
          </cell>
          <cell r="Q134">
            <v>24</v>
          </cell>
          <cell r="R134">
            <v>15</v>
          </cell>
          <cell r="S134">
            <v>8</v>
          </cell>
          <cell r="T134">
            <v>0</v>
          </cell>
          <cell r="AL134">
            <v>0</v>
          </cell>
          <cell r="CB134" t="str">
            <v>http://maristpoll.marist.edu/wp-content/uploads/2020/02/NBC-News_Marist-Poll_SC-NOS-and-Tables_2002241049.pdf</v>
          </cell>
        </row>
        <row r="135">
          <cell r="D135" t="str">
            <v>Florida Southern College</v>
          </cell>
          <cell r="F135" t="str">
            <v>Florida</v>
          </cell>
          <cell r="G135">
            <v>0</v>
          </cell>
          <cell r="I135">
            <v>43882</v>
          </cell>
          <cell r="J135">
            <v>313</v>
          </cell>
          <cell r="K135" t="str">
            <v>lv</v>
          </cell>
          <cell r="L135">
            <v>22</v>
          </cell>
          <cell r="M135">
            <v>23</v>
          </cell>
          <cell r="N135">
            <v>0</v>
          </cell>
          <cell r="O135">
            <v>9</v>
          </cell>
          <cell r="P135">
            <v>5</v>
          </cell>
          <cell r="Q135">
            <v>18</v>
          </cell>
          <cell r="R135">
            <v>0</v>
          </cell>
          <cell r="S135">
            <v>12</v>
          </cell>
          <cell r="T135">
            <v>0</v>
          </cell>
          <cell r="AL135">
            <v>6.9316290835962304</v>
          </cell>
          <cell r="CB135" t="str">
            <v>https://floridapolitics.com/archives/320403-poll-of-floridas-democratic-presidential-primary-2-24-20</v>
          </cell>
        </row>
        <row r="136">
          <cell r="D136" t="str">
            <v>Data for Progress</v>
          </cell>
          <cell r="F136" t="str">
            <v>Nevada</v>
          </cell>
          <cell r="G136" t="str">
            <v>A-</v>
          </cell>
          <cell r="I136">
            <v>43882</v>
          </cell>
          <cell r="J136">
            <v>1010</v>
          </cell>
          <cell r="K136" t="str">
            <v>lv</v>
          </cell>
          <cell r="L136">
            <v>16</v>
          </cell>
          <cell r="M136">
            <v>0</v>
          </cell>
          <cell r="N136">
            <v>0</v>
          </cell>
          <cell r="O136">
            <v>15</v>
          </cell>
          <cell r="P136">
            <v>8</v>
          </cell>
          <cell r="Q136">
            <v>35</v>
          </cell>
          <cell r="R136">
            <v>8</v>
          </cell>
          <cell r="S136">
            <v>16</v>
          </cell>
          <cell r="T136">
            <v>0</v>
          </cell>
          <cell r="AL136">
            <v>34.93375935710143</v>
          </cell>
          <cell r="CB136" t="str">
            <v>http://filesforprogress.org/datasets/2020/2/nv/nv_2_21_2020.pdf</v>
          </cell>
        </row>
        <row r="137">
          <cell r="D137" t="str">
            <v>AtlasIntel</v>
          </cell>
          <cell r="F137" t="str">
            <v>Nevada</v>
          </cell>
          <cell r="G137">
            <v>0</v>
          </cell>
          <cell r="I137">
            <v>43882</v>
          </cell>
          <cell r="J137">
            <v>517</v>
          </cell>
          <cell r="K137" t="str">
            <v>lv</v>
          </cell>
          <cell r="L137">
            <v>11</v>
          </cell>
          <cell r="M137">
            <v>0</v>
          </cell>
          <cell r="N137">
            <v>0</v>
          </cell>
          <cell r="O137">
            <v>14</v>
          </cell>
          <cell r="P137">
            <v>5</v>
          </cell>
          <cell r="Q137">
            <v>38</v>
          </cell>
          <cell r="R137">
            <v>11</v>
          </cell>
          <cell r="S137">
            <v>9</v>
          </cell>
          <cell r="T137">
            <v>0</v>
          </cell>
          <cell r="AL137">
            <v>8.6460064404143431</v>
          </cell>
          <cell r="CB137" t="str">
            <v>https://projects.fivethirtyeight.com/polls/20200221_NV.pdf</v>
          </cell>
        </row>
        <row r="138">
          <cell r="D138" t="str">
            <v>Siena College</v>
          </cell>
          <cell r="F138" t="str">
            <v>New York</v>
          </cell>
          <cell r="G138" t="str">
            <v>A-</v>
          </cell>
          <cell r="I138">
            <v>43881</v>
          </cell>
          <cell r="J138">
            <v>315</v>
          </cell>
          <cell r="K138" t="str">
            <v>rv</v>
          </cell>
          <cell r="L138">
            <v>13</v>
          </cell>
          <cell r="M138">
            <v>21</v>
          </cell>
          <cell r="N138">
            <v>0</v>
          </cell>
          <cell r="O138">
            <v>9</v>
          </cell>
          <cell r="P138">
            <v>9</v>
          </cell>
          <cell r="Q138">
            <v>25</v>
          </cell>
          <cell r="R138">
            <v>0</v>
          </cell>
          <cell r="S138">
            <v>11</v>
          </cell>
          <cell r="T138">
            <v>0</v>
          </cell>
          <cell r="AL138">
            <v>15.873333744573195</v>
          </cell>
          <cell r="CB138" t="str">
            <v>https://scri.siena.edu/wp-content/uploads/2020/02/SNY0220-Crosstabs-1.pdf</v>
          </cell>
        </row>
        <row r="139">
          <cell r="D139" t="str">
            <v>YouGov</v>
          </cell>
          <cell r="F139" t="str">
            <v>Wisconsin</v>
          </cell>
          <cell r="G139" t="str">
            <v>B-</v>
          </cell>
          <cell r="I139">
            <v>43881</v>
          </cell>
          <cell r="J139">
            <v>428</v>
          </cell>
          <cell r="K139" t="str">
            <v>lv</v>
          </cell>
          <cell r="L139">
            <v>12.9</v>
          </cell>
          <cell r="M139">
            <v>13.2</v>
          </cell>
          <cell r="N139">
            <v>0</v>
          </cell>
          <cell r="O139">
            <v>12.2</v>
          </cell>
          <cell r="P139">
            <v>9.1</v>
          </cell>
          <cell r="Q139">
            <v>29.8</v>
          </cell>
          <cell r="R139">
            <v>0</v>
          </cell>
          <cell r="S139">
            <v>11.9</v>
          </cell>
          <cell r="T139">
            <v>0</v>
          </cell>
          <cell r="AL139">
            <v>10.217249990822824</v>
          </cell>
          <cell r="CB139" t="str">
            <v>https://elections.wisc.edu/first-2020-election-survey/</v>
          </cell>
        </row>
        <row r="140">
          <cell r="D140" t="str">
            <v>YouGov</v>
          </cell>
          <cell r="F140" t="str">
            <v>Michigan</v>
          </cell>
          <cell r="G140" t="str">
            <v>B-</v>
          </cell>
          <cell r="I140">
            <v>43881</v>
          </cell>
          <cell r="J140">
            <v>662</v>
          </cell>
          <cell r="K140" t="str">
            <v>lv</v>
          </cell>
          <cell r="L140">
            <v>16</v>
          </cell>
          <cell r="M140">
            <v>13</v>
          </cell>
          <cell r="N140">
            <v>0</v>
          </cell>
          <cell r="O140">
            <v>11</v>
          </cell>
          <cell r="P140">
            <v>8</v>
          </cell>
          <cell r="Q140">
            <v>25</v>
          </cell>
          <cell r="R140">
            <v>0</v>
          </cell>
          <cell r="S140">
            <v>13</v>
          </cell>
          <cell r="T140">
            <v>0</v>
          </cell>
          <cell r="AL140">
            <v>12.308705319786915</v>
          </cell>
          <cell r="CB140" t="str">
            <v>https://elections.wisc.edu/first-2020-election-survey/</v>
          </cell>
        </row>
        <row r="141">
          <cell r="D141" t="str">
            <v>YouGov</v>
          </cell>
          <cell r="F141" t="str">
            <v>Pennsylvania</v>
          </cell>
          <cell r="G141" t="str">
            <v>B-</v>
          </cell>
          <cell r="I141">
            <v>43881</v>
          </cell>
          <cell r="J141">
            <v>537</v>
          </cell>
          <cell r="K141" t="str">
            <v>lv</v>
          </cell>
          <cell r="L141">
            <v>20</v>
          </cell>
          <cell r="M141">
            <v>19</v>
          </cell>
          <cell r="N141">
            <v>0</v>
          </cell>
          <cell r="O141">
            <v>12</v>
          </cell>
          <cell r="P141">
            <v>5</v>
          </cell>
          <cell r="Q141">
            <v>25</v>
          </cell>
          <cell r="R141">
            <v>1</v>
          </cell>
          <cell r="S141">
            <v>9</v>
          </cell>
          <cell r="T141">
            <v>0</v>
          </cell>
          <cell r="AL141">
            <v>11.256503628347337</v>
          </cell>
          <cell r="CB141" t="str">
            <v>https://elections.wisc.edu/first-2020-election-survey/</v>
          </cell>
        </row>
        <row r="142">
          <cell r="D142" t="str">
            <v>Mason-Dixon Polling &amp; Research Inc.</v>
          </cell>
          <cell r="F142" t="str">
            <v>Minnesota</v>
          </cell>
          <cell r="G142" t="str">
            <v>B+</v>
          </cell>
          <cell r="I142">
            <v>43881</v>
          </cell>
          <cell r="J142">
            <v>500</v>
          </cell>
          <cell r="K142" t="str">
            <v>lv</v>
          </cell>
          <cell r="L142">
            <v>8</v>
          </cell>
          <cell r="M142">
            <v>3</v>
          </cell>
          <cell r="N142">
            <v>0</v>
          </cell>
          <cell r="O142">
            <v>3</v>
          </cell>
          <cell r="P142">
            <v>29</v>
          </cell>
          <cell r="Q142">
            <v>23</v>
          </cell>
          <cell r="R142">
            <v>1</v>
          </cell>
          <cell r="S142">
            <v>11</v>
          </cell>
          <cell r="T142">
            <v>0</v>
          </cell>
          <cell r="AL142">
            <v>18.381452723620185</v>
          </cell>
          <cell r="CB142" t="str">
            <v>http://www.startribune.com/star-tribune-mpr-news-minnesota-poll-results-democratic-primary-klobuchar-sanders-warren-buttigieg-biden/567940781/</v>
          </cell>
        </row>
        <row r="143">
          <cell r="D143" t="str">
            <v>University of Massachusetts Lowell</v>
          </cell>
          <cell r="F143" t="str">
            <v>California</v>
          </cell>
          <cell r="G143" t="str">
            <v>A/B</v>
          </cell>
          <cell r="I143">
            <v>43881</v>
          </cell>
          <cell r="J143">
            <v>450</v>
          </cell>
          <cell r="K143" t="str">
            <v>lv</v>
          </cell>
          <cell r="L143">
            <v>13</v>
          </cell>
          <cell r="M143">
            <v>12</v>
          </cell>
          <cell r="N143">
            <v>0</v>
          </cell>
          <cell r="O143">
            <v>12</v>
          </cell>
          <cell r="P143">
            <v>7</v>
          </cell>
          <cell r="Q143">
            <v>24</v>
          </cell>
          <cell r="R143">
            <v>2</v>
          </cell>
          <cell r="S143">
            <v>16</v>
          </cell>
          <cell r="T143">
            <v>0</v>
          </cell>
          <cell r="AL143">
            <v>17.638403235249033</v>
          </cell>
          <cell r="CB143" t="str">
            <v>https://www.uml.edu/docs/2020-California-topline_tcm18-322536.pdf</v>
          </cell>
        </row>
        <row r="144">
          <cell r="D144" t="str">
            <v>Morning Consult</v>
          </cell>
          <cell r="F144" t="str">
            <v>US</v>
          </cell>
          <cell r="G144" t="str">
            <v>B+</v>
          </cell>
          <cell r="I144">
            <v>43881</v>
          </cell>
          <cell r="J144">
            <v>2609</v>
          </cell>
          <cell r="K144" t="str">
            <v>lv</v>
          </cell>
          <cell r="L144">
            <v>19</v>
          </cell>
          <cell r="M144">
            <v>17</v>
          </cell>
          <cell r="N144">
            <v>0</v>
          </cell>
          <cell r="O144">
            <v>11</v>
          </cell>
          <cell r="P144">
            <v>5</v>
          </cell>
          <cell r="Q144">
            <v>30</v>
          </cell>
          <cell r="R144">
            <v>3</v>
          </cell>
          <cell r="S144">
            <v>12</v>
          </cell>
          <cell r="T144">
            <v>0</v>
          </cell>
          <cell r="AL144">
            <v>0.20408398574133338</v>
          </cell>
          <cell r="CB144" t="str">
            <v>https://morningconsult.com/2020/02/21/michael-bloomberg-polling-post-debate-las-vegas/</v>
          </cell>
        </row>
        <row r="145">
          <cell r="D145" t="str">
            <v>Emerson College</v>
          </cell>
          <cell r="F145" t="str">
            <v>Nevada</v>
          </cell>
          <cell r="G145" t="str">
            <v>B-</v>
          </cell>
          <cell r="I145">
            <v>43881</v>
          </cell>
          <cell r="J145">
            <v>425</v>
          </cell>
          <cell r="K145" t="str">
            <v>lv</v>
          </cell>
          <cell r="L145">
            <v>16.100000000000001</v>
          </cell>
          <cell r="M145">
            <v>0</v>
          </cell>
          <cell r="N145">
            <v>0</v>
          </cell>
          <cell r="O145">
            <v>16.899999999999999</v>
          </cell>
          <cell r="P145">
            <v>11</v>
          </cell>
          <cell r="Q145">
            <v>30.4</v>
          </cell>
          <cell r="R145">
            <v>9.8000000000000007</v>
          </cell>
          <cell r="S145">
            <v>12.1</v>
          </cell>
          <cell r="T145">
            <v>0</v>
          </cell>
          <cell r="AL145">
            <v>11.837958566390672</v>
          </cell>
          <cell r="CB145" t="str">
            <v>http://emersonpolling.com/2020/02/20/nevada-2020-sanders-with-comfortable-lead-heading-into-caucus-tight-race-for-second-place/</v>
          </cell>
        </row>
        <row r="146">
          <cell r="D146" t="str">
            <v>Goucher College</v>
          </cell>
          <cell r="F146" t="str">
            <v>Maryland</v>
          </cell>
          <cell r="G146">
            <v>0</v>
          </cell>
          <cell r="I146">
            <v>43880</v>
          </cell>
          <cell r="J146">
            <v>371</v>
          </cell>
          <cell r="K146" t="str">
            <v>lv</v>
          </cell>
          <cell r="L146">
            <v>18</v>
          </cell>
          <cell r="M146">
            <v>16</v>
          </cell>
          <cell r="N146">
            <v>0</v>
          </cell>
          <cell r="O146">
            <v>7</v>
          </cell>
          <cell r="P146">
            <v>6</v>
          </cell>
          <cell r="Q146">
            <v>24</v>
          </cell>
          <cell r="R146">
            <v>0</v>
          </cell>
          <cell r="S146">
            <v>6</v>
          </cell>
          <cell r="T146">
            <v>0</v>
          </cell>
          <cell r="AL146">
            <v>6.5841915096385897</v>
          </cell>
          <cell r="CB146" t="str">
            <v>https://www.goucher.edu/hughes-center/documents/Goucher-College-Poll-Feb-2020-Part-2.pdf</v>
          </cell>
        </row>
        <row r="147">
          <cell r="D147" t="str">
            <v>University of Massachusetts Lowell</v>
          </cell>
          <cell r="F147" t="str">
            <v>Massachusetts</v>
          </cell>
          <cell r="G147" t="str">
            <v>A/B</v>
          </cell>
          <cell r="I147">
            <v>43880</v>
          </cell>
          <cell r="J147">
            <v>450</v>
          </cell>
          <cell r="K147" t="str">
            <v>lv</v>
          </cell>
          <cell r="L147">
            <v>14</v>
          </cell>
          <cell r="M147">
            <v>12</v>
          </cell>
          <cell r="N147">
            <v>0</v>
          </cell>
          <cell r="O147">
            <v>15</v>
          </cell>
          <cell r="P147">
            <v>9</v>
          </cell>
          <cell r="Q147">
            <v>21</v>
          </cell>
          <cell r="R147">
            <v>2</v>
          </cell>
          <cell r="S147">
            <v>20</v>
          </cell>
          <cell r="T147">
            <v>0</v>
          </cell>
          <cell r="AL147">
            <v>17.329528311946412</v>
          </cell>
          <cell r="CB147" t="str">
            <v>https://www.uml.edu/docs/2020-Mass-topline_tcm18-322473.pdf</v>
          </cell>
        </row>
        <row r="148">
          <cell r="D148" t="str">
            <v>Victory Research</v>
          </cell>
          <cell r="F148" t="str">
            <v>Illinois</v>
          </cell>
          <cell r="G148" t="str">
            <v>B/C</v>
          </cell>
          <cell r="I148">
            <v>43880</v>
          </cell>
          <cell r="J148">
            <v>1208</v>
          </cell>
          <cell r="K148" t="str">
            <v>lv</v>
          </cell>
          <cell r="L148">
            <v>20.3</v>
          </cell>
          <cell r="M148">
            <v>14.5</v>
          </cell>
          <cell r="N148">
            <v>0</v>
          </cell>
          <cell r="O148">
            <v>11.4</v>
          </cell>
          <cell r="P148">
            <v>6.3</v>
          </cell>
          <cell r="Q148">
            <v>25.6</v>
          </cell>
          <cell r="R148">
            <v>3.4</v>
          </cell>
          <cell r="S148">
            <v>6.6</v>
          </cell>
          <cell r="T148">
            <v>0</v>
          </cell>
          <cell r="AL148">
            <v>15.451853382205682</v>
          </cell>
          <cell r="CB148" t="str">
            <v>https://projects.fivethirtyeight.com/polls/20200221_IL.pdf</v>
          </cell>
        </row>
        <row r="149">
          <cell r="D149" t="str">
            <v>Winthrop University</v>
          </cell>
          <cell r="F149" t="str">
            <v>South Carolina</v>
          </cell>
          <cell r="G149" t="str">
            <v>A/B</v>
          </cell>
          <cell r="I149">
            <v>43880</v>
          </cell>
          <cell r="J149">
            <v>443</v>
          </cell>
          <cell r="K149" t="str">
            <v>lv</v>
          </cell>
          <cell r="L149">
            <v>24</v>
          </cell>
          <cell r="M149">
            <v>0</v>
          </cell>
          <cell r="N149">
            <v>0</v>
          </cell>
          <cell r="O149">
            <v>7</v>
          </cell>
          <cell r="P149">
            <v>4</v>
          </cell>
          <cell r="Q149">
            <v>19</v>
          </cell>
          <cell r="R149">
            <v>15</v>
          </cell>
          <cell r="S149">
            <v>6</v>
          </cell>
          <cell r="T149">
            <v>1</v>
          </cell>
          <cell r="AL149">
            <v>16.333612290727142</v>
          </cell>
          <cell r="CB149" t="str">
            <v>https://www.winthrop.edu/winthroppoll/current-findings.aspx</v>
          </cell>
        </row>
        <row r="150">
          <cell r="D150" t="str">
            <v>University of Massachusetts Lowell</v>
          </cell>
          <cell r="F150" t="str">
            <v>Minnesota</v>
          </cell>
          <cell r="G150" t="str">
            <v>A/B</v>
          </cell>
          <cell r="I150">
            <v>43880</v>
          </cell>
          <cell r="J150">
            <v>450</v>
          </cell>
          <cell r="K150" t="str">
            <v>lv</v>
          </cell>
          <cell r="L150">
            <v>9</v>
          </cell>
          <cell r="M150">
            <v>9</v>
          </cell>
          <cell r="N150">
            <v>0</v>
          </cell>
          <cell r="O150">
            <v>10</v>
          </cell>
          <cell r="P150">
            <v>27</v>
          </cell>
          <cell r="Q150">
            <v>21</v>
          </cell>
          <cell r="R150">
            <v>0</v>
          </cell>
          <cell r="S150">
            <v>16</v>
          </cell>
          <cell r="T150">
            <v>0</v>
          </cell>
          <cell r="AL150">
            <v>17.325654885510456</v>
          </cell>
          <cell r="CB150" t="str">
            <v>https://www.uml.edu/docs/2020-MN-topline_tcm18-322443.pdf</v>
          </cell>
        </row>
        <row r="151">
          <cell r="D151" t="str">
            <v>Monmouth University</v>
          </cell>
          <cell r="F151" t="str">
            <v>California</v>
          </cell>
          <cell r="G151" t="str">
            <v>A+</v>
          </cell>
          <cell r="I151">
            <v>43880</v>
          </cell>
          <cell r="J151">
            <v>408</v>
          </cell>
          <cell r="K151" t="str">
            <v>lv</v>
          </cell>
          <cell r="L151">
            <v>0</v>
          </cell>
          <cell r="M151">
            <v>31</v>
          </cell>
          <cell r="N151">
            <v>0</v>
          </cell>
          <cell r="O151">
            <v>0</v>
          </cell>
          <cell r="P151">
            <v>0</v>
          </cell>
          <cell r="Q151">
            <v>48</v>
          </cell>
          <cell r="R151">
            <v>0</v>
          </cell>
          <cell r="S151">
            <v>0</v>
          </cell>
          <cell r="T151">
            <v>0</v>
          </cell>
          <cell r="AL151">
            <v>0</v>
          </cell>
          <cell r="CB151" t="str">
            <v>https://www.monmouth.edu/polling-institute/documents/monmouthpoll_ca_022020.pdf/</v>
          </cell>
        </row>
        <row r="152">
          <cell r="D152" t="str">
            <v>Monmouth University</v>
          </cell>
          <cell r="F152" t="str">
            <v>California</v>
          </cell>
          <cell r="G152" t="str">
            <v>A+</v>
          </cell>
          <cell r="I152">
            <v>43880</v>
          </cell>
          <cell r="J152">
            <v>408</v>
          </cell>
          <cell r="K152" t="str">
            <v>lv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24</v>
          </cell>
          <cell r="Q152">
            <v>54</v>
          </cell>
          <cell r="R152">
            <v>0</v>
          </cell>
          <cell r="S152">
            <v>0</v>
          </cell>
          <cell r="T152">
            <v>0</v>
          </cell>
          <cell r="AL152">
            <v>0</v>
          </cell>
          <cell r="CB152" t="str">
            <v>https://www.monmouth.edu/polling-institute/documents/monmouthpoll_ca_022020.pdf/</v>
          </cell>
        </row>
        <row r="153">
          <cell r="D153" t="str">
            <v>Monmouth University</v>
          </cell>
          <cell r="F153" t="str">
            <v>California</v>
          </cell>
          <cell r="G153" t="str">
            <v>A+</v>
          </cell>
          <cell r="I153">
            <v>43880</v>
          </cell>
          <cell r="J153">
            <v>408</v>
          </cell>
          <cell r="K153" t="str">
            <v>lv</v>
          </cell>
          <cell r="L153">
            <v>0</v>
          </cell>
          <cell r="M153">
            <v>0</v>
          </cell>
          <cell r="N153">
            <v>0</v>
          </cell>
          <cell r="O153">
            <v>26</v>
          </cell>
          <cell r="P153">
            <v>0</v>
          </cell>
          <cell r="Q153">
            <v>51</v>
          </cell>
          <cell r="R153">
            <v>0</v>
          </cell>
          <cell r="S153">
            <v>0</v>
          </cell>
          <cell r="T153">
            <v>0</v>
          </cell>
          <cell r="AL153">
            <v>0</v>
          </cell>
          <cell r="CB153" t="str">
            <v>https://www.monmouth.edu/polling-institute/documents/monmouthpoll_ca_022020.pdf/</v>
          </cell>
        </row>
        <row r="154">
          <cell r="D154" t="str">
            <v>Monmouth University</v>
          </cell>
          <cell r="F154" t="str">
            <v>California</v>
          </cell>
          <cell r="G154" t="str">
            <v>A+</v>
          </cell>
          <cell r="I154">
            <v>43880</v>
          </cell>
          <cell r="J154">
            <v>408</v>
          </cell>
          <cell r="K154" t="str">
            <v>lv</v>
          </cell>
          <cell r="L154">
            <v>36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44</v>
          </cell>
          <cell r="R154">
            <v>0</v>
          </cell>
          <cell r="S154">
            <v>0</v>
          </cell>
          <cell r="T154">
            <v>0</v>
          </cell>
          <cell r="AL154">
            <v>0</v>
          </cell>
          <cell r="CB154" t="str">
            <v>https://www.monmouth.edu/polling-institute/documents/monmouthpoll_ca_022020.pdf/</v>
          </cell>
        </row>
        <row r="155">
          <cell r="D155" t="str">
            <v>Monmouth University</v>
          </cell>
          <cell r="F155" t="str">
            <v>California</v>
          </cell>
          <cell r="G155" t="str">
            <v>A+</v>
          </cell>
          <cell r="I155">
            <v>43880</v>
          </cell>
          <cell r="J155">
            <v>408</v>
          </cell>
          <cell r="K155" t="str">
            <v>lv</v>
          </cell>
          <cell r="L155">
            <v>17</v>
          </cell>
          <cell r="M155">
            <v>13</v>
          </cell>
          <cell r="N155">
            <v>0</v>
          </cell>
          <cell r="O155">
            <v>9</v>
          </cell>
          <cell r="P155">
            <v>4</v>
          </cell>
          <cell r="Q155">
            <v>24</v>
          </cell>
          <cell r="R155">
            <v>5</v>
          </cell>
          <cell r="S155">
            <v>10</v>
          </cell>
          <cell r="T155">
            <v>0</v>
          </cell>
          <cell r="AL155">
            <v>29.181400528086645</v>
          </cell>
          <cell r="CB155" t="str">
            <v>https://www.monmouth.edu/polling-institute/documents/monmouthpoll_ca_022020.pdf/</v>
          </cell>
        </row>
        <row r="156">
          <cell r="D156" t="str">
            <v>St. Pete Polls</v>
          </cell>
          <cell r="F156" t="str">
            <v>Florida</v>
          </cell>
          <cell r="G156" t="str">
            <v>C+</v>
          </cell>
          <cell r="I156">
            <v>43880</v>
          </cell>
          <cell r="J156">
            <v>2412</v>
          </cell>
          <cell r="K156" t="str">
            <v>lv</v>
          </cell>
          <cell r="L156">
            <v>26.5</v>
          </cell>
          <cell r="M156">
            <v>31.7</v>
          </cell>
          <cell r="N156">
            <v>0</v>
          </cell>
          <cell r="O156">
            <v>7.7</v>
          </cell>
          <cell r="P156">
            <v>6.9</v>
          </cell>
          <cell r="Q156">
            <v>11.4</v>
          </cell>
          <cell r="R156">
            <v>1.5</v>
          </cell>
          <cell r="S156">
            <v>4.5999999999999996</v>
          </cell>
          <cell r="T156">
            <v>0</v>
          </cell>
          <cell r="AL156">
            <v>0.67829756429826105</v>
          </cell>
          <cell r="CB156" t="str">
            <v>http://stpetepolls.org/files/StPetePolls_2020_State_DEMprimaryFebruary19_Z8U3J.pdf</v>
          </cell>
        </row>
        <row r="157">
          <cell r="D157" t="str">
            <v>Elway Research</v>
          </cell>
          <cell r="F157" t="str">
            <v>Washington</v>
          </cell>
          <cell r="G157" t="str">
            <v>A/B</v>
          </cell>
          <cell r="I157">
            <v>43879</v>
          </cell>
          <cell r="J157">
            <v>404</v>
          </cell>
          <cell r="K157" t="str">
            <v>lv</v>
          </cell>
          <cell r="L157">
            <v>10</v>
          </cell>
          <cell r="M157">
            <v>15</v>
          </cell>
          <cell r="N157">
            <v>0</v>
          </cell>
          <cell r="O157">
            <v>9</v>
          </cell>
          <cell r="P157">
            <v>11</v>
          </cell>
          <cell r="Q157">
            <v>21</v>
          </cell>
          <cell r="R157">
            <v>0</v>
          </cell>
          <cell r="S157">
            <v>11</v>
          </cell>
          <cell r="T157">
            <v>0</v>
          </cell>
          <cell r="AL157">
            <v>17.008985580575157</v>
          </cell>
          <cell r="CB157" t="str">
            <v>https://crosscut.com/sites/default/files/files/crosscutelway0220.pdf</v>
          </cell>
        </row>
        <row r="158">
          <cell r="D158" t="str">
            <v>YouGov</v>
          </cell>
          <cell r="F158" t="str">
            <v>Texas</v>
          </cell>
          <cell r="G158" t="str">
            <v>B-</v>
          </cell>
          <cell r="I158">
            <v>43879</v>
          </cell>
          <cell r="J158">
            <v>1352</v>
          </cell>
          <cell r="K158" t="str">
            <v>lv</v>
          </cell>
          <cell r="L158">
            <v>20.399999999999999</v>
          </cell>
          <cell r="M158">
            <v>12.2</v>
          </cell>
          <cell r="N158">
            <v>0</v>
          </cell>
          <cell r="O158">
            <v>10.8</v>
          </cell>
          <cell r="P158">
            <v>6.5</v>
          </cell>
          <cell r="Q158">
            <v>20.100000000000001</v>
          </cell>
          <cell r="R158">
            <v>1</v>
          </cell>
          <cell r="S158">
            <v>16.600000000000001</v>
          </cell>
          <cell r="T158">
            <v>0</v>
          </cell>
          <cell r="AL158">
            <v>1.8600448543406145</v>
          </cell>
          <cell r="CB158" t="str">
            <v>https://uh.edu/hobby/texasprimary2020/icons/texaspresidentialvote.pdf</v>
          </cell>
        </row>
        <row r="159">
          <cell r="D159" t="str">
            <v>Tel Opinion Research</v>
          </cell>
          <cell r="F159" t="str">
            <v>Florida</v>
          </cell>
          <cell r="G159" t="str">
            <v>B/C</v>
          </cell>
          <cell r="I159">
            <v>43879</v>
          </cell>
          <cell r="J159">
            <v>800</v>
          </cell>
          <cell r="K159" t="str">
            <v>lv</v>
          </cell>
          <cell r="L159">
            <v>20</v>
          </cell>
          <cell r="M159">
            <v>26</v>
          </cell>
          <cell r="N159">
            <v>0</v>
          </cell>
          <cell r="O159">
            <v>8</v>
          </cell>
          <cell r="P159">
            <v>5</v>
          </cell>
          <cell r="Q159">
            <v>13</v>
          </cell>
          <cell r="R159">
            <v>2</v>
          </cell>
          <cell r="S159">
            <v>7</v>
          </cell>
          <cell r="T159">
            <v>1</v>
          </cell>
          <cell r="AL159">
            <v>11.908889383885793</v>
          </cell>
          <cell r="CB159" t="str">
            <v>https://www.politico.com/f/?id=00000170-63be-d956-a770-f7bf93630000</v>
          </cell>
        </row>
        <row r="160">
          <cell r="D160" t="str">
            <v>University of Massachusetts Lowell</v>
          </cell>
          <cell r="F160" t="str">
            <v>Texas</v>
          </cell>
          <cell r="G160" t="str">
            <v>A/B</v>
          </cell>
          <cell r="I160">
            <v>43879</v>
          </cell>
          <cell r="J160">
            <v>600</v>
          </cell>
          <cell r="K160" t="str">
            <v>lv</v>
          </cell>
          <cell r="L160">
            <v>20</v>
          </cell>
          <cell r="M160">
            <v>18</v>
          </cell>
          <cell r="N160">
            <v>0</v>
          </cell>
          <cell r="O160">
            <v>7</v>
          </cell>
          <cell r="P160">
            <v>9</v>
          </cell>
          <cell r="Q160">
            <v>23</v>
          </cell>
          <cell r="R160">
            <v>2</v>
          </cell>
          <cell r="S160">
            <v>14</v>
          </cell>
          <cell r="T160">
            <v>0</v>
          </cell>
          <cell r="AL160">
            <v>19.719170713027285</v>
          </cell>
          <cell r="CB160" t="str">
            <v>https://www.uml.edu/docs/2020-TX-topline_tcm18-322450.pdf</v>
          </cell>
        </row>
        <row r="161">
          <cell r="D161" t="str">
            <v>University of Massachusetts Lowell</v>
          </cell>
          <cell r="F161" t="str">
            <v>North Carolina</v>
          </cell>
          <cell r="G161" t="str">
            <v>A/B</v>
          </cell>
          <cell r="I161">
            <v>43879</v>
          </cell>
          <cell r="J161">
            <v>450</v>
          </cell>
          <cell r="K161" t="str">
            <v>lv</v>
          </cell>
          <cell r="L161">
            <v>16</v>
          </cell>
          <cell r="M161">
            <v>19</v>
          </cell>
          <cell r="N161">
            <v>0</v>
          </cell>
          <cell r="O161">
            <v>10</v>
          </cell>
          <cell r="P161">
            <v>7</v>
          </cell>
          <cell r="Q161">
            <v>23</v>
          </cell>
          <cell r="R161">
            <v>3</v>
          </cell>
          <cell r="S161">
            <v>13</v>
          </cell>
          <cell r="T161">
            <v>0</v>
          </cell>
          <cell r="AL161">
            <v>17.028186590462838</v>
          </cell>
          <cell r="CB161" t="str">
            <v>https://www.uml.edu/docs/2020-NC-topline_tcm18-322447.pdf</v>
          </cell>
        </row>
        <row r="162">
          <cell r="D162" t="str">
            <v>University of Massachusetts Lowell</v>
          </cell>
          <cell r="F162" t="str">
            <v>South Carolina</v>
          </cell>
          <cell r="G162" t="str">
            <v>A/B</v>
          </cell>
          <cell r="I162">
            <v>43879</v>
          </cell>
          <cell r="J162">
            <v>400</v>
          </cell>
          <cell r="K162" t="str">
            <v>lv</v>
          </cell>
          <cell r="L162">
            <v>23</v>
          </cell>
          <cell r="M162">
            <v>0</v>
          </cell>
          <cell r="N162">
            <v>0</v>
          </cell>
          <cell r="O162">
            <v>11</v>
          </cell>
          <cell r="P162">
            <v>9</v>
          </cell>
          <cell r="Q162">
            <v>21</v>
          </cell>
          <cell r="R162">
            <v>13</v>
          </cell>
          <cell r="S162">
            <v>11</v>
          </cell>
          <cell r="T162">
            <v>0</v>
          </cell>
          <cell r="AL162">
            <v>16.0292678894014</v>
          </cell>
          <cell r="CB162" t="str">
            <v>https://www.uml.edu/docs/2020-SC-Primary-topline_tcm18-322374.pdf</v>
          </cell>
        </row>
        <row r="163">
          <cell r="D163" t="str">
            <v>YouGov</v>
          </cell>
          <cell r="F163" t="str">
            <v>US</v>
          </cell>
          <cell r="G163" t="str">
            <v>B-</v>
          </cell>
          <cell r="I163">
            <v>43879</v>
          </cell>
          <cell r="J163">
            <v>555</v>
          </cell>
          <cell r="K163" t="str">
            <v>lv</v>
          </cell>
          <cell r="L163">
            <v>18</v>
          </cell>
          <cell r="M163">
            <v>12</v>
          </cell>
          <cell r="N163">
            <v>0</v>
          </cell>
          <cell r="O163">
            <v>11</v>
          </cell>
          <cell r="P163">
            <v>7</v>
          </cell>
          <cell r="Q163">
            <v>24</v>
          </cell>
          <cell r="R163">
            <v>2</v>
          </cell>
          <cell r="S163">
            <v>16</v>
          </cell>
          <cell r="T163">
            <v>0</v>
          </cell>
          <cell r="AL163">
            <v>9.6280146576279979E-2</v>
          </cell>
          <cell r="CB163" t="str">
            <v>https://d25d2506sfb94s.cloudfront.net/cumulus_uploads/document/m3wzkd0n59/econTabReport.pdf</v>
          </cell>
        </row>
        <row r="164">
          <cell r="D164" t="str">
            <v>Evan Falchuk and Lou DiNatale</v>
          </cell>
          <cell r="F164" t="str">
            <v>Massachusetts</v>
          </cell>
          <cell r="G164">
            <v>0</v>
          </cell>
          <cell r="I164">
            <v>43879</v>
          </cell>
          <cell r="J164">
            <v>453</v>
          </cell>
          <cell r="K164" t="str">
            <v>lv</v>
          </cell>
          <cell r="L164">
            <v>13</v>
          </cell>
          <cell r="M164">
            <v>12.6</v>
          </cell>
          <cell r="N164">
            <v>0</v>
          </cell>
          <cell r="O164">
            <v>13.1</v>
          </cell>
          <cell r="P164">
            <v>13.8</v>
          </cell>
          <cell r="Q164">
            <v>17.399999999999999</v>
          </cell>
          <cell r="R164">
            <v>2.2999999999999998</v>
          </cell>
          <cell r="S164">
            <v>16.3</v>
          </cell>
          <cell r="T164">
            <v>0</v>
          </cell>
          <cell r="AL164">
            <v>7.3221782979213383</v>
          </cell>
          <cell r="CB164" t="str">
            <v>https://projects.fivethirtyeight.com/polls/20200218_MA.xlsx</v>
          </cell>
        </row>
        <row r="165">
          <cell r="D165" t="str">
            <v>Emerson College</v>
          </cell>
          <cell r="F165" t="str">
            <v>US</v>
          </cell>
          <cell r="G165" t="str">
            <v>B-</v>
          </cell>
          <cell r="I165">
            <v>43879</v>
          </cell>
          <cell r="J165">
            <v>573</v>
          </cell>
          <cell r="K165" t="str">
            <v>lv</v>
          </cell>
          <cell r="L165">
            <v>22.3</v>
          </cell>
          <cell r="M165">
            <v>13.6</v>
          </cell>
          <cell r="N165">
            <v>0</v>
          </cell>
          <cell r="O165">
            <v>7.7</v>
          </cell>
          <cell r="P165">
            <v>5.8</v>
          </cell>
          <cell r="Q165">
            <v>28.8</v>
          </cell>
          <cell r="R165">
            <v>2.6</v>
          </cell>
          <cell r="S165">
            <v>11.5</v>
          </cell>
          <cell r="T165">
            <v>0</v>
          </cell>
          <cell r="AL165">
            <v>12.194594900490884</v>
          </cell>
          <cell r="CB165" t="str">
            <v>http://emersonpolling.com/2020/02/19/february-national-poll-sanders-takes-the-lead-for-democratic-nomination-bloomberg-on-the-rise/</v>
          </cell>
        </row>
        <row r="166">
          <cell r="D166" t="str">
            <v>Southern Illinois University</v>
          </cell>
          <cell r="F166" t="str">
            <v>Illinois</v>
          </cell>
          <cell r="G166">
            <v>0</v>
          </cell>
          <cell r="I166">
            <v>43878</v>
          </cell>
          <cell r="J166">
            <v>475</v>
          </cell>
          <cell r="K166" t="str">
            <v>lv</v>
          </cell>
          <cell r="L166">
            <v>14</v>
          </cell>
          <cell r="M166">
            <v>17</v>
          </cell>
          <cell r="N166">
            <v>0</v>
          </cell>
          <cell r="O166">
            <v>13</v>
          </cell>
          <cell r="P166">
            <v>8</v>
          </cell>
          <cell r="Q166">
            <v>22</v>
          </cell>
          <cell r="R166">
            <v>1</v>
          </cell>
          <cell r="S166">
            <v>6</v>
          </cell>
          <cell r="T166">
            <v>1</v>
          </cell>
          <cell r="AL166">
            <v>6.6051263530129694</v>
          </cell>
          <cell r="CB166" t="str">
            <v>https://paulsimoninstitute.siu.edu/_common/documents/opinion-polling/simon-institute-poll/2020/PSPPI-Simon-Poll-2020-Election-Job-Approval.pdf</v>
          </cell>
        </row>
        <row r="167">
          <cell r="D167" t="str">
            <v>ABC News/Washington Post</v>
          </cell>
          <cell r="F167" t="str">
            <v>US</v>
          </cell>
          <cell r="G167" t="str">
            <v>A+</v>
          </cell>
          <cell r="I167">
            <v>43878</v>
          </cell>
          <cell r="J167">
            <v>350</v>
          </cell>
          <cell r="K167" t="str">
            <v>lv</v>
          </cell>
          <cell r="L167">
            <v>15</v>
          </cell>
          <cell r="M167">
            <v>15</v>
          </cell>
          <cell r="N167">
            <v>0</v>
          </cell>
          <cell r="O167">
            <v>9</v>
          </cell>
          <cell r="P167">
            <v>7</v>
          </cell>
          <cell r="Q167">
            <v>33</v>
          </cell>
          <cell r="R167">
            <v>2</v>
          </cell>
          <cell r="S167">
            <v>13</v>
          </cell>
          <cell r="T167">
            <v>0</v>
          </cell>
          <cell r="AL167">
            <v>24.77120193043055</v>
          </cell>
          <cell r="CB167" t="str">
            <v>https://docs.google.com/spreadsheets/d/1wB1N64r9A3Qwij9ds3b2jzdqvcPRWdgDbtEVY30troQ/edit</v>
          </cell>
        </row>
        <row r="168">
          <cell r="D168" t="str">
            <v>ABC News/Washington Post</v>
          </cell>
          <cell r="F168" t="str">
            <v>US</v>
          </cell>
          <cell r="G168" t="str">
            <v>A+</v>
          </cell>
          <cell r="I168">
            <v>43878</v>
          </cell>
          <cell r="J168">
            <v>408</v>
          </cell>
          <cell r="K168" t="str">
            <v>rv</v>
          </cell>
          <cell r="L168">
            <v>16</v>
          </cell>
          <cell r="M168">
            <v>14</v>
          </cell>
          <cell r="N168">
            <v>0</v>
          </cell>
          <cell r="O168">
            <v>8</v>
          </cell>
          <cell r="P168">
            <v>7</v>
          </cell>
          <cell r="Q168">
            <v>32</v>
          </cell>
          <cell r="R168">
            <v>2</v>
          </cell>
          <cell r="S168">
            <v>12</v>
          </cell>
          <cell r="T168">
            <v>0</v>
          </cell>
          <cell r="AL168">
            <v>0</v>
          </cell>
          <cell r="CB168" t="str">
            <v>https://www.washingtonpost.com/context/washington-post-abc-news-poll-feb-14-17-2020/99074fb9-691e-4399-af1e-e6534d53a9d8/</v>
          </cell>
        </row>
        <row r="169">
          <cell r="D169" t="str">
            <v>ABC News/Washington Post</v>
          </cell>
          <cell r="F169" t="str">
            <v>US</v>
          </cell>
          <cell r="G169" t="str">
            <v>A+</v>
          </cell>
          <cell r="I169">
            <v>43878</v>
          </cell>
          <cell r="J169">
            <v>466</v>
          </cell>
          <cell r="K169" t="str">
            <v>a</v>
          </cell>
          <cell r="L169">
            <v>17</v>
          </cell>
          <cell r="M169">
            <v>14</v>
          </cell>
          <cell r="N169">
            <v>0</v>
          </cell>
          <cell r="O169">
            <v>7</v>
          </cell>
          <cell r="P169">
            <v>6</v>
          </cell>
          <cell r="Q169">
            <v>32</v>
          </cell>
          <cell r="R169">
            <v>2</v>
          </cell>
          <cell r="S169">
            <v>11</v>
          </cell>
          <cell r="T169">
            <v>0</v>
          </cell>
          <cell r="AL169">
            <v>0</v>
          </cell>
          <cell r="CB169" t="str">
            <v>https://www.washingtonpost.com/context/washington-post-abc-news-poll-feb-14-17-2020/99074fb9-691e-4399-af1e-e6534d53a9d8/</v>
          </cell>
        </row>
        <row r="170">
          <cell r="D170" t="str">
            <v>Morning Consult</v>
          </cell>
          <cell r="F170" t="str">
            <v>US</v>
          </cell>
          <cell r="G170" t="str">
            <v>B+</v>
          </cell>
          <cell r="I170">
            <v>43878</v>
          </cell>
          <cell r="J170">
            <v>15974</v>
          </cell>
          <cell r="K170" t="str">
            <v>lv</v>
          </cell>
          <cell r="L170">
            <v>19</v>
          </cell>
          <cell r="M170">
            <v>20</v>
          </cell>
          <cell r="N170">
            <v>0</v>
          </cell>
          <cell r="O170">
            <v>12</v>
          </cell>
          <cell r="P170">
            <v>6</v>
          </cell>
          <cell r="Q170">
            <v>28</v>
          </cell>
          <cell r="R170">
            <v>3</v>
          </cell>
          <cell r="S170">
            <v>10</v>
          </cell>
          <cell r="T170">
            <v>0</v>
          </cell>
          <cell r="AL170">
            <v>0.25539078203003179</v>
          </cell>
          <cell r="CB170" t="str">
            <v>https://morningconsult.com/2020-democratic-primary/</v>
          </cell>
        </row>
        <row r="171">
          <cell r="D171" t="str">
            <v>Public Policy Institute of California</v>
          </cell>
          <cell r="F171" t="str">
            <v>California</v>
          </cell>
          <cell r="G171" t="str">
            <v>A/B</v>
          </cell>
          <cell r="I171">
            <v>43878</v>
          </cell>
          <cell r="J171">
            <v>573</v>
          </cell>
          <cell r="K171" t="str">
            <v>lv</v>
          </cell>
          <cell r="L171">
            <v>14</v>
          </cell>
          <cell r="M171">
            <v>12</v>
          </cell>
          <cell r="N171">
            <v>0</v>
          </cell>
          <cell r="O171">
            <v>12</v>
          </cell>
          <cell r="P171">
            <v>5</v>
          </cell>
          <cell r="Q171">
            <v>32</v>
          </cell>
          <cell r="R171">
            <v>3</v>
          </cell>
          <cell r="S171">
            <v>13</v>
          </cell>
          <cell r="T171">
            <v>0</v>
          </cell>
          <cell r="AL171">
            <v>17.446681580675573</v>
          </cell>
          <cell r="CB171" t="str">
            <v>https://www.ppic.org/wp-content/uploads/crosstabs-time-trends-methodology-0220.pdf</v>
          </cell>
        </row>
        <row r="172">
          <cell r="D172" t="str">
            <v>SurveyUSA</v>
          </cell>
          <cell r="F172" t="str">
            <v>US</v>
          </cell>
          <cell r="G172" t="str">
            <v>A</v>
          </cell>
          <cell r="I172">
            <v>43878</v>
          </cell>
          <cell r="J172">
            <v>1022</v>
          </cell>
          <cell r="K172" t="str">
            <v>lv</v>
          </cell>
          <cell r="L172">
            <v>18</v>
          </cell>
          <cell r="M172">
            <v>18</v>
          </cell>
          <cell r="N172">
            <v>0</v>
          </cell>
          <cell r="O172">
            <v>12</v>
          </cell>
          <cell r="P172">
            <v>4</v>
          </cell>
          <cell r="Q172">
            <v>29</v>
          </cell>
          <cell r="R172">
            <v>2</v>
          </cell>
          <cell r="S172">
            <v>10</v>
          </cell>
          <cell r="T172">
            <v>0</v>
          </cell>
          <cell r="AL172">
            <v>4.5684374393844358</v>
          </cell>
          <cell r="CB172" t="str">
            <v>http://www.surveyusa.com/client/PollReport.aspx?g=e7feecd9-5374-42de-bfff-d16dba2dae6a</v>
          </cell>
        </row>
        <row r="173">
          <cell r="D173" t="str">
            <v>NBC News/Wall Street Journal</v>
          </cell>
          <cell r="F173" t="str">
            <v>US</v>
          </cell>
          <cell r="G173" t="str">
            <v>A/B</v>
          </cell>
          <cell r="I173">
            <v>43878</v>
          </cell>
          <cell r="J173">
            <v>426</v>
          </cell>
          <cell r="K173" t="str">
            <v>lv</v>
          </cell>
          <cell r="L173">
            <v>0</v>
          </cell>
          <cell r="M173">
            <v>0</v>
          </cell>
          <cell r="N173">
            <v>0</v>
          </cell>
          <cell r="O173">
            <v>38</v>
          </cell>
          <cell r="P173">
            <v>0</v>
          </cell>
          <cell r="Q173">
            <v>54</v>
          </cell>
          <cell r="R173">
            <v>0</v>
          </cell>
          <cell r="S173">
            <v>0</v>
          </cell>
          <cell r="T173">
            <v>0</v>
          </cell>
          <cell r="AL173">
            <v>0</v>
          </cell>
          <cell r="CB173" t="str">
            <v>https://www.nbcnews.com/politics/meet-the-press/nbc-news-wsj-poll-sanders-opens-double-digit-national-lead-n1138191</v>
          </cell>
        </row>
        <row r="174">
          <cell r="D174" t="str">
            <v>NBC News/Wall Street Journal</v>
          </cell>
          <cell r="F174" t="str">
            <v>US</v>
          </cell>
          <cell r="G174" t="str">
            <v>A/B</v>
          </cell>
          <cell r="I174">
            <v>43878</v>
          </cell>
          <cell r="J174">
            <v>426</v>
          </cell>
          <cell r="K174" t="str">
            <v>lv</v>
          </cell>
          <cell r="L174">
            <v>0</v>
          </cell>
          <cell r="M174">
            <v>37</v>
          </cell>
          <cell r="N174">
            <v>0</v>
          </cell>
          <cell r="O174">
            <v>0</v>
          </cell>
          <cell r="P174">
            <v>0</v>
          </cell>
          <cell r="Q174">
            <v>57</v>
          </cell>
          <cell r="R174">
            <v>0</v>
          </cell>
          <cell r="S174">
            <v>0</v>
          </cell>
          <cell r="T174">
            <v>0</v>
          </cell>
          <cell r="AL174">
            <v>16.829203811567851</v>
          </cell>
          <cell r="CB174" t="str">
            <v>https://www.nbcnews.com/politics/meet-the-press/nbc-news-wsj-poll-sanders-opens-double-digit-national-lead-n1138191</v>
          </cell>
        </row>
        <row r="175">
          <cell r="D175" t="str">
            <v>NBC News/Wall Street Journal</v>
          </cell>
          <cell r="F175" t="str">
            <v>US</v>
          </cell>
          <cell r="G175" t="str">
            <v>A/B</v>
          </cell>
          <cell r="I175">
            <v>43878</v>
          </cell>
          <cell r="J175">
            <v>426</v>
          </cell>
          <cell r="K175" t="str">
            <v>lv</v>
          </cell>
          <cell r="L175">
            <v>15</v>
          </cell>
          <cell r="M175">
            <v>14</v>
          </cell>
          <cell r="N175">
            <v>0</v>
          </cell>
          <cell r="O175">
            <v>13</v>
          </cell>
          <cell r="P175">
            <v>7</v>
          </cell>
          <cell r="Q175">
            <v>27</v>
          </cell>
          <cell r="R175">
            <v>2</v>
          </cell>
          <cell r="S175">
            <v>14</v>
          </cell>
          <cell r="T175">
            <v>0</v>
          </cell>
          <cell r="AL175">
            <v>0</v>
          </cell>
          <cell r="CB175" t="str">
            <v>https://www.nbcnews.com/politics/meet-the-press/nbc-news-wsj-poll-sanders-opens-double-digit-national-lead-n1138191</v>
          </cell>
        </row>
        <row r="176">
          <cell r="D176" t="str">
            <v>Ipsos</v>
          </cell>
          <cell r="F176" t="str">
            <v>US</v>
          </cell>
          <cell r="G176" t="str">
            <v>B+</v>
          </cell>
          <cell r="I176">
            <v>43878</v>
          </cell>
          <cell r="J176">
            <v>543</v>
          </cell>
          <cell r="K176" t="str">
            <v>rv</v>
          </cell>
          <cell r="L176">
            <v>13</v>
          </cell>
          <cell r="M176">
            <v>17</v>
          </cell>
          <cell r="N176">
            <v>0</v>
          </cell>
          <cell r="O176">
            <v>11</v>
          </cell>
          <cell r="P176">
            <v>5</v>
          </cell>
          <cell r="Q176">
            <v>25</v>
          </cell>
          <cell r="R176">
            <v>3</v>
          </cell>
          <cell r="S176">
            <v>9</v>
          </cell>
          <cell r="T176">
            <v>0</v>
          </cell>
          <cell r="AL176">
            <v>7.0807878606262151E-3</v>
          </cell>
          <cell r="CB176" t="str">
            <v>https://www.ipsos.com/sites/default/files/ct/news/documents/2020-02/topline_reuters_2020_election_tracker_02_18_2020_wu1.pdf</v>
          </cell>
        </row>
        <row r="177">
          <cell r="D177" t="str">
            <v>SurveyUSA</v>
          </cell>
          <cell r="F177" t="str">
            <v>California</v>
          </cell>
          <cell r="G177" t="str">
            <v>A</v>
          </cell>
          <cell r="I177">
            <v>43877</v>
          </cell>
          <cell r="J177">
            <v>520</v>
          </cell>
          <cell r="K177" t="str">
            <v>lv</v>
          </cell>
          <cell r="L177">
            <v>15</v>
          </cell>
          <cell r="M177">
            <v>21</v>
          </cell>
          <cell r="N177">
            <v>0</v>
          </cell>
          <cell r="O177">
            <v>12</v>
          </cell>
          <cell r="P177">
            <v>6</v>
          </cell>
          <cell r="Q177">
            <v>25</v>
          </cell>
          <cell r="R177">
            <v>3</v>
          </cell>
          <cell r="S177">
            <v>9</v>
          </cell>
          <cell r="T177">
            <v>0</v>
          </cell>
          <cell r="AL177">
            <v>24.613362367312284</v>
          </cell>
          <cell r="CB177" t="str">
            <v>http://www.surveyusa.com/client/PollReport.aspx?g=00eb4f81-c6dd-4c7c-a22e-c32a3b4f2c7e</v>
          </cell>
        </row>
        <row r="178">
          <cell r="D178" t="str">
            <v>Fairleigh Dickinson University (PublicMind)</v>
          </cell>
          <cell r="F178" t="str">
            <v>New Jersey</v>
          </cell>
          <cell r="G178" t="str">
            <v>A/B</v>
          </cell>
          <cell r="I178">
            <v>43877</v>
          </cell>
          <cell r="J178">
            <v>357</v>
          </cell>
          <cell r="K178" t="str">
            <v>rv</v>
          </cell>
          <cell r="L178">
            <v>16</v>
          </cell>
          <cell r="M178">
            <v>23</v>
          </cell>
          <cell r="N178">
            <v>0</v>
          </cell>
          <cell r="O178">
            <v>10</v>
          </cell>
          <cell r="P178">
            <v>3</v>
          </cell>
          <cell r="Q178">
            <v>25</v>
          </cell>
          <cell r="R178">
            <v>2</v>
          </cell>
          <cell r="S178">
            <v>8</v>
          </cell>
          <cell r="T178">
            <v>0</v>
          </cell>
          <cell r="AL178">
            <v>13.28521967968222</v>
          </cell>
          <cell r="CB178" t="str">
            <v>http://publicmind.fdu.edu/2020/200218/final.pdf</v>
          </cell>
        </row>
        <row r="179">
          <cell r="D179" t="str">
            <v>Fairleigh Dickinson University (PublicMind)</v>
          </cell>
          <cell r="F179" t="str">
            <v>New Jersey</v>
          </cell>
          <cell r="G179" t="str">
            <v>A/B</v>
          </cell>
          <cell r="I179">
            <v>43877</v>
          </cell>
          <cell r="J179">
            <v>379</v>
          </cell>
          <cell r="K179" t="str">
            <v>a</v>
          </cell>
          <cell r="L179">
            <v>16</v>
          </cell>
          <cell r="M179">
            <v>23</v>
          </cell>
          <cell r="N179">
            <v>0</v>
          </cell>
          <cell r="O179">
            <v>10</v>
          </cell>
          <cell r="P179">
            <v>3</v>
          </cell>
          <cell r="Q179">
            <v>24</v>
          </cell>
          <cell r="R179">
            <v>2</v>
          </cell>
          <cell r="S179">
            <v>7</v>
          </cell>
          <cell r="T179">
            <v>0</v>
          </cell>
          <cell r="AL179">
            <v>0</v>
          </cell>
          <cell r="CB179" t="str">
            <v>http://publicmind.fdu.edu/2020/200218/final.pdf</v>
          </cell>
        </row>
        <row r="180">
          <cell r="D180" t="str">
            <v>SurveyUSA</v>
          </cell>
          <cell r="F180" t="str">
            <v>North Carolina</v>
          </cell>
          <cell r="G180" t="str">
            <v>A</v>
          </cell>
          <cell r="I180">
            <v>43877</v>
          </cell>
          <cell r="J180">
            <v>698</v>
          </cell>
          <cell r="K180" t="str">
            <v>lv</v>
          </cell>
          <cell r="L180">
            <v>20</v>
          </cell>
          <cell r="M180">
            <v>22</v>
          </cell>
          <cell r="N180">
            <v>0</v>
          </cell>
          <cell r="O180">
            <v>11</v>
          </cell>
          <cell r="P180">
            <v>5</v>
          </cell>
          <cell r="Q180">
            <v>22</v>
          </cell>
          <cell r="R180">
            <v>0</v>
          </cell>
          <cell r="S180">
            <v>8</v>
          </cell>
          <cell r="T180">
            <v>0</v>
          </cell>
          <cell r="AL180">
            <v>29.020909153186334</v>
          </cell>
          <cell r="CB180" t="str">
            <v>http://www.surveyusa.com/client/PollReport.aspx?g=9dabc033-4e80-4d26-87db-2e2014623ac2</v>
          </cell>
        </row>
        <row r="181">
          <cell r="D181" t="str">
            <v>Monmouth University</v>
          </cell>
          <cell r="F181" t="str">
            <v>Virginia</v>
          </cell>
          <cell r="G181" t="str">
            <v>A+</v>
          </cell>
          <cell r="I181">
            <v>43877</v>
          </cell>
          <cell r="J181">
            <v>400</v>
          </cell>
          <cell r="K181" t="str">
            <v>lv</v>
          </cell>
          <cell r="L181">
            <v>0</v>
          </cell>
          <cell r="M181">
            <v>47</v>
          </cell>
          <cell r="N181">
            <v>0</v>
          </cell>
          <cell r="O181">
            <v>0</v>
          </cell>
          <cell r="P181">
            <v>0</v>
          </cell>
          <cell r="Q181">
            <v>41</v>
          </cell>
          <cell r="R181">
            <v>0</v>
          </cell>
          <cell r="S181">
            <v>0</v>
          </cell>
          <cell r="T181">
            <v>0</v>
          </cell>
          <cell r="AL181">
            <v>0</v>
          </cell>
          <cell r="CB181" t="str">
            <v>https://www.monmouth.edu/polling-institute/documents/monmouthpoll_va_021820.pdf/</v>
          </cell>
        </row>
        <row r="182">
          <cell r="D182" t="str">
            <v>Monmouth University</v>
          </cell>
          <cell r="F182" t="str">
            <v>Virginia</v>
          </cell>
          <cell r="G182" t="str">
            <v>A+</v>
          </cell>
          <cell r="I182">
            <v>43877</v>
          </cell>
          <cell r="J182">
            <v>400</v>
          </cell>
          <cell r="K182" t="str">
            <v>lv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42</v>
          </cell>
          <cell r="Q182">
            <v>45</v>
          </cell>
          <cell r="R182">
            <v>0</v>
          </cell>
          <cell r="S182">
            <v>0</v>
          </cell>
          <cell r="T182">
            <v>0</v>
          </cell>
          <cell r="AL182">
            <v>0</v>
          </cell>
          <cell r="CB182" t="str">
            <v>https://www.monmouth.edu/polling-institute/documents/monmouthpoll_va_021820.pdf/</v>
          </cell>
        </row>
        <row r="183">
          <cell r="D183" t="str">
            <v>Monmouth University</v>
          </cell>
          <cell r="F183" t="str">
            <v>Virginia</v>
          </cell>
          <cell r="G183" t="str">
            <v>A+</v>
          </cell>
          <cell r="I183">
            <v>43877</v>
          </cell>
          <cell r="J183">
            <v>400</v>
          </cell>
          <cell r="K183" t="str">
            <v>lv</v>
          </cell>
          <cell r="L183">
            <v>0</v>
          </cell>
          <cell r="M183">
            <v>0</v>
          </cell>
          <cell r="N183">
            <v>0</v>
          </cell>
          <cell r="O183">
            <v>42</v>
          </cell>
          <cell r="P183">
            <v>0</v>
          </cell>
          <cell r="Q183">
            <v>44</v>
          </cell>
          <cell r="R183">
            <v>0</v>
          </cell>
          <cell r="S183">
            <v>0</v>
          </cell>
          <cell r="T183">
            <v>0</v>
          </cell>
          <cell r="AL183">
            <v>0</v>
          </cell>
          <cell r="CB183" t="str">
            <v>https://www.monmouth.edu/polling-institute/documents/monmouthpoll_va_021820.pdf/</v>
          </cell>
        </row>
        <row r="184">
          <cell r="D184" t="str">
            <v>Monmouth University</v>
          </cell>
          <cell r="F184" t="str">
            <v>Virginia</v>
          </cell>
          <cell r="G184" t="str">
            <v>A+</v>
          </cell>
          <cell r="I184">
            <v>43877</v>
          </cell>
          <cell r="J184">
            <v>400</v>
          </cell>
          <cell r="K184" t="str">
            <v>lv</v>
          </cell>
          <cell r="L184">
            <v>51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38</v>
          </cell>
          <cell r="R184">
            <v>0</v>
          </cell>
          <cell r="S184">
            <v>0</v>
          </cell>
          <cell r="T184">
            <v>0</v>
          </cell>
          <cell r="AL184">
            <v>25.867972381192764</v>
          </cell>
          <cell r="CB184" t="str">
            <v>https://www.monmouth.edu/polling-institute/documents/monmouthpoll_va_021820.pdf/</v>
          </cell>
        </row>
        <row r="185">
          <cell r="D185" t="str">
            <v>Monmouth University</v>
          </cell>
          <cell r="F185" t="str">
            <v>Virginia</v>
          </cell>
          <cell r="G185" t="str">
            <v>A+</v>
          </cell>
          <cell r="I185">
            <v>43877</v>
          </cell>
          <cell r="J185">
            <v>400</v>
          </cell>
          <cell r="K185" t="str">
            <v>lv</v>
          </cell>
          <cell r="L185">
            <v>18</v>
          </cell>
          <cell r="M185">
            <v>22</v>
          </cell>
          <cell r="N185">
            <v>0</v>
          </cell>
          <cell r="O185">
            <v>11</v>
          </cell>
          <cell r="P185">
            <v>9</v>
          </cell>
          <cell r="Q185">
            <v>22</v>
          </cell>
          <cell r="R185">
            <v>0</v>
          </cell>
          <cell r="S185">
            <v>5</v>
          </cell>
          <cell r="T185">
            <v>0</v>
          </cell>
          <cell r="AL185">
            <v>0</v>
          </cell>
          <cell r="CB185" t="str">
            <v>https://www.monmouth.edu/polling-institute/documents/monmouthpoll_va_021820.pdf/</v>
          </cell>
        </row>
        <row r="186">
          <cell r="D186" t="str">
            <v>Marist College</v>
          </cell>
          <cell r="F186" t="str">
            <v>US</v>
          </cell>
          <cell r="G186" t="str">
            <v>A+</v>
          </cell>
          <cell r="I186">
            <v>43877</v>
          </cell>
          <cell r="J186">
            <v>527</v>
          </cell>
          <cell r="K186" t="str">
            <v>rv</v>
          </cell>
          <cell r="L186">
            <v>15</v>
          </cell>
          <cell r="M186">
            <v>19</v>
          </cell>
          <cell r="N186">
            <v>0</v>
          </cell>
          <cell r="O186">
            <v>8</v>
          </cell>
          <cell r="P186">
            <v>9</v>
          </cell>
          <cell r="Q186">
            <v>31</v>
          </cell>
          <cell r="R186">
            <v>2</v>
          </cell>
          <cell r="S186">
            <v>12</v>
          </cell>
          <cell r="T186">
            <v>0</v>
          </cell>
          <cell r="AL186">
            <v>27.692447979867826</v>
          </cell>
          <cell r="CB186" t="str">
            <v>http://maristpoll.marist.edu/wp-content/uploads/2020/02/UPDATED_Tuesday-Release_NPR_PBS-NewsHour_Marist-Poll_USA-NOS-and-Tables_2002171446.pdf</v>
          </cell>
        </row>
        <row r="187">
          <cell r="D187" t="str">
            <v>YouGov</v>
          </cell>
          <cell r="F187" t="str">
            <v>California</v>
          </cell>
          <cell r="G187" t="str">
            <v>B-</v>
          </cell>
          <cell r="I187">
            <v>43876</v>
          </cell>
          <cell r="J187">
            <v>803</v>
          </cell>
          <cell r="K187" t="str">
            <v>lv</v>
          </cell>
          <cell r="L187">
            <v>21.4</v>
          </cell>
          <cell r="M187">
            <v>7.7</v>
          </cell>
          <cell r="N187">
            <v>0</v>
          </cell>
          <cell r="O187">
            <v>5.8</v>
          </cell>
          <cell r="P187">
            <v>2.7</v>
          </cell>
          <cell r="Q187">
            <v>29.2</v>
          </cell>
          <cell r="R187">
            <v>2.1</v>
          </cell>
          <cell r="S187">
            <v>20.2</v>
          </cell>
          <cell r="T187">
            <v>0</v>
          </cell>
          <cell r="AL187">
            <v>0.39216247026987783</v>
          </cell>
          <cell r="CB187" t="str">
            <v>https://priceschool.usc.edu/wp-content/uploads/2020/02/USC-Price-USC-Schwarzenegger-CA-Issues-Poll_Full.pdf</v>
          </cell>
        </row>
        <row r="188">
          <cell r="D188" t="str">
            <v>Harris Insights &amp; Analytics</v>
          </cell>
          <cell r="F188" t="str">
            <v>US</v>
          </cell>
          <cell r="G188" t="str">
            <v>C+</v>
          </cell>
          <cell r="I188">
            <v>43876</v>
          </cell>
          <cell r="J188">
            <v>449</v>
          </cell>
          <cell r="K188" t="str">
            <v>rv</v>
          </cell>
          <cell r="L188">
            <v>19</v>
          </cell>
          <cell r="M188">
            <v>18</v>
          </cell>
          <cell r="N188">
            <v>0</v>
          </cell>
          <cell r="O188">
            <v>10</v>
          </cell>
          <cell r="P188">
            <v>5</v>
          </cell>
          <cell r="Q188">
            <v>22</v>
          </cell>
          <cell r="R188">
            <v>3</v>
          </cell>
          <cell r="S188">
            <v>12</v>
          </cell>
          <cell r="T188">
            <v>0</v>
          </cell>
          <cell r="AL188">
            <v>0.27545398127076726</v>
          </cell>
          <cell r="CB188" t="str">
            <v>https://thehill.com/hilltv/rising/483646-sanders-leads-in-new-hill-harrisx-poll</v>
          </cell>
        </row>
        <row r="189">
          <cell r="D189" t="str">
            <v>Zogby Interactive/JZ Analytics</v>
          </cell>
          <cell r="F189" t="str">
            <v>US</v>
          </cell>
          <cell r="G189" t="str">
            <v>C</v>
          </cell>
          <cell r="I189">
            <v>43875</v>
          </cell>
          <cell r="J189">
            <v>732</v>
          </cell>
          <cell r="K189" t="str">
            <v>lv</v>
          </cell>
          <cell r="L189">
            <v>0</v>
          </cell>
          <cell r="M189">
            <v>50</v>
          </cell>
          <cell r="N189">
            <v>0</v>
          </cell>
          <cell r="O189">
            <v>0</v>
          </cell>
          <cell r="P189">
            <v>0</v>
          </cell>
          <cell r="Q189">
            <v>50</v>
          </cell>
          <cell r="R189">
            <v>0</v>
          </cell>
          <cell r="S189">
            <v>0</v>
          </cell>
          <cell r="T189">
            <v>0</v>
          </cell>
          <cell r="AL189">
            <v>7.7342970687065566</v>
          </cell>
          <cell r="CB189" t="str">
            <v>https://zogbyanalytics.com/news/925-the-zogby-poll-a-majority-of-likely-voters-support-impeaching-president-trump-again-suburban-women-oppose-impeachment-democrats-split-on-sanders-or-bloomberg-republicans-want-romney-s-role-limited-in-the-senate</v>
          </cell>
        </row>
        <row r="190">
          <cell r="D190" t="str">
            <v>YouGov</v>
          </cell>
          <cell r="F190" t="str">
            <v>US</v>
          </cell>
          <cell r="G190" t="str">
            <v>B-</v>
          </cell>
          <cell r="I190">
            <v>43875</v>
          </cell>
          <cell r="J190">
            <v>437</v>
          </cell>
          <cell r="K190" t="str">
            <v>rv</v>
          </cell>
          <cell r="L190">
            <v>21.5</v>
          </cell>
          <cell r="M190">
            <v>9.4</v>
          </cell>
          <cell r="N190">
            <v>0</v>
          </cell>
          <cell r="O190">
            <v>10.5</v>
          </cell>
          <cell r="P190">
            <v>3.1</v>
          </cell>
          <cell r="Q190">
            <v>20.3</v>
          </cell>
          <cell r="R190">
            <v>1.1000000000000001</v>
          </cell>
          <cell r="S190">
            <v>14.9</v>
          </cell>
          <cell r="T190">
            <v>4.0999999999999996</v>
          </cell>
          <cell r="AL190">
            <v>7.0793796347229734E-4</v>
          </cell>
          <cell r="CB190" t="str">
            <v>https://smpa.gwu.edu/sites/g/files/zaxdzs2046/f/downloads/GW%20Politics%20Poll%20February%202020%20Toplines%20Final%20%281%29%20%283%29%20%281%29.pdf</v>
          </cell>
        </row>
        <row r="191">
          <cell r="D191" t="str">
            <v>Beacon Research</v>
          </cell>
          <cell r="F191" t="str">
            <v>Nevada</v>
          </cell>
          <cell r="G191">
            <v>0</v>
          </cell>
          <cell r="I191">
            <v>43876</v>
          </cell>
          <cell r="J191">
            <v>600</v>
          </cell>
          <cell r="K191" t="str">
            <v>lv</v>
          </cell>
          <cell r="L191">
            <v>19</v>
          </cell>
          <cell r="M191">
            <v>0</v>
          </cell>
          <cell r="N191">
            <v>0</v>
          </cell>
          <cell r="O191">
            <v>13</v>
          </cell>
          <cell r="P191">
            <v>7</v>
          </cell>
          <cell r="Q191">
            <v>24</v>
          </cell>
          <cell r="R191">
            <v>18</v>
          </cell>
          <cell r="S191">
            <v>10</v>
          </cell>
          <cell r="T191">
            <v>0</v>
          </cell>
          <cell r="AL191">
            <v>7.17102884722659</v>
          </cell>
          <cell r="CB191" t="str">
            <v>https://twitter.com/RalstonReports/status/1229792062683267072</v>
          </cell>
        </row>
        <row r="192">
          <cell r="D192" t="str">
            <v>Data for Progress</v>
          </cell>
          <cell r="F192" t="str">
            <v>Nevada</v>
          </cell>
          <cell r="G192" t="str">
            <v>A-</v>
          </cell>
          <cell r="I192">
            <v>43876</v>
          </cell>
          <cell r="J192">
            <v>766</v>
          </cell>
          <cell r="K192" t="str">
            <v>lv</v>
          </cell>
          <cell r="L192">
            <v>14</v>
          </cell>
          <cell r="M192">
            <v>0</v>
          </cell>
          <cell r="N192">
            <v>0</v>
          </cell>
          <cell r="O192">
            <v>15</v>
          </cell>
          <cell r="P192">
            <v>9</v>
          </cell>
          <cell r="Q192">
            <v>35</v>
          </cell>
          <cell r="R192">
            <v>10</v>
          </cell>
          <cell r="S192">
            <v>16</v>
          </cell>
          <cell r="T192">
            <v>0</v>
          </cell>
          <cell r="AL192">
            <v>2.9663506796206902</v>
          </cell>
          <cell r="CB192" t="str">
            <v>https://www.dataforprogress.org/memos/sanders-has-strong-lead-in-nevada</v>
          </cell>
        </row>
        <row r="193">
          <cell r="D193" t="str">
            <v>Point Blank Political</v>
          </cell>
          <cell r="F193" t="str">
            <v>Nevada</v>
          </cell>
          <cell r="G193">
            <v>0</v>
          </cell>
          <cell r="I193">
            <v>43876</v>
          </cell>
          <cell r="J193">
            <v>256</v>
          </cell>
          <cell r="K193" t="str">
            <v>lv</v>
          </cell>
          <cell r="L193">
            <v>14.3</v>
          </cell>
          <cell r="M193">
            <v>0</v>
          </cell>
          <cell r="N193">
            <v>0</v>
          </cell>
          <cell r="O193">
            <v>12.6</v>
          </cell>
          <cell r="P193">
            <v>15.6</v>
          </cell>
          <cell r="Q193">
            <v>13</v>
          </cell>
          <cell r="R193">
            <v>18.600000000000001</v>
          </cell>
          <cell r="S193">
            <v>7.1</v>
          </cell>
          <cell r="T193">
            <v>0</v>
          </cell>
          <cell r="AL193">
            <v>5.3617065272879891</v>
          </cell>
          <cell r="CB193" t="str">
            <v>https://www.pointblankpolitical.com/nv-democratic-caucus-2020/</v>
          </cell>
        </row>
        <row r="194">
          <cell r="D194" t="str">
            <v>Change Research</v>
          </cell>
          <cell r="F194" t="str">
            <v>South Carolina</v>
          </cell>
          <cell r="G194" t="str">
            <v>C</v>
          </cell>
          <cell r="I194">
            <v>43875</v>
          </cell>
          <cell r="J194">
            <v>1015</v>
          </cell>
          <cell r="K194" t="str">
            <v>lv</v>
          </cell>
          <cell r="L194">
            <v>23</v>
          </cell>
          <cell r="M194">
            <v>0</v>
          </cell>
          <cell r="N194">
            <v>0</v>
          </cell>
          <cell r="O194">
            <v>15</v>
          </cell>
          <cell r="P194">
            <v>8</v>
          </cell>
          <cell r="Q194">
            <v>23</v>
          </cell>
          <cell r="R194">
            <v>20</v>
          </cell>
          <cell r="S194">
            <v>9</v>
          </cell>
          <cell r="T194">
            <v>0</v>
          </cell>
          <cell r="AL194">
            <v>1.0667714463309077</v>
          </cell>
          <cell r="CB194" t="str">
            <v>https://twitter.com/WelcomePartyNow/status/1230123279479910400</v>
          </cell>
        </row>
        <row r="195">
          <cell r="D195" t="str">
            <v>Zogby Interactive/JZ Analytics</v>
          </cell>
          <cell r="F195" t="str">
            <v>US</v>
          </cell>
          <cell r="G195" t="str">
            <v>C</v>
          </cell>
          <cell r="I195">
            <v>43875</v>
          </cell>
          <cell r="J195">
            <v>732</v>
          </cell>
          <cell r="K195" t="str">
            <v>lv</v>
          </cell>
          <cell r="L195">
            <v>18</v>
          </cell>
          <cell r="M195">
            <v>20</v>
          </cell>
          <cell r="N195">
            <v>0</v>
          </cell>
          <cell r="O195">
            <v>9</v>
          </cell>
          <cell r="P195">
            <v>5</v>
          </cell>
          <cell r="Q195">
            <v>24</v>
          </cell>
          <cell r="R195">
            <v>4</v>
          </cell>
          <cell r="S195">
            <v>10</v>
          </cell>
          <cell r="T195">
            <v>0</v>
          </cell>
          <cell r="AL195">
            <v>0</v>
          </cell>
          <cell r="CB195" t="str">
            <v>https://zogbyanalytics.com/news/916-the-zogby-poll-bernie-sanders-is-the-frontrunner-michael-bloomberg-powers-into-second-place</v>
          </cell>
        </row>
        <row r="196">
          <cell r="D196" t="str">
            <v>SocialSphere</v>
          </cell>
          <cell r="F196" t="str">
            <v>Maine</v>
          </cell>
          <cell r="G196" t="str">
            <v>B/C</v>
          </cell>
          <cell r="I196">
            <v>43874</v>
          </cell>
          <cell r="J196">
            <v>350</v>
          </cell>
          <cell r="K196" t="str">
            <v>lv</v>
          </cell>
          <cell r="L196">
            <v>12</v>
          </cell>
          <cell r="M196">
            <v>14</v>
          </cell>
          <cell r="N196">
            <v>0</v>
          </cell>
          <cell r="O196">
            <v>16</v>
          </cell>
          <cell r="P196">
            <v>4</v>
          </cell>
          <cell r="Q196">
            <v>25</v>
          </cell>
          <cell r="R196">
            <v>2</v>
          </cell>
          <cell r="S196">
            <v>9</v>
          </cell>
          <cell r="T196">
            <v>2</v>
          </cell>
          <cell r="AL196">
            <v>7.4367865207455415</v>
          </cell>
          <cell r="CB196" t="str">
            <v>https://www.colby.edu/government/wp-content/uploads/sites/66/2020/02/200216_Colby_College_Maine_Topline_Final.pdf</v>
          </cell>
        </row>
        <row r="197">
          <cell r="D197" t="str">
            <v>Cole Hargrave Snodgrass &amp; Associates</v>
          </cell>
          <cell r="F197" t="str">
            <v>Oklahoma</v>
          </cell>
          <cell r="G197" t="str">
            <v>B/C</v>
          </cell>
          <cell r="I197">
            <v>43874</v>
          </cell>
          <cell r="J197">
            <v>172</v>
          </cell>
          <cell r="K197" t="str">
            <v>lv</v>
          </cell>
          <cell r="L197">
            <v>12</v>
          </cell>
          <cell r="M197">
            <v>20</v>
          </cell>
          <cell r="N197">
            <v>0</v>
          </cell>
          <cell r="O197">
            <v>11</v>
          </cell>
          <cell r="P197">
            <v>6</v>
          </cell>
          <cell r="Q197">
            <v>14</v>
          </cell>
          <cell r="R197">
            <v>0</v>
          </cell>
          <cell r="S197">
            <v>8</v>
          </cell>
          <cell r="T197">
            <v>0</v>
          </cell>
          <cell r="AL197">
            <v>5.5569976046063312</v>
          </cell>
          <cell r="CB197" t="str">
            <v>https://projects.fivethirtyeight.com/polls/20200218_OK_2.pdf</v>
          </cell>
        </row>
        <row r="198">
          <cell r="D198" t="str">
            <v>Cole Hargrave Snodgrass &amp; Associates</v>
          </cell>
          <cell r="F198" t="str">
            <v>Oklahoma</v>
          </cell>
          <cell r="G198" t="str">
            <v>B/C</v>
          </cell>
          <cell r="I198">
            <v>43874</v>
          </cell>
          <cell r="J198">
            <v>242</v>
          </cell>
          <cell r="K198" t="str">
            <v>rv</v>
          </cell>
          <cell r="L198">
            <v>11</v>
          </cell>
          <cell r="M198">
            <v>18</v>
          </cell>
          <cell r="N198">
            <v>0</v>
          </cell>
          <cell r="O198">
            <v>9</v>
          </cell>
          <cell r="P198">
            <v>7</v>
          </cell>
          <cell r="Q198">
            <v>17</v>
          </cell>
          <cell r="R198">
            <v>0</v>
          </cell>
          <cell r="S198">
            <v>8</v>
          </cell>
          <cell r="T198">
            <v>3</v>
          </cell>
          <cell r="AL198">
            <v>0</v>
          </cell>
          <cell r="CB198" t="str">
            <v>https://projects.fivethirtyeight.com/polls/20200218_OK_2.pdf</v>
          </cell>
        </row>
        <row r="199">
          <cell r="D199" t="str">
            <v>YouGov</v>
          </cell>
          <cell r="F199" t="str">
            <v>US</v>
          </cell>
          <cell r="G199" t="str">
            <v>B-</v>
          </cell>
          <cell r="I199">
            <v>43874</v>
          </cell>
          <cell r="J199">
            <v>344</v>
          </cell>
          <cell r="K199" t="str">
            <v>lv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31</v>
          </cell>
          <cell r="Q199">
            <v>0</v>
          </cell>
          <cell r="R199">
            <v>0</v>
          </cell>
          <cell r="S199">
            <v>50</v>
          </cell>
          <cell r="T199">
            <v>0</v>
          </cell>
          <cell r="AL199">
            <v>0</v>
          </cell>
          <cell r="CB199" t="str">
            <v>https://d25d2506sfb94s.cloudfront.net/cumulus_uploads/document/we97h9ywxh/20200213_yahoo_primary_crosstabs.pdf</v>
          </cell>
        </row>
        <row r="200">
          <cell r="D200" t="str">
            <v>YouGov</v>
          </cell>
          <cell r="F200" t="str">
            <v>US</v>
          </cell>
          <cell r="G200" t="str">
            <v>B-</v>
          </cell>
          <cell r="I200">
            <v>43874</v>
          </cell>
          <cell r="J200">
            <v>388</v>
          </cell>
          <cell r="K200" t="str">
            <v>lv</v>
          </cell>
          <cell r="L200">
            <v>0</v>
          </cell>
          <cell r="M200">
            <v>0</v>
          </cell>
          <cell r="N200">
            <v>0</v>
          </cell>
          <cell r="O200">
            <v>33</v>
          </cell>
          <cell r="P200">
            <v>44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AL200">
            <v>0</v>
          </cell>
          <cell r="CB200" t="str">
            <v>https://d25d2506sfb94s.cloudfront.net/cumulus_uploads/document/we97h9ywxh/20200213_yahoo_primary_crosstabs.pdf</v>
          </cell>
        </row>
        <row r="201">
          <cell r="D201" t="str">
            <v>YouGov</v>
          </cell>
          <cell r="F201" t="str">
            <v>US</v>
          </cell>
          <cell r="G201" t="str">
            <v>B-</v>
          </cell>
          <cell r="I201">
            <v>43874</v>
          </cell>
          <cell r="J201">
            <v>347</v>
          </cell>
          <cell r="K201" t="str">
            <v>lv</v>
          </cell>
          <cell r="L201">
            <v>0</v>
          </cell>
          <cell r="M201">
            <v>0</v>
          </cell>
          <cell r="N201">
            <v>0</v>
          </cell>
          <cell r="O201">
            <v>34</v>
          </cell>
          <cell r="P201">
            <v>0</v>
          </cell>
          <cell r="Q201">
            <v>0</v>
          </cell>
          <cell r="R201">
            <v>0</v>
          </cell>
          <cell r="S201">
            <v>52</v>
          </cell>
          <cell r="T201">
            <v>0</v>
          </cell>
          <cell r="AL201">
            <v>0</v>
          </cell>
          <cell r="CB201" t="str">
            <v>https://d25d2506sfb94s.cloudfront.net/cumulus_uploads/document/we97h9ywxh/20200213_yahoo_primary_crosstabs.pdf</v>
          </cell>
        </row>
        <row r="202">
          <cell r="D202" t="str">
            <v>YouGov</v>
          </cell>
          <cell r="F202" t="str">
            <v>US</v>
          </cell>
          <cell r="G202" t="str">
            <v>B-</v>
          </cell>
          <cell r="I202">
            <v>43874</v>
          </cell>
          <cell r="J202">
            <v>362</v>
          </cell>
          <cell r="K202" t="str">
            <v>lv</v>
          </cell>
          <cell r="L202">
            <v>43</v>
          </cell>
          <cell r="M202">
            <v>0</v>
          </cell>
          <cell r="N202">
            <v>0</v>
          </cell>
          <cell r="O202">
            <v>0</v>
          </cell>
          <cell r="P202">
            <v>45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AL202">
            <v>0</v>
          </cell>
          <cell r="CB202" t="str">
            <v>https://d25d2506sfb94s.cloudfront.net/cumulus_uploads/document/we97h9ywxh/20200213_yahoo_primary_crosstabs.pdf</v>
          </cell>
        </row>
        <row r="203">
          <cell r="D203" t="str">
            <v>YouGov</v>
          </cell>
          <cell r="F203" t="str">
            <v>US</v>
          </cell>
          <cell r="G203" t="str">
            <v>B-</v>
          </cell>
          <cell r="I203">
            <v>43874</v>
          </cell>
          <cell r="J203">
            <v>347</v>
          </cell>
          <cell r="K203" t="str">
            <v>lv</v>
          </cell>
          <cell r="L203">
            <v>45</v>
          </cell>
          <cell r="M203">
            <v>0</v>
          </cell>
          <cell r="N203">
            <v>0</v>
          </cell>
          <cell r="O203">
            <v>42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AL203">
            <v>0</v>
          </cell>
          <cell r="CB203" t="str">
            <v>https://d25d2506sfb94s.cloudfront.net/cumulus_uploads/document/we97h9ywxh/20200213_yahoo_primary_crosstabs.pdf</v>
          </cell>
        </row>
        <row r="204">
          <cell r="D204" t="str">
            <v>YouGov</v>
          </cell>
          <cell r="F204" t="str">
            <v>US</v>
          </cell>
          <cell r="G204" t="str">
            <v>B-</v>
          </cell>
          <cell r="I204">
            <v>43874</v>
          </cell>
          <cell r="J204">
            <v>366</v>
          </cell>
          <cell r="K204" t="str">
            <v>lv</v>
          </cell>
          <cell r="L204">
            <v>41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49</v>
          </cell>
          <cell r="T204">
            <v>0</v>
          </cell>
          <cell r="AL204">
            <v>0</v>
          </cell>
          <cell r="CB204" t="str">
            <v>https://d25d2506sfb94s.cloudfront.net/cumulus_uploads/document/we97h9ywxh/20200213_yahoo_primary_crosstabs.pdf</v>
          </cell>
        </row>
        <row r="205">
          <cell r="D205" t="str">
            <v>East Carolina University</v>
          </cell>
          <cell r="F205" t="str">
            <v>South Carolina</v>
          </cell>
          <cell r="G205">
            <v>0</v>
          </cell>
          <cell r="I205">
            <v>43874</v>
          </cell>
          <cell r="J205">
            <v>703</v>
          </cell>
          <cell r="K205" t="str">
            <v>lv</v>
          </cell>
          <cell r="L205">
            <v>28.4</v>
          </cell>
          <cell r="M205">
            <v>6</v>
          </cell>
          <cell r="N205">
            <v>0</v>
          </cell>
          <cell r="O205">
            <v>8.3000000000000007</v>
          </cell>
          <cell r="P205">
            <v>6.8</v>
          </cell>
          <cell r="Q205">
            <v>20.399999999999999</v>
          </cell>
          <cell r="R205">
            <v>14.2</v>
          </cell>
          <cell r="S205">
            <v>6.6</v>
          </cell>
          <cell r="T205">
            <v>0</v>
          </cell>
          <cell r="AL205">
            <v>0.91849906554296701</v>
          </cell>
          <cell r="CB205" t="str">
            <v>https://surveyresearch-ecu.reportablenews.com/pr/south-carolina-democratic-primary-biden-s-lead-shrinks-sanders-closing-in-steyer-in-third</v>
          </cell>
        </row>
        <row r="206">
          <cell r="D206" t="str">
            <v>YouGov</v>
          </cell>
          <cell r="F206" t="str">
            <v>US</v>
          </cell>
          <cell r="G206" t="str">
            <v>B-</v>
          </cell>
          <cell r="I206">
            <v>43874</v>
          </cell>
          <cell r="J206">
            <v>351</v>
          </cell>
          <cell r="K206" t="str">
            <v>lv</v>
          </cell>
          <cell r="L206">
            <v>0</v>
          </cell>
          <cell r="M206">
            <v>38</v>
          </cell>
          <cell r="N206">
            <v>0</v>
          </cell>
          <cell r="O206">
            <v>0</v>
          </cell>
          <cell r="P206">
            <v>43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AL206">
            <v>0</v>
          </cell>
          <cell r="CB206" t="str">
            <v>https://d25d2506sfb94s.cloudfront.net/cumulus_uploads/document/we97h9ywxh/20200213_yahoo_primary_crosstabs.pdf</v>
          </cell>
        </row>
        <row r="207">
          <cell r="D207" t="str">
            <v>YouGov</v>
          </cell>
          <cell r="F207" t="str">
            <v>US</v>
          </cell>
          <cell r="G207" t="str">
            <v>B-</v>
          </cell>
          <cell r="I207">
            <v>43874</v>
          </cell>
          <cell r="J207">
            <v>331</v>
          </cell>
          <cell r="K207" t="str">
            <v>lv</v>
          </cell>
          <cell r="L207">
            <v>0</v>
          </cell>
          <cell r="M207">
            <v>37</v>
          </cell>
          <cell r="N207">
            <v>0</v>
          </cell>
          <cell r="O207">
            <v>44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AL207">
            <v>0</v>
          </cell>
          <cell r="CB207" t="str">
            <v>https://d25d2506sfb94s.cloudfront.net/cumulus_uploads/document/we97h9ywxh/20200213_yahoo_primary_crosstabs.pdf</v>
          </cell>
        </row>
        <row r="208">
          <cell r="D208" t="str">
            <v>YouGov</v>
          </cell>
          <cell r="F208" t="str">
            <v>US</v>
          </cell>
          <cell r="G208" t="str">
            <v>B-</v>
          </cell>
          <cell r="I208">
            <v>43874</v>
          </cell>
          <cell r="J208">
            <v>367</v>
          </cell>
          <cell r="K208" t="str">
            <v>lv</v>
          </cell>
          <cell r="L208">
            <v>47</v>
          </cell>
          <cell r="M208">
            <v>34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AL208">
            <v>0</v>
          </cell>
          <cell r="CB208" t="str">
            <v>https://d25d2506sfb94s.cloudfront.net/cumulus_uploads/document/we97h9ywxh/20200213_yahoo_primary_crosstabs.pdf</v>
          </cell>
        </row>
        <row r="209">
          <cell r="D209" t="str">
            <v>YouGov</v>
          </cell>
          <cell r="F209" t="str">
            <v>US</v>
          </cell>
          <cell r="G209" t="str">
            <v>B-</v>
          </cell>
          <cell r="I209">
            <v>43874</v>
          </cell>
          <cell r="J209">
            <v>375</v>
          </cell>
          <cell r="K209" t="str">
            <v>lv</v>
          </cell>
          <cell r="L209">
            <v>0</v>
          </cell>
          <cell r="M209">
            <v>38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52</v>
          </cell>
          <cell r="T209">
            <v>0</v>
          </cell>
          <cell r="AL209">
            <v>0</v>
          </cell>
          <cell r="CB209" t="str">
            <v>https://d25d2506sfb94s.cloudfront.net/cumulus_uploads/document/we97h9ywxh/20200213_yahoo_primary_crosstabs.pdf</v>
          </cell>
        </row>
        <row r="210">
          <cell r="D210" t="str">
            <v>YouGov</v>
          </cell>
          <cell r="F210" t="str">
            <v>US</v>
          </cell>
          <cell r="G210" t="str">
            <v>B-</v>
          </cell>
          <cell r="I210">
            <v>43874</v>
          </cell>
          <cell r="J210">
            <v>383</v>
          </cell>
          <cell r="K210" t="str">
            <v>lv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33</v>
          </cell>
          <cell r="Q210">
            <v>54</v>
          </cell>
          <cell r="R210">
            <v>0</v>
          </cell>
          <cell r="S210">
            <v>0</v>
          </cell>
          <cell r="T210">
            <v>0</v>
          </cell>
          <cell r="AL210">
            <v>0</v>
          </cell>
          <cell r="CB210" t="str">
            <v>https://d25d2506sfb94s.cloudfront.net/cumulus_uploads/document/we97h9ywxh/20200213_yahoo_primary_crosstabs.pdf</v>
          </cell>
        </row>
        <row r="211">
          <cell r="D211" t="str">
            <v>YouGov</v>
          </cell>
          <cell r="F211" t="str">
            <v>US</v>
          </cell>
          <cell r="G211" t="str">
            <v>B-</v>
          </cell>
          <cell r="I211">
            <v>43874</v>
          </cell>
          <cell r="J211">
            <v>347</v>
          </cell>
          <cell r="K211" t="str">
            <v>lv</v>
          </cell>
          <cell r="L211">
            <v>0</v>
          </cell>
          <cell r="M211">
            <v>0</v>
          </cell>
          <cell r="N211">
            <v>0</v>
          </cell>
          <cell r="O211">
            <v>37</v>
          </cell>
          <cell r="P211">
            <v>0</v>
          </cell>
          <cell r="Q211">
            <v>54</v>
          </cell>
          <cell r="R211">
            <v>0</v>
          </cell>
          <cell r="S211">
            <v>0</v>
          </cell>
          <cell r="T211">
            <v>0</v>
          </cell>
          <cell r="AL211">
            <v>0</v>
          </cell>
          <cell r="CB211" t="str">
            <v>https://d25d2506sfb94s.cloudfront.net/cumulus_uploads/document/we97h9ywxh/20200213_yahoo_primary_crosstabs.pdf</v>
          </cell>
        </row>
        <row r="212">
          <cell r="D212" t="str">
            <v>YouGov</v>
          </cell>
          <cell r="F212" t="str">
            <v>US</v>
          </cell>
          <cell r="G212" t="str">
            <v>B-</v>
          </cell>
          <cell r="I212">
            <v>43874</v>
          </cell>
          <cell r="J212">
            <v>369</v>
          </cell>
          <cell r="K212" t="str">
            <v>lv</v>
          </cell>
          <cell r="L212">
            <v>0</v>
          </cell>
          <cell r="M212">
            <v>38</v>
          </cell>
          <cell r="N212">
            <v>0</v>
          </cell>
          <cell r="O212">
            <v>0</v>
          </cell>
          <cell r="P212">
            <v>0</v>
          </cell>
          <cell r="Q212">
            <v>53</v>
          </cell>
          <cell r="R212">
            <v>0</v>
          </cell>
          <cell r="S212">
            <v>0</v>
          </cell>
          <cell r="T212">
            <v>0</v>
          </cell>
          <cell r="AL212">
            <v>0</v>
          </cell>
          <cell r="CB212" t="str">
            <v>https://d25d2506sfb94s.cloudfront.net/cumulus_uploads/document/we97h9ywxh/20200213_yahoo_primary_crosstabs.pdf</v>
          </cell>
        </row>
        <row r="213">
          <cell r="D213" t="str">
            <v>YouGov</v>
          </cell>
          <cell r="F213" t="str">
            <v>US</v>
          </cell>
          <cell r="G213" t="str">
            <v>B-</v>
          </cell>
          <cell r="I213">
            <v>43874</v>
          </cell>
          <cell r="J213">
            <v>348</v>
          </cell>
          <cell r="K213" t="str">
            <v>lv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44</v>
          </cell>
          <cell r="R213">
            <v>0</v>
          </cell>
          <cell r="S213">
            <v>42</v>
          </cell>
          <cell r="T213">
            <v>0</v>
          </cell>
          <cell r="AL213">
            <v>0</v>
          </cell>
          <cell r="CB213" t="str">
            <v>https://d25d2506sfb94s.cloudfront.net/cumulus_uploads/document/we97h9ywxh/20200213_yahoo_primary_crosstabs.pdf</v>
          </cell>
        </row>
        <row r="214">
          <cell r="D214" t="str">
            <v>YouGov</v>
          </cell>
          <cell r="F214" t="str">
            <v>US</v>
          </cell>
          <cell r="G214" t="str">
            <v>B-</v>
          </cell>
          <cell r="I214">
            <v>43874</v>
          </cell>
          <cell r="J214">
            <v>359</v>
          </cell>
          <cell r="K214" t="str">
            <v>lv</v>
          </cell>
          <cell r="L214">
            <v>44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48</v>
          </cell>
          <cell r="R214">
            <v>0</v>
          </cell>
          <cell r="S214">
            <v>0</v>
          </cell>
          <cell r="T214">
            <v>0</v>
          </cell>
          <cell r="AL214">
            <v>3.9601384797361472E-2</v>
          </cell>
          <cell r="CB214" t="str">
            <v>https://d25d2506sfb94s.cloudfront.net/cumulus_uploads/document/we97h9ywxh/20200213_yahoo_primary_crosstabs.pdf</v>
          </cell>
        </row>
        <row r="215">
          <cell r="D215" t="str">
            <v>WPA Intelligence (WPAi)</v>
          </cell>
          <cell r="F215" t="str">
            <v>Nevada</v>
          </cell>
          <cell r="G215" t="str">
            <v>B/C</v>
          </cell>
          <cell r="I215">
            <v>43874</v>
          </cell>
          <cell r="J215">
            <v>413</v>
          </cell>
          <cell r="K215" t="str">
            <v>lv</v>
          </cell>
          <cell r="L215">
            <v>18</v>
          </cell>
          <cell r="M215">
            <v>0</v>
          </cell>
          <cell r="N215">
            <v>0</v>
          </cell>
          <cell r="O215">
            <v>10</v>
          </cell>
          <cell r="P215">
            <v>10</v>
          </cell>
          <cell r="Q215">
            <v>25</v>
          </cell>
          <cell r="R215">
            <v>11</v>
          </cell>
          <cell r="S215">
            <v>13</v>
          </cell>
          <cell r="T215">
            <v>0</v>
          </cell>
          <cell r="AL215">
            <v>8.0682381713298259</v>
          </cell>
          <cell r="CB215" t="str">
            <v>https://www.reviewjournal.com/news/politics-and-government/nevada/sanders-holds-lead-heading-into-nevadas-democratic-caucuses-poll-finds-1957583/</v>
          </cell>
        </row>
        <row r="216">
          <cell r="D216" t="str">
            <v>St. Pete Polls</v>
          </cell>
          <cell r="F216" t="str">
            <v>Florida</v>
          </cell>
          <cell r="G216" t="str">
            <v>C+</v>
          </cell>
          <cell r="I216">
            <v>43874</v>
          </cell>
          <cell r="J216">
            <v>3047</v>
          </cell>
          <cell r="K216" t="str">
            <v>lv</v>
          </cell>
          <cell r="L216">
            <v>25.9</v>
          </cell>
          <cell r="M216">
            <v>27.3</v>
          </cell>
          <cell r="N216">
            <v>0</v>
          </cell>
          <cell r="O216">
            <v>10.5</v>
          </cell>
          <cell r="P216">
            <v>8.6</v>
          </cell>
          <cell r="Q216">
            <v>10.4</v>
          </cell>
          <cell r="R216">
            <v>1.3</v>
          </cell>
          <cell r="S216">
            <v>4.8</v>
          </cell>
          <cell r="T216">
            <v>0</v>
          </cell>
          <cell r="AL216">
            <v>0.25329661858273755</v>
          </cell>
          <cell r="CB216" t="str">
            <v>http://stpetepolls.org/files/StPetePolls_2020_State_DEMprimaryFebruary13_YBN5.pdf</v>
          </cell>
        </row>
        <row r="217">
          <cell r="D217" t="str">
            <v>Landmark Communications</v>
          </cell>
          <cell r="F217" t="str">
            <v>Georgia</v>
          </cell>
          <cell r="G217" t="str">
            <v>B</v>
          </cell>
          <cell r="I217">
            <v>43873</v>
          </cell>
          <cell r="J217">
            <v>500</v>
          </cell>
          <cell r="K217" t="str">
            <v>lv</v>
          </cell>
          <cell r="L217">
            <v>32.1</v>
          </cell>
          <cell r="M217">
            <v>14</v>
          </cell>
          <cell r="N217">
            <v>0</v>
          </cell>
          <cell r="O217">
            <v>4.9000000000000004</v>
          </cell>
          <cell r="P217">
            <v>3</v>
          </cell>
          <cell r="Q217">
            <v>14.2</v>
          </cell>
          <cell r="R217">
            <v>1.5</v>
          </cell>
          <cell r="S217">
            <v>3.7</v>
          </cell>
          <cell r="T217">
            <v>0</v>
          </cell>
          <cell r="AL217">
            <v>11.894802141980776</v>
          </cell>
          <cell r="CB217" t="str">
            <v>https://www.wsbtv.com/news/local/exclusive-channel-2-poll-finds-biden-with-large-lead-georgia-presidential-primary/523MBVBEZFC6DHI5RK5LS6GLAY/</v>
          </cell>
        </row>
        <row r="218">
          <cell r="D218" t="str">
            <v>McLaughlin &amp; Associates</v>
          </cell>
          <cell r="F218" t="str">
            <v>US</v>
          </cell>
          <cell r="G218" t="str">
            <v>C/D</v>
          </cell>
          <cell r="I218">
            <v>43872</v>
          </cell>
          <cell r="J218">
            <v>479</v>
          </cell>
          <cell r="K218" t="str">
            <v>lv</v>
          </cell>
          <cell r="L218">
            <v>24</v>
          </cell>
          <cell r="M218">
            <v>16</v>
          </cell>
          <cell r="N218">
            <v>0</v>
          </cell>
          <cell r="O218">
            <v>11</v>
          </cell>
          <cell r="P218">
            <v>3</v>
          </cell>
          <cell r="Q218">
            <v>21</v>
          </cell>
          <cell r="R218">
            <v>3</v>
          </cell>
          <cell r="S218">
            <v>11</v>
          </cell>
          <cell r="T218">
            <v>3</v>
          </cell>
          <cell r="AL218">
            <v>4.2277535859985012</v>
          </cell>
          <cell r="CB218" t="str">
            <v>https://mclaughlinonline.com/pols/wp-content/uploads/2020/02/National-Monthly-Omnibus-FEBRUARY-PUBLIC.pdf</v>
          </cell>
        </row>
        <row r="219">
          <cell r="D219" t="str">
            <v>Braun Research</v>
          </cell>
          <cell r="F219" t="str">
            <v>Vermont</v>
          </cell>
          <cell r="G219" t="str">
            <v>B/C</v>
          </cell>
          <cell r="I219">
            <v>43871</v>
          </cell>
          <cell r="J219">
            <v>332</v>
          </cell>
          <cell r="K219" t="str">
            <v>lv</v>
          </cell>
          <cell r="L219">
            <v>5</v>
          </cell>
          <cell r="M219">
            <v>7</v>
          </cell>
          <cell r="N219">
            <v>0</v>
          </cell>
          <cell r="O219">
            <v>13</v>
          </cell>
          <cell r="P219">
            <v>4</v>
          </cell>
          <cell r="Q219">
            <v>51</v>
          </cell>
          <cell r="R219">
            <v>0</v>
          </cell>
          <cell r="S219">
            <v>9</v>
          </cell>
          <cell r="T219">
            <v>2</v>
          </cell>
          <cell r="AL219">
            <v>6.3914426158885105</v>
          </cell>
          <cell r="CB219" t="str">
            <v>http://projects.vpr.org/vpr-vermont-pbs-2020-polls-february</v>
          </cell>
        </row>
        <row r="220">
          <cell r="D220" t="str">
            <v>YouGov</v>
          </cell>
          <cell r="F220" t="str">
            <v>US</v>
          </cell>
          <cell r="G220" t="str">
            <v>B-</v>
          </cell>
          <cell r="I220">
            <v>43872</v>
          </cell>
          <cell r="J220">
            <v>552</v>
          </cell>
          <cell r="K220" t="str">
            <v>lv</v>
          </cell>
          <cell r="L220">
            <v>18</v>
          </cell>
          <cell r="M220">
            <v>12</v>
          </cell>
          <cell r="N220">
            <v>0</v>
          </cell>
          <cell r="O220">
            <v>10</v>
          </cell>
          <cell r="P220">
            <v>7</v>
          </cell>
          <cell r="Q220">
            <v>22</v>
          </cell>
          <cell r="R220">
            <v>1</v>
          </cell>
          <cell r="S220">
            <v>15</v>
          </cell>
          <cell r="T220">
            <v>2</v>
          </cell>
          <cell r="AL220">
            <v>1.0261187791940642E-3</v>
          </cell>
          <cell r="CB220" t="str">
            <v>https://d25d2506sfb94s.cloudfront.net/cumulus_uploads/document/79zfxkws33/econTabReport.pdf</v>
          </cell>
        </row>
        <row r="221">
          <cell r="D221" t="str">
            <v>Harris Insights &amp; Analytics</v>
          </cell>
          <cell r="F221" t="str">
            <v>US</v>
          </cell>
          <cell r="G221" t="str">
            <v>C+</v>
          </cell>
          <cell r="I221">
            <v>43871</v>
          </cell>
          <cell r="J221">
            <v>913</v>
          </cell>
          <cell r="K221" t="str">
            <v>rv</v>
          </cell>
          <cell r="L221">
            <v>23</v>
          </cell>
          <cell r="M221">
            <v>16</v>
          </cell>
          <cell r="N221">
            <v>0</v>
          </cell>
          <cell r="O221">
            <v>9</v>
          </cell>
          <cell r="P221">
            <v>3</v>
          </cell>
          <cell r="Q221">
            <v>20</v>
          </cell>
          <cell r="R221">
            <v>3</v>
          </cell>
          <cell r="S221">
            <v>9</v>
          </cell>
          <cell r="T221">
            <v>3</v>
          </cell>
          <cell r="AL221">
            <v>0.12714089044257962</v>
          </cell>
          <cell r="CB221" t="str">
            <v>https://thehill.com/hilltv/rising/482577-poll-biden-sanders-tie-for-first-while-bloomberg-surges-in-new-national-2020</v>
          </cell>
        </row>
        <row r="222">
          <cell r="D222" t="str">
            <v>AtlasIntel</v>
          </cell>
          <cell r="F222" t="str">
            <v>New Hampshire</v>
          </cell>
          <cell r="G222">
            <v>0</v>
          </cell>
          <cell r="I222">
            <v>43871</v>
          </cell>
          <cell r="J222">
            <v>431</v>
          </cell>
          <cell r="K222" t="str">
            <v>lv</v>
          </cell>
          <cell r="L222">
            <v>12</v>
          </cell>
          <cell r="M222">
            <v>0</v>
          </cell>
          <cell r="N222">
            <v>0</v>
          </cell>
          <cell r="O222">
            <v>24</v>
          </cell>
          <cell r="P222">
            <v>14</v>
          </cell>
          <cell r="Q222">
            <v>24</v>
          </cell>
          <cell r="R222">
            <v>1</v>
          </cell>
          <cell r="S222">
            <v>11</v>
          </cell>
          <cell r="T222">
            <v>5</v>
          </cell>
          <cell r="AL222">
            <v>5.5313484497724739</v>
          </cell>
          <cell r="CB222" t="str">
            <v>https://projects.fivethirtyeight.com/polls/20200210_NH.pdf</v>
          </cell>
        </row>
        <row r="223">
          <cell r="D223" t="str">
            <v>Data for Progress</v>
          </cell>
          <cell r="F223" t="str">
            <v>New Hampshire</v>
          </cell>
          <cell r="G223" t="str">
            <v>A-</v>
          </cell>
          <cell r="I223">
            <v>43871</v>
          </cell>
          <cell r="J223">
            <v>1295</v>
          </cell>
          <cell r="K223" t="str">
            <v>lv</v>
          </cell>
          <cell r="L223">
            <v>9</v>
          </cell>
          <cell r="M223">
            <v>0</v>
          </cell>
          <cell r="N223">
            <v>0</v>
          </cell>
          <cell r="O223">
            <v>26</v>
          </cell>
          <cell r="P223">
            <v>13</v>
          </cell>
          <cell r="Q223">
            <v>28</v>
          </cell>
          <cell r="R223">
            <v>3</v>
          </cell>
          <cell r="S223">
            <v>14</v>
          </cell>
          <cell r="T223">
            <v>5</v>
          </cell>
          <cell r="AL223">
            <v>26.820651895390405</v>
          </cell>
          <cell r="CB223" t="str">
            <v>http://filesforprogress.org/datasets/2020/2/nh/new_hampshire_primary.pdf</v>
          </cell>
        </row>
        <row r="224">
          <cell r="D224" t="str">
            <v>Ipsos</v>
          </cell>
          <cell r="F224" t="str">
            <v>US</v>
          </cell>
          <cell r="G224" t="str">
            <v>B+</v>
          </cell>
          <cell r="I224">
            <v>43871</v>
          </cell>
          <cell r="J224">
            <v>556</v>
          </cell>
          <cell r="K224" t="str">
            <v>rv</v>
          </cell>
          <cell r="L224">
            <v>17</v>
          </cell>
          <cell r="M224">
            <v>15</v>
          </cell>
          <cell r="N224">
            <v>0</v>
          </cell>
          <cell r="O224">
            <v>8</v>
          </cell>
          <cell r="P224">
            <v>3</v>
          </cell>
          <cell r="Q224">
            <v>20</v>
          </cell>
          <cell r="R224">
            <v>2</v>
          </cell>
          <cell r="S224">
            <v>11</v>
          </cell>
          <cell r="T224">
            <v>5</v>
          </cell>
          <cell r="AL224">
            <v>4.5902989119939062E-3</v>
          </cell>
          <cell r="CB224" t="str">
            <v>https://www.ipsos.com/sites/default/files/ct/news/documents/2020-02/topline_reuters_2020_election_tracker_02_10_2020_wu.pdf</v>
          </cell>
        </row>
        <row r="225">
          <cell r="D225" t="str">
            <v>YouGov</v>
          </cell>
          <cell r="F225" t="str">
            <v>Texas</v>
          </cell>
          <cell r="G225" t="str">
            <v>B-</v>
          </cell>
          <cell r="I225">
            <v>43870</v>
          </cell>
          <cell r="J225">
            <v>575</v>
          </cell>
          <cell r="K225" t="str">
            <v>lv</v>
          </cell>
          <cell r="L225">
            <v>22</v>
          </cell>
          <cell r="M225">
            <v>10</v>
          </cell>
          <cell r="N225">
            <v>1</v>
          </cell>
          <cell r="O225">
            <v>7</v>
          </cell>
          <cell r="P225">
            <v>3</v>
          </cell>
          <cell r="Q225">
            <v>24</v>
          </cell>
          <cell r="R225">
            <v>3</v>
          </cell>
          <cell r="S225">
            <v>15</v>
          </cell>
          <cell r="T225">
            <v>6</v>
          </cell>
          <cell r="AL225">
            <v>0.30906568635791848</v>
          </cell>
          <cell r="CB225" t="str">
            <v>https://www.texastribune.org/2020/02/14/bernie-sanders-leading-texas-ahead-super-tuesday-uttt-poll-says/</v>
          </cell>
        </row>
        <row r="226">
          <cell r="D226" t="str">
            <v>Change Research</v>
          </cell>
          <cell r="F226" t="str">
            <v>New Hampshire</v>
          </cell>
          <cell r="G226" t="str">
            <v>C</v>
          </cell>
          <cell r="I226">
            <v>43870</v>
          </cell>
          <cell r="J226">
            <v>662</v>
          </cell>
          <cell r="K226" t="str">
            <v>lv</v>
          </cell>
          <cell r="L226">
            <v>9</v>
          </cell>
          <cell r="M226">
            <v>0</v>
          </cell>
          <cell r="N226">
            <v>0</v>
          </cell>
          <cell r="O226">
            <v>21</v>
          </cell>
          <cell r="P226">
            <v>8</v>
          </cell>
          <cell r="Q226">
            <v>30</v>
          </cell>
          <cell r="R226">
            <v>3</v>
          </cell>
          <cell r="S226">
            <v>8</v>
          </cell>
          <cell r="T226">
            <v>5</v>
          </cell>
          <cell r="AL226">
            <v>6.3660883944193758</v>
          </cell>
          <cell r="CB226" t="str">
            <v>https://www.changeresearch.com/post/sanders-leads-the-democratic-primary-in-new-hampshire</v>
          </cell>
        </row>
        <row r="227">
          <cell r="D227" t="str">
            <v>Monmouth University</v>
          </cell>
          <cell r="F227" t="str">
            <v>US</v>
          </cell>
          <cell r="G227" t="str">
            <v>A+</v>
          </cell>
          <cell r="I227">
            <v>43870</v>
          </cell>
          <cell r="J227">
            <v>357</v>
          </cell>
          <cell r="K227" t="str">
            <v>rv</v>
          </cell>
          <cell r="L227">
            <v>16</v>
          </cell>
          <cell r="M227">
            <v>11</v>
          </cell>
          <cell r="N227">
            <v>0</v>
          </cell>
          <cell r="O227">
            <v>13</v>
          </cell>
          <cell r="P227">
            <v>6</v>
          </cell>
          <cell r="Q227">
            <v>26</v>
          </cell>
          <cell r="R227">
            <v>1</v>
          </cell>
          <cell r="S227">
            <v>13</v>
          </cell>
          <cell r="T227">
            <v>4</v>
          </cell>
          <cell r="AL227">
            <v>17.730786718931178</v>
          </cell>
          <cell r="CB227" t="str">
            <v>https://www.monmouth.edu/polling-institute/documents/monmouthpoll_us_021120.pdf/</v>
          </cell>
        </row>
        <row r="228">
          <cell r="D228" t="str">
            <v>Morning Consult</v>
          </cell>
          <cell r="F228" t="str">
            <v>US</v>
          </cell>
          <cell r="G228" t="str">
            <v>B+</v>
          </cell>
          <cell r="I228">
            <v>43870</v>
          </cell>
          <cell r="J228">
            <v>15346</v>
          </cell>
          <cell r="K228" t="str">
            <v>lv</v>
          </cell>
          <cell r="L228">
            <v>22</v>
          </cell>
          <cell r="M228">
            <v>17</v>
          </cell>
          <cell r="N228">
            <v>0</v>
          </cell>
          <cell r="O228">
            <v>11</v>
          </cell>
          <cell r="P228">
            <v>3</v>
          </cell>
          <cell r="Q228">
            <v>25</v>
          </cell>
          <cell r="R228">
            <v>3</v>
          </cell>
          <cell r="S228">
            <v>11</v>
          </cell>
          <cell r="T228">
            <v>4</v>
          </cell>
          <cell r="AL228">
            <v>0.13156750668843495</v>
          </cell>
          <cell r="CB228" t="str">
            <v>https://morningconsult.com/2020-democratic-primary/</v>
          </cell>
        </row>
        <row r="229">
          <cell r="D229" t="str">
            <v>Elucd</v>
          </cell>
          <cell r="F229" t="str">
            <v>New Hampshire</v>
          </cell>
          <cell r="G229">
            <v>0</v>
          </cell>
          <cell r="I229">
            <v>43870</v>
          </cell>
          <cell r="J229">
            <v>492</v>
          </cell>
          <cell r="K229" t="str">
            <v>lv</v>
          </cell>
          <cell r="L229">
            <v>8</v>
          </cell>
          <cell r="M229">
            <v>0</v>
          </cell>
          <cell r="N229">
            <v>0</v>
          </cell>
          <cell r="O229">
            <v>20</v>
          </cell>
          <cell r="P229">
            <v>12</v>
          </cell>
          <cell r="Q229">
            <v>26</v>
          </cell>
          <cell r="R229">
            <v>3</v>
          </cell>
          <cell r="S229">
            <v>10</v>
          </cell>
          <cell r="T229">
            <v>1</v>
          </cell>
          <cell r="AL229">
            <v>5.6413349511546942</v>
          </cell>
          <cell r="CB229" t="str">
            <v>https://elucd.ghost.io/elucd-new-hampshire-democratic-primary-poll-results-2-10-20/</v>
          </cell>
        </row>
        <row r="230">
          <cell r="D230" t="str">
            <v>Capitol Weekly</v>
          </cell>
          <cell r="F230" t="str">
            <v>California</v>
          </cell>
          <cell r="G230">
            <v>0</v>
          </cell>
          <cell r="I230">
            <v>43870</v>
          </cell>
          <cell r="J230">
            <v>843</v>
          </cell>
          <cell r="K230" t="str">
            <v>lv</v>
          </cell>
          <cell r="L230">
            <v>11</v>
          </cell>
          <cell r="M230">
            <v>13</v>
          </cell>
          <cell r="N230">
            <v>1</v>
          </cell>
          <cell r="O230">
            <v>14</v>
          </cell>
          <cell r="P230">
            <v>5</v>
          </cell>
          <cell r="Q230">
            <v>29</v>
          </cell>
          <cell r="R230">
            <v>3</v>
          </cell>
          <cell r="S230">
            <v>16</v>
          </cell>
          <cell r="T230">
            <v>4</v>
          </cell>
          <cell r="AL230">
            <v>6.7550316400602988</v>
          </cell>
          <cell r="CB230" t="str">
            <v>https://www.dropbox.com/s/vwj05okmdrg2b8t/Feb%202020%20Presidential%20Primary%20Tracking%20Poll%20Toplines%20and%20Crosstabs.xlsx</v>
          </cell>
        </row>
        <row r="231">
          <cell r="D231" t="str">
            <v>Quinnipiac University</v>
          </cell>
          <cell r="F231" t="str">
            <v>US</v>
          </cell>
          <cell r="G231" t="str">
            <v>A</v>
          </cell>
          <cell r="I231">
            <v>43870</v>
          </cell>
          <cell r="J231">
            <v>665</v>
          </cell>
          <cell r="K231" t="str">
            <v>rv</v>
          </cell>
          <cell r="L231">
            <v>17</v>
          </cell>
          <cell r="M231">
            <v>15</v>
          </cell>
          <cell r="N231">
            <v>0</v>
          </cell>
          <cell r="O231">
            <v>10</v>
          </cell>
          <cell r="P231">
            <v>4</v>
          </cell>
          <cell r="Q231">
            <v>25</v>
          </cell>
          <cell r="R231">
            <v>1</v>
          </cell>
          <cell r="S231">
            <v>14</v>
          </cell>
          <cell r="T231">
            <v>2</v>
          </cell>
          <cell r="AL231">
            <v>20.409173940004216</v>
          </cell>
          <cell r="CB231" t="str">
            <v>https://poll.qu.edu/national/release-detail?ReleaseID=3655</v>
          </cell>
        </row>
        <row r="232">
          <cell r="D232" t="str">
            <v>University of New Hampshire</v>
          </cell>
          <cell r="F232" t="str">
            <v>New Hampshire</v>
          </cell>
          <cell r="G232" t="str">
            <v>B</v>
          </cell>
          <cell r="I232">
            <v>43870</v>
          </cell>
          <cell r="J232">
            <v>365</v>
          </cell>
          <cell r="K232" t="str">
            <v>lv</v>
          </cell>
          <cell r="L232">
            <v>11</v>
          </cell>
          <cell r="M232">
            <v>0</v>
          </cell>
          <cell r="N232">
            <v>0</v>
          </cell>
          <cell r="O232">
            <v>22</v>
          </cell>
          <cell r="P232">
            <v>7</v>
          </cell>
          <cell r="Q232">
            <v>29</v>
          </cell>
          <cell r="R232">
            <v>1</v>
          </cell>
          <cell r="S232">
            <v>10</v>
          </cell>
          <cell r="T232">
            <v>4</v>
          </cell>
          <cell r="AL232">
            <v>9.0142323095371477</v>
          </cell>
          <cell r="CB232" t="str">
            <v>https://scholars.unh.edu/cgi/viewcontent.cgi?article=1574&amp;context=survey_center_polls</v>
          </cell>
        </row>
        <row r="233">
          <cell r="D233" t="str">
            <v>American Research Group</v>
          </cell>
          <cell r="F233" t="str">
            <v>New Hampshire</v>
          </cell>
          <cell r="G233" t="str">
            <v>B</v>
          </cell>
          <cell r="I233">
            <v>43870</v>
          </cell>
          <cell r="J233">
            <v>400</v>
          </cell>
          <cell r="K233" t="str">
            <v>lv</v>
          </cell>
          <cell r="L233">
            <v>13</v>
          </cell>
          <cell r="M233">
            <v>1</v>
          </cell>
          <cell r="N233">
            <v>0</v>
          </cell>
          <cell r="O233">
            <v>20</v>
          </cell>
          <cell r="P233">
            <v>13</v>
          </cell>
          <cell r="Q233">
            <v>28</v>
          </cell>
          <cell r="R233">
            <v>2</v>
          </cell>
          <cell r="S233">
            <v>11</v>
          </cell>
          <cell r="T233">
            <v>3</v>
          </cell>
          <cell r="AL233">
            <v>9.6644154728373231</v>
          </cell>
          <cell r="CB233" t="str">
            <v>https://americanresearchgroup.com/pres2020/primary/dem/nhdem20-02.html</v>
          </cell>
        </row>
        <row r="234">
          <cell r="D234" t="str">
            <v>Suffolk University</v>
          </cell>
          <cell r="F234" t="str">
            <v>New Hampshire</v>
          </cell>
          <cell r="G234" t="str">
            <v>A-</v>
          </cell>
          <cell r="I234">
            <v>43870</v>
          </cell>
          <cell r="J234">
            <v>500</v>
          </cell>
          <cell r="K234" t="str">
            <v>lv</v>
          </cell>
          <cell r="L234">
            <v>11.8</v>
          </cell>
          <cell r="M234">
            <v>0</v>
          </cell>
          <cell r="N234">
            <v>0</v>
          </cell>
          <cell r="O234">
            <v>19.399999999999999</v>
          </cell>
          <cell r="P234">
            <v>13.6</v>
          </cell>
          <cell r="Q234">
            <v>26.6</v>
          </cell>
          <cell r="R234">
            <v>1.6</v>
          </cell>
          <cell r="S234">
            <v>11.6</v>
          </cell>
          <cell r="T234">
            <v>2.6</v>
          </cell>
          <cell r="AL234">
            <v>16.239515422014808</v>
          </cell>
          <cell r="CB234" t="str">
            <v>https://www.suffolk.edu/-/media/suffolk/documents/academics/research-at-suffolk/suprc/polls/new-hampshire/2020/final-nh-tracking-marginals-2-9-20.pdf</v>
          </cell>
        </row>
        <row r="235">
          <cell r="D235" t="str">
            <v>Emerson College</v>
          </cell>
          <cell r="F235" t="str">
            <v>New Hampshire</v>
          </cell>
          <cell r="G235" t="str">
            <v>B-</v>
          </cell>
          <cell r="I235">
            <v>43870</v>
          </cell>
          <cell r="J235">
            <v>500</v>
          </cell>
          <cell r="K235" t="str">
            <v>lv</v>
          </cell>
          <cell r="L235">
            <v>9.8000000000000007</v>
          </cell>
          <cell r="M235">
            <v>0</v>
          </cell>
          <cell r="N235">
            <v>0</v>
          </cell>
          <cell r="O235">
            <v>23.1</v>
          </cell>
          <cell r="P235">
            <v>14.2</v>
          </cell>
          <cell r="Q235">
            <v>30</v>
          </cell>
          <cell r="R235">
            <v>2.4</v>
          </cell>
          <cell r="S235">
            <v>10.6</v>
          </cell>
          <cell r="T235">
            <v>3.9</v>
          </cell>
          <cell r="AL235">
            <v>8.7231803868630475</v>
          </cell>
          <cell r="CB235" t="str">
            <v>http://emersonpolling.com/2020/02/10/new-hampshire-2020-tracking-poll-night-8-sanders-heads-into-primary-with-lead-buttigieg-within-margin-of-error/</v>
          </cell>
        </row>
        <row r="236">
          <cell r="D236" t="str">
            <v>RKM Research and Communications Inc.</v>
          </cell>
          <cell r="F236" t="str">
            <v>New Hampshire</v>
          </cell>
          <cell r="G236" t="str">
            <v>A/B</v>
          </cell>
          <cell r="I236">
            <v>43869</v>
          </cell>
          <cell r="J236">
            <v>512</v>
          </cell>
          <cell r="K236" t="str">
            <v>lv</v>
          </cell>
          <cell r="L236">
            <v>13.7</v>
          </cell>
          <cell r="M236">
            <v>0</v>
          </cell>
          <cell r="N236">
            <v>0</v>
          </cell>
          <cell r="O236">
            <v>20.3</v>
          </cell>
          <cell r="P236">
            <v>6.2</v>
          </cell>
          <cell r="Q236">
            <v>23.4</v>
          </cell>
          <cell r="R236">
            <v>1.6</v>
          </cell>
          <cell r="S236">
            <v>16</v>
          </cell>
          <cell r="T236">
            <v>3.1</v>
          </cell>
          <cell r="AL236">
            <v>14.006737207589007</v>
          </cell>
          <cell r="CB236" t="str">
            <v>https://www.franklinpierce.edu/institutes/mfcc/2-9-20%20FPU%20NH%20PP%20Pre-Primary%20Tables%20QST%20KM.pdf</v>
          </cell>
        </row>
        <row r="237">
          <cell r="D237" t="str">
            <v>YouGov</v>
          </cell>
          <cell r="F237" t="str">
            <v>New Hampshire</v>
          </cell>
          <cell r="G237" t="str">
            <v>B-</v>
          </cell>
          <cell r="I237">
            <v>43869</v>
          </cell>
          <cell r="J237">
            <v>848</v>
          </cell>
          <cell r="K237" t="str">
            <v>lv</v>
          </cell>
          <cell r="L237">
            <v>12</v>
          </cell>
          <cell r="M237">
            <v>0</v>
          </cell>
          <cell r="N237">
            <v>0</v>
          </cell>
          <cell r="O237">
            <v>25</v>
          </cell>
          <cell r="P237">
            <v>10</v>
          </cell>
          <cell r="Q237">
            <v>29</v>
          </cell>
          <cell r="R237">
            <v>1</v>
          </cell>
          <cell r="S237">
            <v>17</v>
          </cell>
          <cell r="T237">
            <v>1</v>
          </cell>
          <cell r="AL237">
            <v>10.352185207783592</v>
          </cell>
          <cell r="CB237" t="str">
            <v>https://drive.google.com/file/d/1Gapsi49dofC_4vQSFVeJGSlEIXg2wjfx/view</v>
          </cell>
        </row>
        <row r="238">
          <cell r="D238" t="str">
            <v>University of New Hampshire</v>
          </cell>
          <cell r="F238" t="str">
            <v>New Hampshire</v>
          </cell>
          <cell r="G238" t="str">
            <v>B</v>
          </cell>
          <cell r="I238">
            <v>43869</v>
          </cell>
          <cell r="J238">
            <v>384</v>
          </cell>
          <cell r="K238" t="str">
            <v>lv</v>
          </cell>
          <cell r="L238">
            <v>12</v>
          </cell>
          <cell r="M238">
            <v>1</v>
          </cell>
          <cell r="N238">
            <v>0</v>
          </cell>
          <cell r="O238">
            <v>21</v>
          </cell>
          <cell r="P238">
            <v>6</v>
          </cell>
          <cell r="Q238">
            <v>28</v>
          </cell>
          <cell r="R238">
            <v>2</v>
          </cell>
          <cell r="S238">
            <v>9</v>
          </cell>
          <cell r="T238">
            <v>4</v>
          </cell>
          <cell r="AL238">
            <v>1.1228150687597838</v>
          </cell>
          <cell r="CB238" t="str">
            <v>https://scholars.unh.edu/cgi/viewcontent.cgi?article=1573&amp;context=survey_center_polls</v>
          </cell>
        </row>
        <row r="239">
          <cell r="D239" t="str">
            <v>Suffolk University</v>
          </cell>
          <cell r="F239" t="str">
            <v>New Hampshire</v>
          </cell>
          <cell r="G239" t="str">
            <v>A-</v>
          </cell>
          <cell r="I239">
            <v>43869</v>
          </cell>
          <cell r="J239">
            <v>500</v>
          </cell>
          <cell r="K239" t="str">
            <v>lv</v>
          </cell>
          <cell r="L239">
            <v>10.4</v>
          </cell>
          <cell r="M239">
            <v>0</v>
          </cell>
          <cell r="N239">
            <v>0</v>
          </cell>
          <cell r="O239">
            <v>21.8</v>
          </cell>
          <cell r="P239">
            <v>8.6</v>
          </cell>
          <cell r="Q239">
            <v>23.8</v>
          </cell>
          <cell r="R239">
            <v>1.8</v>
          </cell>
          <cell r="S239">
            <v>13.4</v>
          </cell>
          <cell r="T239">
            <v>2.6</v>
          </cell>
          <cell r="AL239">
            <v>1.9747215036242673</v>
          </cell>
          <cell r="CB239" t="str">
            <v>https://www.suffolk.edu/-/media/suffolk/documents/academics/research-at-suffolk/suprc/polls/new-hampshire/2020/2-8-20_final_nh_tracking_marginals.pdf</v>
          </cell>
        </row>
        <row r="240">
          <cell r="D240" t="str">
            <v>Emerson College</v>
          </cell>
          <cell r="F240" t="str">
            <v>New Hampshire</v>
          </cell>
          <cell r="G240" t="str">
            <v>B-</v>
          </cell>
          <cell r="I240">
            <v>43869</v>
          </cell>
          <cell r="J240">
            <v>500</v>
          </cell>
          <cell r="K240" t="str">
            <v>lv</v>
          </cell>
          <cell r="L240">
            <v>10.8</v>
          </cell>
          <cell r="M240">
            <v>0</v>
          </cell>
          <cell r="N240">
            <v>0</v>
          </cell>
          <cell r="O240">
            <v>20.2</v>
          </cell>
          <cell r="P240">
            <v>13.1</v>
          </cell>
          <cell r="Q240">
            <v>30.4</v>
          </cell>
          <cell r="R240">
            <v>2.2000000000000002</v>
          </cell>
          <cell r="S240">
            <v>11.6</v>
          </cell>
          <cell r="T240">
            <v>4.2</v>
          </cell>
          <cell r="AL240">
            <v>1.0607368970178102</v>
          </cell>
          <cell r="CB240" t="str">
            <v>http://emersonpolling.com/2020/02/09/new-hampshire-2020-tracking-poll-night-7-debate-shifts-momentum-for-candidates-but-sanders-stays-in-strong-position/</v>
          </cell>
        </row>
        <row r="241">
          <cell r="D241" t="str">
            <v>Hendrix College</v>
          </cell>
          <cell r="F241" t="str">
            <v>Arkansas</v>
          </cell>
          <cell r="G241" t="str">
            <v>B/C</v>
          </cell>
          <cell r="I241">
            <v>43868</v>
          </cell>
          <cell r="J241">
            <v>496</v>
          </cell>
          <cell r="K241" t="str">
            <v>lv</v>
          </cell>
          <cell r="L241">
            <v>18.5</v>
          </cell>
          <cell r="M241">
            <v>19.600000000000001</v>
          </cell>
          <cell r="N241">
            <v>0</v>
          </cell>
          <cell r="O241">
            <v>15.5</v>
          </cell>
          <cell r="P241">
            <v>4.8</v>
          </cell>
          <cell r="Q241">
            <v>16.399999999999999</v>
          </cell>
          <cell r="R241">
            <v>0</v>
          </cell>
          <cell r="S241">
            <v>8.9</v>
          </cell>
          <cell r="T241">
            <v>2</v>
          </cell>
          <cell r="AL241">
            <v>7.4121263880506412</v>
          </cell>
          <cell r="CB241" t="str">
            <v>https://talkbusiness.net/2020/02/poll-bloomberg-holds-slim-lead-among-logjam-in-arkansas-democratic-presidential-primary/</v>
          </cell>
        </row>
        <row r="242">
          <cell r="D242" t="str">
            <v>University of Massachusetts Lowell</v>
          </cell>
          <cell r="F242" t="str">
            <v>New Hampshire</v>
          </cell>
          <cell r="G242" t="str">
            <v>A/B</v>
          </cell>
          <cell r="I242">
            <v>43868</v>
          </cell>
          <cell r="J242">
            <v>440</v>
          </cell>
          <cell r="K242" t="str">
            <v>lv</v>
          </cell>
          <cell r="L242">
            <v>14</v>
          </cell>
          <cell r="M242">
            <v>0</v>
          </cell>
          <cell r="N242">
            <v>0</v>
          </cell>
          <cell r="O242">
            <v>17</v>
          </cell>
          <cell r="P242">
            <v>8</v>
          </cell>
          <cell r="Q242">
            <v>25</v>
          </cell>
          <cell r="R242">
            <v>5</v>
          </cell>
          <cell r="S242">
            <v>15</v>
          </cell>
          <cell r="T242">
            <v>3</v>
          </cell>
          <cell r="AL242">
            <v>12.631478415080588</v>
          </cell>
          <cell r="CB242" t="str">
            <v>https://www.uml.edu/docs/2020-NH-Primary-2-Topline_tcm18-322047.pdf</v>
          </cell>
        </row>
        <row r="243">
          <cell r="D243" t="str">
            <v>University of New Hampshire</v>
          </cell>
          <cell r="F243" t="str">
            <v>New Hampshire</v>
          </cell>
          <cell r="G243" t="str">
            <v>B</v>
          </cell>
          <cell r="I243">
            <v>43868</v>
          </cell>
          <cell r="J243">
            <v>365</v>
          </cell>
          <cell r="K243" t="str">
            <v>lv</v>
          </cell>
          <cell r="L243">
            <v>11</v>
          </cell>
          <cell r="M243">
            <v>2</v>
          </cell>
          <cell r="N243">
            <v>0</v>
          </cell>
          <cell r="O243">
            <v>21</v>
          </cell>
          <cell r="P243">
            <v>5</v>
          </cell>
          <cell r="Q243">
            <v>28</v>
          </cell>
          <cell r="R243">
            <v>3</v>
          </cell>
          <cell r="S243">
            <v>9</v>
          </cell>
          <cell r="T243">
            <v>3</v>
          </cell>
          <cell r="AL243">
            <v>0.31663065149262731</v>
          </cell>
          <cell r="CB243" t="str">
            <v>https://scholars.unh.edu/cgi/viewcontent.cgi?article=1572&amp;context=survey_center_polls</v>
          </cell>
        </row>
        <row r="244">
          <cell r="D244" t="str">
            <v>Suffolk University</v>
          </cell>
          <cell r="F244" t="str">
            <v>New Hampshire</v>
          </cell>
          <cell r="G244" t="str">
            <v>A-</v>
          </cell>
          <cell r="I244">
            <v>43868</v>
          </cell>
          <cell r="J244">
            <v>500</v>
          </cell>
          <cell r="K244" t="str">
            <v>lv</v>
          </cell>
          <cell r="L244">
            <v>10.6</v>
          </cell>
          <cell r="M244">
            <v>0</v>
          </cell>
          <cell r="N244">
            <v>0</v>
          </cell>
          <cell r="O244">
            <v>25</v>
          </cell>
          <cell r="P244">
            <v>6</v>
          </cell>
          <cell r="Q244">
            <v>23.8</v>
          </cell>
          <cell r="R244">
            <v>2.4</v>
          </cell>
          <cell r="S244">
            <v>14.2</v>
          </cell>
          <cell r="T244">
            <v>3.2</v>
          </cell>
          <cell r="AL244">
            <v>0.5696188592764746</v>
          </cell>
          <cell r="CB244" t="str">
            <v>https://www.suffolk.edu/-/media/suffolk/documents/academics/research-at-suffolk/suprc/polls/new-hampshire/2020/2-7-20_final_nh_tracking_marginals.pdf</v>
          </cell>
        </row>
        <row r="245">
          <cell r="D245" t="str">
            <v>Emerson College</v>
          </cell>
          <cell r="F245" t="str">
            <v>New Hampshire</v>
          </cell>
          <cell r="G245" t="str">
            <v>B-</v>
          </cell>
          <cell r="I245">
            <v>43868</v>
          </cell>
          <cell r="J245">
            <v>500</v>
          </cell>
          <cell r="K245" t="str">
            <v>lv</v>
          </cell>
          <cell r="L245">
            <v>11.4</v>
          </cell>
          <cell r="M245">
            <v>0</v>
          </cell>
          <cell r="N245">
            <v>0</v>
          </cell>
          <cell r="O245">
            <v>23.5</v>
          </cell>
          <cell r="P245">
            <v>9.3000000000000007</v>
          </cell>
          <cell r="Q245">
            <v>30.8</v>
          </cell>
          <cell r="R245">
            <v>1.7</v>
          </cell>
          <cell r="S245">
            <v>11.4</v>
          </cell>
          <cell r="T245">
            <v>3</v>
          </cell>
          <cell r="AL245">
            <v>0.3059751886931778</v>
          </cell>
          <cell r="CB245" t="str">
            <v>http://emersonpolling.com/2020/02/08/new-hampshire-2020-tracking-poll-night-6-sanders-continues-to-lead-as-buttigieg-inches-closer/</v>
          </cell>
        </row>
        <row r="246">
          <cell r="D246" t="str">
            <v>High Point University</v>
          </cell>
          <cell r="F246" t="str">
            <v>North Carolina</v>
          </cell>
          <cell r="G246" t="str">
            <v>A/B</v>
          </cell>
          <cell r="I246">
            <v>43867</v>
          </cell>
          <cell r="J246">
            <v>399</v>
          </cell>
          <cell r="K246" t="str">
            <v>rv</v>
          </cell>
          <cell r="L246">
            <v>19</v>
          </cell>
          <cell r="M246">
            <v>13</v>
          </cell>
          <cell r="N246">
            <v>1</v>
          </cell>
          <cell r="O246">
            <v>6</v>
          </cell>
          <cell r="P246">
            <v>3</v>
          </cell>
          <cell r="Q246">
            <v>25</v>
          </cell>
          <cell r="R246">
            <v>3</v>
          </cell>
          <cell r="S246">
            <v>12</v>
          </cell>
          <cell r="T246">
            <v>4</v>
          </cell>
          <cell r="AL246">
            <v>0</v>
          </cell>
          <cell r="CB246" t="str">
            <v>http://www.highpoint.edu/src/files/2020/02/69memoA.pdf</v>
          </cell>
        </row>
        <row r="247">
          <cell r="D247" t="str">
            <v>High Point University</v>
          </cell>
          <cell r="F247" t="str">
            <v>North Carolina</v>
          </cell>
          <cell r="G247" t="str">
            <v>A/B</v>
          </cell>
          <cell r="I247">
            <v>43867</v>
          </cell>
          <cell r="J247">
            <v>225</v>
          </cell>
          <cell r="K247" t="str">
            <v>lv</v>
          </cell>
          <cell r="L247">
            <v>24</v>
          </cell>
          <cell r="M247">
            <v>16</v>
          </cell>
          <cell r="N247">
            <v>0</v>
          </cell>
          <cell r="O247">
            <v>8</v>
          </cell>
          <cell r="P247">
            <v>3</v>
          </cell>
          <cell r="Q247">
            <v>20</v>
          </cell>
          <cell r="R247">
            <v>4</v>
          </cell>
          <cell r="S247">
            <v>11</v>
          </cell>
          <cell r="T247">
            <v>3</v>
          </cell>
          <cell r="AL247">
            <v>0.31236625964861348</v>
          </cell>
          <cell r="CB247" t="str">
            <v>http://www.highpoint.edu/src/files/2020/02/69memoA.pdf</v>
          </cell>
        </row>
        <row r="248">
          <cell r="D248" t="str">
            <v>Marist College</v>
          </cell>
          <cell r="F248" t="str">
            <v>New Hampshire</v>
          </cell>
          <cell r="G248" t="str">
            <v>A+</v>
          </cell>
          <cell r="I248">
            <v>43867</v>
          </cell>
          <cell r="J248">
            <v>1058</v>
          </cell>
          <cell r="K248" t="str">
            <v>rv</v>
          </cell>
          <cell r="L248">
            <v>13</v>
          </cell>
          <cell r="M248">
            <v>0</v>
          </cell>
          <cell r="N248">
            <v>0</v>
          </cell>
          <cell r="O248">
            <v>21</v>
          </cell>
          <cell r="P248">
            <v>8</v>
          </cell>
          <cell r="Q248">
            <v>25</v>
          </cell>
          <cell r="R248">
            <v>5</v>
          </cell>
          <cell r="S248">
            <v>14</v>
          </cell>
          <cell r="T248">
            <v>4</v>
          </cell>
          <cell r="AL248">
            <v>0</v>
          </cell>
          <cell r="CB248" t="str">
            <v>http://maristpoll.marist.edu/wp-content/uploads/2020/02/NBC-News_Marist-Poll_NH-NOS-and-Tables_2002070938.pdf</v>
          </cell>
        </row>
        <row r="249">
          <cell r="D249" t="str">
            <v>Marist College</v>
          </cell>
          <cell r="F249" t="str">
            <v>New Hampshire</v>
          </cell>
          <cell r="G249" t="str">
            <v>A+</v>
          </cell>
          <cell r="I249">
            <v>43867</v>
          </cell>
          <cell r="J249">
            <v>709</v>
          </cell>
          <cell r="K249" t="str">
            <v>lv</v>
          </cell>
          <cell r="L249">
            <v>13</v>
          </cell>
          <cell r="M249">
            <v>0</v>
          </cell>
          <cell r="N249">
            <v>0</v>
          </cell>
          <cell r="O249">
            <v>21</v>
          </cell>
          <cell r="P249">
            <v>8</v>
          </cell>
          <cell r="Q249">
            <v>25</v>
          </cell>
          <cell r="R249">
            <v>4</v>
          </cell>
          <cell r="S249">
            <v>14</v>
          </cell>
          <cell r="T249">
            <v>4</v>
          </cell>
          <cell r="AL249">
            <v>27.424142449523504</v>
          </cell>
          <cell r="CB249" t="str">
            <v>http://maristpoll.marist.edu/wp-content/uploads/2020/02/NBC-News_Marist-Poll_NH-NOS-and-Tables_2002070938.pdf</v>
          </cell>
        </row>
        <row r="250">
          <cell r="D250" t="str">
            <v>Suffolk University</v>
          </cell>
          <cell r="F250" t="str">
            <v>New Hampshire</v>
          </cell>
          <cell r="G250" t="str">
            <v>A-</v>
          </cell>
          <cell r="I250">
            <v>43867</v>
          </cell>
          <cell r="J250">
            <v>500</v>
          </cell>
          <cell r="K250" t="str">
            <v>lv</v>
          </cell>
          <cell r="L250">
            <v>10.6</v>
          </cell>
          <cell r="M250">
            <v>0</v>
          </cell>
          <cell r="N250">
            <v>0</v>
          </cell>
          <cell r="O250">
            <v>22.6</v>
          </cell>
          <cell r="P250">
            <v>6</v>
          </cell>
          <cell r="Q250">
            <v>23.6</v>
          </cell>
          <cell r="R250">
            <v>2.8</v>
          </cell>
          <cell r="S250">
            <v>12.6</v>
          </cell>
          <cell r="T250">
            <v>3.2</v>
          </cell>
          <cell r="AL250">
            <v>0.23410711539132134</v>
          </cell>
          <cell r="CB250" t="str">
            <v>https://www.suffolk.edu/-/media/suffolk/documents/academics/research-at-suffolk/suprc/polls/new-hampshire/2020/2-6-20_final_nh_tracking_marginals.pdf</v>
          </cell>
        </row>
        <row r="251">
          <cell r="D251" t="str">
            <v>Emerson College</v>
          </cell>
          <cell r="F251" t="str">
            <v>New Hampshire</v>
          </cell>
          <cell r="G251" t="str">
            <v>B-</v>
          </cell>
          <cell r="I251">
            <v>43867</v>
          </cell>
          <cell r="J251">
            <v>500</v>
          </cell>
          <cell r="K251" t="str">
            <v>lv</v>
          </cell>
          <cell r="L251">
            <v>10.6</v>
          </cell>
          <cell r="M251">
            <v>0</v>
          </cell>
          <cell r="N251">
            <v>0</v>
          </cell>
          <cell r="O251">
            <v>22.9</v>
          </cell>
          <cell r="P251">
            <v>9</v>
          </cell>
          <cell r="Q251">
            <v>31.5</v>
          </cell>
          <cell r="R251">
            <v>1.7</v>
          </cell>
          <cell r="S251">
            <v>13.2</v>
          </cell>
          <cell r="T251">
            <v>1.6</v>
          </cell>
          <cell r="AL251">
            <v>0.1257524615375725</v>
          </cell>
          <cell r="CB251" t="str">
            <v>http://emersonpolling.com/2020/02/07/new-hampshire-2020-tracking-poll-night-5-sanders-holds-lead-in-new-hampshire-buttigieg-continues-to-gain/</v>
          </cell>
        </row>
        <row r="252">
          <cell r="D252" t="str">
            <v>Monmouth University</v>
          </cell>
          <cell r="F252" t="str">
            <v>New Hampshire</v>
          </cell>
          <cell r="G252" t="str">
            <v>A+</v>
          </cell>
          <cell r="I252">
            <v>43866</v>
          </cell>
          <cell r="J252">
            <v>503</v>
          </cell>
          <cell r="K252" t="str">
            <v>lv</v>
          </cell>
          <cell r="L252">
            <v>19</v>
          </cell>
          <cell r="M252">
            <v>0</v>
          </cell>
          <cell r="N252">
            <v>0</v>
          </cell>
          <cell r="O252">
            <v>28</v>
          </cell>
          <cell r="P252">
            <v>0</v>
          </cell>
          <cell r="Q252">
            <v>28</v>
          </cell>
          <cell r="R252">
            <v>0</v>
          </cell>
          <cell r="S252">
            <v>16</v>
          </cell>
          <cell r="T252">
            <v>0</v>
          </cell>
          <cell r="AL252">
            <v>0</v>
          </cell>
          <cell r="CB252" t="str">
            <v>https://www.monmouth.edu/polling-institute/documents/monmouthpoll_nh_020620.pdf/</v>
          </cell>
        </row>
        <row r="253">
          <cell r="D253" t="str">
            <v>Monmouth University</v>
          </cell>
          <cell r="F253" t="str">
            <v>New Hampshire</v>
          </cell>
          <cell r="G253" t="str">
            <v>A+</v>
          </cell>
          <cell r="I253">
            <v>43866</v>
          </cell>
          <cell r="J253">
            <v>503</v>
          </cell>
          <cell r="K253" t="str">
            <v>lv</v>
          </cell>
          <cell r="L253">
            <v>17</v>
          </cell>
          <cell r="M253">
            <v>0</v>
          </cell>
          <cell r="N253">
            <v>0</v>
          </cell>
          <cell r="O253">
            <v>22</v>
          </cell>
          <cell r="P253">
            <v>13</v>
          </cell>
          <cell r="Q253">
            <v>27</v>
          </cell>
          <cell r="R253">
            <v>0</v>
          </cell>
          <cell r="S253">
            <v>13</v>
          </cell>
          <cell r="T253">
            <v>0</v>
          </cell>
          <cell r="AL253">
            <v>21.816088918363135</v>
          </cell>
          <cell r="CB253" t="str">
            <v>https://www.monmouth.edu/polling-institute/documents/monmouthpoll_nh_020620.pdf/</v>
          </cell>
        </row>
        <row r="254">
          <cell r="D254" t="str">
            <v>Monmouth University</v>
          </cell>
          <cell r="F254" t="str">
            <v>New Hampshire</v>
          </cell>
          <cell r="G254" t="str">
            <v>A+</v>
          </cell>
          <cell r="I254">
            <v>43866</v>
          </cell>
          <cell r="J254">
            <v>503</v>
          </cell>
          <cell r="K254" t="str">
            <v>lv</v>
          </cell>
          <cell r="L254">
            <v>17</v>
          </cell>
          <cell r="M254">
            <v>0</v>
          </cell>
          <cell r="N254">
            <v>0</v>
          </cell>
          <cell r="O254">
            <v>20</v>
          </cell>
          <cell r="P254">
            <v>9</v>
          </cell>
          <cell r="Q254">
            <v>24</v>
          </cell>
          <cell r="R254">
            <v>3</v>
          </cell>
          <cell r="S254">
            <v>13</v>
          </cell>
          <cell r="T254">
            <v>4</v>
          </cell>
          <cell r="AL254">
            <v>0</v>
          </cell>
          <cell r="CB254" t="str">
            <v>https://www.monmouth.edu/polling-institute/documents/monmouthpoll_nh_020620.pdf/</v>
          </cell>
        </row>
        <row r="255">
          <cell r="D255" t="str">
            <v>Public Policy Polling</v>
          </cell>
          <cell r="F255" t="str">
            <v>North Carolina</v>
          </cell>
          <cell r="G255" t="str">
            <v>B</v>
          </cell>
          <cell r="I255">
            <v>43866</v>
          </cell>
          <cell r="J255">
            <v>604</v>
          </cell>
          <cell r="K255" t="str">
            <v>lv</v>
          </cell>
          <cell r="L255">
            <v>25</v>
          </cell>
          <cell r="M255">
            <v>14</v>
          </cell>
          <cell r="N255">
            <v>0</v>
          </cell>
          <cell r="O255">
            <v>9</v>
          </cell>
          <cell r="P255">
            <v>5</v>
          </cell>
          <cell r="Q255">
            <v>16</v>
          </cell>
          <cell r="R255">
            <v>2</v>
          </cell>
          <cell r="S255">
            <v>12</v>
          </cell>
          <cell r="T255">
            <v>5</v>
          </cell>
          <cell r="AL255">
            <v>1.3132159300146988</v>
          </cell>
          <cell r="CB255" t="str">
            <v>https://www.publicpolicypolling.com/wp-content/uploads/2020/02/NCDemPollFebruary2020.pdf</v>
          </cell>
        </row>
        <row r="256">
          <cell r="D256" t="str">
            <v>Suffolk University</v>
          </cell>
          <cell r="F256" t="str">
            <v>New Hampshire</v>
          </cell>
          <cell r="G256" t="str">
            <v>A-</v>
          </cell>
          <cell r="I256">
            <v>43866</v>
          </cell>
          <cell r="J256">
            <v>500</v>
          </cell>
          <cell r="K256" t="str">
            <v>lv</v>
          </cell>
          <cell r="L256">
            <v>12</v>
          </cell>
          <cell r="M256">
            <v>0</v>
          </cell>
          <cell r="N256">
            <v>0</v>
          </cell>
          <cell r="O256">
            <v>18.600000000000001</v>
          </cell>
          <cell r="P256">
            <v>5.6</v>
          </cell>
          <cell r="Q256">
            <v>24.8</v>
          </cell>
          <cell r="R256">
            <v>4.2</v>
          </cell>
          <cell r="S256">
            <v>11</v>
          </cell>
          <cell r="T256">
            <v>2.2000000000000002</v>
          </cell>
          <cell r="AL256">
            <v>0.11684069628874763</v>
          </cell>
          <cell r="CB256" t="str">
            <v>https://www.suffolk.edu/-/media/suffolk/documents/academics/research-at-suffolk/suprc/polls/new-hampshire/2020/2-5-20_final_nh_tracking_marginals.pdf</v>
          </cell>
        </row>
        <row r="257">
          <cell r="D257" t="str">
            <v>Emerson College</v>
          </cell>
          <cell r="F257" t="str">
            <v>New Hampshire</v>
          </cell>
          <cell r="G257" t="str">
            <v>B-</v>
          </cell>
          <cell r="I257">
            <v>43866</v>
          </cell>
          <cell r="J257">
            <v>500</v>
          </cell>
          <cell r="K257" t="str">
            <v>lv</v>
          </cell>
          <cell r="L257">
            <v>12.3</v>
          </cell>
          <cell r="M257">
            <v>0</v>
          </cell>
          <cell r="N257">
            <v>0</v>
          </cell>
          <cell r="O257">
            <v>21.4</v>
          </cell>
          <cell r="P257">
            <v>11.4</v>
          </cell>
          <cell r="Q257">
            <v>31.4</v>
          </cell>
          <cell r="R257">
            <v>0.9</v>
          </cell>
          <cell r="S257">
            <v>11.5</v>
          </cell>
          <cell r="T257">
            <v>4</v>
          </cell>
          <cell r="AL257">
            <v>6.1983908029598071E-2</v>
          </cell>
          <cell r="CB257" t="str">
            <v>http://emersonpolling.com/2020/02/06/new-hampshire-2020-tracking-poll-night-4-buttigieg-continues-to-gain-on-sanders/</v>
          </cell>
        </row>
        <row r="258">
          <cell r="D258" t="str">
            <v>YouGov</v>
          </cell>
          <cell r="F258" t="str">
            <v>US</v>
          </cell>
          <cell r="G258" t="str">
            <v>B-</v>
          </cell>
          <cell r="I258">
            <v>43865</v>
          </cell>
          <cell r="J258">
            <v>616</v>
          </cell>
          <cell r="K258" t="str">
            <v>lv</v>
          </cell>
          <cell r="L258">
            <v>24</v>
          </cell>
          <cell r="M258">
            <v>9</v>
          </cell>
          <cell r="N258">
            <v>0</v>
          </cell>
          <cell r="O258">
            <v>9</v>
          </cell>
          <cell r="P258">
            <v>6</v>
          </cell>
          <cell r="Q258">
            <v>19</v>
          </cell>
          <cell r="R258">
            <v>2</v>
          </cell>
          <cell r="S258">
            <v>18</v>
          </cell>
          <cell r="T258">
            <v>3</v>
          </cell>
          <cell r="AL258">
            <v>6.7921795717075571E-4</v>
          </cell>
          <cell r="CB258" t="str">
            <v>https://d25d2506sfb94s.cloudfront.net/cumulus_uploads/document/73jqd6u5mv/econTabReport.pdf</v>
          </cell>
        </row>
        <row r="259">
          <cell r="D259" t="str">
            <v>Suffolk University</v>
          </cell>
          <cell r="F259" t="str">
            <v>New Hampshire</v>
          </cell>
          <cell r="G259" t="str">
            <v>A-</v>
          </cell>
          <cell r="I259">
            <v>43865</v>
          </cell>
          <cell r="J259">
            <v>500</v>
          </cell>
          <cell r="K259" t="str">
            <v>lv</v>
          </cell>
          <cell r="L259">
            <v>15</v>
          </cell>
          <cell r="M259">
            <v>0</v>
          </cell>
          <cell r="N259">
            <v>0</v>
          </cell>
          <cell r="O259">
            <v>15.2</v>
          </cell>
          <cell r="P259">
            <v>6</v>
          </cell>
          <cell r="Q259">
            <v>24.4</v>
          </cell>
          <cell r="R259">
            <v>5</v>
          </cell>
          <cell r="S259">
            <v>10.199999999999999</v>
          </cell>
          <cell r="T259">
            <v>3.2</v>
          </cell>
          <cell r="AL259">
            <v>6.5950979140496815E-2</v>
          </cell>
          <cell r="CB259" t="str">
            <v>https://www.suffolk.edu/-/media/suffolk/documents/academics/research-at-suffolk/suprc/polls/new-hampshire/2020/final-nh-tracking-marginals-2-4-20.pdf</v>
          </cell>
        </row>
        <row r="260">
          <cell r="D260" t="str">
            <v>Emerson College</v>
          </cell>
          <cell r="F260" t="str">
            <v>New Hampshire</v>
          </cell>
          <cell r="G260" t="str">
            <v>B-</v>
          </cell>
          <cell r="I260">
            <v>43865</v>
          </cell>
          <cell r="J260">
            <v>500</v>
          </cell>
          <cell r="K260" t="str">
            <v>lv</v>
          </cell>
          <cell r="L260">
            <v>13.4</v>
          </cell>
          <cell r="M260">
            <v>0</v>
          </cell>
          <cell r="N260">
            <v>0</v>
          </cell>
          <cell r="O260">
            <v>16.5</v>
          </cell>
          <cell r="P260">
            <v>11</v>
          </cell>
          <cell r="Q260">
            <v>32.4</v>
          </cell>
          <cell r="R260">
            <v>1.5</v>
          </cell>
          <cell r="S260">
            <v>10.7</v>
          </cell>
          <cell r="T260">
            <v>5.8</v>
          </cell>
          <cell r="AL260">
            <v>3.4997634348285553E-2</v>
          </cell>
          <cell r="CB260" t="str">
            <v>http://emersonpolling.com/2020/02/05/new-hampshire-2020-tracking-poll-night-3-buttigieg-gets-an-iowa-bounce-sanders-maintains-strong-lead/</v>
          </cell>
        </row>
        <row r="261">
          <cell r="D261" t="str">
            <v>Zogby Interactive/JZ Analytics</v>
          </cell>
          <cell r="F261" t="str">
            <v>South Carolina</v>
          </cell>
          <cell r="G261" t="str">
            <v>C</v>
          </cell>
          <cell r="I261">
            <v>43864</v>
          </cell>
          <cell r="J261">
            <v>277</v>
          </cell>
          <cell r="K261" t="str">
            <v>lv</v>
          </cell>
          <cell r="L261">
            <v>28</v>
          </cell>
          <cell r="M261">
            <v>4</v>
          </cell>
          <cell r="N261">
            <v>0</v>
          </cell>
          <cell r="O261">
            <v>7</v>
          </cell>
          <cell r="P261">
            <v>2</v>
          </cell>
          <cell r="Q261">
            <v>20</v>
          </cell>
          <cell r="R261">
            <v>15</v>
          </cell>
          <cell r="S261">
            <v>11</v>
          </cell>
          <cell r="T261">
            <v>1</v>
          </cell>
          <cell r="AL261">
            <v>3.8899044383745798</v>
          </cell>
          <cell r="CB261" t="str">
            <v>https://zogbyanalytics.com/news/913-the-zogby-poll-february-2020-presidential-election-report</v>
          </cell>
        </row>
        <row r="262">
          <cell r="D262" t="str">
            <v>Morning Consult</v>
          </cell>
          <cell r="F262" t="str">
            <v>US</v>
          </cell>
          <cell r="G262" t="str">
            <v>B+</v>
          </cell>
          <cell r="I262">
            <v>43864</v>
          </cell>
          <cell r="J262">
            <v>2500</v>
          </cell>
          <cell r="K262" t="str">
            <v>lv</v>
          </cell>
          <cell r="L262">
            <v>29</v>
          </cell>
          <cell r="M262">
            <v>16</v>
          </cell>
          <cell r="N262">
            <v>0</v>
          </cell>
          <cell r="O262">
            <v>7</v>
          </cell>
          <cell r="P262">
            <v>3</v>
          </cell>
          <cell r="Q262">
            <v>22</v>
          </cell>
          <cell r="R262">
            <v>2</v>
          </cell>
          <cell r="S262">
            <v>13</v>
          </cell>
          <cell r="T262">
            <v>5</v>
          </cell>
          <cell r="AL262">
            <v>3.4558702782295725E-2</v>
          </cell>
          <cell r="CB262" t="str">
            <v>https://morningconsult.com/2020/02/06/buttigieg-and-sanders-move-up-biden-slides-after-bungled-iowa-caucuses/</v>
          </cell>
        </row>
        <row r="263">
          <cell r="D263" t="str">
            <v>Ipsos</v>
          </cell>
          <cell r="F263" t="str">
            <v>US</v>
          </cell>
          <cell r="G263" t="str">
            <v>B+</v>
          </cell>
          <cell r="I263">
            <v>43864</v>
          </cell>
          <cell r="J263">
            <v>551</v>
          </cell>
          <cell r="K263" t="str">
            <v>rv</v>
          </cell>
          <cell r="L263">
            <v>22</v>
          </cell>
          <cell r="M263">
            <v>9</v>
          </cell>
          <cell r="N263">
            <v>0</v>
          </cell>
          <cell r="O263">
            <v>5</v>
          </cell>
          <cell r="P263">
            <v>4</v>
          </cell>
          <cell r="Q263">
            <v>19</v>
          </cell>
          <cell r="R263">
            <v>3</v>
          </cell>
          <cell r="S263">
            <v>10</v>
          </cell>
          <cell r="T263">
            <v>4</v>
          </cell>
          <cell r="AL263">
            <v>3.1064262096815154E-3</v>
          </cell>
          <cell r="CB263" t="str">
            <v>https://www.ipsos.com/sites/default/files/ct/news/documents/2020-02/topline_reuters_2020_election_tracker_02_03_2020.pdf</v>
          </cell>
        </row>
        <row r="264">
          <cell r="D264" t="str">
            <v>Suffolk University</v>
          </cell>
          <cell r="F264" t="str">
            <v>New Hampshire</v>
          </cell>
          <cell r="G264" t="str">
            <v>A-</v>
          </cell>
          <cell r="I264">
            <v>43864</v>
          </cell>
          <cell r="J264">
            <v>500</v>
          </cell>
          <cell r="K264" t="str">
            <v>lv</v>
          </cell>
          <cell r="L264">
            <v>17.8</v>
          </cell>
          <cell r="M264">
            <v>0</v>
          </cell>
          <cell r="N264">
            <v>0</v>
          </cell>
          <cell r="O264">
            <v>11</v>
          </cell>
          <cell r="P264">
            <v>6.2</v>
          </cell>
          <cell r="Q264">
            <v>24</v>
          </cell>
          <cell r="R264">
            <v>4</v>
          </cell>
          <cell r="S264">
            <v>12.8</v>
          </cell>
          <cell r="T264">
            <v>3.4</v>
          </cell>
          <cell r="AL264">
            <v>4.0536217239462678E-2</v>
          </cell>
          <cell r="CB264" t="str">
            <v>https://www.suffolk.edu/-/media/suffolk/documents/academics/research-at-suffolk/suprc/polls/new-hampshire/2020/2-3-2020_final_nh_tracking_marginals.pdf</v>
          </cell>
        </row>
        <row r="265">
          <cell r="D265" t="str">
            <v>Emerson College</v>
          </cell>
          <cell r="F265" t="str">
            <v>New Hampshire</v>
          </cell>
          <cell r="G265" t="str">
            <v>B-</v>
          </cell>
          <cell r="I265">
            <v>43864</v>
          </cell>
          <cell r="J265">
            <v>500</v>
          </cell>
          <cell r="K265" t="str">
            <v>lv</v>
          </cell>
          <cell r="L265">
            <v>12.6</v>
          </cell>
          <cell r="M265">
            <v>0</v>
          </cell>
          <cell r="N265">
            <v>0</v>
          </cell>
          <cell r="O265">
            <v>12.2</v>
          </cell>
          <cell r="P265">
            <v>12.4</v>
          </cell>
          <cell r="Q265">
            <v>31.6</v>
          </cell>
          <cell r="R265">
            <v>4.5999999999999996</v>
          </cell>
          <cell r="S265">
            <v>13.2</v>
          </cell>
          <cell r="T265">
            <v>5</v>
          </cell>
          <cell r="AL265">
            <v>2.1517242550800342E-2</v>
          </cell>
          <cell r="CB265" t="str">
            <v>http://emersonpolling.com/2020/02/04/new-hampshire-2020-tracking-poll-night-2-sanders-lead-extends-further/</v>
          </cell>
        </row>
        <row r="266">
          <cell r="D266" t="str">
            <v>East Carolina University</v>
          </cell>
          <cell r="F266" t="str">
            <v>South Carolina</v>
          </cell>
          <cell r="G266">
            <v>0</v>
          </cell>
          <cell r="I266">
            <v>43863</v>
          </cell>
          <cell r="J266">
            <v>469</v>
          </cell>
          <cell r="K266" t="str">
            <v>lv</v>
          </cell>
          <cell r="L266">
            <v>37</v>
          </cell>
          <cell r="M266">
            <v>1</v>
          </cell>
          <cell r="N266">
            <v>0</v>
          </cell>
          <cell r="O266">
            <v>4</v>
          </cell>
          <cell r="P266">
            <v>2</v>
          </cell>
          <cell r="Q266">
            <v>14</v>
          </cell>
          <cell r="R266">
            <v>19</v>
          </cell>
          <cell r="S266">
            <v>8</v>
          </cell>
          <cell r="T266">
            <v>3</v>
          </cell>
          <cell r="AL266">
            <v>0.1721334962363309</v>
          </cell>
          <cell r="CB266" t="str">
            <v>https://surveyresearch-ecu.reportablenews.com/pr/south-carolina-poll-biden-leads-presidential-primary-among-likely-democratic-voters-but-many-open-to-changing-their-mind-before-election-day-trump-and-graham-lead-comfortably-in-general-election-matchups</v>
          </cell>
        </row>
        <row r="267">
          <cell r="D267" t="str">
            <v>St. Anselm</v>
          </cell>
          <cell r="F267" t="str">
            <v>New Hampshire</v>
          </cell>
          <cell r="G267">
            <v>0</v>
          </cell>
          <cell r="I267">
            <v>43863</v>
          </cell>
          <cell r="J267">
            <v>491</v>
          </cell>
          <cell r="K267" t="str">
            <v>lv</v>
          </cell>
          <cell r="L267">
            <v>19</v>
          </cell>
          <cell r="M267">
            <v>2</v>
          </cell>
          <cell r="N267">
            <v>0</v>
          </cell>
          <cell r="O267">
            <v>14</v>
          </cell>
          <cell r="P267">
            <v>11</v>
          </cell>
          <cell r="Q267">
            <v>19</v>
          </cell>
          <cell r="R267">
            <v>5</v>
          </cell>
          <cell r="S267">
            <v>11</v>
          </cell>
          <cell r="T267">
            <v>4</v>
          </cell>
          <cell r="AL267">
            <v>4.6171628608024964</v>
          </cell>
          <cell r="CB267" t="str">
            <v>https://www.anselm.edu/sites/default/files/Documents/NHIOP/Polls/Democratic%20Voter%20Survey%20Jan-Feb%202020.pdf</v>
          </cell>
        </row>
        <row r="268">
          <cell r="D268" t="str">
            <v>AtlasIntel</v>
          </cell>
          <cell r="F268" t="str">
            <v>US</v>
          </cell>
          <cell r="G268">
            <v>0</v>
          </cell>
          <cell r="I268">
            <v>43863</v>
          </cell>
          <cell r="J268">
            <v>532</v>
          </cell>
          <cell r="K268" t="str">
            <v>lv</v>
          </cell>
          <cell r="L268">
            <v>23.5</v>
          </cell>
          <cell r="M268">
            <v>8.3000000000000007</v>
          </cell>
          <cell r="N268">
            <v>0</v>
          </cell>
          <cell r="O268">
            <v>5.3</v>
          </cell>
          <cell r="P268">
            <v>1.6</v>
          </cell>
          <cell r="Q268">
            <v>27.8</v>
          </cell>
          <cell r="R268">
            <v>0</v>
          </cell>
          <cell r="S268">
            <v>11.1</v>
          </cell>
          <cell r="T268">
            <v>2.5</v>
          </cell>
          <cell r="AL268">
            <v>4.8064327471460366</v>
          </cell>
          <cell r="CB268" t="str">
            <v>https://projects.fivethirtyeight.com/polls/20200203_National.pdf</v>
          </cell>
        </row>
        <row r="269">
          <cell r="D269" t="str">
            <v>Morning Consult</v>
          </cell>
          <cell r="F269" t="str">
            <v>US</v>
          </cell>
          <cell r="G269" t="str">
            <v>B+</v>
          </cell>
          <cell r="I269">
            <v>43863</v>
          </cell>
          <cell r="J269">
            <v>15259</v>
          </cell>
          <cell r="K269" t="str">
            <v>lv</v>
          </cell>
          <cell r="L269">
            <v>28</v>
          </cell>
          <cell r="M269">
            <v>14</v>
          </cell>
          <cell r="N269">
            <v>0</v>
          </cell>
          <cell r="O269">
            <v>6</v>
          </cell>
          <cell r="P269">
            <v>3</v>
          </cell>
          <cell r="Q269">
            <v>24</v>
          </cell>
          <cell r="R269">
            <v>3</v>
          </cell>
          <cell r="S269">
            <v>14</v>
          </cell>
          <cell r="T269">
            <v>4</v>
          </cell>
          <cell r="AL269">
            <v>5.6019232026395839E-2</v>
          </cell>
          <cell r="CB269" t="str">
            <v>https://morningconsult.com/2020-democratic-primary/</v>
          </cell>
        </row>
        <row r="270">
          <cell r="D270" t="str">
            <v>Emerson College</v>
          </cell>
          <cell r="F270" t="str">
            <v>New Hampshire</v>
          </cell>
          <cell r="G270" t="str">
            <v>B-</v>
          </cell>
          <cell r="I270">
            <v>43863</v>
          </cell>
          <cell r="J270">
            <v>500</v>
          </cell>
          <cell r="K270" t="str">
            <v>lv</v>
          </cell>
          <cell r="L270">
            <v>14.4</v>
          </cell>
          <cell r="M270">
            <v>0</v>
          </cell>
          <cell r="N270">
            <v>0</v>
          </cell>
          <cell r="O270">
            <v>12.8</v>
          </cell>
          <cell r="P270">
            <v>8.4</v>
          </cell>
          <cell r="Q270">
            <v>29</v>
          </cell>
          <cell r="R270">
            <v>7.6</v>
          </cell>
          <cell r="S270">
            <v>11.5</v>
          </cell>
          <cell r="T270">
            <v>6.5</v>
          </cell>
          <cell r="AL270">
            <v>1.4080978211453423E-2</v>
          </cell>
          <cell r="CB270" t="str">
            <v>http://emersonpolling.com/2020/02/03/new-hampshire-2020-tracking-poll-night-1-sanders-opens-commanding-lead/</v>
          </cell>
        </row>
        <row r="271">
          <cell r="D271" t="str">
            <v>Data for Progress</v>
          </cell>
          <cell r="F271" t="str">
            <v>Iowa</v>
          </cell>
          <cell r="G271" t="str">
            <v>A-</v>
          </cell>
          <cell r="I271">
            <v>43863</v>
          </cell>
          <cell r="J271">
            <v>2394</v>
          </cell>
          <cell r="K271" t="str">
            <v>lv</v>
          </cell>
          <cell r="L271">
            <v>18</v>
          </cell>
          <cell r="M271">
            <v>2</v>
          </cell>
          <cell r="N271">
            <v>0</v>
          </cell>
          <cell r="O271">
            <v>18</v>
          </cell>
          <cell r="P271">
            <v>9</v>
          </cell>
          <cell r="Q271">
            <v>22</v>
          </cell>
          <cell r="R271">
            <v>4</v>
          </cell>
          <cell r="S271">
            <v>19</v>
          </cell>
          <cell r="T271">
            <v>6</v>
          </cell>
          <cell r="AL271">
            <v>29.611314715323232</v>
          </cell>
          <cell r="CB271" t="str">
            <v>http://filesforprogress.org/datasets/2020/2/ia_caucus.pdf</v>
          </cell>
        </row>
        <row r="272">
          <cell r="D272" t="str">
            <v>Emerson College</v>
          </cell>
          <cell r="F272" t="str">
            <v>Iowa</v>
          </cell>
          <cell r="G272" t="str">
            <v>B-</v>
          </cell>
          <cell r="I272">
            <v>43863</v>
          </cell>
          <cell r="J272">
            <v>853</v>
          </cell>
          <cell r="K272" t="str">
            <v>lv</v>
          </cell>
          <cell r="L272">
            <v>21</v>
          </cell>
          <cell r="M272">
            <v>0</v>
          </cell>
          <cell r="N272">
            <v>0</v>
          </cell>
          <cell r="O272">
            <v>14.5</v>
          </cell>
          <cell r="P272">
            <v>10.8</v>
          </cell>
          <cell r="Q272">
            <v>27.5</v>
          </cell>
          <cell r="R272">
            <v>4.3</v>
          </cell>
          <cell r="S272">
            <v>13.5</v>
          </cell>
          <cell r="T272">
            <v>4.7</v>
          </cell>
          <cell r="AL272">
            <v>8.952688286377148</v>
          </cell>
          <cell r="CB272" t="str">
            <v>http://emersonpolling.com/2020/02/02/iowa-2020-sanders-on-top-going-into-caucus-night/</v>
          </cell>
        </row>
        <row r="273">
          <cell r="D273" t="str">
            <v>RKM Research and Communications Inc.</v>
          </cell>
          <cell r="F273" t="str">
            <v>New Hampshire</v>
          </cell>
          <cell r="G273" t="str">
            <v>A/B</v>
          </cell>
          <cell r="I273">
            <v>43862</v>
          </cell>
          <cell r="J273">
            <v>454</v>
          </cell>
          <cell r="K273" t="str">
            <v>lv</v>
          </cell>
          <cell r="L273">
            <v>23.8</v>
          </cell>
          <cell r="M273">
            <v>1.8</v>
          </cell>
          <cell r="N273">
            <v>0</v>
          </cell>
          <cell r="O273">
            <v>8.1</v>
          </cell>
          <cell r="P273">
            <v>4.2</v>
          </cell>
          <cell r="Q273">
            <v>30.8</v>
          </cell>
          <cell r="R273">
            <v>0</v>
          </cell>
          <cell r="S273">
            <v>17.399999999999999</v>
          </cell>
          <cell r="T273">
            <v>0.7</v>
          </cell>
          <cell r="AL273">
            <v>1.3888525589689167</v>
          </cell>
          <cell r="CB273" t="str">
            <v>https://www.franklinpierce.edu/institutes/mfcc/020220%20FPU%20NH%202020%20pre-Iowa%20TABLES%20and%20QST.pdf</v>
          </cell>
        </row>
        <row r="274">
          <cell r="D274" t="str">
            <v>University of Massachusetts Lowell</v>
          </cell>
          <cell r="F274" t="str">
            <v>New Hampshire</v>
          </cell>
          <cell r="G274" t="str">
            <v>A/B</v>
          </cell>
          <cell r="I274">
            <v>43861</v>
          </cell>
          <cell r="J274">
            <v>400</v>
          </cell>
          <cell r="K274" t="str">
            <v>lv</v>
          </cell>
          <cell r="L274">
            <v>22</v>
          </cell>
          <cell r="M274">
            <v>0</v>
          </cell>
          <cell r="N274">
            <v>0</v>
          </cell>
          <cell r="O274">
            <v>12</v>
          </cell>
          <cell r="P274">
            <v>6</v>
          </cell>
          <cell r="Q274">
            <v>23</v>
          </cell>
          <cell r="R274">
            <v>6</v>
          </cell>
          <cell r="S274">
            <v>19</v>
          </cell>
          <cell r="T274">
            <v>2</v>
          </cell>
          <cell r="AL274">
            <v>1.2736597413688693</v>
          </cell>
          <cell r="CB274" t="str">
            <v>https://www.uml.edu/docs/TOPLINE%20-%20UMass%20Lowell%20NH%20Dem%20Primary%2020200203_tcm18-321680.pdf</v>
          </cell>
        </row>
        <row r="275">
          <cell r="D275" t="str">
            <v>Evan Falchuk and Lou DiNatale</v>
          </cell>
          <cell r="F275" t="str">
            <v>Massachusetts</v>
          </cell>
          <cell r="G275">
            <v>0</v>
          </cell>
          <cell r="I275">
            <v>43860</v>
          </cell>
          <cell r="J275">
            <v>334</v>
          </cell>
          <cell r="K275" t="str">
            <v>lv</v>
          </cell>
          <cell r="L275">
            <v>16.399999999999999</v>
          </cell>
          <cell r="M275">
            <v>7.5</v>
          </cell>
          <cell r="N275">
            <v>0.4</v>
          </cell>
          <cell r="O275">
            <v>6.4</v>
          </cell>
          <cell r="P275">
            <v>6.7</v>
          </cell>
          <cell r="Q275">
            <v>12.4</v>
          </cell>
          <cell r="R275">
            <v>4.0999999999999996</v>
          </cell>
          <cell r="S275">
            <v>23</v>
          </cell>
          <cell r="T275">
            <v>2.5</v>
          </cell>
          <cell r="AL275">
            <v>0.47569593851518061</v>
          </cell>
          <cell r="CB275" t="str">
            <v>https://projects.fivethirtyeight.com/polls/20200206_MA.xlsx</v>
          </cell>
        </row>
        <row r="276">
          <cell r="D276" t="str">
            <v>David Binder Research</v>
          </cell>
          <cell r="F276" t="str">
            <v>Iowa</v>
          </cell>
          <cell r="G276">
            <v>0</v>
          </cell>
          <cell r="I276">
            <v>43860</v>
          </cell>
          <cell r="J276">
            <v>300</v>
          </cell>
          <cell r="K276" t="str">
            <v>lv</v>
          </cell>
          <cell r="L276">
            <v>46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40</v>
          </cell>
          <cell r="R276">
            <v>0</v>
          </cell>
          <cell r="S276">
            <v>0</v>
          </cell>
          <cell r="T276">
            <v>0</v>
          </cell>
          <cell r="AL276">
            <v>3.6995489250917046</v>
          </cell>
          <cell r="CB276" t="str">
            <v>https://www.focusonruralamerica.com/2020/02/03/caucus-day-poll-release/</v>
          </cell>
        </row>
        <row r="277">
          <cell r="D277" t="str">
            <v>David Binder Research</v>
          </cell>
          <cell r="F277" t="str">
            <v>Iowa</v>
          </cell>
          <cell r="G277">
            <v>0</v>
          </cell>
          <cell r="I277">
            <v>43860</v>
          </cell>
          <cell r="J277">
            <v>300</v>
          </cell>
          <cell r="K277" t="str">
            <v>lv</v>
          </cell>
          <cell r="L277">
            <v>15</v>
          </cell>
          <cell r="M277">
            <v>1</v>
          </cell>
          <cell r="N277">
            <v>0</v>
          </cell>
          <cell r="O277">
            <v>19</v>
          </cell>
          <cell r="P277">
            <v>11</v>
          </cell>
          <cell r="Q277">
            <v>17</v>
          </cell>
          <cell r="R277">
            <v>3</v>
          </cell>
          <cell r="S277">
            <v>15</v>
          </cell>
          <cell r="T277">
            <v>1</v>
          </cell>
          <cell r="AL277">
            <v>0</v>
          </cell>
          <cell r="CB277" t="str">
            <v>https://www.focusonruralamerica.com/2020/02/03/caucus-day-poll-release/</v>
          </cell>
        </row>
        <row r="278">
          <cell r="D278" t="str">
            <v>University of Texas at Tyler</v>
          </cell>
          <cell r="F278" t="str">
            <v>Texas</v>
          </cell>
          <cell r="G278" t="str">
            <v>B/C</v>
          </cell>
          <cell r="I278">
            <v>43860</v>
          </cell>
          <cell r="J278">
            <v>416</v>
          </cell>
          <cell r="K278" t="str">
            <v>lv</v>
          </cell>
          <cell r="L278">
            <v>34</v>
          </cell>
          <cell r="M278">
            <v>16</v>
          </cell>
          <cell r="N278">
            <v>0</v>
          </cell>
          <cell r="O278">
            <v>4</v>
          </cell>
          <cell r="P278">
            <v>3</v>
          </cell>
          <cell r="Q278">
            <v>18</v>
          </cell>
          <cell r="R278">
            <v>2</v>
          </cell>
          <cell r="S278">
            <v>17</v>
          </cell>
          <cell r="T278">
            <v>3</v>
          </cell>
          <cell r="AL278">
            <v>0.6538254496771807</v>
          </cell>
          <cell r="CB278" t="str">
            <v>https://projects.fivethirtyeight.com/polls/20200202_TX_3.pdf</v>
          </cell>
        </row>
        <row r="279">
          <cell r="D279" t="str">
            <v>University of Texas at Tyler</v>
          </cell>
          <cell r="F279" t="str">
            <v>Texas</v>
          </cell>
          <cell r="G279" t="str">
            <v>B/C</v>
          </cell>
          <cell r="I279">
            <v>43860</v>
          </cell>
          <cell r="J279">
            <v>487</v>
          </cell>
          <cell r="K279" t="str">
            <v>rv</v>
          </cell>
          <cell r="L279">
            <v>35</v>
          </cell>
          <cell r="M279">
            <v>16</v>
          </cell>
          <cell r="N279">
            <v>0</v>
          </cell>
          <cell r="O279">
            <v>4</v>
          </cell>
          <cell r="P279">
            <v>3</v>
          </cell>
          <cell r="Q279">
            <v>18</v>
          </cell>
          <cell r="R279">
            <v>2</v>
          </cell>
          <cell r="S279">
            <v>16</v>
          </cell>
          <cell r="T279">
            <v>3</v>
          </cell>
          <cell r="AL279">
            <v>0</v>
          </cell>
          <cell r="CB279" t="str">
            <v>https://projects.fivethirtyeight.com/polls/20200202_TX_1.pdf</v>
          </cell>
        </row>
        <row r="280">
          <cell r="D280" t="str">
            <v>American Research Group</v>
          </cell>
          <cell r="F280" t="str">
            <v>Iowa</v>
          </cell>
          <cell r="G280" t="str">
            <v>B</v>
          </cell>
          <cell r="I280">
            <v>43860</v>
          </cell>
          <cell r="J280">
            <v>400</v>
          </cell>
          <cell r="K280" t="str">
            <v>lv</v>
          </cell>
          <cell r="L280">
            <v>17</v>
          </cell>
          <cell r="M280">
            <v>2</v>
          </cell>
          <cell r="N280">
            <v>0</v>
          </cell>
          <cell r="O280">
            <v>9</v>
          </cell>
          <cell r="P280">
            <v>16</v>
          </cell>
          <cell r="Q280">
            <v>23</v>
          </cell>
          <cell r="R280">
            <v>3</v>
          </cell>
          <cell r="S280">
            <v>15</v>
          </cell>
          <cell r="T280">
            <v>5</v>
          </cell>
          <cell r="AL280">
            <v>7.3892354418640327</v>
          </cell>
          <cell r="CB280" t="str">
            <v>https://americanresearchgroup.com/pres2020/primary/dem/iadem.html</v>
          </cell>
        </row>
        <row r="281">
          <cell r="D281" t="str">
            <v>IBD/TIPP</v>
          </cell>
          <cell r="F281" t="str">
            <v>US</v>
          </cell>
          <cell r="G281" t="str">
            <v>A/B</v>
          </cell>
          <cell r="I281">
            <v>43860</v>
          </cell>
          <cell r="J281">
            <v>336</v>
          </cell>
          <cell r="K281" t="str">
            <v>rv</v>
          </cell>
          <cell r="L281">
            <v>26</v>
          </cell>
          <cell r="M281">
            <v>8</v>
          </cell>
          <cell r="N281">
            <v>0</v>
          </cell>
          <cell r="O281">
            <v>7</v>
          </cell>
          <cell r="P281">
            <v>3</v>
          </cell>
          <cell r="Q281">
            <v>19</v>
          </cell>
          <cell r="R281">
            <v>2</v>
          </cell>
          <cell r="S281">
            <v>13</v>
          </cell>
          <cell r="T281">
            <v>4</v>
          </cell>
          <cell r="AL281">
            <v>0.99413294464431778</v>
          </cell>
          <cell r="CB281" t="str">
            <v>https://projects.fivethirtyeight.com/polls/20190131_National.xlsx</v>
          </cell>
        </row>
        <row r="282">
          <cell r="D282" t="str">
            <v>Ipsos</v>
          </cell>
          <cell r="F282" t="str">
            <v>US</v>
          </cell>
          <cell r="G282" t="str">
            <v>B+</v>
          </cell>
          <cell r="I282">
            <v>43860</v>
          </cell>
          <cell r="J282">
            <v>565</v>
          </cell>
          <cell r="K282" t="str">
            <v>rv</v>
          </cell>
          <cell r="L282">
            <v>22.9</v>
          </cell>
          <cell r="M282">
            <v>11.5</v>
          </cell>
          <cell r="N282">
            <v>0</v>
          </cell>
          <cell r="O282">
            <v>3.6</v>
          </cell>
          <cell r="P282">
            <v>2.1</v>
          </cell>
          <cell r="Q282">
            <v>17.899999999999999</v>
          </cell>
          <cell r="R282">
            <v>4.2</v>
          </cell>
          <cell r="S282">
            <v>10.4</v>
          </cell>
          <cell r="T282">
            <v>3.9</v>
          </cell>
          <cell r="AL282">
            <v>2.4209638587160548E-3</v>
          </cell>
          <cell r="CB282" t="str">
            <v>https://graphics.reuters.com/USA-ELECTION-POLL/0100B05G09P/index.html</v>
          </cell>
        </row>
        <row r="283">
          <cell r="D283" t="str">
            <v>YouGov</v>
          </cell>
          <cell r="F283" t="str">
            <v>New Hampshire</v>
          </cell>
          <cell r="G283" t="str">
            <v>B-</v>
          </cell>
          <cell r="I283">
            <v>43859</v>
          </cell>
          <cell r="J283">
            <v>500</v>
          </cell>
          <cell r="K283" t="str">
            <v>lv</v>
          </cell>
          <cell r="L283">
            <v>20</v>
          </cell>
          <cell r="M283">
            <v>0</v>
          </cell>
          <cell r="N283">
            <v>0</v>
          </cell>
          <cell r="O283">
            <v>12</v>
          </cell>
          <cell r="P283">
            <v>5</v>
          </cell>
          <cell r="Q283">
            <v>25</v>
          </cell>
          <cell r="R283">
            <v>5</v>
          </cell>
          <cell r="S283">
            <v>17</v>
          </cell>
          <cell r="T283">
            <v>4</v>
          </cell>
          <cell r="AL283">
            <v>0.74631013750194286</v>
          </cell>
          <cell r="CB283" t="str">
            <v>https://polsci.umass.edu/sites/default/files/ToplinesFeb2020-REVISED.pdf</v>
          </cell>
        </row>
        <row r="284">
          <cell r="D284" t="str">
            <v>Harris Insights &amp; Analytics</v>
          </cell>
          <cell r="F284" t="str">
            <v>US</v>
          </cell>
          <cell r="G284" t="str">
            <v>C+</v>
          </cell>
          <cell r="I284">
            <v>43859</v>
          </cell>
          <cell r="J284">
            <v>980</v>
          </cell>
          <cell r="K284" t="str">
            <v>rv</v>
          </cell>
          <cell r="L284">
            <v>31</v>
          </cell>
          <cell r="M284">
            <v>13</v>
          </cell>
          <cell r="N284">
            <v>0</v>
          </cell>
          <cell r="O284">
            <v>6</v>
          </cell>
          <cell r="P284">
            <v>3</v>
          </cell>
          <cell r="Q284">
            <v>20</v>
          </cell>
          <cell r="R284">
            <v>2</v>
          </cell>
          <cell r="S284">
            <v>12</v>
          </cell>
          <cell r="T284">
            <v>3</v>
          </cell>
          <cell r="AL284">
            <v>5.0627739479154193E-2</v>
          </cell>
          <cell r="CB284" t="str">
            <v>https://harvardharrispoll.com/wp-content/uploads/2020/02/HHP_January2020_RegisteredVoters_Topline.pdf</v>
          </cell>
        </row>
        <row r="285">
          <cell r="D285" t="str">
            <v>Civiqs</v>
          </cell>
          <cell r="F285" t="str">
            <v>Iowa</v>
          </cell>
          <cell r="G285">
            <v>0</v>
          </cell>
          <cell r="I285">
            <v>43859</v>
          </cell>
          <cell r="J285">
            <v>615</v>
          </cell>
          <cell r="K285" t="str">
            <v>lv</v>
          </cell>
          <cell r="L285">
            <v>15</v>
          </cell>
          <cell r="M285">
            <v>0</v>
          </cell>
          <cell r="N285">
            <v>0</v>
          </cell>
          <cell r="O285">
            <v>15</v>
          </cell>
          <cell r="P285">
            <v>8</v>
          </cell>
          <cell r="Q285">
            <v>28</v>
          </cell>
          <cell r="R285">
            <v>2</v>
          </cell>
          <cell r="S285">
            <v>21</v>
          </cell>
          <cell r="T285">
            <v>5</v>
          </cell>
          <cell r="AL285">
            <v>4.640015631185328</v>
          </cell>
          <cell r="CB285" t="str">
            <v>https://projects.fivethirtyeight.com/polls/20200202_IA_2.pdf</v>
          </cell>
        </row>
        <row r="286">
          <cell r="D286" t="str">
            <v>Change Research</v>
          </cell>
          <cell r="F286" t="str">
            <v>South Carolina</v>
          </cell>
          <cell r="G286" t="str">
            <v>C</v>
          </cell>
          <cell r="I286">
            <v>43859</v>
          </cell>
          <cell r="J286">
            <v>651</v>
          </cell>
          <cell r="K286" t="str">
            <v>lv</v>
          </cell>
          <cell r="L286">
            <v>25</v>
          </cell>
          <cell r="M286">
            <v>0</v>
          </cell>
          <cell r="N286">
            <v>0</v>
          </cell>
          <cell r="O286">
            <v>7</v>
          </cell>
          <cell r="P286">
            <v>2</v>
          </cell>
          <cell r="Q286">
            <v>20</v>
          </cell>
          <cell r="R286">
            <v>18</v>
          </cell>
          <cell r="S286">
            <v>11</v>
          </cell>
          <cell r="T286">
            <v>3</v>
          </cell>
          <cell r="AL286">
            <v>0.17539899663995551</v>
          </cell>
          <cell r="CB286" t="str">
            <v>https://www.changeresearch.com/post/south-carolina-post-and-courier-january-poll</v>
          </cell>
        </row>
        <row r="287">
          <cell r="D287" t="str">
            <v>NBC News/Wall Street Journal</v>
          </cell>
          <cell r="F287" t="str">
            <v>US</v>
          </cell>
          <cell r="G287" t="str">
            <v>A/B</v>
          </cell>
          <cell r="I287">
            <v>43859</v>
          </cell>
          <cell r="J287">
            <v>428</v>
          </cell>
          <cell r="K287" t="str">
            <v>lv</v>
          </cell>
          <cell r="L287">
            <v>26</v>
          </cell>
          <cell r="M287">
            <v>9</v>
          </cell>
          <cell r="N287">
            <v>0</v>
          </cell>
          <cell r="O287">
            <v>7</v>
          </cell>
          <cell r="P287">
            <v>5</v>
          </cell>
          <cell r="Q287">
            <v>27</v>
          </cell>
          <cell r="R287">
            <v>2</v>
          </cell>
          <cell r="S287">
            <v>15</v>
          </cell>
          <cell r="T287">
            <v>4</v>
          </cell>
          <cell r="AL287">
            <v>0.15787541372790434</v>
          </cell>
          <cell r="CB287" t="str">
            <v>https://www.nbcnews.com/politics/2020-election/sanders-biden-are-neck-neck-new-nbc-wsj-national-poll-n1127051</v>
          </cell>
        </row>
        <row r="288">
          <cell r="D288" t="str">
            <v>SurveyUSA</v>
          </cell>
          <cell r="F288" t="str">
            <v>Washington</v>
          </cell>
          <cell r="G288" t="str">
            <v>A</v>
          </cell>
          <cell r="I288">
            <v>43858</v>
          </cell>
          <cell r="J288">
            <v>536</v>
          </cell>
          <cell r="K288" t="str">
            <v>lv</v>
          </cell>
          <cell r="L288">
            <v>21.21</v>
          </cell>
          <cell r="M288">
            <v>12.12</v>
          </cell>
          <cell r="N288">
            <v>0</v>
          </cell>
          <cell r="O288">
            <v>8.08</v>
          </cell>
          <cell r="P288">
            <v>3.03</v>
          </cell>
          <cell r="Q288">
            <v>26.26</v>
          </cell>
          <cell r="R288">
            <v>2.02</v>
          </cell>
          <cell r="S288">
            <v>16.16</v>
          </cell>
          <cell r="T288">
            <v>4.04</v>
          </cell>
          <cell r="AL288">
            <v>1.9196170874653931</v>
          </cell>
          <cell r="CB288" t="str">
            <v>https://www.king5.com/article/news/politics/elections/bernie-sanders-democratic-primary-poll/281-54303297-ce1b-4902-9e51-512a441340ac</v>
          </cell>
        </row>
        <row r="289">
          <cell r="D289" t="str">
            <v>Park Street Strategies</v>
          </cell>
          <cell r="F289" t="str">
            <v>Iowa</v>
          </cell>
          <cell r="G289">
            <v>0</v>
          </cell>
          <cell r="I289">
            <v>43858</v>
          </cell>
          <cell r="J289">
            <v>600</v>
          </cell>
          <cell r="K289" t="str">
            <v>lv</v>
          </cell>
          <cell r="L289">
            <v>20</v>
          </cell>
          <cell r="M289">
            <v>0</v>
          </cell>
          <cell r="N289">
            <v>0</v>
          </cell>
          <cell r="O289">
            <v>17</v>
          </cell>
          <cell r="P289">
            <v>12</v>
          </cell>
          <cell r="Q289">
            <v>18</v>
          </cell>
          <cell r="R289">
            <v>4</v>
          </cell>
          <cell r="S289">
            <v>17</v>
          </cell>
          <cell r="T289">
            <v>5</v>
          </cell>
          <cell r="AL289">
            <v>4.4585838405716798</v>
          </cell>
          <cell r="CB289" t="str">
            <v>https://parkstreetstrategies.com/2020-iowa-democratic-caucus-survey-full-results/</v>
          </cell>
        </row>
        <row r="290">
          <cell r="D290" t="str">
            <v>USC Dornsife/LA Times</v>
          </cell>
          <cell r="F290" t="str">
            <v>US</v>
          </cell>
          <cell r="G290" t="str">
            <v>B/C</v>
          </cell>
          <cell r="I290">
            <v>43858</v>
          </cell>
          <cell r="J290">
            <v>2227</v>
          </cell>
          <cell r="K290" t="str">
            <v>lv</v>
          </cell>
          <cell r="L290">
            <v>34</v>
          </cell>
          <cell r="M290">
            <v>9</v>
          </cell>
          <cell r="N290">
            <v>0</v>
          </cell>
          <cell r="O290">
            <v>9</v>
          </cell>
          <cell r="P290">
            <v>3</v>
          </cell>
          <cell r="Q290">
            <v>18</v>
          </cell>
          <cell r="R290">
            <v>2</v>
          </cell>
          <cell r="S290">
            <v>16</v>
          </cell>
          <cell r="T290">
            <v>2</v>
          </cell>
          <cell r="AL290">
            <v>9.6322929888080111</v>
          </cell>
          <cell r="CB290" t="str">
            <v>https://drive.google.com/file/d/1_JsEQQbLSxwYLJE-JtvQ-syrSuwU4YN9/view</v>
          </cell>
        </row>
        <row r="291">
          <cell r="D291" t="str">
            <v>YouGov</v>
          </cell>
          <cell r="F291" t="str">
            <v>US</v>
          </cell>
          <cell r="G291" t="str">
            <v>B-</v>
          </cell>
          <cell r="I291">
            <v>43858</v>
          </cell>
          <cell r="J291">
            <v>591</v>
          </cell>
          <cell r="K291" t="str">
            <v>lv</v>
          </cell>
          <cell r="L291">
            <v>26</v>
          </cell>
          <cell r="M291">
            <v>4</v>
          </cell>
          <cell r="N291">
            <v>0</v>
          </cell>
          <cell r="O291">
            <v>7</v>
          </cell>
          <cell r="P291">
            <v>4</v>
          </cell>
          <cell r="Q291">
            <v>24</v>
          </cell>
          <cell r="R291">
            <v>1</v>
          </cell>
          <cell r="S291">
            <v>20</v>
          </cell>
          <cell r="T291">
            <v>4</v>
          </cell>
          <cell r="AL291">
            <v>5.019495536335134E-4</v>
          </cell>
          <cell r="CB291" t="str">
            <v>https://d25d2506sfb94s.cloudfront.net/cumulus_uploads/document/3ormein07a/econTabReport.pdf</v>
          </cell>
        </row>
        <row r="292">
          <cell r="D292" t="str">
            <v>St. Pete Polls</v>
          </cell>
          <cell r="F292" t="str">
            <v>Florida</v>
          </cell>
          <cell r="G292" t="str">
            <v>C+</v>
          </cell>
          <cell r="I292">
            <v>43858</v>
          </cell>
          <cell r="J292">
            <v>2590</v>
          </cell>
          <cell r="K292" t="str">
            <v>lv</v>
          </cell>
          <cell r="L292">
            <v>41.3</v>
          </cell>
          <cell r="M292">
            <v>17.3</v>
          </cell>
          <cell r="N292">
            <v>0</v>
          </cell>
          <cell r="O292">
            <v>5.7</v>
          </cell>
          <cell r="P292">
            <v>5.3</v>
          </cell>
          <cell r="Q292">
            <v>9.4</v>
          </cell>
          <cell r="R292">
            <v>1.9</v>
          </cell>
          <cell r="S292">
            <v>6.9</v>
          </cell>
          <cell r="T292">
            <v>2.2999999999999998</v>
          </cell>
          <cell r="AL292">
            <v>8.0694904103167611E-2</v>
          </cell>
          <cell r="CB292" t="str">
            <v>http://stpetepolls.org/files/StPetePolls_2020_State_DEMprimary_January28_WN2A.pdf</v>
          </cell>
        </row>
        <row r="293">
          <cell r="D293" t="str">
            <v>YouGov Blue/Data for Progress</v>
          </cell>
          <cell r="F293" t="str">
            <v>US</v>
          </cell>
          <cell r="G293">
            <v>0</v>
          </cell>
          <cell r="I293">
            <v>43857</v>
          </cell>
          <cell r="J293">
            <v>1619</v>
          </cell>
          <cell r="K293" t="str">
            <v>lv</v>
          </cell>
          <cell r="L293">
            <v>30</v>
          </cell>
          <cell r="M293">
            <v>5</v>
          </cell>
          <cell r="N293">
            <v>0</v>
          </cell>
          <cell r="O293">
            <v>8</v>
          </cell>
          <cell r="P293">
            <v>4</v>
          </cell>
          <cell r="Q293">
            <v>21</v>
          </cell>
          <cell r="R293">
            <v>2</v>
          </cell>
          <cell r="S293">
            <v>23</v>
          </cell>
          <cell r="T293">
            <v>4</v>
          </cell>
          <cell r="AL293">
            <v>5.9531499563210089</v>
          </cell>
          <cell r="CB293" t="str">
            <v>https://projects.fivethirtyeight.com/polls/20200203_National_2.pdf</v>
          </cell>
        </row>
        <row r="294">
          <cell r="D294" t="str">
            <v>Change Research</v>
          </cell>
          <cell r="F294" t="str">
            <v>California</v>
          </cell>
          <cell r="G294" t="str">
            <v>C</v>
          </cell>
          <cell r="I294">
            <v>43857</v>
          </cell>
          <cell r="J294">
            <v>1190</v>
          </cell>
          <cell r="K294" t="str">
            <v>lv</v>
          </cell>
          <cell r="L294">
            <v>15</v>
          </cell>
          <cell r="M294">
            <v>4</v>
          </cell>
          <cell r="N294">
            <v>0</v>
          </cell>
          <cell r="O294">
            <v>8</v>
          </cell>
          <cell r="P294">
            <v>3</v>
          </cell>
          <cell r="Q294">
            <v>30</v>
          </cell>
          <cell r="R294">
            <v>2</v>
          </cell>
          <cell r="S294">
            <v>16</v>
          </cell>
          <cell r="T294">
            <v>5</v>
          </cell>
          <cell r="AL294">
            <v>0.71304591591622046</v>
          </cell>
          <cell r="CB294" t="str">
            <v>https://www.changeresearch.com/post/kqed-change-research-california-poll-january</v>
          </cell>
        </row>
        <row r="295">
          <cell r="D295" t="str">
            <v>Monmouth University</v>
          </cell>
          <cell r="F295" t="str">
            <v>Iowa</v>
          </cell>
          <cell r="G295" t="str">
            <v>A+</v>
          </cell>
          <cell r="I295">
            <v>43857</v>
          </cell>
          <cell r="J295">
            <v>544</v>
          </cell>
          <cell r="K295" t="str">
            <v>lv</v>
          </cell>
          <cell r="L295">
            <v>29</v>
          </cell>
          <cell r="M295">
            <v>0</v>
          </cell>
          <cell r="N295">
            <v>0</v>
          </cell>
          <cell r="O295">
            <v>20</v>
          </cell>
          <cell r="P295">
            <v>0</v>
          </cell>
          <cell r="Q295">
            <v>25</v>
          </cell>
          <cell r="R295">
            <v>0</v>
          </cell>
          <cell r="S295">
            <v>19</v>
          </cell>
          <cell r="T295">
            <v>0</v>
          </cell>
          <cell r="AL295">
            <v>0</v>
          </cell>
          <cell r="CB295" t="str">
            <v>https://www.monmouth.edu/polling-institute/documents/monmouthpoll_ia_012920.pdf/</v>
          </cell>
        </row>
        <row r="296">
          <cell r="D296" t="str">
            <v>Monmouth University</v>
          </cell>
          <cell r="F296" t="str">
            <v>Iowa</v>
          </cell>
          <cell r="G296" t="str">
            <v>A+</v>
          </cell>
          <cell r="I296">
            <v>43857</v>
          </cell>
          <cell r="J296">
            <v>544</v>
          </cell>
          <cell r="K296" t="str">
            <v>lv</v>
          </cell>
          <cell r="L296">
            <v>22</v>
          </cell>
          <cell r="M296">
            <v>0</v>
          </cell>
          <cell r="N296">
            <v>0</v>
          </cell>
          <cell r="O296">
            <v>17</v>
          </cell>
          <cell r="P296">
            <v>12</v>
          </cell>
          <cell r="Q296">
            <v>22</v>
          </cell>
          <cell r="R296">
            <v>0</v>
          </cell>
          <cell r="S296">
            <v>16</v>
          </cell>
          <cell r="T296">
            <v>5</v>
          </cell>
          <cell r="AL296">
            <v>18.301429785955882</v>
          </cell>
          <cell r="CB296" t="str">
            <v>https://www.monmouth.edu/polling-institute/documents/monmouthpoll_ia_012920.pdf/</v>
          </cell>
        </row>
        <row r="297">
          <cell r="D297" t="str">
            <v>Monmouth University</v>
          </cell>
          <cell r="F297" t="str">
            <v>Iowa</v>
          </cell>
          <cell r="G297" t="str">
            <v>A+</v>
          </cell>
          <cell r="I297">
            <v>43857</v>
          </cell>
          <cell r="J297">
            <v>544</v>
          </cell>
          <cell r="K297" t="str">
            <v>lv</v>
          </cell>
          <cell r="L297">
            <v>23</v>
          </cell>
          <cell r="M297">
            <v>0</v>
          </cell>
          <cell r="N297">
            <v>0</v>
          </cell>
          <cell r="O297">
            <v>16</v>
          </cell>
          <cell r="P297">
            <v>10</v>
          </cell>
          <cell r="Q297">
            <v>21</v>
          </cell>
          <cell r="R297">
            <v>4</v>
          </cell>
          <cell r="S297">
            <v>15</v>
          </cell>
          <cell r="T297">
            <v>3</v>
          </cell>
          <cell r="AL297">
            <v>0</v>
          </cell>
          <cell r="CB297" t="str">
            <v>https://www.monmouth.edu/polling-institute/documents/monmouthpoll_ia_012920.pdf/</v>
          </cell>
        </row>
        <row r="298">
          <cell r="D298" t="str">
            <v>Civiqs</v>
          </cell>
          <cell r="F298" t="str">
            <v>Iowa</v>
          </cell>
          <cell r="G298">
            <v>0</v>
          </cell>
          <cell r="I298">
            <v>43857</v>
          </cell>
          <cell r="J298">
            <v>655</v>
          </cell>
          <cell r="K298" t="str">
            <v>lv</v>
          </cell>
          <cell r="L298">
            <v>15</v>
          </cell>
          <cell r="M298">
            <v>1</v>
          </cell>
          <cell r="N298">
            <v>0</v>
          </cell>
          <cell r="O298">
            <v>17</v>
          </cell>
          <cell r="P298">
            <v>11</v>
          </cell>
          <cell r="Q298">
            <v>24</v>
          </cell>
          <cell r="R298">
            <v>4</v>
          </cell>
          <cell r="S298">
            <v>19</v>
          </cell>
          <cell r="T298">
            <v>5</v>
          </cell>
          <cell r="AL298">
            <v>0.56360948968870062</v>
          </cell>
          <cell r="CB298" t="str">
            <v>https://civiqs.com/documents/Civiqs_ISU_banner_book_2020_01_cg3q62ypb43uz6bb.pdf</v>
          </cell>
        </row>
        <row r="299">
          <cell r="D299" t="str">
            <v>YouGov Blue/Data for Progress</v>
          </cell>
          <cell r="F299" t="str">
            <v>US</v>
          </cell>
          <cell r="G299">
            <v>0</v>
          </cell>
          <cell r="I299">
            <v>43857</v>
          </cell>
          <cell r="J299">
            <v>1619</v>
          </cell>
          <cell r="K299" t="str">
            <v>lv</v>
          </cell>
          <cell r="L299">
            <v>42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23</v>
          </cell>
          <cell r="R299">
            <v>0</v>
          </cell>
          <cell r="S299">
            <v>30</v>
          </cell>
          <cell r="T299">
            <v>0</v>
          </cell>
          <cell r="AL299">
            <v>0</v>
          </cell>
          <cell r="CB299" t="str">
            <v>https://www.politico.com/news/2020/01/28/survey-warren-polls-better-against-biden-than-sanders-108289</v>
          </cell>
        </row>
        <row r="300">
          <cell r="D300" t="str">
            <v>YouGov Blue/Data for Progress</v>
          </cell>
          <cell r="F300" t="str">
            <v>US</v>
          </cell>
          <cell r="G300">
            <v>0</v>
          </cell>
          <cell r="I300">
            <v>43857</v>
          </cell>
          <cell r="J300">
            <v>1619</v>
          </cell>
          <cell r="K300" t="str">
            <v>lv</v>
          </cell>
          <cell r="L300">
            <v>53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41</v>
          </cell>
          <cell r="R300">
            <v>0</v>
          </cell>
          <cell r="S300">
            <v>0</v>
          </cell>
          <cell r="T300">
            <v>0</v>
          </cell>
          <cell r="AL300">
            <v>0</v>
          </cell>
          <cell r="CB300" t="str">
            <v>https://www.politico.com/news/2020/01/28/survey-warren-polls-better-against-biden-than-sanders-108289</v>
          </cell>
        </row>
        <row r="301">
          <cell r="D301" t="str">
            <v>YouGov Blue/Data for Progress</v>
          </cell>
          <cell r="F301" t="str">
            <v>US</v>
          </cell>
          <cell r="G301">
            <v>0</v>
          </cell>
          <cell r="I301">
            <v>43857</v>
          </cell>
          <cell r="J301">
            <v>1619</v>
          </cell>
          <cell r="K301" t="str">
            <v>lv</v>
          </cell>
          <cell r="L301">
            <v>47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45</v>
          </cell>
          <cell r="T301">
            <v>0</v>
          </cell>
          <cell r="AL301">
            <v>0</v>
          </cell>
          <cell r="CB301" t="str">
            <v>https://www.politico.com/news/2020/01/28/survey-warren-polls-better-against-biden-than-sanders-108289</v>
          </cell>
        </row>
        <row r="302">
          <cell r="D302" t="str">
            <v>Quinnipiac University</v>
          </cell>
          <cell r="F302" t="str">
            <v>US</v>
          </cell>
          <cell r="G302" t="str">
            <v>A</v>
          </cell>
          <cell r="I302">
            <v>43857</v>
          </cell>
          <cell r="J302">
            <v>827</v>
          </cell>
          <cell r="K302" t="str">
            <v>rv</v>
          </cell>
          <cell r="L302">
            <v>26</v>
          </cell>
          <cell r="M302">
            <v>8</v>
          </cell>
          <cell r="N302">
            <v>0</v>
          </cell>
          <cell r="O302">
            <v>6</v>
          </cell>
          <cell r="P302">
            <v>7</v>
          </cell>
          <cell r="Q302">
            <v>21</v>
          </cell>
          <cell r="R302">
            <v>2</v>
          </cell>
          <cell r="S302">
            <v>15</v>
          </cell>
          <cell r="T302">
            <v>3</v>
          </cell>
          <cell r="AL302">
            <v>2.1145552559287011</v>
          </cell>
          <cell r="CB302" t="str">
            <v>https://poll.qu.edu/national/release-detail?ReleaseID=3654</v>
          </cell>
        </row>
        <row r="303">
          <cell r="D303" t="str">
            <v>American Research Group</v>
          </cell>
          <cell r="F303" t="str">
            <v>New Hampshire</v>
          </cell>
          <cell r="G303" t="str">
            <v>B</v>
          </cell>
          <cell r="I303">
            <v>43857</v>
          </cell>
          <cell r="J303">
            <v>600</v>
          </cell>
          <cell r="K303" t="str">
            <v>lv</v>
          </cell>
          <cell r="L303">
            <v>13</v>
          </cell>
          <cell r="M303">
            <v>2</v>
          </cell>
          <cell r="N303">
            <v>0</v>
          </cell>
          <cell r="O303">
            <v>12</v>
          </cell>
          <cell r="P303">
            <v>7</v>
          </cell>
          <cell r="Q303">
            <v>28</v>
          </cell>
          <cell r="R303">
            <v>2</v>
          </cell>
          <cell r="S303">
            <v>11</v>
          </cell>
          <cell r="T303">
            <v>5</v>
          </cell>
          <cell r="AL303">
            <v>1.0456226435129572</v>
          </cell>
          <cell r="CB303" t="str">
            <v>https://americanresearchgroup.com/pres2020/primary/dem/nhdem20-01.html</v>
          </cell>
        </row>
        <row r="304">
          <cell r="D304" t="str">
            <v>Franklin &amp; Marshall College</v>
          </cell>
          <cell r="F304" t="str">
            <v>Pennsylvania</v>
          </cell>
          <cell r="G304" t="str">
            <v>B/C</v>
          </cell>
          <cell r="I304">
            <v>43856</v>
          </cell>
          <cell r="J304">
            <v>292</v>
          </cell>
          <cell r="K304" t="str">
            <v>rv</v>
          </cell>
          <cell r="L304">
            <v>22</v>
          </cell>
          <cell r="M304">
            <v>7</v>
          </cell>
          <cell r="N304">
            <v>0</v>
          </cell>
          <cell r="O304">
            <v>6</v>
          </cell>
          <cell r="P304">
            <v>5</v>
          </cell>
          <cell r="Q304">
            <v>15</v>
          </cell>
          <cell r="R304">
            <v>1</v>
          </cell>
          <cell r="S304">
            <v>14</v>
          </cell>
          <cell r="T304">
            <v>5</v>
          </cell>
          <cell r="AL304">
            <v>3.9155927491219611</v>
          </cell>
          <cell r="CB304" t="str">
            <v>https://www.fandm.edu/uploads/files/562535870732261549-f-m-poll-release-january-2020.pdf</v>
          </cell>
        </row>
        <row r="305">
          <cell r="D305" t="str">
            <v>Change Research</v>
          </cell>
          <cell r="F305" t="str">
            <v>Iowa</v>
          </cell>
          <cell r="G305" t="str">
            <v>C</v>
          </cell>
          <cell r="I305">
            <v>43856</v>
          </cell>
          <cell r="J305">
            <v>704</v>
          </cell>
          <cell r="K305" t="str">
            <v>lv</v>
          </cell>
          <cell r="L305">
            <v>22</v>
          </cell>
          <cell r="M305">
            <v>0</v>
          </cell>
          <cell r="N305">
            <v>0</v>
          </cell>
          <cell r="O305">
            <v>23</v>
          </cell>
          <cell r="P305">
            <v>0</v>
          </cell>
          <cell r="Q305">
            <v>30</v>
          </cell>
          <cell r="R305">
            <v>0</v>
          </cell>
          <cell r="S305">
            <v>20</v>
          </cell>
          <cell r="T305">
            <v>0</v>
          </cell>
          <cell r="AL305">
            <v>0</v>
          </cell>
          <cell r="CB305" t="str">
            <v>https://www.changeresearch.com/post/pollercoaster-2020-sanders-leads-by-8-points-in-iowa-caucuses</v>
          </cell>
        </row>
        <row r="306">
          <cell r="D306" t="str">
            <v>Change Research</v>
          </cell>
          <cell r="F306" t="str">
            <v>Iowa</v>
          </cell>
          <cell r="G306" t="str">
            <v>C</v>
          </cell>
          <cell r="I306">
            <v>43856</v>
          </cell>
          <cell r="J306">
            <v>704</v>
          </cell>
          <cell r="K306" t="str">
            <v>lv</v>
          </cell>
          <cell r="L306">
            <v>18</v>
          </cell>
          <cell r="M306">
            <v>0</v>
          </cell>
          <cell r="N306">
            <v>0</v>
          </cell>
          <cell r="O306">
            <v>19</v>
          </cell>
          <cell r="P306">
            <v>10</v>
          </cell>
          <cell r="Q306">
            <v>27</v>
          </cell>
          <cell r="R306">
            <v>4</v>
          </cell>
          <cell r="S306">
            <v>15</v>
          </cell>
          <cell r="T306">
            <v>4</v>
          </cell>
          <cell r="AL306">
            <v>4.5371005710213144</v>
          </cell>
          <cell r="CB306" t="str">
            <v>https://www.changeresearch.com/post/pollercoaster-2020-sanders-leads-by-8-points-in-iowa-caucuses</v>
          </cell>
        </row>
        <row r="307">
          <cell r="D307" t="str">
            <v>Morning Consult</v>
          </cell>
          <cell r="F307" t="str">
            <v>US</v>
          </cell>
          <cell r="G307" t="str">
            <v>B+</v>
          </cell>
          <cell r="I307">
            <v>43856</v>
          </cell>
          <cell r="J307">
            <v>17836</v>
          </cell>
          <cell r="K307" t="str">
            <v>lv</v>
          </cell>
          <cell r="L307">
            <v>29</v>
          </cell>
          <cell r="M307">
            <v>12</v>
          </cell>
          <cell r="N307">
            <v>0</v>
          </cell>
          <cell r="O307">
            <v>7</v>
          </cell>
          <cell r="P307">
            <v>3</v>
          </cell>
          <cell r="Q307">
            <v>23</v>
          </cell>
          <cell r="R307">
            <v>3</v>
          </cell>
          <cell r="S307">
            <v>14</v>
          </cell>
          <cell r="T307">
            <v>5</v>
          </cell>
          <cell r="AL307">
            <v>3.9352103494414481E-2</v>
          </cell>
          <cell r="CB307" t="str">
            <v>https://morningconsult.com/2020-democratic-primary/</v>
          </cell>
        </row>
        <row r="308">
          <cell r="D308" t="str">
            <v>RKM Research and Communications Inc.</v>
          </cell>
          <cell r="F308" t="str">
            <v>New Hampshire</v>
          </cell>
          <cell r="G308" t="str">
            <v>A/B</v>
          </cell>
          <cell r="I308">
            <v>43856</v>
          </cell>
          <cell r="J308">
            <v>407</v>
          </cell>
          <cell r="K308" t="str">
            <v>lv</v>
          </cell>
          <cell r="L308">
            <v>21.6</v>
          </cell>
          <cell r="M308">
            <v>2.7</v>
          </cell>
          <cell r="N308">
            <v>0</v>
          </cell>
          <cell r="O308">
            <v>9.8000000000000007</v>
          </cell>
          <cell r="P308">
            <v>4.7</v>
          </cell>
          <cell r="Q308">
            <v>28.5</v>
          </cell>
          <cell r="R308">
            <v>0</v>
          </cell>
          <cell r="S308">
            <v>15.5</v>
          </cell>
          <cell r="T308">
            <v>0.7</v>
          </cell>
          <cell r="AL308">
            <v>0.34307271913017229</v>
          </cell>
          <cell r="CB308" t="str">
            <v>https://www.franklinpierce.edu/institutes/mfcc/FPU%20PP%20NH%20Jan%202020%2023-26%20Tables.pdf</v>
          </cell>
        </row>
        <row r="309">
          <cell r="D309" t="str">
            <v>Emerson College</v>
          </cell>
          <cell r="F309" t="str">
            <v>Iowa</v>
          </cell>
          <cell r="G309" t="str">
            <v>B-</v>
          </cell>
          <cell r="I309">
            <v>43856</v>
          </cell>
          <cell r="J309">
            <v>450</v>
          </cell>
          <cell r="K309" t="str">
            <v>lv</v>
          </cell>
          <cell r="L309">
            <v>20.9</v>
          </cell>
          <cell r="M309">
            <v>0</v>
          </cell>
          <cell r="N309">
            <v>0</v>
          </cell>
          <cell r="O309">
            <v>10.3</v>
          </cell>
          <cell r="P309">
            <v>12.5</v>
          </cell>
          <cell r="Q309">
            <v>29.8</v>
          </cell>
          <cell r="R309">
            <v>5</v>
          </cell>
          <cell r="S309">
            <v>10.8</v>
          </cell>
          <cell r="T309">
            <v>4.9000000000000004</v>
          </cell>
          <cell r="AL309">
            <v>0.7339498149660586</v>
          </cell>
          <cell r="CB309" t="str">
            <v>http://emersonpolling.com/2020/01/27/iowa-2020-sanders-solidifies-frontrunner-status-in-iowa-while-klobuchar-nears-viability/</v>
          </cell>
        </row>
        <row r="310">
          <cell r="D310" t="str">
            <v>Suffolk University</v>
          </cell>
          <cell r="F310" t="str">
            <v>Iowa</v>
          </cell>
          <cell r="G310" t="str">
            <v>A-</v>
          </cell>
          <cell r="I310">
            <v>43856</v>
          </cell>
          <cell r="J310">
            <v>500</v>
          </cell>
          <cell r="K310" t="str">
            <v>lv</v>
          </cell>
          <cell r="L310">
            <v>25.4</v>
          </cell>
          <cell r="M310">
            <v>0</v>
          </cell>
          <cell r="N310">
            <v>0</v>
          </cell>
          <cell r="O310">
            <v>17.600000000000001</v>
          </cell>
          <cell r="P310">
            <v>5.6</v>
          </cell>
          <cell r="Q310">
            <v>18.600000000000001</v>
          </cell>
          <cell r="R310">
            <v>2.2000000000000002</v>
          </cell>
          <cell r="S310">
            <v>13.2</v>
          </cell>
          <cell r="T310">
            <v>3</v>
          </cell>
          <cell r="AL310">
            <v>11.433809384903837</v>
          </cell>
          <cell r="CB310" t="str">
            <v>https://www.suffolk.edu/-/media/suffolk/documents/academics/research-at-suffolk/suprc/polls/other-states/2020/1_27_2020_marginals_pdftxt.pdf</v>
          </cell>
        </row>
        <row r="311">
          <cell r="D311" t="str">
            <v>Tel Opinion Research</v>
          </cell>
          <cell r="F311" t="str">
            <v>Florida</v>
          </cell>
          <cell r="G311" t="str">
            <v>B/C</v>
          </cell>
          <cell r="I311">
            <v>43853</v>
          </cell>
          <cell r="J311">
            <v>600</v>
          </cell>
          <cell r="K311" t="str">
            <v>lv</v>
          </cell>
          <cell r="L311">
            <v>41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21</v>
          </cell>
          <cell r="R311">
            <v>0</v>
          </cell>
          <cell r="S311">
            <v>18</v>
          </cell>
          <cell r="T311">
            <v>0</v>
          </cell>
          <cell r="AL311">
            <v>0.70990526352034899</v>
          </cell>
          <cell r="CB311" t="str">
            <v>https://www.politico.com/f/?id=0000016f-f3f6-d6d6-abff-f3f713770000</v>
          </cell>
        </row>
        <row r="312">
          <cell r="D312" t="str">
            <v>Tel Opinion Research</v>
          </cell>
          <cell r="F312" t="str">
            <v>Florida</v>
          </cell>
          <cell r="G312" t="str">
            <v>B/C</v>
          </cell>
          <cell r="I312">
            <v>43853</v>
          </cell>
          <cell r="J312">
            <v>600</v>
          </cell>
          <cell r="K312" t="str">
            <v>lv</v>
          </cell>
          <cell r="L312">
            <v>29</v>
          </cell>
          <cell r="M312">
            <v>4</v>
          </cell>
          <cell r="N312">
            <v>0</v>
          </cell>
          <cell r="O312">
            <v>4</v>
          </cell>
          <cell r="P312">
            <v>4</v>
          </cell>
          <cell r="Q312">
            <v>17</v>
          </cell>
          <cell r="R312">
            <v>2</v>
          </cell>
          <cell r="S312">
            <v>12</v>
          </cell>
          <cell r="T312">
            <v>2</v>
          </cell>
          <cell r="AL312">
            <v>0</v>
          </cell>
          <cell r="CB312" t="str">
            <v>https://www.politico.com/f/?id=0000016f-f3f6-d6d6-abff-f3f713770000</v>
          </cell>
        </row>
        <row r="313">
          <cell r="D313" t="str">
            <v>Morningside College</v>
          </cell>
          <cell r="F313" t="str">
            <v>Iowa</v>
          </cell>
          <cell r="G313">
            <v>0</v>
          </cell>
          <cell r="I313">
            <v>43853</v>
          </cell>
          <cell r="J313">
            <v>253</v>
          </cell>
          <cell r="K313" t="str">
            <v>lv</v>
          </cell>
          <cell r="L313">
            <v>19</v>
          </cell>
          <cell r="M313">
            <v>1</v>
          </cell>
          <cell r="N313">
            <v>0</v>
          </cell>
          <cell r="O313">
            <v>18</v>
          </cell>
          <cell r="P313">
            <v>12</v>
          </cell>
          <cell r="Q313">
            <v>15</v>
          </cell>
          <cell r="R313">
            <v>6</v>
          </cell>
          <cell r="S313">
            <v>15</v>
          </cell>
          <cell r="T313">
            <v>4</v>
          </cell>
          <cell r="AL313">
            <v>2.9123693138574902</v>
          </cell>
          <cell r="CB313" t="str">
            <v>https://www.morningside.edu/assets/uploads/campus_life_and_arts_student_life/civic_engagement/2020-Morningside-Poll_Summary-of-Results.pdf</v>
          </cell>
        </row>
        <row r="314">
          <cell r="D314" t="str">
            <v>Echelon Insights</v>
          </cell>
          <cell r="F314" t="str">
            <v>US</v>
          </cell>
          <cell r="G314">
            <v>0</v>
          </cell>
          <cell r="I314">
            <v>43853</v>
          </cell>
          <cell r="J314">
            <v>474</v>
          </cell>
          <cell r="K314" t="str">
            <v>lv</v>
          </cell>
          <cell r="L314">
            <v>56</v>
          </cell>
          <cell r="M314">
            <v>0</v>
          </cell>
          <cell r="N314">
            <v>0</v>
          </cell>
          <cell r="O314">
            <v>32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AL314">
            <v>0</v>
          </cell>
          <cell r="CB314" t="str">
            <v>http://echeloninsights.com/wp-content/uploads/Omnibus-January-2020_Dem-Primary.pdf</v>
          </cell>
        </row>
        <row r="315">
          <cell r="D315" t="str">
            <v>Echelon Insights</v>
          </cell>
          <cell r="F315" t="str">
            <v>US</v>
          </cell>
          <cell r="G315">
            <v>0</v>
          </cell>
          <cell r="I315">
            <v>43853</v>
          </cell>
          <cell r="J315">
            <v>474</v>
          </cell>
          <cell r="K315" t="str">
            <v>lv</v>
          </cell>
          <cell r="L315">
            <v>54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38</v>
          </cell>
          <cell r="R315">
            <v>0</v>
          </cell>
          <cell r="S315">
            <v>0</v>
          </cell>
          <cell r="T315">
            <v>0</v>
          </cell>
          <cell r="AL315">
            <v>3.7519405839655904</v>
          </cell>
          <cell r="CB315" t="str">
            <v>http://echeloninsights.com/wp-content/uploads/Omnibus-January-2020_Dem-Primary.pdf</v>
          </cell>
        </row>
        <row r="316">
          <cell r="D316" t="str">
            <v>Echelon Insights</v>
          </cell>
          <cell r="F316" t="str">
            <v>US</v>
          </cell>
          <cell r="G316">
            <v>0</v>
          </cell>
          <cell r="I316">
            <v>43853</v>
          </cell>
          <cell r="J316">
            <v>474</v>
          </cell>
          <cell r="K316" t="str">
            <v>lv</v>
          </cell>
          <cell r="L316">
            <v>48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43</v>
          </cell>
          <cell r="T316">
            <v>0</v>
          </cell>
          <cell r="AL316">
            <v>0</v>
          </cell>
          <cell r="CB316" t="str">
            <v>http://echeloninsights.com/wp-content/uploads/Omnibus-January-2020_Dem-Primary.pdf</v>
          </cell>
        </row>
        <row r="317">
          <cell r="D317" t="str">
            <v>Echelon Insights</v>
          </cell>
          <cell r="F317" t="str">
            <v>US</v>
          </cell>
          <cell r="G317">
            <v>0</v>
          </cell>
          <cell r="I317">
            <v>43853</v>
          </cell>
          <cell r="J317">
            <v>474</v>
          </cell>
          <cell r="K317" t="str">
            <v>lv</v>
          </cell>
          <cell r="L317">
            <v>26</v>
          </cell>
          <cell r="M317">
            <v>13</v>
          </cell>
          <cell r="N317">
            <v>0</v>
          </cell>
          <cell r="O317">
            <v>7</v>
          </cell>
          <cell r="P317">
            <v>3</v>
          </cell>
          <cell r="Q317">
            <v>23</v>
          </cell>
          <cell r="R317">
            <v>2</v>
          </cell>
          <cell r="S317">
            <v>10</v>
          </cell>
          <cell r="T317">
            <v>3</v>
          </cell>
          <cell r="AL317">
            <v>0</v>
          </cell>
          <cell r="CB317" t="str">
            <v>http://echeloninsights.com/wp-content/uploads/Omnibus-January-2020_Dem-Primary.pdf</v>
          </cell>
        </row>
        <row r="318">
          <cell r="D318" t="str">
            <v>YouGov</v>
          </cell>
          <cell r="F318" t="str">
            <v>Iowa</v>
          </cell>
          <cell r="G318" t="str">
            <v>B-</v>
          </cell>
          <cell r="I318">
            <v>43853</v>
          </cell>
          <cell r="J318">
            <v>1356</v>
          </cell>
          <cell r="K318" t="str">
            <v>lv</v>
          </cell>
          <cell r="L318">
            <v>25</v>
          </cell>
          <cell r="M318">
            <v>0</v>
          </cell>
          <cell r="N318">
            <v>0</v>
          </cell>
          <cell r="O318">
            <v>22</v>
          </cell>
          <cell r="P318">
            <v>7</v>
          </cell>
          <cell r="Q318">
            <v>26</v>
          </cell>
          <cell r="R318">
            <v>1</v>
          </cell>
          <cell r="S318">
            <v>15</v>
          </cell>
          <cell r="T318">
            <v>1</v>
          </cell>
          <cell r="AL318">
            <v>8.5625034353669047</v>
          </cell>
          <cell r="CB318" t="str">
            <v>https://drive.google.com/file/d/1TZ_phVL1vfC0P9b_RDH9ymdLRnk0lrrJ/view</v>
          </cell>
        </row>
        <row r="319">
          <cell r="D319" t="str">
            <v>Marist College</v>
          </cell>
          <cell r="F319" t="str">
            <v>New Hampshire</v>
          </cell>
          <cell r="G319" t="str">
            <v>A+</v>
          </cell>
          <cell r="I319">
            <v>43853</v>
          </cell>
          <cell r="J319">
            <v>1077</v>
          </cell>
          <cell r="K319" t="str">
            <v>rv</v>
          </cell>
          <cell r="L319">
            <v>14</v>
          </cell>
          <cell r="M319">
            <v>0</v>
          </cell>
          <cell r="N319">
            <v>0</v>
          </cell>
          <cell r="O319">
            <v>17</v>
          </cell>
          <cell r="P319">
            <v>10</v>
          </cell>
          <cell r="Q319">
            <v>22</v>
          </cell>
          <cell r="R319">
            <v>3</v>
          </cell>
          <cell r="S319">
            <v>12</v>
          </cell>
          <cell r="T319">
            <v>5</v>
          </cell>
          <cell r="AL319">
            <v>0</v>
          </cell>
          <cell r="CB319" t="str">
            <v>http://maristpoll.marist.edu/wp-content/uploads/2020/01/NBC-News_Marist-Poll_NH-NOS-and-Tables_2001241124.pdf</v>
          </cell>
        </row>
        <row r="320">
          <cell r="D320" t="str">
            <v>Marist College</v>
          </cell>
          <cell r="F320" t="str">
            <v>New Hampshire</v>
          </cell>
          <cell r="G320" t="str">
            <v>A+</v>
          </cell>
          <cell r="I320">
            <v>43853</v>
          </cell>
          <cell r="J320">
            <v>697</v>
          </cell>
          <cell r="K320" t="str">
            <v>lv</v>
          </cell>
          <cell r="L320">
            <v>15</v>
          </cell>
          <cell r="M320">
            <v>0</v>
          </cell>
          <cell r="N320">
            <v>0</v>
          </cell>
          <cell r="O320">
            <v>17</v>
          </cell>
          <cell r="P320">
            <v>10</v>
          </cell>
          <cell r="Q320">
            <v>22</v>
          </cell>
          <cell r="R320">
            <v>3</v>
          </cell>
          <cell r="S320">
            <v>13</v>
          </cell>
          <cell r="T320">
            <v>5</v>
          </cell>
          <cell r="AL320">
            <v>0.73386466550631224</v>
          </cell>
          <cell r="CB320" t="str">
            <v>http://maristpoll.marist.edu/wp-content/uploads/2020/01/NBC-News_Marist-Poll_NH-NOS-and-Tables_2001241124.pdf</v>
          </cell>
        </row>
        <row r="321">
          <cell r="D321" t="str">
            <v>University of New Hampshire</v>
          </cell>
          <cell r="F321" t="str">
            <v>New Hampshire</v>
          </cell>
          <cell r="G321" t="str">
            <v>B</v>
          </cell>
          <cell r="I321">
            <v>43853</v>
          </cell>
          <cell r="J321">
            <v>516</v>
          </cell>
          <cell r="K321" t="str">
            <v>lv</v>
          </cell>
          <cell r="L321">
            <v>16</v>
          </cell>
          <cell r="M321">
            <v>1</v>
          </cell>
          <cell r="N321">
            <v>0</v>
          </cell>
          <cell r="O321">
            <v>15</v>
          </cell>
          <cell r="P321">
            <v>6</v>
          </cell>
          <cell r="Q321">
            <v>25</v>
          </cell>
          <cell r="R321">
            <v>2</v>
          </cell>
          <cell r="S321">
            <v>12</v>
          </cell>
          <cell r="T321">
            <v>5</v>
          </cell>
          <cell r="AL321">
            <v>0.107860913968004</v>
          </cell>
          <cell r="CB321" t="str">
            <v>https://scholars.unh.edu/cgi/viewcontent.cgi?article=1571&amp;context=survey_center_polls</v>
          </cell>
        </row>
        <row r="322">
          <cell r="D322" t="str">
            <v>ABC News/Washington Post</v>
          </cell>
          <cell r="F322" t="str">
            <v>US</v>
          </cell>
          <cell r="G322" t="str">
            <v>A+</v>
          </cell>
          <cell r="I322">
            <v>43853</v>
          </cell>
          <cell r="J322">
            <v>276</v>
          </cell>
          <cell r="K322" t="str">
            <v>lv</v>
          </cell>
          <cell r="L322">
            <v>34</v>
          </cell>
          <cell r="M322">
            <v>7</v>
          </cell>
          <cell r="N322">
            <v>0</v>
          </cell>
          <cell r="O322">
            <v>4</v>
          </cell>
          <cell r="P322">
            <v>4</v>
          </cell>
          <cell r="Q322">
            <v>22</v>
          </cell>
          <cell r="R322">
            <v>1</v>
          </cell>
          <cell r="S322">
            <v>14</v>
          </cell>
          <cell r="T322">
            <v>6</v>
          </cell>
          <cell r="AL322">
            <v>0.17872974365815308</v>
          </cell>
          <cell r="CB322" t="str">
            <v>https://docs.google.com/spreadsheets/d/1CpUPZwYYsqSKzcFdExi1xOllSJGcR-XQZk9pVfnRAFY/edit</v>
          </cell>
        </row>
        <row r="323">
          <cell r="D323" t="str">
            <v>ABC News/Washington Post</v>
          </cell>
          <cell r="F323" t="str">
            <v>US</v>
          </cell>
          <cell r="G323" t="str">
            <v>A+</v>
          </cell>
          <cell r="I323">
            <v>43853</v>
          </cell>
          <cell r="J323">
            <v>349</v>
          </cell>
          <cell r="K323" t="str">
            <v>rv</v>
          </cell>
          <cell r="L323">
            <v>32</v>
          </cell>
          <cell r="M323">
            <v>8</v>
          </cell>
          <cell r="N323">
            <v>0</v>
          </cell>
          <cell r="O323">
            <v>5</v>
          </cell>
          <cell r="P323">
            <v>3</v>
          </cell>
          <cell r="Q323">
            <v>23</v>
          </cell>
          <cell r="R323">
            <v>0</v>
          </cell>
          <cell r="S323">
            <v>12</v>
          </cell>
          <cell r="T323">
            <v>7</v>
          </cell>
          <cell r="AL323">
            <v>0</v>
          </cell>
          <cell r="CB323" t="str">
            <v>https://www.washingtonpost.com/context/washington-post-abc-news-poll-jan-20-23-2020/50b73242-0f99-4709-b8bc-7e0d56bfe0f3/</v>
          </cell>
        </row>
        <row r="324">
          <cell r="D324" t="str">
            <v>ABC News/Washington Post</v>
          </cell>
          <cell r="F324" t="str">
            <v>US</v>
          </cell>
          <cell r="G324" t="str">
            <v>A+</v>
          </cell>
          <cell r="I324">
            <v>43853</v>
          </cell>
          <cell r="J324">
            <v>388</v>
          </cell>
          <cell r="K324" t="str">
            <v>a</v>
          </cell>
          <cell r="L324">
            <v>28</v>
          </cell>
          <cell r="M324">
            <v>8</v>
          </cell>
          <cell r="N324">
            <v>0</v>
          </cell>
          <cell r="O324">
            <v>5</v>
          </cell>
          <cell r="P324">
            <v>3</v>
          </cell>
          <cell r="Q324">
            <v>24</v>
          </cell>
          <cell r="R324">
            <v>0</v>
          </cell>
          <cell r="S324">
            <v>11</v>
          </cell>
          <cell r="T324">
            <v>7</v>
          </cell>
          <cell r="AL324">
            <v>0</v>
          </cell>
          <cell r="CB324" t="str">
            <v>https://www.washingtonpost.com/context/washington-post-abc-news-poll-jan-20-23-2020/50b73242-0f99-4709-b8bc-7e0d56bfe0f3/</v>
          </cell>
        </row>
        <row r="325">
          <cell r="D325" t="str">
            <v>Remington Research Group</v>
          </cell>
          <cell r="F325" t="str">
            <v>Missouri</v>
          </cell>
          <cell r="G325" t="str">
            <v>C-</v>
          </cell>
          <cell r="I325">
            <v>43853</v>
          </cell>
          <cell r="J325">
            <v>1460</v>
          </cell>
          <cell r="K325" t="str">
            <v>lv</v>
          </cell>
          <cell r="L325">
            <v>39</v>
          </cell>
          <cell r="M325">
            <v>14</v>
          </cell>
          <cell r="N325">
            <v>0</v>
          </cell>
          <cell r="O325">
            <v>6</v>
          </cell>
          <cell r="P325">
            <v>8</v>
          </cell>
          <cell r="Q325">
            <v>7</v>
          </cell>
          <cell r="R325">
            <v>1</v>
          </cell>
          <cell r="S325">
            <v>9</v>
          </cell>
          <cell r="T325">
            <v>2</v>
          </cell>
          <cell r="AL325">
            <v>0.56325276426677229</v>
          </cell>
          <cell r="CB325" t="str">
            <v>https://moscout.com/s/MOSCOUT-012420.pptx</v>
          </cell>
        </row>
        <row r="326">
          <cell r="D326" t="str">
            <v>Siena College/New York Times Upshot</v>
          </cell>
          <cell r="F326" t="str">
            <v>Iowa</v>
          </cell>
          <cell r="G326" t="str">
            <v>A+</v>
          </cell>
          <cell r="I326">
            <v>43853</v>
          </cell>
          <cell r="J326">
            <v>584</v>
          </cell>
          <cell r="K326" t="str">
            <v>lv</v>
          </cell>
          <cell r="L326">
            <v>23</v>
          </cell>
          <cell r="M326">
            <v>0</v>
          </cell>
          <cell r="N326">
            <v>0</v>
          </cell>
          <cell r="O326">
            <v>23</v>
          </cell>
          <cell r="P326">
            <v>0</v>
          </cell>
          <cell r="Q326">
            <v>30</v>
          </cell>
          <cell r="R326">
            <v>0</v>
          </cell>
          <cell r="S326">
            <v>19</v>
          </cell>
          <cell r="T326">
            <v>0</v>
          </cell>
          <cell r="AL326">
            <v>17.840101279362514</v>
          </cell>
          <cell r="CB326" t="str">
            <v>https://www.nytimes.com/2020/01/25/us/politics/democratic-iowa-poll-sanders.html</v>
          </cell>
        </row>
        <row r="327">
          <cell r="D327" t="str">
            <v>Siena College/New York Times Upshot</v>
          </cell>
          <cell r="F327" t="str">
            <v>Iowa</v>
          </cell>
          <cell r="G327" t="str">
            <v>A+</v>
          </cell>
          <cell r="I327">
            <v>43853</v>
          </cell>
          <cell r="J327">
            <v>584</v>
          </cell>
          <cell r="K327" t="str">
            <v>lv</v>
          </cell>
          <cell r="L327">
            <v>17</v>
          </cell>
          <cell r="M327">
            <v>1</v>
          </cell>
          <cell r="N327">
            <v>0</v>
          </cell>
          <cell r="O327">
            <v>18</v>
          </cell>
          <cell r="P327">
            <v>8</v>
          </cell>
          <cell r="Q327">
            <v>25</v>
          </cell>
          <cell r="R327">
            <v>3</v>
          </cell>
          <cell r="S327">
            <v>15</v>
          </cell>
          <cell r="T327">
            <v>3</v>
          </cell>
          <cell r="AL327">
            <v>0</v>
          </cell>
          <cell r="CB327" t="str">
            <v>https://scri.siena.edu/wp-content/uploads/2020/01/IADem0120_4891051654159.pdf</v>
          </cell>
        </row>
        <row r="328">
          <cell r="D328" t="str">
            <v>Emerson College</v>
          </cell>
          <cell r="F328" t="str">
            <v>US</v>
          </cell>
          <cell r="G328" t="str">
            <v>B-</v>
          </cell>
          <cell r="I328">
            <v>43853</v>
          </cell>
          <cell r="J328">
            <v>497</v>
          </cell>
          <cell r="K328" t="str">
            <v>lv</v>
          </cell>
          <cell r="L328">
            <v>30</v>
          </cell>
          <cell r="M328">
            <v>7.4</v>
          </cell>
          <cell r="N328">
            <v>0</v>
          </cell>
          <cell r="O328">
            <v>5.5</v>
          </cell>
          <cell r="P328">
            <v>3.5</v>
          </cell>
          <cell r="Q328">
            <v>27.3</v>
          </cell>
          <cell r="R328">
            <v>1.3</v>
          </cell>
          <cell r="S328">
            <v>12.8</v>
          </cell>
          <cell r="T328">
            <v>7.7</v>
          </cell>
          <cell r="AL328">
            <v>0.72978372738316655</v>
          </cell>
          <cell r="CB328" t="str">
            <v>http://emersonpolling.com/2020/01/24/national-2020-biden-and-sanders-battle-in-two-way-race-for-democratic-nomination/</v>
          </cell>
        </row>
        <row r="329">
          <cell r="D329" t="str">
            <v>Ipsos</v>
          </cell>
          <cell r="F329" t="str">
            <v>US</v>
          </cell>
          <cell r="G329" t="str">
            <v>B+</v>
          </cell>
          <cell r="I329">
            <v>43853</v>
          </cell>
          <cell r="J329">
            <v>545</v>
          </cell>
          <cell r="K329" t="str">
            <v>rv</v>
          </cell>
          <cell r="L329">
            <v>24.1</v>
          </cell>
          <cell r="M329">
            <v>9.8000000000000007</v>
          </cell>
          <cell r="N329">
            <v>0</v>
          </cell>
          <cell r="O329">
            <v>6.6</v>
          </cell>
          <cell r="P329">
            <v>3.4</v>
          </cell>
          <cell r="Q329">
            <v>19.899999999999999</v>
          </cell>
          <cell r="R329">
            <v>1.7</v>
          </cell>
          <cell r="S329">
            <v>11.8</v>
          </cell>
          <cell r="T329">
            <v>3.3</v>
          </cell>
          <cell r="AL329">
            <v>1.719195329653013E-3</v>
          </cell>
          <cell r="CB329" t="str">
            <v>https://graphics.reuters.com/USA-ELECTION-POLL/0100B05G09P/index.html</v>
          </cell>
        </row>
        <row r="330">
          <cell r="D330" t="str">
            <v>Harris Insights &amp; Analytics</v>
          </cell>
          <cell r="F330" t="str">
            <v>US</v>
          </cell>
          <cell r="G330" t="str">
            <v>C+</v>
          </cell>
          <cell r="I330">
            <v>43852</v>
          </cell>
          <cell r="J330">
            <v>878</v>
          </cell>
          <cell r="K330" t="str">
            <v>rv</v>
          </cell>
          <cell r="L330">
            <v>29</v>
          </cell>
          <cell r="M330">
            <v>11</v>
          </cell>
          <cell r="N330">
            <v>0</v>
          </cell>
          <cell r="O330">
            <v>5</v>
          </cell>
          <cell r="P330">
            <v>2</v>
          </cell>
          <cell r="Q330">
            <v>17</v>
          </cell>
          <cell r="R330">
            <v>4</v>
          </cell>
          <cell r="S330">
            <v>9</v>
          </cell>
          <cell r="T330">
            <v>4</v>
          </cell>
          <cell r="AL330">
            <v>2.443807386020826E-2</v>
          </cell>
          <cell r="CB330" t="str">
            <v>https://thehill.com/hilltv/rising/480721-bloomberg-surges-past-warren-into-third-place-in-new-national-poll</v>
          </cell>
        </row>
        <row r="331">
          <cell r="D331" t="str">
            <v>Suffolk University</v>
          </cell>
          <cell r="F331" t="str">
            <v>Utah</v>
          </cell>
          <cell r="G331" t="str">
            <v>A-</v>
          </cell>
          <cell r="I331">
            <v>43852</v>
          </cell>
          <cell r="J331">
            <v>132</v>
          </cell>
          <cell r="K331" t="str">
            <v>lv</v>
          </cell>
          <cell r="L331">
            <v>12.12</v>
          </cell>
          <cell r="M331">
            <v>9.85</v>
          </cell>
          <cell r="N331">
            <v>0</v>
          </cell>
          <cell r="O331">
            <v>4.55</v>
          </cell>
          <cell r="P331">
            <v>3.03</v>
          </cell>
          <cell r="Q331">
            <v>26.52</v>
          </cell>
          <cell r="R331">
            <v>0.76</v>
          </cell>
          <cell r="S331">
            <v>14.39</v>
          </cell>
          <cell r="T331">
            <v>4.55</v>
          </cell>
          <cell r="AL331">
            <v>5.2069848378317687</v>
          </cell>
          <cell r="CB331" t="str">
            <v>https://www.suffolk.edu/-/media/suffolk/documents/academics/research-at-suffolk/suprc/polls/other-states/2020/1_27_2020_utah_marginals_pdftxt.pdf</v>
          </cell>
        </row>
        <row r="332">
          <cell r="D332" t="str">
            <v>Fox News/Beacon Research/Shaw &amp; Co. Research</v>
          </cell>
          <cell r="F332" t="str">
            <v>US</v>
          </cell>
          <cell r="G332" t="str">
            <v>A-</v>
          </cell>
          <cell r="I332">
            <v>43852</v>
          </cell>
          <cell r="J332">
            <v>495</v>
          </cell>
          <cell r="K332" t="str">
            <v>lv</v>
          </cell>
          <cell r="L332">
            <v>26</v>
          </cell>
          <cell r="M332">
            <v>10</v>
          </cell>
          <cell r="N332">
            <v>0</v>
          </cell>
          <cell r="O332">
            <v>7</v>
          </cell>
          <cell r="P332">
            <v>3</v>
          </cell>
          <cell r="Q332">
            <v>23</v>
          </cell>
          <cell r="R332">
            <v>3</v>
          </cell>
          <cell r="S332">
            <v>14</v>
          </cell>
          <cell r="T332">
            <v>5</v>
          </cell>
          <cell r="AL332">
            <v>1.3180311627972201</v>
          </cell>
          <cell r="CB332" t="str">
            <v>https://www.scribd.com/document/444324295/Fox-January-19-22-2020-National-Topline-January-26-Release-pdf</v>
          </cell>
        </row>
        <row r="333">
          <cell r="D333" t="str">
            <v>Civiqs</v>
          </cell>
          <cell r="F333" t="str">
            <v>Iowa</v>
          </cell>
          <cell r="G333">
            <v>0</v>
          </cell>
          <cell r="I333">
            <v>43851</v>
          </cell>
          <cell r="J333">
            <v>590</v>
          </cell>
          <cell r="K333" t="str">
            <v>lv</v>
          </cell>
          <cell r="L333">
            <v>17</v>
          </cell>
          <cell r="M333">
            <v>0</v>
          </cell>
          <cell r="N333">
            <v>0</v>
          </cell>
          <cell r="O333">
            <v>19</v>
          </cell>
          <cell r="P333">
            <v>6</v>
          </cell>
          <cell r="Q333">
            <v>24</v>
          </cell>
          <cell r="R333">
            <v>3</v>
          </cell>
          <cell r="S333">
            <v>19</v>
          </cell>
          <cell r="T333">
            <v>5</v>
          </cell>
          <cell r="AL333">
            <v>0.14636413723790154</v>
          </cell>
          <cell r="CB333" t="str">
            <v>https://projects.fivethirtyeight.com/polls/20200202_IA_1.pdf</v>
          </cell>
        </row>
        <row r="334">
          <cell r="D334" t="str">
            <v>Data for Progress</v>
          </cell>
          <cell r="F334" t="str">
            <v>Texas</v>
          </cell>
          <cell r="G334" t="str">
            <v>A-</v>
          </cell>
          <cell r="I334">
            <v>43851</v>
          </cell>
          <cell r="J334">
            <v>684</v>
          </cell>
          <cell r="K334" t="str">
            <v>lv</v>
          </cell>
          <cell r="L334">
            <v>26</v>
          </cell>
          <cell r="M334">
            <v>7</v>
          </cell>
          <cell r="N334">
            <v>0</v>
          </cell>
          <cell r="O334">
            <v>10</v>
          </cell>
          <cell r="P334">
            <v>4</v>
          </cell>
          <cell r="Q334">
            <v>20</v>
          </cell>
          <cell r="R334">
            <v>2</v>
          </cell>
          <cell r="S334">
            <v>14</v>
          </cell>
          <cell r="T334">
            <v>3</v>
          </cell>
          <cell r="AL334">
            <v>0.4469772136356695</v>
          </cell>
          <cell r="CB334" t="str">
            <v>http://filesforprogress.org/datasets/2020/1/texas/dfp-tx-dem-primary-jan-2020.pdf</v>
          </cell>
        </row>
        <row r="335">
          <cell r="D335" t="str">
            <v>University of California, Berkeley</v>
          </cell>
          <cell r="F335" t="str">
            <v>California</v>
          </cell>
          <cell r="G335" t="str">
            <v>B/C</v>
          </cell>
          <cell r="I335">
            <v>43851</v>
          </cell>
          <cell r="J335">
            <v>2895</v>
          </cell>
          <cell r="K335" t="str">
            <v>lv</v>
          </cell>
          <cell r="L335">
            <v>15</v>
          </cell>
          <cell r="M335">
            <v>6</v>
          </cell>
          <cell r="N335">
            <v>0.8</v>
          </cell>
          <cell r="O335">
            <v>7.2</v>
          </cell>
          <cell r="P335">
            <v>4.9000000000000004</v>
          </cell>
          <cell r="Q335">
            <v>26.3</v>
          </cell>
          <cell r="R335">
            <v>1.8</v>
          </cell>
          <cell r="S335">
            <v>19.600000000000001</v>
          </cell>
          <cell r="T335">
            <v>3.9</v>
          </cell>
          <cell r="AL335">
            <v>1.2584850559486527</v>
          </cell>
          <cell r="CB335" t="str">
            <v>https://escholarship.org/uc/item/1h8738br</v>
          </cell>
        </row>
        <row r="336">
          <cell r="D336" t="str">
            <v>MassINC Polling Group</v>
          </cell>
          <cell r="F336" t="str">
            <v>New Hampshire</v>
          </cell>
          <cell r="G336" t="str">
            <v>A/B</v>
          </cell>
          <cell r="I336">
            <v>43851</v>
          </cell>
          <cell r="J336">
            <v>426</v>
          </cell>
          <cell r="K336" t="str">
            <v>lv</v>
          </cell>
          <cell r="L336">
            <v>14</v>
          </cell>
          <cell r="M336">
            <v>1</v>
          </cell>
          <cell r="N336">
            <v>0</v>
          </cell>
          <cell r="O336">
            <v>17</v>
          </cell>
          <cell r="P336">
            <v>6</v>
          </cell>
          <cell r="Q336">
            <v>29</v>
          </cell>
          <cell r="R336">
            <v>2</v>
          </cell>
          <cell r="S336">
            <v>13</v>
          </cell>
          <cell r="T336">
            <v>5</v>
          </cell>
          <cell r="AL336">
            <v>8.5542613670066778</v>
          </cell>
          <cell r="CB336" t="str">
            <v>https://www.wbur.org/news/2020/01/23/new-hampshire-bernie-sanders-lead-january</v>
          </cell>
        </row>
        <row r="337">
          <cell r="D337" t="str">
            <v>YouGov</v>
          </cell>
          <cell r="F337" t="str">
            <v>US</v>
          </cell>
          <cell r="G337" t="str">
            <v>B-</v>
          </cell>
          <cell r="I337">
            <v>43851</v>
          </cell>
          <cell r="J337">
            <v>470</v>
          </cell>
          <cell r="K337" t="str">
            <v>lv</v>
          </cell>
          <cell r="L337">
            <v>28</v>
          </cell>
          <cell r="M337">
            <v>6</v>
          </cell>
          <cell r="N337">
            <v>0</v>
          </cell>
          <cell r="O337">
            <v>8</v>
          </cell>
          <cell r="P337">
            <v>4</v>
          </cell>
          <cell r="Q337">
            <v>18</v>
          </cell>
          <cell r="R337">
            <v>2</v>
          </cell>
          <cell r="S337">
            <v>21</v>
          </cell>
          <cell r="T337">
            <v>3</v>
          </cell>
          <cell r="AL337">
            <v>3.5160509388901565E-4</v>
          </cell>
          <cell r="CB337" t="str">
            <v>https://d25d2506sfb94s.cloudfront.net/cumulus_uploads/document/alq58zq5zt/econTabReport.pdf</v>
          </cell>
        </row>
        <row r="338">
          <cell r="D338" t="str">
            <v>Monmouth University</v>
          </cell>
          <cell r="F338" t="str">
            <v>US</v>
          </cell>
          <cell r="G338" t="str">
            <v>A+</v>
          </cell>
          <cell r="I338">
            <v>43850</v>
          </cell>
          <cell r="J338">
            <v>372</v>
          </cell>
          <cell r="K338" t="str">
            <v>rv</v>
          </cell>
          <cell r="L338">
            <v>30</v>
          </cell>
          <cell r="M338">
            <v>9</v>
          </cell>
          <cell r="N338">
            <v>0</v>
          </cell>
          <cell r="O338">
            <v>6</v>
          </cell>
          <cell r="P338">
            <v>5</v>
          </cell>
          <cell r="Q338">
            <v>23</v>
          </cell>
          <cell r="R338">
            <v>1</v>
          </cell>
          <cell r="S338">
            <v>14</v>
          </cell>
          <cell r="T338">
            <v>3</v>
          </cell>
          <cell r="AL338">
            <v>1.4567399208048171</v>
          </cell>
          <cell r="CB338" t="str">
            <v>https://www.monmouth.edu/polling-institute/documents/monmouthpoll_us_012220.pdf/</v>
          </cell>
        </row>
        <row r="339">
          <cell r="D339" t="str">
            <v>Baldwin Wallace University/Oakland University/Ohio Northern University</v>
          </cell>
          <cell r="F339" t="str">
            <v>Wisconsin</v>
          </cell>
          <cell r="G339">
            <v>0</v>
          </cell>
          <cell r="I339">
            <v>43850</v>
          </cell>
          <cell r="J339">
            <v>464</v>
          </cell>
          <cell r="K339" t="str">
            <v>rv</v>
          </cell>
          <cell r="L339">
            <v>21.8</v>
          </cell>
          <cell r="M339">
            <v>8.4</v>
          </cell>
          <cell r="N339">
            <v>0</v>
          </cell>
          <cell r="O339">
            <v>7.7</v>
          </cell>
          <cell r="P339">
            <v>3</v>
          </cell>
          <cell r="Q339">
            <v>28.4</v>
          </cell>
          <cell r="R339">
            <v>0.3</v>
          </cell>
          <cell r="S339">
            <v>14.7</v>
          </cell>
          <cell r="T339">
            <v>2.2000000000000002</v>
          </cell>
          <cell r="AL339">
            <v>2.9700678290376317</v>
          </cell>
          <cell r="CB339" t="str">
            <v>https://www.bw.edu/Assets/community-research-institute/2020-great-lakes-poll-full-FINAL.pdf</v>
          </cell>
        </row>
        <row r="340">
          <cell r="D340" t="str">
            <v>Baldwin Wallace University/Oakland University/Ohio Northern University</v>
          </cell>
          <cell r="F340" t="str">
            <v>Michigan</v>
          </cell>
          <cell r="G340">
            <v>0</v>
          </cell>
          <cell r="I340">
            <v>43850</v>
          </cell>
          <cell r="J340">
            <v>477</v>
          </cell>
          <cell r="K340" t="str">
            <v>rv</v>
          </cell>
          <cell r="L340">
            <v>27</v>
          </cell>
          <cell r="M340">
            <v>9.1</v>
          </cell>
          <cell r="N340">
            <v>0</v>
          </cell>
          <cell r="O340">
            <v>6.3</v>
          </cell>
          <cell r="P340">
            <v>1.9</v>
          </cell>
          <cell r="Q340">
            <v>21.6</v>
          </cell>
          <cell r="R340">
            <v>1.7</v>
          </cell>
          <cell r="S340">
            <v>13.6</v>
          </cell>
          <cell r="T340">
            <v>3.5</v>
          </cell>
          <cell r="AL340">
            <v>2.9997551240659184</v>
          </cell>
          <cell r="CB340" t="str">
            <v>https://www.bw.edu/Assets/community-research-institute/2020-great-lakes-poll-full-FINAL.pdf</v>
          </cell>
        </row>
        <row r="341">
          <cell r="D341" t="str">
            <v>Baldwin Wallace University/Oakland University/Ohio Northern University</v>
          </cell>
          <cell r="F341" t="str">
            <v>Pennsylvania</v>
          </cell>
          <cell r="G341">
            <v>0</v>
          </cell>
          <cell r="I341">
            <v>43850</v>
          </cell>
          <cell r="J341">
            <v>502</v>
          </cell>
          <cell r="K341" t="str">
            <v>rv</v>
          </cell>
          <cell r="L341">
            <v>31.3</v>
          </cell>
          <cell r="M341">
            <v>9.1</v>
          </cell>
          <cell r="N341">
            <v>0</v>
          </cell>
          <cell r="O341">
            <v>6.5</v>
          </cell>
          <cell r="P341">
            <v>2.5</v>
          </cell>
          <cell r="Q341">
            <v>20.5</v>
          </cell>
          <cell r="R341">
            <v>1</v>
          </cell>
          <cell r="S341">
            <v>11.5</v>
          </cell>
          <cell r="T341">
            <v>2.5</v>
          </cell>
          <cell r="AL341">
            <v>3.0554263405365671</v>
          </cell>
          <cell r="CB341" t="str">
            <v>https://www.bw.edu/Assets/community-research-institute/2020-great-lakes-poll-full-FINAL.pdf</v>
          </cell>
        </row>
        <row r="342">
          <cell r="D342" t="str">
            <v>Baldwin Wallace University/Oakland University/Ohio Northern University</v>
          </cell>
          <cell r="F342" t="str">
            <v>Ohio</v>
          </cell>
          <cell r="G342">
            <v>0</v>
          </cell>
          <cell r="I342">
            <v>43850</v>
          </cell>
          <cell r="J342">
            <v>428</v>
          </cell>
          <cell r="K342" t="str">
            <v>rv</v>
          </cell>
          <cell r="L342">
            <v>32.1</v>
          </cell>
          <cell r="M342">
            <v>10.1</v>
          </cell>
          <cell r="N342">
            <v>0</v>
          </cell>
          <cell r="O342">
            <v>6.1</v>
          </cell>
          <cell r="P342">
            <v>1.5</v>
          </cell>
          <cell r="Q342">
            <v>20.8</v>
          </cell>
          <cell r="R342">
            <v>2.2000000000000002</v>
          </cell>
          <cell r="S342">
            <v>10.7</v>
          </cell>
          <cell r="T342">
            <v>2.1</v>
          </cell>
          <cell r="AL342">
            <v>2.8849449453475442</v>
          </cell>
          <cell r="CB342" t="str">
            <v>https://www.bw.edu/Assets/community-research-institute/2020-great-lakes-poll-full-FINAL.pdf</v>
          </cell>
        </row>
        <row r="343">
          <cell r="D343" t="str">
            <v>Pew Research Center</v>
          </cell>
          <cell r="F343" t="str">
            <v>US</v>
          </cell>
          <cell r="G343" t="str">
            <v>B/C</v>
          </cell>
          <cell r="I343">
            <v>43849</v>
          </cell>
          <cell r="J343">
            <v>5861</v>
          </cell>
          <cell r="K343" t="str">
            <v>rv</v>
          </cell>
          <cell r="L343">
            <v>26</v>
          </cell>
          <cell r="M343">
            <v>5</v>
          </cell>
          <cell r="N343">
            <v>1</v>
          </cell>
          <cell r="O343">
            <v>7</v>
          </cell>
          <cell r="P343">
            <v>2</v>
          </cell>
          <cell r="Q343">
            <v>21</v>
          </cell>
          <cell r="R343">
            <v>1</v>
          </cell>
          <cell r="S343">
            <v>16</v>
          </cell>
          <cell r="T343">
            <v>3</v>
          </cell>
          <cell r="AL343">
            <v>11.155688782374181</v>
          </cell>
          <cell r="CB343" t="str">
            <v>https://www.people-press.org/wp-content/uploads/sites/4/2020/01/PP_2019.01.30_dem-values_report.pdf</v>
          </cell>
        </row>
        <row r="344">
          <cell r="D344" t="str">
            <v>Texas Lyceum</v>
          </cell>
          <cell r="F344" t="str">
            <v>Texas</v>
          </cell>
          <cell r="G344">
            <v>0</v>
          </cell>
          <cell r="I344">
            <v>43849</v>
          </cell>
          <cell r="J344">
            <v>401</v>
          </cell>
          <cell r="K344" t="str">
            <v>lv</v>
          </cell>
          <cell r="L344">
            <v>28</v>
          </cell>
          <cell r="M344">
            <v>9</v>
          </cell>
          <cell r="N344">
            <v>1</v>
          </cell>
          <cell r="O344">
            <v>6</v>
          </cell>
          <cell r="P344">
            <v>4</v>
          </cell>
          <cell r="Q344">
            <v>26</v>
          </cell>
          <cell r="R344">
            <v>2</v>
          </cell>
          <cell r="S344">
            <v>13</v>
          </cell>
          <cell r="T344">
            <v>0</v>
          </cell>
          <cell r="AL344">
            <v>3.1273591044558686</v>
          </cell>
          <cell r="CB344" t="str">
            <v>https://www.texaslyceum.org/assets/docs/Poll/2020/2020%20Texas%20Lyceum%20Poll%20Results.pdf</v>
          </cell>
        </row>
        <row r="345">
          <cell r="D345" t="str">
            <v>Civis Analytics</v>
          </cell>
          <cell r="F345" t="str">
            <v>New York</v>
          </cell>
          <cell r="G345">
            <v>0</v>
          </cell>
          <cell r="I345">
            <v>43849</v>
          </cell>
          <cell r="J345">
            <v>845</v>
          </cell>
          <cell r="K345" t="str">
            <v>lv</v>
          </cell>
          <cell r="L345">
            <v>30</v>
          </cell>
          <cell r="M345">
            <v>17</v>
          </cell>
          <cell r="N345">
            <v>0</v>
          </cell>
          <cell r="O345">
            <v>7</v>
          </cell>
          <cell r="P345">
            <v>2</v>
          </cell>
          <cell r="Q345">
            <v>17</v>
          </cell>
          <cell r="R345">
            <v>4</v>
          </cell>
          <cell r="S345">
            <v>14</v>
          </cell>
          <cell r="T345">
            <v>4</v>
          </cell>
          <cell r="AL345">
            <v>4.1920389110987211</v>
          </cell>
          <cell r="CB345" t="str">
            <v>http://filesforprogress.org/datasets/2020/1/dfp_poll_january_ny.pdf</v>
          </cell>
        </row>
        <row r="346">
          <cell r="D346" t="str">
            <v>SSRS</v>
          </cell>
          <cell r="F346" t="str">
            <v>US</v>
          </cell>
          <cell r="G346" t="str">
            <v>A/B</v>
          </cell>
          <cell r="I346">
            <v>43849</v>
          </cell>
          <cell r="J346">
            <v>500</v>
          </cell>
          <cell r="K346" t="str">
            <v>rv</v>
          </cell>
          <cell r="L346">
            <v>24</v>
          </cell>
          <cell r="M346">
            <v>5</v>
          </cell>
          <cell r="N346">
            <v>0</v>
          </cell>
          <cell r="O346">
            <v>11</v>
          </cell>
          <cell r="P346">
            <v>4</v>
          </cell>
          <cell r="Q346">
            <v>27</v>
          </cell>
          <cell r="R346">
            <v>2</v>
          </cell>
          <cell r="S346">
            <v>14</v>
          </cell>
          <cell r="T346">
            <v>4</v>
          </cell>
          <cell r="AL346">
            <v>8.2184824480862488</v>
          </cell>
          <cell r="CB346" t="str">
            <v>https://cdn.cnn.com/cnn/2020/images/01/22/rel1b.-.2020.pdf</v>
          </cell>
        </row>
        <row r="347">
          <cell r="D347" t="str">
            <v>Morning Consult</v>
          </cell>
          <cell r="F347" t="str">
            <v>US</v>
          </cell>
          <cell r="G347" t="str">
            <v>B+</v>
          </cell>
          <cell r="I347">
            <v>43849</v>
          </cell>
          <cell r="J347">
            <v>12402</v>
          </cell>
          <cell r="K347" t="str">
            <v>lv</v>
          </cell>
          <cell r="L347">
            <v>29</v>
          </cell>
          <cell r="M347">
            <v>10</v>
          </cell>
          <cell r="N347">
            <v>0</v>
          </cell>
          <cell r="O347">
            <v>8</v>
          </cell>
          <cell r="P347">
            <v>3</v>
          </cell>
          <cell r="Q347">
            <v>24</v>
          </cell>
          <cell r="R347">
            <v>3</v>
          </cell>
          <cell r="S347">
            <v>15</v>
          </cell>
          <cell r="T347">
            <v>4</v>
          </cell>
          <cell r="AL347">
            <v>2.2725160092588955E-2</v>
          </cell>
          <cell r="CB347" t="str">
            <v>https://morningconsult.com/2020-democratic-primary/</v>
          </cell>
        </row>
        <row r="348">
          <cell r="D348" t="str">
            <v>Suffolk University</v>
          </cell>
          <cell r="F348" t="str">
            <v>New Hampshire</v>
          </cell>
          <cell r="G348" t="str">
            <v>A-</v>
          </cell>
          <cell r="I348">
            <v>43849</v>
          </cell>
          <cell r="J348">
            <v>500</v>
          </cell>
          <cell r="K348" t="str">
            <v>lv</v>
          </cell>
          <cell r="L348">
            <v>14.8</v>
          </cell>
          <cell r="M348">
            <v>0</v>
          </cell>
          <cell r="N348">
            <v>0</v>
          </cell>
          <cell r="O348">
            <v>12.2</v>
          </cell>
          <cell r="P348">
            <v>4.5999999999999996</v>
          </cell>
          <cell r="Q348">
            <v>16.399999999999999</v>
          </cell>
          <cell r="R348">
            <v>2.6</v>
          </cell>
          <cell r="S348">
            <v>9.8000000000000007</v>
          </cell>
          <cell r="T348">
            <v>5.6</v>
          </cell>
          <cell r="AL348">
            <v>1.9454484693712491E-2</v>
          </cell>
          <cell r="CB348" t="str">
            <v>https://www.suffolk.edu/-/media/suffolk/documents/academics/research-at-suffolk/suprc/polls/new-hampshire/2020/1_21_2020_marginals_pdftxt.pdf</v>
          </cell>
        </row>
        <row r="349">
          <cell r="D349" t="str">
            <v>Emerson College</v>
          </cell>
          <cell r="F349" t="str">
            <v>New Jersey</v>
          </cell>
          <cell r="G349" t="str">
            <v>B-</v>
          </cell>
          <cell r="I349">
            <v>43849</v>
          </cell>
          <cell r="J349">
            <v>388</v>
          </cell>
          <cell r="K349" t="str">
            <v>lv</v>
          </cell>
          <cell r="L349">
            <v>28.3</v>
          </cell>
          <cell r="M349">
            <v>8.5</v>
          </cell>
          <cell r="N349">
            <v>0</v>
          </cell>
          <cell r="O349">
            <v>6.2</v>
          </cell>
          <cell r="P349">
            <v>3.8</v>
          </cell>
          <cell r="Q349">
            <v>24.7</v>
          </cell>
          <cell r="R349">
            <v>0.4</v>
          </cell>
          <cell r="S349">
            <v>15.3</v>
          </cell>
          <cell r="T349">
            <v>5.6</v>
          </cell>
          <cell r="AL349">
            <v>4.8426659714506499</v>
          </cell>
          <cell r="CB349" t="str">
            <v>http://emersonpolling.com/2020/01/20/new-jersey-2020-generational-divide-between-biden-and-sanders-on-display/</v>
          </cell>
        </row>
        <row r="350">
          <cell r="D350" t="str">
            <v>David Binder Research</v>
          </cell>
          <cell r="F350" t="str">
            <v>Iowa</v>
          </cell>
          <cell r="G350">
            <v>0</v>
          </cell>
          <cell r="I350">
            <v>43848</v>
          </cell>
          <cell r="J350">
            <v>500</v>
          </cell>
          <cell r="K350" t="str">
            <v>lv</v>
          </cell>
          <cell r="L350">
            <v>24</v>
          </cell>
          <cell r="M350">
            <v>1</v>
          </cell>
          <cell r="N350">
            <v>0</v>
          </cell>
          <cell r="O350">
            <v>16</v>
          </cell>
          <cell r="P350">
            <v>11</v>
          </cell>
          <cell r="Q350">
            <v>14</v>
          </cell>
          <cell r="R350">
            <v>4</v>
          </cell>
          <cell r="S350">
            <v>18</v>
          </cell>
          <cell r="T350">
            <v>3</v>
          </cell>
          <cell r="AL350">
            <v>0.12956620050501652</v>
          </cell>
          <cell r="CB350" t="str">
            <v>https://www.focusonruralamerica.com/2020/01/20/january-poll-results/</v>
          </cell>
        </row>
        <row r="351">
          <cell r="D351" t="str">
            <v>Neighborhood Research and Media</v>
          </cell>
          <cell r="F351" t="str">
            <v>Iowa</v>
          </cell>
          <cell r="G351" t="str">
            <v>B/C</v>
          </cell>
          <cell r="I351">
            <v>43847</v>
          </cell>
          <cell r="J351">
            <v>300</v>
          </cell>
          <cell r="K351" t="str">
            <v>lv</v>
          </cell>
          <cell r="L351">
            <v>23.3</v>
          </cell>
          <cell r="M351">
            <v>0</v>
          </cell>
          <cell r="N351">
            <v>0</v>
          </cell>
          <cell r="O351">
            <v>17</v>
          </cell>
          <cell r="P351">
            <v>11.3</v>
          </cell>
          <cell r="Q351">
            <v>10.3</v>
          </cell>
          <cell r="R351">
            <v>2.2999999999999998</v>
          </cell>
          <cell r="S351">
            <v>14.7</v>
          </cell>
          <cell r="T351">
            <v>1.7</v>
          </cell>
          <cell r="AL351">
            <v>3.8065049862310052</v>
          </cell>
          <cell r="CB351" t="str">
            <v>https://www.scribd.com/document/443446801/Iowa-Caucus-Memo-011920</v>
          </cell>
        </row>
        <row r="352">
          <cell r="D352" t="str">
            <v>Zogby Interactive/JZ Analytics</v>
          </cell>
          <cell r="F352" t="str">
            <v>US</v>
          </cell>
          <cell r="G352" t="str">
            <v>C</v>
          </cell>
          <cell r="I352">
            <v>43846</v>
          </cell>
          <cell r="J352">
            <v>438</v>
          </cell>
          <cell r="K352" t="str">
            <v>lv</v>
          </cell>
          <cell r="L352">
            <v>24</v>
          </cell>
          <cell r="M352">
            <v>11</v>
          </cell>
          <cell r="N352">
            <v>0</v>
          </cell>
          <cell r="O352">
            <v>8</v>
          </cell>
          <cell r="P352">
            <v>4</v>
          </cell>
          <cell r="Q352">
            <v>24</v>
          </cell>
          <cell r="R352">
            <v>3</v>
          </cell>
          <cell r="S352">
            <v>11</v>
          </cell>
          <cell r="T352">
            <v>6</v>
          </cell>
          <cell r="AL352">
            <v>0.12157781528312944</v>
          </cell>
          <cell r="CB352" t="str">
            <v>https://zogbyanalytics.com/news/911-the-zogby-poll-bloomberg-beating-trump-biden-and-trump-are-all-tied-up-trump-beats-other-democratic-rivals-trump-s-job-approval-continues-to-top-50</v>
          </cell>
        </row>
        <row r="353">
          <cell r="D353" t="str">
            <v>Ipsos</v>
          </cell>
          <cell r="F353" t="str">
            <v>US</v>
          </cell>
          <cell r="G353" t="str">
            <v>B+</v>
          </cell>
          <cell r="I353">
            <v>43846</v>
          </cell>
          <cell r="J353">
            <v>681</v>
          </cell>
          <cell r="K353" t="str">
            <v>a</v>
          </cell>
          <cell r="L353">
            <v>18</v>
          </cell>
          <cell r="M353">
            <v>9</v>
          </cell>
          <cell r="N353">
            <v>0</v>
          </cell>
          <cell r="O353">
            <v>6</v>
          </cell>
          <cell r="P353">
            <v>1</v>
          </cell>
          <cell r="Q353">
            <v>19</v>
          </cell>
          <cell r="R353">
            <v>1</v>
          </cell>
          <cell r="S353">
            <v>10</v>
          </cell>
          <cell r="T353">
            <v>3</v>
          </cell>
          <cell r="AL353">
            <v>0</v>
          </cell>
          <cell r="CB353" t="str">
            <v>https://www.ipsos.com/sites/default/files/ct/news/documents/2020-01/topline_reuters_2020_democratic_primary_tracker_01_17_2020.pdf</v>
          </cell>
        </row>
        <row r="354">
          <cell r="D354" t="str">
            <v>SurveyUSA</v>
          </cell>
          <cell r="F354" t="str">
            <v>California</v>
          </cell>
          <cell r="G354" t="str">
            <v>A</v>
          </cell>
          <cell r="I354">
            <v>43846</v>
          </cell>
          <cell r="J354">
            <v>565</v>
          </cell>
          <cell r="K354" t="str">
            <v>lv</v>
          </cell>
          <cell r="L354">
            <v>30</v>
          </cell>
          <cell r="M354">
            <v>6</v>
          </cell>
          <cell r="N354">
            <v>0</v>
          </cell>
          <cell r="O354">
            <v>8</v>
          </cell>
          <cell r="P354">
            <v>2</v>
          </cell>
          <cell r="Q354">
            <v>20</v>
          </cell>
          <cell r="R354">
            <v>4</v>
          </cell>
          <cell r="S354">
            <v>20</v>
          </cell>
          <cell r="T354">
            <v>4</v>
          </cell>
          <cell r="AL354">
            <v>1.5825364995190192</v>
          </cell>
          <cell r="CB354" t="str">
            <v>http://www.surveyusa.com/client/PollReport.aspx?g=9634c475-cb54-4a34-ab4b-c0d9a2b82759</v>
          </cell>
        </row>
        <row r="355">
          <cell r="D355" t="str">
            <v>SurveyUSA</v>
          </cell>
          <cell r="F355" t="str">
            <v>US</v>
          </cell>
          <cell r="G355" t="str">
            <v>A</v>
          </cell>
          <cell r="I355">
            <v>43846</v>
          </cell>
          <cell r="J355">
            <v>1086</v>
          </cell>
          <cell r="K355" t="str">
            <v>lv</v>
          </cell>
          <cell r="L355">
            <v>32</v>
          </cell>
          <cell r="M355">
            <v>9</v>
          </cell>
          <cell r="N355">
            <v>0</v>
          </cell>
          <cell r="O355">
            <v>9</v>
          </cell>
          <cell r="P355">
            <v>2</v>
          </cell>
          <cell r="Q355">
            <v>21</v>
          </cell>
          <cell r="R355">
            <v>3</v>
          </cell>
          <cell r="S355">
            <v>14</v>
          </cell>
          <cell r="T355">
            <v>4</v>
          </cell>
          <cell r="AL355">
            <v>0.6760780104382812</v>
          </cell>
          <cell r="CB355" t="str">
            <v>http://www.surveyusa.com/client/PollReport.aspx?g=b4747822-277e-4d2c-b896-eb4e04672c09</v>
          </cell>
        </row>
        <row r="356">
          <cell r="D356" t="str">
            <v>Emerson College</v>
          </cell>
          <cell r="F356" t="str">
            <v>New Hampshire</v>
          </cell>
          <cell r="G356" t="str">
            <v>B-</v>
          </cell>
          <cell r="I356">
            <v>43846</v>
          </cell>
          <cell r="J356">
            <v>657</v>
          </cell>
          <cell r="K356" t="str">
            <v>lv</v>
          </cell>
          <cell r="L356">
            <v>14.1</v>
          </cell>
          <cell r="M356">
            <v>0</v>
          </cell>
          <cell r="N356">
            <v>0</v>
          </cell>
          <cell r="O356">
            <v>17.7</v>
          </cell>
          <cell r="P356">
            <v>10</v>
          </cell>
          <cell r="Q356">
            <v>22.9</v>
          </cell>
          <cell r="R356">
            <v>4.4000000000000004</v>
          </cell>
          <cell r="S356">
            <v>13.5</v>
          </cell>
          <cell r="T356">
            <v>6.3</v>
          </cell>
          <cell r="AL356">
            <v>7.9083314517893084E-3</v>
          </cell>
          <cell r="CB356" t="str">
            <v>http://emersonpolling.com/2020/01/17/new-hampshire-2020-sanders-holds-lead-klobuchar-surges-to-double-digits/</v>
          </cell>
        </row>
        <row r="357">
          <cell r="D357" t="str">
            <v>Ipsos</v>
          </cell>
          <cell r="F357" t="str">
            <v>US</v>
          </cell>
          <cell r="G357" t="str">
            <v>B+</v>
          </cell>
          <cell r="I357">
            <v>43846</v>
          </cell>
          <cell r="J357">
            <v>552</v>
          </cell>
          <cell r="K357" t="str">
            <v>rv</v>
          </cell>
          <cell r="L357">
            <v>19</v>
          </cell>
          <cell r="M357">
            <v>9</v>
          </cell>
          <cell r="N357">
            <v>0</v>
          </cell>
          <cell r="O357">
            <v>6</v>
          </cell>
          <cell r="P357">
            <v>2</v>
          </cell>
          <cell r="Q357">
            <v>20</v>
          </cell>
          <cell r="R357">
            <v>2</v>
          </cell>
          <cell r="S357">
            <v>12</v>
          </cell>
          <cell r="T357">
            <v>4</v>
          </cell>
          <cell r="AL357">
            <v>1.2866663099135086E-3</v>
          </cell>
          <cell r="CB357" t="str">
            <v>https://www.reuters.com/article/us-usa-election-democrats-poll/sanders-climbs-now-tied-with-biden-among-registered-voters-reuters-poll-idUSKBN1ZG00D</v>
          </cell>
        </row>
        <row r="358">
          <cell r="D358" t="str">
            <v>YouGov</v>
          </cell>
          <cell r="F358" t="str">
            <v>US</v>
          </cell>
          <cell r="G358" t="str">
            <v>B-</v>
          </cell>
          <cell r="I358">
            <v>43844</v>
          </cell>
          <cell r="J358">
            <v>521</v>
          </cell>
          <cell r="K358" t="str">
            <v>lv</v>
          </cell>
          <cell r="L358">
            <v>27</v>
          </cell>
          <cell r="M358">
            <v>5</v>
          </cell>
          <cell r="N358">
            <v>2</v>
          </cell>
          <cell r="O358">
            <v>7</v>
          </cell>
          <cell r="P358">
            <v>3</v>
          </cell>
          <cell r="Q358">
            <v>20</v>
          </cell>
          <cell r="R358">
            <v>1</v>
          </cell>
          <cell r="S358">
            <v>19</v>
          </cell>
          <cell r="T358">
            <v>3</v>
          </cell>
          <cell r="AL358">
            <v>2.8757137576246664E-4</v>
          </cell>
          <cell r="CB358" t="str">
            <v>https://d25d2506sfb94s.cloudfront.net/cumulus_uploads/document/ueji3eha6i/econTabReport.pdf</v>
          </cell>
        </row>
        <row r="359">
          <cell r="D359" t="str">
            <v>Harris Insights &amp; Analytics</v>
          </cell>
          <cell r="F359" t="str">
            <v>US</v>
          </cell>
          <cell r="G359" t="str">
            <v>C+</v>
          </cell>
          <cell r="I359">
            <v>43844</v>
          </cell>
          <cell r="J359">
            <v>451</v>
          </cell>
          <cell r="K359" t="str">
            <v>rv</v>
          </cell>
          <cell r="L359">
            <v>29</v>
          </cell>
          <cell r="M359">
            <v>7</v>
          </cell>
          <cell r="N359">
            <v>0</v>
          </cell>
          <cell r="O359">
            <v>4</v>
          </cell>
          <cell r="P359">
            <v>3</v>
          </cell>
          <cell r="Q359">
            <v>19</v>
          </cell>
          <cell r="R359">
            <v>3</v>
          </cell>
          <cell r="S359">
            <v>11</v>
          </cell>
          <cell r="T359">
            <v>2</v>
          </cell>
          <cell r="AL359">
            <v>1.0397266215643703E-2</v>
          </cell>
          <cell r="CB359" t="str">
            <v>https://thehill.com/hilltv/rising/478208-sanders-hits-highest-support-since-august</v>
          </cell>
        </row>
        <row r="360">
          <cell r="D360" t="str">
            <v>GQR Research (GQRR)</v>
          </cell>
          <cell r="F360" t="str">
            <v>South Carolina</v>
          </cell>
          <cell r="G360" t="str">
            <v>C+</v>
          </cell>
          <cell r="I360">
            <v>43843</v>
          </cell>
          <cell r="J360">
            <v>600</v>
          </cell>
          <cell r="K360" t="str">
            <v>lv</v>
          </cell>
          <cell r="L360">
            <v>44</v>
          </cell>
          <cell r="M360">
            <v>0</v>
          </cell>
          <cell r="N360">
            <v>0</v>
          </cell>
          <cell r="O360">
            <v>5</v>
          </cell>
          <cell r="P360">
            <v>0</v>
          </cell>
          <cell r="Q360">
            <v>15</v>
          </cell>
          <cell r="R360">
            <v>12</v>
          </cell>
          <cell r="S360">
            <v>10</v>
          </cell>
          <cell r="T360">
            <v>0</v>
          </cell>
          <cell r="AL360">
            <v>4.2217243358845584</v>
          </cell>
          <cell r="CB360" t="str">
            <v>https://www.thestate.com/news/politics-government/election/article239675533.html</v>
          </cell>
        </row>
        <row r="361">
          <cell r="D361" t="str">
            <v>Marquette University Law School</v>
          </cell>
          <cell r="F361" t="str">
            <v>Wisconsin</v>
          </cell>
          <cell r="G361" t="str">
            <v>A/B</v>
          </cell>
          <cell r="I361">
            <v>43842</v>
          </cell>
          <cell r="J361">
            <v>358</v>
          </cell>
          <cell r="K361" t="str">
            <v>lv</v>
          </cell>
          <cell r="L361">
            <v>23</v>
          </cell>
          <cell r="M361">
            <v>6</v>
          </cell>
          <cell r="N361">
            <v>1</v>
          </cell>
          <cell r="O361">
            <v>15</v>
          </cell>
          <cell r="P361">
            <v>4</v>
          </cell>
          <cell r="Q361">
            <v>19</v>
          </cell>
          <cell r="R361">
            <v>1</v>
          </cell>
          <cell r="S361">
            <v>14</v>
          </cell>
          <cell r="T361">
            <v>6</v>
          </cell>
          <cell r="AL361">
            <v>0.84350545015322564</v>
          </cell>
          <cell r="CB361" t="str">
            <v>https://law.marquette.edu/poll/wp-content/uploads/2020/01/MLSP57Toplines.pdf</v>
          </cell>
        </row>
        <row r="362">
          <cell r="D362" t="str">
            <v>Florida Atlantic University</v>
          </cell>
          <cell r="F362" t="str">
            <v>Florida</v>
          </cell>
          <cell r="G362" t="str">
            <v>B/C</v>
          </cell>
          <cell r="I362">
            <v>43842</v>
          </cell>
          <cell r="J362">
            <v>494</v>
          </cell>
          <cell r="K362" t="str">
            <v>lv</v>
          </cell>
          <cell r="L362">
            <v>41.5</v>
          </cell>
          <cell r="M362">
            <v>6.8</v>
          </cell>
          <cell r="N362">
            <v>3.1</v>
          </cell>
          <cell r="O362">
            <v>3.3</v>
          </cell>
          <cell r="P362">
            <v>6.1</v>
          </cell>
          <cell r="Q362">
            <v>15.5</v>
          </cell>
          <cell r="R362">
            <v>2.1</v>
          </cell>
          <cell r="S362">
            <v>9.6999999999999993</v>
          </cell>
          <cell r="T362">
            <v>5.0999999999999996</v>
          </cell>
          <cell r="AL362">
            <v>4.3097573507168363</v>
          </cell>
          <cell r="CB362" t="str">
            <v>https://business.fau.edu/departments/economics/business-economics-polling/bepi-polls/bepi-polls-2020/biden-widening-lead-in-florida-where-trunp-has-fallen-behind.php</v>
          </cell>
        </row>
        <row r="363">
          <cell r="D363" t="str">
            <v>Public Policy Polling</v>
          </cell>
          <cell r="F363" t="str">
            <v>North Carolina</v>
          </cell>
          <cell r="G363" t="str">
            <v>B</v>
          </cell>
          <cell r="I363">
            <v>43842</v>
          </cell>
          <cell r="J363">
            <v>509</v>
          </cell>
          <cell r="K363" t="str">
            <v>lv</v>
          </cell>
          <cell r="L363">
            <v>31</v>
          </cell>
          <cell r="M363">
            <v>8</v>
          </cell>
          <cell r="N363">
            <v>1</v>
          </cell>
          <cell r="O363">
            <v>6</v>
          </cell>
          <cell r="P363">
            <v>3</v>
          </cell>
          <cell r="Q363">
            <v>18</v>
          </cell>
          <cell r="R363">
            <v>3</v>
          </cell>
          <cell r="S363">
            <v>15</v>
          </cell>
          <cell r="T363">
            <v>5</v>
          </cell>
          <cell r="AL363">
            <v>0.22235771503614188</v>
          </cell>
          <cell r="CB363" t="str">
            <v>https://www.publicpolicypolling.com/wp-content/uploads/2020/01/NCDemResultsJanuary2020.pdf</v>
          </cell>
        </row>
        <row r="364">
          <cell r="D364" t="str">
            <v>Morning Consult</v>
          </cell>
          <cell r="F364" t="str">
            <v>US</v>
          </cell>
          <cell r="G364" t="str">
            <v>B+</v>
          </cell>
          <cell r="I364">
            <v>43842</v>
          </cell>
          <cell r="J364">
            <v>17096</v>
          </cell>
          <cell r="K364" t="str">
            <v>lv</v>
          </cell>
          <cell r="L364">
            <v>29</v>
          </cell>
          <cell r="M364">
            <v>8</v>
          </cell>
          <cell r="N364">
            <v>2</v>
          </cell>
          <cell r="O364">
            <v>8</v>
          </cell>
          <cell r="P364">
            <v>3</v>
          </cell>
          <cell r="Q364">
            <v>23</v>
          </cell>
          <cell r="R364">
            <v>4</v>
          </cell>
          <cell r="S364">
            <v>14</v>
          </cell>
          <cell r="T364">
            <v>5</v>
          </cell>
          <cell r="AL364">
            <v>1.8408700715344097E-2</v>
          </cell>
          <cell r="CB364" t="str">
            <v>https://morningconsult.com/2020-democratic-primary/</v>
          </cell>
        </row>
        <row r="365">
          <cell r="D365" t="str">
            <v>Public Policy Institute of California</v>
          </cell>
          <cell r="F365" t="str">
            <v>California</v>
          </cell>
          <cell r="G365" t="str">
            <v>A/B</v>
          </cell>
          <cell r="I365">
            <v>43842</v>
          </cell>
          <cell r="J365">
            <v>530</v>
          </cell>
          <cell r="K365" t="str">
            <v>lv</v>
          </cell>
          <cell r="L365">
            <v>24</v>
          </cell>
          <cell r="M365">
            <v>1</v>
          </cell>
          <cell r="N365">
            <v>0</v>
          </cell>
          <cell r="O365">
            <v>6</v>
          </cell>
          <cell r="P365">
            <v>4</v>
          </cell>
          <cell r="Q365">
            <v>27</v>
          </cell>
          <cell r="R365">
            <v>0</v>
          </cell>
          <cell r="S365">
            <v>23</v>
          </cell>
          <cell r="T365">
            <v>3</v>
          </cell>
          <cell r="AL365">
            <v>0.99226747844534291</v>
          </cell>
          <cell r="CB365" t="str">
            <v>https://www.ppic.org/wp-content/uploads/ppic-statewide-survey-californians-and-their-government-january-2020.pdf</v>
          </cell>
        </row>
        <row r="366">
          <cell r="D366" t="str">
            <v>RKM Research and Communications Inc.</v>
          </cell>
          <cell r="F366" t="str">
            <v>New Hampshire</v>
          </cell>
          <cell r="G366" t="str">
            <v>A/B</v>
          </cell>
          <cell r="I366">
            <v>43842</v>
          </cell>
          <cell r="J366">
            <v>434</v>
          </cell>
          <cell r="K366" t="str">
            <v>lv</v>
          </cell>
          <cell r="L366">
            <v>26.3</v>
          </cell>
          <cell r="M366">
            <v>4.4000000000000004</v>
          </cell>
          <cell r="N366">
            <v>1.2</v>
          </cell>
          <cell r="O366">
            <v>6.9</v>
          </cell>
          <cell r="P366">
            <v>2.2999999999999998</v>
          </cell>
          <cell r="Q366">
            <v>21.7</v>
          </cell>
          <cell r="R366">
            <v>1.8</v>
          </cell>
          <cell r="S366">
            <v>17.5</v>
          </cell>
          <cell r="T366">
            <v>2.1</v>
          </cell>
          <cell r="AL366">
            <v>0.1162916091387631</v>
          </cell>
          <cell r="CB366" t="str">
            <v>https://www.franklinpierce.edu/institutes/mfcc/FPU%20NH%20PP%20Jan%202020%208-12%20Tables.pdf</v>
          </cell>
        </row>
        <row r="367">
          <cell r="D367" t="str">
            <v>Quinnipiac University</v>
          </cell>
          <cell r="F367" t="str">
            <v>US</v>
          </cell>
          <cell r="G367" t="str">
            <v>A</v>
          </cell>
          <cell r="I367">
            <v>43842</v>
          </cell>
          <cell r="J367">
            <v>651</v>
          </cell>
          <cell r="K367" t="str">
            <v>rv</v>
          </cell>
          <cell r="L367">
            <v>25</v>
          </cell>
          <cell r="M367">
            <v>6</v>
          </cell>
          <cell r="N367">
            <v>1</v>
          </cell>
          <cell r="O367">
            <v>8</v>
          </cell>
          <cell r="P367">
            <v>4</v>
          </cell>
          <cell r="Q367">
            <v>19</v>
          </cell>
          <cell r="R367">
            <v>1</v>
          </cell>
          <cell r="S367">
            <v>16</v>
          </cell>
          <cell r="T367">
            <v>5</v>
          </cell>
          <cell r="AL367">
            <v>0.42604503159350915</v>
          </cell>
          <cell r="CB367" t="str">
            <v>https://poll.qu.edu/national/release-detail?ReleaseID=3653</v>
          </cell>
        </row>
        <row r="368">
          <cell r="D368" t="str">
            <v>Monmouth University</v>
          </cell>
          <cell r="F368" t="str">
            <v>Iowa</v>
          </cell>
          <cell r="G368" t="str">
            <v>A+</v>
          </cell>
          <cell r="I368">
            <v>43842</v>
          </cell>
          <cell r="J368">
            <v>405</v>
          </cell>
          <cell r="K368" t="str">
            <v>lv</v>
          </cell>
          <cell r="L368">
            <v>28</v>
          </cell>
          <cell r="M368">
            <v>0</v>
          </cell>
          <cell r="N368">
            <v>0</v>
          </cell>
          <cell r="O368">
            <v>25</v>
          </cell>
          <cell r="P368">
            <v>0</v>
          </cell>
          <cell r="Q368">
            <v>24</v>
          </cell>
          <cell r="R368">
            <v>0</v>
          </cell>
          <cell r="S368">
            <v>16</v>
          </cell>
          <cell r="T368">
            <v>0</v>
          </cell>
          <cell r="AL368">
            <v>0</v>
          </cell>
          <cell r="CB368" t="str">
            <v>https://www.monmouth.edu/polling-institute/documents/monmouthpoll_ia_011320.pdf/</v>
          </cell>
        </row>
        <row r="369">
          <cell r="D369" t="str">
            <v>Monmouth University</v>
          </cell>
          <cell r="F369" t="str">
            <v>Iowa</v>
          </cell>
          <cell r="G369" t="str">
            <v>A+</v>
          </cell>
          <cell r="I369">
            <v>43842</v>
          </cell>
          <cell r="J369">
            <v>405</v>
          </cell>
          <cell r="K369" t="str">
            <v>lv</v>
          </cell>
          <cell r="L369">
            <v>24</v>
          </cell>
          <cell r="M369">
            <v>0</v>
          </cell>
          <cell r="N369">
            <v>4</v>
          </cell>
          <cell r="O369">
            <v>17</v>
          </cell>
          <cell r="P369">
            <v>8</v>
          </cell>
          <cell r="Q369">
            <v>18</v>
          </cell>
          <cell r="R369">
            <v>4</v>
          </cell>
          <cell r="S369">
            <v>15</v>
          </cell>
          <cell r="T369">
            <v>3</v>
          </cell>
          <cell r="AL369">
            <v>0</v>
          </cell>
          <cell r="CB369" t="str">
            <v>https://www.monmouth.edu/polling-institute/documents/monmouthpoll_ia_011320.pdf/</v>
          </cell>
        </row>
        <row r="370">
          <cell r="D370" t="str">
            <v>Suffolk University</v>
          </cell>
          <cell r="F370" t="str">
            <v>Nevada</v>
          </cell>
          <cell r="G370" t="str">
            <v>A-</v>
          </cell>
          <cell r="I370">
            <v>43841</v>
          </cell>
          <cell r="J370">
            <v>500</v>
          </cell>
          <cell r="K370" t="str">
            <v>lv</v>
          </cell>
          <cell r="L370">
            <v>19.399999999999999</v>
          </cell>
          <cell r="M370">
            <v>0</v>
          </cell>
          <cell r="N370">
            <v>2.2000000000000002</v>
          </cell>
          <cell r="O370">
            <v>8.1999999999999993</v>
          </cell>
          <cell r="P370">
            <v>3.6</v>
          </cell>
          <cell r="Q370">
            <v>17.600000000000001</v>
          </cell>
          <cell r="R370">
            <v>7.6</v>
          </cell>
          <cell r="S370">
            <v>10.6</v>
          </cell>
          <cell r="T370">
            <v>4.4000000000000004</v>
          </cell>
          <cell r="AL370">
            <v>8.8241942564665958</v>
          </cell>
          <cell r="CB370" t="str">
            <v>https://www.suffolk.edu/-/media/suffolk/documents/academics/research-at-suffolk/suprc/polls/other-states/2020/1_14_2020_marginals_pdftxt.pdf</v>
          </cell>
        </row>
        <row r="371">
          <cell r="D371" t="str">
            <v>IBD/TIPP</v>
          </cell>
          <cell r="F371" t="str">
            <v>US</v>
          </cell>
          <cell r="G371" t="str">
            <v>A/B</v>
          </cell>
          <cell r="I371">
            <v>43841</v>
          </cell>
          <cell r="J371">
            <v>333</v>
          </cell>
          <cell r="K371" t="str">
            <v>rv</v>
          </cell>
          <cell r="L371">
            <v>26</v>
          </cell>
          <cell r="M371">
            <v>7</v>
          </cell>
          <cell r="N371">
            <v>0</v>
          </cell>
          <cell r="O371">
            <v>9</v>
          </cell>
          <cell r="P371">
            <v>3</v>
          </cell>
          <cell r="Q371">
            <v>15</v>
          </cell>
          <cell r="R371">
            <v>2</v>
          </cell>
          <cell r="S371">
            <v>20</v>
          </cell>
          <cell r="T371">
            <v>3</v>
          </cell>
          <cell r="AL371">
            <v>0.20932168014488042</v>
          </cell>
          <cell r="CB371" t="str">
            <v>https://projects.fivethirtyeight.com/polls/20200114_National.xlsx</v>
          </cell>
        </row>
        <row r="372">
          <cell r="D372" t="str">
            <v>Tulchin Research</v>
          </cell>
          <cell r="F372" t="str">
            <v>California</v>
          </cell>
          <cell r="G372" t="str">
            <v>B/C</v>
          </cell>
          <cell r="I372">
            <v>43840</v>
          </cell>
          <cell r="J372">
            <v>1121</v>
          </cell>
          <cell r="K372" t="str">
            <v>lv</v>
          </cell>
          <cell r="L372">
            <v>25</v>
          </cell>
          <cell r="M372">
            <v>7</v>
          </cell>
          <cell r="N372">
            <v>1</v>
          </cell>
          <cell r="O372">
            <v>8</v>
          </cell>
          <cell r="P372">
            <v>2</v>
          </cell>
          <cell r="Q372">
            <v>29</v>
          </cell>
          <cell r="R372">
            <v>3</v>
          </cell>
          <cell r="S372">
            <v>12</v>
          </cell>
          <cell r="T372">
            <v>5</v>
          </cell>
          <cell r="AL372">
            <v>5.682208665023551</v>
          </cell>
          <cell r="CB372" t="str">
            <v>https://projects.fivethirtyeight.com/polls/20200122_CA.pdf</v>
          </cell>
        </row>
        <row r="373">
          <cell r="D373" t="str">
            <v>Ipsos</v>
          </cell>
          <cell r="F373" t="str">
            <v>US</v>
          </cell>
          <cell r="G373" t="str">
            <v>B+</v>
          </cell>
          <cell r="I373">
            <v>43839</v>
          </cell>
          <cell r="J373">
            <v>436</v>
          </cell>
          <cell r="K373" t="str">
            <v>rv</v>
          </cell>
          <cell r="L373">
            <v>23</v>
          </cell>
          <cell r="M373">
            <v>7.9</v>
          </cell>
          <cell r="N373">
            <v>2.2999999999999998</v>
          </cell>
          <cell r="O373">
            <v>7.2</v>
          </cell>
          <cell r="P373">
            <v>1.1000000000000001</v>
          </cell>
          <cell r="Q373">
            <v>19.899999999999999</v>
          </cell>
          <cell r="R373">
            <v>3.2</v>
          </cell>
          <cell r="S373">
            <v>14.7</v>
          </cell>
          <cell r="T373">
            <v>3.1</v>
          </cell>
          <cell r="AL373">
            <v>7.4733496348923241E-4</v>
          </cell>
          <cell r="CB373" t="str">
            <v>https://www.ipsos.com/sites/default/files/ct/news/documents/2020-01/topline_reuters_2020_democratic_primary_tracker_01_10_2020_0.pdf</v>
          </cell>
        </row>
        <row r="374">
          <cell r="D374" t="str">
            <v>Ipsos</v>
          </cell>
          <cell r="F374" t="str">
            <v>US</v>
          </cell>
          <cell r="G374" t="str">
            <v>B+</v>
          </cell>
          <cell r="I374">
            <v>43839</v>
          </cell>
          <cell r="J374">
            <v>707</v>
          </cell>
          <cell r="K374" t="str">
            <v>a</v>
          </cell>
          <cell r="L374">
            <v>15</v>
          </cell>
          <cell r="M374">
            <v>6</v>
          </cell>
          <cell r="N374">
            <v>2</v>
          </cell>
          <cell r="O374">
            <v>5</v>
          </cell>
          <cell r="P374">
            <v>1</v>
          </cell>
          <cell r="Q374">
            <v>17</v>
          </cell>
          <cell r="R374">
            <v>3</v>
          </cell>
          <cell r="S374">
            <v>10</v>
          </cell>
          <cell r="T374">
            <v>3</v>
          </cell>
          <cell r="AL374">
            <v>0</v>
          </cell>
          <cell r="CB374" t="str">
            <v>https://www.ipsos.com/sites/default/files/ct/news/documents/2020-01/topline_reuters_2020_democratic_primary_tracker_01_10_2020_0.pdf</v>
          </cell>
        </row>
        <row r="375">
          <cell r="D375" t="str">
            <v>Capitol Weekly</v>
          </cell>
          <cell r="F375" t="str">
            <v>California</v>
          </cell>
          <cell r="G375">
            <v>0</v>
          </cell>
          <cell r="I375">
            <v>43839</v>
          </cell>
          <cell r="J375">
            <v>1053</v>
          </cell>
          <cell r="K375" t="str">
            <v>lv</v>
          </cell>
          <cell r="L375">
            <v>20</v>
          </cell>
          <cell r="M375">
            <v>6</v>
          </cell>
          <cell r="N375">
            <v>1</v>
          </cell>
          <cell r="O375">
            <v>11</v>
          </cell>
          <cell r="P375">
            <v>5</v>
          </cell>
          <cell r="Q375">
            <v>24</v>
          </cell>
          <cell r="R375">
            <v>2</v>
          </cell>
          <cell r="S375">
            <v>21</v>
          </cell>
          <cell r="T375">
            <v>7</v>
          </cell>
          <cell r="AL375">
            <v>0.48504377421660605</v>
          </cell>
          <cell r="CB375" t="str">
            <v>https://www.dropbox.com/s/5w1aofozhv4iwl5/Jan%202020%20Presidential%20Primary%20Tracking%20Poll%20Toplines%20and%20Crosstabs.xlsx</v>
          </cell>
        </row>
        <row r="376">
          <cell r="D376" t="str">
            <v>Myers Research/Strategic Services</v>
          </cell>
          <cell r="F376" t="str">
            <v>Nevada</v>
          </cell>
          <cell r="G376">
            <v>0</v>
          </cell>
          <cell r="I376">
            <v>43838</v>
          </cell>
          <cell r="J376">
            <v>600</v>
          </cell>
          <cell r="K376" t="str">
            <v>lv</v>
          </cell>
          <cell r="L376">
            <v>28</v>
          </cell>
          <cell r="M376">
            <v>0</v>
          </cell>
          <cell r="N376">
            <v>2</v>
          </cell>
          <cell r="O376">
            <v>6</v>
          </cell>
          <cell r="P376">
            <v>4</v>
          </cell>
          <cell r="Q376">
            <v>29</v>
          </cell>
          <cell r="R376">
            <v>8</v>
          </cell>
          <cell r="S376">
            <v>14</v>
          </cell>
          <cell r="T376">
            <v>5</v>
          </cell>
          <cell r="AL376">
            <v>3.2155414359097723</v>
          </cell>
          <cell r="CB376" t="str">
            <v>https://www.yang2020.com/wp-content/uploads/Myers-Research-Nevada.pdf</v>
          </cell>
        </row>
        <row r="377">
          <cell r="D377" t="str">
            <v>Selzer &amp; Co.</v>
          </cell>
          <cell r="F377" t="str">
            <v>Iowa</v>
          </cell>
          <cell r="G377" t="str">
            <v>A+</v>
          </cell>
          <cell r="I377">
            <v>43838</v>
          </cell>
          <cell r="J377">
            <v>701</v>
          </cell>
          <cell r="K377" t="str">
            <v>lv</v>
          </cell>
          <cell r="L377">
            <v>15</v>
          </cell>
          <cell r="M377">
            <v>1</v>
          </cell>
          <cell r="N377">
            <v>3</v>
          </cell>
          <cell r="O377">
            <v>16</v>
          </cell>
          <cell r="P377">
            <v>6</v>
          </cell>
          <cell r="Q377">
            <v>20</v>
          </cell>
          <cell r="R377">
            <v>2</v>
          </cell>
          <cell r="S377">
            <v>17</v>
          </cell>
          <cell r="T377">
            <v>5</v>
          </cell>
          <cell r="AL377">
            <v>15.209341765283142</v>
          </cell>
          <cell r="CB377" t="str">
            <v>https://cdn.cnn.com/cnn/2020/images/01/10/rel1_ia.-.democrats.pdf</v>
          </cell>
        </row>
        <row r="378">
          <cell r="D378" t="str">
            <v>Fox News/Beacon Research/Shaw &amp; Co. Research</v>
          </cell>
          <cell r="F378" t="str">
            <v>Wisconsin</v>
          </cell>
          <cell r="G378" t="str">
            <v>A-</v>
          </cell>
          <cell r="I378">
            <v>43838</v>
          </cell>
          <cell r="J378">
            <v>671</v>
          </cell>
          <cell r="K378" t="str">
            <v>lv</v>
          </cell>
          <cell r="L378">
            <v>23</v>
          </cell>
          <cell r="M378">
            <v>7</v>
          </cell>
          <cell r="N378">
            <v>3</v>
          </cell>
          <cell r="O378">
            <v>9</v>
          </cell>
          <cell r="P378">
            <v>4</v>
          </cell>
          <cell r="Q378">
            <v>21</v>
          </cell>
          <cell r="R378">
            <v>2</v>
          </cell>
          <cell r="S378">
            <v>13</v>
          </cell>
          <cell r="T378">
            <v>3</v>
          </cell>
          <cell r="AL378">
            <v>9.8541616221430512</v>
          </cell>
          <cell r="CB378" t="str">
            <v>https://www.scribd.com/document/442330004/Fox-News-Poll-January-5-8-2020-Wisconsin</v>
          </cell>
        </row>
        <row r="379">
          <cell r="D379" t="str">
            <v>Fox News/Beacon Research/Shaw &amp; Co. Research</v>
          </cell>
          <cell r="F379" t="str">
            <v>Nevada</v>
          </cell>
          <cell r="G379" t="str">
            <v>A-</v>
          </cell>
          <cell r="I379">
            <v>43838</v>
          </cell>
          <cell r="J379">
            <v>635</v>
          </cell>
          <cell r="K379" t="str">
            <v>lv</v>
          </cell>
          <cell r="L379">
            <v>23</v>
          </cell>
          <cell r="M379">
            <v>2</v>
          </cell>
          <cell r="N379">
            <v>3</v>
          </cell>
          <cell r="O379">
            <v>6</v>
          </cell>
          <cell r="P379">
            <v>2</v>
          </cell>
          <cell r="Q379">
            <v>17</v>
          </cell>
          <cell r="R379">
            <v>12</v>
          </cell>
          <cell r="S379">
            <v>12</v>
          </cell>
          <cell r="T379">
            <v>4</v>
          </cell>
          <cell r="AL379">
            <v>9.5718974304923599</v>
          </cell>
          <cell r="CB379" t="str">
            <v>https://www.scribd.com/document/442329790/Fox-News-Poll-January-5-8-2020-Nevada</v>
          </cell>
        </row>
        <row r="380">
          <cell r="D380" t="str">
            <v>Fox News/Beacon Research/Shaw &amp; Co. Research</v>
          </cell>
          <cell r="F380" t="str">
            <v>South Carolina</v>
          </cell>
          <cell r="G380" t="str">
            <v>A-</v>
          </cell>
          <cell r="I380">
            <v>43838</v>
          </cell>
          <cell r="J380">
            <v>808</v>
          </cell>
          <cell r="K380" t="str">
            <v>lv</v>
          </cell>
          <cell r="L380">
            <v>36</v>
          </cell>
          <cell r="M380">
            <v>2</v>
          </cell>
          <cell r="N380">
            <v>2</v>
          </cell>
          <cell r="O380">
            <v>4</v>
          </cell>
          <cell r="P380">
            <v>1</v>
          </cell>
          <cell r="Q380">
            <v>14</v>
          </cell>
          <cell r="R380">
            <v>15</v>
          </cell>
          <cell r="S380">
            <v>10</v>
          </cell>
          <cell r="T380">
            <v>2</v>
          </cell>
          <cell r="AL380">
            <v>10.867795061732574</v>
          </cell>
          <cell r="CB380" t="str">
            <v>https://www.scribd.com/document/442330110/Fox-News-Poll-January-5-8-2020-South-Carolina</v>
          </cell>
        </row>
        <row r="381">
          <cell r="D381" t="str">
            <v>Patinkin Research Strategies</v>
          </cell>
          <cell r="F381" t="str">
            <v>New Hampshire</v>
          </cell>
          <cell r="G381">
            <v>0</v>
          </cell>
          <cell r="I381">
            <v>43837</v>
          </cell>
          <cell r="J381">
            <v>600</v>
          </cell>
          <cell r="K381" t="str">
            <v>lv</v>
          </cell>
          <cell r="L381">
            <v>21</v>
          </cell>
          <cell r="M381">
            <v>0</v>
          </cell>
          <cell r="N381">
            <v>2</v>
          </cell>
          <cell r="O381">
            <v>17</v>
          </cell>
          <cell r="P381">
            <v>6</v>
          </cell>
          <cell r="Q381">
            <v>19</v>
          </cell>
          <cell r="R381">
            <v>6</v>
          </cell>
          <cell r="S381">
            <v>10</v>
          </cell>
          <cell r="T381">
            <v>5</v>
          </cell>
          <cell r="AL381">
            <v>3.1692293779877789</v>
          </cell>
          <cell r="CB381" t="str">
            <v>https://www.yang2020.com/wp-content/uploads/Patinkin-Research-Strategies-New-Hampshire.pdf</v>
          </cell>
        </row>
        <row r="382">
          <cell r="D382" t="str">
            <v>Monmouth University</v>
          </cell>
          <cell r="F382" t="str">
            <v>New Hampshire</v>
          </cell>
          <cell r="G382" t="str">
            <v>A+</v>
          </cell>
          <cell r="I382">
            <v>43837</v>
          </cell>
          <cell r="J382">
            <v>404</v>
          </cell>
          <cell r="K382" t="str">
            <v>lv</v>
          </cell>
          <cell r="L382">
            <v>24</v>
          </cell>
          <cell r="M382">
            <v>0</v>
          </cell>
          <cell r="N382">
            <v>0</v>
          </cell>
          <cell r="O382">
            <v>23</v>
          </cell>
          <cell r="P382">
            <v>0</v>
          </cell>
          <cell r="Q382">
            <v>21</v>
          </cell>
          <cell r="R382">
            <v>0</v>
          </cell>
          <cell r="S382">
            <v>18</v>
          </cell>
          <cell r="T382">
            <v>0</v>
          </cell>
          <cell r="AL382">
            <v>0</v>
          </cell>
          <cell r="CB382" t="str">
            <v>https://www.monmouth.edu/polling-institute/documents/monmouthpoll_nh_010920.pdf/</v>
          </cell>
        </row>
        <row r="383">
          <cell r="D383" t="str">
            <v>Monmouth University</v>
          </cell>
          <cell r="F383" t="str">
            <v>New Hampshire</v>
          </cell>
          <cell r="G383" t="str">
            <v>A+</v>
          </cell>
          <cell r="I383">
            <v>43837</v>
          </cell>
          <cell r="J383">
            <v>404</v>
          </cell>
          <cell r="K383" t="str">
            <v>lv</v>
          </cell>
          <cell r="L383">
            <v>21</v>
          </cell>
          <cell r="M383">
            <v>0</v>
          </cell>
          <cell r="N383">
            <v>2</v>
          </cell>
          <cell r="O383">
            <v>20</v>
          </cell>
          <cell r="P383">
            <v>7</v>
          </cell>
          <cell r="Q383">
            <v>21</v>
          </cell>
          <cell r="R383">
            <v>0</v>
          </cell>
          <cell r="S383">
            <v>15</v>
          </cell>
          <cell r="T383">
            <v>5</v>
          </cell>
          <cell r="AL383">
            <v>0.17138944836727432</v>
          </cell>
          <cell r="CB383" t="str">
            <v>https://www.monmouth.edu/polling-institute/documents/monmouthpoll_nh_010920.pdf/</v>
          </cell>
        </row>
        <row r="384">
          <cell r="D384" t="str">
            <v>Monmouth University</v>
          </cell>
          <cell r="F384" t="str">
            <v>New Hampshire</v>
          </cell>
          <cell r="G384" t="str">
            <v>A+</v>
          </cell>
          <cell r="I384">
            <v>43837</v>
          </cell>
          <cell r="J384">
            <v>404</v>
          </cell>
          <cell r="K384" t="str">
            <v>lv</v>
          </cell>
          <cell r="L384">
            <v>19</v>
          </cell>
          <cell r="M384">
            <v>0</v>
          </cell>
          <cell r="N384">
            <v>1</v>
          </cell>
          <cell r="O384">
            <v>20</v>
          </cell>
          <cell r="P384">
            <v>6</v>
          </cell>
          <cell r="Q384">
            <v>18</v>
          </cell>
          <cell r="R384">
            <v>4</v>
          </cell>
          <cell r="S384">
            <v>15</v>
          </cell>
          <cell r="T384">
            <v>3</v>
          </cell>
          <cell r="AL384">
            <v>0</v>
          </cell>
          <cell r="CB384" t="str">
            <v>https://www.monmouth.edu/polling-institute/documents/monmouthpoll_nh_010920.pdf/</v>
          </cell>
        </row>
        <row r="385">
          <cell r="D385" t="str">
            <v>YouGov</v>
          </cell>
          <cell r="F385" t="str">
            <v>US</v>
          </cell>
          <cell r="G385" t="str">
            <v>B-</v>
          </cell>
          <cell r="I385">
            <v>43837</v>
          </cell>
          <cell r="J385">
            <v>574</v>
          </cell>
          <cell r="K385" t="str">
            <v>lv</v>
          </cell>
          <cell r="L385">
            <v>27</v>
          </cell>
          <cell r="M385">
            <v>3</v>
          </cell>
          <cell r="N385">
            <v>1</v>
          </cell>
          <cell r="O385">
            <v>7</v>
          </cell>
          <cell r="P385">
            <v>3</v>
          </cell>
          <cell r="Q385">
            <v>20</v>
          </cell>
          <cell r="R385">
            <v>2</v>
          </cell>
          <cell r="S385">
            <v>22</v>
          </cell>
          <cell r="T385">
            <v>3</v>
          </cell>
          <cell r="AL385">
            <v>2.4248618590455372E-4</v>
          </cell>
          <cell r="CB385" t="str">
            <v>https://d25d2506sfb94s.cloudfront.net/cumulus_uploads/document/6s5t9qkjll/econTabReport.pdf</v>
          </cell>
        </row>
        <row r="386">
          <cell r="D386" t="str">
            <v>Emerson College</v>
          </cell>
          <cell r="F386" t="str">
            <v>New Mexico</v>
          </cell>
          <cell r="G386" t="str">
            <v>B-</v>
          </cell>
          <cell r="I386">
            <v>43836</v>
          </cell>
          <cell r="J386">
            <v>447</v>
          </cell>
          <cell r="K386" t="str">
            <v>lv</v>
          </cell>
          <cell r="L386">
            <v>26.7</v>
          </cell>
          <cell r="M386">
            <v>2.8</v>
          </cell>
          <cell r="N386">
            <v>1.8</v>
          </cell>
          <cell r="O386">
            <v>6.5</v>
          </cell>
          <cell r="P386">
            <v>2.1</v>
          </cell>
          <cell r="Q386">
            <v>28.2</v>
          </cell>
          <cell r="R386">
            <v>1</v>
          </cell>
          <cell r="S386">
            <v>8.4</v>
          </cell>
          <cell r="T386">
            <v>10.199999999999999</v>
          </cell>
          <cell r="AL386">
            <v>4.1985463778745835</v>
          </cell>
          <cell r="CB386" t="str">
            <v>http://emersonpolling.com/2020/01/07/new-mexico-2020-democrats-strong-in-the-land-of-enchantment-but-split-between-sanders-and-biden-for-nomination/</v>
          </cell>
        </row>
        <row r="387">
          <cell r="D387" t="str">
            <v>Morning Consult</v>
          </cell>
          <cell r="F387" t="str">
            <v>US</v>
          </cell>
          <cell r="G387" t="str">
            <v>B+</v>
          </cell>
          <cell r="I387">
            <v>43835</v>
          </cell>
          <cell r="J387">
            <v>17213</v>
          </cell>
          <cell r="K387" t="str">
            <v>lv</v>
          </cell>
          <cell r="L387">
            <v>31</v>
          </cell>
          <cell r="M387">
            <v>7</v>
          </cell>
          <cell r="N387">
            <v>2</v>
          </cell>
          <cell r="O387">
            <v>8</v>
          </cell>
          <cell r="P387">
            <v>3</v>
          </cell>
          <cell r="Q387">
            <v>23</v>
          </cell>
          <cell r="R387">
            <v>4</v>
          </cell>
          <cell r="S387">
            <v>14</v>
          </cell>
          <cell r="T387">
            <v>4</v>
          </cell>
          <cell r="AL387">
            <v>1.3374475585755006E-2</v>
          </cell>
          <cell r="CB387" t="str">
            <v>https://morningconsult.com/2020-democratic-primary/</v>
          </cell>
        </row>
        <row r="388">
          <cell r="D388" t="str">
            <v>YouGov</v>
          </cell>
          <cell r="F388" t="str">
            <v>New Hampshire</v>
          </cell>
          <cell r="G388" t="str">
            <v>B-</v>
          </cell>
          <cell r="I388">
            <v>43833</v>
          </cell>
          <cell r="J388">
            <v>487</v>
          </cell>
          <cell r="K388" t="str">
            <v>lv</v>
          </cell>
          <cell r="L388">
            <v>25</v>
          </cell>
          <cell r="M388">
            <v>0</v>
          </cell>
          <cell r="N388">
            <v>3</v>
          </cell>
          <cell r="O388">
            <v>13</v>
          </cell>
          <cell r="P388">
            <v>7</v>
          </cell>
          <cell r="Q388">
            <v>27</v>
          </cell>
          <cell r="R388">
            <v>3</v>
          </cell>
          <cell r="S388">
            <v>18</v>
          </cell>
          <cell r="T388">
            <v>2</v>
          </cell>
          <cell r="AL388">
            <v>0.15067764611418202</v>
          </cell>
          <cell r="CB388" t="str">
            <v>https://drive.google.com/file/d/1UjNP6OAAS91_5VEFDFnPiTA3YD6yrOQh/view</v>
          </cell>
        </row>
        <row r="389">
          <cell r="D389" t="str">
            <v>YouGov</v>
          </cell>
          <cell r="F389" t="str">
            <v>Iowa</v>
          </cell>
          <cell r="G389" t="str">
            <v>B-</v>
          </cell>
          <cell r="I389">
            <v>43833</v>
          </cell>
          <cell r="J389">
            <v>747</v>
          </cell>
          <cell r="K389" t="str">
            <v>lv</v>
          </cell>
          <cell r="L389">
            <v>23</v>
          </cell>
          <cell r="M389">
            <v>0</v>
          </cell>
          <cell r="N389">
            <v>2</v>
          </cell>
          <cell r="O389">
            <v>23</v>
          </cell>
          <cell r="P389">
            <v>7</v>
          </cell>
          <cell r="Q389">
            <v>23</v>
          </cell>
          <cell r="R389">
            <v>2</v>
          </cell>
          <cell r="S389">
            <v>16</v>
          </cell>
          <cell r="T389">
            <v>2</v>
          </cell>
          <cell r="AL389">
            <v>0.61045697880924765</v>
          </cell>
          <cell r="CB389" t="str">
            <v>https://drive.google.com/file/d/1YoVEJY6TBhHvfrmNoApfpvOHNtNM6t6O/view</v>
          </cell>
        </row>
        <row r="390">
          <cell r="D390" t="str">
            <v>Sacred Heart University</v>
          </cell>
          <cell r="F390" t="str">
            <v>Connecticut</v>
          </cell>
          <cell r="G390" t="str">
            <v>B/C</v>
          </cell>
          <cell r="I390">
            <v>43832</v>
          </cell>
          <cell r="J390">
            <v>348</v>
          </cell>
          <cell r="K390" t="str">
            <v>rv</v>
          </cell>
          <cell r="L390">
            <v>33</v>
          </cell>
          <cell r="M390">
            <v>0</v>
          </cell>
          <cell r="N390">
            <v>0</v>
          </cell>
          <cell r="O390">
            <v>11.2</v>
          </cell>
          <cell r="P390">
            <v>0</v>
          </cell>
          <cell r="Q390">
            <v>19.3</v>
          </cell>
          <cell r="R390">
            <v>0</v>
          </cell>
          <cell r="S390">
            <v>17.8</v>
          </cell>
          <cell r="T390">
            <v>0</v>
          </cell>
          <cell r="AL390">
            <v>2.6889819456450055</v>
          </cell>
          <cell r="CB390" t="str">
            <v>https://www.sacredheart.edu/media/sacredheart/instituteforpublicpolicy/GreatBlue--Sacred-Heart-University-Pioneer-Poll-Report-Q4-2019-MONDAY-(Presidential-CandidatesImpeachment).pdf</v>
          </cell>
        </row>
        <row r="391">
          <cell r="D391" t="str">
            <v>YouGov</v>
          </cell>
          <cell r="F391" t="str">
            <v>US</v>
          </cell>
          <cell r="G391" t="str">
            <v>B-</v>
          </cell>
          <cell r="I391">
            <v>43830</v>
          </cell>
          <cell r="J391">
            <v>548</v>
          </cell>
          <cell r="K391" t="str">
            <v>lv</v>
          </cell>
          <cell r="L391">
            <v>29</v>
          </cell>
          <cell r="M391">
            <v>3</v>
          </cell>
          <cell r="N391">
            <v>2</v>
          </cell>
          <cell r="O391">
            <v>8</v>
          </cell>
          <cell r="P391">
            <v>4</v>
          </cell>
          <cell r="Q391">
            <v>19</v>
          </cell>
          <cell r="R391">
            <v>2</v>
          </cell>
          <cell r="S391">
            <v>18</v>
          </cell>
          <cell r="T391">
            <v>3</v>
          </cell>
          <cell r="AL391">
            <v>1.9235218295909448E-4</v>
          </cell>
          <cell r="CB391" t="str">
            <v>https://d25d2506sfb94s.cloudfront.net/cumulus_uploads/document/2r6hyqtv9p/econTabReport.pdf</v>
          </cell>
        </row>
        <row r="392">
          <cell r="D392" t="str">
            <v>Harris Insights &amp; Analytics</v>
          </cell>
          <cell r="F392" t="str">
            <v>US</v>
          </cell>
          <cell r="G392" t="str">
            <v>C+</v>
          </cell>
          <cell r="I392">
            <v>43828</v>
          </cell>
          <cell r="J392">
            <v>780</v>
          </cell>
          <cell r="K392" t="str">
            <v>rv</v>
          </cell>
          <cell r="L392">
            <v>30</v>
          </cell>
          <cell r="M392">
            <v>7</v>
          </cell>
          <cell r="N392">
            <v>2</v>
          </cell>
          <cell r="O392">
            <v>7</v>
          </cell>
          <cell r="P392">
            <v>2</v>
          </cell>
          <cell r="Q392">
            <v>17</v>
          </cell>
          <cell r="R392">
            <v>2</v>
          </cell>
          <cell r="S392">
            <v>12</v>
          </cell>
          <cell r="T392">
            <v>3</v>
          </cell>
          <cell r="AL392">
            <v>6.8186392489654338E-3</v>
          </cell>
          <cell r="CB392" t="str">
            <v>https://harvardharrispoll.com/wp-content/uploads/2020/01/HHP_December2019_RegisteredVoters_Topline.pdf</v>
          </cell>
        </row>
        <row r="393">
          <cell r="D393" t="str">
            <v>Morning Consult</v>
          </cell>
          <cell r="F393" t="str">
            <v>US</v>
          </cell>
          <cell r="G393" t="str">
            <v>B+</v>
          </cell>
          <cell r="I393">
            <v>43828</v>
          </cell>
          <cell r="J393">
            <v>17787</v>
          </cell>
          <cell r="K393" t="str">
            <v>lv</v>
          </cell>
          <cell r="L393">
            <v>32</v>
          </cell>
          <cell r="M393">
            <v>6</v>
          </cell>
          <cell r="N393">
            <v>3</v>
          </cell>
          <cell r="O393">
            <v>8</v>
          </cell>
          <cell r="P393">
            <v>3</v>
          </cell>
          <cell r="Q393">
            <v>21</v>
          </cell>
          <cell r="R393">
            <v>3</v>
          </cell>
          <cell r="S393">
            <v>14</v>
          </cell>
          <cell r="T393">
            <v>4</v>
          </cell>
          <cell r="AL393">
            <v>1.0087892013618231E-2</v>
          </cell>
          <cell r="CB393" t="str">
            <v>https://morningconsult.com/2020-democratic-primary/</v>
          </cell>
        </row>
        <row r="394">
          <cell r="D394" t="str">
            <v>Harris Insights &amp; Analytics</v>
          </cell>
          <cell r="F394" t="str">
            <v>US</v>
          </cell>
          <cell r="G394" t="str">
            <v>C+</v>
          </cell>
          <cell r="I394">
            <v>43827</v>
          </cell>
          <cell r="J394">
            <v>431</v>
          </cell>
          <cell r="K394" t="str">
            <v>rv</v>
          </cell>
          <cell r="L394">
            <v>28</v>
          </cell>
          <cell r="M394">
            <v>11</v>
          </cell>
          <cell r="N394">
            <v>2</v>
          </cell>
          <cell r="O394">
            <v>6</v>
          </cell>
          <cell r="P394">
            <v>2</v>
          </cell>
          <cell r="Q394">
            <v>16</v>
          </cell>
          <cell r="R394">
            <v>2</v>
          </cell>
          <cell r="S394">
            <v>11</v>
          </cell>
          <cell r="T394">
            <v>2</v>
          </cell>
          <cell r="AL394">
            <v>5.3665312418333258E-3</v>
          </cell>
          <cell r="CB394" t="str">
            <v>https://thehill.com/hilltv/rising/476689-bloomberg-rises-to-third-place-alongside-warren-in-national-poll</v>
          </cell>
        </row>
        <row r="395">
          <cell r="D395" t="str">
            <v>YouGov</v>
          </cell>
          <cell r="F395" t="str">
            <v>US</v>
          </cell>
          <cell r="G395" t="str">
            <v>B-</v>
          </cell>
          <cell r="I395">
            <v>43823</v>
          </cell>
          <cell r="J395">
            <v>586</v>
          </cell>
          <cell r="K395" t="str">
            <v>lv</v>
          </cell>
          <cell r="L395">
            <v>30</v>
          </cell>
          <cell r="M395">
            <v>4</v>
          </cell>
          <cell r="N395">
            <v>2</v>
          </cell>
          <cell r="O395">
            <v>7</v>
          </cell>
          <cell r="P395">
            <v>5</v>
          </cell>
          <cell r="Q395">
            <v>17</v>
          </cell>
          <cell r="R395">
            <v>1</v>
          </cell>
          <cell r="S395">
            <v>19</v>
          </cell>
          <cell r="T395">
            <v>3</v>
          </cell>
          <cell r="AL395">
            <v>1.6425820920143645E-4</v>
          </cell>
          <cell r="CB395" t="str">
            <v>https://d25d2506sfb94s.cloudfront.net/cumulus_uploads/document/t4lyjjoemc/econTabReport.pdf</v>
          </cell>
        </row>
        <row r="396">
          <cell r="D396" t="str">
            <v>YouGov</v>
          </cell>
          <cell r="F396" t="str">
            <v>US</v>
          </cell>
          <cell r="G396" t="str">
            <v>B-</v>
          </cell>
          <cell r="I396">
            <v>43822</v>
          </cell>
          <cell r="J396">
            <v>412</v>
          </cell>
          <cell r="K396" t="str">
            <v>lv</v>
          </cell>
          <cell r="L396">
            <v>34</v>
          </cell>
          <cell r="M396">
            <v>4</v>
          </cell>
          <cell r="N396">
            <v>3</v>
          </cell>
          <cell r="O396">
            <v>7</v>
          </cell>
          <cell r="P396">
            <v>2</v>
          </cell>
          <cell r="Q396">
            <v>19</v>
          </cell>
          <cell r="R396">
            <v>0</v>
          </cell>
          <cell r="S396">
            <v>20</v>
          </cell>
          <cell r="T396">
            <v>4</v>
          </cell>
          <cell r="AL396">
            <v>1.247170270425951E-4</v>
          </cell>
          <cell r="CB396" t="str">
            <v>https://watson.brown.edu/taubman/files/taubman/imce/Taubman%20National%20Poll%20-%20Fall%202019%20-%20Rev%20January%202020.pdf</v>
          </cell>
        </row>
        <row r="397">
          <cell r="D397" t="str">
            <v>Morning Consult</v>
          </cell>
          <cell r="F397" t="str">
            <v>US</v>
          </cell>
          <cell r="G397" t="str">
            <v>B+</v>
          </cell>
          <cell r="I397">
            <v>43821</v>
          </cell>
          <cell r="J397">
            <v>7178</v>
          </cell>
          <cell r="K397" t="str">
            <v>lv</v>
          </cell>
          <cell r="L397">
            <v>31</v>
          </cell>
          <cell r="M397">
            <v>6</v>
          </cell>
          <cell r="N397">
            <v>3</v>
          </cell>
          <cell r="O397">
            <v>9</v>
          </cell>
          <cell r="P397">
            <v>3</v>
          </cell>
          <cell r="Q397">
            <v>21</v>
          </cell>
          <cell r="R397">
            <v>3</v>
          </cell>
          <cell r="S397">
            <v>15</v>
          </cell>
          <cell r="T397">
            <v>5</v>
          </cell>
          <cell r="AL397">
            <v>5.0024765310193132E-3</v>
          </cell>
          <cell r="CB397" t="str">
            <v>https://morningconsult.com/2020-democratic-primary/</v>
          </cell>
        </row>
        <row r="398">
          <cell r="D398" t="str">
            <v>Ipsos</v>
          </cell>
          <cell r="F398" t="str">
            <v>US</v>
          </cell>
          <cell r="G398" t="str">
            <v>B+</v>
          </cell>
          <cell r="I398">
            <v>43818</v>
          </cell>
          <cell r="J398">
            <v>571</v>
          </cell>
          <cell r="K398" t="str">
            <v>rv</v>
          </cell>
          <cell r="L398">
            <v>20</v>
          </cell>
          <cell r="M398">
            <v>6</v>
          </cell>
          <cell r="N398">
            <v>0</v>
          </cell>
          <cell r="O398">
            <v>5</v>
          </cell>
          <cell r="P398">
            <v>2</v>
          </cell>
          <cell r="Q398">
            <v>16</v>
          </cell>
          <cell r="R398">
            <v>3</v>
          </cell>
          <cell r="S398">
            <v>13</v>
          </cell>
          <cell r="T398">
            <v>3</v>
          </cell>
          <cell r="AL398">
            <v>4.8846529551904347E-4</v>
          </cell>
          <cell r="CB398" t="str">
            <v>https://twitter.com/Cmkahn/status/1220734596490452993</v>
          </cell>
        </row>
        <row r="399">
          <cell r="D399" t="str">
            <v>Ipsos</v>
          </cell>
          <cell r="F399" t="str">
            <v>US</v>
          </cell>
          <cell r="G399" t="str">
            <v>B+</v>
          </cell>
          <cell r="I399">
            <v>43818</v>
          </cell>
          <cell r="J399">
            <v>709</v>
          </cell>
          <cell r="K399" t="str">
            <v>a</v>
          </cell>
          <cell r="L399">
            <v>18</v>
          </cell>
          <cell r="M399">
            <v>5</v>
          </cell>
          <cell r="N399">
            <v>1</v>
          </cell>
          <cell r="O399">
            <v>4</v>
          </cell>
          <cell r="P399">
            <v>1</v>
          </cell>
          <cell r="Q399">
            <v>15</v>
          </cell>
          <cell r="R399">
            <v>2</v>
          </cell>
          <cell r="S399">
            <v>10</v>
          </cell>
          <cell r="T399">
            <v>2</v>
          </cell>
          <cell r="AL399">
            <v>0</v>
          </cell>
          <cell r="CB399" t="str">
            <v>https://www.ipsos.com/sites/default/files/ct/news/documents/2019-12/topline_reuters_2020_democratic_primary_tracker_12_19_2019_writeup.pdf</v>
          </cell>
        </row>
        <row r="400">
          <cell r="D400" t="str">
            <v>McLaughlin &amp; Associates</v>
          </cell>
          <cell r="F400" t="str">
            <v>US</v>
          </cell>
          <cell r="G400" t="str">
            <v>C/D</v>
          </cell>
          <cell r="I400">
            <v>43817</v>
          </cell>
          <cell r="J400">
            <v>480</v>
          </cell>
          <cell r="K400" t="str">
            <v>lv</v>
          </cell>
          <cell r="L400">
            <v>23</v>
          </cell>
          <cell r="M400">
            <v>5</v>
          </cell>
          <cell r="N400">
            <v>4</v>
          </cell>
          <cell r="O400">
            <v>5</v>
          </cell>
          <cell r="P400">
            <v>2</v>
          </cell>
          <cell r="Q400">
            <v>17</v>
          </cell>
          <cell r="R400">
            <v>3</v>
          </cell>
          <cell r="S400">
            <v>15</v>
          </cell>
          <cell r="T400">
            <v>4</v>
          </cell>
          <cell r="AL400">
            <v>0</v>
          </cell>
          <cell r="CB400" t="str">
            <v>https://mclaughlinonline.com/pols/wp-content/uploads/2019/12/National-Monthly-December-PUBLIC.pdf</v>
          </cell>
        </row>
        <row r="401">
          <cell r="D401" t="str">
            <v>McLaughlin &amp; Associates</v>
          </cell>
          <cell r="F401" t="str">
            <v>US</v>
          </cell>
          <cell r="G401" t="str">
            <v>C/D</v>
          </cell>
          <cell r="I401">
            <v>43817</v>
          </cell>
          <cell r="J401">
            <v>480</v>
          </cell>
          <cell r="K401" t="str">
            <v>lv</v>
          </cell>
          <cell r="L401">
            <v>27</v>
          </cell>
          <cell r="M401">
            <v>5</v>
          </cell>
          <cell r="N401">
            <v>3</v>
          </cell>
          <cell r="O401">
            <v>5</v>
          </cell>
          <cell r="P401">
            <v>2</v>
          </cell>
          <cell r="Q401">
            <v>17</v>
          </cell>
          <cell r="R401">
            <v>4</v>
          </cell>
          <cell r="S401">
            <v>15</v>
          </cell>
          <cell r="T401">
            <v>5</v>
          </cell>
          <cell r="AL401">
            <v>0.20603403449656149</v>
          </cell>
          <cell r="CB401" t="str">
            <v>https://mclaughlinonline.com/pols/wp-content/uploads/2019/12/National-Monthly-December-PUBLIC.pdf</v>
          </cell>
        </row>
        <row r="402">
          <cell r="D402" t="str">
            <v>NBC News/Wall Street Journal</v>
          </cell>
          <cell r="F402" t="str">
            <v>US</v>
          </cell>
          <cell r="G402" t="str">
            <v>A/B</v>
          </cell>
          <cell r="I402">
            <v>43816</v>
          </cell>
          <cell r="J402">
            <v>410</v>
          </cell>
          <cell r="K402" t="str">
            <v>lv</v>
          </cell>
          <cell r="L402">
            <v>28</v>
          </cell>
          <cell r="M402">
            <v>4</v>
          </cell>
          <cell r="N402">
            <v>2</v>
          </cell>
          <cell r="O402">
            <v>9</v>
          </cell>
          <cell r="P402">
            <v>5</v>
          </cell>
          <cell r="Q402">
            <v>21</v>
          </cell>
          <cell r="R402">
            <v>1</v>
          </cell>
          <cell r="S402">
            <v>18</v>
          </cell>
          <cell r="T402">
            <v>3</v>
          </cell>
          <cell r="AL402">
            <v>4.1593037029395923E-2</v>
          </cell>
          <cell r="CB402" t="str">
            <v>https://www.nbcnews.com/politics/meet-the-press/stable-political-base-biden-remains-top-dem-field-nbc-wsj-n1104496</v>
          </cell>
        </row>
        <row r="403">
          <cell r="D403" t="str">
            <v>YouGov</v>
          </cell>
          <cell r="F403" t="str">
            <v>US</v>
          </cell>
          <cell r="G403" t="str">
            <v>B-</v>
          </cell>
          <cell r="I403">
            <v>43816</v>
          </cell>
          <cell r="J403">
            <v>555</v>
          </cell>
          <cell r="K403" t="str">
            <v>lv</v>
          </cell>
          <cell r="L403">
            <v>29</v>
          </cell>
          <cell r="M403">
            <v>4</v>
          </cell>
          <cell r="N403">
            <v>2</v>
          </cell>
          <cell r="O403">
            <v>7</v>
          </cell>
          <cell r="P403">
            <v>4</v>
          </cell>
          <cell r="Q403">
            <v>19</v>
          </cell>
          <cell r="R403">
            <v>2</v>
          </cell>
          <cell r="S403">
            <v>17</v>
          </cell>
          <cell r="T403">
            <v>3</v>
          </cell>
          <cell r="AL403">
            <v>1.2053088191085893E-4</v>
          </cell>
          <cell r="CB403" t="str">
            <v>https://d25d2506sfb94s.cloudfront.net/cumulus_uploads/document/ua3ar45wbg/econTabReport.pdf</v>
          </cell>
        </row>
        <row r="404">
          <cell r="D404" t="str">
            <v>Emerson College</v>
          </cell>
          <cell r="F404" t="str">
            <v>US</v>
          </cell>
          <cell r="G404" t="str">
            <v>B-</v>
          </cell>
          <cell r="I404">
            <v>43816</v>
          </cell>
          <cell r="J404">
            <v>525</v>
          </cell>
          <cell r="K404" t="str">
            <v>lv</v>
          </cell>
          <cell r="L404">
            <v>32.1</v>
          </cell>
          <cell r="M404">
            <v>2.8</v>
          </cell>
          <cell r="N404">
            <v>2</v>
          </cell>
          <cell r="O404">
            <v>7.7</v>
          </cell>
          <cell r="P404">
            <v>2</v>
          </cell>
          <cell r="Q404">
            <v>24.7</v>
          </cell>
          <cell r="R404">
            <v>1.7</v>
          </cell>
          <cell r="S404">
            <v>12.4</v>
          </cell>
          <cell r="T404">
            <v>6.3</v>
          </cell>
          <cell r="AL404">
            <v>0.13058604409754457</v>
          </cell>
          <cell r="CB404" t="str">
            <v>http://emersonpolling.com/2019/12/18/december-national-poll-biden-and-sanders-pull-away-from-the-pack-as-warren-falls/</v>
          </cell>
        </row>
        <row r="405">
          <cell r="D405" t="str">
            <v>Civiqs</v>
          </cell>
          <cell r="F405" t="str">
            <v>Iowa</v>
          </cell>
          <cell r="G405">
            <v>0</v>
          </cell>
          <cell r="I405">
            <v>43815</v>
          </cell>
          <cell r="J405">
            <v>632</v>
          </cell>
          <cell r="K405" t="str">
            <v>lv</v>
          </cell>
          <cell r="L405">
            <v>15</v>
          </cell>
          <cell r="M405">
            <v>0</v>
          </cell>
          <cell r="N405">
            <v>3</v>
          </cell>
          <cell r="O405">
            <v>24</v>
          </cell>
          <cell r="P405">
            <v>4</v>
          </cell>
          <cell r="Q405">
            <v>21</v>
          </cell>
          <cell r="R405">
            <v>2</v>
          </cell>
          <cell r="S405">
            <v>18</v>
          </cell>
          <cell r="T405">
            <v>3</v>
          </cell>
          <cell r="AL405">
            <v>3.7878022147667813E-2</v>
          </cell>
          <cell r="CB405" t="str">
            <v>https://civiqs.com/documents/Civiqs_ISU_banner_book_2019_12.pdf</v>
          </cell>
        </row>
        <row r="406">
          <cell r="D406" t="str">
            <v>SSRS</v>
          </cell>
          <cell r="F406" t="str">
            <v>US</v>
          </cell>
          <cell r="G406" t="str">
            <v>A/B</v>
          </cell>
          <cell r="I406">
            <v>43814</v>
          </cell>
          <cell r="J406">
            <v>408</v>
          </cell>
          <cell r="K406" t="str">
            <v>rv</v>
          </cell>
          <cell r="L406">
            <v>26</v>
          </cell>
          <cell r="M406">
            <v>5</v>
          </cell>
          <cell r="N406">
            <v>3</v>
          </cell>
          <cell r="O406">
            <v>8</v>
          </cell>
          <cell r="P406">
            <v>3</v>
          </cell>
          <cell r="Q406">
            <v>20</v>
          </cell>
          <cell r="R406">
            <v>1</v>
          </cell>
          <cell r="S406">
            <v>16</v>
          </cell>
          <cell r="T406">
            <v>3</v>
          </cell>
          <cell r="AL406">
            <v>0.57666319016976797</v>
          </cell>
          <cell r="CB406" t="str">
            <v>https://cdn.cnn.com/cnn/2019/images/12/19/rel14b.-.2020.pdf</v>
          </cell>
        </row>
        <row r="407">
          <cell r="D407" t="str">
            <v>Morning Consult</v>
          </cell>
          <cell r="F407" t="str">
            <v>US</v>
          </cell>
          <cell r="G407" t="str">
            <v>B+</v>
          </cell>
          <cell r="I407">
            <v>43814</v>
          </cell>
          <cell r="J407">
            <v>13384</v>
          </cell>
          <cell r="K407" t="str">
            <v>lv</v>
          </cell>
          <cell r="L407">
            <v>31</v>
          </cell>
          <cell r="M407">
            <v>7</v>
          </cell>
          <cell r="N407">
            <v>3</v>
          </cell>
          <cell r="O407">
            <v>8</v>
          </cell>
          <cell r="P407">
            <v>2</v>
          </cell>
          <cell r="Q407">
            <v>22</v>
          </cell>
          <cell r="R407">
            <v>3</v>
          </cell>
          <cell r="S407">
            <v>15</v>
          </cell>
          <cell r="T407">
            <v>4</v>
          </cell>
          <cell r="AL407">
            <v>5.1288304506119393E-3</v>
          </cell>
          <cell r="CB407" t="str">
            <v>https://morningconsult.com/2020-democratic-primary/</v>
          </cell>
        </row>
        <row r="408">
          <cell r="D408" t="str">
            <v>Quinnipiac University</v>
          </cell>
          <cell r="F408" t="str">
            <v>US</v>
          </cell>
          <cell r="G408" t="str">
            <v>A</v>
          </cell>
          <cell r="I408">
            <v>43814</v>
          </cell>
          <cell r="J408">
            <v>567</v>
          </cell>
          <cell r="K408" t="str">
            <v>rv</v>
          </cell>
          <cell r="L408">
            <v>30</v>
          </cell>
          <cell r="M408">
            <v>7</v>
          </cell>
          <cell r="N408">
            <v>2</v>
          </cell>
          <cell r="O408">
            <v>9</v>
          </cell>
          <cell r="P408">
            <v>3</v>
          </cell>
          <cell r="Q408">
            <v>16</v>
          </cell>
          <cell r="R408">
            <v>1</v>
          </cell>
          <cell r="S408">
            <v>17</v>
          </cell>
          <cell r="T408">
            <v>3</v>
          </cell>
          <cell r="AL408">
            <v>0.11641480926416875</v>
          </cell>
          <cell r="CB408" t="str">
            <v>https://poll.qu.edu/national/release-detail?ReleaseID=3652</v>
          </cell>
        </row>
        <row r="409">
          <cell r="D409" t="str">
            <v>Echelon Insights</v>
          </cell>
          <cell r="F409" t="str">
            <v>US</v>
          </cell>
          <cell r="G409">
            <v>0</v>
          </cell>
          <cell r="I409">
            <v>43813</v>
          </cell>
          <cell r="J409">
            <v>447</v>
          </cell>
          <cell r="K409" t="str">
            <v>lv</v>
          </cell>
          <cell r="L409">
            <v>65</v>
          </cell>
          <cell r="M409">
            <v>0</v>
          </cell>
          <cell r="N409">
            <v>0</v>
          </cell>
          <cell r="O409">
            <v>20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AL409">
            <v>0</v>
          </cell>
          <cell r="CB409" t="str">
            <v>http://echeloninsights.com/wp-content/uploads/Omnibus-December-2019_Dem-Primary.pdf</v>
          </cell>
        </row>
        <row r="410">
          <cell r="D410" t="str">
            <v>Echelon Insights</v>
          </cell>
          <cell r="F410" t="str">
            <v>US</v>
          </cell>
          <cell r="G410">
            <v>0</v>
          </cell>
          <cell r="I410">
            <v>43813</v>
          </cell>
          <cell r="J410">
            <v>447</v>
          </cell>
          <cell r="K410" t="str">
            <v>lv</v>
          </cell>
          <cell r="L410">
            <v>59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29</v>
          </cell>
          <cell r="T410">
            <v>0</v>
          </cell>
          <cell r="AL410">
            <v>0</v>
          </cell>
          <cell r="CB410" t="str">
            <v>http://echeloninsights.com/wp-content/uploads/Omnibus-December-2019_Dem-Primary.pdf</v>
          </cell>
        </row>
        <row r="411">
          <cell r="D411" t="str">
            <v>Echelon Insights</v>
          </cell>
          <cell r="F411" t="str">
            <v>US</v>
          </cell>
          <cell r="G411">
            <v>0</v>
          </cell>
          <cell r="I411">
            <v>43813</v>
          </cell>
          <cell r="J411">
            <v>447</v>
          </cell>
          <cell r="K411" t="str">
            <v>lv</v>
          </cell>
          <cell r="L411">
            <v>58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32</v>
          </cell>
          <cell r="R411">
            <v>0</v>
          </cell>
          <cell r="S411">
            <v>0</v>
          </cell>
          <cell r="T411">
            <v>0</v>
          </cell>
          <cell r="AL411">
            <v>1.666953723182055E-2</v>
          </cell>
          <cell r="CB411" t="str">
            <v>http://echeloninsights.com/wp-content/uploads/Omnibus-December-2019_Dem-Primary.pdf</v>
          </cell>
        </row>
        <row r="412">
          <cell r="D412" t="str">
            <v>Echelon Insights</v>
          </cell>
          <cell r="F412" t="str">
            <v>US</v>
          </cell>
          <cell r="G412">
            <v>0</v>
          </cell>
          <cell r="I412">
            <v>43813</v>
          </cell>
          <cell r="J412">
            <v>447</v>
          </cell>
          <cell r="K412" t="str">
            <v>lv</v>
          </cell>
          <cell r="L412">
            <v>37</v>
          </cell>
          <cell r="M412">
            <v>6</v>
          </cell>
          <cell r="N412">
            <v>1</v>
          </cell>
          <cell r="O412">
            <v>6</v>
          </cell>
          <cell r="P412">
            <v>2</v>
          </cell>
          <cell r="Q412">
            <v>14</v>
          </cell>
          <cell r="R412">
            <v>1</v>
          </cell>
          <cell r="S412">
            <v>14</v>
          </cell>
          <cell r="T412">
            <v>2</v>
          </cell>
          <cell r="AL412">
            <v>0</v>
          </cell>
          <cell r="CB412" t="str">
            <v>http://echeloninsights.com/wp-content/uploads/Omnibus-December-2019_Dem-Primary.pdf</v>
          </cell>
        </row>
        <row r="413">
          <cell r="D413" t="str">
            <v>Harris Insights &amp; Analytics</v>
          </cell>
          <cell r="F413" t="str">
            <v>US</v>
          </cell>
          <cell r="G413" t="str">
            <v>C+</v>
          </cell>
          <cell r="I413">
            <v>43813</v>
          </cell>
          <cell r="J413">
            <v>456</v>
          </cell>
          <cell r="K413" t="str">
            <v>rv</v>
          </cell>
          <cell r="L413">
            <v>29</v>
          </cell>
          <cell r="M413">
            <v>5</v>
          </cell>
          <cell r="N413">
            <v>2</v>
          </cell>
          <cell r="O413">
            <v>5</v>
          </cell>
          <cell r="P413">
            <v>3</v>
          </cell>
          <cell r="Q413">
            <v>13</v>
          </cell>
          <cell r="R413">
            <v>3</v>
          </cell>
          <cell r="S413">
            <v>13</v>
          </cell>
          <cell r="T413">
            <v>3</v>
          </cell>
          <cell r="AL413">
            <v>2.3852800564464383E-3</v>
          </cell>
          <cell r="CB413" t="str">
            <v>https://thehill.com/hilltv/rising/475138-buttigieg-slips-in-new-national-poll</v>
          </cell>
        </row>
        <row r="414">
          <cell r="D414" t="str">
            <v>Suffolk University</v>
          </cell>
          <cell r="F414" t="str">
            <v>US</v>
          </cell>
          <cell r="G414" t="str">
            <v>A-</v>
          </cell>
          <cell r="I414">
            <v>43813</v>
          </cell>
          <cell r="J414">
            <v>384</v>
          </cell>
          <cell r="K414" t="str">
            <v>lv</v>
          </cell>
          <cell r="L414">
            <v>23.18</v>
          </cell>
          <cell r="M414">
            <v>5.99</v>
          </cell>
          <cell r="N414">
            <v>2.6</v>
          </cell>
          <cell r="O414">
            <v>8.33</v>
          </cell>
          <cell r="P414">
            <v>3.39</v>
          </cell>
          <cell r="Q414">
            <v>14.06</v>
          </cell>
          <cell r="R414">
            <v>0.78</v>
          </cell>
          <cell r="S414">
            <v>12.76</v>
          </cell>
          <cell r="T414">
            <v>2.08</v>
          </cell>
          <cell r="AL414">
            <v>5.3567088496666235</v>
          </cell>
          <cell r="CB414" t="str">
            <v>https://www.suffolk.edu/-/media/suffolk/documents/academics/research-at-suffolk/suprc/polls/national/2019/1_1_2020_marginals_pdftxt.pdf</v>
          </cell>
        </row>
        <row r="415">
          <cell r="D415" t="str">
            <v>IBD/TIPP</v>
          </cell>
          <cell r="F415" t="str">
            <v>US</v>
          </cell>
          <cell r="G415" t="str">
            <v>A/B</v>
          </cell>
          <cell r="I415">
            <v>43813</v>
          </cell>
          <cell r="J415">
            <v>312</v>
          </cell>
          <cell r="K415" t="str">
            <v>rv</v>
          </cell>
          <cell r="L415">
            <v>26</v>
          </cell>
          <cell r="M415">
            <v>5</v>
          </cell>
          <cell r="N415">
            <v>3</v>
          </cell>
          <cell r="O415">
            <v>9</v>
          </cell>
          <cell r="P415">
            <v>2</v>
          </cell>
          <cell r="Q415">
            <v>18</v>
          </cell>
          <cell r="R415">
            <v>2</v>
          </cell>
          <cell r="S415">
            <v>14</v>
          </cell>
          <cell r="T415">
            <v>2</v>
          </cell>
          <cell r="AL415">
            <v>6.0263223712035165E-2</v>
          </cell>
          <cell r="CB415" t="str">
            <v>https://projects.fivethirtyeight.com/polls/20191216_National.xlsx</v>
          </cell>
        </row>
        <row r="416">
          <cell r="D416" t="str">
            <v>Ipsos</v>
          </cell>
          <cell r="F416" t="str">
            <v>US</v>
          </cell>
          <cell r="G416" t="str">
            <v>B+</v>
          </cell>
          <cell r="I416">
            <v>43811</v>
          </cell>
          <cell r="J416">
            <v>593</v>
          </cell>
          <cell r="K416" t="str">
            <v>rv</v>
          </cell>
          <cell r="L416">
            <v>21</v>
          </cell>
          <cell r="M416">
            <v>7</v>
          </cell>
          <cell r="N416">
            <v>0</v>
          </cell>
          <cell r="O416">
            <v>5</v>
          </cell>
          <cell r="P416">
            <v>2</v>
          </cell>
          <cell r="Q416">
            <v>18</v>
          </cell>
          <cell r="R416">
            <v>3</v>
          </cell>
          <cell r="S416">
            <v>11</v>
          </cell>
          <cell r="T416">
            <v>3</v>
          </cell>
          <cell r="AL416">
            <v>3.5504437312416709E-4</v>
          </cell>
          <cell r="CB416" t="str">
            <v>https://twitter.com/Cmkahn/status/1220734596490452993</v>
          </cell>
        </row>
        <row r="417">
          <cell r="D417" t="str">
            <v>Marist College</v>
          </cell>
          <cell r="F417" t="str">
            <v>US</v>
          </cell>
          <cell r="G417" t="str">
            <v>A+</v>
          </cell>
          <cell r="I417">
            <v>43810</v>
          </cell>
          <cell r="J417">
            <v>704</v>
          </cell>
          <cell r="K417" t="str">
            <v>rv</v>
          </cell>
          <cell r="L417">
            <v>24</v>
          </cell>
          <cell r="M417">
            <v>4</v>
          </cell>
          <cell r="N417">
            <v>4</v>
          </cell>
          <cell r="O417">
            <v>13</v>
          </cell>
          <cell r="P417">
            <v>4</v>
          </cell>
          <cell r="Q417">
            <v>22</v>
          </cell>
          <cell r="R417">
            <v>0</v>
          </cell>
          <cell r="S417">
            <v>17</v>
          </cell>
          <cell r="T417">
            <v>5</v>
          </cell>
          <cell r="AL417">
            <v>1.2646717862381582</v>
          </cell>
          <cell r="CB417" t="str">
            <v>http://maristpoll.marist.edu/wp-content/uploads/2019/12/UPDATED_NPR_PBS-NewsHour_Marist-Poll_USA-NOS-and-Tables_1912131159.pdf</v>
          </cell>
        </row>
        <row r="418">
          <cell r="D418" t="str">
            <v>Fox News/Beacon Research/Shaw &amp; Co. Research</v>
          </cell>
          <cell r="F418" t="str">
            <v>US</v>
          </cell>
          <cell r="G418" t="str">
            <v>A-</v>
          </cell>
          <cell r="I418">
            <v>43810</v>
          </cell>
          <cell r="J418">
            <v>453</v>
          </cell>
          <cell r="K418" t="str">
            <v>lv</v>
          </cell>
          <cell r="L418">
            <v>30</v>
          </cell>
          <cell r="M418">
            <v>5</v>
          </cell>
          <cell r="N418">
            <v>2</v>
          </cell>
          <cell r="O418">
            <v>7</v>
          </cell>
          <cell r="P418">
            <v>5</v>
          </cell>
          <cell r="Q418">
            <v>20</v>
          </cell>
          <cell r="R418">
            <v>1</v>
          </cell>
          <cell r="S418">
            <v>13</v>
          </cell>
          <cell r="T418">
            <v>3</v>
          </cell>
          <cell r="AL418">
            <v>0.21086363445248624</v>
          </cell>
          <cell r="CB418" t="str">
            <v>https://www.scribd.com/document/439839999/Fox-December-8-11-2019-National-Topline-December-15-Release</v>
          </cell>
        </row>
        <row r="419">
          <cell r="D419" t="str">
            <v>Change Research</v>
          </cell>
          <cell r="F419" t="str">
            <v>South Carolina</v>
          </cell>
          <cell r="G419" t="str">
            <v>C</v>
          </cell>
          <cell r="I419">
            <v>43810</v>
          </cell>
          <cell r="J419">
            <v>392</v>
          </cell>
          <cell r="K419" t="str">
            <v>lv</v>
          </cell>
          <cell r="L419">
            <v>27</v>
          </cell>
          <cell r="M419">
            <v>3</v>
          </cell>
          <cell r="N419">
            <v>5</v>
          </cell>
          <cell r="O419">
            <v>9</v>
          </cell>
          <cell r="P419">
            <v>2</v>
          </cell>
          <cell r="Q419">
            <v>20</v>
          </cell>
          <cell r="R419">
            <v>5</v>
          </cell>
          <cell r="S419">
            <v>19</v>
          </cell>
          <cell r="T419">
            <v>2</v>
          </cell>
          <cell r="AL419">
            <v>3.0098026534211446E-2</v>
          </cell>
          <cell r="CB419" t="str">
            <v>https://www.changeresearch.com/post/south-carolina-post-and-courier-poll-december</v>
          </cell>
        </row>
        <row r="420">
          <cell r="D420" t="str">
            <v>Change Research</v>
          </cell>
          <cell r="F420" t="str">
            <v>California</v>
          </cell>
          <cell r="G420" t="str">
            <v>C</v>
          </cell>
          <cell r="I420">
            <v>43809</v>
          </cell>
          <cell r="J420">
            <v>862</v>
          </cell>
          <cell r="K420" t="str">
            <v>lv</v>
          </cell>
          <cell r="L420">
            <v>19</v>
          </cell>
          <cell r="M420">
            <v>3</v>
          </cell>
          <cell r="N420">
            <v>3</v>
          </cell>
          <cell r="O420">
            <v>12</v>
          </cell>
          <cell r="P420">
            <v>1</v>
          </cell>
          <cell r="Q420">
            <v>26</v>
          </cell>
          <cell r="R420">
            <v>2</v>
          </cell>
          <cell r="S420">
            <v>23</v>
          </cell>
          <cell r="T420">
            <v>4</v>
          </cell>
          <cell r="AL420">
            <v>9.426857551718143E-2</v>
          </cell>
          <cell r="CB420" t="str">
            <v>https://www.changeresearch.com/post/change-research-kqed-california-poll-december</v>
          </cell>
        </row>
        <row r="421">
          <cell r="D421" t="str">
            <v>YouGov</v>
          </cell>
          <cell r="F421" t="str">
            <v>US</v>
          </cell>
          <cell r="G421" t="str">
            <v>B-</v>
          </cell>
          <cell r="I421">
            <v>43809</v>
          </cell>
          <cell r="J421">
            <v>497</v>
          </cell>
          <cell r="K421" t="str">
            <v>lv</v>
          </cell>
          <cell r="L421">
            <v>26</v>
          </cell>
          <cell r="M421">
            <v>4</v>
          </cell>
          <cell r="N421">
            <v>3</v>
          </cell>
          <cell r="O421">
            <v>11</v>
          </cell>
          <cell r="P421">
            <v>2</v>
          </cell>
          <cell r="Q421">
            <v>16</v>
          </cell>
          <cell r="R421">
            <v>1</v>
          </cell>
          <cell r="S421">
            <v>21</v>
          </cell>
          <cell r="T421">
            <v>3</v>
          </cell>
          <cell r="AL421">
            <v>9.7029221521597082E-5</v>
          </cell>
          <cell r="CB421" t="str">
            <v>https://d25d2506sfb94s.cloudfront.net/cumulus_uploads/document/4yqcix83qw/econTabReport.pdf</v>
          </cell>
        </row>
        <row r="422">
          <cell r="D422" t="str">
            <v>Emerson College</v>
          </cell>
          <cell r="F422" t="str">
            <v>Iowa</v>
          </cell>
          <cell r="G422" t="str">
            <v>B-</v>
          </cell>
          <cell r="I422">
            <v>43809</v>
          </cell>
          <cell r="J422">
            <v>325</v>
          </cell>
          <cell r="K422" t="str">
            <v>lv</v>
          </cell>
          <cell r="L422">
            <v>23.3</v>
          </cell>
          <cell r="M422">
            <v>1.9</v>
          </cell>
          <cell r="N422">
            <v>3.6</v>
          </cell>
          <cell r="O422">
            <v>17.899999999999999</v>
          </cell>
          <cell r="P422">
            <v>10.1</v>
          </cell>
          <cell r="Q422">
            <v>21.7</v>
          </cell>
          <cell r="R422">
            <v>3.4</v>
          </cell>
          <cell r="S422">
            <v>12.2</v>
          </cell>
          <cell r="T422">
            <v>1.7</v>
          </cell>
          <cell r="AL422">
            <v>9.8220846877322313E-2</v>
          </cell>
          <cell r="CB422" t="str">
            <v>http://emersonpolling.com/2019/12/11/iowa-2020-warrens-support-drops-while-sanders-rises/</v>
          </cell>
        </row>
        <row r="423">
          <cell r="D423" t="str">
            <v>SSRS</v>
          </cell>
          <cell r="F423" t="str">
            <v>Texas</v>
          </cell>
          <cell r="G423" t="str">
            <v>A/B</v>
          </cell>
          <cell r="I423">
            <v>43808</v>
          </cell>
          <cell r="J423">
            <v>327</v>
          </cell>
          <cell r="K423" t="str">
            <v>lv</v>
          </cell>
          <cell r="L423">
            <v>35</v>
          </cell>
          <cell r="M423">
            <v>5</v>
          </cell>
          <cell r="N423">
            <v>2</v>
          </cell>
          <cell r="O423">
            <v>9</v>
          </cell>
          <cell r="P423">
            <v>1</v>
          </cell>
          <cell r="Q423">
            <v>15</v>
          </cell>
          <cell r="R423">
            <v>2</v>
          </cell>
          <cell r="S423">
            <v>13</v>
          </cell>
          <cell r="T423">
            <v>3</v>
          </cell>
          <cell r="AL423">
            <v>0.52683831911416268</v>
          </cell>
          <cell r="CB423" t="str">
            <v>https://cdn.cnn.com/cnn/2019/images/12/11/rel1_tx.pdf</v>
          </cell>
        </row>
        <row r="424">
          <cell r="D424" t="str">
            <v>Quinnipiac University</v>
          </cell>
          <cell r="F424" t="str">
            <v>US</v>
          </cell>
          <cell r="G424" t="str">
            <v>A</v>
          </cell>
          <cell r="I424">
            <v>43808</v>
          </cell>
          <cell r="J424">
            <v>665</v>
          </cell>
          <cell r="K424" t="str">
            <v>rv</v>
          </cell>
          <cell r="L424">
            <v>29</v>
          </cell>
          <cell r="M424">
            <v>5</v>
          </cell>
          <cell r="N424">
            <v>1</v>
          </cell>
          <cell r="O424">
            <v>9</v>
          </cell>
          <cell r="P424">
            <v>3</v>
          </cell>
          <cell r="Q424">
            <v>17</v>
          </cell>
          <cell r="R424">
            <v>1</v>
          </cell>
          <cell r="S424">
            <v>15</v>
          </cell>
          <cell r="T424">
            <v>4</v>
          </cell>
          <cell r="AL424">
            <v>6.0910251179443167E-2</v>
          </cell>
          <cell r="CB424" t="str">
            <v>https://poll.qu.edu/national/release-detail?ReleaseID=3651</v>
          </cell>
        </row>
        <row r="425">
          <cell r="D425" t="str">
            <v>Zogby Interactive/JZ Analytics</v>
          </cell>
          <cell r="F425" t="str">
            <v>US</v>
          </cell>
          <cell r="G425" t="str">
            <v>C</v>
          </cell>
          <cell r="I425">
            <v>43807</v>
          </cell>
          <cell r="J425">
            <v>443</v>
          </cell>
          <cell r="K425" t="str">
            <v>lv</v>
          </cell>
          <cell r="L425">
            <v>28</v>
          </cell>
          <cell r="M425">
            <v>9</v>
          </cell>
          <cell r="N425">
            <v>0</v>
          </cell>
          <cell r="O425">
            <v>8</v>
          </cell>
          <cell r="P425">
            <v>2</v>
          </cell>
          <cell r="Q425">
            <v>20</v>
          </cell>
          <cell r="R425">
            <v>3</v>
          </cell>
          <cell r="S425">
            <v>12</v>
          </cell>
          <cell r="T425">
            <v>3</v>
          </cell>
          <cell r="AL425">
            <v>0</v>
          </cell>
          <cell r="CB425" t="str">
            <v>https://zogbyanalytics.com/news/909-the-zogby-poll-2020-democratic-primary-report-nationwide-likely-voters-poll</v>
          </cell>
        </row>
        <row r="426">
          <cell r="D426" t="str">
            <v>Zogby Interactive/JZ Analytics</v>
          </cell>
          <cell r="F426" t="str">
            <v>US</v>
          </cell>
          <cell r="G426" t="str">
            <v>C</v>
          </cell>
          <cell r="I426">
            <v>43807</v>
          </cell>
          <cell r="J426">
            <v>443</v>
          </cell>
          <cell r="K426" t="str">
            <v>lv</v>
          </cell>
          <cell r="L426">
            <v>30</v>
          </cell>
          <cell r="M426">
            <v>8</v>
          </cell>
          <cell r="N426">
            <v>0</v>
          </cell>
          <cell r="O426">
            <v>7</v>
          </cell>
          <cell r="P426">
            <v>2</v>
          </cell>
          <cell r="Q426">
            <v>20</v>
          </cell>
          <cell r="R426">
            <v>3</v>
          </cell>
          <cell r="S426">
            <v>16</v>
          </cell>
          <cell r="T426">
            <v>4</v>
          </cell>
          <cell r="AL426">
            <v>3.0830935466426127E-2</v>
          </cell>
          <cell r="CB426" t="str">
            <v>https://zogbyanalytics.com/news/909-the-zogby-poll-2020-democratic-primary-report-nationwide-likely-voters-poll</v>
          </cell>
        </row>
        <row r="427">
          <cell r="D427" t="str">
            <v>Marquette University Law School</v>
          </cell>
          <cell r="F427" t="str">
            <v>Wisconsin</v>
          </cell>
          <cell r="G427" t="str">
            <v>A/B</v>
          </cell>
          <cell r="I427">
            <v>43807</v>
          </cell>
          <cell r="J427">
            <v>358</v>
          </cell>
          <cell r="K427" t="str">
            <v>lv</v>
          </cell>
          <cell r="L427">
            <v>23</v>
          </cell>
          <cell r="M427">
            <v>3</v>
          </cell>
          <cell r="N427">
            <v>4</v>
          </cell>
          <cell r="O427">
            <v>15</v>
          </cell>
          <cell r="P427">
            <v>3</v>
          </cell>
          <cell r="Q427">
            <v>19</v>
          </cell>
          <cell r="R427">
            <v>0</v>
          </cell>
          <cell r="S427">
            <v>16</v>
          </cell>
          <cell r="T427">
            <v>3</v>
          </cell>
          <cell r="AL427">
            <v>0.16186308109501943</v>
          </cell>
          <cell r="CB427" t="str">
            <v>https://law.marquette.edu/poll/wp-content/uploads/2019/12/MLSP56Toplines.pdf</v>
          </cell>
        </row>
        <row r="428">
          <cell r="D428" t="str">
            <v>SSRS</v>
          </cell>
          <cell r="F428" t="str">
            <v>California</v>
          </cell>
          <cell r="G428" t="str">
            <v>A/B</v>
          </cell>
          <cell r="I428">
            <v>43807</v>
          </cell>
          <cell r="J428">
            <v>508</v>
          </cell>
          <cell r="K428" t="str">
            <v>lv</v>
          </cell>
          <cell r="L428">
            <v>21</v>
          </cell>
          <cell r="M428">
            <v>5</v>
          </cell>
          <cell r="N428">
            <v>3</v>
          </cell>
          <cell r="O428">
            <v>9</v>
          </cell>
          <cell r="P428">
            <v>2</v>
          </cell>
          <cell r="Q428">
            <v>20</v>
          </cell>
          <cell r="R428">
            <v>1</v>
          </cell>
          <cell r="S428">
            <v>17</v>
          </cell>
          <cell r="T428">
            <v>6</v>
          </cell>
          <cell r="AL428">
            <v>0.65626972916096038</v>
          </cell>
          <cell r="CB428" t="str">
            <v>https://cdn.cnn.com/cnn/2019/images/12/11/rel1_ca.pdf</v>
          </cell>
        </row>
        <row r="429">
          <cell r="D429" t="str">
            <v>MassINC Polling Group</v>
          </cell>
          <cell r="F429" t="str">
            <v>New Hampshire</v>
          </cell>
          <cell r="G429" t="str">
            <v>A/B</v>
          </cell>
          <cell r="I429">
            <v>43807</v>
          </cell>
          <cell r="J429">
            <v>442</v>
          </cell>
          <cell r="K429" t="str">
            <v>lv</v>
          </cell>
          <cell r="L429">
            <v>17</v>
          </cell>
          <cell r="M429">
            <v>2</v>
          </cell>
          <cell r="N429">
            <v>1</v>
          </cell>
          <cell r="O429">
            <v>18</v>
          </cell>
          <cell r="P429">
            <v>3</v>
          </cell>
          <cell r="Q429">
            <v>15</v>
          </cell>
          <cell r="R429">
            <v>3</v>
          </cell>
          <cell r="S429">
            <v>12</v>
          </cell>
          <cell r="T429">
            <v>5</v>
          </cell>
          <cell r="AL429">
            <v>0.60810970368368578</v>
          </cell>
          <cell r="CB429" t="str">
            <v>https://www.wbur.org/news/2019/12/11/democrats-mayor-pete-biden-sanders-elizabeth-warren-tight-contest</v>
          </cell>
        </row>
        <row r="430">
          <cell r="D430" t="str">
            <v>Monmouth University</v>
          </cell>
          <cell r="F430" t="str">
            <v>US</v>
          </cell>
          <cell r="G430" t="str">
            <v>A+</v>
          </cell>
          <cell r="I430">
            <v>43807</v>
          </cell>
          <cell r="J430">
            <v>384</v>
          </cell>
          <cell r="K430" t="str">
            <v>rv</v>
          </cell>
          <cell r="L430">
            <v>26</v>
          </cell>
          <cell r="M430">
            <v>5</v>
          </cell>
          <cell r="N430">
            <v>2</v>
          </cell>
          <cell r="O430">
            <v>8</v>
          </cell>
          <cell r="P430">
            <v>4</v>
          </cell>
          <cell r="Q430">
            <v>21</v>
          </cell>
          <cell r="R430">
            <v>1</v>
          </cell>
          <cell r="S430">
            <v>17</v>
          </cell>
          <cell r="T430">
            <v>3</v>
          </cell>
          <cell r="AL430">
            <v>0.25103898904778144</v>
          </cell>
          <cell r="CB430" t="str">
            <v>https://www.monmouth.edu/polling-institute/documents/monmouthpoll_us_121019.pdf/</v>
          </cell>
        </row>
        <row r="431">
          <cell r="D431" t="str">
            <v>Morning Consult</v>
          </cell>
          <cell r="F431" t="str">
            <v>US</v>
          </cell>
          <cell r="G431" t="str">
            <v>B+</v>
          </cell>
          <cell r="I431">
            <v>43807</v>
          </cell>
          <cell r="J431">
            <v>15442</v>
          </cell>
          <cell r="K431" t="str">
            <v>lv</v>
          </cell>
          <cell r="L431">
            <v>30</v>
          </cell>
          <cell r="M431">
            <v>6</v>
          </cell>
          <cell r="N431">
            <v>3</v>
          </cell>
          <cell r="O431">
            <v>9</v>
          </cell>
          <cell r="P431">
            <v>2</v>
          </cell>
          <cell r="Q431">
            <v>22</v>
          </cell>
          <cell r="R431">
            <v>3</v>
          </cell>
          <cell r="S431">
            <v>16</v>
          </cell>
          <cell r="T431">
            <v>4</v>
          </cell>
          <cell r="AL431">
            <v>4.3141257215234558E-3</v>
          </cell>
          <cell r="CB431" t="str">
            <v>https://morningconsult.com/2020-democratic-primary/</v>
          </cell>
        </row>
        <row r="432">
          <cell r="D432" t="str">
            <v>Capitol Weekly</v>
          </cell>
          <cell r="F432" t="str">
            <v>California</v>
          </cell>
          <cell r="G432">
            <v>0</v>
          </cell>
          <cell r="I432">
            <v>43806</v>
          </cell>
          <cell r="J432">
            <v>581</v>
          </cell>
          <cell r="K432" t="str">
            <v>lv</v>
          </cell>
          <cell r="L432">
            <v>19</v>
          </cell>
          <cell r="M432">
            <v>5</v>
          </cell>
          <cell r="N432">
            <v>2</v>
          </cell>
          <cell r="O432">
            <v>13</v>
          </cell>
          <cell r="P432">
            <v>4</v>
          </cell>
          <cell r="Q432">
            <v>19</v>
          </cell>
          <cell r="R432">
            <v>1</v>
          </cell>
          <cell r="S432">
            <v>21</v>
          </cell>
          <cell r="T432">
            <v>5</v>
          </cell>
          <cell r="AL432">
            <v>0</v>
          </cell>
          <cell r="CB432" t="str">
            <v>https://www.dropbox.com/sh/lpg315ervjbhxkm/AAA_T1gWN9oYedzp5LpIr-sNa?dl=0&amp;preview=Dec+2019+Presidential+Primary+Tracking+Poll+Toplines+and+Crosstabs+with+Kamala.xlsx</v>
          </cell>
        </row>
        <row r="433">
          <cell r="D433" t="str">
            <v>Capitol Weekly</v>
          </cell>
          <cell r="F433" t="str">
            <v>California</v>
          </cell>
          <cell r="G433">
            <v>0</v>
          </cell>
          <cell r="I433">
            <v>43806</v>
          </cell>
          <cell r="J433">
            <v>581</v>
          </cell>
          <cell r="K433" t="str">
            <v>lv</v>
          </cell>
          <cell r="L433">
            <v>19</v>
          </cell>
          <cell r="M433">
            <v>5</v>
          </cell>
          <cell r="N433">
            <v>2</v>
          </cell>
          <cell r="O433">
            <v>14</v>
          </cell>
          <cell r="P433">
            <v>4</v>
          </cell>
          <cell r="Q433">
            <v>19</v>
          </cell>
          <cell r="R433">
            <v>1</v>
          </cell>
          <cell r="S433">
            <v>23</v>
          </cell>
          <cell r="T433">
            <v>5</v>
          </cell>
          <cell r="AL433">
            <v>7.9368221975876965E-2</v>
          </cell>
          <cell r="CB433" t="str">
            <v>https://www.dropbox.com/sh/lpg315ervjbhxkm/AAA_T1gWN9oYedzp5LpIr-sNa?dl=0&amp;preview=Dec+2019+Presidential+Primary+Tracking+Poll+Toplines+and+Crosstabs.xlsx</v>
          </cell>
        </row>
        <row r="434">
          <cell r="D434" t="str">
            <v>Ipsos</v>
          </cell>
          <cell r="F434" t="str">
            <v>US</v>
          </cell>
          <cell r="G434" t="str">
            <v>B+</v>
          </cell>
          <cell r="I434">
            <v>43804</v>
          </cell>
          <cell r="J434">
            <v>574</v>
          </cell>
          <cell r="K434" t="str">
            <v>rv</v>
          </cell>
          <cell r="L434">
            <v>23</v>
          </cell>
          <cell r="M434">
            <v>5</v>
          </cell>
          <cell r="N434">
            <v>0</v>
          </cell>
          <cell r="O434">
            <v>8</v>
          </cell>
          <cell r="P434">
            <v>2</v>
          </cell>
          <cell r="Q434">
            <v>15</v>
          </cell>
          <cell r="R434">
            <v>1</v>
          </cell>
          <cell r="S434">
            <v>12</v>
          </cell>
          <cell r="T434">
            <v>4</v>
          </cell>
          <cell r="AL434">
            <v>2.8788157622969404E-4</v>
          </cell>
          <cell r="CB434" t="str">
            <v>https://twitter.com/Cmkahn/status/1220734596490452993</v>
          </cell>
        </row>
        <row r="435">
          <cell r="D435" t="str">
            <v>Ipsos</v>
          </cell>
          <cell r="F435" t="str">
            <v>US</v>
          </cell>
          <cell r="G435" t="str">
            <v>B+</v>
          </cell>
          <cell r="I435">
            <v>43804</v>
          </cell>
          <cell r="J435">
            <v>719</v>
          </cell>
          <cell r="K435" t="str">
            <v>a</v>
          </cell>
          <cell r="L435">
            <v>19</v>
          </cell>
          <cell r="M435">
            <v>4</v>
          </cell>
          <cell r="N435">
            <v>1</v>
          </cell>
          <cell r="O435">
            <v>6</v>
          </cell>
          <cell r="P435">
            <v>1</v>
          </cell>
          <cell r="Q435">
            <v>14</v>
          </cell>
          <cell r="R435">
            <v>1</v>
          </cell>
          <cell r="S435">
            <v>9</v>
          </cell>
          <cell r="T435">
            <v>3</v>
          </cell>
          <cell r="AL435">
            <v>0</v>
          </cell>
          <cell r="CB435" t="str">
            <v>https://www.ipsos.com/sites/default/files/ct/news/documents/2019-12/topline_reuters_2020_election_tracker_12_05_2019.pdf</v>
          </cell>
        </row>
        <row r="436">
          <cell r="D436" t="str">
            <v>YouGov</v>
          </cell>
          <cell r="F436" t="str">
            <v>US</v>
          </cell>
          <cell r="G436" t="str">
            <v>B-</v>
          </cell>
          <cell r="I436">
            <v>43802</v>
          </cell>
          <cell r="J436">
            <v>541</v>
          </cell>
          <cell r="K436" t="str">
            <v>lv</v>
          </cell>
          <cell r="L436">
            <v>27</v>
          </cell>
          <cell r="M436">
            <v>3</v>
          </cell>
          <cell r="N436">
            <v>3</v>
          </cell>
          <cell r="O436">
            <v>12</v>
          </cell>
          <cell r="P436">
            <v>3</v>
          </cell>
          <cell r="Q436">
            <v>13</v>
          </cell>
          <cell r="R436">
            <v>0</v>
          </cell>
          <cell r="S436">
            <v>18</v>
          </cell>
          <cell r="T436">
            <v>2</v>
          </cell>
          <cell r="AL436">
            <v>8.6000631860302134E-5</v>
          </cell>
          <cell r="CB436" t="str">
            <v>https://d25d2506sfb94s.cloudfront.net/cumulus_uploads/document/799kgtotz3/econTabReport.pdf</v>
          </cell>
        </row>
        <row r="437">
          <cell r="D437" t="str">
            <v>YouGov</v>
          </cell>
          <cell r="F437" t="str">
            <v>South Carolina</v>
          </cell>
          <cell r="G437" t="str">
            <v>B-</v>
          </cell>
          <cell r="I437">
            <v>43801</v>
          </cell>
          <cell r="J437">
            <v>400</v>
          </cell>
          <cell r="K437" t="str">
            <v>lv</v>
          </cell>
          <cell r="L437">
            <v>61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29</v>
          </cell>
          <cell r="T437">
            <v>0</v>
          </cell>
          <cell r="AL437">
            <v>0.32412958015104681</v>
          </cell>
          <cell r="CB437" t="str">
            <v>https://fairvote.app.box.com/s/xahiy4th2qj5v50o64tagfb5fqc74s6k</v>
          </cell>
        </row>
        <row r="438">
          <cell r="D438" t="str">
            <v>YouGov</v>
          </cell>
          <cell r="F438" t="str">
            <v>South Carolina</v>
          </cell>
          <cell r="G438" t="str">
            <v>B-</v>
          </cell>
          <cell r="I438">
            <v>43801</v>
          </cell>
          <cell r="J438">
            <v>400</v>
          </cell>
          <cell r="K438" t="str">
            <v>lv</v>
          </cell>
          <cell r="L438">
            <v>39</v>
          </cell>
          <cell r="M438">
            <v>2</v>
          </cell>
          <cell r="N438">
            <v>2</v>
          </cell>
          <cell r="O438">
            <v>10</v>
          </cell>
          <cell r="P438">
            <v>2</v>
          </cell>
          <cell r="Q438">
            <v>13</v>
          </cell>
          <cell r="R438">
            <v>7</v>
          </cell>
          <cell r="S438">
            <v>10</v>
          </cell>
          <cell r="T438">
            <v>3</v>
          </cell>
          <cell r="AL438">
            <v>0</v>
          </cell>
          <cell r="CB438" t="str">
            <v>https://fairvote.app.box.com/s/xahiy4th2qj5v50o64tagfb5fqc74s6k</v>
          </cell>
        </row>
        <row r="439">
          <cell r="D439" t="str">
            <v>David Binder Research</v>
          </cell>
          <cell r="F439" t="str">
            <v>US</v>
          </cell>
          <cell r="G439">
            <v>0</v>
          </cell>
          <cell r="I439">
            <v>43800</v>
          </cell>
          <cell r="J439">
            <v>1200</v>
          </cell>
          <cell r="K439" t="str">
            <v>lv</v>
          </cell>
          <cell r="L439">
            <v>29</v>
          </cell>
          <cell r="M439">
            <v>8</v>
          </cell>
          <cell r="N439">
            <v>2</v>
          </cell>
          <cell r="O439">
            <v>10</v>
          </cell>
          <cell r="P439">
            <v>2</v>
          </cell>
          <cell r="Q439">
            <v>15</v>
          </cell>
          <cell r="R439">
            <v>2</v>
          </cell>
          <cell r="S439">
            <v>14</v>
          </cell>
          <cell r="T439">
            <v>2</v>
          </cell>
          <cell r="AL439">
            <v>2.602098353728413</v>
          </cell>
          <cell r="CB439" t="str">
            <v>https://thirdway.imgix.net/pdfs/override/Creating-an-Updraft-for-Down-Ballot-Democrats-in-2020.pdf</v>
          </cell>
        </row>
        <row r="440">
          <cell r="D440" t="str">
            <v>Morning Consult</v>
          </cell>
          <cell r="F440" t="str">
            <v>US</v>
          </cell>
          <cell r="G440" t="str">
            <v>B+</v>
          </cell>
          <cell r="I440">
            <v>43800</v>
          </cell>
          <cell r="J440">
            <v>15773</v>
          </cell>
          <cell r="K440" t="str">
            <v>lv</v>
          </cell>
          <cell r="L440">
            <v>29</v>
          </cell>
          <cell r="M440">
            <v>5</v>
          </cell>
          <cell r="N440">
            <v>2</v>
          </cell>
          <cell r="O440">
            <v>9</v>
          </cell>
          <cell r="P440">
            <v>2</v>
          </cell>
          <cell r="Q440">
            <v>20</v>
          </cell>
          <cell r="R440">
            <v>2</v>
          </cell>
          <cell r="S440">
            <v>15</v>
          </cell>
          <cell r="T440">
            <v>4</v>
          </cell>
          <cell r="AL440">
            <v>3.4669900489455959E-3</v>
          </cell>
          <cell r="CB440" t="str">
            <v>https://morningconsult.com/2020-democratic-primary/</v>
          </cell>
        </row>
        <row r="441">
          <cell r="D441" t="str">
            <v>Harris Insights &amp; Analytics</v>
          </cell>
          <cell r="F441" t="str">
            <v>US</v>
          </cell>
          <cell r="G441" t="str">
            <v>C+</v>
          </cell>
          <cell r="I441">
            <v>43800</v>
          </cell>
          <cell r="J441">
            <v>437</v>
          </cell>
          <cell r="K441" t="str">
            <v>rv</v>
          </cell>
          <cell r="L441">
            <v>31</v>
          </cell>
          <cell r="M441">
            <v>6</v>
          </cell>
          <cell r="N441">
            <v>1</v>
          </cell>
          <cell r="O441">
            <v>9</v>
          </cell>
          <cell r="P441">
            <v>2</v>
          </cell>
          <cell r="Q441">
            <v>15</v>
          </cell>
          <cell r="R441">
            <v>2</v>
          </cell>
          <cell r="S441">
            <v>10</v>
          </cell>
          <cell r="T441">
            <v>2</v>
          </cell>
          <cell r="AL441">
            <v>1.5448819258827334E-3</v>
          </cell>
          <cell r="CB441" t="str">
            <v>https://thehill.com/hilltv/rising/472629-bloomberg-overtakes-harris-in-new-poll</v>
          </cell>
        </row>
        <row r="442">
          <cell r="D442" t="str">
            <v>Harris Insights &amp; Analytics</v>
          </cell>
          <cell r="F442" t="str">
            <v>US</v>
          </cell>
          <cell r="G442" t="str">
            <v>C+</v>
          </cell>
          <cell r="I442">
            <v>43798</v>
          </cell>
          <cell r="J442">
            <v>756</v>
          </cell>
          <cell r="K442" t="str">
            <v>rv</v>
          </cell>
          <cell r="L442">
            <v>20</v>
          </cell>
          <cell r="M442">
            <v>4</v>
          </cell>
          <cell r="N442">
            <v>1</v>
          </cell>
          <cell r="O442">
            <v>5</v>
          </cell>
          <cell r="P442">
            <v>2</v>
          </cell>
          <cell r="Q442">
            <v>12</v>
          </cell>
          <cell r="R442">
            <v>2</v>
          </cell>
          <cell r="S442">
            <v>9</v>
          </cell>
          <cell r="T442">
            <v>2</v>
          </cell>
          <cell r="AL442">
            <v>0</v>
          </cell>
          <cell r="CB442" t="str">
            <v>https://harvardharrispoll.com/wp-content/uploads/2019/12/HHP_November2019_Topline_RegisteredVoters.pdf</v>
          </cell>
        </row>
        <row r="443">
          <cell r="D443" t="str">
            <v>Harris Insights &amp; Analytics</v>
          </cell>
          <cell r="F443" t="str">
            <v>US</v>
          </cell>
          <cell r="G443" t="str">
            <v>C+</v>
          </cell>
          <cell r="I443">
            <v>43798</v>
          </cell>
          <cell r="J443">
            <v>756</v>
          </cell>
          <cell r="K443" t="str">
            <v>rv</v>
          </cell>
          <cell r="L443">
            <v>29</v>
          </cell>
          <cell r="M443">
            <v>7</v>
          </cell>
          <cell r="N443">
            <v>1</v>
          </cell>
          <cell r="O443">
            <v>8</v>
          </cell>
          <cell r="P443">
            <v>2</v>
          </cell>
          <cell r="Q443">
            <v>16</v>
          </cell>
          <cell r="R443">
            <v>2</v>
          </cell>
          <cell r="S443">
            <v>13</v>
          </cell>
          <cell r="T443">
            <v>3</v>
          </cell>
          <cell r="AL443">
            <v>1.442217248166851E-3</v>
          </cell>
          <cell r="CB443" t="str">
            <v>https://harvardharrispoll.com/wp-content/uploads/2019/12/HHP_November2019_Topline_RegisteredVoters.pdf</v>
          </cell>
        </row>
        <row r="444">
          <cell r="D444" t="str">
            <v>University of California, Berkeley</v>
          </cell>
          <cell r="F444" t="str">
            <v>California</v>
          </cell>
          <cell r="G444" t="str">
            <v>B/C</v>
          </cell>
          <cell r="I444">
            <v>43796</v>
          </cell>
          <cell r="J444">
            <v>1694</v>
          </cell>
          <cell r="K444" t="str">
            <v>lv</v>
          </cell>
          <cell r="L444">
            <v>14.4</v>
          </cell>
          <cell r="M444">
            <v>2.1</v>
          </cell>
          <cell r="N444">
            <v>0.6</v>
          </cell>
          <cell r="O444">
            <v>11.6</v>
          </cell>
          <cell r="P444">
            <v>2.5</v>
          </cell>
          <cell r="Q444">
            <v>23.6</v>
          </cell>
          <cell r="R444">
            <v>1.1000000000000001</v>
          </cell>
          <cell r="S444">
            <v>21.8</v>
          </cell>
          <cell r="T444">
            <v>3.2</v>
          </cell>
          <cell r="AL444">
            <v>0.15257311597169021</v>
          </cell>
          <cell r="CB444" t="str">
            <v>https://escholarship.org/uc/item/4bn38460</v>
          </cell>
        </row>
        <row r="445">
          <cell r="D445" t="str">
            <v>YouGov</v>
          </cell>
          <cell r="F445" t="str">
            <v>US</v>
          </cell>
          <cell r="G445" t="str">
            <v>B-</v>
          </cell>
          <cell r="I445">
            <v>43795</v>
          </cell>
          <cell r="J445">
            <v>550</v>
          </cell>
          <cell r="K445" t="str">
            <v>lv</v>
          </cell>
          <cell r="L445">
            <v>23</v>
          </cell>
          <cell r="M445">
            <v>3</v>
          </cell>
          <cell r="N445">
            <v>2</v>
          </cell>
          <cell r="O445">
            <v>12</v>
          </cell>
          <cell r="P445">
            <v>3</v>
          </cell>
          <cell r="Q445">
            <v>15</v>
          </cell>
          <cell r="R445">
            <v>1</v>
          </cell>
          <cell r="S445">
            <v>17</v>
          </cell>
          <cell r="T445">
            <v>3</v>
          </cell>
          <cell r="AL445">
            <v>7.4210866055648538E-5</v>
          </cell>
          <cell r="CB445" t="str">
            <v>https://d25d2506sfb94s.cloudfront.net/cumulus_uploads/document/a10nw9wbas/econTabReport.pdf</v>
          </cell>
        </row>
        <row r="446">
          <cell r="D446" t="str">
            <v>Emerson College</v>
          </cell>
          <cell r="F446" t="str">
            <v>New Hampshire</v>
          </cell>
          <cell r="G446" t="str">
            <v>B-</v>
          </cell>
          <cell r="I446">
            <v>43795</v>
          </cell>
          <cell r="J446">
            <v>549</v>
          </cell>
          <cell r="K446" t="str">
            <v>lv</v>
          </cell>
          <cell r="L446">
            <v>13.8</v>
          </cell>
          <cell r="M446">
            <v>0.6</v>
          </cell>
          <cell r="N446">
            <v>2</v>
          </cell>
          <cell r="O446">
            <v>21.9</v>
          </cell>
          <cell r="P446">
            <v>2.4</v>
          </cell>
          <cell r="Q446">
            <v>26.3</v>
          </cell>
          <cell r="R446">
            <v>2.5</v>
          </cell>
          <cell r="S446">
            <v>13.6</v>
          </cell>
          <cell r="T446">
            <v>4.5999999999999996</v>
          </cell>
          <cell r="AL446">
            <v>2.8885388305827679E-3</v>
          </cell>
          <cell r="CB446" t="str">
            <v>http://emersonpolling.com/2019/11/27/new-hampshire-2020-sanders-jumps-to-lead-buttigieg-surges-while-warren-and-biden-slip/</v>
          </cell>
        </row>
        <row r="447">
          <cell r="D447" t="str">
            <v>Data for Progress</v>
          </cell>
          <cell r="F447" t="str">
            <v>Delaware</v>
          </cell>
          <cell r="G447" t="str">
            <v>A-</v>
          </cell>
          <cell r="I447">
            <v>43794</v>
          </cell>
          <cell r="J447">
            <v>528</v>
          </cell>
          <cell r="K447" t="str">
            <v>lv</v>
          </cell>
          <cell r="L447">
            <v>35</v>
          </cell>
          <cell r="M447">
            <v>1</v>
          </cell>
          <cell r="N447">
            <v>3</v>
          </cell>
          <cell r="O447">
            <v>8</v>
          </cell>
          <cell r="P447">
            <v>1</v>
          </cell>
          <cell r="Q447">
            <v>13</v>
          </cell>
          <cell r="R447">
            <v>0</v>
          </cell>
          <cell r="S447">
            <v>11</v>
          </cell>
          <cell r="T447">
            <v>1</v>
          </cell>
          <cell r="AL447">
            <v>5.1376153229395003</v>
          </cell>
          <cell r="CB447" t="str">
            <v>http://filesforprogress.org/datasets/2019/12/de/VITMS-de.pdf</v>
          </cell>
        </row>
        <row r="448">
          <cell r="D448" t="str">
            <v>Victory Research</v>
          </cell>
          <cell r="F448" t="str">
            <v>Illinois</v>
          </cell>
          <cell r="G448" t="str">
            <v>B/C</v>
          </cell>
          <cell r="I448">
            <v>43794</v>
          </cell>
          <cell r="J448">
            <v>1200</v>
          </cell>
          <cell r="K448" t="str">
            <v>lv</v>
          </cell>
          <cell r="L448">
            <v>23.2</v>
          </cell>
          <cell r="M448">
            <v>3.6</v>
          </cell>
          <cell r="N448">
            <v>2.2999999999999998</v>
          </cell>
          <cell r="O448">
            <v>15.9</v>
          </cell>
          <cell r="P448">
            <v>2.6</v>
          </cell>
          <cell r="Q448">
            <v>15</v>
          </cell>
          <cell r="R448">
            <v>1.8</v>
          </cell>
          <cell r="S448">
            <v>17.399999999999999</v>
          </cell>
          <cell r="T448">
            <v>1</v>
          </cell>
          <cell r="AL448">
            <v>0.44502058181433302</v>
          </cell>
          <cell r="CB448" t="str">
            <v>https://projects.fivethirtyeight.com/polls/20191202_IL.pdf</v>
          </cell>
        </row>
        <row r="449">
          <cell r="D449" t="str">
            <v>Quinnipiac University</v>
          </cell>
          <cell r="F449" t="str">
            <v>US</v>
          </cell>
          <cell r="G449" t="str">
            <v>A</v>
          </cell>
          <cell r="I449">
            <v>43794</v>
          </cell>
          <cell r="J449">
            <v>574</v>
          </cell>
          <cell r="K449" t="str">
            <v>rv</v>
          </cell>
          <cell r="L449">
            <v>24</v>
          </cell>
          <cell r="M449">
            <v>3</v>
          </cell>
          <cell r="N449">
            <v>2</v>
          </cell>
          <cell r="O449">
            <v>16</v>
          </cell>
          <cell r="P449">
            <v>3</v>
          </cell>
          <cell r="Q449">
            <v>13</v>
          </cell>
          <cell r="R449">
            <v>0</v>
          </cell>
          <cell r="S449">
            <v>14</v>
          </cell>
          <cell r="T449">
            <v>2</v>
          </cell>
          <cell r="AL449">
            <v>2.858796361545856E-2</v>
          </cell>
          <cell r="CB449" t="str">
            <v>https://poll.qu.edu/national/release-detail?ReleaseID=3650</v>
          </cell>
        </row>
        <row r="450">
          <cell r="D450" t="str">
            <v>Ipsos</v>
          </cell>
          <cell r="F450" t="str">
            <v>US</v>
          </cell>
          <cell r="G450" t="str">
            <v>B+</v>
          </cell>
          <cell r="I450">
            <v>43791</v>
          </cell>
          <cell r="J450">
            <v>589</v>
          </cell>
          <cell r="K450" t="str">
            <v>rv</v>
          </cell>
          <cell r="L450">
            <v>23</v>
          </cell>
          <cell r="M450">
            <v>0</v>
          </cell>
          <cell r="N450">
            <v>0</v>
          </cell>
          <cell r="O450">
            <v>9</v>
          </cell>
          <cell r="P450">
            <v>2</v>
          </cell>
          <cell r="Q450">
            <v>16</v>
          </cell>
          <cell r="R450">
            <v>2</v>
          </cell>
          <cell r="S450">
            <v>13</v>
          </cell>
          <cell r="T450">
            <v>6</v>
          </cell>
          <cell r="AL450">
            <v>2.0526575925058929E-4</v>
          </cell>
          <cell r="CB450" t="str">
            <v>https://twitter.com/Cmkahn/status/1220734596490452993</v>
          </cell>
        </row>
        <row r="451">
          <cell r="D451" t="str">
            <v>SSRS</v>
          </cell>
          <cell r="F451" t="str">
            <v>US</v>
          </cell>
          <cell r="G451" t="str">
            <v>A/B</v>
          </cell>
          <cell r="I451">
            <v>43793</v>
          </cell>
          <cell r="J451">
            <v>431</v>
          </cell>
          <cell r="K451" t="str">
            <v>rv</v>
          </cell>
          <cell r="L451">
            <v>35</v>
          </cell>
          <cell r="M451">
            <v>0</v>
          </cell>
          <cell r="N451">
            <v>0</v>
          </cell>
          <cell r="O451">
            <v>17</v>
          </cell>
          <cell r="P451">
            <v>0</v>
          </cell>
          <cell r="Q451">
            <v>23</v>
          </cell>
          <cell r="R451">
            <v>0</v>
          </cell>
          <cell r="S451">
            <v>20</v>
          </cell>
          <cell r="T451">
            <v>0</v>
          </cell>
          <cell r="AL451">
            <v>0.14320792097024465</v>
          </cell>
          <cell r="CB451" t="str">
            <v>https://assets.documentcloud.org/documents/6561700/REL13B-2020.pdf</v>
          </cell>
        </row>
        <row r="452">
          <cell r="D452" t="str">
            <v>SSRS</v>
          </cell>
          <cell r="F452" t="str">
            <v>US</v>
          </cell>
          <cell r="G452" t="str">
            <v>A/B</v>
          </cell>
          <cell r="I452">
            <v>43793</v>
          </cell>
          <cell r="J452">
            <v>431</v>
          </cell>
          <cell r="K452" t="str">
            <v>rv</v>
          </cell>
          <cell r="L452">
            <v>28</v>
          </cell>
          <cell r="M452">
            <v>3</v>
          </cell>
          <cell r="N452">
            <v>2</v>
          </cell>
          <cell r="O452">
            <v>11</v>
          </cell>
          <cell r="P452">
            <v>2</v>
          </cell>
          <cell r="Q452">
            <v>17</v>
          </cell>
          <cell r="R452">
            <v>3</v>
          </cell>
          <cell r="S452">
            <v>14</v>
          </cell>
          <cell r="T452">
            <v>3</v>
          </cell>
          <cell r="AL452">
            <v>0</v>
          </cell>
          <cell r="CB452" t="str">
            <v>https://assets.documentcloud.org/documents/6561700/REL13B-2020.pdf</v>
          </cell>
        </row>
        <row r="453">
          <cell r="D453" t="str">
            <v>Suffolk University</v>
          </cell>
          <cell r="F453" t="str">
            <v>New Hampshire</v>
          </cell>
          <cell r="G453" t="str">
            <v>A-</v>
          </cell>
          <cell r="I453">
            <v>43793</v>
          </cell>
          <cell r="J453">
            <v>500</v>
          </cell>
          <cell r="K453" t="str">
            <v>lv</v>
          </cell>
          <cell r="L453">
            <v>12</v>
          </cell>
          <cell r="M453">
            <v>0</v>
          </cell>
          <cell r="N453">
            <v>2.2000000000000002</v>
          </cell>
          <cell r="O453">
            <v>13.4</v>
          </cell>
          <cell r="P453">
            <v>1.2</v>
          </cell>
          <cell r="Q453">
            <v>15.6</v>
          </cell>
          <cell r="R453">
            <v>2</v>
          </cell>
          <cell r="S453">
            <v>13.8</v>
          </cell>
          <cell r="T453">
            <v>3.8</v>
          </cell>
          <cell r="AL453">
            <v>6.9944836987731809E-3</v>
          </cell>
          <cell r="CB453" t="str">
            <v>https://www.suffolk.edu/-/media/suffolk/documents/academics/research-at-suffolk/suprc/polls/new-hampshire/2019/11_26_2019_marginals_pdftxt.pdf</v>
          </cell>
        </row>
        <row r="454">
          <cell r="D454" t="str">
            <v>Morning Consult</v>
          </cell>
          <cell r="F454" t="str">
            <v>US</v>
          </cell>
          <cell r="G454" t="str">
            <v>B+</v>
          </cell>
          <cell r="I454">
            <v>43793</v>
          </cell>
          <cell r="J454">
            <v>8102</v>
          </cell>
          <cell r="K454" t="str">
            <v>lv</v>
          </cell>
          <cell r="L454">
            <v>30</v>
          </cell>
          <cell r="M454">
            <v>2</v>
          </cell>
          <cell r="N454">
            <v>2</v>
          </cell>
          <cell r="O454">
            <v>9</v>
          </cell>
          <cell r="P454">
            <v>2</v>
          </cell>
          <cell r="Q454">
            <v>21</v>
          </cell>
          <cell r="R454">
            <v>2</v>
          </cell>
          <cell r="S454">
            <v>15</v>
          </cell>
          <cell r="T454">
            <v>4</v>
          </cell>
          <cell r="AL454">
            <v>2.0368785470725697E-3</v>
          </cell>
          <cell r="CB454" t="str">
            <v>https://morningconsult.com/2020-democratic-primary/</v>
          </cell>
        </row>
        <row r="455">
          <cell r="D455" t="str">
            <v>Ipsos</v>
          </cell>
          <cell r="F455" t="str">
            <v>US</v>
          </cell>
          <cell r="G455" t="str">
            <v>B+</v>
          </cell>
          <cell r="I455">
            <v>43791</v>
          </cell>
          <cell r="J455">
            <v>698</v>
          </cell>
          <cell r="K455" t="str">
            <v>a</v>
          </cell>
          <cell r="L455">
            <v>21</v>
          </cell>
          <cell r="M455">
            <v>0</v>
          </cell>
          <cell r="N455">
            <v>1</v>
          </cell>
          <cell r="O455">
            <v>7</v>
          </cell>
          <cell r="P455">
            <v>2</v>
          </cell>
          <cell r="Q455">
            <v>17</v>
          </cell>
          <cell r="R455">
            <v>2</v>
          </cell>
          <cell r="S455">
            <v>11</v>
          </cell>
          <cell r="T455">
            <v>5</v>
          </cell>
          <cell r="AL455">
            <v>0</v>
          </cell>
          <cell r="CB455" t="str">
            <v>https://projects.fivethirtyeight.com/polls/20191127_National.pdf</v>
          </cell>
        </row>
        <row r="456">
          <cell r="D456" t="str">
            <v>SurveyUSA</v>
          </cell>
          <cell r="F456" t="str">
            <v>California</v>
          </cell>
          <cell r="G456" t="str">
            <v>A</v>
          </cell>
          <cell r="I456">
            <v>43791</v>
          </cell>
          <cell r="J456">
            <v>558</v>
          </cell>
          <cell r="K456" t="str">
            <v>lv</v>
          </cell>
          <cell r="L456">
            <v>28</v>
          </cell>
          <cell r="M456">
            <v>3</v>
          </cell>
          <cell r="N456">
            <v>3</v>
          </cell>
          <cell r="O456">
            <v>8</v>
          </cell>
          <cell r="P456">
            <v>1</v>
          </cell>
          <cell r="Q456">
            <v>18</v>
          </cell>
          <cell r="R456">
            <v>3</v>
          </cell>
          <cell r="S456">
            <v>13</v>
          </cell>
          <cell r="T456">
            <v>5</v>
          </cell>
          <cell r="AL456">
            <v>0.24334279282847013</v>
          </cell>
          <cell r="CB456" t="str">
            <v>http://www.surveyusa.com/client/PollReport.aspx?g=bdcd277b-f00f-48eb-a393-bf59bb2a0fab</v>
          </cell>
        </row>
        <row r="457">
          <cell r="D457" t="str">
            <v>SurveyUSA</v>
          </cell>
          <cell r="F457" t="str">
            <v>California</v>
          </cell>
          <cell r="G457" t="str">
            <v>A</v>
          </cell>
          <cell r="I457">
            <v>43791</v>
          </cell>
          <cell r="J457">
            <v>558</v>
          </cell>
          <cell r="K457" t="str">
            <v>lv</v>
          </cell>
          <cell r="L457">
            <v>30</v>
          </cell>
          <cell r="M457">
            <v>0</v>
          </cell>
          <cell r="N457">
            <v>3</v>
          </cell>
          <cell r="O457">
            <v>9</v>
          </cell>
          <cell r="P457">
            <v>1</v>
          </cell>
          <cell r="Q457">
            <v>19</v>
          </cell>
          <cell r="R457">
            <v>2</v>
          </cell>
          <cell r="S457">
            <v>13</v>
          </cell>
          <cell r="T457">
            <v>4</v>
          </cell>
          <cell r="AL457">
            <v>0</v>
          </cell>
          <cell r="CB457" t="str">
            <v>http://www.surveyusa.com/client/PollReport.aspx?g=bdcd277b-f00f-48eb-a393-bf59bb2a0fab</v>
          </cell>
        </row>
        <row r="458">
          <cell r="D458" t="str">
            <v>SocialSphere</v>
          </cell>
          <cell r="F458" t="str">
            <v>US</v>
          </cell>
          <cell r="G458" t="str">
            <v>B/C</v>
          </cell>
          <cell r="I458">
            <v>43790</v>
          </cell>
          <cell r="J458">
            <v>987</v>
          </cell>
          <cell r="K458" t="str">
            <v>lv</v>
          </cell>
          <cell r="L458">
            <v>30</v>
          </cell>
          <cell r="M458">
            <v>2</v>
          </cell>
          <cell r="N458">
            <v>2</v>
          </cell>
          <cell r="O458">
            <v>6</v>
          </cell>
          <cell r="P458">
            <v>1</v>
          </cell>
          <cell r="Q458">
            <v>23</v>
          </cell>
          <cell r="R458">
            <v>2</v>
          </cell>
          <cell r="S458">
            <v>12</v>
          </cell>
          <cell r="T458">
            <v>4</v>
          </cell>
          <cell r="AL458">
            <v>3.1343240853763441</v>
          </cell>
          <cell r="CB458" t="str">
            <v>https://www.realclearpolitics.com/docs/EWTN_Topline.pdf</v>
          </cell>
        </row>
        <row r="459">
          <cell r="D459" t="str">
            <v>SurveyUSA</v>
          </cell>
          <cell r="F459" t="str">
            <v>US</v>
          </cell>
          <cell r="G459" t="str">
            <v>A</v>
          </cell>
          <cell r="I459">
            <v>43790</v>
          </cell>
          <cell r="J459">
            <v>1088</v>
          </cell>
          <cell r="K459" t="str">
            <v>lv</v>
          </cell>
          <cell r="L459">
            <v>30</v>
          </cell>
          <cell r="M459">
            <v>3</v>
          </cell>
          <cell r="N459">
            <v>2</v>
          </cell>
          <cell r="O459">
            <v>11</v>
          </cell>
          <cell r="P459">
            <v>2</v>
          </cell>
          <cell r="Q459">
            <v>17</v>
          </cell>
          <cell r="R459">
            <v>2</v>
          </cell>
          <cell r="S459">
            <v>15</v>
          </cell>
          <cell r="T459">
            <v>4</v>
          </cell>
          <cell r="AL459">
            <v>0</v>
          </cell>
          <cell r="CB459" t="str">
            <v>http://www.surveyusa.com/client/PollReport.aspx?g=1a56d146-5d59-4e5f-a9fa-78219f1ff42f</v>
          </cell>
        </row>
        <row r="460">
          <cell r="D460" t="str">
            <v>SurveyUSA</v>
          </cell>
          <cell r="F460" t="str">
            <v>US</v>
          </cell>
          <cell r="G460" t="str">
            <v>A</v>
          </cell>
          <cell r="I460">
            <v>43790</v>
          </cell>
          <cell r="J460">
            <v>1088</v>
          </cell>
          <cell r="K460" t="str">
            <v>lv</v>
          </cell>
          <cell r="L460">
            <v>32</v>
          </cell>
          <cell r="M460">
            <v>0</v>
          </cell>
          <cell r="N460">
            <v>2</v>
          </cell>
          <cell r="O460">
            <v>12</v>
          </cell>
          <cell r="P460">
            <v>2</v>
          </cell>
          <cell r="Q460">
            <v>17</v>
          </cell>
          <cell r="R460">
            <v>2</v>
          </cell>
          <cell r="S460">
            <v>16</v>
          </cell>
          <cell r="T460">
            <v>4</v>
          </cell>
          <cell r="AL460">
            <v>0.14856749155983601</v>
          </cell>
          <cell r="CB460" t="str">
            <v>http://www.surveyusa.com/client/PollReport.aspx?g=1a56d146-5d59-4e5f-a9fa-78219f1ff42f</v>
          </cell>
        </row>
        <row r="461">
          <cell r="D461" t="str">
            <v>Change Research</v>
          </cell>
          <cell r="F461" t="str">
            <v>US</v>
          </cell>
          <cell r="G461" t="str">
            <v>C</v>
          </cell>
          <cell r="I461">
            <v>43789</v>
          </cell>
          <cell r="J461">
            <v>1142</v>
          </cell>
          <cell r="K461" t="str">
            <v>lv</v>
          </cell>
          <cell r="L461">
            <v>22</v>
          </cell>
          <cell r="M461">
            <v>1</v>
          </cell>
          <cell r="N461">
            <v>1</v>
          </cell>
          <cell r="O461">
            <v>14</v>
          </cell>
          <cell r="P461">
            <v>2</v>
          </cell>
          <cell r="Q461">
            <v>23</v>
          </cell>
          <cell r="R461">
            <v>0</v>
          </cell>
          <cell r="S461">
            <v>23</v>
          </cell>
          <cell r="T461">
            <v>4</v>
          </cell>
          <cell r="AL461">
            <v>0.29248411753797243</v>
          </cell>
          <cell r="CB461" t="str">
            <v>https://www.electionscience.org/press-releases/new-poll-74-of-democratic-primary-voters-would-support-warren-for-president/</v>
          </cell>
        </row>
        <row r="462">
          <cell r="D462" t="str">
            <v>Emerson College</v>
          </cell>
          <cell r="F462" t="str">
            <v>US</v>
          </cell>
          <cell r="G462" t="str">
            <v>B-</v>
          </cell>
          <cell r="I462">
            <v>43789</v>
          </cell>
          <cell r="J462">
            <v>468</v>
          </cell>
          <cell r="K462" t="str">
            <v>lv</v>
          </cell>
          <cell r="L462">
            <v>27.4</v>
          </cell>
          <cell r="M462">
            <v>0.8</v>
          </cell>
          <cell r="N462">
            <v>0.7</v>
          </cell>
          <cell r="O462">
            <v>7.4</v>
          </cell>
          <cell r="P462">
            <v>1.4</v>
          </cell>
          <cell r="Q462">
            <v>26.5</v>
          </cell>
          <cell r="R462">
            <v>1.7</v>
          </cell>
          <cell r="S462">
            <v>19.5</v>
          </cell>
          <cell r="T462">
            <v>4</v>
          </cell>
          <cell r="AL462">
            <v>4.0177101104905653E-2</v>
          </cell>
          <cell r="CB462" t="str">
            <v>http://emersonpolling.com/2019/11/21/november-national-poll-support-for-impeachment-declines-biden-and-sanders-lead-democratic-primary/</v>
          </cell>
        </row>
        <row r="463">
          <cell r="D463" t="str">
            <v>Civiqs</v>
          </cell>
          <cell r="F463" t="str">
            <v>Iowa</v>
          </cell>
          <cell r="G463">
            <v>0</v>
          </cell>
          <cell r="I463">
            <v>43788</v>
          </cell>
          <cell r="J463">
            <v>614</v>
          </cell>
          <cell r="K463" t="str">
            <v>lv</v>
          </cell>
          <cell r="L463">
            <v>12</v>
          </cell>
          <cell r="M463">
            <v>1</v>
          </cell>
          <cell r="N463">
            <v>1</v>
          </cell>
          <cell r="O463">
            <v>26</v>
          </cell>
          <cell r="P463">
            <v>5</v>
          </cell>
          <cell r="Q463">
            <v>18</v>
          </cell>
          <cell r="R463">
            <v>2</v>
          </cell>
          <cell r="S463">
            <v>19</v>
          </cell>
          <cell r="T463">
            <v>4</v>
          </cell>
          <cell r="AL463">
            <v>1.4835459983875763E-2</v>
          </cell>
          <cell r="CB463" t="str">
            <v>https://civiqs.com/documents/Civiqs_ISU_banner_book_2019_11.pdf</v>
          </cell>
        </row>
        <row r="464">
          <cell r="D464" t="str">
            <v>YouGov</v>
          </cell>
          <cell r="F464" t="str">
            <v>US</v>
          </cell>
          <cell r="G464" t="str">
            <v>B-</v>
          </cell>
          <cell r="I464">
            <v>43788</v>
          </cell>
          <cell r="J464">
            <v>586</v>
          </cell>
          <cell r="K464" t="str">
            <v>lv</v>
          </cell>
          <cell r="L464">
            <v>30</v>
          </cell>
          <cell r="M464">
            <v>0</v>
          </cell>
          <cell r="N464">
            <v>1</v>
          </cell>
          <cell r="O464">
            <v>9</v>
          </cell>
          <cell r="P464">
            <v>2</v>
          </cell>
          <cell r="Q464">
            <v>12</v>
          </cell>
          <cell r="R464">
            <v>1</v>
          </cell>
          <cell r="S464">
            <v>22</v>
          </cell>
          <cell r="T464">
            <v>2</v>
          </cell>
          <cell r="AL464">
            <v>6.5733162381711581E-5</v>
          </cell>
          <cell r="CB464" t="str">
            <v>https://d25d2506sfb94s.cloudfront.net/cumulus_uploads/document/u9tu99dui5/econTabReport.pdf</v>
          </cell>
        </row>
        <row r="465">
          <cell r="D465" t="str">
            <v>Siena College</v>
          </cell>
          <cell r="F465" t="str">
            <v>New York</v>
          </cell>
          <cell r="G465" t="str">
            <v>A-</v>
          </cell>
          <cell r="I465">
            <v>43787</v>
          </cell>
          <cell r="J465">
            <v>380</v>
          </cell>
          <cell r="K465" t="str">
            <v>rv</v>
          </cell>
          <cell r="L465">
            <v>24</v>
          </cell>
          <cell r="M465">
            <v>0</v>
          </cell>
          <cell r="N465">
            <v>2</v>
          </cell>
          <cell r="O465">
            <v>5</v>
          </cell>
          <cell r="P465">
            <v>1</v>
          </cell>
          <cell r="Q465">
            <v>13</v>
          </cell>
          <cell r="R465">
            <v>0</v>
          </cell>
          <cell r="S465">
            <v>14</v>
          </cell>
          <cell r="T465">
            <v>2</v>
          </cell>
          <cell r="AL465">
            <v>0.47025625642234875</v>
          </cell>
          <cell r="CB465" t="str">
            <v>https://scri.siena.edu/wp-content/uploads/2019/11/SNY1119-Crosstabs.pdf</v>
          </cell>
        </row>
        <row r="466">
          <cell r="D466" t="str">
            <v>Swayable</v>
          </cell>
          <cell r="F466" t="str">
            <v>US</v>
          </cell>
          <cell r="G466">
            <v>0</v>
          </cell>
          <cell r="I466">
            <v>43787</v>
          </cell>
          <cell r="J466">
            <v>1787</v>
          </cell>
          <cell r="K466" t="str">
            <v>lv</v>
          </cell>
          <cell r="L466">
            <v>30.3</v>
          </cell>
          <cell r="M466">
            <v>0</v>
          </cell>
          <cell r="N466">
            <v>1.8</v>
          </cell>
          <cell r="O466">
            <v>7.2</v>
          </cell>
          <cell r="P466">
            <v>2</v>
          </cell>
          <cell r="Q466">
            <v>17.399999999999999</v>
          </cell>
          <cell r="R466">
            <v>2.2999999999999998</v>
          </cell>
          <cell r="S466">
            <v>17.5</v>
          </cell>
          <cell r="T466">
            <v>3.7</v>
          </cell>
          <cell r="AL466">
            <v>2.7241674726107545</v>
          </cell>
          <cell r="CB466" t="str">
            <v>https://swayable.com/insights/primaries2019</v>
          </cell>
        </row>
        <row r="467">
          <cell r="D467" t="str">
            <v>Swayable</v>
          </cell>
          <cell r="F467" t="str">
            <v>US</v>
          </cell>
          <cell r="G467">
            <v>0</v>
          </cell>
          <cell r="I467">
            <v>43787</v>
          </cell>
          <cell r="J467">
            <v>3709</v>
          </cell>
          <cell r="K467" t="str">
            <v>a</v>
          </cell>
          <cell r="L467">
            <v>27.2</v>
          </cell>
          <cell r="M467">
            <v>0</v>
          </cell>
          <cell r="N467">
            <v>1.9</v>
          </cell>
          <cell r="O467">
            <v>6</v>
          </cell>
          <cell r="P467">
            <v>1.8</v>
          </cell>
          <cell r="Q467">
            <v>19.899999999999999</v>
          </cell>
          <cell r="R467">
            <v>2.1</v>
          </cell>
          <cell r="S467">
            <v>14.5</v>
          </cell>
          <cell r="T467">
            <v>4.5</v>
          </cell>
          <cell r="AL467">
            <v>0</v>
          </cell>
          <cell r="CB467" t="str">
            <v>https://swayable.com/insights/primaries2019</v>
          </cell>
        </row>
        <row r="468">
          <cell r="D468" t="str">
            <v>SurveyUSA</v>
          </cell>
          <cell r="F468" t="str">
            <v>Georgia</v>
          </cell>
          <cell r="G468" t="str">
            <v>A</v>
          </cell>
          <cell r="I468">
            <v>43787</v>
          </cell>
          <cell r="J468">
            <v>536</v>
          </cell>
          <cell r="K468" t="str">
            <v>lv</v>
          </cell>
          <cell r="L468">
            <v>36</v>
          </cell>
          <cell r="M468">
            <v>6</v>
          </cell>
          <cell r="N468">
            <v>0</v>
          </cell>
          <cell r="O468">
            <v>7</v>
          </cell>
          <cell r="P468">
            <v>0</v>
          </cell>
          <cell r="Q468">
            <v>17</v>
          </cell>
          <cell r="R468">
            <v>0</v>
          </cell>
          <cell r="S468">
            <v>14</v>
          </cell>
          <cell r="T468">
            <v>0</v>
          </cell>
          <cell r="AL468">
            <v>6.1793220807305236</v>
          </cell>
          <cell r="CB468" t="str">
            <v>http://www.surveyusa.com/client/PollReport.aspx?g=128c319e-4d47-4e41-827c-c67900e8414b</v>
          </cell>
        </row>
        <row r="469">
          <cell r="D469" t="str">
            <v>SurveyUSA</v>
          </cell>
          <cell r="F469" t="str">
            <v>Georgia</v>
          </cell>
          <cell r="G469" t="str">
            <v>A</v>
          </cell>
          <cell r="I469">
            <v>43787</v>
          </cell>
          <cell r="J469">
            <v>536</v>
          </cell>
          <cell r="K469" t="str">
            <v>lv</v>
          </cell>
          <cell r="L469">
            <v>39</v>
          </cell>
          <cell r="M469">
            <v>0</v>
          </cell>
          <cell r="N469">
            <v>0</v>
          </cell>
          <cell r="O469">
            <v>7</v>
          </cell>
          <cell r="P469">
            <v>0</v>
          </cell>
          <cell r="Q469">
            <v>18</v>
          </cell>
          <cell r="R469">
            <v>0</v>
          </cell>
          <cell r="S469">
            <v>14</v>
          </cell>
          <cell r="T469">
            <v>0</v>
          </cell>
          <cell r="AL469">
            <v>0</v>
          </cell>
          <cell r="CB469" t="str">
            <v>http://www.surveyusa.com/client/PollReport.aspx?g=128c319e-4d47-4e41-827c-c67900e8414b</v>
          </cell>
        </row>
        <row r="470">
          <cell r="D470" t="str">
            <v>St. Anselm</v>
          </cell>
          <cell r="F470" t="str">
            <v>New Hampshire</v>
          </cell>
          <cell r="G470">
            <v>0</v>
          </cell>
          <cell r="I470">
            <v>43787</v>
          </cell>
          <cell r="J470">
            <v>255</v>
          </cell>
          <cell r="K470" t="str">
            <v>lv</v>
          </cell>
          <cell r="L470">
            <v>15</v>
          </cell>
          <cell r="M470">
            <v>0</v>
          </cell>
          <cell r="N470">
            <v>3</v>
          </cell>
          <cell r="O470">
            <v>25</v>
          </cell>
          <cell r="P470">
            <v>6</v>
          </cell>
          <cell r="Q470">
            <v>9</v>
          </cell>
          <cell r="R470">
            <v>5</v>
          </cell>
          <cell r="S470">
            <v>15</v>
          </cell>
          <cell r="T470">
            <v>2</v>
          </cell>
          <cell r="AL470">
            <v>0.16682641302301496</v>
          </cell>
          <cell r="CB470" t="str">
            <v>https://www.anselm.edu/sites/default/files/Documents/NHIOP/Polls/1119%20Topline%20Summary.pdf</v>
          </cell>
        </row>
        <row r="471">
          <cell r="D471" t="str">
            <v>Marquette University Law School</v>
          </cell>
          <cell r="F471" t="str">
            <v>Wisconsin</v>
          </cell>
          <cell r="G471" t="str">
            <v>A/B</v>
          </cell>
          <cell r="I471">
            <v>43786</v>
          </cell>
          <cell r="J471">
            <v>340</v>
          </cell>
          <cell r="K471" t="str">
            <v>lv</v>
          </cell>
          <cell r="L471">
            <v>30</v>
          </cell>
          <cell r="M471">
            <v>0</v>
          </cell>
          <cell r="N471">
            <v>3</v>
          </cell>
          <cell r="O471">
            <v>13</v>
          </cell>
          <cell r="P471">
            <v>3</v>
          </cell>
          <cell r="Q471">
            <v>17</v>
          </cell>
          <cell r="R471">
            <v>1</v>
          </cell>
          <cell r="S471">
            <v>15</v>
          </cell>
          <cell r="T471">
            <v>2</v>
          </cell>
          <cell r="AL471">
            <v>5.5224436623124304E-2</v>
          </cell>
          <cell r="CB471" t="str">
            <v>https://law.marquette.edu/poll/wp-content/uploads/2019/11/MLSP55Toplines.pdf</v>
          </cell>
        </row>
        <row r="472">
          <cell r="D472" t="str">
            <v>Morning Consult</v>
          </cell>
          <cell r="F472" t="str">
            <v>US</v>
          </cell>
          <cell r="G472" t="str">
            <v>B+</v>
          </cell>
          <cell r="I472">
            <v>43786</v>
          </cell>
          <cell r="J472">
            <v>17050</v>
          </cell>
          <cell r="K472" t="str">
            <v>lv</v>
          </cell>
          <cell r="L472">
            <v>32</v>
          </cell>
          <cell r="M472">
            <v>3</v>
          </cell>
          <cell r="N472">
            <v>2</v>
          </cell>
          <cell r="O472">
            <v>8</v>
          </cell>
          <cell r="P472">
            <v>2</v>
          </cell>
          <cell r="Q472">
            <v>20</v>
          </cell>
          <cell r="R472">
            <v>1</v>
          </cell>
          <cell r="S472">
            <v>17</v>
          </cell>
          <cell r="T472">
            <v>3</v>
          </cell>
          <cell r="AL472">
            <v>2.3617079647570592E-3</v>
          </cell>
          <cell r="CB472" t="str">
            <v>https://morningconsult.com/2020-democratic-primary/</v>
          </cell>
        </row>
        <row r="473">
          <cell r="D473" t="str">
            <v>Quinnipiac University</v>
          </cell>
          <cell r="F473" t="str">
            <v>South Carolina</v>
          </cell>
          <cell r="G473" t="str">
            <v>A</v>
          </cell>
          <cell r="I473">
            <v>43786</v>
          </cell>
          <cell r="J473">
            <v>768</v>
          </cell>
          <cell r="K473" t="str">
            <v>lv</v>
          </cell>
          <cell r="L473">
            <v>33</v>
          </cell>
          <cell r="M473">
            <v>0</v>
          </cell>
          <cell r="N473">
            <v>2</v>
          </cell>
          <cell r="O473">
            <v>6</v>
          </cell>
          <cell r="P473">
            <v>1</v>
          </cell>
          <cell r="Q473">
            <v>11</v>
          </cell>
          <cell r="R473">
            <v>5</v>
          </cell>
          <cell r="S473">
            <v>13</v>
          </cell>
          <cell r="T473">
            <v>4</v>
          </cell>
          <cell r="AL473">
            <v>7.4644210062685197</v>
          </cell>
          <cell r="CB473" t="str">
            <v>https://poll.qu.edu/south-carolina/release-detail?ReleaseID=3649</v>
          </cell>
        </row>
        <row r="474">
          <cell r="D474" t="str">
            <v>Harris Insights &amp; Analytics</v>
          </cell>
          <cell r="F474" t="str">
            <v>US</v>
          </cell>
          <cell r="G474" t="str">
            <v>C+</v>
          </cell>
          <cell r="I474">
            <v>43786</v>
          </cell>
          <cell r="J474">
            <v>449</v>
          </cell>
          <cell r="K474" t="str">
            <v>rv</v>
          </cell>
          <cell r="L474">
            <v>30</v>
          </cell>
          <cell r="M474">
            <v>3</v>
          </cell>
          <cell r="N474">
            <v>1</v>
          </cell>
          <cell r="O474">
            <v>7</v>
          </cell>
          <cell r="P474">
            <v>1</v>
          </cell>
          <cell r="Q474">
            <v>18</v>
          </cell>
          <cell r="R474">
            <v>1</v>
          </cell>
          <cell r="S474">
            <v>15</v>
          </cell>
          <cell r="T474">
            <v>2</v>
          </cell>
          <cell r="AL474">
            <v>6.6854882596708643E-4</v>
          </cell>
          <cell r="CB474" t="str">
            <v>https://thehill.com/hilltv/rising/470911-sanders-reclaims-second-place-in-new-poll</v>
          </cell>
        </row>
        <row r="475">
          <cell r="D475" t="str">
            <v>Ipsos</v>
          </cell>
          <cell r="F475" t="str">
            <v>US</v>
          </cell>
          <cell r="G475" t="str">
            <v>B+</v>
          </cell>
          <cell r="I475">
            <v>43783</v>
          </cell>
          <cell r="J475">
            <v>581</v>
          </cell>
          <cell r="K475" t="str">
            <v>rv</v>
          </cell>
          <cell r="L475">
            <v>26</v>
          </cell>
          <cell r="M475">
            <v>0</v>
          </cell>
          <cell r="N475">
            <v>0</v>
          </cell>
          <cell r="O475">
            <v>6</v>
          </cell>
          <cell r="P475">
            <v>1</v>
          </cell>
          <cell r="Q475">
            <v>18</v>
          </cell>
          <cell r="R475">
            <v>1</v>
          </cell>
          <cell r="S475">
            <v>12</v>
          </cell>
          <cell r="T475">
            <v>2</v>
          </cell>
          <cell r="AL475">
            <v>1.5321062618434394E-4</v>
          </cell>
          <cell r="CB475" t="str">
            <v>https://twitter.com/Cmkahn/status/1220734596490452993</v>
          </cell>
        </row>
        <row r="476">
          <cell r="D476" t="str">
            <v>University of Texas at Tyler</v>
          </cell>
          <cell r="F476" t="str">
            <v>Texas</v>
          </cell>
          <cell r="G476" t="str">
            <v>B/C</v>
          </cell>
          <cell r="I476">
            <v>43783</v>
          </cell>
          <cell r="J476">
            <v>427</v>
          </cell>
          <cell r="K476" t="str">
            <v>rv</v>
          </cell>
          <cell r="L476">
            <v>28.1</v>
          </cell>
          <cell r="M476">
            <v>0</v>
          </cell>
          <cell r="N476">
            <v>0.5</v>
          </cell>
          <cell r="O476">
            <v>8.1</v>
          </cell>
          <cell r="P476">
            <v>1.8</v>
          </cell>
          <cell r="Q476">
            <v>18.399999999999999</v>
          </cell>
          <cell r="R476">
            <v>1.5</v>
          </cell>
          <cell r="S476">
            <v>18.600000000000001</v>
          </cell>
          <cell r="T476">
            <v>1.9</v>
          </cell>
          <cell r="AL476">
            <v>2.9436729436408141E-2</v>
          </cell>
          <cell r="CB476" t="str">
            <v>https://projects.fivethirtyeight.com/polls/20191118_TX.pdf</v>
          </cell>
        </row>
        <row r="477">
          <cell r="D477" t="str">
            <v>Ipsos</v>
          </cell>
          <cell r="F477" t="str">
            <v>US</v>
          </cell>
          <cell r="G477" t="str">
            <v>B+</v>
          </cell>
          <cell r="I477">
            <v>43783</v>
          </cell>
          <cell r="J477">
            <v>685</v>
          </cell>
          <cell r="K477" t="str">
            <v>a</v>
          </cell>
          <cell r="L477">
            <v>19</v>
          </cell>
          <cell r="M477">
            <v>3</v>
          </cell>
          <cell r="N477">
            <v>1</v>
          </cell>
          <cell r="O477">
            <v>6</v>
          </cell>
          <cell r="P477">
            <v>1</v>
          </cell>
          <cell r="Q477">
            <v>19</v>
          </cell>
          <cell r="R477">
            <v>1</v>
          </cell>
          <cell r="S477">
            <v>13</v>
          </cell>
          <cell r="T477">
            <v>2</v>
          </cell>
          <cell r="AL477">
            <v>0</v>
          </cell>
          <cell r="CB477" t="str">
            <v>https://www.ipsos.com/sites/default/files/ct/news/documents/2019-11/topline_reuters_2020_election_tracker_11_15_2019.pdf</v>
          </cell>
        </row>
        <row r="478">
          <cell r="D478" t="str">
            <v>Ipsos</v>
          </cell>
          <cell r="F478" t="str">
            <v>US</v>
          </cell>
          <cell r="G478" t="str">
            <v>B+</v>
          </cell>
          <cell r="I478">
            <v>43783</v>
          </cell>
          <cell r="J478">
            <v>702</v>
          </cell>
          <cell r="K478" t="str">
            <v>a</v>
          </cell>
          <cell r="L478">
            <v>23</v>
          </cell>
          <cell r="M478">
            <v>0</v>
          </cell>
          <cell r="N478">
            <v>2</v>
          </cell>
          <cell r="O478">
            <v>6</v>
          </cell>
          <cell r="P478">
            <v>1</v>
          </cell>
          <cell r="Q478">
            <v>18</v>
          </cell>
          <cell r="R478">
            <v>1</v>
          </cell>
          <cell r="S478">
            <v>11</v>
          </cell>
          <cell r="T478">
            <v>2</v>
          </cell>
          <cell r="AL478">
            <v>0</v>
          </cell>
          <cell r="CB478" t="str">
            <v>https://www.ipsos.com/sites/default/files/ct/news/documents/2019-11/topline_reuters_2020_election_tracker_11_15_2019.pdf</v>
          </cell>
        </row>
        <row r="479">
          <cell r="D479" t="str">
            <v>University of North Florida</v>
          </cell>
          <cell r="F479" t="str">
            <v>South Carolina</v>
          </cell>
          <cell r="G479" t="str">
            <v>A/B</v>
          </cell>
          <cell r="I479">
            <v>43782</v>
          </cell>
          <cell r="J479">
            <v>436</v>
          </cell>
          <cell r="K479" t="str">
            <v>lv</v>
          </cell>
          <cell r="L479">
            <v>36</v>
          </cell>
          <cell r="M479">
            <v>1</v>
          </cell>
          <cell r="N479">
            <v>2</v>
          </cell>
          <cell r="O479">
            <v>3</v>
          </cell>
          <cell r="P479">
            <v>1</v>
          </cell>
          <cell r="Q479">
            <v>10</v>
          </cell>
          <cell r="R479">
            <v>8</v>
          </cell>
          <cell r="S479">
            <v>10</v>
          </cell>
          <cell r="T479">
            <v>1</v>
          </cell>
          <cell r="AL479">
            <v>3.823170184077354</v>
          </cell>
          <cell r="CB479" t="str">
            <v>https://www.unf.edu/uploadedFiles/aa/coas/porl/Final%20Press%20Nov%2018.pdf</v>
          </cell>
        </row>
        <row r="480">
          <cell r="D480" t="str">
            <v>YouGov</v>
          </cell>
          <cell r="F480" t="str">
            <v>South Carolina</v>
          </cell>
          <cell r="G480" t="str">
            <v>B-</v>
          </cell>
          <cell r="I480">
            <v>43782</v>
          </cell>
          <cell r="J480">
            <v>877</v>
          </cell>
          <cell r="K480" t="str">
            <v>lv</v>
          </cell>
          <cell r="L480">
            <v>45</v>
          </cell>
          <cell r="M480">
            <v>0</v>
          </cell>
          <cell r="N480">
            <v>2</v>
          </cell>
          <cell r="O480">
            <v>8</v>
          </cell>
          <cell r="P480">
            <v>1</v>
          </cell>
          <cell r="Q480">
            <v>15</v>
          </cell>
          <cell r="R480">
            <v>2</v>
          </cell>
          <cell r="S480">
            <v>17</v>
          </cell>
          <cell r="T480">
            <v>0</v>
          </cell>
          <cell r="AL480">
            <v>4.880529654796071E-2</v>
          </cell>
          <cell r="CB480" t="str">
            <v>https://drive.google.com/file/d/18LZNu8nrKO8zvVKbrdkagjcbZaYN_uW5/view</v>
          </cell>
        </row>
        <row r="481">
          <cell r="D481" t="str">
            <v>YouGov</v>
          </cell>
          <cell r="F481" t="str">
            <v>Nevada</v>
          </cell>
          <cell r="G481" t="str">
            <v>B-</v>
          </cell>
          <cell r="I481">
            <v>43782</v>
          </cell>
          <cell r="J481">
            <v>626</v>
          </cell>
          <cell r="K481" t="str">
            <v>lv</v>
          </cell>
          <cell r="L481">
            <v>33</v>
          </cell>
          <cell r="M481">
            <v>0</v>
          </cell>
          <cell r="N481">
            <v>2</v>
          </cell>
          <cell r="O481">
            <v>9</v>
          </cell>
          <cell r="P481">
            <v>2</v>
          </cell>
          <cell r="Q481">
            <v>23</v>
          </cell>
          <cell r="R481">
            <v>2</v>
          </cell>
          <cell r="S481">
            <v>21</v>
          </cell>
          <cell r="T481">
            <v>1</v>
          </cell>
          <cell r="AL481">
            <v>2.7047242969978731</v>
          </cell>
          <cell r="CB481" t="str">
            <v>https://drive.google.com/file/d/1jgKZ5VeYaiRia45NZeDD9DLOnHUgscCV/view</v>
          </cell>
        </row>
        <row r="482">
          <cell r="D482" t="str">
            <v>YouGov</v>
          </cell>
          <cell r="F482" t="str">
            <v>New Hampshire</v>
          </cell>
          <cell r="G482" t="str">
            <v>B-</v>
          </cell>
          <cell r="I482">
            <v>43782</v>
          </cell>
          <cell r="J482">
            <v>510</v>
          </cell>
          <cell r="K482" t="str">
            <v>lv</v>
          </cell>
          <cell r="L482">
            <v>22</v>
          </cell>
          <cell r="M482">
            <v>0</v>
          </cell>
          <cell r="N482">
            <v>1</v>
          </cell>
          <cell r="O482">
            <v>16</v>
          </cell>
          <cell r="P482">
            <v>3</v>
          </cell>
          <cell r="Q482">
            <v>20</v>
          </cell>
          <cell r="R482">
            <v>1</v>
          </cell>
          <cell r="S482">
            <v>31</v>
          </cell>
          <cell r="T482">
            <v>1</v>
          </cell>
          <cell r="AL482">
            <v>3.8720228526503073E-2</v>
          </cell>
          <cell r="CB482" t="str">
            <v>https://drive.google.com/file/d/1_pubOi7tGP9BOHHNbNj3XLtMXxOUheSd/view</v>
          </cell>
        </row>
        <row r="483">
          <cell r="D483" t="str">
            <v>YouGov</v>
          </cell>
          <cell r="F483" t="str">
            <v>Iowa</v>
          </cell>
          <cell r="G483" t="str">
            <v>B-</v>
          </cell>
          <cell r="I483">
            <v>43782</v>
          </cell>
          <cell r="J483">
            <v>718</v>
          </cell>
          <cell r="K483" t="str">
            <v>lv</v>
          </cell>
          <cell r="L483">
            <v>22</v>
          </cell>
          <cell r="M483">
            <v>0</v>
          </cell>
          <cell r="N483">
            <v>1</v>
          </cell>
          <cell r="O483">
            <v>21</v>
          </cell>
          <cell r="P483">
            <v>5</v>
          </cell>
          <cell r="Q483">
            <v>22</v>
          </cell>
          <cell r="R483">
            <v>2</v>
          </cell>
          <cell r="S483">
            <v>18</v>
          </cell>
          <cell r="T483">
            <v>1</v>
          </cell>
          <cell r="AL483">
            <v>0.10621514656090271</v>
          </cell>
          <cell r="CB483" t="str">
            <v>https://drive.google.com/file/d/13afQpotpd1MwwjjjoegtFv-tRtQ6tQbO/view</v>
          </cell>
        </row>
        <row r="484">
          <cell r="D484" t="str">
            <v>Selzer &amp; Co.</v>
          </cell>
          <cell r="F484" t="str">
            <v>Iowa</v>
          </cell>
          <cell r="G484" t="str">
            <v>A+</v>
          </cell>
          <cell r="I484">
            <v>43782</v>
          </cell>
          <cell r="J484">
            <v>500</v>
          </cell>
          <cell r="K484" t="str">
            <v>lv</v>
          </cell>
          <cell r="L484">
            <v>15</v>
          </cell>
          <cell r="M484">
            <v>2</v>
          </cell>
          <cell r="N484">
            <v>3</v>
          </cell>
          <cell r="O484">
            <v>25</v>
          </cell>
          <cell r="P484">
            <v>6</v>
          </cell>
          <cell r="Q484">
            <v>15</v>
          </cell>
          <cell r="R484">
            <v>3</v>
          </cell>
          <cell r="S484">
            <v>16</v>
          </cell>
          <cell r="T484">
            <v>3</v>
          </cell>
          <cell r="AL484">
            <v>0.86857286691937952</v>
          </cell>
          <cell r="CB484" t="str">
            <v>https://cdn.cnn.com/cnn/2019/images/11/16/rel4a_ia.pdf</v>
          </cell>
        </row>
        <row r="485">
          <cell r="D485" t="str">
            <v>Fox News/Beacon Research/Shaw &amp; Co. Research</v>
          </cell>
          <cell r="F485" t="str">
            <v>Nevada</v>
          </cell>
          <cell r="G485" t="str">
            <v>A-</v>
          </cell>
          <cell r="I485">
            <v>43782</v>
          </cell>
          <cell r="J485">
            <v>627</v>
          </cell>
          <cell r="K485" t="str">
            <v>lv</v>
          </cell>
          <cell r="L485">
            <v>24</v>
          </cell>
          <cell r="M485">
            <v>0</v>
          </cell>
          <cell r="N485">
            <v>1</v>
          </cell>
          <cell r="O485">
            <v>8</v>
          </cell>
          <cell r="P485">
            <v>2</v>
          </cell>
          <cell r="Q485">
            <v>18</v>
          </cell>
          <cell r="R485">
            <v>5</v>
          </cell>
          <cell r="S485">
            <v>18</v>
          </cell>
          <cell r="T485">
            <v>3</v>
          </cell>
          <cell r="AL485">
            <v>0.65449875597290419</v>
          </cell>
          <cell r="CB485" t="str">
            <v>https://www.scribd.com/document/435041220/Fox-News-Poll-Joe-Biden-November-10-13-2019</v>
          </cell>
        </row>
        <row r="486">
          <cell r="D486" t="str">
            <v>Fox News/Beacon Research/Shaw &amp; Co. Research</v>
          </cell>
          <cell r="F486" t="str">
            <v>North Carolina</v>
          </cell>
          <cell r="G486" t="str">
            <v>A-</v>
          </cell>
          <cell r="I486">
            <v>43782</v>
          </cell>
          <cell r="J486">
            <v>669</v>
          </cell>
          <cell r="K486" t="str">
            <v>lv</v>
          </cell>
          <cell r="L486">
            <v>37</v>
          </cell>
          <cell r="M486">
            <v>0</v>
          </cell>
          <cell r="N486">
            <v>2</v>
          </cell>
          <cell r="O486">
            <v>6</v>
          </cell>
          <cell r="P486">
            <v>1</v>
          </cell>
          <cell r="Q486">
            <v>14</v>
          </cell>
          <cell r="R486">
            <v>2</v>
          </cell>
          <cell r="S486">
            <v>15</v>
          </cell>
          <cell r="T486">
            <v>2</v>
          </cell>
          <cell r="AL486">
            <v>5.4179879594222715</v>
          </cell>
          <cell r="CB486" t="str">
            <v>https://www.scribd.com/document/435038869/Fox-News-Poll-North-Carolina-November-10-13-2019</v>
          </cell>
        </row>
        <row r="487">
          <cell r="D487" t="str">
            <v>Public Policy Institute of California</v>
          </cell>
          <cell r="F487" t="str">
            <v>California</v>
          </cell>
          <cell r="G487" t="str">
            <v>A/B</v>
          </cell>
          <cell r="I487">
            <v>43781</v>
          </cell>
          <cell r="J487">
            <v>682</v>
          </cell>
          <cell r="K487" t="str">
            <v>lv</v>
          </cell>
          <cell r="L487">
            <v>24</v>
          </cell>
          <cell r="M487">
            <v>0</v>
          </cell>
          <cell r="N487">
            <v>1</v>
          </cell>
          <cell r="O487">
            <v>7</v>
          </cell>
          <cell r="P487">
            <v>1</v>
          </cell>
          <cell r="Q487">
            <v>17</v>
          </cell>
          <cell r="R487">
            <v>1</v>
          </cell>
          <cell r="S487">
            <v>23</v>
          </cell>
          <cell r="T487">
            <v>5</v>
          </cell>
          <cell r="AL487">
            <v>0.17583150495695593</v>
          </cell>
          <cell r="CB487" t="str">
            <v>https://www.ppic.org/wp-content/uploads/ppic-statewide-survey-californians-and-their-government-november-2019.pdf</v>
          </cell>
        </row>
        <row r="488">
          <cell r="D488" t="str">
            <v>Capitol Weekly</v>
          </cell>
          <cell r="F488" t="str">
            <v>California</v>
          </cell>
          <cell r="G488">
            <v>0</v>
          </cell>
          <cell r="I488">
            <v>43781</v>
          </cell>
          <cell r="J488">
            <v>695</v>
          </cell>
          <cell r="K488" t="str">
            <v>lv</v>
          </cell>
          <cell r="L488">
            <v>18</v>
          </cell>
          <cell r="M488">
            <v>0</v>
          </cell>
          <cell r="N488">
            <v>1</v>
          </cell>
          <cell r="O488">
            <v>14</v>
          </cell>
          <cell r="P488">
            <v>3</v>
          </cell>
          <cell r="Q488">
            <v>21</v>
          </cell>
          <cell r="R488">
            <v>1</v>
          </cell>
          <cell r="S488">
            <v>27</v>
          </cell>
          <cell r="T488">
            <v>4</v>
          </cell>
          <cell r="AL488">
            <v>1.4256870958264369E-2</v>
          </cell>
          <cell r="CB488" t="str">
            <v>https://www.dropbox.com/s/h2iww6q3elxeohl/Nov%202019%20Presidential%20Primary%20Tracking%20Poll%20Toplines%20and%20Crosstabs.xlsx</v>
          </cell>
        </row>
        <row r="489">
          <cell r="D489" t="str">
            <v>YouGov</v>
          </cell>
          <cell r="F489" t="str">
            <v>US</v>
          </cell>
          <cell r="G489" t="str">
            <v>B-</v>
          </cell>
          <cell r="I489">
            <v>43781</v>
          </cell>
          <cell r="J489">
            <v>600</v>
          </cell>
          <cell r="K489" t="str">
            <v>lv</v>
          </cell>
          <cell r="L489">
            <v>23</v>
          </cell>
          <cell r="M489">
            <v>0</v>
          </cell>
          <cell r="N489">
            <v>1</v>
          </cell>
          <cell r="O489">
            <v>9</v>
          </cell>
          <cell r="P489">
            <v>2</v>
          </cell>
          <cell r="Q489">
            <v>17</v>
          </cell>
          <cell r="R489">
            <v>1</v>
          </cell>
          <cell r="S489">
            <v>26</v>
          </cell>
          <cell r="T489">
            <v>4</v>
          </cell>
          <cell r="AL489">
            <v>5.7604217998886066E-5</v>
          </cell>
          <cell r="CB489" t="str">
            <v>https://d25d2506sfb94s.cloudfront.net/cumulus_uploads/document/7umtlf80ov/econTabReport.pdf</v>
          </cell>
        </row>
        <row r="490">
          <cell r="D490" t="str">
            <v>Monmouth University</v>
          </cell>
          <cell r="F490" t="str">
            <v>Iowa</v>
          </cell>
          <cell r="G490" t="str">
            <v>A+</v>
          </cell>
          <cell r="I490">
            <v>43780</v>
          </cell>
          <cell r="J490">
            <v>451</v>
          </cell>
          <cell r="K490" t="str">
            <v>lv</v>
          </cell>
          <cell r="L490">
            <v>19</v>
          </cell>
          <cell r="M490">
            <v>0</v>
          </cell>
          <cell r="N490">
            <v>2</v>
          </cell>
          <cell r="O490">
            <v>22</v>
          </cell>
          <cell r="P490">
            <v>5</v>
          </cell>
          <cell r="Q490">
            <v>13</v>
          </cell>
          <cell r="R490">
            <v>3</v>
          </cell>
          <cell r="S490">
            <v>18</v>
          </cell>
          <cell r="T490">
            <v>3</v>
          </cell>
          <cell r="AL490">
            <v>2.9899452287729129E-2</v>
          </cell>
          <cell r="CB490" t="str">
            <v>https://www.monmouth.edu/polling-institute/documents/monmouthpoll_ia_111219.pdf/</v>
          </cell>
        </row>
        <row r="491">
          <cell r="D491" t="str">
            <v>Climate Nexus</v>
          </cell>
          <cell r="F491" t="str">
            <v>Georgia</v>
          </cell>
          <cell r="G491">
            <v>0</v>
          </cell>
          <cell r="I491">
            <v>43779</v>
          </cell>
          <cell r="J491">
            <v>457</v>
          </cell>
          <cell r="K491" t="str">
            <v>lv</v>
          </cell>
          <cell r="L491">
            <v>31</v>
          </cell>
          <cell r="M491">
            <v>0</v>
          </cell>
          <cell r="N491">
            <v>2</v>
          </cell>
          <cell r="O491">
            <v>4</v>
          </cell>
          <cell r="P491">
            <v>1</v>
          </cell>
          <cell r="Q491">
            <v>14</v>
          </cell>
          <cell r="R491">
            <v>1</v>
          </cell>
          <cell r="S491">
            <v>14</v>
          </cell>
          <cell r="T491">
            <v>2</v>
          </cell>
          <cell r="AL491">
            <v>1.5385957713344751</v>
          </cell>
          <cell r="CB491" t="str">
            <v>https://climatenexus.org/wp-content/uploads/2015/09/Georgia-Poll-Toplines.pdf</v>
          </cell>
        </row>
        <row r="492">
          <cell r="D492" t="str">
            <v>Ipsos</v>
          </cell>
          <cell r="F492" t="str">
            <v>US</v>
          </cell>
          <cell r="G492" t="str">
            <v>B+</v>
          </cell>
          <cell r="I492">
            <v>43776</v>
          </cell>
          <cell r="J492">
            <v>538</v>
          </cell>
          <cell r="K492" t="str">
            <v>rv</v>
          </cell>
          <cell r="L492">
            <v>20</v>
          </cell>
          <cell r="M492">
            <v>0</v>
          </cell>
          <cell r="N492">
            <v>0</v>
          </cell>
          <cell r="O492">
            <v>5</v>
          </cell>
          <cell r="P492">
            <v>1</v>
          </cell>
          <cell r="Q492">
            <v>16</v>
          </cell>
          <cell r="R492">
            <v>1</v>
          </cell>
          <cell r="S492">
            <v>13</v>
          </cell>
          <cell r="T492">
            <v>3</v>
          </cell>
          <cell r="AL492">
            <v>1.0429768193880205E-4</v>
          </cell>
          <cell r="CB492" t="str">
            <v>https://twitter.com/Cmkahn/status/1220734596490452993</v>
          </cell>
        </row>
        <row r="493">
          <cell r="D493" t="str">
            <v>University of Iowa</v>
          </cell>
          <cell r="F493" t="str">
            <v>Iowa</v>
          </cell>
          <cell r="G493" t="str">
            <v>B/C</v>
          </cell>
          <cell r="I493">
            <v>43779</v>
          </cell>
          <cell r="J493">
            <v>465</v>
          </cell>
          <cell r="K493" t="str">
            <v>lv</v>
          </cell>
          <cell r="L493">
            <v>15.3</v>
          </cell>
          <cell r="M493">
            <v>0</v>
          </cell>
          <cell r="N493">
            <v>0.4</v>
          </cell>
          <cell r="O493">
            <v>15.5</v>
          </cell>
          <cell r="P493">
            <v>1.3</v>
          </cell>
          <cell r="Q493">
            <v>18.100000000000001</v>
          </cell>
          <cell r="R493">
            <v>2.7</v>
          </cell>
          <cell r="S493">
            <v>23.1</v>
          </cell>
          <cell r="T493">
            <v>3.4</v>
          </cell>
          <cell r="AL493">
            <v>2.0490258229297598</v>
          </cell>
          <cell r="CB493" t="str">
            <v>https://clas.uiowa.edu/polisci/sites/clas.uiowa.edu.polisci/files/Hawkeye%20Poll%20(Nov%202019)%20-%20Iowa%20Democratic%20Caucuses%20-%20topline.pdf</v>
          </cell>
        </row>
        <row r="494">
          <cell r="D494" t="str">
            <v>Morning Consult</v>
          </cell>
          <cell r="F494" t="str">
            <v>US</v>
          </cell>
          <cell r="G494" t="str">
            <v>B+</v>
          </cell>
          <cell r="I494">
            <v>43779</v>
          </cell>
          <cell r="J494">
            <v>16400</v>
          </cell>
          <cell r="K494" t="str">
            <v>lv</v>
          </cell>
          <cell r="L494">
            <v>32</v>
          </cell>
          <cell r="M494">
            <v>2</v>
          </cell>
          <cell r="N494">
            <v>3</v>
          </cell>
          <cell r="O494">
            <v>8</v>
          </cell>
          <cell r="P494">
            <v>2</v>
          </cell>
          <cell r="Q494">
            <v>20</v>
          </cell>
          <cell r="R494">
            <v>1</v>
          </cell>
          <cell r="S494">
            <v>19</v>
          </cell>
          <cell r="T494">
            <v>3</v>
          </cell>
          <cell r="AL494">
            <v>1.9058974585122296E-3</v>
          </cell>
          <cell r="CB494" t="str">
            <v>https://morningconsult.com/2020-democratic-primary/</v>
          </cell>
        </row>
        <row r="495">
          <cell r="D495" t="str">
            <v>Quinnipiac University</v>
          </cell>
          <cell r="F495" t="str">
            <v>New Hampshire</v>
          </cell>
          <cell r="G495" t="str">
            <v>A</v>
          </cell>
          <cell r="I495">
            <v>43779</v>
          </cell>
          <cell r="J495">
            <v>1134</v>
          </cell>
          <cell r="K495" t="str">
            <v>lv</v>
          </cell>
          <cell r="L495">
            <v>20</v>
          </cell>
          <cell r="M495">
            <v>0</v>
          </cell>
          <cell r="N495">
            <v>1</v>
          </cell>
          <cell r="O495">
            <v>15</v>
          </cell>
          <cell r="P495">
            <v>3</v>
          </cell>
          <cell r="Q495">
            <v>14</v>
          </cell>
          <cell r="R495">
            <v>3</v>
          </cell>
          <cell r="S495">
            <v>16</v>
          </cell>
          <cell r="T495">
            <v>4</v>
          </cell>
          <cell r="AL495">
            <v>8.7777643192543682</v>
          </cell>
          <cell r="CB495" t="str">
            <v>https://poll.qu.edu/new-hampshire/release-detail?ReleaseID=3648</v>
          </cell>
        </row>
        <row r="496">
          <cell r="D496" t="str">
            <v>OH Predictive Insights/MBQF</v>
          </cell>
          <cell r="F496" t="str">
            <v>Arizona</v>
          </cell>
          <cell r="G496" t="str">
            <v>B/C</v>
          </cell>
          <cell r="I496">
            <v>43777</v>
          </cell>
          <cell r="J496">
            <v>260</v>
          </cell>
          <cell r="K496" t="str">
            <v>lv</v>
          </cell>
          <cell r="L496">
            <v>29</v>
          </cell>
          <cell r="M496">
            <v>0</v>
          </cell>
          <cell r="N496">
            <v>2</v>
          </cell>
          <cell r="O496">
            <v>9</v>
          </cell>
          <cell r="P496">
            <v>2</v>
          </cell>
          <cell r="Q496">
            <v>16</v>
          </cell>
          <cell r="R496">
            <v>1</v>
          </cell>
          <cell r="S496">
            <v>18</v>
          </cell>
          <cell r="T496">
            <v>4</v>
          </cell>
          <cell r="AL496">
            <v>1.6209161369796359</v>
          </cell>
          <cell r="CB496" t="str">
            <v>https://ohpredictive.com/press-releases/democratic-primary-2020/</v>
          </cell>
        </row>
        <row r="497">
          <cell r="D497" t="str">
            <v>Ipsos</v>
          </cell>
          <cell r="F497" t="str">
            <v>US</v>
          </cell>
          <cell r="G497" t="str">
            <v>B+</v>
          </cell>
          <cell r="I497">
            <v>43773</v>
          </cell>
          <cell r="J497">
            <v>549</v>
          </cell>
          <cell r="K497" t="str">
            <v>rv</v>
          </cell>
          <cell r="L497">
            <v>24</v>
          </cell>
          <cell r="M497">
            <v>0</v>
          </cell>
          <cell r="N497">
            <v>0</v>
          </cell>
          <cell r="O497">
            <v>8</v>
          </cell>
          <cell r="P497">
            <v>0</v>
          </cell>
          <cell r="Q497">
            <v>15</v>
          </cell>
          <cell r="R497">
            <v>1</v>
          </cell>
          <cell r="S497">
            <v>13</v>
          </cell>
          <cell r="T497">
            <v>3</v>
          </cell>
          <cell r="AL497">
            <v>9.3184640658585069E-5</v>
          </cell>
          <cell r="CB497" t="str">
            <v>https://twitter.com/Cmkahn/status/1220734596490452993</v>
          </cell>
        </row>
        <row r="498">
          <cell r="D498" t="str">
            <v>High Point University</v>
          </cell>
          <cell r="F498" t="str">
            <v>North Carolina</v>
          </cell>
          <cell r="G498" t="str">
            <v>A/B</v>
          </cell>
          <cell r="I498">
            <v>43776</v>
          </cell>
          <cell r="J498">
            <v>347</v>
          </cell>
          <cell r="K498" t="str">
            <v>a</v>
          </cell>
          <cell r="L498">
            <v>33</v>
          </cell>
          <cell r="M498">
            <v>0</v>
          </cell>
          <cell r="N498">
            <v>2</v>
          </cell>
          <cell r="O498">
            <v>4</v>
          </cell>
          <cell r="P498">
            <v>3</v>
          </cell>
          <cell r="Q498">
            <v>18</v>
          </cell>
          <cell r="R498">
            <v>2</v>
          </cell>
          <cell r="S498">
            <v>13</v>
          </cell>
          <cell r="T498">
            <v>2</v>
          </cell>
          <cell r="AL498">
            <v>2.3814186311790605E-2</v>
          </cell>
          <cell r="CB498" t="str">
            <v>http://www.highpoint.edu/blog/2019/11/hpu-poll-among-democratic-candidates-biden-sanders-warren-have-largest-support-in-north-carolina/</v>
          </cell>
        </row>
        <row r="499">
          <cell r="D499" t="str">
            <v>Public Policy Polling</v>
          </cell>
          <cell r="F499" t="str">
            <v>Iowa</v>
          </cell>
          <cell r="G499" t="str">
            <v>B</v>
          </cell>
          <cell r="I499">
            <v>43775</v>
          </cell>
          <cell r="J499">
            <v>715</v>
          </cell>
          <cell r="K499" t="str">
            <v>lv</v>
          </cell>
          <cell r="L499">
            <v>13</v>
          </cell>
          <cell r="M499">
            <v>0</v>
          </cell>
          <cell r="N499">
            <v>1</v>
          </cell>
          <cell r="O499">
            <v>20</v>
          </cell>
          <cell r="P499">
            <v>9</v>
          </cell>
          <cell r="Q499">
            <v>14</v>
          </cell>
          <cell r="R499">
            <v>6</v>
          </cell>
          <cell r="S499">
            <v>21</v>
          </cell>
          <cell r="T499">
            <v>3</v>
          </cell>
          <cell r="AL499">
            <v>3.4474115145675048</v>
          </cell>
          <cell r="CB499" t="str">
            <v>https://endcitizensunited.org/wp-content/uploads/2019/11/IowaPoll.pdf</v>
          </cell>
        </row>
        <row r="500">
          <cell r="D500" t="str">
            <v>Quinnipiac University</v>
          </cell>
          <cell r="F500" t="str">
            <v>Iowa</v>
          </cell>
          <cell r="G500" t="str">
            <v>A</v>
          </cell>
          <cell r="I500">
            <v>43774</v>
          </cell>
          <cell r="J500">
            <v>698</v>
          </cell>
          <cell r="K500" t="str">
            <v>lv</v>
          </cell>
          <cell r="L500">
            <v>15</v>
          </cell>
          <cell r="M500">
            <v>0</v>
          </cell>
          <cell r="N500">
            <v>1</v>
          </cell>
          <cell r="O500">
            <v>19</v>
          </cell>
          <cell r="P500">
            <v>5</v>
          </cell>
          <cell r="Q500">
            <v>17</v>
          </cell>
          <cell r="R500">
            <v>3</v>
          </cell>
          <cell r="S500">
            <v>20</v>
          </cell>
          <cell r="T500">
            <v>3</v>
          </cell>
          <cell r="AL500">
            <v>6.3908886198394317</v>
          </cell>
          <cell r="CB500" t="str">
            <v>https://poll.qu.edu/iowa/release-detail?ReleaseID=3647</v>
          </cell>
        </row>
        <row r="501">
          <cell r="D501" t="str">
            <v>YouGov</v>
          </cell>
          <cell r="F501" t="str">
            <v>US</v>
          </cell>
          <cell r="G501" t="str">
            <v>B-</v>
          </cell>
          <cell r="I501">
            <v>43774</v>
          </cell>
          <cell r="J501">
            <v>579</v>
          </cell>
          <cell r="K501" t="str">
            <v>lv</v>
          </cell>
          <cell r="L501">
            <v>26</v>
          </cell>
          <cell r="M501">
            <v>0</v>
          </cell>
          <cell r="N501">
            <v>2</v>
          </cell>
          <cell r="O501">
            <v>8</v>
          </cell>
          <cell r="P501">
            <v>2</v>
          </cell>
          <cell r="Q501">
            <v>14</v>
          </cell>
          <cell r="R501">
            <v>1</v>
          </cell>
          <cell r="S501">
            <v>25</v>
          </cell>
          <cell r="T501">
            <v>1</v>
          </cell>
          <cell r="AL501">
            <v>4.9491373079272599E-5</v>
          </cell>
          <cell r="CB501" t="str">
            <v>https://d25d2506sfb94s.cloudfront.net/cumulus_uploads/document/cseozthmrp/econTabReport.pdf</v>
          </cell>
        </row>
        <row r="502">
          <cell r="D502" t="str">
            <v>Change Research</v>
          </cell>
          <cell r="F502" t="str">
            <v>US</v>
          </cell>
          <cell r="G502" t="str">
            <v>C</v>
          </cell>
          <cell r="I502">
            <v>43772</v>
          </cell>
          <cell r="J502">
            <v>456</v>
          </cell>
          <cell r="K502" t="str">
            <v>lv</v>
          </cell>
          <cell r="L502">
            <v>17</v>
          </cell>
          <cell r="M502">
            <v>0</v>
          </cell>
          <cell r="N502">
            <v>1.3</v>
          </cell>
          <cell r="O502">
            <v>14.2</v>
          </cell>
          <cell r="P502">
            <v>2</v>
          </cell>
          <cell r="Q502">
            <v>17.3</v>
          </cell>
          <cell r="R502">
            <v>0.7</v>
          </cell>
          <cell r="S502">
            <v>20.8</v>
          </cell>
          <cell r="T502">
            <v>4.0999999999999996</v>
          </cell>
          <cell r="AL502">
            <v>5.4665607338737258E-2</v>
          </cell>
          <cell r="CB502" t="str">
            <v>https://docs.google.com/spreadsheets/d/1-2C4K__IQ-q_SaRlhMPNmzpuXmxDjCYeLSNfTq0PnoM/edit</v>
          </cell>
        </row>
        <row r="503">
          <cell r="D503" t="str">
            <v>Ipsos</v>
          </cell>
          <cell r="F503" t="str">
            <v>US</v>
          </cell>
          <cell r="G503" t="str">
            <v>B+</v>
          </cell>
          <cell r="I503">
            <v>43773</v>
          </cell>
          <cell r="J503">
            <v>686</v>
          </cell>
          <cell r="K503" t="str">
            <v>a</v>
          </cell>
          <cell r="L503">
            <v>22</v>
          </cell>
          <cell r="M503">
            <v>0</v>
          </cell>
          <cell r="N503">
            <v>1</v>
          </cell>
          <cell r="O503">
            <v>6</v>
          </cell>
          <cell r="P503">
            <v>0</v>
          </cell>
          <cell r="Q503">
            <v>15</v>
          </cell>
          <cell r="R503">
            <v>1</v>
          </cell>
          <cell r="S503">
            <v>11</v>
          </cell>
          <cell r="T503">
            <v>2</v>
          </cell>
          <cell r="AL503">
            <v>0</v>
          </cell>
          <cell r="CB503" t="str">
            <v>https://fingfx.thomsonreuters.com/gfx/mkt/12/8244/8175/Topline%20Reuters%202020%20Election%20Tracker%2011%2004%202019%20(002).pdf</v>
          </cell>
        </row>
        <row r="504">
          <cell r="D504" t="str">
            <v>USC Dornsife/LA Times</v>
          </cell>
          <cell r="F504" t="str">
            <v>US</v>
          </cell>
          <cell r="G504" t="str">
            <v>B/C</v>
          </cell>
          <cell r="I504">
            <v>43772</v>
          </cell>
          <cell r="J504">
            <v>2599</v>
          </cell>
          <cell r="K504" t="str">
            <v>lv</v>
          </cell>
          <cell r="L504">
            <v>28</v>
          </cell>
          <cell r="M504">
            <v>0</v>
          </cell>
          <cell r="N504">
            <v>1</v>
          </cell>
          <cell r="O504">
            <v>6</v>
          </cell>
          <cell r="P504">
            <v>2</v>
          </cell>
          <cell r="Q504">
            <v>13</v>
          </cell>
          <cell r="R504">
            <v>1</v>
          </cell>
          <cell r="S504">
            <v>16</v>
          </cell>
          <cell r="T504">
            <v>2</v>
          </cell>
          <cell r="AL504">
            <v>0.49272800117120735</v>
          </cell>
          <cell r="CB504" t="str">
            <v>https://drive.google.com/file/d/19u8Z9jvK323ZyFtaJ-xrfmsd4lUU_vBt/view</v>
          </cell>
        </row>
        <row r="505">
          <cell r="D505" t="str">
            <v>Monmouth University</v>
          </cell>
          <cell r="F505" t="str">
            <v>US</v>
          </cell>
          <cell r="G505" t="str">
            <v>A+</v>
          </cell>
          <cell r="I505">
            <v>43772</v>
          </cell>
          <cell r="J505">
            <v>345</v>
          </cell>
          <cell r="K505" t="str">
            <v>rv</v>
          </cell>
          <cell r="L505">
            <v>23</v>
          </cell>
          <cell r="M505">
            <v>0</v>
          </cell>
          <cell r="N505">
            <v>3</v>
          </cell>
          <cell r="O505">
            <v>9</v>
          </cell>
          <cell r="P505">
            <v>2</v>
          </cell>
          <cell r="Q505">
            <v>20</v>
          </cell>
          <cell r="R505">
            <v>1</v>
          </cell>
          <cell r="S505">
            <v>23</v>
          </cell>
          <cell r="T505">
            <v>3</v>
          </cell>
          <cell r="AL505">
            <v>7.3644597683267143E-2</v>
          </cell>
          <cell r="CB505" t="str">
            <v>https://www.monmouth.edu/polling-institute/documents/monmouthpoll_us_110619.pdf/</v>
          </cell>
        </row>
        <row r="506">
          <cell r="D506" t="str">
            <v>Morning Consult</v>
          </cell>
          <cell r="F506" t="str">
            <v>US</v>
          </cell>
          <cell r="G506" t="str">
            <v>B+</v>
          </cell>
          <cell r="I506">
            <v>43772</v>
          </cell>
          <cell r="J506">
            <v>16071</v>
          </cell>
          <cell r="K506" t="str">
            <v>lv</v>
          </cell>
          <cell r="L506">
            <v>32</v>
          </cell>
          <cell r="M506">
            <v>0</v>
          </cell>
          <cell r="N506">
            <v>2</v>
          </cell>
          <cell r="O506">
            <v>7</v>
          </cell>
          <cell r="P506">
            <v>2</v>
          </cell>
          <cell r="Q506">
            <v>20</v>
          </cell>
          <cell r="R506">
            <v>1</v>
          </cell>
          <cell r="S506">
            <v>20</v>
          </cell>
          <cell r="T506">
            <v>3</v>
          </cell>
          <cell r="AL506">
            <v>1.566590404402697E-3</v>
          </cell>
          <cell r="CB506" t="str">
            <v>https://morningconsult.com/2020-democratic-primary-2-2/</v>
          </cell>
        </row>
        <row r="507">
          <cell r="D507" t="str">
            <v>Emerson College</v>
          </cell>
          <cell r="F507" t="str">
            <v>Nevada</v>
          </cell>
          <cell r="G507" t="str">
            <v>B-</v>
          </cell>
          <cell r="I507">
            <v>43772</v>
          </cell>
          <cell r="J507">
            <v>451</v>
          </cell>
          <cell r="K507" t="str">
            <v>lv</v>
          </cell>
          <cell r="L507">
            <v>29.9</v>
          </cell>
          <cell r="M507">
            <v>0</v>
          </cell>
          <cell r="N507">
            <v>0.7</v>
          </cell>
          <cell r="O507">
            <v>4.9000000000000004</v>
          </cell>
          <cell r="P507">
            <v>0.7</v>
          </cell>
          <cell r="Q507">
            <v>18.8</v>
          </cell>
          <cell r="R507">
            <v>3.2</v>
          </cell>
          <cell r="S507">
            <v>22.2</v>
          </cell>
          <cell r="T507">
            <v>5.4</v>
          </cell>
          <cell r="AL507">
            <v>0.27641292462877864</v>
          </cell>
          <cell r="CB507" t="str">
            <v>http://emersonpolling.com/2019/11/03/nevada-2020-biden-extends-lead-warren-jumps-to-second/</v>
          </cell>
        </row>
        <row r="508">
          <cell r="D508" t="str">
            <v>Emerson College</v>
          </cell>
          <cell r="F508" t="str">
            <v>Michigan</v>
          </cell>
          <cell r="G508" t="str">
            <v>B-</v>
          </cell>
          <cell r="I508">
            <v>43772</v>
          </cell>
          <cell r="J508">
            <v>454</v>
          </cell>
          <cell r="K508" t="str">
            <v>lv</v>
          </cell>
          <cell r="L508">
            <v>33.5</v>
          </cell>
          <cell r="M508">
            <v>0</v>
          </cell>
          <cell r="N508">
            <v>2.5</v>
          </cell>
          <cell r="O508">
            <v>7.9</v>
          </cell>
          <cell r="P508">
            <v>0.3</v>
          </cell>
          <cell r="Q508">
            <v>27.6</v>
          </cell>
          <cell r="R508">
            <v>0</v>
          </cell>
          <cell r="S508">
            <v>19</v>
          </cell>
          <cell r="T508">
            <v>2.2999999999999998</v>
          </cell>
          <cell r="AL508">
            <v>2.2175707151336015</v>
          </cell>
          <cell r="CB508" t="str">
            <v>http://emersonpolling.com/2019/11/03/michigan-2020-democrats-aim-to-take-back-the-state-flint-water-crisis-still-at-issue/</v>
          </cell>
        </row>
        <row r="509">
          <cell r="D509" t="str">
            <v>Harris Insights &amp; Analytics</v>
          </cell>
          <cell r="F509" t="str">
            <v>US</v>
          </cell>
          <cell r="G509" t="str">
            <v>C+</v>
          </cell>
          <cell r="I509">
            <v>43771</v>
          </cell>
          <cell r="J509">
            <v>429</v>
          </cell>
          <cell r="K509" t="str">
            <v>rv</v>
          </cell>
          <cell r="L509">
            <v>26</v>
          </cell>
          <cell r="M509">
            <v>0</v>
          </cell>
          <cell r="N509">
            <v>2</v>
          </cell>
          <cell r="O509">
            <v>6</v>
          </cell>
          <cell r="P509">
            <v>3</v>
          </cell>
          <cell r="Q509">
            <v>14</v>
          </cell>
          <cell r="R509">
            <v>1</v>
          </cell>
          <cell r="S509">
            <v>15</v>
          </cell>
          <cell r="T509">
            <v>1</v>
          </cell>
          <cell r="AL509">
            <v>4.7455450249824654E-4</v>
          </cell>
          <cell r="CB509" t="str">
            <v>https://thehill.com/hilltv/rising/469490-poll-biden-support-hits-record-low-of-26-percent</v>
          </cell>
        </row>
        <row r="510">
          <cell r="D510" t="str">
            <v>Mellman Group</v>
          </cell>
          <cell r="F510" t="str">
            <v>Nevada</v>
          </cell>
          <cell r="G510" t="str">
            <v>B/C</v>
          </cell>
          <cell r="I510">
            <v>43771</v>
          </cell>
          <cell r="J510">
            <v>600</v>
          </cell>
          <cell r="K510" t="str">
            <v>lv</v>
          </cell>
          <cell r="L510">
            <v>29.1</v>
          </cell>
          <cell r="M510">
            <v>0</v>
          </cell>
          <cell r="N510">
            <v>0.7</v>
          </cell>
          <cell r="O510">
            <v>7.3</v>
          </cell>
          <cell r="P510">
            <v>2.5</v>
          </cell>
          <cell r="Q510">
            <v>19.100000000000001</v>
          </cell>
          <cell r="R510">
            <v>4.2</v>
          </cell>
          <cell r="S510">
            <v>19.2</v>
          </cell>
          <cell r="T510">
            <v>3.1</v>
          </cell>
          <cell r="AL510">
            <v>2.2080600646120057</v>
          </cell>
          <cell r="CB510" t="str">
            <v>https://thenevadaindependent.com/article/poll-biden-holds-significant-lead-over-warren-sanders-in-nevada-top-issue-is-electing-someone-who-can-beat-trump</v>
          </cell>
        </row>
        <row r="511">
          <cell r="D511" t="str">
            <v>YouGov</v>
          </cell>
          <cell r="F511" t="str">
            <v>US</v>
          </cell>
          <cell r="G511" t="str">
            <v>B-</v>
          </cell>
          <cell r="I511">
            <v>43769</v>
          </cell>
          <cell r="J511">
            <v>541</v>
          </cell>
          <cell r="K511" t="str">
            <v>lv</v>
          </cell>
          <cell r="L511">
            <v>27.5</v>
          </cell>
          <cell r="M511">
            <v>0</v>
          </cell>
          <cell r="N511">
            <v>3.1</v>
          </cell>
          <cell r="O511">
            <v>8.1</v>
          </cell>
          <cell r="P511">
            <v>1.6</v>
          </cell>
          <cell r="Q511">
            <v>12.3</v>
          </cell>
          <cell r="R511">
            <v>0.5</v>
          </cell>
          <cell r="S511">
            <v>26.6</v>
          </cell>
          <cell r="T511">
            <v>1.8</v>
          </cell>
          <cell r="AL511">
            <v>3.9007247284077324E-5</v>
          </cell>
          <cell r="CB511" t="str">
            <v>https://www.hofstra.edu/pdf/academics/colleges/hclas/gov-policy-international/kalikow-poll-1119.pdf</v>
          </cell>
        </row>
        <row r="512">
          <cell r="D512" t="str">
            <v>IBD/TIPP</v>
          </cell>
          <cell r="F512" t="str">
            <v>US</v>
          </cell>
          <cell r="G512" t="str">
            <v>A/B</v>
          </cell>
          <cell r="I512">
            <v>43769</v>
          </cell>
          <cell r="J512">
            <v>361</v>
          </cell>
          <cell r="K512" t="str">
            <v>rv</v>
          </cell>
          <cell r="L512">
            <v>29</v>
          </cell>
          <cell r="M512">
            <v>0</v>
          </cell>
          <cell r="N512">
            <v>1</v>
          </cell>
          <cell r="O512">
            <v>7</v>
          </cell>
          <cell r="P512">
            <v>3</v>
          </cell>
          <cell r="Q512">
            <v>13</v>
          </cell>
          <cell r="R512">
            <v>1</v>
          </cell>
          <cell r="S512">
            <v>23</v>
          </cell>
          <cell r="T512">
            <v>3</v>
          </cell>
          <cell r="AL512">
            <v>2.2991524654774761E-2</v>
          </cell>
          <cell r="CB512" t="str">
            <v>https://projects.fivethirtyeight.com/polls/20191104_National_2.xlsx</v>
          </cell>
        </row>
        <row r="513">
          <cell r="D513" t="str">
            <v>Harris Insights &amp; Analytics</v>
          </cell>
          <cell r="F513" t="str">
            <v>US</v>
          </cell>
          <cell r="G513" t="str">
            <v>C+</v>
          </cell>
          <cell r="I513">
            <v>43769</v>
          </cell>
          <cell r="J513">
            <v>640</v>
          </cell>
          <cell r="K513" t="str">
            <v>rv</v>
          </cell>
          <cell r="L513">
            <v>19</v>
          </cell>
          <cell r="M513">
            <v>6</v>
          </cell>
          <cell r="N513">
            <v>3</v>
          </cell>
          <cell r="O513">
            <v>2</v>
          </cell>
          <cell r="P513">
            <v>1</v>
          </cell>
          <cell r="Q513">
            <v>12</v>
          </cell>
          <cell r="R513">
            <v>1</v>
          </cell>
          <cell r="S513">
            <v>13</v>
          </cell>
          <cell r="T513">
            <v>2</v>
          </cell>
          <cell r="AL513">
            <v>0</v>
          </cell>
          <cell r="CB513" t="str">
            <v>https://harvardharrispoll.com/wp-content/uploads/2019/11/HHP_October19_Topline_RegisteredVoters.pdf</v>
          </cell>
        </row>
        <row r="514">
          <cell r="D514" t="str">
            <v>Harris Insights &amp; Analytics</v>
          </cell>
          <cell r="F514" t="str">
            <v>US</v>
          </cell>
          <cell r="G514" t="str">
            <v>C+</v>
          </cell>
          <cell r="I514">
            <v>43769</v>
          </cell>
          <cell r="J514">
            <v>640</v>
          </cell>
          <cell r="K514" t="str">
            <v>rv</v>
          </cell>
          <cell r="L514">
            <v>33</v>
          </cell>
          <cell r="M514">
            <v>0</v>
          </cell>
          <cell r="N514">
            <v>3</v>
          </cell>
          <cell r="O514">
            <v>4</v>
          </cell>
          <cell r="P514">
            <v>3</v>
          </cell>
          <cell r="Q514">
            <v>18</v>
          </cell>
          <cell r="R514">
            <v>1</v>
          </cell>
          <cell r="S514">
            <v>15</v>
          </cell>
          <cell r="T514">
            <v>2</v>
          </cell>
          <cell r="AL514">
            <v>4.4918489247895954E-4</v>
          </cell>
          <cell r="CB514" t="str">
            <v>https://harvardharrispoll.com/wp-content/uploads/2019/11/HHP_October19_Topline_RegisteredVoters.pdf</v>
          </cell>
        </row>
        <row r="515">
          <cell r="D515" t="str">
            <v>NBC News/Wall Street Journal</v>
          </cell>
          <cell r="F515" t="str">
            <v>US</v>
          </cell>
          <cell r="G515" t="str">
            <v>A/B</v>
          </cell>
          <cell r="I515">
            <v>43768</v>
          </cell>
          <cell r="J515">
            <v>414</v>
          </cell>
          <cell r="K515" t="str">
            <v>lv</v>
          </cell>
          <cell r="L515">
            <v>27</v>
          </cell>
          <cell r="M515">
            <v>0</v>
          </cell>
          <cell r="N515">
            <v>2</v>
          </cell>
          <cell r="O515">
            <v>6</v>
          </cell>
          <cell r="P515">
            <v>5</v>
          </cell>
          <cell r="Q515">
            <v>19</v>
          </cell>
          <cell r="R515">
            <v>0</v>
          </cell>
          <cell r="S515">
            <v>23</v>
          </cell>
          <cell r="T515">
            <v>3</v>
          </cell>
          <cell r="AL515">
            <v>1.5807660622966103E-2</v>
          </cell>
          <cell r="CB515" t="str">
            <v>https://www.nbcnews.com/politics/meet-the-press/nbc-wsj-poll-49-percent-now-back-trump-s-impeachment-n1075296</v>
          </cell>
        </row>
        <row r="516">
          <cell r="D516" t="str">
            <v>Fox News/Beacon Research/Shaw &amp; Co. Research</v>
          </cell>
          <cell r="F516" t="str">
            <v>US</v>
          </cell>
          <cell r="G516" t="str">
            <v>A-</v>
          </cell>
          <cell r="I516">
            <v>43768</v>
          </cell>
          <cell r="J516">
            <v>471</v>
          </cell>
          <cell r="K516" t="str">
            <v>lv</v>
          </cell>
          <cell r="L516">
            <v>31</v>
          </cell>
          <cell r="M516">
            <v>0</v>
          </cell>
          <cell r="N516">
            <v>2</v>
          </cell>
          <cell r="O516">
            <v>7</v>
          </cell>
          <cell r="P516">
            <v>2</v>
          </cell>
          <cell r="Q516">
            <v>19</v>
          </cell>
          <cell r="R516">
            <v>1</v>
          </cell>
          <cell r="S516">
            <v>21</v>
          </cell>
          <cell r="T516">
            <v>3</v>
          </cell>
          <cell r="AL516">
            <v>6.3263455941202806E-2</v>
          </cell>
          <cell r="CB516" t="str">
            <v>https://www.foxnews.com/politics/fox-news-poll-results-october-27-30-2019</v>
          </cell>
        </row>
        <row r="517">
          <cell r="D517" t="str">
            <v>ABC News/Washington Post</v>
          </cell>
          <cell r="F517" t="str">
            <v>US</v>
          </cell>
          <cell r="G517" t="str">
            <v>A+</v>
          </cell>
          <cell r="I517">
            <v>43768</v>
          </cell>
          <cell r="J517">
            <v>402</v>
          </cell>
          <cell r="K517" t="str">
            <v>rv</v>
          </cell>
          <cell r="L517">
            <v>28</v>
          </cell>
          <cell r="M517">
            <v>0</v>
          </cell>
          <cell r="N517">
            <v>2</v>
          </cell>
          <cell r="O517">
            <v>9</v>
          </cell>
          <cell r="P517">
            <v>2</v>
          </cell>
          <cell r="Q517">
            <v>17</v>
          </cell>
          <cell r="R517">
            <v>1</v>
          </cell>
          <cell r="S517">
            <v>23</v>
          </cell>
          <cell r="T517">
            <v>2</v>
          </cell>
          <cell r="AL517">
            <v>1.4664522616719473E-2</v>
          </cell>
          <cell r="CB517" t="str">
            <v>https://www.washingtonpost.com/context/context-card/eea087b6-ca22-4cd9-a254-6bdd49d000a4/</v>
          </cell>
        </row>
        <row r="518">
          <cell r="D518" t="str">
            <v>ABC News/Washington Post</v>
          </cell>
          <cell r="F518" t="str">
            <v>US</v>
          </cell>
          <cell r="G518" t="str">
            <v>A+</v>
          </cell>
          <cell r="I518">
            <v>43768</v>
          </cell>
          <cell r="J518">
            <v>452</v>
          </cell>
          <cell r="K518" t="str">
            <v>a</v>
          </cell>
          <cell r="L518">
            <v>27</v>
          </cell>
          <cell r="M518">
            <v>0</v>
          </cell>
          <cell r="N518">
            <v>2</v>
          </cell>
          <cell r="O518">
            <v>7</v>
          </cell>
          <cell r="P518">
            <v>1</v>
          </cell>
          <cell r="Q518">
            <v>19</v>
          </cell>
          <cell r="R518">
            <v>1</v>
          </cell>
          <cell r="S518">
            <v>21</v>
          </cell>
          <cell r="T518">
            <v>2</v>
          </cell>
          <cell r="AL518">
            <v>0</v>
          </cell>
          <cell r="CB518" t="str">
            <v>https://www.washingtonpost.com/context/context-card/eea087b6-ca22-4cd9-a254-6bdd49d000a4/</v>
          </cell>
        </row>
        <row r="519">
          <cell r="D519" t="str">
            <v>Siena College/New York Times Upshot</v>
          </cell>
          <cell r="F519" t="str">
            <v>Iowa</v>
          </cell>
          <cell r="G519" t="str">
            <v>A+</v>
          </cell>
          <cell r="I519">
            <v>43768</v>
          </cell>
          <cell r="J519">
            <v>439</v>
          </cell>
          <cell r="K519" t="str">
            <v>lv</v>
          </cell>
          <cell r="L519">
            <v>17</v>
          </cell>
          <cell r="M519">
            <v>0</v>
          </cell>
          <cell r="N519">
            <v>2</v>
          </cell>
          <cell r="O519">
            <v>18</v>
          </cell>
          <cell r="P519">
            <v>4</v>
          </cell>
          <cell r="Q519">
            <v>19</v>
          </cell>
          <cell r="R519">
            <v>2</v>
          </cell>
          <cell r="S519">
            <v>22</v>
          </cell>
          <cell r="T519">
            <v>3</v>
          </cell>
          <cell r="AL519">
            <v>0.21436471459089451</v>
          </cell>
          <cell r="CB519" t="str">
            <v>https://scri.siena.edu/wp-content/uploads/2019/11/IADem1019.pdf</v>
          </cell>
        </row>
        <row r="520">
          <cell r="D520" t="str">
            <v>YouGov</v>
          </cell>
          <cell r="F520" t="str">
            <v>US</v>
          </cell>
          <cell r="G520" t="str">
            <v>B-</v>
          </cell>
          <cell r="I520">
            <v>43767</v>
          </cell>
          <cell r="J520">
            <v>630</v>
          </cell>
          <cell r="K520" t="str">
            <v>lv</v>
          </cell>
          <cell r="L520">
            <v>27</v>
          </cell>
          <cell r="M520">
            <v>0</v>
          </cell>
          <cell r="N520">
            <v>1</v>
          </cell>
          <cell r="O520">
            <v>8</v>
          </cell>
          <cell r="P520">
            <v>2</v>
          </cell>
          <cell r="Q520">
            <v>14</v>
          </cell>
          <cell r="R520">
            <v>1</v>
          </cell>
          <cell r="S520">
            <v>23</v>
          </cell>
          <cell r="T520">
            <v>3</v>
          </cell>
          <cell r="AL520">
            <v>4.4980330306523554E-5</v>
          </cell>
          <cell r="CB520" t="str">
            <v>https://d25d2506sfb94s.cloudfront.net/cumulus_uploads/document/zgaz948hzw/econTabReport.pdf</v>
          </cell>
        </row>
        <row r="521">
          <cell r="D521" t="str">
            <v>Emerson College</v>
          </cell>
          <cell r="F521" t="str">
            <v>Arizona</v>
          </cell>
          <cell r="G521" t="str">
            <v>B-</v>
          </cell>
          <cell r="I521">
            <v>43766</v>
          </cell>
          <cell r="J521">
            <v>339</v>
          </cell>
          <cell r="K521" t="str">
            <v>lv</v>
          </cell>
          <cell r="L521">
            <v>27.9</v>
          </cell>
          <cell r="M521">
            <v>0</v>
          </cell>
          <cell r="N521">
            <v>0</v>
          </cell>
          <cell r="O521">
            <v>11.9</v>
          </cell>
          <cell r="P521">
            <v>1.8</v>
          </cell>
          <cell r="Q521">
            <v>20.9</v>
          </cell>
          <cell r="R521">
            <v>0.1</v>
          </cell>
          <cell r="S521">
            <v>21.3</v>
          </cell>
          <cell r="T521">
            <v>5.0999999999999996</v>
          </cell>
          <cell r="AL521">
            <v>1.8741364597995873</v>
          </cell>
          <cell r="CB521" t="str">
            <v>http://emersonpolling.com/2019/10/29/arizona-poll-toss-ups-in-presidential-and-senate-races-biden-holds-small-lead-in-democratic-primary-with-warren-and-sanders-tied-for-second/</v>
          </cell>
        </row>
        <row r="522">
          <cell r="D522" t="str">
            <v>Swayable</v>
          </cell>
          <cell r="F522" t="str">
            <v>US</v>
          </cell>
          <cell r="G522">
            <v>0</v>
          </cell>
          <cell r="I522">
            <v>43765</v>
          </cell>
          <cell r="J522">
            <v>2172</v>
          </cell>
          <cell r="K522" t="str">
            <v>lv</v>
          </cell>
          <cell r="L522">
            <v>29.3</v>
          </cell>
          <cell r="M522">
            <v>0</v>
          </cell>
          <cell r="N522">
            <v>2.8</v>
          </cell>
          <cell r="O522">
            <v>5.8</v>
          </cell>
          <cell r="P522">
            <v>1.6</v>
          </cell>
          <cell r="Q522">
            <v>16.5</v>
          </cell>
          <cell r="R522">
            <v>1.4</v>
          </cell>
          <cell r="S522">
            <v>19.399999999999999</v>
          </cell>
          <cell r="T522">
            <v>2.6</v>
          </cell>
          <cell r="AL522">
            <v>9.1751356808959447E-2</v>
          </cell>
          <cell r="CB522" t="str">
            <v>https://swayable.com/insights/primaries2019</v>
          </cell>
        </row>
        <row r="523">
          <cell r="D523" t="str">
            <v>Evan Falchuk and Lou DiNatale</v>
          </cell>
          <cell r="F523" t="str">
            <v>Massachusetts</v>
          </cell>
          <cell r="G523">
            <v>0</v>
          </cell>
          <cell r="I523">
            <v>43763</v>
          </cell>
          <cell r="J523">
            <v>443</v>
          </cell>
          <cell r="K523" t="str">
            <v>lv</v>
          </cell>
          <cell r="L523">
            <v>35.200000000000003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Q523">
            <v>12.6</v>
          </cell>
          <cell r="R523">
            <v>0</v>
          </cell>
          <cell r="S523">
            <v>40.799999999999997</v>
          </cell>
          <cell r="T523">
            <v>0</v>
          </cell>
          <cell r="AL523">
            <v>5.0936333434116639E-2</v>
          </cell>
          <cell r="CB523" t="str">
            <v>https://commonwealthmagazine.org/wp-content/uploads/2016/05/Mass.-poll-of-likely-Dem-voters.xlsx</v>
          </cell>
        </row>
        <row r="524">
          <cell r="D524" t="str">
            <v>Swayable</v>
          </cell>
          <cell r="F524" t="str">
            <v>US</v>
          </cell>
          <cell r="G524">
            <v>0</v>
          </cell>
          <cell r="I524">
            <v>43765</v>
          </cell>
          <cell r="J524">
            <v>4358</v>
          </cell>
          <cell r="K524" t="str">
            <v>a</v>
          </cell>
          <cell r="L524">
            <v>27.3</v>
          </cell>
          <cell r="M524">
            <v>0</v>
          </cell>
          <cell r="N524">
            <v>2.8</v>
          </cell>
          <cell r="O524">
            <v>5.4</v>
          </cell>
          <cell r="P524">
            <v>2.4</v>
          </cell>
          <cell r="Q524">
            <v>19</v>
          </cell>
          <cell r="R524">
            <v>1.9</v>
          </cell>
          <cell r="S524">
            <v>15.1</v>
          </cell>
          <cell r="T524">
            <v>3.7</v>
          </cell>
          <cell r="AL524">
            <v>0</v>
          </cell>
          <cell r="CB524" t="str">
            <v>https://swayable.com/insights/primaries2019</v>
          </cell>
        </row>
        <row r="525">
          <cell r="D525" t="str">
            <v>YouGov</v>
          </cell>
          <cell r="F525" t="str">
            <v>Texas</v>
          </cell>
          <cell r="G525" t="str">
            <v>B-</v>
          </cell>
          <cell r="I525">
            <v>43765</v>
          </cell>
          <cell r="J525">
            <v>541</v>
          </cell>
          <cell r="K525" t="str">
            <v>lv</v>
          </cell>
          <cell r="L525">
            <v>23</v>
          </cell>
          <cell r="M525">
            <v>0</v>
          </cell>
          <cell r="N525">
            <v>1</v>
          </cell>
          <cell r="O525">
            <v>6</v>
          </cell>
          <cell r="P525">
            <v>2</v>
          </cell>
          <cell r="Q525">
            <v>12</v>
          </cell>
          <cell r="R525">
            <v>1</v>
          </cell>
          <cell r="S525">
            <v>18</v>
          </cell>
          <cell r="T525">
            <v>4</v>
          </cell>
          <cell r="AL525">
            <v>3.4772234184439997E-2</v>
          </cell>
          <cell r="CB525" t="str">
            <v>https://www.texastribune.org/2019/11/04/democrats-dont-have-candidate-who-would-beat-trump-texas-today-poll/</v>
          </cell>
        </row>
        <row r="526">
          <cell r="D526" t="str">
            <v>Franklin &amp; Marshall College</v>
          </cell>
          <cell r="F526" t="str">
            <v>Pennsylvania</v>
          </cell>
          <cell r="G526" t="str">
            <v>B/C</v>
          </cell>
          <cell r="I526">
            <v>43765</v>
          </cell>
          <cell r="J526">
            <v>226</v>
          </cell>
          <cell r="K526" t="str">
            <v>rv</v>
          </cell>
          <cell r="L526">
            <v>30</v>
          </cell>
          <cell r="M526">
            <v>0</v>
          </cell>
          <cell r="N526">
            <v>1</v>
          </cell>
          <cell r="O526">
            <v>8</v>
          </cell>
          <cell r="P526">
            <v>2</v>
          </cell>
          <cell r="Q526">
            <v>12</v>
          </cell>
          <cell r="R526">
            <v>0</v>
          </cell>
          <cell r="S526">
            <v>18</v>
          </cell>
          <cell r="T526">
            <v>1</v>
          </cell>
          <cell r="AL526">
            <v>0.16051894002558567</v>
          </cell>
          <cell r="CB526" t="str">
            <v>https://www.fandm.edu/uploads/files/93374337988676509-f-m-poll-release-october-2019.pdf</v>
          </cell>
        </row>
        <row r="527">
          <cell r="D527" t="str">
            <v>University of New Hampshire</v>
          </cell>
          <cell r="F527" t="str">
            <v>New Hampshire</v>
          </cell>
          <cell r="G527" t="str">
            <v>B</v>
          </cell>
          <cell r="I527">
            <v>43765</v>
          </cell>
          <cell r="J527">
            <v>574</v>
          </cell>
          <cell r="K527" t="str">
            <v>lv</v>
          </cell>
          <cell r="L527">
            <v>15</v>
          </cell>
          <cell r="M527">
            <v>0</v>
          </cell>
          <cell r="N527">
            <v>2</v>
          </cell>
          <cell r="O527">
            <v>10</v>
          </cell>
          <cell r="P527">
            <v>5</v>
          </cell>
          <cell r="Q527">
            <v>21</v>
          </cell>
          <cell r="R527">
            <v>3</v>
          </cell>
          <cell r="S527">
            <v>18</v>
          </cell>
          <cell r="T527">
            <v>5</v>
          </cell>
          <cell r="AL527">
            <v>2.2749758622108901E-2</v>
          </cell>
          <cell r="CB527" t="str">
            <v>https://scholars.unh.edu/cgi/viewcontent.cgi?article=1567&amp;context=survey_center_polls</v>
          </cell>
        </row>
        <row r="528">
          <cell r="D528" t="str">
            <v>Morning Consult</v>
          </cell>
          <cell r="F528" t="str">
            <v>US</v>
          </cell>
          <cell r="G528" t="str">
            <v>B+</v>
          </cell>
          <cell r="I528">
            <v>43765</v>
          </cell>
          <cell r="J528">
            <v>15431</v>
          </cell>
          <cell r="K528" t="str">
            <v>lv</v>
          </cell>
          <cell r="L528">
            <v>32</v>
          </cell>
          <cell r="M528">
            <v>0</v>
          </cell>
          <cell r="N528">
            <v>2</v>
          </cell>
          <cell r="O528">
            <v>7</v>
          </cell>
          <cell r="P528">
            <v>2</v>
          </cell>
          <cell r="Q528">
            <v>20</v>
          </cell>
          <cell r="R528">
            <v>1</v>
          </cell>
          <cell r="S528">
            <v>20</v>
          </cell>
          <cell r="T528">
            <v>3</v>
          </cell>
          <cell r="AL528">
            <v>1.2853533170108526E-3</v>
          </cell>
          <cell r="CB528" t="str">
            <v>https://morningconsult.com/2020-democratic-primary-2/</v>
          </cell>
        </row>
        <row r="529">
          <cell r="D529" t="str">
            <v>Siena College/New York Times Upshot</v>
          </cell>
          <cell r="F529" t="str">
            <v>Wisconsin</v>
          </cell>
          <cell r="G529" t="str">
            <v>A+</v>
          </cell>
          <cell r="I529">
            <v>43764</v>
          </cell>
          <cell r="J529">
            <v>292</v>
          </cell>
          <cell r="K529" t="str">
            <v>lv</v>
          </cell>
          <cell r="L529">
            <v>23</v>
          </cell>
          <cell r="M529">
            <v>0</v>
          </cell>
          <cell r="N529">
            <v>1</v>
          </cell>
          <cell r="O529">
            <v>5</v>
          </cell>
          <cell r="P529">
            <v>0</v>
          </cell>
          <cell r="Q529">
            <v>20</v>
          </cell>
          <cell r="R529">
            <v>0</v>
          </cell>
          <cell r="S529">
            <v>25</v>
          </cell>
          <cell r="T529">
            <v>2</v>
          </cell>
          <cell r="AL529">
            <v>4.3003550281180001</v>
          </cell>
          <cell r="CB529" t="str">
            <v>https://scri.siena.edu/wp-content/uploads/2019/11/WI1019-CrosstabsALL.pdf</v>
          </cell>
        </row>
        <row r="530">
          <cell r="D530" t="str">
            <v>Siena College/New York Times Upshot</v>
          </cell>
          <cell r="F530" t="str">
            <v>North Carolina</v>
          </cell>
          <cell r="G530" t="str">
            <v>A+</v>
          </cell>
          <cell r="I530">
            <v>43764</v>
          </cell>
          <cell r="J530">
            <v>324</v>
          </cell>
          <cell r="K530" t="str">
            <v>rv</v>
          </cell>
          <cell r="L530">
            <v>29</v>
          </cell>
          <cell r="M530">
            <v>0</v>
          </cell>
          <cell r="N530">
            <v>1</v>
          </cell>
          <cell r="O530">
            <v>1</v>
          </cell>
          <cell r="P530">
            <v>0</v>
          </cell>
          <cell r="Q530">
            <v>13</v>
          </cell>
          <cell r="R530">
            <v>0</v>
          </cell>
          <cell r="S530">
            <v>15</v>
          </cell>
          <cell r="T530">
            <v>0</v>
          </cell>
          <cell r="AL530">
            <v>4.1580738694130854</v>
          </cell>
          <cell r="CB530" t="str">
            <v>https://scri.siena.edu/wp-content/uploads/2019/11/NC1019-CrosstabsALL.pdf</v>
          </cell>
        </row>
        <row r="531">
          <cell r="D531" t="str">
            <v>Siena College/New York Times Upshot</v>
          </cell>
          <cell r="F531" t="str">
            <v>Florida</v>
          </cell>
          <cell r="G531" t="str">
            <v>A+</v>
          </cell>
          <cell r="I531">
            <v>43764</v>
          </cell>
          <cell r="J531">
            <v>236</v>
          </cell>
          <cell r="K531" t="str">
            <v>rv</v>
          </cell>
          <cell r="L531">
            <v>27</v>
          </cell>
          <cell r="M531">
            <v>0</v>
          </cell>
          <cell r="N531">
            <v>0</v>
          </cell>
          <cell r="O531">
            <v>5</v>
          </cell>
          <cell r="P531">
            <v>2</v>
          </cell>
          <cell r="Q531">
            <v>13</v>
          </cell>
          <cell r="R531">
            <v>0</v>
          </cell>
          <cell r="S531">
            <v>19</v>
          </cell>
          <cell r="T531">
            <v>0</v>
          </cell>
          <cell r="AL531">
            <v>3.4456823723712002</v>
          </cell>
          <cell r="CB531" t="str">
            <v>https://scri.siena.edu/wp-content/uploads/2019/11/FL1019-CrosstabsALL.pdf</v>
          </cell>
        </row>
        <row r="532">
          <cell r="D532" t="str">
            <v>Suffolk University</v>
          </cell>
          <cell r="F532" t="str">
            <v>US</v>
          </cell>
          <cell r="G532" t="str">
            <v>A-</v>
          </cell>
          <cell r="I532">
            <v>43764</v>
          </cell>
          <cell r="J532">
            <v>399</v>
          </cell>
          <cell r="K532" t="str">
            <v>lv</v>
          </cell>
          <cell r="L532">
            <v>26.07</v>
          </cell>
          <cell r="M532">
            <v>0</v>
          </cell>
          <cell r="N532">
            <v>2.2599999999999998</v>
          </cell>
          <cell r="O532">
            <v>9.77</v>
          </cell>
          <cell r="P532">
            <v>1.75</v>
          </cell>
          <cell r="Q532">
            <v>12.53</v>
          </cell>
          <cell r="R532">
            <v>1</v>
          </cell>
          <cell r="S532">
            <v>16.79</v>
          </cell>
          <cell r="T532">
            <v>2.5099999999999998</v>
          </cell>
          <cell r="AL532">
            <v>0.4507741103736258</v>
          </cell>
          <cell r="CB532" t="str">
            <v>https://www.suffolk.edu/-/media/suffolk/documents/academics/research-at-suffolk/suprc/polls/national/2019/11_1_2019_marginals_pdftxt.pdf</v>
          </cell>
        </row>
        <row r="533">
          <cell r="D533" t="str">
            <v>Siena College/New York Times Upshot</v>
          </cell>
          <cell r="F533" t="str">
            <v>Pennsylvania</v>
          </cell>
          <cell r="G533" t="str">
            <v>A+</v>
          </cell>
          <cell r="I533">
            <v>43763</v>
          </cell>
          <cell r="J533">
            <v>304</v>
          </cell>
          <cell r="K533" t="str">
            <v>rv</v>
          </cell>
          <cell r="L533">
            <v>28</v>
          </cell>
          <cell r="M533">
            <v>0</v>
          </cell>
          <cell r="N533">
            <v>0</v>
          </cell>
          <cell r="O533">
            <v>4</v>
          </cell>
          <cell r="P533">
            <v>1</v>
          </cell>
          <cell r="Q533">
            <v>14</v>
          </cell>
          <cell r="R533">
            <v>0</v>
          </cell>
          <cell r="S533">
            <v>16</v>
          </cell>
          <cell r="T533">
            <v>2</v>
          </cell>
          <cell r="AL533">
            <v>3.9904393595183985</v>
          </cell>
          <cell r="CB533" t="str">
            <v>https://scri.siena.edu/wp-content/uploads/2019/11/PA1019-CrosstabsALL.pdf</v>
          </cell>
        </row>
        <row r="534">
          <cell r="D534" t="str">
            <v>Siena College/New York Times Upshot</v>
          </cell>
          <cell r="F534" t="str">
            <v>Michigan</v>
          </cell>
          <cell r="G534" t="str">
            <v>A+</v>
          </cell>
          <cell r="I534">
            <v>43763</v>
          </cell>
          <cell r="J534">
            <v>203</v>
          </cell>
          <cell r="K534" t="str">
            <v>lv</v>
          </cell>
          <cell r="L534">
            <v>30</v>
          </cell>
          <cell r="M534">
            <v>0</v>
          </cell>
          <cell r="N534">
            <v>0</v>
          </cell>
          <cell r="O534">
            <v>3</v>
          </cell>
          <cell r="P534">
            <v>1</v>
          </cell>
          <cell r="Q534">
            <v>17</v>
          </cell>
          <cell r="R534">
            <v>0</v>
          </cell>
          <cell r="S534">
            <v>21</v>
          </cell>
          <cell r="T534">
            <v>1</v>
          </cell>
          <cell r="AL534">
            <v>3.4547285733268676</v>
          </cell>
          <cell r="CB534" t="str">
            <v>https://scri.siena.edu/wp-content/uploads/2019/11/MI1019-CrosstabsALL.pdf</v>
          </cell>
        </row>
        <row r="535">
          <cell r="D535" t="str">
            <v>Echelon Insights</v>
          </cell>
          <cell r="F535" t="str">
            <v>US</v>
          </cell>
          <cell r="G535">
            <v>0</v>
          </cell>
          <cell r="I535">
            <v>43763</v>
          </cell>
          <cell r="J535">
            <v>449</v>
          </cell>
          <cell r="K535" t="str">
            <v>lv</v>
          </cell>
          <cell r="L535">
            <v>62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AL535">
            <v>0</v>
          </cell>
          <cell r="CB535" t="str">
            <v>http://echeloninsights.com/wp-content/uploads/Omnibus-October-2019_Dem-Primary.pdf</v>
          </cell>
        </row>
        <row r="536">
          <cell r="D536" t="str">
            <v>Echelon Insights</v>
          </cell>
          <cell r="F536" t="str">
            <v>US</v>
          </cell>
          <cell r="G536">
            <v>0</v>
          </cell>
          <cell r="I536">
            <v>43763</v>
          </cell>
          <cell r="J536">
            <v>449</v>
          </cell>
          <cell r="K536" t="str">
            <v>lv</v>
          </cell>
          <cell r="L536">
            <v>60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28</v>
          </cell>
          <cell r="R536">
            <v>0</v>
          </cell>
          <cell r="S536">
            <v>0</v>
          </cell>
          <cell r="T536">
            <v>0</v>
          </cell>
          <cell r="AL536">
            <v>1.8790462568779988E-3</v>
          </cell>
          <cell r="CB536" t="str">
            <v>http://echeloninsights.com/wp-content/uploads/Omnibus-October-2019_Dem-Primary.pdf</v>
          </cell>
        </row>
        <row r="537">
          <cell r="D537" t="str">
            <v>Echelon Insights</v>
          </cell>
          <cell r="F537" t="str">
            <v>US</v>
          </cell>
          <cell r="G537">
            <v>0</v>
          </cell>
          <cell r="I537">
            <v>43763</v>
          </cell>
          <cell r="J537">
            <v>449</v>
          </cell>
          <cell r="K537" t="str">
            <v>lv</v>
          </cell>
          <cell r="L537">
            <v>49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38</v>
          </cell>
          <cell r="T537">
            <v>0</v>
          </cell>
          <cell r="AL537">
            <v>0</v>
          </cell>
          <cell r="CB537" t="str">
            <v>http://echeloninsights.com/wp-content/uploads/Omnibus-October-2019_Dem-Primary.pdf</v>
          </cell>
        </row>
        <row r="538">
          <cell r="D538" t="str">
            <v>Echelon Insights</v>
          </cell>
          <cell r="F538" t="str">
            <v>US</v>
          </cell>
          <cell r="G538">
            <v>0</v>
          </cell>
          <cell r="I538">
            <v>43763</v>
          </cell>
          <cell r="J538">
            <v>449</v>
          </cell>
          <cell r="K538" t="str">
            <v>lv</v>
          </cell>
          <cell r="L538">
            <v>32</v>
          </cell>
          <cell r="M538">
            <v>0</v>
          </cell>
          <cell r="N538">
            <v>2</v>
          </cell>
          <cell r="O538">
            <v>6</v>
          </cell>
          <cell r="P538">
            <v>2</v>
          </cell>
          <cell r="Q538">
            <v>15</v>
          </cell>
          <cell r="R538">
            <v>1</v>
          </cell>
          <cell r="S538">
            <v>22</v>
          </cell>
          <cell r="T538">
            <v>1</v>
          </cell>
          <cell r="AL538">
            <v>0</v>
          </cell>
          <cell r="CB538" t="str">
            <v>http://echeloninsights.com/wp-content/uploads/Omnibus-October-2019_Dem-Primary.pdf</v>
          </cell>
        </row>
        <row r="539">
          <cell r="D539" t="str">
            <v>Siena College/New York Times Upshot</v>
          </cell>
          <cell r="F539" t="str">
            <v>Arizona</v>
          </cell>
          <cell r="G539" t="str">
            <v>A+</v>
          </cell>
          <cell r="I539">
            <v>43761</v>
          </cell>
          <cell r="J539">
            <v>209</v>
          </cell>
          <cell r="K539" t="str">
            <v>rv</v>
          </cell>
          <cell r="L539">
            <v>24</v>
          </cell>
          <cell r="M539">
            <v>0</v>
          </cell>
          <cell r="N539">
            <v>0</v>
          </cell>
          <cell r="O539">
            <v>5</v>
          </cell>
          <cell r="P539">
            <v>1</v>
          </cell>
          <cell r="Q539">
            <v>16</v>
          </cell>
          <cell r="R539">
            <v>0</v>
          </cell>
          <cell r="S539">
            <v>15</v>
          </cell>
          <cell r="T539">
            <v>1</v>
          </cell>
          <cell r="AL539">
            <v>3.1740350538312248</v>
          </cell>
          <cell r="CB539" t="str">
            <v>https://scri.siena.edu/wp-content/uploads/2019/11/AZ1019-CrosstabsALL.pdf</v>
          </cell>
        </row>
        <row r="540">
          <cell r="D540" t="str">
            <v>McLaughlin &amp; Associates</v>
          </cell>
          <cell r="F540" t="str">
            <v>US</v>
          </cell>
          <cell r="G540" t="str">
            <v>C/D</v>
          </cell>
          <cell r="I540">
            <v>43760</v>
          </cell>
          <cell r="J540">
            <v>468</v>
          </cell>
          <cell r="K540" t="str">
            <v>lv</v>
          </cell>
          <cell r="L540">
            <v>0</v>
          </cell>
          <cell r="M540">
            <v>1</v>
          </cell>
          <cell r="N540">
            <v>4</v>
          </cell>
          <cell r="O540">
            <v>5</v>
          </cell>
          <cell r="P540">
            <v>2</v>
          </cell>
          <cell r="Q540">
            <v>23</v>
          </cell>
          <cell r="R540">
            <v>2</v>
          </cell>
          <cell r="S540">
            <v>20</v>
          </cell>
          <cell r="T540">
            <v>6</v>
          </cell>
          <cell r="AL540">
            <v>0</v>
          </cell>
          <cell r="CB540" t="str">
            <v>https://mclaughlinonline.com/pols/wp-content/uploads/2019/10/National-Monthly-Omnibus-October-PUBLIC-1.pdf</v>
          </cell>
        </row>
        <row r="541">
          <cell r="D541" t="str">
            <v>McLaughlin &amp; Associates</v>
          </cell>
          <cell r="F541" t="str">
            <v>US</v>
          </cell>
          <cell r="G541" t="str">
            <v>C/D</v>
          </cell>
          <cell r="I541">
            <v>43760</v>
          </cell>
          <cell r="J541">
            <v>468</v>
          </cell>
          <cell r="K541" t="str">
            <v>lv</v>
          </cell>
          <cell r="L541">
            <v>28</v>
          </cell>
          <cell r="M541">
            <v>0</v>
          </cell>
          <cell r="N541">
            <v>3</v>
          </cell>
          <cell r="O541">
            <v>3</v>
          </cell>
          <cell r="P541">
            <v>2</v>
          </cell>
          <cell r="Q541">
            <v>18</v>
          </cell>
          <cell r="R541">
            <v>0.2</v>
          </cell>
          <cell r="S541">
            <v>16</v>
          </cell>
          <cell r="T541">
            <v>6</v>
          </cell>
          <cell r="AL541">
            <v>1.5589706703490844E-2</v>
          </cell>
          <cell r="CB541" t="str">
            <v>https://mclaughlinonline.com/pols/wp-content/uploads/2019/10/National-Monthly-Omnibus-October-PUBLIC-1.pdf</v>
          </cell>
        </row>
        <row r="542">
          <cell r="D542" t="str">
            <v>Maine People's Resource Center</v>
          </cell>
          <cell r="F542" t="str">
            <v>Maine</v>
          </cell>
          <cell r="G542" t="str">
            <v>B/C</v>
          </cell>
          <cell r="I542">
            <v>43759</v>
          </cell>
          <cell r="J542">
            <v>728</v>
          </cell>
          <cell r="K542" t="str">
            <v>lv</v>
          </cell>
          <cell r="L542">
            <v>26.8</v>
          </cell>
          <cell r="M542">
            <v>0</v>
          </cell>
          <cell r="N542">
            <v>2.7</v>
          </cell>
          <cell r="O542">
            <v>9.1</v>
          </cell>
          <cell r="P542">
            <v>0</v>
          </cell>
          <cell r="Q542">
            <v>15.4</v>
          </cell>
          <cell r="R542">
            <v>0</v>
          </cell>
          <cell r="S542">
            <v>22.1</v>
          </cell>
          <cell r="T542">
            <v>1.7</v>
          </cell>
          <cell r="AL542">
            <v>2.1836481698335688</v>
          </cell>
          <cell r="CB542" t="str">
            <v>http://mprc.me/research/mprc_pres_primary_1019.pdf</v>
          </cell>
        </row>
        <row r="543">
          <cell r="D543" t="str">
            <v>Civiqs</v>
          </cell>
          <cell r="F543" t="str">
            <v>Iowa</v>
          </cell>
          <cell r="G543">
            <v>0</v>
          </cell>
          <cell r="I543">
            <v>43760</v>
          </cell>
          <cell r="J543">
            <v>598</v>
          </cell>
          <cell r="K543" t="str">
            <v>lv</v>
          </cell>
          <cell r="L543">
            <v>12</v>
          </cell>
          <cell r="M543">
            <v>0</v>
          </cell>
          <cell r="N543">
            <v>1</v>
          </cell>
          <cell r="O543">
            <v>20</v>
          </cell>
          <cell r="P543">
            <v>4</v>
          </cell>
          <cell r="Q543">
            <v>18</v>
          </cell>
          <cell r="R543">
            <v>3</v>
          </cell>
          <cell r="S543">
            <v>28</v>
          </cell>
          <cell r="T543">
            <v>2</v>
          </cell>
          <cell r="AL543">
            <v>6.8839666309688614E-3</v>
          </cell>
          <cell r="CB543" t="str">
            <v>https://civiqs.com/documents/Civiqs_ISU_banner_book_2019_10.pdf</v>
          </cell>
        </row>
        <row r="544">
          <cell r="D544" t="str">
            <v>YouGov</v>
          </cell>
          <cell r="F544" t="str">
            <v>US</v>
          </cell>
          <cell r="G544" t="str">
            <v>B-</v>
          </cell>
          <cell r="I544">
            <v>43760</v>
          </cell>
          <cell r="J544">
            <v>628</v>
          </cell>
          <cell r="K544" t="str">
            <v>lv</v>
          </cell>
          <cell r="L544">
            <v>24</v>
          </cell>
          <cell r="M544">
            <v>0</v>
          </cell>
          <cell r="N544">
            <v>2</v>
          </cell>
          <cell r="O544">
            <v>8</v>
          </cell>
          <cell r="P544">
            <v>1</v>
          </cell>
          <cell r="Q544">
            <v>15</v>
          </cell>
          <cell r="R544">
            <v>1</v>
          </cell>
          <cell r="S544">
            <v>21</v>
          </cell>
          <cell r="T544">
            <v>3</v>
          </cell>
          <cell r="AL544">
            <v>3.6644775328269235E-5</v>
          </cell>
          <cell r="CB544" t="str">
            <v>https://d25d2506sfb94s.cloudfront.net/cumulus_uploads/document/s96v7z4zoa/econTabReport.pdf</v>
          </cell>
        </row>
        <row r="545">
          <cell r="D545" t="str">
            <v>Harris Insights &amp; Analytics</v>
          </cell>
          <cell r="F545" t="str">
            <v>US</v>
          </cell>
          <cell r="G545" t="str">
            <v>C+</v>
          </cell>
          <cell r="I545">
            <v>43760</v>
          </cell>
          <cell r="J545">
            <v>440</v>
          </cell>
          <cell r="K545" t="str">
            <v>rv</v>
          </cell>
          <cell r="L545">
            <v>27</v>
          </cell>
          <cell r="M545">
            <v>0</v>
          </cell>
          <cell r="N545">
            <v>1</v>
          </cell>
          <cell r="O545">
            <v>6</v>
          </cell>
          <cell r="P545">
            <v>1</v>
          </cell>
          <cell r="Q545">
            <v>14</v>
          </cell>
          <cell r="R545">
            <v>1</v>
          </cell>
          <cell r="S545">
            <v>19</v>
          </cell>
          <cell r="T545">
            <v>2</v>
          </cell>
          <cell r="AL545">
            <v>2.5620719500085227E-4</v>
          </cell>
          <cell r="CB545" t="str">
            <v>https://thehill.com/hilltv/rising/466927-warren-overtakes-sanders-in-new-poll</v>
          </cell>
        </row>
        <row r="546">
          <cell r="D546" t="str">
            <v>Change Research</v>
          </cell>
          <cell r="F546" t="str">
            <v>South Carolina</v>
          </cell>
          <cell r="G546" t="str">
            <v>C</v>
          </cell>
          <cell r="I546">
            <v>43759</v>
          </cell>
          <cell r="J546">
            <v>731</v>
          </cell>
          <cell r="K546" t="str">
            <v>lv</v>
          </cell>
          <cell r="L546">
            <v>30</v>
          </cell>
          <cell r="M546">
            <v>0</v>
          </cell>
          <cell r="N546">
            <v>3</v>
          </cell>
          <cell r="O546">
            <v>9</v>
          </cell>
          <cell r="P546">
            <v>3</v>
          </cell>
          <cell r="Q546">
            <v>13</v>
          </cell>
          <cell r="R546">
            <v>5</v>
          </cell>
          <cell r="S546">
            <v>19</v>
          </cell>
          <cell r="T546">
            <v>4</v>
          </cell>
          <cell r="AL546">
            <v>1.2617065237278045E-2</v>
          </cell>
          <cell r="CB546" t="str">
            <v>https://www.changeresearch.com/south-carolina-poll-october-15-21</v>
          </cell>
        </row>
        <row r="547">
          <cell r="D547" t="str">
            <v>Quinnipiac University</v>
          </cell>
          <cell r="F547" t="str">
            <v>US</v>
          </cell>
          <cell r="G547" t="str">
            <v>A</v>
          </cell>
          <cell r="I547">
            <v>43759</v>
          </cell>
          <cell r="J547">
            <v>713</v>
          </cell>
          <cell r="K547" t="str">
            <v>rv</v>
          </cell>
          <cell r="L547">
            <v>21</v>
          </cell>
          <cell r="M547">
            <v>0</v>
          </cell>
          <cell r="N547">
            <v>1</v>
          </cell>
          <cell r="O547">
            <v>10</v>
          </cell>
          <cell r="P547">
            <v>3</v>
          </cell>
          <cell r="Q547">
            <v>15</v>
          </cell>
          <cell r="R547">
            <v>1</v>
          </cell>
          <cell r="S547">
            <v>28</v>
          </cell>
          <cell r="T547">
            <v>1</v>
          </cell>
          <cell r="AL547">
            <v>1.5516672142050904E-2</v>
          </cell>
          <cell r="CB547" t="str">
            <v>https://poll.qu.edu/national/release-detail?ReleaseID=3646</v>
          </cell>
        </row>
        <row r="548">
          <cell r="D548" t="str">
            <v>Monmouth University</v>
          </cell>
          <cell r="F548" t="str">
            <v>South Carolina</v>
          </cell>
          <cell r="G548" t="str">
            <v>A+</v>
          </cell>
          <cell r="I548">
            <v>43759</v>
          </cell>
          <cell r="J548">
            <v>402</v>
          </cell>
          <cell r="K548" t="str">
            <v>lv</v>
          </cell>
          <cell r="L548">
            <v>33</v>
          </cell>
          <cell r="M548">
            <v>0</v>
          </cell>
          <cell r="N548">
            <v>2</v>
          </cell>
          <cell r="O548">
            <v>3</v>
          </cell>
          <cell r="P548">
            <v>2</v>
          </cell>
          <cell r="Q548">
            <v>12</v>
          </cell>
          <cell r="R548">
            <v>4</v>
          </cell>
          <cell r="S548">
            <v>16</v>
          </cell>
          <cell r="T548">
            <v>2</v>
          </cell>
          <cell r="AL548">
            <v>0.64468914597462967</v>
          </cell>
          <cell r="CB548" t="str">
            <v>https://www.monmouth.edu/polling-institute/documents/monmouthpoll_sc_102319.pdf/</v>
          </cell>
        </row>
        <row r="549">
          <cell r="D549" t="str">
            <v>Emerson College</v>
          </cell>
          <cell r="F549" t="str">
            <v>US</v>
          </cell>
          <cell r="G549" t="str">
            <v>B-</v>
          </cell>
          <cell r="I549">
            <v>43759</v>
          </cell>
          <cell r="J549">
            <v>430</v>
          </cell>
          <cell r="K549" t="str">
            <v>lv</v>
          </cell>
          <cell r="L549">
            <v>27.4</v>
          </cell>
          <cell r="M549">
            <v>0</v>
          </cell>
          <cell r="N549">
            <v>2.5</v>
          </cell>
          <cell r="O549">
            <v>6.4</v>
          </cell>
          <cell r="P549">
            <v>1</v>
          </cell>
          <cell r="Q549">
            <v>24.5</v>
          </cell>
          <cell r="R549">
            <v>0.5</v>
          </cell>
          <cell r="S549">
            <v>21.2</v>
          </cell>
          <cell r="T549">
            <v>4.4000000000000004</v>
          </cell>
          <cell r="AL549">
            <v>1.5798325705405875E-2</v>
          </cell>
          <cell r="CB549" t="str">
            <v>http://emersonpolling.com/2019/10/22/biden-sanders-warren-maintain-front-runner-status-in-democratic-primary/</v>
          </cell>
        </row>
        <row r="550">
          <cell r="D550" t="str">
            <v>MassINC Polling Group</v>
          </cell>
          <cell r="F550" t="str">
            <v>Massachusetts</v>
          </cell>
          <cell r="G550" t="str">
            <v>A/B</v>
          </cell>
          <cell r="I550">
            <v>43758</v>
          </cell>
          <cell r="J550">
            <v>456</v>
          </cell>
          <cell r="K550" t="str">
            <v>lv</v>
          </cell>
          <cell r="L550">
            <v>18</v>
          </cell>
          <cell r="M550">
            <v>0</v>
          </cell>
          <cell r="N550">
            <v>0</v>
          </cell>
          <cell r="O550">
            <v>7</v>
          </cell>
          <cell r="P550">
            <v>1</v>
          </cell>
          <cell r="Q550">
            <v>13</v>
          </cell>
          <cell r="R550">
            <v>1</v>
          </cell>
          <cell r="S550">
            <v>33</v>
          </cell>
          <cell r="T550">
            <v>1</v>
          </cell>
          <cell r="AL550">
            <v>0.41654418798778059</v>
          </cell>
          <cell r="CB550" t="str">
            <v>https://www.wbur.org/news/2019/10/23/wbur-poll-warren-medicare-for-all</v>
          </cell>
        </row>
        <row r="551">
          <cell r="D551" t="str">
            <v>SSRS</v>
          </cell>
          <cell r="F551" t="str">
            <v>US</v>
          </cell>
          <cell r="G551" t="str">
            <v>A/B</v>
          </cell>
          <cell r="I551">
            <v>43758</v>
          </cell>
          <cell r="J551">
            <v>424</v>
          </cell>
          <cell r="K551" t="str">
            <v>rv</v>
          </cell>
          <cell r="L551">
            <v>34</v>
          </cell>
          <cell r="M551">
            <v>0</v>
          </cell>
          <cell r="N551">
            <v>1</v>
          </cell>
          <cell r="O551">
            <v>6</v>
          </cell>
          <cell r="P551">
            <v>3</v>
          </cell>
          <cell r="Q551">
            <v>16</v>
          </cell>
          <cell r="R551">
            <v>1</v>
          </cell>
          <cell r="S551">
            <v>19</v>
          </cell>
          <cell r="T551">
            <v>2</v>
          </cell>
          <cell r="AL551">
            <v>2.3430559580470852E-2</v>
          </cell>
          <cell r="CB551" t="str">
            <v>https://cdn.cnn.com/cnn/2019/images/10/22/rel12b.-.2020.pdf</v>
          </cell>
        </row>
        <row r="552">
          <cell r="D552" t="str">
            <v>Morning Consult</v>
          </cell>
          <cell r="F552" t="str">
            <v>US</v>
          </cell>
          <cell r="G552" t="str">
            <v>B+</v>
          </cell>
          <cell r="I552">
            <v>43758</v>
          </cell>
          <cell r="J552">
            <v>11521</v>
          </cell>
          <cell r="K552" t="str">
            <v>lv</v>
          </cell>
          <cell r="L552">
            <v>30</v>
          </cell>
          <cell r="M552">
            <v>0</v>
          </cell>
          <cell r="N552">
            <v>3</v>
          </cell>
          <cell r="O552">
            <v>6</v>
          </cell>
          <cell r="P552">
            <v>2</v>
          </cell>
          <cell r="Q552">
            <v>18</v>
          </cell>
          <cell r="R552">
            <v>1</v>
          </cell>
          <cell r="S552">
            <v>21</v>
          </cell>
          <cell r="T552">
            <v>3</v>
          </cell>
          <cell r="AL552">
            <v>9.4436403028011473E-4</v>
          </cell>
          <cell r="CB552" t="str">
            <v>https://morningconsult.com/2020-democratic-primary-2/</v>
          </cell>
        </row>
        <row r="553">
          <cell r="D553" t="str">
            <v>Change Research</v>
          </cell>
          <cell r="F553" t="str">
            <v>California</v>
          </cell>
          <cell r="G553" t="str">
            <v>C</v>
          </cell>
          <cell r="I553">
            <v>43756</v>
          </cell>
          <cell r="J553">
            <v>1631</v>
          </cell>
          <cell r="K553" t="str">
            <v>lv</v>
          </cell>
          <cell r="L553">
            <v>19</v>
          </cell>
          <cell r="M553">
            <v>0</v>
          </cell>
          <cell r="N553">
            <v>1</v>
          </cell>
          <cell r="O553">
            <v>9</v>
          </cell>
          <cell r="P553">
            <v>2</v>
          </cell>
          <cell r="Q553">
            <v>24</v>
          </cell>
          <cell r="R553">
            <v>1</v>
          </cell>
          <cell r="S553">
            <v>28</v>
          </cell>
          <cell r="T553">
            <v>3</v>
          </cell>
          <cell r="AL553">
            <v>3.2570257353934533E-2</v>
          </cell>
          <cell r="CB553" t="str">
            <v>https://www.changeresearch.com/california-poll-october-15-18</v>
          </cell>
        </row>
        <row r="554">
          <cell r="D554" t="str">
            <v>Ipsos</v>
          </cell>
          <cell r="F554" t="str">
            <v>US</v>
          </cell>
          <cell r="G554" t="str">
            <v>B+</v>
          </cell>
          <cell r="I554">
            <v>43756</v>
          </cell>
          <cell r="J554">
            <v>566</v>
          </cell>
          <cell r="K554" t="str">
            <v>rv</v>
          </cell>
          <cell r="L554">
            <v>24</v>
          </cell>
          <cell r="M554">
            <v>0</v>
          </cell>
          <cell r="N554">
            <v>1</v>
          </cell>
          <cell r="O554">
            <v>5</v>
          </cell>
          <cell r="P554">
            <v>1</v>
          </cell>
          <cell r="Q554">
            <v>15</v>
          </cell>
          <cell r="R554">
            <v>0</v>
          </cell>
          <cell r="S554">
            <v>17</v>
          </cell>
          <cell r="T554">
            <v>2</v>
          </cell>
          <cell r="AL554">
            <v>7.0589563216838901E-5</v>
          </cell>
          <cell r="CB554" t="str">
            <v>https://www.ipsos.com/sites/default/files/ct/news/documents/2019-10/topline_reuters_democratic_debate_poll_10_21_2019_wu.pdf</v>
          </cell>
        </row>
        <row r="555">
          <cell r="D555" t="str">
            <v>Marquette University Law School</v>
          </cell>
          <cell r="F555" t="str">
            <v>Wisconsin</v>
          </cell>
          <cell r="G555" t="str">
            <v>A/B</v>
          </cell>
          <cell r="I555">
            <v>43755</v>
          </cell>
          <cell r="J555">
            <v>379</v>
          </cell>
          <cell r="K555" t="str">
            <v>lv</v>
          </cell>
          <cell r="L555">
            <v>31</v>
          </cell>
          <cell r="M555">
            <v>0</v>
          </cell>
          <cell r="N555">
            <v>1</v>
          </cell>
          <cell r="O555">
            <v>7</v>
          </cell>
          <cell r="P555">
            <v>3</v>
          </cell>
          <cell r="Q555">
            <v>17</v>
          </cell>
          <cell r="R555">
            <v>0</v>
          </cell>
          <cell r="S555">
            <v>24</v>
          </cell>
          <cell r="T555">
            <v>3</v>
          </cell>
          <cell r="AL555">
            <v>2.3791182002866069E-2</v>
          </cell>
          <cell r="CB555" t="str">
            <v>https://law.marquette.edu/poll/wp-content/uploads/2019/10/MLSP54Toplines.pdf</v>
          </cell>
        </row>
        <row r="556">
          <cell r="D556" t="str">
            <v>Kaiser Family Foundation</v>
          </cell>
          <cell r="F556" t="str">
            <v>Wisconsin</v>
          </cell>
          <cell r="G556">
            <v>0</v>
          </cell>
          <cell r="I556">
            <v>43753</v>
          </cell>
          <cell r="J556">
            <v>274</v>
          </cell>
          <cell r="K556" t="str">
            <v>lv</v>
          </cell>
          <cell r="L556">
            <v>17</v>
          </cell>
          <cell r="M556">
            <v>0</v>
          </cell>
          <cell r="N556">
            <v>2</v>
          </cell>
          <cell r="O556">
            <v>6</v>
          </cell>
          <cell r="P556">
            <v>3</v>
          </cell>
          <cell r="Q556">
            <v>10</v>
          </cell>
          <cell r="R556">
            <v>0</v>
          </cell>
          <cell r="S556">
            <v>22</v>
          </cell>
          <cell r="T556">
            <v>2</v>
          </cell>
          <cell r="AL556">
            <v>1.0137312144743411</v>
          </cell>
          <cell r="CB556" t="str">
            <v>http://files.kff.org/attachment/TOPLINE-Blue-Wall-Voices-Project</v>
          </cell>
        </row>
        <row r="557">
          <cell r="D557" t="str">
            <v>Kaiser Family Foundation</v>
          </cell>
          <cell r="F557" t="str">
            <v>Pennsylvania</v>
          </cell>
          <cell r="G557">
            <v>0</v>
          </cell>
          <cell r="I557">
            <v>43753</v>
          </cell>
          <cell r="J557">
            <v>246</v>
          </cell>
          <cell r="K557" t="str">
            <v>lv</v>
          </cell>
          <cell r="L557">
            <v>27</v>
          </cell>
          <cell r="M557">
            <v>0</v>
          </cell>
          <cell r="N557">
            <v>1</v>
          </cell>
          <cell r="O557">
            <v>3</v>
          </cell>
          <cell r="P557">
            <v>1</v>
          </cell>
          <cell r="Q557">
            <v>14</v>
          </cell>
          <cell r="R557">
            <v>1</v>
          </cell>
          <cell r="S557">
            <v>18</v>
          </cell>
          <cell r="T557">
            <v>2</v>
          </cell>
          <cell r="AL557">
            <v>0.97514453238048193</v>
          </cell>
          <cell r="CB557" t="str">
            <v>http://files.kff.org/attachment/TOPLINE-Blue-Wall-Voices-Project</v>
          </cell>
        </row>
        <row r="558">
          <cell r="D558" t="str">
            <v>Kaiser Family Foundation</v>
          </cell>
          <cell r="F558" t="str">
            <v>Minnesota</v>
          </cell>
          <cell r="G558">
            <v>0</v>
          </cell>
          <cell r="I558">
            <v>43753</v>
          </cell>
          <cell r="J558">
            <v>249</v>
          </cell>
          <cell r="K558" t="str">
            <v>lv</v>
          </cell>
          <cell r="L558">
            <v>14</v>
          </cell>
          <cell r="M558">
            <v>0</v>
          </cell>
          <cell r="N558">
            <v>1</v>
          </cell>
          <cell r="O558">
            <v>7</v>
          </cell>
          <cell r="P558">
            <v>15</v>
          </cell>
          <cell r="Q558">
            <v>13</v>
          </cell>
          <cell r="R558">
            <v>0</v>
          </cell>
          <cell r="S558">
            <v>25</v>
          </cell>
          <cell r="T558">
            <v>4</v>
          </cell>
          <cell r="AL558">
            <v>0.97940846015176641</v>
          </cell>
          <cell r="CB558" t="str">
            <v>http://files.kff.org/attachment/TOPLINE-Blue-Wall-Voices-Project</v>
          </cell>
        </row>
        <row r="559">
          <cell r="D559" t="str">
            <v>Kaiser Family Foundation</v>
          </cell>
          <cell r="F559" t="str">
            <v>Michigan</v>
          </cell>
          <cell r="G559">
            <v>0</v>
          </cell>
          <cell r="I559">
            <v>43753</v>
          </cell>
          <cell r="J559">
            <v>208</v>
          </cell>
          <cell r="K559" t="str">
            <v>lv</v>
          </cell>
          <cell r="L559">
            <v>19</v>
          </cell>
          <cell r="M559">
            <v>0</v>
          </cell>
          <cell r="N559">
            <v>1</v>
          </cell>
          <cell r="O559">
            <v>7</v>
          </cell>
          <cell r="P559">
            <v>1</v>
          </cell>
          <cell r="Q559">
            <v>15</v>
          </cell>
          <cell r="R559">
            <v>0</v>
          </cell>
          <cell r="S559">
            <v>25</v>
          </cell>
          <cell r="T559">
            <v>1</v>
          </cell>
          <cell r="AL559">
            <v>0.91798296378346489</v>
          </cell>
          <cell r="CB559" t="str">
            <v>http://files.kff.org/attachment/TOPLINE-Blue-Wall-Voices-Project</v>
          </cell>
        </row>
        <row r="560">
          <cell r="D560" t="str">
            <v>Montana State University Billings</v>
          </cell>
          <cell r="F560" t="str">
            <v>Wyoming</v>
          </cell>
          <cell r="G560" t="str">
            <v>B/C</v>
          </cell>
          <cell r="I560">
            <v>43754</v>
          </cell>
          <cell r="J560">
            <v>14</v>
          </cell>
          <cell r="K560" t="str">
            <v>lv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1</v>
          </cell>
          <cell r="Q560">
            <v>0</v>
          </cell>
          <cell r="R560">
            <v>0</v>
          </cell>
          <cell r="S560">
            <v>82</v>
          </cell>
          <cell r="T560">
            <v>2</v>
          </cell>
          <cell r="AL560" t="str">
            <v/>
          </cell>
          <cell r="CB560" t="str">
            <v>https://www.msubillings.edu/cas/nams/polls/2019%20Mountain%20States%20Poll%20Report.pdf</v>
          </cell>
        </row>
        <row r="561">
          <cell r="D561" t="str">
            <v>Montana State University Billings</v>
          </cell>
          <cell r="F561" t="str">
            <v>Montana</v>
          </cell>
          <cell r="G561" t="str">
            <v>B/C</v>
          </cell>
          <cell r="I561">
            <v>43754</v>
          </cell>
          <cell r="J561">
            <v>40</v>
          </cell>
          <cell r="K561" t="str">
            <v>lv</v>
          </cell>
          <cell r="L561">
            <v>15</v>
          </cell>
          <cell r="M561">
            <v>0</v>
          </cell>
          <cell r="N561">
            <v>0</v>
          </cell>
          <cell r="O561">
            <v>2</v>
          </cell>
          <cell r="P561">
            <v>2</v>
          </cell>
          <cell r="Q561">
            <v>2</v>
          </cell>
          <cell r="R561">
            <v>0</v>
          </cell>
          <cell r="S561">
            <v>40</v>
          </cell>
          <cell r="T561">
            <v>0</v>
          </cell>
          <cell r="AL561" t="str">
            <v/>
          </cell>
          <cell r="CB561" t="str">
            <v>https://www.msubillings.edu/cas/nams/polls/2019%20Mountain%20States%20Poll%20Report.pdf</v>
          </cell>
        </row>
        <row r="562">
          <cell r="D562" t="str">
            <v>Suffolk University</v>
          </cell>
          <cell r="F562" t="str">
            <v>Iowa</v>
          </cell>
          <cell r="G562" t="str">
            <v>A-</v>
          </cell>
          <cell r="I562">
            <v>43756</v>
          </cell>
          <cell r="J562">
            <v>500</v>
          </cell>
          <cell r="K562" t="str">
            <v>lv</v>
          </cell>
          <cell r="L562">
            <v>17.600000000000001</v>
          </cell>
          <cell r="M562">
            <v>0</v>
          </cell>
          <cell r="N562">
            <v>0.8</v>
          </cell>
          <cell r="O562">
            <v>13.2</v>
          </cell>
          <cell r="P562">
            <v>2.6</v>
          </cell>
          <cell r="Q562">
            <v>9</v>
          </cell>
          <cell r="R562">
            <v>3</v>
          </cell>
          <cell r="S562">
            <v>16.8</v>
          </cell>
          <cell r="T562">
            <v>1.2</v>
          </cell>
          <cell r="AL562">
            <v>0.48141477934822158</v>
          </cell>
          <cell r="CB562" t="str">
            <v>https://www.suffolk.edu/-/media/suffolk/documents/academics/research-at-suffolk/suprc/polls/other-states/2019/10_21_2019_marignals_pdftxt.pdf</v>
          </cell>
        </row>
        <row r="563">
          <cell r="D563" t="str">
            <v>Harris Insights &amp; Analytics</v>
          </cell>
          <cell r="F563" t="str">
            <v>US</v>
          </cell>
          <cell r="G563" t="str">
            <v>C+</v>
          </cell>
          <cell r="I563">
            <v>43756</v>
          </cell>
          <cell r="J563">
            <v>1839</v>
          </cell>
          <cell r="K563" t="str">
            <v>lv</v>
          </cell>
          <cell r="L563">
            <v>34</v>
          </cell>
          <cell r="M563">
            <v>0</v>
          </cell>
          <cell r="N563">
            <v>2</v>
          </cell>
          <cell r="O563">
            <v>4</v>
          </cell>
          <cell r="P563">
            <v>2</v>
          </cell>
          <cell r="Q563">
            <v>16</v>
          </cell>
          <cell r="R563">
            <v>1</v>
          </cell>
          <cell r="S563">
            <v>18</v>
          </cell>
          <cell r="T563">
            <v>2</v>
          </cell>
          <cell r="AL563">
            <v>0</v>
          </cell>
          <cell r="CB563" t="str">
            <v>https://docs.google.com/spreadsheets/d/e/2PACX-1vQVLqEO6WqlqDQnhJqfPCkoL0BjZIz4b-EDfXAjCW2ToZkg0d5EZPhXU1yiyZOpuWKGnlk24WjXJhpu/pubhtml/sheet?headers=false&amp;gid=0</v>
          </cell>
        </row>
        <row r="564">
          <cell r="D564" t="str">
            <v>Ipsos</v>
          </cell>
          <cell r="F564" t="str">
            <v>US</v>
          </cell>
          <cell r="G564" t="str">
            <v>B+</v>
          </cell>
          <cell r="I564">
            <v>43756</v>
          </cell>
          <cell r="J564">
            <v>703</v>
          </cell>
          <cell r="K564" t="str">
            <v>a</v>
          </cell>
          <cell r="L564">
            <v>21</v>
          </cell>
          <cell r="M564">
            <v>0</v>
          </cell>
          <cell r="N564">
            <v>0.9</v>
          </cell>
          <cell r="O564">
            <v>4.5999999999999996</v>
          </cell>
          <cell r="P564">
            <v>1.1000000000000001</v>
          </cell>
          <cell r="Q564">
            <v>16.100000000000001</v>
          </cell>
          <cell r="R564">
            <v>0.2</v>
          </cell>
          <cell r="S564">
            <v>14.7</v>
          </cell>
          <cell r="T564">
            <v>2.2000000000000002</v>
          </cell>
          <cell r="AL564">
            <v>0</v>
          </cell>
          <cell r="CB564" t="str">
            <v>https://www.ipsos.com/sites/default/files/ct/news/documents/2019-10/topline_reuters_democratic_debate_poll_10_21_2019_wu.pdf</v>
          </cell>
        </row>
        <row r="565">
          <cell r="D565" t="str">
            <v>Harris Insights &amp; Analytics</v>
          </cell>
          <cell r="F565" t="str">
            <v>US</v>
          </cell>
          <cell r="G565" t="str">
            <v>C+</v>
          </cell>
          <cell r="I565">
            <v>43756</v>
          </cell>
          <cell r="J565">
            <v>763</v>
          </cell>
          <cell r="K565" t="str">
            <v>lv</v>
          </cell>
          <cell r="L565">
            <v>33</v>
          </cell>
          <cell r="M565">
            <v>0</v>
          </cell>
          <cell r="N565">
            <v>1</v>
          </cell>
          <cell r="O565">
            <v>4</v>
          </cell>
          <cell r="P565">
            <v>2</v>
          </cell>
          <cell r="Q565">
            <v>17</v>
          </cell>
          <cell r="R565">
            <v>2</v>
          </cell>
          <cell r="S565">
            <v>18</v>
          </cell>
          <cell r="T565">
            <v>2</v>
          </cell>
          <cell r="AL565">
            <v>0</v>
          </cell>
          <cell r="CB565" t="str">
            <v>https://docs.google.com/spreadsheets/d/e/2PACX-1vR13Tl5hUtDQkRG1NHFobnFAa5b223LaBitPb5bxW4Crr_6l4gyjwME4Fa88OJkBr8Lne9zD3sf3Hof/pubhtml/sheet?headers=false&amp;gid=0</v>
          </cell>
        </row>
        <row r="566">
          <cell r="D566" t="str">
            <v>SurveyUSA</v>
          </cell>
          <cell r="F566" t="str">
            <v>California</v>
          </cell>
          <cell r="G566" t="str">
            <v>A</v>
          </cell>
          <cell r="I566">
            <v>43754</v>
          </cell>
          <cell r="J566">
            <v>553</v>
          </cell>
          <cell r="K566" t="str">
            <v>lv</v>
          </cell>
          <cell r="L566">
            <v>33</v>
          </cell>
          <cell r="M566">
            <v>0</v>
          </cell>
          <cell r="N566">
            <v>2</v>
          </cell>
          <cell r="O566">
            <v>4</v>
          </cell>
          <cell r="P566">
            <v>1</v>
          </cell>
          <cell r="Q566">
            <v>17</v>
          </cell>
          <cell r="R566">
            <v>1</v>
          </cell>
          <cell r="S566">
            <v>18</v>
          </cell>
          <cell r="T566">
            <v>4</v>
          </cell>
          <cell r="AL566">
            <v>3.9672145872843789E-2</v>
          </cell>
          <cell r="CB566" t="str">
            <v>http://www.surveyusa.com/client/PollReport.aspx?g=3662de7c-9fe8-4524-b39b-789835905d98</v>
          </cell>
        </row>
        <row r="567">
          <cell r="D567" t="str">
            <v>SurveyUSA</v>
          </cell>
          <cell r="F567" t="str">
            <v>US</v>
          </cell>
          <cell r="G567" t="str">
            <v>A</v>
          </cell>
          <cell r="I567">
            <v>43754</v>
          </cell>
          <cell r="J567">
            <v>1071</v>
          </cell>
          <cell r="K567" t="str">
            <v>lv</v>
          </cell>
          <cell r="L567">
            <v>32</v>
          </cell>
          <cell r="M567">
            <v>0</v>
          </cell>
          <cell r="N567">
            <v>2</v>
          </cell>
          <cell r="O567">
            <v>5</v>
          </cell>
          <cell r="P567">
            <v>2</v>
          </cell>
          <cell r="Q567">
            <v>17</v>
          </cell>
          <cell r="R567">
            <v>1</v>
          </cell>
          <cell r="S567">
            <v>22</v>
          </cell>
          <cell r="T567">
            <v>2</v>
          </cell>
          <cell r="AL567">
            <v>3.3241891658550786E-2</v>
          </cell>
          <cell r="CB567" t="str">
            <v>http://www.surveyusa.com/client/PollReport.aspx?g=3f8c15c0-bab5-4d13-b944-5b368f707417</v>
          </cell>
        </row>
        <row r="568">
          <cell r="D568" t="str">
            <v>Public Religion Research Institute</v>
          </cell>
          <cell r="F568" t="str">
            <v>US</v>
          </cell>
          <cell r="G568" t="str">
            <v>A/B</v>
          </cell>
          <cell r="I568">
            <v>43751</v>
          </cell>
          <cell r="J568">
            <v>436</v>
          </cell>
          <cell r="K568" t="str">
            <v>rv</v>
          </cell>
          <cell r="L568">
            <v>25</v>
          </cell>
          <cell r="M568">
            <v>0</v>
          </cell>
          <cell r="N568">
            <v>3</v>
          </cell>
          <cell r="O568">
            <v>4</v>
          </cell>
          <cell r="P568">
            <v>1</v>
          </cell>
          <cell r="Q568">
            <v>17</v>
          </cell>
          <cell r="R568">
            <v>0</v>
          </cell>
          <cell r="S568">
            <v>16</v>
          </cell>
          <cell r="T568">
            <v>3</v>
          </cell>
          <cell r="AL568">
            <v>2.8376120270225984</v>
          </cell>
          <cell r="CB568" t="str">
            <v>https://projects.fivethirtyeight.com/polls/20191021_National.pdf</v>
          </cell>
        </row>
        <row r="569">
          <cell r="D569" t="str">
            <v>Public Religion Research Institute</v>
          </cell>
          <cell r="F569" t="str">
            <v>US</v>
          </cell>
          <cell r="G569" t="str">
            <v>A/B</v>
          </cell>
          <cell r="I569">
            <v>43751</v>
          </cell>
          <cell r="J569">
            <v>487</v>
          </cell>
          <cell r="K569" t="str">
            <v>a</v>
          </cell>
          <cell r="L569">
            <v>24</v>
          </cell>
          <cell r="M569">
            <v>0</v>
          </cell>
          <cell r="N569">
            <v>3</v>
          </cell>
          <cell r="O569">
            <v>4</v>
          </cell>
          <cell r="P569">
            <v>1</v>
          </cell>
          <cell r="Q569">
            <v>16</v>
          </cell>
          <cell r="R569">
            <v>0</v>
          </cell>
          <cell r="S569">
            <v>16</v>
          </cell>
          <cell r="T569">
            <v>3</v>
          </cell>
          <cell r="AL569">
            <v>0</v>
          </cell>
          <cell r="CB569" t="str">
            <v>https://projects.fivethirtyeight.com/polls/20191021_National.pdf</v>
          </cell>
        </row>
        <row r="570">
          <cell r="D570" t="str">
            <v>Harris Insights &amp; Analytics</v>
          </cell>
          <cell r="F570" t="str">
            <v>US</v>
          </cell>
          <cell r="G570" t="str">
            <v>C+</v>
          </cell>
          <cell r="I570">
            <v>43755</v>
          </cell>
          <cell r="J570">
            <v>815</v>
          </cell>
          <cell r="K570" t="str">
            <v>lv</v>
          </cell>
          <cell r="L570">
            <v>34</v>
          </cell>
          <cell r="M570">
            <v>0</v>
          </cell>
          <cell r="N570">
            <v>2</v>
          </cell>
          <cell r="O570">
            <v>3</v>
          </cell>
          <cell r="P570">
            <v>2</v>
          </cell>
          <cell r="Q570">
            <v>15</v>
          </cell>
          <cell r="R570">
            <v>2</v>
          </cell>
          <cell r="S570">
            <v>16</v>
          </cell>
          <cell r="T570">
            <v>2</v>
          </cell>
          <cell r="AL570">
            <v>2.5050078785736156E-4</v>
          </cell>
          <cell r="CB570" t="str">
            <v>https://docs.google.com/spreadsheets/d/e/2PACX-1vQZ29_A6KnPaK6cg4oC72rMRRYBJZ2rRPE_3DD6ouoMACKZuygUFOahnS37cfJOKu1TzsmbZEvc1HxK/pubhtml/sheet?headers=false&amp;gid=0</v>
          </cell>
        </row>
        <row r="571">
          <cell r="D571" t="str">
            <v>Swayable</v>
          </cell>
          <cell r="F571" t="str">
            <v>US</v>
          </cell>
          <cell r="G571">
            <v>0</v>
          </cell>
          <cell r="I571">
            <v>43746</v>
          </cell>
          <cell r="J571">
            <v>2077</v>
          </cell>
          <cell r="K571" t="str">
            <v>lv</v>
          </cell>
          <cell r="L571">
            <v>32.6</v>
          </cell>
          <cell r="M571">
            <v>0</v>
          </cell>
          <cell r="N571">
            <v>3</v>
          </cell>
          <cell r="O571">
            <v>3.8</v>
          </cell>
          <cell r="P571">
            <v>1.5</v>
          </cell>
          <cell r="Q571">
            <v>15.6</v>
          </cell>
          <cell r="R571">
            <v>0</v>
          </cell>
          <cell r="S571">
            <v>20.8</v>
          </cell>
          <cell r="T571">
            <v>3</v>
          </cell>
          <cell r="AL571">
            <v>1.7188250681303276E-2</v>
          </cell>
          <cell r="CB571" t="str">
            <v>https://swayable.com/insights/primaries2019</v>
          </cell>
        </row>
        <row r="572">
          <cell r="D572" t="str">
            <v>Swayable</v>
          </cell>
          <cell r="F572" t="str">
            <v>US</v>
          </cell>
          <cell r="G572">
            <v>0</v>
          </cell>
          <cell r="I572">
            <v>43746</v>
          </cell>
          <cell r="J572">
            <v>4216</v>
          </cell>
          <cell r="K572" t="str">
            <v>a</v>
          </cell>
          <cell r="L572">
            <v>28.1</v>
          </cell>
          <cell r="M572">
            <v>0</v>
          </cell>
          <cell r="N572">
            <v>2.7</v>
          </cell>
          <cell r="O572">
            <v>4.2</v>
          </cell>
          <cell r="P572">
            <v>1.7</v>
          </cell>
          <cell r="Q572">
            <v>19.5</v>
          </cell>
          <cell r="R572">
            <v>1</v>
          </cell>
          <cell r="S572">
            <v>16.5</v>
          </cell>
          <cell r="T572">
            <v>3.8</v>
          </cell>
          <cell r="AL572">
            <v>0</v>
          </cell>
          <cell r="CB572" t="str">
            <v>https://swayable.com/insights/primaries2019</v>
          </cell>
        </row>
        <row r="573">
          <cell r="D573" t="str">
            <v>Emerson College</v>
          </cell>
          <cell r="F573" t="str">
            <v>Iowa</v>
          </cell>
          <cell r="G573" t="str">
            <v>B-</v>
          </cell>
          <cell r="I573">
            <v>43754</v>
          </cell>
          <cell r="J573">
            <v>317</v>
          </cell>
          <cell r="K573" t="str">
            <v>lv</v>
          </cell>
          <cell r="L573">
            <v>22.8</v>
          </cell>
          <cell r="M573">
            <v>0</v>
          </cell>
          <cell r="N573">
            <v>2.5</v>
          </cell>
          <cell r="O573">
            <v>16.100000000000001</v>
          </cell>
          <cell r="P573">
            <v>1.2</v>
          </cell>
          <cell r="Q573">
            <v>12.5</v>
          </cell>
          <cell r="R573">
            <v>2.4</v>
          </cell>
          <cell r="S573">
            <v>22.6</v>
          </cell>
          <cell r="T573">
            <v>4.5999999999999996</v>
          </cell>
          <cell r="AL573">
            <v>2.6096065574737502E-2</v>
          </cell>
          <cell r="CB573" t="str">
            <v>http://emersonpolling.com/2019/10/17/iowa-2020-dead-heat-with-biden-and-warren-mayor-pete-continues-to-build-and-sanders-slides/</v>
          </cell>
        </row>
        <row r="574">
          <cell r="D574" t="str">
            <v>Harris Insights &amp; Analytics</v>
          </cell>
          <cell r="F574" t="str">
            <v>US</v>
          </cell>
          <cell r="G574" t="str">
            <v>C+</v>
          </cell>
          <cell r="I574">
            <v>43754</v>
          </cell>
          <cell r="J574">
            <v>828</v>
          </cell>
          <cell r="K574" t="str">
            <v>lv</v>
          </cell>
          <cell r="L574">
            <v>34</v>
          </cell>
          <cell r="M574">
            <v>0</v>
          </cell>
          <cell r="N574">
            <v>2</v>
          </cell>
          <cell r="O574">
            <v>3</v>
          </cell>
          <cell r="P574">
            <v>1</v>
          </cell>
          <cell r="Q574">
            <v>15</v>
          </cell>
          <cell r="R574">
            <v>1</v>
          </cell>
          <cell r="S574">
            <v>18</v>
          </cell>
          <cell r="T574">
            <v>2</v>
          </cell>
          <cell r="AL574">
            <v>2.1623652352186271E-4</v>
          </cell>
          <cell r="CB574" t="str">
            <v>https://docs.google.com/spreadsheets/d/e/2PACX-1vRnHulVi6HoEENhOnG00hePyColxFn33YGlVS6vBGvdS4c55UrgXa3EvM3qc7DUkQGQYm4vSEsFn7A9/pubhtml/sheet?headers=false&amp;gid=0</v>
          </cell>
        </row>
        <row r="575">
          <cell r="D575" t="str">
            <v>YouGov</v>
          </cell>
          <cell r="F575" t="str">
            <v>US</v>
          </cell>
          <cell r="G575" t="str">
            <v>B-</v>
          </cell>
          <cell r="I575">
            <v>43753</v>
          </cell>
          <cell r="J575">
            <v>623</v>
          </cell>
          <cell r="K575" t="str">
            <v>lv</v>
          </cell>
          <cell r="L575">
            <v>25</v>
          </cell>
          <cell r="M575">
            <v>0</v>
          </cell>
          <cell r="N575">
            <v>2</v>
          </cell>
          <cell r="O575">
            <v>6</v>
          </cell>
          <cell r="P575">
            <v>2</v>
          </cell>
          <cell r="Q575">
            <v>13</v>
          </cell>
          <cell r="R575">
            <v>1</v>
          </cell>
          <cell r="S575">
            <v>28</v>
          </cell>
          <cell r="T575">
            <v>2</v>
          </cell>
          <cell r="AL575">
            <v>3.2230187253632333E-5</v>
          </cell>
          <cell r="CB575" t="str">
            <v>https://d25d2506sfb94s.cloudfront.net/cumulus_uploads/document/kvoamfqbbo/econTabReport.pdf</v>
          </cell>
        </row>
        <row r="576">
          <cell r="D576" t="str">
            <v>Harris Insights &amp; Analytics</v>
          </cell>
          <cell r="F576" t="str">
            <v>US</v>
          </cell>
          <cell r="G576" t="str">
            <v>C+</v>
          </cell>
          <cell r="I576">
            <v>43753</v>
          </cell>
          <cell r="J576">
            <v>828</v>
          </cell>
          <cell r="K576" t="str">
            <v>lv</v>
          </cell>
          <cell r="L576">
            <v>35</v>
          </cell>
          <cell r="M576">
            <v>0</v>
          </cell>
          <cell r="N576">
            <v>2</v>
          </cell>
          <cell r="O576">
            <v>4</v>
          </cell>
          <cell r="P576">
            <v>1</v>
          </cell>
          <cell r="Q576">
            <v>14</v>
          </cell>
          <cell r="R576">
            <v>1</v>
          </cell>
          <cell r="S576">
            <v>17</v>
          </cell>
          <cell r="T576">
            <v>2</v>
          </cell>
          <cell r="AL576">
            <v>1.868439990344933E-4</v>
          </cell>
          <cell r="CB576" t="str">
            <v>https://docs.google.com/spreadsheets/d/e/2PACX-1vRFInXxpEC7pGUzq9hUbx3fQgf4z9KQSgRAJ3jjIzxN98n29KlcL3wfG3Oe5Et1G0bfhHlsFm4XhabS/pubhtml/sheet?headers=false&amp;gid=0</v>
          </cell>
        </row>
        <row r="577">
          <cell r="D577" t="str">
            <v>Capitol Weekly</v>
          </cell>
          <cell r="F577" t="str">
            <v>California</v>
          </cell>
          <cell r="G577">
            <v>0</v>
          </cell>
          <cell r="I577">
            <v>43752</v>
          </cell>
          <cell r="J577">
            <v>590</v>
          </cell>
          <cell r="K577" t="str">
            <v>lv</v>
          </cell>
          <cell r="L577">
            <v>21</v>
          </cell>
          <cell r="M577">
            <v>0</v>
          </cell>
          <cell r="N577">
            <v>2</v>
          </cell>
          <cell r="O577">
            <v>6</v>
          </cell>
          <cell r="P577">
            <v>1</v>
          </cell>
          <cell r="Q577">
            <v>15</v>
          </cell>
          <cell r="R577">
            <v>1</v>
          </cell>
          <cell r="S577">
            <v>35</v>
          </cell>
          <cell r="T577">
            <v>3</v>
          </cell>
          <cell r="AL577">
            <v>6.2881712852741363E-3</v>
          </cell>
          <cell r="CB577" t="str">
            <v>https://www.dropbox.com/s/0e1g0eat9otgvpl/Oct%202019%20Presidential%20Primary%20Tracking%20Poll%20Toplines%20and%20Crosstabs.xlsx</v>
          </cell>
        </row>
        <row r="578">
          <cell r="D578" t="str">
            <v>Harris Insights &amp; Analytics</v>
          </cell>
          <cell r="F578" t="str">
            <v>US</v>
          </cell>
          <cell r="G578" t="str">
            <v>C+</v>
          </cell>
          <cell r="I578">
            <v>43752</v>
          </cell>
          <cell r="J578">
            <v>789</v>
          </cell>
          <cell r="K578" t="str">
            <v>lv</v>
          </cell>
          <cell r="L578">
            <v>34</v>
          </cell>
          <cell r="M578">
            <v>0</v>
          </cell>
          <cell r="N578">
            <v>2</v>
          </cell>
          <cell r="O578">
            <v>4</v>
          </cell>
          <cell r="P578">
            <v>1</v>
          </cell>
          <cell r="Q578">
            <v>15</v>
          </cell>
          <cell r="R578">
            <v>0</v>
          </cell>
          <cell r="S578">
            <v>20</v>
          </cell>
          <cell r="T578">
            <v>3</v>
          </cell>
          <cell r="AL578">
            <v>1.5940222526637394E-4</v>
          </cell>
          <cell r="CB578" t="str">
            <v>https://docs.google.com/spreadsheets/d/e/2PACX-1vTP3A31C-UA5IcqyVUYhbp9AodQ_V-w8UqpEdjEHgmQ1ybjXKvpexhR8qp5wMUOFWqVAWwbYsVE2Foh/pubhtml/sheet?headers=false&amp;gid=0</v>
          </cell>
        </row>
        <row r="579">
          <cell r="D579" t="str">
            <v>Public Policy Polling</v>
          </cell>
          <cell r="F579" t="str">
            <v>Maine</v>
          </cell>
          <cell r="G579" t="str">
            <v>B</v>
          </cell>
          <cell r="I579">
            <v>43751</v>
          </cell>
          <cell r="J579">
            <v>366</v>
          </cell>
          <cell r="K579" t="str">
            <v>v</v>
          </cell>
          <cell r="L579">
            <v>19</v>
          </cell>
          <cell r="M579">
            <v>0</v>
          </cell>
          <cell r="N579">
            <v>2</v>
          </cell>
          <cell r="O579">
            <v>9</v>
          </cell>
          <cell r="P579">
            <v>0</v>
          </cell>
          <cell r="Q579">
            <v>12</v>
          </cell>
          <cell r="R579">
            <v>0</v>
          </cell>
          <cell r="S579">
            <v>31</v>
          </cell>
          <cell r="T579">
            <v>3</v>
          </cell>
          <cell r="AL579">
            <v>1.9300584233928417</v>
          </cell>
          <cell r="CB579" t="str">
            <v>https://www.publicpolicypolling.com/wp-content/uploads/2019/10/PPP_Release_ME_101519.pdf</v>
          </cell>
        </row>
        <row r="580">
          <cell r="D580" t="str">
            <v>Morning Consult</v>
          </cell>
          <cell r="F580" t="str">
            <v>US</v>
          </cell>
          <cell r="G580" t="str">
            <v>B+</v>
          </cell>
          <cell r="I580">
            <v>43751</v>
          </cell>
          <cell r="J580">
            <v>15683</v>
          </cell>
          <cell r="K580" t="str">
            <v>lv</v>
          </cell>
          <cell r="L580">
            <v>32</v>
          </cell>
          <cell r="M580">
            <v>0</v>
          </cell>
          <cell r="N580">
            <v>2</v>
          </cell>
          <cell r="O580">
            <v>5</v>
          </cell>
          <cell r="P580">
            <v>1</v>
          </cell>
          <cell r="Q580">
            <v>19</v>
          </cell>
          <cell r="R580">
            <v>1</v>
          </cell>
          <cell r="S580">
            <v>21</v>
          </cell>
          <cell r="T580">
            <v>3</v>
          </cell>
          <cell r="AL580">
            <v>9.2395635846907981E-4</v>
          </cell>
          <cell r="CB580" t="str">
            <v>https://morningconsult.com/2020-democratic-primary-2/</v>
          </cell>
        </row>
        <row r="581">
          <cell r="D581" t="str">
            <v>Quinnipiac University</v>
          </cell>
          <cell r="F581" t="str">
            <v>US</v>
          </cell>
          <cell r="G581" t="str">
            <v>A</v>
          </cell>
          <cell r="I581">
            <v>43751</v>
          </cell>
          <cell r="J581">
            <v>505</v>
          </cell>
          <cell r="K581" t="str">
            <v>rv</v>
          </cell>
          <cell r="L581">
            <v>27</v>
          </cell>
          <cell r="M581">
            <v>0</v>
          </cell>
          <cell r="N581">
            <v>2</v>
          </cell>
          <cell r="O581">
            <v>8</v>
          </cell>
          <cell r="P581">
            <v>2</v>
          </cell>
          <cell r="Q581">
            <v>11</v>
          </cell>
          <cell r="R581">
            <v>2</v>
          </cell>
          <cell r="S581">
            <v>30</v>
          </cell>
          <cell r="T581">
            <v>2</v>
          </cell>
          <cell r="AL581">
            <v>8.1453478109312586E-3</v>
          </cell>
          <cell r="CB581" t="str">
            <v>https://poll.qu.edu/national/release-detail?ReleaseID=3644</v>
          </cell>
        </row>
        <row r="582">
          <cell r="D582" t="str">
            <v>RKM Research and Communications Inc.</v>
          </cell>
          <cell r="F582" t="str">
            <v>New Hampshire</v>
          </cell>
          <cell r="G582" t="str">
            <v>A/B</v>
          </cell>
          <cell r="I582">
            <v>43751</v>
          </cell>
          <cell r="J582">
            <v>422</v>
          </cell>
          <cell r="K582" t="str">
            <v>lv</v>
          </cell>
          <cell r="L582">
            <v>19.7</v>
          </cell>
          <cell r="M582">
            <v>0</v>
          </cell>
          <cell r="N582">
            <v>1.9</v>
          </cell>
          <cell r="O582">
            <v>4.5</v>
          </cell>
          <cell r="P582">
            <v>2.4</v>
          </cell>
          <cell r="Q582">
            <v>14.7</v>
          </cell>
          <cell r="R582">
            <v>0.5</v>
          </cell>
          <cell r="S582">
            <v>20.100000000000001</v>
          </cell>
          <cell r="T582">
            <v>0.9</v>
          </cell>
          <cell r="AL582">
            <v>0</v>
          </cell>
          <cell r="CB582" t="str">
            <v>https://www.franklinpierce.edu/institutes/mfcc/FPU%20NH%20PP%20OCT%202019%20Tables.pdf</v>
          </cell>
        </row>
        <row r="583">
          <cell r="D583" t="str">
            <v>RKM Research and Communications Inc.</v>
          </cell>
          <cell r="F583" t="str">
            <v>New Hampshire</v>
          </cell>
          <cell r="G583" t="str">
            <v>A/B</v>
          </cell>
          <cell r="I583">
            <v>43751</v>
          </cell>
          <cell r="J583">
            <v>422</v>
          </cell>
          <cell r="K583" t="str">
            <v>lv</v>
          </cell>
          <cell r="L583">
            <v>23.9</v>
          </cell>
          <cell r="M583">
            <v>0</v>
          </cell>
          <cell r="N583">
            <v>1.9</v>
          </cell>
          <cell r="O583">
            <v>9</v>
          </cell>
          <cell r="P583">
            <v>2.4</v>
          </cell>
          <cell r="Q583">
            <v>21.6</v>
          </cell>
          <cell r="R583">
            <v>1.2</v>
          </cell>
          <cell r="S583">
            <v>24.6</v>
          </cell>
          <cell r="T583">
            <v>0.9</v>
          </cell>
          <cell r="AL583">
            <v>2.4376005524338874E-2</v>
          </cell>
          <cell r="CB583" t="str">
            <v>https://www.franklinpierce.edu/institutes/mfcc/FPU%20NH%20PP%20OCT%202019%20Tables.pdf</v>
          </cell>
        </row>
        <row r="584">
          <cell r="D584" t="str">
            <v>YouGov</v>
          </cell>
          <cell r="F584" t="str">
            <v>South Carolina</v>
          </cell>
          <cell r="G584" t="str">
            <v>B-</v>
          </cell>
          <cell r="I584">
            <v>43749</v>
          </cell>
          <cell r="J584">
            <v>846</v>
          </cell>
          <cell r="K584" t="str">
            <v>lv</v>
          </cell>
          <cell r="L584">
            <v>43</v>
          </cell>
          <cell r="M584">
            <v>0</v>
          </cell>
          <cell r="N584">
            <v>3</v>
          </cell>
          <cell r="O584">
            <v>4</v>
          </cell>
          <cell r="P584">
            <v>1</v>
          </cell>
          <cell r="Q584">
            <v>16</v>
          </cell>
          <cell r="R584">
            <v>2</v>
          </cell>
          <cell r="S584">
            <v>18</v>
          </cell>
          <cell r="T584">
            <v>1</v>
          </cell>
          <cell r="AL584">
            <v>1.9370638051073263E-2</v>
          </cell>
          <cell r="CB584" t="str">
            <v>https://drive.google.com/file/d/0B6m3FrMzNqO5b1lVMU5PYWRGV0I0b3pjbEF6WjZaS2xnXzF3/view</v>
          </cell>
        </row>
        <row r="585">
          <cell r="D585" t="str">
            <v>YouGov</v>
          </cell>
          <cell r="F585" t="str">
            <v>New Hampshire</v>
          </cell>
          <cell r="G585" t="str">
            <v>B-</v>
          </cell>
          <cell r="I585">
            <v>43749</v>
          </cell>
          <cell r="J585">
            <v>488</v>
          </cell>
          <cell r="K585" t="str">
            <v>lv</v>
          </cell>
          <cell r="L585">
            <v>24</v>
          </cell>
          <cell r="M585">
            <v>0</v>
          </cell>
          <cell r="N585">
            <v>1</v>
          </cell>
          <cell r="O585">
            <v>7</v>
          </cell>
          <cell r="P585">
            <v>2</v>
          </cell>
          <cell r="Q585">
            <v>17</v>
          </cell>
          <cell r="R585">
            <v>4</v>
          </cell>
          <cell r="S585">
            <v>32</v>
          </cell>
          <cell r="T585">
            <v>5</v>
          </cell>
          <cell r="AL585">
            <v>1.5314815755143344E-2</v>
          </cell>
          <cell r="CB585" t="str">
            <v>https://drive.google.com/file/d/0B6m3FrMzNqO5eVhMWWtnVWwzblZBbjU3WGgybkVWUHJLLXM0/view</v>
          </cell>
        </row>
        <row r="586">
          <cell r="D586" t="str">
            <v>YouGov</v>
          </cell>
          <cell r="F586" t="str">
            <v>Iowa</v>
          </cell>
          <cell r="G586" t="str">
            <v>B-</v>
          </cell>
          <cell r="I586">
            <v>43749</v>
          </cell>
          <cell r="J586">
            <v>597</v>
          </cell>
          <cell r="K586" t="str">
            <v>lv</v>
          </cell>
          <cell r="L586">
            <v>22</v>
          </cell>
          <cell r="M586">
            <v>0</v>
          </cell>
          <cell r="N586">
            <v>2</v>
          </cell>
          <cell r="O586">
            <v>14</v>
          </cell>
          <cell r="P586">
            <v>2</v>
          </cell>
          <cell r="Q586">
            <v>21</v>
          </cell>
          <cell r="R586">
            <v>3</v>
          </cell>
          <cell r="S586">
            <v>22</v>
          </cell>
          <cell r="T586">
            <v>0</v>
          </cell>
          <cell r="AL586">
            <v>3.2600729779235879E-2</v>
          </cell>
          <cell r="CB586" t="str">
            <v>https://drive.google.com/file/d/0B6m3FrMzNqO5OUczeGdZaTdDWlRxYUVIZ3pJd3NNN1NiQWxr/view</v>
          </cell>
        </row>
        <row r="587">
          <cell r="D587" t="str">
            <v>Harris Insights &amp; Analytics</v>
          </cell>
          <cell r="F587" t="str">
            <v>US</v>
          </cell>
          <cell r="G587" t="str">
            <v>C+</v>
          </cell>
          <cell r="I587">
            <v>43749</v>
          </cell>
          <cell r="J587">
            <v>1841</v>
          </cell>
          <cell r="K587" t="str">
            <v>lv</v>
          </cell>
          <cell r="L587">
            <v>35</v>
          </cell>
          <cell r="M587">
            <v>0</v>
          </cell>
          <cell r="N587">
            <v>2</v>
          </cell>
          <cell r="O587">
            <v>5</v>
          </cell>
          <cell r="P587">
            <v>1</v>
          </cell>
          <cell r="Q587">
            <v>15</v>
          </cell>
          <cell r="R587">
            <v>1</v>
          </cell>
          <cell r="S587">
            <v>18</v>
          </cell>
          <cell r="T587">
            <v>2</v>
          </cell>
          <cell r="AL587">
            <v>9.7098326535351246E-5</v>
          </cell>
          <cell r="CB587" t="str">
            <v>https://docs.google.com/spreadsheets/d/e/2PACX-1vQTxQR3Zu09PPvKrRFBW4JDK3MVwNGFTjvs7ox4Tq4vW6cslTdLNbNr6vjLw8xnK01rPSuiRzcXZJE3/pubhtml/sheet?headers=false&amp;gid=0</v>
          </cell>
        </row>
        <row r="588">
          <cell r="D588" t="str">
            <v>Harris Insights &amp; Analytics</v>
          </cell>
          <cell r="F588" t="str">
            <v>US</v>
          </cell>
          <cell r="G588" t="str">
            <v>C+</v>
          </cell>
          <cell r="I588">
            <v>43749</v>
          </cell>
          <cell r="J588">
            <v>812</v>
          </cell>
          <cell r="K588" t="str">
            <v>lv</v>
          </cell>
          <cell r="L588">
            <v>36</v>
          </cell>
          <cell r="M588">
            <v>0</v>
          </cell>
          <cell r="N588">
            <v>2</v>
          </cell>
          <cell r="O588">
            <v>6</v>
          </cell>
          <cell r="P588">
            <v>1</v>
          </cell>
          <cell r="Q588">
            <v>14</v>
          </cell>
          <cell r="R588">
            <v>1</v>
          </cell>
          <cell r="S588">
            <v>16</v>
          </cell>
          <cell r="T588">
            <v>2</v>
          </cell>
          <cell r="AL588">
            <v>0</v>
          </cell>
          <cell r="CB588" t="str">
            <v>https://docs.google.com/spreadsheets/d/e/2PACX-1vTyW2K7ClFzrvF5SXkiYOVlG_gkQTUbwKHW1vPHDefZ3J0f5RH02GtR6HOjgQBcDWly_4Ha4AV_j0VX/pubhtml/sheet?headers=false&amp;gid=0</v>
          </cell>
        </row>
        <row r="589">
          <cell r="D589" t="str">
            <v>Siena College</v>
          </cell>
          <cell r="F589" t="str">
            <v>New York</v>
          </cell>
          <cell r="G589" t="str">
            <v>A-</v>
          </cell>
          <cell r="I589">
            <v>43748</v>
          </cell>
          <cell r="J589">
            <v>340</v>
          </cell>
          <cell r="K589" t="str">
            <v>rv</v>
          </cell>
          <cell r="L589">
            <v>21</v>
          </cell>
          <cell r="M589">
            <v>0</v>
          </cell>
          <cell r="N589">
            <v>1</v>
          </cell>
          <cell r="O589">
            <v>4</v>
          </cell>
          <cell r="P589">
            <v>1</v>
          </cell>
          <cell r="Q589">
            <v>16</v>
          </cell>
          <cell r="R589">
            <v>0</v>
          </cell>
          <cell r="S589">
            <v>21</v>
          </cell>
          <cell r="T589">
            <v>3</v>
          </cell>
          <cell r="AL589">
            <v>9.9570751718069742E-2</v>
          </cell>
          <cell r="CB589" t="str">
            <v>https://scri.siena.edu/wp-content/uploads/2019/10/SNY1019-Crosstabs.pdf</v>
          </cell>
        </row>
        <row r="590">
          <cell r="D590" t="str">
            <v>Optimus</v>
          </cell>
          <cell r="F590" t="str">
            <v>South Carolina</v>
          </cell>
          <cell r="G590" t="str">
            <v>C/D</v>
          </cell>
          <cell r="I590">
            <v>43748</v>
          </cell>
          <cell r="J590">
            <v>607</v>
          </cell>
          <cell r="K590" t="str">
            <v>lv</v>
          </cell>
          <cell r="L590">
            <v>32.1</v>
          </cell>
          <cell r="M590">
            <v>0</v>
          </cell>
          <cell r="N590">
            <v>2.2000000000000002</v>
          </cell>
          <cell r="O590">
            <v>4</v>
          </cell>
          <cell r="P590">
            <v>0</v>
          </cell>
          <cell r="Q590">
            <v>8.1</v>
          </cell>
          <cell r="R590">
            <v>0</v>
          </cell>
          <cell r="S590">
            <v>16</v>
          </cell>
          <cell r="T590">
            <v>1.9</v>
          </cell>
          <cell r="AL590">
            <v>1.0052336228934196</v>
          </cell>
          <cell r="CB590" t="str">
            <v>https://firehousestrategies.com/analysis/exclusive-survey-big-moves-among-early-state-democrats/</v>
          </cell>
        </row>
        <row r="591">
          <cell r="D591" t="str">
            <v>Optimus</v>
          </cell>
          <cell r="F591" t="str">
            <v>New Hampshire</v>
          </cell>
          <cell r="G591" t="str">
            <v>C/D</v>
          </cell>
          <cell r="I591">
            <v>43748</v>
          </cell>
          <cell r="J591">
            <v>610</v>
          </cell>
          <cell r="K591" t="str">
            <v>lv</v>
          </cell>
          <cell r="L591">
            <v>18.2</v>
          </cell>
          <cell r="M591">
            <v>0</v>
          </cell>
          <cell r="N591">
            <v>2.4</v>
          </cell>
          <cell r="O591">
            <v>7.4</v>
          </cell>
          <cell r="P591">
            <v>0</v>
          </cell>
          <cell r="Q591">
            <v>9.3000000000000007</v>
          </cell>
          <cell r="R591">
            <v>0</v>
          </cell>
          <cell r="S591">
            <v>25.4</v>
          </cell>
          <cell r="T591">
            <v>2.4</v>
          </cell>
          <cell r="AL591">
            <v>1.0067705169047558</v>
          </cell>
          <cell r="CB591" t="str">
            <v>https://firehousestrategies.com/analysis/exclusive-survey-big-moves-among-early-state-democrats/</v>
          </cell>
        </row>
        <row r="592">
          <cell r="D592" t="str">
            <v>Optimus</v>
          </cell>
          <cell r="F592" t="str">
            <v>Iowa</v>
          </cell>
          <cell r="G592" t="str">
            <v>C/D</v>
          </cell>
          <cell r="I592">
            <v>43748</v>
          </cell>
          <cell r="J592">
            <v>548</v>
          </cell>
          <cell r="K592" t="str">
            <v>lv</v>
          </cell>
          <cell r="L592">
            <v>21.5</v>
          </cell>
          <cell r="M592">
            <v>0</v>
          </cell>
          <cell r="N592">
            <v>1.9</v>
          </cell>
          <cell r="O592">
            <v>16.600000000000001</v>
          </cell>
          <cell r="P592">
            <v>0</v>
          </cell>
          <cell r="Q592">
            <v>5</v>
          </cell>
          <cell r="R592">
            <v>0</v>
          </cell>
          <cell r="S592">
            <v>24.6</v>
          </cell>
          <cell r="T592">
            <v>0.9</v>
          </cell>
          <cell r="AL592">
            <v>0.97386765287631605</v>
          </cell>
          <cell r="CB592" t="str">
            <v>https://firehousestrategies.com/analysis/exclusive-survey-big-moves-among-early-state-democrats/</v>
          </cell>
        </row>
        <row r="593">
          <cell r="D593" t="str">
            <v>Harris Insights &amp; Analytics</v>
          </cell>
          <cell r="F593" t="str">
            <v>US</v>
          </cell>
          <cell r="G593" t="str">
            <v>C+</v>
          </cell>
          <cell r="I593">
            <v>43748</v>
          </cell>
          <cell r="J593">
            <v>813</v>
          </cell>
          <cell r="K593" t="str">
            <v>lv</v>
          </cell>
          <cell r="L593">
            <v>35</v>
          </cell>
          <cell r="M593">
            <v>0</v>
          </cell>
          <cell r="N593">
            <v>2</v>
          </cell>
          <cell r="O593">
            <v>6</v>
          </cell>
          <cell r="P593">
            <v>0</v>
          </cell>
          <cell r="Q593">
            <v>14</v>
          </cell>
          <cell r="R593">
            <v>1</v>
          </cell>
          <cell r="S593">
            <v>17</v>
          </cell>
          <cell r="T593">
            <v>2</v>
          </cell>
          <cell r="AL593">
            <v>1.0885421580296428E-4</v>
          </cell>
          <cell r="CB593" t="str">
            <v>https://docs.google.com/spreadsheets/d/e/2PACX-1vQcb34wlIzyonpTv3M9YZEw1fakNoRUZHhxjdjOVjAAsEOzYv6iuR74LItAjMFsm-IJI2yOKH1nTtlM/pubhtml/sheet?headers=false&amp;gid=0</v>
          </cell>
        </row>
        <row r="594">
          <cell r="D594" t="str">
            <v>East Carolina University</v>
          </cell>
          <cell r="F594" t="str">
            <v>North Carolina</v>
          </cell>
          <cell r="G594">
            <v>0</v>
          </cell>
          <cell r="I594">
            <v>43747</v>
          </cell>
          <cell r="J594">
            <v>291</v>
          </cell>
          <cell r="K594" t="str">
            <v>lv</v>
          </cell>
          <cell r="L594">
            <v>29</v>
          </cell>
          <cell r="M594">
            <v>0</v>
          </cell>
          <cell r="N594">
            <v>1</v>
          </cell>
          <cell r="O594">
            <v>4</v>
          </cell>
          <cell r="P594">
            <v>3</v>
          </cell>
          <cell r="Q594">
            <v>19</v>
          </cell>
          <cell r="R594">
            <v>0</v>
          </cell>
          <cell r="S594">
            <v>17</v>
          </cell>
          <cell r="T594">
            <v>9</v>
          </cell>
          <cell r="AL594">
            <v>0.13000883972315849</v>
          </cell>
          <cell r="CB594" t="str">
            <v>https://surveyresearch.ecu.edu/wp-content/pv-uploads/sites/1566/2018/06/ECU_Poll_Report_Impeachment_Election_October_2019.pdf</v>
          </cell>
        </row>
        <row r="595">
          <cell r="D595" t="str">
            <v>Harris Insights &amp; Analytics</v>
          </cell>
          <cell r="F595" t="str">
            <v>US</v>
          </cell>
          <cell r="G595" t="str">
            <v>C+</v>
          </cell>
          <cell r="I595">
            <v>43747</v>
          </cell>
          <cell r="J595">
            <v>784</v>
          </cell>
          <cell r="K595" t="str">
            <v>lv</v>
          </cell>
          <cell r="L595">
            <v>36</v>
          </cell>
          <cell r="M595">
            <v>0</v>
          </cell>
          <cell r="N595">
            <v>2</v>
          </cell>
          <cell r="O595">
            <v>5</v>
          </cell>
          <cell r="P595">
            <v>1</v>
          </cell>
          <cell r="Q595">
            <v>15</v>
          </cell>
          <cell r="R595">
            <v>2</v>
          </cell>
          <cell r="S595">
            <v>17</v>
          </cell>
          <cell r="T595">
            <v>2</v>
          </cell>
          <cell r="AL595">
            <v>9.5221307784224961E-5</v>
          </cell>
          <cell r="CB595" t="str">
            <v>https://docs.google.com/spreadsheets/d/e/2PACX-1vSi5aaWoVmwcb6Ct9z_7-AuP5I1UTQV-yXF-7U0sramBKveq00DQXw2EbgzL2Tpn9nAj5Lwrawn795d/pubhtml/sheet?headers=false&amp;gid=0</v>
          </cell>
        </row>
        <row r="596">
          <cell r="D596" t="str">
            <v>Fox News/Beacon Research/Shaw &amp; Co. Research</v>
          </cell>
          <cell r="F596" t="str">
            <v>US</v>
          </cell>
          <cell r="G596" t="str">
            <v>A-</v>
          </cell>
          <cell r="I596">
            <v>43746</v>
          </cell>
          <cell r="J596">
            <v>484</v>
          </cell>
          <cell r="K596" t="str">
            <v>lv</v>
          </cell>
          <cell r="L596">
            <v>32</v>
          </cell>
          <cell r="M596">
            <v>0</v>
          </cell>
          <cell r="N596">
            <v>2</v>
          </cell>
          <cell r="O596">
            <v>4</v>
          </cell>
          <cell r="P596">
            <v>2</v>
          </cell>
          <cell r="Q596">
            <v>17</v>
          </cell>
          <cell r="R596">
            <v>1</v>
          </cell>
          <cell r="S596">
            <v>22</v>
          </cell>
          <cell r="T596">
            <v>2</v>
          </cell>
          <cell r="AL596">
            <v>2.831736346355971E-2</v>
          </cell>
          <cell r="CB596" t="str">
            <v>https://www.foxnews.com/politics/fox-news-poll-october-6-8-2019</v>
          </cell>
        </row>
        <row r="597">
          <cell r="D597" t="str">
            <v>YouGov</v>
          </cell>
          <cell r="F597" t="str">
            <v>US</v>
          </cell>
          <cell r="G597" t="str">
            <v>B-</v>
          </cell>
          <cell r="I597">
            <v>43746</v>
          </cell>
          <cell r="J597">
            <v>598</v>
          </cell>
          <cell r="K597" t="str">
            <v>lv</v>
          </cell>
          <cell r="L597">
            <v>25</v>
          </cell>
          <cell r="M597">
            <v>0</v>
          </cell>
          <cell r="N597">
            <v>1</v>
          </cell>
          <cell r="O597">
            <v>5</v>
          </cell>
          <cell r="P597">
            <v>2</v>
          </cell>
          <cell r="Q597">
            <v>13</v>
          </cell>
          <cell r="R597">
            <v>1</v>
          </cell>
          <cell r="S597">
            <v>28</v>
          </cell>
          <cell r="T597">
            <v>3</v>
          </cell>
          <cell r="AL597">
            <v>2.8176148906427732E-5</v>
          </cell>
          <cell r="CB597" t="str">
            <v>https://d25d2506sfb94s.cloudfront.net/cumulus_uploads/document/x3neaunoh2/econTabReport.pdf</v>
          </cell>
        </row>
        <row r="598">
          <cell r="D598" t="str">
            <v>Harris Insights &amp; Analytics</v>
          </cell>
          <cell r="F598" t="str">
            <v>US</v>
          </cell>
          <cell r="G598" t="str">
            <v>C+</v>
          </cell>
          <cell r="I598">
            <v>43746</v>
          </cell>
          <cell r="J598">
            <v>759</v>
          </cell>
          <cell r="K598" t="str">
            <v>lv</v>
          </cell>
          <cell r="L598">
            <v>36</v>
          </cell>
          <cell r="M598">
            <v>0</v>
          </cell>
          <cell r="N598">
            <v>2</v>
          </cell>
          <cell r="O598">
            <v>5</v>
          </cell>
          <cell r="P598">
            <v>0</v>
          </cell>
          <cell r="Q598">
            <v>15</v>
          </cell>
          <cell r="R598">
            <v>2</v>
          </cell>
          <cell r="S598">
            <v>18</v>
          </cell>
          <cell r="T598">
            <v>2</v>
          </cell>
          <cell r="AL598">
            <v>7.5399901299066767E-5</v>
          </cell>
          <cell r="CB598" t="str">
            <v>https://docs.google.com/spreadsheets/d/e/2PACX-1vSVoSJs3STO7zu9XKnqh_MfkZazEoyBndEn8z5fo7CEc4tGFIiPyM8xso03NRofcb7F8I0-BEjAmpT3/pubhtml/sheet?headers=false&amp;gid=0</v>
          </cell>
        </row>
        <row r="599">
          <cell r="D599" t="str">
            <v>Gravis Marketing</v>
          </cell>
          <cell r="F599" t="str">
            <v>South Carolina</v>
          </cell>
          <cell r="G599" t="str">
            <v>C+</v>
          </cell>
          <cell r="I599">
            <v>43745</v>
          </cell>
          <cell r="J599">
            <v>516</v>
          </cell>
          <cell r="K599" t="str">
            <v>lv</v>
          </cell>
          <cell r="L599">
            <v>34</v>
          </cell>
          <cell r="M599">
            <v>0</v>
          </cell>
          <cell r="N599">
            <v>6</v>
          </cell>
          <cell r="O599">
            <v>0</v>
          </cell>
          <cell r="P599">
            <v>2</v>
          </cell>
          <cell r="Q599">
            <v>10</v>
          </cell>
          <cell r="R599">
            <v>7</v>
          </cell>
          <cell r="S599">
            <v>9</v>
          </cell>
          <cell r="T599">
            <v>2</v>
          </cell>
          <cell r="AL599">
            <v>1.5661969939451383</v>
          </cell>
          <cell r="CB599" t="str">
            <v>http://orlando-politics.com/wp-content/uploads/2019/10/South-Carolina-October-10-2019.pdf</v>
          </cell>
        </row>
        <row r="600">
          <cell r="D600" t="str">
            <v>Climate Nexus</v>
          </cell>
          <cell r="F600" t="str">
            <v>Ohio</v>
          </cell>
          <cell r="G600">
            <v>0</v>
          </cell>
          <cell r="I600">
            <v>43745</v>
          </cell>
          <cell r="J600">
            <v>443</v>
          </cell>
          <cell r="K600" t="str">
            <v>lv</v>
          </cell>
          <cell r="L600">
            <v>32</v>
          </cell>
          <cell r="M600">
            <v>0</v>
          </cell>
          <cell r="N600">
            <v>3</v>
          </cell>
          <cell r="O600">
            <v>5</v>
          </cell>
          <cell r="P600">
            <v>0</v>
          </cell>
          <cell r="Q600">
            <v>13</v>
          </cell>
          <cell r="R600">
            <v>1</v>
          </cell>
          <cell r="S600">
            <v>21</v>
          </cell>
          <cell r="T600">
            <v>3</v>
          </cell>
          <cell r="AL600">
            <v>1.1989289612380531</v>
          </cell>
          <cell r="CB600" t="str">
            <v>https://climatenexus.org/wp-content/uploads/Ohio-Poll-Toplines-and-Crosstabs.pdf</v>
          </cell>
        </row>
        <row r="601">
          <cell r="D601" t="str">
            <v>Harris Insights &amp; Analytics</v>
          </cell>
          <cell r="F601" t="str">
            <v>US</v>
          </cell>
          <cell r="G601" t="str">
            <v>C+</v>
          </cell>
          <cell r="I601">
            <v>43745</v>
          </cell>
          <cell r="J601">
            <v>446</v>
          </cell>
          <cell r="K601" t="str">
            <v>rv</v>
          </cell>
          <cell r="L601">
            <v>31</v>
          </cell>
          <cell r="M601">
            <v>0</v>
          </cell>
          <cell r="N601">
            <v>1</v>
          </cell>
          <cell r="O601">
            <v>4</v>
          </cell>
          <cell r="P601">
            <v>2</v>
          </cell>
          <cell r="Q601">
            <v>17</v>
          </cell>
          <cell r="R601">
            <v>2</v>
          </cell>
          <cell r="S601">
            <v>15</v>
          </cell>
          <cell r="T601">
            <v>2</v>
          </cell>
          <cell r="AL601">
            <v>0</v>
          </cell>
          <cell r="CB601" t="str">
            <v>https://thehill.com/hilltv/rising/465694-democratic-support-for-warren-climbs-to-record-high-in-new-poll</v>
          </cell>
        </row>
        <row r="602">
          <cell r="D602" t="str">
            <v>Quinnipiac University</v>
          </cell>
          <cell r="F602" t="str">
            <v>US</v>
          </cell>
          <cell r="G602" t="str">
            <v>A</v>
          </cell>
          <cell r="I602">
            <v>43745</v>
          </cell>
          <cell r="J602">
            <v>646</v>
          </cell>
          <cell r="K602" t="str">
            <v>rv</v>
          </cell>
          <cell r="L602">
            <v>26</v>
          </cell>
          <cell r="M602">
            <v>0</v>
          </cell>
          <cell r="N602">
            <v>2</v>
          </cell>
          <cell r="O602">
            <v>4</v>
          </cell>
          <cell r="P602">
            <v>2</v>
          </cell>
          <cell r="Q602">
            <v>16</v>
          </cell>
          <cell r="R602">
            <v>0</v>
          </cell>
          <cell r="S602">
            <v>29</v>
          </cell>
          <cell r="T602">
            <v>3</v>
          </cell>
          <cell r="AL602">
            <v>6.3032742257081477E-3</v>
          </cell>
          <cell r="CB602" t="str">
            <v>https://poll.qu.edu/national/release-detail?ReleaseID=3643</v>
          </cell>
        </row>
        <row r="603">
          <cell r="D603" t="str">
            <v>Harris Insights &amp; Analytics</v>
          </cell>
          <cell r="F603" t="str">
            <v>US</v>
          </cell>
          <cell r="G603" t="str">
            <v>C+</v>
          </cell>
          <cell r="I603">
            <v>43745</v>
          </cell>
          <cell r="J603">
            <v>774</v>
          </cell>
          <cell r="K603" t="str">
            <v>lv</v>
          </cell>
          <cell r="L603">
            <v>33</v>
          </cell>
          <cell r="M603">
            <v>0</v>
          </cell>
          <cell r="N603">
            <v>3</v>
          </cell>
          <cell r="O603">
            <v>4</v>
          </cell>
          <cell r="P603">
            <v>1</v>
          </cell>
          <cell r="Q603">
            <v>16</v>
          </cell>
          <cell r="R603">
            <v>1</v>
          </cell>
          <cell r="S603">
            <v>19</v>
          </cell>
          <cell r="T603">
            <v>2</v>
          </cell>
          <cell r="AL603">
            <v>6.821106930824461E-5</v>
          </cell>
          <cell r="CB603" t="str">
            <v>https://docs.google.com/spreadsheets/d/e/2PACX-1vQYr8m0vyl4_-9PMLCDgbX-uJJY15JLvLMeCF_IQOKX0yLZ5r_-N8PowjN8xhHs5TfjY0d-1mrnVfjl/pubhtml/sheet?headers=false&amp;gid=0</v>
          </cell>
        </row>
        <row r="604">
          <cell r="D604" t="str">
            <v>Public Policy Polling</v>
          </cell>
          <cell r="F604" t="str">
            <v>North Carolina</v>
          </cell>
          <cell r="G604" t="str">
            <v>B</v>
          </cell>
          <cell r="I604">
            <v>43744</v>
          </cell>
          <cell r="J604">
            <v>410</v>
          </cell>
          <cell r="K604" t="str">
            <v>v</v>
          </cell>
          <cell r="L604">
            <v>39</v>
          </cell>
          <cell r="M604">
            <v>0</v>
          </cell>
          <cell r="N604">
            <v>2</v>
          </cell>
          <cell r="O604">
            <v>9</v>
          </cell>
          <cell r="P604">
            <v>0</v>
          </cell>
          <cell r="Q604">
            <v>6</v>
          </cell>
          <cell r="R604">
            <v>0</v>
          </cell>
          <cell r="S604">
            <v>22</v>
          </cell>
          <cell r="T604">
            <v>3</v>
          </cell>
          <cell r="AL604">
            <v>3.0406535588383406E-2</v>
          </cell>
          <cell r="CB604" t="str">
            <v>https://www.publicpolicypolling.com/wp-content/uploads/2019/10/PPP_Release_NC_100919.pdf</v>
          </cell>
        </row>
        <row r="605">
          <cell r="D605" t="str">
            <v>Susquehanna Polling &amp; Research Inc.</v>
          </cell>
          <cell r="F605" t="str">
            <v>Pennsylvania</v>
          </cell>
          <cell r="G605" t="str">
            <v>C</v>
          </cell>
          <cell r="I605">
            <v>43744</v>
          </cell>
          <cell r="J605">
            <v>307</v>
          </cell>
          <cell r="K605" t="str">
            <v>rv</v>
          </cell>
          <cell r="L605">
            <v>17</v>
          </cell>
          <cell r="M605">
            <v>0</v>
          </cell>
          <cell r="N605">
            <v>0</v>
          </cell>
          <cell r="O605">
            <v>8</v>
          </cell>
          <cell r="P605">
            <v>1</v>
          </cell>
          <cell r="Q605">
            <v>6</v>
          </cell>
          <cell r="R605">
            <v>0</v>
          </cell>
          <cell r="S605">
            <v>9</v>
          </cell>
          <cell r="T605">
            <v>0</v>
          </cell>
          <cell r="AL605">
            <v>0.94912916099111533</v>
          </cell>
          <cell r="CB605" t="str">
            <v>https://tribwpmt.files.wordpress.com/2019/10/toplines-fox43-spr-pa-statewide.pdf</v>
          </cell>
        </row>
        <row r="606">
          <cell r="D606" t="str">
            <v>Harris Insights &amp; Analytics</v>
          </cell>
          <cell r="F606" t="str">
            <v>US</v>
          </cell>
          <cell r="G606" t="str">
            <v>C+</v>
          </cell>
          <cell r="I606">
            <v>43744</v>
          </cell>
          <cell r="J606">
            <v>526</v>
          </cell>
          <cell r="K606" t="str">
            <v>lv</v>
          </cell>
          <cell r="L606">
            <v>0</v>
          </cell>
          <cell r="M606">
            <v>0</v>
          </cell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>
            <v>39</v>
          </cell>
          <cell r="T606">
            <v>0</v>
          </cell>
          <cell r="AL606">
            <v>0</v>
          </cell>
          <cell r="CB606" t="str">
            <v>https://scottrasmussen.com/crosstabs-oct-4-6-19/</v>
          </cell>
        </row>
        <row r="607">
          <cell r="D607" t="str">
            <v>Harris Insights &amp; Analytics</v>
          </cell>
          <cell r="F607" t="str">
            <v>US</v>
          </cell>
          <cell r="G607" t="str">
            <v>C+</v>
          </cell>
          <cell r="I607">
            <v>43744</v>
          </cell>
          <cell r="J607">
            <v>888</v>
          </cell>
          <cell r="K607" t="str">
            <v>rv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>
            <v>36</v>
          </cell>
          <cell r="T607">
            <v>0</v>
          </cell>
          <cell r="AL607">
            <v>0</v>
          </cell>
          <cell r="CB607" t="str">
            <v>https://scottrasmussen.com/crosstabs-oct-4-6-19/</v>
          </cell>
        </row>
        <row r="608">
          <cell r="D608" t="str">
            <v>Harris Insights &amp; Analytics</v>
          </cell>
          <cell r="F608" t="str">
            <v>US</v>
          </cell>
          <cell r="G608" t="str">
            <v>C+</v>
          </cell>
          <cell r="I608">
            <v>43744</v>
          </cell>
          <cell r="J608">
            <v>526</v>
          </cell>
          <cell r="K608" t="str">
            <v>lv</v>
          </cell>
          <cell r="L608">
            <v>0</v>
          </cell>
          <cell r="M608">
            <v>0</v>
          </cell>
          <cell r="N608">
            <v>0</v>
          </cell>
          <cell r="O608">
            <v>0</v>
          </cell>
          <cell r="P608">
            <v>0</v>
          </cell>
          <cell r="Q608">
            <v>44</v>
          </cell>
          <cell r="R608">
            <v>0</v>
          </cell>
          <cell r="S608">
            <v>42</v>
          </cell>
          <cell r="T608">
            <v>0</v>
          </cell>
          <cell r="AL608">
            <v>5.842598267640704E-5</v>
          </cell>
          <cell r="CB608" t="str">
            <v>https://scottrasmussen.com/crosstabs-oct-4-6-19/</v>
          </cell>
        </row>
        <row r="609">
          <cell r="D609" t="str">
            <v>Harris Insights &amp; Analytics</v>
          </cell>
          <cell r="F609" t="str">
            <v>US</v>
          </cell>
          <cell r="G609" t="str">
            <v>C+</v>
          </cell>
          <cell r="I609">
            <v>43744</v>
          </cell>
          <cell r="J609">
            <v>888</v>
          </cell>
          <cell r="K609" t="str">
            <v>rv</v>
          </cell>
          <cell r="L609">
            <v>0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41</v>
          </cell>
          <cell r="R609">
            <v>0</v>
          </cell>
          <cell r="S609">
            <v>39</v>
          </cell>
          <cell r="T609">
            <v>0</v>
          </cell>
          <cell r="AL609">
            <v>0</v>
          </cell>
          <cell r="CB609" t="str">
            <v>https://scottrasmussen.com/crosstabs-oct-4-6-19/</v>
          </cell>
        </row>
        <row r="610">
          <cell r="D610" t="str">
            <v>Harris Insights &amp; Analytics</v>
          </cell>
          <cell r="F610" t="str">
            <v>US</v>
          </cell>
          <cell r="G610" t="str">
            <v>C+</v>
          </cell>
          <cell r="I610">
            <v>43744</v>
          </cell>
          <cell r="J610">
            <v>526</v>
          </cell>
          <cell r="K610" t="str">
            <v>lv</v>
          </cell>
          <cell r="L610">
            <v>0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Q610">
            <v>43</v>
          </cell>
          <cell r="R610">
            <v>0</v>
          </cell>
          <cell r="S610">
            <v>0</v>
          </cell>
          <cell r="T610">
            <v>0</v>
          </cell>
          <cell r="AL610">
            <v>0</v>
          </cell>
          <cell r="CB610" t="str">
            <v>https://scottrasmussen.com/crosstabs-oct-4-6-19/</v>
          </cell>
        </row>
        <row r="611">
          <cell r="D611" t="str">
            <v>Harris Insights &amp; Analytics</v>
          </cell>
          <cell r="F611" t="str">
            <v>US</v>
          </cell>
          <cell r="G611" t="str">
            <v>C+</v>
          </cell>
          <cell r="I611">
            <v>43744</v>
          </cell>
          <cell r="J611">
            <v>888</v>
          </cell>
          <cell r="K611" t="str">
            <v>rv</v>
          </cell>
          <cell r="L611">
            <v>0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Q611">
            <v>42</v>
          </cell>
          <cell r="R611">
            <v>0</v>
          </cell>
          <cell r="S611">
            <v>0</v>
          </cell>
          <cell r="T611">
            <v>0</v>
          </cell>
          <cell r="AL611">
            <v>0</v>
          </cell>
          <cell r="CB611" t="str">
            <v>https://scottrasmussen.com/crosstabs-oct-4-6-19/</v>
          </cell>
        </row>
        <row r="612">
          <cell r="D612" t="str">
            <v>Harris Insights &amp; Analytics</v>
          </cell>
          <cell r="F612" t="str">
            <v>US</v>
          </cell>
          <cell r="G612" t="str">
            <v>C+</v>
          </cell>
          <cell r="I612">
            <v>43744</v>
          </cell>
          <cell r="J612">
            <v>526</v>
          </cell>
          <cell r="K612" t="str">
            <v>lv</v>
          </cell>
          <cell r="L612">
            <v>43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>
            <v>41</v>
          </cell>
          <cell r="T612">
            <v>0</v>
          </cell>
          <cell r="AL612">
            <v>0</v>
          </cell>
          <cell r="CB612" t="str">
            <v>https://scottrasmussen.com/crosstabs-oct-4-6-19/</v>
          </cell>
        </row>
        <row r="613">
          <cell r="D613" t="str">
            <v>Harris Insights &amp; Analytics</v>
          </cell>
          <cell r="F613" t="str">
            <v>US</v>
          </cell>
          <cell r="G613" t="str">
            <v>C+</v>
          </cell>
          <cell r="I613">
            <v>43744</v>
          </cell>
          <cell r="J613">
            <v>888</v>
          </cell>
          <cell r="K613" t="str">
            <v>rv</v>
          </cell>
          <cell r="L613">
            <v>41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  <cell r="S613">
            <v>38</v>
          </cell>
          <cell r="T613">
            <v>0</v>
          </cell>
          <cell r="AL613">
            <v>0</v>
          </cell>
          <cell r="CB613" t="str">
            <v>https://scottrasmussen.com/crosstabs-oct-4-6-19/</v>
          </cell>
        </row>
        <row r="614">
          <cell r="D614" t="str">
            <v>Harris Insights &amp; Analytics</v>
          </cell>
          <cell r="F614" t="str">
            <v>US</v>
          </cell>
          <cell r="G614" t="str">
            <v>C+</v>
          </cell>
          <cell r="I614">
            <v>43744</v>
          </cell>
          <cell r="J614">
            <v>526</v>
          </cell>
          <cell r="K614" t="str">
            <v>lv</v>
          </cell>
          <cell r="L614">
            <v>39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>
            <v>0</v>
          </cell>
          <cell r="T614">
            <v>0</v>
          </cell>
          <cell r="AL614">
            <v>0</v>
          </cell>
          <cell r="CB614" t="str">
            <v>https://scottrasmussen.com/crosstabs-oct-4-6-19/</v>
          </cell>
        </row>
        <row r="615">
          <cell r="D615" t="str">
            <v>Harris Insights &amp; Analytics</v>
          </cell>
          <cell r="F615" t="str">
            <v>US</v>
          </cell>
          <cell r="G615" t="str">
            <v>C+</v>
          </cell>
          <cell r="I615">
            <v>43744</v>
          </cell>
          <cell r="J615">
            <v>888</v>
          </cell>
          <cell r="K615" t="str">
            <v>rv</v>
          </cell>
          <cell r="L615">
            <v>39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>
            <v>0</v>
          </cell>
          <cell r="T615">
            <v>0</v>
          </cell>
          <cell r="AL615">
            <v>0</v>
          </cell>
          <cell r="CB615" t="str">
            <v>https://scottrasmussen.com/crosstabs-oct-4-6-19/</v>
          </cell>
        </row>
        <row r="616">
          <cell r="D616" t="str">
            <v>Harris Insights &amp; Analytics</v>
          </cell>
          <cell r="F616" t="str">
            <v>US</v>
          </cell>
          <cell r="G616" t="str">
            <v>C+</v>
          </cell>
          <cell r="I616">
            <v>43744</v>
          </cell>
          <cell r="J616">
            <v>526</v>
          </cell>
          <cell r="K616" t="str">
            <v>lv</v>
          </cell>
          <cell r="L616">
            <v>42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Q616">
            <v>42</v>
          </cell>
          <cell r="R616">
            <v>0</v>
          </cell>
          <cell r="S616">
            <v>0</v>
          </cell>
          <cell r="T616">
            <v>0</v>
          </cell>
          <cell r="AL616">
            <v>0</v>
          </cell>
          <cell r="CB616" t="str">
            <v>https://scottrasmussen.com/crosstabs-oct-4-6-19/</v>
          </cell>
        </row>
        <row r="617">
          <cell r="D617" t="str">
            <v>Harris Insights &amp; Analytics</v>
          </cell>
          <cell r="F617" t="str">
            <v>US</v>
          </cell>
          <cell r="G617" t="str">
            <v>C+</v>
          </cell>
          <cell r="I617">
            <v>43744</v>
          </cell>
          <cell r="J617">
            <v>888</v>
          </cell>
          <cell r="K617" t="str">
            <v>rv</v>
          </cell>
          <cell r="L617">
            <v>41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Q617">
            <v>38</v>
          </cell>
          <cell r="R617">
            <v>0</v>
          </cell>
          <cell r="S617">
            <v>0</v>
          </cell>
          <cell r="T617">
            <v>0</v>
          </cell>
          <cell r="AL617">
            <v>0</v>
          </cell>
          <cell r="CB617" t="str">
            <v>https://scottrasmussen.com/crosstabs-oct-4-6-19/</v>
          </cell>
        </row>
        <row r="618">
          <cell r="D618" t="str">
            <v>Morning Consult</v>
          </cell>
          <cell r="F618" t="str">
            <v>US</v>
          </cell>
          <cell r="G618" t="str">
            <v>B+</v>
          </cell>
          <cell r="I618">
            <v>43744</v>
          </cell>
          <cell r="J618">
            <v>16529</v>
          </cell>
          <cell r="K618" t="str">
            <v>lv</v>
          </cell>
          <cell r="L618">
            <v>33</v>
          </cell>
          <cell r="M618">
            <v>0</v>
          </cell>
          <cell r="N618">
            <v>2</v>
          </cell>
          <cell r="O618">
            <v>5</v>
          </cell>
          <cell r="P618">
            <v>1</v>
          </cell>
          <cell r="Q618">
            <v>19</v>
          </cell>
          <cell r="R618">
            <v>1</v>
          </cell>
          <cell r="S618">
            <v>21</v>
          </cell>
          <cell r="T618">
            <v>3</v>
          </cell>
          <cell r="AL618">
            <v>8.1066601803201125E-4</v>
          </cell>
          <cell r="CB618" t="str">
            <v>https://morningconsult.com/2020-democratic-primary-2/</v>
          </cell>
        </row>
        <row r="619">
          <cell r="D619" t="str">
            <v>Swayable</v>
          </cell>
          <cell r="F619" t="str">
            <v>US</v>
          </cell>
          <cell r="G619">
            <v>0</v>
          </cell>
          <cell r="I619">
            <v>43734</v>
          </cell>
          <cell r="J619">
            <v>3491</v>
          </cell>
          <cell r="K619" t="str">
            <v>lv</v>
          </cell>
          <cell r="L619">
            <v>33.200000000000003</v>
          </cell>
          <cell r="M619">
            <v>0</v>
          </cell>
          <cell r="N619">
            <v>2.1</v>
          </cell>
          <cell r="O619">
            <v>5</v>
          </cell>
          <cell r="P619">
            <v>1.4</v>
          </cell>
          <cell r="Q619">
            <v>16.399999999999999</v>
          </cell>
          <cell r="R619">
            <v>1.3</v>
          </cell>
          <cell r="S619">
            <v>19.600000000000001</v>
          </cell>
          <cell r="T619">
            <v>2.2999999999999998</v>
          </cell>
          <cell r="AL619">
            <v>7.0251275885200902E-3</v>
          </cell>
          <cell r="CB619" t="str">
            <v>https://swayable.com/insights/primaries2019</v>
          </cell>
        </row>
        <row r="620">
          <cell r="D620" t="str">
            <v>Swayable</v>
          </cell>
          <cell r="F620" t="str">
            <v>US</v>
          </cell>
          <cell r="G620">
            <v>0</v>
          </cell>
          <cell r="I620">
            <v>43734</v>
          </cell>
          <cell r="J620">
            <v>7120</v>
          </cell>
          <cell r="K620" t="str">
            <v>a</v>
          </cell>
          <cell r="L620">
            <v>28</v>
          </cell>
          <cell r="M620">
            <v>0</v>
          </cell>
          <cell r="N620">
            <v>1.9</v>
          </cell>
          <cell r="O620">
            <v>4</v>
          </cell>
          <cell r="P620">
            <v>1.7</v>
          </cell>
          <cell r="Q620">
            <v>19.2</v>
          </cell>
          <cell r="R620">
            <v>1.7</v>
          </cell>
          <cell r="S620">
            <v>15.3</v>
          </cell>
          <cell r="T620">
            <v>3.1</v>
          </cell>
          <cell r="AL620">
            <v>0</v>
          </cell>
          <cell r="CB620" t="str">
            <v>https://swayable.com/insights/primaries2019</v>
          </cell>
        </row>
        <row r="621">
          <cell r="D621" t="str">
            <v>Avalanche Strategy</v>
          </cell>
          <cell r="F621" t="str">
            <v>US</v>
          </cell>
          <cell r="G621">
            <v>0</v>
          </cell>
          <cell r="I621">
            <v>43742</v>
          </cell>
          <cell r="J621">
            <v>1043</v>
          </cell>
          <cell r="K621" t="str">
            <v>lv</v>
          </cell>
          <cell r="L621">
            <v>27</v>
          </cell>
          <cell r="M621">
            <v>0</v>
          </cell>
          <cell r="N621">
            <v>0</v>
          </cell>
          <cell r="O621">
            <v>7</v>
          </cell>
          <cell r="P621">
            <v>0</v>
          </cell>
          <cell r="Q621">
            <v>12</v>
          </cell>
          <cell r="R621">
            <v>0</v>
          </cell>
          <cell r="S621">
            <v>29</v>
          </cell>
          <cell r="T621">
            <v>0</v>
          </cell>
          <cell r="AL621">
            <v>1.6171729741528553</v>
          </cell>
          <cell r="CB621" t="str">
            <v>https://www.avalanchestrategy.com/electability-shift</v>
          </cell>
        </row>
        <row r="622">
          <cell r="D622" t="str">
            <v>YouGov Blue/Data for Progress</v>
          </cell>
          <cell r="F622" t="str">
            <v>US</v>
          </cell>
          <cell r="G622">
            <v>0</v>
          </cell>
          <cell r="I622">
            <v>43742</v>
          </cell>
          <cell r="J622">
            <v>1276</v>
          </cell>
          <cell r="K622" t="str">
            <v>lv</v>
          </cell>
          <cell r="L622">
            <v>23</v>
          </cell>
          <cell r="M622">
            <v>0</v>
          </cell>
          <cell r="N622">
            <v>2</v>
          </cell>
          <cell r="O622">
            <v>6</v>
          </cell>
          <cell r="P622">
            <v>1</v>
          </cell>
          <cell r="Q622">
            <v>15</v>
          </cell>
          <cell r="R622">
            <v>0</v>
          </cell>
          <cell r="S622">
            <v>36</v>
          </cell>
          <cell r="T622">
            <v>3</v>
          </cell>
          <cell r="AL622">
            <v>1.3582891148646413E-2</v>
          </cell>
          <cell r="CB622" t="str">
            <v>https://www.dataforprogress.org/blog/2019/10/11/the-role-of-news-interest-in-candidate-evaluation</v>
          </cell>
        </row>
        <row r="623">
          <cell r="D623" t="str">
            <v>Harris Insights &amp; Analytics</v>
          </cell>
          <cell r="F623" t="str">
            <v>US</v>
          </cell>
          <cell r="G623" t="str">
            <v>C+</v>
          </cell>
          <cell r="I623">
            <v>43742</v>
          </cell>
          <cell r="J623">
            <v>1840</v>
          </cell>
          <cell r="K623" t="str">
            <v>lv</v>
          </cell>
          <cell r="L623">
            <v>35</v>
          </cell>
          <cell r="M623">
            <v>0</v>
          </cell>
          <cell r="N623">
            <v>2</v>
          </cell>
          <cell r="O623">
            <v>4</v>
          </cell>
          <cell r="P623">
            <v>1</v>
          </cell>
          <cell r="Q623">
            <v>13</v>
          </cell>
          <cell r="R623">
            <v>1</v>
          </cell>
          <cell r="S623">
            <v>19</v>
          </cell>
          <cell r="T623">
            <v>2</v>
          </cell>
          <cell r="AL623">
            <v>2.2707253927156125E-5</v>
          </cell>
          <cell r="CB623" t="str">
            <v>https://docs.google.com/spreadsheets/d/e/2PACX-1vSnzJ1ZUfONHuYHBlJwWX0h-Ic2lxgTyOv0G1ehDL0flcnD15ap0ivYBccVl1LQdJYHI3g522xPP2Gg/pubhtml/sheet?headers=false&amp;gid=0</v>
          </cell>
        </row>
        <row r="624">
          <cell r="D624" t="str">
            <v>Harris Insights &amp; Analytics</v>
          </cell>
          <cell r="F624" t="str">
            <v>US</v>
          </cell>
          <cell r="G624" t="str">
            <v>C+</v>
          </cell>
          <cell r="I624">
            <v>43742</v>
          </cell>
          <cell r="J624">
            <v>782</v>
          </cell>
          <cell r="K624" t="str">
            <v>lv</v>
          </cell>
          <cell r="L624">
            <v>35</v>
          </cell>
          <cell r="M624">
            <v>0</v>
          </cell>
          <cell r="N624">
            <v>2</v>
          </cell>
          <cell r="O624">
            <v>3</v>
          </cell>
          <cell r="P624">
            <v>1</v>
          </cell>
          <cell r="Q624">
            <v>12</v>
          </cell>
          <cell r="R624">
            <v>1</v>
          </cell>
          <cell r="S624">
            <v>17</v>
          </cell>
          <cell r="T624">
            <v>2</v>
          </cell>
          <cell r="AL624">
            <v>0</v>
          </cell>
          <cell r="CB624" t="str">
            <v>https://docs.google.com/spreadsheets/d/e/2PACX-1vQy-EdNSA9Yo9BU6sktTwRoqSNFUTN3p4ytdgkgrzUFItTZInRmqkl2m_0kNIrwYv-BRQurVM1jULC9/pubhtml/sheet?headers=false&amp;gid=0</v>
          </cell>
        </row>
        <row r="625">
          <cell r="D625" t="str">
            <v>IBD/TIPP</v>
          </cell>
          <cell r="F625" t="str">
            <v>US</v>
          </cell>
          <cell r="G625" t="str">
            <v>A/B</v>
          </cell>
          <cell r="I625">
            <v>43741</v>
          </cell>
          <cell r="J625">
            <v>341</v>
          </cell>
          <cell r="K625" t="str">
            <v>rv</v>
          </cell>
          <cell r="L625">
            <v>26</v>
          </cell>
          <cell r="M625">
            <v>0</v>
          </cell>
          <cell r="N625">
            <v>0</v>
          </cell>
          <cell r="O625">
            <v>7</v>
          </cell>
          <cell r="P625">
            <v>1</v>
          </cell>
          <cell r="Q625">
            <v>10</v>
          </cell>
          <cell r="R625">
            <v>0</v>
          </cell>
          <cell r="S625">
            <v>27</v>
          </cell>
          <cell r="T625">
            <v>3</v>
          </cell>
          <cell r="AL625">
            <v>1.0717657517915617E-2</v>
          </cell>
          <cell r="CB625" t="str">
            <v>https://projects.fivethirtyeight.com/polls/20191007_National.xlsx</v>
          </cell>
        </row>
        <row r="626">
          <cell r="D626" t="str">
            <v>Harris Insights &amp; Analytics</v>
          </cell>
          <cell r="F626" t="str">
            <v>US</v>
          </cell>
          <cell r="G626" t="str">
            <v>C+</v>
          </cell>
          <cell r="I626">
            <v>43741</v>
          </cell>
          <cell r="J626">
            <v>783</v>
          </cell>
          <cell r="K626" t="str">
            <v>lv</v>
          </cell>
          <cell r="L626">
            <v>33</v>
          </cell>
          <cell r="M626">
            <v>0</v>
          </cell>
          <cell r="N626">
            <v>2</v>
          </cell>
          <cell r="O626">
            <v>3</v>
          </cell>
          <cell r="P626">
            <v>2</v>
          </cell>
          <cell r="Q626">
            <v>12</v>
          </cell>
          <cell r="R626">
            <v>1</v>
          </cell>
          <cell r="S626">
            <v>22</v>
          </cell>
          <cell r="T626">
            <v>3</v>
          </cell>
          <cell r="AL626">
            <v>1.9815466698870443E-5</v>
          </cell>
          <cell r="CB626" t="str">
            <v>https://docs.google.com/spreadsheets/d/e/2PACX-1vQ_w_SfjfysMC7cGhXMAd_NRiIqYfiU5Aks1NhejHHwNsPoNxP-fl_drIh-I6SSpn33Zlu0vxGSTDqQ/pubhtml/sheet?headers=false&amp;gid=0</v>
          </cell>
        </row>
        <row r="627">
          <cell r="D627" t="str">
            <v>Change Research</v>
          </cell>
          <cell r="F627" t="str">
            <v>Wisconsin</v>
          </cell>
          <cell r="G627" t="str">
            <v>C</v>
          </cell>
          <cell r="I627">
            <v>43740</v>
          </cell>
          <cell r="J627">
            <v>663</v>
          </cell>
          <cell r="K627" t="str">
            <v>lv</v>
          </cell>
          <cell r="L627">
            <v>11</v>
          </cell>
          <cell r="M627">
            <v>0</v>
          </cell>
          <cell r="N627">
            <v>1</v>
          </cell>
          <cell r="O627">
            <v>6</v>
          </cell>
          <cell r="P627">
            <v>1</v>
          </cell>
          <cell r="Q627">
            <v>25</v>
          </cell>
          <cell r="R627">
            <v>0</v>
          </cell>
          <cell r="S627">
            <v>34</v>
          </cell>
          <cell r="T627">
            <v>3</v>
          </cell>
          <cell r="AL627">
            <v>1.3570019177862063</v>
          </cell>
          <cell r="CB627" t="str">
            <v>https://www.changeresearch.com/wisconsin-poll-sept-29-oct-2</v>
          </cell>
        </row>
        <row r="628">
          <cell r="D628" t="str">
            <v>Fox News/Beacon Research/Shaw &amp; Co. Research</v>
          </cell>
          <cell r="F628" t="str">
            <v>Wisconsin</v>
          </cell>
          <cell r="G628" t="str">
            <v>A-</v>
          </cell>
          <cell r="I628">
            <v>43740</v>
          </cell>
          <cell r="J628">
            <v>663</v>
          </cell>
          <cell r="K628" t="str">
            <v>lv</v>
          </cell>
          <cell r="L628">
            <v>28</v>
          </cell>
          <cell r="M628">
            <v>0</v>
          </cell>
          <cell r="N628">
            <v>2</v>
          </cell>
          <cell r="O628">
            <v>7</v>
          </cell>
          <cell r="P628">
            <v>2</v>
          </cell>
          <cell r="Q628">
            <v>17</v>
          </cell>
          <cell r="R628">
            <v>0</v>
          </cell>
          <cell r="S628">
            <v>22</v>
          </cell>
          <cell r="T628">
            <v>2</v>
          </cell>
          <cell r="AL628">
            <v>0.50195363086195721</v>
          </cell>
          <cell r="CB628" t="str">
            <v>https://www.foxnews.com/politics/fox-news-poll-results-september-29-october-2-2019-wisconsin</v>
          </cell>
        </row>
        <row r="629">
          <cell r="D629" t="str">
            <v>Fox News/Beacon Research/Shaw &amp; Co. Research</v>
          </cell>
          <cell r="F629" t="str">
            <v>South Carolina</v>
          </cell>
          <cell r="G629" t="str">
            <v>A-</v>
          </cell>
          <cell r="I629">
            <v>43740</v>
          </cell>
          <cell r="J629">
            <v>803</v>
          </cell>
          <cell r="K629" t="str">
            <v>lv</v>
          </cell>
          <cell r="L629">
            <v>41</v>
          </cell>
          <cell r="M629">
            <v>0</v>
          </cell>
          <cell r="N629">
            <v>3</v>
          </cell>
          <cell r="O629">
            <v>2</v>
          </cell>
          <cell r="P629">
            <v>0</v>
          </cell>
          <cell r="Q629">
            <v>10</v>
          </cell>
          <cell r="R629">
            <v>4</v>
          </cell>
          <cell r="S629">
            <v>12</v>
          </cell>
          <cell r="T629">
            <v>1</v>
          </cell>
          <cell r="AL629">
            <v>0.55527843143887501</v>
          </cell>
          <cell r="CB629" t="str">
            <v>https://www.foxnews.com/politics/fox-news-poll-results-september-29-october-2-2019-south-carolina</v>
          </cell>
        </row>
        <row r="630">
          <cell r="D630" t="str">
            <v>Emerson College</v>
          </cell>
          <cell r="F630" t="str">
            <v>Ohio</v>
          </cell>
          <cell r="G630" t="str">
            <v>B-</v>
          </cell>
          <cell r="I630">
            <v>43740</v>
          </cell>
          <cell r="J630">
            <v>353</v>
          </cell>
          <cell r="K630" t="str">
            <v>lv</v>
          </cell>
          <cell r="L630">
            <v>29.2</v>
          </cell>
          <cell r="M630">
            <v>0</v>
          </cell>
          <cell r="N630">
            <v>0.3</v>
          </cell>
          <cell r="O630">
            <v>5</v>
          </cell>
          <cell r="P630">
            <v>0.2</v>
          </cell>
          <cell r="Q630">
            <v>26.6</v>
          </cell>
          <cell r="R630">
            <v>0.2</v>
          </cell>
          <cell r="S630">
            <v>20.6</v>
          </cell>
          <cell r="T630">
            <v>3.3</v>
          </cell>
          <cell r="AL630">
            <v>1.6021363801161599</v>
          </cell>
          <cell r="CB630" t="str">
            <v>http://emersonpolling.com/2019/10/03/statistical-dead-heat-with-biden-sanders-and-warren-voters-support-impeachment/</v>
          </cell>
        </row>
        <row r="631">
          <cell r="D631" t="str">
            <v>Denno Research</v>
          </cell>
          <cell r="F631" t="str">
            <v>Michigan</v>
          </cell>
          <cell r="G631">
            <v>0</v>
          </cell>
          <cell r="I631">
            <v>43732</v>
          </cell>
          <cell r="J631">
            <v>217</v>
          </cell>
          <cell r="K631" t="str">
            <v>lv</v>
          </cell>
          <cell r="L631">
            <v>27</v>
          </cell>
          <cell r="M631">
            <v>0</v>
          </cell>
          <cell r="N631">
            <v>1</v>
          </cell>
          <cell r="O631">
            <v>4</v>
          </cell>
          <cell r="P631">
            <v>1</v>
          </cell>
          <cell r="Q631">
            <v>12</v>
          </cell>
          <cell r="R631">
            <v>0</v>
          </cell>
          <cell r="S631">
            <v>23</v>
          </cell>
          <cell r="T631">
            <v>1</v>
          </cell>
          <cell r="AL631">
            <v>0.87037581435694766</v>
          </cell>
          <cell r="CB631" t="str">
            <v>https://drive.google.com/file/d/1O-27Ag7vLvHJ7GNkXIVWIEGMFBV6NrwH/view</v>
          </cell>
        </row>
        <row r="632">
          <cell r="D632" t="str">
            <v>Harris Insights &amp; Analytics</v>
          </cell>
          <cell r="F632" t="str">
            <v>US</v>
          </cell>
          <cell r="G632" t="str">
            <v>C+</v>
          </cell>
          <cell r="I632">
            <v>43740</v>
          </cell>
          <cell r="J632">
            <v>783</v>
          </cell>
          <cell r="K632" t="str">
            <v>lv</v>
          </cell>
          <cell r="L632">
            <v>32</v>
          </cell>
          <cell r="M632">
            <v>0</v>
          </cell>
          <cell r="N632">
            <v>2</v>
          </cell>
          <cell r="O632">
            <v>4</v>
          </cell>
          <cell r="P632">
            <v>2</v>
          </cell>
          <cell r="Q632">
            <v>14</v>
          </cell>
          <cell r="R632">
            <v>1</v>
          </cell>
          <cell r="S632">
            <v>22</v>
          </cell>
          <cell r="T632">
            <v>2</v>
          </cell>
          <cell r="AL632">
            <v>1.8439592193801067E-5</v>
          </cell>
          <cell r="CB632" t="str">
            <v>https://docs.google.com/spreadsheets/d/e/2PACX-1vSOA58UIMivSVZmdhs2fkjQsIamh9RG3CilbZNZh7Z1NavQBKGGfWrGSqZdY4RCMXr_Y9KYScC6mkXX/pubhtml/sheet?headers=false&amp;gid=0</v>
          </cell>
        </row>
        <row r="633">
          <cell r="D633" t="str">
            <v>YouGov</v>
          </cell>
          <cell r="F633" t="str">
            <v>US</v>
          </cell>
          <cell r="G633" t="str">
            <v>B-</v>
          </cell>
          <cell r="I633">
            <v>43739</v>
          </cell>
          <cell r="J633">
            <v>602</v>
          </cell>
          <cell r="K633" t="str">
            <v>lv</v>
          </cell>
          <cell r="L633">
            <v>22</v>
          </cell>
          <cell r="M633">
            <v>0</v>
          </cell>
          <cell r="N633">
            <v>2</v>
          </cell>
          <cell r="O633">
            <v>7</v>
          </cell>
          <cell r="P633">
            <v>1</v>
          </cell>
          <cell r="Q633">
            <v>14</v>
          </cell>
          <cell r="R633">
            <v>1</v>
          </cell>
          <cell r="S633">
            <v>26</v>
          </cell>
          <cell r="T633">
            <v>3</v>
          </cell>
          <cell r="AL633">
            <v>2.5156946101654344E-5</v>
          </cell>
          <cell r="CB633" t="str">
            <v>https://d25d2506sfb94s.cloudfront.net/cumulus_uploads/document/eb2rrb9ofh/econTabReport.pdf</v>
          </cell>
        </row>
        <row r="634">
          <cell r="D634" t="str">
            <v>Harris Insights &amp; Analytics</v>
          </cell>
          <cell r="F634" t="str">
            <v>US</v>
          </cell>
          <cell r="G634" t="str">
            <v>C+</v>
          </cell>
          <cell r="I634">
            <v>43739</v>
          </cell>
          <cell r="J634">
            <v>766</v>
          </cell>
          <cell r="K634" t="str">
            <v>lv</v>
          </cell>
          <cell r="L634">
            <v>35</v>
          </cell>
          <cell r="M634">
            <v>0</v>
          </cell>
          <cell r="N634">
            <v>2</v>
          </cell>
          <cell r="O634">
            <v>4</v>
          </cell>
          <cell r="P634">
            <v>2</v>
          </cell>
          <cell r="Q634">
            <v>13</v>
          </cell>
          <cell r="R634">
            <v>1</v>
          </cell>
          <cell r="S634">
            <v>21</v>
          </cell>
          <cell r="T634">
            <v>3</v>
          </cell>
          <cell r="AL634">
            <v>1.7035812937584049E-5</v>
          </cell>
          <cell r="CB634" t="str">
            <v>https://docs.google.com/spreadsheets/d/e/2PACX-1vS5Td-ga1tudhNr3pBtctVLwty8kXQZ_N4io_igT4SlMNqhlKHanRN-ZJHSFlcpYeyeWcRVCqnDpSlB/pubhtml/sheet?headers=false&amp;gid=0</v>
          </cell>
        </row>
        <row r="635">
          <cell r="D635" t="str">
            <v>YouGov</v>
          </cell>
          <cell r="F635" t="str">
            <v>US</v>
          </cell>
          <cell r="G635" t="str">
            <v>B-</v>
          </cell>
          <cell r="I635">
            <v>43738</v>
          </cell>
          <cell r="J635">
            <v>600</v>
          </cell>
          <cell r="K635" t="str">
            <v>rv</v>
          </cell>
          <cell r="L635">
            <v>18.399999999999999</v>
          </cell>
          <cell r="M635">
            <v>0</v>
          </cell>
          <cell r="N635">
            <v>1</v>
          </cell>
          <cell r="O635">
            <v>5</v>
          </cell>
          <cell r="P635">
            <v>1.9</v>
          </cell>
          <cell r="Q635">
            <v>21</v>
          </cell>
          <cell r="R635">
            <v>0.7</v>
          </cell>
          <cell r="S635">
            <v>27.8</v>
          </cell>
          <cell r="T635">
            <v>2.8</v>
          </cell>
          <cell r="AL635">
            <v>2.1138951472858323E-5</v>
          </cell>
          <cell r="CB635" t="str">
            <v>https://smpa.gwu.edu/sites/g/files/zaxdzs2046/f/downloads/GW%20Politics%20Poll%20Late%20September%202019%20Toplines%20%281%29.pdf</v>
          </cell>
        </row>
        <row r="636">
          <cell r="D636" t="str">
            <v>Winthrop University</v>
          </cell>
          <cell r="F636" t="str">
            <v>South Carolina</v>
          </cell>
          <cell r="G636" t="str">
            <v>A/B</v>
          </cell>
          <cell r="I636">
            <v>43738</v>
          </cell>
          <cell r="J636">
            <v>462</v>
          </cell>
          <cell r="K636" t="str">
            <v>rv</v>
          </cell>
          <cell r="L636">
            <v>37</v>
          </cell>
          <cell r="M636">
            <v>0</v>
          </cell>
          <cell r="N636">
            <v>3</v>
          </cell>
          <cell r="O636">
            <v>4</v>
          </cell>
          <cell r="P636">
            <v>1</v>
          </cell>
          <cell r="Q636">
            <v>8</v>
          </cell>
          <cell r="R636">
            <v>2</v>
          </cell>
          <cell r="S636">
            <v>17</v>
          </cell>
          <cell r="T636">
            <v>2</v>
          </cell>
          <cell r="AL636">
            <v>0.32998042760998736</v>
          </cell>
          <cell r="CB636" t="str">
            <v>https://www.winthrop.edu/winthroppoll/current-findings.aspx</v>
          </cell>
        </row>
        <row r="637">
          <cell r="D637" t="str">
            <v>Ipsos</v>
          </cell>
          <cell r="F637" t="str">
            <v>US</v>
          </cell>
          <cell r="G637" t="str">
            <v>B+</v>
          </cell>
          <cell r="I637">
            <v>43738</v>
          </cell>
          <cell r="J637">
            <v>1136</v>
          </cell>
          <cell r="K637" t="str">
            <v>rv</v>
          </cell>
          <cell r="L637">
            <v>21</v>
          </cell>
          <cell r="M637">
            <v>0</v>
          </cell>
          <cell r="N637">
            <v>1</v>
          </cell>
          <cell r="O637">
            <v>4</v>
          </cell>
          <cell r="P637">
            <v>1</v>
          </cell>
          <cell r="Q637">
            <v>16</v>
          </cell>
          <cell r="R637">
            <v>0</v>
          </cell>
          <cell r="S637">
            <v>15</v>
          </cell>
          <cell r="T637">
            <v>3</v>
          </cell>
          <cell r="AL637">
            <v>7.4235763056137953E-5</v>
          </cell>
          <cell r="CB637" t="str">
            <v>https://www.ipsos.com/sites/default/files/ct/news/documents/2019-09/topline_reuters_trump_biden_ukraine_poll_w2_09_30_2019-v3.pdf</v>
          </cell>
        </row>
        <row r="638">
          <cell r="D638" t="str">
            <v>Ipsos</v>
          </cell>
          <cell r="F638" t="str">
            <v>US</v>
          </cell>
          <cell r="G638" t="str">
            <v>B+</v>
          </cell>
          <cell r="I638">
            <v>43738</v>
          </cell>
          <cell r="J638">
            <v>1379</v>
          </cell>
          <cell r="K638" t="str">
            <v>a</v>
          </cell>
          <cell r="L638">
            <v>17.7</v>
          </cell>
          <cell r="M638">
            <v>0</v>
          </cell>
          <cell r="N638">
            <v>1.1000000000000001</v>
          </cell>
          <cell r="O638">
            <v>3.1</v>
          </cell>
          <cell r="P638">
            <v>1.1000000000000001</v>
          </cell>
          <cell r="Q638">
            <v>15.1</v>
          </cell>
          <cell r="R638">
            <v>0.4</v>
          </cell>
          <cell r="S638">
            <v>13.8</v>
          </cell>
          <cell r="T638">
            <v>3</v>
          </cell>
          <cell r="AL638">
            <v>0</v>
          </cell>
          <cell r="CB638" t="str">
            <v>https://www.ipsos.com/sites/default/files/ct/news/documents/2019-09/topline_reuters_trump_biden_ukraine_poll_w2_09_30_2019-v3.pdf</v>
          </cell>
        </row>
        <row r="639">
          <cell r="D639" t="str">
            <v>Harris Insights &amp; Analytics</v>
          </cell>
          <cell r="F639" t="str">
            <v>US</v>
          </cell>
          <cell r="G639" t="str">
            <v>C+</v>
          </cell>
          <cell r="I639">
            <v>43738</v>
          </cell>
          <cell r="J639">
            <v>769</v>
          </cell>
          <cell r="K639" t="str">
            <v>lv</v>
          </cell>
          <cell r="L639">
            <v>35</v>
          </cell>
          <cell r="M639">
            <v>0</v>
          </cell>
          <cell r="N639">
            <v>2</v>
          </cell>
          <cell r="O639">
            <v>4</v>
          </cell>
          <cell r="P639">
            <v>0</v>
          </cell>
          <cell r="Q639">
            <v>15</v>
          </cell>
          <cell r="R639">
            <v>1</v>
          </cell>
          <cell r="S639">
            <v>19</v>
          </cell>
          <cell r="T639">
            <v>2</v>
          </cell>
          <cell r="AL639">
            <v>1.5923119498440043E-5</v>
          </cell>
          <cell r="CB639" t="str">
            <v>https://docs.google.com/spreadsheets/d/e/2PACX-1vS2fNicsNe95AS5ddWEqkuTA1jRNcILvZNdLMYs-b7uJtUS5cdMb6qS7dh5mSS76rXdZtHnID_uV3Ry/pubhtml/sheet?headers=false&amp;gid=0</v>
          </cell>
        </row>
        <row r="640">
          <cell r="D640" t="str">
            <v>Harris Insights &amp; Analytics</v>
          </cell>
          <cell r="F640" t="str">
            <v>US</v>
          </cell>
          <cell r="G640" t="str">
            <v>C+</v>
          </cell>
          <cell r="I640">
            <v>43738</v>
          </cell>
          <cell r="J640">
            <v>1322</v>
          </cell>
          <cell r="K640" t="str">
            <v>rv</v>
          </cell>
          <cell r="L640">
            <v>30</v>
          </cell>
          <cell r="M640">
            <v>0</v>
          </cell>
          <cell r="N640">
            <v>2</v>
          </cell>
          <cell r="O640">
            <v>4</v>
          </cell>
          <cell r="P640">
            <v>0</v>
          </cell>
          <cell r="Q640">
            <v>16</v>
          </cell>
          <cell r="R640">
            <v>1</v>
          </cell>
          <cell r="S640">
            <v>15</v>
          </cell>
          <cell r="T640">
            <v>2</v>
          </cell>
          <cell r="AL640">
            <v>0</v>
          </cell>
          <cell r="CB640" t="str">
            <v>https://docs.google.com/spreadsheets/d/e/2PACX-1vS2fNicsNe95AS5ddWEqkuTA1jRNcILvZNdLMYs-b7uJtUS5cdMb6qS7dh5mSS76rXdZtHnID_uV3Ry/pubhtml/sheet?headers=false&amp;gid=0</v>
          </cell>
        </row>
        <row r="641">
          <cell r="D641" t="str">
            <v>Monmouth University</v>
          </cell>
          <cell r="F641" t="str">
            <v>US</v>
          </cell>
          <cell r="G641" t="str">
            <v>A+</v>
          </cell>
          <cell r="I641">
            <v>43737</v>
          </cell>
          <cell r="J641">
            <v>434</v>
          </cell>
          <cell r="K641" t="str">
            <v>rv</v>
          </cell>
          <cell r="L641">
            <v>25</v>
          </cell>
          <cell r="M641">
            <v>0</v>
          </cell>
          <cell r="N641">
            <v>1</v>
          </cell>
          <cell r="O641">
            <v>5</v>
          </cell>
          <cell r="P641">
            <v>1</v>
          </cell>
          <cell r="Q641">
            <v>15</v>
          </cell>
          <cell r="R641">
            <v>1</v>
          </cell>
          <cell r="S641">
            <v>28</v>
          </cell>
          <cell r="T641">
            <v>2</v>
          </cell>
          <cell r="AL641">
            <v>3.3964939470385432E-2</v>
          </cell>
          <cell r="CB641" t="str">
            <v>https://www.monmouth.edu/polling-institute/documents/monmouthpoll_us_100219.pdf/</v>
          </cell>
        </row>
        <row r="642">
          <cell r="D642" t="str">
            <v>St. Anselm</v>
          </cell>
          <cell r="F642" t="str">
            <v>New Hampshire</v>
          </cell>
          <cell r="G642">
            <v>0</v>
          </cell>
          <cell r="I642">
            <v>43737</v>
          </cell>
          <cell r="J642">
            <v>423</v>
          </cell>
          <cell r="K642" t="str">
            <v>lv</v>
          </cell>
          <cell r="L642">
            <v>24</v>
          </cell>
          <cell r="M642">
            <v>0</v>
          </cell>
          <cell r="N642">
            <v>1</v>
          </cell>
          <cell r="O642">
            <v>10</v>
          </cell>
          <cell r="P642">
            <v>3</v>
          </cell>
          <cell r="Q642">
            <v>11</v>
          </cell>
          <cell r="R642">
            <v>2</v>
          </cell>
          <cell r="S642">
            <v>25</v>
          </cell>
          <cell r="T642">
            <v>2</v>
          </cell>
          <cell r="AL642">
            <v>4.1869877412976313E-2</v>
          </cell>
          <cell r="CB642" t="str">
            <v>https://htv-prod-media.s3.amazonaws.com/files/saintanselmoct1presidentialpoll-1569962591.pdf</v>
          </cell>
        </row>
        <row r="643">
          <cell r="D643" t="str">
            <v>Morning Consult</v>
          </cell>
          <cell r="F643" t="str">
            <v>US</v>
          </cell>
          <cell r="G643" t="str">
            <v>B+</v>
          </cell>
          <cell r="I643">
            <v>43737</v>
          </cell>
          <cell r="J643">
            <v>16274</v>
          </cell>
          <cell r="K643" t="str">
            <v>lv</v>
          </cell>
          <cell r="L643">
            <v>32</v>
          </cell>
          <cell r="M643">
            <v>0</v>
          </cell>
          <cell r="N643">
            <v>3</v>
          </cell>
          <cell r="O643">
            <v>5</v>
          </cell>
          <cell r="P643">
            <v>1</v>
          </cell>
          <cell r="Q643">
            <v>19</v>
          </cell>
          <cell r="R643">
            <v>1</v>
          </cell>
          <cell r="S643">
            <v>21</v>
          </cell>
          <cell r="T643">
            <v>3</v>
          </cell>
          <cell r="AL643">
            <v>6.9189813441900819E-4</v>
          </cell>
          <cell r="CB643" t="str">
            <v>https://morningconsult.com/2020-democratic-primary/</v>
          </cell>
        </row>
        <row r="644">
          <cell r="D644" t="str">
            <v>Change Research</v>
          </cell>
          <cell r="F644" t="str">
            <v>Arizona</v>
          </cell>
          <cell r="G644" t="str">
            <v>C</v>
          </cell>
          <cell r="I644">
            <v>43736</v>
          </cell>
          <cell r="J644">
            <v>396</v>
          </cell>
          <cell r="K644" t="str">
            <v>lv</v>
          </cell>
          <cell r="L644">
            <v>15</v>
          </cell>
          <cell r="M644">
            <v>0</v>
          </cell>
          <cell r="N644">
            <v>1</v>
          </cell>
          <cell r="O644">
            <v>13</v>
          </cell>
          <cell r="P644">
            <v>1</v>
          </cell>
          <cell r="Q644">
            <v>19</v>
          </cell>
          <cell r="R644">
            <v>0</v>
          </cell>
          <cell r="S644">
            <v>35</v>
          </cell>
          <cell r="T644">
            <v>8</v>
          </cell>
          <cell r="AL644">
            <v>1.1073135239839906</v>
          </cell>
          <cell r="CB644" t="str">
            <v>https://www.changeresearch.com/crooked-change-arizona-poll</v>
          </cell>
        </row>
        <row r="645">
          <cell r="D645" t="str">
            <v>Swayable</v>
          </cell>
          <cell r="F645" t="str">
            <v>US</v>
          </cell>
          <cell r="G645">
            <v>0</v>
          </cell>
          <cell r="I645">
            <v>43726</v>
          </cell>
          <cell r="J645">
            <v>3140</v>
          </cell>
          <cell r="K645" t="str">
            <v>lv</v>
          </cell>
          <cell r="L645">
            <v>32.9</v>
          </cell>
          <cell r="M645">
            <v>0</v>
          </cell>
          <cell r="N645">
            <v>2.2999999999999998</v>
          </cell>
          <cell r="O645">
            <v>5.7</v>
          </cell>
          <cell r="P645">
            <v>1.1000000000000001</v>
          </cell>
          <cell r="Q645">
            <v>18.399999999999999</v>
          </cell>
          <cell r="R645">
            <v>1</v>
          </cell>
          <cell r="S645">
            <v>16.399999999999999</v>
          </cell>
          <cell r="T645">
            <v>2.1</v>
          </cell>
          <cell r="AL645">
            <v>3.0319618556720399E-3</v>
          </cell>
          <cell r="CB645" t="str">
            <v>https://swayable.com/insights/primaries2019</v>
          </cell>
        </row>
        <row r="646">
          <cell r="D646" t="str">
            <v>Swayable</v>
          </cell>
          <cell r="F646" t="str">
            <v>US</v>
          </cell>
          <cell r="G646">
            <v>0</v>
          </cell>
          <cell r="I646">
            <v>43726</v>
          </cell>
          <cell r="J646">
            <v>6341</v>
          </cell>
          <cell r="K646" t="str">
            <v>a</v>
          </cell>
          <cell r="L646">
            <v>28.5</v>
          </cell>
          <cell r="M646">
            <v>0</v>
          </cell>
          <cell r="N646">
            <v>2.2000000000000002</v>
          </cell>
          <cell r="O646">
            <v>5.2</v>
          </cell>
          <cell r="P646">
            <v>1.3</v>
          </cell>
          <cell r="Q646">
            <v>21.4</v>
          </cell>
          <cell r="R646">
            <v>1.5</v>
          </cell>
          <cell r="S646">
            <v>13.4</v>
          </cell>
          <cell r="T646">
            <v>2.7</v>
          </cell>
          <cell r="AL646">
            <v>0</v>
          </cell>
          <cell r="CB646" t="str">
            <v>https://swayable.com/insights/primaries2019</v>
          </cell>
        </row>
        <row r="647">
          <cell r="D647" t="str">
            <v>Pew Research Center</v>
          </cell>
          <cell r="F647" t="str">
            <v>US</v>
          </cell>
          <cell r="G647" t="str">
            <v>B/C</v>
          </cell>
          <cell r="I647">
            <v>43723</v>
          </cell>
          <cell r="J647">
            <v>4655</v>
          </cell>
          <cell r="K647" t="str">
            <v>rv</v>
          </cell>
          <cell r="L647">
            <v>27</v>
          </cell>
          <cell r="M647">
            <v>0</v>
          </cell>
          <cell r="N647">
            <v>1</v>
          </cell>
          <cell r="O647">
            <v>5</v>
          </cell>
          <cell r="P647">
            <v>1</v>
          </cell>
          <cell r="Q647">
            <v>15</v>
          </cell>
          <cell r="R647">
            <v>0</v>
          </cell>
          <cell r="S647">
            <v>22</v>
          </cell>
          <cell r="T647">
            <v>2</v>
          </cell>
          <cell r="AL647">
            <v>0.42343960996588359</v>
          </cell>
          <cell r="CB647" t="str">
            <v>https://www.people-press.org/wp-content/uploads/sites/4/2020/01/PP_2019.01.30_dem-values_report.pdf</v>
          </cell>
        </row>
        <row r="648">
          <cell r="D648" t="str">
            <v>Ipsos</v>
          </cell>
          <cell r="F648" t="str">
            <v>US</v>
          </cell>
          <cell r="G648" t="str">
            <v>B+</v>
          </cell>
          <cell r="I648">
            <v>43728</v>
          </cell>
          <cell r="J648">
            <v>2692</v>
          </cell>
          <cell r="K648" t="str">
            <v>a</v>
          </cell>
          <cell r="L648">
            <v>19</v>
          </cell>
          <cell r="M648">
            <v>0</v>
          </cell>
          <cell r="N648">
            <v>2</v>
          </cell>
          <cell r="O648">
            <v>3</v>
          </cell>
          <cell r="P648">
            <v>1</v>
          </cell>
          <cell r="Q648">
            <v>17</v>
          </cell>
          <cell r="R648">
            <v>0</v>
          </cell>
          <cell r="S648">
            <v>12</v>
          </cell>
          <cell r="T648">
            <v>3</v>
          </cell>
          <cell r="AL648">
            <v>7.9193884587216369E-5</v>
          </cell>
          <cell r="CB648" t="str">
            <v>https://twitter.com/Cmkahn/status/1177226882716196867</v>
          </cell>
        </row>
        <row r="649">
          <cell r="D649" t="str">
            <v>Harris Insights &amp; Analytics</v>
          </cell>
          <cell r="F649" t="str">
            <v>US</v>
          </cell>
          <cell r="G649" t="str">
            <v>C+</v>
          </cell>
          <cell r="I649">
            <v>43735</v>
          </cell>
          <cell r="J649">
            <v>1840</v>
          </cell>
          <cell r="K649" t="str">
            <v>lv</v>
          </cell>
          <cell r="L649">
            <v>33</v>
          </cell>
          <cell r="M649">
            <v>0</v>
          </cell>
          <cell r="N649">
            <v>2</v>
          </cell>
          <cell r="O649">
            <v>5</v>
          </cell>
          <cell r="P649">
            <v>1</v>
          </cell>
          <cell r="Q649">
            <v>15</v>
          </cell>
          <cell r="R649">
            <v>0</v>
          </cell>
          <cell r="S649">
            <v>19</v>
          </cell>
          <cell r="T649">
            <v>2</v>
          </cell>
          <cell r="AL649">
            <v>0</v>
          </cell>
          <cell r="CB649" t="str">
            <v>https://docs.google.com/spreadsheets/d/e/2PACX-1vRzm8CEfcg7jj2KPDVUz_u-XcDanzSXrzmpDx-PgkEwrrVNzWZQDZc92AyfYWQrNJ6wrM1S8bLvoXRf/pubhtml/sheet?headers=false&amp;gid=0</v>
          </cell>
        </row>
        <row r="650">
          <cell r="D650" t="str">
            <v>Harris Insights &amp; Analytics</v>
          </cell>
          <cell r="F650" t="str">
            <v>US</v>
          </cell>
          <cell r="G650" t="str">
            <v>C+</v>
          </cell>
          <cell r="I650">
            <v>43735</v>
          </cell>
          <cell r="J650">
            <v>3100</v>
          </cell>
          <cell r="K650" t="str">
            <v>rv</v>
          </cell>
          <cell r="L650">
            <v>28</v>
          </cell>
          <cell r="M650">
            <v>0</v>
          </cell>
          <cell r="N650">
            <v>2</v>
          </cell>
          <cell r="O650">
            <v>4</v>
          </cell>
          <cell r="P650">
            <v>1</v>
          </cell>
          <cell r="Q650">
            <v>15</v>
          </cell>
          <cell r="R650">
            <v>1</v>
          </cell>
          <cell r="S650">
            <v>15</v>
          </cell>
          <cell r="T650">
            <v>2</v>
          </cell>
          <cell r="AL650">
            <v>0</v>
          </cell>
          <cell r="CB650" t="str">
            <v>https://docs.google.com/spreadsheets/d/e/2PACX-1vQYC1l9G7BYyf6WmBb6ehw4DVJ0P9B-1_GxYslpzsXgrwFg6mwmCUfnCCT7tpjGQVwa26YC_TWPu9IW/pubhtml/sheet?headers=false&amp;gid=0</v>
          </cell>
        </row>
        <row r="651">
          <cell r="D651" t="str">
            <v>Harris Insights &amp; Analytics</v>
          </cell>
          <cell r="F651" t="str">
            <v>US</v>
          </cell>
          <cell r="G651" t="str">
            <v>C+</v>
          </cell>
          <cell r="I651">
            <v>43735</v>
          </cell>
          <cell r="J651">
            <v>772</v>
          </cell>
          <cell r="K651" t="str">
            <v>lv</v>
          </cell>
          <cell r="L651">
            <v>33</v>
          </cell>
          <cell r="M651">
            <v>0</v>
          </cell>
          <cell r="N651">
            <v>3</v>
          </cell>
          <cell r="O651">
            <v>5</v>
          </cell>
          <cell r="P651">
            <v>2</v>
          </cell>
          <cell r="Q651">
            <v>13</v>
          </cell>
          <cell r="R651">
            <v>1</v>
          </cell>
          <cell r="S651">
            <v>19</v>
          </cell>
          <cell r="T651">
            <v>1</v>
          </cell>
          <cell r="AL651">
            <v>0</v>
          </cell>
          <cell r="CB651" t="str">
            <v>https://docs.google.com/spreadsheets/d/e/2PACX-1vRWsinsq6q8_jAlS4HWb7SHrceM2F6wjZIGT6GCfpMYTQtbfcwlPgnyAgT0r-P8igll0wMbPbSx7ox_/pubhtml/sheet?headers=false&amp;gid=0</v>
          </cell>
        </row>
        <row r="652">
          <cell r="D652" t="str">
            <v>Harris Insights &amp; Analytics</v>
          </cell>
          <cell r="F652" t="str">
            <v>US</v>
          </cell>
          <cell r="G652" t="str">
            <v>C+</v>
          </cell>
          <cell r="I652">
            <v>43735</v>
          </cell>
          <cell r="J652">
            <v>1309</v>
          </cell>
          <cell r="K652" t="str">
            <v>rv</v>
          </cell>
          <cell r="L652">
            <v>28</v>
          </cell>
          <cell r="M652">
            <v>0</v>
          </cell>
          <cell r="N652">
            <v>3</v>
          </cell>
          <cell r="O652">
            <v>4</v>
          </cell>
          <cell r="P652">
            <v>2</v>
          </cell>
          <cell r="Q652">
            <v>13</v>
          </cell>
          <cell r="R652">
            <v>1</v>
          </cell>
          <cell r="S652">
            <v>15</v>
          </cell>
          <cell r="T652">
            <v>2</v>
          </cell>
          <cell r="AL652">
            <v>0</v>
          </cell>
          <cell r="CB652" t="str">
            <v>https://docs.google.com/spreadsheets/d/e/2PACX-1vRWsinsq6q8_jAlS4HWb7SHrceM2F6wjZIGT6GCfpMYTQtbfcwlPgnyAgT0r-P8igll0wMbPbSx7ox_/pubhtml/sheet?headers=false&amp;gid=0</v>
          </cell>
        </row>
        <row r="653">
          <cell r="D653" t="str">
            <v>SSRS</v>
          </cell>
          <cell r="F653" t="str">
            <v>Nevada</v>
          </cell>
          <cell r="G653" t="str">
            <v>A/B</v>
          </cell>
          <cell r="I653">
            <v>43734</v>
          </cell>
          <cell r="J653">
            <v>324</v>
          </cell>
          <cell r="K653" t="str">
            <v>lv</v>
          </cell>
          <cell r="L653">
            <v>22</v>
          </cell>
          <cell r="M653">
            <v>0</v>
          </cell>
          <cell r="N653">
            <v>2</v>
          </cell>
          <cell r="O653">
            <v>4</v>
          </cell>
          <cell r="P653">
            <v>1</v>
          </cell>
          <cell r="Q653">
            <v>22</v>
          </cell>
          <cell r="R653">
            <v>4</v>
          </cell>
          <cell r="S653">
            <v>18</v>
          </cell>
          <cell r="T653">
            <v>3</v>
          </cell>
          <cell r="AL653">
            <v>2.4022468008298152</v>
          </cell>
          <cell r="CB653" t="str">
            <v>https://cdn.cnn.com/cnn/2019/images/09/28/rel1_nv.pdf</v>
          </cell>
        </row>
        <row r="654">
          <cell r="D654" t="str">
            <v>SSRS</v>
          </cell>
          <cell r="F654" t="str">
            <v>South Carolina</v>
          </cell>
          <cell r="G654" t="str">
            <v>A/B</v>
          </cell>
          <cell r="I654">
            <v>43734</v>
          </cell>
          <cell r="J654">
            <v>406</v>
          </cell>
          <cell r="K654" t="str">
            <v>lv</v>
          </cell>
          <cell r="L654">
            <v>37</v>
          </cell>
          <cell r="M654">
            <v>0</v>
          </cell>
          <cell r="N654">
            <v>2</v>
          </cell>
          <cell r="O654">
            <v>4</v>
          </cell>
          <cell r="P654">
            <v>1</v>
          </cell>
          <cell r="Q654">
            <v>11</v>
          </cell>
          <cell r="R654">
            <v>3</v>
          </cell>
          <cell r="S654">
            <v>16</v>
          </cell>
          <cell r="T654">
            <v>0</v>
          </cell>
          <cell r="AL654">
            <v>2.6951795141681432</v>
          </cell>
          <cell r="CB654" t="str">
            <v>https://cdn.cnn.com/cnn/2019/images/09/28/rel1_sc.pdf</v>
          </cell>
        </row>
        <row r="655">
          <cell r="D655" t="str">
            <v>Harris Insights &amp; Analytics</v>
          </cell>
          <cell r="F655" t="str">
            <v>US</v>
          </cell>
          <cell r="G655" t="str">
            <v>C+</v>
          </cell>
          <cell r="I655">
            <v>43734</v>
          </cell>
          <cell r="J655">
            <v>801</v>
          </cell>
          <cell r="K655" t="str">
            <v>lv</v>
          </cell>
          <cell r="L655">
            <v>31</v>
          </cell>
          <cell r="M655">
            <v>0</v>
          </cell>
          <cell r="N655">
            <v>3</v>
          </cell>
          <cell r="O655">
            <v>5</v>
          </cell>
          <cell r="P655">
            <v>2</v>
          </cell>
          <cell r="Q655">
            <v>13</v>
          </cell>
          <cell r="R655">
            <v>0</v>
          </cell>
          <cell r="S655">
            <v>20</v>
          </cell>
          <cell r="T655">
            <v>2</v>
          </cell>
          <cell r="AL655">
            <v>1.1742943676080611E-5</v>
          </cell>
          <cell r="CB655" t="str">
            <v>https://docs.google.com/spreadsheets/d/e/2PACX-1vTUMQmusBtCFhCiYye3TUP4yGXcAMWTxL2URuMuIxjFIJIRXnUzyuMuUm7rUDX9C5YCbnGCKhKOENf5/pubhtml/sheet?headers=false&amp;gid=0</v>
          </cell>
        </row>
        <row r="656">
          <cell r="D656" t="str">
            <v>Harris Insights &amp; Analytics</v>
          </cell>
          <cell r="F656" t="str">
            <v>US</v>
          </cell>
          <cell r="G656" t="str">
            <v>C+</v>
          </cell>
          <cell r="I656">
            <v>43734</v>
          </cell>
          <cell r="J656">
            <v>1335</v>
          </cell>
          <cell r="K656" t="str">
            <v>rv</v>
          </cell>
          <cell r="L656">
            <v>28</v>
          </cell>
          <cell r="M656">
            <v>0</v>
          </cell>
          <cell r="N656">
            <v>3</v>
          </cell>
          <cell r="O656">
            <v>3</v>
          </cell>
          <cell r="P656">
            <v>1</v>
          </cell>
          <cell r="Q656">
            <v>14</v>
          </cell>
          <cell r="R656">
            <v>0</v>
          </cell>
          <cell r="S656">
            <v>15</v>
          </cell>
          <cell r="T656">
            <v>2</v>
          </cell>
          <cell r="AL656">
            <v>0</v>
          </cell>
          <cell r="CB656" t="str">
            <v>https://docs.google.com/spreadsheets/d/e/2PACX-1vTUMQmusBtCFhCiYye3TUP4yGXcAMWTxL2URuMuIxjFIJIRXnUzyuMuUm7rUDX9C5YCbnGCKhKOENf5/pubhtml/sheet?headers=false&amp;gid=0</v>
          </cell>
        </row>
        <row r="657">
          <cell r="D657" t="str">
            <v>Public Policy Institute of California</v>
          </cell>
          <cell r="F657" t="str">
            <v>California</v>
          </cell>
          <cell r="G657" t="str">
            <v>A/B</v>
          </cell>
          <cell r="I657">
            <v>43733</v>
          </cell>
          <cell r="J657">
            <v>692</v>
          </cell>
          <cell r="K657" t="str">
            <v>lv</v>
          </cell>
          <cell r="L657">
            <v>22</v>
          </cell>
          <cell r="M657">
            <v>0</v>
          </cell>
          <cell r="N657">
            <v>2</v>
          </cell>
          <cell r="O657">
            <v>6</v>
          </cell>
          <cell r="P657">
            <v>1</v>
          </cell>
          <cell r="Q657">
            <v>21</v>
          </cell>
          <cell r="R657">
            <v>1</v>
          </cell>
          <cell r="S657">
            <v>23</v>
          </cell>
          <cell r="T657">
            <v>3</v>
          </cell>
          <cell r="AL657">
            <v>5.4195400370184117E-2</v>
          </cell>
          <cell r="CB657" t="str">
            <v>https://www.ppic.org/wp-content/uploads/ppic-statewide-survey-californians-and-their-government-september-2019.pdf</v>
          </cell>
        </row>
        <row r="658">
          <cell r="D658" t="str">
            <v>Harris Insights &amp; Analytics</v>
          </cell>
          <cell r="F658" t="str">
            <v>US</v>
          </cell>
          <cell r="G658" t="str">
            <v>C+</v>
          </cell>
          <cell r="I658">
            <v>43733</v>
          </cell>
          <cell r="J658">
            <v>816</v>
          </cell>
          <cell r="K658" t="str">
            <v>lv</v>
          </cell>
          <cell r="L658">
            <v>32</v>
          </cell>
          <cell r="M658">
            <v>0</v>
          </cell>
          <cell r="N658">
            <v>3</v>
          </cell>
          <cell r="O658">
            <v>4</v>
          </cell>
          <cell r="P658">
            <v>2</v>
          </cell>
          <cell r="Q658">
            <v>13</v>
          </cell>
          <cell r="R658">
            <v>0</v>
          </cell>
          <cell r="S658">
            <v>21</v>
          </cell>
          <cell r="T658">
            <v>2</v>
          </cell>
          <cell r="AL658">
            <v>1.0524226567872803E-5</v>
          </cell>
          <cell r="CB658" t="str">
            <v>https://docs.google.com/spreadsheets/d/e/2PACX-1vQK5Z6h9s9_ckePWpyx2rnwAdHnGHQch2dZp_UrZvnTr2kNnmX27oOf41QMSFzmB3v2VkIHgwex5SKw/pubhtml/sheet?headers=false&amp;gid=0</v>
          </cell>
        </row>
        <row r="659">
          <cell r="D659" t="str">
            <v>Harris Insights &amp; Analytics</v>
          </cell>
          <cell r="F659" t="str">
            <v>US</v>
          </cell>
          <cell r="G659" t="str">
            <v>C+</v>
          </cell>
          <cell r="I659">
            <v>43733</v>
          </cell>
          <cell r="J659">
            <v>1332</v>
          </cell>
          <cell r="K659" t="str">
            <v>rv</v>
          </cell>
          <cell r="L659">
            <v>29</v>
          </cell>
          <cell r="M659">
            <v>0</v>
          </cell>
          <cell r="N659">
            <v>2</v>
          </cell>
          <cell r="O659">
            <v>3</v>
          </cell>
          <cell r="P659">
            <v>1</v>
          </cell>
          <cell r="Q659">
            <v>15</v>
          </cell>
          <cell r="R659">
            <v>0</v>
          </cell>
          <cell r="S659">
            <v>16</v>
          </cell>
          <cell r="T659">
            <v>2</v>
          </cell>
          <cell r="AL659">
            <v>0</v>
          </cell>
          <cell r="CB659" t="str">
            <v>https://docs.google.com/spreadsheets/d/e/2PACX-1vQK5Z6h9s9_ckePWpyx2rnwAdHnGHQch2dZp_UrZvnTr2kNnmX27oOf41QMSFzmB3v2VkIHgwex5SKw/pubhtml/sheet?headers=false&amp;gid=0</v>
          </cell>
        </row>
        <row r="660">
          <cell r="D660" t="str">
            <v>Harris Insights &amp; Analytics</v>
          </cell>
          <cell r="F660" t="str">
            <v>US</v>
          </cell>
          <cell r="G660" t="str">
            <v>C+</v>
          </cell>
          <cell r="I660">
            <v>43732</v>
          </cell>
          <cell r="J660">
            <v>693</v>
          </cell>
          <cell r="K660" t="str">
            <v>rv</v>
          </cell>
          <cell r="L660">
            <v>28</v>
          </cell>
          <cell r="M660">
            <v>0</v>
          </cell>
          <cell r="N660">
            <v>2</v>
          </cell>
          <cell r="O660">
            <v>3</v>
          </cell>
          <cell r="P660">
            <v>1</v>
          </cell>
          <cell r="Q660">
            <v>16</v>
          </cell>
          <cell r="R660">
            <v>2</v>
          </cell>
          <cell r="S660">
            <v>17</v>
          </cell>
          <cell r="T660">
            <v>3</v>
          </cell>
          <cell r="AL660">
            <v>0</v>
          </cell>
          <cell r="CB660" t="str">
            <v>https://harvardharrispoll.com/wp-content/uploads/2019/09/HHP_September2019_Topline_RegisteredVoters.pdf</v>
          </cell>
        </row>
        <row r="661">
          <cell r="D661" t="str">
            <v>YouGov</v>
          </cell>
          <cell r="F661" t="str">
            <v>US</v>
          </cell>
          <cell r="G661" t="str">
            <v>B-</v>
          </cell>
          <cell r="I661">
            <v>43732</v>
          </cell>
          <cell r="J661">
            <v>608</v>
          </cell>
          <cell r="K661" t="str">
            <v>lv</v>
          </cell>
          <cell r="L661">
            <v>25</v>
          </cell>
          <cell r="M661">
            <v>0</v>
          </cell>
          <cell r="N661">
            <v>0</v>
          </cell>
          <cell r="O661">
            <v>7</v>
          </cell>
          <cell r="P661">
            <v>1</v>
          </cell>
          <cell r="Q661">
            <v>16</v>
          </cell>
          <cell r="R661">
            <v>0</v>
          </cell>
          <cell r="S661">
            <v>25</v>
          </cell>
          <cell r="T661">
            <v>2</v>
          </cell>
          <cell r="AL661">
            <v>2.1223213973925743E-5</v>
          </cell>
          <cell r="CB661" t="str">
            <v>https://d25d2506sfb94s.cloudfront.net/cumulus_uploads/document/hqfjbs2lws/econTabReport.pdf</v>
          </cell>
        </row>
        <row r="662">
          <cell r="D662" t="str">
            <v>Ipsos</v>
          </cell>
          <cell r="F662" t="str">
            <v>US</v>
          </cell>
          <cell r="G662" t="str">
            <v>B+</v>
          </cell>
          <cell r="I662">
            <v>43732</v>
          </cell>
          <cell r="J662">
            <v>495</v>
          </cell>
          <cell r="K662" t="str">
            <v>rv</v>
          </cell>
          <cell r="L662">
            <v>22</v>
          </cell>
          <cell r="M662">
            <v>0</v>
          </cell>
          <cell r="N662">
            <v>1</v>
          </cell>
          <cell r="O662">
            <v>4</v>
          </cell>
          <cell r="P662">
            <v>1</v>
          </cell>
          <cell r="Q662">
            <v>14</v>
          </cell>
          <cell r="R662">
            <v>2</v>
          </cell>
          <cell r="S662">
            <v>17</v>
          </cell>
          <cell r="T662">
            <v>1</v>
          </cell>
          <cell r="AL662">
            <v>4.1000068123216399E-5</v>
          </cell>
          <cell r="CB662" t="str">
            <v>https://www.ipsos.com/sites/default/files/ct/news/documents/2019-09/topline_reuters_trump_biden_ukraine_poll_09_24_2019__0.pdf</v>
          </cell>
        </row>
        <row r="663">
          <cell r="D663" t="str">
            <v>Ipsos</v>
          </cell>
          <cell r="F663" t="str">
            <v>US</v>
          </cell>
          <cell r="G663" t="str">
            <v>B+</v>
          </cell>
          <cell r="I663">
            <v>43732</v>
          </cell>
          <cell r="J663">
            <v>589</v>
          </cell>
          <cell r="K663" t="str">
            <v>a</v>
          </cell>
          <cell r="L663">
            <v>20</v>
          </cell>
          <cell r="M663">
            <v>0</v>
          </cell>
          <cell r="N663">
            <v>1</v>
          </cell>
          <cell r="O663">
            <v>4</v>
          </cell>
          <cell r="P663">
            <v>1</v>
          </cell>
          <cell r="Q663">
            <v>13</v>
          </cell>
          <cell r="R663">
            <v>2</v>
          </cell>
          <cell r="S663">
            <v>14</v>
          </cell>
          <cell r="T663">
            <v>1</v>
          </cell>
          <cell r="AL663">
            <v>0</v>
          </cell>
          <cell r="CB663" t="str">
            <v>https://www.ipsos.com/sites/default/files/ct/news/documents/2019-09/topline_reuters_trump_biden_ukraine_poll_09_24_2019__0.pdf</v>
          </cell>
        </row>
        <row r="664">
          <cell r="D664" t="str">
            <v>Harris Insights &amp; Analytics</v>
          </cell>
          <cell r="F664" t="str">
            <v>US</v>
          </cell>
          <cell r="G664" t="str">
            <v>C+</v>
          </cell>
          <cell r="I664">
            <v>43732</v>
          </cell>
          <cell r="J664">
            <v>812</v>
          </cell>
          <cell r="K664" t="str">
            <v>lv</v>
          </cell>
          <cell r="L664">
            <v>34</v>
          </cell>
          <cell r="M664">
            <v>0</v>
          </cell>
          <cell r="N664">
            <v>1</v>
          </cell>
          <cell r="O664">
            <v>4</v>
          </cell>
          <cell r="P664">
            <v>1</v>
          </cell>
          <cell r="Q664">
            <v>15</v>
          </cell>
          <cell r="R664">
            <v>0</v>
          </cell>
          <cell r="S664">
            <v>19</v>
          </cell>
          <cell r="T664">
            <v>2</v>
          </cell>
          <cell r="AL664">
            <v>8.9049038148096302E-6</v>
          </cell>
          <cell r="CB664" t="str">
            <v>https://docs.google.com/spreadsheets/d/e/2PACX-1vRv4HP8nMo60tfhFz20OWCGVbEc4bRT0HM9wJ8FCXnzcjI7b7_61YMpdvWCrsgZZ4_KKwkpOx9FUazv/pubhtml/sheet?headers=false&amp;gid=0</v>
          </cell>
        </row>
        <row r="665">
          <cell r="D665" t="str">
            <v>Harris Insights &amp; Analytics</v>
          </cell>
          <cell r="F665" t="str">
            <v>US</v>
          </cell>
          <cell r="G665" t="str">
            <v>C+</v>
          </cell>
          <cell r="I665">
            <v>43732</v>
          </cell>
          <cell r="J665">
            <v>1352</v>
          </cell>
          <cell r="K665" t="str">
            <v>rv</v>
          </cell>
          <cell r="L665">
            <v>29</v>
          </cell>
          <cell r="M665">
            <v>0</v>
          </cell>
          <cell r="N665">
            <v>1</v>
          </cell>
          <cell r="O665">
            <v>4</v>
          </cell>
          <cell r="P665">
            <v>1</v>
          </cell>
          <cell r="Q665">
            <v>16</v>
          </cell>
          <cell r="R665">
            <v>1</v>
          </cell>
          <cell r="S665">
            <v>16</v>
          </cell>
          <cell r="T665">
            <v>2</v>
          </cell>
          <cell r="AL665">
            <v>0</v>
          </cell>
          <cell r="CB665" t="str">
            <v>https://docs.google.com/spreadsheets/d/e/2PACX-1vRv4HP8nMo60tfhFz20OWCGVbEc4bRT0HM9wJ8FCXnzcjI7b7_61YMpdvWCrsgZZ4_KKwkpOx9FUazv/pubhtml/sheet?headers=false&amp;gid=0</v>
          </cell>
        </row>
        <row r="666">
          <cell r="D666" t="str">
            <v>Quinnipiac University</v>
          </cell>
          <cell r="F666" t="str">
            <v>US</v>
          </cell>
          <cell r="G666" t="str">
            <v>A</v>
          </cell>
          <cell r="I666">
            <v>43731</v>
          </cell>
          <cell r="J666">
            <v>561</v>
          </cell>
          <cell r="K666" t="str">
            <v>rv</v>
          </cell>
          <cell r="L666">
            <v>25</v>
          </cell>
          <cell r="M666">
            <v>0</v>
          </cell>
          <cell r="N666">
            <v>0</v>
          </cell>
          <cell r="O666">
            <v>7</v>
          </cell>
          <cell r="P666">
            <v>2</v>
          </cell>
          <cell r="Q666">
            <v>16</v>
          </cell>
          <cell r="R666">
            <v>0</v>
          </cell>
          <cell r="S666">
            <v>27</v>
          </cell>
          <cell r="T666">
            <v>2</v>
          </cell>
          <cell r="AL666">
            <v>3.8977157462071932E-3</v>
          </cell>
          <cell r="CB666" t="str">
            <v>https://poll.qu.edu/national/release-detail?ReleaseID=3641</v>
          </cell>
        </row>
        <row r="667">
          <cell r="D667" t="str">
            <v>Emerson College</v>
          </cell>
          <cell r="F667" t="str">
            <v>US</v>
          </cell>
          <cell r="G667" t="str">
            <v>B-</v>
          </cell>
          <cell r="I667">
            <v>43731</v>
          </cell>
          <cell r="J667">
            <v>462</v>
          </cell>
          <cell r="K667" t="str">
            <v>lv</v>
          </cell>
          <cell r="L667">
            <v>25</v>
          </cell>
          <cell r="M667">
            <v>0</v>
          </cell>
          <cell r="N667">
            <v>2.2999999999999998</v>
          </cell>
          <cell r="O667">
            <v>6.4</v>
          </cell>
          <cell r="P667">
            <v>0.4</v>
          </cell>
          <cell r="Q667">
            <v>21.7</v>
          </cell>
          <cell r="R667">
            <v>0</v>
          </cell>
          <cell r="S667">
            <v>22.9</v>
          </cell>
          <cell r="T667">
            <v>8.1</v>
          </cell>
          <cell r="AL667">
            <v>7.9169267104257368E-3</v>
          </cell>
          <cell r="CB667" t="str">
            <v>http://emersonpolling.com/2019/09/24/warren-surges-biden-slips-and-sanders-steadies-three-way-dead-heat-for-the-nomination/</v>
          </cell>
        </row>
        <row r="668">
          <cell r="D668" t="str">
            <v>Suffolk University</v>
          </cell>
          <cell r="F668" t="str">
            <v>Nevada</v>
          </cell>
          <cell r="G668" t="str">
            <v>A-</v>
          </cell>
          <cell r="I668">
            <v>43731</v>
          </cell>
          <cell r="J668">
            <v>500</v>
          </cell>
          <cell r="K668" t="str">
            <v>lv</v>
          </cell>
          <cell r="L668">
            <v>23.2</v>
          </cell>
          <cell r="M668">
            <v>0</v>
          </cell>
          <cell r="N668">
            <v>2.4</v>
          </cell>
          <cell r="O668">
            <v>3.4</v>
          </cell>
          <cell r="P668">
            <v>0.4</v>
          </cell>
          <cell r="Q668">
            <v>14.2</v>
          </cell>
          <cell r="R668">
            <v>2.8</v>
          </cell>
          <cell r="S668">
            <v>19.399999999999999</v>
          </cell>
          <cell r="T668">
            <v>3</v>
          </cell>
          <cell r="AL668">
            <v>0.40928278406400875</v>
          </cell>
          <cell r="CB668" t="str">
            <v>https://www.suffolk.edu/-/media/suffolk/documents/academics/research-at-suffolk/suprc/polls/other-states/2019/9_24_2019_marginals_pdftxt.pdf</v>
          </cell>
        </row>
        <row r="669">
          <cell r="D669" t="str">
            <v>Harris Insights &amp; Analytics</v>
          </cell>
          <cell r="F669" t="str">
            <v>US</v>
          </cell>
          <cell r="G669" t="str">
            <v>C+</v>
          </cell>
          <cell r="I669">
            <v>43731</v>
          </cell>
          <cell r="J669">
            <v>789</v>
          </cell>
          <cell r="K669" t="str">
            <v>lv</v>
          </cell>
          <cell r="L669">
            <v>33</v>
          </cell>
          <cell r="M669">
            <v>0</v>
          </cell>
          <cell r="N669">
            <v>2</v>
          </cell>
          <cell r="O669">
            <v>5</v>
          </cell>
          <cell r="P669">
            <v>1</v>
          </cell>
          <cell r="Q669">
            <v>17</v>
          </cell>
          <cell r="R669">
            <v>0</v>
          </cell>
          <cell r="S669">
            <v>19</v>
          </cell>
          <cell r="T669">
            <v>2</v>
          </cell>
          <cell r="AL669">
            <v>7.9080822901885483E-6</v>
          </cell>
          <cell r="CB669" t="str">
            <v>https://docs.google.com/spreadsheets/d/e/2PACX-1vT6J0JEPtQJ0rODxe5_MxKJkKIrZCQ0Gf_UH1AWe1XNO94F-TD3jqrds8BfidXz8h7nEzd0ZBQRTg6X/pubhtml/sheet?headers=false&amp;gid=0</v>
          </cell>
        </row>
        <row r="670">
          <cell r="D670" t="str">
            <v>Harris Insights &amp; Analytics</v>
          </cell>
          <cell r="F670" t="str">
            <v>US</v>
          </cell>
          <cell r="G670" t="str">
            <v>C+</v>
          </cell>
          <cell r="I670">
            <v>43731</v>
          </cell>
          <cell r="J670">
            <v>1331</v>
          </cell>
          <cell r="K670" t="str">
            <v>rv</v>
          </cell>
          <cell r="L670">
            <v>28</v>
          </cell>
          <cell r="M670">
            <v>0</v>
          </cell>
          <cell r="N670">
            <v>1</v>
          </cell>
          <cell r="O670">
            <v>4</v>
          </cell>
          <cell r="P670">
            <v>1</v>
          </cell>
          <cell r="Q670">
            <v>17</v>
          </cell>
          <cell r="R670">
            <v>1</v>
          </cell>
          <cell r="S670">
            <v>16</v>
          </cell>
          <cell r="T670">
            <v>2</v>
          </cell>
          <cell r="AL670">
            <v>0</v>
          </cell>
          <cell r="CB670" t="str">
            <v>https://docs.google.com/spreadsheets/d/e/2PACX-1vT6J0JEPtQJ0rODxe5_MxKJkKIrZCQ0Gf_UH1AWe1XNO94F-TD3jqrds8BfidXz8h7nEzd0ZBQRTg6X/pubhtml/sheet?headers=false&amp;gid=0</v>
          </cell>
        </row>
        <row r="671">
          <cell r="D671" t="str">
            <v>David Binder Research</v>
          </cell>
          <cell r="F671" t="str">
            <v>US</v>
          </cell>
          <cell r="G671">
            <v>0</v>
          </cell>
          <cell r="I671">
            <v>43730</v>
          </cell>
          <cell r="J671">
            <v>1200</v>
          </cell>
          <cell r="K671" t="str">
            <v>lv</v>
          </cell>
          <cell r="L671">
            <v>34</v>
          </cell>
          <cell r="M671">
            <v>0</v>
          </cell>
          <cell r="N671">
            <v>3</v>
          </cell>
          <cell r="O671">
            <v>5</v>
          </cell>
          <cell r="P671">
            <v>1</v>
          </cell>
          <cell r="Q671">
            <v>15</v>
          </cell>
          <cell r="R671">
            <v>1</v>
          </cell>
          <cell r="S671">
            <v>17</v>
          </cell>
          <cell r="T671">
            <v>2</v>
          </cell>
          <cell r="AL671">
            <v>0.19818627222938254</v>
          </cell>
          <cell r="CB671" t="str">
            <v>https://thirdway.imgix.net/pdfs/override/Third-Way-Dem-Primary-Poll-Q3-Results.pdf</v>
          </cell>
        </row>
        <row r="672">
          <cell r="D672" t="str">
            <v>Morning Consult</v>
          </cell>
          <cell r="F672" t="str">
            <v>US</v>
          </cell>
          <cell r="G672" t="str">
            <v>B+</v>
          </cell>
          <cell r="I672">
            <v>43730</v>
          </cell>
          <cell r="J672">
            <v>635</v>
          </cell>
          <cell r="K672" t="str">
            <v>lv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38</v>
          </cell>
          <cell r="R672">
            <v>0</v>
          </cell>
          <cell r="S672">
            <v>49</v>
          </cell>
          <cell r="T672">
            <v>0</v>
          </cell>
          <cell r="AL672">
            <v>0</v>
          </cell>
          <cell r="CB672" t="str">
            <v>https://morningconsult.com/wp-content/uploads/2019/09/190959_crosstabs_POLITICO_PARTIAL.pdf</v>
          </cell>
        </row>
        <row r="673">
          <cell r="D673" t="str">
            <v>Morning Consult</v>
          </cell>
          <cell r="F673" t="str">
            <v>US</v>
          </cell>
          <cell r="G673" t="str">
            <v>B+</v>
          </cell>
          <cell r="I673">
            <v>43730</v>
          </cell>
          <cell r="J673">
            <v>726</v>
          </cell>
          <cell r="K673" t="str">
            <v>rv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Q673">
            <v>37</v>
          </cell>
          <cell r="R673">
            <v>0</v>
          </cell>
          <cell r="S673">
            <v>46</v>
          </cell>
          <cell r="T673">
            <v>0</v>
          </cell>
          <cell r="AL673">
            <v>0</v>
          </cell>
          <cell r="CB673" t="str">
            <v>https://morningconsult.com/wp-content/uploads/2019/09/190959_crosstabs_POLITICO_PARTIAL.pdf</v>
          </cell>
        </row>
        <row r="674">
          <cell r="D674" t="str">
            <v>Morning Consult</v>
          </cell>
          <cell r="F674" t="str">
            <v>US</v>
          </cell>
          <cell r="G674" t="str">
            <v>B+</v>
          </cell>
          <cell r="I674">
            <v>43730</v>
          </cell>
          <cell r="J674">
            <v>635</v>
          </cell>
          <cell r="K674" t="str">
            <v>lv</v>
          </cell>
          <cell r="L674">
            <v>52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37</v>
          </cell>
          <cell r="R674">
            <v>0</v>
          </cell>
          <cell r="S674">
            <v>0</v>
          </cell>
          <cell r="T674">
            <v>0</v>
          </cell>
          <cell r="AL674">
            <v>1.2228012589336775E-4</v>
          </cell>
          <cell r="CB674" t="str">
            <v>https://morningconsult.com/wp-content/uploads/2019/09/190959_crosstabs_POLITICO_PARTIAL.pdf</v>
          </cell>
        </row>
        <row r="675">
          <cell r="D675" t="str">
            <v>Morning Consult</v>
          </cell>
          <cell r="F675" t="str">
            <v>US</v>
          </cell>
          <cell r="G675" t="str">
            <v>B+</v>
          </cell>
          <cell r="I675">
            <v>43730</v>
          </cell>
          <cell r="J675">
            <v>726</v>
          </cell>
          <cell r="K675" t="str">
            <v>rv</v>
          </cell>
          <cell r="L675">
            <v>48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Q675">
            <v>35</v>
          </cell>
          <cell r="R675">
            <v>0</v>
          </cell>
          <cell r="S675">
            <v>0</v>
          </cell>
          <cell r="T675">
            <v>0</v>
          </cell>
          <cell r="AL675">
            <v>0</v>
          </cell>
          <cell r="CB675" t="str">
            <v>https://morningconsult.com/wp-content/uploads/2019/09/190959_crosstabs_POLITICO_PARTIAL.pdf</v>
          </cell>
        </row>
        <row r="676">
          <cell r="D676" t="str">
            <v>Morning Consult</v>
          </cell>
          <cell r="F676" t="str">
            <v>US</v>
          </cell>
          <cell r="G676" t="str">
            <v>B+</v>
          </cell>
          <cell r="I676">
            <v>43730</v>
          </cell>
          <cell r="J676">
            <v>635</v>
          </cell>
          <cell r="K676" t="str">
            <v>lv</v>
          </cell>
          <cell r="L676">
            <v>45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>
            <v>38</v>
          </cell>
          <cell r="T676">
            <v>0</v>
          </cell>
          <cell r="AL676">
            <v>0</v>
          </cell>
          <cell r="CB676" t="str">
            <v>https://morningconsult.com/wp-content/uploads/2019/09/190959_crosstabs_POLITICO_PARTIAL.pdf</v>
          </cell>
        </row>
        <row r="677">
          <cell r="D677" t="str">
            <v>Morning Consult</v>
          </cell>
          <cell r="F677" t="str">
            <v>US</v>
          </cell>
          <cell r="G677" t="str">
            <v>B+</v>
          </cell>
          <cell r="I677">
            <v>43730</v>
          </cell>
          <cell r="J677">
            <v>726</v>
          </cell>
          <cell r="K677" t="str">
            <v>rv</v>
          </cell>
          <cell r="L677">
            <v>43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  <cell r="S677">
            <v>36</v>
          </cell>
          <cell r="T677">
            <v>0</v>
          </cell>
          <cell r="AL677">
            <v>0</v>
          </cell>
          <cell r="CB677" t="str">
            <v>https://morningconsult.com/wp-content/uploads/2019/09/190959_crosstabs_POLITICO_PARTIAL.pdf</v>
          </cell>
        </row>
        <row r="678">
          <cell r="D678" t="str">
            <v>Morning Consult</v>
          </cell>
          <cell r="F678" t="str">
            <v>US</v>
          </cell>
          <cell r="G678" t="str">
            <v>B+</v>
          </cell>
          <cell r="I678">
            <v>43730</v>
          </cell>
          <cell r="J678">
            <v>17377</v>
          </cell>
          <cell r="K678" t="str">
            <v>lv</v>
          </cell>
          <cell r="L678">
            <v>32</v>
          </cell>
          <cell r="M678">
            <v>0</v>
          </cell>
          <cell r="N678">
            <v>3</v>
          </cell>
          <cell r="O678">
            <v>5</v>
          </cell>
          <cell r="P678">
            <v>2</v>
          </cell>
          <cell r="Q678">
            <v>19</v>
          </cell>
          <cell r="R678">
            <v>1</v>
          </cell>
          <cell r="S678">
            <v>20</v>
          </cell>
          <cell r="T678">
            <v>3</v>
          </cell>
          <cell r="AL678">
            <v>0</v>
          </cell>
          <cell r="CB678" t="str">
            <v>https://morningconsult.com/2020-democratic-primary/</v>
          </cell>
        </row>
        <row r="679">
          <cell r="D679" t="str">
            <v>Landmark Communications</v>
          </cell>
          <cell r="F679" t="str">
            <v>Georgia</v>
          </cell>
          <cell r="G679" t="str">
            <v>B</v>
          </cell>
          <cell r="I679">
            <v>43729</v>
          </cell>
          <cell r="J679">
            <v>500</v>
          </cell>
          <cell r="K679" t="str">
            <v>lv</v>
          </cell>
          <cell r="L679">
            <v>41.4</v>
          </cell>
          <cell r="M679">
            <v>0</v>
          </cell>
          <cell r="N679">
            <v>2</v>
          </cell>
          <cell r="O679">
            <v>4.9000000000000004</v>
          </cell>
          <cell r="P679">
            <v>1.1000000000000001</v>
          </cell>
          <cell r="Q679">
            <v>8.1</v>
          </cell>
          <cell r="R679">
            <v>0.1</v>
          </cell>
          <cell r="S679">
            <v>17.399999999999999</v>
          </cell>
          <cell r="T679">
            <v>1.9</v>
          </cell>
          <cell r="AL679">
            <v>0.26764786837813692</v>
          </cell>
          <cell r="CB679" t="str">
            <v>http://landmarkcommunications.net/wsb-tv-landmark-poll-democratic-presidential-preference-primary-sept-21st/</v>
          </cell>
        </row>
        <row r="680">
          <cell r="D680" t="str">
            <v>Monmouth University</v>
          </cell>
          <cell r="F680" t="str">
            <v>New Hampshire</v>
          </cell>
          <cell r="G680" t="str">
            <v>A+</v>
          </cell>
          <cell r="I680">
            <v>43729</v>
          </cell>
          <cell r="J680">
            <v>401</v>
          </cell>
          <cell r="K680" t="str">
            <v>lv</v>
          </cell>
          <cell r="L680">
            <v>25</v>
          </cell>
          <cell r="M680">
            <v>0</v>
          </cell>
          <cell r="N680">
            <v>2</v>
          </cell>
          <cell r="O680">
            <v>10</v>
          </cell>
          <cell r="P680">
            <v>2</v>
          </cell>
          <cell r="Q680">
            <v>12</v>
          </cell>
          <cell r="R680">
            <v>2</v>
          </cell>
          <cell r="S680">
            <v>27</v>
          </cell>
          <cell r="T680">
            <v>2</v>
          </cell>
          <cell r="AL680">
            <v>1.2481481089876753E-2</v>
          </cell>
          <cell r="CB680" t="str">
            <v>https://www.monmouth.edu/polling-institute/documents/monmouthpoll_nh_092419.pdf/</v>
          </cell>
        </row>
        <row r="681">
          <cell r="D681" t="str">
            <v>Harris Insights &amp; Analytics</v>
          </cell>
          <cell r="F681" t="str">
            <v>US</v>
          </cell>
          <cell r="G681" t="str">
            <v>C+</v>
          </cell>
          <cell r="I681">
            <v>43729</v>
          </cell>
          <cell r="J681">
            <v>440</v>
          </cell>
          <cell r="K681" t="str">
            <v>rv</v>
          </cell>
          <cell r="L681">
            <v>31</v>
          </cell>
          <cell r="M681">
            <v>0</v>
          </cell>
          <cell r="N681">
            <v>2</v>
          </cell>
          <cell r="O681">
            <v>5</v>
          </cell>
          <cell r="P681">
            <v>2</v>
          </cell>
          <cell r="Q681">
            <v>16</v>
          </cell>
          <cell r="R681">
            <v>1</v>
          </cell>
          <cell r="S681">
            <v>14</v>
          </cell>
          <cell r="T681">
            <v>2</v>
          </cell>
          <cell r="AL681">
            <v>5.6827603087331465E-6</v>
          </cell>
          <cell r="CB681" t="str">
            <v>https://thehill.com/hilltv/rising/462617-biden-extends-lead-over-warren-sanders</v>
          </cell>
        </row>
        <row r="682">
          <cell r="D682" t="str">
            <v>Tel Opinion Research</v>
          </cell>
          <cell r="F682" t="str">
            <v>South Carolina</v>
          </cell>
          <cell r="G682" t="str">
            <v>B/C</v>
          </cell>
          <cell r="I682">
            <v>43728</v>
          </cell>
          <cell r="J682">
            <v>600</v>
          </cell>
          <cell r="K682" t="str">
            <v>lv</v>
          </cell>
          <cell r="L682">
            <v>41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9</v>
          </cell>
          <cell r="R682">
            <v>0</v>
          </cell>
          <cell r="S682">
            <v>19</v>
          </cell>
          <cell r="T682">
            <v>0</v>
          </cell>
          <cell r="AL682">
            <v>1.6864432145915513</v>
          </cell>
          <cell r="CB682" t="str">
            <v>https://www.politico.com/f/?id=0000016d-6566-d8ed-a36d-edee7de90000</v>
          </cell>
        </row>
        <row r="683">
          <cell r="D683" t="str">
            <v>Tel Opinion Research</v>
          </cell>
          <cell r="F683" t="str">
            <v>South Carolina</v>
          </cell>
          <cell r="G683" t="str">
            <v>B/C</v>
          </cell>
          <cell r="I683">
            <v>43728</v>
          </cell>
          <cell r="J683">
            <v>600</v>
          </cell>
          <cell r="K683" t="str">
            <v>lv</v>
          </cell>
          <cell r="L683">
            <v>36</v>
          </cell>
          <cell r="M683">
            <v>0</v>
          </cell>
          <cell r="N683">
            <v>0</v>
          </cell>
          <cell r="O683">
            <v>3</v>
          </cell>
          <cell r="P683">
            <v>0</v>
          </cell>
          <cell r="Q683">
            <v>7</v>
          </cell>
          <cell r="R683">
            <v>0</v>
          </cell>
          <cell r="S683">
            <v>14</v>
          </cell>
          <cell r="T683">
            <v>1</v>
          </cell>
          <cell r="AL683">
            <v>0</v>
          </cell>
          <cell r="CB683" t="str">
            <v>https://www.politico.com/f/?id=0000016d-6566-d8ed-a36d-edee7de90000</v>
          </cell>
        </row>
        <row r="684">
          <cell r="D684" t="str">
            <v>Tel Opinion Research</v>
          </cell>
          <cell r="F684" t="str">
            <v>South Carolina</v>
          </cell>
          <cell r="G684" t="str">
            <v>B/C</v>
          </cell>
          <cell r="I684">
            <v>43728</v>
          </cell>
          <cell r="J684">
            <v>600</v>
          </cell>
          <cell r="K684" t="str">
            <v>lv</v>
          </cell>
          <cell r="L684">
            <v>19</v>
          </cell>
          <cell r="M684">
            <v>0</v>
          </cell>
          <cell r="N684">
            <v>0</v>
          </cell>
          <cell r="O684">
            <v>2</v>
          </cell>
          <cell r="P684">
            <v>0</v>
          </cell>
          <cell r="Q684">
            <v>3</v>
          </cell>
          <cell r="R684">
            <v>1</v>
          </cell>
          <cell r="S684">
            <v>9</v>
          </cell>
          <cell r="T684">
            <v>0</v>
          </cell>
          <cell r="AL684">
            <v>0</v>
          </cell>
          <cell r="CB684" t="str">
            <v>https://www.politico.com/f/?id=0000016d-6566-d8ed-a36d-edee7de90000</v>
          </cell>
        </row>
        <row r="685">
          <cell r="D685" t="str">
            <v>Harris Insights &amp; Analytics</v>
          </cell>
          <cell r="F685" t="str">
            <v>US</v>
          </cell>
          <cell r="G685" t="str">
            <v>C+</v>
          </cell>
          <cell r="I685">
            <v>43728</v>
          </cell>
          <cell r="J685">
            <v>1831</v>
          </cell>
          <cell r="K685" t="str">
            <v>lv</v>
          </cell>
          <cell r="L685">
            <v>32</v>
          </cell>
          <cell r="M685">
            <v>0</v>
          </cell>
          <cell r="N685">
            <v>3</v>
          </cell>
          <cell r="O685">
            <v>5</v>
          </cell>
          <cell r="P685">
            <v>1</v>
          </cell>
          <cell r="Q685">
            <v>15</v>
          </cell>
          <cell r="R685">
            <v>1</v>
          </cell>
          <cell r="S685">
            <v>17</v>
          </cell>
          <cell r="T685">
            <v>2</v>
          </cell>
          <cell r="AL685">
            <v>0</v>
          </cell>
          <cell r="CB685" t="str">
            <v>https://docs.google.com/spreadsheets/d/e/2PACX-1vR30RpDPqFW4OBoeR9l388AdvEX397qTni9UoaFZNCvh_HcmgQVbhRTdioD3KKOkrjShDEVn1hzCR_A/pubhtml/sheet?headers=false&amp;gid=0</v>
          </cell>
        </row>
        <row r="686">
          <cell r="D686" t="str">
            <v>Harris Insights &amp; Analytics</v>
          </cell>
          <cell r="F686" t="str">
            <v>US</v>
          </cell>
          <cell r="G686" t="str">
            <v>C+</v>
          </cell>
          <cell r="I686">
            <v>43728</v>
          </cell>
          <cell r="J686">
            <v>761</v>
          </cell>
          <cell r="K686" t="str">
            <v>lv</v>
          </cell>
          <cell r="L686">
            <v>32</v>
          </cell>
          <cell r="M686">
            <v>0</v>
          </cell>
          <cell r="N686">
            <v>3</v>
          </cell>
          <cell r="O686">
            <v>5</v>
          </cell>
          <cell r="P686">
            <v>1</v>
          </cell>
          <cell r="Q686">
            <v>15</v>
          </cell>
          <cell r="R686">
            <v>1</v>
          </cell>
          <cell r="S686">
            <v>20</v>
          </cell>
          <cell r="T686">
            <v>2</v>
          </cell>
          <cell r="AL686">
            <v>6.0299362040244429E-6</v>
          </cell>
          <cell r="CB686" t="str">
            <v>https://docs.google.com/spreadsheets/d/e/2PACX-1vToFq5GlAnqAlIkHkLKrwPfl7-vv4qQAMc3oEDXODMlGSo4akYBgzK_Q9SWXUBt3rEbKJ2fdvvhLBfu/pubhtml/sheet?headers=false&amp;gid=0</v>
          </cell>
        </row>
        <row r="687">
          <cell r="D687" t="str">
            <v>Harris Insights &amp; Analytics</v>
          </cell>
          <cell r="F687" t="str">
            <v>US</v>
          </cell>
          <cell r="G687" t="str">
            <v>C+</v>
          </cell>
          <cell r="I687">
            <v>43728</v>
          </cell>
          <cell r="J687">
            <v>1340</v>
          </cell>
          <cell r="K687" t="str">
            <v>rv</v>
          </cell>
          <cell r="L687">
            <v>28</v>
          </cell>
          <cell r="M687">
            <v>0</v>
          </cell>
          <cell r="N687">
            <v>3</v>
          </cell>
          <cell r="O687">
            <v>4</v>
          </cell>
          <cell r="P687">
            <v>1</v>
          </cell>
          <cell r="Q687">
            <v>16</v>
          </cell>
          <cell r="R687">
            <v>1</v>
          </cell>
          <cell r="S687">
            <v>17</v>
          </cell>
          <cell r="T687">
            <v>2</v>
          </cell>
          <cell r="AL687">
            <v>0</v>
          </cell>
          <cell r="CB687" t="str">
            <v>https://docs.google.com/spreadsheets/d/e/2PACX-1vToFq5GlAnqAlIkHkLKrwPfl7-vv4qQAMc3oEDXODMlGSo4akYBgzK_Q9SWXUBt3rEbKJ2fdvvhLBfu/pubhtml/sheet?headers=false&amp;gid=0</v>
          </cell>
        </row>
        <row r="688">
          <cell r="D688" t="str">
            <v>High Point University</v>
          </cell>
          <cell r="F688" t="str">
            <v>North Carolina</v>
          </cell>
          <cell r="G688" t="str">
            <v>A/B</v>
          </cell>
          <cell r="I688">
            <v>43727</v>
          </cell>
          <cell r="J688">
            <v>348</v>
          </cell>
          <cell r="K688" t="str">
            <v>a</v>
          </cell>
          <cell r="L688">
            <v>31</v>
          </cell>
          <cell r="M688">
            <v>0</v>
          </cell>
          <cell r="N688">
            <v>4</v>
          </cell>
          <cell r="O688">
            <v>3</v>
          </cell>
          <cell r="P688">
            <v>1</v>
          </cell>
          <cell r="Q688">
            <v>20</v>
          </cell>
          <cell r="R688">
            <v>0</v>
          </cell>
          <cell r="S688">
            <v>15</v>
          </cell>
          <cell r="T688">
            <v>4</v>
          </cell>
          <cell r="AL688">
            <v>1.0026484048843654E-2</v>
          </cell>
          <cell r="CB688" t="str">
            <v>http://www.highpoint.edu/src/files/2019/09/66memoC.pdf</v>
          </cell>
        </row>
        <row r="689">
          <cell r="D689" t="str">
            <v>Tel Opinion Research</v>
          </cell>
          <cell r="F689" t="str">
            <v>New Hampshire</v>
          </cell>
          <cell r="G689" t="str">
            <v>B/C</v>
          </cell>
          <cell r="I689">
            <v>43727</v>
          </cell>
          <cell r="J689">
            <v>600</v>
          </cell>
          <cell r="K689" t="str">
            <v>lv</v>
          </cell>
          <cell r="L689">
            <v>28</v>
          </cell>
          <cell r="M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14</v>
          </cell>
          <cell r="R689">
            <v>0</v>
          </cell>
          <cell r="S689">
            <v>39</v>
          </cell>
          <cell r="T689">
            <v>0</v>
          </cell>
          <cell r="AL689">
            <v>1.6771073457820698</v>
          </cell>
          <cell r="CB689" t="str">
            <v>https://www.politico.com/f/?id=0000016d-6568-d8ed-a36d-ede817180000</v>
          </cell>
        </row>
        <row r="690">
          <cell r="D690" t="str">
            <v>Tel Opinion Research</v>
          </cell>
          <cell r="F690" t="str">
            <v>New Hampshire</v>
          </cell>
          <cell r="G690" t="str">
            <v>B/C</v>
          </cell>
          <cell r="I690">
            <v>43727</v>
          </cell>
          <cell r="J690">
            <v>600</v>
          </cell>
          <cell r="K690" t="str">
            <v>lv</v>
          </cell>
          <cell r="L690">
            <v>24</v>
          </cell>
          <cell r="M690">
            <v>0</v>
          </cell>
          <cell r="N690">
            <v>0</v>
          </cell>
          <cell r="O690">
            <v>9</v>
          </cell>
          <cell r="P690">
            <v>0</v>
          </cell>
          <cell r="Q690">
            <v>13</v>
          </cell>
          <cell r="R690">
            <v>0</v>
          </cell>
          <cell r="S690">
            <v>29</v>
          </cell>
          <cell r="T690">
            <v>1</v>
          </cell>
          <cell r="AL690">
            <v>0</v>
          </cell>
          <cell r="CB690" t="str">
            <v>https://www.politico.com/f/?id=0000016d-6568-d8ed-a36d-ede817180000</v>
          </cell>
        </row>
        <row r="691">
          <cell r="D691" t="str">
            <v>Tel Opinion Research</v>
          </cell>
          <cell r="F691" t="str">
            <v>New Hampshire</v>
          </cell>
          <cell r="G691" t="str">
            <v>B/C</v>
          </cell>
          <cell r="I691">
            <v>43727</v>
          </cell>
          <cell r="J691">
            <v>600</v>
          </cell>
          <cell r="K691" t="str">
            <v>lv</v>
          </cell>
          <cell r="L691">
            <v>15</v>
          </cell>
          <cell r="M691">
            <v>0</v>
          </cell>
          <cell r="N691">
            <v>0</v>
          </cell>
          <cell r="O691">
            <v>4</v>
          </cell>
          <cell r="P691">
            <v>2</v>
          </cell>
          <cell r="Q691">
            <v>8</v>
          </cell>
          <cell r="R691">
            <v>0</v>
          </cell>
          <cell r="S691">
            <v>18</v>
          </cell>
          <cell r="T691">
            <v>0</v>
          </cell>
          <cell r="AL691">
            <v>0</v>
          </cell>
          <cell r="CB691" t="str">
            <v>https://www.politico.com/f/?id=0000016d-6568-d8ed-a36d-ede817180000</v>
          </cell>
        </row>
        <row r="692">
          <cell r="D692" t="str">
            <v>Goucher College</v>
          </cell>
          <cell r="F692" t="str">
            <v>Maryland</v>
          </cell>
          <cell r="G692">
            <v>0</v>
          </cell>
          <cell r="I692">
            <v>43727</v>
          </cell>
          <cell r="J692">
            <v>300</v>
          </cell>
          <cell r="K692" t="str">
            <v>lv</v>
          </cell>
          <cell r="L692">
            <v>33</v>
          </cell>
          <cell r="M692">
            <v>0</v>
          </cell>
          <cell r="N692">
            <v>1</v>
          </cell>
          <cell r="O692">
            <v>5</v>
          </cell>
          <cell r="P692">
            <v>1</v>
          </cell>
          <cell r="Q692">
            <v>10</v>
          </cell>
          <cell r="R692">
            <v>0</v>
          </cell>
          <cell r="S692">
            <v>21</v>
          </cell>
          <cell r="T692">
            <v>1</v>
          </cell>
          <cell r="AL692">
            <v>0.11732757985206249</v>
          </cell>
          <cell r="CB692" t="str">
            <v>https://www.goucher.edu/hughes-center/documents/Goucher-College-Poll-Sept19-Part-3.pdf</v>
          </cell>
        </row>
        <row r="693">
          <cell r="D693" t="str">
            <v>Harris Insights &amp; Analytics</v>
          </cell>
          <cell r="F693" t="str">
            <v>US</v>
          </cell>
          <cell r="G693" t="str">
            <v>C+</v>
          </cell>
          <cell r="I693">
            <v>43727</v>
          </cell>
          <cell r="J693">
            <v>773</v>
          </cell>
          <cell r="K693" t="str">
            <v>lv</v>
          </cell>
          <cell r="L693">
            <v>31</v>
          </cell>
          <cell r="M693">
            <v>0</v>
          </cell>
          <cell r="N693">
            <v>3</v>
          </cell>
          <cell r="O693">
            <v>5</v>
          </cell>
          <cell r="P693">
            <v>1</v>
          </cell>
          <cell r="Q693">
            <v>16</v>
          </cell>
          <cell r="R693">
            <v>1</v>
          </cell>
          <cell r="S693">
            <v>19</v>
          </cell>
          <cell r="T693">
            <v>2</v>
          </cell>
          <cell r="AL693">
            <v>5.5092710681604098E-6</v>
          </cell>
          <cell r="CB693" t="str">
            <v>https://docs.google.com/spreadsheets/d/e/2PACX-1vSBPJ-FmQzBcTMGsqmVChwsDF1TMWvXjqn_AL5_k17s6a06p-gDzPsb9m2ftkbIGHdRTpntdPXmvKa9/pubhtml/sheet?headers=false&amp;gid=0</v>
          </cell>
        </row>
        <row r="694">
          <cell r="D694" t="str">
            <v>Harris Insights &amp; Analytics</v>
          </cell>
          <cell r="F694" t="str">
            <v>US</v>
          </cell>
          <cell r="G694" t="str">
            <v>C+</v>
          </cell>
          <cell r="I694">
            <v>43727</v>
          </cell>
          <cell r="J694">
            <v>1343</v>
          </cell>
          <cell r="K694" t="str">
            <v>rv</v>
          </cell>
          <cell r="L694">
            <v>26</v>
          </cell>
          <cell r="M694">
            <v>0</v>
          </cell>
          <cell r="N694">
            <v>3</v>
          </cell>
          <cell r="O694">
            <v>4</v>
          </cell>
          <cell r="P694">
            <v>1</v>
          </cell>
          <cell r="Q694">
            <v>16</v>
          </cell>
          <cell r="R694">
            <v>1</v>
          </cell>
          <cell r="S694">
            <v>16</v>
          </cell>
          <cell r="T694">
            <v>2</v>
          </cell>
          <cell r="AL694">
            <v>0</v>
          </cell>
          <cell r="CB694" t="str">
            <v>https://docs.google.com/spreadsheets/d/e/2PACX-1vSBPJ-FmQzBcTMGsqmVChwsDF1TMWvXjqn_AL5_k17s6a06p-gDzPsb9m2ftkbIGHdRTpntdPXmvKa9/pubhtml/sheet?headers=false&amp;gid=0</v>
          </cell>
        </row>
        <row r="695">
          <cell r="D695" t="str">
            <v>University of California, Berkeley</v>
          </cell>
          <cell r="F695" t="str">
            <v>California</v>
          </cell>
          <cell r="G695" t="str">
            <v>B/C</v>
          </cell>
          <cell r="I695">
            <v>43726</v>
          </cell>
          <cell r="J695">
            <v>2272</v>
          </cell>
          <cell r="K695" t="str">
            <v>lv</v>
          </cell>
          <cell r="L695">
            <v>19.600000000000001</v>
          </cell>
          <cell r="M695">
            <v>0</v>
          </cell>
          <cell r="N695">
            <v>0.9</v>
          </cell>
          <cell r="O695">
            <v>6.1</v>
          </cell>
          <cell r="P695">
            <v>1.6</v>
          </cell>
          <cell r="Q695">
            <v>18.899999999999999</v>
          </cell>
          <cell r="R695">
            <v>0.1</v>
          </cell>
          <cell r="S695">
            <v>28.6</v>
          </cell>
          <cell r="T695">
            <v>1.8</v>
          </cell>
          <cell r="AL695">
            <v>4.4617974204687751E-2</v>
          </cell>
          <cell r="CB695" t="str">
            <v>https://escholarship.org/uc/item/2v9530s0</v>
          </cell>
        </row>
        <row r="696">
          <cell r="D696" t="str">
            <v>Tel Opinion Research</v>
          </cell>
          <cell r="F696" t="str">
            <v>Florida</v>
          </cell>
          <cell r="G696" t="str">
            <v>B/C</v>
          </cell>
          <cell r="I696">
            <v>43726</v>
          </cell>
          <cell r="J696">
            <v>800</v>
          </cell>
          <cell r="K696" t="str">
            <v>lv</v>
          </cell>
          <cell r="L696">
            <v>43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Q696">
            <v>10</v>
          </cell>
          <cell r="R696">
            <v>0</v>
          </cell>
          <cell r="S696">
            <v>26</v>
          </cell>
          <cell r="T696">
            <v>0</v>
          </cell>
          <cell r="AL696">
            <v>2.9242604829609067E-2</v>
          </cell>
          <cell r="CB696" t="str">
            <v>https://www.politico.com/f/?id=0000016d-6569-d966-ad6d-e77d28f90001</v>
          </cell>
        </row>
        <row r="697">
          <cell r="D697" t="str">
            <v>Tel Opinion Research</v>
          </cell>
          <cell r="F697" t="str">
            <v>Florida</v>
          </cell>
          <cell r="G697" t="str">
            <v>B/C</v>
          </cell>
          <cell r="I697">
            <v>43726</v>
          </cell>
          <cell r="J697">
            <v>800</v>
          </cell>
          <cell r="K697" t="str">
            <v>lv</v>
          </cell>
          <cell r="L697">
            <v>37</v>
          </cell>
          <cell r="M697">
            <v>0</v>
          </cell>
          <cell r="N697">
            <v>0</v>
          </cell>
          <cell r="O697">
            <v>5</v>
          </cell>
          <cell r="P697">
            <v>0</v>
          </cell>
          <cell r="Q697">
            <v>9</v>
          </cell>
          <cell r="R697">
            <v>0</v>
          </cell>
          <cell r="S697">
            <v>18</v>
          </cell>
          <cell r="T697">
            <v>2</v>
          </cell>
          <cell r="AL697">
            <v>0</v>
          </cell>
          <cell r="CB697" t="str">
            <v>https://www.politico.com/f/?id=0000016d-6569-d966-ad6d-e77d28f90001</v>
          </cell>
        </row>
        <row r="698">
          <cell r="D698" t="str">
            <v>Tel Opinion Research</v>
          </cell>
          <cell r="F698" t="str">
            <v>Florida</v>
          </cell>
          <cell r="G698" t="str">
            <v>B/C</v>
          </cell>
          <cell r="I698">
            <v>43726</v>
          </cell>
          <cell r="J698">
            <v>800</v>
          </cell>
          <cell r="K698" t="str">
            <v>lv</v>
          </cell>
          <cell r="L698">
            <v>24</v>
          </cell>
          <cell r="M698">
            <v>0</v>
          </cell>
          <cell r="N698">
            <v>0</v>
          </cell>
          <cell r="O698">
            <v>2</v>
          </cell>
          <cell r="P698">
            <v>0</v>
          </cell>
          <cell r="Q698">
            <v>5</v>
          </cell>
          <cell r="R698">
            <v>0</v>
          </cell>
          <cell r="S698">
            <v>11</v>
          </cell>
          <cell r="T698">
            <v>1</v>
          </cell>
          <cell r="AL698">
            <v>0</v>
          </cell>
          <cell r="CB698" t="str">
            <v>https://www.politico.com/f/?id=0000016d-6569-d966-ad6d-e77d28f90001</v>
          </cell>
        </row>
        <row r="699">
          <cell r="D699" t="str">
            <v>Selzer &amp; Co.</v>
          </cell>
          <cell r="F699" t="str">
            <v>Iowa</v>
          </cell>
          <cell r="G699" t="str">
            <v>A+</v>
          </cell>
          <cell r="I699">
            <v>43726</v>
          </cell>
          <cell r="J699">
            <v>602</v>
          </cell>
          <cell r="K699" t="str">
            <v>lv</v>
          </cell>
          <cell r="L699">
            <v>20</v>
          </cell>
          <cell r="M699">
            <v>0</v>
          </cell>
          <cell r="N699">
            <v>3</v>
          </cell>
          <cell r="O699">
            <v>9</v>
          </cell>
          <cell r="P699">
            <v>3</v>
          </cell>
          <cell r="Q699">
            <v>11</v>
          </cell>
          <cell r="R699">
            <v>2</v>
          </cell>
          <cell r="S699">
            <v>22</v>
          </cell>
          <cell r="T699">
            <v>2</v>
          </cell>
          <cell r="AL699">
            <v>0.19843769733596589</v>
          </cell>
          <cell r="CB699" t="str">
            <v>https://cdn.cnn.com/cnn/2019/images/09/21/desmoinescnnpoll.pdf</v>
          </cell>
        </row>
        <row r="700">
          <cell r="D700" t="str">
            <v>Harris Insights &amp; Analytics</v>
          </cell>
          <cell r="F700" t="str">
            <v>US</v>
          </cell>
          <cell r="G700" t="str">
            <v>C+</v>
          </cell>
          <cell r="I700">
            <v>43726</v>
          </cell>
          <cell r="J700">
            <v>768</v>
          </cell>
          <cell r="K700" t="str">
            <v>lv</v>
          </cell>
          <cell r="L700">
            <v>34</v>
          </cell>
          <cell r="M700">
            <v>0</v>
          </cell>
          <cell r="N700">
            <v>2</v>
          </cell>
          <cell r="O700">
            <v>5</v>
          </cell>
          <cell r="P700">
            <v>1</v>
          </cell>
          <cell r="Q700">
            <v>14</v>
          </cell>
          <cell r="R700">
            <v>1</v>
          </cell>
          <cell r="S700">
            <v>18</v>
          </cell>
          <cell r="T700">
            <v>2</v>
          </cell>
          <cell r="AL700">
            <v>5.0033060824879679E-6</v>
          </cell>
          <cell r="CB700" t="str">
            <v>https://docs.google.com/spreadsheets/d/e/2PACX-1vQxNZ8yOcDYjYZ-X4N3sGlIyJv2AzHe1DshXx-kk2ZUHmbCkzun8j5mJiNOev0JfcwurOEugE8kBr40/pubhtml/sheet?headers=false&amp;gid=0</v>
          </cell>
        </row>
        <row r="701">
          <cell r="D701" t="str">
            <v>Harris Insights &amp; Analytics</v>
          </cell>
          <cell r="F701" t="str">
            <v>US</v>
          </cell>
          <cell r="G701" t="str">
            <v>C+</v>
          </cell>
          <cell r="I701">
            <v>43726</v>
          </cell>
          <cell r="J701">
            <v>1326</v>
          </cell>
          <cell r="K701" t="str">
            <v>rv</v>
          </cell>
          <cell r="L701">
            <v>27</v>
          </cell>
          <cell r="M701">
            <v>0</v>
          </cell>
          <cell r="N701">
            <v>2</v>
          </cell>
          <cell r="O701">
            <v>3</v>
          </cell>
          <cell r="P701">
            <v>1</v>
          </cell>
          <cell r="Q701">
            <v>15</v>
          </cell>
          <cell r="R701">
            <v>1</v>
          </cell>
          <cell r="S701">
            <v>16</v>
          </cell>
          <cell r="T701">
            <v>3</v>
          </cell>
          <cell r="AL701">
            <v>0</v>
          </cell>
          <cell r="CB701" t="str">
            <v>https://docs.google.com/spreadsheets/d/e/2PACX-1vQxNZ8yOcDYjYZ-X4N3sGlIyJv2AzHe1DshXx-kk2ZUHmbCkzun8j5mJiNOev0JfcwurOEugE8kBr40/pubhtml/sheet?headers=false&amp;gid=0</v>
          </cell>
        </row>
        <row r="702">
          <cell r="D702" t="str">
            <v>Zogby Interactive/JZ Analytics</v>
          </cell>
          <cell r="F702" t="str">
            <v>US</v>
          </cell>
          <cell r="G702" t="str">
            <v>C</v>
          </cell>
          <cell r="I702">
            <v>43725</v>
          </cell>
          <cell r="J702">
            <v>601</v>
          </cell>
          <cell r="K702" t="str">
            <v>lv</v>
          </cell>
          <cell r="L702">
            <v>31</v>
          </cell>
          <cell r="M702">
            <v>0</v>
          </cell>
          <cell r="N702">
            <v>4</v>
          </cell>
          <cell r="O702">
            <v>6</v>
          </cell>
          <cell r="P702">
            <v>3</v>
          </cell>
          <cell r="Q702">
            <v>17</v>
          </cell>
          <cell r="R702">
            <v>0</v>
          </cell>
          <cell r="S702">
            <v>17</v>
          </cell>
          <cell r="T702">
            <v>2</v>
          </cell>
          <cell r="AL702">
            <v>5.5963179112813195E-3</v>
          </cell>
          <cell r="CB702" t="str">
            <v>https://247wallst.com/special-report/2019/09/25/24-7-wall-st-zogby-poll-democratic-primary/</v>
          </cell>
        </row>
        <row r="703">
          <cell r="D703" t="str">
            <v>Fox News/Beacon Research/Shaw &amp; Co. Research</v>
          </cell>
          <cell r="F703" t="str">
            <v>US</v>
          </cell>
          <cell r="G703" t="str">
            <v>A-</v>
          </cell>
          <cell r="I703">
            <v>43725</v>
          </cell>
          <cell r="J703">
            <v>480</v>
          </cell>
          <cell r="K703" t="str">
            <v>lv</v>
          </cell>
          <cell r="L703">
            <v>29</v>
          </cell>
          <cell r="M703">
            <v>0</v>
          </cell>
          <cell r="N703">
            <v>3</v>
          </cell>
          <cell r="O703">
            <v>5</v>
          </cell>
          <cell r="P703">
            <v>2</v>
          </cell>
          <cell r="Q703">
            <v>18</v>
          </cell>
          <cell r="R703">
            <v>1</v>
          </cell>
          <cell r="S703">
            <v>16</v>
          </cell>
          <cell r="T703">
            <v>2</v>
          </cell>
          <cell r="AL703">
            <v>0</v>
          </cell>
          <cell r="CB703" t="str">
            <v>https://www.foxnews.com/politics/fox-news-poll-september-15-17-2019</v>
          </cell>
        </row>
        <row r="704">
          <cell r="D704" t="str">
            <v>Fox News/Beacon Research/Shaw &amp; Co. Research</v>
          </cell>
          <cell r="F704" t="str">
            <v>US</v>
          </cell>
          <cell r="G704" t="str">
            <v>A-</v>
          </cell>
          <cell r="I704">
            <v>43725</v>
          </cell>
          <cell r="J704">
            <v>480</v>
          </cell>
          <cell r="K704" t="str">
            <v>lv</v>
          </cell>
          <cell r="L704">
            <v>53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>
            <v>37</v>
          </cell>
          <cell r="T704">
            <v>0</v>
          </cell>
          <cell r="AL704">
            <v>1.442875389488885E-2</v>
          </cell>
          <cell r="CB704" t="str">
            <v>https://www.foxnews.com/politics/fox-news-poll-september-15-17-2019</v>
          </cell>
        </row>
        <row r="705">
          <cell r="D705" t="str">
            <v>Civiqs</v>
          </cell>
          <cell r="F705" t="str">
            <v>Iowa</v>
          </cell>
          <cell r="G705">
            <v>0</v>
          </cell>
          <cell r="I705">
            <v>43725</v>
          </cell>
          <cell r="J705">
            <v>572</v>
          </cell>
          <cell r="K705" t="str">
            <v>lv</v>
          </cell>
          <cell r="L705">
            <v>16</v>
          </cell>
          <cell r="M705">
            <v>0</v>
          </cell>
          <cell r="N705">
            <v>2</v>
          </cell>
          <cell r="O705">
            <v>13</v>
          </cell>
          <cell r="P705">
            <v>3</v>
          </cell>
          <cell r="Q705">
            <v>16</v>
          </cell>
          <cell r="R705">
            <v>2</v>
          </cell>
          <cell r="S705">
            <v>24</v>
          </cell>
          <cell r="T705">
            <v>3</v>
          </cell>
          <cell r="AL705">
            <v>3.4329057494834549E-3</v>
          </cell>
          <cell r="CB705" t="str">
            <v>https://civiqs.com/documents/Civiqs_ISU_banner_book_2019_09_release.pdf</v>
          </cell>
        </row>
        <row r="706">
          <cell r="D706" t="str">
            <v>YouGov</v>
          </cell>
          <cell r="F706" t="str">
            <v>US</v>
          </cell>
          <cell r="G706" t="str">
            <v>B-</v>
          </cell>
          <cell r="I706">
            <v>43725</v>
          </cell>
          <cell r="J706">
            <v>603</v>
          </cell>
          <cell r="K706" t="str">
            <v>lv</v>
          </cell>
          <cell r="L706">
            <v>25</v>
          </cell>
          <cell r="M706">
            <v>0</v>
          </cell>
          <cell r="N706">
            <v>2</v>
          </cell>
          <cell r="O706">
            <v>8</v>
          </cell>
          <cell r="P706">
            <v>1</v>
          </cell>
          <cell r="Q706">
            <v>15</v>
          </cell>
          <cell r="R706">
            <v>0</v>
          </cell>
          <cell r="S706">
            <v>19</v>
          </cell>
          <cell r="T706">
            <v>3</v>
          </cell>
          <cell r="AL706">
            <v>1.8983645770097523E-5</v>
          </cell>
          <cell r="CB706" t="str">
            <v>https://d25d2506sfb94s.cloudfront.net/cumulus_uploads/document/m1n9ik6irs/econTabReport.pdf</v>
          </cell>
        </row>
        <row r="707">
          <cell r="D707" t="str">
            <v>Harris Insights &amp; Analytics</v>
          </cell>
          <cell r="F707" t="str">
            <v>US</v>
          </cell>
          <cell r="G707" t="str">
            <v>C+</v>
          </cell>
          <cell r="I707">
            <v>43725</v>
          </cell>
          <cell r="J707">
            <v>799</v>
          </cell>
          <cell r="K707" t="str">
            <v>lv</v>
          </cell>
          <cell r="L707">
            <v>32</v>
          </cell>
          <cell r="M707">
            <v>0</v>
          </cell>
          <cell r="N707">
            <v>3</v>
          </cell>
          <cell r="O707">
            <v>5</v>
          </cell>
          <cell r="P707">
            <v>2</v>
          </cell>
          <cell r="Q707">
            <v>14</v>
          </cell>
          <cell r="R707">
            <v>1</v>
          </cell>
          <cell r="S707">
            <v>15</v>
          </cell>
          <cell r="T707">
            <v>2</v>
          </cell>
          <cell r="AL707">
            <v>4.638451636900158E-6</v>
          </cell>
          <cell r="CB707" t="str">
            <v>https://docs.google.com/spreadsheets/d/e/2PACX-1vSkjH2s-g-2MUvescdMg8gQxFQiNANdT_xOAkvIViDyrNnP0uHUaAZgoOOYEcTWmUGaWbAqcQwuniN-/pubhtml/sheet?headers=false&amp;gid=0</v>
          </cell>
        </row>
        <row r="708">
          <cell r="D708" t="str">
            <v>Harris Insights &amp; Analytics</v>
          </cell>
          <cell r="F708" t="str">
            <v>US</v>
          </cell>
          <cell r="G708" t="str">
            <v>C+</v>
          </cell>
          <cell r="I708">
            <v>43725</v>
          </cell>
          <cell r="J708">
            <v>1329</v>
          </cell>
          <cell r="K708" t="str">
            <v>rv</v>
          </cell>
          <cell r="L708">
            <v>27</v>
          </cell>
          <cell r="M708">
            <v>0</v>
          </cell>
          <cell r="N708">
            <v>3</v>
          </cell>
          <cell r="O708">
            <v>4</v>
          </cell>
          <cell r="P708">
            <v>1</v>
          </cell>
          <cell r="Q708">
            <v>14</v>
          </cell>
          <cell r="R708">
            <v>1</v>
          </cell>
          <cell r="S708">
            <v>13</v>
          </cell>
          <cell r="T708">
            <v>3</v>
          </cell>
          <cell r="AL708">
            <v>0</v>
          </cell>
          <cell r="CB708" t="str">
            <v>https://docs.google.com/spreadsheets/d/e/2PACX-1vSkjH2s-g-2MUvescdMg8gQxFQiNANdT_xOAkvIViDyrNnP0uHUaAZgoOOYEcTWmUGaWbAqcQwuniN-/pubhtml/sheet?headers=false&amp;gid=0</v>
          </cell>
        </row>
        <row r="709">
          <cell r="D709" t="str">
            <v>Show Me Victories</v>
          </cell>
          <cell r="F709" t="str">
            <v>Missouri</v>
          </cell>
          <cell r="G709">
            <v>0</v>
          </cell>
          <cell r="I709">
            <v>43724</v>
          </cell>
          <cell r="J709">
            <v>400</v>
          </cell>
          <cell r="K709" t="str">
            <v>lv</v>
          </cell>
          <cell r="L709">
            <v>34</v>
          </cell>
          <cell r="M709">
            <v>0</v>
          </cell>
          <cell r="N709">
            <v>1</v>
          </cell>
          <cell r="O709">
            <v>10</v>
          </cell>
          <cell r="P709">
            <v>1</v>
          </cell>
          <cell r="Q709">
            <v>14</v>
          </cell>
          <cell r="R709">
            <v>0</v>
          </cell>
          <cell r="S709">
            <v>22</v>
          </cell>
          <cell r="T709">
            <v>1</v>
          </cell>
          <cell r="AL709">
            <v>1.0326674349597731</v>
          </cell>
          <cell r="CB709" t="str">
            <v>https://files.constantcontact.com/a1529b48301/2b9dc5b1-e472-4676-99c1-4e7d639d53dc.pdf</v>
          </cell>
        </row>
        <row r="710">
          <cell r="D710" t="str">
            <v>Monmouth University</v>
          </cell>
          <cell r="F710" t="str">
            <v>New Jersey</v>
          </cell>
          <cell r="G710" t="str">
            <v>A+</v>
          </cell>
          <cell r="I710">
            <v>43724</v>
          </cell>
          <cell r="J710">
            <v>325</v>
          </cell>
          <cell r="K710" t="str">
            <v>rv</v>
          </cell>
          <cell r="L710">
            <v>26</v>
          </cell>
          <cell r="M710">
            <v>0</v>
          </cell>
          <cell r="N710">
            <v>9</v>
          </cell>
          <cell r="O710">
            <v>6</v>
          </cell>
          <cell r="P710">
            <v>1</v>
          </cell>
          <cell r="Q710">
            <v>18</v>
          </cell>
          <cell r="R710">
            <v>0</v>
          </cell>
          <cell r="S710">
            <v>20</v>
          </cell>
          <cell r="T710">
            <v>1</v>
          </cell>
          <cell r="AL710">
            <v>3.3427729298118103</v>
          </cell>
          <cell r="CB710" t="str">
            <v>https://www.monmouth.edu/polling-institute/documents/monmouthpoll_nj_091919.pdf/</v>
          </cell>
        </row>
        <row r="711">
          <cell r="D711" t="str">
            <v>Civiqs</v>
          </cell>
          <cell r="F711" t="str">
            <v>US</v>
          </cell>
          <cell r="G711">
            <v>0</v>
          </cell>
          <cell r="I711">
            <v>43724</v>
          </cell>
          <cell r="J711">
            <v>1291</v>
          </cell>
          <cell r="K711" t="str">
            <v>lv</v>
          </cell>
          <cell r="L711">
            <v>24</v>
          </cell>
          <cell r="M711">
            <v>0</v>
          </cell>
          <cell r="N711">
            <v>1</v>
          </cell>
          <cell r="O711">
            <v>7</v>
          </cell>
          <cell r="P711">
            <v>1</v>
          </cell>
          <cell r="Q711">
            <v>14</v>
          </cell>
          <cell r="R711">
            <v>1</v>
          </cell>
          <cell r="S711">
            <v>30</v>
          </cell>
          <cell r="T711">
            <v>2</v>
          </cell>
          <cell r="AL711">
            <v>1.5741606621755511</v>
          </cell>
          <cell r="CB711" t="str">
            <v>http://filesforprogress.org/datasets/sep_18/civiqs_debate/post_debate.pdf</v>
          </cell>
        </row>
        <row r="712">
          <cell r="D712" t="str">
            <v>David Binder Research</v>
          </cell>
          <cell r="F712" t="str">
            <v>Iowa</v>
          </cell>
          <cell r="G712">
            <v>0</v>
          </cell>
          <cell r="I712">
            <v>43724</v>
          </cell>
          <cell r="J712">
            <v>500</v>
          </cell>
          <cell r="K712" t="str">
            <v>lv</v>
          </cell>
          <cell r="L712">
            <v>25</v>
          </cell>
          <cell r="M712">
            <v>0</v>
          </cell>
          <cell r="N712">
            <v>2</v>
          </cell>
          <cell r="O712">
            <v>12</v>
          </cell>
          <cell r="P712">
            <v>8</v>
          </cell>
          <cell r="Q712">
            <v>9</v>
          </cell>
          <cell r="R712">
            <v>3</v>
          </cell>
          <cell r="S712">
            <v>23</v>
          </cell>
          <cell r="T712">
            <v>2</v>
          </cell>
          <cell r="AL712">
            <v>1.752737546231134E-2</v>
          </cell>
          <cell r="CB712" t="str">
            <v>http://www.focusonruralamerica.com/2019/09/18/september-2019-poll-results/</v>
          </cell>
        </row>
        <row r="713">
          <cell r="D713" t="str">
            <v>SurveyUSA</v>
          </cell>
          <cell r="F713" t="str">
            <v>US</v>
          </cell>
          <cell r="G713" t="str">
            <v>A</v>
          </cell>
          <cell r="I713">
            <v>43724</v>
          </cell>
          <cell r="J713">
            <v>1017</v>
          </cell>
          <cell r="K713" t="str">
            <v>lv</v>
          </cell>
          <cell r="L713">
            <v>33</v>
          </cell>
          <cell r="M713">
            <v>0</v>
          </cell>
          <cell r="N713">
            <v>4</v>
          </cell>
          <cell r="O713">
            <v>5</v>
          </cell>
          <cell r="P713">
            <v>1</v>
          </cell>
          <cell r="Q713">
            <v>17</v>
          </cell>
          <cell r="R713">
            <v>0</v>
          </cell>
          <cell r="S713">
            <v>19</v>
          </cell>
          <cell r="T713">
            <v>3</v>
          </cell>
          <cell r="AL713">
            <v>1.6822483149771954E-2</v>
          </cell>
          <cell r="CB713" t="str">
            <v>http://www.surveyusa.com/client/PollReport.aspx?g=af31ac4e-3786-426b-828e-6359cb6c34bb</v>
          </cell>
        </row>
        <row r="714">
          <cell r="D714" t="str">
            <v>NBC News/Wall Street Journal</v>
          </cell>
          <cell r="F714" t="str">
            <v>US</v>
          </cell>
          <cell r="G714" t="str">
            <v>A/B</v>
          </cell>
          <cell r="I714">
            <v>43724</v>
          </cell>
          <cell r="J714">
            <v>506</v>
          </cell>
          <cell r="K714" t="str">
            <v>lv</v>
          </cell>
          <cell r="L714">
            <v>31</v>
          </cell>
          <cell r="M714">
            <v>0</v>
          </cell>
          <cell r="N714">
            <v>2</v>
          </cell>
          <cell r="O714">
            <v>7</v>
          </cell>
          <cell r="P714">
            <v>2</v>
          </cell>
          <cell r="Q714">
            <v>14</v>
          </cell>
          <cell r="R714">
            <v>1</v>
          </cell>
          <cell r="S714">
            <v>25</v>
          </cell>
          <cell r="T714">
            <v>4</v>
          </cell>
          <cell r="AL714">
            <v>8.3350112228413372E-3</v>
          </cell>
          <cell r="CB714" t="str">
            <v>https://www.nbcnews.com/politics/meet-the-press/nbc-wsj-poll-biden-leads-dem-2020-field-warren-s-n1055511</v>
          </cell>
        </row>
        <row r="715">
          <cell r="D715" t="str">
            <v>Emerson College</v>
          </cell>
          <cell r="F715" t="str">
            <v>California</v>
          </cell>
          <cell r="G715" t="str">
            <v>B-</v>
          </cell>
          <cell r="I715">
            <v>43724</v>
          </cell>
          <cell r="J715">
            <v>424</v>
          </cell>
          <cell r="K715" t="str">
            <v>lv</v>
          </cell>
          <cell r="L715">
            <v>25.8</v>
          </cell>
          <cell r="M715">
            <v>0</v>
          </cell>
          <cell r="N715">
            <v>1.4</v>
          </cell>
          <cell r="O715">
            <v>4.3</v>
          </cell>
          <cell r="P715">
            <v>0.3</v>
          </cell>
          <cell r="Q715">
            <v>25.5</v>
          </cell>
          <cell r="R715">
            <v>0.6</v>
          </cell>
          <cell r="S715">
            <v>20.399999999999999</v>
          </cell>
          <cell r="T715">
            <v>6.7</v>
          </cell>
          <cell r="AL715">
            <v>0.197640931999053</v>
          </cell>
          <cell r="CB715" t="str">
            <v>http://emersonpolling.com/2019/09/17/biden-sanders-warren-in-statistical-tie-in-democratic-primary-harris-struggles-in-home-state/</v>
          </cell>
        </row>
        <row r="716">
          <cell r="D716" t="str">
            <v>Harris Insights &amp; Analytics</v>
          </cell>
          <cell r="F716" t="str">
            <v>US</v>
          </cell>
          <cell r="G716" t="str">
            <v>C+</v>
          </cell>
          <cell r="I716">
            <v>43724</v>
          </cell>
          <cell r="J716">
            <v>812</v>
          </cell>
          <cell r="K716" t="str">
            <v>lv</v>
          </cell>
          <cell r="L716">
            <v>33</v>
          </cell>
          <cell r="M716">
            <v>0</v>
          </cell>
          <cell r="N716">
            <v>4</v>
          </cell>
          <cell r="O716">
            <v>5</v>
          </cell>
          <cell r="P716">
            <v>1</v>
          </cell>
          <cell r="Q716">
            <v>14</v>
          </cell>
          <cell r="R716">
            <v>1</v>
          </cell>
          <cell r="S716">
            <v>14</v>
          </cell>
          <cell r="T716">
            <v>2</v>
          </cell>
          <cell r="AL716">
            <v>4.2712331189542571E-6</v>
          </cell>
          <cell r="CB716" t="str">
            <v>https://docs.google.com/spreadsheets/d/e/2PACX-1vT7UrPgTU38fAxBCCBmuoeDMTgy1Ot3223aVVQVmTmrd13TqMSToyCsMlzr0hQ3r8IEoXdfX3RnIxpN/pubhtml/sheet?headers=false&amp;gid=0</v>
          </cell>
        </row>
        <row r="717">
          <cell r="D717" t="str">
            <v>Harris Insights &amp; Analytics</v>
          </cell>
          <cell r="F717" t="str">
            <v>US</v>
          </cell>
          <cell r="G717" t="str">
            <v>C+</v>
          </cell>
          <cell r="I717">
            <v>43724</v>
          </cell>
          <cell r="J717">
            <v>1332</v>
          </cell>
          <cell r="K717" t="str">
            <v>rv</v>
          </cell>
          <cell r="L717">
            <v>29</v>
          </cell>
          <cell r="M717">
            <v>0</v>
          </cell>
          <cell r="N717">
            <v>3</v>
          </cell>
          <cell r="O717">
            <v>4</v>
          </cell>
          <cell r="P717">
            <v>1</v>
          </cell>
          <cell r="Q717">
            <v>14</v>
          </cell>
          <cell r="R717">
            <v>1</v>
          </cell>
          <cell r="S717">
            <v>12</v>
          </cell>
          <cell r="T717">
            <v>2</v>
          </cell>
          <cell r="AL717">
            <v>0</v>
          </cell>
          <cell r="CB717" t="str">
            <v>https://docs.google.com/spreadsheets/d/e/2PACX-1vT7UrPgTU38fAxBCCBmuoeDMTgy1Ot3223aVVQVmTmrd13TqMSToyCsMlzr0hQ3r8IEoXdfX3RnIxpN/pubhtml/sheet?headers=false&amp;gid=0</v>
          </cell>
        </row>
        <row r="718">
          <cell r="D718" t="str">
            <v>Research America Inc.</v>
          </cell>
          <cell r="F718" t="str">
            <v>Virginia</v>
          </cell>
          <cell r="G718" t="str">
            <v>B/C</v>
          </cell>
          <cell r="I718">
            <v>43723</v>
          </cell>
          <cell r="J718">
            <v>882</v>
          </cell>
          <cell r="K718" t="str">
            <v>rv</v>
          </cell>
          <cell r="L718">
            <v>23</v>
          </cell>
          <cell r="M718">
            <v>0</v>
          </cell>
          <cell r="N718">
            <v>1</v>
          </cell>
          <cell r="O718">
            <v>4</v>
          </cell>
          <cell r="P718">
            <v>2</v>
          </cell>
          <cell r="Q718">
            <v>9</v>
          </cell>
          <cell r="R718">
            <v>0</v>
          </cell>
          <cell r="S718">
            <v>9</v>
          </cell>
          <cell r="T718">
            <v>2</v>
          </cell>
          <cell r="AL718">
            <v>1.7009886159586236</v>
          </cell>
          <cell r="CB718" t="str">
            <v>https://www.umw.edu/news/2019/09/27/biden-leads-democratic-nomination-in-virginia-umw-survey-finds/</v>
          </cell>
        </row>
        <row r="719">
          <cell r="D719" t="str">
            <v>Research America Inc.</v>
          </cell>
          <cell r="F719" t="str">
            <v>Virginia</v>
          </cell>
          <cell r="G719" t="str">
            <v>B/C</v>
          </cell>
          <cell r="I719">
            <v>43723</v>
          </cell>
          <cell r="J719">
            <v>1009</v>
          </cell>
          <cell r="K719" t="str">
            <v>a</v>
          </cell>
          <cell r="L719">
            <v>23</v>
          </cell>
          <cell r="M719">
            <v>0</v>
          </cell>
          <cell r="N719">
            <v>1</v>
          </cell>
          <cell r="O719">
            <v>4</v>
          </cell>
          <cell r="P719">
            <v>2</v>
          </cell>
          <cell r="Q719">
            <v>10</v>
          </cell>
          <cell r="R719">
            <v>0</v>
          </cell>
          <cell r="S719">
            <v>10</v>
          </cell>
          <cell r="T719">
            <v>3</v>
          </cell>
          <cell r="AL719">
            <v>0</v>
          </cell>
          <cell r="CB719" t="str">
            <v>https://www.umw.edu/news/wp-content/uploads/sites/7/2019/09/Topline-2-2019.pdf</v>
          </cell>
        </row>
        <row r="720">
          <cell r="D720" t="str">
            <v>Change Research</v>
          </cell>
          <cell r="F720" t="str">
            <v>California</v>
          </cell>
          <cell r="G720" t="str">
            <v>C</v>
          </cell>
          <cell r="I720">
            <v>43723</v>
          </cell>
          <cell r="J720">
            <v>3325</v>
          </cell>
          <cell r="K720" t="str">
            <v>lv</v>
          </cell>
          <cell r="L720">
            <v>18</v>
          </cell>
          <cell r="M720">
            <v>0</v>
          </cell>
          <cell r="N720">
            <v>2</v>
          </cell>
          <cell r="O720">
            <v>10</v>
          </cell>
          <cell r="P720">
            <v>1</v>
          </cell>
          <cell r="Q720">
            <v>23</v>
          </cell>
          <cell r="R720">
            <v>0</v>
          </cell>
          <cell r="S720">
            <v>25</v>
          </cell>
          <cell r="T720">
            <v>3</v>
          </cell>
          <cell r="AL720">
            <v>1.7608212564684721E-2</v>
          </cell>
          <cell r="CB720" t="str">
            <v>https://www.changeresearch.com/california-poll-sept-12-15</v>
          </cell>
        </row>
        <row r="721">
          <cell r="D721" t="str">
            <v>University of Texas at Tyler</v>
          </cell>
          <cell r="F721" t="str">
            <v>Texas</v>
          </cell>
          <cell r="G721" t="str">
            <v>B/C</v>
          </cell>
          <cell r="I721">
            <v>43723</v>
          </cell>
          <cell r="J721">
            <v>474</v>
          </cell>
          <cell r="K721" t="str">
            <v>rv</v>
          </cell>
          <cell r="L721">
            <v>27.7</v>
          </cell>
          <cell r="M721">
            <v>0</v>
          </cell>
          <cell r="N721">
            <v>6.1</v>
          </cell>
          <cell r="O721">
            <v>3.6</v>
          </cell>
          <cell r="P721">
            <v>0.2</v>
          </cell>
          <cell r="Q721">
            <v>17</v>
          </cell>
          <cell r="R721">
            <v>0.6</v>
          </cell>
          <cell r="S721">
            <v>10.9</v>
          </cell>
          <cell r="T721">
            <v>0.8</v>
          </cell>
          <cell r="AL721">
            <v>1.0832220817358514E-2</v>
          </cell>
          <cell r="CB721" t="str">
            <v>https://www.uttyler.edu/politicalscience/files/pollingcenter/UT-Tyler-Poll-Sept19-Toplines-RV-in-Texas.pdf</v>
          </cell>
        </row>
        <row r="722">
          <cell r="D722" t="str">
            <v>Florida Atlantic University</v>
          </cell>
          <cell r="F722" t="str">
            <v>Florida</v>
          </cell>
          <cell r="G722" t="str">
            <v>B/C</v>
          </cell>
          <cell r="I722">
            <v>43723</v>
          </cell>
          <cell r="J722">
            <v>407</v>
          </cell>
          <cell r="K722" t="str">
            <v>lv</v>
          </cell>
          <cell r="L722">
            <v>34</v>
          </cell>
          <cell r="M722">
            <v>0</v>
          </cell>
          <cell r="N722">
            <v>0.9</v>
          </cell>
          <cell r="O722">
            <v>5.2</v>
          </cell>
          <cell r="P722">
            <v>0</v>
          </cell>
          <cell r="Q722">
            <v>14.4</v>
          </cell>
          <cell r="R722">
            <v>0.2</v>
          </cell>
          <cell r="S722">
            <v>23.8</v>
          </cell>
          <cell r="T722">
            <v>1.5</v>
          </cell>
          <cell r="AL722">
            <v>0.17442407365047435</v>
          </cell>
          <cell r="CB722" t="str">
            <v>https://business.fau.edu/departments/economics/business-economics-polling/bepi-polls/bepi-polls-2019/warren-cutting-into-bidens-lead-in-florida.php</v>
          </cell>
        </row>
        <row r="723">
          <cell r="D723" t="str">
            <v>SurveyUSA</v>
          </cell>
          <cell r="F723" t="str">
            <v>California</v>
          </cell>
          <cell r="G723" t="str">
            <v>A</v>
          </cell>
          <cell r="I723">
            <v>43723</v>
          </cell>
          <cell r="J723">
            <v>547</v>
          </cell>
          <cell r="K723" t="str">
            <v>lv</v>
          </cell>
          <cell r="L723">
            <v>27</v>
          </cell>
          <cell r="M723">
            <v>0</v>
          </cell>
          <cell r="N723">
            <v>2</v>
          </cell>
          <cell r="O723">
            <v>3</v>
          </cell>
          <cell r="P723">
            <v>1</v>
          </cell>
          <cell r="Q723">
            <v>18</v>
          </cell>
          <cell r="R723">
            <v>0</v>
          </cell>
          <cell r="S723">
            <v>16</v>
          </cell>
          <cell r="T723">
            <v>7</v>
          </cell>
          <cell r="AL723">
            <v>1.882464248811682E-2</v>
          </cell>
          <cell r="CB723" t="str">
            <v>http://www.surveyusa.com/client/PollReport.aspx?g=58e0ba48-d312-4f29-9007-67c41aa7d9a5</v>
          </cell>
        </row>
        <row r="724">
          <cell r="D724" t="str">
            <v>Morning Consult</v>
          </cell>
          <cell r="F724" t="str">
            <v>US</v>
          </cell>
          <cell r="G724" t="str">
            <v>B+</v>
          </cell>
          <cell r="I724">
            <v>43723</v>
          </cell>
          <cell r="J724">
            <v>7487</v>
          </cell>
          <cell r="K724" t="str">
            <v>lv</v>
          </cell>
          <cell r="L724">
            <v>32</v>
          </cell>
          <cell r="M724">
            <v>0</v>
          </cell>
          <cell r="N724">
            <v>3</v>
          </cell>
          <cell r="O724">
            <v>5</v>
          </cell>
          <cell r="P724">
            <v>2</v>
          </cell>
          <cell r="Q724">
            <v>20</v>
          </cell>
          <cell r="R724">
            <v>1</v>
          </cell>
          <cell r="S724">
            <v>18</v>
          </cell>
          <cell r="T724">
            <v>3</v>
          </cell>
          <cell r="AL724">
            <v>2.0749595232813031E-4</v>
          </cell>
          <cell r="CB724" t="str">
            <v>https://morningconsult.com/2020-democratic-primary/</v>
          </cell>
        </row>
        <row r="725">
          <cell r="D725" t="str">
            <v>Capitol Weekly</v>
          </cell>
          <cell r="F725" t="str">
            <v>California</v>
          </cell>
          <cell r="G725">
            <v>0</v>
          </cell>
          <cell r="I725">
            <v>43721</v>
          </cell>
          <cell r="J725">
            <v>599</v>
          </cell>
          <cell r="K725" t="str">
            <v>lv</v>
          </cell>
          <cell r="L725">
            <v>18</v>
          </cell>
          <cell r="M725">
            <v>0</v>
          </cell>
          <cell r="N725">
            <v>1</v>
          </cell>
          <cell r="O725">
            <v>7</v>
          </cell>
          <cell r="P725">
            <v>1</v>
          </cell>
          <cell r="Q725">
            <v>21</v>
          </cell>
          <cell r="R725">
            <v>0</v>
          </cell>
          <cell r="S725">
            <v>29</v>
          </cell>
          <cell r="T725">
            <v>4</v>
          </cell>
          <cell r="AL725">
            <v>3.3444910608808292E-3</v>
          </cell>
          <cell r="CB725" t="str">
            <v>https://www.dropbox.com/s/svk9hn0dof8301b/Sept%202019%20Presidential%20Primary%20Tracking%20Poll%20Toplines%20and%20Crosstabs.xlsx</v>
          </cell>
        </row>
        <row r="726">
          <cell r="D726" t="str">
            <v>Harris Insights &amp; Analytics</v>
          </cell>
          <cell r="F726" t="str">
            <v>US</v>
          </cell>
          <cell r="G726" t="str">
            <v>C+</v>
          </cell>
          <cell r="I726">
            <v>43721</v>
          </cell>
          <cell r="J726">
            <v>1865</v>
          </cell>
          <cell r="K726" t="str">
            <v>lv</v>
          </cell>
          <cell r="L726">
            <v>35</v>
          </cell>
          <cell r="M726">
            <v>0</v>
          </cell>
          <cell r="N726">
            <v>2</v>
          </cell>
          <cell r="O726">
            <v>5</v>
          </cell>
          <cell r="P726">
            <v>1</v>
          </cell>
          <cell r="Q726">
            <v>15</v>
          </cell>
          <cell r="R726">
            <v>1</v>
          </cell>
          <cell r="S726">
            <v>15</v>
          </cell>
          <cell r="T726">
            <v>3</v>
          </cell>
          <cell r="AL726">
            <v>0</v>
          </cell>
          <cell r="CB726" t="str">
            <v>https://docs.google.com/spreadsheets/d/e/2PACX-1vSXNDOtTJvnBPQ47XR4J8x1zK7-3TMQNXY2DpvwriUKTkI1hrlzk31f7Qw4v6CCW7Xy2JYqsBw9yQST/pubhtml/sheet?headers=false&amp;gid=0</v>
          </cell>
        </row>
        <row r="727">
          <cell r="D727" t="str">
            <v>Harris Insights &amp; Analytics</v>
          </cell>
          <cell r="F727" t="str">
            <v>US</v>
          </cell>
          <cell r="G727" t="str">
            <v>C+</v>
          </cell>
          <cell r="I727">
            <v>43721</v>
          </cell>
          <cell r="J727">
            <v>3074</v>
          </cell>
          <cell r="K727" t="str">
            <v>rv</v>
          </cell>
          <cell r="L727">
            <v>29</v>
          </cell>
          <cell r="M727">
            <v>0</v>
          </cell>
          <cell r="N727">
            <v>2</v>
          </cell>
          <cell r="O727">
            <v>4</v>
          </cell>
          <cell r="P727">
            <v>1</v>
          </cell>
          <cell r="Q727">
            <v>16</v>
          </cell>
          <cell r="R727">
            <v>1</v>
          </cell>
          <cell r="S727">
            <v>12</v>
          </cell>
          <cell r="T727">
            <v>3</v>
          </cell>
          <cell r="AL727">
            <v>0</v>
          </cell>
          <cell r="CB727" t="str">
            <v>https://docs.google.com/spreadsheets/d/e/2PACX-1vSXNDOtTJvnBPQ47XR4J8x1zK7-3TMQNXY2DpvwriUKTkI1hrlzk31f7Qw4v6CCW7Xy2JYqsBw9yQST/pubhtml/sheet?headers=false&amp;gid=0</v>
          </cell>
        </row>
        <row r="728">
          <cell r="D728" t="str">
            <v>Harris Insights &amp; Analytics</v>
          </cell>
          <cell r="F728" t="str">
            <v>US</v>
          </cell>
          <cell r="G728" t="str">
            <v>C+</v>
          </cell>
          <cell r="I728">
            <v>43721</v>
          </cell>
          <cell r="J728">
            <v>799</v>
          </cell>
          <cell r="K728" t="str">
            <v>lv</v>
          </cell>
          <cell r="L728">
            <v>38</v>
          </cell>
          <cell r="M728">
            <v>0</v>
          </cell>
          <cell r="N728">
            <v>1</v>
          </cell>
          <cell r="O728">
            <v>4</v>
          </cell>
          <cell r="P728">
            <v>1</v>
          </cell>
          <cell r="Q728">
            <v>14</v>
          </cell>
          <cell r="R728">
            <v>2</v>
          </cell>
          <cell r="S728">
            <v>15</v>
          </cell>
          <cell r="T728">
            <v>2</v>
          </cell>
          <cell r="AL728">
            <v>0</v>
          </cell>
          <cell r="CB728" t="str">
            <v>https://docs.google.com/spreadsheets/d/e/2PACX-1vQJEoQZepPGs1WaZFsHfO5UPq9Lovvfpc1_tpV9p7tLAiEXuAnXNH7u8mGlpctZEnXfLW8lgNOYLijb/pubhtml/sheet?headers=false&amp;gid=0</v>
          </cell>
        </row>
        <row r="729">
          <cell r="D729" t="str">
            <v>Harris Insights &amp; Analytics</v>
          </cell>
          <cell r="F729" t="str">
            <v>US</v>
          </cell>
          <cell r="G729" t="str">
            <v>C+</v>
          </cell>
          <cell r="I729">
            <v>43721</v>
          </cell>
          <cell r="J729">
            <v>1302</v>
          </cell>
          <cell r="K729" t="str">
            <v>rv</v>
          </cell>
          <cell r="L729">
            <v>31</v>
          </cell>
          <cell r="M729">
            <v>0</v>
          </cell>
          <cell r="N729">
            <v>2</v>
          </cell>
          <cell r="O729">
            <v>4</v>
          </cell>
          <cell r="P729">
            <v>1</v>
          </cell>
          <cell r="Q729">
            <v>15</v>
          </cell>
          <cell r="R729">
            <v>1</v>
          </cell>
          <cell r="S729">
            <v>12</v>
          </cell>
          <cell r="T729">
            <v>2</v>
          </cell>
          <cell r="AL729">
            <v>0</v>
          </cell>
          <cell r="CB729" t="str">
            <v>https://docs.google.com/spreadsheets/d/e/2PACX-1vQJEoQZepPGs1WaZFsHfO5UPq9Lovvfpc1_tpV9p7tLAiEXuAnXNH7u8mGlpctZEnXfLW8lgNOYLijb/pubhtml/sheet?headers=false&amp;gid=0</v>
          </cell>
        </row>
        <row r="730">
          <cell r="D730" t="str">
            <v>Civiqs</v>
          </cell>
          <cell r="F730" t="str">
            <v>US</v>
          </cell>
          <cell r="G730">
            <v>0</v>
          </cell>
          <cell r="I730">
            <v>43720</v>
          </cell>
          <cell r="J730">
            <v>1784</v>
          </cell>
          <cell r="K730" t="str">
            <v>lv</v>
          </cell>
          <cell r="L730">
            <v>23</v>
          </cell>
          <cell r="M730">
            <v>0</v>
          </cell>
          <cell r="N730">
            <v>1</v>
          </cell>
          <cell r="O730">
            <v>7</v>
          </cell>
          <cell r="P730">
            <v>1</v>
          </cell>
          <cell r="Q730">
            <v>15</v>
          </cell>
          <cell r="R730">
            <v>0</v>
          </cell>
          <cell r="S730">
            <v>28</v>
          </cell>
          <cell r="T730">
            <v>2</v>
          </cell>
          <cell r="AL730">
            <v>0.21694678286659205</v>
          </cell>
          <cell r="CB730" t="str">
            <v>http://filesforprogress.org/datasets/sep_18/civiqs_debate/pre_debate.pdf</v>
          </cell>
        </row>
        <row r="731">
          <cell r="D731" t="str">
            <v>Bendixen &amp; Amandi International</v>
          </cell>
          <cell r="F731" t="str">
            <v>Arizona</v>
          </cell>
          <cell r="G731" t="str">
            <v>B/C</v>
          </cell>
          <cell r="I731">
            <v>43720</v>
          </cell>
          <cell r="J731">
            <v>250</v>
          </cell>
          <cell r="K731" t="str">
            <v>rv</v>
          </cell>
          <cell r="L731">
            <v>29</v>
          </cell>
          <cell r="M731">
            <v>0</v>
          </cell>
          <cell r="N731">
            <v>0</v>
          </cell>
          <cell r="O731">
            <v>5</v>
          </cell>
          <cell r="P731">
            <v>1</v>
          </cell>
          <cell r="Q731">
            <v>18</v>
          </cell>
          <cell r="R731">
            <v>0</v>
          </cell>
          <cell r="S731">
            <v>24</v>
          </cell>
          <cell r="T731">
            <v>2</v>
          </cell>
          <cell r="AL731">
            <v>1.0221612182651068</v>
          </cell>
          <cell r="CB731" t="str">
            <v>https://www.politico.com/f/?id=0000016d-410e-d547-a36f-67df39db0001</v>
          </cell>
        </row>
        <row r="732">
          <cell r="D732" t="str">
            <v>Siena College</v>
          </cell>
          <cell r="F732" t="str">
            <v>New York</v>
          </cell>
          <cell r="G732" t="str">
            <v>A-</v>
          </cell>
          <cell r="I732">
            <v>43720</v>
          </cell>
          <cell r="J732">
            <v>359</v>
          </cell>
          <cell r="K732" t="str">
            <v>rv</v>
          </cell>
          <cell r="L732">
            <v>22</v>
          </cell>
          <cell r="M732">
            <v>0</v>
          </cell>
          <cell r="N732">
            <v>0</v>
          </cell>
          <cell r="O732">
            <v>3</v>
          </cell>
          <cell r="P732">
            <v>1</v>
          </cell>
          <cell r="Q732">
            <v>15</v>
          </cell>
          <cell r="R732">
            <v>0</v>
          </cell>
          <cell r="S732">
            <v>17</v>
          </cell>
          <cell r="T732">
            <v>1</v>
          </cell>
          <cell r="AL732">
            <v>3.677518801833643E-2</v>
          </cell>
          <cell r="CB732" t="str">
            <v>https://scri.siena.edu/wp-content/uploads/2019/09/SNY0919-Crosstabs-091719.pdf</v>
          </cell>
        </row>
        <row r="733">
          <cell r="D733" t="str">
            <v>Harris Insights &amp; Analytics</v>
          </cell>
          <cell r="F733" t="str">
            <v>US</v>
          </cell>
          <cell r="G733" t="str">
            <v>C+</v>
          </cell>
          <cell r="I733">
            <v>43720</v>
          </cell>
          <cell r="J733">
            <v>801</v>
          </cell>
          <cell r="K733" t="str">
            <v>lv</v>
          </cell>
          <cell r="L733">
            <v>38</v>
          </cell>
          <cell r="M733">
            <v>0</v>
          </cell>
          <cell r="N733">
            <v>1</v>
          </cell>
          <cell r="O733">
            <v>4</v>
          </cell>
          <cell r="P733">
            <v>1</v>
          </cell>
          <cell r="Q733">
            <v>14</v>
          </cell>
          <cell r="R733">
            <v>1</v>
          </cell>
          <cell r="S733">
            <v>15</v>
          </cell>
          <cell r="T733">
            <v>2</v>
          </cell>
          <cell r="AL733">
            <v>3.4084620236483398E-6</v>
          </cell>
          <cell r="CB733" t="str">
            <v>https://docs.google.com/spreadsheets/d/e/2PACX-1vSaSLUa2aG2v1VRyV9YDp4174BXC0y5J1LiV9LUV-souN2pO0RBDsSWEbAO9m7mubGJ-2XgVhe0AdTd/pubhtml/sheet?headers=false&amp;gid=0</v>
          </cell>
        </row>
        <row r="734">
          <cell r="D734" t="str">
            <v>Harris Insights &amp; Analytics</v>
          </cell>
          <cell r="F734" t="str">
            <v>US</v>
          </cell>
          <cell r="G734" t="str">
            <v>C+</v>
          </cell>
          <cell r="I734">
            <v>43720</v>
          </cell>
          <cell r="J734">
            <v>1319</v>
          </cell>
          <cell r="K734" t="str">
            <v>rv</v>
          </cell>
          <cell r="L734">
            <v>32</v>
          </cell>
          <cell r="M734">
            <v>0</v>
          </cell>
          <cell r="N734">
            <v>2</v>
          </cell>
          <cell r="O734">
            <v>3</v>
          </cell>
          <cell r="P734">
            <v>1</v>
          </cell>
          <cell r="Q734">
            <v>15</v>
          </cell>
          <cell r="R734">
            <v>1</v>
          </cell>
          <cell r="S734">
            <v>11</v>
          </cell>
          <cell r="T734">
            <v>2</v>
          </cell>
          <cell r="AL734">
            <v>0</v>
          </cell>
          <cell r="CB734" t="str">
            <v>https://docs.google.com/spreadsheets/d/e/2PACX-1vSaSLUa2aG2v1VRyV9YDp4174BXC0y5J1LiV9LUV-souN2pO0RBDsSWEbAO9m7mubGJ-2XgVhe0AdTd/pubhtml/sheet?headers=false&amp;gid=0</v>
          </cell>
        </row>
        <row r="735">
          <cell r="D735" t="str">
            <v>Change Research</v>
          </cell>
          <cell r="F735" t="str">
            <v>Georgia</v>
          </cell>
          <cell r="G735" t="str">
            <v>C</v>
          </cell>
          <cell r="I735">
            <v>43719</v>
          </cell>
          <cell r="J735">
            <v>755</v>
          </cell>
          <cell r="K735" t="str">
            <v>lv</v>
          </cell>
          <cell r="L735">
            <v>33</v>
          </cell>
          <cell r="M735">
            <v>0</v>
          </cell>
          <cell r="N735">
            <v>2</v>
          </cell>
          <cell r="O735">
            <v>7</v>
          </cell>
          <cell r="P735">
            <v>1</v>
          </cell>
          <cell r="Q735">
            <v>17</v>
          </cell>
          <cell r="R735">
            <v>0</v>
          </cell>
          <cell r="S735">
            <v>22</v>
          </cell>
          <cell r="T735">
            <v>3</v>
          </cell>
          <cell r="AL735">
            <v>1.2599453177656004</v>
          </cell>
          <cell r="CB735" t="str">
            <v>https://www.changeresearch.com/georgia-poll-sept-7-11-2019</v>
          </cell>
        </row>
        <row r="736">
          <cell r="D736" t="str">
            <v>GQR Research (GQRR)</v>
          </cell>
          <cell r="F736" t="str">
            <v>US</v>
          </cell>
          <cell r="G736" t="str">
            <v>C+</v>
          </cell>
          <cell r="I736">
            <v>43719</v>
          </cell>
          <cell r="J736">
            <v>241</v>
          </cell>
          <cell r="K736" t="str">
            <v>lv</v>
          </cell>
          <cell r="L736">
            <v>30</v>
          </cell>
          <cell r="M736">
            <v>0</v>
          </cell>
          <cell r="N736">
            <v>4</v>
          </cell>
          <cell r="O736">
            <v>4</v>
          </cell>
          <cell r="P736">
            <v>2</v>
          </cell>
          <cell r="Q736">
            <v>21</v>
          </cell>
          <cell r="R736">
            <v>0</v>
          </cell>
          <cell r="S736">
            <v>19</v>
          </cell>
          <cell r="T736">
            <v>2</v>
          </cell>
          <cell r="AL736">
            <v>1.0009571370466552</v>
          </cell>
          <cell r="CB736" t="str">
            <v>https://democracycorps.com/wp-content/uploads/2019/09/DCorps_Full-Internal-National-Phone-FQ_091119.pdf</v>
          </cell>
        </row>
        <row r="737">
          <cell r="D737" t="str">
            <v>Harris Insights &amp; Analytics</v>
          </cell>
          <cell r="F737" t="str">
            <v>New Hampshire</v>
          </cell>
          <cell r="G737" t="str">
            <v>C+</v>
          </cell>
          <cell r="I737">
            <v>43719</v>
          </cell>
          <cell r="J737">
            <v>595</v>
          </cell>
          <cell r="K737" t="str">
            <v>lv</v>
          </cell>
          <cell r="L737">
            <v>22</v>
          </cell>
          <cell r="M737">
            <v>0</v>
          </cell>
          <cell r="N737">
            <v>3</v>
          </cell>
          <cell r="O737">
            <v>5</v>
          </cell>
          <cell r="P737">
            <v>1</v>
          </cell>
          <cell r="Q737">
            <v>21</v>
          </cell>
          <cell r="R737">
            <v>2</v>
          </cell>
          <cell r="S737">
            <v>15</v>
          </cell>
          <cell r="T737">
            <v>2</v>
          </cell>
          <cell r="AL737">
            <v>1.4239652491554495</v>
          </cell>
          <cell r="CB737" t="str">
            <v>https://htv-prod-media.s3.amazonaws.com/files/nolablesharrispoll-converted-1568250845.pdf</v>
          </cell>
        </row>
        <row r="738">
          <cell r="D738" t="str">
            <v>Harris Insights &amp; Analytics</v>
          </cell>
          <cell r="F738" t="str">
            <v>US</v>
          </cell>
          <cell r="G738" t="str">
            <v>C+</v>
          </cell>
          <cell r="I738">
            <v>43719</v>
          </cell>
          <cell r="J738">
            <v>807</v>
          </cell>
          <cell r="K738" t="str">
            <v>lv</v>
          </cell>
          <cell r="L738">
            <v>35</v>
          </cell>
          <cell r="M738">
            <v>0</v>
          </cell>
          <cell r="N738">
            <v>2</v>
          </cell>
          <cell r="O738">
            <v>5</v>
          </cell>
          <cell r="P738">
            <v>1</v>
          </cell>
          <cell r="Q738">
            <v>17</v>
          </cell>
          <cell r="R738">
            <v>1</v>
          </cell>
          <cell r="S738">
            <v>15</v>
          </cell>
          <cell r="T738">
            <v>3</v>
          </cell>
          <cell r="AL738">
            <v>3.1516041992058613E-6</v>
          </cell>
          <cell r="CB738" t="str">
            <v>https://docs.google.com/spreadsheets/d/e/2PACX-1vTMhkB4EDFth9MMuPkxAi_yTDKZHSZOUJbVSi6agvDZ9tMyaVhLBxLmmahYm2xDPnRqqkyfA27--VlF/pubhtml/sheet?headers=false&amp;gid=0</v>
          </cell>
        </row>
        <row r="739">
          <cell r="D739" t="str">
            <v>Harris Insights &amp; Analytics</v>
          </cell>
          <cell r="F739" t="str">
            <v>US</v>
          </cell>
          <cell r="G739" t="str">
            <v>C+</v>
          </cell>
          <cell r="I739">
            <v>43719</v>
          </cell>
          <cell r="J739">
            <v>1313</v>
          </cell>
          <cell r="K739" t="str">
            <v>rv</v>
          </cell>
          <cell r="L739">
            <v>30</v>
          </cell>
          <cell r="M739">
            <v>0</v>
          </cell>
          <cell r="N739">
            <v>2</v>
          </cell>
          <cell r="O739">
            <v>4</v>
          </cell>
          <cell r="P739">
            <v>1</v>
          </cell>
          <cell r="Q739">
            <v>18</v>
          </cell>
          <cell r="R739">
            <v>1</v>
          </cell>
          <cell r="S739">
            <v>11</v>
          </cell>
          <cell r="T739">
            <v>2</v>
          </cell>
          <cell r="AL739">
            <v>0</v>
          </cell>
          <cell r="CB739" t="str">
            <v>https://docs.google.com/spreadsheets/d/e/2PACX-1vTMhkB4EDFth9MMuPkxAi_yTDKZHSZOUJbVSi6agvDZ9tMyaVhLBxLmmahYm2xDPnRqqkyfA27--VlF/pubhtml/sheet?headers=false&amp;gid=0</v>
          </cell>
        </row>
        <row r="740">
          <cell r="D740" t="str">
            <v>McLaughlin &amp; Associates</v>
          </cell>
          <cell r="F740" t="str">
            <v>US</v>
          </cell>
          <cell r="G740" t="str">
            <v>C/D</v>
          </cell>
          <cell r="I740">
            <v>43718</v>
          </cell>
          <cell r="J740">
            <v>454</v>
          </cell>
          <cell r="K740" t="str">
            <v>lv</v>
          </cell>
          <cell r="L740">
            <v>28</v>
          </cell>
          <cell r="M740">
            <v>0</v>
          </cell>
          <cell r="N740">
            <v>4</v>
          </cell>
          <cell r="O740">
            <v>6</v>
          </cell>
          <cell r="P740">
            <v>1</v>
          </cell>
          <cell r="Q740">
            <v>21</v>
          </cell>
          <cell r="R740">
            <v>0</v>
          </cell>
          <cell r="S740">
            <v>12</v>
          </cell>
          <cell r="T740">
            <v>2</v>
          </cell>
          <cell r="AL740">
            <v>3.5674382243322728E-3</v>
          </cell>
          <cell r="CB740" t="str">
            <v>https://mclaughlinonline.com/pols/wp-content/uploads/2019/09/National-Monthly-Omnibus-September-Public.pdf</v>
          </cell>
        </row>
        <row r="741">
          <cell r="D741" t="str">
            <v>Ipsos</v>
          </cell>
          <cell r="F741" t="str">
            <v>US</v>
          </cell>
          <cell r="G741" t="str">
            <v>B+</v>
          </cell>
          <cell r="I741">
            <v>43718</v>
          </cell>
          <cell r="J741">
            <v>557</v>
          </cell>
          <cell r="K741" t="str">
            <v>rv</v>
          </cell>
          <cell r="L741">
            <v>22</v>
          </cell>
          <cell r="M741">
            <v>0</v>
          </cell>
          <cell r="N741">
            <v>3</v>
          </cell>
          <cell r="O741">
            <v>4</v>
          </cell>
          <cell r="P741">
            <v>1</v>
          </cell>
          <cell r="Q741">
            <v>16</v>
          </cell>
          <cell r="R741">
            <v>1</v>
          </cell>
          <cell r="S741">
            <v>11</v>
          </cell>
          <cell r="T741">
            <v>3</v>
          </cell>
          <cell r="AL741">
            <v>3.220828011453528E-5</v>
          </cell>
          <cell r="CB741" t="str">
            <v>https://www.ipsos.com/sites/default/files/ct/news/documents/2019-09/2019_reuters_tracking_-_core_political_democratic_primary_tracker_09_11_2019_.pdf</v>
          </cell>
        </row>
        <row r="742">
          <cell r="D742" t="str">
            <v>Ipsos</v>
          </cell>
          <cell r="F742" t="str">
            <v>US</v>
          </cell>
          <cell r="G742" t="str">
            <v>B+</v>
          </cell>
          <cell r="I742">
            <v>43718</v>
          </cell>
          <cell r="J742">
            <v>615</v>
          </cell>
          <cell r="K742" t="str">
            <v>a</v>
          </cell>
          <cell r="L742">
            <v>22</v>
          </cell>
          <cell r="M742">
            <v>0</v>
          </cell>
          <cell r="N742">
            <v>3</v>
          </cell>
          <cell r="O742">
            <v>4</v>
          </cell>
          <cell r="P742">
            <v>1</v>
          </cell>
          <cell r="Q742">
            <v>16</v>
          </cell>
          <cell r="R742">
            <v>1</v>
          </cell>
          <cell r="S742">
            <v>11</v>
          </cell>
          <cell r="T742">
            <v>3</v>
          </cell>
          <cell r="AL742">
            <v>0</v>
          </cell>
          <cell r="CB742" t="str">
            <v>https://twitter.com/Cmkahn/status/1177226882716196867</v>
          </cell>
        </row>
        <row r="743">
          <cell r="D743" t="str">
            <v>RKM Research and Communications Inc.</v>
          </cell>
          <cell r="F743" t="str">
            <v>New Hampshire</v>
          </cell>
          <cell r="G743" t="str">
            <v>A/B</v>
          </cell>
          <cell r="I743">
            <v>43718</v>
          </cell>
          <cell r="J743">
            <v>425</v>
          </cell>
          <cell r="K743" t="str">
            <v>lv</v>
          </cell>
          <cell r="L743">
            <v>21.2</v>
          </cell>
          <cell r="M743">
            <v>0</v>
          </cell>
          <cell r="N743">
            <v>0.5</v>
          </cell>
          <cell r="O743">
            <v>4.5</v>
          </cell>
          <cell r="P743">
            <v>0.5</v>
          </cell>
          <cell r="Q743">
            <v>28.5</v>
          </cell>
          <cell r="R743">
            <v>0</v>
          </cell>
          <cell r="S743">
            <v>17.2</v>
          </cell>
          <cell r="T743">
            <v>5.2</v>
          </cell>
          <cell r="AL743">
            <v>7.3262461835987124E-3</v>
          </cell>
          <cell r="CB743" t="str">
            <v>https://www.franklinpierce.edu/institutes/mfcc/FPU%20NH%20Presidential%20Poll%202019%20Pre-Houston%20Debate%20Tables.pdf</v>
          </cell>
        </row>
        <row r="744">
          <cell r="D744" t="str">
            <v>YouGov</v>
          </cell>
          <cell r="F744" t="str">
            <v>US</v>
          </cell>
          <cell r="G744" t="str">
            <v>B-</v>
          </cell>
          <cell r="I744">
            <v>43718</v>
          </cell>
          <cell r="J744">
            <v>632</v>
          </cell>
          <cell r="K744" t="str">
            <v>lv</v>
          </cell>
          <cell r="L744">
            <v>24</v>
          </cell>
          <cell r="M744">
            <v>0</v>
          </cell>
          <cell r="N744">
            <v>2</v>
          </cell>
          <cell r="O744">
            <v>5</v>
          </cell>
          <cell r="P744">
            <v>1</v>
          </cell>
          <cell r="Q744">
            <v>17</v>
          </cell>
          <cell r="R744">
            <v>0</v>
          </cell>
          <cell r="S744">
            <v>24</v>
          </cell>
          <cell r="T744">
            <v>2</v>
          </cell>
          <cell r="AL744">
            <v>1.7532529921690815E-5</v>
          </cell>
          <cell r="CB744" t="str">
            <v>https://d25d2506sfb94s.cloudfront.net/cumulus_uploads/document/hrk03f83zc/econTabReport.pdf</v>
          </cell>
        </row>
        <row r="745">
          <cell r="D745" t="str">
            <v>Harris Insights &amp; Analytics</v>
          </cell>
          <cell r="F745" t="str">
            <v>US</v>
          </cell>
          <cell r="G745" t="str">
            <v>C+</v>
          </cell>
          <cell r="I745">
            <v>43718</v>
          </cell>
          <cell r="J745">
            <v>815</v>
          </cell>
          <cell r="K745" t="str">
            <v>lv</v>
          </cell>
          <cell r="L745">
            <v>33</v>
          </cell>
          <cell r="M745">
            <v>0</v>
          </cell>
          <cell r="N745">
            <v>2</v>
          </cell>
          <cell r="O745">
            <v>4</v>
          </cell>
          <cell r="P745">
            <v>1</v>
          </cell>
          <cell r="Q745">
            <v>17</v>
          </cell>
          <cell r="R745">
            <v>1</v>
          </cell>
          <cell r="S745">
            <v>15</v>
          </cell>
          <cell r="T745">
            <v>3</v>
          </cell>
          <cell r="AL745">
            <v>2.9222534948991632E-6</v>
          </cell>
          <cell r="CB745" t="str">
            <v>https://docs.google.com/spreadsheets/d/e/2PACX-1vTE1c2Mq7YHTYTgA680o5dIrYZgNwWSoqYsZBlnJt38fU22ZQBMyjt7zdL-OX23wutNG_3tQm4ZVd8M/pubhtml/sheet?headers=false&amp;gid=0</v>
          </cell>
        </row>
        <row r="746">
          <cell r="D746" t="str">
            <v>Harris Insights &amp; Analytics</v>
          </cell>
          <cell r="F746" t="str">
            <v>US</v>
          </cell>
          <cell r="G746" t="str">
            <v>C+</v>
          </cell>
          <cell r="I746">
            <v>43718</v>
          </cell>
          <cell r="J746">
            <v>1339</v>
          </cell>
          <cell r="K746" t="str">
            <v>rv</v>
          </cell>
          <cell r="L746">
            <v>29</v>
          </cell>
          <cell r="M746">
            <v>0</v>
          </cell>
          <cell r="N746">
            <v>2</v>
          </cell>
          <cell r="O746">
            <v>4</v>
          </cell>
          <cell r="P746">
            <v>2</v>
          </cell>
          <cell r="Q746">
            <v>17</v>
          </cell>
          <cell r="R746">
            <v>2</v>
          </cell>
          <cell r="S746">
            <v>12</v>
          </cell>
          <cell r="T746">
            <v>3</v>
          </cell>
          <cell r="AL746">
            <v>0</v>
          </cell>
          <cell r="CB746" t="str">
            <v>https://docs.google.com/spreadsheets/d/e/2PACX-1vTE1c2Mq7YHTYTgA680o5dIrYZgNwWSoqYsZBlnJt38fU22ZQBMyjt7zdL-OX23wutNG_3tQm4ZVd8M/pubhtml/sheet?headers=false&amp;gid=0</v>
          </cell>
        </row>
        <row r="747">
          <cell r="D747" t="str">
            <v>SSRS</v>
          </cell>
          <cell r="F747" t="str">
            <v>US</v>
          </cell>
          <cell r="G747" t="str">
            <v>A/B</v>
          </cell>
          <cell r="I747">
            <v>43717</v>
          </cell>
          <cell r="J747">
            <v>908</v>
          </cell>
          <cell r="K747" t="str">
            <v>rv</v>
          </cell>
          <cell r="L747">
            <v>24</v>
          </cell>
          <cell r="M747">
            <v>0</v>
          </cell>
          <cell r="N747">
            <v>2</v>
          </cell>
          <cell r="O747">
            <v>6</v>
          </cell>
          <cell r="P747">
            <v>1</v>
          </cell>
          <cell r="Q747">
            <v>17</v>
          </cell>
          <cell r="R747">
            <v>1</v>
          </cell>
          <cell r="S747">
            <v>18</v>
          </cell>
          <cell r="T747">
            <v>2</v>
          </cell>
          <cell r="AL747">
            <v>1.5576767522281912E-2</v>
          </cell>
          <cell r="CB747" t="str">
            <v>https://cdn.cnn.com/cnn/2019/images/09/11/rel10b.-.2020.pdf</v>
          </cell>
        </row>
        <row r="748">
          <cell r="D748" t="str">
            <v>Quinnipiac University</v>
          </cell>
          <cell r="F748" t="str">
            <v>Texas</v>
          </cell>
          <cell r="G748" t="str">
            <v>A</v>
          </cell>
          <cell r="I748">
            <v>43717</v>
          </cell>
          <cell r="J748">
            <v>456</v>
          </cell>
          <cell r="K748" t="str">
            <v>rv</v>
          </cell>
          <cell r="L748">
            <v>28</v>
          </cell>
          <cell r="M748">
            <v>0</v>
          </cell>
          <cell r="N748">
            <v>1</v>
          </cell>
          <cell r="O748">
            <v>3</v>
          </cell>
          <cell r="P748">
            <v>2</v>
          </cell>
          <cell r="Q748">
            <v>12</v>
          </cell>
          <cell r="R748">
            <v>0</v>
          </cell>
          <cell r="S748">
            <v>18</v>
          </cell>
          <cell r="T748">
            <v>1</v>
          </cell>
          <cell r="AL748">
            <v>3.2074709001380688</v>
          </cell>
          <cell r="CB748" t="str">
            <v>https://poll.qu.edu/texas/release-detail?ReleaseID=3640</v>
          </cell>
        </row>
        <row r="749">
          <cell r="D749" t="str">
            <v>Emerson College</v>
          </cell>
          <cell r="F749" t="str">
            <v>New Hampshire</v>
          </cell>
          <cell r="G749" t="str">
            <v>B-</v>
          </cell>
          <cell r="I749">
            <v>43717</v>
          </cell>
          <cell r="J749">
            <v>483</v>
          </cell>
          <cell r="K749" t="str">
            <v>lv</v>
          </cell>
          <cell r="L749">
            <v>24.1</v>
          </cell>
          <cell r="M749">
            <v>0</v>
          </cell>
          <cell r="N749">
            <v>4.3</v>
          </cell>
          <cell r="O749">
            <v>10.8</v>
          </cell>
          <cell r="P749">
            <v>1.1000000000000001</v>
          </cell>
          <cell r="Q749">
            <v>12.9</v>
          </cell>
          <cell r="R749">
            <v>1.2</v>
          </cell>
          <cell r="S749">
            <v>20.5</v>
          </cell>
          <cell r="T749">
            <v>3.1</v>
          </cell>
          <cell r="AL749">
            <v>1.2096235436369763E-3</v>
          </cell>
          <cell r="CB749" t="str">
            <v>http://emersonpolling.com/2019/09/10/sanders-slips-in-new-hampshire-biden-warren-take-lead/</v>
          </cell>
        </row>
        <row r="750">
          <cell r="D750" t="str">
            <v>Harris Insights &amp; Analytics</v>
          </cell>
          <cell r="F750" t="str">
            <v>US</v>
          </cell>
          <cell r="G750" t="str">
            <v>C+</v>
          </cell>
          <cell r="I750">
            <v>43717</v>
          </cell>
          <cell r="J750">
            <v>788</v>
          </cell>
          <cell r="K750" t="str">
            <v>lv</v>
          </cell>
          <cell r="L750">
            <v>30</v>
          </cell>
          <cell r="M750">
            <v>0</v>
          </cell>
          <cell r="N750">
            <v>3</v>
          </cell>
          <cell r="O750">
            <v>5</v>
          </cell>
          <cell r="P750">
            <v>1</v>
          </cell>
          <cell r="Q750">
            <v>17</v>
          </cell>
          <cell r="R750">
            <v>1</v>
          </cell>
          <cell r="S750">
            <v>15</v>
          </cell>
          <cell r="T750">
            <v>3</v>
          </cell>
          <cell r="AL750">
            <v>2.575457000796502E-6</v>
          </cell>
          <cell r="CB750" t="str">
            <v>https://docs.google.com/spreadsheets/d/e/2PACX-1vRnyCBVSBMr-HmZXxWZASzzHz1XHiG480fEDqEEuuqvfwOOyfoLk6mVpGc2cabZpNijSCqNPqiTe4X_/pubhtml/sheet?headers=false&amp;gid=0</v>
          </cell>
        </row>
        <row r="751">
          <cell r="D751" t="str">
            <v>Harris Insights &amp; Analytics</v>
          </cell>
          <cell r="F751" t="str">
            <v>US</v>
          </cell>
          <cell r="G751" t="str">
            <v>C+</v>
          </cell>
          <cell r="I751">
            <v>43717</v>
          </cell>
          <cell r="J751">
            <v>1322</v>
          </cell>
          <cell r="K751" t="str">
            <v>rv</v>
          </cell>
          <cell r="L751">
            <v>26</v>
          </cell>
          <cell r="M751">
            <v>0</v>
          </cell>
          <cell r="N751">
            <v>2</v>
          </cell>
          <cell r="O751">
            <v>5</v>
          </cell>
          <cell r="P751">
            <v>1</v>
          </cell>
          <cell r="Q751">
            <v>17</v>
          </cell>
          <cell r="R751">
            <v>2</v>
          </cell>
          <cell r="S751">
            <v>13</v>
          </cell>
          <cell r="T751">
            <v>3</v>
          </cell>
          <cell r="AL751">
            <v>0</v>
          </cell>
          <cell r="CB751" t="str">
            <v>https://docs.google.com/spreadsheets/d/e/2PACX-1vRnyCBVSBMr-HmZXxWZASzzHz1XHiG480fEDqEEuuqvfwOOyfoLk6mVpGc2cabZpNijSCqNPqiTe4X_/pubhtml/sheet?headers=false&amp;gid=0</v>
          </cell>
        </row>
        <row r="752">
          <cell r="D752" t="str">
            <v>Harris Insights &amp; Analytics</v>
          </cell>
          <cell r="F752" t="str">
            <v>US</v>
          </cell>
          <cell r="G752" t="str">
            <v>C+</v>
          </cell>
          <cell r="I752">
            <v>43716</v>
          </cell>
          <cell r="J752">
            <v>454</v>
          </cell>
          <cell r="K752" t="str">
            <v>rv</v>
          </cell>
          <cell r="L752">
            <v>27</v>
          </cell>
          <cell r="M752">
            <v>0</v>
          </cell>
          <cell r="N752">
            <v>3</v>
          </cell>
          <cell r="O752">
            <v>4</v>
          </cell>
          <cell r="P752">
            <v>1</v>
          </cell>
          <cell r="Q752">
            <v>15</v>
          </cell>
          <cell r="R752">
            <v>1</v>
          </cell>
          <cell r="S752">
            <v>12</v>
          </cell>
          <cell r="T752">
            <v>5</v>
          </cell>
          <cell r="AL752">
            <v>0</v>
          </cell>
          <cell r="CB752" t="str">
            <v>https://thehill.com/hilltv/rising/460934-harris-and-yang-ticked-up-three-front-runners-dip-slightly</v>
          </cell>
        </row>
        <row r="753">
          <cell r="D753" t="str">
            <v>USC Dornsife/LA Times</v>
          </cell>
          <cell r="F753" t="str">
            <v>US</v>
          </cell>
          <cell r="G753" t="str">
            <v>B/C</v>
          </cell>
          <cell r="I753">
            <v>43716</v>
          </cell>
          <cell r="J753">
            <v>2462</v>
          </cell>
          <cell r="K753" t="str">
            <v>lv</v>
          </cell>
          <cell r="L753">
            <v>28</v>
          </cell>
          <cell r="M753">
            <v>0</v>
          </cell>
          <cell r="N753">
            <v>2</v>
          </cell>
          <cell r="O753">
            <v>4</v>
          </cell>
          <cell r="P753">
            <v>1</v>
          </cell>
          <cell r="Q753">
            <v>13</v>
          </cell>
          <cell r="R753">
            <v>0</v>
          </cell>
          <cell r="S753">
            <v>11</v>
          </cell>
          <cell r="T753">
            <v>2</v>
          </cell>
          <cell r="AL753">
            <v>9.8019674717031893E-2</v>
          </cell>
          <cell r="CB753" t="str">
            <v>https://drive.google.com/file/d/1b8wZOfldlNWoaN4ajvl-c-g_Vvao-t5C/view</v>
          </cell>
        </row>
        <row r="754">
          <cell r="D754" t="str">
            <v>YouGov</v>
          </cell>
          <cell r="F754" t="str">
            <v>Texas</v>
          </cell>
          <cell r="G754" t="str">
            <v>B-</v>
          </cell>
          <cell r="I754">
            <v>43716</v>
          </cell>
          <cell r="J754">
            <v>552</v>
          </cell>
          <cell r="K754" t="str">
            <v>lv</v>
          </cell>
          <cell r="L754">
            <v>26</v>
          </cell>
          <cell r="M754">
            <v>0</v>
          </cell>
          <cell r="N754">
            <v>1</v>
          </cell>
          <cell r="O754">
            <v>4</v>
          </cell>
          <cell r="P754">
            <v>1</v>
          </cell>
          <cell r="Q754">
            <v>12</v>
          </cell>
          <cell r="R754">
            <v>0</v>
          </cell>
          <cell r="S754">
            <v>18</v>
          </cell>
          <cell r="T754">
            <v>3</v>
          </cell>
          <cell r="AL754">
            <v>1.332283648364062E-2</v>
          </cell>
          <cell r="CB754" t="str">
            <v>https://www.texastribune.org/2019/09/11/beto-orourke-falls-behind-joe-biden-elizabeth-warren-texas/</v>
          </cell>
        </row>
        <row r="755">
          <cell r="D755" t="str">
            <v>Morning Consult</v>
          </cell>
          <cell r="F755" t="str">
            <v>US</v>
          </cell>
          <cell r="G755" t="str">
            <v>B+</v>
          </cell>
          <cell r="I755">
            <v>43716</v>
          </cell>
          <cell r="J755">
            <v>17824</v>
          </cell>
          <cell r="K755" t="str">
            <v>lv</v>
          </cell>
          <cell r="L755">
            <v>33</v>
          </cell>
          <cell r="M755">
            <v>0</v>
          </cell>
          <cell r="N755">
            <v>3</v>
          </cell>
          <cell r="O755">
            <v>5</v>
          </cell>
          <cell r="P755">
            <v>1</v>
          </cell>
          <cell r="Q755">
            <v>21</v>
          </cell>
          <cell r="R755">
            <v>1</v>
          </cell>
          <cell r="S755">
            <v>16</v>
          </cell>
          <cell r="T755">
            <v>3</v>
          </cell>
          <cell r="AL755">
            <v>2.7943311021303335E-4</v>
          </cell>
          <cell r="CB755" t="str">
            <v>https://morningconsult.com/2020-democratic-primary/</v>
          </cell>
        </row>
        <row r="756">
          <cell r="D756" t="str">
            <v>Harris Insights &amp; Analytics</v>
          </cell>
          <cell r="F756" t="str">
            <v>US</v>
          </cell>
          <cell r="G756" t="str">
            <v>C+</v>
          </cell>
          <cell r="I756">
            <v>43716</v>
          </cell>
          <cell r="J756">
            <v>1350</v>
          </cell>
          <cell r="K756" t="str">
            <v>rv</v>
          </cell>
          <cell r="L756">
            <v>27</v>
          </cell>
          <cell r="M756">
            <v>0</v>
          </cell>
          <cell r="N756">
            <v>3</v>
          </cell>
          <cell r="O756">
            <v>5</v>
          </cell>
          <cell r="P756">
            <v>1</v>
          </cell>
          <cell r="Q756">
            <v>17</v>
          </cell>
          <cell r="R756">
            <v>1</v>
          </cell>
          <cell r="S756">
            <v>13</v>
          </cell>
          <cell r="T756">
            <v>3</v>
          </cell>
          <cell r="AL756">
            <v>2.5070934598047675E-6</v>
          </cell>
          <cell r="CB756" t="str">
            <v>https://scottrasmussen.com/3-day-dems-voting-for-trends/</v>
          </cell>
        </row>
        <row r="757">
          <cell r="D757" t="str">
            <v>Harris Insights &amp; Analytics</v>
          </cell>
          <cell r="F757" t="str">
            <v>US</v>
          </cell>
          <cell r="G757" t="str">
            <v>C+</v>
          </cell>
          <cell r="I757">
            <v>43715</v>
          </cell>
          <cell r="J757">
            <v>1350</v>
          </cell>
          <cell r="K757" t="str">
            <v>rv</v>
          </cell>
          <cell r="L757">
            <v>26</v>
          </cell>
          <cell r="M757">
            <v>0</v>
          </cell>
          <cell r="N757">
            <v>2</v>
          </cell>
          <cell r="O757">
            <v>5</v>
          </cell>
          <cell r="P757">
            <v>1</v>
          </cell>
          <cell r="Q757">
            <v>17</v>
          </cell>
          <cell r="R757">
            <v>1</v>
          </cell>
          <cell r="S757">
            <v>13</v>
          </cell>
          <cell r="T757">
            <v>2</v>
          </cell>
          <cell r="AL757">
            <v>2.4119031562174094E-6</v>
          </cell>
          <cell r="CB757" t="str">
            <v>https://scottrasmussen.com/3-day-dems-voting-for-trends/</v>
          </cell>
        </row>
        <row r="758">
          <cell r="D758" t="str">
            <v>Benenson Strategy Group</v>
          </cell>
          <cell r="F758" t="str">
            <v>US</v>
          </cell>
          <cell r="G758" t="str">
            <v>B/C</v>
          </cell>
          <cell r="I758">
            <v>43714</v>
          </cell>
          <cell r="J758">
            <v>762</v>
          </cell>
          <cell r="K758" t="str">
            <v>lv</v>
          </cell>
          <cell r="L758">
            <v>28</v>
          </cell>
          <cell r="M758">
            <v>0</v>
          </cell>
          <cell r="N758">
            <v>3</v>
          </cell>
          <cell r="O758">
            <v>8</v>
          </cell>
          <cell r="P758">
            <v>0</v>
          </cell>
          <cell r="Q758">
            <v>21</v>
          </cell>
          <cell r="R758">
            <v>0</v>
          </cell>
          <cell r="S758">
            <v>14</v>
          </cell>
          <cell r="T758">
            <v>2</v>
          </cell>
          <cell r="AL758">
            <v>1.6732888414145946</v>
          </cell>
          <cell r="CB758" t="str">
            <v>http://dfer.org/wp-content/uploads/2019/09/DFER-BSG-Polling-Results-9.12.19.pdf</v>
          </cell>
        </row>
        <row r="759">
          <cell r="D759" t="str">
            <v>YouGov</v>
          </cell>
          <cell r="F759" t="str">
            <v>US</v>
          </cell>
          <cell r="G759" t="str">
            <v>B-</v>
          </cell>
          <cell r="I759">
            <v>43714</v>
          </cell>
          <cell r="J759">
            <v>1002</v>
          </cell>
          <cell r="K759" t="str">
            <v>lv</v>
          </cell>
          <cell r="L759">
            <v>27</v>
          </cell>
          <cell r="M759">
            <v>0</v>
          </cell>
          <cell r="N759">
            <v>2</v>
          </cell>
          <cell r="O759">
            <v>6</v>
          </cell>
          <cell r="P759">
            <v>1</v>
          </cell>
          <cell r="Q759">
            <v>15</v>
          </cell>
          <cell r="R759">
            <v>0</v>
          </cell>
          <cell r="S759">
            <v>24</v>
          </cell>
          <cell r="T759">
            <v>2</v>
          </cell>
          <cell r="AL759">
            <v>0</v>
          </cell>
          <cell r="CB759" t="str">
            <v>https://www.fairvote.org/democratic_primary_2020_poll</v>
          </cell>
        </row>
        <row r="760">
          <cell r="D760" t="str">
            <v>YouGov</v>
          </cell>
          <cell r="F760" t="str">
            <v>US</v>
          </cell>
          <cell r="G760" t="str">
            <v>B-</v>
          </cell>
          <cell r="I760">
            <v>43714</v>
          </cell>
          <cell r="J760">
            <v>1002</v>
          </cell>
          <cell r="K760" t="str">
            <v>lv</v>
          </cell>
          <cell r="L760">
            <v>0</v>
          </cell>
          <cell r="M760">
            <v>0</v>
          </cell>
          <cell r="N760">
            <v>0</v>
          </cell>
          <cell r="O760">
            <v>0</v>
          </cell>
          <cell r="P760">
            <v>0</v>
          </cell>
          <cell r="Q760">
            <v>36</v>
          </cell>
          <cell r="R760">
            <v>0</v>
          </cell>
          <cell r="S760">
            <v>55</v>
          </cell>
          <cell r="T760">
            <v>0</v>
          </cell>
          <cell r="AL760">
            <v>0</v>
          </cell>
          <cell r="CB760" t="str">
            <v>https://www.fairvote.org/democratic_primary_2020_poll</v>
          </cell>
        </row>
        <row r="761">
          <cell r="D761" t="str">
            <v>YouGov</v>
          </cell>
          <cell r="F761" t="str">
            <v>US</v>
          </cell>
          <cell r="G761" t="str">
            <v>B-</v>
          </cell>
          <cell r="I761">
            <v>43714</v>
          </cell>
          <cell r="J761">
            <v>1002</v>
          </cell>
          <cell r="K761" t="str">
            <v>lv</v>
          </cell>
          <cell r="L761">
            <v>43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  <cell r="S761">
            <v>49</v>
          </cell>
          <cell r="T761">
            <v>0</v>
          </cell>
          <cell r="AL761">
            <v>1.9525735716852993E-5</v>
          </cell>
          <cell r="CB761" t="str">
            <v>https://www.fairvote.org/democratic_primary_2020_poll</v>
          </cell>
        </row>
        <row r="762">
          <cell r="D762" t="str">
            <v>YouGov</v>
          </cell>
          <cell r="F762" t="str">
            <v>US</v>
          </cell>
          <cell r="G762" t="str">
            <v>B-</v>
          </cell>
          <cell r="I762">
            <v>43714</v>
          </cell>
          <cell r="J762">
            <v>1002</v>
          </cell>
          <cell r="K762" t="str">
            <v>lv</v>
          </cell>
          <cell r="L762">
            <v>51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Q762">
            <v>40</v>
          </cell>
          <cell r="R762">
            <v>0</v>
          </cell>
          <cell r="S762">
            <v>0</v>
          </cell>
          <cell r="T762">
            <v>0</v>
          </cell>
          <cell r="AL762">
            <v>0</v>
          </cell>
          <cell r="CB762" t="str">
            <v>https://www.fairvote.org/democratic_primary_2020_poll</v>
          </cell>
        </row>
        <row r="763">
          <cell r="D763" t="str">
            <v>Univision/University of Houston/Latino Decisions/North Star Opinion Research</v>
          </cell>
          <cell r="F763" t="str">
            <v>Texas</v>
          </cell>
          <cell r="G763">
            <v>0</v>
          </cell>
          <cell r="I763">
            <v>43714</v>
          </cell>
          <cell r="J763">
            <v>552</v>
          </cell>
          <cell r="K763" t="str">
            <v>lv</v>
          </cell>
          <cell r="L763">
            <v>20</v>
          </cell>
          <cell r="M763">
            <v>0</v>
          </cell>
          <cell r="N763">
            <v>3</v>
          </cell>
          <cell r="O763">
            <v>1</v>
          </cell>
          <cell r="P763">
            <v>0</v>
          </cell>
          <cell r="Q763">
            <v>13</v>
          </cell>
          <cell r="R763">
            <v>1</v>
          </cell>
          <cell r="S763">
            <v>12</v>
          </cell>
          <cell r="T763">
            <v>1</v>
          </cell>
          <cell r="AL763">
            <v>0.13636385261456216</v>
          </cell>
          <cell r="CB763" t="str">
            <v>https://static.univision.com/especiales/noticias/infografias/2019/encuesta-septiembre/univision_national_texas_poll.pdf</v>
          </cell>
        </row>
        <row r="764">
          <cell r="D764" t="str">
            <v>Harris Insights &amp; Analytics</v>
          </cell>
          <cell r="F764" t="str">
            <v>US</v>
          </cell>
          <cell r="G764" t="str">
            <v>C+</v>
          </cell>
          <cell r="I764">
            <v>43714</v>
          </cell>
          <cell r="J764">
            <v>1891</v>
          </cell>
          <cell r="K764" t="str">
            <v>lv</v>
          </cell>
          <cell r="L764">
            <v>33</v>
          </cell>
          <cell r="M764">
            <v>0</v>
          </cell>
          <cell r="N764">
            <v>2</v>
          </cell>
          <cell r="O764">
            <v>5</v>
          </cell>
          <cell r="P764">
            <v>1</v>
          </cell>
          <cell r="Q764">
            <v>15</v>
          </cell>
          <cell r="R764">
            <v>1</v>
          </cell>
          <cell r="S764">
            <v>15</v>
          </cell>
          <cell r="T764">
            <v>2</v>
          </cell>
          <cell r="AL764">
            <v>2.2407672569515683E-6</v>
          </cell>
          <cell r="CB764" t="str">
            <v>https://docs.google.com/spreadsheets/d/e/2PACX-1vSTDGMU9a2-Y6TaI6C1FOzBfkeEMeFLOpu-AvSdNKhWtG26QI5FHS9S7pcRZG7UJjv1bu9MYqbyN-Qr/pubhtml/sheet?headers=false&amp;gid=0</v>
          </cell>
        </row>
        <row r="765">
          <cell r="D765" t="str">
            <v>Harris Insights &amp; Analytics</v>
          </cell>
          <cell r="F765" t="str">
            <v>US</v>
          </cell>
          <cell r="G765" t="str">
            <v>C+</v>
          </cell>
          <cell r="I765">
            <v>43714</v>
          </cell>
          <cell r="J765">
            <v>3137</v>
          </cell>
          <cell r="K765" t="str">
            <v>rv</v>
          </cell>
          <cell r="L765">
            <v>28</v>
          </cell>
          <cell r="M765">
            <v>0</v>
          </cell>
          <cell r="N765">
            <v>2</v>
          </cell>
          <cell r="O765">
            <v>5</v>
          </cell>
          <cell r="P765">
            <v>1</v>
          </cell>
          <cell r="Q765">
            <v>17</v>
          </cell>
          <cell r="R765">
            <v>1</v>
          </cell>
          <cell r="S765">
            <v>13</v>
          </cell>
          <cell r="T765">
            <v>2</v>
          </cell>
          <cell r="AL765">
            <v>0</v>
          </cell>
          <cell r="CB765" t="str">
            <v>https://docs.google.com/spreadsheets/d/e/2PACX-1vSTDGMU9a2-Y6TaI6C1FOzBfkeEMeFLOpu-AvSdNKhWtG26QI5FHS9S7pcRZG7UJjv1bu9MYqbyN-Qr/pubhtml/sheet?headers=false&amp;gid=0</v>
          </cell>
        </row>
        <row r="766">
          <cell r="D766" t="str">
            <v>Harris Insights &amp; Analytics</v>
          </cell>
          <cell r="F766" t="str">
            <v>US</v>
          </cell>
          <cell r="G766" t="str">
            <v>C+</v>
          </cell>
          <cell r="I766">
            <v>43714</v>
          </cell>
          <cell r="J766">
            <v>829</v>
          </cell>
          <cell r="K766" t="str">
            <v>lv</v>
          </cell>
          <cell r="L766">
            <v>33</v>
          </cell>
          <cell r="M766">
            <v>0</v>
          </cell>
          <cell r="N766">
            <v>2</v>
          </cell>
          <cell r="O766">
            <v>4</v>
          </cell>
          <cell r="P766">
            <v>1</v>
          </cell>
          <cell r="Q766">
            <v>15</v>
          </cell>
          <cell r="R766">
            <v>1</v>
          </cell>
          <cell r="S766">
            <v>14</v>
          </cell>
          <cell r="T766">
            <v>3</v>
          </cell>
          <cell r="AL766">
            <v>0</v>
          </cell>
          <cell r="CB766" t="str">
            <v>https://docs.google.com/spreadsheets/d/e/2PACX-1vTC5l5S7QCN1dbSrK1bsJTuM60UIhwC612Fft8lNBGkCuH5GesFWPg0Mtdvqvppi1VjUaahj87UamL_/pubhtml/sheet?headers=false&amp;gid=0</v>
          </cell>
        </row>
        <row r="767">
          <cell r="D767" t="str">
            <v>Harris Insights &amp; Analytics</v>
          </cell>
          <cell r="F767" t="str">
            <v>US</v>
          </cell>
          <cell r="G767" t="str">
            <v>C+</v>
          </cell>
          <cell r="I767">
            <v>43714</v>
          </cell>
          <cell r="J767">
            <v>1352</v>
          </cell>
          <cell r="K767" t="str">
            <v>rv</v>
          </cell>
          <cell r="L767">
            <v>29</v>
          </cell>
          <cell r="M767">
            <v>0</v>
          </cell>
          <cell r="N767">
            <v>2</v>
          </cell>
          <cell r="O767">
            <v>4</v>
          </cell>
          <cell r="P767">
            <v>1</v>
          </cell>
          <cell r="Q767">
            <v>17</v>
          </cell>
          <cell r="R767">
            <v>1</v>
          </cell>
          <cell r="S767">
            <v>13</v>
          </cell>
          <cell r="T767">
            <v>2</v>
          </cell>
          <cell r="AL767">
            <v>0</v>
          </cell>
          <cell r="CB767" t="str">
            <v>https://docs.google.com/spreadsheets/d/e/2PACX-1vTC5l5S7QCN1dbSrK1bsJTuM60UIhwC612Fft8lNBGkCuH5GesFWPg0Mtdvqvppi1VjUaahj87UamL_/pubhtml/sheet?headers=false&amp;gid=0</v>
          </cell>
        </row>
        <row r="768">
          <cell r="D768" t="str">
            <v>Ragnar Research Partners</v>
          </cell>
          <cell r="F768" t="str">
            <v>Texas</v>
          </cell>
          <cell r="G768">
            <v>0</v>
          </cell>
          <cell r="I768">
            <v>43713</v>
          </cell>
          <cell r="J768">
            <v>600</v>
          </cell>
          <cell r="K768" t="str">
            <v>lv</v>
          </cell>
          <cell r="L768">
            <v>23</v>
          </cell>
          <cell r="M768">
            <v>0</v>
          </cell>
          <cell r="N768">
            <v>1</v>
          </cell>
          <cell r="O768">
            <v>6</v>
          </cell>
          <cell r="P768">
            <v>0</v>
          </cell>
          <cell r="Q768">
            <v>12</v>
          </cell>
          <cell r="R768">
            <v>0</v>
          </cell>
          <cell r="S768">
            <v>15</v>
          </cell>
          <cell r="T768">
            <v>0</v>
          </cell>
          <cell r="AL768">
            <v>1.1299132483837593</v>
          </cell>
          <cell r="CB768" t="str">
            <v>https://www.ragnarresearch.com/Inforgraphic_pages/Infographics/Democratic_Primary_TX%20STW_Memo_v1.0_190910.pdf</v>
          </cell>
        </row>
        <row r="769">
          <cell r="D769" t="str">
            <v>ABC News/Washington Post</v>
          </cell>
          <cell r="F769" t="str">
            <v>US</v>
          </cell>
          <cell r="G769" t="str">
            <v>A+</v>
          </cell>
          <cell r="I769">
            <v>43713</v>
          </cell>
          <cell r="J769">
            <v>437</v>
          </cell>
          <cell r="K769" t="str">
            <v>a</v>
          </cell>
          <cell r="L769">
            <v>27</v>
          </cell>
          <cell r="M769">
            <v>0</v>
          </cell>
          <cell r="N769">
            <v>1</v>
          </cell>
          <cell r="O769">
            <v>4</v>
          </cell>
          <cell r="P769">
            <v>1</v>
          </cell>
          <cell r="Q769">
            <v>19</v>
          </cell>
          <cell r="R769">
            <v>0</v>
          </cell>
          <cell r="S769">
            <v>17</v>
          </cell>
          <cell r="T769">
            <v>3</v>
          </cell>
          <cell r="AL769">
            <v>0</v>
          </cell>
          <cell r="CB769" t="str">
            <v>https://www.washingtonpost.com/context/sept-2-5-2019-washington-post-abc-news-poll/d4e18b36-79bf-492d-91e3-d1c7a49d37e2/</v>
          </cell>
        </row>
        <row r="770">
          <cell r="D770" t="str">
            <v>ABC News/Washington Post</v>
          </cell>
          <cell r="F770" t="str">
            <v>US</v>
          </cell>
          <cell r="G770" t="str">
            <v>A+</v>
          </cell>
          <cell r="I770">
            <v>43713</v>
          </cell>
          <cell r="J770">
            <v>391</v>
          </cell>
          <cell r="K770" t="str">
            <v>rv</v>
          </cell>
          <cell r="L770">
            <v>29</v>
          </cell>
          <cell r="M770">
            <v>0</v>
          </cell>
          <cell r="N770">
            <v>1</v>
          </cell>
          <cell r="O770">
            <v>4</v>
          </cell>
          <cell r="P770">
            <v>2</v>
          </cell>
          <cell r="Q770">
            <v>19</v>
          </cell>
          <cell r="R770">
            <v>1</v>
          </cell>
          <cell r="S770">
            <v>18</v>
          </cell>
          <cell r="T770">
            <v>3</v>
          </cell>
          <cell r="AL770">
            <v>4.8397592094775671E-3</v>
          </cell>
          <cell r="CB770" t="str">
            <v>https://www.washingtonpost.com/context/sept-2-5-2019-washington-post-abc-news-poll/d4e18b36-79bf-492d-91e3-d1c7a49d37e2/</v>
          </cell>
        </row>
        <row r="771">
          <cell r="D771" t="str">
            <v>Suffolk University</v>
          </cell>
          <cell r="F771" t="str">
            <v>Massachusetts</v>
          </cell>
          <cell r="G771" t="str">
            <v>A-</v>
          </cell>
          <cell r="I771">
            <v>43713</v>
          </cell>
          <cell r="J771">
            <v>500</v>
          </cell>
          <cell r="K771" t="str">
            <v>lv</v>
          </cell>
          <cell r="L771">
            <v>25.8</v>
          </cell>
          <cell r="M771">
            <v>0</v>
          </cell>
          <cell r="N771">
            <v>1.4</v>
          </cell>
          <cell r="O771">
            <v>5</v>
          </cell>
          <cell r="P771">
            <v>0</v>
          </cell>
          <cell r="Q771">
            <v>8.4</v>
          </cell>
          <cell r="R771">
            <v>0</v>
          </cell>
          <cell r="S771">
            <v>23.6</v>
          </cell>
          <cell r="T771">
            <v>0.6</v>
          </cell>
          <cell r="AL771">
            <v>0.37339000923762738</v>
          </cell>
          <cell r="CB771" t="str">
            <v>https://www.bostonglobe.com/2019/09/07/read-full-results-suffolk-university-boston-globe-poll/4kjM6UIh4psGG4mNiePkOP/story.html</v>
          </cell>
        </row>
        <row r="772">
          <cell r="D772" t="str">
            <v>Harris Insights &amp; Analytics</v>
          </cell>
          <cell r="F772" t="str">
            <v>US</v>
          </cell>
          <cell r="G772" t="str">
            <v>C+</v>
          </cell>
          <cell r="I772">
            <v>43713</v>
          </cell>
          <cell r="J772">
            <v>846</v>
          </cell>
          <cell r="K772" t="str">
            <v>lv</v>
          </cell>
          <cell r="L772">
            <v>33</v>
          </cell>
          <cell r="M772">
            <v>0</v>
          </cell>
          <cell r="N772">
            <v>1</v>
          </cell>
          <cell r="O772">
            <v>4</v>
          </cell>
          <cell r="P772">
            <v>1</v>
          </cell>
          <cell r="Q772">
            <v>15</v>
          </cell>
          <cell r="R772">
            <v>1</v>
          </cell>
          <cell r="S772">
            <v>15</v>
          </cell>
          <cell r="T772">
            <v>3</v>
          </cell>
          <cell r="AL772">
            <v>1.9805507046341482E-6</v>
          </cell>
          <cell r="CB772" t="str">
            <v>https://docs.google.com/spreadsheets/d/e/2PACX-1vREuRuADWhhFFEtk1CMZ3mbMg8Bdf1hG3A7bGEmqz2qjXnPvugIYo_7nE2wfa_ouoqehDcPupPcLyn6/pubhtml/sheet?headers=false&amp;gid=0</v>
          </cell>
        </row>
        <row r="773">
          <cell r="D773" t="str">
            <v>Harris Insights &amp; Analytics</v>
          </cell>
          <cell r="F773" t="str">
            <v>US</v>
          </cell>
          <cell r="G773" t="str">
            <v>C+</v>
          </cell>
          <cell r="I773">
            <v>43713</v>
          </cell>
          <cell r="J773">
            <v>1372</v>
          </cell>
          <cell r="K773" t="str">
            <v>rv</v>
          </cell>
          <cell r="L773">
            <v>30</v>
          </cell>
          <cell r="M773">
            <v>0</v>
          </cell>
          <cell r="N773">
            <v>1</v>
          </cell>
          <cell r="O773">
            <v>4</v>
          </cell>
          <cell r="P773">
            <v>1</v>
          </cell>
          <cell r="Q773">
            <v>16</v>
          </cell>
          <cell r="R773">
            <v>1</v>
          </cell>
          <cell r="S773">
            <v>13</v>
          </cell>
          <cell r="T773">
            <v>2</v>
          </cell>
          <cell r="AL773">
            <v>0</v>
          </cell>
          <cell r="CB773" t="str">
            <v>https://docs.google.com/spreadsheets/d/e/2PACX-1vREuRuADWhhFFEtk1CMZ3mbMg8Bdf1hG3A7bGEmqz2qjXnPvugIYo_7nE2wfa_ouoqehDcPupPcLyn6/pubhtml/sheet?headers=false&amp;gid=0</v>
          </cell>
        </row>
        <row r="774">
          <cell r="D774" t="str">
            <v>TargetPoint/GQR Research</v>
          </cell>
          <cell r="F774" t="str">
            <v>US</v>
          </cell>
          <cell r="G774">
            <v>0</v>
          </cell>
          <cell r="I774">
            <v>43712</v>
          </cell>
          <cell r="J774">
            <v>600</v>
          </cell>
          <cell r="K774" t="str">
            <v>lv</v>
          </cell>
          <cell r="L774">
            <v>26</v>
          </cell>
          <cell r="M774">
            <v>0</v>
          </cell>
          <cell r="N774">
            <v>1</v>
          </cell>
          <cell r="O774">
            <v>5</v>
          </cell>
          <cell r="P774">
            <v>2</v>
          </cell>
          <cell r="Q774">
            <v>15</v>
          </cell>
          <cell r="R774">
            <v>0</v>
          </cell>
          <cell r="S774">
            <v>23</v>
          </cell>
          <cell r="T774">
            <v>0</v>
          </cell>
          <cell r="AL774">
            <v>1.1271775645242008</v>
          </cell>
          <cell r="CB774" t="str">
            <v>https://www.savethechildrenactionnetwork.org/wp-content/uploads/2019/09/SCAN-national-Democratic-primary-public-memo.pdf</v>
          </cell>
        </row>
        <row r="775">
          <cell r="D775" t="str">
            <v>YouGov</v>
          </cell>
          <cell r="F775" t="str">
            <v>South Carolina</v>
          </cell>
          <cell r="G775" t="str">
            <v>B-</v>
          </cell>
          <cell r="I775">
            <v>43712</v>
          </cell>
          <cell r="J775">
            <v>785</v>
          </cell>
          <cell r="K775" t="str">
            <v>lv</v>
          </cell>
          <cell r="L775">
            <v>43</v>
          </cell>
          <cell r="M775">
            <v>0</v>
          </cell>
          <cell r="N775">
            <v>2</v>
          </cell>
          <cell r="O775">
            <v>4</v>
          </cell>
          <cell r="P775">
            <v>1</v>
          </cell>
          <cell r="Q775">
            <v>18</v>
          </cell>
          <cell r="R775">
            <v>1</v>
          </cell>
          <cell r="S775">
            <v>14</v>
          </cell>
          <cell r="T775">
            <v>1</v>
          </cell>
          <cell r="AL775">
            <v>8.8474784640404248E-3</v>
          </cell>
          <cell r="CB775" t="str">
            <v>https://drive.google.com/file/d/1jqA3l_nC6bMk3_0rLpv4bj81pwJ3n4Aw/view</v>
          </cell>
        </row>
        <row r="776">
          <cell r="D776" t="str">
            <v>YouGov</v>
          </cell>
          <cell r="F776" t="str">
            <v>Nevada</v>
          </cell>
          <cell r="G776" t="str">
            <v>B-</v>
          </cell>
          <cell r="I776">
            <v>43712</v>
          </cell>
          <cell r="J776">
            <v>563</v>
          </cell>
          <cell r="K776" t="str">
            <v>lv</v>
          </cell>
          <cell r="L776">
            <v>27</v>
          </cell>
          <cell r="M776">
            <v>0</v>
          </cell>
          <cell r="N776">
            <v>1</v>
          </cell>
          <cell r="O776">
            <v>4</v>
          </cell>
          <cell r="P776">
            <v>0</v>
          </cell>
          <cell r="Q776">
            <v>29</v>
          </cell>
          <cell r="R776">
            <v>2</v>
          </cell>
          <cell r="S776">
            <v>18</v>
          </cell>
          <cell r="T776">
            <v>1</v>
          </cell>
          <cell r="AL776">
            <v>0.20727207754034754</v>
          </cell>
          <cell r="CB776" t="str">
            <v>https://drive.google.com/file/d/1K3TfoNHJhcFyat86hNxB63qCx5cieI89/view</v>
          </cell>
        </row>
        <row r="777">
          <cell r="D777" t="str">
            <v>YouGov</v>
          </cell>
          <cell r="F777" t="str">
            <v>Iowa</v>
          </cell>
          <cell r="G777" t="str">
            <v>B-</v>
          </cell>
          <cell r="I777">
            <v>43712</v>
          </cell>
          <cell r="J777">
            <v>682</v>
          </cell>
          <cell r="K777" t="str">
            <v>lv</v>
          </cell>
          <cell r="L777">
            <v>29</v>
          </cell>
          <cell r="M777">
            <v>0</v>
          </cell>
          <cell r="N777">
            <v>2</v>
          </cell>
          <cell r="O777">
            <v>7</v>
          </cell>
          <cell r="P777">
            <v>2</v>
          </cell>
          <cell r="Q777">
            <v>26</v>
          </cell>
          <cell r="R777">
            <v>2</v>
          </cell>
          <cell r="S777">
            <v>17</v>
          </cell>
          <cell r="T777">
            <v>1</v>
          </cell>
          <cell r="AL777">
            <v>1.4397245120052393E-2</v>
          </cell>
          <cell r="CB777" t="str">
            <v>https://drive.google.com/file/d/1COIH-m2a-0WUpiTfhf-_GddIsopndHkT/view</v>
          </cell>
        </row>
        <row r="778">
          <cell r="D778" t="str">
            <v>YouGov</v>
          </cell>
          <cell r="F778" t="str">
            <v>New Hampshire</v>
          </cell>
          <cell r="G778" t="str">
            <v>B-</v>
          </cell>
          <cell r="I778">
            <v>43712</v>
          </cell>
          <cell r="J778">
            <v>492</v>
          </cell>
          <cell r="K778" t="str">
            <v>lv</v>
          </cell>
          <cell r="L778">
            <v>26</v>
          </cell>
          <cell r="M778">
            <v>0</v>
          </cell>
          <cell r="N778">
            <v>2</v>
          </cell>
          <cell r="O778">
            <v>8</v>
          </cell>
          <cell r="P778">
            <v>1</v>
          </cell>
          <cell r="Q778">
            <v>25</v>
          </cell>
          <cell r="R778">
            <v>1</v>
          </cell>
          <cell r="S778">
            <v>27</v>
          </cell>
          <cell r="T778">
            <v>1</v>
          </cell>
          <cell r="AL778">
            <v>7.2473396048856548E-3</v>
          </cell>
          <cell r="CB778" t="str">
            <v>https://drive.google.com/file/d/1Kfm2wuL7e5CwPdliQ-LDb3e8CX8LmAVk/view</v>
          </cell>
        </row>
        <row r="779">
          <cell r="D779" t="str">
            <v>Harris Insights &amp; Analytics</v>
          </cell>
          <cell r="F779" t="str">
            <v>US</v>
          </cell>
          <cell r="G779" t="str">
            <v>C+</v>
          </cell>
          <cell r="I779">
            <v>43712</v>
          </cell>
          <cell r="J779">
            <v>842</v>
          </cell>
          <cell r="K779" t="str">
            <v>lv</v>
          </cell>
          <cell r="L779">
            <v>33</v>
          </cell>
          <cell r="M779">
            <v>0</v>
          </cell>
          <cell r="N779">
            <v>2</v>
          </cell>
          <cell r="O779">
            <v>6</v>
          </cell>
          <cell r="P779">
            <v>1</v>
          </cell>
          <cell r="Q779">
            <v>15</v>
          </cell>
          <cell r="R779">
            <v>1</v>
          </cell>
          <cell r="S779">
            <v>15</v>
          </cell>
          <cell r="T779">
            <v>2</v>
          </cell>
          <cell r="AL779">
            <v>1.8451658831050879E-6</v>
          </cell>
          <cell r="CB779" t="str">
            <v>https://docs.google.com/spreadsheets/d/e/2PACX-1vTE99AOa9thOYcbCYRwDlcfIeCWpqnoEZhswtKAYAibaJXaxIRjMp5Ut-SMMn34thTg_mnB7BYZ5YVx/pubhtml/sheet?headers=false&amp;gid=0</v>
          </cell>
        </row>
        <row r="780">
          <cell r="D780" t="str">
            <v>Harris Insights &amp; Analytics</v>
          </cell>
          <cell r="F780" t="str">
            <v>US</v>
          </cell>
          <cell r="G780" t="str">
            <v>C+</v>
          </cell>
          <cell r="I780">
            <v>43712</v>
          </cell>
          <cell r="J780">
            <v>1347</v>
          </cell>
          <cell r="K780" t="str">
            <v>rv</v>
          </cell>
          <cell r="L780">
            <v>30</v>
          </cell>
          <cell r="M780">
            <v>0</v>
          </cell>
          <cell r="N780">
            <v>1</v>
          </cell>
          <cell r="O780">
            <v>5</v>
          </cell>
          <cell r="P780">
            <v>1</v>
          </cell>
          <cell r="Q780">
            <v>16</v>
          </cell>
          <cell r="R780">
            <v>1</v>
          </cell>
          <cell r="S780">
            <v>12</v>
          </cell>
          <cell r="T780">
            <v>2</v>
          </cell>
          <cell r="AL780">
            <v>0</v>
          </cell>
          <cell r="CB780" t="str">
            <v>https://docs.google.com/spreadsheets/d/e/2PACX-1vTE99AOa9thOYcbCYRwDlcfIeCWpqnoEZhswtKAYAibaJXaxIRjMp5Ut-SMMn34thTg_mnB7BYZ5YVx/pubhtml/sheet?headers=false&amp;gid=0</v>
          </cell>
        </row>
        <row r="781">
          <cell r="D781" t="str">
            <v>Swayable</v>
          </cell>
          <cell r="F781" t="str">
            <v>US</v>
          </cell>
          <cell r="G781">
            <v>0</v>
          </cell>
          <cell r="I781">
            <v>43700</v>
          </cell>
          <cell r="J781">
            <v>1849</v>
          </cell>
          <cell r="K781" t="str">
            <v>lv</v>
          </cell>
          <cell r="L781">
            <v>32.799999999999997</v>
          </cell>
          <cell r="M781">
            <v>0</v>
          </cell>
          <cell r="N781">
            <v>2.2000000000000002</v>
          </cell>
          <cell r="O781">
            <v>3.2</v>
          </cell>
          <cell r="P781">
            <v>1.4</v>
          </cell>
          <cell r="Q781">
            <v>17.899999999999999</v>
          </cell>
          <cell r="R781">
            <v>1.9</v>
          </cell>
          <cell r="S781">
            <v>15.6</v>
          </cell>
          <cell r="T781">
            <v>1.1000000000000001</v>
          </cell>
          <cell r="AL781">
            <v>1.2026346597113157E-3</v>
          </cell>
          <cell r="CB781" t="str">
            <v>https://swayable.com/insights/primaries2019</v>
          </cell>
        </row>
        <row r="782">
          <cell r="D782" t="str">
            <v>Swayable</v>
          </cell>
          <cell r="F782" t="str">
            <v>US</v>
          </cell>
          <cell r="G782">
            <v>0</v>
          </cell>
          <cell r="I782">
            <v>43700</v>
          </cell>
          <cell r="J782">
            <v>3790</v>
          </cell>
          <cell r="K782" t="str">
            <v>a</v>
          </cell>
          <cell r="L782">
            <v>28.1</v>
          </cell>
          <cell r="M782">
            <v>0</v>
          </cell>
          <cell r="N782">
            <v>2</v>
          </cell>
          <cell r="O782">
            <v>3.1</v>
          </cell>
          <cell r="P782">
            <v>1.2</v>
          </cell>
          <cell r="Q782">
            <v>21</v>
          </cell>
          <cell r="R782">
            <v>1.3</v>
          </cell>
          <cell r="S782">
            <v>13.1</v>
          </cell>
          <cell r="T782">
            <v>3.3</v>
          </cell>
          <cell r="AL782">
            <v>0</v>
          </cell>
          <cell r="CB782" t="str">
            <v>https://swayable.com/insights/primaries2019</v>
          </cell>
        </row>
        <row r="783">
          <cell r="D783" t="str">
            <v>YouGov</v>
          </cell>
          <cell r="F783" t="str">
            <v>US</v>
          </cell>
          <cell r="G783" t="str">
            <v>B-</v>
          </cell>
          <cell r="I783">
            <v>43711</v>
          </cell>
          <cell r="J783">
            <v>518</v>
          </cell>
          <cell r="K783" t="str">
            <v>lv</v>
          </cell>
          <cell r="L783">
            <v>26</v>
          </cell>
          <cell r="M783">
            <v>0</v>
          </cell>
          <cell r="N783">
            <v>1</v>
          </cell>
          <cell r="O783">
            <v>6</v>
          </cell>
          <cell r="P783">
            <v>0</v>
          </cell>
          <cell r="Q783">
            <v>14</v>
          </cell>
          <cell r="R783">
            <v>0</v>
          </cell>
          <cell r="S783">
            <v>21</v>
          </cell>
          <cell r="T783">
            <v>3</v>
          </cell>
          <cell r="AL783">
            <v>1.1466691860136484E-5</v>
          </cell>
          <cell r="CB783" t="str">
            <v>https://d25d2506sfb94s.cloudfront.net/cumulus_uploads/document/3gj4ffirhi/econTabReport.pdf</v>
          </cell>
        </row>
        <row r="784">
          <cell r="D784" t="str">
            <v>Harris Insights &amp; Analytics</v>
          </cell>
          <cell r="F784" t="str">
            <v>US</v>
          </cell>
          <cell r="G784" t="str">
            <v>C+</v>
          </cell>
          <cell r="I784">
            <v>43711</v>
          </cell>
          <cell r="J784">
            <v>808</v>
          </cell>
          <cell r="K784" t="str">
            <v>lv</v>
          </cell>
          <cell r="L784">
            <v>34</v>
          </cell>
          <cell r="M784">
            <v>0</v>
          </cell>
          <cell r="N784">
            <v>1</v>
          </cell>
          <cell r="O784">
            <v>6</v>
          </cell>
          <cell r="P784">
            <v>1</v>
          </cell>
          <cell r="Q784">
            <v>16</v>
          </cell>
          <cell r="R784">
            <v>2</v>
          </cell>
          <cell r="S784">
            <v>15</v>
          </cell>
          <cell r="T784">
            <v>2</v>
          </cell>
          <cell r="AL784">
            <v>1.6967640491217876E-6</v>
          </cell>
          <cell r="CB784" t="str">
            <v>https://docs.google.com/spreadsheets/d/e/2PACX-1vRsRMq5qXalfIePpndGSvb4yueJ2hLZKoQVJct9K00eXKK8E-KSY2GcB2MDAFuUH6ytl6okXrh0OdMg/pubhtml/sheet?headers=false&amp;gid=0</v>
          </cell>
        </row>
        <row r="785">
          <cell r="D785" t="str">
            <v>Harris Insights &amp; Analytics</v>
          </cell>
          <cell r="F785" t="str">
            <v>US</v>
          </cell>
          <cell r="G785" t="str">
            <v>C+</v>
          </cell>
          <cell r="I785">
            <v>43711</v>
          </cell>
          <cell r="J785">
            <v>1346</v>
          </cell>
          <cell r="K785" t="str">
            <v>rv</v>
          </cell>
          <cell r="L785">
            <v>28</v>
          </cell>
          <cell r="M785">
            <v>0</v>
          </cell>
          <cell r="N785">
            <v>1</v>
          </cell>
          <cell r="O785">
            <v>5</v>
          </cell>
          <cell r="P785">
            <v>1</v>
          </cell>
          <cell r="Q785">
            <v>18</v>
          </cell>
          <cell r="R785">
            <v>1</v>
          </cell>
          <cell r="S785">
            <v>11</v>
          </cell>
          <cell r="T785">
            <v>2</v>
          </cell>
          <cell r="AL785">
            <v>0</v>
          </cell>
          <cell r="CB785" t="str">
            <v>https://docs.google.com/spreadsheets/d/e/2PACX-1vRsRMq5qXalfIePpndGSvb4yueJ2hLZKoQVJct9K00eXKK8E-KSY2GcB2MDAFuUH6ytl6okXrh0OdMg/pubhtml/sheet?headers=false&amp;gid=0</v>
          </cell>
        </row>
        <row r="786">
          <cell r="D786" t="str">
            <v>Harris Insights &amp; Analytics</v>
          </cell>
          <cell r="F786" t="str">
            <v>US</v>
          </cell>
          <cell r="G786" t="str">
            <v>C+</v>
          </cell>
          <cell r="I786">
            <v>43710</v>
          </cell>
          <cell r="J786">
            <v>1350</v>
          </cell>
          <cell r="K786" t="str">
            <v>rv</v>
          </cell>
          <cell r="L786">
            <v>27</v>
          </cell>
          <cell r="M786">
            <v>0</v>
          </cell>
          <cell r="N786">
            <v>2</v>
          </cell>
          <cell r="O786">
            <v>6</v>
          </cell>
          <cell r="P786">
            <v>1</v>
          </cell>
          <cell r="Q786">
            <v>18</v>
          </cell>
          <cell r="R786">
            <v>2</v>
          </cell>
          <cell r="S786">
            <v>12</v>
          </cell>
          <cell r="T786">
            <v>1</v>
          </cell>
          <cell r="AL786">
            <v>1.7662483893045141E-6</v>
          </cell>
          <cell r="CB786" t="str">
            <v>https://scottrasmussen.com/3-day-dems-voting-for-trends/</v>
          </cell>
        </row>
        <row r="787">
          <cell r="D787" t="str">
            <v>Morning Consult</v>
          </cell>
          <cell r="F787" t="str">
            <v>US</v>
          </cell>
          <cell r="G787" t="str">
            <v>B+</v>
          </cell>
          <cell r="I787">
            <v>43709</v>
          </cell>
          <cell r="J787">
            <v>16736</v>
          </cell>
          <cell r="K787" t="str">
            <v>lv</v>
          </cell>
          <cell r="L787">
            <v>32</v>
          </cell>
          <cell r="M787">
            <v>0</v>
          </cell>
          <cell r="N787">
            <v>3</v>
          </cell>
          <cell r="O787">
            <v>5</v>
          </cell>
          <cell r="P787">
            <v>1</v>
          </cell>
          <cell r="Q787">
            <v>20</v>
          </cell>
          <cell r="R787">
            <v>1</v>
          </cell>
          <cell r="S787">
            <v>16</v>
          </cell>
          <cell r="T787">
            <v>3</v>
          </cell>
          <cell r="AL787">
            <v>2.4132216944541745E-4</v>
          </cell>
          <cell r="CB787" t="str">
            <v>https://morningconsult.com/2020-democratic-primary/</v>
          </cell>
        </row>
        <row r="788">
          <cell r="D788" t="str">
            <v>Harris Insights &amp; Analytics</v>
          </cell>
          <cell r="F788" t="str">
            <v>US</v>
          </cell>
          <cell r="G788" t="str">
            <v>C+</v>
          </cell>
          <cell r="I788">
            <v>43709</v>
          </cell>
          <cell r="J788">
            <v>1350</v>
          </cell>
          <cell r="K788" t="str">
            <v>rv</v>
          </cell>
          <cell r="L788">
            <v>29</v>
          </cell>
          <cell r="M788">
            <v>0</v>
          </cell>
          <cell r="N788">
            <v>2</v>
          </cell>
          <cell r="O788">
            <v>4</v>
          </cell>
          <cell r="P788">
            <v>1</v>
          </cell>
          <cell r="Q788">
            <v>18</v>
          </cell>
          <cell r="R788">
            <v>2</v>
          </cell>
          <cell r="S788">
            <v>12</v>
          </cell>
          <cell r="T788">
            <v>1</v>
          </cell>
          <cell r="AL788">
            <v>1.6068372824219225E-6</v>
          </cell>
          <cell r="CB788" t="str">
            <v>https://scottrasmussen.com/3-day-dems-voting-for-trends/</v>
          </cell>
        </row>
        <row r="789">
          <cell r="D789" t="str">
            <v>Capitol Weekly</v>
          </cell>
          <cell r="F789" t="str">
            <v>California</v>
          </cell>
          <cell r="G789">
            <v>0</v>
          </cell>
          <cell r="I789">
            <v>43708</v>
          </cell>
          <cell r="J789">
            <v>728</v>
          </cell>
          <cell r="K789" t="str">
            <v>lv</v>
          </cell>
          <cell r="L789">
            <v>26.5</v>
          </cell>
          <cell r="M789">
            <v>0</v>
          </cell>
          <cell r="N789">
            <v>1.4</v>
          </cell>
          <cell r="O789">
            <v>8.6999999999999993</v>
          </cell>
          <cell r="P789">
            <v>1.1000000000000001</v>
          </cell>
          <cell r="Q789">
            <v>13.6</v>
          </cell>
          <cell r="R789">
            <v>0.8</v>
          </cell>
          <cell r="S789">
            <v>23.2</v>
          </cell>
          <cell r="T789">
            <v>2.9</v>
          </cell>
          <cell r="AL789">
            <v>2.1561073514778256E-3</v>
          </cell>
          <cell r="CB789" t="str">
            <v>https://public.tableau.com/profile/capitol.weekly#!/vizhome/2020PrimaryTrackingSurvey_15626518585990/CA120POLLSTORY</v>
          </cell>
        </row>
        <row r="790">
          <cell r="D790" t="str">
            <v>Harris Insights &amp; Analytics</v>
          </cell>
          <cell r="F790" t="str">
            <v>US</v>
          </cell>
          <cell r="G790" t="str">
            <v>C+</v>
          </cell>
          <cell r="I790">
            <v>43708</v>
          </cell>
          <cell r="J790">
            <v>1350</v>
          </cell>
          <cell r="K790" t="str">
            <v>rv</v>
          </cell>
          <cell r="L790">
            <v>29</v>
          </cell>
          <cell r="M790">
            <v>0</v>
          </cell>
          <cell r="N790">
            <v>3</v>
          </cell>
          <cell r="O790">
            <v>4</v>
          </cell>
          <cell r="P790">
            <v>1</v>
          </cell>
          <cell r="Q790">
            <v>15</v>
          </cell>
          <cell r="R790">
            <v>1</v>
          </cell>
          <cell r="S790">
            <v>12</v>
          </cell>
          <cell r="T790">
            <v>1</v>
          </cell>
          <cell r="AL790">
            <v>1.5526970613284095E-6</v>
          </cell>
          <cell r="CB790" t="str">
            <v>https://scottrasmussen.com/3-day-dems-voting-for-trends/</v>
          </cell>
        </row>
        <row r="791">
          <cell r="D791" t="str">
            <v>IBD/TIPP</v>
          </cell>
          <cell r="F791" t="str">
            <v>US</v>
          </cell>
          <cell r="G791" t="str">
            <v>A/B</v>
          </cell>
          <cell r="I791">
            <v>43707</v>
          </cell>
          <cell r="J791">
            <v>360</v>
          </cell>
          <cell r="K791" t="str">
            <v>rv</v>
          </cell>
          <cell r="L791">
            <v>28</v>
          </cell>
          <cell r="M791">
            <v>0</v>
          </cell>
          <cell r="N791">
            <v>4</v>
          </cell>
          <cell r="O791">
            <v>5</v>
          </cell>
          <cell r="P791">
            <v>1</v>
          </cell>
          <cell r="Q791">
            <v>12</v>
          </cell>
          <cell r="R791">
            <v>0</v>
          </cell>
          <cell r="S791">
            <v>24</v>
          </cell>
          <cell r="T791">
            <v>1</v>
          </cell>
          <cell r="AL791">
            <v>5.7578939124912146E-3</v>
          </cell>
          <cell r="CB791" t="str">
            <v>https://projects.fivethirtyeight.com/polls/20190903_National.xlsx</v>
          </cell>
        </row>
        <row r="792">
          <cell r="D792" t="str">
            <v>Harris Insights &amp; Analytics</v>
          </cell>
          <cell r="F792" t="str">
            <v>US</v>
          </cell>
          <cell r="G792" t="str">
            <v>C+</v>
          </cell>
          <cell r="I792">
            <v>43707</v>
          </cell>
          <cell r="J792">
            <v>816</v>
          </cell>
          <cell r="K792" t="str">
            <v>lv</v>
          </cell>
          <cell r="L792">
            <v>36</v>
          </cell>
          <cell r="M792">
            <v>0</v>
          </cell>
          <cell r="N792">
            <v>3</v>
          </cell>
          <cell r="O792">
            <v>4</v>
          </cell>
          <cell r="P792">
            <v>1</v>
          </cell>
          <cell r="Q792">
            <v>13</v>
          </cell>
          <cell r="R792">
            <v>0</v>
          </cell>
          <cell r="S792">
            <v>13</v>
          </cell>
          <cell r="T792">
            <v>1</v>
          </cell>
          <cell r="AL792">
            <v>0</v>
          </cell>
          <cell r="CB792" t="str">
            <v>https://docs.google.com/spreadsheets/d/e/2PACX-1vRwbb5Cpmcf6XWY9LC-zWNcPS41ap-RZztw11B-aVx51zMdTOXcWX6dak6z75u7GmzG3CjCTvrhANMA/pubhtml/sheet?headers=false&amp;gid=0</v>
          </cell>
        </row>
        <row r="793">
          <cell r="D793" t="str">
            <v>Harris Insights &amp; Analytics</v>
          </cell>
          <cell r="F793" t="str">
            <v>US</v>
          </cell>
          <cell r="G793" t="str">
            <v>C+</v>
          </cell>
          <cell r="I793">
            <v>43707</v>
          </cell>
          <cell r="J793">
            <v>1331</v>
          </cell>
          <cell r="K793" t="str">
            <v>rv</v>
          </cell>
          <cell r="L793">
            <v>31</v>
          </cell>
          <cell r="M793">
            <v>0</v>
          </cell>
          <cell r="N793">
            <v>3</v>
          </cell>
          <cell r="O793">
            <v>3</v>
          </cell>
          <cell r="P793">
            <v>1</v>
          </cell>
          <cell r="Q793">
            <v>14</v>
          </cell>
          <cell r="R793">
            <v>1</v>
          </cell>
          <cell r="S793">
            <v>11</v>
          </cell>
          <cell r="T793">
            <v>2</v>
          </cell>
          <cell r="AL793">
            <v>0</v>
          </cell>
          <cell r="CB793" t="str">
            <v>https://docs.google.com/spreadsheets/d/e/2PACX-1vRwbb5Cpmcf6XWY9LC-zWNcPS41ap-RZztw11B-aVx51zMdTOXcWX6dak6z75u7GmzG3CjCTvrhANMA/pubhtml/sheet?headers=false&amp;gid=0</v>
          </cell>
        </row>
        <row r="794">
          <cell r="D794" t="str">
            <v>Harris Insights &amp; Analytics</v>
          </cell>
          <cell r="F794" t="str">
            <v>US</v>
          </cell>
          <cell r="G794" t="str">
            <v>C+</v>
          </cell>
          <cell r="I794">
            <v>43707</v>
          </cell>
          <cell r="J794">
            <v>1870</v>
          </cell>
          <cell r="K794" t="str">
            <v>lv</v>
          </cell>
          <cell r="L794">
            <v>36</v>
          </cell>
          <cell r="M794">
            <v>0</v>
          </cell>
          <cell r="N794">
            <v>3</v>
          </cell>
          <cell r="O794">
            <v>4</v>
          </cell>
          <cell r="P794">
            <v>1</v>
          </cell>
          <cell r="Q794">
            <v>13</v>
          </cell>
          <cell r="R794">
            <v>1</v>
          </cell>
          <cell r="S794">
            <v>14</v>
          </cell>
          <cell r="T794">
            <v>2</v>
          </cell>
          <cell r="AL794">
            <v>1.4484324623073438E-6</v>
          </cell>
          <cell r="CB794" t="str">
            <v>https://docs.google.com/spreadsheets/d/e/2PACX-1vTP7hxNFW2jSZBPsPUap7osztMLtQXqg3zPCCIL63BBPho-PbPfyM_VvWb9t-qrKQB3Fdtztgc0b8T-/pubhtml/sheet?headers=false&amp;gid=0</v>
          </cell>
        </row>
        <row r="795">
          <cell r="D795" t="str">
            <v>Harris Insights &amp; Analytics</v>
          </cell>
          <cell r="F795" t="str">
            <v>US</v>
          </cell>
          <cell r="G795" t="str">
            <v>C+</v>
          </cell>
          <cell r="I795">
            <v>43707</v>
          </cell>
          <cell r="J795">
            <v>3114</v>
          </cell>
          <cell r="K795" t="str">
            <v>rv</v>
          </cell>
          <cell r="L795">
            <v>31</v>
          </cell>
          <cell r="M795">
            <v>0</v>
          </cell>
          <cell r="N795">
            <v>3</v>
          </cell>
          <cell r="O795">
            <v>3</v>
          </cell>
          <cell r="P795">
            <v>1</v>
          </cell>
          <cell r="Q795">
            <v>15</v>
          </cell>
          <cell r="R795">
            <v>1</v>
          </cell>
          <cell r="S795">
            <v>11</v>
          </cell>
          <cell r="T795">
            <v>2</v>
          </cell>
          <cell r="AL795">
            <v>0</v>
          </cell>
          <cell r="CB795" t="str">
            <v>https://docs.google.com/spreadsheets/d/e/2PACX-1vTP7hxNFW2jSZBPsPUap7osztMLtQXqg3zPCCIL63BBPho-PbPfyM_VvWb9t-qrKQB3Fdtztgc0b8T-/pubhtml/sheet?headers=false&amp;gid=0</v>
          </cell>
        </row>
        <row r="796">
          <cell r="D796" t="str">
            <v>Claster Consulting</v>
          </cell>
          <cell r="F796" t="str">
            <v>US</v>
          </cell>
          <cell r="G796">
            <v>0</v>
          </cell>
          <cell r="I796">
            <v>43706</v>
          </cell>
          <cell r="J796">
            <v>752</v>
          </cell>
          <cell r="K796" t="str">
            <v>lv</v>
          </cell>
          <cell r="L796">
            <v>22</v>
          </cell>
          <cell r="M796">
            <v>0</v>
          </cell>
          <cell r="N796">
            <v>3</v>
          </cell>
          <cell r="O796">
            <v>3</v>
          </cell>
          <cell r="P796">
            <v>2</v>
          </cell>
          <cell r="Q796">
            <v>19</v>
          </cell>
          <cell r="R796">
            <v>0</v>
          </cell>
          <cell r="S796">
            <v>14</v>
          </cell>
          <cell r="T796">
            <v>2</v>
          </cell>
          <cell r="AL796">
            <v>1.1859892763503843</v>
          </cell>
          <cell r="CB796" t="str">
            <v>https://greenbankus.com/wp-content/uploads/2019/08/Coalition-for-Green-Capital-Aug-2019.pdf</v>
          </cell>
        </row>
        <row r="797">
          <cell r="D797" t="str">
            <v>Marquette University Law School</v>
          </cell>
          <cell r="F797" t="str">
            <v>Wisconsin</v>
          </cell>
          <cell r="G797" t="str">
            <v>A/B</v>
          </cell>
          <cell r="I797">
            <v>43706</v>
          </cell>
          <cell r="J797">
            <v>444</v>
          </cell>
          <cell r="K797" t="str">
            <v>rv</v>
          </cell>
          <cell r="L797">
            <v>28</v>
          </cell>
          <cell r="M797">
            <v>0</v>
          </cell>
          <cell r="N797">
            <v>1</v>
          </cell>
          <cell r="O797">
            <v>6</v>
          </cell>
          <cell r="P797">
            <v>1</v>
          </cell>
          <cell r="Q797">
            <v>20</v>
          </cell>
          <cell r="R797">
            <v>1</v>
          </cell>
          <cell r="S797">
            <v>17</v>
          </cell>
          <cell r="T797">
            <v>2</v>
          </cell>
          <cell r="AL797">
            <v>1.0226386984945719E-2</v>
          </cell>
          <cell r="CB797" t="str">
            <v>https://law.marquette.edu/poll/wp-content/uploads/2019/09/MLSP53Toplines.pdf</v>
          </cell>
        </row>
        <row r="798">
          <cell r="D798" t="str">
            <v>Harris Insights &amp; Analytics</v>
          </cell>
          <cell r="F798" t="str">
            <v>US</v>
          </cell>
          <cell r="G798" t="str">
            <v>C+</v>
          </cell>
          <cell r="I798">
            <v>43706</v>
          </cell>
          <cell r="J798">
            <v>809</v>
          </cell>
          <cell r="K798" t="str">
            <v>lv</v>
          </cell>
          <cell r="L798">
            <v>37</v>
          </cell>
          <cell r="M798">
            <v>0</v>
          </cell>
          <cell r="N798">
            <v>3</v>
          </cell>
          <cell r="O798">
            <v>4</v>
          </cell>
          <cell r="P798">
            <v>1</v>
          </cell>
          <cell r="Q798">
            <v>13</v>
          </cell>
          <cell r="R798">
            <v>1</v>
          </cell>
          <cell r="S798">
            <v>13</v>
          </cell>
          <cell r="T798">
            <v>1</v>
          </cell>
          <cell r="AL798">
            <v>1.2686536148221472E-6</v>
          </cell>
          <cell r="CB798" t="str">
            <v>https://docs.google.com/spreadsheets/d/e/2PACX-1vQWliNXpilOeF0xnS2w_1VkaAZpzdwPYCJSZEE3Q6nDkSeUXh84rc6VFvhspORc513LO1fO0OoFeFtt/pubhtml/sheet?headers=false&amp;gid=0</v>
          </cell>
        </row>
        <row r="799">
          <cell r="D799" t="str">
            <v>Harris Insights &amp; Analytics</v>
          </cell>
          <cell r="F799" t="str">
            <v>US</v>
          </cell>
          <cell r="G799" t="str">
            <v>C+</v>
          </cell>
          <cell r="I799">
            <v>43706</v>
          </cell>
          <cell r="J799">
            <v>1330</v>
          </cell>
          <cell r="K799" t="str">
            <v>rv</v>
          </cell>
          <cell r="L799">
            <v>32</v>
          </cell>
          <cell r="M799">
            <v>0</v>
          </cell>
          <cell r="N799">
            <v>3</v>
          </cell>
          <cell r="O799">
            <v>3</v>
          </cell>
          <cell r="P799">
            <v>1</v>
          </cell>
          <cell r="Q799">
            <v>14</v>
          </cell>
          <cell r="R799">
            <v>1</v>
          </cell>
          <cell r="S799">
            <v>11</v>
          </cell>
          <cell r="T799">
            <v>2</v>
          </cell>
          <cell r="AL799">
            <v>0</v>
          </cell>
          <cell r="CB799" t="str">
            <v>https://docs.google.com/spreadsheets/d/e/2PACX-1vQWliNXpilOeF0xnS2w_1VkaAZpzdwPYCJSZEE3Q6nDkSeUXh84rc6VFvhspORc513LO1fO0OoFeFtt/pubhtml/sheet?headers=false&amp;gid=0</v>
          </cell>
        </row>
        <row r="800">
          <cell r="D800" t="str">
            <v>Harris Insights &amp; Analytics</v>
          </cell>
          <cell r="F800" t="str">
            <v>US</v>
          </cell>
          <cell r="G800" t="str">
            <v>C+</v>
          </cell>
          <cell r="I800">
            <v>43705</v>
          </cell>
          <cell r="J800">
            <v>985</v>
          </cell>
          <cell r="K800" t="str">
            <v>rv</v>
          </cell>
          <cell r="L800">
            <v>32</v>
          </cell>
          <cell r="M800">
            <v>0</v>
          </cell>
          <cell r="N800">
            <v>3</v>
          </cell>
          <cell r="O800">
            <v>4</v>
          </cell>
          <cell r="P800">
            <v>1</v>
          </cell>
          <cell r="Q800">
            <v>16</v>
          </cell>
          <cell r="R800">
            <v>1</v>
          </cell>
          <cell r="S800">
            <v>13</v>
          </cell>
          <cell r="T800">
            <v>2</v>
          </cell>
          <cell r="AL800">
            <v>0</v>
          </cell>
          <cell r="CB800" t="str">
            <v>https://harvardharrispoll.com/wp-content/uploads/2019/09/HHP_August2019_Topline_RegisteredVoters.pdf</v>
          </cell>
        </row>
        <row r="801">
          <cell r="D801" t="str">
            <v>Harris Insights &amp; Analytics</v>
          </cell>
          <cell r="F801" t="str">
            <v>US</v>
          </cell>
          <cell r="G801" t="str">
            <v>C+</v>
          </cell>
          <cell r="I801">
            <v>43705</v>
          </cell>
          <cell r="J801">
            <v>813</v>
          </cell>
          <cell r="K801" t="str">
            <v>lv</v>
          </cell>
          <cell r="L801">
            <v>38</v>
          </cell>
          <cell r="M801">
            <v>0</v>
          </cell>
          <cell r="N801">
            <v>3</v>
          </cell>
          <cell r="O801">
            <v>4</v>
          </cell>
          <cell r="P801">
            <v>1</v>
          </cell>
          <cell r="Q801">
            <v>13</v>
          </cell>
          <cell r="R801">
            <v>1</v>
          </cell>
          <cell r="S801">
            <v>13</v>
          </cell>
          <cell r="T801">
            <v>2</v>
          </cell>
          <cell r="AL801">
            <v>1.1632672744768626E-6</v>
          </cell>
          <cell r="CB801" t="str">
            <v>https://docs.google.com/spreadsheets/d/e/2PACX-1vSy9RLHZyJNAYZ7I0UwLL3FISQC331l1Pymbft_joVC6ojj_ZIRvR81QUl0mCk5vbHeXAGQHTNxm1bt/pubhtml/sheet?headers=false&amp;gid=0</v>
          </cell>
        </row>
        <row r="802">
          <cell r="D802" t="str">
            <v>Harris Insights &amp; Analytics</v>
          </cell>
          <cell r="F802" t="str">
            <v>US</v>
          </cell>
          <cell r="G802" t="str">
            <v>C+</v>
          </cell>
          <cell r="I802">
            <v>43705</v>
          </cell>
          <cell r="J802">
            <v>1331</v>
          </cell>
          <cell r="K802" t="str">
            <v>rv</v>
          </cell>
          <cell r="L802">
            <v>33</v>
          </cell>
          <cell r="M802">
            <v>0</v>
          </cell>
          <cell r="N802">
            <v>3</v>
          </cell>
          <cell r="O802">
            <v>4</v>
          </cell>
          <cell r="P802">
            <v>1</v>
          </cell>
          <cell r="Q802">
            <v>14</v>
          </cell>
          <cell r="R802">
            <v>1</v>
          </cell>
          <cell r="S802">
            <v>11</v>
          </cell>
          <cell r="T802">
            <v>2</v>
          </cell>
          <cell r="AL802">
            <v>0</v>
          </cell>
          <cell r="CB802" t="str">
            <v>https://docs.google.com/spreadsheets/d/e/2PACX-1vSy9RLHZyJNAYZ7I0UwLL3FISQC331l1Pymbft_joVC6ojj_ZIRvR81QUl0mCk5vbHeXAGQHTNxm1bt/pubhtml/sheet?headers=false&amp;gid=0</v>
          </cell>
        </row>
        <row r="803">
          <cell r="D803" t="str">
            <v>YouGov</v>
          </cell>
          <cell r="F803" t="str">
            <v>US</v>
          </cell>
          <cell r="G803" t="str">
            <v>B-</v>
          </cell>
          <cell r="I803">
            <v>43704</v>
          </cell>
          <cell r="J803">
            <v>570</v>
          </cell>
          <cell r="K803" t="str">
            <v>lv</v>
          </cell>
          <cell r="L803">
            <v>24</v>
          </cell>
          <cell r="M803">
            <v>0</v>
          </cell>
          <cell r="N803">
            <v>1</v>
          </cell>
          <cell r="O803">
            <v>5</v>
          </cell>
          <cell r="P803">
            <v>1</v>
          </cell>
          <cell r="Q803">
            <v>14</v>
          </cell>
          <cell r="R803">
            <v>1</v>
          </cell>
          <cell r="S803">
            <v>20</v>
          </cell>
          <cell r="T803">
            <v>2</v>
          </cell>
          <cell r="AL803">
            <v>1.086565556786751E-5</v>
          </cell>
          <cell r="CB803" t="str">
            <v>https://d25d2506sfb94s.cloudfront.net/cumulus_uploads/document/b17i8aeg5p/econTabReport.pdf</v>
          </cell>
        </row>
        <row r="804">
          <cell r="D804" t="str">
            <v>Harris Insights &amp; Analytics</v>
          </cell>
          <cell r="F804" t="str">
            <v>US</v>
          </cell>
          <cell r="G804" t="str">
            <v>C+</v>
          </cell>
          <cell r="I804">
            <v>43704</v>
          </cell>
          <cell r="J804">
            <v>775</v>
          </cell>
          <cell r="K804" t="str">
            <v>lv</v>
          </cell>
          <cell r="L804">
            <v>37</v>
          </cell>
          <cell r="M804">
            <v>0</v>
          </cell>
          <cell r="N804">
            <v>3</v>
          </cell>
          <cell r="O804">
            <v>4</v>
          </cell>
          <cell r="P804">
            <v>1</v>
          </cell>
          <cell r="Q804">
            <v>13</v>
          </cell>
          <cell r="R804">
            <v>2</v>
          </cell>
          <cell r="S804">
            <v>13</v>
          </cell>
          <cell r="T804">
            <v>2</v>
          </cell>
          <cell r="AL804">
            <v>1.0755872874801384E-6</v>
          </cell>
          <cell r="CB804" t="str">
            <v>https://docs.google.com/spreadsheets/d/e/2PACX-1vTS1IwxqkfvLgjNxeWUFLzw2Snm0B9frZlSyxVOEB0kHjKwQ-x_ll828rL4KpGvbKGE_bAd7Ezp9gLU/pubhtml/sheet?headers=false&amp;gid=0</v>
          </cell>
        </row>
        <row r="805">
          <cell r="D805" t="str">
            <v>Harris Insights &amp; Analytics</v>
          </cell>
          <cell r="F805" t="str">
            <v>US</v>
          </cell>
          <cell r="G805" t="str">
            <v>C+</v>
          </cell>
          <cell r="I805">
            <v>43704</v>
          </cell>
          <cell r="J805">
            <v>1318</v>
          </cell>
          <cell r="K805" t="str">
            <v>rv</v>
          </cell>
          <cell r="L805">
            <v>32</v>
          </cell>
          <cell r="M805">
            <v>0</v>
          </cell>
          <cell r="N805">
            <v>3</v>
          </cell>
          <cell r="O805">
            <v>4</v>
          </cell>
          <cell r="P805">
            <v>1</v>
          </cell>
          <cell r="Q805">
            <v>15</v>
          </cell>
          <cell r="R805">
            <v>2</v>
          </cell>
          <cell r="S805">
            <v>10</v>
          </cell>
          <cell r="T805">
            <v>2</v>
          </cell>
          <cell r="AL805">
            <v>0</v>
          </cell>
          <cell r="CB805" t="str">
            <v>https://docs.google.com/spreadsheets/d/e/2PACX-1vTS1IwxqkfvLgjNxeWUFLzw2Snm0B9frZlSyxVOEB0kHjKwQ-x_ll828rL4KpGvbKGE_bAd7Ezp9gLU/pubhtml/sheet?headers=false&amp;gid=0</v>
          </cell>
        </row>
        <row r="806">
          <cell r="D806" t="str">
            <v>Change Research</v>
          </cell>
          <cell r="F806" t="str">
            <v>US</v>
          </cell>
          <cell r="G806" t="str">
            <v>C</v>
          </cell>
          <cell r="I806">
            <v>43703</v>
          </cell>
          <cell r="J806">
            <v>874</v>
          </cell>
          <cell r="K806" t="str">
            <v>lv</v>
          </cell>
          <cell r="L806">
            <v>19</v>
          </cell>
          <cell r="M806">
            <v>0</v>
          </cell>
          <cell r="N806">
            <v>3</v>
          </cell>
          <cell r="O806">
            <v>9</v>
          </cell>
          <cell r="P806">
            <v>1</v>
          </cell>
          <cell r="Q806">
            <v>22</v>
          </cell>
          <cell r="R806">
            <v>1</v>
          </cell>
          <cell r="S806">
            <v>29</v>
          </cell>
          <cell r="T806">
            <v>2</v>
          </cell>
          <cell r="AL806">
            <v>1.9179020892260808E-2</v>
          </cell>
          <cell r="CB806" t="str">
            <v>https://www.changeresearch.com/national-poll-aug-23-26-2019</v>
          </cell>
        </row>
        <row r="807">
          <cell r="D807" t="str">
            <v>Quinnipiac University</v>
          </cell>
          <cell r="F807" t="str">
            <v>US</v>
          </cell>
          <cell r="G807" t="str">
            <v>A</v>
          </cell>
          <cell r="I807">
            <v>43703</v>
          </cell>
          <cell r="J807">
            <v>648</v>
          </cell>
          <cell r="K807" t="str">
            <v>rv</v>
          </cell>
          <cell r="L807">
            <v>32</v>
          </cell>
          <cell r="M807">
            <v>0</v>
          </cell>
          <cell r="N807">
            <v>1</v>
          </cell>
          <cell r="O807">
            <v>5</v>
          </cell>
          <cell r="P807">
            <v>1</v>
          </cell>
          <cell r="Q807">
            <v>15</v>
          </cell>
          <cell r="R807">
            <v>0</v>
          </cell>
          <cell r="S807">
            <v>19</v>
          </cell>
          <cell r="T807">
            <v>3</v>
          </cell>
          <cell r="AL807">
            <v>2.7340291410859032E-3</v>
          </cell>
          <cell r="CB807" t="str">
            <v>https://poll.qu.edu/national/release-detail?ReleaseID=3638</v>
          </cell>
        </row>
        <row r="808">
          <cell r="D808" t="str">
            <v>Emerson College</v>
          </cell>
          <cell r="F808" t="str">
            <v>US</v>
          </cell>
          <cell r="G808" t="str">
            <v>B-</v>
          </cell>
          <cell r="I808">
            <v>43703</v>
          </cell>
          <cell r="J808">
            <v>627</v>
          </cell>
          <cell r="K808" t="str">
            <v>lv</v>
          </cell>
          <cell r="L808">
            <v>31.2</v>
          </cell>
          <cell r="M808">
            <v>0</v>
          </cell>
          <cell r="N808">
            <v>2.9</v>
          </cell>
          <cell r="O808">
            <v>3.1</v>
          </cell>
          <cell r="P808">
            <v>0.8</v>
          </cell>
          <cell r="Q808">
            <v>24.3</v>
          </cell>
          <cell r="R808">
            <v>0</v>
          </cell>
          <cell r="S808">
            <v>15.1</v>
          </cell>
          <cell r="T808">
            <v>4.4000000000000004</v>
          </cell>
          <cell r="AL808">
            <v>4.8999585635910656E-3</v>
          </cell>
          <cell r="CB808" t="str">
            <v>http://emersonpolling.com/2019/08/27/august-national-poll-sanders-closing-gap-with-biden-mayor-pete-fades/</v>
          </cell>
        </row>
        <row r="809">
          <cell r="D809" t="str">
            <v>Harris Insights &amp; Analytics</v>
          </cell>
          <cell r="F809" t="str">
            <v>US</v>
          </cell>
          <cell r="G809" t="str">
            <v>C+</v>
          </cell>
          <cell r="I809">
            <v>43703</v>
          </cell>
          <cell r="J809">
            <v>786</v>
          </cell>
          <cell r="K809" t="str">
            <v>lv</v>
          </cell>
          <cell r="L809">
            <v>36</v>
          </cell>
          <cell r="M809">
            <v>0</v>
          </cell>
          <cell r="N809">
            <v>3</v>
          </cell>
          <cell r="O809">
            <v>5</v>
          </cell>
          <cell r="P809">
            <v>1</v>
          </cell>
          <cell r="Q809">
            <v>14</v>
          </cell>
          <cell r="R809">
            <v>1</v>
          </cell>
          <cell r="S809">
            <v>14</v>
          </cell>
          <cell r="T809">
            <v>2</v>
          </cell>
          <cell r="AL809">
            <v>1.0201383142707639E-6</v>
          </cell>
          <cell r="CB809" t="str">
            <v>https://docs.google.com/spreadsheets/d/e/2PACX-1vRKBhXsb7jnqSaKL_TKS4IfD5EtIIsd9uYzm0w-6mrRX6A61Oa-aNyFIWN_vW6e9ZbaxKQjOF_LJAb_/pubhtml/sheet?headers=false&amp;gid=0</v>
          </cell>
        </row>
        <row r="810">
          <cell r="D810" t="str">
            <v>Harris Insights &amp; Analytics</v>
          </cell>
          <cell r="F810" t="str">
            <v>US</v>
          </cell>
          <cell r="G810" t="str">
            <v>C+</v>
          </cell>
          <cell r="I810">
            <v>43703</v>
          </cell>
          <cell r="J810">
            <v>1341</v>
          </cell>
          <cell r="K810" t="str">
            <v>rv</v>
          </cell>
          <cell r="L810">
            <v>31</v>
          </cell>
          <cell r="M810">
            <v>0</v>
          </cell>
          <cell r="N810">
            <v>3</v>
          </cell>
          <cell r="O810">
            <v>4</v>
          </cell>
          <cell r="P810">
            <v>1</v>
          </cell>
          <cell r="Q810">
            <v>16</v>
          </cell>
          <cell r="R810">
            <v>1</v>
          </cell>
          <cell r="S810">
            <v>10</v>
          </cell>
          <cell r="T810">
            <v>3</v>
          </cell>
          <cell r="AL810">
            <v>0</v>
          </cell>
          <cell r="CB810" t="str">
            <v>https://docs.google.com/spreadsheets/d/e/2PACX-1vRKBhXsb7jnqSaKL_TKS4IfD5EtIIsd9uYzm0w-6mrRX6A61Oa-aNyFIWN_vW6e9ZbaxKQjOF_LJAb_/pubhtml/sheet?headers=false&amp;gid=0</v>
          </cell>
        </row>
        <row r="811">
          <cell r="D811" t="str">
            <v>Climate Nexus</v>
          </cell>
          <cell r="F811" t="str">
            <v>Texas</v>
          </cell>
          <cell r="G811">
            <v>0</v>
          </cell>
          <cell r="I811">
            <v>43702</v>
          </cell>
          <cell r="J811">
            <v>639</v>
          </cell>
          <cell r="K811" t="str">
            <v>lv</v>
          </cell>
          <cell r="L811">
            <v>24</v>
          </cell>
          <cell r="M811">
            <v>0</v>
          </cell>
          <cell r="N811">
            <v>2</v>
          </cell>
          <cell r="O811">
            <v>3</v>
          </cell>
          <cell r="P811">
            <v>0</v>
          </cell>
          <cell r="Q811">
            <v>12</v>
          </cell>
          <cell r="R811">
            <v>1</v>
          </cell>
          <cell r="S811">
            <v>12</v>
          </cell>
          <cell r="T811">
            <v>1</v>
          </cell>
          <cell r="AL811">
            <v>1.0861683281200905</v>
          </cell>
          <cell r="CB811" t="str">
            <v>https://climatenexus.org/wp-content/uploads/Texas-Poll-Toplines-and-Crosstabs-PR1921.pdf</v>
          </cell>
        </row>
        <row r="812">
          <cell r="D812" t="str">
            <v>Texas Lyceum</v>
          </cell>
          <cell r="F812" t="str">
            <v>Texas</v>
          </cell>
          <cell r="G812">
            <v>0</v>
          </cell>
          <cell r="I812">
            <v>43702</v>
          </cell>
          <cell r="J812">
            <v>358</v>
          </cell>
          <cell r="K812" t="str">
            <v>lv</v>
          </cell>
          <cell r="L812">
            <v>24</v>
          </cell>
          <cell r="M812">
            <v>0</v>
          </cell>
          <cell r="N812">
            <v>2</v>
          </cell>
          <cell r="O812">
            <v>3</v>
          </cell>
          <cell r="P812">
            <v>3</v>
          </cell>
          <cell r="Q812">
            <v>13</v>
          </cell>
          <cell r="R812">
            <v>0</v>
          </cell>
          <cell r="S812">
            <v>15</v>
          </cell>
          <cell r="T812">
            <v>2</v>
          </cell>
          <cell r="AL812">
            <v>0.1091477243673286</v>
          </cell>
          <cell r="CB812" t="str">
            <v>https://www.texaslyceum.org/assets/docs/Poll/2019/2019_Texas%20Lyceum_TOPLINES.pdf</v>
          </cell>
        </row>
        <row r="813">
          <cell r="D813" t="str">
            <v>Suffolk University</v>
          </cell>
          <cell r="F813" t="str">
            <v>US</v>
          </cell>
          <cell r="G813" t="str">
            <v>A-</v>
          </cell>
          <cell r="I813">
            <v>43702</v>
          </cell>
          <cell r="J813">
            <v>424</v>
          </cell>
          <cell r="K813" t="str">
            <v>lv</v>
          </cell>
          <cell r="L813">
            <v>32.31</v>
          </cell>
          <cell r="M813">
            <v>0</v>
          </cell>
          <cell r="N813">
            <v>1.65</v>
          </cell>
          <cell r="O813">
            <v>6.37</v>
          </cell>
          <cell r="P813">
            <v>0</v>
          </cell>
          <cell r="Q813">
            <v>12.26</v>
          </cell>
          <cell r="R813">
            <v>0.24</v>
          </cell>
          <cell r="S813">
            <v>13.68</v>
          </cell>
          <cell r="T813">
            <v>2.83</v>
          </cell>
          <cell r="AL813">
            <v>9.5290172184297445E-2</v>
          </cell>
          <cell r="CB813" t="str">
            <v>https://www.suffolk.edu/-/media/suffolk/documents/academics/research-at-suffolk/suprc/polls/national/2019/8_28_2019_marginals_pdftxt.pdf</v>
          </cell>
        </row>
        <row r="814">
          <cell r="D814" t="str">
            <v>Morning Consult</v>
          </cell>
          <cell r="F814" t="str">
            <v>US</v>
          </cell>
          <cell r="G814" t="str">
            <v>B+</v>
          </cell>
          <cell r="I814">
            <v>43702</v>
          </cell>
          <cell r="J814">
            <v>17303</v>
          </cell>
          <cell r="K814" t="str">
            <v>lv</v>
          </cell>
          <cell r="L814">
            <v>33</v>
          </cell>
          <cell r="M814">
            <v>0</v>
          </cell>
          <cell r="N814">
            <v>3</v>
          </cell>
          <cell r="O814">
            <v>5</v>
          </cell>
          <cell r="P814">
            <v>1</v>
          </cell>
          <cell r="Q814">
            <v>20</v>
          </cell>
          <cell r="R814">
            <v>1</v>
          </cell>
          <cell r="S814">
            <v>15</v>
          </cell>
          <cell r="T814">
            <v>2</v>
          </cell>
          <cell r="AL814">
            <v>2.192463881881029E-4</v>
          </cell>
          <cell r="CB814" t="str">
            <v>https://morningconsult.com/2020-democratic-primary/</v>
          </cell>
        </row>
        <row r="815">
          <cell r="D815" t="str">
            <v>Harris Insights &amp; Analytics</v>
          </cell>
          <cell r="F815" t="str">
            <v>US</v>
          </cell>
          <cell r="G815" t="str">
            <v>C+</v>
          </cell>
          <cell r="I815">
            <v>43702</v>
          </cell>
          <cell r="J815">
            <v>1350</v>
          </cell>
          <cell r="K815" t="str">
            <v>rv</v>
          </cell>
          <cell r="L815">
            <v>29</v>
          </cell>
          <cell r="M815">
            <v>0</v>
          </cell>
          <cell r="N815">
            <v>2</v>
          </cell>
          <cell r="O815">
            <v>3</v>
          </cell>
          <cell r="P815">
            <v>1</v>
          </cell>
          <cell r="Q815">
            <v>16</v>
          </cell>
          <cell r="R815">
            <v>1</v>
          </cell>
          <cell r="S815">
            <v>12</v>
          </cell>
          <cell r="T815">
            <v>2</v>
          </cell>
          <cell r="AL815">
            <v>1.0024345515940577E-6</v>
          </cell>
          <cell r="CB815" t="str">
            <v>https://scottrasmussen.com/3-day-dems-voting-for-trends/</v>
          </cell>
        </row>
        <row r="816">
          <cell r="D816" t="str">
            <v>Harris Insights &amp; Analytics</v>
          </cell>
          <cell r="F816" t="str">
            <v>US</v>
          </cell>
          <cell r="G816" t="str">
            <v>C+</v>
          </cell>
          <cell r="I816">
            <v>43701</v>
          </cell>
          <cell r="J816">
            <v>465</v>
          </cell>
          <cell r="K816" t="str">
            <v>rv</v>
          </cell>
          <cell r="L816">
            <v>30</v>
          </cell>
          <cell r="M816">
            <v>0</v>
          </cell>
          <cell r="N816">
            <v>2</v>
          </cell>
          <cell r="O816">
            <v>4</v>
          </cell>
          <cell r="P816">
            <v>1</v>
          </cell>
          <cell r="Q816">
            <v>17</v>
          </cell>
          <cell r="R816">
            <v>1</v>
          </cell>
          <cell r="S816">
            <v>14</v>
          </cell>
          <cell r="T816">
            <v>2</v>
          </cell>
          <cell r="AL816">
            <v>7.5087857725150302E-7</v>
          </cell>
          <cell r="CB816" t="str">
            <v>https://thehill.com/hilltv/what-americas-thinking/459016-warren-gains-on-sanders-biden-in-new-national-poll</v>
          </cell>
        </row>
        <row r="817">
          <cell r="D817" t="str">
            <v>Harris Insights &amp; Analytics</v>
          </cell>
          <cell r="F817" t="str">
            <v>US</v>
          </cell>
          <cell r="G817" t="str">
            <v>C+</v>
          </cell>
          <cell r="I817">
            <v>43701</v>
          </cell>
          <cell r="J817">
            <v>1350</v>
          </cell>
          <cell r="K817" t="str">
            <v>rv</v>
          </cell>
          <cell r="L817">
            <v>30</v>
          </cell>
          <cell r="M817">
            <v>0</v>
          </cell>
          <cell r="N817">
            <v>2</v>
          </cell>
          <cell r="O817">
            <v>3</v>
          </cell>
          <cell r="P817">
            <v>1</v>
          </cell>
          <cell r="Q817">
            <v>16</v>
          </cell>
          <cell r="R817">
            <v>1</v>
          </cell>
          <cell r="S817">
            <v>13</v>
          </cell>
          <cell r="T817">
            <v>2</v>
          </cell>
          <cell r="AL817">
            <v>0</v>
          </cell>
          <cell r="CB817" t="str">
            <v>https://scottrasmussen.com/3-day-dems-voting-for-trends/</v>
          </cell>
        </row>
        <row r="818">
          <cell r="D818" t="str">
            <v>Harris Insights &amp; Analytics</v>
          </cell>
          <cell r="F818" t="str">
            <v>US</v>
          </cell>
          <cell r="G818" t="str">
            <v>C+</v>
          </cell>
          <cell r="I818">
            <v>43700</v>
          </cell>
          <cell r="J818">
            <v>3132</v>
          </cell>
          <cell r="K818" t="str">
            <v>rv</v>
          </cell>
          <cell r="L818">
            <v>28</v>
          </cell>
          <cell r="M818">
            <v>0</v>
          </cell>
          <cell r="N818">
            <v>2</v>
          </cell>
          <cell r="O818">
            <v>3</v>
          </cell>
          <cell r="P818">
            <v>1</v>
          </cell>
          <cell r="Q818">
            <v>17</v>
          </cell>
          <cell r="R818">
            <v>1</v>
          </cell>
          <cell r="S818">
            <v>10</v>
          </cell>
          <cell r="T818">
            <v>2</v>
          </cell>
          <cell r="AL818">
            <v>0</v>
          </cell>
          <cell r="CB818" t="str">
            <v>https://docs.google.com/spreadsheets/d/e/2PACX-1vQSHcoPBuiYJPo9W_dHGVfBwV2XTs29fwcPR6bUJahrJDxJJPmg2j-5OdfhArvF0tOVVXbg0KofI109/pubhtml/sheet?headers=false&amp;gid=0</v>
          </cell>
        </row>
        <row r="819">
          <cell r="D819" t="str">
            <v>Harris Insights &amp; Analytics</v>
          </cell>
          <cell r="F819" t="str">
            <v>US</v>
          </cell>
          <cell r="G819" t="str">
            <v>C+</v>
          </cell>
          <cell r="I819">
            <v>43700</v>
          </cell>
          <cell r="J819">
            <v>1343</v>
          </cell>
          <cell r="K819" t="str">
            <v>rv</v>
          </cell>
          <cell r="L819">
            <v>28</v>
          </cell>
          <cell r="M819">
            <v>0</v>
          </cell>
          <cell r="N819">
            <v>2</v>
          </cell>
          <cell r="O819">
            <v>3</v>
          </cell>
          <cell r="P819">
            <v>1</v>
          </cell>
          <cell r="Q819">
            <v>18</v>
          </cell>
          <cell r="R819">
            <v>1</v>
          </cell>
          <cell r="S819">
            <v>12</v>
          </cell>
          <cell r="T819">
            <v>2</v>
          </cell>
          <cell r="AL819">
            <v>9.4204636361028267E-7</v>
          </cell>
          <cell r="CB819" t="str">
            <v>https://docs.google.com/spreadsheets/d/e/2PACX-1vSZuhVfm_X97CenPHh5gQRvpmWQk2hpxtRp7IAJHETr0YANOnvDV6qyWza756mHLzvbbYnpaqHYYQ2s/pubhtml/sheet?headers=false&amp;gid=0</v>
          </cell>
        </row>
        <row r="820">
          <cell r="D820" t="str">
            <v>Harris Insights &amp; Analytics</v>
          </cell>
          <cell r="F820" t="str">
            <v>US</v>
          </cell>
          <cell r="G820" t="str">
            <v>C+</v>
          </cell>
          <cell r="I820">
            <v>43699</v>
          </cell>
          <cell r="J820">
            <v>1356</v>
          </cell>
          <cell r="K820" t="str">
            <v>rv</v>
          </cell>
          <cell r="L820">
            <v>28</v>
          </cell>
          <cell r="M820">
            <v>0</v>
          </cell>
          <cell r="N820">
            <v>2</v>
          </cell>
          <cell r="O820">
            <v>4</v>
          </cell>
          <cell r="P820">
            <v>1</v>
          </cell>
          <cell r="Q820">
            <v>17</v>
          </cell>
          <cell r="R820">
            <v>1</v>
          </cell>
          <cell r="S820">
            <v>10</v>
          </cell>
          <cell r="T820">
            <v>2</v>
          </cell>
          <cell r="AL820">
            <v>9.1778951152084616E-7</v>
          </cell>
          <cell r="CB820" t="str">
            <v>https://docs.google.com/spreadsheets/d/e/2PACX-1vRiX5eb9kxU8IyEXISuk9Tf7GXe-W8NvRDBWgjABUdT8iWJRIbptnm1Xa1h65pTPuzVCIeABgJn4pEJ/pubhtml/sheet?headers=false&amp;gid=0</v>
          </cell>
        </row>
        <row r="821">
          <cell r="D821" t="str">
            <v>Echelon Insights</v>
          </cell>
          <cell r="F821" t="str">
            <v>US</v>
          </cell>
          <cell r="G821">
            <v>0</v>
          </cell>
          <cell r="I821">
            <v>43698</v>
          </cell>
          <cell r="J821">
            <v>479</v>
          </cell>
          <cell r="K821" t="str">
            <v>rv</v>
          </cell>
          <cell r="L821">
            <v>30</v>
          </cell>
          <cell r="M821">
            <v>0</v>
          </cell>
          <cell r="N821">
            <v>4</v>
          </cell>
          <cell r="O821">
            <v>3</v>
          </cell>
          <cell r="P821">
            <v>0</v>
          </cell>
          <cell r="Q821">
            <v>19</v>
          </cell>
          <cell r="R821">
            <v>0</v>
          </cell>
          <cell r="S821">
            <v>11</v>
          </cell>
          <cell r="T821">
            <v>1</v>
          </cell>
          <cell r="AL821">
            <v>0</v>
          </cell>
          <cell r="CB821" t="str">
            <v>http://echeloninsights.com/wp-content/uploads/Omnibus-August-2019_Dem-Primary.pdf</v>
          </cell>
        </row>
        <row r="822">
          <cell r="D822" t="str">
            <v>Echelon Insights</v>
          </cell>
          <cell r="F822" t="str">
            <v>US</v>
          </cell>
          <cell r="G822">
            <v>0</v>
          </cell>
          <cell r="I822">
            <v>43698</v>
          </cell>
          <cell r="J822">
            <v>479</v>
          </cell>
          <cell r="K822" t="str">
            <v>rv</v>
          </cell>
          <cell r="L822">
            <v>55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AL822">
            <v>0</v>
          </cell>
          <cell r="CB822" t="str">
            <v>http://echeloninsights.com/wp-content/uploads/Omnibus-August-2019_Dem-Primary.pdf</v>
          </cell>
        </row>
        <row r="823">
          <cell r="D823" t="str">
            <v>Echelon Insights</v>
          </cell>
          <cell r="F823" t="str">
            <v>US</v>
          </cell>
          <cell r="G823">
            <v>0</v>
          </cell>
          <cell r="I823">
            <v>43698</v>
          </cell>
          <cell r="J823">
            <v>479</v>
          </cell>
          <cell r="K823" t="str">
            <v>rv</v>
          </cell>
          <cell r="L823">
            <v>52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Q823">
            <v>0</v>
          </cell>
          <cell r="R823">
            <v>0</v>
          </cell>
          <cell r="S823">
            <v>32</v>
          </cell>
          <cell r="T823">
            <v>0</v>
          </cell>
          <cell r="AL823">
            <v>0</v>
          </cell>
          <cell r="CB823" t="str">
            <v>http://echeloninsights.com/wp-content/uploads/Omnibus-August-2019_Dem-Primary.pdf</v>
          </cell>
        </row>
        <row r="824">
          <cell r="D824" t="str">
            <v>Echelon Insights</v>
          </cell>
          <cell r="F824" t="str">
            <v>US</v>
          </cell>
          <cell r="G824">
            <v>0</v>
          </cell>
          <cell r="I824">
            <v>43698</v>
          </cell>
          <cell r="J824">
            <v>479</v>
          </cell>
          <cell r="K824" t="str">
            <v>rv</v>
          </cell>
          <cell r="L824">
            <v>55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  <cell r="Q824">
            <v>35</v>
          </cell>
          <cell r="R824">
            <v>0</v>
          </cell>
          <cell r="S824">
            <v>0</v>
          </cell>
          <cell r="T824">
            <v>0</v>
          </cell>
          <cell r="AL824">
            <v>4.0020082592314175E-4</v>
          </cell>
          <cell r="CB824" t="str">
            <v>http://echeloninsights.com/wp-content/uploads/Omnibus-August-2019_Dem-Primary.pdf</v>
          </cell>
        </row>
        <row r="825">
          <cell r="D825" t="str">
            <v>Harris Insights &amp; Analytics</v>
          </cell>
          <cell r="F825" t="str">
            <v>US</v>
          </cell>
          <cell r="G825" t="str">
            <v>C+</v>
          </cell>
          <cell r="I825">
            <v>43698</v>
          </cell>
          <cell r="J825">
            <v>1326</v>
          </cell>
          <cell r="K825" t="str">
            <v>rv</v>
          </cell>
          <cell r="L825">
            <v>28</v>
          </cell>
          <cell r="M825">
            <v>0</v>
          </cell>
          <cell r="N825">
            <v>2</v>
          </cell>
          <cell r="O825">
            <v>4</v>
          </cell>
          <cell r="P825">
            <v>1</v>
          </cell>
          <cell r="Q825">
            <v>17</v>
          </cell>
          <cell r="R825">
            <v>1</v>
          </cell>
          <cell r="S825">
            <v>10</v>
          </cell>
          <cell r="T825">
            <v>2</v>
          </cell>
          <cell r="AL825">
            <v>8.8320282857607702E-7</v>
          </cell>
          <cell r="CB825" t="str">
            <v>https://docs.google.com/spreadsheets/d/e/2PACX-1vSpkfBpgfuh3VYa9EFn4XoRZGPHc94ZOg1lr6LX01cnFO-XrgKgfbgYGo8r6RbNptJ-cHANcIN0R4a4/pubhtml/sheet?headers=false&amp;gid=0</v>
          </cell>
        </row>
        <row r="826">
          <cell r="D826" t="str">
            <v>Change Research</v>
          </cell>
          <cell r="F826" t="str">
            <v>New Jersey</v>
          </cell>
          <cell r="G826" t="str">
            <v>C</v>
          </cell>
          <cell r="I826">
            <v>43697</v>
          </cell>
          <cell r="J826">
            <v>635</v>
          </cell>
          <cell r="K826" t="str">
            <v>lv</v>
          </cell>
          <cell r="L826">
            <v>26</v>
          </cell>
          <cell r="M826">
            <v>0</v>
          </cell>
          <cell r="N826">
            <v>5</v>
          </cell>
          <cell r="O826">
            <v>12</v>
          </cell>
          <cell r="P826">
            <v>0</v>
          </cell>
          <cell r="Q826">
            <v>21</v>
          </cell>
          <cell r="R826">
            <v>1</v>
          </cell>
          <cell r="S826">
            <v>23</v>
          </cell>
          <cell r="T826">
            <v>1</v>
          </cell>
          <cell r="AL826">
            <v>1.0603442294037055</v>
          </cell>
          <cell r="CB826" t="str">
            <v>https://www.changeresearch.com/new-jersey-poll-august-16-20-2019</v>
          </cell>
        </row>
        <row r="827">
          <cell r="D827" t="str">
            <v>Monmouth University</v>
          </cell>
          <cell r="F827" t="str">
            <v>US</v>
          </cell>
          <cell r="G827" t="str">
            <v>A+</v>
          </cell>
          <cell r="I827">
            <v>43697</v>
          </cell>
          <cell r="J827">
            <v>298</v>
          </cell>
          <cell r="K827" t="str">
            <v>rv</v>
          </cell>
          <cell r="L827">
            <v>19</v>
          </cell>
          <cell r="M827">
            <v>0</v>
          </cell>
          <cell r="N827">
            <v>4</v>
          </cell>
          <cell r="O827">
            <v>4</v>
          </cell>
          <cell r="P827">
            <v>1</v>
          </cell>
          <cell r="Q827">
            <v>20</v>
          </cell>
          <cell r="R827">
            <v>0</v>
          </cell>
          <cell r="S827">
            <v>20</v>
          </cell>
          <cell r="T827">
            <v>3</v>
          </cell>
          <cell r="AL827">
            <v>1.2817621085035471E-2</v>
          </cell>
          <cell r="CB827" t="str">
            <v>https://www.monmouth.edu/polling-institute/documents/monmouthpoll_us_082619.pdf/</v>
          </cell>
        </row>
        <row r="828">
          <cell r="D828" t="str">
            <v>YouGov</v>
          </cell>
          <cell r="F828" t="str">
            <v>US</v>
          </cell>
          <cell r="G828" t="str">
            <v>B-</v>
          </cell>
          <cell r="I828">
            <v>43697</v>
          </cell>
          <cell r="J828">
            <v>559</v>
          </cell>
          <cell r="K828" t="str">
            <v>lv</v>
          </cell>
          <cell r="L828">
            <v>22</v>
          </cell>
          <cell r="M828">
            <v>0</v>
          </cell>
          <cell r="N828">
            <v>2</v>
          </cell>
          <cell r="O828">
            <v>7</v>
          </cell>
          <cell r="P828">
            <v>0</v>
          </cell>
          <cell r="Q828">
            <v>19</v>
          </cell>
          <cell r="R828">
            <v>0</v>
          </cell>
          <cell r="S828">
            <v>17</v>
          </cell>
          <cell r="T828">
            <v>1</v>
          </cell>
          <cell r="AL828">
            <v>9.8459455628003825E-6</v>
          </cell>
          <cell r="CB828" t="str">
            <v>https://d25d2506sfb94s.cloudfront.net/cumulus_uploads/document/u4gcv1suy6/econTabReport.pdf</v>
          </cell>
        </row>
        <row r="829">
          <cell r="D829" t="str">
            <v>Harris Insights &amp; Analytics</v>
          </cell>
          <cell r="F829" t="str">
            <v>US</v>
          </cell>
          <cell r="G829" t="str">
            <v>C+</v>
          </cell>
          <cell r="I829">
            <v>43697</v>
          </cell>
          <cell r="J829">
            <v>1335</v>
          </cell>
          <cell r="K829" t="str">
            <v>rv</v>
          </cell>
          <cell r="L829">
            <v>28</v>
          </cell>
          <cell r="M829">
            <v>0</v>
          </cell>
          <cell r="N829">
            <v>3</v>
          </cell>
          <cell r="O829">
            <v>4</v>
          </cell>
          <cell r="P829">
            <v>1</v>
          </cell>
          <cell r="Q829">
            <v>17</v>
          </cell>
          <cell r="R829">
            <v>1</v>
          </cell>
          <cell r="S829">
            <v>9</v>
          </cell>
          <cell r="T829">
            <v>2</v>
          </cell>
          <cell r="AL829">
            <v>8.5998717406094241E-7</v>
          </cell>
          <cell r="CB829" t="str">
            <v>https://docs.google.com/spreadsheets/d/e/2PACX-1vQ3xkVPbuzVLmkZ3cSkrGQZ49ZufaSgYmxYl3u28SXsei00hlSy-tIrsj3-t-aWh-kApfJDCiGM9MMO/pubhtml/sheet?headers=false&amp;gid=0</v>
          </cell>
        </row>
        <row r="830">
          <cell r="D830" t="str">
            <v>Emerson College</v>
          </cell>
          <cell r="F830" t="str">
            <v>Colorado</v>
          </cell>
          <cell r="G830" t="str">
            <v>B-</v>
          </cell>
          <cell r="I830">
            <v>43696</v>
          </cell>
          <cell r="J830">
            <v>403</v>
          </cell>
          <cell r="K830" t="str">
            <v>lv</v>
          </cell>
          <cell r="L830">
            <v>24.5</v>
          </cell>
          <cell r="M830">
            <v>0</v>
          </cell>
          <cell r="N830">
            <v>2.2999999999999998</v>
          </cell>
          <cell r="O830">
            <v>4.7</v>
          </cell>
          <cell r="P830">
            <v>0.1</v>
          </cell>
          <cell r="Q830">
            <v>25.7</v>
          </cell>
          <cell r="R830">
            <v>0</v>
          </cell>
          <cell r="S830">
            <v>20.399999999999999</v>
          </cell>
          <cell r="T830">
            <v>3.6</v>
          </cell>
          <cell r="AL830">
            <v>1.3417868622369469</v>
          </cell>
          <cell r="CB830" t="str">
            <v>http://emersonpolling.com/2019/08/20/colorado-2020-sanders-biden-and-warren-lead-democratic-field-democrats-look-to-gain-senate-seat/</v>
          </cell>
        </row>
        <row r="831">
          <cell r="D831" t="str">
            <v>Harris Insights &amp; Analytics</v>
          </cell>
          <cell r="F831" t="str">
            <v>US</v>
          </cell>
          <cell r="G831" t="str">
            <v>C+</v>
          </cell>
          <cell r="I831">
            <v>43696</v>
          </cell>
          <cell r="J831">
            <v>1341</v>
          </cell>
          <cell r="K831" t="str">
            <v>rv</v>
          </cell>
          <cell r="L831">
            <v>27</v>
          </cell>
          <cell r="M831">
            <v>0</v>
          </cell>
          <cell r="N831">
            <v>3</v>
          </cell>
          <cell r="O831">
            <v>3</v>
          </cell>
          <cell r="P831">
            <v>1</v>
          </cell>
          <cell r="Q831">
            <v>17</v>
          </cell>
          <cell r="R831">
            <v>1</v>
          </cell>
          <cell r="S831">
            <v>9</v>
          </cell>
          <cell r="T831">
            <v>2</v>
          </cell>
          <cell r="AL831">
            <v>8.3682083602319765E-7</v>
          </cell>
          <cell r="CB831" t="str">
            <v>https://docs.google.com/spreadsheets/d/e/2PACX-1vT6RgR2fUNV_Ft7PmKzRmwVq5R7hL-BxFPlNUv9W5MFPp_gqqbn3lABw511M7ysJVS8HXMxQZCfitnd/pubhtml/sheet?headers=false&amp;gid=0</v>
          </cell>
        </row>
        <row r="832">
          <cell r="D832" t="str">
            <v>Swayable</v>
          </cell>
          <cell r="F832" t="str">
            <v>US</v>
          </cell>
          <cell r="G832">
            <v>0</v>
          </cell>
          <cell r="I832">
            <v>43683</v>
          </cell>
          <cell r="J832">
            <v>1958</v>
          </cell>
          <cell r="K832" t="str">
            <v>lv</v>
          </cell>
          <cell r="L832">
            <v>31</v>
          </cell>
          <cell r="M832">
            <v>0</v>
          </cell>
          <cell r="N832">
            <v>3.2</v>
          </cell>
          <cell r="O832">
            <v>4.5</v>
          </cell>
          <cell r="P832">
            <v>1.1000000000000001</v>
          </cell>
          <cell r="Q832">
            <v>16.8</v>
          </cell>
          <cell r="R832">
            <v>0</v>
          </cell>
          <cell r="S832">
            <v>14.5</v>
          </cell>
          <cell r="T832">
            <v>1.6</v>
          </cell>
          <cell r="AL832">
            <v>6.8710821515537634E-4</v>
          </cell>
          <cell r="CB832" t="str">
            <v>https://swayable.com/insights/primaries2019</v>
          </cell>
        </row>
        <row r="833">
          <cell r="D833" t="str">
            <v>Swayable</v>
          </cell>
          <cell r="F833" t="str">
            <v>US</v>
          </cell>
          <cell r="G833">
            <v>0</v>
          </cell>
          <cell r="I833">
            <v>43683</v>
          </cell>
          <cell r="J833">
            <v>4016</v>
          </cell>
          <cell r="K833" t="str">
            <v>a</v>
          </cell>
          <cell r="L833">
            <v>26.6</v>
          </cell>
          <cell r="M833">
            <v>0</v>
          </cell>
          <cell r="N833">
            <v>2.7</v>
          </cell>
          <cell r="O833">
            <v>3.6</v>
          </cell>
          <cell r="P833">
            <v>1.4</v>
          </cell>
          <cell r="Q833">
            <v>19.600000000000001</v>
          </cell>
          <cell r="R833">
            <v>0</v>
          </cell>
          <cell r="S833">
            <v>12.1</v>
          </cell>
          <cell r="T833">
            <v>2.2000000000000002</v>
          </cell>
          <cell r="AL833">
            <v>0</v>
          </cell>
          <cell r="CB833" t="str">
            <v>https://swayable.com/insights/primaries2019</v>
          </cell>
        </row>
        <row r="834">
          <cell r="D834" t="str">
            <v>Harris Insights &amp; Analytics</v>
          </cell>
          <cell r="F834" t="str">
            <v>US</v>
          </cell>
          <cell r="G834" t="str">
            <v>C+</v>
          </cell>
          <cell r="I834">
            <v>43695</v>
          </cell>
          <cell r="J834">
            <v>1350</v>
          </cell>
          <cell r="K834" t="str">
            <v>rv</v>
          </cell>
          <cell r="L834">
            <v>26</v>
          </cell>
          <cell r="M834">
            <v>0</v>
          </cell>
          <cell r="N834">
            <v>2</v>
          </cell>
          <cell r="O834">
            <v>4</v>
          </cell>
          <cell r="P834">
            <v>1</v>
          </cell>
          <cell r="Q834">
            <v>17</v>
          </cell>
          <cell r="R834">
            <v>1</v>
          </cell>
          <cell r="S834">
            <v>10</v>
          </cell>
          <cell r="T834">
            <v>2</v>
          </cell>
          <cell r="AL834">
            <v>0</v>
          </cell>
          <cell r="CB834" t="str">
            <v>https://scottrasmussen.com/3-day-dems-voting-for-trends/</v>
          </cell>
        </row>
        <row r="835">
          <cell r="D835" t="str">
            <v>SSRS</v>
          </cell>
          <cell r="F835" t="str">
            <v>US</v>
          </cell>
          <cell r="G835" t="str">
            <v>A/B</v>
          </cell>
          <cell r="I835">
            <v>43695</v>
          </cell>
          <cell r="J835">
            <v>402</v>
          </cell>
          <cell r="K835" t="str">
            <v>rv</v>
          </cell>
          <cell r="L835">
            <v>29</v>
          </cell>
          <cell r="M835">
            <v>0</v>
          </cell>
          <cell r="N835">
            <v>2</v>
          </cell>
          <cell r="O835">
            <v>5</v>
          </cell>
          <cell r="P835">
            <v>1</v>
          </cell>
          <cell r="Q835">
            <v>15</v>
          </cell>
          <cell r="R835">
            <v>1</v>
          </cell>
          <cell r="S835">
            <v>14</v>
          </cell>
          <cell r="T835">
            <v>1</v>
          </cell>
          <cell r="AL835">
            <v>5.8163066699708135E-3</v>
          </cell>
          <cell r="CB835" t="str">
            <v>https://cdn.cnn.com/cnn/2019/images/08/19/rel9a.-.democrats.2020.pdf</v>
          </cell>
        </row>
        <row r="836">
          <cell r="D836" t="str">
            <v>Harris Insights &amp; Analytics</v>
          </cell>
          <cell r="F836" t="str">
            <v>US</v>
          </cell>
          <cell r="G836" t="str">
            <v>C+</v>
          </cell>
          <cell r="I836">
            <v>43695</v>
          </cell>
          <cell r="J836">
            <v>909</v>
          </cell>
          <cell r="K836" t="str">
            <v>rv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Q836">
            <v>0</v>
          </cell>
          <cell r="R836">
            <v>0</v>
          </cell>
          <cell r="S836">
            <v>33</v>
          </cell>
          <cell r="T836">
            <v>0</v>
          </cell>
          <cell r="AL836">
            <v>0</v>
          </cell>
          <cell r="CB836" t="str">
            <v>https://scottrasmussen.com/crosstabs-aug-16-18-two-day-totals/</v>
          </cell>
        </row>
        <row r="837">
          <cell r="D837" t="str">
            <v>Harris Insights &amp; Analytics</v>
          </cell>
          <cell r="F837" t="str">
            <v>US</v>
          </cell>
          <cell r="G837" t="str">
            <v>C+</v>
          </cell>
          <cell r="I837">
            <v>43695</v>
          </cell>
          <cell r="J837">
            <v>909</v>
          </cell>
          <cell r="K837" t="str">
            <v>rv</v>
          </cell>
          <cell r="L837">
            <v>0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Q837">
            <v>43</v>
          </cell>
          <cell r="R837">
            <v>0</v>
          </cell>
          <cell r="S837">
            <v>37</v>
          </cell>
          <cell r="T837">
            <v>0</v>
          </cell>
          <cell r="AL837">
            <v>0</v>
          </cell>
          <cell r="CB837" t="str">
            <v>https://scottrasmussen.com/crosstabs-aug-16-18-two-day-totals/</v>
          </cell>
        </row>
        <row r="838">
          <cell r="D838" t="str">
            <v>Harris Insights &amp; Analytics</v>
          </cell>
          <cell r="F838" t="str">
            <v>US</v>
          </cell>
          <cell r="G838" t="str">
            <v>C+</v>
          </cell>
          <cell r="I838">
            <v>43695</v>
          </cell>
          <cell r="J838">
            <v>909</v>
          </cell>
          <cell r="K838" t="str">
            <v>rv</v>
          </cell>
          <cell r="L838">
            <v>0</v>
          </cell>
          <cell r="M838">
            <v>0</v>
          </cell>
          <cell r="N838">
            <v>0</v>
          </cell>
          <cell r="O838">
            <v>0</v>
          </cell>
          <cell r="P838">
            <v>0</v>
          </cell>
          <cell r="Q838">
            <v>42</v>
          </cell>
          <cell r="R838">
            <v>0</v>
          </cell>
          <cell r="S838">
            <v>0</v>
          </cell>
          <cell r="T838">
            <v>0</v>
          </cell>
          <cell r="AL838">
            <v>0</v>
          </cell>
          <cell r="CB838" t="str">
            <v>https://scottrasmussen.com/crosstabs-aug-16-18-two-day-totals/</v>
          </cell>
        </row>
        <row r="839">
          <cell r="D839" t="str">
            <v>Harris Insights &amp; Analytics</v>
          </cell>
          <cell r="F839" t="str">
            <v>US</v>
          </cell>
          <cell r="G839" t="str">
            <v>C+</v>
          </cell>
          <cell r="I839">
            <v>43695</v>
          </cell>
          <cell r="J839">
            <v>909</v>
          </cell>
          <cell r="K839" t="str">
            <v>rv</v>
          </cell>
          <cell r="L839">
            <v>39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>
            <v>0</v>
          </cell>
          <cell r="R839">
            <v>0</v>
          </cell>
          <cell r="S839">
            <v>41</v>
          </cell>
          <cell r="T839">
            <v>0</v>
          </cell>
          <cell r="AL839">
            <v>0</v>
          </cell>
          <cell r="CB839" t="str">
            <v>https://scottrasmussen.com/crosstabs-aug-16-18-two-day-totals/</v>
          </cell>
        </row>
        <row r="840">
          <cell r="D840" t="str">
            <v>Harris Insights &amp; Analytics</v>
          </cell>
          <cell r="F840" t="str">
            <v>US</v>
          </cell>
          <cell r="G840" t="str">
            <v>C+</v>
          </cell>
          <cell r="I840">
            <v>43695</v>
          </cell>
          <cell r="J840">
            <v>909</v>
          </cell>
          <cell r="K840" t="str">
            <v>rv</v>
          </cell>
          <cell r="L840">
            <v>42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AL840">
            <v>0</v>
          </cell>
          <cell r="CB840" t="str">
            <v>https://scottrasmussen.com/crosstabs-aug-16-18-two-day-totals/</v>
          </cell>
        </row>
        <row r="841">
          <cell r="D841" t="str">
            <v>Harris Insights &amp; Analytics</v>
          </cell>
          <cell r="F841" t="str">
            <v>US</v>
          </cell>
          <cell r="G841" t="str">
            <v>C+</v>
          </cell>
          <cell r="I841">
            <v>43695</v>
          </cell>
          <cell r="J841">
            <v>909</v>
          </cell>
          <cell r="K841" t="str">
            <v>rv</v>
          </cell>
          <cell r="L841">
            <v>44</v>
          </cell>
          <cell r="M841">
            <v>0</v>
          </cell>
          <cell r="N841">
            <v>0</v>
          </cell>
          <cell r="O841">
            <v>0</v>
          </cell>
          <cell r="P841">
            <v>0</v>
          </cell>
          <cell r="Q841">
            <v>38</v>
          </cell>
          <cell r="R841">
            <v>0</v>
          </cell>
          <cell r="S841">
            <v>0</v>
          </cell>
          <cell r="T841">
            <v>0</v>
          </cell>
          <cell r="AL841">
            <v>7.1656219303734422E-7</v>
          </cell>
          <cell r="CB841" t="str">
            <v>https://scottrasmussen.com/crosstabs-aug-16-18-two-day-totals/</v>
          </cell>
        </row>
        <row r="842">
          <cell r="D842" t="str">
            <v>Morning Consult</v>
          </cell>
          <cell r="F842" t="str">
            <v>US</v>
          </cell>
          <cell r="G842" t="str">
            <v>B+</v>
          </cell>
          <cell r="I842">
            <v>43695</v>
          </cell>
          <cell r="J842">
            <v>17115</v>
          </cell>
          <cell r="K842" t="str">
            <v>lv</v>
          </cell>
          <cell r="L842">
            <v>31</v>
          </cell>
          <cell r="M842">
            <v>0</v>
          </cell>
          <cell r="N842">
            <v>3</v>
          </cell>
          <cell r="O842">
            <v>5</v>
          </cell>
          <cell r="P842">
            <v>1</v>
          </cell>
          <cell r="Q842">
            <v>20</v>
          </cell>
          <cell r="R842">
            <v>1</v>
          </cell>
          <cell r="S842">
            <v>15</v>
          </cell>
          <cell r="T842">
            <v>3</v>
          </cell>
          <cell r="AL842">
            <v>1.9543634460770449E-4</v>
          </cell>
          <cell r="CB842" t="str">
            <v>https://morningconsult.com/2020-democratic-primary/</v>
          </cell>
        </row>
        <row r="843">
          <cell r="D843" t="str">
            <v>Harris Insights &amp; Analytics</v>
          </cell>
          <cell r="F843" t="str">
            <v>US</v>
          </cell>
          <cell r="G843" t="str">
            <v>C+</v>
          </cell>
          <cell r="I843">
            <v>43694</v>
          </cell>
          <cell r="J843">
            <v>1350</v>
          </cell>
          <cell r="K843" t="str">
            <v>rv</v>
          </cell>
          <cell r="L843">
            <v>26</v>
          </cell>
          <cell r="M843">
            <v>0</v>
          </cell>
          <cell r="N843">
            <v>3</v>
          </cell>
          <cell r="O843">
            <v>4</v>
          </cell>
          <cell r="P843">
            <v>1</v>
          </cell>
          <cell r="Q843">
            <v>16</v>
          </cell>
          <cell r="R843">
            <v>1</v>
          </cell>
          <cell r="S843">
            <v>11</v>
          </cell>
          <cell r="T843">
            <v>2</v>
          </cell>
          <cell r="AL843">
            <v>6.7363724506664265E-7</v>
          </cell>
          <cell r="CB843" t="str">
            <v>https://scottrasmussen.com/3-day-dems-voting-for-trends/</v>
          </cell>
        </row>
        <row r="844">
          <cell r="D844" t="str">
            <v>Gravis Marketing</v>
          </cell>
          <cell r="F844" t="str">
            <v>Nevada</v>
          </cell>
          <cell r="G844" t="str">
            <v>C+</v>
          </cell>
          <cell r="I844">
            <v>43693</v>
          </cell>
          <cell r="J844">
            <v>382</v>
          </cell>
          <cell r="K844" t="str">
            <v>rv</v>
          </cell>
          <cell r="L844">
            <v>25</v>
          </cell>
          <cell r="M844">
            <v>0</v>
          </cell>
          <cell r="N844">
            <v>3</v>
          </cell>
          <cell r="O844">
            <v>5</v>
          </cell>
          <cell r="P844">
            <v>2</v>
          </cell>
          <cell r="Q844">
            <v>10</v>
          </cell>
          <cell r="R844">
            <v>6</v>
          </cell>
          <cell r="S844">
            <v>15</v>
          </cell>
          <cell r="T844">
            <v>2</v>
          </cell>
          <cell r="AL844">
            <v>0.96271021151865521</v>
          </cell>
          <cell r="CB844" t="str">
            <v>http://orlando-politics.com/wp-content/uploads/2019/08/Nevada-General-and-Democratic-Caucus-August-16-2019.pdf</v>
          </cell>
        </row>
        <row r="845">
          <cell r="D845" t="str">
            <v>Harris Insights &amp; Analytics</v>
          </cell>
          <cell r="F845" t="str">
            <v>US</v>
          </cell>
          <cell r="G845" t="str">
            <v>C+</v>
          </cell>
          <cell r="I845">
            <v>43693</v>
          </cell>
          <cell r="J845">
            <v>3118</v>
          </cell>
          <cell r="K845" t="str">
            <v>rv</v>
          </cell>
          <cell r="L845">
            <v>29</v>
          </cell>
          <cell r="M845">
            <v>0</v>
          </cell>
          <cell r="N845">
            <v>2</v>
          </cell>
          <cell r="O845">
            <v>4</v>
          </cell>
          <cell r="P845">
            <v>1</v>
          </cell>
          <cell r="Q845">
            <v>15</v>
          </cell>
          <cell r="R845">
            <v>1</v>
          </cell>
          <cell r="S845">
            <v>11</v>
          </cell>
          <cell r="T845">
            <v>2</v>
          </cell>
          <cell r="AL845">
            <v>0</v>
          </cell>
          <cell r="CB845" t="str">
            <v>https://docs.google.com/spreadsheets/d/e/2PACX-1vT62_Q_LqzJnHPcihzY-4KloC-pX6nQqloVcb-d1nPkTqknRPNOH2fqPhxASRUGWo1OaK0TxEqzFBdj/pubhtml/sheet?headers=false&amp;gid=0</v>
          </cell>
        </row>
        <row r="846">
          <cell r="D846" t="str">
            <v>Harris Insights &amp; Analytics</v>
          </cell>
          <cell r="F846" t="str">
            <v>US</v>
          </cell>
          <cell r="G846" t="str">
            <v>C+</v>
          </cell>
          <cell r="I846">
            <v>43693</v>
          </cell>
          <cell r="J846">
            <v>1317</v>
          </cell>
          <cell r="K846" t="str">
            <v>rv</v>
          </cell>
          <cell r="L846">
            <v>27</v>
          </cell>
          <cell r="M846">
            <v>0</v>
          </cell>
          <cell r="N846">
            <v>2</v>
          </cell>
          <cell r="O846">
            <v>4</v>
          </cell>
          <cell r="P846">
            <v>1</v>
          </cell>
          <cell r="Q846">
            <v>16</v>
          </cell>
          <cell r="R846">
            <v>1</v>
          </cell>
          <cell r="S846">
            <v>12</v>
          </cell>
          <cell r="T846">
            <v>2</v>
          </cell>
          <cell r="AL846">
            <v>0</v>
          </cell>
          <cell r="CB846" t="str">
            <v>https://docs.google.com/spreadsheets/d/e/2PACX-1vR4u8p1FyRDkBaH5T2lzzPbFSP8EwJwGeeftLnEvqTBHvCKafQSK4ZYmmREfk3FgKak86J6YjTNADHq/pubhtml/sheet?headers=false&amp;gid=0</v>
          </cell>
        </row>
        <row r="847">
          <cell r="D847" t="str">
            <v>Harris Insights &amp; Analytics</v>
          </cell>
          <cell r="F847" t="str">
            <v>US</v>
          </cell>
          <cell r="G847" t="str">
            <v>C+</v>
          </cell>
          <cell r="I847">
            <v>43692</v>
          </cell>
          <cell r="J847">
            <v>1336</v>
          </cell>
          <cell r="K847" t="str">
            <v>rv</v>
          </cell>
          <cell r="L847">
            <v>28</v>
          </cell>
          <cell r="M847">
            <v>0</v>
          </cell>
          <cell r="N847">
            <v>2</v>
          </cell>
          <cell r="O847">
            <v>3</v>
          </cell>
          <cell r="P847">
            <v>1</v>
          </cell>
          <cell r="Q847">
            <v>14</v>
          </cell>
          <cell r="R847">
            <v>1</v>
          </cell>
          <cell r="S847">
            <v>12</v>
          </cell>
          <cell r="T847">
            <v>3</v>
          </cell>
          <cell r="AL847">
            <v>6.3553683650567337E-7</v>
          </cell>
          <cell r="CB847" t="str">
            <v>https://docs.google.com/spreadsheets/d/e/2PACX-1vSwQ21LM6gfLgTNdctbfauyKqMhCIO0RxhNiIi3G3oPwOS2YF_bgOAZxSIfy_g6CIQi7jKnExKZL6Yl/pubhtml/sheet?headers=false&amp;gid=0</v>
          </cell>
        </row>
        <row r="848">
          <cell r="D848" t="str">
            <v>Harris Insights &amp; Analytics</v>
          </cell>
          <cell r="F848" t="str">
            <v>US</v>
          </cell>
          <cell r="G848" t="str">
            <v>C+</v>
          </cell>
          <cell r="I848">
            <v>43691</v>
          </cell>
          <cell r="J848">
            <v>1342</v>
          </cell>
          <cell r="K848" t="str">
            <v>rv</v>
          </cell>
          <cell r="L848">
            <v>29</v>
          </cell>
          <cell r="M848">
            <v>0</v>
          </cell>
          <cell r="N848">
            <v>2</v>
          </cell>
          <cell r="O848">
            <v>3</v>
          </cell>
          <cell r="P848">
            <v>1</v>
          </cell>
          <cell r="Q848">
            <v>14</v>
          </cell>
          <cell r="R848">
            <v>1</v>
          </cell>
          <cell r="S848">
            <v>11</v>
          </cell>
          <cell r="T848">
            <v>3</v>
          </cell>
          <cell r="AL848">
            <v>6.1983910513244986E-7</v>
          </cell>
          <cell r="CB848" t="str">
            <v>https://docs.google.com/spreadsheets/d/e/2PACX-1vQk2yljF5Ia5pxnu91watOfDsZDpi0PA-x3gu7iyN28bFg2tGJ42EGwDColF6wT57ge81N_OJxQpldj/pubhtml/sheet?headers=false&amp;gid=0</v>
          </cell>
        </row>
        <row r="849">
          <cell r="D849" t="str">
            <v>Fox News/Beacon Research/Shaw &amp; Co. Research</v>
          </cell>
          <cell r="F849" t="str">
            <v>US</v>
          </cell>
          <cell r="G849" t="str">
            <v>A-</v>
          </cell>
          <cell r="I849">
            <v>43690</v>
          </cell>
          <cell r="J849">
            <v>483</v>
          </cell>
          <cell r="K849" t="str">
            <v>lv</v>
          </cell>
          <cell r="L849">
            <v>31</v>
          </cell>
          <cell r="M849">
            <v>0</v>
          </cell>
          <cell r="N849">
            <v>3</v>
          </cell>
          <cell r="O849">
            <v>3</v>
          </cell>
          <cell r="P849">
            <v>2</v>
          </cell>
          <cell r="Q849">
            <v>10</v>
          </cell>
          <cell r="R849">
            <v>1</v>
          </cell>
          <cell r="S849">
            <v>20</v>
          </cell>
          <cell r="T849">
            <v>3</v>
          </cell>
          <cell r="AL849">
            <v>5.1199259866815429E-3</v>
          </cell>
          <cell r="CB849" t="str">
            <v>https://www.foxnews.com/politics/fox-news-poll-8-15</v>
          </cell>
        </row>
        <row r="850">
          <cell r="D850" t="str">
            <v>YouGov</v>
          </cell>
          <cell r="F850" t="str">
            <v>US</v>
          </cell>
          <cell r="G850" t="str">
            <v>B-</v>
          </cell>
          <cell r="I850">
            <v>43690</v>
          </cell>
          <cell r="J850">
            <v>592</v>
          </cell>
          <cell r="K850" t="str">
            <v>lv</v>
          </cell>
          <cell r="L850">
            <v>21</v>
          </cell>
          <cell r="M850">
            <v>0</v>
          </cell>
          <cell r="N850">
            <v>2</v>
          </cell>
          <cell r="O850">
            <v>5</v>
          </cell>
          <cell r="P850">
            <v>1</v>
          </cell>
          <cell r="Q850">
            <v>16</v>
          </cell>
          <cell r="R850">
            <v>1</v>
          </cell>
          <cell r="S850">
            <v>20</v>
          </cell>
          <cell r="T850">
            <v>1</v>
          </cell>
          <cell r="AL850">
            <v>9.2419059875484769E-6</v>
          </cell>
          <cell r="CB850" t="str">
            <v>https://d25d2506sfb94s.cloudfront.net/cumulus_uploads/document/mujbtdyiti/econTabReport.pdf</v>
          </cell>
        </row>
        <row r="851">
          <cell r="D851" t="str">
            <v>Harris Insights &amp; Analytics</v>
          </cell>
          <cell r="F851" t="str">
            <v>US</v>
          </cell>
          <cell r="G851" t="str">
            <v>C+</v>
          </cell>
          <cell r="I851">
            <v>43690</v>
          </cell>
          <cell r="J851">
            <v>1350</v>
          </cell>
          <cell r="K851" t="str">
            <v>rv</v>
          </cell>
          <cell r="L851">
            <v>28</v>
          </cell>
          <cell r="M851">
            <v>0</v>
          </cell>
          <cell r="N851">
            <v>2</v>
          </cell>
          <cell r="O851">
            <v>3</v>
          </cell>
          <cell r="P851">
            <v>1</v>
          </cell>
          <cell r="Q851">
            <v>15</v>
          </cell>
          <cell r="R851">
            <v>1</v>
          </cell>
          <cell r="S851">
            <v>10</v>
          </cell>
          <cell r="T851">
            <v>2</v>
          </cell>
          <cell r="AL851">
            <v>6.0496778284998861E-7</v>
          </cell>
          <cell r="CB851" t="str">
            <v>https://docs.google.com/spreadsheets/d/e/2PACX-1vRdu6xxpLMi9r7uuEiVEIFaPAKPol47_v7tu8eZD9FpwYnYgEdbSsHOTGeJI7Xr0n39csLXIiX412Eu/pubhtml/sheet?headers=false&amp;gid=0</v>
          </cell>
        </row>
        <row r="852">
          <cell r="D852" t="str">
            <v>Change Research</v>
          </cell>
          <cell r="F852" t="str">
            <v>South Carolina</v>
          </cell>
          <cell r="G852" t="str">
            <v>C</v>
          </cell>
          <cell r="I852">
            <v>43689</v>
          </cell>
          <cell r="J852">
            <v>521</v>
          </cell>
          <cell r="K852" t="str">
            <v>lv</v>
          </cell>
          <cell r="L852">
            <v>36</v>
          </cell>
          <cell r="M852">
            <v>0</v>
          </cell>
          <cell r="N852">
            <v>4</v>
          </cell>
          <cell r="O852">
            <v>5</v>
          </cell>
          <cell r="P852">
            <v>1</v>
          </cell>
          <cell r="Q852">
            <v>16</v>
          </cell>
          <cell r="R852">
            <v>1</v>
          </cell>
          <cell r="S852">
            <v>17</v>
          </cell>
          <cell r="T852">
            <v>1</v>
          </cell>
          <cell r="AL852">
            <v>4.4125594644925208E-3</v>
          </cell>
          <cell r="CB852" t="str">
            <v>https://www.postandcourier.com/politics/biden-keeps-large-lead-in-sc-s-democratic-presidential-primary/article_d5064164-be11-11e9-8de3-03c1577ccfa6.html</v>
          </cell>
        </row>
        <row r="853">
          <cell r="D853" t="str">
            <v>Harris Insights &amp; Analytics</v>
          </cell>
          <cell r="F853" t="str">
            <v>US</v>
          </cell>
          <cell r="G853" t="str">
            <v>C+</v>
          </cell>
          <cell r="I853">
            <v>43689</v>
          </cell>
          <cell r="J853">
            <v>1346</v>
          </cell>
          <cell r="K853" t="str">
            <v>rv</v>
          </cell>
          <cell r="L853">
            <v>30</v>
          </cell>
          <cell r="M853">
            <v>0</v>
          </cell>
          <cell r="N853">
            <v>2</v>
          </cell>
          <cell r="O853">
            <v>5</v>
          </cell>
          <cell r="P853">
            <v>1</v>
          </cell>
          <cell r="Q853">
            <v>16</v>
          </cell>
          <cell r="R853">
            <v>1</v>
          </cell>
          <cell r="S853">
            <v>10</v>
          </cell>
          <cell r="T853">
            <v>2</v>
          </cell>
          <cell r="AL853">
            <v>5.8851644191808724E-7</v>
          </cell>
          <cell r="CB853" t="str">
            <v>https://docs.google.com/spreadsheets/d/e/2PACX-1vQvPtDcv8S1TFz2d1vllhlybZUVkn55iWj9EFixFO6V6aMsESwAnHclB0xW6aDK8-icNduc9c5eYf3_/pubhtml/sheet?headers=false&amp;gid=0</v>
          </cell>
        </row>
        <row r="854">
          <cell r="D854" t="str">
            <v>Change Research</v>
          </cell>
          <cell r="F854" t="str">
            <v>Iowa</v>
          </cell>
          <cell r="G854" t="str">
            <v>C</v>
          </cell>
          <cell r="I854">
            <v>43688</v>
          </cell>
          <cell r="J854">
            <v>621</v>
          </cell>
          <cell r="K854" t="str">
            <v>lv</v>
          </cell>
          <cell r="L854">
            <v>17</v>
          </cell>
          <cell r="M854">
            <v>0</v>
          </cell>
          <cell r="N854">
            <v>3</v>
          </cell>
          <cell r="O854">
            <v>13</v>
          </cell>
          <cell r="P854">
            <v>2</v>
          </cell>
          <cell r="Q854">
            <v>17</v>
          </cell>
          <cell r="R854">
            <v>2</v>
          </cell>
          <cell r="S854">
            <v>28</v>
          </cell>
          <cell r="T854">
            <v>1</v>
          </cell>
          <cell r="AL854">
            <v>3.75210324912814E-2</v>
          </cell>
          <cell r="CB854" t="str">
            <v>https://www.changeresearch.com/iowa-poll-august-9-11-2019</v>
          </cell>
        </row>
        <row r="855">
          <cell r="D855" t="str">
            <v>Change Research</v>
          </cell>
          <cell r="F855" t="str">
            <v>Wisconsin</v>
          </cell>
          <cell r="G855" t="str">
            <v>C</v>
          </cell>
          <cell r="I855">
            <v>43688</v>
          </cell>
          <cell r="J855">
            <v>626</v>
          </cell>
          <cell r="K855" t="str">
            <v>lv</v>
          </cell>
          <cell r="L855">
            <v>20</v>
          </cell>
          <cell r="M855">
            <v>0</v>
          </cell>
          <cell r="N855">
            <v>1</v>
          </cell>
          <cell r="O855">
            <v>9</v>
          </cell>
          <cell r="P855">
            <v>2</v>
          </cell>
          <cell r="Q855">
            <v>24</v>
          </cell>
          <cell r="R855">
            <v>1</v>
          </cell>
          <cell r="S855">
            <v>29</v>
          </cell>
          <cell r="T855">
            <v>2</v>
          </cell>
          <cell r="AL855">
            <v>0.12699740244181662</v>
          </cell>
          <cell r="CB855" t="str">
            <v>https://crooked.com/articles/pollercoaster-2020-wisconsin/</v>
          </cell>
        </row>
        <row r="856">
          <cell r="D856" t="str">
            <v>Morning Consult</v>
          </cell>
          <cell r="F856" t="str">
            <v>US</v>
          </cell>
          <cell r="G856" t="str">
            <v>B+</v>
          </cell>
          <cell r="I856">
            <v>43688</v>
          </cell>
          <cell r="J856">
            <v>17117</v>
          </cell>
          <cell r="K856" t="str">
            <v>lv</v>
          </cell>
          <cell r="L856">
            <v>33</v>
          </cell>
          <cell r="M856">
            <v>0</v>
          </cell>
          <cell r="N856">
            <v>3</v>
          </cell>
          <cell r="O856">
            <v>5</v>
          </cell>
          <cell r="P856">
            <v>1</v>
          </cell>
          <cell r="Q856">
            <v>20</v>
          </cell>
          <cell r="R856">
            <v>1</v>
          </cell>
          <cell r="S856">
            <v>14</v>
          </cell>
          <cell r="T856">
            <v>2</v>
          </cell>
          <cell r="AL856">
            <v>1.7574495987806159E-4</v>
          </cell>
          <cell r="CB856" t="str">
            <v>https://morningconsult.com/2020-democratic-primary/</v>
          </cell>
        </row>
        <row r="857">
          <cell r="D857" t="str">
            <v>Harris Insights &amp; Analytics</v>
          </cell>
          <cell r="F857" t="str">
            <v>US</v>
          </cell>
          <cell r="G857" t="str">
            <v>C+</v>
          </cell>
          <cell r="I857">
            <v>43688</v>
          </cell>
          <cell r="J857">
            <v>1350</v>
          </cell>
          <cell r="K857" t="str">
            <v>rv</v>
          </cell>
          <cell r="L857">
            <v>30</v>
          </cell>
          <cell r="M857">
            <v>0</v>
          </cell>
          <cell r="N857">
            <v>2</v>
          </cell>
          <cell r="O857">
            <v>5</v>
          </cell>
          <cell r="P857">
            <v>1</v>
          </cell>
          <cell r="Q857">
            <v>17</v>
          </cell>
          <cell r="R857">
            <v>1</v>
          </cell>
          <cell r="S857">
            <v>9</v>
          </cell>
          <cell r="T857">
            <v>2</v>
          </cell>
          <cell r="AL857">
            <v>5.4988279631578011E-7</v>
          </cell>
          <cell r="CB857" t="str">
            <v>https://scottrasmussen.com/3-day-dems-voting-for-trends/</v>
          </cell>
        </row>
        <row r="858">
          <cell r="D858" t="str">
            <v>Harris Insights &amp; Analytics</v>
          </cell>
          <cell r="F858" t="str">
            <v>US</v>
          </cell>
          <cell r="G858" t="str">
            <v>C+</v>
          </cell>
          <cell r="I858">
            <v>43687</v>
          </cell>
          <cell r="J858">
            <v>451</v>
          </cell>
          <cell r="K858" t="str">
            <v>rv</v>
          </cell>
          <cell r="L858">
            <v>31</v>
          </cell>
          <cell r="M858">
            <v>0</v>
          </cell>
          <cell r="N858">
            <v>1</v>
          </cell>
          <cell r="O858">
            <v>4</v>
          </cell>
          <cell r="P858">
            <v>2</v>
          </cell>
          <cell r="Q858">
            <v>16</v>
          </cell>
          <cell r="R858">
            <v>1</v>
          </cell>
          <cell r="S858">
            <v>10</v>
          </cell>
          <cell r="T858">
            <v>1</v>
          </cell>
          <cell r="AL858">
            <v>0</v>
          </cell>
          <cell r="CB858" t="str">
            <v>https://thehill.com/hilltv/what-americas-thinking/457430-biden-sanders-warren-support-dips-in-new-poll</v>
          </cell>
        </row>
        <row r="859">
          <cell r="D859" t="str">
            <v>Harris Insights &amp; Analytics</v>
          </cell>
          <cell r="F859" t="str">
            <v>US</v>
          </cell>
          <cell r="G859" t="str">
            <v>C+</v>
          </cell>
          <cell r="I859">
            <v>43687</v>
          </cell>
          <cell r="J859">
            <v>1350</v>
          </cell>
          <cell r="K859" t="str">
            <v>rv</v>
          </cell>
          <cell r="L859">
            <v>31</v>
          </cell>
          <cell r="M859">
            <v>0</v>
          </cell>
          <cell r="N859">
            <v>2</v>
          </cell>
          <cell r="O859">
            <v>5</v>
          </cell>
          <cell r="P859">
            <v>1</v>
          </cell>
          <cell r="Q859">
            <v>15</v>
          </cell>
          <cell r="R859">
            <v>1</v>
          </cell>
          <cell r="S859">
            <v>9</v>
          </cell>
          <cell r="T859">
            <v>2</v>
          </cell>
          <cell r="AL859">
            <v>0</v>
          </cell>
          <cell r="CB859" t="str">
            <v>https://scottrasmussen.com/3-day-dems-voting-for-trends/</v>
          </cell>
        </row>
        <row r="860">
          <cell r="D860" t="str">
            <v>Harris Insights &amp; Analytics</v>
          </cell>
          <cell r="F860" t="str">
            <v>US</v>
          </cell>
          <cell r="G860" t="str">
            <v>C+</v>
          </cell>
          <cell r="I860">
            <v>43686</v>
          </cell>
          <cell r="J860">
            <v>3088</v>
          </cell>
          <cell r="K860" t="str">
            <v>rv</v>
          </cell>
          <cell r="L860">
            <v>28</v>
          </cell>
          <cell r="M860">
            <v>0</v>
          </cell>
          <cell r="N860">
            <v>3</v>
          </cell>
          <cell r="O860">
            <v>3</v>
          </cell>
          <cell r="P860">
            <v>1</v>
          </cell>
          <cell r="Q860">
            <v>16</v>
          </cell>
          <cell r="R860">
            <v>1</v>
          </cell>
          <cell r="S860">
            <v>10</v>
          </cell>
          <cell r="T860">
            <v>1</v>
          </cell>
          <cell r="AL860">
            <v>6.5975926495654134E-7</v>
          </cell>
          <cell r="CB860" t="str">
            <v>https://docs.google.com/spreadsheets/d/e/2PACX-1vT-hjbkb0DH44WP2BkHSrTPVvzppzW_aeB1ZqfWP8kziPF5aZGL94tB8jNTCCv1ndWT8X69H6MT6is2/pubhtml/sheet?headers=false&amp;gid=0</v>
          </cell>
        </row>
        <row r="861">
          <cell r="D861" t="str">
            <v>Harris Insights &amp; Analytics</v>
          </cell>
          <cell r="F861" t="str">
            <v>US</v>
          </cell>
          <cell r="G861" t="str">
            <v>C+</v>
          </cell>
          <cell r="I861">
            <v>43686</v>
          </cell>
          <cell r="J861">
            <v>1318</v>
          </cell>
          <cell r="K861" t="str">
            <v>rv</v>
          </cell>
          <cell r="L861">
            <v>29</v>
          </cell>
          <cell r="M861">
            <v>0</v>
          </cell>
          <cell r="N861">
            <v>3</v>
          </cell>
          <cell r="O861">
            <v>4</v>
          </cell>
          <cell r="P861">
            <v>1</v>
          </cell>
          <cell r="Q861">
            <v>15</v>
          </cell>
          <cell r="R861">
            <v>1</v>
          </cell>
          <cell r="S861">
            <v>8</v>
          </cell>
          <cell r="T861">
            <v>1</v>
          </cell>
          <cell r="AL861">
            <v>0</v>
          </cell>
          <cell r="CB861" t="str">
            <v>https://docs.google.com/spreadsheets/d/e/2PACX-1vQc3FmUpQRO92VtUBe1VNODic_Huv9l3SHwAZIFvRbksbBQYAu4LaOeGTKUPghZ1trAANehATUkImk8/pubhtml/sheet?headers=false&amp;gid=0</v>
          </cell>
        </row>
        <row r="862">
          <cell r="D862" t="str">
            <v>Change Research</v>
          </cell>
          <cell r="F862" t="str">
            <v>Nevada</v>
          </cell>
          <cell r="G862" t="str">
            <v>C</v>
          </cell>
          <cell r="I862">
            <v>43685</v>
          </cell>
          <cell r="J862">
            <v>439</v>
          </cell>
          <cell r="K862" t="str">
            <v>lv</v>
          </cell>
          <cell r="L862">
            <v>26</v>
          </cell>
          <cell r="M862">
            <v>0</v>
          </cell>
          <cell r="N862">
            <v>0</v>
          </cell>
          <cell r="O862">
            <v>7</v>
          </cell>
          <cell r="P862">
            <v>1</v>
          </cell>
          <cell r="Q862">
            <v>22</v>
          </cell>
          <cell r="R862">
            <v>3</v>
          </cell>
          <cell r="S862">
            <v>23</v>
          </cell>
          <cell r="T862">
            <v>1</v>
          </cell>
          <cell r="AL862">
            <v>0.87419102263735904</v>
          </cell>
          <cell r="CB862" t="str">
            <v>https://www.changeresearch.com/nevada-poll-august-2-8-2019</v>
          </cell>
        </row>
        <row r="863">
          <cell r="D863" t="str">
            <v>Harris Insights &amp; Analytics</v>
          </cell>
          <cell r="F863" t="str">
            <v>US</v>
          </cell>
          <cell r="G863" t="str">
            <v>C+</v>
          </cell>
          <cell r="I863">
            <v>43685</v>
          </cell>
          <cell r="J863">
            <v>1316</v>
          </cell>
          <cell r="K863" t="str">
            <v>rv</v>
          </cell>
          <cell r="L863">
            <v>27</v>
          </cell>
          <cell r="M863">
            <v>0</v>
          </cell>
          <cell r="N863">
            <v>3</v>
          </cell>
          <cell r="O863">
            <v>4</v>
          </cell>
          <cell r="P863">
            <v>1</v>
          </cell>
          <cell r="Q863">
            <v>15</v>
          </cell>
          <cell r="R863">
            <v>1</v>
          </cell>
          <cell r="S863">
            <v>9</v>
          </cell>
          <cell r="T863">
            <v>1</v>
          </cell>
          <cell r="AL863">
            <v>5.0420954958873278E-7</v>
          </cell>
          <cell r="CB863" t="str">
            <v>https://docs.google.com/spreadsheets/d/e/2PACX-1vTUihhcVuK6hILjjt6Yw4lyXSz4XYo4RRuSW4dba49_exGeWkL1tSBd_tfMTZzR_DMeJ2hm0dvxzxKP/pubhtml/sheet?headers=false&amp;gid=0</v>
          </cell>
        </row>
        <row r="864">
          <cell r="D864" t="str">
            <v>Harris Insights &amp; Analytics</v>
          </cell>
          <cell r="F864" t="str">
            <v>US</v>
          </cell>
          <cell r="G864" t="str">
            <v>C+</v>
          </cell>
          <cell r="I864">
            <v>43684</v>
          </cell>
          <cell r="J864">
            <v>1319</v>
          </cell>
          <cell r="K864" t="str">
            <v>rv</v>
          </cell>
          <cell r="L864">
            <v>25</v>
          </cell>
          <cell r="M864">
            <v>0</v>
          </cell>
          <cell r="N864">
            <v>3</v>
          </cell>
          <cell r="O864">
            <v>4</v>
          </cell>
          <cell r="P864">
            <v>1</v>
          </cell>
          <cell r="Q864">
            <v>17</v>
          </cell>
          <cell r="R864">
            <v>1</v>
          </cell>
          <cell r="S864">
            <v>11</v>
          </cell>
          <cell r="T864">
            <v>1</v>
          </cell>
          <cell r="AL864">
            <v>4.9207142228643892E-7</v>
          </cell>
          <cell r="CB864" t="str">
            <v>https://docs.google.com/spreadsheets/d/e/2PACX-1vT8Q4jaJVZrQsNMpFYM-g9TSQJNVZCqLVfmHRfAfjS2uGcw0SGKM_dYje9wkJJk0AxJleCvo0bckVuF/pubhtml/sheet?headers=false&amp;gid=0</v>
          </cell>
        </row>
        <row r="865">
          <cell r="D865" t="str">
            <v>Gravis Marketing</v>
          </cell>
          <cell r="F865" t="str">
            <v>New Hampshire</v>
          </cell>
          <cell r="G865" t="str">
            <v>C+</v>
          </cell>
          <cell r="I865">
            <v>43683</v>
          </cell>
          <cell r="J865">
            <v>250</v>
          </cell>
          <cell r="K865" t="str">
            <v>lv</v>
          </cell>
          <cell r="L865">
            <v>15</v>
          </cell>
          <cell r="M865">
            <v>0</v>
          </cell>
          <cell r="N865">
            <v>0</v>
          </cell>
          <cell r="O865">
            <v>8</v>
          </cell>
          <cell r="P865">
            <v>4</v>
          </cell>
          <cell r="Q865">
            <v>21</v>
          </cell>
          <cell r="R865">
            <v>4</v>
          </cell>
          <cell r="S865">
            <v>12</v>
          </cell>
          <cell r="T865">
            <v>4</v>
          </cell>
          <cell r="AL865">
            <v>0.85269410884235952</v>
          </cell>
          <cell r="CB865" t="str">
            <v>http://orlando-politics.com/wp-content/uploads/2019/08/New-Hampshire-August-8-2019-v2.pdf</v>
          </cell>
        </row>
        <row r="866">
          <cell r="D866" t="str">
            <v>YouGov</v>
          </cell>
          <cell r="F866" t="str">
            <v>US</v>
          </cell>
          <cell r="G866" t="str">
            <v>B-</v>
          </cell>
          <cell r="I866">
            <v>43683</v>
          </cell>
          <cell r="J866">
            <v>573</v>
          </cell>
          <cell r="K866" t="str">
            <v>lv</v>
          </cell>
          <cell r="L866">
            <v>22</v>
          </cell>
          <cell r="M866">
            <v>0</v>
          </cell>
          <cell r="N866">
            <v>1</v>
          </cell>
          <cell r="O866">
            <v>8</v>
          </cell>
          <cell r="P866">
            <v>0</v>
          </cell>
          <cell r="Q866">
            <v>13</v>
          </cell>
          <cell r="R866">
            <v>1</v>
          </cell>
          <cell r="S866">
            <v>16</v>
          </cell>
          <cell r="T866">
            <v>2</v>
          </cell>
          <cell r="AL866">
            <v>8.3657548343655674E-6</v>
          </cell>
          <cell r="CB866" t="str">
            <v>https://d25d2506sfb94s.cloudfront.net/cumulus_uploads/document/7jv630mjdk/econTabReport.pdf</v>
          </cell>
        </row>
        <row r="867">
          <cell r="D867" t="str">
            <v>Harris Insights &amp; Analytics</v>
          </cell>
          <cell r="F867" t="str">
            <v>US</v>
          </cell>
          <cell r="G867" t="str">
            <v>C+</v>
          </cell>
          <cell r="I867">
            <v>43683</v>
          </cell>
          <cell r="J867">
            <v>1319</v>
          </cell>
          <cell r="K867" t="str">
            <v>rv</v>
          </cell>
          <cell r="L867">
            <v>25</v>
          </cell>
          <cell r="M867">
            <v>0</v>
          </cell>
          <cell r="N867">
            <v>3</v>
          </cell>
          <cell r="O867">
            <v>3</v>
          </cell>
          <cell r="P867">
            <v>1</v>
          </cell>
          <cell r="Q867">
            <v>17</v>
          </cell>
          <cell r="R867">
            <v>1</v>
          </cell>
          <cell r="S867">
            <v>11</v>
          </cell>
          <cell r="T867">
            <v>1</v>
          </cell>
          <cell r="AL867">
            <v>4.7986707749805882E-7</v>
          </cell>
          <cell r="CB867" t="str">
            <v>https://docs.google.com/spreadsheets/d/e/2PACX-1vQ_BOdzRDxC7dcvuFr9bmczzMkVKAAAUh3t87P7JTErNX6ULAFQC3NXm2h_vXU75A8x6ejgbIcIcnj8/pubhtml/sheet?headers=false&amp;gid=0</v>
          </cell>
        </row>
        <row r="868">
          <cell r="D868" t="str">
            <v>SurveyUSA</v>
          </cell>
          <cell r="F868" t="str">
            <v>North Carolina</v>
          </cell>
          <cell r="G868" t="str">
            <v>A</v>
          </cell>
          <cell r="I868">
            <v>43682</v>
          </cell>
          <cell r="J868">
            <v>534</v>
          </cell>
          <cell r="K868" t="str">
            <v>lv</v>
          </cell>
          <cell r="L868">
            <v>36</v>
          </cell>
          <cell r="M868">
            <v>0</v>
          </cell>
          <cell r="N868">
            <v>1</v>
          </cell>
          <cell r="O868">
            <v>5</v>
          </cell>
          <cell r="P868">
            <v>0</v>
          </cell>
          <cell r="Q868">
            <v>15</v>
          </cell>
          <cell r="R868">
            <v>0</v>
          </cell>
          <cell r="S868">
            <v>13</v>
          </cell>
          <cell r="T868">
            <v>1</v>
          </cell>
          <cell r="AL868">
            <v>0.40812866517186014</v>
          </cell>
          <cell r="CB868" t="str">
            <v>http://www.surveyusa.com/client/PollReport.aspx?g=29ae3168-9e12-474f-a207-f9a662509d55</v>
          </cell>
        </row>
        <row r="869">
          <cell r="D869" t="str">
            <v>SurveyUSA</v>
          </cell>
          <cell r="F869" t="str">
            <v>California</v>
          </cell>
          <cell r="G869" t="str">
            <v>A</v>
          </cell>
          <cell r="I869">
            <v>43682</v>
          </cell>
          <cell r="J869">
            <v>528</v>
          </cell>
          <cell r="K869" t="str">
            <v>lv</v>
          </cell>
          <cell r="L869">
            <v>25</v>
          </cell>
          <cell r="M869">
            <v>0</v>
          </cell>
          <cell r="N869">
            <v>1</v>
          </cell>
          <cell r="O869">
            <v>6</v>
          </cell>
          <cell r="P869">
            <v>0</v>
          </cell>
          <cell r="Q869">
            <v>18</v>
          </cell>
          <cell r="R869">
            <v>0</v>
          </cell>
          <cell r="S869">
            <v>21</v>
          </cell>
          <cell r="T869">
            <v>1</v>
          </cell>
          <cell r="AL869">
            <v>9.4588794817775813E-3</v>
          </cell>
          <cell r="CB869" t="str">
            <v>http://www.surveyusa.com/client/PollReport.aspx?g=949b0f46-a4a4-4480-b675-711e9d6fd657</v>
          </cell>
        </row>
        <row r="870">
          <cell r="D870" t="str">
            <v>SurveyUSA</v>
          </cell>
          <cell r="F870" t="str">
            <v>US</v>
          </cell>
          <cell r="G870" t="str">
            <v>A</v>
          </cell>
          <cell r="I870">
            <v>43682</v>
          </cell>
          <cell r="J870">
            <v>999</v>
          </cell>
          <cell r="K870" t="str">
            <v>lv</v>
          </cell>
          <cell r="L870">
            <v>33</v>
          </cell>
          <cell r="M870">
            <v>0</v>
          </cell>
          <cell r="N870">
            <v>1</v>
          </cell>
          <cell r="O870">
            <v>8</v>
          </cell>
          <cell r="P870">
            <v>1</v>
          </cell>
          <cell r="Q870">
            <v>20</v>
          </cell>
          <cell r="R870">
            <v>0</v>
          </cell>
          <cell r="S870">
            <v>19</v>
          </cell>
          <cell r="T870">
            <v>0</v>
          </cell>
          <cell r="AL870">
            <v>9.0561860599225191E-3</v>
          </cell>
          <cell r="CB870" t="str">
            <v>http://www.surveyusa.com/client/PollReport.aspx?g=1736552c-4e9a-461e-ba78-2cc6729082fd</v>
          </cell>
        </row>
        <row r="871">
          <cell r="D871" t="str">
            <v>Ipsos</v>
          </cell>
          <cell r="F871" t="str">
            <v>US</v>
          </cell>
          <cell r="G871" t="str">
            <v>B+</v>
          </cell>
          <cell r="I871">
            <v>43682</v>
          </cell>
          <cell r="J871">
            <v>1023</v>
          </cell>
          <cell r="K871" t="str">
            <v>rv</v>
          </cell>
          <cell r="L871">
            <v>25</v>
          </cell>
          <cell r="M871">
            <v>0</v>
          </cell>
          <cell r="N871">
            <v>3</v>
          </cell>
          <cell r="O871">
            <v>5</v>
          </cell>
          <cell r="P871">
            <v>1</v>
          </cell>
          <cell r="Q871">
            <v>20</v>
          </cell>
          <cell r="R871">
            <v>0</v>
          </cell>
          <cell r="S871">
            <v>10</v>
          </cell>
          <cell r="T871">
            <v>2</v>
          </cell>
          <cell r="AL871">
            <v>3.1517705460956589E-5</v>
          </cell>
          <cell r="CB871" t="str">
            <v>https://www.ipsos.com/sites/default/files/ct/news/documents/2019-08/topline_reuters_democratic_horserace_08_06_2019.pdf</v>
          </cell>
        </row>
        <row r="872">
          <cell r="D872" t="str">
            <v>Quinnipiac University</v>
          </cell>
          <cell r="F872" t="str">
            <v>US</v>
          </cell>
          <cell r="G872" t="str">
            <v>A</v>
          </cell>
          <cell r="I872">
            <v>43682</v>
          </cell>
          <cell r="J872">
            <v>807</v>
          </cell>
          <cell r="K872" t="str">
            <v>rv</v>
          </cell>
          <cell r="L872">
            <v>32</v>
          </cell>
          <cell r="M872">
            <v>0</v>
          </cell>
          <cell r="N872">
            <v>2</v>
          </cell>
          <cell r="O872">
            <v>5</v>
          </cell>
          <cell r="P872">
            <v>1</v>
          </cell>
          <cell r="Q872">
            <v>14</v>
          </cell>
          <cell r="R872">
            <v>0</v>
          </cell>
          <cell r="S872">
            <v>21</v>
          </cell>
          <cell r="T872">
            <v>1</v>
          </cell>
          <cell r="AL872">
            <v>2.1644495255219026E-3</v>
          </cell>
          <cell r="CB872" t="str">
            <v>https://poll.qu.edu/national/release-detail?ReleaseID=3637</v>
          </cell>
        </row>
        <row r="873">
          <cell r="D873" t="str">
            <v>Ipsos</v>
          </cell>
          <cell r="F873" t="str">
            <v>US</v>
          </cell>
          <cell r="G873" t="str">
            <v>B+</v>
          </cell>
          <cell r="I873">
            <v>43682</v>
          </cell>
          <cell r="J873">
            <v>1258</v>
          </cell>
          <cell r="K873" t="str">
            <v>a</v>
          </cell>
          <cell r="L873">
            <v>22.4</v>
          </cell>
          <cell r="M873">
            <v>0</v>
          </cell>
          <cell r="N873">
            <v>2.6</v>
          </cell>
          <cell r="O873">
            <v>3.9</v>
          </cell>
          <cell r="P873">
            <v>0.7</v>
          </cell>
          <cell r="Q873">
            <v>18.399999999999999</v>
          </cell>
          <cell r="R873">
            <v>0.3</v>
          </cell>
          <cell r="S873">
            <v>8.6999999999999993</v>
          </cell>
          <cell r="T873">
            <v>2.1</v>
          </cell>
          <cell r="AL873">
            <v>0</v>
          </cell>
          <cell r="CB873" t="str">
            <v>https://graphics.reuters.com/USA-ELECTION-POLL/0100B05G09P/index.html</v>
          </cell>
        </row>
        <row r="874">
          <cell r="D874" t="str">
            <v>Harris Insights &amp; Analytics</v>
          </cell>
          <cell r="F874" t="str">
            <v>US</v>
          </cell>
          <cell r="G874" t="str">
            <v>C+</v>
          </cell>
          <cell r="I874">
            <v>43682</v>
          </cell>
          <cell r="J874">
            <v>1339</v>
          </cell>
          <cell r="K874" t="str">
            <v>rv</v>
          </cell>
          <cell r="L874">
            <v>27</v>
          </cell>
          <cell r="M874">
            <v>0</v>
          </cell>
          <cell r="N874">
            <v>3</v>
          </cell>
          <cell r="O874">
            <v>2</v>
          </cell>
          <cell r="P874">
            <v>1</v>
          </cell>
          <cell r="Q874">
            <v>16</v>
          </cell>
          <cell r="R874">
            <v>1</v>
          </cell>
          <cell r="S874">
            <v>11</v>
          </cell>
          <cell r="T874">
            <v>2</v>
          </cell>
          <cell r="AL874">
            <v>4.7082807907664468E-7</v>
          </cell>
          <cell r="CB874" t="str">
            <v>https://docs.google.com/spreadsheets/d/e/2PACX-1vSVetctSpLRFECuXGpU24Zq51Cp_Tzy1pCpjuC4f_oWXSkrANdxYTuuNnEcYylhpAx6sEz0alWBslzT/pubhtml/sheet?headers=false&amp;gid=0</v>
          </cell>
        </row>
        <row r="875">
          <cell r="D875" t="str">
            <v>Pew Research Center</v>
          </cell>
          <cell r="F875" t="str">
            <v>US</v>
          </cell>
          <cell r="G875" t="str">
            <v>B/C</v>
          </cell>
          <cell r="I875">
            <v>43681</v>
          </cell>
          <cell r="J875">
            <v>1757</v>
          </cell>
          <cell r="K875" t="str">
            <v>rv</v>
          </cell>
          <cell r="L875">
            <v>26</v>
          </cell>
          <cell r="M875">
            <v>0</v>
          </cell>
          <cell r="N875">
            <v>1</v>
          </cell>
          <cell r="O875">
            <v>5</v>
          </cell>
          <cell r="P875">
            <v>1</v>
          </cell>
          <cell r="Q875">
            <v>12</v>
          </cell>
          <cell r="R875">
            <v>0</v>
          </cell>
          <cell r="S875">
            <v>16</v>
          </cell>
          <cell r="T875">
            <v>1</v>
          </cell>
          <cell r="AL875">
            <v>6.819106636085201E-2</v>
          </cell>
          <cell r="CB875" t="str">
            <v>https://www.people-press.org/wp-content/uploads/sites/4/2019/08/PP_2019.08.16_Trump-and-the-Democratic-Primary_FINAL.pdf</v>
          </cell>
        </row>
        <row r="876">
          <cell r="D876" t="str">
            <v>Public Policy Polling</v>
          </cell>
          <cell r="F876" t="str">
            <v>US</v>
          </cell>
          <cell r="G876" t="str">
            <v>B</v>
          </cell>
          <cell r="I876">
            <v>43681</v>
          </cell>
          <cell r="J876">
            <v>588</v>
          </cell>
          <cell r="K876" t="str">
            <v>v</v>
          </cell>
          <cell r="L876">
            <v>36</v>
          </cell>
          <cell r="M876">
            <v>0</v>
          </cell>
          <cell r="N876">
            <v>4</v>
          </cell>
          <cell r="O876">
            <v>4</v>
          </cell>
          <cell r="P876">
            <v>2</v>
          </cell>
          <cell r="Q876">
            <v>12</v>
          </cell>
          <cell r="R876">
            <v>0</v>
          </cell>
          <cell r="S876">
            <v>13</v>
          </cell>
          <cell r="T876">
            <v>2</v>
          </cell>
          <cell r="AL876">
            <v>1.6521156310276874</v>
          </cell>
          <cell r="CB876" t="str">
            <v>https://www.publicpolicypolling.com/wp-content/uploads/2019/08/NationalPollMemoAugust2019.pdf</v>
          </cell>
        </row>
        <row r="877">
          <cell r="D877" t="str">
            <v>Change Research</v>
          </cell>
          <cell r="F877" t="str">
            <v>US</v>
          </cell>
          <cell r="G877" t="str">
            <v>C</v>
          </cell>
          <cell r="I877">
            <v>43681</v>
          </cell>
          <cell r="J877">
            <v>1450</v>
          </cell>
          <cell r="K877" t="str">
            <v>lv</v>
          </cell>
          <cell r="L877">
            <v>23</v>
          </cell>
          <cell r="M877">
            <v>0</v>
          </cell>
          <cell r="N877">
            <v>2</v>
          </cell>
          <cell r="O877">
            <v>9</v>
          </cell>
          <cell r="P877">
            <v>1</v>
          </cell>
          <cell r="Q877">
            <v>23</v>
          </cell>
          <cell r="R877">
            <v>0</v>
          </cell>
          <cell r="S877">
            <v>26</v>
          </cell>
          <cell r="T877">
            <v>2</v>
          </cell>
          <cell r="AL877">
            <v>1.0657385105639067E-2</v>
          </cell>
          <cell r="CB877" t="str">
            <v>https://www.changeresearch.com/post-debate-poll-august-2-4-2019</v>
          </cell>
        </row>
        <row r="878">
          <cell r="D878" t="str">
            <v>Monmouth University</v>
          </cell>
          <cell r="F878" t="str">
            <v>Iowa</v>
          </cell>
          <cell r="G878" t="str">
            <v>A+</v>
          </cell>
          <cell r="I878">
            <v>43681</v>
          </cell>
          <cell r="J878">
            <v>401</v>
          </cell>
          <cell r="K878" t="str">
            <v>lv</v>
          </cell>
          <cell r="L878">
            <v>28</v>
          </cell>
          <cell r="M878">
            <v>0</v>
          </cell>
          <cell r="N878">
            <v>1</v>
          </cell>
          <cell r="O878">
            <v>8</v>
          </cell>
          <cell r="P878">
            <v>3</v>
          </cell>
          <cell r="Q878">
            <v>9</v>
          </cell>
          <cell r="R878">
            <v>3</v>
          </cell>
          <cell r="S878">
            <v>19</v>
          </cell>
          <cell r="T878">
            <v>2</v>
          </cell>
          <cell r="AL878">
            <v>9.8600814325139514E-3</v>
          </cell>
          <cell r="CB878" t="str">
            <v>https://www.monmouth.edu/polling-institute/documents/monmouthpoll_ia_080819.pdf/</v>
          </cell>
        </row>
        <row r="879">
          <cell r="D879" t="str">
            <v>Franklin &amp; Marshall College</v>
          </cell>
          <cell r="F879" t="str">
            <v>Pennsylvania</v>
          </cell>
          <cell r="G879" t="str">
            <v>B/C</v>
          </cell>
          <cell r="I879">
            <v>43681</v>
          </cell>
          <cell r="J879">
            <v>295</v>
          </cell>
          <cell r="K879" t="str">
            <v>rv</v>
          </cell>
          <cell r="L879">
            <v>28</v>
          </cell>
          <cell r="M879">
            <v>0</v>
          </cell>
          <cell r="N879">
            <v>2</v>
          </cell>
          <cell r="O879">
            <v>6</v>
          </cell>
          <cell r="P879">
            <v>0</v>
          </cell>
          <cell r="Q879">
            <v>12</v>
          </cell>
          <cell r="R879">
            <v>0</v>
          </cell>
          <cell r="S879">
            <v>21</v>
          </cell>
          <cell r="T879">
            <v>0</v>
          </cell>
          <cell r="AL879">
            <v>3.3305925188040132E-2</v>
          </cell>
          <cell r="CB879" t="str">
            <v>https://www.fandm.edu/uploads/files/366978281722999151-f-m-poll-release-august-2019.pdf</v>
          </cell>
        </row>
        <row r="880">
          <cell r="D880" t="str">
            <v>University of Texas at Tyler</v>
          </cell>
          <cell r="F880" t="str">
            <v>Texas</v>
          </cell>
          <cell r="G880" t="str">
            <v>B/C</v>
          </cell>
          <cell r="I880">
            <v>43681</v>
          </cell>
          <cell r="J880">
            <v>534</v>
          </cell>
          <cell r="K880" t="str">
            <v>rv</v>
          </cell>
          <cell r="L880">
            <v>23.6</v>
          </cell>
          <cell r="M880">
            <v>0</v>
          </cell>
          <cell r="N880">
            <v>2</v>
          </cell>
          <cell r="O880">
            <v>4.5</v>
          </cell>
          <cell r="P880">
            <v>0.3</v>
          </cell>
          <cell r="Q880">
            <v>17.600000000000001</v>
          </cell>
          <cell r="R880">
            <v>0.8</v>
          </cell>
          <cell r="S880">
            <v>10.1</v>
          </cell>
          <cell r="T880">
            <v>1.8</v>
          </cell>
          <cell r="AL880">
            <v>5.3446915849464718E-3</v>
          </cell>
          <cell r="CB880" t="str">
            <v>https://www.uttyler.edu/politicalscience/files/pollingcenter/postdebatesummary.pdf</v>
          </cell>
        </row>
        <row r="881">
          <cell r="D881" t="str">
            <v>Suffolk University</v>
          </cell>
          <cell r="F881" t="str">
            <v>New Hampshire</v>
          </cell>
          <cell r="G881" t="str">
            <v>A-</v>
          </cell>
          <cell r="I881">
            <v>43681</v>
          </cell>
          <cell r="J881">
            <v>500</v>
          </cell>
          <cell r="K881" t="str">
            <v>lv</v>
          </cell>
          <cell r="L881">
            <v>21.4</v>
          </cell>
          <cell r="M881">
            <v>0</v>
          </cell>
          <cell r="N881">
            <v>1.4</v>
          </cell>
          <cell r="O881">
            <v>5.8</v>
          </cell>
          <cell r="P881">
            <v>0.8</v>
          </cell>
          <cell r="Q881">
            <v>16.8</v>
          </cell>
          <cell r="R881">
            <v>0.6</v>
          </cell>
          <cell r="S881">
            <v>13.6</v>
          </cell>
          <cell r="T881">
            <v>1.4</v>
          </cell>
          <cell r="AL881">
            <v>2.5575978753944978E-3</v>
          </cell>
          <cell r="CB881" t="str">
            <v>https://www.suffolk.edu/-/media/suffolk/documents/academics/research-at-suffolk/suprc/polls/new-hampshire/2019/8_6_2019_marginals_pdftxt.pdf</v>
          </cell>
        </row>
        <row r="882">
          <cell r="D882" t="str">
            <v>Morning Consult</v>
          </cell>
          <cell r="F882" t="str">
            <v>US</v>
          </cell>
          <cell r="G882" t="str">
            <v>B+</v>
          </cell>
          <cell r="I882">
            <v>43681</v>
          </cell>
          <cell r="J882">
            <v>9845</v>
          </cell>
          <cell r="K882" t="str">
            <v>lv</v>
          </cell>
          <cell r="L882">
            <v>33</v>
          </cell>
          <cell r="M882">
            <v>0</v>
          </cell>
          <cell r="N882">
            <v>3</v>
          </cell>
          <cell r="O882">
            <v>6</v>
          </cell>
          <cell r="P882">
            <v>1</v>
          </cell>
          <cell r="Q882">
            <v>19</v>
          </cell>
          <cell r="R882">
            <v>1</v>
          </cell>
          <cell r="S882">
            <v>15</v>
          </cell>
          <cell r="T882">
            <v>2</v>
          </cell>
          <cell r="AL882">
            <v>1.2144426554494343E-4</v>
          </cell>
          <cell r="CB882" t="str">
            <v>https://morningconsult.com/2020-democratic-primary/</v>
          </cell>
        </row>
        <row r="883">
          <cell r="D883" t="str">
            <v>Harris Insights &amp; Analytics</v>
          </cell>
          <cell r="F883" t="str">
            <v>US</v>
          </cell>
          <cell r="G883" t="str">
            <v>C+</v>
          </cell>
          <cell r="I883">
            <v>43681</v>
          </cell>
          <cell r="J883">
            <v>1350</v>
          </cell>
          <cell r="K883" t="str">
            <v>rv</v>
          </cell>
          <cell r="L883">
            <v>28</v>
          </cell>
          <cell r="M883">
            <v>0</v>
          </cell>
          <cell r="N883">
            <v>3</v>
          </cell>
          <cell r="O883">
            <v>3</v>
          </cell>
          <cell r="P883">
            <v>1</v>
          </cell>
          <cell r="Q883">
            <v>14</v>
          </cell>
          <cell r="R883">
            <v>1</v>
          </cell>
          <cell r="S883">
            <v>9</v>
          </cell>
          <cell r="T883">
            <v>2</v>
          </cell>
          <cell r="AL883">
            <v>4.5158390082694322E-7</v>
          </cell>
          <cell r="CB883" t="str">
            <v>https://scottrasmussen.com/3-day-dems-voting-for-trends/</v>
          </cell>
        </row>
        <row r="884">
          <cell r="D884" t="str">
            <v>Emerson College</v>
          </cell>
          <cell r="F884" t="str">
            <v>Texas</v>
          </cell>
          <cell r="G884" t="str">
            <v>B-</v>
          </cell>
          <cell r="I884">
            <v>43680</v>
          </cell>
          <cell r="J884">
            <v>400</v>
          </cell>
          <cell r="K884" t="str">
            <v>lv</v>
          </cell>
          <cell r="L884">
            <v>27.7</v>
          </cell>
          <cell r="M884">
            <v>0</v>
          </cell>
          <cell r="N884">
            <v>1.6</v>
          </cell>
          <cell r="O884">
            <v>7.2</v>
          </cell>
          <cell r="P884">
            <v>0.2</v>
          </cell>
          <cell r="Q884">
            <v>15.7</v>
          </cell>
          <cell r="R884">
            <v>0.4</v>
          </cell>
          <cell r="S884">
            <v>13.7</v>
          </cell>
          <cell r="T884">
            <v>3.1</v>
          </cell>
          <cell r="AL884">
            <v>0.15577988177121294</v>
          </cell>
          <cell r="CB884" t="str">
            <v>http://emersonpolling.com/2019/08/06/dallas-morning-news-emerson-poll-biden-leads-orourke-in-texas-presidential-primary-race-against-sen-john-cornyn-wide-open/</v>
          </cell>
        </row>
        <row r="885">
          <cell r="D885" t="str">
            <v>Harris Insights &amp; Analytics</v>
          </cell>
          <cell r="F885" t="str">
            <v>US</v>
          </cell>
          <cell r="G885" t="str">
            <v>C+</v>
          </cell>
          <cell r="I885">
            <v>43680</v>
          </cell>
          <cell r="J885">
            <v>1350</v>
          </cell>
          <cell r="K885" t="str">
            <v>rv</v>
          </cell>
          <cell r="L885">
            <v>29</v>
          </cell>
          <cell r="M885">
            <v>0</v>
          </cell>
          <cell r="N885">
            <v>3</v>
          </cell>
          <cell r="O885">
            <v>3</v>
          </cell>
          <cell r="P885">
            <v>1</v>
          </cell>
          <cell r="Q885">
            <v>16</v>
          </cell>
          <cell r="R885">
            <v>1</v>
          </cell>
          <cell r="S885">
            <v>9</v>
          </cell>
          <cell r="T885">
            <v>2</v>
          </cell>
          <cell r="AL885">
            <v>4.4067495111132581E-7</v>
          </cell>
          <cell r="CB885" t="str">
            <v>https://scottrasmussen.com/3-day-dems-voting-for-trends/</v>
          </cell>
        </row>
        <row r="886">
          <cell r="D886" t="str">
            <v>Harris Insights &amp; Analytics</v>
          </cell>
          <cell r="F886" t="str">
            <v>US</v>
          </cell>
          <cell r="G886" t="str">
            <v>C+</v>
          </cell>
          <cell r="I886">
            <v>43679</v>
          </cell>
          <cell r="J886">
            <v>1350</v>
          </cell>
          <cell r="K886" t="str">
            <v>rv</v>
          </cell>
          <cell r="L886">
            <v>29</v>
          </cell>
          <cell r="M886">
            <v>0</v>
          </cell>
          <cell r="N886">
            <v>3</v>
          </cell>
          <cell r="O886">
            <v>4</v>
          </cell>
          <cell r="P886">
            <v>1</v>
          </cell>
          <cell r="Q886">
            <v>17</v>
          </cell>
          <cell r="R886">
            <v>1</v>
          </cell>
          <cell r="S886">
            <v>9</v>
          </cell>
          <cell r="T886">
            <v>2</v>
          </cell>
          <cell r="AL886">
            <v>4.1344815340406596E-7</v>
          </cell>
          <cell r="CB886" t="str">
            <v>https://scottrasmussen.com/3-day-dems-voting-for-trends/</v>
          </cell>
        </row>
        <row r="887">
          <cell r="D887" t="str">
            <v>Harris Insights &amp; Analytics</v>
          </cell>
          <cell r="F887" t="str">
            <v>US</v>
          </cell>
          <cell r="G887" t="str">
            <v>C+</v>
          </cell>
          <cell r="I887">
            <v>43679</v>
          </cell>
          <cell r="J887">
            <v>914</v>
          </cell>
          <cell r="K887" t="str">
            <v>rv</v>
          </cell>
          <cell r="L887">
            <v>28</v>
          </cell>
          <cell r="M887">
            <v>0</v>
          </cell>
          <cell r="N887">
            <v>3</v>
          </cell>
          <cell r="O887">
            <v>3</v>
          </cell>
          <cell r="P887">
            <v>1</v>
          </cell>
          <cell r="Q887">
            <v>16</v>
          </cell>
          <cell r="R887">
            <v>1</v>
          </cell>
          <cell r="S887">
            <v>8</v>
          </cell>
          <cell r="T887">
            <v>2</v>
          </cell>
          <cell r="AL887">
            <v>0</v>
          </cell>
          <cell r="CB887" t="str">
            <v>https://docs.google.com/spreadsheets/d/e/2PACX-1vSFOGwKP-zo-s_2vLo0oUdvbGlNmF0RvCC0wqfCBOwGfHl6VftiyLP4-lgs9ZzO-GcOzOF-2UE2pJpj/pubhtml/sheet?headers=false&amp;gid=0</v>
          </cell>
        </row>
        <row r="888">
          <cell r="D888" t="str">
            <v>Zogby Interactive/JZ Analytics</v>
          </cell>
          <cell r="F888" t="str">
            <v>Washington</v>
          </cell>
          <cell r="G888" t="str">
            <v>C</v>
          </cell>
          <cell r="I888">
            <v>43678</v>
          </cell>
          <cell r="J888">
            <v>619</v>
          </cell>
          <cell r="K888" t="str">
            <v>lv</v>
          </cell>
          <cell r="L888">
            <v>19.399999999999999</v>
          </cell>
          <cell r="M888">
            <v>0</v>
          </cell>
          <cell r="N888">
            <v>1.1000000000000001</v>
          </cell>
          <cell r="O888">
            <v>5.4</v>
          </cell>
          <cell r="P888">
            <v>1</v>
          </cell>
          <cell r="Q888">
            <v>17.899999999999999</v>
          </cell>
          <cell r="R888">
            <v>0</v>
          </cell>
          <cell r="S888">
            <v>13.5</v>
          </cell>
          <cell r="T888">
            <v>2</v>
          </cell>
          <cell r="AL888">
            <v>0.95120862581318821</v>
          </cell>
          <cell r="CB888" t="str">
            <v>https://247wallst.com/special-report/2019/08/07/24-7-wall-st-zogby-analytics-battleground-state-poll-biden-warren-and-sanders-neck-and-neck-in-washington-state/2/</v>
          </cell>
        </row>
        <row r="889">
          <cell r="D889" t="str">
            <v>IBD/TIPP</v>
          </cell>
          <cell r="F889" t="str">
            <v>US</v>
          </cell>
          <cell r="G889" t="str">
            <v>A/B</v>
          </cell>
          <cell r="I889">
            <v>43678</v>
          </cell>
          <cell r="J889">
            <v>350</v>
          </cell>
          <cell r="K889" t="str">
            <v>rv</v>
          </cell>
          <cell r="L889">
            <v>30</v>
          </cell>
          <cell r="M889">
            <v>0</v>
          </cell>
          <cell r="N889">
            <v>2</v>
          </cell>
          <cell r="O889">
            <v>6</v>
          </cell>
          <cell r="P889">
            <v>1</v>
          </cell>
          <cell r="Q889">
            <v>12</v>
          </cell>
          <cell r="R889">
            <v>0</v>
          </cell>
          <cell r="S889">
            <v>17</v>
          </cell>
          <cell r="T889">
            <v>0</v>
          </cell>
          <cell r="AL889">
            <v>3.333098946290827E-3</v>
          </cell>
          <cell r="CB889" t="str">
            <v>https://projects.fivethirtyeight.com/polls/20190806_National.pdf</v>
          </cell>
        </row>
        <row r="890">
          <cell r="D890" t="str">
            <v>Harris Insights &amp; Analytics</v>
          </cell>
          <cell r="F890" t="str">
            <v>US</v>
          </cell>
          <cell r="G890" t="str">
            <v>C+</v>
          </cell>
          <cell r="I890">
            <v>43678</v>
          </cell>
          <cell r="J890">
            <v>585</v>
          </cell>
          <cell r="K890" t="str">
            <v>rv</v>
          </cell>
          <cell r="L890">
            <v>34</v>
          </cell>
          <cell r="M890">
            <v>0</v>
          </cell>
          <cell r="N890">
            <v>2</v>
          </cell>
          <cell r="O890">
            <v>4</v>
          </cell>
          <cell r="P890">
            <v>1</v>
          </cell>
          <cell r="Q890">
            <v>17</v>
          </cell>
          <cell r="R890">
            <v>1</v>
          </cell>
          <cell r="S890">
            <v>8</v>
          </cell>
          <cell r="T890">
            <v>1</v>
          </cell>
          <cell r="AL890">
            <v>3.1585374647984109E-7</v>
          </cell>
          <cell r="CB890" t="str">
            <v>https://harvardharrispoll.com/wp-content/uploads/2019/08/HHP_July2019_Topline_RegisteredVoters_r1.pdf</v>
          </cell>
        </row>
        <row r="891">
          <cell r="D891" t="str">
            <v>Harris Insights &amp; Analytics</v>
          </cell>
          <cell r="F891" t="str">
            <v>US</v>
          </cell>
          <cell r="G891" t="str">
            <v>C+</v>
          </cell>
          <cell r="I891">
            <v>43678</v>
          </cell>
          <cell r="J891">
            <v>896</v>
          </cell>
          <cell r="K891" t="str">
            <v>rv</v>
          </cell>
          <cell r="L891">
            <v>30</v>
          </cell>
          <cell r="M891">
            <v>0</v>
          </cell>
          <cell r="N891">
            <v>3</v>
          </cell>
          <cell r="O891">
            <v>4</v>
          </cell>
          <cell r="P891">
            <v>1</v>
          </cell>
          <cell r="Q891">
            <v>18</v>
          </cell>
          <cell r="R891">
            <v>1</v>
          </cell>
          <cell r="S891">
            <v>9</v>
          </cell>
          <cell r="T891">
            <v>1</v>
          </cell>
          <cell r="AL891">
            <v>0</v>
          </cell>
          <cell r="CB891" t="str">
            <v>https://docs.google.com/spreadsheets/d/e/2PACX-1vS2WQnlJUxcvqRvuqDYlQIBcCF1qUoeL87da_ilOVDbCbGodKB5Gc5YD0ZazTtike9E7-Mw05cpr_mL/pubhtml/sheet?headers=false&amp;gid=0</v>
          </cell>
        </row>
        <row r="892">
          <cell r="D892" t="str">
            <v>Harris Insights &amp; Analytics</v>
          </cell>
          <cell r="F892" t="str">
            <v>US</v>
          </cell>
          <cell r="G892" t="str">
            <v>C+</v>
          </cell>
          <cell r="I892">
            <v>43677</v>
          </cell>
          <cell r="J892">
            <v>867</v>
          </cell>
          <cell r="K892" t="str">
            <v>rv</v>
          </cell>
          <cell r="L892">
            <v>30</v>
          </cell>
          <cell r="M892">
            <v>0</v>
          </cell>
          <cell r="N892">
            <v>2</v>
          </cell>
          <cell r="O892">
            <v>5</v>
          </cell>
          <cell r="P892">
            <v>1</v>
          </cell>
          <cell r="Q892">
            <v>17</v>
          </cell>
          <cell r="R892">
            <v>1</v>
          </cell>
          <cell r="S892">
            <v>8</v>
          </cell>
          <cell r="T892">
            <v>1</v>
          </cell>
          <cell r="AL892">
            <v>3.3195260652063836E-7</v>
          </cell>
          <cell r="CB892" t="str">
            <v>https://docs.google.com/spreadsheets/d/e/2PACX-1vRaL7ES4opq7NIaS19kmVrXpYqN0C9d3HdFoT6WYVIeV-wkvnLg3hBx7jt-NbcxNWUG7sTJnZt2H0Y6/pubhtml/sheet?headers=false&amp;gid=0</v>
          </cell>
        </row>
        <row r="893">
          <cell r="D893" t="str">
            <v>Capitol Weekly</v>
          </cell>
          <cell r="F893" t="str">
            <v>California</v>
          </cell>
          <cell r="G893">
            <v>0</v>
          </cell>
          <cell r="I893">
            <v>43677</v>
          </cell>
          <cell r="J893">
            <v>739</v>
          </cell>
          <cell r="K893" t="str">
            <v>lv</v>
          </cell>
          <cell r="L893">
            <v>20.7</v>
          </cell>
          <cell r="M893">
            <v>0</v>
          </cell>
          <cell r="N893">
            <v>1.2</v>
          </cell>
          <cell r="O893">
            <v>8</v>
          </cell>
          <cell r="P893">
            <v>0.9</v>
          </cell>
          <cell r="Q893">
            <v>14.9</v>
          </cell>
          <cell r="R893">
            <v>0.1</v>
          </cell>
          <cell r="S893">
            <v>24.2</v>
          </cell>
          <cell r="T893">
            <v>1.6</v>
          </cell>
          <cell r="AL893">
            <v>1.327840424648871E-3</v>
          </cell>
          <cell r="CB893" t="str">
            <v>https://public.tableau.com/profile/capitol.weekly#!/vizhome/2020PrimaryTrackingSurvey_15626518585990/CA120POLLSTORY</v>
          </cell>
        </row>
        <row r="894">
          <cell r="D894" t="str">
            <v>YouGov</v>
          </cell>
          <cell r="F894" t="str">
            <v>US</v>
          </cell>
          <cell r="G894" t="str">
            <v>B-</v>
          </cell>
          <cell r="I894">
            <v>43676</v>
          </cell>
          <cell r="J894">
            <v>629</v>
          </cell>
          <cell r="K894" t="str">
            <v>lv</v>
          </cell>
          <cell r="L894">
            <v>26</v>
          </cell>
          <cell r="M894">
            <v>0</v>
          </cell>
          <cell r="N894">
            <v>2</v>
          </cell>
          <cell r="O894">
            <v>5</v>
          </cell>
          <cell r="P894">
            <v>1</v>
          </cell>
          <cell r="Q894">
            <v>13</v>
          </cell>
          <cell r="R894">
            <v>0</v>
          </cell>
          <cell r="S894">
            <v>18</v>
          </cell>
          <cell r="T894">
            <v>1</v>
          </cell>
          <cell r="AL894">
            <v>8.0055286516913573E-6</v>
          </cell>
          <cell r="CB894" t="str">
            <v>https://d25d2506sfb94s.cloudfront.net/cumulus_uploads/document/hash0nbry8/econTabReport.pdf</v>
          </cell>
        </row>
        <row r="895">
          <cell r="D895" t="str">
            <v>Harris Insights &amp; Analytics</v>
          </cell>
          <cell r="F895" t="str">
            <v>US</v>
          </cell>
          <cell r="G895" t="str">
            <v>C+</v>
          </cell>
          <cell r="I895">
            <v>43676</v>
          </cell>
          <cell r="J895">
            <v>868</v>
          </cell>
          <cell r="K895" t="str">
            <v>rv</v>
          </cell>
          <cell r="L895">
            <v>30</v>
          </cell>
          <cell r="M895">
            <v>0</v>
          </cell>
          <cell r="N895">
            <v>2</v>
          </cell>
          <cell r="O895">
            <v>3</v>
          </cell>
          <cell r="P895">
            <v>1</v>
          </cell>
          <cell r="Q895">
            <v>15</v>
          </cell>
          <cell r="R895">
            <v>1</v>
          </cell>
          <cell r="S895">
            <v>8</v>
          </cell>
          <cell r="T895">
            <v>1</v>
          </cell>
          <cell r="AL895">
            <v>3.2433633918478856E-7</v>
          </cell>
          <cell r="CB895" t="str">
            <v>https://scottrasmussen.com/crosstabs-july-28-30/</v>
          </cell>
        </row>
        <row r="896">
          <cell r="D896" t="str">
            <v>Victory Research</v>
          </cell>
          <cell r="F896" t="str">
            <v>Illinois</v>
          </cell>
          <cell r="G896" t="str">
            <v>B/C</v>
          </cell>
          <cell r="I896">
            <v>43675</v>
          </cell>
          <cell r="J896">
            <v>1200</v>
          </cell>
          <cell r="K896" t="str">
            <v>lv</v>
          </cell>
          <cell r="L896">
            <v>36.1</v>
          </cell>
          <cell r="M896">
            <v>0</v>
          </cell>
          <cell r="N896">
            <v>1.4</v>
          </cell>
          <cell r="O896">
            <v>9.3000000000000007</v>
          </cell>
          <cell r="P896">
            <v>1.7</v>
          </cell>
          <cell r="Q896">
            <v>15.2</v>
          </cell>
          <cell r="R896">
            <v>0.8</v>
          </cell>
          <cell r="S896">
            <v>12.8</v>
          </cell>
          <cell r="T896">
            <v>0.3</v>
          </cell>
          <cell r="AL896">
            <v>6.3859287293397737E-2</v>
          </cell>
          <cell r="CB896" t="str">
            <v>https://projects.fivethirtyeight.com/polls/20190730_IL.pdf</v>
          </cell>
        </row>
        <row r="897">
          <cell r="D897" t="str">
            <v>Emerson College</v>
          </cell>
          <cell r="F897" t="str">
            <v>US</v>
          </cell>
          <cell r="G897" t="str">
            <v>B-</v>
          </cell>
          <cell r="I897">
            <v>43675</v>
          </cell>
          <cell r="J897">
            <v>520</v>
          </cell>
          <cell r="K897" t="str">
            <v>lv</v>
          </cell>
          <cell r="L897">
            <v>32.799999999999997</v>
          </cell>
          <cell r="M897">
            <v>0</v>
          </cell>
          <cell r="N897">
            <v>0.4</v>
          </cell>
          <cell r="O897">
            <v>6.2</v>
          </cell>
          <cell r="P897">
            <v>0.3</v>
          </cell>
          <cell r="Q897">
            <v>20.100000000000001</v>
          </cell>
          <cell r="R897">
            <v>1.6</v>
          </cell>
          <cell r="S897">
            <v>14.1</v>
          </cell>
          <cell r="T897">
            <v>2</v>
          </cell>
          <cell r="AL897">
            <v>2.6638108705311983E-3</v>
          </cell>
          <cell r="CB897" t="str">
            <v>http://emersonpolling.com/2019/07/29/july-national-poll-biden-extends-support-while-bernie-bounces-back/</v>
          </cell>
        </row>
        <row r="898">
          <cell r="D898" t="str">
            <v>Harris Insights &amp; Analytics</v>
          </cell>
          <cell r="F898" t="str">
            <v>US</v>
          </cell>
          <cell r="G898" t="str">
            <v>C+</v>
          </cell>
          <cell r="I898">
            <v>43675</v>
          </cell>
          <cell r="J898">
            <v>884</v>
          </cell>
          <cell r="K898" t="str">
            <v>rv</v>
          </cell>
          <cell r="L898">
            <v>32</v>
          </cell>
          <cell r="M898">
            <v>0</v>
          </cell>
          <cell r="N898">
            <v>1</v>
          </cell>
          <cell r="O898">
            <v>3</v>
          </cell>
          <cell r="P898">
            <v>1</v>
          </cell>
          <cell r="Q898">
            <v>15</v>
          </cell>
          <cell r="R898">
            <v>2</v>
          </cell>
          <cell r="S898">
            <v>9</v>
          </cell>
          <cell r="T898">
            <v>1</v>
          </cell>
          <cell r="AL898">
            <v>3.1907860228320052E-7</v>
          </cell>
          <cell r="CB898" t="str">
            <v>https://scottrasmussen.com/crosstabs-july-27-29/</v>
          </cell>
        </row>
        <row r="899">
          <cell r="D899" t="str">
            <v>GQR Research (GQRR)</v>
          </cell>
          <cell r="F899" t="str">
            <v>US</v>
          </cell>
          <cell r="G899" t="str">
            <v>C+</v>
          </cell>
          <cell r="I899">
            <v>43674</v>
          </cell>
          <cell r="J899">
            <v>471</v>
          </cell>
          <cell r="K899" t="str">
            <v>lv</v>
          </cell>
          <cell r="L899">
            <v>31</v>
          </cell>
          <cell r="M899">
            <v>0</v>
          </cell>
          <cell r="N899">
            <v>1</v>
          </cell>
          <cell r="O899">
            <v>8</v>
          </cell>
          <cell r="P899">
            <v>2</v>
          </cell>
          <cell r="Q899">
            <v>22</v>
          </cell>
          <cell r="R899">
            <v>0</v>
          </cell>
          <cell r="S899">
            <v>15</v>
          </cell>
          <cell r="T899">
            <v>1</v>
          </cell>
          <cell r="AL899">
            <v>0.12980446532862322</v>
          </cell>
          <cell r="CB899" t="str">
            <v>https://democracycorps.com/wp-content/uploads/2019/08/Dcorps_July-National-Poll-072819-FQ-1.pdf</v>
          </cell>
        </row>
        <row r="900">
          <cell r="D900" t="str">
            <v>McLaughlin &amp; Associates</v>
          </cell>
          <cell r="F900" t="str">
            <v>US</v>
          </cell>
          <cell r="G900" t="str">
            <v>C/D</v>
          </cell>
          <cell r="I900">
            <v>43674</v>
          </cell>
          <cell r="J900">
            <v>468</v>
          </cell>
          <cell r="K900" t="str">
            <v>lv</v>
          </cell>
          <cell r="L900">
            <v>28</v>
          </cell>
          <cell r="M900">
            <v>0</v>
          </cell>
          <cell r="N900">
            <v>3</v>
          </cell>
          <cell r="O900">
            <v>3</v>
          </cell>
          <cell r="P900">
            <v>0.4</v>
          </cell>
          <cell r="Q900">
            <v>15</v>
          </cell>
          <cell r="R900">
            <v>1</v>
          </cell>
          <cell r="S900">
            <v>9</v>
          </cell>
          <cell r="T900">
            <v>2</v>
          </cell>
          <cell r="AL900">
            <v>1.8319946078392728E-3</v>
          </cell>
          <cell r="CB900" t="str">
            <v>https://mclaughlinonline.com/pols/wp-content/uploads/2019/07/National-Monthly-Omnibus-July-Release-1.pdf</v>
          </cell>
        </row>
        <row r="901">
          <cell r="D901" t="str">
            <v>Morning Consult</v>
          </cell>
          <cell r="F901" t="str">
            <v>US</v>
          </cell>
          <cell r="G901" t="str">
            <v>B+</v>
          </cell>
          <cell r="I901">
            <v>43674</v>
          </cell>
          <cell r="J901">
            <v>16959</v>
          </cell>
          <cell r="K901" t="str">
            <v>lv</v>
          </cell>
          <cell r="L901">
            <v>33</v>
          </cell>
          <cell r="M901">
            <v>0</v>
          </cell>
          <cell r="N901">
            <v>3</v>
          </cell>
          <cell r="O901">
            <v>5</v>
          </cell>
          <cell r="P901">
            <v>1</v>
          </cell>
          <cell r="Q901">
            <v>18</v>
          </cell>
          <cell r="R901">
            <v>1</v>
          </cell>
          <cell r="S901">
            <v>13</v>
          </cell>
          <cell r="T901">
            <v>2</v>
          </cell>
          <cell r="AL901">
            <v>1.4261560829619604E-4</v>
          </cell>
          <cell r="CB901" t="str">
            <v>https://morningconsult.com/2020-democratic-primary/</v>
          </cell>
        </row>
        <row r="902">
          <cell r="D902" t="str">
            <v>Harris Insights &amp; Analytics</v>
          </cell>
          <cell r="F902" t="str">
            <v>US</v>
          </cell>
          <cell r="G902" t="str">
            <v>C+</v>
          </cell>
          <cell r="I902">
            <v>43674</v>
          </cell>
          <cell r="J902">
            <v>444</v>
          </cell>
          <cell r="K902" t="str">
            <v>rv</v>
          </cell>
          <cell r="L902">
            <v>34</v>
          </cell>
          <cell r="M902">
            <v>0</v>
          </cell>
          <cell r="N902">
            <v>1</v>
          </cell>
          <cell r="O902">
            <v>5</v>
          </cell>
          <cell r="P902">
            <v>1</v>
          </cell>
          <cell r="Q902">
            <v>20</v>
          </cell>
          <cell r="R902">
            <v>1</v>
          </cell>
          <cell r="S902">
            <v>12</v>
          </cell>
          <cell r="T902">
            <v>1</v>
          </cell>
          <cell r="AL902">
            <v>2.4290261107996158E-7</v>
          </cell>
          <cell r="CB902" t="str">
            <v>https://thehill.com/hilltv/what-americas-thinking/455198-biden-extends-lead-sanders-warren-see-support-grow-in-new-poll</v>
          </cell>
        </row>
        <row r="903">
          <cell r="D903" t="str">
            <v>Quinnipiac University</v>
          </cell>
          <cell r="F903" t="str">
            <v>US</v>
          </cell>
          <cell r="G903" t="str">
            <v>A</v>
          </cell>
          <cell r="I903">
            <v>43674</v>
          </cell>
          <cell r="J903">
            <v>579</v>
          </cell>
          <cell r="K903" t="str">
            <v>rv</v>
          </cell>
          <cell r="L903">
            <v>34</v>
          </cell>
          <cell r="M903">
            <v>0</v>
          </cell>
          <cell r="N903">
            <v>1</v>
          </cell>
          <cell r="O903">
            <v>6</v>
          </cell>
          <cell r="P903">
            <v>1</v>
          </cell>
          <cell r="Q903">
            <v>11</v>
          </cell>
          <cell r="R903">
            <v>0</v>
          </cell>
          <cell r="S903">
            <v>15</v>
          </cell>
          <cell r="T903">
            <v>2</v>
          </cell>
          <cell r="AL903">
            <v>1.3681180333728934E-3</v>
          </cell>
          <cell r="CB903" t="str">
            <v>https://poll.qu.edu/national/release-detail?ReleaseID=3635</v>
          </cell>
        </row>
        <row r="904">
          <cell r="D904" t="str">
            <v>SoonerPoll.com</v>
          </cell>
          <cell r="F904" t="str">
            <v>Oklahoma</v>
          </cell>
          <cell r="G904" t="str">
            <v>B/C</v>
          </cell>
          <cell r="I904">
            <v>43673</v>
          </cell>
          <cell r="J904">
            <v>152</v>
          </cell>
          <cell r="K904" t="str">
            <v>lv</v>
          </cell>
          <cell r="L904">
            <v>26.2</v>
          </cell>
          <cell r="M904">
            <v>0</v>
          </cell>
          <cell r="N904">
            <v>1.5</v>
          </cell>
          <cell r="O904">
            <v>5.9</v>
          </cell>
          <cell r="P904">
            <v>0.5</v>
          </cell>
          <cell r="Q904">
            <v>5.4</v>
          </cell>
          <cell r="R904">
            <v>0</v>
          </cell>
          <cell r="S904">
            <v>11.5</v>
          </cell>
          <cell r="T904">
            <v>0</v>
          </cell>
          <cell r="AL904">
            <v>9.027504574312803E-2</v>
          </cell>
          <cell r="CB904" t="str">
            <v>https://nondoc-wpengine.netdna-ssl.com/wp-content/uploads/2019/08/Q2_Final_SoonerPoll2019.pdf</v>
          </cell>
        </row>
        <row r="905">
          <cell r="D905" t="str">
            <v>Echelon Insights</v>
          </cell>
          <cell r="F905" t="str">
            <v>US</v>
          </cell>
          <cell r="G905">
            <v>0</v>
          </cell>
          <cell r="I905">
            <v>43673</v>
          </cell>
          <cell r="J905">
            <v>510</v>
          </cell>
          <cell r="K905" t="str">
            <v>rv</v>
          </cell>
          <cell r="L905">
            <v>58</v>
          </cell>
          <cell r="M905">
            <v>0</v>
          </cell>
          <cell r="N905">
            <v>0</v>
          </cell>
          <cell r="O905">
            <v>0</v>
          </cell>
          <cell r="P905">
            <v>0</v>
          </cell>
          <cell r="Q905">
            <v>29</v>
          </cell>
          <cell r="R905">
            <v>0</v>
          </cell>
          <cell r="S905">
            <v>0</v>
          </cell>
          <cell r="T905">
            <v>0</v>
          </cell>
          <cell r="AL905">
            <v>0</v>
          </cell>
          <cell r="CB905" t="str">
            <v>http://echeloninsights.com/wp-content/uploads/Omnibus-July-2019_Dem-Primary-1.pdf</v>
          </cell>
        </row>
        <row r="906">
          <cell r="D906" t="str">
            <v>Echelon Insights</v>
          </cell>
          <cell r="F906" t="str">
            <v>US</v>
          </cell>
          <cell r="G906">
            <v>0</v>
          </cell>
          <cell r="I906">
            <v>43673</v>
          </cell>
          <cell r="J906">
            <v>510</v>
          </cell>
          <cell r="K906" t="str">
            <v>rv</v>
          </cell>
          <cell r="L906">
            <v>56</v>
          </cell>
          <cell r="M906">
            <v>0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AL906">
            <v>0</v>
          </cell>
          <cell r="CB906" t="str">
            <v>http://echeloninsights.com/wp-content/uploads/Omnibus-July-2019_Dem-Primary-1.pdf</v>
          </cell>
        </row>
        <row r="907">
          <cell r="D907" t="str">
            <v>Echelon Insights</v>
          </cell>
          <cell r="F907" t="str">
            <v>US</v>
          </cell>
          <cell r="G907">
            <v>0</v>
          </cell>
          <cell r="I907">
            <v>43673</v>
          </cell>
          <cell r="J907">
            <v>510</v>
          </cell>
          <cell r="K907" t="str">
            <v>rv</v>
          </cell>
          <cell r="L907">
            <v>54</v>
          </cell>
          <cell r="M907">
            <v>0</v>
          </cell>
          <cell r="N907">
            <v>0</v>
          </cell>
          <cell r="O907">
            <v>0</v>
          </cell>
          <cell r="P907">
            <v>0</v>
          </cell>
          <cell r="Q907">
            <v>0</v>
          </cell>
          <cell r="R907">
            <v>0</v>
          </cell>
          <cell r="S907">
            <v>35</v>
          </cell>
          <cell r="T907">
            <v>0</v>
          </cell>
          <cell r="AL907">
            <v>1.6273571427794341E-4</v>
          </cell>
          <cell r="CB907" t="str">
            <v>http://echeloninsights.com/wp-content/uploads/Omnibus-July-2019_Dem-Primary-1.pdf</v>
          </cell>
        </row>
        <row r="908">
          <cell r="D908" t="str">
            <v>Echelon Insights</v>
          </cell>
          <cell r="F908" t="str">
            <v>US</v>
          </cell>
          <cell r="G908">
            <v>0</v>
          </cell>
          <cell r="I908">
            <v>43673</v>
          </cell>
          <cell r="J908">
            <v>510</v>
          </cell>
          <cell r="K908" t="str">
            <v>rv</v>
          </cell>
          <cell r="L908">
            <v>33</v>
          </cell>
          <cell r="M908">
            <v>0</v>
          </cell>
          <cell r="N908">
            <v>1</v>
          </cell>
          <cell r="O908">
            <v>5</v>
          </cell>
          <cell r="P908">
            <v>0</v>
          </cell>
          <cell r="Q908">
            <v>14</v>
          </cell>
          <cell r="R908">
            <v>0</v>
          </cell>
          <cell r="S908">
            <v>10</v>
          </cell>
          <cell r="T908">
            <v>1</v>
          </cell>
          <cell r="AL908">
            <v>0</v>
          </cell>
          <cell r="CB908" t="str">
            <v>http://echeloninsights.com/wp-content/uploads/Omnibus-July-2019_Dem-Primary-1.pdf</v>
          </cell>
        </row>
        <row r="909">
          <cell r="D909" t="str">
            <v>University of Texas at Tyler</v>
          </cell>
          <cell r="F909" t="str">
            <v>Texas</v>
          </cell>
          <cell r="G909" t="str">
            <v>B/C</v>
          </cell>
          <cell r="I909">
            <v>43673</v>
          </cell>
          <cell r="J909">
            <v>554</v>
          </cell>
          <cell r="K909" t="str">
            <v>rv</v>
          </cell>
          <cell r="L909">
            <v>19.100000000000001</v>
          </cell>
          <cell r="M909">
            <v>0</v>
          </cell>
          <cell r="N909">
            <v>1</v>
          </cell>
          <cell r="O909">
            <v>2.1</v>
          </cell>
          <cell r="P909">
            <v>0.3</v>
          </cell>
          <cell r="Q909">
            <v>13.5</v>
          </cell>
          <cell r="R909">
            <v>0.4</v>
          </cell>
          <cell r="S909">
            <v>9</v>
          </cell>
          <cell r="T909">
            <v>0.4</v>
          </cell>
          <cell r="AL909">
            <v>3.3003387557806857E-3</v>
          </cell>
          <cell r="CB909" t="str">
            <v>https://www.uttyler.edu/politicalscience/files/pollingcenter/texassurveyjuly2019a.pdf</v>
          </cell>
        </row>
        <row r="910">
          <cell r="D910" t="str">
            <v>Change Research</v>
          </cell>
          <cell r="F910" t="str">
            <v>US</v>
          </cell>
          <cell r="G910" t="str">
            <v>C</v>
          </cell>
          <cell r="I910">
            <v>43672</v>
          </cell>
          <cell r="J910">
            <v>1204</v>
          </cell>
          <cell r="K910" t="str">
            <v>lv</v>
          </cell>
          <cell r="L910">
            <v>20</v>
          </cell>
          <cell r="M910">
            <v>0</v>
          </cell>
          <cell r="N910">
            <v>1</v>
          </cell>
          <cell r="O910">
            <v>9</v>
          </cell>
          <cell r="P910">
            <v>3</v>
          </cell>
          <cell r="Q910">
            <v>20</v>
          </cell>
          <cell r="R910">
            <v>0</v>
          </cell>
          <cell r="S910">
            <v>22</v>
          </cell>
          <cell r="T910">
            <v>3</v>
          </cell>
          <cell r="AL910">
            <v>5.5354489880018948E-3</v>
          </cell>
          <cell r="CB910" t="str">
            <v>https://www.changeresearch.com/pre-debate-poll-july-23-26-2019</v>
          </cell>
        </row>
        <row r="911">
          <cell r="D911" t="str">
            <v>Optimus</v>
          </cell>
          <cell r="F911" t="str">
            <v>South Carolina</v>
          </cell>
          <cell r="G911" t="str">
            <v>C/D</v>
          </cell>
          <cell r="I911">
            <v>43671</v>
          </cell>
          <cell r="J911">
            <v>554</v>
          </cell>
          <cell r="K911" t="str">
            <v>lv</v>
          </cell>
          <cell r="L911">
            <v>30.7</v>
          </cell>
          <cell r="M911">
            <v>0</v>
          </cell>
          <cell r="N911">
            <v>2</v>
          </cell>
          <cell r="O911">
            <v>3.8</v>
          </cell>
          <cell r="P911">
            <v>0</v>
          </cell>
          <cell r="Q911">
            <v>8.6999999999999993</v>
          </cell>
          <cell r="R911">
            <v>0</v>
          </cell>
          <cell r="S911">
            <v>12</v>
          </cell>
          <cell r="T911">
            <v>1.2</v>
          </cell>
          <cell r="AL911">
            <v>8.2232937626404989E-2</v>
          </cell>
          <cell r="CB911" t="str">
            <v>https://firehousestrategies.com/analysis/exclusive-survey-early-state-democrats-moving-left/</v>
          </cell>
        </row>
        <row r="912">
          <cell r="D912" t="str">
            <v>Optimus</v>
          </cell>
          <cell r="F912" t="str">
            <v>New Hampshire</v>
          </cell>
          <cell r="G912" t="str">
            <v>C/D</v>
          </cell>
          <cell r="I912">
            <v>43671</v>
          </cell>
          <cell r="J912">
            <v>587</v>
          </cell>
          <cell r="K912" t="str">
            <v>lv</v>
          </cell>
          <cell r="L912">
            <v>21.5</v>
          </cell>
          <cell r="M912">
            <v>0</v>
          </cell>
          <cell r="N912">
            <v>1.3</v>
          </cell>
          <cell r="O912">
            <v>7.9</v>
          </cell>
          <cell r="P912">
            <v>0</v>
          </cell>
          <cell r="Q912">
            <v>12.8</v>
          </cell>
          <cell r="R912">
            <v>0</v>
          </cell>
          <cell r="S912">
            <v>15.6</v>
          </cell>
          <cell r="T912">
            <v>1</v>
          </cell>
          <cell r="AL912">
            <v>8.3721192567767916E-2</v>
          </cell>
          <cell r="CB912" t="str">
            <v>https://firehousestrategies.com/analysis/exclusive-survey-early-state-democrats-moving-left/</v>
          </cell>
        </row>
        <row r="913">
          <cell r="D913" t="str">
            <v>Optimus</v>
          </cell>
          <cell r="F913" t="str">
            <v>Iowa</v>
          </cell>
          <cell r="G913" t="str">
            <v>C/D</v>
          </cell>
          <cell r="I913">
            <v>43671</v>
          </cell>
          <cell r="J913">
            <v>630</v>
          </cell>
          <cell r="K913" t="str">
            <v>lv</v>
          </cell>
          <cell r="L913">
            <v>22.9</v>
          </cell>
          <cell r="M913">
            <v>0</v>
          </cell>
          <cell r="N913">
            <v>2</v>
          </cell>
          <cell r="O913">
            <v>7.2</v>
          </cell>
          <cell r="P913">
            <v>0</v>
          </cell>
          <cell r="Q913">
            <v>10.9</v>
          </cell>
          <cell r="R913">
            <v>0</v>
          </cell>
          <cell r="S913">
            <v>23.4</v>
          </cell>
          <cell r="T913">
            <v>0.2</v>
          </cell>
          <cell r="AL913">
            <v>8.5576196836854801E-2</v>
          </cell>
          <cell r="CB913" t="str">
            <v>https://firehousestrategies.com/analysis/exclusive-survey-early-state-democrats-moving-left/</v>
          </cell>
        </row>
        <row r="914">
          <cell r="D914" t="str">
            <v>USC Dornsife/LA Times</v>
          </cell>
          <cell r="F914" t="str">
            <v>US</v>
          </cell>
          <cell r="G914" t="str">
            <v>B/C</v>
          </cell>
          <cell r="I914">
            <v>43671</v>
          </cell>
          <cell r="J914">
            <v>1827</v>
          </cell>
          <cell r="K914" t="str">
            <v>lv</v>
          </cell>
          <cell r="L914">
            <v>28</v>
          </cell>
          <cell r="M914">
            <v>0</v>
          </cell>
          <cell r="N914">
            <v>1</v>
          </cell>
          <cell r="O914">
            <v>5</v>
          </cell>
          <cell r="P914">
            <v>1</v>
          </cell>
          <cell r="Q914">
            <v>11</v>
          </cell>
          <cell r="R914">
            <v>0</v>
          </cell>
          <cell r="S914">
            <v>10</v>
          </cell>
          <cell r="T914">
            <v>1</v>
          </cell>
          <cell r="AL914">
            <v>3.0818146766174552E-2</v>
          </cell>
          <cell r="CB914" t="str">
            <v>https://drive.google.com/file/d/1xmuVJHXBGt5r-pXn9JO6sFPS_GYfZKfD/view</v>
          </cell>
        </row>
        <row r="915">
          <cell r="D915" t="str">
            <v>Public Policy Institute of California</v>
          </cell>
          <cell r="F915" t="str">
            <v>California</v>
          </cell>
          <cell r="G915" t="str">
            <v>A/B</v>
          </cell>
          <cell r="I915">
            <v>43669</v>
          </cell>
          <cell r="J915">
            <v>766</v>
          </cell>
          <cell r="K915" t="str">
            <v>lv</v>
          </cell>
          <cell r="L915">
            <v>11</v>
          </cell>
          <cell r="M915">
            <v>0</v>
          </cell>
          <cell r="N915">
            <v>0</v>
          </cell>
          <cell r="O915">
            <v>5</v>
          </cell>
          <cell r="P915">
            <v>0</v>
          </cell>
          <cell r="Q915">
            <v>12</v>
          </cell>
          <cell r="R915">
            <v>0</v>
          </cell>
          <cell r="S915">
            <v>15</v>
          </cell>
          <cell r="T915">
            <v>0</v>
          </cell>
          <cell r="AL915">
            <v>2.1464956778410014E-2</v>
          </cell>
          <cell r="CB915" t="str">
            <v>https://www.ppic.org/wp-content/uploads/ppic-statewide-survey-californians-and-the-environment-july-2019.pdf</v>
          </cell>
        </row>
        <row r="916">
          <cell r="D916" t="str">
            <v>Fox News/Beacon Research/Shaw &amp; Co. Research</v>
          </cell>
          <cell r="F916" t="str">
            <v>US</v>
          </cell>
          <cell r="G916" t="str">
            <v>A-</v>
          </cell>
          <cell r="I916">
            <v>43669</v>
          </cell>
          <cell r="J916">
            <v>455</v>
          </cell>
          <cell r="K916" t="str">
            <v>lv</v>
          </cell>
          <cell r="L916">
            <v>33</v>
          </cell>
          <cell r="M916">
            <v>0</v>
          </cell>
          <cell r="N916">
            <v>2</v>
          </cell>
          <cell r="O916">
            <v>5</v>
          </cell>
          <cell r="P916">
            <v>3</v>
          </cell>
          <cell r="Q916">
            <v>15</v>
          </cell>
          <cell r="R916">
            <v>1</v>
          </cell>
          <cell r="S916">
            <v>12</v>
          </cell>
          <cell r="T916">
            <v>3</v>
          </cell>
          <cell r="AL916">
            <v>3.1770710007455048E-3</v>
          </cell>
          <cell r="CB916" t="str">
            <v>https://www.foxnews.com/politics/fox-news-poll-july-25</v>
          </cell>
        </row>
        <row r="917">
          <cell r="D917" t="str">
            <v>YouGov</v>
          </cell>
          <cell r="F917" t="str">
            <v>US</v>
          </cell>
          <cell r="G917" t="str">
            <v>B-</v>
          </cell>
          <cell r="I917">
            <v>43669</v>
          </cell>
          <cell r="J917">
            <v>600</v>
          </cell>
          <cell r="K917" t="str">
            <v>lv</v>
          </cell>
          <cell r="L917">
            <v>25</v>
          </cell>
          <cell r="M917">
            <v>0</v>
          </cell>
          <cell r="N917">
            <v>2</v>
          </cell>
          <cell r="O917">
            <v>6</v>
          </cell>
          <cell r="P917">
            <v>1</v>
          </cell>
          <cell r="Q917">
            <v>13</v>
          </cell>
          <cell r="R917">
            <v>1</v>
          </cell>
          <cell r="S917">
            <v>18</v>
          </cell>
          <cell r="T917">
            <v>2</v>
          </cell>
          <cell r="AL917">
            <v>7.2434826593679376E-6</v>
          </cell>
          <cell r="CB917" t="str">
            <v>https://d25d2506sfb94s.cloudfront.net/cumulus_uploads/document/n0eqovafro/econTabReport.pdf</v>
          </cell>
        </row>
        <row r="918">
          <cell r="D918" t="str">
            <v>Monmouth University</v>
          </cell>
          <cell r="F918" t="str">
            <v>South Carolina</v>
          </cell>
          <cell r="G918" t="str">
            <v>A+</v>
          </cell>
          <cell r="I918">
            <v>43668</v>
          </cell>
          <cell r="J918">
            <v>405</v>
          </cell>
          <cell r="K918" t="str">
            <v>lv</v>
          </cell>
          <cell r="L918">
            <v>39</v>
          </cell>
          <cell r="M918">
            <v>0</v>
          </cell>
          <cell r="N918">
            <v>2</v>
          </cell>
          <cell r="O918">
            <v>5</v>
          </cell>
          <cell r="P918">
            <v>1</v>
          </cell>
          <cell r="Q918">
            <v>10</v>
          </cell>
          <cell r="R918">
            <v>2</v>
          </cell>
          <cell r="S918">
            <v>9</v>
          </cell>
          <cell r="T918">
            <v>0</v>
          </cell>
          <cell r="AL918">
            <v>0.11890935742218632</v>
          </cell>
          <cell r="CB918" t="str">
            <v>https://www.monmouth.edu/polling-institute/documents/monmouthpoll_sc_072519.pdf/</v>
          </cell>
        </row>
        <row r="919">
          <cell r="D919" t="str">
            <v>Quinnipiac University</v>
          </cell>
          <cell r="F919" t="str">
            <v>Ohio</v>
          </cell>
          <cell r="G919" t="str">
            <v>A</v>
          </cell>
          <cell r="I919">
            <v>43668</v>
          </cell>
          <cell r="J919">
            <v>556</v>
          </cell>
          <cell r="K919" t="str">
            <v>rv</v>
          </cell>
          <cell r="L919">
            <v>31</v>
          </cell>
          <cell r="M919">
            <v>0</v>
          </cell>
          <cell r="N919">
            <v>1</v>
          </cell>
          <cell r="O919">
            <v>6</v>
          </cell>
          <cell r="P919">
            <v>1</v>
          </cell>
          <cell r="Q919">
            <v>14</v>
          </cell>
          <cell r="R919">
            <v>1</v>
          </cell>
          <cell r="S919">
            <v>13</v>
          </cell>
          <cell r="T919">
            <v>1</v>
          </cell>
          <cell r="AL919">
            <v>2.8530325817750031</v>
          </cell>
          <cell r="CB919" t="str">
            <v>https://poll.qu.edu/ohio/release-detail?ReleaseID=3633</v>
          </cell>
        </row>
        <row r="920">
          <cell r="D920" t="str">
            <v>Morning Consult</v>
          </cell>
          <cell r="F920" t="str">
            <v>US</v>
          </cell>
          <cell r="G920" t="str">
            <v>B+</v>
          </cell>
          <cell r="I920">
            <v>43667</v>
          </cell>
          <cell r="J920">
            <v>17285</v>
          </cell>
          <cell r="K920" t="str">
            <v>lv</v>
          </cell>
          <cell r="L920">
            <v>33</v>
          </cell>
          <cell r="M920">
            <v>0</v>
          </cell>
          <cell r="N920">
            <v>2</v>
          </cell>
          <cell r="O920">
            <v>5</v>
          </cell>
          <cell r="P920">
            <v>1</v>
          </cell>
          <cell r="Q920">
            <v>18</v>
          </cell>
          <cell r="R920">
            <v>1</v>
          </cell>
          <cell r="S920">
            <v>14</v>
          </cell>
          <cell r="T920">
            <v>2</v>
          </cell>
          <cell r="AL920">
            <v>1.3048327944855328E-4</v>
          </cell>
          <cell r="CB920" t="str">
            <v>https://morningconsult.com/2020-democratic-primary/</v>
          </cell>
        </row>
        <row r="921">
          <cell r="D921" t="str">
            <v>Swayable</v>
          </cell>
          <cell r="F921" t="str">
            <v>US</v>
          </cell>
          <cell r="G921">
            <v>0</v>
          </cell>
          <cell r="I921">
            <v>43653</v>
          </cell>
          <cell r="J921">
            <v>1921</v>
          </cell>
          <cell r="K921" t="str">
            <v>lv</v>
          </cell>
          <cell r="L921">
            <v>27.6</v>
          </cell>
          <cell r="M921">
            <v>0</v>
          </cell>
          <cell r="N921">
            <v>3.1</v>
          </cell>
          <cell r="O921">
            <v>6</v>
          </cell>
          <cell r="P921">
            <v>0</v>
          </cell>
          <cell r="Q921">
            <v>18.100000000000001</v>
          </cell>
          <cell r="R921">
            <v>0</v>
          </cell>
          <cell r="S921">
            <v>11.8</v>
          </cell>
          <cell r="T921">
            <v>1.4</v>
          </cell>
          <cell r="AL921">
            <v>3.9080790763112723E-4</v>
          </cell>
          <cell r="CB921" t="str">
            <v>https://swayable.com/insights/primaries2019</v>
          </cell>
        </row>
        <row r="922">
          <cell r="D922" t="str">
            <v>Swayable</v>
          </cell>
          <cell r="F922" t="str">
            <v>US</v>
          </cell>
          <cell r="G922">
            <v>0</v>
          </cell>
          <cell r="I922">
            <v>43653</v>
          </cell>
          <cell r="J922">
            <v>4004</v>
          </cell>
          <cell r="K922" t="str">
            <v>a</v>
          </cell>
          <cell r="L922">
            <v>25</v>
          </cell>
          <cell r="M922">
            <v>0</v>
          </cell>
          <cell r="N922">
            <v>3.1</v>
          </cell>
          <cell r="O922">
            <v>4.5</v>
          </cell>
          <cell r="P922">
            <v>0</v>
          </cell>
          <cell r="Q922">
            <v>20.6</v>
          </cell>
          <cell r="R922">
            <v>0</v>
          </cell>
          <cell r="S922">
            <v>10.199999999999999</v>
          </cell>
          <cell r="T922">
            <v>2.1</v>
          </cell>
          <cell r="AL922">
            <v>0</v>
          </cell>
          <cell r="CB922" t="str">
            <v>https://swayable.com/insights/primaries2019</v>
          </cell>
        </row>
        <row r="923">
          <cell r="D923" t="str">
            <v>YouGov</v>
          </cell>
          <cell r="F923" t="str">
            <v>Texas</v>
          </cell>
          <cell r="G923" t="str">
            <v>B-</v>
          </cell>
          <cell r="I923">
            <v>43664</v>
          </cell>
          <cell r="J923">
            <v>838</v>
          </cell>
          <cell r="K923" t="str">
            <v>lv</v>
          </cell>
          <cell r="L923">
            <v>27</v>
          </cell>
          <cell r="M923">
            <v>0</v>
          </cell>
          <cell r="N923">
            <v>0</v>
          </cell>
          <cell r="O923">
            <v>4</v>
          </cell>
          <cell r="P923">
            <v>1</v>
          </cell>
          <cell r="Q923">
            <v>12</v>
          </cell>
          <cell r="R923">
            <v>0</v>
          </cell>
          <cell r="S923">
            <v>16</v>
          </cell>
          <cell r="T923">
            <v>1</v>
          </cell>
          <cell r="AL923">
            <v>7.2867698816278014E-3</v>
          </cell>
          <cell r="CB923" t="str">
            <v>https://d25d2506sfb94s.cloudfront.net/cumulus_uploads/document/h7ookmkwri/cbsnews_dems_20190721_final.pdf</v>
          </cell>
        </row>
        <row r="924">
          <cell r="D924" t="str">
            <v>YouGov</v>
          </cell>
          <cell r="F924" t="str">
            <v>South Carolina</v>
          </cell>
          <cell r="G924" t="str">
            <v>B-</v>
          </cell>
          <cell r="I924">
            <v>43664</v>
          </cell>
          <cell r="J924">
            <v>915</v>
          </cell>
          <cell r="K924" t="str">
            <v>lv</v>
          </cell>
          <cell r="L924">
            <v>39</v>
          </cell>
          <cell r="M924">
            <v>0</v>
          </cell>
          <cell r="N924">
            <v>3</v>
          </cell>
          <cell r="O924">
            <v>5</v>
          </cell>
          <cell r="P924">
            <v>1</v>
          </cell>
          <cell r="Q924">
            <v>17</v>
          </cell>
          <cell r="R924">
            <v>1</v>
          </cell>
          <cell r="S924">
            <v>12</v>
          </cell>
          <cell r="T924">
            <v>1</v>
          </cell>
          <cell r="AL924">
            <v>4.76426731991014E-3</v>
          </cell>
          <cell r="CB924" t="str">
            <v>https://d25d2506sfb94s.cloudfront.net/cumulus_uploads/document/h7ookmkwri/cbsnews_dems_20190721_final.pdf</v>
          </cell>
        </row>
        <row r="925">
          <cell r="D925" t="str">
            <v>YouGov</v>
          </cell>
          <cell r="F925" t="str">
            <v>New Hampshire</v>
          </cell>
          <cell r="G925" t="str">
            <v>B-</v>
          </cell>
          <cell r="I925">
            <v>43664</v>
          </cell>
          <cell r="J925">
            <v>504</v>
          </cell>
          <cell r="K925" t="str">
            <v>lv</v>
          </cell>
          <cell r="L925">
            <v>27</v>
          </cell>
          <cell r="M925">
            <v>0</v>
          </cell>
          <cell r="N925">
            <v>1</v>
          </cell>
          <cell r="O925">
            <v>7</v>
          </cell>
          <cell r="P925">
            <v>1</v>
          </cell>
          <cell r="Q925">
            <v>20</v>
          </cell>
          <cell r="R925">
            <v>1</v>
          </cell>
          <cell r="S925">
            <v>18</v>
          </cell>
          <cell r="T925">
            <v>1</v>
          </cell>
          <cell r="AL925">
            <v>3.6932353002387956E-3</v>
          </cell>
          <cell r="CB925" t="str">
            <v>https://d25d2506sfb94s.cloudfront.net/cumulus_uploads/document/h7ookmkwri/cbsnews_dems_20190721_final.pdf</v>
          </cell>
        </row>
        <row r="926">
          <cell r="D926" t="str">
            <v>YouGov</v>
          </cell>
          <cell r="F926" t="str">
            <v>Iowa</v>
          </cell>
          <cell r="G926" t="str">
            <v>B-</v>
          </cell>
          <cell r="I926">
            <v>43664</v>
          </cell>
          <cell r="J926">
            <v>576</v>
          </cell>
          <cell r="K926" t="str">
            <v>lv</v>
          </cell>
          <cell r="L926">
            <v>24</v>
          </cell>
          <cell r="M926">
            <v>0</v>
          </cell>
          <cell r="N926">
            <v>3</v>
          </cell>
          <cell r="O926">
            <v>7</v>
          </cell>
          <cell r="P926">
            <v>4</v>
          </cell>
          <cell r="Q926">
            <v>19</v>
          </cell>
          <cell r="R926">
            <v>2</v>
          </cell>
          <cell r="S926">
            <v>17</v>
          </cell>
          <cell r="T926">
            <v>0</v>
          </cell>
          <cell r="AL926">
            <v>6.2088294835178767E-3</v>
          </cell>
          <cell r="CB926" t="str">
            <v>https://d25d2506sfb94s.cloudfront.net/cumulus_uploads/document/h7ookmkwri/cbsnews_dems_20190721_final.pdf</v>
          </cell>
        </row>
        <row r="927">
          <cell r="D927" t="str">
            <v>YouGov</v>
          </cell>
          <cell r="F927" t="str">
            <v>California</v>
          </cell>
          <cell r="G927" t="str">
            <v>B-</v>
          </cell>
          <cell r="I927">
            <v>43664</v>
          </cell>
          <cell r="J927">
            <v>1404</v>
          </cell>
          <cell r="K927" t="str">
            <v>lv</v>
          </cell>
          <cell r="L927">
            <v>24</v>
          </cell>
          <cell r="M927">
            <v>0</v>
          </cell>
          <cell r="N927">
            <v>1</v>
          </cell>
          <cell r="O927">
            <v>6</v>
          </cell>
          <cell r="P927">
            <v>1</v>
          </cell>
          <cell r="Q927">
            <v>16</v>
          </cell>
          <cell r="R927">
            <v>1</v>
          </cell>
          <cell r="S927">
            <v>19</v>
          </cell>
          <cell r="T927">
            <v>1</v>
          </cell>
          <cell r="AL927">
            <v>3.0655520123554558E-2</v>
          </cell>
          <cell r="CB927" t="str">
            <v>https://d25d2506sfb94s.cloudfront.net/cumulus_uploads/document/h7ookmkwri/cbsnews_dems_20190721_final.pdf</v>
          </cell>
        </row>
        <row r="928">
          <cell r="D928" t="str">
            <v>Climate Nexus</v>
          </cell>
          <cell r="F928" t="str">
            <v>Michigan</v>
          </cell>
          <cell r="G928">
            <v>0</v>
          </cell>
          <cell r="I928">
            <v>43663</v>
          </cell>
          <cell r="J928">
            <v>324</v>
          </cell>
          <cell r="K928" t="str">
            <v>lv</v>
          </cell>
          <cell r="L928">
            <v>35</v>
          </cell>
          <cell r="M928">
            <v>0</v>
          </cell>
          <cell r="N928">
            <v>2</v>
          </cell>
          <cell r="O928">
            <v>4</v>
          </cell>
          <cell r="P928">
            <v>1</v>
          </cell>
          <cell r="Q928">
            <v>16</v>
          </cell>
          <cell r="R928">
            <v>1</v>
          </cell>
          <cell r="S928">
            <v>14</v>
          </cell>
          <cell r="T928">
            <v>1</v>
          </cell>
          <cell r="AL928">
            <v>0.71801045959753851</v>
          </cell>
          <cell r="CB928" t="str">
            <v>https://climatenexus.org/wp-content/uploads/Michigan-Poll-Toplines-PR1916.pdf</v>
          </cell>
        </row>
        <row r="929">
          <cell r="D929" t="str">
            <v>Harris Insights &amp; Analytics</v>
          </cell>
          <cell r="F929" t="str">
            <v>US</v>
          </cell>
          <cell r="G929" t="str">
            <v>C+</v>
          </cell>
          <cell r="I929">
            <v>43663</v>
          </cell>
          <cell r="J929">
            <v>910</v>
          </cell>
          <cell r="K929" t="str">
            <v>rv</v>
          </cell>
          <cell r="L929">
            <v>26</v>
          </cell>
          <cell r="M929">
            <v>0</v>
          </cell>
          <cell r="N929">
            <v>2</v>
          </cell>
          <cell r="O929">
            <v>4</v>
          </cell>
          <cell r="P929">
            <v>1</v>
          </cell>
          <cell r="Q929">
            <v>14</v>
          </cell>
          <cell r="R929">
            <v>1</v>
          </cell>
          <cell r="S929">
            <v>9</v>
          </cell>
          <cell r="T929">
            <v>1</v>
          </cell>
          <cell r="AL929">
            <v>2.9544855229136076E-7</v>
          </cell>
          <cell r="CB929" t="str">
            <v>https://scottrasmussen.com/crosstabs-july-15-17/</v>
          </cell>
        </row>
        <row r="930">
          <cell r="D930" t="str">
            <v>SurveyMonkey</v>
          </cell>
          <cell r="F930" t="str">
            <v>Tennessee</v>
          </cell>
          <cell r="G930" t="str">
            <v>D-</v>
          </cell>
          <cell r="I930">
            <v>43662</v>
          </cell>
          <cell r="J930">
            <v>128</v>
          </cell>
          <cell r="K930" t="str">
            <v>rv</v>
          </cell>
          <cell r="L930">
            <v>33</v>
          </cell>
          <cell r="M930">
            <v>0</v>
          </cell>
          <cell r="N930">
            <v>1</v>
          </cell>
          <cell r="O930">
            <v>6</v>
          </cell>
          <cell r="P930">
            <v>1</v>
          </cell>
          <cell r="Q930">
            <v>13</v>
          </cell>
          <cell r="R930">
            <v>0</v>
          </cell>
          <cell r="S930">
            <v>18</v>
          </cell>
          <cell r="T930">
            <v>0</v>
          </cell>
          <cell r="AL930">
            <v>0.23871333664038175</v>
          </cell>
          <cell r="CB930" t="str">
            <v>https://www.documentcloud.org/documents/6206545-NBC-News-SurveyMonkey-Tennessee-Poll-7-19.html</v>
          </cell>
        </row>
        <row r="931">
          <cell r="D931" t="str">
            <v>SurveyMonkey</v>
          </cell>
          <cell r="F931" t="str">
            <v>Mississippi</v>
          </cell>
          <cell r="G931" t="str">
            <v>D-</v>
          </cell>
          <cell r="I931">
            <v>43662</v>
          </cell>
          <cell r="J931">
            <v>282</v>
          </cell>
          <cell r="K931" t="str">
            <v>rv</v>
          </cell>
          <cell r="L931">
            <v>47</v>
          </cell>
          <cell r="M931">
            <v>0</v>
          </cell>
          <cell r="N931">
            <v>3</v>
          </cell>
          <cell r="O931">
            <v>3</v>
          </cell>
          <cell r="P931">
            <v>1</v>
          </cell>
          <cell r="Q931">
            <v>21</v>
          </cell>
          <cell r="R931">
            <v>0</v>
          </cell>
          <cell r="S931">
            <v>7</v>
          </cell>
          <cell r="T931">
            <v>0</v>
          </cell>
          <cell r="AL931">
            <v>0.2855922351393389</v>
          </cell>
          <cell r="CB931" t="str">
            <v>https://www.documentcloud.org/documents/6206542-NBC-News-SurveyMonkey-Mississippi-Poll-7-19.html</v>
          </cell>
        </row>
        <row r="932">
          <cell r="D932" t="str">
            <v>SurveyMonkey</v>
          </cell>
          <cell r="F932" t="str">
            <v>Georgia</v>
          </cell>
          <cell r="G932" t="str">
            <v>D-</v>
          </cell>
          <cell r="I932">
            <v>43662</v>
          </cell>
          <cell r="J932">
            <v>402</v>
          </cell>
          <cell r="K932" t="str">
            <v>rv</v>
          </cell>
          <cell r="L932">
            <v>31</v>
          </cell>
          <cell r="M932">
            <v>0</v>
          </cell>
          <cell r="N932">
            <v>2</v>
          </cell>
          <cell r="O932">
            <v>5</v>
          </cell>
          <cell r="P932">
            <v>2</v>
          </cell>
          <cell r="Q932">
            <v>12</v>
          </cell>
          <cell r="R932">
            <v>0</v>
          </cell>
          <cell r="S932">
            <v>13</v>
          </cell>
          <cell r="T932">
            <v>4</v>
          </cell>
          <cell r="AL932">
            <v>0.30952732149936169</v>
          </cell>
          <cell r="CB932" t="str">
            <v>https://www.documentcloud.org/documents/6206541-NBC-News-SurveyMonkey-Georgia-Poll-7-19.html</v>
          </cell>
        </row>
        <row r="933">
          <cell r="D933" t="str">
            <v>SurveyMonkey</v>
          </cell>
          <cell r="F933" t="str">
            <v>Alabama</v>
          </cell>
          <cell r="G933" t="str">
            <v>D-</v>
          </cell>
          <cell r="I933">
            <v>43662</v>
          </cell>
          <cell r="J933">
            <v>257</v>
          </cell>
          <cell r="K933" t="str">
            <v>rv</v>
          </cell>
          <cell r="L933">
            <v>36</v>
          </cell>
          <cell r="M933">
            <v>0</v>
          </cell>
          <cell r="N933">
            <v>2</v>
          </cell>
          <cell r="O933">
            <v>5</v>
          </cell>
          <cell r="P933">
            <v>0</v>
          </cell>
          <cell r="Q933">
            <v>15</v>
          </cell>
          <cell r="R933">
            <v>0</v>
          </cell>
          <cell r="S933">
            <v>9</v>
          </cell>
          <cell r="T933">
            <v>1</v>
          </cell>
          <cell r="AL933">
            <v>0.27963679904806488</v>
          </cell>
          <cell r="CB933" t="str">
            <v>https://www.documentcloud.org/documents/6206538-NBC-News-SurveyMonkey-Alabama-Poll-7-19.html</v>
          </cell>
        </row>
        <row r="934">
          <cell r="D934" t="str">
            <v>SurveyMonkey</v>
          </cell>
          <cell r="F934" t="str">
            <v>US</v>
          </cell>
          <cell r="G934" t="str">
            <v>D-</v>
          </cell>
          <cell r="I934">
            <v>43662</v>
          </cell>
          <cell r="J934">
            <v>5548</v>
          </cell>
          <cell r="K934" t="str">
            <v>rv</v>
          </cell>
          <cell r="L934">
            <v>25</v>
          </cell>
          <cell r="M934">
            <v>0</v>
          </cell>
          <cell r="N934">
            <v>3</v>
          </cell>
          <cell r="O934">
            <v>8</v>
          </cell>
          <cell r="P934">
            <v>1</v>
          </cell>
          <cell r="Q934">
            <v>16</v>
          </cell>
          <cell r="R934">
            <v>0</v>
          </cell>
          <cell r="S934">
            <v>16</v>
          </cell>
          <cell r="T934">
            <v>2</v>
          </cell>
          <cell r="AL934">
            <v>0.56164013269971247</v>
          </cell>
          <cell r="CB934" t="str">
            <v>https://www.surveymonkey.com/curiosity/nbc-newssurveymonkey-poll-2020-democrat-primary-post-debate-findings/</v>
          </cell>
        </row>
        <row r="935">
          <cell r="D935" t="str">
            <v>YouGov</v>
          </cell>
          <cell r="F935" t="str">
            <v>US</v>
          </cell>
          <cell r="G935" t="str">
            <v>B-</v>
          </cell>
          <cell r="I935">
            <v>43662</v>
          </cell>
          <cell r="J935">
            <v>572</v>
          </cell>
          <cell r="K935" t="str">
            <v>lv</v>
          </cell>
          <cell r="L935">
            <v>23</v>
          </cell>
          <cell r="M935">
            <v>0</v>
          </cell>
          <cell r="N935">
            <v>3</v>
          </cell>
          <cell r="O935">
            <v>7</v>
          </cell>
          <cell r="P935">
            <v>1</v>
          </cell>
          <cell r="Q935">
            <v>13</v>
          </cell>
          <cell r="R935">
            <v>1</v>
          </cell>
          <cell r="S935">
            <v>15</v>
          </cell>
          <cell r="T935">
            <v>1</v>
          </cell>
          <cell r="AL935">
            <v>6.5498326010356918E-6</v>
          </cell>
          <cell r="CB935" t="str">
            <v>https://d25d2506sfb94s.cloudfront.net/cumulus_uploads/document/xj7rpmvws8/econTabReport.pdf</v>
          </cell>
        </row>
        <row r="936">
          <cell r="D936" t="str">
            <v>Quinnipiac University</v>
          </cell>
          <cell r="F936" t="str">
            <v>California</v>
          </cell>
          <cell r="G936" t="str">
            <v>A</v>
          </cell>
          <cell r="I936">
            <v>43661</v>
          </cell>
          <cell r="J936">
            <v>519</v>
          </cell>
          <cell r="K936" t="str">
            <v>rv</v>
          </cell>
          <cell r="L936">
            <v>21</v>
          </cell>
          <cell r="M936">
            <v>0</v>
          </cell>
          <cell r="N936">
            <v>1</v>
          </cell>
          <cell r="O936">
            <v>3</v>
          </cell>
          <cell r="P936">
            <v>0</v>
          </cell>
          <cell r="Q936">
            <v>18</v>
          </cell>
          <cell r="R936">
            <v>0</v>
          </cell>
          <cell r="S936">
            <v>16</v>
          </cell>
          <cell r="T936">
            <v>2</v>
          </cell>
          <cell r="AL936">
            <v>2.667398686678224</v>
          </cell>
          <cell r="CB936" t="str">
            <v>https://poll.qu.edu/california/release-detail?ReleaseID=2632</v>
          </cell>
        </row>
        <row r="937">
          <cell r="D937" t="str">
            <v>University of New Hampshire</v>
          </cell>
          <cell r="F937" t="str">
            <v>New Hampshire</v>
          </cell>
          <cell r="G937" t="str">
            <v>B</v>
          </cell>
          <cell r="I937">
            <v>43661</v>
          </cell>
          <cell r="J937">
            <v>386</v>
          </cell>
          <cell r="K937" t="str">
            <v>lv</v>
          </cell>
          <cell r="L937">
            <v>24</v>
          </cell>
          <cell r="M937">
            <v>0</v>
          </cell>
          <cell r="N937">
            <v>2</v>
          </cell>
          <cell r="O937">
            <v>10</v>
          </cell>
          <cell r="P937">
            <v>0</v>
          </cell>
          <cell r="Q937">
            <v>19</v>
          </cell>
          <cell r="R937">
            <v>0</v>
          </cell>
          <cell r="S937">
            <v>19</v>
          </cell>
          <cell r="T937">
            <v>1</v>
          </cell>
          <cell r="AL937">
            <v>6.3184928375417107E-3</v>
          </cell>
          <cell r="CB937" t="str">
            <v>https://scholars.unh.edu/cgi/viewcontent.cgi?article=1561&amp;context=survey_center_polls</v>
          </cell>
        </row>
        <row r="938">
          <cell r="D938" t="str">
            <v>YouGov</v>
          </cell>
          <cell r="F938" t="str">
            <v>US</v>
          </cell>
          <cell r="G938" t="str">
            <v>B-</v>
          </cell>
          <cell r="I938">
            <v>43660</v>
          </cell>
          <cell r="J938">
            <v>1097</v>
          </cell>
          <cell r="K938" t="str">
            <v>lv</v>
          </cell>
          <cell r="L938">
            <v>25</v>
          </cell>
          <cell r="M938">
            <v>0</v>
          </cell>
          <cell r="N938">
            <v>1</v>
          </cell>
          <cell r="O938">
            <v>6</v>
          </cell>
          <cell r="P938">
            <v>0</v>
          </cell>
          <cell r="Q938">
            <v>16</v>
          </cell>
          <cell r="R938">
            <v>0</v>
          </cell>
          <cell r="S938">
            <v>23</v>
          </cell>
          <cell r="T938">
            <v>2</v>
          </cell>
          <cell r="AL938">
            <v>7.626127769648795E-6</v>
          </cell>
          <cell r="CB938" t="str">
            <v>https://view.publitas.com/perryundem-research-communication/perryundem-memo-on-democratic-primary-candidates-and-gender/page/9</v>
          </cell>
        </row>
        <row r="939">
          <cell r="D939" t="str">
            <v>Public Policy Polling</v>
          </cell>
          <cell r="F939" t="str">
            <v>Colorado</v>
          </cell>
          <cell r="G939" t="str">
            <v>B</v>
          </cell>
          <cell r="I939">
            <v>43660</v>
          </cell>
          <cell r="J939">
            <v>561</v>
          </cell>
          <cell r="K939" t="str">
            <v>v</v>
          </cell>
          <cell r="L939">
            <v>22</v>
          </cell>
          <cell r="M939">
            <v>0</v>
          </cell>
          <cell r="N939">
            <v>0</v>
          </cell>
          <cell r="O939">
            <v>7</v>
          </cell>
          <cell r="P939">
            <v>0</v>
          </cell>
          <cell r="Q939">
            <v>15</v>
          </cell>
          <cell r="R939">
            <v>0</v>
          </cell>
          <cell r="S939">
            <v>19</v>
          </cell>
          <cell r="T939">
            <v>0</v>
          </cell>
          <cell r="AL939">
            <v>1.4825701650719358</v>
          </cell>
          <cell r="CB939" t="str">
            <v>https://www.documentcloud.org/documents/6207605-Colorado-Prez-Senate-primary-poll.html</v>
          </cell>
        </row>
        <row r="940">
          <cell r="D940" t="str">
            <v>Morning Consult</v>
          </cell>
          <cell r="F940" t="str">
            <v>US</v>
          </cell>
          <cell r="G940" t="str">
            <v>B+</v>
          </cell>
          <cell r="I940">
            <v>43660</v>
          </cell>
          <cell r="J940">
            <v>16504</v>
          </cell>
          <cell r="K940" t="str">
            <v>lv</v>
          </cell>
          <cell r="L940">
            <v>32</v>
          </cell>
          <cell r="M940">
            <v>0</v>
          </cell>
          <cell r="N940">
            <v>2</v>
          </cell>
          <cell r="O940">
            <v>5</v>
          </cell>
          <cell r="P940">
            <v>1</v>
          </cell>
          <cell r="Q940">
            <v>19</v>
          </cell>
          <cell r="R940">
            <v>0</v>
          </cell>
          <cell r="S940">
            <v>14</v>
          </cell>
          <cell r="T940">
            <v>2</v>
          </cell>
          <cell r="AL940">
            <v>1.1587789192234482E-4</v>
          </cell>
          <cell r="CB940" t="str">
            <v>https://morningconsult.com/2020-democratic-primary/</v>
          </cell>
        </row>
        <row r="941">
          <cell r="D941" t="str">
            <v>Harris Insights &amp; Analytics</v>
          </cell>
          <cell r="F941" t="str">
            <v>US</v>
          </cell>
          <cell r="G941" t="str">
            <v>C+</v>
          </cell>
          <cell r="I941">
            <v>43659</v>
          </cell>
          <cell r="J941">
            <v>446</v>
          </cell>
          <cell r="K941" t="str">
            <v>rv</v>
          </cell>
          <cell r="L941">
            <v>29</v>
          </cell>
          <cell r="M941">
            <v>0</v>
          </cell>
          <cell r="N941">
            <v>1</v>
          </cell>
          <cell r="O941">
            <v>1</v>
          </cell>
          <cell r="P941">
            <v>1</v>
          </cell>
          <cell r="Q941">
            <v>16</v>
          </cell>
          <cell r="R941">
            <v>0</v>
          </cell>
          <cell r="S941">
            <v>9</v>
          </cell>
          <cell r="T941">
            <v>0</v>
          </cell>
          <cell r="AL941">
            <v>2.1597959891843179E-7</v>
          </cell>
          <cell r="CB941" t="str">
            <v>https://thehill.com/hilltv/what-americas-thinking/453142-biden-slips-below-30-percent-among-2020-democrats</v>
          </cell>
        </row>
        <row r="942">
          <cell r="D942" t="str">
            <v>St. Anselm</v>
          </cell>
          <cell r="F942" t="str">
            <v>New Hampshire</v>
          </cell>
          <cell r="G942">
            <v>0</v>
          </cell>
          <cell r="I942">
            <v>43658</v>
          </cell>
          <cell r="J942">
            <v>351</v>
          </cell>
          <cell r="K942" t="str">
            <v>lv</v>
          </cell>
          <cell r="L942">
            <v>20.8</v>
          </cell>
          <cell r="M942">
            <v>0</v>
          </cell>
          <cell r="N942">
            <v>1.2</v>
          </cell>
          <cell r="O942">
            <v>11.5</v>
          </cell>
          <cell r="P942">
            <v>2.7</v>
          </cell>
          <cell r="Q942">
            <v>9.9</v>
          </cell>
          <cell r="R942">
            <v>0</v>
          </cell>
          <cell r="S942">
            <v>16.7</v>
          </cell>
          <cell r="T942">
            <v>4.9000000000000004</v>
          </cell>
          <cell r="AL942">
            <v>1.133690812354566E-2</v>
          </cell>
          <cell r="CB942" t="str">
            <v>https://www.anselm.edu/sites/default/files/Documents/NHIOP/Polls/719%20Executive%20Summary.pdf</v>
          </cell>
        </row>
        <row r="943">
          <cell r="D943" t="str">
            <v>Remington Research Group</v>
          </cell>
          <cell r="F943" t="str">
            <v>Missouri</v>
          </cell>
          <cell r="G943" t="str">
            <v>C-</v>
          </cell>
          <cell r="I943">
            <v>43657</v>
          </cell>
          <cell r="J943">
            <v>1122</v>
          </cell>
          <cell r="K943" t="str">
            <v>lv</v>
          </cell>
          <cell r="L943">
            <v>43</v>
          </cell>
          <cell r="M943">
            <v>0</v>
          </cell>
          <cell r="N943">
            <v>0</v>
          </cell>
          <cell r="O943">
            <v>5</v>
          </cell>
          <cell r="P943">
            <v>0</v>
          </cell>
          <cell r="Q943">
            <v>4</v>
          </cell>
          <cell r="R943">
            <v>0</v>
          </cell>
          <cell r="S943">
            <v>15</v>
          </cell>
          <cell r="T943">
            <v>0</v>
          </cell>
          <cell r="AL943">
            <v>3.2320819283939269E-2</v>
          </cell>
          <cell r="CB943" t="str">
            <v>https://moscout.com/s/MOSCOUT-DECK-071219.pptx</v>
          </cell>
        </row>
        <row r="944">
          <cell r="D944" t="str">
            <v>Change Research</v>
          </cell>
          <cell r="F944" t="str">
            <v>California</v>
          </cell>
          <cell r="G944" t="str">
            <v>C</v>
          </cell>
          <cell r="I944">
            <v>43657</v>
          </cell>
          <cell r="J944">
            <v>1609</v>
          </cell>
          <cell r="K944" t="str">
            <v>lv</v>
          </cell>
          <cell r="L944">
            <v>17</v>
          </cell>
          <cell r="M944">
            <v>0</v>
          </cell>
          <cell r="N944">
            <v>1</v>
          </cell>
          <cell r="O944">
            <v>8</v>
          </cell>
          <cell r="P944">
            <v>1</v>
          </cell>
          <cell r="Q944">
            <v>20</v>
          </cell>
          <cell r="R944">
            <v>0</v>
          </cell>
          <cell r="S944">
            <v>22</v>
          </cell>
          <cell r="T944">
            <v>2</v>
          </cell>
          <cell r="AL944">
            <v>5.7881113537331351E-3</v>
          </cell>
          <cell r="CB944" t="str">
            <v>https://www.changeresearch.com/california-poll-july-9-11-2019</v>
          </cell>
        </row>
        <row r="945">
          <cell r="D945" t="str">
            <v>Fox News/Beacon Research/Shaw &amp; Co. Research</v>
          </cell>
          <cell r="F945" t="str">
            <v>South Carolina</v>
          </cell>
          <cell r="G945" t="str">
            <v>A-</v>
          </cell>
          <cell r="I945">
            <v>43656</v>
          </cell>
          <cell r="J945">
            <v>701</v>
          </cell>
          <cell r="K945" t="str">
            <v>lv</v>
          </cell>
          <cell r="L945">
            <v>35</v>
          </cell>
          <cell r="M945">
            <v>0</v>
          </cell>
          <cell r="N945">
            <v>3</v>
          </cell>
          <cell r="O945">
            <v>2</v>
          </cell>
          <cell r="P945">
            <v>0</v>
          </cell>
          <cell r="Q945">
            <v>14</v>
          </cell>
          <cell r="R945">
            <v>0</v>
          </cell>
          <cell r="S945">
            <v>5</v>
          </cell>
          <cell r="T945">
            <v>1</v>
          </cell>
          <cell r="AL945">
            <v>0.10194572067769891</v>
          </cell>
          <cell r="CB945" t="str">
            <v>https://www.foxnews.com/politics/fox-news-poll-results-7-11-19</v>
          </cell>
        </row>
        <row r="946">
          <cell r="D946" t="str">
            <v>Change Research</v>
          </cell>
          <cell r="F946" t="str">
            <v>New Hampshire</v>
          </cell>
          <cell r="G946" t="str">
            <v>C</v>
          </cell>
          <cell r="I946">
            <v>43655</v>
          </cell>
          <cell r="J946">
            <v>1084</v>
          </cell>
          <cell r="K946" t="str">
            <v>lv</v>
          </cell>
          <cell r="L946">
            <v>19</v>
          </cell>
          <cell r="M946">
            <v>0</v>
          </cell>
          <cell r="N946">
            <v>1</v>
          </cell>
          <cell r="O946">
            <v>13</v>
          </cell>
          <cell r="P946">
            <v>1</v>
          </cell>
          <cell r="Q946">
            <v>20</v>
          </cell>
          <cell r="R946">
            <v>0</v>
          </cell>
          <cell r="S946">
            <v>22</v>
          </cell>
          <cell r="T946">
            <v>1</v>
          </cell>
          <cell r="AL946">
            <v>0.13422853522860104</v>
          </cell>
          <cell r="CB946" t="str">
            <v>https://www.changeresearch.com/new-hampshire-poll-july-6-9-2019</v>
          </cell>
        </row>
        <row r="947">
          <cell r="D947" t="str">
            <v>NBC News/Wall Street Journal</v>
          </cell>
          <cell r="F947" t="str">
            <v>US</v>
          </cell>
          <cell r="G947" t="str">
            <v>A/B</v>
          </cell>
          <cell r="I947">
            <v>43655</v>
          </cell>
          <cell r="J947">
            <v>400</v>
          </cell>
          <cell r="K947" t="str">
            <v>lv</v>
          </cell>
          <cell r="L947">
            <v>26</v>
          </cell>
          <cell r="M947">
            <v>0</v>
          </cell>
          <cell r="N947">
            <v>1</v>
          </cell>
          <cell r="O947">
            <v>7</v>
          </cell>
          <cell r="P947">
            <v>1</v>
          </cell>
          <cell r="Q947">
            <v>13</v>
          </cell>
          <cell r="R947">
            <v>0</v>
          </cell>
          <cell r="S947">
            <v>19</v>
          </cell>
          <cell r="T947">
            <v>2</v>
          </cell>
          <cell r="AL947">
            <v>3.6054606715528498E-3</v>
          </cell>
          <cell r="CB947" t="str">
            <v>https://www.nbcnews.com/politics/2020-election/nbc-wsj-poll-biden-warren-top-2020-democratic-field-n1028971</v>
          </cell>
        </row>
        <row r="948">
          <cell r="D948" t="str">
            <v>YouGov</v>
          </cell>
          <cell r="F948" t="str">
            <v>US</v>
          </cell>
          <cell r="G948" t="str">
            <v>B-</v>
          </cell>
          <cell r="I948">
            <v>43655</v>
          </cell>
          <cell r="J948">
            <v>592</v>
          </cell>
          <cell r="K948" t="str">
            <v>lv</v>
          </cell>
          <cell r="L948">
            <v>22</v>
          </cell>
          <cell r="M948">
            <v>0</v>
          </cell>
          <cell r="N948">
            <v>1</v>
          </cell>
          <cell r="O948">
            <v>5</v>
          </cell>
          <cell r="P948">
            <v>1</v>
          </cell>
          <cell r="Q948">
            <v>11</v>
          </cell>
          <cell r="R948">
            <v>0</v>
          </cell>
          <cell r="S948">
            <v>17</v>
          </cell>
          <cell r="T948">
            <v>1</v>
          </cell>
          <cell r="AL948">
            <v>6.1446323748549547E-6</v>
          </cell>
          <cell r="CB948" t="str">
            <v>https://d25d2506sfb94s.cloudfront.net/cumulus_uploads/document/al25duedar/econTabReport.pdf</v>
          </cell>
        </row>
        <row r="949">
          <cell r="D949" t="str">
            <v>Change Research</v>
          </cell>
          <cell r="F949" t="str">
            <v>Wisconsin</v>
          </cell>
          <cell r="G949" t="str">
            <v>C</v>
          </cell>
          <cell r="I949">
            <v>43650</v>
          </cell>
          <cell r="J949">
            <v>1261</v>
          </cell>
          <cell r="K949" t="str">
            <v>lv</v>
          </cell>
          <cell r="L949">
            <v>18</v>
          </cell>
          <cell r="M949">
            <v>0</v>
          </cell>
          <cell r="N949">
            <v>3</v>
          </cell>
          <cell r="O949">
            <v>15</v>
          </cell>
          <cell r="P949">
            <v>1</v>
          </cell>
          <cell r="Q949">
            <v>19</v>
          </cell>
          <cell r="R949">
            <v>0</v>
          </cell>
          <cell r="S949">
            <v>19</v>
          </cell>
          <cell r="T949">
            <v>1</v>
          </cell>
          <cell r="AL949">
            <v>4.1099467607992796E-2</v>
          </cell>
          <cell r="CB949" t="str">
            <v>https://www.changeresearch.com/wisconsin-poll-sept-29-oct-2</v>
          </cell>
        </row>
        <row r="950">
          <cell r="D950" t="str">
            <v>Emerson College</v>
          </cell>
          <cell r="F950" t="str">
            <v>US</v>
          </cell>
          <cell r="G950" t="str">
            <v>B-</v>
          </cell>
          <cell r="I950">
            <v>43654</v>
          </cell>
          <cell r="J950">
            <v>481</v>
          </cell>
          <cell r="K950" t="str">
            <v>lv</v>
          </cell>
          <cell r="L950">
            <v>29.7</v>
          </cell>
          <cell r="M950">
            <v>0</v>
          </cell>
          <cell r="N950">
            <v>1.5</v>
          </cell>
          <cell r="O950">
            <v>5.3</v>
          </cell>
          <cell r="P950">
            <v>0.9</v>
          </cell>
          <cell r="Q950">
            <v>15.4</v>
          </cell>
          <cell r="R950">
            <v>0</v>
          </cell>
          <cell r="S950">
            <v>14.5</v>
          </cell>
          <cell r="T950">
            <v>3.2</v>
          </cell>
          <cell r="AL950">
            <v>1.6595154686663526E-3</v>
          </cell>
          <cell r="CB950" t="str">
            <v>http://emersonpolling.com/2019/07/08/july-national-poll-biden-extends-lead-in-democratic-primary-trump-closes-the-gap-in-the-general-election/</v>
          </cell>
        </row>
        <row r="951">
          <cell r="D951" t="str">
            <v>Morning Consult</v>
          </cell>
          <cell r="F951" t="str">
            <v>US</v>
          </cell>
          <cell r="G951" t="str">
            <v>B+</v>
          </cell>
          <cell r="I951">
            <v>43653</v>
          </cell>
          <cell r="J951">
            <v>16599</v>
          </cell>
          <cell r="K951" t="str">
            <v>lv</v>
          </cell>
          <cell r="L951">
            <v>31</v>
          </cell>
          <cell r="M951">
            <v>0</v>
          </cell>
          <cell r="N951">
            <v>2</v>
          </cell>
          <cell r="O951">
            <v>6</v>
          </cell>
          <cell r="P951">
            <v>1</v>
          </cell>
          <cell r="Q951">
            <v>19</v>
          </cell>
          <cell r="R951">
            <v>0</v>
          </cell>
          <cell r="S951">
            <v>13</v>
          </cell>
          <cell r="T951">
            <v>1</v>
          </cell>
          <cell r="AL951">
            <v>1.0581868575363187E-4</v>
          </cell>
          <cell r="CB951" t="str">
            <v>https://morningconsult.com/2020-democratic-primary/</v>
          </cell>
        </row>
        <row r="952">
          <cell r="D952" t="str">
            <v>Change Research</v>
          </cell>
          <cell r="F952" t="str">
            <v>South Carolina</v>
          </cell>
          <cell r="G952" t="str">
            <v>C</v>
          </cell>
          <cell r="I952">
            <v>43650</v>
          </cell>
          <cell r="J952">
            <v>421</v>
          </cell>
          <cell r="K952" t="str">
            <v>lv</v>
          </cell>
          <cell r="L952">
            <v>27</v>
          </cell>
          <cell r="M952">
            <v>0</v>
          </cell>
          <cell r="N952">
            <v>6</v>
          </cell>
          <cell r="O952">
            <v>6</v>
          </cell>
          <cell r="P952">
            <v>0</v>
          </cell>
          <cell r="Q952">
            <v>16</v>
          </cell>
          <cell r="R952">
            <v>0</v>
          </cell>
          <cell r="S952">
            <v>15</v>
          </cell>
          <cell r="T952">
            <v>1</v>
          </cell>
          <cell r="AL952">
            <v>2.1757722984924338E-3</v>
          </cell>
          <cell r="CB952" t="str">
            <v>https://docs.google.com/spreadsheets/d/1ymbocHDaQhK_kXU8VxIUdADKMZR3ZtDqjWUfuuk2GhA/edit</v>
          </cell>
        </row>
        <row r="953">
          <cell r="D953" t="str">
            <v>Change Research</v>
          </cell>
          <cell r="F953" t="str">
            <v>New Hampshire</v>
          </cell>
          <cell r="G953" t="str">
            <v>C</v>
          </cell>
          <cell r="I953">
            <v>43650</v>
          </cell>
          <cell r="J953">
            <v>420</v>
          </cell>
          <cell r="K953" t="str">
            <v>lv</v>
          </cell>
          <cell r="L953">
            <v>13</v>
          </cell>
          <cell r="M953">
            <v>0</v>
          </cell>
          <cell r="N953">
            <v>2</v>
          </cell>
          <cell r="O953">
            <v>14</v>
          </cell>
          <cell r="P953">
            <v>1</v>
          </cell>
          <cell r="Q953">
            <v>26</v>
          </cell>
          <cell r="R953">
            <v>0</v>
          </cell>
          <cell r="S953">
            <v>24</v>
          </cell>
          <cell r="T953">
            <v>2</v>
          </cell>
          <cell r="AL953">
            <v>2.7616702510975314E-2</v>
          </cell>
          <cell r="CB953" t="str">
            <v>https://docs.google.com/spreadsheets/d/1ymbocHDaQhK_kXU8VxIUdADKMZR3ZtDqjWUfuuk2GhA/edit</v>
          </cell>
        </row>
        <row r="954">
          <cell r="D954" t="str">
            <v>Change Research</v>
          </cell>
          <cell r="F954" t="str">
            <v>Iowa</v>
          </cell>
          <cell r="G954" t="str">
            <v>C</v>
          </cell>
          <cell r="I954">
            <v>43650</v>
          </cell>
          <cell r="J954">
            <v>420</v>
          </cell>
          <cell r="K954" t="str">
            <v>lv</v>
          </cell>
          <cell r="L954">
            <v>16</v>
          </cell>
          <cell r="M954">
            <v>0</v>
          </cell>
          <cell r="N954">
            <v>1</v>
          </cell>
          <cell r="O954">
            <v>25</v>
          </cell>
          <cell r="P954">
            <v>1</v>
          </cell>
          <cell r="Q954">
            <v>16</v>
          </cell>
          <cell r="R954">
            <v>0</v>
          </cell>
          <cell r="S954">
            <v>18</v>
          </cell>
          <cell r="T954">
            <v>1</v>
          </cell>
          <cell r="AL954">
            <v>1.1650791883344946E-2</v>
          </cell>
          <cell r="CB954" t="str">
            <v>https://docs.google.com/spreadsheets/d/1ymbocHDaQhK_kXU8VxIUdADKMZR3ZtDqjWUfuuk2GhA/edit</v>
          </cell>
        </row>
        <row r="955">
          <cell r="D955" t="str">
            <v>Ipsos</v>
          </cell>
          <cell r="F955" t="str">
            <v>US</v>
          </cell>
          <cell r="G955" t="str">
            <v>B+</v>
          </cell>
          <cell r="I955">
            <v>43648</v>
          </cell>
          <cell r="J955">
            <v>1173</v>
          </cell>
          <cell r="K955" t="str">
            <v>rv</v>
          </cell>
          <cell r="L955">
            <v>24</v>
          </cell>
          <cell r="M955">
            <v>0</v>
          </cell>
          <cell r="N955">
            <v>1</v>
          </cell>
          <cell r="O955">
            <v>4</v>
          </cell>
          <cell r="P955">
            <v>1</v>
          </cell>
          <cell r="Q955">
            <v>17</v>
          </cell>
          <cell r="R955">
            <v>0</v>
          </cell>
          <cell r="S955">
            <v>11</v>
          </cell>
          <cell r="T955">
            <v>3</v>
          </cell>
          <cell r="AL955">
            <v>2.5652027636904546E-5</v>
          </cell>
          <cell r="CB955" t="str">
            <v>https://projects.fivethirtyeight.com/polls/20190709_National.pdf</v>
          </cell>
        </row>
        <row r="956">
          <cell r="D956" t="str">
            <v>YouGov</v>
          </cell>
          <cell r="F956" t="str">
            <v>US</v>
          </cell>
          <cell r="G956" t="str">
            <v>B-</v>
          </cell>
          <cell r="I956">
            <v>43648</v>
          </cell>
          <cell r="J956">
            <v>631</v>
          </cell>
          <cell r="K956" t="str">
            <v>lv</v>
          </cell>
          <cell r="L956">
            <v>21</v>
          </cell>
          <cell r="M956">
            <v>0</v>
          </cell>
          <cell r="N956">
            <v>2</v>
          </cell>
          <cell r="O956">
            <v>9</v>
          </cell>
          <cell r="P956">
            <v>1</v>
          </cell>
          <cell r="Q956">
            <v>10</v>
          </cell>
          <cell r="R956">
            <v>0</v>
          </cell>
          <cell r="S956">
            <v>18</v>
          </cell>
          <cell r="T956">
            <v>0</v>
          </cell>
          <cell r="AL956">
            <v>5.5681481273380219E-6</v>
          </cell>
          <cell r="CB956" t="str">
            <v>https://d25d2506sfb94s.cloudfront.net/cumulus_uploads/document/4ggh3e3308/econTabReport.pdf</v>
          </cell>
        </row>
        <row r="957">
          <cell r="D957" t="str">
            <v>Ipsos</v>
          </cell>
          <cell r="F957" t="str">
            <v>US</v>
          </cell>
          <cell r="G957" t="str">
            <v>B+</v>
          </cell>
          <cell r="I957">
            <v>43648</v>
          </cell>
          <cell r="J957">
            <v>1367</v>
          </cell>
          <cell r="K957" t="str">
            <v>a</v>
          </cell>
          <cell r="L957">
            <v>22</v>
          </cell>
          <cell r="M957">
            <v>0</v>
          </cell>
          <cell r="N957">
            <v>1</v>
          </cell>
          <cell r="O957">
            <v>3</v>
          </cell>
          <cell r="P957">
            <v>0</v>
          </cell>
          <cell r="Q957">
            <v>16</v>
          </cell>
          <cell r="R957">
            <v>0</v>
          </cell>
          <cell r="S957">
            <v>9</v>
          </cell>
          <cell r="T957">
            <v>2</v>
          </cell>
          <cell r="AL957">
            <v>0</v>
          </cell>
          <cell r="CB957" t="str">
            <v>https://projects.fivethirtyeight.com/polls/20190709_National.pdf</v>
          </cell>
        </row>
        <row r="958">
          <cell r="D958" t="str">
            <v>YouGov Blue/Data for Progress</v>
          </cell>
          <cell r="F958" t="str">
            <v>US</v>
          </cell>
          <cell r="G958">
            <v>0</v>
          </cell>
          <cell r="I958">
            <v>43648</v>
          </cell>
          <cell r="J958">
            <v>1522</v>
          </cell>
          <cell r="K958" t="str">
            <v>lv</v>
          </cell>
          <cell r="L958">
            <v>23</v>
          </cell>
          <cell r="M958">
            <v>0</v>
          </cell>
          <cell r="N958">
            <v>2</v>
          </cell>
          <cell r="O958">
            <v>7</v>
          </cell>
          <cell r="P958">
            <v>1</v>
          </cell>
          <cell r="Q958">
            <v>15</v>
          </cell>
          <cell r="R958">
            <v>0</v>
          </cell>
          <cell r="S958">
            <v>22</v>
          </cell>
          <cell r="T958">
            <v>2</v>
          </cell>
          <cell r="AL958">
            <v>5.4448908232587806E-3</v>
          </cell>
          <cell r="CB958" t="str">
            <v>https://www.washingtonpost.com/politics/paloma/the-trailer/2019/07/02/the-trailer-an-exclusive-poll-on-how-the-debates-changed-the-primary/5d1a1e73a7a0a47d87c56f78</v>
          </cell>
        </row>
        <row r="959">
          <cell r="D959" t="str">
            <v>Change Research</v>
          </cell>
          <cell r="F959" t="str">
            <v>US</v>
          </cell>
          <cell r="G959" t="str">
            <v>C</v>
          </cell>
          <cell r="I959">
            <v>43647</v>
          </cell>
          <cell r="J959">
            <v>1185</v>
          </cell>
          <cell r="K959" t="str">
            <v>lv</v>
          </cell>
          <cell r="L959">
            <v>18</v>
          </cell>
          <cell r="M959">
            <v>0</v>
          </cell>
          <cell r="N959">
            <v>0</v>
          </cell>
          <cell r="O959">
            <v>10</v>
          </cell>
          <cell r="P959">
            <v>1</v>
          </cell>
          <cell r="Q959">
            <v>17</v>
          </cell>
          <cell r="R959">
            <v>0</v>
          </cell>
          <cell r="S959">
            <v>22</v>
          </cell>
          <cell r="T959">
            <v>2</v>
          </cell>
          <cell r="AL959">
            <v>3.1335543376048644E-3</v>
          </cell>
          <cell r="CB959" t="str">
            <v>https://www.changeresearch.com/post-debate-poll-jun-28-jul-1-2019</v>
          </cell>
        </row>
        <row r="960">
          <cell r="D960" t="str">
            <v>David Binder Research</v>
          </cell>
          <cell r="F960" t="str">
            <v>Iowa</v>
          </cell>
          <cell r="G960">
            <v>0</v>
          </cell>
          <cell r="I960">
            <v>43647</v>
          </cell>
          <cell r="J960">
            <v>600</v>
          </cell>
          <cell r="K960" t="str">
            <v>lv</v>
          </cell>
          <cell r="L960">
            <v>17</v>
          </cell>
          <cell r="M960">
            <v>0</v>
          </cell>
          <cell r="N960">
            <v>2</v>
          </cell>
          <cell r="O960">
            <v>10</v>
          </cell>
          <cell r="P960">
            <v>4</v>
          </cell>
          <cell r="Q960">
            <v>12</v>
          </cell>
          <cell r="R960">
            <v>0</v>
          </cell>
          <cell r="S960">
            <v>20</v>
          </cell>
          <cell r="T960">
            <v>1</v>
          </cell>
          <cell r="AL960">
            <v>6.7428563175357548E-3</v>
          </cell>
          <cell r="CB960" t="str">
            <v>http://www.focusonruralamerica.com/2019/07/03/july-2019-poll-results/</v>
          </cell>
        </row>
        <row r="961">
          <cell r="D961" t="str">
            <v>ABC News/Washington Post</v>
          </cell>
          <cell r="F961" t="str">
            <v>US</v>
          </cell>
          <cell r="G961" t="str">
            <v>A+</v>
          </cell>
          <cell r="I961">
            <v>43647</v>
          </cell>
          <cell r="J961">
            <v>460</v>
          </cell>
          <cell r="K961" t="str">
            <v>a</v>
          </cell>
          <cell r="L961">
            <v>29</v>
          </cell>
          <cell r="M961">
            <v>0</v>
          </cell>
          <cell r="N961">
            <v>1</v>
          </cell>
          <cell r="O961">
            <v>4</v>
          </cell>
          <cell r="P961">
            <v>2</v>
          </cell>
          <cell r="Q961">
            <v>23</v>
          </cell>
          <cell r="R961">
            <v>0</v>
          </cell>
          <cell r="S961">
            <v>11</v>
          </cell>
          <cell r="T961">
            <v>1</v>
          </cell>
          <cell r="AL961">
            <v>0</v>
          </cell>
          <cell r="CB961" t="str">
            <v>https://www.washingtonpost.com/context/washington-post-abc-news-poll-june-28-july-1-2019/23419a67-9e70-42e3-a96d-65d92555e29b/</v>
          </cell>
        </row>
        <row r="962">
          <cell r="D962" t="str">
            <v>ABC News/Washington Post</v>
          </cell>
          <cell r="F962" t="str">
            <v>US</v>
          </cell>
          <cell r="G962" t="str">
            <v>A+</v>
          </cell>
          <cell r="I962">
            <v>43647</v>
          </cell>
          <cell r="J962">
            <v>397</v>
          </cell>
          <cell r="K962" t="str">
            <v>rv</v>
          </cell>
          <cell r="L962">
            <v>30</v>
          </cell>
          <cell r="M962">
            <v>0</v>
          </cell>
          <cell r="N962">
            <v>1</v>
          </cell>
          <cell r="O962">
            <v>4</v>
          </cell>
          <cell r="P962">
            <v>2</v>
          </cell>
          <cell r="Q962">
            <v>19</v>
          </cell>
          <cell r="R962">
            <v>0</v>
          </cell>
          <cell r="S962">
            <v>12</v>
          </cell>
          <cell r="T962">
            <v>0</v>
          </cell>
          <cell r="AL962">
            <v>1.9965782981795754E-3</v>
          </cell>
          <cell r="CB962" t="str">
            <v>https://www.washingtonpost.com/context/washington-post-abc-news-poll-june-28-july-1-2019/23419a67-9e70-42e3-a96d-65d92555e29b/</v>
          </cell>
        </row>
        <row r="963">
          <cell r="D963" t="str">
            <v>ABC News/Washington Post</v>
          </cell>
          <cell r="F963" t="str">
            <v>US</v>
          </cell>
          <cell r="G963" t="str">
            <v>A+</v>
          </cell>
          <cell r="I963">
            <v>43647</v>
          </cell>
          <cell r="J963">
            <v>460</v>
          </cell>
          <cell r="K963" t="str">
            <v>a</v>
          </cell>
          <cell r="L963">
            <v>25</v>
          </cell>
          <cell r="M963">
            <v>0</v>
          </cell>
          <cell r="N963">
            <v>0</v>
          </cell>
          <cell r="O963">
            <v>3</v>
          </cell>
          <cell r="P963">
            <v>1</v>
          </cell>
          <cell r="Q963">
            <v>18</v>
          </cell>
          <cell r="R963">
            <v>0</v>
          </cell>
          <cell r="S963">
            <v>9</v>
          </cell>
          <cell r="T963">
            <v>1</v>
          </cell>
          <cell r="AL963">
            <v>0</v>
          </cell>
          <cell r="CB963" t="str">
            <v>https://www.washingtonpost.com/context/washington-post-abc-news-poll-june-28-july-1-2019/23419a67-9e70-42e3-a96d-65d92555e29b/</v>
          </cell>
        </row>
        <row r="964">
          <cell r="D964" t="str">
            <v>ABC News/Washington Post</v>
          </cell>
          <cell r="F964" t="str">
            <v>US</v>
          </cell>
          <cell r="G964" t="str">
            <v>A+</v>
          </cell>
          <cell r="I964">
            <v>43647</v>
          </cell>
          <cell r="J964">
            <v>397</v>
          </cell>
          <cell r="K964" t="str">
            <v>rv</v>
          </cell>
          <cell r="L964">
            <v>28</v>
          </cell>
          <cell r="M964">
            <v>0</v>
          </cell>
          <cell r="N964">
            <v>0</v>
          </cell>
          <cell r="O964">
            <v>3</v>
          </cell>
          <cell r="P964">
            <v>1</v>
          </cell>
          <cell r="Q964">
            <v>16</v>
          </cell>
          <cell r="R964">
            <v>0</v>
          </cell>
          <cell r="S964">
            <v>10</v>
          </cell>
          <cell r="T964">
            <v>1</v>
          </cell>
          <cell r="AL964">
            <v>0</v>
          </cell>
          <cell r="CB964" t="str">
            <v>https://www.washingtonpost.com/context/washington-post-abc-news-poll-june-28-july-1-2019/23419a67-9e70-42e3-a96d-65d92555e29b/</v>
          </cell>
        </row>
        <row r="965">
          <cell r="D965" t="str">
            <v>Quinnipiac University</v>
          </cell>
          <cell r="F965" t="str">
            <v>US</v>
          </cell>
          <cell r="G965" t="str">
            <v>A</v>
          </cell>
          <cell r="I965">
            <v>43647</v>
          </cell>
          <cell r="J965">
            <v>554</v>
          </cell>
          <cell r="K965" t="str">
            <v>rv</v>
          </cell>
          <cell r="L965">
            <v>22</v>
          </cell>
          <cell r="M965">
            <v>0</v>
          </cell>
          <cell r="N965">
            <v>3</v>
          </cell>
          <cell r="O965">
            <v>4</v>
          </cell>
          <cell r="P965">
            <v>1</v>
          </cell>
          <cell r="Q965">
            <v>13</v>
          </cell>
          <cell r="R965">
            <v>0</v>
          </cell>
          <cell r="S965">
            <v>14</v>
          </cell>
          <cell r="T965">
            <v>1</v>
          </cell>
          <cell r="AL965">
            <v>9.5798602610974292E-4</v>
          </cell>
          <cell r="CB965" t="str">
            <v>https://poll.qu.edu/national/release-detail?ReleaseID=2631</v>
          </cell>
        </row>
        <row r="966">
          <cell r="D966" t="str">
            <v>Suffolk University</v>
          </cell>
          <cell r="F966" t="str">
            <v>Iowa</v>
          </cell>
          <cell r="G966" t="str">
            <v>A-</v>
          </cell>
          <cell r="I966">
            <v>43647</v>
          </cell>
          <cell r="J966">
            <v>500</v>
          </cell>
          <cell r="K966" t="str">
            <v>lv</v>
          </cell>
          <cell r="L966">
            <v>24</v>
          </cell>
          <cell r="M966">
            <v>0</v>
          </cell>
          <cell r="N966">
            <v>1.8</v>
          </cell>
          <cell r="O966">
            <v>6.2</v>
          </cell>
          <cell r="P966">
            <v>2</v>
          </cell>
          <cell r="Q966">
            <v>9</v>
          </cell>
          <cell r="R966">
            <v>0</v>
          </cell>
          <cell r="S966">
            <v>13</v>
          </cell>
          <cell r="T966">
            <v>0.6</v>
          </cell>
          <cell r="AL966">
            <v>8.2368962213762012E-2</v>
          </cell>
          <cell r="CB966" t="str">
            <v>https://www.suffolk.edu/-/media/suffolk/documents/academics/research-at-suffolk/suprc/polls/other-states/2019/7_2_2019_marginals_pdftxt.pdf</v>
          </cell>
        </row>
        <row r="967">
          <cell r="D967" t="str">
            <v>Harris Insights &amp; Analytics</v>
          </cell>
          <cell r="F967" t="str">
            <v>US</v>
          </cell>
          <cell r="G967" t="str">
            <v>C+</v>
          </cell>
          <cell r="I967">
            <v>43647</v>
          </cell>
          <cell r="J967">
            <v>882</v>
          </cell>
          <cell r="K967" t="str">
            <v>rv</v>
          </cell>
          <cell r="L967">
            <v>28</v>
          </cell>
          <cell r="M967">
            <v>0</v>
          </cell>
          <cell r="N967">
            <v>2</v>
          </cell>
          <cell r="O967">
            <v>4</v>
          </cell>
          <cell r="P967">
            <v>1</v>
          </cell>
          <cell r="Q967">
            <v>14</v>
          </cell>
          <cell r="R967">
            <v>0</v>
          </cell>
          <cell r="S967">
            <v>9</v>
          </cell>
          <cell r="T967">
            <v>1</v>
          </cell>
          <cell r="AL967">
            <v>2.6380168128894727E-7</v>
          </cell>
          <cell r="CB967" t="str">
            <v>https://scottrasmussen.com/crosstabs-june-29-july-1/</v>
          </cell>
        </row>
        <row r="968">
          <cell r="D968" t="str">
            <v>Capitol Weekly</v>
          </cell>
          <cell r="F968" t="str">
            <v>California</v>
          </cell>
          <cell r="G968">
            <v>0</v>
          </cell>
          <cell r="I968">
            <v>43646</v>
          </cell>
          <cell r="J968">
            <v>703</v>
          </cell>
          <cell r="K968" t="str">
            <v>lv</v>
          </cell>
          <cell r="L968">
            <v>23.1</v>
          </cell>
          <cell r="M968">
            <v>0</v>
          </cell>
          <cell r="N968">
            <v>1.9</v>
          </cell>
          <cell r="O968">
            <v>7.8</v>
          </cell>
          <cell r="P968">
            <v>1</v>
          </cell>
          <cell r="Q968">
            <v>18.7</v>
          </cell>
          <cell r="R968">
            <v>0</v>
          </cell>
          <cell r="S968">
            <v>23.4</v>
          </cell>
          <cell r="T968">
            <v>2.4</v>
          </cell>
          <cell r="AL968">
            <v>8.4551281298914831E-4</v>
          </cell>
          <cell r="CB968" t="str">
            <v>https://public.tableau.com/profile/capitol.weekly#!/vizhome/2020PrimaryTrackingSurvey_15626518585990/CA120POLLSTORY</v>
          </cell>
        </row>
        <row r="969">
          <cell r="D969" t="str">
            <v>Harris Insights &amp; Analytics</v>
          </cell>
          <cell r="F969" t="str">
            <v>US</v>
          </cell>
          <cell r="G969" t="str">
            <v>C+</v>
          </cell>
          <cell r="I969">
            <v>43646</v>
          </cell>
          <cell r="J969">
            <v>909</v>
          </cell>
          <cell r="K969" t="str">
            <v>rv</v>
          </cell>
          <cell r="L969">
            <v>41</v>
          </cell>
          <cell r="M969">
            <v>0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R969">
            <v>0</v>
          </cell>
          <cell r="S969">
            <v>40</v>
          </cell>
          <cell r="T969">
            <v>0</v>
          </cell>
          <cell r="AL969">
            <v>0</v>
          </cell>
          <cell r="CB969" t="str">
            <v>https://scottrasmussen.com/crosstabs-june-28-30-4/</v>
          </cell>
        </row>
        <row r="970">
          <cell r="D970" t="str">
            <v>Harris Insights &amp; Analytics</v>
          </cell>
          <cell r="F970" t="str">
            <v>US</v>
          </cell>
          <cell r="G970" t="str">
            <v>C+</v>
          </cell>
          <cell r="I970">
            <v>43646</v>
          </cell>
          <cell r="J970">
            <v>449</v>
          </cell>
          <cell r="K970" t="str">
            <v>rv</v>
          </cell>
          <cell r="L970">
            <v>33</v>
          </cell>
          <cell r="M970">
            <v>0</v>
          </cell>
          <cell r="N970">
            <v>2</v>
          </cell>
          <cell r="O970">
            <v>6</v>
          </cell>
          <cell r="P970">
            <v>0</v>
          </cell>
          <cell r="Q970">
            <v>15</v>
          </cell>
          <cell r="R970">
            <v>0</v>
          </cell>
          <cell r="S970">
            <v>9</v>
          </cell>
          <cell r="T970">
            <v>1</v>
          </cell>
          <cell r="AL970">
            <v>0</v>
          </cell>
          <cell r="CB970" t="str">
            <v>https://thehill.com/hilltv/what-americas-thinking/451215-harris-surges-past-warren-to-claim-third-place-in-post-debate-poll</v>
          </cell>
        </row>
        <row r="971">
          <cell r="D971" t="str">
            <v>SSRS</v>
          </cell>
          <cell r="F971" t="str">
            <v>US</v>
          </cell>
          <cell r="G971" t="str">
            <v>A/B</v>
          </cell>
          <cell r="I971">
            <v>43646</v>
          </cell>
          <cell r="J971">
            <v>656</v>
          </cell>
          <cell r="K971" t="str">
            <v>rv</v>
          </cell>
          <cell r="L971">
            <v>22</v>
          </cell>
          <cell r="M971">
            <v>0</v>
          </cell>
          <cell r="N971">
            <v>3</v>
          </cell>
          <cell r="O971">
            <v>4</v>
          </cell>
          <cell r="P971">
            <v>2</v>
          </cell>
          <cell r="Q971">
            <v>14</v>
          </cell>
          <cell r="R971">
            <v>0</v>
          </cell>
          <cell r="S971">
            <v>15</v>
          </cell>
          <cell r="T971">
            <v>1</v>
          </cell>
          <cell r="AL971">
            <v>4.072601215725895E-3</v>
          </cell>
          <cell r="CB971" t="str">
            <v>https://cdn.cnn.com/cnn/2019/images/07/01/rel8a.-.democrats.and.healthcare.pdf</v>
          </cell>
        </row>
        <row r="972">
          <cell r="D972" t="str">
            <v>Harris Insights &amp; Analytics</v>
          </cell>
          <cell r="F972" t="str">
            <v>US</v>
          </cell>
          <cell r="G972" t="str">
            <v>C+</v>
          </cell>
          <cell r="I972">
            <v>43646</v>
          </cell>
          <cell r="J972">
            <v>909</v>
          </cell>
          <cell r="K972" t="str">
            <v>rv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41</v>
          </cell>
          <cell r="R972">
            <v>0</v>
          </cell>
          <cell r="S972">
            <v>36</v>
          </cell>
          <cell r="T972">
            <v>0</v>
          </cell>
          <cell r="AL972">
            <v>0</v>
          </cell>
          <cell r="CB972" t="str">
            <v>https://scottrasmussen.com/crosstabs-june-28-30-4/</v>
          </cell>
        </row>
        <row r="973">
          <cell r="D973" t="str">
            <v>Harris Insights &amp; Analytics</v>
          </cell>
          <cell r="F973" t="str">
            <v>US</v>
          </cell>
          <cell r="G973" t="str">
            <v>C+</v>
          </cell>
          <cell r="I973">
            <v>43646</v>
          </cell>
          <cell r="J973">
            <v>909</v>
          </cell>
          <cell r="K973" t="str">
            <v>rv</v>
          </cell>
          <cell r="L973">
            <v>41</v>
          </cell>
          <cell r="M973">
            <v>0</v>
          </cell>
          <cell r="N973">
            <v>0</v>
          </cell>
          <cell r="O973">
            <v>0</v>
          </cell>
          <cell r="P973">
            <v>0</v>
          </cell>
          <cell r="Q973">
            <v>40</v>
          </cell>
          <cell r="R973">
            <v>0</v>
          </cell>
          <cell r="S973">
            <v>0</v>
          </cell>
          <cell r="T973">
            <v>0</v>
          </cell>
          <cell r="AL973">
            <v>0</v>
          </cell>
          <cell r="CB973" t="str">
            <v>https://scottrasmussen.com/crosstabs-june-28-30-4/</v>
          </cell>
        </row>
        <row r="974">
          <cell r="D974" t="str">
            <v>Harris Insights &amp; Analytics</v>
          </cell>
          <cell r="F974" t="str">
            <v>US</v>
          </cell>
          <cell r="G974" t="str">
            <v>C+</v>
          </cell>
          <cell r="I974">
            <v>43646</v>
          </cell>
          <cell r="J974">
            <v>909</v>
          </cell>
          <cell r="K974" t="str">
            <v>rv</v>
          </cell>
          <cell r="L974">
            <v>0</v>
          </cell>
          <cell r="M974">
            <v>0</v>
          </cell>
          <cell r="N974">
            <v>0</v>
          </cell>
          <cell r="O974">
            <v>0</v>
          </cell>
          <cell r="P974">
            <v>0</v>
          </cell>
          <cell r="Q974">
            <v>0</v>
          </cell>
          <cell r="R974">
            <v>0</v>
          </cell>
          <cell r="S974">
            <v>35</v>
          </cell>
          <cell r="T974">
            <v>0</v>
          </cell>
          <cell r="AL974">
            <v>0</v>
          </cell>
          <cell r="CB974" t="str">
            <v>https://scottrasmussen.com/crosstabs-june-28-30-4/</v>
          </cell>
        </row>
        <row r="975">
          <cell r="D975" t="str">
            <v>Harris Insights &amp; Analytics</v>
          </cell>
          <cell r="F975" t="str">
            <v>US</v>
          </cell>
          <cell r="G975" t="str">
            <v>C+</v>
          </cell>
          <cell r="I975">
            <v>43646</v>
          </cell>
          <cell r="J975">
            <v>909</v>
          </cell>
          <cell r="K975" t="str">
            <v>rv</v>
          </cell>
          <cell r="L975">
            <v>0</v>
          </cell>
          <cell r="M975">
            <v>0</v>
          </cell>
          <cell r="N975">
            <v>0</v>
          </cell>
          <cell r="O975">
            <v>0</v>
          </cell>
          <cell r="P975">
            <v>0</v>
          </cell>
          <cell r="Q975">
            <v>41</v>
          </cell>
          <cell r="R975">
            <v>0</v>
          </cell>
          <cell r="S975">
            <v>0</v>
          </cell>
          <cell r="T975">
            <v>0</v>
          </cell>
          <cell r="AL975">
            <v>0</v>
          </cell>
          <cell r="CB975" t="str">
            <v>https://scottrasmussen.com/crosstabs-june-28-30-4/</v>
          </cell>
        </row>
        <row r="976">
          <cell r="D976" t="str">
            <v>Harris Insights &amp; Analytics</v>
          </cell>
          <cell r="F976" t="str">
            <v>US</v>
          </cell>
          <cell r="G976" t="str">
            <v>C+</v>
          </cell>
          <cell r="I976">
            <v>43646</v>
          </cell>
          <cell r="J976">
            <v>909</v>
          </cell>
          <cell r="K976" t="str">
            <v>rv</v>
          </cell>
          <cell r="L976">
            <v>40</v>
          </cell>
          <cell r="M976">
            <v>0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AL976">
            <v>0</v>
          </cell>
          <cell r="CB976" t="str">
            <v>https://scottrasmussen.com/crosstabs-june-28-30-4/</v>
          </cell>
        </row>
        <row r="977">
          <cell r="D977" t="str">
            <v>Harris Insights &amp; Analytics</v>
          </cell>
          <cell r="F977" t="str">
            <v>US</v>
          </cell>
          <cell r="G977" t="str">
            <v>C+</v>
          </cell>
          <cell r="I977">
            <v>43646</v>
          </cell>
          <cell r="J977">
            <v>909</v>
          </cell>
          <cell r="K977" t="str">
            <v>rv</v>
          </cell>
          <cell r="L977">
            <v>28</v>
          </cell>
          <cell r="M977">
            <v>0</v>
          </cell>
          <cell r="N977">
            <v>2</v>
          </cell>
          <cell r="O977">
            <v>4</v>
          </cell>
          <cell r="P977">
            <v>1</v>
          </cell>
          <cell r="Q977">
            <v>14</v>
          </cell>
          <cell r="R977">
            <v>0</v>
          </cell>
          <cell r="S977">
            <v>8</v>
          </cell>
          <cell r="T977">
            <v>1</v>
          </cell>
          <cell r="AL977">
            <v>0</v>
          </cell>
          <cell r="CB977" t="str">
            <v>https://scottrasmussen.com/crosstabs-june-28-30/</v>
          </cell>
        </row>
        <row r="978">
          <cell r="D978" t="str">
            <v>Morning Consult</v>
          </cell>
          <cell r="F978" t="str">
            <v>US</v>
          </cell>
          <cell r="G978" t="str">
            <v>B+</v>
          </cell>
          <cell r="I978">
            <v>43646</v>
          </cell>
          <cell r="J978">
            <v>2485</v>
          </cell>
          <cell r="K978" t="str">
            <v>lv</v>
          </cell>
          <cell r="L978">
            <v>31</v>
          </cell>
          <cell r="M978">
            <v>0</v>
          </cell>
          <cell r="N978">
            <v>2.5</v>
          </cell>
          <cell r="O978">
            <v>5.9</v>
          </cell>
          <cell r="P978">
            <v>0.6</v>
          </cell>
          <cell r="Q978">
            <v>16.8</v>
          </cell>
          <cell r="R978">
            <v>0</v>
          </cell>
          <cell r="S978">
            <v>14.4</v>
          </cell>
          <cell r="T978">
            <v>0.8</v>
          </cell>
          <cell r="AL978">
            <v>3.8077168439167794E-5</v>
          </cell>
          <cell r="CB978" t="str">
            <v>https://projects.fivethirtyeight.com/democratic-debate-poll/</v>
          </cell>
        </row>
        <row r="979">
          <cell r="D979" t="str">
            <v>Harris Insights &amp; Analytics</v>
          </cell>
          <cell r="F979" t="str">
            <v>US</v>
          </cell>
          <cell r="G979" t="str">
            <v>C+</v>
          </cell>
          <cell r="I979">
            <v>43645</v>
          </cell>
          <cell r="J979">
            <v>845</v>
          </cell>
          <cell r="K979" t="str">
            <v>rv</v>
          </cell>
          <cell r="L979">
            <v>34</v>
          </cell>
          <cell r="M979">
            <v>1</v>
          </cell>
          <cell r="N979">
            <v>3</v>
          </cell>
          <cell r="O979">
            <v>3</v>
          </cell>
          <cell r="P979">
            <v>1</v>
          </cell>
          <cell r="Q979">
            <v>15</v>
          </cell>
          <cell r="R979">
            <v>0</v>
          </cell>
          <cell r="S979">
            <v>11</v>
          </cell>
          <cell r="T979">
            <v>1</v>
          </cell>
          <cell r="AL979">
            <v>2.1445537775403745E-7</v>
          </cell>
          <cell r="CB979" t="str">
            <v>https://harvardharrispoll.com/wp-content/uploads/2019/07/HHP_June2019_RVs_Topline.pdf</v>
          </cell>
        </row>
        <row r="980">
          <cell r="D980" t="str">
            <v>Harris Insights &amp; Analytics</v>
          </cell>
          <cell r="F980" t="str">
            <v>US</v>
          </cell>
          <cell r="G980" t="str">
            <v>C+</v>
          </cell>
          <cell r="I980">
            <v>43645</v>
          </cell>
          <cell r="J980">
            <v>903</v>
          </cell>
          <cell r="K980" t="str">
            <v>rv</v>
          </cell>
          <cell r="L980">
            <v>27</v>
          </cell>
          <cell r="M980">
            <v>0</v>
          </cell>
          <cell r="N980">
            <v>3</v>
          </cell>
          <cell r="O980">
            <v>3</v>
          </cell>
          <cell r="P980">
            <v>1</v>
          </cell>
          <cell r="Q980">
            <v>18</v>
          </cell>
          <cell r="R980">
            <v>0</v>
          </cell>
          <cell r="S980">
            <v>8</v>
          </cell>
          <cell r="T980">
            <v>1</v>
          </cell>
          <cell r="AL980">
            <v>0</v>
          </cell>
          <cell r="CB980" t="str">
            <v>https://scottrasmussen.com/crosstabs-june-27-29/</v>
          </cell>
        </row>
        <row r="981">
          <cell r="D981" t="str">
            <v>Harris Insights &amp; Analytics</v>
          </cell>
          <cell r="F981" t="str">
            <v>US</v>
          </cell>
          <cell r="G981" t="str">
            <v>C+</v>
          </cell>
          <cell r="I981">
            <v>43644</v>
          </cell>
          <cell r="J981">
            <v>888</v>
          </cell>
          <cell r="K981" t="str">
            <v>rv</v>
          </cell>
          <cell r="L981">
            <v>30</v>
          </cell>
          <cell r="M981">
            <v>0</v>
          </cell>
          <cell r="N981">
            <v>3</v>
          </cell>
          <cell r="O981">
            <v>4</v>
          </cell>
          <cell r="P981">
            <v>1</v>
          </cell>
          <cell r="Q981">
            <v>20</v>
          </cell>
          <cell r="R981">
            <v>0</v>
          </cell>
          <cell r="S981">
            <v>10</v>
          </cell>
          <cell r="T981">
            <v>1</v>
          </cell>
          <cell r="AL981">
            <v>2.1825450582703145E-7</v>
          </cell>
          <cell r="CB981" t="str">
            <v>https://scottrasmussen.com/crosstabs-june-26-28/</v>
          </cell>
        </row>
        <row r="982">
          <cell r="D982" t="str">
            <v>Morning Consult</v>
          </cell>
          <cell r="F982" t="str">
            <v>US</v>
          </cell>
          <cell r="G982" t="str">
            <v>B+</v>
          </cell>
          <cell r="I982">
            <v>43644</v>
          </cell>
          <cell r="J982">
            <v>2407</v>
          </cell>
          <cell r="K982" t="str">
            <v>lv</v>
          </cell>
          <cell r="L982">
            <v>33</v>
          </cell>
          <cell r="M982">
            <v>0</v>
          </cell>
          <cell r="N982">
            <v>3</v>
          </cell>
          <cell r="O982">
            <v>6</v>
          </cell>
          <cell r="P982">
            <v>1</v>
          </cell>
          <cell r="Q982">
            <v>19</v>
          </cell>
          <cell r="R982">
            <v>0</v>
          </cell>
          <cell r="S982">
            <v>12</v>
          </cell>
          <cell r="T982">
            <v>2</v>
          </cell>
          <cell r="AL982">
            <v>3.7342153006503093E-5</v>
          </cell>
          <cell r="CB982" t="str">
            <v>https://morningconsult.com/2020-democratic-primary/</v>
          </cell>
        </row>
        <row r="983">
          <cell r="D983" t="str">
            <v>Harris Insights &amp; Analytics</v>
          </cell>
          <cell r="F983" t="str">
            <v>US</v>
          </cell>
          <cell r="G983" t="str">
            <v>C+</v>
          </cell>
          <cell r="I983">
            <v>43643</v>
          </cell>
          <cell r="J983">
            <v>889</v>
          </cell>
          <cell r="K983" t="str">
            <v>rv</v>
          </cell>
          <cell r="L983">
            <v>31</v>
          </cell>
          <cell r="M983">
            <v>0</v>
          </cell>
          <cell r="N983">
            <v>2</v>
          </cell>
          <cell r="O983">
            <v>4</v>
          </cell>
          <cell r="P983">
            <v>1</v>
          </cell>
          <cell r="Q983">
            <v>17</v>
          </cell>
          <cell r="R983">
            <v>0</v>
          </cell>
          <cell r="S983">
            <v>10</v>
          </cell>
          <cell r="T983">
            <v>1</v>
          </cell>
          <cell r="AL983">
            <v>2.1006997485115131E-7</v>
          </cell>
          <cell r="CB983" t="str">
            <v>https://scottrasmussen.com/crosstabs-june-25-27/</v>
          </cell>
        </row>
        <row r="984">
          <cell r="D984" t="str">
            <v>Morning Consult</v>
          </cell>
          <cell r="F984" t="str">
            <v>US</v>
          </cell>
          <cell r="G984" t="str">
            <v>B+</v>
          </cell>
          <cell r="I984">
            <v>43643</v>
          </cell>
          <cell r="J984">
            <v>2041</v>
          </cell>
          <cell r="K984" t="str">
            <v>lv</v>
          </cell>
          <cell r="L984">
            <v>32.5</v>
          </cell>
          <cell r="M984">
            <v>0</v>
          </cell>
          <cell r="N984">
            <v>4.0999999999999996</v>
          </cell>
          <cell r="O984">
            <v>4.5</v>
          </cell>
          <cell r="P984">
            <v>1.1000000000000001</v>
          </cell>
          <cell r="Q984">
            <v>17.100000000000001</v>
          </cell>
          <cell r="R984">
            <v>0</v>
          </cell>
          <cell r="S984">
            <v>17</v>
          </cell>
          <cell r="T984">
            <v>1.2</v>
          </cell>
          <cell r="AL984">
            <v>3.0264158324114571E-5</v>
          </cell>
          <cell r="CB984" t="str">
            <v>https://projects.fivethirtyeight.com/democratic-debate-poll/</v>
          </cell>
        </row>
        <row r="985">
          <cell r="D985" t="str">
            <v>YouGov Blue/Data for Progress</v>
          </cell>
          <cell r="F985" t="str">
            <v>US</v>
          </cell>
          <cell r="G985">
            <v>0</v>
          </cell>
          <cell r="I985">
            <v>43642</v>
          </cell>
          <cell r="J985">
            <v>1402</v>
          </cell>
          <cell r="K985" t="str">
            <v>lv</v>
          </cell>
          <cell r="L985">
            <v>30</v>
          </cell>
          <cell r="M985">
            <v>0</v>
          </cell>
          <cell r="N985">
            <v>2</v>
          </cell>
          <cell r="O985">
            <v>7</v>
          </cell>
          <cell r="P985">
            <v>1</v>
          </cell>
          <cell r="Q985">
            <v>16</v>
          </cell>
          <cell r="R985">
            <v>0</v>
          </cell>
          <cell r="S985">
            <v>24</v>
          </cell>
          <cell r="T985">
            <v>2</v>
          </cell>
          <cell r="AL985">
            <v>3.2788269240794231E-3</v>
          </cell>
          <cell r="CB985" t="str">
            <v>https://www.dataforprogress.org/blog/2019/6/28/here-are-the-final-pre-debate-numbers</v>
          </cell>
        </row>
        <row r="986">
          <cell r="D986" t="str">
            <v>Harris Insights &amp; Analytics</v>
          </cell>
          <cell r="F986" t="str">
            <v>US</v>
          </cell>
          <cell r="G986" t="str">
            <v>C+</v>
          </cell>
          <cell r="I986">
            <v>43642</v>
          </cell>
          <cell r="J986">
            <v>892</v>
          </cell>
          <cell r="K986" t="str">
            <v>rv</v>
          </cell>
          <cell r="L986">
            <v>29</v>
          </cell>
          <cell r="M986">
            <v>0</v>
          </cell>
          <cell r="N986">
            <v>1</v>
          </cell>
          <cell r="O986">
            <v>3</v>
          </cell>
          <cell r="P986">
            <v>1</v>
          </cell>
          <cell r="Q986">
            <v>17</v>
          </cell>
          <cell r="R986">
            <v>0</v>
          </cell>
          <cell r="S986">
            <v>9</v>
          </cell>
          <cell r="T986">
            <v>1</v>
          </cell>
          <cell r="AL986">
            <v>2.0594911870344471E-7</v>
          </cell>
          <cell r="CB986" t="str">
            <v>https://scottrasmussen.com/pre-debate-poll-july-24-26/</v>
          </cell>
        </row>
        <row r="987">
          <cell r="D987" t="str">
            <v>Morning Consult</v>
          </cell>
          <cell r="F987" t="str">
            <v>US</v>
          </cell>
          <cell r="G987" t="str">
            <v>B+</v>
          </cell>
          <cell r="I987">
            <v>43642</v>
          </cell>
          <cell r="J987">
            <v>7150</v>
          </cell>
          <cell r="K987" t="str">
            <v>lv</v>
          </cell>
          <cell r="L987">
            <v>35.200000000000003</v>
          </cell>
          <cell r="M987">
            <v>0</v>
          </cell>
          <cell r="N987">
            <v>2.7</v>
          </cell>
          <cell r="O987">
            <v>6</v>
          </cell>
          <cell r="P987">
            <v>0.9</v>
          </cell>
          <cell r="Q987">
            <v>18.2</v>
          </cell>
          <cell r="R987">
            <v>0</v>
          </cell>
          <cell r="S987">
            <v>12.4</v>
          </cell>
          <cell r="T987">
            <v>1.2</v>
          </cell>
          <cell r="AL987">
            <v>5.2060139744856305E-5</v>
          </cell>
          <cell r="CB987" t="str">
            <v>https://projects.fivethirtyeight.com/democratic-debate-poll/</v>
          </cell>
        </row>
        <row r="988">
          <cell r="D988" t="str">
            <v>Echelon Insights</v>
          </cell>
          <cell r="F988" t="str">
            <v>US</v>
          </cell>
          <cell r="G988">
            <v>0</v>
          </cell>
          <cell r="I988">
            <v>43641</v>
          </cell>
          <cell r="J988">
            <v>484</v>
          </cell>
          <cell r="K988" t="str">
            <v>rv</v>
          </cell>
          <cell r="L988">
            <v>56</v>
          </cell>
          <cell r="M988">
            <v>0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R988">
            <v>0</v>
          </cell>
          <cell r="S988">
            <v>26</v>
          </cell>
          <cell r="T988">
            <v>0</v>
          </cell>
          <cell r="AL988">
            <v>0</v>
          </cell>
          <cell r="CB988" t="str">
            <v>http://echeloninsights.com/wp-content/uploads/Omnibus-June-2019_Dem-Primary-1.pdf</v>
          </cell>
        </row>
        <row r="989">
          <cell r="D989" t="str">
            <v>Echelon Insights</v>
          </cell>
          <cell r="F989" t="str">
            <v>US</v>
          </cell>
          <cell r="G989">
            <v>0</v>
          </cell>
          <cell r="I989">
            <v>43641</v>
          </cell>
          <cell r="J989">
            <v>484</v>
          </cell>
          <cell r="K989" t="str">
            <v>rv</v>
          </cell>
          <cell r="L989">
            <v>57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27</v>
          </cell>
          <cell r="R989">
            <v>0</v>
          </cell>
          <cell r="S989">
            <v>0</v>
          </cell>
          <cell r="T989">
            <v>0</v>
          </cell>
          <cell r="AL989">
            <v>7.4706844032935638E-5</v>
          </cell>
          <cell r="CB989" t="str">
            <v>http://echeloninsights.com/wp-content/uploads/Omnibus-June-2019_Dem-Primary-1.pdf</v>
          </cell>
        </row>
        <row r="990">
          <cell r="D990" t="str">
            <v>Echelon Insights</v>
          </cell>
          <cell r="F990" t="str">
            <v>US</v>
          </cell>
          <cell r="G990">
            <v>0</v>
          </cell>
          <cell r="I990">
            <v>43641</v>
          </cell>
          <cell r="J990">
            <v>484</v>
          </cell>
          <cell r="K990" t="str">
            <v>rv</v>
          </cell>
          <cell r="L990">
            <v>32</v>
          </cell>
          <cell r="M990">
            <v>0</v>
          </cell>
          <cell r="N990">
            <v>2</v>
          </cell>
          <cell r="O990">
            <v>9</v>
          </cell>
          <cell r="P990">
            <v>1</v>
          </cell>
          <cell r="Q990">
            <v>15</v>
          </cell>
          <cell r="R990">
            <v>0</v>
          </cell>
          <cell r="S990">
            <v>11</v>
          </cell>
          <cell r="T990">
            <v>1</v>
          </cell>
          <cell r="AL990">
            <v>0</v>
          </cell>
          <cell r="CB990" t="str">
            <v>http://echeloninsights.com/wp-content/uploads/Omnibus-June-2019_Dem-Primary-1.pdf</v>
          </cell>
        </row>
        <row r="991">
          <cell r="D991" t="str">
            <v>YouGov</v>
          </cell>
          <cell r="F991" t="str">
            <v>US</v>
          </cell>
          <cell r="G991" t="str">
            <v>B-</v>
          </cell>
          <cell r="I991">
            <v>43641</v>
          </cell>
          <cell r="J991">
            <v>522</v>
          </cell>
          <cell r="K991" t="str">
            <v>lv</v>
          </cell>
          <cell r="L991">
            <v>24</v>
          </cell>
          <cell r="M991">
            <v>0</v>
          </cell>
          <cell r="N991">
            <v>2</v>
          </cell>
          <cell r="O991">
            <v>5</v>
          </cell>
          <cell r="P991">
            <v>1</v>
          </cell>
          <cell r="Q991">
            <v>15</v>
          </cell>
          <cell r="R991">
            <v>0</v>
          </cell>
          <cell r="S991">
            <v>18</v>
          </cell>
          <cell r="T991">
            <v>1</v>
          </cell>
          <cell r="AL991">
            <v>4.7563403465936974E-6</v>
          </cell>
          <cell r="CB991" t="str">
            <v>https://d25d2506sfb94s.cloudfront.net/cumulus_uploads/document/obzwo5cjei/econTabReport.pdf</v>
          </cell>
        </row>
        <row r="992">
          <cell r="D992" t="str">
            <v>Gravis Marketing</v>
          </cell>
          <cell r="F992" t="str">
            <v>Maine</v>
          </cell>
          <cell r="G992" t="str">
            <v>C+</v>
          </cell>
          <cell r="I992">
            <v>43640</v>
          </cell>
          <cell r="J992">
            <v>243</v>
          </cell>
          <cell r="K992" t="str">
            <v>rv</v>
          </cell>
          <cell r="L992">
            <v>25</v>
          </cell>
          <cell r="M992">
            <v>0</v>
          </cell>
          <cell r="N992">
            <v>3</v>
          </cell>
          <cell r="O992">
            <v>8</v>
          </cell>
          <cell r="P992">
            <v>0</v>
          </cell>
          <cell r="Q992">
            <v>15</v>
          </cell>
          <cell r="R992">
            <v>0</v>
          </cell>
          <cell r="S992">
            <v>17</v>
          </cell>
          <cell r="T992">
            <v>5</v>
          </cell>
          <cell r="AL992">
            <v>0.64838633274897528</v>
          </cell>
          <cell r="CB992" t="str">
            <v>http://orlando-politics.com/wp-content/uploads/2019/06/Maine-Jun-26-2019.pdf</v>
          </cell>
        </row>
        <row r="993">
          <cell r="D993" t="str">
            <v>McLaughlin &amp; Associates</v>
          </cell>
          <cell r="F993" t="str">
            <v>US</v>
          </cell>
          <cell r="G993" t="str">
            <v>C/D</v>
          </cell>
          <cell r="I993">
            <v>43640</v>
          </cell>
          <cell r="J993">
            <v>459</v>
          </cell>
          <cell r="K993" t="str">
            <v>lv</v>
          </cell>
          <cell r="L993">
            <v>34</v>
          </cell>
          <cell r="M993">
            <v>0</v>
          </cell>
          <cell r="N993">
            <v>2</v>
          </cell>
          <cell r="O993">
            <v>6</v>
          </cell>
          <cell r="P993">
            <v>1</v>
          </cell>
          <cell r="Q993">
            <v>17</v>
          </cell>
          <cell r="R993">
            <v>0</v>
          </cell>
          <cell r="S993">
            <v>11</v>
          </cell>
          <cell r="T993">
            <v>1</v>
          </cell>
          <cell r="AL993">
            <v>1.0634574794272306E-3</v>
          </cell>
          <cell r="CB993" t="str">
            <v>https://mclaughlinonline.com/pols/wp-content/uploads/2019/06/National-Monthly-Omnibus-June-Release.pdf</v>
          </cell>
        </row>
        <row r="994">
          <cell r="D994" t="str">
            <v>Emerson College</v>
          </cell>
          <cell r="F994" t="str">
            <v>US</v>
          </cell>
          <cell r="G994" t="str">
            <v>B-</v>
          </cell>
          <cell r="I994">
            <v>43640</v>
          </cell>
          <cell r="J994">
            <v>457</v>
          </cell>
          <cell r="K994" t="str">
            <v>lv</v>
          </cell>
          <cell r="L994">
            <v>33.9</v>
          </cell>
          <cell r="M994">
            <v>0</v>
          </cell>
          <cell r="N994">
            <v>2.7</v>
          </cell>
          <cell r="O994">
            <v>6.3</v>
          </cell>
          <cell r="P994">
            <v>0.7</v>
          </cell>
          <cell r="Q994">
            <v>27.1</v>
          </cell>
          <cell r="R994">
            <v>0</v>
          </cell>
          <cell r="S994">
            <v>14.2</v>
          </cell>
          <cell r="T994">
            <v>0.7</v>
          </cell>
          <cell r="AL994">
            <v>1.1194029053610882E-3</v>
          </cell>
          <cell r="CB994" t="str">
            <v>http://emersonpolling.com/2019/06/24/june-national-poll-all-eyes-on-the-democratic-debates-biden-sanders-and-warren-separate-from-the-field/</v>
          </cell>
        </row>
        <row r="995">
          <cell r="D995" t="str">
            <v>St. Pete Polls</v>
          </cell>
          <cell r="F995" t="str">
            <v>Florida</v>
          </cell>
          <cell r="G995" t="str">
            <v>C+</v>
          </cell>
          <cell r="I995">
            <v>43639</v>
          </cell>
          <cell r="J995">
            <v>2022</v>
          </cell>
          <cell r="K995" t="str">
            <v>lv</v>
          </cell>
          <cell r="L995">
            <v>47.4</v>
          </cell>
          <cell r="M995">
            <v>0</v>
          </cell>
          <cell r="N995">
            <v>3.2</v>
          </cell>
          <cell r="O995">
            <v>8.4</v>
          </cell>
          <cell r="P995">
            <v>0</v>
          </cell>
          <cell r="Q995">
            <v>8</v>
          </cell>
          <cell r="R995">
            <v>0</v>
          </cell>
          <cell r="S995">
            <v>11.8</v>
          </cell>
          <cell r="T995">
            <v>0</v>
          </cell>
          <cell r="AL995">
            <v>7.5495421690293602E-3</v>
          </cell>
          <cell r="CB995" t="str">
            <v>http://stpetepolls.org/files/StPetePolls_2019_State_DEM_Pres_June23_I63R.pdf</v>
          </cell>
        </row>
        <row r="996">
          <cell r="D996" t="str">
            <v>Morning Consult</v>
          </cell>
          <cell r="F996" t="str">
            <v>US</v>
          </cell>
          <cell r="G996" t="str">
            <v>B+</v>
          </cell>
          <cell r="I996">
            <v>43639</v>
          </cell>
          <cell r="J996">
            <v>16188</v>
          </cell>
          <cell r="K996" t="str">
            <v>lv</v>
          </cell>
          <cell r="L996">
            <v>38</v>
          </cell>
          <cell r="M996">
            <v>0</v>
          </cell>
          <cell r="N996">
            <v>3</v>
          </cell>
          <cell r="O996">
            <v>7</v>
          </cell>
          <cell r="P996">
            <v>1</v>
          </cell>
          <cell r="Q996">
            <v>19</v>
          </cell>
          <cell r="R996">
            <v>0</v>
          </cell>
          <cell r="S996">
            <v>13</v>
          </cell>
          <cell r="T996">
            <v>2</v>
          </cell>
          <cell r="AL996">
            <v>7.2710422970843043E-5</v>
          </cell>
          <cell r="CB996" t="str">
            <v>https://morningconsult.com/2020-democratic-primary/</v>
          </cell>
        </row>
        <row r="997">
          <cell r="D997" t="str">
            <v>Change Research</v>
          </cell>
          <cell r="F997" t="str">
            <v>US</v>
          </cell>
          <cell r="G997" t="str">
            <v>C</v>
          </cell>
          <cell r="I997">
            <v>43637</v>
          </cell>
          <cell r="J997">
            <v>1071</v>
          </cell>
          <cell r="K997" t="str">
            <v>lv</v>
          </cell>
          <cell r="L997">
            <v>24</v>
          </cell>
          <cell r="M997">
            <v>0</v>
          </cell>
          <cell r="N997">
            <v>2</v>
          </cell>
          <cell r="O997">
            <v>13</v>
          </cell>
          <cell r="P997">
            <v>1</v>
          </cell>
          <cell r="Q997">
            <v>22</v>
          </cell>
          <cell r="R997">
            <v>0</v>
          </cell>
          <cell r="S997">
            <v>22</v>
          </cell>
          <cell r="T997">
            <v>1</v>
          </cell>
          <cell r="AL997">
            <v>1.9532377142195958E-3</v>
          </cell>
          <cell r="CB997" t="str">
            <v>https://www.changeresearch.com/post-debate-poll-jun-28-jul-1-2019</v>
          </cell>
        </row>
        <row r="998">
          <cell r="D998" t="str">
            <v>Chism Strategies</v>
          </cell>
          <cell r="F998" t="str">
            <v>Mississippi</v>
          </cell>
          <cell r="G998">
            <v>0</v>
          </cell>
          <cell r="I998">
            <v>43637</v>
          </cell>
          <cell r="J998">
            <v>523</v>
          </cell>
          <cell r="K998" t="str">
            <v>lv</v>
          </cell>
          <cell r="L998">
            <v>50.01</v>
          </cell>
          <cell r="M998">
            <v>0</v>
          </cell>
          <cell r="N998">
            <v>1.56</v>
          </cell>
          <cell r="O998">
            <v>2.42</v>
          </cell>
          <cell r="P998">
            <v>0.78</v>
          </cell>
          <cell r="Q998">
            <v>6.61</v>
          </cell>
          <cell r="R998">
            <v>0</v>
          </cell>
          <cell r="S998">
            <v>7.04</v>
          </cell>
          <cell r="T998">
            <v>0.46</v>
          </cell>
          <cell r="AL998">
            <v>0.77386861590437273</v>
          </cell>
          <cell r="CB998" t="str">
            <v>http://www.millsaps.edu/_resources/documents/2019-june-millsaps-chism-pre-debate-survey.pdf</v>
          </cell>
        </row>
        <row r="999">
          <cell r="D999" t="str">
            <v>Change Research</v>
          </cell>
          <cell r="F999" t="str">
            <v>South Carolina</v>
          </cell>
          <cell r="G999" t="str">
            <v>C</v>
          </cell>
          <cell r="I999">
            <v>43636</v>
          </cell>
          <cell r="J999">
            <v>308</v>
          </cell>
          <cell r="K999" t="str">
            <v>lv</v>
          </cell>
          <cell r="L999">
            <v>39</v>
          </cell>
          <cell r="M999">
            <v>0</v>
          </cell>
          <cell r="N999">
            <v>5</v>
          </cell>
          <cell r="O999">
            <v>11</v>
          </cell>
          <cell r="P999">
            <v>0</v>
          </cell>
          <cell r="Q999">
            <v>13</v>
          </cell>
          <cell r="R999">
            <v>0</v>
          </cell>
          <cell r="S999">
            <v>15</v>
          </cell>
          <cell r="T999">
            <v>2</v>
          </cell>
          <cell r="AL999">
            <v>1.2399212339660767E-3</v>
          </cell>
          <cell r="CB999" t="str">
            <v>https://docs.google.com/spreadsheets/d/1LqfkQsESsQYMT7dpYqsRX4RRcJoX_uTjq-WgUOJPVh8/edit</v>
          </cell>
        </row>
        <row r="1000">
          <cell r="D1000" t="str">
            <v>Change Research</v>
          </cell>
          <cell r="F1000" t="str">
            <v>New Hampshire</v>
          </cell>
          <cell r="G1000" t="str">
            <v>C</v>
          </cell>
          <cell r="I1000">
            <v>43636</v>
          </cell>
          <cell r="J1000">
            <v>308</v>
          </cell>
          <cell r="K1000" t="str">
            <v>lv</v>
          </cell>
          <cell r="L1000">
            <v>24</v>
          </cell>
          <cell r="M1000">
            <v>0</v>
          </cell>
          <cell r="N1000">
            <v>0</v>
          </cell>
          <cell r="O1000">
            <v>14</v>
          </cell>
          <cell r="P1000">
            <v>1</v>
          </cell>
          <cell r="Q1000">
            <v>28</v>
          </cell>
          <cell r="R1000">
            <v>0</v>
          </cell>
          <cell r="S1000">
            <v>21</v>
          </cell>
          <cell r="T1000">
            <v>1</v>
          </cell>
          <cell r="AL1000">
            <v>9.9193662338595348E-3</v>
          </cell>
          <cell r="CB1000" t="str">
            <v>https://docs.google.com/spreadsheets/d/1LqfkQsESsQYMT7dpYqsRX4RRcJoX_uTjq-WgUOJPVh8/edit</v>
          </cell>
        </row>
        <row r="1001">
          <cell r="D1001" t="str">
            <v>Change Research</v>
          </cell>
          <cell r="F1001" t="str">
            <v>Iowa</v>
          </cell>
          <cell r="G1001" t="str">
            <v>C</v>
          </cell>
          <cell r="I1001">
            <v>43636</v>
          </cell>
          <cell r="J1001">
            <v>308</v>
          </cell>
          <cell r="K1001" t="str">
            <v>lv</v>
          </cell>
          <cell r="L1001">
            <v>27</v>
          </cell>
          <cell r="M1001">
            <v>0</v>
          </cell>
          <cell r="N1001">
            <v>5</v>
          </cell>
          <cell r="O1001">
            <v>17</v>
          </cell>
          <cell r="P1001">
            <v>2</v>
          </cell>
          <cell r="Q1001">
            <v>18</v>
          </cell>
          <cell r="R1001">
            <v>0</v>
          </cell>
          <cell r="S1001">
            <v>20</v>
          </cell>
          <cell r="T1001">
            <v>1</v>
          </cell>
          <cell r="AL1001">
            <v>5.0787136491486154E-3</v>
          </cell>
          <cell r="CB1001" t="str">
            <v>https://docs.google.com/spreadsheets/d/1LqfkQsESsQYMT7dpYqsRX4RRcJoX_uTjq-WgUOJPVh8/edit</v>
          </cell>
        </row>
        <row r="1002">
          <cell r="D1002" t="str">
            <v>Park Street Strategies</v>
          </cell>
          <cell r="F1002" t="str">
            <v>US</v>
          </cell>
          <cell r="G1002">
            <v>0</v>
          </cell>
          <cell r="I1002">
            <v>43620</v>
          </cell>
          <cell r="J1002">
            <v>600</v>
          </cell>
          <cell r="K1002" t="str">
            <v>lv</v>
          </cell>
          <cell r="L1002">
            <v>32</v>
          </cell>
          <cell r="M1002">
            <v>0</v>
          </cell>
          <cell r="N1002">
            <v>1</v>
          </cell>
          <cell r="O1002">
            <v>7</v>
          </cell>
          <cell r="P1002">
            <v>2</v>
          </cell>
          <cell r="Q1002">
            <v>15</v>
          </cell>
          <cell r="R1002">
            <v>0</v>
          </cell>
          <cell r="S1002">
            <v>13</v>
          </cell>
          <cell r="T1002">
            <v>1</v>
          </cell>
          <cell r="AL1002">
            <v>0.75562515417908638</v>
          </cell>
          <cell r="CB1002" t="str">
            <v>https://www.scribd.com/document/413642865/Read-Park-Strategies-survey</v>
          </cell>
        </row>
        <row r="1003">
          <cell r="D1003" t="str">
            <v>Swayable</v>
          </cell>
          <cell r="F1003" t="str">
            <v>US</v>
          </cell>
          <cell r="G1003">
            <v>0</v>
          </cell>
          <cell r="I1003">
            <v>43619</v>
          </cell>
          <cell r="J1003">
            <v>977</v>
          </cell>
          <cell r="K1003" t="str">
            <v>lv</v>
          </cell>
          <cell r="L1003">
            <v>40.299999999999997</v>
          </cell>
          <cell r="M1003">
            <v>0</v>
          </cell>
          <cell r="N1003">
            <v>3.5</v>
          </cell>
          <cell r="O1003">
            <v>6.3</v>
          </cell>
          <cell r="P1003">
            <v>1.3</v>
          </cell>
          <cell r="Q1003">
            <v>19.8</v>
          </cell>
          <cell r="R1003">
            <v>0</v>
          </cell>
          <cell r="S1003">
            <v>6.9</v>
          </cell>
          <cell r="T1003">
            <v>0</v>
          </cell>
          <cell r="AL1003">
            <v>1.8559031677734022E-4</v>
          </cell>
          <cell r="CB1003" t="str">
            <v>https://swayable.com/insights/primaries2019</v>
          </cell>
        </row>
        <row r="1004">
          <cell r="D1004" t="str">
            <v>Swayable</v>
          </cell>
          <cell r="F1004" t="str">
            <v>US</v>
          </cell>
          <cell r="G1004">
            <v>0</v>
          </cell>
          <cell r="I1004">
            <v>43619</v>
          </cell>
          <cell r="J1004">
            <v>1961</v>
          </cell>
          <cell r="K1004" t="str">
            <v>a</v>
          </cell>
          <cell r="L1004">
            <v>35.799999999999997</v>
          </cell>
          <cell r="M1004">
            <v>0</v>
          </cell>
          <cell r="N1004">
            <v>2.5</v>
          </cell>
          <cell r="O1004">
            <v>5.2</v>
          </cell>
          <cell r="P1004">
            <v>1.5</v>
          </cell>
          <cell r="Q1004">
            <v>21.7</v>
          </cell>
          <cell r="R1004">
            <v>0</v>
          </cell>
          <cell r="S1004">
            <v>5.6</v>
          </cell>
          <cell r="T1004">
            <v>1.3</v>
          </cell>
          <cell r="AL1004">
            <v>0</v>
          </cell>
          <cell r="CB1004" t="str">
            <v>https://swayable.com/insights/primaries2019</v>
          </cell>
        </row>
        <row r="1005">
          <cell r="D1005" t="str">
            <v>YouGov</v>
          </cell>
          <cell r="F1005" t="str">
            <v>US</v>
          </cell>
          <cell r="G1005" t="str">
            <v>B-</v>
          </cell>
          <cell r="I1005">
            <v>43634</v>
          </cell>
          <cell r="J1005">
            <v>576</v>
          </cell>
          <cell r="K1005" t="str">
            <v>lv</v>
          </cell>
          <cell r="L1005">
            <v>26</v>
          </cell>
          <cell r="M1005">
            <v>0</v>
          </cell>
          <cell r="N1005">
            <v>2</v>
          </cell>
          <cell r="O1005">
            <v>9</v>
          </cell>
          <cell r="P1005">
            <v>1</v>
          </cell>
          <cell r="Q1005">
            <v>13</v>
          </cell>
          <cell r="R1005">
            <v>0</v>
          </cell>
          <cell r="S1005">
            <v>14</v>
          </cell>
          <cell r="T1005">
            <v>1</v>
          </cell>
          <cell r="AL1005">
            <v>4.618815317217331E-6</v>
          </cell>
          <cell r="CB1005" t="str">
            <v>https://d25d2506sfb94s.cloudfront.net/cumulus_uploads/document/f0cbavpadc/econTabReport.pdf</v>
          </cell>
        </row>
        <row r="1006">
          <cell r="D1006" t="str">
            <v>Change Research</v>
          </cell>
          <cell r="F1006" t="str">
            <v>Florida</v>
          </cell>
          <cell r="G1006" t="str">
            <v>C</v>
          </cell>
          <cell r="I1006">
            <v>43633</v>
          </cell>
          <cell r="J1006">
            <v>1130</v>
          </cell>
          <cell r="K1006" t="str">
            <v>lv</v>
          </cell>
          <cell r="L1006">
            <v>33</v>
          </cell>
          <cell r="M1006">
            <v>0</v>
          </cell>
          <cell r="N1006">
            <v>2</v>
          </cell>
          <cell r="O1006">
            <v>15</v>
          </cell>
          <cell r="P1006">
            <v>2</v>
          </cell>
          <cell r="Q1006">
            <v>20</v>
          </cell>
          <cell r="R1006">
            <v>0</v>
          </cell>
          <cell r="S1006">
            <v>15</v>
          </cell>
          <cell r="T1006">
            <v>3</v>
          </cell>
          <cell r="AL1006">
            <v>1.0062394778260568</v>
          </cell>
          <cell r="CB1006" t="str">
            <v>https://www.changeresearch.com/florida-poll-june-16-17-2019</v>
          </cell>
        </row>
        <row r="1007">
          <cell r="D1007" t="str">
            <v>Monmouth University</v>
          </cell>
          <cell r="F1007" t="str">
            <v>US</v>
          </cell>
          <cell r="G1007" t="str">
            <v>A+</v>
          </cell>
          <cell r="I1007">
            <v>43633</v>
          </cell>
          <cell r="J1007">
            <v>306</v>
          </cell>
          <cell r="K1007" t="str">
            <v>rv</v>
          </cell>
          <cell r="L1007">
            <v>32</v>
          </cell>
          <cell r="M1007">
            <v>0</v>
          </cell>
          <cell r="N1007">
            <v>2</v>
          </cell>
          <cell r="O1007">
            <v>5</v>
          </cell>
          <cell r="P1007">
            <v>1</v>
          </cell>
          <cell r="Q1007">
            <v>14</v>
          </cell>
          <cell r="R1007">
            <v>0</v>
          </cell>
          <cell r="S1007">
            <v>15</v>
          </cell>
          <cell r="T1007">
            <v>2</v>
          </cell>
          <cell r="AL1007">
            <v>6.2775038881444194E-3</v>
          </cell>
          <cell r="CB1007" t="str">
            <v>https://www.monmouth.edu/polling-institute/documents/monmouthpoll_us_061919.pdf/</v>
          </cell>
        </row>
        <row r="1008">
          <cell r="D1008" t="str">
            <v>Quinnipiac University</v>
          </cell>
          <cell r="F1008" t="str">
            <v>Florida</v>
          </cell>
          <cell r="G1008" t="str">
            <v>A</v>
          </cell>
          <cell r="I1008">
            <v>43633</v>
          </cell>
          <cell r="J1008">
            <v>417</v>
          </cell>
          <cell r="K1008" t="str">
            <v>rv</v>
          </cell>
          <cell r="L1008">
            <v>41</v>
          </cell>
          <cell r="M1008">
            <v>0</v>
          </cell>
          <cell r="N1008">
            <v>1</v>
          </cell>
          <cell r="O1008">
            <v>8</v>
          </cell>
          <cell r="P1008">
            <v>1</v>
          </cell>
          <cell r="Q1008">
            <v>14</v>
          </cell>
          <cell r="R1008">
            <v>0</v>
          </cell>
          <cell r="S1008">
            <v>12</v>
          </cell>
          <cell r="T1008">
            <v>0</v>
          </cell>
          <cell r="AL1008">
            <v>2.1198610070043946</v>
          </cell>
          <cell r="CB1008" t="str">
            <v>https://poll.qu.edu/national/release-detail?ReleaseID=2629</v>
          </cell>
        </row>
        <row r="1009">
          <cell r="D1009" t="str">
            <v>Morning Consult</v>
          </cell>
          <cell r="F1009" t="str">
            <v>US</v>
          </cell>
          <cell r="G1009" t="str">
            <v>B+</v>
          </cell>
          <cell r="I1009">
            <v>43632</v>
          </cell>
          <cell r="J1009">
            <v>17226</v>
          </cell>
          <cell r="K1009" t="str">
            <v>lv</v>
          </cell>
          <cell r="L1009">
            <v>38</v>
          </cell>
          <cell r="M1009">
            <v>0</v>
          </cell>
          <cell r="N1009">
            <v>3</v>
          </cell>
          <cell r="O1009">
            <v>7</v>
          </cell>
          <cell r="P1009">
            <v>1</v>
          </cell>
          <cell r="Q1009">
            <v>19</v>
          </cell>
          <cell r="R1009">
            <v>0</v>
          </cell>
          <cell r="S1009">
            <v>11</v>
          </cell>
          <cell r="T1009">
            <v>1</v>
          </cell>
          <cell r="AL1009">
            <v>6.8944818980182481E-5</v>
          </cell>
          <cell r="CB1009" t="str">
            <v>https://morningconsult.com/2020-democratic-primary/</v>
          </cell>
        </row>
        <row r="1010">
          <cell r="D1010" t="str">
            <v>Suffolk University</v>
          </cell>
          <cell r="F1010" t="str">
            <v>US</v>
          </cell>
          <cell r="G1010" t="str">
            <v>A-</v>
          </cell>
          <cell r="I1010">
            <v>43631</v>
          </cell>
          <cell r="J1010">
            <v>385</v>
          </cell>
          <cell r="K1010" t="str">
            <v>lv</v>
          </cell>
          <cell r="L1010">
            <v>30.13</v>
          </cell>
          <cell r="M1010">
            <v>0</v>
          </cell>
          <cell r="N1010">
            <v>2.08</v>
          </cell>
          <cell r="O1010">
            <v>9.35</v>
          </cell>
          <cell r="P1010">
            <v>0.26</v>
          </cell>
          <cell r="Q1010">
            <v>15.32</v>
          </cell>
          <cell r="R1010">
            <v>0</v>
          </cell>
          <cell r="S1010">
            <v>9.61</v>
          </cell>
          <cell r="T1010">
            <v>0.52</v>
          </cell>
          <cell r="AL1010">
            <v>2.8473306558797016E-2</v>
          </cell>
          <cell r="CB1010" t="str">
            <v>https://www.suffolk.edu/-/media/suffolk/documents/academics/research-at-suffolk/suprc/polls/national/2019/6_19_2019_marginals_pdftxt.pdf</v>
          </cell>
        </row>
        <row r="1011">
          <cell r="D1011" t="str">
            <v>Harris Insights &amp; Analytics</v>
          </cell>
          <cell r="F1011" t="str">
            <v>US</v>
          </cell>
          <cell r="G1011" t="str">
            <v>C+</v>
          </cell>
          <cell r="I1011">
            <v>43631</v>
          </cell>
          <cell r="J1011">
            <v>424</v>
          </cell>
          <cell r="K1011" t="str">
            <v>rv</v>
          </cell>
          <cell r="L1011">
            <v>35</v>
          </cell>
          <cell r="M1011">
            <v>0</v>
          </cell>
          <cell r="N1011">
            <v>3</v>
          </cell>
          <cell r="O1011">
            <v>4</v>
          </cell>
          <cell r="P1011">
            <v>1</v>
          </cell>
          <cell r="Q1011">
            <v>13</v>
          </cell>
          <cell r="R1011">
            <v>0</v>
          </cell>
          <cell r="S1011">
            <v>7</v>
          </cell>
          <cell r="T1011">
            <v>0</v>
          </cell>
          <cell r="AL1011">
            <v>1.4536743336560702E-7</v>
          </cell>
          <cell r="CB1011" t="str">
            <v>https://thehill.com/hilltv/what-americas-thinking/448910-poll-leads-Sanders-by-22-points</v>
          </cell>
        </row>
        <row r="1012">
          <cell r="D1012" t="str">
            <v>Change Research</v>
          </cell>
          <cell r="F1012" t="str">
            <v>South Carolina</v>
          </cell>
          <cell r="G1012" t="str">
            <v>C</v>
          </cell>
          <cell r="I1012">
            <v>43630</v>
          </cell>
          <cell r="J1012">
            <v>933</v>
          </cell>
          <cell r="K1012" t="str">
            <v>lv</v>
          </cell>
          <cell r="L1012">
            <v>37</v>
          </cell>
          <cell r="M1012">
            <v>0</v>
          </cell>
          <cell r="N1012">
            <v>5</v>
          </cell>
          <cell r="O1012">
            <v>11</v>
          </cell>
          <cell r="P1012">
            <v>1</v>
          </cell>
          <cell r="Q1012">
            <v>9</v>
          </cell>
          <cell r="R1012">
            <v>0</v>
          </cell>
          <cell r="S1012">
            <v>17</v>
          </cell>
          <cell r="T1012">
            <v>3</v>
          </cell>
          <cell r="AL1012">
            <v>1.2697071841897009E-3</v>
          </cell>
          <cell r="CB1012" t="str">
            <v>https://www.changeresearch.com/south-carolina-poll-june-11-14-2019</v>
          </cell>
        </row>
        <row r="1013">
          <cell r="D1013" t="str">
            <v>WPA Intelligence (WPAi)</v>
          </cell>
          <cell r="F1013" t="str">
            <v>US</v>
          </cell>
          <cell r="G1013" t="str">
            <v>B/C</v>
          </cell>
          <cell r="I1013">
            <v>43629</v>
          </cell>
          <cell r="J1013">
            <v>1000</v>
          </cell>
          <cell r="K1013" t="str">
            <v>lv</v>
          </cell>
          <cell r="L1013">
            <v>35</v>
          </cell>
          <cell r="M1013">
            <v>0</v>
          </cell>
          <cell r="N1013">
            <v>3</v>
          </cell>
          <cell r="O1013">
            <v>8</v>
          </cell>
          <cell r="P1013">
            <v>1</v>
          </cell>
          <cell r="Q1013">
            <v>14</v>
          </cell>
          <cell r="R1013">
            <v>0</v>
          </cell>
          <cell r="S1013">
            <v>10</v>
          </cell>
          <cell r="T1013">
            <v>1</v>
          </cell>
          <cell r="AL1013">
            <v>1.3358700718489835</v>
          </cell>
          <cell r="CB1013" t="str">
            <v>https://cdn.clubforgrowth.org/wp-content/uploads/2019/06/CFGp-WPAi-DEM-Primary-Poll-June-2019.pdf</v>
          </cell>
        </row>
        <row r="1014">
          <cell r="D1014" t="str">
            <v>YouGov</v>
          </cell>
          <cell r="F1014" t="str">
            <v>South Carolina</v>
          </cell>
          <cell r="G1014" t="str">
            <v>B-</v>
          </cell>
          <cell r="I1014">
            <v>43628</v>
          </cell>
          <cell r="J1014">
            <v>559</v>
          </cell>
          <cell r="K1014" t="str">
            <v>lv</v>
          </cell>
          <cell r="L1014">
            <v>45</v>
          </cell>
          <cell r="M1014">
            <v>0</v>
          </cell>
          <cell r="N1014">
            <v>4</v>
          </cell>
          <cell r="O1014">
            <v>6</v>
          </cell>
          <cell r="P1014">
            <v>1</v>
          </cell>
          <cell r="Q1014">
            <v>18</v>
          </cell>
          <cell r="R1014">
            <v>0</v>
          </cell>
          <cell r="S1014">
            <v>8</v>
          </cell>
          <cell r="T1014">
            <v>1</v>
          </cell>
          <cell r="AL1014">
            <v>2.2446626809830114E-3</v>
          </cell>
          <cell r="CB1014" t="str">
            <v>https://drive.google.com/file/d/0ByVu4fDHYJgVNFB2S3h5MUQzUzVDNjBQaExTdkZDQ0RGcTU4/view</v>
          </cell>
        </row>
        <row r="1015">
          <cell r="D1015" t="str">
            <v>YouGov</v>
          </cell>
          <cell r="F1015" t="str">
            <v>New Hampshire</v>
          </cell>
          <cell r="G1015" t="str">
            <v>B-</v>
          </cell>
          <cell r="I1015">
            <v>43628</v>
          </cell>
          <cell r="J1015">
            <v>448</v>
          </cell>
          <cell r="K1015" t="str">
            <v>lv</v>
          </cell>
          <cell r="L1015">
            <v>33</v>
          </cell>
          <cell r="M1015">
            <v>0</v>
          </cell>
          <cell r="N1015">
            <v>3</v>
          </cell>
          <cell r="O1015">
            <v>10</v>
          </cell>
          <cell r="P1015">
            <v>1</v>
          </cell>
          <cell r="Q1015">
            <v>20</v>
          </cell>
          <cell r="R1015">
            <v>0</v>
          </cell>
          <cell r="S1015">
            <v>17</v>
          </cell>
          <cell r="T1015">
            <v>1</v>
          </cell>
          <cell r="AL1015">
            <v>2.0422166090278732E-3</v>
          </cell>
          <cell r="CB1015" t="str">
            <v>https://drive.google.com/file/d/0ByVu4fDHYJgVSm5SVnVXZHBkOVpPQXpXX0pPWF9YSHhVb1g0/view</v>
          </cell>
        </row>
        <row r="1016">
          <cell r="D1016" t="str">
            <v>YouGov</v>
          </cell>
          <cell r="F1016" t="str">
            <v>Iowa</v>
          </cell>
          <cell r="G1016" t="str">
            <v>B-</v>
          </cell>
          <cell r="I1016">
            <v>43628</v>
          </cell>
          <cell r="J1016">
            <v>441</v>
          </cell>
          <cell r="K1016" t="str">
            <v>lv</v>
          </cell>
          <cell r="L1016">
            <v>30</v>
          </cell>
          <cell r="M1016">
            <v>0</v>
          </cell>
          <cell r="N1016">
            <v>3</v>
          </cell>
          <cell r="O1016">
            <v>11</v>
          </cell>
          <cell r="P1016">
            <v>4</v>
          </cell>
          <cell r="Q1016">
            <v>22</v>
          </cell>
          <cell r="R1016">
            <v>0</v>
          </cell>
          <cell r="S1016">
            <v>12</v>
          </cell>
          <cell r="T1016">
            <v>0</v>
          </cell>
          <cell r="AL1016">
            <v>3.0280082793364953E-3</v>
          </cell>
          <cell r="CB1016" t="str">
            <v>https://drive.google.com/file/d/0ByVu4fDHYJgVSm5SVnVXZHBkOVpPQXpXX0pPWF9YSHhVb1g0/view</v>
          </cell>
        </row>
        <row r="1017">
          <cell r="D1017" t="str">
            <v>Fox News/Beacon Research/Shaw &amp; Co. Research</v>
          </cell>
          <cell r="F1017" t="str">
            <v>US</v>
          </cell>
          <cell r="G1017" t="str">
            <v>A-</v>
          </cell>
          <cell r="I1017">
            <v>43628</v>
          </cell>
          <cell r="J1017">
            <v>449</v>
          </cell>
          <cell r="K1017" t="str">
            <v>lv</v>
          </cell>
          <cell r="L1017">
            <v>32</v>
          </cell>
          <cell r="M1017">
            <v>0</v>
          </cell>
          <cell r="N1017">
            <v>3</v>
          </cell>
          <cell r="O1017">
            <v>8</v>
          </cell>
          <cell r="P1017">
            <v>2</v>
          </cell>
          <cell r="Q1017">
            <v>13</v>
          </cell>
          <cell r="R1017">
            <v>0</v>
          </cell>
          <cell r="S1017">
            <v>9</v>
          </cell>
          <cell r="T1017">
            <v>2</v>
          </cell>
          <cell r="AL1017">
            <v>1.9584655948289009E-3</v>
          </cell>
          <cell r="CB1017" t="str">
            <v>https://www.foxnews.com/politics/fox-news-poll-6-16</v>
          </cell>
        </row>
        <row r="1018">
          <cell r="D1018" t="str">
            <v>Change Research</v>
          </cell>
          <cell r="F1018" t="str">
            <v>Minnesota</v>
          </cell>
          <cell r="G1018" t="str">
            <v>C</v>
          </cell>
          <cell r="I1018">
            <v>43628</v>
          </cell>
          <cell r="J1018">
            <v>772</v>
          </cell>
          <cell r="K1018" t="str">
            <v>lv</v>
          </cell>
          <cell r="L1018">
            <v>20</v>
          </cell>
          <cell r="M1018">
            <v>0</v>
          </cell>
          <cell r="N1018">
            <v>1</v>
          </cell>
          <cell r="O1018">
            <v>11</v>
          </cell>
          <cell r="P1018">
            <v>16</v>
          </cell>
          <cell r="Q1018">
            <v>19</v>
          </cell>
          <cell r="R1018">
            <v>0</v>
          </cell>
          <cell r="S1018">
            <v>21</v>
          </cell>
          <cell r="T1018">
            <v>2</v>
          </cell>
          <cell r="AL1018">
            <v>0.85691460757705806</v>
          </cell>
          <cell r="CB1018" t="str">
            <v>https://www.changeresearch.com/minnesota-poll-june-8-12-2019</v>
          </cell>
        </row>
        <row r="1019">
          <cell r="D1019" t="str">
            <v>Climate Nexus</v>
          </cell>
          <cell r="F1019" t="str">
            <v>Florida</v>
          </cell>
          <cell r="G1019">
            <v>0</v>
          </cell>
          <cell r="I1019">
            <v>43627</v>
          </cell>
          <cell r="J1019">
            <v>676</v>
          </cell>
          <cell r="K1019" t="str">
            <v>rv</v>
          </cell>
          <cell r="L1019">
            <v>32</v>
          </cell>
          <cell r="M1019">
            <v>0</v>
          </cell>
          <cell r="N1019">
            <v>2</v>
          </cell>
          <cell r="O1019">
            <v>6</v>
          </cell>
          <cell r="P1019">
            <v>1</v>
          </cell>
          <cell r="Q1019">
            <v>16</v>
          </cell>
          <cell r="R1019">
            <v>0</v>
          </cell>
          <cell r="S1019">
            <v>10</v>
          </cell>
          <cell r="T1019">
            <v>2</v>
          </cell>
          <cell r="AL1019">
            <v>0.74011603601482812</v>
          </cell>
          <cell r="CB1019" t="str">
            <v>https://climatenexus.org/wp-content/uploads/Florida-Poll-Toplines-6_17_19.pdf</v>
          </cell>
        </row>
        <row r="1020">
          <cell r="D1020" t="str">
            <v>Monmouth University</v>
          </cell>
          <cell r="F1020" t="str">
            <v>Nevada</v>
          </cell>
          <cell r="G1020" t="str">
            <v>A+</v>
          </cell>
          <cell r="I1020">
            <v>43627</v>
          </cell>
          <cell r="J1020">
            <v>370</v>
          </cell>
          <cell r="K1020" t="str">
            <v>lv</v>
          </cell>
          <cell r="L1020">
            <v>36</v>
          </cell>
          <cell r="M1020">
            <v>0</v>
          </cell>
          <cell r="N1020">
            <v>2</v>
          </cell>
          <cell r="O1020">
            <v>7</v>
          </cell>
          <cell r="P1020">
            <v>1</v>
          </cell>
          <cell r="Q1020">
            <v>13</v>
          </cell>
          <cell r="R1020">
            <v>0</v>
          </cell>
          <cell r="S1020">
            <v>19</v>
          </cell>
          <cell r="T1020">
            <v>2</v>
          </cell>
          <cell r="AL1020">
            <v>2.594263421303963</v>
          </cell>
          <cell r="CB1020" t="str">
            <v>https://www.monmouth.edu/polling-institute/documents/monmouthpoll_nv_061219.pdf/</v>
          </cell>
        </row>
        <row r="1021">
          <cell r="D1021" t="str">
            <v>YouGov</v>
          </cell>
          <cell r="F1021" t="str">
            <v>US</v>
          </cell>
          <cell r="G1021" t="str">
            <v>B-</v>
          </cell>
          <cell r="I1021">
            <v>43627</v>
          </cell>
          <cell r="J1021">
            <v>513</v>
          </cell>
          <cell r="K1021" t="str">
            <v>lv</v>
          </cell>
          <cell r="L1021">
            <v>26</v>
          </cell>
          <cell r="M1021">
            <v>0</v>
          </cell>
          <cell r="N1021">
            <v>2</v>
          </cell>
          <cell r="O1021">
            <v>8</v>
          </cell>
          <cell r="P1021">
            <v>1</v>
          </cell>
          <cell r="Q1021">
            <v>12</v>
          </cell>
          <cell r="R1021">
            <v>0</v>
          </cell>
          <cell r="S1021">
            <v>16</v>
          </cell>
          <cell r="T1021">
            <v>1</v>
          </cell>
          <cell r="AL1021">
            <v>4.0911834588092153E-6</v>
          </cell>
          <cell r="CB1021" t="str">
            <v>https://d25d2506sfb94s.cloudfront.net/cumulus_uploads/document/b0wzlf9avh/econTabReport.pdf</v>
          </cell>
        </row>
        <row r="1022">
          <cell r="D1022" t="str">
            <v>University of California, Berkeley</v>
          </cell>
          <cell r="F1022" t="str">
            <v>California</v>
          </cell>
          <cell r="G1022" t="str">
            <v>B/C</v>
          </cell>
          <cell r="I1022">
            <v>43626</v>
          </cell>
          <cell r="J1022">
            <v>2131</v>
          </cell>
          <cell r="K1022" t="str">
            <v>lv</v>
          </cell>
          <cell r="L1022">
            <v>22.4</v>
          </cell>
          <cell r="M1022">
            <v>0</v>
          </cell>
          <cell r="N1022">
            <v>1.1000000000000001</v>
          </cell>
          <cell r="O1022">
            <v>10</v>
          </cell>
          <cell r="P1022">
            <v>0.6</v>
          </cell>
          <cell r="Q1022">
            <v>16.899999999999999</v>
          </cell>
          <cell r="R1022">
            <v>0</v>
          </cell>
          <cell r="S1022">
            <v>18</v>
          </cell>
          <cell r="T1022">
            <v>0.9</v>
          </cell>
          <cell r="AL1022">
            <v>1.434133139413451E-2</v>
          </cell>
          <cell r="CB1022" t="str">
            <v>https://escholarship.org/uc/item/1g43j6tj</v>
          </cell>
        </row>
        <row r="1023">
          <cell r="D1023" t="str">
            <v>Change Research</v>
          </cell>
          <cell r="F1023" t="str">
            <v>US</v>
          </cell>
          <cell r="G1023" t="str">
            <v>C</v>
          </cell>
          <cell r="I1023">
            <v>43626</v>
          </cell>
          <cell r="J1023">
            <v>1621</v>
          </cell>
          <cell r="K1023" t="str">
            <v>lv</v>
          </cell>
          <cell r="L1023">
            <v>26</v>
          </cell>
          <cell r="M1023">
            <v>0</v>
          </cell>
          <cell r="N1023">
            <v>1</v>
          </cell>
          <cell r="O1023">
            <v>14</v>
          </cell>
          <cell r="P1023">
            <v>1</v>
          </cell>
          <cell r="Q1023">
            <v>21</v>
          </cell>
          <cell r="R1023">
            <v>0</v>
          </cell>
          <cell r="S1023">
            <v>19</v>
          </cell>
          <cell r="T1023">
            <v>1</v>
          </cell>
          <cell r="AL1023">
            <v>1.5217253345570913E-3</v>
          </cell>
          <cell r="CB1023" t="str">
            <v>https://www.changeresearch.com/climate-change-poll-june-5-10-2019</v>
          </cell>
        </row>
        <row r="1024">
          <cell r="D1024" t="str">
            <v>Quinnipiac University</v>
          </cell>
          <cell r="F1024" t="str">
            <v>US</v>
          </cell>
          <cell r="G1024" t="str">
            <v>A</v>
          </cell>
          <cell r="I1024">
            <v>43626</v>
          </cell>
          <cell r="J1024">
            <v>503</v>
          </cell>
          <cell r="K1024" t="str">
            <v>rv</v>
          </cell>
          <cell r="L1024">
            <v>30</v>
          </cell>
          <cell r="M1024">
            <v>0</v>
          </cell>
          <cell r="N1024">
            <v>1</v>
          </cell>
          <cell r="O1024">
            <v>8</v>
          </cell>
          <cell r="P1024">
            <v>1</v>
          </cell>
          <cell r="Q1024">
            <v>19</v>
          </cell>
          <cell r="R1024">
            <v>0</v>
          </cell>
          <cell r="S1024">
            <v>15</v>
          </cell>
          <cell r="T1024">
            <v>1</v>
          </cell>
          <cell r="AL1024">
            <v>6.8155132199001979E-4</v>
          </cell>
          <cell r="CB1024" t="str">
            <v>https://poll.qu.edu/national/release-detail?ReleaseID=2627</v>
          </cell>
        </row>
        <row r="1025">
          <cell r="D1025" t="str">
            <v>YouGov</v>
          </cell>
          <cell r="F1025" t="str">
            <v>Texas</v>
          </cell>
          <cell r="G1025" t="str">
            <v>B-</v>
          </cell>
          <cell r="I1025">
            <v>43625</v>
          </cell>
          <cell r="J1025">
            <v>483</v>
          </cell>
          <cell r="K1025" t="str">
            <v>lv</v>
          </cell>
          <cell r="L1025">
            <v>23</v>
          </cell>
          <cell r="M1025">
            <v>0</v>
          </cell>
          <cell r="N1025">
            <v>1</v>
          </cell>
          <cell r="O1025">
            <v>8</v>
          </cell>
          <cell r="P1025">
            <v>1</v>
          </cell>
          <cell r="Q1025">
            <v>12</v>
          </cell>
          <cell r="R1025">
            <v>0</v>
          </cell>
          <cell r="S1025">
            <v>14</v>
          </cell>
          <cell r="T1025">
            <v>0</v>
          </cell>
          <cell r="AL1025">
            <v>3.1314809692016905E-3</v>
          </cell>
          <cell r="CB1025" t="str">
            <v>https://www.texastribune.org/2019/06/17/trump-reelection-50-50-biden-orourke-lead-democrats-ut-tt-poll/</v>
          </cell>
        </row>
        <row r="1026">
          <cell r="D1026" t="str">
            <v>Suffolk University</v>
          </cell>
          <cell r="F1026" t="str">
            <v>Massachusetts</v>
          </cell>
          <cell r="G1026" t="str">
            <v>A-</v>
          </cell>
          <cell r="I1026">
            <v>43625</v>
          </cell>
          <cell r="J1026">
            <v>370</v>
          </cell>
          <cell r="K1026" t="str">
            <v>lv</v>
          </cell>
          <cell r="L1026">
            <v>21.62</v>
          </cell>
          <cell r="M1026">
            <v>0</v>
          </cell>
          <cell r="N1026">
            <v>1.08</v>
          </cell>
          <cell r="O1026">
            <v>8.3800000000000008</v>
          </cell>
          <cell r="P1026">
            <v>0.27</v>
          </cell>
          <cell r="Q1026">
            <v>6.22</v>
          </cell>
          <cell r="R1026">
            <v>0</v>
          </cell>
          <cell r="S1026">
            <v>10.27</v>
          </cell>
          <cell r="T1026">
            <v>0.81</v>
          </cell>
          <cell r="AL1026">
            <v>6.4688834099027884E-2</v>
          </cell>
          <cell r="CB1026" t="str">
            <v>https://www.suffolk.edu/-/media/suffolk/documents/academics/research-at-suffolk/suprc/polls/massachusetts2/2019/6_11_2019_marginals_pdftxt.pdf</v>
          </cell>
        </row>
        <row r="1027">
          <cell r="D1027" t="str">
            <v>Morning Consult</v>
          </cell>
          <cell r="F1027" t="str">
            <v>US</v>
          </cell>
          <cell r="G1027" t="str">
            <v>B+</v>
          </cell>
          <cell r="I1027">
            <v>43625</v>
          </cell>
          <cell r="J1027">
            <v>17012</v>
          </cell>
          <cell r="K1027" t="str">
            <v>lv</v>
          </cell>
          <cell r="L1027">
            <v>37</v>
          </cell>
          <cell r="M1027">
            <v>0</v>
          </cell>
          <cell r="N1027">
            <v>3</v>
          </cell>
          <cell r="O1027">
            <v>7</v>
          </cell>
          <cell r="P1027">
            <v>2</v>
          </cell>
          <cell r="Q1027">
            <v>19</v>
          </cell>
          <cell r="R1027">
            <v>0</v>
          </cell>
          <cell r="S1027">
            <v>11</v>
          </cell>
          <cell r="T1027">
            <v>1</v>
          </cell>
          <cell r="AL1027">
            <v>6.3119004091929205E-5</v>
          </cell>
          <cell r="CB1027" t="str">
            <v>https://morningconsult.com/2020-democratic-primary/</v>
          </cell>
        </row>
        <row r="1028">
          <cell r="D1028" t="str">
            <v>Hampton University</v>
          </cell>
          <cell r="F1028" t="str">
            <v>Virginia</v>
          </cell>
          <cell r="G1028" t="str">
            <v>B/C</v>
          </cell>
          <cell r="I1028">
            <v>43622</v>
          </cell>
          <cell r="J1028">
            <v>1126</v>
          </cell>
          <cell r="K1028" t="str">
            <v>rv</v>
          </cell>
          <cell r="L1028">
            <v>36</v>
          </cell>
          <cell r="M1028">
            <v>0</v>
          </cell>
          <cell r="N1028">
            <v>2</v>
          </cell>
          <cell r="O1028">
            <v>11</v>
          </cell>
          <cell r="P1028">
            <v>0</v>
          </cell>
          <cell r="Q1028">
            <v>17</v>
          </cell>
          <cell r="R1028">
            <v>0</v>
          </cell>
          <cell r="S1028">
            <v>13</v>
          </cell>
          <cell r="T1028">
            <v>1</v>
          </cell>
          <cell r="AL1028">
            <v>1.2330758131644899</v>
          </cell>
          <cell r="CB1028" t="str">
            <v>http://news.hamptonu.edu/release/Nationally-Recognized-Hampton-University-Center-for-Public-Policy%27s-Latest-Poll-Shows-Biden-Leads-Crowded-Democratic-Presidential-Nominee-Pack</v>
          </cell>
        </row>
        <row r="1029">
          <cell r="D1029" t="str">
            <v>Siena College</v>
          </cell>
          <cell r="F1029" t="str">
            <v>New York</v>
          </cell>
          <cell r="G1029" t="str">
            <v>A-</v>
          </cell>
          <cell r="I1029">
            <v>43622</v>
          </cell>
          <cell r="J1029">
            <v>385</v>
          </cell>
          <cell r="K1029" t="str">
            <v>rv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AL1029">
            <v>1.2835801706227947E-2</v>
          </cell>
          <cell r="CB1029" t="str">
            <v>https://scri.siena.edu/wp-content/uploads/2019/06/SNY0619-Crosstabs061019.pdf</v>
          </cell>
        </row>
        <row r="1030">
          <cell r="D1030" t="str">
            <v>Selzer &amp; Co.</v>
          </cell>
          <cell r="F1030" t="str">
            <v>Iowa</v>
          </cell>
          <cell r="G1030" t="str">
            <v>A+</v>
          </cell>
          <cell r="I1030">
            <v>43621</v>
          </cell>
          <cell r="J1030">
            <v>600</v>
          </cell>
          <cell r="K1030" t="str">
            <v>lv</v>
          </cell>
          <cell r="L1030">
            <v>24</v>
          </cell>
          <cell r="M1030">
            <v>0</v>
          </cell>
          <cell r="N1030">
            <v>1</v>
          </cell>
          <cell r="O1030">
            <v>14</v>
          </cell>
          <cell r="P1030">
            <v>2</v>
          </cell>
          <cell r="Q1030">
            <v>16</v>
          </cell>
          <cell r="R1030">
            <v>0</v>
          </cell>
          <cell r="S1030">
            <v>15</v>
          </cell>
          <cell r="T1030">
            <v>1</v>
          </cell>
          <cell r="AL1030">
            <v>5.3050407583868475E-2</v>
          </cell>
          <cell r="CB1030" t="str">
            <v>https://cdn.cnn.com/cnn/2019/images/06/07/top2_ia_saturday.pdf</v>
          </cell>
        </row>
        <row r="1031">
          <cell r="D1031" t="str">
            <v>Ipsos</v>
          </cell>
          <cell r="F1031" t="str">
            <v>US</v>
          </cell>
          <cell r="G1031" t="str">
            <v>B+</v>
          </cell>
          <cell r="I1031">
            <v>43621</v>
          </cell>
          <cell r="J1031">
            <v>2271</v>
          </cell>
          <cell r="K1031" t="str">
            <v>rv</v>
          </cell>
          <cell r="L1031">
            <v>31</v>
          </cell>
          <cell r="M1031">
            <v>0</v>
          </cell>
          <cell r="N1031">
            <v>2</v>
          </cell>
          <cell r="O1031">
            <v>5</v>
          </cell>
          <cell r="P1031">
            <v>2</v>
          </cell>
          <cell r="Q1031">
            <v>14</v>
          </cell>
          <cell r="R1031">
            <v>0</v>
          </cell>
          <cell r="S1031">
            <v>9</v>
          </cell>
          <cell r="T1031">
            <v>1</v>
          </cell>
          <cell r="AL1031">
            <v>2.8178068861707027E-5</v>
          </cell>
          <cell r="CB1031" t="str">
            <v>https://fingfx.thomsonreuters.com/gfx/mkt/12/1525/1504/2019%20Reuters%20Tracking%20-%20Democratic%20Primary%20Poll%2006%2005%202019.pdf</v>
          </cell>
        </row>
        <row r="1032">
          <cell r="D1032" t="str">
            <v>Ipsos</v>
          </cell>
          <cell r="F1032" t="str">
            <v>US</v>
          </cell>
          <cell r="G1032" t="str">
            <v>B+</v>
          </cell>
          <cell r="I1032">
            <v>43621</v>
          </cell>
          <cell r="J1032">
            <v>2525</v>
          </cell>
          <cell r="K1032" t="str">
            <v>a</v>
          </cell>
          <cell r="L1032">
            <v>30</v>
          </cell>
          <cell r="M1032">
            <v>0</v>
          </cell>
          <cell r="N1032">
            <v>2</v>
          </cell>
          <cell r="O1032">
            <v>5</v>
          </cell>
          <cell r="P1032">
            <v>1</v>
          </cell>
          <cell r="Q1032">
            <v>15</v>
          </cell>
          <cell r="R1032">
            <v>0</v>
          </cell>
          <cell r="S1032">
            <v>8</v>
          </cell>
          <cell r="T1032">
            <v>1</v>
          </cell>
          <cell r="AL1032">
            <v>0</v>
          </cell>
          <cell r="CB1032" t="str">
            <v>https://fingfx.thomsonreuters.com/gfx/mkt/12/1525/1504/2019%20Reuters%20Tracking%20-%20Democratic%20Primary%20Poll%2006%2005%202019.pdf</v>
          </cell>
        </row>
        <row r="1033">
          <cell r="D1033" t="str">
            <v>Avalanche Strategy</v>
          </cell>
          <cell r="F1033" t="str">
            <v>US</v>
          </cell>
          <cell r="G1033">
            <v>0</v>
          </cell>
          <cell r="I1033">
            <v>43619</v>
          </cell>
          <cell r="J1033">
            <v>1109</v>
          </cell>
          <cell r="K1033" t="str">
            <v>lv</v>
          </cell>
          <cell r="L1033">
            <v>29</v>
          </cell>
          <cell r="M1033">
            <v>0</v>
          </cell>
          <cell r="N1033">
            <v>0</v>
          </cell>
          <cell r="O1033">
            <v>13</v>
          </cell>
          <cell r="P1033">
            <v>0</v>
          </cell>
          <cell r="Q1033">
            <v>17</v>
          </cell>
          <cell r="R1033">
            <v>0</v>
          </cell>
          <cell r="S1033">
            <v>16</v>
          </cell>
          <cell r="T1033">
            <v>0</v>
          </cell>
          <cell r="AL1033">
            <v>0.11846387664687918</v>
          </cell>
          <cell r="CB1033" t="str">
            <v>https://www.avalanchestrategy.com/electability</v>
          </cell>
        </row>
        <row r="1034">
          <cell r="D1034" t="str">
            <v>Change Research</v>
          </cell>
          <cell r="F1034" t="str">
            <v>Texas</v>
          </cell>
          <cell r="G1034" t="str">
            <v>C</v>
          </cell>
          <cell r="I1034">
            <v>43619</v>
          </cell>
          <cell r="J1034">
            <v>1218</v>
          </cell>
          <cell r="K1034" t="str">
            <v>lv</v>
          </cell>
          <cell r="L1034">
            <v>24</v>
          </cell>
          <cell r="M1034">
            <v>0</v>
          </cell>
          <cell r="N1034">
            <v>1</v>
          </cell>
          <cell r="O1034">
            <v>8</v>
          </cell>
          <cell r="P1034">
            <v>1</v>
          </cell>
          <cell r="Q1034">
            <v>13</v>
          </cell>
          <cell r="R1034">
            <v>0</v>
          </cell>
          <cell r="S1034">
            <v>12</v>
          </cell>
          <cell r="T1034">
            <v>1</v>
          </cell>
          <cell r="AL1034">
            <v>0.97836314670640456</v>
          </cell>
          <cell r="CB1034" t="str">
            <v>https://www.changeresearch.com/texas-poll-may-30-june-3-2019</v>
          </cell>
        </row>
        <row r="1035">
          <cell r="D1035" t="str">
            <v>Capitol Weekly</v>
          </cell>
          <cell r="F1035" t="str">
            <v>California</v>
          </cell>
          <cell r="G1035">
            <v>0</v>
          </cell>
          <cell r="I1035">
            <v>43616</v>
          </cell>
          <cell r="J1035">
            <v>951</v>
          </cell>
          <cell r="K1035" t="str">
            <v>lv</v>
          </cell>
          <cell r="L1035">
            <v>29.4</v>
          </cell>
          <cell r="M1035">
            <v>0</v>
          </cell>
          <cell r="N1035">
            <v>1.7</v>
          </cell>
          <cell r="O1035">
            <v>9.3000000000000007</v>
          </cell>
          <cell r="P1035">
            <v>0.9</v>
          </cell>
          <cell r="Q1035">
            <v>22.4</v>
          </cell>
          <cell r="R1035">
            <v>0</v>
          </cell>
          <cell r="S1035">
            <v>10.7</v>
          </cell>
          <cell r="T1035">
            <v>0.1</v>
          </cell>
          <cell r="AL1035">
            <v>6.3766369797811531E-4</v>
          </cell>
          <cell r="CB1035" t="str">
            <v>https://public.tableau.com/profile/capitol.weekly#!/vizhome/2020PrimaryTrackingSurvey_15626518585990/CA120POLLSTORY</v>
          </cell>
        </row>
        <row r="1036">
          <cell r="D1036" t="str">
            <v>Quinnipiac University</v>
          </cell>
          <cell r="F1036" t="str">
            <v>Texas</v>
          </cell>
          <cell r="G1036" t="str">
            <v>A</v>
          </cell>
          <cell r="I1036">
            <v>43620</v>
          </cell>
          <cell r="J1036">
            <v>407</v>
          </cell>
          <cell r="K1036" t="str">
            <v>rv</v>
          </cell>
          <cell r="L1036">
            <v>30</v>
          </cell>
          <cell r="M1036">
            <v>0</v>
          </cell>
          <cell r="N1036">
            <v>1</v>
          </cell>
          <cell r="O1036">
            <v>3</v>
          </cell>
          <cell r="P1036">
            <v>0</v>
          </cell>
          <cell r="Q1036">
            <v>15</v>
          </cell>
          <cell r="R1036">
            <v>0</v>
          </cell>
          <cell r="S1036">
            <v>11</v>
          </cell>
          <cell r="T1036">
            <v>1</v>
          </cell>
          <cell r="AL1036">
            <v>0.2489621091883735</v>
          </cell>
          <cell r="CB1036" t="str">
            <v>https://poll.qu.edu/texas/release-detail?ReleaseID=2625</v>
          </cell>
        </row>
        <row r="1037">
          <cell r="D1037" t="str">
            <v>YouGov</v>
          </cell>
          <cell r="F1037" t="str">
            <v>US</v>
          </cell>
          <cell r="G1037" t="str">
            <v>B-</v>
          </cell>
          <cell r="I1037">
            <v>43620</v>
          </cell>
          <cell r="J1037">
            <v>550</v>
          </cell>
          <cell r="K1037" t="str">
            <v>lv</v>
          </cell>
          <cell r="L1037">
            <v>27</v>
          </cell>
          <cell r="M1037">
            <v>0</v>
          </cell>
          <cell r="N1037">
            <v>2</v>
          </cell>
          <cell r="O1037">
            <v>9</v>
          </cell>
          <cell r="P1037">
            <v>1</v>
          </cell>
          <cell r="Q1037">
            <v>16</v>
          </cell>
          <cell r="R1037">
            <v>0</v>
          </cell>
          <cell r="S1037">
            <v>11</v>
          </cell>
          <cell r="T1037">
            <v>1</v>
          </cell>
          <cell r="AL1037">
            <v>3.9241350802892537E-6</v>
          </cell>
          <cell r="CB1037" t="str">
            <v>https://d25d2506sfb94s.cloudfront.net/cumulus_uploads/document/c4ndc02jx7/econTabReport.pdf</v>
          </cell>
        </row>
        <row r="1038">
          <cell r="D1038" t="str">
            <v>Emerson College</v>
          </cell>
          <cell r="F1038" t="str">
            <v>North Carolina</v>
          </cell>
          <cell r="G1038" t="str">
            <v>B-</v>
          </cell>
          <cell r="I1038">
            <v>43619</v>
          </cell>
          <cell r="J1038">
            <v>397</v>
          </cell>
          <cell r="K1038" t="str">
            <v>lv</v>
          </cell>
          <cell r="L1038">
            <v>38.5</v>
          </cell>
          <cell r="M1038">
            <v>0</v>
          </cell>
          <cell r="N1038">
            <v>0.7</v>
          </cell>
          <cell r="O1038">
            <v>8.3000000000000007</v>
          </cell>
          <cell r="P1038">
            <v>1.2</v>
          </cell>
          <cell r="Q1038">
            <v>22.1</v>
          </cell>
          <cell r="R1038">
            <v>0</v>
          </cell>
          <cell r="S1038">
            <v>14.9</v>
          </cell>
          <cell r="T1038">
            <v>1.1000000000000001</v>
          </cell>
          <cell r="AL1038">
            <v>0.97649201280681974</v>
          </cell>
          <cell r="CB1038" t="str">
            <v>http://emersonpolling.com/2019/06/04/north-carolina-2020-biden-with-early-lead-on-trump-and-democratic-primary-field/</v>
          </cell>
        </row>
        <row r="1039">
          <cell r="D1039" t="str">
            <v>Morning Consult</v>
          </cell>
          <cell r="F1039" t="str">
            <v>US</v>
          </cell>
          <cell r="G1039" t="str">
            <v>B+</v>
          </cell>
          <cell r="I1039">
            <v>43618</v>
          </cell>
          <cell r="J1039">
            <v>16587</v>
          </cell>
          <cell r="K1039" t="str">
            <v>lv</v>
          </cell>
          <cell r="L1039">
            <v>38</v>
          </cell>
          <cell r="M1039">
            <v>0</v>
          </cell>
          <cell r="N1039">
            <v>3</v>
          </cell>
          <cell r="O1039">
            <v>7</v>
          </cell>
          <cell r="P1039">
            <v>1</v>
          </cell>
          <cell r="Q1039">
            <v>19</v>
          </cell>
          <cell r="R1039">
            <v>0</v>
          </cell>
          <cell r="S1039">
            <v>10</v>
          </cell>
          <cell r="T1039">
            <v>1</v>
          </cell>
          <cell r="AL1039">
            <v>5.7467385192351394E-5</v>
          </cell>
          <cell r="CB1039" t="str">
            <v>https://morningconsult.com/2020-democratic-primary/</v>
          </cell>
        </row>
        <row r="1040">
          <cell r="D1040" t="str">
            <v>Harris Insights &amp; Analytics</v>
          </cell>
          <cell r="F1040" t="str">
            <v>US</v>
          </cell>
          <cell r="G1040" t="str">
            <v>C+</v>
          </cell>
          <cell r="I1040">
            <v>43618</v>
          </cell>
          <cell r="J1040">
            <v>431</v>
          </cell>
          <cell r="K1040" t="str">
            <v>rv</v>
          </cell>
          <cell r="L1040">
            <v>35</v>
          </cell>
          <cell r="M1040">
            <v>0</v>
          </cell>
          <cell r="N1040">
            <v>3</v>
          </cell>
          <cell r="O1040">
            <v>8</v>
          </cell>
          <cell r="P1040">
            <v>1</v>
          </cell>
          <cell r="Q1040">
            <v>16</v>
          </cell>
          <cell r="R1040">
            <v>0</v>
          </cell>
          <cell r="S1040">
            <v>5</v>
          </cell>
          <cell r="T1040">
            <v>0</v>
          </cell>
          <cell r="AL1040">
            <v>1.3721539166008993E-7</v>
          </cell>
          <cell r="CB1040" t="str">
            <v>https://thehill.com/hilltv/what-americas-thinking/446652-biden-remains-well-in-front-of-democratic-pack-with-35-percent</v>
          </cell>
        </row>
        <row r="1041">
          <cell r="D1041" t="str">
            <v>Zogby Interactive/JZ Analytics</v>
          </cell>
          <cell r="F1041" t="str">
            <v>Wisconsin</v>
          </cell>
          <cell r="G1041" t="str">
            <v>C</v>
          </cell>
          <cell r="I1041">
            <v>43614</v>
          </cell>
          <cell r="J1041">
            <v>238</v>
          </cell>
          <cell r="K1041" t="str">
            <v>lv</v>
          </cell>
          <cell r="L1041">
            <v>28.3</v>
          </cell>
          <cell r="M1041">
            <v>0</v>
          </cell>
          <cell r="N1041">
            <v>2.2999999999999998</v>
          </cell>
          <cell r="O1041">
            <v>6.7</v>
          </cell>
          <cell r="P1041">
            <v>2.5</v>
          </cell>
          <cell r="Q1041">
            <v>13.1</v>
          </cell>
          <cell r="R1041">
            <v>0</v>
          </cell>
          <cell r="S1041">
            <v>13.5</v>
          </cell>
          <cell r="T1041">
            <v>0</v>
          </cell>
          <cell r="AL1041">
            <v>0.53259018876444275</v>
          </cell>
          <cell r="CB1041" t="str">
            <v>https://projects.fivethirtyeight.com/polls/20190615_National.xlsx</v>
          </cell>
        </row>
        <row r="1042">
          <cell r="D1042" t="str">
            <v>Zogby Interactive/JZ Analytics</v>
          </cell>
          <cell r="F1042" t="str">
            <v>South Carolina</v>
          </cell>
          <cell r="G1042" t="str">
            <v>C</v>
          </cell>
          <cell r="I1042">
            <v>43614</v>
          </cell>
          <cell r="J1042">
            <v>183</v>
          </cell>
          <cell r="K1042" t="str">
            <v>lv</v>
          </cell>
          <cell r="L1042">
            <v>36.200000000000003</v>
          </cell>
          <cell r="M1042">
            <v>0</v>
          </cell>
          <cell r="N1042">
            <v>4.3</v>
          </cell>
          <cell r="O1042">
            <v>6.9</v>
          </cell>
          <cell r="P1042">
            <v>0.3</v>
          </cell>
          <cell r="Q1042">
            <v>13.2</v>
          </cell>
          <cell r="R1042">
            <v>0</v>
          </cell>
          <cell r="S1042">
            <v>12.2</v>
          </cell>
          <cell r="T1042">
            <v>0.3</v>
          </cell>
          <cell r="AL1042">
            <v>6.0564441385321625E-2</v>
          </cell>
          <cell r="CB1042" t="str">
            <v>https://projects.fivethirtyeight.com/polls/20190615_National.xlsx</v>
          </cell>
        </row>
        <row r="1043">
          <cell r="D1043" t="str">
            <v>Zogby Interactive/JZ Analytics</v>
          </cell>
          <cell r="F1043" t="str">
            <v>Pennsylvania</v>
          </cell>
          <cell r="G1043" t="str">
            <v>C</v>
          </cell>
          <cell r="I1043">
            <v>43614</v>
          </cell>
          <cell r="J1043">
            <v>246</v>
          </cell>
          <cell r="K1043" t="str">
            <v>lv</v>
          </cell>
          <cell r="L1043">
            <v>46</v>
          </cell>
          <cell r="M1043">
            <v>0</v>
          </cell>
          <cell r="N1043">
            <v>2.4</v>
          </cell>
          <cell r="O1043">
            <v>8.5</v>
          </cell>
          <cell r="P1043">
            <v>0</v>
          </cell>
          <cell r="Q1043">
            <v>14.9</v>
          </cell>
          <cell r="R1043">
            <v>0</v>
          </cell>
          <cell r="S1043">
            <v>7.7</v>
          </cell>
          <cell r="T1043">
            <v>0.8</v>
          </cell>
          <cell r="AL1043">
            <v>0.53896653782671178</v>
          </cell>
          <cell r="CB1043" t="str">
            <v>https://projects.fivethirtyeight.com/polls/20190615_National.xlsx</v>
          </cell>
        </row>
        <row r="1044">
          <cell r="D1044" t="str">
            <v>Zogby Interactive/JZ Analytics</v>
          </cell>
          <cell r="F1044" t="str">
            <v>Ohio</v>
          </cell>
          <cell r="G1044" t="str">
            <v>C</v>
          </cell>
          <cell r="I1044">
            <v>43614</v>
          </cell>
          <cell r="J1044">
            <v>222</v>
          </cell>
          <cell r="K1044" t="str">
            <v>lv</v>
          </cell>
          <cell r="L1044">
            <v>28.5</v>
          </cell>
          <cell r="M1044">
            <v>0</v>
          </cell>
          <cell r="N1044">
            <v>2.7</v>
          </cell>
          <cell r="O1044">
            <v>6</v>
          </cell>
          <cell r="P1044">
            <v>0.5</v>
          </cell>
          <cell r="Q1044">
            <v>18.7</v>
          </cell>
          <cell r="R1044">
            <v>0</v>
          </cell>
          <cell r="S1044">
            <v>12.3</v>
          </cell>
          <cell r="T1044">
            <v>2.9</v>
          </cell>
          <cell r="AL1044">
            <v>0.51941213059227542</v>
          </cell>
          <cell r="CB1044" t="str">
            <v>https://projects.fivethirtyeight.com/polls/20190615_National.xlsx</v>
          </cell>
        </row>
        <row r="1045">
          <cell r="D1045" t="str">
            <v>Zogby Interactive/JZ Analytics</v>
          </cell>
          <cell r="F1045" t="str">
            <v>Michigan</v>
          </cell>
          <cell r="G1045" t="str">
            <v>C</v>
          </cell>
          <cell r="I1045">
            <v>43614</v>
          </cell>
          <cell r="J1045">
            <v>268</v>
          </cell>
          <cell r="K1045" t="str">
            <v>lv</v>
          </cell>
          <cell r="L1045">
            <v>27.3</v>
          </cell>
          <cell r="M1045">
            <v>0</v>
          </cell>
          <cell r="N1045">
            <v>0.8</v>
          </cell>
          <cell r="O1045">
            <v>9.1999999999999993</v>
          </cell>
          <cell r="P1045">
            <v>1</v>
          </cell>
          <cell r="Q1045">
            <v>18.3</v>
          </cell>
          <cell r="R1045">
            <v>0</v>
          </cell>
          <cell r="S1045">
            <v>8.1</v>
          </cell>
          <cell r="T1045">
            <v>1.8</v>
          </cell>
          <cell r="AL1045">
            <v>0.55584460727866447</v>
          </cell>
          <cell r="CB1045" t="str">
            <v>https://projects.fivethirtyeight.com/polls/20190615_National.xlsx</v>
          </cell>
        </row>
        <row r="1046">
          <cell r="D1046" t="str">
            <v>Zogby Interactive/JZ Analytics</v>
          </cell>
          <cell r="F1046" t="str">
            <v>Florida</v>
          </cell>
          <cell r="G1046" t="str">
            <v>C</v>
          </cell>
          <cell r="I1046">
            <v>43614</v>
          </cell>
          <cell r="J1046">
            <v>228</v>
          </cell>
          <cell r="K1046" t="str">
            <v>lv</v>
          </cell>
          <cell r="L1046">
            <v>34.4</v>
          </cell>
          <cell r="M1046">
            <v>0</v>
          </cell>
          <cell r="N1046">
            <v>1.5</v>
          </cell>
          <cell r="O1046">
            <v>5.7</v>
          </cell>
          <cell r="P1046">
            <v>0.5</v>
          </cell>
          <cell r="Q1046">
            <v>18.3</v>
          </cell>
          <cell r="R1046">
            <v>0</v>
          </cell>
          <cell r="S1046">
            <v>6.5</v>
          </cell>
          <cell r="T1046">
            <v>1.2</v>
          </cell>
          <cell r="AL1046">
            <v>0.52442244261163429</v>
          </cell>
          <cell r="CB1046" t="str">
            <v>https://projects.fivethirtyeight.com/polls/20190615_National.xlsx</v>
          </cell>
        </row>
        <row r="1047">
          <cell r="D1047" t="str">
            <v>Zogby Interactive/JZ Analytics</v>
          </cell>
          <cell r="F1047" t="str">
            <v>Arizona</v>
          </cell>
          <cell r="G1047" t="str">
            <v>C</v>
          </cell>
          <cell r="I1047">
            <v>43614</v>
          </cell>
          <cell r="J1047">
            <v>197</v>
          </cell>
          <cell r="K1047" t="str">
            <v>lv</v>
          </cell>
          <cell r="L1047">
            <v>34.6</v>
          </cell>
          <cell r="M1047">
            <v>0</v>
          </cell>
          <cell r="N1047">
            <v>1.5</v>
          </cell>
          <cell r="O1047">
            <v>5.6</v>
          </cell>
          <cell r="P1047">
            <v>0.3</v>
          </cell>
          <cell r="Q1047">
            <v>15.7</v>
          </cell>
          <cell r="R1047">
            <v>0</v>
          </cell>
          <cell r="S1047">
            <v>9.8000000000000007</v>
          </cell>
          <cell r="T1047">
            <v>0.4</v>
          </cell>
          <cell r="AL1047">
            <v>0.49754506033683377</v>
          </cell>
          <cell r="CB1047" t="str">
            <v>https://projects.fivethirtyeight.com/polls/20190615_National.xlsx</v>
          </cell>
        </row>
        <row r="1048">
          <cell r="D1048" t="str">
            <v>SSRS</v>
          </cell>
          <cell r="F1048" t="str">
            <v>US</v>
          </cell>
          <cell r="G1048" t="str">
            <v>A/B</v>
          </cell>
          <cell r="I1048">
            <v>43616</v>
          </cell>
          <cell r="J1048">
            <v>412</v>
          </cell>
          <cell r="K1048" t="str">
            <v>rv</v>
          </cell>
          <cell r="L1048">
            <v>32</v>
          </cell>
          <cell r="M1048">
            <v>0</v>
          </cell>
          <cell r="N1048">
            <v>3</v>
          </cell>
          <cell r="O1048">
            <v>5</v>
          </cell>
          <cell r="P1048">
            <v>2</v>
          </cell>
          <cell r="Q1048">
            <v>18</v>
          </cell>
          <cell r="R1048">
            <v>0</v>
          </cell>
          <cell r="S1048">
            <v>7</v>
          </cell>
          <cell r="T1048">
            <v>1</v>
          </cell>
          <cell r="AL1048">
            <v>2.0183359052524498E-3</v>
          </cell>
          <cell r="CB1048" t="str">
            <v>https://cdn.cnn.com/cnn/2019/images/06/03/rel7b.-.democrats.2020.pdf</v>
          </cell>
        </row>
        <row r="1049">
          <cell r="D1049" t="str">
            <v>Harris Insights &amp; Analytics</v>
          </cell>
          <cell r="F1049" t="str">
            <v>US</v>
          </cell>
          <cell r="G1049" t="str">
            <v>C+</v>
          </cell>
          <cell r="I1049">
            <v>43615</v>
          </cell>
          <cell r="J1049">
            <v>471</v>
          </cell>
          <cell r="K1049" t="str">
            <v>rv</v>
          </cell>
          <cell r="L1049">
            <v>36</v>
          </cell>
          <cell r="M1049">
            <v>1</v>
          </cell>
          <cell r="N1049">
            <v>3</v>
          </cell>
          <cell r="O1049">
            <v>5</v>
          </cell>
          <cell r="P1049">
            <v>0</v>
          </cell>
          <cell r="Q1049">
            <v>17</v>
          </cell>
          <cell r="R1049">
            <v>0</v>
          </cell>
          <cell r="S1049">
            <v>5</v>
          </cell>
          <cell r="T1049">
            <v>1</v>
          </cell>
          <cell r="AL1049">
            <v>0</v>
          </cell>
          <cell r="CB1049" t="str">
            <v>https://harvardharrispoll.com/wp-content/uploads/2019/05/HHP_May2019_RegisteredVoters_Topline.pdf</v>
          </cell>
        </row>
        <row r="1050">
          <cell r="D1050" t="str">
            <v>Harris Insights &amp; Analytics</v>
          </cell>
          <cell r="F1050" t="str">
            <v>US</v>
          </cell>
          <cell r="G1050" t="str">
            <v>C+</v>
          </cell>
          <cell r="I1050">
            <v>43615</v>
          </cell>
          <cell r="J1050">
            <v>881</v>
          </cell>
          <cell r="K1050" t="str">
            <v>rv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42</v>
          </cell>
          <cell r="R1050">
            <v>0</v>
          </cell>
          <cell r="S1050">
            <v>0</v>
          </cell>
          <cell r="T1050">
            <v>0</v>
          </cell>
          <cell r="AL1050">
            <v>0</v>
          </cell>
          <cell r="CB1050" t="str">
            <v>https://scottrasmussen.com/crosstabs-may-28-30/</v>
          </cell>
        </row>
        <row r="1051">
          <cell r="D1051" t="str">
            <v>Harris Insights &amp; Analytics</v>
          </cell>
          <cell r="F1051" t="str">
            <v>US</v>
          </cell>
          <cell r="G1051" t="str">
            <v>C+</v>
          </cell>
          <cell r="I1051">
            <v>43615</v>
          </cell>
          <cell r="J1051">
            <v>881</v>
          </cell>
          <cell r="K1051" t="str">
            <v>rv</v>
          </cell>
          <cell r="L1051">
            <v>41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AL1051">
            <v>0</v>
          </cell>
          <cell r="CB1051" t="str">
            <v>https://scottrasmussen.com/crosstabs-may-28-30/</v>
          </cell>
        </row>
        <row r="1052">
          <cell r="D1052" t="str">
            <v>Harris Insights &amp; Analytics</v>
          </cell>
          <cell r="F1052" t="str">
            <v>US</v>
          </cell>
          <cell r="G1052" t="str">
            <v>C+</v>
          </cell>
          <cell r="I1052">
            <v>43615</v>
          </cell>
          <cell r="J1052">
            <v>881</v>
          </cell>
          <cell r="K1052" t="str">
            <v>rv</v>
          </cell>
          <cell r="L1052">
            <v>43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41</v>
          </cell>
          <cell r="R1052">
            <v>0</v>
          </cell>
          <cell r="S1052">
            <v>0</v>
          </cell>
          <cell r="T1052">
            <v>0</v>
          </cell>
          <cell r="AL1052">
            <v>1.7357586063934035E-7</v>
          </cell>
          <cell r="CB1052" t="str">
            <v>https://scottrasmussen.com/crosstabs-may-28-30/</v>
          </cell>
        </row>
        <row r="1053">
          <cell r="D1053" t="str">
            <v>Harris Insights &amp; Analytics</v>
          </cell>
          <cell r="F1053" t="str">
            <v>US</v>
          </cell>
          <cell r="G1053" t="str">
            <v>C+</v>
          </cell>
          <cell r="I1053">
            <v>43615</v>
          </cell>
          <cell r="J1053">
            <v>881</v>
          </cell>
          <cell r="K1053" t="str">
            <v>rv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37</v>
          </cell>
          <cell r="R1053">
            <v>0</v>
          </cell>
          <cell r="S1053">
            <v>40</v>
          </cell>
          <cell r="T1053">
            <v>0</v>
          </cell>
          <cell r="AL1053">
            <v>0</v>
          </cell>
          <cell r="CB1053" t="str">
            <v>https://scottrasmussen.com/crosstabs-may-28-30/</v>
          </cell>
        </row>
        <row r="1054">
          <cell r="D1054" t="str">
            <v>Harris Insights &amp; Analytics</v>
          </cell>
          <cell r="F1054" t="str">
            <v>US</v>
          </cell>
          <cell r="G1054" t="str">
            <v>C+</v>
          </cell>
          <cell r="I1054">
            <v>43615</v>
          </cell>
          <cell r="J1054">
            <v>881</v>
          </cell>
          <cell r="K1054" t="str">
            <v>rv</v>
          </cell>
          <cell r="L1054">
            <v>39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41</v>
          </cell>
          <cell r="T1054">
            <v>0</v>
          </cell>
          <cell r="AL1054">
            <v>0</v>
          </cell>
          <cell r="CB1054" t="str">
            <v>https://scottrasmussen.com/crosstabs-may-28-30/</v>
          </cell>
        </row>
        <row r="1055">
          <cell r="D1055" t="str">
            <v>Change Research</v>
          </cell>
          <cell r="F1055" t="str">
            <v>California</v>
          </cell>
          <cell r="G1055" t="str">
            <v>C</v>
          </cell>
          <cell r="I1055">
            <v>43613</v>
          </cell>
          <cell r="J1055">
            <v>1649</v>
          </cell>
          <cell r="K1055" t="str">
            <v>lv</v>
          </cell>
          <cell r="L1055">
            <v>30</v>
          </cell>
          <cell r="M1055">
            <v>0</v>
          </cell>
          <cell r="N1055">
            <v>1</v>
          </cell>
          <cell r="O1055">
            <v>12</v>
          </cell>
          <cell r="P1055">
            <v>0</v>
          </cell>
          <cell r="Q1055">
            <v>23</v>
          </cell>
          <cell r="R1055">
            <v>0</v>
          </cell>
          <cell r="S1055">
            <v>12</v>
          </cell>
          <cell r="T1055">
            <v>1</v>
          </cell>
          <cell r="AL1055">
            <v>3.1188151195319022E-3</v>
          </cell>
          <cell r="CB1055" t="str">
            <v>https://www.changeresearch.com/california-poll-may-25-28-2019</v>
          </cell>
        </row>
        <row r="1056">
          <cell r="D1056" t="str">
            <v>Morning Consult</v>
          </cell>
          <cell r="F1056" t="str">
            <v>US</v>
          </cell>
          <cell r="G1056" t="str">
            <v>B+</v>
          </cell>
          <cell r="I1056">
            <v>43611</v>
          </cell>
          <cell r="J1056">
            <v>16368</v>
          </cell>
          <cell r="K1056" t="str">
            <v>lv</v>
          </cell>
          <cell r="L1056">
            <v>38</v>
          </cell>
          <cell r="M1056">
            <v>0</v>
          </cell>
          <cell r="N1056">
            <v>3</v>
          </cell>
          <cell r="O1056">
            <v>7</v>
          </cell>
          <cell r="P1056">
            <v>1</v>
          </cell>
          <cell r="Q1056">
            <v>20</v>
          </cell>
          <cell r="R1056">
            <v>0</v>
          </cell>
          <cell r="S1056">
            <v>9</v>
          </cell>
          <cell r="T1056">
            <v>1</v>
          </cell>
          <cell r="AL1056">
            <v>5.2769673896918326E-5</v>
          </cell>
          <cell r="CB1056" t="str">
            <v>https://morningconsult.com/2020-democratic-primary/</v>
          </cell>
        </row>
        <row r="1057">
          <cell r="D1057" t="str">
            <v>Harris Insights &amp; Analytics</v>
          </cell>
          <cell r="F1057" t="str">
            <v>US</v>
          </cell>
          <cell r="G1057" t="str">
            <v>C+</v>
          </cell>
          <cell r="I1057">
            <v>43610</v>
          </cell>
          <cell r="J1057">
            <v>881</v>
          </cell>
          <cell r="K1057" t="str">
            <v>rv</v>
          </cell>
          <cell r="L1057">
            <v>33</v>
          </cell>
          <cell r="M1057">
            <v>0</v>
          </cell>
          <cell r="N1057">
            <v>3</v>
          </cell>
          <cell r="O1057">
            <v>5</v>
          </cell>
          <cell r="P1057">
            <v>1</v>
          </cell>
          <cell r="Q1057">
            <v>15</v>
          </cell>
          <cell r="R1057">
            <v>0</v>
          </cell>
          <cell r="S1057">
            <v>7</v>
          </cell>
          <cell r="T1057">
            <v>1</v>
          </cell>
          <cell r="AL1057">
            <v>1.5705710415586712E-7</v>
          </cell>
          <cell r="CB1057" t="str">
            <v>https://scottrasmussen.com/crosstabs-may-23-25/</v>
          </cell>
        </row>
        <row r="1058">
          <cell r="D1058" t="str">
            <v>Tel Opinion Research</v>
          </cell>
          <cell r="F1058" t="str">
            <v>South Carolina</v>
          </cell>
          <cell r="G1058" t="str">
            <v>B/C</v>
          </cell>
          <cell r="I1058">
            <v>43609</v>
          </cell>
          <cell r="J1058">
            <v>600</v>
          </cell>
          <cell r="K1058" t="str">
            <v>lv</v>
          </cell>
          <cell r="L1058">
            <v>37</v>
          </cell>
          <cell r="M1058">
            <v>0</v>
          </cell>
          <cell r="N1058">
            <v>2</v>
          </cell>
          <cell r="O1058">
            <v>3</v>
          </cell>
          <cell r="P1058">
            <v>0</v>
          </cell>
          <cell r="Q1058">
            <v>10</v>
          </cell>
          <cell r="R1058">
            <v>0</v>
          </cell>
          <cell r="S1058">
            <v>8</v>
          </cell>
          <cell r="T1058">
            <v>0</v>
          </cell>
          <cell r="AL1058">
            <v>0</v>
          </cell>
          <cell r="CB1058" t="str">
            <v>https://docs.wixstatic.com/ugd/2e96a7_f06831243ccb412695c7e2a6bf887f1d.pdf</v>
          </cell>
        </row>
        <row r="1059">
          <cell r="D1059" t="str">
            <v>Tel Opinion Research</v>
          </cell>
          <cell r="F1059" t="str">
            <v>South Carolina</v>
          </cell>
          <cell r="G1059" t="str">
            <v>B/C</v>
          </cell>
          <cell r="I1059">
            <v>43609</v>
          </cell>
          <cell r="J1059">
            <v>600</v>
          </cell>
          <cell r="K1059" t="str">
            <v>lv</v>
          </cell>
          <cell r="L1059">
            <v>70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15</v>
          </cell>
          <cell r="R1059">
            <v>0</v>
          </cell>
          <cell r="S1059">
            <v>0</v>
          </cell>
          <cell r="T1059">
            <v>0</v>
          </cell>
          <cell r="AL1059">
            <v>1.5806441148943067E-2</v>
          </cell>
          <cell r="CB1059" t="str">
            <v>https://docs.wixstatic.com/ugd/2e96a7_f06831243ccb412695c7e2a6bf887f1d.pdf</v>
          </cell>
        </row>
        <row r="1060">
          <cell r="D1060" t="str">
            <v>Tel Opinion Research</v>
          </cell>
          <cell r="F1060" t="str">
            <v>South Carolina</v>
          </cell>
          <cell r="G1060" t="str">
            <v>B/C</v>
          </cell>
          <cell r="I1060">
            <v>43609</v>
          </cell>
          <cell r="J1060">
            <v>600</v>
          </cell>
          <cell r="K1060" t="str">
            <v>lv</v>
          </cell>
          <cell r="L1060">
            <v>71</v>
          </cell>
          <cell r="M1060">
            <v>0</v>
          </cell>
          <cell r="N1060">
            <v>0</v>
          </cell>
          <cell r="O1060">
            <v>10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AL1060">
            <v>0</v>
          </cell>
          <cell r="CB1060" t="str">
            <v>https://docs.wixstatic.com/ugd/2e96a7_f06831243ccb412695c7e2a6bf887f1d.pdf</v>
          </cell>
        </row>
        <row r="1061">
          <cell r="D1061" t="str">
            <v>Tel Opinion Research</v>
          </cell>
          <cell r="F1061" t="str">
            <v>South Carolina</v>
          </cell>
          <cell r="G1061" t="str">
            <v>B/C</v>
          </cell>
          <cell r="I1061">
            <v>43609</v>
          </cell>
          <cell r="J1061">
            <v>600</v>
          </cell>
          <cell r="K1061" t="str">
            <v>lv</v>
          </cell>
          <cell r="L1061">
            <v>67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15</v>
          </cell>
          <cell r="T1061">
            <v>0</v>
          </cell>
          <cell r="AL1061">
            <v>0</v>
          </cell>
          <cell r="CB1061" t="str">
            <v>https://docs.wixstatic.com/ugd/2e96a7_f06831243ccb412695c7e2a6bf887f1d.pdf</v>
          </cell>
        </row>
        <row r="1062">
          <cell r="D1062" t="str">
            <v>Tel Opinion Research</v>
          </cell>
          <cell r="F1062" t="str">
            <v>New Hampshire</v>
          </cell>
          <cell r="G1062" t="str">
            <v>B/C</v>
          </cell>
          <cell r="I1062">
            <v>43607</v>
          </cell>
          <cell r="J1062">
            <v>600</v>
          </cell>
          <cell r="K1062" t="str">
            <v>lv</v>
          </cell>
          <cell r="L1062">
            <v>33</v>
          </cell>
          <cell r="M1062">
            <v>0</v>
          </cell>
          <cell r="N1062">
            <v>0</v>
          </cell>
          <cell r="O1062">
            <v>7</v>
          </cell>
          <cell r="P1062">
            <v>0</v>
          </cell>
          <cell r="Q1062">
            <v>12</v>
          </cell>
          <cell r="R1062">
            <v>0</v>
          </cell>
          <cell r="S1062">
            <v>11</v>
          </cell>
          <cell r="T1062">
            <v>0</v>
          </cell>
          <cell r="AL1062">
            <v>0</v>
          </cell>
          <cell r="CB1062" t="str">
            <v>https://docs.wixstatic.com/ugd/2e96a7_51128be1fd0d499cb97d72e306ff9a04.pdf</v>
          </cell>
        </row>
        <row r="1063">
          <cell r="D1063" t="str">
            <v>Tel Opinion Research</v>
          </cell>
          <cell r="F1063" t="str">
            <v>New Hampshire</v>
          </cell>
          <cell r="G1063" t="str">
            <v>B/C</v>
          </cell>
          <cell r="I1063">
            <v>43607</v>
          </cell>
          <cell r="J1063">
            <v>600</v>
          </cell>
          <cell r="K1063" t="str">
            <v>lv</v>
          </cell>
          <cell r="L1063">
            <v>63</v>
          </cell>
          <cell r="M1063">
            <v>0</v>
          </cell>
          <cell r="N1063">
            <v>0</v>
          </cell>
          <cell r="O1063">
            <v>21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AL1063">
            <v>0</v>
          </cell>
          <cell r="CB1063" t="str">
            <v>https://docs.wixstatic.com/ugd/2e96a7_51128be1fd0d499cb97d72e306ff9a04.pdf</v>
          </cell>
        </row>
        <row r="1064">
          <cell r="D1064" t="str">
            <v>Tel Opinion Research</v>
          </cell>
          <cell r="F1064" t="str">
            <v>New Hampshire</v>
          </cell>
          <cell r="G1064" t="str">
            <v>B/C</v>
          </cell>
          <cell r="I1064">
            <v>43607</v>
          </cell>
          <cell r="J1064">
            <v>600</v>
          </cell>
          <cell r="K1064" t="str">
            <v>lv</v>
          </cell>
          <cell r="L1064">
            <v>58</v>
          </cell>
          <cell r="M1064">
            <v>0</v>
          </cell>
          <cell r="N1064">
            <v>0</v>
          </cell>
          <cell r="O1064">
            <v>0</v>
          </cell>
          <cell r="P1064">
            <v>0</v>
          </cell>
          <cell r="Q1064">
            <v>0</v>
          </cell>
          <cell r="R1064">
            <v>0</v>
          </cell>
          <cell r="S1064">
            <v>29</v>
          </cell>
          <cell r="T1064">
            <v>0</v>
          </cell>
          <cell r="AL1064">
            <v>0</v>
          </cell>
          <cell r="CB1064" t="str">
            <v>https://docs.wixstatic.com/ugd/2e96a7_51128be1fd0d499cb97d72e306ff9a04.pdf</v>
          </cell>
        </row>
        <row r="1065">
          <cell r="D1065" t="str">
            <v>Tel Opinion Research</v>
          </cell>
          <cell r="F1065" t="str">
            <v>New Hampshire</v>
          </cell>
          <cell r="G1065" t="str">
            <v>B/C</v>
          </cell>
          <cell r="I1065">
            <v>43607</v>
          </cell>
          <cell r="J1065">
            <v>600</v>
          </cell>
          <cell r="K1065" t="str">
            <v>lv</v>
          </cell>
          <cell r="L1065">
            <v>66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22</v>
          </cell>
          <cell r="R1065">
            <v>0</v>
          </cell>
          <cell r="S1065">
            <v>0</v>
          </cell>
          <cell r="T1065">
            <v>0</v>
          </cell>
          <cell r="AL1065">
            <v>1.5701372922384171E-2</v>
          </cell>
          <cell r="CB1065" t="str">
            <v>https://docs.wixstatic.com/ugd/2e96a7_51128be1fd0d499cb97d72e306ff9a04.pdf</v>
          </cell>
        </row>
        <row r="1066">
          <cell r="D1066" t="str">
            <v>Change Research</v>
          </cell>
          <cell r="F1066" t="str">
            <v>US</v>
          </cell>
          <cell r="G1066" t="str">
            <v>C</v>
          </cell>
          <cell r="I1066">
            <v>43606</v>
          </cell>
          <cell r="J1066">
            <v>1420</v>
          </cell>
          <cell r="K1066" t="str">
            <v>lv</v>
          </cell>
          <cell r="L1066">
            <v>31</v>
          </cell>
          <cell r="M1066">
            <v>0</v>
          </cell>
          <cell r="N1066">
            <v>2</v>
          </cell>
          <cell r="O1066">
            <v>9</v>
          </cell>
          <cell r="P1066">
            <v>1</v>
          </cell>
          <cell r="Q1066">
            <v>22</v>
          </cell>
          <cell r="R1066">
            <v>0</v>
          </cell>
          <cell r="S1066">
            <v>15</v>
          </cell>
          <cell r="T1066">
            <v>2</v>
          </cell>
          <cell r="AL1066">
            <v>9.9025447597390968E-4</v>
          </cell>
          <cell r="CB1066" t="str">
            <v>https://www.changeresearch.com/nationalpoll-may18-21-2019</v>
          </cell>
        </row>
        <row r="1067">
          <cell r="D1067" t="str">
            <v>Echelon Insights</v>
          </cell>
          <cell r="F1067" t="str">
            <v>US</v>
          </cell>
          <cell r="G1067">
            <v>0</v>
          </cell>
          <cell r="I1067">
            <v>43606</v>
          </cell>
          <cell r="J1067">
            <v>447</v>
          </cell>
          <cell r="K1067" t="str">
            <v>rv</v>
          </cell>
          <cell r="L1067">
            <v>66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19</v>
          </cell>
          <cell r="T1067">
            <v>0</v>
          </cell>
          <cell r="AL1067">
            <v>0</v>
          </cell>
          <cell r="CB1067" t="str">
            <v>http://echeloninsights.com/wp-content/uploads/Omnibus-May-2019_Dem-Primary.pdf</v>
          </cell>
        </row>
        <row r="1068">
          <cell r="D1068" t="str">
            <v>Echelon Insights</v>
          </cell>
          <cell r="F1068" t="str">
            <v>US</v>
          </cell>
          <cell r="G1068">
            <v>0</v>
          </cell>
          <cell r="I1068">
            <v>43606</v>
          </cell>
          <cell r="J1068">
            <v>447</v>
          </cell>
          <cell r="K1068" t="str">
            <v>rv</v>
          </cell>
          <cell r="L1068">
            <v>65</v>
          </cell>
          <cell r="M1068">
            <v>0</v>
          </cell>
          <cell r="N1068">
            <v>0</v>
          </cell>
          <cell r="O1068">
            <v>17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AL1068">
            <v>0</v>
          </cell>
          <cell r="CB1068" t="str">
            <v>http://echeloninsights.com/wp-content/uploads/Omnibus-May-2019_Dem-Primary.pdf</v>
          </cell>
        </row>
        <row r="1069">
          <cell r="D1069" t="str">
            <v>Echelon Insights</v>
          </cell>
          <cell r="F1069" t="str">
            <v>US</v>
          </cell>
          <cell r="G1069">
            <v>0</v>
          </cell>
          <cell r="I1069">
            <v>43606</v>
          </cell>
          <cell r="J1069">
            <v>447</v>
          </cell>
          <cell r="K1069" t="str">
            <v>rv</v>
          </cell>
          <cell r="L1069">
            <v>63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AL1069">
            <v>0</v>
          </cell>
          <cell r="CB1069" t="str">
            <v>http://echeloninsights.com/wp-content/uploads/Omnibus-May-2019_Dem-Primary.pdf</v>
          </cell>
        </row>
        <row r="1070">
          <cell r="D1070" t="str">
            <v>Echelon Insights</v>
          </cell>
          <cell r="F1070" t="str">
            <v>US</v>
          </cell>
          <cell r="G1070">
            <v>0</v>
          </cell>
          <cell r="I1070">
            <v>43606</v>
          </cell>
          <cell r="J1070">
            <v>447</v>
          </cell>
          <cell r="K1070" t="str">
            <v>rv</v>
          </cell>
          <cell r="L1070">
            <v>61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25</v>
          </cell>
          <cell r="R1070">
            <v>0</v>
          </cell>
          <cell r="S1070">
            <v>0</v>
          </cell>
          <cell r="T1070">
            <v>0</v>
          </cell>
          <cell r="AL1070">
            <v>4.3096522673961941E-5</v>
          </cell>
          <cell r="CB1070" t="str">
            <v>http://echeloninsights.com/wp-content/uploads/Omnibus-May-2019_Dem-Primary.pdf</v>
          </cell>
        </row>
        <row r="1071">
          <cell r="D1071" t="str">
            <v>Echelon Insights</v>
          </cell>
          <cell r="F1071" t="str">
            <v>US</v>
          </cell>
          <cell r="G1071">
            <v>0</v>
          </cell>
          <cell r="I1071">
            <v>43606</v>
          </cell>
          <cell r="J1071">
            <v>447</v>
          </cell>
          <cell r="K1071" t="str">
            <v>rv</v>
          </cell>
          <cell r="L1071">
            <v>38</v>
          </cell>
          <cell r="M1071">
            <v>0</v>
          </cell>
          <cell r="N1071">
            <v>2</v>
          </cell>
          <cell r="O1071">
            <v>5</v>
          </cell>
          <cell r="P1071">
            <v>2</v>
          </cell>
          <cell r="Q1071">
            <v>16</v>
          </cell>
          <cell r="R1071">
            <v>0</v>
          </cell>
          <cell r="S1071">
            <v>5</v>
          </cell>
          <cell r="T1071">
            <v>1</v>
          </cell>
          <cell r="AL1071">
            <v>0</v>
          </cell>
          <cell r="CB1071" t="str">
            <v>http://echeloninsights.com/wp-content/uploads/Omnibus-May-2019_Dem-Primary.pdf</v>
          </cell>
        </row>
        <row r="1072">
          <cell r="D1072" t="str">
            <v>Monmouth University</v>
          </cell>
          <cell r="F1072" t="str">
            <v>US</v>
          </cell>
          <cell r="G1072" t="str">
            <v>A+</v>
          </cell>
          <cell r="I1072">
            <v>43605</v>
          </cell>
          <cell r="J1072">
            <v>334</v>
          </cell>
          <cell r="K1072" t="str">
            <v>rv</v>
          </cell>
          <cell r="L1072">
            <v>33</v>
          </cell>
          <cell r="M1072">
            <v>0</v>
          </cell>
          <cell r="N1072">
            <v>1</v>
          </cell>
          <cell r="O1072">
            <v>6</v>
          </cell>
          <cell r="P1072">
            <v>3</v>
          </cell>
          <cell r="Q1072">
            <v>15</v>
          </cell>
          <cell r="R1072">
            <v>0</v>
          </cell>
          <cell r="S1072">
            <v>10</v>
          </cell>
          <cell r="T1072">
            <v>1</v>
          </cell>
          <cell r="AL1072">
            <v>4.0243291618964859E-3</v>
          </cell>
          <cell r="CB1072" t="str">
            <v>https://www.monmouth.edu/polling-institute/documents/monmouthpoll_us_052319.pdf/</v>
          </cell>
        </row>
        <row r="1073">
          <cell r="D1073" t="str">
            <v>Quinnipiac University</v>
          </cell>
          <cell r="F1073" t="str">
            <v>US</v>
          </cell>
          <cell r="G1073" t="str">
            <v>A</v>
          </cell>
          <cell r="I1073">
            <v>43605</v>
          </cell>
          <cell r="J1073">
            <v>454</v>
          </cell>
          <cell r="K1073" t="str">
            <v>rv</v>
          </cell>
          <cell r="L1073">
            <v>35</v>
          </cell>
          <cell r="M1073">
            <v>0</v>
          </cell>
          <cell r="N1073">
            <v>3</v>
          </cell>
          <cell r="O1073">
            <v>5</v>
          </cell>
          <cell r="P1073">
            <v>2</v>
          </cell>
          <cell r="Q1073">
            <v>16</v>
          </cell>
          <cell r="R1073">
            <v>0</v>
          </cell>
          <cell r="S1073">
            <v>13</v>
          </cell>
          <cell r="T1073">
            <v>1</v>
          </cell>
          <cell r="AL1073">
            <v>4.9313843592170385E-4</v>
          </cell>
          <cell r="CB1073" t="str">
            <v>https://poll.qu.edu/national/release-detail?ReleaseID=2622</v>
          </cell>
        </row>
        <row r="1074">
          <cell r="D1074" t="str">
            <v>Florida Atlantic University</v>
          </cell>
          <cell r="F1074" t="str">
            <v>Florida</v>
          </cell>
          <cell r="G1074" t="str">
            <v>B/C</v>
          </cell>
          <cell r="I1074">
            <v>43604</v>
          </cell>
          <cell r="J1074">
            <v>403</v>
          </cell>
          <cell r="K1074" t="str">
            <v>lv</v>
          </cell>
          <cell r="L1074">
            <v>39.200000000000003</v>
          </cell>
          <cell r="M1074">
            <v>0</v>
          </cell>
          <cell r="N1074">
            <v>0.9</v>
          </cell>
          <cell r="O1074">
            <v>8.8000000000000007</v>
          </cell>
          <cell r="P1074">
            <v>0.8</v>
          </cell>
          <cell r="Q1074">
            <v>11.6</v>
          </cell>
          <cell r="R1074">
            <v>0</v>
          </cell>
          <cell r="S1074">
            <v>11.9</v>
          </cell>
          <cell r="T1074">
            <v>0.5</v>
          </cell>
          <cell r="AL1074">
            <v>3.1251524925057297E-2</v>
          </cell>
          <cell r="CB1074" t="str">
            <v>https://business.fau.edu/departments/economics/business-economics-polling/bepi-polls/bepi-polls-2019/florida-poll-finds-trump-popular-in-the-sunshine-state-while-biden-dominates-democratic-field.php</v>
          </cell>
        </row>
        <row r="1075">
          <cell r="D1075" t="str">
            <v>Morning Consult</v>
          </cell>
          <cell r="F1075" t="str">
            <v>US</v>
          </cell>
          <cell r="G1075" t="str">
            <v>B+</v>
          </cell>
          <cell r="I1075">
            <v>43604</v>
          </cell>
          <cell r="J1075">
            <v>14830</v>
          </cell>
          <cell r="K1075" t="str">
            <v>lv</v>
          </cell>
          <cell r="L1075">
            <v>39</v>
          </cell>
          <cell r="M1075">
            <v>0</v>
          </cell>
          <cell r="N1075">
            <v>3</v>
          </cell>
          <cell r="O1075">
            <v>6</v>
          </cell>
          <cell r="P1075">
            <v>1</v>
          </cell>
          <cell r="Q1075">
            <v>19</v>
          </cell>
          <cell r="R1075">
            <v>0</v>
          </cell>
          <cell r="S1075">
            <v>9</v>
          </cell>
          <cell r="T1075">
            <v>1</v>
          </cell>
          <cell r="AL1075">
            <v>4.6530189936973345E-5</v>
          </cell>
          <cell r="CB1075" t="str">
            <v>https://morningconsult.com/2020-democratic-primary/</v>
          </cell>
        </row>
        <row r="1076">
          <cell r="D1076" t="str">
            <v>Change Research</v>
          </cell>
          <cell r="F1076" t="str">
            <v>Iowa</v>
          </cell>
          <cell r="G1076" t="str">
            <v>C</v>
          </cell>
          <cell r="I1076">
            <v>43604</v>
          </cell>
          <cell r="J1076">
            <v>615</v>
          </cell>
          <cell r="K1076" t="str">
            <v>lv</v>
          </cell>
          <cell r="L1076">
            <v>24</v>
          </cell>
          <cell r="M1076">
            <v>0</v>
          </cell>
          <cell r="N1076">
            <v>1</v>
          </cell>
          <cell r="O1076">
            <v>14</v>
          </cell>
          <cell r="P1076">
            <v>2</v>
          </cell>
          <cell r="Q1076">
            <v>24</v>
          </cell>
          <cell r="R1076">
            <v>0</v>
          </cell>
          <cell r="S1076">
            <v>12</v>
          </cell>
          <cell r="T1076">
            <v>2</v>
          </cell>
          <cell r="AL1076">
            <v>3.3642309759362248E-3</v>
          </cell>
          <cell r="CB1076" t="str">
            <v>https://docsend.com/view/2w7jm89</v>
          </cell>
        </row>
        <row r="1077">
          <cell r="D1077" t="str">
            <v>Harris Insights &amp; Analytics</v>
          </cell>
          <cell r="F1077" t="str">
            <v>US</v>
          </cell>
          <cell r="G1077" t="str">
            <v>C+</v>
          </cell>
          <cell r="I1077">
            <v>43603</v>
          </cell>
          <cell r="J1077">
            <v>448</v>
          </cell>
          <cell r="K1077" t="str">
            <v>rv</v>
          </cell>
          <cell r="L1077">
            <v>33</v>
          </cell>
          <cell r="M1077">
            <v>0</v>
          </cell>
          <cell r="N1077">
            <v>1</v>
          </cell>
          <cell r="O1077">
            <v>6</v>
          </cell>
          <cell r="P1077">
            <v>1</v>
          </cell>
          <cell r="Q1077">
            <v>14</v>
          </cell>
          <cell r="R1077">
            <v>0</v>
          </cell>
          <cell r="S1077">
            <v>8</v>
          </cell>
          <cell r="T1077">
            <v>1</v>
          </cell>
          <cell r="AL1077">
            <v>1.1592230574262361E-7</v>
          </cell>
          <cell r="CB1077" t="str">
            <v>https://thehill.com/hilltv/what-americas-thinking/445053-biden-retains-large-lead-over-sanders-other-2020-dems-in-new</v>
          </cell>
        </row>
        <row r="1078">
          <cell r="D1078" t="str">
            <v>Crantford Research</v>
          </cell>
          <cell r="F1078" t="str">
            <v>South Carolina</v>
          </cell>
          <cell r="G1078">
            <v>0</v>
          </cell>
          <cell r="I1078">
            <v>43601</v>
          </cell>
          <cell r="J1078">
            <v>381</v>
          </cell>
          <cell r="K1078" t="str">
            <v>lv</v>
          </cell>
          <cell r="L1078">
            <v>42</v>
          </cell>
          <cell r="M1078">
            <v>0</v>
          </cell>
          <cell r="N1078">
            <v>4</v>
          </cell>
          <cell r="O1078">
            <v>8</v>
          </cell>
          <cell r="P1078">
            <v>0</v>
          </cell>
          <cell r="Q1078">
            <v>7</v>
          </cell>
          <cell r="R1078">
            <v>0</v>
          </cell>
          <cell r="S1078">
            <v>8</v>
          </cell>
          <cell r="T1078">
            <v>0</v>
          </cell>
          <cell r="AL1078">
            <v>0.60763715023880338</v>
          </cell>
          <cell r="CB1078" t="str">
            <v>https://www.thestate.com/news/politics-government/article230531019.html</v>
          </cell>
        </row>
        <row r="1079">
          <cell r="D1079" t="str">
            <v>Fox News/Beacon Research/Shaw &amp; Co. Research</v>
          </cell>
          <cell r="F1079" t="str">
            <v>US</v>
          </cell>
          <cell r="G1079" t="str">
            <v>A-</v>
          </cell>
          <cell r="I1079">
            <v>43599</v>
          </cell>
          <cell r="J1079">
            <v>469</v>
          </cell>
          <cell r="K1079" t="str">
            <v>lv</v>
          </cell>
          <cell r="L1079">
            <v>35</v>
          </cell>
          <cell r="M1079">
            <v>0</v>
          </cell>
          <cell r="N1079">
            <v>3</v>
          </cell>
          <cell r="O1079">
            <v>6</v>
          </cell>
          <cell r="P1079">
            <v>2</v>
          </cell>
          <cell r="Q1079">
            <v>17</v>
          </cell>
          <cell r="R1079">
            <v>0</v>
          </cell>
          <cell r="S1079">
            <v>9</v>
          </cell>
          <cell r="T1079">
            <v>1</v>
          </cell>
          <cell r="AL1079">
            <v>1.3630819229996894E-3</v>
          </cell>
          <cell r="CB1079" t="str">
            <v>https://www.foxnews.com/politics/fox-news-poll-5-16</v>
          </cell>
        </row>
        <row r="1080">
          <cell r="D1080" t="str">
            <v>Quinnipiac University</v>
          </cell>
          <cell r="F1080" t="str">
            <v>Pennsylvania</v>
          </cell>
          <cell r="G1080" t="str">
            <v>A</v>
          </cell>
          <cell r="I1080">
            <v>43599</v>
          </cell>
          <cell r="J1080">
            <v>431</v>
          </cell>
          <cell r="K1080" t="str">
            <v>rv</v>
          </cell>
          <cell r="L1080">
            <v>39</v>
          </cell>
          <cell r="M1080">
            <v>0</v>
          </cell>
          <cell r="N1080">
            <v>5</v>
          </cell>
          <cell r="O1080">
            <v>6</v>
          </cell>
          <cell r="P1080">
            <v>1</v>
          </cell>
          <cell r="Q1080">
            <v>13</v>
          </cell>
          <cell r="R1080">
            <v>0</v>
          </cell>
          <cell r="S1080">
            <v>8</v>
          </cell>
          <cell r="T1080">
            <v>0</v>
          </cell>
          <cell r="AL1080">
            <v>1.9209040183892465</v>
          </cell>
          <cell r="CB1080" t="str">
            <v>https://poll.qu.edu/pennsylvania/release-detail?ReleaseID=2620</v>
          </cell>
        </row>
        <row r="1081">
          <cell r="D1081" t="str">
            <v>Ipsos</v>
          </cell>
          <cell r="F1081" t="str">
            <v>US</v>
          </cell>
          <cell r="G1081" t="str">
            <v>B+</v>
          </cell>
          <cell r="I1081">
            <v>43599</v>
          </cell>
          <cell r="J1081">
            <v>964</v>
          </cell>
          <cell r="K1081" t="str">
            <v>rv</v>
          </cell>
          <cell r="L1081">
            <v>32</v>
          </cell>
          <cell r="M1081">
            <v>0</v>
          </cell>
          <cell r="N1081">
            <v>2</v>
          </cell>
          <cell r="O1081">
            <v>4</v>
          </cell>
          <cell r="P1081">
            <v>1</v>
          </cell>
          <cell r="Q1081">
            <v>14</v>
          </cell>
          <cell r="R1081">
            <v>0</v>
          </cell>
          <cell r="S1081">
            <v>7</v>
          </cell>
          <cell r="T1081">
            <v>1</v>
          </cell>
          <cell r="AL1081">
            <v>1.5245332069213455E-5</v>
          </cell>
          <cell r="CB1081" t="str">
            <v>https://fingfx.thomsonreuters.com/gfx/mkt/12/441/440/2019%20Reuters%20Tracking%20-%20Democratic%20Primary%20Poll%2005%2015%202019.pdf</v>
          </cell>
        </row>
        <row r="1082">
          <cell r="D1082" t="str">
            <v>Ipsos</v>
          </cell>
          <cell r="F1082" t="str">
            <v>US</v>
          </cell>
          <cell r="G1082" t="str">
            <v>B+</v>
          </cell>
          <cell r="I1082">
            <v>43599</v>
          </cell>
          <cell r="J1082">
            <v>1132</v>
          </cell>
          <cell r="K1082" t="str">
            <v>a</v>
          </cell>
          <cell r="L1082">
            <v>29</v>
          </cell>
          <cell r="M1082">
            <v>0</v>
          </cell>
          <cell r="N1082">
            <v>2</v>
          </cell>
          <cell r="O1082">
            <v>4</v>
          </cell>
          <cell r="P1082">
            <v>1</v>
          </cell>
          <cell r="Q1082">
            <v>13</v>
          </cell>
          <cell r="R1082">
            <v>0</v>
          </cell>
          <cell r="S1082">
            <v>6</v>
          </cell>
          <cell r="T1082">
            <v>1</v>
          </cell>
          <cell r="AL1082">
            <v>0</v>
          </cell>
          <cell r="CB1082" t="str">
            <v>https://fingfx.thomsonreuters.com/gfx/mkt/12/441/440/2019%20Reuters%20Tracking%20-%20Democratic%20Primary%20Poll%2005%2015%202019.pdf</v>
          </cell>
        </row>
        <row r="1083">
          <cell r="D1083" t="str">
            <v>Harris Insights &amp; Analytics</v>
          </cell>
          <cell r="F1083" t="str">
            <v>US</v>
          </cell>
          <cell r="G1083" t="str">
            <v>C+</v>
          </cell>
          <cell r="I1083">
            <v>43598</v>
          </cell>
          <cell r="J1083">
            <v>2207</v>
          </cell>
          <cell r="K1083" t="str">
            <v>rv</v>
          </cell>
          <cell r="L1083">
            <v>39</v>
          </cell>
          <cell r="M1083">
            <v>0</v>
          </cell>
          <cell r="N1083">
            <v>4</v>
          </cell>
          <cell r="O1083">
            <v>5</v>
          </cell>
          <cell r="P1083">
            <v>2</v>
          </cell>
          <cell r="Q1083">
            <v>20</v>
          </cell>
          <cell r="R1083">
            <v>0</v>
          </cell>
          <cell r="S1083">
            <v>8</v>
          </cell>
          <cell r="T1083">
            <v>1</v>
          </cell>
          <cell r="AL1083">
            <v>2.0864059704527694E-7</v>
          </cell>
          <cell r="CB1083" t="str">
            <v>https://scottrasmussen.com/crosstabs-may-8-13-2/</v>
          </cell>
        </row>
        <row r="1084">
          <cell r="D1084" t="str">
            <v>Emerson College</v>
          </cell>
          <cell r="F1084" t="str">
            <v>US</v>
          </cell>
          <cell r="G1084" t="str">
            <v>B-</v>
          </cell>
          <cell r="I1084">
            <v>43598</v>
          </cell>
          <cell r="J1084">
            <v>429</v>
          </cell>
          <cell r="K1084" t="str">
            <v>lv</v>
          </cell>
          <cell r="L1084">
            <v>32.6</v>
          </cell>
          <cell r="M1084">
            <v>0</v>
          </cell>
          <cell r="N1084">
            <v>0.6</v>
          </cell>
          <cell r="O1084">
            <v>7.5</v>
          </cell>
          <cell r="P1084">
            <v>0.6</v>
          </cell>
          <cell r="Q1084">
            <v>24.9</v>
          </cell>
          <cell r="R1084">
            <v>0</v>
          </cell>
          <cell r="S1084">
            <v>9.6999999999999993</v>
          </cell>
          <cell r="T1084">
            <v>1.1000000000000001</v>
          </cell>
          <cell r="AL1084">
            <v>7.070763046433771E-4</v>
          </cell>
          <cell r="CB1084" t="str">
            <v>http://emersonpolling.com/2019/05/13/may-national-poll-biden-back-in-the-lead-for-the-democratic-nomination/</v>
          </cell>
        </row>
        <row r="1085">
          <cell r="D1085" t="str">
            <v>Change Research</v>
          </cell>
          <cell r="F1085" t="str">
            <v>Nevada</v>
          </cell>
          <cell r="G1085" t="str">
            <v>C</v>
          </cell>
          <cell r="I1085">
            <v>43597</v>
          </cell>
          <cell r="J1085">
            <v>389</v>
          </cell>
          <cell r="K1085" t="str">
            <v>lv</v>
          </cell>
          <cell r="L1085">
            <v>29</v>
          </cell>
          <cell r="M1085">
            <v>0</v>
          </cell>
          <cell r="N1085">
            <v>2</v>
          </cell>
          <cell r="O1085">
            <v>13</v>
          </cell>
          <cell r="P1085">
            <v>1</v>
          </cell>
          <cell r="Q1085">
            <v>24</v>
          </cell>
          <cell r="R1085">
            <v>0</v>
          </cell>
          <cell r="S1085">
            <v>12</v>
          </cell>
          <cell r="T1085">
            <v>1</v>
          </cell>
          <cell r="AL1085">
            <v>7.5419892635083405E-2</v>
          </cell>
          <cell r="CB1085" t="str">
            <v>https://docsend.com/view/p3ksbjg</v>
          </cell>
        </row>
        <row r="1086">
          <cell r="D1086" t="str">
            <v>Morning Consult</v>
          </cell>
          <cell r="F1086" t="str">
            <v>US</v>
          </cell>
          <cell r="G1086" t="str">
            <v>B+</v>
          </cell>
          <cell r="I1086">
            <v>43597</v>
          </cell>
          <cell r="J1086">
            <v>15342</v>
          </cell>
          <cell r="K1086" t="str">
            <v>lv</v>
          </cell>
          <cell r="L1086">
            <v>39</v>
          </cell>
          <cell r="M1086">
            <v>0</v>
          </cell>
          <cell r="N1086">
            <v>3</v>
          </cell>
          <cell r="O1086">
            <v>6</v>
          </cell>
          <cell r="P1086">
            <v>2</v>
          </cell>
          <cell r="Q1086">
            <v>19</v>
          </cell>
          <cell r="R1086">
            <v>0</v>
          </cell>
          <cell r="S1086">
            <v>8</v>
          </cell>
          <cell r="T1086">
            <v>1</v>
          </cell>
          <cell r="AL1086">
            <v>4.3865682532538044E-5</v>
          </cell>
          <cell r="CB1086" t="str">
            <v>https://morningconsult.com/wp-content/uploads/2019/05/Political-Intelligence-5.13.19.pdf</v>
          </cell>
        </row>
        <row r="1087">
          <cell r="D1087" t="str">
            <v>McLaughlin &amp; Associates</v>
          </cell>
          <cell r="F1087" t="str">
            <v>US</v>
          </cell>
          <cell r="G1087" t="str">
            <v>C/D</v>
          </cell>
          <cell r="I1087">
            <v>43596</v>
          </cell>
          <cell r="J1087">
            <v>360</v>
          </cell>
          <cell r="K1087" t="str">
            <v>lv</v>
          </cell>
          <cell r="L1087">
            <v>30</v>
          </cell>
          <cell r="M1087">
            <v>0</v>
          </cell>
          <cell r="N1087">
            <v>5</v>
          </cell>
          <cell r="O1087">
            <v>4</v>
          </cell>
          <cell r="P1087">
            <v>2</v>
          </cell>
          <cell r="Q1087">
            <v>19</v>
          </cell>
          <cell r="R1087">
            <v>0</v>
          </cell>
          <cell r="S1087">
            <v>7</v>
          </cell>
          <cell r="T1087">
            <v>2</v>
          </cell>
          <cell r="AL1087">
            <v>5.9681543301207465E-4</v>
          </cell>
          <cell r="CB1087" t="str">
            <v>http://mclaughlinonline.com/pols/wp-content/uploads/2019/05/National-Monthly-Omnibus-May-RELEASE.pdf</v>
          </cell>
        </row>
        <row r="1088">
          <cell r="D1088" t="str">
            <v>Denno Research</v>
          </cell>
          <cell r="F1088" t="str">
            <v>Michigan</v>
          </cell>
          <cell r="G1088">
            <v>0</v>
          </cell>
          <cell r="I1088">
            <v>43595</v>
          </cell>
          <cell r="J1088">
            <v>235</v>
          </cell>
          <cell r="K1088" t="str">
            <v>lv</v>
          </cell>
          <cell r="L1088">
            <v>37</v>
          </cell>
          <cell r="M1088">
            <v>0</v>
          </cell>
          <cell r="N1088">
            <v>3</v>
          </cell>
          <cell r="O1088">
            <v>5</v>
          </cell>
          <cell r="P1088">
            <v>1</v>
          </cell>
          <cell r="Q1088">
            <v>16</v>
          </cell>
          <cell r="R1088">
            <v>0</v>
          </cell>
          <cell r="S1088">
            <v>9</v>
          </cell>
          <cell r="T1088">
            <v>0</v>
          </cell>
          <cell r="AL1088">
            <v>6.2607703181267793E-2</v>
          </cell>
          <cell r="CB1088" t="str">
            <v>https://projects.fivethirtyeight.com/polls/20190603_MI.docx</v>
          </cell>
        </row>
        <row r="1089">
          <cell r="D1089" t="str">
            <v>Zogby Interactive/JZ Analytics</v>
          </cell>
          <cell r="F1089" t="str">
            <v>US</v>
          </cell>
          <cell r="G1089" t="str">
            <v>C</v>
          </cell>
          <cell r="I1089">
            <v>43594</v>
          </cell>
          <cell r="J1089">
            <v>463</v>
          </cell>
          <cell r="K1089" t="str">
            <v>lv</v>
          </cell>
          <cell r="L1089">
            <v>37</v>
          </cell>
          <cell r="M1089">
            <v>0</v>
          </cell>
          <cell r="N1089">
            <v>3</v>
          </cell>
          <cell r="O1089">
            <v>7</v>
          </cell>
          <cell r="P1089">
            <v>2</v>
          </cell>
          <cell r="Q1089">
            <v>15</v>
          </cell>
          <cell r="R1089">
            <v>0</v>
          </cell>
          <cell r="S1089">
            <v>6</v>
          </cell>
          <cell r="T1089">
            <v>2</v>
          </cell>
          <cell r="AL1089">
            <v>1.843452765951849E-3</v>
          </cell>
          <cell r="CB1089" t="str">
            <v>https://www.rljcompanies.com/wp-content/uploads/2019/05/RLJ-Third-Nationwide-African-American-Survey-Report-May-2019.pdf</v>
          </cell>
        </row>
        <row r="1090">
          <cell r="D1090" t="str">
            <v>Change Research</v>
          </cell>
          <cell r="F1090" t="str">
            <v>South Carolina</v>
          </cell>
          <cell r="G1090" t="str">
            <v>C</v>
          </cell>
          <cell r="I1090">
            <v>43594</v>
          </cell>
          <cell r="J1090">
            <v>595</v>
          </cell>
          <cell r="K1090" t="str">
            <v>lv</v>
          </cell>
          <cell r="L1090">
            <v>46</v>
          </cell>
          <cell r="M1090">
            <v>0</v>
          </cell>
          <cell r="N1090">
            <v>4</v>
          </cell>
          <cell r="O1090">
            <v>8</v>
          </cell>
          <cell r="P1090">
            <v>1</v>
          </cell>
          <cell r="Q1090">
            <v>15</v>
          </cell>
          <cell r="R1090">
            <v>0</v>
          </cell>
          <cell r="S1090">
            <v>8</v>
          </cell>
          <cell r="T1090">
            <v>2</v>
          </cell>
          <cell r="AL1090">
            <v>6.9640231568600874E-4</v>
          </cell>
          <cell r="CB1090" t="str">
            <v>https://docsend.com/view/5eniwwe</v>
          </cell>
        </row>
        <row r="1091">
          <cell r="D1091" t="str">
            <v>Tel Opinion Research</v>
          </cell>
          <cell r="F1091" t="str">
            <v>Florida</v>
          </cell>
          <cell r="G1091" t="str">
            <v>B/C</v>
          </cell>
          <cell r="I1091">
            <v>43593</v>
          </cell>
          <cell r="J1091">
            <v>800</v>
          </cell>
          <cell r="K1091" t="str">
            <v>lv</v>
          </cell>
          <cell r="L1091">
            <v>39</v>
          </cell>
          <cell r="M1091">
            <v>0</v>
          </cell>
          <cell r="N1091">
            <v>1</v>
          </cell>
          <cell r="O1091">
            <v>3</v>
          </cell>
          <cell r="P1091">
            <v>1</v>
          </cell>
          <cell r="Q1091">
            <v>16</v>
          </cell>
          <cell r="R1091">
            <v>0</v>
          </cell>
          <cell r="S1091">
            <v>5</v>
          </cell>
          <cell r="T1091">
            <v>0</v>
          </cell>
          <cell r="AL1091">
            <v>3.1600575848299869E-3</v>
          </cell>
          <cell r="CB1091" t="str">
            <v>https://www.politico.com/f/?id=0000016a-a480-dbd0-ad7e-e6ef4b840001</v>
          </cell>
        </row>
        <row r="1092">
          <cell r="D1092" t="str">
            <v>Monmouth University</v>
          </cell>
          <cell r="F1092" t="str">
            <v>New Hampshire</v>
          </cell>
          <cell r="G1092" t="str">
            <v>A+</v>
          </cell>
          <cell r="I1092">
            <v>43592</v>
          </cell>
          <cell r="J1092">
            <v>376</v>
          </cell>
          <cell r="K1092" t="str">
            <v>lv</v>
          </cell>
          <cell r="L1092">
            <v>36</v>
          </cell>
          <cell r="M1092">
            <v>0</v>
          </cell>
          <cell r="N1092">
            <v>2</v>
          </cell>
          <cell r="O1092">
            <v>9</v>
          </cell>
          <cell r="P1092">
            <v>2</v>
          </cell>
          <cell r="Q1092">
            <v>18</v>
          </cell>
          <cell r="R1092">
            <v>0</v>
          </cell>
          <cell r="S1092">
            <v>8</v>
          </cell>
          <cell r="T1092">
            <v>1</v>
          </cell>
          <cell r="AL1092">
            <v>4.5470720139009621E-3</v>
          </cell>
          <cell r="CB1092" t="str">
            <v>https://www.monmouth.edu/polling-institute/documents/monmouthpoll_nh_050919.pdf/</v>
          </cell>
        </row>
        <row r="1093">
          <cell r="D1093" t="str">
            <v>GBAO</v>
          </cell>
          <cell r="F1093" t="str">
            <v>US</v>
          </cell>
          <cell r="G1093" t="str">
            <v>B/C</v>
          </cell>
          <cell r="I1093">
            <v>43590</v>
          </cell>
          <cell r="J1093">
            <v>800</v>
          </cell>
          <cell r="K1093" t="str">
            <v>lv</v>
          </cell>
          <cell r="L1093">
            <v>36</v>
          </cell>
          <cell r="M1093">
            <v>0</v>
          </cell>
          <cell r="N1093">
            <v>3</v>
          </cell>
          <cell r="O1093">
            <v>5</v>
          </cell>
          <cell r="P1093">
            <v>1</v>
          </cell>
          <cell r="Q1093">
            <v>13</v>
          </cell>
          <cell r="R1093">
            <v>0</v>
          </cell>
          <cell r="S1093">
            <v>8</v>
          </cell>
          <cell r="T1093">
            <v>0</v>
          </cell>
          <cell r="AL1093">
            <v>1.0669667594413403</v>
          </cell>
          <cell r="CB1093" t="str">
            <v>https://jstreet.org/press-releases/new-poll-democratic-primary-voters-pro-israel-and-simultaneously-critical-of-israeli-government-policies/</v>
          </cell>
        </row>
        <row r="1094">
          <cell r="D1094" t="str">
            <v>Capitol Weekly</v>
          </cell>
          <cell r="F1094" t="str">
            <v>California</v>
          </cell>
          <cell r="G1094">
            <v>0</v>
          </cell>
          <cell r="I1094">
            <v>43585</v>
          </cell>
          <cell r="J1094">
            <v>1041</v>
          </cell>
          <cell r="K1094" t="str">
            <v>lv</v>
          </cell>
          <cell r="L1094">
            <v>20.399999999999999</v>
          </cell>
          <cell r="M1094">
            <v>0</v>
          </cell>
          <cell r="N1094">
            <v>1.9</v>
          </cell>
          <cell r="O1094">
            <v>18.7</v>
          </cell>
          <cell r="P1094">
            <v>2.6</v>
          </cell>
          <cell r="Q1094">
            <v>19.8</v>
          </cell>
          <cell r="R1094">
            <v>0</v>
          </cell>
          <cell r="S1094">
            <v>10</v>
          </cell>
          <cell r="T1094">
            <v>0</v>
          </cell>
          <cell r="AL1094">
            <v>4.7123183022694699E-4</v>
          </cell>
          <cell r="CB1094" t="str">
            <v>https://public.tableau.com/profile/capitol.weekly#!/vizhome/2020PrimaryTrackingSurvey_15626518585990/CA120POLLSTORY</v>
          </cell>
        </row>
        <row r="1095">
          <cell r="D1095" t="str">
            <v>We Ask America</v>
          </cell>
          <cell r="F1095" t="str">
            <v>Indiana</v>
          </cell>
          <cell r="G1095" t="str">
            <v>C-</v>
          </cell>
          <cell r="I1095">
            <v>43590</v>
          </cell>
          <cell r="J1095">
            <v>280</v>
          </cell>
          <cell r="K1095" t="str">
            <v>lv</v>
          </cell>
          <cell r="L1095">
            <v>33</v>
          </cell>
          <cell r="M1095">
            <v>0</v>
          </cell>
          <cell r="N1095">
            <v>1</v>
          </cell>
          <cell r="O1095">
            <v>20</v>
          </cell>
          <cell r="P1095">
            <v>0</v>
          </cell>
          <cell r="Q1095">
            <v>23</v>
          </cell>
          <cell r="R1095">
            <v>0</v>
          </cell>
          <cell r="S1095">
            <v>2</v>
          </cell>
          <cell r="T1095">
            <v>0</v>
          </cell>
          <cell r="AL1095">
            <v>0.43324668358959617</v>
          </cell>
          <cell r="CB1095" t="str">
            <v>http://www.weaskamerica.com/surveys/2019/5/9/indiana-statewide-survey-of-registered-voters</v>
          </cell>
        </row>
        <row r="1096">
          <cell r="D1096" t="str">
            <v>Change Research</v>
          </cell>
          <cell r="F1096" t="str">
            <v>New Hampshire</v>
          </cell>
          <cell r="G1096" t="str">
            <v>C</v>
          </cell>
          <cell r="I1096">
            <v>43590</v>
          </cell>
          <cell r="J1096">
            <v>864</v>
          </cell>
          <cell r="K1096" t="str">
            <v>lv</v>
          </cell>
          <cell r="L1096">
            <v>26</v>
          </cell>
          <cell r="M1096">
            <v>0</v>
          </cell>
          <cell r="N1096">
            <v>2</v>
          </cell>
          <cell r="O1096">
            <v>12</v>
          </cell>
          <cell r="P1096">
            <v>1</v>
          </cell>
          <cell r="Q1096">
            <v>30</v>
          </cell>
          <cell r="R1096">
            <v>0</v>
          </cell>
          <cell r="S1096">
            <v>9</v>
          </cell>
          <cell r="T1096">
            <v>2</v>
          </cell>
          <cell r="AL1096">
            <v>6.301789880616194E-3</v>
          </cell>
          <cell r="CB1096" t="str">
            <v>https://docsend.com/view/rsit6pt</v>
          </cell>
        </row>
        <row r="1097">
          <cell r="D1097" t="str">
            <v>Morning Consult</v>
          </cell>
          <cell r="F1097" t="str">
            <v>US</v>
          </cell>
          <cell r="G1097" t="str">
            <v>B+</v>
          </cell>
          <cell r="I1097">
            <v>43590</v>
          </cell>
          <cell r="J1097">
            <v>15770</v>
          </cell>
          <cell r="K1097" t="str">
            <v>lv</v>
          </cell>
          <cell r="L1097">
            <v>40</v>
          </cell>
          <cell r="M1097">
            <v>0</v>
          </cell>
          <cell r="N1097">
            <v>3</v>
          </cell>
          <cell r="O1097">
            <v>6</v>
          </cell>
          <cell r="P1097">
            <v>2</v>
          </cell>
          <cell r="Q1097">
            <v>19</v>
          </cell>
          <cell r="R1097">
            <v>0</v>
          </cell>
          <cell r="S1097">
            <v>8</v>
          </cell>
          <cell r="T1097">
            <v>1</v>
          </cell>
          <cell r="AL1097">
            <v>4.1281581913856633E-5</v>
          </cell>
          <cell r="CB1097" t="str">
            <v>https://morningconsult.com/2020-democratic-primary/</v>
          </cell>
        </row>
        <row r="1098">
          <cell r="D1098" t="str">
            <v>Harris Insights &amp; Analytics</v>
          </cell>
          <cell r="F1098" t="str">
            <v>US</v>
          </cell>
          <cell r="G1098" t="str">
            <v>C+</v>
          </cell>
          <cell r="I1098">
            <v>43589</v>
          </cell>
          <cell r="J1098">
            <v>440</v>
          </cell>
          <cell r="K1098" t="str">
            <v>rv</v>
          </cell>
          <cell r="L1098">
            <v>46</v>
          </cell>
          <cell r="M1098">
            <v>0</v>
          </cell>
          <cell r="N1098">
            <v>2.7</v>
          </cell>
          <cell r="O1098">
            <v>8</v>
          </cell>
          <cell r="P1098">
            <v>0.3</v>
          </cell>
          <cell r="Q1098">
            <v>14</v>
          </cell>
          <cell r="R1098">
            <v>0</v>
          </cell>
          <cell r="S1098">
            <v>7</v>
          </cell>
          <cell r="T1098">
            <v>0.8</v>
          </cell>
          <cell r="AL1098">
            <v>1.0653476403545463E-7</v>
          </cell>
          <cell r="CB1098" t="str">
            <v>https://thehill.com/hilltv/what-americas-thinking/442310-joe-biden</v>
          </cell>
        </row>
        <row r="1099">
          <cell r="D1099" t="str">
            <v>Optimus</v>
          </cell>
          <cell r="F1099" t="str">
            <v>South Carolina</v>
          </cell>
          <cell r="G1099" t="str">
            <v>C/D</v>
          </cell>
          <cell r="I1099">
            <v>43587</v>
          </cell>
          <cell r="J1099">
            <v>568</v>
          </cell>
          <cell r="K1099" t="str">
            <v>lv</v>
          </cell>
          <cell r="L1099">
            <v>48.3</v>
          </cell>
          <cell r="M1099">
            <v>0</v>
          </cell>
          <cell r="N1099">
            <v>3.8</v>
          </cell>
          <cell r="O1099">
            <v>5.2</v>
          </cell>
          <cell r="P1099">
            <v>0.8</v>
          </cell>
          <cell r="Q1099">
            <v>11.9</v>
          </cell>
          <cell r="R1099">
            <v>0</v>
          </cell>
          <cell r="S1099">
            <v>4.5</v>
          </cell>
          <cell r="T1099">
            <v>0</v>
          </cell>
          <cell r="AL1099">
            <v>1.8098370659345719E-2</v>
          </cell>
          <cell r="CB1099" t="str">
            <v>http://firehousestrategies.com/analysis/may-2019-survey/</v>
          </cell>
        </row>
        <row r="1100">
          <cell r="D1100" t="str">
            <v>Optimus</v>
          </cell>
          <cell r="F1100" t="str">
            <v>New Hampshire</v>
          </cell>
          <cell r="G1100" t="str">
            <v>C/D</v>
          </cell>
          <cell r="I1100">
            <v>43587</v>
          </cell>
          <cell r="J1100">
            <v>551</v>
          </cell>
          <cell r="K1100" t="str">
            <v>lv</v>
          </cell>
          <cell r="L1100">
            <v>34</v>
          </cell>
          <cell r="M1100">
            <v>0</v>
          </cell>
          <cell r="N1100">
            <v>1.2</v>
          </cell>
          <cell r="O1100">
            <v>9.6999999999999993</v>
          </cell>
          <cell r="P1100">
            <v>1.3</v>
          </cell>
          <cell r="Q1100">
            <v>15.5</v>
          </cell>
          <cell r="R1100">
            <v>0</v>
          </cell>
          <cell r="S1100">
            <v>9.1</v>
          </cell>
          <cell r="T1100">
            <v>0</v>
          </cell>
          <cell r="AL1100">
            <v>1.7928681616770401E-2</v>
          </cell>
          <cell r="CB1100" t="str">
            <v>http://firehousestrategies.com/analysis/may-2019-survey/</v>
          </cell>
        </row>
        <row r="1101">
          <cell r="D1101" t="str">
            <v>Optimus</v>
          </cell>
          <cell r="F1101" t="str">
            <v>Iowa</v>
          </cell>
          <cell r="G1101" t="str">
            <v>C/D</v>
          </cell>
          <cell r="I1101">
            <v>43587</v>
          </cell>
          <cell r="J1101">
            <v>576</v>
          </cell>
          <cell r="K1101" t="str">
            <v>lv</v>
          </cell>
          <cell r="L1101">
            <v>34.9</v>
          </cell>
          <cell r="M1101">
            <v>0</v>
          </cell>
          <cell r="N1101">
            <v>2.4</v>
          </cell>
          <cell r="O1101">
            <v>11.4</v>
          </cell>
          <cell r="P1101">
            <v>3.5</v>
          </cell>
          <cell r="Q1101">
            <v>13.7</v>
          </cell>
          <cell r="R1101">
            <v>0</v>
          </cell>
          <cell r="S1101">
            <v>10.4</v>
          </cell>
          <cell r="T1101">
            <v>0</v>
          </cell>
          <cell r="AL1101">
            <v>1.8176999451425219E-2</v>
          </cell>
          <cell r="CB1101" t="str">
            <v>http://firehousestrategies.com/analysis/may-2019-survey/</v>
          </cell>
        </row>
        <row r="1102">
          <cell r="D1102" t="str">
            <v>Harris Insights &amp; Analytics</v>
          </cell>
          <cell r="F1102" t="str">
            <v>US</v>
          </cell>
          <cell r="G1102" t="str">
            <v>C+</v>
          </cell>
          <cell r="I1102">
            <v>43586</v>
          </cell>
          <cell r="J1102">
            <v>259</v>
          </cell>
          <cell r="K1102" t="str">
            <v>rv</v>
          </cell>
          <cell r="L1102">
            <v>44</v>
          </cell>
          <cell r="M1102">
            <v>2</v>
          </cell>
          <cell r="N1102">
            <v>3</v>
          </cell>
          <cell r="O1102">
            <v>2</v>
          </cell>
          <cell r="P1102">
            <v>2</v>
          </cell>
          <cell r="Q1102">
            <v>14</v>
          </cell>
          <cell r="R1102">
            <v>0</v>
          </cell>
          <cell r="S1102">
            <v>5</v>
          </cell>
          <cell r="T1102">
            <v>0</v>
          </cell>
          <cell r="AL1102">
            <v>8.4331259610154018E-8</v>
          </cell>
          <cell r="CB1102" t="str">
            <v>https://harvardharrispoll.com/wp-content/uploads/2019/05/HHP_April2019_RV_topline.pdf</v>
          </cell>
        </row>
        <row r="1103">
          <cell r="D1103" t="str">
            <v>Harris Insights &amp; Analytics</v>
          </cell>
          <cell r="F1103" t="str">
            <v>US</v>
          </cell>
          <cell r="G1103" t="str">
            <v>C+</v>
          </cell>
          <cell r="I1103">
            <v>43586</v>
          </cell>
          <cell r="J1103">
            <v>254</v>
          </cell>
          <cell r="K1103" t="str">
            <v>rv</v>
          </cell>
          <cell r="L1103">
            <v>34</v>
          </cell>
          <cell r="M1103">
            <v>2</v>
          </cell>
          <cell r="N1103">
            <v>5</v>
          </cell>
          <cell r="O1103">
            <v>4</v>
          </cell>
          <cell r="P1103">
            <v>1</v>
          </cell>
          <cell r="Q1103">
            <v>17</v>
          </cell>
          <cell r="R1103">
            <v>0</v>
          </cell>
          <cell r="S1103">
            <v>3</v>
          </cell>
          <cell r="T1103">
            <v>2</v>
          </cell>
          <cell r="AL1103">
            <v>0</v>
          </cell>
          <cell r="CB1103" t="str">
            <v>https://harvardharrispoll.com/wp-content/uploads/2019/05/HHP_April2019_RV_topline.pdf</v>
          </cell>
        </row>
        <row r="1104">
          <cell r="D1104" t="str">
            <v>Change Research</v>
          </cell>
          <cell r="F1104" t="str">
            <v>Virginia</v>
          </cell>
          <cell r="G1104" t="str">
            <v>C</v>
          </cell>
          <cell r="I1104">
            <v>43585</v>
          </cell>
          <cell r="J1104">
            <v>551</v>
          </cell>
          <cell r="K1104" t="str">
            <v>lv</v>
          </cell>
          <cell r="L1104">
            <v>41</v>
          </cell>
          <cell r="M1104">
            <v>0</v>
          </cell>
          <cell r="N1104">
            <v>3</v>
          </cell>
          <cell r="O1104">
            <v>12</v>
          </cell>
          <cell r="P1104">
            <v>1</v>
          </cell>
          <cell r="Q1104">
            <v>20</v>
          </cell>
          <cell r="R1104">
            <v>0</v>
          </cell>
          <cell r="S1104">
            <v>10</v>
          </cell>
          <cell r="T1104">
            <v>1</v>
          </cell>
          <cell r="AL1104">
            <v>8.2195110885826525E-2</v>
          </cell>
          <cell r="CB1104" t="str">
            <v>https://docsend.com/view/gbdmuca</v>
          </cell>
        </row>
        <row r="1105">
          <cell r="D1105" t="str">
            <v>Quinnipiac University</v>
          </cell>
          <cell r="F1105" t="str">
            <v>US</v>
          </cell>
          <cell r="G1105" t="str">
            <v>A</v>
          </cell>
          <cell r="I1105">
            <v>43584</v>
          </cell>
          <cell r="J1105">
            <v>419</v>
          </cell>
          <cell r="K1105" t="str">
            <v>rv</v>
          </cell>
          <cell r="L1105">
            <v>38</v>
          </cell>
          <cell r="M1105">
            <v>0</v>
          </cell>
          <cell r="N1105">
            <v>2</v>
          </cell>
          <cell r="O1105">
            <v>10</v>
          </cell>
          <cell r="P1105">
            <v>1</v>
          </cell>
          <cell r="Q1105">
            <v>11</v>
          </cell>
          <cell r="R1105">
            <v>0</v>
          </cell>
          <cell r="S1105">
            <v>12</v>
          </cell>
          <cell r="T1105">
            <v>1</v>
          </cell>
          <cell r="AL1105">
            <v>3.6825132888947755E-4</v>
          </cell>
          <cell r="CB1105" t="str">
            <v>https://poll.qu.edu/national/release-detail?ReleaseID=2617</v>
          </cell>
        </row>
        <row r="1106">
          <cell r="D1106" t="str">
            <v>Harris Insights &amp; Analytics</v>
          </cell>
          <cell r="F1106" t="str">
            <v>US</v>
          </cell>
          <cell r="G1106" t="str">
            <v>C+</v>
          </cell>
          <cell r="I1106">
            <v>43583</v>
          </cell>
          <cell r="J1106">
            <v>741</v>
          </cell>
          <cell r="K1106" t="str">
            <v>rv</v>
          </cell>
          <cell r="L1106">
            <v>33</v>
          </cell>
          <cell r="M1106">
            <v>0</v>
          </cell>
          <cell r="N1106">
            <v>3</v>
          </cell>
          <cell r="O1106">
            <v>5</v>
          </cell>
          <cell r="P1106">
            <v>1</v>
          </cell>
          <cell r="Q1106">
            <v>16</v>
          </cell>
          <cell r="R1106">
            <v>0</v>
          </cell>
          <cell r="S1106">
            <v>6</v>
          </cell>
          <cell r="T1106">
            <v>0</v>
          </cell>
          <cell r="AL1106">
            <v>1.2213389987919765E-7</v>
          </cell>
          <cell r="CB1106" t="str">
            <v>https://scottrasmussen.com/crosstabs-april-27-28/</v>
          </cell>
        </row>
        <row r="1107">
          <cell r="D1107" t="str">
            <v>SSRS</v>
          </cell>
          <cell r="F1107" t="str">
            <v>US</v>
          </cell>
          <cell r="G1107" t="str">
            <v>A/B</v>
          </cell>
          <cell r="I1107">
            <v>43583</v>
          </cell>
          <cell r="J1107">
            <v>411</v>
          </cell>
          <cell r="K1107" t="str">
            <v>rv</v>
          </cell>
          <cell r="L1107">
            <v>39</v>
          </cell>
          <cell r="M1107">
            <v>0</v>
          </cell>
          <cell r="N1107">
            <v>2</v>
          </cell>
          <cell r="O1107">
            <v>7</v>
          </cell>
          <cell r="P1107">
            <v>2</v>
          </cell>
          <cell r="Q1107">
            <v>15</v>
          </cell>
          <cell r="R1107">
            <v>0</v>
          </cell>
          <cell r="S1107">
            <v>8</v>
          </cell>
          <cell r="T1107">
            <v>1</v>
          </cell>
          <cell r="AL1107">
            <v>1.3206137584681626E-3</v>
          </cell>
          <cell r="CB1107" t="str">
            <v>http://cdn.cnn.com/cnn/2019/images/04/29/rel6a.-.2020.democrats.pdf</v>
          </cell>
        </row>
        <row r="1108">
          <cell r="D1108" t="str">
            <v>Suffolk University</v>
          </cell>
          <cell r="F1108" t="str">
            <v>New Hampshire</v>
          </cell>
          <cell r="G1108" t="str">
            <v>A-</v>
          </cell>
          <cell r="I1108">
            <v>43583</v>
          </cell>
          <cell r="J1108">
            <v>429</v>
          </cell>
          <cell r="K1108" t="str">
            <v>lv</v>
          </cell>
          <cell r="L1108">
            <v>20.05</v>
          </cell>
          <cell r="M1108">
            <v>0</v>
          </cell>
          <cell r="N1108">
            <v>2.8</v>
          </cell>
          <cell r="O1108">
            <v>11.89</v>
          </cell>
          <cell r="P1108">
            <v>1.17</v>
          </cell>
          <cell r="Q1108">
            <v>12.35</v>
          </cell>
          <cell r="R1108">
            <v>0</v>
          </cell>
          <cell r="S1108">
            <v>8.39</v>
          </cell>
          <cell r="T1108">
            <v>1.17</v>
          </cell>
          <cell r="AL1108">
            <v>1.2366191792220502E-3</v>
          </cell>
          <cell r="CB1108" t="str">
            <v>https://www2.bostonglobe.com/news/politics/2019/04/29/read-full-results-suffolk-university-boston-globe-poll/WAyevf7yhzt1wUWcZKywQL/story.html</v>
          </cell>
        </row>
        <row r="1109">
          <cell r="D1109" t="str">
            <v>Morning Consult</v>
          </cell>
          <cell r="F1109" t="str">
            <v>US</v>
          </cell>
          <cell r="G1109" t="str">
            <v>B+</v>
          </cell>
          <cell r="I1109">
            <v>43583</v>
          </cell>
          <cell r="J1109">
            <v>15475</v>
          </cell>
          <cell r="K1109" t="str">
            <v>lv</v>
          </cell>
          <cell r="L1109">
            <v>36</v>
          </cell>
          <cell r="M1109">
            <v>0</v>
          </cell>
          <cell r="N1109">
            <v>3</v>
          </cell>
          <cell r="O1109">
            <v>8</v>
          </cell>
          <cell r="P1109">
            <v>2</v>
          </cell>
          <cell r="Q1109">
            <v>22</v>
          </cell>
          <cell r="R1109">
            <v>0</v>
          </cell>
          <cell r="S1109">
            <v>9</v>
          </cell>
          <cell r="T1109">
            <v>2</v>
          </cell>
          <cell r="AL1109">
            <v>3.8023042043552076E-5</v>
          </cell>
          <cell r="CB1109" t="str">
            <v>https://morningconsult.com/wp-content/uploads/2019/04/Political-Intelligence-4.29.19.pdf</v>
          </cell>
        </row>
        <row r="1110">
          <cell r="D1110" t="str">
            <v>Emerson College</v>
          </cell>
          <cell r="F1110" t="str">
            <v>Texas</v>
          </cell>
          <cell r="G1110" t="str">
            <v>B-</v>
          </cell>
          <cell r="I1110">
            <v>43583</v>
          </cell>
          <cell r="J1110">
            <v>342</v>
          </cell>
          <cell r="K1110" t="str">
            <v>lv</v>
          </cell>
          <cell r="L1110">
            <v>22.9</v>
          </cell>
          <cell r="M1110">
            <v>0</v>
          </cell>
          <cell r="N1110">
            <v>0.6</v>
          </cell>
          <cell r="O1110">
            <v>8.4</v>
          </cell>
          <cell r="P1110">
            <v>3</v>
          </cell>
          <cell r="Q1110">
            <v>16.8</v>
          </cell>
          <cell r="R1110">
            <v>0</v>
          </cell>
          <cell r="S1110">
            <v>6.8</v>
          </cell>
          <cell r="T1110">
            <v>3.2</v>
          </cell>
          <cell r="AL1110">
            <v>3.0183566927406497E-2</v>
          </cell>
          <cell r="CB1110" t="str">
            <v>http://emersonpolling.com/2019/04/28/2020-texas-biden-and-beto-in-dead-heat-in-democratic-primary/</v>
          </cell>
        </row>
        <row r="1111">
          <cell r="D1111" t="str">
            <v>ABC News/Washington Post</v>
          </cell>
          <cell r="F1111" t="str">
            <v>US</v>
          </cell>
          <cell r="G1111" t="str">
            <v>A+</v>
          </cell>
          <cell r="I1111">
            <v>43580</v>
          </cell>
          <cell r="J1111">
            <v>427</v>
          </cell>
          <cell r="K1111" t="str">
            <v>a</v>
          </cell>
          <cell r="L1111">
            <v>17</v>
          </cell>
          <cell r="M1111">
            <v>0</v>
          </cell>
          <cell r="N1111">
            <v>1</v>
          </cell>
          <cell r="O1111">
            <v>5</v>
          </cell>
          <cell r="P1111">
            <v>1</v>
          </cell>
          <cell r="Q1111">
            <v>11</v>
          </cell>
          <cell r="R1111">
            <v>0</v>
          </cell>
          <cell r="S1111">
            <v>4</v>
          </cell>
          <cell r="T1111">
            <v>0</v>
          </cell>
          <cell r="AL1111">
            <v>6.5359246693788195E-4</v>
          </cell>
          <cell r="CB1111" t="str">
            <v>https://www.langerresearch.com/wp-content/uploads/1205a2Democrats2020.pdf</v>
          </cell>
        </row>
        <row r="1112">
          <cell r="D1112" t="str">
            <v>Ipsos</v>
          </cell>
          <cell r="F1112" t="str">
            <v>US</v>
          </cell>
          <cell r="G1112" t="str">
            <v>B+</v>
          </cell>
          <cell r="I1112">
            <v>43578</v>
          </cell>
          <cell r="J1112">
            <v>2237</v>
          </cell>
          <cell r="K1112" t="str">
            <v>a</v>
          </cell>
          <cell r="L1112">
            <v>24</v>
          </cell>
          <cell r="M1112">
            <v>0</v>
          </cell>
          <cell r="N1112">
            <v>3</v>
          </cell>
          <cell r="O1112">
            <v>7</v>
          </cell>
          <cell r="P1112">
            <v>1</v>
          </cell>
          <cell r="Q1112">
            <v>15</v>
          </cell>
          <cell r="R1112">
            <v>0</v>
          </cell>
          <cell r="S1112">
            <v>5</v>
          </cell>
          <cell r="T1112">
            <v>1</v>
          </cell>
          <cell r="AL1112">
            <v>1.916505544548509E-5</v>
          </cell>
          <cell r="CB1112" t="str">
            <v>https://fingfx.thomsonreuters.com/gfx/mkt/11/9830/9740/2019%20Reuters%20Democratic%20Primary%20Horserace%2004%2023%202019.pdf</v>
          </cell>
        </row>
        <row r="1113">
          <cell r="D1113" t="str">
            <v>Change Research</v>
          </cell>
          <cell r="F1113" t="str">
            <v>Texas</v>
          </cell>
          <cell r="G1113" t="str">
            <v>C</v>
          </cell>
          <cell r="I1113">
            <v>43577</v>
          </cell>
          <cell r="J1113">
            <v>1578</v>
          </cell>
          <cell r="K1113" t="str">
            <v>lv</v>
          </cell>
          <cell r="L1113">
            <v>0</v>
          </cell>
          <cell r="M1113">
            <v>0</v>
          </cell>
          <cell r="N1113">
            <v>4</v>
          </cell>
          <cell r="O1113">
            <v>21</v>
          </cell>
          <cell r="P1113">
            <v>1</v>
          </cell>
          <cell r="Q1113">
            <v>23</v>
          </cell>
          <cell r="R1113">
            <v>0</v>
          </cell>
          <cell r="S1113">
            <v>5</v>
          </cell>
          <cell r="T1113">
            <v>0</v>
          </cell>
          <cell r="AL1113">
            <v>0</v>
          </cell>
          <cell r="CB1113" t="str">
            <v>https://docsend.com/view/8fe8hjg</v>
          </cell>
        </row>
        <row r="1114">
          <cell r="D1114" t="str">
            <v>Change Research</v>
          </cell>
          <cell r="F1114" t="str">
            <v>Texas</v>
          </cell>
          <cell r="G1114" t="str">
            <v>C</v>
          </cell>
          <cell r="I1114">
            <v>43577</v>
          </cell>
          <cell r="J1114">
            <v>1578</v>
          </cell>
          <cell r="K1114" t="str">
            <v>lv</v>
          </cell>
          <cell r="L1114">
            <v>20</v>
          </cell>
          <cell r="M1114">
            <v>0</v>
          </cell>
          <cell r="N1114">
            <v>2</v>
          </cell>
          <cell r="O1114">
            <v>15</v>
          </cell>
          <cell r="P1114">
            <v>1</v>
          </cell>
          <cell r="Q1114">
            <v>19</v>
          </cell>
          <cell r="R1114">
            <v>0</v>
          </cell>
          <cell r="S1114">
            <v>5</v>
          </cell>
          <cell r="T1114">
            <v>1</v>
          </cell>
          <cell r="AL1114">
            <v>0.11715447208718052</v>
          </cell>
          <cell r="CB1114" t="str">
            <v>https://docsend.com/view/8fe8hjg</v>
          </cell>
        </row>
        <row r="1115">
          <cell r="D1115" t="str">
            <v>Morning Consult</v>
          </cell>
          <cell r="F1115" t="str">
            <v>US</v>
          </cell>
          <cell r="G1115" t="str">
            <v>B+</v>
          </cell>
          <cell r="I1115">
            <v>43576</v>
          </cell>
          <cell r="J1115">
            <v>14335</v>
          </cell>
          <cell r="K1115" t="str">
            <v>lv</v>
          </cell>
          <cell r="L1115">
            <v>30</v>
          </cell>
          <cell r="M1115">
            <v>0</v>
          </cell>
          <cell r="N1115">
            <v>4</v>
          </cell>
          <cell r="O1115">
            <v>9</v>
          </cell>
          <cell r="P1115">
            <v>2</v>
          </cell>
          <cell r="Q1115">
            <v>24</v>
          </cell>
          <cell r="R1115">
            <v>0</v>
          </cell>
          <cell r="S1115">
            <v>7</v>
          </cell>
          <cell r="T1115">
            <v>2</v>
          </cell>
          <cell r="AL1115">
            <v>3.4085681311229557E-5</v>
          </cell>
          <cell r="CB1115" t="str">
            <v>https://morningconsult.com/wp-content/uploads/2019/04/Political-Intelligence-4.23.19.pdf</v>
          </cell>
        </row>
        <row r="1116">
          <cell r="D1116" t="str">
            <v>Echelon Insights</v>
          </cell>
          <cell r="F1116" t="str">
            <v>US</v>
          </cell>
          <cell r="G1116">
            <v>0</v>
          </cell>
          <cell r="I1116">
            <v>43574</v>
          </cell>
          <cell r="J1116">
            <v>499</v>
          </cell>
          <cell r="K1116" t="str">
            <v>rv</v>
          </cell>
          <cell r="L1116">
            <v>26</v>
          </cell>
          <cell r="M1116">
            <v>0</v>
          </cell>
          <cell r="N1116">
            <v>3</v>
          </cell>
          <cell r="O1116">
            <v>7</v>
          </cell>
          <cell r="P1116">
            <v>1</v>
          </cell>
          <cell r="Q1116">
            <v>22</v>
          </cell>
          <cell r="R1116">
            <v>0</v>
          </cell>
          <cell r="S1116">
            <v>3</v>
          </cell>
          <cell r="T1116">
            <v>2</v>
          </cell>
          <cell r="AL1116">
            <v>2.2943737413106181E-5</v>
          </cell>
          <cell r="CB1116" t="str">
            <v>https://echeloninsights.com/wp-content/uploads/AprilOmnibus_2019DemPrimary.pdf</v>
          </cell>
        </row>
        <row r="1117">
          <cell r="D1117" t="str">
            <v>University of New Hampshire</v>
          </cell>
          <cell r="F1117" t="str">
            <v>New Hampshire</v>
          </cell>
          <cell r="G1117" t="str">
            <v>B</v>
          </cell>
          <cell r="I1117">
            <v>43573</v>
          </cell>
          <cell r="J1117">
            <v>241</v>
          </cell>
          <cell r="K1117" t="str">
            <v>lv</v>
          </cell>
          <cell r="L1117">
            <v>12</v>
          </cell>
          <cell r="M1117">
            <v>0</v>
          </cell>
          <cell r="N1117">
            <v>3</v>
          </cell>
          <cell r="O1117">
            <v>11</v>
          </cell>
          <cell r="P1117">
            <v>1</v>
          </cell>
          <cell r="Q1117">
            <v>18</v>
          </cell>
          <cell r="R1117">
            <v>0</v>
          </cell>
          <cell r="S1117">
            <v>3</v>
          </cell>
          <cell r="T1117">
            <v>0</v>
          </cell>
          <cell r="AL1117">
            <v>0</v>
          </cell>
          <cell r="CB1117" t="str">
            <v>https://scholars.unh.edu/cgi/viewcontent.cgi?article=1557&amp;context=survey_center_polls</v>
          </cell>
        </row>
        <row r="1118">
          <cell r="D1118" t="str">
            <v>Zogby Interactive/JZ Analytics</v>
          </cell>
          <cell r="F1118" t="str">
            <v>Wisconsin</v>
          </cell>
          <cell r="G1118" t="str">
            <v>C</v>
          </cell>
          <cell r="I1118">
            <v>43573</v>
          </cell>
          <cell r="J1118">
            <v>485</v>
          </cell>
          <cell r="K1118" t="str">
            <v>lv</v>
          </cell>
          <cell r="L1118">
            <v>24</v>
          </cell>
          <cell r="M1118">
            <v>0</v>
          </cell>
          <cell r="N1118">
            <v>4</v>
          </cell>
          <cell r="O1118">
            <v>10</v>
          </cell>
          <cell r="P1118">
            <v>4</v>
          </cell>
          <cell r="Q1118">
            <v>20</v>
          </cell>
          <cell r="R1118">
            <v>0</v>
          </cell>
          <cell r="S1118">
            <v>6</v>
          </cell>
          <cell r="T1118">
            <v>1</v>
          </cell>
          <cell r="AL1118">
            <v>7.581571726001915E-2</v>
          </cell>
          <cell r="CB1118" t="str">
            <v>https://zogbyanalytics.com/news/887-the-zogby-poll-biden-leads-in-the-badger-state-and-future-home-of-the-2020-democratic-convention-sanders-is-in-close-pursuit-in-2nd-place-but-mayor-pete-is-on-fire-in-3rd-place-kamala-harris-jumps-beto-o-rourke-and-elizabeth-warren-for-4th-place</v>
          </cell>
        </row>
        <row r="1119">
          <cell r="D1119" t="str">
            <v>University of New Hampshire</v>
          </cell>
          <cell r="F1119" t="str">
            <v>New Hampshire</v>
          </cell>
          <cell r="G1119" t="str">
            <v>B</v>
          </cell>
          <cell r="I1119">
            <v>43573</v>
          </cell>
          <cell r="J1119">
            <v>241</v>
          </cell>
          <cell r="K1119" t="str">
            <v>lv</v>
          </cell>
          <cell r="L1119">
            <v>18</v>
          </cell>
          <cell r="M1119">
            <v>0</v>
          </cell>
          <cell r="N1119">
            <v>3</v>
          </cell>
          <cell r="O1119">
            <v>15</v>
          </cell>
          <cell r="P1119">
            <v>2</v>
          </cell>
          <cell r="Q1119">
            <v>30</v>
          </cell>
          <cell r="R1119">
            <v>0</v>
          </cell>
          <cell r="S1119">
            <v>5</v>
          </cell>
          <cell r="T1119">
            <v>2</v>
          </cell>
          <cell r="AL1119">
            <v>2.3615256256269762E-3</v>
          </cell>
          <cell r="CB1119" t="str">
            <v>https://scholars.unh.edu/cgi/viewcontent.cgi?article=1557&amp;context=survey_center_polls</v>
          </cell>
        </row>
        <row r="1120">
          <cell r="D1120" t="str">
            <v>Gravis Marketing</v>
          </cell>
          <cell r="F1120" t="str">
            <v>Iowa</v>
          </cell>
          <cell r="G1120" t="str">
            <v>C+</v>
          </cell>
          <cell r="I1120">
            <v>43573</v>
          </cell>
          <cell r="J1120">
            <v>590</v>
          </cell>
          <cell r="K1120" t="str">
            <v>lv</v>
          </cell>
          <cell r="L1120">
            <v>19</v>
          </cell>
          <cell r="M1120">
            <v>0</v>
          </cell>
          <cell r="N1120">
            <v>4</v>
          </cell>
          <cell r="O1120">
            <v>14</v>
          </cell>
          <cell r="P1120">
            <v>4</v>
          </cell>
          <cell r="Q1120">
            <v>19</v>
          </cell>
          <cell r="R1120">
            <v>0</v>
          </cell>
          <cell r="S1120">
            <v>6</v>
          </cell>
          <cell r="T1120">
            <v>1</v>
          </cell>
          <cell r="AL1120">
            <v>0.80577868398894292</v>
          </cell>
          <cell r="CB1120" t="str">
            <v>http://orlando-politics.com/wp-content/uploads/2019/04/Iowa-April-18-2019-v2.pdf</v>
          </cell>
        </row>
        <row r="1121">
          <cell r="D1121" t="str">
            <v>USC Dornsife/LA Times</v>
          </cell>
          <cell r="F1121" t="str">
            <v>US</v>
          </cell>
          <cell r="G1121" t="str">
            <v>B/C</v>
          </cell>
          <cell r="I1121">
            <v>43570</v>
          </cell>
          <cell r="J1121">
            <v>1131</v>
          </cell>
          <cell r="K1121" t="str">
            <v>lv</v>
          </cell>
          <cell r="L1121">
            <v>30</v>
          </cell>
          <cell r="M1121">
            <v>0</v>
          </cell>
          <cell r="N1121">
            <v>3</v>
          </cell>
          <cell r="O1121">
            <v>3</v>
          </cell>
          <cell r="P1121">
            <v>2</v>
          </cell>
          <cell r="Q1121">
            <v>19</v>
          </cell>
          <cell r="R1121">
            <v>0</v>
          </cell>
          <cell r="S1121">
            <v>5</v>
          </cell>
          <cell r="T1121">
            <v>2</v>
          </cell>
          <cell r="AL1121">
            <v>8.9036498865340402E-3</v>
          </cell>
          <cell r="CB1121" t="str">
            <v>https://drive.google.com/file/d/1Q0eqkqh8cORcq-MauUUyvG9b0aZa2QBa/view</v>
          </cell>
        </row>
        <row r="1122">
          <cell r="D1122" t="str">
            <v>Monmouth University</v>
          </cell>
          <cell r="F1122" t="str">
            <v>US</v>
          </cell>
          <cell r="G1122" t="str">
            <v>A+</v>
          </cell>
          <cell r="I1122">
            <v>43570</v>
          </cell>
          <cell r="J1122">
            <v>330</v>
          </cell>
          <cell r="K1122" t="str">
            <v>rv</v>
          </cell>
          <cell r="L1122">
            <v>0</v>
          </cell>
          <cell r="M1122">
            <v>0</v>
          </cell>
          <cell r="N1122">
            <v>3</v>
          </cell>
          <cell r="O1122">
            <v>11</v>
          </cell>
          <cell r="P1122">
            <v>2</v>
          </cell>
          <cell r="Q1122">
            <v>27</v>
          </cell>
          <cell r="R1122">
            <v>0</v>
          </cell>
          <cell r="S1122">
            <v>8</v>
          </cell>
          <cell r="T1122">
            <v>1</v>
          </cell>
          <cell r="AL1122">
            <v>0</v>
          </cell>
          <cell r="CB1122" t="str">
            <v>https://www.monmouth.edu/polling-institute/documents/monmouthpoll_us_042319.pdf/</v>
          </cell>
        </row>
        <row r="1123">
          <cell r="D1123" t="str">
            <v>Monmouth University</v>
          </cell>
          <cell r="F1123" t="str">
            <v>US</v>
          </cell>
          <cell r="G1123" t="str">
            <v>A+</v>
          </cell>
          <cell r="I1123">
            <v>43570</v>
          </cell>
          <cell r="J1123">
            <v>330</v>
          </cell>
          <cell r="K1123" t="str">
            <v>rv</v>
          </cell>
          <cell r="L1123">
            <v>27</v>
          </cell>
          <cell r="M1123">
            <v>0</v>
          </cell>
          <cell r="N1123">
            <v>2</v>
          </cell>
          <cell r="O1123">
            <v>8</v>
          </cell>
          <cell r="P1123">
            <v>1</v>
          </cell>
          <cell r="Q1123">
            <v>20</v>
          </cell>
          <cell r="R1123">
            <v>0</v>
          </cell>
          <cell r="S1123">
            <v>6</v>
          </cell>
          <cell r="T1123">
            <v>0</v>
          </cell>
          <cell r="AL1123">
            <v>2.5167422853260152E-3</v>
          </cell>
          <cell r="CB1123" t="str">
            <v>https://www.monmouth.edu/polling-institute/documents/monmouthpoll_us_042319.pdf/</v>
          </cell>
        </row>
        <row r="1124">
          <cell r="D1124" t="str">
            <v>Change Research</v>
          </cell>
          <cell r="F1124" t="str">
            <v>US</v>
          </cell>
          <cell r="G1124" t="str">
            <v>C</v>
          </cell>
          <cell r="I1124">
            <v>43570</v>
          </cell>
          <cell r="J1124">
            <v>2518</v>
          </cell>
          <cell r="K1124" t="str">
            <v>lv</v>
          </cell>
          <cell r="L1124">
            <v>21</v>
          </cell>
          <cell r="M1124">
            <v>0</v>
          </cell>
          <cell r="N1124">
            <v>4</v>
          </cell>
          <cell r="O1124">
            <v>17</v>
          </cell>
          <cell r="P1124">
            <v>2</v>
          </cell>
          <cell r="Q1124">
            <v>20</v>
          </cell>
          <cell r="R1124">
            <v>0</v>
          </cell>
          <cell r="S1124">
            <v>8</v>
          </cell>
          <cell r="T1124">
            <v>2</v>
          </cell>
          <cell r="AL1124">
            <v>8.1717863720732141E-4</v>
          </cell>
          <cell r="CB1124" t="str">
            <v>https://docsend.com/view/pbyn7wf</v>
          </cell>
        </row>
        <row r="1125">
          <cell r="D1125" t="str">
            <v>Change Research</v>
          </cell>
          <cell r="F1125" t="str">
            <v>US</v>
          </cell>
          <cell r="G1125" t="str">
            <v>C</v>
          </cell>
          <cell r="I1125">
            <v>43570</v>
          </cell>
          <cell r="J1125">
            <v>2518</v>
          </cell>
          <cell r="K1125" t="str">
            <v>lv</v>
          </cell>
          <cell r="L1125">
            <v>0</v>
          </cell>
          <cell r="M1125">
            <v>0</v>
          </cell>
          <cell r="N1125">
            <v>5</v>
          </cell>
          <cell r="O1125">
            <v>21</v>
          </cell>
          <cell r="P1125">
            <v>3</v>
          </cell>
          <cell r="Q1125">
            <v>26</v>
          </cell>
          <cell r="R1125">
            <v>0</v>
          </cell>
          <cell r="S1125">
            <v>10</v>
          </cell>
          <cell r="T1125">
            <v>3</v>
          </cell>
          <cell r="AL1125">
            <v>0</v>
          </cell>
          <cell r="CB1125" t="str">
            <v>https://docsend.com/view/pbyn7wf</v>
          </cell>
        </row>
        <row r="1126">
          <cell r="D1126" t="str">
            <v>USC Dornsife/LA Times</v>
          </cell>
          <cell r="F1126" t="str">
            <v>US</v>
          </cell>
          <cell r="G1126" t="str">
            <v>B/C</v>
          </cell>
          <cell r="I1126">
            <v>43570</v>
          </cell>
          <cell r="J1126">
            <v>2196</v>
          </cell>
          <cell r="K1126" t="str">
            <v>lv</v>
          </cell>
          <cell r="L1126">
            <v>27</v>
          </cell>
          <cell r="M1126">
            <v>0</v>
          </cell>
          <cell r="N1126">
            <v>2</v>
          </cell>
          <cell r="O1126">
            <v>2</v>
          </cell>
          <cell r="P1126">
            <v>1</v>
          </cell>
          <cell r="Q1126">
            <v>16</v>
          </cell>
          <cell r="R1126">
            <v>0</v>
          </cell>
          <cell r="S1126">
            <v>4</v>
          </cell>
          <cell r="T1126">
            <v>1</v>
          </cell>
          <cell r="AL1126">
            <v>0</v>
          </cell>
          <cell r="CB1126" t="str">
            <v>https://drive.google.com/file/d/1qM_Y-62GrLiy8Yiu0mvTdJHBI97vM-Ud/view</v>
          </cell>
        </row>
        <row r="1127">
          <cell r="D1127" t="str">
            <v>Morning Consult</v>
          </cell>
          <cell r="F1127" t="str">
            <v>US</v>
          </cell>
          <cell r="G1127" t="str">
            <v>B+</v>
          </cell>
          <cell r="I1127">
            <v>43569</v>
          </cell>
          <cell r="J1127">
            <v>12550</v>
          </cell>
          <cell r="K1127" t="str">
            <v>lv</v>
          </cell>
          <cell r="L1127">
            <v>0</v>
          </cell>
          <cell r="M1127">
            <v>0</v>
          </cell>
          <cell r="N1127">
            <v>6</v>
          </cell>
          <cell r="O1127">
            <v>9</v>
          </cell>
          <cell r="P1127">
            <v>3</v>
          </cell>
          <cell r="Q1127">
            <v>35</v>
          </cell>
          <cell r="R1127">
            <v>0</v>
          </cell>
          <cell r="S1127">
            <v>10</v>
          </cell>
          <cell r="T1127">
            <v>2</v>
          </cell>
          <cell r="AL1127">
            <v>0</v>
          </cell>
          <cell r="CB1127" t="str">
            <v>https://morningconsult.com/wp-content/uploads/2019/04/Political-Intelligence-4.15.19.pdf</v>
          </cell>
        </row>
        <row r="1128">
          <cell r="D1128" t="str">
            <v>Morning Consult</v>
          </cell>
          <cell r="F1128" t="str">
            <v>US</v>
          </cell>
          <cell r="G1128" t="str">
            <v>B+</v>
          </cell>
          <cell r="I1128">
            <v>43569</v>
          </cell>
          <cell r="J1128">
            <v>12550</v>
          </cell>
          <cell r="K1128" t="str">
            <v>lv</v>
          </cell>
          <cell r="L1128">
            <v>31</v>
          </cell>
          <cell r="M1128">
            <v>0</v>
          </cell>
          <cell r="N1128">
            <v>4</v>
          </cell>
          <cell r="O1128">
            <v>7</v>
          </cell>
          <cell r="P1128">
            <v>2</v>
          </cell>
          <cell r="Q1128">
            <v>23</v>
          </cell>
          <cell r="R1128">
            <v>0</v>
          </cell>
          <cell r="S1128">
            <v>7</v>
          </cell>
          <cell r="T1128">
            <v>1</v>
          </cell>
          <cell r="AL1128">
            <v>2.975510901155518E-5</v>
          </cell>
          <cell r="CB1128" t="str">
            <v>https://morningconsult.com/wp-content/uploads/2019/04/Political-Intelligence-4.15.19.pdf</v>
          </cell>
        </row>
        <row r="1129">
          <cell r="D1129" t="str">
            <v>Emerson College</v>
          </cell>
          <cell r="F1129" t="str">
            <v>US</v>
          </cell>
          <cell r="G1129" t="str">
            <v>B-</v>
          </cell>
          <cell r="I1129">
            <v>43569</v>
          </cell>
          <cell r="J1129">
            <v>356</v>
          </cell>
          <cell r="K1129" t="str">
            <v>lv</v>
          </cell>
          <cell r="L1129">
            <v>23.8</v>
          </cell>
          <cell r="M1129">
            <v>0</v>
          </cell>
          <cell r="N1129">
            <v>1.6</v>
          </cell>
          <cell r="O1129">
            <v>9</v>
          </cell>
          <cell r="P1129">
            <v>1</v>
          </cell>
          <cell r="Q1129">
            <v>29</v>
          </cell>
          <cell r="R1129">
            <v>0</v>
          </cell>
          <cell r="S1129">
            <v>6.8</v>
          </cell>
          <cell r="T1129">
            <v>2.7</v>
          </cell>
          <cell r="AL1129">
            <v>4.5999618481498412E-4</v>
          </cell>
          <cell r="CB1129" t="str">
            <v>http://emersonpolling.com/2019/04/15/april-national-poll-bernie-takes-lead-for-democratic-nomination-mayor-pete-on-the-move/</v>
          </cell>
        </row>
        <row r="1130">
          <cell r="D1130" t="str">
            <v>Muhlenberg College</v>
          </cell>
          <cell r="F1130" t="str">
            <v>Pennsylvania</v>
          </cell>
          <cell r="G1130" t="str">
            <v>A+</v>
          </cell>
          <cell r="I1130">
            <v>43565</v>
          </cell>
          <cell r="J1130">
            <v>405</v>
          </cell>
          <cell r="K1130" t="str">
            <v>rv</v>
          </cell>
          <cell r="L1130">
            <v>28</v>
          </cell>
          <cell r="M1130">
            <v>0</v>
          </cell>
          <cell r="N1130">
            <v>3</v>
          </cell>
          <cell r="O1130">
            <v>4</v>
          </cell>
          <cell r="P1130">
            <v>3</v>
          </cell>
          <cell r="Q1130">
            <v>16</v>
          </cell>
          <cell r="R1130">
            <v>0</v>
          </cell>
          <cell r="S1130">
            <v>8</v>
          </cell>
          <cell r="T1130">
            <v>0</v>
          </cell>
          <cell r="AL1130">
            <v>2.0326373019321307</v>
          </cell>
          <cell r="CB1130" t="str">
            <v>https://assets.documentcloud.org/documents/5836250/PADEM-Report-2019.pdf</v>
          </cell>
        </row>
        <row r="1131">
          <cell r="D1131" t="str">
            <v>Monmouth University</v>
          </cell>
          <cell r="F1131" t="str">
            <v>Iowa</v>
          </cell>
          <cell r="G1131" t="str">
            <v>A+</v>
          </cell>
          <cell r="I1131">
            <v>43564</v>
          </cell>
          <cell r="J1131">
            <v>351</v>
          </cell>
          <cell r="K1131" t="str">
            <v>lv</v>
          </cell>
          <cell r="L1131">
            <v>27</v>
          </cell>
          <cell r="M1131">
            <v>0</v>
          </cell>
          <cell r="N1131">
            <v>3</v>
          </cell>
          <cell r="O1131">
            <v>9</v>
          </cell>
          <cell r="P1131">
            <v>4</v>
          </cell>
          <cell r="Q1131">
            <v>16</v>
          </cell>
          <cell r="R1131">
            <v>0</v>
          </cell>
          <cell r="S1131">
            <v>7</v>
          </cell>
          <cell r="T1131">
            <v>1</v>
          </cell>
          <cell r="AL1131">
            <v>4.0117007558007614E-3</v>
          </cell>
          <cell r="CB1131" t="str">
            <v>https://www.monmouth.edu/polling-institute/documents/monmouthpoll_ia_041119-2.pdf/</v>
          </cell>
        </row>
        <row r="1132">
          <cell r="D1132" t="str">
            <v>Change Research</v>
          </cell>
          <cell r="F1132" t="str">
            <v>California</v>
          </cell>
          <cell r="G1132" t="str">
            <v>C</v>
          </cell>
          <cell r="I1132">
            <v>43564</v>
          </cell>
          <cell r="J1132">
            <v>2003</v>
          </cell>
          <cell r="K1132" t="str">
            <v>lv</v>
          </cell>
          <cell r="L1132">
            <v>0</v>
          </cell>
          <cell r="M1132">
            <v>0</v>
          </cell>
          <cell r="N1132">
            <v>5</v>
          </cell>
          <cell r="O1132">
            <v>11</v>
          </cell>
          <cell r="P1132">
            <v>1</v>
          </cell>
          <cell r="Q1132">
            <v>28</v>
          </cell>
          <cell r="R1132">
            <v>0</v>
          </cell>
          <cell r="S1132">
            <v>9</v>
          </cell>
          <cell r="T1132">
            <v>1</v>
          </cell>
          <cell r="AL1132">
            <v>0</v>
          </cell>
          <cell r="CB1132" t="str">
            <v>https://docsend.com/view/i9876ha</v>
          </cell>
        </row>
        <row r="1133">
          <cell r="D1133" t="str">
            <v>Change Research</v>
          </cell>
          <cell r="F1133" t="str">
            <v>California</v>
          </cell>
          <cell r="G1133" t="str">
            <v>C</v>
          </cell>
          <cell r="I1133">
            <v>43564</v>
          </cell>
          <cell r="J1133">
            <v>2003</v>
          </cell>
          <cell r="K1133" t="str">
            <v>lv</v>
          </cell>
          <cell r="L1133">
            <v>21</v>
          </cell>
          <cell r="M1133">
            <v>0</v>
          </cell>
          <cell r="N1133">
            <v>3</v>
          </cell>
          <cell r="O1133">
            <v>9</v>
          </cell>
          <cell r="P1133">
            <v>1</v>
          </cell>
          <cell r="Q1133">
            <v>22</v>
          </cell>
          <cell r="R1133">
            <v>0</v>
          </cell>
          <cell r="S1133">
            <v>8</v>
          </cell>
          <cell r="T1133">
            <v>1</v>
          </cell>
          <cell r="AL1133">
            <v>1.9223029722978846E-3</v>
          </cell>
          <cell r="CB1133" t="str">
            <v>https://docsend.com/view/i9876ha</v>
          </cell>
        </row>
        <row r="1134">
          <cell r="D1134" t="str">
            <v>St. Anselm</v>
          </cell>
          <cell r="F1134" t="str">
            <v>New Hampshire</v>
          </cell>
          <cell r="G1134">
            <v>0</v>
          </cell>
          <cell r="I1134">
            <v>43563</v>
          </cell>
          <cell r="J1134">
            <v>326</v>
          </cell>
          <cell r="K1134" t="str">
            <v>lv</v>
          </cell>
          <cell r="L1134">
            <v>22.9</v>
          </cell>
          <cell r="M1134">
            <v>0</v>
          </cell>
          <cell r="N1134">
            <v>4.4000000000000004</v>
          </cell>
          <cell r="O1134">
            <v>10.7</v>
          </cell>
          <cell r="P1134">
            <v>2.2000000000000002</v>
          </cell>
          <cell r="Q1134">
            <v>15.6</v>
          </cell>
          <cell r="R1134">
            <v>0</v>
          </cell>
          <cell r="S1134">
            <v>8.6999999999999993</v>
          </cell>
          <cell r="T1134">
            <v>0</v>
          </cell>
          <cell r="AL1134">
            <v>4.0721629545871938E-3</v>
          </cell>
          <cell r="CB1134" t="str">
            <v>https://www.anselm.edu/sites/default/files/Documents/NHIOP/Polls/Dem%20Presidential%20-%20April%202019.pdf</v>
          </cell>
        </row>
        <row r="1135">
          <cell r="D1135" t="str">
            <v>Quinnipiac University</v>
          </cell>
          <cell r="F1135" t="str">
            <v>California</v>
          </cell>
          <cell r="G1135" t="str">
            <v>A</v>
          </cell>
          <cell r="I1135">
            <v>43563</v>
          </cell>
          <cell r="J1135">
            <v>482</v>
          </cell>
          <cell r="K1135" t="str">
            <v>rv</v>
          </cell>
          <cell r="L1135">
            <v>26</v>
          </cell>
          <cell r="M1135">
            <v>0</v>
          </cell>
          <cell r="N1135">
            <v>2</v>
          </cell>
          <cell r="O1135">
            <v>7</v>
          </cell>
          <cell r="P1135">
            <v>2</v>
          </cell>
          <cell r="Q1135">
            <v>18</v>
          </cell>
          <cell r="R1135">
            <v>0</v>
          </cell>
          <cell r="S1135">
            <v>7</v>
          </cell>
          <cell r="T1135">
            <v>1</v>
          </cell>
          <cell r="AL1135">
            <v>0.2290863003499409</v>
          </cell>
          <cell r="CB1135" t="str">
            <v>https://poll.qu.edu/california/release-detail?ReleaseID=2615</v>
          </cell>
        </row>
        <row r="1136">
          <cell r="D1136" t="str">
            <v>Morning Consult</v>
          </cell>
          <cell r="F1136" t="str">
            <v>US</v>
          </cell>
          <cell r="G1136" t="str">
            <v>B+</v>
          </cell>
          <cell r="I1136">
            <v>43562</v>
          </cell>
          <cell r="J1136">
            <v>13644</v>
          </cell>
          <cell r="K1136" t="str">
            <v>lv</v>
          </cell>
          <cell r="L1136">
            <v>32</v>
          </cell>
          <cell r="M1136">
            <v>0</v>
          </cell>
          <cell r="N1136">
            <v>4</v>
          </cell>
          <cell r="O1136">
            <v>5</v>
          </cell>
          <cell r="P1136">
            <v>2</v>
          </cell>
          <cell r="Q1136">
            <v>23</v>
          </cell>
          <cell r="R1136">
            <v>0</v>
          </cell>
          <cell r="S1136">
            <v>7</v>
          </cell>
          <cell r="T1136">
            <v>1</v>
          </cell>
          <cell r="AL1136">
            <v>2.7580422180162598E-5</v>
          </cell>
          <cell r="CB1136" t="str">
            <v>https://morningconsult.com/wp-content/uploads/2019/04/Political-Intelligence-4.9.19.pdf</v>
          </cell>
        </row>
        <row r="1137">
          <cell r="D1137" t="str">
            <v>Emerson College</v>
          </cell>
          <cell r="F1137" t="str">
            <v>Massachusetts</v>
          </cell>
          <cell r="G1137" t="str">
            <v>B-</v>
          </cell>
          <cell r="I1137">
            <v>43562</v>
          </cell>
          <cell r="J1137">
            <v>371</v>
          </cell>
          <cell r="K1137" t="str">
            <v>lv</v>
          </cell>
          <cell r="L1137">
            <v>22.7</v>
          </cell>
          <cell r="M1137">
            <v>0</v>
          </cell>
          <cell r="N1137">
            <v>2.1</v>
          </cell>
          <cell r="O1137">
            <v>10.7</v>
          </cell>
          <cell r="P1137">
            <v>2.2999999999999998</v>
          </cell>
          <cell r="Q1137">
            <v>25.7</v>
          </cell>
          <cell r="R1137">
            <v>0</v>
          </cell>
          <cell r="S1137">
            <v>14</v>
          </cell>
          <cell r="T1137">
            <v>1.1000000000000001</v>
          </cell>
          <cell r="AL1137">
            <v>0.79266393697477788</v>
          </cell>
          <cell r="CB1137" t="str">
            <v>http://emersonpolling.com/2019/04/07/massachusetts-2020-sanders-biden-lead-warren-in-her-home-state-mayor-pete-in-top-four-trump-popular-only-with-his-base/</v>
          </cell>
        </row>
        <row r="1138">
          <cell r="D1138" t="str">
            <v>Harris Insights &amp; Analytics</v>
          </cell>
          <cell r="F1138" t="str">
            <v>US</v>
          </cell>
          <cell r="G1138" t="str">
            <v>C+</v>
          </cell>
          <cell r="I1138">
            <v>43561</v>
          </cell>
          <cell r="J1138">
            <v>370</v>
          </cell>
          <cell r="K1138" t="str">
            <v>rv</v>
          </cell>
          <cell r="L1138">
            <v>36</v>
          </cell>
          <cell r="M1138">
            <v>0</v>
          </cell>
          <cell r="N1138">
            <v>6</v>
          </cell>
          <cell r="O1138">
            <v>4</v>
          </cell>
          <cell r="P1138">
            <v>2</v>
          </cell>
          <cell r="Q1138">
            <v>19</v>
          </cell>
          <cell r="R1138">
            <v>0</v>
          </cell>
          <cell r="S1138">
            <v>6</v>
          </cell>
          <cell r="T1138">
            <v>1</v>
          </cell>
          <cell r="AL1138">
            <v>8.5825947653405831E-8</v>
          </cell>
          <cell r="CB1138" t="str">
            <v>https://thehill.com/hilltv/what-americas-thinking/437871-new-poll-biden-still-leads-democratic-presidential-pack-despite</v>
          </cell>
        </row>
        <row r="1139">
          <cell r="D1139" t="str">
            <v>Change Research</v>
          </cell>
          <cell r="F1139" t="str">
            <v>South Carolina</v>
          </cell>
          <cell r="G1139" t="str">
            <v>C</v>
          </cell>
          <cell r="I1139">
            <v>43559</v>
          </cell>
          <cell r="J1139">
            <v>744</v>
          </cell>
          <cell r="K1139" t="str">
            <v>lv</v>
          </cell>
          <cell r="L1139">
            <v>0</v>
          </cell>
          <cell r="M1139">
            <v>0</v>
          </cell>
          <cell r="N1139">
            <v>12</v>
          </cell>
          <cell r="O1139">
            <v>12</v>
          </cell>
          <cell r="P1139">
            <v>2</v>
          </cell>
          <cell r="Q1139">
            <v>24</v>
          </cell>
          <cell r="R1139">
            <v>0</v>
          </cell>
          <cell r="S1139">
            <v>11</v>
          </cell>
          <cell r="T1139">
            <v>1</v>
          </cell>
          <cell r="AL1139">
            <v>0</v>
          </cell>
          <cell r="CB1139" t="str">
            <v>https://www.postandcourier.com/politics/biden-still-leads-but-abrams-buttigieg-join-front-runners-in/article_2c8f9d32-57eb-11e9-abc5-531783c41f18.html</v>
          </cell>
        </row>
        <row r="1140">
          <cell r="D1140" t="str">
            <v>Change Research</v>
          </cell>
          <cell r="F1140" t="str">
            <v>South Carolina</v>
          </cell>
          <cell r="G1140" t="str">
            <v>C</v>
          </cell>
          <cell r="I1140">
            <v>43559</v>
          </cell>
          <cell r="J1140">
            <v>744</v>
          </cell>
          <cell r="K1140" t="str">
            <v>lv</v>
          </cell>
          <cell r="L1140">
            <v>32</v>
          </cell>
          <cell r="M1140">
            <v>0</v>
          </cell>
          <cell r="N1140">
            <v>9</v>
          </cell>
          <cell r="O1140">
            <v>7</v>
          </cell>
          <cell r="P1140">
            <v>1</v>
          </cell>
          <cell r="Q1140">
            <v>14</v>
          </cell>
          <cell r="R1140">
            <v>0</v>
          </cell>
          <cell r="S1140">
            <v>6</v>
          </cell>
          <cell r="T1140">
            <v>1</v>
          </cell>
          <cell r="AL1140">
            <v>5.0956441788602592E-4</v>
          </cell>
          <cell r="CB1140" t="str">
            <v>https://www.postandcourier.com/politics/biden-still-leads-but-abrams-buttigieg-join-front-runners-in/article_2c8f9d32-57eb-11e9-abc5-531783c41f18.html</v>
          </cell>
        </row>
        <row r="1141">
          <cell r="D1141" t="str">
            <v>Harris Insights &amp; Analytics</v>
          </cell>
          <cell r="F1141" t="str">
            <v>US</v>
          </cell>
          <cell r="G1141" t="str">
            <v>C+</v>
          </cell>
          <cell r="I1141">
            <v>43555</v>
          </cell>
          <cell r="J1141">
            <v>743</v>
          </cell>
          <cell r="K1141" t="str">
            <v>rv</v>
          </cell>
          <cell r="L1141">
            <v>29</v>
          </cell>
          <cell r="M1141">
            <v>0</v>
          </cell>
          <cell r="N1141">
            <v>4</v>
          </cell>
          <cell r="O1141">
            <v>3</v>
          </cell>
          <cell r="P1141">
            <v>2</v>
          </cell>
          <cell r="Q1141">
            <v>18</v>
          </cell>
          <cell r="R1141">
            <v>0</v>
          </cell>
          <cell r="S1141">
            <v>5</v>
          </cell>
          <cell r="T1141">
            <v>1</v>
          </cell>
          <cell r="AL1141">
            <v>1.0907024608979305E-7</v>
          </cell>
          <cell r="CB1141" t="str">
            <v>https://scottrasmussen.com/crosstabs-mar-29-30-3/</v>
          </cell>
        </row>
        <row r="1142">
          <cell r="D1142" t="str">
            <v>Morning Consult</v>
          </cell>
          <cell r="F1142" t="str">
            <v>US</v>
          </cell>
          <cell r="G1142" t="str">
            <v>B+</v>
          </cell>
          <cell r="I1142">
            <v>43555</v>
          </cell>
          <cell r="J1142">
            <v>12940</v>
          </cell>
          <cell r="K1142" t="str">
            <v>lv</v>
          </cell>
          <cell r="L1142">
            <v>33</v>
          </cell>
          <cell r="M1142">
            <v>0</v>
          </cell>
          <cell r="N1142">
            <v>4</v>
          </cell>
          <cell r="O1142">
            <v>3</v>
          </cell>
          <cell r="P1142">
            <v>2</v>
          </cell>
          <cell r="Q1142">
            <v>25</v>
          </cell>
          <cell r="R1142">
            <v>0</v>
          </cell>
          <cell r="S1142">
            <v>7</v>
          </cell>
          <cell r="T1142">
            <v>0</v>
          </cell>
          <cell r="AL1142">
            <v>2.5124321722279204E-5</v>
          </cell>
          <cell r="CB1142" t="str">
            <v>https://morningconsult.com/wp-content/uploads/2019/04/Political-Intelligence-4.2.19.pdf</v>
          </cell>
        </row>
        <row r="1143">
          <cell r="D1143" t="str">
            <v>Emerson College</v>
          </cell>
          <cell r="F1143" t="str">
            <v>Nevada</v>
          </cell>
          <cell r="G1143" t="str">
            <v>B-</v>
          </cell>
          <cell r="I1143">
            <v>43554</v>
          </cell>
          <cell r="J1143">
            <v>310</v>
          </cell>
          <cell r="K1143" t="str">
            <v>lv</v>
          </cell>
          <cell r="L1143">
            <v>26.4</v>
          </cell>
          <cell r="M1143">
            <v>0</v>
          </cell>
          <cell r="N1143">
            <v>2.2000000000000002</v>
          </cell>
          <cell r="O1143">
            <v>4.7</v>
          </cell>
          <cell r="P1143">
            <v>2.4</v>
          </cell>
          <cell r="Q1143">
            <v>22.5</v>
          </cell>
          <cell r="R1143">
            <v>0</v>
          </cell>
          <cell r="S1143">
            <v>9.9</v>
          </cell>
          <cell r="T1143">
            <v>3.2</v>
          </cell>
          <cell r="AL1143">
            <v>2.661449801141165E-2</v>
          </cell>
          <cell r="CB1143" t="str">
            <v>http://emersonpolling.com/2019/03/31/nevada-2020-biden-and-sanders-lead-democratic-primary-field-trump-looks-to-flip-the-silver-state-red/</v>
          </cell>
        </row>
        <row r="1144">
          <cell r="D1144" t="str">
            <v>Emerson College</v>
          </cell>
          <cell r="F1144" t="str">
            <v>Pennsylvania</v>
          </cell>
          <cell r="G1144" t="str">
            <v>B-</v>
          </cell>
          <cell r="I1144">
            <v>43552</v>
          </cell>
          <cell r="J1144">
            <v>359</v>
          </cell>
          <cell r="K1144" t="str">
            <v>lv</v>
          </cell>
          <cell r="L1144">
            <v>39</v>
          </cell>
          <cell r="M1144">
            <v>0</v>
          </cell>
          <cell r="N1144">
            <v>3.7</v>
          </cell>
          <cell r="O1144">
            <v>6.3</v>
          </cell>
          <cell r="P1144">
            <v>0.3</v>
          </cell>
          <cell r="Q1144">
            <v>20.399999999999999</v>
          </cell>
          <cell r="R1144">
            <v>0</v>
          </cell>
          <cell r="S1144">
            <v>10.9</v>
          </cell>
          <cell r="T1144">
            <v>1</v>
          </cell>
          <cell r="AL1144">
            <v>0.7607644857246818</v>
          </cell>
          <cell r="CB1144" t="str">
            <v>http://emersonpolling.com/2019/03/28/pennsylvania-2020-biden-leads-democratic-field-biden-and-sanders-lead-trump-by-10-points-in-general-election/</v>
          </cell>
        </row>
        <row r="1145">
          <cell r="D1145" t="str">
            <v>Harris Insights &amp; Analytics</v>
          </cell>
          <cell r="F1145" t="str">
            <v>US</v>
          </cell>
          <cell r="G1145" t="str">
            <v>C+</v>
          </cell>
          <cell r="I1145">
            <v>43550</v>
          </cell>
          <cell r="J1145">
            <v>263</v>
          </cell>
          <cell r="K1145" t="str">
            <v>rv</v>
          </cell>
          <cell r="L1145">
            <v>35</v>
          </cell>
          <cell r="M1145">
            <v>1</v>
          </cell>
          <cell r="N1145">
            <v>4</v>
          </cell>
          <cell r="O1145">
            <v>2</v>
          </cell>
          <cell r="P1145">
            <v>2</v>
          </cell>
          <cell r="Q1145">
            <v>17</v>
          </cell>
          <cell r="R1145">
            <v>0</v>
          </cell>
          <cell r="S1145">
            <v>6</v>
          </cell>
          <cell r="T1145">
            <v>1</v>
          </cell>
          <cell r="AL1145">
            <v>7.0493500106141522E-8</v>
          </cell>
          <cell r="CB1145" t="str">
            <v>https://harvardharrispoll.com/wp-content/uploads/2019/03/March2019_HHP_RV_Topline.pdf</v>
          </cell>
        </row>
        <row r="1146">
          <cell r="D1146" t="str">
            <v>Harris Insights &amp; Analytics</v>
          </cell>
          <cell r="F1146" t="str">
            <v>US</v>
          </cell>
          <cell r="G1146" t="str">
            <v>C+</v>
          </cell>
          <cell r="I1146">
            <v>43550</v>
          </cell>
          <cell r="J1146">
            <v>273</v>
          </cell>
          <cell r="K1146" t="str">
            <v>rv</v>
          </cell>
          <cell r="L1146">
            <v>26</v>
          </cell>
          <cell r="M1146">
            <v>0</v>
          </cell>
          <cell r="N1146">
            <v>3</v>
          </cell>
          <cell r="O1146">
            <v>2</v>
          </cell>
          <cell r="P1146">
            <v>1</v>
          </cell>
          <cell r="Q1146">
            <v>18</v>
          </cell>
          <cell r="R1146">
            <v>0</v>
          </cell>
          <cell r="S1146">
            <v>5</v>
          </cell>
          <cell r="T1146">
            <v>2</v>
          </cell>
          <cell r="AL1146">
            <v>0</v>
          </cell>
          <cell r="CB1146" t="str">
            <v>https://harvardharrispoll.com/wp-content/uploads/2019/03/March2019_HHP_RV_Topline.pdf</v>
          </cell>
        </row>
        <row r="1147">
          <cell r="D1147" t="str">
            <v>Quinnipiac University</v>
          </cell>
          <cell r="F1147" t="str">
            <v>US</v>
          </cell>
          <cell r="G1147" t="str">
            <v>A</v>
          </cell>
          <cell r="I1147">
            <v>43549</v>
          </cell>
          <cell r="J1147">
            <v>559</v>
          </cell>
          <cell r="K1147" t="str">
            <v>rv</v>
          </cell>
          <cell r="L1147">
            <v>29</v>
          </cell>
          <cell r="M1147">
            <v>0</v>
          </cell>
          <cell r="N1147">
            <v>2</v>
          </cell>
          <cell r="O1147">
            <v>4</v>
          </cell>
          <cell r="P1147">
            <v>2</v>
          </cell>
          <cell r="Q1147">
            <v>19</v>
          </cell>
          <cell r="R1147">
            <v>0</v>
          </cell>
          <cell r="S1147">
            <v>4</v>
          </cell>
          <cell r="T1147">
            <v>0</v>
          </cell>
          <cell r="AL1147">
            <v>3.2863961067218571E-4</v>
          </cell>
          <cell r="CB1147" t="str">
            <v>https://poll.qu.edu/national/release-detail?ReleaseID=2611</v>
          </cell>
        </row>
        <row r="1148">
          <cell r="D1148" t="str">
            <v>David Binder Research</v>
          </cell>
          <cell r="F1148" t="str">
            <v>Iowa</v>
          </cell>
          <cell r="G1148">
            <v>0</v>
          </cell>
          <cell r="I1148">
            <v>43548</v>
          </cell>
          <cell r="J1148">
            <v>500</v>
          </cell>
          <cell r="K1148" t="str">
            <v>lv</v>
          </cell>
          <cell r="L1148">
            <v>25</v>
          </cell>
          <cell r="M1148">
            <v>0</v>
          </cell>
          <cell r="N1148">
            <v>7</v>
          </cell>
          <cell r="O1148">
            <v>6</v>
          </cell>
          <cell r="P1148">
            <v>6</v>
          </cell>
          <cell r="Q1148">
            <v>17</v>
          </cell>
          <cell r="R1148">
            <v>0</v>
          </cell>
          <cell r="S1148">
            <v>8</v>
          </cell>
          <cell r="T1148">
            <v>1</v>
          </cell>
          <cell r="AL1148">
            <v>2.6421255119054455E-3</v>
          </cell>
          <cell r="CB1148" t="str">
            <v>http://www.focusonruralamerica.com/wp-content/uploads/2019/03/FORA-March-2019-Poll-2.pdf</v>
          </cell>
        </row>
        <row r="1149">
          <cell r="D1149" t="str">
            <v>Morning Consult</v>
          </cell>
          <cell r="F1149" t="str">
            <v>US</v>
          </cell>
          <cell r="G1149" t="str">
            <v>B+</v>
          </cell>
          <cell r="I1149">
            <v>43548</v>
          </cell>
          <cell r="J1149">
            <v>13725</v>
          </cell>
          <cell r="K1149" t="str">
            <v>lv</v>
          </cell>
          <cell r="L1149">
            <v>35</v>
          </cell>
          <cell r="M1149">
            <v>0</v>
          </cell>
          <cell r="N1149">
            <v>4</v>
          </cell>
          <cell r="O1149">
            <v>2</v>
          </cell>
          <cell r="P1149">
            <v>2</v>
          </cell>
          <cell r="Q1149">
            <v>25</v>
          </cell>
          <cell r="R1149">
            <v>0</v>
          </cell>
          <cell r="S1149">
            <v>7</v>
          </cell>
          <cell r="T1149">
            <v>0</v>
          </cell>
          <cell r="AL1149">
            <v>2.4211506467478314E-5</v>
          </cell>
          <cell r="CB1149" t="str">
            <v>https://morningconsult.com/wp-content/uploads/2019/03/Morning_Consult_Political-Intelligence_3.26.19.pdf</v>
          </cell>
        </row>
        <row r="1150">
          <cell r="D1150" t="str">
            <v>McLaughlin &amp; Associates</v>
          </cell>
          <cell r="F1150" t="str">
            <v>US</v>
          </cell>
          <cell r="G1150" t="str">
            <v>C/D</v>
          </cell>
          <cell r="I1150">
            <v>43548</v>
          </cell>
          <cell r="J1150">
            <v>447</v>
          </cell>
          <cell r="K1150" t="str">
            <v>lv</v>
          </cell>
          <cell r="L1150">
            <v>28.2</v>
          </cell>
          <cell r="M1150">
            <v>0</v>
          </cell>
          <cell r="N1150">
            <v>3.4</v>
          </cell>
          <cell r="O1150">
            <v>2.6</v>
          </cell>
          <cell r="P1150">
            <v>1</v>
          </cell>
          <cell r="Q1150">
            <v>16.600000000000001</v>
          </cell>
          <cell r="R1150">
            <v>0</v>
          </cell>
          <cell r="S1150">
            <v>4.7</v>
          </cell>
          <cell r="T1150">
            <v>0.2</v>
          </cell>
          <cell r="AL1150">
            <v>4.0342477803953915E-4</v>
          </cell>
          <cell r="CB1150" t="str">
            <v>http://mclaughlinonline.com/pols/wp-content/uploads/2019/03/National-Omni-MA-Topline-for-Release-3-25-19.pdf</v>
          </cell>
        </row>
        <row r="1151">
          <cell r="D1151" t="str">
            <v>Emerson College</v>
          </cell>
          <cell r="F1151" t="str">
            <v>Iowa</v>
          </cell>
          <cell r="G1151" t="str">
            <v>B-</v>
          </cell>
          <cell r="I1151">
            <v>43548</v>
          </cell>
          <cell r="J1151">
            <v>249</v>
          </cell>
          <cell r="K1151" t="str">
            <v>lv</v>
          </cell>
          <cell r="L1151">
            <v>25.3</v>
          </cell>
          <cell r="M1151">
            <v>0</v>
          </cell>
          <cell r="N1151">
            <v>5.9</v>
          </cell>
          <cell r="O1151">
            <v>11.4</v>
          </cell>
          <cell r="P1151">
            <v>1.7</v>
          </cell>
          <cell r="Q1151">
            <v>24.1</v>
          </cell>
          <cell r="R1151">
            <v>0</v>
          </cell>
          <cell r="S1151">
            <v>8.5</v>
          </cell>
          <cell r="T1151">
            <v>0</v>
          </cell>
          <cell r="AL1151">
            <v>5.1408152159578098E-3</v>
          </cell>
          <cell r="CB1151" t="str">
            <v>http://emersonpolling.com/2019/03/24/iowa-2020-biden-and-sanders-neck-and-neck-in-democratic-field-mayor-pete-jumps-to-double-digits/</v>
          </cell>
        </row>
        <row r="1152">
          <cell r="D1152" t="str">
            <v>Change Research</v>
          </cell>
          <cell r="F1152" t="str">
            <v>Alabama</v>
          </cell>
          <cell r="G1152" t="str">
            <v>C</v>
          </cell>
          <cell r="I1152">
            <v>43547</v>
          </cell>
          <cell r="J1152">
            <v>1200</v>
          </cell>
          <cell r="K1152" t="str">
            <v>lv</v>
          </cell>
          <cell r="L1152">
            <v>42</v>
          </cell>
          <cell r="M1152">
            <v>0</v>
          </cell>
          <cell r="N1152">
            <v>9</v>
          </cell>
          <cell r="O1152">
            <v>3</v>
          </cell>
          <cell r="P1152">
            <v>1</v>
          </cell>
          <cell r="Q1152">
            <v>13</v>
          </cell>
          <cell r="R1152">
            <v>0</v>
          </cell>
          <cell r="S1152">
            <v>6</v>
          </cell>
          <cell r="T1152">
            <v>1</v>
          </cell>
          <cell r="AL1152">
            <v>0.77996834426874107</v>
          </cell>
          <cell r="CB1152" t="str">
            <v>https://docsend.com/view/ursdyec</v>
          </cell>
        </row>
        <row r="1153">
          <cell r="D1153" t="str">
            <v>Change Research</v>
          </cell>
          <cell r="F1153" t="str">
            <v>Alabama</v>
          </cell>
          <cell r="G1153" t="str">
            <v>C</v>
          </cell>
          <cell r="I1153">
            <v>43547</v>
          </cell>
          <cell r="J1153">
            <v>1200</v>
          </cell>
          <cell r="K1153" t="str">
            <v>lv</v>
          </cell>
          <cell r="L1153">
            <v>0</v>
          </cell>
          <cell r="M1153">
            <v>0</v>
          </cell>
          <cell r="N1153">
            <v>14</v>
          </cell>
          <cell r="O1153">
            <v>4</v>
          </cell>
          <cell r="P1153">
            <v>2</v>
          </cell>
          <cell r="Q1153">
            <v>27</v>
          </cell>
          <cell r="R1153">
            <v>0</v>
          </cell>
          <cell r="S1153">
            <v>12</v>
          </cell>
          <cell r="T1153">
            <v>1</v>
          </cell>
          <cell r="AL1153">
            <v>0</v>
          </cell>
          <cell r="CB1153" t="str">
            <v>https://docsend.com/view/ursdyec</v>
          </cell>
        </row>
        <row r="1154">
          <cell r="D1154" t="str">
            <v>Tel Opinion Research</v>
          </cell>
          <cell r="F1154" t="str">
            <v>Florida</v>
          </cell>
          <cell r="G1154" t="str">
            <v>B/C</v>
          </cell>
          <cell r="I1154">
            <v>43545</v>
          </cell>
          <cell r="J1154">
            <v>800</v>
          </cell>
          <cell r="K1154" t="str">
            <v>lv</v>
          </cell>
          <cell r="L1154">
            <v>37</v>
          </cell>
          <cell r="M1154">
            <v>0</v>
          </cell>
          <cell r="N1154">
            <v>2</v>
          </cell>
          <cell r="O1154">
            <v>0</v>
          </cell>
          <cell r="P1154">
            <v>1</v>
          </cell>
          <cell r="Q1154">
            <v>13</v>
          </cell>
          <cell r="R1154">
            <v>0</v>
          </cell>
          <cell r="S1154">
            <v>6</v>
          </cell>
          <cell r="T1154">
            <v>0</v>
          </cell>
          <cell r="AL1154">
            <v>1.8367230629180804E-3</v>
          </cell>
          <cell r="CB1154" t="str">
            <v>https://www.politico.com/f/?id=0000016a-a480-dbd0-ad7e-e6ef4b840001</v>
          </cell>
        </row>
        <row r="1155">
          <cell r="D1155" t="str">
            <v>Fox News/Beacon Research/Shaw &amp; Co. Research</v>
          </cell>
          <cell r="F1155" t="str">
            <v>US</v>
          </cell>
          <cell r="G1155" t="str">
            <v>A-</v>
          </cell>
          <cell r="I1155">
            <v>43544</v>
          </cell>
          <cell r="J1155">
            <v>403</v>
          </cell>
          <cell r="K1155" t="str">
            <v>lv</v>
          </cell>
          <cell r="L1155">
            <v>31</v>
          </cell>
          <cell r="M1155">
            <v>0</v>
          </cell>
          <cell r="N1155">
            <v>4</v>
          </cell>
          <cell r="O1155">
            <v>1</v>
          </cell>
          <cell r="P1155">
            <v>1</v>
          </cell>
          <cell r="Q1155">
            <v>23</v>
          </cell>
          <cell r="R1155">
            <v>0</v>
          </cell>
          <cell r="S1155">
            <v>4</v>
          </cell>
          <cell r="T1155">
            <v>1</v>
          </cell>
          <cell r="AL1155">
            <v>8.2306107200418792E-4</v>
          </cell>
          <cell r="CB1155" t="str">
            <v>https://www.foxnews.com/politics/fox-news-poll-3-24-2019</v>
          </cell>
        </row>
        <row r="1156">
          <cell r="D1156" t="str">
            <v>Zogby Interactive/JZ Analytics</v>
          </cell>
          <cell r="F1156" t="str">
            <v>Oregon</v>
          </cell>
          <cell r="G1156" t="str">
            <v>C</v>
          </cell>
          <cell r="I1156">
            <v>43543</v>
          </cell>
          <cell r="J1156">
            <v>238</v>
          </cell>
          <cell r="K1156" t="str">
            <v>lv</v>
          </cell>
          <cell r="L1156">
            <v>26</v>
          </cell>
          <cell r="M1156">
            <v>0</v>
          </cell>
          <cell r="N1156">
            <v>4</v>
          </cell>
          <cell r="O1156">
            <v>3</v>
          </cell>
          <cell r="P1156">
            <v>0</v>
          </cell>
          <cell r="Q1156">
            <v>27</v>
          </cell>
          <cell r="R1156">
            <v>0</v>
          </cell>
          <cell r="S1156">
            <v>6</v>
          </cell>
          <cell r="T1156">
            <v>4</v>
          </cell>
          <cell r="AL1156">
            <v>0.43208011352843351</v>
          </cell>
          <cell r="CB1156" t="str">
            <v>https://zogbyanalytics.com/news/885-the-zogby-poll-sanders-and-biden-neck-and-neck-in-oregon-o-rourke-and-yang-making-moves</v>
          </cell>
        </row>
        <row r="1157">
          <cell r="D1157" t="str">
            <v>Emerson College</v>
          </cell>
          <cell r="F1157" t="str">
            <v>US</v>
          </cell>
          <cell r="G1157" t="str">
            <v>B-</v>
          </cell>
          <cell r="I1157">
            <v>43542</v>
          </cell>
          <cell r="J1157">
            <v>487</v>
          </cell>
          <cell r="K1157" t="str">
            <v>lv</v>
          </cell>
          <cell r="L1157">
            <v>25.9</v>
          </cell>
          <cell r="M1157">
            <v>0</v>
          </cell>
          <cell r="N1157">
            <v>2.5</v>
          </cell>
          <cell r="O1157">
            <v>2.9</v>
          </cell>
          <cell r="P1157">
            <v>0.9</v>
          </cell>
          <cell r="Q1157">
            <v>26.3</v>
          </cell>
          <cell r="R1157">
            <v>0</v>
          </cell>
          <cell r="S1157">
            <v>8.4</v>
          </cell>
          <cell r="T1157">
            <v>1.4</v>
          </cell>
          <cell r="AL1157">
            <v>3.8417404746221009E-4</v>
          </cell>
          <cell r="CB1157" t="str">
            <v>http://emersonpolling.com/2019/03/19/national-poll-sanders-tied-with-biden-beto-gets-post-announcement-bump/</v>
          </cell>
        </row>
        <row r="1158">
          <cell r="D1158" t="str">
            <v>SSRS</v>
          </cell>
          <cell r="F1158" t="str">
            <v>US</v>
          </cell>
          <cell r="G1158" t="str">
            <v>A/B</v>
          </cell>
          <cell r="I1158">
            <v>43541</v>
          </cell>
          <cell r="J1158">
            <v>411</v>
          </cell>
          <cell r="K1158" t="str">
            <v>rv</v>
          </cell>
          <cell r="L1158">
            <v>28</v>
          </cell>
          <cell r="M1158">
            <v>0</v>
          </cell>
          <cell r="N1158">
            <v>3</v>
          </cell>
          <cell r="O1158">
            <v>1</v>
          </cell>
          <cell r="P1158">
            <v>3</v>
          </cell>
          <cell r="Q1158">
            <v>19</v>
          </cell>
          <cell r="R1158">
            <v>0</v>
          </cell>
          <cell r="S1158">
            <v>7</v>
          </cell>
          <cell r="T1158">
            <v>0</v>
          </cell>
          <cell r="AL1158">
            <v>8.7897993298436533E-4</v>
          </cell>
          <cell r="CB1158" t="str">
            <v>https://cdn.cnn.com/cnn/2019/images/03/19/rel4b.-.2020.pdf</v>
          </cell>
        </row>
        <row r="1159">
          <cell r="D1159" t="str">
            <v>SSRS</v>
          </cell>
          <cell r="F1159" t="str">
            <v>US</v>
          </cell>
          <cell r="G1159" t="str">
            <v>A/B</v>
          </cell>
          <cell r="I1159">
            <v>43541</v>
          </cell>
          <cell r="J1159">
            <v>456</v>
          </cell>
          <cell r="K1159" t="str">
            <v>a</v>
          </cell>
          <cell r="L1159">
            <v>28</v>
          </cell>
          <cell r="M1159">
            <v>0</v>
          </cell>
          <cell r="N1159">
            <v>3</v>
          </cell>
          <cell r="O1159">
            <v>1</v>
          </cell>
          <cell r="P1159">
            <v>3</v>
          </cell>
          <cell r="Q1159">
            <v>20</v>
          </cell>
          <cell r="R1159">
            <v>0</v>
          </cell>
          <cell r="S1159">
            <v>6</v>
          </cell>
          <cell r="T1159">
            <v>0</v>
          </cell>
          <cell r="AL1159">
            <v>0</v>
          </cell>
          <cell r="CB1159" t="str">
            <v>http://cdn.cnn.com/cnn/2019/images/03/19/rel4b.-.2020.pdf</v>
          </cell>
        </row>
        <row r="1160">
          <cell r="D1160" t="str">
            <v>Morning Consult</v>
          </cell>
          <cell r="F1160" t="str">
            <v>US</v>
          </cell>
          <cell r="G1160" t="str">
            <v>B+</v>
          </cell>
          <cell r="I1160">
            <v>43541</v>
          </cell>
          <cell r="J1160">
            <v>13551</v>
          </cell>
          <cell r="K1160" t="str">
            <v>lv</v>
          </cell>
          <cell r="L1160">
            <v>35</v>
          </cell>
          <cell r="M1160">
            <v>0</v>
          </cell>
          <cell r="N1160">
            <v>4</v>
          </cell>
          <cell r="O1160">
            <v>1</v>
          </cell>
          <cell r="P1160">
            <v>2</v>
          </cell>
          <cell r="Q1160">
            <v>27</v>
          </cell>
          <cell r="R1160">
            <v>0</v>
          </cell>
          <cell r="S1160">
            <v>7</v>
          </cell>
          <cell r="T1160">
            <v>0</v>
          </cell>
          <cell r="AL1160">
            <v>2.2546387046517798E-5</v>
          </cell>
          <cell r="CB1160" t="str">
            <v>https://morningconsult.com/wp-content/uploads/2019/03/Political-Intelligence-3.19.19.pdf</v>
          </cell>
        </row>
        <row r="1161">
          <cell r="D1161" t="str">
            <v>Emerson College</v>
          </cell>
          <cell r="F1161" t="str">
            <v>Wisconsin</v>
          </cell>
          <cell r="G1161" t="str">
            <v>B-</v>
          </cell>
          <cell r="I1161">
            <v>43541</v>
          </cell>
          <cell r="J1161">
            <v>324</v>
          </cell>
          <cell r="K1161" t="str">
            <v>lv</v>
          </cell>
          <cell r="L1161">
            <v>23.5</v>
          </cell>
          <cell r="M1161">
            <v>0</v>
          </cell>
          <cell r="N1161">
            <v>2.2000000000000002</v>
          </cell>
          <cell r="O1161">
            <v>0.5</v>
          </cell>
          <cell r="P1161">
            <v>3.9</v>
          </cell>
          <cell r="Q1161">
            <v>38.9</v>
          </cell>
          <cell r="R1161">
            <v>0</v>
          </cell>
          <cell r="S1161">
            <v>14.4</v>
          </cell>
          <cell r="T1161">
            <v>0.8</v>
          </cell>
          <cell r="AL1161">
            <v>0.70632377356455789</v>
          </cell>
          <cell r="CB1161" t="str">
            <v>http://emersonpolling.com/2019/03/17/wisconsin-2020-bernie-sanders-leads-democratic-field-trump-competitive-in-general-election/</v>
          </cell>
        </row>
        <row r="1162">
          <cell r="D1162" t="str">
            <v>Public Policy Polling</v>
          </cell>
          <cell r="F1162" t="str">
            <v>Iowa</v>
          </cell>
          <cell r="G1162" t="str">
            <v>B</v>
          </cell>
          <cell r="I1162">
            <v>43539</v>
          </cell>
          <cell r="J1162">
            <v>678</v>
          </cell>
          <cell r="K1162" t="str">
            <v>lv</v>
          </cell>
          <cell r="L1162">
            <v>29</v>
          </cell>
          <cell r="M1162">
            <v>0</v>
          </cell>
          <cell r="N1162">
            <v>4</v>
          </cell>
          <cell r="O1162">
            <v>0</v>
          </cell>
          <cell r="P1162">
            <v>6</v>
          </cell>
          <cell r="Q1162">
            <v>15</v>
          </cell>
          <cell r="R1162">
            <v>0</v>
          </cell>
          <cell r="S1162">
            <v>8</v>
          </cell>
          <cell r="T1162">
            <v>0</v>
          </cell>
          <cell r="AL1162">
            <v>0.1494578653195274</v>
          </cell>
          <cell r="CB1162" t="str">
            <v>https://endcitizensunited.org/wp-content/uploads/2019/03/IAToplines-3.pdf</v>
          </cell>
        </row>
        <row r="1163">
          <cell r="D1163" t="str">
            <v>Change Research</v>
          </cell>
          <cell r="F1163" t="str">
            <v>US</v>
          </cell>
          <cell r="G1163" t="str">
            <v>C</v>
          </cell>
          <cell r="I1163">
            <v>43534</v>
          </cell>
          <cell r="J1163">
            <v>1919</v>
          </cell>
          <cell r="K1163" t="str">
            <v>lv</v>
          </cell>
          <cell r="L1163">
            <v>36</v>
          </cell>
          <cell r="M1163">
            <v>0</v>
          </cell>
          <cell r="N1163">
            <v>3</v>
          </cell>
          <cell r="O1163">
            <v>2</v>
          </cell>
          <cell r="P1163">
            <v>2</v>
          </cell>
          <cell r="Q1163">
            <v>24</v>
          </cell>
          <cell r="R1163">
            <v>0</v>
          </cell>
          <cell r="S1163">
            <v>9</v>
          </cell>
          <cell r="T1163">
            <v>1</v>
          </cell>
          <cell r="AL1163">
            <v>4.063504753775433E-4</v>
          </cell>
          <cell r="CB1163" t="str">
            <v>https://docsend.com/view/2q2pyq8</v>
          </cell>
        </row>
        <row r="1164">
          <cell r="D1164" t="str">
            <v>Change Research</v>
          </cell>
          <cell r="F1164" t="str">
            <v>US</v>
          </cell>
          <cell r="G1164" t="str">
            <v>C</v>
          </cell>
          <cell r="I1164">
            <v>43534</v>
          </cell>
          <cell r="J1164">
            <v>1919</v>
          </cell>
          <cell r="K1164" t="str">
            <v>lv</v>
          </cell>
          <cell r="L1164">
            <v>0</v>
          </cell>
          <cell r="M1164">
            <v>0</v>
          </cell>
          <cell r="N1164">
            <v>5</v>
          </cell>
          <cell r="O1164">
            <v>1</v>
          </cell>
          <cell r="P1164">
            <v>3</v>
          </cell>
          <cell r="Q1164">
            <v>36</v>
          </cell>
          <cell r="R1164">
            <v>0</v>
          </cell>
          <cell r="S1164">
            <v>13</v>
          </cell>
          <cell r="T1164">
            <v>2</v>
          </cell>
          <cell r="AL1164">
            <v>0</v>
          </cell>
          <cell r="CB1164" t="str">
            <v>https://docsend.com/view/2q2pyq8</v>
          </cell>
        </row>
        <row r="1165">
          <cell r="D1165" t="str">
            <v>Harris Insights &amp; Analytics</v>
          </cell>
          <cell r="F1165" t="str">
            <v>US</v>
          </cell>
          <cell r="G1165" t="str">
            <v>C+</v>
          </cell>
          <cell r="I1165">
            <v>43534</v>
          </cell>
          <cell r="J1165">
            <v>740</v>
          </cell>
          <cell r="K1165" t="str">
            <v>rv</v>
          </cell>
          <cell r="L1165">
            <v>27</v>
          </cell>
          <cell r="M1165">
            <v>0</v>
          </cell>
          <cell r="N1165">
            <v>4</v>
          </cell>
          <cell r="O1165">
            <v>0</v>
          </cell>
          <cell r="P1165">
            <v>2</v>
          </cell>
          <cell r="Q1165">
            <v>19</v>
          </cell>
          <cell r="R1165">
            <v>0</v>
          </cell>
          <cell r="S1165">
            <v>4</v>
          </cell>
          <cell r="T1165">
            <v>1</v>
          </cell>
          <cell r="AL1165">
            <v>9.8086810420630363E-8</v>
          </cell>
          <cell r="CB1165" t="str">
            <v>https://scottrasmussen.com/democratic-ballot-test-mar-8-9/</v>
          </cell>
        </row>
        <row r="1166">
          <cell r="D1166" t="str">
            <v>Morning Consult</v>
          </cell>
          <cell r="F1166" t="str">
            <v>US</v>
          </cell>
          <cell r="G1166" t="str">
            <v>B+</v>
          </cell>
          <cell r="I1166">
            <v>43534</v>
          </cell>
          <cell r="J1166">
            <v>15226</v>
          </cell>
          <cell r="K1166" t="str">
            <v>lv</v>
          </cell>
          <cell r="L1166">
            <v>31</v>
          </cell>
          <cell r="M1166">
            <v>0</v>
          </cell>
          <cell r="N1166">
            <v>4</v>
          </cell>
          <cell r="O1166">
            <v>1</v>
          </cell>
          <cell r="P1166">
            <v>3</v>
          </cell>
          <cell r="Q1166">
            <v>27</v>
          </cell>
          <cell r="R1166">
            <v>0</v>
          </cell>
          <cell r="S1166">
            <v>7</v>
          </cell>
          <cell r="T1166">
            <v>0</v>
          </cell>
          <cell r="AL1166">
            <v>2.2401570004542997E-5</v>
          </cell>
          <cell r="CB1166" t="str">
            <v>https://morningconsult.com/wp-content/uploads/2019/03/Political-Intelligence-3.12.19.pdf</v>
          </cell>
        </row>
        <row r="1167">
          <cell r="D1167" t="str">
            <v>Emerson College</v>
          </cell>
          <cell r="F1167" t="str">
            <v>Michigan</v>
          </cell>
          <cell r="G1167" t="str">
            <v>B-</v>
          </cell>
          <cell r="I1167">
            <v>43534</v>
          </cell>
          <cell r="J1167">
            <v>317</v>
          </cell>
          <cell r="K1167" t="str">
            <v>lv</v>
          </cell>
          <cell r="L1167">
            <v>39.6</v>
          </cell>
          <cell r="M1167">
            <v>0</v>
          </cell>
          <cell r="N1167">
            <v>2.9</v>
          </cell>
          <cell r="O1167">
            <v>0</v>
          </cell>
          <cell r="P1167">
            <v>4.8</v>
          </cell>
          <cell r="Q1167">
            <v>23.3</v>
          </cell>
          <cell r="R1167">
            <v>0</v>
          </cell>
          <cell r="S1167">
            <v>11.3</v>
          </cell>
          <cell r="T1167">
            <v>0</v>
          </cell>
          <cell r="AL1167">
            <v>8.5719674071736654E-2</v>
          </cell>
          <cell r="CB1167" t="str">
            <v>http://emersonpolling.com/2019/03/10/michigan-2020-primary-biden-with-strong-lead-but-sanders-waiting-in-the-wings/</v>
          </cell>
        </row>
        <row r="1168">
          <cell r="D1168" t="str">
            <v>Selzer &amp; Co.</v>
          </cell>
          <cell r="F1168" t="str">
            <v>Iowa</v>
          </cell>
          <cell r="G1168" t="str">
            <v>A+</v>
          </cell>
          <cell r="I1168">
            <v>43530</v>
          </cell>
          <cell r="J1168">
            <v>401</v>
          </cell>
          <cell r="K1168" t="str">
            <v>lv</v>
          </cell>
          <cell r="L1168">
            <v>27</v>
          </cell>
          <cell r="M1168">
            <v>0</v>
          </cell>
          <cell r="N1168">
            <v>3</v>
          </cell>
          <cell r="O1168">
            <v>1</v>
          </cell>
          <cell r="P1168">
            <v>3</v>
          </cell>
          <cell r="Q1168">
            <v>25</v>
          </cell>
          <cell r="R1168">
            <v>0</v>
          </cell>
          <cell r="S1168">
            <v>9</v>
          </cell>
          <cell r="T1168">
            <v>0</v>
          </cell>
          <cell r="AL1168">
            <v>1.6231782716014519E-2</v>
          </cell>
          <cell r="CB1168" t="str">
            <v>http://cdn.cnn.com/cnn/2019/images/03/09/rel1_ia1.pdf</v>
          </cell>
        </row>
        <row r="1169">
          <cell r="D1169" t="str">
            <v>Bendixen &amp; Amandi International</v>
          </cell>
          <cell r="F1169" t="str">
            <v>Florida</v>
          </cell>
          <cell r="G1169" t="str">
            <v>B/C</v>
          </cell>
          <cell r="I1169">
            <v>43528</v>
          </cell>
          <cell r="J1169">
            <v>300</v>
          </cell>
          <cell r="K1169" t="str">
            <v>lv</v>
          </cell>
          <cell r="L1169">
            <v>11</v>
          </cell>
          <cell r="M1169">
            <v>0</v>
          </cell>
          <cell r="N1169">
            <v>1</v>
          </cell>
          <cell r="O1169">
            <v>0</v>
          </cell>
          <cell r="P1169">
            <v>0</v>
          </cell>
          <cell r="Q1169">
            <v>5</v>
          </cell>
          <cell r="R1169">
            <v>0</v>
          </cell>
          <cell r="S1169">
            <v>1</v>
          </cell>
          <cell r="T1169">
            <v>0</v>
          </cell>
          <cell r="AL1169">
            <v>0</v>
          </cell>
          <cell r="CB1169" t="str">
            <v>https://www.politico.com/f/?id=00000169-505f-dc75-affd-dfffe1070000</v>
          </cell>
        </row>
        <row r="1170">
          <cell r="D1170" t="str">
            <v>Monmouth University</v>
          </cell>
          <cell r="F1170" t="str">
            <v>US</v>
          </cell>
          <cell r="G1170" t="str">
            <v>A+</v>
          </cell>
          <cell r="I1170">
            <v>43528</v>
          </cell>
          <cell r="J1170">
            <v>310</v>
          </cell>
          <cell r="K1170" t="str">
            <v>rv</v>
          </cell>
          <cell r="L1170">
            <v>0</v>
          </cell>
          <cell r="M1170">
            <v>2</v>
          </cell>
          <cell r="N1170">
            <v>6</v>
          </cell>
          <cell r="O1170">
            <v>0</v>
          </cell>
          <cell r="P1170">
            <v>3</v>
          </cell>
          <cell r="Q1170">
            <v>32</v>
          </cell>
          <cell r="R1170">
            <v>0</v>
          </cell>
          <cell r="S1170">
            <v>10</v>
          </cell>
          <cell r="T1170">
            <v>1</v>
          </cell>
          <cell r="AL1170">
            <v>0</v>
          </cell>
          <cell r="CB1170" t="str">
            <v>https://www.monmouth.edu/polling-institute/documents/monmouthpoll_us_031119.pdf/</v>
          </cell>
        </row>
        <row r="1171">
          <cell r="D1171" t="str">
            <v>Monmouth University</v>
          </cell>
          <cell r="F1171" t="str">
            <v>US</v>
          </cell>
          <cell r="G1171" t="str">
            <v>A+</v>
          </cell>
          <cell r="I1171">
            <v>43528</v>
          </cell>
          <cell r="J1171">
            <v>310</v>
          </cell>
          <cell r="K1171" t="str">
            <v>rv</v>
          </cell>
          <cell r="L1171">
            <v>28</v>
          </cell>
          <cell r="M1171">
            <v>2</v>
          </cell>
          <cell r="N1171">
            <v>5</v>
          </cell>
          <cell r="O1171">
            <v>0</v>
          </cell>
          <cell r="P1171">
            <v>3</v>
          </cell>
          <cell r="Q1171">
            <v>25</v>
          </cell>
          <cell r="R1171">
            <v>0</v>
          </cell>
          <cell r="S1171">
            <v>8</v>
          </cell>
          <cell r="T1171">
            <v>1</v>
          </cell>
          <cell r="AL1171">
            <v>1.1834099315103867E-3</v>
          </cell>
          <cell r="CB1171" t="str">
            <v>https://www.monmouth.edu/polling-institute/documents/monmouthpoll_us_031119.pdf/</v>
          </cell>
        </row>
        <row r="1172">
          <cell r="D1172" t="str">
            <v>Bendixen &amp; Amandi International</v>
          </cell>
          <cell r="F1172" t="str">
            <v>Florida</v>
          </cell>
          <cell r="G1172" t="str">
            <v>B/C</v>
          </cell>
          <cell r="I1172">
            <v>43528</v>
          </cell>
          <cell r="J1172">
            <v>300</v>
          </cell>
          <cell r="K1172" t="str">
            <v>lv</v>
          </cell>
          <cell r="L1172">
            <v>26</v>
          </cell>
          <cell r="M1172">
            <v>1</v>
          </cell>
          <cell r="N1172">
            <v>1</v>
          </cell>
          <cell r="O1172">
            <v>0</v>
          </cell>
          <cell r="P1172">
            <v>1</v>
          </cell>
          <cell r="Q1172">
            <v>11</v>
          </cell>
          <cell r="R1172">
            <v>0</v>
          </cell>
          <cell r="S1172">
            <v>4</v>
          </cell>
          <cell r="T1172">
            <v>0</v>
          </cell>
          <cell r="AL1172">
            <v>0.59833313311605185</v>
          </cell>
          <cell r="CB1172" t="str">
            <v>https://www.politico.com/f/?id=00000169-505f-dc75-affd-dfffe1070000</v>
          </cell>
        </row>
        <row r="1173">
          <cell r="D1173" t="str">
            <v>GBAO</v>
          </cell>
          <cell r="F1173" t="str">
            <v>US</v>
          </cell>
          <cell r="G1173" t="str">
            <v>B/C</v>
          </cell>
          <cell r="I1173">
            <v>43527</v>
          </cell>
          <cell r="J1173">
            <v>817</v>
          </cell>
          <cell r="K1173" t="str">
            <v>lv</v>
          </cell>
          <cell r="L1173">
            <v>28</v>
          </cell>
          <cell r="M1173">
            <v>0</v>
          </cell>
          <cell r="N1173">
            <v>3</v>
          </cell>
          <cell r="O1173">
            <v>0</v>
          </cell>
          <cell r="P1173">
            <v>2</v>
          </cell>
          <cell r="Q1173">
            <v>20</v>
          </cell>
          <cell r="R1173">
            <v>0</v>
          </cell>
          <cell r="S1173">
            <v>5</v>
          </cell>
          <cell r="T1173">
            <v>0</v>
          </cell>
          <cell r="AL1173">
            <v>0.11207514122306167</v>
          </cell>
          <cell r="CB1173" t="str">
            <v>https://cdn.americanprogress.org/content/uploads/2019/05/01090704/CAPForeignPolicy-GenerationsTopline-Results.pdf</v>
          </cell>
        </row>
        <row r="1174">
          <cell r="D1174" t="str">
            <v>Morning Consult</v>
          </cell>
          <cell r="F1174" t="str">
            <v>US</v>
          </cell>
          <cell r="G1174" t="str">
            <v>B+</v>
          </cell>
          <cell r="I1174">
            <v>43527</v>
          </cell>
          <cell r="J1174">
            <v>12560</v>
          </cell>
          <cell r="K1174" t="str">
            <v>lv</v>
          </cell>
          <cell r="L1174">
            <v>31</v>
          </cell>
          <cell r="M1174">
            <v>2</v>
          </cell>
          <cell r="N1174">
            <v>4</v>
          </cell>
          <cell r="O1174">
            <v>1</v>
          </cell>
          <cell r="P1174">
            <v>3</v>
          </cell>
          <cell r="Q1174">
            <v>27</v>
          </cell>
          <cell r="R1174">
            <v>0</v>
          </cell>
          <cell r="S1174">
            <v>7</v>
          </cell>
          <cell r="T1174">
            <v>0</v>
          </cell>
          <cell r="AL1174">
            <v>1.9131710601211507E-5</v>
          </cell>
          <cell r="CB1174" t="str">
            <v>https://morningconsult.com/wp-content/uploads/2019/03/Political-Intelligence-3.5.19.pdf</v>
          </cell>
        </row>
        <row r="1175">
          <cell r="D1175" t="str">
            <v>Emerson College</v>
          </cell>
          <cell r="F1175" t="str">
            <v>South Carolina</v>
          </cell>
          <cell r="G1175" t="str">
            <v>B-</v>
          </cell>
          <cell r="I1175">
            <v>43526</v>
          </cell>
          <cell r="J1175">
            <v>291</v>
          </cell>
          <cell r="K1175" t="str">
            <v>lv</v>
          </cell>
          <cell r="L1175">
            <v>37</v>
          </cell>
          <cell r="M1175">
            <v>1.9</v>
          </cell>
          <cell r="N1175">
            <v>5.9</v>
          </cell>
          <cell r="O1175">
            <v>0.4</v>
          </cell>
          <cell r="P1175">
            <v>0.9</v>
          </cell>
          <cell r="Q1175">
            <v>21.1</v>
          </cell>
          <cell r="R1175">
            <v>0</v>
          </cell>
          <cell r="S1175">
            <v>5.2</v>
          </cell>
          <cell r="T1175">
            <v>0</v>
          </cell>
          <cell r="AL1175">
            <v>8.1021787335731357E-2</v>
          </cell>
          <cell r="CB1175" t="str">
            <v>http://emersonpolling.com/2019/03/02/south-carolina-2020-poll-biden-leads-primary-field-by-wide-margin-president-trump-popular-with-base/</v>
          </cell>
        </row>
        <row r="1176">
          <cell r="D1176" t="str">
            <v>University of New Hampshire</v>
          </cell>
          <cell r="F1176" t="str">
            <v>New Hampshire</v>
          </cell>
          <cell r="G1176" t="str">
            <v>B</v>
          </cell>
          <cell r="I1176">
            <v>43522</v>
          </cell>
          <cell r="J1176">
            <v>240</v>
          </cell>
          <cell r="K1176" t="str">
            <v>lv</v>
          </cell>
          <cell r="L1176">
            <v>8</v>
          </cell>
          <cell r="M1176">
            <v>0</v>
          </cell>
          <cell r="N1176">
            <v>2</v>
          </cell>
          <cell r="O1176">
            <v>1</v>
          </cell>
          <cell r="P1176">
            <v>3</v>
          </cell>
          <cell r="Q1176">
            <v>28</v>
          </cell>
          <cell r="R1176">
            <v>0</v>
          </cell>
          <cell r="S1176">
            <v>2</v>
          </cell>
          <cell r="T1176">
            <v>1</v>
          </cell>
          <cell r="AL1176">
            <v>0</v>
          </cell>
          <cell r="CB1176" t="str">
            <v>https://scholars.unh.edu/cgi/viewcontent.cgi?article=1551&amp;context=survey_center_polls</v>
          </cell>
        </row>
        <row r="1177">
          <cell r="D1177" t="str">
            <v>University of New Hampshire</v>
          </cell>
          <cell r="F1177" t="str">
            <v>New Hampshire</v>
          </cell>
          <cell r="G1177" t="str">
            <v>B</v>
          </cell>
          <cell r="I1177">
            <v>43522</v>
          </cell>
          <cell r="J1177">
            <v>240</v>
          </cell>
          <cell r="K1177" t="str">
            <v>lv</v>
          </cell>
          <cell r="L1177">
            <v>22</v>
          </cell>
          <cell r="M1177">
            <v>1</v>
          </cell>
          <cell r="N1177">
            <v>3</v>
          </cell>
          <cell r="O1177">
            <v>1</v>
          </cell>
          <cell r="P1177">
            <v>4</v>
          </cell>
          <cell r="Q1177">
            <v>26</v>
          </cell>
          <cell r="R1177">
            <v>0</v>
          </cell>
          <cell r="S1177">
            <v>7</v>
          </cell>
          <cell r="T1177">
            <v>0</v>
          </cell>
          <cell r="AL1177">
            <v>9.6361584819787242E-4</v>
          </cell>
          <cell r="CB1177" t="str">
            <v>https://scholars.unh.edu/cgi/viewcontent.cgi?article=1551&amp;context=survey_center_polls</v>
          </cell>
        </row>
        <row r="1178">
          <cell r="D1178" t="str">
            <v>Morning Consult</v>
          </cell>
          <cell r="F1178" t="str">
            <v>US</v>
          </cell>
          <cell r="G1178" t="str">
            <v>B+</v>
          </cell>
          <cell r="I1178">
            <v>43520</v>
          </cell>
          <cell r="J1178">
            <v>15642</v>
          </cell>
          <cell r="K1178" t="str">
            <v>lv</v>
          </cell>
          <cell r="L1178">
            <v>29</v>
          </cell>
          <cell r="M1178">
            <v>2</v>
          </cell>
          <cell r="N1178">
            <v>4</v>
          </cell>
          <cell r="O1178">
            <v>1</v>
          </cell>
          <cell r="P1178">
            <v>3</v>
          </cell>
          <cell r="Q1178">
            <v>27</v>
          </cell>
          <cell r="R1178">
            <v>0</v>
          </cell>
          <cell r="S1178">
            <v>7</v>
          </cell>
          <cell r="T1178">
            <v>0</v>
          </cell>
          <cell r="AL1178">
            <v>2.0037849361404507E-5</v>
          </cell>
          <cell r="CB1178" t="str">
            <v>https://morningconsult.com/wp-content/uploads/2019/02/Political-Intelligence-2.26.19.pdf</v>
          </cell>
        </row>
        <row r="1179">
          <cell r="D1179" t="str">
            <v>D-CYFOR</v>
          </cell>
          <cell r="F1179" t="str">
            <v>US</v>
          </cell>
          <cell r="G1179">
            <v>0</v>
          </cell>
          <cell r="I1179">
            <v>43519</v>
          </cell>
          <cell r="J1179">
            <v>453</v>
          </cell>
          <cell r="K1179" t="str">
            <v>rv</v>
          </cell>
          <cell r="L1179">
            <v>39</v>
          </cell>
          <cell r="M1179">
            <v>2</v>
          </cell>
          <cell r="N1179">
            <v>4</v>
          </cell>
          <cell r="O1179">
            <v>0</v>
          </cell>
          <cell r="P1179">
            <v>2</v>
          </cell>
          <cell r="Q1179">
            <v>14</v>
          </cell>
          <cell r="R1179">
            <v>0</v>
          </cell>
          <cell r="S1179">
            <v>5</v>
          </cell>
          <cell r="T1179">
            <v>0</v>
          </cell>
          <cell r="AL1179">
            <v>0.4646175295869111</v>
          </cell>
          <cell r="CB1179" t="str">
            <v>https://projects.fivethirtyeight.com/polls/20190301_US.pdf</v>
          </cell>
        </row>
        <row r="1180">
          <cell r="D1180" t="str">
            <v>Emerson College</v>
          </cell>
          <cell r="F1180" t="str">
            <v>New Hampshire</v>
          </cell>
          <cell r="G1180" t="str">
            <v>B-</v>
          </cell>
          <cell r="I1180">
            <v>43518</v>
          </cell>
          <cell r="J1180">
            <v>405</v>
          </cell>
          <cell r="K1180" t="str">
            <v>lv</v>
          </cell>
          <cell r="L1180">
            <v>25</v>
          </cell>
          <cell r="M1180">
            <v>1.9</v>
          </cell>
          <cell r="N1180">
            <v>4.9000000000000004</v>
          </cell>
          <cell r="O1180">
            <v>0.7</v>
          </cell>
          <cell r="P1180">
            <v>7.6</v>
          </cell>
          <cell r="Q1180">
            <v>26.8</v>
          </cell>
          <cell r="R1180">
            <v>0</v>
          </cell>
          <cell r="S1180">
            <v>8.6999999999999993</v>
          </cell>
          <cell r="T1180">
            <v>0</v>
          </cell>
          <cell r="AL1180">
            <v>4.2364884476306364E-4</v>
          </cell>
          <cell r="CB1180" t="str">
            <v>http://emersonpolling.com/2019/02/23/bernie-takes-early-lead-in-new-hampshire-democratic-primary-potential-tight-us-senate-race-if-gov-sununu-takes-on-sen-shaheen/</v>
          </cell>
        </row>
        <row r="1181">
          <cell r="D1181" t="str">
            <v>Harris Insights &amp; Analytics</v>
          </cell>
          <cell r="F1181" t="str">
            <v>US</v>
          </cell>
          <cell r="G1181" t="str">
            <v>C+</v>
          </cell>
          <cell r="I1181">
            <v>43516</v>
          </cell>
          <cell r="J1181">
            <v>337</v>
          </cell>
          <cell r="K1181" t="str">
            <v>rv</v>
          </cell>
          <cell r="L1181">
            <v>37</v>
          </cell>
          <cell r="M1181">
            <v>3</v>
          </cell>
          <cell r="N1181">
            <v>2</v>
          </cell>
          <cell r="O1181">
            <v>0</v>
          </cell>
          <cell r="P1181">
            <v>0</v>
          </cell>
          <cell r="Q1181">
            <v>22</v>
          </cell>
          <cell r="R1181">
            <v>0</v>
          </cell>
          <cell r="S1181">
            <v>4</v>
          </cell>
          <cell r="T1181">
            <v>0</v>
          </cell>
          <cell r="AL1181">
            <v>6.773458201847626E-8</v>
          </cell>
          <cell r="CB1181" t="str">
            <v>https://harvardharrispoll.com/wp-content/uploads/2019/02/HHP_Feb2019_RV_topline.pdf</v>
          </cell>
        </row>
        <row r="1182">
          <cell r="D1182" t="str">
            <v>Harris Insights &amp; Analytics</v>
          </cell>
          <cell r="F1182" t="str">
            <v>US</v>
          </cell>
          <cell r="G1182" t="str">
            <v>C+</v>
          </cell>
          <cell r="I1182">
            <v>43516</v>
          </cell>
          <cell r="J1182">
            <v>346</v>
          </cell>
          <cell r="K1182" t="str">
            <v>rv</v>
          </cell>
          <cell r="L1182">
            <v>30</v>
          </cell>
          <cell r="M1182">
            <v>2</v>
          </cell>
          <cell r="N1182">
            <v>5</v>
          </cell>
          <cell r="O1182">
            <v>0</v>
          </cell>
          <cell r="P1182">
            <v>0</v>
          </cell>
          <cell r="Q1182">
            <v>19</v>
          </cell>
          <cell r="R1182">
            <v>0</v>
          </cell>
          <cell r="S1182">
            <v>4</v>
          </cell>
          <cell r="T1182">
            <v>0</v>
          </cell>
          <cell r="AL1182">
            <v>0</v>
          </cell>
          <cell r="CB1182" t="str">
            <v>https://harvardharrispoll.com/wp-content/uploads/2019/02/HHP_Feb2019_RV_topline.pdf</v>
          </cell>
        </row>
        <row r="1183">
          <cell r="D1183" t="str">
            <v>Change Research</v>
          </cell>
          <cell r="F1183" t="str">
            <v>South Carolina</v>
          </cell>
          <cell r="G1183" t="str">
            <v>C</v>
          </cell>
          <cell r="I1183">
            <v>43514</v>
          </cell>
          <cell r="J1183">
            <v>600</v>
          </cell>
          <cell r="K1183" t="str">
            <v>lv</v>
          </cell>
          <cell r="L1183">
            <v>0</v>
          </cell>
          <cell r="M1183">
            <v>0</v>
          </cell>
          <cell r="N1183">
            <v>28</v>
          </cell>
          <cell r="O1183">
            <v>1</v>
          </cell>
          <cell r="P1183">
            <v>5</v>
          </cell>
          <cell r="Q1183">
            <v>0</v>
          </cell>
          <cell r="R1183">
            <v>0</v>
          </cell>
          <cell r="S1183">
            <v>20</v>
          </cell>
          <cell r="T1183">
            <v>1</v>
          </cell>
          <cell r="AL1183">
            <v>0</v>
          </cell>
          <cell r="CB1183" t="str">
            <v>https://docsend.com/view/y8dpeq2</v>
          </cell>
        </row>
        <row r="1184">
          <cell r="D1184" t="str">
            <v>Change Research</v>
          </cell>
          <cell r="F1184" t="str">
            <v>South Carolina</v>
          </cell>
          <cell r="G1184" t="str">
            <v>C</v>
          </cell>
          <cell r="I1184">
            <v>43514</v>
          </cell>
          <cell r="J1184">
            <v>600</v>
          </cell>
          <cell r="K1184" t="str">
            <v>lv</v>
          </cell>
          <cell r="L1184">
            <v>36</v>
          </cell>
          <cell r="M1184">
            <v>1</v>
          </cell>
          <cell r="N1184">
            <v>10</v>
          </cell>
          <cell r="O1184">
            <v>0</v>
          </cell>
          <cell r="P1184">
            <v>1</v>
          </cell>
          <cell r="Q1184">
            <v>14</v>
          </cell>
          <cell r="R1184">
            <v>0</v>
          </cell>
          <cell r="S1184">
            <v>9</v>
          </cell>
          <cell r="T1184">
            <v>1</v>
          </cell>
          <cell r="AL1184">
            <v>2.5347619108294416E-4</v>
          </cell>
          <cell r="CB1184" t="str">
            <v>https://docsend.com/view/y8dpeq2</v>
          </cell>
        </row>
        <row r="1185">
          <cell r="D1185" t="str">
            <v>Harris Insights &amp; Analytics</v>
          </cell>
          <cell r="F1185" t="str">
            <v>US</v>
          </cell>
          <cell r="G1185" t="str">
            <v>C+</v>
          </cell>
          <cell r="I1185">
            <v>43514</v>
          </cell>
          <cell r="J1185">
            <v>370</v>
          </cell>
          <cell r="K1185" t="str">
            <v>rv</v>
          </cell>
          <cell r="L1185">
            <v>25</v>
          </cell>
          <cell r="M1185">
            <v>5</v>
          </cell>
          <cell r="N1185">
            <v>4</v>
          </cell>
          <cell r="O1185">
            <v>0</v>
          </cell>
          <cell r="P1185">
            <v>2</v>
          </cell>
          <cell r="Q1185">
            <v>11</v>
          </cell>
          <cell r="R1185">
            <v>0</v>
          </cell>
          <cell r="S1185">
            <v>5</v>
          </cell>
          <cell r="T1185">
            <v>0</v>
          </cell>
          <cell r="AL1185">
            <v>6.7801713662586724E-8</v>
          </cell>
          <cell r="CB1185" t="str">
            <v>https://thehill.com/hilltv/what-americas-thinking/430614-one-fourth-of-democratic-voters-say-theyd-support-michelle</v>
          </cell>
        </row>
        <row r="1186">
          <cell r="D1186" t="str">
            <v>Morning Consult</v>
          </cell>
          <cell r="F1186" t="str">
            <v>US</v>
          </cell>
          <cell r="G1186" t="str">
            <v>B+</v>
          </cell>
          <cell r="I1186">
            <v>43513</v>
          </cell>
          <cell r="J1186">
            <v>15383</v>
          </cell>
          <cell r="K1186" t="str">
            <v>lv</v>
          </cell>
          <cell r="L1186">
            <v>30</v>
          </cell>
          <cell r="M1186">
            <v>2</v>
          </cell>
          <cell r="N1186">
            <v>5</v>
          </cell>
          <cell r="O1186">
            <v>0</v>
          </cell>
          <cell r="P1186">
            <v>4</v>
          </cell>
          <cell r="Q1186">
            <v>21</v>
          </cell>
          <cell r="R1186">
            <v>0</v>
          </cell>
          <cell r="S1186">
            <v>8</v>
          </cell>
          <cell r="T1186">
            <v>0</v>
          </cell>
          <cell r="AL1186">
            <v>1.8698473474458987E-5</v>
          </cell>
          <cell r="CB1186" t="str">
            <v>https://morningconsult.com/wp-content/uploads/2019/02/Political-Intelligence-2.19.19.pdf</v>
          </cell>
        </row>
        <row r="1187">
          <cell r="D1187" t="str">
            <v>Emerson College</v>
          </cell>
          <cell r="F1187" t="str">
            <v>US</v>
          </cell>
          <cell r="G1187" t="str">
            <v>B-</v>
          </cell>
          <cell r="I1187">
            <v>43512</v>
          </cell>
          <cell r="J1187">
            <v>431</v>
          </cell>
          <cell r="K1187" t="str">
            <v>lv</v>
          </cell>
          <cell r="L1187">
            <v>27.4</v>
          </cell>
          <cell r="M1187">
            <v>2.2000000000000002</v>
          </cell>
          <cell r="N1187">
            <v>8.5</v>
          </cell>
          <cell r="O1187">
            <v>0</v>
          </cell>
          <cell r="P1187">
            <v>4.5999999999999996</v>
          </cell>
          <cell r="Q1187">
            <v>17.2</v>
          </cell>
          <cell r="R1187">
            <v>0</v>
          </cell>
          <cell r="S1187">
            <v>9.1999999999999993</v>
          </cell>
          <cell r="T1187">
            <v>0</v>
          </cell>
          <cell r="AL1187">
            <v>2.6947401219096483E-4</v>
          </cell>
          <cell r="CB1187" t="str">
            <v>http://emersonpolling.com/2019/02/16/majority-of-americans-disagree-with-trumps-national-emergency-despite-a-plurality-agreeing-with-border-wall-extension/</v>
          </cell>
        </row>
        <row r="1188">
          <cell r="D1188" t="str">
            <v>YouGov</v>
          </cell>
          <cell r="F1188" t="str">
            <v>New Hampshire</v>
          </cell>
          <cell r="G1188" t="str">
            <v>B-</v>
          </cell>
          <cell r="I1188">
            <v>43511</v>
          </cell>
          <cell r="J1188">
            <v>337</v>
          </cell>
          <cell r="K1188" t="str">
            <v>lv</v>
          </cell>
          <cell r="L1188">
            <v>28</v>
          </cell>
          <cell r="M1188">
            <v>2</v>
          </cell>
          <cell r="N1188">
            <v>3</v>
          </cell>
          <cell r="O1188">
            <v>0</v>
          </cell>
          <cell r="P1188">
            <v>1</v>
          </cell>
          <cell r="Q1188">
            <v>20</v>
          </cell>
          <cell r="R1188">
            <v>0</v>
          </cell>
          <cell r="S1188">
            <v>9</v>
          </cell>
          <cell r="T1188">
            <v>0</v>
          </cell>
          <cell r="AL1188">
            <v>9.0406640793694684E-4</v>
          </cell>
          <cell r="CB1188" t="str">
            <v>https://www.umass.edu/newsoffice/article/presidential-politics-biden-leads-umass</v>
          </cell>
        </row>
        <row r="1189">
          <cell r="D1189" t="str">
            <v>Change Research</v>
          </cell>
          <cell r="F1189" t="str">
            <v>California</v>
          </cell>
          <cell r="G1189" t="str">
            <v>C</v>
          </cell>
          <cell r="I1189">
            <v>43507</v>
          </cell>
          <cell r="J1189">
            <v>948</v>
          </cell>
          <cell r="K1189" t="str">
            <v>lv</v>
          </cell>
          <cell r="L1189">
            <v>0</v>
          </cell>
          <cell r="M1189">
            <v>0</v>
          </cell>
          <cell r="N1189">
            <v>7</v>
          </cell>
          <cell r="O1189">
            <v>2</v>
          </cell>
          <cell r="P1189">
            <v>0</v>
          </cell>
          <cell r="Q1189">
            <v>0</v>
          </cell>
          <cell r="R1189">
            <v>0</v>
          </cell>
          <cell r="S1189">
            <v>23</v>
          </cell>
          <cell r="T1189">
            <v>1</v>
          </cell>
          <cell r="AL1189">
            <v>0</v>
          </cell>
          <cell r="CB1189" t="str">
            <v>https://docsend.com/view/mjz7a9j</v>
          </cell>
        </row>
        <row r="1190">
          <cell r="D1190" t="str">
            <v>Change Research</v>
          </cell>
          <cell r="F1190" t="str">
            <v>California</v>
          </cell>
          <cell r="G1190" t="str">
            <v>C</v>
          </cell>
          <cell r="I1190">
            <v>43507</v>
          </cell>
          <cell r="J1190">
            <v>948</v>
          </cell>
          <cell r="K1190" t="str">
            <v>lv</v>
          </cell>
          <cell r="L1190">
            <v>26</v>
          </cell>
          <cell r="M1190">
            <v>0</v>
          </cell>
          <cell r="N1190">
            <v>3</v>
          </cell>
          <cell r="O1190">
            <v>1</v>
          </cell>
          <cell r="P1190">
            <v>1</v>
          </cell>
          <cell r="Q1190">
            <v>20</v>
          </cell>
          <cell r="R1190">
            <v>0</v>
          </cell>
          <cell r="S1190">
            <v>7</v>
          </cell>
          <cell r="T1190">
            <v>0</v>
          </cell>
          <cell r="AL1190">
            <v>6.4593308125481376E-4</v>
          </cell>
          <cell r="CB1190" t="str">
            <v>https://docsend.com/view/mjz7a9j</v>
          </cell>
        </row>
        <row r="1191">
          <cell r="D1191" t="str">
            <v>Bold Blue Campaigns</v>
          </cell>
          <cell r="F1191" t="str">
            <v>US</v>
          </cell>
          <cell r="G1191">
            <v>0</v>
          </cell>
          <cell r="I1191">
            <v>43507</v>
          </cell>
          <cell r="J1191">
            <v>500</v>
          </cell>
          <cell r="K1191" t="str">
            <v>lv</v>
          </cell>
          <cell r="L1191">
            <v>12</v>
          </cell>
          <cell r="M1191">
            <v>0</v>
          </cell>
          <cell r="N1191">
            <v>0</v>
          </cell>
          <cell r="O1191">
            <v>0</v>
          </cell>
          <cell r="P1191">
            <v>1</v>
          </cell>
          <cell r="Q1191">
            <v>9</v>
          </cell>
          <cell r="R1191">
            <v>0</v>
          </cell>
          <cell r="S1191">
            <v>3</v>
          </cell>
          <cell r="T1191">
            <v>0</v>
          </cell>
          <cell r="AL1191">
            <v>0.51305036068707488</v>
          </cell>
          <cell r="CB1191" t="str">
            <v>https://drive.google.com/file/d/1dCo2pRN0-jn12kX-fFnhdm-JkyZCvX9Y/view</v>
          </cell>
        </row>
        <row r="1192">
          <cell r="D1192" t="str">
            <v>McLaughlin &amp; Associates</v>
          </cell>
          <cell r="F1192" t="str">
            <v>US</v>
          </cell>
          <cell r="G1192" t="str">
            <v>C/D</v>
          </cell>
          <cell r="I1192">
            <v>43506</v>
          </cell>
          <cell r="J1192">
            <v>450</v>
          </cell>
          <cell r="K1192" t="str">
            <v>lv</v>
          </cell>
          <cell r="L1192">
            <v>25</v>
          </cell>
          <cell r="M1192">
            <v>2</v>
          </cell>
          <cell r="N1192">
            <v>3</v>
          </cell>
          <cell r="O1192">
            <v>0.1</v>
          </cell>
          <cell r="P1192">
            <v>1</v>
          </cell>
          <cell r="Q1192">
            <v>16</v>
          </cell>
          <cell r="R1192">
            <v>0</v>
          </cell>
          <cell r="S1192">
            <v>5</v>
          </cell>
          <cell r="T1192">
            <v>0.1</v>
          </cell>
          <cell r="AL1192">
            <v>2.7208140434037425E-4</v>
          </cell>
          <cell r="CB1192" t="str">
            <v>http://mclaughlinonline.com/pols/wp-content/uploads/2019/02/National-Monthly-Omnibus-February-1.pdf</v>
          </cell>
        </row>
        <row r="1193">
          <cell r="D1193" t="str">
            <v>Morning Consult</v>
          </cell>
          <cell r="F1193" t="str">
            <v>US</v>
          </cell>
          <cell r="G1193" t="str">
            <v>B+</v>
          </cell>
          <cell r="I1193">
            <v>43506</v>
          </cell>
          <cell r="J1193">
            <v>11627</v>
          </cell>
          <cell r="K1193" t="str">
            <v>lv</v>
          </cell>
          <cell r="L1193">
            <v>29</v>
          </cell>
          <cell r="M1193">
            <v>2</v>
          </cell>
          <cell r="N1193">
            <v>5</v>
          </cell>
          <cell r="O1193">
            <v>0</v>
          </cell>
          <cell r="P1193">
            <v>3</v>
          </cell>
          <cell r="Q1193">
            <v>22</v>
          </cell>
          <cell r="R1193">
            <v>0</v>
          </cell>
          <cell r="S1193">
            <v>8</v>
          </cell>
          <cell r="T1193">
            <v>0</v>
          </cell>
          <cell r="AL1193">
            <v>1.5339080586885286E-5</v>
          </cell>
          <cell r="CB1193" t="str">
            <v>https://morningconsult.com/wp-content/uploads/2019/02/Morning-Consult_Political-Intelligence_2.12.19.pdf</v>
          </cell>
        </row>
        <row r="1194">
          <cell r="D1194" t="str">
            <v>Morning Consult</v>
          </cell>
          <cell r="F1194" t="str">
            <v>US</v>
          </cell>
          <cell r="G1194" t="str">
            <v>B+</v>
          </cell>
          <cell r="I1194">
            <v>43499</v>
          </cell>
          <cell r="J1194">
            <v>14494</v>
          </cell>
          <cell r="K1194" t="str">
            <v>lv</v>
          </cell>
          <cell r="L1194">
            <v>30</v>
          </cell>
          <cell r="M1194">
            <v>2</v>
          </cell>
          <cell r="N1194">
            <v>4</v>
          </cell>
          <cell r="O1194">
            <v>0</v>
          </cell>
          <cell r="P1194">
            <v>2</v>
          </cell>
          <cell r="Q1194">
            <v>21</v>
          </cell>
          <cell r="R1194">
            <v>0</v>
          </cell>
          <cell r="S1194">
            <v>9</v>
          </cell>
          <cell r="T1194">
            <v>0</v>
          </cell>
          <cell r="AL1194">
            <v>1.5464965665750034E-5</v>
          </cell>
          <cell r="CB1194" t="str">
            <v>https://morningconsult.com/2020-democratic-primary/</v>
          </cell>
        </row>
        <row r="1195">
          <cell r="D1195" t="str">
            <v>Optimus</v>
          </cell>
          <cell r="F1195" t="str">
            <v>South Carolina</v>
          </cell>
          <cell r="G1195" t="str">
            <v>C/D</v>
          </cell>
          <cell r="I1195">
            <v>43498</v>
          </cell>
          <cell r="J1195">
            <v>557</v>
          </cell>
          <cell r="K1195" t="str">
            <v>lv</v>
          </cell>
          <cell r="L1195">
            <v>36.369999999999997</v>
          </cell>
          <cell r="M1195">
            <v>0</v>
          </cell>
          <cell r="N1195">
            <v>4.5599999999999996</v>
          </cell>
          <cell r="O1195">
            <v>0</v>
          </cell>
          <cell r="P1195">
            <v>1.25</v>
          </cell>
          <cell r="Q1195">
            <v>8.2200000000000006</v>
          </cell>
          <cell r="R1195">
            <v>0</v>
          </cell>
          <cell r="S1195">
            <v>4.16</v>
          </cell>
          <cell r="T1195">
            <v>0</v>
          </cell>
          <cell r="AL1195">
            <v>5.9420903053327015E-3</v>
          </cell>
          <cell r="CB1195" t="str">
            <v>https://projects.fivethirtyeight.com/polls/20190207.xlsx</v>
          </cell>
        </row>
        <row r="1196">
          <cell r="D1196" t="str">
            <v>Optimus</v>
          </cell>
          <cell r="F1196" t="str">
            <v>New Hampshire</v>
          </cell>
          <cell r="G1196" t="str">
            <v>C/D</v>
          </cell>
          <cell r="I1196">
            <v>43498</v>
          </cell>
          <cell r="J1196">
            <v>518</v>
          </cell>
          <cell r="K1196" t="str">
            <v>lv</v>
          </cell>
          <cell r="L1196">
            <v>21.94</v>
          </cell>
          <cell r="M1196">
            <v>0</v>
          </cell>
          <cell r="N1196">
            <v>3.8</v>
          </cell>
          <cell r="O1196">
            <v>0</v>
          </cell>
          <cell r="P1196">
            <v>2.09</v>
          </cell>
          <cell r="Q1196">
            <v>12.85</v>
          </cell>
          <cell r="R1196">
            <v>0</v>
          </cell>
          <cell r="S1196">
            <v>8.67</v>
          </cell>
          <cell r="T1196">
            <v>0</v>
          </cell>
          <cell r="AL1196">
            <v>5.8098678884628318E-3</v>
          </cell>
          <cell r="CB1196" t="str">
            <v>https://projects.fivethirtyeight.com/polls/20190207.xlsx</v>
          </cell>
        </row>
        <row r="1197">
          <cell r="D1197" t="str">
            <v>Optimus</v>
          </cell>
          <cell r="F1197" t="str">
            <v>Iowa</v>
          </cell>
          <cell r="G1197" t="str">
            <v>C/D</v>
          </cell>
          <cell r="I1197">
            <v>43498</v>
          </cell>
          <cell r="J1197">
            <v>558</v>
          </cell>
          <cell r="K1197" t="str">
            <v>lv</v>
          </cell>
          <cell r="L1197">
            <v>25.39</v>
          </cell>
          <cell r="M1197">
            <v>0</v>
          </cell>
          <cell r="N1197">
            <v>3.53</v>
          </cell>
          <cell r="O1197">
            <v>0</v>
          </cell>
          <cell r="P1197">
            <v>4.57</v>
          </cell>
          <cell r="Q1197">
            <v>10.38</v>
          </cell>
          <cell r="R1197">
            <v>0</v>
          </cell>
          <cell r="S1197">
            <v>10.5</v>
          </cell>
          <cell r="T1197">
            <v>0</v>
          </cell>
          <cell r="AL1197">
            <v>5.945392451698445E-3</v>
          </cell>
          <cell r="CB1197" t="str">
            <v>https://projects.fivethirtyeight.com/polls/20190207.xlsx</v>
          </cell>
        </row>
        <row r="1198">
          <cell r="D1198" t="str">
            <v>Morning Consult</v>
          </cell>
          <cell r="F1198" t="str">
            <v>US</v>
          </cell>
          <cell r="G1198" t="str">
            <v>B+</v>
          </cell>
          <cell r="I1198">
            <v>43498</v>
          </cell>
          <cell r="J1198">
            <v>737</v>
          </cell>
          <cell r="K1198" t="str">
            <v>rv</v>
          </cell>
          <cell r="L1198">
            <v>29</v>
          </cell>
          <cell r="M1198">
            <v>2</v>
          </cell>
          <cell r="N1198">
            <v>5</v>
          </cell>
          <cell r="O1198">
            <v>0</v>
          </cell>
          <cell r="P1198">
            <v>2</v>
          </cell>
          <cell r="Q1198">
            <v>16</v>
          </cell>
          <cell r="R1198">
            <v>0</v>
          </cell>
          <cell r="S1198">
            <v>6</v>
          </cell>
          <cell r="T1198">
            <v>0</v>
          </cell>
          <cell r="AL1198">
            <v>3.3860779018852967E-6</v>
          </cell>
          <cell r="CB1198" t="str">
            <v>https://morningconsult.com/wp-content/uploads/2019/02/190202_crosstabs_POLITICO_RVs_v1_AP.pdf</v>
          </cell>
        </row>
        <row r="1199">
          <cell r="D1199" t="str">
            <v>Emerson College</v>
          </cell>
          <cell r="F1199" t="str">
            <v>Iowa</v>
          </cell>
          <cell r="G1199" t="str">
            <v>B-</v>
          </cell>
          <cell r="I1199">
            <v>43498</v>
          </cell>
          <cell r="J1199">
            <v>260</v>
          </cell>
          <cell r="K1199" t="str">
            <v>lv</v>
          </cell>
          <cell r="L1199">
            <v>29.2</v>
          </cell>
          <cell r="M1199">
            <v>0</v>
          </cell>
          <cell r="N1199">
            <v>3.6</v>
          </cell>
          <cell r="O1199">
            <v>0</v>
          </cell>
          <cell r="P1199">
            <v>3</v>
          </cell>
          <cell r="Q1199">
            <v>14.8</v>
          </cell>
          <cell r="R1199">
            <v>0</v>
          </cell>
          <cell r="S1199">
            <v>10.6</v>
          </cell>
          <cell r="T1199">
            <v>0</v>
          </cell>
          <cell r="AL1199">
            <v>2.6613768840506725E-3</v>
          </cell>
          <cell r="CB1199" t="str">
            <v>https://www.emerson.edu/news-events/emerson-college-today-unpublished/iowa-poll-one-year-out-caucus-biden-leads-democratic-field-third-party-candidacy-helps-trump</v>
          </cell>
        </row>
        <row r="1200">
          <cell r="D1200" t="str">
            <v>Morning Consult</v>
          </cell>
          <cell r="F1200" t="str">
            <v>US</v>
          </cell>
          <cell r="G1200" t="str">
            <v>B+</v>
          </cell>
          <cell r="I1200">
            <v>43492</v>
          </cell>
          <cell r="J1200">
            <v>14381</v>
          </cell>
          <cell r="K1200" t="str">
            <v>lv</v>
          </cell>
          <cell r="L1200">
            <v>31</v>
          </cell>
          <cell r="M1200">
            <v>3</v>
          </cell>
          <cell r="N1200">
            <v>3</v>
          </cell>
          <cell r="O1200">
            <v>0</v>
          </cell>
          <cell r="P1200">
            <v>2</v>
          </cell>
          <cell r="Q1200">
            <v>21</v>
          </cell>
          <cell r="R1200">
            <v>0</v>
          </cell>
          <cell r="S1200">
            <v>9</v>
          </cell>
          <cell r="T1200">
            <v>0</v>
          </cell>
          <cell r="AL1200">
            <v>1.3968050716210566E-5</v>
          </cell>
          <cell r="CB1200" t="str">
            <v>https://morningconsult.com/2020-democratic-primary/</v>
          </cell>
        </row>
        <row r="1201">
          <cell r="D1201" t="str">
            <v>Monmouth University</v>
          </cell>
          <cell r="F1201" t="str">
            <v>US</v>
          </cell>
          <cell r="G1201" t="str">
            <v>A+</v>
          </cell>
          <cell r="I1201">
            <v>43492</v>
          </cell>
          <cell r="J1201">
            <v>313</v>
          </cell>
          <cell r="K1201" t="str">
            <v>rv</v>
          </cell>
          <cell r="L1201">
            <v>29</v>
          </cell>
          <cell r="M1201">
            <v>4</v>
          </cell>
          <cell r="N1201">
            <v>4</v>
          </cell>
          <cell r="O1201">
            <v>0</v>
          </cell>
          <cell r="P1201">
            <v>2</v>
          </cell>
          <cell r="Q1201">
            <v>16</v>
          </cell>
          <cell r="R1201">
            <v>0</v>
          </cell>
          <cell r="S1201">
            <v>8</v>
          </cell>
          <cell r="T1201">
            <v>1</v>
          </cell>
          <cell r="AL1201">
            <v>6.5952808257830448E-4</v>
          </cell>
          <cell r="CB1201" t="str">
            <v>https://www.monmouth.edu/polling-institute/documents/monmouthpoll_us_020419.pdf/</v>
          </cell>
        </row>
        <row r="1202">
          <cell r="D1202" t="str">
            <v>Morning Consult</v>
          </cell>
          <cell r="F1202" t="str">
            <v>US</v>
          </cell>
          <cell r="G1202" t="str">
            <v>B+</v>
          </cell>
          <cell r="I1202">
            <v>43492</v>
          </cell>
          <cell r="J1202">
            <v>685</v>
          </cell>
          <cell r="K1202" t="str">
            <v>rv</v>
          </cell>
          <cell r="L1202">
            <v>33</v>
          </cell>
          <cell r="M1202">
            <v>2</v>
          </cell>
          <cell r="N1202">
            <v>3</v>
          </cell>
          <cell r="O1202">
            <v>0</v>
          </cell>
          <cell r="P1202">
            <v>1</v>
          </cell>
          <cell r="Q1202">
            <v>15</v>
          </cell>
          <cell r="R1202">
            <v>0</v>
          </cell>
          <cell r="S1202">
            <v>6</v>
          </cell>
          <cell r="T1202">
            <v>0</v>
          </cell>
          <cell r="AL1202">
            <v>0</v>
          </cell>
          <cell r="CB1202" t="str">
            <v>https://morningconsult.com/wp-content/uploads/2019/01/190156_crosstabs_POLITICO_RVs_v1_ML.pdf</v>
          </cell>
        </row>
        <row r="1203">
          <cell r="D1203" t="str">
            <v>ABC News/Washington Post</v>
          </cell>
          <cell r="F1203" t="str">
            <v>US</v>
          </cell>
          <cell r="G1203" t="str">
            <v>A+</v>
          </cell>
          <cell r="I1203">
            <v>43489</v>
          </cell>
          <cell r="J1203">
            <v>447</v>
          </cell>
          <cell r="K1203" t="str">
            <v>a</v>
          </cell>
          <cell r="L1203">
            <v>9</v>
          </cell>
          <cell r="M1203">
            <v>0</v>
          </cell>
          <cell r="N1203">
            <v>1</v>
          </cell>
          <cell r="O1203">
            <v>0</v>
          </cell>
          <cell r="P1203">
            <v>1</v>
          </cell>
          <cell r="Q1203">
            <v>4</v>
          </cell>
          <cell r="R1203">
            <v>0</v>
          </cell>
          <cell r="S1203">
            <v>2</v>
          </cell>
          <cell r="T1203">
            <v>0</v>
          </cell>
          <cell r="AL1203">
            <v>4.3348794070229496E-4</v>
          </cell>
          <cell r="CB1203" t="str">
            <v>https://apps.washingtonpost.com/g/page/national/washington-post-abc-news-poll-jan-21-24/2355/</v>
          </cell>
        </row>
        <row r="1204">
          <cell r="D1204" t="str">
            <v>Morning Consult</v>
          </cell>
          <cell r="F1204" t="str">
            <v>US</v>
          </cell>
          <cell r="G1204" t="str">
            <v>B+</v>
          </cell>
          <cell r="I1204">
            <v>43487</v>
          </cell>
          <cell r="J1204">
            <v>694</v>
          </cell>
          <cell r="K1204" t="str">
            <v>rv</v>
          </cell>
          <cell r="L1204">
            <v>26</v>
          </cell>
          <cell r="M1204">
            <v>2</v>
          </cell>
          <cell r="N1204">
            <v>4</v>
          </cell>
          <cell r="O1204">
            <v>0</v>
          </cell>
          <cell r="P1204">
            <v>2</v>
          </cell>
          <cell r="Q1204">
            <v>16</v>
          </cell>
          <cell r="R1204">
            <v>0</v>
          </cell>
          <cell r="S1204">
            <v>6</v>
          </cell>
          <cell r="T1204">
            <v>0</v>
          </cell>
          <cell r="AL1204">
            <v>2.7122474716338826E-6</v>
          </cell>
          <cell r="CB1204" t="str">
            <v>https://morningconsult.com/wp-content/uploads/2019/01/190140_crosstabs_POLITICO_RVs_v1_AP-3.pdf</v>
          </cell>
        </row>
        <row r="1205">
          <cell r="D1205" t="str">
            <v>Emerson College</v>
          </cell>
          <cell r="F1205" t="str">
            <v>US</v>
          </cell>
          <cell r="G1205" t="str">
            <v>B-</v>
          </cell>
          <cell r="I1205">
            <v>43486</v>
          </cell>
          <cell r="J1205">
            <v>355</v>
          </cell>
          <cell r="K1205" t="str">
            <v>lv</v>
          </cell>
          <cell r="L1205">
            <v>0</v>
          </cell>
          <cell r="M1205">
            <v>0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42.9</v>
          </cell>
          <cell r="T1205">
            <v>0</v>
          </cell>
          <cell r="AL1205">
            <v>0</v>
          </cell>
          <cell r="CB1205" t="str">
            <v>https://www.emerson.edu/news-events/emerson-college-today/voters-split-trumps-offer-temporary-relief-dreamers-oppose-amnesty-warren-leads-among-announced-2020-democratic-candidates</v>
          </cell>
        </row>
        <row r="1206">
          <cell r="D1206" t="str">
            <v>Emerson College</v>
          </cell>
          <cell r="F1206" t="str">
            <v>US</v>
          </cell>
          <cell r="G1206" t="str">
            <v>B-</v>
          </cell>
          <cell r="I1206">
            <v>43486</v>
          </cell>
          <cell r="J1206">
            <v>355</v>
          </cell>
          <cell r="K1206" t="str">
            <v>lv</v>
          </cell>
          <cell r="L1206">
            <v>45.4</v>
          </cell>
          <cell r="M1206">
            <v>6.6</v>
          </cell>
          <cell r="N1206">
            <v>7.7</v>
          </cell>
          <cell r="O1206">
            <v>0</v>
          </cell>
          <cell r="P1206">
            <v>1.4</v>
          </cell>
          <cell r="Q1206">
            <v>5.4</v>
          </cell>
          <cell r="R1206">
            <v>0</v>
          </cell>
          <cell r="S1206">
            <v>2.9</v>
          </cell>
          <cell r="T1206">
            <v>0</v>
          </cell>
          <cell r="AL1206">
            <v>1.8947806728130781E-4</v>
          </cell>
          <cell r="CB1206" t="str">
            <v>https://www.emerson.edu/news-events/emerson-college-today/voters-split-trumps-offer-temporary-relief-dreamers-oppose-amnesty-warren-leads-among-announced-2020-democratic-candidates</v>
          </cell>
        </row>
        <row r="1207">
          <cell r="D1207" t="str">
            <v>Morning Consult</v>
          </cell>
          <cell r="F1207" t="str">
            <v>US</v>
          </cell>
          <cell r="G1207" t="str">
            <v>B+</v>
          </cell>
          <cell r="I1207">
            <v>43485</v>
          </cell>
          <cell r="J1207">
            <v>14250</v>
          </cell>
          <cell r="K1207" t="str">
            <v>lv</v>
          </cell>
          <cell r="L1207">
            <v>30</v>
          </cell>
          <cell r="M1207">
            <v>4</v>
          </cell>
          <cell r="N1207">
            <v>3</v>
          </cell>
          <cell r="O1207">
            <v>0</v>
          </cell>
          <cell r="P1207">
            <v>2</v>
          </cell>
          <cell r="Q1207">
            <v>23</v>
          </cell>
          <cell r="R1207">
            <v>0</v>
          </cell>
          <cell r="S1207">
            <v>11</v>
          </cell>
          <cell r="T1207">
            <v>0</v>
          </cell>
          <cell r="AL1207">
            <v>1.2638262664239676E-5</v>
          </cell>
          <cell r="CB1207" t="str">
            <v>https://morningconsult.com/2020-democratic-primary/</v>
          </cell>
        </row>
      </sheetData>
      <sheetData sheetId="2"/>
      <sheetData sheetId="3">
        <row r="4">
          <cell r="AXL4" t="str">
            <v>delegates</v>
          </cell>
          <cell r="AXM4" t="str">
            <v>Biden</v>
          </cell>
          <cell r="AXN4" t="str">
            <v>Bloomberg</v>
          </cell>
          <cell r="AXO4" t="str">
            <v>Booker</v>
          </cell>
          <cell r="AXP4" t="str">
            <v>Buttigieg</v>
          </cell>
          <cell r="AXQ4" t="str">
            <v>Klobuchar</v>
          </cell>
          <cell r="AXR4" t="str">
            <v>Sanders</v>
          </cell>
          <cell r="AXS4" t="str">
            <v>Steyer</v>
          </cell>
          <cell r="AXT4" t="str">
            <v>Warren</v>
          </cell>
        </row>
        <row r="5">
          <cell r="AXL5">
            <v>0</v>
          </cell>
          <cell r="AXM5">
            <v>0</v>
          </cell>
          <cell r="AXN5">
            <v>1</v>
          </cell>
          <cell r="AXO5">
            <v>1</v>
          </cell>
          <cell r="AXP5">
            <v>1</v>
          </cell>
          <cell r="AXQ5">
            <v>1</v>
          </cell>
          <cell r="AXR5">
            <v>0</v>
          </cell>
          <cell r="AXS5">
            <v>1</v>
          </cell>
          <cell r="AXT5">
            <v>0.91600000000000004</v>
          </cell>
        </row>
        <row r="6">
          <cell r="AXL6">
            <v>200</v>
          </cell>
          <cell r="AXM6">
            <v>0</v>
          </cell>
          <cell r="AXN6">
            <v>0</v>
          </cell>
          <cell r="AXO6">
            <v>0</v>
          </cell>
          <cell r="AXP6">
            <v>0</v>
          </cell>
          <cell r="AXQ6">
            <v>0</v>
          </cell>
          <cell r="AXR6">
            <v>0</v>
          </cell>
          <cell r="AXS6">
            <v>0</v>
          </cell>
          <cell r="AXT6">
            <v>6.789999999999996E-2</v>
          </cell>
        </row>
        <row r="7">
          <cell r="AXL7">
            <v>400</v>
          </cell>
          <cell r="AXM7">
            <v>0</v>
          </cell>
          <cell r="AXN7">
            <v>0</v>
          </cell>
          <cell r="AXO7">
            <v>0</v>
          </cell>
          <cell r="AXP7">
            <v>0</v>
          </cell>
          <cell r="AXQ7">
            <v>0</v>
          </cell>
          <cell r="AXR7">
            <v>0</v>
          </cell>
          <cell r="AXS7">
            <v>0</v>
          </cell>
          <cell r="AXT7">
            <v>1.5000000000000013E-2</v>
          </cell>
        </row>
        <row r="8">
          <cell r="AXL8">
            <v>600</v>
          </cell>
          <cell r="AXM8">
            <v>0</v>
          </cell>
          <cell r="AXN8">
            <v>0</v>
          </cell>
          <cell r="AXO8">
            <v>0</v>
          </cell>
          <cell r="AXP8">
            <v>0</v>
          </cell>
          <cell r="AXQ8">
            <v>0</v>
          </cell>
          <cell r="AXR8">
            <v>0</v>
          </cell>
          <cell r="AXS8">
            <v>0</v>
          </cell>
          <cell r="AXT8">
            <v>1.0999999999999899E-3</v>
          </cell>
        </row>
        <row r="9">
          <cell r="AXL9">
            <v>800</v>
          </cell>
          <cell r="AXM9">
            <v>0</v>
          </cell>
          <cell r="AXN9">
            <v>0</v>
          </cell>
          <cell r="AXO9">
            <v>0</v>
          </cell>
          <cell r="AXP9">
            <v>0</v>
          </cell>
          <cell r="AXQ9">
            <v>0</v>
          </cell>
          <cell r="AXR9">
            <v>1E-3</v>
          </cell>
          <cell r="AXS9">
            <v>0</v>
          </cell>
          <cell r="AXT9">
            <v>0</v>
          </cell>
        </row>
        <row r="10">
          <cell r="AXL10">
            <v>1000</v>
          </cell>
          <cell r="AXM10">
            <v>0</v>
          </cell>
          <cell r="AXN10">
            <v>0</v>
          </cell>
          <cell r="AXO10">
            <v>0</v>
          </cell>
          <cell r="AXP10">
            <v>0</v>
          </cell>
          <cell r="AXQ10">
            <v>0</v>
          </cell>
          <cell r="AXR10">
            <v>2.3599999999999999E-2</v>
          </cell>
          <cell r="AXS10">
            <v>0</v>
          </cell>
          <cell r="AXT10">
            <v>0</v>
          </cell>
        </row>
        <row r="11">
          <cell r="AXL11">
            <v>1200</v>
          </cell>
          <cell r="AXM11">
            <v>0</v>
          </cell>
          <cell r="AXN11">
            <v>0</v>
          </cell>
          <cell r="AXO11">
            <v>0</v>
          </cell>
          <cell r="AXP11">
            <v>0</v>
          </cell>
          <cell r="AXQ11">
            <v>0</v>
          </cell>
          <cell r="AXR11">
            <v>0.1171</v>
          </cell>
          <cell r="AXS11">
            <v>0</v>
          </cell>
          <cell r="AXT11">
            <v>0</v>
          </cell>
        </row>
        <row r="12">
          <cell r="AXL12">
            <v>1400</v>
          </cell>
          <cell r="AXM12">
            <v>4.5999999999999999E-3</v>
          </cell>
          <cell r="AXN12">
            <v>0</v>
          </cell>
          <cell r="AXO12">
            <v>0</v>
          </cell>
          <cell r="AXP12">
            <v>0</v>
          </cell>
          <cell r="AXQ12">
            <v>0</v>
          </cell>
          <cell r="AXR12">
            <v>0.23410000000000003</v>
          </cell>
          <cell r="AXS12">
            <v>0</v>
          </cell>
          <cell r="AXT12">
            <v>0</v>
          </cell>
        </row>
        <row r="13">
          <cell r="AXL13">
            <v>1600</v>
          </cell>
          <cell r="AXM13">
            <v>7.5000000000000011E-2</v>
          </cell>
          <cell r="AXN13">
            <v>0</v>
          </cell>
          <cell r="AXO13">
            <v>0</v>
          </cell>
          <cell r="AXP13">
            <v>0</v>
          </cell>
          <cell r="AXQ13">
            <v>0</v>
          </cell>
          <cell r="AXR13">
            <v>0.34189999999999998</v>
          </cell>
          <cell r="AXS13">
            <v>0</v>
          </cell>
          <cell r="AXT13">
            <v>0</v>
          </cell>
        </row>
        <row r="14">
          <cell r="AXL14">
            <v>1800</v>
          </cell>
          <cell r="AXM14">
            <v>0.24609999999999999</v>
          </cell>
          <cell r="AXN14">
            <v>0</v>
          </cell>
          <cell r="AXO14">
            <v>0</v>
          </cell>
          <cell r="AXP14">
            <v>0</v>
          </cell>
          <cell r="AXQ14">
            <v>0</v>
          </cell>
          <cell r="AXR14">
            <v>0.22329999999999994</v>
          </cell>
          <cell r="AXS14">
            <v>0</v>
          </cell>
          <cell r="AXT14">
            <v>0</v>
          </cell>
        </row>
        <row r="15">
          <cell r="AXL15">
            <v>2000</v>
          </cell>
          <cell r="AXM15">
            <v>0.34279999999999999</v>
          </cell>
          <cell r="AXN15">
            <v>0</v>
          </cell>
          <cell r="AXO15">
            <v>0</v>
          </cell>
          <cell r="AXP15">
            <v>0</v>
          </cell>
          <cell r="AXQ15">
            <v>0</v>
          </cell>
          <cell r="AXR15">
            <v>5.6400000000000006E-2</v>
          </cell>
          <cell r="AXS15">
            <v>0</v>
          </cell>
          <cell r="AXT15">
            <v>0</v>
          </cell>
        </row>
        <row r="16">
          <cell r="AXL16">
            <v>2200</v>
          </cell>
          <cell r="AXM16">
            <v>0.21840000000000004</v>
          </cell>
          <cell r="AXN16">
            <v>0</v>
          </cell>
          <cell r="AXO16">
            <v>0</v>
          </cell>
          <cell r="AXP16">
            <v>0</v>
          </cell>
          <cell r="AXQ16">
            <v>0</v>
          </cell>
          <cell r="AXR16">
            <v>2.6000000000000467E-3</v>
          </cell>
          <cell r="AXS16">
            <v>0</v>
          </cell>
          <cell r="AXT16">
            <v>0</v>
          </cell>
        </row>
        <row r="17">
          <cell r="AXL17">
            <v>2400</v>
          </cell>
          <cell r="AXM17">
            <v>9.5899999999999985E-2</v>
          </cell>
          <cell r="AXN17">
            <v>0</v>
          </cell>
          <cell r="AXO17">
            <v>0</v>
          </cell>
          <cell r="AXP17">
            <v>0</v>
          </cell>
          <cell r="AXQ17">
            <v>0</v>
          </cell>
          <cell r="AXR17">
            <v>0</v>
          </cell>
          <cell r="AXS17">
            <v>0</v>
          </cell>
          <cell r="AXT17">
            <v>0</v>
          </cell>
        </row>
        <row r="18">
          <cell r="AXL18">
            <v>2600</v>
          </cell>
          <cell r="AXM18">
            <v>1.6599999999999948E-2</v>
          </cell>
          <cell r="AXN18">
            <v>0</v>
          </cell>
          <cell r="AXO18">
            <v>0</v>
          </cell>
          <cell r="AXP18">
            <v>0</v>
          </cell>
          <cell r="AXQ18">
            <v>0</v>
          </cell>
          <cell r="AXR18">
            <v>0</v>
          </cell>
          <cell r="AXS18">
            <v>0</v>
          </cell>
          <cell r="AXT18">
            <v>0</v>
          </cell>
        </row>
        <row r="19">
          <cell r="AXL19">
            <v>2800</v>
          </cell>
          <cell r="AXM19">
            <v>6.0000000000004494E-4</v>
          </cell>
          <cell r="AXN19">
            <v>0</v>
          </cell>
          <cell r="AXO19">
            <v>0</v>
          </cell>
          <cell r="AXP19">
            <v>0</v>
          </cell>
          <cell r="AXQ19">
            <v>0</v>
          </cell>
          <cell r="AXR19">
            <v>0</v>
          </cell>
          <cell r="AXS19">
            <v>0</v>
          </cell>
          <cell r="AXT19">
            <v>0</v>
          </cell>
        </row>
        <row r="20">
          <cell r="AXL20">
            <v>3000</v>
          </cell>
          <cell r="AXM20">
            <v>0</v>
          </cell>
          <cell r="AXN20">
            <v>0</v>
          </cell>
          <cell r="AXO20">
            <v>0</v>
          </cell>
          <cell r="AXP20">
            <v>0</v>
          </cell>
          <cell r="AXQ20">
            <v>0</v>
          </cell>
          <cell r="AXR20">
            <v>0</v>
          </cell>
          <cell r="AXS20">
            <v>0</v>
          </cell>
          <cell r="AXT20">
            <v>0</v>
          </cell>
        </row>
        <row r="21">
          <cell r="AXL21">
            <v>3200</v>
          </cell>
          <cell r="AXM21">
            <v>0</v>
          </cell>
          <cell r="AXN21">
            <v>0</v>
          </cell>
          <cell r="AXO21">
            <v>0</v>
          </cell>
          <cell r="AXP21">
            <v>0</v>
          </cell>
          <cell r="AXQ21">
            <v>0</v>
          </cell>
          <cell r="AXR21">
            <v>0</v>
          </cell>
          <cell r="AXS21">
            <v>0</v>
          </cell>
          <cell r="AXT21">
            <v>0</v>
          </cell>
        </row>
        <row r="22">
          <cell r="AXL22">
            <v>3400</v>
          </cell>
          <cell r="AXM22">
            <v>0</v>
          </cell>
          <cell r="AXN22">
            <v>0</v>
          </cell>
          <cell r="AXO22">
            <v>0</v>
          </cell>
          <cell r="AXP22">
            <v>0</v>
          </cell>
          <cell r="AXQ22">
            <v>0</v>
          </cell>
          <cell r="AXR22">
            <v>0</v>
          </cell>
          <cell r="AXS22">
            <v>0</v>
          </cell>
          <cell r="AXT22">
            <v>0</v>
          </cell>
        </row>
        <row r="23">
          <cell r="AXL23">
            <v>3600</v>
          </cell>
          <cell r="AXM23">
            <v>0</v>
          </cell>
          <cell r="AXN23">
            <v>0</v>
          </cell>
          <cell r="AXO23">
            <v>0</v>
          </cell>
          <cell r="AXP23">
            <v>0</v>
          </cell>
          <cell r="AXQ23">
            <v>0</v>
          </cell>
          <cell r="AXR23">
            <v>0</v>
          </cell>
          <cell r="AXS23">
            <v>0</v>
          </cell>
          <cell r="AXT23">
            <v>0</v>
          </cell>
        </row>
        <row r="24">
          <cell r="AXL24">
            <v>3800</v>
          </cell>
          <cell r="AXM24">
            <v>0</v>
          </cell>
          <cell r="AXN24">
            <v>0</v>
          </cell>
          <cell r="AXO24">
            <v>0</v>
          </cell>
          <cell r="AXP24">
            <v>0</v>
          </cell>
          <cell r="AXQ24">
            <v>0</v>
          </cell>
          <cell r="AXR24">
            <v>0</v>
          </cell>
          <cell r="AXS24">
            <v>0</v>
          </cell>
          <cell r="AXT24">
            <v>0</v>
          </cell>
        </row>
        <row r="25">
          <cell r="AXL25">
            <v>4000</v>
          </cell>
          <cell r="AXM25">
            <v>0</v>
          </cell>
          <cell r="AXN25">
            <v>0</v>
          </cell>
          <cell r="AXO25">
            <v>0</v>
          </cell>
          <cell r="AXP25">
            <v>0</v>
          </cell>
          <cell r="AXQ25">
            <v>0</v>
          </cell>
          <cell r="AXR25">
            <v>0</v>
          </cell>
          <cell r="AXS25">
            <v>0</v>
          </cell>
          <cell r="AXT25">
            <v>0</v>
          </cell>
        </row>
        <row r="60">
          <cell r="E60">
            <v>2116</v>
          </cell>
          <cell r="F60">
            <v>67</v>
          </cell>
          <cell r="H60">
            <v>26</v>
          </cell>
          <cell r="I60">
            <v>9</v>
          </cell>
          <cell r="J60">
            <v>1684</v>
          </cell>
          <cell r="K60">
            <v>0</v>
          </cell>
          <cell r="L60">
            <v>51</v>
          </cell>
          <cell r="N60">
            <v>0.48442639317756708</v>
          </cell>
          <cell r="O60">
            <v>5.0503778549325869E-2</v>
          </cell>
          <cell r="Q60">
            <v>3.5208508920601192E-3</v>
          </cell>
          <cell r="R60">
            <v>2.2503367722655244E-3</v>
          </cell>
          <cell r="S60">
            <v>0.36836738584552409</v>
          </cell>
          <cell r="T60">
            <v>1.7194998315785883E-3</v>
          </cell>
          <cell r="U60">
            <v>5.1892460678248667E-2</v>
          </cell>
          <cell r="V60">
            <v>1.7090819665236255E-4</v>
          </cell>
        </row>
        <row r="62">
          <cell r="N62">
            <v>82.3</v>
          </cell>
          <cell r="O62">
            <v>0</v>
          </cell>
          <cell r="Q62">
            <v>0</v>
          </cell>
          <cell r="R62">
            <v>0</v>
          </cell>
          <cell r="S62">
            <v>14.1</v>
          </cell>
          <cell r="U62">
            <v>0</v>
          </cell>
          <cell r="W62">
            <v>3.6</v>
          </cell>
        </row>
        <row r="123">
          <cell r="O123">
            <v>0.84599999999999997</v>
          </cell>
          <cell r="P123">
            <v>0</v>
          </cell>
          <cell r="R123">
            <v>0</v>
          </cell>
          <cell r="S123">
            <v>0</v>
          </cell>
          <cell r="T123">
            <v>0.154</v>
          </cell>
          <cell r="U123">
            <v>0</v>
          </cell>
          <cell r="V123">
            <v>0</v>
          </cell>
        </row>
      </sheetData>
      <sheetData sheetId="4"/>
      <sheetData sheetId="5">
        <row r="2">
          <cell r="A2" t="str">
            <v>State</v>
          </cell>
          <cell r="B2" t="str">
            <v>Delegates</v>
          </cell>
          <cell r="D2" t="str">
            <v>Biden</v>
          </cell>
          <cell r="E2" t="str">
            <v>Bloomberg</v>
          </cell>
          <cell r="F2" t="str">
            <v>Booker</v>
          </cell>
          <cell r="G2" t="str">
            <v>Buttigieg</v>
          </cell>
          <cell r="H2" t="str">
            <v>Klobuchar</v>
          </cell>
          <cell r="I2" t="str">
            <v>Sanders</v>
          </cell>
          <cell r="J2" t="str">
            <v>Steyer</v>
          </cell>
          <cell r="K2" t="str">
            <v>Warren</v>
          </cell>
          <cell r="L2" t="str">
            <v>Yang</v>
          </cell>
        </row>
        <row r="3">
          <cell r="A3" t="str">
            <v>Iowa</v>
          </cell>
          <cell r="B3">
            <v>41</v>
          </cell>
          <cell r="D3">
            <v>0.19910969343989385</v>
          </cell>
          <cell r="E3">
            <v>3.0861896602956861E-2</v>
          </cell>
          <cell r="F3">
            <v>0</v>
          </cell>
          <cell r="G3">
            <v>0.15826454107857849</v>
          </cell>
          <cell r="H3">
            <v>9.0147381390254688E-2</v>
          </cell>
          <cell r="I3">
            <v>0.23218348684849388</v>
          </cell>
          <cell r="J3">
            <v>3.4554251297401251E-2</v>
          </cell>
          <cell r="K3">
            <v>0.15501501161114156</v>
          </cell>
          <cell r="L3">
            <v>3.9768029664397603E-2</v>
          </cell>
          <cell r="M3">
            <v>11</v>
          </cell>
          <cell r="N3">
            <v>0</v>
          </cell>
          <cell r="O3">
            <v>0</v>
          </cell>
          <cell r="P3">
            <v>9</v>
          </cell>
          <cell r="Q3">
            <v>1</v>
          </cell>
          <cell r="R3">
            <v>12</v>
          </cell>
          <cell r="S3">
            <v>0</v>
          </cell>
          <cell r="T3">
            <v>8</v>
          </cell>
          <cell r="U3">
            <v>0</v>
          </cell>
          <cell r="V3">
            <v>0.25779999999999997</v>
          </cell>
          <cell r="W3">
            <v>0</v>
          </cell>
          <cell r="X3">
            <v>0</v>
          </cell>
          <cell r="Y3">
            <v>0.14430000000000001</v>
          </cell>
          <cell r="Z3">
            <v>4.6399999999999997E-2</v>
          </cell>
          <cell r="AA3">
            <v>0.38450000000000001</v>
          </cell>
          <cell r="AB3">
            <v>1.7299999999999999E-2</v>
          </cell>
          <cell r="AC3">
            <v>0.1321</v>
          </cell>
          <cell r="AD3">
            <v>1.7600000000000001E-2</v>
          </cell>
        </row>
        <row r="4">
          <cell r="A4" t="str">
            <v>New Hampshire</v>
          </cell>
          <cell r="B4">
            <v>24</v>
          </cell>
          <cell r="D4">
            <v>0.10419694926861747</v>
          </cell>
          <cell r="E4">
            <v>0</v>
          </cell>
          <cell r="F4">
            <v>0</v>
          </cell>
          <cell r="G4">
            <v>0.21964256650819614</v>
          </cell>
          <cell r="H4">
            <v>0.10702501709992324</v>
          </cell>
          <cell r="I4">
            <v>0.2854949125777454</v>
          </cell>
          <cell r="J4">
            <v>2.9913542007121409E-2</v>
          </cell>
          <cell r="K4">
            <v>0.12602629576547253</v>
          </cell>
          <cell r="L4">
            <v>3.6429149238489916E-2</v>
          </cell>
          <cell r="M4">
            <v>0</v>
          </cell>
          <cell r="N4">
            <v>0</v>
          </cell>
          <cell r="O4">
            <v>0</v>
          </cell>
          <cell r="P4">
            <v>10</v>
          </cell>
          <cell r="Q4">
            <v>0</v>
          </cell>
          <cell r="R4">
            <v>13</v>
          </cell>
          <cell r="S4">
            <v>0</v>
          </cell>
          <cell r="T4">
            <v>1</v>
          </cell>
          <cell r="U4">
            <v>0</v>
          </cell>
          <cell r="V4">
            <v>4.7199999999999999E-2</v>
          </cell>
          <cell r="W4">
            <v>0</v>
          </cell>
          <cell r="X4">
            <v>0</v>
          </cell>
          <cell r="Y4">
            <v>0.26740000000000003</v>
          </cell>
          <cell r="Z4">
            <v>4.8399999999999999E-2</v>
          </cell>
          <cell r="AA4">
            <v>0.54220000000000002</v>
          </cell>
          <cell r="AB4">
            <v>1.04E-2</v>
          </cell>
          <cell r="AC4">
            <v>7.1499999999999994E-2</v>
          </cell>
          <cell r="AD4">
            <v>1.29E-2</v>
          </cell>
        </row>
        <row r="5">
          <cell r="A5" t="str">
            <v>Nevada</v>
          </cell>
          <cell r="B5">
            <v>36</v>
          </cell>
          <cell r="D5">
            <v>0.14826368172978416</v>
          </cell>
          <cell r="E5">
            <v>0</v>
          </cell>
          <cell r="F5">
            <v>0</v>
          </cell>
          <cell r="G5">
            <v>0.16075973558095344</v>
          </cell>
          <cell r="H5">
            <v>7.6529270013491274E-2</v>
          </cell>
          <cell r="I5">
            <v>0.3464206931894524</v>
          </cell>
          <cell r="J5">
            <v>0.11707646776560218</v>
          </cell>
          <cell r="K5">
            <v>0.15095015172071671</v>
          </cell>
          <cell r="L5">
            <v>0</v>
          </cell>
          <cell r="M5">
            <v>4</v>
          </cell>
          <cell r="N5">
            <v>0</v>
          </cell>
          <cell r="O5">
            <v>0</v>
          </cell>
          <cell r="P5">
            <v>8</v>
          </cell>
          <cell r="Q5">
            <v>0</v>
          </cell>
          <cell r="R5">
            <v>17</v>
          </cell>
          <cell r="S5">
            <v>1</v>
          </cell>
          <cell r="T5">
            <v>6</v>
          </cell>
          <cell r="U5">
            <v>0</v>
          </cell>
          <cell r="V5">
            <v>5.0700000000000002E-2</v>
          </cell>
          <cell r="W5">
            <v>0</v>
          </cell>
          <cell r="X5">
            <v>0</v>
          </cell>
          <cell r="Y5">
            <v>6.4000000000000001E-2</v>
          </cell>
          <cell r="Z5">
            <v>1.14E-2</v>
          </cell>
          <cell r="AA5">
            <v>0.80369999999999997</v>
          </cell>
          <cell r="AB5">
            <v>2.41E-2</v>
          </cell>
          <cell r="AC5">
            <v>4.4200000000000003E-2</v>
          </cell>
          <cell r="AD5">
            <v>0</v>
          </cell>
        </row>
        <row r="6">
          <cell r="A6" t="str">
            <v>South Carolina</v>
          </cell>
          <cell r="B6">
            <v>54</v>
          </cell>
          <cell r="D6">
            <v>0.38976121138938108</v>
          </cell>
          <cell r="E6">
            <v>0</v>
          </cell>
          <cell r="F6">
            <v>0</v>
          </cell>
          <cell r="G6">
            <v>8.0505290544240216E-2</v>
          </cell>
          <cell r="H6">
            <v>5.2894907302173257E-2</v>
          </cell>
          <cell r="I6">
            <v>0.24662733109601878</v>
          </cell>
          <cell r="J6">
            <v>0.15543267574578479</v>
          </cell>
          <cell r="K6">
            <v>7.4778583922401776E-2</v>
          </cell>
          <cell r="L6">
            <v>0</v>
          </cell>
          <cell r="M6">
            <v>27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17</v>
          </cell>
          <cell r="S6">
            <v>11</v>
          </cell>
          <cell r="T6">
            <v>0</v>
          </cell>
          <cell r="U6">
            <v>0</v>
          </cell>
          <cell r="V6">
            <v>0.82130000000000003</v>
          </cell>
          <cell r="W6">
            <v>0</v>
          </cell>
          <cell r="X6">
            <v>0</v>
          </cell>
          <cell r="Y6">
            <v>4.5999999999999999E-3</v>
          </cell>
          <cell r="Z6">
            <v>2.3999999999999998E-3</v>
          </cell>
          <cell r="AA6">
            <v>0.14019999999999999</v>
          </cell>
          <cell r="AB6">
            <v>2.7400000000000001E-2</v>
          </cell>
          <cell r="AC6">
            <v>3.3E-3</v>
          </cell>
          <cell r="AD6">
            <v>0</v>
          </cell>
        </row>
        <row r="7">
          <cell r="A7" t="str">
            <v>Alabama</v>
          </cell>
          <cell r="B7">
            <v>52</v>
          </cell>
          <cell r="D7">
            <v>0.49929585896827039</v>
          </cell>
          <cell r="E7">
            <v>0.18282094391794779</v>
          </cell>
          <cell r="F7">
            <v>0</v>
          </cell>
          <cell r="G7">
            <v>3.6416547489826006E-3</v>
          </cell>
          <cell r="H7">
            <v>1.5084470601447917E-3</v>
          </cell>
          <cell r="I7">
            <v>0.21154026749730065</v>
          </cell>
          <cell r="J7">
            <v>0</v>
          </cell>
          <cell r="K7">
            <v>0.10111900877118801</v>
          </cell>
          <cell r="L7">
            <v>0</v>
          </cell>
          <cell r="M7">
            <v>44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8</v>
          </cell>
          <cell r="S7">
            <v>0</v>
          </cell>
          <cell r="T7">
            <v>0</v>
          </cell>
          <cell r="U7">
            <v>0</v>
          </cell>
          <cell r="V7">
            <v>0.98519999999999996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1.3899999999999999E-2</v>
          </cell>
          <cell r="AB7">
            <v>0</v>
          </cell>
          <cell r="AC7">
            <v>8.9999999999999998E-4</v>
          </cell>
          <cell r="AD7">
            <v>0</v>
          </cell>
        </row>
        <row r="8">
          <cell r="A8" t="str">
            <v>American Samoa</v>
          </cell>
          <cell r="B8">
            <v>6</v>
          </cell>
          <cell r="D8">
            <v>0.33289708068184953</v>
          </cell>
          <cell r="E8">
            <v>0.17837133839972663</v>
          </cell>
          <cell r="F8">
            <v>0</v>
          </cell>
          <cell r="G8">
            <v>1.5513836255016736E-2</v>
          </cell>
          <cell r="H8">
            <v>9.2265759003400828E-3</v>
          </cell>
          <cell r="I8">
            <v>0.31872419438794486</v>
          </cell>
          <cell r="J8">
            <v>0</v>
          </cell>
          <cell r="K8">
            <v>0.14345020957413243</v>
          </cell>
          <cell r="L8">
            <v>0</v>
          </cell>
          <cell r="M8">
            <v>0</v>
          </cell>
          <cell r="N8">
            <v>4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0.53390000000000004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0.44230000000000003</v>
          </cell>
          <cell r="AB8">
            <v>0</v>
          </cell>
          <cell r="AC8">
            <v>2.3800000000000002E-2</v>
          </cell>
          <cell r="AD8">
            <v>0</v>
          </cell>
        </row>
        <row r="9">
          <cell r="A9" t="str">
            <v>Arkansas</v>
          </cell>
          <cell r="B9">
            <v>31</v>
          </cell>
          <cell r="D9">
            <v>0.39802406965180975</v>
          </cell>
          <cell r="E9">
            <v>0.24133241758374979</v>
          </cell>
          <cell r="F9">
            <v>0</v>
          </cell>
          <cell r="G9">
            <v>9.1561155594530631E-3</v>
          </cell>
          <cell r="H9">
            <v>6.0949635936682033E-3</v>
          </cell>
          <cell r="I9">
            <v>0.22140141173240008</v>
          </cell>
          <cell r="J9">
            <v>0</v>
          </cell>
          <cell r="K9">
            <v>0.12372141102638699</v>
          </cell>
          <cell r="L9">
            <v>0</v>
          </cell>
          <cell r="M9">
            <v>17</v>
          </cell>
          <cell r="N9">
            <v>5</v>
          </cell>
          <cell r="O9">
            <v>0</v>
          </cell>
          <cell r="P9">
            <v>0</v>
          </cell>
          <cell r="Q9">
            <v>0</v>
          </cell>
          <cell r="R9">
            <v>9</v>
          </cell>
          <cell r="S9">
            <v>0</v>
          </cell>
          <cell r="T9">
            <v>0</v>
          </cell>
          <cell r="U9">
            <v>0</v>
          </cell>
          <cell r="V9">
            <v>0.89949999999999997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8.7599999999999997E-2</v>
          </cell>
          <cell r="AB9">
            <v>0</v>
          </cell>
          <cell r="AC9">
            <v>1.29E-2</v>
          </cell>
          <cell r="AD9">
            <v>0</v>
          </cell>
        </row>
        <row r="10">
          <cell r="A10" t="str">
            <v>California</v>
          </cell>
          <cell r="B10">
            <v>416</v>
          </cell>
          <cell r="D10">
            <v>0.27966914468913179</v>
          </cell>
          <cell r="E10">
            <v>0.15166738148274012</v>
          </cell>
          <cell r="F10">
            <v>0</v>
          </cell>
          <cell r="G10">
            <v>1.2618029571136408E-2</v>
          </cell>
          <cell r="H10">
            <v>7.4302936807631743E-3</v>
          </cell>
          <cell r="I10">
            <v>0.38704145904141057</v>
          </cell>
          <cell r="J10">
            <v>0</v>
          </cell>
          <cell r="K10">
            <v>0.15966793690363654</v>
          </cell>
          <cell r="L10">
            <v>0</v>
          </cell>
          <cell r="M10">
            <v>159</v>
          </cell>
          <cell r="N10">
            <v>21</v>
          </cell>
          <cell r="O10">
            <v>0</v>
          </cell>
          <cell r="P10">
            <v>0</v>
          </cell>
          <cell r="Q10">
            <v>0</v>
          </cell>
          <cell r="R10">
            <v>228</v>
          </cell>
          <cell r="S10">
            <v>0</v>
          </cell>
          <cell r="T10">
            <v>8</v>
          </cell>
          <cell r="U10">
            <v>0</v>
          </cell>
          <cell r="V10">
            <v>0.2099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0.7661</v>
          </cell>
          <cell r="AB10">
            <v>0</v>
          </cell>
          <cell r="AC10">
            <v>2.4E-2</v>
          </cell>
          <cell r="AD10">
            <v>0</v>
          </cell>
        </row>
        <row r="11">
          <cell r="A11" t="str">
            <v>Colorado</v>
          </cell>
          <cell r="B11">
            <v>67</v>
          </cell>
          <cell r="D11">
            <v>0.27360735592464058</v>
          </cell>
          <cell r="E11">
            <v>0.17197481830090244</v>
          </cell>
          <cell r="F11">
            <v>0</v>
          </cell>
          <cell r="G11">
            <v>1.5524847540666681E-2</v>
          </cell>
          <cell r="H11">
            <v>7.4406483260286965E-3</v>
          </cell>
          <cell r="I11">
            <v>0.35123333900571008</v>
          </cell>
          <cell r="J11">
            <v>0</v>
          </cell>
          <cell r="K11">
            <v>0.17907698295011476</v>
          </cell>
          <cell r="L11">
            <v>0</v>
          </cell>
          <cell r="M11">
            <v>17</v>
          </cell>
          <cell r="N11">
            <v>14</v>
          </cell>
          <cell r="O11">
            <v>0</v>
          </cell>
          <cell r="P11">
            <v>0</v>
          </cell>
          <cell r="Q11">
            <v>0</v>
          </cell>
          <cell r="R11">
            <v>23</v>
          </cell>
          <cell r="S11">
            <v>0</v>
          </cell>
          <cell r="T11">
            <v>13</v>
          </cell>
          <cell r="U11">
            <v>0</v>
          </cell>
          <cell r="V11">
            <v>0.26600000000000001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0.67469999999999997</v>
          </cell>
          <cell r="AB11">
            <v>0</v>
          </cell>
          <cell r="AC11">
            <v>5.9299999999999999E-2</v>
          </cell>
          <cell r="AD11">
            <v>0</v>
          </cell>
        </row>
        <row r="12">
          <cell r="A12" t="str">
            <v>Democrats Abroad</v>
          </cell>
          <cell r="B12">
            <v>13</v>
          </cell>
          <cell r="D12">
            <v>0.28946008315607064</v>
          </cell>
          <cell r="E12">
            <v>0.15509713194267605</v>
          </cell>
          <cell r="F12">
            <v>0</v>
          </cell>
          <cell r="G12">
            <v>1.5513836255016736E-2</v>
          </cell>
          <cell r="H12">
            <v>8.0226760231359787E-3</v>
          </cell>
          <cell r="I12">
            <v>0.40761826165381415</v>
          </cell>
          <cell r="J12">
            <v>0</v>
          </cell>
          <cell r="K12">
            <v>0.12473257352403115</v>
          </cell>
          <cell r="L12">
            <v>0</v>
          </cell>
          <cell r="M12">
            <v>4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9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0.79779999999999995</v>
          </cell>
          <cell r="AB12">
            <v>0</v>
          </cell>
          <cell r="AC12">
            <v>9.4000000000000004E-3</v>
          </cell>
          <cell r="AD12">
            <v>0</v>
          </cell>
        </row>
        <row r="13">
          <cell r="A13" t="str">
            <v>Maine</v>
          </cell>
          <cell r="B13">
            <v>24</v>
          </cell>
          <cell r="D13">
            <v>0.2953058710935284</v>
          </cell>
          <cell r="E13">
            <v>0.1833857460770251</v>
          </cell>
          <cell r="F13">
            <v>0</v>
          </cell>
          <cell r="G13">
            <v>9.0706097917763739E-3</v>
          </cell>
          <cell r="H13">
            <v>2.8797630299864986E-3</v>
          </cell>
          <cell r="I13">
            <v>0.34553810150732878</v>
          </cell>
          <cell r="J13">
            <v>0</v>
          </cell>
          <cell r="K13">
            <v>0.16367231832184256</v>
          </cell>
          <cell r="L13">
            <v>0</v>
          </cell>
          <cell r="M13">
            <v>10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9</v>
          </cell>
          <cell r="S13">
            <v>0</v>
          </cell>
          <cell r="T13">
            <v>5</v>
          </cell>
          <cell r="U13">
            <v>0</v>
          </cell>
          <cell r="V13">
            <v>0.35039999999999999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0.61109999999999998</v>
          </cell>
          <cell r="AB13">
            <v>0</v>
          </cell>
          <cell r="AC13">
            <v>3.85E-2</v>
          </cell>
          <cell r="AD13">
            <v>0</v>
          </cell>
        </row>
        <row r="14">
          <cell r="A14" t="str">
            <v>Massachusetts</v>
          </cell>
          <cell r="B14">
            <v>91</v>
          </cell>
          <cell r="D14">
            <v>0.27702232384207942</v>
          </cell>
          <cell r="E14">
            <v>0.16809691142557937</v>
          </cell>
          <cell r="F14">
            <v>0</v>
          </cell>
          <cell r="G14">
            <v>1.6220467228545376E-2</v>
          </cell>
          <cell r="H14">
            <v>8.2539476590603265E-3</v>
          </cell>
          <cell r="I14">
            <v>0.29820852772556239</v>
          </cell>
          <cell r="J14">
            <v>0</v>
          </cell>
          <cell r="K14">
            <v>0.23067721729871604</v>
          </cell>
          <cell r="L14">
            <v>0</v>
          </cell>
          <cell r="M14">
            <v>34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31</v>
          </cell>
          <cell r="S14">
            <v>0</v>
          </cell>
          <cell r="T14">
            <v>26</v>
          </cell>
          <cell r="U14">
            <v>0</v>
          </cell>
          <cell r="V14">
            <v>0.35899999999999999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0.45479999999999998</v>
          </cell>
          <cell r="AB14">
            <v>0</v>
          </cell>
          <cell r="AC14">
            <v>0.1862</v>
          </cell>
          <cell r="AD14">
            <v>0</v>
          </cell>
        </row>
        <row r="15">
          <cell r="A15" t="str">
            <v>Minnesota</v>
          </cell>
          <cell r="B15">
            <v>75</v>
          </cell>
          <cell r="D15">
            <v>0.29442713894321249</v>
          </cell>
          <cell r="E15">
            <v>0.13897474527774956</v>
          </cell>
          <cell r="F15">
            <v>0</v>
          </cell>
          <cell r="G15">
            <v>5.9083729733888628E-3</v>
          </cell>
          <cell r="H15">
            <v>0.10811509814385321</v>
          </cell>
          <cell r="I15">
            <v>0.29552603609562272</v>
          </cell>
          <cell r="J15">
            <v>0</v>
          </cell>
          <cell r="K15">
            <v>0.15714137031067604</v>
          </cell>
          <cell r="L15">
            <v>0</v>
          </cell>
          <cell r="M15">
            <v>37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26</v>
          </cell>
          <cell r="S15">
            <v>0</v>
          </cell>
          <cell r="T15">
            <v>12</v>
          </cell>
          <cell r="U15">
            <v>0</v>
          </cell>
          <cell r="V15">
            <v>0.47439999999999999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0.46860000000000002</v>
          </cell>
          <cell r="AB15">
            <v>0</v>
          </cell>
          <cell r="AC15">
            <v>5.7000000000000002E-2</v>
          </cell>
          <cell r="AD15">
            <v>0</v>
          </cell>
        </row>
        <row r="16">
          <cell r="A16" t="str">
            <v>North Carolina</v>
          </cell>
          <cell r="B16">
            <v>110</v>
          </cell>
          <cell r="D16">
            <v>0.38947516499731383</v>
          </cell>
          <cell r="E16">
            <v>0.19500569041948798</v>
          </cell>
          <cell r="F16">
            <v>0</v>
          </cell>
          <cell r="G16">
            <v>1.0192631822693317E-2</v>
          </cell>
          <cell r="H16">
            <v>7.1255066006446861E-3</v>
          </cell>
          <cell r="I16">
            <v>0.28021513331691528</v>
          </cell>
          <cell r="J16">
            <v>0</v>
          </cell>
          <cell r="K16">
            <v>0.11697439979915535</v>
          </cell>
          <cell r="L16">
            <v>0</v>
          </cell>
          <cell r="M16">
            <v>70</v>
          </cell>
          <cell r="N16">
            <v>3</v>
          </cell>
          <cell r="O16">
            <v>0</v>
          </cell>
          <cell r="P16">
            <v>0</v>
          </cell>
          <cell r="Q16">
            <v>0</v>
          </cell>
          <cell r="R16">
            <v>35</v>
          </cell>
          <cell r="S16">
            <v>0</v>
          </cell>
          <cell r="T16">
            <v>2</v>
          </cell>
          <cell r="U16">
            <v>0</v>
          </cell>
          <cell r="V16">
            <v>0.78410000000000002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0.20660000000000001</v>
          </cell>
          <cell r="AB16">
            <v>0</v>
          </cell>
          <cell r="AC16">
            <v>9.2999999999999992E-3</v>
          </cell>
          <cell r="AD16">
            <v>0</v>
          </cell>
        </row>
        <row r="17">
          <cell r="A17" t="str">
            <v>Oklahoma</v>
          </cell>
          <cell r="B17">
            <v>37</v>
          </cell>
          <cell r="D17">
            <v>0.40761274544249237</v>
          </cell>
          <cell r="E17">
            <v>0.18163254251851393</v>
          </cell>
          <cell r="F17">
            <v>0</v>
          </cell>
          <cell r="G17">
            <v>4.9959292552770977E-3</v>
          </cell>
          <cell r="H17">
            <v>3.0753515614915477E-3</v>
          </cell>
          <cell r="I17">
            <v>0.2682925790080728</v>
          </cell>
          <cell r="J17">
            <v>0</v>
          </cell>
          <cell r="K17">
            <v>0.13410239706797283</v>
          </cell>
          <cell r="L17">
            <v>0</v>
          </cell>
          <cell r="M17">
            <v>22</v>
          </cell>
          <cell r="N17">
            <v>2</v>
          </cell>
          <cell r="O17">
            <v>0</v>
          </cell>
          <cell r="P17">
            <v>0</v>
          </cell>
          <cell r="Q17">
            <v>0</v>
          </cell>
          <cell r="R17">
            <v>13</v>
          </cell>
          <cell r="S17">
            <v>0</v>
          </cell>
          <cell r="T17">
            <v>0</v>
          </cell>
          <cell r="U17">
            <v>0</v>
          </cell>
          <cell r="V17">
            <v>0.84709999999999996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0.14230000000000001</v>
          </cell>
          <cell r="AB17">
            <v>0</v>
          </cell>
          <cell r="AC17">
            <v>1.06E-2</v>
          </cell>
          <cell r="AD17">
            <v>0</v>
          </cell>
        </row>
        <row r="18">
          <cell r="A18" t="str">
            <v>Tennessee</v>
          </cell>
          <cell r="B18">
            <v>64</v>
          </cell>
          <cell r="D18">
            <v>0.39872796022978946</v>
          </cell>
          <cell r="E18">
            <v>0.19245292430821526</v>
          </cell>
          <cell r="F18">
            <v>0</v>
          </cell>
          <cell r="G18">
            <v>7.6693351717661397E-3</v>
          </cell>
          <cell r="H18">
            <v>5.8025147973216566E-3</v>
          </cell>
          <cell r="I18">
            <v>0.27446219805262351</v>
          </cell>
          <cell r="J18">
            <v>0</v>
          </cell>
          <cell r="K18">
            <v>0.12072080855560133</v>
          </cell>
          <cell r="L18">
            <v>0</v>
          </cell>
          <cell r="M18">
            <v>32</v>
          </cell>
          <cell r="N18">
            <v>12</v>
          </cell>
          <cell r="O18">
            <v>0</v>
          </cell>
          <cell r="P18">
            <v>0</v>
          </cell>
          <cell r="Q18">
            <v>0</v>
          </cell>
          <cell r="R18">
            <v>20</v>
          </cell>
          <cell r="S18">
            <v>0</v>
          </cell>
          <cell r="T18">
            <v>0</v>
          </cell>
          <cell r="U18">
            <v>0</v>
          </cell>
          <cell r="V18">
            <v>0.81510000000000005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0.17519999999999999</v>
          </cell>
          <cell r="AB18">
            <v>0</v>
          </cell>
          <cell r="AC18">
            <v>9.7000000000000003E-3</v>
          </cell>
          <cell r="AD18">
            <v>0</v>
          </cell>
        </row>
        <row r="19">
          <cell r="A19" t="str">
            <v>Texas</v>
          </cell>
          <cell r="B19">
            <v>228</v>
          </cell>
          <cell r="D19">
            <v>0.35233905831367973</v>
          </cell>
          <cell r="E19">
            <v>0.18238299261081042</v>
          </cell>
          <cell r="F19">
            <v>0</v>
          </cell>
          <cell r="G19">
            <v>1.0182580317031287E-2</v>
          </cell>
          <cell r="H19">
            <v>6.1862243689579715E-3</v>
          </cell>
          <cell r="I19">
            <v>0.31538003784456958</v>
          </cell>
          <cell r="J19">
            <v>0</v>
          </cell>
          <cell r="K19">
            <v>0.13313661508739558</v>
          </cell>
          <cell r="L19">
            <v>0</v>
          </cell>
          <cell r="M19">
            <v>113</v>
          </cell>
          <cell r="N19">
            <v>10</v>
          </cell>
          <cell r="O19">
            <v>0</v>
          </cell>
          <cell r="P19">
            <v>0</v>
          </cell>
          <cell r="Q19">
            <v>0</v>
          </cell>
          <cell r="R19">
            <v>99</v>
          </cell>
          <cell r="S19">
            <v>0</v>
          </cell>
          <cell r="T19">
            <v>6</v>
          </cell>
          <cell r="U19">
            <v>0</v>
          </cell>
          <cell r="V19">
            <v>0.60460000000000003</v>
          </cell>
          <cell r="W19">
            <v>1E-4</v>
          </cell>
          <cell r="X19">
            <v>0</v>
          </cell>
          <cell r="Y19">
            <v>0</v>
          </cell>
          <cell r="Z19">
            <v>0</v>
          </cell>
          <cell r="AA19">
            <v>0.37840000000000001</v>
          </cell>
          <cell r="AB19">
            <v>0</v>
          </cell>
          <cell r="AC19">
            <v>1.6899999999999998E-2</v>
          </cell>
          <cell r="AD19">
            <v>0</v>
          </cell>
        </row>
        <row r="20">
          <cell r="A20" t="str">
            <v>Utah</v>
          </cell>
          <cell r="B20">
            <v>29</v>
          </cell>
          <cell r="D20">
            <v>0.30276031213614513</v>
          </cell>
          <cell r="E20">
            <v>0.20145761871150283</v>
          </cell>
          <cell r="F20">
            <v>0</v>
          </cell>
          <cell r="G20">
            <v>1.3354226091057662E-2</v>
          </cell>
          <cell r="H20">
            <v>6.1810706966992767E-3</v>
          </cell>
          <cell r="I20">
            <v>0.31050713620033848</v>
          </cell>
          <cell r="J20">
            <v>0</v>
          </cell>
          <cell r="K20">
            <v>0.16514056963810886</v>
          </cell>
          <cell r="L20">
            <v>0</v>
          </cell>
          <cell r="M20">
            <v>6</v>
          </cell>
          <cell r="N20">
            <v>6</v>
          </cell>
          <cell r="O20">
            <v>0</v>
          </cell>
          <cell r="P20">
            <v>0</v>
          </cell>
          <cell r="Q20">
            <v>0</v>
          </cell>
          <cell r="R20">
            <v>13</v>
          </cell>
          <cell r="S20">
            <v>0</v>
          </cell>
          <cell r="T20">
            <v>4</v>
          </cell>
          <cell r="U20">
            <v>0</v>
          </cell>
          <cell r="V20">
            <v>0.46279999999999999</v>
          </cell>
          <cell r="W20">
            <v>1E-4</v>
          </cell>
          <cell r="X20">
            <v>0</v>
          </cell>
          <cell r="Y20">
            <v>0</v>
          </cell>
          <cell r="Z20">
            <v>0</v>
          </cell>
          <cell r="AA20">
            <v>0.48280000000000001</v>
          </cell>
          <cell r="AB20">
            <v>0</v>
          </cell>
          <cell r="AC20">
            <v>5.4300000000000001E-2</v>
          </cell>
          <cell r="AD20">
            <v>0</v>
          </cell>
        </row>
        <row r="21">
          <cell r="A21" t="str">
            <v>Vermont</v>
          </cell>
          <cell r="B21">
            <v>16</v>
          </cell>
          <cell r="D21">
            <v>0.15802746818005986</v>
          </cell>
          <cell r="E21">
            <v>7.1876393932583521E-2</v>
          </cell>
          <cell r="F21">
            <v>0</v>
          </cell>
          <cell r="G21">
            <v>8.5562042666840997E-3</v>
          </cell>
          <cell r="H21">
            <v>2.5524715847317411E-3</v>
          </cell>
          <cell r="I21">
            <v>0.60166026568072262</v>
          </cell>
          <cell r="J21">
            <v>0</v>
          </cell>
          <cell r="K21">
            <v>0.15703648999067629</v>
          </cell>
          <cell r="L21">
            <v>0</v>
          </cell>
          <cell r="M21">
            <v>5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11</v>
          </cell>
          <cell r="S21">
            <v>0</v>
          </cell>
          <cell r="T21">
            <v>0</v>
          </cell>
          <cell r="U21">
            <v>0</v>
          </cell>
          <cell r="V21">
            <v>1E-4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0.99939999999999996</v>
          </cell>
          <cell r="AB21">
            <v>0</v>
          </cell>
          <cell r="AC21">
            <v>5.0000000000000001E-4</v>
          </cell>
          <cell r="AD21">
            <v>0</v>
          </cell>
        </row>
        <row r="22">
          <cell r="A22" t="str">
            <v>Virginia</v>
          </cell>
          <cell r="B22">
            <v>99</v>
          </cell>
          <cell r="D22">
            <v>0.42577374615022145</v>
          </cell>
          <cell r="E22">
            <v>0.19405253807452799</v>
          </cell>
          <cell r="F22">
            <v>0</v>
          </cell>
          <cell r="G22">
            <v>6.9656925690020173E-3</v>
          </cell>
          <cell r="H22">
            <v>5.2381876714631403E-3</v>
          </cell>
          <cell r="I22">
            <v>0.25013252928904961</v>
          </cell>
          <cell r="J22">
            <v>0</v>
          </cell>
          <cell r="K22">
            <v>0.11765838786462969</v>
          </cell>
          <cell r="L22">
            <v>0</v>
          </cell>
          <cell r="M22">
            <v>57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31</v>
          </cell>
          <cell r="S22">
            <v>0</v>
          </cell>
          <cell r="T22">
            <v>0</v>
          </cell>
          <cell r="U22">
            <v>0</v>
          </cell>
          <cell r="V22">
            <v>0.89780000000000004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9.6000000000000002E-2</v>
          </cell>
          <cell r="AB22">
            <v>0</v>
          </cell>
          <cell r="AC22">
            <v>6.1999999999999998E-3</v>
          </cell>
          <cell r="AD22">
            <v>0</v>
          </cell>
        </row>
        <row r="23">
          <cell r="A23" t="str">
            <v>Idaho</v>
          </cell>
          <cell r="B23">
            <v>20</v>
          </cell>
          <cell r="D23">
            <v>0.49219802635749693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0.50780197364250312</v>
          </cell>
          <cell r="J23">
            <v>0</v>
          </cell>
          <cell r="K23">
            <v>0</v>
          </cell>
          <cell r="L23">
            <v>0</v>
          </cell>
          <cell r="M23">
            <v>10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10</v>
          </cell>
          <cell r="S23">
            <v>0</v>
          </cell>
          <cell r="T23">
            <v>0</v>
          </cell>
          <cell r="U23">
            <v>0</v>
          </cell>
          <cell r="V23">
            <v>0.46300000000000002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0.53690000000000004</v>
          </cell>
          <cell r="AB23">
            <v>0</v>
          </cell>
          <cell r="AC23">
            <v>1E-4</v>
          </cell>
          <cell r="AD23">
            <v>0</v>
          </cell>
        </row>
        <row r="24">
          <cell r="A24" t="str">
            <v>Michigan</v>
          </cell>
          <cell r="B24">
            <v>125</v>
          </cell>
          <cell r="D24">
            <v>0.58152941562396954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0.41847058437603035</v>
          </cell>
          <cell r="J24">
            <v>0</v>
          </cell>
          <cell r="K24">
            <v>0</v>
          </cell>
          <cell r="L24">
            <v>0</v>
          </cell>
          <cell r="M24">
            <v>73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52</v>
          </cell>
          <cell r="S24">
            <v>0</v>
          </cell>
          <cell r="T24">
            <v>0</v>
          </cell>
          <cell r="U24">
            <v>0</v>
          </cell>
          <cell r="V24">
            <v>0.85309999999999997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0.1469</v>
          </cell>
          <cell r="AB24">
            <v>0</v>
          </cell>
          <cell r="AC24">
            <v>0</v>
          </cell>
          <cell r="AD24">
            <v>0</v>
          </cell>
        </row>
        <row r="25">
          <cell r="A25" t="str">
            <v>Mississippi</v>
          </cell>
          <cell r="B25">
            <v>36</v>
          </cell>
          <cell r="D25">
            <v>0.72251359109279056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0.27748640890720955</v>
          </cell>
          <cell r="J25">
            <v>0</v>
          </cell>
          <cell r="K25">
            <v>0</v>
          </cell>
          <cell r="L25">
            <v>0</v>
          </cell>
          <cell r="M25">
            <v>26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10</v>
          </cell>
          <cell r="S25">
            <v>0</v>
          </cell>
          <cell r="T25">
            <v>0</v>
          </cell>
          <cell r="U25">
            <v>0</v>
          </cell>
          <cell r="V25">
            <v>0.99890000000000001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1.1000000000000001E-3</v>
          </cell>
          <cell r="AB25">
            <v>0</v>
          </cell>
          <cell r="AC25">
            <v>0</v>
          </cell>
          <cell r="AD25">
            <v>0</v>
          </cell>
        </row>
        <row r="26">
          <cell r="A26" t="str">
            <v>Missouri</v>
          </cell>
          <cell r="B26">
            <v>68</v>
          </cell>
          <cell r="D26">
            <v>0.61271282764641177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0.38728717235358823</v>
          </cell>
          <cell r="J26">
            <v>0</v>
          </cell>
          <cell r="K26">
            <v>0</v>
          </cell>
          <cell r="L26">
            <v>0</v>
          </cell>
          <cell r="M26">
            <v>42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26</v>
          </cell>
          <cell r="S26">
            <v>0</v>
          </cell>
          <cell r="T26">
            <v>0</v>
          </cell>
          <cell r="U26">
            <v>0</v>
          </cell>
          <cell r="V26">
            <v>0.9254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7.46E-2</v>
          </cell>
          <cell r="AB26">
            <v>0</v>
          </cell>
          <cell r="AC26">
            <v>0</v>
          </cell>
          <cell r="AD26">
            <v>0</v>
          </cell>
        </row>
        <row r="27">
          <cell r="A27" t="str">
            <v>North Dakota</v>
          </cell>
          <cell r="B27">
            <v>14</v>
          </cell>
          <cell r="D27">
            <v>0.48708937055004736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0.51291062944995269</v>
          </cell>
          <cell r="J27">
            <v>0</v>
          </cell>
          <cell r="K27">
            <v>0</v>
          </cell>
          <cell r="L27">
            <v>0</v>
          </cell>
          <cell r="M27">
            <v>7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7</v>
          </cell>
          <cell r="S27">
            <v>0</v>
          </cell>
          <cell r="T27">
            <v>0</v>
          </cell>
          <cell r="U27">
            <v>0</v>
          </cell>
          <cell r="V27">
            <v>0.43490000000000001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0.56510000000000005</v>
          </cell>
          <cell r="AB27">
            <v>0</v>
          </cell>
          <cell r="AC27">
            <v>0</v>
          </cell>
          <cell r="AD27">
            <v>0</v>
          </cell>
        </row>
        <row r="28">
          <cell r="A28" t="str">
            <v>Washington</v>
          </cell>
          <cell r="B28">
            <v>89</v>
          </cell>
          <cell r="D28">
            <v>0.52441533441288679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0.47558466558711332</v>
          </cell>
          <cell r="J28">
            <v>0</v>
          </cell>
          <cell r="K28">
            <v>0</v>
          </cell>
          <cell r="L28">
            <v>0</v>
          </cell>
          <cell r="M28">
            <v>47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42</v>
          </cell>
          <cell r="S28">
            <v>0</v>
          </cell>
          <cell r="T28">
            <v>0</v>
          </cell>
          <cell r="U28">
            <v>0</v>
          </cell>
          <cell r="V28">
            <v>0.61750000000000005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0.38250000000000001</v>
          </cell>
          <cell r="AB28">
            <v>0</v>
          </cell>
          <cell r="AC28">
            <v>0</v>
          </cell>
          <cell r="AD28">
            <v>0</v>
          </cell>
        </row>
        <row r="29">
          <cell r="A29" t="str">
            <v>Northern Marianas</v>
          </cell>
          <cell r="B29">
            <v>6</v>
          </cell>
          <cell r="D29">
            <v>0.52657661241608866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0.47342338758391139</v>
          </cell>
          <cell r="J29">
            <v>0</v>
          </cell>
          <cell r="K29">
            <v>0</v>
          </cell>
          <cell r="L29">
            <v>0</v>
          </cell>
          <cell r="M29">
            <v>3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3</v>
          </cell>
          <cell r="S29">
            <v>0</v>
          </cell>
          <cell r="T29">
            <v>0</v>
          </cell>
          <cell r="U29">
            <v>0</v>
          </cell>
          <cell r="V29">
            <v>0.62729999999999997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0.37269999999999998</v>
          </cell>
          <cell r="AB29">
            <v>0</v>
          </cell>
          <cell r="AC29">
            <v>0</v>
          </cell>
          <cell r="AD29">
            <v>0</v>
          </cell>
        </row>
        <row r="30">
          <cell r="A30" t="str">
            <v>Ohio</v>
          </cell>
          <cell r="B30">
            <v>136</v>
          </cell>
          <cell r="D30">
            <v>0.54848236336481138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0.45151763663518851</v>
          </cell>
          <cell r="J30">
            <v>0</v>
          </cell>
          <cell r="K30">
            <v>0</v>
          </cell>
          <cell r="L30">
            <v>0</v>
          </cell>
          <cell r="M30">
            <v>75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61</v>
          </cell>
          <cell r="S30">
            <v>0</v>
          </cell>
          <cell r="T30">
            <v>0</v>
          </cell>
          <cell r="U30">
            <v>0</v>
          </cell>
          <cell r="V30">
            <v>0.72840000000000005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0.27160000000000001</v>
          </cell>
          <cell r="AB30">
            <v>0</v>
          </cell>
          <cell r="AC30">
            <v>0</v>
          </cell>
          <cell r="AD30">
            <v>0</v>
          </cell>
        </row>
        <row r="31">
          <cell r="A31" t="str">
            <v>Arizona</v>
          </cell>
          <cell r="B31">
            <v>67</v>
          </cell>
          <cell r="D31">
            <v>0.54001671602662971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0.4599832839733704</v>
          </cell>
          <cell r="J31">
            <v>0</v>
          </cell>
          <cell r="K31">
            <v>0</v>
          </cell>
          <cell r="L31">
            <v>0</v>
          </cell>
          <cell r="M31">
            <v>36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31</v>
          </cell>
          <cell r="S31">
            <v>0</v>
          </cell>
          <cell r="T31">
            <v>0</v>
          </cell>
          <cell r="U31">
            <v>0</v>
          </cell>
          <cell r="V31">
            <v>0.6895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0.3105</v>
          </cell>
          <cell r="AB31">
            <v>0</v>
          </cell>
          <cell r="AC31">
            <v>0</v>
          </cell>
          <cell r="AD31">
            <v>0</v>
          </cell>
        </row>
        <row r="32">
          <cell r="A32" t="str">
            <v>Florida</v>
          </cell>
          <cell r="B32">
            <v>219</v>
          </cell>
          <cell r="D32">
            <v>0.7298060424223729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0.27019395757762704</v>
          </cell>
          <cell r="J32">
            <v>0</v>
          </cell>
          <cell r="K32">
            <v>0</v>
          </cell>
          <cell r="L32">
            <v>0</v>
          </cell>
          <cell r="M32">
            <v>160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59</v>
          </cell>
          <cell r="S32">
            <v>0</v>
          </cell>
          <cell r="T32">
            <v>0</v>
          </cell>
          <cell r="U32">
            <v>0</v>
          </cell>
          <cell r="V32">
            <v>0.99850000000000005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1.5E-3</v>
          </cell>
          <cell r="AB32">
            <v>0</v>
          </cell>
          <cell r="AC32">
            <v>0</v>
          </cell>
          <cell r="AD32">
            <v>0</v>
          </cell>
        </row>
        <row r="33">
          <cell r="A33" t="str">
            <v>Illinois</v>
          </cell>
          <cell r="B33">
            <v>155</v>
          </cell>
          <cell r="D33">
            <v>0.55625909303015586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0.44374090696984425</v>
          </cell>
          <cell r="J33">
            <v>0</v>
          </cell>
          <cell r="K33">
            <v>0</v>
          </cell>
          <cell r="L33">
            <v>0</v>
          </cell>
          <cell r="M33">
            <v>86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69</v>
          </cell>
          <cell r="S33">
            <v>0</v>
          </cell>
          <cell r="T33">
            <v>0</v>
          </cell>
          <cell r="U33">
            <v>0</v>
          </cell>
          <cell r="V33">
            <v>0.75780000000000003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0.2422</v>
          </cell>
          <cell r="AB33">
            <v>0</v>
          </cell>
          <cell r="AC33">
            <v>0</v>
          </cell>
          <cell r="AD33">
            <v>0</v>
          </cell>
        </row>
        <row r="34">
          <cell r="A34" t="str">
            <v>Georgia</v>
          </cell>
          <cell r="B34">
            <v>105</v>
          </cell>
          <cell r="D34">
            <v>0.6546307864813049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0.34536921351869498</v>
          </cell>
          <cell r="J34">
            <v>0</v>
          </cell>
          <cell r="K34">
            <v>0</v>
          </cell>
          <cell r="L34">
            <v>0</v>
          </cell>
          <cell r="M34">
            <v>69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36</v>
          </cell>
          <cell r="S34">
            <v>0</v>
          </cell>
          <cell r="T34">
            <v>0</v>
          </cell>
          <cell r="U34">
            <v>0</v>
          </cell>
          <cell r="V34">
            <v>0.97119999999999995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2.8799999999999999E-2</v>
          </cell>
          <cell r="AB34">
            <v>0</v>
          </cell>
          <cell r="AC34">
            <v>0</v>
          </cell>
          <cell r="AD34">
            <v>0</v>
          </cell>
        </row>
        <row r="35">
          <cell r="A35" t="str">
            <v>Puerto Rico</v>
          </cell>
          <cell r="B35">
            <v>51</v>
          </cell>
          <cell r="D35">
            <v>0.55925968965563422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0.44074031034436573</v>
          </cell>
          <cell r="J35">
            <v>0</v>
          </cell>
          <cell r="K35">
            <v>0</v>
          </cell>
          <cell r="L35">
            <v>0</v>
          </cell>
          <cell r="M35">
            <v>29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22</v>
          </cell>
          <cell r="S35">
            <v>0</v>
          </cell>
          <cell r="T35">
            <v>0</v>
          </cell>
          <cell r="U35">
            <v>0</v>
          </cell>
          <cell r="V35">
            <v>0.76039999999999996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0.23960000000000001</v>
          </cell>
          <cell r="AB35">
            <v>0</v>
          </cell>
          <cell r="AC35">
            <v>0</v>
          </cell>
          <cell r="AD35">
            <v>0</v>
          </cell>
        </row>
        <row r="36">
          <cell r="A36" t="str">
            <v>Alaska</v>
          </cell>
          <cell r="B36">
            <v>15</v>
          </cell>
          <cell r="D36">
            <v>0.55019368958380499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0.44980631041619512</v>
          </cell>
          <cell r="J36">
            <v>0</v>
          </cell>
          <cell r="K36">
            <v>0</v>
          </cell>
          <cell r="L36">
            <v>0</v>
          </cell>
          <cell r="M36">
            <v>8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7</v>
          </cell>
          <cell r="S36">
            <v>0</v>
          </cell>
          <cell r="T36">
            <v>0</v>
          </cell>
          <cell r="U36">
            <v>0</v>
          </cell>
          <cell r="V36">
            <v>0.71860000000000002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0.28110000000000002</v>
          </cell>
          <cell r="AB36">
            <v>0</v>
          </cell>
          <cell r="AC36">
            <v>2.9999999999999997E-4</v>
          </cell>
          <cell r="AD36">
            <v>0</v>
          </cell>
        </row>
        <row r="37">
          <cell r="A37" t="str">
            <v>Hawaii</v>
          </cell>
          <cell r="B37">
            <v>24</v>
          </cell>
          <cell r="D37">
            <v>0.46136140448165325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0.5386385955183467</v>
          </cell>
          <cell r="J37">
            <v>0</v>
          </cell>
          <cell r="K37">
            <v>0</v>
          </cell>
          <cell r="L37">
            <v>0</v>
          </cell>
          <cell r="M37">
            <v>11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13</v>
          </cell>
          <cell r="S37">
            <v>0</v>
          </cell>
          <cell r="T37">
            <v>0</v>
          </cell>
          <cell r="U37">
            <v>0</v>
          </cell>
          <cell r="V37">
            <v>0.32590000000000002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0.67390000000000005</v>
          </cell>
          <cell r="AB37">
            <v>0</v>
          </cell>
          <cell r="AC37">
            <v>2.0000000000000001E-4</v>
          </cell>
          <cell r="AD37">
            <v>0</v>
          </cell>
        </row>
        <row r="38">
          <cell r="A38" t="str">
            <v>Louisiana</v>
          </cell>
          <cell r="B38">
            <v>54</v>
          </cell>
          <cell r="D38">
            <v>0.70504958249824357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0.29495041750175649</v>
          </cell>
          <cell r="J38">
            <v>0</v>
          </cell>
          <cell r="K38">
            <v>0</v>
          </cell>
          <cell r="L38">
            <v>0</v>
          </cell>
          <cell r="M38">
            <v>38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16</v>
          </cell>
          <cell r="S38">
            <v>0</v>
          </cell>
          <cell r="T38">
            <v>0</v>
          </cell>
          <cell r="U38">
            <v>0</v>
          </cell>
          <cell r="V38">
            <v>0.99160000000000004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8.3999999999999995E-3</v>
          </cell>
          <cell r="AB38">
            <v>0</v>
          </cell>
          <cell r="AC38">
            <v>0</v>
          </cell>
          <cell r="AD38">
            <v>0</v>
          </cell>
        </row>
        <row r="39">
          <cell r="A39" t="str">
            <v>Wyoming</v>
          </cell>
          <cell r="B39">
            <v>14</v>
          </cell>
          <cell r="D39">
            <v>0.54010084249279633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0.45989915750720362</v>
          </cell>
          <cell r="J39">
            <v>0</v>
          </cell>
          <cell r="K39">
            <v>0</v>
          </cell>
          <cell r="L39">
            <v>0</v>
          </cell>
          <cell r="M39">
            <v>8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6</v>
          </cell>
          <cell r="S39">
            <v>0</v>
          </cell>
          <cell r="T39">
            <v>0</v>
          </cell>
          <cell r="U39">
            <v>0</v>
          </cell>
          <cell r="V39">
            <v>0.68120000000000003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0.31850000000000001</v>
          </cell>
          <cell r="AB39">
            <v>0</v>
          </cell>
          <cell r="AC39">
            <v>2.9999999999999997E-4</v>
          </cell>
          <cell r="AD39">
            <v>0</v>
          </cell>
        </row>
        <row r="40">
          <cell r="A40" t="str">
            <v>Wisconsin</v>
          </cell>
          <cell r="B40">
            <v>84</v>
          </cell>
          <cell r="D40">
            <v>0.50583442183690774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0.49416557816309215</v>
          </cell>
          <cell r="J40">
            <v>0</v>
          </cell>
          <cell r="K40">
            <v>0</v>
          </cell>
          <cell r="L40">
            <v>0</v>
          </cell>
          <cell r="M40">
            <v>42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42</v>
          </cell>
          <cell r="S40">
            <v>0</v>
          </cell>
          <cell r="T40">
            <v>0</v>
          </cell>
          <cell r="U40">
            <v>0</v>
          </cell>
          <cell r="V40">
            <v>0.52159999999999995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0.47839999999999999</v>
          </cell>
          <cell r="AB40">
            <v>0</v>
          </cell>
          <cell r="AC40">
            <v>0</v>
          </cell>
          <cell r="AD40">
            <v>0</v>
          </cell>
        </row>
        <row r="41">
          <cell r="A41" t="str">
            <v>Connecticut</v>
          </cell>
          <cell r="B41">
            <v>60</v>
          </cell>
          <cell r="D41">
            <v>0.51268670860306931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0.48731329139693064</v>
          </cell>
          <cell r="J41">
            <v>0</v>
          </cell>
          <cell r="K41">
            <v>0</v>
          </cell>
          <cell r="L41">
            <v>0</v>
          </cell>
          <cell r="M41">
            <v>31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29</v>
          </cell>
          <cell r="S41">
            <v>0</v>
          </cell>
          <cell r="T41">
            <v>0</v>
          </cell>
          <cell r="U41">
            <v>0</v>
          </cell>
          <cell r="V41">
            <v>0.5554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0.44429999999999997</v>
          </cell>
          <cell r="AB41">
            <v>0</v>
          </cell>
          <cell r="AC41">
            <v>2.9999999999999997E-4</v>
          </cell>
          <cell r="AD41">
            <v>0</v>
          </cell>
        </row>
        <row r="42">
          <cell r="A42" t="str">
            <v>Delaware</v>
          </cell>
          <cell r="B42">
            <v>21</v>
          </cell>
          <cell r="D42">
            <v>0.62773557035818339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0.3722644296418165</v>
          </cell>
          <cell r="J42">
            <v>0</v>
          </cell>
          <cell r="K42">
            <v>0</v>
          </cell>
          <cell r="L42">
            <v>0</v>
          </cell>
          <cell r="M42">
            <v>13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8</v>
          </cell>
          <cell r="S42">
            <v>0</v>
          </cell>
          <cell r="T42">
            <v>0</v>
          </cell>
          <cell r="U42">
            <v>0</v>
          </cell>
          <cell r="V42">
            <v>0.91359999999999997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8.6199999999999999E-2</v>
          </cell>
          <cell r="AB42">
            <v>0</v>
          </cell>
          <cell r="AC42">
            <v>2.0000000000000001E-4</v>
          </cell>
          <cell r="AD42">
            <v>0</v>
          </cell>
        </row>
        <row r="43">
          <cell r="A43" t="str">
            <v>Maryland</v>
          </cell>
          <cell r="B43">
            <v>96</v>
          </cell>
          <cell r="D43">
            <v>0.59654681108300045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0.40345318891699961</v>
          </cell>
          <cell r="J43">
            <v>0</v>
          </cell>
          <cell r="K43">
            <v>0</v>
          </cell>
          <cell r="L43">
            <v>0</v>
          </cell>
          <cell r="M43">
            <v>57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39</v>
          </cell>
          <cell r="S43">
            <v>0</v>
          </cell>
          <cell r="T43">
            <v>0</v>
          </cell>
          <cell r="U43">
            <v>0</v>
          </cell>
          <cell r="V43">
            <v>0.84609999999999996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0.1537</v>
          </cell>
          <cell r="AB43">
            <v>0</v>
          </cell>
          <cell r="AC43">
            <v>2.0000000000000001E-4</v>
          </cell>
          <cell r="AD43">
            <v>0</v>
          </cell>
        </row>
        <row r="44">
          <cell r="A44" t="str">
            <v>New York</v>
          </cell>
          <cell r="B44">
            <v>274</v>
          </cell>
          <cell r="D44">
            <v>0.55696752171415365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0.44303247828584624</v>
          </cell>
          <cell r="J44">
            <v>0</v>
          </cell>
          <cell r="K44">
            <v>0</v>
          </cell>
          <cell r="L44">
            <v>0</v>
          </cell>
          <cell r="M44">
            <v>153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121</v>
          </cell>
          <cell r="S44">
            <v>0</v>
          </cell>
          <cell r="T44">
            <v>0</v>
          </cell>
          <cell r="U44">
            <v>0</v>
          </cell>
          <cell r="V44">
            <v>0.72450000000000003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0.27539999999999998</v>
          </cell>
          <cell r="AB44">
            <v>0</v>
          </cell>
          <cell r="AC44">
            <v>1E-4</v>
          </cell>
          <cell r="AD44">
            <v>0</v>
          </cell>
        </row>
        <row r="45">
          <cell r="A45" t="str">
            <v>Pennsylvania</v>
          </cell>
          <cell r="B45">
            <v>186</v>
          </cell>
          <cell r="D45">
            <v>0.57062338020127379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0.4293766197987261</v>
          </cell>
          <cell r="J45">
            <v>0</v>
          </cell>
          <cell r="K45">
            <v>0</v>
          </cell>
          <cell r="L45">
            <v>0</v>
          </cell>
          <cell r="M45">
            <v>106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80</v>
          </cell>
          <cell r="S45">
            <v>0</v>
          </cell>
          <cell r="T45">
            <v>0</v>
          </cell>
          <cell r="U45">
            <v>0</v>
          </cell>
          <cell r="V45">
            <v>0.77010000000000001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0.22969999999999999</v>
          </cell>
          <cell r="AB45">
            <v>0</v>
          </cell>
          <cell r="AC45">
            <v>2.0000000000000001E-4</v>
          </cell>
          <cell r="AD45">
            <v>0</v>
          </cell>
        </row>
        <row r="46">
          <cell r="A46" t="str">
            <v>Rhode Island</v>
          </cell>
          <cell r="B46">
            <v>26</v>
          </cell>
          <cell r="D46">
            <v>0.50163195331052335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0.49836804668947665</v>
          </cell>
          <cell r="J46">
            <v>0</v>
          </cell>
          <cell r="K46">
            <v>0</v>
          </cell>
          <cell r="L46">
            <v>0</v>
          </cell>
          <cell r="M46">
            <v>13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13</v>
          </cell>
          <cell r="S46">
            <v>0</v>
          </cell>
          <cell r="T46">
            <v>0</v>
          </cell>
          <cell r="U46">
            <v>0</v>
          </cell>
          <cell r="V46">
            <v>0.50480000000000003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0.49480000000000002</v>
          </cell>
          <cell r="AB46">
            <v>0</v>
          </cell>
          <cell r="AC46">
            <v>4.0000000000000002E-4</v>
          </cell>
          <cell r="AD46">
            <v>0</v>
          </cell>
        </row>
        <row r="47">
          <cell r="A47" t="str">
            <v>Guam</v>
          </cell>
          <cell r="B47">
            <v>7</v>
          </cell>
          <cell r="D47">
            <v>0.52801665516309859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0.47198334483690135</v>
          </cell>
          <cell r="J47">
            <v>0</v>
          </cell>
          <cell r="K47">
            <v>0</v>
          </cell>
          <cell r="L47">
            <v>0</v>
          </cell>
          <cell r="M47">
            <v>4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3</v>
          </cell>
          <cell r="S47">
            <v>0</v>
          </cell>
          <cell r="T47">
            <v>0</v>
          </cell>
          <cell r="U47">
            <v>0</v>
          </cell>
          <cell r="V47">
            <v>0.61229999999999996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0.38729999999999998</v>
          </cell>
          <cell r="AB47">
            <v>0</v>
          </cell>
          <cell r="AC47">
            <v>4.0000000000000002E-4</v>
          </cell>
          <cell r="AD47">
            <v>0</v>
          </cell>
        </row>
        <row r="48">
          <cell r="A48" t="str">
            <v>Kansas</v>
          </cell>
          <cell r="B48">
            <v>39</v>
          </cell>
          <cell r="D48">
            <v>0.47091536180124233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0.52908463819875784</v>
          </cell>
          <cell r="J48">
            <v>0</v>
          </cell>
          <cell r="K48">
            <v>0</v>
          </cell>
          <cell r="L48">
            <v>0</v>
          </cell>
          <cell r="M48">
            <v>18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21</v>
          </cell>
          <cell r="S48">
            <v>0</v>
          </cell>
          <cell r="T48">
            <v>0</v>
          </cell>
          <cell r="U48">
            <v>0</v>
          </cell>
          <cell r="V48">
            <v>0.3785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0.62090000000000001</v>
          </cell>
          <cell r="AB48">
            <v>0</v>
          </cell>
          <cell r="AC48">
            <v>5.9999999999999995E-4</v>
          </cell>
          <cell r="AD48">
            <v>0</v>
          </cell>
        </row>
        <row r="49">
          <cell r="A49" t="str">
            <v>Indiana</v>
          </cell>
          <cell r="B49">
            <v>82</v>
          </cell>
          <cell r="D49">
            <v>0.52837684504919313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0.47162315495080676</v>
          </cell>
          <cell r="J49">
            <v>0</v>
          </cell>
          <cell r="K49">
            <v>0</v>
          </cell>
          <cell r="L49">
            <v>0</v>
          </cell>
          <cell r="M49">
            <v>43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39</v>
          </cell>
          <cell r="S49">
            <v>0</v>
          </cell>
          <cell r="T49">
            <v>0</v>
          </cell>
          <cell r="U49">
            <v>0</v>
          </cell>
          <cell r="V49">
            <v>0.61360000000000003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0.3856</v>
          </cell>
          <cell r="AB49">
            <v>0</v>
          </cell>
          <cell r="AC49">
            <v>8.0000000000000004E-4</v>
          </cell>
          <cell r="AD49">
            <v>0</v>
          </cell>
        </row>
        <row r="50">
          <cell r="A50" t="str">
            <v>Nebraska</v>
          </cell>
          <cell r="B50">
            <v>29</v>
          </cell>
          <cell r="D50">
            <v>0.48902017504834711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0.51097982495165306</v>
          </cell>
          <cell r="J50">
            <v>0</v>
          </cell>
          <cell r="K50">
            <v>0</v>
          </cell>
          <cell r="L50">
            <v>0</v>
          </cell>
          <cell r="M50">
            <v>14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15</v>
          </cell>
          <cell r="S50">
            <v>0</v>
          </cell>
          <cell r="T50">
            <v>0</v>
          </cell>
          <cell r="U50">
            <v>0</v>
          </cell>
          <cell r="V50">
            <v>0.4526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0.54720000000000002</v>
          </cell>
          <cell r="AB50">
            <v>0</v>
          </cell>
          <cell r="AC50">
            <v>2.0000000000000001E-4</v>
          </cell>
          <cell r="AD50">
            <v>0</v>
          </cell>
        </row>
        <row r="51">
          <cell r="A51" t="str">
            <v>West Virginia</v>
          </cell>
          <cell r="B51">
            <v>28</v>
          </cell>
          <cell r="D51">
            <v>0.58067049108640567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0.41932950891359438</v>
          </cell>
          <cell r="J51">
            <v>0</v>
          </cell>
          <cell r="K51">
            <v>0</v>
          </cell>
          <cell r="L51">
            <v>0</v>
          </cell>
          <cell r="M51">
            <v>16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12</v>
          </cell>
          <cell r="S51">
            <v>0</v>
          </cell>
          <cell r="T51">
            <v>0</v>
          </cell>
          <cell r="U51">
            <v>0</v>
          </cell>
          <cell r="V51">
            <v>0.79049999999999998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0.2092</v>
          </cell>
          <cell r="AB51">
            <v>0</v>
          </cell>
          <cell r="AC51">
            <v>2.9999999999999997E-4</v>
          </cell>
          <cell r="AD51">
            <v>0</v>
          </cell>
        </row>
        <row r="52">
          <cell r="A52" t="str">
            <v>Kentucky</v>
          </cell>
          <cell r="B52">
            <v>54</v>
          </cell>
          <cell r="D52">
            <v>0.58653449893947029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0.41346550106052976</v>
          </cell>
          <cell r="J52">
            <v>0</v>
          </cell>
          <cell r="K52">
            <v>0</v>
          </cell>
          <cell r="L52">
            <v>0</v>
          </cell>
          <cell r="M52">
            <v>32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22</v>
          </cell>
          <cell r="S52">
            <v>0</v>
          </cell>
          <cell r="T52">
            <v>0</v>
          </cell>
          <cell r="U52">
            <v>0</v>
          </cell>
          <cell r="V52">
            <v>0.80500000000000005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0.19439999999999999</v>
          </cell>
          <cell r="AB52">
            <v>0</v>
          </cell>
          <cell r="AC52">
            <v>5.9999999999999995E-4</v>
          </cell>
          <cell r="AD52">
            <v>0</v>
          </cell>
        </row>
        <row r="53">
          <cell r="A53" t="str">
            <v>Oregon</v>
          </cell>
          <cell r="B53">
            <v>61</v>
          </cell>
          <cell r="D53">
            <v>0.5153377060211255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0.48466229397887445</v>
          </cell>
          <cell r="J53">
            <v>0</v>
          </cell>
          <cell r="K53">
            <v>0</v>
          </cell>
          <cell r="L53">
            <v>0</v>
          </cell>
          <cell r="M53">
            <v>31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30</v>
          </cell>
          <cell r="S53">
            <v>0</v>
          </cell>
          <cell r="T53">
            <v>0</v>
          </cell>
          <cell r="U53">
            <v>0</v>
          </cell>
          <cell r="V53">
            <v>0.56220000000000003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0.43740000000000001</v>
          </cell>
          <cell r="AB53">
            <v>0</v>
          </cell>
          <cell r="AC53">
            <v>4.0000000000000002E-4</v>
          </cell>
          <cell r="AD53">
            <v>0</v>
          </cell>
        </row>
        <row r="54">
          <cell r="A54" t="str">
            <v>District of Columbia</v>
          </cell>
          <cell r="B54">
            <v>20</v>
          </cell>
          <cell r="D54">
            <v>0.68869461425814793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0.3113053857418519</v>
          </cell>
          <cell r="J54">
            <v>0</v>
          </cell>
          <cell r="K54">
            <v>0</v>
          </cell>
          <cell r="L54">
            <v>0</v>
          </cell>
          <cell r="M54">
            <v>14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6</v>
          </cell>
          <cell r="S54">
            <v>0</v>
          </cell>
          <cell r="T54">
            <v>0</v>
          </cell>
          <cell r="U54">
            <v>0</v>
          </cell>
          <cell r="V54">
            <v>0.96699999999999997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3.2800000000000003E-2</v>
          </cell>
          <cell r="AB54">
            <v>0</v>
          </cell>
          <cell r="AC54">
            <v>2.0000000000000001E-4</v>
          </cell>
          <cell r="AD54">
            <v>0</v>
          </cell>
        </row>
        <row r="55">
          <cell r="A55" t="str">
            <v>Montana</v>
          </cell>
          <cell r="B55">
            <v>19</v>
          </cell>
          <cell r="D55">
            <v>0.52375597971622467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0.47624402028377544</v>
          </cell>
          <cell r="J55">
            <v>0</v>
          </cell>
          <cell r="K55">
            <v>0</v>
          </cell>
          <cell r="L55">
            <v>0</v>
          </cell>
          <cell r="M55">
            <v>10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9</v>
          </cell>
          <cell r="S55">
            <v>0</v>
          </cell>
          <cell r="T55">
            <v>0</v>
          </cell>
          <cell r="U55">
            <v>0</v>
          </cell>
          <cell r="V55">
            <v>0.59179999999999999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0.40720000000000001</v>
          </cell>
          <cell r="AB55">
            <v>0</v>
          </cell>
          <cell r="AC55">
            <v>1E-3</v>
          </cell>
          <cell r="AD55">
            <v>0</v>
          </cell>
        </row>
        <row r="56">
          <cell r="A56" t="str">
            <v>New Jersey</v>
          </cell>
          <cell r="B56">
            <v>126</v>
          </cell>
          <cell r="D56">
            <v>0.53059736312999284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0.46940263687000716</v>
          </cell>
          <cell r="J56">
            <v>0</v>
          </cell>
          <cell r="K56">
            <v>0</v>
          </cell>
          <cell r="L56">
            <v>0</v>
          </cell>
          <cell r="M56">
            <v>67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59</v>
          </cell>
          <cell r="S56">
            <v>0</v>
          </cell>
          <cell r="T56">
            <v>0</v>
          </cell>
          <cell r="U56">
            <v>0</v>
          </cell>
          <cell r="V56">
            <v>0.61470000000000002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0.38450000000000001</v>
          </cell>
          <cell r="AB56">
            <v>0</v>
          </cell>
          <cell r="AC56">
            <v>8.0000000000000004E-4</v>
          </cell>
          <cell r="AD56">
            <v>0</v>
          </cell>
        </row>
        <row r="57">
          <cell r="A57" t="str">
            <v>New Mexico</v>
          </cell>
          <cell r="B57">
            <v>34</v>
          </cell>
          <cell r="D57">
            <v>0.45445503517895852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0.54554496482104142</v>
          </cell>
          <cell r="J57">
            <v>0</v>
          </cell>
          <cell r="K57">
            <v>0</v>
          </cell>
          <cell r="L57">
            <v>0</v>
          </cell>
          <cell r="M57">
            <v>15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19</v>
          </cell>
          <cell r="S57">
            <v>0</v>
          </cell>
          <cell r="T57">
            <v>0</v>
          </cell>
          <cell r="U57">
            <v>0</v>
          </cell>
          <cell r="V57">
            <v>0.34100000000000003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0.65839999999999999</v>
          </cell>
          <cell r="AB57">
            <v>0</v>
          </cell>
          <cell r="AC57">
            <v>5.9999999999999995E-4</v>
          </cell>
          <cell r="AD57">
            <v>0</v>
          </cell>
        </row>
        <row r="58">
          <cell r="A58" t="str">
            <v>South Dakota</v>
          </cell>
          <cell r="B58">
            <v>16</v>
          </cell>
          <cell r="D58">
            <v>0.4829399845010896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0.51706001549891034</v>
          </cell>
          <cell r="J58">
            <v>0</v>
          </cell>
          <cell r="K58">
            <v>0</v>
          </cell>
          <cell r="L58">
            <v>0</v>
          </cell>
          <cell r="M58">
            <v>8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8</v>
          </cell>
          <cell r="S58">
            <v>0</v>
          </cell>
          <cell r="T58">
            <v>0</v>
          </cell>
          <cell r="U58">
            <v>0</v>
          </cell>
          <cell r="V58">
            <v>0.43409999999999999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0.56489999999999996</v>
          </cell>
          <cell r="AB58">
            <v>0</v>
          </cell>
          <cell r="AC58">
            <v>1E-3</v>
          </cell>
          <cell r="AD58">
            <v>0</v>
          </cell>
        </row>
        <row r="59">
          <cell r="A59" t="str">
            <v>Virgin Islands</v>
          </cell>
          <cell r="B59">
            <v>7</v>
          </cell>
          <cell r="D59">
            <v>0.5285395435887752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0.47146045641122469</v>
          </cell>
          <cell r="J59">
            <v>0</v>
          </cell>
          <cell r="K59">
            <v>0</v>
          </cell>
          <cell r="L59">
            <v>0</v>
          </cell>
          <cell r="M59">
            <v>4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3</v>
          </cell>
          <cell r="S59">
            <v>0</v>
          </cell>
          <cell r="T59">
            <v>0</v>
          </cell>
          <cell r="U59">
            <v>0</v>
          </cell>
          <cell r="V59">
            <v>0.60340000000000005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0.39579999999999999</v>
          </cell>
          <cell r="AB59">
            <v>0</v>
          </cell>
          <cell r="AC59">
            <v>8.0000000000000004E-4</v>
          </cell>
          <cell r="AD59">
            <v>0</v>
          </cell>
        </row>
        <row r="60">
          <cell r="A60" t="str">
            <v>US</v>
          </cell>
          <cell r="B60">
            <v>3979</v>
          </cell>
          <cell r="D60">
            <v>0.48442639317756708</v>
          </cell>
          <cell r="E60">
            <v>5.0503778549325869E-2</v>
          </cell>
          <cell r="F60">
            <v>0</v>
          </cell>
          <cell r="G60">
            <v>3.5208508920601192E-3</v>
          </cell>
          <cell r="H60">
            <v>2.2503367722655244E-3</v>
          </cell>
          <cell r="I60">
            <v>0.36836738584552409</v>
          </cell>
          <cell r="J60">
            <v>1.7194998315785883E-3</v>
          </cell>
          <cell r="K60">
            <v>5.1892460678248667E-2</v>
          </cell>
          <cell r="L60">
            <v>0</v>
          </cell>
          <cell r="M60">
            <v>2116</v>
          </cell>
          <cell r="N60">
            <v>67</v>
          </cell>
          <cell r="O60">
            <v>0</v>
          </cell>
          <cell r="P60">
            <v>26</v>
          </cell>
          <cell r="Q60">
            <v>9</v>
          </cell>
          <cell r="R60">
            <v>1684</v>
          </cell>
          <cell r="S60">
            <v>0</v>
          </cell>
          <cell r="T60">
            <v>51</v>
          </cell>
          <cell r="U60">
            <v>0</v>
          </cell>
          <cell r="V60">
            <v>0.84599999999999997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0.154</v>
          </cell>
          <cell r="AB60">
            <v>0</v>
          </cell>
          <cell r="AC60">
            <v>0</v>
          </cell>
          <cell r="AD60">
            <v>0</v>
          </cell>
        </row>
      </sheetData>
      <sheetData sheetId="6">
        <row r="3">
          <cell r="A3" t="str">
            <v>Iowa</v>
          </cell>
          <cell r="D3">
            <v>0.14899999999999999</v>
          </cell>
          <cell r="E3">
            <v>0</v>
          </cell>
          <cell r="F3">
            <v>0</v>
          </cell>
          <cell r="G3">
            <v>0.21299999999999999</v>
          </cell>
          <cell r="H3">
            <v>0.127</v>
          </cell>
          <cell r="I3">
            <v>0.247</v>
          </cell>
          <cell r="J3">
            <v>1.7000000000000001E-2</v>
          </cell>
          <cell r="K3">
            <v>0.185</v>
          </cell>
          <cell r="L3">
            <v>0</v>
          </cell>
          <cell r="M3">
            <v>6</v>
          </cell>
          <cell r="N3">
            <v>0</v>
          </cell>
          <cell r="O3">
            <v>0</v>
          </cell>
          <cell r="P3">
            <v>14</v>
          </cell>
          <cell r="Q3">
            <v>1</v>
          </cell>
          <cell r="R3">
            <v>12</v>
          </cell>
          <cell r="S3">
            <v>0</v>
          </cell>
          <cell r="T3">
            <v>8</v>
          </cell>
          <cell r="U3">
            <v>0</v>
          </cell>
        </row>
        <row r="4">
          <cell r="A4" t="str">
            <v>New Hampshire</v>
          </cell>
          <cell r="D4">
            <v>8.4000000000000005E-2</v>
          </cell>
          <cell r="E4">
            <v>0</v>
          </cell>
          <cell r="F4">
            <v>0</v>
          </cell>
          <cell r="G4">
            <v>0.24199999999999999</v>
          </cell>
          <cell r="H4">
            <v>0.19800000000000001</v>
          </cell>
          <cell r="I4">
            <v>0.25700000000000001</v>
          </cell>
          <cell r="J4">
            <v>3.6000000000000004E-2</v>
          </cell>
          <cell r="K4">
            <v>9.1999999999999998E-2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9</v>
          </cell>
          <cell r="Q4">
            <v>6</v>
          </cell>
          <cell r="R4">
            <v>9</v>
          </cell>
          <cell r="S4">
            <v>0</v>
          </cell>
          <cell r="T4">
            <v>0</v>
          </cell>
          <cell r="U4">
            <v>0</v>
          </cell>
        </row>
        <row r="5">
          <cell r="A5" t="str">
            <v>Nevada</v>
          </cell>
          <cell r="D5">
            <v>0.17600000000000002</v>
          </cell>
          <cell r="E5">
            <v>0</v>
          </cell>
          <cell r="F5">
            <v>0</v>
          </cell>
          <cell r="G5">
            <v>0.154</v>
          </cell>
          <cell r="H5">
            <v>9.6000000000000002E-2</v>
          </cell>
          <cell r="I5">
            <v>0.34</v>
          </cell>
          <cell r="J5">
            <v>0.09</v>
          </cell>
          <cell r="K5">
            <v>0.129</v>
          </cell>
          <cell r="L5">
            <v>0</v>
          </cell>
          <cell r="M5">
            <v>9</v>
          </cell>
          <cell r="N5">
            <v>0</v>
          </cell>
          <cell r="O5">
            <v>0</v>
          </cell>
          <cell r="P5">
            <v>3</v>
          </cell>
          <cell r="Q5">
            <v>0</v>
          </cell>
          <cell r="R5">
            <v>24</v>
          </cell>
          <cell r="S5">
            <v>0</v>
          </cell>
          <cell r="T5">
            <v>0</v>
          </cell>
          <cell r="U5">
            <v>0</v>
          </cell>
        </row>
        <row r="6">
          <cell r="A6" t="str">
            <v>South Carolina</v>
          </cell>
          <cell r="D6">
            <v>0.48399999999999999</v>
          </cell>
          <cell r="E6">
            <v>0</v>
          </cell>
          <cell r="F6">
            <v>0</v>
          </cell>
          <cell r="G6">
            <v>8.3000000000000004E-2</v>
          </cell>
          <cell r="H6">
            <v>3.2000000000000001E-2</v>
          </cell>
          <cell r="I6">
            <v>0.19899999999999998</v>
          </cell>
          <cell r="J6">
            <v>0.113</v>
          </cell>
          <cell r="K6">
            <v>7.0999999999999994E-2</v>
          </cell>
          <cell r="L6">
            <v>0</v>
          </cell>
          <cell r="M6">
            <v>39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15</v>
          </cell>
          <cell r="S6">
            <v>0</v>
          </cell>
          <cell r="T6">
            <v>0</v>
          </cell>
          <cell r="U6">
            <v>0</v>
          </cell>
        </row>
        <row r="7">
          <cell r="A7" t="str">
            <v>Alabama</v>
          </cell>
          <cell r="D7">
            <v>0.63200000000000001</v>
          </cell>
          <cell r="E7">
            <v>0.11699999999999999</v>
          </cell>
          <cell r="F7">
            <v>0</v>
          </cell>
          <cell r="G7">
            <v>0</v>
          </cell>
          <cell r="H7">
            <v>0</v>
          </cell>
          <cell r="I7">
            <v>0.16600000000000001</v>
          </cell>
          <cell r="J7">
            <v>0</v>
          </cell>
          <cell r="K7">
            <v>5.7000000000000002E-2</v>
          </cell>
          <cell r="L7">
            <v>0.01</v>
          </cell>
          <cell r="M7">
            <v>44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8</v>
          </cell>
          <cell r="S7">
            <v>0</v>
          </cell>
          <cell r="T7">
            <v>0</v>
          </cell>
          <cell r="U7">
            <v>0</v>
          </cell>
        </row>
        <row r="8">
          <cell r="A8" t="str">
            <v>American Samoa</v>
          </cell>
          <cell r="D8">
            <v>0.33289708068184953</v>
          </cell>
          <cell r="E8">
            <v>0.17837133839972663</v>
          </cell>
          <cell r="F8">
            <v>0</v>
          </cell>
          <cell r="G8">
            <v>1.5513836255016736E-2</v>
          </cell>
          <cell r="H8">
            <v>9.2265759003400828E-3</v>
          </cell>
          <cell r="I8">
            <v>0.31872419438794486</v>
          </cell>
          <cell r="J8">
            <v>0</v>
          </cell>
          <cell r="K8">
            <v>0.14345020957413243</v>
          </cell>
          <cell r="L8">
            <v>0</v>
          </cell>
          <cell r="M8">
            <v>0</v>
          </cell>
          <cell r="N8">
            <v>4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</row>
        <row r="9">
          <cell r="A9" t="str">
            <v>Arkansas</v>
          </cell>
          <cell r="D9">
            <v>0.40399999999999997</v>
          </cell>
          <cell r="E9">
            <v>0.16699999999999998</v>
          </cell>
          <cell r="F9">
            <v>0</v>
          </cell>
          <cell r="G9">
            <v>0</v>
          </cell>
          <cell r="H9">
            <v>0</v>
          </cell>
          <cell r="I9">
            <v>0.22399999999999998</v>
          </cell>
          <cell r="J9">
            <v>0</v>
          </cell>
          <cell r="K9">
            <v>0.1</v>
          </cell>
          <cell r="L9">
            <v>0.01</v>
          </cell>
          <cell r="M9">
            <v>17</v>
          </cell>
          <cell r="N9">
            <v>5</v>
          </cell>
          <cell r="O9">
            <v>0</v>
          </cell>
          <cell r="P9">
            <v>0</v>
          </cell>
          <cell r="Q9">
            <v>0</v>
          </cell>
          <cell r="R9">
            <v>9</v>
          </cell>
          <cell r="S9">
            <v>0</v>
          </cell>
          <cell r="T9">
            <v>0</v>
          </cell>
          <cell r="U9">
            <v>0</v>
          </cell>
        </row>
        <row r="10">
          <cell r="A10" t="str">
            <v>California</v>
          </cell>
          <cell r="D10">
            <v>0.26300000000000001</v>
          </cell>
          <cell r="E10">
            <v>0.13600000000000001</v>
          </cell>
          <cell r="F10">
            <v>0</v>
          </cell>
          <cell r="G10">
            <v>0</v>
          </cell>
          <cell r="H10">
            <v>0</v>
          </cell>
          <cell r="I10">
            <v>0.33700000000000002</v>
          </cell>
          <cell r="J10">
            <v>0</v>
          </cell>
          <cell r="K10">
            <v>0.126</v>
          </cell>
          <cell r="L10">
            <v>0</v>
          </cell>
          <cell r="M10">
            <v>159</v>
          </cell>
          <cell r="N10">
            <v>21</v>
          </cell>
          <cell r="O10">
            <v>0</v>
          </cell>
          <cell r="P10">
            <v>0</v>
          </cell>
          <cell r="Q10">
            <v>0</v>
          </cell>
          <cell r="R10">
            <v>228</v>
          </cell>
          <cell r="S10">
            <v>0</v>
          </cell>
          <cell r="T10">
            <v>8</v>
          </cell>
          <cell r="U10">
            <v>0</v>
          </cell>
        </row>
        <row r="11">
          <cell r="A11" t="str">
            <v>Colorado</v>
          </cell>
          <cell r="D11">
            <v>0.245</v>
          </cell>
          <cell r="E11">
            <v>0.191</v>
          </cell>
          <cell r="F11">
            <v>0</v>
          </cell>
          <cell r="G11">
            <v>0</v>
          </cell>
          <cell r="H11">
            <v>0</v>
          </cell>
          <cell r="I11">
            <v>0.36499999999999999</v>
          </cell>
          <cell r="J11">
            <v>0</v>
          </cell>
          <cell r="K11">
            <v>0.17600000000000002</v>
          </cell>
          <cell r="L11">
            <v>0</v>
          </cell>
          <cell r="M11">
            <v>17</v>
          </cell>
          <cell r="N11">
            <v>14</v>
          </cell>
          <cell r="O11">
            <v>0</v>
          </cell>
          <cell r="P11">
            <v>0</v>
          </cell>
          <cell r="Q11">
            <v>0</v>
          </cell>
          <cell r="R11">
            <v>23</v>
          </cell>
          <cell r="S11">
            <v>0</v>
          </cell>
          <cell r="T11">
            <v>13</v>
          </cell>
          <cell r="U11">
            <v>0</v>
          </cell>
        </row>
        <row r="12">
          <cell r="A12" t="str">
            <v>Maine</v>
          </cell>
          <cell r="D12">
            <v>0.34</v>
          </cell>
          <cell r="E12">
            <v>0.12</v>
          </cell>
          <cell r="F12">
            <v>0</v>
          </cell>
          <cell r="G12">
            <v>0</v>
          </cell>
          <cell r="H12">
            <v>0</v>
          </cell>
          <cell r="I12">
            <v>0.32899999999999996</v>
          </cell>
          <cell r="J12">
            <v>0</v>
          </cell>
          <cell r="K12">
            <v>0.158</v>
          </cell>
          <cell r="L12">
            <v>0</v>
          </cell>
          <cell r="M12">
            <v>10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9</v>
          </cell>
          <cell r="S12">
            <v>0</v>
          </cell>
          <cell r="T12">
            <v>5</v>
          </cell>
          <cell r="U12">
            <v>0</v>
          </cell>
        </row>
        <row r="13">
          <cell r="A13" t="str">
            <v>Massachusetts</v>
          </cell>
          <cell r="D13">
            <v>0.33399999999999996</v>
          </cell>
          <cell r="E13">
            <v>0.11699999999999999</v>
          </cell>
          <cell r="F13">
            <v>0</v>
          </cell>
          <cell r="G13">
            <v>0</v>
          </cell>
          <cell r="H13">
            <v>0</v>
          </cell>
          <cell r="I13">
            <v>0.26700000000000002</v>
          </cell>
          <cell r="J13">
            <v>0</v>
          </cell>
          <cell r="K13">
            <v>0.21600000000000003</v>
          </cell>
          <cell r="L13">
            <v>0</v>
          </cell>
          <cell r="M13">
            <v>34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31</v>
          </cell>
          <cell r="S13">
            <v>0</v>
          </cell>
          <cell r="T13">
            <v>10</v>
          </cell>
          <cell r="U13">
            <v>0</v>
          </cell>
        </row>
        <row r="14">
          <cell r="A14" t="str">
            <v>Minnesota</v>
          </cell>
          <cell r="D14">
            <v>0.38600000000000001</v>
          </cell>
          <cell r="E14">
            <v>8.3000000000000004E-2</v>
          </cell>
          <cell r="F14">
            <v>0</v>
          </cell>
          <cell r="G14">
            <v>0</v>
          </cell>
          <cell r="H14">
            <v>0</v>
          </cell>
          <cell r="I14">
            <v>0.29899999999999999</v>
          </cell>
          <cell r="J14">
            <v>0</v>
          </cell>
          <cell r="K14">
            <v>0.154</v>
          </cell>
          <cell r="L14">
            <v>0</v>
          </cell>
          <cell r="M14">
            <v>37</v>
          </cell>
          <cell r="N14">
            <v>0</v>
          </cell>
          <cell r="O14">
            <v>0</v>
          </cell>
          <cell r="P14">
            <v>0</v>
          </cell>
          <cell r="Q14">
            <v>2</v>
          </cell>
          <cell r="R14">
            <v>28</v>
          </cell>
          <cell r="S14">
            <v>0</v>
          </cell>
          <cell r="T14">
            <v>2</v>
          </cell>
          <cell r="U14">
            <v>0</v>
          </cell>
        </row>
        <row r="15">
          <cell r="A15" t="str">
            <v>North Carolina</v>
          </cell>
          <cell r="D15">
            <v>0.43</v>
          </cell>
          <cell r="E15">
            <v>0.13</v>
          </cell>
          <cell r="F15">
            <v>0</v>
          </cell>
          <cell r="G15">
            <v>0</v>
          </cell>
          <cell r="H15">
            <v>0</v>
          </cell>
          <cell r="I15">
            <v>0.24100000000000002</v>
          </cell>
          <cell r="J15">
            <v>0</v>
          </cell>
          <cell r="K15">
            <v>0.105</v>
          </cell>
          <cell r="L15">
            <v>0</v>
          </cell>
          <cell r="M15">
            <v>76</v>
          </cell>
          <cell r="N15">
            <v>3</v>
          </cell>
          <cell r="O15">
            <v>0</v>
          </cell>
          <cell r="P15">
            <v>0</v>
          </cell>
          <cell r="Q15">
            <v>0</v>
          </cell>
          <cell r="R15">
            <v>38</v>
          </cell>
          <cell r="S15">
            <v>0</v>
          </cell>
          <cell r="T15">
            <v>0</v>
          </cell>
          <cell r="U15">
            <v>0</v>
          </cell>
        </row>
        <row r="16">
          <cell r="A16" t="str">
            <v>Oklahoma</v>
          </cell>
          <cell r="D16">
            <v>0.38700000000000001</v>
          </cell>
          <cell r="E16">
            <v>0.13900000000000001</v>
          </cell>
          <cell r="F16">
            <v>0</v>
          </cell>
          <cell r="G16">
            <v>0</v>
          </cell>
          <cell r="H16">
            <v>0</v>
          </cell>
          <cell r="I16">
            <v>0.254</v>
          </cell>
          <cell r="J16">
            <v>0</v>
          </cell>
          <cell r="K16">
            <v>0.13400000000000001</v>
          </cell>
          <cell r="L16">
            <v>0</v>
          </cell>
          <cell r="M16">
            <v>22</v>
          </cell>
          <cell r="N16">
            <v>2</v>
          </cell>
          <cell r="O16">
            <v>0</v>
          </cell>
          <cell r="P16">
            <v>0</v>
          </cell>
          <cell r="Q16">
            <v>0</v>
          </cell>
          <cell r="R16">
            <v>13</v>
          </cell>
          <cell r="S16">
            <v>0</v>
          </cell>
          <cell r="T16">
            <v>1</v>
          </cell>
          <cell r="U16">
            <v>0</v>
          </cell>
        </row>
        <row r="17">
          <cell r="A17" t="str">
            <v>Tennessee</v>
          </cell>
          <cell r="D17">
            <v>0.41700000000000004</v>
          </cell>
          <cell r="E17">
            <v>0.154</v>
          </cell>
          <cell r="F17">
            <v>0</v>
          </cell>
          <cell r="G17">
            <v>0</v>
          </cell>
          <cell r="H17">
            <v>0</v>
          </cell>
          <cell r="I17">
            <v>0.25</v>
          </cell>
          <cell r="J17">
            <v>0</v>
          </cell>
          <cell r="K17">
            <v>0.10400000000000001</v>
          </cell>
          <cell r="L17">
            <v>0</v>
          </cell>
          <cell r="M17">
            <v>32</v>
          </cell>
          <cell r="N17">
            <v>11</v>
          </cell>
          <cell r="O17">
            <v>0</v>
          </cell>
          <cell r="P17">
            <v>0</v>
          </cell>
          <cell r="Q17">
            <v>0</v>
          </cell>
          <cell r="R17">
            <v>20</v>
          </cell>
          <cell r="S17">
            <v>0</v>
          </cell>
          <cell r="T17">
            <v>0</v>
          </cell>
          <cell r="U17">
            <v>0</v>
          </cell>
        </row>
        <row r="18">
          <cell r="A18" t="str">
            <v>Texas</v>
          </cell>
          <cell r="D18">
            <v>0.34499999999999997</v>
          </cell>
          <cell r="E18">
            <v>0.14400000000000002</v>
          </cell>
          <cell r="F18">
            <v>0</v>
          </cell>
          <cell r="G18">
            <v>0</v>
          </cell>
          <cell r="H18">
            <v>0</v>
          </cell>
          <cell r="I18">
            <v>0.3</v>
          </cell>
          <cell r="J18">
            <v>0</v>
          </cell>
          <cell r="K18">
            <v>0.114</v>
          </cell>
          <cell r="L18">
            <v>0</v>
          </cell>
          <cell r="M18">
            <v>123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105</v>
          </cell>
          <cell r="S18">
            <v>0</v>
          </cell>
          <cell r="T18">
            <v>4</v>
          </cell>
          <cell r="U18">
            <v>0</v>
          </cell>
        </row>
        <row r="19">
          <cell r="A19" t="str">
            <v>Utah</v>
          </cell>
          <cell r="D19">
            <v>0.18</v>
          </cell>
          <cell r="E19">
            <v>0.16300000000000001</v>
          </cell>
          <cell r="F19">
            <v>0</v>
          </cell>
          <cell r="G19">
            <v>0</v>
          </cell>
          <cell r="H19">
            <v>0</v>
          </cell>
          <cell r="I19">
            <v>0.34799999999999998</v>
          </cell>
          <cell r="J19">
            <v>0</v>
          </cell>
          <cell r="K19">
            <v>0.159</v>
          </cell>
          <cell r="L19">
            <v>0</v>
          </cell>
          <cell r="M19">
            <v>6</v>
          </cell>
          <cell r="N19">
            <v>6</v>
          </cell>
          <cell r="O19">
            <v>0</v>
          </cell>
          <cell r="P19">
            <v>0</v>
          </cell>
          <cell r="Q19">
            <v>0</v>
          </cell>
          <cell r="R19">
            <v>13</v>
          </cell>
          <cell r="S19">
            <v>0</v>
          </cell>
          <cell r="T19">
            <v>0</v>
          </cell>
          <cell r="U19">
            <v>0</v>
          </cell>
        </row>
        <row r="20">
          <cell r="A20" t="str">
            <v>Vermont</v>
          </cell>
          <cell r="D20">
            <v>0.22</v>
          </cell>
          <cell r="E20">
            <v>9.4E-2</v>
          </cell>
          <cell r="F20">
            <v>0</v>
          </cell>
          <cell r="G20">
            <v>0</v>
          </cell>
          <cell r="H20">
            <v>0</v>
          </cell>
          <cell r="I20">
            <v>0.50700000000000001</v>
          </cell>
          <cell r="J20">
            <v>0</v>
          </cell>
          <cell r="K20">
            <v>0.126</v>
          </cell>
          <cell r="L20">
            <v>0</v>
          </cell>
          <cell r="M20">
            <v>5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11</v>
          </cell>
          <cell r="S20">
            <v>0</v>
          </cell>
          <cell r="T20">
            <v>0</v>
          </cell>
          <cell r="U20">
            <v>0</v>
          </cell>
        </row>
        <row r="21">
          <cell r="A21" t="str">
            <v>Virginia</v>
          </cell>
          <cell r="D21">
            <v>0.53299999999999992</v>
          </cell>
          <cell r="E21">
            <v>9.6999999999999989E-2</v>
          </cell>
          <cell r="F21">
            <v>0</v>
          </cell>
          <cell r="G21">
            <v>0</v>
          </cell>
          <cell r="H21">
            <v>0</v>
          </cell>
          <cell r="I21">
            <v>0.23100000000000001</v>
          </cell>
          <cell r="J21">
            <v>0</v>
          </cell>
          <cell r="K21">
            <v>0.10800000000000001</v>
          </cell>
          <cell r="L21">
            <v>0</v>
          </cell>
          <cell r="M21">
            <v>57</v>
          </cell>
          <cell r="N21">
            <v>1</v>
          </cell>
          <cell r="O21">
            <v>0</v>
          </cell>
          <cell r="P21">
            <v>0</v>
          </cell>
          <cell r="Q21">
            <v>0</v>
          </cell>
          <cell r="R21">
            <v>31</v>
          </cell>
          <cell r="S21">
            <v>0</v>
          </cell>
          <cell r="T21">
            <v>0</v>
          </cell>
          <cell r="U21">
            <v>0</v>
          </cell>
        </row>
        <row r="22">
          <cell r="A22" t="str">
            <v>Idaho</v>
          </cell>
          <cell r="D22">
            <v>0.49219802635749693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0.50780197364250312</v>
          </cell>
          <cell r="J22">
            <v>0</v>
          </cell>
          <cell r="K22">
            <v>0</v>
          </cell>
          <cell r="L22">
            <v>0</v>
          </cell>
          <cell r="M22">
            <v>10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10</v>
          </cell>
          <cell r="S22">
            <v>0</v>
          </cell>
          <cell r="T22">
            <v>0</v>
          </cell>
          <cell r="U22">
            <v>0</v>
          </cell>
        </row>
        <row r="23">
          <cell r="A23" t="str">
            <v>Michigan</v>
          </cell>
          <cell r="D23">
            <v>0.58152941562396954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0.41847058437603035</v>
          </cell>
          <cell r="J23">
            <v>0</v>
          </cell>
          <cell r="K23">
            <v>0</v>
          </cell>
          <cell r="L23">
            <v>0</v>
          </cell>
          <cell r="M23">
            <v>73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52</v>
          </cell>
          <cell r="S23">
            <v>0</v>
          </cell>
          <cell r="T23">
            <v>0</v>
          </cell>
          <cell r="U23">
            <v>0</v>
          </cell>
        </row>
        <row r="24">
          <cell r="A24" t="str">
            <v>Mississippi</v>
          </cell>
          <cell r="D24">
            <v>0.72251359109279056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0.27748640890720955</v>
          </cell>
          <cell r="J24">
            <v>0</v>
          </cell>
          <cell r="K24">
            <v>0</v>
          </cell>
          <cell r="L24">
            <v>0</v>
          </cell>
          <cell r="M24">
            <v>26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10</v>
          </cell>
          <cell r="S24">
            <v>0</v>
          </cell>
          <cell r="T24">
            <v>0</v>
          </cell>
          <cell r="U24">
            <v>0</v>
          </cell>
        </row>
        <row r="25">
          <cell r="A25" t="str">
            <v>Missouri</v>
          </cell>
          <cell r="D25">
            <v>0.61271282764641177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0.38728717235358823</v>
          </cell>
          <cell r="J25">
            <v>0</v>
          </cell>
          <cell r="K25">
            <v>0</v>
          </cell>
          <cell r="L25">
            <v>0</v>
          </cell>
          <cell r="M25">
            <v>42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26</v>
          </cell>
          <cell r="S25">
            <v>0</v>
          </cell>
          <cell r="T25">
            <v>0</v>
          </cell>
          <cell r="U25">
            <v>0</v>
          </cell>
        </row>
        <row r="26">
          <cell r="A26" t="str">
            <v>North Dakota</v>
          </cell>
          <cell r="D26">
            <v>0.48708937055004736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0.51291062944995269</v>
          </cell>
          <cell r="J26">
            <v>0</v>
          </cell>
          <cell r="K26">
            <v>0</v>
          </cell>
          <cell r="L26">
            <v>0</v>
          </cell>
          <cell r="M26">
            <v>7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7</v>
          </cell>
          <cell r="S26">
            <v>0</v>
          </cell>
          <cell r="T26">
            <v>0</v>
          </cell>
          <cell r="U26">
            <v>0</v>
          </cell>
        </row>
        <row r="27">
          <cell r="A27" t="str">
            <v>Washington</v>
          </cell>
          <cell r="D27">
            <v>0.52441533441288679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0.47558466558711332</v>
          </cell>
          <cell r="J27">
            <v>0</v>
          </cell>
          <cell r="K27">
            <v>0</v>
          </cell>
          <cell r="L27">
            <v>0</v>
          </cell>
          <cell r="M27">
            <v>47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42</v>
          </cell>
          <cell r="S27">
            <v>0</v>
          </cell>
          <cell r="T27">
            <v>0</v>
          </cell>
          <cell r="U27">
            <v>0</v>
          </cell>
        </row>
        <row r="28">
          <cell r="A28" t="str">
            <v>Democrats Abroad</v>
          </cell>
          <cell r="D28">
            <v>0.28946008315607064</v>
          </cell>
          <cell r="E28">
            <v>0.15509713194267605</v>
          </cell>
          <cell r="F28">
            <v>0</v>
          </cell>
          <cell r="G28">
            <v>1.5513836255016736E-2</v>
          </cell>
          <cell r="H28">
            <v>8.0226760231359787E-3</v>
          </cell>
          <cell r="I28">
            <v>0.40761826165381415</v>
          </cell>
          <cell r="J28">
            <v>0</v>
          </cell>
          <cell r="K28">
            <v>0.12473257352403115</v>
          </cell>
          <cell r="L28">
            <v>0</v>
          </cell>
          <cell r="M28">
            <v>4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9</v>
          </cell>
          <cell r="S28">
            <v>0</v>
          </cell>
          <cell r="T28">
            <v>0</v>
          </cell>
          <cell r="U28">
            <v>0</v>
          </cell>
        </row>
        <row r="29">
          <cell r="A29" t="str">
            <v>Northern Marianas</v>
          </cell>
          <cell r="D29">
            <v>0.52657661241608866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0.47342338758391139</v>
          </cell>
          <cell r="J29">
            <v>0</v>
          </cell>
          <cell r="K29">
            <v>0</v>
          </cell>
          <cell r="L29">
            <v>0</v>
          </cell>
          <cell r="M29">
            <v>3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3</v>
          </cell>
          <cell r="S29">
            <v>0</v>
          </cell>
          <cell r="T29">
            <v>0</v>
          </cell>
          <cell r="U29">
            <v>0</v>
          </cell>
        </row>
        <row r="30">
          <cell r="A30" t="str">
            <v>Ohio</v>
          </cell>
          <cell r="D30">
            <v>0.54848236336481138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0.45151763663518851</v>
          </cell>
          <cell r="J30">
            <v>0</v>
          </cell>
          <cell r="K30">
            <v>0</v>
          </cell>
          <cell r="L30">
            <v>0</v>
          </cell>
          <cell r="M30">
            <v>75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61</v>
          </cell>
          <cell r="S30">
            <v>0</v>
          </cell>
          <cell r="T30">
            <v>0</v>
          </cell>
          <cell r="U30">
            <v>0</v>
          </cell>
        </row>
        <row r="31">
          <cell r="A31" t="str">
            <v>Arizona</v>
          </cell>
          <cell r="D31">
            <v>0.54001671602662971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0.4599832839733704</v>
          </cell>
          <cell r="J31">
            <v>0</v>
          </cell>
          <cell r="K31">
            <v>0</v>
          </cell>
          <cell r="L31">
            <v>0</v>
          </cell>
          <cell r="M31">
            <v>36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31</v>
          </cell>
          <cell r="S31">
            <v>0</v>
          </cell>
          <cell r="T31">
            <v>0</v>
          </cell>
          <cell r="U31">
            <v>0</v>
          </cell>
        </row>
        <row r="32">
          <cell r="A32" t="str">
            <v>Florida</v>
          </cell>
          <cell r="D32">
            <v>0.7298060424223729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0.27019395757762704</v>
          </cell>
          <cell r="J32">
            <v>0</v>
          </cell>
          <cell r="K32">
            <v>0</v>
          </cell>
          <cell r="L32">
            <v>0</v>
          </cell>
          <cell r="M32">
            <v>160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59</v>
          </cell>
          <cell r="S32">
            <v>0</v>
          </cell>
          <cell r="T32">
            <v>0</v>
          </cell>
          <cell r="U32">
            <v>0</v>
          </cell>
        </row>
        <row r="33">
          <cell r="A33" t="str">
            <v>Illinois</v>
          </cell>
          <cell r="D33">
            <v>0.55625909303015586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0.44374090696984425</v>
          </cell>
          <cell r="J33">
            <v>0</v>
          </cell>
          <cell r="K33">
            <v>0</v>
          </cell>
          <cell r="L33">
            <v>0</v>
          </cell>
          <cell r="M33">
            <v>86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69</v>
          </cell>
          <cell r="S33">
            <v>0</v>
          </cell>
          <cell r="T33">
            <v>0</v>
          </cell>
          <cell r="U33">
            <v>0</v>
          </cell>
        </row>
        <row r="34">
          <cell r="A34" t="str">
            <v>Georgia</v>
          </cell>
          <cell r="D34">
            <v>0.6546307864813049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0.34536921351869498</v>
          </cell>
          <cell r="J34">
            <v>0</v>
          </cell>
          <cell r="K34">
            <v>0</v>
          </cell>
          <cell r="L34">
            <v>0</v>
          </cell>
          <cell r="M34">
            <v>69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36</v>
          </cell>
          <cell r="S34">
            <v>0</v>
          </cell>
          <cell r="T34">
            <v>0</v>
          </cell>
          <cell r="U34">
            <v>0</v>
          </cell>
        </row>
        <row r="35">
          <cell r="A35" t="str">
            <v>Puerto Rico</v>
          </cell>
          <cell r="D35">
            <v>0.55925968965563422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0.44074031034436573</v>
          </cell>
          <cell r="J35">
            <v>0</v>
          </cell>
          <cell r="K35">
            <v>0</v>
          </cell>
          <cell r="L35">
            <v>0</v>
          </cell>
          <cell r="M35">
            <v>29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22</v>
          </cell>
          <cell r="S35">
            <v>0</v>
          </cell>
          <cell r="T35">
            <v>0</v>
          </cell>
          <cell r="U35">
            <v>0</v>
          </cell>
        </row>
        <row r="36">
          <cell r="A36" t="str">
            <v>Alaska</v>
          </cell>
          <cell r="D36">
            <v>0.55019368958380499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0.44980631041619512</v>
          </cell>
          <cell r="J36">
            <v>0</v>
          </cell>
          <cell r="K36">
            <v>0</v>
          </cell>
          <cell r="L36">
            <v>0</v>
          </cell>
          <cell r="M36">
            <v>8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7</v>
          </cell>
          <cell r="S36">
            <v>0</v>
          </cell>
          <cell r="T36">
            <v>0</v>
          </cell>
          <cell r="U36">
            <v>0</v>
          </cell>
        </row>
        <row r="37">
          <cell r="A37" t="str">
            <v>Hawaii</v>
          </cell>
          <cell r="D37">
            <v>0.46136140448165325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0.5386385955183467</v>
          </cell>
          <cell r="J37">
            <v>0</v>
          </cell>
          <cell r="K37">
            <v>0</v>
          </cell>
          <cell r="L37">
            <v>0</v>
          </cell>
          <cell r="M37">
            <v>11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13</v>
          </cell>
          <cell r="S37">
            <v>0</v>
          </cell>
          <cell r="T37">
            <v>0</v>
          </cell>
          <cell r="U37">
            <v>0</v>
          </cell>
        </row>
        <row r="38">
          <cell r="A38" t="str">
            <v>Louisiana</v>
          </cell>
          <cell r="D38">
            <v>0.70504958249824357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0.29495041750175649</v>
          </cell>
          <cell r="J38">
            <v>0</v>
          </cell>
          <cell r="K38">
            <v>0</v>
          </cell>
          <cell r="L38">
            <v>0</v>
          </cell>
          <cell r="M38">
            <v>38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16</v>
          </cell>
          <cell r="S38">
            <v>0</v>
          </cell>
          <cell r="T38">
            <v>0</v>
          </cell>
          <cell r="U38">
            <v>0</v>
          </cell>
        </row>
        <row r="39">
          <cell r="A39" t="str">
            <v>Wyoming</v>
          </cell>
          <cell r="D39">
            <v>0.54010084249279633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0.45989915750720362</v>
          </cell>
          <cell r="J39">
            <v>0</v>
          </cell>
          <cell r="K39">
            <v>0</v>
          </cell>
          <cell r="L39">
            <v>0</v>
          </cell>
          <cell r="M39">
            <v>8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6</v>
          </cell>
          <cell r="S39">
            <v>0</v>
          </cell>
          <cell r="T39">
            <v>0</v>
          </cell>
          <cell r="U39">
            <v>0</v>
          </cell>
        </row>
        <row r="40">
          <cell r="A40" t="str">
            <v>Wisconsin</v>
          </cell>
          <cell r="D40">
            <v>0.50583442183690774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0.49416557816309215</v>
          </cell>
          <cell r="J40">
            <v>0</v>
          </cell>
          <cell r="K40">
            <v>0</v>
          </cell>
          <cell r="L40">
            <v>0</v>
          </cell>
          <cell r="M40">
            <v>42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42</v>
          </cell>
          <cell r="S40">
            <v>0</v>
          </cell>
          <cell r="T40">
            <v>0</v>
          </cell>
          <cell r="U40">
            <v>0</v>
          </cell>
        </row>
        <row r="41">
          <cell r="A41" t="str">
            <v>Connecticut</v>
          </cell>
          <cell r="D41">
            <v>0.51268670860306931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0.48731329139693064</v>
          </cell>
          <cell r="J41">
            <v>0</v>
          </cell>
          <cell r="K41">
            <v>0</v>
          </cell>
          <cell r="L41">
            <v>0</v>
          </cell>
          <cell r="M41">
            <v>31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29</v>
          </cell>
          <cell r="S41">
            <v>0</v>
          </cell>
          <cell r="T41">
            <v>0</v>
          </cell>
          <cell r="U41">
            <v>0</v>
          </cell>
        </row>
        <row r="42">
          <cell r="A42" t="str">
            <v>Delaware</v>
          </cell>
          <cell r="D42">
            <v>0.62773557035818339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0.3722644296418165</v>
          </cell>
          <cell r="J42">
            <v>0</v>
          </cell>
          <cell r="K42">
            <v>0</v>
          </cell>
          <cell r="L42">
            <v>0</v>
          </cell>
          <cell r="M42">
            <v>13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8</v>
          </cell>
          <cell r="S42">
            <v>0</v>
          </cell>
          <cell r="T42">
            <v>0</v>
          </cell>
          <cell r="U42">
            <v>0</v>
          </cell>
        </row>
        <row r="43">
          <cell r="A43" t="str">
            <v>Maryland</v>
          </cell>
          <cell r="D43">
            <v>0.59654681108300045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0.40345318891699961</v>
          </cell>
          <cell r="J43">
            <v>0</v>
          </cell>
          <cell r="K43">
            <v>0</v>
          </cell>
          <cell r="L43">
            <v>0</v>
          </cell>
          <cell r="M43">
            <v>57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39</v>
          </cell>
          <cell r="S43">
            <v>0</v>
          </cell>
          <cell r="T43">
            <v>0</v>
          </cell>
          <cell r="U43">
            <v>0</v>
          </cell>
        </row>
        <row r="44">
          <cell r="A44" t="str">
            <v>New York</v>
          </cell>
          <cell r="D44">
            <v>0.55696752171415365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0.44303247828584624</v>
          </cell>
          <cell r="J44">
            <v>0</v>
          </cell>
          <cell r="K44">
            <v>0</v>
          </cell>
          <cell r="L44">
            <v>0</v>
          </cell>
          <cell r="M44">
            <v>153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121</v>
          </cell>
          <cell r="S44">
            <v>0</v>
          </cell>
          <cell r="T44">
            <v>0</v>
          </cell>
          <cell r="U44">
            <v>0</v>
          </cell>
        </row>
        <row r="45">
          <cell r="A45" t="str">
            <v>Pennsylvania</v>
          </cell>
          <cell r="D45">
            <v>0.57062338020127379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0.4293766197987261</v>
          </cell>
          <cell r="J45">
            <v>0</v>
          </cell>
          <cell r="K45">
            <v>0</v>
          </cell>
          <cell r="L45">
            <v>0</v>
          </cell>
          <cell r="M45">
            <v>106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80</v>
          </cell>
          <cell r="S45">
            <v>0</v>
          </cell>
          <cell r="T45">
            <v>0</v>
          </cell>
          <cell r="U45">
            <v>0</v>
          </cell>
        </row>
        <row r="46">
          <cell r="A46" t="str">
            <v>Rhode Island</v>
          </cell>
          <cell r="D46">
            <v>0.50163195331052335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0.49836804668947665</v>
          </cell>
          <cell r="J46">
            <v>0</v>
          </cell>
          <cell r="K46">
            <v>0</v>
          </cell>
          <cell r="L46">
            <v>0</v>
          </cell>
          <cell r="M46">
            <v>13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13</v>
          </cell>
          <cell r="S46">
            <v>0</v>
          </cell>
          <cell r="T46">
            <v>0</v>
          </cell>
          <cell r="U46">
            <v>0</v>
          </cell>
        </row>
        <row r="47">
          <cell r="A47" t="str">
            <v>Guam</v>
          </cell>
          <cell r="D47">
            <v>0.52801665516309859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0.47198334483690135</v>
          </cell>
          <cell r="J47">
            <v>0</v>
          </cell>
          <cell r="K47">
            <v>0</v>
          </cell>
          <cell r="L47">
            <v>0</v>
          </cell>
          <cell r="M47">
            <v>4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3</v>
          </cell>
          <cell r="S47">
            <v>0</v>
          </cell>
          <cell r="T47">
            <v>0</v>
          </cell>
          <cell r="U47">
            <v>0</v>
          </cell>
        </row>
        <row r="48">
          <cell r="A48" t="str">
            <v>Kansas</v>
          </cell>
          <cell r="D48">
            <v>0.47091536180124233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0.52908463819875784</v>
          </cell>
          <cell r="J48">
            <v>0</v>
          </cell>
          <cell r="K48">
            <v>0</v>
          </cell>
          <cell r="L48">
            <v>0</v>
          </cell>
          <cell r="M48">
            <v>18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21</v>
          </cell>
          <cell r="S48">
            <v>0</v>
          </cell>
          <cell r="T48">
            <v>0</v>
          </cell>
          <cell r="U48">
            <v>0</v>
          </cell>
        </row>
        <row r="49">
          <cell r="A49" t="str">
            <v>Indiana</v>
          </cell>
          <cell r="D49">
            <v>0.52837684504919313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0.47162315495080676</v>
          </cell>
          <cell r="J49">
            <v>0</v>
          </cell>
          <cell r="K49">
            <v>0</v>
          </cell>
          <cell r="L49">
            <v>0</v>
          </cell>
          <cell r="M49">
            <v>43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39</v>
          </cell>
          <cell r="S49">
            <v>0</v>
          </cell>
          <cell r="T49">
            <v>0</v>
          </cell>
          <cell r="U49">
            <v>0</v>
          </cell>
        </row>
        <row r="50">
          <cell r="A50" t="str">
            <v>Nebraska</v>
          </cell>
          <cell r="D50">
            <v>0.48902017504834711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0.51097982495165306</v>
          </cell>
          <cell r="J50">
            <v>0</v>
          </cell>
          <cell r="K50">
            <v>0</v>
          </cell>
          <cell r="L50">
            <v>0</v>
          </cell>
          <cell r="M50">
            <v>14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15</v>
          </cell>
          <cell r="S50">
            <v>0</v>
          </cell>
          <cell r="T50">
            <v>0</v>
          </cell>
          <cell r="U50">
            <v>0</v>
          </cell>
        </row>
        <row r="51">
          <cell r="A51" t="str">
            <v>West Virginia</v>
          </cell>
          <cell r="D51">
            <v>0.58067049108640567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0.41932950891359438</v>
          </cell>
          <cell r="J51">
            <v>0</v>
          </cell>
          <cell r="K51">
            <v>0</v>
          </cell>
          <cell r="L51">
            <v>0</v>
          </cell>
          <cell r="M51">
            <v>16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12</v>
          </cell>
          <cell r="S51">
            <v>0</v>
          </cell>
          <cell r="T51">
            <v>0</v>
          </cell>
          <cell r="U51">
            <v>0</v>
          </cell>
        </row>
        <row r="52">
          <cell r="A52" t="str">
            <v>Kentucky</v>
          </cell>
          <cell r="D52">
            <v>0.58653449893947029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0.41346550106052976</v>
          </cell>
          <cell r="J52">
            <v>0</v>
          </cell>
          <cell r="K52">
            <v>0</v>
          </cell>
          <cell r="L52">
            <v>0</v>
          </cell>
          <cell r="M52">
            <v>32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22</v>
          </cell>
          <cell r="S52">
            <v>0</v>
          </cell>
          <cell r="T52">
            <v>0</v>
          </cell>
          <cell r="U52">
            <v>0</v>
          </cell>
        </row>
        <row r="53">
          <cell r="A53" t="str">
            <v>Oregon</v>
          </cell>
          <cell r="D53">
            <v>0.5153377060211255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0.48466229397887445</v>
          </cell>
          <cell r="J53">
            <v>0</v>
          </cell>
          <cell r="K53">
            <v>0</v>
          </cell>
          <cell r="L53">
            <v>0</v>
          </cell>
          <cell r="M53">
            <v>31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30</v>
          </cell>
          <cell r="S53">
            <v>0</v>
          </cell>
          <cell r="T53">
            <v>0</v>
          </cell>
          <cell r="U53">
            <v>0</v>
          </cell>
        </row>
        <row r="54">
          <cell r="A54" t="str">
            <v>District of Columbia</v>
          </cell>
          <cell r="D54">
            <v>0.68869461425814793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0.3113053857418519</v>
          </cell>
          <cell r="J54">
            <v>0</v>
          </cell>
          <cell r="K54">
            <v>0</v>
          </cell>
          <cell r="L54">
            <v>0</v>
          </cell>
          <cell r="M54">
            <v>14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6</v>
          </cell>
          <cell r="S54">
            <v>0</v>
          </cell>
          <cell r="T54">
            <v>0</v>
          </cell>
          <cell r="U54">
            <v>0</v>
          </cell>
        </row>
        <row r="55">
          <cell r="A55" t="str">
            <v>Montana</v>
          </cell>
          <cell r="D55">
            <v>0.52375597971622467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0.47624402028377544</v>
          </cell>
          <cell r="J55">
            <v>0</v>
          </cell>
          <cell r="K55">
            <v>0</v>
          </cell>
          <cell r="L55">
            <v>0</v>
          </cell>
          <cell r="M55">
            <v>10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9</v>
          </cell>
          <cell r="S55">
            <v>0</v>
          </cell>
          <cell r="T55">
            <v>0</v>
          </cell>
          <cell r="U55">
            <v>0</v>
          </cell>
        </row>
        <row r="56">
          <cell r="A56" t="str">
            <v>New Jersey</v>
          </cell>
          <cell r="D56">
            <v>0.53059736312999284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0.46940263687000716</v>
          </cell>
          <cell r="J56">
            <v>0</v>
          </cell>
          <cell r="K56">
            <v>0</v>
          </cell>
          <cell r="L56">
            <v>0</v>
          </cell>
          <cell r="M56">
            <v>67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59</v>
          </cell>
          <cell r="S56">
            <v>0</v>
          </cell>
          <cell r="T56">
            <v>0</v>
          </cell>
          <cell r="U56">
            <v>0</v>
          </cell>
        </row>
        <row r="57">
          <cell r="A57" t="str">
            <v>New Mexico</v>
          </cell>
          <cell r="D57">
            <v>0.45445503517895852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0.54554496482104142</v>
          </cell>
          <cell r="J57">
            <v>0</v>
          </cell>
          <cell r="K57">
            <v>0</v>
          </cell>
          <cell r="L57">
            <v>0</v>
          </cell>
          <cell r="M57">
            <v>15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19</v>
          </cell>
          <cell r="S57">
            <v>0</v>
          </cell>
          <cell r="T57">
            <v>0</v>
          </cell>
          <cell r="U57">
            <v>0</v>
          </cell>
        </row>
        <row r="58">
          <cell r="A58" t="str">
            <v>South Dakota</v>
          </cell>
          <cell r="D58">
            <v>0.4829399845010896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0.51706001549891034</v>
          </cell>
          <cell r="J58">
            <v>0</v>
          </cell>
          <cell r="K58">
            <v>0</v>
          </cell>
          <cell r="L58">
            <v>0</v>
          </cell>
          <cell r="M58">
            <v>8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8</v>
          </cell>
          <cell r="S58">
            <v>0</v>
          </cell>
          <cell r="T58">
            <v>0</v>
          </cell>
          <cell r="U58">
            <v>0</v>
          </cell>
        </row>
        <row r="59">
          <cell r="A59" t="str">
            <v>Virgin Islands</v>
          </cell>
          <cell r="D59">
            <v>0.5285395435887752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0.47146045641122469</v>
          </cell>
          <cell r="J59">
            <v>0</v>
          </cell>
          <cell r="K59">
            <v>0</v>
          </cell>
          <cell r="L59">
            <v>0</v>
          </cell>
          <cell r="M59">
            <v>4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3</v>
          </cell>
          <cell r="S59">
            <v>0</v>
          </cell>
          <cell r="T59">
            <v>0</v>
          </cell>
          <cell r="U59">
            <v>0</v>
          </cell>
        </row>
      </sheetData>
      <sheetData sheetId="7">
        <row r="1">
          <cell r="A1" t="str">
            <v>state</v>
          </cell>
        </row>
        <row r="2">
          <cell r="A2" t="str">
            <v>Alabama</v>
          </cell>
          <cell r="T2" t="str">
            <v>Biden</v>
          </cell>
          <cell r="U2">
            <v>63.2</v>
          </cell>
          <cell r="V2" t="str">
            <v>Sanders</v>
          </cell>
          <cell r="W2">
            <v>16.600000000000001</v>
          </cell>
          <cell r="X2" t="str">
            <v>Bloomberg</v>
          </cell>
          <cell r="Y2">
            <v>11.7</v>
          </cell>
          <cell r="Z2" t="str">
            <v>Warren</v>
          </cell>
          <cell r="AA2">
            <v>5.7</v>
          </cell>
          <cell r="AB2" t="str">
            <v>Yang</v>
          </cell>
          <cell r="AC2">
            <v>1</v>
          </cell>
          <cell r="AD2" t="e">
            <v>#N/A</v>
          </cell>
          <cell r="AE2" t="e">
            <v>#N/A</v>
          </cell>
          <cell r="AF2" t="e">
            <v>#N/A</v>
          </cell>
          <cell r="AG2" t="e">
            <v>#N/A</v>
          </cell>
          <cell r="AH2" t="e">
            <v>#N/A</v>
          </cell>
          <cell r="AI2" t="e">
            <v>#N/A</v>
          </cell>
          <cell r="AJ2" t="str">
            <v>Booker</v>
          </cell>
          <cell r="AK2">
            <v>0</v>
          </cell>
        </row>
        <row r="3">
          <cell r="A3" t="str">
            <v>Alaska</v>
          </cell>
          <cell r="T3" t="str">
            <v>Biden</v>
          </cell>
          <cell r="U3">
            <v>55</v>
          </cell>
          <cell r="V3" t="str">
            <v>Sanders</v>
          </cell>
          <cell r="W3">
            <v>45</v>
          </cell>
          <cell r="X3" t="e">
            <v>#N/A</v>
          </cell>
          <cell r="Y3" t="e">
            <v>#N/A</v>
          </cell>
          <cell r="Z3" t="e">
            <v>#N/A</v>
          </cell>
          <cell r="AA3" t="e">
            <v>#N/A</v>
          </cell>
          <cell r="AB3" t="e">
            <v>#N/A</v>
          </cell>
          <cell r="AC3" t="e">
            <v>#N/A</v>
          </cell>
          <cell r="AD3" t="e">
            <v>#N/A</v>
          </cell>
          <cell r="AE3" t="e">
            <v>#N/A</v>
          </cell>
          <cell r="AF3" t="e">
            <v>#N/A</v>
          </cell>
          <cell r="AG3" t="e">
            <v>#N/A</v>
          </cell>
          <cell r="AH3" t="e">
            <v>#N/A</v>
          </cell>
          <cell r="AI3" t="e">
            <v>#N/A</v>
          </cell>
          <cell r="AJ3" t="str">
            <v>Booker</v>
          </cell>
          <cell r="AK3">
            <v>0</v>
          </cell>
        </row>
        <row r="4">
          <cell r="A4" t="str">
            <v>American Samoa</v>
          </cell>
          <cell r="T4" t="str">
            <v>Biden</v>
          </cell>
          <cell r="U4">
            <v>33.299999999999997</v>
          </cell>
          <cell r="V4" t="str">
            <v>Sanders</v>
          </cell>
          <cell r="W4">
            <v>31.9</v>
          </cell>
          <cell r="X4" t="str">
            <v>Bloomberg</v>
          </cell>
          <cell r="Y4">
            <v>17.8</v>
          </cell>
          <cell r="Z4" t="str">
            <v>Warren</v>
          </cell>
          <cell r="AA4">
            <v>14.3</v>
          </cell>
          <cell r="AB4" t="str">
            <v>Buttigieg</v>
          </cell>
          <cell r="AC4">
            <v>1.6</v>
          </cell>
          <cell r="AD4" t="str">
            <v>Klobuchar</v>
          </cell>
          <cell r="AE4">
            <v>0.9</v>
          </cell>
          <cell r="AF4" t="e">
            <v>#N/A</v>
          </cell>
          <cell r="AG4" t="e">
            <v>#N/A</v>
          </cell>
          <cell r="AH4" t="e">
            <v>#N/A</v>
          </cell>
          <cell r="AI4" t="e">
            <v>#N/A</v>
          </cell>
          <cell r="AJ4" t="str">
            <v>Booker</v>
          </cell>
          <cell r="AK4">
            <v>0</v>
          </cell>
        </row>
        <row r="5">
          <cell r="A5" t="str">
            <v>Arizona</v>
          </cell>
          <cell r="T5" t="str">
            <v>Biden</v>
          </cell>
          <cell r="U5">
            <v>54</v>
          </cell>
          <cell r="V5" t="str">
            <v>Sanders</v>
          </cell>
          <cell r="W5">
            <v>46</v>
          </cell>
          <cell r="X5" t="e">
            <v>#N/A</v>
          </cell>
          <cell r="Y5" t="e">
            <v>#N/A</v>
          </cell>
          <cell r="Z5" t="e">
            <v>#N/A</v>
          </cell>
          <cell r="AA5" t="e">
            <v>#N/A</v>
          </cell>
          <cell r="AB5" t="e">
            <v>#N/A</v>
          </cell>
          <cell r="AC5" t="e">
            <v>#N/A</v>
          </cell>
          <cell r="AD5" t="e">
            <v>#N/A</v>
          </cell>
          <cell r="AE5" t="e">
            <v>#N/A</v>
          </cell>
          <cell r="AF5" t="e">
            <v>#N/A</v>
          </cell>
          <cell r="AG5" t="e">
            <v>#N/A</v>
          </cell>
          <cell r="AH5" t="e">
            <v>#N/A</v>
          </cell>
          <cell r="AI5" t="e">
            <v>#N/A</v>
          </cell>
          <cell r="AJ5" t="str">
            <v>Booker</v>
          </cell>
          <cell r="AK5">
            <v>0</v>
          </cell>
        </row>
        <row r="6">
          <cell r="A6" t="str">
            <v>Arkansas</v>
          </cell>
          <cell r="T6" t="str">
            <v>Biden</v>
          </cell>
          <cell r="U6">
            <v>40.4</v>
          </cell>
          <cell r="V6" t="str">
            <v>Sanders</v>
          </cell>
          <cell r="W6">
            <v>22.4</v>
          </cell>
          <cell r="X6" t="str">
            <v>Bloomberg</v>
          </cell>
          <cell r="Y6">
            <v>16.7</v>
          </cell>
          <cell r="Z6" t="str">
            <v>Warren</v>
          </cell>
          <cell r="AA6">
            <v>10</v>
          </cell>
          <cell r="AB6" t="str">
            <v>Yang</v>
          </cell>
          <cell r="AC6">
            <v>1</v>
          </cell>
          <cell r="AD6" t="e">
            <v>#N/A</v>
          </cell>
          <cell r="AE6" t="e">
            <v>#N/A</v>
          </cell>
          <cell r="AF6" t="e">
            <v>#N/A</v>
          </cell>
          <cell r="AG6" t="e">
            <v>#N/A</v>
          </cell>
          <cell r="AH6" t="e">
            <v>#N/A</v>
          </cell>
          <cell r="AI6" t="e">
            <v>#N/A</v>
          </cell>
          <cell r="AJ6" t="str">
            <v>Booker</v>
          </cell>
          <cell r="AK6">
            <v>0</v>
          </cell>
        </row>
        <row r="7">
          <cell r="A7" t="str">
            <v>California</v>
          </cell>
          <cell r="T7" t="str">
            <v>Sanders</v>
          </cell>
          <cell r="U7">
            <v>33.700000000000003</v>
          </cell>
          <cell r="V7" t="str">
            <v>Biden</v>
          </cell>
          <cell r="W7">
            <v>26.3</v>
          </cell>
          <cell r="X7" t="str">
            <v>Bloomberg</v>
          </cell>
          <cell r="Y7">
            <v>13.6</v>
          </cell>
          <cell r="Z7" t="str">
            <v>Warren</v>
          </cell>
          <cell r="AA7">
            <v>12.6</v>
          </cell>
          <cell r="AB7" t="e">
            <v>#N/A</v>
          </cell>
          <cell r="AC7" t="e">
            <v>#N/A</v>
          </cell>
          <cell r="AD7" t="e">
            <v>#N/A</v>
          </cell>
          <cell r="AE7" t="e">
            <v>#N/A</v>
          </cell>
          <cell r="AF7" t="e">
            <v>#N/A</v>
          </cell>
          <cell r="AG7" t="e">
            <v>#N/A</v>
          </cell>
          <cell r="AH7" t="e">
            <v>#N/A</v>
          </cell>
          <cell r="AI7" t="e">
            <v>#N/A</v>
          </cell>
          <cell r="AJ7" t="str">
            <v>Booker</v>
          </cell>
          <cell r="AK7">
            <v>0</v>
          </cell>
        </row>
        <row r="8">
          <cell r="A8" t="str">
            <v>Colorado</v>
          </cell>
          <cell r="T8" t="str">
            <v>Sanders</v>
          </cell>
          <cell r="U8">
            <v>36.5</v>
          </cell>
          <cell r="V8" t="str">
            <v>Biden</v>
          </cell>
          <cell r="W8">
            <v>24.5</v>
          </cell>
          <cell r="X8" t="str">
            <v>Bloomberg</v>
          </cell>
          <cell r="Y8">
            <v>19.100000000000001</v>
          </cell>
          <cell r="Z8" t="str">
            <v>Warren</v>
          </cell>
          <cell r="AA8">
            <v>17.600000000000001</v>
          </cell>
          <cell r="AB8" t="e">
            <v>#N/A</v>
          </cell>
          <cell r="AC8" t="e">
            <v>#N/A</v>
          </cell>
          <cell r="AD8" t="e">
            <v>#N/A</v>
          </cell>
          <cell r="AE8" t="e">
            <v>#N/A</v>
          </cell>
          <cell r="AF8" t="e">
            <v>#N/A</v>
          </cell>
          <cell r="AG8" t="e">
            <v>#N/A</v>
          </cell>
          <cell r="AH8" t="e">
            <v>#N/A</v>
          </cell>
          <cell r="AI8" t="e">
            <v>#N/A</v>
          </cell>
          <cell r="AJ8" t="str">
            <v>Booker</v>
          </cell>
          <cell r="AK8">
            <v>0</v>
          </cell>
        </row>
        <row r="9">
          <cell r="A9" t="str">
            <v>Connecticut</v>
          </cell>
          <cell r="T9" t="str">
            <v>Biden</v>
          </cell>
          <cell r="U9">
            <v>51.3</v>
          </cell>
          <cell r="V9" t="str">
            <v>Sanders</v>
          </cell>
          <cell r="W9">
            <v>48.7</v>
          </cell>
          <cell r="X9" t="e">
            <v>#N/A</v>
          </cell>
          <cell r="Y9" t="e">
            <v>#N/A</v>
          </cell>
          <cell r="Z9" t="e">
            <v>#N/A</v>
          </cell>
          <cell r="AA9" t="e">
            <v>#N/A</v>
          </cell>
          <cell r="AB9" t="e">
            <v>#N/A</v>
          </cell>
          <cell r="AC9" t="e">
            <v>#N/A</v>
          </cell>
          <cell r="AD9" t="e">
            <v>#N/A</v>
          </cell>
          <cell r="AE9" t="e">
            <v>#N/A</v>
          </cell>
          <cell r="AF9" t="e">
            <v>#N/A</v>
          </cell>
          <cell r="AG9" t="e">
            <v>#N/A</v>
          </cell>
          <cell r="AH9" t="e">
            <v>#N/A</v>
          </cell>
          <cell r="AI9" t="e">
            <v>#N/A</v>
          </cell>
          <cell r="AJ9" t="str">
            <v>Booker</v>
          </cell>
          <cell r="AK9">
            <v>0</v>
          </cell>
        </row>
        <row r="10">
          <cell r="A10" t="str">
            <v>Delaware</v>
          </cell>
          <cell r="T10" t="str">
            <v>Biden</v>
          </cell>
          <cell r="U10">
            <v>62.8</v>
          </cell>
          <cell r="V10" t="str">
            <v>Sanders</v>
          </cell>
          <cell r="W10">
            <v>37.200000000000003</v>
          </cell>
          <cell r="X10" t="e">
            <v>#N/A</v>
          </cell>
          <cell r="Y10" t="e">
            <v>#N/A</v>
          </cell>
          <cell r="Z10" t="e">
            <v>#N/A</v>
          </cell>
          <cell r="AA10" t="e">
            <v>#N/A</v>
          </cell>
          <cell r="AB10" t="e">
            <v>#N/A</v>
          </cell>
          <cell r="AC10" t="e">
            <v>#N/A</v>
          </cell>
          <cell r="AD10" t="e">
            <v>#N/A</v>
          </cell>
          <cell r="AE10" t="e">
            <v>#N/A</v>
          </cell>
          <cell r="AF10" t="e">
            <v>#N/A</v>
          </cell>
          <cell r="AG10" t="e">
            <v>#N/A</v>
          </cell>
          <cell r="AH10" t="e">
            <v>#N/A</v>
          </cell>
          <cell r="AI10" t="e">
            <v>#N/A</v>
          </cell>
          <cell r="AJ10" t="str">
            <v>Booker</v>
          </cell>
          <cell r="AK10">
            <v>0</v>
          </cell>
        </row>
        <row r="11">
          <cell r="A11" t="str">
            <v>Democrats Abroad</v>
          </cell>
          <cell r="T11" t="str">
            <v>Sanders</v>
          </cell>
          <cell r="U11">
            <v>40.799999999999997</v>
          </cell>
          <cell r="V11" t="str">
            <v>Biden</v>
          </cell>
          <cell r="W11">
            <v>28.9</v>
          </cell>
          <cell r="X11" t="str">
            <v>Bloomberg</v>
          </cell>
          <cell r="Y11">
            <v>15.5</v>
          </cell>
          <cell r="Z11" t="str">
            <v>Warren</v>
          </cell>
          <cell r="AA11">
            <v>12.5</v>
          </cell>
          <cell r="AB11" t="str">
            <v>Buttigieg</v>
          </cell>
          <cell r="AC11">
            <v>1.6</v>
          </cell>
          <cell r="AD11" t="str">
            <v>Klobuchar</v>
          </cell>
          <cell r="AE11">
            <v>0.8</v>
          </cell>
          <cell r="AF11" t="e">
            <v>#N/A</v>
          </cell>
          <cell r="AG11" t="e">
            <v>#N/A</v>
          </cell>
          <cell r="AH11" t="e">
            <v>#N/A</v>
          </cell>
          <cell r="AI11" t="e">
            <v>#N/A</v>
          </cell>
          <cell r="AJ11" t="str">
            <v>Booker</v>
          </cell>
          <cell r="AK11">
            <v>0</v>
          </cell>
        </row>
        <row r="12">
          <cell r="A12" t="str">
            <v>District of Columbia</v>
          </cell>
          <cell r="T12" t="str">
            <v>Biden</v>
          </cell>
          <cell r="U12">
            <v>68.900000000000006</v>
          </cell>
          <cell r="V12" t="str">
            <v>Sanders</v>
          </cell>
          <cell r="W12">
            <v>31.1</v>
          </cell>
          <cell r="X12" t="e">
            <v>#N/A</v>
          </cell>
          <cell r="Y12" t="e">
            <v>#N/A</v>
          </cell>
          <cell r="Z12" t="e">
            <v>#N/A</v>
          </cell>
          <cell r="AA12" t="e">
            <v>#N/A</v>
          </cell>
          <cell r="AB12" t="e">
            <v>#N/A</v>
          </cell>
          <cell r="AC12" t="e">
            <v>#N/A</v>
          </cell>
          <cell r="AD12" t="e">
            <v>#N/A</v>
          </cell>
          <cell r="AE12" t="e">
            <v>#N/A</v>
          </cell>
          <cell r="AF12" t="e">
            <v>#N/A</v>
          </cell>
          <cell r="AG12" t="e">
            <v>#N/A</v>
          </cell>
          <cell r="AH12" t="e">
            <v>#N/A</v>
          </cell>
          <cell r="AI12" t="e">
            <v>#N/A</v>
          </cell>
          <cell r="AJ12" t="str">
            <v>Booker</v>
          </cell>
          <cell r="AK12">
            <v>0</v>
          </cell>
        </row>
        <row r="13">
          <cell r="A13" t="str">
            <v>Florida</v>
          </cell>
          <cell r="T13" t="str">
            <v>Biden</v>
          </cell>
          <cell r="U13">
            <v>73</v>
          </cell>
          <cell r="V13" t="str">
            <v>Sanders</v>
          </cell>
          <cell r="W13">
            <v>27</v>
          </cell>
          <cell r="X13" t="e">
            <v>#N/A</v>
          </cell>
          <cell r="Y13" t="e">
            <v>#N/A</v>
          </cell>
          <cell r="Z13" t="e">
            <v>#N/A</v>
          </cell>
          <cell r="AA13" t="e">
            <v>#N/A</v>
          </cell>
          <cell r="AB13" t="e">
            <v>#N/A</v>
          </cell>
          <cell r="AC13" t="e">
            <v>#N/A</v>
          </cell>
          <cell r="AD13" t="e">
            <v>#N/A</v>
          </cell>
          <cell r="AE13" t="e">
            <v>#N/A</v>
          </cell>
          <cell r="AF13" t="e">
            <v>#N/A</v>
          </cell>
          <cell r="AG13" t="e">
            <v>#N/A</v>
          </cell>
          <cell r="AH13" t="e">
            <v>#N/A</v>
          </cell>
          <cell r="AI13" t="e">
            <v>#N/A</v>
          </cell>
          <cell r="AJ13" t="str">
            <v>Booker</v>
          </cell>
          <cell r="AK13">
            <v>0</v>
          </cell>
        </row>
        <row r="14">
          <cell r="A14" t="str">
            <v>Georgia</v>
          </cell>
          <cell r="T14" t="str">
            <v>Biden</v>
          </cell>
          <cell r="U14">
            <v>65.5</v>
          </cell>
          <cell r="V14" t="str">
            <v>Sanders</v>
          </cell>
          <cell r="W14">
            <v>34.5</v>
          </cell>
          <cell r="X14" t="e">
            <v>#N/A</v>
          </cell>
          <cell r="Y14" t="e">
            <v>#N/A</v>
          </cell>
          <cell r="Z14" t="e">
            <v>#N/A</v>
          </cell>
          <cell r="AA14" t="e">
            <v>#N/A</v>
          </cell>
          <cell r="AB14" t="e">
            <v>#N/A</v>
          </cell>
          <cell r="AC14" t="e">
            <v>#N/A</v>
          </cell>
          <cell r="AD14" t="e">
            <v>#N/A</v>
          </cell>
          <cell r="AE14" t="e">
            <v>#N/A</v>
          </cell>
          <cell r="AF14" t="e">
            <v>#N/A</v>
          </cell>
          <cell r="AG14" t="e">
            <v>#N/A</v>
          </cell>
          <cell r="AH14" t="e">
            <v>#N/A</v>
          </cell>
          <cell r="AI14" t="e">
            <v>#N/A</v>
          </cell>
          <cell r="AJ14" t="str">
            <v>Booker</v>
          </cell>
          <cell r="AK14">
            <v>0</v>
          </cell>
        </row>
        <row r="15">
          <cell r="A15" t="str">
            <v>Guam</v>
          </cell>
          <cell r="T15" t="str">
            <v>Biden</v>
          </cell>
          <cell r="U15">
            <v>52.8</v>
          </cell>
          <cell r="V15" t="str">
            <v>Sanders</v>
          </cell>
          <cell r="W15">
            <v>47.2</v>
          </cell>
          <cell r="X15" t="e">
            <v>#N/A</v>
          </cell>
          <cell r="Y15" t="e">
            <v>#N/A</v>
          </cell>
          <cell r="Z15" t="e">
            <v>#N/A</v>
          </cell>
          <cell r="AA15" t="e">
            <v>#N/A</v>
          </cell>
          <cell r="AB15" t="e">
            <v>#N/A</v>
          </cell>
          <cell r="AC15" t="e">
            <v>#N/A</v>
          </cell>
          <cell r="AD15" t="e">
            <v>#N/A</v>
          </cell>
          <cell r="AE15" t="e">
            <v>#N/A</v>
          </cell>
          <cell r="AF15" t="e">
            <v>#N/A</v>
          </cell>
          <cell r="AG15" t="e">
            <v>#N/A</v>
          </cell>
          <cell r="AH15" t="e">
            <v>#N/A</v>
          </cell>
          <cell r="AI15" t="e">
            <v>#N/A</v>
          </cell>
          <cell r="AJ15" t="str">
            <v>Booker</v>
          </cell>
          <cell r="AK15">
            <v>0</v>
          </cell>
        </row>
        <row r="16">
          <cell r="A16" t="str">
            <v>Hawaii</v>
          </cell>
          <cell r="T16" t="str">
            <v>Sanders</v>
          </cell>
          <cell r="U16">
            <v>53.9</v>
          </cell>
          <cell r="V16" t="str">
            <v>Biden</v>
          </cell>
          <cell r="W16">
            <v>46.1</v>
          </cell>
          <cell r="X16" t="e">
            <v>#N/A</v>
          </cell>
          <cell r="Y16" t="e">
            <v>#N/A</v>
          </cell>
          <cell r="Z16" t="e">
            <v>#N/A</v>
          </cell>
          <cell r="AA16" t="e">
            <v>#N/A</v>
          </cell>
          <cell r="AB16" t="e">
            <v>#N/A</v>
          </cell>
          <cell r="AC16" t="e">
            <v>#N/A</v>
          </cell>
          <cell r="AD16" t="e">
            <v>#N/A</v>
          </cell>
          <cell r="AE16" t="e">
            <v>#N/A</v>
          </cell>
          <cell r="AF16" t="e">
            <v>#N/A</v>
          </cell>
          <cell r="AG16" t="e">
            <v>#N/A</v>
          </cell>
          <cell r="AH16" t="e">
            <v>#N/A</v>
          </cell>
          <cell r="AI16" t="e">
            <v>#N/A</v>
          </cell>
          <cell r="AJ16" t="str">
            <v>Booker</v>
          </cell>
          <cell r="AK16">
            <v>0</v>
          </cell>
        </row>
        <row r="17">
          <cell r="A17" t="str">
            <v>Idaho</v>
          </cell>
          <cell r="T17" t="str">
            <v>Sanders</v>
          </cell>
          <cell r="U17">
            <v>50.8</v>
          </cell>
          <cell r="V17" t="str">
            <v>Biden</v>
          </cell>
          <cell r="W17">
            <v>49.2</v>
          </cell>
          <cell r="X17" t="e">
            <v>#N/A</v>
          </cell>
          <cell r="Y17" t="e">
            <v>#N/A</v>
          </cell>
          <cell r="Z17" t="e">
            <v>#N/A</v>
          </cell>
          <cell r="AA17" t="e">
            <v>#N/A</v>
          </cell>
          <cell r="AB17" t="e">
            <v>#N/A</v>
          </cell>
          <cell r="AC17" t="e">
            <v>#N/A</v>
          </cell>
          <cell r="AD17" t="e">
            <v>#N/A</v>
          </cell>
          <cell r="AE17" t="e">
            <v>#N/A</v>
          </cell>
          <cell r="AF17" t="e">
            <v>#N/A</v>
          </cell>
          <cell r="AG17" t="e">
            <v>#N/A</v>
          </cell>
          <cell r="AH17" t="e">
            <v>#N/A</v>
          </cell>
          <cell r="AI17" t="e">
            <v>#N/A</v>
          </cell>
          <cell r="AJ17" t="str">
            <v>Booker</v>
          </cell>
          <cell r="AK17">
            <v>0</v>
          </cell>
        </row>
        <row r="18">
          <cell r="A18" t="str">
            <v>Illinois</v>
          </cell>
          <cell r="T18" t="str">
            <v>Biden</v>
          </cell>
          <cell r="U18">
            <v>55.6</v>
          </cell>
          <cell r="V18" t="str">
            <v>Sanders</v>
          </cell>
          <cell r="W18">
            <v>44.4</v>
          </cell>
          <cell r="X18" t="e">
            <v>#N/A</v>
          </cell>
          <cell r="Y18" t="e">
            <v>#N/A</v>
          </cell>
          <cell r="Z18" t="e">
            <v>#N/A</v>
          </cell>
          <cell r="AA18" t="e">
            <v>#N/A</v>
          </cell>
          <cell r="AB18" t="e">
            <v>#N/A</v>
          </cell>
          <cell r="AC18" t="e">
            <v>#N/A</v>
          </cell>
          <cell r="AD18" t="e">
            <v>#N/A</v>
          </cell>
          <cell r="AE18" t="e">
            <v>#N/A</v>
          </cell>
          <cell r="AF18" t="e">
            <v>#N/A</v>
          </cell>
          <cell r="AG18" t="e">
            <v>#N/A</v>
          </cell>
          <cell r="AH18" t="e">
            <v>#N/A</v>
          </cell>
          <cell r="AI18" t="e">
            <v>#N/A</v>
          </cell>
          <cell r="AJ18" t="str">
            <v>Booker</v>
          </cell>
          <cell r="AK18">
            <v>0</v>
          </cell>
        </row>
        <row r="19">
          <cell r="A19" t="str">
            <v>Indiana</v>
          </cell>
          <cell r="T19" t="str">
            <v>Biden</v>
          </cell>
          <cell r="U19">
            <v>52.8</v>
          </cell>
          <cell r="V19" t="str">
            <v>Sanders</v>
          </cell>
          <cell r="W19">
            <v>47.2</v>
          </cell>
          <cell r="X19" t="e">
            <v>#N/A</v>
          </cell>
          <cell r="Y19" t="e">
            <v>#N/A</v>
          </cell>
          <cell r="Z19" t="e">
            <v>#N/A</v>
          </cell>
          <cell r="AA19" t="e">
            <v>#N/A</v>
          </cell>
          <cell r="AB19" t="e">
            <v>#N/A</v>
          </cell>
          <cell r="AC19" t="e">
            <v>#N/A</v>
          </cell>
          <cell r="AD19" t="e">
            <v>#N/A</v>
          </cell>
          <cell r="AE19" t="e">
            <v>#N/A</v>
          </cell>
          <cell r="AF19" t="e">
            <v>#N/A</v>
          </cell>
          <cell r="AG19" t="e">
            <v>#N/A</v>
          </cell>
          <cell r="AH19" t="e">
            <v>#N/A</v>
          </cell>
          <cell r="AI19" t="e">
            <v>#N/A</v>
          </cell>
          <cell r="AJ19" t="str">
            <v>Booker</v>
          </cell>
          <cell r="AK19">
            <v>0</v>
          </cell>
        </row>
        <row r="20">
          <cell r="A20" t="str">
            <v>Iowa</v>
          </cell>
          <cell r="T20" t="str">
            <v>Buttigieg</v>
          </cell>
          <cell r="U20">
            <v>26.2</v>
          </cell>
          <cell r="V20" t="str">
            <v>Sanders</v>
          </cell>
          <cell r="W20">
            <v>26.1</v>
          </cell>
          <cell r="X20" t="str">
            <v>Warren</v>
          </cell>
          <cell r="Y20">
            <v>18</v>
          </cell>
          <cell r="Z20" t="str">
            <v>Biden</v>
          </cell>
          <cell r="AA20">
            <v>14.9</v>
          </cell>
          <cell r="AB20" t="str">
            <v>Klobuchar</v>
          </cell>
          <cell r="AC20">
            <v>12.3</v>
          </cell>
          <cell r="AD20" t="str">
            <v>Yang</v>
          </cell>
          <cell r="AE20">
            <v>1</v>
          </cell>
          <cell r="AF20" t="e">
            <v>#N/A</v>
          </cell>
          <cell r="AG20" t="e">
            <v>#N/A</v>
          </cell>
          <cell r="AH20" t="e">
            <v>#N/A</v>
          </cell>
          <cell r="AI20" t="e">
            <v>#N/A</v>
          </cell>
          <cell r="AJ20" t="str">
            <v>Booker</v>
          </cell>
          <cell r="AK20">
            <v>0</v>
          </cell>
        </row>
        <row r="21">
          <cell r="A21" t="str">
            <v>Kansas</v>
          </cell>
          <cell r="T21" t="str">
            <v>Sanders</v>
          </cell>
          <cell r="U21">
            <v>52.9</v>
          </cell>
          <cell r="V21" t="str">
            <v>Biden</v>
          </cell>
          <cell r="W21">
            <v>47.1</v>
          </cell>
          <cell r="X21" t="e">
            <v>#N/A</v>
          </cell>
          <cell r="Y21" t="e">
            <v>#N/A</v>
          </cell>
          <cell r="Z21" t="e">
            <v>#N/A</v>
          </cell>
          <cell r="AA21" t="e">
            <v>#N/A</v>
          </cell>
          <cell r="AB21" t="e">
            <v>#N/A</v>
          </cell>
          <cell r="AC21" t="e">
            <v>#N/A</v>
          </cell>
          <cell r="AD21" t="e">
            <v>#N/A</v>
          </cell>
          <cell r="AE21" t="e">
            <v>#N/A</v>
          </cell>
          <cell r="AF21" t="e">
            <v>#N/A</v>
          </cell>
          <cell r="AG21" t="e">
            <v>#N/A</v>
          </cell>
          <cell r="AH21" t="e">
            <v>#N/A</v>
          </cell>
          <cell r="AI21" t="e">
            <v>#N/A</v>
          </cell>
          <cell r="AJ21" t="str">
            <v>Booker</v>
          </cell>
          <cell r="AK21">
            <v>0</v>
          </cell>
        </row>
        <row r="22">
          <cell r="A22" t="str">
            <v>Kentucky</v>
          </cell>
          <cell r="T22" t="str">
            <v>Biden</v>
          </cell>
          <cell r="U22">
            <v>58.7</v>
          </cell>
          <cell r="V22" t="str">
            <v>Sanders</v>
          </cell>
          <cell r="W22">
            <v>41.3</v>
          </cell>
          <cell r="X22" t="e">
            <v>#N/A</v>
          </cell>
          <cell r="Y22" t="e">
            <v>#N/A</v>
          </cell>
          <cell r="Z22" t="e">
            <v>#N/A</v>
          </cell>
          <cell r="AA22" t="e">
            <v>#N/A</v>
          </cell>
          <cell r="AB22" t="e">
            <v>#N/A</v>
          </cell>
          <cell r="AC22" t="e">
            <v>#N/A</v>
          </cell>
          <cell r="AD22" t="e">
            <v>#N/A</v>
          </cell>
          <cell r="AE22" t="e">
            <v>#N/A</v>
          </cell>
          <cell r="AF22" t="e">
            <v>#N/A</v>
          </cell>
          <cell r="AG22" t="e">
            <v>#N/A</v>
          </cell>
          <cell r="AH22" t="e">
            <v>#N/A</v>
          </cell>
          <cell r="AI22" t="e">
            <v>#N/A</v>
          </cell>
          <cell r="AJ22" t="str">
            <v>Booker</v>
          </cell>
          <cell r="AK22">
            <v>0</v>
          </cell>
        </row>
        <row r="23">
          <cell r="A23" t="str">
            <v>Louisiana</v>
          </cell>
          <cell r="T23" t="str">
            <v>Biden</v>
          </cell>
          <cell r="U23">
            <v>70.5</v>
          </cell>
          <cell r="V23" t="str">
            <v>Sanders</v>
          </cell>
          <cell r="W23">
            <v>29.5</v>
          </cell>
          <cell r="X23" t="e">
            <v>#N/A</v>
          </cell>
          <cell r="Y23" t="e">
            <v>#N/A</v>
          </cell>
          <cell r="Z23" t="e">
            <v>#N/A</v>
          </cell>
          <cell r="AA23" t="e">
            <v>#N/A</v>
          </cell>
          <cell r="AB23" t="e">
            <v>#N/A</v>
          </cell>
          <cell r="AC23" t="e">
            <v>#N/A</v>
          </cell>
          <cell r="AD23" t="e">
            <v>#N/A</v>
          </cell>
          <cell r="AE23" t="e">
            <v>#N/A</v>
          </cell>
          <cell r="AF23" t="e">
            <v>#N/A</v>
          </cell>
          <cell r="AG23" t="e">
            <v>#N/A</v>
          </cell>
          <cell r="AH23" t="e">
            <v>#N/A</v>
          </cell>
          <cell r="AI23" t="e">
            <v>#N/A</v>
          </cell>
          <cell r="AJ23" t="str">
            <v>Booker</v>
          </cell>
          <cell r="AK23">
            <v>0</v>
          </cell>
        </row>
        <row r="24">
          <cell r="A24" t="str">
            <v>Maine</v>
          </cell>
          <cell r="T24" t="str">
            <v>Biden</v>
          </cell>
          <cell r="U24">
            <v>34</v>
          </cell>
          <cell r="V24" t="str">
            <v>Sanders</v>
          </cell>
          <cell r="W24">
            <v>32.9</v>
          </cell>
          <cell r="X24" t="str">
            <v>Warren</v>
          </cell>
          <cell r="Y24">
            <v>15.8</v>
          </cell>
          <cell r="Z24" t="str">
            <v>Bloomberg</v>
          </cell>
          <cell r="AA24">
            <v>12</v>
          </cell>
          <cell r="AB24" t="e">
            <v>#N/A</v>
          </cell>
          <cell r="AC24" t="e">
            <v>#N/A</v>
          </cell>
          <cell r="AD24" t="e">
            <v>#N/A</v>
          </cell>
          <cell r="AE24" t="e">
            <v>#N/A</v>
          </cell>
          <cell r="AF24" t="e">
            <v>#N/A</v>
          </cell>
          <cell r="AG24" t="e">
            <v>#N/A</v>
          </cell>
          <cell r="AH24" t="e">
            <v>#N/A</v>
          </cell>
          <cell r="AI24" t="e">
            <v>#N/A</v>
          </cell>
          <cell r="AJ24" t="str">
            <v>Booker</v>
          </cell>
          <cell r="AK24">
            <v>0</v>
          </cell>
        </row>
        <row r="25">
          <cell r="A25" t="str">
            <v>Maryland</v>
          </cell>
          <cell r="T25" t="str">
            <v>Biden</v>
          </cell>
          <cell r="U25">
            <v>59.7</v>
          </cell>
          <cell r="V25" t="str">
            <v>Sanders</v>
          </cell>
          <cell r="W25">
            <v>40.299999999999997</v>
          </cell>
          <cell r="X25" t="e">
            <v>#N/A</v>
          </cell>
          <cell r="Y25" t="e">
            <v>#N/A</v>
          </cell>
          <cell r="Z25" t="e">
            <v>#N/A</v>
          </cell>
          <cell r="AA25" t="e">
            <v>#N/A</v>
          </cell>
          <cell r="AB25" t="e">
            <v>#N/A</v>
          </cell>
          <cell r="AC25" t="e">
            <v>#N/A</v>
          </cell>
          <cell r="AD25" t="e">
            <v>#N/A</v>
          </cell>
          <cell r="AE25" t="e">
            <v>#N/A</v>
          </cell>
          <cell r="AF25" t="e">
            <v>#N/A</v>
          </cell>
          <cell r="AG25" t="e">
            <v>#N/A</v>
          </cell>
          <cell r="AH25" t="e">
            <v>#N/A</v>
          </cell>
          <cell r="AI25" t="e">
            <v>#N/A</v>
          </cell>
          <cell r="AJ25" t="str">
            <v>Booker</v>
          </cell>
          <cell r="AK25">
            <v>0</v>
          </cell>
        </row>
        <row r="26">
          <cell r="A26" t="str">
            <v>Massachusetts</v>
          </cell>
          <cell r="T26" t="str">
            <v>Biden</v>
          </cell>
          <cell r="U26">
            <v>33.4</v>
          </cell>
          <cell r="V26" t="str">
            <v>Sanders</v>
          </cell>
          <cell r="W26">
            <v>26.7</v>
          </cell>
          <cell r="X26" t="str">
            <v>Warren</v>
          </cell>
          <cell r="Y26">
            <v>21.6</v>
          </cell>
          <cell r="Z26" t="str">
            <v>Bloomberg</v>
          </cell>
          <cell r="AA26">
            <v>11.7</v>
          </cell>
          <cell r="AB26" t="e">
            <v>#N/A</v>
          </cell>
          <cell r="AC26" t="e">
            <v>#N/A</v>
          </cell>
          <cell r="AD26" t="e">
            <v>#N/A</v>
          </cell>
          <cell r="AE26" t="e">
            <v>#N/A</v>
          </cell>
          <cell r="AF26" t="e">
            <v>#N/A</v>
          </cell>
          <cell r="AG26" t="e">
            <v>#N/A</v>
          </cell>
          <cell r="AH26" t="e">
            <v>#N/A</v>
          </cell>
          <cell r="AI26" t="e">
            <v>#N/A</v>
          </cell>
          <cell r="AJ26" t="str">
            <v>Booker</v>
          </cell>
          <cell r="AK26">
            <v>0</v>
          </cell>
        </row>
        <row r="27">
          <cell r="A27" t="str">
            <v>Michigan</v>
          </cell>
          <cell r="T27" t="str">
            <v>Biden</v>
          </cell>
          <cell r="U27">
            <v>58.2</v>
          </cell>
          <cell r="V27" t="str">
            <v>Sanders</v>
          </cell>
          <cell r="W27">
            <v>41.8</v>
          </cell>
          <cell r="X27" t="e">
            <v>#N/A</v>
          </cell>
          <cell r="Y27" t="e">
            <v>#N/A</v>
          </cell>
          <cell r="Z27" t="e">
            <v>#N/A</v>
          </cell>
          <cell r="AA27" t="e">
            <v>#N/A</v>
          </cell>
          <cell r="AB27" t="e">
            <v>#N/A</v>
          </cell>
          <cell r="AC27" t="e">
            <v>#N/A</v>
          </cell>
          <cell r="AD27" t="e">
            <v>#N/A</v>
          </cell>
          <cell r="AE27" t="e">
            <v>#N/A</v>
          </cell>
          <cell r="AF27" t="e">
            <v>#N/A</v>
          </cell>
          <cell r="AG27" t="e">
            <v>#N/A</v>
          </cell>
          <cell r="AH27" t="e">
            <v>#N/A</v>
          </cell>
          <cell r="AI27" t="e">
            <v>#N/A</v>
          </cell>
          <cell r="AJ27" t="str">
            <v>Booker</v>
          </cell>
          <cell r="AK27">
            <v>0</v>
          </cell>
        </row>
        <row r="28">
          <cell r="A28" t="str">
            <v>Minnesota</v>
          </cell>
          <cell r="T28" t="str">
            <v>Biden</v>
          </cell>
          <cell r="U28">
            <v>38.6</v>
          </cell>
          <cell r="V28" t="str">
            <v>Sanders</v>
          </cell>
          <cell r="W28">
            <v>29.9</v>
          </cell>
          <cell r="X28" t="str">
            <v>Warren</v>
          </cell>
          <cell r="Y28">
            <v>15.4</v>
          </cell>
          <cell r="Z28" t="str">
            <v>Bloomberg</v>
          </cell>
          <cell r="AA28">
            <v>8.3000000000000007</v>
          </cell>
          <cell r="AB28" t="e">
            <v>#N/A</v>
          </cell>
          <cell r="AC28" t="e">
            <v>#N/A</v>
          </cell>
          <cell r="AD28" t="e">
            <v>#N/A</v>
          </cell>
          <cell r="AE28" t="e">
            <v>#N/A</v>
          </cell>
          <cell r="AF28" t="e">
            <v>#N/A</v>
          </cell>
          <cell r="AG28" t="e">
            <v>#N/A</v>
          </cell>
          <cell r="AH28" t="e">
            <v>#N/A</v>
          </cell>
          <cell r="AI28" t="e">
            <v>#N/A</v>
          </cell>
          <cell r="AJ28" t="str">
            <v>Booker</v>
          </cell>
          <cell r="AK28">
            <v>0</v>
          </cell>
        </row>
        <row r="29">
          <cell r="A29" t="str">
            <v>Mississippi</v>
          </cell>
          <cell r="T29" t="str">
            <v>Biden</v>
          </cell>
          <cell r="U29">
            <v>72.3</v>
          </cell>
          <cell r="V29" t="str">
            <v>Sanders</v>
          </cell>
          <cell r="W29">
            <v>27.7</v>
          </cell>
          <cell r="X29" t="e">
            <v>#N/A</v>
          </cell>
          <cell r="Y29" t="e">
            <v>#N/A</v>
          </cell>
          <cell r="Z29" t="e">
            <v>#N/A</v>
          </cell>
          <cell r="AA29" t="e">
            <v>#N/A</v>
          </cell>
          <cell r="AB29" t="e">
            <v>#N/A</v>
          </cell>
          <cell r="AC29" t="e">
            <v>#N/A</v>
          </cell>
          <cell r="AD29" t="e">
            <v>#N/A</v>
          </cell>
          <cell r="AE29" t="e">
            <v>#N/A</v>
          </cell>
          <cell r="AF29" t="e">
            <v>#N/A</v>
          </cell>
          <cell r="AG29" t="e">
            <v>#N/A</v>
          </cell>
          <cell r="AH29" t="e">
            <v>#N/A</v>
          </cell>
          <cell r="AI29" t="e">
            <v>#N/A</v>
          </cell>
          <cell r="AJ29" t="str">
            <v>Booker</v>
          </cell>
          <cell r="AK29">
            <v>0</v>
          </cell>
        </row>
        <row r="30">
          <cell r="A30" t="str">
            <v>Missouri</v>
          </cell>
          <cell r="T30" t="str">
            <v>Biden</v>
          </cell>
          <cell r="U30">
            <v>61.3</v>
          </cell>
          <cell r="V30" t="str">
            <v>Sanders</v>
          </cell>
          <cell r="W30">
            <v>38.700000000000003</v>
          </cell>
          <cell r="X30" t="e">
            <v>#N/A</v>
          </cell>
          <cell r="Y30" t="e">
            <v>#N/A</v>
          </cell>
          <cell r="Z30" t="e">
            <v>#N/A</v>
          </cell>
          <cell r="AA30" t="e">
            <v>#N/A</v>
          </cell>
          <cell r="AB30" t="e">
            <v>#N/A</v>
          </cell>
          <cell r="AC30" t="e">
            <v>#N/A</v>
          </cell>
          <cell r="AD30" t="e">
            <v>#N/A</v>
          </cell>
          <cell r="AE30" t="e">
            <v>#N/A</v>
          </cell>
          <cell r="AF30" t="e">
            <v>#N/A</v>
          </cell>
          <cell r="AG30" t="e">
            <v>#N/A</v>
          </cell>
          <cell r="AH30" t="e">
            <v>#N/A</v>
          </cell>
          <cell r="AI30" t="e">
            <v>#N/A</v>
          </cell>
          <cell r="AJ30" t="str">
            <v>Booker</v>
          </cell>
          <cell r="AK30">
            <v>0</v>
          </cell>
        </row>
        <row r="31">
          <cell r="A31" t="str">
            <v>Montana</v>
          </cell>
          <cell r="T31" t="str">
            <v>Biden</v>
          </cell>
          <cell r="U31">
            <v>52.4</v>
          </cell>
          <cell r="V31" t="str">
            <v>Sanders</v>
          </cell>
          <cell r="W31">
            <v>47.6</v>
          </cell>
          <cell r="X31" t="e">
            <v>#N/A</v>
          </cell>
          <cell r="Y31" t="e">
            <v>#N/A</v>
          </cell>
          <cell r="Z31" t="e">
            <v>#N/A</v>
          </cell>
          <cell r="AA31" t="e">
            <v>#N/A</v>
          </cell>
          <cell r="AB31" t="e">
            <v>#N/A</v>
          </cell>
          <cell r="AC31" t="e">
            <v>#N/A</v>
          </cell>
          <cell r="AD31" t="e">
            <v>#N/A</v>
          </cell>
          <cell r="AE31" t="e">
            <v>#N/A</v>
          </cell>
          <cell r="AF31" t="e">
            <v>#N/A</v>
          </cell>
          <cell r="AG31" t="e">
            <v>#N/A</v>
          </cell>
          <cell r="AH31" t="e">
            <v>#N/A</v>
          </cell>
          <cell r="AI31" t="e">
            <v>#N/A</v>
          </cell>
          <cell r="AJ31" t="str">
            <v>Booker</v>
          </cell>
          <cell r="AK31">
            <v>1</v>
          </cell>
        </row>
        <row r="32">
          <cell r="A32" t="str">
            <v>Nebraska</v>
          </cell>
          <cell r="T32" t="str">
            <v>Sanders</v>
          </cell>
          <cell r="U32">
            <v>51.1</v>
          </cell>
          <cell r="V32" t="str">
            <v>Biden</v>
          </cell>
          <cell r="W32">
            <v>48.9</v>
          </cell>
          <cell r="X32" t="e">
            <v>#N/A</v>
          </cell>
          <cell r="Y32" t="e">
            <v>#N/A</v>
          </cell>
          <cell r="Z32" t="e">
            <v>#N/A</v>
          </cell>
          <cell r="AA32" t="e">
            <v>#N/A</v>
          </cell>
          <cell r="AB32" t="e">
            <v>#N/A</v>
          </cell>
          <cell r="AC32" t="e">
            <v>#N/A</v>
          </cell>
          <cell r="AD32" t="e">
            <v>#N/A</v>
          </cell>
          <cell r="AE32" t="e">
            <v>#N/A</v>
          </cell>
          <cell r="AF32" t="e">
            <v>#N/A</v>
          </cell>
          <cell r="AG32" t="e">
            <v>#N/A</v>
          </cell>
          <cell r="AH32" t="e">
            <v>#N/A</v>
          </cell>
          <cell r="AI32" t="e">
            <v>#N/A</v>
          </cell>
          <cell r="AJ32" t="str">
            <v>Booker</v>
          </cell>
          <cell r="AK32">
            <v>0</v>
          </cell>
        </row>
        <row r="33">
          <cell r="A33" t="str">
            <v>Nevada</v>
          </cell>
          <cell r="T33" t="str">
            <v>Sanders</v>
          </cell>
          <cell r="U33">
            <v>46.8</v>
          </cell>
          <cell r="V33" t="str">
            <v>Biden</v>
          </cell>
          <cell r="W33">
            <v>20.100000000000001</v>
          </cell>
          <cell r="X33" t="str">
            <v>Buttigieg</v>
          </cell>
          <cell r="Y33">
            <v>14.3</v>
          </cell>
          <cell r="Z33" t="str">
            <v>Warren</v>
          </cell>
          <cell r="AA33">
            <v>9.6999999999999993</v>
          </cell>
          <cell r="AB33" t="str">
            <v>Steyer</v>
          </cell>
          <cell r="AC33">
            <v>4.7</v>
          </cell>
          <cell r="AD33" t="str">
            <v>Klobuchar</v>
          </cell>
          <cell r="AE33">
            <v>4.2</v>
          </cell>
          <cell r="AF33" t="e">
            <v>#N/A</v>
          </cell>
          <cell r="AG33" t="e">
            <v>#N/A</v>
          </cell>
          <cell r="AH33" t="e">
            <v>#N/A</v>
          </cell>
          <cell r="AI33" t="e">
            <v>#N/A</v>
          </cell>
          <cell r="AJ33" t="str">
            <v>Booker</v>
          </cell>
          <cell r="AK33">
            <v>0</v>
          </cell>
        </row>
        <row r="34">
          <cell r="A34" t="str">
            <v>New Hampshire</v>
          </cell>
          <cell r="T34" t="str">
            <v>Sanders</v>
          </cell>
          <cell r="U34">
            <v>25.7</v>
          </cell>
          <cell r="V34" t="str">
            <v>Buttigieg</v>
          </cell>
          <cell r="W34">
            <v>24.2</v>
          </cell>
          <cell r="X34" t="str">
            <v>Klobuchar</v>
          </cell>
          <cell r="Y34">
            <v>19.8</v>
          </cell>
          <cell r="Z34" t="str">
            <v>Warren</v>
          </cell>
          <cell r="AA34">
            <v>9.1999999999999993</v>
          </cell>
          <cell r="AB34" t="str">
            <v>Biden</v>
          </cell>
          <cell r="AC34">
            <v>8.4</v>
          </cell>
          <cell r="AD34" t="str">
            <v>Steyer</v>
          </cell>
          <cell r="AE34">
            <v>3.6</v>
          </cell>
          <cell r="AF34" t="e">
            <v>#N/A</v>
          </cell>
          <cell r="AG34" t="e">
            <v>#N/A</v>
          </cell>
          <cell r="AH34" t="e">
            <v>#N/A</v>
          </cell>
          <cell r="AI34" t="e">
            <v>#N/A</v>
          </cell>
          <cell r="AJ34" t="str">
            <v>Booker</v>
          </cell>
          <cell r="AK34">
            <v>0</v>
          </cell>
        </row>
        <row r="35">
          <cell r="A35" t="str">
            <v>New Jersey</v>
          </cell>
          <cell r="T35" t="str">
            <v>Biden</v>
          </cell>
          <cell r="U35">
            <v>53.1</v>
          </cell>
          <cell r="V35" t="str">
            <v>Sanders</v>
          </cell>
          <cell r="W35">
            <v>46.9</v>
          </cell>
          <cell r="X35" t="e">
            <v>#N/A</v>
          </cell>
          <cell r="Y35" t="e">
            <v>#N/A</v>
          </cell>
          <cell r="Z35" t="e">
            <v>#N/A</v>
          </cell>
          <cell r="AA35" t="e">
            <v>#N/A</v>
          </cell>
          <cell r="AB35" t="e">
            <v>#N/A</v>
          </cell>
          <cell r="AC35" t="e">
            <v>#N/A</v>
          </cell>
          <cell r="AD35" t="e">
            <v>#N/A</v>
          </cell>
          <cell r="AE35" t="e">
            <v>#N/A</v>
          </cell>
          <cell r="AF35" t="e">
            <v>#N/A</v>
          </cell>
          <cell r="AG35" t="e">
            <v>#N/A</v>
          </cell>
          <cell r="AH35" t="e">
            <v>#N/A</v>
          </cell>
          <cell r="AI35" t="e">
            <v>#N/A</v>
          </cell>
          <cell r="AJ35" t="str">
            <v>Booker</v>
          </cell>
          <cell r="AK35">
            <v>2</v>
          </cell>
        </row>
        <row r="36">
          <cell r="A36" t="str">
            <v>New Mexico</v>
          </cell>
          <cell r="T36" t="str">
            <v>Sanders</v>
          </cell>
          <cell r="U36">
            <v>54.6</v>
          </cell>
          <cell r="V36" t="str">
            <v>Biden</v>
          </cell>
          <cell r="W36">
            <v>45.4</v>
          </cell>
          <cell r="X36" t="e">
            <v>#N/A</v>
          </cell>
          <cell r="Y36" t="e">
            <v>#N/A</v>
          </cell>
          <cell r="Z36" t="e">
            <v>#N/A</v>
          </cell>
          <cell r="AA36" t="e">
            <v>#N/A</v>
          </cell>
          <cell r="AB36" t="e">
            <v>#N/A</v>
          </cell>
          <cell r="AC36" t="e">
            <v>#N/A</v>
          </cell>
          <cell r="AD36" t="e">
            <v>#N/A</v>
          </cell>
          <cell r="AE36" t="e">
            <v>#N/A</v>
          </cell>
          <cell r="AF36" t="e">
            <v>#N/A</v>
          </cell>
          <cell r="AG36" t="e">
            <v>#N/A</v>
          </cell>
          <cell r="AH36" t="e">
            <v>#N/A</v>
          </cell>
          <cell r="AI36" t="e">
            <v>#N/A</v>
          </cell>
          <cell r="AJ36" t="str">
            <v>Booker</v>
          </cell>
          <cell r="AK36">
            <v>3</v>
          </cell>
        </row>
        <row r="37">
          <cell r="A37" t="str">
            <v>New York</v>
          </cell>
          <cell r="T37" t="str">
            <v>Biden</v>
          </cell>
          <cell r="U37">
            <v>55.7</v>
          </cell>
          <cell r="V37" t="str">
            <v>Sanders</v>
          </cell>
          <cell r="W37">
            <v>44.3</v>
          </cell>
          <cell r="X37" t="e">
            <v>#N/A</v>
          </cell>
          <cell r="Y37" t="e">
            <v>#N/A</v>
          </cell>
          <cell r="Z37" t="e">
            <v>#N/A</v>
          </cell>
          <cell r="AA37" t="e">
            <v>#N/A</v>
          </cell>
          <cell r="AB37" t="e">
            <v>#N/A</v>
          </cell>
          <cell r="AC37" t="e">
            <v>#N/A</v>
          </cell>
          <cell r="AD37" t="e">
            <v>#N/A</v>
          </cell>
          <cell r="AE37" t="e">
            <v>#N/A</v>
          </cell>
          <cell r="AF37" t="e">
            <v>#N/A</v>
          </cell>
          <cell r="AG37" t="e">
            <v>#N/A</v>
          </cell>
          <cell r="AH37" t="e">
            <v>#N/A</v>
          </cell>
          <cell r="AI37" t="e">
            <v>#N/A</v>
          </cell>
          <cell r="AJ37" t="str">
            <v>Booker</v>
          </cell>
          <cell r="AK37">
            <v>0</v>
          </cell>
        </row>
        <row r="38">
          <cell r="A38" t="str">
            <v>North Carolina</v>
          </cell>
          <cell r="T38" t="str">
            <v>Biden</v>
          </cell>
          <cell r="U38">
            <v>43</v>
          </cell>
          <cell r="V38" t="str">
            <v>Sanders</v>
          </cell>
          <cell r="W38">
            <v>24.1</v>
          </cell>
          <cell r="X38" t="str">
            <v>Bloomberg</v>
          </cell>
          <cell r="Y38">
            <v>13</v>
          </cell>
          <cell r="Z38" t="str">
            <v>Warren</v>
          </cell>
          <cell r="AA38">
            <v>10.5</v>
          </cell>
          <cell r="AB38" t="e">
            <v>#N/A</v>
          </cell>
          <cell r="AC38" t="e">
            <v>#N/A</v>
          </cell>
          <cell r="AD38" t="e">
            <v>#N/A</v>
          </cell>
          <cell r="AE38" t="e">
            <v>#N/A</v>
          </cell>
          <cell r="AF38" t="e">
            <v>#N/A</v>
          </cell>
          <cell r="AG38" t="e">
            <v>#N/A</v>
          </cell>
          <cell r="AH38" t="e">
            <v>#N/A</v>
          </cell>
          <cell r="AI38" t="e">
            <v>#N/A</v>
          </cell>
          <cell r="AJ38" t="str">
            <v>Booker</v>
          </cell>
          <cell r="AK38">
            <v>0</v>
          </cell>
        </row>
        <row r="39">
          <cell r="A39" t="str">
            <v>North Dakota</v>
          </cell>
          <cell r="T39" t="str">
            <v>Sanders</v>
          </cell>
          <cell r="U39">
            <v>51.3</v>
          </cell>
          <cell r="V39" t="str">
            <v>Biden</v>
          </cell>
          <cell r="W39">
            <v>48.7</v>
          </cell>
          <cell r="X39" t="e">
            <v>#N/A</v>
          </cell>
          <cell r="Y39" t="e">
            <v>#N/A</v>
          </cell>
          <cell r="Z39" t="e">
            <v>#N/A</v>
          </cell>
          <cell r="AA39" t="e">
            <v>#N/A</v>
          </cell>
          <cell r="AB39" t="e">
            <v>#N/A</v>
          </cell>
          <cell r="AC39" t="e">
            <v>#N/A</v>
          </cell>
          <cell r="AD39" t="e">
            <v>#N/A</v>
          </cell>
          <cell r="AE39" t="e">
            <v>#N/A</v>
          </cell>
          <cell r="AF39" t="e">
            <v>#N/A</v>
          </cell>
          <cell r="AG39" t="e">
            <v>#N/A</v>
          </cell>
          <cell r="AH39" t="e">
            <v>#N/A</v>
          </cell>
          <cell r="AI39" t="e">
            <v>#N/A</v>
          </cell>
          <cell r="AJ39" t="str">
            <v>Booker</v>
          </cell>
          <cell r="AK39">
            <v>0</v>
          </cell>
        </row>
        <row r="40">
          <cell r="A40" t="str">
            <v>Northern Marianas</v>
          </cell>
          <cell r="T40" t="str">
            <v>Biden</v>
          </cell>
          <cell r="U40">
            <v>52.7</v>
          </cell>
          <cell r="V40" t="str">
            <v>Sanders</v>
          </cell>
          <cell r="W40">
            <v>47.3</v>
          </cell>
          <cell r="X40" t="e">
            <v>#N/A</v>
          </cell>
          <cell r="Y40" t="e">
            <v>#N/A</v>
          </cell>
          <cell r="Z40" t="e">
            <v>#N/A</v>
          </cell>
          <cell r="AA40" t="e">
            <v>#N/A</v>
          </cell>
          <cell r="AB40" t="e">
            <v>#N/A</v>
          </cell>
          <cell r="AC40" t="e">
            <v>#N/A</v>
          </cell>
          <cell r="AD40" t="e">
            <v>#N/A</v>
          </cell>
          <cell r="AE40" t="e">
            <v>#N/A</v>
          </cell>
          <cell r="AF40" t="e">
            <v>#N/A</v>
          </cell>
          <cell r="AG40" t="e">
            <v>#N/A</v>
          </cell>
          <cell r="AH40" t="e">
            <v>#N/A</v>
          </cell>
          <cell r="AI40" t="e">
            <v>#N/A</v>
          </cell>
          <cell r="AJ40" t="str">
            <v>Booker</v>
          </cell>
          <cell r="AK40">
            <v>0</v>
          </cell>
        </row>
        <row r="41">
          <cell r="A41" t="str">
            <v>Ohio</v>
          </cell>
          <cell r="T41" t="str">
            <v>Biden</v>
          </cell>
          <cell r="U41">
            <v>54.8</v>
          </cell>
          <cell r="V41" t="str">
            <v>Sanders</v>
          </cell>
          <cell r="W41">
            <v>45.2</v>
          </cell>
          <cell r="X41" t="e">
            <v>#N/A</v>
          </cell>
          <cell r="Y41" t="e">
            <v>#N/A</v>
          </cell>
          <cell r="Z41" t="e">
            <v>#N/A</v>
          </cell>
          <cell r="AA41" t="e">
            <v>#N/A</v>
          </cell>
          <cell r="AB41" t="e">
            <v>#N/A</v>
          </cell>
          <cell r="AC41" t="e">
            <v>#N/A</v>
          </cell>
          <cell r="AD41" t="e">
            <v>#N/A</v>
          </cell>
          <cell r="AE41" t="e">
            <v>#N/A</v>
          </cell>
          <cell r="AF41" t="e">
            <v>#N/A</v>
          </cell>
          <cell r="AG41" t="e">
            <v>#N/A</v>
          </cell>
          <cell r="AH41" t="e">
            <v>#N/A</v>
          </cell>
          <cell r="AI41" t="e">
            <v>#N/A</v>
          </cell>
          <cell r="AJ41" t="str">
            <v>Booker</v>
          </cell>
          <cell r="AK41">
            <v>0</v>
          </cell>
        </row>
        <row r="42">
          <cell r="A42" t="str">
            <v>Oklahoma</v>
          </cell>
          <cell r="T42" t="str">
            <v>Biden</v>
          </cell>
          <cell r="U42">
            <v>38.700000000000003</v>
          </cell>
          <cell r="V42" t="str">
            <v>Sanders</v>
          </cell>
          <cell r="W42">
            <v>25.4</v>
          </cell>
          <cell r="X42" t="str">
            <v>Bloomberg</v>
          </cell>
          <cell r="Y42">
            <v>13.9</v>
          </cell>
          <cell r="Z42" t="str">
            <v>Warren</v>
          </cell>
          <cell r="AA42">
            <v>13.4</v>
          </cell>
          <cell r="AB42" t="e">
            <v>#N/A</v>
          </cell>
          <cell r="AC42" t="e">
            <v>#N/A</v>
          </cell>
          <cell r="AD42" t="e">
            <v>#N/A</v>
          </cell>
          <cell r="AE42" t="e">
            <v>#N/A</v>
          </cell>
          <cell r="AF42" t="e">
            <v>#N/A</v>
          </cell>
          <cell r="AG42" t="e">
            <v>#N/A</v>
          </cell>
          <cell r="AH42" t="e">
            <v>#N/A</v>
          </cell>
          <cell r="AI42" t="e">
            <v>#N/A</v>
          </cell>
          <cell r="AJ42" t="str">
            <v>Booker</v>
          </cell>
          <cell r="AK42">
            <v>0</v>
          </cell>
        </row>
        <row r="43">
          <cell r="A43" t="str">
            <v>Oregon</v>
          </cell>
          <cell r="T43" t="str">
            <v>Biden</v>
          </cell>
          <cell r="U43">
            <v>51.5</v>
          </cell>
          <cell r="V43" t="str">
            <v>Sanders</v>
          </cell>
          <cell r="W43">
            <v>48.5</v>
          </cell>
          <cell r="X43" t="e">
            <v>#N/A</v>
          </cell>
          <cell r="Y43" t="e">
            <v>#N/A</v>
          </cell>
          <cell r="Z43" t="e">
            <v>#N/A</v>
          </cell>
          <cell r="AA43" t="e">
            <v>#N/A</v>
          </cell>
          <cell r="AB43" t="e">
            <v>#N/A</v>
          </cell>
          <cell r="AC43" t="e">
            <v>#N/A</v>
          </cell>
          <cell r="AD43" t="e">
            <v>#N/A</v>
          </cell>
          <cell r="AE43" t="e">
            <v>#N/A</v>
          </cell>
          <cell r="AF43" t="e">
            <v>#N/A</v>
          </cell>
          <cell r="AG43" t="e">
            <v>#N/A</v>
          </cell>
          <cell r="AH43" t="e">
            <v>#N/A</v>
          </cell>
          <cell r="AI43" t="e">
            <v>#N/A</v>
          </cell>
          <cell r="AJ43" t="str">
            <v>Booker</v>
          </cell>
          <cell r="AK43">
            <v>0</v>
          </cell>
        </row>
        <row r="44">
          <cell r="A44" t="str">
            <v>Pennsylvania</v>
          </cell>
          <cell r="T44" t="str">
            <v>Biden</v>
          </cell>
          <cell r="U44">
            <v>57.1</v>
          </cell>
          <cell r="V44" t="str">
            <v>Sanders</v>
          </cell>
          <cell r="W44">
            <v>42.9</v>
          </cell>
          <cell r="X44" t="e">
            <v>#N/A</v>
          </cell>
          <cell r="Y44" t="e">
            <v>#N/A</v>
          </cell>
          <cell r="Z44" t="e">
            <v>#N/A</v>
          </cell>
          <cell r="AA44" t="e">
            <v>#N/A</v>
          </cell>
          <cell r="AB44" t="e">
            <v>#N/A</v>
          </cell>
          <cell r="AC44" t="e">
            <v>#N/A</v>
          </cell>
          <cell r="AD44" t="e">
            <v>#N/A</v>
          </cell>
          <cell r="AE44" t="e">
            <v>#N/A</v>
          </cell>
          <cell r="AF44" t="e">
            <v>#N/A</v>
          </cell>
          <cell r="AG44" t="e">
            <v>#N/A</v>
          </cell>
          <cell r="AH44" t="e">
            <v>#N/A</v>
          </cell>
          <cell r="AI44" t="e">
            <v>#N/A</v>
          </cell>
          <cell r="AJ44" t="str">
            <v>Booker</v>
          </cell>
          <cell r="AK44">
            <v>0</v>
          </cell>
        </row>
        <row r="45">
          <cell r="A45" t="str">
            <v>Puerto Rico</v>
          </cell>
          <cell r="T45" t="str">
            <v>Biden</v>
          </cell>
          <cell r="U45">
            <v>55.9</v>
          </cell>
          <cell r="V45" t="str">
            <v>Sanders</v>
          </cell>
          <cell r="W45">
            <v>44.1</v>
          </cell>
          <cell r="X45" t="e">
            <v>#N/A</v>
          </cell>
          <cell r="Y45" t="e">
            <v>#N/A</v>
          </cell>
          <cell r="Z45" t="e">
            <v>#N/A</v>
          </cell>
          <cell r="AA45" t="e">
            <v>#N/A</v>
          </cell>
          <cell r="AB45" t="e">
            <v>#N/A</v>
          </cell>
          <cell r="AC45" t="e">
            <v>#N/A</v>
          </cell>
          <cell r="AD45" t="e">
            <v>#N/A</v>
          </cell>
          <cell r="AE45" t="e">
            <v>#N/A</v>
          </cell>
          <cell r="AF45" t="e">
            <v>#N/A</v>
          </cell>
          <cell r="AG45" t="e">
            <v>#N/A</v>
          </cell>
          <cell r="AH45" t="e">
            <v>#N/A</v>
          </cell>
          <cell r="AI45" t="e">
            <v>#N/A</v>
          </cell>
          <cell r="AJ45" t="str">
            <v>Booker</v>
          </cell>
          <cell r="AK45">
            <v>0</v>
          </cell>
        </row>
        <row r="46">
          <cell r="A46" t="str">
            <v>Rhode Island</v>
          </cell>
          <cell r="T46" t="str">
            <v>Biden</v>
          </cell>
          <cell r="U46">
            <v>50.2</v>
          </cell>
          <cell r="V46" t="str">
            <v>Sanders</v>
          </cell>
          <cell r="W46">
            <v>49.8</v>
          </cell>
          <cell r="X46" t="e">
            <v>#N/A</v>
          </cell>
          <cell r="Y46" t="e">
            <v>#N/A</v>
          </cell>
          <cell r="Z46" t="e">
            <v>#N/A</v>
          </cell>
          <cell r="AA46" t="e">
            <v>#N/A</v>
          </cell>
          <cell r="AB46" t="e">
            <v>#N/A</v>
          </cell>
          <cell r="AC46" t="e">
            <v>#N/A</v>
          </cell>
          <cell r="AD46" t="e">
            <v>#N/A</v>
          </cell>
          <cell r="AE46" t="e">
            <v>#N/A</v>
          </cell>
          <cell r="AF46" t="e">
            <v>#N/A</v>
          </cell>
          <cell r="AG46" t="e">
            <v>#N/A</v>
          </cell>
          <cell r="AH46" t="e">
            <v>#N/A</v>
          </cell>
          <cell r="AI46" t="e">
            <v>#N/A</v>
          </cell>
          <cell r="AJ46" t="str">
            <v>Booker</v>
          </cell>
          <cell r="AK46">
            <v>0</v>
          </cell>
        </row>
        <row r="47">
          <cell r="A47" t="str">
            <v>South Carolina</v>
          </cell>
          <cell r="T47" t="str">
            <v>Biden</v>
          </cell>
          <cell r="U47">
            <v>48.4</v>
          </cell>
          <cell r="V47" t="str">
            <v>Sanders</v>
          </cell>
          <cell r="W47">
            <v>19.899999999999999</v>
          </cell>
          <cell r="X47" t="str">
            <v>Steyer</v>
          </cell>
          <cell r="Y47">
            <v>11.3</v>
          </cell>
          <cell r="Z47" t="str">
            <v>Buttigieg</v>
          </cell>
          <cell r="AA47">
            <v>8.3000000000000007</v>
          </cell>
          <cell r="AB47" t="str">
            <v>Warren</v>
          </cell>
          <cell r="AC47">
            <v>7.1</v>
          </cell>
          <cell r="AD47" t="str">
            <v>Klobuchar</v>
          </cell>
          <cell r="AE47">
            <v>3.2</v>
          </cell>
          <cell r="AF47" t="e">
            <v>#N/A</v>
          </cell>
          <cell r="AG47" t="e">
            <v>#N/A</v>
          </cell>
          <cell r="AH47" t="e">
            <v>#N/A</v>
          </cell>
          <cell r="AI47" t="e">
            <v>#N/A</v>
          </cell>
          <cell r="AJ47" t="str">
            <v>Booker</v>
          </cell>
          <cell r="AK47">
            <v>0</v>
          </cell>
        </row>
        <row r="48">
          <cell r="A48" t="str">
            <v>South Dakota</v>
          </cell>
          <cell r="T48" t="str">
            <v>Sanders</v>
          </cell>
          <cell r="U48">
            <v>51.7</v>
          </cell>
          <cell r="V48" t="str">
            <v>Biden</v>
          </cell>
          <cell r="W48">
            <v>48.3</v>
          </cell>
          <cell r="X48" t="e">
            <v>#N/A</v>
          </cell>
          <cell r="Y48" t="e">
            <v>#N/A</v>
          </cell>
          <cell r="Z48" t="e">
            <v>#N/A</v>
          </cell>
          <cell r="AA48" t="e">
            <v>#N/A</v>
          </cell>
          <cell r="AB48" t="e">
            <v>#N/A</v>
          </cell>
          <cell r="AC48" t="e">
            <v>#N/A</v>
          </cell>
          <cell r="AD48" t="e">
            <v>#N/A</v>
          </cell>
          <cell r="AE48" t="e">
            <v>#N/A</v>
          </cell>
          <cell r="AF48" t="e">
            <v>#N/A</v>
          </cell>
          <cell r="AG48" t="e">
            <v>#N/A</v>
          </cell>
          <cell r="AH48" t="e">
            <v>#N/A</v>
          </cell>
          <cell r="AI48" t="e">
            <v>#N/A</v>
          </cell>
          <cell r="AJ48" t="str">
            <v>Booker</v>
          </cell>
          <cell r="AK48">
            <v>4</v>
          </cell>
        </row>
        <row r="49">
          <cell r="A49" t="str">
            <v>Tennessee</v>
          </cell>
          <cell r="T49" t="str">
            <v>Biden</v>
          </cell>
          <cell r="U49">
            <v>41.7</v>
          </cell>
          <cell r="V49" t="str">
            <v>Sanders</v>
          </cell>
          <cell r="W49">
            <v>25</v>
          </cell>
          <cell r="X49" t="str">
            <v>Bloomberg</v>
          </cell>
          <cell r="Y49">
            <v>15.4</v>
          </cell>
          <cell r="Z49" t="str">
            <v>Warren</v>
          </cell>
          <cell r="AA49">
            <v>10.4</v>
          </cell>
          <cell r="AB49" t="e">
            <v>#N/A</v>
          </cell>
          <cell r="AC49" t="e">
            <v>#N/A</v>
          </cell>
          <cell r="AD49" t="e">
            <v>#N/A</v>
          </cell>
          <cell r="AE49" t="e">
            <v>#N/A</v>
          </cell>
          <cell r="AF49" t="e">
            <v>#N/A</v>
          </cell>
          <cell r="AG49" t="e">
            <v>#N/A</v>
          </cell>
          <cell r="AH49" t="e">
            <v>#N/A</v>
          </cell>
          <cell r="AI49" t="e">
            <v>#N/A</v>
          </cell>
          <cell r="AJ49" t="str">
            <v>Booker</v>
          </cell>
          <cell r="AK49">
            <v>0</v>
          </cell>
        </row>
        <row r="50">
          <cell r="A50" t="str">
            <v>Texas</v>
          </cell>
          <cell r="T50" t="str">
            <v>Biden</v>
          </cell>
          <cell r="U50">
            <v>34.5</v>
          </cell>
          <cell r="V50" t="str">
            <v>Sanders</v>
          </cell>
          <cell r="W50">
            <v>30</v>
          </cell>
          <cell r="X50" t="str">
            <v>Bloomberg</v>
          </cell>
          <cell r="Y50">
            <v>14.4</v>
          </cell>
          <cell r="Z50" t="str">
            <v>Warren</v>
          </cell>
          <cell r="AA50">
            <v>11.4</v>
          </cell>
          <cell r="AB50" t="e">
            <v>#N/A</v>
          </cell>
          <cell r="AC50" t="e">
            <v>#N/A</v>
          </cell>
          <cell r="AD50" t="e">
            <v>#N/A</v>
          </cell>
          <cell r="AE50" t="e">
            <v>#N/A</v>
          </cell>
          <cell r="AF50" t="e">
            <v>#N/A</v>
          </cell>
          <cell r="AG50" t="e">
            <v>#N/A</v>
          </cell>
          <cell r="AH50" t="e">
            <v>#N/A</v>
          </cell>
          <cell r="AI50" t="e">
            <v>#N/A</v>
          </cell>
          <cell r="AJ50" t="str">
            <v>Booker</v>
          </cell>
          <cell r="AK50">
            <v>0</v>
          </cell>
        </row>
        <row r="51">
          <cell r="A51" t="str">
            <v>Utah</v>
          </cell>
          <cell r="T51" t="str">
            <v>Sanders</v>
          </cell>
          <cell r="U51">
            <v>34.799999999999997</v>
          </cell>
          <cell r="V51" t="str">
            <v>Biden</v>
          </cell>
          <cell r="W51">
            <v>18</v>
          </cell>
          <cell r="X51" t="str">
            <v>Bloomberg</v>
          </cell>
          <cell r="Y51">
            <v>16.3</v>
          </cell>
          <cell r="Z51" t="str">
            <v>Warren</v>
          </cell>
          <cell r="AA51">
            <v>15.9</v>
          </cell>
          <cell r="AB51" t="e">
            <v>#N/A</v>
          </cell>
          <cell r="AC51" t="e">
            <v>#N/A</v>
          </cell>
          <cell r="AD51" t="e">
            <v>#N/A</v>
          </cell>
          <cell r="AE51" t="e">
            <v>#N/A</v>
          </cell>
          <cell r="AF51" t="e">
            <v>#N/A</v>
          </cell>
          <cell r="AG51" t="e">
            <v>#N/A</v>
          </cell>
          <cell r="AH51" t="e">
            <v>#N/A</v>
          </cell>
          <cell r="AI51" t="e">
            <v>#N/A</v>
          </cell>
          <cell r="AJ51" t="str">
            <v>Booker</v>
          </cell>
          <cell r="AK51">
            <v>0</v>
          </cell>
        </row>
        <row r="52">
          <cell r="A52" t="str">
            <v>Vermont</v>
          </cell>
          <cell r="T52" t="str">
            <v>Sanders</v>
          </cell>
          <cell r="U52">
            <v>50.7</v>
          </cell>
          <cell r="V52" t="str">
            <v>Biden</v>
          </cell>
          <cell r="W52">
            <v>22</v>
          </cell>
          <cell r="X52" t="str">
            <v>Warren</v>
          </cell>
          <cell r="Y52">
            <v>12.6</v>
          </cell>
          <cell r="Z52" t="str">
            <v>Bloomberg</v>
          </cell>
          <cell r="AA52">
            <v>9.4</v>
          </cell>
          <cell r="AB52" t="e">
            <v>#N/A</v>
          </cell>
          <cell r="AC52" t="e">
            <v>#N/A</v>
          </cell>
          <cell r="AD52" t="e">
            <v>#N/A</v>
          </cell>
          <cell r="AE52" t="e">
            <v>#N/A</v>
          </cell>
          <cell r="AF52" t="e">
            <v>#N/A</v>
          </cell>
          <cell r="AG52" t="e">
            <v>#N/A</v>
          </cell>
          <cell r="AH52" t="e">
            <v>#N/A</v>
          </cell>
          <cell r="AI52" t="e">
            <v>#N/A</v>
          </cell>
          <cell r="AJ52" t="str">
            <v>Booker</v>
          </cell>
          <cell r="AK52">
            <v>0</v>
          </cell>
        </row>
        <row r="53">
          <cell r="A53" t="str">
            <v>Virgin Islands</v>
          </cell>
          <cell r="T53" t="str">
            <v>Biden</v>
          </cell>
          <cell r="U53">
            <v>52.9</v>
          </cell>
          <cell r="V53" t="str">
            <v>Sanders</v>
          </cell>
          <cell r="W53">
            <v>47.1</v>
          </cell>
          <cell r="X53" t="e">
            <v>#N/A</v>
          </cell>
          <cell r="Y53" t="e">
            <v>#N/A</v>
          </cell>
          <cell r="Z53" t="e">
            <v>#N/A</v>
          </cell>
          <cell r="AA53" t="e">
            <v>#N/A</v>
          </cell>
          <cell r="AB53" t="e">
            <v>#N/A</v>
          </cell>
          <cell r="AC53" t="e">
            <v>#N/A</v>
          </cell>
          <cell r="AD53" t="e">
            <v>#N/A</v>
          </cell>
          <cell r="AE53" t="e">
            <v>#N/A</v>
          </cell>
          <cell r="AF53" t="e">
            <v>#N/A</v>
          </cell>
          <cell r="AG53" t="e">
            <v>#N/A</v>
          </cell>
          <cell r="AH53" t="e">
            <v>#N/A</v>
          </cell>
          <cell r="AI53" t="e">
            <v>#N/A</v>
          </cell>
          <cell r="AJ53" t="str">
            <v>Booker</v>
          </cell>
          <cell r="AK53">
            <v>5</v>
          </cell>
        </row>
        <row r="54">
          <cell r="A54" t="str">
            <v>Virginia</v>
          </cell>
          <cell r="T54" t="str">
            <v>Biden</v>
          </cell>
          <cell r="U54">
            <v>53.3</v>
          </cell>
          <cell r="V54" t="str">
            <v>Sanders</v>
          </cell>
          <cell r="W54">
            <v>23.1</v>
          </cell>
          <cell r="X54" t="str">
            <v>Warren</v>
          </cell>
          <cell r="Y54">
            <v>10.8</v>
          </cell>
          <cell r="Z54" t="str">
            <v>Bloomberg</v>
          </cell>
          <cell r="AA54">
            <v>9.6999999999999993</v>
          </cell>
        </row>
        <row r="55">
          <cell r="A55" t="str">
            <v>Washington</v>
          </cell>
          <cell r="T55" t="str">
            <v>Biden</v>
          </cell>
          <cell r="U55">
            <v>52.4</v>
          </cell>
          <cell r="V55" t="str">
            <v>Sanders</v>
          </cell>
          <cell r="W55">
            <v>47.6</v>
          </cell>
          <cell r="X55" t="e">
            <v>#N/A</v>
          </cell>
          <cell r="Y55" t="e">
            <v>#N/A</v>
          </cell>
          <cell r="Z55" t="e">
            <v>#N/A</v>
          </cell>
          <cell r="AA55" t="e">
            <v>#N/A</v>
          </cell>
        </row>
        <row r="56">
          <cell r="A56" t="str">
            <v>West Virginia</v>
          </cell>
          <cell r="T56" t="str">
            <v>Biden</v>
          </cell>
          <cell r="U56">
            <v>58.1</v>
          </cell>
          <cell r="V56" t="str">
            <v>Sanders</v>
          </cell>
          <cell r="W56">
            <v>41.9</v>
          </cell>
          <cell r="X56" t="e">
            <v>#N/A</v>
          </cell>
          <cell r="Y56" t="e">
            <v>#N/A</v>
          </cell>
          <cell r="Z56" t="e">
            <v>#N/A</v>
          </cell>
          <cell r="AA56" t="e">
            <v>#N/A</v>
          </cell>
        </row>
        <row r="57">
          <cell r="A57" t="str">
            <v>Wisconsin</v>
          </cell>
          <cell r="T57" t="str">
            <v>Biden</v>
          </cell>
          <cell r="U57">
            <v>50.6</v>
          </cell>
          <cell r="V57" t="str">
            <v>Sanders</v>
          </cell>
          <cell r="W57">
            <v>49.4</v>
          </cell>
          <cell r="X57" t="e">
            <v>#N/A</v>
          </cell>
          <cell r="Y57" t="e">
            <v>#N/A</v>
          </cell>
          <cell r="Z57" t="e">
            <v>#N/A</v>
          </cell>
          <cell r="AA57" t="e">
            <v>#N/A</v>
          </cell>
        </row>
        <row r="58">
          <cell r="A58" t="str">
            <v>Wyoming</v>
          </cell>
          <cell r="T58" t="str">
            <v>Biden</v>
          </cell>
          <cell r="U58">
            <v>54</v>
          </cell>
          <cell r="V58" t="str">
            <v>Sanders</v>
          </cell>
          <cell r="W58">
            <v>46</v>
          </cell>
          <cell r="X58" t="e">
            <v>#N/A</v>
          </cell>
          <cell r="Y58" t="e">
            <v>#N/A</v>
          </cell>
          <cell r="Z58" t="e">
            <v>#N/A</v>
          </cell>
          <cell r="AA58" t="e">
            <v>#N/A</v>
          </cell>
        </row>
      </sheetData>
      <sheetData sheetId="8"/>
      <sheetData sheetId="9"/>
      <sheetData sheetId="10"/>
      <sheetData sheetId="11"/>
      <sheetData sheetId="12">
        <row r="1">
          <cell r="B1" t="str">
            <v>Biden</v>
          </cell>
          <cell r="C1" t="str">
            <v>Bloomberg</v>
          </cell>
          <cell r="D1" t="str">
            <v>Booker</v>
          </cell>
          <cell r="E1" t="str">
            <v>Buttigieg</v>
          </cell>
          <cell r="F1" t="str">
            <v>Klobuchar</v>
          </cell>
          <cell r="G1" t="str">
            <v>Sanders</v>
          </cell>
          <cell r="H1" t="str">
            <v>Steyer</v>
          </cell>
          <cell r="I1" t="str">
            <v>Warren</v>
          </cell>
          <cell r="J1" t="str">
            <v>Yang</v>
          </cell>
          <cell r="K1" t="str">
            <v>Biden</v>
          </cell>
          <cell r="L1" t="str">
            <v>Bloomberg</v>
          </cell>
          <cell r="M1" t="str">
            <v>Booker</v>
          </cell>
          <cell r="N1" t="str">
            <v>Buttigieg</v>
          </cell>
          <cell r="O1" t="str">
            <v>Klobuchar</v>
          </cell>
          <cell r="P1" t="str">
            <v>Sanders</v>
          </cell>
          <cell r="Q1" t="str">
            <v>Steyer</v>
          </cell>
          <cell r="R1" t="str">
            <v>Warren</v>
          </cell>
          <cell r="S1" t="str">
            <v>Yang</v>
          </cell>
        </row>
        <row r="2">
          <cell r="A2" t="str">
            <v>Alabama</v>
          </cell>
          <cell r="B2">
            <v>44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8</v>
          </cell>
          <cell r="H2">
            <v>0</v>
          </cell>
          <cell r="I2">
            <v>0</v>
          </cell>
          <cell r="J2">
            <v>0</v>
          </cell>
          <cell r="K2">
            <v>63.2</v>
          </cell>
          <cell r="L2">
            <v>11.7</v>
          </cell>
          <cell r="M2">
            <v>0</v>
          </cell>
          <cell r="N2">
            <v>0</v>
          </cell>
          <cell r="O2">
            <v>0</v>
          </cell>
          <cell r="P2">
            <v>16.600000000000001</v>
          </cell>
          <cell r="Q2">
            <v>0</v>
          </cell>
          <cell r="R2">
            <v>5.7</v>
          </cell>
          <cell r="S2">
            <v>1</v>
          </cell>
        </row>
        <row r="3">
          <cell r="A3" t="str">
            <v>Alaska</v>
          </cell>
          <cell r="B3">
            <v>8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7</v>
          </cell>
          <cell r="H3">
            <v>0</v>
          </cell>
          <cell r="I3">
            <v>0</v>
          </cell>
          <cell r="J3">
            <v>0</v>
          </cell>
          <cell r="K3">
            <v>55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45</v>
          </cell>
          <cell r="Q3">
            <v>0</v>
          </cell>
          <cell r="R3">
            <v>0</v>
          </cell>
          <cell r="S3">
            <v>0</v>
          </cell>
        </row>
        <row r="4">
          <cell r="A4" t="str">
            <v>American Samoa</v>
          </cell>
          <cell r="B4">
            <v>0</v>
          </cell>
          <cell r="C4">
            <v>4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33.299999999999997</v>
          </cell>
          <cell r="L4">
            <v>17.8</v>
          </cell>
          <cell r="M4">
            <v>0</v>
          </cell>
          <cell r="N4">
            <v>1.6</v>
          </cell>
          <cell r="O4">
            <v>0.9</v>
          </cell>
          <cell r="P4">
            <v>31.9</v>
          </cell>
          <cell r="Q4">
            <v>0</v>
          </cell>
          <cell r="R4">
            <v>14.3</v>
          </cell>
          <cell r="S4">
            <v>0</v>
          </cell>
        </row>
        <row r="5">
          <cell r="A5" t="str">
            <v>Arizona</v>
          </cell>
          <cell r="B5">
            <v>36</v>
          </cell>
          <cell r="C5">
            <v>0</v>
          </cell>
          <cell r="D5">
            <v>0</v>
          </cell>
          <cell r="E5">
            <v>0</v>
          </cell>
          <cell r="F5">
            <v>0</v>
          </cell>
          <cell r="G5">
            <v>31</v>
          </cell>
          <cell r="H5">
            <v>0</v>
          </cell>
          <cell r="I5">
            <v>0</v>
          </cell>
          <cell r="J5">
            <v>0</v>
          </cell>
          <cell r="K5">
            <v>54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46</v>
          </cell>
          <cell r="Q5">
            <v>0</v>
          </cell>
          <cell r="R5">
            <v>0</v>
          </cell>
          <cell r="S5">
            <v>0</v>
          </cell>
        </row>
        <row r="6">
          <cell r="A6" t="str">
            <v>Arkansas</v>
          </cell>
          <cell r="B6">
            <v>17</v>
          </cell>
          <cell r="C6">
            <v>5</v>
          </cell>
          <cell r="D6">
            <v>0</v>
          </cell>
          <cell r="E6">
            <v>0</v>
          </cell>
          <cell r="F6">
            <v>0</v>
          </cell>
          <cell r="G6">
            <v>9</v>
          </cell>
          <cell r="H6">
            <v>0</v>
          </cell>
          <cell r="I6">
            <v>0</v>
          </cell>
          <cell r="J6">
            <v>0</v>
          </cell>
          <cell r="K6">
            <v>40.4</v>
          </cell>
          <cell r="L6">
            <v>16.7</v>
          </cell>
          <cell r="M6">
            <v>0</v>
          </cell>
          <cell r="N6">
            <v>0</v>
          </cell>
          <cell r="O6">
            <v>0</v>
          </cell>
          <cell r="P6">
            <v>22.4</v>
          </cell>
          <cell r="Q6">
            <v>0</v>
          </cell>
          <cell r="R6">
            <v>10</v>
          </cell>
          <cell r="S6">
            <v>1</v>
          </cell>
        </row>
        <row r="7">
          <cell r="A7" t="str">
            <v>California</v>
          </cell>
          <cell r="B7">
            <v>159</v>
          </cell>
          <cell r="C7">
            <v>21</v>
          </cell>
          <cell r="D7">
            <v>0</v>
          </cell>
          <cell r="E7">
            <v>0</v>
          </cell>
          <cell r="F7">
            <v>0</v>
          </cell>
          <cell r="G7">
            <v>228</v>
          </cell>
          <cell r="H7">
            <v>0</v>
          </cell>
          <cell r="I7">
            <v>8</v>
          </cell>
          <cell r="J7">
            <v>0</v>
          </cell>
          <cell r="K7">
            <v>26.3</v>
          </cell>
          <cell r="L7">
            <v>13.6</v>
          </cell>
          <cell r="M7">
            <v>0</v>
          </cell>
          <cell r="N7">
            <v>0</v>
          </cell>
          <cell r="O7">
            <v>0</v>
          </cell>
          <cell r="P7">
            <v>33.700000000000003</v>
          </cell>
          <cell r="Q7">
            <v>0</v>
          </cell>
          <cell r="R7">
            <v>12.6</v>
          </cell>
          <cell r="S7">
            <v>0</v>
          </cell>
        </row>
        <row r="8">
          <cell r="A8" t="str">
            <v>Colorado</v>
          </cell>
          <cell r="B8">
            <v>17</v>
          </cell>
          <cell r="C8">
            <v>14</v>
          </cell>
          <cell r="D8">
            <v>0</v>
          </cell>
          <cell r="E8">
            <v>0</v>
          </cell>
          <cell r="F8">
            <v>0</v>
          </cell>
          <cell r="G8">
            <v>23</v>
          </cell>
          <cell r="H8">
            <v>0</v>
          </cell>
          <cell r="I8">
            <v>13</v>
          </cell>
          <cell r="J8">
            <v>0</v>
          </cell>
          <cell r="K8">
            <v>24.5</v>
          </cell>
          <cell r="L8">
            <v>19.100000000000001</v>
          </cell>
          <cell r="M8">
            <v>0</v>
          </cell>
          <cell r="N8">
            <v>0</v>
          </cell>
          <cell r="O8">
            <v>0</v>
          </cell>
          <cell r="P8">
            <v>36.5</v>
          </cell>
          <cell r="Q8">
            <v>0</v>
          </cell>
          <cell r="R8">
            <v>17.600000000000001</v>
          </cell>
          <cell r="S8">
            <v>0</v>
          </cell>
        </row>
        <row r="9">
          <cell r="A9" t="str">
            <v>Connecticut</v>
          </cell>
          <cell r="B9">
            <v>31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29</v>
          </cell>
          <cell r="H9">
            <v>0</v>
          </cell>
          <cell r="I9">
            <v>0</v>
          </cell>
          <cell r="J9">
            <v>0</v>
          </cell>
          <cell r="K9">
            <v>51.3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48.7</v>
          </cell>
          <cell r="Q9">
            <v>0</v>
          </cell>
          <cell r="R9">
            <v>0</v>
          </cell>
          <cell r="S9">
            <v>0</v>
          </cell>
        </row>
        <row r="10">
          <cell r="A10" t="str">
            <v>Delaware</v>
          </cell>
          <cell r="B10">
            <v>13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8</v>
          </cell>
          <cell r="H10">
            <v>0</v>
          </cell>
          <cell r="I10">
            <v>0</v>
          </cell>
          <cell r="J10">
            <v>0</v>
          </cell>
          <cell r="K10">
            <v>62.8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37.200000000000003</v>
          </cell>
          <cell r="Q10">
            <v>0</v>
          </cell>
          <cell r="R10">
            <v>0</v>
          </cell>
          <cell r="S10">
            <v>0</v>
          </cell>
        </row>
        <row r="11">
          <cell r="A11" t="str">
            <v>Democrats Abroad</v>
          </cell>
          <cell r="B11">
            <v>4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9</v>
          </cell>
          <cell r="H11">
            <v>0</v>
          </cell>
          <cell r="I11">
            <v>0</v>
          </cell>
          <cell r="J11">
            <v>0</v>
          </cell>
          <cell r="K11">
            <v>28.9</v>
          </cell>
          <cell r="L11">
            <v>15.5</v>
          </cell>
          <cell r="M11">
            <v>0</v>
          </cell>
          <cell r="N11">
            <v>1.6</v>
          </cell>
          <cell r="O11">
            <v>0.8</v>
          </cell>
          <cell r="P11">
            <v>40.799999999999997</v>
          </cell>
          <cell r="Q11">
            <v>0</v>
          </cell>
          <cell r="R11">
            <v>12.5</v>
          </cell>
          <cell r="S11">
            <v>0</v>
          </cell>
        </row>
        <row r="12">
          <cell r="A12" t="str">
            <v>District of Columbia</v>
          </cell>
          <cell r="B12">
            <v>14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6</v>
          </cell>
          <cell r="H12">
            <v>0</v>
          </cell>
          <cell r="I12">
            <v>0</v>
          </cell>
          <cell r="J12">
            <v>0</v>
          </cell>
          <cell r="K12">
            <v>68.900000000000006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31.1</v>
          </cell>
          <cell r="Q12">
            <v>0</v>
          </cell>
          <cell r="R12">
            <v>0</v>
          </cell>
          <cell r="S12">
            <v>0</v>
          </cell>
        </row>
        <row r="13">
          <cell r="A13" t="str">
            <v>Florida</v>
          </cell>
          <cell r="B13">
            <v>160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59</v>
          </cell>
          <cell r="H13">
            <v>0</v>
          </cell>
          <cell r="I13">
            <v>0</v>
          </cell>
          <cell r="J13">
            <v>0</v>
          </cell>
          <cell r="K13">
            <v>73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27</v>
          </cell>
          <cell r="Q13">
            <v>0</v>
          </cell>
          <cell r="R13">
            <v>0</v>
          </cell>
          <cell r="S13">
            <v>0</v>
          </cell>
        </row>
        <row r="14">
          <cell r="A14" t="str">
            <v>Georgia</v>
          </cell>
          <cell r="B14">
            <v>69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36</v>
          </cell>
          <cell r="H14">
            <v>0</v>
          </cell>
          <cell r="I14">
            <v>0</v>
          </cell>
          <cell r="J14">
            <v>0</v>
          </cell>
          <cell r="K14">
            <v>65.5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34.5</v>
          </cell>
          <cell r="Q14">
            <v>0</v>
          </cell>
          <cell r="R14">
            <v>0</v>
          </cell>
          <cell r="S14">
            <v>0</v>
          </cell>
        </row>
        <row r="15">
          <cell r="A15" t="str">
            <v>Guam</v>
          </cell>
          <cell r="B15">
            <v>4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3</v>
          </cell>
          <cell r="H15">
            <v>0</v>
          </cell>
          <cell r="I15">
            <v>0</v>
          </cell>
          <cell r="J15">
            <v>0</v>
          </cell>
          <cell r="K15">
            <v>52.8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47.2</v>
          </cell>
          <cell r="Q15">
            <v>0</v>
          </cell>
          <cell r="R15">
            <v>0</v>
          </cell>
          <cell r="S15">
            <v>0</v>
          </cell>
        </row>
        <row r="16">
          <cell r="A16" t="str">
            <v>Hawaii</v>
          </cell>
          <cell r="B16">
            <v>11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13</v>
          </cell>
          <cell r="H16">
            <v>0</v>
          </cell>
          <cell r="I16">
            <v>0</v>
          </cell>
          <cell r="J16">
            <v>0</v>
          </cell>
          <cell r="K16">
            <v>46.1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53.9</v>
          </cell>
          <cell r="Q16">
            <v>0</v>
          </cell>
          <cell r="R16">
            <v>0</v>
          </cell>
          <cell r="S16">
            <v>0</v>
          </cell>
        </row>
        <row r="17">
          <cell r="A17" t="str">
            <v>Idaho</v>
          </cell>
          <cell r="B17">
            <v>10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10</v>
          </cell>
          <cell r="H17">
            <v>0</v>
          </cell>
          <cell r="I17">
            <v>0</v>
          </cell>
          <cell r="J17">
            <v>0</v>
          </cell>
          <cell r="K17">
            <v>49.2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50.8</v>
          </cell>
          <cell r="Q17">
            <v>0</v>
          </cell>
          <cell r="R17">
            <v>0</v>
          </cell>
          <cell r="S17">
            <v>0</v>
          </cell>
        </row>
        <row r="18">
          <cell r="A18" t="str">
            <v>Illinois</v>
          </cell>
          <cell r="B18">
            <v>86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69</v>
          </cell>
          <cell r="H18">
            <v>0</v>
          </cell>
          <cell r="I18">
            <v>0</v>
          </cell>
          <cell r="J18">
            <v>0</v>
          </cell>
          <cell r="K18">
            <v>55.6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44.4</v>
          </cell>
          <cell r="Q18">
            <v>0</v>
          </cell>
          <cell r="R18">
            <v>0</v>
          </cell>
          <cell r="S18">
            <v>0</v>
          </cell>
        </row>
        <row r="19">
          <cell r="A19" t="str">
            <v>Indiana</v>
          </cell>
          <cell r="B19">
            <v>43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39</v>
          </cell>
          <cell r="H19">
            <v>0</v>
          </cell>
          <cell r="I19">
            <v>0</v>
          </cell>
          <cell r="J19">
            <v>0</v>
          </cell>
          <cell r="K19">
            <v>52.8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47.2</v>
          </cell>
          <cell r="Q19">
            <v>0</v>
          </cell>
          <cell r="R19">
            <v>0</v>
          </cell>
          <cell r="S19">
            <v>0</v>
          </cell>
        </row>
        <row r="20">
          <cell r="A20" t="str">
            <v>Iowa</v>
          </cell>
          <cell r="B20">
            <v>6</v>
          </cell>
          <cell r="C20">
            <v>0</v>
          </cell>
          <cell r="D20">
            <v>0</v>
          </cell>
          <cell r="E20">
            <v>14</v>
          </cell>
          <cell r="F20">
            <v>1</v>
          </cell>
          <cell r="G20">
            <v>12</v>
          </cell>
          <cell r="H20">
            <v>0</v>
          </cell>
          <cell r="I20">
            <v>8</v>
          </cell>
          <cell r="J20">
            <v>0</v>
          </cell>
          <cell r="K20">
            <v>14.9</v>
          </cell>
          <cell r="L20">
            <v>0</v>
          </cell>
          <cell r="M20">
            <v>0</v>
          </cell>
          <cell r="N20">
            <v>21.3</v>
          </cell>
          <cell r="O20">
            <v>12.7</v>
          </cell>
          <cell r="P20">
            <v>24.7</v>
          </cell>
          <cell r="Q20">
            <v>1.7</v>
          </cell>
          <cell r="R20">
            <v>18.5</v>
          </cell>
          <cell r="S20">
            <v>0</v>
          </cell>
        </row>
        <row r="21">
          <cell r="A21" t="str">
            <v>Kansas</v>
          </cell>
          <cell r="B21">
            <v>18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21</v>
          </cell>
          <cell r="H21">
            <v>0</v>
          </cell>
          <cell r="I21">
            <v>0</v>
          </cell>
          <cell r="J21">
            <v>0</v>
          </cell>
          <cell r="K21">
            <v>47.1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52.9</v>
          </cell>
          <cell r="Q21">
            <v>0</v>
          </cell>
          <cell r="R21">
            <v>0</v>
          </cell>
          <cell r="S21">
            <v>0</v>
          </cell>
        </row>
        <row r="22">
          <cell r="A22" t="str">
            <v>Kentucky</v>
          </cell>
          <cell r="B22">
            <v>32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22</v>
          </cell>
          <cell r="H22">
            <v>0</v>
          </cell>
          <cell r="I22">
            <v>0</v>
          </cell>
          <cell r="J22">
            <v>0</v>
          </cell>
          <cell r="K22">
            <v>58.7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41.3</v>
          </cell>
          <cell r="Q22">
            <v>0</v>
          </cell>
          <cell r="R22">
            <v>0</v>
          </cell>
          <cell r="S22">
            <v>0</v>
          </cell>
        </row>
        <row r="23">
          <cell r="A23" t="str">
            <v>Louisiana</v>
          </cell>
          <cell r="B23">
            <v>38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16</v>
          </cell>
          <cell r="H23">
            <v>0</v>
          </cell>
          <cell r="I23">
            <v>0</v>
          </cell>
          <cell r="J23">
            <v>0</v>
          </cell>
          <cell r="K23">
            <v>70.5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29.5</v>
          </cell>
          <cell r="Q23">
            <v>0</v>
          </cell>
          <cell r="R23">
            <v>0</v>
          </cell>
          <cell r="S23">
            <v>0</v>
          </cell>
        </row>
        <row r="24">
          <cell r="A24" t="str">
            <v>Maine</v>
          </cell>
          <cell r="B24">
            <v>10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9</v>
          </cell>
          <cell r="H24">
            <v>0</v>
          </cell>
          <cell r="I24">
            <v>5</v>
          </cell>
          <cell r="J24">
            <v>0</v>
          </cell>
          <cell r="K24">
            <v>34</v>
          </cell>
          <cell r="L24">
            <v>12</v>
          </cell>
          <cell r="M24">
            <v>0</v>
          </cell>
          <cell r="N24">
            <v>0</v>
          </cell>
          <cell r="O24">
            <v>0</v>
          </cell>
          <cell r="P24">
            <v>32.9</v>
          </cell>
          <cell r="Q24">
            <v>0</v>
          </cell>
          <cell r="R24">
            <v>15.8</v>
          </cell>
          <cell r="S24">
            <v>0</v>
          </cell>
        </row>
        <row r="25">
          <cell r="A25" t="str">
            <v>Maryland</v>
          </cell>
          <cell r="B25">
            <v>57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39</v>
          </cell>
          <cell r="H25">
            <v>0</v>
          </cell>
          <cell r="I25">
            <v>0</v>
          </cell>
          <cell r="J25">
            <v>0</v>
          </cell>
          <cell r="K25">
            <v>59.7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40.299999999999997</v>
          </cell>
          <cell r="Q25">
            <v>0</v>
          </cell>
          <cell r="R25">
            <v>0</v>
          </cell>
          <cell r="S25">
            <v>0</v>
          </cell>
        </row>
        <row r="26">
          <cell r="A26" t="str">
            <v>Massachusetts</v>
          </cell>
          <cell r="B26">
            <v>34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31</v>
          </cell>
          <cell r="H26">
            <v>0</v>
          </cell>
          <cell r="I26">
            <v>10</v>
          </cell>
          <cell r="J26">
            <v>0</v>
          </cell>
          <cell r="K26">
            <v>33.4</v>
          </cell>
          <cell r="L26">
            <v>11.7</v>
          </cell>
          <cell r="M26">
            <v>0</v>
          </cell>
          <cell r="N26">
            <v>0</v>
          </cell>
          <cell r="O26">
            <v>0</v>
          </cell>
          <cell r="P26">
            <v>26.7</v>
          </cell>
          <cell r="Q26">
            <v>0</v>
          </cell>
          <cell r="R26">
            <v>21.6</v>
          </cell>
          <cell r="S26">
            <v>0</v>
          </cell>
        </row>
        <row r="27">
          <cell r="A27" t="str">
            <v>Michigan</v>
          </cell>
          <cell r="B27">
            <v>73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52</v>
          </cell>
          <cell r="H27">
            <v>0</v>
          </cell>
          <cell r="I27">
            <v>0</v>
          </cell>
          <cell r="J27">
            <v>0</v>
          </cell>
          <cell r="K27">
            <v>58.2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41.8</v>
          </cell>
          <cell r="Q27">
            <v>0</v>
          </cell>
          <cell r="R27">
            <v>0</v>
          </cell>
          <cell r="S27">
            <v>0</v>
          </cell>
        </row>
        <row r="28">
          <cell r="A28" t="str">
            <v>Minnesota</v>
          </cell>
          <cell r="B28">
            <v>37</v>
          </cell>
          <cell r="C28">
            <v>0</v>
          </cell>
          <cell r="D28">
            <v>0</v>
          </cell>
          <cell r="E28">
            <v>0</v>
          </cell>
          <cell r="F28">
            <v>2</v>
          </cell>
          <cell r="G28">
            <v>28</v>
          </cell>
          <cell r="H28">
            <v>0</v>
          </cell>
          <cell r="I28">
            <v>2</v>
          </cell>
          <cell r="J28">
            <v>0</v>
          </cell>
          <cell r="K28">
            <v>38.6</v>
          </cell>
          <cell r="L28">
            <v>8.3000000000000007</v>
          </cell>
          <cell r="M28">
            <v>0</v>
          </cell>
          <cell r="N28">
            <v>0</v>
          </cell>
          <cell r="O28">
            <v>0</v>
          </cell>
          <cell r="P28">
            <v>29.9</v>
          </cell>
          <cell r="Q28">
            <v>0</v>
          </cell>
          <cell r="R28">
            <v>15.4</v>
          </cell>
          <cell r="S28">
            <v>0</v>
          </cell>
        </row>
        <row r="29">
          <cell r="A29" t="str">
            <v>Mississippi</v>
          </cell>
          <cell r="B29">
            <v>26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10</v>
          </cell>
          <cell r="H29">
            <v>0</v>
          </cell>
          <cell r="I29">
            <v>0</v>
          </cell>
          <cell r="J29">
            <v>0</v>
          </cell>
          <cell r="K29">
            <v>72.3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27.7</v>
          </cell>
          <cell r="Q29">
            <v>0</v>
          </cell>
          <cell r="R29">
            <v>0</v>
          </cell>
          <cell r="S29">
            <v>0</v>
          </cell>
        </row>
        <row r="30">
          <cell r="A30" t="str">
            <v>Missouri</v>
          </cell>
          <cell r="B30">
            <v>42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26</v>
          </cell>
          <cell r="H30">
            <v>0</v>
          </cell>
          <cell r="I30">
            <v>0</v>
          </cell>
          <cell r="J30">
            <v>0</v>
          </cell>
          <cell r="K30">
            <v>61.3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38.700000000000003</v>
          </cell>
          <cell r="Q30">
            <v>0</v>
          </cell>
          <cell r="R30">
            <v>0</v>
          </cell>
          <cell r="S30">
            <v>0</v>
          </cell>
        </row>
        <row r="31">
          <cell r="A31" t="str">
            <v>Montana</v>
          </cell>
          <cell r="B31">
            <v>10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9</v>
          </cell>
          <cell r="H31">
            <v>0</v>
          </cell>
          <cell r="I31">
            <v>0</v>
          </cell>
          <cell r="J31">
            <v>0</v>
          </cell>
          <cell r="K31">
            <v>52.4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47.6</v>
          </cell>
          <cell r="Q31">
            <v>0</v>
          </cell>
          <cell r="R31">
            <v>0</v>
          </cell>
          <cell r="S31">
            <v>0</v>
          </cell>
        </row>
        <row r="32">
          <cell r="A32" t="str">
            <v>Nebraska</v>
          </cell>
          <cell r="B32">
            <v>14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15</v>
          </cell>
          <cell r="H32">
            <v>0</v>
          </cell>
          <cell r="I32">
            <v>0</v>
          </cell>
          <cell r="J32">
            <v>0</v>
          </cell>
          <cell r="K32">
            <v>48.9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51.1</v>
          </cell>
          <cell r="Q32">
            <v>0</v>
          </cell>
          <cell r="R32">
            <v>0</v>
          </cell>
          <cell r="S32">
            <v>0</v>
          </cell>
        </row>
        <row r="33">
          <cell r="A33" t="str">
            <v>Nevada</v>
          </cell>
          <cell r="B33">
            <v>9</v>
          </cell>
          <cell r="C33">
            <v>0</v>
          </cell>
          <cell r="D33">
            <v>0</v>
          </cell>
          <cell r="E33">
            <v>3</v>
          </cell>
          <cell r="F33">
            <v>0</v>
          </cell>
          <cell r="G33">
            <v>24</v>
          </cell>
          <cell r="H33">
            <v>0</v>
          </cell>
          <cell r="I33">
            <v>0</v>
          </cell>
          <cell r="J33">
            <v>0</v>
          </cell>
          <cell r="K33">
            <v>17.600000000000001</v>
          </cell>
          <cell r="L33">
            <v>0</v>
          </cell>
          <cell r="M33">
            <v>0</v>
          </cell>
          <cell r="N33">
            <v>15.4</v>
          </cell>
          <cell r="O33">
            <v>9.6</v>
          </cell>
          <cell r="P33">
            <v>34</v>
          </cell>
          <cell r="Q33">
            <v>9</v>
          </cell>
          <cell r="R33">
            <v>12.9</v>
          </cell>
          <cell r="S33">
            <v>0</v>
          </cell>
        </row>
        <row r="34">
          <cell r="A34" t="str">
            <v>New Hampshire</v>
          </cell>
          <cell r="B34">
            <v>0</v>
          </cell>
          <cell r="C34">
            <v>0</v>
          </cell>
          <cell r="D34">
            <v>0</v>
          </cell>
          <cell r="E34">
            <v>9</v>
          </cell>
          <cell r="F34">
            <v>6</v>
          </cell>
          <cell r="G34">
            <v>9</v>
          </cell>
          <cell r="H34">
            <v>0</v>
          </cell>
          <cell r="I34">
            <v>0</v>
          </cell>
          <cell r="J34">
            <v>0</v>
          </cell>
          <cell r="K34">
            <v>8.4</v>
          </cell>
          <cell r="L34">
            <v>0</v>
          </cell>
          <cell r="M34">
            <v>0</v>
          </cell>
          <cell r="N34">
            <v>24.2</v>
          </cell>
          <cell r="O34">
            <v>19.8</v>
          </cell>
          <cell r="P34">
            <v>25.7</v>
          </cell>
          <cell r="Q34">
            <v>3.6</v>
          </cell>
          <cell r="R34">
            <v>9.1999999999999993</v>
          </cell>
          <cell r="S34">
            <v>0</v>
          </cell>
        </row>
        <row r="35">
          <cell r="A35" t="str">
            <v>New Jersey</v>
          </cell>
          <cell r="B35">
            <v>67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59</v>
          </cell>
          <cell r="H35">
            <v>0</v>
          </cell>
          <cell r="I35">
            <v>0</v>
          </cell>
          <cell r="J35">
            <v>0</v>
          </cell>
          <cell r="K35">
            <v>53.1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46.9</v>
          </cell>
          <cell r="Q35">
            <v>0</v>
          </cell>
          <cell r="R35">
            <v>0</v>
          </cell>
          <cell r="S35">
            <v>0</v>
          </cell>
        </row>
        <row r="36">
          <cell r="A36" t="str">
            <v>New Mexico</v>
          </cell>
          <cell r="B36">
            <v>15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19</v>
          </cell>
          <cell r="H36">
            <v>0</v>
          </cell>
          <cell r="I36">
            <v>0</v>
          </cell>
          <cell r="J36">
            <v>0</v>
          </cell>
          <cell r="K36">
            <v>45.4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54.6</v>
          </cell>
          <cell r="Q36">
            <v>0</v>
          </cell>
          <cell r="R36">
            <v>0</v>
          </cell>
          <cell r="S36">
            <v>0</v>
          </cell>
        </row>
        <row r="37">
          <cell r="A37" t="str">
            <v>New York</v>
          </cell>
          <cell r="B37">
            <v>153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121</v>
          </cell>
          <cell r="H37">
            <v>0</v>
          </cell>
          <cell r="I37">
            <v>0</v>
          </cell>
          <cell r="J37">
            <v>0</v>
          </cell>
          <cell r="K37">
            <v>55.7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44.3</v>
          </cell>
          <cell r="Q37">
            <v>0</v>
          </cell>
          <cell r="R37">
            <v>0</v>
          </cell>
          <cell r="S37">
            <v>0</v>
          </cell>
        </row>
        <row r="38">
          <cell r="A38" t="str">
            <v>North Carolina</v>
          </cell>
          <cell r="B38">
            <v>76</v>
          </cell>
          <cell r="C38">
            <v>3</v>
          </cell>
          <cell r="D38">
            <v>0</v>
          </cell>
          <cell r="E38">
            <v>0</v>
          </cell>
          <cell r="F38">
            <v>0</v>
          </cell>
          <cell r="G38">
            <v>38</v>
          </cell>
          <cell r="H38">
            <v>0</v>
          </cell>
          <cell r="I38">
            <v>0</v>
          </cell>
          <cell r="J38">
            <v>0</v>
          </cell>
          <cell r="K38">
            <v>43</v>
          </cell>
          <cell r="L38">
            <v>13</v>
          </cell>
          <cell r="M38">
            <v>0</v>
          </cell>
          <cell r="N38">
            <v>0</v>
          </cell>
          <cell r="O38">
            <v>0</v>
          </cell>
          <cell r="P38">
            <v>24.1</v>
          </cell>
          <cell r="Q38">
            <v>0</v>
          </cell>
          <cell r="R38">
            <v>10.5</v>
          </cell>
          <cell r="S38">
            <v>0</v>
          </cell>
        </row>
        <row r="39">
          <cell r="A39" t="str">
            <v>North Dakota</v>
          </cell>
          <cell r="B39">
            <v>7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7</v>
          </cell>
          <cell r="H39">
            <v>0</v>
          </cell>
          <cell r="I39">
            <v>0</v>
          </cell>
          <cell r="J39">
            <v>0</v>
          </cell>
          <cell r="K39">
            <v>48.7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51.3</v>
          </cell>
          <cell r="Q39">
            <v>0</v>
          </cell>
          <cell r="R39">
            <v>0</v>
          </cell>
          <cell r="S39">
            <v>0</v>
          </cell>
        </row>
        <row r="40">
          <cell r="A40" t="str">
            <v>Northern Marianas</v>
          </cell>
          <cell r="B40">
            <v>3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3</v>
          </cell>
          <cell r="H40">
            <v>0</v>
          </cell>
          <cell r="I40">
            <v>0</v>
          </cell>
          <cell r="J40">
            <v>0</v>
          </cell>
          <cell r="K40">
            <v>52.7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47.3</v>
          </cell>
          <cell r="Q40">
            <v>0</v>
          </cell>
          <cell r="R40">
            <v>0</v>
          </cell>
          <cell r="S40">
            <v>0</v>
          </cell>
        </row>
        <row r="41">
          <cell r="A41" t="str">
            <v>Ohio</v>
          </cell>
          <cell r="B41">
            <v>75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61</v>
          </cell>
          <cell r="H41">
            <v>0</v>
          </cell>
          <cell r="I41">
            <v>0</v>
          </cell>
          <cell r="J41">
            <v>0</v>
          </cell>
          <cell r="K41">
            <v>54.8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45.2</v>
          </cell>
          <cell r="Q41">
            <v>0</v>
          </cell>
          <cell r="R41">
            <v>0</v>
          </cell>
          <cell r="S41">
            <v>0</v>
          </cell>
        </row>
        <row r="42">
          <cell r="A42" t="str">
            <v>Oklahoma</v>
          </cell>
          <cell r="B42">
            <v>22</v>
          </cell>
          <cell r="C42">
            <v>2</v>
          </cell>
          <cell r="D42">
            <v>0</v>
          </cell>
          <cell r="E42">
            <v>0</v>
          </cell>
          <cell r="F42">
            <v>0</v>
          </cell>
          <cell r="G42">
            <v>13</v>
          </cell>
          <cell r="H42">
            <v>0</v>
          </cell>
          <cell r="I42">
            <v>1</v>
          </cell>
          <cell r="J42">
            <v>0</v>
          </cell>
          <cell r="K42">
            <v>38.700000000000003</v>
          </cell>
          <cell r="L42">
            <v>13.9</v>
          </cell>
          <cell r="M42">
            <v>0</v>
          </cell>
          <cell r="N42">
            <v>0</v>
          </cell>
          <cell r="O42">
            <v>0</v>
          </cell>
          <cell r="P42">
            <v>25.4</v>
          </cell>
          <cell r="Q42">
            <v>0</v>
          </cell>
          <cell r="R42">
            <v>13.4</v>
          </cell>
          <cell r="S42">
            <v>0</v>
          </cell>
        </row>
        <row r="43">
          <cell r="A43" t="str">
            <v>Oregon</v>
          </cell>
          <cell r="B43">
            <v>31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30</v>
          </cell>
          <cell r="H43">
            <v>0</v>
          </cell>
          <cell r="I43">
            <v>0</v>
          </cell>
          <cell r="J43">
            <v>0</v>
          </cell>
          <cell r="K43">
            <v>51.5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48.5</v>
          </cell>
          <cell r="Q43">
            <v>0</v>
          </cell>
          <cell r="R43">
            <v>0</v>
          </cell>
          <cell r="S43">
            <v>0</v>
          </cell>
        </row>
        <row r="44">
          <cell r="A44" t="str">
            <v>Pennsylvania</v>
          </cell>
          <cell r="B44">
            <v>106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80</v>
          </cell>
          <cell r="H44">
            <v>0</v>
          </cell>
          <cell r="I44">
            <v>0</v>
          </cell>
          <cell r="J44">
            <v>0</v>
          </cell>
          <cell r="K44">
            <v>57.1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42.9</v>
          </cell>
          <cell r="Q44">
            <v>0</v>
          </cell>
          <cell r="R44">
            <v>0</v>
          </cell>
          <cell r="S44">
            <v>0</v>
          </cell>
        </row>
        <row r="45">
          <cell r="A45" t="str">
            <v>Puerto Rico</v>
          </cell>
          <cell r="B45">
            <v>29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22</v>
          </cell>
          <cell r="H45">
            <v>0</v>
          </cell>
          <cell r="I45">
            <v>0</v>
          </cell>
          <cell r="J45">
            <v>0</v>
          </cell>
          <cell r="K45">
            <v>55.9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44.1</v>
          </cell>
          <cell r="Q45">
            <v>0</v>
          </cell>
          <cell r="R45">
            <v>0</v>
          </cell>
          <cell r="S45">
            <v>0</v>
          </cell>
        </row>
        <row r="46">
          <cell r="A46" t="str">
            <v>Rhode Island</v>
          </cell>
          <cell r="B46">
            <v>13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13</v>
          </cell>
          <cell r="H46">
            <v>0</v>
          </cell>
          <cell r="I46">
            <v>0</v>
          </cell>
          <cell r="J46">
            <v>0</v>
          </cell>
          <cell r="K46">
            <v>50.2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49.8</v>
          </cell>
          <cell r="Q46">
            <v>0</v>
          </cell>
          <cell r="R46">
            <v>0</v>
          </cell>
          <cell r="S46">
            <v>0</v>
          </cell>
        </row>
        <row r="47">
          <cell r="A47" t="str">
            <v>South Carolina</v>
          </cell>
          <cell r="B47">
            <v>39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15</v>
          </cell>
          <cell r="H47">
            <v>0</v>
          </cell>
          <cell r="I47">
            <v>0</v>
          </cell>
          <cell r="J47">
            <v>0</v>
          </cell>
          <cell r="K47">
            <v>48.4</v>
          </cell>
          <cell r="L47">
            <v>0</v>
          </cell>
          <cell r="M47">
            <v>0</v>
          </cell>
          <cell r="N47">
            <v>8.3000000000000007</v>
          </cell>
          <cell r="O47">
            <v>3.2</v>
          </cell>
          <cell r="P47">
            <v>19.899999999999999</v>
          </cell>
          <cell r="Q47">
            <v>11.3</v>
          </cell>
          <cell r="R47">
            <v>7.1</v>
          </cell>
          <cell r="S47">
            <v>0</v>
          </cell>
        </row>
        <row r="48">
          <cell r="A48" t="str">
            <v>South Dakota</v>
          </cell>
          <cell r="B48">
            <v>8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8</v>
          </cell>
          <cell r="H48">
            <v>0</v>
          </cell>
          <cell r="I48">
            <v>0</v>
          </cell>
          <cell r="J48">
            <v>0</v>
          </cell>
          <cell r="K48">
            <v>48.3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51.7</v>
          </cell>
          <cell r="Q48">
            <v>0</v>
          </cell>
          <cell r="R48">
            <v>0</v>
          </cell>
          <cell r="S48">
            <v>0</v>
          </cell>
        </row>
        <row r="49">
          <cell r="A49" t="str">
            <v>Tennessee</v>
          </cell>
          <cell r="B49">
            <v>32</v>
          </cell>
          <cell r="C49">
            <v>11</v>
          </cell>
          <cell r="D49">
            <v>0</v>
          </cell>
          <cell r="E49">
            <v>0</v>
          </cell>
          <cell r="F49">
            <v>0</v>
          </cell>
          <cell r="G49">
            <v>20</v>
          </cell>
          <cell r="H49">
            <v>0</v>
          </cell>
          <cell r="I49">
            <v>0</v>
          </cell>
          <cell r="J49">
            <v>0</v>
          </cell>
          <cell r="K49">
            <v>41.7</v>
          </cell>
          <cell r="L49">
            <v>15.4</v>
          </cell>
          <cell r="M49">
            <v>0</v>
          </cell>
          <cell r="N49">
            <v>0</v>
          </cell>
          <cell r="O49">
            <v>0</v>
          </cell>
          <cell r="P49">
            <v>25</v>
          </cell>
          <cell r="Q49">
            <v>0</v>
          </cell>
          <cell r="R49">
            <v>10.4</v>
          </cell>
          <cell r="S49">
            <v>0</v>
          </cell>
        </row>
        <row r="50">
          <cell r="A50" t="str">
            <v>Texas</v>
          </cell>
          <cell r="B50">
            <v>123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105</v>
          </cell>
          <cell r="H50">
            <v>0</v>
          </cell>
          <cell r="I50">
            <v>4</v>
          </cell>
          <cell r="J50">
            <v>0</v>
          </cell>
          <cell r="K50">
            <v>34.5</v>
          </cell>
          <cell r="L50">
            <v>14.4</v>
          </cell>
          <cell r="M50">
            <v>0</v>
          </cell>
          <cell r="N50">
            <v>0</v>
          </cell>
          <cell r="O50">
            <v>0</v>
          </cell>
          <cell r="P50">
            <v>30</v>
          </cell>
          <cell r="Q50">
            <v>0</v>
          </cell>
          <cell r="R50">
            <v>11.4</v>
          </cell>
          <cell r="S50">
            <v>0</v>
          </cell>
        </row>
        <row r="51">
          <cell r="A51" t="str">
            <v>US</v>
          </cell>
          <cell r="B51" t="e">
            <v>#N/A</v>
          </cell>
          <cell r="C51" t="e">
            <v>#N/A</v>
          </cell>
          <cell r="D51" t="e">
            <v>#N/A</v>
          </cell>
          <cell r="E51" t="e">
            <v>#N/A</v>
          </cell>
          <cell r="F51" t="e">
            <v>#N/A</v>
          </cell>
          <cell r="G51" t="e">
            <v>#N/A</v>
          </cell>
          <cell r="H51" t="e">
            <v>#N/A</v>
          </cell>
          <cell r="I51" t="e">
            <v>#N/A</v>
          </cell>
          <cell r="J51" t="e">
            <v>#N/A</v>
          </cell>
          <cell r="K51" t="e">
            <v>#N/A</v>
          </cell>
          <cell r="L51" t="e">
            <v>#N/A</v>
          </cell>
          <cell r="M51" t="e">
            <v>#N/A</v>
          </cell>
          <cell r="N51" t="e">
            <v>#N/A</v>
          </cell>
          <cell r="O51" t="e">
            <v>#N/A</v>
          </cell>
          <cell r="P51" t="e">
            <v>#N/A</v>
          </cell>
          <cell r="Q51" t="e">
            <v>#N/A</v>
          </cell>
          <cell r="R51" t="e">
            <v>#N/A</v>
          </cell>
          <cell r="S51" t="e">
            <v>#N/A</v>
          </cell>
        </row>
        <row r="52">
          <cell r="A52" t="str">
            <v>Utah</v>
          </cell>
          <cell r="B52">
            <v>6</v>
          </cell>
          <cell r="C52">
            <v>6</v>
          </cell>
          <cell r="D52">
            <v>0</v>
          </cell>
          <cell r="E52">
            <v>0</v>
          </cell>
          <cell r="F52">
            <v>0</v>
          </cell>
          <cell r="G52">
            <v>13</v>
          </cell>
          <cell r="H52">
            <v>0</v>
          </cell>
          <cell r="I52">
            <v>0</v>
          </cell>
          <cell r="J52">
            <v>0</v>
          </cell>
          <cell r="K52">
            <v>18</v>
          </cell>
          <cell r="L52">
            <v>16.3</v>
          </cell>
          <cell r="M52">
            <v>0</v>
          </cell>
          <cell r="N52">
            <v>0</v>
          </cell>
          <cell r="O52">
            <v>0</v>
          </cell>
          <cell r="P52">
            <v>34.799999999999997</v>
          </cell>
          <cell r="Q52">
            <v>0</v>
          </cell>
          <cell r="R52">
            <v>15.9</v>
          </cell>
          <cell r="S52">
            <v>0</v>
          </cell>
        </row>
        <row r="53">
          <cell r="A53" t="str">
            <v>Vermont</v>
          </cell>
          <cell r="B53">
            <v>5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11</v>
          </cell>
          <cell r="H53">
            <v>0</v>
          </cell>
          <cell r="I53">
            <v>0</v>
          </cell>
          <cell r="J53">
            <v>0</v>
          </cell>
          <cell r="K53">
            <v>22</v>
          </cell>
          <cell r="L53">
            <v>9.4</v>
          </cell>
          <cell r="M53">
            <v>0</v>
          </cell>
          <cell r="N53">
            <v>0</v>
          </cell>
          <cell r="O53">
            <v>0</v>
          </cell>
          <cell r="P53">
            <v>50.7</v>
          </cell>
          <cell r="Q53">
            <v>0</v>
          </cell>
          <cell r="R53">
            <v>12.6</v>
          </cell>
          <cell r="S53">
            <v>0</v>
          </cell>
        </row>
        <row r="54">
          <cell r="A54" t="str">
            <v>Virgin Islands</v>
          </cell>
          <cell r="B54" t="e">
            <v>#N/A</v>
          </cell>
          <cell r="C54" t="e">
            <v>#N/A</v>
          </cell>
          <cell r="D54" t="e">
            <v>#N/A</v>
          </cell>
          <cell r="E54" t="e">
            <v>#N/A</v>
          </cell>
          <cell r="F54" t="e">
            <v>#N/A</v>
          </cell>
          <cell r="G54" t="e">
            <v>#N/A</v>
          </cell>
          <cell r="H54" t="e">
            <v>#N/A</v>
          </cell>
          <cell r="I54" t="e">
            <v>#N/A</v>
          </cell>
          <cell r="J54" t="e">
            <v>#N/A</v>
          </cell>
          <cell r="K54" t="e">
            <v>#N/A</v>
          </cell>
          <cell r="L54" t="e">
            <v>#N/A</v>
          </cell>
          <cell r="M54" t="e">
            <v>#N/A</v>
          </cell>
          <cell r="N54" t="e">
            <v>#N/A</v>
          </cell>
          <cell r="O54" t="e">
            <v>#N/A</v>
          </cell>
          <cell r="P54" t="e">
            <v>#N/A</v>
          </cell>
          <cell r="Q54" t="e">
            <v>#N/A</v>
          </cell>
          <cell r="R54" t="e">
            <v>#N/A</v>
          </cell>
          <cell r="S54" t="e">
            <v>#N/A</v>
          </cell>
        </row>
        <row r="55">
          <cell r="A55" t="str">
            <v>Virginia</v>
          </cell>
          <cell r="B55">
            <v>57</v>
          </cell>
          <cell r="C55">
            <v>1</v>
          </cell>
          <cell r="D55">
            <v>0</v>
          </cell>
          <cell r="E55">
            <v>0</v>
          </cell>
          <cell r="F55">
            <v>0</v>
          </cell>
          <cell r="G55">
            <v>31</v>
          </cell>
          <cell r="H55">
            <v>0</v>
          </cell>
          <cell r="I55">
            <v>0</v>
          </cell>
          <cell r="J55">
            <v>0</v>
          </cell>
          <cell r="K55">
            <v>53.3</v>
          </cell>
          <cell r="L55">
            <v>9.6999999999999993</v>
          </cell>
          <cell r="M55">
            <v>0</v>
          </cell>
          <cell r="N55">
            <v>0</v>
          </cell>
          <cell r="O55">
            <v>0</v>
          </cell>
          <cell r="P55">
            <v>23.1</v>
          </cell>
          <cell r="Q55">
            <v>0</v>
          </cell>
          <cell r="R55">
            <v>10.8</v>
          </cell>
          <cell r="S55">
            <v>0</v>
          </cell>
        </row>
        <row r="56">
          <cell r="A56" t="str">
            <v>Washington</v>
          </cell>
          <cell r="B56">
            <v>47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42</v>
          </cell>
          <cell r="H56">
            <v>0</v>
          </cell>
          <cell r="I56">
            <v>0</v>
          </cell>
          <cell r="J56">
            <v>0</v>
          </cell>
          <cell r="K56">
            <v>52.4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47.6</v>
          </cell>
          <cell r="Q56">
            <v>0</v>
          </cell>
          <cell r="R56">
            <v>0</v>
          </cell>
          <cell r="S56">
            <v>0</v>
          </cell>
        </row>
        <row r="57">
          <cell r="A57" t="str">
            <v>West Virginia</v>
          </cell>
          <cell r="B57">
            <v>16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12</v>
          </cell>
          <cell r="H57">
            <v>0</v>
          </cell>
          <cell r="I57">
            <v>0</v>
          </cell>
          <cell r="J57">
            <v>0</v>
          </cell>
          <cell r="K57">
            <v>58.1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41.9</v>
          </cell>
          <cell r="Q57">
            <v>0</v>
          </cell>
          <cell r="R57">
            <v>0</v>
          </cell>
          <cell r="S57">
            <v>0</v>
          </cell>
        </row>
        <row r="58">
          <cell r="A58" t="str">
            <v>Wisconsin</v>
          </cell>
          <cell r="B58">
            <v>42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42</v>
          </cell>
          <cell r="H58">
            <v>0</v>
          </cell>
          <cell r="I58">
            <v>0</v>
          </cell>
          <cell r="J58">
            <v>0</v>
          </cell>
          <cell r="K58">
            <v>50.6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49.4</v>
          </cell>
          <cell r="Q58">
            <v>0</v>
          </cell>
          <cell r="R58">
            <v>0</v>
          </cell>
          <cell r="S58">
            <v>0</v>
          </cell>
        </row>
        <row r="59">
          <cell r="A59" t="str">
            <v>Wyoming</v>
          </cell>
          <cell r="B59">
            <v>8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6</v>
          </cell>
          <cell r="H59">
            <v>0</v>
          </cell>
          <cell r="I59">
            <v>0</v>
          </cell>
          <cell r="J59">
            <v>0</v>
          </cell>
          <cell r="K59">
            <v>54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46</v>
          </cell>
          <cell r="Q59">
            <v>0</v>
          </cell>
          <cell r="R59">
            <v>0</v>
          </cell>
          <cell r="S59">
            <v>0</v>
          </cell>
        </row>
      </sheetData>
      <sheetData sheetId="13">
        <row r="2">
          <cell r="BL2">
            <v>6</v>
          </cell>
          <cell r="BM2">
            <v>0</v>
          </cell>
          <cell r="BN2">
            <v>0</v>
          </cell>
          <cell r="BO2">
            <v>14</v>
          </cell>
          <cell r="BP2">
            <v>1</v>
          </cell>
          <cell r="BQ2">
            <v>12</v>
          </cell>
          <cell r="BR2">
            <v>0</v>
          </cell>
          <cell r="BS2">
            <v>8</v>
          </cell>
          <cell r="BT2">
            <v>0</v>
          </cell>
        </row>
        <row r="3">
          <cell r="A3" t="str">
            <v>Iowa</v>
          </cell>
          <cell r="AP3">
            <v>6</v>
          </cell>
          <cell r="AQ3">
            <v>0</v>
          </cell>
          <cell r="AR3">
            <v>0</v>
          </cell>
          <cell r="AS3">
            <v>14</v>
          </cell>
          <cell r="AT3">
            <v>1</v>
          </cell>
          <cell r="AU3">
            <v>12</v>
          </cell>
          <cell r="AV3">
            <v>0</v>
          </cell>
          <cell r="AW3">
            <v>8</v>
          </cell>
          <cell r="AX3">
            <v>0</v>
          </cell>
          <cell r="BL3">
            <v>6</v>
          </cell>
          <cell r="BM3">
            <v>0</v>
          </cell>
          <cell r="BN3">
            <v>0</v>
          </cell>
          <cell r="BO3">
            <v>23</v>
          </cell>
          <cell r="BP3">
            <v>7</v>
          </cell>
          <cell r="BQ3">
            <v>21</v>
          </cell>
          <cell r="BR3">
            <v>0</v>
          </cell>
          <cell r="BS3">
            <v>8</v>
          </cell>
          <cell r="BT3">
            <v>0</v>
          </cell>
        </row>
        <row r="4">
          <cell r="A4" t="str">
            <v>New Hampshire</v>
          </cell>
          <cell r="AP4">
            <v>0</v>
          </cell>
          <cell r="AQ4">
            <v>0</v>
          </cell>
          <cell r="AR4">
            <v>0</v>
          </cell>
          <cell r="AS4">
            <v>9</v>
          </cell>
          <cell r="AT4">
            <v>6</v>
          </cell>
          <cell r="AU4">
            <v>9</v>
          </cell>
          <cell r="AV4">
            <v>0</v>
          </cell>
          <cell r="AW4">
            <v>0</v>
          </cell>
          <cell r="AX4">
            <v>0</v>
          </cell>
          <cell r="BL4">
            <v>15</v>
          </cell>
          <cell r="BM4">
            <v>0</v>
          </cell>
          <cell r="BN4">
            <v>0</v>
          </cell>
          <cell r="BO4">
            <v>26</v>
          </cell>
          <cell r="BP4">
            <v>7</v>
          </cell>
          <cell r="BQ4">
            <v>45</v>
          </cell>
          <cell r="BR4">
            <v>0</v>
          </cell>
          <cell r="BS4">
            <v>8</v>
          </cell>
          <cell r="BT4">
            <v>0</v>
          </cell>
        </row>
        <row r="5">
          <cell r="A5" t="str">
            <v>Nevada</v>
          </cell>
          <cell r="AP5">
            <v>9</v>
          </cell>
          <cell r="AQ5">
            <v>0</v>
          </cell>
          <cell r="AR5">
            <v>0</v>
          </cell>
          <cell r="AS5">
            <v>3</v>
          </cell>
          <cell r="AT5">
            <v>0</v>
          </cell>
          <cell r="AU5">
            <v>24</v>
          </cell>
          <cell r="AV5">
            <v>0</v>
          </cell>
          <cell r="AW5">
            <v>0</v>
          </cell>
          <cell r="AX5">
            <v>0</v>
          </cell>
          <cell r="BL5">
            <v>54</v>
          </cell>
          <cell r="BM5">
            <v>0</v>
          </cell>
          <cell r="BN5">
            <v>0</v>
          </cell>
          <cell r="BO5">
            <v>26</v>
          </cell>
          <cell r="BP5">
            <v>7</v>
          </cell>
          <cell r="BQ5">
            <v>60</v>
          </cell>
          <cell r="BR5">
            <v>0</v>
          </cell>
          <cell r="BS5">
            <v>8</v>
          </cell>
          <cell r="BT5">
            <v>0</v>
          </cell>
        </row>
        <row r="6">
          <cell r="A6" t="str">
            <v>South Carolina</v>
          </cell>
          <cell r="AP6">
            <v>39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15</v>
          </cell>
          <cell r="AV6">
            <v>0</v>
          </cell>
          <cell r="AW6">
            <v>0</v>
          </cell>
          <cell r="AX6">
            <v>0</v>
          </cell>
          <cell r="BL6">
            <v>677</v>
          </cell>
          <cell r="BM6">
            <v>78</v>
          </cell>
          <cell r="BN6">
            <v>0</v>
          </cell>
          <cell r="BO6">
            <v>26</v>
          </cell>
          <cell r="BP6">
            <v>7</v>
          </cell>
          <cell r="BQ6">
            <v>616</v>
          </cell>
          <cell r="BR6">
            <v>0</v>
          </cell>
          <cell r="BS6">
            <v>84</v>
          </cell>
          <cell r="BT6">
            <v>0</v>
          </cell>
        </row>
        <row r="7">
          <cell r="A7" t="str">
            <v>Alabama</v>
          </cell>
          <cell r="AP7">
            <v>44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8</v>
          </cell>
          <cell r="AV7">
            <v>0</v>
          </cell>
          <cell r="AW7">
            <v>0</v>
          </cell>
          <cell r="AX7">
            <v>0</v>
          </cell>
          <cell r="BL7">
            <v>886</v>
          </cell>
          <cell r="BM7">
            <v>78</v>
          </cell>
          <cell r="BN7">
            <v>0</v>
          </cell>
          <cell r="BO7">
            <v>26</v>
          </cell>
          <cell r="BP7">
            <v>7</v>
          </cell>
          <cell r="BQ7">
            <v>772</v>
          </cell>
          <cell r="BR7">
            <v>0</v>
          </cell>
          <cell r="BS7">
            <v>84</v>
          </cell>
          <cell r="BT7">
            <v>0</v>
          </cell>
        </row>
        <row r="8">
          <cell r="A8" t="str">
            <v>American Samoa</v>
          </cell>
          <cell r="AP8">
            <v>0</v>
          </cell>
          <cell r="AQ8">
            <v>4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BL8">
            <v>889</v>
          </cell>
          <cell r="BM8">
            <v>78</v>
          </cell>
          <cell r="BN8">
            <v>0</v>
          </cell>
          <cell r="BO8">
            <v>26</v>
          </cell>
          <cell r="BP8">
            <v>7</v>
          </cell>
          <cell r="BQ8">
            <v>775</v>
          </cell>
          <cell r="BR8">
            <v>0</v>
          </cell>
          <cell r="BS8">
            <v>84</v>
          </cell>
          <cell r="BT8">
            <v>0</v>
          </cell>
        </row>
        <row r="9">
          <cell r="A9" t="str">
            <v>Arkansas</v>
          </cell>
          <cell r="AP9">
            <v>17</v>
          </cell>
          <cell r="AQ9">
            <v>5</v>
          </cell>
          <cell r="AR9">
            <v>0</v>
          </cell>
          <cell r="AS9">
            <v>0</v>
          </cell>
          <cell r="AT9">
            <v>0</v>
          </cell>
          <cell r="AU9">
            <v>9</v>
          </cell>
          <cell r="AV9">
            <v>0</v>
          </cell>
          <cell r="AW9">
            <v>0</v>
          </cell>
          <cell r="AX9">
            <v>0</v>
          </cell>
          <cell r="BL9">
            <v>1246</v>
          </cell>
          <cell r="BM9">
            <v>78</v>
          </cell>
          <cell r="BN9">
            <v>0</v>
          </cell>
          <cell r="BO9">
            <v>26</v>
          </cell>
          <cell r="BP9">
            <v>7</v>
          </cell>
          <cell r="BQ9">
            <v>995</v>
          </cell>
          <cell r="BR9">
            <v>0</v>
          </cell>
          <cell r="BS9">
            <v>84</v>
          </cell>
          <cell r="BT9">
            <v>0</v>
          </cell>
        </row>
        <row r="10">
          <cell r="A10" t="str">
            <v>California</v>
          </cell>
          <cell r="AP10">
            <v>159</v>
          </cell>
          <cell r="AQ10">
            <v>21</v>
          </cell>
          <cell r="AR10">
            <v>0</v>
          </cell>
          <cell r="AS10">
            <v>0</v>
          </cell>
          <cell r="AT10">
            <v>0</v>
          </cell>
          <cell r="AU10">
            <v>228</v>
          </cell>
          <cell r="AV10">
            <v>0</v>
          </cell>
          <cell r="AW10">
            <v>8</v>
          </cell>
          <cell r="AX10">
            <v>0</v>
          </cell>
          <cell r="BL10">
            <v>1315</v>
          </cell>
          <cell r="BM10">
            <v>78</v>
          </cell>
          <cell r="BN10">
            <v>0</v>
          </cell>
          <cell r="BO10">
            <v>26</v>
          </cell>
          <cell r="BP10">
            <v>7</v>
          </cell>
          <cell r="BQ10">
            <v>1031</v>
          </cell>
          <cell r="BR10">
            <v>0</v>
          </cell>
          <cell r="BS10">
            <v>84</v>
          </cell>
          <cell r="BT10">
            <v>0</v>
          </cell>
        </row>
        <row r="11">
          <cell r="A11" t="str">
            <v>Colorado</v>
          </cell>
          <cell r="AP11">
            <v>17</v>
          </cell>
          <cell r="AQ11">
            <v>14</v>
          </cell>
          <cell r="AR11">
            <v>0</v>
          </cell>
          <cell r="AS11">
            <v>0</v>
          </cell>
          <cell r="AT11">
            <v>0</v>
          </cell>
          <cell r="AU11">
            <v>23</v>
          </cell>
          <cell r="AV11">
            <v>0</v>
          </cell>
          <cell r="AW11">
            <v>13</v>
          </cell>
          <cell r="AX11">
            <v>0</v>
          </cell>
          <cell r="BL11">
            <v>1344</v>
          </cell>
          <cell r="BM11">
            <v>78</v>
          </cell>
          <cell r="BN11">
            <v>0</v>
          </cell>
          <cell r="BO11">
            <v>26</v>
          </cell>
          <cell r="BP11">
            <v>7</v>
          </cell>
          <cell r="BQ11">
            <v>1053</v>
          </cell>
          <cell r="BR11">
            <v>0</v>
          </cell>
          <cell r="BS11">
            <v>84</v>
          </cell>
          <cell r="BT11">
            <v>0</v>
          </cell>
        </row>
        <row r="12">
          <cell r="A12" t="str">
            <v>Democrats Abroad</v>
          </cell>
          <cell r="AP12">
            <v>4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9</v>
          </cell>
          <cell r="AV12">
            <v>0</v>
          </cell>
          <cell r="AW12">
            <v>0</v>
          </cell>
          <cell r="AX12">
            <v>0</v>
          </cell>
          <cell r="BL12">
            <v>1409</v>
          </cell>
          <cell r="BM12">
            <v>78</v>
          </cell>
          <cell r="BN12">
            <v>0</v>
          </cell>
          <cell r="BO12">
            <v>26</v>
          </cell>
          <cell r="BP12">
            <v>7</v>
          </cell>
          <cell r="BQ12">
            <v>1095</v>
          </cell>
          <cell r="BR12">
            <v>0</v>
          </cell>
          <cell r="BS12">
            <v>84</v>
          </cell>
          <cell r="BT12">
            <v>0</v>
          </cell>
        </row>
        <row r="13">
          <cell r="A13" t="str">
            <v>Maine</v>
          </cell>
          <cell r="AP13">
            <v>10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9</v>
          </cell>
          <cell r="AV13">
            <v>0</v>
          </cell>
          <cell r="AW13">
            <v>5</v>
          </cell>
          <cell r="AX13">
            <v>0</v>
          </cell>
          <cell r="BL13">
            <v>1451</v>
          </cell>
          <cell r="BM13">
            <v>78</v>
          </cell>
          <cell r="BN13">
            <v>0</v>
          </cell>
          <cell r="BO13">
            <v>26</v>
          </cell>
          <cell r="BP13">
            <v>7</v>
          </cell>
          <cell r="BQ13">
            <v>1137</v>
          </cell>
          <cell r="BR13">
            <v>0</v>
          </cell>
          <cell r="BS13">
            <v>84</v>
          </cell>
          <cell r="BT13">
            <v>0</v>
          </cell>
        </row>
        <row r="14">
          <cell r="A14" t="str">
            <v>Massachusetts</v>
          </cell>
          <cell r="AP14">
            <v>34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31</v>
          </cell>
          <cell r="AV14">
            <v>0</v>
          </cell>
          <cell r="AW14">
            <v>26</v>
          </cell>
          <cell r="AX14">
            <v>0</v>
          </cell>
          <cell r="BL14">
            <v>1824</v>
          </cell>
          <cell r="BM14">
            <v>78</v>
          </cell>
          <cell r="BN14">
            <v>0</v>
          </cell>
          <cell r="BO14">
            <v>26</v>
          </cell>
          <cell r="BP14">
            <v>7</v>
          </cell>
          <cell r="BQ14">
            <v>1427</v>
          </cell>
          <cell r="BR14">
            <v>0</v>
          </cell>
          <cell r="BS14">
            <v>84</v>
          </cell>
          <cell r="BT14">
            <v>0</v>
          </cell>
        </row>
        <row r="15">
          <cell r="A15" t="str">
            <v>Minnesota</v>
          </cell>
          <cell r="AP15">
            <v>37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26</v>
          </cell>
          <cell r="AV15">
            <v>0</v>
          </cell>
          <cell r="AW15">
            <v>12</v>
          </cell>
          <cell r="AX15">
            <v>0</v>
          </cell>
          <cell r="BL15">
            <v>1846</v>
          </cell>
          <cell r="BM15">
            <v>78</v>
          </cell>
          <cell r="BN15">
            <v>0</v>
          </cell>
          <cell r="BO15">
            <v>26</v>
          </cell>
          <cell r="BP15">
            <v>7</v>
          </cell>
          <cell r="BQ15">
            <v>1451</v>
          </cell>
          <cell r="BR15">
            <v>0</v>
          </cell>
          <cell r="BS15">
            <v>84</v>
          </cell>
          <cell r="BT15">
            <v>0</v>
          </cell>
        </row>
        <row r="16">
          <cell r="A16" t="str">
            <v>North Carolina</v>
          </cell>
          <cell r="AP16">
            <v>70</v>
          </cell>
          <cell r="AQ16">
            <v>3</v>
          </cell>
          <cell r="AR16">
            <v>0</v>
          </cell>
          <cell r="AS16">
            <v>0</v>
          </cell>
          <cell r="AT16">
            <v>0</v>
          </cell>
          <cell r="AU16">
            <v>35</v>
          </cell>
          <cell r="AV16">
            <v>0</v>
          </cell>
          <cell r="AW16">
            <v>2</v>
          </cell>
          <cell r="AX16">
            <v>0</v>
          </cell>
          <cell r="BL16">
            <v>1889</v>
          </cell>
          <cell r="BM16">
            <v>78</v>
          </cell>
          <cell r="BN16">
            <v>0</v>
          </cell>
          <cell r="BO16">
            <v>26</v>
          </cell>
          <cell r="BP16">
            <v>7</v>
          </cell>
          <cell r="BQ16">
            <v>1490</v>
          </cell>
          <cell r="BR16">
            <v>0</v>
          </cell>
          <cell r="BS16">
            <v>84</v>
          </cell>
          <cell r="BT16">
            <v>0</v>
          </cell>
        </row>
        <row r="17">
          <cell r="A17" t="str">
            <v>Oklahoma</v>
          </cell>
          <cell r="AP17">
            <v>22</v>
          </cell>
          <cell r="AQ17">
            <v>2</v>
          </cell>
          <cell r="AR17">
            <v>0</v>
          </cell>
          <cell r="AS17">
            <v>0</v>
          </cell>
          <cell r="AT17">
            <v>0</v>
          </cell>
          <cell r="AU17">
            <v>13</v>
          </cell>
          <cell r="AV17">
            <v>0</v>
          </cell>
          <cell r="AW17">
            <v>0</v>
          </cell>
          <cell r="AX17">
            <v>0</v>
          </cell>
          <cell r="BL17">
            <v>1919</v>
          </cell>
          <cell r="BM17">
            <v>78</v>
          </cell>
          <cell r="BN17">
            <v>0</v>
          </cell>
          <cell r="BO17">
            <v>26</v>
          </cell>
          <cell r="BP17">
            <v>7</v>
          </cell>
          <cell r="BQ17">
            <v>1517</v>
          </cell>
          <cell r="BR17">
            <v>0</v>
          </cell>
          <cell r="BS17">
            <v>84</v>
          </cell>
          <cell r="BT17">
            <v>0</v>
          </cell>
        </row>
        <row r="18">
          <cell r="A18" t="str">
            <v>Tennessee</v>
          </cell>
          <cell r="AP18">
            <v>32</v>
          </cell>
          <cell r="AQ18">
            <v>12</v>
          </cell>
          <cell r="AR18">
            <v>0</v>
          </cell>
          <cell r="AS18">
            <v>0</v>
          </cell>
          <cell r="AT18">
            <v>0</v>
          </cell>
          <cell r="AU18">
            <v>20</v>
          </cell>
          <cell r="AV18">
            <v>0</v>
          </cell>
          <cell r="AW18">
            <v>0</v>
          </cell>
          <cell r="AX18">
            <v>0</v>
          </cell>
          <cell r="BL18">
            <v>1982</v>
          </cell>
          <cell r="BM18">
            <v>78</v>
          </cell>
          <cell r="BN18">
            <v>0</v>
          </cell>
          <cell r="BO18">
            <v>26</v>
          </cell>
          <cell r="BP18">
            <v>7</v>
          </cell>
          <cell r="BQ18">
            <v>1569</v>
          </cell>
          <cell r="BR18">
            <v>0</v>
          </cell>
          <cell r="BS18">
            <v>84</v>
          </cell>
          <cell r="BT18">
            <v>0</v>
          </cell>
        </row>
        <row r="19">
          <cell r="A19" t="str">
            <v>Texas</v>
          </cell>
          <cell r="AP19">
            <v>113</v>
          </cell>
          <cell r="AQ19">
            <v>10</v>
          </cell>
          <cell r="AR19">
            <v>0</v>
          </cell>
          <cell r="AS19">
            <v>0</v>
          </cell>
          <cell r="AT19">
            <v>0</v>
          </cell>
          <cell r="AU19">
            <v>99</v>
          </cell>
          <cell r="AV19">
            <v>0</v>
          </cell>
          <cell r="AW19">
            <v>6</v>
          </cell>
          <cell r="AX19">
            <v>0</v>
          </cell>
          <cell r="BL19">
            <v>2096</v>
          </cell>
          <cell r="BM19">
            <v>78</v>
          </cell>
          <cell r="BN19">
            <v>0</v>
          </cell>
          <cell r="BO19">
            <v>26</v>
          </cell>
          <cell r="BP19">
            <v>7</v>
          </cell>
          <cell r="BQ19">
            <v>1670</v>
          </cell>
          <cell r="BR19">
            <v>0</v>
          </cell>
          <cell r="BS19">
            <v>84</v>
          </cell>
          <cell r="BT19">
            <v>0</v>
          </cell>
        </row>
        <row r="20">
          <cell r="A20" t="str">
            <v>Utah</v>
          </cell>
          <cell r="AP20">
            <v>6</v>
          </cell>
          <cell r="AQ20">
            <v>6</v>
          </cell>
          <cell r="AR20">
            <v>0</v>
          </cell>
          <cell r="AS20">
            <v>0</v>
          </cell>
          <cell r="AT20">
            <v>0</v>
          </cell>
          <cell r="AU20">
            <v>13</v>
          </cell>
          <cell r="AV20">
            <v>0</v>
          </cell>
          <cell r="AW20">
            <v>4</v>
          </cell>
          <cell r="AX20">
            <v>0</v>
          </cell>
          <cell r="BL20">
            <v>2100</v>
          </cell>
          <cell r="BM20">
            <v>78</v>
          </cell>
          <cell r="BN20">
            <v>0</v>
          </cell>
          <cell r="BO20">
            <v>26</v>
          </cell>
          <cell r="BP20">
            <v>7</v>
          </cell>
          <cell r="BQ20">
            <v>1673</v>
          </cell>
          <cell r="BR20">
            <v>0</v>
          </cell>
          <cell r="BS20">
            <v>84</v>
          </cell>
          <cell r="BT20">
            <v>0</v>
          </cell>
        </row>
        <row r="21">
          <cell r="A21" t="str">
            <v>Vermont</v>
          </cell>
          <cell r="AP21">
            <v>5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11</v>
          </cell>
          <cell r="AV21">
            <v>0</v>
          </cell>
          <cell r="AW21">
            <v>0</v>
          </cell>
          <cell r="AX21">
            <v>0</v>
          </cell>
        </row>
        <row r="22">
          <cell r="A22" t="str">
            <v>Virginia</v>
          </cell>
          <cell r="AP22">
            <v>57</v>
          </cell>
          <cell r="AQ22">
            <v>1</v>
          </cell>
          <cell r="AR22">
            <v>0</v>
          </cell>
          <cell r="AS22">
            <v>0</v>
          </cell>
          <cell r="AT22">
            <v>0</v>
          </cell>
          <cell r="AU22">
            <v>31</v>
          </cell>
          <cell r="AV22">
            <v>0</v>
          </cell>
          <cell r="AW22">
            <v>0</v>
          </cell>
          <cell r="AX22">
            <v>0</v>
          </cell>
        </row>
        <row r="23">
          <cell r="A23" t="str">
            <v>Idaho</v>
          </cell>
          <cell r="AP23">
            <v>10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10</v>
          </cell>
          <cell r="AV23">
            <v>0</v>
          </cell>
          <cell r="AW23">
            <v>0</v>
          </cell>
          <cell r="AX23">
            <v>0</v>
          </cell>
        </row>
        <row r="24">
          <cell r="A24" t="str">
            <v>Michigan</v>
          </cell>
          <cell r="AP24">
            <v>73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52</v>
          </cell>
          <cell r="AV24">
            <v>0</v>
          </cell>
          <cell r="AW24">
            <v>0</v>
          </cell>
          <cell r="AX24">
            <v>0</v>
          </cell>
        </row>
        <row r="25">
          <cell r="A25" t="str">
            <v>Mississippi</v>
          </cell>
          <cell r="AP25">
            <v>26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10</v>
          </cell>
          <cell r="AV25">
            <v>0</v>
          </cell>
          <cell r="AW25">
            <v>0</v>
          </cell>
          <cell r="AX25">
            <v>0</v>
          </cell>
        </row>
        <row r="26">
          <cell r="A26" t="str">
            <v>Missouri</v>
          </cell>
          <cell r="AP26">
            <v>42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26</v>
          </cell>
          <cell r="AV26">
            <v>0</v>
          </cell>
          <cell r="AW26">
            <v>0</v>
          </cell>
          <cell r="AX26">
            <v>0</v>
          </cell>
        </row>
        <row r="27">
          <cell r="A27" t="str">
            <v>North Dakota</v>
          </cell>
          <cell r="AP27">
            <v>7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7</v>
          </cell>
          <cell r="AV27">
            <v>0</v>
          </cell>
          <cell r="AW27">
            <v>0</v>
          </cell>
          <cell r="AX27">
            <v>0</v>
          </cell>
        </row>
        <row r="28">
          <cell r="A28" t="str">
            <v>Washington</v>
          </cell>
          <cell r="AP28">
            <v>47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42</v>
          </cell>
          <cell r="AV28">
            <v>0</v>
          </cell>
          <cell r="AW28">
            <v>0</v>
          </cell>
          <cell r="AX28">
            <v>0</v>
          </cell>
        </row>
        <row r="29">
          <cell r="A29" t="str">
            <v>Northern Marianas</v>
          </cell>
          <cell r="AP29">
            <v>3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3</v>
          </cell>
          <cell r="AV29">
            <v>0</v>
          </cell>
          <cell r="AW29">
            <v>0</v>
          </cell>
          <cell r="AX29">
            <v>0</v>
          </cell>
        </row>
        <row r="30">
          <cell r="A30" t="str">
            <v>Arizona</v>
          </cell>
          <cell r="AP30">
            <v>36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31</v>
          </cell>
          <cell r="AV30">
            <v>0</v>
          </cell>
          <cell r="AW30">
            <v>0</v>
          </cell>
          <cell r="AX30">
            <v>0</v>
          </cell>
        </row>
        <row r="31">
          <cell r="A31" t="str">
            <v>Florida</v>
          </cell>
          <cell r="AP31">
            <v>160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59</v>
          </cell>
          <cell r="AV31">
            <v>0</v>
          </cell>
          <cell r="AW31">
            <v>0</v>
          </cell>
          <cell r="AX31">
            <v>0</v>
          </cell>
        </row>
        <row r="32">
          <cell r="A32" t="str">
            <v>Illinois</v>
          </cell>
          <cell r="AP32">
            <v>86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69</v>
          </cell>
          <cell r="AV32">
            <v>0</v>
          </cell>
          <cell r="AW32">
            <v>0</v>
          </cell>
          <cell r="AX32">
            <v>0</v>
          </cell>
        </row>
        <row r="33">
          <cell r="A33" t="str">
            <v>Ohio</v>
          </cell>
          <cell r="AP33">
            <v>75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61</v>
          </cell>
          <cell r="AV33">
            <v>0</v>
          </cell>
          <cell r="AW33">
            <v>0</v>
          </cell>
          <cell r="AX33">
            <v>0</v>
          </cell>
        </row>
        <row r="34">
          <cell r="A34" t="str">
            <v>Georgia</v>
          </cell>
          <cell r="AP34">
            <v>69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36</v>
          </cell>
          <cell r="AV34">
            <v>0</v>
          </cell>
          <cell r="AW34">
            <v>0</v>
          </cell>
          <cell r="AX34">
            <v>0</v>
          </cell>
        </row>
        <row r="35">
          <cell r="A35" t="str">
            <v>Puerto Rico</v>
          </cell>
          <cell r="AP35">
            <v>29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22</v>
          </cell>
          <cell r="AV35">
            <v>0</v>
          </cell>
          <cell r="AW35">
            <v>0</v>
          </cell>
          <cell r="AX35">
            <v>0</v>
          </cell>
        </row>
        <row r="36">
          <cell r="A36" t="str">
            <v>Alaska</v>
          </cell>
          <cell r="AP36">
            <v>8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7</v>
          </cell>
          <cell r="AV36">
            <v>0</v>
          </cell>
          <cell r="AW36">
            <v>0</v>
          </cell>
          <cell r="AX36">
            <v>0</v>
          </cell>
        </row>
        <row r="37">
          <cell r="A37" t="str">
            <v>Hawaii</v>
          </cell>
          <cell r="AP37">
            <v>11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13</v>
          </cell>
          <cell r="AV37">
            <v>0</v>
          </cell>
          <cell r="AW37">
            <v>0</v>
          </cell>
          <cell r="AX37">
            <v>0</v>
          </cell>
        </row>
        <row r="38">
          <cell r="A38" t="str">
            <v>Louisiana</v>
          </cell>
          <cell r="AP38">
            <v>38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16</v>
          </cell>
          <cell r="AV38">
            <v>0</v>
          </cell>
          <cell r="AW38">
            <v>0</v>
          </cell>
          <cell r="AX38">
            <v>0</v>
          </cell>
        </row>
        <row r="39">
          <cell r="A39" t="str">
            <v>Wyoming</v>
          </cell>
          <cell r="AP39">
            <v>8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6</v>
          </cell>
          <cell r="AV39">
            <v>0</v>
          </cell>
          <cell r="AW39">
            <v>0</v>
          </cell>
          <cell r="AX39">
            <v>0</v>
          </cell>
        </row>
        <row r="40">
          <cell r="A40" t="str">
            <v>Wisconsin</v>
          </cell>
          <cell r="AP40">
            <v>42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42</v>
          </cell>
          <cell r="AV40">
            <v>0</v>
          </cell>
          <cell r="AW40">
            <v>0</v>
          </cell>
          <cell r="AX40">
            <v>0</v>
          </cell>
        </row>
        <row r="41">
          <cell r="A41" t="str">
            <v>Connecticut</v>
          </cell>
          <cell r="AP41">
            <v>31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29</v>
          </cell>
          <cell r="AV41">
            <v>0</v>
          </cell>
          <cell r="AW41">
            <v>0</v>
          </cell>
          <cell r="AX41">
            <v>0</v>
          </cell>
        </row>
        <row r="42">
          <cell r="A42" t="str">
            <v>Delaware</v>
          </cell>
          <cell r="AP42">
            <v>13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8</v>
          </cell>
          <cell r="AV42">
            <v>0</v>
          </cell>
          <cell r="AW42">
            <v>0</v>
          </cell>
          <cell r="AX42">
            <v>0</v>
          </cell>
        </row>
        <row r="43">
          <cell r="A43" t="str">
            <v>Maryland</v>
          </cell>
          <cell r="AP43">
            <v>57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39</v>
          </cell>
          <cell r="AV43">
            <v>0</v>
          </cell>
          <cell r="AW43">
            <v>0</v>
          </cell>
          <cell r="AX43">
            <v>0</v>
          </cell>
        </row>
        <row r="44">
          <cell r="A44" t="str">
            <v>New York</v>
          </cell>
          <cell r="AP44">
            <v>153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121</v>
          </cell>
          <cell r="AV44">
            <v>0</v>
          </cell>
          <cell r="AW44">
            <v>0</v>
          </cell>
          <cell r="AX44">
            <v>0</v>
          </cell>
        </row>
        <row r="45">
          <cell r="A45" t="str">
            <v>Pennsylvania</v>
          </cell>
          <cell r="AP45">
            <v>106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80</v>
          </cell>
          <cell r="AV45">
            <v>0</v>
          </cell>
          <cell r="AW45">
            <v>0</v>
          </cell>
          <cell r="AX45">
            <v>0</v>
          </cell>
        </row>
        <row r="46">
          <cell r="A46" t="str">
            <v>Rhode Island</v>
          </cell>
          <cell r="AP46">
            <v>13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13</v>
          </cell>
          <cell r="AV46">
            <v>0</v>
          </cell>
          <cell r="AW46">
            <v>0</v>
          </cell>
          <cell r="AX46">
            <v>0</v>
          </cell>
        </row>
        <row r="47">
          <cell r="A47" t="str">
            <v>Guam</v>
          </cell>
          <cell r="AP47">
            <v>4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3</v>
          </cell>
          <cell r="AV47">
            <v>0</v>
          </cell>
          <cell r="AW47">
            <v>0</v>
          </cell>
          <cell r="AX47">
            <v>0</v>
          </cell>
        </row>
        <row r="48">
          <cell r="A48" t="str">
            <v>Kansas</v>
          </cell>
          <cell r="AP48">
            <v>18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21</v>
          </cell>
          <cell r="AV48">
            <v>0</v>
          </cell>
          <cell r="AW48">
            <v>0</v>
          </cell>
          <cell r="AX48">
            <v>0</v>
          </cell>
        </row>
        <row r="49">
          <cell r="A49" t="str">
            <v>Indiana</v>
          </cell>
          <cell r="AP49">
            <v>43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39</v>
          </cell>
          <cell r="AV49">
            <v>0</v>
          </cell>
          <cell r="AW49">
            <v>0</v>
          </cell>
          <cell r="AX49">
            <v>0</v>
          </cell>
        </row>
        <row r="50">
          <cell r="A50" t="str">
            <v>Nebraska</v>
          </cell>
          <cell r="AP50">
            <v>14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15</v>
          </cell>
          <cell r="AV50">
            <v>0</v>
          </cell>
          <cell r="AW50">
            <v>0</v>
          </cell>
          <cell r="AX50">
            <v>0</v>
          </cell>
        </row>
        <row r="51">
          <cell r="A51" t="str">
            <v>West Virginia</v>
          </cell>
          <cell r="AP51">
            <v>16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12</v>
          </cell>
          <cell r="AV51">
            <v>0</v>
          </cell>
          <cell r="AW51">
            <v>0</v>
          </cell>
          <cell r="AX51">
            <v>0</v>
          </cell>
        </row>
        <row r="52">
          <cell r="A52" t="str">
            <v>Kentucky</v>
          </cell>
          <cell r="AP52">
            <v>32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22</v>
          </cell>
          <cell r="AV52">
            <v>0</v>
          </cell>
          <cell r="AW52">
            <v>0</v>
          </cell>
          <cell r="AX52">
            <v>0</v>
          </cell>
        </row>
        <row r="53">
          <cell r="A53" t="str">
            <v>Oregon</v>
          </cell>
          <cell r="AP53">
            <v>31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30</v>
          </cell>
          <cell r="AV53">
            <v>0</v>
          </cell>
          <cell r="AW53">
            <v>0</v>
          </cell>
          <cell r="AX53">
            <v>0</v>
          </cell>
        </row>
        <row r="54">
          <cell r="A54" t="str">
            <v>District of Columbia</v>
          </cell>
          <cell r="AP54">
            <v>14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6</v>
          </cell>
          <cell r="AV54">
            <v>0</v>
          </cell>
          <cell r="AW54">
            <v>0</v>
          </cell>
          <cell r="AX54">
            <v>0</v>
          </cell>
        </row>
        <row r="55">
          <cell r="A55" t="str">
            <v>Montana</v>
          </cell>
          <cell r="AP55">
            <v>10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9</v>
          </cell>
          <cell r="AV55">
            <v>0</v>
          </cell>
          <cell r="AW55">
            <v>0</v>
          </cell>
          <cell r="AX55">
            <v>0</v>
          </cell>
        </row>
        <row r="56">
          <cell r="A56" t="str">
            <v>New Jersey</v>
          </cell>
          <cell r="AP56">
            <v>67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59</v>
          </cell>
          <cell r="AV56">
            <v>0</v>
          </cell>
          <cell r="AW56">
            <v>0</v>
          </cell>
          <cell r="AX56">
            <v>0</v>
          </cell>
        </row>
        <row r="57">
          <cell r="A57" t="str">
            <v>New Mexico</v>
          </cell>
          <cell r="AP57">
            <v>15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19</v>
          </cell>
          <cell r="AV57">
            <v>0</v>
          </cell>
          <cell r="AW57">
            <v>0</v>
          </cell>
          <cell r="AX57">
            <v>0</v>
          </cell>
        </row>
        <row r="58">
          <cell r="A58" t="str">
            <v>South Dakota</v>
          </cell>
          <cell r="AP58">
            <v>8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8</v>
          </cell>
          <cell r="AV58">
            <v>0</v>
          </cell>
          <cell r="AW58">
            <v>0</v>
          </cell>
          <cell r="AX58">
            <v>0</v>
          </cell>
        </row>
        <row r="59">
          <cell r="A59" t="str">
            <v>Virgin Islands</v>
          </cell>
          <cell r="AP59">
            <v>4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3</v>
          </cell>
          <cell r="AV59">
            <v>0</v>
          </cell>
          <cell r="AW59">
            <v>0</v>
          </cell>
          <cell r="AX59">
            <v>0</v>
          </cell>
        </row>
        <row r="60">
          <cell r="AP60">
            <v>2100</v>
          </cell>
          <cell r="AQ60">
            <v>78</v>
          </cell>
          <cell r="AS60">
            <v>26</v>
          </cell>
          <cell r="AT60">
            <v>7</v>
          </cell>
          <cell r="AU60">
            <v>1673</v>
          </cell>
          <cell r="AV60">
            <v>0</v>
          </cell>
          <cell r="AW60">
            <v>84</v>
          </cell>
          <cell r="AX60">
            <v>0</v>
          </cell>
        </row>
      </sheetData>
      <sheetData sheetId="14"/>
      <sheetData sheetId="15"/>
      <sheetData sheetId="16"/>
      <sheetData sheetId="1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lts"/>
    </sheetNames>
    <sheetDataSet>
      <sheetData sheetId="0">
        <row r="1">
          <cell r="A1" t="str">
            <v>state</v>
          </cell>
          <cell r="R1" t="str">
            <v>pct_reporting</v>
          </cell>
        </row>
        <row r="2">
          <cell r="A2" t="str">
            <v>Iowa</v>
          </cell>
          <cell r="R2">
            <v>1</v>
          </cell>
        </row>
        <row r="3">
          <cell r="A3" t="str">
            <v>New Hampshire</v>
          </cell>
          <cell r="R3">
            <v>1</v>
          </cell>
        </row>
        <row r="4">
          <cell r="A4" t="str">
            <v>Nevada</v>
          </cell>
          <cell r="R4">
            <v>1</v>
          </cell>
        </row>
        <row r="5">
          <cell r="A5" t="str">
            <v>South Carolina</v>
          </cell>
          <cell r="R5">
            <v>1</v>
          </cell>
        </row>
        <row r="6">
          <cell r="A6" t="str">
            <v>Alabama</v>
          </cell>
          <cell r="R6">
            <v>0.99</v>
          </cell>
        </row>
        <row r="7">
          <cell r="A7" t="str">
            <v>Arkansas</v>
          </cell>
          <cell r="R7">
            <v>0.94</v>
          </cell>
        </row>
        <row r="8">
          <cell r="A8" t="str">
            <v>California</v>
          </cell>
          <cell r="R8">
            <v>0.89</v>
          </cell>
        </row>
        <row r="9">
          <cell r="A9" t="str">
            <v>Colorado</v>
          </cell>
          <cell r="R9">
            <v>0.82</v>
          </cell>
        </row>
        <row r="10">
          <cell r="A10" t="str">
            <v>Maine</v>
          </cell>
          <cell r="R10">
            <v>0.85</v>
          </cell>
        </row>
        <row r="11">
          <cell r="A11" t="str">
            <v>Massachusetts</v>
          </cell>
          <cell r="R11">
            <v>0.94</v>
          </cell>
        </row>
        <row r="12">
          <cell r="A12" t="str">
            <v>Minnesota</v>
          </cell>
          <cell r="R12">
            <v>1</v>
          </cell>
        </row>
        <row r="13">
          <cell r="A13" t="str">
            <v>North Carolina</v>
          </cell>
          <cell r="R13">
            <v>1</v>
          </cell>
        </row>
        <row r="14">
          <cell r="A14" t="str">
            <v>Oklahoma</v>
          </cell>
          <cell r="R14">
            <v>1</v>
          </cell>
        </row>
        <row r="15">
          <cell r="A15" t="str">
            <v>Tennessee</v>
          </cell>
          <cell r="R15">
            <v>1</v>
          </cell>
        </row>
        <row r="16">
          <cell r="A16" t="str">
            <v>Texas</v>
          </cell>
          <cell r="R16">
            <v>0.96</v>
          </cell>
        </row>
        <row r="17">
          <cell r="A17" t="str">
            <v>Utah</v>
          </cell>
          <cell r="R17">
            <v>0.86</v>
          </cell>
        </row>
        <row r="18">
          <cell r="A18" t="str">
            <v>Vermont</v>
          </cell>
          <cell r="R18">
            <v>1</v>
          </cell>
        </row>
        <row r="19">
          <cell r="A19" t="str">
            <v>Virginia</v>
          </cell>
          <cell r="R19">
            <v>1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sident_polls"/>
      <sheetName val="Polling Calculation"/>
      <sheetName val="Results"/>
      <sheetName val="Sheet1"/>
      <sheetName val="SImulations"/>
      <sheetName val="votecalcs"/>
      <sheetName val="histogram"/>
      <sheetName val="Vote Share Calculations"/>
      <sheetName val="polls"/>
      <sheetName val=" US Polls"/>
      <sheetName val="Fundamentals"/>
      <sheetName val="Experts"/>
      <sheetName val="expertsgrpahic"/>
      <sheetName val="State Similarity "/>
      <sheetName val="Pollsters"/>
      <sheetName val="Dem_Primary"/>
      <sheetName val="timechange"/>
      <sheetName val="Sheet2"/>
    </sheetNames>
    <sheetDataSet>
      <sheetData sheetId="0"/>
      <sheetData sheetId="1"/>
      <sheetData sheetId="2"/>
      <sheetData sheetId="3">
        <row r="1">
          <cell r="A1" t="str">
            <v>state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Office Theme">
  <a:themeElements>
    <a:clrScheme name="Custom 1">
      <a:dk1>
        <a:srgbClr val="000000"/>
      </a:dk1>
      <a:lt1>
        <a:srgbClr val="FFFFFF"/>
      </a:lt1>
      <a:dk2>
        <a:srgbClr val="16396A"/>
      </a:dk2>
      <a:lt2>
        <a:srgbClr val="E2E2E2"/>
      </a:lt2>
      <a:accent1>
        <a:srgbClr val="0091FF"/>
      </a:accent1>
      <a:accent2>
        <a:srgbClr val="FF6060"/>
      </a:accent2>
      <a:accent3>
        <a:srgbClr val="FFE130"/>
      </a:accent3>
      <a:accent4>
        <a:srgbClr val="CD64FF"/>
      </a:accent4>
      <a:accent5>
        <a:srgbClr val="00C181"/>
      </a:accent5>
      <a:accent6>
        <a:srgbClr val="399000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0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BAE2EDCD-2503-A84E-B003-422688DB138D}">
  <we:reference id="wa200000025" version="1.0.0.0" store="en-US" storeType="OMEX"/>
  <we:alternateReferences>
    <we:reference id="wa200000025" version="1.0.0.0" store="WA200000025" storeType="OMEX"/>
  </we:alternateReferences>
  <we:properties/>
  <we:bindings/>
  <we:snapshot xmlns:r="http://schemas.openxmlformats.org/officeDocument/2006/relationships"/>
</we:webextension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58B029-49DA-AA47-871B-0F400FD28B51}">
  <sheetPr codeName="Sheet1"/>
  <dimension ref="A1:B2"/>
  <sheetViews>
    <sheetView workbookViewId="0">
      <selection activeCell="B3" sqref="B3"/>
    </sheetView>
  </sheetViews>
  <sheetFormatPr baseColWidth="10" defaultRowHeight="20"/>
  <cols>
    <col min="1" max="1" width="13.25" style="10" customWidth="1"/>
    <col min="2" max="2" width="18.875" style="10" bestFit="1" customWidth="1"/>
    <col min="3" max="16384" width="10.625" style="10"/>
  </cols>
  <sheetData>
    <row r="1" spans="1:2">
      <c r="A1" s="10" t="s">
        <v>166</v>
      </c>
      <c r="B1" s="10" t="s">
        <v>167</v>
      </c>
    </row>
    <row r="2" spans="1:2">
      <c r="A2" s="10" t="s">
        <v>168</v>
      </c>
      <c r="B2" s="11" t="str">
        <f ca="1">"Updated: "&amp;MONTH(NOW())&amp;"/"&amp;DAY(NOW())&amp;"/"&amp;YEAR(NOW())&amp;" " &amp;IF(HOUR(NOW())&gt;12,HOUR(NOW())-12,HOUR(NOW()))&amp;":"&amp;IF(MINUTE(NOW())&gt;=10,MINUTE(NOW()),"0"&amp;MINUTE(NOW()))&amp;" "&amp;IF(HOUR(NOW())&gt;12,"pm","am")</f>
        <v>Updated: 3/7/2020 8:12 pm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B3A2ED-EC37-E74C-BE3E-403287C13E52}">
  <sheetPr codeName="Sheet2"/>
  <dimension ref="A1:Z59"/>
  <sheetViews>
    <sheetView topLeftCell="S1" workbookViewId="0">
      <selection activeCell="G59" sqref="G59:L59"/>
    </sheetView>
  </sheetViews>
  <sheetFormatPr baseColWidth="10" defaultRowHeight="20"/>
  <cols>
    <col min="2" max="2" width="14.125" bestFit="1" customWidth="1"/>
  </cols>
  <sheetData>
    <row r="1" spans="1:26">
      <c r="A1" t="s">
        <v>255</v>
      </c>
      <c r="B1" t="s">
        <v>72</v>
      </c>
      <c r="C1" t="s">
        <v>266</v>
      </c>
      <c r="D1" t="s">
        <v>265</v>
      </c>
      <c r="E1" t="s">
        <v>246</v>
      </c>
      <c r="F1" t="s">
        <v>247</v>
      </c>
      <c r="G1" t="s">
        <v>254</v>
      </c>
      <c r="H1" t="s">
        <v>248</v>
      </c>
      <c r="I1" t="s">
        <v>249</v>
      </c>
      <c r="J1" t="s">
        <v>250</v>
      </c>
      <c r="K1" t="s">
        <v>251</v>
      </c>
      <c r="L1" t="s">
        <v>252</v>
      </c>
      <c r="M1" t="s">
        <v>253</v>
      </c>
      <c r="N1" t="s">
        <v>256</v>
      </c>
      <c r="O1" t="s">
        <v>257</v>
      </c>
      <c r="P1" t="s">
        <v>258</v>
      </c>
      <c r="Q1" t="s">
        <v>259</v>
      </c>
      <c r="R1" t="s">
        <v>260</v>
      </c>
      <c r="S1" t="s">
        <v>261</v>
      </c>
      <c r="T1" t="s">
        <v>262</v>
      </c>
      <c r="U1" t="s">
        <v>263</v>
      </c>
      <c r="V1" t="s">
        <v>264</v>
      </c>
      <c r="W1" t="s">
        <v>77</v>
      </c>
      <c r="X1" t="s">
        <v>78</v>
      </c>
      <c r="Y1" t="s">
        <v>79</v>
      </c>
      <c r="Z1" t="s">
        <v>80</v>
      </c>
    </row>
    <row r="2" spans="1:26">
      <c r="A2" s="20">
        <v>43861</v>
      </c>
      <c r="B2" s="22" t="s">
        <v>15</v>
      </c>
      <c r="C2" s="20">
        <v>43864</v>
      </c>
      <c r="D2" s="6">
        <v>41</v>
      </c>
      <c r="E2" s="1">
        <f>INDEX([1]Calculation!DK$4:DK$60,MATCH($B2,[1]Calculation!$DJ$4:$DJ$60,0))*100</f>
        <v>19.910969343989386</v>
      </c>
      <c r="F2" s="1">
        <f>INDEX([1]Calculation!DL$4:DL$60,MATCH($B2,[1]Calculation!$DJ$4:$DJ$60,0))*100</f>
        <v>3.0861896602956862</v>
      </c>
      <c r="G2" s="1">
        <f>INDEX([1]Calculation!DN$4:DN$60,MATCH($B2,[1]Calculation!$DJ$4:$DJ$60,0))*100</f>
        <v>15.826454107857849</v>
      </c>
      <c r="H2" s="1">
        <f>INDEX([1]Calculation!DO$4:DO$60,MATCH($B2,[1]Calculation!$DJ$4:$DJ$60,0))*100</f>
        <v>9.0147381390254679</v>
      </c>
      <c r="I2" s="1">
        <f>INDEX([1]Calculation!DP$4:DP$60,MATCH($B2,[1]Calculation!$DJ$4:$DJ$60,0))*100</f>
        <v>23.218348684849389</v>
      </c>
      <c r="J2" s="1">
        <f>INDEX([1]Calculation!DQ$4:DQ$60,MATCH($B2,[1]Calculation!$DJ$4:$DJ$60,0))*100</f>
        <v>3.4554251297401253</v>
      </c>
      <c r="K2" s="1">
        <f>INDEX([1]Calculation!DR$4:DR$60,MATCH($B2,[1]Calculation!$DJ$4:$DJ$60,0))*100</f>
        <v>15.501501161114156</v>
      </c>
      <c r="L2" s="1">
        <f>INDEX([1]Calculation!DS$4:DS$60,MATCH($B2,[1]Calculation!$DJ$4:$DJ$60,0))*100</f>
        <v>3.9768029664397604</v>
      </c>
      <c r="M2">
        <v>9.7776213363948306E-3</v>
      </c>
      <c r="N2" s="4" t="str">
        <f t="shared" ref="N2:N33" si="0">A2&amp;B2</f>
        <v>43861Iowa</v>
      </c>
      <c r="O2" s="2">
        <f>'[1]Delegate Counter'!AP3</f>
        <v>6</v>
      </c>
      <c r="P2" s="2">
        <f>'[1]Delegate Counter'!AQ3</f>
        <v>0</v>
      </c>
      <c r="Q2" s="2">
        <f>'[1]Delegate Counter'!AS3</f>
        <v>14</v>
      </c>
      <c r="R2" s="2">
        <f>'[1]Delegate Counter'!AT3</f>
        <v>1</v>
      </c>
      <c r="S2" s="2">
        <f>'[1]Delegate Counter'!AU3</f>
        <v>12</v>
      </c>
      <c r="T2" s="2">
        <f>'[1]Delegate Counter'!AV3</f>
        <v>0</v>
      </c>
      <c r="U2" s="2">
        <f>'[1]Delegate Counter'!AW3</f>
        <v>8</v>
      </c>
      <c r="V2" s="2">
        <f>'[1]Delegate Counter'!AX3</f>
        <v>0</v>
      </c>
      <c r="W2" s="2" t="str">
        <f>INDEX(bubblemap!B$2:B$53,MATCH(simulator!$B2,bubblemap!$A$2:$A$53,0))</f>
        <v>IA</v>
      </c>
      <c r="X2" s="2">
        <f>INDEX(bubblemap!E$2:E$53,MATCH(simulator!$B2,bubblemap!$A$2:$A$53,0))</f>
        <v>13.416407864998739</v>
      </c>
      <c r="Y2" s="2">
        <f>INDEX(bubblemap!F$2:F$53,MATCH(simulator!$B2,bubblemap!$A$2:$A$53,0))</f>
        <v>306</v>
      </c>
      <c r="Z2" s="2">
        <f>INDEX(bubblemap!G$2:G$53,MATCH(simulator!$B2,bubblemap!$A$2:$A$53,0))</f>
        <v>195</v>
      </c>
    </row>
    <row r="3" spans="1:26">
      <c r="A3" s="20">
        <f t="shared" ref="A3:A34" si="1">A2</f>
        <v>43861</v>
      </c>
      <c r="B3" s="22" t="s">
        <v>16</v>
      </c>
      <c r="C3" s="20">
        <v>43872</v>
      </c>
      <c r="D3" s="6">
        <v>24</v>
      </c>
      <c r="E3" s="1">
        <f>INDEX([1]Calculation!DK$4:DK$60,MATCH($B3,[1]Calculation!$DJ$4:$DJ$60,0))*100</f>
        <v>10.419694926861748</v>
      </c>
      <c r="F3" s="1">
        <f>INDEX([1]Calculation!DL$4:DL$60,MATCH($B3,[1]Calculation!$DJ$4:$DJ$60,0))*100</f>
        <v>0</v>
      </c>
      <c r="G3" s="1">
        <f>INDEX([1]Calculation!DN$4:DN$60,MATCH($B3,[1]Calculation!$DJ$4:$DJ$60,0))*100</f>
        <v>21.964256650819614</v>
      </c>
      <c r="H3" s="1">
        <f>INDEX([1]Calculation!DO$4:DO$60,MATCH($B3,[1]Calculation!$DJ$4:$DJ$60,0))*100</f>
        <v>10.702501709992324</v>
      </c>
      <c r="I3" s="1">
        <f>INDEX([1]Calculation!DP$4:DP$60,MATCH($B3,[1]Calculation!$DJ$4:$DJ$60,0))*100</f>
        <v>28.549491257774541</v>
      </c>
      <c r="J3" s="1">
        <f>INDEX([1]Calculation!DQ$4:DQ$60,MATCH($B3,[1]Calculation!$DJ$4:$DJ$60,0))*100</f>
        <v>2.991354200712141</v>
      </c>
      <c r="K3" s="1">
        <f>INDEX([1]Calculation!DR$4:DR$60,MATCH($B3,[1]Calculation!$DJ$4:$DJ$60,0))*100</f>
        <v>12.602629576547253</v>
      </c>
      <c r="L3" s="1">
        <f>INDEX([1]Calculation!DS$4:DS$60,MATCH($B3,[1]Calculation!$DJ$4:$DJ$60,0))*100</f>
        <v>3.6429149238489917</v>
      </c>
      <c r="M3">
        <v>5.2132734669815221E-3</v>
      </c>
      <c r="N3" s="4" t="str">
        <f t="shared" si="0"/>
        <v>43861New Hampshire</v>
      </c>
      <c r="O3" s="2">
        <f>'[1]Delegate Counter'!AP4</f>
        <v>0</v>
      </c>
      <c r="P3" s="2">
        <f>'[1]Delegate Counter'!AQ4</f>
        <v>0</v>
      </c>
      <c r="Q3" s="2">
        <f>'[1]Delegate Counter'!AS4</f>
        <v>9</v>
      </c>
      <c r="R3" s="2">
        <f>'[1]Delegate Counter'!AT4</f>
        <v>6</v>
      </c>
      <c r="S3" s="2">
        <f>'[1]Delegate Counter'!AU4</f>
        <v>9</v>
      </c>
      <c r="T3" s="2">
        <f>'[1]Delegate Counter'!AV4</f>
        <v>0</v>
      </c>
      <c r="U3" s="2">
        <f>'[1]Delegate Counter'!AW4</f>
        <v>0</v>
      </c>
      <c r="V3" s="2">
        <f>'[1]Delegate Counter'!AX4</f>
        <v>0</v>
      </c>
      <c r="W3" s="2" t="str">
        <f>INDEX(bubblemap!B$2:B$53,MATCH(simulator!$B3,bubblemap!$A$2:$A$53,0))</f>
        <v>NH</v>
      </c>
      <c r="X3" s="2">
        <f>INDEX(bubblemap!E$2:E$53,MATCH(simulator!$B3,bubblemap!$A$2:$A$53,0))</f>
        <v>10.954451150103322</v>
      </c>
      <c r="Y3" s="2">
        <f>INDEX(bubblemap!F$2:F$53,MATCH(simulator!$B3,bubblemap!$A$2:$A$53,0))</f>
        <v>612</v>
      </c>
      <c r="Z3" s="2">
        <f>INDEX(bubblemap!G$2:G$53,MATCH(simulator!$B3,bubblemap!$A$2:$A$53,0))</f>
        <v>54</v>
      </c>
    </row>
    <row r="4" spans="1:26">
      <c r="A4" s="20">
        <f t="shared" si="1"/>
        <v>43861</v>
      </c>
      <c r="B4" s="22" t="s">
        <v>17</v>
      </c>
      <c r="C4" s="20">
        <v>43883</v>
      </c>
      <c r="D4" s="6">
        <v>36</v>
      </c>
      <c r="E4" s="1">
        <f>INDEX([1]Calculation!DK$4:DK$60,MATCH($B4,[1]Calculation!$DJ$4:$DJ$60,0))*100</f>
        <v>14.826368172978416</v>
      </c>
      <c r="F4" s="1">
        <f>INDEX([1]Calculation!DL$4:DL$60,MATCH($B4,[1]Calculation!$DJ$4:$DJ$60,0))*100</f>
        <v>0</v>
      </c>
      <c r="G4" s="1">
        <f>INDEX([1]Calculation!DN$4:DN$60,MATCH($B4,[1]Calculation!$DJ$4:$DJ$60,0))*100</f>
        <v>16.075973558095345</v>
      </c>
      <c r="H4" s="1">
        <f>INDEX([1]Calculation!DO$4:DO$60,MATCH($B4,[1]Calculation!$DJ$4:$DJ$60,0))*100</f>
        <v>7.6529270013491271</v>
      </c>
      <c r="I4" s="1">
        <f>INDEX([1]Calculation!DP$4:DP$60,MATCH($B4,[1]Calculation!$DJ$4:$DJ$60,0))*100</f>
        <v>34.642069318945239</v>
      </c>
      <c r="J4" s="1">
        <f>INDEX([1]Calculation!DQ$4:DQ$60,MATCH($B4,[1]Calculation!$DJ$4:$DJ$60,0))*100</f>
        <v>11.707646776560217</v>
      </c>
      <c r="K4" s="1">
        <f>INDEX([1]Calculation!DR$4:DR$60,MATCH($B4,[1]Calculation!$DJ$4:$DJ$60,0))*100</f>
        <v>15.095015172071671</v>
      </c>
      <c r="L4" s="1">
        <f>INDEX([1]Calculation!DS$4:DS$60,MATCH($B4,[1]Calculation!$DJ$4:$DJ$60,0))*100</f>
        <v>0</v>
      </c>
      <c r="M4">
        <v>8.0662844373287947E-3</v>
      </c>
      <c r="N4" s="4" t="str">
        <f t="shared" si="0"/>
        <v>43861Nevada</v>
      </c>
      <c r="O4" s="2">
        <f>'[1]Delegate Counter'!AP5</f>
        <v>9</v>
      </c>
      <c r="P4" s="2">
        <f>'[1]Delegate Counter'!AQ5</f>
        <v>0</v>
      </c>
      <c r="Q4" s="2">
        <f>'[1]Delegate Counter'!AS5</f>
        <v>3</v>
      </c>
      <c r="R4" s="2">
        <f>'[1]Delegate Counter'!AT5</f>
        <v>0</v>
      </c>
      <c r="S4" s="2">
        <f>'[1]Delegate Counter'!AU5</f>
        <v>24</v>
      </c>
      <c r="T4" s="2">
        <f>'[1]Delegate Counter'!AV5</f>
        <v>0</v>
      </c>
      <c r="U4" s="2">
        <f>'[1]Delegate Counter'!AW5</f>
        <v>0</v>
      </c>
      <c r="V4" s="2">
        <f>'[1]Delegate Counter'!AX5</f>
        <v>0</v>
      </c>
      <c r="W4" s="2" t="str">
        <f>INDEX(bubblemap!B$2:B$53,MATCH(simulator!$B4,bubblemap!$A$2:$A$53,0))</f>
        <v>NV</v>
      </c>
      <c r="X4" s="2">
        <f>INDEX(bubblemap!E$2:E$53,MATCH(simulator!$B4,bubblemap!$A$2:$A$53,0))</f>
        <v>13.416407864998739</v>
      </c>
      <c r="Y4" s="2">
        <f>INDEX(bubblemap!F$2:F$53,MATCH(simulator!$B4,bubblemap!$A$2:$A$53,0))</f>
        <v>167</v>
      </c>
      <c r="Z4" s="2">
        <f>INDEX(bubblemap!G$2:G$53,MATCH(simulator!$B4,bubblemap!$A$2:$A$53,0))</f>
        <v>220</v>
      </c>
    </row>
    <row r="5" spans="1:26">
      <c r="A5" s="20">
        <f t="shared" si="1"/>
        <v>43861</v>
      </c>
      <c r="B5" s="22" t="s">
        <v>18</v>
      </c>
      <c r="C5" s="20">
        <v>43890</v>
      </c>
      <c r="D5" s="6">
        <v>54</v>
      </c>
      <c r="E5" s="1">
        <f>INDEX([1]Calculation!DK$4:DK$60,MATCH($B5,[1]Calculation!$DJ$4:$DJ$60,0))*100</f>
        <v>38.976121138938105</v>
      </c>
      <c r="F5" s="1">
        <f>INDEX([1]Calculation!DL$4:DL$60,MATCH($B5,[1]Calculation!$DJ$4:$DJ$60,0))*100</f>
        <v>0</v>
      </c>
      <c r="G5" s="1">
        <f>INDEX([1]Calculation!DN$4:DN$60,MATCH($B5,[1]Calculation!$DJ$4:$DJ$60,0))*100</f>
        <v>8.0505290544240218</v>
      </c>
      <c r="H5" s="1">
        <f>INDEX([1]Calculation!DO$4:DO$60,MATCH($B5,[1]Calculation!$DJ$4:$DJ$60,0))*100</f>
        <v>5.2894907302173255</v>
      </c>
      <c r="I5" s="1">
        <f>INDEX([1]Calculation!DP$4:DP$60,MATCH($B5,[1]Calculation!$DJ$4:$DJ$60,0))*100</f>
        <v>24.662733109601877</v>
      </c>
      <c r="J5" s="1">
        <f>INDEX([1]Calculation!DQ$4:DQ$60,MATCH($B5,[1]Calculation!$DJ$4:$DJ$60,0))*100</f>
        <v>15.543267574578479</v>
      </c>
      <c r="K5" s="1">
        <f>INDEX([1]Calculation!DR$4:DR$60,MATCH($B5,[1]Calculation!$DJ$4:$DJ$60,0))*100</f>
        <v>7.4778583922401776</v>
      </c>
      <c r="L5" s="1">
        <f>INDEX([1]Calculation!DS$4:DS$60,MATCH($B5,[1]Calculation!$DJ$4:$DJ$60,0))*100</f>
        <v>0</v>
      </c>
      <c r="M5">
        <v>1.2794722245319962E-2</v>
      </c>
      <c r="N5" s="4" t="str">
        <f t="shared" si="0"/>
        <v>43861South Carolina</v>
      </c>
      <c r="O5" s="2">
        <f>'[1]Delegate Counter'!AP6</f>
        <v>39</v>
      </c>
      <c r="P5" s="2">
        <f>'[1]Delegate Counter'!AQ6</f>
        <v>0</v>
      </c>
      <c r="Q5" s="2">
        <f>'[1]Delegate Counter'!AS6</f>
        <v>0</v>
      </c>
      <c r="R5" s="2">
        <f>'[1]Delegate Counter'!AT6</f>
        <v>0</v>
      </c>
      <c r="S5" s="2">
        <f>'[1]Delegate Counter'!AU6</f>
        <v>15</v>
      </c>
      <c r="T5" s="2">
        <f>'[1]Delegate Counter'!AV6</f>
        <v>0</v>
      </c>
      <c r="U5" s="2">
        <f>'[1]Delegate Counter'!AW6</f>
        <v>0</v>
      </c>
      <c r="V5" s="2">
        <f>'[1]Delegate Counter'!AX6</f>
        <v>0</v>
      </c>
      <c r="W5" s="2" t="str">
        <f>INDEX(bubblemap!B$2:B$53,MATCH(simulator!$B5,bubblemap!$A$2:$A$53,0))</f>
        <v>SC</v>
      </c>
      <c r="X5" s="2">
        <f>INDEX(bubblemap!E$2:E$53,MATCH(simulator!$B5,bubblemap!$A$2:$A$53,0))</f>
        <v>16.431676725154983</v>
      </c>
      <c r="Y5" s="2">
        <f>INDEX(bubblemap!F$2:F$53,MATCH(simulator!$B5,bubblemap!$A$2:$A$53,0))</f>
        <v>487</v>
      </c>
      <c r="Z5" s="2">
        <f>INDEX(bubblemap!G$2:G$53,MATCH(simulator!$B5,bubblemap!$A$2:$A$53,0))</f>
        <v>322</v>
      </c>
    </row>
    <row r="6" spans="1:26">
      <c r="A6" s="20">
        <f t="shared" si="1"/>
        <v>43861</v>
      </c>
      <c r="B6" s="22" t="s">
        <v>19</v>
      </c>
      <c r="C6" s="20">
        <v>43893</v>
      </c>
      <c r="D6" s="6">
        <v>52</v>
      </c>
      <c r="E6" s="1">
        <f>INDEX([1]Calculation!DK$4:DK$60,MATCH($B6,[1]Calculation!$DJ$4:$DJ$60,0))*100</f>
        <v>49.929585896827042</v>
      </c>
      <c r="F6" s="1">
        <f>INDEX([1]Calculation!DL$4:DL$60,MATCH($B6,[1]Calculation!$DJ$4:$DJ$60,0))*100</f>
        <v>18.282094391794779</v>
      </c>
      <c r="G6" s="1">
        <f>INDEX([1]Calculation!DN$4:DN$60,MATCH($B6,[1]Calculation!$DJ$4:$DJ$60,0))*100</f>
        <v>0.36416547489826007</v>
      </c>
      <c r="H6" s="1">
        <f>INDEX([1]Calculation!DO$4:DO$60,MATCH($B6,[1]Calculation!$DJ$4:$DJ$60,0))*100</f>
        <v>0.15084470601447916</v>
      </c>
      <c r="I6" s="1">
        <f>INDEX([1]Calculation!DP$4:DP$60,MATCH($B6,[1]Calculation!$DJ$4:$DJ$60,0))*100</f>
        <v>21.154026749730065</v>
      </c>
      <c r="J6" s="1">
        <f>INDEX([1]Calculation!DQ$4:DQ$60,MATCH($B6,[1]Calculation!$DJ$4:$DJ$60,0))*100</f>
        <v>0</v>
      </c>
      <c r="K6" s="1">
        <f>INDEX([1]Calculation!DR$4:DR$60,MATCH($B6,[1]Calculation!$DJ$4:$DJ$60,0))*100</f>
        <v>10.111900877118801</v>
      </c>
      <c r="L6" s="1">
        <f>INDEX([1]Calculation!DS$4:DS$60,MATCH($B6,[1]Calculation!$DJ$4:$DJ$60,0))*100</f>
        <v>0</v>
      </c>
      <c r="M6">
        <v>1.0912609154025721E-2</v>
      </c>
      <c r="N6" s="4" t="str">
        <f t="shared" si="0"/>
        <v>43861Alabama</v>
      </c>
      <c r="O6" s="2">
        <f>'[1]Delegate Counter'!AP7</f>
        <v>44</v>
      </c>
      <c r="P6" s="2">
        <f>'[1]Delegate Counter'!AQ7</f>
        <v>0</v>
      </c>
      <c r="Q6" s="2">
        <f>'[1]Delegate Counter'!AS7</f>
        <v>0</v>
      </c>
      <c r="R6" s="2">
        <f>'[1]Delegate Counter'!AT7</f>
        <v>0</v>
      </c>
      <c r="S6" s="2">
        <f>'[1]Delegate Counter'!AU7</f>
        <v>8</v>
      </c>
      <c r="T6" s="2">
        <f>'[1]Delegate Counter'!AV7</f>
        <v>0</v>
      </c>
      <c r="U6" s="2">
        <f>'[1]Delegate Counter'!AW7</f>
        <v>0</v>
      </c>
      <c r="V6" s="2">
        <f>'[1]Delegate Counter'!AX7</f>
        <v>0</v>
      </c>
      <c r="W6" s="2" t="str">
        <f>INDEX(bubblemap!B$2:B$53,MATCH(simulator!$B6,bubblemap!$A$2:$A$53,0))</f>
        <v>AL</v>
      </c>
      <c r="X6" s="2">
        <f>INDEX(bubblemap!E$2:E$53,MATCH(simulator!$B6,bubblemap!$A$2:$A$53,0))</f>
        <v>16.431676725154983</v>
      </c>
      <c r="Y6" s="2">
        <f>INDEX(bubblemap!F$2:F$53,MATCH(simulator!$B6,bubblemap!$A$2:$A$53,0))</f>
        <v>413</v>
      </c>
      <c r="Z6" s="2">
        <f>INDEX(bubblemap!G$2:G$53,MATCH(simulator!$B6,bubblemap!$A$2:$A$53,0))</f>
        <v>332</v>
      </c>
    </row>
    <row r="7" spans="1:26">
      <c r="A7" s="20">
        <f t="shared" si="1"/>
        <v>43861</v>
      </c>
      <c r="B7" s="22" t="s">
        <v>20</v>
      </c>
      <c r="C7" s="20">
        <v>43893</v>
      </c>
      <c r="D7" s="6">
        <v>6</v>
      </c>
      <c r="E7" s="1">
        <f>INDEX([1]Calculation!DK$4:DK$60,MATCH($B7,[1]Calculation!$DJ$4:$DJ$60,0))*100</f>
        <v>33.28970806818495</v>
      </c>
      <c r="F7" s="1">
        <f>INDEX([1]Calculation!DL$4:DL$60,MATCH($B7,[1]Calculation!$DJ$4:$DJ$60,0))*100</f>
        <v>17.837133839972662</v>
      </c>
      <c r="G7" s="1">
        <f>INDEX([1]Calculation!DN$4:DN$60,MATCH($B7,[1]Calculation!$DJ$4:$DJ$60,0))*100</f>
        <v>1.5513836255016737</v>
      </c>
      <c r="H7" s="1">
        <f>INDEX([1]Calculation!DO$4:DO$60,MATCH($B7,[1]Calculation!$DJ$4:$DJ$60,0))*100</f>
        <v>0.92265759003400827</v>
      </c>
      <c r="I7" s="1">
        <f>INDEX([1]Calculation!DP$4:DP$60,MATCH($B7,[1]Calculation!$DJ$4:$DJ$60,0))*100</f>
        <v>31.872419438794488</v>
      </c>
      <c r="J7" s="1">
        <f>INDEX([1]Calculation!DQ$4:DQ$60,MATCH($B7,[1]Calculation!$DJ$4:$DJ$60,0))*100</f>
        <v>0</v>
      </c>
      <c r="K7" s="1">
        <f>INDEX([1]Calculation!DR$4:DR$60,MATCH($B7,[1]Calculation!$DJ$4:$DJ$60,0))*100</f>
        <v>14.345020957413244</v>
      </c>
      <c r="L7" s="1">
        <f>INDEX([1]Calculation!DS$4:DS$60,MATCH($B7,[1]Calculation!$DJ$4:$DJ$60,0))*100</f>
        <v>0</v>
      </c>
      <c r="M7">
        <v>0</v>
      </c>
      <c r="N7" s="4" t="str">
        <f t="shared" si="0"/>
        <v>43861American Samoa</v>
      </c>
      <c r="O7" s="2">
        <f>'[1]Delegate Counter'!AP8</f>
        <v>0</v>
      </c>
      <c r="P7" s="2">
        <f>'[1]Delegate Counter'!AQ8</f>
        <v>4</v>
      </c>
      <c r="Q7" s="2">
        <f>'[1]Delegate Counter'!AS8</f>
        <v>0</v>
      </c>
      <c r="R7" s="2">
        <f>'[1]Delegate Counter'!AT8</f>
        <v>0</v>
      </c>
      <c r="S7" s="2">
        <f>'[1]Delegate Counter'!AU8</f>
        <v>0</v>
      </c>
      <c r="T7" s="2">
        <f>'[1]Delegate Counter'!AV8</f>
        <v>0</v>
      </c>
      <c r="U7" s="2">
        <f>'[1]Delegate Counter'!AW8</f>
        <v>0</v>
      </c>
      <c r="V7" s="2">
        <f>'[1]Delegate Counter'!AX8</f>
        <v>0</v>
      </c>
      <c r="W7" s="2" t="e">
        <f>INDEX(bubblemap!B$2:B$53,MATCH(simulator!$B7,bubblemap!$A$2:$A$53,0))</f>
        <v>#N/A</v>
      </c>
      <c r="X7" s="2" t="e">
        <f>INDEX(bubblemap!E$2:E$53,MATCH(simulator!$B7,bubblemap!$A$2:$A$53,0))</f>
        <v>#N/A</v>
      </c>
      <c r="Y7" s="2" t="e">
        <f>INDEX(bubblemap!F$2:F$53,MATCH(simulator!$B7,bubblemap!$A$2:$A$53,0))</f>
        <v>#N/A</v>
      </c>
      <c r="Z7" s="2" t="e">
        <f>INDEX(bubblemap!G$2:G$53,MATCH(simulator!$B7,bubblemap!$A$2:$A$53,0))</f>
        <v>#N/A</v>
      </c>
    </row>
    <row r="8" spans="1:26">
      <c r="A8" s="20">
        <f t="shared" si="1"/>
        <v>43861</v>
      </c>
      <c r="B8" s="22" t="s">
        <v>21</v>
      </c>
      <c r="C8" s="20">
        <v>43893</v>
      </c>
      <c r="D8" s="6">
        <v>31</v>
      </c>
      <c r="E8" s="1">
        <f>INDEX([1]Calculation!DK$4:DK$60,MATCH($B8,[1]Calculation!$DJ$4:$DJ$60,0))*100</f>
        <v>39.802406965180978</v>
      </c>
      <c r="F8" s="1">
        <f>INDEX([1]Calculation!DL$4:DL$60,MATCH($B8,[1]Calculation!$DJ$4:$DJ$60,0))*100</f>
        <v>24.133241758374979</v>
      </c>
      <c r="G8" s="1">
        <f>INDEX([1]Calculation!DN$4:DN$60,MATCH($B8,[1]Calculation!$DJ$4:$DJ$60,0))*100</f>
        <v>0.9156115559453063</v>
      </c>
      <c r="H8" s="1">
        <f>INDEX([1]Calculation!DO$4:DO$60,MATCH($B8,[1]Calculation!$DJ$4:$DJ$60,0))*100</f>
        <v>0.60949635936682034</v>
      </c>
      <c r="I8" s="1">
        <f>INDEX([1]Calculation!DP$4:DP$60,MATCH($B8,[1]Calculation!$DJ$4:$DJ$60,0))*100</f>
        <v>22.140141173240007</v>
      </c>
      <c r="J8" s="1">
        <f>INDEX([1]Calculation!DQ$4:DQ$60,MATCH($B8,[1]Calculation!$DJ$4:$DJ$60,0))*100</f>
        <v>0</v>
      </c>
      <c r="K8" s="1">
        <f>INDEX([1]Calculation!DR$4:DR$60,MATCH($B8,[1]Calculation!$DJ$4:$DJ$60,0))*100</f>
        <v>12.372141102638698</v>
      </c>
      <c r="L8" s="1">
        <f>INDEX([1]Calculation!DS$4:DS$60,MATCH($B8,[1]Calculation!$DJ$4:$DJ$60,0))*100</f>
        <v>0</v>
      </c>
      <c r="M8">
        <v>5.6914527884452445E-3</v>
      </c>
      <c r="N8" s="4" t="str">
        <f t="shared" si="0"/>
        <v>43861Arkansas</v>
      </c>
      <c r="O8" s="2">
        <f>'[1]Delegate Counter'!AP9</f>
        <v>17</v>
      </c>
      <c r="P8" s="2">
        <f>'[1]Delegate Counter'!AQ9</f>
        <v>5</v>
      </c>
      <c r="Q8" s="2">
        <f>'[1]Delegate Counter'!AS9</f>
        <v>0</v>
      </c>
      <c r="R8" s="2">
        <f>'[1]Delegate Counter'!AT9</f>
        <v>0</v>
      </c>
      <c r="S8" s="2">
        <f>'[1]Delegate Counter'!AU9</f>
        <v>9</v>
      </c>
      <c r="T8" s="2">
        <f>'[1]Delegate Counter'!AV9</f>
        <v>0</v>
      </c>
      <c r="U8" s="2">
        <f>'[1]Delegate Counter'!AW9</f>
        <v>0</v>
      </c>
      <c r="V8" s="2">
        <f>'[1]Delegate Counter'!AX9</f>
        <v>0</v>
      </c>
      <c r="W8" s="2" t="str">
        <f>INDEX(bubblemap!B$2:B$53,MATCH(simulator!$B8,bubblemap!$A$2:$A$53,0))</f>
        <v>AR</v>
      </c>
      <c r="X8" s="2">
        <f>INDEX(bubblemap!E$2:E$53,MATCH(simulator!$B8,bubblemap!$A$2:$A$53,0))</f>
        <v>13.416407864998739</v>
      </c>
      <c r="Y8" s="2">
        <f>INDEX(bubblemap!F$2:F$53,MATCH(simulator!$B8,bubblemap!$A$2:$A$53,0))</f>
        <v>325</v>
      </c>
      <c r="Z8" s="2">
        <f>INDEX(bubblemap!G$2:G$53,MATCH(simulator!$B8,bubblemap!$A$2:$A$53,0))</f>
        <v>290</v>
      </c>
    </row>
    <row r="9" spans="1:26">
      <c r="A9" s="20">
        <f t="shared" si="1"/>
        <v>43861</v>
      </c>
      <c r="B9" s="22" t="s">
        <v>22</v>
      </c>
      <c r="C9" s="20">
        <v>43893</v>
      </c>
      <c r="D9" s="6">
        <v>416</v>
      </c>
      <c r="E9" s="1">
        <f>INDEX([1]Calculation!DK$4:DK$60,MATCH($B9,[1]Calculation!$DJ$4:$DJ$60,0))*100</f>
        <v>27.966914468913178</v>
      </c>
      <c r="F9" s="1">
        <f>INDEX([1]Calculation!DL$4:DL$60,MATCH($B9,[1]Calculation!$DJ$4:$DJ$60,0))*100</f>
        <v>15.166738148274012</v>
      </c>
      <c r="G9" s="1">
        <f>INDEX([1]Calculation!DN$4:DN$60,MATCH($B9,[1]Calculation!$DJ$4:$DJ$60,0))*100</f>
        <v>1.2618029571136409</v>
      </c>
      <c r="H9" s="1">
        <f>INDEX([1]Calculation!DO$4:DO$60,MATCH($B9,[1]Calculation!$DJ$4:$DJ$60,0))*100</f>
        <v>0.74302936807631748</v>
      </c>
      <c r="I9" s="1">
        <f>INDEX([1]Calculation!DP$4:DP$60,MATCH($B9,[1]Calculation!$DJ$4:$DJ$60,0))*100</f>
        <v>38.704145904141058</v>
      </c>
      <c r="J9" s="1">
        <f>INDEX([1]Calculation!DQ$4:DQ$60,MATCH($B9,[1]Calculation!$DJ$4:$DJ$60,0))*100</f>
        <v>0</v>
      </c>
      <c r="K9" s="1">
        <f>INDEX([1]Calculation!DR$4:DR$60,MATCH($B9,[1]Calculation!$DJ$4:$DJ$60,0))*100</f>
        <v>15.966793690363653</v>
      </c>
      <c r="L9" s="1">
        <f>INDEX([1]Calculation!DS$4:DS$60,MATCH($B9,[1]Calculation!$DJ$4:$DJ$60,0))*100</f>
        <v>0</v>
      </c>
      <c r="M9">
        <v>0.13093970239230715</v>
      </c>
      <c r="N9" s="4" t="str">
        <f t="shared" si="0"/>
        <v>43861California</v>
      </c>
      <c r="O9" s="2">
        <f>'[1]Delegate Counter'!AP10</f>
        <v>159</v>
      </c>
      <c r="P9" s="2">
        <f>'[1]Delegate Counter'!AQ10</f>
        <v>21</v>
      </c>
      <c r="Q9" s="2">
        <f>'[1]Delegate Counter'!AS10</f>
        <v>0</v>
      </c>
      <c r="R9" s="2">
        <f>'[1]Delegate Counter'!AT10</f>
        <v>0</v>
      </c>
      <c r="S9" s="2">
        <f>'[1]Delegate Counter'!AU10</f>
        <v>228</v>
      </c>
      <c r="T9" s="2">
        <f>'[1]Delegate Counter'!AV10</f>
        <v>0</v>
      </c>
      <c r="U9" s="2">
        <f>'[1]Delegate Counter'!AW10</f>
        <v>8</v>
      </c>
      <c r="V9" s="2">
        <f>'[1]Delegate Counter'!AX10</f>
        <v>0</v>
      </c>
      <c r="W9" s="2" t="str">
        <f>INDEX(bubblemap!B$2:B$53,MATCH(simulator!$B9,bubblemap!$A$2:$A$53,0))</f>
        <v>CA</v>
      </c>
      <c r="X9" s="2">
        <f>INDEX(bubblemap!E$2:E$53,MATCH(simulator!$B9,bubblemap!$A$2:$A$53,0))</f>
        <v>40.620192023179804</v>
      </c>
      <c r="Y9" s="2">
        <f>INDEX(bubblemap!F$2:F$53,MATCH(simulator!$B9,bubblemap!$A$2:$A$53,0))</f>
        <v>103</v>
      </c>
      <c r="Z9" s="2">
        <f>INDEX(bubblemap!G$2:G$53,MATCH(simulator!$B9,bubblemap!$A$2:$A$53,0))</f>
        <v>237</v>
      </c>
    </row>
    <row r="10" spans="1:26">
      <c r="A10" s="20">
        <f t="shared" si="1"/>
        <v>43861</v>
      </c>
      <c r="B10" s="22" t="s">
        <v>23</v>
      </c>
      <c r="C10" s="20">
        <v>43893</v>
      </c>
      <c r="D10" s="6">
        <v>67</v>
      </c>
      <c r="E10" s="1">
        <f>INDEX([1]Calculation!DK$4:DK$60,MATCH($B10,[1]Calculation!$DJ$4:$DJ$60,0))*100</f>
        <v>27.36073559246406</v>
      </c>
      <c r="F10" s="1">
        <f>INDEX([1]Calculation!DL$4:DL$60,MATCH($B10,[1]Calculation!$DJ$4:$DJ$60,0))*100</f>
        <v>17.197481830090243</v>
      </c>
      <c r="G10" s="1">
        <f>INDEX([1]Calculation!DN$4:DN$60,MATCH($B10,[1]Calculation!$DJ$4:$DJ$60,0))*100</f>
        <v>1.5524847540666682</v>
      </c>
      <c r="H10" s="1">
        <f>INDEX([1]Calculation!DO$4:DO$60,MATCH($B10,[1]Calculation!$DJ$4:$DJ$60,0))*100</f>
        <v>0.7440648326028696</v>
      </c>
      <c r="I10" s="1">
        <f>INDEX([1]Calculation!DP$4:DP$60,MATCH($B10,[1]Calculation!$DJ$4:$DJ$60,0))*100</f>
        <v>35.123333900571005</v>
      </c>
      <c r="J10" s="1">
        <f>INDEX([1]Calculation!DQ$4:DQ$60,MATCH($B10,[1]Calculation!$DJ$4:$DJ$60,0))*100</f>
        <v>0</v>
      </c>
      <c r="K10" s="1">
        <f>INDEX([1]Calculation!DR$4:DR$60,MATCH($B10,[1]Calculation!$DJ$4:$DJ$60,0))*100</f>
        <v>17.907698295011475</v>
      </c>
      <c r="L10" s="1">
        <f>INDEX([1]Calculation!DS$4:DS$60,MATCH($B10,[1]Calculation!$DJ$4:$DJ$60,0))*100</f>
        <v>0</v>
      </c>
      <c r="M10">
        <v>2.0026900279283468E-2</v>
      </c>
      <c r="N10" s="4" t="str">
        <f t="shared" si="0"/>
        <v>43861Colorado</v>
      </c>
      <c r="O10" s="2">
        <f>'[1]Delegate Counter'!AP11</f>
        <v>17</v>
      </c>
      <c r="P10" s="2">
        <f>'[1]Delegate Counter'!AQ11</f>
        <v>14</v>
      </c>
      <c r="Q10" s="2">
        <f>'[1]Delegate Counter'!AS11</f>
        <v>0</v>
      </c>
      <c r="R10" s="2">
        <f>'[1]Delegate Counter'!AT11</f>
        <v>0</v>
      </c>
      <c r="S10" s="2">
        <f>'[1]Delegate Counter'!AU11</f>
        <v>23</v>
      </c>
      <c r="T10" s="2">
        <f>'[1]Delegate Counter'!AV11</f>
        <v>0</v>
      </c>
      <c r="U10" s="2">
        <f>'[1]Delegate Counter'!AW11</f>
        <v>13</v>
      </c>
      <c r="V10" s="2">
        <f>'[1]Delegate Counter'!AX11</f>
        <v>0</v>
      </c>
      <c r="W10" s="2" t="str">
        <f>INDEX(bubblemap!B$2:B$53,MATCH(simulator!$B10,bubblemap!$A$2:$A$53,0))</f>
        <v>CO</v>
      </c>
      <c r="X10" s="2">
        <f>INDEX(bubblemap!E$2:E$53,MATCH(simulator!$B10,bubblemap!$A$2:$A$53,0))</f>
        <v>16.431676725154983</v>
      </c>
      <c r="Y10" s="2">
        <f>INDEX(bubblemap!F$2:F$53,MATCH(simulator!$B10,bubblemap!$A$2:$A$53,0))</f>
        <v>224</v>
      </c>
      <c r="Z10" s="2">
        <f>INDEX(bubblemap!G$2:G$53,MATCH(simulator!$B10,bubblemap!$A$2:$A$53,0))</f>
        <v>249</v>
      </c>
    </row>
    <row r="11" spans="1:26">
      <c r="A11" s="20">
        <f t="shared" si="1"/>
        <v>43861</v>
      </c>
      <c r="B11" s="22" t="s">
        <v>24</v>
      </c>
      <c r="C11" s="20">
        <v>43893</v>
      </c>
      <c r="D11" s="6">
        <v>13</v>
      </c>
      <c r="E11" s="1">
        <f>INDEX([1]Calculation!DK$4:DK$60,MATCH($B11,[1]Calculation!$DJ$4:$DJ$60,0))*100</f>
        <v>28.946008315607063</v>
      </c>
      <c r="F11" s="1">
        <f>INDEX([1]Calculation!DL$4:DL$60,MATCH($B11,[1]Calculation!$DJ$4:$DJ$60,0))*100</f>
        <v>15.509713194267604</v>
      </c>
      <c r="G11" s="1">
        <f>INDEX([1]Calculation!DN$4:DN$60,MATCH($B11,[1]Calculation!$DJ$4:$DJ$60,0))*100</f>
        <v>1.5513836255016737</v>
      </c>
      <c r="H11" s="1">
        <f>INDEX([1]Calculation!DO$4:DO$60,MATCH($B11,[1]Calculation!$DJ$4:$DJ$60,0))*100</f>
        <v>0.80226760231359784</v>
      </c>
      <c r="I11" s="1">
        <f>INDEX([1]Calculation!DP$4:DP$60,MATCH($B11,[1]Calculation!$DJ$4:$DJ$60,0))*100</f>
        <v>40.761826165381414</v>
      </c>
      <c r="J11" s="1">
        <f>INDEX([1]Calculation!DQ$4:DQ$60,MATCH($B11,[1]Calculation!$DJ$4:$DJ$60,0))*100</f>
        <v>0</v>
      </c>
      <c r="K11" s="1">
        <f>INDEX([1]Calculation!DR$4:DR$60,MATCH($B11,[1]Calculation!$DJ$4:$DJ$60,0))*100</f>
        <v>12.473257352403115</v>
      </c>
      <c r="L11" s="1">
        <f>INDEX([1]Calculation!DS$4:DS$60,MATCH($B11,[1]Calculation!$DJ$4:$DJ$60,0))*100</f>
        <v>0</v>
      </c>
      <c r="M11">
        <v>0</v>
      </c>
      <c r="N11" s="4" t="str">
        <f t="shared" si="0"/>
        <v>43861Democrats Abroad</v>
      </c>
      <c r="O11" s="2">
        <f>'[1]Delegate Counter'!AP12</f>
        <v>4</v>
      </c>
      <c r="P11" s="2">
        <f>'[1]Delegate Counter'!AQ12</f>
        <v>0</v>
      </c>
      <c r="Q11" s="2">
        <f>'[1]Delegate Counter'!AS12</f>
        <v>0</v>
      </c>
      <c r="R11" s="2">
        <f>'[1]Delegate Counter'!AT12</f>
        <v>0</v>
      </c>
      <c r="S11" s="2">
        <f>'[1]Delegate Counter'!AU12</f>
        <v>9</v>
      </c>
      <c r="T11" s="2">
        <f>'[1]Delegate Counter'!AV12</f>
        <v>0</v>
      </c>
      <c r="U11" s="2">
        <f>'[1]Delegate Counter'!AW12</f>
        <v>0</v>
      </c>
      <c r="V11" s="2">
        <f>'[1]Delegate Counter'!AX12</f>
        <v>0</v>
      </c>
      <c r="W11" s="2" t="e">
        <f>INDEX(bubblemap!B$2:B$53,MATCH(simulator!$B11,bubblemap!$A$2:$A$53,0))</f>
        <v>#N/A</v>
      </c>
      <c r="X11" s="2" t="e">
        <f>INDEX(bubblemap!E$2:E$53,MATCH(simulator!$B11,bubblemap!$A$2:$A$53,0))</f>
        <v>#N/A</v>
      </c>
      <c r="Y11" s="2" t="e">
        <f>INDEX(bubblemap!F$2:F$53,MATCH(simulator!$B11,bubblemap!$A$2:$A$53,0))</f>
        <v>#N/A</v>
      </c>
      <c r="Z11" s="2" t="e">
        <f>INDEX(bubblemap!G$2:G$53,MATCH(simulator!$B11,bubblemap!$A$2:$A$53,0))</f>
        <v>#N/A</v>
      </c>
    </row>
    <row r="12" spans="1:26">
      <c r="A12" s="20">
        <f t="shared" si="1"/>
        <v>43861</v>
      </c>
      <c r="B12" s="22" t="s">
        <v>25</v>
      </c>
      <c r="C12" s="20">
        <v>43893</v>
      </c>
      <c r="D12" s="6">
        <v>24</v>
      </c>
      <c r="E12" s="1">
        <f>INDEX([1]Calculation!DK$4:DK$60,MATCH($B12,[1]Calculation!$DJ$4:$DJ$60,0))*100</f>
        <v>29.53058710935284</v>
      </c>
      <c r="F12" s="1">
        <f>INDEX([1]Calculation!DL$4:DL$60,MATCH($B12,[1]Calculation!$DJ$4:$DJ$60,0))*100</f>
        <v>18.338574607702508</v>
      </c>
      <c r="G12" s="1">
        <f>INDEX([1]Calculation!DN$4:DN$60,MATCH($B12,[1]Calculation!$DJ$4:$DJ$60,0))*100</f>
        <v>0.90706097917763739</v>
      </c>
      <c r="H12" s="1">
        <f>INDEX([1]Calculation!DO$4:DO$60,MATCH($B12,[1]Calculation!$DJ$4:$DJ$60,0))*100</f>
        <v>0.28797630299864985</v>
      </c>
      <c r="I12" s="1">
        <f>INDEX([1]Calculation!DP$4:DP$60,MATCH($B12,[1]Calculation!$DJ$4:$DJ$60,0))*100</f>
        <v>34.553810150732879</v>
      </c>
      <c r="J12" s="1">
        <f>INDEX([1]Calculation!DQ$4:DQ$60,MATCH($B12,[1]Calculation!$DJ$4:$DJ$60,0))*100</f>
        <v>0</v>
      </c>
      <c r="K12" s="1">
        <f>INDEX([1]Calculation!DR$4:DR$60,MATCH($B12,[1]Calculation!$DJ$4:$DJ$60,0))*100</f>
        <v>16.367231832184256</v>
      </c>
      <c r="L12" s="1">
        <f>INDEX([1]Calculation!DS$4:DS$60,MATCH($B12,[1]Calculation!$DJ$4:$DJ$60,0))*100</f>
        <v>0</v>
      </c>
      <c r="M12">
        <v>5.3510222586281506E-3</v>
      </c>
      <c r="N12" s="4" t="str">
        <f t="shared" si="0"/>
        <v>43861Maine</v>
      </c>
      <c r="O12" s="2">
        <f>'[1]Delegate Counter'!AP13</f>
        <v>10</v>
      </c>
      <c r="P12" s="2">
        <f>'[1]Delegate Counter'!AQ13</f>
        <v>0</v>
      </c>
      <c r="Q12" s="2">
        <f>'[1]Delegate Counter'!AS13</f>
        <v>0</v>
      </c>
      <c r="R12" s="2">
        <f>'[1]Delegate Counter'!AT13</f>
        <v>0</v>
      </c>
      <c r="S12" s="2">
        <f>'[1]Delegate Counter'!AU13</f>
        <v>9</v>
      </c>
      <c r="T12" s="2">
        <f>'[1]Delegate Counter'!AV13</f>
        <v>0</v>
      </c>
      <c r="U12" s="2">
        <f>'[1]Delegate Counter'!AW13</f>
        <v>5</v>
      </c>
      <c r="V12" s="2">
        <f>'[1]Delegate Counter'!AX13</f>
        <v>0</v>
      </c>
      <c r="W12" s="2" t="str">
        <f>INDEX(bubblemap!B$2:B$53,MATCH(simulator!$B12,bubblemap!$A$2:$A$53,0))</f>
        <v>ME</v>
      </c>
      <c r="X12" s="2">
        <f>INDEX(bubblemap!E$2:E$53,MATCH(simulator!$B12,bubblemap!$A$2:$A$53,0))</f>
        <v>10.954451150103322</v>
      </c>
      <c r="Y12" s="2">
        <f>INDEX(bubblemap!F$2:F$53,MATCH(simulator!$B12,bubblemap!$A$2:$A$53,0))</f>
        <v>628</v>
      </c>
      <c r="Z12" s="2">
        <f>INDEX(bubblemap!G$2:G$53,MATCH(simulator!$B12,bubblemap!$A$2:$A$53,0))</f>
        <v>26</v>
      </c>
    </row>
    <row r="13" spans="1:26">
      <c r="A13" s="20">
        <f t="shared" si="1"/>
        <v>43861</v>
      </c>
      <c r="B13" s="22" t="s">
        <v>26</v>
      </c>
      <c r="C13" s="20">
        <v>43893</v>
      </c>
      <c r="D13" s="6">
        <v>91</v>
      </c>
      <c r="E13" s="1">
        <f>INDEX([1]Calculation!DK$4:DK$60,MATCH($B13,[1]Calculation!$DJ$4:$DJ$60,0))*100</f>
        <v>27.702232384207942</v>
      </c>
      <c r="F13" s="1">
        <f>INDEX([1]Calculation!DL$4:DL$60,MATCH($B13,[1]Calculation!$DJ$4:$DJ$60,0))*100</f>
        <v>16.809691142557938</v>
      </c>
      <c r="G13" s="1">
        <f>INDEX([1]Calculation!DN$4:DN$60,MATCH($B13,[1]Calculation!$DJ$4:$DJ$60,0))*100</f>
        <v>1.6220467228545377</v>
      </c>
      <c r="H13" s="1">
        <f>INDEX([1]Calculation!DO$4:DO$60,MATCH($B13,[1]Calculation!$DJ$4:$DJ$60,0))*100</f>
        <v>0.82539476590603267</v>
      </c>
      <c r="I13" s="1">
        <f>INDEX([1]Calculation!DP$4:DP$60,MATCH($B13,[1]Calculation!$DJ$4:$DJ$60,0))*100</f>
        <v>29.82085277255624</v>
      </c>
      <c r="J13" s="1">
        <f>INDEX([1]Calculation!DQ$4:DQ$60,MATCH($B13,[1]Calculation!$DJ$4:$DJ$60,0))*100</f>
        <v>0</v>
      </c>
      <c r="K13" s="1">
        <f>INDEX([1]Calculation!DR$4:DR$60,MATCH($B13,[1]Calculation!$DJ$4:$DJ$60,0))*100</f>
        <v>23.067721729871604</v>
      </c>
      <c r="L13" s="1">
        <f>INDEX([1]Calculation!DS$4:DS$60,MATCH($B13,[1]Calculation!$DJ$4:$DJ$60,0))*100</f>
        <v>0</v>
      </c>
      <c r="M13">
        <v>2.984426518603394E-2</v>
      </c>
      <c r="N13" s="4" t="str">
        <f t="shared" si="0"/>
        <v>43861Massachusetts</v>
      </c>
      <c r="O13" s="2">
        <f>'[1]Delegate Counter'!AP14</f>
        <v>34</v>
      </c>
      <c r="P13" s="2">
        <f>'[1]Delegate Counter'!AQ14</f>
        <v>0</v>
      </c>
      <c r="Q13" s="2">
        <f>'[1]Delegate Counter'!AS14</f>
        <v>0</v>
      </c>
      <c r="R13" s="2">
        <f>'[1]Delegate Counter'!AT14</f>
        <v>0</v>
      </c>
      <c r="S13" s="2">
        <f>'[1]Delegate Counter'!AU14</f>
        <v>31</v>
      </c>
      <c r="T13" s="2">
        <f>'[1]Delegate Counter'!AV14</f>
        <v>0</v>
      </c>
      <c r="U13" s="2">
        <f>'[1]Delegate Counter'!AW14</f>
        <v>26</v>
      </c>
      <c r="V13" s="2">
        <f>'[1]Delegate Counter'!AX14</f>
        <v>0</v>
      </c>
      <c r="W13" s="2" t="str">
        <f>INDEX(bubblemap!B$2:B$53,MATCH(simulator!$B13,bubblemap!$A$2:$A$53,0))</f>
        <v>MA</v>
      </c>
      <c r="X13" s="2">
        <f>INDEX(bubblemap!E$2:E$53,MATCH(simulator!$B13,bubblemap!$A$2:$A$53,0))</f>
        <v>18.165902124584949</v>
      </c>
      <c r="Y13" s="2">
        <f>INDEX(bubblemap!F$2:F$53,MATCH(simulator!$B13,bubblemap!$A$2:$A$53,0))</f>
        <v>607</v>
      </c>
      <c r="Z13" s="2">
        <f>INDEX(bubblemap!G$2:G$53,MATCH(simulator!$B13,bubblemap!$A$2:$A$53,0))</f>
        <v>89</v>
      </c>
    </row>
    <row r="14" spans="1:26">
      <c r="A14" s="20">
        <f t="shared" si="1"/>
        <v>43861</v>
      </c>
      <c r="B14" s="22" t="s">
        <v>27</v>
      </c>
      <c r="C14" s="20">
        <v>43893</v>
      </c>
      <c r="D14" s="6">
        <v>75</v>
      </c>
      <c r="E14" s="1">
        <f>INDEX([1]Calculation!DK$4:DK$60,MATCH($B14,[1]Calculation!$DJ$4:$DJ$60,0))*100</f>
        <v>29.442713894321248</v>
      </c>
      <c r="F14" s="1">
        <f>INDEX([1]Calculation!DL$4:DL$60,MATCH($B14,[1]Calculation!$DJ$4:$DJ$60,0))*100</f>
        <v>13.897474527774955</v>
      </c>
      <c r="G14" s="1">
        <f>INDEX([1]Calculation!DN$4:DN$60,MATCH($B14,[1]Calculation!$DJ$4:$DJ$60,0))*100</f>
        <v>0.59083729733888624</v>
      </c>
      <c r="H14" s="1">
        <f>INDEX([1]Calculation!DO$4:DO$60,MATCH($B14,[1]Calculation!$DJ$4:$DJ$60,0))*100</f>
        <v>10.811509814385321</v>
      </c>
      <c r="I14" s="1">
        <f>INDEX([1]Calculation!DP$4:DP$60,MATCH($B14,[1]Calculation!$DJ$4:$DJ$60,0))*100</f>
        <v>29.552603609562272</v>
      </c>
      <c r="J14" s="1">
        <f>INDEX([1]Calculation!DQ$4:DQ$60,MATCH($B14,[1]Calculation!$DJ$4:$DJ$60,0))*100</f>
        <v>0</v>
      </c>
      <c r="K14" s="1">
        <f>INDEX([1]Calculation!DR$4:DR$60,MATCH($B14,[1]Calculation!$DJ$4:$DJ$60,0))*100</f>
        <v>15.714137031067605</v>
      </c>
      <c r="L14" s="1">
        <f>INDEX([1]Calculation!DS$4:DS$60,MATCH($B14,[1]Calculation!$DJ$4:$DJ$60,0))*100</f>
        <v>0</v>
      </c>
      <c r="M14">
        <v>2.0458215992947334E-2</v>
      </c>
      <c r="N14" s="4" t="str">
        <f t="shared" si="0"/>
        <v>43861Minnesota</v>
      </c>
      <c r="O14" s="2">
        <f>'[1]Delegate Counter'!AP15</f>
        <v>37</v>
      </c>
      <c r="P14" s="2">
        <f>'[1]Delegate Counter'!AQ15</f>
        <v>0</v>
      </c>
      <c r="Q14" s="2">
        <f>'[1]Delegate Counter'!AS15</f>
        <v>0</v>
      </c>
      <c r="R14" s="2">
        <f>'[1]Delegate Counter'!AT15</f>
        <v>0</v>
      </c>
      <c r="S14" s="2">
        <f>'[1]Delegate Counter'!AU15</f>
        <v>26</v>
      </c>
      <c r="T14" s="2">
        <f>'[1]Delegate Counter'!AV15</f>
        <v>0</v>
      </c>
      <c r="U14" s="2">
        <f>'[1]Delegate Counter'!AW15</f>
        <v>12</v>
      </c>
      <c r="V14" s="2">
        <f>'[1]Delegate Counter'!AX15</f>
        <v>0</v>
      </c>
      <c r="W14" s="2" t="str">
        <f>INDEX(bubblemap!B$2:B$53,MATCH(simulator!$B14,bubblemap!$A$2:$A$53,0))</f>
        <v>MN</v>
      </c>
      <c r="X14" s="2">
        <f>INDEX(bubblemap!E$2:E$53,MATCH(simulator!$B14,bubblemap!$A$2:$A$53,0))</f>
        <v>17.320508075688775</v>
      </c>
      <c r="Y14" s="2">
        <f>INDEX(bubblemap!F$2:F$53,MATCH(simulator!$B14,bubblemap!$A$2:$A$53,0))</f>
        <v>304</v>
      </c>
      <c r="Z14" s="2">
        <f>INDEX(bubblemap!G$2:G$53,MATCH(simulator!$B14,bubblemap!$A$2:$A$53,0))</f>
        <v>142</v>
      </c>
    </row>
    <row r="15" spans="1:26">
      <c r="A15" s="20">
        <f t="shared" si="1"/>
        <v>43861</v>
      </c>
      <c r="B15" s="22" t="s">
        <v>28</v>
      </c>
      <c r="C15" s="20">
        <v>43893</v>
      </c>
      <c r="D15" s="6">
        <v>110</v>
      </c>
      <c r="E15" s="1">
        <f>INDEX([1]Calculation!DK$4:DK$60,MATCH($B15,[1]Calculation!$DJ$4:$DJ$60,0))*100</f>
        <v>38.947516499731385</v>
      </c>
      <c r="F15" s="1">
        <f>INDEX([1]Calculation!DL$4:DL$60,MATCH($B15,[1]Calculation!$DJ$4:$DJ$60,0))*100</f>
        <v>19.500569041948797</v>
      </c>
      <c r="G15" s="1">
        <f>INDEX([1]Calculation!DN$4:DN$60,MATCH($B15,[1]Calculation!$DJ$4:$DJ$60,0))*100</f>
        <v>1.0192631822693317</v>
      </c>
      <c r="H15" s="1">
        <f>INDEX([1]Calculation!DO$4:DO$60,MATCH($B15,[1]Calculation!$DJ$4:$DJ$60,0))*100</f>
        <v>0.71255066006446866</v>
      </c>
      <c r="I15" s="1">
        <f>INDEX([1]Calculation!DP$4:DP$60,MATCH($B15,[1]Calculation!$DJ$4:$DJ$60,0))*100</f>
        <v>28.021513331691526</v>
      </c>
      <c r="J15" s="1">
        <f>INDEX([1]Calculation!DQ$4:DQ$60,MATCH($B15,[1]Calculation!$DJ$4:$DJ$60,0))*100</f>
        <v>0</v>
      </c>
      <c r="K15" s="1">
        <f>INDEX([1]Calculation!DR$4:DR$60,MATCH($B15,[1]Calculation!$DJ$4:$DJ$60,0))*100</f>
        <v>11.697439979915535</v>
      </c>
      <c r="L15" s="1">
        <f>INDEX([1]Calculation!DS$4:DS$60,MATCH($B15,[1]Calculation!$DJ$4:$DJ$60,0))*100</f>
        <v>0</v>
      </c>
      <c r="M15">
        <v>3.2747924153831043E-2</v>
      </c>
      <c r="N15" s="4" t="str">
        <f t="shared" si="0"/>
        <v>43861North Carolina</v>
      </c>
      <c r="O15" s="2">
        <f>'[1]Delegate Counter'!AP16</f>
        <v>70</v>
      </c>
      <c r="P15" s="2">
        <f>'[1]Delegate Counter'!AQ16</f>
        <v>3</v>
      </c>
      <c r="Q15" s="2">
        <f>'[1]Delegate Counter'!AS16</f>
        <v>0</v>
      </c>
      <c r="R15" s="2">
        <f>'[1]Delegate Counter'!AT16</f>
        <v>0</v>
      </c>
      <c r="S15" s="2">
        <f>'[1]Delegate Counter'!AU16</f>
        <v>35</v>
      </c>
      <c r="T15" s="2">
        <f>'[1]Delegate Counter'!AV16</f>
        <v>0</v>
      </c>
      <c r="U15" s="2">
        <f>'[1]Delegate Counter'!AW16</f>
        <v>2</v>
      </c>
      <c r="V15" s="2">
        <f>'[1]Delegate Counter'!AX16</f>
        <v>0</v>
      </c>
      <c r="W15" s="2" t="str">
        <f>INDEX(bubblemap!B$2:B$53,MATCH(simulator!$B15,bubblemap!$A$2:$A$53,0))</f>
        <v>NC</v>
      </c>
      <c r="X15" s="2">
        <f>INDEX(bubblemap!E$2:E$53,MATCH(simulator!$B15,bubblemap!$A$2:$A$53,0))</f>
        <v>21.213203435596427</v>
      </c>
      <c r="Y15" s="2">
        <f>INDEX(bubblemap!F$2:F$53,MATCH(simulator!$B15,bubblemap!$A$2:$A$53,0))</f>
        <v>499</v>
      </c>
      <c r="Z15" s="2">
        <f>INDEX(bubblemap!G$2:G$53,MATCH(simulator!$B15,bubblemap!$A$2:$A$53,0))</f>
        <v>278</v>
      </c>
    </row>
    <row r="16" spans="1:26">
      <c r="A16" s="20">
        <f t="shared" si="1"/>
        <v>43861</v>
      </c>
      <c r="B16" s="22" t="s">
        <v>29</v>
      </c>
      <c r="C16" s="20">
        <v>43893</v>
      </c>
      <c r="D16" s="6">
        <v>37</v>
      </c>
      <c r="E16" s="1">
        <f>INDEX([1]Calculation!DK$4:DK$60,MATCH($B16,[1]Calculation!$DJ$4:$DJ$60,0))*100</f>
        <v>40.76127454424924</v>
      </c>
      <c r="F16" s="1">
        <f>INDEX([1]Calculation!DL$4:DL$60,MATCH($B16,[1]Calculation!$DJ$4:$DJ$60,0))*100</f>
        <v>18.163254251851395</v>
      </c>
      <c r="G16" s="1">
        <f>INDEX([1]Calculation!DN$4:DN$60,MATCH($B16,[1]Calculation!$DJ$4:$DJ$60,0))*100</f>
        <v>0.49959292552770979</v>
      </c>
      <c r="H16" s="1">
        <f>INDEX([1]Calculation!DO$4:DO$60,MATCH($B16,[1]Calculation!$DJ$4:$DJ$60,0))*100</f>
        <v>0.30753515614915478</v>
      </c>
      <c r="I16" s="1">
        <f>INDEX([1]Calculation!DP$4:DP$60,MATCH($B16,[1]Calculation!$DJ$4:$DJ$60,0))*100</f>
        <v>26.829257900807278</v>
      </c>
      <c r="J16" s="1">
        <f>INDEX([1]Calculation!DQ$4:DQ$60,MATCH($B16,[1]Calculation!$DJ$4:$DJ$60,0))*100</f>
        <v>0</v>
      </c>
      <c r="K16" s="1">
        <f>INDEX([1]Calculation!DR$4:DR$60,MATCH($B16,[1]Calculation!$DJ$4:$DJ$60,0))*100</f>
        <v>13.410239706797283</v>
      </c>
      <c r="L16" s="1">
        <f>INDEX([1]Calculation!DS$4:DS$60,MATCH($B16,[1]Calculation!$DJ$4:$DJ$60,0))*100</f>
        <v>0</v>
      </c>
      <c r="M16">
        <v>6.2879952533881466E-3</v>
      </c>
      <c r="N16" s="4" t="str">
        <f t="shared" si="0"/>
        <v>43861Oklahoma</v>
      </c>
      <c r="O16" s="2">
        <f>'[1]Delegate Counter'!AP17</f>
        <v>22</v>
      </c>
      <c r="P16" s="2">
        <f>'[1]Delegate Counter'!AQ17</f>
        <v>2</v>
      </c>
      <c r="Q16" s="2">
        <f>'[1]Delegate Counter'!AS17</f>
        <v>0</v>
      </c>
      <c r="R16" s="2">
        <f>'[1]Delegate Counter'!AT17</f>
        <v>0</v>
      </c>
      <c r="S16" s="2">
        <f>'[1]Delegate Counter'!AU17</f>
        <v>13</v>
      </c>
      <c r="T16" s="2">
        <f>'[1]Delegate Counter'!AV17</f>
        <v>0</v>
      </c>
      <c r="U16" s="2">
        <f>'[1]Delegate Counter'!AW17</f>
        <v>0</v>
      </c>
      <c r="V16" s="2">
        <f>'[1]Delegate Counter'!AX17</f>
        <v>0</v>
      </c>
      <c r="W16" s="2" t="str">
        <f>INDEX(bubblemap!B$2:B$53,MATCH(simulator!$B16,bubblemap!$A$2:$A$53,0))</f>
        <v>OK</v>
      </c>
      <c r="X16" s="2">
        <f>INDEX(bubblemap!E$2:E$53,MATCH(simulator!$B16,bubblemap!$A$2:$A$53,0))</f>
        <v>14.491376746189438</v>
      </c>
      <c r="Y16" s="2">
        <f>INDEX(bubblemap!F$2:F$53,MATCH(simulator!$B16,bubblemap!$A$2:$A$53,0))</f>
        <v>270</v>
      </c>
      <c r="Z16" s="2">
        <f>INDEX(bubblemap!G$2:G$53,MATCH(simulator!$B16,bubblemap!$A$2:$A$53,0))</f>
        <v>294</v>
      </c>
    </row>
    <row r="17" spans="1:26">
      <c r="A17" s="20">
        <f t="shared" si="1"/>
        <v>43861</v>
      </c>
      <c r="B17" s="22" t="s">
        <v>30</v>
      </c>
      <c r="C17" s="20">
        <v>43893</v>
      </c>
      <c r="D17" s="6">
        <v>64</v>
      </c>
      <c r="E17" s="1">
        <f>INDEX([1]Calculation!DK$4:DK$60,MATCH($B17,[1]Calculation!$DJ$4:$DJ$60,0))*100</f>
        <v>39.872796022978946</v>
      </c>
      <c r="F17" s="1">
        <f>INDEX([1]Calculation!DL$4:DL$60,MATCH($B17,[1]Calculation!$DJ$4:$DJ$60,0))*100</f>
        <v>19.245292430821525</v>
      </c>
      <c r="G17" s="1">
        <f>INDEX([1]Calculation!DN$4:DN$60,MATCH($B17,[1]Calculation!$DJ$4:$DJ$60,0))*100</f>
        <v>0.76693351717661395</v>
      </c>
      <c r="H17" s="1">
        <f>INDEX([1]Calculation!DO$4:DO$60,MATCH($B17,[1]Calculation!$DJ$4:$DJ$60,0))*100</f>
        <v>0.58025147973216562</v>
      </c>
      <c r="I17" s="1">
        <f>INDEX([1]Calculation!DP$4:DP$60,MATCH($B17,[1]Calculation!$DJ$4:$DJ$60,0))*100</f>
        <v>27.446219805262352</v>
      </c>
      <c r="J17" s="1">
        <f>INDEX([1]Calculation!DQ$4:DQ$60,MATCH($B17,[1]Calculation!$DJ$4:$DJ$60,0))*100</f>
        <v>0</v>
      </c>
      <c r="K17" s="1">
        <f>INDEX([1]Calculation!DR$4:DR$60,MATCH($B17,[1]Calculation!$DJ$4:$DJ$60,0))*100</f>
        <v>12.072080855560133</v>
      </c>
      <c r="L17" s="1">
        <f>INDEX([1]Calculation!DS$4:DS$60,MATCH($B17,[1]Calculation!$DJ$4:$DJ$60,0))*100</f>
        <v>0</v>
      </c>
      <c r="M17">
        <v>1.3023909669102093E-2</v>
      </c>
      <c r="N17" s="4" t="str">
        <f t="shared" si="0"/>
        <v>43861Tennessee</v>
      </c>
      <c r="O17" s="2">
        <f>'[1]Delegate Counter'!AP18</f>
        <v>32</v>
      </c>
      <c r="P17" s="2">
        <f>'[1]Delegate Counter'!AQ18</f>
        <v>12</v>
      </c>
      <c r="Q17" s="2">
        <f>'[1]Delegate Counter'!AS18</f>
        <v>0</v>
      </c>
      <c r="R17" s="2">
        <f>'[1]Delegate Counter'!AT18</f>
        <v>0</v>
      </c>
      <c r="S17" s="2">
        <f>'[1]Delegate Counter'!AU18</f>
        <v>20</v>
      </c>
      <c r="T17" s="2">
        <f>'[1]Delegate Counter'!AV18</f>
        <v>0</v>
      </c>
      <c r="U17" s="2">
        <f>'[1]Delegate Counter'!AW18</f>
        <v>0</v>
      </c>
      <c r="V17" s="2">
        <f>'[1]Delegate Counter'!AX18</f>
        <v>0</v>
      </c>
      <c r="W17" s="2" t="str">
        <f>INDEX(bubblemap!B$2:B$53,MATCH(simulator!$B17,bubblemap!$A$2:$A$53,0))</f>
        <v>TN</v>
      </c>
      <c r="X17" s="2">
        <f>INDEX(bubblemap!E$2:E$53,MATCH(simulator!$B17,bubblemap!$A$2:$A$53,0))</f>
        <v>18.165902124584949</v>
      </c>
      <c r="Y17" s="2">
        <f>INDEX(bubblemap!F$2:F$53,MATCH(simulator!$B17,bubblemap!$A$2:$A$53,0))</f>
        <v>379</v>
      </c>
      <c r="Z17" s="2">
        <f>INDEX(bubblemap!G$2:G$53,MATCH(simulator!$B17,bubblemap!$A$2:$A$53,0))</f>
        <v>284</v>
      </c>
    </row>
    <row r="18" spans="1:26">
      <c r="A18" s="20">
        <f t="shared" si="1"/>
        <v>43861</v>
      </c>
      <c r="B18" s="22" t="s">
        <v>31</v>
      </c>
      <c r="C18" s="20">
        <v>43893</v>
      </c>
      <c r="D18" s="6">
        <v>228</v>
      </c>
      <c r="E18" s="1">
        <f>INDEX([1]Calculation!DK$4:DK$60,MATCH($B18,[1]Calculation!$DJ$4:$DJ$60,0))*100</f>
        <v>35.23390583136797</v>
      </c>
      <c r="F18" s="1">
        <f>INDEX([1]Calculation!DL$4:DL$60,MATCH($B18,[1]Calculation!$DJ$4:$DJ$60,0))*100</f>
        <v>18.238299261081043</v>
      </c>
      <c r="G18" s="1">
        <f>INDEX([1]Calculation!DN$4:DN$60,MATCH($B18,[1]Calculation!$DJ$4:$DJ$60,0))*100</f>
        <v>1.0182580317031287</v>
      </c>
      <c r="H18" s="1">
        <f>INDEX([1]Calculation!DO$4:DO$60,MATCH($B18,[1]Calculation!$DJ$4:$DJ$60,0))*100</f>
        <v>0.6186224368957971</v>
      </c>
      <c r="I18" s="1">
        <f>INDEX([1]Calculation!DP$4:DP$60,MATCH($B18,[1]Calculation!$DJ$4:$DJ$60,0))*100</f>
        <v>31.538003784456958</v>
      </c>
      <c r="J18" s="1">
        <f>INDEX([1]Calculation!DQ$4:DQ$60,MATCH($B18,[1]Calculation!$DJ$4:$DJ$60,0))*100</f>
        <v>0</v>
      </c>
      <c r="K18" s="1">
        <f>INDEX([1]Calculation!DR$4:DR$60,MATCH($B18,[1]Calculation!$DJ$4:$DJ$60,0))*100</f>
        <v>13.313661508739557</v>
      </c>
      <c r="L18" s="1">
        <f>INDEX([1]Calculation!DS$4:DS$60,MATCH($B18,[1]Calculation!$DJ$4:$DJ$60,0))*100</f>
        <v>0</v>
      </c>
      <c r="M18">
        <v>5.8005389419603419E-2</v>
      </c>
      <c r="N18" s="4" t="str">
        <f t="shared" si="0"/>
        <v>43861Texas</v>
      </c>
      <c r="O18" s="2">
        <f>'[1]Delegate Counter'!AP19</f>
        <v>113</v>
      </c>
      <c r="P18" s="2">
        <f>'[1]Delegate Counter'!AQ19</f>
        <v>10</v>
      </c>
      <c r="Q18" s="2">
        <f>'[1]Delegate Counter'!AS19</f>
        <v>0</v>
      </c>
      <c r="R18" s="2">
        <f>'[1]Delegate Counter'!AT19</f>
        <v>0</v>
      </c>
      <c r="S18" s="2">
        <f>'[1]Delegate Counter'!AU19</f>
        <v>99</v>
      </c>
      <c r="T18" s="2">
        <f>'[1]Delegate Counter'!AV19</f>
        <v>0</v>
      </c>
      <c r="U18" s="2">
        <f>'[1]Delegate Counter'!AW19</f>
        <v>6</v>
      </c>
      <c r="V18" s="2">
        <f>'[1]Delegate Counter'!AX19</f>
        <v>0</v>
      </c>
      <c r="W18" s="2" t="str">
        <f>INDEX(bubblemap!B$2:B$53,MATCH(simulator!$B18,bubblemap!$A$2:$A$53,0))</f>
        <v>TX</v>
      </c>
      <c r="X18" s="2">
        <f>INDEX(bubblemap!E$2:E$53,MATCH(simulator!$B18,bubblemap!$A$2:$A$53,0))</f>
        <v>33.763886032268267</v>
      </c>
      <c r="Y18" s="2">
        <f>INDEX(bubblemap!F$2:F$53,MATCH(simulator!$B18,bubblemap!$A$2:$A$53,0))</f>
        <v>271</v>
      </c>
      <c r="Z18" s="2">
        <f>INDEX(bubblemap!G$2:G$53,MATCH(simulator!$B18,bubblemap!$A$2:$A$53,0))</f>
        <v>355</v>
      </c>
    </row>
    <row r="19" spans="1:26">
      <c r="A19" s="20">
        <f t="shared" si="1"/>
        <v>43861</v>
      </c>
      <c r="B19" s="22" t="s">
        <v>32</v>
      </c>
      <c r="C19" s="20">
        <v>43893</v>
      </c>
      <c r="D19" s="6">
        <v>29</v>
      </c>
      <c r="E19" s="1">
        <f>INDEX([1]Calculation!DK$4:DK$60,MATCH($B19,[1]Calculation!$DJ$4:$DJ$60,0))*100</f>
        <v>30.276031213614512</v>
      </c>
      <c r="F19" s="1">
        <f>INDEX([1]Calculation!DL$4:DL$60,MATCH($B19,[1]Calculation!$DJ$4:$DJ$60,0))*100</f>
        <v>20.145761871150285</v>
      </c>
      <c r="G19" s="1">
        <f>INDEX([1]Calculation!DN$4:DN$60,MATCH($B19,[1]Calculation!$DJ$4:$DJ$60,0))*100</f>
        <v>1.3354226091057662</v>
      </c>
      <c r="H19" s="1">
        <f>INDEX([1]Calculation!DO$4:DO$60,MATCH($B19,[1]Calculation!$DJ$4:$DJ$60,0))*100</f>
        <v>0.61810706966992768</v>
      </c>
      <c r="I19" s="1">
        <f>INDEX([1]Calculation!DP$4:DP$60,MATCH($B19,[1]Calculation!$DJ$4:$DJ$60,0))*100</f>
        <v>31.05071362003385</v>
      </c>
      <c r="J19" s="1">
        <f>INDEX([1]Calculation!DQ$4:DQ$60,MATCH($B19,[1]Calculation!$DJ$4:$DJ$60,0))*100</f>
        <v>0</v>
      </c>
      <c r="K19" s="1">
        <f>INDEX([1]Calculation!DR$4:DR$60,MATCH($B19,[1]Calculation!$DJ$4:$DJ$60,0))*100</f>
        <v>16.514056963810887</v>
      </c>
      <c r="L19" s="1">
        <f>INDEX([1]Calculation!DS$4:DS$60,MATCH($B19,[1]Calculation!$DJ$4:$DJ$60,0))*100</f>
        <v>0</v>
      </c>
      <c r="M19">
        <v>4.6470809095476876E-3</v>
      </c>
      <c r="N19" s="4" t="str">
        <f t="shared" si="0"/>
        <v>43861Utah</v>
      </c>
      <c r="O19" s="2">
        <f>'[1]Delegate Counter'!AP20</f>
        <v>6</v>
      </c>
      <c r="P19" s="2">
        <f>'[1]Delegate Counter'!AQ20</f>
        <v>6</v>
      </c>
      <c r="Q19" s="2">
        <f>'[1]Delegate Counter'!AS20</f>
        <v>0</v>
      </c>
      <c r="R19" s="2">
        <f>'[1]Delegate Counter'!AT20</f>
        <v>0</v>
      </c>
      <c r="S19" s="2">
        <f>'[1]Delegate Counter'!AU20</f>
        <v>13</v>
      </c>
      <c r="T19" s="2">
        <f>'[1]Delegate Counter'!AV20</f>
        <v>0</v>
      </c>
      <c r="U19" s="2">
        <f>'[1]Delegate Counter'!AW20</f>
        <v>4</v>
      </c>
      <c r="V19" s="2">
        <f>'[1]Delegate Counter'!AX20</f>
        <v>0</v>
      </c>
      <c r="W19" s="2" t="str">
        <f>INDEX(bubblemap!B$2:B$53,MATCH(simulator!$B19,bubblemap!$A$2:$A$53,0))</f>
        <v>UT</v>
      </c>
      <c r="X19" s="2">
        <f>INDEX(bubblemap!E$2:E$53,MATCH(simulator!$B19,bubblemap!$A$2:$A$53,0))</f>
        <v>13.416407864998739</v>
      </c>
      <c r="Y19" s="2">
        <f>INDEX(bubblemap!F$2:F$53,MATCH(simulator!$B19,bubblemap!$A$2:$A$53,0))</f>
        <v>204</v>
      </c>
      <c r="Z19" s="2">
        <f>INDEX(bubblemap!G$2:G$53,MATCH(simulator!$B19,bubblemap!$A$2:$A$53,0))</f>
        <v>218</v>
      </c>
    </row>
    <row r="20" spans="1:26">
      <c r="A20" s="20">
        <f t="shared" si="1"/>
        <v>43861</v>
      </c>
      <c r="B20" s="22" t="s">
        <v>33</v>
      </c>
      <c r="C20" s="20">
        <v>43893</v>
      </c>
      <c r="D20" s="6">
        <v>16</v>
      </c>
      <c r="E20" s="1">
        <f>INDEX([1]Calculation!DK$4:DK$60,MATCH($B20,[1]Calculation!$DJ$4:$DJ$60,0))*100</f>
        <v>15.802746818005986</v>
      </c>
      <c r="F20" s="1">
        <f>INDEX([1]Calculation!DL$4:DL$60,MATCH($B20,[1]Calculation!$DJ$4:$DJ$60,0))*100</f>
        <v>7.187639393258352</v>
      </c>
      <c r="G20" s="1">
        <f>INDEX([1]Calculation!DN$4:DN$60,MATCH($B20,[1]Calculation!$DJ$4:$DJ$60,0))*100</f>
        <v>0.85562042666840998</v>
      </c>
      <c r="H20" s="1">
        <f>INDEX([1]Calculation!DO$4:DO$60,MATCH($B20,[1]Calculation!$DJ$4:$DJ$60,0))*100</f>
        <v>0.25524715847317409</v>
      </c>
      <c r="I20" s="1">
        <f>INDEX([1]Calculation!DP$4:DP$60,MATCH($B20,[1]Calculation!$DJ$4:$DJ$60,0))*100</f>
        <v>60.166026568072262</v>
      </c>
      <c r="J20" s="1">
        <f>INDEX([1]Calculation!DQ$4:DQ$60,MATCH($B20,[1]Calculation!$DJ$4:$DJ$60,0))*100</f>
        <v>0</v>
      </c>
      <c r="K20" s="1">
        <f>INDEX([1]Calculation!DR$4:DR$60,MATCH($B20,[1]Calculation!$DJ$4:$DJ$60,0))*100</f>
        <v>15.70364899906763</v>
      </c>
      <c r="L20" s="1">
        <f>INDEX([1]Calculation!DS$4:DS$60,MATCH($B20,[1]Calculation!$DJ$4:$DJ$60,0))*100</f>
        <v>0</v>
      </c>
      <c r="M20">
        <v>2.6711059800970122E-3</v>
      </c>
      <c r="N20" s="4" t="str">
        <f t="shared" si="0"/>
        <v>43861Vermont</v>
      </c>
      <c r="O20" s="2">
        <f>'[1]Delegate Counter'!AP21</f>
        <v>5</v>
      </c>
      <c r="P20" s="2">
        <f>'[1]Delegate Counter'!AQ21</f>
        <v>0</v>
      </c>
      <c r="Q20" s="2">
        <f>'[1]Delegate Counter'!AS21</f>
        <v>0</v>
      </c>
      <c r="R20" s="2">
        <f>'[1]Delegate Counter'!AT21</f>
        <v>0</v>
      </c>
      <c r="S20" s="2">
        <f>'[1]Delegate Counter'!AU21</f>
        <v>11</v>
      </c>
      <c r="T20" s="2">
        <f>'[1]Delegate Counter'!AV21</f>
        <v>0</v>
      </c>
      <c r="U20" s="2">
        <f>'[1]Delegate Counter'!AW21</f>
        <v>0</v>
      </c>
      <c r="V20" s="2">
        <f>'[1]Delegate Counter'!AX21</f>
        <v>0</v>
      </c>
      <c r="W20" s="2" t="str">
        <f>INDEX(bubblemap!B$2:B$53,MATCH(simulator!$B20,bubblemap!$A$2:$A$53,0))</f>
        <v>VT</v>
      </c>
      <c r="X20" s="2">
        <f>INDEX(bubblemap!E$2:E$53,MATCH(simulator!$B20,bubblemap!$A$2:$A$53,0))</f>
        <v>9.4868329805051381</v>
      </c>
      <c r="Y20" s="2">
        <f>INDEX(bubblemap!F$2:F$53,MATCH(simulator!$B20,bubblemap!$A$2:$A$53,0))</f>
        <v>585</v>
      </c>
      <c r="Z20" s="2">
        <f>INDEX(bubblemap!G$2:G$53,MATCH(simulator!$B20,bubblemap!$A$2:$A$53,0))</f>
        <v>47</v>
      </c>
    </row>
    <row r="21" spans="1:26">
      <c r="A21" s="20">
        <f t="shared" si="1"/>
        <v>43861</v>
      </c>
      <c r="B21" s="22" t="s">
        <v>34</v>
      </c>
      <c r="C21" s="20">
        <v>43893</v>
      </c>
      <c r="D21" s="6">
        <v>99</v>
      </c>
      <c r="E21" s="1">
        <f>INDEX([1]Calculation!DK$4:DK$60,MATCH($B21,[1]Calculation!$DJ$4:$DJ$60,0))*100</f>
        <v>42.577374615022144</v>
      </c>
      <c r="F21" s="1">
        <f>INDEX([1]Calculation!DL$4:DL$60,MATCH($B21,[1]Calculation!$DJ$4:$DJ$60,0))*100</f>
        <v>19.405253807452798</v>
      </c>
      <c r="G21" s="1">
        <f>INDEX([1]Calculation!DN$4:DN$60,MATCH($B21,[1]Calculation!$DJ$4:$DJ$60,0))*100</f>
        <v>0.69656925690020177</v>
      </c>
      <c r="H21" s="1">
        <f>INDEX([1]Calculation!DO$4:DO$60,MATCH($B21,[1]Calculation!$DJ$4:$DJ$60,0))*100</f>
        <v>0.52381876714631403</v>
      </c>
      <c r="I21" s="1">
        <f>INDEX([1]Calculation!DP$4:DP$60,MATCH($B21,[1]Calculation!$DJ$4:$DJ$60,0))*100</f>
        <v>25.013252928904961</v>
      </c>
      <c r="J21" s="1">
        <f>INDEX([1]Calculation!DQ$4:DQ$60,MATCH($B21,[1]Calculation!$DJ$4:$DJ$60,0))*100</f>
        <v>0</v>
      </c>
      <c r="K21" s="1">
        <f>INDEX([1]Calculation!DR$4:DR$60,MATCH($B21,[1]Calculation!$DJ$4:$DJ$60,0))*100</f>
        <v>11.76583878646297</v>
      </c>
      <c r="L21" s="1">
        <f>INDEX([1]Calculation!DS$4:DS$60,MATCH($B21,[1]Calculation!$DJ$4:$DJ$60,0))*100</f>
        <v>0</v>
      </c>
      <c r="M21">
        <v>2.963899570316211E-2</v>
      </c>
      <c r="N21" s="4" t="str">
        <f t="shared" si="0"/>
        <v>43861Virginia</v>
      </c>
      <c r="O21" s="2">
        <f>'[1]Delegate Counter'!AP22</f>
        <v>57</v>
      </c>
      <c r="P21" s="2">
        <f>'[1]Delegate Counter'!AQ22</f>
        <v>1</v>
      </c>
      <c r="Q21" s="2">
        <f>'[1]Delegate Counter'!AS22</f>
        <v>0</v>
      </c>
      <c r="R21" s="2">
        <f>'[1]Delegate Counter'!AT22</f>
        <v>0</v>
      </c>
      <c r="S21" s="2">
        <f>'[1]Delegate Counter'!AU22</f>
        <v>31</v>
      </c>
      <c r="T21" s="2">
        <f>'[1]Delegate Counter'!AV22</f>
        <v>0</v>
      </c>
      <c r="U21" s="2">
        <f>'[1]Delegate Counter'!AW22</f>
        <v>0</v>
      </c>
      <c r="V21" s="2">
        <f>'[1]Delegate Counter'!AX22</f>
        <v>0</v>
      </c>
      <c r="W21" s="2" t="str">
        <f>INDEX(bubblemap!B$2:B$53,MATCH(simulator!$B21,bubblemap!$A$2:$A$53,0))</f>
        <v>VA</v>
      </c>
      <c r="X21" s="2">
        <f>INDEX(bubblemap!E$2:E$53,MATCH(simulator!$B21,bubblemap!$A$2:$A$53,0))</f>
        <v>19.748417658131498</v>
      </c>
      <c r="Y21" s="2">
        <f>INDEX(bubblemap!F$2:F$53,MATCH(simulator!$B21,bubblemap!$A$2:$A$53,0))</f>
        <v>508</v>
      </c>
      <c r="Z21" s="2">
        <f>INDEX(bubblemap!G$2:G$53,MATCH(simulator!$B21,bubblemap!$A$2:$A$53,0))</f>
        <v>229</v>
      </c>
    </row>
    <row r="22" spans="1:26">
      <c r="A22" s="20">
        <f t="shared" si="1"/>
        <v>43861</v>
      </c>
      <c r="B22" s="22" t="s">
        <v>35</v>
      </c>
      <c r="C22" s="20">
        <v>43900</v>
      </c>
      <c r="D22" s="6">
        <v>20</v>
      </c>
      <c r="E22" s="1">
        <f>INDEX([1]Calculation!DK$4:DK$60,MATCH($B22,[1]Calculation!$DJ$4:$DJ$60,0))*100</f>
        <v>49.219802635749694</v>
      </c>
      <c r="F22" s="1">
        <f>INDEX([1]Calculation!DL$4:DL$60,MATCH($B22,[1]Calculation!$DJ$4:$DJ$60,0))*100</f>
        <v>0</v>
      </c>
      <c r="G22" s="1">
        <f>INDEX([1]Calculation!DN$4:DN$60,MATCH($B22,[1]Calculation!$DJ$4:$DJ$60,0))*100</f>
        <v>0</v>
      </c>
      <c r="H22" s="1">
        <f>INDEX([1]Calculation!DO$4:DO$60,MATCH($B22,[1]Calculation!$DJ$4:$DJ$60,0))*100</f>
        <v>0</v>
      </c>
      <c r="I22" s="1">
        <f>INDEX([1]Calculation!DP$4:DP$60,MATCH($B22,[1]Calculation!$DJ$4:$DJ$60,0))*100</f>
        <v>50.780197364250313</v>
      </c>
      <c r="J22" s="1">
        <f>INDEX([1]Calculation!DQ$4:DQ$60,MATCH($B22,[1]Calculation!$DJ$4:$DJ$60,0))*100</f>
        <v>0</v>
      </c>
      <c r="K22" s="1">
        <f>INDEX([1]Calculation!DR$4:DR$60,MATCH($B22,[1]Calculation!$DJ$4:$DJ$60,0))*100</f>
        <v>0</v>
      </c>
      <c r="L22" s="1">
        <f>INDEX([1]Calculation!DS$4:DS$60,MATCH($B22,[1]Calculation!$DJ$4:$DJ$60,0))*100</f>
        <v>0</v>
      </c>
      <c r="M22">
        <v>2.8385166084072596E-3</v>
      </c>
      <c r="N22" s="4" t="str">
        <f t="shared" si="0"/>
        <v>43861Idaho</v>
      </c>
      <c r="O22" s="2">
        <f>'[1]Delegate Counter'!AP23</f>
        <v>10</v>
      </c>
      <c r="P22" s="2">
        <f>'[1]Delegate Counter'!AQ23</f>
        <v>0</v>
      </c>
      <c r="Q22" s="2">
        <f>'[1]Delegate Counter'!AS23</f>
        <v>0</v>
      </c>
      <c r="R22" s="2">
        <f>'[1]Delegate Counter'!AT23</f>
        <v>0</v>
      </c>
      <c r="S22" s="2">
        <f>'[1]Delegate Counter'!AU23</f>
        <v>10</v>
      </c>
      <c r="T22" s="2">
        <f>'[1]Delegate Counter'!AV23</f>
        <v>0</v>
      </c>
      <c r="U22" s="2">
        <f>'[1]Delegate Counter'!AW23</f>
        <v>0</v>
      </c>
      <c r="V22" s="2">
        <f>'[1]Delegate Counter'!AX23</f>
        <v>0</v>
      </c>
      <c r="W22" s="2" t="str">
        <f>INDEX(bubblemap!B$2:B$53,MATCH(simulator!$B22,bubblemap!$A$2:$A$53,0))</f>
        <v>ID</v>
      </c>
      <c r="X22" s="2">
        <f>INDEX(bubblemap!E$2:E$53,MATCH(simulator!$B22,bubblemap!$A$2:$A$53,0))</f>
        <v>10.954451150103322</v>
      </c>
      <c r="Y22" s="2">
        <f>INDEX(bubblemap!F$2:F$53,MATCH(simulator!$B22,bubblemap!$A$2:$A$53,0))</f>
        <v>188</v>
      </c>
      <c r="Z22" s="2">
        <f>INDEX(bubblemap!G$2:G$53,MATCH(simulator!$B22,bubblemap!$A$2:$A$53,0))</f>
        <v>173</v>
      </c>
    </row>
    <row r="23" spans="1:26">
      <c r="A23" s="20">
        <f t="shared" si="1"/>
        <v>43861</v>
      </c>
      <c r="B23" s="22" t="s">
        <v>36</v>
      </c>
      <c r="C23" s="20">
        <v>43900</v>
      </c>
      <c r="D23" s="6">
        <v>125</v>
      </c>
      <c r="E23" s="1">
        <f>INDEX([1]Calculation!DK$4:DK$60,MATCH($B23,[1]Calculation!$DJ$4:$DJ$60,0))*100</f>
        <v>58.152941562396954</v>
      </c>
      <c r="F23" s="1">
        <f>INDEX([1]Calculation!DL$4:DL$60,MATCH($B23,[1]Calculation!$DJ$4:$DJ$60,0))*100</f>
        <v>0</v>
      </c>
      <c r="G23" s="1">
        <f>INDEX([1]Calculation!DN$4:DN$60,MATCH($B23,[1]Calculation!$DJ$4:$DJ$60,0))*100</f>
        <v>0</v>
      </c>
      <c r="H23" s="1">
        <f>INDEX([1]Calculation!DO$4:DO$60,MATCH($B23,[1]Calculation!$DJ$4:$DJ$60,0))*100</f>
        <v>0</v>
      </c>
      <c r="I23" s="1">
        <f>INDEX([1]Calculation!DP$4:DP$60,MATCH($B23,[1]Calculation!$DJ$4:$DJ$60,0))*100</f>
        <v>41.847058437603039</v>
      </c>
      <c r="J23" s="1">
        <f>INDEX([1]Calculation!DQ$4:DQ$60,MATCH($B23,[1]Calculation!$DJ$4:$DJ$60,0))*100</f>
        <v>0</v>
      </c>
      <c r="K23" s="1">
        <f>INDEX([1]Calculation!DR$4:DR$60,MATCH($B23,[1]Calculation!$DJ$4:$DJ$60,0))*100</f>
        <v>0</v>
      </c>
      <c r="L23" s="1">
        <f>INDEX([1]Calculation!DS$4:DS$60,MATCH($B23,[1]Calculation!$DJ$4:$DJ$60,0))*100</f>
        <v>0</v>
      </c>
      <c r="M23">
        <v>3.3937434106932882E-2</v>
      </c>
      <c r="N23" s="4" t="str">
        <f t="shared" si="0"/>
        <v>43861Michigan</v>
      </c>
      <c r="O23" s="2">
        <f>'[1]Delegate Counter'!AP24</f>
        <v>73</v>
      </c>
      <c r="P23" s="2">
        <f>'[1]Delegate Counter'!AQ24</f>
        <v>0</v>
      </c>
      <c r="Q23" s="2">
        <f>'[1]Delegate Counter'!AS24</f>
        <v>0</v>
      </c>
      <c r="R23" s="2">
        <f>'[1]Delegate Counter'!AT24</f>
        <v>0</v>
      </c>
      <c r="S23" s="2">
        <f>'[1]Delegate Counter'!AU24</f>
        <v>52</v>
      </c>
      <c r="T23" s="2">
        <f>'[1]Delegate Counter'!AV24</f>
        <v>0</v>
      </c>
      <c r="U23" s="2">
        <f>'[1]Delegate Counter'!AW24</f>
        <v>0</v>
      </c>
      <c r="V23" s="2">
        <f>'[1]Delegate Counter'!AX24</f>
        <v>0</v>
      </c>
      <c r="W23" s="2" t="str">
        <f>INDEX(bubblemap!B$2:B$53,MATCH(simulator!$B23,bubblemap!$A$2:$A$53,0))</f>
        <v>MI</v>
      </c>
      <c r="X23" s="2">
        <f>INDEX(bubblemap!E$2:E$53,MATCH(simulator!$B23,bubblemap!$A$2:$A$53,0))</f>
        <v>21.908902300206645</v>
      </c>
      <c r="Y23" s="2">
        <f>INDEX(bubblemap!F$2:F$53,MATCH(simulator!$B23,bubblemap!$A$2:$A$53,0))</f>
        <v>418</v>
      </c>
      <c r="Z23" s="2">
        <f>INDEX(bubblemap!G$2:G$53,MATCH(simulator!$B23,bubblemap!$A$2:$A$53,0))</f>
        <v>149</v>
      </c>
    </row>
    <row r="24" spans="1:26">
      <c r="A24" s="20">
        <f t="shared" si="1"/>
        <v>43861</v>
      </c>
      <c r="B24" s="22" t="s">
        <v>37</v>
      </c>
      <c r="C24" s="20">
        <v>43900</v>
      </c>
      <c r="D24" s="6">
        <v>36</v>
      </c>
      <c r="E24" s="1">
        <f>INDEX([1]Calculation!DK$4:DK$60,MATCH($B24,[1]Calculation!$DJ$4:$DJ$60,0))*100</f>
        <v>72.251359109279051</v>
      </c>
      <c r="F24" s="1">
        <f>INDEX([1]Calculation!DL$4:DL$60,MATCH($B24,[1]Calculation!$DJ$4:$DJ$60,0))*100</f>
        <v>0</v>
      </c>
      <c r="G24" s="1">
        <f>INDEX([1]Calculation!DN$4:DN$60,MATCH($B24,[1]Calculation!$DJ$4:$DJ$60,0))*100</f>
        <v>0</v>
      </c>
      <c r="H24" s="1">
        <f>INDEX([1]Calculation!DO$4:DO$60,MATCH($B24,[1]Calculation!$DJ$4:$DJ$60,0))*100</f>
        <v>0</v>
      </c>
      <c r="I24" s="1">
        <f>INDEX([1]Calculation!DP$4:DP$60,MATCH($B24,[1]Calculation!$DJ$4:$DJ$60,0))*100</f>
        <v>27.748640890720957</v>
      </c>
      <c r="J24" s="1">
        <f>INDEX([1]Calculation!DQ$4:DQ$60,MATCH($B24,[1]Calculation!$DJ$4:$DJ$60,0))*100</f>
        <v>0</v>
      </c>
      <c r="K24" s="1">
        <f>INDEX([1]Calculation!DR$4:DR$60,MATCH($B24,[1]Calculation!$DJ$4:$DJ$60,0))*100</f>
        <v>0</v>
      </c>
      <c r="L24" s="1">
        <f>INDEX([1]Calculation!DS$4:DS$60,MATCH($B24,[1]Calculation!$DJ$4:$DJ$60,0))*100</f>
        <v>0</v>
      </c>
      <c r="M24">
        <v>7.256619507038823E-3</v>
      </c>
      <c r="N24" s="4" t="str">
        <f t="shared" si="0"/>
        <v>43861Mississippi</v>
      </c>
      <c r="O24" s="2">
        <f>'[1]Delegate Counter'!AP25</f>
        <v>26</v>
      </c>
      <c r="P24" s="2">
        <f>'[1]Delegate Counter'!AQ25</f>
        <v>0</v>
      </c>
      <c r="Q24" s="2">
        <f>'[1]Delegate Counter'!AS25</f>
        <v>0</v>
      </c>
      <c r="R24" s="2">
        <f>'[1]Delegate Counter'!AT25</f>
        <v>0</v>
      </c>
      <c r="S24" s="2">
        <f>'[1]Delegate Counter'!AU25</f>
        <v>10</v>
      </c>
      <c r="T24" s="2">
        <f>'[1]Delegate Counter'!AV25</f>
        <v>0</v>
      </c>
      <c r="U24" s="2">
        <f>'[1]Delegate Counter'!AW25</f>
        <v>0</v>
      </c>
      <c r="V24" s="2">
        <f>'[1]Delegate Counter'!AX25</f>
        <v>0</v>
      </c>
      <c r="W24" s="2" t="str">
        <f>INDEX(bubblemap!B$2:B$53,MATCH(simulator!$B24,bubblemap!$A$2:$A$53,0))</f>
        <v>MS</v>
      </c>
      <c r="X24" s="2">
        <f>INDEX(bubblemap!E$2:E$53,MATCH(simulator!$B24,bubblemap!$A$2:$A$53,0))</f>
        <v>13.416407864998739</v>
      </c>
      <c r="Y24" s="2">
        <f>INDEX(bubblemap!F$2:F$53,MATCH(simulator!$B24,bubblemap!$A$2:$A$53,0))</f>
        <v>373</v>
      </c>
      <c r="Z24" s="2">
        <f>INDEX(bubblemap!G$2:G$53,MATCH(simulator!$B24,bubblemap!$A$2:$A$53,0))</f>
        <v>324</v>
      </c>
    </row>
    <row r="25" spans="1:26">
      <c r="A25" s="20">
        <f t="shared" si="1"/>
        <v>43861</v>
      </c>
      <c r="B25" s="22" t="s">
        <v>38</v>
      </c>
      <c r="C25" s="20">
        <v>43900</v>
      </c>
      <c r="D25" s="6">
        <v>68</v>
      </c>
      <c r="E25" s="1">
        <f>INDEX([1]Calculation!DK$4:DK$60,MATCH($B25,[1]Calculation!$DJ$4:$DJ$60,0))*100</f>
        <v>61.271282764641178</v>
      </c>
      <c r="F25" s="1">
        <f>INDEX([1]Calculation!DL$4:DL$60,MATCH($B25,[1]Calculation!$DJ$4:$DJ$60,0))*100</f>
        <v>0</v>
      </c>
      <c r="G25" s="1">
        <f>INDEX([1]Calculation!DN$4:DN$60,MATCH($B25,[1]Calculation!$DJ$4:$DJ$60,0))*100</f>
        <v>0</v>
      </c>
      <c r="H25" s="1">
        <f>INDEX([1]Calculation!DO$4:DO$60,MATCH($B25,[1]Calculation!$DJ$4:$DJ$60,0))*100</f>
        <v>0</v>
      </c>
      <c r="I25" s="1">
        <f>INDEX([1]Calculation!DP$4:DP$60,MATCH($B25,[1]Calculation!$DJ$4:$DJ$60,0))*100</f>
        <v>38.728717235358822</v>
      </c>
      <c r="J25" s="1">
        <f>INDEX([1]Calculation!DQ$4:DQ$60,MATCH($B25,[1]Calculation!$DJ$4:$DJ$60,0))*100</f>
        <v>0</v>
      </c>
      <c r="K25" s="1">
        <f>INDEX([1]Calculation!DR$4:DR$60,MATCH($B25,[1]Calculation!$DJ$4:$DJ$60,0))*100</f>
        <v>0</v>
      </c>
      <c r="L25" s="1">
        <f>INDEX([1]Calculation!DS$4:DS$60,MATCH($B25,[1]Calculation!$DJ$4:$DJ$60,0))*100</f>
        <v>0</v>
      </c>
      <c r="M25">
        <v>1.6021101397694762E-2</v>
      </c>
      <c r="N25" s="4" t="str">
        <f t="shared" si="0"/>
        <v>43861Missouri</v>
      </c>
      <c r="O25" s="2">
        <f>'[1]Delegate Counter'!AP26</f>
        <v>42</v>
      </c>
      <c r="P25" s="2">
        <f>'[1]Delegate Counter'!AQ26</f>
        <v>0</v>
      </c>
      <c r="Q25" s="2">
        <f>'[1]Delegate Counter'!AS26</f>
        <v>0</v>
      </c>
      <c r="R25" s="2">
        <f>'[1]Delegate Counter'!AT26</f>
        <v>0</v>
      </c>
      <c r="S25" s="2">
        <f>'[1]Delegate Counter'!AU26</f>
        <v>26</v>
      </c>
      <c r="T25" s="2">
        <f>'[1]Delegate Counter'!AV26</f>
        <v>0</v>
      </c>
      <c r="U25" s="2">
        <f>'[1]Delegate Counter'!AW26</f>
        <v>0</v>
      </c>
      <c r="V25" s="2">
        <f>'[1]Delegate Counter'!AX26</f>
        <v>0</v>
      </c>
      <c r="W25" s="2" t="str">
        <f>INDEX(bubblemap!B$2:B$53,MATCH(simulator!$B25,bubblemap!$A$2:$A$53,0))</f>
        <v>MO</v>
      </c>
      <c r="X25" s="2">
        <f>INDEX(bubblemap!E$2:E$53,MATCH(simulator!$B25,bubblemap!$A$2:$A$53,0))</f>
        <v>17.320508075688775</v>
      </c>
      <c r="Y25" s="2">
        <f>INDEX(bubblemap!F$2:F$53,MATCH(simulator!$B25,bubblemap!$A$2:$A$53,0))</f>
        <v>329</v>
      </c>
      <c r="Z25" s="2">
        <f>INDEX(bubblemap!G$2:G$53,MATCH(simulator!$B25,bubblemap!$A$2:$A$53,0))</f>
        <v>251</v>
      </c>
    </row>
    <row r="26" spans="1:26">
      <c r="A26" s="20">
        <f t="shared" si="1"/>
        <v>43861</v>
      </c>
      <c r="B26" s="22" t="s">
        <v>39</v>
      </c>
      <c r="C26" s="20">
        <v>43900</v>
      </c>
      <c r="D26" s="6">
        <v>14</v>
      </c>
      <c r="E26" s="1">
        <f>INDEX([1]Calculation!DK$4:DK$60,MATCH($B26,[1]Calculation!$DJ$4:$DJ$60,0))*100</f>
        <v>48.708937055004739</v>
      </c>
      <c r="F26" s="1">
        <f>INDEX([1]Calculation!DL$4:DL$60,MATCH($B26,[1]Calculation!$DJ$4:$DJ$60,0))*100</f>
        <v>0</v>
      </c>
      <c r="G26" s="1">
        <f>INDEX([1]Calculation!DN$4:DN$60,MATCH($B26,[1]Calculation!$DJ$4:$DJ$60,0))*100</f>
        <v>0</v>
      </c>
      <c r="H26" s="1">
        <f>INDEX([1]Calculation!DO$4:DO$60,MATCH($B26,[1]Calculation!$DJ$4:$DJ$60,0))*100</f>
        <v>0</v>
      </c>
      <c r="I26" s="1">
        <f>INDEX([1]Calculation!DP$4:DP$60,MATCH($B26,[1]Calculation!$DJ$4:$DJ$60,0))*100</f>
        <v>51.291062944995268</v>
      </c>
      <c r="J26" s="1">
        <f>INDEX([1]Calculation!DQ$4:DQ$60,MATCH($B26,[1]Calculation!$DJ$4:$DJ$60,0))*100</f>
        <v>0</v>
      </c>
      <c r="K26" s="1">
        <f>INDEX([1]Calculation!DR$4:DR$60,MATCH($B26,[1]Calculation!$DJ$4:$DJ$60,0))*100</f>
        <v>0</v>
      </c>
      <c r="L26" s="1">
        <f>INDEX([1]Calculation!DS$4:DS$60,MATCH($B26,[1]Calculation!$DJ$4:$DJ$60,0))*100</f>
        <v>0</v>
      </c>
      <c r="M26">
        <v>1.4024379636447598E-3</v>
      </c>
      <c r="N26" s="4" t="str">
        <f t="shared" si="0"/>
        <v>43861North Dakota</v>
      </c>
      <c r="O26" s="2">
        <f>'[1]Delegate Counter'!AP27</f>
        <v>7</v>
      </c>
      <c r="P26" s="2">
        <f>'[1]Delegate Counter'!AQ27</f>
        <v>0</v>
      </c>
      <c r="Q26" s="2">
        <f>'[1]Delegate Counter'!AS27</f>
        <v>0</v>
      </c>
      <c r="R26" s="2">
        <f>'[1]Delegate Counter'!AT27</f>
        <v>0</v>
      </c>
      <c r="S26" s="2">
        <f>'[1]Delegate Counter'!AU27</f>
        <v>7</v>
      </c>
      <c r="T26" s="2">
        <f>'[1]Delegate Counter'!AV27</f>
        <v>0</v>
      </c>
      <c r="U26" s="2">
        <f>'[1]Delegate Counter'!AW27</f>
        <v>0</v>
      </c>
      <c r="V26" s="2">
        <f>'[1]Delegate Counter'!AX27</f>
        <v>0</v>
      </c>
      <c r="W26" s="2" t="str">
        <f>INDEX(bubblemap!B$2:B$53,MATCH(simulator!$B26,bubblemap!$A$2:$A$53,0))</f>
        <v>ND</v>
      </c>
      <c r="X26" s="2">
        <f>INDEX(bubblemap!E$2:E$53,MATCH(simulator!$B26,bubblemap!$A$2:$A$53,0))</f>
        <v>9.4868329805051381</v>
      </c>
      <c r="Y26" s="2">
        <f>INDEX(bubblemap!F$2:F$53,MATCH(simulator!$B26,bubblemap!$A$2:$A$53,0))</f>
        <v>257</v>
      </c>
      <c r="Z26" s="2">
        <f>INDEX(bubblemap!G$2:G$53,MATCH(simulator!$B26,bubblemap!$A$2:$A$53,0))</f>
        <v>136</v>
      </c>
    </row>
    <row r="27" spans="1:26">
      <c r="A27" s="20">
        <f t="shared" si="1"/>
        <v>43861</v>
      </c>
      <c r="B27" s="22" t="s">
        <v>40</v>
      </c>
      <c r="C27" s="20">
        <v>43900</v>
      </c>
      <c r="D27" s="6">
        <v>89</v>
      </c>
      <c r="E27" s="1">
        <f>INDEX([1]Calculation!DK$4:DK$60,MATCH($B27,[1]Calculation!$DJ$4:$DJ$60,0))*100</f>
        <v>52.441533441288676</v>
      </c>
      <c r="F27" s="1">
        <f>INDEX([1]Calculation!DL$4:DL$60,MATCH($B27,[1]Calculation!$DJ$4:$DJ$60,0))*100</f>
        <v>0</v>
      </c>
      <c r="G27" s="1">
        <f>INDEX([1]Calculation!DN$4:DN$60,MATCH($B27,[1]Calculation!$DJ$4:$DJ$60,0))*100</f>
        <v>0</v>
      </c>
      <c r="H27" s="1">
        <f>INDEX([1]Calculation!DO$4:DO$60,MATCH($B27,[1]Calculation!$DJ$4:$DJ$60,0))*100</f>
        <v>0</v>
      </c>
      <c r="I27" s="1">
        <f>INDEX([1]Calculation!DP$4:DP$60,MATCH($B27,[1]Calculation!$DJ$4:$DJ$60,0))*100</f>
        <v>47.558466558711331</v>
      </c>
      <c r="J27" s="1">
        <f>INDEX([1]Calculation!DQ$4:DQ$60,MATCH($B27,[1]Calculation!$DJ$4:$DJ$60,0))*100</f>
        <v>0</v>
      </c>
      <c r="K27" s="1">
        <f>INDEX([1]Calculation!DR$4:DR$60,MATCH($B27,[1]Calculation!$DJ$4:$DJ$60,0))*100</f>
        <v>0</v>
      </c>
      <c r="L27" s="1">
        <f>INDEX([1]Calculation!DS$4:DS$60,MATCH($B27,[1]Calculation!$DJ$4:$DJ$60,0))*100</f>
        <v>0</v>
      </c>
      <c r="M27">
        <v>2.6067683644351077E-2</v>
      </c>
      <c r="N27" s="4" t="str">
        <f t="shared" si="0"/>
        <v>43861Washington</v>
      </c>
      <c r="O27" s="2">
        <f>'[1]Delegate Counter'!AP28</f>
        <v>47</v>
      </c>
      <c r="P27" s="2">
        <f>'[1]Delegate Counter'!AQ28</f>
        <v>0</v>
      </c>
      <c r="Q27" s="2">
        <f>'[1]Delegate Counter'!AS28</f>
        <v>0</v>
      </c>
      <c r="R27" s="2">
        <f>'[1]Delegate Counter'!AT28</f>
        <v>0</v>
      </c>
      <c r="S27" s="2">
        <f>'[1]Delegate Counter'!AU28</f>
        <v>42</v>
      </c>
      <c r="T27" s="2">
        <f>'[1]Delegate Counter'!AV28</f>
        <v>0</v>
      </c>
      <c r="U27" s="2">
        <f>'[1]Delegate Counter'!AW28</f>
        <v>0</v>
      </c>
      <c r="V27" s="2">
        <f>'[1]Delegate Counter'!AX28</f>
        <v>0</v>
      </c>
      <c r="W27" s="2" t="str">
        <f>INDEX(bubblemap!B$2:B$53,MATCH(simulator!$B27,bubblemap!$A$2:$A$53,0))</f>
        <v>WA</v>
      </c>
      <c r="X27" s="2">
        <f>INDEX(bubblemap!E$2:E$53,MATCH(simulator!$B27,bubblemap!$A$2:$A$53,0))</f>
        <v>18.973665961010276</v>
      </c>
      <c r="Y27" s="2">
        <f>INDEX(bubblemap!F$2:F$53,MATCH(simulator!$B27,bubblemap!$A$2:$A$53,0))</f>
        <v>154</v>
      </c>
      <c r="Z27" s="2">
        <f>INDEX(bubblemap!G$2:G$53,MATCH(simulator!$B27,bubblemap!$A$2:$A$53,0))</f>
        <v>131</v>
      </c>
    </row>
    <row r="28" spans="1:26">
      <c r="A28" s="20">
        <f t="shared" si="1"/>
        <v>43861</v>
      </c>
      <c r="B28" s="22" t="s">
        <v>41</v>
      </c>
      <c r="C28" s="20">
        <v>43904</v>
      </c>
      <c r="D28" s="6">
        <v>6</v>
      </c>
      <c r="E28" s="1">
        <f>INDEX([1]Calculation!DK$4:DK$60,MATCH($B28,[1]Calculation!$DJ$4:$DJ$60,0))*100</f>
        <v>52.657661241608864</v>
      </c>
      <c r="F28" s="1">
        <f>INDEX([1]Calculation!DL$4:DL$60,MATCH($B28,[1]Calculation!$DJ$4:$DJ$60,0))*100</f>
        <v>0</v>
      </c>
      <c r="G28" s="1">
        <f>INDEX([1]Calculation!DN$4:DN$60,MATCH($B28,[1]Calculation!$DJ$4:$DJ$60,0))*100</f>
        <v>0</v>
      </c>
      <c r="H28" s="1">
        <f>INDEX([1]Calculation!DO$4:DO$60,MATCH($B28,[1]Calculation!$DJ$4:$DJ$60,0))*100</f>
        <v>0</v>
      </c>
      <c r="I28" s="1">
        <f>INDEX([1]Calculation!DP$4:DP$60,MATCH($B28,[1]Calculation!$DJ$4:$DJ$60,0))*100</f>
        <v>47.342338758391136</v>
      </c>
      <c r="J28" s="1">
        <f>INDEX([1]Calculation!DQ$4:DQ$60,MATCH($B28,[1]Calculation!$DJ$4:$DJ$60,0))*100</f>
        <v>0</v>
      </c>
      <c r="K28" s="1">
        <f>INDEX([1]Calculation!DR$4:DR$60,MATCH($B28,[1]Calculation!$DJ$4:$DJ$60,0))*100</f>
        <v>0</v>
      </c>
      <c r="L28" s="1">
        <f>INDEX([1]Calculation!DS$4:DS$60,MATCH($B28,[1]Calculation!$DJ$4:$DJ$60,0))*100</f>
        <v>0</v>
      </c>
      <c r="M28">
        <v>0</v>
      </c>
      <c r="N28" s="4" t="str">
        <f t="shared" si="0"/>
        <v>43861Northern Marianas</v>
      </c>
      <c r="O28" s="2">
        <f>'[1]Delegate Counter'!AP29</f>
        <v>3</v>
      </c>
      <c r="P28" s="2">
        <f>'[1]Delegate Counter'!AQ29</f>
        <v>0</v>
      </c>
      <c r="Q28" s="2">
        <f>'[1]Delegate Counter'!AS29</f>
        <v>0</v>
      </c>
      <c r="R28" s="2">
        <f>'[1]Delegate Counter'!AT29</f>
        <v>0</v>
      </c>
      <c r="S28" s="2">
        <f>'[1]Delegate Counter'!AU29</f>
        <v>3</v>
      </c>
      <c r="T28" s="2">
        <f>'[1]Delegate Counter'!AV29</f>
        <v>0</v>
      </c>
      <c r="U28" s="2">
        <f>'[1]Delegate Counter'!AW29</f>
        <v>0</v>
      </c>
      <c r="V28" s="2">
        <f>'[1]Delegate Counter'!AX29</f>
        <v>0</v>
      </c>
      <c r="W28" s="2" t="e">
        <f>INDEX(bubblemap!B$2:B$53,MATCH(simulator!$B28,bubblemap!$A$2:$A$53,0))</f>
        <v>#N/A</v>
      </c>
      <c r="X28" s="2" t="e">
        <f>INDEX(bubblemap!E$2:E$53,MATCH(simulator!$B28,bubblemap!$A$2:$A$53,0))</f>
        <v>#N/A</v>
      </c>
      <c r="Y28" s="2" t="e">
        <f>INDEX(bubblemap!F$2:F$53,MATCH(simulator!$B28,bubblemap!$A$2:$A$53,0))</f>
        <v>#N/A</v>
      </c>
      <c r="Z28" s="2" t="e">
        <f>INDEX(bubblemap!G$2:G$53,MATCH(simulator!$B28,bubblemap!$A$2:$A$53,0))</f>
        <v>#N/A</v>
      </c>
    </row>
    <row r="29" spans="1:26">
      <c r="A29" s="20">
        <f t="shared" si="1"/>
        <v>43861</v>
      </c>
      <c r="B29" s="22" t="s">
        <v>43</v>
      </c>
      <c r="C29" s="20">
        <v>43907</v>
      </c>
      <c r="D29" s="6">
        <v>67</v>
      </c>
      <c r="E29" s="1">
        <f>INDEX([1]Calculation!DK$4:DK$60,MATCH($B29,[1]Calculation!$DJ$4:$DJ$60,0))*100</f>
        <v>54.001671602662974</v>
      </c>
      <c r="F29" s="1">
        <f>INDEX([1]Calculation!DL$4:DL$60,MATCH($B29,[1]Calculation!$DJ$4:$DJ$60,0))*100</f>
        <v>0</v>
      </c>
      <c r="G29" s="1">
        <f>INDEX([1]Calculation!DN$4:DN$60,MATCH($B29,[1]Calculation!$DJ$4:$DJ$60,0))*100</f>
        <v>0</v>
      </c>
      <c r="H29" s="1">
        <f>INDEX([1]Calculation!DO$4:DO$60,MATCH($B29,[1]Calculation!$DJ$4:$DJ$60,0))*100</f>
        <v>0</v>
      </c>
      <c r="I29" s="1">
        <f>INDEX([1]Calculation!DP$4:DP$60,MATCH($B29,[1]Calculation!$DJ$4:$DJ$60,0))*100</f>
        <v>45.99832839733704</v>
      </c>
      <c r="J29" s="1">
        <f>INDEX([1]Calculation!DQ$4:DQ$60,MATCH($B29,[1]Calculation!$DJ$4:$DJ$60,0))*100</f>
        <v>0</v>
      </c>
      <c r="K29" s="1">
        <f>INDEX([1]Calculation!DR$4:DR$60,MATCH($B29,[1]Calculation!$DJ$4:$DJ$60,0))*100</f>
        <v>0</v>
      </c>
      <c r="L29" s="1">
        <f>INDEX([1]Calculation!DS$4:DS$60,MATCH($B29,[1]Calculation!$DJ$4:$DJ$60,0))*100</f>
        <v>0</v>
      </c>
      <c r="M29">
        <v>3.5812053209236465E-2</v>
      </c>
      <c r="N29" s="4" t="str">
        <f t="shared" si="0"/>
        <v>43861Arizona</v>
      </c>
      <c r="O29" s="2">
        <f>'[1]Delegate Counter'!AP30</f>
        <v>36</v>
      </c>
      <c r="P29" s="2">
        <f>'[1]Delegate Counter'!AQ30</f>
        <v>0</v>
      </c>
      <c r="Q29" s="2">
        <f>'[1]Delegate Counter'!AS30</f>
        <v>0</v>
      </c>
      <c r="R29" s="2">
        <f>'[1]Delegate Counter'!AT30</f>
        <v>0</v>
      </c>
      <c r="S29" s="2">
        <f>'[1]Delegate Counter'!AU30</f>
        <v>31</v>
      </c>
      <c r="T29" s="2">
        <f>'[1]Delegate Counter'!AV30</f>
        <v>0</v>
      </c>
      <c r="U29" s="2">
        <f>'[1]Delegate Counter'!AW30</f>
        <v>0</v>
      </c>
      <c r="V29" s="2">
        <f>'[1]Delegate Counter'!AX30</f>
        <v>0</v>
      </c>
      <c r="W29" s="2" t="str">
        <f>INDEX(bubblemap!B$2:B$53,MATCH(simulator!$B29,bubblemap!$A$2:$A$53,0))</f>
        <v>AZ</v>
      </c>
      <c r="X29" s="2">
        <f>INDEX(bubblemap!E$2:E$53,MATCH(simulator!$B29,bubblemap!$A$2:$A$53,0))</f>
        <v>18.165902124584949</v>
      </c>
      <c r="Y29" s="2">
        <f>INDEX(bubblemap!F$2:F$53,MATCH(simulator!$B29,bubblemap!$A$2:$A$53,0))</f>
        <v>172</v>
      </c>
      <c r="Z29" s="2">
        <f>INDEX(bubblemap!G$2:G$53,MATCH(simulator!$B29,bubblemap!$A$2:$A$53,0))</f>
        <v>282</v>
      </c>
    </row>
    <row r="30" spans="1:26">
      <c r="A30" s="20">
        <f t="shared" si="1"/>
        <v>43861</v>
      </c>
      <c r="B30" s="22" t="s">
        <v>44</v>
      </c>
      <c r="C30" s="20">
        <v>43907</v>
      </c>
      <c r="D30" s="6">
        <v>219</v>
      </c>
      <c r="E30" s="1">
        <f>INDEX([1]Calculation!DK$4:DK$60,MATCH($B30,[1]Calculation!$DJ$4:$DJ$60,0))*100</f>
        <v>72.980604242237291</v>
      </c>
      <c r="F30" s="1">
        <f>INDEX([1]Calculation!DL$4:DL$60,MATCH($B30,[1]Calculation!$DJ$4:$DJ$60,0))*100</f>
        <v>0</v>
      </c>
      <c r="G30" s="1">
        <f>INDEX([1]Calculation!DN$4:DN$60,MATCH($B30,[1]Calculation!$DJ$4:$DJ$60,0))*100</f>
        <v>0</v>
      </c>
      <c r="H30" s="1">
        <f>INDEX([1]Calculation!DO$4:DO$60,MATCH($B30,[1]Calculation!$DJ$4:$DJ$60,0))*100</f>
        <v>0</v>
      </c>
      <c r="I30" s="1">
        <f>INDEX([1]Calculation!DP$4:DP$60,MATCH($B30,[1]Calculation!$DJ$4:$DJ$60,0))*100</f>
        <v>27.019395757762705</v>
      </c>
      <c r="J30" s="1">
        <f>INDEX([1]Calculation!DQ$4:DQ$60,MATCH($B30,[1]Calculation!$DJ$4:$DJ$60,0))*100</f>
        <v>0</v>
      </c>
      <c r="K30" s="1">
        <f>INDEX([1]Calculation!DR$4:DR$60,MATCH($B30,[1]Calculation!$DJ$4:$DJ$60,0))*100</f>
        <v>0</v>
      </c>
      <c r="L30" s="1">
        <f>INDEX([1]Calculation!DS$4:DS$60,MATCH($B30,[1]Calculation!$DJ$4:$DJ$60,0))*100</f>
        <v>0</v>
      </c>
      <c r="M30">
        <v>1.7368807813002568E-2</v>
      </c>
      <c r="N30" s="4" t="str">
        <f t="shared" si="0"/>
        <v>43861Florida</v>
      </c>
      <c r="O30" s="2">
        <f>'[1]Delegate Counter'!AP31</f>
        <v>160</v>
      </c>
      <c r="P30" s="2">
        <f>'[1]Delegate Counter'!AQ31</f>
        <v>0</v>
      </c>
      <c r="Q30" s="2">
        <f>'[1]Delegate Counter'!AS31</f>
        <v>0</v>
      </c>
      <c r="R30" s="2">
        <f>'[1]Delegate Counter'!AT31</f>
        <v>0</v>
      </c>
      <c r="S30" s="2">
        <f>'[1]Delegate Counter'!AU31</f>
        <v>59</v>
      </c>
      <c r="T30" s="2">
        <f>'[1]Delegate Counter'!AV31</f>
        <v>0</v>
      </c>
      <c r="U30" s="2">
        <f>'[1]Delegate Counter'!AW31</f>
        <v>0</v>
      </c>
      <c r="V30" s="2">
        <f>'[1]Delegate Counter'!AX31</f>
        <v>0</v>
      </c>
      <c r="W30" s="2" t="str">
        <f>INDEX(bubblemap!B$2:B$53,MATCH(simulator!$B30,bubblemap!$A$2:$A$53,0))</f>
        <v>FL</v>
      </c>
      <c r="X30" s="2">
        <f>INDEX(bubblemap!E$2:E$53,MATCH(simulator!$B30,bubblemap!$A$2:$A$53,0))</f>
        <v>29.49576240750525</v>
      </c>
      <c r="Y30" s="2">
        <f>INDEX(bubblemap!F$2:F$53,MATCH(simulator!$B30,bubblemap!$A$2:$A$53,0))</f>
        <v>483</v>
      </c>
      <c r="Z30" s="2">
        <f>INDEX(bubblemap!G$2:G$53,MATCH(simulator!$B30,bubblemap!$A$2:$A$53,0))</f>
        <v>380</v>
      </c>
    </row>
    <row r="31" spans="1:26">
      <c r="A31" s="20">
        <f t="shared" si="1"/>
        <v>43861</v>
      </c>
      <c r="B31" s="22" t="s">
        <v>45</v>
      </c>
      <c r="C31" s="20">
        <v>43907</v>
      </c>
      <c r="D31" s="6">
        <v>155</v>
      </c>
      <c r="E31" s="1">
        <f>INDEX([1]Calculation!DK$4:DK$60,MATCH($B31,[1]Calculation!$DJ$4:$DJ$60,0))*100</f>
        <v>55.62590930301559</v>
      </c>
      <c r="F31" s="1">
        <f>INDEX([1]Calculation!DL$4:DL$60,MATCH($B31,[1]Calculation!$DJ$4:$DJ$60,0))*100</f>
        <v>0</v>
      </c>
      <c r="G31" s="1">
        <f>INDEX([1]Calculation!DN$4:DN$60,MATCH($B31,[1]Calculation!$DJ$4:$DJ$60,0))*100</f>
        <v>0</v>
      </c>
      <c r="H31" s="1">
        <f>INDEX([1]Calculation!DO$4:DO$60,MATCH($B31,[1]Calculation!$DJ$4:$DJ$60,0))*100</f>
        <v>0</v>
      </c>
      <c r="I31" s="1">
        <f>INDEX([1]Calculation!DP$4:DP$60,MATCH($B31,[1]Calculation!$DJ$4:$DJ$60,0))*100</f>
        <v>44.374090696984425</v>
      </c>
      <c r="J31" s="1">
        <f>INDEX([1]Calculation!DQ$4:DQ$60,MATCH($B31,[1]Calculation!$DJ$4:$DJ$60,0))*100</f>
        <v>0</v>
      </c>
      <c r="K31" s="1">
        <f>INDEX([1]Calculation!DR$4:DR$60,MATCH($B31,[1]Calculation!$DJ$4:$DJ$60,0))*100</f>
        <v>0</v>
      </c>
      <c r="L31" s="1">
        <f>INDEX([1]Calculation!DS$4:DS$60,MATCH($B31,[1]Calculation!$DJ$4:$DJ$60,0))*100</f>
        <v>0</v>
      </c>
      <c r="M31">
        <v>6.73856947169367E-2</v>
      </c>
      <c r="N31" s="4" t="str">
        <f t="shared" si="0"/>
        <v>43861Illinois</v>
      </c>
      <c r="O31" s="2">
        <f>'[1]Delegate Counter'!AP32</f>
        <v>86</v>
      </c>
      <c r="P31" s="2">
        <f>'[1]Delegate Counter'!AQ32</f>
        <v>0</v>
      </c>
      <c r="Q31" s="2">
        <f>'[1]Delegate Counter'!AS32</f>
        <v>0</v>
      </c>
      <c r="R31" s="2">
        <f>'[1]Delegate Counter'!AT32</f>
        <v>0</v>
      </c>
      <c r="S31" s="2">
        <f>'[1]Delegate Counter'!AU32</f>
        <v>69</v>
      </c>
      <c r="T31" s="2">
        <f>'[1]Delegate Counter'!AV32</f>
        <v>0</v>
      </c>
      <c r="U31" s="2">
        <f>'[1]Delegate Counter'!AW32</f>
        <v>0</v>
      </c>
      <c r="V31" s="2">
        <f>'[1]Delegate Counter'!AX32</f>
        <v>0</v>
      </c>
      <c r="W31" s="2" t="str">
        <f>INDEX(bubblemap!B$2:B$53,MATCH(simulator!$B31,bubblemap!$A$2:$A$53,0))</f>
        <v>IL</v>
      </c>
      <c r="X31" s="2">
        <f>INDEX(bubblemap!E$2:E$53,MATCH(simulator!$B31,bubblemap!$A$2:$A$53,0))</f>
        <v>24.494897427831781</v>
      </c>
      <c r="Y31" s="2">
        <f>INDEX(bubblemap!F$2:F$53,MATCH(simulator!$B31,bubblemap!$A$2:$A$53,0))</f>
        <v>359</v>
      </c>
      <c r="Z31" s="2">
        <f>INDEX(bubblemap!G$2:G$53,MATCH(simulator!$B31,bubblemap!$A$2:$A$53,0))</f>
        <v>207</v>
      </c>
    </row>
    <row r="32" spans="1:26">
      <c r="A32" s="20">
        <f t="shared" si="1"/>
        <v>43861</v>
      </c>
      <c r="B32" s="22" t="s">
        <v>42</v>
      </c>
      <c r="C32" s="20">
        <v>43907</v>
      </c>
      <c r="D32" s="6">
        <v>136</v>
      </c>
      <c r="E32" s="1">
        <f>INDEX([1]Calculation!DK$4:DK$60,MATCH($B32,[1]Calculation!$DJ$4:$DJ$60,0))*100</f>
        <v>54.848236336481136</v>
      </c>
      <c r="F32" s="1">
        <f>INDEX([1]Calculation!DL$4:DL$60,MATCH($B32,[1]Calculation!$DJ$4:$DJ$60,0))*100</f>
        <v>0</v>
      </c>
      <c r="G32" s="1">
        <f>INDEX([1]Calculation!DN$4:DN$60,MATCH($B32,[1]Calculation!$DJ$4:$DJ$60,0))*100</f>
        <v>0</v>
      </c>
      <c r="H32" s="1">
        <f>INDEX([1]Calculation!DO$4:DO$60,MATCH($B32,[1]Calculation!$DJ$4:$DJ$60,0))*100</f>
        <v>0</v>
      </c>
      <c r="I32" s="1">
        <f>INDEX([1]Calculation!DP$4:DP$60,MATCH($B32,[1]Calculation!$DJ$4:$DJ$60,0))*100</f>
        <v>45.15176366351885</v>
      </c>
      <c r="J32" s="1">
        <f>INDEX([1]Calculation!DQ$4:DQ$60,MATCH($B32,[1]Calculation!$DJ$4:$DJ$60,0))*100</f>
        <v>0</v>
      </c>
      <c r="K32" s="1">
        <f>INDEX([1]Calculation!DR$4:DR$60,MATCH($B32,[1]Calculation!$DJ$4:$DJ$60,0))*100</f>
        <v>0</v>
      </c>
      <c r="L32" s="1">
        <f>INDEX([1]Calculation!DS$4:DS$60,MATCH($B32,[1]Calculation!$DJ$4:$DJ$60,0))*100</f>
        <v>0</v>
      </c>
      <c r="M32">
        <v>4.6231315567074861E-2</v>
      </c>
      <c r="N32" s="4" t="str">
        <f t="shared" si="0"/>
        <v>43861Ohio</v>
      </c>
      <c r="O32" s="2">
        <f>'[1]Delegate Counter'!AP33</f>
        <v>75</v>
      </c>
      <c r="P32" s="2">
        <f>'[1]Delegate Counter'!AQ33</f>
        <v>0</v>
      </c>
      <c r="Q32" s="2">
        <f>'[1]Delegate Counter'!AS33</f>
        <v>0</v>
      </c>
      <c r="R32" s="2">
        <f>'[1]Delegate Counter'!AT33</f>
        <v>0</v>
      </c>
      <c r="S32" s="2">
        <f>'[1]Delegate Counter'!AU33</f>
        <v>61</v>
      </c>
      <c r="T32" s="2">
        <f>'[1]Delegate Counter'!AV33</f>
        <v>0</v>
      </c>
      <c r="U32" s="2">
        <f>'[1]Delegate Counter'!AW33</f>
        <v>0</v>
      </c>
      <c r="V32" s="2">
        <f>'[1]Delegate Counter'!AX33</f>
        <v>0</v>
      </c>
      <c r="W32" s="2" t="str">
        <f>INDEX(bubblemap!B$2:B$53,MATCH(simulator!$B32,bubblemap!$A$2:$A$53,0))</f>
        <v>OH</v>
      </c>
      <c r="X32" s="2">
        <f>INDEX(bubblemap!E$2:E$53,MATCH(simulator!$B32,bubblemap!$A$2:$A$53,0))</f>
        <v>23.2379000772445</v>
      </c>
      <c r="Y32" s="2">
        <f>INDEX(bubblemap!F$2:F$53,MATCH(simulator!$B32,bubblemap!$A$2:$A$53,0))</f>
        <v>459</v>
      </c>
      <c r="Z32" s="2">
        <f>INDEX(bubblemap!G$2:G$53,MATCH(simulator!$B32,bubblemap!$A$2:$A$53,0))</f>
        <v>191</v>
      </c>
    </row>
    <row r="33" spans="1:26">
      <c r="A33" s="20">
        <f t="shared" si="1"/>
        <v>43861</v>
      </c>
      <c r="B33" s="22" t="s">
        <v>46</v>
      </c>
      <c r="C33" s="20">
        <v>43914</v>
      </c>
      <c r="D33" s="6">
        <v>105</v>
      </c>
      <c r="E33" s="1">
        <f>INDEX([1]Calculation!DK$4:DK$60,MATCH($B33,[1]Calculation!$DJ$4:$DJ$60,0))*100</f>
        <v>65.463078648130491</v>
      </c>
      <c r="F33" s="1">
        <f>INDEX([1]Calculation!DL$4:DL$60,MATCH($B33,[1]Calculation!$DJ$4:$DJ$60,0))*100</f>
        <v>0</v>
      </c>
      <c r="G33" s="1">
        <f>INDEX([1]Calculation!DN$4:DN$60,MATCH($B33,[1]Calculation!$DJ$4:$DJ$60,0))*100</f>
        <v>0</v>
      </c>
      <c r="H33" s="1">
        <f>INDEX([1]Calculation!DO$4:DO$60,MATCH($B33,[1]Calculation!$DJ$4:$DJ$60,0))*100</f>
        <v>0</v>
      </c>
      <c r="I33" s="1">
        <f>INDEX([1]Calculation!DP$4:DP$60,MATCH($B33,[1]Calculation!$DJ$4:$DJ$60,0))*100</f>
        <v>34.536921351869495</v>
      </c>
      <c r="J33" s="1">
        <f>INDEX([1]Calculation!DQ$4:DQ$60,MATCH($B33,[1]Calculation!$DJ$4:$DJ$60,0))*100</f>
        <v>0</v>
      </c>
      <c r="K33" s="1">
        <f>INDEX([1]Calculation!DR$4:DR$60,MATCH($B33,[1]Calculation!$DJ$4:$DJ$60,0))*100</f>
        <v>0</v>
      </c>
      <c r="L33" s="1">
        <f>INDEX([1]Calculation!DS$4:DS$60,MATCH($B33,[1]Calculation!$DJ$4:$DJ$60,0))*100</f>
        <v>0</v>
      </c>
      <c r="M33">
        <v>2.8090686720282046E-2</v>
      </c>
      <c r="N33" s="4" t="str">
        <f t="shared" si="0"/>
        <v>43861Georgia</v>
      </c>
      <c r="O33" s="2">
        <f>'[1]Delegate Counter'!AP34</f>
        <v>69</v>
      </c>
      <c r="P33" s="2">
        <f>'[1]Delegate Counter'!AQ34</f>
        <v>0</v>
      </c>
      <c r="Q33" s="2">
        <f>'[1]Delegate Counter'!AS34</f>
        <v>0</v>
      </c>
      <c r="R33" s="2">
        <f>'[1]Delegate Counter'!AT34</f>
        <v>0</v>
      </c>
      <c r="S33" s="2">
        <f>'[1]Delegate Counter'!AU34</f>
        <v>36</v>
      </c>
      <c r="T33" s="2">
        <f>'[1]Delegate Counter'!AV34</f>
        <v>0</v>
      </c>
      <c r="U33" s="2">
        <f>'[1]Delegate Counter'!AW34</f>
        <v>0</v>
      </c>
      <c r="V33" s="2">
        <f>'[1]Delegate Counter'!AX34</f>
        <v>0</v>
      </c>
      <c r="W33" s="2" t="str">
        <f>INDEX(bubblemap!B$2:B$53,MATCH(simulator!$B33,bubblemap!$A$2:$A$53,0))</f>
        <v>GA</v>
      </c>
      <c r="X33" s="2">
        <f>INDEX(bubblemap!E$2:E$53,MATCH(simulator!$B33,bubblemap!$A$2:$A$53,0))</f>
        <v>21.908902300206645</v>
      </c>
      <c r="Y33" s="2">
        <f>INDEX(bubblemap!F$2:F$53,MATCH(simulator!$B33,bubblemap!$A$2:$A$53,0))</f>
        <v>443</v>
      </c>
      <c r="Z33" s="2">
        <f>INDEX(bubblemap!G$2:G$53,MATCH(simulator!$B33,bubblemap!$A$2:$A$53,0))</f>
        <v>298</v>
      </c>
    </row>
    <row r="34" spans="1:26">
      <c r="A34" s="20">
        <f t="shared" si="1"/>
        <v>43861</v>
      </c>
      <c r="B34" s="22" t="s">
        <v>47</v>
      </c>
      <c r="C34" s="20">
        <v>43919</v>
      </c>
      <c r="D34" s="6">
        <v>51</v>
      </c>
      <c r="E34" s="1">
        <f>INDEX([1]Calculation!DK$4:DK$60,MATCH($B34,[1]Calculation!$DJ$4:$DJ$60,0))*100</f>
        <v>55.92596896556342</v>
      </c>
      <c r="F34" s="1">
        <f>INDEX([1]Calculation!DL$4:DL$60,MATCH($B34,[1]Calculation!$DJ$4:$DJ$60,0))*100</f>
        <v>0</v>
      </c>
      <c r="G34" s="1">
        <f>INDEX([1]Calculation!DN$4:DN$60,MATCH($B34,[1]Calculation!$DJ$4:$DJ$60,0))*100</f>
        <v>0</v>
      </c>
      <c r="H34" s="1">
        <f>INDEX([1]Calculation!DO$4:DO$60,MATCH($B34,[1]Calculation!$DJ$4:$DJ$60,0))*100</f>
        <v>0</v>
      </c>
      <c r="I34" s="1">
        <f>INDEX([1]Calculation!DP$4:DP$60,MATCH($B34,[1]Calculation!$DJ$4:$DJ$60,0))*100</f>
        <v>44.074031034436572</v>
      </c>
      <c r="J34" s="1">
        <f>INDEX([1]Calculation!DQ$4:DQ$60,MATCH($B34,[1]Calculation!$DJ$4:$DJ$60,0))*100</f>
        <v>0</v>
      </c>
      <c r="K34" s="1">
        <f>INDEX([1]Calculation!DR$4:DR$60,MATCH($B34,[1]Calculation!$DJ$4:$DJ$60,0))*100</f>
        <v>0</v>
      </c>
      <c r="L34" s="1">
        <f>INDEX([1]Calculation!DS$4:DS$60,MATCH($B34,[1]Calculation!$DJ$4:$DJ$60,0))*100</f>
        <v>0</v>
      </c>
      <c r="M34">
        <v>1.4958061857598922E-2</v>
      </c>
      <c r="N34" s="4" t="str">
        <f t="shared" ref="N34:N59" si="2">A34&amp;B34</f>
        <v>43861Puerto Rico</v>
      </c>
      <c r="O34" s="2">
        <f>'[1]Delegate Counter'!AP35</f>
        <v>29</v>
      </c>
      <c r="P34" s="2">
        <f>'[1]Delegate Counter'!AQ35</f>
        <v>0</v>
      </c>
      <c r="Q34" s="2">
        <f>'[1]Delegate Counter'!AS35</f>
        <v>0</v>
      </c>
      <c r="R34" s="2">
        <f>'[1]Delegate Counter'!AT35</f>
        <v>0</v>
      </c>
      <c r="S34" s="2">
        <f>'[1]Delegate Counter'!AU35</f>
        <v>22</v>
      </c>
      <c r="T34" s="2">
        <f>'[1]Delegate Counter'!AV35</f>
        <v>0</v>
      </c>
      <c r="U34" s="2">
        <f>'[1]Delegate Counter'!AW35</f>
        <v>0</v>
      </c>
      <c r="V34" s="2">
        <f>'[1]Delegate Counter'!AX35</f>
        <v>0</v>
      </c>
      <c r="W34" s="2" t="str">
        <f>INDEX(bubblemap!B$2:B$53,MATCH(simulator!$B34,bubblemap!$A$2:$A$53,0))</f>
        <v>PR</v>
      </c>
      <c r="X34" s="2">
        <f>INDEX(bubblemap!E$2:E$53,MATCH(simulator!$B34,bubblemap!$A$2:$A$53,0))</f>
        <v>16.431676725154983</v>
      </c>
      <c r="Y34" s="2">
        <f>INDEX(bubblemap!F$2:F$53,MATCH(simulator!$B34,bubblemap!$A$2:$A$53,0))</f>
        <v>630</v>
      </c>
      <c r="Z34" s="2">
        <f>INDEX(bubblemap!G$2:G$53,MATCH(simulator!$B34,bubblemap!$A$2:$A$53,0))</f>
        <v>380</v>
      </c>
    </row>
    <row r="35" spans="1:26">
      <c r="A35" s="20">
        <f t="shared" ref="A35:A59" si="3">A34</f>
        <v>43861</v>
      </c>
      <c r="B35" s="22" t="s">
        <v>48</v>
      </c>
      <c r="C35" s="20">
        <v>43925</v>
      </c>
      <c r="D35" s="6">
        <v>15</v>
      </c>
      <c r="E35" s="1">
        <f>INDEX([1]Calculation!DK$4:DK$60,MATCH($B35,[1]Calculation!$DJ$4:$DJ$60,0))*100</f>
        <v>55.019368958380497</v>
      </c>
      <c r="F35" s="1">
        <f>INDEX([1]Calculation!DL$4:DL$60,MATCH($B35,[1]Calculation!$DJ$4:$DJ$60,0))*100</f>
        <v>0</v>
      </c>
      <c r="G35" s="1">
        <f>INDEX([1]Calculation!DN$4:DN$60,MATCH($B35,[1]Calculation!$DJ$4:$DJ$60,0))*100</f>
        <v>0</v>
      </c>
      <c r="H35" s="1">
        <f>INDEX([1]Calculation!DO$4:DO$60,MATCH($B35,[1]Calculation!$DJ$4:$DJ$60,0))*100</f>
        <v>0</v>
      </c>
      <c r="I35" s="1">
        <f>INDEX([1]Calculation!DP$4:DP$60,MATCH($B35,[1]Calculation!$DJ$4:$DJ$60,0))*100</f>
        <v>44.98063104161951</v>
      </c>
      <c r="J35" s="1">
        <f>INDEX([1]Calculation!DQ$4:DQ$60,MATCH($B35,[1]Calculation!$DJ$4:$DJ$60,0))*100</f>
        <v>0</v>
      </c>
      <c r="K35" s="1">
        <f>INDEX([1]Calculation!DR$4:DR$60,MATCH($B35,[1]Calculation!$DJ$4:$DJ$60,0))*100</f>
        <v>0</v>
      </c>
      <c r="L35" s="1">
        <f>INDEX([1]Calculation!DS$4:DS$60,MATCH($B35,[1]Calculation!$DJ$4:$DJ$60,0))*100</f>
        <v>0</v>
      </c>
      <c r="M35">
        <v>1.741926135564825E-3</v>
      </c>
      <c r="N35" s="4" t="str">
        <f t="shared" si="2"/>
        <v>43861Alaska</v>
      </c>
      <c r="O35" s="2">
        <f>'[1]Delegate Counter'!AP36</f>
        <v>8</v>
      </c>
      <c r="P35" s="2">
        <f>'[1]Delegate Counter'!AQ36</f>
        <v>0</v>
      </c>
      <c r="Q35" s="2">
        <f>'[1]Delegate Counter'!AS36</f>
        <v>0</v>
      </c>
      <c r="R35" s="2">
        <f>'[1]Delegate Counter'!AT36</f>
        <v>0</v>
      </c>
      <c r="S35" s="2">
        <f>'[1]Delegate Counter'!AU36</f>
        <v>7</v>
      </c>
      <c r="T35" s="2">
        <f>'[1]Delegate Counter'!AV36</f>
        <v>0</v>
      </c>
      <c r="U35" s="2">
        <f>'[1]Delegate Counter'!AW36</f>
        <v>0</v>
      </c>
      <c r="V35" s="2">
        <f>'[1]Delegate Counter'!AX36</f>
        <v>0</v>
      </c>
      <c r="W35" s="2" t="str">
        <f>INDEX(bubblemap!B$2:B$53,MATCH(simulator!$B35,bubblemap!$A$2:$A$53,0))</f>
        <v>AK</v>
      </c>
      <c r="X35" s="2">
        <f>INDEX(bubblemap!E$2:E$53,MATCH(simulator!$B35,bubblemap!$A$2:$A$53,0))</f>
        <v>9.4868329805051381</v>
      </c>
      <c r="Y35" s="2">
        <f>INDEX(bubblemap!F$2:F$53,MATCH(simulator!$B35,bubblemap!$A$2:$A$53,0))</f>
        <v>41</v>
      </c>
      <c r="Z35" s="2">
        <f>INDEX(bubblemap!G$2:G$53,MATCH(simulator!$B35,bubblemap!$A$2:$A$53,0))</f>
        <v>19</v>
      </c>
    </row>
    <row r="36" spans="1:26">
      <c r="A36" s="20">
        <f t="shared" si="3"/>
        <v>43861</v>
      </c>
      <c r="B36" s="22" t="s">
        <v>49</v>
      </c>
      <c r="C36" s="20">
        <v>43925</v>
      </c>
      <c r="D36" s="6">
        <v>24</v>
      </c>
      <c r="E36" s="1">
        <f>INDEX([1]Calculation!DK$4:DK$60,MATCH($B36,[1]Calculation!$DJ$4:$DJ$60,0))*100</f>
        <v>46.136140448165328</v>
      </c>
      <c r="F36" s="1">
        <f>INDEX([1]Calculation!DL$4:DL$60,MATCH($B36,[1]Calculation!$DJ$4:$DJ$60,0))*100</f>
        <v>0</v>
      </c>
      <c r="G36" s="1">
        <f>INDEX([1]Calculation!DN$4:DN$60,MATCH($B36,[1]Calculation!$DJ$4:$DJ$60,0))*100</f>
        <v>0</v>
      </c>
      <c r="H36" s="1">
        <f>INDEX([1]Calculation!DO$4:DO$60,MATCH($B36,[1]Calculation!$DJ$4:$DJ$60,0))*100</f>
        <v>0</v>
      </c>
      <c r="I36" s="1">
        <f>INDEX([1]Calculation!DP$4:DP$60,MATCH($B36,[1]Calculation!$DJ$4:$DJ$60,0))*100</f>
        <v>53.863859551834672</v>
      </c>
      <c r="J36" s="1">
        <f>INDEX([1]Calculation!DQ$4:DQ$60,MATCH($B36,[1]Calculation!$DJ$4:$DJ$60,0))*100</f>
        <v>0</v>
      </c>
      <c r="K36" s="1">
        <f>INDEX([1]Calculation!DR$4:DR$60,MATCH($B36,[1]Calculation!$DJ$4:$DJ$60,0))*100</f>
        <v>0</v>
      </c>
      <c r="L36" s="1">
        <f>INDEX([1]Calculation!DS$4:DS$60,MATCH($B36,[1]Calculation!$DJ$4:$DJ$60,0))*100</f>
        <v>0</v>
      </c>
      <c r="M36">
        <v>3.9921720872364338E-3</v>
      </c>
      <c r="N36" s="4" t="str">
        <f t="shared" si="2"/>
        <v>43861Hawaii</v>
      </c>
      <c r="O36" s="2">
        <f>'[1]Delegate Counter'!AP37</f>
        <v>11</v>
      </c>
      <c r="P36" s="2">
        <f>'[1]Delegate Counter'!AQ37</f>
        <v>0</v>
      </c>
      <c r="Q36" s="2">
        <f>'[1]Delegate Counter'!AS37</f>
        <v>0</v>
      </c>
      <c r="R36" s="2">
        <f>'[1]Delegate Counter'!AT37</f>
        <v>0</v>
      </c>
      <c r="S36" s="2">
        <f>'[1]Delegate Counter'!AU37</f>
        <v>13</v>
      </c>
      <c r="T36" s="2">
        <f>'[1]Delegate Counter'!AV37</f>
        <v>0</v>
      </c>
      <c r="U36" s="2">
        <f>'[1]Delegate Counter'!AW37</f>
        <v>0</v>
      </c>
      <c r="V36" s="2">
        <f>'[1]Delegate Counter'!AX37</f>
        <v>0</v>
      </c>
      <c r="W36" s="2" t="str">
        <f>INDEX(bubblemap!B$2:B$53,MATCH(simulator!$B36,bubblemap!$A$2:$A$53,0))</f>
        <v>HI</v>
      </c>
      <c r="X36" s="2">
        <f>INDEX(bubblemap!E$2:E$53,MATCH(simulator!$B36,bubblemap!$A$2:$A$53,0))</f>
        <v>10.954451150103322</v>
      </c>
      <c r="Y36" s="2">
        <f>INDEX(bubblemap!F$2:F$53,MATCH(simulator!$B36,bubblemap!$A$2:$A$53,0))</f>
        <v>88</v>
      </c>
      <c r="Z36" s="2">
        <f>INDEX(bubblemap!G$2:G$53,MATCH(simulator!$B36,bubblemap!$A$2:$A$53,0))</f>
        <v>372</v>
      </c>
    </row>
    <row r="37" spans="1:26">
      <c r="A37" s="20">
        <f t="shared" si="3"/>
        <v>43861</v>
      </c>
      <c r="B37" s="22" t="s">
        <v>50</v>
      </c>
      <c r="C37" s="20">
        <v>43925</v>
      </c>
      <c r="D37" s="6">
        <v>54</v>
      </c>
      <c r="E37" s="1">
        <f>INDEX([1]Calculation!DK$4:DK$60,MATCH($B37,[1]Calculation!$DJ$4:$DJ$60,0))*100</f>
        <v>70.504958249824355</v>
      </c>
      <c r="F37" s="1">
        <f>INDEX([1]Calculation!DL$4:DL$60,MATCH($B37,[1]Calculation!$DJ$4:$DJ$60,0))*100</f>
        <v>0</v>
      </c>
      <c r="G37" s="1">
        <f>INDEX([1]Calculation!DN$4:DN$60,MATCH($B37,[1]Calculation!$DJ$4:$DJ$60,0))*100</f>
        <v>0</v>
      </c>
      <c r="H37" s="1">
        <f>INDEX([1]Calculation!DO$4:DO$60,MATCH($B37,[1]Calculation!$DJ$4:$DJ$60,0))*100</f>
        <v>0</v>
      </c>
      <c r="I37" s="1">
        <f>INDEX([1]Calculation!DP$4:DP$60,MATCH($B37,[1]Calculation!$DJ$4:$DJ$60,0))*100</f>
        <v>29.495041750175648</v>
      </c>
      <c r="J37" s="1">
        <f>INDEX([1]Calculation!DQ$4:DQ$60,MATCH($B37,[1]Calculation!$DJ$4:$DJ$60,0))*100</f>
        <v>0</v>
      </c>
      <c r="K37" s="1">
        <f>INDEX([1]Calculation!DR$4:DR$60,MATCH($B37,[1]Calculation!$DJ$4:$DJ$60,0))*100</f>
        <v>0</v>
      </c>
      <c r="L37" s="1">
        <f>INDEX([1]Calculation!DS$4:DS$60,MATCH($B37,[1]Calculation!$DJ$4:$DJ$60,0))*100</f>
        <v>0</v>
      </c>
      <c r="M37">
        <v>1.1669591790453229E-2</v>
      </c>
      <c r="N37" s="4" t="str">
        <f t="shared" si="2"/>
        <v>43861Louisiana</v>
      </c>
      <c r="O37" s="2">
        <f>'[1]Delegate Counter'!AP38</f>
        <v>38</v>
      </c>
      <c r="P37" s="2">
        <f>'[1]Delegate Counter'!AQ38</f>
        <v>0</v>
      </c>
      <c r="Q37" s="2">
        <f>'[1]Delegate Counter'!AS38</f>
        <v>0</v>
      </c>
      <c r="R37" s="2">
        <f>'[1]Delegate Counter'!AT38</f>
        <v>0</v>
      </c>
      <c r="S37" s="2">
        <f>'[1]Delegate Counter'!AU38</f>
        <v>16</v>
      </c>
      <c r="T37" s="2">
        <f>'[1]Delegate Counter'!AV38</f>
        <v>0</v>
      </c>
      <c r="U37" s="2">
        <f>'[1]Delegate Counter'!AW38</f>
        <v>0</v>
      </c>
      <c r="V37" s="2">
        <f>'[1]Delegate Counter'!AX38</f>
        <v>0</v>
      </c>
      <c r="W37" s="2" t="str">
        <f>INDEX(bubblemap!B$2:B$53,MATCH(simulator!$B37,bubblemap!$A$2:$A$53,0))</f>
        <v>LA</v>
      </c>
      <c r="X37" s="2">
        <f>INDEX(bubblemap!E$2:E$53,MATCH(simulator!$B37,bubblemap!$A$2:$A$53,0))</f>
        <v>15.491933384829668</v>
      </c>
      <c r="Y37" s="2">
        <f>INDEX(bubblemap!F$2:F$53,MATCH(simulator!$B37,bubblemap!$A$2:$A$53,0))</f>
        <v>326</v>
      </c>
      <c r="Z37" s="2">
        <f>INDEX(bubblemap!G$2:G$53,MATCH(simulator!$B37,bubblemap!$A$2:$A$53,0))</f>
        <v>335</v>
      </c>
    </row>
    <row r="38" spans="1:26">
      <c r="A38" s="20">
        <f t="shared" si="3"/>
        <v>43861</v>
      </c>
      <c r="B38" s="22" t="s">
        <v>51</v>
      </c>
      <c r="C38" s="20">
        <v>43925</v>
      </c>
      <c r="D38" s="6">
        <v>14</v>
      </c>
      <c r="E38" s="1">
        <f>INDEX([1]Calculation!DK$4:DK$60,MATCH($B38,[1]Calculation!$DJ$4:$DJ$60,0))*100</f>
        <v>54.010084249279636</v>
      </c>
      <c r="F38" s="1">
        <f>INDEX([1]Calculation!DL$4:DL$60,MATCH($B38,[1]Calculation!$DJ$4:$DJ$60,0))*100</f>
        <v>0</v>
      </c>
      <c r="G38" s="1">
        <f>INDEX([1]Calculation!DN$4:DN$60,MATCH($B38,[1]Calculation!$DJ$4:$DJ$60,0))*100</f>
        <v>0</v>
      </c>
      <c r="H38" s="1">
        <f>INDEX([1]Calculation!DO$4:DO$60,MATCH($B38,[1]Calculation!$DJ$4:$DJ$60,0))*100</f>
        <v>0</v>
      </c>
      <c r="I38" s="1">
        <f>INDEX([1]Calculation!DP$4:DP$60,MATCH($B38,[1]Calculation!$DJ$4:$DJ$60,0))*100</f>
        <v>45.989915750720364</v>
      </c>
      <c r="J38" s="1">
        <f>INDEX([1]Calculation!DQ$4:DQ$60,MATCH($B38,[1]Calculation!$DJ$4:$DJ$60,0))*100</f>
        <v>0</v>
      </c>
      <c r="K38" s="1">
        <f>INDEX([1]Calculation!DR$4:DR$60,MATCH($B38,[1]Calculation!$DJ$4:$DJ$60,0))*100</f>
        <v>0</v>
      </c>
      <c r="L38" s="1">
        <f>INDEX([1]Calculation!DS$4:DS$60,MATCH($B38,[1]Calculation!$DJ$4:$DJ$60,0))*100</f>
        <v>0</v>
      </c>
      <c r="M38">
        <v>8.3724759635538451E-4</v>
      </c>
      <c r="N38" s="4" t="str">
        <f t="shared" si="2"/>
        <v>43861Wyoming</v>
      </c>
      <c r="O38" s="2">
        <f>'[1]Delegate Counter'!AP39</f>
        <v>8</v>
      </c>
      <c r="P38" s="2">
        <f>'[1]Delegate Counter'!AQ39</f>
        <v>0</v>
      </c>
      <c r="Q38" s="2">
        <f>'[1]Delegate Counter'!AS39</f>
        <v>0</v>
      </c>
      <c r="R38" s="2">
        <f>'[1]Delegate Counter'!AT39</f>
        <v>0</v>
      </c>
      <c r="S38" s="2">
        <f>'[1]Delegate Counter'!AU39</f>
        <v>6</v>
      </c>
      <c r="T38" s="2">
        <f>'[1]Delegate Counter'!AV39</f>
        <v>0</v>
      </c>
      <c r="U38" s="2">
        <f>'[1]Delegate Counter'!AW39</f>
        <v>0</v>
      </c>
      <c r="V38" s="2">
        <f>'[1]Delegate Counter'!AX39</f>
        <v>0</v>
      </c>
      <c r="W38" s="2" t="str">
        <f>INDEX(bubblemap!B$2:B$53,MATCH(simulator!$B38,bubblemap!$A$2:$A$53,0))</f>
        <v>WY</v>
      </c>
      <c r="X38" s="2">
        <f>INDEX(bubblemap!E$2:E$53,MATCH(simulator!$B38,bubblemap!$A$2:$A$53,0))</f>
        <v>9.4868329805051381</v>
      </c>
      <c r="Y38" s="2">
        <f>INDEX(bubblemap!F$2:F$53,MATCH(simulator!$B38,bubblemap!$A$2:$A$53,0))</f>
        <v>214</v>
      </c>
      <c r="Z38" s="2">
        <f>INDEX(bubblemap!G$2:G$53,MATCH(simulator!$B38,bubblemap!$A$2:$A$53,0))</f>
        <v>177</v>
      </c>
    </row>
    <row r="39" spans="1:26">
      <c r="A39" s="20">
        <f t="shared" si="3"/>
        <v>43861</v>
      </c>
      <c r="B39" s="22" t="s">
        <v>52</v>
      </c>
      <c r="C39" s="20">
        <v>43928</v>
      </c>
      <c r="D39" s="6">
        <v>84</v>
      </c>
      <c r="E39" s="1">
        <f>INDEX([1]Calculation!DK$4:DK$60,MATCH($B39,[1]Calculation!$DJ$4:$DJ$60,0))*100</f>
        <v>50.583442183690778</v>
      </c>
      <c r="F39" s="1">
        <f>INDEX([1]Calculation!DL$4:DL$60,MATCH($B39,[1]Calculation!$DJ$4:$DJ$60,0))*100</f>
        <v>0</v>
      </c>
      <c r="G39" s="1">
        <f>INDEX([1]Calculation!DN$4:DN$60,MATCH($B39,[1]Calculation!$DJ$4:$DJ$60,0))*100</f>
        <v>0</v>
      </c>
      <c r="H39" s="1">
        <f>INDEX([1]Calculation!DO$4:DO$60,MATCH($B39,[1]Calculation!$DJ$4:$DJ$60,0))*100</f>
        <v>0</v>
      </c>
      <c r="I39" s="1">
        <f>INDEX([1]Calculation!DP$4:DP$60,MATCH($B39,[1]Calculation!$DJ$4:$DJ$60,0))*100</f>
        <v>49.416557816309215</v>
      </c>
      <c r="J39" s="1">
        <f>INDEX([1]Calculation!DQ$4:DQ$60,MATCH($B39,[1]Calculation!$DJ$4:$DJ$60,0))*100</f>
        <v>0</v>
      </c>
      <c r="K39" s="1">
        <f>INDEX([1]Calculation!DR$4:DR$60,MATCH($B39,[1]Calculation!$DJ$4:$DJ$60,0))*100</f>
        <v>0</v>
      </c>
      <c r="L39" s="1">
        <f>INDEX([1]Calculation!DS$4:DS$60,MATCH($B39,[1]Calculation!$DJ$4:$DJ$60,0))*100</f>
        <v>0</v>
      </c>
      <c r="M39">
        <v>2.0680059008357385E-2</v>
      </c>
      <c r="N39" s="4" t="str">
        <f t="shared" si="2"/>
        <v>43861Wisconsin</v>
      </c>
      <c r="O39" s="2">
        <f>'[1]Delegate Counter'!AP40</f>
        <v>42</v>
      </c>
      <c r="P39" s="2">
        <f>'[1]Delegate Counter'!AQ40</f>
        <v>0</v>
      </c>
      <c r="Q39" s="2">
        <f>'[1]Delegate Counter'!AS40</f>
        <v>0</v>
      </c>
      <c r="R39" s="2">
        <f>'[1]Delegate Counter'!AT40</f>
        <v>0</v>
      </c>
      <c r="S39" s="2">
        <f>'[1]Delegate Counter'!AU40</f>
        <v>42</v>
      </c>
      <c r="T39" s="2">
        <f>'[1]Delegate Counter'!AV40</f>
        <v>0</v>
      </c>
      <c r="U39" s="2">
        <f>'[1]Delegate Counter'!AW40</f>
        <v>0</v>
      </c>
      <c r="V39" s="2">
        <f>'[1]Delegate Counter'!AX40</f>
        <v>0</v>
      </c>
      <c r="W39" s="2" t="str">
        <f>INDEX(bubblemap!B$2:B$53,MATCH(simulator!$B39,bubblemap!$A$2:$A$53,0))</f>
        <v>WI</v>
      </c>
      <c r="X39" s="2">
        <f>INDEX(bubblemap!E$2:E$53,MATCH(simulator!$B39,bubblemap!$A$2:$A$53,0))</f>
        <v>17.320508075688775</v>
      </c>
      <c r="Y39" s="2">
        <f>INDEX(bubblemap!F$2:F$53,MATCH(simulator!$B39,bubblemap!$A$2:$A$53,0))</f>
        <v>359</v>
      </c>
      <c r="Z39" s="2">
        <f>INDEX(bubblemap!G$2:G$53,MATCH(simulator!$B39,bubblemap!$A$2:$A$53,0))</f>
        <v>146</v>
      </c>
    </row>
    <row r="40" spans="1:26">
      <c r="A40" s="20">
        <f t="shared" si="3"/>
        <v>43861</v>
      </c>
      <c r="B40" s="22" t="s">
        <v>53</v>
      </c>
      <c r="C40" s="20">
        <v>43949</v>
      </c>
      <c r="D40" s="6">
        <v>60</v>
      </c>
      <c r="E40" s="1">
        <f>INDEX([1]Calculation!DK$4:DK$60,MATCH($B40,[1]Calculation!$DJ$4:$DJ$60,0))*100</f>
        <v>51.268670860306933</v>
      </c>
      <c r="F40" s="1">
        <f>INDEX([1]Calculation!DL$4:DL$60,MATCH($B40,[1]Calculation!$DJ$4:$DJ$60,0))*100</f>
        <v>0</v>
      </c>
      <c r="G40" s="1">
        <f>INDEX([1]Calculation!DN$4:DN$60,MATCH($B40,[1]Calculation!$DJ$4:$DJ$60,0))*100</f>
        <v>0</v>
      </c>
      <c r="H40" s="1">
        <f>INDEX([1]Calculation!DO$4:DO$60,MATCH($B40,[1]Calculation!$DJ$4:$DJ$60,0))*100</f>
        <v>0</v>
      </c>
      <c r="I40" s="1">
        <f>INDEX([1]Calculation!DP$4:DP$60,MATCH($B40,[1]Calculation!$DJ$4:$DJ$60,0))*100</f>
        <v>48.731329139693067</v>
      </c>
      <c r="J40" s="1">
        <f>INDEX([1]Calculation!DQ$4:DQ$60,MATCH($B40,[1]Calculation!$DJ$4:$DJ$60,0))*100</f>
        <v>0</v>
      </c>
      <c r="K40" s="1">
        <f>INDEX([1]Calculation!DR$4:DR$60,MATCH($B40,[1]Calculation!$DJ$4:$DJ$60,0))*100</f>
        <v>0</v>
      </c>
      <c r="L40" s="1">
        <f>INDEX([1]Calculation!DS$4:DS$60,MATCH($B40,[1]Calculation!$DJ$4:$DJ$60,0))*100</f>
        <v>0</v>
      </c>
      <c r="M40">
        <v>1.342593749764878E-2</v>
      </c>
      <c r="N40" s="4" t="str">
        <f t="shared" si="2"/>
        <v>43861Connecticut</v>
      </c>
      <c r="O40" s="2">
        <f>'[1]Delegate Counter'!AP41</f>
        <v>31</v>
      </c>
      <c r="P40" s="2">
        <f>'[1]Delegate Counter'!AQ41</f>
        <v>0</v>
      </c>
      <c r="Q40" s="2">
        <f>'[1]Delegate Counter'!AS41</f>
        <v>0</v>
      </c>
      <c r="R40" s="2">
        <f>'[1]Delegate Counter'!AT41</f>
        <v>0</v>
      </c>
      <c r="S40" s="2">
        <f>'[1]Delegate Counter'!AU41</f>
        <v>29</v>
      </c>
      <c r="T40" s="2">
        <f>'[1]Delegate Counter'!AV41</f>
        <v>0</v>
      </c>
      <c r="U40" s="2">
        <f>'[1]Delegate Counter'!AW41</f>
        <v>0</v>
      </c>
      <c r="V40" s="2">
        <f>'[1]Delegate Counter'!AX41</f>
        <v>0</v>
      </c>
      <c r="W40" s="2" t="str">
        <f>INDEX(bubblemap!B$2:B$53,MATCH(simulator!$B40,bubblemap!$A$2:$A$53,0))</f>
        <v>CT</v>
      </c>
      <c r="X40" s="2">
        <f>INDEX(bubblemap!E$2:E$53,MATCH(simulator!$B40,bubblemap!$A$2:$A$53,0))</f>
        <v>14.491376746189438</v>
      </c>
      <c r="Y40" s="2">
        <f>INDEX(bubblemap!F$2:F$53,MATCH(simulator!$B40,bubblemap!$A$2:$A$53,0))</f>
        <v>586</v>
      </c>
      <c r="Z40" s="2">
        <f>INDEX(bubblemap!G$2:G$53,MATCH(simulator!$B40,bubblemap!$A$2:$A$53,0))</f>
        <v>128</v>
      </c>
    </row>
    <row r="41" spans="1:26">
      <c r="A41" s="20">
        <f t="shared" si="3"/>
        <v>43861</v>
      </c>
      <c r="B41" s="22" t="s">
        <v>54</v>
      </c>
      <c r="C41" s="20">
        <v>43949</v>
      </c>
      <c r="D41" s="6">
        <v>21</v>
      </c>
      <c r="E41" s="1">
        <f>INDEX([1]Calculation!DK$4:DK$60,MATCH($B41,[1]Calculation!$DJ$4:$DJ$60,0))*100</f>
        <v>62.773557035818342</v>
      </c>
      <c r="F41" s="1">
        <f>INDEX([1]Calculation!DL$4:DL$60,MATCH($B41,[1]Calculation!$DJ$4:$DJ$60,0))*100</f>
        <v>0</v>
      </c>
      <c r="G41" s="1">
        <f>INDEX([1]Calculation!DN$4:DN$60,MATCH($B41,[1]Calculation!$DJ$4:$DJ$60,0))*100</f>
        <v>0</v>
      </c>
      <c r="H41" s="1">
        <f>INDEX([1]Calculation!DO$4:DO$60,MATCH($B41,[1]Calculation!$DJ$4:$DJ$60,0))*100</f>
        <v>0</v>
      </c>
      <c r="I41" s="1">
        <f>INDEX([1]Calculation!DP$4:DP$60,MATCH($B41,[1]Calculation!$DJ$4:$DJ$60,0))*100</f>
        <v>37.226442964181651</v>
      </c>
      <c r="J41" s="1">
        <f>INDEX([1]Calculation!DQ$4:DQ$60,MATCH($B41,[1]Calculation!$DJ$4:$DJ$60,0))*100</f>
        <v>0</v>
      </c>
      <c r="K41" s="1">
        <f>INDEX([1]Calculation!DR$4:DR$60,MATCH($B41,[1]Calculation!$DJ$4:$DJ$60,0))*100</f>
        <v>0</v>
      </c>
      <c r="L41" s="1">
        <f>INDEX([1]Calculation!DS$4:DS$60,MATCH($B41,[1]Calculation!$DJ$4:$DJ$60,0))*100</f>
        <v>0</v>
      </c>
      <c r="M41">
        <v>3.5241642478358788E-3</v>
      </c>
      <c r="N41" s="4" t="str">
        <f t="shared" si="2"/>
        <v>43861Delaware</v>
      </c>
      <c r="O41" s="2">
        <f>'[1]Delegate Counter'!AP42</f>
        <v>13</v>
      </c>
      <c r="P41" s="2">
        <f>'[1]Delegate Counter'!AQ42</f>
        <v>0</v>
      </c>
      <c r="Q41" s="2">
        <f>'[1]Delegate Counter'!AS42</f>
        <v>0</v>
      </c>
      <c r="R41" s="2">
        <f>'[1]Delegate Counter'!AT42</f>
        <v>0</v>
      </c>
      <c r="S41" s="2">
        <f>'[1]Delegate Counter'!AU42</f>
        <v>8</v>
      </c>
      <c r="T41" s="2">
        <f>'[1]Delegate Counter'!AV42</f>
        <v>0</v>
      </c>
      <c r="U41" s="2">
        <f>'[1]Delegate Counter'!AW42</f>
        <v>0</v>
      </c>
      <c r="V41" s="2">
        <f>'[1]Delegate Counter'!AX42</f>
        <v>0</v>
      </c>
      <c r="W41" s="2" t="str">
        <f>INDEX(bubblemap!B$2:B$53,MATCH(simulator!$B41,bubblemap!$A$2:$A$53,0))</f>
        <v>DE</v>
      </c>
      <c r="X41" s="2">
        <f>INDEX(bubblemap!E$2:E$53,MATCH(simulator!$B41,bubblemap!$A$2:$A$53,0))</f>
        <v>9.4868329805051381</v>
      </c>
      <c r="Y41" s="2">
        <f>INDEX(bubblemap!F$2:F$53,MATCH(simulator!$B41,bubblemap!$A$2:$A$53,0))</f>
        <v>557</v>
      </c>
      <c r="Z41" s="2">
        <f>INDEX(bubblemap!G$2:G$53,MATCH(simulator!$B41,bubblemap!$A$2:$A$53,0))</f>
        <v>183</v>
      </c>
    </row>
    <row r="42" spans="1:26">
      <c r="A42" s="20">
        <f t="shared" si="3"/>
        <v>43861</v>
      </c>
      <c r="B42" s="22" t="s">
        <v>55</v>
      </c>
      <c r="C42" s="20">
        <v>43949</v>
      </c>
      <c r="D42" s="6">
        <v>96</v>
      </c>
      <c r="E42" s="1">
        <f>INDEX([1]Calculation!DK$4:DK$60,MATCH($B42,[1]Calculation!$DJ$4:$DJ$60,0))*100</f>
        <v>59.654681108300046</v>
      </c>
      <c r="F42" s="1">
        <f>INDEX([1]Calculation!DL$4:DL$60,MATCH($B42,[1]Calculation!$DJ$4:$DJ$60,0))*100</f>
        <v>0</v>
      </c>
      <c r="G42" s="1">
        <f>INDEX([1]Calculation!DN$4:DN$60,MATCH($B42,[1]Calculation!$DJ$4:$DJ$60,0))*100</f>
        <v>0</v>
      </c>
      <c r="H42" s="1">
        <f>INDEX([1]Calculation!DO$4:DO$60,MATCH($B42,[1]Calculation!$DJ$4:$DJ$60,0))*100</f>
        <v>0</v>
      </c>
      <c r="I42" s="1">
        <f>INDEX([1]Calculation!DP$4:DP$60,MATCH($B42,[1]Calculation!$DJ$4:$DJ$60,0))*100</f>
        <v>40.345318891699961</v>
      </c>
      <c r="J42" s="1">
        <f>INDEX([1]Calculation!DQ$4:DQ$60,MATCH($B42,[1]Calculation!$DJ$4:$DJ$60,0))*100</f>
        <v>0</v>
      </c>
      <c r="K42" s="1">
        <f>INDEX([1]Calculation!DR$4:DR$60,MATCH($B42,[1]Calculation!$DJ$4:$DJ$60,0))*100</f>
        <v>0</v>
      </c>
      <c r="L42" s="1">
        <f>INDEX([1]Calculation!DS$4:DS$60,MATCH($B42,[1]Calculation!$DJ$4:$DJ$60,0))*100</f>
        <v>0</v>
      </c>
      <c r="M42">
        <v>2.5099717545422135E-2</v>
      </c>
      <c r="N42" s="4" t="str">
        <f t="shared" si="2"/>
        <v>43861Maryland</v>
      </c>
      <c r="O42" s="2">
        <f>'[1]Delegate Counter'!AP43</f>
        <v>57</v>
      </c>
      <c r="P42" s="2">
        <f>'[1]Delegate Counter'!AQ43</f>
        <v>0</v>
      </c>
      <c r="Q42" s="2">
        <f>'[1]Delegate Counter'!AS43</f>
        <v>0</v>
      </c>
      <c r="R42" s="2">
        <f>'[1]Delegate Counter'!AT43</f>
        <v>0</v>
      </c>
      <c r="S42" s="2">
        <f>'[1]Delegate Counter'!AU43</f>
        <v>39</v>
      </c>
      <c r="T42" s="2">
        <f>'[1]Delegate Counter'!AV43</f>
        <v>0</v>
      </c>
      <c r="U42" s="2">
        <f>'[1]Delegate Counter'!AW43</f>
        <v>0</v>
      </c>
      <c r="V42" s="2">
        <f>'[1]Delegate Counter'!AX43</f>
        <v>0</v>
      </c>
      <c r="W42" s="2" t="str">
        <f>INDEX(bubblemap!B$2:B$53,MATCH(simulator!$B42,bubblemap!$A$2:$A$53,0))</f>
        <v>MD</v>
      </c>
      <c r="X42" s="2">
        <f>INDEX(bubblemap!E$2:E$53,MATCH(simulator!$B42,bubblemap!$A$2:$A$53,0))</f>
        <v>17.320508075688775</v>
      </c>
      <c r="Y42" s="2">
        <f>INDEX(bubblemap!F$2:F$53,MATCH(simulator!$B42,bubblemap!$A$2:$A$53,0))</f>
        <v>505</v>
      </c>
      <c r="Z42" s="2">
        <f>INDEX(bubblemap!G$2:G$53,MATCH(simulator!$B42,bubblemap!$A$2:$A$53,0))</f>
        <v>185</v>
      </c>
    </row>
    <row r="43" spans="1:26">
      <c r="A43" s="20">
        <f t="shared" si="3"/>
        <v>43861</v>
      </c>
      <c r="B43" s="22" t="s">
        <v>56</v>
      </c>
      <c r="C43" s="20">
        <v>43949</v>
      </c>
      <c r="D43" s="6">
        <v>274</v>
      </c>
      <c r="E43" s="1">
        <f>INDEX([1]Calculation!DK$4:DK$60,MATCH($B43,[1]Calculation!$DJ$4:$DJ$60,0))*100</f>
        <v>55.696752171415362</v>
      </c>
      <c r="F43" s="1">
        <f>INDEX([1]Calculation!DL$4:DL$60,MATCH($B43,[1]Calculation!$DJ$4:$DJ$60,0))*100</f>
        <v>0</v>
      </c>
      <c r="G43" s="1">
        <f>INDEX([1]Calculation!DN$4:DN$60,MATCH($B43,[1]Calculation!$DJ$4:$DJ$60,0))*100</f>
        <v>0</v>
      </c>
      <c r="H43" s="1">
        <f>INDEX([1]Calculation!DO$4:DO$60,MATCH($B43,[1]Calculation!$DJ$4:$DJ$60,0))*100</f>
        <v>0</v>
      </c>
      <c r="I43" s="1">
        <f>INDEX([1]Calculation!DP$4:DP$60,MATCH($B43,[1]Calculation!$DJ$4:$DJ$60,0))*100</f>
        <v>44.303247828584624</v>
      </c>
      <c r="J43" s="1">
        <f>INDEX([1]Calculation!DQ$4:DQ$60,MATCH($B43,[1]Calculation!$DJ$4:$DJ$60,0))*100</f>
        <v>0</v>
      </c>
      <c r="K43" s="1">
        <f>INDEX([1]Calculation!DR$4:DR$60,MATCH($B43,[1]Calculation!$DJ$4:$DJ$60,0))*100</f>
        <v>0</v>
      </c>
      <c r="L43" s="1">
        <f>INDEX([1]Calculation!DS$4:DS$60,MATCH($B43,[1]Calculation!$DJ$4:$DJ$60,0))*100</f>
        <v>0</v>
      </c>
      <c r="M43">
        <v>6.8150784622891036E-2</v>
      </c>
      <c r="N43" s="4" t="str">
        <f t="shared" si="2"/>
        <v>43861New York</v>
      </c>
      <c r="O43" s="2">
        <f>'[1]Delegate Counter'!AP44</f>
        <v>153</v>
      </c>
      <c r="P43" s="2">
        <f>'[1]Delegate Counter'!AQ44</f>
        <v>0</v>
      </c>
      <c r="Q43" s="2">
        <f>'[1]Delegate Counter'!AS44</f>
        <v>0</v>
      </c>
      <c r="R43" s="2">
        <f>'[1]Delegate Counter'!AT44</f>
        <v>0</v>
      </c>
      <c r="S43" s="2">
        <f>'[1]Delegate Counter'!AU44</f>
        <v>121</v>
      </c>
      <c r="T43" s="2">
        <f>'[1]Delegate Counter'!AV44</f>
        <v>0</v>
      </c>
      <c r="U43" s="2">
        <f>'[1]Delegate Counter'!AW44</f>
        <v>0</v>
      </c>
      <c r="V43" s="2">
        <f>'[1]Delegate Counter'!AX44</f>
        <v>0</v>
      </c>
      <c r="W43" s="2" t="str">
        <f>INDEX(bubblemap!B$2:B$53,MATCH(simulator!$B43,bubblemap!$A$2:$A$53,0))</f>
        <v>NY</v>
      </c>
      <c r="X43" s="2">
        <f>INDEX(bubblemap!E$2:E$53,MATCH(simulator!$B43,bubblemap!$A$2:$A$53,0))</f>
        <v>29.49576240750525</v>
      </c>
      <c r="Y43" s="2">
        <f>INDEX(bubblemap!F$2:F$53,MATCH(simulator!$B43,bubblemap!$A$2:$A$53,0))</f>
        <v>548</v>
      </c>
      <c r="Z43" s="2">
        <f>INDEX(bubblemap!G$2:G$53,MATCH(simulator!$B43,bubblemap!$A$2:$A$53,0))</f>
        <v>81</v>
      </c>
    </row>
    <row r="44" spans="1:26">
      <c r="A44" s="20">
        <f t="shared" si="3"/>
        <v>43861</v>
      </c>
      <c r="B44" s="22" t="s">
        <v>57</v>
      </c>
      <c r="C44" s="20">
        <v>43949</v>
      </c>
      <c r="D44" s="6">
        <v>186</v>
      </c>
      <c r="E44" s="1">
        <f>INDEX([1]Calculation!DK$4:DK$60,MATCH($B44,[1]Calculation!$DJ$4:$DJ$60,0))*100</f>
        <v>57.062338020127378</v>
      </c>
      <c r="F44" s="1">
        <f>INDEX([1]Calculation!DL$4:DL$60,MATCH($B44,[1]Calculation!$DJ$4:$DJ$60,0))*100</f>
        <v>0</v>
      </c>
      <c r="G44" s="1">
        <f>INDEX([1]Calculation!DN$4:DN$60,MATCH($B44,[1]Calculation!$DJ$4:$DJ$60,0))*100</f>
        <v>0</v>
      </c>
      <c r="H44" s="1">
        <f>INDEX([1]Calculation!DO$4:DO$60,MATCH($B44,[1]Calculation!$DJ$4:$DJ$60,0))*100</f>
        <v>0</v>
      </c>
      <c r="I44" s="1">
        <f>INDEX([1]Calculation!DP$4:DP$60,MATCH($B44,[1]Calculation!$DJ$4:$DJ$60,0))*100</f>
        <v>42.937661979872608</v>
      </c>
      <c r="J44" s="1">
        <f>INDEX([1]Calculation!DQ$4:DQ$60,MATCH($B44,[1]Calculation!$DJ$4:$DJ$60,0))*100</f>
        <v>0</v>
      </c>
      <c r="K44" s="1">
        <f>INDEX([1]Calculation!DR$4:DR$60,MATCH($B44,[1]Calculation!$DJ$4:$DJ$60,0))*100</f>
        <v>0</v>
      </c>
      <c r="L44" s="1">
        <f>INDEX([1]Calculation!DS$4:DS$60,MATCH($B44,[1]Calculation!$DJ$4:$DJ$60,0))*100</f>
        <v>0</v>
      </c>
      <c r="M44">
        <v>4.3773885500613646E-2</v>
      </c>
      <c r="N44" s="4" t="str">
        <f t="shared" si="2"/>
        <v>43861Pennsylvania</v>
      </c>
      <c r="O44" s="2">
        <f>'[1]Delegate Counter'!AP45</f>
        <v>106</v>
      </c>
      <c r="P44" s="2">
        <f>'[1]Delegate Counter'!AQ45</f>
        <v>0</v>
      </c>
      <c r="Q44" s="2">
        <f>'[1]Delegate Counter'!AS45</f>
        <v>0</v>
      </c>
      <c r="R44" s="2">
        <f>'[1]Delegate Counter'!AT45</f>
        <v>0</v>
      </c>
      <c r="S44" s="2">
        <f>'[1]Delegate Counter'!AU45</f>
        <v>80</v>
      </c>
      <c r="T44" s="2">
        <f>'[1]Delegate Counter'!AV45</f>
        <v>0</v>
      </c>
      <c r="U44" s="2">
        <f>'[1]Delegate Counter'!AW45</f>
        <v>0</v>
      </c>
      <c r="V44" s="2">
        <f>'[1]Delegate Counter'!AX45</f>
        <v>0</v>
      </c>
      <c r="W44" s="2" t="str">
        <f>INDEX(bubblemap!B$2:B$53,MATCH(simulator!$B44,bubblemap!$A$2:$A$53,0))</f>
        <v>PA</v>
      </c>
      <c r="X44" s="2">
        <f>INDEX(bubblemap!E$2:E$53,MATCH(simulator!$B44,bubblemap!$A$2:$A$53,0))</f>
        <v>24.494897427831781</v>
      </c>
      <c r="Y44" s="2">
        <f>INDEX(bubblemap!F$2:F$53,MATCH(simulator!$B44,bubblemap!$A$2:$A$53,0))</f>
        <v>498</v>
      </c>
      <c r="Z44" s="2">
        <f>INDEX(bubblemap!G$2:G$53,MATCH(simulator!$B44,bubblemap!$A$2:$A$53,0))</f>
        <v>132</v>
      </c>
    </row>
    <row r="45" spans="1:26">
      <c r="A45" s="20">
        <f t="shared" si="3"/>
        <v>43861</v>
      </c>
      <c r="B45" s="22" t="s">
        <v>58</v>
      </c>
      <c r="C45" s="20">
        <v>43949</v>
      </c>
      <c r="D45" s="6">
        <v>26</v>
      </c>
      <c r="E45" s="1">
        <f>INDEX([1]Calculation!DK$4:DK$60,MATCH($B45,[1]Calculation!$DJ$4:$DJ$60,0))*100</f>
        <v>50.163195331052336</v>
      </c>
      <c r="F45" s="1">
        <f>INDEX([1]Calculation!DL$4:DL$60,MATCH($B45,[1]Calculation!$DJ$4:$DJ$60,0))*100</f>
        <v>0</v>
      </c>
      <c r="G45" s="1">
        <f>INDEX([1]Calculation!DN$4:DN$60,MATCH($B45,[1]Calculation!$DJ$4:$DJ$60,0))*100</f>
        <v>0</v>
      </c>
      <c r="H45" s="1">
        <f>INDEX([1]Calculation!DO$4:DO$60,MATCH($B45,[1]Calculation!$DJ$4:$DJ$60,0))*100</f>
        <v>0</v>
      </c>
      <c r="I45" s="1">
        <f>INDEX([1]Calculation!DP$4:DP$60,MATCH($B45,[1]Calculation!$DJ$4:$DJ$60,0))*100</f>
        <v>49.836804668947664</v>
      </c>
      <c r="J45" s="1">
        <f>INDEX([1]Calculation!DQ$4:DQ$60,MATCH($B45,[1]Calculation!$DJ$4:$DJ$60,0))*100</f>
        <v>0</v>
      </c>
      <c r="K45" s="1">
        <f>INDEX([1]Calculation!DR$4:DR$60,MATCH($B45,[1]Calculation!$DJ$4:$DJ$60,0))*100</f>
        <v>0</v>
      </c>
      <c r="L45" s="1">
        <f>INDEX([1]Calculation!DS$4:DS$60,MATCH($B45,[1]Calculation!$DJ$4:$DJ$60,0))*100</f>
        <v>0</v>
      </c>
      <c r="M45">
        <v>3.7772845705901677E-3</v>
      </c>
      <c r="N45" s="4" t="str">
        <f t="shared" si="2"/>
        <v>43861Rhode Island</v>
      </c>
      <c r="O45" s="2">
        <f>'[1]Delegate Counter'!AP46</f>
        <v>13</v>
      </c>
      <c r="P45" s="2">
        <f>'[1]Delegate Counter'!AQ46</f>
        <v>0</v>
      </c>
      <c r="Q45" s="2">
        <f>'[1]Delegate Counter'!AS46</f>
        <v>0</v>
      </c>
      <c r="R45" s="2">
        <f>'[1]Delegate Counter'!AT46</f>
        <v>0</v>
      </c>
      <c r="S45" s="2">
        <f>'[1]Delegate Counter'!AU46</f>
        <v>13</v>
      </c>
      <c r="T45" s="2">
        <f>'[1]Delegate Counter'!AV46</f>
        <v>0</v>
      </c>
      <c r="U45" s="2">
        <f>'[1]Delegate Counter'!AW46</f>
        <v>0</v>
      </c>
      <c r="V45" s="2">
        <f>'[1]Delegate Counter'!AX46</f>
        <v>0</v>
      </c>
      <c r="W45" s="2" t="str">
        <f>INDEX(bubblemap!B$2:B$53,MATCH(simulator!$B45,bubblemap!$A$2:$A$53,0))</f>
        <v>RI</v>
      </c>
      <c r="X45" s="2">
        <f>INDEX(bubblemap!E$2:E$53,MATCH(simulator!$B45,bubblemap!$A$2:$A$53,0))</f>
        <v>10.954451150103322</v>
      </c>
      <c r="Y45" s="2">
        <f>INDEX(bubblemap!F$2:F$53,MATCH(simulator!$B45,bubblemap!$A$2:$A$53,0))</f>
        <v>619</v>
      </c>
      <c r="Z45" s="2">
        <f>INDEX(bubblemap!G$2:G$53,MATCH(simulator!$B45,bubblemap!$A$2:$A$53,0))</f>
        <v>126</v>
      </c>
    </row>
    <row r="46" spans="1:26">
      <c r="A46" s="20">
        <f t="shared" si="3"/>
        <v>43861</v>
      </c>
      <c r="B46" s="22" t="s">
        <v>59</v>
      </c>
      <c r="C46" s="20">
        <v>43953</v>
      </c>
      <c r="D46" s="6">
        <v>7</v>
      </c>
      <c r="E46" s="1">
        <f>INDEX([1]Calculation!DK$4:DK$60,MATCH($B46,[1]Calculation!$DJ$4:$DJ$60,0))*100</f>
        <v>52.80166551630986</v>
      </c>
      <c r="F46" s="1">
        <f>INDEX([1]Calculation!DL$4:DL$60,MATCH($B46,[1]Calculation!$DJ$4:$DJ$60,0))*100</f>
        <v>0</v>
      </c>
      <c r="G46" s="1">
        <f>INDEX([1]Calculation!DN$4:DN$60,MATCH($B46,[1]Calculation!$DJ$4:$DJ$60,0))*100</f>
        <v>0</v>
      </c>
      <c r="H46" s="1">
        <f>INDEX([1]Calculation!DO$4:DO$60,MATCH($B46,[1]Calculation!$DJ$4:$DJ$60,0))*100</f>
        <v>0</v>
      </c>
      <c r="I46" s="1">
        <f>INDEX([1]Calculation!DP$4:DP$60,MATCH($B46,[1]Calculation!$DJ$4:$DJ$60,0))*100</f>
        <v>47.198334483690132</v>
      </c>
      <c r="J46" s="1">
        <f>INDEX([1]Calculation!DQ$4:DQ$60,MATCH($B46,[1]Calculation!$DJ$4:$DJ$60,0))*100</f>
        <v>0</v>
      </c>
      <c r="K46" s="1">
        <f>INDEX([1]Calculation!DR$4:DR$60,MATCH($B46,[1]Calculation!$DJ$4:$DJ$60,0))*100</f>
        <v>0</v>
      </c>
      <c r="L46" s="1">
        <f>INDEX([1]Calculation!DS$4:DS$60,MATCH($B46,[1]Calculation!$DJ$4:$DJ$60,0))*100</f>
        <v>0</v>
      </c>
      <c r="M46">
        <v>0</v>
      </c>
      <c r="N46" s="4" t="str">
        <f t="shared" si="2"/>
        <v>43861Guam</v>
      </c>
      <c r="O46" s="2">
        <f>'[1]Delegate Counter'!AP47</f>
        <v>4</v>
      </c>
      <c r="P46" s="2">
        <f>'[1]Delegate Counter'!AQ47</f>
        <v>0</v>
      </c>
      <c r="Q46" s="2">
        <f>'[1]Delegate Counter'!AS47</f>
        <v>0</v>
      </c>
      <c r="R46" s="2">
        <f>'[1]Delegate Counter'!AT47</f>
        <v>0</v>
      </c>
      <c r="S46" s="2">
        <f>'[1]Delegate Counter'!AU47</f>
        <v>3</v>
      </c>
      <c r="T46" s="2">
        <f>'[1]Delegate Counter'!AV47</f>
        <v>0</v>
      </c>
      <c r="U46" s="2">
        <f>'[1]Delegate Counter'!AW47</f>
        <v>0</v>
      </c>
      <c r="V46" s="2">
        <f>'[1]Delegate Counter'!AX47</f>
        <v>0</v>
      </c>
      <c r="W46" s="2" t="e">
        <f>INDEX(bubblemap!B$2:B$53,MATCH(simulator!$B46,bubblemap!$A$2:$A$53,0))</f>
        <v>#N/A</v>
      </c>
      <c r="X46" s="2" t="e">
        <f>INDEX(bubblemap!E$2:E$53,MATCH(simulator!$B46,bubblemap!$A$2:$A$53,0))</f>
        <v>#N/A</v>
      </c>
      <c r="Y46" s="2" t="e">
        <f>INDEX(bubblemap!F$2:F$53,MATCH(simulator!$B46,bubblemap!$A$2:$A$53,0))</f>
        <v>#N/A</v>
      </c>
      <c r="Z46" s="2" t="e">
        <f>INDEX(bubblemap!G$2:G$53,MATCH(simulator!$B46,bubblemap!$A$2:$A$53,0))</f>
        <v>#N/A</v>
      </c>
    </row>
    <row r="47" spans="1:26">
      <c r="A47" s="20">
        <f t="shared" si="3"/>
        <v>43861</v>
      </c>
      <c r="B47" s="22" t="s">
        <v>60</v>
      </c>
      <c r="C47" s="20">
        <v>43953</v>
      </c>
      <c r="D47" s="6">
        <v>39</v>
      </c>
      <c r="E47" s="1">
        <f>INDEX([1]Calculation!DK$4:DK$60,MATCH($B47,[1]Calculation!$DJ$4:$DJ$60,0))*100</f>
        <v>47.09153618012423</v>
      </c>
      <c r="F47" s="1">
        <f>INDEX([1]Calculation!DL$4:DL$60,MATCH($B47,[1]Calculation!$DJ$4:$DJ$60,0))*100</f>
        <v>0</v>
      </c>
      <c r="G47" s="1">
        <f>INDEX([1]Calculation!DN$4:DN$60,MATCH($B47,[1]Calculation!$DJ$4:$DJ$60,0))*100</f>
        <v>0</v>
      </c>
      <c r="H47" s="1">
        <f>INDEX([1]Calculation!DO$4:DO$60,MATCH($B47,[1]Calculation!$DJ$4:$DJ$60,0))*100</f>
        <v>0</v>
      </c>
      <c r="I47" s="1">
        <f>INDEX([1]Calculation!DP$4:DP$60,MATCH($B47,[1]Calculation!$DJ$4:$DJ$60,0))*100</f>
        <v>52.908463819875784</v>
      </c>
      <c r="J47" s="1">
        <f>INDEX([1]Calculation!DQ$4:DQ$60,MATCH($B47,[1]Calculation!$DJ$4:$DJ$60,0))*100</f>
        <v>0</v>
      </c>
      <c r="K47" s="1">
        <f>INDEX([1]Calculation!DR$4:DR$60,MATCH($B47,[1]Calculation!$DJ$4:$DJ$60,0))*100</f>
        <v>0</v>
      </c>
      <c r="L47" s="1">
        <f>INDEX([1]Calculation!DS$4:DS$60,MATCH($B47,[1]Calculation!$DJ$4:$DJ$60,0))*100</f>
        <v>0</v>
      </c>
      <c r="M47">
        <v>6.3871672035040279E-3</v>
      </c>
      <c r="N47" s="4" t="str">
        <f t="shared" si="2"/>
        <v>43861Kansas</v>
      </c>
      <c r="O47" s="2">
        <f>'[1]Delegate Counter'!AP48</f>
        <v>18</v>
      </c>
      <c r="P47" s="2">
        <f>'[1]Delegate Counter'!AQ48</f>
        <v>0</v>
      </c>
      <c r="Q47" s="2">
        <f>'[1]Delegate Counter'!AS48</f>
        <v>0</v>
      </c>
      <c r="R47" s="2">
        <f>'[1]Delegate Counter'!AT48</f>
        <v>0</v>
      </c>
      <c r="S47" s="2">
        <f>'[1]Delegate Counter'!AU48</f>
        <v>21</v>
      </c>
      <c r="T47" s="2">
        <f>'[1]Delegate Counter'!AV48</f>
        <v>0</v>
      </c>
      <c r="U47" s="2">
        <f>'[1]Delegate Counter'!AW48</f>
        <v>0</v>
      </c>
      <c r="V47" s="2">
        <f>'[1]Delegate Counter'!AX48</f>
        <v>0</v>
      </c>
      <c r="W47" s="2" t="str">
        <f>INDEX(bubblemap!B$2:B$53,MATCH(simulator!$B47,bubblemap!$A$2:$A$53,0))</f>
        <v>KS</v>
      </c>
      <c r="X47" s="2">
        <f>INDEX(bubblemap!E$2:E$53,MATCH(simulator!$B47,bubblemap!$A$2:$A$53,0))</f>
        <v>13.416407864998739</v>
      </c>
      <c r="Y47" s="2">
        <f>INDEX(bubblemap!F$2:F$53,MATCH(simulator!$B47,bubblemap!$A$2:$A$53,0))</f>
        <v>266</v>
      </c>
      <c r="Z47" s="2">
        <f>INDEX(bubblemap!G$2:G$53,MATCH(simulator!$B47,bubblemap!$A$2:$A$53,0))</f>
        <v>248</v>
      </c>
    </row>
    <row r="48" spans="1:26">
      <c r="A48" s="20">
        <f t="shared" si="3"/>
        <v>43861</v>
      </c>
      <c r="B48" s="22" t="s">
        <v>61</v>
      </c>
      <c r="C48" s="20">
        <v>43956</v>
      </c>
      <c r="D48" s="6">
        <v>82</v>
      </c>
      <c r="E48" s="1">
        <f>INDEX([1]Calculation!DK$4:DK$60,MATCH($B48,[1]Calculation!$DJ$4:$DJ$60,0))*100</f>
        <v>52.837684504919316</v>
      </c>
      <c r="F48" s="1">
        <f>INDEX([1]Calculation!DL$4:DL$60,MATCH($B48,[1]Calculation!$DJ$4:$DJ$60,0))*100</f>
        <v>0</v>
      </c>
      <c r="G48" s="1">
        <f>INDEX([1]Calculation!DN$4:DN$60,MATCH($B48,[1]Calculation!$DJ$4:$DJ$60,0))*100</f>
        <v>0</v>
      </c>
      <c r="H48" s="1">
        <f>INDEX([1]Calculation!DO$4:DO$60,MATCH($B48,[1]Calculation!$DJ$4:$DJ$60,0))*100</f>
        <v>0</v>
      </c>
      <c r="I48" s="1">
        <f>INDEX([1]Calculation!DP$4:DP$60,MATCH($B48,[1]Calculation!$DJ$4:$DJ$60,0))*100</f>
        <v>47.162315495080676</v>
      </c>
      <c r="J48" s="1">
        <f>INDEX([1]Calculation!DQ$4:DQ$60,MATCH($B48,[1]Calculation!$DJ$4:$DJ$60,0))*100</f>
        <v>0</v>
      </c>
      <c r="K48" s="1">
        <f>INDEX([1]Calculation!DR$4:DR$60,MATCH($B48,[1]Calculation!$DJ$4:$DJ$60,0))*100</f>
        <v>0</v>
      </c>
      <c r="L48" s="1">
        <f>INDEX([1]Calculation!DS$4:DS$60,MATCH($B48,[1]Calculation!$DJ$4:$DJ$60,0))*100</f>
        <v>0</v>
      </c>
      <c r="M48">
        <v>1.5453562614693744E-2</v>
      </c>
      <c r="N48" s="4" t="str">
        <f t="shared" si="2"/>
        <v>43861Indiana</v>
      </c>
      <c r="O48" s="2">
        <f>'[1]Delegate Counter'!AP49</f>
        <v>43</v>
      </c>
      <c r="P48" s="2">
        <f>'[1]Delegate Counter'!AQ49</f>
        <v>0</v>
      </c>
      <c r="Q48" s="2">
        <f>'[1]Delegate Counter'!AS49</f>
        <v>0</v>
      </c>
      <c r="R48" s="2">
        <f>'[1]Delegate Counter'!AT49</f>
        <v>0</v>
      </c>
      <c r="S48" s="2">
        <f>'[1]Delegate Counter'!AU49</f>
        <v>39</v>
      </c>
      <c r="T48" s="2">
        <f>'[1]Delegate Counter'!AV49</f>
        <v>0</v>
      </c>
      <c r="U48" s="2">
        <f>'[1]Delegate Counter'!AW49</f>
        <v>0</v>
      </c>
      <c r="V48" s="2">
        <f>'[1]Delegate Counter'!AX49</f>
        <v>0</v>
      </c>
      <c r="W48" s="2" t="str">
        <f>INDEX(bubblemap!B$2:B$53,MATCH(simulator!$B48,bubblemap!$A$2:$A$53,0))</f>
        <v>IN</v>
      </c>
      <c r="X48" s="2">
        <f>INDEX(bubblemap!E$2:E$53,MATCH(simulator!$B48,bubblemap!$A$2:$A$53,0))</f>
        <v>18.165902124584949</v>
      </c>
      <c r="Y48" s="2">
        <f>INDEX(bubblemap!F$2:F$53,MATCH(simulator!$B48,bubblemap!$A$2:$A$53,0))</f>
        <v>413</v>
      </c>
      <c r="Z48" s="2">
        <f>INDEX(bubblemap!G$2:G$53,MATCH(simulator!$B48,bubblemap!$A$2:$A$53,0))</f>
        <v>207</v>
      </c>
    </row>
    <row r="49" spans="1:26">
      <c r="A49" s="20">
        <f t="shared" si="3"/>
        <v>43861</v>
      </c>
      <c r="B49" s="22" t="s">
        <v>62</v>
      </c>
      <c r="C49" s="20">
        <v>43963</v>
      </c>
      <c r="D49" s="6">
        <v>29</v>
      </c>
      <c r="E49" s="1">
        <f>INDEX([1]Calculation!DK$4:DK$60,MATCH($B49,[1]Calculation!$DJ$4:$DJ$60,0))*100</f>
        <v>48.90201750483471</v>
      </c>
      <c r="F49" s="1">
        <f>INDEX([1]Calculation!DL$4:DL$60,MATCH($B49,[1]Calculation!$DJ$4:$DJ$60,0))*100</f>
        <v>0</v>
      </c>
      <c r="G49" s="1">
        <f>INDEX([1]Calculation!DN$4:DN$60,MATCH($B49,[1]Calculation!$DJ$4:$DJ$60,0))*100</f>
        <v>0</v>
      </c>
      <c r="H49" s="1">
        <f>INDEX([1]Calculation!DO$4:DO$60,MATCH($B49,[1]Calculation!$DJ$4:$DJ$60,0))*100</f>
        <v>0</v>
      </c>
      <c r="I49" s="1">
        <f>INDEX([1]Calculation!DP$4:DP$60,MATCH($B49,[1]Calculation!$DJ$4:$DJ$60,0))*100</f>
        <v>51.097982495165304</v>
      </c>
      <c r="J49" s="1">
        <f>INDEX([1]Calculation!DQ$4:DQ$60,MATCH($B49,[1]Calculation!$DJ$4:$DJ$60,0))*100</f>
        <v>0</v>
      </c>
      <c r="K49" s="1">
        <f>INDEX([1]Calculation!DR$4:DR$60,MATCH($B49,[1]Calculation!$DJ$4:$DJ$60,0))*100</f>
        <v>0</v>
      </c>
      <c r="L49" s="1">
        <f>INDEX([1]Calculation!DS$4:DS$60,MATCH($B49,[1]Calculation!$DJ$4:$DJ$60,0))*100</f>
        <v>0</v>
      </c>
      <c r="M49">
        <v>4.2554788501157478E-3</v>
      </c>
      <c r="N49" s="4" t="str">
        <f t="shared" si="2"/>
        <v>43861Nebraska</v>
      </c>
      <c r="O49" s="2">
        <f>'[1]Delegate Counter'!AP50</f>
        <v>14</v>
      </c>
      <c r="P49" s="2">
        <f>'[1]Delegate Counter'!AQ50</f>
        <v>0</v>
      </c>
      <c r="Q49" s="2">
        <f>'[1]Delegate Counter'!AS50</f>
        <v>0</v>
      </c>
      <c r="R49" s="2">
        <f>'[1]Delegate Counter'!AT50</f>
        <v>0</v>
      </c>
      <c r="S49" s="2">
        <f>'[1]Delegate Counter'!AU50</f>
        <v>15</v>
      </c>
      <c r="T49" s="2">
        <f>'[1]Delegate Counter'!AV50</f>
        <v>0</v>
      </c>
      <c r="U49" s="2">
        <f>'[1]Delegate Counter'!AW50</f>
        <v>0</v>
      </c>
      <c r="V49" s="2">
        <f>'[1]Delegate Counter'!AX50</f>
        <v>0</v>
      </c>
      <c r="W49" s="2" t="str">
        <f>INDEX(bubblemap!B$2:B$53,MATCH(simulator!$B49,bubblemap!$A$2:$A$53,0))</f>
        <v>NE</v>
      </c>
      <c r="X49" s="2">
        <f>INDEX(bubblemap!E$2:E$53,MATCH(simulator!$B49,bubblemap!$A$2:$A$53,0))</f>
        <v>12.24744871391589</v>
      </c>
      <c r="Y49" s="2">
        <f>INDEX(bubblemap!F$2:F$53,MATCH(simulator!$B49,bubblemap!$A$2:$A$53,0))</f>
        <v>258</v>
      </c>
      <c r="Z49" s="2">
        <f>INDEX(bubblemap!G$2:G$53,MATCH(simulator!$B49,bubblemap!$A$2:$A$53,0))</f>
        <v>209</v>
      </c>
    </row>
    <row r="50" spans="1:26">
      <c r="A50" s="20">
        <f t="shared" si="3"/>
        <v>43861</v>
      </c>
      <c r="B50" s="22" t="s">
        <v>63</v>
      </c>
      <c r="C50" s="20">
        <v>43963</v>
      </c>
      <c r="D50" s="6">
        <v>28</v>
      </c>
      <c r="E50" s="1">
        <f>INDEX([1]Calculation!DK$4:DK$60,MATCH($B50,[1]Calculation!$DJ$4:$DJ$60,0))*100</f>
        <v>58.067049108640568</v>
      </c>
      <c r="F50" s="1">
        <f>INDEX([1]Calculation!DL$4:DL$60,MATCH($B50,[1]Calculation!$DJ$4:$DJ$60,0))*100</f>
        <v>0</v>
      </c>
      <c r="G50" s="1">
        <f>INDEX([1]Calculation!DN$4:DN$60,MATCH($B50,[1]Calculation!$DJ$4:$DJ$60,0))*100</f>
        <v>0</v>
      </c>
      <c r="H50" s="1">
        <f>INDEX([1]Calculation!DO$4:DO$60,MATCH($B50,[1]Calculation!$DJ$4:$DJ$60,0))*100</f>
        <v>0</v>
      </c>
      <c r="I50" s="1">
        <f>INDEX([1]Calculation!DP$4:DP$60,MATCH($B50,[1]Calculation!$DJ$4:$DJ$60,0))*100</f>
        <v>41.93295089135944</v>
      </c>
      <c r="J50" s="1">
        <f>INDEX([1]Calculation!DQ$4:DQ$60,MATCH($B50,[1]Calculation!$DJ$4:$DJ$60,0))*100</f>
        <v>0</v>
      </c>
      <c r="K50" s="1">
        <f>INDEX([1]Calculation!DR$4:DR$60,MATCH($B50,[1]Calculation!$DJ$4:$DJ$60,0))*100</f>
        <v>0</v>
      </c>
      <c r="L50" s="1">
        <f>INDEX([1]Calculation!DS$4:DS$60,MATCH($B50,[1]Calculation!$DJ$4:$DJ$60,0))*100</f>
        <v>0</v>
      </c>
      <c r="M50">
        <v>2.8239923303435307E-3</v>
      </c>
      <c r="N50" s="4" t="str">
        <f t="shared" si="2"/>
        <v>43861West Virginia</v>
      </c>
      <c r="O50" s="2">
        <f>'[1]Delegate Counter'!AP51</f>
        <v>16</v>
      </c>
      <c r="P50" s="2">
        <f>'[1]Delegate Counter'!AQ51</f>
        <v>0</v>
      </c>
      <c r="Q50" s="2">
        <f>'[1]Delegate Counter'!AS51</f>
        <v>0</v>
      </c>
      <c r="R50" s="2">
        <f>'[1]Delegate Counter'!AT51</f>
        <v>0</v>
      </c>
      <c r="S50" s="2">
        <f>'[1]Delegate Counter'!AU51</f>
        <v>12</v>
      </c>
      <c r="T50" s="2">
        <f>'[1]Delegate Counter'!AV51</f>
        <v>0</v>
      </c>
      <c r="U50" s="2">
        <f>'[1]Delegate Counter'!AW51</f>
        <v>0</v>
      </c>
      <c r="V50" s="2">
        <f>'[1]Delegate Counter'!AX51</f>
        <v>0</v>
      </c>
      <c r="W50" s="2" t="str">
        <f>INDEX(bubblemap!B$2:B$53,MATCH(simulator!$B50,bubblemap!$A$2:$A$53,0))</f>
        <v>WV</v>
      </c>
      <c r="X50" s="2">
        <f>INDEX(bubblemap!E$2:E$53,MATCH(simulator!$B50,bubblemap!$A$2:$A$53,0))</f>
        <v>12.24744871391589</v>
      </c>
      <c r="Y50" s="2">
        <f>INDEX(bubblemap!F$2:F$53,MATCH(simulator!$B50,bubblemap!$A$2:$A$53,0))</f>
        <v>451</v>
      </c>
      <c r="Z50" s="2">
        <f>INDEX(bubblemap!G$2:G$53,MATCH(simulator!$B50,bubblemap!$A$2:$A$53,0))</f>
        <v>242</v>
      </c>
    </row>
    <row r="51" spans="1:26">
      <c r="A51" s="20">
        <f t="shared" si="3"/>
        <v>43861</v>
      </c>
      <c r="B51" s="22" t="s">
        <v>64</v>
      </c>
      <c r="C51" s="20">
        <v>43970</v>
      </c>
      <c r="D51" s="6">
        <v>54</v>
      </c>
      <c r="E51" s="1">
        <f>INDEX([1]Calculation!DK$4:DK$60,MATCH($B51,[1]Calculation!$DJ$4:$DJ$60,0))*100</f>
        <v>58.653449893947027</v>
      </c>
      <c r="F51" s="1">
        <f>INDEX([1]Calculation!DL$4:DL$60,MATCH($B51,[1]Calculation!$DJ$4:$DJ$60,0))*100</f>
        <v>0</v>
      </c>
      <c r="G51" s="1">
        <f>INDEX([1]Calculation!DN$4:DN$60,MATCH($B51,[1]Calculation!$DJ$4:$DJ$60,0))*100</f>
        <v>0</v>
      </c>
      <c r="H51" s="1">
        <f>INDEX([1]Calculation!DO$4:DO$60,MATCH($B51,[1]Calculation!$DJ$4:$DJ$60,0))*100</f>
        <v>0</v>
      </c>
      <c r="I51" s="1">
        <f>INDEX([1]Calculation!DP$4:DP$60,MATCH($B51,[1]Calculation!$DJ$4:$DJ$60,0))*100</f>
        <v>41.346550106052973</v>
      </c>
      <c r="J51" s="1">
        <f>INDEX([1]Calculation!DQ$4:DQ$60,MATCH($B51,[1]Calculation!$DJ$4:$DJ$60,0))*100</f>
        <v>0</v>
      </c>
      <c r="K51" s="1">
        <f>INDEX([1]Calculation!DR$4:DR$60,MATCH($B51,[1]Calculation!$DJ$4:$DJ$60,0))*100</f>
        <v>0</v>
      </c>
      <c r="L51" s="1">
        <f>INDEX([1]Calculation!DS$4:DS$60,MATCH($B51,[1]Calculation!$DJ$4:$DJ$60,0))*100</f>
        <v>0</v>
      </c>
      <c r="M51">
        <v>9.4064370313985124E-3</v>
      </c>
      <c r="N51" s="4" t="str">
        <f t="shared" si="2"/>
        <v>43861Kentucky</v>
      </c>
      <c r="O51" s="2">
        <f>'[1]Delegate Counter'!AP52</f>
        <v>32</v>
      </c>
      <c r="P51" s="2">
        <f>'[1]Delegate Counter'!AQ52</f>
        <v>0</v>
      </c>
      <c r="Q51" s="2">
        <f>'[1]Delegate Counter'!AS52</f>
        <v>0</v>
      </c>
      <c r="R51" s="2">
        <f>'[1]Delegate Counter'!AT52</f>
        <v>0</v>
      </c>
      <c r="S51" s="2">
        <f>'[1]Delegate Counter'!AU52</f>
        <v>22</v>
      </c>
      <c r="T51" s="2">
        <f>'[1]Delegate Counter'!AV52</f>
        <v>0</v>
      </c>
      <c r="U51" s="2">
        <f>'[1]Delegate Counter'!AW52</f>
        <v>0</v>
      </c>
      <c r="V51" s="2">
        <f>'[1]Delegate Counter'!AX52</f>
        <v>0</v>
      </c>
      <c r="W51" s="2" t="str">
        <f>INDEX(bubblemap!B$2:B$53,MATCH(simulator!$B51,bubblemap!$A$2:$A$53,0))</f>
        <v>KY</v>
      </c>
      <c r="X51" s="2">
        <f>INDEX(bubblemap!E$2:E$53,MATCH(simulator!$B51,bubblemap!$A$2:$A$53,0))</f>
        <v>15.491933384829668</v>
      </c>
      <c r="Y51" s="2">
        <f>INDEX(bubblemap!F$2:F$53,MATCH(simulator!$B51,bubblemap!$A$2:$A$53,0))</f>
        <v>411</v>
      </c>
      <c r="Z51" s="2">
        <f>INDEX(bubblemap!G$2:G$53,MATCH(simulator!$B51,bubblemap!$A$2:$A$53,0))</f>
        <v>251</v>
      </c>
    </row>
    <row r="52" spans="1:26">
      <c r="A52" s="20">
        <f t="shared" si="3"/>
        <v>43861</v>
      </c>
      <c r="B52" s="22" t="s">
        <v>65</v>
      </c>
      <c r="C52" s="20">
        <v>43970</v>
      </c>
      <c r="D52" s="6">
        <v>61</v>
      </c>
      <c r="E52" s="1">
        <f>INDEX([1]Calculation!DK$4:DK$60,MATCH($B52,[1]Calculation!$DJ$4:$DJ$60,0))*100</f>
        <v>51.533770602112547</v>
      </c>
      <c r="F52" s="1">
        <f>INDEX([1]Calculation!DL$4:DL$60,MATCH($B52,[1]Calculation!$DJ$4:$DJ$60,0))*100</f>
        <v>0</v>
      </c>
      <c r="G52" s="1">
        <f>INDEX([1]Calculation!DN$4:DN$60,MATCH($B52,[1]Calculation!$DJ$4:$DJ$60,0))*100</f>
        <v>0</v>
      </c>
      <c r="H52" s="1">
        <f>INDEX([1]Calculation!DO$4:DO$60,MATCH($B52,[1]Calculation!$DJ$4:$DJ$60,0))*100</f>
        <v>0</v>
      </c>
      <c r="I52" s="1">
        <f>INDEX([1]Calculation!DP$4:DP$60,MATCH($B52,[1]Calculation!$DJ$4:$DJ$60,0))*100</f>
        <v>48.466229397887446</v>
      </c>
      <c r="J52" s="1">
        <f>INDEX([1]Calculation!DQ$4:DQ$60,MATCH($B52,[1]Calculation!$DJ$4:$DJ$60,0))*100</f>
        <v>0</v>
      </c>
      <c r="K52" s="1">
        <f>INDEX([1]Calculation!DR$4:DR$60,MATCH($B52,[1]Calculation!$DJ$4:$DJ$60,0))*100</f>
        <v>0</v>
      </c>
      <c r="L52" s="1">
        <f>INDEX([1]Calculation!DS$4:DS$60,MATCH($B52,[1]Calculation!$DJ$4:$DJ$60,0))*100</f>
        <v>0</v>
      </c>
      <c r="M52">
        <v>1.4989563535871026E-2</v>
      </c>
      <c r="N52" s="4" t="str">
        <f t="shared" si="2"/>
        <v>43861Oregon</v>
      </c>
      <c r="O52" s="2">
        <f>'[1]Delegate Counter'!AP53</f>
        <v>31</v>
      </c>
      <c r="P52" s="2">
        <f>'[1]Delegate Counter'!AQ53</f>
        <v>0</v>
      </c>
      <c r="Q52" s="2">
        <f>'[1]Delegate Counter'!AS53</f>
        <v>0</v>
      </c>
      <c r="R52" s="2">
        <f>'[1]Delegate Counter'!AT53</f>
        <v>0</v>
      </c>
      <c r="S52" s="2">
        <f>'[1]Delegate Counter'!AU53</f>
        <v>30</v>
      </c>
      <c r="T52" s="2">
        <f>'[1]Delegate Counter'!AV53</f>
        <v>0</v>
      </c>
      <c r="U52" s="2">
        <f>'[1]Delegate Counter'!AW53</f>
        <v>0</v>
      </c>
      <c r="V52" s="2">
        <f>'[1]Delegate Counter'!AX53</f>
        <v>0</v>
      </c>
      <c r="W52" s="2" t="str">
        <f>INDEX(bubblemap!B$2:B$53,MATCH(simulator!$B52,bubblemap!$A$2:$A$53,0))</f>
        <v>OR</v>
      </c>
      <c r="X52" s="2">
        <f>INDEX(bubblemap!E$2:E$53,MATCH(simulator!$B52,bubblemap!$A$2:$A$53,0))</f>
        <v>14.491376746189438</v>
      </c>
      <c r="Y52" s="2">
        <f>INDEX(bubblemap!F$2:F$53,MATCH(simulator!$B52,bubblemap!$A$2:$A$53,0))</f>
        <v>124</v>
      </c>
      <c r="Z52" s="2">
        <f>INDEX(bubblemap!G$2:G$53,MATCH(simulator!$B52,bubblemap!$A$2:$A$53,0))</f>
        <v>176</v>
      </c>
    </row>
    <row r="53" spans="1:26">
      <c r="A53" s="20">
        <f t="shared" si="3"/>
        <v>43861</v>
      </c>
      <c r="B53" s="22" t="s">
        <v>143</v>
      </c>
      <c r="C53" s="20">
        <v>43984</v>
      </c>
      <c r="D53" s="6">
        <v>20</v>
      </c>
      <c r="E53" s="1">
        <f>INDEX([1]Calculation!DK$4:DK$60,MATCH($B53,[1]Calculation!$DJ$4:$DJ$60,0))*100</f>
        <v>68.869461425814791</v>
      </c>
      <c r="F53" s="1">
        <f>INDEX([1]Calculation!DL$4:DL$60,MATCH($B53,[1]Calculation!$DJ$4:$DJ$60,0))*100</f>
        <v>0</v>
      </c>
      <c r="G53" s="1">
        <f>INDEX([1]Calculation!DN$4:DN$60,MATCH($B53,[1]Calculation!$DJ$4:$DJ$60,0))*100</f>
        <v>0</v>
      </c>
      <c r="H53" s="1">
        <f>INDEX([1]Calculation!DO$4:DO$60,MATCH($B53,[1]Calculation!$DJ$4:$DJ$60,0))*100</f>
        <v>0</v>
      </c>
      <c r="I53" s="1">
        <f>INDEX([1]Calculation!DP$4:DP$60,MATCH($B53,[1]Calculation!$DJ$4:$DJ$60,0))*100</f>
        <v>31.130538574185191</v>
      </c>
      <c r="J53" s="1">
        <f>INDEX([1]Calculation!DQ$4:DQ$60,MATCH($B53,[1]Calculation!$DJ$4:$DJ$60,0))*100</f>
        <v>0</v>
      </c>
      <c r="K53" s="1">
        <f>INDEX([1]Calculation!DR$4:DR$60,MATCH($B53,[1]Calculation!$DJ$4:$DJ$60,0))*100</f>
        <v>0</v>
      </c>
      <c r="L53" s="1">
        <f>INDEX([1]Calculation!DS$4:DS$60,MATCH($B53,[1]Calculation!$DJ$4:$DJ$60,0))*100</f>
        <v>0</v>
      </c>
      <c r="M53">
        <v>4.230588635184703E-3</v>
      </c>
      <c r="N53" s="4" t="str">
        <f t="shared" si="2"/>
        <v>43861District of Columbia</v>
      </c>
      <c r="O53" s="2">
        <f>'[1]Delegate Counter'!AP54</f>
        <v>14</v>
      </c>
      <c r="P53" s="2">
        <f>'[1]Delegate Counter'!AQ54</f>
        <v>0</v>
      </c>
      <c r="Q53" s="2">
        <f>'[1]Delegate Counter'!AS54</f>
        <v>0</v>
      </c>
      <c r="R53" s="2">
        <f>'[1]Delegate Counter'!AT54</f>
        <v>0</v>
      </c>
      <c r="S53" s="2">
        <f>'[1]Delegate Counter'!AU54</f>
        <v>6</v>
      </c>
      <c r="T53" s="2">
        <f>'[1]Delegate Counter'!AV54</f>
        <v>0</v>
      </c>
      <c r="U53" s="2">
        <f>'[1]Delegate Counter'!AW54</f>
        <v>0</v>
      </c>
      <c r="V53" s="2">
        <f>'[1]Delegate Counter'!AX54</f>
        <v>0</v>
      </c>
      <c r="W53" s="2" t="str">
        <f>INDEX(bubblemap!B$2:B$53,MATCH(simulator!$B53,bubblemap!$A$2:$A$53,0))</f>
        <v>DC</v>
      </c>
      <c r="X53" s="2">
        <f>INDEX(bubblemap!E$2:E$53,MATCH(simulator!$B53,bubblemap!$A$2:$A$53,0))</f>
        <v>9.4868329805051381</v>
      </c>
      <c r="Y53" s="2">
        <f>INDEX(bubblemap!F$2:F$53,MATCH(simulator!$B53,bubblemap!$A$2:$A$53,0))</f>
        <v>536</v>
      </c>
      <c r="Z53" s="2">
        <f>INDEX(bubblemap!G$2:G$53,MATCH(simulator!$B53,bubblemap!$A$2:$A$53,0))</f>
        <v>193</v>
      </c>
    </row>
    <row r="54" spans="1:26">
      <c r="A54" s="20">
        <f t="shared" si="3"/>
        <v>43861</v>
      </c>
      <c r="B54" s="22" t="s">
        <v>67</v>
      </c>
      <c r="C54" s="20">
        <v>43984</v>
      </c>
      <c r="D54" s="6">
        <v>19</v>
      </c>
      <c r="E54" s="1">
        <f>INDEX([1]Calculation!DK$4:DK$60,MATCH($B54,[1]Calculation!$DJ$4:$DJ$60,0))*100</f>
        <v>52.375597971622469</v>
      </c>
      <c r="F54" s="1">
        <f>INDEX([1]Calculation!DL$4:DL$60,MATCH($B54,[1]Calculation!$DJ$4:$DJ$60,0))*100</f>
        <v>0</v>
      </c>
      <c r="G54" s="1">
        <f>INDEX([1]Calculation!DN$4:DN$60,MATCH($B54,[1]Calculation!$DJ$4:$DJ$60,0))*100</f>
        <v>0</v>
      </c>
      <c r="H54" s="1">
        <f>INDEX([1]Calculation!DO$4:DO$60,MATCH($B54,[1]Calculation!$DJ$4:$DJ$60,0))*100</f>
        <v>0</v>
      </c>
      <c r="I54" s="1">
        <f>INDEX([1]Calculation!DP$4:DP$60,MATCH($B54,[1]Calculation!$DJ$4:$DJ$60,0))*100</f>
        <v>47.624402028377546</v>
      </c>
      <c r="J54" s="1">
        <f>INDEX([1]Calculation!DQ$4:DQ$60,MATCH($B54,[1]Calculation!$DJ$4:$DJ$60,0))*100</f>
        <v>0</v>
      </c>
      <c r="K54" s="1">
        <f>INDEX([1]Calculation!DR$4:DR$60,MATCH($B54,[1]Calculation!$DJ$4:$DJ$60,0))*100</f>
        <v>0</v>
      </c>
      <c r="L54" s="1">
        <f>INDEX([1]Calculation!DS$4:DS$60,MATCH($B54,[1]Calculation!$DJ$4:$DJ$60,0))*100</f>
        <v>0</v>
      </c>
      <c r="M54">
        <v>2.6581822146520468E-3</v>
      </c>
      <c r="N54" s="4" t="str">
        <f t="shared" si="2"/>
        <v>43861Montana</v>
      </c>
      <c r="O54" s="2">
        <f>'[1]Delegate Counter'!AP55</f>
        <v>10</v>
      </c>
      <c r="P54" s="2">
        <f>'[1]Delegate Counter'!AQ55</f>
        <v>0</v>
      </c>
      <c r="Q54" s="2">
        <f>'[1]Delegate Counter'!AS55</f>
        <v>0</v>
      </c>
      <c r="R54" s="2">
        <f>'[1]Delegate Counter'!AT55</f>
        <v>0</v>
      </c>
      <c r="S54" s="2">
        <f>'[1]Delegate Counter'!AU55</f>
        <v>9</v>
      </c>
      <c r="T54" s="2">
        <f>'[1]Delegate Counter'!AV55</f>
        <v>0</v>
      </c>
      <c r="U54" s="2">
        <f>'[1]Delegate Counter'!AW55</f>
        <v>0</v>
      </c>
      <c r="V54" s="2">
        <f>'[1]Delegate Counter'!AX55</f>
        <v>0</v>
      </c>
      <c r="W54" s="2" t="str">
        <f>INDEX(bubblemap!B$2:B$53,MATCH(simulator!$B54,bubblemap!$A$2:$A$53,0))</f>
        <v>MT</v>
      </c>
      <c r="X54" s="2">
        <f>INDEX(bubblemap!E$2:E$53,MATCH(simulator!$B54,bubblemap!$A$2:$A$53,0))</f>
        <v>9.4868329805051381</v>
      </c>
      <c r="Y54" s="2">
        <f>INDEX(bubblemap!F$2:F$53,MATCH(simulator!$B54,bubblemap!$A$2:$A$53,0))</f>
        <v>206</v>
      </c>
      <c r="Z54" s="2">
        <f>INDEX(bubblemap!G$2:G$53,MATCH(simulator!$B54,bubblemap!$A$2:$A$53,0))</f>
        <v>131</v>
      </c>
    </row>
    <row r="55" spans="1:26">
      <c r="A55" s="20">
        <f t="shared" si="3"/>
        <v>43861</v>
      </c>
      <c r="B55" s="22" t="s">
        <v>68</v>
      </c>
      <c r="C55" s="20">
        <v>43984</v>
      </c>
      <c r="D55" s="6">
        <v>126</v>
      </c>
      <c r="E55" s="1">
        <f>INDEX([1]Calculation!DK$4:DK$60,MATCH($B55,[1]Calculation!$DJ$4:$DJ$60,0))*100</f>
        <v>53.059736312999284</v>
      </c>
      <c r="F55" s="1">
        <f>INDEX([1]Calculation!DL$4:DL$60,MATCH($B55,[1]Calculation!$DJ$4:$DJ$60,0))*100</f>
        <v>0</v>
      </c>
      <c r="G55" s="1">
        <f>INDEX([1]Calculation!DN$4:DN$60,MATCH($B55,[1]Calculation!$DJ$4:$DJ$60,0))*100</f>
        <v>0</v>
      </c>
      <c r="H55" s="1">
        <f>INDEX([1]Calculation!DO$4:DO$60,MATCH($B55,[1]Calculation!$DJ$4:$DJ$60,0))*100</f>
        <v>0</v>
      </c>
      <c r="I55" s="1">
        <f>INDEX([1]Calculation!DP$4:DP$60,MATCH($B55,[1]Calculation!$DJ$4:$DJ$60,0))*100</f>
        <v>46.940263687000716</v>
      </c>
      <c r="J55" s="1">
        <f>INDEX([1]Calculation!DQ$4:DQ$60,MATCH($B55,[1]Calculation!$DJ$4:$DJ$60,0))*100</f>
        <v>0</v>
      </c>
      <c r="K55" s="1">
        <f>INDEX([1]Calculation!DR$4:DR$60,MATCH($B55,[1]Calculation!$DJ$4:$DJ$60,0))*100</f>
        <v>0</v>
      </c>
      <c r="L55" s="1">
        <f>INDEX([1]Calculation!DS$4:DS$60,MATCH($B55,[1]Calculation!$DJ$4:$DJ$60,0))*100</f>
        <v>0</v>
      </c>
      <c r="M55">
        <v>3.2134075211318898E-2</v>
      </c>
      <c r="N55" s="4" t="str">
        <f t="shared" si="2"/>
        <v>43861New Jersey</v>
      </c>
      <c r="O55" s="2">
        <f>'[1]Delegate Counter'!AP56</f>
        <v>67</v>
      </c>
      <c r="P55" s="2">
        <f>'[1]Delegate Counter'!AQ56</f>
        <v>0</v>
      </c>
      <c r="Q55" s="2">
        <f>'[1]Delegate Counter'!AS56</f>
        <v>0</v>
      </c>
      <c r="R55" s="2">
        <f>'[1]Delegate Counter'!AT56</f>
        <v>0</v>
      </c>
      <c r="S55" s="2">
        <f>'[1]Delegate Counter'!AU56</f>
        <v>59</v>
      </c>
      <c r="T55" s="2">
        <f>'[1]Delegate Counter'!AV56</f>
        <v>0</v>
      </c>
      <c r="U55" s="2">
        <f>'[1]Delegate Counter'!AW56</f>
        <v>0</v>
      </c>
      <c r="V55" s="2">
        <f>'[1]Delegate Counter'!AX56</f>
        <v>0</v>
      </c>
      <c r="W55" s="2" t="str">
        <f>INDEX(bubblemap!B$2:B$53,MATCH(simulator!$B55,bubblemap!$A$2:$A$53,0))</f>
        <v>NJ</v>
      </c>
      <c r="X55" s="2">
        <f>INDEX(bubblemap!E$2:E$53,MATCH(simulator!$B55,bubblemap!$A$2:$A$53,0))</f>
        <v>20.493901531919196</v>
      </c>
      <c r="Y55" s="2">
        <f>INDEX(bubblemap!F$2:F$53,MATCH(simulator!$B55,bubblemap!$A$2:$A$53,0))</f>
        <v>551</v>
      </c>
      <c r="Z55" s="2">
        <f>INDEX(bubblemap!G$2:G$53,MATCH(simulator!$B55,bubblemap!$A$2:$A$53,0))</f>
        <v>147</v>
      </c>
    </row>
    <row r="56" spans="1:26">
      <c r="A56" s="20">
        <f t="shared" si="3"/>
        <v>43861</v>
      </c>
      <c r="B56" s="22" t="s">
        <v>69</v>
      </c>
      <c r="C56" s="20">
        <v>43984</v>
      </c>
      <c r="D56" s="6">
        <v>34</v>
      </c>
      <c r="E56" s="1">
        <f>INDEX([1]Calculation!DK$4:DK$60,MATCH($B56,[1]Calculation!$DJ$4:$DJ$60,0))*100</f>
        <v>45.445503517895851</v>
      </c>
      <c r="F56" s="1">
        <f>INDEX([1]Calculation!DL$4:DL$60,MATCH($B56,[1]Calculation!$DJ$4:$DJ$60,0))*100</f>
        <v>0</v>
      </c>
      <c r="G56" s="1">
        <f>INDEX([1]Calculation!DN$4:DN$60,MATCH($B56,[1]Calculation!$DJ$4:$DJ$60,0))*100</f>
        <v>0</v>
      </c>
      <c r="H56" s="1">
        <f>INDEX([1]Calculation!DO$4:DO$60,MATCH($B56,[1]Calculation!$DJ$4:$DJ$60,0))*100</f>
        <v>0</v>
      </c>
      <c r="I56" s="1">
        <f>INDEX([1]Calculation!DP$4:DP$60,MATCH($B56,[1]Calculation!$DJ$4:$DJ$60,0))*100</f>
        <v>54.554496482104142</v>
      </c>
      <c r="J56" s="1">
        <f>INDEX([1]Calculation!DQ$4:DQ$60,MATCH($B56,[1]Calculation!$DJ$4:$DJ$60,0))*100</f>
        <v>0</v>
      </c>
      <c r="K56" s="1">
        <f>INDEX([1]Calculation!DR$4:DR$60,MATCH($B56,[1]Calculation!$DJ$4:$DJ$60,0))*100</f>
        <v>0</v>
      </c>
      <c r="L56" s="1">
        <f>INDEX([1]Calculation!DS$4:DS$60,MATCH($B56,[1]Calculation!$DJ$4:$DJ$60,0))*100</f>
        <v>0</v>
      </c>
      <c r="M56">
        <v>5.7623540016502632E-3</v>
      </c>
      <c r="N56" s="4" t="str">
        <f t="shared" si="2"/>
        <v>43861New Mexico</v>
      </c>
      <c r="O56" s="2">
        <f>'[1]Delegate Counter'!AP57</f>
        <v>15</v>
      </c>
      <c r="P56" s="2">
        <f>'[1]Delegate Counter'!AQ57</f>
        <v>0</v>
      </c>
      <c r="Q56" s="2">
        <f>'[1]Delegate Counter'!AS57</f>
        <v>0</v>
      </c>
      <c r="R56" s="2">
        <f>'[1]Delegate Counter'!AT57</f>
        <v>0</v>
      </c>
      <c r="S56" s="2">
        <f>'[1]Delegate Counter'!AU57</f>
        <v>19</v>
      </c>
      <c r="T56" s="2">
        <f>'[1]Delegate Counter'!AV57</f>
        <v>0</v>
      </c>
      <c r="U56" s="2">
        <f>'[1]Delegate Counter'!AW57</f>
        <v>0</v>
      </c>
      <c r="V56" s="2">
        <f>'[1]Delegate Counter'!AX57</f>
        <v>0</v>
      </c>
      <c r="W56" s="2" t="str">
        <f>INDEX(bubblemap!B$2:B$53,MATCH(simulator!$B56,bubblemap!$A$2:$A$53,0))</f>
        <v>NM</v>
      </c>
      <c r="X56" s="2">
        <f>INDEX(bubblemap!E$2:E$53,MATCH(simulator!$B56,bubblemap!$A$2:$A$53,0))</f>
        <v>12.24744871391589</v>
      </c>
      <c r="Y56" s="2">
        <f>INDEX(bubblemap!F$2:F$53,MATCH(simulator!$B56,bubblemap!$A$2:$A$53,0))</f>
        <v>215</v>
      </c>
      <c r="Z56" s="2">
        <f>INDEX(bubblemap!G$2:G$53,MATCH(simulator!$B56,bubblemap!$A$2:$A$53,0))</f>
        <v>303</v>
      </c>
    </row>
    <row r="57" spans="1:26">
      <c r="A57" s="20">
        <f t="shared" si="3"/>
        <v>43861</v>
      </c>
      <c r="B57" s="22" t="s">
        <v>70</v>
      </c>
      <c r="C57" s="20">
        <v>43984</v>
      </c>
      <c r="D57" s="6">
        <v>16</v>
      </c>
      <c r="E57" s="1">
        <f>INDEX([1]Calculation!DK$4:DK$60,MATCH($B57,[1]Calculation!$DJ$4:$DJ$60,0))*100</f>
        <v>48.293998450108958</v>
      </c>
      <c r="F57" s="1">
        <f>INDEX([1]Calculation!DL$4:DL$60,MATCH($B57,[1]Calculation!$DJ$4:$DJ$60,0))*100</f>
        <v>0</v>
      </c>
      <c r="G57" s="1">
        <f>INDEX([1]Calculation!DN$4:DN$60,MATCH($B57,[1]Calculation!$DJ$4:$DJ$60,0))*100</f>
        <v>0</v>
      </c>
      <c r="H57" s="1">
        <f>INDEX([1]Calculation!DO$4:DO$60,MATCH($B57,[1]Calculation!$DJ$4:$DJ$60,0))*100</f>
        <v>0</v>
      </c>
      <c r="I57" s="1">
        <f>INDEX([1]Calculation!DP$4:DP$60,MATCH($B57,[1]Calculation!$DJ$4:$DJ$60,0))*100</f>
        <v>51.706001549891035</v>
      </c>
      <c r="J57" s="1">
        <f>INDEX([1]Calculation!DQ$4:DQ$60,MATCH($B57,[1]Calculation!$DJ$4:$DJ$60,0))*100</f>
        <v>0</v>
      </c>
      <c r="K57" s="1">
        <f>INDEX([1]Calculation!DR$4:DR$60,MATCH($B57,[1]Calculation!$DJ$4:$DJ$60,0))*100</f>
        <v>0</v>
      </c>
      <c r="L57" s="1">
        <f>INDEX([1]Calculation!DS$4:DS$60,MATCH($B57,[1]Calculation!$DJ$4:$DJ$60,0))*100</f>
        <v>0</v>
      </c>
      <c r="M57">
        <v>1.7569440296698541E-3</v>
      </c>
      <c r="N57" s="4" t="str">
        <f t="shared" si="2"/>
        <v>43861South Dakota</v>
      </c>
      <c r="O57" s="2">
        <f>'[1]Delegate Counter'!AP58</f>
        <v>8</v>
      </c>
      <c r="P57" s="2">
        <f>'[1]Delegate Counter'!AQ58</f>
        <v>0</v>
      </c>
      <c r="Q57" s="2">
        <f>'[1]Delegate Counter'!AS58</f>
        <v>0</v>
      </c>
      <c r="R57" s="2">
        <f>'[1]Delegate Counter'!AT58</f>
        <v>0</v>
      </c>
      <c r="S57" s="2">
        <f>'[1]Delegate Counter'!AU58</f>
        <v>8</v>
      </c>
      <c r="T57" s="2">
        <f>'[1]Delegate Counter'!AV58</f>
        <v>0</v>
      </c>
      <c r="U57" s="2">
        <f>'[1]Delegate Counter'!AW58</f>
        <v>0</v>
      </c>
      <c r="V57" s="2">
        <f>'[1]Delegate Counter'!AX58</f>
        <v>0</v>
      </c>
      <c r="W57" s="2" t="str">
        <f>INDEX(bubblemap!B$2:B$53,MATCH(simulator!$B57,bubblemap!$A$2:$A$53,0))</f>
        <v>SD</v>
      </c>
      <c r="X57" s="2">
        <f>INDEX(bubblemap!E$2:E$53,MATCH(simulator!$B57,bubblemap!$A$2:$A$53,0))</f>
        <v>9.4868329805051381</v>
      </c>
      <c r="Y57" s="2">
        <f>INDEX(bubblemap!F$2:F$53,MATCH(simulator!$B57,bubblemap!$A$2:$A$53,0))</f>
        <v>257</v>
      </c>
      <c r="Z57" s="2">
        <f>INDEX(bubblemap!G$2:G$53,MATCH(simulator!$B57,bubblemap!$A$2:$A$53,0))</f>
        <v>167</v>
      </c>
    </row>
    <row r="58" spans="1:26">
      <c r="A58" s="20">
        <f t="shared" si="3"/>
        <v>43861</v>
      </c>
      <c r="B58" s="22" t="s">
        <v>71</v>
      </c>
      <c r="C58" s="20">
        <v>43988</v>
      </c>
      <c r="D58" s="6">
        <v>7</v>
      </c>
      <c r="E58" s="1">
        <f>INDEX([1]Calculation!DK$4:DK$60,MATCH($B58,[1]Calculation!$DJ$4:$DJ$60,0))*100</f>
        <v>52.853954358877516</v>
      </c>
      <c r="F58" s="1">
        <f>INDEX([1]Calculation!DL$4:DL$60,MATCH($B58,[1]Calculation!$DJ$4:$DJ$60,0))*100</f>
        <v>0</v>
      </c>
      <c r="G58" s="1">
        <f>INDEX([1]Calculation!DN$4:DN$60,MATCH($B58,[1]Calculation!$DJ$4:$DJ$60,0))*100</f>
        <v>0</v>
      </c>
      <c r="H58" s="1">
        <f>INDEX([1]Calculation!DO$4:DO$60,MATCH($B58,[1]Calculation!$DJ$4:$DJ$60,0))*100</f>
        <v>0</v>
      </c>
      <c r="I58" s="1">
        <f>INDEX([1]Calculation!DP$4:DP$60,MATCH($B58,[1]Calculation!$DJ$4:$DJ$60,0))*100</f>
        <v>47.14604564112247</v>
      </c>
      <c r="J58" s="1">
        <f>INDEX([1]Calculation!DQ$4:DQ$60,MATCH($B58,[1]Calculation!$DJ$4:$DJ$60,0))*100</f>
        <v>0</v>
      </c>
      <c r="K58" s="1">
        <f>INDEX([1]Calculation!DR$4:DR$60,MATCH($B58,[1]Calculation!$DJ$4:$DJ$60,0))*100</f>
        <v>0</v>
      </c>
      <c r="L58" s="1">
        <f>INDEX([1]Calculation!DS$4:DS$60,MATCH($B58,[1]Calculation!$DJ$4:$DJ$60,0))*100</f>
        <v>0</v>
      </c>
      <c r="M58">
        <v>0</v>
      </c>
      <c r="N58" s="4" t="str">
        <f t="shared" si="2"/>
        <v>43861Virgin Islands</v>
      </c>
      <c r="O58" s="2">
        <f>'[1]Delegate Counter'!AP59</f>
        <v>4</v>
      </c>
      <c r="P58" s="2">
        <f>'[1]Delegate Counter'!AQ59</f>
        <v>0</v>
      </c>
      <c r="Q58" s="2">
        <f>'[1]Delegate Counter'!AS59</f>
        <v>0</v>
      </c>
      <c r="R58" s="2">
        <f>'[1]Delegate Counter'!AT59</f>
        <v>0</v>
      </c>
      <c r="S58" s="2">
        <f>'[1]Delegate Counter'!AU59</f>
        <v>3</v>
      </c>
      <c r="T58" s="2">
        <f>'[1]Delegate Counter'!AV59</f>
        <v>0</v>
      </c>
      <c r="U58" s="2">
        <f>'[1]Delegate Counter'!AW59</f>
        <v>0</v>
      </c>
      <c r="V58" s="2">
        <f>'[1]Delegate Counter'!AX59</f>
        <v>0</v>
      </c>
      <c r="W58" s="2" t="e">
        <f>INDEX(bubblemap!B$2:B$53,MATCH(simulator!$B58,bubblemap!$A$2:$A$53,0))</f>
        <v>#N/A</v>
      </c>
      <c r="X58" s="2" t="e">
        <f>INDEX(bubblemap!E$2:E$53,MATCH(simulator!$B58,bubblemap!$A$2:$A$53,0))</f>
        <v>#N/A</v>
      </c>
      <c r="Y58" s="2" t="e">
        <f>INDEX(bubblemap!F$2:F$53,MATCH(simulator!$B58,bubblemap!$A$2:$A$53,0))</f>
        <v>#N/A</v>
      </c>
      <c r="Z58" s="2" t="e">
        <f>INDEX(bubblemap!G$2:G$53,MATCH(simulator!$B58,bubblemap!$A$2:$A$53,0))</f>
        <v>#N/A</v>
      </c>
    </row>
    <row r="59" spans="1:26">
      <c r="A59" s="20">
        <f t="shared" si="3"/>
        <v>43861</v>
      </c>
      <c r="B59" t="s">
        <v>73</v>
      </c>
      <c r="C59" s="20">
        <v>44013</v>
      </c>
      <c r="D59">
        <v>3979</v>
      </c>
      <c r="E59" s="1">
        <f>[1]Simulations!N60*100</f>
        <v>48.442639317756708</v>
      </c>
      <c r="F59" s="1">
        <f>[1]Simulations!O60*100</f>
        <v>5.0503778549325871</v>
      </c>
      <c r="G59" s="1">
        <f>[1]Simulations!Q60*100</f>
        <v>0.35208508920601189</v>
      </c>
      <c r="H59" s="1">
        <f>[1]Simulations!R60*100</f>
        <v>0.22503367722655243</v>
      </c>
      <c r="I59" s="1">
        <f>[1]Simulations!S60*100</f>
        <v>36.836738584552407</v>
      </c>
      <c r="J59" s="1">
        <f>[1]Simulations!T60*100</f>
        <v>0.17194998315785884</v>
      </c>
      <c r="K59" s="1">
        <f>[1]Simulations!U60*100</f>
        <v>5.1892460678248664</v>
      </c>
      <c r="L59" s="1">
        <f>[1]Simulations!V60*100</f>
        <v>1.7090819665236255E-2</v>
      </c>
      <c r="M59">
        <v>1</v>
      </c>
      <c r="N59" s="4" t="str">
        <f t="shared" si="2"/>
        <v>43861US</v>
      </c>
      <c r="O59" s="2">
        <f>'[1]Delegate Counter'!AP60</f>
        <v>2100</v>
      </c>
      <c r="P59" s="2">
        <f>'[1]Delegate Counter'!AQ60</f>
        <v>78</v>
      </c>
      <c r="Q59" s="2">
        <f>'[1]Delegate Counter'!AS60</f>
        <v>26</v>
      </c>
      <c r="R59" s="2">
        <f>'[1]Delegate Counter'!AT60</f>
        <v>7</v>
      </c>
      <c r="S59" s="2">
        <f>'[1]Delegate Counter'!AU60</f>
        <v>1673</v>
      </c>
      <c r="T59" s="2">
        <f>'[1]Delegate Counter'!AV60</f>
        <v>0</v>
      </c>
      <c r="U59" s="2">
        <f>'[1]Delegate Counter'!AW60</f>
        <v>84</v>
      </c>
      <c r="V59" s="2">
        <f>'[1]Delegate Counter'!AX60</f>
        <v>0</v>
      </c>
      <c r="W59" s="2" t="e">
        <f>INDEX(bubblemap!B$2:B$53,MATCH(simulator!$B59,bubblemap!$A$2:$A$53,0))</f>
        <v>#N/A</v>
      </c>
      <c r="X59" s="2" t="e">
        <f>INDEX(bubblemap!E$2:E$53,MATCH(simulator!$B59,bubblemap!$A$2:$A$53,0))</f>
        <v>#N/A</v>
      </c>
      <c r="Y59" s="2" t="e">
        <f>INDEX(bubblemap!F$2:F$53,MATCH(simulator!$B59,bubblemap!$A$2:$A$53,0))</f>
        <v>#N/A</v>
      </c>
      <c r="Z59" s="2" t="e">
        <f>INDEX(bubblemap!G$2:G$53,MATCH(simulator!$B59,bubblemap!$A$2:$A$53,0))</f>
        <v>#N/A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6F1A12-1066-0842-9F6E-DF5BE8B6DD80}">
  <dimension ref="A1:AZ59"/>
  <sheetViews>
    <sheetView topLeftCell="I1" workbookViewId="0">
      <selection activeCell="D59" sqref="D59"/>
    </sheetView>
  </sheetViews>
  <sheetFormatPr baseColWidth="10" defaultRowHeight="20"/>
  <sheetData>
    <row r="1" spans="1:52">
      <c r="A1" t="str">
        <f>[1]projections!A2</f>
        <v>State</v>
      </c>
      <c r="B1" s="2" t="str">
        <f>[1]projections!B2</f>
        <v>Delegates</v>
      </c>
      <c r="C1" t="s">
        <v>14</v>
      </c>
      <c r="D1" t="str">
        <f>[1]projections!D2</f>
        <v>Biden</v>
      </c>
      <c r="E1" t="str">
        <f>[1]projections!E2</f>
        <v>Bloomberg</v>
      </c>
      <c r="F1" t="str">
        <f>[1]projections!F2</f>
        <v>Booker</v>
      </c>
      <c r="G1" t="str">
        <f>[1]projections!G2</f>
        <v>Buttigieg</v>
      </c>
      <c r="H1" t="str">
        <f>[1]projections!H2</f>
        <v>Klobuchar</v>
      </c>
      <c r="I1" t="str">
        <f>[1]projections!I2</f>
        <v>Sanders</v>
      </c>
      <c r="J1" t="str">
        <f>[1]projections!J2</f>
        <v>Steyer</v>
      </c>
      <c r="K1" t="str">
        <f>[1]projections!K2</f>
        <v>Warren</v>
      </c>
      <c r="L1" t="str">
        <f>[1]projections!L2</f>
        <v>Yang</v>
      </c>
      <c r="M1" t="s">
        <v>170</v>
      </c>
      <c r="N1" s="2" t="s">
        <v>171</v>
      </c>
      <c r="O1" t="s">
        <v>172</v>
      </c>
      <c r="P1" t="s">
        <v>173</v>
      </c>
      <c r="Q1" t="s">
        <v>174</v>
      </c>
      <c r="R1" t="s">
        <v>175</v>
      </c>
      <c r="S1" t="s">
        <v>176</v>
      </c>
      <c r="T1" t="s">
        <v>177</v>
      </c>
      <c r="U1" t="s">
        <v>178</v>
      </c>
      <c r="V1" t="s">
        <v>337</v>
      </c>
      <c r="W1" t="s">
        <v>338</v>
      </c>
      <c r="X1" t="s">
        <v>339</v>
      </c>
      <c r="Y1" t="s">
        <v>340</v>
      </c>
      <c r="Z1" t="s">
        <v>341</v>
      </c>
      <c r="AA1" t="s">
        <v>342</v>
      </c>
      <c r="AB1" t="s">
        <v>343</v>
      </c>
      <c r="AC1" t="s">
        <v>344</v>
      </c>
      <c r="AD1" t="s">
        <v>345</v>
      </c>
      <c r="AE1" t="s">
        <v>346</v>
      </c>
      <c r="AF1" t="s">
        <v>347</v>
      </c>
      <c r="AG1" t="s">
        <v>348</v>
      </c>
      <c r="AH1" t="s">
        <v>349</v>
      </c>
      <c r="AI1" t="s">
        <v>350</v>
      </c>
      <c r="AJ1" t="s">
        <v>351</v>
      </c>
      <c r="AK1" t="s">
        <v>352</v>
      </c>
      <c r="AL1" t="s">
        <v>353</v>
      </c>
      <c r="AM1" t="s">
        <v>354</v>
      </c>
      <c r="AN1" t="s">
        <v>355</v>
      </c>
      <c r="AO1" t="s">
        <v>356</v>
      </c>
      <c r="AP1" t="s">
        <v>357</v>
      </c>
      <c r="AQ1" t="s">
        <v>358</v>
      </c>
      <c r="AR1" t="s">
        <v>359</v>
      </c>
      <c r="AS1" t="s">
        <v>360</v>
      </c>
      <c r="AT1" t="s">
        <v>361</v>
      </c>
      <c r="AU1" t="s">
        <v>362</v>
      </c>
      <c r="AV1" t="s">
        <v>363</v>
      </c>
      <c r="AW1" t="s">
        <v>78</v>
      </c>
      <c r="AX1" t="s">
        <v>79</v>
      </c>
      <c r="AY1" t="s">
        <v>80</v>
      </c>
      <c r="AZ1" t="s">
        <v>77</v>
      </c>
    </row>
    <row r="2" spans="1:52">
      <c r="A2" s="20" t="str">
        <f>[1]projections!A3</f>
        <v>Iowa</v>
      </c>
      <c r="B2" s="60">
        <f>[1]projections!B3</f>
        <v>41</v>
      </c>
      <c r="C2" s="20">
        <v>43864</v>
      </c>
      <c r="D2" s="61">
        <f>INDEX([1]projections!D$3:D$60,MATCH($A2,[1]projections!$A$3:$A$60,0))*100</f>
        <v>19.910969343989386</v>
      </c>
      <c r="E2" s="61">
        <f>INDEX([1]projections!E$3:E$60,MATCH($A2,[1]projections!$A$3:$A$60,0))*100</f>
        <v>3.0861896602956862</v>
      </c>
      <c r="F2" s="61">
        <f>INDEX([1]projections!F$3:F$60,MATCH($A2,[1]projections!$A$3:$A$60,0))*100</f>
        <v>0</v>
      </c>
      <c r="G2" s="61">
        <f>INDEX([1]projections!G$3:G$60,MATCH($A2,[1]projections!$A$3:$A$60,0))*100</f>
        <v>15.826454107857849</v>
      </c>
      <c r="H2" s="61">
        <f>INDEX([1]projections!H$3:H$60,MATCH($A2,[1]projections!$A$3:$A$60,0))*100</f>
        <v>9.0147381390254679</v>
      </c>
      <c r="I2" s="61">
        <f>INDEX([1]projections!I$3:I$60,MATCH($A2,[1]projections!$A$3:$A$60,0))*100</f>
        <v>23.218348684849389</v>
      </c>
      <c r="J2" s="61">
        <f>INDEX([1]projections!J$3:J$60,MATCH($A2,[1]projections!$A$3:$A$60,0))*100</f>
        <v>3.4554251297401253</v>
      </c>
      <c r="K2" s="61">
        <f>INDEX([1]projections!K$3:K$60,MATCH($A2,[1]projections!$A$3:$A$60,0))*100</f>
        <v>15.501501161114156</v>
      </c>
      <c r="L2" s="61">
        <f>INDEX([1]projections!L$3:L$60,MATCH($A2,[1]projections!$A$3:$A$60,0))*100</f>
        <v>3.9768029664397604</v>
      </c>
      <c r="M2" s="61">
        <f>INDEX([1]projections!M$3:M$60,MATCH($A2,[1]projections!$A$3:$A$60,0))</f>
        <v>11</v>
      </c>
      <c r="N2" s="61">
        <f>INDEX([1]projections!N$3:N$60,MATCH($A2,[1]projections!$A$3:$A$60,0))*100</f>
        <v>0</v>
      </c>
      <c r="O2" s="61">
        <f>INDEX([1]projections!O$3:O$60,MATCH($A2,[1]projections!$A$3:$A$60,0))*100</f>
        <v>0</v>
      </c>
      <c r="P2" s="61">
        <f>INDEX([1]projections!P$3:P$60,MATCH($A2,[1]projections!$A$3:$A$60,0))*100</f>
        <v>900</v>
      </c>
      <c r="Q2" s="61">
        <f>INDEX([1]projections!Q$3:Q$60,MATCH($A2,[1]projections!$A$3:$A$60,0))*100</f>
        <v>100</v>
      </c>
      <c r="R2" s="61">
        <f>INDEX([1]projections!R$3:R$60,MATCH($A2,[1]projections!$A$3:$A$60,0))*100</f>
        <v>1200</v>
      </c>
      <c r="S2" s="61">
        <f>INDEX([1]projections!S$3:S$60,MATCH($A2,[1]projections!$A$3:$A$60,0))*100</f>
        <v>0</v>
      </c>
      <c r="T2" s="61">
        <f>INDEX([1]projections!T$3:T$60,MATCH($A2,[1]projections!$A$3:$A$60,0))*100</f>
        <v>800</v>
      </c>
      <c r="U2" s="61">
        <f>INDEX([1]projections!U$3:U$60,MATCH($A2,[1]projections!$A$3:$A$60,0))*100</f>
        <v>0</v>
      </c>
      <c r="V2" s="61">
        <f>INDEX([1]projections!V$3:V$60,MATCH($A2,[1]projections!$A$3:$A$60,0))*100</f>
        <v>25.779999999999998</v>
      </c>
      <c r="W2" s="61">
        <f>INDEX([1]projections!W$3:W$60,MATCH($A2,[1]projections!$A$3:$A$60,0))*100</f>
        <v>0</v>
      </c>
      <c r="X2" s="61">
        <f>INDEX([1]projections!X$3:X$60,MATCH($A2,[1]projections!$A$3:$A$60,0))*100</f>
        <v>0</v>
      </c>
      <c r="Y2" s="61">
        <f>INDEX([1]projections!Y$3:Y$60,MATCH($A2,[1]projections!$A$3:$A$60,0))*100</f>
        <v>14.430000000000001</v>
      </c>
      <c r="Z2" s="61">
        <f>INDEX([1]projections!Z$3:Z$60,MATCH($A2,[1]projections!$A$3:$A$60,0))*100</f>
        <v>4.6399999999999997</v>
      </c>
      <c r="AA2" s="61">
        <f>INDEX([1]projections!AA$3:AA$60,MATCH($A2,[1]projections!$A$3:$A$60,0))*100</f>
        <v>38.450000000000003</v>
      </c>
      <c r="AB2" s="61">
        <f>INDEX([1]projections!AB$3:AB$60,MATCH($A2,[1]projections!$A$3:$A$60,0))*100</f>
        <v>1.73</v>
      </c>
      <c r="AC2" s="61">
        <f>INDEX([1]projections!AC$3:AC$60,MATCH($A2,[1]projections!$A$3:$A$60,0))*100</f>
        <v>13.209999999999999</v>
      </c>
      <c r="AD2" s="61">
        <f>INDEX([1]projections!AD$3:AD$60,MATCH($A2,[1]projections!$A$3:$A$60,0))*100</f>
        <v>1.76</v>
      </c>
      <c r="AE2">
        <f>INDEX('[1]res&amp;proj'!D$3:D$60,MATCH($A2,'[1]res&amp;proj'!$A$3:$A$60,0))*100</f>
        <v>14.899999999999999</v>
      </c>
      <c r="AF2">
        <f>INDEX('[1]res&amp;proj'!E$3:E$60,MATCH($A2,'[1]res&amp;proj'!$A$3:$A$60,0))*100</f>
        <v>0</v>
      </c>
      <c r="AG2">
        <f>INDEX('[1]res&amp;proj'!F$3:F$60,MATCH($A2,'[1]res&amp;proj'!$A$3:$A$60,0))*100</f>
        <v>0</v>
      </c>
      <c r="AH2">
        <f>INDEX('[1]res&amp;proj'!G$3:G$60,MATCH($A2,'[1]res&amp;proj'!$A$3:$A$60,0))*100</f>
        <v>21.3</v>
      </c>
      <c r="AI2">
        <f>INDEX('[1]res&amp;proj'!H$3:H$60,MATCH($A2,'[1]res&amp;proj'!$A$3:$A$60,0))*100</f>
        <v>12.7</v>
      </c>
      <c r="AJ2">
        <f>INDEX('[1]res&amp;proj'!I$3:I$60,MATCH($A2,'[1]res&amp;proj'!$A$3:$A$60,0))*100</f>
        <v>24.7</v>
      </c>
      <c r="AK2">
        <f>INDEX('[1]res&amp;proj'!J$3:J$60,MATCH($A2,'[1]res&amp;proj'!$A$3:$A$60,0))*100</f>
        <v>1.7000000000000002</v>
      </c>
      <c r="AL2">
        <f>INDEX('[1]res&amp;proj'!K$3:K$60,MATCH($A2,'[1]res&amp;proj'!$A$3:$A$60,0))*100</f>
        <v>18.5</v>
      </c>
      <c r="AM2">
        <f>INDEX('[1]res&amp;proj'!L$3:L$60,MATCH($A2,'[1]res&amp;proj'!$A$3:$A$60,0))*100</f>
        <v>0</v>
      </c>
      <c r="AN2">
        <f>INDEX('[1]res&amp;proj'!M$3:M$60,MATCH($A2,'[1]res&amp;proj'!$A$3:$A$60,0))*100</f>
        <v>600</v>
      </c>
      <c r="AO2">
        <f>INDEX('[1]res&amp;proj'!N$3:N$60,MATCH($A2,'[1]res&amp;proj'!$A$3:$A$60,0))*100</f>
        <v>0</v>
      </c>
      <c r="AP2">
        <f>INDEX('[1]res&amp;proj'!O$3:O$60,MATCH($A2,'[1]res&amp;proj'!$A$3:$A$60,0))*100</f>
        <v>0</v>
      </c>
      <c r="AQ2">
        <f>INDEX('[1]res&amp;proj'!P$3:P$60,MATCH($A2,'[1]res&amp;proj'!$A$3:$A$60,0))*100</f>
        <v>1400</v>
      </c>
      <c r="AR2">
        <f>INDEX('[1]res&amp;proj'!Q$3:Q$60,MATCH($A2,'[1]res&amp;proj'!$A$3:$A$60,0))*100</f>
        <v>100</v>
      </c>
      <c r="AS2">
        <f>INDEX('[1]res&amp;proj'!R$3:R$60,MATCH($A2,'[1]res&amp;proj'!$A$3:$A$60,0))*100</f>
        <v>1200</v>
      </c>
      <c r="AT2">
        <f>INDEX('[1]res&amp;proj'!S$3:S$60,MATCH($A2,'[1]res&amp;proj'!$A$3:$A$60,0))*100</f>
        <v>0</v>
      </c>
      <c r="AU2">
        <f>INDEX('[1]res&amp;proj'!T$3:T$60,MATCH($A2,'[1]res&amp;proj'!$A$3:$A$60,0))*100</f>
        <v>800</v>
      </c>
      <c r="AV2">
        <f>INDEX('[1]res&amp;proj'!U$3:U$60,MATCH($A2,'[1]res&amp;proj'!$A$3:$A$60,0))*100</f>
        <v>0</v>
      </c>
      <c r="AW2">
        <f>IFERROR(INDEX(bubblemap!E:E,MATCH($A2,bubblemap!$A:$A,0)),0)</f>
        <v>13.416407864998739</v>
      </c>
      <c r="AX2">
        <f>IFERROR(INDEX(bubblemap!F:F,MATCH($A2,bubblemap!$A:$A,0)),-100)</f>
        <v>306</v>
      </c>
      <c r="AY2">
        <f>IFERROR(INDEX(bubblemap!G:G,MATCH($A2,bubblemap!$A:$A,0)),-100)</f>
        <v>195</v>
      </c>
      <c r="AZ2" t="str">
        <f>IFERROR(INDEX(bubblemap!B:B,MATCH($A2,bubblemap!$A:$A,0)),"")</f>
        <v>IA</v>
      </c>
    </row>
    <row r="3" spans="1:52">
      <c r="A3" s="20" t="str">
        <f>[1]projections!A4</f>
        <v>New Hampshire</v>
      </c>
      <c r="B3" s="60">
        <f>[1]projections!B4</f>
        <v>24</v>
      </c>
      <c r="C3" s="20">
        <v>43872</v>
      </c>
      <c r="D3" s="61">
        <f>INDEX([1]projections!D$3:D$60,MATCH($A3,[1]projections!$A$3:$A$60,0))*100</f>
        <v>10.419694926861748</v>
      </c>
      <c r="E3" s="61">
        <f>INDEX([1]projections!E$3:E$60,MATCH($A3,[1]projections!$A$3:$A$60,0))*100</f>
        <v>0</v>
      </c>
      <c r="F3" s="61">
        <f>INDEX([1]projections!F$3:F$60,MATCH($A3,[1]projections!$A$3:$A$60,0))*100</f>
        <v>0</v>
      </c>
      <c r="G3" s="61">
        <f>INDEX([1]projections!G$3:G$60,MATCH($A3,[1]projections!$A$3:$A$60,0))*100</f>
        <v>21.964256650819614</v>
      </c>
      <c r="H3" s="61">
        <f>INDEX([1]projections!H$3:H$60,MATCH($A3,[1]projections!$A$3:$A$60,0))*100</f>
        <v>10.702501709992324</v>
      </c>
      <c r="I3" s="61">
        <f>INDEX([1]projections!I$3:I$60,MATCH($A3,[1]projections!$A$3:$A$60,0))*100</f>
        <v>28.549491257774541</v>
      </c>
      <c r="J3" s="61">
        <f>INDEX([1]projections!J$3:J$60,MATCH($A3,[1]projections!$A$3:$A$60,0))*100</f>
        <v>2.991354200712141</v>
      </c>
      <c r="K3" s="61">
        <f>INDEX([1]projections!K$3:K$60,MATCH($A3,[1]projections!$A$3:$A$60,0))*100</f>
        <v>12.602629576547253</v>
      </c>
      <c r="L3" s="61">
        <f>INDEX([1]projections!L$3:L$60,MATCH($A3,[1]projections!$A$3:$A$60,0))*100</f>
        <v>3.6429149238489917</v>
      </c>
      <c r="M3" s="61">
        <f>INDEX([1]projections!M$3:M$60,MATCH($A3,[1]projections!$A$3:$A$60,0))</f>
        <v>0</v>
      </c>
      <c r="N3" s="61">
        <f>INDEX([1]projections!N$3:N$60,MATCH($A3,[1]projections!$A$3:$A$60,0))*100</f>
        <v>0</v>
      </c>
      <c r="O3" s="61">
        <f>INDEX([1]projections!O$3:O$60,MATCH($A3,[1]projections!$A$3:$A$60,0))*100</f>
        <v>0</v>
      </c>
      <c r="P3" s="61">
        <f>INDEX([1]projections!P$3:P$60,MATCH($A3,[1]projections!$A$3:$A$60,0))*100</f>
        <v>1000</v>
      </c>
      <c r="Q3" s="61">
        <f>INDEX([1]projections!Q$3:Q$60,MATCH($A3,[1]projections!$A$3:$A$60,0))*100</f>
        <v>0</v>
      </c>
      <c r="R3" s="61">
        <f>INDEX([1]projections!R$3:R$60,MATCH($A3,[1]projections!$A$3:$A$60,0))*100</f>
        <v>1300</v>
      </c>
      <c r="S3" s="61">
        <f>INDEX([1]projections!S$3:S$60,MATCH($A3,[1]projections!$A$3:$A$60,0))*100</f>
        <v>0</v>
      </c>
      <c r="T3" s="61">
        <f>INDEX([1]projections!T$3:T$60,MATCH($A3,[1]projections!$A$3:$A$60,0))*100</f>
        <v>100</v>
      </c>
      <c r="U3" s="61">
        <f>INDEX([1]projections!U$3:U$60,MATCH($A3,[1]projections!$A$3:$A$60,0))*100</f>
        <v>0</v>
      </c>
      <c r="V3" s="61">
        <f>INDEX([1]projections!V$3:V$60,MATCH($A3,[1]projections!$A$3:$A$60,0))*100</f>
        <v>4.72</v>
      </c>
      <c r="W3" s="61">
        <f>INDEX([1]projections!W$3:W$60,MATCH($A3,[1]projections!$A$3:$A$60,0))*100</f>
        <v>0</v>
      </c>
      <c r="X3" s="61">
        <f>INDEX([1]projections!X$3:X$60,MATCH($A3,[1]projections!$A$3:$A$60,0))*100</f>
        <v>0</v>
      </c>
      <c r="Y3" s="61">
        <f>INDEX([1]projections!Y$3:Y$60,MATCH($A3,[1]projections!$A$3:$A$60,0))*100</f>
        <v>26.740000000000002</v>
      </c>
      <c r="Z3" s="61">
        <f>INDEX([1]projections!Z$3:Z$60,MATCH($A3,[1]projections!$A$3:$A$60,0))*100</f>
        <v>4.84</v>
      </c>
      <c r="AA3" s="61">
        <f>INDEX([1]projections!AA$3:AA$60,MATCH($A3,[1]projections!$A$3:$A$60,0))*100</f>
        <v>54.22</v>
      </c>
      <c r="AB3" s="61">
        <f>INDEX([1]projections!AB$3:AB$60,MATCH($A3,[1]projections!$A$3:$A$60,0))*100</f>
        <v>1.04</v>
      </c>
      <c r="AC3" s="61">
        <f>INDEX([1]projections!AC$3:AC$60,MATCH($A3,[1]projections!$A$3:$A$60,0))*100</f>
        <v>7.1499999999999995</v>
      </c>
      <c r="AD3" s="61">
        <f>INDEX([1]projections!AD$3:AD$60,MATCH($A3,[1]projections!$A$3:$A$60,0))*100</f>
        <v>1.29</v>
      </c>
      <c r="AE3">
        <f>INDEX('[1]res&amp;proj'!D$3:D$60,MATCH($A3,'[1]res&amp;proj'!$A$3:$A$60,0))*100</f>
        <v>8.4</v>
      </c>
      <c r="AF3">
        <f>INDEX('[1]res&amp;proj'!E$3:E$60,MATCH($A3,'[1]res&amp;proj'!$A$3:$A$60,0))*100</f>
        <v>0</v>
      </c>
      <c r="AG3">
        <f>INDEX('[1]res&amp;proj'!F$3:F$60,MATCH($A3,'[1]res&amp;proj'!$A$3:$A$60,0))*100</f>
        <v>0</v>
      </c>
      <c r="AH3">
        <f>INDEX('[1]res&amp;proj'!G$3:G$60,MATCH($A3,'[1]res&amp;proj'!$A$3:$A$60,0))*100</f>
        <v>24.2</v>
      </c>
      <c r="AI3">
        <f>INDEX('[1]res&amp;proj'!H$3:H$60,MATCH($A3,'[1]res&amp;proj'!$A$3:$A$60,0))*100</f>
        <v>19.8</v>
      </c>
      <c r="AJ3">
        <f>INDEX('[1]res&amp;proj'!I$3:I$60,MATCH($A3,'[1]res&amp;proj'!$A$3:$A$60,0))*100</f>
        <v>25.7</v>
      </c>
      <c r="AK3">
        <f>INDEX('[1]res&amp;proj'!J$3:J$60,MATCH($A3,'[1]res&amp;proj'!$A$3:$A$60,0))*100</f>
        <v>3.6000000000000005</v>
      </c>
      <c r="AL3">
        <f>INDEX('[1]res&amp;proj'!K$3:K$60,MATCH($A3,'[1]res&amp;proj'!$A$3:$A$60,0))*100</f>
        <v>9.1999999999999993</v>
      </c>
      <c r="AM3">
        <f>INDEX('[1]res&amp;proj'!L$3:L$60,MATCH($A3,'[1]res&amp;proj'!$A$3:$A$60,0))*100</f>
        <v>0</v>
      </c>
      <c r="AN3">
        <f>INDEX('[1]res&amp;proj'!M$3:M$60,MATCH($A3,'[1]res&amp;proj'!$A$3:$A$60,0))*100</f>
        <v>0</v>
      </c>
      <c r="AO3">
        <f>INDEX('[1]res&amp;proj'!N$3:N$60,MATCH($A3,'[1]res&amp;proj'!$A$3:$A$60,0))*100</f>
        <v>0</v>
      </c>
      <c r="AP3">
        <f>INDEX('[1]res&amp;proj'!O$3:O$60,MATCH($A3,'[1]res&amp;proj'!$A$3:$A$60,0))*100</f>
        <v>0</v>
      </c>
      <c r="AQ3">
        <f>INDEX('[1]res&amp;proj'!P$3:P$60,MATCH($A3,'[1]res&amp;proj'!$A$3:$A$60,0))*100</f>
        <v>900</v>
      </c>
      <c r="AR3">
        <f>INDEX('[1]res&amp;proj'!Q$3:Q$60,MATCH($A3,'[1]res&amp;proj'!$A$3:$A$60,0))*100</f>
        <v>600</v>
      </c>
      <c r="AS3">
        <f>INDEX('[1]res&amp;proj'!R$3:R$60,MATCH($A3,'[1]res&amp;proj'!$A$3:$A$60,0))*100</f>
        <v>900</v>
      </c>
      <c r="AT3">
        <f>INDEX('[1]res&amp;proj'!S$3:S$60,MATCH($A3,'[1]res&amp;proj'!$A$3:$A$60,0))*100</f>
        <v>0</v>
      </c>
      <c r="AU3">
        <f>INDEX('[1]res&amp;proj'!T$3:T$60,MATCH($A3,'[1]res&amp;proj'!$A$3:$A$60,0))*100</f>
        <v>0</v>
      </c>
      <c r="AV3">
        <f>INDEX('[1]res&amp;proj'!U$3:U$60,MATCH($A3,'[1]res&amp;proj'!$A$3:$A$60,0))*100</f>
        <v>0</v>
      </c>
      <c r="AW3">
        <f>IFERROR(INDEX(bubblemap!E:E,MATCH($A3,bubblemap!$A:$A,0)),0)</f>
        <v>10.954451150103322</v>
      </c>
      <c r="AX3">
        <f>IFERROR(INDEX(bubblemap!F:F,MATCH($A3,bubblemap!$A:$A,0)),-100)</f>
        <v>612</v>
      </c>
      <c r="AY3">
        <f>IFERROR(INDEX(bubblemap!G:G,MATCH($A3,bubblemap!$A:$A,0)),-100)</f>
        <v>54</v>
      </c>
      <c r="AZ3" t="str">
        <f>IFERROR(INDEX(bubblemap!B:B,MATCH($A3,bubblemap!$A:$A,0)),"")</f>
        <v>NH</v>
      </c>
    </row>
    <row r="4" spans="1:52">
      <c r="A4" s="20" t="str">
        <f>[1]projections!A5</f>
        <v>Nevada</v>
      </c>
      <c r="B4" s="60">
        <f>[1]projections!B5</f>
        <v>36</v>
      </c>
      <c r="C4" s="20">
        <v>43883</v>
      </c>
      <c r="D4" s="61">
        <f>INDEX([1]projections!D$3:D$60,MATCH($A4,[1]projections!$A$3:$A$60,0))*100</f>
        <v>14.826368172978416</v>
      </c>
      <c r="E4" s="61">
        <f>INDEX([1]projections!E$3:E$60,MATCH($A4,[1]projections!$A$3:$A$60,0))*100</f>
        <v>0</v>
      </c>
      <c r="F4" s="61">
        <f>INDEX([1]projections!F$3:F$60,MATCH($A4,[1]projections!$A$3:$A$60,0))*100</f>
        <v>0</v>
      </c>
      <c r="G4" s="61">
        <f>INDEX([1]projections!G$3:G$60,MATCH($A4,[1]projections!$A$3:$A$60,0))*100</f>
        <v>16.075973558095345</v>
      </c>
      <c r="H4" s="61">
        <f>INDEX([1]projections!H$3:H$60,MATCH($A4,[1]projections!$A$3:$A$60,0))*100</f>
        <v>7.6529270013491271</v>
      </c>
      <c r="I4" s="61">
        <f>INDEX([1]projections!I$3:I$60,MATCH($A4,[1]projections!$A$3:$A$60,0))*100</f>
        <v>34.642069318945239</v>
      </c>
      <c r="J4" s="61">
        <f>INDEX([1]projections!J$3:J$60,MATCH($A4,[1]projections!$A$3:$A$60,0))*100</f>
        <v>11.707646776560217</v>
      </c>
      <c r="K4" s="61">
        <f>INDEX([1]projections!K$3:K$60,MATCH($A4,[1]projections!$A$3:$A$60,0))*100</f>
        <v>15.095015172071671</v>
      </c>
      <c r="L4" s="61">
        <f>INDEX([1]projections!L$3:L$60,MATCH($A4,[1]projections!$A$3:$A$60,0))*100</f>
        <v>0</v>
      </c>
      <c r="M4" s="61">
        <f>INDEX([1]projections!M$3:M$60,MATCH($A4,[1]projections!$A$3:$A$60,0))</f>
        <v>4</v>
      </c>
      <c r="N4" s="61">
        <f>INDEX([1]projections!N$3:N$60,MATCH($A4,[1]projections!$A$3:$A$60,0))*100</f>
        <v>0</v>
      </c>
      <c r="O4" s="61">
        <f>INDEX([1]projections!O$3:O$60,MATCH($A4,[1]projections!$A$3:$A$60,0))*100</f>
        <v>0</v>
      </c>
      <c r="P4" s="61">
        <f>INDEX([1]projections!P$3:P$60,MATCH($A4,[1]projections!$A$3:$A$60,0))*100</f>
        <v>800</v>
      </c>
      <c r="Q4" s="61">
        <f>INDEX([1]projections!Q$3:Q$60,MATCH($A4,[1]projections!$A$3:$A$60,0))*100</f>
        <v>0</v>
      </c>
      <c r="R4" s="61">
        <f>INDEX([1]projections!R$3:R$60,MATCH($A4,[1]projections!$A$3:$A$60,0))*100</f>
        <v>1700</v>
      </c>
      <c r="S4" s="61">
        <f>INDEX([1]projections!S$3:S$60,MATCH($A4,[1]projections!$A$3:$A$60,0))*100</f>
        <v>100</v>
      </c>
      <c r="T4" s="61">
        <f>INDEX([1]projections!T$3:T$60,MATCH($A4,[1]projections!$A$3:$A$60,0))*100</f>
        <v>600</v>
      </c>
      <c r="U4" s="61">
        <f>INDEX([1]projections!U$3:U$60,MATCH($A4,[1]projections!$A$3:$A$60,0))*100</f>
        <v>0</v>
      </c>
      <c r="V4" s="61">
        <f>INDEX([1]projections!V$3:V$60,MATCH($A4,[1]projections!$A$3:$A$60,0))*100</f>
        <v>5.07</v>
      </c>
      <c r="W4" s="61">
        <f>INDEX([1]projections!W$3:W$60,MATCH($A4,[1]projections!$A$3:$A$60,0))*100</f>
        <v>0</v>
      </c>
      <c r="X4" s="61">
        <f>INDEX([1]projections!X$3:X$60,MATCH($A4,[1]projections!$A$3:$A$60,0))*100</f>
        <v>0</v>
      </c>
      <c r="Y4" s="61">
        <f>INDEX([1]projections!Y$3:Y$60,MATCH($A4,[1]projections!$A$3:$A$60,0))*100</f>
        <v>6.4</v>
      </c>
      <c r="Z4" s="61">
        <f>INDEX([1]projections!Z$3:Z$60,MATCH($A4,[1]projections!$A$3:$A$60,0))*100</f>
        <v>1.1400000000000001</v>
      </c>
      <c r="AA4" s="61">
        <f>INDEX([1]projections!AA$3:AA$60,MATCH($A4,[1]projections!$A$3:$A$60,0))*100</f>
        <v>80.36999999999999</v>
      </c>
      <c r="AB4" s="61">
        <f>INDEX([1]projections!AB$3:AB$60,MATCH($A4,[1]projections!$A$3:$A$60,0))*100</f>
        <v>2.41</v>
      </c>
      <c r="AC4" s="61">
        <f>INDEX([1]projections!AC$3:AC$60,MATCH($A4,[1]projections!$A$3:$A$60,0))*100</f>
        <v>4.42</v>
      </c>
      <c r="AD4" s="61">
        <f>INDEX([1]projections!AD$3:AD$60,MATCH($A4,[1]projections!$A$3:$A$60,0))*100</f>
        <v>0</v>
      </c>
      <c r="AE4">
        <f>INDEX('[1]res&amp;proj'!D$3:D$60,MATCH($A4,'[1]res&amp;proj'!$A$3:$A$60,0))*100</f>
        <v>17.600000000000001</v>
      </c>
      <c r="AF4">
        <f>INDEX('[1]res&amp;proj'!E$3:E$60,MATCH($A4,'[1]res&amp;proj'!$A$3:$A$60,0))*100</f>
        <v>0</v>
      </c>
      <c r="AG4">
        <f>INDEX('[1]res&amp;proj'!F$3:F$60,MATCH($A4,'[1]res&amp;proj'!$A$3:$A$60,0))*100</f>
        <v>0</v>
      </c>
      <c r="AH4">
        <f>INDEX('[1]res&amp;proj'!G$3:G$60,MATCH($A4,'[1]res&amp;proj'!$A$3:$A$60,0))*100</f>
        <v>15.4</v>
      </c>
      <c r="AI4">
        <f>INDEX('[1]res&amp;proj'!H$3:H$60,MATCH($A4,'[1]res&amp;proj'!$A$3:$A$60,0))*100</f>
        <v>9.6</v>
      </c>
      <c r="AJ4">
        <f>INDEX('[1]res&amp;proj'!I$3:I$60,MATCH($A4,'[1]res&amp;proj'!$A$3:$A$60,0))*100</f>
        <v>34</v>
      </c>
      <c r="AK4">
        <f>INDEX('[1]res&amp;proj'!J$3:J$60,MATCH($A4,'[1]res&amp;proj'!$A$3:$A$60,0))*100</f>
        <v>9</v>
      </c>
      <c r="AL4">
        <f>INDEX('[1]res&amp;proj'!K$3:K$60,MATCH($A4,'[1]res&amp;proj'!$A$3:$A$60,0))*100</f>
        <v>12.9</v>
      </c>
      <c r="AM4">
        <f>INDEX('[1]res&amp;proj'!L$3:L$60,MATCH($A4,'[1]res&amp;proj'!$A$3:$A$60,0))*100</f>
        <v>0</v>
      </c>
      <c r="AN4">
        <f>INDEX('[1]res&amp;proj'!M$3:M$60,MATCH($A4,'[1]res&amp;proj'!$A$3:$A$60,0))*100</f>
        <v>900</v>
      </c>
      <c r="AO4">
        <f>INDEX('[1]res&amp;proj'!N$3:N$60,MATCH($A4,'[1]res&amp;proj'!$A$3:$A$60,0))*100</f>
        <v>0</v>
      </c>
      <c r="AP4">
        <f>INDEX('[1]res&amp;proj'!O$3:O$60,MATCH($A4,'[1]res&amp;proj'!$A$3:$A$60,0))*100</f>
        <v>0</v>
      </c>
      <c r="AQ4">
        <f>INDEX('[1]res&amp;proj'!P$3:P$60,MATCH($A4,'[1]res&amp;proj'!$A$3:$A$60,0))*100</f>
        <v>300</v>
      </c>
      <c r="AR4">
        <f>INDEX('[1]res&amp;proj'!Q$3:Q$60,MATCH($A4,'[1]res&amp;proj'!$A$3:$A$60,0))*100</f>
        <v>0</v>
      </c>
      <c r="AS4">
        <f>INDEX('[1]res&amp;proj'!R$3:R$60,MATCH($A4,'[1]res&amp;proj'!$A$3:$A$60,0))*100</f>
        <v>2400</v>
      </c>
      <c r="AT4">
        <f>INDEX('[1]res&amp;proj'!S$3:S$60,MATCH($A4,'[1]res&amp;proj'!$A$3:$A$60,0))*100</f>
        <v>0</v>
      </c>
      <c r="AU4">
        <f>INDEX('[1]res&amp;proj'!T$3:T$60,MATCH($A4,'[1]res&amp;proj'!$A$3:$A$60,0))*100</f>
        <v>0</v>
      </c>
      <c r="AV4">
        <f>INDEX('[1]res&amp;proj'!U$3:U$60,MATCH($A4,'[1]res&amp;proj'!$A$3:$A$60,0))*100</f>
        <v>0</v>
      </c>
      <c r="AW4">
        <f>IFERROR(INDEX(bubblemap!E:E,MATCH($A4,bubblemap!$A:$A,0)),0)</f>
        <v>13.416407864998739</v>
      </c>
      <c r="AX4">
        <f>IFERROR(INDEX(bubblemap!F:F,MATCH($A4,bubblemap!$A:$A,0)),-100)</f>
        <v>167</v>
      </c>
      <c r="AY4">
        <f>IFERROR(INDEX(bubblemap!G:G,MATCH($A4,bubblemap!$A:$A,0)),-100)</f>
        <v>220</v>
      </c>
      <c r="AZ4" t="str">
        <f>IFERROR(INDEX(bubblemap!B:B,MATCH($A4,bubblemap!$A:$A,0)),"")</f>
        <v>NV</v>
      </c>
    </row>
    <row r="5" spans="1:52">
      <c r="A5" s="20" t="str">
        <f>[1]projections!A6</f>
        <v>South Carolina</v>
      </c>
      <c r="B5" s="60">
        <f>[1]projections!B6</f>
        <v>54</v>
      </c>
      <c r="C5" s="20">
        <v>43890</v>
      </c>
      <c r="D5" s="61">
        <f>INDEX([1]projections!D$3:D$60,MATCH($A5,[1]projections!$A$3:$A$60,0))*100</f>
        <v>38.976121138938105</v>
      </c>
      <c r="E5" s="61">
        <f>INDEX([1]projections!E$3:E$60,MATCH($A5,[1]projections!$A$3:$A$60,0))*100</f>
        <v>0</v>
      </c>
      <c r="F5" s="61">
        <f>INDEX([1]projections!F$3:F$60,MATCH($A5,[1]projections!$A$3:$A$60,0))*100</f>
        <v>0</v>
      </c>
      <c r="G5" s="61">
        <f>INDEX([1]projections!G$3:G$60,MATCH($A5,[1]projections!$A$3:$A$60,0))*100</f>
        <v>8.0505290544240218</v>
      </c>
      <c r="H5" s="61">
        <f>INDEX([1]projections!H$3:H$60,MATCH($A5,[1]projections!$A$3:$A$60,0))*100</f>
        <v>5.2894907302173255</v>
      </c>
      <c r="I5" s="61">
        <f>INDEX([1]projections!I$3:I$60,MATCH($A5,[1]projections!$A$3:$A$60,0))*100</f>
        <v>24.662733109601877</v>
      </c>
      <c r="J5" s="61">
        <f>INDEX([1]projections!J$3:J$60,MATCH($A5,[1]projections!$A$3:$A$60,0))*100</f>
        <v>15.543267574578479</v>
      </c>
      <c r="K5" s="61">
        <f>INDEX([1]projections!K$3:K$60,MATCH($A5,[1]projections!$A$3:$A$60,0))*100</f>
        <v>7.4778583922401776</v>
      </c>
      <c r="L5" s="61">
        <f>INDEX([1]projections!L$3:L$60,MATCH($A5,[1]projections!$A$3:$A$60,0))*100</f>
        <v>0</v>
      </c>
      <c r="M5" s="61">
        <f>INDEX([1]projections!M$3:M$60,MATCH($A5,[1]projections!$A$3:$A$60,0))</f>
        <v>27</v>
      </c>
      <c r="N5" s="61">
        <f>INDEX([1]projections!N$3:N$60,MATCH($A5,[1]projections!$A$3:$A$60,0))*100</f>
        <v>0</v>
      </c>
      <c r="O5" s="61">
        <f>INDEX([1]projections!O$3:O$60,MATCH($A5,[1]projections!$A$3:$A$60,0))*100</f>
        <v>0</v>
      </c>
      <c r="P5" s="61">
        <f>INDEX([1]projections!P$3:P$60,MATCH($A5,[1]projections!$A$3:$A$60,0))*100</f>
        <v>0</v>
      </c>
      <c r="Q5" s="61">
        <f>INDEX([1]projections!Q$3:Q$60,MATCH($A5,[1]projections!$A$3:$A$60,0))*100</f>
        <v>0</v>
      </c>
      <c r="R5" s="61">
        <f>INDEX([1]projections!R$3:R$60,MATCH($A5,[1]projections!$A$3:$A$60,0))*100</f>
        <v>1700</v>
      </c>
      <c r="S5" s="61">
        <f>INDEX([1]projections!S$3:S$60,MATCH($A5,[1]projections!$A$3:$A$60,0))*100</f>
        <v>1100</v>
      </c>
      <c r="T5" s="61">
        <f>INDEX([1]projections!T$3:T$60,MATCH($A5,[1]projections!$A$3:$A$60,0))*100</f>
        <v>0</v>
      </c>
      <c r="U5" s="61">
        <f>INDEX([1]projections!U$3:U$60,MATCH($A5,[1]projections!$A$3:$A$60,0))*100</f>
        <v>0</v>
      </c>
      <c r="V5" s="61">
        <f>INDEX([1]projections!V$3:V$60,MATCH($A5,[1]projections!$A$3:$A$60,0))*100</f>
        <v>82.13000000000001</v>
      </c>
      <c r="W5" s="61">
        <f>INDEX([1]projections!W$3:W$60,MATCH($A5,[1]projections!$A$3:$A$60,0))*100</f>
        <v>0</v>
      </c>
      <c r="X5" s="61">
        <f>INDEX([1]projections!X$3:X$60,MATCH($A5,[1]projections!$A$3:$A$60,0))*100</f>
        <v>0</v>
      </c>
      <c r="Y5" s="61">
        <f>INDEX([1]projections!Y$3:Y$60,MATCH($A5,[1]projections!$A$3:$A$60,0))*100</f>
        <v>0.45999999999999996</v>
      </c>
      <c r="Z5" s="61">
        <f>INDEX([1]projections!Z$3:Z$60,MATCH($A5,[1]projections!$A$3:$A$60,0))*100</f>
        <v>0.24</v>
      </c>
      <c r="AA5" s="61">
        <f>INDEX([1]projections!AA$3:AA$60,MATCH($A5,[1]projections!$A$3:$A$60,0))*100</f>
        <v>14.02</v>
      </c>
      <c r="AB5" s="61">
        <f>INDEX([1]projections!AB$3:AB$60,MATCH($A5,[1]projections!$A$3:$A$60,0))*100</f>
        <v>2.74</v>
      </c>
      <c r="AC5" s="61">
        <f>INDEX([1]projections!AC$3:AC$60,MATCH($A5,[1]projections!$A$3:$A$60,0))*100</f>
        <v>0.33</v>
      </c>
      <c r="AD5" s="61">
        <f>INDEX([1]projections!AD$3:AD$60,MATCH($A5,[1]projections!$A$3:$A$60,0))*100</f>
        <v>0</v>
      </c>
      <c r="AE5">
        <f>INDEX('[1]res&amp;proj'!D$3:D$60,MATCH($A5,'[1]res&amp;proj'!$A$3:$A$60,0))*100</f>
        <v>48.4</v>
      </c>
      <c r="AF5">
        <f>INDEX('[1]res&amp;proj'!E$3:E$60,MATCH($A5,'[1]res&amp;proj'!$A$3:$A$60,0))*100</f>
        <v>0</v>
      </c>
      <c r="AG5">
        <f>INDEX('[1]res&amp;proj'!F$3:F$60,MATCH($A5,'[1]res&amp;proj'!$A$3:$A$60,0))*100</f>
        <v>0</v>
      </c>
      <c r="AH5">
        <f>INDEX('[1]res&amp;proj'!G$3:G$60,MATCH($A5,'[1]res&amp;proj'!$A$3:$A$60,0))*100</f>
        <v>8.3000000000000007</v>
      </c>
      <c r="AI5">
        <f>INDEX('[1]res&amp;proj'!H$3:H$60,MATCH($A5,'[1]res&amp;proj'!$A$3:$A$60,0))*100</f>
        <v>3.2</v>
      </c>
      <c r="AJ5">
        <f>INDEX('[1]res&amp;proj'!I$3:I$60,MATCH($A5,'[1]res&amp;proj'!$A$3:$A$60,0))*100</f>
        <v>19.899999999999999</v>
      </c>
      <c r="AK5">
        <f>INDEX('[1]res&amp;proj'!J$3:J$60,MATCH($A5,'[1]res&amp;proj'!$A$3:$A$60,0))*100</f>
        <v>11.3</v>
      </c>
      <c r="AL5">
        <f>INDEX('[1]res&amp;proj'!K$3:K$60,MATCH($A5,'[1]res&amp;proj'!$A$3:$A$60,0))*100</f>
        <v>7.1</v>
      </c>
      <c r="AM5">
        <f>INDEX('[1]res&amp;proj'!L$3:L$60,MATCH($A5,'[1]res&amp;proj'!$A$3:$A$60,0))*100</f>
        <v>0</v>
      </c>
      <c r="AN5">
        <f>INDEX('[1]res&amp;proj'!M$3:M$60,MATCH($A5,'[1]res&amp;proj'!$A$3:$A$60,0))*100</f>
        <v>3900</v>
      </c>
      <c r="AO5">
        <f>INDEX('[1]res&amp;proj'!N$3:N$60,MATCH($A5,'[1]res&amp;proj'!$A$3:$A$60,0))*100</f>
        <v>0</v>
      </c>
      <c r="AP5">
        <f>INDEX('[1]res&amp;proj'!O$3:O$60,MATCH($A5,'[1]res&amp;proj'!$A$3:$A$60,0))*100</f>
        <v>0</v>
      </c>
      <c r="AQ5">
        <f>INDEX('[1]res&amp;proj'!P$3:P$60,MATCH($A5,'[1]res&amp;proj'!$A$3:$A$60,0))*100</f>
        <v>0</v>
      </c>
      <c r="AR5">
        <f>INDEX('[1]res&amp;proj'!Q$3:Q$60,MATCH($A5,'[1]res&amp;proj'!$A$3:$A$60,0))*100</f>
        <v>0</v>
      </c>
      <c r="AS5">
        <f>INDEX('[1]res&amp;proj'!R$3:R$60,MATCH($A5,'[1]res&amp;proj'!$A$3:$A$60,0))*100</f>
        <v>1500</v>
      </c>
      <c r="AT5">
        <f>INDEX('[1]res&amp;proj'!S$3:S$60,MATCH($A5,'[1]res&amp;proj'!$A$3:$A$60,0))*100</f>
        <v>0</v>
      </c>
      <c r="AU5">
        <f>INDEX('[1]res&amp;proj'!T$3:T$60,MATCH($A5,'[1]res&amp;proj'!$A$3:$A$60,0))*100</f>
        <v>0</v>
      </c>
      <c r="AV5">
        <f>INDEX('[1]res&amp;proj'!U$3:U$60,MATCH($A5,'[1]res&amp;proj'!$A$3:$A$60,0))*100</f>
        <v>0</v>
      </c>
      <c r="AW5">
        <f>IFERROR(INDEX(bubblemap!E:E,MATCH($A5,bubblemap!$A:$A,0)),0)</f>
        <v>16.431676725154983</v>
      </c>
      <c r="AX5">
        <f>IFERROR(INDEX(bubblemap!F:F,MATCH($A5,bubblemap!$A:$A,0)),-100)</f>
        <v>487</v>
      </c>
      <c r="AY5">
        <f>IFERROR(INDEX(bubblemap!G:G,MATCH($A5,bubblemap!$A:$A,0)),-100)</f>
        <v>322</v>
      </c>
      <c r="AZ5" t="str">
        <f>IFERROR(INDEX(bubblemap!B:B,MATCH($A5,bubblemap!$A:$A,0)),"")</f>
        <v>SC</v>
      </c>
    </row>
    <row r="6" spans="1:52">
      <c r="A6" s="20" t="str">
        <f>[1]projections!A7</f>
        <v>Alabama</v>
      </c>
      <c r="B6" s="60">
        <f>[1]projections!B7</f>
        <v>52</v>
      </c>
      <c r="C6" s="20">
        <v>43893</v>
      </c>
      <c r="D6" s="61">
        <f>INDEX([1]projections!D$3:D$60,MATCH($A6,[1]projections!$A$3:$A$60,0))*100</f>
        <v>49.929585896827042</v>
      </c>
      <c r="E6" s="61">
        <f>INDEX([1]projections!E$3:E$60,MATCH($A6,[1]projections!$A$3:$A$60,0))*100</f>
        <v>18.282094391794779</v>
      </c>
      <c r="F6" s="61">
        <f>INDEX([1]projections!F$3:F$60,MATCH($A6,[1]projections!$A$3:$A$60,0))*100</f>
        <v>0</v>
      </c>
      <c r="G6" s="61">
        <f>INDEX([1]projections!G$3:G$60,MATCH($A6,[1]projections!$A$3:$A$60,0))*100</f>
        <v>0.36416547489826007</v>
      </c>
      <c r="H6" s="61">
        <f>INDEX([1]projections!H$3:H$60,MATCH($A6,[1]projections!$A$3:$A$60,0))*100</f>
        <v>0.15084470601447916</v>
      </c>
      <c r="I6" s="61">
        <f>INDEX([1]projections!I$3:I$60,MATCH($A6,[1]projections!$A$3:$A$60,0))*100</f>
        <v>21.154026749730065</v>
      </c>
      <c r="J6" s="61">
        <f>INDEX([1]projections!J$3:J$60,MATCH($A6,[1]projections!$A$3:$A$60,0))*100</f>
        <v>0</v>
      </c>
      <c r="K6" s="61">
        <f>INDEX([1]projections!K$3:K$60,MATCH($A6,[1]projections!$A$3:$A$60,0))*100</f>
        <v>10.111900877118801</v>
      </c>
      <c r="L6" s="61">
        <f>INDEX([1]projections!L$3:L$60,MATCH($A6,[1]projections!$A$3:$A$60,0))*100</f>
        <v>0</v>
      </c>
      <c r="M6" s="61">
        <f>INDEX([1]projections!M$3:M$60,MATCH($A6,[1]projections!$A$3:$A$60,0))</f>
        <v>44</v>
      </c>
      <c r="N6" s="61">
        <f>INDEX([1]projections!N$3:N$60,MATCH($A6,[1]projections!$A$3:$A$60,0))*100</f>
        <v>0</v>
      </c>
      <c r="O6" s="61">
        <f>INDEX([1]projections!O$3:O$60,MATCH($A6,[1]projections!$A$3:$A$60,0))*100</f>
        <v>0</v>
      </c>
      <c r="P6" s="61">
        <f>INDEX([1]projections!P$3:P$60,MATCH($A6,[1]projections!$A$3:$A$60,0))*100</f>
        <v>0</v>
      </c>
      <c r="Q6" s="61">
        <f>INDEX([1]projections!Q$3:Q$60,MATCH($A6,[1]projections!$A$3:$A$60,0))*100</f>
        <v>0</v>
      </c>
      <c r="R6" s="61">
        <f>INDEX([1]projections!R$3:R$60,MATCH($A6,[1]projections!$A$3:$A$60,0))*100</f>
        <v>800</v>
      </c>
      <c r="S6" s="61">
        <f>INDEX([1]projections!S$3:S$60,MATCH($A6,[1]projections!$A$3:$A$60,0))*100</f>
        <v>0</v>
      </c>
      <c r="T6" s="61">
        <f>INDEX([1]projections!T$3:T$60,MATCH($A6,[1]projections!$A$3:$A$60,0))*100</f>
        <v>0</v>
      </c>
      <c r="U6" s="61">
        <f>INDEX([1]projections!U$3:U$60,MATCH($A6,[1]projections!$A$3:$A$60,0))*100</f>
        <v>0</v>
      </c>
      <c r="V6" s="61">
        <f>INDEX([1]projections!V$3:V$60,MATCH($A6,[1]projections!$A$3:$A$60,0))*100</f>
        <v>98.52</v>
      </c>
      <c r="W6" s="61">
        <f>INDEX([1]projections!W$3:W$60,MATCH($A6,[1]projections!$A$3:$A$60,0))*100</f>
        <v>0</v>
      </c>
      <c r="X6" s="61">
        <f>INDEX([1]projections!X$3:X$60,MATCH($A6,[1]projections!$A$3:$A$60,0))*100</f>
        <v>0</v>
      </c>
      <c r="Y6" s="61">
        <f>INDEX([1]projections!Y$3:Y$60,MATCH($A6,[1]projections!$A$3:$A$60,0))*100</f>
        <v>0</v>
      </c>
      <c r="Z6" s="61">
        <f>INDEX([1]projections!Z$3:Z$60,MATCH($A6,[1]projections!$A$3:$A$60,0))*100</f>
        <v>0</v>
      </c>
      <c r="AA6" s="61">
        <f>INDEX([1]projections!AA$3:AA$60,MATCH($A6,[1]projections!$A$3:$A$60,0))*100</f>
        <v>1.39</v>
      </c>
      <c r="AB6" s="61">
        <f>INDEX([1]projections!AB$3:AB$60,MATCH($A6,[1]projections!$A$3:$A$60,0))*100</f>
        <v>0</v>
      </c>
      <c r="AC6" s="61">
        <f>INDEX([1]projections!AC$3:AC$60,MATCH($A6,[1]projections!$A$3:$A$60,0))*100</f>
        <v>0.09</v>
      </c>
      <c r="AD6" s="61">
        <f>INDEX([1]projections!AD$3:AD$60,MATCH($A6,[1]projections!$A$3:$A$60,0))*100</f>
        <v>0</v>
      </c>
      <c r="AE6">
        <f>INDEX('[1]res&amp;proj'!D$3:D$60,MATCH($A6,'[1]res&amp;proj'!$A$3:$A$60,0))*100</f>
        <v>63.2</v>
      </c>
      <c r="AF6">
        <f>INDEX('[1]res&amp;proj'!E$3:E$60,MATCH($A6,'[1]res&amp;proj'!$A$3:$A$60,0))*100</f>
        <v>11.7</v>
      </c>
      <c r="AG6">
        <f>INDEX('[1]res&amp;proj'!F$3:F$60,MATCH($A6,'[1]res&amp;proj'!$A$3:$A$60,0))*100</f>
        <v>0</v>
      </c>
      <c r="AH6">
        <f>INDEX('[1]res&amp;proj'!G$3:G$60,MATCH($A6,'[1]res&amp;proj'!$A$3:$A$60,0))*100</f>
        <v>0</v>
      </c>
      <c r="AI6">
        <f>INDEX('[1]res&amp;proj'!H$3:H$60,MATCH($A6,'[1]res&amp;proj'!$A$3:$A$60,0))*100</f>
        <v>0</v>
      </c>
      <c r="AJ6">
        <f>INDEX('[1]res&amp;proj'!I$3:I$60,MATCH($A6,'[1]res&amp;proj'!$A$3:$A$60,0))*100</f>
        <v>16.600000000000001</v>
      </c>
      <c r="AK6">
        <f>INDEX('[1]res&amp;proj'!J$3:J$60,MATCH($A6,'[1]res&amp;proj'!$A$3:$A$60,0))*100</f>
        <v>0</v>
      </c>
      <c r="AL6">
        <f>INDEX('[1]res&amp;proj'!K$3:K$60,MATCH($A6,'[1]res&amp;proj'!$A$3:$A$60,0))*100</f>
        <v>5.7</v>
      </c>
      <c r="AM6">
        <f>INDEX('[1]res&amp;proj'!L$3:L$60,MATCH($A6,'[1]res&amp;proj'!$A$3:$A$60,0))*100</f>
        <v>1</v>
      </c>
      <c r="AN6">
        <f>INDEX('[1]res&amp;proj'!M$3:M$60,MATCH($A6,'[1]res&amp;proj'!$A$3:$A$60,0))*100</f>
        <v>4400</v>
      </c>
      <c r="AO6">
        <f>INDEX('[1]res&amp;proj'!N$3:N$60,MATCH($A6,'[1]res&amp;proj'!$A$3:$A$60,0))*100</f>
        <v>0</v>
      </c>
      <c r="AP6">
        <f>INDEX('[1]res&amp;proj'!O$3:O$60,MATCH($A6,'[1]res&amp;proj'!$A$3:$A$60,0))*100</f>
        <v>0</v>
      </c>
      <c r="AQ6">
        <f>INDEX('[1]res&amp;proj'!P$3:P$60,MATCH($A6,'[1]res&amp;proj'!$A$3:$A$60,0))*100</f>
        <v>0</v>
      </c>
      <c r="AR6">
        <f>INDEX('[1]res&amp;proj'!Q$3:Q$60,MATCH($A6,'[1]res&amp;proj'!$A$3:$A$60,0))*100</f>
        <v>0</v>
      </c>
      <c r="AS6">
        <f>INDEX('[1]res&amp;proj'!R$3:R$60,MATCH($A6,'[1]res&amp;proj'!$A$3:$A$60,0))*100</f>
        <v>800</v>
      </c>
      <c r="AT6">
        <f>INDEX('[1]res&amp;proj'!S$3:S$60,MATCH($A6,'[1]res&amp;proj'!$A$3:$A$60,0))*100</f>
        <v>0</v>
      </c>
      <c r="AU6">
        <f>INDEX('[1]res&amp;proj'!T$3:T$60,MATCH($A6,'[1]res&amp;proj'!$A$3:$A$60,0))*100</f>
        <v>0</v>
      </c>
      <c r="AV6">
        <f>INDEX('[1]res&amp;proj'!U$3:U$60,MATCH($A6,'[1]res&amp;proj'!$A$3:$A$60,0))*100</f>
        <v>0</v>
      </c>
      <c r="AW6">
        <f>IFERROR(INDEX(bubblemap!E:E,MATCH($A6,bubblemap!$A:$A,0)),0)</f>
        <v>16.431676725154983</v>
      </c>
      <c r="AX6">
        <f>IFERROR(INDEX(bubblemap!F:F,MATCH($A6,bubblemap!$A:$A,0)),-100)</f>
        <v>413</v>
      </c>
      <c r="AY6">
        <f>IFERROR(INDEX(bubblemap!G:G,MATCH($A6,bubblemap!$A:$A,0)),-100)</f>
        <v>332</v>
      </c>
      <c r="AZ6" t="str">
        <f>IFERROR(INDEX(bubblemap!B:B,MATCH($A6,bubblemap!$A:$A,0)),"")</f>
        <v>AL</v>
      </c>
    </row>
    <row r="7" spans="1:52">
      <c r="A7" s="20" t="str">
        <f>[1]projections!A8</f>
        <v>American Samoa</v>
      </c>
      <c r="B7" s="60">
        <f>[1]projections!B8</f>
        <v>6</v>
      </c>
      <c r="C7" s="20">
        <v>43893</v>
      </c>
      <c r="D7" s="61">
        <f>INDEX([1]projections!D$3:D$60,MATCH($A7,[1]projections!$A$3:$A$60,0))*100</f>
        <v>33.28970806818495</v>
      </c>
      <c r="E7" s="61">
        <f>INDEX([1]projections!E$3:E$60,MATCH($A7,[1]projections!$A$3:$A$60,0))*100</f>
        <v>17.837133839972662</v>
      </c>
      <c r="F7" s="61">
        <f>INDEX([1]projections!F$3:F$60,MATCH($A7,[1]projections!$A$3:$A$60,0))*100</f>
        <v>0</v>
      </c>
      <c r="G7" s="61">
        <f>INDEX([1]projections!G$3:G$60,MATCH($A7,[1]projections!$A$3:$A$60,0))*100</f>
        <v>1.5513836255016737</v>
      </c>
      <c r="H7" s="61">
        <f>INDEX([1]projections!H$3:H$60,MATCH($A7,[1]projections!$A$3:$A$60,0))*100</f>
        <v>0.92265759003400827</v>
      </c>
      <c r="I7" s="61">
        <f>INDEX([1]projections!I$3:I$60,MATCH($A7,[1]projections!$A$3:$A$60,0))*100</f>
        <v>31.872419438794488</v>
      </c>
      <c r="J7" s="61">
        <f>INDEX([1]projections!J$3:J$60,MATCH($A7,[1]projections!$A$3:$A$60,0))*100</f>
        <v>0</v>
      </c>
      <c r="K7" s="61">
        <f>INDEX([1]projections!K$3:K$60,MATCH($A7,[1]projections!$A$3:$A$60,0))*100</f>
        <v>14.345020957413244</v>
      </c>
      <c r="L7" s="61">
        <f>INDEX([1]projections!L$3:L$60,MATCH($A7,[1]projections!$A$3:$A$60,0))*100</f>
        <v>0</v>
      </c>
      <c r="M7" s="61">
        <f>INDEX([1]projections!M$3:M$60,MATCH($A7,[1]projections!$A$3:$A$60,0))</f>
        <v>0</v>
      </c>
      <c r="N7" s="61">
        <f>INDEX([1]projections!N$3:N$60,MATCH($A7,[1]projections!$A$3:$A$60,0))*100</f>
        <v>400</v>
      </c>
      <c r="O7" s="61">
        <f>INDEX([1]projections!O$3:O$60,MATCH($A7,[1]projections!$A$3:$A$60,0))*100</f>
        <v>0</v>
      </c>
      <c r="P7" s="61">
        <f>INDEX([1]projections!P$3:P$60,MATCH($A7,[1]projections!$A$3:$A$60,0))*100</f>
        <v>0</v>
      </c>
      <c r="Q7" s="61">
        <f>INDEX([1]projections!Q$3:Q$60,MATCH($A7,[1]projections!$A$3:$A$60,0))*100</f>
        <v>0</v>
      </c>
      <c r="R7" s="61">
        <f>INDEX([1]projections!R$3:R$60,MATCH($A7,[1]projections!$A$3:$A$60,0))*100</f>
        <v>0</v>
      </c>
      <c r="S7" s="61">
        <f>INDEX([1]projections!S$3:S$60,MATCH($A7,[1]projections!$A$3:$A$60,0))*100</f>
        <v>0</v>
      </c>
      <c r="T7" s="61">
        <f>INDEX([1]projections!T$3:T$60,MATCH($A7,[1]projections!$A$3:$A$60,0))*100</f>
        <v>0</v>
      </c>
      <c r="U7" s="61">
        <f>INDEX([1]projections!U$3:U$60,MATCH($A7,[1]projections!$A$3:$A$60,0))*100</f>
        <v>0</v>
      </c>
      <c r="V7" s="61">
        <f>INDEX([1]projections!V$3:V$60,MATCH($A7,[1]projections!$A$3:$A$60,0))*100</f>
        <v>53.39</v>
      </c>
      <c r="W7" s="61">
        <f>INDEX([1]projections!W$3:W$60,MATCH($A7,[1]projections!$A$3:$A$60,0))*100</f>
        <v>0</v>
      </c>
      <c r="X7" s="61">
        <f>INDEX([1]projections!X$3:X$60,MATCH($A7,[1]projections!$A$3:$A$60,0))*100</f>
        <v>0</v>
      </c>
      <c r="Y7" s="61">
        <f>INDEX([1]projections!Y$3:Y$60,MATCH($A7,[1]projections!$A$3:$A$60,0))*100</f>
        <v>0</v>
      </c>
      <c r="Z7" s="61">
        <f>INDEX([1]projections!Z$3:Z$60,MATCH($A7,[1]projections!$A$3:$A$60,0))*100</f>
        <v>0</v>
      </c>
      <c r="AA7" s="61">
        <f>INDEX([1]projections!AA$3:AA$60,MATCH($A7,[1]projections!$A$3:$A$60,0))*100</f>
        <v>44.230000000000004</v>
      </c>
      <c r="AB7" s="61">
        <f>INDEX([1]projections!AB$3:AB$60,MATCH($A7,[1]projections!$A$3:$A$60,0))*100</f>
        <v>0</v>
      </c>
      <c r="AC7" s="61">
        <f>INDEX([1]projections!AC$3:AC$60,MATCH($A7,[1]projections!$A$3:$A$60,0))*100</f>
        <v>2.3800000000000003</v>
      </c>
      <c r="AD7" s="61">
        <f>INDEX([1]projections!AD$3:AD$60,MATCH($A7,[1]projections!$A$3:$A$60,0))*100</f>
        <v>0</v>
      </c>
      <c r="AE7">
        <f>INDEX('[1]res&amp;proj'!D$3:D$60,MATCH($A7,'[1]res&amp;proj'!$A$3:$A$60,0))*100</f>
        <v>33.28970806818495</v>
      </c>
      <c r="AF7">
        <f>INDEX('[1]res&amp;proj'!E$3:E$60,MATCH($A7,'[1]res&amp;proj'!$A$3:$A$60,0))*100</f>
        <v>17.837133839972662</v>
      </c>
      <c r="AG7">
        <f>INDEX('[1]res&amp;proj'!F$3:F$60,MATCH($A7,'[1]res&amp;proj'!$A$3:$A$60,0))*100</f>
        <v>0</v>
      </c>
      <c r="AH7">
        <f>INDEX('[1]res&amp;proj'!G$3:G$60,MATCH($A7,'[1]res&amp;proj'!$A$3:$A$60,0))*100</f>
        <v>1.5513836255016737</v>
      </c>
      <c r="AI7">
        <f>INDEX('[1]res&amp;proj'!H$3:H$60,MATCH($A7,'[1]res&amp;proj'!$A$3:$A$60,0))*100</f>
        <v>0.92265759003400827</v>
      </c>
      <c r="AJ7">
        <f>INDEX('[1]res&amp;proj'!I$3:I$60,MATCH($A7,'[1]res&amp;proj'!$A$3:$A$60,0))*100</f>
        <v>31.872419438794488</v>
      </c>
      <c r="AK7">
        <f>INDEX('[1]res&amp;proj'!J$3:J$60,MATCH($A7,'[1]res&amp;proj'!$A$3:$A$60,0))*100</f>
        <v>0</v>
      </c>
      <c r="AL7">
        <f>INDEX('[1]res&amp;proj'!K$3:K$60,MATCH($A7,'[1]res&amp;proj'!$A$3:$A$60,0))*100</f>
        <v>14.345020957413244</v>
      </c>
      <c r="AM7">
        <f>INDEX('[1]res&amp;proj'!L$3:L$60,MATCH($A7,'[1]res&amp;proj'!$A$3:$A$60,0))*100</f>
        <v>0</v>
      </c>
      <c r="AN7">
        <f>INDEX('[1]res&amp;proj'!M$3:M$60,MATCH($A7,'[1]res&amp;proj'!$A$3:$A$60,0))*100</f>
        <v>0</v>
      </c>
      <c r="AO7">
        <f>INDEX('[1]res&amp;proj'!N$3:N$60,MATCH($A7,'[1]res&amp;proj'!$A$3:$A$60,0))*100</f>
        <v>400</v>
      </c>
      <c r="AP7">
        <f>INDEX('[1]res&amp;proj'!O$3:O$60,MATCH($A7,'[1]res&amp;proj'!$A$3:$A$60,0))*100</f>
        <v>0</v>
      </c>
      <c r="AQ7">
        <f>INDEX('[1]res&amp;proj'!P$3:P$60,MATCH($A7,'[1]res&amp;proj'!$A$3:$A$60,0))*100</f>
        <v>0</v>
      </c>
      <c r="AR7">
        <f>INDEX('[1]res&amp;proj'!Q$3:Q$60,MATCH($A7,'[1]res&amp;proj'!$A$3:$A$60,0))*100</f>
        <v>0</v>
      </c>
      <c r="AS7">
        <f>INDEX('[1]res&amp;proj'!R$3:R$60,MATCH($A7,'[1]res&amp;proj'!$A$3:$A$60,0))*100</f>
        <v>0</v>
      </c>
      <c r="AT7">
        <f>INDEX('[1]res&amp;proj'!S$3:S$60,MATCH($A7,'[1]res&amp;proj'!$A$3:$A$60,0))*100</f>
        <v>0</v>
      </c>
      <c r="AU7">
        <f>INDEX('[1]res&amp;proj'!T$3:T$60,MATCH($A7,'[1]res&amp;proj'!$A$3:$A$60,0))*100</f>
        <v>0</v>
      </c>
      <c r="AV7">
        <f>INDEX('[1]res&amp;proj'!U$3:U$60,MATCH($A7,'[1]res&amp;proj'!$A$3:$A$60,0))*100</f>
        <v>0</v>
      </c>
      <c r="AW7">
        <f>IFERROR(INDEX(bubblemap!E:E,MATCH($A7,bubblemap!$A:$A,0)),0)</f>
        <v>0</v>
      </c>
      <c r="AX7">
        <f>IFERROR(INDEX(bubblemap!F:F,MATCH($A7,bubblemap!$A:$A,0)),-100)</f>
        <v>-100</v>
      </c>
      <c r="AY7">
        <f>IFERROR(INDEX(bubblemap!G:G,MATCH($A7,bubblemap!$A:$A,0)),-100)</f>
        <v>-100</v>
      </c>
      <c r="AZ7" t="str">
        <f>IFERROR(INDEX(bubblemap!B:B,MATCH($A7,bubblemap!$A:$A,0)),"")</f>
        <v/>
      </c>
    </row>
    <row r="8" spans="1:52">
      <c r="A8" s="20" t="str">
        <f>[1]projections!A9</f>
        <v>Arkansas</v>
      </c>
      <c r="B8" s="60">
        <f>[1]projections!B9</f>
        <v>31</v>
      </c>
      <c r="C8" s="20">
        <v>43893</v>
      </c>
      <c r="D8" s="61">
        <f>INDEX([1]projections!D$3:D$60,MATCH($A8,[1]projections!$A$3:$A$60,0))*100</f>
        <v>39.802406965180978</v>
      </c>
      <c r="E8" s="61">
        <f>INDEX([1]projections!E$3:E$60,MATCH($A8,[1]projections!$A$3:$A$60,0))*100</f>
        <v>24.133241758374979</v>
      </c>
      <c r="F8" s="61">
        <f>INDEX([1]projections!F$3:F$60,MATCH($A8,[1]projections!$A$3:$A$60,0))*100</f>
        <v>0</v>
      </c>
      <c r="G8" s="61">
        <f>INDEX([1]projections!G$3:G$60,MATCH($A8,[1]projections!$A$3:$A$60,0))*100</f>
        <v>0.9156115559453063</v>
      </c>
      <c r="H8" s="61">
        <f>INDEX([1]projections!H$3:H$60,MATCH($A8,[1]projections!$A$3:$A$60,0))*100</f>
        <v>0.60949635936682034</v>
      </c>
      <c r="I8" s="61">
        <f>INDEX([1]projections!I$3:I$60,MATCH($A8,[1]projections!$A$3:$A$60,0))*100</f>
        <v>22.140141173240007</v>
      </c>
      <c r="J8" s="61">
        <f>INDEX([1]projections!J$3:J$60,MATCH($A8,[1]projections!$A$3:$A$60,0))*100</f>
        <v>0</v>
      </c>
      <c r="K8" s="61">
        <f>INDEX([1]projections!K$3:K$60,MATCH($A8,[1]projections!$A$3:$A$60,0))*100</f>
        <v>12.372141102638698</v>
      </c>
      <c r="L8" s="61">
        <f>INDEX([1]projections!L$3:L$60,MATCH($A8,[1]projections!$A$3:$A$60,0))*100</f>
        <v>0</v>
      </c>
      <c r="M8" s="61">
        <f>INDEX([1]projections!M$3:M$60,MATCH($A8,[1]projections!$A$3:$A$60,0))</f>
        <v>17</v>
      </c>
      <c r="N8" s="61">
        <f>INDEX([1]projections!N$3:N$60,MATCH($A8,[1]projections!$A$3:$A$60,0))*100</f>
        <v>500</v>
      </c>
      <c r="O8" s="61">
        <f>INDEX([1]projections!O$3:O$60,MATCH($A8,[1]projections!$A$3:$A$60,0))*100</f>
        <v>0</v>
      </c>
      <c r="P8" s="61">
        <f>INDEX([1]projections!P$3:P$60,MATCH($A8,[1]projections!$A$3:$A$60,0))*100</f>
        <v>0</v>
      </c>
      <c r="Q8" s="61">
        <f>INDEX([1]projections!Q$3:Q$60,MATCH($A8,[1]projections!$A$3:$A$60,0))*100</f>
        <v>0</v>
      </c>
      <c r="R8" s="61">
        <f>INDEX([1]projections!R$3:R$60,MATCH($A8,[1]projections!$A$3:$A$60,0))*100</f>
        <v>900</v>
      </c>
      <c r="S8" s="61">
        <f>INDEX([1]projections!S$3:S$60,MATCH($A8,[1]projections!$A$3:$A$60,0))*100</f>
        <v>0</v>
      </c>
      <c r="T8" s="61">
        <f>INDEX([1]projections!T$3:T$60,MATCH($A8,[1]projections!$A$3:$A$60,0))*100</f>
        <v>0</v>
      </c>
      <c r="U8" s="61">
        <f>INDEX([1]projections!U$3:U$60,MATCH($A8,[1]projections!$A$3:$A$60,0))*100</f>
        <v>0</v>
      </c>
      <c r="V8" s="61">
        <f>INDEX([1]projections!V$3:V$60,MATCH($A8,[1]projections!$A$3:$A$60,0))*100</f>
        <v>89.95</v>
      </c>
      <c r="W8" s="61">
        <f>INDEX([1]projections!W$3:W$60,MATCH($A8,[1]projections!$A$3:$A$60,0))*100</f>
        <v>0</v>
      </c>
      <c r="X8" s="61">
        <f>INDEX([1]projections!X$3:X$60,MATCH($A8,[1]projections!$A$3:$A$60,0))*100</f>
        <v>0</v>
      </c>
      <c r="Y8" s="61">
        <f>INDEX([1]projections!Y$3:Y$60,MATCH($A8,[1]projections!$A$3:$A$60,0))*100</f>
        <v>0</v>
      </c>
      <c r="Z8" s="61">
        <f>INDEX([1]projections!Z$3:Z$60,MATCH($A8,[1]projections!$A$3:$A$60,0))*100</f>
        <v>0</v>
      </c>
      <c r="AA8" s="61">
        <f>INDEX([1]projections!AA$3:AA$60,MATCH($A8,[1]projections!$A$3:$A$60,0))*100</f>
        <v>8.76</v>
      </c>
      <c r="AB8" s="61">
        <f>INDEX([1]projections!AB$3:AB$60,MATCH($A8,[1]projections!$A$3:$A$60,0))*100</f>
        <v>0</v>
      </c>
      <c r="AC8" s="61">
        <f>INDEX([1]projections!AC$3:AC$60,MATCH($A8,[1]projections!$A$3:$A$60,0))*100</f>
        <v>1.29</v>
      </c>
      <c r="AD8" s="61">
        <f>INDEX([1]projections!AD$3:AD$60,MATCH($A8,[1]projections!$A$3:$A$60,0))*100</f>
        <v>0</v>
      </c>
      <c r="AE8">
        <f>INDEX('[1]res&amp;proj'!D$3:D$60,MATCH($A8,'[1]res&amp;proj'!$A$3:$A$60,0))*100</f>
        <v>40.4</v>
      </c>
      <c r="AF8">
        <f>INDEX('[1]res&amp;proj'!E$3:E$60,MATCH($A8,'[1]res&amp;proj'!$A$3:$A$60,0))*100</f>
        <v>16.7</v>
      </c>
      <c r="AG8">
        <f>INDEX('[1]res&amp;proj'!F$3:F$60,MATCH($A8,'[1]res&amp;proj'!$A$3:$A$60,0))*100</f>
        <v>0</v>
      </c>
      <c r="AH8">
        <f>INDEX('[1]res&amp;proj'!G$3:G$60,MATCH($A8,'[1]res&amp;proj'!$A$3:$A$60,0))*100</f>
        <v>0</v>
      </c>
      <c r="AI8">
        <f>INDEX('[1]res&amp;proj'!H$3:H$60,MATCH($A8,'[1]res&amp;proj'!$A$3:$A$60,0))*100</f>
        <v>0</v>
      </c>
      <c r="AJ8">
        <f>INDEX('[1]res&amp;proj'!I$3:I$60,MATCH($A8,'[1]res&amp;proj'!$A$3:$A$60,0))*100</f>
        <v>22.4</v>
      </c>
      <c r="AK8">
        <f>INDEX('[1]res&amp;proj'!J$3:J$60,MATCH($A8,'[1]res&amp;proj'!$A$3:$A$60,0))*100</f>
        <v>0</v>
      </c>
      <c r="AL8">
        <f>INDEX('[1]res&amp;proj'!K$3:K$60,MATCH($A8,'[1]res&amp;proj'!$A$3:$A$60,0))*100</f>
        <v>10</v>
      </c>
      <c r="AM8">
        <f>INDEX('[1]res&amp;proj'!L$3:L$60,MATCH($A8,'[1]res&amp;proj'!$A$3:$A$60,0))*100</f>
        <v>1</v>
      </c>
      <c r="AN8">
        <f>INDEX('[1]res&amp;proj'!M$3:M$60,MATCH($A8,'[1]res&amp;proj'!$A$3:$A$60,0))*100</f>
        <v>1700</v>
      </c>
      <c r="AO8">
        <f>INDEX('[1]res&amp;proj'!N$3:N$60,MATCH($A8,'[1]res&amp;proj'!$A$3:$A$60,0))*100</f>
        <v>500</v>
      </c>
      <c r="AP8">
        <f>INDEX('[1]res&amp;proj'!O$3:O$60,MATCH($A8,'[1]res&amp;proj'!$A$3:$A$60,0))*100</f>
        <v>0</v>
      </c>
      <c r="AQ8">
        <f>INDEX('[1]res&amp;proj'!P$3:P$60,MATCH($A8,'[1]res&amp;proj'!$A$3:$A$60,0))*100</f>
        <v>0</v>
      </c>
      <c r="AR8">
        <f>INDEX('[1]res&amp;proj'!Q$3:Q$60,MATCH($A8,'[1]res&amp;proj'!$A$3:$A$60,0))*100</f>
        <v>0</v>
      </c>
      <c r="AS8">
        <f>INDEX('[1]res&amp;proj'!R$3:R$60,MATCH($A8,'[1]res&amp;proj'!$A$3:$A$60,0))*100</f>
        <v>900</v>
      </c>
      <c r="AT8">
        <f>INDEX('[1]res&amp;proj'!S$3:S$60,MATCH($A8,'[1]res&amp;proj'!$A$3:$A$60,0))*100</f>
        <v>0</v>
      </c>
      <c r="AU8">
        <f>INDEX('[1]res&amp;proj'!T$3:T$60,MATCH($A8,'[1]res&amp;proj'!$A$3:$A$60,0))*100</f>
        <v>0</v>
      </c>
      <c r="AV8">
        <f>INDEX('[1]res&amp;proj'!U$3:U$60,MATCH($A8,'[1]res&amp;proj'!$A$3:$A$60,0))*100</f>
        <v>0</v>
      </c>
      <c r="AW8">
        <f>IFERROR(INDEX(bubblemap!E:E,MATCH($A8,bubblemap!$A:$A,0)),0)</f>
        <v>13.416407864998739</v>
      </c>
      <c r="AX8">
        <f>IFERROR(INDEX(bubblemap!F:F,MATCH($A8,bubblemap!$A:$A,0)),-100)</f>
        <v>325</v>
      </c>
      <c r="AY8">
        <f>IFERROR(INDEX(bubblemap!G:G,MATCH($A8,bubblemap!$A:$A,0)),-100)</f>
        <v>290</v>
      </c>
      <c r="AZ8" t="str">
        <f>IFERROR(INDEX(bubblemap!B:B,MATCH($A8,bubblemap!$A:$A,0)),"")</f>
        <v>AR</v>
      </c>
    </row>
    <row r="9" spans="1:52">
      <c r="A9" s="20" t="str">
        <f>[1]projections!A10</f>
        <v>California</v>
      </c>
      <c r="B9" s="60">
        <f>[1]projections!B10</f>
        <v>416</v>
      </c>
      <c r="C9" s="20">
        <v>43893</v>
      </c>
      <c r="D9" s="61">
        <f>INDEX([1]projections!D$3:D$60,MATCH($A9,[1]projections!$A$3:$A$60,0))*100</f>
        <v>27.966914468913178</v>
      </c>
      <c r="E9" s="61">
        <f>INDEX([1]projections!E$3:E$60,MATCH($A9,[1]projections!$A$3:$A$60,0))*100</f>
        <v>15.166738148274012</v>
      </c>
      <c r="F9" s="61">
        <f>INDEX([1]projections!F$3:F$60,MATCH($A9,[1]projections!$A$3:$A$60,0))*100</f>
        <v>0</v>
      </c>
      <c r="G9" s="61">
        <f>INDEX([1]projections!G$3:G$60,MATCH($A9,[1]projections!$A$3:$A$60,0))*100</f>
        <v>1.2618029571136409</v>
      </c>
      <c r="H9" s="61">
        <f>INDEX([1]projections!H$3:H$60,MATCH($A9,[1]projections!$A$3:$A$60,0))*100</f>
        <v>0.74302936807631748</v>
      </c>
      <c r="I9" s="61">
        <f>INDEX([1]projections!I$3:I$60,MATCH($A9,[1]projections!$A$3:$A$60,0))*100</f>
        <v>38.704145904141058</v>
      </c>
      <c r="J9" s="61">
        <f>INDEX([1]projections!J$3:J$60,MATCH($A9,[1]projections!$A$3:$A$60,0))*100</f>
        <v>0</v>
      </c>
      <c r="K9" s="61">
        <f>INDEX([1]projections!K$3:K$60,MATCH($A9,[1]projections!$A$3:$A$60,0))*100</f>
        <v>15.966793690363653</v>
      </c>
      <c r="L9" s="61">
        <f>INDEX([1]projections!L$3:L$60,MATCH($A9,[1]projections!$A$3:$A$60,0))*100</f>
        <v>0</v>
      </c>
      <c r="M9" s="61">
        <f>INDEX([1]projections!M$3:M$60,MATCH($A9,[1]projections!$A$3:$A$60,0))</f>
        <v>159</v>
      </c>
      <c r="N9" s="61">
        <f>INDEX([1]projections!N$3:N$60,MATCH($A9,[1]projections!$A$3:$A$60,0))*100</f>
        <v>2100</v>
      </c>
      <c r="O9" s="61">
        <f>INDEX([1]projections!O$3:O$60,MATCH($A9,[1]projections!$A$3:$A$60,0))*100</f>
        <v>0</v>
      </c>
      <c r="P9" s="61">
        <f>INDEX([1]projections!P$3:P$60,MATCH($A9,[1]projections!$A$3:$A$60,0))*100</f>
        <v>0</v>
      </c>
      <c r="Q9" s="61">
        <f>INDEX([1]projections!Q$3:Q$60,MATCH($A9,[1]projections!$A$3:$A$60,0))*100</f>
        <v>0</v>
      </c>
      <c r="R9" s="61">
        <f>INDEX([1]projections!R$3:R$60,MATCH($A9,[1]projections!$A$3:$A$60,0))*100</f>
        <v>22800</v>
      </c>
      <c r="S9" s="61">
        <f>INDEX([1]projections!S$3:S$60,MATCH($A9,[1]projections!$A$3:$A$60,0))*100</f>
        <v>0</v>
      </c>
      <c r="T9" s="61">
        <f>INDEX([1]projections!T$3:T$60,MATCH($A9,[1]projections!$A$3:$A$60,0))*100</f>
        <v>800</v>
      </c>
      <c r="U9" s="61">
        <f>INDEX([1]projections!U$3:U$60,MATCH($A9,[1]projections!$A$3:$A$60,0))*100</f>
        <v>0</v>
      </c>
      <c r="V9" s="61">
        <f>INDEX([1]projections!V$3:V$60,MATCH($A9,[1]projections!$A$3:$A$60,0))*100</f>
        <v>20.990000000000002</v>
      </c>
      <c r="W9" s="61">
        <f>INDEX([1]projections!W$3:W$60,MATCH($A9,[1]projections!$A$3:$A$60,0))*100</f>
        <v>0</v>
      </c>
      <c r="X9" s="61">
        <f>INDEX([1]projections!X$3:X$60,MATCH($A9,[1]projections!$A$3:$A$60,0))*100</f>
        <v>0</v>
      </c>
      <c r="Y9" s="61">
        <f>INDEX([1]projections!Y$3:Y$60,MATCH($A9,[1]projections!$A$3:$A$60,0))*100</f>
        <v>0</v>
      </c>
      <c r="Z9" s="61">
        <f>INDEX([1]projections!Z$3:Z$60,MATCH($A9,[1]projections!$A$3:$A$60,0))*100</f>
        <v>0</v>
      </c>
      <c r="AA9" s="61">
        <f>INDEX([1]projections!AA$3:AA$60,MATCH($A9,[1]projections!$A$3:$A$60,0))*100</f>
        <v>76.61</v>
      </c>
      <c r="AB9" s="61">
        <f>INDEX([1]projections!AB$3:AB$60,MATCH($A9,[1]projections!$A$3:$A$60,0))*100</f>
        <v>0</v>
      </c>
      <c r="AC9" s="61">
        <f>INDEX([1]projections!AC$3:AC$60,MATCH($A9,[1]projections!$A$3:$A$60,0))*100</f>
        <v>2.4</v>
      </c>
      <c r="AD9" s="61">
        <f>INDEX([1]projections!AD$3:AD$60,MATCH($A9,[1]projections!$A$3:$A$60,0))*100</f>
        <v>0</v>
      </c>
      <c r="AE9">
        <f>INDEX('[1]res&amp;proj'!D$3:D$60,MATCH($A9,'[1]res&amp;proj'!$A$3:$A$60,0))*100</f>
        <v>26.3</v>
      </c>
      <c r="AF9">
        <f>INDEX('[1]res&amp;proj'!E$3:E$60,MATCH($A9,'[1]res&amp;proj'!$A$3:$A$60,0))*100</f>
        <v>13.600000000000001</v>
      </c>
      <c r="AG9">
        <f>INDEX('[1]res&amp;proj'!F$3:F$60,MATCH($A9,'[1]res&amp;proj'!$A$3:$A$60,0))*100</f>
        <v>0</v>
      </c>
      <c r="AH9">
        <f>INDEX('[1]res&amp;proj'!G$3:G$60,MATCH($A9,'[1]res&amp;proj'!$A$3:$A$60,0))*100</f>
        <v>0</v>
      </c>
      <c r="AI9">
        <f>INDEX('[1]res&amp;proj'!H$3:H$60,MATCH($A9,'[1]res&amp;proj'!$A$3:$A$60,0))*100</f>
        <v>0</v>
      </c>
      <c r="AJ9">
        <f>INDEX('[1]res&amp;proj'!I$3:I$60,MATCH($A9,'[1]res&amp;proj'!$A$3:$A$60,0))*100</f>
        <v>33.700000000000003</v>
      </c>
      <c r="AK9">
        <f>INDEX('[1]res&amp;proj'!J$3:J$60,MATCH($A9,'[1]res&amp;proj'!$A$3:$A$60,0))*100</f>
        <v>0</v>
      </c>
      <c r="AL9">
        <f>INDEX('[1]res&amp;proj'!K$3:K$60,MATCH($A9,'[1]res&amp;proj'!$A$3:$A$60,0))*100</f>
        <v>12.6</v>
      </c>
      <c r="AM9">
        <f>INDEX('[1]res&amp;proj'!L$3:L$60,MATCH($A9,'[1]res&amp;proj'!$A$3:$A$60,0))*100</f>
        <v>0</v>
      </c>
      <c r="AN9">
        <f>INDEX('[1]res&amp;proj'!M$3:M$60,MATCH($A9,'[1]res&amp;proj'!$A$3:$A$60,0))*100</f>
        <v>15900</v>
      </c>
      <c r="AO9">
        <f>INDEX('[1]res&amp;proj'!N$3:N$60,MATCH($A9,'[1]res&amp;proj'!$A$3:$A$60,0))*100</f>
        <v>2100</v>
      </c>
      <c r="AP9">
        <f>INDEX('[1]res&amp;proj'!O$3:O$60,MATCH($A9,'[1]res&amp;proj'!$A$3:$A$60,0))*100</f>
        <v>0</v>
      </c>
      <c r="AQ9">
        <f>INDEX('[1]res&amp;proj'!P$3:P$60,MATCH($A9,'[1]res&amp;proj'!$A$3:$A$60,0))*100</f>
        <v>0</v>
      </c>
      <c r="AR9">
        <f>INDEX('[1]res&amp;proj'!Q$3:Q$60,MATCH($A9,'[1]res&amp;proj'!$A$3:$A$60,0))*100</f>
        <v>0</v>
      </c>
      <c r="AS9">
        <f>INDEX('[1]res&amp;proj'!R$3:R$60,MATCH($A9,'[1]res&amp;proj'!$A$3:$A$60,0))*100</f>
        <v>22800</v>
      </c>
      <c r="AT9">
        <f>INDEX('[1]res&amp;proj'!S$3:S$60,MATCH($A9,'[1]res&amp;proj'!$A$3:$A$60,0))*100</f>
        <v>0</v>
      </c>
      <c r="AU9">
        <f>INDEX('[1]res&amp;proj'!T$3:T$60,MATCH($A9,'[1]res&amp;proj'!$A$3:$A$60,0))*100</f>
        <v>800</v>
      </c>
      <c r="AV9">
        <f>INDEX('[1]res&amp;proj'!U$3:U$60,MATCH($A9,'[1]res&amp;proj'!$A$3:$A$60,0))*100</f>
        <v>0</v>
      </c>
      <c r="AW9">
        <f>IFERROR(INDEX(bubblemap!E:E,MATCH($A9,bubblemap!$A:$A,0)),0)</f>
        <v>40.620192023179804</v>
      </c>
      <c r="AX9">
        <f>IFERROR(INDEX(bubblemap!F:F,MATCH($A9,bubblemap!$A:$A,0)),-100)</f>
        <v>103</v>
      </c>
      <c r="AY9">
        <f>IFERROR(INDEX(bubblemap!G:G,MATCH($A9,bubblemap!$A:$A,0)),-100)</f>
        <v>237</v>
      </c>
      <c r="AZ9" t="str">
        <f>IFERROR(INDEX(bubblemap!B:B,MATCH($A9,bubblemap!$A:$A,0)),"")</f>
        <v>CA</v>
      </c>
    </row>
    <row r="10" spans="1:52">
      <c r="A10" s="20" t="str">
        <f>[1]projections!A11</f>
        <v>Colorado</v>
      </c>
      <c r="B10" s="60">
        <f>[1]projections!B11</f>
        <v>67</v>
      </c>
      <c r="C10" s="20">
        <v>43893</v>
      </c>
      <c r="D10" s="61">
        <f>INDEX([1]projections!D$3:D$60,MATCH($A10,[1]projections!$A$3:$A$60,0))*100</f>
        <v>27.36073559246406</v>
      </c>
      <c r="E10" s="61">
        <f>INDEX([1]projections!E$3:E$60,MATCH($A10,[1]projections!$A$3:$A$60,0))*100</f>
        <v>17.197481830090243</v>
      </c>
      <c r="F10" s="61">
        <f>INDEX([1]projections!F$3:F$60,MATCH($A10,[1]projections!$A$3:$A$60,0))*100</f>
        <v>0</v>
      </c>
      <c r="G10" s="61">
        <f>INDEX([1]projections!G$3:G$60,MATCH($A10,[1]projections!$A$3:$A$60,0))*100</f>
        <v>1.5524847540666682</v>
      </c>
      <c r="H10" s="61">
        <f>INDEX([1]projections!H$3:H$60,MATCH($A10,[1]projections!$A$3:$A$60,0))*100</f>
        <v>0.7440648326028696</v>
      </c>
      <c r="I10" s="61">
        <f>INDEX([1]projections!I$3:I$60,MATCH($A10,[1]projections!$A$3:$A$60,0))*100</f>
        <v>35.123333900571005</v>
      </c>
      <c r="J10" s="61">
        <f>INDEX([1]projections!J$3:J$60,MATCH($A10,[1]projections!$A$3:$A$60,0))*100</f>
        <v>0</v>
      </c>
      <c r="K10" s="61">
        <f>INDEX([1]projections!K$3:K$60,MATCH($A10,[1]projections!$A$3:$A$60,0))*100</f>
        <v>17.907698295011475</v>
      </c>
      <c r="L10" s="61">
        <f>INDEX([1]projections!L$3:L$60,MATCH($A10,[1]projections!$A$3:$A$60,0))*100</f>
        <v>0</v>
      </c>
      <c r="M10" s="61">
        <f>INDEX([1]projections!M$3:M$60,MATCH($A10,[1]projections!$A$3:$A$60,0))</f>
        <v>17</v>
      </c>
      <c r="N10" s="61">
        <f>INDEX([1]projections!N$3:N$60,MATCH($A10,[1]projections!$A$3:$A$60,0))*100</f>
        <v>1400</v>
      </c>
      <c r="O10" s="61">
        <f>INDEX([1]projections!O$3:O$60,MATCH($A10,[1]projections!$A$3:$A$60,0))*100</f>
        <v>0</v>
      </c>
      <c r="P10" s="61">
        <f>INDEX([1]projections!P$3:P$60,MATCH($A10,[1]projections!$A$3:$A$60,0))*100</f>
        <v>0</v>
      </c>
      <c r="Q10" s="61">
        <f>INDEX([1]projections!Q$3:Q$60,MATCH($A10,[1]projections!$A$3:$A$60,0))*100</f>
        <v>0</v>
      </c>
      <c r="R10" s="61">
        <f>INDEX([1]projections!R$3:R$60,MATCH($A10,[1]projections!$A$3:$A$60,0))*100</f>
        <v>2300</v>
      </c>
      <c r="S10" s="61">
        <f>INDEX([1]projections!S$3:S$60,MATCH($A10,[1]projections!$A$3:$A$60,0))*100</f>
        <v>0</v>
      </c>
      <c r="T10" s="61">
        <f>INDEX([1]projections!T$3:T$60,MATCH($A10,[1]projections!$A$3:$A$60,0))*100</f>
        <v>1300</v>
      </c>
      <c r="U10" s="61">
        <f>INDEX([1]projections!U$3:U$60,MATCH($A10,[1]projections!$A$3:$A$60,0))*100</f>
        <v>0</v>
      </c>
      <c r="V10" s="61">
        <f>INDEX([1]projections!V$3:V$60,MATCH($A10,[1]projections!$A$3:$A$60,0))*100</f>
        <v>26.6</v>
      </c>
      <c r="W10" s="61">
        <f>INDEX([1]projections!W$3:W$60,MATCH($A10,[1]projections!$A$3:$A$60,0))*100</f>
        <v>0</v>
      </c>
      <c r="X10" s="61">
        <f>INDEX([1]projections!X$3:X$60,MATCH($A10,[1]projections!$A$3:$A$60,0))*100</f>
        <v>0</v>
      </c>
      <c r="Y10" s="61">
        <f>INDEX([1]projections!Y$3:Y$60,MATCH($A10,[1]projections!$A$3:$A$60,0))*100</f>
        <v>0</v>
      </c>
      <c r="Z10" s="61">
        <f>INDEX([1]projections!Z$3:Z$60,MATCH($A10,[1]projections!$A$3:$A$60,0))*100</f>
        <v>0</v>
      </c>
      <c r="AA10" s="61">
        <f>INDEX([1]projections!AA$3:AA$60,MATCH($A10,[1]projections!$A$3:$A$60,0))*100</f>
        <v>67.47</v>
      </c>
      <c r="AB10" s="61">
        <f>INDEX([1]projections!AB$3:AB$60,MATCH($A10,[1]projections!$A$3:$A$60,0))*100</f>
        <v>0</v>
      </c>
      <c r="AC10" s="61">
        <f>INDEX([1]projections!AC$3:AC$60,MATCH($A10,[1]projections!$A$3:$A$60,0))*100</f>
        <v>5.93</v>
      </c>
      <c r="AD10" s="61">
        <f>INDEX([1]projections!AD$3:AD$60,MATCH($A10,[1]projections!$A$3:$A$60,0))*100</f>
        <v>0</v>
      </c>
      <c r="AE10">
        <f>INDEX('[1]res&amp;proj'!D$3:D$60,MATCH($A10,'[1]res&amp;proj'!$A$3:$A$60,0))*100</f>
        <v>24.5</v>
      </c>
      <c r="AF10">
        <f>INDEX('[1]res&amp;proj'!E$3:E$60,MATCH($A10,'[1]res&amp;proj'!$A$3:$A$60,0))*100</f>
        <v>19.100000000000001</v>
      </c>
      <c r="AG10">
        <f>INDEX('[1]res&amp;proj'!F$3:F$60,MATCH($A10,'[1]res&amp;proj'!$A$3:$A$60,0))*100</f>
        <v>0</v>
      </c>
      <c r="AH10">
        <f>INDEX('[1]res&amp;proj'!G$3:G$60,MATCH($A10,'[1]res&amp;proj'!$A$3:$A$60,0))*100</f>
        <v>0</v>
      </c>
      <c r="AI10">
        <f>INDEX('[1]res&amp;proj'!H$3:H$60,MATCH($A10,'[1]res&amp;proj'!$A$3:$A$60,0))*100</f>
        <v>0</v>
      </c>
      <c r="AJ10">
        <f>INDEX('[1]res&amp;proj'!I$3:I$60,MATCH($A10,'[1]res&amp;proj'!$A$3:$A$60,0))*100</f>
        <v>36.5</v>
      </c>
      <c r="AK10">
        <f>INDEX('[1]res&amp;proj'!J$3:J$60,MATCH($A10,'[1]res&amp;proj'!$A$3:$A$60,0))*100</f>
        <v>0</v>
      </c>
      <c r="AL10">
        <f>INDEX('[1]res&amp;proj'!K$3:K$60,MATCH($A10,'[1]res&amp;proj'!$A$3:$A$60,0))*100</f>
        <v>17.600000000000001</v>
      </c>
      <c r="AM10">
        <f>INDEX('[1]res&amp;proj'!L$3:L$60,MATCH($A10,'[1]res&amp;proj'!$A$3:$A$60,0))*100</f>
        <v>0</v>
      </c>
      <c r="AN10">
        <f>INDEX('[1]res&amp;proj'!M$3:M$60,MATCH($A10,'[1]res&amp;proj'!$A$3:$A$60,0))*100</f>
        <v>1700</v>
      </c>
      <c r="AO10">
        <f>INDEX('[1]res&amp;proj'!N$3:N$60,MATCH($A10,'[1]res&amp;proj'!$A$3:$A$60,0))*100</f>
        <v>1400</v>
      </c>
      <c r="AP10">
        <f>INDEX('[1]res&amp;proj'!O$3:O$60,MATCH($A10,'[1]res&amp;proj'!$A$3:$A$60,0))*100</f>
        <v>0</v>
      </c>
      <c r="AQ10">
        <f>INDEX('[1]res&amp;proj'!P$3:P$60,MATCH($A10,'[1]res&amp;proj'!$A$3:$A$60,0))*100</f>
        <v>0</v>
      </c>
      <c r="AR10">
        <f>INDEX('[1]res&amp;proj'!Q$3:Q$60,MATCH($A10,'[1]res&amp;proj'!$A$3:$A$60,0))*100</f>
        <v>0</v>
      </c>
      <c r="AS10">
        <f>INDEX('[1]res&amp;proj'!R$3:R$60,MATCH($A10,'[1]res&amp;proj'!$A$3:$A$60,0))*100</f>
        <v>2300</v>
      </c>
      <c r="AT10">
        <f>INDEX('[1]res&amp;proj'!S$3:S$60,MATCH($A10,'[1]res&amp;proj'!$A$3:$A$60,0))*100</f>
        <v>0</v>
      </c>
      <c r="AU10">
        <f>INDEX('[1]res&amp;proj'!T$3:T$60,MATCH($A10,'[1]res&amp;proj'!$A$3:$A$60,0))*100</f>
        <v>1300</v>
      </c>
      <c r="AV10">
        <f>INDEX('[1]res&amp;proj'!U$3:U$60,MATCH($A10,'[1]res&amp;proj'!$A$3:$A$60,0))*100</f>
        <v>0</v>
      </c>
      <c r="AW10">
        <f>IFERROR(INDEX(bubblemap!E:E,MATCH($A10,bubblemap!$A:$A,0)),0)</f>
        <v>16.431676725154983</v>
      </c>
      <c r="AX10">
        <f>IFERROR(INDEX(bubblemap!F:F,MATCH($A10,bubblemap!$A:$A,0)),-100)</f>
        <v>224</v>
      </c>
      <c r="AY10">
        <f>IFERROR(INDEX(bubblemap!G:G,MATCH($A10,bubblemap!$A:$A,0)),-100)</f>
        <v>249</v>
      </c>
      <c r="AZ10" t="str">
        <f>IFERROR(INDEX(bubblemap!B:B,MATCH($A10,bubblemap!$A:$A,0)),"")</f>
        <v>CO</v>
      </c>
    </row>
    <row r="11" spans="1:52">
      <c r="A11" s="20" t="str">
        <f>[1]projections!A12</f>
        <v>Democrats Abroad</v>
      </c>
      <c r="B11" s="60">
        <f>[1]projections!B12</f>
        <v>13</v>
      </c>
      <c r="C11" s="20">
        <v>43893</v>
      </c>
      <c r="D11" s="61">
        <f>INDEX([1]projections!D$3:D$60,MATCH($A11,[1]projections!$A$3:$A$60,0))*100</f>
        <v>28.946008315607063</v>
      </c>
      <c r="E11" s="61">
        <f>INDEX([1]projections!E$3:E$60,MATCH($A11,[1]projections!$A$3:$A$60,0))*100</f>
        <v>15.509713194267604</v>
      </c>
      <c r="F11" s="61">
        <f>INDEX([1]projections!F$3:F$60,MATCH($A11,[1]projections!$A$3:$A$60,0))*100</f>
        <v>0</v>
      </c>
      <c r="G11" s="61">
        <f>INDEX([1]projections!G$3:G$60,MATCH($A11,[1]projections!$A$3:$A$60,0))*100</f>
        <v>1.5513836255016737</v>
      </c>
      <c r="H11" s="61">
        <f>INDEX([1]projections!H$3:H$60,MATCH($A11,[1]projections!$A$3:$A$60,0))*100</f>
        <v>0.80226760231359784</v>
      </c>
      <c r="I11" s="61">
        <f>INDEX([1]projections!I$3:I$60,MATCH($A11,[1]projections!$A$3:$A$60,0))*100</f>
        <v>40.761826165381414</v>
      </c>
      <c r="J11" s="61">
        <f>INDEX([1]projections!J$3:J$60,MATCH($A11,[1]projections!$A$3:$A$60,0))*100</f>
        <v>0</v>
      </c>
      <c r="K11" s="61">
        <f>INDEX([1]projections!K$3:K$60,MATCH($A11,[1]projections!$A$3:$A$60,0))*100</f>
        <v>12.473257352403115</v>
      </c>
      <c r="L11" s="61">
        <f>INDEX([1]projections!L$3:L$60,MATCH($A11,[1]projections!$A$3:$A$60,0))*100</f>
        <v>0</v>
      </c>
      <c r="M11" s="61">
        <f>INDEX([1]projections!M$3:M$60,MATCH($A11,[1]projections!$A$3:$A$60,0))</f>
        <v>4</v>
      </c>
      <c r="N11" s="61">
        <f>INDEX([1]projections!N$3:N$60,MATCH($A11,[1]projections!$A$3:$A$60,0))*100</f>
        <v>0</v>
      </c>
      <c r="O11" s="61">
        <f>INDEX([1]projections!O$3:O$60,MATCH($A11,[1]projections!$A$3:$A$60,0))*100</f>
        <v>0</v>
      </c>
      <c r="P11" s="61">
        <f>INDEX([1]projections!P$3:P$60,MATCH($A11,[1]projections!$A$3:$A$60,0))*100</f>
        <v>0</v>
      </c>
      <c r="Q11" s="61">
        <f>INDEX([1]projections!Q$3:Q$60,MATCH($A11,[1]projections!$A$3:$A$60,0))*100</f>
        <v>0</v>
      </c>
      <c r="R11" s="61">
        <f>INDEX([1]projections!R$3:R$60,MATCH($A11,[1]projections!$A$3:$A$60,0))*100</f>
        <v>900</v>
      </c>
      <c r="S11" s="61">
        <f>INDEX([1]projections!S$3:S$60,MATCH($A11,[1]projections!$A$3:$A$60,0))*100</f>
        <v>0</v>
      </c>
      <c r="T11" s="61">
        <f>INDEX([1]projections!T$3:T$60,MATCH($A11,[1]projections!$A$3:$A$60,0))*100</f>
        <v>0</v>
      </c>
      <c r="U11" s="61">
        <f>INDEX([1]projections!U$3:U$60,MATCH($A11,[1]projections!$A$3:$A$60,0))*100</f>
        <v>0</v>
      </c>
      <c r="V11" s="61">
        <f>INDEX([1]projections!V$3:V$60,MATCH($A11,[1]projections!$A$3:$A$60,0))*100</f>
        <v>0</v>
      </c>
      <c r="W11" s="61">
        <f>INDEX([1]projections!W$3:W$60,MATCH($A11,[1]projections!$A$3:$A$60,0))*100</f>
        <v>0</v>
      </c>
      <c r="X11" s="61">
        <f>INDEX([1]projections!X$3:X$60,MATCH($A11,[1]projections!$A$3:$A$60,0))*100</f>
        <v>0</v>
      </c>
      <c r="Y11" s="61">
        <f>INDEX([1]projections!Y$3:Y$60,MATCH($A11,[1]projections!$A$3:$A$60,0))*100</f>
        <v>0</v>
      </c>
      <c r="Z11" s="61">
        <f>INDEX([1]projections!Z$3:Z$60,MATCH($A11,[1]projections!$A$3:$A$60,0))*100</f>
        <v>0</v>
      </c>
      <c r="AA11" s="61">
        <f>INDEX([1]projections!AA$3:AA$60,MATCH($A11,[1]projections!$A$3:$A$60,0))*100</f>
        <v>79.78</v>
      </c>
      <c r="AB11" s="61">
        <f>INDEX([1]projections!AB$3:AB$60,MATCH($A11,[1]projections!$A$3:$A$60,0))*100</f>
        <v>0</v>
      </c>
      <c r="AC11" s="61">
        <f>INDEX([1]projections!AC$3:AC$60,MATCH($A11,[1]projections!$A$3:$A$60,0))*100</f>
        <v>0.94000000000000006</v>
      </c>
      <c r="AD11" s="61">
        <f>INDEX([1]projections!AD$3:AD$60,MATCH($A11,[1]projections!$A$3:$A$60,0))*100</f>
        <v>0</v>
      </c>
      <c r="AE11">
        <f>INDEX('[1]res&amp;proj'!D$3:D$60,MATCH($A11,'[1]res&amp;proj'!$A$3:$A$60,0))*100</f>
        <v>28.946008315607063</v>
      </c>
      <c r="AF11">
        <f>INDEX('[1]res&amp;proj'!E$3:E$60,MATCH($A11,'[1]res&amp;proj'!$A$3:$A$60,0))*100</f>
        <v>15.509713194267604</v>
      </c>
      <c r="AG11">
        <f>INDEX('[1]res&amp;proj'!F$3:F$60,MATCH($A11,'[1]res&amp;proj'!$A$3:$A$60,0))*100</f>
        <v>0</v>
      </c>
      <c r="AH11">
        <f>INDEX('[1]res&amp;proj'!G$3:G$60,MATCH($A11,'[1]res&amp;proj'!$A$3:$A$60,0))*100</f>
        <v>1.5513836255016737</v>
      </c>
      <c r="AI11">
        <f>INDEX('[1]res&amp;proj'!H$3:H$60,MATCH($A11,'[1]res&amp;proj'!$A$3:$A$60,0))*100</f>
        <v>0.80226760231359784</v>
      </c>
      <c r="AJ11">
        <f>INDEX('[1]res&amp;proj'!I$3:I$60,MATCH($A11,'[1]res&amp;proj'!$A$3:$A$60,0))*100</f>
        <v>40.761826165381414</v>
      </c>
      <c r="AK11">
        <f>INDEX('[1]res&amp;proj'!J$3:J$60,MATCH($A11,'[1]res&amp;proj'!$A$3:$A$60,0))*100</f>
        <v>0</v>
      </c>
      <c r="AL11">
        <f>INDEX('[1]res&amp;proj'!K$3:K$60,MATCH($A11,'[1]res&amp;proj'!$A$3:$A$60,0))*100</f>
        <v>12.473257352403115</v>
      </c>
      <c r="AM11">
        <f>INDEX('[1]res&amp;proj'!L$3:L$60,MATCH($A11,'[1]res&amp;proj'!$A$3:$A$60,0))*100</f>
        <v>0</v>
      </c>
      <c r="AN11">
        <f>INDEX('[1]res&amp;proj'!M$3:M$60,MATCH($A11,'[1]res&amp;proj'!$A$3:$A$60,0))*100</f>
        <v>400</v>
      </c>
      <c r="AO11">
        <f>INDEX('[1]res&amp;proj'!N$3:N$60,MATCH($A11,'[1]res&amp;proj'!$A$3:$A$60,0))*100</f>
        <v>0</v>
      </c>
      <c r="AP11">
        <f>INDEX('[1]res&amp;proj'!O$3:O$60,MATCH($A11,'[1]res&amp;proj'!$A$3:$A$60,0))*100</f>
        <v>0</v>
      </c>
      <c r="AQ11">
        <f>INDEX('[1]res&amp;proj'!P$3:P$60,MATCH($A11,'[1]res&amp;proj'!$A$3:$A$60,0))*100</f>
        <v>0</v>
      </c>
      <c r="AR11">
        <f>INDEX('[1]res&amp;proj'!Q$3:Q$60,MATCH($A11,'[1]res&amp;proj'!$A$3:$A$60,0))*100</f>
        <v>0</v>
      </c>
      <c r="AS11">
        <f>INDEX('[1]res&amp;proj'!R$3:R$60,MATCH($A11,'[1]res&amp;proj'!$A$3:$A$60,0))*100</f>
        <v>900</v>
      </c>
      <c r="AT11">
        <f>INDEX('[1]res&amp;proj'!S$3:S$60,MATCH($A11,'[1]res&amp;proj'!$A$3:$A$60,0))*100</f>
        <v>0</v>
      </c>
      <c r="AU11">
        <f>INDEX('[1]res&amp;proj'!T$3:T$60,MATCH($A11,'[1]res&amp;proj'!$A$3:$A$60,0))*100</f>
        <v>0</v>
      </c>
      <c r="AV11">
        <f>INDEX('[1]res&amp;proj'!U$3:U$60,MATCH($A11,'[1]res&amp;proj'!$A$3:$A$60,0))*100</f>
        <v>0</v>
      </c>
      <c r="AW11">
        <f>IFERROR(INDEX(bubblemap!E:E,MATCH($A11,bubblemap!$A:$A,0)),0)</f>
        <v>0</v>
      </c>
      <c r="AX11">
        <f>IFERROR(INDEX(bubblemap!F:F,MATCH($A11,bubblemap!$A:$A,0)),-100)</f>
        <v>-100</v>
      </c>
      <c r="AY11">
        <f>IFERROR(INDEX(bubblemap!G:G,MATCH($A11,bubblemap!$A:$A,0)),-100)</f>
        <v>-100</v>
      </c>
      <c r="AZ11" t="str">
        <f>IFERROR(INDEX(bubblemap!B:B,MATCH($A11,bubblemap!$A:$A,0)),"")</f>
        <v/>
      </c>
    </row>
    <row r="12" spans="1:52">
      <c r="A12" s="20" t="str">
        <f>[1]projections!A13</f>
        <v>Maine</v>
      </c>
      <c r="B12" s="60">
        <f>[1]projections!B13</f>
        <v>24</v>
      </c>
      <c r="C12" s="20">
        <v>43893</v>
      </c>
      <c r="D12" s="61">
        <f>INDEX([1]projections!D$3:D$60,MATCH($A12,[1]projections!$A$3:$A$60,0))*100</f>
        <v>29.53058710935284</v>
      </c>
      <c r="E12" s="61">
        <f>INDEX([1]projections!E$3:E$60,MATCH($A12,[1]projections!$A$3:$A$60,0))*100</f>
        <v>18.338574607702508</v>
      </c>
      <c r="F12" s="61">
        <f>INDEX([1]projections!F$3:F$60,MATCH($A12,[1]projections!$A$3:$A$60,0))*100</f>
        <v>0</v>
      </c>
      <c r="G12" s="61">
        <f>INDEX([1]projections!G$3:G$60,MATCH($A12,[1]projections!$A$3:$A$60,0))*100</f>
        <v>0.90706097917763739</v>
      </c>
      <c r="H12" s="61">
        <f>INDEX([1]projections!H$3:H$60,MATCH($A12,[1]projections!$A$3:$A$60,0))*100</f>
        <v>0.28797630299864985</v>
      </c>
      <c r="I12" s="61">
        <f>INDEX([1]projections!I$3:I$60,MATCH($A12,[1]projections!$A$3:$A$60,0))*100</f>
        <v>34.553810150732879</v>
      </c>
      <c r="J12" s="61">
        <f>INDEX([1]projections!J$3:J$60,MATCH($A12,[1]projections!$A$3:$A$60,0))*100</f>
        <v>0</v>
      </c>
      <c r="K12" s="61">
        <f>INDEX([1]projections!K$3:K$60,MATCH($A12,[1]projections!$A$3:$A$60,0))*100</f>
        <v>16.367231832184256</v>
      </c>
      <c r="L12" s="61">
        <f>INDEX([1]projections!L$3:L$60,MATCH($A12,[1]projections!$A$3:$A$60,0))*100</f>
        <v>0</v>
      </c>
      <c r="M12" s="61">
        <f>INDEX([1]projections!M$3:M$60,MATCH($A12,[1]projections!$A$3:$A$60,0))</f>
        <v>10</v>
      </c>
      <c r="N12" s="61">
        <f>INDEX([1]projections!N$3:N$60,MATCH($A12,[1]projections!$A$3:$A$60,0))*100</f>
        <v>0</v>
      </c>
      <c r="O12" s="61">
        <f>INDEX([1]projections!O$3:O$60,MATCH($A12,[1]projections!$A$3:$A$60,0))*100</f>
        <v>0</v>
      </c>
      <c r="P12" s="61">
        <f>INDEX([1]projections!P$3:P$60,MATCH($A12,[1]projections!$A$3:$A$60,0))*100</f>
        <v>0</v>
      </c>
      <c r="Q12" s="61">
        <f>INDEX([1]projections!Q$3:Q$60,MATCH($A12,[1]projections!$A$3:$A$60,0))*100</f>
        <v>0</v>
      </c>
      <c r="R12" s="61">
        <f>INDEX([1]projections!R$3:R$60,MATCH($A12,[1]projections!$A$3:$A$60,0))*100</f>
        <v>900</v>
      </c>
      <c r="S12" s="61">
        <f>INDEX([1]projections!S$3:S$60,MATCH($A12,[1]projections!$A$3:$A$60,0))*100</f>
        <v>0</v>
      </c>
      <c r="T12" s="61">
        <f>INDEX([1]projections!T$3:T$60,MATCH($A12,[1]projections!$A$3:$A$60,0))*100</f>
        <v>500</v>
      </c>
      <c r="U12" s="61">
        <f>INDEX([1]projections!U$3:U$60,MATCH($A12,[1]projections!$A$3:$A$60,0))*100</f>
        <v>0</v>
      </c>
      <c r="V12" s="61">
        <f>INDEX([1]projections!V$3:V$60,MATCH($A12,[1]projections!$A$3:$A$60,0))*100</f>
        <v>35.04</v>
      </c>
      <c r="W12" s="61">
        <f>INDEX([1]projections!W$3:W$60,MATCH($A12,[1]projections!$A$3:$A$60,0))*100</f>
        <v>0</v>
      </c>
      <c r="X12" s="61">
        <f>INDEX([1]projections!X$3:X$60,MATCH($A12,[1]projections!$A$3:$A$60,0))*100</f>
        <v>0</v>
      </c>
      <c r="Y12" s="61">
        <f>INDEX([1]projections!Y$3:Y$60,MATCH($A12,[1]projections!$A$3:$A$60,0))*100</f>
        <v>0</v>
      </c>
      <c r="Z12" s="61">
        <f>INDEX([1]projections!Z$3:Z$60,MATCH($A12,[1]projections!$A$3:$A$60,0))*100</f>
        <v>0</v>
      </c>
      <c r="AA12" s="61">
        <f>INDEX([1]projections!AA$3:AA$60,MATCH($A12,[1]projections!$A$3:$A$60,0))*100</f>
        <v>61.11</v>
      </c>
      <c r="AB12" s="61">
        <f>INDEX([1]projections!AB$3:AB$60,MATCH($A12,[1]projections!$A$3:$A$60,0))*100</f>
        <v>0</v>
      </c>
      <c r="AC12" s="61">
        <f>INDEX([1]projections!AC$3:AC$60,MATCH($A12,[1]projections!$A$3:$A$60,0))*100</f>
        <v>3.85</v>
      </c>
      <c r="AD12" s="61">
        <f>INDEX([1]projections!AD$3:AD$60,MATCH($A12,[1]projections!$A$3:$A$60,0))*100</f>
        <v>0</v>
      </c>
      <c r="AE12">
        <f>INDEX('[1]res&amp;proj'!D$3:D$60,MATCH($A12,'[1]res&amp;proj'!$A$3:$A$60,0))*100</f>
        <v>34</v>
      </c>
      <c r="AF12">
        <f>INDEX('[1]res&amp;proj'!E$3:E$60,MATCH($A12,'[1]res&amp;proj'!$A$3:$A$60,0))*100</f>
        <v>12</v>
      </c>
      <c r="AG12">
        <f>INDEX('[1]res&amp;proj'!F$3:F$60,MATCH($A12,'[1]res&amp;proj'!$A$3:$A$60,0))*100</f>
        <v>0</v>
      </c>
      <c r="AH12">
        <f>INDEX('[1]res&amp;proj'!G$3:G$60,MATCH($A12,'[1]res&amp;proj'!$A$3:$A$60,0))*100</f>
        <v>0</v>
      </c>
      <c r="AI12">
        <f>INDEX('[1]res&amp;proj'!H$3:H$60,MATCH($A12,'[1]res&amp;proj'!$A$3:$A$60,0))*100</f>
        <v>0</v>
      </c>
      <c r="AJ12">
        <f>INDEX('[1]res&amp;proj'!I$3:I$60,MATCH($A12,'[1]res&amp;proj'!$A$3:$A$60,0))*100</f>
        <v>32.9</v>
      </c>
      <c r="AK12">
        <f>INDEX('[1]res&amp;proj'!J$3:J$60,MATCH($A12,'[1]res&amp;proj'!$A$3:$A$60,0))*100</f>
        <v>0</v>
      </c>
      <c r="AL12">
        <f>INDEX('[1]res&amp;proj'!K$3:K$60,MATCH($A12,'[1]res&amp;proj'!$A$3:$A$60,0))*100</f>
        <v>15.8</v>
      </c>
      <c r="AM12">
        <f>INDEX('[1]res&amp;proj'!L$3:L$60,MATCH($A12,'[1]res&amp;proj'!$A$3:$A$60,0))*100</f>
        <v>0</v>
      </c>
      <c r="AN12">
        <f>INDEX('[1]res&amp;proj'!M$3:M$60,MATCH($A12,'[1]res&amp;proj'!$A$3:$A$60,0))*100</f>
        <v>1000</v>
      </c>
      <c r="AO12">
        <f>INDEX('[1]res&amp;proj'!N$3:N$60,MATCH($A12,'[1]res&amp;proj'!$A$3:$A$60,0))*100</f>
        <v>0</v>
      </c>
      <c r="AP12">
        <f>INDEX('[1]res&amp;proj'!O$3:O$60,MATCH($A12,'[1]res&amp;proj'!$A$3:$A$60,0))*100</f>
        <v>0</v>
      </c>
      <c r="AQ12">
        <f>INDEX('[1]res&amp;proj'!P$3:P$60,MATCH($A12,'[1]res&amp;proj'!$A$3:$A$60,0))*100</f>
        <v>0</v>
      </c>
      <c r="AR12">
        <f>INDEX('[1]res&amp;proj'!Q$3:Q$60,MATCH($A12,'[1]res&amp;proj'!$A$3:$A$60,0))*100</f>
        <v>0</v>
      </c>
      <c r="AS12">
        <f>INDEX('[1]res&amp;proj'!R$3:R$60,MATCH($A12,'[1]res&amp;proj'!$A$3:$A$60,0))*100</f>
        <v>900</v>
      </c>
      <c r="AT12">
        <f>INDEX('[1]res&amp;proj'!S$3:S$60,MATCH($A12,'[1]res&amp;proj'!$A$3:$A$60,0))*100</f>
        <v>0</v>
      </c>
      <c r="AU12">
        <f>INDEX('[1]res&amp;proj'!T$3:T$60,MATCH($A12,'[1]res&amp;proj'!$A$3:$A$60,0))*100</f>
        <v>500</v>
      </c>
      <c r="AV12">
        <f>INDEX('[1]res&amp;proj'!U$3:U$60,MATCH($A12,'[1]res&amp;proj'!$A$3:$A$60,0))*100</f>
        <v>0</v>
      </c>
      <c r="AW12">
        <f>IFERROR(INDEX(bubblemap!E:E,MATCH($A12,bubblemap!$A:$A,0)),0)</f>
        <v>10.954451150103322</v>
      </c>
      <c r="AX12">
        <f>IFERROR(INDEX(bubblemap!F:F,MATCH($A12,bubblemap!$A:$A,0)),-100)</f>
        <v>628</v>
      </c>
      <c r="AY12">
        <f>IFERROR(INDEX(bubblemap!G:G,MATCH($A12,bubblemap!$A:$A,0)),-100)</f>
        <v>26</v>
      </c>
      <c r="AZ12" t="str">
        <f>IFERROR(INDEX(bubblemap!B:B,MATCH($A12,bubblemap!$A:$A,0)),"")</f>
        <v>ME</v>
      </c>
    </row>
    <row r="13" spans="1:52">
      <c r="A13" s="20" t="str">
        <f>[1]projections!A14</f>
        <v>Massachusetts</v>
      </c>
      <c r="B13" s="60">
        <f>[1]projections!B14</f>
        <v>91</v>
      </c>
      <c r="C13" s="20">
        <v>43893</v>
      </c>
      <c r="D13" s="61">
        <f>INDEX([1]projections!D$3:D$60,MATCH($A13,[1]projections!$A$3:$A$60,0))*100</f>
        <v>27.702232384207942</v>
      </c>
      <c r="E13" s="61">
        <f>INDEX([1]projections!E$3:E$60,MATCH($A13,[1]projections!$A$3:$A$60,0))*100</f>
        <v>16.809691142557938</v>
      </c>
      <c r="F13" s="61">
        <f>INDEX([1]projections!F$3:F$60,MATCH($A13,[1]projections!$A$3:$A$60,0))*100</f>
        <v>0</v>
      </c>
      <c r="G13" s="61">
        <f>INDEX([1]projections!G$3:G$60,MATCH($A13,[1]projections!$A$3:$A$60,0))*100</f>
        <v>1.6220467228545377</v>
      </c>
      <c r="H13" s="61">
        <f>INDEX([1]projections!H$3:H$60,MATCH($A13,[1]projections!$A$3:$A$60,0))*100</f>
        <v>0.82539476590603267</v>
      </c>
      <c r="I13" s="61">
        <f>INDEX([1]projections!I$3:I$60,MATCH($A13,[1]projections!$A$3:$A$60,0))*100</f>
        <v>29.82085277255624</v>
      </c>
      <c r="J13" s="61">
        <f>INDEX([1]projections!J$3:J$60,MATCH($A13,[1]projections!$A$3:$A$60,0))*100</f>
        <v>0</v>
      </c>
      <c r="K13" s="61">
        <f>INDEX([1]projections!K$3:K$60,MATCH($A13,[1]projections!$A$3:$A$60,0))*100</f>
        <v>23.067721729871604</v>
      </c>
      <c r="L13" s="61">
        <f>INDEX([1]projections!L$3:L$60,MATCH($A13,[1]projections!$A$3:$A$60,0))*100</f>
        <v>0</v>
      </c>
      <c r="M13" s="61">
        <f>INDEX([1]projections!M$3:M$60,MATCH($A13,[1]projections!$A$3:$A$60,0))</f>
        <v>34</v>
      </c>
      <c r="N13" s="61">
        <f>INDEX([1]projections!N$3:N$60,MATCH($A13,[1]projections!$A$3:$A$60,0))*100</f>
        <v>0</v>
      </c>
      <c r="O13" s="61">
        <f>INDEX([1]projections!O$3:O$60,MATCH($A13,[1]projections!$A$3:$A$60,0))*100</f>
        <v>0</v>
      </c>
      <c r="P13" s="61">
        <f>INDEX([1]projections!P$3:P$60,MATCH($A13,[1]projections!$A$3:$A$60,0))*100</f>
        <v>0</v>
      </c>
      <c r="Q13" s="61">
        <f>INDEX([1]projections!Q$3:Q$60,MATCH($A13,[1]projections!$A$3:$A$60,0))*100</f>
        <v>0</v>
      </c>
      <c r="R13" s="61">
        <f>INDEX([1]projections!R$3:R$60,MATCH($A13,[1]projections!$A$3:$A$60,0))*100</f>
        <v>3100</v>
      </c>
      <c r="S13" s="61">
        <f>INDEX([1]projections!S$3:S$60,MATCH($A13,[1]projections!$A$3:$A$60,0))*100</f>
        <v>0</v>
      </c>
      <c r="T13" s="61">
        <f>INDEX([1]projections!T$3:T$60,MATCH($A13,[1]projections!$A$3:$A$60,0))*100</f>
        <v>2600</v>
      </c>
      <c r="U13" s="61">
        <f>INDEX([1]projections!U$3:U$60,MATCH($A13,[1]projections!$A$3:$A$60,0))*100</f>
        <v>0</v>
      </c>
      <c r="V13" s="61">
        <f>INDEX([1]projections!V$3:V$60,MATCH($A13,[1]projections!$A$3:$A$60,0))*100</f>
        <v>35.9</v>
      </c>
      <c r="W13" s="61">
        <f>INDEX([1]projections!W$3:W$60,MATCH($A13,[1]projections!$A$3:$A$60,0))*100</f>
        <v>0</v>
      </c>
      <c r="X13" s="61">
        <f>INDEX([1]projections!X$3:X$60,MATCH($A13,[1]projections!$A$3:$A$60,0))*100</f>
        <v>0</v>
      </c>
      <c r="Y13" s="61">
        <f>INDEX([1]projections!Y$3:Y$60,MATCH($A13,[1]projections!$A$3:$A$60,0))*100</f>
        <v>0</v>
      </c>
      <c r="Z13" s="61">
        <f>INDEX([1]projections!Z$3:Z$60,MATCH($A13,[1]projections!$A$3:$A$60,0))*100</f>
        <v>0</v>
      </c>
      <c r="AA13" s="61">
        <f>INDEX([1]projections!AA$3:AA$60,MATCH($A13,[1]projections!$A$3:$A$60,0))*100</f>
        <v>45.48</v>
      </c>
      <c r="AB13" s="61">
        <f>INDEX([1]projections!AB$3:AB$60,MATCH($A13,[1]projections!$A$3:$A$60,0))*100</f>
        <v>0</v>
      </c>
      <c r="AC13" s="61">
        <f>INDEX([1]projections!AC$3:AC$60,MATCH($A13,[1]projections!$A$3:$A$60,0))*100</f>
        <v>18.62</v>
      </c>
      <c r="AD13" s="61">
        <f>INDEX([1]projections!AD$3:AD$60,MATCH($A13,[1]projections!$A$3:$A$60,0))*100</f>
        <v>0</v>
      </c>
      <c r="AE13">
        <f>INDEX('[1]res&amp;proj'!D$3:D$60,MATCH($A13,'[1]res&amp;proj'!$A$3:$A$60,0))*100</f>
        <v>33.4</v>
      </c>
      <c r="AF13">
        <f>INDEX('[1]res&amp;proj'!E$3:E$60,MATCH($A13,'[1]res&amp;proj'!$A$3:$A$60,0))*100</f>
        <v>11.7</v>
      </c>
      <c r="AG13">
        <f>INDEX('[1]res&amp;proj'!F$3:F$60,MATCH($A13,'[1]res&amp;proj'!$A$3:$A$60,0))*100</f>
        <v>0</v>
      </c>
      <c r="AH13">
        <f>INDEX('[1]res&amp;proj'!G$3:G$60,MATCH($A13,'[1]res&amp;proj'!$A$3:$A$60,0))*100</f>
        <v>0</v>
      </c>
      <c r="AI13">
        <f>INDEX('[1]res&amp;proj'!H$3:H$60,MATCH($A13,'[1]res&amp;proj'!$A$3:$A$60,0))*100</f>
        <v>0</v>
      </c>
      <c r="AJ13">
        <f>INDEX('[1]res&amp;proj'!I$3:I$60,MATCH($A13,'[1]res&amp;proj'!$A$3:$A$60,0))*100</f>
        <v>26.700000000000003</v>
      </c>
      <c r="AK13">
        <f>INDEX('[1]res&amp;proj'!J$3:J$60,MATCH($A13,'[1]res&amp;proj'!$A$3:$A$60,0))*100</f>
        <v>0</v>
      </c>
      <c r="AL13">
        <f>INDEX('[1]res&amp;proj'!K$3:K$60,MATCH($A13,'[1]res&amp;proj'!$A$3:$A$60,0))*100</f>
        <v>21.6</v>
      </c>
      <c r="AM13">
        <f>INDEX('[1]res&amp;proj'!L$3:L$60,MATCH($A13,'[1]res&amp;proj'!$A$3:$A$60,0))*100</f>
        <v>0</v>
      </c>
      <c r="AN13">
        <f>INDEX('[1]res&amp;proj'!M$3:M$60,MATCH($A13,'[1]res&amp;proj'!$A$3:$A$60,0))*100</f>
        <v>3400</v>
      </c>
      <c r="AO13">
        <f>INDEX('[1]res&amp;proj'!N$3:N$60,MATCH($A13,'[1]res&amp;proj'!$A$3:$A$60,0))*100</f>
        <v>0</v>
      </c>
      <c r="AP13">
        <f>INDEX('[1]res&amp;proj'!O$3:O$60,MATCH($A13,'[1]res&amp;proj'!$A$3:$A$60,0))*100</f>
        <v>0</v>
      </c>
      <c r="AQ13">
        <f>INDEX('[1]res&amp;proj'!P$3:P$60,MATCH($A13,'[1]res&amp;proj'!$A$3:$A$60,0))*100</f>
        <v>0</v>
      </c>
      <c r="AR13">
        <f>INDEX('[1]res&amp;proj'!Q$3:Q$60,MATCH($A13,'[1]res&amp;proj'!$A$3:$A$60,0))*100</f>
        <v>0</v>
      </c>
      <c r="AS13">
        <f>INDEX('[1]res&amp;proj'!R$3:R$60,MATCH($A13,'[1]res&amp;proj'!$A$3:$A$60,0))*100</f>
        <v>3100</v>
      </c>
      <c r="AT13">
        <f>INDEX('[1]res&amp;proj'!S$3:S$60,MATCH($A13,'[1]res&amp;proj'!$A$3:$A$60,0))*100</f>
        <v>0</v>
      </c>
      <c r="AU13">
        <f>INDEX('[1]res&amp;proj'!T$3:T$60,MATCH($A13,'[1]res&amp;proj'!$A$3:$A$60,0))*100</f>
        <v>1000</v>
      </c>
      <c r="AV13">
        <f>INDEX('[1]res&amp;proj'!U$3:U$60,MATCH($A13,'[1]res&amp;proj'!$A$3:$A$60,0))*100</f>
        <v>0</v>
      </c>
      <c r="AW13">
        <f>IFERROR(INDEX(bubblemap!E:E,MATCH($A13,bubblemap!$A:$A,0)),0)</f>
        <v>18.165902124584949</v>
      </c>
      <c r="AX13">
        <f>IFERROR(INDEX(bubblemap!F:F,MATCH($A13,bubblemap!$A:$A,0)),-100)</f>
        <v>607</v>
      </c>
      <c r="AY13">
        <f>IFERROR(INDEX(bubblemap!G:G,MATCH($A13,bubblemap!$A:$A,0)),-100)</f>
        <v>89</v>
      </c>
      <c r="AZ13" t="str">
        <f>IFERROR(INDEX(bubblemap!B:B,MATCH($A13,bubblemap!$A:$A,0)),"")</f>
        <v>MA</v>
      </c>
    </row>
    <row r="14" spans="1:52">
      <c r="A14" s="20" t="str">
        <f>[1]projections!A15</f>
        <v>Minnesota</v>
      </c>
      <c r="B14" s="60">
        <f>[1]projections!B15</f>
        <v>75</v>
      </c>
      <c r="C14" s="20">
        <v>43893</v>
      </c>
      <c r="D14" s="61">
        <f>INDEX([1]projections!D$3:D$60,MATCH($A14,[1]projections!$A$3:$A$60,0))*100</f>
        <v>29.442713894321248</v>
      </c>
      <c r="E14" s="61">
        <f>INDEX([1]projections!E$3:E$60,MATCH($A14,[1]projections!$A$3:$A$60,0))*100</f>
        <v>13.897474527774955</v>
      </c>
      <c r="F14" s="61">
        <f>INDEX([1]projections!F$3:F$60,MATCH($A14,[1]projections!$A$3:$A$60,0))*100</f>
        <v>0</v>
      </c>
      <c r="G14" s="61">
        <f>INDEX([1]projections!G$3:G$60,MATCH($A14,[1]projections!$A$3:$A$60,0))*100</f>
        <v>0.59083729733888624</v>
      </c>
      <c r="H14" s="61">
        <f>INDEX([1]projections!H$3:H$60,MATCH($A14,[1]projections!$A$3:$A$60,0))*100</f>
        <v>10.811509814385321</v>
      </c>
      <c r="I14" s="61">
        <f>INDEX([1]projections!I$3:I$60,MATCH($A14,[1]projections!$A$3:$A$60,0))*100</f>
        <v>29.552603609562272</v>
      </c>
      <c r="J14" s="61">
        <f>INDEX([1]projections!J$3:J$60,MATCH($A14,[1]projections!$A$3:$A$60,0))*100</f>
        <v>0</v>
      </c>
      <c r="K14" s="61">
        <f>INDEX([1]projections!K$3:K$60,MATCH($A14,[1]projections!$A$3:$A$60,0))*100</f>
        <v>15.714137031067605</v>
      </c>
      <c r="L14" s="61">
        <f>INDEX([1]projections!L$3:L$60,MATCH($A14,[1]projections!$A$3:$A$60,0))*100</f>
        <v>0</v>
      </c>
      <c r="M14" s="61">
        <f>INDEX([1]projections!M$3:M$60,MATCH($A14,[1]projections!$A$3:$A$60,0))</f>
        <v>37</v>
      </c>
      <c r="N14" s="61">
        <f>INDEX([1]projections!N$3:N$60,MATCH($A14,[1]projections!$A$3:$A$60,0))*100</f>
        <v>0</v>
      </c>
      <c r="O14" s="61">
        <f>INDEX([1]projections!O$3:O$60,MATCH($A14,[1]projections!$A$3:$A$60,0))*100</f>
        <v>0</v>
      </c>
      <c r="P14" s="61">
        <f>INDEX([1]projections!P$3:P$60,MATCH($A14,[1]projections!$A$3:$A$60,0))*100</f>
        <v>0</v>
      </c>
      <c r="Q14" s="61">
        <f>INDEX([1]projections!Q$3:Q$60,MATCH($A14,[1]projections!$A$3:$A$60,0))*100</f>
        <v>0</v>
      </c>
      <c r="R14" s="61">
        <f>INDEX([1]projections!R$3:R$60,MATCH($A14,[1]projections!$A$3:$A$60,0))*100</f>
        <v>2600</v>
      </c>
      <c r="S14" s="61">
        <f>INDEX([1]projections!S$3:S$60,MATCH($A14,[1]projections!$A$3:$A$60,0))*100</f>
        <v>0</v>
      </c>
      <c r="T14" s="61">
        <f>INDEX([1]projections!T$3:T$60,MATCH($A14,[1]projections!$A$3:$A$60,0))*100</f>
        <v>1200</v>
      </c>
      <c r="U14" s="61">
        <f>INDEX([1]projections!U$3:U$60,MATCH($A14,[1]projections!$A$3:$A$60,0))*100</f>
        <v>0</v>
      </c>
      <c r="V14" s="61">
        <f>INDEX([1]projections!V$3:V$60,MATCH($A14,[1]projections!$A$3:$A$60,0))*100</f>
        <v>47.44</v>
      </c>
      <c r="W14" s="61">
        <f>INDEX([1]projections!W$3:W$60,MATCH($A14,[1]projections!$A$3:$A$60,0))*100</f>
        <v>0</v>
      </c>
      <c r="X14" s="61">
        <f>INDEX([1]projections!X$3:X$60,MATCH($A14,[1]projections!$A$3:$A$60,0))*100</f>
        <v>0</v>
      </c>
      <c r="Y14" s="61">
        <f>INDEX([1]projections!Y$3:Y$60,MATCH($A14,[1]projections!$A$3:$A$60,0))*100</f>
        <v>0</v>
      </c>
      <c r="Z14" s="61">
        <f>INDEX([1]projections!Z$3:Z$60,MATCH($A14,[1]projections!$A$3:$A$60,0))*100</f>
        <v>0</v>
      </c>
      <c r="AA14" s="61">
        <f>INDEX([1]projections!AA$3:AA$60,MATCH($A14,[1]projections!$A$3:$A$60,0))*100</f>
        <v>46.86</v>
      </c>
      <c r="AB14" s="61">
        <f>INDEX([1]projections!AB$3:AB$60,MATCH($A14,[1]projections!$A$3:$A$60,0))*100</f>
        <v>0</v>
      </c>
      <c r="AC14" s="61">
        <f>INDEX([1]projections!AC$3:AC$60,MATCH($A14,[1]projections!$A$3:$A$60,0))*100</f>
        <v>5.7</v>
      </c>
      <c r="AD14" s="61">
        <f>INDEX([1]projections!AD$3:AD$60,MATCH($A14,[1]projections!$A$3:$A$60,0))*100</f>
        <v>0</v>
      </c>
      <c r="AE14">
        <f>INDEX('[1]res&amp;proj'!D$3:D$60,MATCH($A14,'[1]res&amp;proj'!$A$3:$A$60,0))*100</f>
        <v>38.6</v>
      </c>
      <c r="AF14">
        <f>INDEX('[1]res&amp;proj'!E$3:E$60,MATCH($A14,'[1]res&amp;proj'!$A$3:$A$60,0))*100</f>
        <v>8.3000000000000007</v>
      </c>
      <c r="AG14">
        <f>INDEX('[1]res&amp;proj'!F$3:F$60,MATCH($A14,'[1]res&amp;proj'!$A$3:$A$60,0))*100</f>
        <v>0</v>
      </c>
      <c r="AH14">
        <f>INDEX('[1]res&amp;proj'!G$3:G$60,MATCH($A14,'[1]res&amp;proj'!$A$3:$A$60,0))*100</f>
        <v>0</v>
      </c>
      <c r="AI14">
        <f>INDEX('[1]res&amp;proj'!H$3:H$60,MATCH($A14,'[1]res&amp;proj'!$A$3:$A$60,0))*100</f>
        <v>0</v>
      </c>
      <c r="AJ14">
        <f>INDEX('[1]res&amp;proj'!I$3:I$60,MATCH($A14,'[1]res&amp;proj'!$A$3:$A$60,0))*100</f>
        <v>29.9</v>
      </c>
      <c r="AK14">
        <f>INDEX('[1]res&amp;proj'!J$3:J$60,MATCH($A14,'[1]res&amp;proj'!$A$3:$A$60,0))*100</f>
        <v>0</v>
      </c>
      <c r="AL14">
        <f>INDEX('[1]res&amp;proj'!K$3:K$60,MATCH($A14,'[1]res&amp;proj'!$A$3:$A$60,0))*100</f>
        <v>15.4</v>
      </c>
      <c r="AM14">
        <f>INDEX('[1]res&amp;proj'!L$3:L$60,MATCH($A14,'[1]res&amp;proj'!$A$3:$A$60,0))*100</f>
        <v>0</v>
      </c>
      <c r="AN14">
        <f>INDEX('[1]res&amp;proj'!M$3:M$60,MATCH($A14,'[1]res&amp;proj'!$A$3:$A$60,0))*100</f>
        <v>3700</v>
      </c>
      <c r="AO14">
        <f>INDEX('[1]res&amp;proj'!N$3:N$60,MATCH($A14,'[1]res&amp;proj'!$A$3:$A$60,0))*100</f>
        <v>0</v>
      </c>
      <c r="AP14">
        <f>INDEX('[1]res&amp;proj'!O$3:O$60,MATCH($A14,'[1]res&amp;proj'!$A$3:$A$60,0))*100</f>
        <v>0</v>
      </c>
      <c r="AQ14">
        <f>INDEX('[1]res&amp;proj'!P$3:P$60,MATCH($A14,'[1]res&amp;proj'!$A$3:$A$60,0))*100</f>
        <v>0</v>
      </c>
      <c r="AR14">
        <f>INDEX('[1]res&amp;proj'!Q$3:Q$60,MATCH($A14,'[1]res&amp;proj'!$A$3:$A$60,0))*100</f>
        <v>200</v>
      </c>
      <c r="AS14">
        <f>INDEX('[1]res&amp;proj'!R$3:R$60,MATCH($A14,'[1]res&amp;proj'!$A$3:$A$60,0))*100</f>
        <v>2800</v>
      </c>
      <c r="AT14">
        <f>INDEX('[1]res&amp;proj'!S$3:S$60,MATCH($A14,'[1]res&amp;proj'!$A$3:$A$60,0))*100</f>
        <v>0</v>
      </c>
      <c r="AU14">
        <f>INDEX('[1]res&amp;proj'!T$3:T$60,MATCH($A14,'[1]res&amp;proj'!$A$3:$A$60,0))*100</f>
        <v>200</v>
      </c>
      <c r="AV14">
        <f>INDEX('[1]res&amp;proj'!U$3:U$60,MATCH($A14,'[1]res&amp;proj'!$A$3:$A$60,0))*100</f>
        <v>0</v>
      </c>
      <c r="AW14">
        <f>IFERROR(INDEX(bubblemap!E:E,MATCH($A14,bubblemap!$A:$A,0)),0)</f>
        <v>17.320508075688775</v>
      </c>
      <c r="AX14">
        <f>IFERROR(INDEX(bubblemap!F:F,MATCH($A14,bubblemap!$A:$A,0)),-100)</f>
        <v>304</v>
      </c>
      <c r="AY14">
        <f>IFERROR(INDEX(bubblemap!G:G,MATCH($A14,bubblemap!$A:$A,0)),-100)</f>
        <v>142</v>
      </c>
      <c r="AZ14" t="str">
        <f>IFERROR(INDEX(bubblemap!B:B,MATCH($A14,bubblemap!$A:$A,0)),"")</f>
        <v>MN</v>
      </c>
    </row>
    <row r="15" spans="1:52">
      <c r="A15" s="20" t="str">
        <f>[1]projections!A16</f>
        <v>North Carolina</v>
      </c>
      <c r="B15" s="60">
        <f>[1]projections!B16</f>
        <v>110</v>
      </c>
      <c r="C15" s="20">
        <v>43893</v>
      </c>
      <c r="D15" s="61">
        <f>INDEX([1]projections!D$3:D$60,MATCH($A15,[1]projections!$A$3:$A$60,0))*100</f>
        <v>38.947516499731385</v>
      </c>
      <c r="E15" s="61">
        <f>INDEX([1]projections!E$3:E$60,MATCH($A15,[1]projections!$A$3:$A$60,0))*100</f>
        <v>19.500569041948797</v>
      </c>
      <c r="F15" s="61">
        <f>INDEX([1]projections!F$3:F$60,MATCH($A15,[1]projections!$A$3:$A$60,0))*100</f>
        <v>0</v>
      </c>
      <c r="G15" s="61">
        <f>INDEX([1]projections!G$3:G$60,MATCH($A15,[1]projections!$A$3:$A$60,0))*100</f>
        <v>1.0192631822693317</v>
      </c>
      <c r="H15" s="61">
        <f>INDEX([1]projections!H$3:H$60,MATCH($A15,[1]projections!$A$3:$A$60,0))*100</f>
        <v>0.71255066006446866</v>
      </c>
      <c r="I15" s="61">
        <f>INDEX([1]projections!I$3:I$60,MATCH($A15,[1]projections!$A$3:$A$60,0))*100</f>
        <v>28.021513331691526</v>
      </c>
      <c r="J15" s="61">
        <f>INDEX([1]projections!J$3:J$60,MATCH($A15,[1]projections!$A$3:$A$60,0))*100</f>
        <v>0</v>
      </c>
      <c r="K15" s="61">
        <f>INDEX([1]projections!K$3:K$60,MATCH($A15,[1]projections!$A$3:$A$60,0))*100</f>
        <v>11.697439979915535</v>
      </c>
      <c r="L15" s="61">
        <f>INDEX([1]projections!L$3:L$60,MATCH($A15,[1]projections!$A$3:$A$60,0))*100</f>
        <v>0</v>
      </c>
      <c r="M15" s="61">
        <f>INDEX([1]projections!M$3:M$60,MATCH($A15,[1]projections!$A$3:$A$60,0))</f>
        <v>70</v>
      </c>
      <c r="N15" s="61">
        <f>INDEX([1]projections!N$3:N$60,MATCH($A15,[1]projections!$A$3:$A$60,0))*100</f>
        <v>300</v>
      </c>
      <c r="O15" s="61">
        <f>INDEX([1]projections!O$3:O$60,MATCH($A15,[1]projections!$A$3:$A$60,0))*100</f>
        <v>0</v>
      </c>
      <c r="P15" s="61">
        <f>INDEX([1]projections!P$3:P$60,MATCH($A15,[1]projections!$A$3:$A$60,0))*100</f>
        <v>0</v>
      </c>
      <c r="Q15" s="61">
        <f>INDEX([1]projections!Q$3:Q$60,MATCH($A15,[1]projections!$A$3:$A$60,0))*100</f>
        <v>0</v>
      </c>
      <c r="R15" s="61">
        <f>INDEX([1]projections!R$3:R$60,MATCH($A15,[1]projections!$A$3:$A$60,0))*100</f>
        <v>3500</v>
      </c>
      <c r="S15" s="61">
        <f>INDEX([1]projections!S$3:S$60,MATCH($A15,[1]projections!$A$3:$A$60,0))*100</f>
        <v>0</v>
      </c>
      <c r="T15" s="61">
        <f>INDEX([1]projections!T$3:T$60,MATCH($A15,[1]projections!$A$3:$A$60,0))*100</f>
        <v>200</v>
      </c>
      <c r="U15" s="61">
        <f>INDEX([1]projections!U$3:U$60,MATCH($A15,[1]projections!$A$3:$A$60,0))*100</f>
        <v>0</v>
      </c>
      <c r="V15" s="61">
        <f>INDEX([1]projections!V$3:V$60,MATCH($A15,[1]projections!$A$3:$A$60,0))*100</f>
        <v>78.41</v>
      </c>
      <c r="W15" s="61">
        <f>INDEX([1]projections!W$3:W$60,MATCH($A15,[1]projections!$A$3:$A$60,0))*100</f>
        <v>0</v>
      </c>
      <c r="X15" s="61">
        <f>INDEX([1]projections!X$3:X$60,MATCH($A15,[1]projections!$A$3:$A$60,0))*100</f>
        <v>0</v>
      </c>
      <c r="Y15" s="61">
        <f>INDEX([1]projections!Y$3:Y$60,MATCH($A15,[1]projections!$A$3:$A$60,0))*100</f>
        <v>0</v>
      </c>
      <c r="Z15" s="61">
        <f>INDEX([1]projections!Z$3:Z$60,MATCH($A15,[1]projections!$A$3:$A$60,0))*100</f>
        <v>0</v>
      </c>
      <c r="AA15" s="61">
        <f>INDEX([1]projections!AA$3:AA$60,MATCH($A15,[1]projections!$A$3:$A$60,0))*100</f>
        <v>20.66</v>
      </c>
      <c r="AB15" s="61">
        <f>INDEX([1]projections!AB$3:AB$60,MATCH($A15,[1]projections!$A$3:$A$60,0))*100</f>
        <v>0</v>
      </c>
      <c r="AC15" s="61">
        <f>INDEX([1]projections!AC$3:AC$60,MATCH($A15,[1]projections!$A$3:$A$60,0))*100</f>
        <v>0.92999999999999994</v>
      </c>
      <c r="AD15" s="61">
        <f>INDEX([1]projections!AD$3:AD$60,MATCH($A15,[1]projections!$A$3:$A$60,0))*100</f>
        <v>0</v>
      </c>
      <c r="AE15">
        <f>INDEX('[1]res&amp;proj'!D$3:D$60,MATCH($A15,'[1]res&amp;proj'!$A$3:$A$60,0))*100</f>
        <v>43</v>
      </c>
      <c r="AF15">
        <f>INDEX('[1]res&amp;proj'!E$3:E$60,MATCH($A15,'[1]res&amp;proj'!$A$3:$A$60,0))*100</f>
        <v>13</v>
      </c>
      <c r="AG15">
        <f>INDEX('[1]res&amp;proj'!F$3:F$60,MATCH($A15,'[1]res&amp;proj'!$A$3:$A$60,0))*100</f>
        <v>0</v>
      </c>
      <c r="AH15">
        <f>INDEX('[1]res&amp;proj'!G$3:G$60,MATCH($A15,'[1]res&amp;proj'!$A$3:$A$60,0))*100</f>
        <v>0</v>
      </c>
      <c r="AI15">
        <f>INDEX('[1]res&amp;proj'!H$3:H$60,MATCH($A15,'[1]res&amp;proj'!$A$3:$A$60,0))*100</f>
        <v>0</v>
      </c>
      <c r="AJ15">
        <f>INDEX('[1]res&amp;proj'!I$3:I$60,MATCH($A15,'[1]res&amp;proj'!$A$3:$A$60,0))*100</f>
        <v>24.1</v>
      </c>
      <c r="AK15">
        <f>INDEX('[1]res&amp;proj'!J$3:J$60,MATCH($A15,'[1]res&amp;proj'!$A$3:$A$60,0))*100</f>
        <v>0</v>
      </c>
      <c r="AL15">
        <f>INDEX('[1]res&amp;proj'!K$3:K$60,MATCH($A15,'[1]res&amp;proj'!$A$3:$A$60,0))*100</f>
        <v>10.5</v>
      </c>
      <c r="AM15">
        <f>INDEX('[1]res&amp;proj'!L$3:L$60,MATCH($A15,'[1]res&amp;proj'!$A$3:$A$60,0))*100</f>
        <v>0</v>
      </c>
      <c r="AN15">
        <f>INDEX('[1]res&amp;proj'!M$3:M$60,MATCH($A15,'[1]res&amp;proj'!$A$3:$A$60,0))*100</f>
        <v>7600</v>
      </c>
      <c r="AO15">
        <f>INDEX('[1]res&amp;proj'!N$3:N$60,MATCH($A15,'[1]res&amp;proj'!$A$3:$A$60,0))*100</f>
        <v>300</v>
      </c>
      <c r="AP15">
        <f>INDEX('[1]res&amp;proj'!O$3:O$60,MATCH($A15,'[1]res&amp;proj'!$A$3:$A$60,0))*100</f>
        <v>0</v>
      </c>
      <c r="AQ15">
        <f>INDEX('[1]res&amp;proj'!P$3:P$60,MATCH($A15,'[1]res&amp;proj'!$A$3:$A$60,0))*100</f>
        <v>0</v>
      </c>
      <c r="AR15">
        <f>INDEX('[1]res&amp;proj'!Q$3:Q$60,MATCH($A15,'[1]res&amp;proj'!$A$3:$A$60,0))*100</f>
        <v>0</v>
      </c>
      <c r="AS15">
        <f>INDEX('[1]res&amp;proj'!R$3:R$60,MATCH($A15,'[1]res&amp;proj'!$A$3:$A$60,0))*100</f>
        <v>3800</v>
      </c>
      <c r="AT15">
        <f>INDEX('[1]res&amp;proj'!S$3:S$60,MATCH($A15,'[1]res&amp;proj'!$A$3:$A$60,0))*100</f>
        <v>0</v>
      </c>
      <c r="AU15">
        <f>INDEX('[1]res&amp;proj'!T$3:T$60,MATCH($A15,'[1]res&amp;proj'!$A$3:$A$60,0))*100</f>
        <v>0</v>
      </c>
      <c r="AV15">
        <f>INDEX('[1]res&amp;proj'!U$3:U$60,MATCH($A15,'[1]res&amp;proj'!$A$3:$A$60,0))*100</f>
        <v>0</v>
      </c>
      <c r="AW15">
        <f>IFERROR(INDEX(bubblemap!E:E,MATCH($A15,bubblemap!$A:$A,0)),0)</f>
        <v>21.213203435596427</v>
      </c>
      <c r="AX15">
        <f>IFERROR(INDEX(bubblemap!F:F,MATCH($A15,bubblemap!$A:$A,0)),-100)</f>
        <v>499</v>
      </c>
      <c r="AY15">
        <f>IFERROR(INDEX(bubblemap!G:G,MATCH($A15,bubblemap!$A:$A,0)),-100)</f>
        <v>278</v>
      </c>
      <c r="AZ15" t="str">
        <f>IFERROR(INDEX(bubblemap!B:B,MATCH($A15,bubblemap!$A:$A,0)),"")</f>
        <v>NC</v>
      </c>
    </row>
    <row r="16" spans="1:52">
      <c r="A16" s="20" t="str">
        <f>[1]projections!A17</f>
        <v>Oklahoma</v>
      </c>
      <c r="B16" s="60">
        <f>[1]projections!B17</f>
        <v>37</v>
      </c>
      <c r="C16" s="20">
        <v>43893</v>
      </c>
      <c r="D16" s="61">
        <f>INDEX([1]projections!D$3:D$60,MATCH($A16,[1]projections!$A$3:$A$60,0))*100</f>
        <v>40.76127454424924</v>
      </c>
      <c r="E16" s="61">
        <f>INDEX([1]projections!E$3:E$60,MATCH($A16,[1]projections!$A$3:$A$60,0))*100</f>
        <v>18.163254251851395</v>
      </c>
      <c r="F16" s="61">
        <f>INDEX([1]projections!F$3:F$60,MATCH($A16,[1]projections!$A$3:$A$60,0))*100</f>
        <v>0</v>
      </c>
      <c r="G16" s="61">
        <f>INDEX([1]projections!G$3:G$60,MATCH($A16,[1]projections!$A$3:$A$60,0))*100</f>
        <v>0.49959292552770979</v>
      </c>
      <c r="H16" s="61">
        <f>INDEX([1]projections!H$3:H$60,MATCH($A16,[1]projections!$A$3:$A$60,0))*100</f>
        <v>0.30753515614915478</v>
      </c>
      <c r="I16" s="61">
        <f>INDEX([1]projections!I$3:I$60,MATCH($A16,[1]projections!$A$3:$A$60,0))*100</f>
        <v>26.829257900807278</v>
      </c>
      <c r="J16" s="61">
        <f>INDEX([1]projections!J$3:J$60,MATCH($A16,[1]projections!$A$3:$A$60,0))*100</f>
        <v>0</v>
      </c>
      <c r="K16" s="61">
        <f>INDEX([1]projections!K$3:K$60,MATCH($A16,[1]projections!$A$3:$A$60,0))*100</f>
        <v>13.410239706797283</v>
      </c>
      <c r="L16" s="61">
        <f>INDEX([1]projections!L$3:L$60,MATCH($A16,[1]projections!$A$3:$A$60,0))*100</f>
        <v>0</v>
      </c>
      <c r="M16" s="61">
        <f>INDEX([1]projections!M$3:M$60,MATCH($A16,[1]projections!$A$3:$A$60,0))</f>
        <v>22</v>
      </c>
      <c r="N16" s="61">
        <f>INDEX([1]projections!N$3:N$60,MATCH($A16,[1]projections!$A$3:$A$60,0))*100</f>
        <v>200</v>
      </c>
      <c r="O16" s="61">
        <f>INDEX([1]projections!O$3:O$60,MATCH($A16,[1]projections!$A$3:$A$60,0))*100</f>
        <v>0</v>
      </c>
      <c r="P16" s="61">
        <f>INDEX([1]projections!P$3:P$60,MATCH($A16,[1]projections!$A$3:$A$60,0))*100</f>
        <v>0</v>
      </c>
      <c r="Q16" s="61">
        <f>INDEX([1]projections!Q$3:Q$60,MATCH($A16,[1]projections!$A$3:$A$60,0))*100</f>
        <v>0</v>
      </c>
      <c r="R16" s="61">
        <f>INDEX([1]projections!R$3:R$60,MATCH($A16,[1]projections!$A$3:$A$60,0))*100</f>
        <v>1300</v>
      </c>
      <c r="S16" s="61">
        <f>INDEX([1]projections!S$3:S$60,MATCH($A16,[1]projections!$A$3:$A$60,0))*100</f>
        <v>0</v>
      </c>
      <c r="T16" s="61">
        <f>INDEX([1]projections!T$3:T$60,MATCH($A16,[1]projections!$A$3:$A$60,0))*100</f>
        <v>0</v>
      </c>
      <c r="U16" s="61">
        <f>INDEX([1]projections!U$3:U$60,MATCH($A16,[1]projections!$A$3:$A$60,0))*100</f>
        <v>0</v>
      </c>
      <c r="V16" s="61">
        <f>INDEX([1]projections!V$3:V$60,MATCH($A16,[1]projections!$A$3:$A$60,0))*100</f>
        <v>84.71</v>
      </c>
      <c r="W16" s="61">
        <f>INDEX([1]projections!W$3:W$60,MATCH($A16,[1]projections!$A$3:$A$60,0))*100</f>
        <v>0</v>
      </c>
      <c r="X16" s="61">
        <f>INDEX([1]projections!X$3:X$60,MATCH($A16,[1]projections!$A$3:$A$60,0))*100</f>
        <v>0</v>
      </c>
      <c r="Y16" s="61">
        <f>INDEX([1]projections!Y$3:Y$60,MATCH($A16,[1]projections!$A$3:$A$60,0))*100</f>
        <v>0</v>
      </c>
      <c r="Z16" s="61">
        <f>INDEX([1]projections!Z$3:Z$60,MATCH($A16,[1]projections!$A$3:$A$60,0))*100</f>
        <v>0</v>
      </c>
      <c r="AA16" s="61">
        <f>INDEX([1]projections!AA$3:AA$60,MATCH($A16,[1]projections!$A$3:$A$60,0))*100</f>
        <v>14.23</v>
      </c>
      <c r="AB16" s="61">
        <f>INDEX([1]projections!AB$3:AB$60,MATCH($A16,[1]projections!$A$3:$A$60,0))*100</f>
        <v>0</v>
      </c>
      <c r="AC16" s="61">
        <f>INDEX([1]projections!AC$3:AC$60,MATCH($A16,[1]projections!$A$3:$A$60,0))*100</f>
        <v>1.06</v>
      </c>
      <c r="AD16" s="61">
        <f>INDEX([1]projections!AD$3:AD$60,MATCH($A16,[1]projections!$A$3:$A$60,0))*100</f>
        <v>0</v>
      </c>
      <c r="AE16">
        <f>INDEX('[1]res&amp;proj'!D$3:D$60,MATCH($A16,'[1]res&amp;proj'!$A$3:$A$60,0))*100</f>
        <v>38.700000000000003</v>
      </c>
      <c r="AF16">
        <f>INDEX('[1]res&amp;proj'!E$3:E$60,MATCH($A16,'[1]res&amp;proj'!$A$3:$A$60,0))*100</f>
        <v>13.900000000000002</v>
      </c>
      <c r="AG16">
        <f>INDEX('[1]res&amp;proj'!F$3:F$60,MATCH($A16,'[1]res&amp;proj'!$A$3:$A$60,0))*100</f>
        <v>0</v>
      </c>
      <c r="AH16">
        <f>INDEX('[1]res&amp;proj'!G$3:G$60,MATCH($A16,'[1]res&amp;proj'!$A$3:$A$60,0))*100</f>
        <v>0</v>
      </c>
      <c r="AI16">
        <f>INDEX('[1]res&amp;proj'!H$3:H$60,MATCH($A16,'[1]res&amp;proj'!$A$3:$A$60,0))*100</f>
        <v>0</v>
      </c>
      <c r="AJ16">
        <f>INDEX('[1]res&amp;proj'!I$3:I$60,MATCH($A16,'[1]res&amp;proj'!$A$3:$A$60,0))*100</f>
        <v>25.4</v>
      </c>
      <c r="AK16">
        <f>INDEX('[1]res&amp;proj'!J$3:J$60,MATCH($A16,'[1]res&amp;proj'!$A$3:$A$60,0))*100</f>
        <v>0</v>
      </c>
      <c r="AL16">
        <f>INDEX('[1]res&amp;proj'!K$3:K$60,MATCH($A16,'[1]res&amp;proj'!$A$3:$A$60,0))*100</f>
        <v>13.4</v>
      </c>
      <c r="AM16">
        <f>INDEX('[1]res&amp;proj'!L$3:L$60,MATCH($A16,'[1]res&amp;proj'!$A$3:$A$60,0))*100</f>
        <v>0</v>
      </c>
      <c r="AN16">
        <f>INDEX('[1]res&amp;proj'!M$3:M$60,MATCH($A16,'[1]res&amp;proj'!$A$3:$A$60,0))*100</f>
        <v>2200</v>
      </c>
      <c r="AO16">
        <f>INDEX('[1]res&amp;proj'!N$3:N$60,MATCH($A16,'[1]res&amp;proj'!$A$3:$A$60,0))*100</f>
        <v>200</v>
      </c>
      <c r="AP16">
        <f>INDEX('[1]res&amp;proj'!O$3:O$60,MATCH($A16,'[1]res&amp;proj'!$A$3:$A$60,0))*100</f>
        <v>0</v>
      </c>
      <c r="AQ16">
        <f>INDEX('[1]res&amp;proj'!P$3:P$60,MATCH($A16,'[1]res&amp;proj'!$A$3:$A$60,0))*100</f>
        <v>0</v>
      </c>
      <c r="AR16">
        <f>INDEX('[1]res&amp;proj'!Q$3:Q$60,MATCH($A16,'[1]res&amp;proj'!$A$3:$A$60,0))*100</f>
        <v>0</v>
      </c>
      <c r="AS16">
        <f>INDEX('[1]res&amp;proj'!R$3:R$60,MATCH($A16,'[1]res&amp;proj'!$A$3:$A$60,0))*100</f>
        <v>1300</v>
      </c>
      <c r="AT16">
        <f>INDEX('[1]res&amp;proj'!S$3:S$60,MATCH($A16,'[1]res&amp;proj'!$A$3:$A$60,0))*100</f>
        <v>0</v>
      </c>
      <c r="AU16">
        <f>INDEX('[1]res&amp;proj'!T$3:T$60,MATCH($A16,'[1]res&amp;proj'!$A$3:$A$60,0))*100</f>
        <v>100</v>
      </c>
      <c r="AV16">
        <f>INDEX('[1]res&amp;proj'!U$3:U$60,MATCH($A16,'[1]res&amp;proj'!$A$3:$A$60,0))*100</f>
        <v>0</v>
      </c>
      <c r="AW16">
        <f>IFERROR(INDEX(bubblemap!E:E,MATCH($A16,bubblemap!$A:$A,0)),0)</f>
        <v>14.491376746189438</v>
      </c>
      <c r="AX16">
        <f>IFERROR(INDEX(bubblemap!F:F,MATCH($A16,bubblemap!$A:$A,0)),-100)</f>
        <v>270</v>
      </c>
      <c r="AY16">
        <f>IFERROR(INDEX(bubblemap!G:G,MATCH($A16,bubblemap!$A:$A,0)),-100)</f>
        <v>294</v>
      </c>
      <c r="AZ16" t="str">
        <f>IFERROR(INDEX(bubblemap!B:B,MATCH($A16,bubblemap!$A:$A,0)),"")</f>
        <v>OK</v>
      </c>
    </row>
    <row r="17" spans="1:52">
      <c r="A17" s="20" t="str">
        <f>[1]projections!A18</f>
        <v>Tennessee</v>
      </c>
      <c r="B17" s="60">
        <f>[1]projections!B18</f>
        <v>64</v>
      </c>
      <c r="C17" s="20">
        <v>43893</v>
      </c>
      <c r="D17" s="61">
        <f>INDEX([1]projections!D$3:D$60,MATCH($A17,[1]projections!$A$3:$A$60,0))*100</f>
        <v>39.872796022978946</v>
      </c>
      <c r="E17" s="61">
        <f>INDEX([1]projections!E$3:E$60,MATCH($A17,[1]projections!$A$3:$A$60,0))*100</f>
        <v>19.245292430821525</v>
      </c>
      <c r="F17" s="61">
        <f>INDEX([1]projections!F$3:F$60,MATCH($A17,[1]projections!$A$3:$A$60,0))*100</f>
        <v>0</v>
      </c>
      <c r="G17" s="61">
        <f>INDEX([1]projections!G$3:G$60,MATCH($A17,[1]projections!$A$3:$A$60,0))*100</f>
        <v>0.76693351717661395</v>
      </c>
      <c r="H17" s="61">
        <f>INDEX([1]projections!H$3:H$60,MATCH($A17,[1]projections!$A$3:$A$60,0))*100</f>
        <v>0.58025147973216562</v>
      </c>
      <c r="I17" s="61">
        <f>INDEX([1]projections!I$3:I$60,MATCH($A17,[1]projections!$A$3:$A$60,0))*100</f>
        <v>27.446219805262352</v>
      </c>
      <c r="J17" s="61">
        <f>INDEX([1]projections!J$3:J$60,MATCH($A17,[1]projections!$A$3:$A$60,0))*100</f>
        <v>0</v>
      </c>
      <c r="K17" s="61">
        <f>INDEX([1]projections!K$3:K$60,MATCH($A17,[1]projections!$A$3:$A$60,0))*100</f>
        <v>12.072080855560133</v>
      </c>
      <c r="L17" s="61">
        <f>INDEX([1]projections!L$3:L$60,MATCH($A17,[1]projections!$A$3:$A$60,0))*100</f>
        <v>0</v>
      </c>
      <c r="M17" s="61">
        <f>INDEX([1]projections!M$3:M$60,MATCH($A17,[1]projections!$A$3:$A$60,0))</f>
        <v>32</v>
      </c>
      <c r="N17" s="61">
        <f>INDEX([1]projections!N$3:N$60,MATCH($A17,[1]projections!$A$3:$A$60,0))*100</f>
        <v>1200</v>
      </c>
      <c r="O17" s="61">
        <f>INDEX([1]projections!O$3:O$60,MATCH($A17,[1]projections!$A$3:$A$60,0))*100</f>
        <v>0</v>
      </c>
      <c r="P17" s="61">
        <f>INDEX([1]projections!P$3:P$60,MATCH($A17,[1]projections!$A$3:$A$60,0))*100</f>
        <v>0</v>
      </c>
      <c r="Q17" s="61">
        <f>INDEX([1]projections!Q$3:Q$60,MATCH($A17,[1]projections!$A$3:$A$60,0))*100</f>
        <v>0</v>
      </c>
      <c r="R17" s="61">
        <f>INDEX([1]projections!R$3:R$60,MATCH($A17,[1]projections!$A$3:$A$60,0))*100</f>
        <v>2000</v>
      </c>
      <c r="S17" s="61">
        <f>INDEX([1]projections!S$3:S$60,MATCH($A17,[1]projections!$A$3:$A$60,0))*100</f>
        <v>0</v>
      </c>
      <c r="T17" s="61">
        <f>INDEX([1]projections!T$3:T$60,MATCH($A17,[1]projections!$A$3:$A$60,0))*100</f>
        <v>0</v>
      </c>
      <c r="U17" s="61">
        <f>INDEX([1]projections!U$3:U$60,MATCH($A17,[1]projections!$A$3:$A$60,0))*100</f>
        <v>0</v>
      </c>
      <c r="V17" s="61">
        <f>INDEX([1]projections!V$3:V$60,MATCH($A17,[1]projections!$A$3:$A$60,0))*100</f>
        <v>81.510000000000005</v>
      </c>
      <c r="W17" s="61">
        <f>INDEX([1]projections!W$3:W$60,MATCH($A17,[1]projections!$A$3:$A$60,0))*100</f>
        <v>0</v>
      </c>
      <c r="X17" s="61">
        <f>INDEX([1]projections!X$3:X$60,MATCH($A17,[1]projections!$A$3:$A$60,0))*100</f>
        <v>0</v>
      </c>
      <c r="Y17" s="61">
        <f>INDEX([1]projections!Y$3:Y$60,MATCH($A17,[1]projections!$A$3:$A$60,0))*100</f>
        <v>0</v>
      </c>
      <c r="Z17" s="61">
        <f>INDEX([1]projections!Z$3:Z$60,MATCH($A17,[1]projections!$A$3:$A$60,0))*100</f>
        <v>0</v>
      </c>
      <c r="AA17" s="61">
        <f>INDEX([1]projections!AA$3:AA$60,MATCH($A17,[1]projections!$A$3:$A$60,0))*100</f>
        <v>17.52</v>
      </c>
      <c r="AB17" s="61">
        <f>INDEX([1]projections!AB$3:AB$60,MATCH($A17,[1]projections!$A$3:$A$60,0))*100</f>
        <v>0</v>
      </c>
      <c r="AC17" s="61">
        <f>INDEX([1]projections!AC$3:AC$60,MATCH($A17,[1]projections!$A$3:$A$60,0))*100</f>
        <v>0.97</v>
      </c>
      <c r="AD17" s="61">
        <f>INDEX([1]projections!AD$3:AD$60,MATCH($A17,[1]projections!$A$3:$A$60,0))*100</f>
        <v>0</v>
      </c>
      <c r="AE17">
        <f>INDEX('[1]res&amp;proj'!D$3:D$60,MATCH($A17,'[1]res&amp;proj'!$A$3:$A$60,0))*100</f>
        <v>41.7</v>
      </c>
      <c r="AF17">
        <f>INDEX('[1]res&amp;proj'!E$3:E$60,MATCH($A17,'[1]res&amp;proj'!$A$3:$A$60,0))*100</f>
        <v>15.4</v>
      </c>
      <c r="AG17">
        <f>INDEX('[1]res&amp;proj'!F$3:F$60,MATCH($A17,'[1]res&amp;proj'!$A$3:$A$60,0))*100</f>
        <v>0</v>
      </c>
      <c r="AH17">
        <f>INDEX('[1]res&amp;proj'!G$3:G$60,MATCH($A17,'[1]res&amp;proj'!$A$3:$A$60,0))*100</f>
        <v>0</v>
      </c>
      <c r="AI17">
        <f>INDEX('[1]res&amp;proj'!H$3:H$60,MATCH($A17,'[1]res&amp;proj'!$A$3:$A$60,0))*100</f>
        <v>0</v>
      </c>
      <c r="AJ17">
        <f>INDEX('[1]res&amp;proj'!I$3:I$60,MATCH($A17,'[1]res&amp;proj'!$A$3:$A$60,0))*100</f>
        <v>25</v>
      </c>
      <c r="AK17">
        <f>INDEX('[1]res&amp;proj'!J$3:J$60,MATCH($A17,'[1]res&amp;proj'!$A$3:$A$60,0))*100</f>
        <v>0</v>
      </c>
      <c r="AL17">
        <f>INDEX('[1]res&amp;proj'!K$3:K$60,MATCH($A17,'[1]res&amp;proj'!$A$3:$A$60,0))*100</f>
        <v>10.4</v>
      </c>
      <c r="AM17">
        <f>INDEX('[1]res&amp;proj'!L$3:L$60,MATCH($A17,'[1]res&amp;proj'!$A$3:$A$60,0))*100</f>
        <v>0</v>
      </c>
      <c r="AN17">
        <f>INDEX('[1]res&amp;proj'!M$3:M$60,MATCH($A17,'[1]res&amp;proj'!$A$3:$A$60,0))*100</f>
        <v>3200</v>
      </c>
      <c r="AO17">
        <f>INDEX('[1]res&amp;proj'!N$3:N$60,MATCH($A17,'[1]res&amp;proj'!$A$3:$A$60,0))*100</f>
        <v>1100</v>
      </c>
      <c r="AP17">
        <f>INDEX('[1]res&amp;proj'!O$3:O$60,MATCH($A17,'[1]res&amp;proj'!$A$3:$A$60,0))*100</f>
        <v>0</v>
      </c>
      <c r="AQ17">
        <f>INDEX('[1]res&amp;proj'!P$3:P$60,MATCH($A17,'[1]res&amp;proj'!$A$3:$A$60,0))*100</f>
        <v>0</v>
      </c>
      <c r="AR17">
        <f>INDEX('[1]res&amp;proj'!Q$3:Q$60,MATCH($A17,'[1]res&amp;proj'!$A$3:$A$60,0))*100</f>
        <v>0</v>
      </c>
      <c r="AS17">
        <f>INDEX('[1]res&amp;proj'!R$3:R$60,MATCH($A17,'[1]res&amp;proj'!$A$3:$A$60,0))*100</f>
        <v>2000</v>
      </c>
      <c r="AT17">
        <f>INDEX('[1]res&amp;proj'!S$3:S$60,MATCH($A17,'[1]res&amp;proj'!$A$3:$A$60,0))*100</f>
        <v>0</v>
      </c>
      <c r="AU17">
        <f>INDEX('[1]res&amp;proj'!T$3:T$60,MATCH($A17,'[1]res&amp;proj'!$A$3:$A$60,0))*100</f>
        <v>0</v>
      </c>
      <c r="AV17">
        <f>INDEX('[1]res&amp;proj'!U$3:U$60,MATCH($A17,'[1]res&amp;proj'!$A$3:$A$60,0))*100</f>
        <v>0</v>
      </c>
      <c r="AW17">
        <f>IFERROR(INDEX(bubblemap!E:E,MATCH($A17,bubblemap!$A:$A,0)),0)</f>
        <v>18.165902124584949</v>
      </c>
      <c r="AX17">
        <f>IFERROR(INDEX(bubblemap!F:F,MATCH($A17,bubblemap!$A:$A,0)),-100)</f>
        <v>379</v>
      </c>
      <c r="AY17">
        <f>IFERROR(INDEX(bubblemap!G:G,MATCH($A17,bubblemap!$A:$A,0)),-100)</f>
        <v>284</v>
      </c>
      <c r="AZ17" t="str">
        <f>IFERROR(INDEX(bubblemap!B:B,MATCH($A17,bubblemap!$A:$A,0)),"")</f>
        <v>TN</v>
      </c>
    </row>
    <row r="18" spans="1:52">
      <c r="A18" s="20" t="str">
        <f>[1]projections!A19</f>
        <v>Texas</v>
      </c>
      <c r="B18" s="60">
        <f>[1]projections!B19</f>
        <v>228</v>
      </c>
      <c r="C18" s="20">
        <v>43893</v>
      </c>
      <c r="D18" s="61">
        <f>INDEX([1]projections!D$3:D$60,MATCH($A18,[1]projections!$A$3:$A$60,0))*100</f>
        <v>35.23390583136797</v>
      </c>
      <c r="E18" s="61">
        <f>INDEX([1]projections!E$3:E$60,MATCH($A18,[1]projections!$A$3:$A$60,0))*100</f>
        <v>18.238299261081043</v>
      </c>
      <c r="F18" s="61">
        <f>INDEX([1]projections!F$3:F$60,MATCH($A18,[1]projections!$A$3:$A$60,0))*100</f>
        <v>0</v>
      </c>
      <c r="G18" s="61">
        <f>INDEX([1]projections!G$3:G$60,MATCH($A18,[1]projections!$A$3:$A$60,0))*100</f>
        <v>1.0182580317031287</v>
      </c>
      <c r="H18" s="61">
        <f>INDEX([1]projections!H$3:H$60,MATCH($A18,[1]projections!$A$3:$A$60,0))*100</f>
        <v>0.6186224368957971</v>
      </c>
      <c r="I18" s="61">
        <f>INDEX([1]projections!I$3:I$60,MATCH($A18,[1]projections!$A$3:$A$60,0))*100</f>
        <v>31.538003784456958</v>
      </c>
      <c r="J18" s="61">
        <f>INDEX([1]projections!J$3:J$60,MATCH($A18,[1]projections!$A$3:$A$60,0))*100</f>
        <v>0</v>
      </c>
      <c r="K18" s="61">
        <f>INDEX([1]projections!K$3:K$60,MATCH($A18,[1]projections!$A$3:$A$60,0))*100</f>
        <v>13.313661508739557</v>
      </c>
      <c r="L18" s="61">
        <f>INDEX([1]projections!L$3:L$60,MATCH($A18,[1]projections!$A$3:$A$60,0))*100</f>
        <v>0</v>
      </c>
      <c r="M18" s="61">
        <f>INDEX([1]projections!M$3:M$60,MATCH($A18,[1]projections!$A$3:$A$60,0))</f>
        <v>113</v>
      </c>
      <c r="N18" s="61">
        <f>INDEX([1]projections!N$3:N$60,MATCH($A18,[1]projections!$A$3:$A$60,0))*100</f>
        <v>1000</v>
      </c>
      <c r="O18" s="61">
        <f>INDEX([1]projections!O$3:O$60,MATCH($A18,[1]projections!$A$3:$A$60,0))*100</f>
        <v>0</v>
      </c>
      <c r="P18" s="61">
        <f>INDEX([1]projections!P$3:P$60,MATCH($A18,[1]projections!$A$3:$A$60,0))*100</f>
        <v>0</v>
      </c>
      <c r="Q18" s="61">
        <f>INDEX([1]projections!Q$3:Q$60,MATCH($A18,[1]projections!$A$3:$A$60,0))*100</f>
        <v>0</v>
      </c>
      <c r="R18" s="61">
        <f>INDEX([1]projections!R$3:R$60,MATCH($A18,[1]projections!$A$3:$A$60,0))*100</f>
        <v>9900</v>
      </c>
      <c r="S18" s="61">
        <f>INDEX([1]projections!S$3:S$60,MATCH($A18,[1]projections!$A$3:$A$60,0))*100</f>
        <v>0</v>
      </c>
      <c r="T18" s="61">
        <f>INDEX([1]projections!T$3:T$60,MATCH($A18,[1]projections!$A$3:$A$60,0))*100</f>
        <v>600</v>
      </c>
      <c r="U18" s="61">
        <f>INDEX([1]projections!U$3:U$60,MATCH($A18,[1]projections!$A$3:$A$60,0))*100</f>
        <v>0</v>
      </c>
      <c r="V18" s="61">
        <f>INDEX([1]projections!V$3:V$60,MATCH($A18,[1]projections!$A$3:$A$60,0))*100</f>
        <v>60.46</v>
      </c>
      <c r="W18" s="61">
        <f>INDEX([1]projections!W$3:W$60,MATCH($A18,[1]projections!$A$3:$A$60,0))*100</f>
        <v>0.01</v>
      </c>
      <c r="X18" s="61">
        <f>INDEX([1]projections!X$3:X$60,MATCH($A18,[1]projections!$A$3:$A$60,0))*100</f>
        <v>0</v>
      </c>
      <c r="Y18" s="61">
        <f>INDEX([1]projections!Y$3:Y$60,MATCH($A18,[1]projections!$A$3:$A$60,0))*100</f>
        <v>0</v>
      </c>
      <c r="Z18" s="61">
        <f>INDEX([1]projections!Z$3:Z$60,MATCH($A18,[1]projections!$A$3:$A$60,0))*100</f>
        <v>0</v>
      </c>
      <c r="AA18" s="61">
        <f>INDEX([1]projections!AA$3:AA$60,MATCH($A18,[1]projections!$A$3:$A$60,0))*100</f>
        <v>37.840000000000003</v>
      </c>
      <c r="AB18" s="61">
        <f>INDEX([1]projections!AB$3:AB$60,MATCH($A18,[1]projections!$A$3:$A$60,0))*100</f>
        <v>0</v>
      </c>
      <c r="AC18" s="61">
        <f>INDEX([1]projections!AC$3:AC$60,MATCH($A18,[1]projections!$A$3:$A$60,0))*100</f>
        <v>1.69</v>
      </c>
      <c r="AD18" s="61">
        <f>INDEX([1]projections!AD$3:AD$60,MATCH($A18,[1]projections!$A$3:$A$60,0))*100</f>
        <v>0</v>
      </c>
      <c r="AE18">
        <f>INDEX('[1]res&amp;proj'!D$3:D$60,MATCH($A18,'[1]res&amp;proj'!$A$3:$A$60,0))*100</f>
        <v>34.5</v>
      </c>
      <c r="AF18">
        <f>INDEX('[1]res&amp;proj'!E$3:E$60,MATCH($A18,'[1]res&amp;proj'!$A$3:$A$60,0))*100</f>
        <v>14.400000000000002</v>
      </c>
      <c r="AG18">
        <f>INDEX('[1]res&amp;proj'!F$3:F$60,MATCH($A18,'[1]res&amp;proj'!$A$3:$A$60,0))*100</f>
        <v>0</v>
      </c>
      <c r="AH18">
        <f>INDEX('[1]res&amp;proj'!G$3:G$60,MATCH($A18,'[1]res&amp;proj'!$A$3:$A$60,0))*100</f>
        <v>0</v>
      </c>
      <c r="AI18">
        <f>INDEX('[1]res&amp;proj'!H$3:H$60,MATCH($A18,'[1]res&amp;proj'!$A$3:$A$60,0))*100</f>
        <v>0</v>
      </c>
      <c r="AJ18">
        <f>INDEX('[1]res&amp;proj'!I$3:I$60,MATCH($A18,'[1]res&amp;proj'!$A$3:$A$60,0))*100</f>
        <v>30</v>
      </c>
      <c r="AK18">
        <f>INDEX('[1]res&amp;proj'!J$3:J$60,MATCH($A18,'[1]res&amp;proj'!$A$3:$A$60,0))*100</f>
        <v>0</v>
      </c>
      <c r="AL18">
        <f>INDEX('[1]res&amp;proj'!K$3:K$60,MATCH($A18,'[1]res&amp;proj'!$A$3:$A$60,0))*100</f>
        <v>11.4</v>
      </c>
      <c r="AM18">
        <f>INDEX('[1]res&amp;proj'!L$3:L$60,MATCH($A18,'[1]res&amp;proj'!$A$3:$A$60,0))*100</f>
        <v>0</v>
      </c>
      <c r="AN18">
        <f>INDEX('[1]res&amp;proj'!M$3:M$60,MATCH($A18,'[1]res&amp;proj'!$A$3:$A$60,0))*100</f>
        <v>12300</v>
      </c>
      <c r="AO18">
        <f>INDEX('[1]res&amp;proj'!N$3:N$60,MATCH($A18,'[1]res&amp;proj'!$A$3:$A$60,0))*100</f>
        <v>0</v>
      </c>
      <c r="AP18">
        <f>INDEX('[1]res&amp;proj'!O$3:O$60,MATCH($A18,'[1]res&amp;proj'!$A$3:$A$60,0))*100</f>
        <v>0</v>
      </c>
      <c r="AQ18">
        <f>INDEX('[1]res&amp;proj'!P$3:P$60,MATCH($A18,'[1]res&amp;proj'!$A$3:$A$60,0))*100</f>
        <v>0</v>
      </c>
      <c r="AR18">
        <f>INDEX('[1]res&amp;proj'!Q$3:Q$60,MATCH($A18,'[1]res&amp;proj'!$A$3:$A$60,0))*100</f>
        <v>0</v>
      </c>
      <c r="AS18">
        <f>INDEX('[1]res&amp;proj'!R$3:R$60,MATCH($A18,'[1]res&amp;proj'!$A$3:$A$60,0))*100</f>
        <v>10500</v>
      </c>
      <c r="AT18">
        <f>INDEX('[1]res&amp;proj'!S$3:S$60,MATCH($A18,'[1]res&amp;proj'!$A$3:$A$60,0))*100</f>
        <v>0</v>
      </c>
      <c r="AU18">
        <f>INDEX('[1]res&amp;proj'!T$3:T$60,MATCH($A18,'[1]res&amp;proj'!$A$3:$A$60,0))*100</f>
        <v>400</v>
      </c>
      <c r="AV18">
        <f>INDEX('[1]res&amp;proj'!U$3:U$60,MATCH($A18,'[1]res&amp;proj'!$A$3:$A$60,0))*100</f>
        <v>0</v>
      </c>
      <c r="AW18">
        <f>IFERROR(INDEX(bubblemap!E:E,MATCH($A18,bubblemap!$A:$A,0)),0)</f>
        <v>33.763886032268267</v>
      </c>
      <c r="AX18">
        <f>IFERROR(INDEX(bubblemap!F:F,MATCH($A18,bubblemap!$A:$A,0)),-100)</f>
        <v>271</v>
      </c>
      <c r="AY18">
        <f>IFERROR(INDEX(bubblemap!G:G,MATCH($A18,bubblemap!$A:$A,0)),-100)</f>
        <v>355</v>
      </c>
      <c r="AZ18" t="str">
        <f>IFERROR(INDEX(bubblemap!B:B,MATCH($A18,bubblemap!$A:$A,0)),"")</f>
        <v>TX</v>
      </c>
    </row>
    <row r="19" spans="1:52">
      <c r="A19" s="20" t="str">
        <f>[1]projections!A20</f>
        <v>Utah</v>
      </c>
      <c r="B19" s="60">
        <f>[1]projections!B20</f>
        <v>29</v>
      </c>
      <c r="C19" s="20">
        <v>43893</v>
      </c>
      <c r="D19" s="61">
        <f>INDEX([1]projections!D$3:D$60,MATCH($A19,[1]projections!$A$3:$A$60,0))*100</f>
        <v>30.276031213614512</v>
      </c>
      <c r="E19" s="61">
        <f>INDEX([1]projections!E$3:E$60,MATCH($A19,[1]projections!$A$3:$A$60,0))*100</f>
        <v>20.145761871150285</v>
      </c>
      <c r="F19" s="61">
        <f>INDEX([1]projections!F$3:F$60,MATCH($A19,[1]projections!$A$3:$A$60,0))*100</f>
        <v>0</v>
      </c>
      <c r="G19" s="61">
        <f>INDEX([1]projections!G$3:G$60,MATCH($A19,[1]projections!$A$3:$A$60,0))*100</f>
        <v>1.3354226091057662</v>
      </c>
      <c r="H19" s="61">
        <f>INDEX([1]projections!H$3:H$60,MATCH($A19,[1]projections!$A$3:$A$60,0))*100</f>
        <v>0.61810706966992768</v>
      </c>
      <c r="I19" s="61">
        <f>INDEX([1]projections!I$3:I$60,MATCH($A19,[1]projections!$A$3:$A$60,0))*100</f>
        <v>31.05071362003385</v>
      </c>
      <c r="J19" s="61">
        <f>INDEX([1]projections!J$3:J$60,MATCH($A19,[1]projections!$A$3:$A$60,0))*100</f>
        <v>0</v>
      </c>
      <c r="K19" s="61">
        <f>INDEX([1]projections!K$3:K$60,MATCH($A19,[1]projections!$A$3:$A$60,0))*100</f>
        <v>16.514056963810887</v>
      </c>
      <c r="L19" s="61">
        <f>INDEX([1]projections!L$3:L$60,MATCH($A19,[1]projections!$A$3:$A$60,0))*100</f>
        <v>0</v>
      </c>
      <c r="M19" s="61">
        <f>INDEX([1]projections!M$3:M$60,MATCH($A19,[1]projections!$A$3:$A$60,0))</f>
        <v>6</v>
      </c>
      <c r="N19" s="61">
        <f>INDEX([1]projections!N$3:N$60,MATCH($A19,[1]projections!$A$3:$A$60,0))*100</f>
        <v>600</v>
      </c>
      <c r="O19" s="61">
        <f>INDEX([1]projections!O$3:O$60,MATCH($A19,[1]projections!$A$3:$A$60,0))*100</f>
        <v>0</v>
      </c>
      <c r="P19" s="61">
        <f>INDEX([1]projections!P$3:P$60,MATCH($A19,[1]projections!$A$3:$A$60,0))*100</f>
        <v>0</v>
      </c>
      <c r="Q19" s="61">
        <f>INDEX([1]projections!Q$3:Q$60,MATCH($A19,[1]projections!$A$3:$A$60,0))*100</f>
        <v>0</v>
      </c>
      <c r="R19" s="61">
        <f>INDEX([1]projections!R$3:R$60,MATCH($A19,[1]projections!$A$3:$A$60,0))*100</f>
        <v>1300</v>
      </c>
      <c r="S19" s="61">
        <f>INDEX([1]projections!S$3:S$60,MATCH($A19,[1]projections!$A$3:$A$60,0))*100</f>
        <v>0</v>
      </c>
      <c r="T19" s="61">
        <f>INDEX([1]projections!T$3:T$60,MATCH($A19,[1]projections!$A$3:$A$60,0))*100</f>
        <v>400</v>
      </c>
      <c r="U19" s="61">
        <f>INDEX([1]projections!U$3:U$60,MATCH($A19,[1]projections!$A$3:$A$60,0))*100</f>
        <v>0</v>
      </c>
      <c r="V19" s="61">
        <f>INDEX([1]projections!V$3:V$60,MATCH($A19,[1]projections!$A$3:$A$60,0))*100</f>
        <v>46.28</v>
      </c>
      <c r="W19" s="61">
        <f>INDEX([1]projections!W$3:W$60,MATCH($A19,[1]projections!$A$3:$A$60,0))*100</f>
        <v>0.01</v>
      </c>
      <c r="X19" s="61">
        <f>INDEX([1]projections!X$3:X$60,MATCH($A19,[1]projections!$A$3:$A$60,0))*100</f>
        <v>0</v>
      </c>
      <c r="Y19" s="61">
        <f>INDEX([1]projections!Y$3:Y$60,MATCH($A19,[1]projections!$A$3:$A$60,0))*100</f>
        <v>0</v>
      </c>
      <c r="Z19" s="61">
        <f>INDEX([1]projections!Z$3:Z$60,MATCH($A19,[1]projections!$A$3:$A$60,0))*100</f>
        <v>0</v>
      </c>
      <c r="AA19" s="61">
        <f>INDEX([1]projections!AA$3:AA$60,MATCH($A19,[1]projections!$A$3:$A$60,0))*100</f>
        <v>48.28</v>
      </c>
      <c r="AB19" s="61">
        <f>INDEX([1]projections!AB$3:AB$60,MATCH($A19,[1]projections!$A$3:$A$60,0))*100</f>
        <v>0</v>
      </c>
      <c r="AC19" s="61">
        <f>INDEX([1]projections!AC$3:AC$60,MATCH($A19,[1]projections!$A$3:$A$60,0))*100</f>
        <v>5.43</v>
      </c>
      <c r="AD19" s="61">
        <f>INDEX([1]projections!AD$3:AD$60,MATCH($A19,[1]projections!$A$3:$A$60,0))*100</f>
        <v>0</v>
      </c>
      <c r="AE19">
        <f>INDEX('[1]res&amp;proj'!D$3:D$60,MATCH($A19,'[1]res&amp;proj'!$A$3:$A$60,0))*100</f>
        <v>18</v>
      </c>
      <c r="AF19">
        <f>INDEX('[1]res&amp;proj'!E$3:E$60,MATCH($A19,'[1]res&amp;proj'!$A$3:$A$60,0))*100</f>
        <v>16.3</v>
      </c>
      <c r="AG19">
        <f>INDEX('[1]res&amp;proj'!F$3:F$60,MATCH($A19,'[1]res&amp;proj'!$A$3:$A$60,0))*100</f>
        <v>0</v>
      </c>
      <c r="AH19">
        <f>INDEX('[1]res&amp;proj'!G$3:G$60,MATCH($A19,'[1]res&amp;proj'!$A$3:$A$60,0))*100</f>
        <v>0</v>
      </c>
      <c r="AI19">
        <f>INDEX('[1]res&amp;proj'!H$3:H$60,MATCH($A19,'[1]res&amp;proj'!$A$3:$A$60,0))*100</f>
        <v>0</v>
      </c>
      <c r="AJ19">
        <f>INDEX('[1]res&amp;proj'!I$3:I$60,MATCH($A19,'[1]res&amp;proj'!$A$3:$A$60,0))*100</f>
        <v>34.799999999999997</v>
      </c>
      <c r="AK19">
        <f>INDEX('[1]res&amp;proj'!J$3:J$60,MATCH($A19,'[1]res&amp;proj'!$A$3:$A$60,0))*100</f>
        <v>0</v>
      </c>
      <c r="AL19">
        <f>INDEX('[1]res&amp;proj'!K$3:K$60,MATCH($A19,'[1]res&amp;proj'!$A$3:$A$60,0))*100</f>
        <v>15.9</v>
      </c>
      <c r="AM19">
        <f>INDEX('[1]res&amp;proj'!L$3:L$60,MATCH($A19,'[1]res&amp;proj'!$A$3:$A$60,0))*100</f>
        <v>0</v>
      </c>
      <c r="AN19">
        <f>INDEX('[1]res&amp;proj'!M$3:M$60,MATCH($A19,'[1]res&amp;proj'!$A$3:$A$60,0))*100</f>
        <v>600</v>
      </c>
      <c r="AO19">
        <f>INDEX('[1]res&amp;proj'!N$3:N$60,MATCH($A19,'[1]res&amp;proj'!$A$3:$A$60,0))*100</f>
        <v>600</v>
      </c>
      <c r="AP19">
        <f>INDEX('[1]res&amp;proj'!O$3:O$60,MATCH($A19,'[1]res&amp;proj'!$A$3:$A$60,0))*100</f>
        <v>0</v>
      </c>
      <c r="AQ19">
        <f>INDEX('[1]res&amp;proj'!P$3:P$60,MATCH($A19,'[1]res&amp;proj'!$A$3:$A$60,0))*100</f>
        <v>0</v>
      </c>
      <c r="AR19">
        <f>INDEX('[1]res&amp;proj'!Q$3:Q$60,MATCH($A19,'[1]res&amp;proj'!$A$3:$A$60,0))*100</f>
        <v>0</v>
      </c>
      <c r="AS19">
        <f>INDEX('[1]res&amp;proj'!R$3:R$60,MATCH($A19,'[1]res&amp;proj'!$A$3:$A$60,0))*100</f>
        <v>1300</v>
      </c>
      <c r="AT19">
        <f>INDEX('[1]res&amp;proj'!S$3:S$60,MATCH($A19,'[1]res&amp;proj'!$A$3:$A$60,0))*100</f>
        <v>0</v>
      </c>
      <c r="AU19">
        <f>INDEX('[1]res&amp;proj'!T$3:T$60,MATCH($A19,'[1]res&amp;proj'!$A$3:$A$60,0))*100</f>
        <v>0</v>
      </c>
      <c r="AV19">
        <f>INDEX('[1]res&amp;proj'!U$3:U$60,MATCH($A19,'[1]res&amp;proj'!$A$3:$A$60,0))*100</f>
        <v>0</v>
      </c>
      <c r="AW19">
        <f>IFERROR(INDEX(bubblemap!E:E,MATCH($A19,bubblemap!$A:$A,0)),0)</f>
        <v>13.416407864998739</v>
      </c>
      <c r="AX19">
        <f>IFERROR(INDEX(bubblemap!F:F,MATCH($A19,bubblemap!$A:$A,0)),-100)</f>
        <v>204</v>
      </c>
      <c r="AY19">
        <f>IFERROR(INDEX(bubblemap!G:G,MATCH($A19,bubblemap!$A:$A,0)),-100)</f>
        <v>218</v>
      </c>
      <c r="AZ19" t="str">
        <f>IFERROR(INDEX(bubblemap!B:B,MATCH($A19,bubblemap!$A:$A,0)),"")</f>
        <v>UT</v>
      </c>
    </row>
    <row r="20" spans="1:52">
      <c r="A20" s="20" t="str">
        <f>[1]projections!A21</f>
        <v>Vermont</v>
      </c>
      <c r="B20" s="60">
        <f>[1]projections!B21</f>
        <v>16</v>
      </c>
      <c r="C20" s="20">
        <v>43893</v>
      </c>
      <c r="D20" s="61">
        <f>INDEX([1]projections!D$3:D$60,MATCH($A20,[1]projections!$A$3:$A$60,0))*100</f>
        <v>15.802746818005986</v>
      </c>
      <c r="E20" s="61">
        <f>INDEX([1]projections!E$3:E$60,MATCH($A20,[1]projections!$A$3:$A$60,0))*100</f>
        <v>7.187639393258352</v>
      </c>
      <c r="F20" s="61">
        <f>INDEX([1]projections!F$3:F$60,MATCH($A20,[1]projections!$A$3:$A$60,0))*100</f>
        <v>0</v>
      </c>
      <c r="G20" s="61">
        <f>INDEX([1]projections!G$3:G$60,MATCH($A20,[1]projections!$A$3:$A$60,0))*100</f>
        <v>0.85562042666840998</v>
      </c>
      <c r="H20" s="61">
        <f>INDEX([1]projections!H$3:H$60,MATCH($A20,[1]projections!$A$3:$A$60,0))*100</f>
        <v>0.25524715847317409</v>
      </c>
      <c r="I20" s="61">
        <f>INDEX([1]projections!I$3:I$60,MATCH($A20,[1]projections!$A$3:$A$60,0))*100</f>
        <v>60.166026568072262</v>
      </c>
      <c r="J20" s="61">
        <f>INDEX([1]projections!J$3:J$60,MATCH($A20,[1]projections!$A$3:$A$60,0))*100</f>
        <v>0</v>
      </c>
      <c r="K20" s="61">
        <f>INDEX([1]projections!K$3:K$60,MATCH($A20,[1]projections!$A$3:$A$60,0))*100</f>
        <v>15.70364899906763</v>
      </c>
      <c r="L20" s="61">
        <f>INDEX([1]projections!L$3:L$60,MATCH($A20,[1]projections!$A$3:$A$60,0))*100</f>
        <v>0</v>
      </c>
      <c r="M20" s="61">
        <f>INDEX([1]projections!M$3:M$60,MATCH($A20,[1]projections!$A$3:$A$60,0))</f>
        <v>5</v>
      </c>
      <c r="N20" s="61">
        <f>INDEX([1]projections!N$3:N$60,MATCH($A20,[1]projections!$A$3:$A$60,0))*100</f>
        <v>0</v>
      </c>
      <c r="O20" s="61">
        <f>INDEX([1]projections!O$3:O$60,MATCH($A20,[1]projections!$A$3:$A$60,0))*100</f>
        <v>0</v>
      </c>
      <c r="P20" s="61">
        <f>INDEX([1]projections!P$3:P$60,MATCH($A20,[1]projections!$A$3:$A$60,0))*100</f>
        <v>0</v>
      </c>
      <c r="Q20" s="61">
        <f>INDEX([1]projections!Q$3:Q$60,MATCH($A20,[1]projections!$A$3:$A$60,0))*100</f>
        <v>0</v>
      </c>
      <c r="R20" s="61">
        <f>INDEX([1]projections!R$3:R$60,MATCH($A20,[1]projections!$A$3:$A$60,0))*100</f>
        <v>1100</v>
      </c>
      <c r="S20" s="61">
        <f>INDEX([1]projections!S$3:S$60,MATCH($A20,[1]projections!$A$3:$A$60,0))*100</f>
        <v>0</v>
      </c>
      <c r="T20" s="61">
        <f>INDEX([1]projections!T$3:T$60,MATCH($A20,[1]projections!$A$3:$A$60,0))*100</f>
        <v>0</v>
      </c>
      <c r="U20" s="61">
        <f>INDEX([1]projections!U$3:U$60,MATCH($A20,[1]projections!$A$3:$A$60,0))*100</f>
        <v>0</v>
      </c>
      <c r="V20" s="61">
        <f>INDEX([1]projections!V$3:V$60,MATCH($A20,[1]projections!$A$3:$A$60,0))*100</f>
        <v>0.01</v>
      </c>
      <c r="W20" s="61">
        <f>INDEX([1]projections!W$3:W$60,MATCH($A20,[1]projections!$A$3:$A$60,0))*100</f>
        <v>0</v>
      </c>
      <c r="X20" s="61">
        <f>INDEX([1]projections!X$3:X$60,MATCH($A20,[1]projections!$A$3:$A$60,0))*100</f>
        <v>0</v>
      </c>
      <c r="Y20" s="61">
        <f>INDEX([1]projections!Y$3:Y$60,MATCH($A20,[1]projections!$A$3:$A$60,0))*100</f>
        <v>0</v>
      </c>
      <c r="Z20" s="61">
        <f>INDEX([1]projections!Z$3:Z$60,MATCH($A20,[1]projections!$A$3:$A$60,0))*100</f>
        <v>0</v>
      </c>
      <c r="AA20" s="61">
        <f>INDEX([1]projections!AA$3:AA$60,MATCH($A20,[1]projections!$A$3:$A$60,0))*100</f>
        <v>99.94</v>
      </c>
      <c r="AB20" s="61">
        <f>INDEX([1]projections!AB$3:AB$60,MATCH($A20,[1]projections!$A$3:$A$60,0))*100</f>
        <v>0</v>
      </c>
      <c r="AC20" s="61">
        <f>INDEX([1]projections!AC$3:AC$60,MATCH($A20,[1]projections!$A$3:$A$60,0))*100</f>
        <v>0.05</v>
      </c>
      <c r="AD20" s="61">
        <f>INDEX([1]projections!AD$3:AD$60,MATCH($A20,[1]projections!$A$3:$A$60,0))*100</f>
        <v>0</v>
      </c>
      <c r="AE20">
        <f>INDEX('[1]res&amp;proj'!D$3:D$60,MATCH($A20,'[1]res&amp;proj'!$A$3:$A$60,0))*100</f>
        <v>22</v>
      </c>
      <c r="AF20">
        <f>INDEX('[1]res&amp;proj'!E$3:E$60,MATCH($A20,'[1]res&amp;proj'!$A$3:$A$60,0))*100</f>
        <v>9.4</v>
      </c>
      <c r="AG20">
        <f>INDEX('[1]res&amp;proj'!F$3:F$60,MATCH($A20,'[1]res&amp;proj'!$A$3:$A$60,0))*100</f>
        <v>0</v>
      </c>
      <c r="AH20">
        <f>INDEX('[1]res&amp;proj'!G$3:G$60,MATCH($A20,'[1]res&amp;proj'!$A$3:$A$60,0))*100</f>
        <v>0</v>
      </c>
      <c r="AI20">
        <f>INDEX('[1]res&amp;proj'!H$3:H$60,MATCH($A20,'[1]res&amp;proj'!$A$3:$A$60,0))*100</f>
        <v>0</v>
      </c>
      <c r="AJ20">
        <f>INDEX('[1]res&amp;proj'!I$3:I$60,MATCH($A20,'[1]res&amp;proj'!$A$3:$A$60,0))*100</f>
        <v>50.7</v>
      </c>
      <c r="AK20">
        <f>INDEX('[1]res&amp;proj'!J$3:J$60,MATCH($A20,'[1]res&amp;proj'!$A$3:$A$60,0))*100</f>
        <v>0</v>
      </c>
      <c r="AL20">
        <f>INDEX('[1]res&amp;proj'!K$3:K$60,MATCH($A20,'[1]res&amp;proj'!$A$3:$A$60,0))*100</f>
        <v>12.6</v>
      </c>
      <c r="AM20">
        <f>INDEX('[1]res&amp;proj'!L$3:L$60,MATCH($A20,'[1]res&amp;proj'!$A$3:$A$60,0))*100</f>
        <v>0</v>
      </c>
      <c r="AN20">
        <f>INDEX('[1]res&amp;proj'!M$3:M$60,MATCH($A20,'[1]res&amp;proj'!$A$3:$A$60,0))*100</f>
        <v>500</v>
      </c>
      <c r="AO20">
        <f>INDEX('[1]res&amp;proj'!N$3:N$60,MATCH($A20,'[1]res&amp;proj'!$A$3:$A$60,0))*100</f>
        <v>0</v>
      </c>
      <c r="AP20">
        <f>INDEX('[1]res&amp;proj'!O$3:O$60,MATCH($A20,'[1]res&amp;proj'!$A$3:$A$60,0))*100</f>
        <v>0</v>
      </c>
      <c r="AQ20">
        <f>INDEX('[1]res&amp;proj'!P$3:P$60,MATCH($A20,'[1]res&amp;proj'!$A$3:$A$60,0))*100</f>
        <v>0</v>
      </c>
      <c r="AR20">
        <f>INDEX('[1]res&amp;proj'!Q$3:Q$60,MATCH($A20,'[1]res&amp;proj'!$A$3:$A$60,0))*100</f>
        <v>0</v>
      </c>
      <c r="AS20">
        <f>INDEX('[1]res&amp;proj'!R$3:R$60,MATCH($A20,'[1]res&amp;proj'!$A$3:$A$60,0))*100</f>
        <v>1100</v>
      </c>
      <c r="AT20">
        <f>INDEX('[1]res&amp;proj'!S$3:S$60,MATCH($A20,'[1]res&amp;proj'!$A$3:$A$60,0))*100</f>
        <v>0</v>
      </c>
      <c r="AU20">
        <f>INDEX('[1]res&amp;proj'!T$3:T$60,MATCH($A20,'[1]res&amp;proj'!$A$3:$A$60,0))*100</f>
        <v>0</v>
      </c>
      <c r="AV20">
        <f>INDEX('[1]res&amp;proj'!U$3:U$60,MATCH($A20,'[1]res&amp;proj'!$A$3:$A$60,0))*100</f>
        <v>0</v>
      </c>
      <c r="AW20">
        <f>IFERROR(INDEX(bubblemap!E:E,MATCH($A20,bubblemap!$A:$A,0)),0)</f>
        <v>9.4868329805051381</v>
      </c>
      <c r="AX20">
        <f>IFERROR(INDEX(bubblemap!F:F,MATCH($A20,bubblemap!$A:$A,0)),-100)</f>
        <v>585</v>
      </c>
      <c r="AY20">
        <f>IFERROR(INDEX(bubblemap!G:G,MATCH($A20,bubblemap!$A:$A,0)),-100)</f>
        <v>47</v>
      </c>
      <c r="AZ20" t="str">
        <f>IFERROR(INDEX(bubblemap!B:B,MATCH($A20,bubblemap!$A:$A,0)),"")</f>
        <v>VT</v>
      </c>
    </row>
    <row r="21" spans="1:52">
      <c r="A21" s="20" t="str">
        <f>[1]projections!A22</f>
        <v>Virginia</v>
      </c>
      <c r="B21" s="60">
        <f>[1]projections!B22</f>
        <v>99</v>
      </c>
      <c r="C21" s="20">
        <v>43893</v>
      </c>
      <c r="D21" s="61">
        <f>INDEX([1]projections!D$3:D$60,MATCH($A21,[1]projections!$A$3:$A$60,0))*100</f>
        <v>42.577374615022144</v>
      </c>
      <c r="E21" s="61">
        <f>INDEX([1]projections!E$3:E$60,MATCH($A21,[1]projections!$A$3:$A$60,0))*100</f>
        <v>19.405253807452798</v>
      </c>
      <c r="F21" s="61">
        <f>INDEX([1]projections!F$3:F$60,MATCH($A21,[1]projections!$A$3:$A$60,0))*100</f>
        <v>0</v>
      </c>
      <c r="G21" s="61">
        <f>INDEX([1]projections!G$3:G$60,MATCH($A21,[1]projections!$A$3:$A$60,0))*100</f>
        <v>0.69656925690020177</v>
      </c>
      <c r="H21" s="61">
        <f>INDEX([1]projections!H$3:H$60,MATCH($A21,[1]projections!$A$3:$A$60,0))*100</f>
        <v>0.52381876714631403</v>
      </c>
      <c r="I21" s="61">
        <f>INDEX([1]projections!I$3:I$60,MATCH($A21,[1]projections!$A$3:$A$60,0))*100</f>
        <v>25.013252928904961</v>
      </c>
      <c r="J21" s="61">
        <f>INDEX([1]projections!J$3:J$60,MATCH($A21,[1]projections!$A$3:$A$60,0))*100</f>
        <v>0</v>
      </c>
      <c r="K21" s="61">
        <f>INDEX([1]projections!K$3:K$60,MATCH($A21,[1]projections!$A$3:$A$60,0))*100</f>
        <v>11.76583878646297</v>
      </c>
      <c r="L21" s="61">
        <f>INDEX([1]projections!L$3:L$60,MATCH($A21,[1]projections!$A$3:$A$60,0))*100</f>
        <v>0</v>
      </c>
      <c r="M21" s="61">
        <f>INDEX([1]projections!M$3:M$60,MATCH($A21,[1]projections!$A$3:$A$60,0))</f>
        <v>57</v>
      </c>
      <c r="N21" s="61">
        <f>INDEX([1]projections!N$3:N$60,MATCH($A21,[1]projections!$A$3:$A$60,0))*100</f>
        <v>100</v>
      </c>
      <c r="O21" s="61">
        <f>INDEX([1]projections!O$3:O$60,MATCH($A21,[1]projections!$A$3:$A$60,0))*100</f>
        <v>0</v>
      </c>
      <c r="P21" s="61">
        <f>INDEX([1]projections!P$3:P$60,MATCH($A21,[1]projections!$A$3:$A$60,0))*100</f>
        <v>0</v>
      </c>
      <c r="Q21" s="61">
        <f>INDEX([1]projections!Q$3:Q$60,MATCH($A21,[1]projections!$A$3:$A$60,0))*100</f>
        <v>0</v>
      </c>
      <c r="R21" s="61">
        <f>INDEX([1]projections!R$3:R$60,MATCH($A21,[1]projections!$A$3:$A$60,0))*100</f>
        <v>3100</v>
      </c>
      <c r="S21" s="61">
        <f>INDEX([1]projections!S$3:S$60,MATCH($A21,[1]projections!$A$3:$A$60,0))*100</f>
        <v>0</v>
      </c>
      <c r="T21" s="61">
        <f>INDEX([1]projections!T$3:T$60,MATCH($A21,[1]projections!$A$3:$A$60,0))*100</f>
        <v>0</v>
      </c>
      <c r="U21" s="61">
        <f>INDEX([1]projections!U$3:U$60,MATCH($A21,[1]projections!$A$3:$A$60,0))*100</f>
        <v>0</v>
      </c>
      <c r="V21" s="61">
        <f>INDEX([1]projections!V$3:V$60,MATCH($A21,[1]projections!$A$3:$A$60,0))*100</f>
        <v>89.78</v>
      </c>
      <c r="W21" s="61">
        <f>INDEX([1]projections!W$3:W$60,MATCH($A21,[1]projections!$A$3:$A$60,0))*100</f>
        <v>0</v>
      </c>
      <c r="X21" s="61">
        <f>INDEX([1]projections!X$3:X$60,MATCH($A21,[1]projections!$A$3:$A$60,0))*100</f>
        <v>0</v>
      </c>
      <c r="Y21" s="61">
        <f>INDEX([1]projections!Y$3:Y$60,MATCH($A21,[1]projections!$A$3:$A$60,0))*100</f>
        <v>0</v>
      </c>
      <c r="Z21" s="61">
        <f>INDEX([1]projections!Z$3:Z$60,MATCH($A21,[1]projections!$A$3:$A$60,0))*100</f>
        <v>0</v>
      </c>
      <c r="AA21" s="61">
        <f>INDEX([1]projections!AA$3:AA$60,MATCH($A21,[1]projections!$A$3:$A$60,0))*100</f>
        <v>9.6</v>
      </c>
      <c r="AB21" s="61">
        <f>INDEX([1]projections!AB$3:AB$60,MATCH($A21,[1]projections!$A$3:$A$60,0))*100</f>
        <v>0</v>
      </c>
      <c r="AC21" s="61">
        <f>INDEX([1]projections!AC$3:AC$60,MATCH($A21,[1]projections!$A$3:$A$60,0))*100</f>
        <v>0.62</v>
      </c>
      <c r="AD21" s="61">
        <f>INDEX([1]projections!AD$3:AD$60,MATCH($A21,[1]projections!$A$3:$A$60,0))*100</f>
        <v>0</v>
      </c>
      <c r="AE21">
        <f>INDEX('[1]res&amp;proj'!D$3:D$60,MATCH($A21,'[1]res&amp;proj'!$A$3:$A$60,0))*100</f>
        <v>53.29999999999999</v>
      </c>
      <c r="AF21">
        <f>INDEX('[1]res&amp;proj'!E$3:E$60,MATCH($A21,'[1]res&amp;proj'!$A$3:$A$60,0))*100</f>
        <v>9.6999999999999993</v>
      </c>
      <c r="AG21">
        <f>INDEX('[1]res&amp;proj'!F$3:F$60,MATCH($A21,'[1]res&amp;proj'!$A$3:$A$60,0))*100</f>
        <v>0</v>
      </c>
      <c r="AH21">
        <f>INDEX('[1]res&amp;proj'!G$3:G$60,MATCH($A21,'[1]res&amp;proj'!$A$3:$A$60,0))*100</f>
        <v>0</v>
      </c>
      <c r="AI21">
        <f>INDEX('[1]res&amp;proj'!H$3:H$60,MATCH($A21,'[1]res&amp;proj'!$A$3:$A$60,0))*100</f>
        <v>0</v>
      </c>
      <c r="AJ21">
        <f>INDEX('[1]res&amp;proj'!I$3:I$60,MATCH($A21,'[1]res&amp;proj'!$A$3:$A$60,0))*100</f>
        <v>23.1</v>
      </c>
      <c r="AK21">
        <f>INDEX('[1]res&amp;proj'!J$3:J$60,MATCH($A21,'[1]res&amp;proj'!$A$3:$A$60,0))*100</f>
        <v>0</v>
      </c>
      <c r="AL21">
        <f>INDEX('[1]res&amp;proj'!K$3:K$60,MATCH($A21,'[1]res&amp;proj'!$A$3:$A$60,0))*100</f>
        <v>10.8</v>
      </c>
      <c r="AM21">
        <f>INDEX('[1]res&amp;proj'!L$3:L$60,MATCH($A21,'[1]res&amp;proj'!$A$3:$A$60,0))*100</f>
        <v>0</v>
      </c>
      <c r="AN21">
        <f>INDEX('[1]res&amp;proj'!M$3:M$60,MATCH($A21,'[1]res&amp;proj'!$A$3:$A$60,0))*100</f>
        <v>5700</v>
      </c>
      <c r="AO21">
        <f>INDEX('[1]res&amp;proj'!N$3:N$60,MATCH($A21,'[1]res&amp;proj'!$A$3:$A$60,0))*100</f>
        <v>100</v>
      </c>
      <c r="AP21">
        <f>INDEX('[1]res&amp;proj'!O$3:O$60,MATCH($A21,'[1]res&amp;proj'!$A$3:$A$60,0))*100</f>
        <v>0</v>
      </c>
      <c r="AQ21">
        <f>INDEX('[1]res&amp;proj'!P$3:P$60,MATCH($A21,'[1]res&amp;proj'!$A$3:$A$60,0))*100</f>
        <v>0</v>
      </c>
      <c r="AR21">
        <f>INDEX('[1]res&amp;proj'!Q$3:Q$60,MATCH($A21,'[1]res&amp;proj'!$A$3:$A$60,0))*100</f>
        <v>0</v>
      </c>
      <c r="AS21">
        <f>INDEX('[1]res&amp;proj'!R$3:R$60,MATCH($A21,'[1]res&amp;proj'!$A$3:$A$60,0))*100</f>
        <v>3100</v>
      </c>
      <c r="AT21">
        <f>INDEX('[1]res&amp;proj'!S$3:S$60,MATCH($A21,'[1]res&amp;proj'!$A$3:$A$60,0))*100</f>
        <v>0</v>
      </c>
      <c r="AU21">
        <f>INDEX('[1]res&amp;proj'!T$3:T$60,MATCH($A21,'[1]res&amp;proj'!$A$3:$A$60,0))*100</f>
        <v>0</v>
      </c>
      <c r="AV21">
        <f>INDEX('[1]res&amp;proj'!U$3:U$60,MATCH($A21,'[1]res&amp;proj'!$A$3:$A$60,0))*100</f>
        <v>0</v>
      </c>
      <c r="AW21">
        <f>IFERROR(INDEX(bubblemap!E:E,MATCH($A21,bubblemap!$A:$A,0)),0)</f>
        <v>19.748417658131498</v>
      </c>
      <c r="AX21">
        <f>IFERROR(INDEX(bubblemap!F:F,MATCH($A21,bubblemap!$A:$A,0)),-100)</f>
        <v>508</v>
      </c>
      <c r="AY21">
        <f>IFERROR(INDEX(bubblemap!G:G,MATCH($A21,bubblemap!$A:$A,0)),-100)</f>
        <v>229</v>
      </c>
      <c r="AZ21" t="str">
        <f>IFERROR(INDEX(bubblemap!B:B,MATCH($A21,bubblemap!$A:$A,0)),"")</f>
        <v>VA</v>
      </c>
    </row>
    <row r="22" spans="1:52">
      <c r="A22" s="20" t="str">
        <f>[1]projections!A23</f>
        <v>Idaho</v>
      </c>
      <c r="B22" s="60">
        <f>[1]projections!B23</f>
        <v>20</v>
      </c>
      <c r="C22" s="20">
        <v>43900</v>
      </c>
      <c r="D22" s="61">
        <f>INDEX([1]projections!D$3:D$60,MATCH($A22,[1]projections!$A$3:$A$60,0))*100</f>
        <v>49.219802635749694</v>
      </c>
      <c r="E22" s="61">
        <f>INDEX([1]projections!E$3:E$60,MATCH($A22,[1]projections!$A$3:$A$60,0))*100</f>
        <v>0</v>
      </c>
      <c r="F22" s="61">
        <f>INDEX([1]projections!F$3:F$60,MATCH($A22,[1]projections!$A$3:$A$60,0))*100</f>
        <v>0</v>
      </c>
      <c r="G22" s="61">
        <f>INDEX([1]projections!G$3:G$60,MATCH($A22,[1]projections!$A$3:$A$60,0))*100</f>
        <v>0</v>
      </c>
      <c r="H22" s="61">
        <f>INDEX([1]projections!H$3:H$60,MATCH($A22,[1]projections!$A$3:$A$60,0))*100</f>
        <v>0</v>
      </c>
      <c r="I22" s="61">
        <f>INDEX([1]projections!I$3:I$60,MATCH($A22,[1]projections!$A$3:$A$60,0))*100</f>
        <v>50.780197364250313</v>
      </c>
      <c r="J22" s="61">
        <f>INDEX([1]projections!J$3:J$60,MATCH($A22,[1]projections!$A$3:$A$60,0))*100</f>
        <v>0</v>
      </c>
      <c r="K22" s="61">
        <f>INDEX([1]projections!K$3:K$60,MATCH($A22,[1]projections!$A$3:$A$60,0))*100</f>
        <v>0</v>
      </c>
      <c r="L22" s="61">
        <f>INDEX([1]projections!L$3:L$60,MATCH($A22,[1]projections!$A$3:$A$60,0))*100</f>
        <v>0</v>
      </c>
      <c r="M22" s="61">
        <f>INDEX([1]projections!M$3:M$60,MATCH($A22,[1]projections!$A$3:$A$60,0))</f>
        <v>10</v>
      </c>
      <c r="N22" s="61">
        <f>INDEX([1]projections!N$3:N$60,MATCH($A22,[1]projections!$A$3:$A$60,0))*100</f>
        <v>0</v>
      </c>
      <c r="O22" s="61">
        <f>INDEX([1]projections!O$3:O$60,MATCH($A22,[1]projections!$A$3:$A$60,0))*100</f>
        <v>0</v>
      </c>
      <c r="P22" s="61">
        <f>INDEX([1]projections!P$3:P$60,MATCH($A22,[1]projections!$A$3:$A$60,0))*100</f>
        <v>0</v>
      </c>
      <c r="Q22" s="61">
        <f>INDEX([1]projections!Q$3:Q$60,MATCH($A22,[1]projections!$A$3:$A$60,0))*100</f>
        <v>0</v>
      </c>
      <c r="R22" s="61">
        <f>INDEX([1]projections!R$3:R$60,MATCH($A22,[1]projections!$A$3:$A$60,0))*100</f>
        <v>1000</v>
      </c>
      <c r="S22" s="61">
        <f>INDEX([1]projections!S$3:S$60,MATCH($A22,[1]projections!$A$3:$A$60,0))*100</f>
        <v>0</v>
      </c>
      <c r="T22" s="61">
        <f>INDEX([1]projections!T$3:T$60,MATCH($A22,[1]projections!$A$3:$A$60,0))*100</f>
        <v>0</v>
      </c>
      <c r="U22" s="61">
        <f>INDEX([1]projections!U$3:U$60,MATCH($A22,[1]projections!$A$3:$A$60,0))*100</f>
        <v>0</v>
      </c>
      <c r="V22" s="61">
        <f ca="1">INDEX([1]projections!V$3:V$60,MATCH($A22,[1]projections!$A$3:$A$60,0))*100</f>
        <v>46.300000000000004</v>
      </c>
      <c r="W22" s="61">
        <f ca="1">INDEX([1]projections!W$3:W$60,MATCH($A22,[1]projections!$A$3:$A$60,0))*100</f>
        <v>0</v>
      </c>
      <c r="X22" s="61">
        <f ca="1">INDEX([1]projections!X$3:X$60,MATCH($A22,[1]projections!$A$3:$A$60,0))*100</f>
        <v>0</v>
      </c>
      <c r="Y22" s="61">
        <f ca="1">INDEX([1]projections!Y$3:Y$60,MATCH($A22,[1]projections!$A$3:$A$60,0))*100</f>
        <v>0</v>
      </c>
      <c r="Z22" s="61">
        <f ca="1">INDEX([1]projections!Z$3:Z$60,MATCH($A22,[1]projections!$A$3:$A$60,0))*100</f>
        <v>0</v>
      </c>
      <c r="AA22" s="61">
        <f ca="1">INDEX([1]projections!AA$3:AA$60,MATCH($A22,[1]projections!$A$3:$A$60,0))*100</f>
        <v>53.690000000000005</v>
      </c>
      <c r="AB22" s="61">
        <f ca="1">INDEX([1]projections!AB$3:AB$60,MATCH($A22,[1]projections!$A$3:$A$60,0))*100</f>
        <v>0</v>
      </c>
      <c r="AC22" s="61">
        <f ca="1">INDEX([1]projections!AC$3:AC$60,MATCH($A22,[1]projections!$A$3:$A$60,0))*100</f>
        <v>0.01</v>
      </c>
      <c r="AD22" s="61">
        <f>INDEX([1]projections!AD$3:AD$60,MATCH($A22,[1]projections!$A$3:$A$60,0))*100</f>
        <v>0</v>
      </c>
      <c r="AW22">
        <f>IFERROR(INDEX(bubblemap!E:E,MATCH($A22,bubblemap!$A:$A,0)),0)</f>
        <v>10.954451150103322</v>
      </c>
      <c r="AX22">
        <f>IFERROR(INDEX(bubblemap!F:F,MATCH($A22,bubblemap!$A:$A,0)),-100)</f>
        <v>188</v>
      </c>
      <c r="AY22">
        <f>IFERROR(INDEX(bubblemap!G:G,MATCH($A22,bubblemap!$A:$A,0)),-100)</f>
        <v>173</v>
      </c>
      <c r="AZ22" t="str">
        <f>IFERROR(INDEX(bubblemap!B:B,MATCH($A22,bubblemap!$A:$A,0)),"")</f>
        <v>ID</v>
      </c>
    </row>
    <row r="23" spans="1:52">
      <c r="A23" s="20" t="str">
        <f>[1]projections!A24</f>
        <v>Michigan</v>
      </c>
      <c r="B23" s="60">
        <f>[1]projections!B24</f>
        <v>125</v>
      </c>
      <c r="C23" s="20">
        <v>43900</v>
      </c>
      <c r="D23" s="61">
        <f>INDEX([1]projections!D$3:D$60,MATCH($A23,[1]projections!$A$3:$A$60,0))*100</f>
        <v>58.152941562396954</v>
      </c>
      <c r="E23" s="61">
        <f>INDEX([1]projections!E$3:E$60,MATCH($A23,[1]projections!$A$3:$A$60,0))*100</f>
        <v>0</v>
      </c>
      <c r="F23" s="61">
        <f>INDEX([1]projections!F$3:F$60,MATCH($A23,[1]projections!$A$3:$A$60,0))*100</f>
        <v>0</v>
      </c>
      <c r="G23" s="61">
        <f>INDEX([1]projections!G$3:G$60,MATCH($A23,[1]projections!$A$3:$A$60,0))*100</f>
        <v>0</v>
      </c>
      <c r="H23" s="61">
        <f>INDEX([1]projections!H$3:H$60,MATCH($A23,[1]projections!$A$3:$A$60,0))*100</f>
        <v>0</v>
      </c>
      <c r="I23" s="61">
        <f>INDEX([1]projections!I$3:I$60,MATCH($A23,[1]projections!$A$3:$A$60,0))*100</f>
        <v>41.847058437603039</v>
      </c>
      <c r="J23" s="61">
        <f>INDEX([1]projections!J$3:J$60,MATCH($A23,[1]projections!$A$3:$A$60,0))*100</f>
        <v>0</v>
      </c>
      <c r="K23" s="61">
        <f>INDEX([1]projections!K$3:K$60,MATCH($A23,[1]projections!$A$3:$A$60,0))*100</f>
        <v>0</v>
      </c>
      <c r="L23" s="61">
        <f>INDEX([1]projections!L$3:L$60,MATCH($A23,[1]projections!$A$3:$A$60,0))*100</f>
        <v>0</v>
      </c>
      <c r="M23" s="61">
        <f>INDEX([1]projections!M$3:M$60,MATCH($A23,[1]projections!$A$3:$A$60,0))</f>
        <v>73</v>
      </c>
      <c r="N23" s="61">
        <f>INDEX([1]projections!N$3:N$60,MATCH($A23,[1]projections!$A$3:$A$60,0))*100</f>
        <v>0</v>
      </c>
      <c r="O23" s="61">
        <f>INDEX([1]projections!O$3:O$60,MATCH($A23,[1]projections!$A$3:$A$60,0))*100</f>
        <v>0</v>
      </c>
      <c r="P23" s="61">
        <f>INDEX([1]projections!P$3:P$60,MATCH($A23,[1]projections!$A$3:$A$60,0))*100</f>
        <v>0</v>
      </c>
      <c r="Q23" s="61">
        <f>INDEX([1]projections!Q$3:Q$60,MATCH($A23,[1]projections!$A$3:$A$60,0))*100</f>
        <v>0</v>
      </c>
      <c r="R23" s="61">
        <f>INDEX([1]projections!R$3:R$60,MATCH($A23,[1]projections!$A$3:$A$60,0))*100</f>
        <v>5200</v>
      </c>
      <c r="S23" s="61">
        <f>INDEX([1]projections!S$3:S$60,MATCH($A23,[1]projections!$A$3:$A$60,0))*100</f>
        <v>0</v>
      </c>
      <c r="T23" s="61">
        <f>INDEX([1]projections!T$3:T$60,MATCH($A23,[1]projections!$A$3:$A$60,0))*100</f>
        <v>0</v>
      </c>
      <c r="U23" s="61">
        <f>INDEX([1]projections!U$3:U$60,MATCH($A23,[1]projections!$A$3:$A$60,0))*100</f>
        <v>0</v>
      </c>
      <c r="V23" s="61">
        <f ca="1">INDEX([1]projections!V$3:V$60,MATCH($A23,[1]projections!$A$3:$A$60,0))*100</f>
        <v>85.31</v>
      </c>
      <c r="W23" s="61">
        <f ca="1">INDEX([1]projections!W$3:W$60,MATCH($A23,[1]projections!$A$3:$A$60,0))*100</f>
        <v>0</v>
      </c>
      <c r="X23" s="61">
        <f ca="1">INDEX([1]projections!X$3:X$60,MATCH($A23,[1]projections!$A$3:$A$60,0))*100</f>
        <v>0</v>
      </c>
      <c r="Y23" s="61">
        <f ca="1">INDEX([1]projections!Y$3:Y$60,MATCH($A23,[1]projections!$A$3:$A$60,0))*100</f>
        <v>0</v>
      </c>
      <c r="Z23" s="61">
        <f ca="1">INDEX([1]projections!Z$3:Z$60,MATCH($A23,[1]projections!$A$3:$A$60,0))*100</f>
        <v>0</v>
      </c>
      <c r="AA23" s="61">
        <f ca="1">INDEX([1]projections!AA$3:AA$60,MATCH($A23,[1]projections!$A$3:$A$60,0))*100</f>
        <v>14.69</v>
      </c>
      <c r="AB23" s="61">
        <f ca="1">INDEX([1]projections!AB$3:AB$60,MATCH($A23,[1]projections!$A$3:$A$60,0))*100</f>
        <v>0</v>
      </c>
      <c r="AC23" s="61">
        <f ca="1">INDEX([1]projections!AC$3:AC$60,MATCH($A23,[1]projections!$A$3:$A$60,0))*100</f>
        <v>0</v>
      </c>
      <c r="AD23" s="61">
        <f>INDEX([1]projections!AD$3:AD$60,MATCH($A23,[1]projections!$A$3:$A$60,0))*100</f>
        <v>0</v>
      </c>
      <c r="AW23">
        <f>IFERROR(INDEX(bubblemap!E:E,MATCH($A23,bubblemap!$A:$A,0)),0)</f>
        <v>21.908902300206645</v>
      </c>
      <c r="AX23">
        <f>IFERROR(INDEX(bubblemap!F:F,MATCH($A23,bubblemap!$A:$A,0)),-100)</f>
        <v>418</v>
      </c>
      <c r="AY23">
        <f>IFERROR(INDEX(bubblemap!G:G,MATCH($A23,bubblemap!$A:$A,0)),-100)</f>
        <v>149</v>
      </c>
      <c r="AZ23" t="str">
        <f>IFERROR(INDEX(bubblemap!B:B,MATCH($A23,bubblemap!$A:$A,0)),"")</f>
        <v>MI</v>
      </c>
    </row>
    <row r="24" spans="1:52">
      <c r="A24" s="20" t="str">
        <f>[1]projections!A25</f>
        <v>Mississippi</v>
      </c>
      <c r="B24" s="60">
        <f>[1]projections!B25</f>
        <v>36</v>
      </c>
      <c r="C24" s="20">
        <v>43900</v>
      </c>
      <c r="D24" s="61">
        <f>INDEX([1]projections!D$3:D$60,MATCH($A24,[1]projections!$A$3:$A$60,0))*100</f>
        <v>72.251359109279051</v>
      </c>
      <c r="E24" s="61">
        <f>INDEX([1]projections!E$3:E$60,MATCH($A24,[1]projections!$A$3:$A$60,0))*100</f>
        <v>0</v>
      </c>
      <c r="F24" s="61">
        <f>INDEX([1]projections!F$3:F$60,MATCH($A24,[1]projections!$A$3:$A$60,0))*100</f>
        <v>0</v>
      </c>
      <c r="G24" s="61">
        <f>INDEX([1]projections!G$3:G$60,MATCH($A24,[1]projections!$A$3:$A$60,0))*100</f>
        <v>0</v>
      </c>
      <c r="H24" s="61">
        <f>INDEX([1]projections!H$3:H$60,MATCH($A24,[1]projections!$A$3:$A$60,0))*100</f>
        <v>0</v>
      </c>
      <c r="I24" s="61">
        <f>INDEX([1]projections!I$3:I$60,MATCH($A24,[1]projections!$A$3:$A$60,0))*100</f>
        <v>27.748640890720957</v>
      </c>
      <c r="J24" s="61">
        <f>INDEX([1]projections!J$3:J$60,MATCH($A24,[1]projections!$A$3:$A$60,0))*100</f>
        <v>0</v>
      </c>
      <c r="K24" s="61">
        <f>INDEX([1]projections!K$3:K$60,MATCH($A24,[1]projections!$A$3:$A$60,0))*100</f>
        <v>0</v>
      </c>
      <c r="L24" s="61">
        <f>INDEX([1]projections!L$3:L$60,MATCH($A24,[1]projections!$A$3:$A$60,0))*100</f>
        <v>0</v>
      </c>
      <c r="M24" s="61">
        <f>INDEX([1]projections!M$3:M$60,MATCH($A24,[1]projections!$A$3:$A$60,0))</f>
        <v>26</v>
      </c>
      <c r="N24" s="61">
        <f>INDEX([1]projections!N$3:N$60,MATCH($A24,[1]projections!$A$3:$A$60,0))*100</f>
        <v>0</v>
      </c>
      <c r="O24" s="61">
        <f>INDEX([1]projections!O$3:O$60,MATCH($A24,[1]projections!$A$3:$A$60,0))*100</f>
        <v>0</v>
      </c>
      <c r="P24" s="61">
        <f>INDEX([1]projections!P$3:P$60,MATCH($A24,[1]projections!$A$3:$A$60,0))*100</f>
        <v>0</v>
      </c>
      <c r="Q24" s="61">
        <f>INDEX([1]projections!Q$3:Q$60,MATCH($A24,[1]projections!$A$3:$A$60,0))*100</f>
        <v>0</v>
      </c>
      <c r="R24" s="61">
        <f>INDEX([1]projections!R$3:R$60,MATCH($A24,[1]projections!$A$3:$A$60,0))*100</f>
        <v>1000</v>
      </c>
      <c r="S24" s="61">
        <f>INDEX([1]projections!S$3:S$60,MATCH($A24,[1]projections!$A$3:$A$60,0))*100</f>
        <v>0</v>
      </c>
      <c r="T24" s="61">
        <f>INDEX([1]projections!T$3:T$60,MATCH($A24,[1]projections!$A$3:$A$60,0))*100</f>
        <v>0</v>
      </c>
      <c r="U24" s="61">
        <f>INDEX([1]projections!U$3:U$60,MATCH($A24,[1]projections!$A$3:$A$60,0))*100</f>
        <v>0</v>
      </c>
      <c r="V24" s="61">
        <f ca="1">INDEX([1]projections!V$3:V$60,MATCH($A24,[1]projections!$A$3:$A$60,0))*100</f>
        <v>99.89</v>
      </c>
      <c r="W24" s="61">
        <f ca="1">INDEX([1]projections!W$3:W$60,MATCH($A24,[1]projections!$A$3:$A$60,0))*100</f>
        <v>0</v>
      </c>
      <c r="X24" s="61">
        <f ca="1">INDEX([1]projections!X$3:X$60,MATCH($A24,[1]projections!$A$3:$A$60,0))*100</f>
        <v>0</v>
      </c>
      <c r="Y24" s="61">
        <f ca="1">INDEX([1]projections!Y$3:Y$60,MATCH($A24,[1]projections!$A$3:$A$60,0))*100</f>
        <v>0</v>
      </c>
      <c r="Z24" s="61">
        <f ca="1">INDEX([1]projections!Z$3:Z$60,MATCH($A24,[1]projections!$A$3:$A$60,0))*100</f>
        <v>0</v>
      </c>
      <c r="AA24" s="61">
        <f ca="1">INDEX([1]projections!AA$3:AA$60,MATCH($A24,[1]projections!$A$3:$A$60,0))*100</f>
        <v>0.11</v>
      </c>
      <c r="AB24" s="61">
        <f ca="1">INDEX([1]projections!AB$3:AB$60,MATCH($A24,[1]projections!$A$3:$A$60,0))*100</f>
        <v>0</v>
      </c>
      <c r="AC24" s="61">
        <f ca="1">INDEX([1]projections!AC$3:AC$60,MATCH($A24,[1]projections!$A$3:$A$60,0))*100</f>
        <v>0</v>
      </c>
      <c r="AD24" s="61">
        <f>INDEX([1]projections!AD$3:AD$60,MATCH($A24,[1]projections!$A$3:$A$60,0))*100</f>
        <v>0</v>
      </c>
      <c r="AW24">
        <f>IFERROR(INDEX(bubblemap!E:E,MATCH($A24,bubblemap!$A:$A,0)),0)</f>
        <v>13.416407864998739</v>
      </c>
      <c r="AX24">
        <f>IFERROR(INDEX(bubblemap!F:F,MATCH($A24,bubblemap!$A:$A,0)),-100)</f>
        <v>373</v>
      </c>
      <c r="AY24">
        <f>IFERROR(INDEX(bubblemap!G:G,MATCH($A24,bubblemap!$A:$A,0)),-100)</f>
        <v>324</v>
      </c>
      <c r="AZ24" t="str">
        <f>IFERROR(INDEX(bubblemap!B:B,MATCH($A24,bubblemap!$A:$A,0)),"")</f>
        <v>MS</v>
      </c>
    </row>
    <row r="25" spans="1:52">
      <c r="A25" s="20" t="str">
        <f>[1]projections!A26</f>
        <v>Missouri</v>
      </c>
      <c r="B25" s="60">
        <f>[1]projections!B26</f>
        <v>68</v>
      </c>
      <c r="C25" s="20">
        <v>43900</v>
      </c>
      <c r="D25" s="61">
        <f>INDEX([1]projections!D$3:D$60,MATCH($A25,[1]projections!$A$3:$A$60,0))*100</f>
        <v>61.271282764641178</v>
      </c>
      <c r="E25" s="61">
        <f>INDEX([1]projections!E$3:E$60,MATCH($A25,[1]projections!$A$3:$A$60,0))*100</f>
        <v>0</v>
      </c>
      <c r="F25" s="61">
        <f>INDEX([1]projections!F$3:F$60,MATCH($A25,[1]projections!$A$3:$A$60,0))*100</f>
        <v>0</v>
      </c>
      <c r="G25" s="61">
        <f>INDEX([1]projections!G$3:G$60,MATCH($A25,[1]projections!$A$3:$A$60,0))*100</f>
        <v>0</v>
      </c>
      <c r="H25" s="61">
        <f>INDEX([1]projections!H$3:H$60,MATCH($A25,[1]projections!$A$3:$A$60,0))*100</f>
        <v>0</v>
      </c>
      <c r="I25" s="61">
        <f>INDEX([1]projections!I$3:I$60,MATCH($A25,[1]projections!$A$3:$A$60,0))*100</f>
        <v>38.728717235358822</v>
      </c>
      <c r="J25" s="61">
        <f>INDEX([1]projections!J$3:J$60,MATCH($A25,[1]projections!$A$3:$A$60,0))*100</f>
        <v>0</v>
      </c>
      <c r="K25" s="61">
        <f>INDEX([1]projections!K$3:K$60,MATCH($A25,[1]projections!$A$3:$A$60,0))*100</f>
        <v>0</v>
      </c>
      <c r="L25" s="61">
        <f>INDEX([1]projections!L$3:L$60,MATCH($A25,[1]projections!$A$3:$A$60,0))*100</f>
        <v>0</v>
      </c>
      <c r="M25" s="61">
        <f>INDEX([1]projections!M$3:M$60,MATCH($A25,[1]projections!$A$3:$A$60,0))</f>
        <v>42</v>
      </c>
      <c r="N25" s="61">
        <f>INDEX([1]projections!N$3:N$60,MATCH($A25,[1]projections!$A$3:$A$60,0))*100</f>
        <v>0</v>
      </c>
      <c r="O25" s="61">
        <f>INDEX([1]projections!O$3:O$60,MATCH($A25,[1]projections!$A$3:$A$60,0))*100</f>
        <v>0</v>
      </c>
      <c r="P25" s="61">
        <f>INDEX([1]projections!P$3:P$60,MATCH($A25,[1]projections!$A$3:$A$60,0))*100</f>
        <v>0</v>
      </c>
      <c r="Q25" s="61">
        <f>INDEX([1]projections!Q$3:Q$60,MATCH($A25,[1]projections!$A$3:$A$60,0))*100</f>
        <v>0</v>
      </c>
      <c r="R25" s="61">
        <f>INDEX([1]projections!R$3:R$60,MATCH($A25,[1]projections!$A$3:$A$60,0))*100</f>
        <v>2600</v>
      </c>
      <c r="S25" s="61">
        <f>INDEX([1]projections!S$3:S$60,MATCH($A25,[1]projections!$A$3:$A$60,0))*100</f>
        <v>0</v>
      </c>
      <c r="T25" s="61">
        <f>INDEX([1]projections!T$3:T$60,MATCH($A25,[1]projections!$A$3:$A$60,0))*100</f>
        <v>0</v>
      </c>
      <c r="U25" s="61">
        <f>INDEX([1]projections!U$3:U$60,MATCH($A25,[1]projections!$A$3:$A$60,0))*100</f>
        <v>0</v>
      </c>
      <c r="V25" s="61">
        <f ca="1">INDEX([1]projections!V$3:V$60,MATCH($A25,[1]projections!$A$3:$A$60,0))*100</f>
        <v>92.54</v>
      </c>
      <c r="W25" s="61">
        <f ca="1">INDEX([1]projections!W$3:W$60,MATCH($A25,[1]projections!$A$3:$A$60,0))*100</f>
        <v>0</v>
      </c>
      <c r="X25" s="61">
        <f ca="1">INDEX([1]projections!X$3:X$60,MATCH($A25,[1]projections!$A$3:$A$60,0))*100</f>
        <v>0</v>
      </c>
      <c r="Y25" s="61">
        <f ca="1">INDEX([1]projections!Y$3:Y$60,MATCH($A25,[1]projections!$A$3:$A$60,0))*100</f>
        <v>0</v>
      </c>
      <c r="Z25" s="61">
        <f ca="1">INDEX([1]projections!Z$3:Z$60,MATCH($A25,[1]projections!$A$3:$A$60,0))*100</f>
        <v>0</v>
      </c>
      <c r="AA25" s="61">
        <f ca="1">INDEX([1]projections!AA$3:AA$60,MATCH($A25,[1]projections!$A$3:$A$60,0))*100</f>
        <v>7.46</v>
      </c>
      <c r="AB25" s="61">
        <f ca="1">INDEX([1]projections!AB$3:AB$60,MATCH($A25,[1]projections!$A$3:$A$60,0))*100</f>
        <v>0</v>
      </c>
      <c r="AC25" s="61">
        <f ca="1">INDEX([1]projections!AC$3:AC$60,MATCH($A25,[1]projections!$A$3:$A$60,0))*100</f>
        <v>0</v>
      </c>
      <c r="AD25" s="61">
        <f>INDEX([1]projections!AD$3:AD$60,MATCH($A25,[1]projections!$A$3:$A$60,0))*100</f>
        <v>0</v>
      </c>
      <c r="AW25">
        <f>IFERROR(INDEX(bubblemap!E:E,MATCH($A25,bubblemap!$A:$A,0)),0)</f>
        <v>17.320508075688775</v>
      </c>
      <c r="AX25">
        <f>IFERROR(INDEX(bubblemap!F:F,MATCH($A25,bubblemap!$A:$A,0)),-100)</f>
        <v>329</v>
      </c>
      <c r="AY25">
        <f>IFERROR(INDEX(bubblemap!G:G,MATCH($A25,bubblemap!$A:$A,0)),-100)</f>
        <v>251</v>
      </c>
      <c r="AZ25" t="str">
        <f>IFERROR(INDEX(bubblemap!B:B,MATCH($A25,bubblemap!$A:$A,0)),"")</f>
        <v>MO</v>
      </c>
    </row>
    <row r="26" spans="1:52">
      <c r="A26" s="20" t="str">
        <f>[1]projections!A27</f>
        <v>North Dakota</v>
      </c>
      <c r="B26" s="60">
        <f>[1]projections!B27</f>
        <v>14</v>
      </c>
      <c r="C26" s="20">
        <v>43900</v>
      </c>
      <c r="D26" s="61">
        <f>INDEX([1]projections!D$3:D$60,MATCH($A26,[1]projections!$A$3:$A$60,0))*100</f>
        <v>48.708937055004739</v>
      </c>
      <c r="E26" s="61">
        <f>INDEX([1]projections!E$3:E$60,MATCH($A26,[1]projections!$A$3:$A$60,0))*100</f>
        <v>0</v>
      </c>
      <c r="F26" s="61">
        <f>INDEX([1]projections!F$3:F$60,MATCH($A26,[1]projections!$A$3:$A$60,0))*100</f>
        <v>0</v>
      </c>
      <c r="G26" s="61">
        <f>INDEX([1]projections!G$3:G$60,MATCH($A26,[1]projections!$A$3:$A$60,0))*100</f>
        <v>0</v>
      </c>
      <c r="H26" s="61">
        <f>INDEX([1]projections!H$3:H$60,MATCH($A26,[1]projections!$A$3:$A$60,0))*100</f>
        <v>0</v>
      </c>
      <c r="I26" s="61">
        <f>INDEX([1]projections!I$3:I$60,MATCH($A26,[1]projections!$A$3:$A$60,0))*100</f>
        <v>51.291062944995268</v>
      </c>
      <c r="J26" s="61">
        <f>INDEX([1]projections!J$3:J$60,MATCH($A26,[1]projections!$A$3:$A$60,0))*100</f>
        <v>0</v>
      </c>
      <c r="K26" s="61">
        <f>INDEX([1]projections!K$3:K$60,MATCH($A26,[1]projections!$A$3:$A$60,0))*100</f>
        <v>0</v>
      </c>
      <c r="L26" s="61">
        <f>INDEX([1]projections!L$3:L$60,MATCH($A26,[1]projections!$A$3:$A$60,0))*100</f>
        <v>0</v>
      </c>
      <c r="M26" s="61">
        <f>INDEX([1]projections!M$3:M$60,MATCH($A26,[1]projections!$A$3:$A$60,0))</f>
        <v>7</v>
      </c>
      <c r="N26" s="61">
        <f>INDEX([1]projections!N$3:N$60,MATCH($A26,[1]projections!$A$3:$A$60,0))*100</f>
        <v>0</v>
      </c>
      <c r="O26" s="61">
        <f>INDEX([1]projections!O$3:O$60,MATCH($A26,[1]projections!$A$3:$A$60,0))*100</f>
        <v>0</v>
      </c>
      <c r="P26" s="61">
        <f>INDEX([1]projections!P$3:P$60,MATCH($A26,[1]projections!$A$3:$A$60,0))*100</f>
        <v>0</v>
      </c>
      <c r="Q26" s="61">
        <f>INDEX([1]projections!Q$3:Q$60,MATCH($A26,[1]projections!$A$3:$A$60,0))*100</f>
        <v>0</v>
      </c>
      <c r="R26" s="61">
        <f>INDEX([1]projections!R$3:R$60,MATCH($A26,[1]projections!$A$3:$A$60,0))*100</f>
        <v>700</v>
      </c>
      <c r="S26" s="61">
        <f>INDEX([1]projections!S$3:S$60,MATCH($A26,[1]projections!$A$3:$A$60,0))*100</f>
        <v>0</v>
      </c>
      <c r="T26" s="61">
        <f>INDEX([1]projections!T$3:T$60,MATCH($A26,[1]projections!$A$3:$A$60,0))*100</f>
        <v>0</v>
      </c>
      <c r="U26" s="61">
        <f>INDEX([1]projections!U$3:U$60,MATCH($A26,[1]projections!$A$3:$A$60,0))*100</f>
        <v>0</v>
      </c>
      <c r="V26" s="61">
        <f ca="1">INDEX([1]projections!V$3:V$60,MATCH($A26,[1]projections!$A$3:$A$60,0))*100</f>
        <v>43.49</v>
      </c>
      <c r="W26" s="61">
        <f ca="1">INDEX([1]projections!W$3:W$60,MATCH($A26,[1]projections!$A$3:$A$60,0))*100</f>
        <v>0</v>
      </c>
      <c r="X26" s="61">
        <f ca="1">INDEX([1]projections!X$3:X$60,MATCH($A26,[1]projections!$A$3:$A$60,0))*100</f>
        <v>0</v>
      </c>
      <c r="Y26" s="61">
        <f ca="1">INDEX([1]projections!Y$3:Y$60,MATCH($A26,[1]projections!$A$3:$A$60,0))*100</f>
        <v>0</v>
      </c>
      <c r="Z26" s="61">
        <f ca="1">INDEX([1]projections!Z$3:Z$60,MATCH($A26,[1]projections!$A$3:$A$60,0))*100</f>
        <v>0</v>
      </c>
      <c r="AA26" s="61">
        <f ca="1">INDEX([1]projections!AA$3:AA$60,MATCH($A26,[1]projections!$A$3:$A$60,0))*100</f>
        <v>56.510000000000005</v>
      </c>
      <c r="AB26" s="61">
        <f ca="1">INDEX([1]projections!AB$3:AB$60,MATCH($A26,[1]projections!$A$3:$A$60,0))*100</f>
        <v>0</v>
      </c>
      <c r="AC26" s="61">
        <f ca="1">INDEX([1]projections!AC$3:AC$60,MATCH($A26,[1]projections!$A$3:$A$60,0))*100</f>
        <v>0</v>
      </c>
      <c r="AD26" s="61">
        <f>INDEX([1]projections!AD$3:AD$60,MATCH($A26,[1]projections!$A$3:$A$60,0))*100</f>
        <v>0</v>
      </c>
      <c r="AW26">
        <f>IFERROR(INDEX(bubblemap!E:E,MATCH($A26,bubblemap!$A:$A,0)),0)</f>
        <v>9.4868329805051381</v>
      </c>
      <c r="AX26">
        <f>IFERROR(INDEX(bubblemap!F:F,MATCH($A26,bubblemap!$A:$A,0)),-100)</f>
        <v>257</v>
      </c>
      <c r="AY26">
        <f>IFERROR(INDEX(bubblemap!G:G,MATCH($A26,bubblemap!$A:$A,0)),-100)</f>
        <v>136</v>
      </c>
      <c r="AZ26" t="str">
        <f>IFERROR(INDEX(bubblemap!B:B,MATCH($A26,bubblemap!$A:$A,0)),"")</f>
        <v>ND</v>
      </c>
    </row>
    <row r="27" spans="1:52">
      <c r="A27" s="20" t="str">
        <f>[1]projections!A28</f>
        <v>Washington</v>
      </c>
      <c r="B27" s="60">
        <f>[1]projections!B28</f>
        <v>89</v>
      </c>
      <c r="C27" s="20">
        <v>43900</v>
      </c>
      <c r="D27" s="61">
        <f>INDEX([1]projections!D$3:D$60,MATCH($A27,[1]projections!$A$3:$A$60,0))*100</f>
        <v>52.441533441288676</v>
      </c>
      <c r="E27" s="61">
        <f>INDEX([1]projections!E$3:E$60,MATCH($A27,[1]projections!$A$3:$A$60,0))*100</f>
        <v>0</v>
      </c>
      <c r="F27" s="61">
        <f>INDEX([1]projections!F$3:F$60,MATCH($A27,[1]projections!$A$3:$A$60,0))*100</f>
        <v>0</v>
      </c>
      <c r="G27" s="61">
        <f>INDEX([1]projections!G$3:G$60,MATCH($A27,[1]projections!$A$3:$A$60,0))*100</f>
        <v>0</v>
      </c>
      <c r="H27" s="61">
        <f>INDEX([1]projections!H$3:H$60,MATCH($A27,[1]projections!$A$3:$A$60,0))*100</f>
        <v>0</v>
      </c>
      <c r="I27" s="61">
        <f>INDEX([1]projections!I$3:I$60,MATCH($A27,[1]projections!$A$3:$A$60,0))*100</f>
        <v>47.558466558711331</v>
      </c>
      <c r="J27" s="61">
        <f>INDEX([1]projections!J$3:J$60,MATCH($A27,[1]projections!$A$3:$A$60,0))*100</f>
        <v>0</v>
      </c>
      <c r="K27" s="61">
        <f>INDEX([1]projections!K$3:K$60,MATCH($A27,[1]projections!$A$3:$A$60,0))*100</f>
        <v>0</v>
      </c>
      <c r="L27" s="61">
        <f>INDEX([1]projections!L$3:L$60,MATCH($A27,[1]projections!$A$3:$A$60,0))*100</f>
        <v>0</v>
      </c>
      <c r="M27" s="61">
        <f>INDEX([1]projections!M$3:M$60,MATCH($A27,[1]projections!$A$3:$A$60,0))</f>
        <v>47</v>
      </c>
      <c r="N27" s="61">
        <f>INDEX([1]projections!N$3:N$60,MATCH($A27,[1]projections!$A$3:$A$60,0))*100</f>
        <v>0</v>
      </c>
      <c r="O27" s="61">
        <f>INDEX([1]projections!O$3:O$60,MATCH($A27,[1]projections!$A$3:$A$60,0))*100</f>
        <v>0</v>
      </c>
      <c r="P27" s="61">
        <f>INDEX([1]projections!P$3:P$60,MATCH($A27,[1]projections!$A$3:$A$60,0))*100</f>
        <v>0</v>
      </c>
      <c r="Q27" s="61">
        <f>INDEX([1]projections!Q$3:Q$60,MATCH($A27,[1]projections!$A$3:$A$60,0))*100</f>
        <v>0</v>
      </c>
      <c r="R27" s="61">
        <f>INDEX([1]projections!R$3:R$60,MATCH($A27,[1]projections!$A$3:$A$60,0))*100</f>
        <v>4200</v>
      </c>
      <c r="S27" s="61">
        <f>INDEX([1]projections!S$3:S$60,MATCH($A27,[1]projections!$A$3:$A$60,0))*100</f>
        <v>0</v>
      </c>
      <c r="T27" s="61">
        <f>INDEX([1]projections!T$3:T$60,MATCH($A27,[1]projections!$A$3:$A$60,0))*100</f>
        <v>0</v>
      </c>
      <c r="U27" s="61">
        <f>INDEX([1]projections!U$3:U$60,MATCH($A27,[1]projections!$A$3:$A$60,0))*100</f>
        <v>0</v>
      </c>
      <c r="V27" s="61">
        <f ca="1">INDEX([1]projections!V$3:V$60,MATCH($A27,[1]projections!$A$3:$A$60,0))*100</f>
        <v>61.750000000000007</v>
      </c>
      <c r="W27" s="61">
        <f ca="1">INDEX([1]projections!W$3:W$60,MATCH($A27,[1]projections!$A$3:$A$60,0))*100</f>
        <v>0</v>
      </c>
      <c r="X27" s="61">
        <f ca="1">INDEX([1]projections!X$3:X$60,MATCH($A27,[1]projections!$A$3:$A$60,0))*100</f>
        <v>0</v>
      </c>
      <c r="Y27" s="61">
        <f ca="1">INDEX([1]projections!Y$3:Y$60,MATCH($A27,[1]projections!$A$3:$A$60,0))*100</f>
        <v>0</v>
      </c>
      <c r="Z27" s="61">
        <f ca="1">INDEX([1]projections!Z$3:Z$60,MATCH($A27,[1]projections!$A$3:$A$60,0))*100</f>
        <v>0</v>
      </c>
      <c r="AA27" s="61">
        <f ca="1">INDEX([1]projections!AA$3:AA$60,MATCH($A27,[1]projections!$A$3:$A$60,0))*100</f>
        <v>38.25</v>
      </c>
      <c r="AB27" s="61">
        <f ca="1">INDEX([1]projections!AB$3:AB$60,MATCH($A27,[1]projections!$A$3:$A$60,0))*100</f>
        <v>0</v>
      </c>
      <c r="AC27" s="61">
        <f ca="1">INDEX([1]projections!AC$3:AC$60,MATCH($A27,[1]projections!$A$3:$A$60,0))*100</f>
        <v>0</v>
      </c>
      <c r="AD27" s="61">
        <f>INDEX([1]projections!AD$3:AD$60,MATCH($A27,[1]projections!$A$3:$A$60,0))*100</f>
        <v>0</v>
      </c>
      <c r="AW27">
        <f>IFERROR(INDEX(bubblemap!E:E,MATCH($A27,bubblemap!$A:$A,0)),0)</f>
        <v>18.973665961010276</v>
      </c>
      <c r="AX27">
        <f>IFERROR(INDEX(bubblemap!F:F,MATCH($A27,bubblemap!$A:$A,0)),-100)</f>
        <v>154</v>
      </c>
      <c r="AY27">
        <f>IFERROR(INDEX(bubblemap!G:G,MATCH($A27,bubblemap!$A:$A,0)),-100)</f>
        <v>131</v>
      </c>
      <c r="AZ27" t="str">
        <f>IFERROR(INDEX(bubblemap!B:B,MATCH($A27,bubblemap!$A:$A,0)),"")</f>
        <v>WA</v>
      </c>
    </row>
    <row r="28" spans="1:52">
      <c r="A28" s="20" t="str">
        <f>[1]projections!A29</f>
        <v>Northern Marianas</v>
      </c>
      <c r="B28" s="60">
        <f>[1]projections!B29</f>
        <v>6</v>
      </c>
      <c r="C28" s="20">
        <v>43904</v>
      </c>
      <c r="D28" s="61">
        <f>INDEX([1]projections!D$3:D$60,MATCH($A28,[1]projections!$A$3:$A$60,0))*100</f>
        <v>52.657661241608864</v>
      </c>
      <c r="E28" s="61">
        <f>INDEX([1]projections!E$3:E$60,MATCH($A28,[1]projections!$A$3:$A$60,0))*100</f>
        <v>0</v>
      </c>
      <c r="F28" s="61">
        <f>INDEX([1]projections!F$3:F$60,MATCH($A28,[1]projections!$A$3:$A$60,0))*100</f>
        <v>0</v>
      </c>
      <c r="G28" s="61">
        <f>INDEX([1]projections!G$3:G$60,MATCH($A28,[1]projections!$A$3:$A$60,0))*100</f>
        <v>0</v>
      </c>
      <c r="H28" s="61">
        <f>INDEX([1]projections!H$3:H$60,MATCH($A28,[1]projections!$A$3:$A$60,0))*100</f>
        <v>0</v>
      </c>
      <c r="I28" s="61">
        <f>INDEX([1]projections!I$3:I$60,MATCH($A28,[1]projections!$A$3:$A$60,0))*100</f>
        <v>47.342338758391136</v>
      </c>
      <c r="J28" s="61">
        <f>INDEX([1]projections!J$3:J$60,MATCH($A28,[1]projections!$A$3:$A$60,0))*100</f>
        <v>0</v>
      </c>
      <c r="K28" s="61">
        <f>INDEX([1]projections!K$3:K$60,MATCH($A28,[1]projections!$A$3:$A$60,0))*100</f>
        <v>0</v>
      </c>
      <c r="L28" s="61">
        <f>INDEX([1]projections!L$3:L$60,MATCH($A28,[1]projections!$A$3:$A$60,0))*100</f>
        <v>0</v>
      </c>
      <c r="M28" s="61">
        <f>INDEX([1]projections!M$3:M$60,MATCH($A28,[1]projections!$A$3:$A$60,0))</f>
        <v>3</v>
      </c>
      <c r="N28" s="61">
        <f>INDEX([1]projections!N$3:N$60,MATCH($A28,[1]projections!$A$3:$A$60,0))*100</f>
        <v>0</v>
      </c>
      <c r="O28" s="61">
        <f>INDEX([1]projections!O$3:O$60,MATCH($A28,[1]projections!$A$3:$A$60,0))*100</f>
        <v>0</v>
      </c>
      <c r="P28" s="61">
        <f>INDEX([1]projections!P$3:P$60,MATCH($A28,[1]projections!$A$3:$A$60,0))*100</f>
        <v>0</v>
      </c>
      <c r="Q28" s="61">
        <f>INDEX([1]projections!Q$3:Q$60,MATCH($A28,[1]projections!$A$3:$A$60,0))*100</f>
        <v>0</v>
      </c>
      <c r="R28" s="61">
        <f>INDEX([1]projections!R$3:R$60,MATCH($A28,[1]projections!$A$3:$A$60,0))*100</f>
        <v>300</v>
      </c>
      <c r="S28" s="61">
        <f>INDEX([1]projections!S$3:S$60,MATCH($A28,[1]projections!$A$3:$A$60,0))*100</f>
        <v>0</v>
      </c>
      <c r="T28" s="61">
        <f>INDEX([1]projections!T$3:T$60,MATCH($A28,[1]projections!$A$3:$A$60,0))*100</f>
        <v>0</v>
      </c>
      <c r="U28" s="61">
        <f>INDEX([1]projections!U$3:U$60,MATCH($A28,[1]projections!$A$3:$A$60,0))*100</f>
        <v>0</v>
      </c>
      <c r="V28" s="61">
        <f ca="1">INDEX([1]projections!V$3:V$60,MATCH($A28,[1]projections!$A$3:$A$60,0))*100</f>
        <v>62.73</v>
      </c>
      <c r="W28" s="61">
        <f ca="1">INDEX([1]projections!W$3:W$60,MATCH($A28,[1]projections!$A$3:$A$60,0))*100</f>
        <v>0</v>
      </c>
      <c r="X28" s="61">
        <f ca="1">INDEX([1]projections!X$3:X$60,MATCH($A28,[1]projections!$A$3:$A$60,0))*100</f>
        <v>0</v>
      </c>
      <c r="Y28" s="61">
        <f ca="1">INDEX([1]projections!Y$3:Y$60,MATCH($A28,[1]projections!$A$3:$A$60,0))*100</f>
        <v>0</v>
      </c>
      <c r="Z28" s="61">
        <f ca="1">INDEX([1]projections!Z$3:Z$60,MATCH($A28,[1]projections!$A$3:$A$60,0))*100</f>
        <v>0</v>
      </c>
      <c r="AA28" s="61">
        <f ca="1">INDEX([1]projections!AA$3:AA$60,MATCH($A28,[1]projections!$A$3:$A$60,0))*100</f>
        <v>37.269999999999996</v>
      </c>
      <c r="AB28" s="61">
        <f ca="1">INDEX([1]projections!AB$3:AB$60,MATCH($A28,[1]projections!$A$3:$A$60,0))*100</f>
        <v>0</v>
      </c>
      <c r="AC28" s="61">
        <f ca="1">INDEX([1]projections!AC$3:AC$60,MATCH($A28,[1]projections!$A$3:$A$60,0))*100</f>
        <v>0</v>
      </c>
      <c r="AD28" s="61">
        <f>INDEX([1]projections!AD$3:AD$60,MATCH($A28,[1]projections!$A$3:$A$60,0))*100</f>
        <v>0</v>
      </c>
      <c r="AW28">
        <f>IFERROR(INDEX(bubblemap!E:E,MATCH($A28,bubblemap!$A:$A,0)),0)</f>
        <v>0</v>
      </c>
      <c r="AX28">
        <f>IFERROR(INDEX(bubblemap!F:F,MATCH($A28,bubblemap!$A:$A,0)),-100)</f>
        <v>-100</v>
      </c>
      <c r="AY28">
        <f>IFERROR(INDEX(bubblemap!G:G,MATCH($A28,bubblemap!$A:$A,0)),-100)</f>
        <v>-100</v>
      </c>
      <c r="AZ28" t="str">
        <f>IFERROR(INDEX(bubblemap!B:B,MATCH($A28,bubblemap!$A:$A,0)),"")</f>
        <v/>
      </c>
    </row>
    <row r="29" spans="1:52">
      <c r="A29" s="20" t="str">
        <f>[1]projections!A30</f>
        <v>Ohio</v>
      </c>
      <c r="B29" s="60">
        <f>[1]projections!B30</f>
        <v>136</v>
      </c>
      <c r="C29" s="20">
        <v>43907</v>
      </c>
      <c r="D29" s="61">
        <f>INDEX([1]projections!D$3:D$60,MATCH($A29,[1]projections!$A$3:$A$60,0))*100</f>
        <v>54.848236336481136</v>
      </c>
      <c r="E29" s="61">
        <f>INDEX([1]projections!E$3:E$60,MATCH($A29,[1]projections!$A$3:$A$60,0))*100</f>
        <v>0</v>
      </c>
      <c r="F29" s="61">
        <f>INDEX([1]projections!F$3:F$60,MATCH($A29,[1]projections!$A$3:$A$60,0))*100</f>
        <v>0</v>
      </c>
      <c r="G29" s="61">
        <f>INDEX([1]projections!G$3:G$60,MATCH($A29,[1]projections!$A$3:$A$60,0))*100</f>
        <v>0</v>
      </c>
      <c r="H29" s="61">
        <f>INDEX([1]projections!H$3:H$60,MATCH($A29,[1]projections!$A$3:$A$60,0))*100</f>
        <v>0</v>
      </c>
      <c r="I29" s="61">
        <f>INDEX([1]projections!I$3:I$60,MATCH($A29,[1]projections!$A$3:$A$60,0))*100</f>
        <v>45.15176366351885</v>
      </c>
      <c r="J29" s="61">
        <f>INDEX([1]projections!J$3:J$60,MATCH($A29,[1]projections!$A$3:$A$60,0))*100</f>
        <v>0</v>
      </c>
      <c r="K29" s="61">
        <f>INDEX([1]projections!K$3:K$60,MATCH($A29,[1]projections!$A$3:$A$60,0))*100</f>
        <v>0</v>
      </c>
      <c r="L29" s="61">
        <f>INDEX([1]projections!L$3:L$60,MATCH($A29,[1]projections!$A$3:$A$60,0))*100</f>
        <v>0</v>
      </c>
      <c r="M29" s="61">
        <f>INDEX([1]projections!M$3:M$60,MATCH($A29,[1]projections!$A$3:$A$60,0))</f>
        <v>75</v>
      </c>
      <c r="N29" s="61">
        <f>INDEX([1]projections!N$3:N$60,MATCH($A29,[1]projections!$A$3:$A$60,0))*100</f>
        <v>0</v>
      </c>
      <c r="O29" s="61">
        <f>INDEX([1]projections!O$3:O$60,MATCH($A29,[1]projections!$A$3:$A$60,0))*100</f>
        <v>0</v>
      </c>
      <c r="P29" s="61">
        <f>INDEX([1]projections!P$3:P$60,MATCH($A29,[1]projections!$A$3:$A$60,0))*100</f>
        <v>0</v>
      </c>
      <c r="Q29" s="61">
        <f>INDEX([1]projections!Q$3:Q$60,MATCH($A29,[1]projections!$A$3:$A$60,0))*100</f>
        <v>0</v>
      </c>
      <c r="R29" s="61">
        <f>INDEX([1]projections!R$3:R$60,MATCH($A29,[1]projections!$A$3:$A$60,0))*100</f>
        <v>6100</v>
      </c>
      <c r="S29" s="61">
        <f>INDEX([1]projections!S$3:S$60,MATCH($A29,[1]projections!$A$3:$A$60,0))*100</f>
        <v>0</v>
      </c>
      <c r="T29" s="61">
        <f>INDEX([1]projections!T$3:T$60,MATCH($A29,[1]projections!$A$3:$A$60,0))*100</f>
        <v>0</v>
      </c>
      <c r="U29" s="61">
        <f>INDEX([1]projections!U$3:U$60,MATCH($A29,[1]projections!$A$3:$A$60,0))*100</f>
        <v>0</v>
      </c>
      <c r="V29" s="61">
        <f ca="1">INDEX([1]projections!V$3:V$60,MATCH($A29,[1]projections!$A$3:$A$60,0))*100</f>
        <v>72.84</v>
      </c>
      <c r="W29" s="61">
        <f ca="1">INDEX([1]projections!W$3:W$60,MATCH($A29,[1]projections!$A$3:$A$60,0))*100</f>
        <v>0</v>
      </c>
      <c r="X29" s="61">
        <f ca="1">INDEX([1]projections!X$3:X$60,MATCH($A29,[1]projections!$A$3:$A$60,0))*100</f>
        <v>0</v>
      </c>
      <c r="Y29" s="61">
        <f ca="1">INDEX([1]projections!Y$3:Y$60,MATCH($A29,[1]projections!$A$3:$A$60,0))*100</f>
        <v>0</v>
      </c>
      <c r="Z29" s="61">
        <f ca="1">INDEX([1]projections!Z$3:Z$60,MATCH($A29,[1]projections!$A$3:$A$60,0))*100</f>
        <v>0</v>
      </c>
      <c r="AA29" s="61">
        <f ca="1">INDEX([1]projections!AA$3:AA$60,MATCH($A29,[1]projections!$A$3:$A$60,0))*100</f>
        <v>27.16</v>
      </c>
      <c r="AB29" s="61">
        <f ca="1">INDEX([1]projections!AB$3:AB$60,MATCH($A29,[1]projections!$A$3:$A$60,0))*100</f>
        <v>0</v>
      </c>
      <c r="AC29" s="61">
        <f ca="1">INDEX([1]projections!AC$3:AC$60,MATCH($A29,[1]projections!$A$3:$A$60,0))*100</f>
        <v>0</v>
      </c>
      <c r="AD29" s="61">
        <f>INDEX([1]projections!AD$3:AD$60,MATCH($A29,[1]projections!$A$3:$A$60,0))*100</f>
        <v>0</v>
      </c>
      <c r="AW29">
        <f>IFERROR(INDEX(bubblemap!E:E,MATCH($A29,bubblemap!$A:$A,0)),0)</f>
        <v>23.2379000772445</v>
      </c>
      <c r="AX29">
        <f>IFERROR(INDEX(bubblemap!F:F,MATCH($A29,bubblemap!$A:$A,0)),-100)</f>
        <v>459</v>
      </c>
      <c r="AY29">
        <f>IFERROR(INDEX(bubblemap!G:G,MATCH($A29,bubblemap!$A:$A,0)),-100)</f>
        <v>191</v>
      </c>
      <c r="AZ29" t="str">
        <f>IFERROR(INDEX(bubblemap!B:B,MATCH($A29,bubblemap!$A:$A,0)),"")</f>
        <v>OH</v>
      </c>
    </row>
    <row r="30" spans="1:52">
      <c r="A30" s="20" t="str">
        <f>[1]projections!A31</f>
        <v>Arizona</v>
      </c>
      <c r="B30" s="60">
        <f>[1]projections!B31</f>
        <v>67</v>
      </c>
      <c r="C30" s="20">
        <v>43907</v>
      </c>
      <c r="D30" s="61">
        <f>INDEX([1]projections!D$3:D$60,MATCH($A30,[1]projections!$A$3:$A$60,0))*100</f>
        <v>54.001671602662974</v>
      </c>
      <c r="E30" s="61">
        <f>INDEX([1]projections!E$3:E$60,MATCH($A30,[1]projections!$A$3:$A$60,0))*100</f>
        <v>0</v>
      </c>
      <c r="F30" s="61">
        <f>INDEX([1]projections!F$3:F$60,MATCH($A30,[1]projections!$A$3:$A$60,0))*100</f>
        <v>0</v>
      </c>
      <c r="G30" s="61">
        <f>INDEX([1]projections!G$3:G$60,MATCH($A30,[1]projections!$A$3:$A$60,0))*100</f>
        <v>0</v>
      </c>
      <c r="H30" s="61">
        <f>INDEX([1]projections!H$3:H$60,MATCH($A30,[1]projections!$A$3:$A$60,0))*100</f>
        <v>0</v>
      </c>
      <c r="I30" s="61">
        <f>INDEX([1]projections!I$3:I$60,MATCH($A30,[1]projections!$A$3:$A$60,0))*100</f>
        <v>45.99832839733704</v>
      </c>
      <c r="J30" s="61">
        <f>INDEX([1]projections!J$3:J$60,MATCH($A30,[1]projections!$A$3:$A$60,0))*100</f>
        <v>0</v>
      </c>
      <c r="K30" s="61">
        <f>INDEX([1]projections!K$3:K$60,MATCH($A30,[1]projections!$A$3:$A$60,0))*100</f>
        <v>0</v>
      </c>
      <c r="L30" s="61">
        <f>INDEX([1]projections!L$3:L$60,MATCH($A30,[1]projections!$A$3:$A$60,0))*100</f>
        <v>0</v>
      </c>
      <c r="M30" s="61">
        <f>INDEX([1]projections!M$3:M$60,MATCH($A30,[1]projections!$A$3:$A$60,0))</f>
        <v>36</v>
      </c>
      <c r="N30" s="61">
        <f>INDEX([1]projections!N$3:N$60,MATCH($A30,[1]projections!$A$3:$A$60,0))*100</f>
        <v>0</v>
      </c>
      <c r="O30" s="61">
        <f>INDEX([1]projections!O$3:O$60,MATCH($A30,[1]projections!$A$3:$A$60,0))*100</f>
        <v>0</v>
      </c>
      <c r="P30" s="61">
        <f>INDEX([1]projections!P$3:P$60,MATCH($A30,[1]projections!$A$3:$A$60,0))*100</f>
        <v>0</v>
      </c>
      <c r="Q30" s="61">
        <f>INDEX([1]projections!Q$3:Q$60,MATCH($A30,[1]projections!$A$3:$A$60,0))*100</f>
        <v>0</v>
      </c>
      <c r="R30" s="61">
        <f>INDEX([1]projections!R$3:R$60,MATCH($A30,[1]projections!$A$3:$A$60,0))*100</f>
        <v>3100</v>
      </c>
      <c r="S30" s="61">
        <f>INDEX([1]projections!S$3:S$60,MATCH($A30,[1]projections!$A$3:$A$60,0))*100</f>
        <v>0</v>
      </c>
      <c r="T30" s="61">
        <f>INDEX([1]projections!T$3:T$60,MATCH($A30,[1]projections!$A$3:$A$60,0))*100</f>
        <v>0</v>
      </c>
      <c r="U30" s="61">
        <f>INDEX([1]projections!U$3:U$60,MATCH($A30,[1]projections!$A$3:$A$60,0))*100</f>
        <v>0</v>
      </c>
      <c r="V30" s="61">
        <f ca="1">INDEX([1]projections!V$3:V$60,MATCH($A30,[1]projections!$A$3:$A$60,0))*100</f>
        <v>68.95</v>
      </c>
      <c r="W30" s="61">
        <f ca="1">INDEX([1]projections!W$3:W$60,MATCH($A30,[1]projections!$A$3:$A$60,0))*100</f>
        <v>0</v>
      </c>
      <c r="X30" s="61">
        <f ca="1">INDEX([1]projections!X$3:X$60,MATCH($A30,[1]projections!$A$3:$A$60,0))*100</f>
        <v>0</v>
      </c>
      <c r="Y30" s="61">
        <f ca="1">INDEX([1]projections!Y$3:Y$60,MATCH($A30,[1]projections!$A$3:$A$60,0))*100</f>
        <v>0</v>
      </c>
      <c r="Z30" s="61">
        <f ca="1">INDEX([1]projections!Z$3:Z$60,MATCH($A30,[1]projections!$A$3:$A$60,0))*100</f>
        <v>0</v>
      </c>
      <c r="AA30" s="61">
        <f ca="1">INDEX([1]projections!AA$3:AA$60,MATCH($A30,[1]projections!$A$3:$A$60,0))*100</f>
        <v>31.05</v>
      </c>
      <c r="AB30" s="61">
        <f ca="1">INDEX([1]projections!AB$3:AB$60,MATCH($A30,[1]projections!$A$3:$A$60,0))*100</f>
        <v>0</v>
      </c>
      <c r="AC30" s="61">
        <f ca="1">INDEX([1]projections!AC$3:AC$60,MATCH($A30,[1]projections!$A$3:$A$60,0))*100</f>
        <v>0</v>
      </c>
      <c r="AD30" s="61">
        <f>INDEX([1]projections!AD$3:AD$60,MATCH($A30,[1]projections!$A$3:$A$60,0))*100</f>
        <v>0</v>
      </c>
      <c r="AW30">
        <f>IFERROR(INDEX(bubblemap!E:E,MATCH($A30,bubblemap!$A:$A,0)),0)</f>
        <v>18.165902124584949</v>
      </c>
      <c r="AX30">
        <f>IFERROR(INDEX(bubblemap!F:F,MATCH($A30,bubblemap!$A:$A,0)),-100)</f>
        <v>172</v>
      </c>
      <c r="AY30">
        <f>IFERROR(INDEX(bubblemap!G:G,MATCH($A30,bubblemap!$A:$A,0)),-100)</f>
        <v>282</v>
      </c>
      <c r="AZ30" t="str">
        <f>IFERROR(INDEX(bubblemap!B:B,MATCH($A30,bubblemap!$A:$A,0)),"")</f>
        <v>AZ</v>
      </c>
    </row>
    <row r="31" spans="1:52">
      <c r="A31" s="20" t="str">
        <f>[1]projections!A32</f>
        <v>Florida</v>
      </c>
      <c r="B31" s="60">
        <f>[1]projections!B32</f>
        <v>219</v>
      </c>
      <c r="C31" s="20">
        <v>43907</v>
      </c>
      <c r="D31" s="61">
        <f>INDEX([1]projections!D$3:D$60,MATCH($A31,[1]projections!$A$3:$A$60,0))*100</f>
        <v>72.980604242237291</v>
      </c>
      <c r="E31" s="61">
        <f>INDEX([1]projections!E$3:E$60,MATCH($A31,[1]projections!$A$3:$A$60,0))*100</f>
        <v>0</v>
      </c>
      <c r="F31" s="61">
        <f>INDEX([1]projections!F$3:F$60,MATCH($A31,[1]projections!$A$3:$A$60,0))*100</f>
        <v>0</v>
      </c>
      <c r="G31" s="61">
        <f>INDEX([1]projections!G$3:G$60,MATCH($A31,[1]projections!$A$3:$A$60,0))*100</f>
        <v>0</v>
      </c>
      <c r="H31" s="61">
        <f>INDEX([1]projections!H$3:H$60,MATCH($A31,[1]projections!$A$3:$A$60,0))*100</f>
        <v>0</v>
      </c>
      <c r="I31" s="61">
        <f>INDEX([1]projections!I$3:I$60,MATCH($A31,[1]projections!$A$3:$A$60,0))*100</f>
        <v>27.019395757762705</v>
      </c>
      <c r="J31" s="61">
        <f>INDEX([1]projections!J$3:J$60,MATCH($A31,[1]projections!$A$3:$A$60,0))*100</f>
        <v>0</v>
      </c>
      <c r="K31" s="61">
        <f>INDEX([1]projections!K$3:K$60,MATCH($A31,[1]projections!$A$3:$A$60,0))*100</f>
        <v>0</v>
      </c>
      <c r="L31" s="61">
        <f>INDEX([1]projections!L$3:L$60,MATCH($A31,[1]projections!$A$3:$A$60,0))*100</f>
        <v>0</v>
      </c>
      <c r="M31" s="61">
        <f>INDEX([1]projections!M$3:M$60,MATCH($A31,[1]projections!$A$3:$A$60,0))</f>
        <v>160</v>
      </c>
      <c r="N31" s="61">
        <f>INDEX([1]projections!N$3:N$60,MATCH($A31,[1]projections!$A$3:$A$60,0))*100</f>
        <v>0</v>
      </c>
      <c r="O31" s="61">
        <f>INDEX([1]projections!O$3:O$60,MATCH($A31,[1]projections!$A$3:$A$60,0))*100</f>
        <v>0</v>
      </c>
      <c r="P31" s="61">
        <f>INDEX([1]projections!P$3:P$60,MATCH($A31,[1]projections!$A$3:$A$60,0))*100</f>
        <v>0</v>
      </c>
      <c r="Q31" s="61">
        <f>INDEX([1]projections!Q$3:Q$60,MATCH($A31,[1]projections!$A$3:$A$60,0))*100</f>
        <v>0</v>
      </c>
      <c r="R31" s="61">
        <f>INDEX([1]projections!R$3:R$60,MATCH($A31,[1]projections!$A$3:$A$60,0))*100</f>
        <v>5900</v>
      </c>
      <c r="S31" s="61">
        <f>INDEX([1]projections!S$3:S$60,MATCH($A31,[1]projections!$A$3:$A$60,0))*100</f>
        <v>0</v>
      </c>
      <c r="T31" s="61">
        <f>INDEX([1]projections!T$3:T$60,MATCH($A31,[1]projections!$A$3:$A$60,0))*100</f>
        <v>0</v>
      </c>
      <c r="U31" s="61">
        <f>INDEX([1]projections!U$3:U$60,MATCH($A31,[1]projections!$A$3:$A$60,0))*100</f>
        <v>0</v>
      </c>
      <c r="V31" s="61">
        <f ca="1">INDEX([1]projections!V$3:V$60,MATCH($A31,[1]projections!$A$3:$A$60,0))*100</f>
        <v>99.850000000000009</v>
      </c>
      <c r="W31" s="61">
        <f ca="1">INDEX([1]projections!W$3:W$60,MATCH($A31,[1]projections!$A$3:$A$60,0))*100</f>
        <v>0</v>
      </c>
      <c r="X31" s="61">
        <f ca="1">INDEX([1]projections!X$3:X$60,MATCH($A31,[1]projections!$A$3:$A$60,0))*100</f>
        <v>0</v>
      </c>
      <c r="Y31" s="61">
        <f ca="1">INDEX([1]projections!Y$3:Y$60,MATCH($A31,[1]projections!$A$3:$A$60,0))*100</f>
        <v>0</v>
      </c>
      <c r="Z31" s="61">
        <f ca="1">INDEX([1]projections!Z$3:Z$60,MATCH($A31,[1]projections!$A$3:$A$60,0))*100</f>
        <v>0</v>
      </c>
      <c r="AA31" s="61">
        <f ca="1">INDEX([1]projections!AA$3:AA$60,MATCH($A31,[1]projections!$A$3:$A$60,0))*100</f>
        <v>0.15</v>
      </c>
      <c r="AB31" s="61">
        <f ca="1">INDEX([1]projections!AB$3:AB$60,MATCH($A31,[1]projections!$A$3:$A$60,0))*100</f>
        <v>0</v>
      </c>
      <c r="AC31" s="61">
        <f ca="1">INDEX([1]projections!AC$3:AC$60,MATCH($A31,[1]projections!$A$3:$A$60,0))*100</f>
        <v>0</v>
      </c>
      <c r="AD31" s="61">
        <f>INDEX([1]projections!AD$3:AD$60,MATCH($A31,[1]projections!$A$3:$A$60,0))*100</f>
        <v>0</v>
      </c>
      <c r="AW31">
        <f>IFERROR(INDEX(bubblemap!E:E,MATCH($A31,bubblemap!$A:$A,0)),0)</f>
        <v>29.49576240750525</v>
      </c>
      <c r="AX31">
        <f>IFERROR(INDEX(bubblemap!F:F,MATCH($A31,bubblemap!$A:$A,0)),-100)</f>
        <v>483</v>
      </c>
      <c r="AY31">
        <f>IFERROR(INDEX(bubblemap!G:G,MATCH($A31,bubblemap!$A:$A,0)),-100)</f>
        <v>380</v>
      </c>
      <c r="AZ31" t="str">
        <f>IFERROR(INDEX(bubblemap!B:B,MATCH($A31,bubblemap!$A:$A,0)),"")</f>
        <v>FL</v>
      </c>
    </row>
    <row r="32" spans="1:52">
      <c r="A32" s="20" t="str">
        <f>[1]projections!A33</f>
        <v>Illinois</v>
      </c>
      <c r="B32" s="60">
        <f>[1]projections!B33</f>
        <v>155</v>
      </c>
      <c r="C32" s="20">
        <v>43907</v>
      </c>
      <c r="D32" s="61">
        <f>INDEX([1]projections!D$3:D$60,MATCH($A32,[1]projections!$A$3:$A$60,0))*100</f>
        <v>55.62590930301559</v>
      </c>
      <c r="E32" s="61">
        <f>INDEX([1]projections!E$3:E$60,MATCH($A32,[1]projections!$A$3:$A$60,0))*100</f>
        <v>0</v>
      </c>
      <c r="F32" s="61">
        <f>INDEX([1]projections!F$3:F$60,MATCH($A32,[1]projections!$A$3:$A$60,0))*100</f>
        <v>0</v>
      </c>
      <c r="G32" s="61">
        <f>INDEX([1]projections!G$3:G$60,MATCH($A32,[1]projections!$A$3:$A$60,0))*100</f>
        <v>0</v>
      </c>
      <c r="H32" s="61">
        <f>INDEX([1]projections!H$3:H$60,MATCH($A32,[1]projections!$A$3:$A$60,0))*100</f>
        <v>0</v>
      </c>
      <c r="I32" s="61">
        <f>INDEX([1]projections!I$3:I$60,MATCH($A32,[1]projections!$A$3:$A$60,0))*100</f>
        <v>44.374090696984425</v>
      </c>
      <c r="J32" s="61">
        <f>INDEX([1]projections!J$3:J$60,MATCH($A32,[1]projections!$A$3:$A$60,0))*100</f>
        <v>0</v>
      </c>
      <c r="K32" s="61">
        <f>INDEX([1]projections!K$3:K$60,MATCH($A32,[1]projections!$A$3:$A$60,0))*100</f>
        <v>0</v>
      </c>
      <c r="L32" s="61">
        <f>INDEX([1]projections!L$3:L$60,MATCH($A32,[1]projections!$A$3:$A$60,0))*100</f>
        <v>0</v>
      </c>
      <c r="M32" s="61">
        <f>INDEX([1]projections!M$3:M$60,MATCH($A32,[1]projections!$A$3:$A$60,0))</f>
        <v>86</v>
      </c>
      <c r="N32" s="61">
        <f>INDEX([1]projections!N$3:N$60,MATCH($A32,[1]projections!$A$3:$A$60,0))*100</f>
        <v>0</v>
      </c>
      <c r="O32" s="61">
        <f>INDEX([1]projections!O$3:O$60,MATCH($A32,[1]projections!$A$3:$A$60,0))*100</f>
        <v>0</v>
      </c>
      <c r="P32" s="61">
        <f>INDEX([1]projections!P$3:P$60,MATCH($A32,[1]projections!$A$3:$A$60,0))*100</f>
        <v>0</v>
      </c>
      <c r="Q32" s="61">
        <f>INDEX([1]projections!Q$3:Q$60,MATCH($A32,[1]projections!$A$3:$A$60,0))*100</f>
        <v>0</v>
      </c>
      <c r="R32" s="61">
        <f>INDEX([1]projections!R$3:R$60,MATCH($A32,[1]projections!$A$3:$A$60,0))*100</f>
        <v>6900</v>
      </c>
      <c r="S32" s="61">
        <f>INDEX([1]projections!S$3:S$60,MATCH($A32,[1]projections!$A$3:$A$60,0))*100</f>
        <v>0</v>
      </c>
      <c r="T32" s="61">
        <f>INDEX([1]projections!T$3:T$60,MATCH($A32,[1]projections!$A$3:$A$60,0))*100</f>
        <v>0</v>
      </c>
      <c r="U32" s="61">
        <f>INDEX([1]projections!U$3:U$60,MATCH($A32,[1]projections!$A$3:$A$60,0))*100</f>
        <v>0</v>
      </c>
      <c r="V32" s="61">
        <f ca="1">INDEX([1]projections!V$3:V$60,MATCH($A32,[1]projections!$A$3:$A$60,0))*100</f>
        <v>75.78</v>
      </c>
      <c r="W32" s="61">
        <f ca="1">INDEX([1]projections!W$3:W$60,MATCH($A32,[1]projections!$A$3:$A$60,0))*100</f>
        <v>0</v>
      </c>
      <c r="X32" s="61">
        <f ca="1">INDEX([1]projections!X$3:X$60,MATCH($A32,[1]projections!$A$3:$A$60,0))*100</f>
        <v>0</v>
      </c>
      <c r="Y32" s="61">
        <f ca="1">INDEX([1]projections!Y$3:Y$60,MATCH($A32,[1]projections!$A$3:$A$60,0))*100</f>
        <v>0</v>
      </c>
      <c r="Z32" s="61">
        <f ca="1">INDEX([1]projections!Z$3:Z$60,MATCH($A32,[1]projections!$A$3:$A$60,0))*100</f>
        <v>0</v>
      </c>
      <c r="AA32" s="61">
        <f ca="1">INDEX([1]projections!AA$3:AA$60,MATCH($A32,[1]projections!$A$3:$A$60,0))*100</f>
        <v>24.22</v>
      </c>
      <c r="AB32" s="61">
        <f ca="1">INDEX([1]projections!AB$3:AB$60,MATCH($A32,[1]projections!$A$3:$A$60,0))*100</f>
        <v>0</v>
      </c>
      <c r="AC32" s="61">
        <f ca="1">INDEX([1]projections!AC$3:AC$60,MATCH($A32,[1]projections!$A$3:$A$60,0))*100</f>
        <v>0</v>
      </c>
      <c r="AD32" s="61">
        <f>INDEX([1]projections!AD$3:AD$60,MATCH($A32,[1]projections!$A$3:$A$60,0))*100</f>
        <v>0</v>
      </c>
      <c r="AW32">
        <f>IFERROR(INDEX(bubblemap!E:E,MATCH($A32,bubblemap!$A:$A,0)),0)</f>
        <v>24.494897427831781</v>
      </c>
      <c r="AX32">
        <f>IFERROR(INDEX(bubblemap!F:F,MATCH($A32,bubblemap!$A:$A,0)),-100)</f>
        <v>359</v>
      </c>
      <c r="AY32">
        <f>IFERROR(INDEX(bubblemap!G:G,MATCH($A32,bubblemap!$A:$A,0)),-100)</f>
        <v>207</v>
      </c>
      <c r="AZ32" t="str">
        <f>IFERROR(INDEX(bubblemap!B:B,MATCH($A32,bubblemap!$A:$A,0)),"")</f>
        <v>IL</v>
      </c>
    </row>
    <row r="33" spans="1:52">
      <c r="A33" s="20" t="str">
        <f>[1]projections!A34</f>
        <v>Georgia</v>
      </c>
      <c r="B33" s="60">
        <f>[1]projections!B34</f>
        <v>105</v>
      </c>
      <c r="C33" s="20">
        <v>43914</v>
      </c>
      <c r="D33" s="61">
        <f>INDEX([1]projections!D$3:D$60,MATCH($A33,[1]projections!$A$3:$A$60,0))*100</f>
        <v>65.463078648130491</v>
      </c>
      <c r="E33" s="61">
        <f>INDEX([1]projections!E$3:E$60,MATCH($A33,[1]projections!$A$3:$A$60,0))*100</f>
        <v>0</v>
      </c>
      <c r="F33" s="61">
        <f>INDEX([1]projections!F$3:F$60,MATCH($A33,[1]projections!$A$3:$A$60,0))*100</f>
        <v>0</v>
      </c>
      <c r="G33" s="61">
        <f>INDEX([1]projections!G$3:G$60,MATCH($A33,[1]projections!$A$3:$A$60,0))*100</f>
        <v>0</v>
      </c>
      <c r="H33" s="61">
        <f>INDEX([1]projections!H$3:H$60,MATCH($A33,[1]projections!$A$3:$A$60,0))*100</f>
        <v>0</v>
      </c>
      <c r="I33" s="61">
        <f>INDEX([1]projections!I$3:I$60,MATCH($A33,[1]projections!$A$3:$A$60,0))*100</f>
        <v>34.536921351869495</v>
      </c>
      <c r="J33" s="61">
        <f>INDEX([1]projections!J$3:J$60,MATCH($A33,[1]projections!$A$3:$A$60,0))*100</f>
        <v>0</v>
      </c>
      <c r="K33" s="61">
        <f>INDEX([1]projections!K$3:K$60,MATCH($A33,[1]projections!$A$3:$A$60,0))*100</f>
        <v>0</v>
      </c>
      <c r="L33" s="61">
        <f>INDEX([1]projections!L$3:L$60,MATCH($A33,[1]projections!$A$3:$A$60,0))*100</f>
        <v>0</v>
      </c>
      <c r="M33" s="61">
        <f>INDEX([1]projections!M$3:M$60,MATCH($A33,[1]projections!$A$3:$A$60,0))</f>
        <v>69</v>
      </c>
      <c r="N33" s="61">
        <f>INDEX([1]projections!N$3:N$60,MATCH($A33,[1]projections!$A$3:$A$60,0))*100</f>
        <v>0</v>
      </c>
      <c r="O33" s="61">
        <f>INDEX([1]projections!O$3:O$60,MATCH($A33,[1]projections!$A$3:$A$60,0))*100</f>
        <v>0</v>
      </c>
      <c r="P33" s="61">
        <f>INDEX([1]projections!P$3:P$60,MATCH($A33,[1]projections!$A$3:$A$60,0))*100</f>
        <v>0</v>
      </c>
      <c r="Q33" s="61">
        <f>INDEX([1]projections!Q$3:Q$60,MATCH($A33,[1]projections!$A$3:$A$60,0))*100</f>
        <v>0</v>
      </c>
      <c r="R33" s="61">
        <f>INDEX([1]projections!R$3:R$60,MATCH($A33,[1]projections!$A$3:$A$60,0))*100</f>
        <v>3600</v>
      </c>
      <c r="S33" s="61">
        <f>INDEX([1]projections!S$3:S$60,MATCH($A33,[1]projections!$A$3:$A$60,0))*100</f>
        <v>0</v>
      </c>
      <c r="T33" s="61">
        <f>INDEX([1]projections!T$3:T$60,MATCH($A33,[1]projections!$A$3:$A$60,0))*100</f>
        <v>0</v>
      </c>
      <c r="U33" s="61">
        <f>INDEX([1]projections!U$3:U$60,MATCH($A33,[1]projections!$A$3:$A$60,0))*100</f>
        <v>0</v>
      </c>
      <c r="V33" s="61">
        <f ca="1">INDEX([1]projections!V$3:V$60,MATCH($A33,[1]projections!$A$3:$A$60,0))*100</f>
        <v>97.11999999999999</v>
      </c>
      <c r="W33" s="61">
        <f ca="1">INDEX([1]projections!W$3:W$60,MATCH($A33,[1]projections!$A$3:$A$60,0))*100</f>
        <v>0</v>
      </c>
      <c r="X33" s="61">
        <f ca="1">INDEX([1]projections!X$3:X$60,MATCH($A33,[1]projections!$A$3:$A$60,0))*100</f>
        <v>0</v>
      </c>
      <c r="Y33" s="61">
        <f ca="1">INDEX([1]projections!Y$3:Y$60,MATCH($A33,[1]projections!$A$3:$A$60,0))*100</f>
        <v>0</v>
      </c>
      <c r="Z33" s="61">
        <f ca="1">INDEX([1]projections!Z$3:Z$60,MATCH($A33,[1]projections!$A$3:$A$60,0))*100</f>
        <v>0</v>
      </c>
      <c r="AA33" s="61">
        <f ca="1">INDEX([1]projections!AA$3:AA$60,MATCH($A33,[1]projections!$A$3:$A$60,0))*100</f>
        <v>2.88</v>
      </c>
      <c r="AB33" s="61">
        <f ca="1">INDEX([1]projections!AB$3:AB$60,MATCH($A33,[1]projections!$A$3:$A$60,0))*100</f>
        <v>0</v>
      </c>
      <c r="AC33" s="61">
        <f ca="1">INDEX([1]projections!AC$3:AC$60,MATCH($A33,[1]projections!$A$3:$A$60,0))*100</f>
        <v>0</v>
      </c>
      <c r="AD33" s="61">
        <f>INDEX([1]projections!AD$3:AD$60,MATCH($A33,[1]projections!$A$3:$A$60,0))*100</f>
        <v>0</v>
      </c>
      <c r="AW33">
        <f>IFERROR(INDEX(bubblemap!E:E,MATCH($A33,bubblemap!$A:$A,0)),0)</f>
        <v>21.908902300206645</v>
      </c>
      <c r="AX33">
        <f>IFERROR(INDEX(bubblemap!F:F,MATCH($A33,bubblemap!$A:$A,0)),-100)</f>
        <v>443</v>
      </c>
      <c r="AY33">
        <f>IFERROR(INDEX(bubblemap!G:G,MATCH($A33,bubblemap!$A:$A,0)),-100)</f>
        <v>298</v>
      </c>
      <c r="AZ33" t="str">
        <f>IFERROR(INDEX(bubblemap!B:B,MATCH($A33,bubblemap!$A:$A,0)),"")</f>
        <v>GA</v>
      </c>
    </row>
    <row r="34" spans="1:52">
      <c r="A34" s="20" t="str">
        <f>[1]projections!A35</f>
        <v>Puerto Rico</v>
      </c>
      <c r="B34" s="60">
        <f>[1]projections!B35</f>
        <v>51</v>
      </c>
      <c r="C34" s="20">
        <v>43919</v>
      </c>
      <c r="D34" s="61">
        <f>INDEX([1]projections!D$3:D$60,MATCH($A34,[1]projections!$A$3:$A$60,0))*100</f>
        <v>55.92596896556342</v>
      </c>
      <c r="E34" s="61">
        <f>INDEX([1]projections!E$3:E$60,MATCH($A34,[1]projections!$A$3:$A$60,0))*100</f>
        <v>0</v>
      </c>
      <c r="F34" s="61">
        <f>INDEX([1]projections!F$3:F$60,MATCH($A34,[1]projections!$A$3:$A$60,0))*100</f>
        <v>0</v>
      </c>
      <c r="G34" s="61">
        <f>INDEX([1]projections!G$3:G$60,MATCH($A34,[1]projections!$A$3:$A$60,0))*100</f>
        <v>0</v>
      </c>
      <c r="H34" s="61">
        <f>INDEX([1]projections!H$3:H$60,MATCH($A34,[1]projections!$A$3:$A$60,0))*100</f>
        <v>0</v>
      </c>
      <c r="I34" s="61">
        <f>INDEX([1]projections!I$3:I$60,MATCH($A34,[1]projections!$A$3:$A$60,0))*100</f>
        <v>44.074031034436572</v>
      </c>
      <c r="J34" s="61">
        <f>INDEX([1]projections!J$3:J$60,MATCH($A34,[1]projections!$A$3:$A$60,0))*100</f>
        <v>0</v>
      </c>
      <c r="K34" s="61">
        <f>INDEX([1]projections!K$3:K$60,MATCH($A34,[1]projections!$A$3:$A$60,0))*100</f>
        <v>0</v>
      </c>
      <c r="L34" s="61">
        <f>INDEX([1]projections!L$3:L$60,MATCH($A34,[1]projections!$A$3:$A$60,0))*100</f>
        <v>0</v>
      </c>
      <c r="M34" s="61">
        <f>INDEX([1]projections!M$3:M$60,MATCH($A34,[1]projections!$A$3:$A$60,0))</f>
        <v>29</v>
      </c>
      <c r="N34" s="61">
        <f>INDEX([1]projections!N$3:N$60,MATCH($A34,[1]projections!$A$3:$A$60,0))*100</f>
        <v>0</v>
      </c>
      <c r="O34" s="61">
        <f>INDEX([1]projections!O$3:O$60,MATCH($A34,[1]projections!$A$3:$A$60,0))*100</f>
        <v>0</v>
      </c>
      <c r="P34" s="61">
        <f>INDEX([1]projections!P$3:P$60,MATCH($A34,[1]projections!$A$3:$A$60,0))*100</f>
        <v>0</v>
      </c>
      <c r="Q34" s="61">
        <f>INDEX([1]projections!Q$3:Q$60,MATCH($A34,[1]projections!$A$3:$A$60,0))*100</f>
        <v>0</v>
      </c>
      <c r="R34" s="61">
        <f>INDEX([1]projections!R$3:R$60,MATCH($A34,[1]projections!$A$3:$A$60,0))*100</f>
        <v>2200</v>
      </c>
      <c r="S34" s="61">
        <f>INDEX([1]projections!S$3:S$60,MATCH($A34,[1]projections!$A$3:$A$60,0))*100</f>
        <v>0</v>
      </c>
      <c r="T34" s="61">
        <f>INDEX([1]projections!T$3:T$60,MATCH($A34,[1]projections!$A$3:$A$60,0))*100</f>
        <v>0</v>
      </c>
      <c r="U34" s="61">
        <f>INDEX([1]projections!U$3:U$60,MATCH($A34,[1]projections!$A$3:$A$60,0))*100</f>
        <v>0</v>
      </c>
      <c r="V34" s="61">
        <f ca="1">INDEX([1]projections!V$3:V$60,MATCH($A34,[1]projections!$A$3:$A$60,0))*100</f>
        <v>76.039999999999992</v>
      </c>
      <c r="W34" s="61">
        <f ca="1">INDEX([1]projections!W$3:W$60,MATCH($A34,[1]projections!$A$3:$A$60,0))*100</f>
        <v>0</v>
      </c>
      <c r="X34" s="61">
        <f ca="1">INDEX([1]projections!X$3:X$60,MATCH($A34,[1]projections!$A$3:$A$60,0))*100</f>
        <v>0</v>
      </c>
      <c r="Y34" s="61">
        <f ca="1">INDEX([1]projections!Y$3:Y$60,MATCH($A34,[1]projections!$A$3:$A$60,0))*100</f>
        <v>0</v>
      </c>
      <c r="Z34" s="61">
        <f ca="1">INDEX([1]projections!Z$3:Z$60,MATCH($A34,[1]projections!$A$3:$A$60,0))*100</f>
        <v>0</v>
      </c>
      <c r="AA34" s="61">
        <f ca="1">INDEX([1]projections!AA$3:AA$60,MATCH($A34,[1]projections!$A$3:$A$60,0))*100</f>
        <v>23.96</v>
      </c>
      <c r="AB34" s="61">
        <f ca="1">INDEX([1]projections!AB$3:AB$60,MATCH($A34,[1]projections!$A$3:$A$60,0))*100</f>
        <v>0</v>
      </c>
      <c r="AC34" s="61">
        <f ca="1">INDEX([1]projections!AC$3:AC$60,MATCH($A34,[1]projections!$A$3:$A$60,0))*100</f>
        <v>0</v>
      </c>
      <c r="AD34" s="61">
        <f>INDEX([1]projections!AD$3:AD$60,MATCH($A34,[1]projections!$A$3:$A$60,0))*100</f>
        <v>0</v>
      </c>
      <c r="AW34">
        <f>IFERROR(INDEX(bubblemap!E:E,MATCH($A34,bubblemap!$A:$A,0)),0)</f>
        <v>16.431676725154983</v>
      </c>
      <c r="AX34">
        <f>IFERROR(INDEX(bubblemap!F:F,MATCH($A34,bubblemap!$A:$A,0)),-100)</f>
        <v>630</v>
      </c>
      <c r="AY34">
        <f>IFERROR(INDEX(bubblemap!G:G,MATCH($A34,bubblemap!$A:$A,0)),-100)</f>
        <v>380</v>
      </c>
      <c r="AZ34" t="str">
        <f>IFERROR(INDEX(bubblemap!B:B,MATCH($A34,bubblemap!$A:$A,0)),"")</f>
        <v>PR</v>
      </c>
    </row>
    <row r="35" spans="1:52">
      <c r="A35" s="20" t="str">
        <f>[1]projections!A36</f>
        <v>Alaska</v>
      </c>
      <c r="B35" s="60">
        <f>[1]projections!B36</f>
        <v>15</v>
      </c>
      <c r="C35" s="20">
        <v>43925</v>
      </c>
      <c r="D35" s="61">
        <f>INDEX([1]projections!D$3:D$60,MATCH($A35,[1]projections!$A$3:$A$60,0))*100</f>
        <v>55.019368958380497</v>
      </c>
      <c r="E35" s="61">
        <f>INDEX([1]projections!E$3:E$60,MATCH($A35,[1]projections!$A$3:$A$60,0))*100</f>
        <v>0</v>
      </c>
      <c r="F35" s="61">
        <f>INDEX([1]projections!F$3:F$60,MATCH($A35,[1]projections!$A$3:$A$60,0))*100</f>
        <v>0</v>
      </c>
      <c r="G35" s="61">
        <f>INDEX([1]projections!G$3:G$60,MATCH($A35,[1]projections!$A$3:$A$60,0))*100</f>
        <v>0</v>
      </c>
      <c r="H35" s="61">
        <f>INDEX([1]projections!H$3:H$60,MATCH($A35,[1]projections!$A$3:$A$60,0))*100</f>
        <v>0</v>
      </c>
      <c r="I35" s="61">
        <f>INDEX([1]projections!I$3:I$60,MATCH($A35,[1]projections!$A$3:$A$60,0))*100</f>
        <v>44.98063104161951</v>
      </c>
      <c r="J35" s="61">
        <f>INDEX([1]projections!J$3:J$60,MATCH($A35,[1]projections!$A$3:$A$60,0))*100</f>
        <v>0</v>
      </c>
      <c r="K35" s="61">
        <f>INDEX([1]projections!K$3:K$60,MATCH($A35,[1]projections!$A$3:$A$60,0))*100</f>
        <v>0</v>
      </c>
      <c r="L35" s="61">
        <f>INDEX([1]projections!L$3:L$60,MATCH($A35,[1]projections!$A$3:$A$60,0))*100</f>
        <v>0</v>
      </c>
      <c r="M35" s="61">
        <f>INDEX([1]projections!M$3:M$60,MATCH($A35,[1]projections!$A$3:$A$60,0))</f>
        <v>8</v>
      </c>
      <c r="N35" s="61">
        <f>INDEX([1]projections!N$3:N$60,MATCH($A35,[1]projections!$A$3:$A$60,0))*100</f>
        <v>0</v>
      </c>
      <c r="O35" s="61">
        <f>INDEX([1]projections!O$3:O$60,MATCH($A35,[1]projections!$A$3:$A$60,0))*100</f>
        <v>0</v>
      </c>
      <c r="P35" s="61">
        <f>INDEX([1]projections!P$3:P$60,MATCH($A35,[1]projections!$A$3:$A$60,0))*100</f>
        <v>0</v>
      </c>
      <c r="Q35" s="61">
        <f>INDEX([1]projections!Q$3:Q$60,MATCH($A35,[1]projections!$A$3:$A$60,0))*100</f>
        <v>0</v>
      </c>
      <c r="R35" s="61">
        <f>INDEX([1]projections!R$3:R$60,MATCH($A35,[1]projections!$A$3:$A$60,0))*100</f>
        <v>700</v>
      </c>
      <c r="S35" s="61">
        <f>INDEX([1]projections!S$3:S$60,MATCH($A35,[1]projections!$A$3:$A$60,0))*100</f>
        <v>0</v>
      </c>
      <c r="T35" s="61">
        <f>INDEX([1]projections!T$3:T$60,MATCH($A35,[1]projections!$A$3:$A$60,0))*100</f>
        <v>0</v>
      </c>
      <c r="U35" s="61">
        <f>INDEX([1]projections!U$3:U$60,MATCH($A35,[1]projections!$A$3:$A$60,0))*100</f>
        <v>0</v>
      </c>
      <c r="V35" s="61">
        <f ca="1">INDEX([1]projections!V$3:V$60,MATCH($A35,[1]projections!$A$3:$A$60,0))*100</f>
        <v>71.86</v>
      </c>
      <c r="W35" s="61">
        <f ca="1">INDEX([1]projections!W$3:W$60,MATCH($A35,[1]projections!$A$3:$A$60,0))*100</f>
        <v>0</v>
      </c>
      <c r="X35" s="61">
        <f ca="1">INDEX([1]projections!X$3:X$60,MATCH($A35,[1]projections!$A$3:$A$60,0))*100</f>
        <v>0</v>
      </c>
      <c r="Y35" s="61">
        <f ca="1">INDEX([1]projections!Y$3:Y$60,MATCH($A35,[1]projections!$A$3:$A$60,0))*100</f>
        <v>0</v>
      </c>
      <c r="Z35" s="61">
        <f ca="1">INDEX([1]projections!Z$3:Z$60,MATCH($A35,[1]projections!$A$3:$A$60,0))*100</f>
        <v>0</v>
      </c>
      <c r="AA35" s="61">
        <f ca="1">INDEX([1]projections!AA$3:AA$60,MATCH($A35,[1]projections!$A$3:$A$60,0))*100</f>
        <v>28.110000000000003</v>
      </c>
      <c r="AB35" s="61">
        <f ca="1">INDEX([1]projections!AB$3:AB$60,MATCH($A35,[1]projections!$A$3:$A$60,0))*100</f>
        <v>0</v>
      </c>
      <c r="AC35" s="61">
        <f ca="1">INDEX([1]projections!AC$3:AC$60,MATCH($A35,[1]projections!$A$3:$A$60,0))*100</f>
        <v>0.03</v>
      </c>
      <c r="AD35" s="61">
        <f>INDEX([1]projections!AD$3:AD$60,MATCH($A35,[1]projections!$A$3:$A$60,0))*100</f>
        <v>0</v>
      </c>
      <c r="AW35">
        <f>IFERROR(INDEX(bubblemap!E:E,MATCH($A35,bubblemap!$A:$A,0)),0)</f>
        <v>9.4868329805051381</v>
      </c>
      <c r="AX35">
        <f>IFERROR(INDEX(bubblemap!F:F,MATCH($A35,bubblemap!$A:$A,0)),-100)</f>
        <v>41</v>
      </c>
      <c r="AY35">
        <f>IFERROR(INDEX(bubblemap!G:G,MATCH($A35,bubblemap!$A:$A,0)),-100)</f>
        <v>19</v>
      </c>
      <c r="AZ35" t="str">
        <f>IFERROR(INDEX(bubblemap!B:B,MATCH($A35,bubblemap!$A:$A,0)),"")</f>
        <v>AK</v>
      </c>
    </row>
    <row r="36" spans="1:52">
      <c r="A36" s="20" t="str">
        <f>[1]projections!A37</f>
        <v>Hawaii</v>
      </c>
      <c r="B36" s="60">
        <f>[1]projections!B37</f>
        <v>24</v>
      </c>
      <c r="C36" s="20">
        <v>43925</v>
      </c>
      <c r="D36" s="61">
        <f>INDEX([1]projections!D$3:D$60,MATCH($A36,[1]projections!$A$3:$A$60,0))*100</f>
        <v>46.136140448165328</v>
      </c>
      <c r="E36" s="61">
        <f>INDEX([1]projections!E$3:E$60,MATCH($A36,[1]projections!$A$3:$A$60,0))*100</f>
        <v>0</v>
      </c>
      <c r="F36" s="61">
        <f>INDEX([1]projections!F$3:F$60,MATCH($A36,[1]projections!$A$3:$A$60,0))*100</f>
        <v>0</v>
      </c>
      <c r="G36" s="61">
        <f>INDEX([1]projections!G$3:G$60,MATCH($A36,[1]projections!$A$3:$A$60,0))*100</f>
        <v>0</v>
      </c>
      <c r="H36" s="61">
        <f>INDEX([1]projections!H$3:H$60,MATCH($A36,[1]projections!$A$3:$A$60,0))*100</f>
        <v>0</v>
      </c>
      <c r="I36" s="61">
        <f>INDEX([1]projections!I$3:I$60,MATCH($A36,[1]projections!$A$3:$A$60,0))*100</f>
        <v>53.863859551834672</v>
      </c>
      <c r="J36" s="61">
        <f>INDEX([1]projections!J$3:J$60,MATCH($A36,[1]projections!$A$3:$A$60,0))*100</f>
        <v>0</v>
      </c>
      <c r="K36" s="61">
        <f>INDEX([1]projections!K$3:K$60,MATCH($A36,[1]projections!$A$3:$A$60,0))*100</f>
        <v>0</v>
      </c>
      <c r="L36" s="61">
        <f>INDEX([1]projections!L$3:L$60,MATCH($A36,[1]projections!$A$3:$A$60,0))*100</f>
        <v>0</v>
      </c>
      <c r="M36" s="61">
        <f>INDEX([1]projections!M$3:M$60,MATCH($A36,[1]projections!$A$3:$A$60,0))</f>
        <v>11</v>
      </c>
      <c r="N36" s="61">
        <f>INDEX([1]projections!N$3:N$60,MATCH($A36,[1]projections!$A$3:$A$60,0))*100</f>
        <v>0</v>
      </c>
      <c r="O36" s="61">
        <f>INDEX([1]projections!O$3:O$60,MATCH($A36,[1]projections!$A$3:$A$60,0))*100</f>
        <v>0</v>
      </c>
      <c r="P36" s="61">
        <f>INDEX([1]projections!P$3:P$60,MATCH($A36,[1]projections!$A$3:$A$60,0))*100</f>
        <v>0</v>
      </c>
      <c r="Q36" s="61">
        <f>INDEX([1]projections!Q$3:Q$60,MATCH($A36,[1]projections!$A$3:$A$60,0))*100</f>
        <v>0</v>
      </c>
      <c r="R36" s="61">
        <f>INDEX([1]projections!R$3:R$60,MATCH($A36,[1]projections!$A$3:$A$60,0))*100</f>
        <v>1300</v>
      </c>
      <c r="S36" s="61">
        <f>INDEX([1]projections!S$3:S$60,MATCH($A36,[1]projections!$A$3:$A$60,0))*100</f>
        <v>0</v>
      </c>
      <c r="T36" s="61">
        <f>INDEX([1]projections!T$3:T$60,MATCH($A36,[1]projections!$A$3:$A$60,0))*100</f>
        <v>0</v>
      </c>
      <c r="U36" s="61">
        <f>INDEX([1]projections!U$3:U$60,MATCH($A36,[1]projections!$A$3:$A$60,0))*100</f>
        <v>0</v>
      </c>
      <c r="V36" s="61">
        <f ca="1">INDEX([1]projections!V$3:V$60,MATCH($A36,[1]projections!$A$3:$A$60,0))*100</f>
        <v>32.590000000000003</v>
      </c>
      <c r="W36" s="61">
        <f ca="1">INDEX([1]projections!W$3:W$60,MATCH($A36,[1]projections!$A$3:$A$60,0))*100</f>
        <v>0</v>
      </c>
      <c r="X36" s="61">
        <f ca="1">INDEX([1]projections!X$3:X$60,MATCH($A36,[1]projections!$A$3:$A$60,0))*100</f>
        <v>0</v>
      </c>
      <c r="Y36" s="61">
        <f ca="1">INDEX([1]projections!Y$3:Y$60,MATCH($A36,[1]projections!$A$3:$A$60,0))*100</f>
        <v>0</v>
      </c>
      <c r="Z36" s="61">
        <f ca="1">INDEX([1]projections!Z$3:Z$60,MATCH($A36,[1]projections!$A$3:$A$60,0))*100</f>
        <v>0</v>
      </c>
      <c r="AA36" s="61">
        <f ca="1">INDEX([1]projections!AA$3:AA$60,MATCH($A36,[1]projections!$A$3:$A$60,0))*100</f>
        <v>67.39</v>
      </c>
      <c r="AB36" s="61">
        <f ca="1">INDEX([1]projections!AB$3:AB$60,MATCH($A36,[1]projections!$A$3:$A$60,0))*100</f>
        <v>0</v>
      </c>
      <c r="AC36" s="61">
        <f ca="1">INDEX([1]projections!AC$3:AC$60,MATCH($A36,[1]projections!$A$3:$A$60,0))*100</f>
        <v>0.02</v>
      </c>
      <c r="AD36" s="61">
        <f>INDEX([1]projections!AD$3:AD$60,MATCH($A36,[1]projections!$A$3:$A$60,0))*100</f>
        <v>0</v>
      </c>
      <c r="AW36">
        <f>IFERROR(INDEX(bubblemap!E:E,MATCH($A36,bubblemap!$A:$A,0)),0)</f>
        <v>10.954451150103322</v>
      </c>
      <c r="AX36">
        <f>IFERROR(INDEX(bubblemap!F:F,MATCH($A36,bubblemap!$A:$A,0)),-100)</f>
        <v>88</v>
      </c>
      <c r="AY36">
        <f>IFERROR(INDEX(bubblemap!G:G,MATCH($A36,bubblemap!$A:$A,0)),-100)</f>
        <v>372</v>
      </c>
      <c r="AZ36" t="str">
        <f>IFERROR(INDEX(bubblemap!B:B,MATCH($A36,bubblemap!$A:$A,0)),"")</f>
        <v>HI</v>
      </c>
    </row>
    <row r="37" spans="1:52">
      <c r="A37" s="20" t="str">
        <f>[1]projections!A38</f>
        <v>Louisiana</v>
      </c>
      <c r="B37" s="60">
        <f>[1]projections!B38</f>
        <v>54</v>
      </c>
      <c r="C37" s="20">
        <v>43925</v>
      </c>
      <c r="D37" s="61">
        <f>INDEX([1]projections!D$3:D$60,MATCH($A37,[1]projections!$A$3:$A$60,0))*100</f>
        <v>70.504958249824355</v>
      </c>
      <c r="E37" s="61">
        <f>INDEX([1]projections!E$3:E$60,MATCH($A37,[1]projections!$A$3:$A$60,0))*100</f>
        <v>0</v>
      </c>
      <c r="F37" s="61">
        <f>INDEX([1]projections!F$3:F$60,MATCH($A37,[1]projections!$A$3:$A$60,0))*100</f>
        <v>0</v>
      </c>
      <c r="G37" s="61">
        <f>INDEX([1]projections!G$3:G$60,MATCH($A37,[1]projections!$A$3:$A$60,0))*100</f>
        <v>0</v>
      </c>
      <c r="H37" s="61">
        <f>INDEX([1]projections!H$3:H$60,MATCH($A37,[1]projections!$A$3:$A$60,0))*100</f>
        <v>0</v>
      </c>
      <c r="I37" s="61">
        <f>INDEX([1]projections!I$3:I$60,MATCH($A37,[1]projections!$A$3:$A$60,0))*100</f>
        <v>29.495041750175648</v>
      </c>
      <c r="J37" s="61">
        <f>INDEX([1]projections!J$3:J$60,MATCH($A37,[1]projections!$A$3:$A$60,0))*100</f>
        <v>0</v>
      </c>
      <c r="K37" s="61">
        <f>INDEX([1]projections!K$3:K$60,MATCH($A37,[1]projections!$A$3:$A$60,0))*100</f>
        <v>0</v>
      </c>
      <c r="L37" s="61">
        <f>INDEX([1]projections!L$3:L$60,MATCH($A37,[1]projections!$A$3:$A$60,0))*100</f>
        <v>0</v>
      </c>
      <c r="M37" s="61">
        <f>INDEX([1]projections!M$3:M$60,MATCH($A37,[1]projections!$A$3:$A$60,0))</f>
        <v>38</v>
      </c>
      <c r="N37" s="61">
        <f>INDEX([1]projections!N$3:N$60,MATCH($A37,[1]projections!$A$3:$A$60,0))*100</f>
        <v>0</v>
      </c>
      <c r="O37" s="61">
        <f>INDEX([1]projections!O$3:O$60,MATCH($A37,[1]projections!$A$3:$A$60,0))*100</f>
        <v>0</v>
      </c>
      <c r="P37" s="61">
        <f>INDEX([1]projections!P$3:P$60,MATCH($A37,[1]projections!$A$3:$A$60,0))*100</f>
        <v>0</v>
      </c>
      <c r="Q37" s="61">
        <f>INDEX([1]projections!Q$3:Q$60,MATCH($A37,[1]projections!$A$3:$A$60,0))*100</f>
        <v>0</v>
      </c>
      <c r="R37" s="61">
        <f>INDEX([1]projections!R$3:R$60,MATCH($A37,[1]projections!$A$3:$A$60,0))*100</f>
        <v>1600</v>
      </c>
      <c r="S37" s="61">
        <f>INDEX([1]projections!S$3:S$60,MATCH($A37,[1]projections!$A$3:$A$60,0))*100</f>
        <v>0</v>
      </c>
      <c r="T37" s="61">
        <f>INDEX([1]projections!T$3:T$60,MATCH($A37,[1]projections!$A$3:$A$60,0))*100</f>
        <v>0</v>
      </c>
      <c r="U37" s="61">
        <f>INDEX([1]projections!U$3:U$60,MATCH($A37,[1]projections!$A$3:$A$60,0))*100</f>
        <v>0</v>
      </c>
      <c r="V37" s="61">
        <f ca="1">INDEX([1]projections!V$3:V$60,MATCH($A37,[1]projections!$A$3:$A$60,0))*100</f>
        <v>99.16</v>
      </c>
      <c r="W37" s="61">
        <f ca="1">INDEX([1]projections!W$3:W$60,MATCH($A37,[1]projections!$A$3:$A$60,0))*100</f>
        <v>0</v>
      </c>
      <c r="X37" s="61">
        <f ca="1">INDEX([1]projections!X$3:X$60,MATCH($A37,[1]projections!$A$3:$A$60,0))*100</f>
        <v>0</v>
      </c>
      <c r="Y37" s="61">
        <f ca="1">INDEX([1]projections!Y$3:Y$60,MATCH($A37,[1]projections!$A$3:$A$60,0))*100</f>
        <v>0</v>
      </c>
      <c r="Z37" s="61">
        <f ca="1">INDEX([1]projections!Z$3:Z$60,MATCH($A37,[1]projections!$A$3:$A$60,0))*100</f>
        <v>0</v>
      </c>
      <c r="AA37" s="61">
        <f ca="1">INDEX([1]projections!AA$3:AA$60,MATCH($A37,[1]projections!$A$3:$A$60,0))*100</f>
        <v>0.84</v>
      </c>
      <c r="AB37" s="61">
        <f ca="1">INDEX([1]projections!AB$3:AB$60,MATCH($A37,[1]projections!$A$3:$A$60,0))*100</f>
        <v>0</v>
      </c>
      <c r="AC37" s="61">
        <f ca="1">INDEX([1]projections!AC$3:AC$60,MATCH($A37,[1]projections!$A$3:$A$60,0))*100</f>
        <v>0</v>
      </c>
      <c r="AD37" s="61">
        <f>INDEX([1]projections!AD$3:AD$60,MATCH($A37,[1]projections!$A$3:$A$60,0))*100</f>
        <v>0</v>
      </c>
      <c r="AW37">
        <f>IFERROR(INDEX(bubblemap!E:E,MATCH($A37,bubblemap!$A:$A,0)),0)</f>
        <v>15.491933384829668</v>
      </c>
      <c r="AX37">
        <f>IFERROR(INDEX(bubblemap!F:F,MATCH($A37,bubblemap!$A:$A,0)),-100)</f>
        <v>326</v>
      </c>
      <c r="AY37">
        <f>IFERROR(INDEX(bubblemap!G:G,MATCH($A37,bubblemap!$A:$A,0)),-100)</f>
        <v>335</v>
      </c>
      <c r="AZ37" t="str">
        <f>IFERROR(INDEX(bubblemap!B:B,MATCH($A37,bubblemap!$A:$A,0)),"")</f>
        <v>LA</v>
      </c>
    </row>
    <row r="38" spans="1:52">
      <c r="A38" s="20" t="str">
        <f>[1]projections!A39</f>
        <v>Wyoming</v>
      </c>
      <c r="B38" s="60">
        <f>[1]projections!B39</f>
        <v>14</v>
      </c>
      <c r="C38" s="20">
        <v>43925</v>
      </c>
      <c r="D38" s="61">
        <f>INDEX([1]projections!D$3:D$60,MATCH($A38,[1]projections!$A$3:$A$60,0))*100</f>
        <v>54.010084249279636</v>
      </c>
      <c r="E38" s="61">
        <f>INDEX([1]projections!E$3:E$60,MATCH($A38,[1]projections!$A$3:$A$60,0))*100</f>
        <v>0</v>
      </c>
      <c r="F38" s="61">
        <f>INDEX([1]projections!F$3:F$60,MATCH($A38,[1]projections!$A$3:$A$60,0))*100</f>
        <v>0</v>
      </c>
      <c r="G38" s="61">
        <f>INDEX([1]projections!G$3:G$60,MATCH($A38,[1]projections!$A$3:$A$60,0))*100</f>
        <v>0</v>
      </c>
      <c r="H38" s="61">
        <f>INDEX([1]projections!H$3:H$60,MATCH($A38,[1]projections!$A$3:$A$60,0))*100</f>
        <v>0</v>
      </c>
      <c r="I38" s="61">
        <f>INDEX([1]projections!I$3:I$60,MATCH($A38,[1]projections!$A$3:$A$60,0))*100</f>
        <v>45.989915750720364</v>
      </c>
      <c r="J38" s="61">
        <f>INDEX([1]projections!J$3:J$60,MATCH($A38,[1]projections!$A$3:$A$60,0))*100</f>
        <v>0</v>
      </c>
      <c r="K38" s="61">
        <f>INDEX([1]projections!K$3:K$60,MATCH($A38,[1]projections!$A$3:$A$60,0))*100</f>
        <v>0</v>
      </c>
      <c r="L38" s="61">
        <f>INDEX([1]projections!L$3:L$60,MATCH($A38,[1]projections!$A$3:$A$60,0))*100</f>
        <v>0</v>
      </c>
      <c r="M38" s="61">
        <f>INDEX([1]projections!M$3:M$60,MATCH($A38,[1]projections!$A$3:$A$60,0))</f>
        <v>8</v>
      </c>
      <c r="N38" s="61">
        <f>INDEX([1]projections!N$3:N$60,MATCH($A38,[1]projections!$A$3:$A$60,0))*100</f>
        <v>0</v>
      </c>
      <c r="O38" s="61">
        <f>INDEX([1]projections!O$3:O$60,MATCH($A38,[1]projections!$A$3:$A$60,0))*100</f>
        <v>0</v>
      </c>
      <c r="P38" s="61">
        <f>INDEX([1]projections!P$3:P$60,MATCH($A38,[1]projections!$A$3:$A$60,0))*100</f>
        <v>0</v>
      </c>
      <c r="Q38" s="61">
        <f>INDEX([1]projections!Q$3:Q$60,MATCH($A38,[1]projections!$A$3:$A$60,0))*100</f>
        <v>0</v>
      </c>
      <c r="R38" s="61">
        <f>INDEX([1]projections!R$3:R$60,MATCH($A38,[1]projections!$A$3:$A$60,0))*100</f>
        <v>600</v>
      </c>
      <c r="S38" s="61">
        <f>INDEX([1]projections!S$3:S$60,MATCH($A38,[1]projections!$A$3:$A$60,0))*100</f>
        <v>0</v>
      </c>
      <c r="T38" s="61">
        <f>INDEX([1]projections!T$3:T$60,MATCH($A38,[1]projections!$A$3:$A$60,0))*100</f>
        <v>0</v>
      </c>
      <c r="U38" s="61">
        <f>INDEX([1]projections!U$3:U$60,MATCH($A38,[1]projections!$A$3:$A$60,0))*100</f>
        <v>0</v>
      </c>
      <c r="V38" s="61">
        <f ca="1">INDEX([1]projections!V$3:V$60,MATCH($A38,[1]projections!$A$3:$A$60,0))*100</f>
        <v>68.12</v>
      </c>
      <c r="W38" s="61">
        <f ca="1">INDEX([1]projections!W$3:W$60,MATCH($A38,[1]projections!$A$3:$A$60,0))*100</f>
        <v>0</v>
      </c>
      <c r="X38" s="61">
        <f ca="1">INDEX([1]projections!X$3:X$60,MATCH($A38,[1]projections!$A$3:$A$60,0))*100</f>
        <v>0</v>
      </c>
      <c r="Y38" s="61">
        <f ca="1">INDEX([1]projections!Y$3:Y$60,MATCH($A38,[1]projections!$A$3:$A$60,0))*100</f>
        <v>0</v>
      </c>
      <c r="Z38" s="61">
        <f ca="1">INDEX([1]projections!Z$3:Z$60,MATCH($A38,[1]projections!$A$3:$A$60,0))*100</f>
        <v>0</v>
      </c>
      <c r="AA38" s="61">
        <f ca="1">INDEX([1]projections!AA$3:AA$60,MATCH($A38,[1]projections!$A$3:$A$60,0))*100</f>
        <v>31.85</v>
      </c>
      <c r="AB38" s="61">
        <f ca="1">INDEX([1]projections!AB$3:AB$60,MATCH($A38,[1]projections!$A$3:$A$60,0))*100</f>
        <v>0</v>
      </c>
      <c r="AC38" s="61">
        <f ca="1">INDEX([1]projections!AC$3:AC$60,MATCH($A38,[1]projections!$A$3:$A$60,0))*100</f>
        <v>0.03</v>
      </c>
      <c r="AD38" s="61">
        <f>INDEX([1]projections!AD$3:AD$60,MATCH($A38,[1]projections!$A$3:$A$60,0))*100</f>
        <v>0</v>
      </c>
      <c r="AW38">
        <f>IFERROR(INDEX(bubblemap!E:E,MATCH($A38,bubblemap!$A:$A,0)),0)</f>
        <v>9.4868329805051381</v>
      </c>
      <c r="AX38">
        <f>IFERROR(INDEX(bubblemap!F:F,MATCH($A38,bubblemap!$A:$A,0)),-100)</f>
        <v>214</v>
      </c>
      <c r="AY38">
        <f>IFERROR(INDEX(bubblemap!G:G,MATCH($A38,bubblemap!$A:$A,0)),-100)</f>
        <v>177</v>
      </c>
      <c r="AZ38" t="str">
        <f>IFERROR(INDEX(bubblemap!B:B,MATCH($A38,bubblemap!$A:$A,0)),"")</f>
        <v>WY</v>
      </c>
    </row>
    <row r="39" spans="1:52">
      <c r="A39" s="20" t="str">
        <f>[1]projections!A40</f>
        <v>Wisconsin</v>
      </c>
      <c r="B39" s="60">
        <f>[1]projections!B40</f>
        <v>84</v>
      </c>
      <c r="C39" s="20">
        <v>43928</v>
      </c>
      <c r="D39" s="61">
        <f>INDEX([1]projections!D$3:D$60,MATCH($A39,[1]projections!$A$3:$A$60,0))*100</f>
        <v>50.583442183690778</v>
      </c>
      <c r="E39" s="61">
        <f>INDEX([1]projections!E$3:E$60,MATCH($A39,[1]projections!$A$3:$A$60,0))*100</f>
        <v>0</v>
      </c>
      <c r="F39" s="61">
        <f>INDEX([1]projections!F$3:F$60,MATCH($A39,[1]projections!$A$3:$A$60,0))*100</f>
        <v>0</v>
      </c>
      <c r="G39" s="61">
        <f>INDEX([1]projections!G$3:G$60,MATCH($A39,[1]projections!$A$3:$A$60,0))*100</f>
        <v>0</v>
      </c>
      <c r="H39" s="61">
        <f>INDEX([1]projections!H$3:H$60,MATCH($A39,[1]projections!$A$3:$A$60,0))*100</f>
        <v>0</v>
      </c>
      <c r="I39" s="61">
        <f>INDEX([1]projections!I$3:I$60,MATCH($A39,[1]projections!$A$3:$A$60,0))*100</f>
        <v>49.416557816309215</v>
      </c>
      <c r="J39" s="61">
        <f>INDEX([1]projections!J$3:J$60,MATCH($A39,[1]projections!$A$3:$A$60,0))*100</f>
        <v>0</v>
      </c>
      <c r="K39" s="61">
        <f>INDEX([1]projections!K$3:K$60,MATCH($A39,[1]projections!$A$3:$A$60,0))*100</f>
        <v>0</v>
      </c>
      <c r="L39" s="61">
        <f>INDEX([1]projections!L$3:L$60,MATCH($A39,[1]projections!$A$3:$A$60,0))*100</f>
        <v>0</v>
      </c>
      <c r="M39" s="61">
        <f>INDEX([1]projections!M$3:M$60,MATCH($A39,[1]projections!$A$3:$A$60,0))</f>
        <v>42</v>
      </c>
      <c r="N39" s="61">
        <f>INDEX([1]projections!N$3:N$60,MATCH($A39,[1]projections!$A$3:$A$60,0))*100</f>
        <v>0</v>
      </c>
      <c r="O39" s="61">
        <f>INDEX([1]projections!O$3:O$60,MATCH($A39,[1]projections!$A$3:$A$60,0))*100</f>
        <v>0</v>
      </c>
      <c r="P39" s="61">
        <f>INDEX([1]projections!P$3:P$60,MATCH($A39,[1]projections!$A$3:$A$60,0))*100</f>
        <v>0</v>
      </c>
      <c r="Q39" s="61">
        <f>INDEX([1]projections!Q$3:Q$60,MATCH($A39,[1]projections!$A$3:$A$60,0))*100</f>
        <v>0</v>
      </c>
      <c r="R39" s="61">
        <f>INDEX([1]projections!R$3:R$60,MATCH($A39,[1]projections!$A$3:$A$60,0))*100</f>
        <v>4200</v>
      </c>
      <c r="S39" s="61">
        <f>INDEX([1]projections!S$3:S$60,MATCH($A39,[1]projections!$A$3:$A$60,0))*100</f>
        <v>0</v>
      </c>
      <c r="T39" s="61">
        <f>INDEX([1]projections!T$3:T$60,MATCH($A39,[1]projections!$A$3:$A$60,0))*100</f>
        <v>0</v>
      </c>
      <c r="U39" s="61">
        <f>INDEX([1]projections!U$3:U$60,MATCH($A39,[1]projections!$A$3:$A$60,0))*100</f>
        <v>0</v>
      </c>
      <c r="V39" s="61">
        <f ca="1">INDEX([1]projections!V$3:V$60,MATCH($A39,[1]projections!$A$3:$A$60,0))*100</f>
        <v>52.16</v>
      </c>
      <c r="W39" s="61">
        <f ca="1">INDEX([1]projections!W$3:W$60,MATCH($A39,[1]projections!$A$3:$A$60,0))*100</f>
        <v>0</v>
      </c>
      <c r="X39" s="61">
        <f ca="1">INDEX([1]projections!X$3:X$60,MATCH($A39,[1]projections!$A$3:$A$60,0))*100</f>
        <v>0</v>
      </c>
      <c r="Y39" s="61">
        <f ca="1">INDEX([1]projections!Y$3:Y$60,MATCH($A39,[1]projections!$A$3:$A$60,0))*100</f>
        <v>0</v>
      </c>
      <c r="Z39" s="61">
        <f ca="1">INDEX([1]projections!Z$3:Z$60,MATCH($A39,[1]projections!$A$3:$A$60,0))*100</f>
        <v>0</v>
      </c>
      <c r="AA39" s="61">
        <f ca="1">INDEX([1]projections!AA$3:AA$60,MATCH($A39,[1]projections!$A$3:$A$60,0))*100</f>
        <v>47.839999999999996</v>
      </c>
      <c r="AB39" s="61">
        <f ca="1">INDEX([1]projections!AB$3:AB$60,MATCH($A39,[1]projections!$A$3:$A$60,0))*100</f>
        <v>0</v>
      </c>
      <c r="AC39" s="61">
        <f ca="1">INDEX([1]projections!AC$3:AC$60,MATCH($A39,[1]projections!$A$3:$A$60,0))*100</f>
        <v>0</v>
      </c>
      <c r="AD39" s="61">
        <f>INDEX([1]projections!AD$3:AD$60,MATCH($A39,[1]projections!$A$3:$A$60,0))*100</f>
        <v>0</v>
      </c>
      <c r="AW39">
        <f>IFERROR(INDEX(bubblemap!E:E,MATCH($A39,bubblemap!$A:$A,0)),0)</f>
        <v>17.320508075688775</v>
      </c>
      <c r="AX39">
        <f>IFERROR(INDEX(bubblemap!F:F,MATCH($A39,bubblemap!$A:$A,0)),-100)</f>
        <v>359</v>
      </c>
      <c r="AY39">
        <f>IFERROR(INDEX(bubblemap!G:G,MATCH($A39,bubblemap!$A:$A,0)),-100)</f>
        <v>146</v>
      </c>
      <c r="AZ39" t="str">
        <f>IFERROR(INDEX(bubblemap!B:B,MATCH($A39,bubblemap!$A:$A,0)),"")</f>
        <v>WI</v>
      </c>
    </row>
    <row r="40" spans="1:52">
      <c r="A40" s="20" t="str">
        <f>[1]projections!A41</f>
        <v>Connecticut</v>
      </c>
      <c r="B40" s="60">
        <f>[1]projections!B41</f>
        <v>60</v>
      </c>
      <c r="C40" s="20">
        <v>43949</v>
      </c>
      <c r="D40" s="61">
        <f>INDEX([1]projections!D$3:D$60,MATCH($A40,[1]projections!$A$3:$A$60,0))*100</f>
        <v>51.268670860306933</v>
      </c>
      <c r="E40" s="61">
        <f>INDEX([1]projections!E$3:E$60,MATCH($A40,[1]projections!$A$3:$A$60,0))*100</f>
        <v>0</v>
      </c>
      <c r="F40" s="61">
        <f>INDEX([1]projections!F$3:F$60,MATCH($A40,[1]projections!$A$3:$A$60,0))*100</f>
        <v>0</v>
      </c>
      <c r="G40" s="61">
        <f>INDEX([1]projections!G$3:G$60,MATCH($A40,[1]projections!$A$3:$A$60,0))*100</f>
        <v>0</v>
      </c>
      <c r="H40" s="61">
        <f>INDEX([1]projections!H$3:H$60,MATCH($A40,[1]projections!$A$3:$A$60,0))*100</f>
        <v>0</v>
      </c>
      <c r="I40" s="61">
        <f>INDEX([1]projections!I$3:I$60,MATCH($A40,[1]projections!$A$3:$A$60,0))*100</f>
        <v>48.731329139693067</v>
      </c>
      <c r="J40" s="61">
        <f>INDEX([1]projections!J$3:J$60,MATCH($A40,[1]projections!$A$3:$A$60,0))*100</f>
        <v>0</v>
      </c>
      <c r="K40" s="61">
        <f>INDEX([1]projections!K$3:K$60,MATCH($A40,[1]projections!$A$3:$A$60,0))*100</f>
        <v>0</v>
      </c>
      <c r="L40" s="61">
        <f>INDEX([1]projections!L$3:L$60,MATCH($A40,[1]projections!$A$3:$A$60,0))*100</f>
        <v>0</v>
      </c>
      <c r="M40" s="61">
        <f>INDEX([1]projections!M$3:M$60,MATCH($A40,[1]projections!$A$3:$A$60,0))</f>
        <v>31</v>
      </c>
      <c r="N40" s="61">
        <f>INDEX([1]projections!N$3:N$60,MATCH($A40,[1]projections!$A$3:$A$60,0))*100</f>
        <v>0</v>
      </c>
      <c r="O40" s="61">
        <f>INDEX([1]projections!O$3:O$60,MATCH($A40,[1]projections!$A$3:$A$60,0))*100</f>
        <v>0</v>
      </c>
      <c r="P40" s="61">
        <f>INDEX([1]projections!P$3:P$60,MATCH($A40,[1]projections!$A$3:$A$60,0))*100</f>
        <v>0</v>
      </c>
      <c r="Q40" s="61">
        <f>INDEX([1]projections!Q$3:Q$60,MATCH($A40,[1]projections!$A$3:$A$60,0))*100</f>
        <v>0</v>
      </c>
      <c r="R40" s="61">
        <f>INDEX([1]projections!R$3:R$60,MATCH($A40,[1]projections!$A$3:$A$60,0))*100</f>
        <v>2900</v>
      </c>
      <c r="S40" s="61">
        <f>INDEX([1]projections!S$3:S$60,MATCH($A40,[1]projections!$A$3:$A$60,0))*100</f>
        <v>0</v>
      </c>
      <c r="T40" s="61">
        <f>INDEX([1]projections!T$3:T$60,MATCH($A40,[1]projections!$A$3:$A$60,0))*100</f>
        <v>0</v>
      </c>
      <c r="U40" s="61">
        <f>INDEX([1]projections!U$3:U$60,MATCH($A40,[1]projections!$A$3:$A$60,0))*100</f>
        <v>0</v>
      </c>
      <c r="V40" s="61">
        <f ca="1">INDEX([1]projections!V$3:V$60,MATCH($A40,[1]projections!$A$3:$A$60,0))*100</f>
        <v>55.54</v>
      </c>
      <c r="W40" s="61">
        <f ca="1">INDEX([1]projections!W$3:W$60,MATCH($A40,[1]projections!$A$3:$A$60,0))*100</f>
        <v>0</v>
      </c>
      <c r="X40" s="61">
        <f ca="1">INDEX([1]projections!X$3:X$60,MATCH($A40,[1]projections!$A$3:$A$60,0))*100</f>
        <v>0</v>
      </c>
      <c r="Y40" s="61">
        <f ca="1">INDEX([1]projections!Y$3:Y$60,MATCH($A40,[1]projections!$A$3:$A$60,0))*100</f>
        <v>0</v>
      </c>
      <c r="Z40" s="61">
        <f ca="1">INDEX([1]projections!Z$3:Z$60,MATCH($A40,[1]projections!$A$3:$A$60,0))*100</f>
        <v>0</v>
      </c>
      <c r="AA40" s="61">
        <f ca="1">INDEX([1]projections!AA$3:AA$60,MATCH($A40,[1]projections!$A$3:$A$60,0))*100</f>
        <v>44.43</v>
      </c>
      <c r="AB40" s="61">
        <f ca="1">INDEX([1]projections!AB$3:AB$60,MATCH($A40,[1]projections!$A$3:$A$60,0))*100</f>
        <v>0</v>
      </c>
      <c r="AC40" s="61">
        <f ca="1">INDEX([1]projections!AC$3:AC$60,MATCH($A40,[1]projections!$A$3:$A$60,0))*100</f>
        <v>0.03</v>
      </c>
      <c r="AD40" s="61">
        <f>INDEX([1]projections!AD$3:AD$60,MATCH($A40,[1]projections!$A$3:$A$60,0))*100</f>
        <v>0</v>
      </c>
      <c r="AW40">
        <f>IFERROR(INDEX(bubblemap!E:E,MATCH($A40,bubblemap!$A:$A,0)),0)</f>
        <v>14.491376746189438</v>
      </c>
      <c r="AX40">
        <f>IFERROR(INDEX(bubblemap!F:F,MATCH($A40,bubblemap!$A:$A,0)),-100)</f>
        <v>586</v>
      </c>
      <c r="AY40">
        <f>IFERROR(INDEX(bubblemap!G:G,MATCH($A40,bubblemap!$A:$A,0)),-100)</f>
        <v>128</v>
      </c>
      <c r="AZ40" t="str">
        <f>IFERROR(INDEX(bubblemap!B:B,MATCH($A40,bubblemap!$A:$A,0)),"")</f>
        <v>CT</v>
      </c>
    </row>
    <row r="41" spans="1:52">
      <c r="A41" s="20" t="str">
        <f>[1]projections!A42</f>
        <v>Delaware</v>
      </c>
      <c r="B41" s="60">
        <f>[1]projections!B42</f>
        <v>21</v>
      </c>
      <c r="C41" s="20">
        <v>43949</v>
      </c>
      <c r="D41" s="61">
        <f>INDEX([1]projections!D$3:D$60,MATCH($A41,[1]projections!$A$3:$A$60,0))*100</f>
        <v>62.773557035818342</v>
      </c>
      <c r="E41" s="61">
        <f>INDEX([1]projections!E$3:E$60,MATCH($A41,[1]projections!$A$3:$A$60,0))*100</f>
        <v>0</v>
      </c>
      <c r="F41" s="61">
        <f>INDEX([1]projections!F$3:F$60,MATCH($A41,[1]projections!$A$3:$A$60,0))*100</f>
        <v>0</v>
      </c>
      <c r="G41" s="61">
        <f>INDEX([1]projections!G$3:G$60,MATCH($A41,[1]projections!$A$3:$A$60,0))*100</f>
        <v>0</v>
      </c>
      <c r="H41" s="61">
        <f>INDEX([1]projections!H$3:H$60,MATCH($A41,[1]projections!$A$3:$A$60,0))*100</f>
        <v>0</v>
      </c>
      <c r="I41" s="61">
        <f>INDEX([1]projections!I$3:I$60,MATCH($A41,[1]projections!$A$3:$A$60,0))*100</f>
        <v>37.226442964181651</v>
      </c>
      <c r="J41" s="61">
        <f>INDEX([1]projections!J$3:J$60,MATCH($A41,[1]projections!$A$3:$A$60,0))*100</f>
        <v>0</v>
      </c>
      <c r="K41" s="61">
        <f>INDEX([1]projections!K$3:K$60,MATCH($A41,[1]projections!$A$3:$A$60,0))*100</f>
        <v>0</v>
      </c>
      <c r="L41" s="61">
        <f>INDEX([1]projections!L$3:L$60,MATCH($A41,[1]projections!$A$3:$A$60,0))*100</f>
        <v>0</v>
      </c>
      <c r="M41" s="61">
        <f>INDEX([1]projections!M$3:M$60,MATCH($A41,[1]projections!$A$3:$A$60,0))</f>
        <v>13</v>
      </c>
      <c r="N41" s="61">
        <f>INDEX([1]projections!N$3:N$60,MATCH($A41,[1]projections!$A$3:$A$60,0))*100</f>
        <v>0</v>
      </c>
      <c r="O41" s="61">
        <f>INDEX([1]projections!O$3:O$60,MATCH($A41,[1]projections!$A$3:$A$60,0))*100</f>
        <v>0</v>
      </c>
      <c r="P41" s="61">
        <f>INDEX([1]projections!P$3:P$60,MATCH($A41,[1]projections!$A$3:$A$60,0))*100</f>
        <v>0</v>
      </c>
      <c r="Q41" s="61">
        <f>INDEX([1]projections!Q$3:Q$60,MATCH($A41,[1]projections!$A$3:$A$60,0))*100</f>
        <v>0</v>
      </c>
      <c r="R41" s="61">
        <f>INDEX([1]projections!R$3:R$60,MATCH($A41,[1]projections!$A$3:$A$60,0))*100</f>
        <v>800</v>
      </c>
      <c r="S41" s="61">
        <f>INDEX([1]projections!S$3:S$60,MATCH($A41,[1]projections!$A$3:$A$60,0))*100</f>
        <v>0</v>
      </c>
      <c r="T41" s="61">
        <f>INDEX([1]projections!T$3:T$60,MATCH($A41,[1]projections!$A$3:$A$60,0))*100</f>
        <v>0</v>
      </c>
      <c r="U41" s="61">
        <f>INDEX([1]projections!U$3:U$60,MATCH($A41,[1]projections!$A$3:$A$60,0))*100</f>
        <v>0</v>
      </c>
      <c r="V41" s="61">
        <f ca="1">INDEX([1]projections!V$3:V$60,MATCH($A41,[1]projections!$A$3:$A$60,0))*100</f>
        <v>91.36</v>
      </c>
      <c r="W41" s="61">
        <f ca="1">INDEX([1]projections!W$3:W$60,MATCH($A41,[1]projections!$A$3:$A$60,0))*100</f>
        <v>0</v>
      </c>
      <c r="X41" s="61">
        <f ca="1">INDEX([1]projections!X$3:X$60,MATCH($A41,[1]projections!$A$3:$A$60,0))*100</f>
        <v>0</v>
      </c>
      <c r="Y41" s="61">
        <f ca="1">INDEX([1]projections!Y$3:Y$60,MATCH($A41,[1]projections!$A$3:$A$60,0))*100</f>
        <v>0</v>
      </c>
      <c r="Z41" s="61">
        <f ca="1">INDEX([1]projections!Z$3:Z$60,MATCH($A41,[1]projections!$A$3:$A$60,0))*100</f>
        <v>0</v>
      </c>
      <c r="AA41" s="61">
        <f ca="1">INDEX([1]projections!AA$3:AA$60,MATCH($A41,[1]projections!$A$3:$A$60,0))*100</f>
        <v>8.6199999999999992</v>
      </c>
      <c r="AB41" s="61">
        <f ca="1">INDEX([1]projections!AB$3:AB$60,MATCH($A41,[1]projections!$A$3:$A$60,0))*100</f>
        <v>0</v>
      </c>
      <c r="AC41" s="61">
        <f ca="1">INDEX([1]projections!AC$3:AC$60,MATCH($A41,[1]projections!$A$3:$A$60,0))*100</f>
        <v>0.02</v>
      </c>
      <c r="AD41" s="61">
        <f>INDEX([1]projections!AD$3:AD$60,MATCH($A41,[1]projections!$A$3:$A$60,0))*100</f>
        <v>0</v>
      </c>
      <c r="AW41">
        <f>IFERROR(INDEX(bubblemap!E:E,MATCH($A41,bubblemap!$A:$A,0)),0)</f>
        <v>9.4868329805051381</v>
      </c>
      <c r="AX41">
        <f>IFERROR(INDEX(bubblemap!F:F,MATCH($A41,bubblemap!$A:$A,0)),-100)</f>
        <v>557</v>
      </c>
      <c r="AY41">
        <f>IFERROR(INDEX(bubblemap!G:G,MATCH($A41,bubblemap!$A:$A,0)),-100)</f>
        <v>183</v>
      </c>
      <c r="AZ41" t="str">
        <f>IFERROR(INDEX(bubblemap!B:B,MATCH($A41,bubblemap!$A:$A,0)),"")</f>
        <v>DE</v>
      </c>
    </row>
    <row r="42" spans="1:52">
      <c r="A42" s="20" t="str">
        <f>[1]projections!A43</f>
        <v>Maryland</v>
      </c>
      <c r="B42" s="60">
        <f>[1]projections!B43</f>
        <v>96</v>
      </c>
      <c r="C42" s="20">
        <v>43949</v>
      </c>
      <c r="D42" s="61">
        <f>INDEX([1]projections!D$3:D$60,MATCH($A42,[1]projections!$A$3:$A$60,0))*100</f>
        <v>59.654681108300046</v>
      </c>
      <c r="E42" s="61">
        <f>INDEX([1]projections!E$3:E$60,MATCH($A42,[1]projections!$A$3:$A$60,0))*100</f>
        <v>0</v>
      </c>
      <c r="F42" s="61">
        <f>INDEX([1]projections!F$3:F$60,MATCH($A42,[1]projections!$A$3:$A$60,0))*100</f>
        <v>0</v>
      </c>
      <c r="G42" s="61">
        <f>INDEX([1]projections!G$3:G$60,MATCH($A42,[1]projections!$A$3:$A$60,0))*100</f>
        <v>0</v>
      </c>
      <c r="H42" s="61">
        <f>INDEX([1]projections!H$3:H$60,MATCH($A42,[1]projections!$A$3:$A$60,0))*100</f>
        <v>0</v>
      </c>
      <c r="I42" s="61">
        <f>INDEX([1]projections!I$3:I$60,MATCH($A42,[1]projections!$A$3:$A$60,0))*100</f>
        <v>40.345318891699961</v>
      </c>
      <c r="J42" s="61">
        <f>INDEX([1]projections!J$3:J$60,MATCH($A42,[1]projections!$A$3:$A$60,0))*100</f>
        <v>0</v>
      </c>
      <c r="K42" s="61">
        <f>INDEX([1]projections!K$3:K$60,MATCH($A42,[1]projections!$A$3:$A$60,0))*100</f>
        <v>0</v>
      </c>
      <c r="L42" s="61">
        <f>INDEX([1]projections!L$3:L$60,MATCH($A42,[1]projections!$A$3:$A$60,0))*100</f>
        <v>0</v>
      </c>
      <c r="M42" s="61">
        <f>INDEX([1]projections!M$3:M$60,MATCH($A42,[1]projections!$A$3:$A$60,0))</f>
        <v>57</v>
      </c>
      <c r="N42" s="61">
        <f>INDEX([1]projections!N$3:N$60,MATCH($A42,[1]projections!$A$3:$A$60,0))*100</f>
        <v>0</v>
      </c>
      <c r="O42" s="61">
        <f>INDEX([1]projections!O$3:O$60,MATCH($A42,[1]projections!$A$3:$A$60,0))*100</f>
        <v>0</v>
      </c>
      <c r="P42" s="61">
        <f>INDEX([1]projections!P$3:P$60,MATCH($A42,[1]projections!$A$3:$A$60,0))*100</f>
        <v>0</v>
      </c>
      <c r="Q42" s="61">
        <f>INDEX([1]projections!Q$3:Q$60,MATCH($A42,[1]projections!$A$3:$A$60,0))*100</f>
        <v>0</v>
      </c>
      <c r="R42" s="61">
        <f>INDEX([1]projections!R$3:R$60,MATCH($A42,[1]projections!$A$3:$A$60,0))*100</f>
        <v>3900</v>
      </c>
      <c r="S42" s="61">
        <f>INDEX([1]projections!S$3:S$60,MATCH($A42,[1]projections!$A$3:$A$60,0))*100</f>
        <v>0</v>
      </c>
      <c r="T42" s="61">
        <f>INDEX([1]projections!T$3:T$60,MATCH($A42,[1]projections!$A$3:$A$60,0))*100</f>
        <v>0</v>
      </c>
      <c r="U42" s="61">
        <f>INDEX([1]projections!U$3:U$60,MATCH($A42,[1]projections!$A$3:$A$60,0))*100</f>
        <v>0</v>
      </c>
      <c r="V42" s="61">
        <f ca="1">INDEX([1]projections!V$3:V$60,MATCH($A42,[1]projections!$A$3:$A$60,0))*100</f>
        <v>84.61</v>
      </c>
      <c r="W42" s="61">
        <f ca="1">INDEX([1]projections!W$3:W$60,MATCH($A42,[1]projections!$A$3:$A$60,0))*100</f>
        <v>0</v>
      </c>
      <c r="X42" s="61">
        <f ca="1">INDEX([1]projections!X$3:X$60,MATCH($A42,[1]projections!$A$3:$A$60,0))*100</f>
        <v>0</v>
      </c>
      <c r="Y42" s="61">
        <f ca="1">INDEX([1]projections!Y$3:Y$60,MATCH($A42,[1]projections!$A$3:$A$60,0))*100</f>
        <v>0</v>
      </c>
      <c r="Z42" s="61">
        <f ca="1">INDEX([1]projections!Z$3:Z$60,MATCH($A42,[1]projections!$A$3:$A$60,0))*100</f>
        <v>0</v>
      </c>
      <c r="AA42" s="61">
        <f ca="1">INDEX([1]projections!AA$3:AA$60,MATCH($A42,[1]projections!$A$3:$A$60,0))*100</f>
        <v>15.370000000000001</v>
      </c>
      <c r="AB42" s="61">
        <f ca="1">INDEX([1]projections!AB$3:AB$60,MATCH($A42,[1]projections!$A$3:$A$60,0))*100</f>
        <v>0</v>
      </c>
      <c r="AC42" s="61">
        <f ca="1">INDEX([1]projections!AC$3:AC$60,MATCH($A42,[1]projections!$A$3:$A$60,0))*100</f>
        <v>0.02</v>
      </c>
      <c r="AD42" s="61">
        <f>INDEX([1]projections!AD$3:AD$60,MATCH($A42,[1]projections!$A$3:$A$60,0))*100</f>
        <v>0</v>
      </c>
      <c r="AW42">
        <f>IFERROR(INDEX(bubblemap!E:E,MATCH($A42,bubblemap!$A:$A,0)),0)</f>
        <v>17.320508075688775</v>
      </c>
      <c r="AX42">
        <f>IFERROR(INDEX(bubblemap!F:F,MATCH($A42,bubblemap!$A:$A,0)),-100)</f>
        <v>505</v>
      </c>
      <c r="AY42">
        <f>IFERROR(INDEX(bubblemap!G:G,MATCH($A42,bubblemap!$A:$A,0)),-100)</f>
        <v>185</v>
      </c>
      <c r="AZ42" t="str">
        <f>IFERROR(INDEX(bubblemap!B:B,MATCH($A42,bubblemap!$A:$A,0)),"")</f>
        <v>MD</v>
      </c>
    </row>
    <row r="43" spans="1:52">
      <c r="A43" s="20" t="str">
        <f>[1]projections!A44</f>
        <v>New York</v>
      </c>
      <c r="B43" s="60">
        <f>[1]projections!B44</f>
        <v>274</v>
      </c>
      <c r="C43" s="20">
        <v>43949</v>
      </c>
      <c r="D43" s="61">
        <f>INDEX([1]projections!D$3:D$60,MATCH($A43,[1]projections!$A$3:$A$60,0))*100</f>
        <v>55.696752171415362</v>
      </c>
      <c r="E43" s="61">
        <f>INDEX([1]projections!E$3:E$60,MATCH($A43,[1]projections!$A$3:$A$60,0))*100</f>
        <v>0</v>
      </c>
      <c r="F43" s="61">
        <f>INDEX([1]projections!F$3:F$60,MATCH($A43,[1]projections!$A$3:$A$60,0))*100</f>
        <v>0</v>
      </c>
      <c r="G43" s="61">
        <f>INDEX([1]projections!G$3:G$60,MATCH($A43,[1]projections!$A$3:$A$60,0))*100</f>
        <v>0</v>
      </c>
      <c r="H43" s="61">
        <f>INDEX([1]projections!H$3:H$60,MATCH($A43,[1]projections!$A$3:$A$60,0))*100</f>
        <v>0</v>
      </c>
      <c r="I43" s="61">
        <f>INDEX([1]projections!I$3:I$60,MATCH($A43,[1]projections!$A$3:$A$60,0))*100</f>
        <v>44.303247828584624</v>
      </c>
      <c r="J43" s="61">
        <f>INDEX([1]projections!J$3:J$60,MATCH($A43,[1]projections!$A$3:$A$60,0))*100</f>
        <v>0</v>
      </c>
      <c r="K43" s="61">
        <f>INDEX([1]projections!K$3:K$60,MATCH($A43,[1]projections!$A$3:$A$60,0))*100</f>
        <v>0</v>
      </c>
      <c r="L43" s="61">
        <f>INDEX([1]projections!L$3:L$60,MATCH($A43,[1]projections!$A$3:$A$60,0))*100</f>
        <v>0</v>
      </c>
      <c r="M43" s="61">
        <f>INDEX([1]projections!M$3:M$60,MATCH($A43,[1]projections!$A$3:$A$60,0))</f>
        <v>153</v>
      </c>
      <c r="N43" s="61">
        <f>INDEX([1]projections!N$3:N$60,MATCH($A43,[1]projections!$A$3:$A$60,0))*100</f>
        <v>0</v>
      </c>
      <c r="O43" s="61">
        <f>INDEX([1]projections!O$3:O$60,MATCH($A43,[1]projections!$A$3:$A$60,0))*100</f>
        <v>0</v>
      </c>
      <c r="P43" s="61">
        <f>INDEX([1]projections!P$3:P$60,MATCH($A43,[1]projections!$A$3:$A$60,0))*100</f>
        <v>0</v>
      </c>
      <c r="Q43" s="61">
        <f>INDEX([1]projections!Q$3:Q$60,MATCH($A43,[1]projections!$A$3:$A$60,0))*100</f>
        <v>0</v>
      </c>
      <c r="R43" s="61">
        <f>INDEX([1]projections!R$3:R$60,MATCH($A43,[1]projections!$A$3:$A$60,0))*100</f>
        <v>12100</v>
      </c>
      <c r="S43" s="61">
        <f>INDEX([1]projections!S$3:S$60,MATCH($A43,[1]projections!$A$3:$A$60,0))*100</f>
        <v>0</v>
      </c>
      <c r="T43" s="61">
        <f>INDEX([1]projections!T$3:T$60,MATCH($A43,[1]projections!$A$3:$A$60,0))*100</f>
        <v>0</v>
      </c>
      <c r="U43" s="61">
        <f>INDEX([1]projections!U$3:U$60,MATCH($A43,[1]projections!$A$3:$A$60,0))*100</f>
        <v>0</v>
      </c>
      <c r="V43" s="61">
        <f ca="1">INDEX([1]projections!V$3:V$60,MATCH($A43,[1]projections!$A$3:$A$60,0))*100</f>
        <v>72.45</v>
      </c>
      <c r="W43" s="61">
        <f ca="1">INDEX([1]projections!W$3:W$60,MATCH($A43,[1]projections!$A$3:$A$60,0))*100</f>
        <v>0</v>
      </c>
      <c r="X43" s="61">
        <f ca="1">INDEX([1]projections!X$3:X$60,MATCH($A43,[1]projections!$A$3:$A$60,0))*100</f>
        <v>0</v>
      </c>
      <c r="Y43" s="61">
        <f ca="1">INDEX([1]projections!Y$3:Y$60,MATCH($A43,[1]projections!$A$3:$A$60,0))*100</f>
        <v>0</v>
      </c>
      <c r="Z43" s="61">
        <f ca="1">INDEX([1]projections!Z$3:Z$60,MATCH($A43,[1]projections!$A$3:$A$60,0))*100</f>
        <v>0</v>
      </c>
      <c r="AA43" s="61">
        <f ca="1">INDEX([1]projections!AA$3:AA$60,MATCH($A43,[1]projections!$A$3:$A$60,0))*100</f>
        <v>27.54</v>
      </c>
      <c r="AB43" s="61">
        <f ca="1">INDEX([1]projections!AB$3:AB$60,MATCH($A43,[1]projections!$A$3:$A$60,0))*100</f>
        <v>0</v>
      </c>
      <c r="AC43" s="61">
        <f ca="1">INDEX([1]projections!AC$3:AC$60,MATCH($A43,[1]projections!$A$3:$A$60,0))*100</f>
        <v>0.01</v>
      </c>
      <c r="AD43" s="61">
        <f>INDEX([1]projections!AD$3:AD$60,MATCH($A43,[1]projections!$A$3:$A$60,0))*100</f>
        <v>0</v>
      </c>
      <c r="AW43">
        <f>IFERROR(INDEX(bubblemap!E:E,MATCH($A43,bubblemap!$A:$A,0)),0)</f>
        <v>29.49576240750525</v>
      </c>
      <c r="AX43">
        <f>IFERROR(INDEX(bubblemap!F:F,MATCH($A43,bubblemap!$A:$A,0)),-100)</f>
        <v>548</v>
      </c>
      <c r="AY43">
        <f>IFERROR(INDEX(bubblemap!G:G,MATCH($A43,bubblemap!$A:$A,0)),-100)</f>
        <v>81</v>
      </c>
      <c r="AZ43" t="str">
        <f>IFERROR(INDEX(bubblemap!B:B,MATCH($A43,bubblemap!$A:$A,0)),"")</f>
        <v>NY</v>
      </c>
    </row>
    <row r="44" spans="1:52">
      <c r="A44" s="20" t="str">
        <f>[1]projections!A45</f>
        <v>Pennsylvania</v>
      </c>
      <c r="B44" s="60">
        <f>[1]projections!B45</f>
        <v>186</v>
      </c>
      <c r="C44" s="20">
        <v>43949</v>
      </c>
      <c r="D44" s="61">
        <f>INDEX([1]projections!D$3:D$60,MATCH($A44,[1]projections!$A$3:$A$60,0))*100</f>
        <v>57.062338020127378</v>
      </c>
      <c r="E44" s="61">
        <f>INDEX([1]projections!E$3:E$60,MATCH($A44,[1]projections!$A$3:$A$60,0))*100</f>
        <v>0</v>
      </c>
      <c r="F44" s="61">
        <f>INDEX([1]projections!F$3:F$60,MATCH($A44,[1]projections!$A$3:$A$60,0))*100</f>
        <v>0</v>
      </c>
      <c r="G44" s="61">
        <f>INDEX([1]projections!G$3:G$60,MATCH($A44,[1]projections!$A$3:$A$60,0))*100</f>
        <v>0</v>
      </c>
      <c r="H44" s="61">
        <f>INDEX([1]projections!H$3:H$60,MATCH($A44,[1]projections!$A$3:$A$60,0))*100</f>
        <v>0</v>
      </c>
      <c r="I44" s="61">
        <f>INDEX([1]projections!I$3:I$60,MATCH($A44,[1]projections!$A$3:$A$60,0))*100</f>
        <v>42.937661979872608</v>
      </c>
      <c r="J44" s="61">
        <f>INDEX([1]projections!J$3:J$60,MATCH($A44,[1]projections!$A$3:$A$60,0))*100</f>
        <v>0</v>
      </c>
      <c r="K44" s="61">
        <f>INDEX([1]projections!K$3:K$60,MATCH($A44,[1]projections!$A$3:$A$60,0))*100</f>
        <v>0</v>
      </c>
      <c r="L44" s="61">
        <f>INDEX([1]projections!L$3:L$60,MATCH($A44,[1]projections!$A$3:$A$60,0))*100</f>
        <v>0</v>
      </c>
      <c r="M44" s="61">
        <f>INDEX([1]projections!M$3:M$60,MATCH($A44,[1]projections!$A$3:$A$60,0))</f>
        <v>106</v>
      </c>
      <c r="N44" s="61">
        <f>INDEX([1]projections!N$3:N$60,MATCH($A44,[1]projections!$A$3:$A$60,0))*100</f>
        <v>0</v>
      </c>
      <c r="O44" s="61">
        <f>INDEX([1]projections!O$3:O$60,MATCH($A44,[1]projections!$A$3:$A$60,0))*100</f>
        <v>0</v>
      </c>
      <c r="P44" s="61">
        <f>INDEX([1]projections!P$3:P$60,MATCH($A44,[1]projections!$A$3:$A$60,0))*100</f>
        <v>0</v>
      </c>
      <c r="Q44" s="61">
        <f>INDEX([1]projections!Q$3:Q$60,MATCH($A44,[1]projections!$A$3:$A$60,0))*100</f>
        <v>0</v>
      </c>
      <c r="R44" s="61">
        <f>INDEX([1]projections!R$3:R$60,MATCH($A44,[1]projections!$A$3:$A$60,0))*100</f>
        <v>8000</v>
      </c>
      <c r="S44" s="61">
        <f>INDEX([1]projections!S$3:S$60,MATCH($A44,[1]projections!$A$3:$A$60,0))*100</f>
        <v>0</v>
      </c>
      <c r="T44" s="61">
        <f>INDEX([1]projections!T$3:T$60,MATCH($A44,[1]projections!$A$3:$A$60,0))*100</f>
        <v>0</v>
      </c>
      <c r="U44" s="61">
        <f>INDEX([1]projections!U$3:U$60,MATCH($A44,[1]projections!$A$3:$A$60,0))*100</f>
        <v>0</v>
      </c>
      <c r="V44" s="61">
        <f ca="1">INDEX([1]projections!V$3:V$60,MATCH($A44,[1]projections!$A$3:$A$60,0))*100</f>
        <v>77.010000000000005</v>
      </c>
      <c r="W44" s="61">
        <f ca="1">INDEX([1]projections!W$3:W$60,MATCH($A44,[1]projections!$A$3:$A$60,0))*100</f>
        <v>0</v>
      </c>
      <c r="X44" s="61">
        <f ca="1">INDEX([1]projections!X$3:X$60,MATCH($A44,[1]projections!$A$3:$A$60,0))*100</f>
        <v>0</v>
      </c>
      <c r="Y44" s="61">
        <f ca="1">INDEX([1]projections!Y$3:Y$60,MATCH($A44,[1]projections!$A$3:$A$60,0))*100</f>
        <v>0</v>
      </c>
      <c r="Z44" s="61">
        <f ca="1">INDEX([1]projections!Z$3:Z$60,MATCH($A44,[1]projections!$A$3:$A$60,0))*100</f>
        <v>0</v>
      </c>
      <c r="AA44" s="61">
        <f ca="1">INDEX([1]projections!AA$3:AA$60,MATCH($A44,[1]projections!$A$3:$A$60,0))*100</f>
        <v>22.97</v>
      </c>
      <c r="AB44" s="61">
        <f ca="1">INDEX([1]projections!AB$3:AB$60,MATCH($A44,[1]projections!$A$3:$A$60,0))*100</f>
        <v>0</v>
      </c>
      <c r="AC44" s="61">
        <f ca="1">INDEX([1]projections!AC$3:AC$60,MATCH($A44,[1]projections!$A$3:$A$60,0))*100</f>
        <v>0.02</v>
      </c>
      <c r="AD44" s="61">
        <f>INDEX([1]projections!AD$3:AD$60,MATCH($A44,[1]projections!$A$3:$A$60,0))*100</f>
        <v>0</v>
      </c>
      <c r="AW44">
        <f>IFERROR(INDEX(bubblemap!E:E,MATCH($A44,bubblemap!$A:$A,0)),0)</f>
        <v>24.494897427831781</v>
      </c>
      <c r="AX44">
        <f>IFERROR(INDEX(bubblemap!F:F,MATCH($A44,bubblemap!$A:$A,0)),-100)</f>
        <v>498</v>
      </c>
      <c r="AY44">
        <f>IFERROR(INDEX(bubblemap!G:G,MATCH($A44,bubblemap!$A:$A,0)),-100)</f>
        <v>132</v>
      </c>
      <c r="AZ44" t="str">
        <f>IFERROR(INDEX(bubblemap!B:B,MATCH($A44,bubblemap!$A:$A,0)),"")</f>
        <v>PA</v>
      </c>
    </row>
    <row r="45" spans="1:52">
      <c r="A45" s="20" t="str">
        <f>[1]projections!A46</f>
        <v>Rhode Island</v>
      </c>
      <c r="B45" s="60">
        <f>[1]projections!B46</f>
        <v>26</v>
      </c>
      <c r="C45" s="20">
        <v>43949</v>
      </c>
      <c r="D45" s="61">
        <f>INDEX([1]projections!D$3:D$60,MATCH($A45,[1]projections!$A$3:$A$60,0))*100</f>
        <v>50.163195331052336</v>
      </c>
      <c r="E45" s="61">
        <f>INDEX([1]projections!E$3:E$60,MATCH($A45,[1]projections!$A$3:$A$60,0))*100</f>
        <v>0</v>
      </c>
      <c r="F45" s="61">
        <f>INDEX([1]projections!F$3:F$60,MATCH($A45,[1]projections!$A$3:$A$60,0))*100</f>
        <v>0</v>
      </c>
      <c r="G45" s="61">
        <f>INDEX([1]projections!G$3:G$60,MATCH($A45,[1]projections!$A$3:$A$60,0))*100</f>
        <v>0</v>
      </c>
      <c r="H45" s="61">
        <f>INDEX([1]projections!H$3:H$60,MATCH($A45,[1]projections!$A$3:$A$60,0))*100</f>
        <v>0</v>
      </c>
      <c r="I45" s="61">
        <f>INDEX([1]projections!I$3:I$60,MATCH($A45,[1]projections!$A$3:$A$60,0))*100</f>
        <v>49.836804668947664</v>
      </c>
      <c r="J45" s="61">
        <f>INDEX([1]projections!J$3:J$60,MATCH($A45,[1]projections!$A$3:$A$60,0))*100</f>
        <v>0</v>
      </c>
      <c r="K45" s="61">
        <f>INDEX([1]projections!K$3:K$60,MATCH($A45,[1]projections!$A$3:$A$60,0))*100</f>
        <v>0</v>
      </c>
      <c r="L45" s="61">
        <f>INDEX([1]projections!L$3:L$60,MATCH($A45,[1]projections!$A$3:$A$60,0))*100</f>
        <v>0</v>
      </c>
      <c r="M45" s="61">
        <f>INDEX([1]projections!M$3:M$60,MATCH($A45,[1]projections!$A$3:$A$60,0))</f>
        <v>13</v>
      </c>
      <c r="N45" s="61">
        <f>INDEX([1]projections!N$3:N$60,MATCH($A45,[1]projections!$A$3:$A$60,0))*100</f>
        <v>0</v>
      </c>
      <c r="O45" s="61">
        <f>INDEX([1]projections!O$3:O$60,MATCH($A45,[1]projections!$A$3:$A$60,0))*100</f>
        <v>0</v>
      </c>
      <c r="P45" s="61">
        <f>INDEX([1]projections!P$3:P$60,MATCH($A45,[1]projections!$A$3:$A$60,0))*100</f>
        <v>0</v>
      </c>
      <c r="Q45" s="61">
        <f>INDEX([1]projections!Q$3:Q$60,MATCH($A45,[1]projections!$A$3:$A$60,0))*100</f>
        <v>0</v>
      </c>
      <c r="R45" s="61">
        <f>INDEX([1]projections!R$3:R$60,MATCH($A45,[1]projections!$A$3:$A$60,0))*100</f>
        <v>1300</v>
      </c>
      <c r="S45" s="61">
        <f>INDEX([1]projections!S$3:S$60,MATCH($A45,[1]projections!$A$3:$A$60,0))*100</f>
        <v>0</v>
      </c>
      <c r="T45" s="61">
        <f>INDEX([1]projections!T$3:T$60,MATCH($A45,[1]projections!$A$3:$A$60,0))*100</f>
        <v>0</v>
      </c>
      <c r="U45" s="61">
        <f>INDEX([1]projections!U$3:U$60,MATCH($A45,[1]projections!$A$3:$A$60,0))*100</f>
        <v>0</v>
      </c>
      <c r="V45" s="61">
        <f ca="1">INDEX([1]projections!V$3:V$60,MATCH($A45,[1]projections!$A$3:$A$60,0))*100</f>
        <v>50.480000000000004</v>
      </c>
      <c r="W45" s="61">
        <f ca="1">INDEX([1]projections!W$3:W$60,MATCH($A45,[1]projections!$A$3:$A$60,0))*100</f>
        <v>0</v>
      </c>
      <c r="X45" s="61">
        <f ca="1">INDEX([1]projections!X$3:X$60,MATCH($A45,[1]projections!$A$3:$A$60,0))*100</f>
        <v>0</v>
      </c>
      <c r="Y45" s="61">
        <f ca="1">INDEX([1]projections!Y$3:Y$60,MATCH($A45,[1]projections!$A$3:$A$60,0))*100</f>
        <v>0</v>
      </c>
      <c r="Z45" s="61">
        <f ca="1">INDEX([1]projections!Z$3:Z$60,MATCH($A45,[1]projections!$A$3:$A$60,0))*100</f>
        <v>0</v>
      </c>
      <c r="AA45" s="61">
        <f ca="1">INDEX([1]projections!AA$3:AA$60,MATCH($A45,[1]projections!$A$3:$A$60,0))*100</f>
        <v>49.480000000000004</v>
      </c>
      <c r="AB45" s="61">
        <f ca="1">INDEX([1]projections!AB$3:AB$60,MATCH($A45,[1]projections!$A$3:$A$60,0))*100</f>
        <v>0</v>
      </c>
      <c r="AC45" s="61">
        <f ca="1">INDEX([1]projections!AC$3:AC$60,MATCH($A45,[1]projections!$A$3:$A$60,0))*100</f>
        <v>0.04</v>
      </c>
      <c r="AD45" s="61">
        <f>INDEX([1]projections!AD$3:AD$60,MATCH($A45,[1]projections!$A$3:$A$60,0))*100</f>
        <v>0</v>
      </c>
      <c r="AW45">
        <f>IFERROR(INDEX(bubblemap!E:E,MATCH($A45,bubblemap!$A:$A,0)),0)</f>
        <v>10.954451150103322</v>
      </c>
      <c r="AX45">
        <f>IFERROR(INDEX(bubblemap!F:F,MATCH($A45,bubblemap!$A:$A,0)),-100)</f>
        <v>619</v>
      </c>
      <c r="AY45">
        <f>IFERROR(INDEX(bubblemap!G:G,MATCH($A45,bubblemap!$A:$A,0)),-100)</f>
        <v>126</v>
      </c>
      <c r="AZ45" t="str">
        <f>IFERROR(INDEX(bubblemap!B:B,MATCH($A45,bubblemap!$A:$A,0)),"")</f>
        <v>RI</v>
      </c>
    </row>
    <row r="46" spans="1:52">
      <c r="A46" s="20" t="str">
        <f>[1]projections!A47</f>
        <v>Guam</v>
      </c>
      <c r="B46" s="60">
        <f>[1]projections!B47</f>
        <v>7</v>
      </c>
      <c r="C46" s="20">
        <v>43953</v>
      </c>
      <c r="D46" s="61">
        <f>INDEX([1]projections!D$3:D$60,MATCH($A46,[1]projections!$A$3:$A$60,0))*100</f>
        <v>52.80166551630986</v>
      </c>
      <c r="E46" s="61">
        <f>INDEX([1]projections!E$3:E$60,MATCH($A46,[1]projections!$A$3:$A$60,0))*100</f>
        <v>0</v>
      </c>
      <c r="F46" s="61">
        <f>INDEX([1]projections!F$3:F$60,MATCH($A46,[1]projections!$A$3:$A$60,0))*100</f>
        <v>0</v>
      </c>
      <c r="G46" s="61">
        <f>INDEX([1]projections!G$3:G$60,MATCH($A46,[1]projections!$A$3:$A$60,0))*100</f>
        <v>0</v>
      </c>
      <c r="H46" s="61">
        <f>INDEX([1]projections!H$3:H$60,MATCH($A46,[1]projections!$A$3:$A$60,0))*100</f>
        <v>0</v>
      </c>
      <c r="I46" s="61">
        <f>INDEX([1]projections!I$3:I$60,MATCH($A46,[1]projections!$A$3:$A$60,0))*100</f>
        <v>47.198334483690132</v>
      </c>
      <c r="J46" s="61">
        <f>INDEX([1]projections!J$3:J$60,MATCH($A46,[1]projections!$A$3:$A$60,0))*100</f>
        <v>0</v>
      </c>
      <c r="K46" s="61">
        <f>INDEX([1]projections!K$3:K$60,MATCH($A46,[1]projections!$A$3:$A$60,0))*100</f>
        <v>0</v>
      </c>
      <c r="L46" s="61">
        <f>INDEX([1]projections!L$3:L$60,MATCH($A46,[1]projections!$A$3:$A$60,0))*100</f>
        <v>0</v>
      </c>
      <c r="M46" s="61">
        <f>INDEX([1]projections!M$3:M$60,MATCH($A46,[1]projections!$A$3:$A$60,0))</f>
        <v>4</v>
      </c>
      <c r="N46" s="61">
        <f>INDEX([1]projections!N$3:N$60,MATCH($A46,[1]projections!$A$3:$A$60,0))*100</f>
        <v>0</v>
      </c>
      <c r="O46" s="61">
        <f>INDEX([1]projections!O$3:O$60,MATCH($A46,[1]projections!$A$3:$A$60,0))*100</f>
        <v>0</v>
      </c>
      <c r="P46" s="61">
        <f>INDEX([1]projections!P$3:P$60,MATCH($A46,[1]projections!$A$3:$A$60,0))*100</f>
        <v>0</v>
      </c>
      <c r="Q46" s="61">
        <f>INDEX([1]projections!Q$3:Q$60,MATCH($A46,[1]projections!$A$3:$A$60,0))*100</f>
        <v>0</v>
      </c>
      <c r="R46" s="61">
        <f>INDEX([1]projections!R$3:R$60,MATCH($A46,[1]projections!$A$3:$A$60,0))*100</f>
        <v>300</v>
      </c>
      <c r="S46" s="61">
        <f>INDEX([1]projections!S$3:S$60,MATCH($A46,[1]projections!$A$3:$A$60,0))*100</f>
        <v>0</v>
      </c>
      <c r="T46" s="61">
        <f>INDEX([1]projections!T$3:T$60,MATCH($A46,[1]projections!$A$3:$A$60,0))*100</f>
        <v>0</v>
      </c>
      <c r="U46" s="61">
        <f>INDEX([1]projections!U$3:U$60,MATCH($A46,[1]projections!$A$3:$A$60,0))*100</f>
        <v>0</v>
      </c>
      <c r="V46" s="61">
        <f ca="1">INDEX([1]projections!V$3:V$60,MATCH($A46,[1]projections!$A$3:$A$60,0))*100</f>
        <v>61.23</v>
      </c>
      <c r="W46" s="61">
        <f ca="1">INDEX([1]projections!W$3:W$60,MATCH($A46,[1]projections!$A$3:$A$60,0))*100</f>
        <v>0</v>
      </c>
      <c r="X46" s="61">
        <f ca="1">INDEX([1]projections!X$3:X$60,MATCH($A46,[1]projections!$A$3:$A$60,0))*100</f>
        <v>0</v>
      </c>
      <c r="Y46" s="61">
        <f ca="1">INDEX([1]projections!Y$3:Y$60,MATCH($A46,[1]projections!$A$3:$A$60,0))*100</f>
        <v>0</v>
      </c>
      <c r="Z46" s="61">
        <f ca="1">INDEX([1]projections!Z$3:Z$60,MATCH($A46,[1]projections!$A$3:$A$60,0))*100</f>
        <v>0</v>
      </c>
      <c r="AA46" s="61">
        <f ca="1">INDEX([1]projections!AA$3:AA$60,MATCH($A46,[1]projections!$A$3:$A$60,0))*100</f>
        <v>38.729999999999997</v>
      </c>
      <c r="AB46" s="61">
        <f ca="1">INDEX([1]projections!AB$3:AB$60,MATCH($A46,[1]projections!$A$3:$A$60,0))*100</f>
        <v>0</v>
      </c>
      <c r="AC46" s="61">
        <f ca="1">INDEX([1]projections!AC$3:AC$60,MATCH($A46,[1]projections!$A$3:$A$60,0))*100</f>
        <v>0.04</v>
      </c>
      <c r="AD46" s="61">
        <f>INDEX([1]projections!AD$3:AD$60,MATCH($A46,[1]projections!$A$3:$A$60,0))*100</f>
        <v>0</v>
      </c>
      <c r="AW46">
        <f>IFERROR(INDEX(bubblemap!E:E,MATCH($A46,bubblemap!$A:$A,0)),0)</f>
        <v>0</v>
      </c>
      <c r="AX46">
        <f>IFERROR(INDEX(bubblemap!F:F,MATCH($A46,bubblemap!$A:$A,0)),-100)</f>
        <v>-100</v>
      </c>
      <c r="AY46">
        <f>IFERROR(INDEX(bubblemap!G:G,MATCH($A46,bubblemap!$A:$A,0)),-100)</f>
        <v>-100</v>
      </c>
      <c r="AZ46" t="str">
        <f>IFERROR(INDEX(bubblemap!B:B,MATCH($A46,bubblemap!$A:$A,0)),"")</f>
        <v/>
      </c>
    </row>
    <row r="47" spans="1:52">
      <c r="A47" s="20" t="str">
        <f>[1]projections!A48</f>
        <v>Kansas</v>
      </c>
      <c r="B47" s="60">
        <f>[1]projections!B48</f>
        <v>39</v>
      </c>
      <c r="C47" s="20">
        <v>43953</v>
      </c>
      <c r="D47" s="61">
        <f>INDEX([1]projections!D$3:D$60,MATCH($A47,[1]projections!$A$3:$A$60,0))*100</f>
        <v>47.09153618012423</v>
      </c>
      <c r="E47" s="61">
        <f>INDEX([1]projections!E$3:E$60,MATCH($A47,[1]projections!$A$3:$A$60,0))*100</f>
        <v>0</v>
      </c>
      <c r="F47" s="61">
        <f>INDEX([1]projections!F$3:F$60,MATCH($A47,[1]projections!$A$3:$A$60,0))*100</f>
        <v>0</v>
      </c>
      <c r="G47" s="61">
        <f>INDEX([1]projections!G$3:G$60,MATCH($A47,[1]projections!$A$3:$A$60,0))*100</f>
        <v>0</v>
      </c>
      <c r="H47" s="61">
        <f>INDEX([1]projections!H$3:H$60,MATCH($A47,[1]projections!$A$3:$A$60,0))*100</f>
        <v>0</v>
      </c>
      <c r="I47" s="61">
        <f>INDEX([1]projections!I$3:I$60,MATCH($A47,[1]projections!$A$3:$A$60,0))*100</f>
        <v>52.908463819875784</v>
      </c>
      <c r="J47" s="61">
        <f>INDEX([1]projections!J$3:J$60,MATCH($A47,[1]projections!$A$3:$A$60,0))*100</f>
        <v>0</v>
      </c>
      <c r="K47" s="61">
        <f>INDEX([1]projections!K$3:K$60,MATCH($A47,[1]projections!$A$3:$A$60,0))*100</f>
        <v>0</v>
      </c>
      <c r="L47" s="61">
        <f>INDEX([1]projections!L$3:L$60,MATCH($A47,[1]projections!$A$3:$A$60,0))*100</f>
        <v>0</v>
      </c>
      <c r="M47" s="61">
        <f>INDEX([1]projections!M$3:M$60,MATCH($A47,[1]projections!$A$3:$A$60,0))</f>
        <v>18</v>
      </c>
      <c r="N47" s="61">
        <f>INDEX([1]projections!N$3:N$60,MATCH($A47,[1]projections!$A$3:$A$60,0))*100</f>
        <v>0</v>
      </c>
      <c r="O47" s="61">
        <f>INDEX([1]projections!O$3:O$60,MATCH($A47,[1]projections!$A$3:$A$60,0))*100</f>
        <v>0</v>
      </c>
      <c r="P47" s="61">
        <f>INDEX([1]projections!P$3:P$60,MATCH($A47,[1]projections!$A$3:$A$60,0))*100</f>
        <v>0</v>
      </c>
      <c r="Q47" s="61">
        <f>INDEX([1]projections!Q$3:Q$60,MATCH($A47,[1]projections!$A$3:$A$60,0))*100</f>
        <v>0</v>
      </c>
      <c r="R47" s="61">
        <f>INDEX([1]projections!R$3:R$60,MATCH($A47,[1]projections!$A$3:$A$60,0))*100</f>
        <v>2100</v>
      </c>
      <c r="S47" s="61">
        <f>INDEX([1]projections!S$3:S$60,MATCH($A47,[1]projections!$A$3:$A$60,0))*100</f>
        <v>0</v>
      </c>
      <c r="T47" s="61">
        <f>INDEX([1]projections!T$3:T$60,MATCH($A47,[1]projections!$A$3:$A$60,0))*100</f>
        <v>0</v>
      </c>
      <c r="U47" s="61">
        <f>INDEX([1]projections!U$3:U$60,MATCH($A47,[1]projections!$A$3:$A$60,0))*100</f>
        <v>0</v>
      </c>
      <c r="V47" s="61">
        <f ca="1">INDEX([1]projections!V$3:V$60,MATCH($A47,[1]projections!$A$3:$A$60,0))*100</f>
        <v>37.85</v>
      </c>
      <c r="W47" s="61">
        <f ca="1">INDEX([1]projections!W$3:W$60,MATCH($A47,[1]projections!$A$3:$A$60,0))*100</f>
        <v>0</v>
      </c>
      <c r="X47" s="61">
        <f ca="1">INDEX([1]projections!X$3:X$60,MATCH($A47,[1]projections!$A$3:$A$60,0))*100</f>
        <v>0</v>
      </c>
      <c r="Y47" s="61">
        <f ca="1">INDEX([1]projections!Y$3:Y$60,MATCH($A47,[1]projections!$A$3:$A$60,0))*100</f>
        <v>0</v>
      </c>
      <c r="Z47" s="61">
        <f ca="1">INDEX([1]projections!Z$3:Z$60,MATCH($A47,[1]projections!$A$3:$A$60,0))*100</f>
        <v>0</v>
      </c>
      <c r="AA47" s="61">
        <f ca="1">INDEX([1]projections!AA$3:AA$60,MATCH($A47,[1]projections!$A$3:$A$60,0))*100</f>
        <v>62.09</v>
      </c>
      <c r="AB47" s="61">
        <f ca="1">INDEX([1]projections!AB$3:AB$60,MATCH($A47,[1]projections!$A$3:$A$60,0))*100</f>
        <v>0</v>
      </c>
      <c r="AC47" s="61">
        <f ca="1">INDEX([1]projections!AC$3:AC$60,MATCH($A47,[1]projections!$A$3:$A$60,0))*100</f>
        <v>0.06</v>
      </c>
      <c r="AD47" s="61">
        <f>INDEX([1]projections!AD$3:AD$60,MATCH($A47,[1]projections!$A$3:$A$60,0))*100</f>
        <v>0</v>
      </c>
      <c r="AW47">
        <f>IFERROR(INDEX(bubblemap!E:E,MATCH($A47,bubblemap!$A:$A,0)),0)</f>
        <v>13.416407864998739</v>
      </c>
      <c r="AX47">
        <f>IFERROR(INDEX(bubblemap!F:F,MATCH($A47,bubblemap!$A:$A,0)),-100)</f>
        <v>266</v>
      </c>
      <c r="AY47">
        <f>IFERROR(INDEX(bubblemap!G:G,MATCH($A47,bubblemap!$A:$A,0)),-100)</f>
        <v>248</v>
      </c>
      <c r="AZ47" t="str">
        <f>IFERROR(INDEX(bubblemap!B:B,MATCH($A47,bubblemap!$A:$A,0)),"")</f>
        <v>KS</v>
      </c>
    </row>
    <row r="48" spans="1:52">
      <c r="A48" s="20" t="str">
        <f>[1]projections!A49</f>
        <v>Indiana</v>
      </c>
      <c r="B48" s="60">
        <f>[1]projections!B49</f>
        <v>82</v>
      </c>
      <c r="C48" s="20">
        <v>43956</v>
      </c>
      <c r="D48" s="61">
        <f>INDEX([1]projections!D$3:D$60,MATCH($A48,[1]projections!$A$3:$A$60,0))*100</f>
        <v>52.837684504919316</v>
      </c>
      <c r="E48" s="61">
        <f>INDEX([1]projections!E$3:E$60,MATCH($A48,[1]projections!$A$3:$A$60,0))*100</f>
        <v>0</v>
      </c>
      <c r="F48" s="61">
        <f>INDEX([1]projections!F$3:F$60,MATCH($A48,[1]projections!$A$3:$A$60,0))*100</f>
        <v>0</v>
      </c>
      <c r="G48" s="61">
        <f>INDEX([1]projections!G$3:G$60,MATCH($A48,[1]projections!$A$3:$A$60,0))*100</f>
        <v>0</v>
      </c>
      <c r="H48" s="61">
        <f>INDEX([1]projections!H$3:H$60,MATCH($A48,[1]projections!$A$3:$A$60,0))*100</f>
        <v>0</v>
      </c>
      <c r="I48" s="61">
        <f>INDEX([1]projections!I$3:I$60,MATCH($A48,[1]projections!$A$3:$A$60,0))*100</f>
        <v>47.162315495080676</v>
      </c>
      <c r="J48" s="61">
        <f>INDEX([1]projections!J$3:J$60,MATCH($A48,[1]projections!$A$3:$A$60,0))*100</f>
        <v>0</v>
      </c>
      <c r="K48" s="61">
        <f>INDEX([1]projections!K$3:K$60,MATCH($A48,[1]projections!$A$3:$A$60,0))*100</f>
        <v>0</v>
      </c>
      <c r="L48" s="61">
        <f>INDEX([1]projections!L$3:L$60,MATCH($A48,[1]projections!$A$3:$A$60,0))*100</f>
        <v>0</v>
      </c>
      <c r="M48" s="61">
        <f>INDEX([1]projections!M$3:M$60,MATCH($A48,[1]projections!$A$3:$A$60,0))</f>
        <v>43</v>
      </c>
      <c r="N48" s="61">
        <f>INDEX([1]projections!N$3:N$60,MATCH($A48,[1]projections!$A$3:$A$60,0))*100</f>
        <v>0</v>
      </c>
      <c r="O48" s="61">
        <f>INDEX([1]projections!O$3:O$60,MATCH($A48,[1]projections!$A$3:$A$60,0))*100</f>
        <v>0</v>
      </c>
      <c r="P48" s="61">
        <f>INDEX([1]projections!P$3:P$60,MATCH($A48,[1]projections!$A$3:$A$60,0))*100</f>
        <v>0</v>
      </c>
      <c r="Q48" s="61">
        <f>INDEX([1]projections!Q$3:Q$60,MATCH($A48,[1]projections!$A$3:$A$60,0))*100</f>
        <v>0</v>
      </c>
      <c r="R48" s="61">
        <f>INDEX([1]projections!R$3:R$60,MATCH($A48,[1]projections!$A$3:$A$60,0))*100</f>
        <v>3900</v>
      </c>
      <c r="S48" s="61">
        <f>INDEX([1]projections!S$3:S$60,MATCH($A48,[1]projections!$A$3:$A$60,0))*100</f>
        <v>0</v>
      </c>
      <c r="T48" s="61">
        <f>INDEX([1]projections!T$3:T$60,MATCH($A48,[1]projections!$A$3:$A$60,0))*100</f>
        <v>0</v>
      </c>
      <c r="U48" s="61">
        <f>INDEX([1]projections!U$3:U$60,MATCH($A48,[1]projections!$A$3:$A$60,0))*100</f>
        <v>0</v>
      </c>
      <c r="V48" s="61">
        <f ca="1">INDEX([1]projections!V$3:V$60,MATCH($A48,[1]projections!$A$3:$A$60,0))*100</f>
        <v>61.360000000000007</v>
      </c>
      <c r="W48" s="61">
        <f ca="1">INDEX([1]projections!W$3:W$60,MATCH($A48,[1]projections!$A$3:$A$60,0))*100</f>
        <v>0</v>
      </c>
      <c r="X48" s="61">
        <f ca="1">INDEX([1]projections!X$3:X$60,MATCH($A48,[1]projections!$A$3:$A$60,0))*100</f>
        <v>0</v>
      </c>
      <c r="Y48" s="61">
        <f ca="1">INDEX([1]projections!Y$3:Y$60,MATCH($A48,[1]projections!$A$3:$A$60,0))*100</f>
        <v>0</v>
      </c>
      <c r="Z48" s="61">
        <f ca="1">INDEX([1]projections!Z$3:Z$60,MATCH($A48,[1]projections!$A$3:$A$60,0))*100</f>
        <v>0</v>
      </c>
      <c r="AA48" s="61">
        <f ca="1">INDEX([1]projections!AA$3:AA$60,MATCH($A48,[1]projections!$A$3:$A$60,0))*100</f>
        <v>38.56</v>
      </c>
      <c r="AB48" s="61">
        <f ca="1">INDEX([1]projections!AB$3:AB$60,MATCH($A48,[1]projections!$A$3:$A$60,0))*100</f>
        <v>0</v>
      </c>
      <c r="AC48" s="61">
        <f ca="1">INDEX([1]projections!AC$3:AC$60,MATCH($A48,[1]projections!$A$3:$A$60,0))*100</f>
        <v>0.08</v>
      </c>
      <c r="AD48" s="61">
        <f>INDEX([1]projections!AD$3:AD$60,MATCH($A48,[1]projections!$A$3:$A$60,0))*100</f>
        <v>0</v>
      </c>
      <c r="AW48">
        <f>IFERROR(INDEX(bubblemap!E:E,MATCH($A48,bubblemap!$A:$A,0)),0)</f>
        <v>18.165902124584949</v>
      </c>
      <c r="AX48">
        <f>IFERROR(INDEX(bubblemap!F:F,MATCH($A48,bubblemap!$A:$A,0)),-100)</f>
        <v>413</v>
      </c>
      <c r="AY48">
        <f>IFERROR(INDEX(bubblemap!G:G,MATCH($A48,bubblemap!$A:$A,0)),-100)</f>
        <v>207</v>
      </c>
      <c r="AZ48" t="str">
        <f>IFERROR(INDEX(bubblemap!B:B,MATCH($A48,bubblemap!$A:$A,0)),"")</f>
        <v>IN</v>
      </c>
    </row>
    <row r="49" spans="1:52">
      <c r="A49" s="20" t="str">
        <f>[1]projections!A50</f>
        <v>Nebraska</v>
      </c>
      <c r="B49" s="60">
        <f>[1]projections!B50</f>
        <v>29</v>
      </c>
      <c r="C49" s="20">
        <v>43963</v>
      </c>
      <c r="D49" s="61">
        <f>INDEX([1]projections!D$3:D$60,MATCH($A49,[1]projections!$A$3:$A$60,0))*100</f>
        <v>48.90201750483471</v>
      </c>
      <c r="E49" s="61">
        <f>INDEX([1]projections!E$3:E$60,MATCH($A49,[1]projections!$A$3:$A$60,0))*100</f>
        <v>0</v>
      </c>
      <c r="F49" s="61">
        <f>INDEX([1]projections!F$3:F$60,MATCH($A49,[1]projections!$A$3:$A$60,0))*100</f>
        <v>0</v>
      </c>
      <c r="G49" s="61">
        <f>INDEX([1]projections!G$3:G$60,MATCH($A49,[1]projections!$A$3:$A$60,0))*100</f>
        <v>0</v>
      </c>
      <c r="H49" s="61">
        <f>INDEX([1]projections!H$3:H$60,MATCH($A49,[1]projections!$A$3:$A$60,0))*100</f>
        <v>0</v>
      </c>
      <c r="I49" s="61">
        <f>INDEX([1]projections!I$3:I$60,MATCH($A49,[1]projections!$A$3:$A$60,0))*100</f>
        <v>51.097982495165304</v>
      </c>
      <c r="J49" s="61">
        <f>INDEX([1]projections!J$3:J$60,MATCH($A49,[1]projections!$A$3:$A$60,0))*100</f>
        <v>0</v>
      </c>
      <c r="K49" s="61">
        <f>INDEX([1]projections!K$3:K$60,MATCH($A49,[1]projections!$A$3:$A$60,0))*100</f>
        <v>0</v>
      </c>
      <c r="L49" s="61">
        <f>INDEX([1]projections!L$3:L$60,MATCH($A49,[1]projections!$A$3:$A$60,0))*100</f>
        <v>0</v>
      </c>
      <c r="M49" s="61">
        <f>INDEX([1]projections!M$3:M$60,MATCH($A49,[1]projections!$A$3:$A$60,0))</f>
        <v>14</v>
      </c>
      <c r="N49" s="61">
        <f>INDEX([1]projections!N$3:N$60,MATCH($A49,[1]projections!$A$3:$A$60,0))*100</f>
        <v>0</v>
      </c>
      <c r="O49" s="61">
        <f>INDEX([1]projections!O$3:O$60,MATCH($A49,[1]projections!$A$3:$A$60,0))*100</f>
        <v>0</v>
      </c>
      <c r="P49" s="61">
        <f>INDEX([1]projections!P$3:P$60,MATCH($A49,[1]projections!$A$3:$A$60,0))*100</f>
        <v>0</v>
      </c>
      <c r="Q49" s="61">
        <f>INDEX([1]projections!Q$3:Q$60,MATCH($A49,[1]projections!$A$3:$A$60,0))*100</f>
        <v>0</v>
      </c>
      <c r="R49" s="61">
        <f>INDEX([1]projections!R$3:R$60,MATCH($A49,[1]projections!$A$3:$A$60,0))*100</f>
        <v>1500</v>
      </c>
      <c r="S49" s="61">
        <f>INDEX([1]projections!S$3:S$60,MATCH($A49,[1]projections!$A$3:$A$60,0))*100</f>
        <v>0</v>
      </c>
      <c r="T49" s="61">
        <f>INDEX([1]projections!T$3:T$60,MATCH($A49,[1]projections!$A$3:$A$60,0))*100</f>
        <v>0</v>
      </c>
      <c r="U49" s="61">
        <f>INDEX([1]projections!U$3:U$60,MATCH($A49,[1]projections!$A$3:$A$60,0))*100</f>
        <v>0</v>
      </c>
      <c r="V49" s="61">
        <f ca="1">INDEX([1]projections!V$3:V$60,MATCH($A49,[1]projections!$A$3:$A$60,0))*100</f>
        <v>45.26</v>
      </c>
      <c r="W49" s="61">
        <f ca="1">INDEX([1]projections!W$3:W$60,MATCH($A49,[1]projections!$A$3:$A$60,0))*100</f>
        <v>0</v>
      </c>
      <c r="X49" s="61">
        <f ca="1">INDEX([1]projections!X$3:X$60,MATCH($A49,[1]projections!$A$3:$A$60,0))*100</f>
        <v>0</v>
      </c>
      <c r="Y49" s="61">
        <f ca="1">INDEX([1]projections!Y$3:Y$60,MATCH($A49,[1]projections!$A$3:$A$60,0))*100</f>
        <v>0</v>
      </c>
      <c r="Z49" s="61">
        <f ca="1">INDEX([1]projections!Z$3:Z$60,MATCH($A49,[1]projections!$A$3:$A$60,0))*100</f>
        <v>0</v>
      </c>
      <c r="AA49" s="61">
        <f ca="1">INDEX([1]projections!AA$3:AA$60,MATCH($A49,[1]projections!$A$3:$A$60,0))*100</f>
        <v>54.72</v>
      </c>
      <c r="AB49" s="61">
        <f ca="1">INDEX([1]projections!AB$3:AB$60,MATCH($A49,[1]projections!$A$3:$A$60,0))*100</f>
        <v>0</v>
      </c>
      <c r="AC49" s="61">
        <f ca="1">INDEX([1]projections!AC$3:AC$60,MATCH($A49,[1]projections!$A$3:$A$60,0))*100</f>
        <v>0.02</v>
      </c>
      <c r="AD49" s="61">
        <f>INDEX([1]projections!AD$3:AD$60,MATCH($A49,[1]projections!$A$3:$A$60,0))*100</f>
        <v>0</v>
      </c>
      <c r="AW49">
        <f>IFERROR(INDEX(bubblemap!E:E,MATCH($A49,bubblemap!$A:$A,0)),0)</f>
        <v>12.24744871391589</v>
      </c>
      <c r="AX49">
        <f>IFERROR(INDEX(bubblemap!F:F,MATCH($A49,bubblemap!$A:$A,0)),-100)</f>
        <v>258</v>
      </c>
      <c r="AY49">
        <f>IFERROR(INDEX(bubblemap!G:G,MATCH($A49,bubblemap!$A:$A,0)),-100)</f>
        <v>209</v>
      </c>
      <c r="AZ49" t="str">
        <f>IFERROR(INDEX(bubblemap!B:B,MATCH($A49,bubblemap!$A:$A,0)),"")</f>
        <v>NE</v>
      </c>
    </row>
    <row r="50" spans="1:52">
      <c r="A50" s="20" t="str">
        <f>[1]projections!A51</f>
        <v>West Virginia</v>
      </c>
      <c r="B50" s="60">
        <f>[1]projections!B51</f>
        <v>28</v>
      </c>
      <c r="C50" s="20">
        <v>43963</v>
      </c>
      <c r="D50" s="61">
        <f>INDEX([1]projections!D$3:D$60,MATCH($A50,[1]projections!$A$3:$A$60,0))*100</f>
        <v>58.067049108640568</v>
      </c>
      <c r="E50" s="61">
        <f>INDEX([1]projections!E$3:E$60,MATCH($A50,[1]projections!$A$3:$A$60,0))*100</f>
        <v>0</v>
      </c>
      <c r="F50" s="61">
        <f>INDEX([1]projections!F$3:F$60,MATCH($A50,[1]projections!$A$3:$A$60,0))*100</f>
        <v>0</v>
      </c>
      <c r="G50" s="61">
        <f>INDEX([1]projections!G$3:G$60,MATCH($A50,[1]projections!$A$3:$A$60,0))*100</f>
        <v>0</v>
      </c>
      <c r="H50" s="61">
        <f>INDEX([1]projections!H$3:H$60,MATCH($A50,[1]projections!$A$3:$A$60,0))*100</f>
        <v>0</v>
      </c>
      <c r="I50" s="61">
        <f>INDEX([1]projections!I$3:I$60,MATCH($A50,[1]projections!$A$3:$A$60,0))*100</f>
        <v>41.93295089135944</v>
      </c>
      <c r="J50" s="61">
        <f>INDEX([1]projections!J$3:J$60,MATCH($A50,[1]projections!$A$3:$A$60,0))*100</f>
        <v>0</v>
      </c>
      <c r="K50" s="61">
        <f>INDEX([1]projections!K$3:K$60,MATCH($A50,[1]projections!$A$3:$A$60,0))*100</f>
        <v>0</v>
      </c>
      <c r="L50" s="61">
        <f>INDEX([1]projections!L$3:L$60,MATCH($A50,[1]projections!$A$3:$A$60,0))*100</f>
        <v>0</v>
      </c>
      <c r="M50" s="61">
        <f>INDEX([1]projections!M$3:M$60,MATCH($A50,[1]projections!$A$3:$A$60,0))</f>
        <v>16</v>
      </c>
      <c r="N50" s="61">
        <f>INDEX([1]projections!N$3:N$60,MATCH($A50,[1]projections!$A$3:$A$60,0))*100</f>
        <v>0</v>
      </c>
      <c r="O50" s="61">
        <f>INDEX([1]projections!O$3:O$60,MATCH($A50,[1]projections!$A$3:$A$60,0))*100</f>
        <v>0</v>
      </c>
      <c r="P50" s="61">
        <f>INDEX([1]projections!P$3:P$60,MATCH($A50,[1]projections!$A$3:$A$60,0))*100</f>
        <v>0</v>
      </c>
      <c r="Q50" s="61">
        <f>INDEX([1]projections!Q$3:Q$60,MATCH($A50,[1]projections!$A$3:$A$60,0))*100</f>
        <v>0</v>
      </c>
      <c r="R50" s="61">
        <f>INDEX([1]projections!R$3:R$60,MATCH($A50,[1]projections!$A$3:$A$60,0))*100</f>
        <v>1200</v>
      </c>
      <c r="S50" s="61">
        <f>INDEX([1]projections!S$3:S$60,MATCH($A50,[1]projections!$A$3:$A$60,0))*100</f>
        <v>0</v>
      </c>
      <c r="T50" s="61">
        <f>INDEX([1]projections!T$3:T$60,MATCH($A50,[1]projections!$A$3:$A$60,0))*100</f>
        <v>0</v>
      </c>
      <c r="U50" s="61">
        <f>INDEX([1]projections!U$3:U$60,MATCH($A50,[1]projections!$A$3:$A$60,0))*100</f>
        <v>0</v>
      </c>
      <c r="V50" s="61">
        <f ca="1">INDEX([1]projections!V$3:V$60,MATCH($A50,[1]projections!$A$3:$A$60,0))*100</f>
        <v>79.05</v>
      </c>
      <c r="W50" s="61">
        <f ca="1">INDEX([1]projections!W$3:W$60,MATCH($A50,[1]projections!$A$3:$A$60,0))*100</f>
        <v>0</v>
      </c>
      <c r="X50" s="61">
        <f ca="1">INDEX([1]projections!X$3:X$60,MATCH($A50,[1]projections!$A$3:$A$60,0))*100</f>
        <v>0</v>
      </c>
      <c r="Y50" s="61">
        <f ca="1">INDEX([1]projections!Y$3:Y$60,MATCH($A50,[1]projections!$A$3:$A$60,0))*100</f>
        <v>0</v>
      </c>
      <c r="Z50" s="61">
        <f ca="1">INDEX([1]projections!Z$3:Z$60,MATCH($A50,[1]projections!$A$3:$A$60,0))*100</f>
        <v>0</v>
      </c>
      <c r="AA50" s="61">
        <f ca="1">INDEX([1]projections!AA$3:AA$60,MATCH($A50,[1]projections!$A$3:$A$60,0))*100</f>
        <v>20.919999999999998</v>
      </c>
      <c r="AB50" s="61">
        <f ca="1">INDEX([1]projections!AB$3:AB$60,MATCH($A50,[1]projections!$A$3:$A$60,0))*100</f>
        <v>0</v>
      </c>
      <c r="AC50" s="61">
        <f ca="1">INDEX([1]projections!AC$3:AC$60,MATCH($A50,[1]projections!$A$3:$A$60,0))*100</f>
        <v>0.03</v>
      </c>
      <c r="AD50" s="61">
        <f>INDEX([1]projections!AD$3:AD$60,MATCH($A50,[1]projections!$A$3:$A$60,0))*100</f>
        <v>0</v>
      </c>
      <c r="AW50">
        <f>IFERROR(INDEX(bubblemap!E:E,MATCH($A50,bubblemap!$A:$A,0)),0)</f>
        <v>12.24744871391589</v>
      </c>
      <c r="AX50">
        <f>IFERROR(INDEX(bubblemap!F:F,MATCH($A50,bubblemap!$A:$A,0)),-100)</f>
        <v>451</v>
      </c>
      <c r="AY50">
        <f>IFERROR(INDEX(bubblemap!G:G,MATCH($A50,bubblemap!$A:$A,0)),-100)</f>
        <v>242</v>
      </c>
      <c r="AZ50" t="str">
        <f>IFERROR(INDEX(bubblemap!B:B,MATCH($A50,bubblemap!$A:$A,0)),"")</f>
        <v>WV</v>
      </c>
    </row>
    <row r="51" spans="1:52">
      <c r="A51" s="20" t="str">
        <f>[1]projections!A52</f>
        <v>Kentucky</v>
      </c>
      <c r="B51" s="60">
        <f>[1]projections!B52</f>
        <v>54</v>
      </c>
      <c r="C51" s="20">
        <v>43970</v>
      </c>
      <c r="D51" s="61">
        <f>INDEX([1]projections!D$3:D$60,MATCH($A51,[1]projections!$A$3:$A$60,0))*100</f>
        <v>58.653449893947027</v>
      </c>
      <c r="E51" s="61">
        <f>INDEX([1]projections!E$3:E$60,MATCH($A51,[1]projections!$A$3:$A$60,0))*100</f>
        <v>0</v>
      </c>
      <c r="F51" s="61">
        <f>INDEX([1]projections!F$3:F$60,MATCH($A51,[1]projections!$A$3:$A$60,0))*100</f>
        <v>0</v>
      </c>
      <c r="G51" s="61">
        <f>INDEX([1]projections!G$3:G$60,MATCH($A51,[1]projections!$A$3:$A$60,0))*100</f>
        <v>0</v>
      </c>
      <c r="H51" s="61">
        <f>INDEX([1]projections!H$3:H$60,MATCH($A51,[1]projections!$A$3:$A$60,0))*100</f>
        <v>0</v>
      </c>
      <c r="I51" s="61">
        <f>INDEX([1]projections!I$3:I$60,MATCH($A51,[1]projections!$A$3:$A$60,0))*100</f>
        <v>41.346550106052973</v>
      </c>
      <c r="J51" s="61">
        <f>INDEX([1]projections!J$3:J$60,MATCH($A51,[1]projections!$A$3:$A$60,0))*100</f>
        <v>0</v>
      </c>
      <c r="K51" s="61">
        <f>INDEX([1]projections!K$3:K$60,MATCH($A51,[1]projections!$A$3:$A$60,0))*100</f>
        <v>0</v>
      </c>
      <c r="L51" s="61">
        <f>INDEX([1]projections!L$3:L$60,MATCH($A51,[1]projections!$A$3:$A$60,0))*100</f>
        <v>0</v>
      </c>
      <c r="M51" s="61">
        <f>INDEX([1]projections!M$3:M$60,MATCH($A51,[1]projections!$A$3:$A$60,0))</f>
        <v>32</v>
      </c>
      <c r="N51" s="61">
        <f>INDEX([1]projections!N$3:N$60,MATCH($A51,[1]projections!$A$3:$A$60,0))*100</f>
        <v>0</v>
      </c>
      <c r="O51" s="61">
        <f>INDEX([1]projections!O$3:O$60,MATCH($A51,[1]projections!$A$3:$A$60,0))*100</f>
        <v>0</v>
      </c>
      <c r="P51" s="61">
        <f>INDEX([1]projections!P$3:P$60,MATCH($A51,[1]projections!$A$3:$A$60,0))*100</f>
        <v>0</v>
      </c>
      <c r="Q51" s="61">
        <f>INDEX([1]projections!Q$3:Q$60,MATCH($A51,[1]projections!$A$3:$A$60,0))*100</f>
        <v>0</v>
      </c>
      <c r="R51" s="61">
        <f>INDEX([1]projections!R$3:R$60,MATCH($A51,[1]projections!$A$3:$A$60,0))*100</f>
        <v>2200</v>
      </c>
      <c r="S51" s="61">
        <f>INDEX([1]projections!S$3:S$60,MATCH($A51,[1]projections!$A$3:$A$60,0))*100</f>
        <v>0</v>
      </c>
      <c r="T51" s="61">
        <f>INDEX([1]projections!T$3:T$60,MATCH($A51,[1]projections!$A$3:$A$60,0))*100</f>
        <v>0</v>
      </c>
      <c r="U51" s="61">
        <f>INDEX([1]projections!U$3:U$60,MATCH($A51,[1]projections!$A$3:$A$60,0))*100</f>
        <v>0</v>
      </c>
      <c r="V51" s="61">
        <f ca="1">INDEX([1]projections!V$3:V$60,MATCH($A51,[1]projections!$A$3:$A$60,0))*100</f>
        <v>80.5</v>
      </c>
      <c r="W51" s="61">
        <f ca="1">INDEX([1]projections!W$3:W$60,MATCH($A51,[1]projections!$A$3:$A$60,0))*100</f>
        <v>0</v>
      </c>
      <c r="X51" s="61">
        <f ca="1">INDEX([1]projections!X$3:X$60,MATCH($A51,[1]projections!$A$3:$A$60,0))*100</f>
        <v>0</v>
      </c>
      <c r="Y51" s="61">
        <f ca="1">INDEX([1]projections!Y$3:Y$60,MATCH($A51,[1]projections!$A$3:$A$60,0))*100</f>
        <v>0</v>
      </c>
      <c r="Z51" s="61">
        <f ca="1">INDEX([1]projections!Z$3:Z$60,MATCH($A51,[1]projections!$A$3:$A$60,0))*100</f>
        <v>0</v>
      </c>
      <c r="AA51" s="61">
        <f ca="1">INDEX([1]projections!AA$3:AA$60,MATCH($A51,[1]projections!$A$3:$A$60,0))*100</f>
        <v>19.439999999999998</v>
      </c>
      <c r="AB51" s="61">
        <f ca="1">INDEX([1]projections!AB$3:AB$60,MATCH($A51,[1]projections!$A$3:$A$60,0))*100</f>
        <v>0</v>
      </c>
      <c r="AC51" s="61">
        <f ca="1">INDEX([1]projections!AC$3:AC$60,MATCH($A51,[1]projections!$A$3:$A$60,0))*100</f>
        <v>0.06</v>
      </c>
      <c r="AD51" s="61">
        <f>INDEX([1]projections!AD$3:AD$60,MATCH($A51,[1]projections!$A$3:$A$60,0))*100</f>
        <v>0</v>
      </c>
      <c r="AW51">
        <f>IFERROR(INDEX(bubblemap!E:E,MATCH($A51,bubblemap!$A:$A,0)),0)</f>
        <v>15.491933384829668</v>
      </c>
      <c r="AX51">
        <f>IFERROR(INDEX(bubblemap!F:F,MATCH($A51,bubblemap!$A:$A,0)),-100)</f>
        <v>411</v>
      </c>
      <c r="AY51">
        <f>IFERROR(INDEX(bubblemap!G:G,MATCH($A51,bubblemap!$A:$A,0)),-100)</f>
        <v>251</v>
      </c>
      <c r="AZ51" t="str">
        <f>IFERROR(INDEX(bubblemap!B:B,MATCH($A51,bubblemap!$A:$A,0)),"")</f>
        <v>KY</v>
      </c>
    </row>
    <row r="52" spans="1:52">
      <c r="A52" s="20" t="str">
        <f>[1]projections!A53</f>
        <v>Oregon</v>
      </c>
      <c r="B52" s="60">
        <f>[1]projections!B53</f>
        <v>61</v>
      </c>
      <c r="C52" s="20">
        <v>43970</v>
      </c>
      <c r="D52" s="61">
        <f>INDEX([1]projections!D$3:D$60,MATCH($A52,[1]projections!$A$3:$A$60,0))*100</f>
        <v>51.533770602112547</v>
      </c>
      <c r="E52" s="61">
        <f>INDEX([1]projections!E$3:E$60,MATCH($A52,[1]projections!$A$3:$A$60,0))*100</f>
        <v>0</v>
      </c>
      <c r="F52" s="61">
        <f>INDEX([1]projections!F$3:F$60,MATCH($A52,[1]projections!$A$3:$A$60,0))*100</f>
        <v>0</v>
      </c>
      <c r="G52" s="61">
        <f>INDEX([1]projections!G$3:G$60,MATCH($A52,[1]projections!$A$3:$A$60,0))*100</f>
        <v>0</v>
      </c>
      <c r="H52" s="61">
        <f>INDEX([1]projections!H$3:H$60,MATCH($A52,[1]projections!$A$3:$A$60,0))*100</f>
        <v>0</v>
      </c>
      <c r="I52" s="61">
        <f>INDEX([1]projections!I$3:I$60,MATCH($A52,[1]projections!$A$3:$A$60,0))*100</f>
        <v>48.466229397887446</v>
      </c>
      <c r="J52" s="61">
        <f>INDEX([1]projections!J$3:J$60,MATCH($A52,[1]projections!$A$3:$A$60,0))*100</f>
        <v>0</v>
      </c>
      <c r="K52" s="61">
        <f>INDEX([1]projections!K$3:K$60,MATCH($A52,[1]projections!$A$3:$A$60,0))*100</f>
        <v>0</v>
      </c>
      <c r="L52" s="61">
        <f>INDEX([1]projections!L$3:L$60,MATCH($A52,[1]projections!$A$3:$A$60,0))*100</f>
        <v>0</v>
      </c>
      <c r="M52" s="61">
        <f>INDEX([1]projections!M$3:M$60,MATCH($A52,[1]projections!$A$3:$A$60,0))</f>
        <v>31</v>
      </c>
      <c r="N52" s="61">
        <f>INDEX([1]projections!N$3:N$60,MATCH($A52,[1]projections!$A$3:$A$60,0))*100</f>
        <v>0</v>
      </c>
      <c r="O52" s="61">
        <f>INDEX([1]projections!O$3:O$60,MATCH($A52,[1]projections!$A$3:$A$60,0))*100</f>
        <v>0</v>
      </c>
      <c r="P52" s="61">
        <f>INDEX([1]projections!P$3:P$60,MATCH($A52,[1]projections!$A$3:$A$60,0))*100</f>
        <v>0</v>
      </c>
      <c r="Q52" s="61">
        <f>INDEX([1]projections!Q$3:Q$60,MATCH($A52,[1]projections!$A$3:$A$60,0))*100</f>
        <v>0</v>
      </c>
      <c r="R52" s="61">
        <f>INDEX([1]projections!R$3:R$60,MATCH($A52,[1]projections!$A$3:$A$60,0))*100</f>
        <v>3000</v>
      </c>
      <c r="S52" s="61">
        <f>INDEX([1]projections!S$3:S$60,MATCH($A52,[1]projections!$A$3:$A$60,0))*100</f>
        <v>0</v>
      </c>
      <c r="T52" s="61">
        <f>INDEX([1]projections!T$3:T$60,MATCH($A52,[1]projections!$A$3:$A$60,0))*100</f>
        <v>0</v>
      </c>
      <c r="U52" s="61">
        <f>INDEX([1]projections!U$3:U$60,MATCH($A52,[1]projections!$A$3:$A$60,0))*100</f>
        <v>0</v>
      </c>
      <c r="V52" s="61">
        <f ca="1">INDEX([1]projections!V$3:V$60,MATCH($A52,[1]projections!$A$3:$A$60,0))*100</f>
        <v>56.220000000000006</v>
      </c>
      <c r="W52" s="61">
        <f ca="1">INDEX([1]projections!W$3:W$60,MATCH($A52,[1]projections!$A$3:$A$60,0))*100</f>
        <v>0</v>
      </c>
      <c r="X52" s="61">
        <f ca="1">INDEX([1]projections!X$3:X$60,MATCH($A52,[1]projections!$A$3:$A$60,0))*100</f>
        <v>0</v>
      </c>
      <c r="Y52" s="61">
        <f ca="1">INDEX([1]projections!Y$3:Y$60,MATCH($A52,[1]projections!$A$3:$A$60,0))*100</f>
        <v>0</v>
      </c>
      <c r="Z52" s="61">
        <f ca="1">INDEX([1]projections!Z$3:Z$60,MATCH($A52,[1]projections!$A$3:$A$60,0))*100</f>
        <v>0</v>
      </c>
      <c r="AA52" s="61">
        <f ca="1">INDEX([1]projections!AA$3:AA$60,MATCH($A52,[1]projections!$A$3:$A$60,0))*100</f>
        <v>43.74</v>
      </c>
      <c r="AB52" s="61">
        <f ca="1">INDEX([1]projections!AB$3:AB$60,MATCH($A52,[1]projections!$A$3:$A$60,0))*100</f>
        <v>0</v>
      </c>
      <c r="AC52" s="61">
        <f ca="1">INDEX([1]projections!AC$3:AC$60,MATCH($A52,[1]projections!$A$3:$A$60,0))*100</f>
        <v>0.04</v>
      </c>
      <c r="AD52" s="61">
        <f>INDEX([1]projections!AD$3:AD$60,MATCH($A52,[1]projections!$A$3:$A$60,0))*100</f>
        <v>0</v>
      </c>
      <c r="AW52">
        <f>IFERROR(INDEX(bubblemap!E:E,MATCH($A52,bubblemap!$A:$A,0)),0)</f>
        <v>14.491376746189438</v>
      </c>
      <c r="AX52">
        <f>IFERROR(INDEX(bubblemap!F:F,MATCH($A52,bubblemap!$A:$A,0)),-100)</f>
        <v>124</v>
      </c>
      <c r="AY52">
        <f>IFERROR(INDEX(bubblemap!G:G,MATCH($A52,bubblemap!$A:$A,0)),-100)</f>
        <v>176</v>
      </c>
      <c r="AZ52" t="str">
        <f>IFERROR(INDEX(bubblemap!B:B,MATCH($A52,bubblemap!$A:$A,0)),"")</f>
        <v>OR</v>
      </c>
    </row>
    <row r="53" spans="1:52">
      <c r="A53" s="20" t="str">
        <f>[1]projections!A54</f>
        <v>District of Columbia</v>
      </c>
      <c r="B53" s="60">
        <f>[1]projections!B54</f>
        <v>20</v>
      </c>
      <c r="C53" s="20">
        <v>43984</v>
      </c>
      <c r="D53" s="61">
        <f>INDEX([1]projections!D$3:D$60,MATCH($A53,[1]projections!$A$3:$A$60,0))*100</f>
        <v>68.869461425814791</v>
      </c>
      <c r="E53" s="61">
        <f>INDEX([1]projections!E$3:E$60,MATCH($A53,[1]projections!$A$3:$A$60,0))*100</f>
        <v>0</v>
      </c>
      <c r="F53" s="61">
        <f>INDEX([1]projections!F$3:F$60,MATCH($A53,[1]projections!$A$3:$A$60,0))*100</f>
        <v>0</v>
      </c>
      <c r="G53" s="61">
        <f>INDEX([1]projections!G$3:G$60,MATCH($A53,[1]projections!$A$3:$A$60,0))*100</f>
        <v>0</v>
      </c>
      <c r="H53" s="61">
        <f>INDEX([1]projections!H$3:H$60,MATCH($A53,[1]projections!$A$3:$A$60,0))*100</f>
        <v>0</v>
      </c>
      <c r="I53" s="61">
        <f>INDEX([1]projections!I$3:I$60,MATCH($A53,[1]projections!$A$3:$A$60,0))*100</f>
        <v>31.130538574185191</v>
      </c>
      <c r="J53" s="61">
        <f>INDEX([1]projections!J$3:J$60,MATCH($A53,[1]projections!$A$3:$A$60,0))*100</f>
        <v>0</v>
      </c>
      <c r="K53" s="61">
        <f>INDEX([1]projections!K$3:K$60,MATCH($A53,[1]projections!$A$3:$A$60,0))*100</f>
        <v>0</v>
      </c>
      <c r="L53" s="61">
        <f>INDEX([1]projections!L$3:L$60,MATCH($A53,[1]projections!$A$3:$A$60,0))*100</f>
        <v>0</v>
      </c>
      <c r="M53" s="61">
        <f>INDEX([1]projections!M$3:M$60,MATCH($A53,[1]projections!$A$3:$A$60,0))</f>
        <v>14</v>
      </c>
      <c r="N53" s="61">
        <f>INDEX([1]projections!N$3:N$60,MATCH($A53,[1]projections!$A$3:$A$60,0))*100</f>
        <v>0</v>
      </c>
      <c r="O53" s="61">
        <f>INDEX([1]projections!O$3:O$60,MATCH($A53,[1]projections!$A$3:$A$60,0))*100</f>
        <v>0</v>
      </c>
      <c r="P53" s="61">
        <f>INDEX([1]projections!P$3:P$60,MATCH($A53,[1]projections!$A$3:$A$60,0))*100</f>
        <v>0</v>
      </c>
      <c r="Q53" s="61">
        <f>INDEX([1]projections!Q$3:Q$60,MATCH($A53,[1]projections!$A$3:$A$60,0))*100</f>
        <v>0</v>
      </c>
      <c r="R53" s="61">
        <f>INDEX([1]projections!R$3:R$60,MATCH($A53,[1]projections!$A$3:$A$60,0))*100</f>
        <v>600</v>
      </c>
      <c r="S53" s="61">
        <f>INDEX([1]projections!S$3:S$60,MATCH($A53,[1]projections!$A$3:$A$60,0))*100</f>
        <v>0</v>
      </c>
      <c r="T53" s="61">
        <f>INDEX([1]projections!T$3:T$60,MATCH($A53,[1]projections!$A$3:$A$60,0))*100</f>
        <v>0</v>
      </c>
      <c r="U53" s="61">
        <f>INDEX([1]projections!U$3:U$60,MATCH($A53,[1]projections!$A$3:$A$60,0))*100</f>
        <v>0</v>
      </c>
      <c r="V53" s="61">
        <f ca="1">INDEX([1]projections!V$3:V$60,MATCH($A53,[1]projections!$A$3:$A$60,0))*100</f>
        <v>96.7</v>
      </c>
      <c r="W53" s="61">
        <f ca="1">INDEX([1]projections!W$3:W$60,MATCH($A53,[1]projections!$A$3:$A$60,0))*100</f>
        <v>0</v>
      </c>
      <c r="X53" s="61">
        <f ca="1">INDEX([1]projections!X$3:X$60,MATCH($A53,[1]projections!$A$3:$A$60,0))*100</f>
        <v>0</v>
      </c>
      <c r="Y53" s="61">
        <f ca="1">INDEX([1]projections!Y$3:Y$60,MATCH($A53,[1]projections!$A$3:$A$60,0))*100</f>
        <v>0</v>
      </c>
      <c r="Z53" s="61">
        <f ca="1">INDEX([1]projections!Z$3:Z$60,MATCH($A53,[1]projections!$A$3:$A$60,0))*100</f>
        <v>0</v>
      </c>
      <c r="AA53" s="61">
        <f ca="1">INDEX([1]projections!AA$3:AA$60,MATCH($A53,[1]projections!$A$3:$A$60,0))*100</f>
        <v>3.2800000000000002</v>
      </c>
      <c r="AB53" s="61">
        <f ca="1">INDEX([1]projections!AB$3:AB$60,MATCH($A53,[1]projections!$A$3:$A$60,0))*100</f>
        <v>0</v>
      </c>
      <c r="AC53" s="61">
        <f ca="1">INDEX([1]projections!AC$3:AC$60,MATCH($A53,[1]projections!$A$3:$A$60,0))*100</f>
        <v>0.02</v>
      </c>
      <c r="AD53" s="61">
        <f>INDEX([1]projections!AD$3:AD$60,MATCH($A53,[1]projections!$A$3:$A$60,0))*100</f>
        <v>0</v>
      </c>
      <c r="AW53">
        <f>IFERROR(INDEX(bubblemap!E:E,MATCH($A53,bubblemap!$A:$A,0)),0)</f>
        <v>9.4868329805051381</v>
      </c>
      <c r="AX53">
        <f>IFERROR(INDEX(bubblemap!F:F,MATCH($A53,bubblemap!$A:$A,0)),-100)</f>
        <v>536</v>
      </c>
      <c r="AY53">
        <f>IFERROR(INDEX(bubblemap!G:G,MATCH($A53,bubblemap!$A:$A,0)),-100)</f>
        <v>193</v>
      </c>
      <c r="AZ53" t="str">
        <f>IFERROR(INDEX(bubblemap!B:B,MATCH($A53,bubblemap!$A:$A,0)),"")</f>
        <v>DC</v>
      </c>
    </row>
    <row r="54" spans="1:52">
      <c r="A54" s="20" t="str">
        <f>[1]projections!A55</f>
        <v>Montana</v>
      </c>
      <c r="B54" s="60">
        <f>[1]projections!B55</f>
        <v>19</v>
      </c>
      <c r="C54" s="20">
        <v>43984</v>
      </c>
      <c r="D54" s="61">
        <f>INDEX([1]projections!D$3:D$60,MATCH($A54,[1]projections!$A$3:$A$60,0))*100</f>
        <v>52.375597971622469</v>
      </c>
      <c r="E54" s="61">
        <f>INDEX([1]projections!E$3:E$60,MATCH($A54,[1]projections!$A$3:$A$60,0))*100</f>
        <v>0</v>
      </c>
      <c r="F54" s="61">
        <f>INDEX([1]projections!F$3:F$60,MATCH($A54,[1]projections!$A$3:$A$60,0))*100</f>
        <v>0</v>
      </c>
      <c r="G54" s="61">
        <f>INDEX([1]projections!G$3:G$60,MATCH($A54,[1]projections!$A$3:$A$60,0))*100</f>
        <v>0</v>
      </c>
      <c r="H54" s="61">
        <f>INDEX([1]projections!H$3:H$60,MATCH($A54,[1]projections!$A$3:$A$60,0))*100</f>
        <v>0</v>
      </c>
      <c r="I54" s="61">
        <f>INDEX([1]projections!I$3:I$60,MATCH($A54,[1]projections!$A$3:$A$60,0))*100</f>
        <v>47.624402028377546</v>
      </c>
      <c r="J54" s="61">
        <f>INDEX([1]projections!J$3:J$60,MATCH($A54,[1]projections!$A$3:$A$60,0))*100</f>
        <v>0</v>
      </c>
      <c r="K54" s="61">
        <f>INDEX([1]projections!K$3:K$60,MATCH($A54,[1]projections!$A$3:$A$60,0))*100</f>
        <v>0</v>
      </c>
      <c r="L54" s="61">
        <f>INDEX([1]projections!L$3:L$60,MATCH($A54,[1]projections!$A$3:$A$60,0))*100</f>
        <v>0</v>
      </c>
      <c r="M54" s="61">
        <f>INDEX([1]projections!M$3:M$60,MATCH($A54,[1]projections!$A$3:$A$60,0))</f>
        <v>10</v>
      </c>
      <c r="N54" s="61">
        <f>INDEX([1]projections!N$3:N$60,MATCH($A54,[1]projections!$A$3:$A$60,0))*100</f>
        <v>0</v>
      </c>
      <c r="O54" s="61">
        <f>INDEX([1]projections!O$3:O$60,MATCH($A54,[1]projections!$A$3:$A$60,0))*100</f>
        <v>0</v>
      </c>
      <c r="P54" s="61">
        <f>INDEX([1]projections!P$3:P$60,MATCH($A54,[1]projections!$A$3:$A$60,0))*100</f>
        <v>0</v>
      </c>
      <c r="Q54" s="61">
        <f>INDEX([1]projections!Q$3:Q$60,MATCH($A54,[1]projections!$A$3:$A$60,0))*100</f>
        <v>0</v>
      </c>
      <c r="R54" s="61">
        <f>INDEX([1]projections!R$3:R$60,MATCH($A54,[1]projections!$A$3:$A$60,0))*100</f>
        <v>900</v>
      </c>
      <c r="S54" s="61">
        <f>INDEX([1]projections!S$3:S$60,MATCH($A54,[1]projections!$A$3:$A$60,0))*100</f>
        <v>0</v>
      </c>
      <c r="T54" s="61">
        <f>INDEX([1]projections!T$3:T$60,MATCH($A54,[1]projections!$A$3:$A$60,0))*100</f>
        <v>0</v>
      </c>
      <c r="U54" s="61">
        <f>INDEX([1]projections!U$3:U$60,MATCH($A54,[1]projections!$A$3:$A$60,0))*100</f>
        <v>0</v>
      </c>
      <c r="V54" s="61">
        <f ca="1">INDEX([1]projections!V$3:V$60,MATCH($A54,[1]projections!$A$3:$A$60,0))*100</f>
        <v>59.18</v>
      </c>
      <c r="W54" s="61">
        <f ca="1">INDEX([1]projections!W$3:W$60,MATCH($A54,[1]projections!$A$3:$A$60,0))*100</f>
        <v>0</v>
      </c>
      <c r="X54" s="61">
        <f ca="1">INDEX([1]projections!X$3:X$60,MATCH($A54,[1]projections!$A$3:$A$60,0))*100</f>
        <v>0</v>
      </c>
      <c r="Y54" s="61">
        <f ca="1">INDEX([1]projections!Y$3:Y$60,MATCH($A54,[1]projections!$A$3:$A$60,0))*100</f>
        <v>0</v>
      </c>
      <c r="Z54" s="61">
        <f ca="1">INDEX([1]projections!Z$3:Z$60,MATCH($A54,[1]projections!$A$3:$A$60,0))*100</f>
        <v>0</v>
      </c>
      <c r="AA54" s="61">
        <f ca="1">INDEX([1]projections!AA$3:AA$60,MATCH($A54,[1]projections!$A$3:$A$60,0))*100</f>
        <v>40.72</v>
      </c>
      <c r="AB54" s="61">
        <f ca="1">INDEX([1]projections!AB$3:AB$60,MATCH($A54,[1]projections!$A$3:$A$60,0))*100</f>
        <v>0</v>
      </c>
      <c r="AC54" s="61">
        <f ca="1">INDEX([1]projections!AC$3:AC$60,MATCH($A54,[1]projections!$A$3:$A$60,0))*100</f>
        <v>0.1</v>
      </c>
      <c r="AD54" s="61">
        <f>INDEX([1]projections!AD$3:AD$60,MATCH($A54,[1]projections!$A$3:$A$60,0))*100</f>
        <v>0</v>
      </c>
      <c r="AW54">
        <f>IFERROR(INDEX(bubblemap!E:E,MATCH($A54,bubblemap!$A:$A,0)),0)</f>
        <v>9.4868329805051381</v>
      </c>
      <c r="AX54">
        <f>IFERROR(INDEX(bubblemap!F:F,MATCH($A54,bubblemap!$A:$A,0)),-100)</f>
        <v>206</v>
      </c>
      <c r="AY54">
        <f>IFERROR(INDEX(bubblemap!G:G,MATCH($A54,bubblemap!$A:$A,0)),-100)</f>
        <v>131</v>
      </c>
      <c r="AZ54" t="str">
        <f>IFERROR(INDEX(bubblemap!B:B,MATCH($A54,bubblemap!$A:$A,0)),"")</f>
        <v>MT</v>
      </c>
    </row>
    <row r="55" spans="1:52">
      <c r="A55" s="20" t="str">
        <f>[1]projections!A56</f>
        <v>New Jersey</v>
      </c>
      <c r="B55" s="60">
        <f>[1]projections!B56</f>
        <v>126</v>
      </c>
      <c r="C55" s="20">
        <v>43984</v>
      </c>
      <c r="D55" s="61">
        <f>INDEX([1]projections!D$3:D$60,MATCH($A55,[1]projections!$A$3:$A$60,0))*100</f>
        <v>53.059736312999284</v>
      </c>
      <c r="E55" s="61">
        <f>INDEX([1]projections!E$3:E$60,MATCH($A55,[1]projections!$A$3:$A$60,0))*100</f>
        <v>0</v>
      </c>
      <c r="F55" s="61">
        <f>INDEX([1]projections!F$3:F$60,MATCH($A55,[1]projections!$A$3:$A$60,0))*100</f>
        <v>0</v>
      </c>
      <c r="G55" s="61">
        <f>INDEX([1]projections!G$3:G$60,MATCH($A55,[1]projections!$A$3:$A$60,0))*100</f>
        <v>0</v>
      </c>
      <c r="H55" s="61">
        <f>INDEX([1]projections!H$3:H$60,MATCH($A55,[1]projections!$A$3:$A$60,0))*100</f>
        <v>0</v>
      </c>
      <c r="I55" s="61">
        <f>INDEX([1]projections!I$3:I$60,MATCH($A55,[1]projections!$A$3:$A$60,0))*100</f>
        <v>46.940263687000716</v>
      </c>
      <c r="J55" s="61">
        <f>INDEX([1]projections!J$3:J$60,MATCH($A55,[1]projections!$A$3:$A$60,0))*100</f>
        <v>0</v>
      </c>
      <c r="K55" s="61">
        <f>INDEX([1]projections!K$3:K$60,MATCH($A55,[1]projections!$A$3:$A$60,0))*100</f>
        <v>0</v>
      </c>
      <c r="L55" s="61">
        <f>INDEX([1]projections!L$3:L$60,MATCH($A55,[1]projections!$A$3:$A$60,0))*100</f>
        <v>0</v>
      </c>
      <c r="M55" s="61">
        <f>INDEX([1]projections!M$3:M$60,MATCH($A55,[1]projections!$A$3:$A$60,0))</f>
        <v>67</v>
      </c>
      <c r="N55" s="61">
        <f>INDEX([1]projections!N$3:N$60,MATCH($A55,[1]projections!$A$3:$A$60,0))*100</f>
        <v>0</v>
      </c>
      <c r="O55" s="61">
        <f>INDEX([1]projections!O$3:O$60,MATCH($A55,[1]projections!$A$3:$A$60,0))*100</f>
        <v>0</v>
      </c>
      <c r="P55" s="61">
        <f>INDEX([1]projections!P$3:P$60,MATCH($A55,[1]projections!$A$3:$A$60,0))*100</f>
        <v>0</v>
      </c>
      <c r="Q55" s="61">
        <f>INDEX([1]projections!Q$3:Q$60,MATCH($A55,[1]projections!$A$3:$A$60,0))*100</f>
        <v>0</v>
      </c>
      <c r="R55" s="61">
        <f>INDEX([1]projections!R$3:R$60,MATCH($A55,[1]projections!$A$3:$A$60,0))*100</f>
        <v>5900</v>
      </c>
      <c r="S55" s="61">
        <f>INDEX([1]projections!S$3:S$60,MATCH($A55,[1]projections!$A$3:$A$60,0))*100</f>
        <v>0</v>
      </c>
      <c r="T55" s="61">
        <f>INDEX([1]projections!T$3:T$60,MATCH($A55,[1]projections!$A$3:$A$60,0))*100</f>
        <v>0</v>
      </c>
      <c r="U55" s="61">
        <f>INDEX([1]projections!U$3:U$60,MATCH($A55,[1]projections!$A$3:$A$60,0))*100</f>
        <v>0</v>
      </c>
      <c r="V55" s="61">
        <f ca="1">INDEX([1]projections!V$3:V$60,MATCH($A55,[1]projections!$A$3:$A$60,0))*100</f>
        <v>61.47</v>
      </c>
      <c r="W55" s="61">
        <f ca="1">INDEX([1]projections!W$3:W$60,MATCH($A55,[1]projections!$A$3:$A$60,0))*100</f>
        <v>0</v>
      </c>
      <c r="X55" s="61">
        <f ca="1">INDEX([1]projections!X$3:X$60,MATCH($A55,[1]projections!$A$3:$A$60,0))*100</f>
        <v>0</v>
      </c>
      <c r="Y55" s="61">
        <f ca="1">INDEX([1]projections!Y$3:Y$60,MATCH($A55,[1]projections!$A$3:$A$60,0))*100</f>
        <v>0</v>
      </c>
      <c r="Z55" s="61">
        <f ca="1">INDEX([1]projections!Z$3:Z$60,MATCH($A55,[1]projections!$A$3:$A$60,0))*100</f>
        <v>0</v>
      </c>
      <c r="AA55" s="61">
        <f ca="1">INDEX([1]projections!AA$3:AA$60,MATCH($A55,[1]projections!$A$3:$A$60,0))*100</f>
        <v>38.450000000000003</v>
      </c>
      <c r="AB55" s="61">
        <f ca="1">INDEX([1]projections!AB$3:AB$60,MATCH($A55,[1]projections!$A$3:$A$60,0))*100</f>
        <v>0</v>
      </c>
      <c r="AC55" s="61">
        <f ca="1">INDEX([1]projections!AC$3:AC$60,MATCH($A55,[1]projections!$A$3:$A$60,0))*100</f>
        <v>0.08</v>
      </c>
      <c r="AD55" s="61">
        <f>INDEX([1]projections!AD$3:AD$60,MATCH($A55,[1]projections!$A$3:$A$60,0))*100</f>
        <v>0</v>
      </c>
      <c r="AW55">
        <f>IFERROR(INDEX(bubblemap!E:E,MATCH($A55,bubblemap!$A:$A,0)),0)</f>
        <v>20.493901531919196</v>
      </c>
      <c r="AX55">
        <f>IFERROR(INDEX(bubblemap!F:F,MATCH($A55,bubblemap!$A:$A,0)),-100)</f>
        <v>551</v>
      </c>
      <c r="AY55">
        <f>IFERROR(INDEX(bubblemap!G:G,MATCH($A55,bubblemap!$A:$A,0)),-100)</f>
        <v>147</v>
      </c>
      <c r="AZ55" t="str">
        <f>IFERROR(INDEX(bubblemap!B:B,MATCH($A55,bubblemap!$A:$A,0)),"")</f>
        <v>NJ</v>
      </c>
    </row>
    <row r="56" spans="1:52">
      <c r="A56" s="20" t="str">
        <f>[1]projections!A57</f>
        <v>New Mexico</v>
      </c>
      <c r="B56" s="60">
        <f>[1]projections!B57</f>
        <v>34</v>
      </c>
      <c r="C56" s="20">
        <v>43984</v>
      </c>
      <c r="D56" s="61">
        <f>INDEX([1]projections!D$3:D$60,MATCH($A56,[1]projections!$A$3:$A$60,0))*100</f>
        <v>45.445503517895851</v>
      </c>
      <c r="E56" s="61">
        <f>INDEX([1]projections!E$3:E$60,MATCH($A56,[1]projections!$A$3:$A$60,0))*100</f>
        <v>0</v>
      </c>
      <c r="F56" s="61">
        <f>INDEX([1]projections!F$3:F$60,MATCH($A56,[1]projections!$A$3:$A$60,0))*100</f>
        <v>0</v>
      </c>
      <c r="G56" s="61">
        <f>INDEX([1]projections!G$3:G$60,MATCH($A56,[1]projections!$A$3:$A$60,0))*100</f>
        <v>0</v>
      </c>
      <c r="H56" s="61">
        <f>INDEX([1]projections!H$3:H$60,MATCH($A56,[1]projections!$A$3:$A$60,0))*100</f>
        <v>0</v>
      </c>
      <c r="I56" s="61">
        <f>INDEX([1]projections!I$3:I$60,MATCH($A56,[1]projections!$A$3:$A$60,0))*100</f>
        <v>54.554496482104142</v>
      </c>
      <c r="J56" s="61">
        <f>INDEX([1]projections!J$3:J$60,MATCH($A56,[1]projections!$A$3:$A$60,0))*100</f>
        <v>0</v>
      </c>
      <c r="K56" s="61">
        <f>INDEX([1]projections!K$3:K$60,MATCH($A56,[1]projections!$A$3:$A$60,0))*100</f>
        <v>0</v>
      </c>
      <c r="L56" s="61">
        <f>INDEX([1]projections!L$3:L$60,MATCH($A56,[1]projections!$A$3:$A$60,0))*100</f>
        <v>0</v>
      </c>
      <c r="M56" s="61">
        <f>INDEX([1]projections!M$3:M$60,MATCH($A56,[1]projections!$A$3:$A$60,0))</f>
        <v>15</v>
      </c>
      <c r="N56" s="61">
        <f>INDEX([1]projections!N$3:N$60,MATCH($A56,[1]projections!$A$3:$A$60,0))*100</f>
        <v>0</v>
      </c>
      <c r="O56" s="61">
        <f>INDEX([1]projections!O$3:O$60,MATCH($A56,[1]projections!$A$3:$A$60,0))*100</f>
        <v>0</v>
      </c>
      <c r="P56" s="61">
        <f>INDEX([1]projections!P$3:P$60,MATCH($A56,[1]projections!$A$3:$A$60,0))*100</f>
        <v>0</v>
      </c>
      <c r="Q56" s="61">
        <f>INDEX([1]projections!Q$3:Q$60,MATCH($A56,[1]projections!$A$3:$A$60,0))*100</f>
        <v>0</v>
      </c>
      <c r="R56" s="61">
        <f>INDEX([1]projections!R$3:R$60,MATCH($A56,[1]projections!$A$3:$A$60,0))*100</f>
        <v>1900</v>
      </c>
      <c r="S56" s="61">
        <f>INDEX([1]projections!S$3:S$60,MATCH($A56,[1]projections!$A$3:$A$60,0))*100</f>
        <v>0</v>
      </c>
      <c r="T56" s="61">
        <f>INDEX([1]projections!T$3:T$60,MATCH($A56,[1]projections!$A$3:$A$60,0))*100</f>
        <v>0</v>
      </c>
      <c r="U56" s="61">
        <f>INDEX([1]projections!U$3:U$60,MATCH($A56,[1]projections!$A$3:$A$60,0))*100</f>
        <v>0</v>
      </c>
      <c r="V56" s="61">
        <f ca="1">INDEX([1]projections!V$3:V$60,MATCH($A56,[1]projections!$A$3:$A$60,0))*100</f>
        <v>34.1</v>
      </c>
      <c r="W56" s="61">
        <f ca="1">INDEX([1]projections!W$3:W$60,MATCH($A56,[1]projections!$A$3:$A$60,0))*100</f>
        <v>0</v>
      </c>
      <c r="X56" s="61">
        <f ca="1">INDEX([1]projections!X$3:X$60,MATCH($A56,[1]projections!$A$3:$A$60,0))*100</f>
        <v>0</v>
      </c>
      <c r="Y56" s="61">
        <f ca="1">INDEX([1]projections!Y$3:Y$60,MATCH($A56,[1]projections!$A$3:$A$60,0))*100</f>
        <v>0</v>
      </c>
      <c r="Z56" s="61">
        <f ca="1">INDEX([1]projections!Z$3:Z$60,MATCH($A56,[1]projections!$A$3:$A$60,0))*100</f>
        <v>0</v>
      </c>
      <c r="AA56" s="61">
        <f ca="1">INDEX([1]projections!AA$3:AA$60,MATCH($A56,[1]projections!$A$3:$A$60,0))*100</f>
        <v>65.84</v>
      </c>
      <c r="AB56" s="61">
        <f ca="1">INDEX([1]projections!AB$3:AB$60,MATCH($A56,[1]projections!$A$3:$A$60,0))*100</f>
        <v>0</v>
      </c>
      <c r="AC56" s="61">
        <f ca="1">INDEX([1]projections!AC$3:AC$60,MATCH($A56,[1]projections!$A$3:$A$60,0))*100</f>
        <v>0.06</v>
      </c>
      <c r="AD56" s="61">
        <f>INDEX([1]projections!AD$3:AD$60,MATCH($A56,[1]projections!$A$3:$A$60,0))*100</f>
        <v>0</v>
      </c>
      <c r="AW56">
        <f>IFERROR(INDEX(bubblemap!E:E,MATCH($A56,bubblemap!$A:$A,0)),0)</f>
        <v>12.24744871391589</v>
      </c>
      <c r="AX56">
        <f>IFERROR(INDEX(bubblemap!F:F,MATCH($A56,bubblemap!$A:$A,0)),-100)</f>
        <v>215</v>
      </c>
      <c r="AY56">
        <f>IFERROR(INDEX(bubblemap!G:G,MATCH($A56,bubblemap!$A:$A,0)),-100)</f>
        <v>303</v>
      </c>
      <c r="AZ56" t="str">
        <f>IFERROR(INDEX(bubblemap!B:B,MATCH($A56,bubblemap!$A:$A,0)),"")</f>
        <v>NM</v>
      </c>
    </row>
    <row r="57" spans="1:52">
      <c r="A57" s="20" t="str">
        <f>[1]projections!A58</f>
        <v>South Dakota</v>
      </c>
      <c r="B57" s="60">
        <f>[1]projections!B58</f>
        <v>16</v>
      </c>
      <c r="C57" s="20">
        <v>43984</v>
      </c>
      <c r="D57" s="61">
        <f>INDEX([1]projections!D$3:D$60,MATCH($A57,[1]projections!$A$3:$A$60,0))*100</f>
        <v>48.293998450108958</v>
      </c>
      <c r="E57" s="61">
        <f>INDEX([1]projections!E$3:E$60,MATCH($A57,[1]projections!$A$3:$A$60,0))*100</f>
        <v>0</v>
      </c>
      <c r="F57" s="61">
        <f>INDEX([1]projections!F$3:F$60,MATCH($A57,[1]projections!$A$3:$A$60,0))*100</f>
        <v>0</v>
      </c>
      <c r="G57" s="61">
        <f>INDEX([1]projections!G$3:G$60,MATCH($A57,[1]projections!$A$3:$A$60,0))*100</f>
        <v>0</v>
      </c>
      <c r="H57" s="61">
        <f>INDEX([1]projections!H$3:H$60,MATCH($A57,[1]projections!$A$3:$A$60,0))*100</f>
        <v>0</v>
      </c>
      <c r="I57" s="61">
        <f>INDEX([1]projections!I$3:I$60,MATCH($A57,[1]projections!$A$3:$A$60,0))*100</f>
        <v>51.706001549891035</v>
      </c>
      <c r="J57" s="61">
        <f>INDEX([1]projections!J$3:J$60,MATCH($A57,[1]projections!$A$3:$A$60,0))*100</f>
        <v>0</v>
      </c>
      <c r="K57" s="61">
        <f>INDEX([1]projections!K$3:K$60,MATCH($A57,[1]projections!$A$3:$A$60,0))*100</f>
        <v>0</v>
      </c>
      <c r="L57" s="61">
        <f>INDEX([1]projections!L$3:L$60,MATCH($A57,[1]projections!$A$3:$A$60,0))*100</f>
        <v>0</v>
      </c>
      <c r="M57" s="61">
        <f>INDEX([1]projections!M$3:M$60,MATCH($A57,[1]projections!$A$3:$A$60,0))</f>
        <v>8</v>
      </c>
      <c r="N57" s="61">
        <f>INDEX([1]projections!N$3:N$60,MATCH($A57,[1]projections!$A$3:$A$60,0))*100</f>
        <v>0</v>
      </c>
      <c r="O57" s="61">
        <f>INDEX([1]projections!O$3:O$60,MATCH($A57,[1]projections!$A$3:$A$60,0))*100</f>
        <v>0</v>
      </c>
      <c r="P57" s="61">
        <f>INDEX([1]projections!P$3:P$60,MATCH($A57,[1]projections!$A$3:$A$60,0))*100</f>
        <v>0</v>
      </c>
      <c r="Q57" s="61">
        <f>INDEX([1]projections!Q$3:Q$60,MATCH($A57,[1]projections!$A$3:$A$60,0))*100</f>
        <v>0</v>
      </c>
      <c r="R57" s="61">
        <f>INDEX([1]projections!R$3:R$60,MATCH($A57,[1]projections!$A$3:$A$60,0))*100</f>
        <v>800</v>
      </c>
      <c r="S57" s="61">
        <f>INDEX([1]projections!S$3:S$60,MATCH($A57,[1]projections!$A$3:$A$60,0))*100</f>
        <v>0</v>
      </c>
      <c r="T57" s="61">
        <f>INDEX([1]projections!T$3:T$60,MATCH($A57,[1]projections!$A$3:$A$60,0))*100</f>
        <v>0</v>
      </c>
      <c r="U57" s="61">
        <f>INDEX([1]projections!U$3:U$60,MATCH($A57,[1]projections!$A$3:$A$60,0))*100</f>
        <v>0</v>
      </c>
      <c r="V57" s="61">
        <f ca="1">INDEX([1]projections!V$3:V$60,MATCH($A57,[1]projections!$A$3:$A$60,0))*100</f>
        <v>43.41</v>
      </c>
      <c r="W57" s="61">
        <f ca="1">INDEX([1]projections!W$3:W$60,MATCH($A57,[1]projections!$A$3:$A$60,0))*100</f>
        <v>0</v>
      </c>
      <c r="X57" s="61">
        <f ca="1">INDEX([1]projections!X$3:X$60,MATCH($A57,[1]projections!$A$3:$A$60,0))*100</f>
        <v>0</v>
      </c>
      <c r="Y57" s="61">
        <f ca="1">INDEX([1]projections!Y$3:Y$60,MATCH($A57,[1]projections!$A$3:$A$60,0))*100</f>
        <v>0</v>
      </c>
      <c r="Z57" s="61">
        <f ca="1">INDEX([1]projections!Z$3:Z$60,MATCH($A57,[1]projections!$A$3:$A$60,0))*100</f>
        <v>0</v>
      </c>
      <c r="AA57" s="61">
        <f ca="1">INDEX([1]projections!AA$3:AA$60,MATCH($A57,[1]projections!$A$3:$A$60,0))*100</f>
        <v>56.489999999999995</v>
      </c>
      <c r="AB57" s="61">
        <f ca="1">INDEX([1]projections!AB$3:AB$60,MATCH($A57,[1]projections!$A$3:$A$60,0))*100</f>
        <v>0</v>
      </c>
      <c r="AC57" s="61">
        <f ca="1">INDEX([1]projections!AC$3:AC$60,MATCH($A57,[1]projections!$A$3:$A$60,0))*100</f>
        <v>0.1</v>
      </c>
      <c r="AD57" s="61">
        <f>INDEX([1]projections!AD$3:AD$60,MATCH($A57,[1]projections!$A$3:$A$60,0))*100</f>
        <v>0</v>
      </c>
      <c r="AW57">
        <f>IFERROR(INDEX(bubblemap!E:E,MATCH($A57,bubblemap!$A:$A,0)),0)</f>
        <v>9.4868329805051381</v>
      </c>
      <c r="AX57">
        <f>IFERROR(INDEX(bubblemap!F:F,MATCH($A57,bubblemap!$A:$A,0)),-100)</f>
        <v>257</v>
      </c>
      <c r="AY57">
        <f>IFERROR(INDEX(bubblemap!G:G,MATCH($A57,bubblemap!$A:$A,0)),-100)</f>
        <v>167</v>
      </c>
      <c r="AZ57" t="str">
        <f>IFERROR(INDEX(bubblemap!B:B,MATCH($A57,bubblemap!$A:$A,0)),"")</f>
        <v>SD</v>
      </c>
    </row>
    <row r="58" spans="1:52">
      <c r="A58" s="20" t="str">
        <f>[1]projections!A59</f>
        <v>Virgin Islands</v>
      </c>
      <c r="B58" s="60">
        <f>[1]projections!B59</f>
        <v>7</v>
      </c>
      <c r="C58" s="20">
        <v>43988</v>
      </c>
      <c r="D58" s="61">
        <f>INDEX([1]projections!D$3:D$60,MATCH($A58,[1]projections!$A$3:$A$60,0))*100</f>
        <v>52.853954358877516</v>
      </c>
      <c r="E58" s="61">
        <f>INDEX([1]projections!E$3:E$60,MATCH($A58,[1]projections!$A$3:$A$60,0))*100</f>
        <v>0</v>
      </c>
      <c r="F58" s="61">
        <f>INDEX([1]projections!F$3:F$60,MATCH($A58,[1]projections!$A$3:$A$60,0))*100</f>
        <v>0</v>
      </c>
      <c r="G58" s="61">
        <f>INDEX([1]projections!G$3:G$60,MATCH($A58,[1]projections!$A$3:$A$60,0))*100</f>
        <v>0</v>
      </c>
      <c r="H58" s="61">
        <f>INDEX([1]projections!H$3:H$60,MATCH($A58,[1]projections!$A$3:$A$60,0))*100</f>
        <v>0</v>
      </c>
      <c r="I58" s="61">
        <f>INDEX([1]projections!I$3:I$60,MATCH($A58,[1]projections!$A$3:$A$60,0))*100</f>
        <v>47.14604564112247</v>
      </c>
      <c r="J58" s="61">
        <f>INDEX([1]projections!J$3:J$60,MATCH($A58,[1]projections!$A$3:$A$60,0))*100</f>
        <v>0</v>
      </c>
      <c r="K58" s="61">
        <f>INDEX([1]projections!K$3:K$60,MATCH($A58,[1]projections!$A$3:$A$60,0))*100</f>
        <v>0</v>
      </c>
      <c r="L58" s="61">
        <f>INDEX([1]projections!L$3:L$60,MATCH($A58,[1]projections!$A$3:$A$60,0))*100</f>
        <v>0</v>
      </c>
      <c r="M58" s="61">
        <f>INDEX([1]projections!M$3:M$60,MATCH($A58,[1]projections!$A$3:$A$60,0))</f>
        <v>4</v>
      </c>
      <c r="N58" s="61">
        <f>INDEX([1]projections!N$3:N$60,MATCH($A58,[1]projections!$A$3:$A$60,0))*100</f>
        <v>0</v>
      </c>
      <c r="O58" s="61">
        <f>INDEX([1]projections!O$3:O$60,MATCH($A58,[1]projections!$A$3:$A$60,0))*100</f>
        <v>0</v>
      </c>
      <c r="P58" s="61">
        <f>INDEX([1]projections!P$3:P$60,MATCH($A58,[1]projections!$A$3:$A$60,0))*100</f>
        <v>0</v>
      </c>
      <c r="Q58" s="61">
        <f>INDEX([1]projections!Q$3:Q$60,MATCH($A58,[1]projections!$A$3:$A$60,0))*100</f>
        <v>0</v>
      </c>
      <c r="R58" s="61">
        <f>INDEX([1]projections!R$3:R$60,MATCH($A58,[1]projections!$A$3:$A$60,0))*100</f>
        <v>300</v>
      </c>
      <c r="S58" s="61">
        <f>INDEX([1]projections!S$3:S$60,MATCH($A58,[1]projections!$A$3:$A$60,0))*100</f>
        <v>0</v>
      </c>
      <c r="T58" s="61">
        <f>INDEX([1]projections!T$3:T$60,MATCH($A58,[1]projections!$A$3:$A$60,0))*100</f>
        <v>0</v>
      </c>
      <c r="U58" s="61">
        <f>INDEX([1]projections!U$3:U$60,MATCH($A58,[1]projections!$A$3:$A$60,0))*100</f>
        <v>0</v>
      </c>
      <c r="V58" s="61">
        <f ca="1">INDEX([1]projections!V$3:V$60,MATCH($A58,[1]projections!$A$3:$A$60,0))*100</f>
        <v>60.34</v>
      </c>
      <c r="W58" s="61">
        <f ca="1">INDEX([1]projections!W$3:W$60,MATCH($A58,[1]projections!$A$3:$A$60,0))*100</f>
        <v>0</v>
      </c>
      <c r="X58" s="61">
        <f ca="1">INDEX([1]projections!X$3:X$60,MATCH($A58,[1]projections!$A$3:$A$60,0))*100</f>
        <v>0</v>
      </c>
      <c r="Y58" s="61">
        <f ca="1">INDEX([1]projections!Y$3:Y$60,MATCH($A58,[1]projections!$A$3:$A$60,0))*100</f>
        <v>0</v>
      </c>
      <c r="Z58" s="61">
        <f ca="1">INDEX([1]projections!Z$3:Z$60,MATCH($A58,[1]projections!$A$3:$A$60,0))*100</f>
        <v>0</v>
      </c>
      <c r="AA58" s="61">
        <f ca="1">INDEX([1]projections!AA$3:AA$60,MATCH($A58,[1]projections!$A$3:$A$60,0))*100</f>
        <v>39.58</v>
      </c>
      <c r="AB58" s="61">
        <f ca="1">INDEX([1]projections!AB$3:AB$60,MATCH($A58,[1]projections!$A$3:$A$60,0))*100</f>
        <v>0</v>
      </c>
      <c r="AC58" s="61">
        <f ca="1">INDEX([1]projections!AC$3:AC$60,MATCH($A58,[1]projections!$A$3:$A$60,0))*100</f>
        <v>0.08</v>
      </c>
      <c r="AD58" s="61">
        <f>INDEX([1]projections!AD$3:AD$60,MATCH($A58,[1]projections!$A$3:$A$60,0))*100</f>
        <v>0</v>
      </c>
      <c r="AW58">
        <f>IFERROR(INDEX(bubblemap!E:E,MATCH($A58,bubblemap!$A:$A,0)),0)</f>
        <v>0</v>
      </c>
      <c r="AX58">
        <f>IFERROR(INDEX(bubblemap!F:F,MATCH($A58,bubblemap!$A:$A,0)),-100)</f>
        <v>-100</v>
      </c>
      <c r="AY58">
        <f>IFERROR(INDEX(bubblemap!G:G,MATCH($A58,bubblemap!$A:$A,0)),-100)</f>
        <v>-100</v>
      </c>
      <c r="AZ58" t="str">
        <f>IFERROR(INDEX(bubblemap!B:B,MATCH($A58,bubblemap!$A:$A,0)),"")</f>
        <v/>
      </c>
    </row>
    <row r="59" spans="1:52">
      <c r="A59" s="20" t="str">
        <f>[1]projections!A60</f>
        <v>US</v>
      </c>
      <c r="B59" s="2">
        <f>[1]projections!B60</f>
        <v>3979</v>
      </c>
      <c r="C59" s="20">
        <v>44013</v>
      </c>
      <c r="D59" s="61">
        <f>INDEX([1]projections!D$3:D$60,MATCH($A59,[1]projections!$A$3:$A$60,0))*100</f>
        <v>48.442639317756708</v>
      </c>
      <c r="E59" s="61">
        <f>INDEX([1]projections!E$3:E$60,MATCH($A59,[1]projections!$A$3:$A$60,0))*100</f>
        <v>5.0503778549325871</v>
      </c>
      <c r="F59" s="61">
        <f>INDEX([1]projections!F$3:F$60,MATCH($A59,[1]projections!$A$3:$A$60,0))*100</f>
        <v>0</v>
      </c>
      <c r="G59" s="61">
        <f>INDEX([1]projections!G$3:G$60,MATCH($A59,[1]projections!$A$3:$A$60,0))*100</f>
        <v>0.35208508920601189</v>
      </c>
      <c r="H59" s="61">
        <f>INDEX([1]projections!H$3:H$60,MATCH($A59,[1]projections!$A$3:$A$60,0))*100</f>
        <v>0.22503367722655243</v>
      </c>
      <c r="I59" s="61">
        <f>INDEX([1]projections!I$3:I$60,MATCH($A59,[1]projections!$A$3:$A$60,0))*100</f>
        <v>36.836738584552407</v>
      </c>
      <c r="J59" s="61">
        <f>INDEX([1]projections!J$3:J$60,MATCH($A59,[1]projections!$A$3:$A$60,0))*100</f>
        <v>0.17194998315785884</v>
      </c>
      <c r="K59" s="61">
        <f>INDEX([1]projections!K$3:K$60,MATCH($A59,[1]projections!$A$3:$A$60,0))*100</f>
        <v>5.1892460678248664</v>
      </c>
      <c r="L59" s="61">
        <f>INDEX([1]projections!L$3:L$60,MATCH($A59,[1]projections!$A$3:$A$60,0))*100</f>
        <v>0</v>
      </c>
      <c r="M59" s="61">
        <f>INDEX([1]projections!M$3:M$60,MATCH($A59,[1]projections!$A$3:$A$60,0))</f>
        <v>2116</v>
      </c>
      <c r="N59" s="61">
        <f>INDEX([1]projections!N$3:N$60,MATCH($A59,[1]projections!$A$3:$A$60,0))*100</f>
        <v>6700</v>
      </c>
      <c r="O59" s="61">
        <f>INDEX([1]projections!O$3:O$60,MATCH($A59,[1]projections!$A$3:$A$60,0))*100</f>
        <v>0</v>
      </c>
      <c r="P59" s="61">
        <f>INDEX([1]projections!P$3:P$60,MATCH($A59,[1]projections!$A$3:$A$60,0))*100</f>
        <v>2600</v>
      </c>
      <c r="Q59" s="61">
        <f>INDEX([1]projections!Q$3:Q$60,MATCH($A59,[1]projections!$A$3:$A$60,0))*100</f>
        <v>900</v>
      </c>
      <c r="R59" s="61">
        <f>INDEX([1]projections!R$3:R$60,MATCH($A59,[1]projections!$A$3:$A$60,0))*100</f>
        <v>168400</v>
      </c>
      <c r="S59" s="61">
        <f>INDEX([1]projections!S$3:S$60,MATCH($A59,[1]projections!$A$3:$A$60,0))*100</f>
        <v>0</v>
      </c>
      <c r="T59" s="61">
        <f>INDEX([1]projections!T$3:T$60,MATCH($A59,[1]projections!$A$3:$A$60,0))*100</f>
        <v>5100</v>
      </c>
      <c r="U59" s="61">
        <f>INDEX([1]projections!U$3:U$60,MATCH($A59,[1]projections!$A$3:$A$60,0))*100</f>
        <v>0</v>
      </c>
      <c r="V59" s="61">
        <f ca="1">INDEX([1]projections!V$3:V$60,MATCH($A59,[1]projections!$A$3:$A$60,0))*100</f>
        <v>84.6</v>
      </c>
      <c r="W59" s="61">
        <f ca="1">INDEX([1]projections!W$3:W$60,MATCH($A59,[1]projections!$A$3:$A$60,0))*100</f>
        <v>0</v>
      </c>
      <c r="X59" s="61">
        <f ca="1">INDEX([1]projections!X$3:X$60,MATCH($A59,[1]projections!$A$3:$A$60,0))*100</f>
        <v>0</v>
      </c>
      <c r="Y59" s="61">
        <f ca="1">INDEX([1]projections!Y$3:Y$60,MATCH($A59,[1]projections!$A$3:$A$60,0))*100</f>
        <v>0</v>
      </c>
      <c r="Z59" s="61">
        <f ca="1">INDEX([1]projections!Z$3:Z$60,MATCH($A59,[1]projections!$A$3:$A$60,0))*100</f>
        <v>0</v>
      </c>
      <c r="AA59" s="61">
        <f ca="1">INDEX([1]projections!AA$3:AA$60,MATCH($A59,[1]projections!$A$3:$A$60,0))*100</f>
        <v>15.4</v>
      </c>
      <c r="AB59" s="61">
        <f ca="1">INDEX([1]projections!AB$3:AB$60,MATCH($A59,[1]projections!$A$3:$A$60,0))*100</f>
        <v>0</v>
      </c>
      <c r="AC59" s="61">
        <f ca="1">INDEX([1]projections!AC$3:AC$60,MATCH($A59,[1]projections!$A$3:$A$60,0))*100</f>
        <v>0</v>
      </c>
      <c r="AD59" s="61">
        <f>INDEX([1]projections!AD$3:AD$60,MATCH($A59,[1]projections!$A$3:$A$60,0))*100</f>
        <v>0</v>
      </c>
      <c r="AW59">
        <f>IFERROR(INDEX(bubblemap!E:E,MATCH($A59,bubblemap!$A:$A,0)),0)</f>
        <v>0</v>
      </c>
      <c r="AX59">
        <f>IFERROR(INDEX(bubblemap!F:F,MATCH($A59,bubblemap!$A:$A,0)),-100)</f>
        <v>-100</v>
      </c>
      <c r="AY59">
        <f>IFERROR(INDEX(bubblemap!G:G,MATCH($A59,bubblemap!$A:$A,0)),-100)</f>
        <v>-100</v>
      </c>
      <c r="AZ59" t="str">
        <f>IFERROR(INDEX(bubblemap!B:B,MATCH($A59,bubblemap!$A:$A,0)),"")</f>
        <v/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9D0A0F-638C-DF42-B6CB-DECD4B68D908}">
  <sheetPr codeName="Sheet3"/>
  <dimension ref="A1:O11"/>
  <sheetViews>
    <sheetView workbookViewId="0">
      <selection activeCell="F11" sqref="F11"/>
    </sheetView>
  </sheetViews>
  <sheetFormatPr baseColWidth="10" defaultRowHeight="20"/>
  <sheetData>
    <row r="1" spans="1:15">
      <c r="A1" t="s">
        <v>297</v>
      </c>
      <c r="B1" t="s">
        <v>76</v>
      </c>
      <c r="C1" t="s">
        <v>298</v>
      </c>
      <c r="D1" t="s">
        <v>75</v>
      </c>
    </row>
    <row r="2" spans="1:15">
      <c r="A2" t="s">
        <v>1</v>
      </c>
      <c r="B2" s="5">
        <f ca="1">ROUND([1]Simulations!O123*100,1)</f>
        <v>84.6</v>
      </c>
      <c r="C2" s="23">
        <f>[1]Simulations!E60</f>
        <v>2116</v>
      </c>
      <c r="D2" s="3">
        <f>ROUND([1]Simulations!N60*100,1)</f>
        <v>48.4</v>
      </c>
      <c r="E2" s="5"/>
      <c r="F2" s="5"/>
      <c r="G2" s="5"/>
    </row>
    <row r="3" spans="1:15">
      <c r="A3" t="s">
        <v>2</v>
      </c>
      <c r="B3" s="5">
        <f ca="1">ROUND([1]Simulations!P123*100,1)</f>
        <v>0</v>
      </c>
      <c r="C3" s="23">
        <f>[1]Simulations!F60</f>
        <v>67</v>
      </c>
      <c r="D3" s="3">
        <f>ROUND([1]Simulations!O60*100,1)</f>
        <v>5.0999999999999996</v>
      </c>
      <c r="E3" s="5"/>
      <c r="F3" s="5"/>
      <c r="G3" s="5"/>
    </row>
    <row r="4" spans="1:15">
      <c r="A4" t="s">
        <v>4</v>
      </c>
      <c r="B4" s="5">
        <f ca="1">ROUND([1]Simulations!R123*100,1)</f>
        <v>0</v>
      </c>
      <c r="C4" s="23">
        <f>[1]Simulations!H60</f>
        <v>26</v>
      </c>
      <c r="D4" s="3">
        <f>ROUND([1]Simulations!Q60*100,1)</f>
        <v>0.4</v>
      </c>
      <c r="E4" s="5"/>
      <c r="F4" s="5"/>
      <c r="G4" s="5"/>
    </row>
    <row r="5" spans="1:15">
      <c r="A5" t="s">
        <v>5</v>
      </c>
      <c r="B5" s="5">
        <f ca="1">ROUND([1]Simulations!S123*100,1)</f>
        <v>0</v>
      </c>
      <c r="C5" s="23">
        <f>[1]Simulations!I60</f>
        <v>9</v>
      </c>
      <c r="D5" s="3">
        <f>ROUND([1]Simulations!R60*100,1)</f>
        <v>0.2</v>
      </c>
      <c r="E5" s="5"/>
      <c r="F5" s="5"/>
      <c r="G5" s="5"/>
    </row>
    <row r="6" spans="1:15">
      <c r="A6" t="s">
        <v>6</v>
      </c>
      <c r="B6" s="5">
        <f ca="1">ROUND([1]Simulations!T123*100,1)</f>
        <v>15.4</v>
      </c>
      <c r="C6" s="23">
        <f>[1]Simulations!J60</f>
        <v>1684</v>
      </c>
      <c r="D6" s="3">
        <f>ROUND([1]Simulations!S60*100,1)</f>
        <v>36.799999999999997</v>
      </c>
      <c r="E6" s="5"/>
      <c r="F6" s="5"/>
      <c r="G6" s="5"/>
    </row>
    <row r="7" spans="1:15">
      <c r="A7" t="s">
        <v>7</v>
      </c>
      <c r="B7" s="5">
        <f ca="1">ROUND([1]Simulations!U123*100,1)</f>
        <v>0</v>
      </c>
      <c r="C7" s="23">
        <f>[1]Simulations!K60</f>
        <v>0</v>
      </c>
      <c r="D7" s="3">
        <f>ROUND([1]Simulations!T60*100,1)</f>
        <v>0.2</v>
      </c>
      <c r="E7" s="5"/>
      <c r="F7" s="5"/>
      <c r="G7" s="5"/>
    </row>
    <row r="8" spans="1:15">
      <c r="A8" t="s">
        <v>8</v>
      </c>
      <c r="B8" s="5">
        <f ca="1">ROUND([1]Simulations!V123*100,1)</f>
        <v>0</v>
      </c>
      <c r="C8" s="23">
        <f>[1]Simulations!L60</f>
        <v>51</v>
      </c>
      <c r="D8" s="3">
        <f>ROUND([1]Simulations!U60*100,1)</f>
        <v>5.2</v>
      </c>
      <c r="E8" s="5"/>
      <c r="F8" s="5"/>
      <c r="G8" s="5"/>
    </row>
    <row r="9" spans="1:15">
      <c r="B9" s="5"/>
      <c r="C9" s="23"/>
      <c r="E9" s="5"/>
      <c r="F9" s="5"/>
      <c r="G9" s="5"/>
      <c r="H9" s="5"/>
      <c r="I9" s="5"/>
      <c r="J9" s="5"/>
      <c r="K9" s="5"/>
      <c r="L9" s="5"/>
      <c r="M9" s="5"/>
      <c r="N9" s="5"/>
      <c r="O9" s="5"/>
    </row>
    <row r="10" spans="1:15">
      <c r="E10" s="5"/>
    </row>
    <row r="11" spans="1:15">
      <c r="G11" s="2"/>
      <c r="H11" s="2"/>
      <c r="I11" s="2"/>
      <c r="J11" s="2"/>
      <c r="K11" s="2"/>
      <c r="L11" s="2"/>
      <c r="M11" s="2"/>
      <c r="N11" s="2"/>
      <c r="O11" s="2"/>
    </row>
  </sheetData>
  <sortState xmlns:xlrd2="http://schemas.microsoft.com/office/spreadsheetml/2017/richdata2" ref="A2:H8">
    <sortCondition descending="1" ref="B1"/>
  </sortState>
  <phoneticPr fontId="7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BD91AB-67D7-FD47-B6AC-8F22A56DD2E4}">
  <sheetPr codeName="Sheet12"/>
  <dimension ref="A1:O57"/>
  <sheetViews>
    <sheetView topLeftCell="A2" workbookViewId="0">
      <selection activeCell="L2" sqref="E2:L2"/>
    </sheetView>
  </sheetViews>
  <sheetFormatPr baseColWidth="10" defaultRowHeight="20"/>
  <sheetData>
    <row r="1" spans="1:15">
      <c r="A1" t="s">
        <v>72</v>
      </c>
      <c r="B1" t="s">
        <v>77</v>
      </c>
      <c r="C1" s="9" t="s">
        <v>144</v>
      </c>
      <c r="D1" t="s">
        <v>152</v>
      </c>
      <c r="E1" t="s">
        <v>78</v>
      </c>
      <c r="F1" t="s">
        <v>79</v>
      </c>
      <c r="G1" t="s">
        <v>80</v>
      </c>
      <c r="H1" t="s">
        <v>81</v>
      </c>
      <c r="I1" t="s">
        <v>148</v>
      </c>
      <c r="J1" t="s">
        <v>151</v>
      </c>
      <c r="K1" t="s">
        <v>149</v>
      </c>
      <c r="L1" t="s">
        <v>150</v>
      </c>
      <c r="M1" t="s">
        <v>155</v>
      </c>
      <c r="N1" t="s">
        <v>154</v>
      </c>
      <c r="O1" t="s">
        <v>299</v>
      </c>
    </row>
    <row r="2" spans="1:15">
      <c r="A2" t="s">
        <v>19</v>
      </c>
      <c r="B2" t="s">
        <v>82</v>
      </c>
      <c r="C2" s="5" t="str">
        <f>INDEX([1]ranks!T$2:T$58,MATCH($A2,[1]ranks!$A$2:$A$58,0))</f>
        <v>Biden</v>
      </c>
      <c r="D2" s="5">
        <f>INDEX([1]ranks!U$2:U$58,MATCH($A2,[1]ranks!$A$2:$A$58,0))</f>
        <v>63.2</v>
      </c>
      <c r="E2">
        <v>16.431676725154983</v>
      </c>
      <c r="F2">
        <v>413</v>
      </c>
      <c r="G2">
        <v>332</v>
      </c>
      <c r="H2" t="s">
        <v>19</v>
      </c>
      <c r="I2" s="5" t="str">
        <f>INDEX([1]ranks!V$2:V$58,MATCH($A2,[1]ranks!$A$2:$A$58,0))</f>
        <v>Sanders</v>
      </c>
      <c r="J2" s="5">
        <f>INDEX([1]ranks!W$2:W$58,MATCH($A2,[1]ranks!$A$2:$A$58,0))</f>
        <v>16.600000000000001</v>
      </c>
      <c r="K2" s="5" t="str">
        <f>IFERROR(INDEX([1]ranks!X$2:X$58,MATCH($A2,[1]ranks!$A$2:$A$58,0)),"-")</f>
        <v>Bloomberg</v>
      </c>
      <c r="L2" s="5">
        <f>IFERROR(INDEX([1]ranks!Y$2:Y$58,MATCH($A2,[1]ranks!$A$2:$A$58,0)),"-")</f>
        <v>11.7</v>
      </c>
      <c r="M2" s="5" t="str">
        <f>IFERROR(INDEX([1]ranks!Z$2:Z$58,MATCH($A2,[1]ranks!$A$2:$A$58,0)),"-")</f>
        <v>Warren</v>
      </c>
      <c r="N2" s="5">
        <f>IFERROR(INDEX([1]ranks!AA$2:AA$58,MATCH($A2,[1]ranks!$A$2:$A$58,0)),"-")</f>
        <v>5.7</v>
      </c>
      <c r="O2">
        <f>IFERROR(INDEX([2]results!$R:$R,MATCH(A2,[2]results!$A:$A,0)),0)</f>
        <v>0.99</v>
      </c>
    </row>
    <row r="3" spans="1:15">
      <c r="A3" t="s">
        <v>48</v>
      </c>
      <c r="B3" t="s">
        <v>83</v>
      </c>
      <c r="C3" s="5" t="str">
        <f>INDEX([1]ranks!T$2:T$58,MATCH(A3,[1]ranks!$A$2:$A$58,0))</f>
        <v>Biden</v>
      </c>
      <c r="D3" s="5">
        <f>INDEX([1]ranks!U$2:U$58,MATCH($A3,[1]ranks!$A$2:$A$58,0))</f>
        <v>55</v>
      </c>
      <c r="E3">
        <v>9.4868329805051381</v>
      </c>
      <c r="F3">
        <v>41</v>
      </c>
      <c r="G3">
        <v>19</v>
      </c>
      <c r="H3" t="s">
        <v>48</v>
      </c>
      <c r="I3" s="5" t="str">
        <f>INDEX([1]ranks!V$2:V$58,MATCH($A3,[1]ranks!$A$2:$A$58,0))</f>
        <v>Sanders</v>
      </c>
      <c r="J3" s="5">
        <f>INDEX([1]ranks!W$2:W$58,MATCH($A3,[1]ranks!$A$2:$A$58,0))</f>
        <v>45</v>
      </c>
      <c r="K3" s="5" t="str">
        <f>IFERROR(INDEX([1]ranks!X$2:X$58,MATCH($A3,[1]ranks!$A$2:$A$58,0)),"-")</f>
        <v>-</v>
      </c>
      <c r="L3" s="5" t="str">
        <f>IFERROR(INDEX([1]ranks!Y$2:Y$58,MATCH($A3,[1]ranks!$A$2:$A$58,0)),"-")</f>
        <v>-</v>
      </c>
      <c r="M3" s="5" t="str">
        <f>IFERROR(INDEX([1]ranks!Z$2:Z$58,MATCH($A3,[1]ranks!$A$2:$A$58,0)),"-")</f>
        <v>-</v>
      </c>
      <c r="N3" s="5" t="str">
        <f>IFERROR(INDEX([1]ranks!AA$2:AA$58,MATCH($A3,[1]ranks!$A$2:$A$58,0)),"-")</f>
        <v>-</v>
      </c>
      <c r="O3">
        <f>IFERROR(INDEX([2]results!$R:$R,MATCH(A3,[2]results!$A:$A,0)),0)</f>
        <v>0</v>
      </c>
    </row>
    <row r="4" spans="1:15">
      <c r="A4" t="s">
        <v>43</v>
      </c>
      <c r="B4" t="s">
        <v>84</v>
      </c>
      <c r="C4" s="5" t="str">
        <f>INDEX([1]ranks!T$2:T$58,MATCH(A4,[1]ranks!$A$2:$A$58,0))</f>
        <v>Biden</v>
      </c>
      <c r="D4" s="5">
        <f>INDEX([1]ranks!U$2:U$58,MATCH($A4,[1]ranks!$A$2:$A$58,0))</f>
        <v>54</v>
      </c>
      <c r="E4">
        <v>18.165902124584949</v>
      </c>
      <c r="F4">
        <v>172</v>
      </c>
      <c r="G4">
        <v>282</v>
      </c>
      <c r="H4" t="s">
        <v>43</v>
      </c>
      <c r="I4" s="5" t="str">
        <f>INDEX([1]ranks!V$2:V$58,MATCH($A4,[1]ranks!$A$2:$A$58,0))</f>
        <v>Sanders</v>
      </c>
      <c r="J4" s="5">
        <f>INDEX([1]ranks!W$2:W$58,MATCH($A4,[1]ranks!$A$2:$A$58,0))</f>
        <v>46</v>
      </c>
      <c r="K4" s="5" t="str">
        <f>IFERROR(INDEX([1]ranks!X$2:X$58,MATCH($A4,[1]ranks!$A$2:$A$58,0)),"-")</f>
        <v>-</v>
      </c>
      <c r="L4" s="5" t="str">
        <f>IFERROR(INDEX([1]ranks!Y$2:Y$58,MATCH($A4,[1]ranks!$A$2:$A$58,0)),"-")</f>
        <v>-</v>
      </c>
      <c r="M4" s="5" t="str">
        <f>IFERROR(INDEX([1]ranks!Z$2:Z$58,MATCH($A4,[1]ranks!$A$2:$A$58,0)),"-")</f>
        <v>-</v>
      </c>
      <c r="N4" s="5" t="str">
        <f>IFERROR(INDEX([1]ranks!AA$2:AA$58,MATCH($A4,[1]ranks!$A$2:$A$58,0)),"-")</f>
        <v>-</v>
      </c>
      <c r="O4">
        <f>IFERROR(INDEX([2]results!$R:$R,MATCH(A4,[2]results!$A:$A,0)),0)</f>
        <v>0</v>
      </c>
    </row>
    <row r="5" spans="1:15">
      <c r="A5" t="s">
        <v>21</v>
      </c>
      <c r="B5" t="s">
        <v>85</v>
      </c>
      <c r="C5" s="5" t="str">
        <f>INDEX([1]ranks!T$2:T$58,MATCH(A5,[1]ranks!$A$2:$A$58,0))</f>
        <v>Biden</v>
      </c>
      <c r="D5" s="5">
        <f>INDEX([1]ranks!U$2:U$58,MATCH($A5,[1]ranks!$A$2:$A$58,0))</f>
        <v>40.4</v>
      </c>
      <c r="E5">
        <v>13.416407864998739</v>
      </c>
      <c r="F5">
        <v>325</v>
      </c>
      <c r="G5">
        <v>290</v>
      </c>
      <c r="H5" t="s">
        <v>21</v>
      </c>
      <c r="I5" s="5" t="str">
        <f>INDEX([1]ranks!V$2:V$58,MATCH($A5,[1]ranks!$A$2:$A$58,0))</f>
        <v>Sanders</v>
      </c>
      <c r="J5" s="5">
        <f>INDEX([1]ranks!W$2:W$58,MATCH($A5,[1]ranks!$A$2:$A$58,0))</f>
        <v>22.4</v>
      </c>
      <c r="K5" s="5" t="str">
        <f>IFERROR(INDEX([1]ranks!X$2:X$58,MATCH($A5,[1]ranks!$A$2:$A$58,0)),"-")</f>
        <v>Bloomberg</v>
      </c>
      <c r="L5" s="5">
        <f>IFERROR(INDEX([1]ranks!Y$2:Y$58,MATCH($A5,[1]ranks!$A$2:$A$58,0)),"-")</f>
        <v>16.7</v>
      </c>
      <c r="M5" s="5" t="str">
        <f>IFERROR(INDEX([1]ranks!Z$2:Z$58,MATCH($A5,[1]ranks!$A$2:$A$58,0)),"-")</f>
        <v>Warren</v>
      </c>
      <c r="N5" s="5">
        <f>IFERROR(INDEX([1]ranks!AA$2:AA$58,MATCH($A5,[1]ranks!$A$2:$A$58,0)),"-")</f>
        <v>10</v>
      </c>
      <c r="O5">
        <f>IFERROR(INDEX([2]results!$R:$R,MATCH(A5,[2]results!$A:$A,0)),0)</f>
        <v>0.94</v>
      </c>
    </row>
    <row r="6" spans="1:15">
      <c r="A6" t="s">
        <v>22</v>
      </c>
      <c r="B6" t="s">
        <v>86</v>
      </c>
      <c r="C6" s="5" t="str">
        <f>INDEX([1]ranks!T$2:T$58,MATCH(A6,[1]ranks!$A$2:$A$58,0))</f>
        <v>Sanders</v>
      </c>
      <c r="D6" s="5">
        <f>INDEX([1]ranks!U$2:U$58,MATCH($A6,[1]ranks!$A$2:$A$58,0))</f>
        <v>33.700000000000003</v>
      </c>
      <c r="E6">
        <v>40.620192023179804</v>
      </c>
      <c r="F6">
        <v>103</v>
      </c>
      <c r="G6">
        <v>237</v>
      </c>
      <c r="H6" t="s">
        <v>22</v>
      </c>
      <c r="I6" s="5" t="str">
        <f>INDEX([1]ranks!V$2:V$58,MATCH($A6,[1]ranks!$A$2:$A$58,0))</f>
        <v>Biden</v>
      </c>
      <c r="J6" s="5">
        <f>INDEX([1]ranks!W$2:W$58,MATCH($A6,[1]ranks!$A$2:$A$58,0))</f>
        <v>26.3</v>
      </c>
      <c r="K6" s="5" t="str">
        <f>IFERROR(INDEX([1]ranks!X$2:X$58,MATCH($A6,[1]ranks!$A$2:$A$58,0)),"-")</f>
        <v>Bloomberg</v>
      </c>
      <c r="L6" s="5">
        <f>IFERROR(INDEX([1]ranks!Y$2:Y$58,MATCH($A6,[1]ranks!$A$2:$A$58,0)),"-")</f>
        <v>13.6</v>
      </c>
      <c r="M6" s="5" t="str">
        <f>IFERROR(INDEX([1]ranks!Z$2:Z$58,MATCH($A6,[1]ranks!$A$2:$A$58,0)),"-")</f>
        <v>Warren</v>
      </c>
      <c r="N6" s="5">
        <f>IFERROR(INDEX([1]ranks!AA$2:AA$58,MATCH($A6,[1]ranks!$A$2:$A$58,0)),"-")</f>
        <v>12.6</v>
      </c>
      <c r="O6">
        <f>IFERROR(INDEX([2]results!$R:$R,MATCH(A6,[2]results!$A:$A,0)),0)</f>
        <v>0.89</v>
      </c>
    </row>
    <row r="7" spans="1:15">
      <c r="A7" t="s">
        <v>23</v>
      </c>
      <c r="B7" t="s">
        <v>87</v>
      </c>
      <c r="C7" s="5" t="str">
        <f>INDEX([1]ranks!T$2:T$58,MATCH(A7,[1]ranks!$A$2:$A$58,0))</f>
        <v>Sanders</v>
      </c>
      <c r="D7" s="5">
        <f>INDEX([1]ranks!U$2:U$58,MATCH($A7,[1]ranks!$A$2:$A$58,0))</f>
        <v>36.5</v>
      </c>
      <c r="E7">
        <v>16.431676725154983</v>
      </c>
      <c r="F7">
        <v>224</v>
      </c>
      <c r="G7">
        <v>249</v>
      </c>
      <c r="H7" t="s">
        <v>23</v>
      </c>
      <c r="I7" s="5" t="str">
        <f>INDEX([1]ranks!V$2:V$58,MATCH($A7,[1]ranks!$A$2:$A$58,0))</f>
        <v>Biden</v>
      </c>
      <c r="J7" s="5">
        <f>INDEX([1]ranks!W$2:W$58,MATCH($A7,[1]ranks!$A$2:$A$58,0))</f>
        <v>24.5</v>
      </c>
      <c r="K7" s="5" t="str">
        <f>IFERROR(INDEX([1]ranks!X$2:X$58,MATCH($A7,[1]ranks!$A$2:$A$58,0)),"-")</f>
        <v>Bloomberg</v>
      </c>
      <c r="L7" s="5">
        <f>IFERROR(INDEX([1]ranks!Y$2:Y$58,MATCH($A7,[1]ranks!$A$2:$A$58,0)),"-")</f>
        <v>19.100000000000001</v>
      </c>
      <c r="M7" s="5" t="str">
        <f>IFERROR(INDEX([1]ranks!Z$2:Z$58,MATCH($A7,[1]ranks!$A$2:$A$58,0)),"-")</f>
        <v>Warren</v>
      </c>
      <c r="N7" s="5">
        <f>IFERROR(INDEX([1]ranks!AA$2:AA$58,MATCH($A7,[1]ranks!$A$2:$A$58,0)),"-")</f>
        <v>17.600000000000001</v>
      </c>
      <c r="O7">
        <f>IFERROR(INDEX([2]results!$R:$R,MATCH(A7,[2]results!$A:$A,0)),0)</f>
        <v>0.82</v>
      </c>
    </row>
    <row r="8" spans="1:15">
      <c r="A8" t="s">
        <v>53</v>
      </c>
      <c r="B8" t="s">
        <v>88</v>
      </c>
      <c r="C8" s="5" t="str">
        <f>INDEX([1]ranks!T$2:T$58,MATCH(A8,[1]ranks!$A$2:$A$58,0))</f>
        <v>Biden</v>
      </c>
      <c r="D8" s="5">
        <f>INDEX([1]ranks!U$2:U$58,MATCH($A8,[1]ranks!$A$2:$A$58,0))</f>
        <v>51.3</v>
      </c>
      <c r="E8">
        <v>14.491376746189438</v>
      </c>
      <c r="F8">
        <v>586</v>
      </c>
      <c r="G8">
        <v>128</v>
      </c>
      <c r="H8" t="s">
        <v>53</v>
      </c>
      <c r="I8" s="5" t="str">
        <f>INDEX([1]ranks!V$2:V$58,MATCH($A8,[1]ranks!$A$2:$A$58,0))</f>
        <v>Sanders</v>
      </c>
      <c r="J8" s="5">
        <f>INDEX([1]ranks!W$2:W$58,MATCH($A8,[1]ranks!$A$2:$A$58,0))</f>
        <v>48.7</v>
      </c>
      <c r="K8" s="5" t="str">
        <f>IFERROR(INDEX([1]ranks!X$2:X$58,MATCH($A8,[1]ranks!$A$2:$A$58,0)),"-")</f>
        <v>-</v>
      </c>
      <c r="L8" s="5" t="str">
        <f>IFERROR(INDEX([1]ranks!Y$2:Y$58,MATCH($A8,[1]ranks!$A$2:$A$58,0)),"-")</f>
        <v>-</v>
      </c>
      <c r="M8" s="5" t="str">
        <f>IFERROR(INDEX([1]ranks!Z$2:Z$58,MATCH($A8,[1]ranks!$A$2:$A$58,0)),"-")</f>
        <v>-</v>
      </c>
      <c r="N8" s="5" t="str">
        <f>IFERROR(INDEX([1]ranks!AA$2:AA$58,MATCH($A8,[1]ranks!$A$2:$A$58,0)),"-")</f>
        <v>-</v>
      </c>
      <c r="O8">
        <f>IFERROR(INDEX([2]results!$R:$R,MATCH(A8,[2]results!$A:$A,0)),0)</f>
        <v>0</v>
      </c>
    </row>
    <row r="9" spans="1:15">
      <c r="A9" t="s">
        <v>54</v>
      </c>
      <c r="B9" t="s">
        <v>89</v>
      </c>
      <c r="C9" s="5" t="str">
        <f>INDEX([1]ranks!T$2:T$58,MATCH(A9,[1]ranks!$A$2:$A$58,0))</f>
        <v>Biden</v>
      </c>
      <c r="D9" s="5">
        <f>INDEX([1]ranks!U$2:U$58,MATCH($A9,[1]ranks!$A$2:$A$58,0))</f>
        <v>62.8</v>
      </c>
      <c r="E9">
        <v>9.4868329805051381</v>
      </c>
      <c r="F9">
        <v>557</v>
      </c>
      <c r="G9">
        <v>183</v>
      </c>
      <c r="H9" t="s">
        <v>54</v>
      </c>
      <c r="I9" s="5" t="str">
        <f>INDEX([1]ranks!V$2:V$58,MATCH($A9,[1]ranks!$A$2:$A$58,0))</f>
        <v>Sanders</v>
      </c>
      <c r="J9" s="5">
        <f>INDEX([1]ranks!W$2:W$58,MATCH($A9,[1]ranks!$A$2:$A$58,0))</f>
        <v>37.200000000000003</v>
      </c>
      <c r="K9" s="5" t="str">
        <f>IFERROR(INDEX([1]ranks!X$2:X$58,MATCH($A9,[1]ranks!$A$2:$A$58,0)),"-")</f>
        <v>-</v>
      </c>
      <c r="L9" s="5" t="str">
        <f>IFERROR(INDEX([1]ranks!Y$2:Y$58,MATCH($A9,[1]ranks!$A$2:$A$58,0)),"-")</f>
        <v>-</v>
      </c>
      <c r="M9" s="5" t="str">
        <f>IFERROR(INDEX([1]ranks!Z$2:Z$58,MATCH($A9,[1]ranks!$A$2:$A$58,0)),"-")</f>
        <v>-</v>
      </c>
      <c r="N9" s="5" t="str">
        <f>IFERROR(INDEX([1]ranks!AA$2:AA$58,MATCH($A9,[1]ranks!$A$2:$A$58,0)),"-")</f>
        <v>-</v>
      </c>
      <c r="O9">
        <f>IFERROR(INDEX([2]results!$R:$R,MATCH(A9,[2]results!$A:$A,0)),0)</f>
        <v>0</v>
      </c>
    </row>
    <row r="10" spans="1:15">
      <c r="A10" t="s">
        <v>44</v>
      </c>
      <c r="B10" t="s">
        <v>90</v>
      </c>
      <c r="C10" s="5" t="str">
        <f>INDEX([1]ranks!T$2:T$58,MATCH(A10,[1]ranks!$A$2:$A$58,0))</f>
        <v>Biden</v>
      </c>
      <c r="D10" s="5">
        <f>INDEX([1]ranks!U$2:U$58,MATCH($A10,[1]ranks!$A$2:$A$58,0))</f>
        <v>73</v>
      </c>
      <c r="E10">
        <v>29.49576240750525</v>
      </c>
      <c r="F10">
        <v>483</v>
      </c>
      <c r="G10">
        <v>380</v>
      </c>
      <c r="H10" t="s">
        <v>44</v>
      </c>
      <c r="I10" s="5" t="str">
        <f>INDEX([1]ranks!V$2:V$58,MATCH($A10,[1]ranks!$A$2:$A$58,0))</f>
        <v>Sanders</v>
      </c>
      <c r="J10" s="5">
        <f>INDEX([1]ranks!W$2:W$58,MATCH($A10,[1]ranks!$A$2:$A$58,0))</f>
        <v>27</v>
      </c>
      <c r="K10" s="5" t="str">
        <f>IFERROR(INDEX([1]ranks!X$2:X$58,MATCH($A10,[1]ranks!$A$2:$A$58,0)),"-")</f>
        <v>-</v>
      </c>
      <c r="L10" s="5" t="str">
        <f>IFERROR(INDEX([1]ranks!Y$2:Y$58,MATCH($A10,[1]ranks!$A$2:$A$58,0)),"-")</f>
        <v>-</v>
      </c>
      <c r="M10" s="5" t="str">
        <f>IFERROR(INDEX([1]ranks!Z$2:Z$58,MATCH($A10,[1]ranks!$A$2:$A$58,0)),"-")</f>
        <v>-</v>
      </c>
      <c r="N10" s="5" t="str">
        <f>IFERROR(INDEX([1]ranks!AA$2:AA$58,MATCH($A10,[1]ranks!$A$2:$A$58,0)),"-")</f>
        <v>-</v>
      </c>
      <c r="O10">
        <f>IFERROR(INDEX([2]results!$R:$R,MATCH(A10,[2]results!$A:$A,0)),0)</f>
        <v>0</v>
      </c>
    </row>
    <row r="11" spans="1:15">
      <c r="A11" t="s">
        <v>46</v>
      </c>
      <c r="B11" t="s">
        <v>91</v>
      </c>
      <c r="C11" s="5" t="str">
        <f>INDEX([1]ranks!T$2:T$58,MATCH(A11,[1]ranks!$A$2:$A$58,0))</f>
        <v>Biden</v>
      </c>
      <c r="D11" s="5">
        <f>INDEX([1]ranks!U$2:U$58,MATCH($A11,[1]ranks!$A$2:$A$58,0))</f>
        <v>65.5</v>
      </c>
      <c r="E11">
        <v>21.908902300206645</v>
      </c>
      <c r="F11">
        <v>443</v>
      </c>
      <c r="G11">
        <v>298</v>
      </c>
      <c r="H11" t="s">
        <v>46</v>
      </c>
      <c r="I11" s="5" t="str">
        <f>INDEX([1]ranks!V$2:V$58,MATCH($A11,[1]ranks!$A$2:$A$58,0))</f>
        <v>Sanders</v>
      </c>
      <c r="J11" s="5">
        <f>INDEX([1]ranks!W$2:W$58,MATCH($A11,[1]ranks!$A$2:$A$58,0))</f>
        <v>34.5</v>
      </c>
      <c r="K11" s="5" t="str">
        <f>IFERROR(INDEX([1]ranks!X$2:X$58,MATCH($A11,[1]ranks!$A$2:$A$58,0)),"-")</f>
        <v>-</v>
      </c>
      <c r="L11" s="5" t="str">
        <f>IFERROR(INDEX([1]ranks!Y$2:Y$58,MATCH($A11,[1]ranks!$A$2:$A$58,0)),"-")</f>
        <v>-</v>
      </c>
      <c r="M11" s="5" t="str">
        <f>IFERROR(INDEX([1]ranks!Z$2:Z$58,MATCH($A11,[1]ranks!$A$2:$A$58,0)),"-")</f>
        <v>-</v>
      </c>
      <c r="N11" s="5" t="str">
        <f>IFERROR(INDEX([1]ranks!AA$2:AA$58,MATCH($A11,[1]ranks!$A$2:$A$58,0)),"-")</f>
        <v>-</v>
      </c>
      <c r="O11">
        <f>IFERROR(INDEX([2]results!$R:$R,MATCH(A11,[2]results!$A:$A,0)),0)</f>
        <v>0</v>
      </c>
    </row>
    <row r="12" spans="1:15">
      <c r="A12" t="s">
        <v>49</v>
      </c>
      <c r="B12" t="s">
        <v>92</v>
      </c>
      <c r="C12" s="5" t="str">
        <f>INDEX([1]ranks!T$2:T$58,MATCH(A12,[1]ranks!$A$2:$A$58,0))</f>
        <v>Sanders</v>
      </c>
      <c r="D12" s="5">
        <f>INDEX([1]ranks!U$2:U$58,MATCH($A12,[1]ranks!$A$2:$A$58,0))</f>
        <v>53.9</v>
      </c>
      <c r="E12">
        <v>10.954451150103322</v>
      </c>
      <c r="F12">
        <v>88</v>
      </c>
      <c r="G12">
        <v>372</v>
      </c>
      <c r="H12" t="s">
        <v>49</v>
      </c>
      <c r="I12" s="5" t="str">
        <f>INDEX([1]ranks!V$2:V$58,MATCH($A12,[1]ranks!$A$2:$A$58,0))</f>
        <v>Biden</v>
      </c>
      <c r="J12" s="5">
        <f>INDEX([1]ranks!W$2:W$58,MATCH($A12,[1]ranks!$A$2:$A$58,0))</f>
        <v>46.1</v>
      </c>
      <c r="K12" s="5" t="str">
        <f>IFERROR(INDEX([1]ranks!X$2:X$58,MATCH($A12,[1]ranks!$A$2:$A$58,0)),"-")</f>
        <v>-</v>
      </c>
      <c r="L12" s="5" t="str">
        <f>IFERROR(INDEX([1]ranks!Y$2:Y$58,MATCH($A12,[1]ranks!$A$2:$A$58,0)),"-")</f>
        <v>-</v>
      </c>
      <c r="M12" s="5" t="str">
        <f>IFERROR(INDEX([1]ranks!Z$2:Z$58,MATCH($A12,[1]ranks!$A$2:$A$58,0)),"-")</f>
        <v>-</v>
      </c>
      <c r="N12" s="5" t="str">
        <f>IFERROR(INDEX([1]ranks!AA$2:AA$58,MATCH($A12,[1]ranks!$A$2:$A$58,0)),"-")</f>
        <v>-</v>
      </c>
      <c r="O12">
        <f>IFERROR(INDEX([2]results!$R:$R,MATCH(A12,[2]results!$A:$A,0)),0)</f>
        <v>0</v>
      </c>
    </row>
    <row r="13" spans="1:15">
      <c r="A13" t="s">
        <v>35</v>
      </c>
      <c r="B13" t="s">
        <v>93</v>
      </c>
      <c r="C13" s="5" t="str">
        <f>INDEX([1]ranks!T$2:T$58,MATCH(A13,[1]ranks!$A$2:$A$58,0))</f>
        <v>Sanders</v>
      </c>
      <c r="D13" s="5">
        <f>INDEX([1]ranks!U$2:U$58,MATCH($A13,[1]ranks!$A$2:$A$58,0))</f>
        <v>50.8</v>
      </c>
      <c r="E13">
        <v>10.954451150103322</v>
      </c>
      <c r="F13">
        <v>188</v>
      </c>
      <c r="G13">
        <v>173</v>
      </c>
      <c r="H13" t="s">
        <v>35</v>
      </c>
      <c r="I13" s="5" t="str">
        <f>INDEX([1]ranks!V$2:V$58,MATCH($A13,[1]ranks!$A$2:$A$58,0))</f>
        <v>Biden</v>
      </c>
      <c r="J13" s="5">
        <f>INDEX([1]ranks!W$2:W$58,MATCH($A13,[1]ranks!$A$2:$A$58,0))</f>
        <v>49.2</v>
      </c>
      <c r="K13" s="5" t="str">
        <f>IFERROR(INDEX([1]ranks!X$2:X$58,MATCH($A13,[1]ranks!$A$2:$A$58,0)),"-")</f>
        <v>-</v>
      </c>
      <c r="L13" s="5" t="str">
        <f>IFERROR(INDEX([1]ranks!Y$2:Y$58,MATCH($A13,[1]ranks!$A$2:$A$58,0)),"-")</f>
        <v>-</v>
      </c>
      <c r="M13" s="5" t="str">
        <f>IFERROR(INDEX([1]ranks!Z$2:Z$58,MATCH($A13,[1]ranks!$A$2:$A$58,0)),"-")</f>
        <v>-</v>
      </c>
      <c r="N13" s="5" t="str">
        <f>IFERROR(INDEX([1]ranks!AA$2:AA$58,MATCH($A13,[1]ranks!$A$2:$A$58,0)),"-")</f>
        <v>-</v>
      </c>
      <c r="O13">
        <f>IFERROR(INDEX([2]results!$R:$R,MATCH(A13,[2]results!$A:$A,0)),0)</f>
        <v>0</v>
      </c>
    </row>
    <row r="14" spans="1:15">
      <c r="A14" t="s">
        <v>45</v>
      </c>
      <c r="B14" t="s">
        <v>94</v>
      </c>
      <c r="C14" s="5" t="str">
        <f>INDEX([1]ranks!T$2:T$58,MATCH(A14,[1]ranks!$A$2:$A$58,0))</f>
        <v>Biden</v>
      </c>
      <c r="D14" s="5">
        <f>INDEX([1]ranks!U$2:U$58,MATCH($A14,[1]ranks!$A$2:$A$58,0))</f>
        <v>55.6</v>
      </c>
      <c r="E14">
        <v>24.494897427831781</v>
      </c>
      <c r="F14">
        <v>359</v>
      </c>
      <c r="G14">
        <v>207</v>
      </c>
      <c r="H14" t="s">
        <v>45</v>
      </c>
      <c r="I14" s="5" t="str">
        <f>INDEX([1]ranks!V$2:V$58,MATCH($A14,[1]ranks!$A$2:$A$58,0))</f>
        <v>Sanders</v>
      </c>
      <c r="J14" s="5">
        <f>INDEX([1]ranks!W$2:W$58,MATCH($A14,[1]ranks!$A$2:$A$58,0))</f>
        <v>44.4</v>
      </c>
      <c r="K14" s="5" t="str">
        <f>IFERROR(INDEX([1]ranks!X$2:X$58,MATCH($A14,[1]ranks!$A$2:$A$58,0)),"-")</f>
        <v>-</v>
      </c>
      <c r="L14" s="5" t="str">
        <f>IFERROR(INDEX([1]ranks!Y$2:Y$58,MATCH($A14,[1]ranks!$A$2:$A$58,0)),"-")</f>
        <v>-</v>
      </c>
      <c r="M14" s="5" t="str">
        <f>IFERROR(INDEX([1]ranks!Z$2:Z$58,MATCH($A14,[1]ranks!$A$2:$A$58,0)),"-")</f>
        <v>-</v>
      </c>
      <c r="N14" s="5" t="str">
        <f>IFERROR(INDEX([1]ranks!AA$2:AA$58,MATCH($A14,[1]ranks!$A$2:$A$58,0)),"-")</f>
        <v>-</v>
      </c>
      <c r="O14">
        <f>IFERROR(INDEX([2]results!$R:$R,MATCH(A14,[2]results!$A:$A,0)),0)</f>
        <v>0</v>
      </c>
    </row>
    <row r="15" spans="1:15">
      <c r="A15" t="s">
        <v>61</v>
      </c>
      <c r="B15" t="s">
        <v>95</v>
      </c>
      <c r="C15" s="5" t="str">
        <f>INDEX([1]ranks!T$2:T$58,MATCH(A15,[1]ranks!$A$2:$A$58,0))</f>
        <v>Biden</v>
      </c>
      <c r="D15" s="5">
        <f>INDEX([1]ranks!U$2:U$58,MATCH($A15,[1]ranks!$A$2:$A$58,0))</f>
        <v>52.8</v>
      </c>
      <c r="E15">
        <v>18.165902124584949</v>
      </c>
      <c r="F15">
        <v>413</v>
      </c>
      <c r="G15">
        <v>207</v>
      </c>
      <c r="H15" t="s">
        <v>61</v>
      </c>
      <c r="I15" s="5" t="str">
        <f>INDEX([1]ranks!V$2:V$58,MATCH($A15,[1]ranks!$A$2:$A$58,0))</f>
        <v>Sanders</v>
      </c>
      <c r="J15" s="5">
        <f>INDEX([1]ranks!W$2:W$58,MATCH($A15,[1]ranks!$A$2:$A$58,0))</f>
        <v>47.2</v>
      </c>
      <c r="K15" s="5" t="str">
        <f>IFERROR(INDEX([1]ranks!X$2:X$58,MATCH($A15,[1]ranks!$A$2:$A$58,0)),"-")</f>
        <v>-</v>
      </c>
      <c r="L15" s="5" t="str">
        <f>IFERROR(INDEX([1]ranks!Y$2:Y$58,MATCH($A15,[1]ranks!$A$2:$A$58,0)),"-")</f>
        <v>-</v>
      </c>
      <c r="M15" s="5" t="str">
        <f>IFERROR(INDEX([1]ranks!Z$2:Z$58,MATCH($A15,[1]ranks!$A$2:$A$58,0)),"-")</f>
        <v>-</v>
      </c>
      <c r="N15" s="5" t="str">
        <f>IFERROR(INDEX([1]ranks!AA$2:AA$58,MATCH($A15,[1]ranks!$A$2:$A$58,0)),"-")</f>
        <v>-</v>
      </c>
      <c r="O15">
        <f>IFERROR(INDEX([2]results!$R:$R,MATCH(A15,[2]results!$A:$A,0)),0)</f>
        <v>0</v>
      </c>
    </row>
    <row r="16" spans="1:15">
      <c r="A16" t="s">
        <v>15</v>
      </c>
      <c r="B16" t="s">
        <v>96</v>
      </c>
      <c r="C16" s="5" t="str">
        <f>INDEX([1]ranks!T$2:T$58,MATCH(A16,[1]ranks!$A$2:$A$58,0))</f>
        <v>Buttigieg</v>
      </c>
      <c r="D16" s="5">
        <f>INDEX([1]ranks!U$2:U$58,MATCH($A16,[1]ranks!$A$2:$A$58,0))</f>
        <v>26.2</v>
      </c>
      <c r="E16">
        <v>13.416407864998739</v>
      </c>
      <c r="F16">
        <v>306</v>
      </c>
      <c r="G16">
        <v>195</v>
      </c>
      <c r="H16" t="s">
        <v>15</v>
      </c>
      <c r="I16" s="5" t="str">
        <f>INDEX([1]ranks!V$2:V$58,MATCH($A16,[1]ranks!$A$2:$A$58,0))</f>
        <v>Sanders</v>
      </c>
      <c r="J16" s="5">
        <f>INDEX([1]ranks!W$2:W$58,MATCH($A16,[1]ranks!$A$2:$A$58,0))</f>
        <v>26.1</v>
      </c>
      <c r="K16" s="5" t="str">
        <f>IFERROR(INDEX([1]ranks!X$2:X$58,MATCH($A16,[1]ranks!$A$2:$A$58,0)),"-")</f>
        <v>Warren</v>
      </c>
      <c r="L16" s="5">
        <f>IFERROR(INDEX([1]ranks!Y$2:Y$58,MATCH($A16,[1]ranks!$A$2:$A$58,0)),"-")</f>
        <v>18</v>
      </c>
      <c r="M16" s="5" t="str">
        <f>IFERROR(INDEX([1]ranks!Z$2:Z$58,MATCH($A16,[1]ranks!$A$2:$A$58,0)),"-")</f>
        <v>Biden</v>
      </c>
      <c r="N16" s="5">
        <f>IFERROR(INDEX([1]ranks!AA$2:AA$58,MATCH($A16,[1]ranks!$A$2:$A$58,0)),"-")</f>
        <v>14.9</v>
      </c>
      <c r="O16">
        <f>IFERROR(INDEX([2]results!$R:$R,MATCH(A16,[2]results!$A:$A,0)),0)</f>
        <v>1</v>
      </c>
    </row>
    <row r="17" spans="1:15">
      <c r="A17" t="s">
        <v>60</v>
      </c>
      <c r="B17" t="s">
        <v>97</v>
      </c>
      <c r="C17" s="5" t="str">
        <f>INDEX([1]ranks!T$2:T$58,MATCH(A17,[1]ranks!$A$2:$A$58,0))</f>
        <v>Sanders</v>
      </c>
      <c r="D17" s="5">
        <f>INDEX([1]ranks!U$2:U$58,MATCH($A17,[1]ranks!$A$2:$A$58,0))</f>
        <v>52.9</v>
      </c>
      <c r="E17">
        <v>13.416407864998739</v>
      </c>
      <c r="F17">
        <v>266</v>
      </c>
      <c r="G17">
        <v>248</v>
      </c>
      <c r="H17" t="s">
        <v>60</v>
      </c>
      <c r="I17" s="5" t="str">
        <f>INDEX([1]ranks!V$2:V$58,MATCH($A17,[1]ranks!$A$2:$A$58,0))</f>
        <v>Biden</v>
      </c>
      <c r="J17" s="5">
        <f>INDEX([1]ranks!W$2:W$58,MATCH($A17,[1]ranks!$A$2:$A$58,0))</f>
        <v>47.1</v>
      </c>
      <c r="K17" s="5" t="str">
        <f>IFERROR(INDEX([1]ranks!X$2:X$58,MATCH($A17,[1]ranks!$A$2:$A$58,0)),"-")</f>
        <v>-</v>
      </c>
      <c r="L17" s="5" t="str">
        <f>IFERROR(INDEX([1]ranks!Y$2:Y$58,MATCH($A17,[1]ranks!$A$2:$A$58,0)),"-")</f>
        <v>-</v>
      </c>
      <c r="M17" s="5" t="str">
        <f>IFERROR(INDEX([1]ranks!Z$2:Z$58,MATCH($A17,[1]ranks!$A$2:$A$58,0)),"-")</f>
        <v>-</v>
      </c>
      <c r="N17" s="5" t="str">
        <f>IFERROR(INDEX([1]ranks!AA$2:AA$58,MATCH($A17,[1]ranks!$A$2:$A$58,0)),"-")</f>
        <v>-</v>
      </c>
      <c r="O17">
        <f>IFERROR(INDEX([2]results!$R:$R,MATCH(A17,[2]results!$A:$A,0)),0)</f>
        <v>0</v>
      </c>
    </row>
    <row r="18" spans="1:15">
      <c r="A18" t="s">
        <v>64</v>
      </c>
      <c r="B18" t="s">
        <v>98</v>
      </c>
      <c r="C18" s="5" t="str">
        <f>INDEX([1]ranks!T$2:T$58,MATCH(A18,[1]ranks!$A$2:$A$58,0))</f>
        <v>Biden</v>
      </c>
      <c r="D18" s="5">
        <f>INDEX([1]ranks!U$2:U$58,MATCH($A18,[1]ranks!$A$2:$A$58,0))</f>
        <v>58.7</v>
      </c>
      <c r="E18">
        <v>15.491933384829668</v>
      </c>
      <c r="F18">
        <v>411</v>
      </c>
      <c r="G18">
        <v>251</v>
      </c>
      <c r="H18" t="s">
        <v>64</v>
      </c>
      <c r="I18" s="5" t="str">
        <f>INDEX([1]ranks!V$2:V$58,MATCH($A18,[1]ranks!$A$2:$A$58,0))</f>
        <v>Sanders</v>
      </c>
      <c r="J18" s="5">
        <f>INDEX([1]ranks!W$2:W$58,MATCH($A18,[1]ranks!$A$2:$A$58,0))</f>
        <v>41.3</v>
      </c>
      <c r="K18" s="5" t="str">
        <f>IFERROR(INDEX([1]ranks!X$2:X$58,MATCH($A18,[1]ranks!$A$2:$A$58,0)),"-")</f>
        <v>-</v>
      </c>
      <c r="L18" s="5" t="str">
        <f>IFERROR(INDEX([1]ranks!Y$2:Y$58,MATCH($A18,[1]ranks!$A$2:$A$58,0)),"-")</f>
        <v>-</v>
      </c>
      <c r="M18" s="5" t="str">
        <f>IFERROR(INDEX([1]ranks!Z$2:Z$58,MATCH($A18,[1]ranks!$A$2:$A$58,0)),"-")</f>
        <v>-</v>
      </c>
      <c r="N18" s="5" t="str">
        <f>IFERROR(INDEX([1]ranks!AA$2:AA$58,MATCH($A18,[1]ranks!$A$2:$A$58,0)),"-")</f>
        <v>-</v>
      </c>
      <c r="O18">
        <f>IFERROR(INDEX([2]results!$R:$R,MATCH(A18,[2]results!$A:$A,0)),0)</f>
        <v>0</v>
      </c>
    </row>
    <row r="19" spans="1:15">
      <c r="A19" t="s">
        <v>50</v>
      </c>
      <c r="B19" t="s">
        <v>99</v>
      </c>
      <c r="C19" s="5" t="str">
        <f>INDEX([1]ranks!T$2:T$58,MATCH(A19,[1]ranks!$A$2:$A$58,0))</f>
        <v>Biden</v>
      </c>
      <c r="D19" s="5">
        <f>INDEX([1]ranks!U$2:U$58,MATCH($A19,[1]ranks!$A$2:$A$58,0))</f>
        <v>70.5</v>
      </c>
      <c r="E19">
        <v>15.491933384829668</v>
      </c>
      <c r="F19">
        <v>326</v>
      </c>
      <c r="G19">
        <v>335</v>
      </c>
      <c r="H19" t="s">
        <v>50</v>
      </c>
      <c r="I19" s="5" t="str">
        <f>INDEX([1]ranks!V$2:V$58,MATCH($A19,[1]ranks!$A$2:$A$58,0))</f>
        <v>Sanders</v>
      </c>
      <c r="J19" s="5">
        <f>INDEX([1]ranks!W$2:W$58,MATCH($A19,[1]ranks!$A$2:$A$58,0))</f>
        <v>29.5</v>
      </c>
      <c r="K19" s="5" t="str">
        <f>IFERROR(INDEX([1]ranks!X$2:X$58,MATCH($A19,[1]ranks!$A$2:$A$58,0)),"-")</f>
        <v>-</v>
      </c>
      <c r="L19" s="5" t="str">
        <f>IFERROR(INDEX([1]ranks!Y$2:Y$58,MATCH($A19,[1]ranks!$A$2:$A$58,0)),"-")</f>
        <v>-</v>
      </c>
      <c r="M19" s="5" t="str">
        <f>IFERROR(INDEX([1]ranks!Z$2:Z$58,MATCH($A19,[1]ranks!$A$2:$A$58,0)),"-")</f>
        <v>-</v>
      </c>
      <c r="N19" s="5" t="str">
        <f>IFERROR(INDEX([1]ranks!AA$2:AA$58,MATCH($A19,[1]ranks!$A$2:$A$58,0)),"-")</f>
        <v>-</v>
      </c>
      <c r="O19">
        <f>IFERROR(INDEX([2]results!$R:$R,MATCH(A19,[2]results!$A:$A,0)),0)</f>
        <v>0</v>
      </c>
    </row>
    <row r="20" spans="1:15">
      <c r="A20" t="s">
        <v>25</v>
      </c>
      <c r="B20" t="s">
        <v>100</v>
      </c>
      <c r="C20" s="5" t="str">
        <f>INDEX([1]ranks!T$2:T$58,MATCH(A20,[1]ranks!$A$2:$A$58,0))</f>
        <v>Biden</v>
      </c>
      <c r="D20" s="5">
        <f>INDEX([1]ranks!U$2:U$58,MATCH($A20,[1]ranks!$A$2:$A$58,0))</f>
        <v>34</v>
      </c>
      <c r="E20">
        <v>10.954451150103322</v>
      </c>
      <c r="F20">
        <v>628</v>
      </c>
      <c r="G20">
        <v>26</v>
      </c>
      <c r="H20" t="s">
        <v>25</v>
      </c>
      <c r="I20" s="5" t="str">
        <f>INDEX([1]ranks!V$2:V$58,MATCH($A20,[1]ranks!$A$2:$A$58,0))</f>
        <v>Sanders</v>
      </c>
      <c r="J20" s="5">
        <f>INDEX([1]ranks!W$2:W$58,MATCH($A20,[1]ranks!$A$2:$A$58,0))</f>
        <v>32.9</v>
      </c>
      <c r="K20" s="5" t="str">
        <f>IFERROR(INDEX([1]ranks!X$2:X$58,MATCH($A20,[1]ranks!$A$2:$A$58,0)),"-")</f>
        <v>Warren</v>
      </c>
      <c r="L20" s="5">
        <f>IFERROR(INDEX([1]ranks!Y$2:Y$58,MATCH($A20,[1]ranks!$A$2:$A$58,0)),"-")</f>
        <v>15.8</v>
      </c>
      <c r="M20" s="5" t="str">
        <f>IFERROR(INDEX([1]ranks!Z$2:Z$58,MATCH($A20,[1]ranks!$A$2:$A$58,0)),"-")</f>
        <v>Bloomberg</v>
      </c>
      <c r="N20" s="5">
        <f>IFERROR(INDEX([1]ranks!AA$2:AA$58,MATCH($A20,[1]ranks!$A$2:$A$58,0)),"-")</f>
        <v>12</v>
      </c>
      <c r="O20">
        <f>IFERROR(INDEX([2]results!$R:$R,MATCH(A20,[2]results!$A:$A,0)),0)</f>
        <v>0.85</v>
      </c>
    </row>
    <row r="21" spans="1:15">
      <c r="A21" t="s">
        <v>55</v>
      </c>
      <c r="B21" t="s">
        <v>101</v>
      </c>
      <c r="C21" s="5" t="str">
        <f>INDEX([1]ranks!T$2:T$58,MATCH(A21,[1]ranks!$A$2:$A$58,0))</f>
        <v>Biden</v>
      </c>
      <c r="D21" s="5">
        <f>INDEX([1]ranks!U$2:U$58,MATCH($A21,[1]ranks!$A$2:$A$58,0))</f>
        <v>59.7</v>
      </c>
      <c r="E21">
        <v>17.320508075688775</v>
      </c>
      <c r="F21">
        <v>505</v>
      </c>
      <c r="G21">
        <v>185</v>
      </c>
      <c r="H21" t="s">
        <v>55</v>
      </c>
      <c r="I21" s="5" t="str">
        <f>INDEX([1]ranks!V$2:V$58,MATCH($A21,[1]ranks!$A$2:$A$58,0))</f>
        <v>Sanders</v>
      </c>
      <c r="J21" s="5">
        <f>INDEX([1]ranks!W$2:W$58,MATCH($A21,[1]ranks!$A$2:$A$58,0))</f>
        <v>40.299999999999997</v>
      </c>
      <c r="K21" s="5" t="str">
        <f>IFERROR(INDEX([1]ranks!X$2:X$58,MATCH($A21,[1]ranks!$A$2:$A$58,0)),"-")</f>
        <v>-</v>
      </c>
      <c r="L21" s="5" t="str">
        <f>IFERROR(INDEX([1]ranks!Y$2:Y$58,MATCH($A21,[1]ranks!$A$2:$A$58,0)),"-")</f>
        <v>-</v>
      </c>
      <c r="M21" s="5" t="str">
        <f>IFERROR(INDEX([1]ranks!Z$2:Z$58,MATCH($A21,[1]ranks!$A$2:$A$58,0)),"-")</f>
        <v>-</v>
      </c>
      <c r="N21" s="5" t="str">
        <f>IFERROR(INDEX([1]ranks!AA$2:AA$58,MATCH($A21,[1]ranks!$A$2:$A$58,0)),"-")</f>
        <v>-</v>
      </c>
      <c r="O21">
        <f>IFERROR(INDEX([2]results!$R:$R,MATCH(A21,[2]results!$A:$A,0)),0)</f>
        <v>0</v>
      </c>
    </row>
    <row r="22" spans="1:15">
      <c r="A22" t="s">
        <v>26</v>
      </c>
      <c r="B22" t="s">
        <v>102</v>
      </c>
      <c r="C22" s="5" t="str">
        <f>INDEX([1]ranks!T$2:T$58,MATCH(A22,[1]ranks!$A$2:$A$58,0))</f>
        <v>Biden</v>
      </c>
      <c r="D22" s="5">
        <f>INDEX([1]ranks!U$2:U$58,MATCH($A22,[1]ranks!$A$2:$A$58,0))</f>
        <v>33.4</v>
      </c>
      <c r="E22">
        <v>18.165902124584949</v>
      </c>
      <c r="F22">
        <v>607</v>
      </c>
      <c r="G22">
        <v>89</v>
      </c>
      <c r="H22" t="s">
        <v>26</v>
      </c>
      <c r="I22" s="5" t="str">
        <f>INDEX([1]ranks!V$2:V$58,MATCH($A22,[1]ranks!$A$2:$A$58,0))</f>
        <v>Sanders</v>
      </c>
      <c r="J22" s="5">
        <f>INDEX([1]ranks!W$2:W$58,MATCH($A22,[1]ranks!$A$2:$A$58,0))</f>
        <v>26.7</v>
      </c>
      <c r="K22" s="5" t="str">
        <f>IFERROR(INDEX([1]ranks!X$2:X$58,MATCH($A22,[1]ranks!$A$2:$A$58,0)),"-")</f>
        <v>Warren</v>
      </c>
      <c r="L22" s="5">
        <f>IFERROR(INDEX([1]ranks!Y$2:Y$58,MATCH($A22,[1]ranks!$A$2:$A$58,0)),"-")</f>
        <v>21.6</v>
      </c>
      <c r="M22" s="5" t="str">
        <f>IFERROR(INDEX([1]ranks!Z$2:Z$58,MATCH($A22,[1]ranks!$A$2:$A$58,0)),"-")</f>
        <v>Bloomberg</v>
      </c>
      <c r="N22" s="5">
        <f>IFERROR(INDEX([1]ranks!AA$2:AA$58,MATCH($A22,[1]ranks!$A$2:$A$58,0)),"-")</f>
        <v>11.7</v>
      </c>
      <c r="O22">
        <f>IFERROR(INDEX([2]results!$R:$R,MATCH(A22,[2]results!$A:$A,0)),0)</f>
        <v>0.94</v>
      </c>
    </row>
    <row r="23" spans="1:15">
      <c r="A23" t="s">
        <v>36</v>
      </c>
      <c r="B23" t="s">
        <v>103</v>
      </c>
      <c r="C23" s="5" t="str">
        <f>INDEX([1]ranks!T$2:T$58,MATCH(A23,[1]ranks!$A$2:$A$58,0))</f>
        <v>Biden</v>
      </c>
      <c r="D23" s="5">
        <f>INDEX([1]ranks!U$2:U$58,MATCH($A23,[1]ranks!$A$2:$A$58,0))</f>
        <v>58.2</v>
      </c>
      <c r="E23">
        <v>21.908902300206645</v>
      </c>
      <c r="F23">
        <v>418</v>
      </c>
      <c r="G23">
        <v>149</v>
      </c>
      <c r="H23" t="s">
        <v>36</v>
      </c>
      <c r="I23" s="5" t="str">
        <f>INDEX([1]ranks!V$2:V$58,MATCH($A23,[1]ranks!$A$2:$A$58,0))</f>
        <v>Sanders</v>
      </c>
      <c r="J23" s="5">
        <f>INDEX([1]ranks!W$2:W$58,MATCH($A23,[1]ranks!$A$2:$A$58,0))</f>
        <v>41.8</v>
      </c>
      <c r="K23" s="5" t="str">
        <f>IFERROR(INDEX([1]ranks!X$2:X$58,MATCH($A23,[1]ranks!$A$2:$A$58,0)),"-")</f>
        <v>-</v>
      </c>
      <c r="L23" s="5" t="str">
        <f>IFERROR(INDEX([1]ranks!Y$2:Y$58,MATCH($A23,[1]ranks!$A$2:$A$58,0)),"-")</f>
        <v>-</v>
      </c>
      <c r="M23" s="5" t="str">
        <f>IFERROR(INDEX([1]ranks!Z$2:Z$58,MATCH($A23,[1]ranks!$A$2:$A$58,0)),"-")</f>
        <v>-</v>
      </c>
      <c r="N23" s="5" t="str">
        <f>IFERROR(INDEX([1]ranks!AA$2:AA$58,MATCH($A23,[1]ranks!$A$2:$A$58,0)),"-")</f>
        <v>-</v>
      </c>
      <c r="O23">
        <f>IFERROR(INDEX([2]results!$R:$R,MATCH(A23,[2]results!$A:$A,0)),0)</f>
        <v>0</v>
      </c>
    </row>
    <row r="24" spans="1:15">
      <c r="A24" t="s">
        <v>27</v>
      </c>
      <c r="B24" t="s">
        <v>104</v>
      </c>
      <c r="C24" s="5" t="str">
        <f>INDEX([1]ranks!T$2:T$58,MATCH(A24,[1]ranks!$A$2:$A$58,0))</f>
        <v>Biden</v>
      </c>
      <c r="D24" s="5">
        <f>INDEX([1]ranks!U$2:U$58,MATCH($A24,[1]ranks!$A$2:$A$58,0))</f>
        <v>38.6</v>
      </c>
      <c r="E24">
        <v>17.320508075688775</v>
      </c>
      <c r="F24">
        <v>304</v>
      </c>
      <c r="G24">
        <v>142</v>
      </c>
      <c r="H24" t="s">
        <v>27</v>
      </c>
      <c r="I24" s="5" t="str">
        <f>INDEX([1]ranks!V$2:V$58,MATCH($A24,[1]ranks!$A$2:$A$58,0))</f>
        <v>Sanders</v>
      </c>
      <c r="J24" s="5">
        <f>INDEX([1]ranks!W$2:W$58,MATCH($A24,[1]ranks!$A$2:$A$58,0))</f>
        <v>29.9</v>
      </c>
      <c r="K24" s="5" t="str">
        <f>IFERROR(INDEX([1]ranks!X$2:X$58,MATCH($A24,[1]ranks!$A$2:$A$58,0)),"-")</f>
        <v>Warren</v>
      </c>
      <c r="L24" s="5">
        <f>IFERROR(INDEX([1]ranks!Y$2:Y$58,MATCH($A24,[1]ranks!$A$2:$A$58,0)),"-")</f>
        <v>15.4</v>
      </c>
      <c r="M24" s="5" t="str">
        <f>IFERROR(INDEX([1]ranks!Z$2:Z$58,MATCH($A24,[1]ranks!$A$2:$A$58,0)),"-")</f>
        <v>Bloomberg</v>
      </c>
      <c r="N24" s="5">
        <f>IFERROR(INDEX([1]ranks!AA$2:AA$58,MATCH($A24,[1]ranks!$A$2:$A$58,0)),"-")</f>
        <v>8.3000000000000007</v>
      </c>
      <c r="O24">
        <f>IFERROR(INDEX([2]results!$R:$R,MATCH(A24,[2]results!$A:$A,0)),0)</f>
        <v>1</v>
      </c>
    </row>
    <row r="25" spans="1:15">
      <c r="A25" t="s">
        <v>37</v>
      </c>
      <c r="B25" t="s">
        <v>105</v>
      </c>
      <c r="C25" s="5" t="str">
        <f>INDEX([1]ranks!T$2:T$58,MATCH(A25,[1]ranks!$A$2:$A$58,0))</f>
        <v>Biden</v>
      </c>
      <c r="D25" s="5">
        <f>INDEX([1]ranks!U$2:U$58,MATCH($A25,[1]ranks!$A$2:$A$58,0))</f>
        <v>72.3</v>
      </c>
      <c r="E25">
        <v>13.416407864998739</v>
      </c>
      <c r="F25">
        <v>373</v>
      </c>
      <c r="G25">
        <v>324</v>
      </c>
      <c r="H25" t="s">
        <v>37</v>
      </c>
      <c r="I25" s="5" t="str">
        <f>INDEX([1]ranks!V$2:V$58,MATCH($A25,[1]ranks!$A$2:$A$58,0))</f>
        <v>Sanders</v>
      </c>
      <c r="J25" s="5">
        <f>INDEX([1]ranks!W$2:W$58,MATCH($A25,[1]ranks!$A$2:$A$58,0))</f>
        <v>27.7</v>
      </c>
      <c r="K25" s="5" t="str">
        <f>IFERROR(INDEX([1]ranks!X$2:X$58,MATCH($A25,[1]ranks!$A$2:$A$58,0)),"-")</f>
        <v>-</v>
      </c>
      <c r="L25" s="5" t="str">
        <f>IFERROR(INDEX([1]ranks!Y$2:Y$58,MATCH($A25,[1]ranks!$A$2:$A$58,0)),"-")</f>
        <v>-</v>
      </c>
      <c r="M25" s="5" t="str">
        <f>IFERROR(INDEX([1]ranks!Z$2:Z$58,MATCH($A25,[1]ranks!$A$2:$A$58,0)),"-")</f>
        <v>-</v>
      </c>
      <c r="N25" s="5" t="str">
        <f>IFERROR(INDEX([1]ranks!AA$2:AA$58,MATCH($A25,[1]ranks!$A$2:$A$58,0)),"-")</f>
        <v>-</v>
      </c>
      <c r="O25">
        <f>IFERROR(INDEX([2]results!$R:$R,MATCH(A25,[2]results!$A:$A,0)),0)</f>
        <v>0</v>
      </c>
    </row>
    <row r="26" spans="1:15">
      <c r="A26" t="s">
        <v>38</v>
      </c>
      <c r="B26" t="s">
        <v>106</v>
      </c>
      <c r="C26" s="5" t="str">
        <f>INDEX([1]ranks!T$2:T$58,MATCH(A26,[1]ranks!$A$2:$A$58,0))</f>
        <v>Biden</v>
      </c>
      <c r="D26" s="5">
        <f>INDEX([1]ranks!U$2:U$58,MATCH($A26,[1]ranks!$A$2:$A$58,0))</f>
        <v>61.3</v>
      </c>
      <c r="E26">
        <v>17.320508075688775</v>
      </c>
      <c r="F26">
        <v>329</v>
      </c>
      <c r="G26">
        <v>251</v>
      </c>
      <c r="H26" t="s">
        <v>38</v>
      </c>
      <c r="I26" s="5" t="str">
        <f>INDEX([1]ranks!V$2:V$58,MATCH($A26,[1]ranks!$A$2:$A$58,0))</f>
        <v>Sanders</v>
      </c>
      <c r="J26" s="5">
        <f>INDEX([1]ranks!W$2:W$58,MATCH($A26,[1]ranks!$A$2:$A$58,0))</f>
        <v>38.700000000000003</v>
      </c>
      <c r="K26" s="5" t="str">
        <f>IFERROR(INDEX([1]ranks!X$2:X$58,MATCH($A26,[1]ranks!$A$2:$A$58,0)),"-")</f>
        <v>-</v>
      </c>
      <c r="L26" s="5" t="str">
        <f>IFERROR(INDEX([1]ranks!Y$2:Y$58,MATCH($A26,[1]ranks!$A$2:$A$58,0)),"-")</f>
        <v>-</v>
      </c>
      <c r="M26" s="5" t="str">
        <f>IFERROR(INDEX([1]ranks!Z$2:Z$58,MATCH($A26,[1]ranks!$A$2:$A$58,0)),"-")</f>
        <v>-</v>
      </c>
      <c r="N26" s="5" t="str">
        <f>IFERROR(INDEX([1]ranks!AA$2:AA$58,MATCH($A26,[1]ranks!$A$2:$A$58,0)),"-")</f>
        <v>-</v>
      </c>
      <c r="O26">
        <f>IFERROR(INDEX([2]results!$R:$R,MATCH(A26,[2]results!$A:$A,0)),0)</f>
        <v>0</v>
      </c>
    </row>
    <row r="27" spans="1:15">
      <c r="A27" t="s">
        <v>67</v>
      </c>
      <c r="B27" t="s">
        <v>107</v>
      </c>
      <c r="C27" s="5" t="str">
        <f>INDEX([1]ranks!T$2:T$58,MATCH(A27,[1]ranks!$A$2:$A$58,0))</f>
        <v>Biden</v>
      </c>
      <c r="D27" s="5">
        <f>INDEX([1]ranks!U$2:U$58,MATCH($A27,[1]ranks!$A$2:$A$58,0))</f>
        <v>52.4</v>
      </c>
      <c r="E27">
        <v>9.4868329805051381</v>
      </c>
      <c r="F27">
        <v>206</v>
      </c>
      <c r="G27">
        <v>131</v>
      </c>
      <c r="H27" t="s">
        <v>67</v>
      </c>
      <c r="I27" s="5" t="str">
        <f>INDEX([1]ranks!V$2:V$58,MATCH($A27,[1]ranks!$A$2:$A$58,0))</f>
        <v>Sanders</v>
      </c>
      <c r="J27" s="5">
        <f>INDEX([1]ranks!W$2:W$58,MATCH($A27,[1]ranks!$A$2:$A$58,0))</f>
        <v>47.6</v>
      </c>
      <c r="K27" s="5" t="str">
        <f>IFERROR(INDEX([1]ranks!X$2:X$58,MATCH($A27,[1]ranks!$A$2:$A$58,0)),"-")</f>
        <v>-</v>
      </c>
      <c r="L27" s="5" t="str">
        <f>IFERROR(INDEX([1]ranks!Y$2:Y$58,MATCH($A27,[1]ranks!$A$2:$A$58,0)),"-")</f>
        <v>-</v>
      </c>
      <c r="M27" s="5" t="str">
        <f>IFERROR(INDEX([1]ranks!Z$2:Z$58,MATCH($A27,[1]ranks!$A$2:$A$58,0)),"-")</f>
        <v>-</v>
      </c>
      <c r="N27" s="5" t="str">
        <f>IFERROR(INDEX([1]ranks!AA$2:AA$58,MATCH($A27,[1]ranks!$A$2:$A$58,0)),"-")</f>
        <v>-</v>
      </c>
      <c r="O27">
        <f>IFERROR(INDEX([2]results!$R:$R,MATCH(A27,[2]results!$A:$A,0)),0)</f>
        <v>0</v>
      </c>
    </row>
    <row r="28" spans="1:15">
      <c r="A28" t="s">
        <v>62</v>
      </c>
      <c r="B28" t="s">
        <v>108</v>
      </c>
      <c r="C28" s="5" t="str">
        <f>INDEX([1]ranks!T$2:T$58,MATCH(A28,[1]ranks!$A$2:$A$58,0))</f>
        <v>Sanders</v>
      </c>
      <c r="D28" s="5">
        <f>INDEX([1]ranks!U$2:U$58,MATCH($A28,[1]ranks!$A$2:$A$58,0))</f>
        <v>51.1</v>
      </c>
      <c r="E28">
        <v>12.24744871391589</v>
      </c>
      <c r="F28">
        <v>258</v>
      </c>
      <c r="G28">
        <v>209</v>
      </c>
      <c r="H28" t="s">
        <v>62</v>
      </c>
      <c r="I28" s="5" t="str">
        <f>INDEX([1]ranks!V$2:V$58,MATCH($A28,[1]ranks!$A$2:$A$58,0))</f>
        <v>Biden</v>
      </c>
      <c r="J28" s="5">
        <f>INDEX([1]ranks!W$2:W$58,MATCH($A28,[1]ranks!$A$2:$A$58,0))</f>
        <v>48.9</v>
      </c>
      <c r="K28" s="5" t="str">
        <f>IFERROR(INDEX([1]ranks!X$2:X$58,MATCH($A28,[1]ranks!$A$2:$A$58,0)),"-")</f>
        <v>-</v>
      </c>
      <c r="L28" s="5" t="str">
        <f>IFERROR(INDEX([1]ranks!Y$2:Y$58,MATCH($A28,[1]ranks!$A$2:$A$58,0)),"-")</f>
        <v>-</v>
      </c>
      <c r="M28" s="5" t="str">
        <f>IFERROR(INDEX([1]ranks!Z$2:Z$58,MATCH($A28,[1]ranks!$A$2:$A$58,0)),"-")</f>
        <v>-</v>
      </c>
      <c r="N28" s="5" t="str">
        <f>IFERROR(INDEX([1]ranks!AA$2:AA$58,MATCH($A28,[1]ranks!$A$2:$A$58,0)),"-")</f>
        <v>-</v>
      </c>
      <c r="O28">
        <f>IFERROR(INDEX([2]results!$R:$R,MATCH(A28,[2]results!$A:$A,0)),0)</f>
        <v>0</v>
      </c>
    </row>
    <row r="29" spans="1:15">
      <c r="A29" t="s">
        <v>17</v>
      </c>
      <c r="B29" t="s">
        <v>109</v>
      </c>
      <c r="C29" s="5" t="str">
        <f>INDEX([1]ranks!T$2:T$58,MATCH(A29,[1]ranks!$A$2:$A$58,0))</f>
        <v>Sanders</v>
      </c>
      <c r="D29" s="5">
        <v>46.8</v>
      </c>
      <c r="E29">
        <v>13.416407864998739</v>
      </c>
      <c r="F29">
        <v>167</v>
      </c>
      <c r="G29">
        <v>220</v>
      </c>
      <c r="H29" t="s">
        <v>17</v>
      </c>
      <c r="I29" s="5" t="str">
        <f>INDEX([1]ranks!V$2:V$58,MATCH($A29,[1]ranks!$A$2:$A$58,0))</f>
        <v>Biden</v>
      </c>
      <c r="J29" s="5">
        <v>20.399999999999999</v>
      </c>
      <c r="K29" s="5" t="str">
        <f>IFERROR(INDEX([1]ranks!X$2:X$58,MATCH($A29,[1]ranks!$A$2:$A$58,0)),"-")</f>
        <v>Buttigieg</v>
      </c>
      <c r="L29" s="5">
        <f>IFERROR(INDEX([1]ranks!Y$2:Y$58,MATCH($A29,[1]ranks!$A$2:$A$58,0)),"-")</f>
        <v>14.3</v>
      </c>
      <c r="M29" s="5" t="str">
        <f>IFERROR(INDEX([1]ranks!Z$2:Z$58,MATCH($A29,[1]ranks!$A$2:$A$58,0)),"-")</f>
        <v>Warren</v>
      </c>
      <c r="N29" s="5">
        <f>IFERROR(INDEX([1]ranks!AA$2:AA$58,MATCH($A29,[1]ranks!$A$2:$A$58,0)),"-")</f>
        <v>9.6999999999999993</v>
      </c>
      <c r="O29">
        <f>IFERROR(INDEX([2]results!$R:$R,MATCH(A29,[2]results!$A:$A,0)),0)</f>
        <v>1</v>
      </c>
    </row>
    <row r="30" spans="1:15">
      <c r="A30" t="s">
        <v>16</v>
      </c>
      <c r="B30" t="s">
        <v>110</v>
      </c>
      <c r="C30" s="5" t="str">
        <f>INDEX([1]ranks!T$2:T$58,MATCH(A30,[1]ranks!$A$2:$A$58,0))</f>
        <v>Sanders</v>
      </c>
      <c r="D30" s="5">
        <f>INDEX([1]ranks!U$2:U$58,MATCH($A30,[1]ranks!$A$2:$A$58,0))</f>
        <v>25.7</v>
      </c>
      <c r="E30">
        <v>10.954451150103322</v>
      </c>
      <c r="F30">
        <v>612</v>
      </c>
      <c r="G30">
        <v>54</v>
      </c>
      <c r="H30" t="s">
        <v>111</v>
      </c>
      <c r="I30" s="5" t="str">
        <f>INDEX([1]ranks!V$2:V$58,MATCH($A30,[1]ranks!$A$2:$A$58,0))</f>
        <v>Buttigieg</v>
      </c>
      <c r="J30" s="5">
        <f>INDEX([1]ranks!W$2:W$58,MATCH($A30,[1]ranks!$A$2:$A$58,0))</f>
        <v>24.2</v>
      </c>
      <c r="K30" s="5" t="str">
        <f>IFERROR(INDEX([1]ranks!X$2:X$58,MATCH($A30,[1]ranks!$A$2:$A$58,0)),"-")</f>
        <v>Klobuchar</v>
      </c>
      <c r="L30" s="5">
        <f>IFERROR(INDEX([1]ranks!Y$2:Y$58,MATCH($A30,[1]ranks!$A$2:$A$58,0)),"-")</f>
        <v>19.8</v>
      </c>
      <c r="M30" s="5" t="str">
        <f>IFERROR(INDEX([1]ranks!Z$2:Z$58,MATCH($A30,[1]ranks!$A$2:$A$58,0)),"-")</f>
        <v>Warren</v>
      </c>
      <c r="N30" s="5">
        <f>IFERROR(INDEX([1]ranks!AA$2:AA$58,MATCH($A30,[1]ranks!$A$2:$A$58,0)),"-")</f>
        <v>9.1999999999999993</v>
      </c>
      <c r="O30">
        <f>IFERROR(INDEX([2]results!$R:$R,MATCH(A30,[2]results!$A:$A,0)),0)</f>
        <v>1</v>
      </c>
    </row>
    <row r="31" spans="1:15">
      <c r="A31" t="s">
        <v>68</v>
      </c>
      <c r="B31" t="s">
        <v>112</v>
      </c>
      <c r="C31" s="5" t="str">
        <f>INDEX([1]ranks!T$2:T$58,MATCH(A31,[1]ranks!$A$2:$A$58,0))</f>
        <v>Biden</v>
      </c>
      <c r="D31" s="5">
        <f>INDEX([1]ranks!U$2:U$58,MATCH($A31,[1]ranks!$A$2:$A$58,0))</f>
        <v>53.1</v>
      </c>
      <c r="E31">
        <v>20.493901531919196</v>
      </c>
      <c r="F31">
        <v>551</v>
      </c>
      <c r="G31">
        <v>147</v>
      </c>
      <c r="H31" t="s">
        <v>113</v>
      </c>
      <c r="I31" s="5" t="str">
        <f>INDEX([1]ranks!V$2:V$58,MATCH($A31,[1]ranks!$A$2:$A$58,0))</f>
        <v>Sanders</v>
      </c>
      <c r="J31" s="5">
        <f>INDEX([1]ranks!W$2:W$58,MATCH($A31,[1]ranks!$A$2:$A$58,0))</f>
        <v>46.9</v>
      </c>
      <c r="K31" s="5" t="str">
        <f>IFERROR(INDEX([1]ranks!X$2:X$58,MATCH($A31,[1]ranks!$A$2:$A$58,0)),"-")</f>
        <v>-</v>
      </c>
      <c r="L31" s="5" t="str">
        <f>IFERROR(INDEX([1]ranks!Y$2:Y$58,MATCH($A31,[1]ranks!$A$2:$A$58,0)),"-")</f>
        <v>-</v>
      </c>
      <c r="M31" s="5" t="str">
        <f>IFERROR(INDEX([1]ranks!Z$2:Z$58,MATCH($A31,[1]ranks!$A$2:$A$58,0)),"-")</f>
        <v>-</v>
      </c>
      <c r="N31" s="5" t="str">
        <f>IFERROR(INDEX([1]ranks!AA$2:AA$58,MATCH($A31,[1]ranks!$A$2:$A$58,0)),"-")</f>
        <v>-</v>
      </c>
      <c r="O31">
        <f>IFERROR(INDEX([2]results!$R:$R,MATCH(A31,[2]results!$A:$A,0)),0)</f>
        <v>0</v>
      </c>
    </row>
    <row r="32" spans="1:15">
      <c r="A32" t="s">
        <v>69</v>
      </c>
      <c r="B32" t="s">
        <v>114</v>
      </c>
      <c r="C32" s="5" t="str">
        <f>INDEX([1]ranks!T$2:T$58,MATCH(A32,[1]ranks!$A$2:$A$58,0))</f>
        <v>Sanders</v>
      </c>
      <c r="D32" s="5">
        <f>INDEX([1]ranks!U$2:U$58,MATCH($A32,[1]ranks!$A$2:$A$58,0))</f>
        <v>54.6</v>
      </c>
      <c r="E32">
        <v>12.24744871391589</v>
      </c>
      <c r="F32">
        <v>215</v>
      </c>
      <c r="G32">
        <v>303</v>
      </c>
      <c r="H32" t="s">
        <v>115</v>
      </c>
      <c r="I32" s="5" t="str">
        <f>INDEX([1]ranks!V$2:V$58,MATCH($A32,[1]ranks!$A$2:$A$58,0))</f>
        <v>Biden</v>
      </c>
      <c r="J32" s="5">
        <f>INDEX([1]ranks!W$2:W$58,MATCH($A32,[1]ranks!$A$2:$A$58,0))</f>
        <v>45.4</v>
      </c>
      <c r="K32" s="5" t="str">
        <f>IFERROR(INDEX([1]ranks!X$2:X$58,MATCH($A32,[1]ranks!$A$2:$A$58,0)),"-")</f>
        <v>-</v>
      </c>
      <c r="L32" s="5" t="str">
        <f>IFERROR(INDEX([1]ranks!Y$2:Y$58,MATCH($A32,[1]ranks!$A$2:$A$58,0)),"-")</f>
        <v>-</v>
      </c>
      <c r="M32" s="5" t="str">
        <f>IFERROR(INDEX([1]ranks!Z$2:Z$58,MATCH($A32,[1]ranks!$A$2:$A$58,0)),"-")</f>
        <v>-</v>
      </c>
      <c r="N32" s="5" t="str">
        <f>IFERROR(INDEX([1]ranks!AA$2:AA$58,MATCH($A32,[1]ranks!$A$2:$A$58,0)),"-")</f>
        <v>-</v>
      </c>
      <c r="O32">
        <f>IFERROR(INDEX([2]results!$R:$R,MATCH(A32,[2]results!$A:$A,0)),0)</f>
        <v>0</v>
      </c>
    </row>
    <row r="33" spans="1:15">
      <c r="A33" t="s">
        <v>56</v>
      </c>
      <c r="B33" t="s">
        <v>116</v>
      </c>
      <c r="C33" s="5" t="str">
        <f>INDEX([1]ranks!T$2:T$58,MATCH(A33,[1]ranks!$A$2:$A$58,0))</f>
        <v>Biden</v>
      </c>
      <c r="D33" s="5">
        <f>INDEX([1]ranks!U$2:U$58,MATCH($A33,[1]ranks!$A$2:$A$58,0))</f>
        <v>55.7</v>
      </c>
      <c r="E33">
        <v>29.49576240750525</v>
      </c>
      <c r="F33">
        <v>548</v>
      </c>
      <c r="G33">
        <v>81</v>
      </c>
      <c r="H33" t="s">
        <v>117</v>
      </c>
      <c r="I33" s="5" t="str">
        <f>INDEX([1]ranks!V$2:V$58,MATCH($A33,[1]ranks!$A$2:$A$58,0))</f>
        <v>Sanders</v>
      </c>
      <c r="J33" s="5">
        <f>INDEX([1]ranks!W$2:W$58,MATCH($A33,[1]ranks!$A$2:$A$58,0))</f>
        <v>44.3</v>
      </c>
      <c r="K33" s="5" t="str">
        <f>IFERROR(INDEX([1]ranks!X$2:X$58,MATCH($A33,[1]ranks!$A$2:$A$58,0)),"-")</f>
        <v>-</v>
      </c>
      <c r="L33" s="5" t="str">
        <f>IFERROR(INDEX([1]ranks!Y$2:Y$58,MATCH($A33,[1]ranks!$A$2:$A$58,0)),"-")</f>
        <v>-</v>
      </c>
      <c r="M33" s="5" t="str">
        <f>IFERROR(INDEX([1]ranks!Z$2:Z$58,MATCH($A33,[1]ranks!$A$2:$A$58,0)),"-")</f>
        <v>-</v>
      </c>
      <c r="N33" s="5" t="str">
        <f>IFERROR(INDEX([1]ranks!AA$2:AA$58,MATCH($A33,[1]ranks!$A$2:$A$58,0)),"-")</f>
        <v>-</v>
      </c>
      <c r="O33">
        <f>IFERROR(INDEX([2]results!$R:$R,MATCH(A33,[2]results!$A:$A,0)),0)</f>
        <v>0</v>
      </c>
    </row>
    <row r="34" spans="1:15">
      <c r="A34" t="s">
        <v>28</v>
      </c>
      <c r="B34" t="s">
        <v>118</v>
      </c>
      <c r="C34" s="5" t="str">
        <f>INDEX([1]ranks!T$2:T$58,MATCH(A34,[1]ranks!$A$2:$A$58,0))</f>
        <v>Biden</v>
      </c>
      <c r="D34" s="5">
        <f>INDEX([1]ranks!U$2:U$58,MATCH($A34,[1]ranks!$A$2:$A$58,0))</f>
        <v>43</v>
      </c>
      <c r="E34">
        <v>21.213203435596427</v>
      </c>
      <c r="F34">
        <v>499</v>
      </c>
      <c r="G34">
        <v>278</v>
      </c>
      <c r="H34" t="s">
        <v>119</v>
      </c>
      <c r="I34" s="5" t="str">
        <f>INDEX([1]ranks!V$2:V$58,MATCH($A34,[1]ranks!$A$2:$A$58,0))</f>
        <v>Sanders</v>
      </c>
      <c r="J34" s="5">
        <f>INDEX([1]ranks!W$2:W$58,MATCH($A34,[1]ranks!$A$2:$A$58,0))</f>
        <v>24.1</v>
      </c>
      <c r="K34" s="5" t="str">
        <f>IFERROR(INDEX([1]ranks!X$2:X$58,MATCH($A34,[1]ranks!$A$2:$A$58,0)),"-")</f>
        <v>Bloomberg</v>
      </c>
      <c r="L34" s="5">
        <f>IFERROR(INDEX([1]ranks!Y$2:Y$58,MATCH($A34,[1]ranks!$A$2:$A$58,0)),"-")</f>
        <v>13</v>
      </c>
      <c r="M34" s="5" t="str">
        <f>IFERROR(INDEX([1]ranks!Z$2:Z$58,MATCH($A34,[1]ranks!$A$2:$A$58,0)),"-")</f>
        <v>Warren</v>
      </c>
      <c r="N34" s="5">
        <f>IFERROR(INDEX([1]ranks!AA$2:AA$58,MATCH($A34,[1]ranks!$A$2:$A$58,0)),"-")</f>
        <v>10.5</v>
      </c>
      <c r="O34">
        <f>IFERROR(INDEX([2]results!$R:$R,MATCH(A34,[2]results!$A:$A,0)),0)</f>
        <v>1</v>
      </c>
    </row>
    <row r="35" spans="1:15">
      <c r="A35" t="s">
        <v>39</v>
      </c>
      <c r="B35" t="s">
        <v>120</v>
      </c>
      <c r="C35" s="5" t="str">
        <f>INDEX([1]ranks!T$2:T$58,MATCH(A35,[1]ranks!$A$2:$A$58,0))</f>
        <v>Sanders</v>
      </c>
      <c r="D35" s="5">
        <f>INDEX([1]ranks!U$2:U$58,MATCH($A35,[1]ranks!$A$2:$A$58,0))</f>
        <v>51.3</v>
      </c>
      <c r="E35">
        <v>9.4868329805051381</v>
      </c>
      <c r="F35">
        <v>257</v>
      </c>
      <c r="G35">
        <v>136</v>
      </c>
      <c r="H35" t="s">
        <v>121</v>
      </c>
      <c r="I35" s="5" t="str">
        <f>INDEX([1]ranks!V$2:V$58,MATCH($A35,[1]ranks!$A$2:$A$58,0))</f>
        <v>Biden</v>
      </c>
      <c r="J35" s="5">
        <f>INDEX([1]ranks!W$2:W$58,MATCH($A35,[1]ranks!$A$2:$A$58,0))</f>
        <v>48.7</v>
      </c>
      <c r="K35" s="5" t="str">
        <f>IFERROR(INDEX([1]ranks!X$2:X$58,MATCH($A35,[1]ranks!$A$2:$A$58,0)),"-")</f>
        <v>-</v>
      </c>
      <c r="L35" s="5" t="str">
        <f>IFERROR(INDEX([1]ranks!Y$2:Y$58,MATCH($A35,[1]ranks!$A$2:$A$58,0)),"-")</f>
        <v>-</v>
      </c>
      <c r="M35" s="5" t="str">
        <f>IFERROR(INDEX([1]ranks!Z$2:Z$58,MATCH($A35,[1]ranks!$A$2:$A$58,0)),"-")</f>
        <v>-</v>
      </c>
      <c r="N35" s="5" t="str">
        <f>IFERROR(INDEX([1]ranks!AA$2:AA$58,MATCH($A35,[1]ranks!$A$2:$A$58,0)),"-")</f>
        <v>-</v>
      </c>
      <c r="O35">
        <f>IFERROR(INDEX([2]results!$R:$R,MATCH(A35,[2]results!$A:$A,0)),0)</f>
        <v>0</v>
      </c>
    </row>
    <row r="36" spans="1:15">
      <c r="A36" t="s">
        <v>42</v>
      </c>
      <c r="B36" t="s">
        <v>122</v>
      </c>
      <c r="C36" s="5" t="str">
        <f>INDEX([1]ranks!T$2:T$58,MATCH(A36,[1]ranks!$A$2:$A$58,0))</f>
        <v>Biden</v>
      </c>
      <c r="D36" s="5">
        <f>INDEX([1]ranks!U$2:U$58,MATCH($A36,[1]ranks!$A$2:$A$58,0))</f>
        <v>54.8</v>
      </c>
      <c r="E36">
        <v>23.2379000772445</v>
      </c>
      <c r="F36">
        <v>459</v>
      </c>
      <c r="G36">
        <v>191</v>
      </c>
      <c r="H36" t="s">
        <v>42</v>
      </c>
      <c r="I36" s="5" t="str">
        <f>INDEX([1]ranks!V$2:V$58,MATCH($A36,[1]ranks!$A$2:$A$58,0))</f>
        <v>Sanders</v>
      </c>
      <c r="J36" s="5">
        <f>INDEX([1]ranks!W$2:W$58,MATCH($A36,[1]ranks!$A$2:$A$58,0))</f>
        <v>45.2</v>
      </c>
      <c r="K36" s="5" t="str">
        <f>IFERROR(INDEX([1]ranks!X$2:X$58,MATCH($A36,[1]ranks!$A$2:$A$58,0)),"-")</f>
        <v>-</v>
      </c>
      <c r="L36" s="5" t="str">
        <f>IFERROR(INDEX([1]ranks!Y$2:Y$58,MATCH($A36,[1]ranks!$A$2:$A$58,0)),"-")</f>
        <v>-</v>
      </c>
      <c r="M36" s="5" t="str">
        <f>IFERROR(INDEX([1]ranks!Z$2:Z$58,MATCH($A36,[1]ranks!$A$2:$A$58,0)),"-")</f>
        <v>-</v>
      </c>
      <c r="N36" s="5" t="str">
        <f>IFERROR(INDEX([1]ranks!AA$2:AA$58,MATCH($A36,[1]ranks!$A$2:$A$58,0)),"-")</f>
        <v>-</v>
      </c>
      <c r="O36">
        <f>IFERROR(INDEX([2]results!$R:$R,MATCH(A36,[2]results!$A:$A,0)),0)</f>
        <v>0</v>
      </c>
    </row>
    <row r="37" spans="1:15">
      <c r="A37" t="s">
        <v>29</v>
      </c>
      <c r="B37" t="s">
        <v>123</v>
      </c>
      <c r="C37" s="5" t="str">
        <f>INDEX([1]ranks!T$2:T$58,MATCH(A37,[1]ranks!$A$2:$A$58,0))</f>
        <v>Biden</v>
      </c>
      <c r="D37" s="5">
        <f>INDEX([1]ranks!U$2:U$58,MATCH($A37,[1]ranks!$A$2:$A$58,0))</f>
        <v>38.700000000000003</v>
      </c>
      <c r="E37">
        <v>14.491376746189438</v>
      </c>
      <c r="F37">
        <v>270</v>
      </c>
      <c r="G37">
        <v>294</v>
      </c>
      <c r="H37" t="s">
        <v>29</v>
      </c>
      <c r="I37" s="5" t="str">
        <f>INDEX([1]ranks!V$2:V$58,MATCH($A37,[1]ranks!$A$2:$A$58,0))</f>
        <v>Sanders</v>
      </c>
      <c r="J37" s="5">
        <f>INDEX([1]ranks!W$2:W$58,MATCH($A37,[1]ranks!$A$2:$A$58,0))</f>
        <v>25.4</v>
      </c>
      <c r="K37" s="5" t="str">
        <f>IFERROR(INDEX([1]ranks!X$2:X$58,MATCH($A37,[1]ranks!$A$2:$A$58,0)),"-")</f>
        <v>Bloomberg</v>
      </c>
      <c r="L37" s="5">
        <f>IFERROR(INDEX([1]ranks!Y$2:Y$58,MATCH($A37,[1]ranks!$A$2:$A$58,0)),"-")</f>
        <v>13.9</v>
      </c>
      <c r="M37" s="5" t="str">
        <f>IFERROR(INDEX([1]ranks!Z$2:Z$58,MATCH($A37,[1]ranks!$A$2:$A$58,0)),"-")</f>
        <v>Warren</v>
      </c>
      <c r="N37" s="5">
        <f>IFERROR(INDEX([1]ranks!AA$2:AA$58,MATCH($A37,[1]ranks!$A$2:$A$58,0)),"-")</f>
        <v>13.4</v>
      </c>
      <c r="O37">
        <f>IFERROR(INDEX([2]results!$R:$R,MATCH(A37,[2]results!$A:$A,0)),0)</f>
        <v>1</v>
      </c>
    </row>
    <row r="38" spans="1:15">
      <c r="A38" t="s">
        <v>65</v>
      </c>
      <c r="B38" t="s">
        <v>124</v>
      </c>
      <c r="C38" s="5" t="str">
        <f>INDEX([1]ranks!T$2:T$58,MATCH(A38,[1]ranks!$A$2:$A$58,0))</f>
        <v>Biden</v>
      </c>
      <c r="D38" s="5">
        <f>INDEX([1]ranks!U$2:U$58,MATCH($A38,[1]ranks!$A$2:$A$58,0))</f>
        <v>51.5</v>
      </c>
      <c r="E38">
        <v>14.491376746189438</v>
      </c>
      <c r="F38">
        <v>124</v>
      </c>
      <c r="G38">
        <v>176</v>
      </c>
      <c r="H38" t="s">
        <v>65</v>
      </c>
      <c r="I38" s="5" t="str">
        <f>INDEX([1]ranks!V$2:V$58,MATCH($A38,[1]ranks!$A$2:$A$58,0))</f>
        <v>Sanders</v>
      </c>
      <c r="J38" s="5">
        <f>INDEX([1]ranks!W$2:W$58,MATCH($A38,[1]ranks!$A$2:$A$58,0))</f>
        <v>48.5</v>
      </c>
      <c r="K38" s="5" t="str">
        <f>IFERROR(INDEX([1]ranks!X$2:X$58,MATCH($A38,[1]ranks!$A$2:$A$58,0)),"-")</f>
        <v>-</v>
      </c>
      <c r="L38" s="5" t="str">
        <f>IFERROR(INDEX([1]ranks!Y$2:Y$58,MATCH($A38,[1]ranks!$A$2:$A$58,0)),"-")</f>
        <v>-</v>
      </c>
      <c r="M38" s="5" t="str">
        <f>IFERROR(INDEX([1]ranks!Z$2:Z$58,MATCH($A38,[1]ranks!$A$2:$A$58,0)),"-")</f>
        <v>-</v>
      </c>
      <c r="N38" s="5" t="str">
        <f>IFERROR(INDEX([1]ranks!AA$2:AA$58,MATCH($A38,[1]ranks!$A$2:$A$58,0)),"-")</f>
        <v>-</v>
      </c>
      <c r="O38">
        <f>IFERROR(INDEX([2]results!$R:$R,MATCH(A38,[2]results!$A:$A,0)),0)</f>
        <v>0</v>
      </c>
    </row>
    <row r="39" spans="1:15">
      <c r="A39" t="s">
        <v>57</v>
      </c>
      <c r="B39" t="s">
        <v>125</v>
      </c>
      <c r="C39" s="5" t="str">
        <f>INDEX([1]ranks!T$2:T$58,MATCH(A39,[1]ranks!$A$2:$A$58,0))</f>
        <v>Biden</v>
      </c>
      <c r="D39" s="5">
        <f>INDEX([1]ranks!U$2:U$58,MATCH($A39,[1]ranks!$A$2:$A$58,0))</f>
        <v>57.1</v>
      </c>
      <c r="E39">
        <v>24.494897427831781</v>
      </c>
      <c r="F39">
        <v>498</v>
      </c>
      <c r="G39">
        <v>132</v>
      </c>
      <c r="H39" t="s">
        <v>57</v>
      </c>
      <c r="I39" s="5" t="str">
        <f>INDEX([1]ranks!V$2:V$58,MATCH($A39,[1]ranks!$A$2:$A$58,0))</f>
        <v>Sanders</v>
      </c>
      <c r="J39" s="5">
        <f>INDEX([1]ranks!W$2:W$58,MATCH($A39,[1]ranks!$A$2:$A$58,0))</f>
        <v>42.9</v>
      </c>
      <c r="K39" s="5" t="str">
        <f>IFERROR(INDEX([1]ranks!X$2:X$58,MATCH($A39,[1]ranks!$A$2:$A$58,0)),"-")</f>
        <v>-</v>
      </c>
      <c r="L39" s="5" t="str">
        <f>IFERROR(INDEX([1]ranks!Y$2:Y$58,MATCH($A39,[1]ranks!$A$2:$A$58,0)),"-")</f>
        <v>-</v>
      </c>
      <c r="M39" s="5" t="str">
        <f>IFERROR(INDEX([1]ranks!Z$2:Z$58,MATCH($A39,[1]ranks!$A$2:$A$58,0)),"-")</f>
        <v>-</v>
      </c>
      <c r="N39" s="5" t="str">
        <f>IFERROR(INDEX([1]ranks!AA$2:AA$58,MATCH($A39,[1]ranks!$A$2:$A$58,0)),"-")</f>
        <v>-</v>
      </c>
      <c r="O39">
        <f>IFERROR(INDEX([2]results!$R:$R,MATCH(A39,[2]results!$A:$A,0)),0)</f>
        <v>0</v>
      </c>
    </row>
    <row r="40" spans="1:15">
      <c r="A40" t="s">
        <v>126</v>
      </c>
      <c r="B40" t="s">
        <v>127</v>
      </c>
      <c r="C40" s="5" t="str">
        <f>INDEX([1]ranks!T$2:T$58,MATCH(A40,[1]ranks!$A$2:$A$58,0))</f>
        <v>Biden</v>
      </c>
      <c r="D40" s="5">
        <f>INDEX([1]ranks!U$2:U$58,MATCH($A40,[1]ranks!$A$2:$A$58,0))</f>
        <v>50.2</v>
      </c>
      <c r="E40">
        <v>10.954451150103322</v>
      </c>
      <c r="F40">
        <v>619</v>
      </c>
      <c r="G40">
        <v>126</v>
      </c>
      <c r="H40" t="s">
        <v>128</v>
      </c>
      <c r="I40" s="5" t="str">
        <f>INDEX([1]ranks!V$2:V$58,MATCH($A40,[1]ranks!$A$2:$A$58,0))</f>
        <v>Sanders</v>
      </c>
      <c r="J40" s="5">
        <f>INDEX([1]ranks!W$2:W$58,MATCH($A40,[1]ranks!$A$2:$A$58,0))</f>
        <v>49.8</v>
      </c>
      <c r="K40" s="5" t="str">
        <f>IFERROR(INDEX([1]ranks!X$2:X$58,MATCH($A40,[1]ranks!$A$2:$A$58,0)),"-")</f>
        <v>-</v>
      </c>
      <c r="L40" s="5" t="str">
        <f>IFERROR(INDEX([1]ranks!Y$2:Y$58,MATCH($A40,[1]ranks!$A$2:$A$58,0)),"-")</f>
        <v>-</v>
      </c>
      <c r="M40" s="5" t="str">
        <f>IFERROR(INDEX([1]ranks!Z$2:Z$58,MATCH($A40,[1]ranks!$A$2:$A$58,0)),"-")</f>
        <v>-</v>
      </c>
      <c r="N40" s="5" t="str">
        <f>IFERROR(INDEX([1]ranks!AA$2:AA$58,MATCH($A40,[1]ranks!$A$2:$A$58,0)),"-")</f>
        <v>-</v>
      </c>
      <c r="O40">
        <f>IFERROR(INDEX([2]results!$R:$R,MATCH(A40,[2]results!$A:$A,0)),0)</f>
        <v>0</v>
      </c>
    </row>
    <row r="41" spans="1:15">
      <c r="A41" t="s">
        <v>18</v>
      </c>
      <c r="B41" t="s">
        <v>129</v>
      </c>
      <c r="C41" s="5" t="str">
        <f>INDEX([1]ranks!T$2:T$58,MATCH(A41,[1]ranks!$A$2:$A$58,0))</f>
        <v>Biden</v>
      </c>
      <c r="D41" s="5">
        <f>INDEX([1]ranks!U$2:U$58,MATCH($A41,[1]ranks!$A$2:$A$58,0))</f>
        <v>48.4</v>
      </c>
      <c r="E41">
        <v>16.431676725154983</v>
      </c>
      <c r="F41">
        <v>487</v>
      </c>
      <c r="G41">
        <v>322</v>
      </c>
      <c r="H41" t="s">
        <v>130</v>
      </c>
      <c r="I41" s="5" t="str">
        <f>INDEX([1]ranks!V$2:V$58,MATCH($A41,[1]ranks!$A$2:$A$58,0))</f>
        <v>Sanders</v>
      </c>
      <c r="J41" s="5">
        <f>INDEX([1]ranks!W$2:W$58,MATCH($A41,[1]ranks!$A$2:$A$58,0))</f>
        <v>19.899999999999999</v>
      </c>
      <c r="K41" s="5" t="str">
        <f>IFERROR(INDEX([1]ranks!X$2:X$58,MATCH($A41,[1]ranks!$A$2:$A$58,0)),"-")</f>
        <v>Steyer</v>
      </c>
      <c r="L41" s="5">
        <f>IFERROR(INDEX([1]ranks!Y$2:Y$58,MATCH($A41,[1]ranks!$A$2:$A$58,0)),"-")</f>
        <v>11.3</v>
      </c>
      <c r="M41" s="5" t="str">
        <f>IFERROR(INDEX([1]ranks!Z$2:Z$58,MATCH($A41,[1]ranks!$A$2:$A$58,0)),"-")</f>
        <v>Buttigieg</v>
      </c>
      <c r="N41" s="5">
        <f>IFERROR(INDEX([1]ranks!AA$2:AA$58,MATCH($A41,[1]ranks!$A$2:$A$58,0)),"-")</f>
        <v>8.3000000000000007</v>
      </c>
      <c r="O41">
        <f>IFERROR(INDEX([2]results!$R:$R,MATCH(A41,[2]results!$A:$A,0)),0)</f>
        <v>1</v>
      </c>
    </row>
    <row r="42" spans="1:15">
      <c r="A42" t="s">
        <v>70</v>
      </c>
      <c r="B42" t="s">
        <v>131</v>
      </c>
      <c r="C42" s="5" t="str">
        <f>INDEX([1]ranks!T$2:T$58,MATCH(A42,[1]ranks!$A$2:$A$58,0))</f>
        <v>Sanders</v>
      </c>
      <c r="D42" s="5">
        <f>INDEX([1]ranks!U$2:U$58,MATCH($A42,[1]ranks!$A$2:$A$58,0))</f>
        <v>51.7</v>
      </c>
      <c r="E42">
        <v>9.4868329805051381</v>
      </c>
      <c r="F42">
        <v>257</v>
      </c>
      <c r="G42">
        <v>167</v>
      </c>
      <c r="H42" t="s">
        <v>132</v>
      </c>
      <c r="I42" s="5" t="str">
        <f>INDEX([1]ranks!V$2:V$58,MATCH($A42,[1]ranks!$A$2:$A$58,0))</f>
        <v>Biden</v>
      </c>
      <c r="J42" s="5">
        <f>INDEX([1]ranks!W$2:W$58,MATCH($A42,[1]ranks!$A$2:$A$58,0))</f>
        <v>48.3</v>
      </c>
      <c r="K42" s="5" t="str">
        <f>IFERROR(INDEX([1]ranks!X$2:X$58,MATCH($A42,[1]ranks!$A$2:$A$58,0)),"-")</f>
        <v>-</v>
      </c>
      <c r="L42" s="5" t="str">
        <f>IFERROR(INDEX([1]ranks!Y$2:Y$58,MATCH($A42,[1]ranks!$A$2:$A$58,0)),"-")</f>
        <v>-</v>
      </c>
      <c r="M42" s="5" t="str">
        <f>IFERROR(INDEX([1]ranks!Z$2:Z$58,MATCH($A42,[1]ranks!$A$2:$A$58,0)),"-")</f>
        <v>-</v>
      </c>
      <c r="N42" s="5" t="str">
        <f>IFERROR(INDEX([1]ranks!AA$2:AA$58,MATCH($A42,[1]ranks!$A$2:$A$58,0)),"-")</f>
        <v>-</v>
      </c>
      <c r="O42">
        <f>IFERROR(INDEX([2]results!$R:$R,MATCH(A42,[2]results!$A:$A,0)),0)</f>
        <v>0</v>
      </c>
    </row>
    <row r="43" spans="1:15">
      <c r="A43" t="s">
        <v>30</v>
      </c>
      <c r="B43" t="s">
        <v>133</v>
      </c>
      <c r="C43" s="5" t="str">
        <f>INDEX([1]ranks!T$2:T$58,MATCH(A43,[1]ranks!$A$2:$A$58,0))</f>
        <v>Biden</v>
      </c>
      <c r="D43" s="5">
        <f>INDEX([1]ranks!U$2:U$58,MATCH($A43,[1]ranks!$A$2:$A$58,0))</f>
        <v>41.7</v>
      </c>
      <c r="E43">
        <v>18.165902124584949</v>
      </c>
      <c r="F43">
        <v>379</v>
      </c>
      <c r="G43">
        <v>284</v>
      </c>
      <c r="H43" t="s">
        <v>30</v>
      </c>
      <c r="I43" s="5" t="str">
        <f>INDEX([1]ranks!V$2:V$58,MATCH($A43,[1]ranks!$A$2:$A$58,0))</f>
        <v>Sanders</v>
      </c>
      <c r="J43" s="5">
        <f>INDEX([1]ranks!W$2:W$58,MATCH($A43,[1]ranks!$A$2:$A$58,0))</f>
        <v>25</v>
      </c>
      <c r="K43" s="5" t="str">
        <f>IFERROR(INDEX([1]ranks!X$2:X$58,MATCH($A43,[1]ranks!$A$2:$A$58,0)),"-")</f>
        <v>Bloomberg</v>
      </c>
      <c r="L43" s="5">
        <f>IFERROR(INDEX([1]ranks!Y$2:Y$58,MATCH($A43,[1]ranks!$A$2:$A$58,0)),"-")</f>
        <v>15.4</v>
      </c>
      <c r="M43" s="5" t="str">
        <f>IFERROR(INDEX([1]ranks!Z$2:Z$58,MATCH($A43,[1]ranks!$A$2:$A$58,0)),"-")</f>
        <v>Warren</v>
      </c>
      <c r="N43" s="5">
        <f>IFERROR(INDEX([1]ranks!AA$2:AA$58,MATCH($A43,[1]ranks!$A$2:$A$58,0)),"-")</f>
        <v>10.4</v>
      </c>
      <c r="O43">
        <f>IFERROR(INDEX([2]results!$R:$R,MATCH(A43,[2]results!$A:$A,0)),0)</f>
        <v>1</v>
      </c>
    </row>
    <row r="44" spans="1:15">
      <c r="A44" t="s">
        <v>31</v>
      </c>
      <c r="B44" t="s">
        <v>134</v>
      </c>
      <c r="C44" s="5" t="str">
        <f>INDEX([1]ranks!T$2:T$58,MATCH(A44,[1]ranks!$A$2:$A$58,0))</f>
        <v>Biden</v>
      </c>
      <c r="D44" s="5">
        <f>INDEX([1]ranks!U$2:U$58,MATCH($A44,[1]ranks!$A$2:$A$58,0))</f>
        <v>34.5</v>
      </c>
      <c r="E44">
        <v>33.763886032268267</v>
      </c>
      <c r="F44">
        <v>271</v>
      </c>
      <c r="G44">
        <v>355</v>
      </c>
      <c r="H44" t="s">
        <v>31</v>
      </c>
      <c r="I44" s="5" t="str">
        <f>INDEX([1]ranks!V$2:V$58,MATCH($A44,[1]ranks!$A$2:$A$58,0))</f>
        <v>Sanders</v>
      </c>
      <c r="J44" s="5">
        <f>INDEX([1]ranks!W$2:W$58,MATCH($A44,[1]ranks!$A$2:$A$58,0))</f>
        <v>30</v>
      </c>
      <c r="K44" s="5" t="str">
        <f>IFERROR(INDEX([1]ranks!X$2:X$58,MATCH($A44,[1]ranks!$A$2:$A$58,0)),"-")</f>
        <v>Bloomberg</v>
      </c>
      <c r="L44" s="5">
        <f>IFERROR(INDEX([1]ranks!Y$2:Y$58,MATCH($A44,[1]ranks!$A$2:$A$58,0)),"-")</f>
        <v>14.4</v>
      </c>
      <c r="M44" s="5" t="str">
        <f>IFERROR(INDEX([1]ranks!Z$2:Z$58,MATCH($A44,[1]ranks!$A$2:$A$58,0)),"-")</f>
        <v>Warren</v>
      </c>
      <c r="N44" s="5">
        <f>IFERROR(INDEX([1]ranks!AA$2:AA$58,MATCH($A44,[1]ranks!$A$2:$A$58,0)),"-")</f>
        <v>11.4</v>
      </c>
      <c r="O44">
        <f>IFERROR(INDEX([2]results!$R:$R,MATCH(A44,[2]results!$A:$A,0)),0)</f>
        <v>0.96</v>
      </c>
    </row>
    <row r="45" spans="1:15">
      <c r="A45" t="s">
        <v>32</v>
      </c>
      <c r="B45" t="s">
        <v>135</v>
      </c>
      <c r="C45" s="5" t="str">
        <f>INDEX([1]ranks!T$2:T$58,MATCH(A45,[1]ranks!$A$2:$A$58,0))</f>
        <v>Sanders</v>
      </c>
      <c r="D45" s="5">
        <f>INDEX([1]ranks!U$2:U$58,MATCH($A45,[1]ranks!$A$2:$A$58,0))</f>
        <v>34.799999999999997</v>
      </c>
      <c r="E45">
        <v>13.416407864998739</v>
      </c>
      <c r="F45">
        <v>204</v>
      </c>
      <c r="G45">
        <v>218</v>
      </c>
      <c r="H45" t="s">
        <v>32</v>
      </c>
      <c r="I45" s="5" t="str">
        <f>INDEX([1]ranks!V$2:V$58,MATCH($A45,[1]ranks!$A$2:$A$58,0))</f>
        <v>Biden</v>
      </c>
      <c r="J45" s="5">
        <f>INDEX([1]ranks!W$2:W$58,MATCH($A45,[1]ranks!$A$2:$A$58,0))</f>
        <v>18</v>
      </c>
      <c r="K45" s="5" t="str">
        <f>IFERROR(INDEX([1]ranks!X$2:X$58,MATCH($A45,[1]ranks!$A$2:$A$58,0)),"-")</f>
        <v>Bloomberg</v>
      </c>
      <c r="L45" s="5">
        <f>IFERROR(INDEX([1]ranks!Y$2:Y$58,MATCH($A45,[1]ranks!$A$2:$A$58,0)),"-")</f>
        <v>16.3</v>
      </c>
      <c r="M45" s="5" t="str">
        <f>IFERROR(INDEX([1]ranks!Z$2:Z$58,MATCH($A45,[1]ranks!$A$2:$A$58,0)),"-")</f>
        <v>Warren</v>
      </c>
      <c r="N45" s="5">
        <f>IFERROR(INDEX([1]ranks!AA$2:AA$58,MATCH($A45,[1]ranks!$A$2:$A$58,0)),"-")</f>
        <v>15.9</v>
      </c>
      <c r="O45">
        <f>IFERROR(INDEX([2]results!$R:$R,MATCH(A45,[2]results!$A:$A,0)),0)</f>
        <v>0.86</v>
      </c>
    </row>
    <row r="46" spans="1:15">
      <c r="A46" t="s">
        <v>33</v>
      </c>
      <c r="B46" t="s">
        <v>136</v>
      </c>
      <c r="C46" s="5" t="str">
        <f>INDEX([1]ranks!T$2:T$58,MATCH(A46,[1]ranks!$A$2:$A$58,0))</f>
        <v>Sanders</v>
      </c>
      <c r="D46" s="5">
        <f>INDEX([1]ranks!U$2:U$58,MATCH($A46,[1]ranks!$A$2:$A$58,0))</f>
        <v>50.7</v>
      </c>
      <c r="E46">
        <v>9.4868329805051381</v>
      </c>
      <c r="F46">
        <v>585</v>
      </c>
      <c r="G46">
        <v>47</v>
      </c>
      <c r="H46" t="s">
        <v>33</v>
      </c>
      <c r="I46" s="5" t="str">
        <f>INDEX([1]ranks!V$2:V$58,MATCH($A46,[1]ranks!$A$2:$A$58,0))</f>
        <v>Biden</v>
      </c>
      <c r="J46" s="5">
        <f>INDEX([1]ranks!W$2:W$58,MATCH($A46,[1]ranks!$A$2:$A$58,0))</f>
        <v>22</v>
      </c>
      <c r="K46" s="5" t="str">
        <f>IFERROR(INDEX([1]ranks!X$2:X$58,MATCH($A46,[1]ranks!$A$2:$A$58,0)),"-")</f>
        <v>Warren</v>
      </c>
      <c r="L46" s="5">
        <f>IFERROR(INDEX([1]ranks!Y$2:Y$58,MATCH($A46,[1]ranks!$A$2:$A$58,0)),"-")</f>
        <v>12.6</v>
      </c>
      <c r="M46" s="5" t="str">
        <f>IFERROR(INDEX([1]ranks!Z$2:Z$58,MATCH($A46,[1]ranks!$A$2:$A$58,0)),"-")</f>
        <v>Bloomberg</v>
      </c>
      <c r="N46" s="5">
        <f>IFERROR(INDEX([1]ranks!AA$2:AA$58,MATCH($A46,[1]ranks!$A$2:$A$58,0)),"-")</f>
        <v>9.4</v>
      </c>
      <c r="O46">
        <f>IFERROR(INDEX([2]results!$R:$R,MATCH(A46,[2]results!$A:$A,0)),0)</f>
        <v>1</v>
      </c>
    </row>
    <row r="47" spans="1:15">
      <c r="A47" t="s">
        <v>34</v>
      </c>
      <c r="B47" t="s">
        <v>137</v>
      </c>
      <c r="C47" s="5" t="str">
        <f>INDEX([1]ranks!T$2:T$58,MATCH(A47,[1]ranks!$A$2:$A$58,0))</f>
        <v>Biden</v>
      </c>
      <c r="D47" s="5">
        <f>INDEX([1]ranks!U$2:U$58,MATCH($A47,[1]ranks!$A$2:$A$58,0))</f>
        <v>53.3</v>
      </c>
      <c r="E47">
        <v>19.748417658131498</v>
      </c>
      <c r="F47">
        <v>508</v>
      </c>
      <c r="G47">
        <v>229</v>
      </c>
      <c r="H47" t="s">
        <v>34</v>
      </c>
      <c r="I47" s="5" t="str">
        <f>INDEX([1]ranks!V$2:V$58,MATCH($A47,[1]ranks!$A$2:$A$58,0))</f>
        <v>Sanders</v>
      </c>
      <c r="J47" s="5">
        <f>INDEX([1]ranks!W$2:W$58,MATCH($A47,[1]ranks!$A$2:$A$58,0))</f>
        <v>23.1</v>
      </c>
      <c r="K47" s="5" t="str">
        <f>IFERROR(INDEX([1]ranks!X$2:X$58,MATCH($A47,[1]ranks!$A$2:$A$58,0)),"-")</f>
        <v>Warren</v>
      </c>
      <c r="L47" s="5">
        <f>IFERROR(INDEX([1]ranks!Y$2:Y$58,MATCH($A47,[1]ranks!$A$2:$A$58,0)),"-")</f>
        <v>10.8</v>
      </c>
      <c r="M47" s="5" t="str">
        <f>IFERROR(INDEX([1]ranks!Z$2:Z$58,MATCH($A47,[1]ranks!$A$2:$A$58,0)),"-")</f>
        <v>Bloomberg</v>
      </c>
      <c r="N47" s="5">
        <f>IFERROR(INDEX([1]ranks!AA$2:AA$58,MATCH($A47,[1]ranks!$A$2:$A$58,0)),"-")</f>
        <v>9.6999999999999993</v>
      </c>
      <c r="O47">
        <f>IFERROR(INDEX([2]results!$R:$R,MATCH(A47,[2]results!$A:$A,0)),0)</f>
        <v>1</v>
      </c>
    </row>
    <row r="48" spans="1:15">
      <c r="A48" t="s">
        <v>40</v>
      </c>
      <c r="B48" t="s">
        <v>138</v>
      </c>
      <c r="C48" s="5" t="str">
        <f>INDEX([1]ranks!T$2:T$58,MATCH(A48,[1]ranks!$A$2:$A$58,0))</f>
        <v>Biden</v>
      </c>
      <c r="D48" s="5">
        <f>INDEX([1]ranks!U$2:U$58,MATCH($A48,[1]ranks!$A$2:$A$58,0))</f>
        <v>52.4</v>
      </c>
      <c r="E48">
        <v>18.973665961010276</v>
      </c>
      <c r="F48">
        <v>154</v>
      </c>
      <c r="G48">
        <v>131</v>
      </c>
      <c r="H48" t="s">
        <v>40</v>
      </c>
      <c r="I48" s="5" t="str">
        <f>INDEX([1]ranks!V$2:V$58,MATCH($A48,[1]ranks!$A$2:$A$58,0))</f>
        <v>Sanders</v>
      </c>
      <c r="J48" s="5">
        <f>INDEX([1]ranks!W$2:W$58,MATCH($A48,[1]ranks!$A$2:$A$58,0))</f>
        <v>47.6</v>
      </c>
      <c r="K48" s="5" t="str">
        <f>IFERROR(INDEX([1]ranks!X$2:X$58,MATCH($A48,[1]ranks!$A$2:$A$58,0)),"-")</f>
        <v>-</v>
      </c>
      <c r="L48" s="5" t="str">
        <f>IFERROR(INDEX([1]ranks!Y$2:Y$58,MATCH($A48,[1]ranks!$A$2:$A$58,0)),"-")</f>
        <v>-</v>
      </c>
      <c r="M48" s="5" t="str">
        <f>IFERROR(INDEX([1]ranks!Z$2:Z$58,MATCH($A48,[1]ranks!$A$2:$A$58,0)),"-")</f>
        <v>-</v>
      </c>
      <c r="N48" s="5" t="str">
        <f>IFERROR(INDEX([1]ranks!AA$2:AA$58,MATCH($A48,[1]ranks!$A$2:$A$58,0)),"-")</f>
        <v>-</v>
      </c>
      <c r="O48">
        <f>IFERROR(INDEX([2]results!$R:$R,MATCH(A48,[2]results!$A:$A,0)),0)</f>
        <v>0</v>
      </c>
    </row>
    <row r="49" spans="1:15">
      <c r="A49" t="s">
        <v>63</v>
      </c>
      <c r="B49" t="s">
        <v>139</v>
      </c>
      <c r="C49" s="5" t="str">
        <f>INDEX([1]ranks!T$2:T$58,MATCH(A49,[1]ranks!$A$2:$A$58,0))</f>
        <v>Biden</v>
      </c>
      <c r="D49" s="5">
        <f>INDEX([1]ranks!U$2:U$58,MATCH($A49,[1]ranks!$A$2:$A$58,0))</f>
        <v>58.1</v>
      </c>
      <c r="E49">
        <v>12.24744871391589</v>
      </c>
      <c r="F49">
        <v>451</v>
      </c>
      <c r="G49">
        <v>242</v>
      </c>
      <c r="H49" t="s">
        <v>140</v>
      </c>
      <c r="I49" s="5" t="str">
        <f>INDEX([1]ranks!V$2:V$58,MATCH($A49,[1]ranks!$A$2:$A$58,0))</f>
        <v>Sanders</v>
      </c>
      <c r="J49" s="5">
        <f>INDEX([1]ranks!W$2:W$58,MATCH($A49,[1]ranks!$A$2:$A$58,0))</f>
        <v>41.9</v>
      </c>
      <c r="K49" s="5" t="str">
        <f>IFERROR(INDEX([1]ranks!X$2:X$58,MATCH($A49,[1]ranks!$A$2:$A$58,0)),"-")</f>
        <v>-</v>
      </c>
      <c r="L49" s="5" t="str">
        <f>IFERROR(INDEX([1]ranks!Y$2:Y$58,MATCH($A49,[1]ranks!$A$2:$A$58,0)),"-")</f>
        <v>-</v>
      </c>
      <c r="M49" s="5" t="str">
        <f>IFERROR(INDEX([1]ranks!Z$2:Z$58,MATCH($A49,[1]ranks!$A$2:$A$58,0)),"-")</f>
        <v>-</v>
      </c>
      <c r="N49" s="5" t="str">
        <f>IFERROR(INDEX([1]ranks!AA$2:AA$58,MATCH($A49,[1]ranks!$A$2:$A$58,0)),"-")</f>
        <v>-</v>
      </c>
      <c r="O49">
        <f>IFERROR(INDEX([2]results!$R:$R,MATCH(A49,[2]results!$A:$A,0)),0)</f>
        <v>0</v>
      </c>
    </row>
    <row r="50" spans="1:15">
      <c r="A50" t="s">
        <v>52</v>
      </c>
      <c r="B50" t="s">
        <v>141</v>
      </c>
      <c r="C50" s="5" t="str">
        <f>INDEX([1]ranks!T$2:T$58,MATCH(A50,[1]ranks!$A$2:$A$58,0))</f>
        <v>Biden</v>
      </c>
      <c r="D50" s="5">
        <f>INDEX([1]ranks!U$2:U$58,MATCH($A50,[1]ranks!$A$2:$A$58,0))</f>
        <v>50.6</v>
      </c>
      <c r="E50">
        <v>17.320508075688775</v>
      </c>
      <c r="F50">
        <v>359</v>
      </c>
      <c r="G50">
        <v>146</v>
      </c>
      <c r="H50" t="s">
        <v>52</v>
      </c>
      <c r="I50" s="5" t="str">
        <f>INDEX([1]ranks!V$2:V$58,MATCH($A50,[1]ranks!$A$2:$A$58,0))</f>
        <v>Sanders</v>
      </c>
      <c r="J50" s="5">
        <f>INDEX([1]ranks!W$2:W$58,MATCH($A50,[1]ranks!$A$2:$A$58,0))</f>
        <v>49.4</v>
      </c>
      <c r="K50" s="5" t="str">
        <f>IFERROR(INDEX([1]ranks!X$2:X$58,MATCH($A50,[1]ranks!$A$2:$A$58,0)),"-")</f>
        <v>-</v>
      </c>
      <c r="L50" s="5" t="str">
        <f>IFERROR(INDEX([1]ranks!Y$2:Y$58,MATCH($A50,[1]ranks!$A$2:$A$58,0)),"-")</f>
        <v>-</v>
      </c>
      <c r="M50" s="5" t="str">
        <f>IFERROR(INDEX([1]ranks!Z$2:Z$58,MATCH($A50,[1]ranks!$A$2:$A$58,0)),"-")</f>
        <v>-</v>
      </c>
      <c r="N50" s="5" t="str">
        <f>IFERROR(INDEX([1]ranks!AA$2:AA$58,MATCH($A50,[1]ranks!$A$2:$A$58,0)),"-")</f>
        <v>-</v>
      </c>
      <c r="O50">
        <f>IFERROR(INDEX([2]results!$R:$R,MATCH(A50,[2]results!$A:$A,0)),0)</f>
        <v>0</v>
      </c>
    </row>
    <row r="51" spans="1:15">
      <c r="A51" t="s">
        <v>51</v>
      </c>
      <c r="B51" t="s">
        <v>142</v>
      </c>
      <c r="C51" s="5" t="str">
        <f>INDEX([1]ranks!T$2:T$58,MATCH(A51,[1]ranks!$A$2:$A$58,0))</f>
        <v>Biden</v>
      </c>
      <c r="D51" s="5">
        <f>INDEX([1]ranks!U$2:U$58,MATCH($A51,[1]ranks!$A$2:$A$58,0))</f>
        <v>54</v>
      </c>
      <c r="E51">
        <v>9.4868329805051381</v>
      </c>
      <c r="F51">
        <v>214</v>
      </c>
      <c r="G51">
        <v>177</v>
      </c>
      <c r="H51" t="s">
        <v>51</v>
      </c>
      <c r="I51" s="5" t="str">
        <f>INDEX([1]ranks!V$2:V$58,MATCH($A51,[1]ranks!$A$2:$A$58,0))</f>
        <v>Sanders</v>
      </c>
      <c r="J51" s="5">
        <f>INDEX([1]ranks!W$2:W$58,MATCH($A51,[1]ranks!$A$2:$A$58,0))</f>
        <v>46</v>
      </c>
      <c r="K51" s="5" t="str">
        <f>IFERROR(INDEX([1]ranks!X$2:X$58,MATCH($A51,[1]ranks!$A$2:$A$58,0)),"-")</f>
        <v>-</v>
      </c>
      <c r="L51" s="5" t="str">
        <f>IFERROR(INDEX([1]ranks!Y$2:Y$58,MATCH($A51,[1]ranks!$A$2:$A$58,0)),"-")</f>
        <v>-</v>
      </c>
      <c r="M51" s="5" t="str">
        <f>IFERROR(INDEX([1]ranks!Z$2:Z$58,MATCH($A51,[1]ranks!$A$2:$A$58,0)),"-")</f>
        <v>-</v>
      </c>
      <c r="N51" s="5" t="str">
        <f>IFERROR(INDEX([1]ranks!AA$2:AA$58,MATCH($A51,[1]ranks!$A$2:$A$58,0)),"-")</f>
        <v>-</v>
      </c>
      <c r="O51">
        <f>IFERROR(INDEX([2]results!$R:$R,MATCH(A51,[2]results!$A:$A,0)),0)</f>
        <v>0</v>
      </c>
    </row>
    <row r="52" spans="1:15">
      <c r="A52" t="s">
        <v>143</v>
      </c>
      <c r="B52" t="s">
        <v>66</v>
      </c>
      <c r="C52" s="5" t="str">
        <f>INDEX([1]ranks!T$2:T$58,MATCH(A52,[1]ranks!$A$2:$A$58,0))</f>
        <v>Biden</v>
      </c>
      <c r="D52" s="5">
        <f>INDEX([1]ranks!U$2:U$58,MATCH($A52,[1]ranks!$A$2:$A$58,0))</f>
        <v>68.900000000000006</v>
      </c>
      <c r="E52">
        <v>9.4868329805051381</v>
      </c>
      <c r="F52">
        <v>536</v>
      </c>
      <c r="G52">
        <v>193</v>
      </c>
      <c r="H52" t="s">
        <v>146</v>
      </c>
      <c r="I52" s="5" t="str">
        <f>INDEX([1]ranks!V$2:V$58,MATCH($A52,[1]ranks!$A$2:$A$58,0))</f>
        <v>Sanders</v>
      </c>
      <c r="J52" s="5">
        <f>INDEX([1]ranks!W$2:W$58,MATCH($A52,[1]ranks!$A$2:$A$58,0))</f>
        <v>31.1</v>
      </c>
      <c r="K52" s="5" t="str">
        <f>IFERROR(INDEX([1]ranks!X$2:X$58,MATCH($A52,[1]ranks!$A$2:$A$58,0)),"-")</f>
        <v>-</v>
      </c>
      <c r="L52" s="5" t="str">
        <f>IFERROR(INDEX([1]ranks!Y$2:Y$58,MATCH($A52,[1]ranks!$A$2:$A$58,0)),"-")</f>
        <v>-</v>
      </c>
      <c r="M52" s="5" t="str">
        <f>IFERROR(INDEX([1]ranks!Z$2:Z$58,MATCH($A52,[1]ranks!$A$2:$A$58,0)),"-")</f>
        <v>-</v>
      </c>
      <c r="N52" s="5" t="str">
        <f>IFERROR(INDEX([1]ranks!AA$2:AA$58,MATCH($A52,[1]ranks!$A$2:$A$58,0)),"-")</f>
        <v>-</v>
      </c>
      <c r="O52">
        <f>IFERROR(INDEX([2]results!$R:$R,MATCH(A52,[2]results!$A:$A,0)),0)</f>
        <v>0</v>
      </c>
    </row>
    <row r="53" spans="1:15">
      <c r="A53" t="s">
        <v>47</v>
      </c>
      <c r="B53" t="s">
        <v>145</v>
      </c>
      <c r="C53" s="5" t="str">
        <f>INDEX([1]ranks!T$2:T$58,MATCH(A53,[1]ranks!$A$2:$A$58,0))</f>
        <v>Biden</v>
      </c>
      <c r="D53" s="5">
        <f>INDEX([1]ranks!U$2:U$58,MATCH($A53,[1]ranks!$A$2:$A$58,0))</f>
        <v>55.9</v>
      </c>
      <c r="E53">
        <v>16.431676725154983</v>
      </c>
      <c r="F53">
        <v>630</v>
      </c>
      <c r="G53">
        <v>380</v>
      </c>
      <c r="H53" t="s">
        <v>147</v>
      </c>
      <c r="I53" s="5" t="str">
        <f>INDEX([1]ranks!V$2:V$58,MATCH($A53,[1]ranks!$A$2:$A$58,0))</f>
        <v>Sanders</v>
      </c>
      <c r="J53" s="5">
        <f>INDEX([1]ranks!W$2:W$58,MATCH($A53,[1]ranks!$A$2:$A$58,0))</f>
        <v>44.1</v>
      </c>
      <c r="K53" s="5" t="str">
        <f>IFERROR(INDEX([1]ranks!X$2:X$58,MATCH($A53,[1]ranks!$A$2:$A$58,0)),"-")</f>
        <v>-</v>
      </c>
      <c r="L53" s="5" t="str">
        <f>IFERROR(INDEX([1]ranks!Y$2:Y$58,MATCH($A53,[1]ranks!$A$2:$A$58,0)),"-")</f>
        <v>-</v>
      </c>
      <c r="M53" s="5" t="str">
        <f>IFERROR(INDEX([1]ranks!Z$2:Z$58,MATCH($A53,[1]ranks!$A$2:$A$58,0)),"-")</f>
        <v>-</v>
      </c>
      <c r="N53" s="5" t="str">
        <f>IFERROR(INDEX([1]ranks!AA$2:AA$58,MATCH($A53,[1]ranks!$A$2:$A$58,0)),"-")</f>
        <v>-</v>
      </c>
      <c r="O53">
        <f>IFERROR(INDEX([2]results!$R:$R,MATCH(A53,[2]results!$A:$A,0)),0)</f>
        <v>0</v>
      </c>
    </row>
    <row r="54" spans="1:15">
      <c r="C54" s="5"/>
      <c r="D54" s="5"/>
    </row>
    <row r="55" spans="1:15">
      <c r="C55" s="5"/>
      <c r="D55" s="5"/>
    </row>
    <row r="56" spans="1:15">
      <c r="C56" s="5"/>
      <c r="D56" s="5"/>
    </row>
    <row r="57" spans="1:15">
      <c r="C57" s="5"/>
      <c r="D57" s="5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364A6-C99E-E243-859A-80DDD5FAB470}">
  <dimension ref="A1:AY8244"/>
  <sheetViews>
    <sheetView tabSelected="1" topLeftCell="A8226" workbookViewId="0">
      <selection activeCell="A8187" sqref="A8187:AE8244"/>
    </sheetView>
  </sheetViews>
  <sheetFormatPr baseColWidth="10" defaultRowHeight="20"/>
  <cols>
    <col min="1" max="1" width="10.625" style="19"/>
    <col min="3" max="3" width="10.625" style="19"/>
  </cols>
  <sheetData>
    <row r="1" spans="1:51">
      <c r="A1" t="s">
        <v>267</v>
      </c>
      <c r="B1" t="s">
        <v>72</v>
      </c>
      <c r="C1" t="s">
        <v>268</v>
      </c>
      <c r="D1" t="s">
        <v>269</v>
      </c>
      <c r="E1" t="s">
        <v>270</v>
      </c>
      <c r="F1" t="s">
        <v>271</v>
      </c>
      <c r="G1" t="s">
        <v>272</v>
      </c>
      <c r="H1" t="s">
        <v>273</v>
      </c>
      <c r="I1" t="s">
        <v>274</v>
      </c>
      <c r="J1" t="s">
        <v>275</v>
      </c>
      <c r="K1" t="s">
        <v>276</v>
      </c>
      <c r="L1" t="s">
        <v>277</v>
      </c>
      <c r="M1" t="s">
        <v>278</v>
      </c>
      <c r="N1" t="s">
        <v>279</v>
      </c>
      <c r="O1" t="s">
        <v>280</v>
      </c>
      <c r="P1" t="s">
        <v>281</v>
      </c>
      <c r="Q1" t="s">
        <v>282</v>
      </c>
      <c r="R1" t="s">
        <v>283</v>
      </c>
      <c r="S1" t="s">
        <v>284</v>
      </c>
      <c r="T1" t="s">
        <v>285</v>
      </c>
      <c r="U1" t="s">
        <v>286</v>
      </c>
      <c r="V1" t="s">
        <v>287</v>
      </c>
      <c r="W1" t="s">
        <v>288</v>
      </c>
      <c r="X1" t="s">
        <v>289</v>
      </c>
      <c r="Y1" t="s">
        <v>290</v>
      </c>
      <c r="Z1" t="s">
        <v>291</v>
      </c>
      <c r="AA1" t="s">
        <v>292</v>
      </c>
      <c r="AB1" t="s">
        <v>293</v>
      </c>
      <c r="AC1" t="s">
        <v>294</v>
      </c>
      <c r="AD1" t="s">
        <v>295</v>
      </c>
      <c r="AE1" t="s">
        <v>296</v>
      </c>
    </row>
    <row r="2" spans="1:51">
      <c r="A2" s="19">
        <v>43617</v>
      </c>
      <c r="B2" t="s">
        <v>15</v>
      </c>
      <c r="C2" s="19">
        <v>43864</v>
      </c>
      <c r="D2">
        <v>41</v>
      </c>
      <c r="E2">
        <v>39</v>
      </c>
      <c r="F2">
        <v>0</v>
      </c>
      <c r="G2">
        <v>2.6</v>
      </c>
      <c r="H2">
        <v>13.5</v>
      </c>
      <c r="I2">
        <v>3.8</v>
      </c>
      <c r="J2">
        <v>22.5</v>
      </c>
      <c r="K2">
        <v>0</v>
      </c>
      <c r="L2">
        <v>10</v>
      </c>
      <c r="M2">
        <v>1.1000000000000001</v>
      </c>
      <c r="N2">
        <v>49.1</v>
      </c>
      <c r="O2">
        <v>0</v>
      </c>
      <c r="P2">
        <v>3.4</v>
      </c>
      <c r="Q2">
        <v>9.5</v>
      </c>
      <c r="R2">
        <v>4.3</v>
      </c>
      <c r="S2">
        <v>18.8</v>
      </c>
      <c r="T2">
        <v>2.5</v>
      </c>
      <c r="U2">
        <v>6.7</v>
      </c>
      <c r="V2">
        <v>2.7</v>
      </c>
      <c r="W2">
        <v>23</v>
      </c>
      <c r="X2">
        <v>0</v>
      </c>
      <c r="Y2">
        <v>0</v>
      </c>
      <c r="Z2">
        <v>4</v>
      </c>
      <c r="AA2">
        <v>0</v>
      </c>
      <c r="AB2">
        <v>13</v>
      </c>
      <c r="AC2">
        <v>0</v>
      </c>
      <c r="AD2">
        <v>1</v>
      </c>
      <c r="AE2">
        <v>0</v>
      </c>
      <c r="AY2" s="59"/>
    </row>
    <row r="3" spans="1:51">
      <c r="A3" s="19">
        <v>43617</v>
      </c>
      <c r="B3" t="s">
        <v>16</v>
      </c>
      <c r="C3" s="19">
        <v>43872</v>
      </c>
      <c r="D3">
        <v>24</v>
      </c>
      <c r="E3">
        <v>38</v>
      </c>
      <c r="F3">
        <v>0</v>
      </c>
      <c r="G3">
        <v>2.4</v>
      </c>
      <c r="H3">
        <v>11.3</v>
      </c>
      <c r="I3">
        <v>1.9</v>
      </c>
      <c r="J3">
        <v>17.399999999999999</v>
      </c>
      <c r="K3">
        <v>0</v>
      </c>
      <c r="L3">
        <v>10.1</v>
      </c>
      <c r="M3">
        <v>1.4</v>
      </c>
      <c r="N3">
        <v>50.7</v>
      </c>
      <c r="O3">
        <v>0</v>
      </c>
      <c r="P3">
        <v>3.8</v>
      </c>
      <c r="Q3">
        <v>8.9</v>
      </c>
      <c r="R3">
        <v>3.9</v>
      </c>
      <c r="S3">
        <v>14.4</v>
      </c>
      <c r="T3">
        <v>3.3</v>
      </c>
      <c r="U3">
        <v>7.5</v>
      </c>
      <c r="V3">
        <v>3.9</v>
      </c>
      <c r="W3">
        <v>15</v>
      </c>
      <c r="X3">
        <v>0</v>
      </c>
      <c r="Y3">
        <v>0</v>
      </c>
      <c r="Z3">
        <v>1</v>
      </c>
      <c r="AA3">
        <v>0</v>
      </c>
      <c r="AB3">
        <v>7</v>
      </c>
      <c r="AC3">
        <v>0</v>
      </c>
      <c r="AD3">
        <v>1</v>
      </c>
      <c r="AE3">
        <v>0</v>
      </c>
      <c r="AY3" s="59"/>
    </row>
    <row r="4" spans="1:51">
      <c r="A4" s="19">
        <v>43617</v>
      </c>
      <c r="B4" t="s">
        <v>17</v>
      </c>
      <c r="C4" s="19">
        <v>43883</v>
      </c>
      <c r="D4">
        <v>36</v>
      </c>
      <c r="E4">
        <v>35.299999999999997</v>
      </c>
      <c r="F4">
        <v>0</v>
      </c>
      <c r="G4">
        <v>0.9</v>
      </c>
      <c r="H4">
        <v>9.1</v>
      </c>
      <c r="I4">
        <v>1.1000000000000001</v>
      </c>
      <c r="J4">
        <v>22.7</v>
      </c>
      <c r="K4">
        <v>0</v>
      </c>
      <c r="L4">
        <v>11.1</v>
      </c>
      <c r="M4">
        <v>3.5</v>
      </c>
      <c r="N4">
        <v>43.4</v>
      </c>
      <c r="O4">
        <v>0</v>
      </c>
      <c r="P4">
        <v>4</v>
      </c>
      <c r="Q4">
        <v>7.5</v>
      </c>
      <c r="R4">
        <v>3.9</v>
      </c>
      <c r="S4">
        <v>20.7</v>
      </c>
      <c r="T4">
        <v>3.4</v>
      </c>
      <c r="U4">
        <v>8.5</v>
      </c>
      <c r="V4">
        <v>4.7</v>
      </c>
      <c r="W4">
        <v>20</v>
      </c>
      <c r="X4">
        <v>0</v>
      </c>
      <c r="Y4">
        <v>0</v>
      </c>
      <c r="Z4">
        <v>1</v>
      </c>
      <c r="AA4">
        <v>0</v>
      </c>
      <c r="AB4">
        <v>13</v>
      </c>
      <c r="AC4">
        <v>0</v>
      </c>
      <c r="AD4">
        <v>2</v>
      </c>
      <c r="AE4">
        <v>0</v>
      </c>
      <c r="AY4" s="59"/>
    </row>
    <row r="5" spans="1:51">
      <c r="A5" s="19">
        <v>43617</v>
      </c>
      <c r="B5" t="s">
        <v>18</v>
      </c>
      <c r="C5" s="19">
        <v>43890</v>
      </c>
      <c r="D5">
        <v>54</v>
      </c>
      <c r="E5">
        <v>52.4</v>
      </c>
      <c r="F5">
        <v>0</v>
      </c>
      <c r="G5">
        <v>3.3</v>
      </c>
      <c r="H5">
        <v>4.8</v>
      </c>
      <c r="I5">
        <v>0.7</v>
      </c>
      <c r="J5">
        <v>13.3</v>
      </c>
      <c r="K5">
        <v>0</v>
      </c>
      <c r="L5">
        <v>10</v>
      </c>
      <c r="M5">
        <v>1</v>
      </c>
      <c r="N5">
        <v>71.5</v>
      </c>
      <c r="O5">
        <v>0</v>
      </c>
      <c r="P5">
        <v>3</v>
      </c>
      <c r="Q5">
        <v>3.4</v>
      </c>
      <c r="R5">
        <v>2.4</v>
      </c>
      <c r="S5">
        <v>7.1</v>
      </c>
      <c r="T5">
        <v>1.9</v>
      </c>
      <c r="U5">
        <v>5.4</v>
      </c>
      <c r="V5">
        <v>2.4</v>
      </c>
      <c r="W5">
        <v>47</v>
      </c>
      <c r="X5">
        <v>0</v>
      </c>
      <c r="Y5">
        <v>0</v>
      </c>
      <c r="Z5">
        <v>0</v>
      </c>
      <c r="AA5">
        <v>0</v>
      </c>
      <c r="AB5">
        <v>5</v>
      </c>
      <c r="AC5">
        <v>0</v>
      </c>
      <c r="AD5">
        <v>2</v>
      </c>
      <c r="AE5">
        <v>0</v>
      </c>
      <c r="AY5" s="59"/>
    </row>
    <row r="6" spans="1:51">
      <c r="A6" s="19">
        <v>43617</v>
      </c>
      <c r="B6" t="s">
        <v>19</v>
      </c>
      <c r="C6" s="19">
        <v>43893</v>
      </c>
      <c r="D6">
        <v>52</v>
      </c>
      <c r="E6">
        <v>49.1</v>
      </c>
      <c r="F6">
        <v>0</v>
      </c>
      <c r="G6">
        <v>5.7</v>
      </c>
      <c r="H6">
        <v>5.8</v>
      </c>
      <c r="I6">
        <v>2.2999999999999998</v>
      </c>
      <c r="J6">
        <v>13.6</v>
      </c>
      <c r="K6">
        <v>0</v>
      </c>
      <c r="L6">
        <v>6.7</v>
      </c>
      <c r="M6">
        <v>0.7</v>
      </c>
      <c r="N6">
        <v>66.7</v>
      </c>
      <c r="O6">
        <v>0</v>
      </c>
      <c r="P6">
        <v>4.0999999999999996</v>
      </c>
      <c r="Q6">
        <v>4.3</v>
      </c>
      <c r="R6">
        <v>3.4</v>
      </c>
      <c r="S6">
        <v>8.3000000000000007</v>
      </c>
      <c r="T6">
        <v>2.7</v>
      </c>
      <c r="U6">
        <v>4.7</v>
      </c>
      <c r="V6">
        <v>2.8</v>
      </c>
      <c r="W6">
        <v>47</v>
      </c>
      <c r="X6">
        <v>0</v>
      </c>
      <c r="Y6">
        <v>0</v>
      </c>
      <c r="Z6">
        <v>0</v>
      </c>
      <c r="AA6">
        <v>0</v>
      </c>
      <c r="AB6">
        <v>5</v>
      </c>
      <c r="AC6">
        <v>0</v>
      </c>
      <c r="AD6">
        <v>0</v>
      </c>
      <c r="AE6">
        <v>0</v>
      </c>
      <c r="AY6" s="59"/>
    </row>
    <row r="7" spans="1:51">
      <c r="A7" s="19">
        <v>43617</v>
      </c>
      <c r="B7" t="s">
        <v>20</v>
      </c>
      <c r="C7" s="19">
        <v>43893</v>
      </c>
      <c r="D7">
        <v>6</v>
      </c>
      <c r="E7">
        <v>39.700000000000003</v>
      </c>
      <c r="F7">
        <v>0</v>
      </c>
      <c r="G7">
        <v>2.7</v>
      </c>
      <c r="H7">
        <v>6.8</v>
      </c>
      <c r="I7">
        <v>1.6</v>
      </c>
      <c r="J7">
        <v>20.3</v>
      </c>
      <c r="K7">
        <v>0</v>
      </c>
      <c r="L7">
        <v>9</v>
      </c>
      <c r="M7">
        <v>1.1000000000000001</v>
      </c>
      <c r="N7">
        <v>51.2</v>
      </c>
      <c r="O7">
        <v>0</v>
      </c>
      <c r="P7">
        <v>4.0999999999999996</v>
      </c>
      <c r="Q7">
        <v>5.5</v>
      </c>
      <c r="R7">
        <v>3.9</v>
      </c>
      <c r="S7">
        <v>17.2</v>
      </c>
      <c r="T7">
        <v>3.4</v>
      </c>
      <c r="U7">
        <v>6.9</v>
      </c>
      <c r="V7">
        <v>3.9</v>
      </c>
      <c r="W7">
        <v>4</v>
      </c>
      <c r="X7">
        <v>0</v>
      </c>
      <c r="Y7">
        <v>0</v>
      </c>
      <c r="Z7">
        <v>0</v>
      </c>
      <c r="AA7">
        <v>0</v>
      </c>
      <c r="AB7">
        <v>2</v>
      </c>
      <c r="AC7">
        <v>0</v>
      </c>
      <c r="AD7">
        <v>0</v>
      </c>
      <c r="AE7">
        <v>0</v>
      </c>
      <c r="AY7" s="59"/>
    </row>
    <row r="8" spans="1:51">
      <c r="A8" s="19">
        <v>43617</v>
      </c>
      <c r="B8" t="s">
        <v>21</v>
      </c>
      <c r="C8" s="19">
        <v>43893</v>
      </c>
      <c r="D8">
        <v>31</v>
      </c>
      <c r="E8">
        <v>45.7</v>
      </c>
      <c r="F8">
        <v>0</v>
      </c>
      <c r="G8">
        <v>4.3</v>
      </c>
      <c r="H8">
        <v>7.3</v>
      </c>
      <c r="I8">
        <v>3.1</v>
      </c>
      <c r="J8">
        <v>15.9</v>
      </c>
      <c r="K8">
        <v>0</v>
      </c>
      <c r="L8">
        <v>4.5</v>
      </c>
      <c r="M8">
        <v>0.4</v>
      </c>
      <c r="N8">
        <v>61.4</v>
      </c>
      <c r="O8">
        <v>0</v>
      </c>
      <c r="P8">
        <v>4.0999999999999996</v>
      </c>
      <c r="Q8">
        <v>5.2</v>
      </c>
      <c r="R8">
        <v>4.0999999999999996</v>
      </c>
      <c r="S8">
        <v>11</v>
      </c>
      <c r="T8">
        <v>2.7</v>
      </c>
      <c r="U8">
        <v>4.2</v>
      </c>
      <c r="V8">
        <v>3.1</v>
      </c>
      <c r="W8">
        <v>23</v>
      </c>
      <c r="X8">
        <v>0</v>
      </c>
      <c r="Y8">
        <v>0</v>
      </c>
      <c r="Z8">
        <v>0</v>
      </c>
      <c r="AA8">
        <v>0</v>
      </c>
      <c r="AB8">
        <v>8</v>
      </c>
      <c r="AC8">
        <v>0</v>
      </c>
      <c r="AD8">
        <v>0</v>
      </c>
      <c r="AE8">
        <v>0</v>
      </c>
      <c r="AY8" s="59"/>
    </row>
    <row r="9" spans="1:51">
      <c r="A9" s="19">
        <v>43617</v>
      </c>
      <c r="B9" t="s">
        <v>22</v>
      </c>
      <c r="C9" s="19">
        <v>43893</v>
      </c>
      <c r="D9">
        <v>416</v>
      </c>
      <c r="E9">
        <v>35</v>
      </c>
      <c r="F9">
        <v>0</v>
      </c>
      <c r="G9">
        <v>1.1000000000000001</v>
      </c>
      <c r="H9">
        <v>10.8</v>
      </c>
      <c r="I9">
        <v>0.6</v>
      </c>
      <c r="J9">
        <v>22.7</v>
      </c>
      <c r="K9">
        <v>0</v>
      </c>
      <c r="L9">
        <v>11</v>
      </c>
      <c r="M9">
        <v>1.8</v>
      </c>
      <c r="N9">
        <v>42.4</v>
      </c>
      <c r="O9">
        <v>0</v>
      </c>
      <c r="P9">
        <v>3.9</v>
      </c>
      <c r="Q9">
        <v>8.6</v>
      </c>
      <c r="R9">
        <v>3.8</v>
      </c>
      <c r="S9">
        <v>21</v>
      </c>
      <c r="T9">
        <v>3.4</v>
      </c>
      <c r="U9">
        <v>8.8000000000000007</v>
      </c>
      <c r="V9">
        <v>4.3</v>
      </c>
      <c r="W9">
        <v>231</v>
      </c>
      <c r="X9">
        <v>0</v>
      </c>
      <c r="Y9">
        <v>0</v>
      </c>
      <c r="Z9">
        <v>17</v>
      </c>
      <c r="AA9">
        <v>0</v>
      </c>
      <c r="AB9">
        <v>150</v>
      </c>
      <c r="AC9">
        <v>0</v>
      </c>
      <c r="AD9">
        <v>18</v>
      </c>
      <c r="AE9">
        <v>0</v>
      </c>
      <c r="AY9" s="59"/>
    </row>
    <row r="10" spans="1:51">
      <c r="A10" s="19">
        <v>43617</v>
      </c>
      <c r="B10" t="s">
        <v>23</v>
      </c>
      <c r="C10" s="19">
        <v>43893</v>
      </c>
      <c r="D10">
        <v>67</v>
      </c>
      <c r="E10">
        <v>37.1</v>
      </c>
      <c r="F10">
        <v>0</v>
      </c>
      <c r="G10">
        <v>0.5</v>
      </c>
      <c r="H10">
        <v>7.1</v>
      </c>
      <c r="I10">
        <v>0.3</v>
      </c>
      <c r="J10">
        <v>24.9</v>
      </c>
      <c r="K10">
        <v>0</v>
      </c>
      <c r="L10">
        <v>10</v>
      </c>
      <c r="M10">
        <v>5.8</v>
      </c>
      <c r="N10">
        <v>44.6</v>
      </c>
      <c r="O10">
        <v>0</v>
      </c>
      <c r="P10">
        <v>3.3</v>
      </c>
      <c r="Q10">
        <v>6.1</v>
      </c>
      <c r="R10">
        <v>4</v>
      </c>
      <c r="S10">
        <v>22.7</v>
      </c>
      <c r="T10">
        <v>3.2</v>
      </c>
      <c r="U10">
        <v>7.3</v>
      </c>
      <c r="V10">
        <v>5.3</v>
      </c>
      <c r="W10">
        <v>39</v>
      </c>
      <c r="X10">
        <v>0</v>
      </c>
      <c r="Y10">
        <v>0</v>
      </c>
      <c r="Z10">
        <v>0</v>
      </c>
      <c r="AA10">
        <v>0</v>
      </c>
      <c r="AB10">
        <v>26</v>
      </c>
      <c r="AC10">
        <v>0</v>
      </c>
      <c r="AD10">
        <v>2</v>
      </c>
      <c r="AE10">
        <v>0</v>
      </c>
      <c r="AY10" s="59"/>
    </row>
    <row r="11" spans="1:51">
      <c r="A11" s="19">
        <v>43617</v>
      </c>
      <c r="B11" t="s">
        <v>24</v>
      </c>
      <c r="C11" s="19">
        <v>43893</v>
      </c>
      <c r="D11">
        <v>13</v>
      </c>
      <c r="E11">
        <v>39.700000000000003</v>
      </c>
      <c r="F11">
        <v>0</v>
      </c>
      <c r="G11">
        <v>2.7</v>
      </c>
      <c r="H11">
        <v>6.8</v>
      </c>
      <c r="I11">
        <v>1.6</v>
      </c>
      <c r="J11">
        <v>20.3</v>
      </c>
      <c r="K11">
        <v>0</v>
      </c>
      <c r="L11">
        <v>9</v>
      </c>
      <c r="M11">
        <v>1.1000000000000001</v>
      </c>
      <c r="N11">
        <v>51.4</v>
      </c>
      <c r="O11">
        <v>0</v>
      </c>
      <c r="P11">
        <v>4</v>
      </c>
      <c r="Q11">
        <v>5.9</v>
      </c>
      <c r="R11">
        <v>4.0999999999999996</v>
      </c>
      <c r="S11">
        <v>17.2</v>
      </c>
      <c r="T11">
        <v>3.2</v>
      </c>
      <c r="U11">
        <v>6.9</v>
      </c>
      <c r="V11">
        <v>3.6</v>
      </c>
      <c r="W11">
        <v>9</v>
      </c>
      <c r="X11">
        <v>0</v>
      </c>
      <c r="Y11">
        <v>0</v>
      </c>
      <c r="Z11">
        <v>0</v>
      </c>
      <c r="AA11">
        <v>0</v>
      </c>
      <c r="AB11">
        <v>4</v>
      </c>
      <c r="AC11">
        <v>0</v>
      </c>
      <c r="AD11">
        <v>0</v>
      </c>
      <c r="AE11">
        <v>0</v>
      </c>
      <c r="AY11" s="59"/>
    </row>
    <row r="12" spans="1:51">
      <c r="A12" s="19">
        <v>43617</v>
      </c>
      <c r="B12" t="s">
        <v>25</v>
      </c>
      <c r="C12" s="19">
        <v>43893</v>
      </c>
      <c r="D12">
        <v>24</v>
      </c>
      <c r="E12">
        <v>33.5</v>
      </c>
      <c r="F12">
        <v>0</v>
      </c>
      <c r="G12">
        <v>2.5</v>
      </c>
      <c r="H12">
        <v>10</v>
      </c>
      <c r="I12">
        <v>0.6</v>
      </c>
      <c r="J12">
        <v>23.3</v>
      </c>
      <c r="K12">
        <v>0</v>
      </c>
      <c r="L12">
        <v>9.5</v>
      </c>
      <c r="M12">
        <v>2</v>
      </c>
      <c r="N12">
        <v>39.9</v>
      </c>
      <c r="O12">
        <v>0</v>
      </c>
      <c r="P12">
        <v>4.5</v>
      </c>
      <c r="Q12">
        <v>8.8000000000000007</v>
      </c>
      <c r="R12">
        <v>4</v>
      </c>
      <c r="S12">
        <v>22</v>
      </c>
      <c r="T12">
        <v>3.6</v>
      </c>
      <c r="U12">
        <v>8</v>
      </c>
      <c r="V12">
        <v>4.5999999999999996</v>
      </c>
      <c r="W12">
        <v>13</v>
      </c>
      <c r="X12">
        <v>0</v>
      </c>
      <c r="Y12">
        <v>0</v>
      </c>
      <c r="Z12">
        <v>1</v>
      </c>
      <c r="AA12">
        <v>0</v>
      </c>
      <c r="AB12">
        <v>9</v>
      </c>
      <c r="AC12">
        <v>0</v>
      </c>
      <c r="AD12">
        <v>1</v>
      </c>
      <c r="AE12">
        <v>0</v>
      </c>
      <c r="AY12" s="59"/>
    </row>
    <row r="13" spans="1:51">
      <c r="A13" s="19">
        <v>43617</v>
      </c>
      <c r="B13" t="s">
        <v>26</v>
      </c>
      <c r="C13" s="19">
        <v>43893</v>
      </c>
      <c r="D13">
        <v>91</v>
      </c>
      <c r="E13">
        <v>31.6</v>
      </c>
      <c r="F13">
        <v>0</v>
      </c>
      <c r="G13">
        <v>2.7</v>
      </c>
      <c r="H13">
        <v>13.8</v>
      </c>
      <c r="I13">
        <v>1.6</v>
      </c>
      <c r="J13">
        <v>23.1</v>
      </c>
      <c r="K13">
        <v>0</v>
      </c>
      <c r="L13">
        <v>17.899999999999999</v>
      </c>
      <c r="M13">
        <v>1.2</v>
      </c>
      <c r="N13">
        <v>34.200000000000003</v>
      </c>
      <c r="O13">
        <v>0</v>
      </c>
      <c r="P13">
        <v>4</v>
      </c>
      <c r="Q13">
        <v>10.7</v>
      </c>
      <c r="R13">
        <v>4.5</v>
      </c>
      <c r="S13">
        <v>21.5</v>
      </c>
      <c r="T13">
        <v>3.5</v>
      </c>
      <c r="U13">
        <v>14.1</v>
      </c>
      <c r="V13">
        <v>3.8</v>
      </c>
      <c r="W13">
        <v>35</v>
      </c>
      <c r="X13">
        <v>0</v>
      </c>
      <c r="Y13">
        <v>0</v>
      </c>
      <c r="Z13">
        <v>10</v>
      </c>
      <c r="AA13">
        <v>0</v>
      </c>
      <c r="AB13">
        <v>26</v>
      </c>
      <c r="AC13">
        <v>0</v>
      </c>
      <c r="AD13">
        <v>20</v>
      </c>
      <c r="AE13">
        <v>0</v>
      </c>
      <c r="AY13" s="59"/>
    </row>
    <row r="14" spans="1:51">
      <c r="A14" s="19">
        <v>43617</v>
      </c>
      <c r="B14" t="s">
        <v>27</v>
      </c>
      <c r="C14" s="19">
        <v>43893</v>
      </c>
      <c r="D14">
        <v>75</v>
      </c>
      <c r="E14">
        <v>47.5</v>
      </c>
      <c r="F14">
        <v>0</v>
      </c>
      <c r="G14">
        <v>0.7</v>
      </c>
      <c r="H14">
        <v>13</v>
      </c>
      <c r="I14">
        <v>18.3</v>
      </c>
      <c r="J14">
        <v>24.3</v>
      </c>
      <c r="K14">
        <v>0</v>
      </c>
      <c r="L14">
        <v>11.3</v>
      </c>
      <c r="M14">
        <v>0.3</v>
      </c>
      <c r="N14">
        <v>55.4</v>
      </c>
      <c r="O14">
        <v>0</v>
      </c>
      <c r="P14">
        <v>2</v>
      </c>
      <c r="Q14">
        <v>6.2</v>
      </c>
      <c r="R14">
        <v>10</v>
      </c>
      <c r="S14">
        <v>15.4</v>
      </c>
      <c r="T14">
        <v>1.7</v>
      </c>
      <c r="U14">
        <v>5.2</v>
      </c>
      <c r="V14">
        <v>2</v>
      </c>
      <c r="W14">
        <v>34</v>
      </c>
      <c r="X14">
        <v>0</v>
      </c>
      <c r="Y14">
        <v>0</v>
      </c>
      <c r="Z14">
        <v>6</v>
      </c>
      <c r="AA14">
        <v>13</v>
      </c>
      <c r="AB14">
        <v>18</v>
      </c>
      <c r="AC14">
        <v>0</v>
      </c>
      <c r="AD14">
        <v>4</v>
      </c>
      <c r="AE14">
        <v>0</v>
      </c>
      <c r="AY14" s="59"/>
    </row>
    <row r="15" spans="1:51">
      <c r="A15" s="19">
        <v>43617</v>
      </c>
      <c r="B15" t="s">
        <v>28</v>
      </c>
      <c r="C15" s="19">
        <v>43893</v>
      </c>
      <c r="D15">
        <v>110</v>
      </c>
      <c r="E15">
        <v>45.5</v>
      </c>
      <c r="F15">
        <v>0</v>
      </c>
      <c r="G15">
        <v>3</v>
      </c>
      <c r="H15">
        <v>5.4</v>
      </c>
      <c r="I15">
        <v>3.2</v>
      </c>
      <c r="J15">
        <v>16.600000000000001</v>
      </c>
      <c r="K15">
        <v>0</v>
      </c>
      <c r="L15">
        <v>7</v>
      </c>
      <c r="M15">
        <v>0.2</v>
      </c>
      <c r="N15">
        <v>61</v>
      </c>
      <c r="O15">
        <v>0</v>
      </c>
      <c r="P15">
        <v>3.5</v>
      </c>
      <c r="Q15">
        <v>4.8</v>
      </c>
      <c r="R15">
        <v>3.9</v>
      </c>
      <c r="S15">
        <v>11.9</v>
      </c>
      <c r="T15">
        <v>3</v>
      </c>
      <c r="U15">
        <v>5.2</v>
      </c>
      <c r="V15">
        <v>3.1</v>
      </c>
      <c r="W15">
        <v>80</v>
      </c>
      <c r="X15">
        <v>0</v>
      </c>
      <c r="Y15">
        <v>0</v>
      </c>
      <c r="Z15">
        <v>0</v>
      </c>
      <c r="AA15">
        <v>0</v>
      </c>
      <c r="AB15">
        <v>29</v>
      </c>
      <c r="AC15">
        <v>0</v>
      </c>
      <c r="AD15">
        <v>1</v>
      </c>
      <c r="AE15">
        <v>0</v>
      </c>
      <c r="AY15" s="59"/>
    </row>
    <row r="16" spans="1:51">
      <c r="A16" s="19">
        <v>43617</v>
      </c>
      <c r="B16" t="s">
        <v>29</v>
      </c>
      <c r="C16" s="19">
        <v>43893</v>
      </c>
      <c r="D16">
        <v>37</v>
      </c>
      <c r="E16">
        <v>47.3</v>
      </c>
      <c r="F16">
        <v>0</v>
      </c>
      <c r="G16">
        <v>4.8</v>
      </c>
      <c r="H16">
        <v>4.5</v>
      </c>
      <c r="I16">
        <v>2.6</v>
      </c>
      <c r="J16">
        <v>16.600000000000001</v>
      </c>
      <c r="K16">
        <v>1.2</v>
      </c>
      <c r="L16">
        <v>4.4000000000000004</v>
      </c>
      <c r="M16">
        <v>0.4</v>
      </c>
      <c r="N16">
        <v>63.9</v>
      </c>
      <c r="O16">
        <v>0</v>
      </c>
      <c r="P16">
        <v>3.9</v>
      </c>
      <c r="Q16">
        <v>3.6</v>
      </c>
      <c r="R16">
        <v>3.9</v>
      </c>
      <c r="S16">
        <v>11.2</v>
      </c>
      <c r="T16">
        <v>2.8</v>
      </c>
      <c r="U16">
        <v>3.9</v>
      </c>
      <c r="V16">
        <v>2.9</v>
      </c>
      <c r="W16">
        <v>27</v>
      </c>
      <c r="X16">
        <v>0</v>
      </c>
      <c r="Y16">
        <v>0</v>
      </c>
      <c r="Z16">
        <v>0</v>
      </c>
      <c r="AA16">
        <v>0</v>
      </c>
      <c r="AB16">
        <v>10</v>
      </c>
      <c r="AC16">
        <v>0</v>
      </c>
      <c r="AD16">
        <v>0</v>
      </c>
      <c r="AE16">
        <v>0</v>
      </c>
      <c r="AY16" s="59"/>
    </row>
    <row r="17" spans="1:51">
      <c r="A17" s="19">
        <v>43617</v>
      </c>
      <c r="B17" t="s">
        <v>30</v>
      </c>
      <c r="C17" s="19">
        <v>43893</v>
      </c>
      <c r="D17">
        <v>64</v>
      </c>
      <c r="E17">
        <v>46.6</v>
      </c>
      <c r="F17">
        <v>0</v>
      </c>
      <c r="G17">
        <v>3.6</v>
      </c>
      <c r="H17">
        <v>7.1</v>
      </c>
      <c r="I17">
        <v>3.4</v>
      </c>
      <c r="J17">
        <v>15.4</v>
      </c>
      <c r="K17">
        <v>0</v>
      </c>
      <c r="L17">
        <v>5.8</v>
      </c>
      <c r="M17">
        <v>0.3</v>
      </c>
      <c r="N17">
        <v>63.1</v>
      </c>
      <c r="O17">
        <v>0</v>
      </c>
      <c r="P17">
        <v>3.8</v>
      </c>
      <c r="Q17">
        <v>4.7</v>
      </c>
      <c r="R17">
        <v>4</v>
      </c>
      <c r="S17">
        <v>10.4</v>
      </c>
      <c r="T17">
        <v>2.9</v>
      </c>
      <c r="U17">
        <v>4.5999999999999996</v>
      </c>
      <c r="V17">
        <v>3.2</v>
      </c>
      <c r="W17">
        <v>48</v>
      </c>
      <c r="X17">
        <v>0</v>
      </c>
      <c r="Y17">
        <v>0</v>
      </c>
      <c r="Z17">
        <v>0</v>
      </c>
      <c r="AA17">
        <v>0</v>
      </c>
      <c r="AB17">
        <v>16</v>
      </c>
      <c r="AC17">
        <v>0</v>
      </c>
      <c r="AD17">
        <v>0</v>
      </c>
      <c r="AE17">
        <v>0</v>
      </c>
      <c r="AY17" s="59"/>
    </row>
    <row r="18" spans="1:51">
      <c r="A18" s="19">
        <v>43617</v>
      </c>
      <c r="B18" t="s">
        <v>31</v>
      </c>
      <c r="C18" s="19">
        <v>43893</v>
      </c>
      <c r="D18">
        <v>228</v>
      </c>
      <c r="E18">
        <v>38.4</v>
      </c>
      <c r="F18">
        <v>0</v>
      </c>
      <c r="G18">
        <v>1.2</v>
      </c>
      <c r="H18">
        <v>12.1</v>
      </c>
      <c r="I18">
        <v>2.1</v>
      </c>
      <c r="J18">
        <v>17.399999999999999</v>
      </c>
      <c r="K18">
        <v>0</v>
      </c>
      <c r="L18">
        <v>8</v>
      </c>
      <c r="M18">
        <v>3.1</v>
      </c>
      <c r="N18">
        <v>48.9</v>
      </c>
      <c r="O18">
        <v>0</v>
      </c>
      <c r="P18">
        <v>3.9</v>
      </c>
      <c r="Q18">
        <v>9.6</v>
      </c>
      <c r="R18">
        <v>4.4000000000000004</v>
      </c>
      <c r="S18">
        <v>14.8</v>
      </c>
      <c r="T18">
        <v>3.2</v>
      </c>
      <c r="U18">
        <v>6.5</v>
      </c>
      <c r="V18">
        <v>4.4000000000000004</v>
      </c>
      <c r="W18">
        <v>145</v>
      </c>
      <c r="X18">
        <v>0</v>
      </c>
      <c r="Y18">
        <v>0</v>
      </c>
      <c r="Z18">
        <v>15</v>
      </c>
      <c r="AA18">
        <v>0</v>
      </c>
      <c r="AB18">
        <v>65</v>
      </c>
      <c r="AC18">
        <v>0</v>
      </c>
      <c r="AD18">
        <v>3</v>
      </c>
      <c r="AE18">
        <v>0</v>
      </c>
      <c r="AY18" s="59"/>
    </row>
    <row r="19" spans="1:51">
      <c r="A19" s="19">
        <v>43617</v>
      </c>
      <c r="B19" t="s">
        <v>32</v>
      </c>
      <c r="C19" s="19">
        <v>43893</v>
      </c>
      <c r="D19">
        <v>29</v>
      </c>
      <c r="E19">
        <v>40.4</v>
      </c>
      <c r="F19">
        <v>0</v>
      </c>
      <c r="G19">
        <v>0.7</v>
      </c>
      <c r="H19">
        <v>8.6</v>
      </c>
      <c r="I19">
        <v>2.7</v>
      </c>
      <c r="J19">
        <v>18.100000000000001</v>
      </c>
      <c r="K19">
        <v>0</v>
      </c>
      <c r="L19">
        <v>11.6</v>
      </c>
      <c r="M19">
        <v>0.9</v>
      </c>
      <c r="N19">
        <v>51.8</v>
      </c>
      <c r="O19">
        <v>0</v>
      </c>
      <c r="P19">
        <v>3.3</v>
      </c>
      <c r="Q19">
        <v>6.8</v>
      </c>
      <c r="R19">
        <v>4.3</v>
      </c>
      <c r="S19">
        <v>14.3</v>
      </c>
      <c r="T19">
        <v>2.8</v>
      </c>
      <c r="U19">
        <v>8.4</v>
      </c>
      <c r="V19">
        <v>3.8</v>
      </c>
      <c r="W19">
        <v>19</v>
      </c>
      <c r="X19">
        <v>0</v>
      </c>
      <c r="Y19">
        <v>0</v>
      </c>
      <c r="Z19">
        <v>0</v>
      </c>
      <c r="AA19">
        <v>0</v>
      </c>
      <c r="AB19">
        <v>8</v>
      </c>
      <c r="AC19">
        <v>0</v>
      </c>
      <c r="AD19">
        <v>2</v>
      </c>
      <c r="AE19">
        <v>0</v>
      </c>
      <c r="AY19" s="59"/>
    </row>
    <row r="20" spans="1:51">
      <c r="A20" s="19">
        <v>43617</v>
      </c>
      <c r="B20" t="s">
        <v>33</v>
      </c>
      <c r="C20" s="19">
        <v>43893</v>
      </c>
      <c r="D20">
        <v>16</v>
      </c>
      <c r="E20">
        <v>41.3</v>
      </c>
      <c r="F20">
        <v>0</v>
      </c>
      <c r="G20">
        <v>2.6</v>
      </c>
      <c r="H20">
        <v>12.8</v>
      </c>
      <c r="I20">
        <v>0.8</v>
      </c>
      <c r="J20">
        <v>49.8</v>
      </c>
      <c r="K20">
        <v>0</v>
      </c>
      <c r="L20">
        <v>14.7</v>
      </c>
      <c r="M20">
        <v>3.2</v>
      </c>
      <c r="N20">
        <v>32.1</v>
      </c>
      <c r="O20">
        <v>0</v>
      </c>
      <c r="P20">
        <v>1.6</v>
      </c>
      <c r="Q20">
        <v>4.5</v>
      </c>
      <c r="R20">
        <v>1.5</v>
      </c>
      <c r="S20">
        <v>50.5</v>
      </c>
      <c r="T20">
        <v>1.3</v>
      </c>
      <c r="U20">
        <v>4.9000000000000004</v>
      </c>
      <c r="V20">
        <v>2</v>
      </c>
      <c r="W20">
        <v>6</v>
      </c>
      <c r="X20">
        <v>0</v>
      </c>
      <c r="Y20">
        <v>0</v>
      </c>
      <c r="Z20">
        <v>1</v>
      </c>
      <c r="AA20">
        <v>0</v>
      </c>
      <c r="AB20">
        <v>7</v>
      </c>
      <c r="AC20">
        <v>0</v>
      </c>
      <c r="AD20">
        <v>2</v>
      </c>
      <c r="AE20">
        <v>0</v>
      </c>
      <c r="AY20" s="59"/>
    </row>
    <row r="21" spans="1:51">
      <c r="A21" s="19">
        <v>43617</v>
      </c>
      <c r="B21" t="s">
        <v>34</v>
      </c>
      <c r="C21" s="19">
        <v>43893</v>
      </c>
      <c r="D21">
        <v>99</v>
      </c>
      <c r="E21">
        <v>44.4</v>
      </c>
      <c r="F21">
        <v>0</v>
      </c>
      <c r="G21">
        <v>3.2</v>
      </c>
      <c r="H21">
        <v>8.5</v>
      </c>
      <c r="I21">
        <v>2.2999999999999998</v>
      </c>
      <c r="J21">
        <v>15.8</v>
      </c>
      <c r="K21">
        <v>0</v>
      </c>
      <c r="L21">
        <v>8.4</v>
      </c>
      <c r="M21">
        <v>0.6</v>
      </c>
      <c r="N21">
        <v>58.9</v>
      </c>
      <c r="O21">
        <v>0</v>
      </c>
      <c r="P21">
        <v>3.7</v>
      </c>
      <c r="Q21">
        <v>6.2</v>
      </c>
      <c r="R21">
        <v>4.2</v>
      </c>
      <c r="S21">
        <v>11.3</v>
      </c>
      <c r="T21">
        <v>2.7</v>
      </c>
      <c r="U21">
        <v>6.3</v>
      </c>
      <c r="V21">
        <v>3.3</v>
      </c>
      <c r="W21">
        <v>72</v>
      </c>
      <c r="X21">
        <v>0</v>
      </c>
      <c r="Y21">
        <v>0</v>
      </c>
      <c r="Z21">
        <v>1</v>
      </c>
      <c r="AA21">
        <v>0</v>
      </c>
      <c r="AB21">
        <v>25</v>
      </c>
      <c r="AC21">
        <v>0</v>
      </c>
      <c r="AD21">
        <v>1</v>
      </c>
      <c r="AE21">
        <v>0</v>
      </c>
      <c r="AY21" s="59"/>
    </row>
    <row r="22" spans="1:51">
      <c r="A22" s="19">
        <v>43617</v>
      </c>
      <c r="B22" t="s">
        <v>35</v>
      </c>
      <c r="C22" s="19">
        <v>43900</v>
      </c>
      <c r="D22">
        <v>20</v>
      </c>
      <c r="E22">
        <v>41.9</v>
      </c>
      <c r="F22">
        <v>0</v>
      </c>
      <c r="G22">
        <v>0.7</v>
      </c>
      <c r="H22">
        <v>8.5</v>
      </c>
      <c r="I22">
        <v>4.5999999999999996</v>
      </c>
      <c r="J22">
        <v>15.1</v>
      </c>
      <c r="K22">
        <v>0</v>
      </c>
      <c r="L22">
        <v>11</v>
      </c>
      <c r="M22">
        <v>0</v>
      </c>
      <c r="N22">
        <v>54.2</v>
      </c>
      <c r="O22">
        <v>0</v>
      </c>
      <c r="P22">
        <v>3.3</v>
      </c>
      <c r="Q22">
        <v>7</v>
      </c>
      <c r="R22">
        <v>5.5</v>
      </c>
      <c r="S22">
        <v>11.6</v>
      </c>
      <c r="T22">
        <v>3</v>
      </c>
      <c r="U22">
        <v>7.7</v>
      </c>
      <c r="V22">
        <v>3.5</v>
      </c>
      <c r="W22">
        <v>14</v>
      </c>
      <c r="X22">
        <v>0</v>
      </c>
      <c r="Y22">
        <v>0</v>
      </c>
      <c r="Z22">
        <v>0</v>
      </c>
      <c r="AA22">
        <v>0</v>
      </c>
      <c r="AB22">
        <v>5</v>
      </c>
      <c r="AC22">
        <v>0</v>
      </c>
      <c r="AD22">
        <v>1</v>
      </c>
      <c r="AE22">
        <v>0</v>
      </c>
      <c r="AY22" s="59"/>
    </row>
    <row r="23" spans="1:51">
      <c r="A23" s="19">
        <v>43617</v>
      </c>
      <c r="B23" t="s">
        <v>36</v>
      </c>
      <c r="C23" s="19">
        <v>43900</v>
      </c>
      <c r="D23">
        <v>125</v>
      </c>
      <c r="E23">
        <v>42.1</v>
      </c>
      <c r="F23">
        <v>0</v>
      </c>
      <c r="G23">
        <v>1.2</v>
      </c>
      <c r="H23">
        <v>7.6</v>
      </c>
      <c r="I23">
        <v>2.8</v>
      </c>
      <c r="J23">
        <v>20.6</v>
      </c>
      <c r="K23">
        <v>0</v>
      </c>
      <c r="L23">
        <v>10.5</v>
      </c>
      <c r="M23">
        <v>1</v>
      </c>
      <c r="N23">
        <v>52.8</v>
      </c>
      <c r="O23">
        <v>0</v>
      </c>
      <c r="P23">
        <v>3.3</v>
      </c>
      <c r="Q23">
        <v>5.8</v>
      </c>
      <c r="R23">
        <v>4.2</v>
      </c>
      <c r="S23">
        <v>16.7</v>
      </c>
      <c r="T23">
        <v>3.2</v>
      </c>
      <c r="U23">
        <v>7.4</v>
      </c>
      <c r="V23">
        <v>3.3</v>
      </c>
      <c r="W23">
        <v>81</v>
      </c>
      <c r="X23">
        <v>0</v>
      </c>
      <c r="Y23">
        <v>0</v>
      </c>
      <c r="Z23">
        <v>1</v>
      </c>
      <c r="AA23">
        <v>0</v>
      </c>
      <c r="AB23">
        <v>39</v>
      </c>
      <c r="AC23">
        <v>0</v>
      </c>
      <c r="AD23">
        <v>4</v>
      </c>
      <c r="AE23">
        <v>0</v>
      </c>
      <c r="AY23" s="59"/>
    </row>
    <row r="24" spans="1:51">
      <c r="A24" s="19">
        <v>43617</v>
      </c>
      <c r="B24" t="s">
        <v>37</v>
      </c>
      <c r="C24" s="19">
        <v>43900</v>
      </c>
      <c r="D24">
        <v>36</v>
      </c>
      <c r="E24">
        <v>46.7</v>
      </c>
      <c r="F24">
        <v>0</v>
      </c>
      <c r="G24">
        <v>5.5</v>
      </c>
      <c r="H24">
        <v>5.4</v>
      </c>
      <c r="I24">
        <v>2.2000000000000002</v>
      </c>
      <c r="J24">
        <v>16.2</v>
      </c>
      <c r="K24">
        <v>0</v>
      </c>
      <c r="L24">
        <v>5.2</v>
      </c>
      <c r="M24">
        <v>0.3</v>
      </c>
      <c r="N24">
        <v>62.5</v>
      </c>
      <c r="O24">
        <v>0</v>
      </c>
      <c r="P24">
        <v>4.5</v>
      </c>
      <c r="Q24">
        <v>4.5999999999999996</v>
      </c>
      <c r="R24">
        <v>3.7</v>
      </c>
      <c r="S24">
        <v>11.3</v>
      </c>
      <c r="T24">
        <v>2.6</v>
      </c>
      <c r="U24">
        <v>4.2</v>
      </c>
      <c r="V24">
        <v>3</v>
      </c>
      <c r="W24">
        <v>27</v>
      </c>
      <c r="X24">
        <v>0</v>
      </c>
      <c r="Y24">
        <v>0</v>
      </c>
      <c r="Z24">
        <v>0</v>
      </c>
      <c r="AA24">
        <v>0</v>
      </c>
      <c r="AB24">
        <v>9</v>
      </c>
      <c r="AC24">
        <v>0</v>
      </c>
      <c r="AD24">
        <v>0</v>
      </c>
      <c r="AE24">
        <v>0</v>
      </c>
      <c r="AY24" s="59"/>
    </row>
    <row r="25" spans="1:51">
      <c r="A25" s="19">
        <v>43617</v>
      </c>
      <c r="B25" t="s">
        <v>38</v>
      </c>
      <c r="C25" s="19">
        <v>43900</v>
      </c>
      <c r="D25">
        <v>68</v>
      </c>
      <c r="E25">
        <v>45.7</v>
      </c>
      <c r="F25">
        <v>0</v>
      </c>
      <c r="G25">
        <v>3.4</v>
      </c>
      <c r="H25">
        <v>6.2</v>
      </c>
      <c r="I25">
        <v>3.2</v>
      </c>
      <c r="J25">
        <v>16.8</v>
      </c>
      <c r="K25">
        <v>0</v>
      </c>
      <c r="L25">
        <v>6.8</v>
      </c>
      <c r="M25">
        <v>0.5</v>
      </c>
      <c r="N25">
        <v>60.3</v>
      </c>
      <c r="O25">
        <v>0</v>
      </c>
      <c r="P25">
        <v>4.2</v>
      </c>
      <c r="Q25">
        <v>5</v>
      </c>
      <c r="R25">
        <v>4.3</v>
      </c>
      <c r="S25">
        <v>11.8</v>
      </c>
      <c r="T25">
        <v>3</v>
      </c>
      <c r="U25">
        <v>5</v>
      </c>
      <c r="V25">
        <v>2.9</v>
      </c>
      <c r="W25">
        <v>50</v>
      </c>
      <c r="X25">
        <v>0</v>
      </c>
      <c r="Y25">
        <v>0</v>
      </c>
      <c r="Z25">
        <v>0</v>
      </c>
      <c r="AA25">
        <v>0</v>
      </c>
      <c r="AB25">
        <v>18</v>
      </c>
      <c r="AC25">
        <v>0</v>
      </c>
      <c r="AD25">
        <v>0</v>
      </c>
      <c r="AE25">
        <v>0</v>
      </c>
      <c r="AY25" s="59"/>
    </row>
    <row r="26" spans="1:51">
      <c r="A26" s="19">
        <v>43617</v>
      </c>
      <c r="B26" t="s">
        <v>39</v>
      </c>
      <c r="C26" s="19">
        <v>43900</v>
      </c>
      <c r="D26">
        <v>14</v>
      </c>
      <c r="E26">
        <v>41.8</v>
      </c>
      <c r="F26">
        <v>0</v>
      </c>
      <c r="G26">
        <v>1.3</v>
      </c>
      <c r="H26">
        <v>9.3000000000000007</v>
      </c>
      <c r="I26">
        <v>3.7</v>
      </c>
      <c r="J26">
        <v>15.9</v>
      </c>
      <c r="K26">
        <v>0</v>
      </c>
      <c r="L26">
        <v>10.7</v>
      </c>
      <c r="M26">
        <v>0.3</v>
      </c>
      <c r="N26">
        <v>53.9</v>
      </c>
      <c r="O26">
        <v>0</v>
      </c>
      <c r="P26">
        <v>3.4</v>
      </c>
      <c r="Q26">
        <v>7.2</v>
      </c>
      <c r="R26">
        <v>4.5999999999999996</v>
      </c>
      <c r="S26">
        <v>11.9</v>
      </c>
      <c r="T26">
        <v>3.2</v>
      </c>
      <c r="U26">
        <v>8</v>
      </c>
      <c r="V26">
        <v>3.4</v>
      </c>
      <c r="W26">
        <v>9</v>
      </c>
      <c r="X26">
        <v>0</v>
      </c>
      <c r="Y26">
        <v>0</v>
      </c>
      <c r="Z26">
        <v>0</v>
      </c>
      <c r="AA26">
        <v>0</v>
      </c>
      <c r="AB26">
        <v>4</v>
      </c>
      <c r="AC26">
        <v>0</v>
      </c>
      <c r="AD26">
        <v>1</v>
      </c>
      <c r="AE26">
        <v>0</v>
      </c>
      <c r="AY26" s="59"/>
    </row>
    <row r="27" spans="1:51">
      <c r="A27" s="19">
        <v>43617</v>
      </c>
      <c r="B27" t="s">
        <v>40</v>
      </c>
      <c r="C27" s="19">
        <v>43900</v>
      </c>
      <c r="D27">
        <v>89</v>
      </c>
      <c r="E27">
        <v>36.5</v>
      </c>
      <c r="F27">
        <v>0</v>
      </c>
      <c r="G27">
        <v>1.6</v>
      </c>
      <c r="H27">
        <v>7.1</v>
      </c>
      <c r="I27">
        <v>0.6</v>
      </c>
      <c r="J27">
        <v>27.1</v>
      </c>
      <c r="K27">
        <v>0</v>
      </c>
      <c r="L27">
        <v>10.3</v>
      </c>
      <c r="M27">
        <v>6.4</v>
      </c>
      <c r="N27">
        <v>41.9</v>
      </c>
      <c r="O27">
        <v>0</v>
      </c>
      <c r="P27">
        <v>3.5</v>
      </c>
      <c r="Q27">
        <v>5.9</v>
      </c>
      <c r="R27">
        <v>3.7</v>
      </c>
      <c r="S27">
        <v>25.1</v>
      </c>
      <c r="T27">
        <v>3.2</v>
      </c>
      <c r="U27">
        <v>7.5</v>
      </c>
      <c r="V27">
        <v>5.8</v>
      </c>
      <c r="W27">
        <v>49</v>
      </c>
      <c r="X27">
        <v>0</v>
      </c>
      <c r="Y27">
        <v>0</v>
      </c>
      <c r="Z27">
        <v>1</v>
      </c>
      <c r="AA27">
        <v>0</v>
      </c>
      <c r="AB27">
        <v>36</v>
      </c>
      <c r="AC27">
        <v>0</v>
      </c>
      <c r="AD27">
        <v>3</v>
      </c>
      <c r="AE27">
        <v>0</v>
      </c>
      <c r="AY27" s="59"/>
    </row>
    <row r="28" spans="1:51">
      <c r="A28" s="19">
        <v>43617</v>
      </c>
      <c r="B28" t="s">
        <v>41</v>
      </c>
      <c r="C28" s="19">
        <v>43904</v>
      </c>
      <c r="D28">
        <v>6</v>
      </c>
      <c r="E28">
        <v>39.700000000000003</v>
      </c>
      <c r="F28">
        <v>0</v>
      </c>
      <c r="G28">
        <v>2.7</v>
      </c>
      <c r="H28">
        <v>6.8</v>
      </c>
      <c r="I28">
        <v>1.6</v>
      </c>
      <c r="J28">
        <v>20.3</v>
      </c>
      <c r="K28">
        <v>0</v>
      </c>
      <c r="L28">
        <v>9</v>
      </c>
      <c r="M28">
        <v>1.1000000000000001</v>
      </c>
      <c r="N28">
        <v>49.7</v>
      </c>
      <c r="O28">
        <v>0</v>
      </c>
      <c r="P28">
        <v>4.5</v>
      </c>
      <c r="Q28">
        <v>6.2</v>
      </c>
      <c r="R28">
        <v>4.0999999999999996</v>
      </c>
      <c r="S28">
        <v>16.899999999999999</v>
      </c>
      <c r="T28">
        <v>3.2</v>
      </c>
      <c r="U28">
        <v>7.4</v>
      </c>
      <c r="V28">
        <v>4</v>
      </c>
      <c r="W28">
        <v>4</v>
      </c>
      <c r="X28">
        <v>0</v>
      </c>
      <c r="Y28">
        <v>0</v>
      </c>
      <c r="Z28">
        <v>0</v>
      </c>
      <c r="AA28">
        <v>0</v>
      </c>
      <c r="AB28">
        <v>2</v>
      </c>
      <c r="AC28">
        <v>0</v>
      </c>
      <c r="AD28">
        <v>0</v>
      </c>
      <c r="AE28">
        <v>0</v>
      </c>
      <c r="AY28" s="59"/>
    </row>
    <row r="29" spans="1:51">
      <c r="A29" s="19">
        <v>43617</v>
      </c>
      <c r="B29" t="s">
        <v>43</v>
      </c>
      <c r="C29" s="19">
        <v>43907</v>
      </c>
      <c r="D29">
        <v>67</v>
      </c>
      <c r="E29">
        <v>39.700000000000003</v>
      </c>
      <c r="F29">
        <v>0</v>
      </c>
      <c r="G29">
        <v>1.6</v>
      </c>
      <c r="H29">
        <v>8.1999999999999993</v>
      </c>
      <c r="I29">
        <v>2.9</v>
      </c>
      <c r="J29">
        <v>21.8</v>
      </c>
      <c r="K29">
        <v>0</v>
      </c>
      <c r="L29">
        <v>12.1</v>
      </c>
      <c r="M29">
        <v>1.7</v>
      </c>
      <c r="N29">
        <v>47.8</v>
      </c>
      <c r="O29">
        <v>0</v>
      </c>
      <c r="P29">
        <v>3.5</v>
      </c>
      <c r="Q29">
        <v>6.7</v>
      </c>
      <c r="R29">
        <v>4.5999999999999996</v>
      </c>
      <c r="S29">
        <v>17.899999999999999</v>
      </c>
      <c r="T29">
        <v>3.1</v>
      </c>
      <c r="U29">
        <v>8.6999999999999993</v>
      </c>
      <c r="V29">
        <v>4</v>
      </c>
      <c r="W29">
        <v>40</v>
      </c>
      <c r="X29">
        <v>0</v>
      </c>
      <c r="Y29">
        <v>0</v>
      </c>
      <c r="Z29">
        <v>1</v>
      </c>
      <c r="AA29">
        <v>0</v>
      </c>
      <c r="AB29">
        <v>22</v>
      </c>
      <c r="AC29">
        <v>0</v>
      </c>
      <c r="AD29">
        <v>4</v>
      </c>
      <c r="AE29">
        <v>0</v>
      </c>
      <c r="AY29" s="59"/>
    </row>
    <row r="30" spans="1:51">
      <c r="A30" s="19">
        <v>43617</v>
      </c>
      <c r="B30" t="s">
        <v>44</v>
      </c>
      <c r="C30" s="19">
        <v>43907</v>
      </c>
      <c r="D30">
        <v>219</v>
      </c>
      <c r="E30">
        <v>40.799999999999997</v>
      </c>
      <c r="F30">
        <v>0</v>
      </c>
      <c r="G30">
        <v>1.1000000000000001</v>
      </c>
      <c r="H30">
        <v>5.5</v>
      </c>
      <c r="I30">
        <v>0.3</v>
      </c>
      <c r="J30">
        <v>20.3</v>
      </c>
      <c r="K30">
        <v>0</v>
      </c>
      <c r="L30">
        <v>10.4</v>
      </c>
      <c r="M30">
        <v>3.2</v>
      </c>
      <c r="N30">
        <v>51.3</v>
      </c>
      <c r="O30">
        <v>0</v>
      </c>
      <c r="P30">
        <v>3.6</v>
      </c>
      <c r="Q30">
        <v>5.3</v>
      </c>
      <c r="R30">
        <v>3.7</v>
      </c>
      <c r="S30">
        <v>16.5</v>
      </c>
      <c r="T30">
        <v>3.3</v>
      </c>
      <c r="U30">
        <v>7.6</v>
      </c>
      <c r="V30">
        <v>4.7</v>
      </c>
      <c r="W30">
        <v>141</v>
      </c>
      <c r="X30">
        <v>0</v>
      </c>
      <c r="Y30">
        <v>0</v>
      </c>
      <c r="Z30">
        <v>0</v>
      </c>
      <c r="AA30">
        <v>0</v>
      </c>
      <c r="AB30">
        <v>70</v>
      </c>
      <c r="AC30">
        <v>0</v>
      </c>
      <c r="AD30">
        <v>8</v>
      </c>
      <c r="AE30">
        <v>0</v>
      </c>
      <c r="AY30" s="59"/>
    </row>
    <row r="31" spans="1:51">
      <c r="A31" s="19">
        <v>43617</v>
      </c>
      <c r="B31" t="s">
        <v>45</v>
      </c>
      <c r="C31" s="19">
        <v>43907</v>
      </c>
      <c r="D31">
        <v>155</v>
      </c>
      <c r="E31">
        <v>48.5</v>
      </c>
      <c r="F31">
        <v>0</v>
      </c>
      <c r="G31">
        <v>1.1000000000000001</v>
      </c>
      <c r="H31">
        <v>5.8</v>
      </c>
      <c r="I31">
        <v>0.9</v>
      </c>
      <c r="J31">
        <v>15.5</v>
      </c>
      <c r="K31">
        <v>0</v>
      </c>
      <c r="L31">
        <v>8.5</v>
      </c>
      <c r="M31">
        <v>0.8</v>
      </c>
      <c r="N31">
        <v>64.2</v>
      </c>
      <c r="O31">
        <v>0</v>
      </c>
      <c r="P31">
        <v>2.9</v>
      </c>
      <c r="Q31">
        <v>4.7</v>
      </c>
      <c r="R31">
        <v>3.2</v>
      </c>
      <c r="S31">
        <v>10.5</v>
      </c>
      <c r="T31">
        <v>2.7</v>
      </c>
      <c r="U31">
        <v>5.7</v>
      </c>
      <c r="V31">
        <v>3</v>
      </c>
      <c r="W31">
        <v>116</v>
      </c>
      <c r="X31">
        <v>0</v>
      </c>
      <c r="Y31">
        <v>0</v>
      </c>
      <c r="Z31">
        <v>0</v>
      </c>
      <c r="AA31">
        <v>0</v>
      </c>
      <c r="AB31">
        <v>37</v>
      </c>
      <c r="AC31">
        <v>0</v>
      </c>
      <c r="AD31">
        <v>2</v>
      </c>
      <c r="AE31">
        <v>0</v>
      </c>
      <c r="AY31" s="59"/>
    </row>
    <row r="32" spans="1:51">
      <c r="A32" s="19">
        <v>43617</v>
      </c>
      <c r="B32" t="s">
        <v>42</v>
      </c>
      <c r="C32" s="19">
        <v>43907</v>
      </c>
      <c r="D32">
        <v>136</v>
      </c>
      <c r="E32">
        <v>43.7</v>
      </c>
      <c r="F32">
        <v>0</v>
      </c>
      <c r="G32">
        <v>0.5</v>
      </c>
      <c r="H32">
        <v>10.9</v>
      </c>
      <c r="I32">
        <v>4.5</v>
      </c>
      <c r="J32">
        <v>25.1</v>
      </c>
      <c r="K32">
        <v>0</v>
      </c>
      <c r="L32">
        <v>9.9</v>
      </c>
      <c r="M32">
        <v>1.4</v>
      </c>
      <c r="N32">
        <v>52</v>
      </c>
      <c r="O32">
        <v>0</v>
      </c>
      <c r="P32">
        <v>2.7</v>
      </c>
      <c r="Q32">
        <v>7</v>
      </c>
      <c r="R32">
        <v>4.2</v>
      </c>
      <c r="S32">
        <v>19.3</v>
      </c>
      <c r="T32">
        <v>2.7</v>
      </c>
      <c r="U32">
        <v>6.2</v>
      </c>
      <c r="V32">
        <v>2.9</v>
      </c>
      <c r="W32">
        <v>80</v>
      </c>
      <c r="X32">
        <v>0</v>
      </c>
      <c r="Y32">
        <v>0</v>
      </c>
      <c r="Z32">
        <v>6</v>
      </c>
      <c r="AA32">
        <v>0</v>
      </c>
      <c r="AB32">
        <v>46</v>
      </c>
      <c r="AC32">
        <v>0</v>
      </c>
      <c r="AD32">
        <v>4</v>
      </c>
      <c r="AE32">
        <v>0</v>
      </c>
      <c r="AY32" s="59"/>
    </row>
    <row r="33" spans="1:51">
      <c r="A33" s="19">
        <v>43617</v>
      </c>
      <c r="B33" t="s">
        <v>46</v>
      </c>
      <c r="C33" s="19">
        <v>43914</v>
      </c>
      <c r="D33">
        <v>105</v>
      </c>
      <c r="E33">
        <v>45.8</v>
      </c>
      <c r="F33">
        <v>0</v>
      </c>
      <c r="G33">
        <v>4</v>
      </c>
      <c r="H33">
        <v>5.2</v>
      </c>
      <c r="I33">
        <v>2.8</v>
      </c>
      <c r="J33">
        <v>17.2</v>
      </c>
      <c r="K33">
        <v>0</v>
      </c>
      <c r="L33">
        <v>7.3</v>
      </c>
      <c r="M33">
        <v>0.5</v>
      </c>
      <c r="N33">
        <v>59.1</v>
      </c>
      <c r="O33">
        <v>0</v>
      </c>
      <c r="P33">
        <v>4.4000000000000004</v>
      </c>
      <c r="Q33">
        <v>4.7</v>
      </c>
      <c r="R33">
        <v>4.2</v>
      </c>
      <c r="S33">
        <v>12</v>
      </c>
      <c r="T33">
        <v>3.1</v>
      </c>
      <c r="U33">
        <v>5.6</v>
      </c>
      <c r="V33">
        <v>3.3</v>
      </c>
      <c r="W33">
        <v>76</v>
      </c>
      <c r="X33">
        <v>0</v>
      </c>
      <c r="Y33">
        <v>0</v>
      </c>
      <c r="Z33">
        <v>0</v>
      </c>
      <c r="AA33">
        <v>0</v>
      </c>
      <c r="AB33">
        <v>28</v>
      </c>
      <c r="AC33">
        <v>0</v>
      </c>
      <c r="AD33">
        <v>1</v>
      </c>
      <c r="AE33">
        <v>0</v>
      </c>
      <c r="AY33" s="59"/>
    </row>
    <row r="34" spans="1:51">
      <c r="A34" s="19">
        <v>43617</v>
      </c>
      <c r="B34" t="s">
        <v>47</v>
      </c>
      <c r="C34" s="19">
        <v>43919</v>
      </c>
      <c r="D34">
        <v>51</v>
      </c>
      <c r="E34">
        <v>39.700000000000003</v>
      </c>
      <c r="F34">
        <v>0</v>
      </c>
      <c r="G34">
        <v>2.7</v>
      </c>
      <c r="H34">
        <v>6.8</v>
      </c>
      <c r="I34">
        <v>1.6</v>
      </c>
      <c r="J34">
        <v>20.3</v>
      </c>
      <c r="K34">
        <v>0</v>
      </c>
      <c r="L34">
        <v>9</v>
      </c>
      <c r="M34">
        <v>1.1000000000000001</v>
      </c>
      <c r="N34">
        <v>48</v>
      </c>
      <c r="O34">
        <v>0</v>
      </c>
      <c r="P34">
        <v>4.7</v>
      </c>
      <c r="Q34">
        <v>6.3</v>
      </c>
      <c r="R34">
        <v>4.5999999999999996</v>
      </c>
      <c r="S34">
        <v>17.100000000000001</v>
      </c>
      <c r="T34">
        <v>3.3</v>
      </c>
      <c r="U34">
        <v>7.5</v>
      </c>
      <c r="V34">
        <v>4.2</v>
      </c>
      <c r="W34">
        <v>33</v>
      </c>
      <c r="X34">
        <v>0</v>
      </c>
      <c r="Y34">
        <v>0</v>
      </c>
      <c r="Z34">
        <v>0</v>
      </c>
      <c r="AA34">
        <v>0</v>
      </c>
      <c r="AB34">
        <v>17</v>
      </c>
      <c r="AC34">
        <v>0</v>
      </c>
      <c r="AD34">
        <v>1</v>
      </c>
      <c r="AE34">
        <v>0</v>
      </c>
      <c r="AY34" s="59"/>
    </row>
    <row r="35" spans="1:51">
      <c r="A35" s="19">
        <v>43617</v>
      </c>
      <c r="B35" t="s">
        <v>48</v>
      </c>
      <c r="C35" s="19">
        <v>43925</v>
      </c>
      <c r="D35">
        <v>15</v>
      </c>
      <c r="E35">
        <v>39.200000000000003</v>
      </c>
      <c r="F35">
        <v>0</v>
      </c>
      <c r="G35">
        <v>1.1000000000000001</v>
      </c>
      <c r="H35">
        <v>8.8000000000000007</v>
      </c>
      <c r="I35">
        <v>1.2</v>
      </c>
      <c r="J35">
        <v>15.2</v>
      </c>
      <c r="K35">
        <v>0</v>
      </c>
      <c r="L35">
        <v>11.6</v>
      </c>
      <c r="M35">
        <v>0.5</v>
      </c>
      <c r="N35">
        <v>47.8</v>
      </c>
      <c r="O35">
        <v>0</v>
      </c>
      <c r="P35">
        <v>4.0999999999999996</v>
      </c>
      <c r="Q35">
        <v>7.8</v>
      </c>
      <c r="R35">
        <v>4.5999999999999996</v>
      </c>
      <c r="S35">
        <v>12.9</v>
      </c>
      <c r="T35">
        <v>3.6</v>
      </c>
      <c r="U35">
        <v>9.4</v>
      </c>
      <c r="V35">
        <v>4.0999999999999996</v>
      </c>
      <c r="W35">
        <v>10</v>
      </c>
      <c r="X35">
        <v>0</v>
      </c>
      <c r="Y35">
        <v>0</v>
      </c>
      <c r="Z35">
        <v>0</v>
      </c>
      <c r="AA35">
        <v>0</v>
      </c>
      <c r="AB35">
        <v>4</v>
      </c>
      <c r="AC35">
        <v>0</v>
      </c>
      <c r="AD35">
        <v>1</v>
      </c>
      <c r="AE35">
        <v>0</v>
      </c>
      <c r="AY35" s="59"/>
    </row>
    <row r="36" spans="1:51">
      <c r="A36" s="19">
        <v>43617</v>
      </c>
      <c r="B36" t="s">
        <v>49</v>
      </c>
      <c r="C36" s="19">
        <v>43925</v>
      </c>
      <c r="D36">
        <v>24</v>
      </c>
      <c r="E36">
        <v>36</v>
      </c>
      <c r="F36">
        <v>0</v>
      </c>
      <c r="G36">
        <v>1</v>
      </c>
      <c r="H36">
        <v>8.1</v>
      </c>
      <c r="I36">
        <v>0.4</v>
      </c>
      <c r="J36">
        <v>26.2</v>
      </c>
      <c r="K36">
        <v>0</v>
      </c>
      <c r="L36">
        <v>11.8</v>
      </c>
      <c r="M36">
        <v>5.7</v>
      </c>
      <c r="N36">
        <v>39.9</v>
      </c>
      <c r="O36">
        <v>0</v>
      </c>
      <c r="P36">
        <v>3.5</v>
      </c>
      <c r="Q36">
        <v>7.7</v>
      </c>
      <c r="R36">
        <v>4.0999999999999996</v>
      </c>
      <c r="S36">
        <v>23.6</v>
      </c>
      <c r="T36">
        <v>3.3</v>
      </c>
      <c r="U36">
        <v>8.8000000000000007</v>
      </c>
      <c r="V36">
        <v>5.5</v>
      </c>
      <c r="W36">
        <v>13</v>
      </c>
      <c r="X36">
        <v>0</v>
      </c>
      <c r="Y36">
        <v>0</v>
      </c>
      <c r="Z36">
        <v>0</v>
      </c>
      <c r="AA36">
        <v>0</v>
      </c>
      <c r="AB36">
        <v>10</v>
      </c>
      <c r="AC36">
        <v>0</v>
      </c>
      <c r="AD36">
        <v>1</v>
      </c>
      <c r="AE36">
        <v>0</v>
      </c>
      <c r="AY36" s="59"/>
    </row>
    <row r="37" spans="1:51">
      <c r="A37" s="19">
        <v>43617</v>
      </c>
      <c r="B37" t="s">
        <v>50</v>
      </c>
      <c r="C37" s="19">
        <v>43925</v>
      </c>
      <c r="D37">
        <v>54</v>
      </c>
      <c r="E37">
        <v>46.5</v>
      </c>
      <c r="F37">
        <v>0</v>
      </c>
      <c r="G37">
        <v>4.5</v>
      </c>
      <c r="H37">
        <v>5.9</v>
      </c>
      <c r="I37">
        <v>2.8</v>
      </c>
      <c r="J37">
        <v>15.9</v>
      </c>
      <c r="K37">
        <v>0</v>
      </c>
      <c r="L37">
        <v>5.2</v>
      </c>
      <c r="M37">
        <v>0.3</v>
      </c>
      <c r="N37">
        <v>59.7</v>
      </c>
      <c r="O37">
        <v>0</v>
      </c>
      <c r="P37">
        <v>4.7</v>
      </c>
      <c r="Q37">
        <v>5.2</v>
      </c>
      <c r="R37">
        <v>4.4000000000000004</v>
      </c>
      <c r="S37">
        <v>11</v>
      </c>
      <c r="T37">
        <v>3.2</v>
      </c>
      <c r="U37">
        <v>4.5</v>
      </c>
      <c r="V37">
        <v>3.2</v>
      </c>
      <c r="W37">
        <v>40</v>
      </c>
      <c r="X37">
        <v>0</v>
      </c>
      <c r="Y37">
        <v>0</v>
      </c>
      <c r="Z37">
        <v>0</v>
      </c>
      <c r="AA37">
        <v>0</v>
      </c>
      <c r="AB37">
        <v>14</v>
      </c>
      <c r="AC37">
        <v>0</v>
      </c>
      <c r="AD37">
        <v>0</v>
      </c>
      <c r="AE37">
        <v>0</v>
      </c>
      <c r="AY37" s="59"/>
    </row>
    <row r="38" spans="1:51">
      <c r="A38" s="19">
        <v>43617</v>
      </c>
      <c r="B38" t="s">
        <v>51</v>
      </c>
      <c r="C38" s="19">
        <v>43925</v>
      </c>
      <c r="D38">
        <v>14</v>
      </c>
      <c r="E38">
        <v>39.9</v>
      </c>
      <c r="F38">
        <v>0</v>
      </c>
      <c r="G38">
        <v>0.7</v>
      </c>
      <c r="H38">
        <v>9.3000000000000007</v>
      </c>
      <c r="I38">
        <v>3</v>
      </c>
      <c r="J38">
        <v>18.3</v>
      </c>
      <c r="K38">
        <v>0</v>
      </c>
      <c r="L38">
        <v>12.8</v>
      </c>
      <c r="M38">
        <v>0.2</v>
      </c>
      <c r="N38">
        <v>47.9</v>
      </c>
      <c r="O38">
        <v>0</v>
      </c>
      <c r="P38">
        <v>3.5</v>
      </c>
      <c r="Q38">
        <v>7.4</v>
      </c>
      <c r="R38">
        <v>4.8</v>
      </c>
      <c r="S38">
        <v>14.2</v>
      </c>
      <c r="T38">
        <v>3.4</v>
      </c>
      <c r="U38">
        <v>9.6999999999999993</v>
      </c>
      <c r="V38">
        <v>3.9</v>
      </c>
      <c r="W38">
        <v>9</v>
      </c>
      <c r="X38">
        <v>0</v>
      </c>
      <c r="Y38">
        <v>0</v>
      </c>
      <c r="Z38">
        <v>0</v>
      </c>
      <c r="AA38">
        <v>0</v>
      </c>
      <c r="AB38">
        <v>4</v>
      </c>
      <c r="AC38">
        <v>0</v>
      </c>
      <c r="AD38">
        <v>1</v>
      </c>
      <c r="AE38">
        <v>0</v>
      </c>
      <c r="AY38" s="59"/>
    </row>
    <row r="39" spans="1:51">
      <c r="A39" s="19">
        <v>43617</v>
      </c>
      <c r="B39" t="s">
        <v>52</v>
      </c>
      <c r="C39" s="19">
        <v>43928</v>
      </c>
      <c r="D39">
        <v>84</v>
      </c>
      <c r="E39">
        <v>34</v>
      </c>
      <c r="F39">
        <v>0</v>
      </c>
      <c r="G39">
        <v>1.2</v>
      </c>
      <c r="H39">
        <v>6.9</v>
      </c>
      <c r="I39">
        <v>3.1</v>
      </c>
      <c r="J39">
        <v>26.1</v>
      </c>
      <c r="K39">
        <v>0</v>
      </c>
      <c r="L39">
        <v>13.6</v>
      </c>
      <c r="M39">
        <v>0.6</v>
      </c>
      <c r="N39">
        <v>37.299999999999997</v>
      </c>
      <c r="O39">
        <v>0</v>
      </c>
      <c r="P39">
        <v>4</v>
      </c>
      <c r="Q39">
        <v>6.7</v>
      </c>
      <c r="R39">
        <v>5</v>
      </c>
      <c r="S39">
        <v>24.4</v>
      </c>
      <c r="T39">
        <v>4.0999999999999996</v>
      </c>
      <c r="U39">
        <v>10.5</v>
      </c>
      <c r="V39">
        <v>4</v>
      </c>
      <c r="W39">
        <v>42</v>
      </c>
      <c r="X39">
        <v>0</v>
      </c>
      <c r="Y39">
        <v>0</v>
      </c>
      <c r="Z39">
        <v>1</v>
      </c>
      <c r="AA39">
        <v>0</v>
      </c>
      <c r="AB39">
        <v>32</v>
      </c>
      <c r="AC39">
        <v>0</v>
      </c>
      <c r="AD39">
        <v>9</v>
      </c>
      <c r="AE39">
        <v>0</v>
      </c>
      <c r="AY39" s="59"/>
    </row>
    <row r="40" spans="1:51">
      <c r="A40" s="19">
        <v>43617</v>
      </c>
      <c r="B40" t="s">
        <v>53</v>
      </c>
      <c r="C40" s="19">
        <v>43949</v>
      </c>
      <c r="D40">
        <v>60</v>
      </c>
      <c r="E40">
        <v>33.5</v>
      </c>
      <c r="F40">
        <v>0</v>
      </c>
      <c r="G40">
        <v>4</v>
      </c>
      <c r="H40">
        <v>11.1</v>
      </c>
      <c r="I40">
        <v>0.3</v>
      </c>
      <c r="J40">
        <v>22.4</v>
      </c>
      <c r="K40">
        <v>0</v>
      </c>
      <c r="L40">
        <v>12.5</v>
      </c>
      <c r="M40">
        <v>0.7</v>
      </c>
      <c r="N40">
        <v>36.1</v>
      </c>
      <c r="O40">
        <v>0</v>
      </c>
      <c r="P40">
        <v>5.6</v>
      </c>
      <c r="Q40">
        <v>9.6999999999999993</v>
      </c>
      <c r="R40">
        <v>4.5</v>
      </c>
      <c r="S40">
        <v>20.9</v>
      </c>
      <c r="T40">
        <v>4</v>
      </c>
      <c r="U40">
        <v>10.199999999999999</v>
      </c>
      <c r="V40">
        <v>4.5999999999999996</v>
      </c>
      <c r="W40">
        <v>32</v>
      </c>
      <c r="X40">
        <v>0</v>
      </c>
      <c r="Y40">
        <v>0</v>
      </c>
      <c r="Z40">
        <v>3</v>
      </c>
      <c r="AA40">
        <v>0</v>
      </c>
      <c r="AB40">
        <v>21</v>
      </c>
      <c r="AC40">
        <v>0</v>
      </c>
      <c r="AD40">
        <v>4</v>
      </c>
      <c r="AE40">
        <v>0</v>
      </c>
      <c r="AY40" s="59"/>
    </row>
    <row r="41" spans="1:51">
      <c r="A41" s="19">
        <v>43617</v>
      </c>
      <c r="B41" t="s">
        <v>54</v>
      </c>
      <c r="C41" s="19">
        <v>43949</v>
      </c>
      <c r="D41">
        <v>21</v>
      </c>
      <c r="E41">
        <v>48.4</v>
      </c>
      <c r="F41">
        <v>0</v>
      </c>
      <c r="G41">
        <v>4.9000000000000004</v>
      </c>
      <c r="H41">
        <v>12.8</v>
      </c>
      <c r="I41">
        <v>0.1</v>
      </c>
      <c r="J41">
        <v>22.9</v>
      </c>
      <c r="K41">
        <v>0</v>
      </c>
      <c r="L41">
        <v>10.9</v>
      </c>
      <c r="M41">
        <v>1.2</v>
      </c>
      <c r="N41">
        <v>54.8</v>
      </c>
      <c r="O41">
        <v>0</v>
      </c>
      <c r="P41">
        <v>3.9</v>
      </c>
      <c r="Q41">
        <v>7.4</v>
      </c>
      <c r="R41">
        <v>3.1</v>
      </c>
      <c r="S41">
        <v>15.4</v>
      </c>
      <c r="T41">
        <v>2.7</v>
      </c>
      <c r="U41">
        <v>6.4</v>
      </c>
      <c r="V41">
        <v>2.9</v>
      </c>
      <c r="W41">
        <v>12</v>
      </c>
      <c r="X41">
        <v>0</v>
      </c>
      <c r="Y41">
        <v>0</v>
      </c>
      <c r="Z41">
        <v>2</v>
      </c>
      <c r="AA41">
        <v>0</v>
      </c>
      <c r="AB41">
        <v>6</v>
      </c>
      <c r="AC41">
        <v>0</v>
      </c>
      <c r="AD41">
        <v>1</v>
      </c>
      <c r="AE41">
        <v>0</v>
      </c>
      <c r="AY41" s="59"/>
    </row>
    <row r="42" spans="1:51">
      <c r="A42" s="19">
        <v>43617</v>
      </c>
      <c r="B42" t="s">
        <v>55</v>
      </c>
      <c r="C42" s="19">
        <v>43949</v>
      </c>
      <c r="D42">
        <v>96</v>
      </c>
      <c r="E42">
        <v>35.799999999999997</v>
      </c>
      <c r="F42">
        <v>0</v>
      </c>
      <c r="G42">
        <v>6.3</v>
      </c>
      <c r="H42">
        <v>10.9</v>
      </c>
      <c r="I42">
        <v>0.3</v>
      </c>
      <c r="J42">
        <v>22.2</v>
      </c>
      <c r="K42">
        <v>0</v>
      </c>
      <c r="L42">
        <v>12.2</v>
      </c>
      <c r="M42">
        <v>2.4</v>
      </c>
      <c r="N42">
        <v>38</v>
      </c>
      <c r="O42">
        <v>0</v>
      </c>
      <c r="P42">
        <v>6.1</v>
      </c>
      <c r="Q42">
        <v>9.5</v>
      </c>
      <c r="R42">
        <v>4.4000000000000004</v>
      </c>
      <c r="S42">
        <v>19.3</v>
      </c>
      <c r="T42">
        <v>3.9</v>
      </c>
      <c r="U42">
        <v>9.6999999999999993</v>
      </c>
      <c r="V42">
        <v>4.7</v>
      </c>
      <c r="W42">
        <v>53</v>
      </c>
      <c r="X42">
        <v>0</v>
      </c>
      <c r="Y42">
        <v>0</v>
      </c>
      <c r="Z42">
        <v>4</v>
      </c>
      <c r="AA42">
        <v>0</v>
      </c>
      <c r="AB42">
        <v>33</v>
      </c>
      <c r="AC42">
        <v>0</v>
      </c>
      <c r="AD42">
        <v>6</v>
      </c>
      <c r="AE42">
        <v>0</v>
      </c>
      <c r="AY42" s="59"/>
    </row>
    <row r="43" spans="1:51">
      <c r="A43" s="19">
        <v>43617</v>
      </c>
      <c r="B43" t="s">
        <v>56</v>
      </c>
      <c r="C43" s="19">
        <v>43949</v>
      </c>
      <c r="D43">
        <v>274</v>
      </c>
      <c r="E43">
        <v>39.9</v>
      </c>
      <c r="F43">
        <v>0</v>
      </c>
      <c r="G43">
        <v>2.9</v>
      </c>
      <c r="H43">
        <v>13</v>
      </c>
      <c r="I43">
        <v>0.3</v>
      </c>
      <c r="J43">
        <v>26.8</v>
      </c>
      <c r="K43">
        <v>0</v>
      </c>
      <c r="L43">
        <v>15.4</v>
      </c>
      <c r="M43">
        <v>2.4</v>
      </c>
      <c r="N43">
        <v>39.4</v>
      </c>
      <c r="O43">
        <v>0</v>
      </c>
      <c r="P43">
        <v>3.5</v>
      </c>
      <c r="Q43">
        <v>8.4</v>
      </c>
      <c r="R43">
        <v>3.5</v>
      </c>
      <c r="S43">
        <v>20.5</v>
      </c>
      <c r="T43">
        <v>3.2</v>
      </c>
      <c r="U43">
        <v>8.9</v>
      </c>
      <c r="V43">
        <v>3.6</v>
      </c>
      <c r="W43">
        <v>122</v>
      </c>
      <c r="X43">
        <v>0</v>
      </c>
      <c r="Y43">
        <v>0</v>
      </c>
      <c r="Z43">
        <v>23</v>
      </c>
      <c r="AA43">
        <v>0</v>
      </c>
      <c r="AB43">
        <v>82</v>
      </c>
      <c r="AC43">
        <v>0</v>
      </c>
      <c r="AD43">
        <v>47</v>
      </c>
      <c r="AE43">
        <v>0</v>
      </c>
      <c r="AY43" s="59"/>
    </row>
    <row r="44" spans="1:51">
      <c r="A44" s="19">
        <v>43617</v>
      </c>
      <c r="B44" t="s">
        <v>57</v>
      </c>
      <c r="C44" s="19">
        <v>43949</v>
      </c>
      <c r="D44">
        <v>186</v>
      </c>
      <c r="E44">
        <v>44.3</v>
      </c>
      <c r="F44">
        <v>0</v>
      </c>
      <c r="G44">
        <v>2.8</v>
      </c>
      <c r="H44">
        <v>8.4</v>
      </c>
      <c r="I44">
        <v>1.6</v>
      </c>
      <c r="J44">
        <v>16.3</v>
      </c>
      <c r="K44">
        <v>0</v>
      </c>
      <c r="L44">
        <v>9.6</v>
      </c>
      <c r="M44">
        <v>0.4</v>
      </c>
      <c r="N44">
        <v>53.2</v>
      </c>
      <c r="O44">
        <v>0</v>
      </c>
      <c r="P44">
        <v>4.5</v>
      </c>
      <c r="Q44">
        <v>6.8</v>
      </c>
      <c r="R44">
        <v>4.4000000000000004</v>
      </c>
      <c r="S44">
        <v>12.5</v>
      </c>
      <c r="T44">
        <v>4</v>
      </c>
      <c r="U44">
        <v>7.4</v>
      </c>
      <c r="V44">
        <v>3.6</v>
      </c>
      <c r="W44">
        <v>130</v>
      </c>
      <c r="X44">
        <v>0</v>
      </c>
      <c r="Y44">
        <v>0</v>
      </c>
      <c r="Z44">
        <v>3</v>
      </c>
      <c r="AA44">
        <v>0</v>
      </c>
      <c r="AB44">
        <v>48</v>
      </c>
      <c r="AC44">
        <v>0</v>
      </c>
      <c r="AD44">
        <v>5</v>
      </c>
      <c r="AE44">
        <v>0</v>
      </c>
      <c r="AY44" s="59"/>
    </row>
    <row r="45" spans="1:51">
      <c r="A45" s="19">
        <v>43617</v>
      </c>
      <c r="B45" t="s">
        <v>58</v>
      </c>
      <c r="C45" s="19">
        <v>43949</v>
      </c>
      <c r="D45">
        <v>26</v>
      </c>
      <c r="E45">
        <v>35.9</v>
      </c>
      <c r="F45">
        <v>0</v>
      </c>
      <c r="G45">
        <v>7.4</v>
      </c>
      <c r="H45">
        <v>8.1</v>
      </c>
      <c r="I45">
        <v>0.4</v>
      </c>
      <c r="J45">
        <v>24</v>
      </c>
      <c r="K45">
        <v>0</v>
      </c>
      <c r="L45">
        <v>9.9</v>
      </c>
      <c r="M45">
        <v>3.2</v>
      </c>
      <c r="N45">
        <v>39</v>
      </c>
      <c r="O45">
        <v>0</v>
      </c>
      <c r="P45">
        <v>7.1</v>
      </c>
      <c r="Q45">
        <v>7.1</v>
      </c>
      <c r="R45">
        <v>4.4000000000000004</v>
      </c>
      <c r="S45">
        <v>21.1</v>
      </c>
      <c r="T45">
        <v>4</v>
      </c>
      <c r="U45">
        <v>7.9</v>
      </c>
      <c r="V45">
        <v>5.2</v>
      </c>
      <c r="W45">
        <v>15</v>
      </c>
      <c r="X45">
        <v>0</v>
      </c>
      <c r="Y45">
        <v>0</v>
      </c>
      <c r="Z45">
        <v>0</v>
      </c>
      <c r="AA45">
        <v>0</v>
      </c>
      <c r="AB45">
        <v>10</v>
      </c>
      <c r="AC45">
        <v>0</v>
      </c>
      <c r="AD45">
        <v>1</v>
      </c>
      <c r="AE45">
        <v>0</v>
      </c>
      <c r="AY45" s="59"/>
    </row>
    <row r="46" spans="1:51">
      <c r="A46" s="19">
        <v>43617</v>
      </c>
      <c r="B46" t="s">
        <v>59</v>
      </c>
      <c r="C46" s="19">
        <v>43953</v>
      </c>
      <c r="D46">
        <v>7</v>
      </c>
      <c r="E46">
        <v>39.700000000000003</v>
      </c>
      <c r="F46">
        <v>0</v>
      </c>
      <c r="G46">
        <v>2.7</v>
      </c>
      <c r="H46">
        <v>6.8</v>
      </c>
      <c r="I46">
        <v>1.6</v>
      </c>
      <c r="J46">
        <v>20.3</v>
      </c>
      <c r="K46">
        <v>0</v>
      </c>
      <c r="L46">
        <v>9</v>
      </c>
      <c r="M46">
        <v>1.1000000000000001</v>
      </c>
      <c r="N46">
        <v>46.6</v>
      </c>
      <c r="O46">
        <v>0</v>
      </c>
      <c r="P46">
        <v>4.7</v>
      </c>
      <c r="Q46">
        <v>6.8</v>
      </c>
      <c r="R46">
        <v>4.8</v>
      </c>
      <c r="S46">
        <v>17.2</v>
      </c>
      <c r="T46">
        <v>4</v>
      </c>
      <c r="U46">
        <v>7.1</v>
      </c>
      <c r="V46">
        <v>4.3</v>
      </c>
      <c r="W46">
        <v>5</v>
      </c>
      <c r="X46">
        <v>0</v>
      </c>
      <c r="Y46">
        <v>0</v>
      </c>
      <c r="Z46">
        <v>0</v>
      </c>
      <c r="AA46">
        <v>0</v>
      </c>
      <c r="AB46">
        <v>2</v>
      </c>
      <c r="AC46">
        <v>0</v>
      </c>
      <c r="AD46">
        <v>0</v>
      </c>
      <c r="AE46">
        <v>0</v>
      </c>
      <c r="AY46" s="59"/>
    </row>
    <row r="47" spans="1:51">
      <c r="A47" s="19">
        <v>43617</v>
      </c>
      <c r="B47" t="s">
        <v>60</v>
      </c>
      <c r="C47" s="19">
        <v>43953</v>
      </c>
      <c r="D47">
        <v>39</v>
      </c>
      <c r="E47">
        <v>41.8</v>
      </c>
      <c r="F47">
        <v>0</v>
      </c>
      <c r="G47">
        <v>0.9</v>
      </c>
      <c r="H47">
        <v>8.9</v>
      </c>
      <c r="I47">
        <v>2.9</v>
      </c>
      <c r="J47">
        <v>16.7</v>
      </c>
      <c r="K47">
        <v>0</v>
      </c>
      <c r="L47">
        <v>11.9</v>
      </c>
      <c r="M47">
        <v>0.2</v>
      </c>
      <c r="N47">
        <v>48.9</v>
      </c>
      <c r="O47">
        <v>0</v>
      </c>
      <c r="P47">
        <v>3.7</v>
      </c>
      <c r="Q47">
        <v>7.7</v>
      </c>
      <c r="R47">
        <v>5.0999999999999996</v>
      </c>
      <c r="S47">
        <v>13.3</v>
      </c>
      <c r="T47">
        <v>3.8</v>
      </c>
      <c r="U47">
        <v>8.8000000000000007</v>
      </c>
      <c r="V47">
        <v>3.9</v>
      </c>
      <c r="W47">
        <v>26</v>
      </c>
      <c r="X47">
        <v>0</v>
      </c>
      <c r="Y47">
        <v>0</v>
      </c>
      <c r="Z47">
        <v>1</v>
      </c>
      <c r="AA47">
        <v>0</v>
      </c>
      <c r="AB47">
        <v>10</v>
      </c>
      <c r="AC47">
        <v>0</v>
      </c>
      <c r="AD47">
        <v>2</v>
      </c>
      <c r="AE47">
        <v>0</v>
      </c>
      <c r="AY47" s="59"/>
    </row>
    <row r="48" spans="1:51">
      <c r="A48" s="19">
        <v>43617</v>
      </c>
      <c r="B48" t="s">
        <v>61</v>
      </c>
      <c r="C48" s="19">
        <v>43956</v>
      </c>
      <c r="D48">
        <v>82</v>
      </c>
      <c r="E48">
        <v>45</v>
      </c>
      <c r="F48">
        <v>0</v>
      </c>
      <c r="G48">
        <v>0.6</v>
      </c>
      <c r="H48">
        <v>22.6</v>
      </c>
      <c r="I48">
        <v>4.5</v>
      </c>
      <c r="J48">
        <v>21.2</v>
      </c>
      <c r="K48">
        <v>0</v>
      </c>
      <c r="L48">
        <v>7.9</v>
      </c>
      <c r="M48">
        <v>0.4</v>
      </c>
      <c r="N48">
        <v>48.7</v>
      </c>
      <c r="O48">
        <v>0</v>
      </c>
      <c r="P48">
        <v>2.7</v>
      </c>
      <c r="Q48">
        <v>15.1</v>
      </c>
      <c r="R48">
        <v>4.5999999999999996</v>
      </c>
      <c r="S48">
        <v>14.5</v>
      </c>
      <c r="T48">
        <v>3</v>
      </c>
      <c r="U48">
        <v>5.0999999999999996</v>
      </c>
      <c r="V48">
        <v>3.1</v>
      </c>
      <c r="W48">
        <v>41</v>
      </c>
      <c r="X48">
        <v>0</v>
      </c>
      <c r="Y48">
        <v>0</v>
      </c>
      <c r="Z48">
        <v>21</v>
      </c>
      <c r="AA48">
        <v>0</v>
      </c>
      <c r="AB48">
        <v>19</v>
      </c>
      <c r="AC48">
        <v>0</v>
      </c>
      <c r="AD48">
        <v>1</v>
      </c>
      <c r="AE48">
        <v>0</v>
      </c>
      <c r="AY48" s="59"/>
    </row>
    <row r="49" spans="1:51">
      <c r="A49" s="19">
        <v>43617</v>
      </c>
      <c r="B49" t="s">
        <v>62</v>
      </c>
      <c r="C49" s="19">
        <v>43963</v>
      </c>
      <c r="D49">
        <v>29</v>
      </c>
      <c r="E49">
        <v>42.8</v>
      </c>
      <c r="F49">
        <v>0</v>
      </c>
      <c r="G49">
        <v>2.6</v>
      </c>
      <c r="H49">
        <v>7.5</v>
      </c>
      <c r="I49">
        <v>0.1</v>
      </c>
      <c r="J49">
        <v>15.4</v>
      </c>
      <c r="K49">
        <v>0</v>
      </c>
      <c r="L49">
        <v>13.7</v>
      </c>
      <c r="M49">
        <v>0.4</v>
      </c>
      <c r="N49">
        <v>49.8</v>
      </c>
      <c r="O49">
        <v>0</v>
      </c>
      <c r="P49">
        <v>4.4000000000000004</v>
      </c>
      <c r="Q49">
        <v>6.7</v>
      </c>
      <c r="R49">
        <v>4.3</v>
      </c>
      <c r="S49">
        <v>12.2</v>
      </c>
      <c r="T49">
        <v>3.8</v>
      </c>
      <c r="U49">
        <v>9.9</v>
      </c>
      <c r="V49">
        <v>3.9</v>
      </c>
      <c r="W49">
        <v>19</v>
      </c>
      <c r="X49">
        <v>0</v>
      </c>
      <c r="Y49">
        <v>0</v>
      </c>
      <c r="Z49">
        <v>0</v>
      </c>
      <c r="AA49">
        <v>0</v>
      </c>
      <c r="AB49">
        <v>7</v>
      </c>
      <c r="AC49">
        <v>0</v>
      </c>
      <c r="AD49">
        <v>3</v>
      </c>
      <c r="AE49">
        <v>0</v>
      </c>
      <c r="AY49" s="59"/>
    </row>
    <row r="50" spans="1:51">
      <c r="A50" s="19">
        <v>43617</v>
      </c>
      <c r="B50" t="s">
        <v>63</v>
      </c>
      <c r="C50" s="19">
        <v>43963</v>
      </c>
      <c r="D50">
        <v>28</v>
      </c>
      <c r="E50">
        <v>47.5</v>
      </c>
      <c r="F50">
        <v>0</v>
      </c>
      <c r="G50">
        <v>4.0999999999999996</v>
      </c>
      <c r="H50">
        <v>6.3</v>
      </c>
      <c r="I50">
        <v>3.9</v>
      </c>
      <c r="J50">
        <v>15</v>
      </c>
      <c r="K50">
        <v>0</v>
      </c>
      <c r="L50">
        <v>6.3</v>
      </c>
      <c r="M50">
        <v>0.4</v>
      </c>
      <c r="N50">
        <v>57</v>
      </c>
      <c r="O50">
        <v>0</v>
      </c>
      <c r="P50">
        <v>4.3</v>
      </c>
      <c r="Q50">
        <v>5.6</v>
      </c>
      <c r="R50">
        <v>4.9000000000000004</v>
      </c>
      <c r="S50">
        <v>10.7</v>
      </c>
      <c r="T50">
        <v>3.7</v>
      </c>
      <c r="U50">
        <v>5.8</v>
      </c>
      <c r="V50">
        <v>3.8</v>
      </c>
      <c r="W50">
        <v>24</v>
      </c>
      <c r="X50">
        <v>0</v>
      </c>
      <c r="Y50">
        <v>0</v>
      </c>
      <c r="Z50">
        <v>0</v>
      </c>
      <c r="AA50">
        <v>0</v>
      </c>
      <c r="AB50">
        <v>4</v>
      </c>
      <c r="AC50">
        <v>0</v>
      </c>
      <c r="AD50">
        <v>0</v>
      </c>
      <c r="AE50">
        <v>0</v>
      </c>
      <c r="AY50" s="59"/>
    </row>
    <row r="51" spans="1:51">
      <c r="A51" s="19">
        <v>43617</v>
      </c>
      <c r="B51" t="s">
        <v>64</v>
      </c>
      <c r="C51" s="19">
        <v>43970</v>
      </c>
      <c r="D51">
        <v>54</v>
      </c>
      <c r="E51">
        <v>45.9</v>
      </c>
      <c r="F51">
        <v>0</v>
      </c>
      <c r="G51">
        <v>4.0999999999999996</v>
      </c>
      <c r="H51">
        <v>7.7</v>
      </c>
      <c r="I51">
        <v>3.5</v>
      </c>
      <c r="J51">
        <v>15.7</v>
      </c>
      <c r="K51">
        <v>0</v>
      </c>
      <c r="L51">
        <v>4.9000000000000004</v>
      </c>
      <c r="M51">
        <v>0.4</v>
      </c>
      <c r="N51">
        <v>53.6</v>
      </c>
      <c r="O51">
        <v>0</v>
      </c>
      <c r="P51">
        <v>5</v>
      </c>
      <c r="Q51">
        <v>6.6</v>
      </c>
      <c r="R51">
        <v>5.3</v>
      </c>
      <c r="S51">
        <v>12.1</v>
      </c>
      <c r="T51">
        <v>3.5</v>
      </c>
      <c r="U51">
        <v>5.2</v>
      </c>
      <c r="V51">
        <v>4</v>
      </c>
      <c r="W51">
        <v>39</v>
      </c>
      <c r="X51">
        <v>0</v>
      </c>
      <c r="Y51">
        <v>0</v>
      </c>
      <c r="Z51">
        <v>1</v>
      </c>
      <c r="AA51">
        <v>0</v>
      </c>
      <c r="AB51">
        <v>14</v>
      </c>
      <c r="AC51">
        <v>0</v>
      </c>
      <c r="AD51">
        <v>0</v>
      </c>
      <c r="AE51">
        <v>0</v>
      </c>
      <c r="AY51" s="59"/>
    </row>
    <row r="52" spans="1:51">
      <c r="A52" s="19">
        <v>43617</v>
      </c>
      <c r="B52" t="s">
        <v>65</v>
      </c>
      <c r="C52" s="19">
        <v>43970</v>
      </c>
      <c r="D52">
        <v>61</v>
      </c>
      <c r="E52">
        <v>37.299999999999997</v>
      </c>
      <c r="F52">
        <v>0</v>
      </c>
      <c r="G52">
        <v>1.5</v>
      </c>
      <c r="H52">
        <v>8</v>
      </c>
      <c r="I52">
        <v>0.6</v>
      </c>
      <c r="J52">
        <v>25.4</v>
      </c>
      <c r="K52">
        <v>0</v>
      </c>
      <c r="L52">
        <v>9.9</v>
      </c>
      <c r="M52">
        <v>5.5</v>
      </c>
      <c r="N52">
        <v>39.299999999999997</v>
      </c>
      <c r="O52">
        <v>0</v>
      </c>
      <c r="P52">
        <v>4.3</v>
      </c>
      <c r="Q52">
        <v>7.3</v>
      </c>
      <c r="R52">
        <v>4.3</v>
      </c>
      <c r="S52">
        <v>21.8</v>
      </c>
      <c r="T52">
        <v>3.8</v>
      </c>
      <c r="U52">
        <v>8.1999999999999993</v>
      </c>
      <c r="V52">
        <v>6.4</v>
      </c>
      <c r="W52">
        <v>35</v>
      </c>
      <c r="X52">
        <v>0</v>
      </c>
      <c r="Y52">
        <v>0</v>
      </c>
      <c r="Z52">
        <v>1</v>
      </c>
      <c r="AA52">
        <v>0</v>
      </c>
      <c r="AB52">
        <v>23</v>
      </c>
      <c r="AC52">
        <v>0</v>
      </c>
      <c r="AD52">
        <v>2</v>
      </c>
      <c r="AE52">
        <v>0</v>
      </c>
      <c r="AY52" s="59"/>
    </row>
    <row r="53" spans="1:51">
      <c r="A53" s="19">
        <v>43617</v>
      </c>
      <c r="B53" t="s">
        <v>143</v>
      </c>
      <c r="C53" s="19">
        <v>43984</v>
      </c>
      <c r="D53">
        <v>20</v>
      </c>
      <c r="E53">
        <v>38.6</v>
      </c>
      <c r="F53">
        <v>0</v>
      </c>
      <c r="G53">
        <v>9</v>
      </c>
      <c r="H53">
        <v>8.3000000000000007</v>
      </c>
      <c r="I53">
        <v>0.5</v>
      </c>
      <c r="J53">
        <v>18.7</v>
      </c>
      <c r="K53">
        <v>0</v>
      </c>
      <c r="L53">
        <v>8.1</v>
      </c>
      <c r="M53">
        <v>2.4</v>
      </c>
      <c r="N53">
        <v>42.3</v>
      </c>
      <c r="O53">
        <v>0</v>
      </c>
      <c r="P53">
        <v>8.1999999999999993</v>
      </c>
      <c r="Q53">
        <v>8.1</v>
      </c>
      <c r="R53">
        <v>4.7</v>
      </c>
      <c r="S53">
        <v>15.4</v>
      </c>
      <c r="T53">
        <v>4.2</v>
      </c>
      <c r="U53">
        <v>7.2</v>
      </c>
      <c r="V53">
        <v>5.6</v>
      </c>
      <c r="W53">
        <v>13</v>
      </c>
      <c r="X53">
        <v>0</v>
      </c>
      <c r="Y53">
        <v>0</v>
      </c>
      <c r="Z53">
        <v>0</v>
      </c>
      <c r="AA53">
        <v>0</v>
      </c>
      <c r="AB53">
        <v>7</v>
      </c>
      <c r="AC53">
        <v>0</v>
      </c>
      <c r="AD53">
        <v>0</v>
      </c>
      <c r="AE53">
        <v>0</v>
      </c>
      <c r="AY53" s="59"/>
    </row>
    <row r="54" spans="1:51">
      <c r="A54" s="19">
        <v>43617</v>
      </c>
      <c r="B54" t="s">
        <v>67</v>
      </c>
      <c r="C54" s="19">
        <v>43984</v>
      </c>
      <c r="D54">
        <v>19</v>
      </c>
      <c r="E54">
        <v>39.9</v>
      </c>
      <c r="F54">
        <v>0</v>
      </c>
      <c r="G54">
        <v>0.5</v>
      </c>
      <c r="H54">
        <v>10.4</v>
      </c>
      <c r="I54">
        <v>2.5</v>
      </c>
      <c r="J54">
        <v>19</v>
      </c>
      <c r="K54">
        <v>0</v>
      </c>
      <c r="L54">
        <v>12.5</v>
      </c>
      <c r="M54">
        <v>0.6</v>
      </c>
      <c r="N54">
        <v>43</v>
      </c>
      <c r="O54">
        <v>0</v>
      </c>
      <c r="P54">
        <v>4.3</v>
      </c>
      <c r="Q54">
        <v>8.5</v>
      </c>
      <c r="R54">
        <v>5.2</v>
      </c>
      <c r="S54">
        <v>14.9</v>
      </c>
      <c r="T54">
        <v>3.8</v>
      </c>
      <c r="U54">
        <v>9.5</v>
      </c>
      <c r="V54">
        <v>4.5</v>
      </c>
      <c r="W54">
        <v>12</v>
      </c>
      <c r="X54">
        <v>0</v>
      </c>
      <c r="Y54">
        <v>0</v>
      </c>
      <c r="Z54">
        <v>1</v>
      </c>
      <c r="AA54">
        <v>0</v>
      </c>
      <c r="AB54">
        <v>5</v>
      </c>
      <c r="AC54">
        <v>0</v>
      </c>
      <c r="AD54">
        <v>1</v>
      </c>
      <c r="AE54">
        <v>0</v>
      </c>
      <c r="AY54" s="59"/>
    </row>
    <row r="55" spans="1:51">
      <c r="A55" s="19">
        <v>43617</v>
      </c>
      <c r="B55" t="s">
        <v>68</v>
      </c>
      <c r="C55" s="19">
        <v>43984</v>
      </c>
      <c r="D55">
        <v>126</v>
      </c>
      <c r="E55">
        <v>39.799999999999997</v>
      </c>
      <c r="F55">
        <v>0</v>
      </c>
      <c r="G55">
        <v>16.2</v>
      </c>
      <c r="H55">
        <v>10.1</v>
      </c>
      <c r="I55">
        <v>0.1</v>
      </c>
      <c r="J55">
        <v>27</v>
      </c>
      <c r="K55">
        <v>0</v>
      </c>
      <c r="L55">
        <v>10.9</v>
      </c>
      <c r="M55">
        <v>5</v>
      </c>
      <c r="N55">
        <v>38.6</v>
      </c>
      <c r="O55">
        <v>0</v>
      </c>
      <c r="P55">
        <v>10.9</v>
      </c>
      <c r="Q55">
        <v>7.2</v>
      </c>
      <c r="R55">
        <v>3.7</v>
      </c>
      <c r="S55">
        <v>20.8</v>
      </c>
      <c r="T55">
        <v>3.2</v>
      </c>
      <c r="U55">
        <v>7.1</v>
      </c>
      <c r="V55">
        <v>4.9000000000000004</v>
      </c>
      <c r="W55">
        <v>56</v>
      </c>
      <c r="X55">
        <v>0</v>
      </c>
      <c r="Y55">
        <v>23</v>
      </c>
      <c r="Z55">
        <v>4</v>
      </c>
      <c r="AA55">
        <v>0</v>
      </c>
      <c r="AB55">
        <v>38</v>
      </c>
      <c r="AC55">
        <v>0</v>
      </c>
      <c r="AD55">
        <v>5</v>
      </c>
      <c r="AE55">
        <v>0</v>
      </c>
      <c r="AY55" s="59"/>
    </row>
    <row r="56" spans="1:51">
      <c r="A56" s="19">
        <v>43617</v>
      </c>
      <c r="B56" t="s">
        <v>69</v>
      </c>
      <c r="C56" s="19">
        <v>43984</v>
      </c>
      <c r="D56">
        <v>34</v>
      </c>
      <c r="E56">
        <v>37.1</v>
      </c>
      <c r="F56">
        <v>0</v>
      </c>
      <c r="G56">
        <v>1.7</v>
      </c>
      <c r="H56">
        <v>6.9</v>
      </c>
      <c r="I56">
        <v>0.2</v>
      </c>
      <c r="J56">
        <v>25.2</v>
      </c>
      <c r="K56">
        <v>0</v>
      </c>
      <c r="L56">
        <v>9.5</v>
      </c>
      <c r="M56">
        <v>6.5</v>
      </c>
      <c r="N56">
        <v>39.200000000000003</v>
      </c>
      <c r="O56">
        <v>0</v>
      </c>
      <c r="P56">
        <v>4.8</v>
      </c>
      <c r="Q56">
        <v>7</v>
      </c>
      <c r="R56">
        <v>4.4000000000000004</v>
      </c>
      <c r="S56">
        <v>21.9</v>
      </c>
      <c r="T56">
        <v>4.0999999999999996</v>
      </c>
      <c r="U56">
        <v>7.6</v>
      </c>
      <c r="V56">
        <v>6.7</v>
      </c>
      <c r="W56">
        <v>20</v>
      </c>
      <c r="X56">
        <v>0</v>
      </c>
      <c r="Y56">
        <v>0</v>
      </c>
      <c r="Z56">
        <v>0</v>
      </c>
      <c r="AA56">
        <v>0</v>
      </c>
      <c r="AB56">
        <v>13</v>
      </c>
      <c r="AC56">
        <v>0</v>
      </c>
      <c r="AD56">
        <v>1</v>
      </c>
      <c r="AE56">
        <v>0</v>
      </c>
      <c r="AY56" s="59"/>
    </row>
    <row r="57" spans="1:51">
      <c r="A57" s="19">
        <v>43617</v>
      </c>
      <c r="B57" t="s">
        <v>70</v>
      </c>
      <c r="C57" s="19">
        <v>43984</v>
      </c>
      <c r="D57">
        <v>16</v>
      </c>
      <c r="E57">
        <v>41.5</v>
      </c>
      <c r="F57">
        <v>0</v>
      </c>
      <c r="G57">
        <v>1.6</v>
      </c>
      <c r="H57">
        <v>9.3000000000000007</v>
      </c>
      <c r="I57">
        <v>2.8</v>
      </c>
      <c r="J57">
        <v>16.8</v>
      </c>
      <c r="K57">
        <v>0</v>
      </c>
      <c r="L57">
        <v>11.6</v>
      </c>
      <c r="M57">
        <v>0.3</v>
      </c>
      <c r="N57">
        <v>46</v>
      </c>
      <c r="O57">
        <v>0</v>
      </c>
      <c r="P57">
        <v>4.3</v>
      </c>
      <c r="Q57">
        <v>7.7</v>
      </c>
      <c r="R57">
        <v>5.4</v>
      </c>
      <c r="S57">
        <v>13.2</v>
      </c>
      <c r="T57">
        <v>4.0999999999999996</v>
      </c>
      <c r="U57">
        <v>9</v>
      </c>
      <c r="V57">
        <v>4.4000000000000004</v>
      </c>
      <c r="W57">
        <v>11</v>
      </c>
      <c r="X57">
        <v>0</v>
      </c>
      <c r="Y57">
        <v>0</v>
      </c>
      <c r="Z57">
        <v>0</v>
      </c>
      <c r="AA57">
        <v>0</v>
      </c>
      <c r="AB57">
        <v>4</v>
      </c>
      <c r="AC57">
        <v>0</v>
      </c>
      <c r="AD57">
        <v>1</v>
      </c>
      <c r="AE57">
        <v>0</v>
      </c>
      <c r="AY57" s="59"/>
    </row>
    <row r="58" spans="1:51">
      <c r="A58" s="19">
        <v>43617</v>
      </c>
      <c r="B58" t="s">
        <v>71</v>
      </c>
      <c r="C58" s="19">
        <v>43988</v>
      </c>
      <c r="D58">
        <v>7</v>
      </c>
      <c r="E58">
        <v>39.700000000000003</v>
      </c>
      <c r="F58">
        <v>0</v>
      </c>
      <c r="G58">
        <v>2.7</v>
      </c>
      <c r="H58">
        <v>6.8</v>
      </c>
      <c r="I58">
        <v>1.6</v>
      </c>
      <c r="J58">
        <v>20.3</v>
      </c>
      <c r="K58">
        <v>0</v>
      </c>
      <c r="L58">
        <v>9</v>
      </c>
      <c r="M58">
        <v>1.1000000000000001</v>
      </c>
      <c r="N58">
        <v>43.5</v>
      </c>
      <c r="O58">
        <v>0</v>
      </c>
      <c r="P58">
        <v>5.4</v>
      </c>
      <c r="Q58">
        <v>7.1</v>
      </c>
      <c r="R58">
        <v>5.0999999999999996</v>
      </c>
      <c r="S58">
        <v>17.100000000000001</v>
      </c>
      <c r="T58">
        <v>4.2</v>
      </c>
      <c r="U58">
        <v>8.1</v>
      </c>
      <c r="V58">
        <v>4.7</v>
      </c>
      <c r="W58">
        <v>5</v>
      </c>
      <c r="X58">
        <v>0</v>
      </c>
      <c r="Y58">
        <v>0</v>
      </c>
      <c r="Z58">
        <v>0</v>
      </c>
      <c r="AA58">
        <v>0</v>
      </c>
      <c r="AB58">
        <v>2</v>
      </c>
      <c r="AC58">
        <v>0</v>
      </c>
      <c r="AD58">
        <v>0</v>
      </c>
      <c r="AE58">
        <v>0</v>
      </c>
      <c r="AY58" s="59"/>
    </row>
    <row r="59" spans="1:51">
      <c r="A59" s="19">
        <v>43617</v>
      </c>
      <c r="B59" t="s">
        <v>73</v>
      </c>
      <c r="C59" s="19">
        <v>44013</v>
      </c>
      <c r="D59">
        <v>41</v>
      </c>
      <c r="E59">
        <v>41.2</v>
      </c>
      <c r="F59">
        <v>0</v>
      </c>
      <c r="G59">
        <v>2.9</v>
      </c>
      <c r="H59">
        <v>8.6999999999999993</v>
      </c>
      <c r="I59">
        <v>2.2000000000000002</v>
      </c>
      <c r="J59">
        <v>20.3</v>
      </c>
      <c r="K59">
        <v>0</v>
      </c>
      <c r="L59">
        <v>9.8000000000000007</v>
      </c>
      <c r="M59">
        <v>1.6</v>
      </c>
      <c r="N59">
        <v>53.2</v>
      </c>
      <c r="O59">
        <v>0</v>
      </c>
      <c r="P59">
        <v>3</v>
      </c>
      <c r="Q59">
        <v>6.8</v>
      </c>
      <c r="R59">
        <v>3.6</v>
      </c>
      <c r="S59">
        <v>17.8</v>
      </c>
      <c r="T59">
        <v>2.2000000000000002</v>
      </c>
      <c r="U59">
        <v>7.2</v>
      </c>
      <c r="V59">
        <v>3</v>
      </c>
      <c r="W59">
        <v>2441</v>
      </c>
      <c r="X59">
        <v>0</v>
      </c>
      <c r="Y59">
        <v>23</v>
      </c>
      <c r="Z59">
        <v>131</v>
      </c>
      <c r="AA59">
        <v>13</v>
      </c>
      <c r="AB59">
        <v>1191</v>
      </c>
      <c r="AC59">
        <v>0</v>
      </c>
      <c r="AD59">
        <v>181</v>
      </c>
      <c r="AE59">
        <v>0</v>
      </c>
      <c r="AY59" s="59"/>
    </row>
    <row r="60" spans="1:51">
      <c r="A60" s="19">
        <v>43620</v>
      </c>
      <c r="B60" t="s">
        <v>15</v>
      </c>
      <c r="C60" s="19">
        <v>43864</v>
      </c>
      <c r="D60">
        <v>41</v>
      </c>
      <c r="E60">
        <v>39.6</v>
      </c>
      <c r="F60">
        <v>0</v>
      </c>
      <c r="G60">
        <v>2.6</v>
      </c>
      <c r="H60">
        <v>13.2</v>
      </c>
      <c r="I60">
        <v>3.8</v>
      </c>
      <c r="J60">
        <v>22.1</v>
      </c>
      <c r="K60">
        <v>0</v>
      </c>
      <c r="L60">
        <v>10.3</v>
      </c>
      <c r="M60">
        <v>1.1000000000000001</v>
      </c>
      <c r="N60">
        <v>51.4</v>
      </c>
      <c r="O60">
        <v>0</v>
      </c>
      <c r="P60">
        <v>3.5</v>
      </c>
      <c r="Q60">
        <v>8.1999999999999993</v>
      </c>
      <c r="R60">
        <v>3.9</v>
      </c>
      <c r="S60">
        <v>17.899999999999999</v>
      </c>
      <c r="T60">
        <v>2.5</v>
      </c>
      <c r="U60">
        <v>6.7</v>
      </c>
      <c r="V60">
        <v>2.9</v>
      </c>
      <c r="W60">
        <v>23</v>
      </c>
      <c r="X60">
        <v>0</v>
      </c>
      <c r="Y60">
        <v>0</v>
      </c>
      <c r="Z60">
        <v>4</v>
      </c>
      <c r="AA60">
        <v>0</v>
      </c>
      <c r="AB60">
        <v>13</v>
      </c>
      <c r="AC60">
        <v>0</v>
      </c>
      <c r="AD60">
        <v>1</v>
      </c>
      <c r="AE60">
        <v>0</v>
      </c>
      <c r="AY60" s="59"/>
    </row>
    <row r="61" spans="1:51">
      <c r="A61" s="19">
        <v>43620</v>
      </c>
      <c r="B61" t="s">
        <v>16</v>
      </c>
      <c r="C61" s="19">
        <v>43872</v>
      </c>
      <c r="D61">
        <v>24</v>
      </c>
      <c r="E61">
        <v>38.5</v>
      </c>
      <c r="F61">
        <v>0</v>
      </c>
      <c r="G61">
        <v>2.2999999999999998</v>
      </c>
      <c r="H61">
        <v>11</v>
      </c>
      <c r="I61">
        <v>1.8</v>
      </c>
      <c r="J61">
        <v>17.100000000000001</v>
      </c>
      <c r="K61">
        <v>0</v>
      </c>
      <c r="L61">
        <v>10.4</v>
      </c>
      <c r="M61">
        <v>1.3</v>
      </c>
      <c r="N61">
        <v>51.9</v>
      </c>
      <c r="O61">
        <v>0</v>
      </c>
      <c r="P61">
        <v>4</v>
      </c>
      <c r="Q61">
        <v>8.1</v>
      </c>
      <c r="R61">
        <v>3.9</v>
      </c>
      <c r="S61">
        <v>13.9</v>
      </c>
      <c r="T61">
        <v>3.2</v>
      </c>
      <c r="U61">
        <v>7.9</v>
      </c>
      <c r="V61">
        <v>3.4</v>
      </c>
      <c r="W61">
        <v>15</v>
      </c>
      <c r="X61">
        <v>0</v>
      </c>
      <c r="Y61">
        <v>0</v>
      </c>
      <c r="Z61">
        <v>1</v>
      </c>
      <c r="AA61">
        <v>0</v>
      </c>
      <c r="AB61">
        <v>7</v>
      </c>
      <c r="AC61">
        <v>0</v>
      </c>
      <c r="AD61">
        <v>1</v>
      </c>
      <c r="AE61">
        <v>0</v>
      </c>
      <c r="AY61" s="59"/>
    </row>
    <row r="62" spans="1:51">
      <c r="A62" s="19">
        <v>43620</v>
      </c>
      <c r="B62" t="s">
        <v>17</v>
      </c>
      <c r="C62" s="19">
        <v>43883</v>
      </c>
      <c r="D62">
        <v>36</v>
      </c>
      <c r="E62">
        <v>35.299999999999997</v>
      </c>
      <c r="F62">
        <v>0</v>
      </c>
      <c r="G62">
        <v>0.8</v>
      </c>
      <c r="H62">
        <v>8.8000000000000007</v>
      </c>
      <c r="I62">
        <v>1</v>
      </c>
      <c r="J62">
        <v>22.3</v>
      </c>
      <c r="K62">
        <v>0</v>
      </c>
      <c r="L62">
        <v>11.3</v>
      </c>
      <c r="M62">
        <v>3.5</v>
      </c>
      <c r="N62">
        <v>44</v>
      </c>
      <c r="O62">
        <v>0</v>
      </c>
      <c r="P62">
        <v>3.7</v>
      </c>
      <c r="Q62">
        <v>6.7</v>
      </c>
      <c r="R62">
        <v>3.7</v>
      </c>
      <c r="S62">
        <v>20.9</v>
      </c>
      <c r="T62">
        <v>3.5</v>
      </c>
      <c r="U62">
        <v>8.9</v>
      </c>
      <c r="V62">
        <v>4.7</v>
      </c>
      <c r="W62">
        <v>20</v>
      </c>
      <c r="X62">
        <v>0</v>
      </c>
      <c r="Y62">
        <v>0</v>
      </c>
      <c r="Z62">
        <v>1</v>
      </c>
      <c r="AA62">
        <v>0</v>
      </c>
      <c r="AB62">
        <v>13</v>
      </c>
      <c r="AC62">
        <v>0</v>
      </c>
      <c r="AD62">
        <v>2</v>
      </c>
      <c r="AE62">
        <v>0</v>
      </c>
      <c r="AY62" s="59"/>
    </row>
    <row r="63" spans="1:51">
      <c r="A63" s="19">
        <v>43620</v>
      </c>
      <c r="B63" t="s">
        <v>18</v>
      </c>
      <c r="C63" s="19">
        <v>43890</v>
      </c>
      <c r="D63">
        <v>54</v>
      </c>
      <c r="E63">
        <v>52.5</v>
      </c>
      <c r="F63">
        <v>0</v>
      </c>
      <c r="G63">
        <v>3.1</v>
      </c>
      <c r="H63">
        <v>4.5</v>
      </c>
      <c r="I63">
        <v>0.7</v>
      </c>
      <c r="J63">
        <v>12.8</v>
      </c>
      <c r="K63">
        <v>0</v>
      </c>
      <c r="L63">
        <v>10.199999999999999</v>
      </c>
      <c r="M63">
        <v>0.9</v>
      </c>
      <c r="N63">
        <v>72.5</v>
      </c>
      <c r="O63">
        <v>0</v>
      </c>
      <c r="P63">
        <v>2.9</v>
      </c>
      <c r="Q63">
        <v>3</v>
      </c>
      <c r="R63">
        <v>2.5</v>
      </c>
      <c r="S63">
        <v>6.7</v>
      </c>
      <c r="T63">
        <v>2.1</v>
      </c>
      <c r="U63">
        <v>5.3</v>
      </c>
      <c r="V63">
        <v>2.1</v>
      </c>
      <c r="W63">
        <v>48</v>
      </c>
      <c r="X63">
        <v>0</v>
      </c>
      <c r="Y63">
        <v>0</v>
      </c>
      <c r="Z63">
        <v>0</v>
      </c>
      <c r="AA63">
        <v>0</v>
      </c>
      <c r="AB63">
        <v>4</v>
      </c>
      <c r="AC63">
        <v>0</v>
      </c>
      <c r="AD63">
        <v>2</v>
      </c>
      <c r="AE63">
        <v>0</v>
      </c>
      <c r="AY63" s="59"/>
    </row>
    <row r="64" spans="1:51">
      <c r="A64" s="19">
        <v>43620</v>
      </c>
      <c r="B64" t="s">
        <v>19</v>
      </c>
      <c r="C64" s="19">
        <v>43893</v>
      </c>
      <c r="D64">
        <v>52</v>
      </c>
      <c r="E64">
        <v>49</v>
      </c>
      <c r="F64">
        <v>0</v>
      </c>
      <c r="G64">
        <v>5.5</v>
      </c>
      <c r="H64">
        <v>5.7</v>
      </c>
      <c r="I64">
        <v>2.4</v>
      </c>
      <c r="J64">
        <v>13.3</v>
      </c>
      <c r="K64">
        <v>0</v>
      </c>
      <c r="L64">
        <v>7.1</v>
      </c>
      <c r="M64">
        <v>0.7</v>
      </c>
      <c r="N64">
        <v>67.099999999999994</v>
      </c>
      <c r="O64">
        <v>0</v>
      </c>
      <c r="P64">
        <v>4.3</v>
      </c>
      <c r="Q64">
        <v>4</v>
      </c>
      <c r="R64">
        <v>3.1</v>
      </c>
      <c r="S64">
        <v>8.1</v>
      </c>
      <c r="T64">
        <v>2.6</v>
      </c>
      <c r="U64">
        <v>5</v>
      </c>
      <c r="V64">
        <v>2.5</v>
      </c>
      <c r="W64">
        <v>47</v>
      </c>
      <c r="X64">
        <v>0</v>
      </c>
      <c r="Y64">
        <v>0</v>
      </c>
      <c r="Z64">
        <v>0</v>
      </c>
      <c r="AA64">
        <v>0</v>
      </c>
      <c r="AB64">
        <v>5</v>
      </c>
      <c r="AC64">
        <v>0</v>
      </c>
      <c r="AD64">
        <v>0</v>
      </c>
      <c r="AE64">
        <v>0</v>
      </c>
      <c r="AY64" s="59"/>
    </row>
    <row r="65" spans="1:51">
      <c r="A65" s="19">
        <v>43620</v>
      </c>
      <c r="B65" t="s">
        <v>20</v>
      </c>
      <c r="C65" s="19">
        <v>43893</v>
      </c>
      <c r="D65">
        <v>6</v>
      </c>
      <c r="E65">
        <v>39</v>
      </c>
      <c r="F65">
        <v>0</v>
      </c>
      <c r="G65">
        <v>2.6</v>
      </c>
      <c r="H65">
        <v>7</v>
      </c>
      <c r="I65">
        <v>1.9</v>
      </c>
      <c r="J65">
        <v>20.100000000000001</v>
      </c>
      <c r="K65">
        <v>0</v>
      </c>
      <c r="L65">
        <v>9.5</v>
      </c>
      <c r="M65">
        <v>1</v>
      </c>
      <c r="N65">
        <v>50.7</v>
      </c>
      <c r="O65">
        <v>0</v>
      </c>
      <c r="P65">
        <v>4.3</v>
      </c>
      <c r="Q65">
        <v>5.5</v>
      </c>
      <c r="R65">
        <v>4.3</v>
      </c>
      <c r="S65">
        <v>16.8</v>
      </c>
      <c r="T65">
        <v>3.4</v>
      </c>
      <c r="U65">
        <v>7.8</v>
      </c>
      <c r="V65">
        <v>3.5</v>
      </c>
      <c r="W65">
        <v>4</v>
      </c>
      <c r="X65">
        <v>0</v>
      </c>
      <c r="Y65">
        <v>0</v>
      </c>
      <c r="Z65">
        <v>0</v>
      </c>
      <c r="AA65">
        <v>0</v>
      </c>
      <c r="AB65">
        <v>2</v>
      </c>
      <c r="AC65">
        <v>0</v>
      </c>
      <c r="AD65">
        <v>0</v>
      </c>
      <c r="AE65">
        <v>0</v>
      </c>
      <c r="AY65" s="59"/>
    </row>
    <row r="66" spans="1:51">
      <c r="A66" s="19">
        <v>43620</v>
      </c>
      <c r="B66" t="s">
        <v>21</v>
      </c>
      <c r="C66" s="19">
        <v>43893</v>
      </c>
      <c r="D66">
        <v>31</v>
      </c>
      <c r="E66">
        <v>45.4</v>
      </c>
      <c r="F66">
        <v>0</v>
      </c>
      <c r="G66">
        <v>4.2</v>
      </c>
      <c r="H66">
        <v>7.4</v>
      </c>
      <c r="I66">
        <v>3.2</v>
      </c>
      <c r="J66">
        <v>15.7</v>
      </c>
      <c r="K66">
        <v>0</v>
      </c>
      <c r="L66">
        <v>4.9000000000000004</v>
      </c>
      <c r="M66">
        <v>0.4</v>
      </c>
      <c r="N66">
        <v>61.5</v>
      </c>
      <c r="O66">
        <v>0</v>
      </c>
      <c r="P66">
        <v>4.4000000000000004</v>
      </c>
      <c r="Q66">
        <v>5</v>
      </c>
      <c r="R66">
        <v>3.8</v>
      </c>
      <c r="S66">
        <v>10.9</v>
      </c>
      <c r="T66">
        <v>2.9</v>
      </c>
      <c r="U66">
        <v>4.8</v>
      </c>
      <c r="V66">
        <v>2.9</v>
      </c>
      <c r="W66">
        <v>23</v>
      </c>
      <c r="X66">
        <v>0</v>
      </c>
      <c r="Y66">
        <v>0</v>
      </c>
      <c r="Z66">
        <v>0</v>
      </c>
      <c r="AA66">
        <v>0</v>
      </c>
      <c r="AB66">
        <v>8</v>
      </c>
      <c r="AC66">
        <v>0</v>
      </c>
      <c r="AD66">
        <v>0</v>
      </c>
      <c r="AE66">
        <v>0</v>
      </c>
      <c r="AY66" s="59"/>
    </row>
    <row r="67" spans="1:51">
      <c r="A67" s="19">
        <v>43620</v>
      </c>
      <c r="B67" t="s">
        <v>22</v>
      </c>
      <c r="C67" s="19">
        <v>43893</v>
      </c>
      <c r="D67">
        <v>416</v>
      </c>
      <c r="E67">
        <v>35.5</v>
      </c>
      <c r="F67">
        <v>0</v>
      </c>
      <c r="G67">
        <v>1</v>
      </c>
      <c r="H67">
        <v>10.5</v>
      </c>
      <c r="I67">
        <v>0.6</v>
      </c>
      <c r="J67">
        <v>22.4</v>
      </c>
      <c r="K67">
        <v>0</v>
      </c>
      <c r="L67">
        <v>11.3</v>
      </c>
      <c r="M67">
        <v>1.8</v>
      </c>
      <c r="N67">
        <v>43.7</v>
      </c>
      <c r="O67">
        <v>0</v>
      </c>
      <c r="P67">
        <v>3.9</v>
      </c>
      <c r="Q67">
        <v>7.7</v>
      </c>
      <c r="R67">
        <v>3.7</v>
      </c>
      <c r="S67">
        <v>20.3</v>
      </c>
      <c r="T67">
        <v>3.4</v>
      </c>
      <c r="U67">
        <v>9.4</v>
      </c>
      <c r="V67">
        <v>3.8</v>
      </c>
      <c r="W67">
        <v>234</v>
      </c>
      <c r="X67">
        <v>0</v>
      </c>
      <c r="Y67">
        <v>0</v>
      </c>
      <c r="Z67">
        <v>15</v>
      </c>
      <c r="AA67">
        <v>0</v>
      </c>
      <c r="AB67">
        <v>147</v>
      </c>
      <c r="AC67">
        <v>0</v>
      </c>
      <c r="AD67">
        <v>20</v>
      </c>
      <c r="AE67">
        <v>0</v>
      </c>
      <c r="AY67" s="59"/>
    </row>
    <row r="68" spans="1:51">
      <c r="A68" s="19">
        <v>43620</v>
      </c>
      <c r="B68" t="s">
        <v>23</v>
      </c>
      <c r="C68" s="19">
        <v>43893</v>
      </c>
      <c r="D68">
        <v>67</v>
      </c>
      <c r="E68">
        <v>36.799999999999997</v>
      </c>
      <c r="F68">
        <v>0</v>
      </c>
      <c r="G68">
        <v>0.5</v>
      </c>
      <c r="H68">
        <v>7.2</v>
      </c>
      <c r="I68">
        <v>0.3</v>
      </c>
      <c r="J68">
        <v>24.6</v>
      </c>
      <c r="K68">
        <v>0</v>
      </c>
      <c r="L68">
        <v>10.4</v>
      </c>
      <c r="M68">
        <v>5.7</v>
      </c>
      <c r="N68">
        <v>44.5</v>
      </c>
      <c r="O68">
        <v>0</v>
      </c>
      <c r="P68">
        <v>3.7</v>
      </c>
      <c r="Q68">
        <v>5.5</v>
      </c>
      <c r="R68">
        <v>3.5</v>
      </c>
      <c r="S68">
        <v>22.6</v>
      </c>
      <c r="T68">
        <v>3.5</v>
      </c>
      <c r="U68">
        <v>7.8</v>
      </c>
      <c r="V68">
        <v>5.0999999999999996</v>
      </c>
      <c r="W68">
        <v>39</v>
      </c>
      <c r="X68">
        <v>0</v>
      </c>
      <c r="Y68">
        <v>0</v>
      </c>
      <c r="Z68">
        <v>0</v>
      </c>
      <c r="AA68">
        <v>0</v>
      </c>
      <c r="AB68">
        <v>26</v>
      </c>
      <c r="AC68">
        <v>0</v>
      </c>
      <c r="AD68">
        <v>2</v>
      </c>
      <c r="AE68">
        <v>0</v>
      </c>
      <c r="AY68" s="59"/>
    </row>
    <row r="69" spans="1:51">
      <c r="A69" s="19">
        <v>43620</v>
      </c>
      <c r="B69" t="s">
        <v>24</v>
      </c>
      <c r="C69" s="19">
        <v>43893</v>
      </c>
      <c r="D69">
        <v>13</v>
      </c>
      <c r="E69">
        <v>39</v>
      </c>
      <c r="F69">
        <v>0</v>
      </c>
      <c r="G69">
        <v>2.6</v>
      </c>
      <c r="H69">
        <v>7</v>
      </c>
      <c r="I69">
        <v>1.9</v>
      </c>
      <c r="J69">
        <v>20.100000000000001</v>
      </c>
      <c r="K69">
        <v>0</v>
      </c>
      <c r="L69">
        <v>9.5</v>
      </c>
      <c r="M69">
        <v>1</v>
      </c>
      <c r="N69">
        <v>50.2</v>
      </c>
      <c r="O69">
        <v>0</v>
      </c>
      <c r="P69">
        <v>4.5</v>
      </c>
      <c r="Q69">
        <v>5.7</v>
      </c>
      <c r="R69">
        <v>4</v>
      </c>
      <c r="S69">
        <v>16.600000000000001</v>
      </c>
      <c r="T69">
        <v>3.5</v>
      </c>
      <c r="U69">
        <v>7.7</v>
      </c>
      <c r="V69">
        <v>3.8</v>
      </c>
      <c r="W69">
        <v>9</v>
      </c>
      <c r="X69">
        <v>0</v>
      </c>
      <c r="Y69">
        <v>0</v>
      </c>
      <c r="Z69">
        <v>0</v>
      </c>
      <c r="AA69">
        <v>0</v>
      </c>
      <c r="AB69">
        <v>4</v>
      </c>
      <c r="AC69">
        <v>0</v>
      </c>
      <c r="AD69">
        <v>0</v>
      </c>
      <c r="AE69">
        <v>0</v>
      </c>
      <c r="AY69" s="59"/>
    </row>
    <row r="70" spans="1:51">
      <c r="A70" s="19">
        <v>43620</v>
      </c>
      <c r="B70" t="s">
        <v>25</v>
      </c>
      <c r="C70" s="19">
        <v>43893</v>
      </c>
      <c r="D70">
        <v>24</v>
      </c>
      <c r="E70">
        <v>33.1</v>
      </c>
      <c r="F70">
        <v>0</v>
      </c>
      <c r="G70">
        <v>2.4</v>
      </c>
      <c r="H70">
        <v>10.1</v>
      </c>
      <c r="I70">
        <v>0.6</v>
      </c>
      <c r="J70">
        <v>22.9</v>
      </c>
      <c r="K70">
        <v>0</v>
      </c>
      <c r="L70">
        <v>9.9</v>
      </c>
      <c r="M70">
        <v>1.9</v>
      </c>
      <c r="N70">
        <v>39.4</v>
      </c>
      <c r="O70">
        <v>0</v>
      </c>
      <c r="P70">
        <v>4.5</v>
      </c>
      <c r="Q70">
        <v>8.3000000000000007</v>
      </c>
      <c r="R70">
        <v>4</v>
      </c>
      <c r="S70">
        <v>22.3</v>
      </c>
      <c r="T70">
        <v>3.9</v>
      </c>
      <c r="U70">
        <v>8.8000000000000007</v>
      </c>
      <c r="V70">
        <v>4.4000000000000004</v>
      </c>
      <c r="W70">
        <v>13</v>
      </c>
      <c r="X70">
        <v>0</v>
      </c>
      <c r="Y70">
        <v>0</v>
      </c>
      <c r="Z70">
        <v>1</v>
      </c>
      <c r="AA70">
        <v>0</v>
      </c>
      <c r="AB70">
        <v>9</v>
      </c>
      <c r="AC70">
        <v>0</v>
      </c>
      <c r="AD70">
        <v>1</v>
      </c>
      <c r="AE70">
        <v>0</v>
      </c>
      <c r="AY70" s="59"/>
    </row>
    <row r="71" spans="1:51">
      <c r="A71" s="19">
        <v>43620</v>
      </c>
      <c r="B71" t="s">
        <v>26</v>
      </c>
      <c r="C71" s="19">
        <v>43893</v>
      </c>
      <c r="D71">
        <v>91</v>
      </c>
      <c r="E71">
        <v>32.1</v>
      </c>
      <c r="F71">
        <v>0</v>
      </c>
      <c r="G71">
        <v>2.7</v>
      </c>
      <c r="H71">
        <v>13.6</v>
      </c>
      <c r="I71">
        <v>1.6</v>
      </c>
      <c r="J71">
        <v>22.8</v>
      </c>
      <c r="K71">
        <v>0</v>
      </c>
      <c r="L71">
        <v>18.3</v>
      </c>
      <c r="M71">
        <v>1.1000000000000001</v>
      </c>
      <c r="N71">
        <v>35.200000000000003</v>
      </c>
      <c r="O71">
        <v>0</v>
      </c>
      <c r="P71">
        <v>4.4000000000000004</v>
      </c>
      <c r="Q71">
        <v>10</v>
      </c>
      <c r="R71">
        <v>3.9</v>
      </c>
      <c r="S71">
        <v>20.3</v>
      </c>
      <c r="T71">
        <v>3.6</v>
      </c>
      <c r="U71">
        <v>15.1</v>
      </c>
      <c r="V71">
        <v>3.7</v>
      </c>
      <c r="W71">
        <v>36</v>
      </c>
      <c r="X71">
        <v>0</v>
      </c>
      <c r="Y71">
        <v>0</v>
      </c>
      <c r="Z71">
        <v>9</v>
      </c>
      <c r="AA71">
        <v>0</v>
      </c>
      <c r="AB71">
        <v>26</v>
      </c>
      <c r="AC71">
        <v>0</v>
      </c>
      <c r="AD71">
        <v>21</v>
      </c>
      <c r="AE71">
        <v>0</v>
      </c>
      <c r="AY71" s="59"/>
    </row>
    <row r="72" spans="1:51">
      <c r="A72" s="19">
        <v>43620</v>
      </c>
      <c r="B72" t="s">
        <v>27</v>
      </c>
      <c r="C72" s="19">
        <v>43893</v>
      </c>
      <c r="D72">
        <v>75</v>
      </c>
      <c r="E72">
        <v>47.4</v>
      </c>
      <c r="F72">
        <v>0</v>
      </c>
      <c r="G72">
        <v>0.6</v>
      </c>
      <c r="H72">
        <v>13.2</v>
      </c>
      <c r="I72">
        <v>18.600000000000001</v>
      </c>
      <c r="J72">
        <v>24.2</v>
      </c>
      <c r="K72">
        <v>0</v>
      </c>
      <c r="L72">
        <v>11.8</v>
      </c>
      <c r="M72">
        <v>0.3</v>
      </c>
      <c r="N72">
        <v>55.6</v>
      </c>
      <c r="O72">
        <v>0</v>
      </c>
      <c r="P72">
        <v>2.1</v>
      </c>
      <c r="Q72">
        <v>6</v>
      </c>
      <c r="R72">
        <v>10.1</v>
      </c>
      <c r="S72">
        <v>14.4</v>
      </c>
      <c r="T72">
        <v>2</v>
      </c>
      <c r="U72">
        <v>5.6</v>
      </c>
      <c r="V72">
        <v>2</v>
      </c>
      <c r="W72">
        <v>34</v>
      </c>
      <c r="X72">
        <v>0</v>
      </c>
      <c r="Y72">
        <v>0</v>
      </c>
      <c r="Z72">
        <v>7</v>
      </c>
      <c r="AA72">
        <v>13</v>
      </c>
      <c r="AB72">
        <v>17</v>
      </c>
      <c r="AC72">
        <v>0</v>
      </c>
      <c r="AD72">
        <v>4</v>
      </c>
      <c r="AE72">
        <v>0</v>
      </c>
      <c r="AY72" s="59"/>
    </row>
    <row r="73" spans="1:51">
      <c r="A73" s="19">
        <v>43620</v>
      </c>
      <c r="B73" t="s">
        <v>28</v>
      </c>
      <c r="C73" s="19">
        <v>43893</v>
      </c>
      <c r="D73">
        <v>110</v>
      </c>
      <c r="E73">
        <v>37.9</v>
      </c>
      <c r="F73">
        <v>0</v>
      </c>
      <c r="G73">
        <v>1</v>
      </c>
      <c r="H73">
        <v>7.4</v>
      </c>
      <c r="I73">
        <v>1.5</v>
      </c>
      <c r="J73">
        <v>20.100000000000001</v>
      </c>
      <c r="K73">
        <v>0</v>
      </c>
      <c r="L73">
        <v>12.9</v>
      </c>
      <c r="M73">
        <v>0.9</v>
      </c>
      <c r="N73">
        <v>48</v>
      </c>
      <c r="O73">
        <v>0</v>
      </c>
      <c r="P73">
        <v>3.6</v>
      </c>
      <c r="Q73">
        <v>5.9</v>
      </c>
      <c r="R73">
        <v>3.5</v>
      </c>
      <c r="S73">
        <v>17.5</v>
      </c>
      <c r="T73">
        <v>3.3</v>
      </c>
      <c r="U73">
        <v>10.199999999999999</v>
      </c>
      <c r="V73">
        <v>3.5</v>
      </c>
      <c r="W73">
        <v>65</v>
      </c>
      <c r="X73">
        <v>0</v>
      </c>
      <c r="Y73">
        <v>0</v>
      </c>
      <c r="Z73">
        <v>1</v>
      </c>
      <c r="AA73">
        <v>0</v>
      </c>
      <c r="AB73">
        <v>35</v>
      </c>
      <c r="AC73">
        <v>0</v>
      </c>
      <c r="AD73">
        <v>9</v>
      </c>
      <c r="AE73">
        <v>0</v>
      </c>
      <c r="AY73" s="59"/>
    </row>
    <row r="74" spans="1:51">
      <c r="A74" s="19">
        <v>43620</v>
      </c>
      <c r="B74" t="s">
        <v>29</v>
      </c>
      <c r="C74" s="19">
        <v>43893</v>
      </c>
      <c r="D74">
        <v>37</v>
      </c>
      <c r="E74">
        <v>46.9</v>
      </c>
      <c r="F74">
        <v>0</v>
      </c>
      <c r="G74">
        <v>4.7</v>
      </c>
      <c r="H74">
        <v>4.5999999999999996</v>
      </c>
      <c r="I74">
        <v>2.8</v>
      </c>
      <c r="J74">
        <v>16.3</v>
      </c>
      <c r="K74">
        <v>1.2</v>
      </c>
      <c r="L74">
        <v>4.8</v>
      </c>
      <c r="M74">
        <v>0.4</v>
      </c>
      <c r="N74">
        <v>63</v>
      </c>
      <c r="O74">
        <v>0</v>
      </c>
      <c r="P74">
        <v>4.2</v>
      </c>
      <c r="Q74">
        <v>3.6</v>
      </c>
      <c r="R74">
        <v>3.5</v>
      </c>
      <c r="S74">
        <v>11.1</v>
      </c>
      <c r="T74">
        <v>3.2</v>
      </c>
      <c r="U74">
        <v>4.3</v>
      </c>
      <c r="V74">
        <v>2.8</v>
      </c>
      <c r="W74">
        <v>27</v>
      </c>
      <c r="X74">
        <v>0</v>
      </c>
      <c r="Y74">
        <v>0</v>
      </c>
      <c r="Z74">
        <v>0</v>
      </c>
      <c r="AA74">
        <v>0</v>
      </c>
      <c r="AB74">
        <v>10</v>
      </c>
      <c r="AC74">
        <v>0</v>
      </c>
      <c r="AD74">
        <v>0</v>
      </c>
      <c r="AE74">
        <v>0</v>
      </c>
      <c r="AY74" s="59"/>
    </row>
    <row r="75" spans="1:51">
      <c r="A75" s="19">
        <v>43620</v>
      </c>
      <c r="B75" t="s">
        <v>30</v>
      </c>
      <c r="C75" s="19">
        <v>43893</v>
      </c>
      <c r="D75">
        <v>64</v>
      </c>
      <c r="E75">
        <v>46.2</v>
      </c>
      <c r="F75">
        <v>0</v>
      </c>
      <c r="G75">
        <v>3.5</v>
      </c>
      <c r="H75">
        <v>7.2</v>
      </c>
      <c r="I75">
        <v>3.6</v>
      </c>
      <c r="J75">
        <v>15.2</v>
      </c>
      <c r="K75">
        <v>0</v>
      </c>
      <c r="L75">
        <v>6.3</v>
      </c>
      <c r="M75">
        <v>0.3</v>
      </c>
      <c r="N75">
        <v>63</v>
      </c>
      <c r="O75">
        <v>0</v>
      </c>
      <c r="P75">
        <v>3.7</v>
      </c>
      <c r="Q75">
        <v>5</v>
      </c>
      <c r="R75">
        <v>4</v>
      </c>
      <c r="S75">
        <v>10.199999999999999</v>
      </c>
      <c r="T75">
        <v>2.8</v>
      </c>
      <c r="U75">
        <v>4.8</v>
      </c>
      <c r="V75">
        <v>2.9</v>
      </c>
      <c r="W75">
        <v>48</v>
      </c>
      <c r="X75">
        <v>0</v>
      </c>
      <c r="Y75">
        <v>0</v>
      </c>
      <c r="Z75">
        <v>0</v>
      </c>
      <c r="AA75">
        <v>0</v>
      </c>
      <c r="AB75">
        <v>16</v>
      </c>
      <c r="AC75">
        <v>0</v>
      </c>
      <c r="AD75">
        <v>0</v>
      </c>
      <c r="AE75">
        <v>0</v>
      </c>
      <c r="AY75" s="59"/>
    </row>
    <row r="76" spans="1:51">
      <c r="A76" s="19">
        <v>43620</v>
      </c>
      <c r="B76" t="s">
        <v>31</v>
      </c>
      <c r="C76" s="19">
        <v>43893</v>
      </c>
      <c r="D76">
        <v>228</v>
      </c>
      <c r="E76">
        <v>37.299999999999997</v>
      </c>
      <c r="F76">
        <v>0</v>
      </c>
      <c r="G76">
        <v>1.2</v>
      </c>
      <c r="H76">
        <v>9.8000000000000007</v>
      </c>
      <c r="I76">
        <v>2.1</v>
      </c>
      <c r="J76">
        <v>17.100000000000001</v>
      </c>
      <c r="K76">
        <v>0</v>
      </c>
      <c r="L76">
        <v>11.5</v>
      </c>
      <c r="M76">
        <v>2.7</v>
      </c>
      <c r="N76">
        <v>47.8</v>
      </c>
      <c r="O76">
        <v>0</v>
      </c>
      <c r="P76">
        <v>3.9</v>
      </c>
      <c r="Q76">
        <v>7.7</v>
      </c>
      <c r="R76">
        <v>4.2</v>
      </c>
      <c r="S76">
        <v>14.2</v>
      </c>
      <c r="T76">
        <v>3.7</v>
      </c>
      <c r="U76">
        <v>9.3000000000000007</v>
      </c>
      <c r="V76">
        <v>4.7</v>
      </c>
      <c r="W76">
        <v>144</v>
      </c>
      <c r="X76">
        <v>0</v>
      </c>
      <c r="Y76">
        <v>0</v>
      </c>
      <c r="Z76">
        <v>6</v>
      </c>
      <c r="AA76">
        <v>0</v>
      </c>
      <c r="AB76">
        <v>66</v>
      </c>
      <c r="AC76">
        <v>0</v>
      </c>
      <c r="AD76">
        <v>12</v>
      </c>
      <c r="AE76">
        <v>0</v>
      </c>
      <c r="AY76" s="59"/>
    </row>
    <row r="77" spans="1:51">
      <c r="A77" s="19">
        <v>43620</v>
      </c>
      <c r="B77" t="s">
        <v>32</v>
      </c>
      <c r="C77" s="19">
        <v>43893</v>
      </c>
      <c r="D77">
        <v>29</v>
      </c>
      <c r="E77">
        <v>40.1</v>
      </c>
      <c r="F77">
        <v>0</v>
      </c>
      <c r="G77">
        <v>0.7</v>
      </c>
      <c r="H77">
        <v>8.6999999999999993</v>
      </c>
      <c r="I77">
        <v>2.9</v>
      </c>
      <c r="J77">
        <v>17.899999999999999</v>
      </c>
      <c r="K77">
        <v>0</v>
      </c>
      <c r="L77">
        <v>12</v>
      </c>
      <c r="M77">
        <v>0.9</v>
      </c>
      <c r="N77">
        <v>52</v>
      </c>
      <c r="O77">
        <v>0</v>
      </c>
      <c r="P77">
        <v>3.7</v>
      </c>
      <c r="Q77">
        <v>6.4</v>
      </c>
      <c r="R77">
        <v>4.3</v>
      </c>
      <c r="S77">
        <v>13.9</v>
      </c>
      <c r="T77">
        <v>3.1</v>
      </c>
      <c r="U77">
        <v>8.8000000000000007</v>
      </c>
      <c r="V77">
        <v>3.1</v>
      </c>
      <c r="W77">
        <v>19</v>
      </c>
      <c r="X77">
        <v>0</v>
      </c>
      <c r="Y77">
        <v>0</v>
      </c>
      <c r="Z77">
        <v>0</v>
      </c>
      <c r="AA77">
        <v>0</v>
      </c>
      <c r="AB77">
        <v>8</v>
      </c>
      <c r="AC77">
        <v>0</v>
      </c>
      <c r="AD77">
        <v>2</v>
      </c>
      <c r="AE77">
        <v>0</v>
      </c>
      <c r="AY77" s="59"/>
    </row>
    <row r="78" spans="1:51">
      <c r="A78" s="19">
        <v>43620</v>
      </c>
      <c r="B78" t="s">
        <v>33</v>
      </c>
      <c r="C78" s="19">
        <v>43893</v>
      </c>
      <c r="D78">
        <v>16</v>
      </c>
      <c r="E78">
        <v>41</v>
      </c>
      <c r="F78">
        <v>0</v>
      </c>
      <c r="G78">
        <v>2.5</v>
      </c>
      <c r="H78">
        <v>12.9</v>
      </c>
      <c r="I78">
        <v>0.8</v>
      </c>
      <c r="J78">
        <v>49.5</v>
      </c>
      <c r="K78">
        <v>0</v>
      </c>
      <c r="L78">
        <v>15.3</v>
      </c>
      <c r="M78">
        <v>3.2</v>
      </c>
      <c r="N78">
        <v>32</v>
      </c>
      <c r="O78">
        <v>0</v>
      </c>
      <c r="P78">
        <v>1.6</v>
      </c>
      <c r="Q78">
        <v>4.2</v>
      </c>
      <c r="R78">
        <v>1.4</v>
      </c>
      <c r="S78">
        <v>50.5</v>
      </c>
      <c r="T78">
        <v>1.4</v>
      </c>
      <c r="U78">
        <v>5.3</v>
      </c>
      <c r="V78">
        <v>1.9</v>
      </c>
      <c r="W78">
        <v>6</v>
      </c>
      <c r="X78">
        <v>0</v>
      </c>
      <c r="Y78">
        <v>0</v>
      </c>
      <c r="Z78">
        <v>1</v>
      </c>
      <c r="AA78">
        <v>0</v>
      </c>
      <c r="AB78">
        <v>7</v>
      </c>
      <c r="AC78">
        <v>0</v>
      </c>
      <c r="AD78">
        <v>2</v>
      </c>
      <c r="AE78">
        <v>0</v>
      </c>
      <c r="AY78" s="59"/>
    </row>
    <row r="79" spans="1:51">
      <c r="A79" s="19">
        <v>43620</v>
      </c>
      <c r="B79" t="s">
        <v>34</v>
      </c>
      <c r="C79" s="19">
        <v>43893</v>
      </c>
      <c r="D79">
        <v>99</v>
      </c>
      <c r="E79">
        <v>44.1</v>
      </c>
      <c r="F79">
        <v>0</v>
      </c>
      <c r="G79">
        <v>3.1</v>
      </c>
      <c r="H79">
        <v>8.4</v>
      </c>
      <c r="I79">
        <v>2.4</v>
      </c>
      <c r="J79">
        <v>15.6</v>
      </c>
      <c r="K79">
        <v>0</v>
      </c>
      <c r="L79">
        <v>8.8000000000000007</v>
      </c>
      <c r="M79">
        <v>0.5</v>
      </c>
      <c r="N79">
        <v>59.8</v>
      </c>
      <c r="O79">
        <v>0</v>
      </c>
      <c r="P79">
        <v>4.2</v>
      </c>
      <c r="Q79">
        <v>5.5</v>
      </c>
      <c r="R79">
        <v>3.9</v>
      </c>
      <c r="S79">
        <v>10.9</v>
      </c>
      <c r="T79">
        <v>2.7</v>
      </c>
      <c r="U79">
        <v>6.5</v>
      </c>
      <c r="V79">
        <v>3</v>
      </c>
      <c r="W79">
        <v>71</v>
      </c>
      <c r="X79">
        <v>0</v>
      </c>
      <c r="Y79">
        <v>0</v>
      </c>
      <c r="Z79">
        <v>1</v>
      </c>
      <c r="AA79">
        <v>0</v>
      </c>
      <c r="AB79">
        <v>25</v>
      </c>
      <c r="AC79">
        <v>0</v>
      </c>
      <c r="AD79">
        <v>2</v>
      </c>
      <c r="AE79">
        <v>0</v>
      </c>
      <c r="AY79" s="59"/>
    </row>
    <row r="80" spans="1:51">
      <c r="A80" s="19">
        <v>43620</v>
      </c>
      <c r="B80" t="s">
        <v>35</v>
      </c>
      <c r="C80" s="19">
        <v>43900</v>
      </c>
      <c r="D80">
        <v>20</v>
      </c>
      <c r="E80">
        <v>41.3</v>
      </c>
      <c r="F80">
        <v>0</v>
      </c>
      <c r="G80">
        <v>0.6</v>
      </c>
      <c r="H80">
        <v>8.6999999999999993</v>
      </c>
      <c r="I80">
        <v>4.9000000000000004</v>
      </c>
      <c r="J80">
        <v>14.9</v>
      </c>
      <c r="K80">
        <v>0</v>
      </c>
      <c r="L80">
        <v>11.5</v>
      </c>
      <c r="M80">
        <v>0</v>
      </c>
      <c r="N80">
        <v>54.4</v>
      </c>
      <c r="O80">
        <v>0</v>
      </c>
      <c r="P80">
        <v>3.4</v>
      </c>
      <c r="Q80">
        <v>6.3</v>
      </c>
      <c r="R80">
        <v>4.9000000000000004</v>
      </c>
      <c r="S80">
        <v>11.1</v>
      </c>
      <c r="T80">
        <v>3.4</v>
      </c>
      <c r="U80">
        <v>8.6</v>
      </c>
      <c r="V80">
        <v>3.4</v>
      </c>
      <c r="W80">
        <v>16</v>
      </c>
      <c r="X80">
        <v>0</v>
      </c>
      <c r="Y80">
        <v>0</v>
      </c>
      <c r="Z80">
        <v>0</v>
      </c>
      <c r="AA80">
        <v>0</v>
      </c>
      <c r="AB80">
        <v>3</v>
      </c>
      <c r="AC80">
        <v>0</v>
      </c>
      <c r="AD80">
        <v>1</v>
      </c>
      <c r="AE80">
        <v>0</v>
      </c>
      <c r="AY80" s="59"/>
    </row>
    <row r="81" spans="1:51">
      <c r="A81" s="19">
        <v>43620</v>
      </c>
      <c r="B81" t="s">
        <v>36</v>
      </c>
      <c r="C81" s="19">
        <v>43900</v>
      </c>
      <c r="D81">
        <v>125</v>
      </c>
      <c r="E81">
        <v>42.6</v>
      </c>
      <c r="F81">
        <v>0</v>
      </c>
      <c r="G81">
        <v>1.1000000000000001</v>
      </c>
      <c r="H81">
        <v>7.4</v>
      </c>
      <c r="I81">
        <v>2.8</v>
      </c>
      <c r="J81">
        <v>20.399999999999999</v>
      </c>
      <c r="K81">
        <v>0</v>
      </c>
      <c r="L81">
        <v>10.8</v>
      </c>
      <c r="M81">
        <v>0.9</v>
      </c>
      <c r="N81">
        <v>54.7</v>
      </c>
      <c r="O81">
        <v>0</v>
      </c>
      <c r="P81">
        <v>3.4</v>
      </c>
      <c r="Q81">
        <v>5.3</v>
      </c>
      <c r="R81">
        <v>3.8</v>
      </c>
      <c r="S81">
        <v>15.7</v>
      </c>
      <c r="T81">
        <v>3.2</v>
      </c>
      <c r="U81">
        <v>7.2</v>
      </c>
      <c r="V81">
        <v>3.2</v>
      </c>
      <c r="W81">
        <v>80</v>
      </c>
      <c r="X81">
        <v>0</v>
      </c>
      <c r="Y81">
        <v>0</v>
      </c>
      <c r="Z81">
        <v>1</v>
      </c>
      <c r="AA81">
        <v>0</v>
      </c>
      <c r="AB81">
        <v>39</v>
      </c>
      <c r="AC81">
        <v>0</v>
      </c>
      <c r="AD81">
        <v>5</v>
      </c>
      <c r="AE81">
        <v>0</v>
      </c>
      <c r="AY81" s="59"/>
    </row>
    <row r="82" spans="1:51">
      <c r="A82" s="19">
        <v>43620</v>
      </c>
      <c r="B82" t="s">
        <v>37</v>
      </c>
      <c r="C82" s="19">
        <v>43900</v>
      </c>
      <c r="D82">
        <v>36</v>
      </c>
      <c r="E82">
        <v>46.4</v>
      </c>
      <c r="F82">
        <v>0</v>
      </c>
      <c r="G82">
        <v>5.4</v>
      </c>
      <c r="H82">
        <v>5.5</v>
      </c>
      <c r="I82">
        <v>2.4</v>
      </c>
      <c r="J82">
        <v>16</v>
      </c>
      <c r="K82">
        <v>0</v>
      </c>
      <c r="L82">
        <v>5.6</v>
      </c>
      <c r="M82">
        <v>0.3</v>
      </c>
      <c r="N82">
        <v>62.2</v>
      </c>
      <c r="O82">
        <v>0</v>
      </c>
      <c r="P82">
        <v>5</v>
      </c>
      <c r="Q82">
        <v>4.2</v>
      </c>
      <c r="R82">
        <v>3.5</v>
      </c>
      <c r="S82">
        <v>11.1</v>
      </c>
      <c r="T82">
        <v>3</v>
      </c>
      <c r="U82">
        <v>4.5999999999999996</v>
      </c>
      <c r="V82">
        <v>2.9</v>
      </c>
      <c r="W82">
        <v>27</v>
      </c>
      <c r="X82">
        <v>0</v>
      </c>
      <c r="Y82">
        <v>0</v>
      </c>
      <c r="Z82">
        <v>0</v>
      </c>
      <c r="AA82">
        <v>0</v>
      </c>
      <c r="AB82">
        <v>9</v>
      </c>
      <c r="AC82">
        <v>0</v>
      </c>
      <c r="AD82">
        <v>0</v>
      </c>
      <c r="AE82">
        <v>0</v>
      </c>
      <c r="AY82" s="59"/>
    </row>
    <row r="83" spans="1:51">
      <c r="A83" s="19">
        <v>43620</v>
      </c>
      <c r="B83" t="s">
        <v>38</v>
      </c>
      <c r="C83" s="19">
        <v>43900</v>
      </c>
      <c r="D83">
        <v>68</v>
      </c>
      <c r="E83">
        <v>45.4</v>
      </c>
      <c r="F83">
        <v>0</v>
      </c>
      <c r="G83">
        <v>3.3</v>
      </c>
      <c r="H83">
        <v>6.3</v>
      </c>
      <c r="I83">
        <v>3.4</v>
      </c>
      <c r="J83">
        <v>16.600000000000001</v>
      </c>
      <c r="K83">
        <v>0</v>
      </c>
      <c r="L83">
        <v>7.2</v>
      </c>
      <c r="M83">
        <v>0.5</v>
      </c>
      <c r="N83">
        <v>61</v>
      </c>
      <c r="O83">
        <v>0</v>
      </c>
      <c r="P83">
        <v>4</v>
      </c>
      <c r="Q83">
        <v>4.4000000000000004</v>
      </c>
      <c r="R83">
        <v>3.9</v>
      </c>
      <c r="S83">
        <v>11.2</v>
      </c>
      <c r="T83">
        <v>3</v>
      </c>
      <c r="U83">
        <v>5.7</v>
      </c>
      <c r="V83">
        <v>3</v>
      </c>
      <c r="W83">
        <v>49</v>
      </c>
      <c r="X83">
        <v>0</v>
      </c>
      <c r="Y83">
        <v>0</v>
      </c>
      <c r="Z83">
        <v>0</v>
      </c>
      <c r="AA83">
        <v>0</v>
      </c>
      <c r="AB83">
        <v>18</v>
      </c>
      <c r="AC83">
        <v>0</v>
      </c>
      <c r="AD83">
        <v>1</v>
      </c>
      <c r="AE83">
        <v>0</v>
      </c>
      <c r="AY83" s="59"/>
    </row>
    <row r="84" spans="1:51">
      <c r="A84" s="19">
        <v>43620</v>
      </c>
      <c r="B84" t="s">
        <v>39</v>
      </c>
      <c r="C84" s="19">
        <v>43900</v>
      </c>
      <c r="D84">
        <v>14</v>
      </c>
      <c r="E84">
        <v>41.4</v>
      </c>
      <c r="F84">
        <v>0</v>
      </c>
      <c r="G84">
        <v>1.2</v>
      </c>
      <c r="H84">
        <v>9.4</v>
      </c>
      <c r="I84">
        <v>3.9</v>
      </c>
      <c r="J84">
        <v>15.6</v>
      </c>
      <c r="K84">
        <v>0</v>
      </c>
      <c r="L84">
        <v>11.1</v>
      </c>
      <c r="M84">
        <v>0.3</v>
      </c>
      <c r="N84">
        <v>53.9</v>
      </c>
      <c r="O84">
        <v>0</v>
      </c>
      <c r="P84">
        <v>3.5</v>
      </c>
      <c r="Q84">
        <v>6.7</v>
      </c>
      <c r="R84">
        <v>4.7</v>
      </c>
      <c r="S84">
        <v>11.6</v>
      </c>
      <c r="T84">
        <v>3.5</v>
      </c>
      <c r="U84">
        <v>8.1</v>
      </c>
      <c r="V84">
        <v>3.3</v>
      </c>
      <c r="W84">
        <v>9</v>
      </c>
      <c r="X84">
        <v>0</v>
      </c>
      <c r="Y84">
        <v>0</v>
      </c>
      <c r="Z84">
        <v>0</v>
      </c>
      <c r="AA84">
        <v>0</v>
      </c>
      <c r="AB84">
        <v>4</v>
      </c>
      <c r="AC84">
        <v>0</v>
      </c>
      <c r="AD84">
        <v>1</v>
      </c>
      <c r="AE84">
        <v>0</v>
      </c>
      <c r="AY84" s="59"/>
    </row>
    <row r="85" spans="1:51">
      <c r="A85" s="19">
        <v>43620</v>
      </c>
      <c r="B85" t="s">
        <v>40</v>
      </c>
      <c r="C85" s="19">
        <v>43900</v>
      </c>
      <c r="D85">
        <v>89</v>
      </c>
      <c r="E85">
        <v>36.299999999999997</v>
      </c>
      <c r="F85">
        <v>0</v>
      </c>
      <c r="G85">
        <v>1.5</v>
      </c>
      <c r="H85">
        <v>7.2</v>
      </c>
      <c r="I85">
        <v>0.6</v>
      </c>
      <c r="J85">
        <v>26.9</v>
      </c>
      <c r="K85">
        <v>0</v>
      </c>
      <c r="L85">
        <v>10.8</v>
      </c>
      <c r="M85">
        <v>6.4</v>
      </c>
      <c r="N85">
        <v>41.3</v>
      </c>
      <c r="O85">
        <v>0</v>
      </c>
      <c r="P85">
        <v>3.7</v>
      </c>
      <c r="Q85">
        <v>5.6</v>
      </c>
      <c r="R85">
        <v>3.4</v>
      </c>
      <c r="S85">
        <v>25.1</v>
      </c>
      <c r="T85">
        <v>3.4</v>
      </c>
      <c r="U85">
        <v>8</v>
      </c>
      <c r="V85">
        <v>6</v>
      </c>
      <c r="W85">
        <v>48</v>
      </c>
      <c r="X85">
        <v>0</v>
      </c>
      <c r="Y85">
        <v>0</v>
      </c>
      <c r="Z85">
        <v>1</v>
      </c>
      <c r="AA85">
        <v>0</v>
      </c>
      <c r="AB85">
        <v>36</v>
      </c>
      <c r="AC85">
        <v>0</v>
      </c>
      <c r="AD85">
        <v>4</v>
      </c>
      <c r="AE85">
        <v>0</v>
      </c>
      <c r="AY85" s="59"/>
    </row>
    <row r="86" spans="1:51">
      <c r="A86" s="19">
        <v>43620</v>
      </c>
      <c r="B86" t="s">
        <v>41</v>
      </c>
      <c r="C86" s="19">
        <v>43904</v>
      </c>
      <c r="D86">
        <v>6</v>
      </c>
      <c r="E86">
        <v>39</v>
      </c>
      <c r="F86">
        <v>0</v>
      </c>
      <c r="G86">
        <v>2.6</v>
      </c>
      <c r="H86">
        <v>7</v>
      </c>
      <c r="I86">
        <v>1.9</v>
      </c>
      <c r="J86">
        <v>20.100000000000001</v>
      </c>
      <c r="K86">
        <v>0</v>
      </c>
      <c r="L86">
        <v>9.5</v>
      </c>
      <c r="M86">
        <v>1</v>
      </c>
      <c r="N86">
        <v>49</v>
      </c>
      <c r="O86">
        <v>0</v>
      </c>
      <c r="P86">
        <v>4.9000000000000004</v>
      </c>
      <c r="Q86">
        <v>5.9</v>
      </c>
      <c r="R86">
        <v>4.0999999999999996</v>
      </c>
      <c r="S86">
        <v>17.2</v>
      </c>
      <c r="T86">
        <v>3.6</v>
      </c>
      <c r="U86">
        <v>7.6</v>
      </c>
      <c r="V86">
        <v>3.6</v>
      </c>
      <c r="W86">
        <v>4</v>
      </c>
      <c r="X86">
        <v>0</v>
      </c>
      <c r="Y86">
        <v>0</v>
      </c>
      <c r="Z86">
        <v>0</v>
      </c>
      <c r="AA86">
        <v>0</v>
      </c>
      <c r="AB86">
        <v>2</v>
      </c>
      <c r="AC86">
        <v>0</v>
      </c>
      <c r="AD86">
        <v>0</v>
      </c>
      <c r="AE86">
        <v>0</v>
      </c>
      <c r="AY86" s="59"/>
    </row>
    <row r="87" spans="1:51">
      <c r="A87" s="19">
        <v>43620</v>
      </c>
      <c r="B87" t="s">
        <v>43</v>
      </c>
      <c r="C87" s="19">
        <v>43907</v>
      </c>
      <c r="D87">
        <v>67</v>
      </c>
      <c r="E87">
        <v>40.1</v>
      </c>
      <c r="F87">
        <v>0</v>
      </c>
      <c r="G87">
        <v>1.4</v>
      </c>
      <c r="H87">
        <v>8.1999999999999993</v>
      </c>
      <c r="I87">
        <v>3.1</v>
      </c>
      <c r="J87">
        <v>21.6</v>
      </c>
      <c r="K87">
        <v>0</v>
      </c>
      <c r="L87">
        <v>12.5</v>
      </c>
      <c r="M87">
        <v>1.6</v>
      </c>
      <c r="N87">
        <v>48.3</v>
      </c>
      <c r="O87">
        <v>0</v>
      </c>
      <c r="P87">
        <v>3.9</v>
      </c>
      <c r="Q87">
        <v>6.1</v>
      </c>
      <c r="R87">
        <v>4.2</v>
      </c>
      <c r="S87">
        <v>17.7</v>
      </c>
      <c r="T87">
        <v>3.3</v>
      </c>
      <c r="U87">
        <v>9.1</v>
      </c>
      <c r="V87">
        <v>3.7</v>
      </c>
      <c r="W87">
        <v>40</v>
      </c>
      <c r="X87">
        <v>0</v>
      </c>
      <c r="Y87">
        <v>0</v>
      </c>
      <c r="Z87">
        <v>1</v>
      </c>
      <c r="AA87">
        <v>0</v>
      </c>
      <c r="AB87">
        <v>21</v>
      </c>
      <c r="AC87">
        <v>0</v>
      </c>
      <c r="AD87">
        <v>5</v>
      </c>
      <c r="AE87">
        <v>0</v>
      </c>
      <c r="AY87" s="59"/>
    </row>
    <row r="88" spans="1:51">
      <c r="A88" s="19">
        <v>43620</v>
      </c>
      <c r="B88" t="s">
        <v>44</v>
      </c>
      <c r="C88" s="19">
        <v>43907</v>
      </c>
      <c r="D88">
        <v>219</v>
      </c>
      <c r="E88">
        <v>40.5</v>
      </c>
      <c r="F88">
        <v>0</v>
      </c>
      <c r="G88">
        <v>1</v>
      </c>
      <c r="H88">
        <v>5.3</v>
      </c>
      <c r="I88">
        <v>0.2</v>
      </c>
      <c r="J88">
        <v>20.100000000000001</v>
      </c>
      <c r="K88">
        <v>0</v>
      </c>
      <c r="L88">
        <v>10.8</v>
      </c>
      <c r="M88">
        <v>3.2</v>
      </c>
      <c r="N88">
        <v>50.9</v>
      </c>
      <c r="O88">
        <v>0</v>
      </c>
      <c r="P88">
        <v>4</v>
      </c>
      <c r="Q88">
        <v>5.0999999999999996</v>
      </c>
      <c r="R88">
        <v>3.3</v>
      </c>
      <c r="S88">
        <v>16</v>
      </c>
      <c r="T88">
        <v>3.2</v>
      </c>
      <c r="U88">
        <v>8.4</v>
      </c>
      <c r="V88">
        <v>4.4000000000000004</v>
      </c>
      <c r="W88">
        <v>140</v>
      </c>
      <c r="X88">
        <v>0</v>
      </c>
      <c r="Y88">
        <v>0</v>
      </c>
      <c r="Z88">
        <v>0</v>
      </c>
      <c r="AA88">
        <v>0</v>
      </c>
      <c r="AB88">
        <v>70</v>
      </c>
      <c r="AC88">
        <v>0</v>
      </c>
      <c r="AD88">
        <v>9</v>
      </c>
      <c r="AE88">
        <v>0</v>
      </c>
      <c r="AY88" s="59"/>
    </row>
    <row r="89" spans="1:51">
      <c r="A89" s="19">
        <v>43620</v>
      </c>
      <c r="B89" t="s">
        <v>45</v>
      </c>
      <c r="C89" s="19">
        <v>43907</v>
      </c>
      <c r="D89">
        <v>155</v>
      </c>
      <c r="E89">
        <v>49</v>
      </c>
      <c r="F89">
        <v>0</v>
      </c>
      <c r="G89">
        <v>1</v>
      </c>
      <c r="H89">
        <v>5.6</v>
      </c>
      <c r="I89">
        <v>0.9</v>
      </c>
      <c r="J89">
        <v>15.2</v>
      </c>
      <c r="K89">
        <v>0</v>
      </c>
      <c r="L89">
        <v>8.8000000000000007</v>
      </c>
      <c r="M89">
        <v>0.7</v>
      </c>
      <c r="N89">
        <v>65.8</v>
      </c>
      <c r="O89">
        <v>0</v>
      </c>
      <c r="P89">
        <v>3.1</v>
      </c>
      <c r="Q89">
        <v>4.3</v>
      </c>
      <c r="R89">
        <v>2.7</v>
      </c>
      <c r="S89">
        <v>9.6</v>
      </c>
      <c r="T89">
        <v>2.8</v>
      </c>
      <c r="U89">
        <v>5.7</v>
      </c>
      <c r="V89">
        <v>2.7</v>
      </c>
      <c r="W89">
        <v>116</v>
      </c>
      <c r="X89">
        <v>0</v>
      </c>
      <c r="Y89">
        <v>0</v>
      </c>
      <c r="Z89">
        <v>0</v>
      </c>
      <c r="AA89">
        <v>0</v>
      </c>
      <c r="AB89">
        <v>36</v>
      </c>
      <c r="AC89">
        <v>0</v>
      </c>
      <c r="AD89">
        <v>3</v>
      </c>
      <c r="AE89">
        <v>0</v>
      </c>
      <c r="AY89" s="59"/>
    </row>
    <row r="90" spans="1:51">
      <c r="A90" s="19">
        <v>43620</v>
      </c>
      <c r="B90" t="s">
        <v>42</v>
      </c>
      <c r="C90" s="19">
        <v>43907</v>
      </c>
      <c r="D90">
        <v>136</v>
      </c>
      <c r="E90">
        <v>43.7</v>
      </c>
      <c r="F90">
        <v>0</v>
      </c>
      <c r="G90">
        <v>0.5</v>
      </c>
      <c r="H90">
        <v>11.1</v>
      </c>
      <c r="I90">
        <v>4.7</v>
      </c>
      <c r="J90">
        <v>24.9</v>
      </c>
      <c r="K90">
        <v>0</v>
      </c>
      <c r="L90">
        <v>10.4</v>
      </c>
      <c r="M90">
        <v>1.3</v>
      </c>
      <c r="N90">
        <v>52.6</v>
      </c>
      <c r="O90">
        <v>0</v>
      </c>
      <c r="P90">
        <v>2.7</v>
      </c>
      <c r="Q90">
        <v>6.3</v>
      </c>
      <c r="R90">
        <v>4.2</v>
      </c>
      <c r="S90">
        <v>18.600000000000001</v>
      </c>
      <c r="T90">
        <v>2.7</v>
      </c>
      <c r="U90">
        <v>6.8</v>
      </c>
      <c r="V90">
        <v>2.8</v>
      </c>
      <c r="W90">
        <v>80</v>
      </c>
      <c r="X90">
        <v>0</v>
      </c>
      <c r="Y90">
        <v>0</v>
      </c>
      <c r="Z90">
        <v>6</v>
      </c>
      <c r="AA90">
        <v>0</v>
      </c>
      <c r="AB90">
        <v>45</v>
      </c>
      <c r="AC90">
        <v>0</v>
      </c>
      <c r="AD90">
        <v>5</v>
      </c>
      <c r="AE90">
        <v>0</v>
      </c>
      <c r="AY90" s="59"/>
    </row>
    <row r="91" spans="1:51">
      <c r="A91" s="19">
        <v>43620</v>
      </c>
      <c r="B91" t="s">
        <v>46</v>
      </c>
      <c r="C91" s="19">
        <v>43914</v>
      </c>
      <c r="D91">
        <v>105</v>
      </c>
      <c r="E91">
        <v>45.2</v>
      </c>
      <c r="F91">
        <v>0</v>
      </c>
      <c r="G91">
        <v>3.7</v>
      </c>
      <c r="H91">
        <v>5.2</v>
      </c>
      <c r="I91">
        <v>3</v>
      </c>
      <c r="J91">
        <v>17</v>
      </c>
      <c r="K91">
        <v>0</v>
      </c>
      <c r="L91">
        <v>8</v>
      </c>
      <c r="M91">
        <v>0.4</v>
      </c>
      <c r="N91">
        <v>58.8</v>
      </c>
      <c r="O91">
        <v>0</v>
      </c>
      <c r="P91">
        <v>4.2</v>
      </c>
      <c r="Q91">
        <v>4.4000000000000004</v>
      </c>
      <c r="R91">
        <v>4.4000000000000004</v>
      </c>
      <c r="S91">
        <v>12.1</v>
      </c>
      <c r="T91">
        <v>2.9</v>
      </c>
      <c r="U91">
        <v>6.2</v>
      </c>
      <c r="V91">
        <v>3.3</v>
      </c>
      <c r="W91">
        <v>76</v>
      </c>
      <c r="X91">
        <v>0</v>
      </c>
      <c r="Y91">
        <v>0</v>
      </c>
      <c r="Z91">
        <v>0</v>
      </c>
      <c r="AA91">
        <v>0</v>
      </c>
      <c r="AB91">
        <v>28</v>
      </c>
      <c r="AC91">
        <v>0</v>
      </c>
      <c r="AD91">
        <v>1</v>
      </c>
      <c r="AE91">
        <v>0</v>
      </c>
      <c r="AY91" s="59"/>
    </row>
    <row r="92" spans="1:51">
      <c r="A92" s="19">
        <v>43620</v>
      </c>
      <c r="B92" t="s">
        <v>47</v>
      </c>
      <c r="C92" s="19">
        <v>43919</v>
      </c>
      <c r="D92">
        <v>51</v>
      </c>
      <c r="E92">
        <v>39</v>
      </c>
      <c r="F92">
        <v>0</v>
      </c>
      <c r="G92">
        <v>2.6</v>
      </c>
      <c r="H92">
        <v>7</v>
      </c>
      <c r="I92">
        <v>1.9</v>
      </c>
      <c r="J92">
        <v>20.100000000000001</v>
      </c>
      <c r="K92">
        <v>0</v>
      </c>
      <c r="L92">
        <v>9.5</v>
      </c>
      <c r="M92">
        <v>1</v>
      </c>
      <c r="N92">
        <v>48.3</v>
      </c>
      <c r="O92">
        <v>0</v>
      </c>
      <c r="P92">
        <v>4.5</v>
      </c>
      <c r="Q92">
        <v>6.3</v>
      </c>
      <c r="R92">
        <v>4.4000000000000004</v>
      </c>
      <c r="S92">
        <v>17</v>
      </c>
      <c r="T92">
        <v>3.7</v>
      </c>
      <c r="U92">
        <v>7.9</v>
      </c>
      <c r="V92">
        <v>4</v>
      </c>
      <c r="W92">
        <v>33</v>
      </c>
      <c r="X92">
        <v>0</v>
      </c>
      <c r="Y92">
        <v>0</v>
      </c>
      <c r="Z92">
        <v>0</v>
      </c>
      <c r="AA92">
        <v>0</v>
      </c>
      <c r="AB92">
        <v>17</v>
      </c>
      <c r="AC92">
        <v>0</v>
      </c>
      <c r="AD92">
        <v>1</v>
      </c>
      <c r="AE92">
        <v>0</v>
      </c>
      <c r="AY92" s="59"/>
    </row>
    <row r="93" spans="1:51">
      <c r="A93" s="19">
        <v>43620</v>
      </c>
      <c r="B93" t="s">
        <v>48</v>
      </c>
      <c r="C93" s="19">
        <v>43925</v>
      </c>
      <c r="D93">
        <v>15</v>
      </c>
      <c r="E93">
        <v>38.6</v>
      </c>
      <c r="F93">
        <v>0</v>
      </c>
      <c r="G93">
        <v>0.9</v>
      </c>
      <c r="H93">
        <v>8.6999999999999993</v>
      </c>
      <c r="I93">
        <v>1.3</v>
      </c>
      <c r="J93">
        <v>15</v>
      </c>
      <c r="K93">
        <v>0</v>
      </c>
      <c r="L93">
        <v>12.3</v>
      </c>
      <c r="M93">
        <v>0.4</v>
      </c>
      <c r="N93">
        <v>47.8</v>
      </c>
      <c r="O93">
        <v>0</v>
      </c>
      <c r="P93">
        <v>4.0999999999999996</v>
      </c>
      <c r="Q93">
        <v>7.1</v>
      </c>
      <c r="R93">
        <v>4.3</v>
      </c>
      <c r="S93">
        <v>12.6</v>
      </c>
      <c r="T93">
        <v>4.2</v>
      </c>
      <c r="U93">
        <v>10.5</v>
      </c>
      <c r="V93">
        <v>4</v>
      </c>
      <c r="W93">
        <v>12</v>
      </c>
      <c r="X93">
        <v>0</v>
      </c>
      <c r="Y93">
        <v>0</v>
      </c>
      <c r="Z93">
        <v>0</v>
      </c>
      <c r="AA93">
        <v>0</v>
      </c>
      <c r="AB93">
        <v>2</v>
      </c>
      <c r="AC93">
        <v>0</v>
      </c>
      <c r="AD93">
        <v>1</v>
      </c>
      <c r="AE93">
        <v>0</v>
      </c>
      <c r="AY93" s="59"/>
    </row>
    <row r="94" spans="1:51">
      <c r="A94" s="19">
        <v>43620</v>
      </c>
      <c r="B94" t="s">
        <v>49</v>
      </c>
      <c r="C94" s="19">
        <v>43925</v>
      </c>
      <c r="D94">
        <v>24</v>
      </c>
      <c r="E94">
        <v>35.799999999999997</v>
      </c>
      <c r="F94">
        <v>0</v>
      </c>
      <c r="G94">
        <v>0.9</v>
      </c>
      <c r="H94">
        <v>8.1999999999999993</v>
      </c>
      <c r="I94">
        <v>0.4</v>
      </c>
      <c r="J94">
        <v>26</v>
      </c>
      <c r="K94">
        <v>0</v>
      </c>
      <c r="L94">
        <v>12.3</v>
      </c>
      <c r="M94">
        <v>5.7</v>
      </c>
      <c r="N94">
        <v>39.799999999999997</v>
      </c>
      <c r="O94">
        <v>0</v>
      </c>
      <c r="P94">
        <v>4.0999999999999996</v>
      </c>
      <c r="Q94">
        <v>6.1</v>
      </c>
      <c r="R94">
        <v>3.4</v>
      </c>
      <c r="S94">
        <v>23.7</v>
      </c>
      <c r="T94">
        <v>3.7</v>
      </c>
      <c r="U94">
        <v>9.6999999999999993</v>
      </c>
      <c r="V94">
        <v>5.7</v>
      </c>
      <c r="W94">
        <v>13</v>
      </c>
      <c r="X94">
        <v>0</v>
      </c>
      <c r="Y94">
        <v>0</v>
      </c>
      <c r="Z94">
        <v>0</v>
      </c>
      <c r="AA94">
        <v>0</v>
      </c>
      <c r="AB94">
        <v>9</v>
      </c>
      <c r="AC94">
        <v>0</v>
      </c>
      <c r="AD94">
        <v>2</v>
      </c>
      <c r="AE94">
        <v>0</v>
      </c>
      <c r="AY94" s="59"/>
    </row>
    <row r="95" spans="1:51">
      <c r="A95" s="19">
        <v>43620</v>
      </c>
      <c r="B95" t="s">
        <v>50</v>
      </c>
      <c r="C95" s="19">
        <v>43925</v>
      </c>
      <c r="D95">
        <v>54</v>
      </c>
      <c r="E95">
        <v>46.1</v>
      </c>
      <c r="F95">
        <v>0</v>
      </c>
      <c r="G95">
        <v>4.4000000000000004</v>
      </c>
      <c r="H95">
        <v>6</v>
      </c>
      <c r="I95">
        <v>3</v>
      </c>
      <c r="J95">
        <v>15.6</v>
      </c>
      <c r="K95">
        <v>0</v>
      </c>
      <c r="L95">
        <v>5.7</v>
      </c>
      <c r="M95">
        <v>0.3</v>
      </c>
      <c r="N95">
        <v>59.5</v>
      </c>
      <c r="O95">
        <v>0</v>
      </c>
      <c r="P95">
        <v>4.8</v>
      </c>
      <c r="Q95">
        <v>4.5</v>
      </c>
      <c r="R95">
        <v>4.4000000000000004</v>
      </c>
      <c r="S95">
        <v>11.1</v>
      </c>
      <c r="T95">
        <v>3.3</v>
      </c>
      <c r="U95">
        <v>5.3</v>
      </c>
      <c r="V95">
        <v>3.2</v>
      </c>
      <c r="W95">
        <v>40</v>
      </c>
      <c r="X95">
        <v>0</v>
      </c>
      <c r="Y95">
        <v>0</v>
      </c>
      <c r="Z95">
        <v>0</v>
      </c>
      <c r="AA95">
        <v>0</v>
      </c>
      <c r="AB95">
        <v>14</v>
      </c>
      <c r="AC95">
        <v>0</v>
      </c>
      <c r="AD95">
        <v>0</v>
      </c>
      <c r="AE95">
        <v>0</v>
      </c>
      <c r="AY95" s="59"/>
    </row>
    <row r="96" spans="1:51">
      <c r="A96" s="19">
        <v>43620</v>
      </c>
      <c r="B96" t="s">
        <v>51</v>
      </c>
      <c r="C96" s="19">
        <v>43925</v>
      </c>
      <c r="D96">
        <v>14</v>
      </c>
      <c r="E96">
        <v>39.6</v>
      </c>
      <c r="F96">
        <v>0</v>
      </c>
      <c r="G96">
        <v>0.6</v>
      </c>
      <c r="H96">
        <v>9.4</v>
      </c>
      <c r="I96">
        <v>3.2</v>
      </c>
      <c r="J96">
        <v>18</v>
      </c>
      <c r="K96">
        <v>0</v>
      </c>
      <c r="L96">
        <v>13.2</v>
      </c>
      <c r="M96">
        <v>0.2</v>
      </c>
      <c r="N96">
        <v>47.8</v>
      </c>
      <c r="O96">
        <v>0</v>
      </c>
      <c r="P96">
        <v>4</v>
      </c>
      <c r="Q96">
        <v>6.8</v>
      </c>
      <c r="R96">
        <v>4.7</v>
      </c>
      <c r="S96">
        <v>14.1</v>
      </c>
      <c r="T96">
        <v>3.8</v>
      </c>
      <c r="U96">
        <v>10.199999999999999</v>
      </c>
      <c r="V96">
        <v>3.4</v>
      </c>
      <c r="W96">
        <v>9</v>
      </c>
      <c r="X96">
        <v>0</v>
      </c>
      <c r="Y96">
        <v>0</v>
      </c>
      <c r="Z96">
        <v>0</v>
      </c>
      <c r="AA96">
        <v>0</v>
      </c>
      <c r="AB96">
        <v>4</v>
      </c>
      <c r="AC96">
        <v>0</v>
      </c>
      <c r="AD96">
        <v>1</v>
      </c>
      <c r="AE96">
        <v>0</v>
      </c>
      <c r="AY96" s="59"/>
    </row>
    <row r="97" spans="1:51">
      <c r="A97" s="19">
        <v>43620</v>
      </c>
      <c r="B97" t="s">
        <v>52</v>
      </c>
      <c r="C97" s="19">
        <v>43928</v>
      </c>
      <c r="D97">
        <v>84</v>
      </c>
      <c r="E97">
        <v>34.299999999999997</v>
      </c>
      <c r="F97">
        <v>0</v>
      </c>
      <c r="G97">
        <v>1.1000000000000001</v>
      </c>
      <c r="H97">
        <v>6.8</v>
      </c>
      <c r="I97">
        <v>3.1</v>
      </c>
      <c r="J97">
        <v>26</v>
      </c>
      <c r="K97">
        <v>0</v>
      </c>
      <c r="L97">
        <v>13.8</v>
      </c>
      <c r="M97">
        <v>0.6</v>
      </c>
      <c r="N97">
        <v>37.299999999999997</v>
      </c>
      <c r="O97">
        <v>0</v>
      </c>
      <c r="P97">
        <v>4.3</v>
      </c>
      <c r="Q97">
        <v>6</v>
      </c>
      <c r="R97">
        <v>4.9000000000000004</v>
      </c>
      <c r="S97">
        <v>24.8</v>
      </c>
      <c r="T97">
        <v>3.8</v>
      </c>
      <c r="U97">
        <v>10.8</v>
      </c>
      <c r="V97">
        <v>3.8</v>
      </c>
      <c r="W97">
        <v>43</v>
      </c>
      <c r="X97">
        <v>0</v>
      </c>
      <c r="Y97">
        <v>0</v>
      </c>
      <c r="Z97">
        <v>0</v>
      </c>
      <c r="AA97">
        <v>0</v>
      </c>
      <c r="AB97">
        <v>32</v>
      </c>
      <c r="AC97">
        <v>0</v>
      </c>
      <c r="AD97">
        <v>9</v>
      </c>
      <c r="AE97">
        <v>0</v>
      </c>
      <c r="AY97" s="59"/>
    </row>
    <row r="98" spans="1:51">
      <c r="A98" s="19">
        <v>43620</v>
      </c>
      <c r="B98" t="s">
        <v>53</v>
      </c>
      <c r="C98" s="19">
        <v>43949</v>
      </c>
      <c r="D98">
        <v>60</v>
      </c>
      <c r="E98">
        <v>33.299999999999997</v>
      </c>
      <c r="F98">
        <v>0</v>
      </c>
      <c r="G98">
        <v>3.9</v>
      </c>
      <c r="H98">
        <v>11.3</v>
      </c>
      <c r="I98">
        <v>0.3</v>
      </c>
      <c r="J98">
        <v>22.2</v>
      </c>
      <c r="K98">
        <v>0</v>
      </c>
      <c r="L98">
        <v>13</v>
      </c>
      <c r="M98">
        <v>0.7</v>
      </c>
      <c r="N98">
        <v>36.299999999999997</v>
      </c>
      <c r="O98">
        <v>0</v>
      </c>
      <c r="P98">
        <v>6</v>
      </c>
      <c r="Q98">
        <v>9.1999999999999993</v>
      </c>
      <c r="R98">
        <v>4.4000000000000004</v>
      </c>
      <c r="S98">
        <v>19.600000000000001</v>
      </c>
      <c r="T98">
        <v>4.0999999999999996</v>
      </c>
      <c r="U98">
        <v>11</v>
      </c>
      <c r="V98">
        <v>4.5999999999999996</v>
      </c>
      <c r="W98">
        <v>31</v>
      </c>
      <c r="X98">
        <v>0</v>
      </c>
      <c r="Y98">
        <v>0</v>
      </c>
      <c r="Z98">
        <v>3</v>
      </c>
      <c r="AA98">
        <v>0</v>
      </c>
      <c r="AB98">
        <v>21</v>
      </c>
      <c r="AC98">
        <v>0</v>
      </c>
      <c r="AD98">
        <v>5</v>
      </c>
      <c r="AE98">
        <v>0</v>
      </c>
      <c r="AY98" s="59"/>
    </row>
    <row r="99" spans="1:51">
      <c r="A99" s="19">
        <v>43620</v>
      </c>
      <c r="B99" t="s">
        <v>54</v>
      </c>
      <c r="C99" s="19">
        <v>43949</v>
      </c>
      <c r="D99">
        <v>21</v>
      </c>
      <c r="E99">
        <v>47.7</v>
      </c>
      <c r="F99">
        <v>0</v>
      </c>
      <c r="G99">
        <v>4.5999999999999996</v>
      </c>
      <c r="H99">
        <v>12.7</v>
      </c>
      <c r="I99">
        <v>0.3</v>
      </c>
      <c r="J99">
        <v>22.6</v>
      </c>
      <c r="K99">
        <v>0</v>
      </c>
      <c r="L99">
        <v>12</v>
      </c>
      <c r="M99">
        <v>0.9</v>
      </c>
      <c r="N99">
        <v>54.6</v>
      </c>
      <c r="O99">
        <v>0</v>
      </c>
      <c r="P99">
        <v>4.2</v>
      </c>
      <c r="Q99">
        <v>6.9</v>
      </c>
      <c r="R99">
        <v>2.9</v>
      </c>
      <c r="S99">
        <v>15</v>
      </c>
      <c r="T99">
        <v>2.7</v>
      </c>
      <c r="U99">
        <v>7.4</v>
      </c>
      <c r="V99">
        <v>3</v>
      </c>
      <c r="W99">
        <v>12</v>
      </c>
      <c r="X99">
        <v>0</v>
      </c>
      <c r="Y99">
        <v>0</v>
      </c>
      <c r="Z99">
        <v>2</v>
      </c>
      <c r="AA99">
        <v>0</v>
      </c>
      <c r="AB99">
        <v>6</v>
      </c>
      <c r="AC99">
        <v>0</v>
      </c>
      <c r="AD99">
        <v>1</v>
      </c>
      <c r="AE99">
        <v>0</v>
      </c>
      <c r="AY99" s="59"/>
    </row>
    <row r="100" spans="1:51">
      <c r="A100" s="19">
        <v>43620</v>
      </c>
      <c r="B100" t="s">
        <v>55</v>
      </c>
      <c r="C100" s="19">
        <v>43949</v>
      </c>
      <c r="D100">
        <v>96</v>
      </c>
      <c r="E100">
        <v>35.6</v>
      </c>
      <c r="F100">
        <v>0</v>
      </c>
      <c r="G100">
        <v>6.2</v>
      </c>
      <c r="H100">
        <v>11</v>
      </c>
      <c r="I100">
        <v>0.3</v>
      </c>
      <c r="J100">
        <v>22</v>
      </c>
      <c r="K100">
        <v>0</v>
      </c>
      <c r="L100">
        <v>12.7</v>
      </c>
      <c r="M100">
        <v>2.2999999999999998</v>
      </c>
      <c r="N100">
        <v>39.299999999999997</v>
      </c>
      <c r="O100">
        <v>0</v>
      </c>
      <c r="P100">
        <v>6.6</v>
      </c>
      <c r="Q100">
        <v>8.6</v>
      </c>
      <c r="R100">
        <v>4.0999999999999996</v>
      </c>
      <c r="S100">
        <v>18.7</v>
      </c>
      <c r="T100">
        <v>4.2</v>
      </c>
      <c r="U100">
        <v>9.8000000000000007</v>
      </c>
      <c r="V100">
        <v>4.5999999999999996</v>
      </c>
      <c r="W100">
        <v>53</v>
      </c>
      <c r="X100">
        <v>0</v>
      </c>
      <c r="Y100">
        <v>0</v>
      </c>
      <c r="Z100">
        <v>4</v>
      </c>
      <c r="AA100">
        <v>0</v>
      </c>
      <c r="AB100">
        <v>32</v>
      </c>
      <c r="AC100">
        <v>0</v>
      </c>
      <c r="AD100">
        <v>7</v>
      </c>
      <c r="AE100">
        <v>0</v>
      </c>
      <c r="AY100" s="59"/>
    </row>
    <row r="101" spans="1:51">
      <c r="A101" s="19">
        <v>43620</v>
      </c>
      <c r="B101" t="s">
        <v>56</v>
      </c>
      <c r="C101" s="19">
        <v>43949</v>
      </c>
      <c r="D101">
        <v>274</v>
      </c>
      <c r="E101">
        <v>39.4</v>
      </c>
      <c r="F101">
        <v>0</v>
      </c>
      <c r="G101">
        <v>2.7</v>
      </c>
      <c r="H101">
        <v>13.1</v>
      </c>
      <c r="I101">
        <v>0.3</v>
      </c>
      <c r="J101">
        <v>26.4</v>
      </c>
      <c r="K101">
        <v>0</v>
      </c>
      <c r="L101">
        <v>15.8</v>
      </c>
      <c r="M101">
        <v>2.2999999999999998</v>
      </c>
      <c r="N101">
        <v>39.5</v>
      </c>
      <c r="O101">
        <v>0</v>
      </c>
      <c r="P101">
        <v>3.9</v>
      </c>
      <c r="Q101">
        <v>7.6</v>
      </c>
      <c r="R101">
        <v>3</v>
      </c>
      <c r="S101">
        <v>20.399999999999999</v>
      </c>
      <c r="T101">
        <v>3.2</v>
      </c>
      <c r="U101">
        <v>9.9</v>
      </c>
      <c r="V101">
        <v>3.6</v>
      </c>
      <c r="W101">
        <v>121</v>
      </c>
      <c r="X101">
        <v>0</v>
      </c>
      <c r="Y101">
        <v>0</v>
      </c>
      <c r="Z101">
        <v>24</v>
      </c>
      <c r="AA101">
        <v>0</v>
      </c>
      <c r="AB101">
        <v>81</v>
      </c>
      <c r="AC101">
        <v>0</v>
      </c>
      <c r="AD101">
        <v>48</v>
      </c>
      <c r="AE101">
        <v>0</v>
      </c>
      <c r="AY101" s="59"/>
    </row>
    <row r="102" spans="1:51">
      <c r="A102" s="19">
        <v>43620</v>
      </c>
      <c r="B102" t="s">
        <v>57</v>
      </c>
      <c r="C102" s="19">
        <v>43949</v>
      </c>
      <c r="D102">
        <v>186</v>
      </c>
      <c r="E102">
        <v>44.9</v>
      </c>
      <c r="F102">
        <v>0</v>
      </c>
      <c r="G102">
        <v>2.7</v>
      </c>
      <c r="H102">
        <v>8.1999999999999993</v>
      </c>
      <c r="I102">
        <v>1.5</v>
      </c>
      <c r="J102">
        <v>16</v>
      </c>
      <c r="K102">
        <v>0</v>
      </c>
      <c r="L102">
        <v>9.9</v>
      </c>
      <c r="M102">
        <v>0.4</v>
      </c>
      <c r="N102">
        <v>54.7</v>
      </c>
      <c r="O102">
        <v>0</v>
      </c>
      <c r="P102">
        <v>4.5</v>
      </c>
      <c r="Q102">
        <v>5.9</v>
      </c>
      <c r="R102">
        <v>3.7</v>
      </c>
      <c r="S102">
        <v>11.7</v>
      </c>
      <c r="T102">
        <v>3.8</v>
      </c>
      <c r="U102">
        <v>8</v>
      </c>
      <c r="V102">
        <v>3.5</v>
      </c>
      <c r="W102">
        <v>132</v>
      </c>
      <c r="X102">
        <v>0</v>
      </c>
      <c r="Y102">
        <v>0</v>
      </c>
      <c r="Z102">
        <v>2</v>
      </c>
      <c r="AA102">
        <v>0</v>
      </c>
      <c r="AB102">
        <v>47</v>
      </c>
      <c r="AC102">
        <v>0</v>
      </c>
      <c r="AD102">
        <v>5</v>
      </c>
      <c r="AE102">
        <v>0</v>
      </c>
      <c r="AY102" s="59"/>
    </row>
    <row r="103" spans="1:51">
      <c r="A103" s="19">
        <v>43620</v>
      </c>
      <c r="B103" t="s">
        <v>58</v>
      </c>
      <c r="C103" s="19">
        <v>43949</v>
      </c>
      <c r="D103">
        <v>26</v>
      </c>
      <c r="E103">
        <v>35.6</v>
      </c>
      <c r="F103">
        <v>0</v>
      </c>
      <c r="G103">
        <v>7.3</v>
      </c>
      <c r="H103">
        <v>8.3000000000000007</v>
      </c>
      <c r="I103">
        <v>0.3</v>
      </c>
      <c r="J103">
        <v>23.8</v>
      </c>
      <c r="K103">
        <v>0</v>
      </c>
      <c r="L103">
        <v>10.4</v>
      </c>
      <c r="M103">
        <v>3.2</v>
      </c>
      <c r="N103">
        <v>39.4</v>
      </c>
      <c r="O103">
        <v>0</v>
      </c>
      <c r="P103">
        <v>7</v>
      </c>
      <c r="Q103">
        <v>6.9</v>
      </c>
      <c r="R103">
        <v>3.8</v>
      </c>
      <c r="S103">
        <v>21.4</v>
      </c>
      <c r="T103">
        <v>4.0999999999999996</v>
      </c>
      <c r="U103">
        <v>8.4</v>
      </c>
      <c r="V103">
        <v>5</v>
      </c>
      <c r="W103">
        <v>15</v>
      </c>
      <c r="X103">
        <v>0</v>
      </c>
      <c r="Y103">
        <v>0</v>
      </c>
      <c r="Z103">
        <v>0</v>
      </c>
      <c r="AA103">
        <v>0</v>
      </c>
      <c r="AB103">
        <v>10</v>
      </c>
      <c r="AC103">
        <v>0</v>
      </c>
      <c r="AD103">
        <v>1</v>
      </c>
      <c r="AE103">
        <v>0</v>
      </c>
      <c r="AY103" s="59"/>
    </row>
    <row r="104" spans="1:51">
      <c r="A104" s="19">
        <v>43620</v>
      </c>
      <c r="B104" t="s">
        <v>59</v>
      </c>
      <c r="C104" s="19">
        <v>43953</v>
      </c>
      <c r="D104">
        <v>7</v>
      </c>
      <c r="E104">
        <v>39</v>
      </c>
      <c r="F104">
        <v>0</v>
      </c>
      <c r="G104">
        <v>2.6</v>
      </c>
      <c r="H104">
        <v>7</v>
      </c>
      <c r="I104">
        <v>1.9</v>
      </c>
      <c r="J104">
        <v>20.100000000000001</v>
      </c>
      <c r="K104">
        <v>0</v>
      </c>
      <c r="L104">
        <v>9.5</v>
      </c>
      <c r="M104">
        <v>1</v>
      </c>
      <c r="N104">
        <v>45.4</v>
      </c>
      <c r="O104">
        <v>0</v>
      </c>
      <c r="P104">
        <v>4.9000000000000004</v>
      </c>
      <c r="Q104">
        <v>6.8</v>
      </c>
      <c r="R104">
        <v>4.8</v>
      </c>
      <c r="S104">
        <v>16.600000000000001</v>
      </c>
      <c r="T104">
        <v>4.0999999999999996</v>
      </c>
      <c r="U104">
        <v>8.6</v>
      </c>
      <c r="V104">
        <v>4.3</v>
      </c>
      <c r="W104">
        <v>5</v>
      </c>
      <c r="X104">
        <v>0</v>
      </c>
      <c r="Y104">
        <v>0</v>
      </c>
      <c r="Z104">
        <v>0</v>
      </c>
      <c r="AA104">
        <v>0</v>
      </c>
      <c r="AB104">
        <v>2</v>
      </c>
      <c r="AC104">
        <v>0</v>
      </c>
      <c r="AD104">
        <v>0</v>
      </c>
      <c r="AE104">
        <v>0</v>
      </c>
      <c r="AY104" s="59"/>
    </row>
    <row r="105" spans="1:51">
      <c r="A105" s="19">
        <v>43620</v>
      </c>
      <c r="B105" t="s">
        <v>60</v>
      </c>
      <c r="C105" s="19">
        <v>43953</v>
      </c>
      <c r="D105">
        <v>39</v>
      </c>
      <c r="E105">
        <v>41.4</v>
      </c>
      <c r="F105">
        <v>0</v>
      </c>
      <c r="G105">
        <v>0.8</v>
      </c>
      <c r="H105">
        <v>9</v>
      </c>
      <c r="I105">
        <v>3.1</v>
      </c>
      <c r="J105">
        <v>16.399999999999999</v>
      </c>
      <c r="K105">
        <v>0</v>
      </c>
      <c r="L105">
        <v>12.4</v>
      </c>
      <c r="M105">
        <v>0.2</v>
      </c>
      <c r="N105">
        <v>49.3</v>
      </c>
      <c r="O105">
        <v>0</v>
      </c>
      <c r="P105">
        <v>4.4000000000000004</v>
      </c>
      <c r="Q105">
        <v>6.9</v>
      </c>
      <c r="R105">
        <v>4.7</v>
      </c>
      <c r="S105">
        <v>12.6</v>
      </c>
      <c r="T105">
        <v>4.0999999999999996</v>
      </c>
      <c r="U105">
        <v>9.4</v>
      </c>
      <c r="V105">
        <v>3.8</v>
      </c>
      <c r="W105">
        <v>25</v>
      </c>
      <c r="X105">
        <v>0</v>
      </c>
      <c r="Y105">
        <v>0</v>
      </c>
      <c r="Z105">
        <v>1</v>
      </c>
      <c r="AA105">
        <v>0</v>
      </c>
      <c r="AB105">
        <v>10</v>
      </c>
      <c r="AC105">
        <v>0</v>
      </c>
      <c r="AD105">
        <v>3</v>
      </c>
      <c r="AE105">
        <v>0</v>
      </c>
      <c r="AY105" s="59"/>
    </row>
    <row r="106" spans="1:51">
      <c r="A106" s="19">
        <v>43620</v>
      </c>
      <c r="B106" t="s">
        <v>61</v>
      </c>
      <c r="C106" s="19">
        <v>43956</v>
      </c>
      <c r="D106">
        <v>82</v>
      </c>
      <c r="E106">
        <v>45.2</v>
      </c>
      <c r="F106">
        <v>0</v>
      </c>
      <c r="G106">
        <v>0.6</v>
      </c>
      <c r="H106">
        <v>22.7</v>
      </c>
      <c r="I106">
        <v>4.8</v>
      </c>
      <c r="J106">
        <v>21</v>
      </c>
      <c r="K106">
        <v>0</v>
      </c>
      <c r="L106">
        <v>8.4</v>
      </c>
      <c r="M106">
        <v>0.4</v>
      </c>
      <c r="N106">
        <v>49.3</v>
      </c>
      <c r="O106">
        <v>0</v>
      </c>
      <c r="P106">
        <v>2.8</v>
      </c>
      <c r="Q106">
        <v>14.6</v>
      </c>
      <c r="R106">
        <v>4.0999999999999996</v>
      </c>
      <c r="S106">
        <v>13.6</v>
      </c>
      <c r="T106">
        <v>3</v>
      </c>
      <c r="U106">
        <v>5.9</v>
      </c>
      <c r="V106">
        <v>3.1</v>
      </c>
      <c r="W106">
        <v>41</v>
      </c>
      <c r="X106">
        <v>0</v>
      </c>
      <c r="Y106">
        <v>0</v>
      </c>
      <c r="Z106">
        <v>21</v>
      </c>
      <c r="AA106">
        <v>0</v>
      </c>
      <c r="AB106">
        <v>19</v>
      </c>
      <c r="AC106">
        <v>0</v>
      </c>
      <c r="AD106">
        <v>1</v>
      </c>
      <c r="AE106">
        <v>0</v>
      </c>
      <c r="AY106" s="59"/>
    </row>
    <row r="107" spans="1:51">
      <c r="A107" s="19">
        <v>43620</v>
      </c>
      <c r="B107" t="s">
        <v>62</v>
      </c>
      <c r="C107" s="19">
        <v>43963</v>
      </c>
      <c r="D107">
        <v>29</v>
      </c>
      <c r="E107">
        <v>42.5</v>
      </c>
      <c r="F107">
        <v>0</v>
      </c>
      <c r="G107">
        <v>2.5</v>
      </c>
      <c r="H107">
        <v>7.6</v>
      </c>
      <c r="I107">
        <v>0.3</v>
      </c>
      <c r="J107">
        <v>15.2</v>
      </c>
      <c r="K107">
        <v>0</v>
      </c>
      <c r="L107">
        <v>14.1</v>
      </c>
      <c r="M107">
        <v>0.4</v>
      </c>
      <c r="N107">
        <v>50.1</v>
      </c>
      <c r="O107">
        <v>0</v>
      </c>
      <c r="P107">
        <v>4.7</v>
      </c>
      <c r="Q107">
        <v>5.9</v>
      </c>
      <c r="R107">
        <v>3.9</v>
      </c>
      <c r="S107">
        <v>12</v>
      </c>
      <c r="T107">
        <v>3.7</v>
      </c>
      <c r="U107">
        <v>11</v>
      </c>
      <c r="V107">
        <v>3.8</v>
      </c>
      <c r="W107">
        <v>19</v>
      </c>
      <c r="X107">
        <v>0</v>
      </c>
      <c r="Y107">
        <v>0</v>
      </c>
      <c r="Z107">
        <v>0</v>
      </c>
      <c r="AA107">
        <v>0</v>
      </c>
      <c r="AB107">
        <v>7</v>
      </c>
      <c r="AC107">
        <v>0</v>
      </c>
      <c r="AD107">
        <v>3</v>
      </c>
      <c r="AE107">
        <v>0</v>
      </c>
      <c r="AY107" s="59"/>
    </row>
    <row r="108" spans="1:51">
      <c r="A108" s="19">
        <v>43620</v>
      </c>
      <c r="B108" t="s">
        <v>63</v>
      </c>
      <c r="C108" s="19">
        <v>43963</v>
      </c>
      <c r="D108">
        <v>28</v>
      </c>
      <c r="E108">
        <v>47.2</v>
      </c>
      <c r="F108">
        <v>0</v>
      </c>
      <c r="G108">
        <v>4</v>
      </c>
      <c r="H108">
        <v>6.4</v>
      </c>
      <c r="I108">
        <v>4.0999999999999996</v>
      </c>
      <c r="J108">
        <v>14.7</v>
      </c>
      <c r="K108">
        <v>0</v>
      </c>
      <c r="L108">
        <v>6.8</v>
      </c>
      <c r="M108">
        <v>0.4</v>
      </c>
      <c r="N108">
        <v>57.4</v>
      </c>
      <c r="O108">
        <v>0</v>
      </c>
      <c r="P108">
        <v>5</v>
      </c>
      <c r="Q108">
        <v>5</v>
      </c>
      <c r="R108">
        <v>4.9000000000000004</v>
      </c>
      <c r="S108">
        <v>10.4</v>
      </c>
      <c r="T108">
        <v>3.7</v>
      </c>
      <c r="U108">
        <v>5.7</v>
      </c>
      <c r="V108">
        <v>3.3</v>
      </c>
      <c r="W108">
        <v>24</v>
      </c>
      <c r="X108">
        <v>0</v>
      </c>
      <c r="Y108">
        <v>0</v>
      </c>
      <c r="Z108">
        <v>0</v>
      </c>
      <c r="AA108">
        <v>0</v>
      </c>
      <c r="AB108">
        <v>4</v>
      </c>
      <c r="AC108">
        <v>0</v>
      </c>
      <c r="AD108">
        <v>0</v>
      </c>
      <c r="AE108">
        <v>0</v>
      </c>
      <c r="AY108" s="59"/>
    </row>
    <row r="109" spans="1:51">
      <c r="A109" s="19">
        <v>43620</v>
      </c>
      <c r="B109" t="s">
        <v>64</v>
      </c>
      <c r="C109" s="19">
        <v>43970</v>
      </c>
      <c r="D109">
        <v>54</v>
      </c>
      <c r="E109">
        <v>45.6</v>
      </c>
      <c r="F109">
        <v>0</v>
      </c>
      <c r="G109">
        <v>4</v>
      </c>
      <c r="H109">
        <v>7.9</v>
      </c>
      <c r="I109">
        <v>3.6</v>
      </c>
      <c r="J109">
        <v>15.4</v>
      </c>
      <c r="K109">
        <v>0</v>
      </c>
      <c r="L109">
        <v>5.4</v>
      </c>
      <c r="M109">
        <v>0.4</v>
      </c>
      <c r="N109">
        <v>54.3</v>
      </c>
      <c r="O109">
        <v>0</v>
      </c>
      <c r="P109">
        <v>5.3</v>
      </c>
      <c r="Q109">
        <v>6.3</v>
      </c>
      <c r="R109">
        <v>4.9000000000000004</v>
      </c>
      <c r="S109">
        <v>11.3</v>
      </c>
      <c r="T109">
        <v>3.7</v>
      </c>
      <c r="U109">
        <v>5.5</v>
      </c>
      <c r="V109">
        <v>3.7</v>
      </c>
      <c r="W109">
        <v>40</v>
      </c>
      <c r="X109">
        <v>0</v>
      </c>
      <c r="Y109">
        <v>0</v>
      </c>
      <c r="Z109">
        <v>1</v>
      </c>
      <c r="AA109">
        <v>0</v>
      </c>
      <c r="AB109">
        <v>13</v>
      </c>
      <c r="AC109">
        <v>0</v>
      </c>
      <c r="AD109">
        <v>0</v>
      </c>
      <c r="AE109">
        <v>0</v>
      </c>
      <c r="AY109" s="59"/>
    </row>
    <row r="110" spans="1:51">
      <c r="A110" s="19">
        <v>43620</v>
      </c>
      <c r="B110" t="s">
        <v>65</v>
      </c>
      <c r="C110" s="19">
        <v>43970</v>
      </c>
      <c r="D110">
        <v>61</v>
      </c>
      <c r="E110">
        <v>37.299999999999997</v>
      </c>
      <c r="F110">
        <v>0</v>
      </c>
      <c r="G110">
        <v>1.4</v>
      </c>
      <c r="H110">
        <v>8</v>
      </c>
      <c r="I110">
        <v>0.5</v>
      </c>
      <c r="J110">
        <v>25.1</v>
      </c>
      <c r="K110">
        <v>0</v>
      </c>
      <c r="L110">
        <v>10.4</v>
      </c>
      <c r="M110">
        <v>5.4</v>
      </c>
      <c r="N110">
        <v>39.6</v>
      </c>
      <c r="O110">
        <v>0</v>
      </c>
      <c r="P110">
        <v>4.5</v>
      </c>
      <c r="Q110">
        <v>6.4</v>
      </c>
      <c r="R110">
        <v>4.0999999999999996</v>
      </c>
      <c r="S110">
        <v>22.4</v>
      </c>
      <c r="T110">
        <v>3.8</v>
      </c>
      <c r="U110">
        <v>8.6999999999999993</v>
      </c>
      <c r="V110">
        <v>5.9</v>
      </c>
      <c r="W110">
        <v>35</v>
      </c>
      <c r="X110">
        <v>0</v>
      </c>
      <c r="Y110">
        <v>0</v>
      </c>
      <c r="Z110">
        <v>1</v>
      </c>
      <c r="AA110">
        <v>0</v>
      </c>
      <c r="AB110">
        <v>23</v>
      </c>
      <c r="AC110">
        <v>0</v>
      </c>
      <c r="AD110">
        <v>2</v>
      </c>
      <c r="AE110">
        <v>0</v>
      </c>
      <c r="AY110" s="59"/>
    </row>
    <row r="111" spans="1:51">
      <c r="A111" s="19">
        <v>43620</v>
      </c>
      <c r="B111" t="s">
        <v>143</v>
      </c>
      <c r="C111" s="19">
        <v>43984</v>
      </c>
      <c r="D111">
        <v>20</v>
      </c>
      <c r="E111">
        <v>38.4</v>
      </c>
      <c r="F111">
        <v>0</v>
      </c>
      <c r="G111">
        <v>8.9</v>
      </c>
      <c r="H111">
        <v>8.5</v>
      </c>
      <c r="I111">
        <v>0.5</v>
      </c>
      <c r="J111">
        <v>18.5</v>
      </c>
      <c r="K111">
        <v>0</v>
      </c>
      <c r="L111">
        <v>8.6</v>
      </c>
      <c r="M111">
        <v>2.2999999999999998</v>
      </c>
      <c r="N111">
        <v>42.6</v>
      </c>
      <c r="O111">
        <v>0</v>
      </c>
      <c r="P111">
        <v>8.1999999999999993</v>
      </c>
      <c r="Q111">
        <v>7.4</v>
      </c>
      <c r="R111">
        <v>4.5999999999999996</v>
      </c>
      <c r="S111">
        <v>15.1</v>
      </c>
      <c r="T111">
        <v>4.5999999999999996</v>
      </c>
      <c r="U111">
        <v>7.8</v>
      </c>
      <c r="V111">
        <v>5</v>
      </c>
      <c r="W111">
        <v>13</v>
      </c>
      <c r="X111">
        <v>0</v>
      </c>
      <c r="Y111">
        <v>0</v>
      </c>
      <c r="Z111">
        <v>0</v>
      </c>
      <c r="AA111">
        <v>0</v>
      </c>
      <c r="AB111">
        <v>7</v>
      </c>
      <c r="AC111">
        <v>0</v>
      </c>
      <c r="AD111">
        <v>0</v>
      </c>
      <c r="AE111">
        <v>0</v>
      </c>
      <c r="AY111" s="59"/>
    </row>
    <row r="112" spans="1:51">
      <c r="A112" s="19">
        <v>43620</v>
      </c>
      <c r="B112" t="s">
        <v>67</v>
      </c>
      <c r="C112" s="19">
        <v>43984</v>
      </c>
      <c r="D112">
        <v>19</v>
      </c>
      <c r="E112">
        <v>39.6</v>
      </c>
      <c r="F112">
        <v>0</v>
      </c>
      <c r="G112">
        <v>0.5</v>
      </c>
      <c r="H112">
        <v>10.5</v>
      </c>
      <c r="I112">
        <v>2.7</v>
      </c>
      <c r="J112">
        <v>18.7</v>
      </c>
      <c r="K112">
        <v>0</v>
      </c>
      <c r="L112">
        <v>13</v>
      </c>
      <c r="M112">
        <v>0.6</v>
      </c>
      <c r="N112">
        <v>42.9</v>
      </c>
      <c r="O112">
        <v>0</v>
      </c>
      <c r="P112">
        <v>4.4000000000000004</v>
      </c>
      <c r="Q112">
        <v>8.1999999999999993</v>
      </c>
      <c r="R112">
        <v>5.2</v>
      </c>
      <c r="S112">
        <v>14.9</v>
      </c>
      <c r="T112">
        <v>4.3</v>
      </c>
      <c r="U112">
        <v>10.1</v>
      </c>
      <c r="V112">
        <v>4.0999999999999996</v>
      </c>
      <c r="W112">
        <v>11</v>
      </c>
      <c r="X112">
        <v>0</v>
      </c>
      <c r="Y112">
        <v>0</v>
      </c>
      <c r="Z112">
        <v>1</v>
      </c>
      <c r="AA112">
        <v>0</v>
      </c>
      <c r="AB112">
        <v>5</v>
      </c>
      <c r="AC112">
        <v>0</v>
      </c>
      <c r="AD112">
        <v>2</v>
      </c>
      <c r="AE112">
        <v>0</v>
      </c>
      <c r="AY112" s="59"/>
    </row>
    <row r="113" spans="1:51">
      <c r="A113" s="19">
        <v>43620</v>
      </c>
      <c r="B113" t="s">
        <v>68</v>
      </c>
      <c r="C113" s="19">
        <v>43984</v>
      </c>
      <c r="D113">
        <v>126</v>
      </c>
      <c r="E113">
        <v>39.5</v>
      </c>
      <c r="F113">
        <v>0</v>
      </c>
      <c r="G113">
        <v>16.100000000000001</v>
      </c>
      <c r="H113">
        <v>10.3</v>
      </c>
      <c r="I113">
        <v>0.1</v>
      </c>
      <c r="J113">
        <v>26.7</v>
      </c>
      <c r="K113">
        <v>0</v>
      </c>
      <c r="L113">
        <v>11.4</v>
      </c>
      <c r="M113">
        <v>4.9000000000000004</v>
      </c>
      <c r="N113">
        <v>38.6</v>
      </c>
      <c r="O113">
        <v>0</v>
      </c>
      <c r="P113">
        <v>11.1</v>
      </c>
      <c r="Q113">
        <v>6.6</v>
      </c>
      <c r="R113">
        <v>3.4</v>
      </c>
      <c r="S113">
        <v>20.2</v>
      </c>
      <c r="T113">
        <v>3.5</v>
      </c>
      <c r="U113">
        <v>7.6</v>
      </c>
      <c r="V113">
        <v>4.9000000000000004</v>
      </c>
      <c r="W113">
        <v>56</v>
      </c>
      <c r="X113">
        <v>0</v>
      </c>
      <c r="Y113">
        <v>23</v>
      </c>
      <c r="Z113">
        <v>4</v>
      </c>
      <c r="AA113">
        <v>0</v>
      </c>
      <c r="AB113">
        <v>38</v>
      </c>
      <c r="AC113">
        <v>0</v>
      </c>
      <c r="AD113">
        <v>6</v>
      </c>
      <c r="AE113">
        <v>0</v>
      </c>
      <c r="AY113" s="59"/>
    </row>
    <row r="114" spans="1:51">
      <c r="A114" s="19">
        <v>43620</v>
      </c>
      <c r="B114" t="s">
        <v>69</v>
      </c>
      <c r="C114" s="19">
        <v>43984</v>
      </c>
      <c r="D114">
        <v>34</v>
      </c>
      <c r="E114">
        <v>36.9</v>
      </c>
      <c r="F114">
        <v>0</v>
      </c>
      <c r="G114">
        <v>1.6</v>
      </c>
      <c r="H114">
        <v>7</v>
      </c>
      <c r="I114">
        <v>0.2</v>
      </c>
      <c r="J114">
        <v>24.9</v>
      </c>
      <c r="K114">
        <v>0</v>
      </c>
      <c r="L114">
        <v>9.9</v>
      </c>
      <c r="M114">
        <v>6.4</v>
      </c>
      <c r="N114">
        <v>38</v>
      </c>
      <c r="O114">
        <v>0</v>
      </c>
      <c r="P114">
        <v>4.5999999999999996</v>
      </c>
      <c r="Q114">
        <v>6.7</v>
      </c>
      <c r="R114">
        <v>4.5</v>
      </c>
      <c r="S114">
        <v>22.2</v>
      </c>
      <c r="T114">
        <v>4.2</v>
      </c>
      <c r="U114">
        <v>8.1999999999999993</v>
      </c>
      <c r="V114">
        <v>6.8</v>
      </c>
      <c r="W114">
        <v>20</v>
      </c>
      <c r="X114">
        <v>0</v>
      </c>
      <c r="Y114">
        <v>0</v>
      </c>
      <c r="Z114">
        <v>0</v>
      </c>
      <c r="AA114">
        <v>0</v>
      </c>
      <c r="AB114">
        <v>13</v>
      </c>
      <c r="AC114">
        <v>0</v>
      </c>
      <c r="AD114">
        <v>1</v>
      </c>
      <c r="AE114">
        <v>0</v>
      </c>
      <c r="AY114" s="59"/>
    </row>
    <row r="115" spans="1:51">
      <c r="A115" s="19">
        <v>43620</v>
      </c>
      <c r="B115" t="s">
        <v>70</v>
      </c>
      <c r="C115" s="19">
        <v>43984</v>
      </c>
      <c r="D115">
        <v>16</v>
      </c>
      <c r="E115">
        <v>41.2</v>
      </c>
      <c r="F115">
        <v>0</v>
      </c>
      <c r="G115">
        <v>1.6</v>
      </c>
      <c r="H115">
        <v>9.3000000000000007</v>
      </c>
      <c r="I115">
        <v>3</v>
      </c>
      <c r="J115">
        <v>16.5</v>
      </c>
      <c r="K115">
        <v>0</v>
      </c>
      <c r="L115">
        <v>12.1</v>
      </c>
      <c r="M115">
        <v>0.3</v>
      </c>
      <c r="N115">
        <v>46.2</v>
      </c>
      <c r="O115">
        <v>0</v>
      </c>
      <c r="P115">
        <v>4.7</v>
      </c>
      <c r="Q115">
        <v>7.4</v>
      </c>
      <c r="R115">
        <v>5.2</v>
      </c>
      <c r="S115">
        <v>12.8</v>
      </c>
      <c r="T115">
        <v>4</v>
      </c>
      <c r="U115">
        <v>9.5</v>
      </c>
      <c r="V115">
        <v>4.3</v>
      </c>
      <c r="W115">
        <v>11</v>
      </c>
      <c r="X115">
        <v>0</v>
      </c>
      <c r="Y115">
        <v>0</v>
      </c>
      <c r="Z115">
        <v>0</v>
      </c>
      <c r="AA115">
        <v>0</v>
      </c>
      <c r="AB115">
        <v>4</v>
      </c>
      <c r="AC115">
        <v>0</v>
      </c>
      <c r="AD115">
        <v>1</v>
      </c>
      <c r="AE115">
        <v>0</v>
      </c>
      <c r="AY115" s="59"/>
    </row>
    <row r="116" spans="1:51">
      <c r="A116" s="19">
        <v>43620</v>
      </c>
      <c r="B116" t="s">
        <v>71</v>
      </c>
      <c r="C116" s="19">
        <v>43988</v>
      </c>
      <c r="D116">
        <v>7</v>
      </c>
      <c r="E116">
        <v>39</v>
      </c>
      <c r="F116">
        <v>0</v>
      </c>
      <c r="G116">
        <v>2.6</v>
      </c>
      <c r="H116">
        <v>7</v>
      </c>
      <c r="I116">
        <v>1.9</v>
      </c>
      <c r="J116">
        <v>20.100000000000001</v>
      </c>
      <c r="K116">
        <v>0</v>
      </c>
      <c r="L116">
        <v>9.5</v>
      </c>
      <c r="M116">
        <v>1</v>
      </c>
      <c r="N116">
        <v>43.2</v>
      </c>
      <c r="O116">
        <v>0</v>
      </c>
      <c r="P116">
        <v>6</v>
      </c>
      <c r="Q116">
        <v>6.4</v>
      </c>
      <c r="R116">
        <v>5</v>
      </c>
      <c r="S116">
        <v>16.899999999999999</v>
      </c>
      <c r="T116">
        <v>4.5999999999999996</v>
      </c>
      <c r="U116">
        <v>8.3000000000000007</v>
      </c>
      <c r="V116">
        <v>4.8</v>
      </c>
      <c r="W116">
        <v>5</v>
      </c>
      <c r="X116">
        <v>0</v>
      </c>
      <c r="Y116">
        <v>0</v>
      </c>
      <c r="Z116">
        <v>0</v>
      </c>
      <c r="AA116">
        <v>0</v>
      </c>
      <c r="AB116">
        <v>2</v>
      </c>
      <c r="AC116">
        <v>0</v>
      </c>
      <c r="AD116">
        <v>0</v>
      </c>
      <c r="AE116">
        <v>0</v>
      </c>
      <c r="AY116" s="59"/>
    </row>
    <row r="117" spans="1:51">
      <c r="A117" s="19">
        <v>43620</v>
      </c>
      <c r="B117" t="s">
        <v>73</v>
      </c>
      <c r="C117" s="19">
        <v>44013</v>
      </c>
      <c r="D117">
        <v>41</v>
      </c>
      <c r="E117">
        <v>40.9</v>
      </c>
      <c r="F117">
        <v>0</v>
      </c>
      <c r="G117">
        <v>2.7</v>
      </c>
      <c r="H117">
        <v>8.6999999999999993</v>
      </c>
      <c r="I117">
        <v>2.2999999999999998</v>
      </c>
      <c r="J117">
        <v>20.100000000000001</v>
      </c>
      <c r="K117">
        <v>0</v>
      </c>
      <c r="L117">
        <v>10.5</v>
      </c>
      <c r="M117">
        <v>1.5</v>
      </c>
      <c r="N117">
        <v>53.6</v>
      </c>
      <c r="O117">
        <v>0</v>
      </c>
      <c r="P117">
        <v>3.3</v>
      </c>
      <c r="Q117">
        <v>6.1</v>
      </c>
      <c r="R117">
        <v>3.1</v>
      </c>
      <c r="S117">
        <v>17.399999999999999</v>
      </c>
      <c r="T117">
        <v>2.2000000000000002</v>
      </c>
      <c r="U117">
        <v>8.1</v>
      </c>
      <c r="V117">
        <v>2.9</v>
      </c>
      <c r="W117">
        <v>2429</v>
      </c>
      <c r="X117">
        <v>0</v>
      </c>
      <c r="Y117">
        <v>23</v>
      </c>
      <c r="Z117">
        <v>120</v>
      </c>
      <c r="AA117">
        <v>13</v>
      </c>
      <c r="AB117">
        <v>1181</v>
      </c>
      <c r="AC117">
        <v>0</v>
      </c>
      <c r="AD117">
        <v>216</v>
      </c>
      <c r="AE117">
        <v>0</v>
      </c>
      <c r="AY117" s="59"/>
    </row>
    <row r="118" spans="1:51">
      <c r="A118" s="19">
        <v>43623</v>
      </c>
      <c r="B118" t="s">
        <v>15</v>
      </c>
      <c r="C118" s="19">
        <v>43864</v>
      </c>
      <c r="D118">
        <v>41</v>
      </c>
      <c r="E118">
        <v>34.4</v>
      </c>
      <c r="F118">
        <v>0</v>
      </c>
      <c r="G118">
        <v>1.9</v>
      </c>
      <c r="H118">
        <v>16.7</v>
      </c>
      <c r="I118">
        <v>3.2</v>
      </c>
      <c r="J118">
        <v>20</v>
      </c>
      <c r="K118">
        <v>0</v>
      </c>
      <c r="L118">
        <v>15.1</v>
      </c>
      <c r="M118">
        <v>1.2</v>
      </c>
      <c r="N118">
        <v>42.1</v>
      </c>
      <c r="O118">
        <v>0</v>
      </c>
      <c r="P118">
        <v>3.5</v>
      </c>
      <c r="Q118">
        <v>13.1</v>
      </c>
      <c r="R118">
        <v>4</v>
      </c>
      <c r="S118">
        <v>16.399999999999999</v>
      </c>
      <c r="T118">
        <v>2.6</v>
      </c>
      <c r="U118">
        <v>11.4</v>
      </c>
      <c r="V118">
        <v>3.5</v>
      </c>
      <c r="W118">
        <v>16</v>
      </c>
      <c r="X118">
        <v>0</v>
      </c>
      <c r="Y118">
        <v>0</v>
      </c>
      <c r="Z118">
        <v>8</v>
      </c>
      <c r="AA118">
        <v>0</v>
      </c>
      <c r="AB118">
        <v>10</v>
      </c>
      <c r="AC118">
        <v>0</v>
      </c>
      <c r="AD118">
        <v>7</v>
      </c>
      <c r="AE118">
        <v>0</v>
      </c>
      <c r="AY118" s="59"/>
    </row>
    <row r="119" spans="1:51">
      <c r="A119" s="19">
        <v>43623</v>
      </c>
      <c r="B119" t="s">
        <v>16</v>
      </c>
      <c r="C119" s="19">
        <v>43872</v>
      </c>
      <c r="D119">
        <v>24</v>
      </c>
      <c r="E119">
        <v>38.4</v>
      </c>
      <c r="F119">
        <v>0</v>
      </c>
      <c r="G119">
        <v>2.4</v>
      </c>
      <c r="H119">
        <v>11</v>
      </c>
      <c r="I119">
        <v>1.9</v>
      </c>
      <c r="J119">
        <v>17</v>
      </c>
      <c r="K119">
        <v>0</v>
      </c>
      <c r="L119">
        <v>10.5</v>
      </c>
      <c r="M119">
        <v>1.3</v>
      </c>
      <c r="N119">
        <v>51.3</v>
      </c>
      <c r="O119">
        <v>0</v>
      </c>
      <c r="P119">
        <v>3.9</v>
      </c>
      <c r="Q119">
        <v>8.8000000000000007</v>
      </c>
      <c r="R119">
        <v>3.5</v>
      </c>
      <c r="S119">
        <v>14.2</v>
      </c>
      <c r="T119">
        <v>2.9</v>
      </c>
      <c r="U119">
        <v>8.1</v>
      </c>
      <c r="V119">
        <v>3.6</v>
      </c>
      <c r="W119">
        <v>15</v>
      </c>
      <c r="X119">
        <v>0</v>
      </c>
      <c r="Y119">
        <v>0</v>
      </c>
      <c r="Z119">
        <v>1</v>
      </c>
      <c r="AA119">
        <v>0</v>
      </c>
      <c r="AB119">
        <v>7</v>
      </c>
      <c r="AC119">
        <v>0</v>
      </c>
      <c r="AD119">
        <v>1</v>
      </c>
      <c r="AE119">
        <v>0</v>
      </c>
      <c r="AY119" s="59"/>
    </row>
    <row r="120" spans="1:51">
      <c r="A120" s="19">
        <v>43623</v>
      </c>
      <c r="B120" t="s">
        <v>17</v>
      </c>
      <c r="C120" s="19">
        <v>43883</v>
      </c>
      <c r="D120">
        <v>36</v>
      </c>
      <c r="E120">
        <v>35.1</v>
      </c>
      <c r="F120">
        <v>0</v>
      </c>
      <c r="G120">
        <v>0.8</v>
      </c>
      <c r="H120">
        <v>8.8000000000000007</v>
      </c>
      <c r="I120">
        <v>1</v>
      </c>
      <c r="J120">
        <v>22.2</v>
      </c>
      <c r="K120">
        <v>0</v>
      </c>
      <c r="L120">
        <v>11.6</v>
      </c>
      <c r="M120">
        <v>3.5</v>
      </c>
      <c r="N120">
        <v>43.8</v>
      </c>
      <c r="O120">
        <v>0</v>
      </c>
      <c r="P120">
        <v>3.4</v>
      </c>
      <c r="Q120">
        <v>7.9</v>
      </c>
      <c r="R120">
        <v>3.8</v>
      </c>
      <c r="S120">
        <v>20.5</v>
      </c>
      <c r="T120">
        <v>3</v>
      </c>
      <c r="U120">
        <v>9.1</v>
      </c>
      <c r="V120">
        <v>4.8</v>
      </c>
      <c r="W120">
        <v>20</v>
      </c>
      <c r="X120">
        <v>0</v>
      </c>
      <c r="Y120">
        <v>0</v>
      </c>
      <c r="Z120">
        <v>1</v>
      </c>
      <c r="AA120">
        <v>0</v>
      </c>
      <c r="AB120">
        <v>13</v>
      </c>
      <c r="AC120">
        <v>0</v>
      </c>
      <c r="AD120">
        <v>2</v>
      </c>
      <c r="AE120">
        <v>0</v>
      </c>
      <c r="AY120" s="59"/>
    </row>
    <row r="121" spans="1:51">
      <c r="A121" s="19">
        <v>43623</v>
      </c>
      <c r="B121" t="s">
        <v>18</v>
      </c>
      <c r="C121" s="19">
        <v>43890</v>
      </c>
      <c r="D121">
        <v>54</v>
      </c>
      <c r="E121">
        <v>52.3</v>
      </c>
      <c r="F121">
        <v>0</v>
      </c>
      <c r="G121">
        <v>3.2</v>
      </c>
      <c r="H121">
        <v>4.4000000000000004</v>
      </c>
      <c r="I121">
        <v>0.7</v>
      </c>
      <c r="J121">
        <v>12.8</v>
      </c>
      <c r="K121">
        <v>0</v>
      </c>
      <c r="L121">
        <v>10.3</v>
      </c>
      <c r="M121">
        <v>0.9</v>
      </c>
      <c r="N121">
        <v>72.2</v>
      </c>
      <c r="O121">
        <v>0</v>
      </c>
      <c r="P121">
        <v>2.7</v>
      </c>
      <c r="Q121">
        <v>3.4</v>
      </c>
      <c r="R121">
        <v>2.1</v>
      </c>
      <c r="S121">
        <v>6.7</v>
      </c>
      <c r="T121">
        <v>2.1</v>
      </c>
      <c r="U121">
        <v>5.5</v>
      </c>
      <c r="V121">
        <v>2.4</v>
      </c>
      <c r="W121">
        <v>48</v>
      </c>
      <c r="X121">
        <v>0</v>
      </c>
      <c r="Y121">
        <v>0</v>
      </c>
      <c r="Z121">
        <v>0</v>
      </c>
      <c r="AA121">
        <v>0</v>
      </c>
      <c r="AB121">
        <v>4</v>
      </c>
      <c r="AC121">
        <v>0</v>
      </c>
      <c r="AD121">
        <v>2</v>
      </c>
      <c r="AE121">
        <v>0</v>
      </c>
      <c r="AY121" s="59"/>
    </row>
    <row r="122" spans="1:51">
      <c r="A122" s="19">
        <v>43623</v>
      </c>
      <c r="B122" t="s">
        <v>19</v>
      </c>
      <c r="C122" s="19">
        <v>43893</v>
      </c>
      <c r="D122">
        <v>52</v>
      </c>
      <c r="E122">
        <v>48.7</v>
      </c>
      <c r="F122">
        <v>0</v>
      </c>
      <c r="G122">
        <v>5.5</v>
      </c>
      <c r="H122">
        <v>5.8</v>
      </c>
      <c r="I122">
        <v>2.5</v>
      </c>
      <c r="J122">
        <v>13.1</v>
      </c>
      <c r="K122">
        <v>0</v>
      </c>
      <c r="L122">
        <v>7.4</v>
      </c>
      <c r="M122">
        <v>0.7</v>
      </c>
      <c r="N122">
        <v>66.900000000000006</v>
      </c>
      <c r="O122">
        <v>0</v>
      </c>
      <c r="P122">
        <v>3.9</v>
      </c>
      <c r="Q122">
        <v>4.7</v>
      </c>
      <c r="R122">
        <v>3.2</v>
      </c>
      <c r="S122">
        <v>8</v>
      </c>
      <c r="T122">
        <v>2.4</v>
      </c>
      <c r="U122">
        <v>4.8</v>
      </c>
      <c r="V122">
        <v>2.9</v>
      </c>
      <c r="W122">
        <v>47</v>
      </c>
      <c r="X122">
        <v>0</v>
      </c>
      <c r="Y122">
        <v>0</v>
      </c>
      <c r="Z122">
        <v>0</v>
      </c>
      <c r="AA122">
        <v>0</v>
      </c>
      <c r="AB122">
        <v>5</v>
      </c>
      <c r="AC122">
        <v>0</v>
      </c>
      <c r="AD122">
        <v>0</v>
      </c>
      <c r="AE122">
        <v>0</v>
      </c>
      <c r="AY122" s="59"/>
    </row>
    <row r="123" spans="1:51">
      <c r="A123" s="19">
        <v>43623</v>
      </c>
      <c r="B123" t="s">
        <v>20</v>
      </c>
      <c r="C123" s="19">
        <v>43893</v>
      </c>
      <c r="D123">
        <v>6</v>
      </c>
      <c r="E123">
        <v>38.4</v>
      </c>
      <c r="F123">
        <v>0</v>
      </c>
      <c r="G123">
        <v>2.5</v>
      </c>
      <c r="H123">
        <v>7.3</v>
      </c>
      <c r="I123">
        <v>1.9</v>
      </c>
      <c r="J123">
        <v>19.8</v>
      </c>
      <c r="K123">
        <v>0</v>
      </c>
      <c r="L123">
        <v>10.1</v>
      </c>
      <c r="M123">
        <v>1</v>
      </c>
      <c r="N123">
        <v>49.3</v>
      </c>
      <c r="O123">
        <v>0</v>
      </c>
      <c r="P123">
        <v>4.2</v>
      </c>
      <c r="Q123">
        <v>6.9</v>
      </c>
      <c r="R123">
        <v>3.9</v>
      </c>
      <c r="S123">
        <v>17</v>
      </c>
      <c r="T123">
        <v>3.1</v>
      </c>
      <c r="U123">
        <v>7.9</v>
      </c>
      <c r="V123">
        <v>4.0999999999999996</v>
      </c>
      <c r="W123">
        <v>4</v>
      </c>
      <c r="X123">
        <v>0</v>
      </c>
      <c r="Y123">
        <v>0</v>
      </c>
      <c r="Z123">
        <v>0</v>
      </c>
      <c r="AA123">
        <v>0</v>
      </c>
      <c r="AB123">
        <v>2</v>
      </c>
      <c r="AC123">
        <v>0</v>
      </c>
      <c r="AD123">
        <v>0</v>
      </c>
      <c r="AE123">
        <v>0</v>
      </c>
      <c r="AY123" s="59"/>
    </row>
    <row r="124" spans="1:51">
      <c r="A124" s="19">
        <v>43623</v>
      </c>
      <c r="B124" t="s">
        <v>21</v>
      </c>
      <c r="C124" s="19">
        <v>43893</v>
      </c>
      <c r="D124">
        <v>31</v>
      </c>
      <c r="E124">
        <v>44.9</v>
      </c>
      <c r="F124">
        <v>0</v>
      </c>
      <c r="G124">
        <v>4.0999999999999996</v>
      </c>
      <c r="H124">
        <v>7.6</v>
      </c>
      <c r="I124">
        <v>3.3</v>
      </c>
      <c r="J124">
        <v>15.4</v>
      </c>
      <c r="K124">
        <v>0</v>
      </c>
      <c r="L124">
        <v>5.4</v>
      </c>
      <c r="M124">
        <v>0.4</v>
      </c>
      <c r="N124">
        <v>60.7</v>
      </c>
      <c r="O124">
        <v>0</v>
      </c>
      <c r="P124">
        <v>4.0999999999999996</v>
      </c>
      <c r="Q124">
        <v>5.6</v>
      </c>
      <c r="R124">
        <v>4</v>
      </c>
      <c r="S124">
        <v>10.8</v>
      </c>
      <c r="T124">
        <v>2.7</v>
      </c>
      <c r="U124">
        <v>5.0999999999999996</v>
      </c>
      <c r="V124">
        <v>3.1</v>
      </c>
      <c r="W124">
        <v>23</v>
      </c>
      <c r="X124">
        <v>0</v>
      </c>
      <c r="Y124">
        <v>0</v>
      </c>
      <c r="Z124">
        <v>0</v>
      </c>
      <c r="AA124">
        <v>0</v>
      </c>
      <c r="AB124">
        <v>8</v>
      </c>
      <c r="AC124">
        <v>0</v>
      </c>
      <c r="AD124">
        <v>0</v>
      </c>
      <c r="AE124">
        <v>0</v>
      </c>
      <c r="AY124" s="59"/>
    </row>
    <row r="125" spans="1:51">
      <c r="A125" s="19">
        <v>43623</v>
      </c>
      <c r="B125" t="s">
        <v>22</v>
      </c>
      <c r="C125" s="19">
        <v>43893</v>
      </c>
      <c r="D125">
        <v>416</v>
      </c>
      <c r="E125">
        <v>35.6</v>
      </c>
      <c r="F125">
        <v>0</v>
      </c>
      <c r="G125">
        <v>1</v>
      </c>
      <c r="H125">
        <v>10.4</v>
      </c>
      <c r="I125">
        <v>0.6</v>
      </c>
      <c r="J125">
        <v>22.3</v>
      </c>
      <c r="K125">
        <v>0</v>
      </c>
      <c r="L125">
        <v>11.4</v>
      </c>
      <c r="M125">
        <v>1.8</v>
      </c>
      <c r="N125">
        <v>43.5</v>
      </c>
      <c r="O125">
        <v>0</v>
      </c>
      <c r="P125">
        <v>3.5</v>
      </c>
      <c r="Q125">
        <v>8.8000000000000007</v>
      </c>
      <c r="R125">
        <v>3.6</v>
      </c>
      <c r="S125">
        <v>20</v>
      </c>
      <c r="T125">
        <v>3</v>
      </c>
      <c r="U125">
        <v>9</v>
      </c>
      <c r="V125">
        <v>4.3</v>
      </c>
      <c r="W125">
        <v>234</v>
      </c>
      <c r="X125">
        <v>0</v>
      </c>
      <c r="Y125">
        <v>0</v>
      </c>
      <c r="Z125">
        <v>14</v>
      </c>
      <c r="AA125">
        <v>0</v>
      </c>
      <c r="AB125">
        <v>147</v>
      </c>
      <c r="AC125">
        <v>0</v>
      </c>
      <c r="AD125">
        <v>21</v>
      </c>
      <c r="AE125">
        <v>0</v>
      </c>
      <c r="AY125" s="59"/>
    </row>
    <row r="126" spans="1:51">
      <c r="A126" s="19">
        <v>43623</v>
      </c>
      <c r="B126" t="s">
        <v>23</v>
      </c>
      <c r="C126" s="19">
        <v>43893</v>
      </c>
      <c r="D126">
        <v>67</v>
      </c>
      <c r="E126">
        <v>36</v>
      </c>
      <c r="F126">
        <v>0</v>
      </c>
      <c r="G126">
        <v>0.5</v>
      </c>
      <c r="H126">
        <v>7.3</v>
      </c>
      <c r="I126">
        <v>0.3</v>
      </c>
      <c r="J126">
        <v>24.6</v>
      </c>
      <c r="K126">
        <v>0</v>
      </c>
      <c r="L126">
        <v>11.1</v>
      </c>
      <c r="M126">
        <v>5.8</v>
      </c>
      <c r="N126">
        <v>43.1</v>
      </c>
      <c r="O126">
        <v>0</v>
      </c>
      <c r="P126">
        <v>3.6</v>
      </c>
      <c r="Q126">
        <v>6.6</v>
      </c>
      <c r="R126">
        <v>3.2</v>
      </c>
      <c r="S126">
        <v>22.2</v>
      </c>
      <c r="T126">
        <v>3.2</v>
      </c>
      <c r="U126">
        <v>8.6999999999999993</v>
      </c>
      <c r="V126">
        <v>5.8</v>
      </c>
      <c r="W126">
        <v>37</v>
      </c>
      <c r="X126">
        <v>0</v>
      </c>
      <c r="Y126">
        <v>0</v>
      </c>
      <c r="Z126">
        <v>1</v>
      </c>
      <c r="AA126">
        <v>0</v>
      </c>
      <c r="AB126">
        <v>26</v>
      </c>
      <c r="AC126">
        <v>0</v>
      </c>
      <c r="AD126">
        <v>3</v>
      </c>
      <c r="AE126">
        <v>0</v>
      </c>
      <c r="AY126" s="59"/>
    </row>
    <row r="127" spans="1:51">
      <c r="A127" s="19">
        <v>43623</v>
      </c>
      <c r="B127" t="s">
        <v>24</v>
      </c>
      <c r="C127" s="19">
        <v>43893</v>
      </c>
      <c r="D127">
        <v>13</v>
      </c>
      <c r="E127">
        <v>38.4</v>
      </c>
      <c r="F127">
        <v>0</v>
      </c>
      <c r="G127">
        <v>2.5</v>
      </c>
      <c r="H127">
        <v>7.3</v>
      </c>
      <c r="I127">
        <v>1.9</v>
      </c>
      <c r="J127">
        <v>19.8</v>
      </c>
      <c r="K127">
        <v>0</v>
      </c>
      <c r="L127">
        <v>10.1</v>
      </c>
      <c r="M127">
        <v>1</v>
      </c>
      <c r="N127">
        <v>49.7</v>
      </c>
      <c r="O127">
        <v>0</v>
      </c>
      <c r="P127">
        <v>4.0999999999999996</v>
      </c>
      <c r="Q127">
        <v>6.5</v>
      </c>
      <c r="R127">
        <v>3.9</v>
      </c>
      <c r="S127">
        <v>16.399999999999999</v>
      </c>
      <c r="T127">
        <v>3.4</v>
      </c>
      <c r="U127">
        <v>8.1</v>
      </c>
      <c r="V127">
        <v>4</v>
      </c>
      <c r="W127">
        <v>9</v>
      </c>
      <c r="X127">
        <v>0</v>
      </c>
      <c r="Y127">
        <v>0</v>
      </c>
      <c r="Z127">
        <v>0</v>
      </c>
      <c r="AA127">
        <v>0</v>
      </c>
      <c r="AB127">
        <v>4</v>
      </c>
      <c r="AC127">
        <v>0</v>
      </c>
      <c r="AD127">
        <v>0</v>
      </c>
      <c r="AE127">
        <v>0</v>
      </c>
      <c r="AY127" s="59"/>
    </row>
    <row r="128" spans="1:51">
      <c r="A128" s="19">
        <v>43623</v>
      </c>
      <c r="B128" t="s">
        <v>25</v>
      </c>
      <c r="C128" s="19">
        <v>43893</v>
      </c>
      <c r="D128">
        <v>24</v>
      </c>
      <c r="E128">
        <v>32</v>
      </c>
      <c r="F128">
        <v>0</v>
      </c>
      <c r="G128">
        <v>2.2999999999999998</v>
      </c>
      <c r="H128">
        <v>10.4</v>
      </c>
      <c r="I128">
        <v>0.5</v>
      </c>
      <c r="J128">
        <v>22.7</v>
      </c>
      <c r="K128">
        <v>0</v>
      </c>
      <c r="L128">
        <v>10.7</v>
      </c>
      <c r="M128">
        <v>2</v>
      </c>
      <c r="N128">
        <v>37.9</v>
      </c>
      <c r="O128">
        <v>0</v>
      </c>
      <c r="P128">
        <v>4.5</v>
      </c>
      <c r="Q128">
        <v>9.1</v>
      </c>
      <c r="R128">
        <v>4.3</v>
      </c>
      <c r="S128">
        <v>22.3</v>
      </c>
      <c r="T128">
        <v>3.5</v>
      </c>
      <c r="U128">
        <v>9.4</v>
      </c>
      <c r="V128">
        <v>4.5</v>
      </c>
      <c r="W128">
        <v>13</v>
      </c>
      <c r="X128">
        <v>0</v>
      </c>
      <c r="Y128">
        <v>0</v>
      </c>
      <c r="Z128">
        <v>1</v>
      </c>
      <c r="AA128">
        <v>0</v>
      </c>
      <c r="AB128">
        <v>9</v>
      </c>
      <c r="AC128">
        <v>0</v>
      </c>
      <c r="AD128">
        <v>1</v>
      </c>
      <c r="AE128">
        <v>0</v>
      </c>
      <c r="AY128" s="59"/>
    </row>
    <row r="129" spans="1:51">
      <c r="A129" s="19">
        <v>43623</v>
      </c>
      <c r="B129" t="s">
        <v>26</v>
      </c>
      <c r="C129" s="19">
        <v>43893</v>
      </c>
      <c r="D129">
        <v>91</v>
      </c>
      <c r="E129">
        <v>31.8</v>
      </c>
      <c r="F129">
        <v>0</v>
      </c>
      <c r="G129">
        <v>2.7</v>
      </c>
      <c r="H129">
        <v>13.6</v>
      </c>
      <c r="I129">
        <v>1.6</v>
      </c>
      <c r="J129">
        <v>22.7</v>
      </c>
      <c r="K129">
        <v>0</v>
      </c>
      <c r="L129">
        <v>18.7</v>
      </c>
      <c r="M129">
        <v>1.2</v>
      </c>
      <c r="N129">
        <v>34.9</v>
      </c>
      <c r="O129">
        <v>0</v>
      </c>
      <c r="P129">
        <v>4.5</v>
      </c>
      <c r="Q129">
        <v>10.4</v>
      </c>
      <c r="R129">
        <v>4</v>
      </c>
      <c r="S129">
        <v>20.5</v>
      </c>
      <c r="T129">
        <v>3.2</v>
      </c>
      <c r="U129">
        <v>15.2</v>
      </c>
      <c r="V129">
        <v>3.6</v>
      </c>
      <c r="W129">
        <v>36</v>
      </c>
      <c r="X129">
        <v>0</v>
      </c>
      <c r="Y129">
        <v>0</v>
      </c>
      <c r="Z129">
        <v>9</v>
      </c>
      <c r="AA129">
        <v>0</v>
      </c>
      <c r="AB129">
        <v>25</v>
      </c>
      <c r="AC129">
        <v>0</v>
      </c>
      <c r="AD129">
        <v>21</v>
      </c>
      <c r="AE129">
        <v>0</v>
      </c>
      <c r="AY129" s="59"/>
    </row>
    <row r="130" spans="1:51">
      <c r="A130" s="19">
        <v>43623</v>
      </c>
      <c r="B130" t="s">
        <v>27</v>
      </c>
      <c r="C130" s="19">
        <v>43893</v>
      </c>
      <c r="D130">
        <v>75</v>
      </c>
      <c r="E130">
        <v>46.4</v>
      </c>
      <c r="F130">
        <v>0</v>
      </c>
      <c r="G130">
        <v>0.6</v>
      </c>
      <c r="H130">
        <v>13.5</v>
      </c>
      <c r="I130">
        <v>18.600000000000001</v>
      </c>
      <c r="J130">
        <v>23.9</v>
      </c>
      <c r="K130">
        <v>0</v>
      </c>
      <c r="L130">
        <v>12.7</v>
      </c>
      <c r="M130">
        <v>0.3</v>
      </c>
      <c r="N130">
        <v>54.6</v>
      </c>
      <c r="O130">
        <v>0</v>
      </c>
      <c r="P130">
        <v>2.1</v>
      </c>
      <c r="Q130">
        <v>6.6</v>
      </c>
      <c r="R130">
        <v>10</v>
      </c>
      <c r="S130">
        <v>14.3</v>
      </c>
      <c r="T130">
        <v>1.9</v>
      </c>
      <c r="U130">
        <v>6.1</v>
      </c>
      <c r="V130">
        <v>2</v>
      </c>
      <c r="W130">
        <v>32</v>
      </c>
      <c r="X130">
        <v>0</v>
      </c>
      <c r="Y130">
        <v>0</v>
      </c>
      <c r="Z130">
        <v>7</v>
      </c>
      <c r="AA130">
        <v>13</v>
      </c>
      <c r="AB130">
        <v>17</v>
      </c>
      <c r="AC130">
        <v>0</v>
      </c>
      <c r="AD130">
        <v>6</v>
      </c>
      <c r="AE130">
        <v>0</v>
      </c>
      <c r="AY130" s="59"/>
    </row>
    <row r="131" spans="1:51">
      <c r="A131" s="19">
        <v>43623</v>
      </c>
      <c r="B131" t="s">
        <v>28</v>
      </c>
      <c r="C131" s="19">
        <v>43893</v>
      </c>
      <c r="D131">
        <v>110</v>
      </c>
      <c r="E131">
        <v>38.1</v>
      </c>
      <c r="F131">
        <v>0</v>
      </c>
      <c r="G131">
        <v>1</v>
      </c>
      <c r="H131">
        <v>7.4</v>
      </c>
      <c r="I131">
        <v>1.5</v>
      </c>
      <c r="J131">
        <v>19.899999999999999</v>
      </c>
      <c r="K131">
        <v>0</v>
      </c>
      <c r="L131">
        <v>12.9</v>
      </c>
      <c r="M131">
        <v>0.9</v>
      </c>
      <c r="N131">
        <v>48.2</v>
      </c>
      <c r="O131">
        <v>0</v>
      </c>
      <c r="P131">
        <v>3.4</v>
      </c>
      <c r="Q131">
        <v>6.6</v>
      </c>
      <c r="R131">
        <v>3.5</v>
      </c>
      <c r="S131">
        <v>17.2</v>
      </c>
      <c r="T131">
        <v>3.2</v>
      </c>
      <c r="U131">
        <v>10.1</v>
      </c>
      <c r="V131">
        <v>3.7</v>
      </c>
      <c r="W131">
        <v>66</v>
      </c>
      <c r="X131">
        <v>0</v>
      </c>
      <c r="Y131">
        <v>0</v>
      </c>
      <c r="Z131">
        <v>1</v>
      </c>
      <c r="AA131">
        <v>0</v>
      </c>
      <c r="AB131">
        <v>34</v>
      </c>
      <c r="AC131">
        <v>0</v>
      </c>
      <c r="AD131">
        <v>9</v>
      </c>
      <c r="AE131">
        <v>0</v>
      </c>
      <c r="AY131" s="59"/>
    </row>
    <row r="132" spans="1:51">
      <c r="A132" s="19">
        <v>43623</v>
      </c>
      <c r="B132" t="s">
        <v>29</v>
      </c>
      <c r="C132" s="19">
        <v>43893</v>
      </c>
      <c r="D132">
        <v>37</v>
      </c>
      <c r="E132">
        <v>46.5</v>
      </c>
      <c r="F132">
        <v>0</v>
      </c>
      <c r="G132">
        <v>4.7</v>
      </c>
      <c r="H132">
        <v>4.8</v>
      </c>
      <c r="I132">
        <v>2.8</v>
      </c>
      <c r="J132">
        <v>16</v>
      </c>
      <c r="K132">
        <v>1.2</v>
      </c>
      <c r="L132">
        <v>5.3</v>
      </c>
      <c r="M132">
        <v>0.4</v>
      </c>
      <c r="N132">
        <v>63.8</v>
      </c>
      <c r="O132">
        <v>0</v>
      </c>
      <c r="P132">
        <v>4</v>
      </c>
      <c r="Q132">
        <v>4.2</v>
      </c>
      <c r="R132">
        <v>3.5</v>
      </c>
      <c r="S132">
        <v>10.5</v>
      </c>
      <c r="T132">
        <v>2.9</v>
      </c>
      <c r="U132">
        <v>4.4000000000000004</v>
      </c>
      <c r="V132">
        <v>2.9</v>
      </c>
      <c r="W132">
        <v>28</v>
      </c>
      <c r="X132">
        <v>0</v>
      </c>
      <c r="Y132">
        <v>0</v>
      </c>
      <c r="Z132">
        <v>0</v>
      </c>
      <c r="AA132">
        <v>0</v>
      </c>
      <c r="AB132">
        <v>9</v>
      </c>
      <c r="AC132">
        <v>0</v>
      </c>
      <c r="AD132">
        <v>0</v>
      </c>
      <c r="AE132">
        <v>0</v>
      </c>
      <c r="AY132" s="59"/>
    </row>
    <row r="133" spans="1:51">
      <c r="A133" s="19">
        <v>43623</v>
      </c>
      <c r="B133" t="s">
        <v>30</v>
      </c>
      <c r="C133" s="19">
        <v>43893</v>
      </c>
      <c r="D133">
        <v>64</v>
      </c>
      <c r="E133">
        <v>45.8</v>
      </c>
      <c r="F133">
        <v>0</v>
      </c>
      <c r="G133">
        <v>3.4</v>
      </c>
      <c r="H133">
        <v>7.3</v>
      </c>
      <c r="I133">
        <v>3.7</v>
      </c>
      <c r="J133">
        <v>14.9</v>
      </c>
      <c r="K133">
        <v>0</v>
      </c>
      <c r="L133">
        <v>6.7</v>
      </c>
      <c r="M133">
        <v>0.3</v>
      </c>
      <c r="N133">
        <v>62.4</v>
      </c>
      <c r="O133">
        <v>0</v>
      </c>
      <c r="P133">
        <v>3.6</v>
      </c>
      <c r="Q133">
        <v>5.0999999999999996</v>
      </c>
      <c r="R133">
        <v>4.4000000000000004</v>
      </c>
      <c r="S133">
        <v>10.199999999999999</v>
      </c>
      <c r="T133">
        <v>2.5</v>
      </c>
      <c r="U133">
        <v>5</v>
      </c>
      <c r="V133">
        <v>3.1</v>
      </c>
      <c r="W133">
        <v>54</v>
      </c>
      <c r="X133">
        <v>0</v>
      </c>
      <c r="Y133">
        <v>0</v>
      </c>
      <c r="Z133">
        <v>1</v>
      </c>
      <c r="AA133">
        <v>0</v>
      </c>
      <c r="AB133">
        <v>9</v>
      </c>
      <c r="AC133">
        <v>0</v>
      </c>
      <c r="AD133">
        <v>0</v>
      </c>
      <c r="AE133">
        <v>0</v>
      </c>
      <c r="AY133" s="59"/>
    </row>
    <row r="134" spans="1:51">
      <c r="A134" s="19">
        <v>43623</v>
      </c>
      <c r="B134" t="s">
        <v>31</v>
      </c>
      <c r="C134" s="19">
        <v>43893</v>
      </c>
      <c r="D134">
        <v>228</v>
      </c>
      <c r="E134">
        <v>38.700000000000003</v>
      </c>
      <c r="F134">
        <v>0</v>
      </c>
      <c r="G134">
        <v>1.3</v>
      </c>
      <c r="H134">
        <v>7.4</v>
      </c>
      <c r="I134">
        <v>1.3</v>
      </c>
      <c r="J134">
        <v>18.100000000000001</v>
      </c>
      <c r="K134">
        <v>0</v>
      </c>
      <c r="L134">
        <v>12.7</v>
      </c>
      <c r="M134">
        <v>2.2000000000000002</v>
      </c>
      <c r="N134">
        <v>50</v>
      </c>
      <c r="O134">
        <v>0</v>
      </c>
      <c r="P134">
        <v>4</v>
      </c>
      <c r="Q134">
        <v>6.5</v>
      </c>
      <c r="R134">
        <v>3.6</v>
      </c>
      <c r="S134">
        <v>14.5</v>
      </c>
      <c r="T134">
        <v>3.2</v>
      </c>
      <c r="U134">
        <v>10.1</v>
      </c>
      <c r="V134">
        <v>4.3</v>
      </c>
      <c r="W134">
        <v>142</v>
      </c>
      <c r="X134">
        <v>0</v>
      </c>
      <c r="Y134">
        <v>0</v>
      </c>
      <c r="Z134">
        <v>2</v>
      </c>
      <c r="AA134">
        <v>0</v>
      </c>
      <c r="AB134">
        <v>66</v>
      </c>
      <c r="AC134">
        <v>0</v>
      </c>
      <c r="AD134">
        <v>18</v>
      </c>
      <c r="AE134">
        <v>0</v>
      </c>
      <c r="AY134" s="59"/>
    </row>
    <row r="135" spans="1:51">
      <c r="A135" s="19">
        <v>43623</v>
      </c>
      <c r="B135" t="s">
        <v>32</v>
      </c>
      <c r="C135" s="19">
        <v>43893</v>
      </c>
      <c r="D135">
        <v>29</v>
      </c>
      <c r="E135">
        <v>39.700000000000003</v>
      </c>
      <c r="F135">
        <v>0</v>
      </c>
      <c r="G135">
        <v>0.7</v>
      </c>
      <c r="H135">
        <v>8.9</v>
      </c>
      <c r="I135">
        <v>3</v>
      </c>
      <c r="J135">
        <v>17.600000000000001</v>
      </c>
      <c r="K135">
        <v>0</v>
      </c>
      <c r="L135">
        <v>12.5</v>
      </c>
      <c r="M135">
        <v>0.9</v>
      </c>
      <c r="N135">
        <v>50.8</v>
      </c>
      <c r="O135">
        <v>0</v>
      </c>
      <c r="P135">
        <v>3.4</v>
      </c>
      <c r="Q135">
        <v>7.2</v>
      </c>
      <c r="R135">
        <v>4.2</v>
      </c>
      <c r="S135">
        <v>13.8</v>
      </c>
      <c r="T135">
        <v>3.1</v>
      </c>
      <c r="U135">
        <v>9.6999999999999993</v>
      </c>
      <c r="V135">
        <v>3.7</v>
      </c>
      <c r="W135">
        <v>18</v>
      </c>
      <c r="X135">
        <v>0</v>
      </c>
      <c r="Y135">
        <v>0</v>
      </c>
      <c r="Z135">
        <v>1</v>
      </c>
      <c r="AA135">
        <v>0</v>
      </c>
      <c r="AB135">
        <v>8</v>
      </c>
      <c r="AC135">
        <v>0</v>
      </c>
      <c r="AD135">
        <v>2</v>
      </c>
      <c r="AE135">
        <v>0</v>
      </c>
      <c r="AY135" s="59"/>
    </row>
    <row r="136" spans="1:51">
      <c r="A136" s="19">
        <v>43623</v>
      </c>
      <c r="B136" t="s">
        <v>33</v>
      </c>
      <c r="C136" s="19">
        <v>43893</v>
      </c>
      <c r="D136">
        <v>16</v>
      </c>
      <c r="E136">
        <v>40.1</v>
      </c>
      <c r="F136">
        <v>0</v>
      </c>
      <c r="G136">
        <v>2.4</v>
      </c>
      <c r="H136">
        <v>13.4</v>
      </c>
      <c r="I136">
        <v>0.8</v>
      </c>
      <c r="J136">
        <v>49</v>
      </c>
      <c r="K136">
        <v>0</v>
      </c>
      <c r="L136">
        <v>16.100000000000001</v>
      </c>
      <c r="M136">
        <v>3.2</v>
      </c>
      <c r="N136">
        <v>31.1</v>
      </c>
      <c r="O136">
        <v>0</v>
      </c>
      <c r="P136">
        <v>1.6</v>
      </c>
      <c r="Q136">
        <v>4.5999999999999996</v>
      </c>
      <c r="R136">
        <v>1.4</v>
      </c>
      <c r="S136">
        <v>50.1</v>
      </c>
      <c r="T136">
        <v>1.4</v>
      </c>
      <c r="U136">
        <v>6.1</v>
      </c>
      <c r="V136">
        <v>2</v>
      </c>
      <c r="W136">
        <v>5</v>
      </c>
      <c r="X136">
        <v>0</v>
      </c>
      <c r="Y136">
        <v>0</v>
      </c>
      <c r="Z136">
        <v>2</v>
      </c>
      <c r="AA136">
        <v>0</v>
      </c>
      <c r="AB136">
        <v>7</v>
      </c>
      <c r="AC136">
        <v>0</v>
      </c>
      <c r="AD136">
        <v>2</v>
      </c>
      <c r="AE136">
        <v>0</v>
      </c>
      <c r="AY136" s="59"/>
    </row>
    <row r="137" spans="1:51">
      <c r="A137" s="19">
        <v>43623</v>
      </c>
      <c r="B137" t="s">
        <v>34</v>
      </c>
      <c r="C137" s="19">
        <v>43893</v>
      </c>
      <c r="D137">
        <v>99</v>
      </c>
      <c r="E137">
        <v>39.5</v>
      </c>
      <c r="F137">
        <v>0</v>
      </c>
      <c r="G137">
        <v>2.4</v>
      </c>
      <c r="H137">
        <v>10.1</v>
      </c>
      <c r="I137">
        <v>1</v>
      </c>
      <c r="J137">
        <v>16.600000000000001</v>
      </c>
      <c r="K137">
        <v>0</v>
      </c>
      <c r="L137">
        <v>11.6</v>
      </c>
      <c r="M137">
        <v>0.8</v>
      </c>
      <c r="N137">
        <v>51.4</v>
      </c>
      <c r="O137">
        <v>0</v>
      </c>
      <c r="P137">
        <v>3.8</v>
      </c>
      <c r="Q137">
        <v>8</v>
      </c>
      <c r="R137">
        <v>3.6</v>
      </c>
      <c r="S137">
        <v>13.4</v>
      </c>
      <c r="T137">
        <v>3</v>
      </c>
      <c r="U137">
        <v>8.9</v>
      </c>
      <c r="V137">
        <v>3.9</v>
      </c>
      <c r="W137">
        <v>64</v>
      </c>
      <c r="X137">
        <v>0</v>
      </c>
      <c r="Y137">
        <v>0</v>
      </c>
      <c r="Z137">
        <v>3</v>
      </c>
      <c r="AA137">
        <v>0</v>
      </c>
      <c r="AB137">
        <v>27</v>
      </c>
      <c r="AC137">
        <v>0</v>
      </c>
      <c r="AD137">
        <v>5</v>
      </c>
      <c r="AE137">
        <v>0</v>
      </c>
      <c r="AY137" s="59"/>
    </row>
    <row r="138" spans="1:51">
      <c r="A138" s="19">
        <v>43623</v>
      </c>
      <c r="B138" t="s">
        <v>35</v>
      </c>
      <c r="C138" s="19">
        <v>43900</v>
      </c>
      <c r="D138">
        <v>20</v>
      </c>
      <c r="E138">
        <v>40.700000000000003</v>
      </c>
      <c r="F138">
        <v>0</v>
      </c>
      <c r="G138">
        <v>0.6</v>
      </c>
      <c r="H138">
        <v>9</v>
      </c>
      <c r="I138">
        <v>5</v>
      </c>
      <c r="J138">
        <v>14.6</v>
      </c>
      <c r="K138">
        <v>0</v>
      </c>
      <c r="L138">
        <v>12.1</v>
      </c>
      <c r="M138">
        <v>0</v>
      </c>
      <c r="N138">
        <v>52.9</v>
      </c>
      <c r="O138">
        <v>0</v>
      </c>
      <c r="P138">
        <v>3.3</v>
      </c>
      <c r="Q138">
        <v>7.1</v>
      </c>
      <c r="R138">
        <v>5</v>
      </c>
      <c r="S138">
        <v>11.5</v>
      </c>
      <c r="T138">
        <v>3</v>
      </c>
      <c r="U138">
        <v>9.4</v>
      </c>
      <c r="V138">
        <v>3.3</v>
      </c>
      <c r="W138">
        <v>16</v>
      </c>
      <c r="X138">
        <v>0</v>
      </c>
      <c r="Y138">
        <v>0</v>
      </c>
      <c r="Z138">
        <v>0</v>
      </c>
      <c r="AA138">
        <v>0</v>
      </c>
      <c r="AB138">
        <v>3</v>
      </c>
      <c r="AC138">
        <v>0</v>
      </c>
      <c r="AD138">
        <v>1</v>
      </c>
      <c r="AE138">
        <v>0</v>
      </c>
      <c r="AY138" s="59"/>
    </row>
    <row r="139" spans="1:51">
      <c r="A139" s="19">
        <v>43623</v>
      </c>
      <c r="B139" t="s">
        <v>36</v>
      </c>
      <c r="C139" s="19">
        <v>43900</v>
      </c>
      <c r="D139">
        <v>125</v>
      </c>
      <c r="E139">
        <v>42.4</v>
      </c>
      <c r="F139">
        <v>0</v>
      </c>
      <c r="G139">
        <v>1.1000000000000001</v>
      </c>
      <c r="H139">
        <v>7.5</v>
      </c>
      <c r="I139">
        <v>2.9</v>
      </c>
      <c r="J139">
        <v>20.3</v>
      </c>
      <c r="K139">
        <v>0</v>
      </c>
      <c r="L139">
        <v>11.1</v>
      </c>
      <c r="M139">
        <v>0.9</v>
      </c>
      <c r="N139">
        <v>54.2</v>
      </c>
      <c r="O139">
        <v>0</v>
      </c>
      <c r="P139">
        <v>3.3</v>
      </c>
      <c r="Q139">
        <v>6.1</v>
      </c>
      <c r="R139">
        <v>3.9</v>
      </c>
      <c r="S139">
        <v>15.3</v>
      </c>
      <c r="T139">
        <v>2.8</v>
      </c>
      <c r="U139">
        <v>8</v>
      </c>
      <c r="V139">
        <v>3.1</v>
      </c>
      <c r="W139">
        <v>80</v>
      </c>
      <c r="X139">
        <v>0</v>
      </c>
      <c r="Y139">
        <v>0</v>
      </c>
      <c r="Z139">
        <v>1</v>
      </c>
      <c r="AA139">
        <v>0</v>
      </c>
      <c r="AB139">
        <v>38</v>
      </c>
      <c r="AC139">
        <v>0</v>
      </c>
      <c r="AD139">
        <v>6</v>
      </c>
      <c r="AE139">
        <v>0</v>
      </c>
      <c r="AY139" s="59"/>
    </row>
    <row r="140" spans="1:51">
      <c r="A140" s="19">
        <v>43623</v>
      </c>
      <c r="B140" t="s">
        <v>37</v>
      </c>
      <c r="C140" s="19">
        <v>43900</v>
      </c>
      <c r="D140">
        <v>36</v>
      </c>
      <c r="E140">
        <v>46</v>
      </c>
      <c r="F140">
        <v>0</v>
      </c>
      <c r="G140">
        <v>5.4</v>
      </c>
      <c r="H140">
        <v>5.6</v>
      </c>
      <c r="I140">
        <v>2.4</v>
      </c>
      <c r="J140">
        <v>15.7</v>
      </c>
      <c r="K140">
        <v>0</v>
      </c>
      <c r="L140">
        <v>6</v>
      </c>
      <c r="M140">
        <v>0.3</v>
      </c>
      <c r="N140">
        <v>61.9</v>
      </c>
      <c r="O140">
        <v>0</v>
      </c>
      <c r="P140">
        <v>4.5999999999999996</v>
      </c>
      <c r="Q140">
        <v>4.8</v>
      </c>
      <c r="R140">
        <v>3.7</v>
      </c>
      <c r="S140">
        <v>10.8</v>
      </c>
      <c r="T140">
        <v>2.6</v>
      </c>
      <c r="U140">
        <v>5</v>
      </c>
      <c r="V140">
        <v>2.9</v>
      </c>
      <c r="W140">
        <v>27</v>
      </c>
      <c r="X140">
        <v>0</v>
      </c>
      <c r="Y140">
        <v>0</v>
      </c>
      <c r="Z140">
        <v>0</v>
      </c>
      <c r="AA140">
        <v>0</v>
      </c>
      <c r="AB140">
        <v>9</v>
      </c>
      <c r="AC140">
        <v>0</v>
      </c>
      <c r="AD140">
        <v>0</v>
      </c>
      <c r="AE140">
        <v>0</v>
      </c>
      <c r="AY140" s="59"/>
    </row>
    <row r="141" spans="1:51">
      <c r="A141" s="19">
        <v>43623</v>
      </c>
      <c r="B141" t="s">
        <v>38</v>
      </c>
      <c r="C141" s="19">
        <v>43900</v>
      </c>
      <c r="D141">
        <v>68</v>
      </c>
      <c r="E141">
        <v>45</v>
      </c>
      <c r="F141">
        <v>0</v>
      </c>
      <c r="G141">
        <v>3.2</v>
      </c>
      <c r="H141">
        <v>6.5</v>
      </c>
      <c r="I141">
        <v>3.5</v>
      </c>
      <c r="J141">
        <v>16.3</v>
      </c>
      <c r="K141">
        <v>0</v>
      </c>
      <c r="L141">
        <v>7.7</v>
      </c>
      <c r="M141">
        <v>0.5</v>
      </c>
      <c r="N141">
        <v>59.8</v>
      </c>
      <c r="O141">
        <v>0</v>
      </c>
      <c r="P141">
        <v>3.8</v>
      </c>
      <c r="Q141">
        <v>5.5</v>
      </c>
      <c r="R141">
        <v>4.2</v>
      </c>
      <c r="S141">
        <v>11.5</v>
      </c>
      <c r="T141">
        <v>2.8</v>
      </c>
      <c r="U141">
        <v>5.8</v>
      </c>
      <c r="V141">
        <v>2.9</v>
      </c>
      <c r="W141">
        <v>49</v>
      </c>
      <c r="X141">
        <v>0</v>
      </c>
      <c r="Y141">
        <v>0</v>
      </c>
      <c r="Z141">
        <v>0</v>
      </c>
      <c r="AA141">
        <v>0</v>
      </c>
      <c r="AB141">
        <v>18</v>
      </c>
      <c r="AC141">
        <v>0</v>
      </c>
      <c r="AD141">
        <v>1</v>
      </c>
      <c r="AE141">
        <v>0</v>
      </c>
      <c r="AY141" s="59"/>
    </row>
    <row r="142" spans="1:51">
      <c r="A142" s="19">
        <v>43623</v>
      </c>
      <c r="B142" t="s">
        <v>39</v>
      </c>
      <c r="C142" s="19">
        <v>43900</v>
      </c>
      <c r="D142">
        <v>14</v>
      </c>
      <c r="E142">
        <v>40.5</v>
      </c>
      <c r="F142">
        <v>0</v>
      </c>
      <c r="G142">
        <v>1.1000000000000001</v>
      </c>
      <c r="H142">
        <v>9.9</v>
      </c>
      <c r="I142">
        <v>3.9</v>
      </c>
      <c r="J142">
        <v>15.2</v>
      </c>
      <c r="K142">
        <v>0</v>
      </c>
      <c r="L142">
        <v>12</v>
      </c>
      <c r="M142">
        <v>0.3</v>
      </c>
      <c r="N142">
        <v>52.3</v>
      </c>
      <c r="O142">
        <v>0</v>
      </c>
      <c r="P142">
        <v>3.7</v>
      </c>
      <c r="Q142">
        <v>7.8</v>
      </c>
      <c r="R142">
        <v>4.7</v>
      </c>
      <c r="S142">
        <v>11.4</v>
      </c>
      <c r="T142">
        <v>2.9</v>
      </c>
      <c r="U142">
        <v>9.1999999999999993</v>
      </c>
      <c r="V142">
        <v>3.5</v>
      </c>
      <c r="W142">
        <v>9</v>
      </c>
      <c r="X142">
        <v>0</v>
      </c>
      <c r="Y142">
        <v>0</v>
      </c>
      <c r="Z142">
        <v>0</v>
      </c>
      <c r="AA142">
        <v>0</v>
      </c>
      <c r="AB142">
        <v>4</v>
      </c>
      <c r="AC142">
        <v>0</v>
      </c>
      <c r="AD142">
        <v>1</v>
      </c>
      <c r="AE142">
        <v>0</v>
      </c>
      <c r="AY142" s="59"/>
    </row>
    <row r="143" spans="1:51">
      <c r="A143" s="19">
        <v>43623</v>
      </c>
      <c r="B143" t="s">
        <v>40</v>
      </c>
      <c r="C143" s="19">
        <v>43900</v>
      </c>
      <c r="D143">
        <v>89</v>
      </c>
      <c r="E143">
        <v>35.9</v>
      </c>
      <c r="F143">
        <v>0</v>
      </c>
      <c r="G143">
        <v>1.5</v>
      </c>
      <c r="H143">
        <v>7.4</v>
      </c>
      <c r="I143">
        <v>0.6</v>
      </c>
      <c r="J143">
        <v>26.6</v>
      </c>
      <c r="K143">
        <v>0</v>
      </c>
      <c r="L143">
        <v>11.2</v>
      </c>
      <c r="M143">
        <v>6.4</v>
      </c>
      <c r="N143">
        <v>41.4</v>
      </c>
      <c r="O143">
        <v>0</v>
      </c>
      <c r="P143">
        <v>3.6</v>
      </c>
      <c r="Q143">
        <v>6.3</v>
      </c>
      <c r="R143">
        <v>3.5</v>
      </c>
      <c r="S143">
        <v>24.5</v>
      </c>
      <c r="T143">
        <v>2.9</v>
      </c>
      <c r="U143">
        <v>8.6999999999999993</v>
      </c>
      <c r="V143">
        <v>5.6</v>
      </c>
      <c r="W143">
        <v>48</v>
      </c>
      <c r="X143">
        <v>0</v>
      </c>
      <c r="Y143">
        <v>0</v>
      </c>
      <c r="Z143">
        <v>1</v>
      </c>
      <c r="AA143">
        <v>0</v>
      </c>
      <c r="AB143">
        <v>36</v>
      </c>
      <c r="AC143">
        <v>0</v>
      </c>
      <c r="AD143">
        <v>4</v>
      </c>
      <c r="AE143">
        <v>0</v>
      </c>
      <c r="AY143" s="59"/>
    </row>
    <row r="144" spans="1:51">
      <c r="A144" s="19">
        <v>43623</v>
      </c>
      <c r="B144" t="s">
        <v>41</v>
      </c>
      <c r="C144" s="19">
        <v>43904</v>
      </c>
      <c r="D144">
        <v>6</v>
      </c>
      <c r="E144">
        <v>38.4</v>
      </c>
      <c r="F144">
        <v>0</v>
      </c>
      <c r="G144">
        <v>2.5</v>
      </c>
      <c r="H144">
        <v>7.3</v>
      </c>
      <c r="I144">
        <v>1.9</v>
      </c>
      <c r="J144">
        <v>19.8</v>
      </c>
      <c r="K144">
        <v>0</v>
      </c>
      <c r="L144">
        <v>10.1</v>
      </c>
      <c r="M144">
        <v>1</v>
      </c>
      <c r="N144">
        <v>48.3</v>
      </c>
      <c r="O144">
        <v>0</v>
      </c>
      <c r="P144">
        <v>4.3</v>
      </c>
      <c r="Q144">
        <v>6.9</v>
      </c>
      <c r="R144">
        <v>4.4000000000000004</v>
      </c>
      <c r="S144">
        <v>16.899999999999999</v>
      </c>
      <c r="T144">
        <v>3.3</v>
      </c>
      <c r="U144">
        <v>8.1</v>
      </c>
      <c r="V144">
        <v>3.9</v>
      </c>
      <c r="W144">
        <v>4</v>
      </c>
      <c r="X144">
        <v>0</v>
      </c>
      <c r="Y144">
        <v>0</v>
      </c>
      <c r="Z144">
        <v>0</v>
      </c>
      <c r="AA144">
        <v>0</v>
      </c>
      <c r="AB144">
        <v>2</v>
      </c>
      <c r="AC144">
        <v>0</v>
      </c>
      <c r="AD144">
        <v>0</v>
      </c>
      <c r="AE144">
        <v>0</v>
      </c>
      <c r="AY144" s="59"/>
    </row>
    <row r="145" spans="1:51">
      <c r="A145" s="19">
        <v>43623</v>
      </c>
      <c r="B145" t="s">
        <v>43</v>
      </c>
      <c r="C145" s="19">
        <v>43907</v>
      </c>
      <c r="D145">
        <v>67</v>
      </c>
      <c r="E145">
        <v>39.9</v>
      </c>
      <c r="F145">
        <v>0</v>
      </c>
      <c r="G145">
        <v>1.4</v>
      </c>
      <c r="H145">
        <v>8.5</v>
      </c>
      <c r="I145">
        <v>3.2</v>
      </c>
      <c r="J145">
        <v>21.5</v>
      </c>
      <c r="K145">
        <v>0</v>
      </c>
      <c r="L145">
        <v>12.8</v>
      </c>
      <c r="M145">
        <v>1.6</v>
      </c>
      <c r="N145">
        <v>48.8</v>
      </c>
      <c r="O145">
        <v>0</v>
      </c>
      <c r="P145">
        <v>3.6</v>
      </c>
      <c r="Q145">
        <v>6.7</v>
      </c>
      <c r="R145">
        <v>4</v>
      </c>
      <c r="S145">
        <v>17.399999999999999</v>
      </c>
      <c r="T145">
        <v>3.1</v>
      </c>
      <c r="U145">
        <v>9.6</v>
      </c>
      <c r="V145">
        <v>3.6</v>
      </c>
      <c r="W145">
        <v>40</v>
      </c>
      <c r="X145">
        <v>0</v>
      </c>
      <c r="Y145">
        <v>0</v>
      </c>
      <c r="Z145">
        <v>1</v>
      </c>
      <c r="AA145">
        <v>0</v>
      </c>
      <c r="AB145">
        <v>21</v>
      </c>
      <c r="AC145">
        <v>0</v>
      </c>
      <c r="AD145">
        <v>5</v>
      </c>
      <c r="AE145">
        <v>0</v>
      </c>
      <c r="AY145" s="59"/>
    </row>
    <row r="146" spans="1:51">
      <c r="A146" s="19">
        <v>43623</v>
      </c>
      <c r="B146" t="s">
        <v>44</v>
      </c>
      <c r="C146" s="19">
        <v>43907</v>
      </c>
      <c r="D146">
        <v>219</v>
      </c>
      <c r="E146">
        <v>40</v>
      </c>
      <c r="F146">
        <v>0</v>
      </c>
      <c r="G146">
        <v>0.9</v>
      </c>
      <c r="H146">
        <v>5.4</v>
      </c>
      <c r="I146">
        <v>0.2</v>
      </c>
      <c r="J146">
        <v>20</v>
      </c>
      <c r="K146">
        <v>0</v>
      </c>
      <c r="L146">
        <v>11.1</v>
      </c>
      <c r="M146">
        <v>3.3</v>
      </c>
      <c r="N146">
        <v>50.3</v>
      </c>
      <c r="O146">
        <v>0</v>
      </c>
      <c r="P146">
        <v>3.5</v>
      </c>
      <c r="Q146">
        <v>5.4</v>
      </c>
      <c r="R146">
        <v>3.5</v>
      </c>
      <c r="S146">
        <v>16.399999999999999</v>
      </c>
      <c r="T146">
        <v>3.1</v>
      </c>
      <c r="U146">
        <v>8.6</v>
      </c>
      <c r="V146">
        <v>4.9000000000000004</v>
      </c>
      <c r="W146">
        <v>139</v>
      </c>
      <c r="X146">
        <v>0</v>
      </c>
      <c r="Y146">
        <v>0</v>
      </c>
      <c r="Z146">
        <v>0</v>
      </c>
      <c r="AA146">
        <v>0</v>
      </c>
      <c r="AB146">
        <v>70</v>
      </c>
      <c r="AC146">
        <v>0</v>
      </c>
      <c r="AD146">
        <v>10</v>
      </c>
      <c r="AE146">
        <v>0</v>
      </c>
      <c r="AY146" s="59"/>
    </row>
    <row r="147" spans="1:51">
      <c r="A147" s="19">
        <v>43623</v>
      </c>
      <c r="B147" t="s">
        <v>45</v>
      </c>
      <c r="C147" s="19">
        <v>43907</v>
      </c>
      <c r="D147">
        <v>155</v>
      </c>
      <c r="E147">
        <v>48.9</v>
      </c>
      <c r="F147">
        <v>0</v>
      </c>
      <c r="G147">
        <v>1</v>
      </c>
      <c r="H147">
        <v>5.5</v>
      </c>
      <c r="I147">
        <v>0.9</v>
      </c>
      <c r="J147">
        <v>15.1</v>
      </c>
      <c r="K147">
        <v>0</v>
      </c>
      <c r="L147">
        <v>8.9</v>
      </c>
      <c r="M147">
        <v>0.7</v>
      </c>
      <c r="N147">
        <v>65.7</v>
      </c>
      <c r="O147">
        <v>0</v>
      </c>
      <c r="P147">
        <v>3</v>
      </c>
      <c r="Q147">
        <v>4.4000000000000004</v>
      </c>
      <c r="R147">
        <v>3</v>
      </c>
      <c r="S147">
        <v>9.6</v>
      </c>
      <c r="T147">
        <v>2.4</v>
      </c>
      <c r="U147">
        <v>5.6</v>
      </c>
      <c r="V147">
        <v>3.2</v>
      </c>
      <c r="W147">
        <v>116</v>
      </c>
      <c r="X147">
        <v>0</v>
      </c>
      <c r="Y147">
        <v>0</v>
      </c>
      <c r="Z147">
        <v>0</v>
      </c>
      <c r="AA147">
        <v>0</v>
      </c>
      <c r="AB147">
        <v>36</v>
      </c>
      <c r="AC147">
        <v>0</v>
      </c>
      <c r="AD147">
        <v>3</v>
      </c>
      <c r="AE147">
        <v>0</v>
      </c>
      <c r="AY147" s="59"/>
    </row>
    <row r="148" spans="1:51">
      <c r="A148" s="19">
        <v>43623</v>
      </c>
      <c r="B148" t="s">
        <v>42</v>
      </c>
      <c r="C148" s="19">
        <v>43907</v>
      </c>
      <c r="D148">
        <v>136</v>
      </c>
      <c r="E148">
        <v>42.8</v>
      </c>
      <c r="F148">
        <v>0</v>
      </c>
      <c r="G148">
        <v>0.5</v>
      </c>
      <c r="H148">
        <v>11.2</v>
      </c>
      <c r="I148">
        <v>4.7</v>
      </c>
      <c r="J148">
        <v>24.9</v>
      </c>
      <c r="K148">
        <v>0</v>
      </c>
      <c r="L148">
        <v>11.1</v>
      </c>
      <c r="M148">
        <v>1.3</v>
      </c>
      <c r="N148">
        <v>51</v>
      </c>
      <c r="O148">
        <v>0</v>
      </c>
      <c r="P148">
        <v>3</v>
      </c>
      <c r="Q148">
        <v>7.2</v>
      </c>
      <c r="R148">
        <v>4.2</v>
      </c>
      <c r="S148">
        <v>19.100000000000001</v>
      </c>
      <c r="T148">
        <v>2.5</v>
      </c>
      <c r="U148">
        <v>7.2</v>
      </c>
      <c r="V148">
        <v>3</v>
      </c>
      <c r="W148">
        <v>78</v>
      </c>
      <c r="X148">
        <v>0</v>
      </c>
      <c r="Y148">
        <v>0</v>
      </c>
      <c r="Z148">
        <v>6</v>
      </c>
      <c r="AA148">
        <v>0</v>
      </c>
      <c r="AB148">
        <v>46</v>
      </c>
      <c r="AC148">
        <v>0</v>
      </c>
      <c r="AD148">
        <v>6</v>
      </c>
      <c r="AE148">
        <v>0</v>
      </c>
      <c r="AY148" s="59"/>
    </row>
    <row r="149" spans="1:51">
      <c r="A149" s="19">
        <v>43623</v>
      </c>
      <c r="B149" t="s">
        <v>46</v>
      </c>
      <c r="C149" s="19">
        <v>43914</v>
      </c>
      <c r="D149">
        <v>105</v>
      </c>
      <c r="E149">
        <v>44.7</v>
      </c>
      <c r="F149">
        <v>0</v>
      </c>
      <c r="G149">
        <v>3.7</v>
      </c>
      <c r="H149">
        <v>5.3</v>
      </c>
      <c r="I149">
        <v>3</v>
      </c>
      <c r="J149">
        <v>16.8</v>
      </c>
      <c r="K149">
        <v>0</v>
      </c>
      <c r="L149">
        <v>8.6</v>
      </c>
      <c r="M149">
        <v>0.4</v>
      </c>
      <c r="N149">
        <v>57.9</v>
      </c>
      <c r="O149">
        <v>0</v>
      </c>
      <c r="P149">
        <v>4.4000000000000004</v>
      </c>
      <c r="Q149">
        <v>5.0999999999999996</v>
      </c>
      <c r="R149">
        <v>4</v>
      </c>
      <c r="S149">
        <v>11.9</v>
      </c>
      <c r="T149">
        <v>3</v>
      </c>
      <c r="U149">
        <v>6.6</v>
      </c>
      <c r="V149">
        <v>3.3</v>
      </c>
      <c r="W149">
        <v>75</v>
      </c>
      <c r="X149">
        <v>0</v>
      </c>
      <c r="Y149">
        <v>0</v>
      </c>
      <c r="Z149">
        <v>0</v>
      </c>
      <c r="AA149">
        <v>0</v>
      </c>
      <c r="AB149">
        <v>28</v>
      </c>
      <c r="AC149">
        <v>0</v>
      </c>
      <c r="AD149">
        <v>2</v>
      </c>
      <c r="AE149">
        <v>0</v>
      </c>
      <c r="AY149" s="59"/>
    </row>
    <row r="150" spans="1:51">
      <c r="A150" s="19">
        <v>43623</v>
      </c>
      <c r="B150" t="s">
        <v>47</v>
      </c>
      <c r="C150" s="19">
        <v>43919</v>
      </c>
      <c r="D150">
        <v>51</v>
      </c>
      <c r="E150">
        <v>38.4</v>
      </c>
      <c r="F150">
        <v>0</v>
      </c>
      <c r="G150">
        <v>2.5</v>
      </c>
      <c r="H150">
        <v>7.3</v>
      </c>
      <c r="I150">
        <v>1.9</v>
      </c>
      <c r="J150">
        <v>19.8</v>
      </c>
      <c r="K150">
        <v>0</v>
      </c>
      <c r="L150">
        <v>10.1</v>
      </c>
      <c r="M150">
        <v>1</v>
      </c>
      <c r="N150">
        <v>47.2</v>
      </c>
      <c r="O150">
        <v>0</v>
      </c>
      <c r="P150">
        <v>4.5999999999999996</v>
      </c>
      <c r="Q150">
        <v>7.2</v>
      </c>
      <c r="R150">
        <v>4.5</v>
      </c>
      <c r="S150">
        <v>16.600000000000001</v>
      </c>
      <c r="T150">
        <v>3.6</v>
      </c>
      <c r="U150">
        <v>8.1</v>
      </c>
      <c r="V150">
        <v>4.0999999999999996</v>
      </c>
      <c r="W150">
        <v>32</v>
      </c>
      <c r="X150">
        <v>0</v>
      </c>
      <c r="Y150">
        <v>0</v>
      </c>
      <c r="Z150">
        <v>0</v>
      </c>
      <c r="AA150">
        <v>0</v>
      </c>
      <c r="AB150">
        <v>17</v>
      </c>
      <c r="AC150">
        <v>0</v>
      </c>
      <c r="AD150">
        <v>2</v>
      </c>
      <c r="AE150">
        <v>0</v>
      </c>
      <c r="AY150" s="59"/>
    </row>
    <row r="151" spans="1:51">
      <c r="A151" s="19">
        <v>43623</v>
      </c>
      <c r="B151" t="s">
        <v>48</v>
      </c>
      <c r="C151" s="19">
        <v>43925</v>
      </c>
      <c r="D151">
        <v>15</v>
      </c>
      <c r="E151">
        <v>38.1</v>
      </c>
      <c r="F151">
        <v>0</v>
      </c>
      <c r="G151">
        <v>0.8</v>
      </c>
      <c r="H151">
        <v>8.8000000000000007</v>
      </c>
      <c r="I151">
        <v>1.3</v>
      </c>
      <c r="J151">
        <v>14.7</v>
      </c>
      <c r="K151">
        <v>0</v>
      </c>
      <c r="L151">
        <v>12.9</v>
      </c>
      <c r="M151">
        <v>0.4</v>
      </c>
      <c r="N151">
        <v>46.6</v>
      </c>
      <c r="O151">
        <v>0</v>
      </c>
      <c r="P151">
        <v>4.0999999999999996</v>
      </c>
      <c r="Q151">
        <v>7.8</v>
      </c>
      <c r="R151">
        <v>4.7</v>
      </c>
      <c r="S151">
        <v>12.6</v>
      </c>
      <c r="T151">
        <v>3.8</v>
      </c>
      <c r="U151">
        <v>10.5</v>
      </c>
      <c r="V151">
        <v>4</v>
      </c>
      <c r="W151">
        <v>12</v>
      </c>
      <c r="X151">
        <v>0</v>
      </c>
      <c r="Y151">
        <v>0</v>
      </c>
      <c r="Z151">
        <v>0</v>
      </c>
      <c r="AA151">
        <v>0</v>
      </c>
      <c r="AB151">
        <v>2</v>
      </c>
      <c r="AC151">
        <v>0</v>
      </c>
      <c r="AD151">
        <v>1</v>
      </c>
      <c r="AE151">
        <v>0</v>
      </c>
      <c r="AY151" s="59"/>
    </row>
    <row r="152" spans="1:51">
      <c r="A152" s="19">
        <v>43623</v>
      </c>
      <c r="B152" t="s">
        <v>49</v>
      </c>
      <c r="C152" s="19">
        <v>43925</v>
      </c>
      <c r="D152">
        <v>24</v>
      </c>
      <c r="E152">
        <v>35.4</v>
      </c>
      <c r="F152">
        <v>0</v>
      </c>
      <c r="G152">
        <v>0.8</v>
      </c>
      <c r="H152">
        <v>8.4</v>
      </c>
      <c r="I152">
        <v>0.4</v>
      </c>
      <c r="J152">
        <v>25.7</v>
      </c>
      <c r="K152">
        <v>0</v>
      </c>
      <c r="L152">
        <v>12.7</v>
      </c>
      <c r="M152">
        <v>5.7</v>
      </c>
      <c r="N152">
        <v>39.1</v>
      </c>
      <c r="O152">
        <v>0</v>
      </c>
      <c r="P152">
        <v>3.6</v>
      </c>
      <c r="Q152">
        <v>6.9</v>
      </c>
      <c r="R152">
        <v>3.7</v>
      </c>
      <c r="S152">
        <v>23.5</v>
      </c>
      <c r="T152">
        <v>3.5</v>
      </c>
      <c r="U152">
        <v>10.1</v>
      </c>
      <c r="V152">
        <v>5.6</v>
      </c>
      <c r="W152">
        <v>13</v>
      </c>
      <c r="X152">
        <v>0</v>
      </c>
      <c r="Y152">
        <v>0</v>
      </c>
      <c r="Z152">
        <v>0</v>
      </c>
      <c r="AA152">
        <v>0</v>
      </c>
      <c r="AB152">
        <v>9</v>
      </c>
      <c r="AC152">
        <v>0</v>
      </c>
      <c r="AD152">
        <v>2</v>
      </c>
      <c r="AE152">
        <v>0</v>
      </c>
      <c r="AY152" s="59"/>
    </row>
    <row r="153" spans="1:51">
      <c r="A153" s="19">
        <v>43623</v>
      </c>
      <c r="B153" t="s">
        <v>50</v>
      </c>
      <c r="C153" s="19">
        <v>43925</v>
      </c>
      <c r="D153">
        <v>54</v>
      </c>
      <c r="E153">
        <v>45.7</v>
      </c>
      <c r="F153">
        <v>0</v>
      </c>
      <c r="G153">
        <v>4.4000000000000004</v>
      </c>
      <c r="H153">
        <v>6.2</v>
      </c>
      <c r="I153">
        <v>3</v>
      </c>
      <c r="J153">
        <v>15.4</v>
      </c>
      <c r="K153">
        <v>0</v>
      </c>
      <c r="L153">
        <v>6.1</v>
      </c>
      <c r="M153">
        <v>0.3</v>
      </c>
      <c r="N153">
        <v>59.2</v>
      </c>
      <c r="O153">
        <v>0</v>
      </c>
      <c r="P153">
        <v>4.4000000000000004</v>
      </c>
      <c r="Q153">
        <v>5.4</v>
      </c>
      <c r="R153">
        <v>4</v>
      </c>
      <c r="S153">
        <v>10.9</v>
      </c>
      <c r="T153">
        <v>3.1</v>
      </c>
      <c r="U153">
        <v>5.0999999999999996</v>
      </c>
      <c r="V153">
        <v>3.5</v>
      </c>
      <c r="W153">
        <v>40</v>
      </c>
      <c r="X153">
        <v>0</v>
      </c>
      <c r="Y153">
        <v>0</v>
      </c>
      <c r="Z153">
        <v>0</v>
      </c>
      <c r="AA153">
        <v>0</v>
      </c>
      <c r="AB153">
        <v>14</v>
      </c>
      <c r="AC153">
        <v>0</v>
      </c>
      <c r="AD153">
        <v>0</v>
      </c>
      <c r="AE153">
        <v>0</v>
      </c>
      <c r="AY153" s="59"/>
    </row>
    <row r="154" spans="1:51">
      <c r="A154" s="19">
        <v>43623</v>
      </c>
      <c r="B154" t="s">
        <v>51</v>
      </c>
      <c r="C154" s="19">
        <v>43925</v>
      </c>
      <c r="D154">
        <v>14</v>
      </c>
      <c r="E154">
        <v>38.6</v>
      </c>
      <c r="F154">
        <v>0</v>
      </c>
      <c r="G154">
        <v>0.6</v>
      </c>
      <c r="H154">
        <v>9.9</v>
      </c>
      <c r="I154">
        <v>3.2</v>
      </c>
      <c r="J154">
        <v>17.600000000000001</v>
      </c>
      <c r="K154">
        <v>0</v>
      </c>
      <c r="L154">
        <v>14.1</v>
      </c>
      <c r="M154">
        <v>0.2</v>
      </c>
      <c r="N154">
        <v>45.7</v>
      </c>
      <c r="O154">
        <v>0</v>
      </c>
      <c r="P154">
        <v>3.6</v>
      </c>
      <c r="Q154">
        <v>8.3000000000000007</v>
      </c>
      <c r="R154">
        <v>4.9000000000000004</v>
      </c>
      <c r="S154">
        <v>13.6</v>
      </c>
      <c r="T154">
        <v>3.6</v>
      </c>
      <c r="U154">
        <v>11.2</v>
      </c>
      <c r="V154">
        <v>3.5</v>
      </c>
      <c r="W154">
        <v>8</v>
      </c>
      <c r="X154">
        <v>0</v>
      </c>
      <c r="Y154">
        <v>0</v>
      </c>
      <c r="Z154">
        <v>0</v>
      </c>
      <c r="AA154">
        <v>0</v>
      </c>
      <c r="AB154">
        <v>4</v>
      </c>
      <c r="AC154">
        <v>0</v>
      </c>
      <c r="AD154">
        <v>2</v>
      </c>
      <c r="AE154">
        <v>0</v>
      </c>
      <c r="AY154" s="59"/>
    </row>
    <row r="155" spans="1:51">
      <c r="A155" s="19">
        <v>43623</v>
      </c>
      <c r="B155" t="s">
        <v>52</v>
      </c>
      <c r="C155" s="19">
        <v>43928</v>
      </c>
      <c r="D155">
        <v>84</v>
      </c>
      <c r="E155">
        <v>34.1</v>
      </c>
      <c r="F155">
        <v>0</v>
      </c>
      <c r="G155">
        <v>1.1000000000000001</v>
      </c>
      <c r="H155">
        <v>6.9</v>
      </c>
      <c r="I155">
        <v>3.2</v>
      </c>
      <c r="J155">
        <v>26</v>
      </c>
      <c r="K155">
        <v>0</v>
      </c>
      <c r="L155">
        <v>14</v>
      </c>
      <c r="M155">
        <v>0.6</v>
      </c>
      <c r="N155">
        <v>37.700000000000003</v>
      </c>
      <c r="O155">
        <v>0</v>
      </c>
      <c r="P155">
        <v>4.0999999999999996</v>
      </c>
      <c r="Q155">
        <v>6.5</v>
      </c>
      <c r="R155">
        <v>4.8</v>
      </c>
      <c r="S155">
        <v>24.6</v>
      </c>
      <c r="T155">
        <v>3.3</v>
      </c>
      <c r="U155">
        <v>11.4</v>
      </c>
      <c r="V155">
        <v>3.7</v>
      </c>
      <c r="W155">
        <v>41</v>
      </c>
      <c r="X155">
        <v>0</v>
      </c>
      <c r="Y155">
        <v>0</v>
      </c>
      <c r="Z155">
        <v>1</v>
      </c>
      <c r="AA155">
        <v>0</v>
      </c>
      <c r="AB155">
        <v>32</v>
      </c>
      <c r="AC155">
        <v>0</v>
      </c>
      <c r="AD155">
        <v>10</v>
      </c>
      <c r="AE155">
        <v>0</v>
      </c>
      <c r="AY155" s="59"/>
    </row>
    <row r="156" spans="1:51">
      <c r="A156" s="19">
        <v>43623</v>
      </c>
      <c r="B156" t="s">
        <v>53</v>
      </c>
      <c r="C156" s="19">
        <v>43949</v>
      </c>
      <c r="D156">
        <v>60</v>
      </c>
      <c r="E156">
        <v>32.4</v>
      </c>
      <c r="F156">
        <v>0</v>
      </c>
      <c r="G156">
        <v>3.8</v>
      </c>
      <c r="H156">
        <v>11.4</v>
      </c>
      <c r="I156">
        <v>0.3</v>
      </c>
      <c r="J156">
        <v>22.1</v>
      </c>
      <c r="K156">
        <v>0</v>
      </c>
      <c r="L156">
        <v>13.6</v>
      </c>
      <c r="M156">
        <v>0.7</v>
      </c>
      <c r="N156">
        <v>34</v>
      </c>
      <c r="O156">
        <v>0</v>
      </c>
      <c r="P156">
        <v>5.8</v>
      </c>
      <c r="Q156">
        <v>10.5</v>
      </c>
      <c r="R156">
        <v>4.5</v>
      </c>
      <c r="S156">
        <v>20.2</v>
      </c>
      <c r="T156">
        <v>4.3</v>
      </c>
      <c r="U156">
        <v>11.6</v>
      </c>
      <c r="V156">
        <v>4.3</v>
      </c>
      <c r="W156">
        <v>30</v>
      </c>
      <c r="X156">
        <v>0</v>
      </c>
      <c r="Y156">
        <v>0</v>
      </c>
      <c r="Z156">
        <v>3</v>
      </c>
      <c r="AA156">
        <v>0</v>
      </c>
      <c r="AB156">
        <v>21</v>
      </c>
      <c r="AC156">
        <v>0</v>
      </c>
      <c r="AD156">
        <v>6</v>
      </c>
      <c r="AE156">
        <v>0</v>
      </c>
      <c r="AY156" s="59"/>
    </row>
    <row r="157" spans="1:51">
      <c r="A157" s="19">
        <v>43623</v>
      </c>
      <c r="B157" t="s">
        <v>54</v>
      </c>
      <c r="C157" s="19">
        <v>43949</v>
      </c>
      <c r="D157">
        <v>21</v>
      </c>
      <c r="E157">
        <v>46.7</v>
      </c>
      <c r="F157">
        <v>0</v>
      </c>
      <c r="G157">
        <v>4.5999999999999996</v>
      </c>
      <c r="H157">
        <v>12.9</v>
      </c>
      <c r="I157">
        <v>0.3</v>
      </c>
      <c r="J157">
        <v>22.6</v>
      </c>
      <c r="K157">
        <v>0</v>
      </c>
      <c r="L157">
        <v>12.7</v>
      </c>
      <c r="M157">
        <v>0.9</v>
      </c>
      <c r="N157">
        <v>52.9</v>
      </c>
      <c r="O157">
        <v>0</v>
      </c>
      <c r="P157">
        <v>4.0999999999999996</v>
      </c>
      <c r="Q157">
        <v>7.6</v>
      </c>
      <c r="R157">
        <v>2.9</v>
      </c>
      <c r="S157">
        <v>15.4</v>
      </c>
      <c r="T157">
        <v>2.6</v>
      </c>
      <c r="U157">
        <v>7.8</v>
      </c>
      <c r="V157">
        <v>3.2</v>
      </c>
      <c r="W157">
        <v>11</v>
      </c>
      <c r="X157">
        <v>0</v>
      </c>
      <c r="Y157">
        <v>0</v>
      </c>
      <c r="Z157">
        <v>2</v>
      </c>
      <c r="AA157">
        <v>0</v>
      </c>
      <c r="AB157">
        <v>6</v>
      </c>
      <c r="AC157">
        <v>0</v>
      </c>
      <c r="AD157">
        <v>2</v>
      </c>
      <c r="AE157">
        <v>0</v>
      </c>
      <c r="AY157" s="59"/>
    </row>
    <row r="158" spans="1:51">
      <c r="A158" s="19">
        <v>43623</v>
      </c>
      <c r="B158" t="s">
        <v>55</v>
      </c>
      <c r="C158" s="19">
        <v>43949</v>
      </c>
      <c r="D158">
        <v>96</v>
      </c>
      <c r="E158">
        <v>34.700000000000003</v>
      </c>
      <c r="F158">
        <v>0</v>
      </c>
      <c r="G158">
        <v>6.2</v>
      </c>
      <c r="H158">
        <v>11.2</v>
      </c>
      <c r="I158">
        <v>0.3</v>
      </c>
      <c r="J158">
        <v>21.9</v>
      </c>
      <c r="K158">
        <v>0</v>
      </c>
      <c r="L158">
        <v>13.3</v>
      </c>
      <c r="M158">
        <v>2.4</v>
      </c>
      <c r="N158">
        <v>37.5</v>
      </c>
      <c r="O158">
        <v>0</v>
      </c>
      <c r="P158">
        <v>6.3</v>
      </c>
      <c r="Q158">
        <v>9.6999999999999993</v>
      </c>
      <c r="R158">
        <v>4</v>
      </c>
      <c r="S158">
        <v>18.899999999999999</v>
      </c>
      <c r="T158">
        <v>3.9</v>
      </c>
      <c r="U158">
        <v>10.7</v>
      </c>
      <c r="V158">
        <v>4.8</v>
      </c>
      <c r="W158">
        <v>51</v>
      </c>
      <c r="X158">
        <v>0</v>
      </c>
      <c r="Y158">
        <v>0</v>
      </c>
      <c r="Z158">
        <v>4</v>
      </c>
      <c r="AA158">
        <v>0</v>
      </c>
      <c r="AB158">
        <v>32</v>
      </c>
      <c r="AC158">
        <v>0</v>
      </c>
      <c r="AD158">
        <v>9</v>
      </c>
      <c r="AE158">
        <v>0</v>
      </c>
      <c r="AY158" s="59"/>
    </row>
    <row r="159" spans="1:51">
      <c r="A159" s="19">
        <v>43623</v>
      </c>
      <c r="B159" t="s">
        <v>56</v>
      </c>
      <c r="C159" s="19">
        <v>43949</v>
      </c>
      <c r="D159">
        <v>274</v>
      </c>
      <c r="E159">
        <v>38.299999999999997</v>
      </c>
      <c r="F159">
        <v>0</v>
      </c>
      <c r="G159">
        <v>2.7</v>
      </c>
      <c r="H159">
        <v>13.3</v>
      </c>
      <c r="I159">
        <v>0.3</v>
      </c>
      <c r="J159">
        <v>26.4</v>
      </c>
      <c r="K159">
        <v>0</v>
      </c>
      <c r="L159">
        <v>16.5</v>
      </c>
      <c r="M159">
        <v>2.2999999999999998</v>
      </c>
      <c r="N159">
        <v>38.1</v>
      </c>
      <c r="O159">
        <v>0</v>
      </c>
      <c r="P159">
        <v>3.6</v>
      </c>
      <c r="Q159">
        <v>8.4</v>
      </c>
      <c r="R159">
        <v>3.2</v>
      </c>
      <c r="S159">
        <v>20.6</v>
      </c>
      <c r="T159">
        <v>2.8</v>
      </c>
      <c r="U159">
        <v>10.8</v>
      </c>
      <c r="V159">
        <v>3.8</v>
      </c>
      <c r="W159">
        <v>117</v>
      </c>
      <c r="X159">
        <v>0</v>
      </c>
      <c r="Y159">
        <v>0</v>
      </c>
      <c r="Z159">
        <v>26</v>
      </c>
      <c r="AA159">
        <v>0</v>
      </c>
      <c r="AB159">
        <v>81</v>
      </c>
      <c r="AC159">
        <v>0</v>
      </c>
      <c r="AD159">
        <v>50</v>
      </c>
      <c r="AE159">
        <v>0</v>
      </c>
      <c r="AY159" s="59"/>
    </row>
    <row r="160" spans="1:51">
      <c r="A160" s="19">
        <v>43623</v>
      </c>
      <c r="B160" t="s">
        <v>57</v>
      </c>
      <c r="C160" s="19">
        <v>43949</v>
      </c>
      <c r="D160">
        <v>186</v>
      </c>
      <c r="E160">
        <v>44.7</v>
      </c>
      <c r="F160">
        <v>0</v>
      </c>
      <c r="G160">
        <v>2.7</v>
      </c>
      <c r="H160">
        <v>8.1999999999999993</v>
      </c>
      <c r="I160">
        <v>1.6</v>
      </c>
      <c r="J160">
        <v>16</v>
      </c>
      <c r="K160">
        <v>0</v>
      </c>
      <c r="L160">
        <v>10.1</v>
      </c>
      <c r="M160">
        <v>0.4</v>
      </c>
      <c r="N160">
        <v>54.9</v>
      </c>
      <c r="O160">
        <v>0</v>
      </c>
      <c r="P160">
        <v>4.3</v>
      </c>
      <c r="Q160">
        <v>6.8</v>
      </c>
      <c r="R160">
        <v>3.8</v>
      </c>
      <c r="S160">
        <v>11.7</v>
      </c>
      <c r="T160">
        <v>3.3</v>
      </c>
      <c r="U160">
        <v>7.7</v>
      </c>
      <c r="V160">
        <v>3.5</v>
      </c>
      <c r="W160">
        <v>131</v>
      </c>
      <c r="X160">
        <v>0</v>
      </c>
      <c r="Y160">
        <v>0</v>
      </c>
      <c r="Z160">
        <v>2</v>
      </c>
      <c r="AA160">
        <v>0</v>
      </c>
      <c r="AB160">
        <v>47</v>
      </c>
      <c r="AC160">
        <v>0</v>
      </c>
      <c r="AD160">
        <v>6</v>
      </c>
      <c r="AE160">
        <v>0</v>
      </c>
      <c r="AY160" s="59"/>
    </row>
    <row r="161" spans="1:51">
      <c r="A161" s="19">
        <v>43623</v>
      </c>
      <c r="B161" t="s">
        <v>58</v>
      </c>
      <c r="C161" s="19">
        <v>43949</v>
      </c>
      <c r="D161">
        <v>26</v>
      </c>
      <c r="E161">
        <v>34.700000000000003</v>
      </c>
      <c r="F161">
        <v>0</v>
      </c>
      <c r="G161">
        <v>7.2</v>
      </c>
      <c r="H161">
        <v>8.5</v>
      </c>
      <c r="I161">
        <v>0.3</v>
      </c>
      <c r="J161">
        <v>23.7</v>
      </c>
      <c r="K161">
        <v>0</v>
      </c>
      <c r="L161">
        <v>11.1</v>
      </c>
      <c r="M161">
        <v>3.2</v>
      </c>
      <c r="N161">
        <v>37.6</v>
      </c>
      <c r="O161">
        <v>0</v>
      </c>
      <c r="P161">
        <v>6.8</v>
      </c>
      <c r="Q161">
        <v>7.6</v>
      </c>
      <c r="R161">
        <v>4.3</v>
      </c>
      <c r="S161">
        <v>21.3</v>
      </c>
      <c r="T161">
        <v>3.9</v>
      </c>
      <c r="U161">
        <v>9.4</v>
      </c>
      <c r="V161">
        <v>4.7</v>
      </c>
      <c r="W161">
        <v>15</v>
      </c>
      <c r="X161">
        <v>0</v>
      </c>
      <c r="Y161">
        <v>0</v>
      </c>
      <c r="Z161">
        <v>0</v>
      </c>
      <c r="AA161">
        <v>0</v>
      </c>
      <c r="AB161">
        <v>10</v>
      </c>
      <c r="AC161">
        <v>0</v>
      </c>
      <c r="AD161">
        <v>1</v>
      </c>
      <c r="AE161">
        <v>0</v>
      </c>
      <c r="AY161" s="59"/>
    </row>
    <row r="162" spans="1:51">
      <c r="A162" s="19">
        <v>43623</v>
      </c>
      <c r="B162" t="s">
        <v>59</v>
      </c>
      <c r="C162" s="19">
        <v>43953</v>
      </c>
      <c r="D162">
        <v>7</v>
      </c>
      <c r="E162">
        <v>38.4</v>
      </c>
      <c r="F162">
        <v>0</v>
      </c>
      <c r="G162">
        <v>2.5</v>
      </c>
      <c r="H162">
        <v>7.3</v>
      </c>
      <c r="I162">
        <v>1.9</v>
      </c>
      <c r="J162">
        <v>19.8</v>
      </c>
      <c r="K162">
        <v>0</v>
      </c>
      <c r="L162">
        <v>10.1</v>
      </c>
      <c r="M162">
        <v>1</v>
      </c>
      <c r="N162">
        <v>44.7</v>
      </c>
      <c r="O162">
        <v>0</v>
      </c>
      <c r="P162">
        <v>4.8</v>
      </c>
      <c r="Q162">
        <v>7.1</v>
      </c>
      <c r="R162">
        <v>4.8</v>
      </c>
      <c r="S162">
        <v>16.899999999999999</v>
      </c>
      <c r="T162">
        <v>3.6</v>
      </c>
      <c r="U162">
        <v>8.8000000000000007</v>
      </c>
      <c r="V162">
        <v>4.5</v>
      </c>
      <c r="W162">
        <v>5</v>
      </c>
      <c r="X162">
        <v>0</v>
      </c>
      <c r="Y162">
        <v>0</v>
      </c>
      <c r="Z162">
        <v>0</v>
      </c>
      <c r="AA162">
        <v>0</v>
      </c>
      <c r="AB162">
        <v>2</v>
      </c>
      <c r="AC162">
        <v>0</v>
      </c>
      <c r="AD162">
        <v>0</v>
      </c>
      <c r="AE162">
        <v>0</v>
      </c>
      <c r="AY162" s="59"/>
    </row>
    <row r="163" spans="1:51">
      <c r="A163" s="19">
        <v>43623</v>
      </c>
      <c r="B163" t="s">
        <v>60</v>
      </c>
      <c r="C163" s="19">
        <v>43953</v>
      </c>
      <c r="D163">
        <v>39</v>
      </c>
      <c r="E163">
        <v>41</v>
      </c>
      <c r="F163">
        <v>0</v>
      </c>
      <c r="G163">
        <v>0.8</v>
      </c>
      <c r="H163">
        <v>9.1</v>
      </c>
      <c r="I163">
        <v>3.1</v>
      </c>
      <c r="J163">
        <v>16.2</v>
      </c>
      <c r="K163">
        <v>0</v>
      </c>
      <c r="L163">
        <v>12.8</v>
      </c>
      <c r="M163">
        <v>0.2</v>
      </c>
      <c r="N163">
        <v>48.2</v>
      </c>
      <c r="O163">
        <v>0</v>
      </c>
      <c r="P163">
        <v>3.9</v>
      </c>
      <c r="Q163">
        <v>7.8</v>
      </c>
      <c r="R163">
        <v>5</v>
      </c>
      <c r="S163">
        <v>13.1</v>
      </c>
      <c r="T163">
        <v>3.7</v>
      </c>
      <c r="U163">
        <v>9.5</v>
      </c>
      <c r="V163">
        <v>3.8</v>
      </c>
      <c r="W163">
        <v>25</v>
      </c>
      <c r="X163">
        <v>0</v>
      </c>
      <c r="Y163">
        <v>0</v>
      </c>
      <c r="Z163">
        <v>1</v>
      </c>
      <c r="AA163">
        <v>0</v>
      </c>
      <c r="AB163">
        <v>10</v>
      </c>
      <c r="AC163">
        <v>0</v>
      </c>
      <c r="AD163">
        <v>3</v>
      </c>
      <c r="AE163">
        <v>0</v>
      </c>
      <c r="AY163" s="59"/>
    </row>
    <row r="164" spans="1:51">
      <c r="A164" s="19">
        <v>43623</v>
      </c>
      <c r="B164" t="s">
        <v>61</v>
      </c>
      <c r="C164" s="19">
        <v>43956</v>
      </c>
      <c r="D164">
        <v>82</v>
      </c>
      <c r="E164">
        <v>44.7</v>
      </c>
      <c r="F164">
        <v>0</v>
      </c>
      <c r="G164">
        <v>0.6</v>
      </c>
      <c r="H164">
        <v>23</v>
      </c>
      <c r="I164">
        <v>4.8</v>
      </c>
      <c r="J164">
        <v>20.7</v>
      </c>
      <c r="K164">
        <v>0</v>
      </c>
      <c r="L164">
        <v>9.1</v>
      </c>
      <c r="M164">
        <v>0.4</v>
      </c>
      <c r="N164">
        <v>48</v>
      </c>
      <c r="O164">
        <v>0</v>
      </c>
      <c r="P164">
        <v>3.2</v>
      </c>
      <c r="Q164">
        <v>15.8</v>
      </c>
      <c r="R164">
        <v>4.4000000000000004</v>
      </c>
      <c r="S164">
        <v>13.3</v>
      </c>
      <c r="T164">
        <v>2.8</v>
      </c>
      <c r="U164">
        <v>6.1</v>
      </c>
      <c r="V164">
        <v>3.2</v>
      </c>
      <c r="W164">
        <v>40</v>
      </c>
      <c r="X164">
        <v>0</v>
      </c>
      <c r="Y164">
        <v>0</v>
      </c>
      <c r="Z164">
        <v>21</v>
      </c>
      <c r="AA164">
        <v>0</v>
      </c>
      <c r="AB164">
        <v>19</v>
      </c>
      <c r="AC164">
        <v>0</v>
      </c>
      <c r="AD164">
        <v>2</v>
      </c>
      <c r="AE164">
        <v>0</v>
      </c>
      <c r="AY164" s="59"/>
    </row>
    <row r="165" spans="1:51">
      <c r="A165" s="19">
        <v>43623</v>
      </c>
      <c r="B165" t="s">
        <v>62</v>
      </c>
      <c r="C165" s="19">
        <v>43963</v>
      </c>
      <c r="D165">
        <v>29</v>
      </c>
      <c r="E165">
        <v>42</v>
      </c>
      <c r="F165">
        <v>0</v>
      </c>
      <c r="G165">
        <v>2.4</v>
      </c>
      <c r="H165">
        <v>7.7</v>
      </c>
      <c r="I165">
        <v>0.4</v>
      </c>
      <c r="J165">
        <v>14.9</v>
      </c>
      <c r="K165">
        <v>0</v>
      </c>
      <c r="L165">
        <v>14.5</v>
      </c>
      <c r="M165">
        <v>0.4</v>
      </c>
      <c r="N165">
        <v>49.1</v>
      </c>
      <c r="O165">
        <v>0</v>
      </c>
      <c r="P165">
        <v>4.7</v>
      </c>
      <c r="Q165">
        <v>7</v>
      </c>
      <c r="R165">
        <v>3.9</v>
      </c>
      <c r="S165">
        <v>11.4</v>
      </c>
      <c r="T165">
        <v>3.8</v>
      </c>
      <c r="U165">
        <v>11.2</v>
      </c>
      <c r="V165">
        <v>4.2</v>
      </c>
      <c r="W165">
        <v>21</v>
      </c>
      <c r="X165">
        <v>0</v>
      </c>
      <c r="Y165">
        <v>0</v>
      </c>
      <c r="Z165">
        <v>0</v>
      </c>
      <c r="AA165">
        <v>0</v>
      </c>
      <c r="AB165">
        <v>4</v>
      </c>
      <c r="AC165">
        <v>0</v>
      </c>
      <c r="AD165">
        <v>4</v>
      </c>
      <c r="AE165">
        <v>0</v>
      </c>
      <c r="AY165" s="59"/>
    </row>
    <row r="166" spans="1:51">
      <c r="A166" s="19">
        <v>43623</v>
      </c>
      <c r="B166" t="s">
        <v>63</v>
      </c>
      <c r="C166" s="19">
        <v>43963</v>
      </c>
      <c r="D166">
        <v>28</v>
      </c>
      <c r="E166">
        <v>46.8</v>
      </c>
      <c r="F166">
        <v>0</v>
      </c>
      <c r="G166">
        <v>4</v>
      </c>
      <c r="H166">
        <v>6.6</v>
      </c>
      <c r="I166">
        <v>4.0999999999999996</v>
      </c>
      <c r="J166">
        <v>14.5</v>
      </c>
      <c r="K166">
        <v>0</v>
      </c>
      <c r="L166">
        <v>7.2</v>
      </c>
      <c r="M166">
        <v>0.4</v>
      </c>
      <c r="N166">
        <v>56.2</v>
      </c>
      <c r="O166">
        <v>0</v>
      </c>
      <c r="P166">
        <v>5.0999999999999996</v>
      </c>
      <c r="Q166">
        <v>5.8</v>
      </c>
      <c r="R166">
        <v>5.0999999999999996</v>
      </c>
      <c r="S166">
        <v>10.5</v>
      </c>
      <c r="T166">
        <v>3.3</v>
      </c>
      <c r="U166">
        <v>6.1</v>
      </c>
      <c r="V166">
        <v>3.6</v>
      </c>
      <c r="W166">
        <v>24</v>
      </c>
      <c r="X166">
        <v>0</v>
      </c>
      <c r="Y166">
        <v>0</v>
      </c>
      <c r="Z166">
        <v>0</v>
      </c>
      <c r="AA166">
        <v>0</v>
      </c>
      <c r="AB166">
        <v>4</v>
      </c>
      <c r="AC166">
        <v>0</v>
      </c>
      <c r="AD166">
        <v>0</v>
      </c>
      <c r="AE166">
        <v>0</v>
      </c>
      <c r="AY166" s="59"/>
    </row>
    <row r="167" spans="1:51">
      <c r="A167" s="19">
        <v>43623</v>
      </c>
      <c r="B167" t="s">
        <v>64</v>
      </c>
      <c r="C167" s="19">
        <v>43970</v>
      </c>
      <c r="D167">
        <v>54</v>
      </c>
      <c r="E167">
        <v>45.2</v>
      </c>
      <c r="F167">
        <v>0</v>
      </c>
      <c r="G167">
        <v>4</v>
      </c>
      <c r="H167">
        <v>8</v>
      </c>
      <c r="I167">
        <v>3.7</v>
      </c>
      <c r="J167">
        <v>15.2</v>
      </c>
      <c r="K167">
        <v>0</v>
      </c>
      <c r="L167">
        <v>5.8</v>
      </c>
      <c r="M167">
        <v>0.4</v>
      </c>
      <c r="N167">
        <v>53.6</v>
      </c>
      <c r="O167">
        <v>0</v>
      </c>
      <c r="P167">
        <v>5.3</v>
      </c>
      <c r="Q167">
        <v>6.9</v>
      </c>
      <c r="R167">
        <v>4.7</v>
      </c>
      <c r="S167">
        <v>11.2</v>
      </c>
      <c r="T167">
        <v>3.5</v>
      </c>
      <c r="U167">
        <v>5.7</v>
      </c>
      <c r="V167">
        <v>4</v>
      </c>
      <c r="W167">
        <v>40</v>
      </c>
      <c r="X167">
        <v>0</v>
      </c>
      <c r="Y167">
        <v>0</v>
      </c>
      <c r="Z167">
        <v>1</v>
      </c>
      <c r="AA167">
        <v>0</v>
      </c>
      <c r="AB167">
        <v>13</v>
      </c>
      <c r="AC167">
        <v>0</v>
      </c>
      <c r="AD167">
        <v>0</v>
      </c>
      <c r="AE167">
        <v>0</v>
      </c>
      <c r="AY167" s="59"/>
    </row>
    <row r="168" spans="1:51">
      <c r="A168" s="19">
        <v>43623</v>
      </c>
      <c r="B168" t="s">
        <v>65</v>
      </c>
      <c r="C168" s="19">
        <v>43970</v>
      </c>
      <c r="D168">
        <v>61</v>
      </c>
      <c r="E168">
        <v>37</v>
      </c>
      <c r="F168">
        <v>0</v>
      </c>
      <c r="G168">
        <v>1.4</v>
      </c>
      <c r="H168">
        <v>8.1</v>
      </c>
      <c r="I168">
        <v>0.5</v>
      </c>
      <c r="J168">
        <v>24.8</v>
      </c>
      <c r="K168">
        <v>0</v>
      </c>
      <c r="L168">
        <v>10.7</v>
      </c>
      <c r="M168">
        <v>5.4</v>
      </c>
      <c r="N168">
        <v>39.6</v>
      </c>
      <c r="O168">
        <v>0</v>
      </c>
      <c r="P168">
        <v>4.4000000000000004</v>
      </c>
      <c r="Q168">
        <v>7.3</v>
      </c>
      <c r="R168">
        <v>3.8</v>
      </c>
      <c r="S168">
        <v>21.9</v>
      </c>
      <c r="T168">
        <v>3.9</v>
      </c>
      <c r="U168">
        <v>8.6999999999999993</v>
      </c>
      <c r="V168">
        <v>6.2</v>
      </c>
      <c r="W168">
        <v>35</v>
      </c>
      <c r="X168">
        <v>0</v>
      </c>
      <c r="Y168">
        <v>0</v>
      </c>
      <c r="Z168">
        <v>1</v>
      </c>
      <c r="AA168">
        <v>0</v>
      </c>
      <c r="AB168">
        <v>23</v>
      </c>
      <c r="AC168">
        <v>0</v>
      </c>
      <c r="AD168">
        <v>2</v>
      </c>
      <c r="AE168">
        <v>0</v>
      </c>
      <c r="AY168" s="59"/>
    </row>
    <row r="169" spans="1:51">
      <c r="A169" s="19">
        <v>43623</v>
      </c>
      <c r="B169" t="s">
        <v>143</v>
      </c>
      <c r="C169" s="19">
        <v>43984</v>
      </c>
      <c r="D169">
        <v>20</v>
      </c>
      <c r="E169">
        <v>37.700000000000003</v>
      </c>
      <c r="F169">
        <v>0</v>
      </c>
      <c r="G169">
        <v>8.8000000000000007</v>
      </c>
      <c r="H169">
        <v>8.6</v>
      </c>
      <c r="I169">
        <v>0.5</v>
      </c>
      <c r="J169">
        <v>18.399999999999999</v>
      </c>
      <c r="K169">
        <v>0</v>
      </c>
      <c r="L169">
        <v>9.1</v>
      </c>
      <c r="M169">
        <v>2.2999999999999998</v>
      </c>
      <c r="N169">
        <v>41.1</v>
      </c>
      <c r="O169">
        <v>0</v>
      </c>
      <c r="P169">
        <v>8.4</v>
      </c>
      <c r="Q169">
        <v>8.3000000000000007</v>
      </c>
      <c r="R169">
        <v>4.8</v>
      </c>
      <c r="S169">
        <v>15.3</v>
      </c>
      <c r="T169">
        <v>4.2</v>
      </c>
      <c r="U169">
        <v>7.9</v>
      </c>
      <c r="V169">
        <v>5.2</v>
      </c>
      <c r="W169">
        <v>13</v>
      </c>
      <c r="X169">
        <v>0</v>
      </c>
      <c r="Y169">
        <v>0</v>
      </c>
      <c r="Z169">
        <v>0</v>
      </c>
      <c r="AA169">
        <v>0</v>
      </c>
      <c r="AB169">
        <v>7</v>
      </c>
      <c r="AC169">
        <v>0</v>
      </c>
      <c r="AD169">
        <v>0</v>
      </c>
      <c r="AE169">
        <v>0</v>
      </c>
      <c r="AY169" s="59"/>
    </row>
    <row r="170" spans="1:51">
      <c r="A170" s="19">
        <v>43623</v>
      </c>
      <c r="B170" t="s">
        <v>67</v>
      </c>
      <c r="C170" s="19">
        <v>43984</v>
      </c>
      <c r="D170">
        <v>19</v>
      </c>
      <c r="E170">
        <v>38.6</v>
      </c>
      <c r="F170">
        <v>0</v>
      </c>
      <c r="G170">
        <v>0.4</v>
      </c>
      <c r="H170">
        <v>11</v>
      </c>
      <c r="I170">
        <v>2.7</v>
      </c>
      <c r="J170">
        <v>18.2</v>
      </c>
      <c r="K170">
        <v>0</v>
      </c>
      <c r="L170">
        <v>13.8</v>
      </c>
      <c r="M170">
        <v>0.6</v>
      </c>
      <c r="N170">
        <v>41.5</v>
      </c>
      <c r="O170">
        <v>0</v>
      </c>
      <c r="P170">
        <v>4.2</v>
      </c>
      <c r="Q170">
        <v>9.1999999999999993</v>
      </c>
      <c r="R170">
        <v>5</v>
      </c>
      <c r="S170">
        <v>14.2</v>
      </c>
      <c r="T170">
        <v>4.2</v>
      </c>
      <c r="U170">
        <v>11.1</v>
      </c>
      <c r="V170">
        <v>4.5</v>
      </c>
      <c r="W170">
        <v>11</v>
      </c>
      <c r="X170">
        <v>0</v>
      </c>
      <c r="Y170">
        <v>0</v>
      </c>
      <c r="Z170">
        <v>1</v>
      </c>
      <c r="AA170">
        <v>0</v>
      </c>
      <c r="AB170">
        <v>5</v>
      </c>
      <c r="AC170">
        <v>0</v>
      </c>
      <c r="AD170">
        <v>2</v>
      </c>
      <c r="AE170">
        <v>0</v>
      </c>
      <c r="AY170" s="59"/>
    </row>
    <row r="171" spans="1:51">
      <c r="A171" s="19">
        <v>43623</v>
      </c>
      <c r="B171" t="s">
        <v>68</v>
      </c>
      <c r="C171" s="19">
        <v>43984</v>
      </c>
      <c r="D171">
        <v>126</v>
      </c>
      <c r="E171">
        <v>38.200000000000003</v>
      </c>
      <c r="F171">
        <v>0</v>
      </c>
      <c r="G171">
        <v>16</v>
      </c>
      <c r="H171">
        <v>10.5</v>
      </c>
      <c r="I171">
        <v>0</v>
      </c>
      <c r="J171">
        <v>26.9</v>
      </c>
      <c r="K171">
        <v>0</v>
      </c>
      <c r="L171">
        <v>12.3</v>
      </c>
      <c r="M171">
        <v>4.9000000000000004</v>
      </c>
      <c r="N171">
        <v>37.200000000000003</v>
      </c>
      <c r="O171">
        <v>0</v>
      </c>
      <c r="P171">
        <v>10.7</v>
      </c>
      <c r="Q171">
        <v>7.5</v>
      </c>
      <c r="R171">
        <v>3.5</v>
      </c>
      <c r="S171">
        <v>20.8</v>
      </c>
      <c r="T171">
        <v>3.5</v>
      </c>
      <c r="U171">
        <v>8.1</v>
      </c>
      <c r="V171">
        <v>5.0999999999999996</v>
      </c>
      <c r="W171">
        <v>53</v>
      </c>
      <c r="X171">
        <v>0</v>
      </c>
      <c r="Y171">
        <v>22</v>
      </c>
      <c r="Z171">
        <v>5</v>
      </c>
      <c r="AA171">
        <v>0</v>
      </c>
      <c r="AB171">
        <v>37</v>
      </c>
      <c r="AC171">
        <v>0</v>
      </c>
      <c r="AD171">
        <v>9</v>
      </c>
      <c r="AE171">
        <v>0</v>
      </c>
      <c r="AY171" s="59"/>
    </row>
    <row r="172" spans="1:51">
      <c r="A172" s="19">
        <v>43623</v>
      </c>
      <c r="B172" t="s">
        <v>69</v>
      </c>
      <c r="C172" s="19">
        <v>43984</v>
      </c>
      <c r="D172">
        <v>34</v>
      </c>
      <c r="E172">
        <v>36.1</v>
      </c>
      <c r="F172">
        <v>0</v>
      </c>
      <c r="G172">
        <v>1.5</v>
      </c>
      <c r="H172">
        <v>7.2</v>
      </c>
      <c r="I172">
        <v>0.2</v>
      </c>
      <c r="J172">
        <v>24.9</v>
      </c>
      <c r="K172">
        <v>0</v>
      </c>
      <c r="L172">
        <v>10.5</v>
      </c>
      <c r="M172">
        <v>6.4</v>
      </c>
      <c r="N172">
        <v>37.700000000000003</v>
      </c>
      <c r="O172">
        <v>0</v>
      </c>
      <c r="P172">
        <v>4.8</v>
      </c>
      <c r="Q172">
        <v>7.1</v>
      </c>
      <c r="R172">
        <v>4.2</v>
      </c>
      <c r="S172">
        <v>21.7</v>
      </c>
      <c r="T172">
        <v>4.2</v>
      </c>
      <c r="U172">
        <v>9.1</v>
      </c>
      <c r="V172">
        <v>6.7</v>
      </c>
      <c r="W172">
        <v>20</v>
      </c>
      <c r="X172">
        <v>0</v>
      </c>
      <c r="Y172">
        <v>0</v>
      </c>
      <c r="Z172">
        <v>0</v>
      </c>
      <c r="AA172">
        <v>0</v>
      </c>
      <c r="AB172">
        <v>13</v>
      </c>
      <c r="AC172">
        <v>0</v>
      </c>
      <c r="AD172">
        <v>1</v>
      </c>
      <c r="AE172">
        <v>0</v>
      </c>
      <c r="AY172" s="59"/>
    </row>
    <row r="173" spans="1:51">
      <c r="A173" s="19">
        <v>43623</v>
      </c>
      <c r="B173" t="s">
        <v>70</v>
      </c>
      <c r="C173" s="19">
        <v>43984</v>
      </c>
      <c r="D173">
        <v>16</v>
      </c>
      <c r="E173">
        <v>39.9</v>
      </c>
      <c r="F173">
        <v>0</v>
      </c>
      <c r="G173">
        <v>1.5</v>
      </c>
      <c r="H173">
        <v>10</v>
      </c>
      <c r="I173">
        <v>3</v>
      </c>
      <c r="J173">
        <v>15.9</v>
      </c>
      <c r="K173">
        <v>0</v>
      </c>
      <c r="L173">
        <v>13.1</v>
      </c>
      <c r="M173">
        <v>0.3</v>
      </c>
      <c r="N173">
        <v>44.5</v>
      </c>
      <c r="O173">
        <v>0</v>
      </c>
      <c r="P173">
        <v>4.8</v>
      </c>
      <c r="Q173">
        <v>8.1</v>
      </c>
      <c r="R173">
        <v>5.3</v>
      </c>
      <c r="S173">
        <v>12.4</v>
      </c>
      <c r="T173">
        <v>4.0999999999999996</v>
      </c>
      <c r="U173">
        <v>10.7</v>
      </c>
      <c r="V173">
        <v>3.9</v>
      </c>
      <c r="W173">
        <v>11</v>
      </c>
      <c r="X173">
        <v>0</v>
      </c>
      <c r="Y173">
        <v>0</v>
      </c>
      <c r="Z173">
        <v>0</v>
      </c>
      <c r="AA173">
        <v>0</v>
      </c>
      <c r="AB173">
        <v>4</v>
      </c>
      <c r="AC173">
        <v>0</v>
      </c>
      <c r="AD173">
        <v>1</v>
      </c>
      <c r="AE173">
        <v>0</v>
      </c>
      <c r="AY173" s="59"/>
    </row>
    <row r="174" spans="1:51">
      <c r="A174" s="19">
        <v>43623</v>
      </c>
      <c r="B174" t="s">
        <v>71</v>
      </c>
      <c r="C174" s="19">
        <v>43988</v>
      </c>
      <c r="D174">
        <v>7</v>
      </c>
      <c r="E174">
        <v>38.4</v>
      </c>
      <c r="F174">
        <v>0</v>
      </c>
      <c r="G174">
        <v>2.5</v>
      </c>
      <c r="H174">
        <v>7.3</v>
      </c>
      <c r="I174">
        <v>1.9</v>
      </c>
      <c r="J174">
        <v>19.8</v>
      </c>
      <c r="K174">
        <v>0</v>
      </c>
      <c r="L174">
        <v>10.1</v>
      </c>
      <c r="M174">
        <v>1</v>
      </c>
      <c r="N174">
        <v>41.8</v>
      </c>
      <c r="O174">
        <v>0</v>
      </c>
      <c r="P174">
        <v>5.2</v>
      </c>
      <c r="Q174">
        <v>7.7</v>
      </c>
      <c r="R174">
        <v>5</v>
      </c>
      <c r="S174">
        <v>16.899999999999999</v>
      </c>
      <c r="T174">
        <v>4.5</v>
      </c>
      <c r="U174">
        <v>9.3000000000000007</v>
      </c>
      <c r="V174">
        <v>4.9000000000000004</v>
      </c>
      <c r="W174">
        <v>5</v>
      </c>
      <c r="X174">
        <v>0</v>
      </c>
      <c r="Y174">
        <v>0</v>
      </c>
      <c r="Z174">
        <v>0</v>
      </c>
      <c r="AA174">
        <v>0</v>
      </c>
      <c r="AB174">
        <v>2</v>
      </c>
      <c r="AC174">
        <v>0</v>
      </c>
      <c r="AD174">
        <v>0</v>
      </c>
      <c r="AE174">
        <v>0</v>
      </c>
      <c r="AY174" s="59"/>
    </row>
    <row r="175" spans="1:51">
      <c r="A175" s="19">
        <v>43623</v>
      </c>
      <c r="B175" t="s">
        <v>73</v>
      </c>
      <c r="C175" s="19">
        <v>44013</v>
      </c>
      <c r="D175">
        <v>41</v>
      </c>
      <c r="E175">
        <v>40.200000000000003</v>
      </c>
      <c r="F175">
        <v>0</v>
      </c>
      <c r="G175">
        <v>2.7</v>
      </c>
      <c r="H175">
        <v>8.9</v>
      </c>
      <c r="I175">
        <v>2.2000000000000002</v>
      </c>
      <c r="J175">
        <v>20</v>
      </c>
      <c r="K175">
        <v>0</v>
      </c>
      <c r="L175">
        <v>11.1</v>
      </c>
      <c r="M175">
        <v>1.6</v>
      </c>
      <c r="N175">
        <v>52.5</v>
      </c>
      <c r="O175">
        <v>0</v>
      </c>
      <c r="P175">
        <v>3</v>
      </c>
      <c r="Q175">
        <v>7</v>
      </c>
      <c r="R175">
        <v>2.9</v>
      </c>
      <c r="S175">
        <v>17.399999999999999</v>
      </c>
      <c r="T175">
        <v>2</v>
      </c>
      <c r="U175">
        <v>8.6999999999999993</v>
      </c>
      <c r="V175">
        <v>3.1</v>
      </c>
      <c r="W175">
        <v>2396</v>
      </c>
      <c r="X175">
        <v>0</v>
      </c>
      <c r="Y175">
        <v>22</v>
      </c>
      <c r="Z175">
        <v>129</v>
      </c>
      <c r="AA175">
        <v>13</v>
      </c>
      <c r="AB175">
        <v>1166</v>
      </c>
      <c r="AC175">
        <v>0</v>
      </c>
      <c r="AD175">
        <v>254</v>
      </c>
      <c r="AE175">
        <v>0</v>
      </c>
      <c r="AY175" s="59"/>
    </row>
    <row r="176" spans="1:51">
      <c r="A176" s="19">
        <v>43626</v>
      </c>
      <c r="B176" t="s">
        <v>15</v>
      </c>
      <c r="C176" s="19">
        <v>43864</v>
      </c>
      <c r="D176">
        <v>41</v>
      </c>
      <c r="E176">
        <v>34.1</v>
      </c>
      <c r="F176">
        <v>0</v>
      </c>
      <c r="G176">
        <v>1.9</v>
      </c>
      <c r="H176">
        <v>16.8</v>
      </c>
      <c r="I176">
        <v>3.2</v>
      </c>
      <c r="J176">
        <v>20.3</v>
      </c>
      <c r="K176">
        <v>0</v>
      </c>
      <c r="L176">
        <v>15.1</v>
      </c>
      <c r="M176">
        <v>1.2</v>
      </c>
      <c r="N176">
        <v>41.1</v>
      </c>
      <c r="O176">
        <v>0</v>
      </c>
      <c r="P176">
        <v>3.3</v>
      </c>
      <c r="Q176">
        <v>12.6</v>
      </c>
      <c r="R176">
        <v>3.8</v>
      </c>
      <c r="S176">
        <v>17.600000000000001</v>
      </c>
      <c r="T176">
        <v>3</v>
      </c>
      <c r="U176">
        <v>12</v>
      </c>
      <c r="V176">
        <v>3.5</v>
      </c>
      <c r="W176">
        <v>16</v>
      </c>
      <c r="X176">
        <v>0</v>
      </c>
      <c r="Y176">
        <v>0</v>
      </c>
      <c r="Z176">
        <v>8</v>
      </c>
      <c r="AA176">
        <v>0</v>
      </c>
      <c r="AB176">
        <v>10</v>
      </c>
      <c r="AC176">
        <v>0</v>
      </c>
      <c r="AD176">
        <v>7</v>
      </c>
      <c r="AE176">
        <v>0</v>
      </c>
      <c r="AY176" s="59"/>
    </row>
    <row r="177" spans="1:51">
      <c r="A177" s="19">
        <v>43626</v>
      </c>
      <c r="B177" t="s">
        <v>16</v>
      </c>
      <c r="C177" s="19">
        <v>43872</v>
      </c>
      <c r="D177">
        <v>24</v>
      </c>
      <c r="E177">
        <v>38</v>
      </c>
      <c r="F177">
        <v>0</v>
      </c>
      <c r="G177">
        <v>2.4</v>
      </c>
      <c r="H177">
        <v>11.1</v>
      </c>
      <c r="I177">
        <v>1.8</v>
      </c>
      <c r="J177">
        <v>17.3</v>
      </c>
      <c r="K177">
        <v>0</v>
      </c>
      <c r="L177">
        <v>10.7</v>
      </c>
      <c r="M177">
        <v>1.3</v>
      </c>
      <c r="N177">
        <v>51.7</v>
      </c>
      <c r="O177">
        <v>0</v>
      </c>
      <c r="P177">
        <v>3.9</v>
      </c>
      <c r="Q177">
        <v>7.7</v>
      </c>
      <c r="R177">
        <v>3.4</v>
      </c>
      <c r="S177">
        <v>14.4</v>
      </c>
      <c r="T177">
        <v>3.2</v>
      </c>
      <c r="U177">
        <v>8.5</v>
      </c>
      <c r="V177">
        <v>3.9</v>
      </c>
      <c r="W177">
        <v>15</v>
      </c>
      <c r="X177">
        <v>0</v>
      </c>
      <c r="Y177">
        <v>0</v>
      </c>
      <c r="Z177">
        <v>1</v>
      </c>
      <c r="AA177">
        <v>0</v>
      </c>
      <c r="AB177">
        <v>7</v>
      </c>
      <c r="AC177">
        <v>0</v>
      </c>
      <c r="AD177">
        <v>1</v>
      </c>
      <c r="AE177">
        <v>0</v>
      </c>
      <c r="AY177" s="59"/>
    </row>
    <row r="178" spans="1:51">
      <c r="A178" s="19">
        <v>43626</v>
      </c>
      <c r="B178" t="s">
        <v>17</v>
      </c>
      <c r="C178" s="19">
        <v>43883</v>
      </c>
      <c r="D178">
        <v>36</v>
      </c>
      <c r="E178">
        <v>34.799999999999997</v>
      </c>
      <c r="F178">
        <v>0</v>
      </c>
      <c r="G178">
        <v>0.8</v>
      </c>
      <c r="H178">
        <v>8.8000000000000007</v>
      </c>
      <c r="I178">
        <v>1</v>
      </c>
      <c r="J178">
        <v>22.4</v>
      </c>
      <c r="K178">
        <v>0</v>
      </c>
      <c r="L178">
        <v>11.7</v>
      </c>
      <c r="M178">
        <v>3.6</v>
      </c>
      <c r="N178">
        <v>42.9</v>
      </c>
      <c r="O178">
        <v>0</v>
      </c>
      <c r="P178">
        <v>3.6</v>
      </c>
      <c r="Q178">
        <v>7.2</v>
      </c>
      <c r="R178">
        <v>3.4</v>
      </c>
      <c r="S178">
        <v>21.4</v>
      </c>
      <c r="T178">
        <v>3.5</v>
      </c>
      <c r="U178">
        <v>9.5</v>
      </c>
      <c r="V178">
        <v>4.7</v>
      </c>
      <c r="W178">
        <v>20</v>
      </c>
      <c r="X178">
        <v>0</v>
      </c>
      <c r="Y178">
        <v>0</v>
      </c>
      <c r="Z178">
        <v>1</v>
      </c>
      <c r="AA178">
        <v>0</v>
      </c>
      <c r="AB178">
        <v>13</v>
      </c>
      <c r="AC178">
        <v>0</v>
      </c>
      <c r="AD178">
        <v>2</v>
      </c>
      <c r="AE178">
        <v>0</v>
      </c>
      <c r="AY178" s="59"/>
    </row>
    <row r="179" spans="1:51">
      <c r="A179" s="19">
        <v>43626</v>
      </c>
      <c r="B179" t="s">
        <v>18</v>
      </c>
      <c r="C179" s="19">
        <v>43890</v>
      </c>
      <c r="D179">
        <v>54</v>
      </c>
      <c r="E179">
        <v>51.8</v>
      </c>
      <c r="F179">
        <v>0</v>
      </c>
      <c r="G179">
        <v>3.1</v>
      </c>
      <c r="H179">
        <v>4.5</v>
      </c>
      <c r="I179">
        <v>0.7</v>
      </c>
      <c r="J179">
        <v>13.1</v>
      </c>
      <c r="K179">
        <v>0</v>
      </c>
      <c r="L179">
        <v>10.4</v>
      </c>
      <c r="M179">
        <v>0.9</v>
      </c>
      <c r="N179">
        <v>73.099999999999994</v>
      </c>
      <c r="O179">
        <v>0</v>
      </c>
      <c r="P179">
        <v>2.7</v>
      </c>
      <c r="Q179">
        <v>3</v>
      </c>
      <c r="R179">
        <v>2</v>
      </c>
      <c r="S179">
        <v>6.9</v>
      </c>
      <c r="T179">
        <v>2.2000000000000002</v>
      </c>
      <c r="U179">
        <v>5.3</v>
      </c>
      <c r="V179">
        <v>2.2000000000000002</v>
      </c>
      <c r="W179">
        <v>47</v>
      </c>
      <c r="X179">
        <v>0</v>
      </c>
      <c r="Y179">
        <v>0</v>
      </c>
      <c r="Z179">
        <v>0</v>
      </c>
      <c r="AA179">
        <v>0</v>
      </c>
      <c r="AB179">
        <v>5</v>
      </c>
      <c r="AC179">
        <v>0</v>
      </c>
      <c r="AD179">
        <v>2</v>
      </c>
      <c r="AE179">
        <v>0</v>
      </c>
      <c r="AY179" s="59"/>
    </row>
    <row r="180" spans="1:51">
      <c r="A180" s="19">
        <v>43626</v>
      </c>
      <c r="B180" t="s">
        <v>19</v>
      </c>
      <c r="C180" s="19">
        <v>43893</v>
      </c>
      <c r="D180">
        <v>52</v>
      </c>
      <c r="E180">
        <v>48.4</v>
      </c>
      <c r="F180">
        <v>0</v>
      </c>
      <c r="G180">
        <v>5.4</v>
      </c>
      <c r="H180">
        <v>5.8</v>
      </c>
      <c r="I180">
        <v>2.5</v>
      </c>
      <c r="J180">
        <v>13.3</v>
      </c>
      <c r="K180">
        <v>0</v>
      </c>
      <c r="L180">
        <v>7.5</v>
      </c>
      <c r="M180">
        <v>0.7</v>
      </c>
      <c r="N180">
        <v>67.7</v>
      </c>
      <c r="O180">
        <v>0</v>
      </c>
      <c r="P180">
        <v>4</v>
      </c>
      <c r="Q180">
        <v>3.9</v>
      </c>
      <c r="R180">
        <v>3.1</v>
      </c>
      <c r="S180">
        <v>8.4</v>
      </c>
      <c r="T180">
        <v>2.5</v>
      </c>
      <c r="U180">
        <v>4.8</v>
      </c>
      <c r="V180">
        <v>2.7</v>
      </c>
      <c r="W180">
        <v>47</v>
      </c>
      <c r="X180">
        <v>0</v>
      </c>
      <c r="Y180">
        <v>0</v>
      </c>
      <c r="Z180">
        <v>0</v>
      </c>
      <c r="AA180">
        <v>0</v>
      </c>
      <c r="AB180">
        <v>5</v>
      </c>
      <c r="AC180">
        <v>0</v>
      </c>
      <c r="AD180">
        <v>0</v>
      </c>
      <c r="AE180">
        <v>0</v>
      </c>
      <c r="AY180" s="59"/>
    </row>
    <row r="181" spans="1:51">
      <c r="A181" s="19">
        <v>43626</v>
      </c>
      <c r="B181" t="s">
        <v>20</v>
      </c>
      <c r="C181" s="19">
        <v>43893</v>
      </c>
      <c r="D181">
        <v>6</v>
      </c>
      <c r="E181">
        <v>38.299999999999997</v>
      </c>
      <c r="F181">
        <v>0</v>
      </c>
      <c r="G181">
        <v>2.5</v>
      </c>
      <c r="H181">
        <v>7.3</v>
      </c>
      <c r="I181">
        <v>2</v>
      </c>
      <c r="J181">
        <v>19.8</v>
      </c>
      <c r="K181">
        <v>0</v>
      </c>
      <c r="L181">
        <v>10.199999999999999</v>
      </c>
      <c r="M181">
        <v>1</v>
      </c>
      <c r="N181">
        <v>49.4</v>
      </c>
      <c r="O181">
        <v>0</v>
      </c>
      <c r="P181">
        <v>4.2</v>
      </c>
      <c r="Q181">
        <v>6.2</v>
      </c>
      <c r="R181">
        <v>3.9</v>
      </c>
      <c r="S181">
        <v>17</v>
      </c>
      <c r="T181">
        <v>3.3</v>
      </c>
      <c r="U181">
        <v>8.6</v>
      </c>
      <c r="V181">
        <v>3.9</v>
      </c>
      <c r="W181">
        <v>4</v>
      </c>
      <c r="X181">
        <v>0</v>
      </c>
      <c r="Y181">
        <v>0</v>
      </c>
      <c r="Z181">
        <v>0</v>
      </c>
      <c r="AA181">
        <v>0</v>
      </c>
      <c r="AB181">
        <v>2</v>
      </c>
      <c r="AC181">
        <v>0</v>
      </c>
      <c r="AD181">
        <v>0</v>
      </c>
      <c r="AE181">
        <v>0</v>
      </c>
      <c r="AY181" s="59"/>
    </row>
    <row r="182" spans="1:51">
      <c r="A182" s="19">
        <v>43626</v>
      </c>
      <c r="B182" t="s">
        <v>21</v>
      </c>
      <c r="C182" s="19">
        <v>43893</v>
      </c>
      <c r="D182">
        <v>31</v>
      </c>
      <c r="E182">
        <v>44.7</v>
      </c>
      <c r="F182">
        <v>0</v>
      </c>
      <c r="G182">
        <v>4.0999999999999996</v>
      </c>
      <c r="H182">
        <v>7.6</v>
      </c>
      <c r="I182">
        <v>3.4</v>
      </c>
      <c r="J182">
        <v>15.5</v>
      </c>
      <c r="K182">
        <v>0</v>
      </c>
      <c r="L182">
        <v>5.5</v>
      </c>
      <c r="M182">
        <v>0.4</v>
      </c>
      <c r="N182">
        <v>61.2</v>
      </c>
      <c r="O182">
        <v>0</v>
      </c>
      <c r="P182">
        <v>3.9</v>
      </c>
      <c r="Q182">
        <v>5.5</v>
      </c>
      <c r="R182">
        <v>3.8</v>
      </c>
      <c r="S182">
        <v>11.1</v>
      </c>
      <c r="T182">
        <v>2.9</v>
      </c>
      <c r="U182">
        <v>4.9000000000000004</v>
      </c>
      <c r="V182">
        <v>3</v>
      </c>
      <c r="W182">
        <v>23</v>
      </c>
      <c r="X182">
        <v>0</v>
      </c>
      <c r="Y182">
        <v>0</v>
      </c>
      <c r="Z182">
        <v>0</v>
      </c>
      <c r="AA182">
        <v>0</v>
      </c>
      <c r="AB182">
        <v>8</v>
      </c>
      <c r="AC182">
        <v>0</v>
      </c>
      <c r="AD182">
        <v>0</v>
      </c>
      <c r="AE182">
        <v>0</v>
      </c>
      <c r="AY182" s="59"/>
    </row>
    <row r="183" spans="1:51">
      <c r="A183" s="19">
        <v>43626</v>
      </c>
      <c r="B183" t="s">
        <v>22</v>
      </c>
      <c r="C183" s="19">
        <v>43893</v>
      </c>
      <c r="D183">
        <v>416</v>
      </c>
      <c r="E183">
        <v>35.299999999999997</v>
      </c>
      <c r="F183">
        <v>0</v>
      </c>
      <c r="G183">
        <v>1</v>
      </c>
      <c r="H183">
        <v>10.5</v>
      </c>
      <c r="I183">
        <v>0.6</v>
      </c>
      <c r="J183">
        <v>22.3</v>
      </c>
      <c r="K183">
        <v>0</v>
      </c>
      <c r="L183">
        <v>11.6</v>
      </c>
      <c r="M183">
        <v>1.9</v>
      </c>
      <c r="N183">
        <v>43.3</v>
      </c>
      <c r="O183">
        <v>0</v>
      </c>
      <c r="P183">
        <v>3.6</v>
      </c>
      <c r="Q183">
        <v>8.1999999999999993</v>
      </c>
      <c r="R183">
        <v>3.4</v>
      </c>
      <c r="S183">
        <v>20.6</v>
      </c>
      <c r="T183">
        <v>3.4</v>
      </c>
      <c r="U183">
        <v>9.5</v>
      </c>
      <c r="V183">
        <v>4.2</v>
      </c>
      <c r="W183">
        <v>232</v>
      </c>
      <c r="X183">
        <v>0</v>
      </c>
      <c r="Y183">
        <v>0</v>
      </c>
      <c r="Z183">
        <v>15</v>
      </c>
      <c r="AA183">
        <v>0</v>
      </c>
      <c r="AB183">
        <v>147</v>
      </c>
      <c r="AC183">
        <v>0</v>
      </c>
      <c r="AD183">
        <v>22</v>
      </c>
      <c r="AE183">
        <v>0</v>
      </c>
      <c r="AY183" s="59"/>
    </row>
    <row r="184" spans="1:51">
      <c r="A184" s="19">
        <v>43626</v>
      </c>
      <c r="B184" t="s">
        <v>23</v>
      </c>
      <c r="C184" s="19">
        <v>43893</v>
      </c>
      <c r="D184">
        <v>67</v>
      </c>
      <c r="E184">
        <v>35.700000000000003</v>
      </c>
      <c r="F184">
        <v>0</v>
      </c>
      <c r="G184">
        <v>0.5</v>
      </c>
      <c r="H184">
        <v>7.4</v>
      </c>
      <c r="I184">
        <v>0.3</v>
      </c>
      <c r="J184">
        <v>24.6</v>
      </c>
      <c r="K184">
        <v>0</v>
      </c>
      <c r="L184">
        <v>11.2</v>
      </c>
      <c r="M184">
        <v>5.8</v>
      </c>
      <c r="N184">
        <v>43.2</v>
      </c>
      <c r="O184">
        <v>0</v>
      </c>
      <c r="P184">
        <v>3.3</v>
      </c>
      <c r="Q184">
        <v>6.4</v>
      </c>
      <c r="R184">
        <v>3</v>
      </c>
      <c r="S184">
        <v>23.5</v>
      </c>
      <c r="T184">
        <v>3.1</v>
      </c>
      <c r="U184">
        <v>8.4</v>
      </c>
      <c r="V184">
        <v>5.7</v>
      </c>
      <c r="W184">
        <v>37</v>
      </c>
      <c r="X184">
        <v>0</v>
      </c>
      <c r="Y184">
        <v>0</v>
      </c>
      <c r="Z184">
        <v>1</v>
      </c>
      <c r="AA184">
        <v>0</v>
      </c>
      <c r="AB184">
        <v>26</v>
      </c>
      <c r="AC184">
        <v>0</v>
      </c>
      <c r="AD184">
        <v>3</v>
      </c>
      <c r="AE184">
        <v>0</v>
      </c>
      <c r="AY184" s="59"/>
    </row>
    <row r="185" spans="1:51">
      <c r="A185" s="19">
        <v>43626</v>
      </c>
      <c r="B185" t="s">
        <v>24</v>
      </c>
      <c r="C185" s="19">
        <v>43893</v>
      </c>
      <c r="D185">
        <v>13</v>
      </c>
      <c r="E185">
        <v>38.299999999999997</v>
      </c>
      <c r="F185">
        <v>0</v>
      </c>
      <c r="G185">
        <v>2.5</v>
      </c>
      <c r="H185">
        <v>7.3</v>
      </c>
      <c r="I185">
        <v>2</v>
      </c>
      <c r="J185">
        <v>19.8</v>
      </c>
      <c r="K185">
        <v>0</v>
      </c>
      <c r="L185">
        <v>10.199999999999999</v>
      </c>
      <c r="M185">
        <v>1</v>
      </c>
      <c r="N185">
        <v>49.3</v>
      </c>
      <c r="O185">
        <v>0</v>
      </c>
      <c r="P185">
        <v>4.2</v>
      </c>
      <c r="Q185">
        <v>5.8</v>
      </c>
      <c r="R185">
        <v>3.7</v>
      </c>
      <c r="S185">
        <v>17.600000000000001</v>
      </c>
      <c r="T185">
        <v>3.4</v>
      </c>
      <c r="U185">
        <v>8.4</v>
      </c>
      <c r="V185">
        <v>3.8</v>
      </c>
      <c r="W185">
        <v>9</v>
      </c>
      <c r="X185">
        <v>0</v>
      </c>
      <c r="Y185">
        <v>0</v>
      </c>
      <c r="Z185">
        <v>0</v>
      </c>
      <c r="AA185">
        <v>0</v>
      </c>
      <c r="AB185">
        <v>4</v>
      </c>
      <c r="AC185">
        <v>0</v>
      </c>
      <c r="AD185">
        <v>0</v>
      </c>
      <c r="AE185">
        <v>0</v>
      </c>
      <c r="AY185" s="59"/>
    </row>
    <row r="186" spans="1:51">
      <c r="A186" s="19">
        <v>43626</v>
      </c>
      <c r="B186" t="s">
        <v>25</v>
      </c>
      <c r="C186" s="19">
        <v>43893</v>
      </c>
      <c r="D186">
        <v>24</v>
      </c>
      <c r="E186">
        <v>31.8</v>
      </c>
      <c r="F186">
        <v>0</v>
      </c>
      <c r="G186">
        <v>2.2999999999999998</v>
      </c>
      <c r="H186">
        <v>10.4</v>
      </c>
      <c r="I186">
        <v>0.5</v>
      </c>
      <c r="J186">
        <v>22.8</v>
      </c>
      <c r="K186">
        <v>0</v>
      </c>
      <c r="L186">
        <v>10.8</v>
      </c>
      <c r="M186">
        <v>2</v>
      </c>
      <c r="N186">
        <v>38.1</v>
      </c>
      <c r="O186">
        <v>0</v>
      </c>
      <c r="P186">
        <v>4.3</v>
      </c>
      <c r="Q186">
        <v>8.6999999999999993</v>
      </c>
      <c r="R186">
        <v>3.7</v>
      </c>
      <c r="S186">
        <v>23.2</v>
      </c>
      <c r="T186">
        <v>3.6</v>
      </c>
      <c r="U186">
        <v>9.3000000000000007</v>
      </c>
      <c r="V186">
        <v>4.5999999999999996</v>
      </c>
      <c r="W186">
        <v>13</v>
      </c>
      <c r="X186">
        <v>0</v>
      </c>
      <c r="Y186">
        <v>0</v>
      </c>
      <c r="Z186">
        <v>1</v>
      </c>
      <c r="AA186">
        <v>0</v>
      </c>
      <c r="AB186">
        <v>9</v>
      </c>
      <c r="AC186">
        <v>0</v>
      </c>
      <c r="AD186">
        <v>1</v>
      </c>
      <c r="AE186">
        <v>0</v>
      </c>
      <c r="AY186" s="59"/>
    </row>
    <row r="187" spans="1:51">
      <c r="A187" s="19">
        <v>43626</v>
      </c>
      <c r="B187" t="s">
        <v>26</v>
      </c>
      <c r="C187" s="19">
        <v>43893</v>
      </c>
      <c r="D187">
        <v>91</v>
      </c>
      <c r="E187">
        <v>34.4</v>
      </c>
      <c r="F187">
        <v>0</v>
      </c>
      <c r="G187">
        <v>2.1</v>
      </c>
      <c r="H187">
        <v>13.8</v>
      </c>
      <c r="I187">
        <v>0.8</v>
      </c>
      <c r="J187">
        <v>14.9</v>
      </c>
      <c r="K187">
        <v>0</v>
      </c>
      <c r="L187">
        <v>17.7</v>
      </c>
      <c r="M187">
        <v>1.2</v>
      </c>
      <c r="N187">
        <v>41.8</v>
      </c>
      <c r="O187">
        <v>0</v>
      </c>
      <c r="P187">
        <v>4.0999999999999996</v>
      </c>
      <c r="Q187">
        <v>11.2</v>
      </c>
      <c r="R187">
        <v>3.3</v>
      </c>
      <c r="S187">
        <v>12.8</v>
      </c>
      <c r="T187">
        <v>3.3</v>
      </c>
      <c r="U187">
        <v>15.3</v>
      </c>
      <c r="V187">
        <v>4.4000000000000004</v>
      </c>
      <c r="W187">
        <v>45</v>
      </c>
      <c r="X187">
        <v>0</v>
      </c>
      <c r="Y187">
        <v>0</v>
      </c>
      <c r="Z187">
        <v>10</v>
      </c>
      <c r="AA187">
        <v>0</v>
      </c>
      <c r="AB187">
        <v>13</v>
      </c>
      <c r="AC187">
        <v>0</v>
      </c>
      <c r="AD187">
        <v>23</v>
      </c>
      <c r="AE187">
        <v>0</v>
      </c>
      <c r="AY187" s="59"/>
    </row>
    <row r="188" spans="1:51">
      <c r="A188" s="19">
        <v>43626</v>
      </c>
      <c r="B188" t="s">
        <v>27</v>
      </c>
      <c r="C188" s="19">
        <v>43893</v>
      </c>
      <c r="D188">
        <v>75</v>
      </c>
      <c r="E188">
        <v>46.1</v>
      </c>
      <c r="F188">
        <v>0</v>
      </c>
      <c r="G188">
        <v>0.6</v>
      </c>
      <c r="H188">
        <v>13.5</v>
      </c>
      <c r="I188">
        <v>18.7</v>
      </c>
      <c r="J188">
        <v>24</v>
      </c>
      <c r="K188">
        <v>0</v>
      </c>
      <c r="L188">
        <v>12.8</v>
      </c>
      <c r="M188">
        <v>0.3</v>
      </c>
      <c r="N188">
        <v>53.9</v>
      </c>
      <c r="O188">
        <v>0</v>
      </c>
      <c r="P188">
        <v>1.9</v>
      </c>
      <c r="Q188">
        <v>6.5</v>
      </c>
      <c r="R188">
        <v>9.6999999999999993</v>
      </c>
      <c r="S188">
        <v>15.3</v>
      </c>
      <c r="T188">
        <v>2</v>
      </c>
      <c r="U188">
        <v>6.5</v>
      </c>
      <c r="V188">
        <v>2</v>
      </c>
      <c r="W188">
        <v>32</v>
      </c>
      <c r="X188">
        <v>0</v>
      </c>
      <c r="Y188">
        <v>0</v>
      </c>
      <c r="Z188">
        <v>7</v>
      </c>
      <c r="AA188">
        <v>13</v>
      </c>
      <c r="AB188">
        <v>17</v>
      </c>
      <c r="AC188">
        <v>0</v>
      </c>
      <c r="AD188">
        <v>6</v>
      </c>
      <c r="AE188">
        <v>0</v>
      </c>
      <c r="AY188" s="59"/>
    </row>
    <row r="189" spans="1:51">
      <c r="A189" s="19">
        <v>43626</v>
      </c>
      <c r="B189" t="s">
        <v>28</v>
      </c>
      <c r="C189" s="19">
        <v>43893</v>
      </c>
      <c r="D189">
        <v>110</v>
      </c>
      <c r="E189">
        <v>37.9</v>
      </c>
      <c r="F189">
        <v>0</v>
      </c>
      <c r="G189">
        <v>1.1000000000000001</v>
      </c>
      <c r="H189">
        <v>7.4</v>
      </c>
      <c r="I189">
        <v>1.6</v>
      </c>
      <c r="J189">
        <v>20</v>
      </c>
      <c r="K189">
        <v>0</v>
      </c>
      <c r="L189">
        <v>12.9</v>
      </c>
      <c r="M189">
        <v>0.9</v>
      </c>
      <c r="N189">
        <v>48.1</v>
      </c>
      <c r="O189">
        <v>0</v>
      </c>
      <c r="P189">
        <v>3.7</v>
      </c>
      <c r="Q189">
        <v>6.1</v>
      </c>
      <c r="R189">
        <v>3.6</v>
      </c>
      <c r="S189">
        <v>17.3</v>
      </c>
      <c r="T189">
        <v>3.2</v>
      </c>
      <c r="U189">
        <v>10.199999999999999</v>
      </c>
      <c r="V189">
        <v>3.9</v>
      </c>
      <c r="W189">
        <v>65</v>
      </c>
      <c r="X189">
        <v>0</v>
      </c>
      <c r="Y189">
        <v>0</v>
      </c>
      <c r="Z189">
        <v>1</v>
      </c>
      <c r="AA189">
        <v>0</v>
      </c>
      <c r="AB189">
        <v>35</v>
      </c>
      <c r="AC189">
        <v>0</v>
      </c>
      <c r="AD189">
        <v>9</v>
      </c>
      <c r="AE189">
        <v>0</v>
      </c>
      <c r="AY189" s="59"/>
    </row>
    <row r="190" spans="1:51">
      <c r="A190" s="19">
        <v>43626</v>
      </c>
      <c r="B190" t="s">
        <v>29</v>
      </c>
      <c r="C190" s="19">
        <v>43893</v>
      </c>
      <c r="D190">
        <v>37</v>
      </c>
      <c r="E190">
        <v>46.3</v>
      </c>
      <c r="F190">
        <v>0</v>
      </c>
      <c r="G190">
        <v>4.7</v>
      </c>
      <c r="H190">
        <v>4.8</v>
      </c>
      <c r="I190">
        <v>2.9</v>
      </c>
      <c r="J190">
        <v>16.100000000000001</v>
      </c>
      <c r="K190">
        <v>1.2</v>
      </c>
      <c r="L190">
        <v>5.4</v>
      </c>
      <c r="M190">
        <v>0.4</v>
      </c>
      <c r="N190">
        <v>63.3</v>
      </c>
      <c r="O190">
        <v>0</v>
      </c>
      <c r="P190">
        <v>4</v>
      </c>
      <c r="Q190">
        <v>4.3</v>
      </c>
      <c r="R190">
        <v>3.3</v>
      </c>
      <c r="S190">
        <v>11.1</v>
      </c>
      <c r="T190">
        <v>3.1</v>
      </c>
      <c r="U190">
        <v>4.2</v>
      </c>
      <c r="V190">
        <v>3</v>
      </c>
      <c r="W190">
        <v>27</v>
      </c>
      <c r="X190">
        <v>0</v>
      </c>
      <c r="Y190">
        <v>0</v>
      </c>
      <c r="Z190">
        <v>0</v>
      </c>
      <c r="AA190">
        <v>0</v>
      </c>
      <c r="AB190">
        <v>10</v>
      </c>
      <c r="AC190">
        <v>0</v>
      </c>
      <c r="AD190">
        <v>0</v>
      </c>
      <c r="AE190">
        <v>0</v>
      </c>
      <c r="AY190" s="59"/>
    </row>
    <row r="191" spans="1:51">
      <c r="A191" s="19">
        <v>43626</v>
      </c>
      <c r="B191" t="s">
        <v>30</v>
      </c>
      <c r="C191" s="19">
        <v>43893</v>
      </c>
      <c r="D191">
        <v>64</v>
      </c>
      <c r="E191">
        <v>45.6</v>
      </c>
      <c r="F191">
        <v>0</v>
      </c>
      <c r="G191">
        <v>3.4</v>
      </c>
      <c r="H191">
        <v>7.4</v>
      </c>
      <c r="I191">
        <v>3.7</v>
      </c>
      <c r="J191">
        <v>15</v>
      </c>
      <c r="K191">
        <v>0</v>
      </c>
      <c r="L191">
        <v>6.8</v>
      </c>
      <c r="M191">
        <v>0.3</v>
      </c>
      <c r="N191">
        <v>62.4</v>
      </c>
      <c r="O191">
        <v>0</v>
      </c>
      <c r="P191">
        <v>3.6</v>
      </c>
      <c r="Q191">
        <v>5.0999999999999996</v>
      </c>
      <c r="R191">
        <v>3.8</v>
      </c>
      <c r="S191">
        <v>10.4</v>
      </c>
      <c r="T191">
        <v>2.9</v>
      </c>
      <c r="U191">
        <v>5.0999999999999996</v>
      </c>
      <c r="V191">
        <v>2.9</v>
      </c>
      <c r="W191">
        <v>53</v>
      </c>
      <c r="X191">
        <v>0</v>
      </c>
      <c r="Y191">
        <v>0</v>
      </c>
      <c r="Z191">
        <v>1</v>
      </c>
      <c r="AA191">
        <v>0</v>
      </c>
      <c r="AB191">
        <v>10</v>
      </c>
      <c r="AC191">
        <v>0</v>
      </c>
      <c r="AD191">
        <v>0</v>
      </c>
      <c r="AE191">
        <v>0</v>
      </c>
      <c r="AY191" s="59"/>
    </row>
    <row r="192" spans="1:51">
      <c r="A192" s="19">
        <v>43626</v>
      </c>
      <c r="B192" t="s">
        <v>31</v>
      </c>
      <c r="C192" s="19">
        <v>43893</v>
      </c>
      <c r="D192">
        <v>228</v>
      </c>
      <c r="E192">
        <v>36.9</v>
      </c>
      <c r="F192">
        <v>0</v>
      </c>
      <c r="G192">
        <v>1.3</v>
      </c>
      <c r="H192">
        <v>8.4</v>
      </c>
      <c r="I192">
        <v>1.3</v>
      </c>
      <c r="J192">
        <v>18</v>
      </c>
      <c r="K192">
        <v>0</v>
      </c>
      <c r="L192">
        <v>14.3</v>
      </c>
      <c r="M192">
        <v>1.7</v>
      </c>
      <c r="N192">
        <v>46.6</v>
      </c>
      <c r="O192">
        <v>0</v>
      </c>
      <c r="P192">
        <v>3.9</v>
      </c>
      <c r="Q192">
        <v>6.7</v>
      </c>
      <c r="R192">
        <v>3.6</v>
      </c>
      <c r="S192">
        <v>16</v>
      </c>
      <c r="T192">
        <v>3.1</v>
      </c>
      <c r="U192">
        <v>11.6</v>
      </c>
      <c r="V192">
        <v>4.2</v>
      </c>
      <c r="W192">
        <v>132</v>
      </c>
      <c r="X192">
        <v>0</v>
      </c>
      <c r="Y192">
        <v>0</v>
      </c>
      <c r="Z192">
        <v>3</v>
      </c>
      <c r="AA192">
        <v>0</v>
      </c>
      <c r="AB192">
        <v>65</v>
      </c>
      <c r="AC192">
        <v>0</v>
      </c>
      <c r="AD192">
        <v>28</v>
      </c>
      <c r="AE192">
        <v>0</v>
      </c>
      <c r="AY192" s="59"/>
    </row>
    <row r="193" spans="1:51">
      <c r="A193" s="19">
        <v>43626</v>
      </c>
      <c r="B193" t="s">
        <v>32</v>
      </c>
      <c r="C193" s="19">
        <v>43893</v>
      </c>
      <c r="D193">
        <v>29</v>
      </c>
      <c r="E193">
        <v>39.4</v>
      </c>
      <c r="F193">
        <v>0</v>
      </c>
      <c r="G193">
        <v>0.7</v>
      </c>
      <c r="H193">
        <v>8.9</v>
      </c>
      <c r="I193">
        <v>3.1</v>
      </c>
      <c r="J193">
        <v>17.7</v>
      </c>
      <c r="K193">
        <v>0</v>
      </c>
      <c r="L193">
        <v>12.6</v>
      </c>
      <c r="M193">
        <v>0.9</v>
      </c>
      <c r="N193">
        <v>51.1</v>
      </c>
      <c r="O193">
        <v>0</v>
      </c>
      <c r="P193">
        <v>3.1</v>
      </c>
      <c r="Q193">
        <v>6.7</v>
      </c>
      <c r="R193">
        <v>3.8</v>
      </c>
      <c r="S193">
        <v>14.5</v>
      </c>
      <c r="T193">
        <v>3.2</v>
      </c>
      <c r="U193">
        <v>9.5</v>
      </c>
      <c r="V193">
        <v>3.9</v>
      </c>
      <c r="W193">
        <v>18</v>
      </c>
      <c r="X193">
        <v>0</v>
      </c>
      <c r="Y193">
        <v>0</v>
      </c>
      <c r="Z193">
        <v>1</v>
      </c>
      <c r="AA193">
        <v>0</v>
      </c>
      <c r="AB193">
        <v>8</v>
      </c>
      <c r="AC193">
        <v>0</v>
      </c>
      <c r="AD193">
        <v>2</v>
      </c>
      <c r="AE193">
        <v>0</v>
      </c>
      <c r="AY193" s="59"/>
    </row>
    <row r="194" spans="1:51">
      <c r="A194" s="19">
        <v>43626</v>
      </c>
      <c r="B194" t="s">
        <v>33</v>
      </c>
      <c r="C194" s="19">
        <v>43893</v>
      </c>
      <c r="D194">
        <v>16</v>
      </c>
      <c r="E194">
        <v>40.200000000000003</v>
      </c>
      <c r="F194">
        <v>0</v>
      </c>
      <c r="G194">
        <v>2.4</v>
      </c>
      <c r="H194">
        <v>13.4</v>
      </c>
      <c r="I194">
        <v>0.6</v>
      </c>
      <c r="J194">
        <v>48.2</v>
      </c>
      <c r="K194">
        <v>0</v>
      </c>
      <c r="L194">
        <v>16.399999999999999</v>
      </c>
      <c r="M194">
        <v>3.2</v>
      </c>
      <c r="N194">
        <v>31.8</v>
      </c>
      <c r="O194">
        <v>0</v>
      </c>
      <c r="P194">
        <v>1.6</v>
      </c>
      <c r="Q194">
        <v>4.5999999999999996</v>
      </c>
      <c r="R194">
        <v>1.2</v>
      </c>
      <c r="S194">
        <v>49.4</v>
      </c>
      <c r="T194">
        <v>1.4</v>
      </c>
      <c r="U194">
        <v>6.5</v>
      </c>
      <c r="V194">
        <v>1.8</v>
      </c>
      <c r="W194">
        <v>5</v>
      </c>
      <c r="X194">
        <v>0</v>
      </c>
      <c r="Y194">
        <v>0</v>
      </c>
      <c r="Z194">
        <v>2</v>
      </c>
      <c r="AA194">
        <v>0</v>
      </c>
      <c r="AB194">
        <v>6</v>
      </c>
      <c r="AC194">
        <v>0</v>
      </c>
      <c r="AD194">
        <v>2</v>
      </c>
      <c r="AE194">
        <v>0</v>
      </c>
      <c r="AY194" s="59"/>
    </row>
    <row r="195" spans="1:51">
      <c r="A195" s="19">
        <v>43626</v>
      </c>
      <c r="B195" t="s">
        <v>34</v>
      </c>
      <c r="C195" s="19">
        <v>43893</v>
      </c>
      <c r="D195">
        <v>99</v>
      </c>
      <c r="E195">
        <v>39.299999999999997</v>
      </c>
      <c r="F195">
        <v>0</v>
      </c>
      <c r="G195">
        <v>2.4</v>
      </c>
      <c r="H195">
        <v>10.1</v>
      </c>
      <c r="I195">
        <v>1</v>
      </c>
      <c r="J195">
        <v>16.7</v>
      </c>
      <c r="K195">
        <v>0</v>
      </c>
      <c r="L195">
        <v>11.6</v>
      </c>
      <c r="M195">
        <v>0.8</v>
      </c>
      <c r="N195">
        <v>51.7</v>
      </c>
      <c r="O195">
        <v>0</v>
      </c>
      <c r="P195">
        <v>3.7</v>
      </c>
      <c r="Q195">
        <v>7.8</v>
      </c>
      <c r="R195">
        <v>3</v>
      </c>
      <c r="S195">
        <v>13.8</v>
      </c>
      <c r="T195">
        <v>3.4</v>
      </c>
      <c r="U195">
        <v>9.1999999999999993</v>
      </c>
      <c r="V195">
        <v>3.6</v>
      </c>
      <c r="W195">
        <v>64</v>
      </c>
      <c r="X195">
        <v>0</v>
      </c>
      <c r="Y195">
        <v>0</v>
      </c>
      <c r="Z195">
        <v>3</v>
      </c>
      <c r="AA195">
        <v>0</v>
      </c>
      <c r="AB195">
        <v>27</v>
      </c>
      <c r="AC195">
        <v>0</v>
      </c>
      <c r="AD195">
        <v>5</v>
      </c>
      <c r="AE195">
        <v>0</v>
      </c>
      <c r="AY195" s="59"/>
    </row>
    <row r="196" spans="1:51">
      <c r="A196" s="19">
        <v>43626</v>
      </c>
      <c r="B196" t="s">
        <v>35</v>
      </c>
      <c r="C196" s="19">
        <v>43900</v>
      </c>
      <c r="D196">
        <v>20</v>
      </c>
      <c r="E196">
        <v>40.5</v>
      </c>
      <c r="F196">
        <v>0</v>
      </c>
      <c r="G196">
        <v>0.6</v>
      </c>
      <c r="H196">
        <v>9</v>
      </c>
      <c r="I196">
        <v>5.0999999999999996</v>
      </c>
      <c r="J196">
        <v>14.6</v>
      </c>
      <c r="K196">
        <v>0</v>
      </c>
      <c r="L196">
        <v>12.2</v>
      </c>
      <c r="M196">
        <v>0</v>
      </c>
      <c r="N196">
        <v>53</v>
      </c>
      <c r="O196">
        <v>0</v>
      </c>
      <c r="P196">
        <v>3.4</v>
      </c>
      <c r="Q196">
        <v>6.8</v>
      </c>
      <c r="R196">
        <v>4.9000000000000004</v>
      </c>
      <c r="S196">
        <v>11.3</v>
      </c>
      <c r="T196">
        <v>3.2</v>
      </c>
      <c r="U196">
        <v>9.8000000000000007</v>
      </c>
      <c r="V196">
        <v>3.3</v>
      </c>
      <c r="W196">
        <v>16</v>
      </c>
      <c r="X196">
        <v>0</v>
      </c>
      <c r="Y196">
        <v>0</v>
      </c>
      <c r="Z196">
        <v>0</v>
      </c>
      <c r="AA196">
        <v>0</v>
      </c>
      <c r="AB196">
        <v>3</v>
      </c>
      <c r="AC196">
        <v>0</v>
      </c>
      <c r="AD196">
        <v>1</v>
      </c>
      <c r="AE196">
        <v>0</v>
      </c>
      <c r="AY196" s="59"/>
    </row>
    <row r="197" spans="1:51">
      <c r="A197" s="19">
        <v>43626</v>
      </c>
      <c r="B197" t="s">
        <v>36</v>
      </c>
      <c r="C197" s="19">
        <v>43900</v>
      </c>
      <c r="D197">
        <v>125</v>
      </c>
      <c r="E197">
        <v>42.1</v>
      </c>
      <c r="F197">
        <v>0</v>
      </c>
      <c r="G197">
        <v>1</v>
      </c>
      <c r="H197">
        <v>7.5</v>
      </c>
      <c r="I197">
        <v>3</v>
      </c>
      <c r="J197">
        <v>20.5</v>
      </c>
      <c r="K197">
        <v>0</v>
      </c>
      <c r="L197">
        <v>11.2</v>
      </c>
      <c r="M197">
        <v>0.9</v>
      </c>
      <c r="N197">
        <v>53.8</v>
      </c>
      <c r="O197">
        <v>0</v>
      </c>
      <c r="P197">
        <v>3</v>
      </c>
      <c r="Q197">
        <v>5.4</v>
      </c>
      <c r="R197">
        <v>3.7</v>
      </c>
      <c r="S197">
        <v>16.100000000000001</v>
      </c>
      <c r="T197">
        <v>2.9</v>
      </c>
      <c r="U197">
        <v>8.1999999999999993</v>
      </c>
      <c r="V197">
        <v>3.4</v>
      </c>
      <c r="W197">
        <v>79</v>
      </c>
      <c r="X197">
        <v>0</v>
      </c>
      <c r="Y197">
        <v>0</v>
      </c>
      <c r="Z197">
        <v>1</v>
      </c>
      <c r="AA197">
        <v>0</v>
      </c>
      <c r="AB197">
        <v>39</v>
      </c>
      <c r="AC197">
        <v>0</v>
      </c>
      <c r="AD197">
        <v>6</v>
      </c>
      <c r="AE197">
        <v>0</v>
      </c>
      <c r="AY197" s="59"/>
    </row>
    <row r="198" spans="1:51">
      <c r="A198" s="19">
        <v>43626</v>
      </c>
      <c r="B198" t="s">
        <v>37</v>
      </c>
      <c r="C198" s="19">
        <v>43900</v>
      </c>
      <c r="D198">
        <v>36</v>
      </c>
      <c r="E198">
        <v>45.7</v>
      </c>
      <c r="F198">
        <v>0</v>
      </c>
      <c r="G198">
        <v>5.4</v>
      </c>
      <c r="H198">
        <v>5.7</v>
      </c>
      <c r="I198">
        <v>2.5</v>
      </c>
      <c r="J198">
        <v>15.8</v>
      </c>
      <c r="K198">
        <v>0</v>
      </c>
      <c r="L198">
        <v>6.1</v>
      </c>
      <c r="M198">
        <v>0.3</v>
      </c>
      <c r="N198">
        <v>61.3</v>
      </c>
      <c r="O198">
        <v>0</v>
      </c>
      <c r="P198">
        <v>4.9000000000000004</v>
      </c>
      <c r="Q198">
        <v>4.5999999999999996</v>
      </c>
      <c r="R198">
        <v>3.5</v>
      </c>
      <c r="S198">
        <v>11.4</v>
      </c>
      <c r="T198">
        <v>3.2</v>
      </c>
      <c r="U198">
        <v>5.2</v>
      </c>
      <c r="V198">
        <v>2.8</v>
      </c>
      <c r="W198">
        <v>27</v>
      </c>
      <c r="X198">
        <v>0</v>
      </c>
      <c r="Y198">
        <v>0</v>
      </c>
      <c r="Z198">
        <v>0</v>
      </c>
      <c r="AA198">
        <v>0</v>
      </c>
      <c r="AB198">
        <v>9</v>
      </c>
      <c r="AC198">
        <v>0</v>
      </c>
      <c r="AD198">
        <v>0</v>
      </c>
      <c r="AE198">
        <v>0</v>
      </c>
      <c r="AY198" s="59"/>
    </row>
    <row r="199" spans="1:51">
      <c r="A199" s="19">
        <v>43626</v>
      </c>
      <c r="B199" t="s">
        <v>38</v>
      </c>
      <c r="C199" s="19">
        <v>43900</v>
      </c>
      <c r="D199">
        <v>68</v>
      </c>
      <c r="E199">
        <v>44.7</v>
      </c>
      <c r="F199">
        <v>0</v>
      </c>
      <c r="G199">
        <v>3.2</v>
      </c>
      <c r="H199">
        <v>6.5</v>
      </c>
      <c r="I199">
        <v>3.5</v>
      </c>
      <c r="J199">
        <v>16.399999999999999</v>
      </c>
      <c r="K199">
        <v>0</v>
      </c>
      <c r="L199">
        <v>7.8</v>
      </c>
      <c r="M199">
        <v>0.5</v>
      </c>
      <c r="N199">
        <v>60.1</v>
      </c>
      <c r="O199">
        <v>0</v>
      </c>
      <c r="P199">
        <v>3.8</v>
      </c>
      <c r="Q199">
        <v>5</v>
      </c>
      <c r="R199">
        <v>3.6</v>
      </c>
      <c r="S199">
        <v>11.8</v>
      </c>
      <c r="T199">
        <v>2.8</v>
      </c>
      <c r="U199">
        <v>6</v>
      </c>
      <c r="V199">
        <v>3.4</v>
      </c>
      <c r="W199">
        <v>49</v>
      </c>
      <c r="X199">
        <v>0</v>
      </c>
      <c r="Y199">
        <v>0</v>
      </c>
      <c r="Z199">
        <v>0</v>
      </c>
      <c r="AA199">
        <v>0</v>
      </c>
      <c r="AB199">
        <v>18</v>
      </c>
      <c r="AC199">
        <v>0</v>
      </c>
      <c r="AD199">
        <v>1</v>
      </c>
      <c r="AE199">
        <v>0</v>
      </c>
      <c r="AY199" s="59"/>
    </row>
    <row r="200" spans="1:51">
      <c r="A200" s="19">
        <v>43626</v>
      </c>
      <c r="B200" t="s">
        <v>39</v>
      </c>
      <c r="C200" s="19">
        <v>43900</v>
      </c>
      <c r="D200">
        <v>14</v>
      </c>
      <c r="E200">
        <v>40.299999999999997</v>
      </c>
      <c r="F200">
        <v>0</v>
      </c>
      <c r="G200">
        <v>1.1000000000000001</v>
      </c>
      <c r="H200">
        <v>9.9</v>
      </c>
      <c r="I200">
        <v>4</v>
      </c>
      <c r="J200">
        <v>15.2</v>
      </c>
      <c r="K200">
        <v>0</v>
      </c>
      <c r="L200">
        <v>12.1</v>
      </c>
      <c r="M200">
        <v>0.3</v>
      </c>
      <c r="N200">
        <v>52.8</v>
      </c>
      <c r="O200">
        <v>0</v>
      </c>
      <c r="P200">
        <v>3.7</v>
      </c>
      <c r="Q200">
        <v>7.3</v>
      </c>
      <c r="R200">
        <v>4.0999999999999996</v>
      </c>
      <c r="S200">
        <v>11.8</v>
      </c>
      <c r="T200">
        <v>3.2</v>
      </c>
      <c r="U200">
        <v>9.1999999999999993</v>
      </c>
      <c r="V200">
        <v>3.6</v>
      </c>
      <c r="W200">
        <v>9</v>
      </c>
      <c r="X200">
        <v>0</v>
      </c>
      <c r="Y200">
        <v>0</v>
      </c>
      <c r="Z200">
        <v>0</v>
      </c>
      <c r="AA200">
        <v>0</v>
      </c>
      <c r="AB200">
        <v>4</v>
      </c>
      <c r="AC200">
        <v>0</v>
      </c>
      <c r="AD200">
        <v>1</v>
      </c>
      <c r="AE200">
        <v>0</v>
      </c>
      <c r="AY200" s="59"/>
    </row>
    <row r="201" spans="1:51">
      <c r="A201" s="19">
        <v>43626</v>
      </c>
      <c r="B201" t="s">
        <v>40</v>
      </c>
      <c r="C201" s="19">
        <v>43900</v>
      </c>
      <c r="D201">
        <v>89</v>
      </c>
      <c r="E201">
        <v>36.200000000000003</v>
      </c>
      <c r="F201">
        <v>0</v>
      </c>
      <c r="G201">
        <v>1.6</v>
      </c>
      <c r="H201">
        <v>7.3</v>
      </c>
      <c r="I201">
        <v>0.2</v>
      </c>
      <c r="J201">
        <v>25.4</v>
      </c>
      <c r="K201">
        <v>0</v>
      </c>
      <c r="L201">
        <v>11.5</v>
      </c>
      <c r="M201">
        <v>6.4</v>
      </c>
      <c r="N201">
        <v>42.2</v>
      </c>
      <c r="O201">
        <v>0</v>
      </c>
      <c r="P201">
        <v>3.7</v>
      </c>
      <c r="Q201">
        <v>5.9</v>
      </c>
      <c r="R201">
        <v>2.7</v>
      </c>
      <c r="S201">
        <v>23.8</v>
      </c>
      <c r="T201">
        <v>3.3</v>
      </c>
      <c r="U201">
        <v>8.8000000000000007</v>
      </c>
      <c r="V201">
        <v>6</v>
      </c>
      <c r="W201">
        <v>49</v>
      </c>
      <c r="X201">
        <v>0</v>
      </c>
      <c r="Y201">
        <v>0</v>
      </c>
      <c r="Z201">
        <v>1</v>
      </c>
      <c r="AA201">
        <v>0</v>
      </c>
      <c r="AB201">
        <v>34</v>
      </c>
      <c r="AC201">
        <v>0</v>
      </c>
      <c r="AD201">
        <v>5</v>
      </c>
      <c r="AE201">
        <v>0</v>
      </c>
      <c r="AY201" s="59"/>
    </row>
    <row r="202" spans="1:51">
      <c r="A202" s="19">
        <v>43626</v>
      </c>
      <c r="B202" t="s">
        <v>41</v>
      </c>
      <c r="C202" s="19">
        <v>43904</v>
      </c>
      <c r="D202">
        <v>6</v>
      </c>
      <c r="E202">
        <v>38.299999999999997</v>
      </c>
      <c r="F202">
        <v>0</v>
      </c>
      <c r="G202">
        <v>2.5</v>
      </c>
      <c r="H202">
        <v>7.3</v>
      </c>
      <c r="I202">
        <v>2</v>
      </c>
      <c r="J202">
        <v>19.8</v>
      </c>
      <c r="K202">
        <v>0</v>
      </c>
      <c r="L202">
        <v>10.199999999999999</v>
      </c>
      <c r="M202">
        <v>1</v>
      </c>
      <c r="N202">
        <v>48.6</v>
      </c>
      <c r="O202">
        <v>0</v>
      </c>
      <c r="P202">
        <v>4.0999999999999996</v>
      </c>
      <c r="Q202">
        <v>6.5</v>
      </c>
      <c r="R202">
        <v>4.2</v>
      </c>
      <c r="S202">
        <v>17.100000000000001</v>
      </c>
      <c r="T202">
        <v>3.5</v>
      </c>
      <c r="U202">
        <v>8.3000000000000007</v>
      </c>
      <c r="V202">
        <v>4</v>
      </c>
      <c r="W202">
        <v>4</v>
      </c>
      <c r="X202">
        <v>0</v>
      </c>
      <c r="Y202">
        <v>0</v>
      </c>
      <c r="Z202">
        <v>0</v>
      </c>
      <c r="AA202">
        <v>0</v>
      </c>
      <c r="AB202">
        <v>2</v>
      </c>
      <c r="AC202">
        <v>0</v>
      </c>
      <c r="AD202">
        <v>0</v>
      </c>
      <c r="AE202">
        <v>0</v>
      </c>
      <c r="AY202" s="59"/>
    </row>
    <row r="203" spans="1:51">
      <c r="A203" s="19">
        <v>43626</v>
      </c>
      <c r="B203" t="s">
        <v>43</v>
      </c>
      <c r="C203" s="19">
        <v>43907</v>
      </c>
      <c r="D203">
        <v>67</v>
      </c>
      <c r="E203">
        <v>39.700000000000003</v>
      </c>
      <c r="F203">
        <v>0</v>
      </c>
      <c r="G203">
        <v>1.3</v>
      </c>
      <c r="H203">
        <v>8.6</v>
      </c>
      <c r="I203">
        <v>3.3</v>
      </c>
      <c r="J203">
        <v>21.7</v>
      </c>
      <c r="K203">
        <v>0</v>
      </c>
      <c r="L203">
        <v>12.9</v>
      </c>
      <c r="M203">
        <v>1.5</v>
      </c>
      <c r="N203">
        <v>48.9</v>
      </c>
      <c r="O203">
        <v>0</v>
      </c>
      <c r="P203">
        <v>3.1</v>
      </c>
      <c r="Q203">
        <v>6.3</v>
      </c>
      <c r="R203">
        <v>4</v>
      </c>
      <c r="S203">
        <v>18.100000000000001</v>
      </c>
      <c r="T203">
        <v>3.1</v>
      </c>
      <c r="U203">
        <v>9.4</v>
      </c>
      <c r="V203">
        <v>3.7</v>
      </c>
      <c r="W203">
        <v>39</v>
      </c>
      <c r="X203">
        <v>0</v>
      </c>
      <c r="Y203">
        <v>0</v>
      </c>
      <c r="Z203">
        <v>1</v>
      </c>
      <c r="AA203">
        <v>0</v>
      </c>
      <c r="AB203">
        <v>21</v>
      </c>
      <c r="AC203">
        <v>0</v>
      </c>
      <c r="AD203">
        <v>6</v>
      </c>
      <c r="AE203">
        <v>0</v>
      </c>
      <c r="AY203" s="59"/>
    </row>
    <row r="204" spans="1:51">
      <c r="A204" s="19">
        <v>43626</v>
      </c>
      <c r="B204" t="s">
        <v>44</v>
      </c>
      <c r="C204" s="19">
        <v>43907</v>
      </c>
      <c r="D204">
        <v>219</v>
      </c>
      <c r="E204">
        <v>39.4</v>
      </c>
      <c r="F204">
        <v>0</v>
      </c>
      <c r="G204">
        <v>0.9</v>
      </c>
      <c r="H204">
        <v>5.5</v>
      </c>
      <c r="I204">
        <v>0.2</v>
      </c>
      <c r="J204">
        <v>20.2</v>
      </c>
      <c r="K204">
        <v>0</v>
      </c>
      <c r="L204">
        <v>11.2</v>
      </c>
      <c r="M204">
        <v>3.4</v>
      </c>
      <c r="N204">
        <v>50</v>
      </c>
      <c r="O204">
        <v>0</v>
      </c>
      <c r="P204">
        <v>3.3</v>
      </c>
      <c r="Q204">
        <v>5.6</v>
      </c>
      <c r="R204">
        <v>3.3</v>
      </c>
      <c r="S204">
        <v>16.7</v>
      </c>
      <c r="T204">
        <v>3.5</v>
      </c>
      <c r="U204">
        <v>8.8000000000000007</v>
      </c>
      <c r="V204">
        <v>4.9000000000000004</v>
      </c>
      <c r="W204">
        <v>138</v>
      </c>
      <c r="X204">
        <v>0</v>
      </c>
      <c r="Y204">
        <v>0</v>
      </c>
      <c r="Z204">
        <v>0</v>
      </c>
      <c r="AA204">
        <v>0</v>
      </c>
      <c r="AB204">
        <v>71</v>
      </c>
      <c r="AC204">
        <v>0</v>
      </c>
      <c r="AD204">
        <v>10</v>
      </c>
      <c r="AE204">
        <v>0</v>
      </c>
      <c r="AY204" s="59"/>
    </row>
    <row r="205" spans="1:51">
      <c r="A205" s="19">
        <v>43626</v>
      </c>
      <c r="B205" t="s">
        <v>45</v>
      </c>
      <c r="C205" s="19">
        <v>43907</v>
      </c>
      <c r="D205">
        <v>155</v>
      </c>
      <c r="E205">
        <v>48.5</v>
      </c>
      <c r="F205">
        <v>0</v>
      </c>
      <c r="G205">
        <v>1</v>
      </c>
      <c r="H205">
        <v>5.6</v>
      </c>
      <c r="I205">
        <v>1</v>
      </c>
      <c r="J205">
        <v>15.3</v>
      </c>
      <c r="K205">
        <v>0</v>
      </c>
      <c r="L205">
        <v>9</v>
      </c>
      <c r="M205">
        <v>0.7</v>
      </c>
      <c r="N205">
        <v>65.7</v>
      </c>
      <c r="O205">
        <v>0</v>
      </c>
      <c r="P205">
        <v>2.9</v>
      </c>
      <c r="Q205">
        <v>4.0999999999999996</v>
      </c>
      <c r="R205">
        <v>2.7</v>
      </c>
      <c r="S205">
        <v>10.1</v>
      </c>
      <c r="T205">
        <v>2.8</v>
      </c>
      <c r="U205">
        <v>6.1</v>
      </c>
      <c r="V205">
        <v>2.7</v>
      </c>
      <c r="W205">
        <v>116</v>
      </c>
      <c r="X205">
        <v>0</v>
      </c>
      <c r="Y205">
        <v>0</v>
      </c>
      <c r="Z205">
        <v>0</v>
      </c>
      <c r="AA205">
        <v>0</v>
      </c>
      <c r="AB205">
        <v>36</v>
      </c>
      <c r="AC205">
        <v>0</v>
      </c>
      <c r="AD205">
        <v>3</v>
      </c>
      <c r="AE205">
        <v>0</v>
      </c>
      <c r="AY205" s="59"/>
    </row>
    <row r="206" spans="1:51">
      <c r="A206" s="19">
        <v>43626</v>
      </c>
      <c r="B206" t="s">
        <v>42</v>
      </c>
      <c r="C206" s="19">
        <v>43907</v>
      </c>
      <c r="D206">
        <v>136</v>
      </c>
      <c r="E206">
        <v>42.6</v>
      </c>
      <c r="F206">
        <v>0</v>
      </c>
      <c r="G206">
        <v>0.5</v>
      </c>
      <c r="H206">
        <v>11.3</v>
      </c>
      <c r="I206">
        <v>4.8</v>
      </c>
      <c r="J206">
        <v>24.9</v>
      </c>
      <c r="K206">
        <v>0</v>
      </c>
      <c r="L206">
        <v>11.2</v>
      </c>
      <c r="M206">
        <v>1.3</v>
      </c>
      <c r="N206">
        <v>50.7</v>
      </c>
      <c r="O206">
        <v>0</v>
      </c>
      <c r="P206">
        <v>2.6</v>
      </c>
      <c r="Q206">
        <v>6.6</v>
      </c>
      <c r="R206">
        <v>3.8</v>
      </c>
      <c r="S206">
        <v>20.100000000000001</v>
      </c>
      <c r="T206">
        <v>2.6</v>
      </c>
      <c r="U206">
        <v>7.2</v>
      </c>
      <c r="V206">
        <v>3.3</v>
      </c>
      <c r="W206">
        <v>78</v>
      </c>
      <c r="X206">
        <v>0</v>
      </c>
      <c r="Y206">
        <v>0</v>
      </c>
      <c r="Z206">
        <v>7</v>
      </c>
      <c r="AA206">
        <v>0</v>
      </c>
      <c r="AB206">
        <v>45</v>
      </c>
      <c r="AC206">
        <v>0</v>
      </c>
      <c r="AD206">
        <v>6</v>
      </c>
      <c r="AE206">
        <v>0</v>
      </c>
      <c r="AY206" s="59"/>
    </row>
    <row r="207" spans="1:51">
      <c r="A207" s="19">
        <v>43626</v>
      </c>
      <c r="B207" t="s">
        <v>46</v>
      </c>
      <c r="C207" s="19">
        <v>43914</v>
      </c>
      <c r="D207">
        <v>105</v>
      </c>
      <c r="E207">
        <v>44.4</v>
      </c>
      <c r="F207">
        <v>0</v>
      </c>
      <c r="G207">
        <v>3.7</v>
      </c>
      <c r="H207">
        <v>5.3</v>
      </c>
      <c r="I207">
        <v>3</v>
      </c>
      <c r="J207">
        <v>16.8</v>
      </c>
      <c r="K207">
        <v>0</v>
      </c>
      <c r="L207">
        <v>8.6999999999999993</v>
      </c>
      <c r="M207">
        <v>0.4</v>
      </c>
      <c r="N207">
        <v>57.9</v>
      </c>
      <c r="O207">
        <v>0</v>
      </c>
      <c r="P207">
        <v>4.4000000000000004</v>
      </c>
      <c r="Q207">
        <v>4.8</v>
      </c>
      <c r="R207">
        <v>3.8</v>
      </c>
      <c r="S207">
        <v>12.3</v>
      </c>
      <c r="T207">
        <v>3.3</v>
      </c>
      <c r="U207">
        <v>6.8</v>
      </c>
      <c r="V207">
        <v>3.2</v>
      </c>
      <c r="W207">
        <v>75</v>
      </c>
      <c r="X207">
        <v>0</v>
      </c>
      <c r="Y207">
        <v>0</v>
      </c>
      <c r="Z207">
        <v>0</v>
      </c>
      <c r="AA207">
        <v>0</v>
      </c>
      <c r="AB207">
        <v>28</v>
      </c>
      <c r="AC207">
        <v>0</v>
      </c>
      <c r="AD207">
        <v>2</v>
      </c>
      <c r="AE207">
        <v>0</v>
      </c>
      <c r="AY207" s="59"/>
    </row>
    <row r="208" spans="1:51">
      <c r="A208" s="19">
        <v>43626</v>
      </c>
      <c r="B208" t="s">
        <v>47</v>
      </c>
      <c r="C208" s="19">
        <v>43919</v>
      </c>
      <c r="D208">
        <v>51</v>
      </c>
      <c r="E208">
        <v>38.299999999999997</v>
      </c>
      <c r="F208">
        <v>0</v>
      </c>
      <c r="G208">
        <v>2.5</v>
      </c>
      <c r="H208">
        <v>7.3</v>
      </c>
      <c r="I208">
        <v>2</v>
      </c>
      <c r="J208">
        <v>19.8</v>
      </c>
      <c r="K208">
        <v>0</v>
      </c>
      <c r="L208">
        <v>10.199999999999999</v>
      </c>
      <c r="M208">
        <v>1</v>
      </c>
      <c r="N208">
        <v>47.4</v>
      </c>
      <c r="O208">
        <v>0</v>
      </c>
      <c r="P208">
        <v>4.3</v>
      </c>
      <c r="Q208">
        <v>6.6</v>
      </c>
      <c r="R208">
        <v>4</v>
      </c>
      <c r="S208">
        <v>17.2</v>
      </c>
      <c r="T208">
        <v>3.6</v>
      </c>
      <c r="U208">
        <v>8.5</v>
      </c>
      <c r="V208">
        <v>4.3</v>
      </c>
      <c r="W208">
        <v>32</v>
      </c>
      <c r="X208">
        <v>0</v>
      </c>
      <c r="Y208">
        <v>0</v>
      </c>
      <c r="Z208">
        <v>0</v>
      </c>
      <c r="AA208">
        <v>0</v>
      </c>
      <c r="AB208">
        <v>17</v>
      </c>
      <c r="AC208">
        <v>0</v>
      </c>
      <c r="AD208">
        <v>2</v>
      </c>
      <c r="AE208">
        <v>0</v>
      </c>
      <c r="AY208" s="59"/>
    </row>
    <row r="209" spans="1:51">
      <c r="A209" s="19">
        <v>43626</v>
      </c>
      <c r="B209" t="s">
        <v>48</v>
      </c>
      <c r="C209" s="19">
        <v>43925</v>
      </c>
      <c r="D209">
        <v>15</v>
      </c>
      <c r="E209">
        <v>37.799999999999997</v>
      </c>
      <c r="F209">
        <v>0</v>
      </c>
      <c r="G209">
        <v>0.8</v>
      </c>
      <c r="H209">
        <v>8.9</v>
      </c>
      <c r="I209">
        <v>1.4</v>
      </c>
      <c r="J209">
        <v>14.8</v>
      </c>
      <c r="K209">
        <v>0</v>
      </c>
      <c r="L209">
        <v>13</v>
      </c>
      <c r="M209">
        <v>0.3</v>
      </c>
      <c r="N209">
        <v>46.5</v>
      </c>
      <c r="O209">
        <v>0</v>
      </c>
      <c r="P209">
        <v>3.7</v>
      </c>
      <c r="Q209">
        <v>7.6</v>
      </c>
      <c r="R209">
        <v>4.0999999999999996</v>
      </c>
      <c r="S209">
        <v>13.4</v>
      </c>
      <c r="T209">
        <v>3.9</v>
      </c>
      <c r="U209">
        <v>11.1</v>
      </c>
      <c r="V209">
        <v>4.3</v>
      </c>
      <c r="W209">
        <v>12</v>
      </c>
      <c r="X209">
        <v>0</v>
      </c>
      <c r="Y209">
        <v>0</v>
      </c>
      <c r="Z209">
        <v>0</v>
      </c>
      <c r="AA209">
        <v>0</v>
      </c>
      <c r="AB209">
        <v>2</v>
      </c>
      <c r="AC209">
        <v>0</v>
      </c>
      <c r="AD209">
        <v>1</v>
      </c>
      <c r="AE209">
        <v>0</v>
      </c>
      <c r="AY209" s="59"/>
    </row>
    <row r="210" spans="1:51">
      <c r="A210" s="19">
        <v>43626</v>
      </c>
      <c r="B210" t="s">
        <v>49</v>
      </c>
      <c r="C210" s="19">
        <v>43925</v>
      </c>
      <c r="D210">
        <v>24</v>
      </c>
      <c r="E210">
        <v>35.6</v>
      </c>
      <c r="F210">
        <v>0</v>
      </c>
      <c r="G210">
        <v>0.9</v>
      </c>
      <c r="H210">
        <v>8.4</v>
      </c>
      <c r="I210">
        <v>0.2</v>
      </c>
      <c r="J210">
        <v>24.9</v>
      </c>
      <c r="K210">
        <v>0</v>
      </c>
      <c r="L210">
        <v>12.9</v>
      </c>
      <c r="M210">
        <v>5.7</v>
      </c>
      <c r="N210">
        <v>40.200000000000003</v>
      </c>
      <c r="O210">
        <v>0</v>
      </c>
      <c r="P210">
        <v>3.6</v>
      </c>
      <c r="Q210">
        <v>7</v>
      </c>
      <c r="R210">
        <v>3.1</v>
      </c>
      <c r="S210">
        <v>22.7</v>
      </c>
      <c r="T210">
        <v>3.5</v>
      </c>
      <c r="U210">
        <v>10.3</v>
      </c>
      <c r="V210">
        <v>5.8</v>
      </c>
      <c r="W210">
        <v>13</v>
      </c>
      <c r="X210">
        <v>0</v>
      </c>
      <c r="Y210">
        <v>0</v>
      </c>
      <c r="Z210">
        <v>0</v>
      </c>
      <c r="AA210">
        <v>0</v>
      </c>
      <c r="AB210">
        <v>9</v>
      </c>
      <c r="AC210">
        <v>0</v>
      </c>
      <c r="AD210">
        <v>2</v>
      </c>
      <c r="AE210">
        <v>0</v>
      </c>
      <c r="AY210" s="59"/>
    </row>
    <row r="211" spans="1:51">
      <c r="A211" s="19">
        <v>43626</v>
      </c>
      <c r="B211" t="s">
        <v>50</v>
      </c>
      <c r="C211" s="19">
        <v>43925</v>
      </c>
      <c r="D211">
        <v>54</v>
      </c>
      <c r="E211">
        <v>45.5</v>
      </c>
      <c r="F211">
        <v>0</v>
      </c>
      <c r="G211">
        <v>4.4000000000000004</v>
      </c>
      <c r="H211">
        <v>6.2</v>
      </c>
      <c r="I211">
        <v>3.1</v>
      </c>
      <c r="J211">
        <v>15.4</v>
      </c>
      <c r="K211">
        <v>0</v>
      </c>
      <c r="L211">
        <v>6.2</v>
      </c>
      <c r="M211">
        <v>0.3</v>
      </c>
      <c r="N211">
        <v>58.8</v>
      </c>
      <c r="O211">
        <v>0</v>
      </c>
      <c r="P211">
        <v>4.8</v>
      </c>
      <c r="Q211">
        <v>5.2</v>
      </c>
      <c r="R211">
        <v>3.7</v>
      </c>
      <c r="S211">
        <v>11.2</v>
      </c>
      <c r="T211">
        <v>3.3</v>
      </c>
      <c r="U211">
        <v>5.7</v>
      </c>
      <c r="V211">
        <v>3.4</v>
      </c>
      <c r="W211">
        <v>40</v>
      </c>
      <c r="X211">
        <v>0</v>
      </c>
      <c r="Y211">
        <v>0</v>
      </c>
      <c r="Z211">
        <v>0</v>
      </c>
      <c r="AA211">
        <v>0</v>
      </c>
      <c r="AB211">
        <v>14</v>
      </c>
      <c r="AC211">
        <v>0</v>
      </c>
      <c r="AD211">
        <v>0</v>
      </c>
      <c r="AE211">
        <v>0</v>
      </c>
      <c r="AY211" s="59"/>
    </row>
    <row r="212" spans="1:51">
      <c r="A212" s="19">
        <v>43626</v>
      </c>
      <c r="B212" t="s">
        <v>51</v>
      </c>
      <c r="C212" s="19">
        <v>43925</v>
      </c>
      <c r="D212">
        <v>14</v>
      </c>
      <c r="E212">
        <v>38.299999999999997</v>
      </c>
      <c r="F212">
        <v>0</v>
      </c>
      <c r="G212">
        <v>0.5</v>
      </c>
      <c r="H212">
        <v>9.9</v>
      </c>
      <c r="I212">
        <v>3.2</v>
      </c>
      <c r="J212">
        <v>17.7</v>
      </c>
      <c r="K212">
        <v>0</v>
      </c>
      <c r="L212">
        <v>14.2</v>
      </c>
      <c r="M212">
        <v>0.2</v>
      </c>
      <c r="N212">
        <v>45.9</v>
      </c>
      <c r="O212">
        <v>0</v>
      </c>
      <c r="P212">
        <v>3.5</v>
      </c>
      <c r="Q212">
        <v>7.9</v>
      </c>
      <c r="R212">
        <v>4.4000000000000004</v>
      </c>
      <c r="S212">
        <v>14.5</v>
      </c>
      <c r="T212">
        <v>3.8</v>
      </c>
      <c r="U212">
        <v>11.1</v>
      </c>
      <c r="V212">
        <v>3.8</v>
      </c>
      <c r="W212">
        <v>8</v>
      </c>
      <c r="X212">
        <v>0</v>
      </c>
      <c r="Y212">
        <v>0</v>
      </c>
      <c r="Z212">
        <v>0</v>
      </c>
      <c r="AA212">
        <v>0</v>
      </c>
      <c r="AB212">
        <v>4</v>
      </c>
      <c r="AC212">
        <v>0</v>
      </c>
      <c r="AD212">
        <v>2</v>
      </c>
      <c r="AE212">
        <v>0</v>
      </c>
      <c r="AY212" s="59"/>
    </row>
    <row r="213" spans="1:51">
      <c r="A213" s="19">
        <v>43626</v>
      </c>
      <c r="B213" t="s">
        <v>52</v>
      </c>
      <c r="C213" s="19">
        <v>43928</v>
      </c>
      <c r="D213">
        <v>84</v>
      </c>
      <c r="E213">
        <v>33.799999999999997</v>
      </c>
      <c r="F213">
        <v>0</v>
      </c>
      <c r="G213">
        <v>1</v>
      </c>
      <c r="H213">
        <v>7</v>
      </c>
      <c r="I213">
        <v>3.2</v>
      </c>
      <c r="J213">
        <v>26.3</v>
      </c>
      <c r="K213">
        <v>0</v>
      </c>
      <c r="L213">
        <v>14.1</v>
      </c>
      <c r="M213">
        <v>0.6</v>
      </c>
      <c r="N213">
        <v>37.1</v>
      </c>
      <c r="O213">
        <v>0</v>
      </c>
      <c r="P213">
        <v>3.9</v>
      </c>
      <c r="Q213">
        <v>6.4</v>
      </c>
      <c r="R213">
        <v>4.5</v>
      </c>
      <c r="S213">
        <v>25</v>
      </c>
      <c r="T213">
        <v>3.3</v>
      </c>
      <c r="U213">
        <v>11.7</v>
      </c>
      <c r="V213">
        <v>3.8</v>
      </c>
      <c r="W213">
        <v>41</v>
      </c>
      <c r="X213">
        <v>0</v>
      </c>
      <c r="Y213">
        <v>0</v>
      </c>
      <c r="Z213">
        <v>1</v>
      </c>
      <c r="AA213">
        <v>0</v>
      </c>
      <c r="AB213">
        <v>32</v>
      </c>
      <c r="AC213">
        <v>0</v>
      </c>
      <c r="AD213">
        <v>10</v>
      </c>
      <c r="AE213">
        <v>0</v>
      </c>
      <c r="AY213" s="59"/>
    </row>
    <row r="214" spans="1:51">
      <c r="A214" s="19">
        <v>43626</v>
      </c>
      <c r="B214" t="s">
        <v>53</v>
      </c>
      <c r="C214" s="19">
        <v>43949</v>
      </c>
      <c r="D214">
        <v>60</v>
      </c>
      <c r="E214">
        <v>32.6</v>
      </c>
      <c r="F214">
        <v>0</v>
      </c>
      <c r="G214">
        <v>3.9</v>
      </c>
      <c r="H214">
        <v>11.4</v>
      </c>
      <c r="I214">
        <v>0.1</v>
      </c>
      <c r="J214">
        <v>21.3</v>
      </c>
      <c r="K214">
        <v>0</v>
      </c>
      <c r="L214">
        <v>13.8</v>
      </c>
      <c r="M214">
        <v>0.7</v>
      </c>
      <c r="N214">
        <v>35.700000000000003</v>
      </c>
      <c r="O214">
        <v>0</v>
      </c>
      <c r="P214">
        <v>5.8</v>
      </c>
      <c r="Q214">
        <v>9.8000000000000007</v>
      </c>
      <c r="R214">
        <v>3.8</v>
      </c>
      <c r="S214">
        <v>19.7</v>
      </c>
      <c r="T214">
        <v>4</v>
      </c>
      <c r="U214">
        <v>12.2</v>
      </c>
      <c r="V214">
        <v>4.7</v>
      </c>
      <c r="W214">
        <v>31</v>
      </c>
      <c r="X214">
        <v>0</v>
      </c>
      <c r="Y214">
        <v>0</v>
      </c>
      <c r="Z214">
        <v>3</v>
      </c>
      <c r="AA214">
        <v>0</v>
      </c>
      <c r="AB214">
        <v>20</v>
      </c>
      <c r="AC214">
        <v>0</v>
      </c>
      <c r="AD214">
        <v>6</v>
      </c>
      <c r="AE214">
        <v>0</v>
      </c>
      <c r="AY214" s="59"/>
    </row>
    <row r="215" spans="1:51">
      <c r="A215" s="19">
        <v>43626</v>
      </c>
      <c r="B215" t="s">
        <v>54</v>
      </c>
      <c r="C215" s="19">
        <v>43949</v>
      </c>
      <c r="D215">
        <v>21</v>
      </c>
      <c r="E215">
        <v>46.5</v>
      </c>
      <c r="F215">
        <v>0</v>
      </c>
      <c r="G215">
        <v>4.5999999999999996</v>
      </c>
      <c r="H215">
        <v>12.9</v>
      </c>
      <c r="I215">
        <v>0.4</v>
      </c>
      <c r="J215">
        <v>22.6</v>
      </c>
      <c r="K215">
        <v>0</v>
      </c>
      <c r="L215">
        <v>12.8</v>
      </c>
      <c r="M215">
        <v>0.9</v>
      </c>
      <c r="N215">
        <v>53.8</v>
      </c>
      <c r="O215">
        <v>0</v>
      </c>
      <c r="P215">
        <v>3.9</v>
      </c>
      <c r="Q215">
        <v>7.6</v>
      </c>
      <c r="R215">
        <v>2.5</v>
      </c>
      <c r="S215">
        <v>15.5</v>
      </c>
      <c r="T215">
        <v>2.7</v>
      </c>
      <c r="U215">
        <v>7.9</v>
      </c>
      <c r="V215">
        <v>3</v>
      </c>
      <c r="W215">
        <v>11</v>
      </c>
      <c r="X215">
        <v>0</v>
      </c>
      <c r="Y215">
        <v>0</v>
      </c>
      <c r="Z215">
        <v>2</v>
      </c>
      <c r="AA215">
        <v>0</v>
      </c>
      <c r="AB215">
        <v>6</v>
      </c>
      <c r="AC215">
        <v>0</v>
      </c>
      <c r="AD215">
        <v>2</v>
      </c>
      <c r="AE215">
        <v>0</v>
      </c>
      <c r="AY215" s="59"/>
    </row>
    <row r="216" spans="1:51">
      <c r="A216" s="19">
        <v>43626</v>
      </c>
      <c r="B216" t="s">
        <v>55</v>
      </c>
      <c r="C216" s="19">
        <v>43949</v>
      </c>
      <c r="D216">
        <v>96</v>
      </c>
      <c r="E216">
        <v>34.9</v>
      </c>
      <c r="F216">
        <v>0</v>
      </c>
      <c r="G216">
        <v>6.2</v>
      </c>
      <c r="H216">
        <v>11.2</v>
      </c>
      <c r="I216">
        <v>0.1</v>
      </c>
      <c r="J216">
        <v>21</v>
      </c>
      <c r="K216">
        <v>0</v>
      </c>
      <c r="L216">
        <v>13.6</v>
      </c>
      <c r="M216">
        <v>2.2999999999999998</v>
      </c>
      <c r="N216">
        <v>38.4</v>
      </c>
      <c r="O216">
        <v>0</v>
      </c>
      <c r="P216">
        <v>6.4</v>
      </c>
      <c r="Q216">
        <v>8.6999999999999993</v>
      </c>
      <c r="R216">
        <v>3.7</v>
      </c>
      <c r="S216">
        <v>18.399999999999999</v>
      </c>
      <c r="T216">
        <v>3.8</v>
      </c>
      <c r="U216">
        <v>11.3</v>
      </c>
      <c r="V216">
        <v>5.0999999999999996</v>
      </c>
      <c r="W216">
        <v>51</v>
      </c>
      <c r="X216">
        <v>0</v>
      </c>
      <c r="Y216">
        <v>0</v>
      </c>
      <c r="Z216">
        <v>4</v>
      </c>
      <c r="AA216">
        <v>0</v>
      </c>
      <c r="AB216">
        <v>31</v>
      </c>
      <c r="AC216">
        <v>0</v>
      </c>
      <c r="AD216">
        <v>10</v>
      </c>
      <c r="AE216">
        <v>0</v>
      </c>
      <c r="AY216" s="59"/>
    </row>
    <row r="217" spans="1:51">
      <c r="A217" s="19">
        <v>43626</v>
      </c>
      <c r="B217" t="s">
        <v>56</v>
      </c>
      <c r="C217" s="19">
        <v>43949</v>
      </c>
      <c r="D217">
        <v>274</v>
      </c>
      <c r="E217">
        <v>38.700000000000003</v>
      </c>
      <c r="F217">
        <v>0</v>
      </c>
      <c r="G217">
        <v>2.7</v>
      </c>
      <c r="H217">
        <v>13.3</v>
      </c>
      <c r="I217">
        <v>0.1</v>
      </c>
      <c r="J217">
        <v>25.4</v>
      </c>
      <c r="K217">
        <v>0</v>
      </c>
      <c r="L217">
        <v>16.8</v>
      </c>
      <c r="M217">
        <v>2.2999999999999998</v>
      </c>
      <c r="N217">
        <v>38.799999999999997</v>
      </c>
      <c r="O217">
        <v>0</v>
      </c>
      <c r="P217">
        <v>3.4</v>
      </c>
      <c r="Q217">
        <v>8.3000000000000007</v>
      </c>
      <c r="R217">
        <v>2.9</v>
      </c>
      <c r="S217">
        <v>20</v>
      </c>
      <c r="T217">
        <v>3</v>
      </c>
      <c r="U217">
        <v>11.6</v>
      </c>
      <c r="V217">
        <v>3.5</v>
      </c>
      <c r="W217">
        <v>119</v>
      </c>
      <c r="X217">
        <v>0</v>
      </c>
      <c r="Y217">
        <v>0</v>
      </c>
      <c r="Z217">
        <v>26</v>
      </c>
      <c r="AA217">
        <v>0</v>
      </c>
      <c r="AB217">
        <v>78</v>
      </c>
      <c r="AC217">
        <v>0</v>
      </c>
      <c r="AD217">
        <v>52</v>
      </c>
      <c r="AE217">
        <v>0</v>
      </c>
      <c r="AY217" s="59"/>
    </row>
    <row r="218" spans="1:51">
      <c r="A218" s="19">
        <v>43626</v>
      </c>
      <c r="B218" t="s">
        <v>57</v>
      </c>
      <c r="C218" s="19">
        <v>43949</v>
      </c>
      <c r="D218">
        <v>186</v>
      </c>
      <c r="E218">
        <v>44.3</v>
      </c>
      <c r="F218">
        <v>0</v>
      </c>
      <c r="G218">
        <v>2.6</v>
      </c>
      <c r="H218">
        <v>8.3000000000000007</v>
      </c>
      <c r="I218">
        <v>1.6</v>
      </c>
      <c r="J218">
        <v>16.3</v>
      </c>
      <c r="K218">
        <v>0</v>
      </c>
      <c r="L218">
        <v>10.3</v>
      </c>
      <c r="M218">
        <v>0.4</v>
      </c>
      <c r="N218">
        <v>54.5</v>
      </c>
      <c r="O218">
        <v>0</v>
      </c>
      <c r="P218">
        <v>4.2</v>
      </c>
      <c r="Q218">
        <v>6.4</v>
      </c>
      <c r="R218">
        <v>3.6</v>
      </c>
      <c r="S218">
        <v>11.8</v>
      </c>
      <c r="T218">
        <v>3.5</v>
      </c>
      <c r="U218">
        <v>8.1999999999999993</v>
      </c>
      <c r="V218">
        <v>3.9</v>
      </c>
      <c r="W218">
        <v>129</v>
      </c>
      <c r="X218">
        <v>0</v>
      </c>
      <c r="Y218">
        <v>0</v>
      </c>
      <c r="Z218">
        <v>3</v>
      </c>
      <c r="AA218">
        <v>0</v>
      </c>
      <c r="AB218">
        <v>48</v>
      </c>
      <c r="AC218">
        <v>0</v>
      </c>
      <c r="AD218">
        <v>6</v>
      </c>
      <c r="AE218">
        <v>0</v>
      </c>
      <c r="AY218" s="59"/>
    </row>
    <row r="219" spans="1:51">
      <c r="A219" s="19">
        <v>43626</v>
      </c>
      <c r="B219" t="s">
        <v>58</v>
      </c>
      <c r="C219" s="19">
        <v>43949</v>
      </c>
      <c r="D219">
        <v>26</v>
      </c>
      <c r="E219">
        <v>35</v>
      </c>
      <c r="F219">
        <v>0</v>
      </c>
      <c r="G219">
        <v>7.3</v>
      </c>
      <c r="H219">
        <v>8.4</v>
      </c>
      <c r="I219">
        <v>0.1</v>
      </c>
      <c r="J219">
        <v>22.8</v>
      </c>
      <c r="K219">
        <v>0</v>
      </c>
      <c r="L219">
        <v>11.3</v>
      </c>
      <c r="M219">
        <v>3.2</v>
      </c>
      <c r="N219">
        <v>38.200000000000003</v>
      </c>
      <c r="O219">
        <v>0</v>
      </c>
      <c r="P219">
        <v>6.9</v>
      </c>
      <c r="Q219">
        <v>7.3</v>
      </c>
      <c r="R219">
        <v>3.7</v>
      </c>
      <c r="S219">
        <v>21</v>
      </c>
      <c r="T219">
        <v>3.8</v>
      </c>
      <c r="U219">
        <v>9.6999999999999993</v>
      </c>
      <c r="V219">
        <v>5.4</v>
      </c>
      <c r="W219">
        <v>15</v>
      </c>
      <c r="X219">
        <v>0</v>
      </c>
      <c r="Y219">
        <v>0</v>
      </c>
      <c r="Z219">
        <v>0</v>
      </c>
      <c r="AA219">
        <v>0</v>
      </c>
      <c r="AB219">
        <v>10</v>
      </c>
      <c r="AC219">
        <v>0</v>
      </c>
      <c r="AD219">
        <v>1</v>
      </c>
      <c r="AE219">
        <v>0</v>
      </c>
      <c r="AY219" s="59"/>
    </row>
    <row r="220" spans="1:51">
      <c r="A220" s="19">
        <v>43626</v>
      </c>
      <c r="B220" t="s">
        <v>59</v>
      </c>
      <c r="C220" s="19">
        <v>43953</v>
      </c>
      <c r="D220">
        <v>7</v>
      </c>
      <c r="E220">
        <v>38.299999999999997</v>
      </c>
      <c r="F220">
        <v>0</v>
      </c>
      <c r="G220">
        <v>2.5</v>
      </c>
      <c r="H220">
        <v>7.3</v>
      </c>
      <c r="I220">
        <v>2</v>
      </c>
      <c r="J220">
        <v>19.8</v>
      </c>
      <c r="K220">
        <v>0</v>
      </c>
      <c r="L220">
        <v>10.199999999999999</v>
      </c>
      <c r="M220">
        <v>1</v>
      </c>
      <c r="N220">
        <v>45.3</v>
      </c>
      <c r="O220">
        <v>0</v>
      </c>
      <c r="P220">
        <v>4.4000000000000004</v>
      </c>
      <c r="Q220">
        <v>7</v>
      </c>
      <c r="R220">
        <v>4.5</v>
      </c>
      <c r="S220">
        <v>17</v>
      </c>
      <c r="T220">
        <v>4</v>
      </c>
      <c r="U220">
        <v>9</v>
      </c>
      <c r="V220">
        <v>4.7</v>
      </c>
      <c r="W220">
        <v>5</v>
      </c>
      <c r="X220">
        <v>0</v>
      </c>
      <c r="Y220">
        <v>0</v>
      </c>
      <c r="Z220">
        <v>0</v>
      </c>
      <c r="AA220">
        <v>0</v>
      </c>
      <c r="AB220">
        <v>2</v>
      </c>
      <c r="AC220">
        <v>0</v>
      </c>
      <c r="AD220">
        <v>0</v>
      </c>
      <c r="AE220">
        <v>0</v>
      </c>
      <c r="AY220" s="59"/>
    </row>
    <row r="221" spans="1:51">
      <c r="A221" s="19">
        <v>43626</v>
      </c>
      <c r="B221" t="s">
        <v>60</v>
      </c>
      <c r="C221" s="19">
        <v>43953</v>
      </c>
      <c r="D221">
        <v>39</v>
      </c>
      <c r="E221">
        <v>40.700000000000003</v>
      </c>
      <c r="F221">
        <v>0</v>
      </c>
      <c r="G221">
        <v>0.8</v>
      </c>
      <c r="H221">
        <v>9.1</v>
      </c>
      <c r="I221">
        <v>3.2</v>
      </c>
      <c r="J221">
        <v>16.3</v>
      </c>
      <c r="K221">
        <v>0</v>
      </c>
      <c r="L221">
        <v>12.9</v>
      </c>
      <c r="M221">
        <v>0.2</v>
      </c>
      <c r="N221">
        <v>48.4</v>
      </c>
      <c r="O221">
        <v>0</v>
      </c>
      <c r="P221">
        <v>4.0999999999999996</v>
      </c>
      <c r="Q221">
        <v>7.3</v>
      </c>
      <c r="R221">
        <v>4.4000000000000004</v>
      </c>
      <c r="S221">
        <v>13</v>
      </c>
      <c r="T221">
        <v>3.8</v>
      </c>
      <c r="U221">
        <v>10</v>
      </c>
      <c r="V221">
        <v>4.2</v>
      </c>
      <c r="W221">
        <v>25</v>
      </c>
      <c r="X221">
        <v>0</v>
      </c>
      <c r="Y221">
        <v>0</v>
      </c>
      <c r="Z221">
        <v>1</v>
      </c>
      <c r="AA221">
        <v>0</v>
      </c>
      <c r="AB221">
        <v>10</v>
      </c>
      <c r="AC221">
        <v>0</v>
      </c>
      <c r="AD221">
        <v>3</v>
      </c>
      <c r="AE221">
        <v>0</v>
      </c>
      <c r="AY221" s="59"/>
    </row>
    <row r="222" spans="1:51">
      <c r="A222" s="19">
        <v>43626</v>
      </c>
      <c r="B222" t="s">
        <v>61</v>
      </c>
      <c r="C222" s="19">
        <v>43956</v>
      </c>
      <c r="D222">
        <v>82</v>
      </c>
      <c r="E222">
        <v>44.4</v>
      </c>
      <c r="F222">
        <v>0</v>
      </c>
      <c r="G222">
        <v>0.6</v>
      </c>
      <c r="H222">
        <v>23.1</v>
      </c>
      <c r="I222">
        <v>5</v>
      </c>
      <c r="J222">
        <v>20.8</v>
      </c>
      <c r="K222">
        <v>0</v>
      </c>
      <c r="L222">
        <v>9.3000000000000007</v>
      </c>
      <c r="M222">
        <v>0.4</v>
      </c>
      <c r="N222">
        <v>49</v>
      </c>
      <c r="O222">
        <v>0</v>
      </c>
      <c r="P222">
        <v>2.9</v>
      </c>
      <c r="Q222">
        <v>15.1</v>
      </c>
      <c r="R222">
        <v>3.9</v>
      </c>
      <c r="S222">
        <v>14</v>
      </c>
      <c r="T222">
        <v>2.7</v>
      </c>
      <c r="U222">
        <v>6.2</v>
      </c>
      <c r="V222">
        <v>3.1</v>
      </c>
      <c r="W222">
        <v>40</v>
      </c>
      <c r="X222">
        <v>0</v>
      </c>
      <c r="Y222">
        <v>0</v>
      </c>
      <c r="Z222">
        <v>21</v>
      </c>
      <c r="AA222">
        <v>0</v>
      </c>
      <c r="AB222">
        <v>19</v>
      </c>
      <c r="AC222">
        <v>0</v>
      </c>
      <c r="AD222">
        <v>2</v>
      </c>
      <c r="AE222">
        <v>0</v>
      </c>
      <c r="AY222" s="59"/>
    </row>
    <row r="223" spans="1:51">
      <c r="A223" s="19">
        <v>43626</v>
      </c>
      <c r="B223" t="s">
        <v>62</v>
      </c>
      <c r="C223" s="19">
        <v>43963</v>
      </c>
      <c r="D223">
        <v>29</v>
      </c>
      <c r="E223">
        <v>41.8</v>
      </c>
      <c r="F223">
        <v>0</v>
      </c>
      <c r="G223">
        <v>2.4</v>
      </c>
      <c r="H223">
        <v>7.7</v>
      </c>
      <c r="I223">
        <v>0.5</v>
      </c>
      <c r="J223">
        <v>15</v>
      </c>
      <c r="K223">
        <v>0</v>
      </c>
      <c r="L223">
        <v>14.6</v>
      </c>
      <c r="M223">
        <v>0.4</v>
      </c>
      <c r="N223">
        <v>48.7</v>
      </c>
      <c r="O223">
        <v>0</v>
      </c>
      <c r="P223">
        <v>4.7</v>
      </c>
      <c r="Q223">
        <v>6.8</v>
      </c>
      <c r="R223">
        <v>3.5</v>
      </c>
      <c r="S223">
        <v>12</v>
      </c>
      <c r="T223">
        <v>3.8</v>
      </c>
      <c r="U223">
        <v>12</v>
      </c>
      <c r="V223">
        <v>3.9</v>
      </c>
      <c r="W223">
        <v>21</v>
      </c>
      <c r="X223">
        <v>0</v>
      </c>
      <c r="Y223">
        <v>0</v>
      </c>
      <c r="Z223">
        <v>0</v>
      </c>
      <c r="AA223">
        <v>0</v>
      </c>
      <c r="AB223">
        <v>4</v>
      </c>
      <c r="AC223">
        <v>0</v>
      </c>
      <c r="AD223">
        <v>4</v>
      </c>
      <c r="AE223">
        <v>0</v>
      </c>
      <c r="AY223" s="59"/>
    </row>
    <row r="224" spans="1:51">
      <c r="A224" s="19">
        <v>43626</v>
      </c>
      <c r="B224" t="s">
        <v>63</v>
      </c>
      <c r="C224" s="19">
        <v>43963</v>
      </c>
      <c r="D224">
        <v>28</v>
      </c>
      <c r="E224">
        <v>46.5</v>
      </c>
      <c r="F224">
        <v>0</v>
      </c>
      <c r="G224">
        <v>4</v>
      </c>
      <c r="H224">
        <v>6.6</v>
      </c>
      <c r="I224">
        <v>4.2</v>
      </c>
      <c r="J224">
        <v>14.5</v>
      </c>
      <c r="K224">
        <v>0</v>
      </c>
      <c r="L224">
        <v>7.3</v>
      </c>
      <c r="M224">
        <v>0.4</v>
      </c>
      <c r="N224">
        <v>56.9</v>
      </c>
      <c r="O224">
        <v>0</v>
      </c>
      <c r="P224">
        <v>4.5999999999999996</v>
      </c>
      <c r="Q224">
        <v>5.7</v>
      </c>
      <c r="R224">
        <v>4.2</v>
      </c>
      <c r="S224">
        <v>10.6</v>
      </c>
      <c r="T224">
        <v>3.8</v>
      </c>
      <c r="U224">
        <v>6.1</v>
      </c>
      <c r="V224">
        <v>3.8</v>
      </c>
      <c r="W224">
        <v>24</v>
      </c>
      <c r="X224">
        <v>0</v>
      </c>
      <c r="Y224">
        <v>0</v>
      </c>
      <c r="Z224">
        <v>0</v>
      </c>
      <c r="AA224">
        <v>0</v>
      </c>
      <c r="AB224">
        <v>4</v>
      </c>
      <c r="AC224">
        <v>0</v>
      </c>
      <c r="AD224">
        <v>0</v>
      </c>
      <c r="AE224">
        <v>0</v>
      </c>
      <c r="AY224" s="59"/>
    </row>
    <row r="225" spans="1:51">
      <c r="A225" s="19">
        <v>43626</v>
      </c>
      <c r="B225" t="s">
        <v>64</v>
      </c>
      <c r="C225" s="19">
        <v>43970</v>
      </c>
      <c r="D225">
        <v>54</v>
      </c>
      <c r="E225">
        <v>44.9</v>
      </c>
      <c r="F225">
        <v>0</v>
      </c>
      <c r="G225">
        <v>4</v>
      </c>
      <c r="H225">
        <v>8</v>
      </c>
      <c r="I225">
        <v>3.8</v>
      </c>
      <c r="J225">
        <v>15.2</v>
      </c>
      <c r="K225">
        <v>0</v>
      </c>
      <c r="L225">
        <v>5.9</v>
      </c>
      <c r="M225">
        <v>0.4</v>
      </c>
      <c r="N225">
        <v>53.9</v>
      </c>
      <c r="O225">
        <v>0</v>
      </c>
      <c r="P225">
        <v>4.8</v>
      </c>
      <c r="Q225">
        <v>6.6</v>
      </c>
      <c r="R225">
        <v>4.5</v>
      </c>
      <c r="S225">
        <v>11.8</v>
      </c>
      <c r="T225">
        <v>3.7</v>
      </c>
      <c r="U225">
        <v>6.1</v>
      </c>
      <c r="V225">
        <v>3.9</v>
      </c>
      <c r="W225">
        <v>40</v>
      </c>
      <c r="X225">
        <v>0</v>
      </c>
      <c r="Y225">
        <v>0</v>
      </c>
      <c r="Z225">
        <v>1</v>
      </c>
      <c r="AA225">
        <v>0</v>
      </c>
      <c r="AB225">
        <v>13</v>
      </c>
      <c r="AC225">
        <v>0</v>
      </c>
      <c r="AD225">
        <v>0</v>
      </c>
      <c r="AE225">
        <v>0</v>
      </c>
      <c r="AY225" s="59"/>
    </row>
    <row r="226" spans="1:51">
      <c r="A226" s="19">
        <v>43626</v>
      </c>
      <c r="B226" t="s">
        <v>65</v>
      </c>
      <c r="C226" s="19">
        <v>43970</v>
      </c>
      <c r="D226">
        <v>61</v>
      </c>
      <c r="E226">
        <v>36.700000000000003</v>
      </c>
      <c r="F226">
        <v>0</v>
      </c>
      <c r="G226">
        <v>1.4</v>
      </c>
      <c r="H226">
        <v>8.1</v>
      </c>
      <c r="I226">
        <v>0.5</v>
      </c>
      <c r="J226">
        <v>24.9</v>
      </c>
      <c r="K226">
        <v>0</v>
      </c>
      <c r="L226">
        <v>10.9</v>
      </c>
      <c r="M226">
        <v>5.4</v>
      </c>
      <c r="N226">
        <v>39.1</v>
      </c>
      <c r="O226">
        <v>0</v>
      </c>
      <c r="P226">
        <v>4.2</v>
      </c>
      <c r="Q226">
        <v>7.4</v>
      </c>
      <c r="R226">
        <v>3.8</v>
      </c>
      <c r="S226">
        <v>21.8</v>
      </c>
      <c r="T226">
        <v>3.6</v>
      </c>
      <c r="U226">
        <v>9.4</v>
      </c>
      <c r="V226">
        <v>6.4</v>
      </c>
      <c r="W226">
        <v>34</v>
      </c>
      <c r="X226">
        <v>0</v>
      </c>
      <c r="Y226">
        <v>0</v>
      </c>
      <c r="Z226">
        <v>1</v>
      </c>
      <c r="AA226">
        <v>0</v>
      </c>
      <c r="AB226">
        <v>23</v>
      </c>
      <c r="AC226">
        <v>0</v>
      </c>
      <c r="AD226">
        <v>3</v>
      </c>
      <c r="AE226">
        <v>0</v>
      </c>
      <c r="AY226" s="59"/>
    </row>
    <row r="227" spans="1:51">
      <c r="A227" s="19">
        <v>43626</v>
      </c>
      <c r="B227" t="s">
        <v>143</v>
      </c>
      <c r="C227" s="19">
        <v>43984</v>
      </c>
      <c r="D227">
        <v>20</v>
      </c>
      <c r="E227">
        <v>37.6</v>
      </c>
      <c r="F227">
        <v>0</v>
      </c>
      <c r="G227">
        <v>8.8000000000000007</v>
      </c>
      <c r="H227">
        <v>8.6</v>
      </c>
      <c r="I227">
        <v>0.4</v>
      </c>
      <c r="J227">
        <v>18.100000000000001</v>
      </c>
      <c r="K227">
        <v>0</v>
      </c>
      <c r="L227">
        <v>9.3000000000000007</v>
      </c>
      <c r="M227">
        <v>2.2999999999999998</v>
      </c>
      <c r="N227">
        <v>42.1</v>
      </c>
      <c r="O227">
        <v>0</v>
      </c>
      <c r="P227">
        <v>8.1</v>
      </c>
      <c r="Q227">
        <v>7.8</v>
      </c>
      <c r="R227">
        <v>4</v>
      </c>
      <c r="S227">
        <v>15.6</v>
      </c>
      <c r="T227">
        <v>4</v>
      </c>
      <c r="U227">
        <v>8.5</v>
      </c>
      <c r="V227">
        <v>5.3</v>
      </c>
      <c r="W227">
        <v>14</v>
      </c>
      <c r="X227">
        <v>0</v>
      </c>
      <c r="Y227">
        <v>0</v>
      </c>
      <c r="Z227">
        <v>0</v>
      </c>
      <c r="AA227">
        <v>0</v>
      </c>
      <c r="AB227">
        <v>6</v>
      </c>
      <c r="AC227">
        <v>0</v>
      </c>
      <c r="AD227">
        <v>0</v>
      </c>
      <c r="AE227">
        <v>0</v>
      </c>
      <c r="AY227" s="59"/>
    </row>
    <row r="228" spans="1:51">
      <c r="A228" s="19">
        <v>43626</v>
      </c>
      <c r="B228" t="s">
        <v>67</v>
      </c>
      <c r="C228" s="19">
        <v>43984</v>
      </c>
      <c r="D228">
        <v>19</v>
      </c>
      <c r="E228">
        <v>38.299999999999997</v>
      </c>
      <c r="F228">
        <v>0</v>
      </c>
      <c r="G228">
        <v>0.4</v>
      </c>
      <c r="H228">
        <v>11</v>
      </c>
      <c r="I228">
        <v>2.8</v>
      </c>
      <c r="J228">
        <v>18.3</v>
      </c>
      <c r="K228">
        <v>0</v>
      </c>
      <c r="L228">
        <v>13.9</v>
      </c>
      <c r="M228">
        <v>0.6</v>
      </c>
      <c r="N228">
        <v>41.3</v>
      </c>
      <c r="O228">
        <v>0</v>
      </c>
      <c r="P228">
        <v>4.0999999999999996</v>
      </c>
      <c r="Q228">
        <v>8.8000000000000007</v>
      </c>
      <c r="R228">
        <v>4.7</v>
      </c>
      <c r="S228">
        <v>15.1</v>
      </c>
      <c r="T228">
        <v>4</v>
      </c>
      <c r="U228">
        <v>11.6</v>
      </c>
      <c r="V228">
        <v>4.5</v>
      </c>
      <c r="W228">
        <v>11</v>
      </c>
      <c r="X228">
        <v>0</v>
      </c>
      <c r="Y228">
        <v>0</v>
      </c>
      <c r="Z228">
        <v>1</v>
      </c>
      <c r="AA228">
        <v>0</v>
      </c>
      <c r="AB228">
        <v>5</v>
      </c>
      <c r="AC228">
        <v>0</v>
      </c>
      <c r="AD228">
        <v>2</v>
      </c>
      <c r="AE228">
        <v>0</v>
      </c>
      <c r="AY228" s="59"/>
    </row>
    <row r="229" spans="1:51">
      <c r="A229" s="19">
        <v>43626</v>
      </c>
      <c r="B229" t="s">
        <v>68</v>
      </c>
      <c r="C229" s="19">
        <v>43984</v>
      </c>
      <c r="D229">
        <v>126</v>
      </c>
      <c r="E229">
        <v>37.9</v>
      </c>
      <c r="F229">
        <v>0</v>
      </c>
      <c r="G229">
        <v>16</v>
      </c>
      <c r="H229">
        <v>10.5</v>
      </c>
      <c r="I229">
        <v>0</v>
      </c>
      <c r="J229">
        <v>26.9</v>
      </c>
      <c r="K229">
        <v>0</v>
      </c>
      <c r="L229">
        <v>12.4</v>
      </c>
      <c r="M229">
        <v>4.9000000000000004</v>
      </c>
      <c r="N229">
        <v>37</v>
      </c>
      <c r="O229">
        <v>0</v>
      </c>
      <c r="P229">
        <v>10.6</v>
      </c>
      <c r="Q229">
        <v>7.4</v>
      </c>
      <c r="R229">
        <v>2.9</v>
      </c>
      <c r="S229">
        <v>21.2</v>
      </c>
      <c r="T229">
        <v>3.4</v>
      </c>
      <c r="U229">
        <v>8.8000000000000007</v>
      </c>
      <c r="V229">
        <v>5.2</v>
      </c>
      <c r="W229">
        <v>53</v>
      </c>
      <c r="X229">
        <v>0</v>
      </c>
      <c r="Y229">
        <v>22</v>
      </c>
      <c r="Z229">
        <v>5</v>
      </c>
      <c r="AA229">
        <v>0</v>
      </c>
      <c r="AB229">
        <v>37</v>
      </c>
      <c r="AC229">
        <v>0</v>
      </c>
      <c r="AD229">
        <v>9</v>
      </c>
      <c r="AE229">
        <v>0</v>
      </c>
      <c r="AY229" s="59"/>
    </row>
    <row r="230" spans="1:51">
      <c r="A230" s="19">
        <v>43626</v>
      </c>
      <c r="B230" t="s">
        <v>69</v>
      </c>
      <c r="C230" s="19">
        <v>43984</v>
      </c>
      <c r="D230">
        <v>34</v>
      </c>
      <c r="E230">
        <v>35.799999999999997</v>
      </c>
      <c r="F230">
        <v>0</v>
      </c>
      <c r="G230">
        <v>1.5</v>
      </c>
      <c r="H230">
        <v>7.2</v>
      </c>
      <c r="I230">
        <v>0.2</v>
      </c>
      <c r="J230">
        <v>24.9</v>
      </c>
      <c r="K230">
        <v>0</v>
      </c>
      <c r="L230">
        <v>10.7</v>
      </c>
      <c r="M230">
        <v>6.4</v>
      </c>
      <c r="N230">
        <v>37.799999999999997</v>
      </c>
      <c r="O230">
        <v>0</v>
      </c>
      <c r="P230">
        <v>4.3</v>
      </c>
      <c r="Q230">
        <v>6.4</v>
      </c>
      <c r="R230">
        <v>3.9</v>
      </c>
      <c r="S230">
        <v>22.7</v>
      </c>
      <c r="T230">
        <v>4.0999999999999996</v>
      </c>
      <c r="U230">
        <v>9.1999999999999993</v>
      </c>
      <c r="V230">
        <v>7.1</v>
      </c>
      <c r="W230">
        <v>19</v>
      </c>
      <c r="X230">
        <v>0</v>
      </c>
      <c r="Y230">
        <v>0</v>
      </c>
      <c r="Z230">
        <v>0</v>
      </c>
      <c r="AA230">
        <v>0</v>
      </c>
      <c r="AB230">
        <v>14</v>
      </c>
      <c r="AC230">
        <v>0</v>
      </c>
      <c r="AD230">
        <v>1</v>
      </c>
      <c r="AE230">
        <v>0</v>
      </c>
      <c r="AY230" s="59"/>
    </row>
    <row r="231" spans="1:51">
      <c r="A231" s="19">
        <v>43626</v>
      </c>
      <c r="B231" t="s">
        <v>70</v>
      </c>
      <c r="C231" s="19">
        <v>43984</v>
      </c>
      <c r="D231">
        <v>16</v>
      </c>
      <c r="E231">
        <v>39.700000000000003</v>
      </c>
      <c r="F231">
        <v>0</v>
      </c>
      <c r="G231">
        <v>1.5</v>
      </c>
      <c r="H231">
        <v>10</v>
      </c>
      <c r="I231">
        <v>3</v>
      </c>
      <c r="J231">
        <v>16</v>
      </c>
      <c r="K231">
        <v>0</v>
      </c>
      <c r="L231">
        <v>13.2</v>
      </c>
      <c r="M231">
        <v>0.3</v>
      </c>
      <c r="N231">
        <v>44.3</v>
      </c>
      <c r="O231">
        <v>0</v>
      </c>
      <c r="P231">
        <v>4.4000000000000004</v>
      </c>
      <c r="Q231">
        <v>8.3000000000000007</v>
      </c>
      <c r="R231">
        <v>4.9000000000000004</v>
      </c>
      <c r="S231">
        <v>12.9</v>
      </c>
      <c r="T231">
        <v>4.0999999999999996</v>
      </c>
      <c r="U231">
        <v>10.8</v>
      </c>
      <c r="V231">
        <v>4.7</v>
      </c>
      <c r="W231">
        <v>11</v>
      </c>
      <c r="X231">
        <v>0</v>
      </c>
      <c r="Y231">
        <v>0</v>
      </c>
      <c r="Z231">
        <v>0</v>
      </c>
      <c r="AA231">
        <v>0</v>
      </c>
      <c r="AB231">
        <v>4</v>
      </c>
      <c r="AC231">
        <v>0</v>
      </c>
      <c r="AD231">
        <v>1</v>
      </c>
      <c r="AE231">
        <v>0</v>
      </c>
      <c r="AY231" s="59"/>
    </row>
    <row r="232" spans="1:51">
      <c r="A232" s="19">
        <v>43626</v>
      </c>
      <c r="B232" t="s">
        <v>71</v>
      </c>
      <c r="C232" s="19">
        <v>43988</v>
      </c>
      <c r="D232">
        <v>7</v>
      </c>
      <c r="E232">
        <v>38.299999999999997</v>
      </c>
      <c r="F232">
        <v>0</v>
      </c>
      <c r="G232">
        <v>2.5</v>
      </c>
      <c r="H232">
        <v>7.3</v>
      </c>
      <c r="I232">
        <v>2</v>
      </c>
      <c r="J232">
        <v>19.8</v>
      </c>
      <c r="K232">
        <v>0</v>
      </c>
      <c r="L232">
        <v>10.199999999999999</v>
      </c>
      <c r="M232">
        <v>1</v>
      </c>
      <c r="N232">
        <v>42.3</v>
      </c>
      <c r="O232">
        <v>0</v>
      </c>
      <c r="P232">
        <v>5.2</v>
      </c>
      <c r="Q232">
        <v>7.5</v>
      </c>
      <c r="R232">
        <v>4.5999999999999996</v>
      </c>
      <c r="S232">
        <v>17.100000000000001</v>
      </c>
      <c r="T232">
        <v>4.3</v>
      </c>
      <c r="U232">
        <v>9.3000000000000007</v>
      </c>
      <c r="V232">
        <v>5</v>
      </c>
      <c r="W232">
        <v>5</v>
      </c>
      <c r="X232">
        <v>0</v>
      </c>
      <c r="Y232">
        <v>0</v>
      </c>
      <c r="Z232">
        <v>0</v>
      </c>
      <c r="AA232">
        <v>0</v>
      </c>
      <c r="AB232">
        <v>2</v>
      </c>
      <c r="AC232">
        <v>0</v>
      </c>
      <c r="AD232">
        <v>0</v>
      </c>
      <c r="AE232">
        <v>0</v>
      </c>
      <c r="AY232" s="59"/>
    </row>
    <row r="233" spans="1:51">
      <c r="A233" s="19">
        <v>43626</v>
      </c>
      <c r="B233" t="s">
        <v>73</v>
      </c>
      <c r="C233" s="19">
        <v>44013</v>
      </c>
      <c r="D233">
        <v>41</v>
      </c>
      <c r="E233">
        <v>40</v>
      </c>
      <c r="F233">
        <v>0</v>
      </c>
      <c r="G233">
        <v>2.7</v>
      </c>
      <c r="H233">
        <v>9</v>
      </c>
      <c r="I233">
        <v>2.2000000000000002</v>
      </c>
      <c r="J233">
        <v>19.8</v>
      </c>
      <c r="K233">
        <v>0</v>
      </c>
      <c r="L233">
        <v>11.2</v>
      </c>
      <c r="M233">
        <v>1.5</v>
      </c>
      <c r="N233">
        <v>52.7</v>
      </c>
      <c r="O233">
        <v>0</v>
      </c>
      <c r="P233">
        <v>2.9</v>
      </c>
      <c r="Q233">
        <v>6.5</v>
      </c>
      <c r="R233">
        <v>2.8</v>
      </c>
      <c r="S233">
        <v>17.899999999999999</v>
      </c>
      <c r="T233">
        <v>2.4</v>
      </c>
      <c r="U233">
        <v>8.9</v>
      </c>
      <c r="V233">
        <v>3</v>
      </c>
      <c r="W233">
        <v>2387</v>
      </c>
      <c r="X233">
        <v>0</v>
      </c>
      <c r="Y233">
        <v>22</v>
      </c>
      <c r="Z233">
        <v>134</v>
      </c>
      <c r="AA233">
        <v>13</v>
      </c>
      <c r="AB233">
        <v>1151</v>
      </c>
      <c r="AC233">
        <v>0</v>
      </c>
      <c r="AD233">
        <v>273</v>
      </c>
      <c r="AE233">
        <v>0</v>
      </c>
      <c r="AY233" s="59"/>
    </row>
    <row r="234" spans="1:51">
      <c r="A234" s="19">
        <v>43629</v>
      </c>
      <c r="B234" t="s">
        <v>15</v>
      </c>
      <c r="C234" s="19">
        <v>43864</v>
      </c>
      <c r="D234">
        <v>41</v>
      </c>
      <c r="E234">
        <v>33.5</v>
      </c>
      <c r="F234">
        <v>0</v>
      </c>
      <c r="G234">
        <v>2</v>
      </c>
      <c r="H234">
        <v>16.5</v>
      </c>
      <c r="I234">
        <v>3.4</v>
      </c>
      <c r="J234">
        <v>20.7</v>
      </c>
      <c r="K234">
        <v>0</v>
      </c>
      <c r="L234">
        <v>15.4</v>
      </c>
      <c r="M234">
        <v>1.1000000000000001</v>
      </c>
      <c r="N234">
        <v>40.200000000000003</v>
      </c>
      <c r="O234">
        <v>0</v>
      </c>
      <c r="P234">
        <v>3.5</v>
      </c>
      <c r="Q234">
        <v>12.3</v>
      </c>
      <c r="R234">
        <v>4.2</v>
      </c>
      <c r="S234">
        <v>18.399999999999999</v>
      </c>
      <c r="T234">
        <v>2.9</v>
      </c>
      <c r="U234">
        <v>12.1</v>
      </c>
      <c r="V234">
        <v>3.3</v>
      </c>
      <c r="W234">
        <v>16</v>
      </c>
      <c r="X234">
        <v>0</v>
      </c>
      <c r="Y234">
        <v>0</v>
      </c>
      <c r="Z234">
        <v>8</v>
      </c>
      <c r="AA234">
        <v>0</v>
      </c>
      <c r="AB234">
        <v>10</v>
      </c>
      <c r="AC234">
        <v>0</v>
      </c>
      <c r="AD234">
        <v>7</v>
      </c>
      <c r="AE234">
        <v>0</v>
      </c>
      <c r="AY234" s="59"/>
    </row>
    <row r="235" spans="1:51">
      <c r="A235" s="19">
        <v>43629</v>
      </c>
      <c r="B235" t="s">
        <v>16</v>
      </c>
      <c r="C235" s="19">
        <v>43872</v>
      </c>
      <c r="D235">
        <v>24</v>
      </c>
      <c r="E235">
        <v>36</v>
      </c>
      <c r="F235">
        <v>0</v>
      </c>
      <c r="G235">
        <v>2.4</v>
      </c>
      <c r="H235">
        <v>11</v>
      </c>
      <c r="I235">
        <v>1.8</v>
      </c>
      <c r="J235">
        <v>17.3</v>
      </c>
      <c r="K235">
        <v>0</v>
      </c>
      <c r="L235">
        <v>12.1</v>
      </c>
      <c r="M235">
        <v>1.3</v>
      </c>
      <c r="N235">
        <v>48</v>
      </c>
      <c r="O235">
        <v>0</v>
      </c>
      <c r="P235">
        <v>4.2</v>
      </c>
      <c r="Q235">
        <v>8.6999999999999993</v>
      </c>
      <c r="R235">
        <v>4.0999999999999996</v>
      </c>
      <c r="S235">
        <v>14.6</v>
      </c>
      <c r="T235">
        <v>3.3</v>
      </c>
      <c r="U235">
        <v>10</v>
      </c>
      <c r="V235">
        <v>3.5</v>
      </c>
      <c r="W235">
        <v>14</v>
      </c>
      <c r="X235">
        <v>0</v>
      </c>
      <c r="Y235">
        <v>0</v>
      </c>
      <c r="Z235">
        <v>1</v>
      </c>
      <c r="AA235">
        <v>0</v>
      </c>
      <c r="AB235">
        <v>7</v>
      </c>
      <c r="AC235">
        <v>0</v>
      </c>
      <c r="AD235">
        <v>2</v>
      </c>
      <c r="AE235">
        <v>0</v>
      </c>
      <c r="AY235" s="59"/>
    </row>
    <row r="236" spans="1:51">
      <c r="A236" s="19">
        <v>43629</v>
      </c>
      <c r="B236" t="s">
        <v>17</v>
      </c>
      <c r="C236" s="19">
        <v>43883</v>
      </c>
      <c r="D236">
        <v>36</v>
      </c>
      <c r="E236">
        <v>35.700000000000003</v>
      </c>
      <c r="F236">
        <v>0</v>
      </c>
      <c r="G236">
        <v>1.6</v>
      </c>
      <c r="H236">
        <v>7.7</v>
      </c>
      <c r="I236">
        <v>1</v>
      </c>
      <c r="J236">
        <v>15.6</v>
      </c>
      <c r="K236">
        <v>0</v>
      </c>
      <c r="L236">
        <v>17.3</v>
      </c>
      <c r="M236">
        <v>2.5</v>
      </c>
      <c r="N236">
        <v>46</v>
      </c>
      <c r="O236">
        <v>0</v>
      </c>
      <c r="P236">
        <v>3.8</v>
      </c>
      <c r="Q236">
        <v>6.9</v>
      </c>
      <c r="R236">
        <v>3.6</v>
      </c>
      <c r="S236">
        <v>13</v>
      </c>
      <c r="T236">
        <v>3.6</v>
      </c>
      <c r="U236">
        <v>14.7</v>
      </c>
      <c r="V236">
        <v>4.2</v>
      </c>
      <c r="W236">
        <v>19</v>
      </c>
      <c r="X236">
        <v>0</v>
      </c>
      <c r="Y236">
        <v>0</v>
      </c>
      <c r="Z236">
        <v>0</v>
      </c>
      <c r="AA236">
        <v>0</v>
      </c>
      <c r="AB236">
        <v>8</v>
      </c>
      <c r="AC236">
        <v>0</v>
      </c>
      <c r="AD236">
        <v>9</v>
      </c>
      <c r="AE236">
        <v>0</v>
      </c>
      <c r="AY236" s="59"/>
    </row>
    <row r="237" spans="1:51">
      <c r="A237" s="19">
        <v>43629</v>
      </c>
      <c r="B237" t="s">
        <v>18</v>
      </c>
      <c r="C237" s="19">
        <v>43890</v>
      </c>
      <c r="D237">
        <v>54</v>
      </c>
      <c r="E237">
        <v>49.7</v>
      </c>
      <c r="F237">
        <v>0</v>
      </c>
      <c r="G237">
        <v>3.3</v>
      </c>
      <c r="H237">
        <v>5.0999999999999996</v>
      </c>
      <c r="I237">
        <v>0.9</v>
      </c>
      <c r="J237">
        <v>14.1</v>
      </c>
      <c r="K237">
        <v>0</v>
      </c>
      <c r="L237">
        <v>10.3</v>
      </c>
      <c r="M237">
        <v>0.9</v>
      </c>
      <c r="N237">
        <v>69.400000000000006</v>
      </c>
      <c r="O237">
        <v>0</v>
      </c>
      <c r="P237">
        <v>3.3</v>
      </c>
      <c r="Q237">
        <v>3.1</v>
      </c>
      <c r="R237">
        <v>2.7</v>
      </c>
      <c r="S237">
        <v>8</v>
      </c>
      <c r="T237">
        <v>2.1</v>
      </c>
      <c r="U237">
        <v>5.7</v>
      </c>
      <c r="V237">
        <v>2.6</v>
      </c>
      <c r="W237">
        <v>46</v>
      </c>
      <c r="X237">
        <v>0</v>
      </c>
      <c r="Y237">
        <v>0</v>
      </c>
      <c r="Z237">
        <v>0</v>
      </c>
      <c r="AA237">
        <v>0</v>
      </c>
      <c r="AB237">
        <v>6</v>
      </c>
      <c r="AC237">
        <v>0</v>
      </c>
      <c r="AD237">
        <v>2</v>
      </c>
      <c r="AE237">
        <v>0</v>
      </c>
      <c r="AY237" s="59"/>
    </row>
    <row r="238" spans="1:51">
      <c r="A238" s="19">
        <v>43629</v>
      </c>
      <c r="B238" t="s">
        <v>19</v>
      </c>
      <c r="C238" s="19">
        <v>43893</v>
      </c>
      <c r="D238">
        <v>52</v>
      </c>
      <c r="E238">
        <v>47.2</v>
      </c>
      <c r="F238">
        <v>0</v>
      </c>
      <c r="G238">
        <v>5.3</v>
      </c>
      <c r="H238">
        <v>6.4</v>
      </c>
      <c r="I238">
        <v>2.5</v>
      </c>
      <c r="J238">
        <v>13.2</v>
      </c>
      <c r="K238">
        <v>0</v>
      </c>
      <c r="L238">
        <v>8.1</v>
      </c>
      <c r="M238">
        <v>0.7</v>
      </c>
      <c r="N238">
        <v>65.8</v>
      </c>
      <c r="O238">
        <v>0</v>
      </c>
      <c r="P238">
        <v>4</v>
      </c>
      <c r="Q238">
        <v>4.7</v>
      </c>
      <c r="R238">
        <v>3.4</v>
      </c>
      <c r="S238">
        <v>8.1999999999999993</v>
      </c>
      <c r="T238">
        <v>2.6</v>
      </c>
      <c r="U238">
        <v>5.3</v>
      </c>
      <c r="V238">
        <v>2.8</v>
      </c>
      <c r="W238">
        <v>46</v>
      </c>
      <c r="X238">
        <v>0</v>
      </c>
      <c r="Y238">
        <v>0</v>
      </c>
      <c r="Z238">
        <v>0</v>
      </c>
      <c r="AA238">
        <v>0</v>
      </c>
      <c r="AB238">
        <v>5</v>
      </c>
      <c r="AC238">
        <v>0</v>
      </c>
      <c r="AD238">
        <v>1</v>
      </c>
      <c r="AE238">
        <v>0</v>
      </c>
      <c r="AY238" s="59"/>
    </row>
    <row r="239" spans="1:51">
      <c r="A239" s="19">
        <v>43629</v>
      </c>
      <c r="B239" t="s">
        <v>20</v>
      </c>
      <c r="C239" s="19">
        <v>43893</v>
      </c>
      <c r="D239">
        <v>6</v>
      </c>
      <c r="E239">
        <v>37.200000000000003</v>
      </c>
      <c r="F239">
        <v>0</v>
      </c>
      <c r="G239">
        <v>2.4</v>
      </c>
      <c r="H239">
        <v>8</v>
      </c>
      <c r="I239">
        <v>1.9</v>
      </c>
      <c r="J239">
        <v>19.2</v>
      </c>
      <c r="K239">
        <v>0</v>
      </c>
      <c r="L239">
        <v>11.2</v>
      </c>
      <c r="M239">
        <v>1.2</v>
      </c>
      <c r="N239">
        <v>48.1</v>
      </c>
      <c r="O239">
        <v>0</v>
      </c>
      <c r="P239">
        <v>4.2</v>
      </c>
      <c r="Q239">
        <v>6.8</v>
      </c>
      <c r="R239">
        <v>4.4000000000000004</v>
      </c>
      <c r="S239">
        <v>16.5</v>
      </c>
      <c r="T239">
        <v>3.6</v>
      </c>
      <c r="U239">
        <v>8.6999999999999993</v>
      </c>
      <c r="V239">
        <v>3.7</v>
      </c>
      <c r="W239">
        <v>4</v>
      </c>
      <c r="X239">
        <v>0</v>
      </c>
      <c r="Y239">
        <v>0</v>
      </c>
      <c r="Z239">
        <v>0</v>
      </c>
      <c r="AA239">
        <v>0</v>
      </c>
      <c r="AB239">
        <v>2</v>
      </c>
      <c r="AC239">
        <v>0</v>
      </c>
      <c r="AD239">
        <v>0</v>
      </c>
      <c r="AE239">
        <v>0</v>
      </c>
      <c r="AY239" s="59"/>
    </row>
    <row r="240" spans="1:51">
      <c r="A240" s="19">
        <v>43629</v>
      </c>
      <c r="B240" t="s">
        <v>21</v>
      </c>
      <c r="C240" s="19">
        <v>43893</v>
      </c>
      <c r="D240">
        <v>31</v>
      </c>
      <c r="E240">
        <v>44.3</v>
      </c>
      <c r="F240">
        <v>0</v>
      </c>
      <c r="G240">
        <v>5.2</v>
      </c>
      <c r="H240">
        <v>8.3000000000000007</v>
      </c>
      <c r="I240">
        <v>3.3</v>
      </c>
      <c r="J240">
        <v>15.2</v>
      </c>
      <c r="K240">
        <v>0</v>
      </c>
      <c r="L240">
        <v>6.4</v>
      </c>
      <c r="M240">
        <v>0.4</v>
      </c>
      <c r="N240">
        <v>60.9</v>
      </c>
      <c r="O240">
        <v>0</v>
      </c>
      <c r="P240">
        <v>4.5</v>
      </c>
      <c r="Q240">
        <v>5.8</v>
      </c>
      <c r="R240">
        <v>3.7</v>
      </c>
      <c r="S240">
        <v>10.4</v>
      </c>
      <c r="T240">
        <v>2.7</v>
      </c>
      <c r="U240">
        <v>5.0999999999999996</v>
      </c>
      <c r="V240">
        <v>2.8</v>
      </c>
      <c r="W240">
        <v>23</v>
      </c>
      <c r="X240">
        <v>0</v>
      </c>
      <c r="Y240">
        <v>0</v>
      </c>
      <c r="Z240">
        <v>0</v>
      </c>
      <c r="AA240">
        <v>0</v>
      </c>
      <c r="AB240">
        <v>8</v>
      </c>
      <c r="AC240">
        <v>0</v>
      </c>
      <c r="AD240">
        <v>0</v>
      </c>
      <c r="AE240">
        <v>0</v>
      </c>
      <c r="AY240" s="59"/>
    </row>
    <row r="241" spans="1:51">
      <c r="A241" s="19">
        <v>43629</v>
      </c>
      <c r="B241" t="s">
        <v>22</v>
      </c>
      <c r="C241" s="19">
        <v>43893</v>
      </c>
      <c r="D241">
        <v>416</v>
      </c>
      <c r="E241">
        <v>30.9</v>
      </c>
      <c r="F241">
        <v>0</v>
      </c>
      <c r="G241">
        <v>1.1000000000000001</v>
      </c>
      <c r="H241">
        <v>11.2</v>
      </c>
      <c r="I241">
        <v>0.6</v>
      </c>
      <c r="J241">
        <v>21</v>
      </c>
      <c r="K241">
        <v>0</v>
      </c>
      <c r="L241">
        <v>16.100000000000001</v>
      </c>
      <c r="M241">
        <v>1.6</v>
      </c>
      <c r="N241">
        <v>35.799999999999997</v>
      </c>
      <c r="O241">
        <v>0</v>
      </c>
      <c r="P241">
        <v>4.2</v>
      </c>
      <c r="Q241">
        <v>9.5</v>
      </c>
      <c r="R241">
        <v>3.9</v>
      </c>
      <c r="S241">
        <v>20.399999999999999</v>
      </c>
      <c r="T241">
        <v>3.8</v>
      </c>
      <c r="U241">
        <v>13.8</v>
      </c>
      <c r="V241">
        <v>4.3</v>
      </c>
      <c r="W241">
        <v>180</v>
      </c>
      <c r="X241">
        <v>0</v>
      </c>
      <c r="Y241">
        <v>0</v>
      </c>
      <c r="Z241">
        <v>19</v>
      </c>
      <c r="AA241">
        <v>0</v>
      </c>
      <c r="AB241">
        <v>123</v>
      </c>
      <c r="AC241">
        <v>0</v>
      </c>
      <c r="AD241">
        <v>94</v>
      </c>
      <c r="AE241">
        <v>0</v>
      </c>
      <c r="AY241" s="59"/>
    </row>
    <row r="242" spans="1:51">
      <c r="A242" s="19">
        <v>43629</v>
      </c>
      <c r="B242" t="s">
        <v>23</v>
      </c>
      <c r="C242" s="19">
        <v>43893</v>
      </c>
      <c r="D242">
        <v>67</v>
      </c>
      <c r="E242">
        <v>33.9</v>
      </c>
      <c r="F242">
        <v>0</v>
      </c>
      <c r="G242">
        <v>0.5</v>
      </c>
      <c r="H242">
        <v>7.8</v>
      </c>
      <c r="I242">
        <v>1.2</v>
      </c>
      <c r="J242">
        <v>23.6</v>
      </c>
      <c r="K242">
        <v>0</v>
      </c>
      <c r="L242">
        <v>13</v>
      </c>
      <c r="M242">
        <v>5.8</v>
      </c>
      <c r="N242">
        <v>40.9</v>
      </c>
      <c r="O242">
        <v>0</v>
      </c>
      <c r="P242">
        <v>3.4</v>
      </c>
      <c r="Q242">
        <v>6.4</v>
      </c>
      <c r="R242">
        <v>3.8</v>
      </c>
      <c r="S242">
        <v>22.4</v>
      </c>
      <c r="T242">
        <v>3.5</v>
      </c>
      <c r="U242">
        <v>10.4</v>
      </c>
      <c r="V242">
        <v>5.4</v>
      </c>
      <c r="W242">
        <v>35</v>
      </c>
      <c r="X242">
        <v>0</v>
      </c>
      <c r="Y242">
        <v>0</v>
      </c>
      <c r="Z242">
        <v>1</v>
      </c>
      <c r="AA242">
        <v>0</v>
      </c>
      <c r="AB242">
        <v>25</v>
      </c>
      <c r="AC242">
        <v>0</v>
      </c>
      <c r="AD242">
        <v>6</v>
      </c>
      <c r="AE242">
        <v>0</v>
      </c>
      <c r="AY242" s="59"/>
    </row>
    <row r="243" spans="1:51">
      <c r="A243" s="19">
        <v>43629</v>
      </c>
      <c r="B243" t="s">
        <v>24</v>
      </c>
      <c r="C243" s="19">
        <v>43893</v>
      </c>
      <c r="D243">
        <v>13</v>
      </c>
      <c r="E243">
        <v>37.200000000000003</v>
      </c>
      <c r="F243">
        <v>0</v>
      </c>
      <c r="G243">
        <v>2.4</v>
      </c>
      <c r="H243">
        <v>8</v>
      </c>
      <c r="I243">
        <v>1.9</v>
      </c>
      <c r="J243">
        <v>19.2</v>
      </c>
      <c r="K243">
        <v>0</v>
      </c>
      <c r="L243">
        <v>11.2</v>
      </c>
      <c r="M243">
        <v>1.2</v>
      </c>
      <c r="N243">
        <v>48.4</v>
      </c>
      <c r="O243">
        <v>0</v>
      </c>
      <c r="P243">
        <v>4.2</v>
      </c>
      <c r="Q243">
        <v>6.9</v>
      </c>
      <c r="R243">
        <v>4.0999999999999996</v>
      </c>
      <c r="S243">
        <v>16.7</v>
      </c>
      <c r="T243">
        <v>3.3</v>
      </c>
      <c r="U243">
        <v>8.8000000000000007</v>
      </c>
      <c r="V243">
        <v>3.9</v>
      </c>
      <c r="W243">
        <v>8</v>
      </c>
      <c r="X243">
        <v>0</v>
      </c>
      <c r="Y243">
        <v>0</v>
      </c>
      <c r="Z243">
        <v>0</v>
      </c>
      <c r="AA243">
        <v>0</v>
      </c>
      <c r="AB243">
        <v>4</v>
      </c>
      <c r="AC243">
        <v>0</v>
      </c>
      <c r="AD243">
        <v>1</v>
      </c>
      <c r="AE243">
        <v>0</v>
      </c>
      <c r="AY243" s="59"/>
    </row>
    <row r="244" spans="1:51">
      <c r="A244" s="19">
        <v>43629</v>
      </c>
      <c r="B244" t="s">
        <v>25</v>
      </c>
      <c r="C244" s="19">
        <v>43893</v>
      </c>
      <c r="D244">
        <v>24</v>
      </c>
      <c r="E244">
        <v>30.1</v>
      </c>
      <c r="F244">
        <v>0</v>
      </c>
      <c r="G244">
        <v>2.1</v>
      </c>
      <c r="H244">
        <v>10.9</v>
      </c>
      <c r="I244">
        <v>1.2</v>
      </c>
      <c r="J244">
        <v>22.2</v>
      </c>
      <c r="K244">
        <v>0</v>
      </c>
      <c r="L244">
        <v>12</v>
      </c>
      <c r="M244">
        <v>2.1</v>
      </c>
      <c r="N244">
        <v>35.9</v>
      </c>
      <c r="O244">
        <v>0</v>
      </c>
      <c r="P244">
        <v>4.4000000000000004</v>
      </c>
      <c r="Q244">
        <v>9.6</v>
      </c>
      <c r="R244">
        <v>4.0999999999999996</v>
      </c>
      <c r="S244">
        <v>22.6</v>
      </c>
      <c r="T244">
        <v>3.8</v>
      </c>
      <c r="U244">
        <v>10.8</v>
      </c>
      <c r="V244">
        <v>4.4000000000000004</v>
      </c>
      <c r="W244">
        <v>13</v>
      </c>
      <c r="X244">
        <v>0</v>
      </c>
      <c r="Y244">
        <v>0</v>
      </c>
      <c r="Z244">
        <v>1</v>
      </c>
      <c r="AA244">
        <v>0</v>
      </c>
      <c r="AB244">
        <v>9</v>
      </c>
      <c r="AC244">
        <v>0</v>
      </c>
      <c r="AD244">
        <v>1</v>
      </c>
      <c r="AE244">
        <v>0</v>
      </c>
      <c r="AY244" s="59"/>
    </row>
    <row r="245" spans="1:51">
      <c r="A245" s="19">
        <v>43629</v>
      </c>
      <c r="B245" t="s">
        <v>26</v>
      </c>
      <c r="C245" s="19">
        <v>43893</v>
      </c>
      <c r="D245">
        <v>91</v>
      </c>
      <c r="E245">
        <v>33.4</v>
      </c>
      <c r="F245">
        <v>0</v>
      </c>
      <c r="G245">
        <v>2.1</v>
      </c>
      <c r="H245">
        <v>14.2</v>
      </c>
      <c r="I245">
        <v>0.8</v>
      </c>
      <c r="J245">
        <v>15</v>
      </c>
      <c r="K245">
        <v>0</v>
      </c>
      <c r="L245">
        <v>18.5</v>
      </c>
      <c r="M245">
        <v>1.3</v>
      </c>
      <c r="N245">
        <v>40.1</v>
      </c>
      <c r="O245">
        <v>0</v>
      </c>
      <c r="P245">
        <v>4.4000000000000004</v>
      </c>
      <c r="Q245">
        <v>11.4</v>
      </c>
      <c r="R245">
        <v>3.9</v>
      </c>
      <c r="S245">
        <v>12.6</v>
      </c>
      <c r="T245">
        <v>3.3</v>
      </c>
      <c r="U245">
        <v>16.7</v>
      </c>
      <c r="V245">
        <v>3.8</v>
      </c>
      <c r="W245">
        <v>42</v>
      </c>
      <c r="X245">
        <v>0</v>
      </c>
      <c r="Y245">
        <v>0</v>
      </c>
      <c r="Z245">
        <v>11</v>
      </c>
      <c r="AA245">
        <v>0</v>
      </c>
      <c r="AB245">
        <v>14</v>
      </c>
      <c r="AC245">
        <v>0</v>
      </c>
      <c r="AD245">
        <v>24</v>
      </c>
      <c r="AE245">
        <v>0</v>
      </c>
      <c r="AY245" s="59"/>
    </row>
    <row r="246" spans="1:51">
      <c r="A246" s="19">
        <v>43629</v>
      </c>
      <c r="B246" t="s">
        <v>27</v>
      </c>
      <c r="C246" s="19">
        <v>43893</v>
      </c>
      <c r="D246">
        <v>75</v>
      </c>
      <c r="E246">
        <v>27.4</v>
      </c>
      <c r="F246">
        <v>0</v>
      </c>
      <c r="G246">
        <v>0.8</v>
      </c>
      <c r="H246">
        <v>11.4</v>
      </c>
      <c r="I246">
        <v>15.9</v>
      </c>
      <c r="J246">
        <v>19.399999999999999</v>
      </c>
      <c r="K246">
        <v>0</v>
      </c>
      <c r="L246">
        <v>17.3</v>
      </c>
      <c r="M246">
        <v>1.3</v>
      </c>
      <c r="N246">
        <v>28.9</v>
      </c>
      <c r="O246">
        <v>0</v>
      </c>
      <c r="P246">
        <v>3.6</v>
      </c>
      <c r="Q246">
        <v>9.1999999999999993</v>
      </c>
      <c r="R246">
        <v>14</v>
      </c>
      <c r="S246">
        <v>17.600000000000001</v>
      </c>
      <c r="T246">
        <v>3.7</v>
      </c>
      <c r="U246">
        <v>15.2</v>
      </c>
      <c r="V246">
        <v>3.8</v>
      </c>
      <c r="W246">
        <v>24</v>
      </c>
      <c r="X246">
        <v>0</v>
      </c>
      <c r="Y246">
        <v>0</v>
      </c>
      <c r="Z246">
        <v>4</v>
      </c>
      <c r="AA246">
        <v>14</v>
      </c>
      <c r="AB246">
        <v>17</v>
      </c>
      <c r="AC246">
        <v>0</v>
      </c>
      <c r="AD246">
        <v>15</v>
      </c>
      <c r="AE246">
        <v>0</v>
      </c>
      <c r="AY246" s="59"/>
    </row>
    <row r="247" spans="1:51">
      <c r="A247" s="19">
        <v>43629</v>
      </c>
      <c r="B247" t="s">
        <v>28</v>
      </c>
      <c r="C247" s="19">
        <v>43893</v>
      </c>
      <c r="D247">
        <v>110</v>
      </c>
      <c r="E247">
        <v>37.299999999999997</v>
      </c>
      <c r="F247">
        <v>0</v>
      </c>
      <c r="G247">
        <v>1</v>
      </c>
      <c r="H247">
        <v>7.7</v>
      </c>
      <c r="I247">
        <v>1.6</v>
      </c>
      <c r="J247">
        <v>19.8</v>
      </c>
      <c r="K247">
        <v>0</v>
      </c>
      <c r="L247">
        <v>13.3</v>
      </c>
      <c r="M247">
        <v>0.9</v>
      </c>
      <c r="N247">
        <v>47.4</v>
      </c>
      <c r="O247">
        <v>0</v>
      </c>
      <c r="P247">
        <v>3.5</v>
      </c>
      <c r="Q247">
        <v>6.5</v>
      </c>
      <c r="R247">
        <v>3.9</v>
      </c>
      <c r="S247">
        <v>17.2</v>
      </c>
      <c r="T247">
        <v>3.4</v>
      </c>
      <c r="U247">
        <v>10.5</v>
      </c>
      <c r="V247">
        <v>3.4</v>
      </c>
      <c r="W247">
        <v>65</v>
      </c>
      <c r="X247">
        <v>0</v>
      </c>
      <c r="Y247">
        <v>0</v>
      </c>
      <c r="Z247">
        <v>1</v>
      </c>
      <c r="AA247">
        <v>0</v>
      </c>
      <c r="AB247">
        <v>34</v>
      </c>
      <c r="AC247">
        <v>0</v>
      </c>
      <c r="AD247">
        <v>10</v>
      </c>
      <c r="AE247">
        <v>0</v>
      </c>
      <c r="AY247" s="59"/>
    </row>
    <row r="248" spans="1:51">
      <c r="A248" s="19">
        <v>43629</v>
      </c>
      <c r="B248" t="s">
        <v>29</v>
      </c>
      <c r="C248" s="19">
        <v>43893</v>
      </c>
      <c r="D248">
        <v>37</v>
      </c>
      <c r="E248">
        <v>45.3</v>
      </c>
      <c r="F248">
        <v>0</v>
      </c>
      <c r="G248">
        <v>4.5999999999999996</v>
      </c>
      <c r="H248">
        <v>5.4</v>
      </c>
      <c r="I248">
        <v>2.8</v>
      </c>
      <c r="J248">
        <v>15.6</v>
      </c>
      <c r="K248">
        <v>1.1000000000000001</v>
      </c>
      <c r="L248">
        <v>6.2</v>
      </c>
      <c r="M248">
        <v>0.4</v>
      </c>
      <c r="N248">
        <v>62.9</v>
      </c>
      <c r="O248">
        <v>0</v>
      </c>
      <c r="P248">
        <v>3.9</v>
      </c>
      <c r="Q248">
        <v>4.2</v>
      </c>
      <c r="R248">
        <v>3.6</v>
      </c>
      <c r="S248">
        <v>10.4</v>
      </c>
      <c r="T248">
        <v>3.3</v>
      </c>
      <c r="U248">
        <v>4.7</v>
      </c>
      <c r="V248">
        <v>2.9</v>
      </c>
      <c r="W248">
        <v>28</v>
      </c>
      <c r="X248">
        <v>0</v>
      </c>
      <c r="Y248">
        <v>0</v>
      </c>
      <c r="Z248">
        <v>0</v>
      </c>
      <c r="AA248">
        <v>0</v>
      </c>
      <c r="AB248">
        <v>9</v>
      </c>
      <c r="AC248">
        <v>0</v>
      </c>
      <c r="AD248">
        <v>0</v>
      </c>
      <c r="AE248">
        <v>0</v>
      </c>
      <c r="AY248" s="59"/>
    </row>
    <row r="249" spans="1:51">
      <c r="A249" s="19">
        <v>43629</v>
      </c>
      <c r="B249" t="s">
        <v>30</v>
      </c>
      <c r="C249" s="19">
        <v>43893</v>
      </c>
      <c r="D249">
        <v>64</v>
      </c>
      <c r="E249">
        <v>44.7</v>
      </c>
      <c r="F249">
        <v>0</v>
      </c>
      <c r="G249">
        <v>3.9</v>
      </c>
      <c r="H249">
        <v>8</v>
      </c>
      <c r="I249">
        <v>3.7</v>
      </c>
      <c r="J249">
        <v>14.8</v>
      </c>
      <c r="K249">
        <v>0</v>
      </c>
      <c r="L249">
        <v>7.6</v>
      </c>
      <c r="M249">
        <v>0.3</v>
      </c>
      <c r="N249">
        <v>61.4</v>
      </c>
      <c r="O249">
        <v>0</v>
      </c>
      <c r="P249">
        <v>4</v>
      </c>
      <c r="Q249">
        <v>5.7</v>
      </c>
      <c r="R249">
        <v>4.3</v>
      </c>
      <c r="S249">
        <v>10.4</v>
      </c>
      <c r="T249">
        <v>2.8</v>
      </c>
      <c r="U249">
        <v>5.5</v>
      </c>
      <c r="V249">
        <v>2.5</v>
      </c>
      <c r="W249">
        <v>53</v>
      </c>
      <c r="X249">
        <v>0</v>
      </c>
      <c r="Y249">
        <v>0</v>
      </c>
      <c r="Z249">
        <v>1</v>
      </c>
      <c r="AA249">
        <v>0</v>
      </c>
      <c r="AB249">
        <v>9</v>
      </c>
      <c r="AC249">
        <v>0</v>
      </c>
      <c r="AD249">
        <v>1</v>
      </c>
      <c r="AE249">
        <v>0</v>
      </c>
      <c r="AY249" s="59"/>
    </row>
    <row r="250" spans="1:51">
      <c r="A250" s="19">
        <v>43629</v>
      </c>
      <c r="B250" t="s">
        <v>31</v>
      </c>
      <c r="C250" s="19">
        <v>43893</v>
      </c>
      <c r="D250">
        <v>228</v>
      </c>
      <c r="E250">
        <v>36.1</v>
      </c>
      <c r="F250">
        <v>0</v>
      </c>
      <c r="G250">
        <v>1.2</v>
      </c>
      <c r="H250">
        <v>8.6999999999999993</v>
      </c>
      <c r="I250">
        <v>1.3</v>
      </c>
      <c r="J250">
        <v>17.899999999999999</v>
      </c>
      <c r="K250">
        <v>0</v>
      </c>
      <c r="L250">
        <v>14.8</v>
      </c>
      <c r="M250">
        <v>1.8</v>
      </c>
      <c r="N250">
        <v>46.4</v>
      </c>
      <c r="O250">
        <v>0</v>
      </c>
      <c r="P250">
        <v>3.7</v>
      </c>
      <c r="Q250">
        <v>7.4</v>
      </c>
      <c r="R250">
        <v>4.3</v>
      </c>
      <c r="S250">
        <v>15.4</v>
      </c>
      <c r="T250">
        <v>3.5</v>
      </c>
      <c r="U250">
        <v>11.3</v>
      </c>
      <c r="V250">
        <v>3.9</v>
      </c>
      <c r="W250">
        <v>128</v>
      </c>
      <c r="X250">
        <v>0</v>
      </c>
      <c r="Y250">
        <v>0</v>
      </c>
      <c r="Z250">
        <v>4</v>
      </c>
      <c r="AA250">
        <v>0</v>
      </c>
      <c r="AB250">
        <v>63</v>
      </c>
      <c r="AC250">
        <v>0</v>
      </c>
      <c r="AD250">
        <v>33</v>
      </c>
      <c r="AE250">
        <v>0</v>
      </c>
      <c r="AY250" s="59"/>
    </row>
    <row r="251" spans="1:51">
      <c r="A251" s="19">
        <v>43629</v>
      </c>
      <c r="B251" t="s">
        <v>32</v>
      </c>
      <c r="C251" s="19">
        <v>43893</v>
      </c>
      <c r="D251">
        <v>29</v>
      </c>
      <c r="E251">
        <v>38.299999999999997</v>
      </c>
      <c r="F251">
        <v>0</v>
      </c>
      <c r="G251">
        <v>0.7</v>
      </c>
      <c r="H251">
        <v>9.4</v>
      </c>
      <c r="I251">
        <v>2.9</v>
      </c>
      <c r="J251">
        <v>17.3</v>
      </c>
      <c r="K251">
        <v>0</v>
      </c>
      <c r="L251">
        <v>13.6</v>
      </c>
      <c r="M251">
        <v>0.9</v>
      </c>
      <c r="N251">
        <v>48.9</v>
      </c>
      <c r="O251">
        <v>0</v>
      </c>
      <c r="P251">
        <v>3.6</v>
      </c>
      <c r="Q251">
        <v>7.4</v>
      </c>
      <c r="R251">
        <v>4.0999999999999996</v>
      </c>
      <c r="S251">
        <v>14.5</v>
      </c>
      <c r="T251">
        <v>3.3</v>
      </c>
      <c r="U251">
        <v>10.199999999999999</v>
      </c>
      <c r="V251">
        <v>3.4</v>
      </c>
      <c r="W251">
        <v>17</v>
      </c>
      <c r="X251">
        <v>0</v>
      </c>
      <c r="Y251">
        <v>0</v>
      </c>
      <c r="Z251">
        <v>1</v>
      </c>
      <c r="AA251">
        <v>0</v>
      </c>
      <c r="AB251">
        <v>8</v>
      </c>
      <c r="AC251">
        <v>0</v>
      </c>
      <c r="AD251">
        <v>3</v>
      </c>
      <c r="AE251">
        <v>0</v>
      </c>
      <c r="AY251" s="59"/>
    </row>
    <row r="252" spans="1:51">
      <c r="A252" s="19">
        <v>43629</v>
      </c>
      <c r="B252" t="s">
        <v>33</v>
      </c>
      <c r="C252" s="19">
        <v>43893</v>
      </c>
      <c r="D252">
        <v>16</v>
      </c>
      <c r="E252">
        <v>38</v>
      </c>
      <c r="F252">
        <v>0</v>
      </c>
      <c r="G252">
        <v>2.2999999999999998</v>
      </c>
      <c r="H252">
        <v>13.9</v>
      </c>
      <c r="I252">
        <v>1.6</v>
      </c>
      <c r="J252">
        <v>47.6</v>
      </c>
      <c r="K252">
        <v>0</v>
      </c>
      <c r="L252">
        <v>17.899999999999999</v>
      </c>
      <c r="M252">
        <v>3.3</v>
      </c>
      <c r="N252">
        <v>29.2</v>
      </c>
      <c r="O252">
        <v>0</v>
      </c>
      <c r="P252">
        <v>1.7</v>
      </c>
      <c r="Q252">
        <v>5.4</v>
      </c>
      <c r="R252">
        <v>1.4</v>
      </c>
      <c r="S252">
        <v>50</v>
      </c>
      <c r="T252">
        <v>1.5</v>
      </c>
      <c r="U252">
        <v>7.3</v>
      </c>
      <c r="V252">
        <v>1.8</v>
      </c>
      <c r="W252">
        <v>5</v>
      </c>
      <c r="X252">
        <v>0</v>
      </c>
      <c r="Y252">
        <v>0</v>
      </c>
      <c r="Z252">
        <v>2</v>
      </c>
      <c r="AA252">
        <v>0</v>
      </c>
      <c r="AB252">
        <v>6</v>
      </c>
      <c r="AC252">
        <v>0</v>
      </c>
      <c r="AD252">
        <v>2</v>
      </c>
      <c r="AE252">
        <v>0</v>
      </c>
      <c r="AY252" s="59"/>
    </row>
    <row r="253" spans="1:51">
      <c r="A253" s="19">
        <v>43629</v>
      </c>
      <c r="B253" t="s">
        <v>34</v>
      </c>
      <c r="C253" s="19">
        <v>43893</v>
      </c>
      <c r="D253">
        <v>99</v>
      </c>
      <c r="E253">
        <v>38.5</v>
      </c>
      <c r="F253">
        <v>0</v>
      </c>
      <c r="G253">
        <v>2.4</v>
      </c>
      <c r="H253">
        <v>10.3</v>
      </c>
      <c r="I253">
        <v>1.3</v>
      </c>
      <c r="J253">
        <v>16.399999999999999</v>
      </c>
      <c r="K253">
        <v>0</v>
      </c>
      <c r="L253">
        <v>12.3</v>
      </c>
      <c r="M253">
        <v>0.8</v>
      </c>
      <c r="N253">
        <v>50.8</v>
      </c>
      <c r="O253">
        <v>0</v>
      </c>
      <c r="P253">
        <v>4</v>
      </c>
      <c r="Q253">
        <v>8.1</v>
      </c>
      <c r="R253">
        <v>3.8</v>
      </c>
      <c r="S253">
        <v>13.1</v>
      </c>
      <c r="T253">
        <v>3.3</v>
      </c>
      <c r="U253">
        <v>9.6999999999999993</v>
      </c>
      <c r="V253">
        <v>3.5</v>
      </c>
      <c r="W253">
        <v>62</v>
      </c>
      <c r="X253">
        <v>0</v>
      </c>
      <c r="Y253">
        <v>0</v>
      </c>
      <c r="Z253">
        <v>3</v>
      </c>
      <c r="AA253">
        <v>0</v>
      </c>
      <c r="AB253">
        <v>27</v>
      </c>
      <c r="AC253">
        <v>0</v>
      </c>
      <c r="AD253">
        <v>7</v>
      </c>
      <c r="AE253">
        <v>0</v>
      </c>
      <c r="AY253" s="59"/>
    </row>
    <row r="254" spans="1:51">
      <c r="A254" s="19">
        <v>43629</v>
      </c>
      <c r="B254" t="s">
        <v>35</v>
      </c>
      <c r="C254" s="19">
        <v>43900</v>
      </c>
      <c r="D254">
        <v>20</v>
      </c>
      <c r="E254">
        <v>39.4</v>
      </c>
      <c r="F254">
        <v>0</v>
      </c>
      <c r="G254">
        <v>0.4</v>
      </c>
      <c r="H254">
        <v>9.6999999999999993</v>
      </c>
      <c r="I254">
        <v>5</v>
      </c>
      <c r="J254">
        <v>14</v>
      </c>
      <c r="K254">
        <v>0</v>
      </c>
      <c r="L254">
        <v>13.2</v>
      </c>
      <c r="M254">
        <v>0</v>
      </c>
      <c r="N254">
        <v>51.5</v>
      </c>
      <c r="O254">
        <v>0</v>
      </c>
      <c r="P254">
        <v>3.3</v>
      </c>
      <c r="Q254">
        <v>7.6</v>
      </c>
      <c r="R254">
        <v>5.0999999999999996</v>
      </c>
      <c r="S254">
        <v>10.9</v>
      </c>
      <c r="T254">
        <v>3.4</v>
      </c>
      <c r="U254">
        <v>10.3</v>
      </c>
      <c r="V254">
        <v>3.4</v>
      </c>
      <c r="W254">
        <v>15</v>
      </c>
      <c r="X254">
        <v>0</v>
      </c>
      <c r="Y254">
        <v>0</v>
      </c>
      <c r="Z254">
        <v>1</v>
      </c>
      <c r="AA254">
        <v>0</v>
      </c>
      <c r="AB254">
        <v>2</v>
      </c>
      <c r="AC254">
        <v>0</v>
      </c>
      <c r="AD254">
        <v>2</v>
      </c>
      <c r="AE254">
        <v>0</v>
      </c>
      <c r="AY254" s="59"/>
    </row>
    <row r="255" spans="1:51">
      <c r="A255" s="19">
        <v>43629</v>
      </c>
      <c r="B255" t="s">
        <v>36</v>
      </c>
      <c r="C255" s="19">
        <v>43900</v>
      </c>
      <c r="D255">
        <v>125</v>
      </c>
      <c r="E255">
        <v>41.2</v>
      </c>
      <c r="F255">
        <v>0</v>
      </c>
      <c r="G255">
        <v>1</v>
      </c>
      <c r="H255">
        <v>7.9</v>
      </c>
      <c r="I255">
        <v>3.1</v>
      </c>
      <c r="J255">
        <v>20.399999999999999</v>
      </c>
      <c r="K255">
        <v>0</v>
      </c>
      <c r="L255">
        <v>11.9</v>
      </c>
      <c r="M255">
        <v>0.9</v>
      </c>
      <c r="N255">
        <v>52.2</v>
      </c>
      <c r="O255">
        <v>0</v>
      </c>
      <c r="P255">
        <v>3.4</v>
      </c>
      <c r="Q255">
        <v>5.7</v>
      </c>
      <c r="R255">
        <v>4.2</v>
      </c>
      <c r="S255">
        <v>16.2</v>
      </c>
      <c r="T255">
        <v>3.2</v>
      </c>
      <c r="U255">
        <v>8.4</v>
      </c>
      <c r="V255">
        <v>3.3</v>
      </c>
      <c r="W255">
        <v>78</v>
      </c>
      <c r="X255">
        <v>0</v>
      </c>
      <c r="Y255">
        <v>0</v>
      </c>
      <c r="Z255">
        <v>1</v>
      </c>
      <c r="AA255">
        <v>0</v>
      </c>
      <c r="AB255">
        <v>39</v>
      </c>
      <c r="AC255">
        <v>0</v>
      </c>
      <c r="AD255">
        <v>7</v>
      </c>
      <c r="AE255">
        <v>0</v>
      </c>
      <c r="AY255" s="59"/>
    </row>
    <row r="256" spans="1:51">
      <c r="A256" s="19">
        <v>43629</v>
      </c>
      <c r="B256" t="s">
        <v>37</v>
      </c>
      <c r="C256" s="19">
        <v>43900</v>
      </c>
      <c r="D256">
        <v>36</v>
      </c>
      <c r="E256">
        <v>44.9</v>
      </c>
      <c r="F256">
        <v>0</v>
      </c>
      <c r="G256">
        <v>5.8</v>
      </c>
      <c r="H256">
        <v>6.3</v>
      </c>
      <c r="I256">
        <v>2.5</v>
      </c>
      <c r="J256">
        <v>15.6</v>
      </c>
      <c r="K256">
        <v>0</v>
      </c>
      <c r="L256">
        <v>7</v>
      </c>
      <c r="M256">
        <v>0.3</v>
      </c>
      <c r="N256">
        <v>61.1</v>
      </c>
      <c r="O256">
        <v>0</v>
      </c>
      <c r="P256">
        <v>5.0999999999999996</v>
      </c>
      <c r="Q256">
        <v>4.9000000000000004</v>
      </c>
      <c r="R256">
        <v>3.6</v>
      </c>
      <c r="S256">
        <v>10.6</v>
      </c>
      <c r="T256">
        <v>2.8</v>
      </c>
      <c r="U256">
        <v>5.2</v>
      </c>
      <c r="V256">
        <v>3</v>
      </c>
      <c r="W256">
        <v>27</v>
      </c>
      <c r="X256">
        <v>0</v>
      </c>
      <c r="Y256">
        <v>0</v>
      </c>
      <c r="Z256">
        <v>0</v>
      </c>
      <c r="AA256">
        <v>0</v>
      </c>
      <c r="AB256">
        <v>9</v>
      </c>
      <c r="AC256">
        <v>0</v>
      </c>
      <c r="AD256">
        <v>0</v>
      </c>
      <c r="AE256">
        <v>0</v>
      </c>
      <c r="AY256" s="59"/>
    </row>
    <row r="257" spans="1:51">
      <c r="A257" s="19">
        <v>43629</v>
      </c>
      <c r="B257" t="s">
        <v>38</v>
      </c>
      <c r="C257" s="19">
        <v>43900</v>
      </c>
      <c r="D257">
        <v>68</v>
      </c>
      <c r="E257">
        <v>43.7</v>
      </c>
      <c r="F257">
        <v>0</v>
      </c>
      <c r="G257">
        <v>3.3</v>
      </c>
      <c r="H257">
        <v>7.1</v>
      </c>
      <c r="I257">
        <v>3.5</v>
      </c>
      <c r="J257">
        <v>16.100000000000001</v>
      </c>
      <c r="K257">
        <v>0</v>
      </c>
      <c r="L257">
        <v>8.6</v>
      </c>
      <c r="M257">
        <v>0.5</v>
      </c>
      <c r="N257">
        <v>59</v>
      </c>
      <c r="O257">
        <v>0</v>
      </c>
      <c r="P257">
        <v>3.7</v>
      </c>
      <c r="Q257">
        <v>5.5</v>
      </c>
      <c r="R257">
        <v>4.2</v>
      </c>
      <c r="S257">
        <v>11.9</v>
      </c>
      <c r="T257">
        <v>2.6</v>
      </c>
      <c r="U257">
        <v>5.9</v>
      </c>
      <c r="V257">
        <v>3</v>
      </c>
      <c r="W257">
        <v>49</v>
      </c>
      <c r="X257">
        <v>0</v>
      </c>
      <c r="Y257">
        <v>0</v>
      </c>
      <c r="Z257">
        <v>0</v>
      </c>
      <c r="AA257">
        <v>0</v>
      </c>
      <c r="AB257">
        <v>18</v>
      </c>
      <c r="AC257">
        <v>0</v>
      </c>
      <c r="AD257">
        <v>1</v>
      </c>
      <c r="AE257">
        <v>0</v>
      </c>
      <c r="AY257" s="59"/>
    </row>
    <row r="258" spans="1:51">
      <c r="A258" s="19">
        <v>43629</v>
      </c>
      <c r="B258" t="s">
        <v>39</v>
      </c>
      <c r="C258" s="19">
        <v>43900</v>
      </c>
      <c r="D258">
        <v>14</v>
      </c>
      <c r="E258">
        <v>39.200000000000003</v>
      </c>
      <c r="F258">
        <v>0</v>
      </c>
      <c r="G258">
        <v>1.1000000000000001</v>
      </c>
      <c r="H258">
        <v>10.4</v>
      </c>
      <c r="I258">
        <v>3.9</v>
      </c>
      <c r="J258">
        <v>14.8</v>
      </c>
      <c r="K258">
        <v>0</v>
      </c>
      <c r="L258">
        <v>13</v>
      </c>
      <c r="M258">
        <v>0.3</v>
      </c>
      <c r="N258">
        <v>51</v>
      </c>
      <c r="O258">
        <v>0</v>
      </c>
      <c r="P258">
        <v>3.7</v>
      </c>
      <c r="Q258">
        <v>7.9</v>
      </c>
      <c r="R258">
        <v>5.0999999999999996</v>
      </c>
      <c r="S258">
        <v>11.6</v>
      </c>
      <c r="T258">
        <v>3.3</v>
      </c>
      <c r="U258">
        <v>10.1</v>
      </c>
      <c r="V258">
        <v>3.1</v>
      </c>
      <c r="W258">
        <v>11</v>
      </c>
      <c r="X258">
        <v>0</v>
      </c>
      <c r="Y258">
        <v>0</v>
      </c>
      <c r="Z258">
        <v>0</v>
      </c>
      <c r="AA258">
        <v>0</v>
      </c>
      <c r="AB258">
        <v>2</v>
      </c>
      <c r="AC258">
        <v>0</v>
      </c>
      <c r="AD258">
        <v>1</v>
      </c>
      <c r="AE258">
        <v>0</v>
      </c>
      <c r="AY258" s="59"/>
    </row>
    <row r="259" spans="1:51">
      <c r="A259" s="19">
        <v>43629</v>
      </c>
      <c r="B259" t="s">
        <v>40</v>
      </c>
      <c r="C259" s="19">
        <v>43900</v>
      </c>
      <c r="D259">
        <v>89</v>
      </c>
      <c r="E259">
        <v>35.200000000000003</v>
      </c>
      <c r="F259">
        <v>0</v>
      </c>
      <c r="G259">
        <v>1.4</v>
      </c>
      <c r="H259">
        <v>8</v>
      </c>
      <c r="I259">
        <v>0.2</v>
      </c>
      <c r="J259">
        <v>25</v>
      </c>
      <c r="K259">
        <v>0</v>
      </c>
      <c r="L259">
        <v>12.4</v>
      </c>
      <c r="M259">
        <v>6.5</v>
      </c>
      <c r="N259">
        <v>41.2</v>
      </c>
      <c r="O259">
        <v>0</v>
      </c>
      <c r="P259">
        <v>3.7</v>
      </c>
      <c r="Q259">
        <v>6.4</v>
      </c>
      <c r="R259">
        <v>3.5</v>
      </c>
      <c r="S259">
        <v>23</v>
      </c>
      <c r="T259">
        <v>3.4</v>
      </c>
      <c r="U259">
        <v>9.5</v>
      </c>
      <c r="V259">
        <v>5.6</v>
      </c>
      <c r="W259">
        <v>48</v>
      </c>
      <c r="X259">
        <v>0</v>
      </c>
      <c r="Y259">
        <v>0</v>
      </c>
      <c r="Z259">
        <v>1</v>
      </c>
      <c r="AA259">
        <v>0</v>
      </c>
      <c r="AB259">
        <v>34</v>
      </c>
      <c r="AC259">
        <v>0</v>
      </c>
      <c r="AD259">
        <v>6</v>
      </c>
      <c r="AE259">
        <v>0</v>
      </c>
      <c r="AY259" s="59"/>
    </row>
    <row r="260" spans="1:51">
      <c r="A260" s="19">
        <v>43629</v>
      </c>
      <c r="B260" t="s">
        <v>41</v>
      </c>
      <c r="C260" s="19">
        <v>43904</v>
      </c>
      <c r="D260">
        <v>6</v>
      </c>
      <c r="E260">
        <v>37.200000000000003</v>
      </c>
      <c r="F260">
        <v>0</v>
      </c>
      <c r="G260">
        <v>2.4</v>
      </c>
      <c r="H260">
        <v>8</v>
      </c>
      <c r="I260">
        <v>1.9</v>
      </c>
      <c r="J260">
        <v>19.2</v>
      </c>
      <c r="K260">
        <v>0</v>
      </c>
      <c r="L260">
        <v>11.2</v>
      </c>
      <c r="M260">
        <v>1.2</v>
      </c>
      <c r="N260">
        <v>47.1</v>
      </c>
      <c r="O260">
        <v>0</v>
      </c>
      <c r="P260">
        <v>4.5</v>
      </c>
      <c r="Q260">
        <v>7</v>
      </c>
      <c r="R260">
        <v>4.2</v>
      </c>
      <c r="S260">
        <v>16.8</v>
      </c>
      <c r="T260">
        <v>3.6</v>
      </c>
      <c r="U260">
        <v>9.1999999999999993</v>
      </c>
      <c r="V260">
        <v>3.9</v>
      </c>
      <c r="W260">
        <v>4</v>
      </c>
      <c r="X260">
        <v>0</v>
      </c>
      <c r="Y260">
        <v>0</v>
      </c>
      <c r="Z260">
        <v>0</v>
      </c>
      <c r="AA260">
        <v>0</v>
      </c>
      <c r="AB260">
        <v>2</v>
      </c>
      <c r="AC260">
        <v>0</v>
      </c>
      <c r="AD260">
        <v>0</v>
      </c>
      <c r="AE260">
        <v>0</v>
      </c>
      <c r="AY260" s="59"/>
    </row>
    <row r="261" spans="1:51">
      <c r="A261" s="19">
        <v>43629</v>
      </c>
      <c r="B261" t="s">
        <v>43</v>
      </c>
      <c r="C261" s="19">
        <v>43907</v>
      </c>
      <c r="D261">
        <v>67</v>
      </c>
      <c r="E261">
        <v>38.9</v>
      </c>
      <c r="F261">
        <v>0</v>
      </c>
      <c r="G261">
        <v>1.3</v>
      </c>
      <c r="H261">
        <v>9.1999999999999993</v>
      </c>
      <c r="I261">
        <v>3.4</v>
      </c>
      <c r="J261">
        <v>21.5</v>
      </c>
      <c r="K261">
        <v>0</v>
      </c>
      <c r="L261">
        <v>13.6</v>
      </c>
      <c r="M261">
        <v>1.5</v>
      </c>
      <c r="N261">
        <v>47.4</v>
      </c>
      <c r="O261">
        <v>0</v>
      </c>
      <c r="P261">
        <v>3.6</v>
      </c>
      <c r="Q261">
        <v>6.4</v>
      </c>
      <c r="R261">
        <v>4.4000000000000004</v>
      </c>
      <c r="S261">
        <v>17.899999999999999</v>
      </c>
      <c r="T261">
        <v>3.2</v>
      </c>
      <c r="U261">
        <v>10</v>
      </c>
      <c r="V261">
        <v>3.4</v>
      </c>
      <c r="W261">
        <v>38</v>
      </c>
      <c r="X261">
        <v>0</v>
      </c>
      <c r="Y261">
        <v>0</v>
      </c>
      <c r="Z261">
        <v>1</v>
      </c>
      <c r="AA261">
        <v>0</v>
      </c>
      <c r="AB261">
        <v>21</v>
      </c>
      <c r="AC261">
        <v>0</v>
      </c>
      <c r="AD261">
        <v>7</v>
      </c>
      <c r="AE261">
        <v>0</v>
      </c>
      <c r="AY261" s="59"/>
    </row>
    <row r="262" spans="1:51">
      <c r="A262" s="19">
        <v>43629</v>
      </c>
      <c r="B262" t="s">
        <v>44</v>
      </c>
      <c r="C262" s="19">
        <v>43907</v>
      </c>
      <c r="D262">
        <v>219</v>
      </c>
      <c r="E262">
        <v>38.299999999999997</v>
      </c>
      <c r="F262">
        <v>0</v>
      </c>
      <c r="G262">
        <v>0.8</v>
      </c>
      <c r="H262">
        <v>6</v>
      </c>
      <c r="I262">
        <v>0.2</v>
      </c>
      <c r="J262">
        <v>20.100000000000001</v>
      </c>
      <c r="K262">
        <v>0</v>
      </c>
      <c r="L262">
        <v>11.8</v>
      </c>
      <c r="M262">
        <v>3.6</v>
      </c>
      <c r="N262">
        <v>47.7</v>
      </c>
      <c r="O262">
        <v>0</v>
      </c>
      <c r="P262">
        <v>3.7</v>
      </c>
      <c r="Q262">
        <v>5.6</v>
      </c>
      <c r="R262">
        <v>3.9</v>
      </c>
      <c r="S262">
        <v>17.100000000000001</v>
      </c>
      <c r="T262">
        <v>3.4</v>
      </c>
      <c r="U262">
        <v>9.5</v>
      </c>
      <c r="V262">
        <v>4.7</v>
      </c>
      <c r="W262">
        <v>134</v>
      </c>
      <c r="X262">
        <v>0</v>
      </c>
      <c r="Y262">
        <v>0</v>
      </c>
      <c r="Z262">
        <v>1</v>
      </c>
      <c r="AA262">
        <v>0</v>
      </c>
      <c r="AB262">
        <v>71</v>
      </c>
      <c r="AC262">
        <v>0</v>
      </c>
      <c r="AD262">
        <v>13</v>
      </c>
      <c r="AE262">
        <v>0</v>
      </c>
      <c r="AY262" s="59"/>
    </row>
    <row r="263" spans="1:51">
      <c r="A263" s="19">
        <v>43629</v>
      </c>
      <c r="B263" t="s">
        <v>45</v>
      </c>
      <c r="C263" s="19">
        <v>43907</v>
      </c>
      <c r="D263">
        <v>155</v>
      </c>
      <c r="E263">
        <v>45.3</v>
      </c>
      <c r="F263">
        <v>0</v>
      </c>
      <c r="G263">
        <v>1.3</v>
      </c>
      <c r="H263">
        <v>6.2</v>
      </c>
      <c r="I263">
        <v>1</v>
      </c>
      <c r="J263">
        <v>16</v>
      </c>
      <c r="K263">
        <v>0</v>
      </c>
      <c r="L263">
        <v>10.1</v>
      </c>
      <c r="M263">
        <v>1.3</v>
      </c>
      <c r="N263">
        <v>60.9</v>
      </c>
      <c r="O263">
        <v>0</v>
      </c>
      <c r="P263">
        <v>3.1</v>
      </c>
      <c r="Q263">
        <v>5.0999999999999996</v>
      </c>
      <c r="R263">
        <v>3.4</v>
      </c>
      <c r="S263">
        <v>11.4</v>
      </c>
      <c r="T263">
        <v>2.9</v>
      </c>
      <c r="U263">
        <v>6.7</v>
      </c>
      <c r="V263">
        <v>3.1</v>
      </c>
      <c r="W263">
        <v>110</v>
      </c>
      <c r="X263">
        <v>0</v>
      </c>
      <c r="Y263">
        <v>0</v>
      </c>
      <c r="Z263">
        <v>1</v>
      </c>
      <c r="AA263">
        <v>0</v>
      </c>
      <c r="AB263">
        <v>39</v>
      </c>
      <c r="AC263">
        <v>0</v>
      </c>
      <c r="AD263">
        <v>5</v>
      </c>
      <c r="AE263">
        <v>0</v>
      </c>
      <c r="AY263" s="59"/>
    </row>
    <row r="264" spans="1:51">
      <c r="A264" s="19">
        <v>43629</v>
      </c>
      <c r="B264" t="s">
        <v>42</v>
      </c>
      <c r="C264" s="19">
        <v>43907</v>
      </c>
      <c r="D264">
        <v>136</v>
      </c>
      <c r="E264">
        <v>41.4</v>
      </c>
      <c r="F264">
        <v>0</v>
      </c>
      <c r="G264">
        <v>0.5</v>
      </c>
      <c r="H264">
        <v>11.9</v>
      </c>
      <c r="I264">
        <v>4.8</v>
      </c>
      <c r="J264">
        <v>24.6</v>
      </c>
      <c r="K264">
        <v>0</v>
      </c>
      <c r="L264">
        <v>12.2</v>
      </c>
      <c r="M264">
        <v>1.5</v>
      </c>
      <c r="N264">
        <v>49.3</v>
      </c>
      <c r="O264">
        <v>0</v>
      </c>
      <c r="P264">
        <v>2.8</v>
      </c>
      <c r="Q264">
        <v>7.6</v>
      </c>
      <c r="R264">
        <v>4.4000000000000004</v>
      </c>
      <c r="S264">
        <v>19.2</v>
      </c>
      <c r="T264">
        <v>2.6</v>
      </c>
      <c r="U264">
        <v>7.9</v>
      </c>
      <c r="V264">
        <v>3.3</v>
      </c>
      <c r="W264">
        <v>75</v>
      </c>
      <c r="X264">
        <v>0</v>
      </c>
      <c r="Y264">
        <v>0</v>
      </c>
      <c r="Z264">
        <v>8</v>
      </c>
      <c r="AA264">
        <v>0</v>
      </c>
      <c r="AB264">
        <v>44</v>
      </c>
      <c r="AC264">
        <v>0</v>
      </c>
      <c r="AD264">
        <v>9</v>
      </c>
      <c r="AE264">
        <v>0</v>
      </c>
      <c r="AY264" s="59"/>
    </row>
    <row r="265" spans="1:51">
      <c r="A265" s="19">
        <v>43629</v>
      </c>
      <c r="B265" t="s">
        <v>46</v>
      </c>
      <c r="C265" s="19">
        <v>43914</v>
      </c>
      <c r="D265">
        <v>105</v>
      </c>
      <c r="E265">
        <v>43.3</v>
      </c>
      <c r="F265">
        <v>0</v>
      </c>
      <c r="G265">
        <v>3.6</v>
      </c>
      <c r="H265">
        <v>5.9</v>
      </c>
      <c r="I265">
        <v>3</v>
      </c>
      <c r="J265">
        <v>16.2</v>
      </c>
      <c r="K265">
        <v>0</v>
      </c>
      <c r="L265">
        <v>9.6999999999999993</v>
      </c>
      <c r="M265">
        <v>0.4</v>
      </c>
      <c r="N265">
        <v>56.7</v>
      </c>
      <c r="O265">
        <v>0</v>
      </c>
      <c r="P265">
        <v>4.2</v>
      </c>
      <c r="Q265">
        <v>5.0999999999999996</v>
      </c>
      <c r="R265">
        <v>4.4000000000000004</v>
      </c>
      <c r="S265">
        <v>11.9</v>
      </c>
      <c r="T265">
        <v>3.2</v>
      </c>
      <c r="U265">
        <v>7.5</v>
      </c>
      <c r="V265">
        <v>3.2</v>
      </c>
      <c r="W265">
        <v>74</v>
      </c>
      <c r="X265">
        <v>0</v>
      </c>
      <c r="Y265">
        <v>0</v>
      </c>
      <c r="Z265">
        <v>0</v>
      </c>
      <c r="AA265">
        <v>0</v>
      </c>
      <c r="AB265">
        <v>28</v>
      </c>
      <c r="AC265">
        <v>0</v>
      </c>
      <c r="AD265">
        <v>3</v>
      </c>
      <c r="AE265">
        <v>0</v>
      </c>
      <c r="AY265" s="59"/>
    </row>
    <row r="266" spans="1:51">
      <c r="A266" s="19">
        <v>43629</v>
      </c>
      <c r="B266" t="s">
        <v>47</v>
      </c>
      <c r="C266" s="19">
        <v>43919</v>
      </c>
      <c r="D266">
        <v>51</v>
      </c>
      <c r="E266">
        <v>37.200000000000003</v>
      </c>
      <c r="F266">
        <v>0</v>
      </c>
      <c r="G266">
        <v>2.4</v>
      </c>
      <c r="H266">
        <v>8</v>
      </c>
      <c r="I266">
        <v>1.9</v>
      </c>
      <c r="J266">
        <v>19.2</v>
      </c>
      <c r="K266">
        <v>0</v>
      </c>
      <c r="L266">
        <v>11.2</v>
      </c>
      <c r="M266">
        <v>1.2</v>
      </c>
      <c r="N266">
        <v>45.8</v>
      </c>
      <c r="O266">
        <v>0</v>
      </c>
      <c r="P266">
        <v>4.5999999999999996</v>
      </c>
      <c r="Q266">
        <v>7.4</v>
      </c>
      <c r="R266">
        <v>4.3</v>
      </c>
      <c r="S266">
        <v>16.5</v>
      </c>
      <c r="T266">
        <v>4</v>
      </c>
      <c r="U266">
        <v>9.6999999999999993</v>
      </c>
      <c r="V266">
        <v>3.8</v>
      </c>
      <c r="W266">
        <v>32</v>
      </c>
      <c r="X266">
        <v>0</v>
      </c>
      <c r="Y266">
        <v>0</v>
      </c>
      <c r="Z266">
        <v>1</v>
      </c>
      <c r="AA266">
        <v>0</v>
      </c>
      <c r="AB266">
        <v>16</v>
      </c>
      <c r="AC266">
        <v>0</v>
      </c>
      <c r="AD266">
        <v>2</v>
      </c>
      <c r="AE266">
        <v>0</v>
      </c>
      <c r="AY266" s="59"/>
    </row>
    <row r="267" spans="1:51">
      <c r="A267" s="19">
        <v>43629</v>
      </c>
      <c r="B267" t="s">
        <v>48</v>
      </c>
      <c r="C267" s="19">
        <v>43925</v>
      </c>
      <c r="D267">
        <v>15</v>
      </c>
      <c r="E267">
        <v>36.799999999999997</v>
      </c>
      <c r="F267">
        <v>0</v>
      </c>
      <c r="G267">
        <v>0.8</v>
      </c>
      <c r="H267">
        <v>9.5</v>
      </c>
      <c r="I267">
        <v>1.3</v>
      </c>
      <c r="J267">
        <v>14.4</v>
      </c>
      <c r="K267">
        <v>0</v>
      </c>
      <c r="L267">
        <v>13.8</v>
      </c>
      <c r="M267">
        <v>0.3</v>
      </c>
      <c r="N267">
        <v>45.8</v>
      </c>
      <c r="O267">
        <v>0</v>
      </c>
      <c r="P267">
        <v>4.2</v>
      </c>
      <c r="Q267">
        <v>8.1999999999999993</v>
      </c>
      <c r="R267">
        <v>4.7</v>
      </c>
      <c r="S267">
        <v>12.4</v>
      </c>
      <c r="T267">
        <v>3.9</v>
      </c>
      <c r="U267">
        <v>11.5</v>
      </c>
      <c r="V267">
        <v>3.9</v>
      </c>
      <c r="W267">
        <v>11</v>
      </c>
      <c r="X267">
        <v>0</v>
      </c>
      <c r="Y267">
        <v>0</v>
      </c>
      <c r="Z267">
        <v>0</v>
      </c>
      <c r="AA267">
        <v>0</v>
      </c>
      <c r="AB267">
        <v>2</v>
      </c>
      <c r="AC267">
        <v>0</v>
      </c>
      <c r="AD267">
        <v>2</v>
      </c>
      <c r="AE267">
        <v>0</v>
      </c>
      <c r="AY267" s="59"/>
    </row>
    <row r="268" spans="1:51">
      <c r="A268" s="19">
        <v>43629</v>
      </c>
      <c r="B268" t="s">
        <v>49</v>
      </c>
      <c r="C268" s="19">
        <v>43925</v>
      </c>
      <c r="D268">
        <v>24</v>
      </c>
      <c r="E268">
        <v>34.200000000000003</v>
      </c>
      <c r="F268">
        <v>0</v>
      </c>
      <c r="G268">
        <v>0.8</v>
      </c>
      <c r="H268">
        <v>9</v>
      </c>
      <c r="I268">
        <v>0.2</v>
      </c>
      <c r="J268">
        <v>24.3</v>
      </c>
      <c r="K268">
        <v>0</v>
      </c>
      <c r="L268">
        <v>14.3</v>
      </c>
      <c r="M268">
        <v>5.8</v>
      </c>
      <c r="N268">
        <v>38</v>
      </c>
      <c r="O268">
        <v>0</v>
      </c>
      <c r="P268">
        <v>3.9</v>
      </c>
      <c r="Q268">
        <v>7.4</v>
      </c>
      <c r="R268">
        <v>3.7</v>
      </c>
      <c r="S268">
        <v>21.9</v>
      </c>
      <c r="T268">
        <v>3.7</v>
      </c>
      <c r="U268">
        <v>11.7</v>
      </c>
      <c r="V268">
        <v>5.8</v>
      </c>
      <c r="W268">
        <v>12</v>
      </c>
      <c r="X268">
        <v>0</v>
      </c>
      <c r="Y268">
        <v>0</v>
      </c>
      <c r="Z268">
        <v>0</v>
      </c>
      <c r="AA268">
        <v>0</v>
      </c>
      <c r="AB268">
        <v>9</v>
      </c>
      <c r="AC268">
        <v>0</v>
      </c>
      <c r="AD268">
        <v>3</v>
      </c>
      <c r="AE268">
        <v>0</v>
      </c>
      <c r="AY268" s="59"/>
    </row>
    <row r="269" spans="1:51">
      <c r="A269" s="19">
        <v>43629</v>
      </c>
      <c r="B269" t="s">
        <v>50</v>
      </c>
      <c r="C269" s="19">
        <v>43925</v>
      </c>
      <c r="D269">
        <v>54</v>
      </c>
      <c r="E269">
        <v>44.6</v>
      </c>
      <c r="F269">
        <v>0</v>
      </c>
      <c r="G269">
        <v>4.8</v>
      </c>
      <c r="H269">
        <v>6.8</v>
      </c>
      <c r="I269">
        <v>3.1</v>
      </c>
      <c r="J269">
        <v>15.2</v>
      </c>
      <c r="K269">
        <v>0</v>
      </c>
      <c r="L269">
        <v>7</v>
      </c>
      <c r="M269">
        <v>0.3</v>
      </c>
      <c r="N269">
        <v>58.2</v>
      </c>
      <c r="O269">
        <v>0</v>
      </c>
      <c r="P269">
        <v>4.9000000000000004</v>
      </c>
      <c r="Q269">
        <v>5.5</v>
      </c>
      <c r="R269">
        <v>4.0999999999999996</v>
      </c>
      <c r="S269">
        <v>10.8</v>
      </c>
      <c r="T269">
        <v>3.2</v>
      </c>
      <c r="U269">
        <v>5.8</v>
      </c>
      <c r="V269">
        <v>3.2</v>
      </c>
      <c r="W269">
        <v>40</v>
      </c>
      <c r="X269">
        <v>0</v>
      </c>
      <c r="Y269">
        <v>0</v>
      </c>
      <c r="Z269">
        <v>0</v>
      </c>
      <c r="AA269">
        <v>0</v>
      </c>
      <c r="AB269">
        <v>14</v>
      </c>
      <c r="AC269">
        <v>0</v>
      </c>
      <c r="AD269">
        <v>0</v>
      </c>
      <c r="AE269">
        <v>0</v>
      </c>
      <c r="AY269" s="59"/>
    </row>
    <row r="270" spans="1:51">
      <c r="A270" s="19">
        <v>43629</v>
      </c>
      <c r="B270" t="s">
        <v>51</v>
      </c>
      <c r="C270" s="19">
        <v>43925</v>
      </c>
      <c r="D270">
        <v>14</v>
      </c>
      <c r="E270">
        <v>37.299999999999997</v>
      </c>
      <c r="F270">
        <v>0</v>
      </c>
      <c r="G270">
        <v>0.5</v>
      </c>
      <c r="H270">
        <v>10.5</v>
      </c>
      <c r="I270">
        <v>3.2</v>
      </c>
      <c r="J270">
        <v>17.3</v>
      </c>
      <c r="K270">
        <v>0</v>
      </c>
      <c r="L270">
        <v>15</v>
      </c>
      <c r="M270">
        <v>0.2</v>
      </c>
      <c r="N270">
        <v>45.1</v>
      </c>
      <c r="O270">
        <v>0</v>
      </c>
      <c r="P270">
        <v>3.7</v>
      </c>
      <c r="Q270">
        <v>8.3000000000000007</v>
      </c>
      <c r="R270">
        <v>4.5999999999999996</v>
      </c>
      <c r="S270">
        <v>14.2</v>
      </c>
      <c r="T270">
        <v>3.8</v>
      </c>
      <c r="U270">
        <v>11.5</v>
      </c>
      <c r="V270">
        <v>3.7</v>
      </c>
      <c r="W270">
        <v>8</v>
      </c>
      <c r="X270">
        <v>0</v>
      </c>
      <c r="Y270">
        <v>0</v>
      </c>
      <c r="Z270">
        <v>1</v>
      </c>
      <c r="AA270">
        <v>0</v>
      </c>
      <c r="AB270">
        <v>3</v>
      </c>
      <c r="AC270">
        <v>0</v>
      </c>
      <c r="AD270">
        <v>2</v>
      </c>
      <c r="AE270">
        <v>0</v>
      </c>
      <c r="AY270" s="59"/>
    </row>
    <row r="271" spans="1:51">
      <c r="A271" s="19">
        <v>43629</v>
      </c>
      <c r="B271" t="s">
        <v>52</v>
      </c>
      <c r="C271" s="19">
        <v>43928</v>
      </c>
      <c r="D271">
        <v>84</v>
      </c>
      <c r="E271">
        <v>32.799999999999997</v>
      </c>
      <c r="F271">
        <v>0</v>
      </c>
      <c r="G271">
        <v>1</v>
      </c>
      <c r="H271">
        <v>7.4</v>
      </c>
      <c r="I271">
        <v>3.3</v>
      </c>
      <c r="J271">
        <v>26.2</v>
      </c>
      <c r="K271">
        <v>0</v>
      </c>
      <c r="L271">
        <v>14.8</v>
      </c>
      <c r="M271">
        <v>0.7</v>
      </c>
      <c r="N271">
        <v>35.799999999999997</v>
      </c>
      <c r="O271">
        <v>0</v>
      </c>
      <c r="P271">
        <v>4.2</v>
      </c>
      <c r="Q271">
        <v>6.4</v>
      </c>
      <c r="R271">
        <v>5.0999999999999996</v>
      </c>
      <c r="S271">
        <v>24.9</v>
      </c>
      <c r="T271">
        <v>3.9</v>
      </c>
      <c r="U271">
        <v>12</v>
      </c>
      <c r="V271">
        <v>3.5</v>
      </c>
      <c r="W271">
        <v>39</v>
      </c>
      <c r="X271">
        <v>0</v>
      </c>
      <c r="Y271">
        <v>0</v>
      </c>
      <c r="Z271">
        <v>1</v>
      </c>
      <c r="AA271">
        <v>0</v>
      </c>
      <c r="AB271">
        <v>32</v>
      </c>
      <c r="AC271">
        <v>0</v>
      </c>
      <c r="AD271">
        <v>12</v>
      </c>
      <c r="AE271">
        <v>0</v>
      </c>
      <c r="AY271" s="59"/>
    </row>
    <row r="272" spans="1:51">
      <c r="A272" s="19">
        <v>43629</v>
      </c>
      <c r="B272" t="s">
        <v>53</v>
      </c>
      <c r="C272" s="19">
        <v>43949</v>
      </c>
      <c r="D272">
        <v>60</v>
      </c>
      <c r="E272">
        <v>31.7</v>
      </c>
      <c r="F272">
        <v>0</v>
      </c>
      <c r="G272">
        <v>3.7</v>
      </c>
      <c r="H272">
        <v>12</v>
      </c>
      <c r="I272">
        <v>0.1</v>
      </c>
      <c r="J272">
        <v>20.9</v>
      </c>
      <c r="K272">
        <v>0</v>
      </c>
      <c r="L272">
        <v>14.7</v>
      </c>
      <c r="M272">
        <v>0.7</v>
      </c>
      <c r="N272">
        <v>34.6</v>
      </c>
      <c r="O272">
        <v>0</v>
      </c>
      <c r="P272">
        <v>5.4</v>
      </c>
      <c r="Q272">
        <v>10.199999999999999</v>
      </c>
      <c r="R272">
        <v>3.9</v>
      </c>
      <c r="S272">
        <v>19.600000000000001</v>
      </c>
      <c r="T272">
        <v>4.3</v>
      </c>
      <c r="U272">
        <v>12.8</v>
      </c>
      <c r="V272">
        <v>4.5</v>
      </c>
      <c r="W272">
        <v>29</v>
      </c>
      <c r="X272">
        <v>0</v>
      </c>
      <c r="Y272">
        <v>0</v>
      </c>
      <c r="Z272">
        <v>4</v>
      </c>
      <c r="AA272">
        <v>0</v>
      </c>
      <c r="AB272">
        <v>19</v>
      </c>
      <c r="AC272">
        <v>0</v>
      </c>
      <c r="AD272">
        <v>8</v>
      </c>
      <c r="AE272">
        <v>0</v>
      </c>
      <c r="AY272" s="59"/>
    </row>
    <row r="273" spans="1:51">
      <c r="A273" s="19">
        <v>43629</v>
      </c>
      <c r="B273" t="s">
        <v>54</v>
      </c>
      <c r="C273" s="19">
        <v>43949</v>
      </c>
      <c r="D273">
        <v>21</v>
      </c>
      <c r="E273">
        <v>45.5</v>
      </c>
      <c r="F273">
        <v>0</v>
      </c>
      <c r="G273">
        <v>4.5</v>
      </c>
      <c r="H273">
        <v>13.6</v>
      </c>
      <c r="I273">
        <v>0.3</v>
      </c>
      <c r="J273">
        <v>22.1</v>
      </c>
      <c r="K273">
        <v>0</v>
      </c>
      <c r="L273">
        <v>13.8</v>
      </c>
      <c r="M273">
        <v>1.1000000000000001</v>
      </c>
      <c r="N273">
        <v>51.9</v>
      </c>
      <c r="O273">
        <v>0</v>
      </c>
      <c r="P273">
        <v>4.0999999999999996</v>
      </c>
      <c r="Q273">
        <v>8.1</v>
      </c>
      <c r="R273">
        <v>3</v>
      </c>
      <c r="S273">
        <v>15.2</v>
      </c>
      <c r="T273">
        <v>2.7</v>
      </c>
      <c r="U273">
        <v>8.5</v>
      </c>
      <c r="V273">
        <v>3.2</v>
      </c>
      <c r="W273">
        <v>11</v>
      </c>
      <c r="X273">
        <v>0</v>
      </c>
      <c r="Y273">
        <v>0</v>
      </c>
      <c r="Z273">
        <v>2</v>
      </c>
      <c r="AA273">
        <v>0</v>
      </c>
      <c r="AB273">
        <v>6</v>
      </c>
      <c r="AC273">
        <v>0</v>
      </c>
      <c r="AD273">
        <v>2</v>
      </c>
      <c r="AE273">
        <v>0</v>
      </c>
      <c r="AY273" s="59"/>
    </row>
    <row r="274" spans="1:51">
      <c r="A274" s="19">
        <v>43629</v>
      </c>
      <c r="B274" t="s">
        <v>55</v>
      </c>
      <c r="C274" s="19">
        <v>43949</v>
      </c>
      <c r="D274">
        <v>96</v>
      </c>
      <c r="E274">
        <v>33.5</v>
      </c>
      <c r="F274">
        <v>0</v>
      </c>
      <c r="G274">
        <v>6.1</v>
      </c>
      <c r="H274">
        <v>11.8</v>
      </c>
      <c r="I274">
        <v>0.1</v>
      </c>
      <c r="J274">
        <v>20.5</v>
      </c>
      <c r="K274">
        <v>0</v>
      </c>
      <c r="L274">
        <v>14.9</v>
      </c>
      <c r="M274">
        <v>2.5</v>
      </c>
      <c r="N274">
        <v>36.6</v>
      </c>
      <c r="O274">
        <v>0</v>
      </c>
      <c r="P274">
        <v>6.6</v>
      </c>
      <c r="Q274">
        <v>9.6</v>
      </c>
      <c r="R274">
        <v>4.2</v>
      </c>
      <c r="S274">
        <v>17.5</v>
      </c>
      <c r="T274">
        <v>4.0999999999999996</v>
      </c>
      <c r="U274">
        <v>12.6</v>
      </c>
      <c r="V274">
        <v>4.5999999999999996</v>
      </c>
      <c r="W274">
        <v>47</v>
      </c>
      <c r="X274">
        <v>0</v>
      </c>
      <c r="Y274">
        <v>0</v>
      </c>
      <c r="Z274">
        <v>6</v>
      </c>
      <c r="AA274">
        <v>0</v>
      </c>
      <c r="AB274">
        <v>29</v>
      </c>
      <c r="AC274">
        <v>0</v>
      </c>
      <c r="AD274">
        <v>14</v>
      </c>
      <c r="AE274">
        <v>0</v>
      </c>
      <c r="AY274" s="59"/>
    </row>
    <row r="275" spans="1:51">
      <c r="A275" s="19">
        <v>43629</v>
      </c>
      <c r="B275" t="s">
        <v>56</v>
      </c>
      <c r="C275" s="19">
        <v>43949</v>
      </c>
      <c r="D275">
        <v>274</v>
      </c>
      <c r="E275">
        <v>37.1</v>
      </c>
      <c r="F275">
        <v>0</v>
      </c>
      <c r="G275">
        <v>2.6</v>
      </c>
      <c r="H275">
        <v>14</v>
      </c>
      <c r="I275">
        <v>0.2</v>
      </c>
      <c r="J275">
        <v>24.8</v>
      </c>
      <c r="K275">
        <v>0</v>
      </c>
      <c r="L275">
        <v>18.3</v>
      </c>
      <c r="M275">
        <v>2.5</v>
      </c>
      <c r="N275">
        <v>37.1</v>
      </c>
      <c r="O275">
        <v>0</v>
      </c>
      <c r="P275">
        <v>3.6</v>
      </c>
      <c r="Q275">
        <v>9</v>
      </c>
      <c r="R275">
        <v>3.1</v>
      </c>
      <c r="S275">
        <v>18.8</v>
      </c>
      <c r="T275">
        <v>2.9</v>
      </c>
      <c r="U275">
        <v>12.8</v>
      </c>
      <c r="V275">
        <v>3.6</v>
      </c>
      <c r="W275">
        <v>112</v>
      </c>
      <c r="X275">
        <v>0</v>
      </c>
      <c r="Y275">
        <v>0</v>
      </c>
      <c r="Z275">
        <v>31</v>
      </c>
      <c r="AA275">
        <v>0</v>
      </c>
      <c r="AB275">
        <v>75</v>
      </c>
      <c r="AC275">
        <v>0</v>
      </c>
      <c r="AD275">
        <v>55</v>
      </c>
      <c r="AE275">
        <v>0</v>
      </c>
      <c r="AY275" s="59"/>
    </row>
    <row r="276" spans="1:51">
      <c r="A276" s="19">
        <v>43629</v>
      </c>
      <c r="B276" t="s">
        <v>57</v>
      </c>
      <c r="C276" s="19">
        <v>43949</v>
      </c>
      <c r="D276">
        <v>186</v>
      </c>
      <c r="E276">
        <v>43.4</v>
      </c>
      <c r="F276">
        <v>0</v>
      </c>
      <c r="G276">
        <v>2.6</v>
      </c>
      <c r="H276">
        <v>8.6</v>
      </c>
      <c r="I276">
        <v>1.7</v>
      </c>
      <c r="J276">
        <v>16.2</v>
      </c>
      <c r="K276">
        <v>0</v>
      </c>
      <c r="L276">
        <v>10.9</v>
      </c>
      <c r="M276">
        <v>0.5</v>
      </c>
      <c r="N276">
        <v>53.1</v>
      </c>
      <c r="O276">
        <v>0</v>
      </c>
      <c r="P276">
        <v>4.4000000000000004</v>
      </c>
      <c r="Q276">
        <v>6.8</v>
      </c>
      <c r="R276">
        <v>3.9</v>
      </c>
      <c r="S276">
        <v>12.3</v>
      </c>
      <c r="T276">
        <v>3.8</v>
      </c>
      <c r="U276">
        <v>8.1999999999999993</v>
      </c>
      <c r="V276">
        <v>3.5</v>
      </c>
      <c r="W276">
        <v>127</v>
      </c>
      <c r="X276">
        <v>0</v>
      </c>
      <c r="Y276">
        <v>0</v>
      </c>
      <c r="Z276">
        <v>3</v>
      </c>
      <c r="AA276">
        <v>0</v>
      </c>
      <c r="AB276">
        <v>48</v>
      </c>
      <c r="AC276">
        <v>0</v>
      </c>
      <c r="AD276">
        <v>8</v>
      </c>
      <c r="AE276">
        <v>0</v>
      </c>
      <c r="AY276" s="59"/>
    </row>
    <row r="277" spans="1:51">
      <c r="A277" s="19">
        <v>43629</v>
      </c>
      <c r="B277" t="s">
        <v>58</v>
      </c>
      <c r="C277" s="19">
        <v>43949</v>
      </c>
      <c r="D277">
        <v>26</v>
      </c>
      <c r="E277">
        <v>34</v>
      </c>
      <c r="F277">
        <v>0</v>
      </c>
      <c r="G277">
        <v>7.1</v>
      </c>
      <c r="H277">
        <v>9.1</v>
      </c>
      <c r="I277">
        <v>0.1</v>
      </c>
      <c r="J277">
        <v>22.4</v>
      </c>
      <c r="K277">
        <v>0</v>
      </c>
      <c r="L277">
        <v>12.2</v>
      </c>
      <c r="M277">
        <v>3.3</v>
      </c>
      <c r="N277">
        <v>37.6</v>
      </c>
      <c r="O277">
        <v>0</v>
      </c>
      <c r="P277">
        <v>7.4</v>
      </c>
      <c r="Q277">
        <v>7.9</v>
      </c>
      <c r="R277">
        <v>4</v>
      </c>
      <c r="S277">
        <v>19.7</v>
      </c>
      <c r="T277">
        <v>4.0999999999999996</v>
      </c>
      <c r="U277">
        <v>10.199999999999999</v>
      </c>
      <c r="V277">
        <v>4.9000000000000004</v>
      </c>
      <c r="W277">
        <v>14</v>
      </c>
      <c r="X277">
        <v>0</v>
      </c>
      <c r="Y277">
        <v>0</v>
      </c>
      <c r="Z277">
        <v>1</v>
      </c>
      <c r="AA277">
        <v>0</v>
      </c>
      <c r="AB277">
        <v>9</v>
      </c>
      <c r="AC277">
        <v>0</v>
      </c>
      <c r="AD277">
        <v>2</v>
      </c>
      <c r="AE277">
        <v>0</v>
      </c>
      <c r="AY277" s="59"/>
    </row>
    <row r="278" spans="1:51">
      <c r="A278" s="19">
        <v>43629</v>
      </c>
      <c r="B278" t="s">
        <v>59</v>
      </c>
      <c r="C278" s="19">
        <v>43953</v>
      </c>
      <c r="D278">
        <v>7</v>
      </c>
      <c r="E278">
        <v>37.200000000000003</v>
      </c>
      <c r="F278">
        <v>0</v>
      </c>
      <c r="G278">
        <v>2.4</v>
      </c>
      <c r="H278">
        <v>8</v>
      </c>
      <c r="I278">
        <v>1.9</v>
      </c>
      <c r="J278">
        <v>19.2</v>
      </c>
      <c r="K278">
        <v>0</v>
      </c>
      <c r="L278">
        <v>11.2</v>
      </c>
      <c r="M278">
        <v>1.2</v>
      </c>
      <c r="N278">
        <v>43.5</v>
      </c>
      <c r="O278">
        <v>0</v>
      </c>
      <c r="P278">
        <v>4.7</v>
      </c>
      <c r="Q278">
        <v>7.3</v>
      </c>
      <c r="R278">
        <v>5.0999999999999996</v>
      </c>
      <c r="S278">
        <v>16.8</v>
      </c>
      <c r="T278">
        <v>4.2</v>
      </c>
      <c r="U278">
        <v>9.6</v>
      </c>
      <c r="V278">
        <v>4.4000000000000004</v>
      </c>
      <c r="W278">
        <v>5</v>
      </c>
      <c r="X278">
        <v>0</v>
      </c>
      <c r="Y278">
        <v>0</v>
      </c>
      <c r="Z278">
        <v>0</v>
      </c>
      <c r="AA278">
        <v>0</v>
      </c>
      <c r="AB278">
        <v>2</v>
      </c>
      <c r="AC278">
        <v>0</v>
      </c>
      <c r="AD278">
        <v>0</v>
      </c>
      <c r="AE278">
        <v>0</v>
      </c>
      <c r="AY278" s="59"/>
    </row>
    <row r="279" spans="1:51">
      <c r="A279" s="19">
        <v>43629</v>
      </c>
      <c r="B279" t="s">
        <v>60</v>
      </c>
      <c r="C279" s="19">
        <v>43953</v>
      </c>
      <c r="D279">
        <v>39</v>
      </c>
      <c r="E279">
        <v>39.700000000000003</v>
      </c>
      <c r="F279">
        <v>0</v>
      </c>
      <c r="G279">
        <v>0.9</v>
      </c>
      <c r="H279">
        <v>9.8000000000000007</v>
      </c>
      <c r="I279">
        <v>3.2</v>
      </c>
      <c r="J279">
        <v>16</v>
      </c>
      <c r="K279">
        <v>0</v>
      </c>
      <c r="L279">
        <v>13.7</v>
      </c>
      <c r="M279">
        <v>0.2</v>
      </c>
      <c r="N279">
        <v>46.6</v>
      </c>
      <c r="O279">
        <v>0</v>
      </c>
      <c r="P279">
        <v>4.2</v>
      </c>
      <c r="Q279">
        <v>7.8</v>
      </c>
      <c r="R279">
        <v>4.8</v>
      </c>
      <c r="S279">
        <v>12.6</v>
      </c>
      <c r="T279">
        <v>3.7</v>
      </c>
      <c r="U279">
        <v>10.9</v>
      </c>
      <c r="V279">
        <v>3.8</v>
      </c>
      <c r="W279">
        <v>24</v>
      </c>
      <c r="X279">
        <v>0</v>
      </c>
      <c r="Y279">
        <v>0</v>
      </c>
      <c r="Z279">
        <v>1</v>
      </c>
      <c r="AA279">
        <v>0</v>
      </c>
      <c r="AB279">
        <v>10</v>
      </c>
      <c r="AC279">
        <v>0</v>
      </c>
      <c r="AD279">
        <v>4</v>
      </c>
      <c r="AE279">
        <v>0</v>
      </c>
      <c r="AY279" s="59"/>
    </row>
    <row r="280" spans="1:51">
      <c r="A280" s="19">
        <v>43629</v>
      </c>
      <c r="B280" t="s">
        <v>61</v>
      </c>
      <c r="C280" s="19">
        <v>43956</v>
      </c>
      <c r="D280">
        <v>82</v>
      </c>
      <c r="E280">
        <v>43.4</v>
      </c>
      <c r="F280">
        <v>0</v>
      </c>
      <c r="G280">
        <v>0.6</v>
      </c>
      <c r="H280">
        <v>23.6</v>
      </c>
      <c r="I280">
        <v>5</v>
      </c>
      <c r="J280">
        <v>20.6</v>
      </c>
      <c r="K280">
        <v>0</v>
      </c>
      <c r="L280">
        <v>10.1</v>
      </c>
      <c r="M280">
        <v>0.4</v>
      </c>
      <c r="N280">
        <v>46.5</v>
      </c>
      <c r="O280">
        <v>0</v>
      </c>
      <c r="P280">
        <v>3.1</v>
      </c>
      <c r="Q280">
        <v>16.5</v>
      </c>
      <c r="R280">
        <v>4.4000000000000004</v>
      </c>
      <c r="S280">
        <v>13.7</v>
      </c>
      <c r="T280">
        <v>3</v>
      </c>
      <c r="U280">
        <v>6.8</v>
      </c>
      <c r="V280">
        <v>2.7</v>
      </c>
      <c r="W280">
        <v>39</v>
      </c>
      <c r="X280">
        <v>0</v>
      </c>
      <c r="Y280">
        <v>0</v>
      </c>
      <c r="Z280">
        <v>21</v>
      </c>
      <c r="AA280">
        <v>0</v>
      </c>
      <c r="AB280">
        <v>19</v>
      </c>
      <c r="AC280">
        <v>0</v>
      </c>
      <c r="AD280">
        <v>3</v>
      </c>
      <c r="AE280">
        <v>0</v>
      </c>
      <c r="AY280" s="59"/>
    </row>
    <row r="281" spans="1:51">
      <c r="A281" s="19">
        <v>43629</v>
      </c>
      <c r="B281" t="s">
        <v>62</v>
      </c>
      <c r="C281" s="19">
        <v>43963</v>
      </c>
      <c r="D281">
        <v>29</v>
      </c>
      <c r="E281">
        <v>40.799999999999997</v>
      </c>
      <c r="F281">
        <v>0</v>
      </c>
      <c r="G281">
        <v>2.2999999999999998</v>
      </c>
      <c r="H281">
        <v>8.3000000000000007</v>
      </c>
      <c r="I281">
        <v>0.4</v>
      </c>
      <c r="J281">
        <v>14.5</v>
      </c>
      <c r="K281">
        <v>0</v>
      </c>
      <c r="L281">
        <v>15.5</v>
      </c>
      <c r="M281">
        <v>0.4</v>
      </c>
      <c r="N281">
        <v>47.7</v>
      </c>
      <c r="O281">
        <v>0</v>
      </c>
      <c r="P281">
        <v>4.8</v>
      </c>
      <c r="Q281">
        <v>6.9</v>
      </c>
      <c r="R281">
        <v>4.0999999999999996</v>
      </c>
      <c r="S281">
        <v>11.5</v>
      </c>
      <c r="T281">
        <v>3.7</v>
      </c>
      <c r="U281">
        <v>12.2</v>
      </c>
      <c r="V281">
        <v>4.0999999999999996</v>
      </c>
      <c r="W281">
        <v>18</v>
      </c>
      <c r="X281">
        <v>0</v>
      </c>
      <c r="Y281">
        <v>0</v>
      </c>
      <c r="Z281">
        <v>0</v>
      </c>
      <c r="AA281">
        <v>0</v>
      </c>
      <c r="AB281">
        <v>4</v>
      </c>
      <c r="AC281">
        <v>0</v>
      </c>
      <c r="AD281">
        <v>7</v>
      </c>
      <c r="AE281">
        <v>0</v>
      </c>
      <c r="AY281" s="59"/>
    </row>
    <row r="282" spans="1:51">
      <c r="A282" s="19">
        <v>43629</v>
      </c>
      <c r="B282" t="s">
        <v>63</v>
      </c>
      <c r="C282" s="19">
        <v>43963</v>
      </c>
      <c r="D282">
        <v>28</v>
      </c>
      <c r="E282">
        <v>45.5</v>
      </c>
      <c r="F282">
        <v>0</v>
      </c>
      <c r="G282">
        <v>3.9</v>
      </c>
      <c r="H282">
        <v>7.2</v>
      </c>
      <c r="I282">
        <v>4.0999999999999996</v>
      </c>
      <c r="J282">
        <v>14.1</v>
      </c>
      <c r="K282">
        <v>0</v>
      </c>
      <c r="L282">
        <v>8.1999999999999993</v>
      </c>
      <c r="M282">
        <v>0.4</v>
      </c>
      <c r="N282">
        <v>55.2</v>
      </c>
      <c r="O282">
        <v>0</v>
      </c>
      <c r="P282">
        <v>4.7</v>
      </c>
      <c r="Q282">
        <v>6.2</v>
      </c>
      <c r="R282">
        <v>5</v>
      </c>
      <c r="S282">
        <v>10.3</v>
      </c>
      <c r="T282">
        <v>3.5</v>
      </c>
      <c r="U282">
        <v>7</v>
      </c>
      <c r="V282">
        <v>3.6</v>
      </c>
      <c r="W282">
        <v>25</v>
      </c>
      <c r="X282">
        <v>0</v>
      </c>
      <c r="Y282">
        <v>0</v>
      </c>
      <c r="Z282">
        <v>0</v>
      </c>
      <c r="AA282">
        <v>0</v>
      </c>
      <c r="AB282">
        <v>3</v>
      </c>
      <c r="AC282">
        <v>0</v>
      </c>
      <c r="AD282">
        <v>0</v>
      </c>
      <c r="AE282">
        <v>0</v>
      </c>
      <c r="AY282" s="59"/>
    </row>
    <row r="283" spans="1:51">
      <c r="A283" s="19">
        <v>43629</v>
      </c>
      <c r="B283" t="s">
        <v>64</v>
      </c>
      <c r="C283" s="19">
        <v>43970</v>
      </c>
      <c r="D283">
        <v>54</v>
      </c>
      <c r="E283">
        <v>44.5</v>
      </c>
      <c r="F283">
        <v>0</v>
      </c>
      <c r="G283">
        <v>5</v>
      </c>
      <c r="H283">
        <v>8.6999999999999993</v>
      </c>
      <c r="I283">
        <v>3.7</v>
      </c>
      <c r="J283">
        <v>15</v>
      </c>
      <c r="K283">
        <v>0</v>
      </c>
      <c r="L283">
        <v>6.9</v>
      </c>
      <c r="M283">
        <v>0.4</v>
      </c>
      <c r="N283">
        <v>53.7</v>
      </c>
      <c r="O283">
        <v>0</v>
      </c>
      <c r="P283">
        <v>5.0999999999999996</v>
      </c>
      <c r="Q283">
        <v>7.1</v>
      </c>
      <c r="R283">
        <v>5</v>
      </c>
      <c r="S283">
        <v>10.7</v>
      </c>
      <c r="T283">
        <v>3.9</v>
      </c>
      <c r="U283">
        <v>6</v>
      </c>
      <c r="V283">
        <v>3.7</v>
      </c>
      <c r="W283">
        <v>45</v>
      </c>
      <c r="X283">
        <v>0</v>
      </c>
      <c r="Y283">
        <v>0</v>
      </c>
      <c r="Z283">
        <v>1</v>
      </c>
      <c r="AA283">
        <v>0</v>
      </c>
      <c r="AB283">
        <v>8</v>
      </c>
      <c r="AC283">
        <v>0</v>
      </c>
      <c r="AD283">
        <v>0</v>
      </c>
      <c r="AE283">
        <v>0</v>
      </c>
      <c r="AY283" s="59"/>
    </row>
    <row r="284" spans="1:51">
      <c r="A284" s="19">
        <v>43629</v>
      </c>
      <c r="B284" t="s">
        <v>65</v>
      </c>
      <c r="C284" s="19">
        <v>43970</v>
      </c>
      <c r="D284">
        <v>61</v>
      </c>
      <c r="E284">
        <v>35.5</v>
      </c>
      <c r="F284">
        <v>0</v>
      </c>
      <c r="G284">
        <v>1.3</v>
      </c>
      <c r="H284">
        <v>8.6</v>
      </c>
      <c r="I284">
        <v>0.5</v>
      </c>
      <c r="J284">
        <v>24.6</v>
      </c>
      <c r="K284">
        <v>0</v>
      </c>
      <c r="L284">
        <v>11.9</v>
      </c>
      <c r="M284">
        <v>5.5</v>
      </c>
      <c r="N284">
        <v>38.200000000000003</v>
      </c>
      <c r="O284">
        <v>0</v>
      </c>
      <c r="P284">
        <v>4.5</v>
      </c>
      <c r="Q284">
        <v>7.3</v>
      </c>
      <c r="R284">
        <v>4.0999999999999996</v>
      </c>
      <c r="S284">
        <v>22</v>
      </c>
      <c r="T284">
        <v>4.2</v>
      </c>
      <c r="U284">
        <v>9.5</v>
      </c>
      <c r="V284">
        <v>5.9</v>
      </c>
      <c r="W284">
        <v>33</v>
      </c>
      <c r="X284">
        <v>0</v>
      </c>
      <c r="Y284">
        <v>0</v>
      </c>
      <c r="Z284">
        <v>1</v>
      </c>
      <c r="AA284">
        <v>0</v>
      </c>
      <c r="AB284">
        <v>23</v>
      </c>
      <c r="AC284">
        <v>0</v>
      </c>
      <c r="AD284">
        <v>4</v>
      </c>
      <c r="AE284">
        <v>0</v>
      </c>
      <c r="AY284" s="59"/>
    </row>
    <row r="285" spans="1:51">
      <c r="A285" s="19">
        <v>43629</v>
      </c>
      <c r="B285" t="s">
        <v>143</v>
      </c>
      <c r="C285" s="19">
        <v>43984</v>
      </c>
      <c r="D285">
        <v>20</v>
      </c>
      <c r="E285">
        <v>35.9</v>
      </c>
      <c r="F285">
        <v>0</v>
      </c>
      <c r="G285">
        <v>8.6999999999999993</v>
      </c>
      <c r="H285">
        <v>9.1999999999999993</v>
      </c>
      <c r="I285">
        <v>1</v>
      </c>
      <c r="J285">
        <v>17.600000000000001</v>
      </c>
      <c r="K285">
        <v>0</v>
      </c>
      <c r="L285">
        <v>10.5</v>
      </c>
      <c r="M285">
        <v>2.5</v>
      </c>
      <c r="N285">
        <v>39.4</v>
      </c>
      <c r="O285">
        <v>0</v>
      </c>
      <c r="P285">
        <v>8.4</v>
      </c>
      <c r="Q285">
        <v>8.6999999999999993</v>
      </c>
      <c r="R285">
        <v>5.0999999999999996</v>
      </c>
      <c r="S285">
        <v>15</v>
      </c>
      <c r="T285">
        <v>4.5999999999999996</v>
      </c>
      <c r="U285">
        <v>9.1999999999999993</v>
      </c>
      <c r="V285">
        <v>4.7</v>
      </c>
      <c r="W285">
        <v>13</v>
      </c>
      <c r="X285">
        <v>0</v>
      </c>
      <c r="Y285">
        <v>0</v>
      </c>
      <c r="Z285">
        <v>0</v>
      </c>
      <c r="AA285">
        <v>0</v>
      </c>
      <c r="AB285">
        <v>6</v>
      </c>
      <c r="AC285">
        <v>0</v>
      </c>
      <c r="AD285">
        <v>1</v>
      </c>
      <c r="AE285">
        <v>0</v>
      </c>
      <c r="AY285" s="59"/>
    </row>
    <row r="286" spans="1:51">
      <c r="A286" s="19">
        <v>43629</v>
      </c>
      <c r="B286" t="s">
        <v>67</v>
      </c>
      <c r="C286" s="19">
        <v>43984</v>
      </c>
      <c r="D286">
        <v>19</v>
      </c>
      <c r="E286">
        <v>37.5</v>
      </c>
      <c r="F286">
        <v>0</v>
      </c>
      <c r="G286">
        <v>0.6</v>
      </c>
      <c r="H286">
        <v>11.6</v>
      </c>
      <c r="I286">
        <v>2.7</v>
      </c>
      <c r="J286">
        <v>17.899999999999999</v>
      </c>
      <c r="K286">
        <v>0</v>
      </c>
      <c r="L286">
        <v>14.8</v>
      </c>
      <c r="M286">
        <v>0.6</v>
      </c>
      <c r="N286">
        <v>40.200000000000003</v>
      </c>
      <c r="O286">
        <v>0</v>
      </c>
      <c r="P286">
        <v>4.4000000000000004</v>
      </c>
      <c r="Q286">
        <v>9.5</v>
      </c>
      <c r="R286">
        <v>5.0999999999999996</v>
      </c>
      <c r="S286">
        <v>14.1</v>
      </c>
      <c r="T286">
        <v>4.3</v>
      </c>
      <c r="U286">
        <v>12.2</v>
      </c>
      <c r="V286">
        <v>4.5</v>
      </c>
      <c r="W286">
        <v>10</v>
      </c>
      <c r="X286">
        <v>0</v>
      </c>
      <c r="Y286">
        <v>0</v>
      </c>
      <c r="Z286">
        <v>1</v>
      </c>
      <c r="AA286">
        <v>0</v>
      </c>
      <c r="AB286">
        <v>5</v>
      </c>
      <c r="AC286">
        <v>0</v>
      </c>
      <c r="AD286">
        <v>3</v>
      </c>
      <c r="AE286">
        <v>0</v>
      </c>
      <c r="AY286" s="59"/>
    </row>
    <row r="287" spans="1:51">
      <c r="A287" s="19">
        <v>43629</v>
      </c>
      <c r="B287" t="s">
        <v>68</v>
      </c>
      <c r="C287" s="19">
        <v>43984</v>
      </c>
      <c r="D287">
        <v>126</v>
      </c>
      <c r="E287">
        <v>36.9</v>
      </c>
      <c r="F287">
        <v>0</v>
      </c>
      <c r="G287">
        <v>15.9</v>
      </c>
      <c r="H287">
        <v>11.2</v>
      </c>
      <c r="I287">
        <v>0</v>
      </c>
      <c r="J287">
        <v>26.4</v>
      </c>
      <c r="K287">
        <v>0</v>
      </c>
      <c r="L287">
        <v>13.4</v>
      </c>
      <c r="M287">
        <v>5</v>
      </c>
      <c r="N287">
        <v>35.200000000000003</v>
      </c>
      <c r="O287">
        <v>0</v>
      </c>
      <c r="P287">
        <v>10.9</v>
      </c>
      <c r="Q287">
        <v>7.7</v>
      </c>
      <c r="R287">
        <v>3.5</v>
      </c>
      <c r="S287">
        <v>21.1</v>
      </c>
      <c r="T287">
        <v>3.5</v>
      </c>
      <c r="U287">
        <v>9.1999999999999993</v>
      </c>
      <c r="V287">
        <v>5</v>
      </c>
      <c r="W287">
        <v>50</v>
      </c>
      <c r="X287">
        <v>0</v>
      </c>
      <c r="Y287">
        <v>22</v>
      </c>
      <c r="Z287">
        <v>6</v>
      </c>
      <c r="AA287">
        <v>0</v>
      </c>
      <c r="AB287">
        <v>36</v>
      </c>
      <c r="AC287">
        <v>0</v>
      </c>
      <c r="AD287">
        <v>12</v>
      </c>
      <c r="AE287">
        <v>0</v>
      </c>
      <c r="AY287" s="59"/>
    </row>
    <row r="288" spans="1:51">
      <c r="A288" s="19">
        <v>43629</v>
      </c>
      <c r="B288" t="s">
        <v>69</v>
      </c>
      <c r="C288" s="19">
        <v>43984</v>
      </c>
      <c r="D288">
        <v>34</v>
      </c>
      <c r="E288">
        <v>34.799999999999997</v>
      </c>
      <c r="F288">
        <v>0</v>
      </c>
      <c r="G288">
        <v>1.5</v>
      </c>
      <c r="H288">
        <v>7.6</v>
      </c>
      <c r="I288">
        <v>0.1</v>
      </c>
      <c r="J288">
        <v>23.9</v>
      </c>
      <c r="K288">
        <v>0</v>
      </c>
      <c r="L288">
        <v>12.3</v>
      </c>
      <c r="M288">
        <v>6.5</v>
      </c>
      <c r="N288">
        <v>37</v>
      </c>
      <c r="O288">
        <v>0</v>
      </c>
      <c r="P288">
        <v>4.5999999999999996</v>
      </c>
      <c r="Q288">
        <v>7.3</v>
      </c>
      <c r="R288">
        <v>4.2</v>
      </c>
      <c r="S288">
        <v>21.1</v>
      </c>
      <c r="T288">
        <v>4.2</v>
      </c>
      <c r="U288">
        <v>10.3</v>
      </c>
      <c r="V288">
        <v>6.8</v>
      </c>
      <c r="W288">
        <v>19</v>
      </c>
      <c r="X288">
        <v>0</v>
      </c>
      <c r="Y288">
        <v>0</v>
      </c>
      <c r="Z288">
        <v>0</v>
      </c>
      <c r="AA288">
        <v>0</v>
      </c>
      <c r="AB288">
        <v>13</v>
      </c>
      <c r="AC288">
        <v>0</v>
      </c>
      <c r="AD288">
        <v>2</v>
      </c>
      <c r="AE288">
        <v>0</v>
      </c>
      <c r="AY288" s="59"/>
    </row>
    <row r="289" spans="1:51">
      <c r="A289" s="19">
        <v>43629</v>
      </c>
      <c r="B289" t="s">
        <v>70</v>
      </c>
      <c r="C289" s="19">
        <v>43984</v>
      </c>
      <c r="D289">
        <v>16</v>
      </c>
      <c r="E289">
        <v>38.799999999999997</v>
      </c>
      <c r="F289">
        <v>0</v>
      </c>
      <c r="G289">
        <v>1.5</v>
      </c>
      <c r="H289">
        <v>10.5</v>
      </c>
      <c r="I289">
        <v>3</v>
      </c>
      <c r="J289">
        <v>15.6</v>
      </c>
      <c r="K289">
        <v>0</v>
      </c>
      <c r="L289">
        <v>14</v>
      </c>
      <c r="M289">
        <v>0.3</v>
      </c>
      <c r="N289">
        <v>42.9</v>
      </c>
      <c r="O289">
        <v>0</v>
      </c>
      <c r="P289">
        <v>4.8</v>
      </c>
      <c r="Q289">
        <v>8.6</v>
      </c>
      <c r="R289">
        <v>5.0999999999999996</v>
      </c>
      <c r="S289">
        <v>12.8</v>
      </c>
      <c r="T289">
        <v>3.9</v>
      </c>
      <c r="U289">
        <v>11.3</v>
      </c>
      <c r="V289">
        <v>4.0999999999999996</v>
      </c>
      <c r="W289">
        <v>9</v>
      </c>
      <c r="X289">
        <v>0</v>
      </c>
      <c r="Y289">
        <v>0</v>
      </c>
      <c r="Z289">
        <v>1</v>
      </c>
      <c r="AA289">
        <v>0</v>
      </c>
      <c r="AB289">
        <v>4</v>
      </c>
      <c r="AC289">
        <v>0</v>
      </c>
      <c r="AD289">
        <v>2</v>
      </c>
      <c r="AE289">
        <v>0</v>
      </c>
      <c r="AY289" s="59"/>
    </row>
    <row r="290" spans="1:51">
      <c r="A290" s="19">
        <v>43629</v>
      </c>
      <c r="B290" t="s">
        <v>71</v>
      </c>
      <c r="C290" s="19">
        <v>43988</v>
      </c>
      <c r="D290">
        <v>7</v>
      </c>
      <c r="E290">
        <v>37.200000000000003</v>
      </c>
      <c r="F290">
        <v>0</v>
      </c>
      <c r="G290">
        <v>2.4</v>
      </c>
      <c r="H290">
        <v>8</v>
      </c>
      <c r="I290">
        <v>1.9</v>
      </c>
      <c r="J290">
        <v>19.2</v>
      </c>
      <c r="K290">
        <v>0</v>
      </c>
      <c r="L290">
        <v>11.2</v>
      </c>
      <c r="M290">
        <v>1.2</v>
      </c>
      <c r="N290">
        <v>41.9</v>
      </c>
      <c r="O290">
        <v>0</v>
      </c>
      <c r="P290">
        <v>4.8</v>
      </c>
      <c r="Q290">
        <v>7.5</v>
      </c>
      <c r="R290">
        <v>5.5</v>
      </c>
      <c r="S290">
        <v>16.7</v>
      </c>
      <c r="T290">
        <v>4.4000000000000004</v>
      </c>
      <c r="U290">
        <v>9.8000000000000007</v>
      </c>
      <c r="V290">
        <v>4.5</v>
      </c>
      <c r="W290">
        <v>5</v>
      </c>
      <c r="X290">
        <v>0</v>
      </c>
      <c r="Y290">
        <v>0</v>
      </c>
      <c r="Z290">
        <v>0</v>
      </c>
      <c r="AA290">
        <v>0</v>
      </c>
      <c r="AB290">
        <v>2</v>
      </c>
      <c r="AC290">
        <v>0</v>
      </c>
      <c r="AD290">
        <v>0</v>
      </c>
      <c r="AE290">
        <v>0</v>
      </c>
      <c r="AY290" s="59"/>
    </row>
    <row r="291" spans="1:51">
      <c r="A291" s="19">
        <v>43629</v>
      </c>
      <c r="B291" t="s">
        <v>73</v>
      </c>
      <c r="C291" s="19">
        <v>44013</v>
      </c>
      <c r="D291">
        <v>41</v>
      </c>
      <c r="E291">
        <v>38.6</v>
      </c>
      <c r="F291">
        <v>0</v>
      </c>
      <c r="G291">
        <v>2.7</v>
      </c>
      <c r="H291">
        <v>9.5</v>
      </c>
      <c r="I291">
        <v>2.2000000000000002</v>
      </c>
      <c r="J291">
        <v>19.2</v>
      </c>
      <c r="K291">
        <v>0</v>
      </c>
      <c r="L291">
        <v>12.4</v>
      </c>
      <c r="M291">
        <v>1.6</v>
      </c>
      <c r="N291">
        <v>50</v>
      </c>
      <c r="O291">
        <v>0</v>
      </c>
      <c r="P291">
        <v>3.3</v>
      </c>
      <c r="Q291">
        <v>7.1</v>
      </c>
      <c r="R291">
        <v>3.1</v>
      </c>
      <c r="S291">
        <v>17.399999999999999</v>
      </c>
      <c r="T291">
        <v>2.5</v>
      </c>
      <c r="U291">
        <v>10.1</v>
      </c>
      <c r="V291">
        <v>3.2</v>
      </c>
      <c r="W291">
        <v>2268</v>
      </c>
      <c r="X291">
        <v>0</v>
      </c>
      <c r="Y291">
        <v>22</v>
      </c>
      <c r="Z291">
        <v>153</v>
      </c>
      <c r="AA291">
        <v>14</v>
      </c>
      <c r="AB291">
        <v>1100</v>
      </c>
      <c r="AC291">
        <v>0</v>
      </c>
      <c r="AD291">
        <v>420</v>
      </c>
      <c r="AE291">
        <v>0</v>
      </c>
      <c r="AY291" s="59"/>
    </row>
    <row r="292" spans="1:51">
      <c r="A292" s="19">
        <v>43632</v>
      </c>
      <c r="B292" t="s">
        <v>15</v>
      </c>
      <c r="C292" s="19">
        <v>43864</v>
      </c>
      <c r="D292">
        <v>41</v>
      </c>
      <c r="E292">
        <v>33.6</v>
      </c>
      <c r="F292">
        <v>0</v>
      </c>
      <c r="G292">
        <v>2</v>
      </c>
      <c r="H292">
        <v>16.7</v>
      </c>
      <c r="I292">
        <v>3.3</v>
      </c>
      <c r="J292">
        <v>20.6</v>
      </c>
      <c r="K292">
        <v>0</v>
      </c>
      <c r="L292">
        <v>15.4</v>
      </c>
      <c r="M292">
        <v>1.1000000000000001</v>
      </c>
      <c r="N292">
        <v>41.2</v>
      </c>
      <c r="O292">
        <v>0</v>
      </c>
      <c r="P292">
        <v>3.5</v>
      </c>
      <c r="Q292">
        <v>13.5</v>
      </c>
      <c r="R292">
        <v>4</v>
      </c>
      <c r="S292">
        <v>16.7</v>
      </c>
      <c r="T292">
        <v>2.6</v>
      </c>
      <c r="U292">
        <v>12.2</v>
      </c>
      <c r="V292">
        <v>3.2</v>
      </c>
      <c r="W292">
        <v>16</v>
      </c>
      <c r="X292">
        <v>0</v>
      </c>
      <c r="Y292">
        <v>0</v>
      </c>
      <c r="Z292">
        <v>8</v>
      </c>
      <c r="AA292">
        <v>0</v>
      </c>
      <c r="AB292">
        <v>10</v>
      </c>
      <c r="AC292">
        <v>0</v>
      </c>
      <c r="AD292">
        <v>7</v>
      </c>
      <c r="AE292">
        <v>0</v>
      </c>
      <c r="AY292" s="59"/>
    </row>
    <row r="293" spans="1:51">
      <c r="A293" s="19">
        <v>43632</v>
      </c>
      <c r="B293" t="s">
        <v>16</v>
      </c>
      <c r="C293" s="19">
        <v>43872</v>
      </c>
      <c r="D293">
        <v>24</v>
      </c>
      <c r="E293">
        <v>36</v>
      </c>
      <c r="F293">
        <v>0</v>
      </c>
      <c r="G293">
        <v>2.4</v>
      </c>
      <c r="H293">
        <v>11.1</v>
      </c>
      <c r="I293">
        <v>1.7</v>
      </c>
      <c r="J293">
        <v>17.100000000000001</v>
      </c>
      <c r="K293">
        <v>0</v>
      </c>
      <c r="L293">
        <v>12.2</v>
      </c>
      <c r="M293">
        <v>1.3</v>
      </c>
      <c r="N293">
        <v>47.5</v>
      </c>
      <c r="O293">
        <v>0</v>
      </c>
      <c r="P293">
        <v>4.0999999999999996</v>
      </c>
      <c r="Q293">
        <v>9</v>
      </c>
      <c r="R293">
        <v>3.9</v>
      </c>
      <c r="S293">
        <v>14.9</v>
      </c>
      <c r="T293">
        <v>3.4</v>
      </c>
      <c r="U293">
        <v>9.9</v>
      </c>
      <c r="V293">
        <v>3.6</v>
      </c>
      <c r="W293">
        <v>14</v>
      </c>
      <c r="X293">
        <v>0</v>
      </c>
      <c r="Y293">
        <v>0</v>
      </c>
      <c r="Z293">
        <v>1</v>
      </c>
      <c r="AA293">
        <v>0</v>
      </c>
      <c r="AB293">
        <v>7</v>
      </c>
      <c r="AC293">
        <v>0</v>
      </c>
      <c r="AD293">
        <v>2</v>
      </c>
      <c r="AE293">
        <v>0</v>
      </c>
      <c r="AY293" s="59"/>
    </row>
    <row r="294" spans="1:51">
      <c r="A294" s="19">
        <v>43632</v>
      </c>
      <c r="B294" t="s">
        <v>17</v>
      </c>
      <c r="C294" s="19">
        <v>43883</v>
      </c>
      <c r="D294">
        <v>36</v>
      </c>
      <c r="E294">
        <v>35.6</v>
      </c>
      <c r="F294">
        <v>0</v>
      </c>
      <c r="G294">
        <v>1.6</v>
      </c>
      <c r="H294">
        <v>7.9</v>
      </c>
      <c r="I294">
        <v>1</v>
      </c>
      <c r="J294">
        <v>15.6</v>
      </c>
      <c r="K294">
        <v>0</v>
      </c>
      <c r="L294">
        <v>17.399999999999999</v>
      </c>
      <c r="M294">
        <v>2.5</v>
      </c>
      <c r="N294">
        <v>46.1</v>
      </c>
      <c r="O294">
        <v>0</v>
      </c>
      <c r="P294">
        <v>3.9</v>
      </c>
      <c r="Q294">
        <v>6.9</v>
      </c>
      <c r="R294">
        <v>4</v>
      </c>
      <c r="S294">
        <v>12.7</v>
      </c>
      <c r="T294">
        <v>3.1</v>
      </c>
      <c r="U294">
        <v>14.8</v>
      </c>
      <c r="V294">
        <v>4.5</v>
      </c>
      <c r="W294">
        <v>19</v>
      </c>
      <c r="X294">
        <v>0</v>
      </c>
      <c r="Y294">
        <v>0</v>
      </c>
      <c r="Z294">
        <v>0</v>
      </c>
      <c r="AA294">
        <v>0</v>
      </c>
      <c r="AB294">
        <v>8</v>
      </c>
      <c r="AC294">
        <v>0</v>
      </c>
      <c r="AD294">
        <v>9</v>
      </c>
      <c r="AE294">
        <v>0</v>
      </c>
      <c r="AY294" s="59"/>
    </row>
    <row r="295" spans="1:51">
      <c r="A295" s="19">
        <v>43632</v>
      </c>
      <c r="B295" t="s">
        <v>18</v>
      </c>
      <c r="C295" s="19">
        <v>43890</v>
      </c>
      <c r="D295">
        <v>54</v>
      </c>
      <c r="E295">
        <v>47.9</v>
      </c>
      <c r="F295">
        <v>0</v>
      </c>
      <c r="G295">
        <v>3.6</v>
      </c>
      <c r="H295">
        <v>6.1</v>
      </c>
      <c r="I295">
        <v>0.9</v>
      </c>
      <c r="J295">
        <v>13.4</v>
      </c>
      <c r="K295">
        <v>0</v>
      </c>
      <c r="L295">
        <v>11.5</v>
      </c>
      <c r="M295">
        <v>1.5</v>
      </c>
      <c r="N295">
        <v>66.5</v>
      </c>
      <c r="O295">
        <v>0</v>
      </c>
      <c r="P295">
        <v>3.5</v>
      </c>
      <c r="Q295">
        <v>4.3</v>
      </c>
      <c r="R295">
        <v>2.7</v>
      </c>
      <c r="S295">
        <v>7.8</v>
      </c>
      <c r="T295">
        <v>2.2000000000000002</v>
      </c>
      <c r="U295">
        <v>6.8</v>
      </c>
      <c r="V295">
        <v>3.1</v>
      </c>
      <c r="W295">
        <v>46</v>
      </c>
      <c r="X295">
        <v>0</v>
      </c>
      <c r="Y295">
        <v>0</v>
      </c>
      <c r="Z295">
        <v>0</v>
      </c>
      <c r="AA295">
        <v>0</v>
      </c>
      <c r="AB295">
        <v>5</v>
      </c>
      <c r="AC295">
        <v>0</v>
      </c>
      <c r="AD295">
        <v>3</v>
      </c>
      <c r="AE295">
        <v>0</v>
      </c>
      <c r="AY295" s="59"/>
    </row>
    <row r="296" spans="1:51">
      <c r="A296" s="19">
        <v>43632</v>
      </c>
      <c r="B296" t="s">
        <v>19</v>
      </c>
      <c r="C296" s="19">
        <v>43893</v>
      </c>
      <c r="D296">
        <v>52</v>
      </c>
      <c r="E296">
        <v>46.9</v>
      </c>
      <c r="F296">
        <v>0</v>
      </c>
      <c r="G296">
        <v>5.4</v>
      </c>
      <c r="H296">
        <v>6.7</v>
      </c>
      <c r="I296">
        <v>2.4</v>
      </c>
      <c r="J296">
        <v>12.9</v>
      </c>
      <c r="K296">
        <v>0</v>
      </c>
      <c r="L296">
        <v>8.5</v>
      </c>
      <c r="M296">
        <v>0.8</v>
      </c>
      <c r="N296">
        <v>65.099999999999994</v>
      </c>
      <c r="O296">
        <v>0</v>
      </c>
      <c r="P296">
        <v>4.4000000000000004</v>
      </c>
      <c r="Q296">
        <v>5</v>
      </c>
      <c r="R296">
        <v>3.1</v>
      </c>
      <c r="S296">
        <v>8.4</v>
      </c>
      <c r="T296">
        <v>2.4</v>
      </c>
      <c r="U296">
        <v>5.4</v>
      </c>
      <c r="V296">
        <v>2.9</v>
      </c>
      <c r="W296">
        <v>47</v>
      </c>
      <c r="X296">
        <v>0</v>
      </c>
      <c r="Y296">
        <v>0</v>
      </c>
      <c r="Z296">
        <v>0</v>
      </c>
      <c r="AA296">
        <v>0</v>
      </c>
      <c r="AB296">
        <v>4</v>
      </c>
      <c r="AC296">
        <v>0</v>
      </c>
      <c r="AD296">
        <v>1</v>
      </c>
      <c r="AE296">
        <v>0</v>
      </c>
      <c r="AY296" s="59"/>
    </row>
    <row r="297" spans="1:51">
      <c r="A297" s="19">
        <v>43632</v>
      </c>
      <c r="B297" t="s">
        <v>20</v>
      </c>
      <c r="C297" s="19">
        <v>43893</v>
      </c>
      <c r="D297">
        <v>6</v>
      </c>
      <c r="E297">
        <v>37.4</v>
      </c>
      <c r="F297">
        <v>0</v>
      </c>
      <c r="G297">
        <v>2.4</v>
      </c>
      <c r="H297">
        <v>8.1999999999999993</v>
      </c>
      <c r="I297">
        <v>1.7</v>
      </c>
      <c r="J297">
        <v>18.899999999999999</v>
      </c>
      <c r="K297">
        <v>0</v>
      </c>
      <c r="L297">
        <v>11.2</v>
      </c>
      <c r="M297">
        <v>1.1000000000000001</v>
      </c>
      <c r="N297">
        <v>48.3</v>
      </c>
      <c r="O297">
        <v>0</v>
      </c>
      <c r="P297">
        <v>4.3</v>
      </c>
      <c r="Q297">
        <v>7.1</v>
      </c>
      <c r="R297">
        <v>4.3</v>
      </c>
      <c r="S297">
        <v>15.6</v>
      </c>
      <c r="T297">
        <v>3.3</v>
      </c>
      <c r="U297">
        <v>9.1999999999999993</v>
      </c>
      <c r="V297">
        <v>4</v>
      </c>
      <c r="W297">
        <v>4</v>
      </c>
      <c r="X297">
        <v>0</v>
      </c>
      <c r="Y297">
        <v>0</v>
      </c>
      <c r="Z297">
        <v>0</v>
      </c>
      <c r="AA297">
        <v>0</v>
      </c>
      <c r="AB297">
        <v>2</v>
      </c>
      <c r="AC297">
        <v>0</v>
      </c>
      <c r="AD297">
        <v>0</v>
      </c>
      <c r="AE297">
        <v>0</v>
      </c>
      <c r="AY297" s="59"/>
    </row>
    <row r="298" spans="1:51">
      <c r="A298" s="19">
        <v>43632</v>
      </c>
      <c r="B298" t="s">
        <v>21</v>
      </c>
      <c r="C298" s="19">
        <v>43893</v>
      </c>
      <c r="D298">
        <v>31</v>
      </c>
      <c r="E298">
        <v>44.5</v>
      </c>
      <c r="F298">
        <v>0</v>
      </c>
      <c r="G298">
        <v>5.2</v>
      </c>
      <c r="H298">
        <v>8.5</v>
      </c>
      <c r="I298">
        <v>3.2</v>
      </c>
      <c r="J298">
        <v>15</v>
      </c>
      <c r="K298">
        <v>0</v>
      </c>
      <c r="L298">
        <v>6.5</v>
      </c>
      <c r="M298">
        <v>0.4</v>
      </c>
      <c r="N298">
        <v>60.3</v>
      </c>
      <c r="O298">
        <v>0</v>
      </c>
      <c r="P298">
        <v>4.7</v>
      </c>
      <c r="Q298">
        <v>5.7</v>
      </c>
      <c r="R298">
        <v>4.0999999999999996</v>
      </c>
      <c r="S298">
        <v>10.5</v>
      </c>
      <c r="T298">
        <v>2.5</v>
      </c>
      <c r="U298">
        <v>5.0999999999999996</v>
      </c>
      <c r="V298">
        <v>3</v>
      </c>
      <c r="W298">
        <v>26</v>
      </c>
      <c r="X298">
        <v>0</v>
      </c>
      <c r="Y298">
        <v>0</v>
      </c>
      <c r="Z298">
        <v>0</v>
      </c>
      <c r="AA298">
        <v>0</v>
      </c>
      <c r="AB298">
        <v>5</v>
      </c>
      <c r="AC298">
        <v>0</v>
      </c>
      <c r="AD298">
        <v>0</v>
      </c>
      <c r="AE298">
        <v>0</v>
      </c>
      <c r="AY298" s="59"/>
    </row>
    <row r="299" spans="1:51">
      <c r="A299" s="19">
        <v>43632</v>
      </c>
      <c r="B299" t="s">
        <v>22</v>
      </c>
      <c r="C299" s="19">
        <v>43893</v>
      </c>
      <c r="D299">
        <v>416</v>
      </c>
      <c r="E299">
        <v>31</v>
      </c>
      <c r="F299">
        <v>0</v>
      </c>
      <c r="G299">
        <v>1.1000000000000001</v>
      </c>
      <c r="H299">
        <v>11.3</v>
      </c>
      <c r="I299">
        <v>0.6</v>
      </c>
      <c r="J299">
        <v>20.8</v>
      </c>
      <c r="K299">
        <v>0</v>
      </c>
      <c r="L299">
        <v>16.100000000000001</v>
      </c>
      <c r="M299">
        <v>1.6</v>
      </c>
      <c r="N299">
        <v>36.1</v>
      </c>
      <c r="O299">
        <v>0</v>
      </c>
      <c r="P299">
        <v>4</v>
      </c>
      <c r="Q299">
        <v>9.6999999999999993</v>
      </c>
      <c r="R299">
        <v>4.3</v>
      </c>
      <c r="S299">
        <v>19.5</v>
      </c>
      <c r="T299">
        <v>3.5</v>
      </c>
      <c r="U299">
        <v>14</v>
      </c>
      <c r="V299">
        <v>4.4000000000000004</v>
      </c>
      <c r="W299">
        <v>181</v>
      </c>
      <c r="X299">
        <v>0</v>
      </c>
      <c r="Y299">
        <v>0</v>
      </c>
      <c r="Z299">
        <v>20</v>
      </c>
      <c r="AA299">
        <v>0</v>
      </c>
      <c r="AB299">
        <v>121</v>
      </c>
      <c r="AC299">
        <v>0</v>
      </c>
      <c r="AD299">
        <v>94</v>
      </c>
      <c r="AE299">
        <v>0</v>
      </c>
      <c r="AY299" s="59"/>
    </row>
    <row r="300" spans="1:51">
      <c r="A300" s="19">
        <v>43632</v>
      </c>
      <c r="B300" t="s">
        <v>23</v>
      </c>
      <c r="C300" s="19">
        <v>43893</v>
      </c>
      <c r="D300">
        <v>67</v>
      </c>
      <c r="E300">
        <v>34.1</v>
      </c>
      <c r="F300">
        <v>0</v>
      </c>
      <c r="G300">
        <v>0.5</v>
      </c>
      <c r="H300">
        <v>8</v>
      </c>
      <c r="I300">
        <v>1.2</v>
      </c>
      <c r="J300">
        <v>23.4</v>
      </c>
      <c r="K300">
        <v>0</v>
      </c>
      <c r="L300">
        <v>13</v>
      </c>
      <c r="M300">
        <v>5.7</v>
      </c>
      <c r="N300">
        <v>41</v>
      </c>
      <c r="O300">
        <v>0</v>
      </c>
      <c r="P300">
        <v>3.4</v>
      </c>
      <c r="Q300">
        <v>6.9</v>
      </c>
      <c r="R300">
        <v>4</v>
      </c>
      <c r="S300">
        <v>21.8</v>
      </c>
      <c r="T300">
        <v>3.3</v>
      </c>
      <c r="U300">
        <v>10.1</v>
      </c>
      <c r="V300">
        <v>5.9</v>
      </c>
      <c r="W300">
        <v>36</v>
      </c>
      <c r="X300">
        <v>0</v>
      </c>
      <c r="Y300">
        <v>0</v>
      </c>
      <c r="Z300">
        <v>1</v>
      </c>
      <c r="AA300">
        <v>0</v>
      </c>
      <c r="AB300">
        <v>24</v>
      </c>
      <c r="AC300">
        <v>0</v>
      </c>
      <c r="AD300">
        <v>6</v>
      </c>
      <c r="AE300">
        <v>0</v>
      </c>
      <c r="AY300" s="59"/>
    </row>
    <row r="301" spans="1:51">
      <c r="A301" s="19">
        <v>43632</v>
      </c>
      <c r="B301" t="s">
        <v>24</v>
      </c>
      <c r="C301" s="19">
        <v>43893</v>
      </c>
      <c r="D301">
        <v>13</v>
      </c>
      <c r="E301">
        <v>37.4</v>
      </c>
      <c r="F301">
        <v>0</v>
      </c>
      <c r="G301">
        <v>2.4</v>
      </c>
      <c r="H301">
        <v>8.1999999999999993</v>
      </c>
      <c r="I301">
        <v>1.7</v>
      </c>
      <c r="J301">
        <v>18.899999999999999</v>
      </c>
      <c r="K301">
        <v>0</v>
      </c>
      <c r="L301">
        <v>11.2</v>
      </c>
      <c r="M301">
        <v>1.1000000000000001</v>
      </c>
      <c r="N301">
        <v>47.9</v>
      </c>
      <c r="O301">
        <v>0</v>
      </c>
      <c r="P301">
        <v>4.3</v>
      </c>
      <c r="Q301">
        <v>7.3</v>
      </c>
      <c r="R301">
        <v>4</v>
      </c>
      <c r="S301">
        <v>15.5</v>
      </c>
      <c r="T301">
        <v>3.3</v>
      </c>
      <c r="U301">
        <v>9.9</v>
      </c>
      <c r="V301">
        <v>3.8</v>
      </c>
      <c r="W301">
        <v>8</v>
      </c>
      <c r="X301">
        <v>0</v>
      </c>
      <c r="Y301">
        <v>0</v>
      </c>
      <c r="Z301">
        <v>0</v>
      </c>
      <c r="AA301">
        <v>0</v>
      </c>
      <c r="AB301">
        <v>4</v>
      </c>
      <c r="AC301">
        <v>0</v>
      </c>
      <c r="AD301">
        <v>1</v>
      </c>
      <c r="AE301">
        <v>0</v>
      </c>
      <c r="AY301" s="59"/>
    </row>
    <row r="302" spans="1:51">
      <c r="A302" s="19">
        <v>43632</v>
      </c>
      <c r="B302" t="s">
        <v>25</v>
      </c>
      <c r="C302" s="19">
        <v>43893</v>
      </c>
      <c r="D302">
        <v>24</v>
      </c>
      <c r="E302">
        <v>30.3</v>
      </c>
      <c r="F302">
        <v>0</v>
      </c>
      <c r="G302">
        <v>2.2000000000000002</v>
      </c>
      <c r="H302">
        <v>11.2</v>
      </c>
      <c r="I302">
        <v>1.2</v>
      </c>
      <c r="J302">
        <v>22</v>
      </c>
      <c r="K302">
        <v>0</v>
      </c>
      <c r="L302">
        <v>12.1</v>
      </c>
      <c r="M302">
        <v>2</v>
      </c>
      <c r="N302">
        <v>36.1</v>
      </c>
      <c r="O302">
        <v>0</v>
      </c>
      <c r="P302">
        <v>4.8</v>
      </c>
      <c r="Q302">
        <v>9.6</v>
      </c>
      <c r="R302">
        <v>4.5</v>
      </c>
      <c r="S302">
        <v>21.4</v>
      </c>
      <c r="T302">
        <v>3.8</v>
      </c>
      <c r="U302">
        <v>10.6</v>
      </c>
      <c r="V302">
        <v>4.7</v>
      </c>
      <c r="W302">
        <v>12</v>
      </c>
      <c r="X302">
        <v>0</v>
      </c>
      <c r="Y302">
        <v>0</v>
      </c>
      <c r="Z302">
        <v>1</v>
      </c>
      <c r="AA302">
        <v>0</v>
      </c>
      <c r="AB302">
        <v>9</v>
      </c>
      <c r="AC302">
        <v>0</v>
      </c>
      <c r="AD302">
        <v>2</v>
      </c>
      <c r="AE302">
        <v>0</v>
      </c>
      <c r="AY302" s="59"/>
    </row>
    <row r="303" spans="1:51">
      <c r="A303" s="19">
        <v>43632</v>
      </c>
      <c r="B303" t="s">
        <v>26</v>
      </c>
      <c r="C303" s="19">
        <v>43893</v>
      </c>
      <c r="D303">
        <v>91</v>
      </c>
      <c r="E303">
        <v>33.299999999999997</v>
      </c>
      <c r="F303">
        <v>0</v>
      </c>
      <c r="G303">
        <v>2.1</v>
      </c>
      <c r="H303">
        <v>14.5</v>
      </c>
      <c r="I303">
        <v>0.8</v>
      </c>
      <c r="J303">
        <v>15</v>
      </c>
      <c r="K303">
        <v>0</v>
      </c>
      <c r="L303">
        <v>18.7</v>
      </c>
      <c r="M303">
        <v>1.3</v>
      </c>
      <c r="N303">
        <v>39.9</v>
      </c>
      <c r="O303">
        <v>0</v>
      </c>
      <c r="P303">
        <v>4.0999999999999996</v>
      </c>
      <c r="Q303">
        <v>12.4</v>
      </c>
      <c r="R303">
        <v>3.8</v>
      </c>
      <c r="S303">
        <v>12.2</v>
      </c>
      <c r="T303">
        <v>3.3</v>
      </c>
      <c r="U303">
        <v>16.600000000000001</v>
      </c>
      <c r="V303">
        <v>4</v>
      </c>
      <c r="W303">
        <v>42</v>
      </c>
      <c r="X303">
        <v>0</v>
      </c>
      <c r="Y303">
        <v>0</v>
      </c>
      <c r="Z303">
        <v>12</v>
      </c>
      <c r="AA303">
        <v>0</v>
      </c>
      <c r="AB303">
        <v>14</v>
      </c>
      <c r="AC303">
        <v>0</v>
      </c>
      <c r="AD303">
        <v>23</v>
      </c>
      <c r="AE303">
        <v>0</v>
      </c>
      <c r="AY303" s="59"/>
    </row>
    <row r="304" spans="1:51">
      <c r="A304" s="19">
        <v>43632</v>
      </c>
      <c r="B304" t="s">
        <v>27</v>
      </c>
      <c r="C304" s="19">
        <v>43893</v>
      </c>
      <c r="D304">
        <v>75</v>
      </c>
      <c r="E304">
        <v>28</v>
      </c>
      <c r="F304">
        <v>0</v>
      </c>
      <c r="G304">
        <v>0.7</v>
      </c>
      <c r="H304">
        <v>11.7</v>
      </c>
      <c r="I304">
        <v>15.9</v>
      </c>
      <c r="J304">
        <v>19.399999999999999</v>
      </c>
      <c r="K304">
        <v>0</v>
      </c>
      <c r="L304">
        <v>17.3</v>
      </c>
      <c r="M304">
        <v>1.2</v>
      </c>
      <c r="N304">
        <v>29.8</v>
      </c>
      <c r="O304">
        <v>0</v>
      </c>
      <c r="P304">
        <v>3.8</v>
      </c>
      <c r="Q304">
        <v>9.6999999999999993</v>
      </c>
      <c r="R304">
        <v>13.4</v>
      </c>
      <c r="S304">
        <v>17</v>
      </c>
      <c r="T304">
        <v>3.6</v>
      </c>
      <c r="U304">
        <v>15</v>
      </c>
      <c r="V304">
        <v>3.6</v>
      </c>
      <c r="W304">
        <v>25</v>
      </c>
      <c r="X304">
        <v>0</v>
      </c>
      <c r="Y304">
        <v>0</v>
      </c>
      <c r="Z304">
        <v>4</v>
      </c>
      <c r="AA304">
        <v>14</v>
      </c>
      <c r="AB304">
        <v>17</v>
      </c>
      <c r="AC304">
        <v>0</v>
      </c>
      <c r="AD304">
        <v>15</v>
      </c>
      <c r="AE304">
        <v>0</v>
      </c>
      <c r="AY304" s="59"/>
    </row>
    <row r="305" spans="1:51">
      <c r="A305" s="19">
        <v>43632</v>
      </c>
      <c r="B305" t="s">
        <v>28</v>
      </c>
      <c r="C305" s="19">
        <v>43893</v>
      </c>
      <c r="D305">
        <v>110</v>
      </c>
      <c r="E305">
        <v>37.4</v>
      </c>
      <c r="F305">
        <v>0</v>
      </c>
      <c r="G305">
        <v>1</v>
      </c>
      <c r="H305">
        <v>7.9</v>
      </c>
      <c r="I305">
        <v>1.5</v>
      </c>
      <c r="J305">
        <v>19.600000000000001</v>
      </c>
      <c r="K305">
        <v>0</v>
      </c>
      <c r="L305">
        <v>13.4</v>
      </c>
      <c r="M305">
        <v>0.9</v>
      </c>
      <c r="N305">
        <v>47.4</v>
      </c>
      <c r="O305">
        <v>0</v>
      </c>
      <c r="P305">
        <v>3.6</v>
      </c>
      <c r="Q305">
        <v>6.7</v>
      </c>
      <c r="R305">
        <v>4.3</v>
      </c>
      <c r="S305">
        <v>16.8</v>
      </c>
      <c r="T305">
        <v>3.1</v>
      </c>
      <c r="U305">
        <v>10.3</v>
      </c>
      <c r="V305">
        <v>3.7</v>
      </c>
      <c r="W305">
        <v>64</v>
      </c>
      <c r="X305">
        <v>0</v>
      </c>
      <c r="Y305">
        <v>0</v>
      </c>
      <c r="Z305">
        <v>1</v>
      </c>
      <c r="AA305">
        <v>0</v>
      </c>
      <c r="AB305">
        <v>34</v>
      </c>
      <c r="AC305">
        <v>0</v>
      </c>
      <c r="AD305">
        <v>11</v>
      </c>
      <c r="AE305">
        <v>0</v>
      </c>
      <c r="AY305" s="59"/>
    </row>
    <row r="306" spans="1:51">
      <c r="A306" s="19">
        <v>43632</v>
      </c>
      <c r="B306" t="s">
        <v>29</v>
      </c>
      <c r="C306" s="19">
        <v>43893</v>
      </c>
      <c r="D306">
        <v>37</v>
      </c>
      <c r="E306">
        <v>45.4</v>
      </c>
      <c r="F306">
        <v>0</v>
      </c>
      <c r="G306">
        <v>4.5999999999999996</v>
      </c>
      <c r="H306">
        <v>5.6</v>
      </c>
      <c r="I306">
        <v>2.7</v>
      </c>
      <c r="J306">
        <v>15.4</v>
      </c>
      <c r="K306">
        <v>1.1000000000000001</v>
      </c>
      <c r="L306">
        <v>6.3</v>
      </c>
      <c r="M306">
        <v>0.4</v>
      </c>
      <c r="N306">
        <v>62.4</v>
      </c>
      <c r="O306">
        <v>0</v>
      </c>
      <c r="P306">
        <v>4.3</v>
      </c>
      <c r="Q306">
        <v>4.5999999999999996</v>
      </c>
      <c r="R306">
        <v>3.8</v>
      </c>
      <c r="S306">
        <v>9.9</v>
      </c>
      <c r="T306">
        <v>2.9</v>
      </c>
      <c r="U306">
        <v>5.0999999999999996</v>
      </c>
      <c r="V306">
        <v>2.8</v>
      </c>
      <c r="W306">
        <v>28</v>
      </c>
      <c r="X306">
        <v>0</v>
      </c>
      <c r="Y306">
        <v>0</v>
      </c>
      <c r="Z306">
        <v>0</v>
      </c>
      <c r="AA306">
        <v>0</v>
      </c>
      <c r="AB306">
        <v>9</v>
      </c>
      <c r="AC306">
        <v>0</v>
      </c>
      <c r="AD306">
        <v>0</v>
      </c>
      <c r="AE306">
        <v>0</v>
      </c>
      <c r="AY306" s="59"/>
    </row>
    <row r="307" spans="1:51">
      <c r="A307" s="19">
        <v>43632</v>
      </c>
      <c r="B307" t="s">
        <v>30</v>
      </c>
      <c r="C307" s="19">
        <v>43893</v>
      </c>
      <c r="D307">
        <v>64</v>
      </c>
      <c r="E307">
        <v>44.8</v>
      </c>
      <c r="F307">
        <v>0</v>
      </c>
      <c r="G307">
        <v>4</v>
      </c>
      <c r="H307">
        <v>8.3000000000000007</v>
      </c>
      <c r="I307">
        <v>3.6</v>
      </c>
      <c r="J307">
        <v>14.4</v>
      </c>
      <c r="K307">
        <v>0</v>
      </c>
      <c r="L307">
        <v>7.8</v>
      </c>
      <c r="M307">
        <v>0.4</v>
      </c>
      <c r="N307">
        <v>60.9</v>
      </c>
      <c r="O307">
        <v>0</v>
      </c>
      <c r="P307">
        <v>4.2</v>
      </c>
      <c r="Q307">
        <v>5.9</v>
      </c>
      <c r="R307">
        <v>4.2</v>
      </c>
      <c r="S307">
        <v>9.6999999999999993</v>
      </c>
      <c r="T307">
        <v>2.8</v>
      </c>
      <c r="U307">
        <v>5.8</v>
      </c>
      <c r="V307">
        <v>2.9</v>
      </c>
      <c r="W307">
        <v>54</v>
      </c>
      <c r="X307">
        <v>0</v>
      </c>
      <c r="Y307">
        <v>0</v>
      </c>
      <c r="Z307">
        <v>1</v>
      </c>
      <c r="AA307">
        <v>0</v>
      </c>
      <c r="AB307">
        <v>8</v>
      </c>
      <c r="AC307">
        <v>0</v>
      </c>
      <c r="AD307">
        <v>1</v>
      </c>
      <c r="AE307">
        <v>0</v>
      </c>
      <c r="AY307" s="59"/>
    </row>
    <row r="308" spans="1:51">
      <c r="A308" s="19">
        <v>43632</v>
      </c>
      <c r="B308" t="s">
        <v>31</v>
      </c>
      <c r="C308" s="19">
        <v>43893</v>
      </c>
      <c r="D308">
        <v>228</v>
      </c>
      <c r="E308">
        <v>36.1</v>
      </c>
      <c r="F308">
        <v>0</v>
      </c>
      <c r="G308">
        <v>1.2</v>
      </c>
      <c r="H308">
        <v>8.9</v>
      </c>
      <c r="I308">
        <v>1.3</v>
      </c>
      <c r="J308">
        <v>17.7</v>
      </c>
      <c r="K308">
        <v>0</v>
      </c>
      <c r="L308">
        <v>14.8</v>
      </c>
      <c r="M308">
        <v>1.8</v>
      </c>
      <c r="N308">
        <v>45.8</v>
      </c>
      <c r="O308">
        <v>0</v>
      </c>
      <c r="P308">
        <v>3.6</v>
      </c>
      <c r="Q308">
        <v>7.9</v>
      </c>
      <c r="R308">
        <v>4.0999999999999996</v>
      </c>
      <c r="S308">
        <v>14.5</v>
      </c>
      <c r="T308">
        <v>3.4</v>
      </c>
      <c r="U308">
        <v>12.3</v>
      </c>
      <c r="V308">
        <v>4.2</v>
      </c>
      <c r="W308">
        <v>128</v>
      </c>
      <c r="X308">
        <v>0</v>
      </c>
      <c r="Y308">
        <v>0</v>
      </c>
      <c r="Z308">
        <v>4</v>
      </c>
      <c r="AA308">
        <v>0</v>
      </c>
      <c r="AB308">
        <v>63</v>
      </c>
      <c r="AC308">
        <v>0</v>
      </c>
      <c r="AD308">
        <v>33</v>
      </c>
      <c r="AE308">
        <v>0</v>
      </c>
      <c r="AY308" s="59"/>
    </row>
    <row r="309" spans="1:51">
      <c r="A309" s="19">
        <v>43632</v>
      </c>
      <c r="B309" t="s">
        <v>32</v>
      </c>
      <c r="C309" s="19">
        <v>43893</v>
      </c>
      <c r="D309">
        <v>29</v>
      </c>
      <c r="E309">
        <v>38.4</v>
      </c>
      <c r="F309">
        <v>0</v>
      </c>
      <c r="G309">
        <v>0.7</v>
      </c>
      <c r="H309">
        <v>9.6999999999999993</v>
      </c>
      <c r="I309">
        <v>2.8</v>
      </c>
      <c r="J309">
        <v>17</v>
      </c>
      <c r="K309">
        <v>0</v>
      </c>
      <c r="L309">
        <v>13.7</v>
      </c>
      <c r="M309">
        <v>0.9</v>
      </c>
      <c r="N309">
        <v>49</v>
      </c>
      <c r="O309">
        <v>0</v>
      </c>
      <c r="P309">
        <v>3.5</v>
      </c>
      <c r="Q309">
        <v>7.7</v>
      </c>
      <c r="R309">
        <v>4.4000000000000004</v>
      </c>
      <c r="S309">
        <v>13.1</v>
      </c>
      <c r="T309">
        <v>3.2</v>
      </c>
      <c r="U309">
        <v>10.7</v>
      </c>
      <c r="V309">
        <v>3.6</v>
      </c>
      <c r="W309">
        <v>17</v>
      </c>
      <c r="X309">
        <v>0</v>
      </c>
      <c r="Y309">
        <v>0</v>
      </c>
      <c r="Z309">
        <v>1</v>
      </c>
      <c r="AA309">
        <v>0</v>
      </c>
      <c r="AB309">
        <v>8</v>
      </c>
      <c r="AC309">
        <v>0</v>
      </c>
      <c r="AD309">
        <v>3</v>
      </c>
      <c r="AE309">
        <v>0</v>
      </c>
      <c r="AY309" s="59"/>
    </row>
    <row r="310" spans="1:51">
      <c r="A310" s="19">
        <v>43632</v>
      </c>
      <c r="B310" t="s">
        <v>33</v>
      </c>
      <c r="C310" s="19">
        <v>43893</v>
      </c>
      <c r="D310">
        <v>16</v>
      </c>
      <c r="E310">
        <v>38.200000000000003</v>
      </c>
      <c r="F310">
        <v>0</v>
      </c>
      <c r="G310">
        <v>2.2999999999999998</v>
      </c>
      <c r="H310">
        <v>14.2</v>
      </c>
      <c r="I310">
        <v>1.6</v>
      </c>
      <c r="J310">
        <v>47.4</v>
      </c>
      <c r="K310">
        <v>0</v>
      </c>
      <c r="L310">
        <v>18</v>
      </c>
      <c r="M310">
        <v>3.2</v>
      </c>
      <c r="N310">
        <v>30</v>
      </c>
      <c r="O310">
        <v>0</v>
      </c>
      <c r="P310">
        <v>1.7</v>
      </c>
      <c r="Q310">
        <v>5.2</v>
      </c>
      <c r="R310">
        <v>1.7</v>
      </c>
      <c r="S310">
        <v>49.5</v>
      </c>
      <c r="T310">
        <v>1.1000000000000001</v>
      </c>
      <c r="U310">
        <v>7.1</v>
      </c>
      <c r="V310">
        <v>1.9</v>
      </c>
      <c r="W310">
        <v>5</v>
      </c>
      <c r="X310">
        <v>0</v>
      </c>
      <c r="Y310">
        <v>0</v>
      </c>
      <c r="Z310">
        <v>2</v>
      </c>
      <c r="AA310">
        <v>0</v>
      </c>
      <c r="AB310">
        <v>6</v>
      </c>
      <c r="AC310">
        <v>0</v>
      </c>
      <c r="AD310">
        <v>2</v>
      </c>
      <c r="AE310">
        <v>0</v>
      </c>
      <c r="AY310" s="59"/>
    </row>
    <row r="311" spans="1:51">
      <c r="A311" s="19">
        <v>43632</v>
      </c>
      <c r="B311" t="s">
        <v>34</v>
      </c>
      <c r="C311" s="19">
        <v>43893</v>
      </c>
      <c r="D311">
        <v>99</v>
      </c>
      <c r="E311">
        <v>38.6</v>
      </c>
      <c r="F311">
        <v>0</v>
      </c>
      <c r="G311">
        <v>2.4</v>
      </c>
      <c r="H311">
        <v>10.4</v>
      </c>
      <c r="I311">
        <v>1.2</v>
      </c>
      <c r="J311">
        <v>16.2</v>
      </c>
      <c r="K311">
        <v>0</v>
      </c>
      <c r="L311">
        <v>12.3</v>
      </c>
      <c r="M311">
        <v>0.8</v>
      </c>
      <c r="N311">
        <v>50.6</v>
      </c>
      <c r="O311">
        <v>0</v>
      </c>
      <c r="P311">
        <v>3.8</v>
      </c>
      <c r="Q311">
        <v>8.4</v>
      </c>
      <c r="R311">
        <v>3.9</v>
      </c>
      <c r="S311">
        <v>12.6</v>
      </c>
      <c r="T311">
        <v>3.2</v>
      </c>
      <c r="U311">
        <v>9.6999999999999993</v>
      </c>
      <c r="V311">
        <v>3.9</v>
      </c>
      <c r="W311">
        <v>63</v>
      </c>
      <c r="X311">
        <v>0</v>
      </c>
      <c r="Y311">
        <v>0</v>
      </c>
      <c r="Z311">
        <v>3</v>
      </c>
      <c r="AA311">
        <v>0</v>
      </c>
      <c r="AB311">
        <v>26</v>
      </c>
      <c r="AC311">
        <v>0</v>
      </c>
      <c r="AD311">
        <v>7</v>
      </c>
      <c r="AE311">
        <v>0</v>
      </c>
      <c r="AY311" s="59"/>
    </row>
    <row r="312" spans="1:51">
      <c r="A312" s="19">
        <v>43632</v>
      </c>
      <c r="B312" t="s">
        <v>35</v>
      </c>
      <c r="C312" s="19">
        <v>43900</v>
      </c>
      <c r="D312">
        <v>20</v>
      </c>
      <c r="E312">
        <v>39.6</v>
      </c>
      <c r="F312">
        <v>0</v>
      </c>
      <c r="G312">
        <v>0.5</v>
      </c>
      <c r="H312">
        <v>9.9</v>
      </c>
      <c r="I312">
        <v>4.8</v>
      </c>
      <c r="J312">
        <v>13.7</v>
      </c>
      <c r="K312">
        <v>0</v>
      </c>
      <c r="L312">
        <v>13.3</v>
      </c>
      <c r="M312">
        <v>0</v>
      </c>
      <c r="N312">
        <v>51.8</v>
      </c>
      <c r="O312">
        <v>0</v>
      </c>
      <c r="P312">
        <v>3.5</v>
      </c>
      <c r="Q312">
        <v>8.1</v>
      </c>
      <c r="R312">
        <v>5.2</v>
      </c>
      <c r="S312">
        <v>10.1</v>
      </c>
      <c r="T312">
        <v>3.2</v>
      </c>
      <c r="U312">
        <v>10.3</v>
      </c>
      <c r="V312">
        <v>3.2</v>
      </c>
      <c r="W312">
        <v>15</v>
      </c>
      <c r="X312">
        <v>0</v>
      </c>
      <c r="Y312">
        <v>0</v>
      </c>
      <c r="Z312">
        <v>1</v>
      </c>
      <c r="AA312">
        <v>0</v>
      </c>
      <c r="AB312">
        <v>2</v>
      </c>
      <c r="AC312">
        <v>0</v>
      </c>
      <c r="AD312">
        <v>2</v>
      </c>
      <c r="AE312">
        <v>0</v>
      </c>
      <c r="AY312" s="59"/>
    </row>
    <row r="313" spans="1:51">
      <c r="A313" s="19">
        <v>43632</v>
      </c>
      <c r="B313" t="s">
        <v>36</v>
      </c>
      <c r="C313" s="19">
        <v>43900</v>
      </c>
      <c r="D313">
        <v>125</v>
      </c>
      <c r="E313">
        <v>41.2</v>
      </c>
      <c r="F313">
        <v>0</v>
      </c>
      <c r="G313">
        <v>1</v>
      </c>
      <c r="H313">
        <v>8.1</v>
      </c>
      <c r="I313">
        <v>3.1</v>
      </c>
      <c r="J313">
        <v>20.2</v>
      </c>
      <c r="K313">
        <v>0</v>
      </c>
      <c r="L313">
        <v>12</v>
      </c>
      <c r="M313">
        <v>0.9</v>
      </c>
      <c r="N313">
        <v>53.2</v>
      </c>
      <c r="O313">
        <v>0</v>
      </c>
      <c r="P313">
        <v>3.3</v>
      </c>
      <c r="Q313">
        <v>6</v>
      </c>
      <c r="R313">
        <v>4.2</v>
      </c>
      <c r="S313">
        <v>15.4</v>
      </c>
      <c r="T313">
        <v>2.9</v>
      </c>
      <c r="U313">
        <v>8.5</v>
      </c>
      <c r="V313">
        <v>3.2</v>
      </c>
      <c r="W313">
        <v>77</v>
      </c>
      <c r="X313">
        <v>0</v>
      </c>
      <c r="Y313">
        <v>0</v>
      </c>
      <c r="Z313">
        <v>2</v>
      </c>
      <c r="AA313">
        <v>0</v>
      </c>
      <c r="AB313">
        <v>38</v>
      </c>
      <c r="AC313">
        <v>0</v>
      </c>
      <c r="AD313">
        <v>8</v>
      </c>
      <c r="AE313">
        <v>0</v>
      </c>
      <c r="AY313" s="59"/>
    </row>
    <row r="314" spans="1:51">
      <c r="A314" s="19">
        <v>43632</v>
      </c>
      <c r="B314" t="s">
        <v>37</v>
      </c>
      <c r="C314" s="19">
        <v>43900</v>
      </c>
      <c r="D314">
        <v>36</v>
      </c>
      <c r="E314">
        <v>44.9</v>
      </c>
      <c r="F314">
        <v>0</v>
      </c>
      <c r="G314">
        <v>5.9</v>
      </c>
      <c r="H314">
        <v>6.6</v>
      </c>
      <c r="I314">
        <v>2.2999999999999998</v>
      </c>
      <c r="J314">
        <v>15.3</v>
      </c>
      <c r="K314">
        <v>0</v>
      </c>
      <c r="L314">
        <v>7.2</v>
      </c>
      <c r="M314">
        <v>0.4</v>
      </c>
      <c r="N314">
        <v>61.1</v>
      </c>
      <c r="O314">
        <v>0</v>
      </c>
      <c r="P314">
        <v>4.9000000000000004</v>
      </c>
      <c r="Q314">
        <v>5.0999999999999996</v>
      </c>
      <c r="R314">
        <v>3.9</v>
      </c>
      <c r="S314">
        <v>10.4</v>
      </c>
      <c r="T314">
        <v>2.9</v>
      </c>
      <c r="U314">
        <v>5.0999999999999996</v>
      </c>
      <c r="V314">
        <v>3.2</v>
      </c>
      <c r="W314">
        <v>27</v>
      </c>
      <c r="X314">
        <v>0</v>
      </c>
      <c r="Y314">
        <v>0</v>
      </c>
      <c r="Z314">
        <v>0</v>
      </c>
      <c r="AA314">
        <v>0</v>
      </c>
      <c r="AB314">
        <v>9</v>
      </c>
      <c r="AC314">
        <v>0</v>
      </c>
      <c r="AD314">
        <v>0</v>
      </c>
      <c r="AE314">
        <v>0</v>
      </c>
      <c r="AY314" s="59"/>
    </row>
    <row r="315" spans="1:51">
      <c r="A315" s="19">
        <v>43632</v>
      </c>
      <c r="B315" t="s">
        <v>38</v>
      </c>
      <c r="C315" s="19">
        <v>43900</v>
      </c>
      <c r="D315">
        <v>68</v>
      </c>
      <c r="E315">
        <v>43.8</v>
      </c>
      <c r="F315">
        <v>0</v>
      </c>
      <c r="G315">
        <v>3.4</v>
      </c>
      <c r="H315">
        <v>7.4</v>
      </c>
      <c r="I315">
        <v>3.4</v>
      </c>
      <c r="J315">
        <v>15.8</v>
      </c>
      <c r="K315">
        <v>0</v>
      </c>
      <c r="L315">
        <v>8.8000000000000007</v>
      </c>
      <c r="M315">
        <v>0.5</v>
      </c>
      <c r="N315">
        <v>58.4</v>
      </c>
      <c r="O315">
        <v>0</v>
      </c>
      <c r="P315">
        <v>3.8</v>
      </c>
      <c r="Q315">
        <v>6.1</v>
      </c>
      <c r="R315">
        <v>4</v>
      </c>
      <c r="S315">
        <v>11.2</v>
      </c>
      <c r="T315">
        <v>3</v>
      </c>
      <c r="U315">
        <v>6.4</v>
      </c>
      <c r="V315">
        <v>3.2</v>
      </c>
      <c r="W315">
        <v>49</v>
      </c>
      <c r="X315">
        <v>0</v>
      </c>
      <c r="Y315">
        <v>0</v>
      </c>
      <c r="Z315">
        <v>1</v>
      </c>
      <c r="AA315">
        <v>0</v>
      </c>
      <c r="AB315">
        <v>17</v>
      </c>
      <c r="AC315">
        <v>0</v>
      </c>
      <c r="AD315">
        <v>1</v>
      </c>
      <c r="AE315">
        <v>0</v>
      </c>
      <c r="AY315" s="59"/>
    </row>
    <row r="316" spans="1:51">
      <c r="A316" s="19">
        <v>43632</v>
      </c>
      <c r="B316" t="s">
        <v>39</v>
      </c>
      <c r="C316" s="19">
        <v>43900</v>
      </c>
      <c r="D316">
        <v>14</v>
      </c>
      <c r="E316">
        <v>39.299999999999997</v>
      </c>
      <c r="F316">
        <v>0</v>
      </c>
      <c r="G316">
        <v>1.1000000000000001</v>
      </c>
      <c r="H316">
        <v>10.6</v>
      </c>
      <c r="I316">
        <v>3.7</v>
      </c>
      <c r="J316">
        <v>14.6</v>
      </c>
      <c r="K316">
        <v>0</v>
      </c>
      <c r="L316">
        <v>13.1</v>
      </c>
      <c r="M316">
        <v>0.3</v>
      </c>
      <c r="N316">
        <v>51.2</v>
      </c>
      <c r="O316">
        <v>0</v>
      </c>
      <c r="P316">
        <v>3.4</v>
      </c>
      <c r="Q316">
        <v>8.5</v>
      </c>
      <c r="R316">
        <v>4.7</v>
      </c>
      <c r="S316">
        <v>10.8</v>
      </c>
      <c r="T316">
        <v>3.3</v>
      </c>
      <c r="U316">
        <v>10</v>
      </c>
      <c r="V316">
        <v>3.6</v>
      </c>
      <c r="W316">
        <v>10</v>
      </c>
      <c r="X316">
        <v>0</v>
      </c>
      <c r="Y316">
        <v>0</v>
      </c>
      <c r="Z316">
        <v>1</v>
      </c>
      <c r="AA316">
        <v>0</v>
      </c>
      <c r="AB316">
        <v>2</v>
      </c>
      <c r="AC316">
        <v>0</v>
      </c>
      <c r="AD316">
        <v>1</v>
      </c>
      <c r="AE316">
        <v>0</v>
      </c>
      <c r="AY316" s="59"/>
    </row>
    <row r="317" spans="1:51">
      <c r="A317" s="19">
        <v>43632</v>
      </c>
      <c r="B317" t="s">
        <v>40</v>
      </c>
      <c r="C317" s="19">
        <v>43900</v>
      </c>
      <c r="D317">
        <v>89</v>
      </c>
      <c r="E317">
        <v>35.4</v>
      </c>
      <c r="F317">
        <v>0</v>
      </c>
      <c r="G317">
        <v>1.5</v>
      </c>
      <c r="H317">
        <v>8.1999999999999993</v>
      </c>
      <c r="I317">
        <v>0.2</v>
      </c>
      <c r="J317">
        <v>24.8</v>
      </c>
      <c r="K317">
        <v>0</v>
      </c>
      <c r="L317">
        <v>12.5</v>
      </c>
      <c r="M317">
        <v>6.4</v>
      </c>
      <c r="N317">
        <v>41.5</v>
      </c>
      <c r="O317">
        <v>0</v>
      </c>
      <c r="P317">
        <v>3.6</v>
      </c>
      <c r="Q317">
        <v>6.6</v>
      </c>
      <c r="R317">
        <v>3.4</v>
      </c>
      <c r="S317">
        <v>22.7</v>
      </c>
      <c r="T317">
        <v>3.2</v>
      </c>
      <c r="U317">
        <v>9.6</v>
      </c>
      <c r="V317">
        <v>5.9</v>
      </c>
      <c r="W317">
        <v>48</v>
      </c>
      <c r="X317">
        <v>0</v>
      </c>
      <c r="Y317">
        <v>0</v>
      </c>
      <c r="Z317">
        <v>1</v>
      </c>
      <c r="AA317">
        <v>0</v>
      </c>
      <c r="AB317">
        <v>34</v>
      </c>
      <c r="AC317">
        <v>0</v>
      </c>
      <c r="AD317">
        <v>6</v>
      </c>
      <c r="AE317">
        <v>0</v>
      </c>
      <c r="AY317" s="59"/>
    </row>
    <row r="318" spans="1:51">
      <c r="A318" s="19">
        <v>43632</v>
      </c>
      <c r="B318" t="s">
        <v>41</v>
      </c>
      <c r="C318" s="19">
        <v>43904</v>
      </c>
      <c r="D318">
        <v>6</v>
      </c>
      <c r="E318">
        <v>37.4</v>
      </c>
      <c r="F318">
        <v>0</v>
      </c>
      <c r="G318">
        <v>2.4</v>
      </c>
      <c r="H318">
        <v>8.1999999999999993</v>
      </c>
      <c r="I318">
        <v>1.7</v>
      </c>
      <c r="J318">
        <v>18.899999999999999</v>
      </c>
      <c r="K318">
        <v>0</v>
      </c>
      <c r="L318">
        <v>11.2</v>
      </c>
      <c r="M318">
        <v>1.1000000000000001</v>
      </c>
      <c r="N318">
        <v>47.9</v>
      </c>
      <c r="O318">
        <v>0</v>
      </c>
      <c r="P318">
        <v>4.4000000000000004</v>
      </c>
      <c r="Q318">
        <v>7.1</v>
      </c>
      <c r="R318">
        <v>4.4000000000000004</v>
      </c>
      <c r="S318">
        <v>15.3</v>
      </c>
      <c r="T318">
        <v>3.4</v>
      </c>
      <c r="U318">
        <v>9.4</v>
      </c>
      <c r="V318">
        <v>4</v>
      </c>
      <c r="W318">
        <v>4</v>
      </c>
      <c r="X318">
        <v>0</v>
      </c>
      <c r="Y318">
        <v>0</v>
      </c>
      <c r="Z318">
        <v>0</v>
      </c>
      <c r="AA318">
        <v>0</v>
      </c>
      <c r="AB318">
        <v>2</v>
      </c>
      <c r="AC318">
        <v>0</v>
      </c>
      <c r="AD318">
        <v>0</v>
      </c>
      <c r="AE318">
        <v>0</v>
      </c>
      <c r="AY318" s="59"/>
    </row>
    <row r="319" spans="1:51">
      <c r="A319" s="19">
        <v>43632</v>
      </c>
      <c r="B319" t="s">
        <v>43</v>
      </c>
      <c r="C319" s="19">
        <v>43907</v>
      </c>
      <c r="D319">
        <v>67</v>
      </c>
      <c r="E319">
        <v>39.1</v>
      </c>
      <c r="F319">
        <v>0</v>
      </c>
      <c r="G319">
        <v>1.3</v>
      </c>
      <c r="H319">
        <v>9.5</v>
      </c>
      <c r="I319">
        <v>3.4</v>
      </c>
      <c r="J319">
        <v>21.4</v>
      </c>
      <c r="K319">
        <v>0</v>
      </c>
      <c r="L319">
        <v>13.6</v>
      </c>
      <c r="M319">
        <v>1.4</v>
      </c>
      <c r="N319">
        <v>48.3</v>
      </c>
      <c r="O319">
        <v>0</v>
      </c>
      <c r="P319">
        <v>3.5</v>
      </c>
      <c r="Q319">
        <v>6.9</v>
      </c>
      <c r="R319">
        <v>4.3</v>
      </c>
      <c r="S319">
        <v>17.3</v>
      </c>
      <c r="T319">
        <v>2.9</v>
      </c>
      <c r="U319">
        <v>9.8000000000000007</v>
      </c>
      <c r="V319">
        <v>3.7</v>
      </c>
      <c r="W319">
        <v>37</v>
      </c>
      <c r="X319">
        <v>0</v>
      </c>
      <c r="Y319">
        <v>0</v>
      </c>
      <c r="Z319">
        <v>2</v>
      </c>
      <c r="AA319">
        <v>0</v>
      </c>
      <c r="AB319">
        <v>21</v>
      </c>
      <c r="AC319">
        <v>0</v>
      </c>
      <c r="AD319">
        <v>7</v>
      </c>
      <c r="AE319">
        <v>0</v>
      </c>
      <c r="AY319" s="59"/>
    </row>
    <row r="320" spans="1:51">
      <c r="A320" s="19">
        <v>43632</v>
      </c>
      <c r="B320" t="s">
        <v>44</v>
      </c>
      <c r="C320" s="19">
        <v>43907</v>
      </c>
      <c r="D320">
        <v>219</v>
      </c>
      <c r="E320">
        <v>38.299999999999997</v>
      </c>
      <c r="F320">
        <v>0</v>
      </c>
      <c r="G320">
        <v>0.8</v>
      </c>
      <c r="H320">
        <v>6.2</v>
      </c>
      <c r="I320">
        <v>0.2</v>
      </c>
      <c r="J320">
        <v>19.899999999999999</v>
      </c>
      <c r="K320">
        <v>0</v>
      </c>
      <c r="L320">
        <v>11.9</v>
      </c>
      <c r="M320">
        <v>3.6</v>
      </c>
      <c r="N320">
        <v>48.2</v>
      </c>
      <c r="O320">
        <v>0</v>
      </c>
      <c r="P320">
        <v>3.2</v>
      </c>
      <c r="Q320">
        <v>6.1</v>
      </c>
      <c r="R320">
        <v>3.4</v>
      </c>
      <c r="S320">
        <v>16.7</v>
      </c>
      <c r="T320">
        <v>3.1</v>
      </c>
      <c r="U320">
        <v>9.6</v>
      </c>
      <c r="V320">
        <v>5.0999999999999996</v>
      </c>
      <c r="W320">
        <v>135</v>
      </c>
      <c r="X320">
        <v>0</v>
      </c>
      <c r="Y320">
        <v>0</v>
      </c>
      <c r="Z320">
        <v>1</v>
      </c>
      <c r="AA320">
        <v>0</v>
      </c>
      <c r="AB320">
        <v>70</v>
      </c>
      <c r="AC320">
        <v>0</v>
      </c>
      <c r="AD320">
        <v>13</v>
      </c>
      <c r="AE320">
        <v>0</v>
      </c>
      <c r="AY320" s="59"/>
    </row>
    <row r="321" spans="1:51">
      <c r="A321" s="19">
        <v>43632</v>
      </c>
      <c r="B321" t="s">
        <v>45</v>
      </c>
      <c r="C321" s="19">
        <v>43907</v>
      </c>
      <c r="D321">
        <v>155</v>
      </c>
      <c r="E321">
        <v>45.4</v>
      </c>
      <c r="F321">
        <v>0</v>
      </c>
      <c r="G321">
        <v>1.3</v>
      </c>
      <c r="H321">
        <v>6.4</v>
      </c>
      <c r="I321">
        <v>0.9</v>
      </c>
      <c r="J321">
        <v>15.8</v>
      </c>
      <c r="K321">
        <v>0</v>
      </c>
      <c r="L321">
        <v>10.199999999999999</v>
      </c>
      <c r="M321">
        <v>1.2</v>
      </c>
      <c r="N321">
        <v>60.9</v>
      </c>
      <c r="O321">
        <v>0</v>
      </c>
      <c r="P321">
        <v>3</v>
      </c>
      <c r="Q321">
        <v>5.2</v>
      </c>
      <c r="R321">
        <v>3.2</v>
      </c>
      <c r="S321">
        <v>11.1</v>
      </c>
      <c r="T321">
        <v>2.9</v>
      </c>
      <c r="U321">
        <v>7.2</v>
      </c>
      <c r="V321">
        <v>3.3</v>
      </c>
      <c r="W321">
        <v>111</v>
      </c>
      <c r="X321">
        <v>0</v>
      </c>
      <c r="Y321">
        <v>0</v>
      </c>
      <c r="Z321">
        <v>1</v>
      </c>
      <c r="AA321">
        <v>0</v>
      </c>
      <c r="AB321">
        <v>38</v>
      </c>
      <c r="AC321">
        <v>0</v>
      </c>
      <c r="AD321">
        <v>5</v>
      </c>
      <c r="AE321">
        <v>0</v>
      </c>
      <c r="AY321" s="59"/>
    </row>
    <row r="322" spans="1:51">
      <c r="A322" s="19">
        <v>43632</v>
      </c>
      <c r="B322" t="s">
        <v>42</v>
      </c>
      <c r="C322" s="19">
        <v>43907</v>
      </c>
      <c r="D322">
        <v>136</v>
      </c>
      <c r="E322">
        <v>41.5</v>
      </c>
      <c r="F322">
        <v>0</v>
      </c>
      <c r="G322">
        <v>0.5</v>
      </c>
      <c r="H322">
        <v>12.1</v>
      </c>
      <c r="I322">
        <v>4.5999999999999996</v>
      </c>
      <c r="J322">
        <v>24.3</v>
      </c>
      <c r="K322">
        <v>0</v>
      </c>
      <c r="L322">
        <v>12.3</v>
      </c>
      <c r="M322">
        <v>1.4</v>
      </c>
      <c r="N322">
        <v>49.8</v>
      </c>
      <c r="O322">
        <v>0</v>
      </c>
      <c r="P322">
        <v>2.8</v>
      </c>
      <c r="Q322">
        <v>7.9</v>
      </c>
      <c r="R322">
        <v>4.0999999999999996</v>
      </c>
      <c r="S322">
        <v>18.399999999999999</v>
      </c>
      <c r="T322">
        <v>2.7</v>
      </c>
      <c r="U322">
        <v>8</v>
      </c>
      <c r="V322">
        <v>3.1</v>
      </c>
      <c r="W322">
        <v>74</v>
      </c>
      <c r="X322">
        <v>0</v>
      </c>
      <c r="Y322">
        <v>0</v>
      </c>
      <c r="Z322">
        <v>9</v>
      </c>
      <c r="AA322">
        <v>0</v>
      </c>
      <c r="AB322">
        <v>44</v>
      </c>
      <c r="AC322">
        <v>0</v>
      </c>
      <c r="AD322">
        <v>9</v>
      </c>
      <c r="AE322">
        <v>0</v>
      </c>
      <c r="AY322" s="59"/>
    </row>
    <row r="323" spans="1:51">
      <c r="A323" s="19">
        <v>43632</v>
      </c>
      <c r="B323" t="s">
        <v>46</v>
      </c>
      <c r="C323" s="19">
        <v>43914</v>
      </c>
      <c r="D323">
        <v>105</v>
      </c>
      <c r="E323">
        <v>43.4</v>
      </c>
      <c r="F323">
        <v>0</v>
      </c>
      <c r="G323">
        <v>3.7</v>
      </c>
      <c r="H323">
        <v>6.1</v>
      </c>
      <c r="I323">
        <v>2.8</v>
      </c>
      <c r="J323">
        <v>16</v>
      </c>
      <c r="K323">
        <v>0</v>
      </c>
      <c r="L323">
        <v>9.9</v>
      </c>
      <c r="M323">
        <v>0.4</v>
      </c>
      <c r="N323">
        <v>55.8</v>
      </c>
      <c r="O323">
        <v>0</v>
      </c>
      <c r="P323">
        <v>4.5</v>
      </c>
      <c r="Q323">
        <v>5.5</v>
      </c>
      <c r="R323">
        <v>4.4000000000000004</v>
      </c>
      <c r="S323">
        <v>11.7</v>
      </c>
      <c r="T323">
        <v>3.3</v>
      </c>
      <c r="U323">
        <v>7.4</v>
      </c>
      <c r="V323">
        <v>3.3</v>
      </c>
      <c r="W323">
        <v>75</v>
      </c>
      <c r="X323">
        <v>0</v>
      </c>
      <c r="Y323">
        <v>0</v>
      </c>
      <c r="Z323">
        <v>0</v>
      </c>
      <c r="AA323">
        <v>0</v>
      </c>
      <c r="AB323">
        <v>27</v>
      </c>
      <c r="AC323">
        <v>0</v>
      </c>
      <c r="AD323">
        <v>3</v>
      </c>
      <c r="AE323">
        <v>0</v>
      </c>
      <c r="AY323" s="59"/>
    </row>
    <row r="324" spans="1:51">
      <c r="A324" s="19">
        <v>43632</v>
      </c>
      <c r="B324" t="s">
        <v>47</v>
      </c>
      <c r="C324" s="19">
        <v>43919</v>
      </c>
      <c r="D324">
        <v>51</v>
      </c>
      <c r="E324">
        <v>37.4</v>
      </c>
      <c r="F324">
        <v>0</v>
      </c>
      <c r="G324">
        <v>2.4</v>
      </c>
      <c r="H324">
        <v>8.1999999999999993</v>
      </c>
      <c r="I324">
        <v>1.7</v>
      </c>
      <c r="J324">
        <v>18.899999999999999</v>
      </c>
      <c r="K324">
        <v>0</v>
      </c>
      <c r="L324">
        <v>11.2</v>
      </c>
      <c r="M324">
        <v>1.1000000000000001</v>
      </c>
      <c r="N324">
        <v>46</v>
      </c>
      <c r="O324">
        <v>0</v>
      </c>
      <c r="P324">
        <v>4.4000000000000004</v>
      </c>
      <c r="Q324">
        <v>7.8</v>
      </c>
      <c r="R324">
        <v>4.3</v>
      </c>
      <c r="S324">
        <v>16</v>
      </c>
      <c r="T324">
        <v>3.6</v>
      </c>
      <c r="U324">
        <v>9.4</v>
      </c>
      <c r="V324">
        <v>4.2</v>
      </c>
      <c r="W324">
        <v>32</v>
      </c>
      <c r="X324">
        <v>0</v>
      </c>
      <c r="Y324">
        <v>0</v>
      </c>
      <c r="Z324">
        <v>1</v>
      </c>
      <c r="AA324">
        <v>0</v>
      </c>
      <c r="AB324">
        <v>16</v>
      </c>
      <c r="AC324">
        <v>0</v>
      </c>
      <c r="AD324">
        <v>2</v>
      </c>
      <c r="AE324">
        <v>0</v>
      </c>
      <c r="AY324" s="59"/>
    </row>
    <row r="325" spans="1:51">
      <c r="A325" s="19">
        <v>43632</v>
      </c>
      <c r="B325" t="s">
        <v>48</v>
      </c>
      <c r="C325" s="19">
        <v>43925</v>
      </c>
      <c r="D325">
        <v>15</v>
      </c>
      <c r="E325">
        <v>36.9</v>
      </c>
      <c r="F325">
        <v>0</v>
      </c>
      <c r="G325">
        <v>0.8</v>
      </c>
      <c r="H325">
        <v>9.6999999999999993</v>
      </c>
      <c r="I325">
        <v>1.2</v>
      </c>
      <c r="J325">
        <v>14.1</v>
      </c>
      <c r="K325">
        <v>0</v>
      </c>
      <c r="L325">
        <v>14</v>
      </c>
      <c r="M325">
        <v>0.4</v>
      </c>
      <c r="N325">
        <v>46</v>
      </c>
      <c r="O325">
        <v>0</v>
      </c>
      <c r="P325">
        <v>3.9</v>
      </c>
      <c r="Q325">
        <v>8.8000000000000007</v>
      </c>
      <c r="R325">
        <v>4.5</v>
      </c>
      <c r="S325">
        <v>11.5</v>
      </c>
      <c r="T325">
        <v>3.8</v>
      </c>
      <c r="U325">
        <v>11.7</v>
      </c>
      <c r="V325">
        <v>3.9</v>
      </c>
      <c r="W325">
        <v>11</v>
      </c>
      <c r="X325">
        <v>0</v>
      </c>
      <c r="Y325">
        <v>0</v>
      </c>
      <c r="Z325">
        <v>0</v>
      </c>
      <c r="AA325">
        <v>0</v>
      </c>
      <c r="AB325">
        <v>2</v>
      </c>
      <c r="AC325">
        <v>0</v>
      </c>
      <c r="AD325">
        <v>2</v>
      </c>
      <c r="AE325">
        <v>0</v>
      </c>
      <c r="AY325" s="59"/>
    </row>
    <row r="326" spans="1:51">
      <c r="A326" s="19">
        <v>43632</v>
      </c>
      <c r="B326" t="s">
        <v>49</v>
      </c>
      <c r="C326" s="19">
        <v>43925</v>
      </c>
      <c r="D326">
        <v>24</v>
      </c>
      <c r="E326">
        <v>34.4</v>
      </c>
      <c r="F326">
        <v>0</v>
      </c>
      <c r="G326">
        <v>0.8</v>
      </c>
      <c r="H326">
        <v>9.3000000000000007</v>
      </c>
      <c r="I326">
        <v>0.2</v>
      </c>
      <c r="J326">
        <v>24.1</v>
      </c>
      <c r="K326">
        <v>0</v>
      </c>
      <c r="L326">
        <v>14.4</v>
      </c>
      <c r="M326">
        <v>5.7</v>
      </c>
      <c r="N326">
        <v>38.799999999999997</v>
      </c>
      <c r="O326">
        <v>0</v>
      </c>
      <c r="P326">
        <v>3.6</v>
      </c>
      <c r="Q326">
        <v>7.7</v>
      </c>
      <c r="R326">
        <v>3.6</v>
      </c>
      <c r="S326">
        <v>21.7</v>
      </c>
      <c r="T326">
        <v>3.6</v>
      </c>
      <c r="U326">
        <v>11.1</v>
      </c>
      <c r="V326">
        <v>5.7</v>
      </c>
      <c r="W326">
        <v>12</v>
      </c>
      <c r="X326">
        <v>0</v>
      </c>
      <c r="Y326">
        <v>0</v>
      </c>
      <c r="Z326">
        <v>1</v>
      </c>
      <c r="AA326">
        <v>0</v>
      </c>
      <c r="AB326">
        <v>8</v>
      </c>
      <c r="AC326">
        <v>0</v>
      </c>
      <c r="AD326">
        <v>3</v>
      </c>
      <c r="AE326">
        <v>0</v>
      </c>
      <c r="AY326" s="59"/>
    </row>
    <row r="327" spans="1:51">
      <c r="A327" s="19">
        <v>43632</v>
      </c>
      <c r="B327" t="s">
        <v>50</v>
      </c>
      <c r="C327" s="19">
        <v>43925</v>
      </c>
      <c r="D327">
        <v>54</v>
      </c>
      <c r="E327">
        <v>44.6</v>
      </c>
      <c r="F327">
        <v>0</v>
      </c>
      <c r="G327">
        <v>4.9000000000000004</v>
      </c>
      <c r="H327">
        <v>7.2</v>
      </c>
      <c r="I327">
        <v>3</v>
      </c>
      <c r="J327">
        <v>14.9</v>
      </c>
      <c r="K327">
        <v>0</v>
      </c>
      <c r="L327">
        <v>7.2</v>
      </c>
      <c r="M327">
        <v>0.4</v>
      </c>
      <c r="N327">
        <v>58.1</v>
      </c>
      <c r="O327">
        <v>0</v>
      </c>
      <c r="P327">
        <v>4.9000000000000004</v>
      </c>
      <c r="Q327">
        <v>5.8</v>
      </c>
      <c r="R327">
        <v>4.4000000000000004</v>
      </c>
      <c r="S327">
        <v>10</v>
      </c>
      <c r="T327">
        <v>2.9</v>
      </c>
      <c r="U327">
        <v>6.1</v>
      </c>
      <c r="V327">
        <v>3.4</v>
      </c>
      <c r="W327">
        <v>46</v>
      </c>
      <c r="X327">
        <v>0</v>
      </c>
      <c r="Y327">
        <v>0</v>
      </c>
      <c r="Z327">
        <v>0</v>
      </c>
      <c r="AA327">
        <v>0</v>
      </c>
      <c r="AB327">
        <v>8</v>
      </c>
      <c r="AC327">
        <v>0</v>
      </c>
      <c r="AD327">
        <v>0</v>
      </c>
      <c r="AE327">
        <v>0</v>
      </c>
      <c r="AY327" s="59"/>
    </row>
    <row r="328" spans="1:51">
      <c r="A328" s="19">
        <v>43632</v>
      </c>
      <c r="B328" t="s">
        <v>51</v>
      </c>
      <c r="C328" s="19">
        <v>43925</v>
      </c>
      <c r="D328">
        <v>14</v>
      </c>
      <c r="E328">
        <v>37.5</v>
      </c>
      <c r="F328">
        <v>0</v>
      </c>
      <c r="G328">
        <v>0.5</v>
      </c>
      <c r="H328">
        <v>10.7</v>
      </c>
      <c r="I328">
        <v>3</v>
      </c>
      <c r="J328">
        <v>17</v>
      </c>
      <c r="K328">
        <v>0</v>
      </c>
      <c r="L328">
        <v>15.1</v>
      </c>
      <c r="M328">
        <v>0.2</v>
      </c>
      <c r="N328">
        <v>44.5</v>
      </c>
      <c r="O328">
        <v>0</v>
      </c>
      <c r="P328">
        <v>3.7</v>
      </c>
      <c r="Q328">
        <v>8.9</v>
      </c>
      <c r="R328">
        <v>4.5999999999999996</v>
      </c>
      <c r="S328">
        <v>13.4</v>
      </c>
      <c r="T328">
        <v>3.5</v>
      </c>
      <c r="U328">
        <v>12.4</v>
      </c>
      <c r="V328">
        <v>3.7</v>
      </c>
      <c r="W328">
        <v>7</v>
      </c>
      <c r="X328">
        <v>0</v>
      </c>
      <c r="Y328">
        <v>0</v>
      </c>
      <c r="Z328">
        <v>1</v>
      </c>
      <c r="AA328">
        <v>0</v>
      </c>
      <c r="AB328">
        <v>3</v>
      </c>
      <c r="AC328">
        <v>0</v>
      </c>
      <c r="AD328">
        <v>3</v>
      </c>
      <c r="AE328">
        <v>0</v>
      </c>
      <c r="AY328" s="59"/>
    </row>
    <row r="329" spans="1:51">
      <c r="A329" s="19">
        <v>43632</v>
      </c>
      <c r="B329" t="s">
        <v>52</v>
      </c>
      <c r="C329" s="19">
        <v>43928</v>
      </c>
      <c r="D329">
        <v>84</v>
      </c>
      <c r="E329">
        <v>32.799999999999997</v>
      </c>
      <c r="F329">
        <v>0</v>
      </c>
      <c r="G329">
        <v>1</v>
      </c>
      <c r="H329">
        <v>7.6</v>
      </c>
      <c r="I329">
        <v>3.2</v>
      </c>
      <c r="J329">
        <v>26.1</v>
      </c>
      <c r="K329">
        <v>0</v>
      </c>
      <c r="L329">
        <v>14.8</v>
      </c>
      <c r="M329">
        <v>0.7</v>
      </c>
      <c r="N329">
        <v>35.9</v>
      </c>
      <c r="O329">
        <v>0</v>
      </c>
      <c r="P329">
        <v>3.7</v>
      </c>
      <c r="Q329">
        <v>6.4</v>
      </c>
      <c r="R329">
        <v>5</v>
      </c>
      <c r="S329">
        <v>24.7</v>
      </c>
      <c r="T329">
        <v>3.8</v>
      </c>
      <c r="U329">
        <v>12.2</v>
      </c>
      <c r="V329">
        <v>4</v>
      </c>
      <c r="W329">
        <v>40</v>
      </c>
      <c r="X329">
        <v>0</v>
      </c>
      <c r="Y329">
        <v>0</v>
      </c>
      <c r="Z329">
        <v>1</v>
      </c>
      <c r="AA329">
        <v>0</v>
      </c>
      <c r="AB329">
        <v>31</v>
      </c>
      <c r="AC329">
        <v>0</v>
      </c>
      <c r="AD329">
        <v>12</v>
      </c>
      <c r="AE329">
        <v>0</v>
      </c>
      <c r="AY329" s="59"/>
    </row>
    <row r="330" spans="1:51">
      <c r="A330" s="19">
        <v>43632</v>
      </c>
      <c r="B330" t="s">
        <v>53</v>
      </c>
      <c r="C330" s="19">
        <v>43949</v>
      </c>
      <c r="D330">
        <v>60</v>
      </c>
      <c r="E330">
        <v>31.9</v>
      </c>
      <c r="F330">
        <v>0</v>
      </c>
      <c r="G330">
        <v>3.8</v>
      </c>
      <c r="H330">
        <v>12.3</v>
      </c>
      <c r="I330">
        <v>0.1</v>
      </c>
      <c r="J330">
        <v>20.6</v>
      </c>
      <c r="K330">
        <v>0</v>
      </c>
      <c r="L330">
        <v>14.8</v>
      </c>
      <c r="M330">
        <v>0.7</v>
      </c>
      <c r="N330">
        <v>34.9</v>
      </c>
      <c r="O330">
        <v>0</v>
      </c>
      <c r="P330">
        <v>5.8</v>
      </c>
      <c r="Q330">
        <v>10.9</v>
      </c>
      <c r="R330">
        <v>4.3</v>
      </c>
      <c r="S330">
        <v>18.2</v>
      </c>
      <c r="T330">
        <v>4.0999999999999996</v>
      </c>
      <c r="U330">
        <v>13</v>
      </c>
      <c r="V330">
        <v>4.4000000000000004</v>
      </c>
      <c r="W330">
        <v>29</v>
      </c>
      <c r="X330">
        <v>0</v>
      </c>
      <c r="Y330">
        <v>0</v>
      </c>
      <c r="Z330">
        <v>4</v>
      </c>
      <c r="AA330">
        <v>0</v>
      </c>
      <c r="AB330">
        <v>18</v>
      </c>
      <c r="AC330">
        <v>0</v>
      </c>
      <c r="AD330">
        <v>9</v>
      </c>
      <c r="AE330">
        <v>0</v>
      </c>
      <c r="AY330" s="59"/>
    </row>
    <row r="331" spans="1:51">
      <c r="A331" s="19">
        <v>43632</v>
      </c>
      <c r="B331" t="s">
        <v>54</v>
      </c>
      <c r="C331" s="19">
        <v>43949</v>
      </c>
      <c r="D331">
        <v>21</v>
      </c>
      <c r="E331">
        <v>45.6</v>
      </c>
      <c r="F331">
        <v>0</v>
      </c>
      <c r="G331">
        <v>4.5</v>
      </c>
      <c r="H331">
        <v>13.8</v>
      </c>
      <c r="I331">
        <v>0.1</v>
      </c>
      <c r="J331">
        <v>21.9</v>
      </c>
      <c r="K331">
        <v>0</v>
      </c>
      <c r="L331">
        <v>13.8</v>
      </c>
      <c r="M331">
        <v>1</v>
      </c>
      <c r="N331">
        <v>52.1</v>
      </c>
      <c r="O331">
        <v>0</v>
      </c>
      <c r="P331">
        <v>4.2</v>
      </c>
      <c r="Q331">
        <v>8.6</v>
      </c>
      <c r="R331">
        <v>2.9</v>
      </c>
      <c r="S331">
        <v>14.8</v>
      </c>
      <c r="T331">
        <v>2.6</v>
      </c>
      <c r="U331">
        <v>8.5</v>
      </c>
      <c r="V331">
        <v>3.1</v>
      </c>
      <c r="W331">
        <v>11</v>
      </c>
      <c r="X331">
        <v>0</v>
      </c>
      <c r="Y331">
        <v>0</v>
      </c>
      <c r="Z331">
        <v>2</v>
      </c>
      <c r="AA331">
        <v>0</v>
      </c>
      <c r="AB331">
        <v>6</v>
      </c>
      <c r="AC331">
        <v>0</v>
      </c>
      <c r="AD331">
        <v>2</v>
      </c>
      <c r="AE331">
        <v>0</v>
      </c>
      <c r="AY331" s="59"/>
    </row>
    <row r="332" spans="1:51">
      <c r="A332" s="19">
        <v>43632</v>
      </c>
      <c r="B332" t="s">
        <v>55</v>
      </c>
      <c r="C332" s="19">
        <v>43949</v>
      </c>
      <c r="D332">
        <v>96</v>
      </c>
      <c r="E332">
        <v>33.700000000000003</v>
      </c>
      <c r="F332">
        <v>0</v>
      </c>
      <c r="G332">
        <v>6.2</v>
      </c>
      <c r="H332">
        <v>12.1</v>
      </c>
      <c r="I332">
        <v>0.1</v>
      </c>
      <c r="J332">
        <v>20.3</v>
      </c>
      <c r="K332">
        <v>0</v>
      </c>
      <c r="L332">
        <v>15</v>
      </c>
      <c r="M332">
        <v>2.4</v>
      </c>
      <c r="N332">
        <v>36.5</v>
      </c>
      <c r="O332">
        <v>0</v>
      </c>
      <c r="P332">
        <v>6.5</v>
      </c>
      <c r="Q332">
        <v>10</v>
      </c>
      <c r="R332">
        <v>3.9</v>
      </c>
      <c r="S332">
        <v>16.899999999999999</v>
      </c>
      <c r="T332">
        <v>3.9</v>
      </c>
      <c r="U332">
        <v>12.7</v>
      </c>
      <c r="V332">
        <v>5.0999999999999996</v>
      </c>
      <c r="W332">
        <v>47</v>
      </c>
      <c r="X332">
        <v>0</v>
      </c>
      <c r="Y332">
        <v>0</v>
      </c>
      <c r="Z332">
        <v>6</v>
      </c>
      <c r="AA332">
        <v>0</v>
      </c>
      <c r="AB332">
        <v>28</v>
      </c>
      <c r="AC332">
        <v>0</v>
      </c>
      <c r="AD332">
        <v>15</v>
      </c>
      <c r="AE332">
        <v>0</v>
      </c>
      <c r="AY332" s="59"/>
    </row>
    <row r="333" spans="1:51">
      <c r="A333" s="19">
        <v>43632</v>
      </c>
      <c r="B333" t="s">
        <v>56</v>
      </c>
      <c r="C333" s="19">
        <v>43949</v>
      </c>
      <c r="D333">
        <v>274</v>
      </c>
      <c r="E333">
        <v>37.299999999999997</v>
      </c>
      <c r="F333">
        <v>0</v>
      </c>
      <c r="G333">
        <v>2.7</v>
      </c>
      <c r="H333">
        <v>14.3</v>
      </c>
      <c r="I333">
        <v>0.1</v>
      </c>
      <c r="J333">
        <v>24.5</v>
      </c>
      <c r="K333">
        <v>0</v>
      </c>
      <c r="L333">
        <v>18.399999999999999</v>
      </c>
      <c r="M333">
        <v>2.4</v>
      </c>
      <c r="N333">
        <v>37.1</v>
      </c>
      <c r="O333">
        <v>0</v>
      </c>
      <c r="P333">
        <v>3.6</v>
      </c>
      <c r="Q333">
        <v>9.6</v>
      </c>
      <c r="R333">
        <v>3</v>
      </c>
      <c r="S333">
        <v>18.2</v>
      </c>
      <c r="T333">
        <v>2.8</v>
      </c>
      <c r="U333">
        <v>12.5</v>
      </c>
      <c r="V333">
        <v>4</v>
      </c>
      <c r="W333">
        <v>112</v>
      </c>
      <c r="X333">
        <v>0</v>
      </c>
      <c r="Y333">
        <v>0</v>
      </c>
      <c r="Z333">
        <v>34</v>
      </c>
      <c r="AA333">
        <v>0</v>
      </c>
      <c r="AB333">
        <v>73</v>
      </c>
      <c r="AC333">
        <v>0</v>
      </c>
      <c r="AD333">
        <v>55</v>
      </c>
      <c r="AE333">
        <v>0</v>
      </c>
      <c r="AY333" s="59"/>
    </row>
    <row r="334" spans="1:51">
      <c r="A334" s="19">
        <v>43632</v>
      </c>
      <c r="B334" t="s">
        <v>57</v>
      </c>
      <c r="C334" s="19">
        <v>43949</v>
      </c>
      <c r="D334">
        <v>186</v>
      </c>
      <c r="E334">
        <v>43.3</v>
      </c>
      <c r="F334">
        <v>0</v>
      </c>
      <c r="G334">
        <v>2.5</v>
      </c>
      <c r="H334">
        <v>8.9</v>
      </c>
      <c r="I334">
        <v>1.6</v>
      </c>
      <c r="J334">
        <v>16.100000000000001</v>
      </c>
      <c r="K334">
        <v>0</v>
      </c>
      <c r="L334">
        <v>11</v>
      </c>
      <c r="M334">
        <v>0.5</v>
      </c>
      <c r="N334">
        <v>52.5</v>
      </c>
      <c r="O334">
        <v>0</v>
      </c>
      <c r="P334">
        <v>4.4000000000000004</v>
      </c>
      <c r="Q334">
        <v>7.4</v>
      </c>
      <c r="R334">
        <v>3.9</v>
      </c>
      <c r="S334">
        <v>12.1</v>
      </c>
      <c r="T334">
        <v>3.4</v>
      </c>
      <c r="U334">
        <v>8.6</v>
      </c>
      <c r="V334">
        <v>3.7</v>
      </c>
      <c r="W334">
        <v>128</v>
      </c>
      <c r="X334">
        <v>0</v>
      </c>
      <c r="Y334">
        <v>0</v>
      </c>
      <c r="Z334">
        <v>3</v>
      </c>
      <c r="AA334">
        <v>0</v>
      </c>
      <c r="AB334">
        <v>47</v>
      </c>
      <c r="AC334">
        <v>0</v>
      </c>
      <c r="AD334">
        <v>8</v>
      </c>
      <c r="AE334">
        <v>0</v>
      </c>
      <c r="AY334" s="59"/>
    </row>
    <row r="335" spans="1:51">
      <c r="A335" s="19">
        <v>43632</v>
      </c>
      <c r="B335" t="s">
        <v>58</v>
      </c>
      <c r="C335" s="19">
        <v>43949</v>
      </c>
      <c r="D335">
        <v>26</v>
      </c>
      <c r="E335">
        <v>34.200000000000003</v>
      </c>
      <c r="F335">
        <v>0</v>
      </c>
      <c r="G335">
        <v>7.2</v>
      </c>
      <c r="H335">
        <v>9.3000000000000007</v>
      </c>
      <c r="I335">
        <v>0.1</v>
      </c>
      <c r="J335">
        <v>22.2</v>
      </c>
      <c r="K335">
        <v>0</v>
      </c>
      <c r="L335">
        <v>12.3</v>
      </c>
      <c r="M335">
        <v>3.2</v>
      </c>
      <c r="N335">
        <v>37.799999999999997</v>
      </c>
      <c r="O335">
        <v>0</v>
      </c>
      <c r="P335">
        <v>6.9</v>
      </c>
      <c r="Q335">
        <v>8.4</v>
      </c>
      <c r="R335">
        <v>4.2</v>
      </c>
      <c r="S335">
        <v>18.8</v>
      </c>
      <c r="T335">
        <v>4</v>
      </c>
      <c r="U335">
        <v>10.5</v>
      </c>
      <c r="V335">
        <v>5.2</v>
      </c>
      <c r="W335">
        <v>14</v>
      </c>
      <c r="X335">
        <v>0</v>
      </c>
      <c r="Y335">
        <v>0</v>
      </c>
      <c r="Z335">
        <v>1</v>
      </c>
      <c r="AA335">
        <v>0</v>
      </c>
      <c r="AB335">
        <v>9</v>
      </c>
      <c r="AC335">
        <v>0</v>
      </c>
      <c r="AD335">
        <v>2</v>
      </c>
      <c r="AE335">
        <v>0</v>
      </c>
      <c r="AY335" s="59"/>
    </row>
    <row r="336" spans="1:51">
      <c r="A336" s="19">
        <v>43632</v>
      </c>
      <c r="B336" t="s">
        <v>59</v>
      </c>
      <c r="C336" s="19">
        <v>43953</v>
      </c>
      <c r="D336">
        <v>7</v>
      </c>
      <c r="E336">
        <v>37.4</v>
      </c>
      <c r="F336">
        <v>0</v>
      </c>
      <c r="G336">
        <v>2.4</v>
      </c>
      <c r="H336">
        <v>8.1999999999999993</v>
      </c>
      <c r="I336">
        <v>1.7</v>
      </c>
      <c r="J336">
        <v>18.899999999999999</v>
      </c>
      <c r="K336">
        <v>0</v>
      </c>
      <c r="L336">
        <v>11.2</v>
      </c>
      <c r="M336">
        <v>1.1000000000000001</v>
      </c>
      <c r="N336">
        <v>43.8</v>
      </c>
      <c r="O336">
        <v>0</v>
      </c>
      <c r="P336">
        <v>4.7</v>
      </c>
      <c r="Q336">
        <v>7.8</v>
      </c>
      <c r="R336">
        <v>4.8</v>
      </c>
      <c r="S336">
        <v>15.6</v>
      </c>
      <c r="T336">
        <v>4.0999999999999996</v>
      </c>
      <c r="U336">
        <v>9.6999999999999993</v>
      </c>
      <c r="V336">
        <v>4.7</v>
      </c>
      <c r="W336">
        <v>5</v>
      </c>
      <c r="X336">
        <v>0</v>
      </c>
      <c r="Y336">
        <v>0</v>
      </c>
      <c r="Z336">
        <v>0</v>
      </c>
      <c r="AA336">
        <v>0</v>
      </c>
      <c r="AB336">
        <v>2</v>
      </c>
      <c r="AC336">
        <v>0</v>
      </c>
      <c r="AD336">
        <v>0</v>
      </c>
      <c r="AE336">
        <v>0</v>
      </c>
      <c r="AY336" s="59"/>
    </row>
    <row r="337" spans="1:51">
      <c r="A337" s="19">
        <v>43632</v>
      </c>
      <c r="B337" t="s">
        <v>60</v>
      </c>
      <c r="C337" s="19">
        <v>43953</v>
      </c>
      <c r="D337">
        <v>39</v>
      </c>
      <c r="E337">
        <v>39.700000000000003</v>
      </c>
      <c r="F337">
        <v>0</v>
      </c>
      <c r="G337">
        <v>1</v>
      </c>
      <c r="H337">
        <v>10.1</v>
      </c>
      <c r="I337">
        <v>3</v>
      </c>
      <c r="J337">
        <v>15.7</v>
      </c>
      <c r="K337">
        <v>0</v>
      </c>
      <c r="L337">
        <v>13.9</v>
      </c>
      <c r="M337">
        <v>0.3</v>
      </c>
      <c r="N337">
        <v>46.6</v>
      </c>
      <c r="O337">
        <v>0</v>
      </c>
      <c r="P337">
        <v>4.0999999999999996</v>
      </c>
      <c r="Q337">
        <v>8.6</v>
      </c>
      <c r="R337">
        <v>5</v>
      </c>
      <c r="S337">
        <v>12.1</v>
      </c>
      <c r="T337">
        <v>3.8</v>
      </c>
      <c r="U337">
        <v>10.9</v>
      </c>
      <c r="V337">
        <v>4.3</v>
      </c>
      <c r="W337">
        <v>24</v>
      </c>
      <c r="X337">
        <v>0</v>
      </c>
      <c r="Y337">
        <v>0</v>
      </c>
      <c r="Z337">
        <v>1</v>
      </c>
      <c r="AA337">
        <v>0</v>
      </c>
      <c r="AB337">
        <v>10</v>
      </c>
      <c r="AC337">
        <v>0</v>
      </c>
      <c r="AD337">
        <v>4</v>
      </c>
      <c r="AE337">
        <v>0</v>
      </c>
      <c r="AY337" s="59"/>
    </row>
    <row r="338" spans="1:51">
      <c r="A338" s="19">
        <v>43632</v>
      </c>
      <c r="B338" t="s">
        <v>61</v>
      </c>
      <c r="C338" s="19">
        <v>43956</v>
      </c>
      <c r="D338">
        <v>82</v>
      </c>
      <c r="E338">
        <v>43.5</v>
      </c>
      <c r="F338">
        <v>0</v>
      </c>
      <c r="G338">
        <v>0.6</v>
      </c>
      <c r="H338">
        <v>24</v>
      </c>
      <c r="I338">
        <v>4.9000000000000004</v>
      </c>
      <c r="J338">
        <v>20.3</v>
      </c>
      <c r="K338">
        <v>0</v>
      </c>
      <c r="L338">
        <v>10.4</v>
      </c>
      <c r="M338">
        <v>0.5</v>
      </c>
      <c r="N338">
        <v>46.9</v>
      </c>
      <c r="O338">
        <v>0</v>
      </c>
      <c r="P338">
        <v>2.8</v>
      </c>
      <c r="Q338">
        <v>17.399999999999999</v>
      </c>
      <c r="R338">
        <v>4.2</v>
      </c>
      <c r="S338">
        <v>13</v>
      </c>
      <c r="T338">
        <v>2.9</v>
      </c>
      <c r="U338">
        <v>6.5</v>
      </c>
      <c r="V338">
        <v>3.1</v>
      </c>
      <c r="W338">
        <v>39</v>
      </c>
      <c r="X338">
        <v>0</v>
      </c>
      <c r="Y338">
        <v>0</v>
      </c>
      <c r="Z338">
        <v>22</v>
      </c>
      <c r="AA338">
        <v>0</v>
      </c>
      <c r="AB338">
        <v>18</v>
      </c>
      <c r="AC338">
        <v>0</v>
      </c>
      <c r="AD338">
        <v>3</v>
      </c>
      <c r="AE338">
        <v>0</v>
      </c>
      <c r="AY338" s="59"/>
    </row>
    <row r="339" spans="1:51">
      <c r="A339" s="19">
        <v>43632</v>
      </c>
      <c r="B339" t="s">
        <v>62</v>
      </c>
      <c r="C339" s="19">
        <v>43963</v>
      </c>
      <c r="D339">
        <v>29</v>
      </c>
      <c r="E339">
        <v>41</v>
      </c>
      <c r="F339">
        <v>0</v>
      </c>
      <c r="G339">
        <v>2.4</v>
      </c>
      <c r="H339">
        <v>8.6</v>
      </c>
      <c r="I339">
        <v>0.2</v>
      </c>
      <c r="J339">
        <v>14.3</v>
      </c>
      <c r="K339">
        <v>0</v>
      </c>
      <c r="L339">
        <v>15.6</v>
      </c>
      <c r="M339">
        <v>0.4</v>
      </c>
      <c r="N339">
        <v>48.2</v>
      </c>
      <c r="O339">
        <v>0</v>
      </c>
      <c r="P339">
        <v>4.5999999999999996</v>
      </c>
      <c r="Q339">
        <v>7.1</v>
      </c>
      <c r="R339">
        <v>4.0999999999999996</v>
      </c>
      <c r="S339">
        <v>10.7</v>
      </c>
      <c r="T339">
        <v>3.8</v>
      </c>
      <c r="U339">
        <v>12.5</v>
      </c>
      <c r="V339">
        <v>4.0999999999999996</v>
      </c>
      <c r="W339">
        <v>18</v>
      </c>
      <c r="X339">
        <v>0</v>
      </c>
      <c r="Y339">
        <v>0</v>
      </c>
      <c r="Z339">
        <v>0</v>
      </c>
      <c r="AA339">
        <v>0</v>
      </c>
      <c r="AB339">
        <v>4</v>
      </c>
      <c r="AC339">
        <v>0</v>
      </c>
      <c r="AD339">
        <v>7</v>
      </c>
      <c r="AE339">
        <v>0</v>
      </c>
      <c r="AY339" s="59"/>
    </row>
    <row r="340" spans="1:51">
      <c r="A340" s="19">
        <v>43632</v>
      </c>
      <c r="B340" t="s">
        <v>63</v>
      </c>
      <c r="C340" s="19">
        <v>43963</v>
      </c>
      <c r="D340">
        <v>28</v>
      </c>
      <c r="E340">
        <v>45.7</v>
      </c>
      <c r="F340">
        <v>0</v>
      </c>
      <c r="G340">
        <v>3.9</v>
      </c>
      <c r="H340">
        <v>7.4</v>
      </c>
      <c r="I340">
        <v>3.9</v>
      </c>
      <c r="J340">
        <v>13.8</v>
      </c>
      <c r="K340">
        <v>0</v>
      </c>
      <c r="L340">
        <v>8.3000000000000007</v>
      </c>
      <c r="M340">
        <v>0.4</v>
      </c>
      <c r="N340">
        <v>55.5</v>
      </c>
      <c r="O340">
        <v>0</v>
      </c>
      <c r="P340">
        <v>4.8</v>
      </c>
      <c r="Q340">
        <v>6.6</v>
      </c>
      <c r="R340">
        <v>4.9000000000000004</v>
      </c>
      <c r="S340">
        <v>9.5</v>
      </c>
      <c r="T340">
        <v>3.5</v>
      </c>
      <c r="U340">
        <v>7</v>
      </c>
      <c r="V340">
        <v>3.6</v>
      </c>
      <c r="W340">
        <v>25</v>
      </c>
      <c r="X340">
        <v>0</v>
      </c>
      <c r="Y340">
        <v>0</v>
      </c>
      <c r="Z340">
        <v>0</v>
      </c>
      <c r="AA340">
        <v>0</v>
      </c>
      <c r="AB340">
        <v>3</v>
      </c>
      <c r="AC340">
        <v>0</v>
      </c>
      <c r="AD340">
        <v>0</v>
      </c>
      <c r="AE340">
        <v>0</v>
      </c>
      <c r="AY340" s="59"/>
    </row>
    <row r="341" spans="1:51">
      <c r="A341" s="19">
        <v>43632</v>
      </c>
      <c r="B341" t="s">
        <v>64</v>
      </c>
      <c r="C341" s="19">
        <v>43970</v>
      </c>
      <c r="D341">
        <v>54</v>
      </c>
      <c r="E341">
        <v>44.7</v>
      </c>
      <c r="F341">
        <v>0</v>
      </c>
      <c r="G341">
        <v>5</v>
      </c>
      <c r="H341">
        <v>9</v>
      </c>
      <c r="I341">
        <v>3.6</v>
      </c>
      <c r="J341">
        <v>14.7</v>
      </c>
      <c r="K341">
        <v>0</v>
      </c>
      <c r="L341">
        <v>7</v>
      </c>
      <c r="M341">
        <v>0.4</v>
      </c>
      <c r="N341">
        <v>52.9</v>
      </c>
      <c r="O341">
        <v>0</v>
      </c>
      <c r="P341">
        <v>5.5</v>
      </c>
      <c r="Q341">
        <v>7.4</v>
      </c>
      <c r="R341">
        <v>5</v>
      </c>
      <c r="S341">
        <v>10.9</v>
      </c>
      <c r="T341">
        <v>3.5</v>
      </c>
      <c r="U341">
        <v>6.1</v>
      </c>
      <c r="V341">
        <v>3.9</v>
      </c>
      <c r="W341">
        <v>45</v>
      </c>
      <c r="X341">
        <v>0</v>
      </c>
      <c r="Y341">
        <v>0</v>
      </c>
      <c r="Z341">
        <v>1</v>
      </c>
      <c r="AA341">
        <v>0</v>
      </c>
      <c r="AB341">
        <v>8</v>
      </c>
      <c r="AC341">
        <v>0</v>
      </c>
      <c r="AD341">
        <v>0</v>
      </c>
      <c r="AE341">
        <v>0</v>
      </c>
      <c r="AY341" s="59"/>
    </row>
    <row r="342" spans="1:51">
      <c r="A342" s="19">
        <v>43632</v>
      </c>
      <c r="B342" t="s">
        <v>65</v>
      </c>
      <c r="C342" s="19">
        <v>43970</v>
      </c>
      <c r="D342">
        <v>61</v>
      </c>
      <c r="E342">
        <v>35.700000000000003</v>
      </c>
      <c r="F342">
        <v>0</v>
      </c>
      <c r="G342">
        <v>1.3</v>
      </c>
      <c r="H342">
        <v>8.8000000000000007</v>
      </c>
      <c r="I342">
        <v>0.5</v>
      </c>
      <c r="J342">
        <v>24.3</v>
      </c>
      <c r="K342">
        <v>0</v>
      </c>
      <c r="L342">
        <v>12.1</v>
      </c>
      <c r="M342">
        <v>5.5</v>
      </c>
      <c r="N342">
        <v>37.700000000000003</v>
      </c>
      <c r="O342">
        <v>0</v>
      </c>
      <c r="P342">
        <v>4.5</v>
      </c>
      <c r="Q342">
        <v>7.8</v>
      </c>
      <c r="R342">
        <v>4</v>
      </c>
      <c r="S342">
        <v>20.8</v>
      </c>
      <c r="T342">
        <v>4</v>
      </c>
      <c r="U342">
        <v>10.1</v>
      </c>
      <c r="V342">
        <v>6.6</v>
      </c>
      <c r="W342">
        <v>33</v>
      </c>
      <c r="X342">
        <v>0</v>
      </c>
      <c r="Y342">
        <v>0</v>
      </c>
      <c r="Z342">
        <v>1</v>
      </c>
      <c r="AA342">
        <v>0</v>
      </c>
      <c r="AB342">
        <v>23</v>
      </c>
      <c r="AC342">
        <v>0</v>
      </c>
      <c r="AD342">
        <v>4</v>
      </c>
      <c r="AE342">
        <v>0</v>
      </c>
      <c r="AY342" s="59"/>
    </row>
    <row r="343" spans="1:51">
      <c r="A343" s="19">
        <v>43632</v>
      </c>
      <c r="B343" t="s">
        <v>143</v>
      </c>
      <c r="C343" s="19">
        <v>43984</v>
      </c>
      <c r="D343">
        <v>20</v>
      </c>
      <c r="E343">
        <v>36.1</v>
      </c>
      <c r="F343">
        <v>0</v>
      </c>
      <c r="G343">
        <v>8.6999999999999993</v>
      </c>
      <c r="H343">
        <v>9.5</v>
      </c>
      <c r="I343">
        <v>0.9</v>
      </c>
      <c r="J343">
        <v>17.3</v>
      </c>
      <c r="K343">
        <v>0</v>
      </c>
      <c r="L343">
        <v>10.6</v>
      </c>
      <c r="M343">
        <v>2.4</v>
      </c>
      <c r="N343">
        <v>39.700000000000003</v>
      </c>
      <c r="O343">
        <v>0</v>
      </c>
      <c r="P343">
        <v>8</v>
      </c>
      <c r="Q343">
        <v>9.1</v>
      </c>
      <c r="R343">
        <v>5.2</v>
      </c>
      <c r="S343">
        <v>14.2</v>
      </c>
      <c r="T343">
        <v>4.3</v>
      </c>
      <c r="U343">
        <v>9.5</v>
      </c>
      <c r="V343">
        <v>5.4</v>
      </c>
      <c r="W343">
        <v>13</v>
      </c>
      <c r="X343">
        <v>0</v>
      </c>
      <c r="Y343">
        <v>0</v>
      </c>
      <c r="Z343">
        <v>0</v>
      </c>
      <c r="AA343">
        <v>0</v>
      </c>
      <c r="AB343">
        <v>6</v>
      </c>
      <c r="AC343">
        <v>0</v>
      </c>
      <c r="AD343">
        <v>1</v>
      </c>
      <c r="AE343">
        <v>0</v>
      </c>
      <c r="AY343" s="59"/>
    </row>
    <row r="344" spans="1:51">
      <c r="A344" s="19">
        <v>43632</v>
      </c>
      <c r="B344" t="s">
        <v>67</v>
      </c>
      <c r="C344" s="19">
        <v>43984</v>
      </c>
      <c r="D344">
        <v>19</v>
      </c>
      <c r="E344">
        <v>37.6</v>
      </c>
      <c r="F344">
        <v>0</v>
      </c>
      <c r="G344">
        <v>0.6</v>
      </c>
      <c r="H344">
        <v>11.8</v>
      </c>
      <c r="I344">
        <v>2.5</v>
      </c>
      <c r="J344">
        <v>17.600000000000001</v>
      </c>
      <c r="K344">
        <v>0</v>
      </c>
      <c r="L344">
        <v>14.9</v>
      </c>
      <c r="M344">
        <v>0.6</v>
      </c>
      <c r="N344">
        <v>40.4</v>
      </c>
      <c r="O344">
        <v>0</v>
      </c>
      <c r="P344">
        <v>4.0999999999999996</v>
      </c>
      <c r="Q344">
        <v>10.1</v>
      </c>
      <c r="R344">
        <v>4.9000000000000004</v>
      </c>
      <c r="S344">
        <v>14</v>
      </c>
      <c r="T344">
        <v>4.3</v>
      </c>
      <c r="U344">
        <v>11.6</v>
      </c>
      <c r="V344">
        <v>4.5</v>
      </c>
      <c r="W344">
        <v>10</v>
      </c>
      <c r="X344">
        <v>0</v>
      </c>
      <c r="Y344">
        <v>0</v>
      </c>
      <c r="Z344">
        <v>1</v>
      </c>
      <c r="AA344">
        <v>0</v>
      </c>
      <c r="AB344">
        <v>5</v>
      </c>
      <c r="AC344">
        <v>0</v>
      </c>
      <c r="AD344">
        <v>3</v>
      </c>
      <c r="AE344">
        <v>0</v>
      </c>
      <c r="AY344" s="59"/>
    </row>
    <row r="345" spans="1:51">
      <c r="A345" s="19">
        <v>43632</v>
      </c>
      <c r="B345" t="s">
        <v>68</v>
      </c>
      <c r="C345" s="19">
        <v>43984</v>
      </c>
      <c r="D345">
        <v>126</v>
      </c>
      <c r="E345">
        <v>37.1</v>
      </c>
      <c r="F345">
        <v>0</v>
      </c>
      <c r="G345">
        <v>16</v>
      </c>
      <c r="H345">
        <v>11.4</v>
      </c>
      <c r="I345">
        <v>0</v>
      </c>
      <c r="J345">
        <v>26.1</v>
      </c>
      <c r="K345">
        <v>0</v>
      </c>
      <c r="L345">
        <v>13.5</v>
      </c>
      <c r="M345">
        <v>5</v>
      </c>
      <c r="N345">
        <v>35.200000000000003</v>
      </c>
      <c r="O345">
        <v>0</v>
      </c>
      <c r="P345">
        <v>11.1</v>
      </c>
      <c r="Q345">
        <v>8.3000000000000007</v>
      </c>
      <c r="R345">
        <v>3.7</v>
      </c>
      <c r="S345">
        <v>19.899999999999999</v>
      </c>
      <c r="T345">
        <v>3.3</v>
      </c>
      <c r="U345">
        <v>9.4</v>
      </c>
      <c r="V345">
        <v>5.2</v>
      </c>
      <c r="W345">
        <v>51</v>
      </c>
      <c r="X345">
        <v>0</v>
      </c>
      <c r="Y345">
        <v>22</v>
      </c>
      <c r="Z345">
        <v>6</v>
      </c>
      <c r="AA345">
        <v>0</v>
      </c>
      <c r="AB345">
        <v>36</v>
      </c>
      <c r="AC345">
        <v>0</v>
      </c>
      <c r="AD345">
        <v>12</v>
      </c>
      <c r="AE345">
        <v>0</v>
      </c>
      <c r="AY345" s="59"/>
    </row>
    <row r="346" spans="1:51">
      <c r="A346" s="19">
        <v>43632</v>
      </c>
      <c r="B346" t="s">
        <v>69</v>
      </c>
      <c r="C346" s="19">
        <v>43984</v>
      </c>
      <c r="D346">
        <v>34</v>
      </c>
      <c r="E346">
        <v>35</v>
      </c>
      <c r="F346">
        <v>0</v>
      </c>
      <c r="G346">
        <v>1.5</v>
      </c>
      <c r="H346">
        <v>7.9</v>
      </c>
      <c r="I346">
        <v>0.1</v>
      </c>
      <c r="J346">
        <v>23.7</v>
      </c>
      <c r="K346">
        <v>0</v>
      </c>
      <c r="L346">
        <v>12.4</v>
      </c>
      <c r="M346">
        <v>6.5</v>
      </c>
      <c r="N346">
        <v>36.5</v>
      </c>
      <c r="O346">
        <v>0</v>
      </c>
      <c r="P346">
        <v>4.8</v>
      </c>
      <c r="Q346">
        <v>7.9</v>
      </c>
      <c r="R346">
        <v>4.4000000000000004</v>
      </c>
      <c r="S346">
        <v>20.5</v>
      </c>
      <c r="T346">
        <v>3.7</v>
      </c>
      <c r="U346">
        <v>10.4</v>
      </c>
      <c r="V346">
        <v>6.8</v>
      </c>
      <c r="W346">
        <v>19</v>
      </c>
      <c r="X346">
        <v>0</v>
      </c>
      <c r="Y346">
        <v>0</v>
      </c>
      <c r="Z346">
        <v>0</v>
      </c>
      <c r="AA346">
        <v>0</v>
      </c>
      <c r="AB346">
        <v>13</v>
      </c>
      <c r="AC346">
        <v>0</v>
      </c>
      <c r="AD346">
        <v>2</v>
      </c>
      <c r="AE346">
        <v>0</v>
      </c>
      <c r="AY346" s="59"/>
    </row>
    <row r="347" spans="1:51">
      <c r="A347" s="19">
        <v>43632</v>
      </c>
      <c r="B347" t="s">
        <v>70</v>
      </c>
      <c r="C347" s="19">
        <v>43984</v>
      </c>
      <c r="D347">
        <v>16</v>
      </c>
      <c r="E347">
        <v>38.9</v>
      </c>
      <c r="F347">
        <v>0</v>
      </c>
      <c r="G347">
        <v>1.5</v>
      </c>
      <c r="H347">
        <v>10.7</v>
      </c>
      <c r="I347">
        <v>2.8</v>
      </c>
      <c r="J347">
        <v>15.3</v>
      </c>
      <c r="K347">
        <v>0</v>
      </c>
      <c r="L347">
        <v>14.1</v>
      </c>
      <c r="M347">
        <v>0.3</v>
      </c>
      <c r="N347">
        <v>42.7</v>
      </c>
      <c r="O347">
        <v>0</v>
      </c>
      <c r="P347">
        <v>4.5</v>
      </c>
      <c r="Q347">
        <v>9.4</v>
      </c>
      <c r="R347">
        <v>5.2</v>
      </c>
      <c r="S347">
        <v>12</v>
      </c>
      <c r="T347">
        <v>4.0999999999999996</v>
      </c>
      <c r="U347">
        <v>11.2</v>
      </c>
      <c r="V347">
        <v>4.5999999999999996</v>
      </c>
      <c r="W347">
        <v>9</v>
      </c>
      <c r="X347">
        <v>0</v>
      </c>
      <c r="Y347">
        <v>0</v>
      </c>
      <c r="Z347">
        <v>1</v>
      </c>
      <c r="AA347">
        <v>0</v>
      </c>
      <c r="AB347">
        <v>4</v>
      </c>
      <c r="AC347">
        <v>0</v>
      </c>
      <c r="AD347">
        <v>2</v>
      </c>
      <c r="AE347">
        <v>0</v>
      </c>
      <c r="AY347" s="59"/>
    </row>
    <row r="348" spans="1:51">
      <c r="A348" s="19">
        <v>43632</v>
      </c>
      <c r="B348" t="s">
        <v>71</v>
      </c>
      <c r="C348" s="19">
        <v>43988</v>
      </c>
      <c r="D348">
        <v>7</v>
      </c>
      <c r="E348">
        <v>37.4</v>
      </c>
      <c r="F348">
        <v>0</v>
      </c>
      <c r="G348">
        <v>2.4</v>
      </c>
      <c r="H348">
        <v>8.1999999999999993</v>
      </c>
      <c r="I348">
        <v>1.7</v>
      </c>
      <c r="J348">
        <v>18.899999999999999</v>
      </c>
      <c r="K348">
        <v>0</v>
      </c>
      <c r="L348">
        <v>11.2</v>
      </c>
      <c r="M348">
        <v>1.1000000000000001</v>
      </c>
      <c r="N348">
        <v>41.7</v>
      </c>
      <c r="O348">
        <v>0</v>
      </c>
      <c r="P348">
        <v>5.4</v>
      </c>
      <c r="Q348">
        <v>8.1</v>
      </c>
      <c r="R348">
        <v>5.2</v>
      </c>
      <c r="S348">
        <v>15.5</v>
      </c>
      <c r="T348">
        <v>4.3</v>
      </c>
      <c r="U348">
        <v>9.9</v>
      </c>
      <c r="V348">
        <v>4.9000000000000004</v>
      </c>
      <c r="W348">
        <v>5</v>
      </c>
      <c r="X348">
        <v>0</v>
      </c>
      <c r="Y348">
        <v>0</v>
      </c>
      <c r="Z348">
        <v>0</v>
      </c>
      <c r="AA348">
        <v>0</v>
      </c>
      <c r="AB348">
        <v>2</v>
      </c>
      <c r="AC348">
        <v>0</v>
      </c>
      <c r="AD348">
        <v>0</v>
      </c>
      <c r="AE348">
        <v>0</v>
      </c>
      <c r="AY348" s="59"/>
    </row>
    <row r="349" spans="1:51">
      <c r="A349" s="19">
        <v>43632</v>
      </c>
      <c r="B349" t="s">
        <v>73</v>
      </c>
      <c r="C349" s="19">
        <v>44013</v>
      </c>
      <c r="D349">
        <v>41</v>
      </c>
      <c r="E349">
        <v>38.700000000000003</v>
      </c>
      <c r="F349">
        <v>0</v>
      </c>
      <c r="G349">
        <v>2.7</v>
      </c>
      <c r="H349">
        <v>9.6999999999999993</v>
      </c>
      <c r="I349">
        <v>2.1</v>
      </c>
      <c r="J349">
        <v>19</v>
      </c>
      <c r="K349">
        <v>0</v>
      </c>
      <c r="L349">
        <v>12.5</v>
      </c>
      <c r="M349">
        <v>1.6</v>
      </c>
      <c r="N349">
        <v>49.6</v>
      </c>
      <c r="O349">
        <v>0</v>
      </c>
      <c r="P349">
        <v>3.3</v>
      </c>
      <c r="Q349">
        <v>7.9</v>
      </c>
      <c r="R349">
        <v>3.1</v>
      </c>
      <c r="S349">
        <v>16.7</v>
      </c>
      <c r="T349">
        <v>2.2999999999999998</v>
      </c>
      <c r="U349">
        <v>10.5</v>
      </c>
      <c r="V349">
        <v>3.3</v>
      </c>
      <c r="W349">
        <v>2282</v>
      </c>
      <c r="X349">
        <v>0</v>
      </c>
      <c r="Y349">
        <v>22</v>
      </c>
      <c r="Z349">
        <v>165</v>
      </c>
      <c r="AA349">
        <v>14</v>
      </c>
      <c r="AB349">
        <v>1071</v>
      </c>
      <c r="AC349">
        <v>0</v>
      </c>
      <c r="AD349">
        <v>426</v>
      </c>
      <c r="AE349">
        <v>0</v>
      </c>
      <c r="AY349" s="59"/>
    </row>
    <row r="350" spans="1:51">
      <c r="A350" s="19">
        <v>43635</v>
      </c>
      <c r="B350" t="s">
        <v>15</v>
      </c>
      <c r="C350" s="19">
        <v>43864</v>
      </c>
      <c r="D350">
        <v>41</v>
      </c>
      <c r="E350">
        <v>33.5</v>
      </c>
      <c r="F350">
        <v>0</v>
      </c>
      <c r="G350">
        <v>2</v>
      </c>
      <c r="H350">
        <v>16.7</v>
      </c>
      <c r="I350">
        <v>3.3</v>
      </c>
      <c r="J350">
        <v>20.2</v>
      </c>
      <c r="K350">
        <v>0</v>
      </c>
      <c r="L350">
        <v>15.8</v>
      </c>
      <c r="M350">
        <v>1.1000000000000001</v>
      </c>
      <c r="N350">
        <v>40.9</v>
      </c>
      <c r="O350">
        <v>0</v>
      </c>
      <c r="P350">
        <v>3.7</v>
      </c>
      <c r="Q350">
        <v>13.6</v>
      </c>
      <c r="R350">
        <v>3.4</v>
      </c>
      <c r="S350">
        <v>16.899999999999999</v>
      </c>
      <c r="T350">
        <v>2.8</v>
      </c>
      <c r="U350">
        <v>12.3</v>
      </c>
      <c r="V350">
        <v>3</v>
      </c>
      <c r="W350">
        <v>16</v>
      </c>
      <c r="X350">
        <v>0</v>
      </c>
      <c r="Y350">
        <v>0</v>
      </c>
      <c r="Z350">
        <v>8</v>
      </c>
      <c r="AA350">
        <v>0</v>
      </c>
      <c r="AB350">
        <v>10</v>
      </c>
      <c r="AC350">
        <v>0</v>
      </c>
      <c r="AD350">
        <v>8</v>
      </c>
      <c r="AE350">
        <v>0</v>
      </c>
      <c r="AY350" s="59"/>
    </row>
    <row r="351" spans="1:51">
      <c r="A351" s="19">
        <v>43635</v>
      </c>
      <c r="B351" t="s">
        <v>16</v>
      </c>
      <c r="C351" s="19">
        <v>43872</v>
      </c>
      <c r="D351">
        <v>24</v>
      </c>
      <c r="E351">
        <v>35.799999999999997</v>
      </c>
      <c r="F351">
        <v>0</v>
      </c>
      <c r="G351">
        <v>2.5</v>
      </c>
      <c r="H351">
        <v>11.2</v>
      </c>
      <c r="I351">
        <v>1.8</v>
      </c>
      <c r="J351">
        <v>16.8</v>
      </c>
      <c r="K351">
        <v>0</v>
      </c>
      <c r="L351">
        <v>12.5</v>
      </c>
      <c r="M351">
        <v>1.3</v>
      </c>
      <c r="N351">
        <v>47.9</v>
      </c>
      <c r="O351">
        <v>0</v>
      </c>
      <c r="P351">
        <v>4.4000000000000004</v>
      </c>
      <c r="Q351">
        <v>9.4</v>
      </c>
      <c r="R351">
        <v>3.4</v>
      </c>
      <c r="S351">
        <v>14.3</v>
      </c>
      <c r="T351">
        <v>3.1</v>
      </c>
      <c r="U351">
        <v>10.199999999999999</v>
      </c>
      <c r="V351">
        <v>4</v>
      </c>
      <c r="W351">
        <v>14</v>
      </c>
      <c r="X351">
        <v>0</v>
      </c>
      <c r="Y351">
        <v>0</v>
      </c>
      <c r="Z351">
        <v>1</v>
      </c>
      <c r="AA351">
        <v>0</v>
      </c>
      <c r="AB351">
        <v>7</v>
      </c>
      <c r="AC351">
        <v>0</v>
      </c>
      <c r="AD351">
        <v>2</v>
      </c>
      <c r="AE351">
        <v>0</v>
      </c>
      <c r="AY351" s="59"/>
    </row>
    <row r="352" spans="1:51">
      <c r="A352" s="19">
        <v>43635</v>
      </c>
      <c r="B352" t="s">
        <v>17</v>
      </c>
      <c r="C352" s="19">
        <v>43883</v>
      </c>
      <c r="D352">
        <v>36</v>
      </c>
      <c r="E352">
        <v>35.5</v>
      </c>
      <c r="F352">
        <v>0</v>
      </c>
      <c r="G352">
        <v>1.6</v>
      </c>
      <c r="H352">
        <v>7.9</v>
      </c>
      <c r="I352">
        <v>1</v>
      </c>
      <c r="J352">
        <v>15.4</v>
      </c>
      <c r="K352">
        <v>0</v>
      </c>
      <c r="L352">
        <v>17.7</v>
      </c>
      <c r="M352">
        <v>2.5</v>
      </c>
      <c r="N352">
        <v>45.9</v>
      </c>
      <c r="O352">
        <v>0</v>
      </c>
      <c r="P352">
        <v>4.0999999999999996</v>
      </c>
      <c r="Q352">
        <v>7.3</v>
      </c>
      <c r="R352">
        <v>3.3</v>
      </c>
      <c r="S352">
        <v>12.3</v>
      </c>
      <c r="T352">
        <v>3.4</v>
      </c>
      <c r="U352">
        <v>15.7</v>
      </c>
      <c r="V352">
        <v>4.3</v>
      </c>
      <c r="W352">
        <v>19</v>
      </c>
      <c r="X352">
        <v>0</v>
      </c>
      <c r="Y352">
        <v>0</v>
      </c>
      <c r="Z352">
        <v>0</v>
      </c>
      <c r="AA352">
        <v>0</v>
      </c>
      <c r="AB352">
        <v>8</v>
      </c>
      <c r="AC352">
        <v>0</v>
      </c>
      <c r="AD352">
        <v>9</v>
      </c>
      <c r="AE352">
        <v>0</v>
      </c>
      <c r="AY352" s="59"/>
    </row>
    <row r="353" spans="1:51">
      <c r="A353" s="19">
        <v>43635</v>
      </c>
      <c r="B353" t="s">
        <v>18</v>
      </c>
      <c r="C353" s="19">
        <v>43890</v>
      </c>
      <c r="D353">
        <v>54</v>
      </c>
      <c r="E353">
        <v>47.8</v>
      </c>
      <c r="F353">
        <v>0</v>
      </c>
      <c r="G353">
        <v>3.6</v>
      </c>
      <c r="H353">
        <v>6.1</v>
      </c>
      <c r="I353">
        <v>0.9</v>
      </c>
      <c r="J353">
        <v>13.1</v>
      </c>
      <c r="K353">
        <v>0</v>
      </c>
      <c r="L353">
        <v>11.9</v>
      </c>
      <c r="M353">
        <v>1.5</v>
      </c>
      <c r="N353">
        <v>66.599999999999994</v>
      </c>
      <c r="O353">
        <v>0</v>
      </c>
      <c r="P353">
        <v>3.5</v>
      </c>
      <c r="Q353">
        <v>4.2</v>
      </c>
      <c r="R353">
        <v>2.5</v>
      </c>
      <c r="S353">
        <v>7.4</v>
      </c>
      <c r="T353">
        <v>2.5</v>
      </c>
      <c r="U353">
        <v>7.1</v>
      </c>
      <c r="V353">
        <v>3</v>
      </c>
      <c r="W353">
        <v>46</v>
      </c>
      <c r="X353">
        <v>0</v>
      </c>
      <c r="Y353">
        <v>0</v>
      </c>
      <c r="Z353">
        <v>0</v>
      </c>
      <c r="AA353">
        <v>0</v>
      </c>
      <c r="AB353">
        <v>5</v>
      </c>
      <c r="AC353">
        <v>0</v>
      </c>
      <c r="AD353">
        <v>3</v>
      </c>
      <c r="AE353">
        <v>0</v>
      </c>
      <c r="AY353" s="59"/>
    </row>
    <row r="354" spans="1:51">
      <c r="A354" s="19">
        <v>43635</v>
      </c>
      <c r="B354" t="s">
        <v>19</v>
      </c>
      <c r="C354" s="19">
        <v>43893</v>
      </c>
      <c r="D354">
        <v>52</v>
      </c>
      <c r="E354">
        <v>46.7</v>
      </c>
      <c r="F354">
        <v>0</v>
      </c>
      <c r="G354">
        <v>5.4</v>
      </c>
      <c r="H354">
        <v>6.7</v>
      </c>
      <c r="I354">
        <v>2.2999999999999998</v>
      </c>
      <c r="J354">
        <v>12.7</v>
      </c>
      <c r="K354">
        <v>0</v>
      </c>
      <c r="L354">
        <v>9</v>
      </c>
      <c r="M354">
        <v>0.8</v>
      </c>
      <c r="N354">
        <v>65.2</v>
      </c>
      <c r="O354">
        <v>0</v>
      </c>
      <c r="P354">
        <v>4.3</v>
      </c>
      <c r="Q354">
        <v>4.9000000000000004</v>
      </c>
      <c r="R354">
        <v>3.1</v>
      </c>
      <c r="S354">
        <v>7.7</v>
      </c>
      <c r="T354">
        <v>2.8</v>
      </c>
      <c r="U354">
        <v>5.9</v>
      </c>
      <c r="V354">
        <v>3</v>
      </c>
      <c r="W354">
        <v>47</v>
      </c>
      <c r="X354">
        <v>0</v>
      </c>
      <c r="Y354">
        <v>0</v>
      </c>
      <c r="Z354">
        <v>0</v>
      </c>
      <c r="AA354">
        <v>0</v>
      </c>
      <c r="AB354">
        <v>4</v>
      </c>
      <c r="AC354">
        <v>0</v>
      </c>
      <c r="AD354">
        <v>1</v>
      </c>
      <c r="AE354">
        <v>0</v>
      </c>
      <c r="AY354" s="59"/>
    </row>
    <row r="355" spans="1:51">
      <c r="A355" s="19">
        <v>43635</v>
      </c>
      <c r="B355" t="s">
        <v>20</v>
      </c>
      <c r="C355" s="19">
        <v>43893</v>
      </c>
      <c r="D355">
        <v>6</v>
      </c>
      <c r="E355">
        <v>37.299999999999997</v>
      </c>
      <c r="F355">
        <v>0</v>
      </c>
      <c r="G355">
        <v>2.5</v>
      </c>
      <c r="H355">
        <v>8.1</v>
      </c>
      <c r="I355">
        <v>1.4</v>
      </c>
      <c r="J355">
        <v>18.600000000000001</v>
      </c>
      <c r="K355">
        <v>0</v>
      </c>
      <c r="L355">
        <v>11.9</v>
      </c>
      <c r="M355">
        <v>1.2</v>
      </c>
      <c r="N355">
        <v>48.4</v>
      </c>
      <c r="O355">
        <v>0</v>
      </c>
      <c r="P355">
        <v>4.4000000000000004</v>
      </c>
      <c r="Q355">
        <v>7.1</v>
      </c>
      <c r="R355">
        <v>3.3</v>
      </c>
      <c r="S355">
        <v>15.9</v>
      </c>
      <c r="T355">
        <v>3.5</v>
      </c>
      <c r="U355">
        <v>9.9</v>
      </c>
      <c r="V355">
        <v>3.7</v>
      </c>
      <c r="W355">
        <v>4</v>
      </c>
      <c r="X355">
        <v>0</v>
      </c>
      <c r="Y355">
        <v>0</v>
      </c>
      <c r="Z355">
        <v>0</v>
      </c>
      <c r="AA355">
        <v>0</v>
      </c>
      <c r="AB355">
        <v>2</v>
      </c>
      <c r="AC355">
        <v>0</v>
      </c>
      <c r="AD355">
        <v>0</v>
      </c>
      <c r="AE355">
        <v>0</v>
      </c>
      <c r="AY355" s="59"/>
    </row>
    <row r="356" spans="1:51">
      <c r="A356" s="19">
        <v>43635</v>
      </c>
      <c r="B356" t="s">
        <v>21</v>
      </c>
      <c r="C356" s="19">
        <v>43893</v>
      </c>
      <c r="D356">
        <v>31</v>
      </c>
      <c r="E356">
        <v>44.3</v>
      </c>
      <c r="F356">
        <v>0</v>
      </c>
      <c r="G356">
        <v>5.3</v>
      </c>
      <c r="H356">
        <v>8.4</v>
      </c>
      <c r="I356">
        <v>2.9</v>
      </c>
      <c r="J356">
        <v>14.7</v>
      </c>
      <c r="K356">
        <v>0</v>
      </c>
      <c r="L356">
        <v>7.1</v>
      </c>
      <c r="M356">
        <v>0.4</v>
      </c>
      <c r="N356">
        <v>60.7</v>
      </c>
      <c r="O356">
        <v>0</v>
      </c>
      <c r="P356">
        <v>4.9000000000000004</v>
      </c>
      <c r="Q356">
        <v>6</v>
      </c>
      <c r="R356">
        <v>3.3</v>
      </c>
      <c r="S356">
        <v>10.1</v>
      </c>
      <c r="T356">
        <v>2.8</v>
      </c>
      <c r="U356">
        <v>5.6</v>
      </c>
      <c r="V356">
        <v>2.8</v>
      </c>
      <c r="W356">
        <v>27</v>
      </c>
      <c r="X356">
        <v>0</v>
      </c>
      <c r="Y356">
        <v>0</v>
      </c>
      <c r="Z356">
        <v>0</v>
      </c>
      <c r="AA356">
        <v>0</v>
      </c>
      <c r="AB356">
        <v>4</v>
      </c>
      <c r="AC356">
        <v>0</v>
      </c>
      <c r="AD356">
        <v>0</v>
      </c>
      <c r="AE356">
        <v>0</v>
      </c>
      <c r="AY356" s="59"/>
    </row>
    <row r="357" spans="1:51">
      <c r="A357" s="19">
        <v>43635</v>
      </c>
      <c r="B357" t="s">
        <v>22</v>
      </c>
      <c r="C357" s="19">
        <v>43893</v>
      </c>
      <c r="D357">
        <v>416</v>
      </c>
      <c r="E357">
        <v>30.9</v>
      </c>
      <c r="F357">
        <v>0</v>
      </c>
      <c r="G357">
        <v>1.1000000000000001</v>
      </c>
      <c r="H357">
        <v>11.3</v>
      </c>
      <c r="I357">
        <v>0.6</v>
      </c>
      <c r="J357">
        <v>20.5</v>
      </c>
      <c r="K357">
        <v>0</v>
      </c>
      <c r="L357">
        <v>16.399999999999999</v>
      </c>
      <c r="M357">
        <v>1.6</v>
      </c>
      <c r="N357">
        <v>36</v>
      </c>
      <c r="O357">
        <v>0</v>
      </c>
      <c r="P357">
        <v>4.3</v>
      </c>
      <c r="Q357">
        <v>10.199999999999999</v>
      </c>
      <c r="R357">
        <v>3.2</v>
      </c>
      <c r="S357">
        <v>19.8</v>
      </c>
      <c r="T357">
        <v>3.4</v>
      </c>
      <c r="U357">
        <v>14.9</v>
      </c>
      <c r="V357">
        <v>4.0999999999999996</v>
      </c>
      <c r="W357">
        <v>180</v>
      </c>
      <c r="X357">
        <v>0</v>
      </c>
      <c r="Y357">
        <v>0</v>
      </c>
      <c r="Z357">
        <v>20</v>
      </c>
      <c r="AA357">
        <v>0</v>
      </c>
      <c r="AB357">
        <v>120</v>
      </c>
      <c r="AC357">
        <v>0</v>
      </c>
      <c r="AD357">
        <v>96</v>
      </c>
      <c r="AE357">
        <v>0</v>
      </c>
      <c r="AY357" s="59"/>
    </row>
    <row r="358" spans="1:51">
      <c r="A358" s="19">
        <v>43635</v>
      </c>
      <c r="B358" t="s">
        <v>23</v>
      </c>
      <c r="C358" s="19">
        <v>43893</v>
      </c>
      <c r="D358">
        <v>67</v>
      </c>
      <c r="E358">
        <v>34</v>
      </c>
      <c r="F358">
        <v>0</v>
      </c>
      <c r="G358">
        <v>0.5</v>
      </c>
      <c r="H358">
        <v>7.9</v>
      </c>
      <c r="I358">
        <v>1.2</v>
      </c>
      <c r="J358">
        <v>23.2</v>
      </c>
      <c r="K358">
        <v>0</v>
      </c>
      <c r="L358">
        <v>13.6</v>
      </c>
      <c r="M358">
        <v>5.9</v>
      </c>
      <c r="N358">
        <v>40.700000000000003</v>
      </c>
      <c r="O358">
        <v>0</v>
      </c>
      <c r="P358">
        <v>3.5</v>
      </c>
      <c r="Q358">
        <v>6.5</v>
      </c>
      <c r="R358">
        <v>3.3</v>
      </c>
      <c r="S358">
        <v>21.7</v>
      </c>
      <c r="T358">
        <v>3.3</v>
      </c>
      <c r="U358">
        <v>11.4</v>
      </c>
      <c r="V358">
        <v>5.8</v>
      </c>
      <c r="W358">
        <v>35</v>
      </c>
      <c r="X358">
        <v>0</v>
      </c>
      <c r="Y358">
        <v>0</v>
      </c>
      <c r="Z358">
        <v>1</v>
      </c>
      <c r="AA358">
        <v>0</v>
      </c>
      <c r="AB358">
        <v>24</v>
      </c>
      <c r="AC358">
        <v>0</v>
      </c>
      <c r="AD358">
        <v>7</v>
      </c>
      <c r="AE358">
        <v>0</v>
      </c>
      <c r="AY358" s="59"/>
    </row>
    <row r="359" spans="1:51">
      <c r="A359" s="19">
        <v>43635</v>
      </c>
      <c r="B359" t="s">
        <v>24</v>
      </c>
      <c r="C359" s="19">
        <v>43893</v>
      </c>
      <c r="D359">
        <v>13</v>
      </c>
      <c r="E359">
        <v>37.299999999999997</v>
      </c>
      <c r="F359">
        <v>0</v>
      </c>
      <c r="G359">
        <v>2.5</v>
      </c>
      <c r="H359">
        <v>8.1</v>
      </c>
      <c r="I359">
        <v>1.4</v>
      </c>
      <c r="J359">
        <v>18.600000000000001</v>
      </c>
      <c r="K359">
        <v>0</v>
      </c>
      <c r="L359">
        <v>11.9</v>
      </c>
      <c r="M359">
        <v>1.2</v>
      </c>
      <c r="N359">
        <v>48.4</v>
      </c>
      <c r="O359">
        <v>0</v>
      </c>
      <c r="P359">
        <v>4.3</v>
      </c>
      <c r="Q359">
        <v>7</v>
      </c>
      <c r="R359">
        <v>3.7</v>
      </c>
      <c r="S359">
        <v>15.9</v>
      </c>
      <c r="T359">
        <v>3.5</v>
      </c>
      <c r="U359">
        <v>10</v>
      </c>
      <c r="V359">
        <v>3.5</v>
      </c>
      <c r="W359">
        <v>8</v>
      </c>
      <c r="X359">
        <v>0</v>
      </c>
      <c r="Y359">
        <v>0</v>
      </c>
      <c r="Z359">
        <v>0</v>
      </c>
      <c r="AA359">
        <v>0</v>
      </c>
      <c r="AB359">
        <v>4</v>
      </c>
      <c r="AC359">
        <v>0</v>
      </c>
      <c r="AD359">
        <v>1</v>
      </c>
      <c r="AE359">
        <v>0</v>
      </c>
      <c r="AY359" s="59"/>
    </row>
    <row r="360" spans="1:51">
      <c r="A360" s="19">
        <v>43635</v>
      </c>
      <c r="B360" t="s">
        <v>25</v>
      </c>
      <c r="C360" s="19">
        <v>43893</v>
      </c>
      <c r="D360">
        <v>24</v>
      </c>
      <c r="E360">
        <v>30.2</v>
      </c>
      <c r="F360">
        <v>0</v>
      </c>
      <c r="G360">
        <v>2.2999999999999998</v>
      </c>
      <c r="H360">
        <v>11.1</v>
      </c>
      <c r="I360">
        <v>1.2</v>
      </c>
      <c r="J360">
        <v>21.8</v>
      </c>
      <c r="K360">
        <v>0</v>
      </c>
      <c r="L360">
        <v>12.7</v>
      </c>
      <c r="M360">
        <v>2.1</v>
      </c>
      <c r="N360">
        <v>35.200000000000003</v>
      </c>
      <c r="O360">
        <v>0</v>
      </c>
      <c r="P360">
        <v>4.9000000000000004</v>
      </c>
      <c r="Q360">
        <v>10.5</v>
      </c>
      <c r="R360">
        <v>3.9</v>
      </c>
      <c r="S360">
        <v>21.8</v>
      </c>
      <c r="T360">
        <v>3.7</v>
      </c>
      <c r="U360">
        <v>11.4</v>
      </c>
      <c r="V360">
        <v>4.4000000000000004</v>
      </c>
      <c r="W360">
        <v>12</v>
      </c>
      <c r="X360">
        <v>0</v>
      </c>
      <c r="Y360">
        <v>0</v>
      </c>
      <c r="Z360">
        <v>1</v>
      </c>
      <c r="AA360">
        <v>0</v>
      </c>
      <c r="AB360">
        <v>9</v>
      </c>
      <c r="AC360">
        <v>0</v>
      </c>
      <c r="AD360">
        <v>2</v>
      </c>
      <c r="AE360">
        <v>0</v>
      </c>
      <c r="AY360" s="59"/>
    </row>
    <row r="361" spans="1:51">
      <c r="A361" s="19">
        <v>43635</v>
      </c>
      <c r="B361" t="s">
        <v>26</v>
      </c>
      <c r="C361" s="19">
        <v>43893</v>
      </c>
      <c r="D361">
        <v>91</v>
      </c>
      <c r="E361">
        <v>33.1</v>
      </c>
      <c r="F361">
        <v>0</v>
      </c>
      <c r="G361">
        <v>2.2000000000000002</v>
      </c>
      <c r="H361">
        <v>14.5</v>
      </c>
      <c r="I361">
        <v>0.8</v>
      </c>
      <c r="J361">
        <v>14.7</v>
      </c>
      <c r="K361">
        <v>0</v>
      </c>
      <c r="L361">
        <v>19.3</v>
      </c>
      <c r="M361">
        <v>1.3</v>
      </c>
      <c r="N361">
        <v>39.4</v>
      </c>
      <c r="O361">
        <v>0</v>
      </c>
      <c r="P361">
        <v>4.2</v>
      </c>
      <c r="Q361">
        <v>12.4</v>
      </c>
      <c r="R361">
        <v>3.4</v>
      </c>
      <c r="S361">
        <v>12.4</v>
      </c>
      <c r="T361">
        <v>3.4</v>
      </c>
      <c r="U361">
        <v>17.2</v>
      </c>
      <c r="V361">
        <v>4</v>
      </c>
      <c r="W361">
        <v>42</v>
      </c>
      <c r="X361">
        <v>0</v>
      </c>
      <c r="Y361">
        <v>0</v>
      </c>
      <c r="Z361">
        <v>12</v>
      </c>
      <c r="AA361">
        <v>0</v>
      </c>
      <c r="AB361">
        <v>13</v>
      </c>
      <c r="AC361">
        <v>0</v>
      </c>
      <c r="AD361">
        <v>24</v>
      </c>
      <c r="AE361">
        <v>0</v>
      </c>
      <c r="AY361" s="59"/>
    </row>
    <row r="362" spans="1:51">
      <c r="A362" s="19">
        <v>43635</v>
      </c>
      <c r="B362" t="s">
        <v>27</v>
      </c>
      <c r="C362" s="19">
        <v>43893</v>
      </c>
      <c r="D362">
        <v>75</v>
      </c>
      <c r="E362">
        <v>28.3</v>
      </c>
      <c r="F362">
        <v>0</v>
      </c>
      <c r="G362">
        <v>0.8</v>
      </c>
      <c r="H362">
        <v>11.7</v>
      </c>
      <c r="I362">
        <v>15.9</v>
      </c>
      <c r="J362">
        <v>19.2</v>
      </c>
      <c r="K362">
        <v>0</v>
      </c>
      <c r="L362">
        <v>17.600000000000001</v>
      </c>
      <c r="M362">
        <v>1.2</v>
      </c>
      <c r="N362">
        <v>30.3</v>
      </c>
      <c r="O362">
        <v>0</v>
      </c>
      <c r="P362">
        <v>3.7</v>
      </c>
      <c r="Q362">
        <v>9.4</v>
      </c>
      <c r="R362">
        <v>13</v>
      </c>
      <c r="S362">
        <v>16.899999999999999</v>
      </c>
      <c r="T362">
        <v>3.2</v>
      </c>
      <c r="U362">
        <v>15.7</v>
      </c>
      <c r="V362">
        <v>3.6</v>
      </c>
      <c r="W362">
        <v>25</v>
      </c>
      <c r="X362">
        <v>0</v>
      </c>
      <c r="Y362">
        <v>0</v>
      </c>
      <c r="Z362">
        <v>4</v>
      </c>
      <c r="AA362">
        <v>14</v>
      </c>
      <c r="AB362">
        <v>17</v>
      </c>
      <c r="AC362">
        <v>0</v>
      </c>
      <c r="AD362">
        <v>15</v>
      </c>
      <c r="AE362">
        <v>0</v>
      </c>
      <c r="AY362" s="59"/>
    </row>
    <row r="363" spans="1:51">
      <c r="A363" s="19">
        <v>43635</v>
      </c>
      <c r="B363" t="s">
        <v>28</v>
      </c>
      <c r="C363" s="19">
        <v>43893</v>
      </c>
      <c r="D363">
        <v>110</v>
      </c>
      <c r="E363">
        <v>37.299999999999997</v>
      </c>
      <c r="F363">
        <v>0</v>
      </c>
      <c r="G363">
        <v>1.1000000000000001</v>
      </c>
      <c r="H363">
        <v>7.9</v>
      </c>
      <c r="I363">
        <v>1.5</v>
      </c>
      <c r="J363">
        <v>19.3</v>
      </c>
      <c r="K363">
        <v>0</v>
      </c>
      <c r="L363">
        <v>13.7</v>
      </c>
      <c r="M363">
        <v>0.9</v>
      </c>
      <c r="N363">
        <v>47.6</v>
      </c>
      <c r="O363">
        <v>0</v>
      </c>
      <c r="P363">
        <v>3.7</v>
      </c>
      <c r="Q363">
        <v>6.7</v>
      </c>
      <c r="R363">
        <v>3.4</v>
      </c>
      <c r="S363">
        <v>16.7</v>
      </c>
      <c r="T363">
        <v>3.4</v>
      </c>
      <c r="U363">
        <v>10.9</v>
      </c>
      <c r="V363">
        <v>3.4</v>
      </c>
      <c r="W363">
        <v>64</v>
      </c>
      <c r="X363">
        <v>0</v>
      </c>
      <c r="Y363">
        <v>0</v>
      </c>
      <c r="Z363">
        <v>1</v>
      </c>
      <c r="AA363">
        <v>0</v>
      </c>
      <c r="AB363">
        <v>33</v>
      </c>
      <c r="AC363">
        <v>0</v>
      </c>
      <c r="AD363">
        <v>12</v>
      </c>
      <c r="AE363">
        <v>0</v>
      </c>
      <c r="AY363" s="59"/>
    </row>
    <row r="364" spans="1:51">
      <c r="A364" s="19">
        <v>43635</v>
      </c>
      <c r="B364" t="s">
        <v>29</v>
      </c>
      <c r="C364" s="19">
        <v>43893</v>
      </c>
      <c r="D364">
        <v>37</v>
      </c>
      <c r="E364">
        <v>45.2</v>
      </c>
      <c r="F364">
        <v>0</v>
      </c>
      <c r="G364">
        <v>4.7</v>
      </c>
      <c r="H364">
        <v>5.5</v>
      </c>
      <c r="I364">
        <v>2.4</v>
      </c>
      <c r="J364">
        <v>15.1</v>
      </c>
      <c r="K364">
        <v>1.1000000000000001</v>
      </c>
      <c r="L364">
        <v>6.9</v>
      </c>
      <c r="M364">
        <v>0.4</v>
      </c>
      <c r="N364">
        <v>62.7</v>
      </c>
      <c r="O364">
        <v>0</v>
      </c>
      <c r="P364">
        <v>4.5999999999999996</v>
      </c>
      <c r="Q364">
        <v>4.5999999999999996</v>
      </c>
      <c r="R364">
        <v>3.1</v>
      </c>
      <c r="S364">
        <v>10</v>
      </c>
      <c r="T364">
        <v>3.2</v>
      </c>
      <c r="U364">
        <v>5.3</v>
      </c>
      <c r="V364">
        <v>2.7</v>
      </c>
      <c r="W364">
        <v>28</v>
      </c>
      <c r="X364">
        <v>0</v>
      </c>
      <c r="Y364">
        <v>0</v>
      </c>
      <c r="Z364">
        <v>0</v>
      </c>
      <c r="AA364">
        <v>0</v>
      </c>
      <c r="AB364">
        <v>9</v>
      </c>
      <c r="AC364">
        <v>0</v>
      </c>
      <c r="AD364">
        <v>0</v>
      </c>
      <c r="AE364">
        <v>0</v>
      </c>
      <c r="AY364" s="59"/>
    </row>
    <row r="365" spans="1:51">
      <c r="A365" s="19">
        <v>43635</v>
      </c>
      <c r="B365" t="s">
        <v>30</v>
      </c>
      <c r="C365" s="19">
        <v>43893</v>
      </c>
      <c r="D365">
        <v>64</v>
      </c>
      <c r="E365">
        <v>44.5</v>
      </c>
      <c r="F365">
        <v>0</v>
      </c>
      <c r="G365">
        <v>4</v>
      </c>
      <c r="H365">
        <v>8.1999999999999993</v>
      </c>
      <c r="I365">
        <v>3.4</v>
      </c>
      <c r="J365">
        <v>14.2</v>
      </c>
      <c r="K365">
        <v>0</v>
      </c>
      <c r="L365">
        <v>8.4</v>
      </c>
      <c r="M365">
        <v>0.4</v>
      </c>
      <c r="N365">
        <v>61.3</v>
      </c>
      <c r="O365">
        <v>0</v>
      </c>
      <c r="P365">
        <v>3.9</v>
      </c>
      <c r="Q365">
        <v>6.1</v>
      </c>
      <c r="R365">
        <v>3.5</v>
      </c>
      <c r="S365">
        <v>9.3000000000000007</v>
      </c>
      <c r="T365">
        <v>3.1</v>
      </c>
      <c r="U365">
        <v>6</v>
      </c>
      <c r="V365">
        <v>2.9</v>
      </c>
      <c r="W365">
        <v>54</v>
      </c>
      <c r="X365">
        <v>0</v>
      </c>
      <c r="Y365">
        <v>0</v>
      </c>
      <c r="Z365">
        <v>1</v>
      </c>
      <c r="AA365">
        <v>0</v>
      </c>
      <c r="AB365">
        <v>8</v>
      </c>
      <c r="AC365">
        <v>0</v>
      </c>
      <c r="AD365">
        <v>1</v>
      </c>
      <c r="AE365">
        <v>0</v>
      </c>
      <c r="AY365" s="59"/>
    </row>
    <row r="366" spans="1:51">
      <c r="A366" s="19">
        <v>43635</v>
      </c>
      <c r="B366" t="s">
        <v>31</v>
      </c>
      <c r="C366" s="19">
        <v>43893</v>
      </c>
      <c r="D366">
        <v>228</v>
      </c>
      <c r="E366">
        <v>36</v>
      </c>
      <c r="F366">
        <v>0</v>
      </c>
      <c r="G366">
        <v>1.3</v>
      </c>
      <c r="H366">
        <v>8.9</v>
      </c>
      <c r="I366">
        <v>1.2</v>
      </c>
      <c r="J366">
        <v>17.3</v>
      </c>
      <c r="K366">
        <v>0</v>
      </c>
      <c r="L366">
        <v>15.2</v>
      </c>
      <c r="M366">
        <v>1.8</v>
      </c>
      <c r="N366">
        <v>45.6</v>
      </c>
      <c r="O366">
        <v>0</v>
      </c>
      <c r="P366">
        <v>4</v>
      </c>
      <c r="Q366">
        <v>7.6</v>
      </c>
      <c r="R366">
        <v>3.4</v>
      </c>
      <c r="S366">
        <v>14.9</v>
      </c>
      <c r="T366">
        <v>3.4</v>
      </c>
      <c r="U366">
        <v>12.9</v>
      </c>
      <c r="V366">
        <v>4</v>
      </c>
      <c r="W366">
        <v>118</v>
      </c>
      <c r="X366">
        <v>0</v>
      </c>
      <c r="Y366">
        <v>0</v>
      </c>
      <c r="Z366">
        <v>4</v>
      </c>
      <c r="AA366">
        <v>0</v>
      </c>
      <c r="AB366">
        <v>57</v>
      </c>
      <c r="AC366">
        <v>0</v>
      </c>
      <c r="AD366">
        <v>50</v>
      </c>
      <c r="AE366">
        <v>0</v>
      </c>
      <c r="AY366" s="59"/>
    </row>
    <row r="367" spans="1:51">
      <c r="A367" s="19">
        <v>43635</v>
      </c>
      <c r="B367" t="s">
        <v>32</v>
      </c>
      <c r="C367" s="19">
        <v>43893</v>
      </c>
      <c r="D367">
        <v>29</v>
      </c>
      <c r="E367">
        <v>38.200000000000003</v>
      </c>
      <c r="F367">
        <v>0</v>
      </c>
      <c r="G367">
        <v>0.7</v>
      </c>
      <c r="H367">
        <v>9.5</v>
      </c>
      <c r="I367">
        <v>2.6</v>
      </c>
      <c r="J367">
        <v>16.7</v>
      </c>
      <c r="K367">
        <v>0</v>
      </c>
      <c r="L367">
        <v>14.2</v>
      </c>
      <c r="M367">
        <v>0.9</v>
      </c>
      <c r="N367">
        <v>49.1</v>
      </c>
      <c r="O367">
        <v>0</v>
      </c>
      <c r="P367">
        <v>3.8</v>
      </c>
      <c r="Q367">
        <v>7.8</v>
      </c>
      <c r="R367">
        <v>3.8</v>
      </c>
      <c r="S367">
        <v>13.2</v>
      </c>
      <c r="T367">
        <v>3</v>
      </c>
      <c r="U367">
        <v>11.4</v>
      </c>
      <c r="V367">
        <v>3.4</v>
      </c>
      <c r="W367">
        <v>17</v>
      </c>
      <c r="X367">
        <v>0</v>
      </c>
      <c r="Y367">
        <v>0</v>
      </c>
      <c r="Z367">
        <v>1</v>
      </c>
      <c r="AA367">
        <v>0</v>
      </c>
      <c r="AB367">
        <v>7</v>
      </c>
      <c r="AC367">
        <v>0</v>
      </c>
      <c r="AD367">
        <v>4</v>
      </c>
      <c r="AE367">
        <v>0</v>
      </c>
      <c r="AY367" s="59"/>
    </row>
    <row r="368" spans="1:51">
      <c r="A368" s="19">
        <v>43635</v>
      </c>
      <c r="B368" t="s">
        <v>33</v>
      </c>
      <c r="C368" s="19">
        <v>43893</v>
      </c>
      <c r="D368">
        <v>16</v>
      </c>
      <c r="E368">
        <v>38.1</v>
      </c>
      <c r="F368">
        <v>0</v>
      </c>
      <c r="G368">
        <v>2.4</v>
      </c>
      <c r="H368">
        <v>14.1</v>
      </c>
      <c r="I368">
        <v>1.6</v>
      </c>
      <c r="J368">
        <v>47.2</v>
      </c>
      <c r="K368">
        <v>0</v>
      </c>
      <c r="L368">
        <v>18.8</v>
      </c>
      <c r="M368">
        <v>3.4</v>
      </c>
      <c r="N368">
        <v>29.5</v>
      </c>
      <c r="O368">
        <v>0</v>
      </c>
      <c r="P368">
        <v>1.6</v>
      </c>
      <c r="Q368">
        <v>5.4</v>
      </c>
      <c r="R368">
        <v>1.3</v>
      </c>
      <c r="S368">
        <v>49.4</v>
      </c>
      <c r="T368">
        <v>1.4</v>
      </c>
      <c r="U368">
        <v>8</v>
      </c>
      <c r="V368">
        <v>1.8</v>
      </c>
      <c r="W368">
        <v>5</v>
      </c>
      <c r="X368">
        <v>0</v>
      </c>
      <c r="Y368">
        <v>0</v>
      </c>
      <c r="Z368">
        <v>2</v>
      </c>
      <c r="AA368">
        <v>0</v>
      </c>
      <c r="AB368">
        <v>6</v>
      </c>
      <c r="AC368">
        <v>0</v>
      </c>
      <c r="AD368">
        <v>3</v>
      </c>
      <c r="AE368">
        <v>0</v>
      </c>
      <c r="AY368" s="59"/>
    </row>
    <row r="369" spans="1:51">
      <c r="A369" s="19">
        <v>43635</v>
      </c>
      <c r="B369" t="s">
        <v>34</v>
      </c>
      <c r="C369" s="19">
        <v>43893</v>
      </c>
      <c r="D369">
        <v>99</v>
      </c>
      <c r="E369">
        <v>38.5</v>
      </c>
      <c r="F369">
        <v>0</v>
      </c>
      <c r="G369">
        <v>2.5</v>
      </c>
      <c r="H369">
        <v>10.4</v>
      </c>
      <c r="I369">
        <v>1.2</v>
      </c>
      <c r="J369">
        <v>15.9</v>
      </c>
      <c r="K369">
        <v>0</v>
      </c>
      <c r="L369">
        <v>12.7</v>
      </c>
      <c r="M369">
        <v>0.8</v>
      </c>
      <c r="N369">
        <v>50.1</v>
      </c>
      <c r="O369">
        <v>0</v>
      </c>
      <c r="P369">
        <v>4.3</v>
      </c>
      <c r="Q369">
        <v>8.3000000000000007</v>
      </c>
      <c r="R369">
        <v>3.2</v>
      </c>
      <c r="S369">
        <v>12.9</v>
      </c>
      <c r="T369">
        <v>3.5</v>
      </c>
      <c r="U369">
        <v>10.199999999999999</v>
      </c>
      <c r="V369">
        <v>3.6</v>
      </c>
      <c r="W369">
        <v>62</v>
      </c>
      <c r="X369">
        <v>0</v>
      </c>
      <c r="Y369">
        <v>0</v>
      </c>
      <c r="Z369">
        <v>3</v>
      </c>
      <c r="AA369">
        <v>0</v>
      </c>
      <c r="AB369">
        <v>26</v>
      </c>
      <c r="AC369">
        <v>0</v>
      </c>
      <c r="AD369">
        <v>8</v>
      </c>
      <c r="AE369">
        <v>0</v>
      </c>
      <c r="AY369" s="59"/>
    </row>
    <row r="370" spans="1:51">
      <c r="A370" s="19">
        <v>43635</v>
      </c>
      <c r="B370" t="s">
        <v>35</v>
      </c>
      <c r="C370" s="19">
        <v>43900</v>
      </c>
      <c r="D370">
        <v>20</v>
      </c>
      <c r="E370">
        <v>39.4</v>
      </c>
      <c r="F370">
        <v>0</v>
      </c>
      <c r="G370">
        <v>0.6</v>
      </c>
      <c r="H370">
        <v>9.6999999999999993</v>
      </c>
      <c r="I370">
        <v>4.5</v>
      </c>
      <c r="J370">
        <v>13.4</v>
      </c>
      <c r="K370">
        <v>0</v>
      </c>
      <c r="L370">
        <v>13.9</v>
      </c>
      <c r="M370">
        <v>0</v>
      </c>
      <c r="N370">
        <v>50.9</v>
      </c>
      <c r="O370">
        <v>0</v>
      </c>
      <c r="P370">
        <v>3.6</v>
      </c>
      <c r="Q370">
        <v>8.1</v>
      </c>
      <c r="R370">
        <v>4.0999999999999996</v>
      </c>
      <c r="S370">
        <v>10.5</v>
      </c>
      <c r="T370">
        <v>3.5</v>
      </c>
      <c r="U370">
        <v>11.2</v>
      </c>
      <c r="V370">
        <v>3.6</v>
      </c>
      <c r="W370">
        <v>15</v>
      </c>
      <c r="X370">
        <v>0</v>
      </c>
      <c r="Y370">
        <v>0</v>
      </c>
      <c r="Z370">
        <v>1</v>
      </c>
      <c r="AA370">
        <v>0</v>
      </c>
      <c r="AB370">
        <v>2</v>
      </c>
      <c r="AC370">
        <v>0</v>
      </c>
      <c r="AD370">
        <v>2</v>
      </c>
      <c r="AE370">
        <v>0</v>
      </c>
      <c r="AY370" s="59"/>
    </row>
    <row r="371" spans="1:51">
      <c r="A371" s="19">
        <v>43635</v>
      </c>
      <c r="B371" t="s">
        <v>36</v>
      </c>
      <c r="C371" s="19">
        <v>43900</v>
      </c>
      <c r="D371">
        <v>125</v>
      </c>
      <c r="E371">
        <v>41</v>
      </c>
      <c r="F371">
        <v>0</v>
      </c>
      <c r="G371">
        <v>1</v>
      </c>
      <c r="H371">
        <v>8.1999999999999993</v>
      </c>
      <c r="I371">
        <v>3</v>
      </c>
      <c r="J371">
        <v>20</v>
      </c>
      <c r="K371">
        <v>0</v>
      </c>
      <c r="L371">
        <v>12.4</v>
      </c>
      <c r="M371">
        <v>0.9</v>
      </c>
      <c r="N371">
        <v>52.1</v>
      </c>
      <c r="O371">
        <v>0</v>
      </c>
      <c r="P371">
        <v>3.5</v>
      </c>
      <c r="Q371">
        <v>6.5</v>
      </c>
      <c r="R371">
        <v>3.6</v>
      </c>
      <c r="S371">
        <v>15.9</v>
      </c>
      <c r="T371">
        <v>2.9</v>
      </c>
      <c r="U371">
        <v>9</v>
      </c>
      <c r="V371">
        <v>3.2</v>
      </c>
      <c r="W371">
        <v>77</v>
      </c>
      <c r="X371">
        <v>0</v>
      </c>
      <c r="Y371">
        <v>0</v>
      </c>
      <c r="Z371">
        <v>2</v>
      </c>
      <c r="AA371">
        <v>0</v>
      </c>
      <c r="AB371">
        <v>37</v>
      </c>
      <c r="AC371">
        <v>0</v>
      </c>
      <c r="AD371">
        <v>9</v>
      </c>
      <c r="AE371">
        <v>0</v>
      </c>
      <c r="AY371" s="59"/>
    </row>
    <row r="372" spans="1:51">
      <c r="A372" s="19">
        <v>43635</v>
      </c>
      <c r="B372" t="s">
        <v>37</v>
      </c>
      <c r="C372" s="19">
        <v>43900</v>
      </c>
      <c r="D372">
        <v>36</v>
      </c>
      <c r="E372">
        <v>44.6</v>
      </c>
      <c r="F372">
        <v>0</v>
      </c>
      <c r="G372">
        <v>6</v>
      </c>
      <c r="H372">
        <v>6.5</v>
      </c>
      <c r="I372">
        <v>2.1</v>
      </c>
      <c r="J372">
        <v>15</v>
      </c>
      <c r="K372">
        <v>0</v>
      </c>
      <c r="L372">
        <v>7.7</v>
      </c>
      <c r="M372">
        <v>0.4</v>
      </c>
      <c r="N372">
        <v>60.6</v>
      </c>
      <c r="O372">
        <v>0</v>
      </c>
      <c r="P372">
        <v>5.2</v>
      </c>
      <c r="Q372">
        <v>5.2</v>
      </c>
      <c r="R372">
        <v>3.2</v>
      </c>
      <c r="S372">
        <v>10.6</v>
      </c>
      <c r="T372">
        <v>2.8</v>
      </c>
      <c r="U372">
        <v>5.9</v>
      </c>
      <c r="V372">
        <v>3.1</v>
      </c>
      <c r="W372">
        <v>31</v>
      </c>
      <c r="X372">
        <v>0</v>
      </c>
      <c r="Y372">
        <v>0</v>
      </c>
      <c r="Z372">
        <v>0</v>
      </c>
      <c r="AA372">
        <v>0</v>
      </c>
      <c r="AB372">
        <v>5</v>
      </c>
      <c r="AC372">
        <v>0</v>
      </c>
      <c r="AD372">
        <v>0</v>
      </c>
      <c r="AE372">
        <v>0</v>
      </c>
      <c r="AY372" s="59"/>
    </row>
    <row r="373" spans="1:51">
      <c r="A373" s="19">
        <v>43635</v>
      </c>
      <c r="B373" t="s">
        <v>38</v>
      </c>
      <c r="C373" s="19">
        <v>43900</v>
      </c>
      <c r="D373">
        <v>68</v>
      </c>
      <c r="E373">
        <v>43.6</v>
      </c>
      <c r="F373">
        <v>0</v>
      </c>
      <c r="G373">
        <v>3.4</v>
      </c>
      <c r="H373">
        <v>7.3</v>
      </c>
      <c r="I373">
        <v>3.1</v>
      </c>
      <c r="J373">
        <v>15.5</v>
      </c>
      <c r="K373">
        <v>0</v>
      </c>
      <c r="L373">
        <v>9.3000000000000007</v>
      </c>
      <c r="M373">
        <v>0.5</v>
      </c>
      <c r="N373">
        <v>59</v>
      </c>
      <c r="O373">
        <v>0</v>
      </c>
      <c r="P373">
        <v>4</v>
      </c>
      <c r="Q373">
        <v>6</v>
      </c>
      <c r="R373">
        <v>3.5</v>
      </c>
      <c r="S373">
        <v>11</v>
      </c>
      <c r="T373">
        <v>3.2</v>
      </c>
      <c r="U373">
        <v>6.7</v>
      </c>
      <c r="V373">
        <v>3</v>
      </c>
      <c r="W373">
        <v>49</v>
      </c>
      <c r="X373">
        <v>0</v>
      </c>
      <c r="Y373">
        <v>0</v>
      </c>
      <c r="Z373">
        <v>1</v>
      </c>
      <c r="AA373">
        <v>0</v>
      </c>
      <c r="AB373">
        <v>17</v>
      </c>
      <c r="AC373">
        <v>0</v>
      </c>
      <c r="AD373">
        <v>1</v>
      </c>
      <c r="AE373">
        <v>0</v>
      </c>
      <c r="AY373" s="59"/>
    </row>
    <row r="374" spans="1:51">
      <c r="A374" s="19">
        <v>43635</v>
      </c>
      <c r="B374" t="s">
        <v>39</v>
      </c>
      <c r="C374" s="19">
        <v>43900</v>
      </c>
      <c r="D374">
        <v>14</v>
      </c>
      <c r="E374">
        <v>39.1</v>
      </c>
      <c r="F374">
        <v>0</v>
      </c>
      <c r="G374">
        <v>1.1000000000000001</v>
      </c>
      <c r="H374">
        <v>10.5</v>
      </c>
      <c r="I374">
        <v>3.5</v>
      </c>
      <c r="J374">
        <v>14.3</v>
      </c>
      <c r="K374">
        <v>0</v>
      </c>
      <c r="L374">
        <v>13.6</v>
      </c>
      <c r="M374">
        <v>0.3</v>
      </c>
      <c r="N374">
        <v>50.6</v>
      </c>
      <c r="O374">
        <v>0</v>
      </c>
      <c r="P374">
        <v>3.8</v>
      </c>
      <c r="Q374">
        <v>8.4</v>
      </c>
      <c r="R374">
        <v>4.3</v>
      </c>
      <c r="S374">
        <v>11</v>
      </c>
      <c r="T374">
        <v>3.2</v>
      </c>
      <c r="U374">
        <v>10.9</v>
      </c>
      <c r="V374">
        <v>3.4</v>
      </c>
      <c r="W374">
        <v>10</v>
      </c>
      <c r="X374">
        <v>0</v>
      </c>
      <c r="Y374">
        <v>0</v>
      </c>
      <c r="Z374">
        <v>1</v>
      </c>
      <c r="AA374">
        <v>0</v>
      </c>
      <c r="AB374">
        <v>2</v>
      </c>
      <c r="AC374">
        <v>0</v>
      </c>
      <c r="AD374">
        <v>1</v>
      </c>
      <c r="AE374">
        <v>0</v>
      </c>
      <c r="AY374" s="59"/>
    </row>
    <row r="375" spans="1:51">
      <c r="A375" s="19">
        <v>43635</v>
      </c>
      <c r="B375" t="s">
        <v>40</v>
      </c>
      <c r="C375" s="19">
        <v>43900</v>
      </c>
      <c r="D375">
        <v>89</v>
      </c>
      <c r="E375">
        <v>35.299999999999997</v>
      </c>
      <c r="F375">
        <v>0</v>
      </c>
      <c r="G375">
        <v>1.6</v>
      </c>
      <c r="H375">
        <v>8.1</v>
      </c>
      <c r="I375">
        <v>0.2</v>
      </c>
      <c r="J375">
        <v>24.6</v>
      </c>
      <c r="K375">
        <v>0</v>
      </c>
      <c r="L375">
        <v>13.2</v>
      </c>
      <c r="M375">
        <v>6.6</v>
      </c>
      <c r="N375">
        <v>41.1</v>
      </c>
      <c r="O375">
        <v>0</v>
      </c>
      <c r="P375">
        <v>3.7</v>
      </c>
      <c r="Q375">
        <v>7.1</v>
      </c>
      <c r="R375">
        <v>2.7</v>
      </c>
      <c r="S375">
        <v>22.4</v>
      </c>
      <c r="T375">
        <v>3.2</v>
      </c>
      <c r="U375">
        <v>10.7</v>
      </c>
      <c r="V375">
        <v>5.4</v>
      </c>
      <c r="W375">
        <v>47</v>
      </c>
      <c r="X375">
        <v>0</v>
      </c>
      <c r="Y375">
        <v>0</v>
      </c>
      <c r="Z375">
        <v>1</v>
      </c>
      <c r="AA375">
        <v>0</v>
      </c>
      <c r="AB375">
        <v>33</v>
      </c>
      <c r="AC375">
        <v>0</v>
      </c>
      <c r="AD375">
        <v>8</v>
      </c>
      <c r="AE375">
        <v>0</v>
      </c>
      <c r="AY375" s="59"/>
    </row>
    <row r="376" spans="1:51">
      <c r="A376" s="19">
        <v>43635</v>
      </c>
      <c r="B376" t="s">
        <v>41</v>
      </c>
      <c r="C376" s="19">
        <v>43904</v>
      </c>
      <c r="D376">
        <v>6</v>
      </c>
      <c r="E376">
        <v>37.299999999999997</v>
      </c>
      <c r="F376">
        <v>0</v>
      </c>
      <c r="G376">
        <v>2.5</v>
      </c>
      <c r="H376">
        <v>8.1</v>
      </c>
      <c r="I376">
        <v>1.4</v>
      </c>
      <c r="J376">
        <v>18.600000000000001</v>
      </c>
      <c r="K376">
        <v>0</v>
      </c>
      <c r="L376">
        <v>11.9</v>
      </c>
      <c r="M376">
        <v>1.2</v>
      </c>
      <c r="N376">
        <v>47.2</v>
      </c>
      <c r="O376">
        <v>0</v>
      </c>
      <c r="P376">
        <v>4.3</v>
      </c>
      <c r="Q376">
        <v>7.7</v>
      </c>
      <c r="R376">
        <v>3.8</v>
      </c>
      <c r="S376">
        <v>16.2</v>
      </c>
      <c r="T376">
        <v>3.5</v>
      </c>
      <c r="U376">
        <v>9.6</v>
      </c>
      <c r="V376">
        <v>3.8</v>
      </c>
      <c r="W376">
        <v>4</v>
      </c>
      <c r="X376">
        <v>0</v>
      </c>
      <c r="Y376">
        <v>0</v>
      </c>
      <c r="Z376">
        <v>0</v>
      </c>
      <c r="AA376">
        <v>0</v>
      </c>
      <c r="AB376">
        <v>2</v>
      </c>
      <c r="AC376">
        <v>0</v>
      </c>
      <c r="AD376">
        <v>0</v>
      </c>
      <c r="AE376">
        <v>0</v>
      </c>
      <c r="AY376" s="59"/>
    </row>
    <row r="377" spans="1:51">
      <c r="A377" s="19">
        <v>43635</v>
      </c>
      <c r="B377" t="s">
        <v>43</v>
      </c>
      <c r="C377" s="19">
        <v>43907</v>
      </c>
      <c r="D377">
        <v>67</v>
      </c>
      <c r="E377">
        <v>38.9</v>
      </c>
      <c r="F377">
        <v>0</v>
      </c>
      <c r="G377">
        <v>1.3</v>
      </c>
      <c r="H377">
        <v>9.6</v>
      </c>
      <c r="I377">
        <v>3.3</v>
      </c>
      <c r="J377">
        <v>21.1</v>
      </c>
      <c r="K377">
        <v>0</v>
      </c>
      <c r="L377">
        <v>14.1</v>
      </c>
      <c r="M377">
        <v>1.4</v>
      </c>
      <c r="N377">
        <v>46.7</v>
      </c>
      <c r="O377">
        <v>0</v>
      </c>
      <c r="P377">
        <v>3.5</v>
      </c>
      <c r="Q377">
        <v>7.3</v>
      </c>
      <c r="R377">
        <v>3.9</v>
      </c>
      <c r="S377">
        <v>17.3</v>
      </c>
      <c r="T377">
        <v>3.3</v>
      </c>
      <c r="U377">
        <v>10.4</v>
      </c>
      <c r="V377">
        <v>3.6</v>
      </c>
      <c r="W377">
        <v>37</v>
      </c>
      <c r="X377">
        <v>0</v>
      </c>
      <c r="Y377">
        <v>0</v>
      </c>
      <c r="Z377">
        <v>2</v>
      </c>
      <c r="AA377">
        <v>0</v>
      </c>
      <c r="AB377">
        <v>20</v>
      </c>
      <c r="AC377">
        <v>0</v>
      </c>
      <c r="AD377">
        <v>8</v>
      </c>
      <c r="AE377">
        <v>0</v>
      </c>
      <c r="AY377" s="59"/>
    </row>
    <row r="378" spans="1:51">
      <c r="A378" s="19">
        <v>43635</v>
      </c>
      <c r="B378" t="s">
        <v>44</v>
      </c>
      <c r="C378" s="19">
        <v>43907</v>
      </c>
      <c r="D378">
        <v>219</v>
      </c>
      <c r="E378">
        <v>37.9</v>
      </c>
      <c r="F378">
        <v>0</v>
      </c>
      <c r="G378">
        <v>0.9</v>
      </c>
      <c r="H378">
        <v>6.2</v>
      </c>
      <c r="I378">
        <v>0.2</v>
      </c>
      <c r="J378">
        <v>19.7</v>
      </c>
      <c r="K378">
        <v>0</v>
      </c>
      <c r="L378">
        <v>12.4</v>
      </c>
      <c r="M378">
        <v>3.8</v>
      </c>
      <c r="N378">
        <v>47.9</v>
      </c>
      <c r="O378">
        <v>0</v>
      </c>
      <c r="P378">
        <v>3.8</v>
      </c>
      <c r="Q378">
        <v>5.9</v>
      </c>
      <c r="R378">
        <v>3.2</v>
      </c>
      <c r="S378">
        <v>16.5</v>
      </c>
      <c r="T378">
        <v>3.4</v>
      </c>
      <c r="U378">
        <v>10.199999999999999</v>
      </c>
      <c r="V378">
        <v>4.8</v>
      </c>
      <c r="W378">
        <v>134</v>
      </c>
      <c r="X378">
        <v>0</v>
      </c>
      <c r="Y378">
        <v>0</v>
      </c>
      <c r="Z378">
        <v>1</v>
      </c>
      <c r="AA378">
        <v>0</v>
      </c>
      <c r="AB378">
        <v>69</v>
      </c>
      <c r="AC378">
        <v>0</v>
      </c>
      <c r="AD378">
        <v>15</v>
      </c>
      <c r="AE378">
        <v>0</v>
      </c>
      <c r="AY378" s="59"/>
    </row>
    <row r="379" spans="1:51">
      <c r="A379" s="19">
        <v>43635</v>
      </c>
      <c r="B379" t="s">
        <v>45</v>
      </c>
      <c r="C379" s="19">
        <v>43907</v>
      </c>
      <c r="D379">
        <v>155</v>
      </c>
      <c r="E379">
        <v>41.7</v>
      </c>
      <c r="F379">
        <v>0</v>
      </c>
      <c r="G379">
        <v>1.3</v>
      </c>
      <c r="H379">
        <v>8.3000000000000007</v>
      </c>
      <c r="I379">
        <v>1.1000000000000001</v>
      </c>
      <c r="J379">
        <v>15.6</v>
      </c>
      <c r="K379">
        <v>0</v>
      </c>
      <c r="L379">
        <v>11.8</v>
      </c>
      <c r="M379">
        <v>1.1000000000000001</v>
      </c>
      <c r="N379">
        <v>54.7</v>
      </c>
      <c r="O379">
        <v>0</v>
      </c>
      <c r="P379">
        <v>3.7</v>
      </c>
      <c r="Q379">
        <v>6.9</v>
      </c>
      <c r="R379">
        <v>3</v>
      </c>
      <c r="S379">
        <v>12.1</v>
      </c>
      <c r="T379">
        <v>3.4</v>
      </c>
      <c r="U379">
        <v>9.1</v>
      </c>
      <c r="V379">
        <v>3.3</v>
      </c>
      <c r="W379">
        <v>105</v>
      </c>
      <c r="X379">
        <v>0</v>
      </c>
      <c r="Y379">
        <v>0</v>
      </c>
      <c r="Z379">
        <v>2</v>
      </c>
      <c r="AA379">
        <v>0</v>
      </c>
      <c r="AB379">
        <v>39</v>
      </c>
      <c r="AC379">
        <v>0</v>
      </c>
      <c r="AD379">
        <v>9</v>
      </c>
      <c r="AE379">
        <v>0</v>
      </c>
      <c r="AY379" s="59"/>
    </row>
    <row r="380" spans="1:51">
      <c r="A380" s="19">
        <v>43635</v>
      </c>
      <c r="B380" t="s">
        <v>42</v>
      </c>
      <c r="C380" s="19">
        <v>43907</v>
      </c>
      <c r="D380">
        <v>136</v>
      </c>
      <c r="E380">
        <v>41</v>
      </c>
      <c r="F380">
        <v>0</v>
      </c>
      <c r="G380">
        <v>0.5</v>
      </c>
      <c r="H380">
        <v>12.2</v>
      </c>
      <c r="I380">
        <v>4.4000000000000004</v>
      </c>
      <c r="J380">
        <v>24</v>
      </c>
      <c r="K380">
        <v>0</v>
      </c>
      <c r="L380">
        <v>13</v>
      </c>
      <c r="M380">
        <v>1.5</v>
      </c>
      <c r="N380">
        <v>48.8</v>
      </c>
      <c r="O380">
        <v>0</v>
      </c>
      <c r="P380">
        <v>2.9</v>
      </c>
      <c r="Q380">
        <v>7.9</v>
      </c>
      <c r="R380">
        <v>3.5</v>
      </c>
      <c r="S380">
        <v>19</v>
      </c>
      <c r="T380">
        <v>2.6</v>
      </c>
      <c r="U380">
        <v>8.8000000000000007</v>
      </c>
      <c r="V380">
        <v>3.4</v>
      </c>
      <c r="W380">
        <v>73</v>
      </c>
      <c r="X380">
        <v>0</v>
      </c>
      <c r="Y380">
        <v>0</v>
      </c>
      <c r="Z380">
        <v>9</v>
      </c>
      <c r="AA380">
        <v>0</v>
      </c>
      <c r="AB380">
        <v>42</v>
      </c>
      <c r="AC380">
        <v>0</v>
      </c>
      <c r="AD380">
        <v>12</v>
      </c>
      <c r="AE380">
        <v>0</v>
      </c>
      <c r="AY380" s="59"/>
    </row>
    <row r="381" spans="1:51">
      <c r="A381" s="19">
        <v>43635</v>
      </c>
      <c r="B381" t="s">
        <v>46</v>
      </c>
      <c r="C381" s="19">
        <v>43914</v>
      </c>
      <c r="D381">
        <v>105</v>
      </c>
      <c r="E381">
        <v>43.1</v>
      </c>
      <c r="F381">
        <v>0</v>
      </c>
      <c r="G381">
        <v>3.8</v>
      </c>
      <c r="H381">
        <v>6.1</v>
      </c>
      <c r="I381">
        <v>2.6</v>
      </c>
      <c r="J381">
        <v>15.7</v>
      </c>
      <c r="K381">
        <v>0</v>
      </c>
      <c r="L381">
        <v>10.4</v>
      </c>
      <c r="M381">
        <v>0.4</v>
      </c>
      <c r="N381">
        <v>56.2</v>
      </c>
      <c r="O381">
        <v>0</v>
      </c>
      <c r="P381">
        <v>4.5</v>
      </c>
      <c r="Q381">
        <v>5.7</v>
      </c>
      <c r="R381">
        <v>3.7</v>
      </c>
      <c r="S381">
        <v>11.6</v>
      </c>
      <c r="T381">
        <v>3.4</v>
      </c>
      <c r="U381">
        <v>7.9</v>
      </c>
      <c r="V381">
        <v>3.2</v>
      </c>
      <c r="W381">
        <v>74</v>
      </c>
      <c r="X381">
        <v>0</v>
      </c>
      <c r="Y381">
        <v>0</v>
      </c>
      <c r="Z381">
        <v>0</v>
      </c>
      <c r="AA381">
        <v>0</v>
      </c>
      <c r="AB381">
        <v>27</v>
      </c>
      <c r="AC381">
        <v>0</v>
      </c>
      <c r="AD381">
        <v>4</v>
      </c>
      <c r="AE381">
        <v>0</v>
      </c>
      <c r="AY381" s="59"/>
    </row>
    <row r="382" spans="1:51">
      <c r="A382" s="19">
        <v>43635</v>
      </c>
      <c r="B382" t="s">
        <v>47</v>
      </c>
      <c r="C382" s="19">
        <v>43919</v>
      </c>
      <c r="D382">
        <v>51</v>
      </c>
      <c r="E382">
        <v>37.299999999999997</v>
      </c>
      <c r="F382">
        <v>0</v>
      </c>
      <c r="G382">
        <v>2.5</v>
      </c>
      <c r="H382">
        <v>8.1</v>
      </c>
      <c r="I382">
        <v>1.4</v>
      </c>
      <c r="J382">
        <v>18.600000000000001</v>
      </c>
      <c r="K382">
        <v>0</v>
      </c>
      <c r="L382">
        <v>11.9</v>
      </c>
      <c r="M382">
        <v>1.2</v>
      </c>
      <c r="N382">
        <v>45.8</v>
      </c>
      <c r="O382">
        <v>0</v>
      </c>
      <c r="P382">
        <v>4.7</v>
      </c>
      <c r="Q382">
        <v>7.2</v>
      </c>
      <c r="R382">
        <v>3.7</v>
      </c>
      <c r="S382">
        <v>16</v>
      </c>
      <c r="T382">
        <v>4</v>
      </c>
      <c r="U382">
        <v>10.3</v>
      </c>
      <c r="V382">
        <v>4.0999999999999996</v>
      </c>
      <c r="W382">
        <v>31</v>
      </c>
      <c r="X382">
        <v>0</v>
      </c>
      <c r="Y382">
        <v>0</v>
      </c>
      <c r="Z382">
        <v>1</v>
      </c>
      <c r="AA382">
        <v>0</v>
      </c>
      <c r="AB382">
        <v>16</v>
      </c>
      <c r="AC382">
        <v>0</v>
      </c>
      <c r="AD382">
        <v>3</v>
      </c>
      <c r="AE382">
        <v>0</v>
      </c>
      <c r="AY382" s="59"/>
    </row>
    <row r="383" spans="1:51">
      <c r="A383" s="19">
        <v>43635</v>
      </c>
      <c r="B383" t="s">
        <v>48</v>
      </c>
      <c r="C383" s="19">
        <v>43925</v>
      </c>
      <c r="D383">
        <v>15</v>
      </c>
      <c r="E383">
        <v>36.700000000000003</v>
      </c>
      <c r="F383">
        <v>0</v>
      </c>
      <c r="G383">
        <v>0.9</v>
      </c>
      <c r="H383">
        <v>9.6</v>
      </c>
      <c r="I383">
        <v>1</v>
      </c>
      <c r="J383">
        <v>13.9</v>
      </c>
      <c r="K383">
        <v>0</v>
      </c>
      <c r="L383">
        <v>14.5</v>
      </c>
      <c r="M383">
        <v>0.4</v>
      </c>
      <c r="N383">
        <v>45.6</v>
      </c>
      <c r="O383">
        <v>0</v>
      </c>
      <c r="P383">
        <v>4.4000000000000004</v>
      </c>
      <c r="Q383">
        <v>9.1999999999999993</v>
      </c>
      <c r="R383">
        <v>3.6</v>
      </c>
      <c r="S383">
        <v>11.5</v>
      </c>
      <c r="T383">
        <v>3.8</v>
      </c>
      <c r="U383">
        <v>12.2</v>
      </c>
      <c r="V383">
        <v>3.9</v>
      </c>
      <c r="W383">
        <v>11</v>
      </c>
      <c r="X383">
        <v>0</v>
      </c>
      <c r="Y383">
        <v>0</v>
      </c>
      <c r="Z383">
        <v>0</v>
      </c>
      <c r="AA383">
        <v>0</v>
      </c>
      <c r="AB383">
        <v>2</v>
      </c>
      <c r="AC383">
        <v>0</v>
      </c>
      <c r="AD383">
        <v>2</v>
      </c>
      <c r="AE383">
        <v>0</v>
      </c>
      <c r="AY383" s="59"/>
    </row>
    <row r="384" spans="1:51">
      <c r="A384" s="19">
        <v>43635</v>
      </c>
      <c r="B384" t="s">
        <v>49</v>
      </c>
      <c r="C384" s="19">
        <v>43925</v>
      </c>
      <c r="D384">
        <v>24</v>
      </c>
      <c r="E384">
        <v>34.299999999999997</v>
      </c>
      <c r="F384">
        <v>0</v>
      </c>
      <c r="G384">
        <v>0.9</v>
      </c>
      <c r="H384">
        <v>9.1999999999999993</v>
      </c>
      <c r="I384">
        <v>0.2</v>
      </c>
      <c r="J384">
        <v>23.9</v>
      </c>
      <c r="K384">
        <v>0</v>
      </c>
      <c r="L384">
        <v>15</v>
      </c>
      <c r="M384">
        <v>5.9</v>
      </c>
      <c r="N384">
        <v>37.9</v>
      </c>
      <c r="O384">
        <v>0</v>
      </c>
      <c r="P384">
        <v>3.8</v>
      </c>
      <c r="Q384">
        <v>7.7</v>
      </c>
      <c r="R384">
        <v>3.4</v>
      </c>
      <c r="S384">
        <v>21.3</v>
      </c>
      <c r="T384">
        <v>3.6</v>
      </c>
      <c r="U384">
        <v>12.7</v>
      </c>
      <c r="V384">
        <v>5.9</v>
      </c>
      <c r="W384">
        <v>11</v>
      </c>
      <c r="X384">
        <v>0</v>
      </c>
      <c r="Y384">
        <v>0</v>
      </c>
      <c r="Z384">
        <v>1</v>
      </c>
      <c r="AA384">
        <v>0</v>
      </c>
      <c r="AB384">
        <v>8</v>
      </c>
      <c r="AC384">
        <v>0</v>
      </c>
      <c r="AD384">
        <v>4</v>
      </c>
      <c r="AE384">
        <v>0</v>
      </c>
      <c r="AY384" s="59"/>
    </row>
    <row r="385" spans="1:51">
      <c r="A385" s="19">
        <v>43635</v>
      </c>
      <c r="B385" t="s">
        <v>50</v>
      </c>
      <c r="C385" s="19">
        <v>43925</v>
      </c>
      <c r="D385">
        <v>54</v>
      </c>
      <c r="E385">
        <v>44.4</v>
      </c>
      <c r="F385">
        <v>0</v>
      </c>
      <c r="G385">
        <v>5</v>
      </c>
      <c r="H385">
        <v>7</v>
      </c>
      <c r="I385">
        <v>2.7</v>
      </c>
      <c r="J385">
        <v>14.6</v>
      </c>
      <c r="K385">
        <v>0</v>
      </c>
      <c r="L385">
        <v>7.8</v>
      </c>
      <c r="M385">
        <v>0.4</v>
      </c>
      <c r="N385">
        <v>58.5</v>
      </c>
      <c r="O385">
        <v>0</v>
      </c>
      <c r="P385">
        <v>4.9000000000000004</v>
      </c>
      <c r="Q385">
        <v>6</v>
      </c>
      <c r="R385">
        <v>3.6</v>
      </c>
      <c r="S385">
        <v>10.199999999999999</v>
      </c>
      <c r="T385">
        <v>3.3</v>
      </c>
      <c r="U385">
        <v>6.4</v>
      </c>
      <c r="V385">
        <v>3.2</v>
      </c>
      <c r="W385">
        <v>46</v>
      </c>
      <c r="X385">
        <v>0</v>
      </c>
      <c r="Y385">
        <v>0</v>
      </c>
      <c r="Z385">
        <v>0</v>
      </c>
      <c r="AA385">
        <v>0</v>
      </c>
      <c r="AB385">
        <v>7</v>
      </c>
      <c r="AC385">
        <v>0</v>
      </c>
      <c r="AD385">
        <v>1</v>
      </c>
      <c r="AE385">
        <v>0</v>
      </c>
      <c r="AY385" s="59"/>
    </row>
    <row r="386" spans="1:51">
      <c r="A386" s="19">
        <v>43635</v>
      </c>
      <c r="B386" t="s">
        <v>51</v>
      </c>
      <c r="C386" s="19">
        <v>43925</v>
      </c>
      <c r="D386">
        <v>14</v>
      </c>
      <c r="E386">
        <v>37.200000000000003</v>
      </c>
      <c r="F386">
        <v>0</v>
      </c>
      <c r="G386">
        <v>0.6</v>
      </c>
      <c r="H386">
        <v>10.6</v>
      </c>
      <c r="I386">
        <v>2.8</v>
      </c>
      <c r="J386">
        <v>16.8</v>
      </c>
      <c r="K386">
        <v>0</v>
      </c>
      <c r="L386">
        <v>15.7</v>
      </c>
      <c r="M386">
        <v>0.2</v>
      </c>
      <c r="N386">
        <v>44.4</v>
      </c>
      <c r="O386">
        <v>0</v>
      </c>
      <c r="P386">
        <v>4</v>
      </c>
      <c r="Q386">
        <v>8.9</v>
      </c>
      <c r="R386">
        <v>4</v>
      </c>
      <c r="S386">
        <v>13.8</v>
      </c>
      <c r="T386">
        <v>3.4</v>
      </c>
      <c r="U386">
        <v>12.5</v>
      </c>
      <c r="V386">
        <v>3.6</v>
      </c>
      <c r="W386">
        <v>7</v>
      </c>
      <c r="X386">
        <v>0</v>
      </c>
      <c r="Y386">
        <v>0</v>
      </c>
      <c r="Z386">
        <v>1</v>
      </c>
      <c r="AA386">
        <v>0</v>
      </c>
      <c r="AB386">
        <v>3</v>
      </c>
      <c r="AC386">
        <v>0</v>
      </c>
      <c r="AD386">
        <v>3</v>
      </c>
      <c r="AE386">
        <v>0</v>
      </c>
      <c r="AY386" s="59"/>
    </row>
    <row r="387" spans="1:51">
      <c r="A387" s="19">
        <v>43635</v>
      </c>
      <c r="B387" t="s">
        <v>52</v>
      </c>
      <c r="C387" s="19">
        <v>43928</v>
      </c>
      <c r="D387">
        <v>84</v>
      </c>
      <c r="E387">
        <v>32.700000000000003</v>
      </c>
      <c r="F387">
        <v>0</v>
      </c>
      <c r="G387">
        <v>1</v>
      </c>
      <c r="H387">
        <v>7.6</v>
      </c>
      <c r="I387">
        <v>3.2</v>
      </c>
      <c r="J387">
        <v>25.9</v>
      </c>
      <c r="K387">
        <v>0</v>
      </c>
      <c r="L387">
        <v>15.2</v>
      </c>
      <c r="M387">
        <v>0.8</v>
      </c>
      <c r="N387">
        <v>35.799999999999997</v>
      </c>
      <c r="O387">
        <v>0</v>
      </c>
      <c r="P387">
        <v>4.4000000000000004</v>
      </c>
      <c r="Q387">
        <v>7.1</v>
      </c>
      <c r="R387">
        <v>4.5</v>
      </c>
      <c r="S387">
        <v>25</v>
      </c>
      <c r="T387">
        <v>3.7</v>
      </c>
      <c r="U387">
        <v>12.1</v>
      </c>
      <c r="V387">
        <v>4</v>
      </c>
      <c r="W387">
        <v>37</v>
      </c>
      <c r="X387">
        <v>0</v>
      </c>
      <c r="Y387">
        <v>0</v>
      </c>
      <c r="Z387">
        <v>1</v>
      </c>
      <c r="AA387">
        <v>0</v>
      </c>
      <c r="AB387">
        <v>29</v>
      </c>
      <c r="AC387">
        <v>0</v>
      </c>
      <c r="AD387">
        <v>17</v>
      </c>
      <c r="AE387">
        <v>0</v>
      </c>
      <c r="AY387" s="59"/>
    </row>
    <row r="388" spans="1:51">
      <c r="A388" s="19">
        <v>43635</v>
      </c>
      <c r="B388" t="s">
        <v>53</v>
      </c>
      <c r="C388" s="19">
        <v>43949</v>
      </c>
      <c r="D388">
        <v>60</v>
      </c>
      <c r="E388">
        <v>31.8</v>
      </c>
      <c r="F388">
        <v>0</v>
      </c>
      <c r="G388">
        <v>3.9</v>
      </c>
      <c r="H388">
        <v>12.2</v>
      </c>
      <c r="I388">
        <v>0.1</v>
      </c>
      <c r="J388">
        <v>20.399999999999999</v>
      </c>
      <c r="K388">
        <v>0</v>
      </c>
      <c r="L388">
        <v>15.4</v>
      </c>
      <c r="M388">
        <v>0.8</v>
      </c>
      <c r="N388">
        <v>35</v>
      </c>
      <c r="O388">
        <v>0</v>
      </c>
      <c r="P388">
        <v>5.9</v>
      </c>
      <c r="Q388">
        <v>10.8</v>
      </c>
      <c r="R388">
        <v>3.7</v>
      </c>
      <c r="S388">
        <v>18.3</v>
      </c>
      <c r="T388">
        <v>4.2</v>
      </c>
      <c r="U388">
        <v>13.5</v>
      </c>
      <c r="V388">
        <v>4.0999999999999996</v>
      </c>
      <c r="W388">
        <v>26</v>
      </c>
      <c r="X388">
        <v>0</v>
      </c>
      <c r="Y388">
        <v>0</v>
      </c>
      <c r="Z388">
        <v>4</v>
      </c>
      <c r="AA388">
        <v>0</v>
      </c>
      <c r="AB388">
        <v>17</v>
      </c>
      <c r="AC388">
        <v>0</v>
      </c>
      <c r="AD388">
        <v>13</v>
      </c>
      <c r="AE388">
        <v>0</v>
      </c>
      <c r="AY388" s="59"/>
    </row>
    <row r="389" spans="1:51">
      <c r="A389" s="19">
        <v>43635</v>
      </c>
      <c r="B389" t="s">
        <v>54</v>
      </c>
      <c r="C389" s="19">
        <v>43949</v>
      </c>
      <c r="D389">
        <v>21</v>
      </c>
      <c r="E389">
        <v>45.6</v>
      </c>
      <c r="F389">
        <v>0</v>
      </c>
      <c r="G389">
        <v>4.5999999999999996</v>
      </c>
      <c r="H389">
        <v>13.7</v>
      </c>
      <c r="I389">
        <v>0.1</v>
      </c>
      <c r="J389">
        <v>21.6</v>
      </c>
      <c r="K389">
        <v>0</v>
      </c>
      <c r="L389">
        <v>14.5</v>
      </c>
      <c r="M389">
        <v>1.1000000000000001</v>
      </c>
      <c r="N389">
        <v>51.5</v>
      </c>
      <c r="O389">
        <v>0</v>
      </c>
      <c r="P389">
        <v>4.2</v>
      </c>
      <c r="Q389">
        <v>8.8000000000000007</v>
      </c>
      <c r="R389">
        <v>2.4</v>
      </c>
      <c r="S389">
        <v>14.8</v>
      </c>
      <c r="T389">
        <v>2.9</v>
      </c>
      <c r="U389">
        <v>9.1</v>
      </c>
      <c r="V389">
        <v>3</v>
      </c>
      <c r="W389">
        <v>11</v>
      </c>
      <c r="X389">
        <v>0</v>
      </c>
      <c r="Y389">
        <v>0</v>
      </c>
      <c r="Z389">
        <v>2</v>
      </c>
      <c r="AA389">
        <v>0</v>
      </c>
      <c r="AB389">
        <v>5</v>
      </c>
      <c r="AC389">
        <v>0</v>
      </c>
      <c r="AD389">
        <v>3</v>
      </c>
      <c r="AE389">
        <v>0</v>
      </c>
      <c r="AY389" s="59"/>
    </row>
    <row r="390" spans="1:51">
      <c r="A390" s="19">
        <v>43635</v>
      </c>
      <c r="B390" t="s">
        <v>55</v>
      </c>
      <c r="C390" s="19">
        <v>43949</v>
      </c>
      <c r="D390">
        <v>96</v>
      </c>
      <c r="E390">
        <v>33.700000000000003</v>
      </c>
      <c r="F390">
        <v>0</v>
      </c>
      <c r="G390">
        <v>6.3</v>
      </c>
      <c r="H390">
        <v>12</v>
      </c>
      <c r="I390">
        <v>0.1</v>
      </c>
      <c r="J390">
        <v>20.100000000000001</v>
      </c>
      <c r="K390">
        <v>0</v>
      </c>
      <c r="L390">
        <v>15.7</v>
      </c>
      <c r="M390">
        <v>2.5</v>
      </c>
      <c r="N390">
        <v>36.200000000000003</v>
      </c>
      <c r="O390">
        <v>0</v>
      </c>
      <c r="P390">
        <v>6.5</v>
      </c>
      <c r="Q390">
        <v>10.5</v>
      </c>
      <c r="R390">
        <v>3.6</v>
      </c>
      <c r="S390">
        <v>17.100000000000001</v>
      </c>
      <c r="T390">
        <v>3.8</v>
      </c>
      <c r="U390">
        <v>13.2</v>
      </c>
      <c r="V390">
        <v>4.9000000000000004</v>
      </c>
      <c r="W390">
        <v>44</v>
      </c>
      <c r="X390">
        <v>0</v>
      </c>
      <c r="Y390">
        <v>0</v>
      </c>
      <c r="Z390">
        <v>6</v>
      </c>
      <c r="AA390">
        <v>0</v>
      </c>
      <c r="AB390">
        <v>26</v>
      </c>
      <c r="AC390">
        <v>0</v>
      </c>
      <c r="AD390">
        <v>20</v>
      </c>
      <c r="AE390">
        <v>0</v>
      </c>
      <c r="AY390" s="59"/>
    </row>
    <row r="391" spans="1:51">
      <c r="A391" s="19">
        <v>43635</v>
      </c>
      <c r="B391" t="s">
        <v>56</v>
      </c>
      <c r="C391" s="19">
        <v>43949</v>
      </c>
      <c r="D391">
        <v>274</v>
      </c>
      <c r="E391">
        <v>37.200000000000003</v>
      </c>
      <c r="F391">
        <v>0</v>
      </c>
      <c r="G391">
        <v>2.8</v>
      </c>
      <c r="H391">
        <v>14.2</v>
      </c>
      <c r="I391">
        <v>0.1</v>
      </c>
      <c r="J391">
        <v>24.3</v>
      </c>
      <c r="K391">
        <v>0</v>
      </c>
      <c r="L391">
        <v>19.100000000000001</v>
      </c>
      <c r="M391">
        <v>2.5</v>
      </c>
      <c r="N391">
        <v>36.799999999999997</v>
      </c>
      <c r="O391">
        <v>0</v>
      </c>
      <c r="P391">
        <v>3.8</v>
      </c>
      <c r="Q391">
        <v>9.1</v>
      </c>
      <c r="R391">
        <v>3.1</v>
      </c>
      <c r="S391">
        <v>18.399999999999999</v>
      </c>
      <c r="T391">
        <v>3</v>
      </c>
      <c r="U391">
        <v>13.4</v>
      </c>
      <c r="V391">
        <v>3.6</v>
      </c>
      <c r="W391">
        <v>111</v>
      </c>
      <c r="X391">
        <v>0</v>
      </c>
      <c r="Y391">
        <v>0</v>
      </c>
      <c r="Z391">
        <v>33</v>
      </c>
      <c r="AA391">
        <v>0</v>
      </c>
      <c r="AB391">
        <v>73</v>
      </c>
      <c r="AC391">
        <v>0</v>
      </c>
      <c r="AD391">
        <v>57</v>
      </c>
      <c r="AE391">
        <v>0</v>
      </c>
      <c r="AY391" s="59"/>
    </row>
    <row r="392" spans="1:51">
      <c r="A392" s="19">
        <v>43635</v>
      </c>
      <c r="B392" t="s">
        <v>57</v>
      </c>
      <c r="C392" s="19">
        <v>43949</v>
      </c>
      <c r="D392">
        <v>186</v>
      </c>
      <c r="E392">
        <v>43.1</v>
      </c>
      <c r="F392">
        <v>0</v>
      </c>
      <c r="G392">
        <v>2.5</v>
      </c>
      <c r="H392">
        <v>8.9</v>
      </c>
      <c r="I392">
        <v>1.6</v>
      </c>
      <c r="J392">
        <v>15.9</v>
      </c>
      <c r="K392">
        <v>0</v>
      </c>
      <c r="L392">
        <v>11.4</v>
      </c>
      <c r="M392">
        <v>0.5</v>
      </c>
      <c r="N392">
        <v>52.6</v>
      </c>
      <c r="O392">
        <v>0</v>
      </c>
      <c r="P392">
        <v>4.5999999999999996</v>
      </c>
      <c r="Q392">
        <v>7.7</v>
      </c>
      <c r="R392">
        <v>3.6</v>
      </c>
      <c r="S392">
        <v>11.6</v>
      </c>
      <c r="T392">
        <v>3.4</v>
      </c>
      <c r="U392">
        <v>8.9</v>
      </c>
      <c r="V392">
        <v>3.7</v>
      </c>
      <c r="W392">
        <v>127</v>
      </c>
      <c r="X392">
        <v>0</v>
      </c>
      <c r="Y392">
        <v>0</v>
      </c>
      <c r="Z392">
        <v>3</v>
      </c>
      <c r="AA392">
        <v>0</v>
      </c>
      <c r="AB392">
        <v>47</v>
      </c>
      <c r="AC392">
        <v>0</v>
      </c>
      <c r="AD392">
        <v>9</v>
      </c>
      <c r="AE392">
        <v>0</v>
      </c>
      <c r="AY392" s="59"/>
    </row>
    <row r="393" spans="1:51">
      <c r="A393" s="19">
        <v>43635</v>
      </c>
      <c r="B393" t="s">
        <v>58</v>
      </c>
      <c r="C393" s="19">
        <v>43949</v>
      </c>
      <c r="D393">
        <v>26</v>
      </c>
      <c r="E393">
        <v>34.1</v>
      </c>
      <c r="F393">
        <v>0</v>
      </c>
      <c r="G393">
        <v>7.3</v>
      </c>
      <c r="H393">
        <v>9.1999999999999993</v>
      </c>
      <c r="I393">
        <v>0.1</v>
      </c>
      <c r="J393">
        <v>22</v>
      </c>
      <c r="K393">
        <v>0</v>
      </c>
      <c r="L393">
        <v>12.9</v>
      </c>
      <c r="M393">
        <v>3.4</v>
      </c>
      <c r="N393">
        <v>37.200000000000003</v>
      </c>
      <c r="O393">
        <v>0</v>
      </c>
      <c r="P393">
        <v>7.3</v>
      </c>
      <c r="Q393">
        <v>8.4</v>
      </c>
      <c r="R393">
        <v>3.5</v>
      </c>
      <c r="S393">
        <v>19.2</v>
      </c>
      <c r="T393">
        <v>3.9</v>
      </c>
      <c r="U393">
        <v>10.9</v>
      </c>
      <c r="V393">
        <v>5.5</v>
      </c>
      <c r="W393">
        <v>14</v>
      </c>
      <c r="X393">
        <v>0</v>
      </c>
      <c r="Y393">
        <v>0</v>
      </c>
      <c r="Z393">
        <v>1</v>
      </c>
      <c r="AA393">
        <v>0</v>
      </c>
      <c r="AB393">
        <v>9</v>
      </c>
      <c r="AC393">
        <v>0</v>
      </c>
      <c r="AD393">
        <v>2</v>
      </c>
      <c r="AE393">
        <v>0</v>
      </c>
      <c r="AY393" s="59"/>
    </row>
    <row r="394" spans="1:51">
      <c r="A394" s="19">
        <v>43635</v>
      </c>
      <c r="B394" t="s">
        <v>59</v>
      </c>
      <c r="C394" s="19">
        <v>43953</v>
      </c>
      <c r="D394">
        <v>7</v>
      </c>
      <c r="E394">
        <v>37.299999999999997</v>
      </c>
      <c r="F394">
        <v>0</v>
      </c>
      <c r="G394">
        <v>2.5</v>
      </c>
      <c r="H394">
        <v>8.1</v>
      </c>
      <c r="I394">
        <v>1.4</v>
      </c>
      <c r="J394">
        <v>18.600000000000001</v>
      </c>
      <c r="K394">
        <v>0</v>
      </c>
      <c r="L394">
        <v>11.9</v>
      </c>
      <c r="M394">
        <v>1.2</v>
      </c>
      <c r="N394">
        <v>43.7</v>
      </c>
      <c r="O394">
        <v>0</v>
      </c>
      <c r="P394">
        <v>4.9000000000000004</v>
      </c>
      <c r="Q394">
        <v>7.7</v>
      </c>
      <c r="R394">
        <v>4.3</v>
      </c>
      <c r="S394">
        <v>15.5</v>
      </c>
      <c r="T394">
        <v>4.0999999999999996</v>
      </c>
      <c r="U394">
        <v>10.6</v>
      </c>
      <c r="V394">
        <v>4.4000000000000004</v>
      </c>
      <c r="W394">
        <v>5</v>
      </c>
      <c r="X394">
        <v>0</v>
      </c>
      <c r="Y394">
        <v>0</v>
      </c>
      <c r="Z394">
        <v>0</v>
      </c>
      <c r="AA394">
        <v>0</v>
      </c>
      <c r="AB394">
        <v>2</v>
      </c>
      <c r="AC394">
        <v>0</v>
      </c>
      <c r="AD394">
        <v>0</v>
      </c>
      <c r="AE394">
        <v>0</v>
      </c>
      <c r="AY394" s="59"/>
    </row>
    <row r="395" spans="1:51">
      <c r="A395" s="19">
        <v>43635</v>
      </c>
      <c r="B395" t="s">
        <v>60</v>
      </c>
      <c r="C395" s="19">
        <v>43953</v>
      </c>
      <c r="D395">
        <v>39</v>
      </c>
      <c r="E395">
        <v>39.5</v>
      </c>
      <c r="F395">
        <v>0</v>
      </c>
      <c r="G395">
        <v>1.1000000000000001</v>
      </c>
      <c r="H395">
        <v>10</v>
      </c>
      <c r="I395">
        <v>2.8</v>
      </c>
      <c r="J395">
        <v>15.5</v>
      </c>
      <c r="K395">
        <v>0</v>
      </c>
      <c r="L395">
        <v>14.5</v>
      </c>
      <c r="M395">
        <v>0.3</v>
      </c>
      <c r="N395">
        <v>46.7</v>
      </c>
      <c r="O395">
        <v>0</v>
      </c>
      <c r="P395">
        <v>4</v>
      </c>
      <c r="Q395">
        <v>8.4</v>
      </c>
      <c r="R395">
        <v>4.5</v>
      </c>
      <c r="S395">
        <v>12.2</v>
      </c>
      <c r="T395">
        <v>3.8</v>
      </c>
      <c r="U395">
        <v>12</v>
      </c>
      <c r="V395">
        <v>3.6</v>
      </c>
      <c r="W395">
        <v>24</v>
      </c>
      <c r="X395">
        <v>0</v>
      </c>
      <c r="Y395">
        <v>0</v>
      </c>
      <c r="Z395">
        <v>1</v>
      </c>
      <c r="AA395">
        <v>0</v>
      </c>
      <c r="AB395">
        <v>9</v>
      </c>
      <c r="AC395">
        <v>0</v>
      </c>
      <c r="AD395">
        <v>5</v>
      </c>
      <c r="AE395">
        <v>0</v>
      </c>
      <c r="AY395" s="59"/>
    </row>
    <row r="396" spans="1:51">
      <c r="A396" s="19">
        <v>43635</v>
      </c>
      <c r="B396" t="s">
        <v>61</v>
      </c>
      <c r="C396" s="19">
        <v>43956</v>
      </c>
      <c r="D396">
        <v>82</v>
      </c>
      <c r="E396">
        <v>43.3</v>
      </c>
      <c r="F396">
        <v>0</v>
      </c>
      <c r="G396">
        <v>0.6</v>
      </c>
      <c r="H396">
        <v>23.9</v>
      </c>
      <c r="I396">
        <v>4.8</v>
      </c>
      <c r="J396">
        <v>20</v>
      </c>
      <c r="K396">
        <v>0</v>
      </c>
      <c r="L396">
        <v>11</v>
      </c>
      <c r="M396">
        <v>0.5</v>
      </c>
      <c r="N396">
        <v>46.6</v>
      </c>
      <c r="O396">
        <v>0</v>
      </c>
      <c r="P396">
        <v>2.9</v>
      </c>
      <c r="Q396">
        <v>17.3</v>
      </c>
      <c r="R396">
        <v>4.0999999999999996</v>
      </c>
      <c r="S396">
        <v>12.7</v>
      </c>
      <c r="T396">
        <v>3</v>
      </c>
      <c r="U396">
        <v>7.3</v>
      </c>
      <c r="V396">
        <v>2.7</v>
      </c>
      <c r="W396">
        <v>39</v>
      </c>
      <c r="X396">
        <v>0</v>
      </c>
      <c r="Y396">
        <v>0</v>
      </c>
      <c r="Z396">
        <v>21</v>
      </c>
      <c r="AA396">
        <v>0</v>
      </c>
      <c r="AB396">
        <v>18</v>
      </c>
      <c r="AC396">
        <v>0</v>
      </c>
      <c r="AD396">
        <v>4</v>
      </c>
      <c r="AE396">
        <v>0</v>
      </c>
      <c r="AY396" s="59"/>
    </row>
    <row r="397" spans="1:51">
      <c r="A397" s="19">
        <v>43635</v>
      </c>
      <c r="B397" t="s">
        <v>62</v>
      </c>
      <c r="C397" s="19">
        <v>43963</v>
      </c>
      <c r="D397">
        <v>29</v>
      </c>
      <c r="E397">
        <v>40.799999999999997</v>
      </c>
      <c r="F397">
        <v>0</v>
      </c>
      <c r="G397">
        <v>2.4</v>
      </c>
      <c r="H397">
        <v>8.4</v>
      </c>
      <c r="I397">
        <v>0</v>
      </c>
      <c r="J397">
        <v>14</v>
      </c>
      <c r="K397">
        <v>0</v>
      </c>
      <c r="L397">
        <v>16.100000000000001</v>
      </c>
      <c r="M397">
        <v>0.4</v>
      </c>
      <c r="N397">
        <v>47.7</v>
      </c>
      <c r="O397">
        <v>0</v>
      </c>
      <c r="P397">
        <v>4.5999999999999996</v>
      </c>
      <c r="Q397">
        <v>7.7</v>
      </c>
      <c r="R397">
        <v>3.4</v>
      </c>
      <c r="S397">
        <v>11.2</v>
      </c>
      <c r="T397">
        <v>3.9</v>
      </c>
      <c r="U397">
        <v>12.9</v>
      </c>
      <c r="V397">
        <v>3.9</v>
      </c>
      <c r="W397">
        <v>19</v>
      </c>
      <c r="X397">
        <v>0</v>
      </c>
      <c r="Y397">
        <v>0</v>
      </c>
      <c r="Z397">
        <v>0</v>
      </c>
      <c r="AA397">
        <v>0</v>
      </c>
      <c r="AB397">
        <v>3</v>
      </c>
      <c r="AC397">
        <v>0</v>
      </c>
      <c r="AD397">
        <v>7</v>
      </c>
      <c r="AE397">
        <v>0</v>
      </c>
      <c r="AY397" s="59"/>
    </row>
    <row r="398" spans="1:51">
      <c r="A398" s="19">
        <v>43635</v>
      </c>
      <c r="B398" t="s">
        <v>63</v>
      </c>
      <c r="C398" s="19">
        <v>43963</v>
      </c>
      <c r="D398">
        <v>28</v>
      </c>
      <c r="E398">
        <v>45.5</v>
      </c>
      <c r="F398">
        <v>0</v>
      </c>
      <c r="G398">
        <v>4</v>
      </c>
      <c r="H398">
        <v>7.3</v>
      </c>
      <c r="I398">
        <v>3.7</v>
      </c>
      <c r="J398">
        <v>13.6</v>
      </c>
      <c r="K398">
        <v>0</v>
      </c>
      <c r="L398">
        <v>8.8000000000000007</v>
      </c>
      <c r="M398">
        <v>0.4</v>
      </c>
      <c r="N398">
        <v>56</v>
      </c>
      <c r="O398">
        <v>0</v>
      </c>
      <c r="P398">
        <v>5</v>
      </c>
      <c r="Q398">
        <v>6.1</v>
      </c>
      <c r="R398">
        <v>4.5</v>
      </c>
      <c r="S398">
        <v>9.8000000000000007</v>
      </c>
      <c r="T398">
        <v>3.7</v>
      </c>
      <c r="U398">
        <v>7.2</v>
      </c>
      <c r="V398">
        <v>3.5</v>
      </c>
      <c r="W398">
        <v>25</v>
      </c>
      <c r="X398">
        <v>0</v>
      </c>
      <c r="Y398">
        <v>0</v>
      </c>
      <c r="Z398">
        <v>0</v>
      </c>
      <c r="AA398">
        <v>0</v>
      </c>
      <c r="AB398">
        <v>3</v>
      </c>
      <c r="AC398">
        <v>0</v>
      </c>
      <c r="AD398">
        <v>0</v>
      </c>
      <c r="AE398">
        <v>0</v>
      </c>
      <c r="AY398" s="59"/>
    </row>
    <row r="399" spans="1:51">
      <c r="A399" s="19">
        <v>43635</v>
      </c>
      <c r="B399" t="s">
        <v>64</v>
      </c>
      <c r="C399" s="19">
        <v>43970</v>
      </c>
      <c r="D399">
        <v>54</v>
      </c>
      <c r="E399">
        <v>44.5</v>
      </c>
      <c r="F399">
        <v>0</v>
      </c>
      <c r="G399">
        <v>5.0999999999999996</v>
      </c>
      <c r="H399">
        <v>8.8000000000000007</v>
      </c>
      <c r="I399">
        <v>3.3</v>
      </c>
      <c r="J399">
        <v>14.5</v>
      </c>
      <c r="K399">
        <v>0</v>
      </c>
      <c r="L399">
        <v>7.5</v>
      </c>
      <c r="M399">
        <v>0.4</v>
      </c>
      <c r="N399">
        <v>53.4</v>
      </c>
      <c r="O399">
        <v>0</v>
      </c>
      <c r="P399">
        <v>5.5</v>
      </c>
      <c r="Q399">
        <v>7.2</v>
      </c>
      <c r="R399">
        <v>4.3</v>
      </c>
      <c r="S399">
        <v>10.7</v>
      </c>
      <c r="T399">
        <v>3.7</v>
      </c>
      <c r="U399">
        <v>6.6</v>
      </c>
      <c r="V399">
        <v>4</v>
      </c>
      <c r="W399">
        <v>46</v>
      </c>
      <c r="X399">
        <v>0</v>
      </c>
      <c r="Y399">
        <v>0</v>
      </c>
      <c r="Z399">
        <v>1</v>
      </c>
      <c r="AA399">
        <v>0</v>
      </c>
      <c r="AB399">
        <v>7</v>
      </c>
      <c r="AC399">
        <v>0</v>
      </c>
      <c r="AD399">
        <v>0</v>
      </c>
      <c r="AE399">
        <v>0</v>
      </c>
      <c r="AY399" s="59"/>
    </row>
    <row r="400" spans="1:51">
      <c r="A400" s="19">
        <v>43635</v>
      </c>
      <c r="B400" t="s">
        <v>65</v>
      </c>
      <c r="C400" s="19">
        <v>43970</v>
      </c>
      <c r="D400">
        <v>61</v>
      </c>
      <c r="E400">
        <v>35.6</v>
      </c>
      <c r="F400">
        <v>0</v>
      </c>
      <c r="G400">
        <v>1.4</v>
      </c>
      <c r="H400">
        <v>8.8000000000000007</v>
      </c>
      <c r="I400">
        <v>0.5</v>
      </c>
      <c r="J400">
        <v>24.1</v>
      </c>
      <c r="K400">
        <v>0</v>
      </c>
      <c r="L400">
        <v>12.7</v>
      </c>
      <c r="M400">
        <v>5.6</v>
      </c>
      <c r="N400">
        <v>38</v>
      </c>
      <c r="O400">
        <v>0</v>
      </c>
      <c r="P400">
        <v>4.5999999999999996</v>
      </c>
      <c r="Q400">
        <v>7.8</v>
      </c>
      <c r="R400">
        <v>3.6</v>
      </c>
      <c r="S400">
        <v>20.6</v>
      </c>
      <c r="T400">
        <v>3.9</v>
      </c>
      <c r="U400">
        <v>10.5</v>
      </c>
      <c r="V400">
        <v>6.3</v>
      </c>
      <c r="W400">
        <v>33</v>
      </c>
      <c r="X400">
        <v>0</v>
      </c>
      <c r="Y400">
        <v>0</v>
      </c>
      <c r="Z400">
        <v>1</v>
      </c>
      <c r="AA400">
        <v>0</v>
      </c>
      <c r="AB400">
        <v>22</v>
      </c>
      <c r="AC400">
        <v>0</v>
      </c>
      <c r="AD400">
        <v>5</v>
      </c>
      <c r="AE400">
        <v>0</v>
      </c>
      <c r="AY400" s="59"/>
    </row>
    <row r="401" spans="1:51">
      <c r="A401" s="19">
        <v>43635</v>
      </c>
      <c r="B401" t="s">
        <v>143</v>
      </c>
      <c r="C401" s="19">
        <v>43984</v>
      </c>
      <c r="D401">
        <v>20</v>
      </c>
      <c r="E401">
        <v>36.1</v>
      </c>
      <c r="F401">
        <v>0</v>
      </c>
      <c r="G401">
        <v>8.8000000000000007</v>
      </c>
      <c r="H401">
        <v>9.4</v>
      </c>
      <c r="I401">
        <v>1</v>
      </c>
      <c r="J401">
        <v>17.100000000000001</v>
      </c>
      <c r="K401">
        <v>0</v>
      </c>
      <c r="L401">
        <v>11.2</v>
      </c>
      <c r="M401">
        <v>2.5</v>
      </c>
      <c r="N401">
        <v>39.299999999999997</v>
      </c>
      <c r="O401">
        <v>0</v>
      </c>
      <c r="P401">
        <v>8.6</v>
      </c>
      <c r="Q401">
        <v>9</v>
      </c>
      <c r="R401">
        <v>4.5</v>
      </c>
      <c r="S401">
        <v>14.3</v>
      </c>
      <c r="T401">
        <v>4.2</v>
      </c>
      <c r="U401">
        <v>10</v>
      </c>
      <c r="V401">
        <v>5.4</v>
      </c>
      <c r="W401">
        <v>13</v>
      </c>
      <c r="X401">
        <v>0</v>
      </c>
      <c r="Y401">
        <v>0</v>
      </c>
      <c r="Z401">
        <v>0</v>
      </c>
      <c r="AA401">
        <v>0</v>
      </c>
      <c r="AB401">
        <v>6</v>
      </c>
      <c r="AC401">
        <v>0</v>
      </c>
      <c r="AD401">
        <v>1</v>
      </c>
      <c r="AE401">
        <v>0</v>
      </c>
      <c r="AY401" s="59"/>
    </row>
    <row r="402" spans="1:51">
      <c r="A402" s="19">
        <v>43635</v>
      </c>
      <c r="B402" t="s">
        <v>67</v>
      </c>
      <c r="C402" s="19">
        <v>43984</v>
      </c>
      <c r="D402">
        <v>19</v>
      </c>
      <c r="E402">
        <v>37.4</v>
      </c>
      <c r="F402">
        <v>0</v>
      </c>
      <c r="G402">
        <v>0.6</v>
      </c>
      <c r="H402">
        <v>11.7</v>
      </c>
      <c r="I402">
        <v>2.2999999999999998</v>
      </c>
      <c r="J402">
        <v>17.399999999999999</v>
      </c>
      <c r="K402">
        <v>0</v>
      </c>
      <c r="L402">
        <v>15.5</v>
      </c>
      <c r="M402">
        <v>0.6</v>
      </c>
      <c r="N402">
        <v>39.9</v>
      </c>
      <c r="O402">
        <v>0</v>
      </c>
      <c r="P402">
        <v>4.8</v>
      </c>
      <c r="Q402">
        <v>9.6999999999999993</v>
      </c>
      <c r="R402">
        <v>4.4000000000000004</v>
      </c>
      <c r="S402">
        <v>14</v>
      </c>
      <c r="T402">
        <v>4.2</v>
      </c>
      <c r="U402">
        <v>12.6</v>
      </c>
      <c r="V402">
        <v>4.2</v>
      </c>
      <c r="W402">
        <v>10</v>
      </c>
      <c r="X402">
        <v>0</v>
      </c>
      <c r="Y402">
        <v>0</v>
      </c>
      <c r="Z402">
        <v>1</v>
      </c>
      <c r="AA402">
        <v>0</v>
      </c>
      <c r="AB402">
        <v>4</v>
      </c>
      <c r="AC402">
        <v>0</v>
      </c>
      <c r="AD402">
        <v>4</v>
      </c>
      <c r="AE402">
        <v>0</v>
      </c>
      <c r="AY402" s="59"/>
    </row>
    <row r="403" spans="1:51">
      <c r="A403" s="19">
        <v>43635</v>
      </c>
      <c r="B403" t="s">
        <v>68</v>
      </c>
      <c r="C403" s="19">
        <v>43984</v>
      </c>
      <c r="D403">
        <v>126</v>
      </c>
      <c r="E403">
        <v>37</v>
      </c>
      <c r="F403">
        <v>0</v>
      </c>
      <c r="G403">
        <v>16.100000000000001</v>
      </c>
      <c r="H403">
        <v>11.3</v>
      </c>
      <c r="I403">
        <v>0</v>
      </c>
      <c r="J403">
        <v>25.9</v>
      </c>
      <c r="K403">
        <v>0</v>
      </c>
      <c r="L403">
        <v>14.2</v>
      </c>
      <c r="M403">
        <v>5.0999999999999996</v>
      </c>
      <c r="N403">
        <v>34.700000000000003</v>
      </c>
      <c r="O403">
        <v>0</v>
      </c>
      <c r="P403">
        <v>11.5</v>
      </c>
      <c r="Q403">
        <v>8.1999999999999993</v>
      </c>
      <c r="R403">
        <v>3.2</v>
      </c>
      <c r="S403">
        <v>20.7</v>
      </c>
      <c r="T403">
        <v>3.3</v>
      </c>
      <c r="U403">
        <v>9.8000000000000007</v>
      </c>
      <c r="V403">
        <v>4.8</v>
      </c>
      <c r="W403">
        <v>49</v>
      </c>
      <c r="X403">
        <v>0</v>
      </c>
      <c r="Y403">
        <v>21</v>
      </c>
      <c r="Z403">
        <v>6</v>
      </c>
      <c r="AA403">
        <v>0</v>
      </c>
      <c r="AB403">
        <v>34</v>
      </c>
      <c r="AC403">
        <v>0</v>
      </c>
      <c r="AD403">
        <v>15</v>
      </c>
      <c r="AE403">
        <v>0</v>
      </c>
      <c r="AY403" s="59"/>
    </row>
    <row r="404" spans="1:51">
      <c r="A404" s="19">
        <v>43635</v>
      </c>
      <c r="B404" t="s">
        <v>69</v>
      </c>
      <c r="C404" s="19">
        <v>43984</v>
      </c>
      <c r="D404">
        <v>34</v>
      </c>
      <c r="E404">
        <v>34.9</v>
      </c>
      <c r="F404">
        <v>0</v>
      </c>
      <c r="G404">
        <v>1.6</v>
      </c>
      <c r="H404">
        <v>7.8</v>
      </c>
      <c r="I404">
        <v>0.1</v>
      </c>
      <c r="J404">
        <v>23.5</v>
      </c>
      <c r="K404">
        <v>0</v>
      </c>
      <c r="L404">
        <v>13</v>
      </c>
      <c r="M404">
        <v>6.6</v>
      </c>
      <c r="N404">
        <v>36.700000000000003</v>
      </c>
      <c r="O404">
        <v>0</v>
      </c>
      <c r="P404">
        <v>4.8</v>
      </c>
      <c r="Q404">
        <v>7.9</v>
      </c>
      <c r="R404">
        <v>3.5</v>
      </c>
      <c r="S404">
        <v>20.2</v>
      </c>
      <c r="T404">
        <v>4.3</v>
      </c>
      <c r="U404">
        <v>11.3</v>
      </c>
      <c r="V404">
        <v>6.7</v>
      </c>
      <c r="W404">
        <v>19</v>
      </c>
      <c r="X404">
        <v>0</v>
      </c>
      <c r="Y404">
        <v>0</v>
      </c>
      <c r="Z404">
        <v>0</v>
      </c>
      <c r="AA404">
        <v>0</v>
      </c>
      <c r="AB404">
        <v>12</v>
      </c>
      <c r="AC404">
        <v>0</v>
      </c>
      <c r="AD404">
        <v>3</v>
      </c>
      <c r="AE404">
        <v>0</v>
      </c>
      <c r="AY404" s="59"/>
    </row>
    <row r="405" spans="1:51">
      <c r="A405" s="19">
        <v>43635</v>
      </c>
      <c r="B405" t="s">
        <v>70</v>
      </c>
      <c r="C405" s="19">
        <v>43984</v>
      </c>
      <c r="D405">
        <v>16</v>
      </c>
      <c r="E405">
        <v>38.700000000000003</v>
      </c>
      <c r="F405">
        <v>0</v>
      </c>
      <c r="G405">
        <v>1.5</v>
      </c>
      <c r="H405">
        <v>10.6</v>
      </c>
      <c r="I405">
        <v>2.6</v>
      </c>
      <c r="J405">
        <v>15</v>
      </c>
      <c r="K405">
        <v>0</v>
      </c>
      <c r="L405">
        <v>14.7</v>
      </c>
      <c r="M405">
        <v>0.3</v>
      </c>
      <c r="N405">
        <v>42.8</v>
      </c>
      <c r="O405">
        <v>0</v>
      </c>
      <c r="P405">
        <v>4.7</v>
      </c>
      <c r="Q405">
        <v>9.5</v>
      </c>
      <c r="R405">
        <v>4.9000000000000004</v>
      </c>
      <c r="S405">
        <v>11.9</v>
      </c>
      <c r="T405">
        <v>4.2</v>
      </c>
      <c r="U405">
        <v>11.9</v>
      </c>
      <c r="V405">
        <v>4</v>
      </c>
      <c r="W405">
        <v>11</v>
      </c>
      <c r="X405">
        <v>0</v>
      </c>
      <c r="Y405">
        <v>0</v>
      </c>
      <c r="Z405">
        <v>1</v>
      </c>
      <c r="AA405">
        <v>0</v>
      </c>
      <c r="AB405">
        <v>2</v>
      </c>
      <c r="AC405">
        <v>0</v>
      </c>
      <c r="AD405">
        <v>2</v>
      </c>
      <c r="AE405">
        <v>0</v>
      </c>
      <c r="AY405" s="59"/>
    </row>
    <row r="406" spans="1:51">
      <c r="A406" s="19">
        <v>43635</v>
      </c>
      <c r="B406" t="s">
        <v>71</v>
      </c>
      <c r="C406" s="19">
        <v>43988</v>
      </c>
      <c r="D406">
        <v>7</v>
      </c>
      <c r="E406">
        <v>37.299999999999997</v>
      </c>
      <c r="F406">
        <v>0</v>
      </c>
      <c r="G406">
        <v>2.5</v>
      </c>
      <c r="H406">
        <v>8.1</v>
      </c>
      <c r="I406">
        <v>1.4</v>
      </c>
      <c r="J406">
        <v>18.600000000000001</v>
      </c>
      <c r="K406">
        <v>0</v>
      </c>
      <c r="L406">
        <v>11.9</v>
      </c>
      <c r="M406">
        <v>1.2</v>
      </c>
      <c r="N406">
        <v>41</v>
      </c>
      <c r="O406">
        <v>0</v>
      </c>
      <c r="P406">
        <v>5.3</v>
      </c>
      <c r="Q406">
        <v>8.1</v>
      </c>
      <c r="R406">
        <v>4.5999999999999996</v>
      </c>
      <c r="S406">
        <v>16.2</v>
      </c>
      <c r="T406">
        <v>4.4000000000000004</v>
      </c>
      <c r="U406">
        <v>10.7</v>
      </c>
      <c r="V406">
        <v>4.8</v>
      </c>
      <c r="W406">
        <v>5</v>
      </c>
      <c r="X406">
        <v>0</v>
      </c>
      <c r="Y406">
        <v>0</v>
      </c>
      <c r="Z406">
        <v>0</v>
      </c>
      <c r="AA406">
        <v>0</v>
      </c>
      <c r="AB406">
        <v>2</v>
      </c>
      <c r="AC406">
        <v>0</v>
      </c>
      <c r="AD406">
        <v>0</v>
      </c>
      <c r="AE406">
        <v>0</v>
      </c>
      <c r="AY406" s="59"/>
    </row>
    <row r="407" spans="1:51">
      <c r="A407" s="19">
        <v>43635</v>
      </c>
      <c r="B407" t="s">
        <v>73</v>
      </c>
      <c r="C407" s="19">
        <v>44013</v>
      </c>
      <c r="D407">
        <v>41</v>
      </c>
      <c r="E407">
        <v>38.4</v>
      </c>
      <c r="F407">
        <v>0</v>
      </c>
      <c r="G407">
        <v>2.8</v>
      </c>
      <c r="H407">
        <v>9.6999999999999993</v>
      </c>
      <c r="I407">
        <v>2</v>
      </c>
      <c r="J407">
        <v>18.7</v>
      </c>
      <c r="K407">
        <v>0</v>
      </c>
      <c r="L407">
        <v>13</v>
      </c>
      <c r="M407">
        <v>1.6</v>
      </c>
      <c r="N407">
        <v>49.1</v>
      </c>
      <c r="O407">
        <v>0</v>
      </c>
      <c r="P407">
        <v>3.6</v>
      </c>
      <c r="Q407">
        <v>8</v>
      </c>
      <c r="R407">
        <v>2.5</v>
      </c>
      <c r="S407">
        <v>16.8</v>
      </c>
      <c r="T407">
        <v>2.6</v>
      </c>
      <c r="U407">
        <v>11.1</v>
      </c>
      <c r="V407">
        <v>3</v>
      </c>
      <c r="W407">
        <v>2253</v>
      </c>
      <c r="X407">
        <v>0</v>
      </c>
      <c r="Y407">
        <v>21</v>
      </c>
      <c r="Z407">
        <v>164</v>
      </c>
      <c r="AA407">
        <v>14</v>
      </c>
      <c r="AB407">
        <v>1034</v>
      </c>
      <c r="AC407">
        <v>0</v>
      </c>
      <c r="AD407">
        <v>495</v>
      </c>
      <c r="AE407">
        <v>0</v>
      </c>
      <c r="AY407" s="59"/>
    </row>
    <row r="408" spans="1:51">
      <c r="A408" s="19">
        <v>43638</v>
      </c>
      <c r="B408" t="s">
        <v>15</v>
      </c>
      <c r="C408" s="19">
        <v>43864</v>
      </c>
      <c r="D408">
        <v>41</v>
      </c>
      <c r="E408">
        <v>33.1</v>
      </c>
      <c r="F408">
        <v>0</v>
      </c>
      <c r="G408">
        <v>2.2999999999999998</v>
      </c>
      <c r="H408">
        <v>16.899999999999999</v>
      </c>
      <c r="I408">
        <v>3.3</v>
      </c>
      <c r="J408">
        <v>19.899999999999999</v>
      </c>
      <c r="K408">
        <v>0</v>
      </c>
      <c r="L408">
        <v>16.2</v>
      </c>
      <c r="M408">
        <v>1.1000000000000001</v>
      </c>
      <c r="N408">
        <v>40.700000000000003</v>
      </c>
      <c r="O408">
        <v>0</v>
      </c>
      <c r="P408">
        <v>3.6</v>
      </c>
      <c r="Q408">
        <v>13.4</v>
      </c>
      <c r="R408">
        <v>3.7</v>
      </c>
      <c r="S408">
        <v>17.100000000000001</v>
      </c>
      <c r="T408">
        <v>2.8</v>
      </c>
      <c r="U408">
        <v>12.3</v>
      </c>
      <c r="V408">
        <v>3.1</v>
      </c>
      <c r="W408">
        <v>16</v>
      </c>
      <c r="X408">
        <v>0</v>
      </c>
      <c r="Y408">
        <v>0</v>
      </c>
      <c r="Z408">
        <v>8</v>
      </c>
      <c r="AA408">
        <v>0</v>
      </c>
      <c r="AB408">
        <v>9</v>
      </c>
      <c r="AC408">
        <v>0</v>
      </c>
      <c r="AD408">
        <v>8</v>
      </c>
      <c r="AE408">
        <v>0</v>
      </c>
      <c r="AY408" s="59"/>
    </row>
    <row r="409" spans="1:51">
      <c r="A409" s="19">
        <v>43638</v>
      </c>
      <c r="B409" t="s">
        <v>16</v>
      </c>
      <c r="C409" s="19">
        <v>43872</v>
      </c>
      <c r="D409">
        <v>24</v>
      </c>
      <c r="E409">
        <v>34.5</v>
      </c>
      <c r="F409">
        <v>0</v>
      </c>
      <c r="G409">
        <v>2.2999999999999998</v>
      </c>
      <c r="H409">
        <v>11.3</v>
      </c>
      <c r="I409">
        <v>1.7</v>
      </c>
      <c r="J409">
        <v>17.3</v>
      </c>
      <c r="K409">
        <v>0</v>
      </c>
      <c r="L409">
        <v>13.5</v>
      </c>
      <c r="M409">
        <v>1.2</v>
      </c>
      <c r="N409">
        <v>46.4</v>
      </c>
      <c r="O409">
        <v>0</v>
      </c>
      <c r="P409">
        <v>3.9</v>
      </c>
      <c r="Q409">
        <v>9.4</v>
      </c>
      <c r="R409">
        <v>3.7</v>
      </c>
      <c r="S409">
        <v>15.1</v>
      </c>
      <c r="T409">
        <v>3.4</v>
      </c>
      <c r="U409">
        <v>10.9</v>
      </c>
      <c r="V409">
        <v>3.6</v>
      </c>
      <c r="W409">
        <v>14</v>
      </c>
      <c r="X409">
        <v>0</v>
      </c>
      <c r="Y409">
        <v>0</v>
      </c>
      <c r="Z409">
        <v>1</v>
      </c>
      <c r="AA409">
        <v>0</v>
      </c>
      <c r="AB409">
        <v>7</v>
      </c>
      <c r="AC409">
        <v>0</v>
      </c>
      <c r="AD409">
        <v>2</v>
      </c>
      <c r="AE409">
        <v>0</v>
      </c>
      <c r="AY409" s="59"/>
    </row>
    <row r="410" spans="1:51">
      <c r="A410" s="19">
        <v>43638</v>
      </c>
      <c r="B410" t="s">
        <v>17</v>
      </c>
      <c r="C410" s="19">
        <v>43883</v>
      </c>
      <c r="D410">
        <v>36</v>
      </c>
      <c r="E410">
        <v>35.299999999999997</v>
      </c>
      <c r="F410">
        <v>0</v>
      </c>
      <c r="G410">
        <v>1.6</v>
      </c>
      <c r="H410">
        <v>8</v>
      </c>
      <c r="I410">
        <v>1</v>
      </c>
      <c r="J410">
        <v>15.5</v>
      </c>
      <c r="K410">
        <v>0</v>
      </c>
      <c r="L410">
        <v>17.7</v>
      </c>
      <c r="M410">
        <v>2.6</v>
      </c>
      <c r="N410">
        <v>46.2</v>
      </c>
      <c r="O410">
        <v>0</v>
      </c>
      <c r="P410">
        <v>3.9</v>
      </c>
      <c r="Q410">
        <v>7.1</v>
      </c>
      <c r="R410">
        <v>3.9</v>
      </c>
      <c r="S410">
        <v>12.8</v>
      </c>
      <c r="T410">
        <v>3.3</v>
      </c>
      <c r="U410">
        <v>14.7</v>
      </c>
      <c r="V410">
        <v>4.3</v>
      </c>
      <c r="W410">
        <v>19</v>
      </c>
      <c r="X410">
        <v>0</v>
      </c>
      <c r="Y410">
        <v>0</v>
      </c>
      <c r="Z410">
        <v>0</v>
      </c>
      <c r="AA410">
        <v>0</v>
      </c>
      <c r="AB410">
        <v>8</v>
      </c>
      <c r="AC410">
        <v>0</v>
      </c>
      <c r="AD410">
        <v>9</v>
      </c>
      <c r="AE410">
        <v>0</v>
      </c>
      <c r="AY410" s="59"/>
    </row>
    <row r="411" spans="1:51">
      <c r="A411" s="19">
        <v>43638</v>
      </c>
      <c r="B411" t="s">
        <v>18</v>
      </c>
      <c r="C411" s="19">
        <v>43890</v>
      </c>
      <c r="D411">
        <v>54</v>
      </c>
      <c r="E411">
        <v>48</v>
      </c>
      <c r="F411">
        <v>0</v>
      </c>
      <c r="G411">
        <v>3.5</v>
      </c>
      <c r="H411">
        <v>5.9</v>
      </c>
      <c r="I411">
        <v>0.7</v>
      </c>
      <c r="J411">
        <v>13.7</v>
      </c>
      <c r="K411">
        <v>0</v>
      </c>
      <c r="L411">
        <v>11.5</v>
      </c>
      <c r="M411">
        <v>1.1000000000000001</v>
      </c>
      <c r="N411">
        <v>68.400000000000006</v>
      </c>
      <c r="O411">
        <v>0</v>
      </c>
      <c r="P411">
        <v>3.3</v>
      </c>
      <c r="Q411">
        <v>4.4000000000000004</v>
      </c>
      <c r="R411">
        <v>2.2000000000000002</v>
      </c>
      <c r="S411">
        <v>7.6</v>
      </c>
      <c r="T411">
        <v>2.2000000000000002</v>
      </c>
      <c r="U411">
        <v>6.2</v>
      </c>
      <c r="V411">
        <v>2.7</v>
      </c>
      <c r="W411">
        <v>45</v>
      </c>
      <c r="X411">
        <v>0</v>
      </c>
      <c r="Y411">
        <v>0</v>
      </c>
      <c r="Z411">
        <v>0</v>
      </c>
      <c r="AA411">
        <v>0</v>
      </c>
      <c r="AB411">
        <v>6</v>
      </c>
      <c r="AC411">
        <v>0</v>
      </c>
      <c r="AD411">
        <v>3</v>
      </c>
      <c r="AE411">
        <v>0</v>
      </c>
      <c r="AY411" s="59"/>
    </row>
    <row r="412" spans="1:51">
      <c r="A412" s="19">
        <v>43638</v>
      </c>
      <c r="B412" t="s">
        <v>19</v>
      </c>
      <c r="C412" s="19">
        <v>43893</v>
      </c>
      <c r="D412">
        <v>52</v>
      </c>
      <c r="E412">
        <v>47.6</v>
      </c>
      <c r="F412">
        <v>0</v>
      </c>
      <c r="G412">
        <v>5.2</v>
      </c>
      <c r="H412">
        <v>6.4</v>
      </c>
      <c r="I412">
        <v>2.2999999999999998</v>
      </c>
      <c r="J412">
        <v>12.3</v>
      </c>
      <c r="K412">
        <v>0</v>
      </c>
      <c r="L412">
        <v>8.6999999999999993</v>
      </c>
      <c r="M412">
        <v>0.6</v>
      </c>
      <c r="N412">
        <v>67.3</v>
      </c>
      <c r="O412">
        <v>0</v>
      </c>
      <c r="P412">
        <v>4.2</v>
      </c>
      <c r="Q412">
        <v>4.5999999999999996</v>
      </c>
      <c r="R412">
        <v>2.8</v>
      </c>
      <c r="S412">
        <v>7.2</v>
      </c>
      <c r="T412">
        <v>2.5</v>
      </c>
      <c r="U412">
        <v>5.4</v>
      </c>
      <c r="V412">
        <v>2.8</v>
      </c>
      <c r="W412">
        <v>47</v>
      </c>
      <c r="X412">
        <v>0</v>
      </c>
      <c r="Y412">
        <v>0</v>
      </c>
      <c r="Z412">
        <v>0</v>
      </c>
      <c r="AA412">
        <v>0</v>
      </c>
      <c r="AB412">
        <v>4</v>
      </c>
      <c r="AC412">
        <v>0</v>
      </c>
      <c r="AD412">
        <v>1</v>
      </c>
      <c r="AE412">
        <v>0</v>
      </c>
      <c r="AY412" s="59"/>
    </row>
    <row r="413" spans="1:51">
      <c r="A413" s="19">
        <v>43638</v>
      </c>
      <c r="B413" t="s">
        <v>20</v>
      </c>
      <c r="C413" s="19">
        <v>43893</v>
      </c>
      <c r="D413">
        <v>6</v>
      </c>
      <c r="E413">
        <v>37.1</v>
      </c>
      <c r="F413">
        <v>0</v>
      </c>
      <c r="G413">
        <v>2.5</v>
      </c>
      <c r="H413">
        <v>8</v>
      </c>
      <c r="I413">
        <v>1.4</v>
      </c>
      <c r="J413">
        <v>18.7</v>
      </c>
      <c r="K413">
        <v>0</v>
      </c>
      <c r="L413">
        <v>12</v>
      </c>
      <c r="M413">
        <v>1.2</v>
      </c>
      <c r="N413">
        <v>48.2</v>
      </c>
      <c r="O413">
        <v>0</v>
      </c>
      <c r="P413">
        <v>4.2</v>
      </c>
      <c r="Q413">
        <v>7.4</v>
      </c>
      <c r="R413">
        <v>3.6</v>
      </c>
      <c r="S413">
        <v>16.2</v>
      </c>
      <c r="T413">
        <v>3.3</v>
      </c>
      <c r="U413">
        <v>9.6999999999999993</v>
      </c>
      <c r="V413">
        <v>3.7</v>
      </c>
      <c r="W413">
        <v>4</v>
      </c>
      <c r="X413">
        <v>0</v>
      </c>
      <c r="Y413">
        <v>0</v>
      </c>
      <c r="Z413">
        <v>0</v>
      </c>
      <c r="AA413">
        <v>0</v>
      </c>
      <c r="AB413">
        <v>2</v>
      </c>
      <c r="AC413">
        <v>0</v>
      </c>
      <c r="AD413">
        <v>0</v>
      </c>
      <c r="AE413">
        <v>0</v>
      </c>
      <c r="AY413" s="59"/>
    </row>
    <row r="414" spans="1:51">
      <c r="A414" s="19">
        <v>43638</v>
      </c>
      <c r="B414" t="s">
        <v>21</v>
      </c>
      <c r="C414" s="19">
        <v>43893</v>
      </c>
      <c r="D414">
        <v>31</v>
      </c>
      <c r="E414">
        <v>44.1</v>
      </c>
      <c r="F414">
        <v>0</v>
      </c>
      <c r="G414">
        <v>5.3</v>
      </c>
      <c r="H414">
        <v>8.4</v>
      </c>
      <c r="I414">
        <v>2.9</v>
      </c>
      <c r="J414">
        <v>14.8</v>
      </c>
      <c r="K414">
        <v>0</v>
      </c>
      <c r="L414">
        <v>7.2</v>
      </c>
      <c r="M414">
        <v>0.4</v>
      </c>
      <c r="N414">
        <v>61.2</v>
      </c>
      <c r="O414">
        <v>0</v>
      </c>
      <c r="P414">
        <v>4.5999999999999996</v>
      </c>
      <c r="Q414">
        <v>6.2</v>
      </c>
      <c r="R414">
        <v>3.4</v>
      </c>
      <c r="S414">
        <v>10.1</v>
      </c>
      <c r="T414">
        <v>2.9</v>
      </c>
      <c r="U414">
        <v>5.2</v>
      </c>
      <c r="V414">
        <v>2.7</v>
      </c>
      <c r="W414">
        <v>27</v>
      </c>
      <c r="X414">
        <v>0</v>
      </c>
      <c r="Y414">
        <v>0</v>
      </c>
      <c r="Z414">
        <v>0</v>
      </c>
      <c r="AA414">
        <v>0</v>
      </c>
      <c r="AB414">
        <v>4</v>
      </c>
      <c r="AC414">
        <v>0</v>
      </c>
      <c r="AD414">
        <v>0</v>
      </c>
      <c r="AE414">
        <v>0</v>
      </c>
      <c r="AY414" s="59"/>
    </row>
    <row r="415" spans="1:51">
      <c r="A415" s="19">
        <v>43638</v>
      </c>
      <c r="B415" t="s">
        <v>22</v>
      </c>
      <c r="C415" s="19">
        <v>43893</v>
      </c>
      <c r="D415">
        <v>416</v>
      </c>
      <c r="E415">
        <v>30.8</v>
      </c>
      <c r="F415">
        <v>0</v>
      </c>
      <c r="G415">
        <v>1.1000000000000001</v>
      </c>
      <c r="H415">
        <v>11.4</v>
      </c>
      <c r="I415">
        <v>0.5</v>
      </c>
      <c r="J415">
        <v>20.6</v>
      </c>
      <c r="K415">
        <v>0</v>
      </c>
      <c r="L415">
        <v>16.5</v>
      </c>
      <c r="M415">
        <v>1.7</v>
      </c>
      <c r="N415">
        <v>36.200000000000003</v>
      </c>
      <c r="O415">
        <v>0</v>
      </c>
      <c r="P415">
        <v>4.0999999999999996</v>
      </c>
      <c r="Q415">
        <v>10.199999999999999</v>
      </c>
      <c r="R415">
        <v>3.5</v>
      </c>
      <c r="S415">
        <v>19.2</v>
      </c>
      <c r="T415">
        <v>3.6</v>
      </c>
      <c r="U415">
        <v>14.7</v>
      </c>
      <c r="V415">
        <v>4.4000000000000004</v>
      </c>
      <c r="W415">
        <v>179</v>
      </c>
      <c r="X415">
        <v>0</v>
      </c>
      <c r="Y415">
        <v>0</v>
      </c>
      <c r="Z415">
        <v>21</v>
      </c>
      <c r="AA415">
        <v>0</v>
      </c>
      <c r="AB415">
        <v>120</v>
      </c>
      <c r="AC415">
        <v>0</v>
      </c>
      <c r="AD415">
        <v>96</v>
      </c>
      <c r="AE415">
        <v>0</v>
      </c>
      <c r="AY415" s="59"/>
    </row>
    <row r="416" spans="1:51">
      <c r="A416" s="19">
        <v>43638</v>
      </c>
      <c r="B416" t="s">
        <v>23</v>
      </c>
      <c r="C416" s="19">
        <v>43893</v>
      </c>
      <c r="D416">
        <v>67</v>
      </c>
      <c r="E416">
        <v>33.700000000000003</v>
      </c>
      <c r="F416">
        <v>0</v>
      </c>
      <c r="G416">
        <v>0.5</v>
      </c>
      <c r="H416">
        <v>7.9</v>
      </c>
      <c r="I416">
        <v>1.2</v>
      </c>
      <c r="J416">
        <v>23.3</v>
      </c>
      <c r="K416">
        <v>0</v>
      </c>
      <c r="L416">
        <v>13.8</v>
      </c>
      <c r="M416">
        <v>5.9</v>
      </c>
      <c r="N416">
        <v>40.6</v>
      </c>
      <c r="O416">
        <v>0</v>
      </c>
      <c r="P416">
        <v>3.4</v>
      </c>
      <c r="Q416">
        <v>7.3</v>
      </c>
      <c r="R416">
        <v>3.2</v>
      </c>
      <c r="S416">
        <v>22.3</v>
      </c>
      <c r="T416">
        <v>3.4</v>
      </c>
      <c r="U416">
        <v>11</v>
      </c>
      <c r="V416">
        <v>5.3</v>
      </c>
      <c r="W416">
        <v>35</v>
      </c>
      <c r="X416">
        <v>0</v>
      </c>
      <c r="Y416">
        <v>0</v>
      </c>
      <c r="Z416">
        <v>1</v>
      </c>
      <c r="AA416">
        <v>0</v>
      </c>
      <c r="AB416">
        <v>24</v>
      </c>
      <c r="AC416">
        <v>0</v>
      </c>
      <c r="AD416">
        <v>7</v>
      </c>
      <c r="AE416">
        <v>0</v>
      </c>
      <c r="AY416" s="59"/>
    </row>
    <row r="417" spans="1:51">
      <c r="A417" s="19">
        <v>43638</v>
      </c>
      <c r="B417" t="s">
        <v>24</v>
      </c>
      <c r="C417" s="19">
        <v>43893</v>
      </c>
      <c r="D417">
        <v>13</v>
      </c>
      <c r="E417">
        <v>37.1</v>
      </c>
      <c r="F417">
        <v>0</v>
      </c>
      <c r="G417">
        <v>2.5</v>
      </c>
      <c r="H417">
        <v>8</v>
      </c>
      <c r="I417">
        <v>1.4</v>
      </c>
      <c r="J417">
        <v>18.7</v>
      </c>
      <c r="K417">
        <v>0</v>
      </c>
      <c r="L417">
        <v>12</v>
      </c>
      <c r="M417">
        <v>1.2</v>
      </c>
      <c r="N417">
        <v>48.5</v>
      </c>
      <c r="O417">
        <v>0</v>
      </c>
      <c r="P417">
        <v>4</v>
      </c>
      <c r="Q417">
        <v>7.4</v>
      </c>
      <c r="R417">
        <v>3.8</v>
      </c>
      <c r="S417">
        <v>15.7</v>
      </c>
      <c r="T417">
        <v>3.4</v>
      </c>
      <c r="U417">
        <v>9.1999999999999993</v>
      </c>
      <c r="V417">
        <v>4.0999999999999996</v>
      </c>
      <c r="W417">
        <v>8</v>
      </c>
      <c r="X417">
        <v>0</v>
      </c>
      <c r="Y417">
        <v>0</v>
      </c>
      <c r="Z417">
        <v>0</v>
      </c>
      <c r="AA417">
        <v>0</v>
      </c>
      <c r="AB417">
        <v>4</v>
      </c>
      <c r="AC417">
        <v>0</v>
      </c>
      <c r="AD417">
        <v>1</v>
      </c>
      <c r="AE417">
        <v>0</v>
      </c>
      <c r="AY417" s="59"/>
    </row>
    <row r="418" spans="1:51">
      <c r="A418" s="19">
        <v>43638</v>
      </c>
      <c r="B418" t="s">
        <v>25</v>
      </c>
      <c r="C418" s="19">
        <v>43893</v>
      </c>
      <c r="D418">
        <v>24</v>
      </c>
      <c r="E418">
        <v>30</v>
      </c>
      <c r="F418">
        <v>0</v>
      </c>
      <c r="G418">
        <v>2.2999999999999998</v>
      </c>
      <c r="H418">
        <v>11.1</v>
      </c>
      <c r="I418">
        <v>1.2</v>
      </c>
      <c r="J418">
        <v>21.9</v>
      </c>
      <c r="K418">
        <v>0</v>
      </c>
      <c r="L418">
        <v>12.9</v>
      </c>
      <c r="M418">
        <v>2.1</v>
      </c>
      <c r="N418">
        <v>35.799999999999997</v>
      </c>
      <c r="O418">
        <v>0</v>
      </c>
      <c r="P418">
        <v>4.5</v>
      </c>
      <c r="Q418">
        <v>10.199999999999999</v>
      </c>
      <c r="R418">
        <v>3.8</v>
      </c>
      <c r="S418">
        <v>22.1</v>
      </c>
      <c r="T418">
        <v>3.7</v>
      </c>
      <c r="U418">
        <v>10.9</v>
      </c>
      <c r="V418">
        <v>4.5999999999999996</v>
      </c>
      <c r="W418">
        <v>12</v>
      </c>
      <c r="X418">
        <v>0</v>
      </c>
      <c r="Y418">
        <v>0</v>
      </c>
      <c r="Z418">
        <v>1</v>
      </c>
      <c r="AA418">
        <v>0</v>
      </c>
      <c r="AB418">
        <v>9</v>
      </c>
      <c r="AC418">
        <v>0</v>
      </c>
      <c r="AD418">
        <v>2</v>
      </c>
      <c r="AE418">
        <v>0</v>
      </c>
      <c r="AY418" s="59"/>
    </row>
    <row r="419" spans="1:51">
      <c r="A419" s="19">
        <v>43638</v>
      </c>
      <c r="B419" t="s">
        <v>26</v>
      </c>
      <c r="C419" s="19">
        <v>43893</v>
      </c>
      <c r="D419">
        <v>91</v>
      </c>
      <c r="E419">
        <v>32.799999999999997</v>
      </c>
      <c r="F419">
        <v>0</v>
      </c>
      <c r="G419">
        <v>2.1</v>
      </c>
      <c r="H419">
        <v>14.5</v>
      </c>
      <c r="I419">
        <v>0.8</v>
      </c>
      <c r="J419">
        <v>14.9</v>
      </c>
      <c r="K419">
        <v>0</v>
      </c>
      <c r="L419">
        <v>19.600000000000001</v>
      </c>
      <c r="M419">
        <v>1.3</v>
      </c>
      <c r="N419">
        <v>39.5</v>
      </c>
      <c r="O419">
        <v>0</v>
      </c>
      <c r="P419">
        <v>4.5</v>
      </c>
      <c r="Q419">
        <v>12.8</v>
      </c>
      <c r="R419">
        <v>3.5</v>
      </c>
      <c r="S419">
        <v>11.9</v>
      </c>
      <c r="T419">
        <v>3.7</v>
      </c>
      <c r="U419">
        <v>16.8</v>
      </c>
      <c r="V419">
        <v>3.8</v>
      </c>
      <c r="W419">
        <v>41</v>
      </c>
      <c r="X419">
        <v>0</v>
      </c>
      <c r="Y419">
        <v>0</v>
      </c>
      <c r="Z419">
        <v>12</v>
      </c>
      <c r="AA419">
        <v>0</v>
      </c>
      <c r="AB419">
        <v>13</v>
      </c>
      <c r="AC419">
        <v>0</v>
      </c>
      <c r="AD419">
        <v>25</v>
      </c>
      <c r="AE419">
        <v>0</v>
      </c>
      <c r="AY419" s="59"/>
    </row>
    <row r="420" spans="1:51">
      <c r="A420" s="19">
        <v>43638</v>
      </c>
      <c r="B420" t="s">
        <v>27</v>
      </c>
      <c r="C420" s="19">
        <v>43893</v>
      </c>
      <c r="D420">
        <v>75</v>
      </c>
      <c r="E420">
        <v>28.6</v>
      </c>
      <c r="F420">
        <v>0</v>
      </c>
      <c r="G420">
        <v>0.7</v>
      </c>
      <c r="H420">
        <v>11.8</v>
      </c>
      <c r="I420">
        <v>15.9</v>
      </c>
      <c r="J420">
        <v>19.399999999999999</v>
      </c>
      <c r="K420">
        <v>0</v>
      </c>
      <c r="L420">
        <v>17.7</v>
      </c>
      <c r="M420">
        <v>1.2</v>
      </c>
      <c r="N420">
        <v>30.3</v>
      </c>
      <c r="O420">
        <v>0</v>
      </c>
      <c r="P420">
        <v>3.5</v>
      </c>
      <c r="Q420">
        <v>9.6999999999999993</v>
      </c>
      <c r="R420">
        <v>13.2</v>
      </c>
      <c r="S420">
        <v>17.399999999999999</v>
      </c>
      <c r="T420">
        <v>3.5</v>
      </c>
      <c r="U420">
        <v>14.7</v>
      </c>
      <c r="V420">
        <v>3.8</v>
      </c>
      <c r="W420">
        <v>25</v>
      </c>
      <c r="X420">
        <v>0</v>
      </c>
      <c r="Y420">
        <v>0</v>
      </c>
      <c r="Z420">
        <v>4</v>
      </c>
      <c r="AA420">
        <v>14</v>
      </c>
      <c r="AB420">
        <v>17</v>
      </c>
      <c r="AC420">
        <v>0</v>
      </c>
      <c r="AD420">
        <v>15</v>
      </c>
      <c r="AE420">
        <v>0</v>
      </c>
      <c r="AY420" s="59"/>
    </row>
    <row r="421" spans="1:51">
      <c r="A421" s="19">
        <v>43638</v>
      </c>
      <c r="B421" t="s">
        <v>28</v>
      </c>
      <c r="C421" s="19">
        <v>43893</v>
      </c>
      <c r="D421">
        <v>110</v>
      </c>
      <c r="E421">
        <v>37.200000000000003</v>
      </c>
      <c r="F421">
        <v>0</v>
      </c>
      <c r="G421">
        <v>1.1000000000000001</v>
      </c>
      <c r="H421">
        <v>7.9</v>
      </c>
      <c r="I421">
        <v>1.5</v>
      </c>
      <c r="J421">
        <v>19.3</v>
      </c>
      <c r="K421">
        <v>0</v>
      </c>
      <c r="L421">
        <v>13.7</v>
      </c>
      <c r="M421">
        <v>0.9</v>
      </c>
      <c r="N421">
        <v>47.8</v>
      </c>
      <c r="O421">
        <v>0</v>
      </c>
      <c r="P421">
        <v>3.8</v>
      </c>
      <c r="Q421">
        <v>7.2</v>
      </c>
      <c r="R421">
        <v>3.8</v>
      </c>
      <c r="S421">
        <v>16</v>
      </c>
      <c r="T421">
        <v>3.3</v>
      </c>
      <c r="U421">
        <v>10.8</v>
      </c>
      <c r="V421">
        <v>3.3</v>
      </c>
      <c r="W421">
        <v>64</v>
      </c>
      <c r="X421">
        <v>0</v>
      </c>
      <c r="Y421">
        <v>0</v>
      </c>
      <c r="Z421">
        <v>1</v>
      </c>
      <c r="AA421">
        <v>0</v>
      </c>
      <c r="AB421">
        <v>33</v>
      </c>
      <c r="AC421">
        <v>0</v>
      </c>
      <c r="AD421">
        <v>12</v>
      </c>
      <c r="AE421">
        <v>0</v>
      </c>
      <c r="AY421" s="59"/>
    </row>
    <row r="422" spans="1:51">
      <c r="A422" s="19">
        <v>43638</v>
      </c>
      <c r="B422" t="s">
        <v>29</v>
      </c>
      <c r="C422" s="19">
        <v>43893</v>
      </c>
      <c r="D422">
        <v>37</v>
      </c>
      <c r="E422">
        <v>45</v>
      </c>
      <c r="F422">
        <v>0</v>
      </c>
      <c r="G422">
        <v>4.7</v>
      </c>
      <c r="H422">
        <v>5.5</v>
      </c>
      <c r="I422">
        <v>2.4</v>
      </c>
      <c r="J422">
        <v>15.2</v>
      </c>
      <c r="K422">
        <v>1.1000000000000001</v>
      </c>
      <c r="L422">
        <v>7</v>
      </c>
      <c r="M422">
        <v>0.4</v>
      </c>
      <c r="N422">
        <v>63.2</v>
      </c>
      <c r="O422">
        <v>0</v>
      </c>
      <c r="P422">
        <v>4.4000000000000004</v>
      </c>
      <c r="Q422">
        <v>4.7</v>
      </c>
      <c r="R422">
        <v>3.3</v>
      </c>
      <c r="S422">
        <v>10</v>
      </c>
      <c r="T422">
        <v>3</v>
      </c>
      <c r="U422">
        <v>4.8</v>
      </c>
      <c r="V422">
        <v>2.8</v>
      </c>
      <c r="W422">
        <v>28</v>
      </c>
      <c r="X422">
        <v>0</v>
      </c>
      <c r="Y422">
        <v>0</v>
      </c>
      <c r="Z422">
        <v>0</v>
      </c>
      <c r="AA422">
        <v>0</v>
      </c>
      <c r="AB422">
        <v>9</v>
      </c>
      <c r="AC422">
        <v>0</v>
      </c>
      <c r="AD422">
        <v>0</v>
      </c>
      <c r="AE422">
        <v>0</v>
      </c>
      <c r="AY422" s="59"/>
    </row>
    <row r="423" spans="1:51">
      <c r="A423" s="19">
        <v>43638</v>
      </c>
      <c r="B423" t="s">
        <v>30</v>
      </c>
      <c r="C423" s="19">
        <v>43893</v>
      </c>
      <c r="D423">
        <v>64</v>
      </c>
      <c r="E423">
        <v>44.4</v>
      </c>
      <c r="F423">
        <v>0</v>
      </c>
      <c r="G423">
        <v>4</v>
      </c>
      <c r="H423">
        <v>8.1999999999999993</v>
      </c>
      <c r="I423">
        <v>3.3</v>
      </c>
      <c r="J423">
        <v>14.3</v>
      </c>
      <c r="K423">
        <v>0</v>
      </c>
      <c r="L423">
        <v>8.5</v>
      </c>
      <c r="M423">
        <v>0.3</v>
      </c>
      <c r="N423">
        <v>61.6</v>
      </c>
      <c r="O423">
        <v>0</v>
      </c>
      <c r="P423">
        <v>4.0999999999999996</v>
      </c>
      <c r="Q423">
        <v>6.3</v>
      </c>
      <c r="R423">
        <v>3.9</v>
      </c>
      <c r="S423">
        <v>9.4</v>
      </c>
      <c r="T423">
        <v>2.9</v>
      </c>
      <c r="U423">
        <v>5.6</v>
      </c>
      <c r="V423">
        <v>2.8</v>
      </c>
      <c r="W423">
        <v>54</v>
      </c>
      <c r="X423">
        <v>0</v>
      </c>
      <c r="Y423">
        <v>0</v>
      </c>
      <c r="Z423">
        <v>1</v>
      </c>
      <c r="AA423">
        <v>0</v>
      </c>
      <c r="AB423">
        <v>8</v>
      </c>
      <c r="AC423">
        <v>0</v>
      </c>
      <c r="AD423">
        <v>1</v>
      </c>
      <c r="AE423">
        <v>0</v>
      </c>
      <c r="AY423" s="59"/>
    </row>
    <row r="424" spans="1:51">
      <c r="A424" s="19">
        <v>43638</v>
      </c>
      <c r="B424" t="s">
        <v>31</v>
      </c>
      <c r="C424" s="19">
        <v>43893</v>
      </c>
      <c r="D424">
        <v>228</v>
      </c>
      <c r="E424">
        <v>35.9</v>
      </c>
      <c r="F424">
        <v>0</v>
      </c>
      <c r="G424">
        <v>1.3</v>
      </c>
      <c r="H424">
        <v>8.9</v>
      </c>
      <c r="I424">
        <v>1.2</v>
      </c>
      <c r="J424">
        <v>17.3</v>
      </c>
      <c r="K424">
        <v>0</v>
      </c>
      <c r="L424">
        <v>15.3</v>
      </c>
      <c r="M424">
        <v>1.8</v>
      </c>
      <c r="N424">
        <v>45.9</v>
      </c>
      <c r="O424">
        <v>0</v>
      </c>
      <c r="P424">
        <v>3.8</v>
      </c>
      <c r="Q424">
        <v>7.9</v>
      </c>
      <c r="R424">
        <v>3.8</v>
      </c>
      <c r="S424">
        <v>14.8</v>
      </c>
      <c r="T424">
        <v>3.3</v>
      </c>
      <c r="U424">
        <v>12.2</v>
      </c>
      <c r="V424">
        <v>4.2</v>
      </c>
      <c r="W424">
        <v>117</v>
      </c>
      <c r="X424">
        <v>0</v>
      </c>
      <c r="Y424">
        <v>0</v>
      </c>
      <c r="Z424">
        <v>4</v>
      </c>
      <c r="AA424">
        <v>0</v>
      </c>
      <c r="AB424">
        <v>57</v>
      </c>
      <c r="AC424">
        <v>0</v>
      </c>
      <c r="AD424">
        <v>50</v>
      </c>
      <c r="AE424">
        <v>0</v>
      </c>
      <c r="AY424" s="59"/>
    </row>
    <row r="425" spans="1:51">
      <c r="A425" s="19">
        <v>43638</v>
      </c>
      <c r="B425" t="s">
        <v>32</v>
      </c>
      <c r="C425" s="19">
        <v>43893</v>
      </c>
      <c r="D425">
        <v>29</v>
      </c>
      <c r="E425">
        <v>37.799999999999997</v>
      </c>
      <c r="F425">
        <v>0</v>
      </c>
      <c r="G425">
        <v>0.7</v>
      </c>
      <c r="H425">
        <v>9.5</v>
      </c>
      <c r="I425">
        <v>2.5</v>
      </c>
      <c r="J425">
        <v>16.8</v>
      </c>
      <c r="K425">
        <v>0</v>
      </c>
      <c r="L425">
        <v>14.5</v>
      </c>
      <c r="M425">
        <v>0.9</v>
      </c>
      <c r="N425">
        <v>50.1</v>
      </c>
      <c r="O425">
        <v>0</v>
      </c>
      <c r="P425">
        <v>3.3</v>
      </c>
      <c r="Q425">
        <v>8</v>
      </c>
      <c r="R425">
        <v>3.8</v>
      </c>
      <c r="S425">
        <v>13</v>
      </c>
      <c r="T425">
        <v>3.3</v>
      </c>
      <c r="U425">
        <v>10.5</v>
      </c>
      <c r="V425">
        <v>3.7</v>
      </c>
      <c r="W425">
        <v>17</v>
      </c>
      <c r="X425">
        <v>0</v>
      </c>
      <c r="Y425">
        <v>0</v>
      </c>
      <c r="Z425">
        <v>1</v>
      </c>
      <c r="AA425">
        <v>0</v>
      </c>
      <c r="AB425">
        <v>7</v>
      </c>
      <c r="AC425">
        <v>0</v>
      </c>
      <c r="AD425">
        <v>4</v>
      </c>
      <c r="AE425">
        <v>0</v>
      </c>
      <c r="AY425" s="59"/>
    </row>
    <row r="426" spans="1:51">
      <c r="A426" s="19">
        <v>43638</v>
      </c>
      <c r="B426" t="s">
        <v>33</v>
      </c>
      <c r="C426" s="19">
        <v>43893</v>
      </c>
      <c r="D426">
        <v>16</v>
      </c>
      <c r="E426">
        <v>37.799999999999997</v>
      </c>
      <c r="F426">
        <v>0</v>
      </c>
      <c r="G426">
        <v>2.4</v>
      </c>
      <c r="H426">
        <v>14.1</v>
      </c>
      <c r="I426">
        <v>1.6</v>
      </c>
      <c r="J426">
        <v>47.3</v>
      </c>
      <c r="K426">
        <v>0</v>
      </c>
      <c r="L426">
        <v>19</v>
      </c>
      <c r="M426">
        <v>3.3</v>
      </c>
      <c r="N426">
        <v>28.4</v>
      </c>
      <c r="O426">
        <v>0</v>
      </c>
      <c r="P426">
        <v>1.8</v>
      </c>
      <c r="Q426">
        <v>5.7</v>
      </c>
      <c r="R426">
        <v>1.5</v>
      </c>
      <c r="S426">
        <v>50.2</v>
      </c>
      <c r="T426">
        <v>1.2</v>
      </c>
      <c r="U426">
        <v>7.6</v>
      </c>
      <c r="V426">
        <v>1.9</v>
      </c>
      <c r="W426">
        <v>5</v>
      </c>
      <c r="X426">
        <v>0</v>
      </c>
      <c r="Y426">
        <v>0</v>
      </c>
      <c r="Z426">
        <v>2</v>
      </c>
      <c r="AA426">
        <v>0</v>
      </c>
      <c r="AB426">
        <v>6</v>
      </c>
      <c r="AC426">
        <v>0</v>
      </c>
      <c r="AD426">
        <v>3</v>
      </c>
      <c r="AE426">
        <v>0</v>
      </c>
      <c r="AY426" s="59"/>
    </row>
    <row r="427" spans="1:51">
      <c r="A427" s="19">
        <v>43638</v>
      </c>
      <c r="B427" t="s">
        <v>34</v>
      </c>
      <c r="C427" s="19">
        <v>43893</v>
      </c>
      <c r="D427">
        <v>99</v>
      </c>
      <c r="E427">
        <v>38.5</v>
      </c>
      <c r="F427">
        <v>0</v>
      </c>
      <c r="G427">
        <v>2.5</v>
      </c>
      <c r="H427">
        <v>10.4</v>
      </c>
      <c r="I427">
        <v>1.3</v>
      </c>
      <c r="J427">
        <v>15.9</v>
      </c>
      <c r="K427">
        <v>0</v>
      </c>
      <c r="L427">
        <v>12.8</v>
      </c>
      <c r="M427">
        <v>0.8</v>
      </c>
      <c r="N427">
        <v>51</v>
      </c>
      <c r="O427">
        <v>0</v>
      </c>
      <c r="P427">
        <v>4.0999999999999996</v>
      </c>
      <c r="Q427">
        <v>8.9</v>
      </c>
      <c r="R427">
        <v>3.5</v>
      </c>
      <c r="S427">
        <v>12.3</v>
      </c>
      <c r="T427">
        <v>3.2</v>
      </c>
      <c r="U427">
        <v>9.9</v>
      </c>
      <c r="V427">
        <v>3.6</v>
      </c>
      <c r="W427">
        <v>62</v>
      </c>
      <c r="X427">
        <v>0</v>
      </c>
      <c r="Y427">
        <v>0</v>
      </c>
      <c r="Z427">
        <v>3</v>
      </c>
      <c r="AA427">
        <v>0</v>
      </c>
      <c r="AB427">
        <v>26</v>
      </c>
      <c r="AC427">
        <v>0</v>
      </c>
      <c r="AD427">
        <v>8</v>
      </c>
      <c r="AE427">
        <v>0</v>
      </c>
      <c r="AY427" s="59"/>
    </row>
    <row r="428" spans="1:51">
      <c r="A428" s="19">
        <v>43638</v>
      </c>
      <c r="B428" t="s">
        <v>35</v>
      </c>
      <c r="C428" s="19">
        <v>43900</v>
      </c>
      <c r="D428">
        <v>20</v>
      </c>
      <c r="E428">
        <v>39.200000000000003</v>
      </c>
      <c r="F428">
        <v>0</v>
      </c>
      <c r="G428">
        <v>0.6</v>
      </c>
      <c r="H428">
        <v>9.6999999999999993</v>
      </c>
      <c r="I428">
        <v>4.5</v>
      </c>
      <c r="J428">
        <v>13.5</v>
      </c>
      <c r="K428">
        <v>0</v>
      </c>
      <c r="L428">
        <v>14</v>
      </c>
      <c r="M428">
        <v>0</v>
      </c>
      <c r="N428">
        <v>52.3</v>
      </c>
      <c r="O428">
        <v>0</v>
      </c>
      <c r="P428">
        <v>3.6</v>
      </c>
      <c r="Q428">
        <v>8.1</v>
      </c>
      <c r="R428">
        <v>5</v>
      </c>
      <c r="S428">
        <v>9.9</v>
      </c>
      <c r="T428">
        <v>3</v>
      </c>
      <c r="U428">
        <v>10.7</v>
      </c>
      <c r="V428">
        <v>3.2</v>
      </c>
      <c r="W428">
        <v>15</v>
      </c>
      <c r="X428">
        <v>0</v>
      </c>
      <c r="Y428">
        <v>0</v>
      </c>
      <c r="Z428">
        <v>1</v>
      </c>
      <c r="AA428">
        <v>0</v>
      </c>
      <c r="AB428">
        <v>2</v>
      </c>
      <c r="AC428">
        <v>0</v>
      </c>
      <c r="AD428">
        <v>2</v>
      </c>
      <c r="AE428">
        <v>0</v>
      </c>
      <c r="AY428" s="59"/>
    </row>
    <row r="429" spans="1:51">
      <c r="A429" s="19">
        <v>43638</v>
      </c>
      <c r="B429" t="s">
        <v>36</v>
      </c>
      <c r="C429" s="19">
        <v>43900</v>
      </c>
      <c r="D429">
        <v>125</v>
      </c>
      <c r="E429">
        <v>40.799999999999997</v>
      </c>
      <c r="F429">
        <v>0</v>
      </c>
      <c r="G429">
        <v>1</v>
      </c>
      <c r="H429">
        <v>8.1999999999999993</v>
      </c>
      <c r="I429">
        <v>3.1</v>
      </c>
      <c r="J429">
        <v>20</v>
      </c>
      <c r="K429">
        <v>0</v>
      </c>
      <c r="L429">
        <v>12.6</v>
      </c>
      <c r="M429">
        <v>0.9</v>
      </c>
      <c r="N429">
        <v>52.6</v>
      </c>
      <c r="O429">
        <v>0</v>
      </c>
      <c r="P429">
        <v>3.4</v>
      </c>
      <c r="Q429">
        <v>6.5</v>
      </c>
      <c r="R429">
        <v>3.9</v>
      </c>
      <c r="S429">
        <v>15.7</v>
      </c>
      <c r="T429">
        <v>2.9</v>
      </c>
      <c r="U429">
        <v>8.6</v>
      </c>
      <c r="V429">
        <v>3.3</v>
      </c>
      <c r="W429">
        <v>77</v>
      </c>
      <c r="X429">
        <v>0</v>
      </c>
      <c r="Y429">
        <v>0</v>
      </c>
      <c r="Z429">
        <v>2</v>
      </c>
      <c r="AA429">
        <v>0</v>
      </c>
      <c r="AB429">
        <v>38</v>
      </c>
      <c r="AC429">
        <v>0</v>
      </c>
      <c r="AD429">
        <v>9</v>
      </c>
      <c r="AE429">
        <v>0</v>
      </c>
      <c r="AY429" s="59"/>
    </row>
    <row r="430" spans="1:51">
      <c r="A430" s="19">
        <v>43638</v>
      </c>
      <c r="B430" t="s">
        <v>37</v>
      </c>
      <c r="C430" s="19">
        <v>43900</v>
      </c>
      <c r="D430">
        <v>36</v>
      </c>
      <c r="E430">
        <v>53.4</v>
      </c>
      <c r="F430">
        <v>0</v>
      </c>
      <c r="G430">
        <v>3.5</v>
      </c>
      <c r="H430">
        <v>4.3</v>
      </c>
      <c r="I430">
        <v>1.3</v>
      </c>
      <c r="J430">
        <v>10.7</v>
      </c>
      <c r="K430">
        <v>0</v>
      </c>
      <c r="L430">
        <v>8.1</v>
      </c>
      <c r="M430">
        <v>0.4</v>
      </c>
      <c r="N430">
        <v>75.400000000000006</v>
      </c>
      <c r="O430">
        <v>0</v>
      </c>
      <c r="P430">
        <v>3</v>
      </c>
      <c r="Q430">
        <v>3.2</v>
      </c>
      <c r="R430">
        <v>2.1</v>
      </c>
      <c r="S430">
        <v>5.5</v>
      </c>
      <c r="T430">
        <v>2</v>
      </c>
      <c r="U430">
        <v>4</v>
      </c>
      <c r="V430">
        <v>2.2999999999999998</v>
      </c>
      <c r="W430">
        <v>35</v>
      </c>
      <c r="X430">
        <v>0</v>
      </c>
      <c r="Y430">
        <v>0</v>
      </c>
      <c r="Z430">
        <v>0</v>
      </c>
      <c r="AA430">
        <v>0</v>
      </c>
      <c r="AB430">
        <v>1</v>
      </c>
      <c r="AC430">
        <v>0</v>
      </c>
      <c r="AD430">
        <v>0</v>
      </c>
      <c r="AE430">
        <v>0</v>
      </c>
      <c r="AY430" s="59"/>
    </row>
    <row r="431" spans="1:51">
      <c r="A431" s="19">
        <v>43638</v>
      </c>
      <c r="B431" t="s">
        <v>38</v>
      </c>
      <c r="C431" s="19">
        <v>43900</v>
      </c>
      <c r="D431">
        <v>68</v>
      </c>
      <c r="E431">
        <v>44.4</v>
      </c>
      <c r="F431">
        <v>0</v>
      </c>
      <c r="G431">
        <v>3.4</v>
      </c>
      <c r="H431">
        <v>6.8</v>
      </c>
      <c r="I431">
        <v>3.1</v>
      </c>
      <c r="J431">
        <v>15</v>
      </c>
      <c r="K431">
        <v>0</v>
      </c>
      <c r="L431">
        <v>9.3000000000000007</v>
      </c>
      <c r="M431">
        <v>0.4</v>
      </c>
      <c r="N431">
        <v>61.2</v>
      </c>
      <c r="O431">
        <v>0</v>
      </c>
      <c r="P431">
        <v>3.7</v>
      </c>
      <c r="Q431">
        <v>5.6</v>
      </c>
      <c r="R431">
        <v>3.9</v>
      </c>
      <c r="S431">
        <v>10</v>
      </c>
      <c r="T431">
        <v>2.6</v>
      </c>
      <c r="U431">
        <v>6.6</v>
      </c>
      <c r="V431">
        <v>3.1</v>
      </c>
      <c r="W431">
        <v>57</v>
      </c>
      <c r="X431">
        <v>0</v>
      </c>
      <c r="Y431">
        <v>0</v>
      </c>
      <c r="Z431">
        <v>0</v>
      </c>
      <c r="AA431">
        <v>0</v>
      </c>
      <c r="AB431">
        <v>10</v>
      </c>
      <c r="AC431">
        <v>0</v>
      </c>
      <c r="AD431">
        <v>1</v>
      </c>
      <c r="AE431">
        <v>0</v>
      </c>
      <c r="AY431" s="59"/>
    </row>
    <row r="432" spans="1:51">
      <c r="A432" s="19">
        <v>43638</v>
      </c>
      <c r="B432" t="s">
        <v>39</v>
      </c>
      <c r="C432" s="19">
        <v>43900</v>
      </c>
      <c r="D432">
        <v>14</v>
      </c>
      <c r="E432">
        <v>38.799999999999997</v>
      </c>
      <c r="F432">
        <v>0</v>
      </c>
      <c r="G432">
        <v>1.1000000000000001</v>
      </c>
      <c r="H432">
        <v>10.5</v>
      </c>
      <c r="I432">
        <v>3.5</v>
      </c>
      <c r="J432">
        <v>14.3</v>
      </c>
      <c r="K432">
        <v>0</v>
      </c>
      <c r="L432">
        <v>13.8</v>
      </c>
      <c r="M432">
        <v>0.3</v>
      </c>
      <c r="N432">
        <v>50.7</v>
      </c>
      <c r="O432">
        <v>0</v>
      </c>
      <c r="P432">
        <v>3.7</v>
      </c>
      <c r="Q432">
        <v>8.4</v>
      </c>
      <c r="R432">
        <v>4.5999999999999996</v>
      </c>
      <c r="S432">
        <v>11.2</v>
      </c>
      <c r="T432">
        <v>3</v>
      </c>
      <c r="U432">
        <v>10.5</v>
      </c>
      <c r="V432">
        <v>3.6</v>
      </c>
      <c r="W432">
        <v>9</v>
      </c>
      <c r="X432">
        <v>0</v>
      </c>
      <c r="Y432">
        <v>0</v>
      </c>
      <c r="Z432">
        <v>1</v>
      </c>
      <c r="AA432">
        <v>0</v>
      </c>
      <c r="AB432">
        <v>2</v>
      </c>
      <c r="AC432">
        <v>0</v>
      </c>
      <c r="AD432">
        <v>2</v>
      </c>
      <c r="AE432">
        <v>0</v>
      </c>
      <c r="AY432" s="59"/>
    </row>
    <row r="433" spans="1:51">
      <c r="A433" s="19">
        <v>43638</v>
      </c>
      <c r="B433" t="s">
        <v>40</v>
      </c>
      <c r="C433" s="19">
        <v>43900</v>
      </c>
      <c r="D433">
        <v>89</v>
      </c>
      <c r="E433">
        <v>35.1</v>
      </c>
      <c r="F433">
        <v>0</v>
      </c>
      <c r="G433">
        <v>1.6</v>
      </c>
      <c r="H433">
        <v>8.1</v>
      </c>
      <c r="I433">
        <v>0.2</v>
      </c>
      <c r="J433">
        <v>24.7</v>
      </c>
      <c r="K433">
        <v>0</v>
      </c>
      <c r="L433">
        <v>13.3</v>
      </c>
      <c r="M433">
        <v>6.5</v>
      </c>
      <c r="N433">
        <v>41.3</v>
      </c>
      <c r="O433">
        <v>0</v>
      </c>
      <c r="P433">
        <v>3.7</v>
      </c>
      <c r="Q433">
        <v>6.8</v>
      </c>
      <c r="R433">
        <v>2.9</v>
      </c>
      <c r="S433">
        <v>23.1</v>
      </c>
      <c r="T433">
        <v>3.2</v>
      </c>
      <c r="U433">
        <v>9.6999999999999993</v>
      </c>
      <c r="V433">
        <v>5.8</v>
      </c>
      <c r="W433">
        <v>47</v>
      </c>
      <c r="X433">
        <v>0</v>
      </c>
      <c r="Y433">
        <v>0</v>
      </c>
      <c r="Z433">
        <v>1</v>
      </c>
      <c r="AA433">
        <v>0</v>
      </c>
      <c r="AB433">
        <v>33</v>
      </c>
      <c r="AC433">
        <v>0</v>
      </c>
      <c r="AD433">
        <v>8</v>
      </c>
      <c r="AE433">
        <v>0</v>
      </c>
      <c r="AY433" s="59"/>
    </row>
    <row r="434" spans="1:51">
      <c r="A434" s="19">
        <v>43638</v>
      </c>
      <c r="B434" t="s">
        <v>41</v>
      </c>
      <c r="C434" s="19">
        <v>43904</v>
      </c>
      <c r="D434">
        <v>6</v>
      </c>
      <c r="E434">
        <v>37.1</v>
      </c>
      <c r="F434">
        <v>0</v>
      </c>
      <c r="G434">
        <v>2.5</v>
      </c>
      <c r="H434">
        <v>8</v>
      </c>
      <c r="I434">
        <v>1.4</v>
      </c>
      <c r="J434">
        <v>18.7</v>
      </c>
      <c r="K434">
        <v>0</v>
      </c>
      <c r="L434">
        <v>12</v>
      </c>
      <c r="M434">
        <v>1.2</v>
      </c>
      <c r="N434">
        <v>48.1</v>
      </c>
      <c r="O434">
        <v>0</v>
      </c>
      <c r="P434">
        <v>4.2</v>
      </c>
      <c r="Q434">
        <v>7.5</v>
      </c>
      <c r="R434">
        <v>3.8</v>
      </c>
      <c r="S434">
        <v>16.2</v>
      </c>
      <c r="T434">
        <v>3.2</v>
      </c>
      <c r="U434">
        <v>9.3000000000000007</v>
      </c>
      <c r="V434">
        <v>3.7</v>
      </c>
      <c r="W434">
        <v>4</v>
      </c>
      <c r="X434">
        <v>0</v>
      </c>
      <c r="Y434">
        <v>0</v>
      </c>
      <c r="Z434">
        <v>0</v>
      </c>
      <c r="AA434">
        <v>0</v>
      </c>
      <c r="AB434">
        <v>2</v>
      </c>
      <c r="AC434">
        <v>0</v>
      </c>
      <c r="AD434">
        <v>0</v>
      </c>
      <c r="AE434">
        <v>0</v>
      </c>
      <c r="AY434" s="59"/>
    </row>
    <row r="435" spans="1:51">
      <c r="A435" s="19">
        <v>43638</v>
      </c>
      <c r="B435" t="s">
        <v>43</v>
      </c>
      <c r="C435" s="19">
        <v>43907</v>
      </c>
      <c r="D435">
        <v>67</v>
      </c>
      <c r="E435">
        <v>38.9</v>
      </c>
      <c r="F435">
        <v>0</v>
      </c>
      <c r="G435">
        <v>1.2</v>
      </c>
      <c r="H435">
        <v>9.6999999999999993</v>
      </c>
      <c r="I435">
        <v>3.4</v>
      </c>
      <c r="J435">
        <v>21.2</v>
      </c>
      <c r="K435">
        <v>0</v>
      </c>
      <c r="L435">
        <v>14.2</v>
      </c>
      <c r="M435">
        <v>1.4</v>
      </c>
      <c r="N435">
        <v>48.9</v>
      </c>
      <c r="O435">
        <v>0</v>
      </c>
      <c r="P435">
        <v>3.4</v>
      </c>
      <c r="Q435">
        <v>7.3</v>
      </c>
      <c r="R435">
        <v>4.4000000000000004</v>
      </c>
      <c r="S435">
        <v>16.5</v>
      </c>
      <c r="T435">
        <v>2.9</v>
      </c>
      <c r="U435">
        <v>10</v>
      </c>
      <c r="V435">
        <v>3.5</v>
      </c>
      <c r="W435">
        <v>37</v>
      </c>
      <c r="X435">
        <v>0</v>
      </c>
      <c r="Y435">
        <v>0</v>
      </c>
      <c r="Z435">
        <v>2</v>
      </c>
      <c r="AA435">
        <v>0</v>
      </c>
      <c r="AB435">
        <v>20</v>
      </c>
      <c r="AC435">
        <v>0</v>
      </c>
      <c r="AD435">
        <v>8</v>
      </c>
      <c r="AE435">
        <v>0</v>
      </c>
      <c r="AY435" s="59"/>
    </row>
    <row r="436" spans="1:51">
      <c r="A436" s="19">
        <v>43638</v>
      </c>
      <c r="B436" t="s">
        <v>44</v>
      </c>
      <c r="C436" s="19">
        <v>43907</v>
      </c>
      <c r="D436">
        <v>219</v>
      </c>
      <c r="E436">
        <v>37.6</v>
      </c>
      <c r="F436">
        <v>0</v>
      </c>
      <c r="G436">
        <v>0.9</v>
      </c>
      <c r="H436">
        <v>6.3</v>
      </c>
      <c r="I436">
        <v>0.2</v>
      </c>
      <c r="J436">
        <v>19.8</v>
      </c>
      <c r="K436">
        <v>0</v>
      </c>
      <c r="L436">
        <v>12.5</v>
      </c>
      <c r="M436">
        <v>3.8</v>
      </c>
      <c r="N436">
        <v>48</v>
      </c>
      <c r="O436">
        <v>0</v>
      </c>
      <c r="P436">
        <v>3.6</v>
      </c>
      <c r="Q436">
        <v>6</v>
      </c>
      <c r="R436">
        <v>3.5</v>
      </c>
      <c r="S436">
        <v>16.7</v>
      </c>
      <c r="T436">
        <v>3.5</v>
      </c>
      <c r="U436">
        <v>9.6</v>
      </c>
      <c r="V436">
        <v>5</v>
      </c>
      <c r="W436">
        <v>132</v>
      </c>
      <c r="X436">
        <v>0</v>
      </c>
      <c r="Y436">
        <v>0</v>
      </c>
      <c r="Z436">
        <v>1</v>
      </c>
      <c r="AA436">
        <v>0</v>
      </c>
      <c r="AB436">
        <v>70</v>
      </c>
      <c r="AC436">
        <v>0</v>
      </c>
      <c r="AD436">
        <v>16</v>
      </c>
      <c r="AE436">
        <v>0</v>
      </c>
      <c r="AY436" s="59"/>
    </row>
    <row r="437" spans="1:51">
      <c r="A437" s="19">
        <v>43638</v>
      </c>
      <c r="B437" t="s">
        <v>45</v>
      </c>
      <c r="C437" s="19">
        <v>43907</v>
      </c>
      <c r="D437">
        <v>155</v>
      </c>
      <c r="E437">
        <v>41.7</v>
      </c>
      <c r="F437">
        <v>0</v>
      </c>
      <c r="G437">
        <v>1.3</v>
      </c>
      <c r="H437">
        <v>8.3000000000000007</v>
      </c>
      <c r="I437">
        <v>1.1000000000000001</v>
      </c>
      <c r="J437">
        <v>15.7</v>
      </c>
      <c r="K437">
        <v>0</v>
      </c>
      <c r="L437">
        <v>11.9</v>
      </c>
      <c r="M437">
        <v>1</v>
      </c>
      <c r="N437">
        <v>55.5</v>
      </c>
      <c r="O437">
        <v>0</v>
      </c>
      <c r="P437">
        <v>3.6</v>
      </c>
      <c r="Q437">
        <v>7.2</v>
      </c>
      <c r="R437">
        <v>3.4</v>
      </c>
      <c r="S437">
        <v>11.7</v>
      </c>
      <c r="T437">
        <v>3.1</v>
      </c>
      <c r="U437">
        <v>8.5</v>
      </c>
      <c r="V437">
        <v>3.5</v>
      </c>
      <c r="W437">
        <v>105</v>
      </c>
      <c r="X437">
        <v>0</v>
      </c>
      <c r="Y437">
        <v>0</v>
      </c>
      <c r="Z437">
        <v>2</v>
      </c>
      <c r="AA437">
        <v>0</v>
      </c>
      <c r="AB437">
        <v>39</v>
      </c>
      <c r="AC437">
        <v>0</v>
      </c>
      <c r="AD437">
        <v>9</v>
      </c>
      <c r="AE437">
        <v>0</v>
      </c>
      <c r="AY437" s="59"/>
    </row>
    <row r="438" spans="1:51">
      <c r="A438" s="19">
        <v>43638</v>
      </c>
      <c r="B438" t="s">
        <v>42</v>
      </c>
      <c r="C438" s="19">
        <v>43907</v>
      </c>
      <c r="D438">
        <v>136</v>
      </c>
      <c r="E438">
        <v>40.799999999999997</v>
      </c>
      <c r="F438">
        <v>0</v>
      </c>
      <c r="G438">
        <v>0.5</v>
      </c>
      <c r="H438">
        <v>12.2</v>
      </c>
      <c r="I438">
        <v>4.4000000000000004</v>
      </c>
      <c r="J438">
        <v>24.1</v>
      </c>
      <c r="K438">
        <v>0</v>
      </c>
      <c r="L438">
        <v>13.1</v>
      </c>
      <c r="M438">
        <v>1.5</v>
      </c>
      <c r="N438">
        <v>49.2</v>
      </c>
      <c r="O438">
        <v>0</v>
      </c>
      <c r="P438">
        <v>2.8</v>
      </c>
      <c r="Q438">
        <v>8.4</v>
      </c>
      <c r="R438">
        <v>3.9</v>
      </c>
      <c r="S438">
        <v>18.899999999999999</v>
      </c>
      <c r="T438">
        <v>2.5</v>
      </c>
      <c r="U438">
        <v>8</v>
      </c>
      <c r="V438">
        <v>3.1</v>
      </c>
      <c r="W438">
        <v>72</v>
      </c>
      <c r="X438">
        <v>0</v>
      </c>
      <c r="Y438">
        <v>0</v>
      </c>
      <c r="Z438">
        <v>9</v>
      </c>
      <c r="AA438">
        <v>0</v>
      </c>
      <c r="AB438">
        <v>43</v>
      </c>
      <c r="AC438">
        <v>0</v>
      </c>
      <c r="AD438">
        <v>12</v>
      </c>
      <c r="AE438">
        <v>0</v>
      </c>
      <c r="AY438" s="59"/>
    </row>
    <row r="439" spans="1:51">
      <c r="A439" s="19">
        <v>43638</v>
      </c>
      <c r="B439" t="s">
        <v>46</v>
      </c>
      <c r="C439" s="19">
        <v>43914</v>
      </c>
      <c r="D439">
        <v>105</v>
      </c>
      <c r="E439">
        <v>42.9</v>
      </c>
      <c r="F439">
        <v>0</v>
      </c>
      <c r="G439">
        <v>3.8</v>
      </c>
      <c r="H439">
        <v>6.1</v>
      </c>
      <c r="I439">
        <v>2.6</v>
      </c>
      <c r="J439">
        <v>15.8</v>
      </c>
      <c r="K439">
        <v>0</v>
      </c>
      <c r="L439">
        <v>10.6</v>
      </c>
      <c r="M439">
        <v>0.4</v>
      </c>
      <c r="N439">
        <v>57.6</v>
      </c>
      <c r="O439">
        <v>0</v>
      </c>
      <c r="P439">
        <v>4.4000000000000004</v>
      </c>
      <c r="Q439">
        <v>5.4</v>
      </c>
      <c r="R439">
        <v>4</v>
      </c>
      <c r="S439">
        <v>11.3</v>
      </c>
      <c r="T439">
        <v>3</v>
      </c>
      <c r="U439">
        <v>7.5</v>
      </c>
      <c r="V439">
        <v>3.2</v>
      </c>
      <c r="W439">
        <v>74</v>
      </c>
      <c r="X439">
        <v>0</v>
      </c>
      <c r="Y439">
        <v>0</v>
      </c>
      <c r="Z439">
        <v>0</v>
      </c>
      <c r="AA439">
        <v>0</v>
      </c>
      <c r="AB439">
        <v>27</v>
      </c>
      <c r="AC439">
        <v>0</v>
      </c>
      <c r="AD439">
        <v>4</v>
      </c>
      <c r="AE439">
        <v>0</v>
      </c>
      <c r="AY439" s="59"/>
    </row>
    <row r="440" spans="1:51">
      <c r="A440" s="19">
        <v>43638</v>
      </c>
      <c r="B440" t="s">
        <v>47</v>
      </c>
      <c r="C440" s="19">
        <v>43919</v>
      </c>
      <c r="D440">
        <v>51</v>
      </c>
      <c r="E440">
        <v>37.1</v>
      </c>
      <c r="F440">
        <v>0</v>
      </c>
      <c r="G440">
        <v>2.5</v>
      </c>
      <c r="H440">
        <v>8</v>
      </c>
      <c r="I440">
        <v>1.4</v>
      </c>
      <c r="J440">
        <v>18.7</v>
      </c>
      <c r="K440">
        <v>0</v>
      </c>
      <c r="L440">
        <v>12</v>
      </c>
      <c r="M440">
        <v>1.2</v>
      </c>
      <c r="N440">
        <v>46.9</v>
      </c>
      <c r="O440">
        <v>0</v>
      </c>
      <c r="P440">
        <v>4.7</v>
      </c>
      <c r="Q440">
        <v>7.4</v>
      </c>
      <c r="R440">
        <v>4.3</v>
      </c>
      <c r="S440">
        <v>16</v>
      </c>
      <c r="T440">
        <v>3.4</v>
      </c>
      <c r="U440">
        <v>9.5</v>
      </c>
      <c r="V440">
        <v>4</v>
      </c>
      <c r="W440">
        <v>31</v>
      </c>
      <c r="X440">
        <v>0</v>
      </c>
      <c r="Y440">
        <v>0</v>
      </c>
      <c r="Z440">
        <v>1</v>
      </c>
      <c r="AA440">
        <v>0</v>
      </c>
      <c r="AB440">
        <v>16</v>
      </c>
      <c r="AC440">
        <v>0</v>
      </c>
      <c r="AD440">
        <v>3</v>
      </c>
      <c r="AE440">
        <v>0</v>
      </c>
      <c r="AY440" s="59"/>
    </row>
    <row r="441" spans="1:51">
      <c r="A441" s="19">
        <v>43638</v>
      </c>
      <c r="B441" t="s">
        <v>48</v>
      </c>
      <c r="C441" s="19">
        <v>43925</v>
      </c>
      <c r="D441">
        <v>15</v>
      </c>
      <c r="E441">
        <v>36.5</v>
      </c>
      <c r="F441">
        <v>0</v>
      </c>
      <c r="G441">
        <v>0.9</v>
      </c>
      <c r="H441">
        <v>9.6</v>
      </c>
      <c r="I441">
        <v>1</v>
      </c>
      <c r="J441">
        <v>14</v>
      </c>
      <c r="K441">
        <v>0</v>
      </c>
      <c r="L441">
        <v>14.6</v>
      </c>
      <c r="M441">
        <v>0.4</v>
      </c>
      <c r="N441">
        <v>45.7</v>
      </c>
      <c r="O441">
        <v>0</v>
      </c>
      <c r="P441">
        <v>4.3</v>
      </c>
      <c r="Q441">
        <v>8.6</v>
      </c>
      <c r="R441">
        <v>3.9</v>
      </c>
      <c r="S441">
        <v>11.9</v>
      </c>
      <c r="T441">
        <v>3.8</v>
      </c>
      <c r="U441">
        <v>12.3</v>
      </c>
      <c r="V441">
        <v>4.3</v>
      </c>
      <c r="W441">
        <v>11</v>
      </c>
      <c r="X441">
        <v>0</v>
      </c>
      <c r="Y441">
        <v>0</v>
      </c>
      <c r="Z441">
        <v>0</v>
      </c>
      <c r="AA441">
        <v>0</v>
      </c>
      <c r="AB441">
        <v>2</v>
      </c>
      <c r="AC441">
        <v>0</v>
      </c>
      <c r="AD441">
        <v>2</v>
      </c>
      <c r="AE441">
        <v>0</v>
      </c>
      <c r="AY441" s="59"/>
    </row>
    <row r="442" spans="1:51">
      <c r="A442" s="19">
        <v>43638</v>
      </c>
      <c r="B442" t="s">
        <v>49</v>
      </c>
      <c r="C442" s="19">
        <v>43925</v>
      </c>
      <c r="D442">
        <v>24</v>
      </c>
      <c r="E442">
        <v>34.1</v>
      </c>
      <c r="F442">
        <v>0</v>
      </c>
      <c r="G442">
        <v>0.9</v>
      </c>
      <c r="H442">
        <v>9.1999999999999993</v>
      </c>
      <c r="I442">
        <v>0.2</v>
      </c>
      <c r="J442">
        <v>24</v>
      </c>
      <c r="K442">
        <v>0</v>
      </c>
      <c r="L442">
        <v>15.2</v>
      </c>
      <c r="M442">
        <v>5.9</v>
      </c>
      <c r="N442">
        <v>38</v>
      </c>
      <c r="O442">
        <v>0</v>
      </c>
      <c r="P442">
        <v>3.8</v>
      </c>
      <c r="Q442">
        <v>7.9</v>
      </c>
      <c r="R442">
        <v>3.6</v>
      </c>
      <c r="S442">
        <v>22.4</v>
      </c>
      <c r="T442">
        <v>3.6</v>
      </c>
      <c r="U442">
        <v>11.6</v>
      </c>
      <c r="V442">
        <v>5.4</v>
      </c>
      <c r="W442">
        <v>11</v>
      </c>
      <c r="X442">
        <v>0</v>
      </c>
      <c r="Y442">
        <v>0</v>
      </c>
      <c r="Z442">
        <v>1</v>
      </c>
      <c r="AA442">
        <v>0</v>
      </c>
      <c r="AB442">
        <v>8</v>
      </c>
      <c r="AC442">
        <v>0</v>
      </c>
      <c r="AD442">
        <v>5</v>
      </c>
      <c r="AE442">
        <v>0</v>
      </c>
      <c r="AY442" s="59"/>
    </row>
    <row r="443" spans="1:51">
      <c r="A443" s="19">
        <v>43638</v>
      </c>
      <c r="B443" t="s">
        <v>50</v>
      </c>
      <c r="C443" s="19">
        <v>43925</v>
      </c>
      <c r="D443">
        <v>54</v>
      </c>
      <c r="E443">
        <v>45.2</v>
      </c>
      <c r="F443">
        <v>0</v>
      </c>
      <c r="G443">
        <v>4.5999999999999996</v>
      </c>
      <c r="H443">
        <v>6.3</v>
      </c>
      <c r="I443">
        <v>2.7</v>
      </c>
      <c r="J443">
        <v>14.2</v>
      </c>
      <c r="K443">
        <v>0</v>
      </c>
      <c r="L443">
        <v>7.8</v>
      </c>
      <c r="M443">
        <v>0.3</v>
      </c>
      <c r="N443">
        <v>59.6</v>
      </c>
      <c r="O443">
        <v>0</v>
      </c>
      <c r="P443">
        <v>4.5999999999999996</v>
      </c>
      <c r="Q443">
        <v>5.5</v>
      </c>
      <c r="R443">
        <v>3.9</v>
      </c>
      <c r="S443">
        <v>9.6999999999999993</v>
      </c>
      <c r="T443">
        <v>3.3</v>
      </c>
      <c r="U443">
        <v>6.1</v>
      </c>
      <c r="V443">
        <v>3</v>
      </c>
      <c r="W443">
        <v>46</v>
      </c>
      <c r="X443">
        <v>0</v>
      </c>
      <c r="Y443">
        <v>0</v>
      </c>
      <c r="Z443">
        <v>0</v>
      </c>
      <c r="AA443">
        <v>0</v>
      </c>
      <c r="AB443">
        <v>7</v>
      </c>
      <c r="AC443">
        <v>0</v>
      </c>
      <c r="AD443">
        <v>1</v>
      </c>
      <c r="AE443">
        <v>0</v>
      </c>
      <c r="AY443" s="59"/>
    </row>
    <row r="444" spans="1:51">
      <c r="A444" s="19">
        <v>43638</v>
      </c>
      <c r="B444" t="s">
        <v>51</v>
      </c>
      <c r="C444" s="19">
        <v>43925</v>
      </c>
      <c r="D444">
        <v>14</v>
      </c>
      <c r="E444">
        <v>37</v>
      </c>
      <c r="F444">
        <v>0</v>
      </c>
      <c r="G444">
        <v>0.6</v>
      </c>
      <c r="H444">
        <v>10.6</v>
      </c>
      <c r="I444">
        <v>2.8</v>
      </c>
      <c r="J444">
        <v>16.8</v>
      </c>
      <c r="K444">
        <v>0</v>
      </c>
      <c r="L444">
        <v>15.8</v>
      </c>
      <c r="M444">
        <v>0.2</v>
      </c>
      <c r="N444">
        <v>44.8</v>
      </c>
      <c r="O444">
        <v>0</v>
      </c>
      <c r="P444">
        <v>3.7</v>
      </c>
      <c r="Q444">
        <v>8.6999999999999993</v>
      </c>
      <c r="R444">
        <v>4.3</v>
      </c>
      <c r="S444">
        <v>13.7</v>
      </c>
      <c r="T444">
        <v>3.5</v>
      </c>
      <c r="U444">
        <v>12.3</v>
      </c>
      <c r="V444">
        <v>3.6</v>
      </c>
      <c r="W444">
        <v>7</v>
      </c>
      <c r="X444">
        <v>0</v>
      </c>
      <c r="Y444">
        <v>0</v>
      </c>
      <c r="Z444">
        <v>1</v>
      </c>
      <c r="AA444">
        <v>0</v>
      </c>
      <c r="AB444">
        <v>3</v>
      </c>
      <c r="AC444">
        <v>0</v>
      </c>
      <c r="AD444">
        <v>3</v>
      </c>
      <c r="AE444">
        <v>0</v>
      </c>
      <c r="AY444" s="59"/>
    </row>
    <row r="445" spans="1:51">
      <c r="A445" s="19">
        <v>43638</v>
      </c>
      <c r="B445" t="s">
        <v>52</v>
      </c>
      <c r="C445" s="19">
        <v>43928</v>
      </c>
      <c r="D445">
        <v>84</v>
      </c>
      <c r="E445">
        <v>32.5</v>
      </c>
      <c r="F445">
        <v>0</v>
      </c>
      <c r="G445">
        <v>0.9</v>
      </c>
      <c r="H445">
        <v>7.7</v>
      </c>
      <c r="I445">
        <v>3.2</v>
      </c>
      <c r="J445">
        <v>26.1</v>
      </c>
      <c r="K445">
        <v>0</v>
      </c>
      <c r="L445">
        <v>15.4</v>
      </c>
      <c r="M445">
        <v>0.8</v>
      </c>
      <c r="N445">
        <v>35.299999999999997</v>
      </c>
      <c r="O445">
        <v>0</v>
      </c>
      <c r="P445">
        <v>4.2</v>
      </c>
      <c r="Q445">
        <v>7.4</v>
      </c>
      <c r="R445">
        <v>4.5</v>
      </c>
      <c r="S445">
        <v>24.9</v>
      </c>
      <c r="T445">
        <v>3.7</v>
      </c>
      <c r="U445">
        <v>11.8</v>
      </c>
      <c r="V445">
        <v>4.2</v>
      </c>
      <c r="W445">
        <v>36</v>
      </c>
      <c r="X445">
        <v>0</v>
      </c>
      <c r="Y445">
        <v>0</v>
      </c>
      <c r="Z445">
        <v>1</v>
      </c>
      <c r="AA445">
        <v>0</v>
      </c>
      <c r="AB445">
        <v>29</v>
      </c>
      <c r="AC445">
        <v>0</v>
      </c>
      <c r="AD445">
        <v>17</v>
      </c>
      <c r="AE445">
        <v>0</v>
      </c>
      <c r="AY445" s="59"/>
    </row>
    <row r="446" spans="1:51">
      <c r="A446" s="19">
        <v>43638</v>
      </c>
      <c r="B446" t="s">
        <v>53</v>
      </c>
      <c r="C446" s="19">
        <v>43949</v>
      </c>
      <c r="D446">
        <v>60</v>
      </c>
      <c r="E446">
        <v>31.6</v>
      </c>
      <c r="F446">
        <v>0</v>
      </c>
      <c r="G446">
        <v>3.9</v>
      </c>
      <c r="H446">
        <v>12.2</v>
      </c>
      <c r="I446">
        <v>0.1</v>
      </c>
      <c r="J446">
        <v>20.5</v>
      </c>
      <c r="K446">
        <v>0</v>
      </c>
      <c r="L446">
        <v>15.6</v>
      </c>
      <c r="M446">
        <v>0.8</v>
      </c>
      <c r="N446">
        <v>34.799999999999997</v>
      </c>
      <c r="O446">
        <v>0</v>
      </c>
      <c r="P446">
        <v>5.8</v>
      </c>
      <c r="Q446">
        <v>11.1</v>
      </c>
      <c r="R446">
        <v>4</v>
      </c>
      <c r="S446">
        <v>18.7</v>
      </c>
      <c r="T446">
        <v>3.8</v>
      </c>
      <c r="U446">
        <v>13.1</v>
      </c>
      <c r="V446">
        <v>4.3</v>
      </c>
      <c r="W446">
        <v>26</v>
      </c>
      <c r="X446">
        <v>0</v>
      </c>
      <c r="Y446">
        <v>0</v>
      </c>
      <c r="Z446">
        <v>4</v>
      </c>
      <c r="AA446">
        <v>0</v>
      </c>
      <c r="AB446">
        <v>17</v>
      </c>
      <c r="AC446">
        <v>0</v>
      </c>
      <c r="AD446">
        <v>13</v>
      </c>
      <c r="AE446">
        <v>0</v>
      </c>
      <c r="AY446" s="59"/>
    </row>
    <row r="447" spans="1:51">
      <c r="A447" s="19">
        <v>43638</v>
      </c>
      <c r="B447" t="s">
        <v>54</v>
      </c>
      <c r="C447" s="19">
        <v>43949</v>
      </c>
      <c r="D447">
        <v>21</v>
      </c>
      <c r="E447">
        <v>45.4</v>
      </c>
      <c r="F447">
        <v>0</v>
      </c>
      <c r="G447">
        <v>4.5999999999999996</v>
      </c>
      <c r="H447">
        <v>13.7</v>
      </c>
      <c r="I447">
        <v>0.1</v>
      </c>
      <c r="J447">
        <v>21.7</v>
      </c>
      <c r="K447">
        <v>0</v>
      </c>
      <c r="L447">
        <v>14.6</v>
      </c>
      <c r="M447">
        <v>1.1000000000000001</v>
      </c>
      <c r="N447">
        <v>52.7</v>
      </c>
      <c r="O447">
        <v>0</v>
      </c>
      <c r="P447">
        <v>4.2</v>
      </c>
      <c r="Q447">
        <v>8.5</v>
      </c>
      <c r="R447">
        <v>2.5</v>
      </c>
      <c r="S447">
        <v>14.5</v>
      </c>
      <c r="T447">
        <v>2.6</v>
      </c>
      <c r="U447">
        <v>8.8000000000000007</v>
      </c>
      <c r="V447">
        <v>3.3</v>
      </c>
      <c r="W447">
        <v>11</v>
      </c>
      <c r="X447">
        <v>0</v>
      </c>
      <c r="Y447">
        <v>0</v>
      </c>
      <c r="Z447">
        <v>2</v>
      </c>
      <c r="AA447">
        <v>0</v>
      </c>
      <c r="AB447">
        <v>5</v>
      </c>
      <c r="AC447">
        <v>0</v>
      </c>
      <c r="AD447">
        <v>3</v>
      </c>
      <c r="AE447">
        <v>0</v>
      </c>
      <c r="AY447" s="59"/>
    </row>
    <row r="448" spans="1:51">
      <c r="A448" s="19">
        <v>43638</v>
      </c>
      <c r="B448" t="s">
        <v>55</v>
      </c>
      <c r="C448" s="19">
        <v>43949</v>
      </c>
      <c r="D448">
        <v>96</v>
      </c>
      <c r="E448">
        <v>33.5</v>
      </c>
      <c r="F448">
        <v>0</v>
      </c>
      <c r="G448">
        <v>6.3</v>
      </c>
      <c r="H448">
        <v>12</v>
      </c>
      <c r="I448">
        <v>0.1</v>
      </c>
      <c r="J448">
        <v>20.100000000000001</v>
      </c>
      <c r="K448">
        <v>0</v>
      </c>
      <c r="L448">
        <v>15.8</v>
      </c>
      <c r="M448">
        <v>2.5</v>
      </c>
      <c r="N448">
        <v>36.4</v>
      </c>
      <c r="O448">
        <v>0</v>
      </c>
      <c r="P448">
        <v>6.5</v>
      </c>
      <c r="Q448">
        <v>10.5</v>
      </c>
      <c r="R448">
        <v>4</v>
      </c>
      <c r="S448">
        <v>17.3</v>
      </c>
      <c r="T448">
        <v>3.8</v>
      </c>
      <c r="U448">
        <v>12.6</v>
      </c>
      <c r="V448">
        <v>4.8</v>
      </c>
      <c r="W448">
        <v>43</v>
      </c>
      <c r="X448">
        <v>0</v>
      </c>
      <c r="Y448">
        <v>0</v>
      </c>
      <c r="Z448">
        <v>6</v>
      </c>
      <c r="AA448">
        <v>0</v>
      </c>
      <c r="AB448">
        <v>26</v>
      </c>
      <c r="AC448">
        <v>0</v>
      </c>
      <c r="AD448">
        <v>20</v>
      </c>
      <c r="AE448">
        <v>0</v>
      </c>
      <c r="AY448" s="59"/>
    </row>
    <row r="449" spans="1:51">
      <c r="A449" s="19">
        <v>43638</v>
      </c>
      <c r="B449" t="s">
        <v>56</v>
      </c>
      <c r="C449" s="19">
        <v>43949</v>
      </c>
      <c r="D449">
        <v>274</v>
      </c>
      <c r="E449">
        <v>37</v>
      </c>
      <c r="F449">
        <v>0</v>
      </c>
      <c r="G449">
        <v>2.8</v>
      </c>
      <c r="H449">
        <v>14.2</v>
      </c>
      <c r="I449">
        <v>0.1</v>
      </c>
      <c r="J449">
        <v>24.4</v>
      </c>
      <c r="K449">
        <v>0</v>
      </c>
      <c r="L449">
        <v>19.3</v>
      </c>
      <c r="M449">
        <v>2.5</v>
      </c>
      <c r="N449">
        <v>36.799999999999997</v>
      </c>
      <c r="O449">
        <v>0</v>
      </c>
      <c r="P449">
        <v>3.8</v>
      </c>
      <c r="Q449">
        <v>10.199999999999999</v>
      </c>
      <c r="R449">
        <v>3.1</v>
      </c>
      <c r="S449">
        <v>18.2</v>
      </c>
      <c r="T449">
        <v>2.7</v>
      </c>
      <c r="U449">
        <v>12.8</v>
      </c>
      <c r="V449">
        <v>3.5</v>
      </c>
      <c r="W449">
        <v>110</v>
      </c>
      <c r="X449">
        <v>0</v>
      </c>
      <c r="Y449">
        <v>0</v>
      </c>
      <c r="Z449">
        <v>33</v>
      </c>
      <c r="AA449">
        <v>0</v>
      </c>
      <c r="AB449">
        <v>73</v>
      </c>
      <c r="AC449">
        <v>0</v>
      </c>
      <c r="AD449">
        <v>58</v>
      </c>
      <c r="AE449">
        <v>0</v>
      </c>
      <c r="AY449" s="59"/>
    </row>
    <row r="450" spans="1:51">
      <c r="A450" s="19">
        <v>43638</v>
      </c>
      <c r="B450" t="s">
        <v>57</v>
      </c>
      <c r="C450" s="19">
        <v>43949</v>
      </c>
      <c r="D450">
        <v>186</v>
      </c>
      <c r="E450">
        <v>42.9</v>
      </c>
      <c r="F450">
        <v>0</v>
      </c>
      <c r="G450">
        <v>2.5</v>
      </c>
      <c r="H450">
        <v>9</v>
      </c>
      <c r="I450">
        <v>1.6</v>
      </c>
      <c r="J450">
        <v>15.9</v>
      </c>
      <c r="K450">
        <v>0</v>
      </c>
      <c r="L450">
        <v>11.6</v>
      </c>
      <c r="M450">
        <v>0.5</v>
      </c>
      <c r="N450">
        <v>53.1</v>
      </c>
      <c r="O450">
        <v>0</v>
      </c>
      <c r="P450">
        <v>4.4000000000000004</v>
      </c>
      <c r="Q450">
        <v>8</v>
      </c>
      <c r="R450">
        <v>3.5</v>
      </c>
      <c r="S450">
        <v>11.8</v>
      </c>
      <c r="T450">
        <v>3.5</v>
      </c>
      <c r="U450">
        <v>8.1999999999999993</v>
      </c>
      <c r="V450">
        <v>3.7</v>
      </c>
      <c r="W450">
        <v>125</v>
      </c>
      <c r="X450">
        <v>0</v>
      </c>
      <c r="Y450">
        <v>0</v>
      </c>
      <c r="Z450">
        <v>4</v>
      </c>
      <c r="AA450">
        <v>0</v>
      </c>
      <c r="AB450">
        <v>47</v>
      </c>
      <c r="AC450">
        <v>0</v>
      </c>
      <c r="AD450">
        <v>10</v>
      </c>
      <c r="AE450">
        <v>0</v>
      </c>
      <c r="AY450" s="59"/>
    </row>
    <row r="451" spans="1:51">
      <c r="A451" s="19">
        <v>43638</v>
      </c>
      <c r="B451" t="s">
        <v>58</v>
      </c>
      <c r="C451" s="19">
        <v>43949</v>
      </c>
      <c r="D451">
        <v>26</v>
      </c>
      <c r="E451">
        <v>33.9</v>
      </c>
      <c r="F451">
        <v>0</v>
      </c>
      <c r="G451">
        <v>7.3</v>
      </c>
      <c r="H451">
        <v>9.1999999999999993</v>
      </c>
      <c r="I451">
        <v>0.1</v>
      </c>
      <c r="J451">
        <v>22.1</v>
      </c>
      <c r="K451">
        <v>0</v>
      </c>
      <c r="L451">
        <v>13</v>
      </c>
      <c r="M451">
        <v>3.4</v>
      </c>
      <c r="N451">
        <v>37.299999999999997</v>
      </c>
      <c r="O451">
        <v>0</v>
      </c>
      <c r="P451">
        <v>7.2</v>
      </c>
      <c r="Q451">
        <v>8.4</v>
      </c>
      <c r="R451">
        <v>4</v>
      </c>
      <c r="S451">
        <v>19.600000000000001</v>
      </c>
      <c r="T451">
        <v>3.9</v>
      </c>
      <c r="U451">
        <v>10.3</v>
      </c>
      <c r="V451">
        <v>5.0999999999999996</v>
      </c>
      <c r="W451">
        <v>14</v>
      </c>
      <c r="X451">
        <v>0</v>
      </c>
      <c r="Y451">
        <v>0</v>
      </c>
      <c r="Z451">
        <v>1</v>
      </c>
      <c r="AA451">
        <v>0</v>
      </c>
      <c r="AB451">
        <v>9</v>
      </c>
      <c r="AC451">
        <v>0</v>
      </c>
      <c r="AD451">
        <v>2</v>
      </c>
      <c r="AE451">
        <v>0</v>
      </c>
      <c r="AY451" s="59"/>
    </row>
    <row r="452" spans="1:51">
      <c r="A452" s="19">
        <v>43638</v>
      </c>
      <c r="B452" t="s">
        <v>59</v>
      </c>
      <c r="C452" s="19">
        <v>43953</v>
      </c>
      <c r="D452">
        <v>7</v>
      </c>
      <c r="E452">
        <v>37.1</v>
      </c>
      <c r="F452">
        <v>0</v>
      </c>
      <c r="G452">
        <v>2.5</v>
      </c>
      <c r="H452">
        <v>8</v>
      </c>
      <c r="I452">
        <v>1.4</v>
      </c>
      <c r="J452">
        <v>18.7</v>
      </c>
      <c r="K452">
        <v>0</v>
      </c>
      <c r="L452">
        <v>12</v>
      </c>
      <c r="M452">
        <v>1.2</v>
      </c>
      <c r="N452">
        <v>43.7</v>
      </c>
      <c r="O452">
        <v>0</v>
      </c>
      <c r="P452">
        <v>4.8</v>
      </c>
      <c r="Q452">
        <v>8</v>
      </c>
      <c r="R452">
        <v>4.3</v>
      </c>
      <c r="S452">
        <v>16.399999999999999</v>
      </c>
      <c r="T452">
        <v>4.0999999999999996</v>
      </c>
      <c r="U452">
        <v>9.8000000000000007</v>
      </c>
      <c r="V452">
        <v>4.3</v>
      </c>
      <c r="W452">
        <v>5</v>
      </c>
      <c r="X452">
        <v>0</v>
      </c>
      <c r="Y452">
        <v>0</v>
      </c>
      <c r="Z452">
        <v>0</v>
      </c>
      <c r="AA452">
        <v>0</v>
      </c>
      <c r="AB452">
        <v>2</v>
      </c>
      <c r="AC452">
        <v>0</v>
      </c>
      <c r="AD452">
        <v>0</v>
      </c>
      <c r="AE452">
        <v>0</v>
      </c>
      <c r="AY452" s="59"/>
    </row>
    <row r="453" spans="1:51">
      <c r="A453" s="19">
        <v>43638</v>
      </c>
      <c r="B453" t="s">
        <v>60</v>
      </c>
      <c r="C453" s="19">
        <v>43953</v>
      </c>
      <c r="D453">
        <v>39</v>
      </c>
      <c r="E453">
        <v>40.700000000000003</v>
      </c>
      <c r="F453">
        <v>0</v>
      </c>
      <c r="G453">
        <v>1</v>
      </c>
      <c r="H453">
        <v>9.4</v>
      </c>
      <c r="I453">
        <v>2.7</v>
      </c>
      <c r="J453">
        <v>14.7</v>
      </c>
      <c r="K453">
        <v>0</v>
      </c>
      <c r="L453">
        <v>14.3</v>
      </c>
      <c r="M453">
        <v>0.2</v>
      </c>
      <c r="N453">
        <v>49</v>
      </c>
      <c r="O453">
        <v>0</v>
      </c>
      <c r="P453">
        <v>4</v>
      </c>
      <c r="Q453">
        <v>8</v>
      </c>
      <c r="R453">
        <v>4.5999999999999996</v>
      </c>
      <c r="S453">
        <v>11.1</v>
      </c>
      <c r="T453">
        <v>3.7</v>
      </c>
      <c r="U453">
        <v>10.8</v>
      </c>
      <c r="V453">
        <v>3.9</v>
      </c>
      <c r="W453">
        <v>28</v>
      </c>
      <c r="X453">
        <v>0</v>
      </c>
      <c r="Y453">
        <v>0</v>
      </c>
      <c r="Z453">
        <v>1</v>
      </c>
      <c r="AA453">
        <v>0</v>
      </c>
      <c r="AB453">
        <v>5</v>
      </c>
      <c r="AC453">
        <v>0</v>
      </c>
      <c r="AD453">
        <v>5</v>
      </c>
      <c r="AE453">
        <v>0</v>
      </c>
      <c r="AY453" s="59"/>
    </row>
    <row r="454" spans="1:51">
      <c r="A454" s="19">
        <v>43638</v>
      </c>
      <c r="B454" t="s">
        <v>61</v>
      </c>
      <c r="C454" s="19">
        <v>43956</v>
      </c>
      <c r="D454">
        <v>82</v>
      </c>
      <c r="E454">
        <v>43.2</v>
      </c>
      <c r="F454">
        <v>0</v>
      </c>
      <c r="G454">
        <v>0.6</v>
      </c>
      <c r="H454">
        <v>23.9</v>
      </c>
      <c r="I454">
        <v>4.8</v>
      </c>
      <c r="J454">
        <v>20</v>
      </c>
      <c r="K454">
        <v>0</v>
      </c>
      <c r="L454">
        <v>11.2</v>
      </c>
      <c r="M454">
        <v>0.4</v>
      </c>
      <c r="N454">
        <v>46.8</v>
      </c>
      <c r="O454">
        <v>0</v>
      </c>
      <c r="P454">
        <v>2.9</v>
      </c>
      <c r="Q454">
        <v>17.600000000000001</v>
      </c>
      <c r="R454">
        <v>4.2</v>
      </c>
      <c r="S454">
        <v>13</v>
      </c>
      <c r="T454">
        <v>3</v>
      </c>
      <c r="U454">
        <v>6.6</v>
      </c>
      <c r="V454">
        <v>2.9</v>
      </c>
      <c r="W454">
        <v>39</v>
      </c>
      <c r="X454">
        <v>0</v>
      </c>
      <c r="Y454">
        <v>0</v>
      </c>
      <c r="Z454">
        <v>21</v>
      </c>
      <c r="AA454">
        <v>0</v>
      </c>
      <c r="AB454">
        <v>18</v>
      </c>
      <c r="AC454">
        <v>0</v>
      </c>
      <c r="AD454">
        <v>4</v>
      </c>
      <c r="AE454">
        <v>0</v>
      </c>
      <c r="AY454" s="59"/>
    </row>
    <row r="455" spans="1:51">
      <c r="A455" s="19">
        <v>43638</v>
      </c>
      <c r="B455" t="s">
        <v>62</v>
      </c>
      <c r="C455" s="19">
        <v>43963</v>
      </c>
      <c r="D455">
        <v>29</v>
      </c>
      <c r="E455">
        <v>40.6</v>
      </c>
      <c r="F455">
        <v>0</v>
      </c>
      <c r="G455">
        <v>2.4</v>
      </c>
      <c r="H455">
        <v>8.4</v>
      </c>
      <c r="I455">
        <v>0</v>
      </c>
      <c r="J455">
        <v>14.1</v>
      </c>
      <c r="K455">
        <v>0</v>
      </c>
      <c r="L455">
        <v>16.2</v>
      </c>
      <c r="M455">
        <v>0.4</v>
      </c>
      <c r="N455">
        <v>47.9</v>
      </c>
      <c r="O455">
        <v>0</v>
      </c>
      <c r="P455">
        <v>4.7</v>
      </c>
      <c r="Q455">
        <v>7.7</v>
      </c>
      <c r="R455">
        <v>3.5</v>
      </c>
      <c r="S455">
        <v>10.9</v>
      </c>
      <c r="T455">
        <v>3.8</v>
      </c>
      <c r="U455">
        <v>12.6</v>
      </c>
      <c r="V455">
        <v>4.0999999999999996</v>
      </c>
      <c r="W455">
        <v>19</v>
      </c>
      <c r="X455">
        <v>0</v>
      </c>
      <c r="Y455">
        <v>0</v>
      </c>
      <c r="Z455">
        <v>0</v>
      </c>
      <c r="AA455">
        <v>0</v>
      </c>
      <c r="AB455">
        <v>3</v>
      </c>
      <c r="AC455">
        <v>0</v>
      </c>
      <c r="AD455">
        <v>7</v>
      </c>
      <c r="AE455">
        <v>0</v>
      </c>
      <c r="AY455" s="59"/>
    </row>
    <row r="456" spans="1:51">
      <c r="A456" s="19">
        <v>43638</v>
      </c>
      <c r="B456" t="s">
        <v>63</v>
      </c>
      <c r="C456" s="19">
        <v>43963</v>
      </c>
      <c r="D456">
        <v>28</v>
      </c>
      <c r="E456">
        <v>46.7</v>
      </c>
      <c r="F456">
        <v>0</v>
      </c>
      <c r="G456">
        <v>3.1</v>
      </c>
      <c r="H456">
        <v>6.7</v>
      </c>
      <c r="I456">
        <v>3.8</v>
      </c>
      <c r="J456">
        <v>13.2</v>
      </c>
      <c r="K456">
        <v>0</v>
      </c>
      <c r="L456">
        <v>9.1</v>
      </c>
      <c r="M456">
        <v>0.3</v>
      </c>
      <c r="N456">
        <v>57.9</v>
      </c>
      <c r="O456">
        <v>0</v>
      </c>
      <c r="P456">
        <v>4.5999999999999996</v>
      </c>
      <c r="Q456">
        <v>6.1</v>
      </c>
      <c r="R456">
        <v>4.5999999999999996</v>
      </c>
      <c r="S456">
        <v>9.1</v>
      </c>
      <c r="T456">
        <v>3.6</v>
      </c>
      <c r="U456">
        <v>6.6</v>
      </c>
      <c r="V456">
        <v>3.5</v>
      </c>
      <c r="W456">
        <v>24</v>
      </c>
      <c r="X456">
        <v>0</v>
      </c>
      <c r="Y456">
        <v>0</v>
      </c>
      <c r="Z456">
        <v>0</v>
      </c>
      <c r="AA456">
        <v>0</v>
      </c>
      <c r="AB456">
        <v>3</v>
      </c>
      <c r="AC456">
        <v>0</v>
      </c>
      <c r="AD456">
        <v>1</v>
      </c>
      <c r="AE456">
        <v>0</v>
      </c>
      <c r="AY456" s="59"/>
    </row>
    <row r="457" spans="1:51">
      <c r="A457" s="19">
        <v>43638</v>
      </c>
      <c r="B457" t="s">
        <v>64</v>
      </c>
      <c r="C457" s="19">
        <v>43970</v>
      </c>
      <c r="D457">
        <v>54</v>
      </c>
      <c r="E457">
        <v>44.3</v>
      </c>
      <c r="F457">
        <v>0</v>
      </c>
      <c r="G457">
        <v>5.0999999999999996</v>
      </c>
      <c r="H457">
        <v>8.8000000000000007</v>
      </c>
      <c r="I457">
        <v>3.3</v>
      </c>
      <c r="J457">
        <v>14.5</v>
      </c>
      <c r="K457">
        <v>0</v>
      </c>
      <c r="L457">
        <v>7.6</v>
      </c>
      <c r="M457">
        <v>0.4</v>
      </c>
      <c r="N457">
        <v>53.2</v>
      </c>
      <c r="O457">
        <v>0</v>
      </c>
      <c r="P457">
        <v>5.5</v>
      </c>
      <c r="Q457">
        <v>7.6</v>
      </c>
      <c r="R457">
        <v>4.7</v>
      </c>
      <c r="S457">
        <v>10.8</v>
      </c>
      <c r="T457">
        <v>3.5</v>
      </c>
      <c r="U457">
        <v>6.2</v>
      </c>
      <c r="V457">
        <v>3.7</v>
      </c>
      <c r="W457">
        <v>45</v>
      </c>
      <c r="X457">
        <v>0</v>
      </c>
      <c r="Y457">
        <v>0</v>
      </c>
      <c r="Z457">
        <v>1</v>
      </c>
      <c r="AA457">
        <v>0</v>
      </c>
      <c r="AB457">
        <v>7</v>
      </c>
      <c r="AC457">
        <v>0</v>
      </c>
      <c r="AD457">
        <v>1</v>
      </c>
      <c r="AE457">
        <v>0</v>
      </c>
      <c r="AY457" s="59"/>
    </row>
    <row r="458" spans="1:51">
      <c r="A458" s="19">
        <v>43638</v>
      </c>
      <c r="B458" t="s">
        <v>65</v>
      </c>
      <c r="C458" s="19">
        <v>43970</v>
      </c>
      <c r="D458">
        <v>61</v>
      </c>
      <c r="E458">
        <v>35.1</v>
      </c>
      <c r="F458">
        <v>0</v>
      </c>
      <c r="G458">
        <v>1.3</v>
      </c>
      <c r="H458">
        <v>8.8000000000000007</v>
      </c>
      <c r="I458">
        <v>0.5</v>
      </c>
      <c r="J458">
        <v>24.2</v>
      </c>
      <c r="K458">
        <v>0</v>
      </c>
      <c r="L458">
        <v>13</v>
      </c>
      <c r="M458">
        <v>5.6</v>
      </c>
      <c r="N458">
        <v>37.700000000000003</v>
      </c>
      <c r="O458">
        <v>0</v>
      </c>
      <c r="P458">
        <v>4.4000000000000004</v>
      </c>
      <c r="Q458">
        <v>8.3000000000000007</v>
      </c>
      <c r="R458">
        <v>3.9</v>
      </c>
      <c r="S458">
        <v>20.9</v>
      </c>
      <c r="T458">
        <v>3.8</v>
      </c>
      <c r="U458">
        <v>10.3</v>
      </c>
      <c r="V458">
        <v>6.1</v>
      </c>
      <c r="W458">
        <v>33</v>
      </c>
      <c r="X458">
        <v>0</v>
      </c>
      <c r="Y458">
        <v>0</v>
      </c>
      <c r="Z458">
        <v>1</v>
      </c>
      <c r="AA458">
        <v>0</v>
      </c>
      <c r="AB458">
        <v>22</v>
      </c>
      <c r="AC458">
        <v>0</v>
      </c>
      <c r="AD458">
        <v>5</v>
      </c>
      <c r="AE458">
        <v>0</v>
      </c>
      <c r="AY458" s="59"/>
    </row>
    <row r="459" spans="1:51">
      <c r="A459" s="19">
        <v>43638</v>
      </c>
      <c r="B459" t="s">
        <v>143</v>
      </c>
      <c r="C459" s="19">
        <v>43984</v>
      </c>
      <c r="D459">
        <v>20</v>
      </c>
      <c r="E459">
        <v>35.799999999999997</v>
      </c>
      <c r="F459">
        <v>0</v>
      </c>
      <c r="G459">
        <v>8.8000000000000007</v>
      </c>
      <c r="H459">
        <v>9.4</v>
      </c>
      <c r="I459">
        <v>0.9</v>
      </c>
      <c r="J459">
        <v>17.2</v>
      </c>
      <c r="K459">
        <v>0</v>
      </c>
      <c r="L459">
        <v>11.3</v>
      </c>
      <c r="M459">
        <v>2.5</v>
      </c>
      <c r="N459">
        <v>39.4</v>
      </c>
      <c r="O459">
        <v>0</v>
      </c>
      <c r="P459">
        <v>8.4</v>
      </c>
      <c r="Q459">
        <v>9.4</v>
      </c>
      <c r="R459">
        <v>4.5</v>
      </c>
      <c r="S459">
        <v>14.4</v>
      </c>
      <c r="T459">
        <v>4.3</v>
      </c>
      <c r="U459">
        <v>9.5</v>
      </c>
      <c r="V459">
        <v>5.5</v>
      </c>
      <c r="W459">
        <v>13</v>
      </c>
      <c r="X459">
        <v>0</v>
      </c>
      <c r="Y459">
        <v>0</v>
      </c>
      <c r="Z459">
        <v>0</v>
      </c>
      <c r="AA459">
        <v>0</v>
      </c>
      <c r="AB459">
        <v>6</v>
      </c>
      <c r="AC459">
        <v>0</v>
      </c>
      <c r="AD459">
        <v>1</v>
      </c>
      <c r="AE459">
        <v>0</v>
      </c>
      <c r="AY459" s="59"/>
    </row>
    <row r="460" spans="1:51">
      <c r="A460" s="19">
        <v>43638</v>
      </c>
      <c r="B460" t="s">
        <v>67</v>
      </c>
      <c r="C460" s="19">
        <v>43984</v>
      </c>
      <c r="D460">
        <v>19</v>
      </c>
      <c r="E460">
        <v>37.200000000000003</v>
      </c>
      <c r="F460">
        <v>0</v>
      </c>
      <c r="G460">
        <v>0.7</v>
      </c>
      <c r="H460">
        <v>11.7</v>
      </c>
      <c r="I460">
        <v>2.2999999999999998</v>
      </c>
      <c r="J460">
        <v>17.399999999999999</v>
      </c>
      <c r="K460">
        <v>0</v>
      </c>
      <c r="L460">
        <v>15.6</v>
      </c>
      <c r="M460">
        <v>0.6</v>
      </c>
      <c r="N460">
        <v>40.799999999999997</v>
      </c>
      <c r="O460">
        <v>0</v>
      </c>
      <c r="P460">
        <v>4.4000000000000004</v>
      </c>
      <c r="Q460">
        <v>9.6</v>
      </c>
      <c r="R460">
        <v>4.5</v>
      </c>
      <c r="S460">
        <v>13.9</v>
      </c>
      <c r="T460">
        <v>4.2</v>
      </c>
      <c r="U460">
        <v>12.2</v>
      </c>
      <c r="V460">
        <v>4.4000000000000004</v>
      </c>
      <c r="W460">
        <v>10</v>
      </c>
      <c r="X460">
        <v>0</v>
      </c>
      <c r="Y460">
        <v>0</v>
      </c>
      <c r="Z460">
        <v>1</v>
      </c>
      <c r="AA460">
        <v>0</v>
      </c>
      <c r="AB460">
        <v>4</v>
      </c>
      <c r="AC460">
        <v>0</v>
      </c>
      <c r="AD460">
        <v>4</v>
      </c>
      <c r="AE460">
        <v>0</v>
      </c>
      <c r="AY460" s="59"/>
    </row>
    <row r="461" spans="1:51">
      <c r="A461" s="19">
        <v>43638</v>
      </c>
      <c r="B461" t="s">
        <v>68</v>
      </c>
      <c r="C461" s="19">
        <v>43984</v>
      </c>
      <c r="D461">
        <v>126</v>
      </c>
      <c r="E461">
        <v>36.799999999999997</v>
      </c>
      <c r="F461">
        <v>0</v>
      </c>
      <c r="G461">
        <v>16.100000000000001</v>
      </c>
      <c r="H461">
        <v>11.3</v>
      </c>
      <c r="I461">
        <v>0</v>
      </c>
      <c r="J461">
        <v>26</v>
      </c>
      <c r="K461">
        <v>0</v>
      </c>
      <c r="L461">
        <v>14.3</v>
      </c>
      <c r="M461">
        <v>5.0999999999999996</v>
      </c>
      <c r="N461">
        <v>35.200000000000003</v>
      </c>
      <c r="O461">
        <v>0</v>
      </c>
      <c r="P461">
        <v>11.4</v>
      </c>
      <c r="Q461">
        <v>8</v>
      </c>
      <c r="R461">
        <v>3.1</v>
      </c>
      <c r="S461">
        <v>20.5</v>
      </c>
      <c r="T461">
        <v>3.3</v>
      </c>
      <c r="U461">
        <v>9.6</v>
      </c>
      <c r="V461">
        <v>5.3</v>
      </c>
      <c r="W461">
        <v>49</v>
      </c>
      <c r="X461">
        <v>0</v>
      </c>
      <c r="Y461">
        <v>21</v>
      </c>
      <c r="Z461">
        <v>6</v>
      </c>
      <c r="AA461">
        <v>0</v>
      </c>
      <c r="AB461">
        <v>34</v>
      </c>
      <c r="AC461">
        <v>0</v>
      </c>
      <c r="AD461">
        <v>16</v>
      </c>
      <c r="AE461">
        <v>0</v>
      </c>
      <c r="AY461" s="59"/>
    </row>
    <row r="462" spans="1:51">
      <c r="A462" s="19">
        <v>43638</v>
      </c>
      <c r="B462" t="s">
        <v>69</v>
      </c>
      <c r="C462" s="19">
        <v>43984</v>
      </c>
      <c r="D462">
        <v>34</v>
      </c>
      <c r="E462">
        <v>34.700000000000003</v>
      </c>
      <c r="F462">
        <v>0</v>
      </c>
      <c r="G462">
        <v>1.6</v>
      </c>
      <c r="H462">
        <v>7.8</v>
      </c>
      <c r="I462">
        <v>0.1</v>
      </c>
      <c r="J462">
        <v>23.5</v>
      </c>
      <c r="K462">
        <v>0</v>
      </c>
      <c r="L462">
        <v>13.1</v>
      </c>
      <c r="M462">
        <v>6.6</v>
      </c>
      <c r="N462">
        <v>36.5</v>
      </c>
      <c r="O462">
        <v>0</v>
      </c>
      <c r="P462">
        <v>4.8</v>
      </c>
      <c r="Q462">
        <v>7.6</v>
      </c>
      <c r="R462">
        <v>4.0999999999999996</v>
      </c>
      <c r="S462">
        <v>20.8</v>
      </c>
      <c r="T462">
        <v>4.3</v>
      </c>
      <c r="U462">
        <v>10.5</v>
      </c>
      <c r="V462">
        <v>6.6</v>
      </c>
      <c r="W462">
        <v>18</v>
      </c>
      <c r="X462">
        <v>0</v>
      </c>
      <c r="Y462">
        <v>0</v>
      </c>
      <c r="Z462">
        <v>0</v>
      </c>
      <c r="AA462">
        <v>0</v>
      </c>
      <c r="AB462">
        <v>13</v>
      </c>
      <c r="AC462">
        <v>0</v>
      </c>
      <c r="AD462">
        <v>3</v>
      </c>
      <c r="AE462">
        <v>0</v>
      </c>
      <c r="AY462" s="59"/>
    </row>
    <row r="463" spans="1:51">
      <c r="A463" s="19">
        <v>43638</v>
      </c>
      <c r="B463" t="s">
        <v>70</v>
      </c>
      <c r="C463" s="19">
        <v>43984</v>
      </c>
      <c r="D463">
        <v>16</v>
      </c>
      <c r="E463">
        <v>38.5</v>
      </c>
      <c r="F463">
        <v>0</v>
      </c>
      <c r="G463">
        <v>1.5</v>
      </c>
      <c r="H463">
        <v>10.6</v>
      </c>
      <c r="I463">
        <v>2.6</v>
      </c>
      <c r="J463">
        <v>15.1</v>
      </c>
      <c r="K463">
        <v>0</v>
      </c>
      <c r="L463">
        <v>14.8</v>
      </c>
      <c r="M463">
        <v>0.3</v>
      </c>
      <c r="N463">
        <v>42.8</v>
      </c>
      <c r="O463">
        <v>0</v>
      </c>
      <c r="P463">
        <v>4.5999999999999996</v>
      </c>
      <c r="Q463">
        <v>9.5</v>
      </c>
      <c r="R463">
        <v>4.8</v>
      </c>
      <c r="S463">
        <v>12.3</v>
      </c>
      <c r="T463">
        <v>4.3</v>
      </c>
      <c r="U463">
        <v>11.6</v>
      </c>
      <c r="V463">
        <v>3.9</v>
      </c>
      <c r="W463">
        <v>9</v>
      </c>
      <c r="X463">
        <v>0</v>
      </c>
      <c r="Y463">
        <v>0</v>
      </c>
      <c r="Z463">
        <v>1</v>
      </c>
      <c r="AA463">
        <v>0</v>
      </c>
      <c r="AB463">
        <v>4</v>
      </c>
      <c r="AC463">
        <v>0</v>
      </c>
      <c r="AD463">
        <v>2</v>
      </c>
      <c r="AE463">
        <v>0</v>
      </c>
      <c r="AY463" s="59"/>
    </row>
    <row r="464" spans="1:51">
      <c r="A464" s="19">
        <v>43638</v>
      </c>
      <c r="B464" t="s">
        <v>71</v>
      </c>
      <c r="C464" s="19">
        <v>43988</v>
      </c>
      <c r="D464">
        <v>7</v>
      </c>
      <c r="E464">
        <v>37.1</v>
      </c>
      <c r="F464">
        <v>0</v>
      </c>
      <c r="G464">
        <v>2.5</v>
      </c>
      <c r="H464">
        <v>8</v>
      </c>
      <c r="I464">
        <v>1.4</v>
      </c>
      <c r="J464">
        <v>18.7</v>
      </c>
      <c r="K464">
        <v>0</v>
      </c>
      <c r="L464">
        <v>12</v>
      </c>
      <c r="M464">
        <v>1.2</v>
      </c>
      <c r="N464">
        <v>41.8</v>
      </c>
      <c r="O464">
        <v>0</v>
      </c>
      <c r="P464">
        <v>5.2</v>
      </c>
      <c r="Q464">
        <v>8</v>
      </c>
      <c r="R464">
        <v>4.9000000000000004</v>
      </c>
      <c r="S464">
        <v>15.9</v>
      </c>
      <c r="T464">
        <v>4</v>
      </c>
      <c r="U464">
        <v>10.3</v>
      </c>
      <c r="V464">
        <v>4.9000000000000004</v>
      </c>
      <c r="W464">
        <v>5</v>
      </c>
      <c r="X464">
        <v>0</v>
      </c>
      <c r="Y464">
        <v>0</v>
      </c>
      <c r="Z464">
        <v>0</v>
      </c>
      <c r="AA464">
        <v>0</v>
      </c>
      <c r="AB464">
        <v>2</v>
      </c>
      <c r="AC464">
        <v>0</v>
      </c>
      <c r="AD464">
        <v>0</v>
      </c>
      <c r="AE464">
        <v>0</v>
      </c>
      <c r="AY464" s="59"/>
    </row>
    <row r="465" spans="1:51">
      <c r="A465" s="19">
        <v>43638</v>
      </c>
      <c r="B465" t="s">
        <v>73</v>
      </c>
      <c r="C465" s="19">
        <v>44013</v>
      </c>
      <c r="D465">
        <v>41</v>
      </c>
      <c r="E465">
        <v>38.5</v>
      </c>
      <c r="F465">
        <v>0</v>
      </c>
      <c r="G465">
        <v>2.7</v>
      </c>
      <c r="H465">
        <v>9.6</v>
      </c>
      <c r="I465">
        <v>2</v>
      </c>
      <c r="J465">
        <v>18.7</v>
      </c>
      <c r="K465">
        <v>0</v>
      </c>
      <c r="L465">
        <v>13.2</v>
      </c>
      <c r="M465">
        <v>1.6</v>
      </c>
      <c r="N465">
        <v>50</v>
      </c>
      <c r="O465">
        <v>0</v>
      </c>
      <c r="P465">
        <v>3.4</v>
      </c>
      <c r="Q465">
        <v>7.9</v>
      </c>
      <c r="R465">
        <v>2.9</v>
      </c>
      <c r="S465">
        <v>16.7</v>
      </c>
      <c r="T465">
        <v>2.2000000000000002</v>
      </c>
      <c r="U465">
        <v>10.6</v>
      </c>
      <c r="V465">
        <v>3.2</v>
      </c>
      <c r="W465">
        <v>2251</v>
      </c>
      <c r="X465">
        <v>0</v>
      </c>
      <c r="Y465">
        <v>21</v>
      </c>
      <c r="Z465">
        <v>165</v>
      </c>
      <c r="AA465">
        <v>14</v>
      </c>
      <c r="AB465">
        <v>1025</v>
      </c>
      <c r="AC465">
        <v>0</v>
      </c>
      <c r="AD465">
        <v>504</v>
      </c>
      <c r="AE465">
        <v>0</v>
      </c>
      <c r="AY465" s="59"/>
    </row>
    <row r="466" spans="1:51">
      <c r="A466" s="19">
        <v>43641</v>
      </c>
      <c r="B466" t="s">
        <v>15</v>
      </c>
      <c r="C466" s="19">
        <v>43864</v>
      </c>
      <c r="D466">
        <v>41</v>
      </c>
      <c r="E466">
        <v>32.799999999999997</v>
      </c>
      <c r="F466">
        <v>0</v>
      </c>
      <c r="G466">
        <v>2.2999999999999998</v>
      </c>
      <c r="H466">
        <v>16.8</v>
      </c>
      <c r="I466">
        <v>3.2</v>
      </c>
      <c r="J466">
        <v>20.100000000000001</v>
      </c>
      <c r="K466">
        <v>0</v>
      </c>
      <c r="L466">
        <v>16.2</v>
      </c>
      <c r="M466">
        <v>1.1000000000000001</v>
      </c>
      <c r="N466">
        <v>40.700000000000003</v>
      </c>
      <c r="O466">
        <v>0</v>
      </c>
      <c r="P466">
        <v>3.6</v>
      </c>
      <c r="Q466">
        <v>13.6</v>
      </c>
      <c r="R466">
        <v>3.6</v>
      </c>
      <c r="S466">
        <v>17.3</v>
      </c>
      <c r="T466">
        <v>2.6</v>
      </c>
      <c r="U466">
        <v>12.7</v>
      </c>
      <c r="V466">
        <v>2.8</v>
      </c>
      <c r="W466">
        <v>16</v>
      </c>
      <c r="X466">
        <v>0</v>
      </c>
      <c r="Y466">
        <v>0</v>
      </c>
      <c r="Z466">
        <v>8</v>
      </c>
      <c r="AA466">
        <v>0</v>
      </c>
      <c r="AB466">
        <v>10</v>
      </c>
      <c r="AC466">
        <v>0</v>
      </c>
      <c r="AD466">
        <v>8</v>
      </c>
      <c r="AE466">
        <v>0</v>
      </c>
      <c r="AY466" s="59"/>
    </row>
    <row r="467" spans="1:51">
      <c r="A467" s="19">
        <v>43641</v>
      </c>
      <c r="B467" t="s">
        <v>16</v>
      </c>
      <c r="C467" s="19">
        <v>43872</v>
      </c>
      <c r="D467">
        <v>24</v>
      </c>
      <c r="E467">
        <v>34.200000000000003</v>
      </c>
      <c r="F467">
        <v>0</v>
      </c>
      <c r="G467">
        <v>2.2999999999999998</v>
      </c>
      <c r="H467">
        <v>11.3</v>
      </c>
      <c r="I467">
        <v>1.7</v>
      </c>
      <c r="J467">
        <v>17.5</v>
      </c>
      <c r="K467">
        <v>0</v>
      </c>
      <c r="L467">
        <v>13.6</v>
      </c>
      <c r="M467">
        <v>1.3</v>
      </c>
      <c r="N467">
        <v>46.3</v>
      </c>
      <c r="O467">
        <v>0</v>
      </c>
      <c r="P467">
        <v>4</v>
      </c>
      <c r="Q467">
        <v>9.4</v>
      </c>
      <c r="R467">
        <v>3.5</v>
      </c>
      <c r="S467">
        <v>15</v>
      </c>
      <c r="T467">
        <v>3</v>
      </c>
      <c r="U467">
        <v>11.7</v>
      </c>
      <c r="V467">
        <v>3.6</v>
      </c>
      <c r="W467">
        <v>14</v>
      </c>
      <c r="X467">
        <v>0</v>
      </c>
      <c r="Y467">
        <v>0</v>
      </c>
      <c r="Z467">
        <v>1</v>
      </c>
      <c r="AA467">
        <v>0</v>
      </c>
      <c r="AB467">
        <v>7</v>
      </c>
      <c r="AC467">
        <v>0</v>
      </c>
      <c r="AD467">
        <v>2</v>
      </c>
      <c r="AE467">
        <v>0</v>
      </c>
      <c r="AY467" s="59"/>
    </row>
    <row r="468" spans="1:51">
      <c r="A468" s="19">
        <v>43641</v>
      </c>
      <c r="B468" t="s">
        <v>17</v>
      </c>
      <c r="C468" s="19">
        <v>43883</v>
      </c>
      <c r="D468">
        <v>36</v>
      </c>
      <c r="E468">
        <v>35</v>
      </c>
      <c r="F468">
        <v>0</v>
      </c>
      <c r="G468">
        <v>1.6</v>
      </c>
      <c r="H468">
        <v>8</v>
      </c>
      <c r="I468">
        <v>1</v>
      </c>
      <c r="J468">
        <v>15.8</v>
      </c>
      <c r="K468">
        <v>0</v>
      </c>
      <c r="L468">
        <v>17.8</v>
      </c>
      <c r="M468">
        <v>2.6</v>
      </c>
      <c r="N468">
        <v>46.4</v>
      </c>
      <c r="O468">
        <v>0</v>
      </c>
      <c r="P468">
        <v>3.8</v>
      </c>
      <c r="Q468">
        <v>7</v>
      </c>
      <c r="R468">
        <v>3.5</v>
      </c>
      <c r="S468">
        <v>13.4</v>
      </c>
      <c r="T468">
        <v>3</v>
      </c>
      <c r="U468">
        <v>15.7</v>
      </c>
      <c r="V468">
        <v>3.8</v>
      </c>
      <c r="W468">
        <v>18</v>
      </c>
      <c r="X468">
        <v>0</v>
      </c>
      <c r="Y468">
        <v>0</v>
      </c>
      <c r="Z468">
        <v>0</v>
      </c>
      <c r="AA468">
        <v>0</v>
      </c>
      <c r="AB468">
        <v>8</v>
      </c>
      <c r="AC468">
        <v>0</v>
      </c>
      <c r="AD468">
        <v>9</v>
      </c>
      <c r="AE468">
        <v>0</v>
      </c>
      <c r="AY468" s="59"/>
    </row>
    <row r="469" spans="1:51">
      <c r="A469" s="19">
        <v>43641</v>
      </c>
      <c r="B469" t="s">
        <v>18</v>
      </c>
      <c r="C469" s="19">
        <v>43890</v>
      </c>
      <c r="D469">
        <v>54</v>
      </c>
      <c r="E469">
        <v>47.7</v>
      </c>
      <c r="F469">
        <v>0</v>
      </c>
      <c r="G469">
        <v>3.5</v>
      </c>
      <c r="H469">
        <v>5.9</v>
      </c>
      <c r="I469">
        <v>0.7</v>
      </c>
      <c r="J469">
        <v>13.9</v>
      </c>
      <c r="K469">
        <v>0</v>
      </c>
      <c r="L469">
        <v>11.6</v>
      </c>
      <c r="M469">
        <v>1.1000000000000001</v>
      </c>
      <c r="N469">
        <v>68.099999999999994</v>
      </c>
      <c r="O469">
        <v>0</v>
      </c>
      <c r="P469">
        <v>3.2</v>
      </c>
      <c r="Q469">
        <v>3.9</v>
      </c>
      <c r="R469">
        <v>2.4</v>
      </c>
      <c r="S469">
        <v>8</v>
      </c>
      <c r="T469">
        <v>2.2000000000000002</v>
      </c>
      <c r="U469">
        <v>7</v>
      </c>
      <c r="V469">
        <v>2.5</v>
      </c>
      <c r="W469">
        <v>45</v>
      </c>
      <c r="X469">
        <v>0</v>
      </c>
      <c r="Y469">
        <v>0</v>
      </c>
      <c r="Z469">
        <v>0</v>
      </c>
      <c r="AA469">
        <v>0</v>
      </c>
      <c r="AB469">
        <v>6</v>
      </c>
      <c r="AC469">
        <v>0</v>
      </c>
      <c r="AD469">
        <v>3</v>
      </c>
      <c r="AE469">
        <v>0</v>
      </c>
      <c r="AY469" s="59"/>
    </row>
    <row r="470" spans="1:51">
      <c r="A470" s="19">
        <v>43641</v>
      </c>
      <c r="B470" t="s">
        <v>19</v>
      </c>
      <c r="C470" s="19">
        <v>43893</v>
      </c>
      <c r="D470">
        <v>52</v>
      </c>
      <c r="E470">
        <v>47.2</v>
      </c>
      <c r="F470">
        <v>0</v>
      </c>
      <c r="G470">
        <v>5.2</v>
      </c>
      <c r="H470">
        <v>6.2</v>
      </c>
      <c r="I470">
        <v>2.2999999999999998</v>
      </c>
      <c r="J470">
        <v>12.6</v>
      </c>
      <c r="K470">
        <v>0</v>
      </c>
      <c r="L470">
        <v>8.9</v>
      </c>
      <c r="M470">
        <v>0.6</v>
      </c>
      <c r="N470">
        <v>67.599999999999994</v>
      </c>
      <c r="O470">
        <v>0</v>
      </c>
      <c r="P470">
        <v>4.0999999999999996</v>
      </c>
      <c r="Q470">
        <v>4.5</v>
      </c>
      <c r="R470">
        <v>2.7</v>
      </c>
      <c r="S470">
        <v>7.5</v>
      </c>
      <c r="T470">
        <v>2.2000000000000002</v>
      </c>
      <c r="U470">
        <v>6.1</v>
      </c>
      <c r="V470">
        <v>2.2000000000000002</v>
      </c>
      <c r="W470">
        <v>47</v>
      </c>
      <c r="X470">
        <v>0</v>
      </c>
      <c r="Y470">
        <v>0</v>
      </c>
      <c r="Z470">
        <v>0</v>
      </c>
      <c r="AA470">
        <v>0</v>
      </c>
      <c r="AB470">
        <v>4</v>
      </c>
      <c r="AC470">
        <v>0</v>
      </c>
      <c r="AD470">
        <v>1</v>
      </c>
      <c r="AE470">
        <v>0</v>
      </c>
      <c r="AY470" s="59"/>
    </row>
    <row r="471" spans="1:51">
      <c r="A471" s="19">
        <v>43641</v>
      </c>
      <c r="B471" t="s">
        <v>20</v>
      </c>
      <c r="C471" s="19">
        <v>43893</v>
      </c>
      <c r="D471">
        <v>6</v>
      </c>
      <c r="E471">
        <v>36.6</v>
      </c>
      <c r="F471">
        <v>0</v>
      </c>
      <c r="G471">
        <v>2.6</v>
      </c>
      <c r="H471">
        <v>7.8</v>
      </c>
      <c r="I471">
        <v>1.4</v>
      </c>
      <c r="J471">
        <v>19.100000000000001</v>
      </c>
      <c r="K471">
        <v>0</v>
      </c>
      <c r="L471">
        <v>12.4</v>
      </c>
      <c r="M471">
        <v>1.2</v>
      </c>
      <c r="N471">
        <v>48.5</v>
      </c>
      <c r="O471">
        <v>0</v>
      </c>
      <c r="P471">
        <v>4.3</v>
      </c>
      <c r="Q471">
        <v>6.7</v>
      </c>
      <c r="R471">
        <v>3.6</v>
      </c>
      <c r="S471">
        <v>16.3</v>
      </c>
      <c r="T471">
        <v>3.2</v>
      </c>
      <c r="U471">
        <v>10.199999999999999</v>
      </c>
      <c r="V471">
        <v>3.5</v>
      </c>
      <c r="W471">
        <v>4</v>
      </c>
      <c r="X471">
        <v>0</v>
      </c>
      <c r="Y471">
        <v>0</v>
      </c>
      <c r="Z471">
        <v>0</v>
      </c>
      <c r="AA471">
        <v>0</v>
      </c>
      <c r="AB471">
        <v>2</v>
      </c>
      <c r="AC471">
        <v>0</v>
      </c>
      <c r="AD471">
        <v>0</v>
      </c>
      <c r="AE471">
        <v>0</v>
      </c>
      <c r="AY471" s="59"/>
    </row>
    <row r="472" spans="1:51">
      <c r="A472" s="19">
        <v>43641</v>
      </c>
      <c r="B472" t="s">
        <v>21</v>
      </c>
      <c r="C472" s="19">
        <v>43893</v>
      </c>
      <c r="D472">
        <v>31</v>
      </c>
      <c r="E472">
        <v>43.7</v>
      </c>
      <c r="F472">
        <v>0</v>
      </c>
      <c r="G472">
        <v>5.3</v>
      </c>
      <c r="H472">
        <v>8.1999999999999993</v>
      </c>
      <c r="I472">
        <v>2.9</v>
      </c>
      <c r="J472">
        <v>15.1</v>
      </c>
      <c r="K472">
        <v>0</v>
      </c>
      <c r="L472">
        <v>7.5</v>
      </c>
      <c r="M472">
        <v>0.4</v>
      </c>
      <c r="N472">
        <v>61.6</v>
      </c>
      <c r="O472">
        <v>0</v>
      </c>
      <c r="P472">
        <v>4.5999999999999996</v>
      </c>
      <c r="Q472">
        <v>5.9</v>
      </c>
      <c r="R472">
        <v>3</v>
      </c>
      <c r="S472">
        <v>10.199999999999999</v>
      </c>
      <c r="T472">
        <v>2.8</v>
      </c>
      <c r="U472">
        <v>5.8</v>
      </c>
      <c r="V472">
        <v>2.5</v>
      </c>
      <c r="W472">
        <v>23</v>
      </c>
      <c r="X472">
        <v>0</v>
      </c>
      <c r="Y472">
        <v>0</v>
      </c>
      <c r="Z472">
        <v>0</v>
      </c>
      <c r="AA472">
        <v>0</v>
      </c>
      <c r="AB472">
        <v>8</v>
      </c>
      <c r="AC472">
        <v>0</v>
      </c>
      <c r="AD472">
        <v>0</v>
      </c>
      <c r="AE472">
        <v>0</v>
      </c>
      <c r="AY472" s="59"/>
    </row>
    <row r="473" spans="1:51">
      <c r="A473" s="19">
        <v>43641</v>
      </c>
      <c r="B473" t="s">
        <v>22</v>
      </c>
      <c r="C473" s="19">
        <v>43893</v>
      </c>
      <c r="D473">
        <v>416</v>
      </c>
      <c r="E473">
        <v>30.6</v>
      </c>
      <c r="F473">
        <v>0</v>
      </c>
      <c r="G473">
        <v>1.1000000000000001</v>
      </c>
      <c r="H473">
        <v>11.3</v>
      </c>
      <c r="I473">
        <v>0.5</v>
      </c>
      <c r="J473">
        <v>20.8</v>
      </c>
      <c r="K473">
        <v>0</v>
      </c>
      <c r="L473">
        <v>16.600000000000001</v>
      </c>
      <c r="M473">
        <v>1.7</v>
      </c>
      <c r="N473">
        <v>37.4</v>
      </c>
      <c r="O473">
        <v>0</v>
      </c>
      <c r="P473">
        <v>3.9</v>
      </c>
      <c r="Q473">
        <v>9.5</v>
      </c>
      <c r="R473">
        <v>3.4</v>
      </c>
      <c r="S473">
        <v>19.7</v>
      </c>
      <c r="T473">
        <v>3.4</v>
      </c>
      <c r="U473">
        <v>14.8</v>
      </c>
      <c r="V473">
        <v>4.0999999999999996</v>
      </c>
      <c r="W473">
        <v>178</v>
      </c>
      <c r="X473">
        <v>0</v>
      </c>
      <c r="Y473">
        <v>0</v>
      </c>
      <c r="Z473">
        <v>20</v>
      </c>
      <c r="AA473">
        <v>0</v>
      </c>
      <c r="AB473">
        <v>121</v>
      </c>
      <c r="AC473">
        <v>0</v>
      </c>
      <c r="AD473">
        <v>97</v>
      </c>
      <c r="AE473">
        <v>0</v>
      </c>
      <c r="AY473" s="59"/>
    </row>
    <row r="474" spans="1:51">
      <c r="A474" s="19">
        <v>43641</v>
      </c>
      <c r="B474" t="s">
        <v>23</v>
      </c>
      <c r="C474" s="19">
        <v>43893</v>
      </c>
      <c r="D474">
        <v>67</v>
      </c>
      <c r="E474">
        <v>33.4</v>
      </c>
      <c r="F474">
        <v>0</v>
      </c>
      <c r="G474">
        <v>0.6</v>
      </c>
      <c r="H474">
        <v>7.7</v>
      </c>
      <c r="I474">
        <v>1.7</v>
      </c>
      <c r="J474">
        <v>23.7</v>
      </c>
      <c r="K474">
        <v>0</v>
      </c>
      <c r="L474">
        <v>14.4</v>
      </c>
      <c r="M474">
        <v>6.1</v>
      </c>
      <c r="N474">
        <v>40.5</v>
      </c>
      <c r="O474">
        <v>0</v>
      </c>
      <c r="P474">
        <v>3.2</v>
      </c>
      <c r="Q474">
        <v>6.7</v>
      </c>
      <c r="R474">
        <v>3.7</v>
      </c>
      <c r="S474">
        <v>21.9</v>
      </c>
      <c r="T474">
        <v>3.1</v>
      </c>
      <c r="U474">
        <v>11.9</v>
      </c>
      <c r="V474">
        <v>5.5</v>
      </c>
      <c r="W474">
        <v>33</v>
      </c>
      <c r="X474">
        <v>0</v>
      </c>
      <c r="Y474">
        <v>0</v>
      </c>
      <c r="Z474">
        <v>1</v>
      </c>
      <c r="AA474">
        <v>0</v>
      </c>
      <c r="AB474">
        <v>24</v>
      </c>
      <c r="AC474">
        <v>0</v>
      </c>
      <c r="AD474">
        <v>9</v>
      </c>
      <c r="AE474">
        <v>0</v>
      </c>
      <c r="AY474" s="59"/>
    </row>
    <row r="475" spans="1:51">
      <c r="A475" s="19">
        <v>43641</v>
      </c>
      <c r="B475" t="s">
        <v>24</v>
      </c>
      <c r="C475" s="19">
        <v>43893</v>
      </c>
      <c r="D475">
        <v>13</v>
      </c>
      <c r="E475">
        <v>36.6</v>
      </c>
      <c r="F475">
        <v>0</v>
      </c>
      <c r="G475">
        <v>2.6</v>
      </c>
      <c r="H475">
        <v>7.8</v>
      </c>
      <c r="I475">
        <v>1.4</v>
      </c>
      <c r="J475">
        <v>19.100000000000001</v>
      </c>
      <c r="K475">
        <v>0</v>
      </c>
      <c r="L475">
        <v>12.4</v>
      </c>
      <c r="M475">
        <v>1.2</v>
      </c>
      <c r="N475">
        <v>49.5</v>
      </c>
      <c r="O475">
        <v>0</v>
      </c>
      <c r="P475">
        <v>4.2</v>
      </c>
      <c r="Q475">
        <v>6.6</v>
      </c>
      <c r="R475">
        <v>3.4</v>
      </c>
      <c r="S475">
        <v>16.2</v>
      </c>
      <c r="T475">
        <v>3.1</v>
      </c>
      <c r="U475">
        <v>10.1</v>
      </c>
      <c r="V475">
        <v>3.4</v>
      </c>
      <c r="W475">
        <v>8</v>
      </c>
      <c r="X475">
        <v>0</v>
      </c>
      <c r="Y475">
        <v>0</v>
      </c>
      <c r="Z475">
        <v>0</v>
      </c>
      <c r="AA475">
        <v>0</v>
      </c>
      <c r="AB475">
        <v>4</v>
      </c>
      <c r="AC475">
        <v>0</v>
      </c>
      <c r="AD475">
        <v>1</v>
      </c>
      <c r="AE475">
        <v>0</v>
      </c>
      <c r="AY475" s="59"/>
    </row>
    <row r="476" spans="1:51">
      <c r="A476" s="19">
        <v>43641</v>
      </c>
      <c r="B476" t="s">
        <v>25</v>
      </c>
      <c r="C476" s="19">
        <v>43893</v>
      </c>
      <c r="D476">
        <v>24</v>
      </c>
      <c r="E476">
        <v>28.7</v>
      </c>
      <c r="F476">
        <v>0</v>
      </c>
      <c r="G476">
        <v>2.9</v>
      </c>
      <c r="H476">
        <v>9.8000000000000007</v>
      </c>
      <c r="I476">
        <v>0.6</v>
      </c>
      <c r="J476">
        <v>19.100000000000001</v>
      </c>
      <c r="K476">
        <v>0</v>
      </c>
      <c r="L476">
        <v>16.5</v>
      </c>
      <c r="M476">
        <v>4.0999999999999996</v>
      </c>
      <c r="N476">
        <v>34.5</v>
      </c>
      <c r="O476">
        <v>0</v>
      </c>
      <c r="P476">
        <v>4.8</v>
      </c>
      <c r="Q476">
        <v>9.1</v>
      </c>
      <c r="R476">
        <v>3.6</v>
      </c>
      <c r="S476">
        <v>18.399999999999999</v>
      </c>
      <c r="T476">
        <v>3.8</v>
      </c>
      <c r="U476">
        <v>16</v>
      </c>
      <c r="V476">
        <v>5.3</v>
      </c>
      <c r="W476">
        <v>10</v>
      </c>
      <c r="X476">
        <v>0</v>
      </c>
      <c r="Y476">
        <v>0</v>
      </c>
      <c r="Z476">
        <v>1</v>
      </c>
      <c r="AA476">
        <v>0</v>
      </c>
      <c r="AB476">
        <v>7</v>
      </c>
      <c r="AC476">
        <v>0</v>
      </c>
      <c r="AD476">
        <v>6</v>
      </c>
      <c r="AE476">
        <v>0</v>
      </c>
      <c r="AY476" s="59"/>
    </row>
    <row r="477" spans="1:51">
      <c r="A477" s="19">
        <v>43641</v>
      </c>
      <c r="B477" t="s">
        <v>26</v>
      </c>
      <c r="C477" s="19">
        <v>43893</v>
      </c>
      <c r="D477">
        <v>91</v>
      </c>
      <c r="E477">
        <v>32.4</v>
      </c>
      <c r="F477">
        <v>0</v>
      </c>
      <c r="G477">
        <v>2.2000000000000002</v>
      </c>
      <c r="H477">
        <v>14.5</v>
      </c>
      <c r="I477">
        <v>0.7</v>
      </c>
      <c r="J477">
        <v>15.4</v>
      </c>
      <c r="K477">
        <v>0</v>
      </c>
      <c r="L477">
        <v>19.8</v>
      </c>
      <c r="M477">
        <v>1.3</v>
      </c>
      <c r="N477">
        <v>39.700000000000003</v>
      </c>
      <c r="O477">
        <v>0</v>
      </c>
      <c r="P477">
        <v>4.3</v>
      </c>
      <c r="Q477">
        <v>11.6</v>
      </c>
      <c r="R477">
        <v>3.4</v>
      </c>
      <c r="S477">
        <v>12.7</v>
      </c>
      <c r="T477">
        <v>3.3</v>
      </c>
      <c r="U477">
        <v>17.8</v>
      </c>
      <c r="V477">
        <v>3.5</v>
      </c>
      <c r="W477">
        <v>38</v>
      </c>
      <c r="X477">
        <v>0</v>
      </c>
      <c r="Y477">
        <v>0</v>
      </c>
      <c r="Z477">
        <v>12</v>
      </c>
      <c r="AA477">
        <v>0</v>
      </c>
      <c r="AB477">
        <v>18</v>
      </c>
      <c r="AC477">
        <v>0</v>
      </c>
      <c r="AD477">
        <v>23</v>
      </c>
      <c r="AE477">
        <v>0</v>
      </c>
      <c r="AY477" s="59"/>
    </row>
    <row r="478" spans="1:51">
      <c r="A478" s="19">
        <v>43641</v>
      </c>
      <c r="B478" t="s">
        <v>27</v>
      </c>
      <c r="C478" s="19">
        <v>43893</v>
      </c>
      <c r="D478">
        <v>75</v>
      </c>
      <c r="E478">
        <v>28.6</v>
      </c>
      <c r="F478">
        <v>0</v>
      </c>
      <c r="G478">
        <v>0.8</v>
      </c>
      <c r="H478">
        <v>11.8</v>
      </c>
      <c r="I478">
        <v>16</v>
      </c>
      <c r="J478">
        <v>19.7</v>
      </c>
      <c r="K478">
        <v>0</v>
      </c>
      <c r="L478">
        <v>17.899999999999999</v>
      </c>
      <c r="M478">
        <v>1.2</v>
      </c>
      <c r="N478">
        <v>32</v>
      </c>
      <c r="O478">
        <v>0</v>
      </c>
      <c r="P478">
        <v>3.2</v>
      </c>
      <c r="Q478">
        <v>9.1999999999999993</v>
      </c>
      <c r="R478">
        <v>12.4</v>
      </c>
      <c r="S478">
        <v>17.2</v>
      </c>
      <c r="T478">
        <v>3.2</v>
      </c>
      <c r="U478">
        <v>16</v>
      </c>
      <c r="V478">
        <v>3.4</v>
      </c>
      <c r="W478">
        <v>25</v>
      </c>
      <c r="X478">
        <v>0</v>
      </c>
      <c r="Y478">
        <v>0</v>
      </c>
      <c r="Z478">
        <v>4</v>
      </c>
      <c r="AA478">
        <v>14</v>
      </c>
      <c r="AB478">
        <v>17</v>
      </c>
      <c r="AC478">
        <v>0</v>
      </c>
      <c r="AD478">
        <v>15</v>
      </c>
      <c r="AE478">
        <v>0</v>
      </c>
      <c r="AY478" s="59"/>
    </row>
    <row r="479" spans="1:51">
      <c r="A479" s="19">
        <v>43641</v>
      </c>
      <c r="B479" t="s">
        <v>28</v>
      </c>
      <c r="C479" s="19">
        <v>43893</v>
      </c>
      <c r="D479">
        <v>110</v>
      </c>
      <c r="E479">
        <v>37.1</v>
      </c>
      <c r="F479">
        <v>0</v>
      </c>
      <c r="G479">
        <v>1.2</v>
      </c>
      <c r="H479">
        <v>7.8</v>
      </c>
      <c r="I479">
        <v>1.5</v>
      </c>
      <c r="J479">
        <v>19.399999999999999</v>
      </c>
      <c r="K479">
        <v>0</v>
      </c>
      <c r="L479">
        <v>13.8</v>
      </c>
      <c r="M479">
        <v>0.9</v>
      </c>
      <c r="N479">
        <v>49.3</v>
      </c>
      <c r="O479">
        <v>0</v>
      </c>
      <c r="P479">
        <v>3.3</v>
      </c>
      <c r="Q479">
        <v>6.7</v>
      </c>
      <c r="R479">
        <v>3.7</v>
      </c>
      <c r="S479">
        <v>15.8</v>
      </c>
      <c r="T479">
        <v>3.1</v>
      </c>
      <c r="U479">
        <v>11</v>
      </c>
      <c r="V479">
        <v>3</v>
      </c>
      <c r="W479">
        <v>64</v>
      </c>
      <c r="X479">
        <v>0</v>
      </c>
      <c r="Y479">
        <v>0</v>
      </c>
      <c r="Z479">
        <v>1</v>
      </c>
      <c r="AA479">
        <v>0</v>
      </c>
      <c r="AB479">
        <v>33</v>
      </c>
      <c r="AC479">
        <v>0</v>
      </c>
      <c r="AD479">
        <v>12</v>
      </c>
      <c r="AE479">
        <v>0</v>
      </c>
      <c r="AY479" s="59"/>
    </row>
    <row r="480" spans="1:51">
      <c r="A480" s="19">
        <v>43641</v>
      </c>
      <c r="B480" t="s">
        <v>29</v>
      </c>
      <c r="C480" s="19">
        <v>43893</v>
      </c>
      <c r="D480">
        <v>37</v>
      </c>
      <c r="E480">
        <v>44.6</v>
      </c>
      <c r="F480">
        <v>0</v>
      </c>
      <c r="G480">
        <v>4.7</v>
      </c>
      <c r="H480">
        <v>5.3</v>
      </c>
      <c r="I480">
        <v>2.4</v>
      </c>
      <c r="J480">
        <v>15.5</v>
      </c>
      <c r="K480">
        <v>1.1000000000000001</v>
      </c>
      <c r="L480">
        <v>7.3</v>
      </c>
      <c r="M480">
        <v>0.4</v>
      </c>
      <c r="N480">
        <v>63.3</v>
      </c>
      <c r="O480">
        <v>0</v>
      </c>
      <c r="P480">
        <v>4.0999999999999996</v>
      </c>
      <c r="Q480">
        <v>4.5999999999999996</v>
      </c>
      <c r="R480">
        <v>3.2</v>
      </c>
      <c r="S480">
        <v>9.8000000000000007</v>
      </c>
      <c r="T480">
        <v>2.9</v>
      </c>
      <c r="U480">
        <v>5.5</v>
      </c>
      <c r="V480">
        <v>2.8</v>
      </c>
      <c r="W480">
        <v>27</v>
      </c>
      <c r="X480">
        <v>0</v>
      </c>
      <c r="Y480">
        <v>0</v>
      </c>
      <c r="Z480">
        <v>0</v>
      </c>
      <c r="AA480">
        <v>0</v>
      </c>
      <c r="AB480">
        <v>10</v>
      </c>
      <c r="AC480">
        <v>0</v>
      </c>
      <c r="AD480">
        <v>0</v>
      </c>
      <c r="AE480">
        <v>0</v>
      </c>
      <c r="AY480" s="59"/>
    </row>
    <row r="481" spans="1:51">
      <c r="A481" s="19">
        <v>43641</v>
      </c>
      <c r="B481" t="s">
        <v>30</v>
      </c>
      <c r="C481" s="19">
        <v>43893</v>
      </c>
      <c r="D481">
        <v>64</v>
      </c>
      <c r="E481">
        <v>44</v>
      </c>
      <c r="F481">
        <v>0</v>
      </c>
      <c r="G481">
        <v>4.0999999999999996</v>
      </c>
      <c r="H481">
        <v>8</v>
      </c>
      <c r="I481">
        <v>3.3</v>
      </c>
      <c r="J481">
        <v>14.6</v>
      </c>
      <c r="K481">
        <v>0</v>
      </c>
      <c r="L481">
        <v>8.8000000000000007</v>
      </c>
      <c r="M481">
        <v>0.3</v>
      </c>
      <c r="N481">
        <v>61.7</v>
      </c>
      <c r="O481">
        <v>0</v>
      </c>
      <c r="P481">
        <v>4</v>
      </c>
      <c r="Q481">
        <v>5.7</v>
      </c>
      <c r="R481">
        <v>3.5</v>
      </c>
      <c r="S481">
        <v>9.8000000000000007</v>
      </c>
      <c r="T481">
        <v>2.5</v>
      </c>
      <c r="U481">
        <v>6.5</v>
      </c>
      <c r="V481">
        <v>2.9</v>
      </c>
      <c r="W481">
        <v>53</v>
      </c>
      <c r="X481">
        <v>0</v>
      </c>
      <c r="Y481">
        <v>0</v>
      </c>
      <c r="Z481">
        <v>1</v>
      </c>
      <c r="AA481">
        <v>0</v>
      </c>
      <c r="AB481">
        <v>9</v>
      </c>
      <c r="AC481">
        <v>0</v>
      </c>
      <c r="AD481">
        <v>1</v>
      </c>
      <c r="AE481">
        <v>0</v>
      </c>
      <c r="AY481" s="59"/>
    </row>
    <row r="482" spans="1:51">
      <c r="A482" s="19">
        <v>43641</v>
      </c>
      <c r="B482" t="s">
        <v>31</v>
      </c>
      <c r="C482" s="19">
        <v>43893</v>
      </c>
      <c r="D482">
        <v>228</v>
      </c>
      <c r="E482">
        <v>35.6</v>
      </c>
      <c r="F482">
        <v>0</v>
      </c>
      <c r="G482">
        <v>1.3</v>
      </c>
      <c r="H482">
        <v>8.9</v>
      </c>
      <c r="I482">
        <v>1.2</v>
      </c>
      <c r="J482">
        <v>17.5</v>
      </c>
      <c r="K482">
        <v>0</v>
      </c>
      <c r="L482">
        <v>15.3</v>
      </c>
      <c r="M482">
        <v>1.9</v>
      </c>
      <c r="N482">
        <v>47.1</v>
      </c>
      <c r="O482">
        <v>0</v>
      </c>
      <c r="P482">
        <v>3.6</v>
      </c>
      <c r="Q482">
        <v>7.5</v>
      </c>
      <c r="R482">
        <v>3.5</v>
      </c>
      <c r="S482">
        <v>14.5</v>
      </c>
      <c r="T482">
        <v>3.2</v>
      </c>
      <c r="U482">
        <v>12.6</v>
      </c>
      <c r="V482">
        <v>3.9</v>
      </c>
      <c r="W482">
        <v>117</v>
      </c>
      <c r="X482">
        <v>0</v>
      </c>
      <c r="Y482">
        <v>0</v>
      </c>
      <c r="Z482">
        <v>4</v>
      </c>
      <c r="AA482">
        <v>0</v>
      </c>
      <c r="AB482">
        <v>57</v>
      </c>
      <c r="AC482">
        <v>0</v>
      </c>
      <c r="AD482">
        <v>50</v>
      </c>
      <c r="AE482">
        <v>0</v>
      </c>
      <c r="AY482" s="59"/>
    </row>
    <row r="483" spans="1:51">
      <c r="A483" s="19">
        <v>43641</v>
      </c>
      <c r="B483" t="s">
        <v>32</v>
      </c>
      <c r="C483" s="19">
        <v>43893</v>
      </c>
      <c r="D483">
        <v>29</v>
      </c>
      <c r="E483">
        <v>37.4</v>
      </c>
      <c r="F483">
        <v>0</v>
      </c>
      <c r="G483">
        <v>0.7</v>
      </c>
      <c r="H483">
        <v>9.3000000000000007</v>
      </c>
      <c r="I483">
        <v>2.5</v>
      </c>
      <c r="J483">
        <v>17.100000000000001</v>
      </c>
      <c r="K483">
        <v>0</v>
      </c>
      <c r="L483">
        <v>14.7</v>
      </c>
      <c r="M483">
        <v>0.9</v>
      </c>
      <c r="N483">
        <v>49.5</v>
      </c>
      <c r="O483">
        <v>0</v>
      </c>
      <c r="P483">
        <v>3.2</v>
      </c>
      <c r="Q483">
        <v>7.6</v>
      </c>
      <c r="R483">
        <v>3.5</v>
      </c>
      <c r="S483">
        <v>13.4</v>
      </c>
      <c r="T483">
        <v>3.2</v>
      </c>
      <c r="U483">
        <v>11.7</v>
      </c>
      <c r="V483">
        <v>3.3</v>
      </c>
      <c r="W483">
        <v>16</v>
      </c>
      <c r="X483">
        <v>0</v>
      </c>
      <c r="Y483">
        <v>0</v>
      </c>
      <c r="Z483">
        <v>1</v>
      </c>
      <c r="AA483">
        <v>0</v>
      </c>
      <c r="AB483">
        <v>8</v>
      </c>
      <c r="AC483">
        <v>0</v>
      </c>
      <c r="AD483">
        <v>4</v>
      </c>
      <c r="AE483">
        <v>0</v>
      </c>
      <c r="AY483" s="59"/>
    </row>
    <row r="484" spans="1:51">
      <c r="A484" s="19">
        <v>43641</v>
      </c>
      <c r="B484" t="s">
        <v>33</v>
      </c>
      <c r="C484" s="19">
        <v>43893</v>
      </c>
      <c r="D484">
        <v>16</v>
      </c>
      <c r="E484">
        <v>37.200000000000003</v>
      </c>
      <c r="F484">
        <v>0</v>
      </c>
      <c r="G484">
        <v>2.6</v>
      </c>
      <c r="H484">
        <v>13.7</v>
      </c>
      <c r="I484">
        <v>1.6</v>
      </c>
      <c r="J484">
        <v>47.7</v>
      </c>
      <c r="K484">
        <v>0</v>
      </c>
      <c r="L484">
        <v>19.7</v>
      </c>
      <c r="M484">
        <v>3.6</v>
      </c>
      <c r="N484">
        <v>29</v>
      </c>
      <c r="O484">
        <v>0</v>
      </c>
      <c r="P484">
        <v>1.6</v>
      </c>
      <c r="Q484">
        <v>5</v>
      </c>
      <c r="R484">
        <v>1.4</v>
      </c>
      <c r="S484">
        <v>50</v>
      </c>
      <c r="T484">
        <v>1.1000000000000001</v>
      </c>
      <c r="U484">
        <v>8.6999999999999993</v>
      </c>
      <c r="V484">
        <v>1.7</v>
      </c>
      <c r="W484">
        <v>5</v>
      </c>
      <c r="X484">
        <v>0</v>
      </c>
      <c r="Y484">
        <v>0</v>
      </c>
      <c r="Z484">
        <v>2</v>
      </c>
      <c r="AA484">
        <v>0</v>
      </c>
      <c r="AB484">
        <v>6</v>
      </c>
      <c r="AC484">
        <v>0</v>
      </c>
      <c r="AD484">
        <v>3</v>
      </c>
      <c r="AE484">
        <v>0</v>
      </c>
      <c r="AY484" s="59"/>
    </row>
    <row r="485" spans="1:51">
      <c r="A485" s="19">
        <v>43641</v>
      </c>
      <c r="B485" t="s">
        <v>34</v>
      </c>
      <c r="C485" s="19">
        <v>43893</v>
      </c>
      <c r="D485">
        <v>99</v>
      </c>
      <c r="E485">
        <v>38.200000000000003</v>
      </c>
      <c r="F485">
        <v>0</v>
      </c>
      <c r="G485">
        <v>2.5</v>
      </c>
      <c r="H485">
        <v>10.3</v>
      </c>
      <c r="I485">
        <v>1.3</v>
      </c>
      <c r="J485">
        <v>16.100000000000001</v>
      </c>
      <c r="K485">
        <v>0</v>
      </c>
      <c r="L485">
        <v>12.9</v>
      </c>
      <c r="M485">
        <v>0.8</v>
      </c>
      <c r="N485">
        <v>51.3</v>
      </c>
      <c r="O485">
        <v>0</v>
      </c>
      <c r="P485">
        <v>4.0999999999999996</v>
      </c>
      <c r="Q485">
        <v>8.1</v>
      </c>
      <c r="R485">
        <v>3.6</v>
      </c>
      <c r="S485">
        <v>12.4</v>
      </c>
      <c r="T485">
        <v>3</v>
      </c>
      <c r="U485">
        <v>10.5</v>
      </c>
      <c r="V485">
        <v>3.2</v>
      </c>
      <c r="W485">
        <v>62</v>
      </c>
      <c r="X485">
        <v>0</v>
      </c>
      <c r="Y485">
        <v>0</v>
      </c>
      <c r="Z485">
        <v>3</v>
      </c>
      <c r="AA485">
        <v>0</v>
      </c>
      <c r="AB485">
        <v>26</v>
      </c>
      <c r="AC485">
        <v>0</v>
      </c>
      <c r="AD485">
        <v>8</v>
      </c>
      <c r="AE485">
        <v>0</v>
      </c>
      <c r="AY485" s="59"/>
    </row>
    <row r="486" spans="1:51">
      <c r="A486" s="19">
        <v>43641</v>
      </c>
      <c r="B486" t="s">
        <v>35</v>
      </c>
      <c r="C486" s="19">
        <v>43900</v>
      </c>
      <c r="D486">
        <v>20</v>
      </c>
      <c r="E486">
        <v>38.700000000000003</v>
      </c>
      <c r="F486">
        <v>0</v>
      </c>
      <c r="G486">
        <v>0.7</v>
      </c>
      <c r="H486">
        <v>9.4</v>
      </c>
      <c r="I486">
        <v>4.4000000000000004</v>
      </c>
      <c r="J486">
        <v>13.9</v>
      </c>
      <c r="K486">
        <v>0</v>
      </c>
      <c r="L486">
        <v>14.4</v>
      </c>
      <c r="M486">
        <v>0</v>
      </c>
      <c r="N486">
        <v>51.8</v>
      </c>
      <c r="O486">
        <v>0</v>
      </c>
      <c r="P486">
        <v>3.5</v>
      </c>
      <c r="Q486">
        <v>7.3</v>
      </c>
      <c r="R486">
        <v>4.8</v>
      </c>
      <c r="S486">
        <v>10.7</v>
      </c>
      <c r="T486">
        <v>3.2</v>
      </c>
      <c r="U486">
        <v>11.3</v>
      </c>
      <c r="V486">
        <v>3</v>
      </c>
      <c r="W486">
        <v>15</v>
      </c>
      <c r="X486">
        <v>0</v>
      </c>
      <c r="Y486">
        <v>0</v>
      </c>
      <c r="Z486">
        <v>0</v>
      </c>
      <c r="AA486">
        <v>0</v>
      </c>
      <c r="AB486">
        <v>2</v>
      </c>
      <c r="AC486">
        <v>0</v>
      </c>
      <c r="AD486">
        <v>3</v>
      </c>
      <c r="AE486">
        <v>0</v>
      </c>
      <c r="AY486" s="59"/>
    </row>
    <row r="487" spans="1:51">
      <c r="A487" s="19">
        <v>43641</v>
      </c>
      <c r="B487" t="s">
        <v>36</v>
      </c>
      <c r="C487" s="19">
        <v>43900</v>
      </c>
      <c r="D487">
        <v>125</v>
      </c>
      <c r="E487">
        <v>40.5</v>
      </c>
      <c r="F487">
        <v>0</v>
      </c>
      <c r="G487">
        <v>1</v>
      </c>
      <c r="H487">
        <v>8.1999999999999993</v>
      </c>
      <c r="I487">
        <v>3.1</v>
      </c>
      <c r="J487">
        <v>20.3</v>
      </c>
      <c r="K487">
        <v>0</v>
      </c>
      <c r="L487">
        <v>12.8</v>
      </c>
      <c r="M487">
        <v>0.9</v>
      </c>
      <c r="N487">
        <v>53.6</v>
      </c>
      <c r="O487">
        <v>0</v>
      </c>
      <c r="P487">
        <v>2.8</v>
      </c>
      <c r="Q487">
        <v>6</v>
      </c>
      <c r="R487">
        <v>3.7</v>
      </c>
      <c r="S487">
        <v>15.6</v>
      </c>
      <c r="T487">
        <v>2.7</v>
      </c>
      <c r="U487">
        <v>9.3000000000000007</v>
      </c>
      <c r="V487">
        <v>3.2</v>
      </c>
      <c r="W487">
        <v>75</v>
      </c>
      <c r="X487">
        <v>0</v>
      </c>
      <c r="Y487">
        <v>0</v>
      </c>
      <c r="Z487">
        <v>2</v>
      </c>
      <c r="AA487">
        <v>0</v>
      </c>
      <c r="AB487">
        <v>38</v>
      </c>
      <c r="AC487">
        <v>0</v>
      </c>
      <c r="AD487">
        <v>10</v>
      </c>
      <c r="AE487">
        <v>0</v>
      </c>
      <c r="AY487" s="59"/>
    </row>
    <row r="488" spans="1:51">
      <c r="A488" s="19">
        <v>43641</v>
      </c>
      <c r="B488" t="s">
        <v>37</v>
      </c>
      <c r="C488" s="19">
        <v>43900</v>
      </c>
      <c r="D488">
        <v>36</v>
      </c>
      <c r="E488">
        <v>52.7</v>
      </c>
      <c r="F488">
        <v>0</v>
      </c>
      <c r="G488">
        <v>3.6</v>
      </c>
      <c r="H488">
        <v>4.3</v>
      </c>
      <c r="I488">
        <v>1.3</v>
      </c>
      <c r="J488">
        <v>11.2</v>
      </c>
      <c r="K488">
        <v>0</v>
      </c>
      <c r="L488">
        <v>8.1999999999999993</v>
      </c>
      <c r="M488">
        <v>0.4</v>
      </c>
      <c r="N488">
        <v>75</v>
      </c>
      <c r="O488">
        <v>0</v>
      </c>
      <c r="P488">
        <v>2.8</v>
      </c>
      <c r="Q488">
        <v>2.8</v>
      </c>
      <c r="R488">
        <v>2.1</v>
      </c>
      <c r="S488">
        <v>5.7</v>
      </c>
      <c r="T488">
        <v>2</v>
      </c>
      <c r="U488">
        <v>4.7</v>
      </c>
      <c r="V488">
        <v>2.2999999999999998</v>
      </c>
      <c r="W488">
        <v>34</v>
      </c>
      <c r="X488">
        <v>0</v>
      </c>
      <c r="Y488">
        <v>0</v>
      </c>
      <c r="Z488">
        <v>0</v>
      </c>
      <c r="AA488">
        <v>0</v>
      </c>
      <c r="AB488">
        <v>2</v>
      </c>
      <c r="AC488">
        <v>0</v>
      </c>
      <c r="AD488">
        <v>0</v>
      </c>
      <c r="AE488">
        <v>0</v>
      </c>
      <c r="AY488" s="59"/>
    </row>
    <row r="489" spans="1:51">
      <c r="A489" s="19">
        <v>43641</v>
      </c>
      <c r="B489" t="s">
        <v>38</v>
      </c>
      <c r="C489" s="19">
        <v>43900</v>
      </c>
      <c r="D489">
        <v>68</v>
      </c>
      <c r="E489">
        <v>43.9</v>
      </c>
      <c r="F489">
        <v>0</v>
      </c>
      <c r="G489">
        <v>3.4</v>
      </c>
      <c r="H489">
        <v>6.6</v>
      </c>
      <c r="I489">
        <v>3</v>
      </c>
      <c r="J489">
        <v>15.4</v>
      </c>
      <c r="K489">
        <v>0</v>
      </c>
      <c r="L489">
        <v>9.6</v>
      </c>
      <c r="M489">
        <v>0.4</v>
      </c>
      <c r="N489">
        <v>61.7</v>
      </c>
      <c r="O489">
        <v>0</v>
      </c>
      <c r="P489">
        <v>4</v>
      </c>
      <c r="Q489">
        <v>4.9000000000000004</v>
      </c>
      <c r="R489">
        <v>3.6</v>
      </c>
      <c r="S489">
        <v>10.1</v>
      </c>
      <c r="T489">
        <v>2.7</v>
      </c>
      <c r="U489">
        <v>6.7</v>
      </c>
      <c r="V489">
        <v>2.6</v>
      </c>
      <c r="W489">
        <v>49</v>
      </c>
      <c r="X489">
        <v>0</v>
      </c>
      <c r="Y489">
        <v>0</v>
      </c>
      <c r="Z489">
        <v>0</v>
      </c>
      <c r="AA489">
        <v>0</v>
      </c>
      <c r="AB489">
        <v>17</v>
      </c>
      <c r="AC489">
        <v>0</v>
      </c>
      <c r="AD489">
        <v>2</v>
      </c>
      <c r="AE489">
        <v>0</v>
      </c>
      <c r="AY489" s="59"/>
    </row>
    <row r="490" spans="1:51">
      <c r="A490" s="19">
        <v>43641</v>
      </c>
      <c r="B490" t="s">
        <v>39</v>
      </c>
      <c r="C490" s="19">
        <v>43900</v>
      </c>
      <c r="D490">
        <v>14</v>
      </c>
      <c r="E490">
        <v>38.299999999999997</v>
      </c>
      <c r="F490">
        <v>0</v>
      </c>
      <c r="G490">
        <v>1.2</v>
      </c>
      <c r="H490">
        <v>10.3</v>
      </c>
      <c r="I490">
        <v>3.5</v>
      </c>
      <c r="J490">
        <v>14.7</v>
      </c>
      <c r="K490">
        <v>0</v>
      </c>
      <c r="L490">
        <v>14.1</v>
      </c>
      <c r="M490">
        <v>0.3</v>
      </c>
      <c r="N490">
        <v>50.7</v>
      </c>
      <c r="O490">
        <v>0</v>
      </c>
      <c r="P490">
        <v>3.7</v>
      </c>
      <c r="Q490">
        <v>8</v>
      </c>
      <c r="R490">
        <v>4.3</v>
      </c>
      <c r="S490">
        <v>11.3</v>
      </c>
      <c r="T490">
        <v>3.2</v>
      </c>
      <c r="U490">
        <v>11.2</v>
      </c>
      <c r="V490">
        <v>3.1</v>
      </c>
      <c r="W490">
        <v>10</v>
      </c>
      <c r="X490">
        <v>0</v>
      </c>
      <c r="Y490">
        <v>0</v>
      </c>
      <c r="Z490">
        <v>0</v>
      </c>
      <c r="AA490">
        <v>0</v>
      </c>
      <c r="AB490">
        <v>2</v>
      </c>
      <c r="AC490">
        <v>0</v>
      </c>
      <c r="AD490">
        <v>2</v>
      </c>
      <c r="AE490">
        <v>0</v>
      </c>
      <c r="AY490" s="59"/>
    </row>
    <row r="491" spans="1:51">
      <c r="A491" s="19">
        <v>43641</v>
      </c>
      <c r="B491" t="s">
        <v>40</v>
      </c>
      <c r="C491" s="19">
        <v>43900</v>
      </c>
      <c r="D491">
        <v>89</v>
      </c>
      <c r="E491">
        <v>34.700000000000003</v>
      </c>
      <c r="F491">
        <v>0</v>
      </c>
      <c r="G491">
        <v>1.6</v>
      </c>
      <c r="H491">
        <v>7.9</v>
      </c>
      <c r="I491">
        <v>0.2</v>
      </c>
      <c r="J491">
        <v>25</v>
      </c>
      <c r="K491">
        <v>0</v>
      </c>
      <c r="L491">
        <v>13.6</v>
      </c>
      <c r="M491">
        <v>6.6</v>
      </c>
      <c r="N491">
        <v>41.6</v>
      </c>
      <c r="O491">
        <v>0</v>
      </c>
      <c r="P491">
        <v>3.3</v>
      </c>
      <c r="Q491">
        <v>6.4</v>
      </c>
      <c r="R491">
        <v>2.9</v>
      </c>
      <c r="S491">
        <v>23.3</v>
      </c>
      <c r="T491">
        <v>3</v>
      </c>
      <c r="U491">
        <v>10.8</v>
      </c>
      <c r="V491">
        <v>5.4</v>
      </c>
      <c r="W491">
        <v>46</v>
      </c>
      <c r="X491">
        <v>0</v>
      </c>
      <c r="Y491">
        <v>0</v>
      </c>
      <c r="Z491">
        <v>1</v>
      </c>
      <c r="AA491">
        <v>0</v>
      </c>
      <c r="AB491">
        <v>33</v>
      </c>
      <c r="AC491">
        <v>0</v>
      </c>
      <c r="AD491">
        <v>9</v>
      </c>
      <c r="AE491">
        <v>0</v>
      </c>
      <c r="AY491" s="59"/>
    </row>
    <row r="492" spans="1:51">
      <c r="A492" s="19">
        <v>43641</v>
      </c>
      <c r="B492" t="s">
        <v>41</v>
      </c>
      <c r="C492" s="19">
        <v>43904</v>
      </c>
      <c r="D492">
        <v>6</v>
      </c>
      <c r="E492">
        <v>36.6</v>
      </c>
      <c r="F492">
        <v>0</v>
      </c>
      <c r="G492">
        <v>2.6</v>
      </c>
      <c r="H492">
        <v>7.8</v>
      </c>
      <c r="I492">
        <v>1.4</v>
      </c>
      <c r="J492">
        <v>19.100000000000001</v>
      </c>
      <c r="K492">
        <v>0</v>
      </c>
      <c r="L492">
        <v>12.4</v>
      </c>
      <c r="M492">
        <v>1.2</v>
      </c>
      <c r="N492">
        <v>48.2</v>
      </c>
      <c r="O492">
        <v>0</v>
      </c>
      <c r="P492">
        <v>3.9</v>
      </c>
      <c r="Q492">
        <v>6.6</v>
      </c>
      <c r="R492">
        <v>3.7</v>
      </c>
      <c r="S492">
        <v>16.600000000000001</v>
      </c>
      <c r="T492">
        <v>3.3</v>
      </c>
      <c r="U492">
        <v>10.4</v>
      </c>
      <c r="V492">
        <v>3.5</v>
      </c>
      <c r="W492">
        <v>4</v>
      </c>
      <c r="X492">
        <v>0</v>
      </c>
      <c r="Y492">
        <v>0</v>
      </c>
      <c r="Z492">
        <v>0</v>
      </c>
      <c r="AA492">
        <v>0</v>
      </c>
      <c r="AB492">
        <v>2</v>
      </c>
      <c r="AC492">
        <v>0</v>
      </c>
      <c r="AD492">
        <v>0</v>
      </c>
      <c r="AE492">
        <v>0</v>
      </c>
      <c r="AY492" s="59"/>
    </row>
    <row r="493" spans="1:51">
      <c r="A493" s="19">
        <v>43641</v>
      </c>
      <c r="B493" t="s">
        <v>43</v>
      </c>
      <c r="C493" s="19">
        <v>43907</v>
      </c>
      <c r="D493">
        <v>67</v>
      </c>
      <c r="E493">
        <v>38.6</v>
      </c>
      <c r="F493">
        <v>0</v>
      </c>
      <c r="G493">
        <v>1.2</v>
      </c>
      <c r="H493">
        <v>9.6</v>
      </c>
      <c r="I493">
        <v>3.4</v>
      </c>
      <c r="J493">
        <v>21.5</v>
      </c>
      <c r="K493">
        <v>0</v>
      </c>
      <c r="L493">
        <v>14.4</v>
      </c>
      <c r="M493">
        <v>1.3</v>
      </c>
      <c r="N493">
        <v>48.6</v>
      </c>
      <c r="O493">
        <v>0</v>
      </c>
      <c r="P493">
        <v>3.2</v>
      </c>
      <c r="Q493">
        <v>6.8</v>
      </c>
      <c r="R493">
        <v>4.3</v>
      </c>
      <c r="S493">
        <v>17.399999999999999</v>
      </c>
      <c r="T493">
        <v>2.7</v>
      </c>
      <c r="U493">
        <v>10.5</v>
      </c>
      <c r="V493">
        <v>3.2</v>
      </c>
      <c r="W493">
        <v>36</v>
      </c>
      <c r="X493">
        <v>0</v>
      </c>
      <c r="Y493">
        <v>0</v>
      </c>
      <c r="Z493">
        <v>2</v>
      </c>
      <c r="AA493">
        <v>0</v>
      </c>
      <c r="AB493">
        <v>20</v>
      </c>
      <c r="AC493">
        <v>0</v>
      </c>
      <c r="AD493">
        <v>9</v>
      </c>
      <c r="AE493">
        <v>0</v>
      </c>
      <c r="AY493" s="59"/>
    </row>
    <row r="494" spans="1:51">
      <c r="A494" s="19">
        <v>43641</v>
      </c>
      <c r="B494" t="s">
        <v>44</v>
      </c>
      <c r="C494" s="19">
        <v>43907</v>
      </c>
      <c r="D494">
        <v>219</v>
      </c>
      <c r="E494">
        <v>37.200000000000003</v>
      </c>
      <c r="F494">
        <v>0</v>
      </c>
      <c r="G494">
        <v>0.9</v>
      </c>
      <c r="H494">
        <v>6.1</v>
      </c>
      <c r="I494">
        <v>0.2</v>
      </c>
      <c r="J494">
        <v>20.2</v>
      </c>
      <c r="K494">
        <v>0</v>
      </c>
      <c r="L494">
        <v>12.7</v>
      </c>
      <c r="M494">
        <v>3.9</v>
      </c>
      <c r="N494">
        <v>47.9</v>
      </c>
      <c r="O494">
        <v>0</v>
      </c>
      <c r="P494">
        <v>3.4</v>
      </c>
      <c r="Q494">
        <v>5.9</v>
      </c>
      <c r="R494">
        <v>3.1</v>
      </c>
      <c r="S494">
        <v>17.2</v>
      </c>
      <c r="T494">
        <v>3.2</v>
      </c>
      <c r="U494">
        <v>10.3</v>
      </c>
      <c r="V494">
        <v>4.8</v>
      </c>
      <c r="W494">
        <v>130</v>
      </c>
      <c r="X494">
        <v>0</v>
      </c>
      <c r="Y494">
        <v>0</v>
      </c>
      <c r="Z494">
        <v>1</v>
      </c>
      <c r="AA494">
        <v>0</v>
      </c>
      <c r="AB494">
        <v>71</v>
      </c>
      <c r="AC494">
        <v>0</v>
      </c>
      <c r="AD494">
        <v>17</v>
      </c>
      <c r="AE494">
        <v>0</v>
      </c>
      <c r="AY494" s="59"/>
    </row>
    <row r="495" spans="1:51">
      <c r="A495" s="19">
        <v>43641</v>
      </c>
      <c r="B495" t="s">
        <v>45</v>
      </c>
      <c r="C495" s="19">
        <v>43907</v>
      </c>
      <c r="D495">
        <v>155</v>
      </c>
      <c r="E495">
        <v>43.3</v>
      </c>
      <c r="F495">
        <v>0</v>
      </c>
      <c r="G495">
        <v>1.8</v>
      </c>
      <c r="H495">
        <v>8.4</v>
      </c>
      <c r="I495">
        <v>1</v>
      </c>
      <c r="J495">
        <v>14.2</v>
      </c>
      <c r="K495">
        <v>0</v>
      </c>
      <c r="L495">
        <v>12.1</v>
      </c>
      <c r="M495">
        <v>1.1000000000000001</v>
      </c>
      <c r="N495">
        <v>59.1</v>
      </c>
      <c r="O495">
        <v>0</v>
      </c>
      <c r="P495">
        <v>3.4</v>
      </c>
      <c r="Q495">
        <v>6.1</v>
      </c>
      <c r="R495">
        <v>3.2</v>
      </c>
      <c r="S495">
        <v>9.9</v>
      </c>
      <c r="T495">
        <v>2.8</v>
      </c>
      <c r="U495">
        <v>8.6</v>
      </c>
      <c r="V495">
        <v>3.4</v>
      </c>
      <c r="W495">
        <v>124</v>
      </c>
      <c r="X495">
        <v>0</v>
      </c>
      <c r="Y495">
        <v>0</v>
      </c>
      <c r="Z495">
        <v>2</v>
      </c>
      <c r="AA495">
        <v>0</v>
      </c>
      <c r="AB495">
        <v>19</v>
      </c>
      <c r="AC495">
        <v>0</v>
      </c>
      <c r="AD495">
        <v>10</v>
      </c>
      <c r="AE495">
        <v>0</v>
      </c>
      <c r="AY495" s="59"/>
    </row>
    <row r="496" spans="1:51">
      <c r="A496" s="19">
        <v>43641</v>
      </c>
      <c r="B496" t="s">
        <v>42</v>
      </c>
      <c r="C496" s="19">
        <v>43907</v>
      </c>
      <c r="D496">
        <v>136</v>
      </c>
      <c r="E496">
        <v>40.6</v>
      </c>
      <c r="F496">
        <v>0</v>
      </c>
      <c r="G496">
        <v>0.5</v>
      </c>
      <c r="H496">
        <v>12</v>
      </c>
      <c r="I496">
        <v>4.5</v>
      </c>
      <c r="J496">
        <v>24.3</v>
      </c>
      <c r="K496">
        <v>0</v>
      </c>
      <c r="L496">
        <v>13.4</v>
      </c>
      <c r="M496">
        <v>1.5</v>
      </c>
      <c r="N496">
        <v>49.6</v>
      </c>
      <c r="O496">
        <v>0</v>
      </c>
      <c r="P496">
        <v>2.6</v>
      </c>
      <c r="Q496">
        <v>7.5</v>
      </c>
      <c r="R496">
        <v>3.7</v>
      </c>
      <c r="S496">
        <v>19.100000000000001</v>
      </c>
      <c r="T496">
        <v>2.7</v>
      </c>
      <c r="U496">
        <v>8.8000000000000007</v>
      </c>
      <c r="V496">
        <v>2.9</v>
      </c>
      <c r="W496">
        <v>72</v>
      </c>
      <c r="X496">
        <v>0</v>
      </c>
      <c r="Y496">
        <v>0</v>
      </c>
      <c r="Z496">
        <v>8</v>
      </c>
      <c r="AA496">
        <v>0</v>
      </c>
      <c r="AB496">
        <v>43</v>
      </c>
      <c r="AC496">
        <v>0</v>
      </c>
      <c r="AD496">
        <v>13</v>
      </c>
      <c r="AE496">
        <v>0</v>
      </c>
      <c r="AY496" s="59"/>
    </row>
    <row r="497" spans="1:51">
      <c r="A497" s="19">
        <v>43641</v>
      </c>
      <c r="B497" t="s">
        <v>46</v>
      </c>
      <c r="C497" s="19">
        <v>43914</v>
      </c>
      <c r="D497">
        <v>105</v>
      </c>
      <c r="E497">
        <v>42.6</v>
      </c>
      <c r="F497">
        <v>0</v>
      </c>
      <c r="G497">
        <v>3.8</v>
      </c>
      <c r="H497">
        <v>5.9</v>
      </c>
      <c r="I497">
        <v>2.6</v>
      </c>
      <c r="J497">
        <v>16</v>
      </c>
      <c r="K497">
        <v>0</v>
      </c>
      <c r="L497">
        <v>10.8</v>
      </c>
      <c r="M497">
        <v>0.4</v>
      </c>
      <c r="N497">
        <v>57.2</v>
      </c>
      <c r="O497">
        <v>0</v>
      </c>
      <c r="P497">
        <v>4.2</v>
      </c>
      <c r="Q497">
        <v>5.3</v>
      </c>
      <c r="R497">
        <v>3.6</v>
      </c>
      <c r="S497">
        <v>11.5</v>
      </c>
      <c r="T497">
        <v>3.2</v>
      </c>
      <c r="U497">
        <v>8.1</v>
      </c>
      <c r="V497">
        <v>3.2</v>
      </c>
      <c r="W497">
        <v>73</v>
      </c>
      <c r="X497">
        <v>0</v>
      </c>
      <c r="Y497">
        <v>0</v>
      </c>
      <c r="Z497">
        <v>0</v>
      </c>
      <c r="AA497">
        <v>0</v>
      </c>
      <c r="AB497">
        <v>28</v>
      </c>
      <c r="AC497">
        <v>0</v>
      </c>
      <c r="AD497">
        <v>4</v>
      </c>
      <c r="AE497">
        <v>0</v>
      </c>
      <c r="AY497" s="59"/>
    </row>
    <row r="498" spans="1:51">
      <c r="A498" s="19">
        <v>43641</v>
      </c>
      <c r="B498" t="s">
        <v>47</v>
      </c>
      <c r="C498" s="19">
        <v>43919</v>
      </c>
      <c r="D498">
        <v>51</v>
      </c>
      <c r="E498">
        <v>36.6</v>
      </c>
      <c r="F498">
        <v>0</v>
      </c>
      <c r="G498">
        <v>2.6</v>
      </c>
      <c r="H498">
        <v>7.8</v>
      </c>
      <c r="I498">
        <v>1.4</v>
      </c>
      <c r="J498">
        <v>19.100000000000001</v>
      </c>
      <c r="K498">
        <v>0</v>
      </c>
      <c r="L498">
        <v>12.4</v>
      </c>
      <c r="M498">
        <v>1.2</v>
      </c>
      <c r="N498">
        <v>46.5</v>
      </c>
      <c r="O498">
        <v>0</v>
      </c>
      <c r="P498">
        <v>4.7</v>
      </c>
      <c r="Q498">
        <v>7.1</v>
      </c>
      <c r="R498">
        <v>4</v>
      </c>
      <c r="S498">
        <v>16</v>
      </c>
      <c r="T498">
        <v>3.5</v>
      </c>
      <c r="U498">
        <v>10.4</v>
      </c>
      <c r="V498">
        <v>4.0999999999999996</v>
      </c>
      <c r="W498">
        <v>30</v>
      </c>
      <c r="X498">
        <v>0</v>
      </c>
      <c r="Y498">
        <v>0</v>
      </c>
      <c r="Z498">
        <v>1</v>
      </c>
      <c r="AA498">
        <v>0</v>
      </c>
      <c r="AB498">
        <v>16</v>
      </c>
      <c r="AC498">
        <v>0</v>
      </c>
      <c r="AD498">
        <v>4</v>
      </c>
      <c r="AE498">
        <v>0</v>
      </c>
      <c r="AY498" s="59"/>
    </row>
    <row r="499" spans="1:51">
      <c r="A499" s="19">
        <v>43641</v>
      </c>
      <c r="B499" t="s">
        <v>48</v>
      </c>
      <c r="C499" s="19">
        <v>43925</v>
      </c>
      <c r="D499">
        <v>15</v>
      </c>
      <c r="E499">
        <v>36.1</v>
      </c>
      <c r="F499">
        <v>0</v>
      </c>
      <c r="G499">
        <v>1</v>
      </c>
      <c r="H499">
        <v>9.4</v>
      </c>
      <c r="I499">
        <v>0.9</v>
      </c>
      <c r="J499">
        <v>14.3</v>
      </c>
      <c r="K499">
        <v>0</v>
      </c>
      <c r="L499">
        <v>14.9</v>
      </c>
      <c r="M499">
        <v>0.4</v>
      </c>
      <c r="N499">
        <v>45.7</v>
      </c>
      <c r="O499">
        <v>0</v>
      </c>
      <c r="P499">
        <v>4</v>
      </c>
      <c r="Q499">
        <v>8.4</v>
      </c>
      <c r="R499">
        <v>3.9</v>
      </c>
      <c r="S499">
        <v>11.9</v>
      </c>
      <c r="T499">
        <v>4</v>
      </c>
      <c r="U499">
        <v>12.8</v>
      </c>
      <c r="V499">
        <v>3.8</v>
      </c>
      <c r="W499">
        <v>11</v>
      </c>
      <c r="X499">
        <v>0</v>
      </c>
      <c r="Y499">
        <v>0</v>
      </c>
      <c r="Z499">
        <v>0</v>
      </c>
      <c r="AA499">
        <v>0</v>
      </c>
      <c r="AB499">
        <v>2</v>
      </c>
      <c r="AC499">
        <v>0</v>
      </c>
      <c r="AD499">
        <v>2</v>
      </c>
      <c r="AE499">
        <v>0</v>
      </c>
      <c r="AY499" s="59"/>
    </row>
    <row r="500" spans="1:51">
      <c r="A500" s="19">
        <v>43641</v>
      </c>
      <c r="B500" t="s">
        <v>49</v>
      </c>
      <c r="C500" s="19">
        <v>43925</v>
      </c>
      <c r="D500">
        <v>24</v>
      </c>
      <c r="E500">
        <v>33.700000000000003</v>
      </c>
      <c r="F500">
        <v>0</v>
      </c>
      <c r="G500">
        <v>0.9</v>
      </c>
      <c r="H500">
        <v>9</v>
      </c>
      <c r="I500">
        <v>0.2</v>
      </c>
      <c r="J500">
        <v>24.4</v>
      </c>
      <c r="K500">
        <v>0</v>
      </c>
      <c r="L500">
        <v>15.5</v>
      </c>
      <c r="M500">
        <v>5.9</v>
      </c>
      <c r="N500">
        <v>38.4</v>
      </c>
      <c r="O500">
        <v>0</v>
      </c>
      <c r="P500">
        <v>3.7</v>
      </c>
      <c r="Q500">
        <v>7.6</v>
      </c>
      <c r="R500">
        <v>3.3</v>
      </c>
      <c r="S500">
        <v>21.4</v>
      </c>
      <c r="T500">
        <v>3.4</v>
      </c>
      <c r="U500">
        <v>12.4</v>
      </c>
      <c r="V500">
        <v>6.1</v>
      </c>
      <c r="W500">
        <v>11</v>
      </c>
      <c r="X500">
        <v>0</v>
      </c>
      <c r="Y500">
        <v>0</v>
      </c>
      <c r="Z500">
        <v>0</v>
      </c>
      <c r="AA500">
        <v>0</v>
      </c>
      <c r="AB500">
        <v>8</v>
      </c>
      <c r="AC500">
        <v>0</v>
      </c>
      <c r="AD500">
        <v>5</v>
      </c>
      <c r="AE500">
        <v>0</v>
      </c>
      <c r="AY500" s="59"/>
    </row>
    <row r="501" spans="1:51">
      <c r="A501" s="19">
        <v>43641</v>
      </c>
      <c r="B501" t="s">
        <v>50</v>
      </c>
      <c r="C501" s="19">
        <v>43925</v>
      </c>
      <c r="D501">
        <v>54</v>
      </c>
      <c r="E501">
        <v>44.8</v>
      </c>
      <c r="F501">
        <v>0</v>
      </c>
      <c r="G501">
        <v>4.5999999999999996</v>
      </c>
      <c r="H501">
        <v>6.1</v>
      </c>
      <c r="I501">
        <v>2.7</v>
      </c>
      <c r="J501">
        <v>14.5</v>
      </c>
      <c r="K501">
        <v>0</v>
      </c>
      <c r="L501">
        <v>8.1</v>
      </c>
      <c r="M501">
        <v>0.3</v>
      </c>
      <c r="N501">
        <v>60</v>
      </c>
      <c r="O501">
        <v>0</v>
      </c>
      <c r="P501">
        <v>4.5</v>
      </c>
      <c r="Q501">
        <v>5</v>
      </c>
      <c r="R501">
        <v>3.7</v>
      </c>
      <c r="S501">
        <v>10.1</v>
      </c>
      <c r="T501">
        <v>3</v>
      </c>
      <c r="U501">
        <v>6.6</v>
      </c>
      <c r="V501">
        <v>3.1</v>
      </c>
      <c r="W501">
        <v>46</v>
      </c>
      <c r="X501">
        <v>0</v>
      </c>
      <c r="Y501">
        <v>0</v>
      </c>
      <c r="Z501">
        <v>0</v>
      </c>
      <c r="AA501">
        <v>0</v>
      </c>
      <c r="AB501">
        <v>7</v>
      </c>
      <c r="AC501">
        <v>0</v>
      </c>
      <c r="AD501">
        <v>1</v>
      </c>
      <c r="AE501">
        <v>0</v>
      </c>
      <c r="AY501" s="59"/>
    </row>
    <row r="502" spans="1:51">
      <c r="A502" s="19">
        <v>43641</v>
      </c>
      <c r="B502" t="s">
        <v>51</v>
      </c>
      <c r="C502" s="19">
        <v>43925</v>
      </c>
      <c r="D502">
        <v>14</v>
      </c>
      <c r="E502">
        <v>36.200000000000003</v>
      </c>
      <c r="F502">
        <v>0</v>
      </c>
      <c r="G502">
        <v>0.7</v>
      </c>
      <c r="H502">
        <v>10.3</v>
      </c>
      <c r="I502">
        <v>2.7</v>
      </c>
      <c r="J502">
        <v>16.899999999999999</v>
      </c>
      <c r="K502">
        <v>0</v>
      </c>
      <c r="L502">
        <v>16.5</v>
      </c>
      <c r="M502">
        <v>0.5</v>
      </c>
      <c r="N502">
        <v>44.6</v>
      </c>
      <c r="O502">
        <v>0</v>
      </c>
      <c r="P502">
        <v>3.8</v>
      </c>
      <c r="Q502">
        <v>8.1</v>
      </c>
      <c r="R502">
        <v>4.3</v>
      </c>
      <c r="S502">
        <v>14</v>
      </c>
      <c r="T502">
        <v>3.5</v>
      </c>
      <c r="U502">
        <v>13.5</v>
      </c>
      <c r="V502">
        <v>3.5</v>
      </c>
      <c r="W502">
        <v>7</v>
      </c>
      <c r="X502">
        <v>0</v>
      </c>
      <c r="Y502">
        <v>0</v>
      </c>
      <c r="Z502">
        <v>0</v>
      </c>
      <c r="AA502">
        <v>0</v>
      </c>
      <c r="AB502">
        <v>3</v>
      </c>
      <c r="AC502">
        <v>0</v>
      </c>
      <c r="AD502">
        <v>3</v>
      </c>
      <c r="AE502">
        <v>0</v>
      </c>
      <c r="AY502" s="59"/>
    </row>
    <row r="503" spans="1:51">
      <c r="A503" s="19">
        <v>43641</v>
      </c>
      <c r="B503" t="s">
        <v>52</v>
      </c>
      <c r="C503" s="19">
        <v>43928</v>
      </c>
      <c r="D503">
        <v>84</v>
      </c>
      <c r="E503">
        <v>32.200000000000003</v>
      </c>
      <c r="F503">
        <v>0</v>
      </c>
      <c r="G503">
        <v>0.9</v>
      </c>
      <c r="H503">
        <v>7.7</v>
      </c>
      <c r="I503">
        <v>3.2</v>
      </c>
      <c r="J503">
        <v>26.4</v>
      </c>
      <c r="K503">
        <v>0</v>
      </c>
      <c r="L503">
        <v>15.5</v>
      </c>
      <c r="M503">
        <v>0.8</v>
      </c>
      <c r="N503">
        <v>36.1</v>
      </c>
      <c r="O503">
        <v>0</v>
      </c>
      <c r="P503">
        <v>3.6</v>
      </c>
      <c r="Q503">
        <v>7.1</v>
      </c>
      <c r="R503">
        <v>4.8</v>
      </c>
      <c r="S503">
        <v>25</v>
      </c>
      <c r="T503">
        <v>3.4</v>
      </c>
      <c r="U503">
        <v>12.6</v>
      </c>
      <c r="V503">
        <v>3.7</v>
      </c>
      <c r="W503">
        <v>36</v>
      </c>
      <c r="X503">
        <v>0</v>
      </c>
      <c r="Y503">
        <v>0</v>
      </c>
      <c r="Z503">
        <v>1</v>
      </c>
      <c r="AA503">
        <v>0</v>
      </c>
      <c r="AB503">
        <v>30</v>
      </c>
      <c r="AC503">
        <v>0</v>
      </c>
      <c r="AD503">
        <v>17</v>
      </c>
      <c r="AE503">
        <v>0</v>
      </c>
      <c r="AY503" s="59"/>
    </row>
    <row r="504" spans="1:51">
      <c r="A504" s="19">
        <v>43641</v>
      </c>
      <c r="B504" t="s">
        <v>53</v>
      </c>
      <c r="C504" s="19">
        <v>43949</v>
      </c>
      <c r="D504">
        <v>60</v>
      </c>
      <c r="E504">
        <v>31.2</v>
      </c>
      <c r="F504">
        <v>0</v>
      </c>
      <c r="G504">
        <v>3.9</v>
      </c>
      <c r="H504">
        <v>12</v>
      </c>
      <c r="I504">
        <v>0.2</v>
      </c>
      <c r="J504">
        <v>20.9</v>
      </c>
      <c r="K504">
        <v>0</v>
      </c>
      <c r="L504">
        <v>15.9</v>
      </c>
      <c r="M504">
        <v>0.8</v>
      </c>
      <c r="N504">
        <v>34.4</v>
      </c>
      <c r="O504">
        <v>0</v>
      </c>
      <c r="P504">
        <v>5.5</v>
      </c>
      <c r="Q504">
        <v>10.6</v>
      </c>
      <c r="R504">
        <v>3.8</v>
      </c>
      <c r="S504">
        <v>19.5</v>
      </c>
      <c r="T504">
        <v>4</v>
      </c>
      <c r="U504">
        <v>14</v>
      </c>
      <c r="V504">
        <v>3.8</v>
      </c>
      <c r="W504">
        <v>26</v>
      </c>
      <c r="X504">
        <v>0</v>
      </c>
      <c r="Y504">
        <v>0</v>
      </c>
      <c r="Z504">
        <v>4</v>
      </c>
      <c r="AA504">
        <v>0</v>
      </c>
      <c r="AB504">
        <v>17</v>
      </c>
      <c r="AC504">
        <v>0</v>
      </c>
      <c r="AD504">
        <v>13</v>
      </c>
      <c r="AE504">
        <v>0</v>
      </c>
      <c r="AY504" s="59"/>
    </row>
    <row r="505" spans="1:51">
      <c r="A505" s="19">
        <v>43641</v>
      </c>
      <c r="B505" t="s">
        <v>54</v>
      </c>
      <c r="C505" s="19">
        <v>43949</v>
      </c>
      <c r="D505">
        <v>21</v>
      </c>
      <c r="E505">
        <v>45</v>
      </c>
      <c r="F505">
        <v>0</v>
      </c>
      <c r="G505">
        <v>4.7</v>
      </c>
      <c r="H505">
        <v>13.5</v>
      </c>
      <c r="I505">
        <v>0.3</v>
      </c>
      <c r="J505">
        <v>22.1</v>
      </c>
      <c r="K505">
        <v>0</v>
      </c>
      <c r="L505">
        <v>15</v>
      </c>
      <c r="M505">
        <v>1.1000000000000001</v>
      </c>
      <c r="N505">
        <v>53</v>
      </c>
      <c r="O505">
        <v>0</v>
      </c>
      <c r="P505">
        <v>3.9</v>
      </c>
      <c r="Q505">
        <v>7.9</v>
      </c>
      <c r="R505">
        <v>2.7</v>
      </c>
      <c r="S505">
        <v>14.4</v>
      </c>
      <c r="T505">
        <v>2.8</v>
      </c>
      <c r="U505">
        <v>9.4</v>
      </c>
      <c r="V505">
        <v>2.8</v>
      </c>
      <c r="W505">
        <v>11</v>
      </c>
      <c r="X505">
        <v>0</v>
      </c>
      <c r="Y505">
        <v>0</v>
      </c>
      <c r="Z505">
        <v>2</v>
      </c>
      <c r="AA505">
        <v>0</v>
      </c>
      <c r="AB505">
        <v>5</v>
      </c>
      <c r="AC505">
        <v>0</v>
      </c>
      <c r="AD505">
        <v>3</v>
      </c>
      <c r="AE505">
        <v>0</v>
      </c>
      <c r="AY505" s="59"/>
    </row>
    <row r="506" spans="1:51">
      <c r="A506" s="19">
        <v>43641</v>
      </c>
      <c r="B506" t="s">
        <v>55</v>
      </c>
      <c r="C506" s="19">
        <v>43949</v>
      </c>
      <c r="D506">
        <v>96</v>
      </c>
      <c r="E506">
        <v>33.1</v>
      </c>
      <c r="F506">
        <v>0</v>
      </c>
      <c r="G506">
        <v>6.3</v>
      </c>
      <c r="H506">
        <v>11.8</v>
      </c>
      <c r="I506">
        <v>0.2</v>
      </c>
      <c r="J506">
        <v>20.5</v>
      </c>
      <c r="K506">
        <v>0</v>
      </c>
      <c r="L506">
        <v>16.100000000000001</v>
      </c>
      <c r="M506">
        <v>2.5</v>
      </c>
      <c r="N506">
        <v>36.9</v>
      </c>
      <c r="O506">
        <v>0</v>
      </c>
      <c r="P506">
        <v>6.3</v>
      </c>
      <c r="Q506">
        <v>9.6</v>
      </c>
      <c r="R506">
        <v>3.8</v>
      </c>
      <c r="S506">
        <v>17.5</v>
      </c>
      <c r="T506">
        <v>3.6</v>
      </c>
      <c r="U506">
        <v>13.4</v>
      </c>
      <c r="V506">
        <v>4.8</v>
      </c>
      <c r="W506">
        <v>43</v>
      </c>
      <c r="X506">
        <v>0</v>
      </c>
      <c r="Y506">
        <v>0</v>
      </c>
      <c r="Z506">
        <v>6</v>
      </c>
      <c r="AA506">
        <v>0</v>
      </c>
      <c r="AB506">
        <v>26</v>
      </c>
      <c r="AC506">
        <v>0</v>
      </c>
      <c r="AD506">
        <v>21</v>
      </c>
      <c r="AE506">
        <v>0</v>
      </c>
      <c r="AY506" s="59"/>
    </row>
    <row r="507" spans="1:51">
      <c r="A507" s="19">
        <v>43641</v>
      </c>
      <c r="B507" t="s">
        <v>56</v>
      </c>
      <c r="C507" s="19">
        <v>43949</v>
      </c>
      <c r="D507">
        <v>274</v>
      </c>
      <c r="E507">
        <v>36.5</v>
      </c>
      <c r="F507">
        <v>0</v>
      </c>
      <c r="G507">
        <v>2.8</v>
      </c>
      <c r="H507">
        <v>14</v>
      </c>
      <c r="I507">
        <v>0.2</v>
      </c>
      <c r="J507">
        <v>24.8</v>
      </c>
      <c r="K507">
        <v>0</v>
      </c>
      <c r="L507">
        <v>19.600000000000001</v>
      </c>
      <c r="M507">
        <v>2.5</v>
      </c>
      <c r="N507">
        <v>37.5</v>
      </c>
      <c r="O507">
        <v>0</v>
      </c>
      <c r="P507">
        <v>3.6</v>
      </c>
      <c r="Q507">
        <v>9.1</v>
      </c>
      <c r="R507">
        <v>2.8</v>
      </c>
      <c r="S507">
        <v>18.2</v>
      </c>
      <c r="T507">
        <v>2.9</v>
      </c>
      <c r="U507">
        <v>13.7</v>
      </c>
      <c r="V507">
        <v>3.8</v>
      </c>
      <c r="W507">
        <v>110</v>
      </c>
      <c r="X507">
        <v>0</v>
      </c>
      <c r="Y507">
        <v>0</v>
      </c>
      <c r="Z507">
        <v>31</v>
      </c>
      <c r="AA507">
        <v>0</v>
      </c>
      <c r="AB507">
        <v>74</v>
      </c>
      <c r="AC507">
        <v>0</v>
      </c>
      <c r="AD507">
        <v>59</v>
      </c>
      <c r="AE507">
        <v>0</v>
      </c>
      <c r="AY507" s="59"/>
    </row>
    <row r="508" spans="1:51">
      <c r="A508" s="19">
        <v>43641</v>
      </c>
      <c r="B508" t="s">
        <v>57</v>
      </c>
      <c r="C508" s="19">
        <v>43949</v>
      </c>
      <c r="D508">
        <v>186</v>
      </c>
      <c r="E508">
        <v>42.6</v>
      </c>
      <c r="F508">
        <v>0</v>
      </c>
      <c r="G508">
        <v>2.5</v>
      </c>
      <c r="H508">
        <v>9</v>
      </c>
      <c r="I508">
        <v>1.6</v>
      </c>
      <c r="J508">
        <v>16.2</v>
      </c>
      <c r="K508">
        <v>0</v>
      </c>
      <c r="L508">
        <v>11.8</v>
      </c>
      <c r="M508">
        <v>0.5</v>
      </c>
      <c r="N508">
        <v>53.1</v>
      </c>
      <c r="O508">
        <v>0</v>
      </c>
      <c r="P508">
        <v>4.4000000000000004</v>
      </c>
      <c r="Q508">
        <v>7.2</v>
      </c>
      <c r="R508">
        <v>3.6</v>
      </c>
      <c r="S508">
        <v>11.8</v>
      </c>
      <c r="T508">
        <v>3.1</v>
      </c>
      <c r="U508">
        <v>9.4</v>
      </c>
      <c r="V508">
        <v>3.6</v>
      </c>
      <c r="W508">
        <v>124</v>
      </c>
      <c r="X508">
        <v>0</v>
      </c>
      <c r="Y508">
        <v>0</v>
      </c>
      <c r="Z508">
        <v>4</v>
      </c>
      <c r="AA508">
        <v>0</v>
      </c>
      <c r="AB508">
        <v>47</v>
      </c>
      <c r="AC508">
        <v>0</v>
      </c>
      <c r="AD508">
        <v>11</v>
      </c>
      <c r="AE508">
        <v>0</v>
      </c>
      <c r="AY508" s="59"/>
    </row>
    <row r="509" spans="1:51">
      <c r="A509" s="19">
        <v>43641</v>
      </c>
      <c r="B509" t="s">
        <v>58</v>
      </c>
      <c r="C509" s="19">
        <v>43949</v>
      </c>
      <c r="D509">
        <v>26</v>
      </c>
      <c r="E509">
        <v>33.5</v>
      </c>
      <c r="F509">
        <v>0</v>
      </c>
      <c r="G509">
        <v>7.3</v>
      </c>
      <c r="H509">
        <v>9</v>
      </c>
      <c r="I509">
        <v>0.2</v>
      </c>
      <c r="J509">
        <v>22.5</v>
      </c>
      <c r="K509">
        <v>0</v>
      </c>
      <c r="L509">
        <v>13.4</v>
      </c>
      <c r="M509">
        <v>3.4</v>
      </c>
      <c r="N509">
        <v>37.1</v>
      </c>
      <c r="O509">
        <v>0</v>
      </c>
      <c r="P509">
        <v>6.9</v>
      </c>
      <c r="Q509">
        <v>8.1999999999999993</v>
      </c>
      <c r="R509">
        <v>4</v>
      </c>
      <c r="S509">
        <v>19.8</v>
      </c>
      <c r="T509">
        <v>3.8</v>
      </c>
      <c r="U509">
        <v>10.9</v>
      </c>
      <c r="V509">
        <v>5</v>
      </c>
      <c r="W509">
        <v>14</v>
      </c>
      <c r="X509">
        <v>0</v>
      </c>
      <c r="Y509">
        <v>0</v>
      </c>
      <c r="Z509">
        <v>0</v>
      </c>
      <c r="AA509">
        <v>0</v>
      </c>
      <c r="AB509">
        <v>10</v>
      </c>
      <c r="AC509">
        <v>0</v>
      </c>
      <c r="AD509">
        <v>2</v>
      </c>
      <c r="AE509">
        <v>0</v>
      </c>
      <c r="AY509" s="59"/>
    </row>
    <row r="510" spans="1:51">
      <c r="A510" s="19">
        <v>43641</v>
      </c>
      <c r="B510" t="s">
        <v>59</v>
      </c>
      <c r="C510" s="19">
        <v>43953</v>
      </c>
      <c r="D510">
        <v>7</v>
      </c>
      <c r="E510">
        <v>36.6</v>
      </c>
      <c r="F510">
        <v>0</v>
      </c>
      <c r="G510">
        <v>2.6</v>
      </c>
      <c r="H510">
        <v>7.8</v>
      </c>
      <c r="I510">
        <v>1.4</v>
      </c>
      <c r="J510">
        <v>19.100000000000001</v>
      </c>
      <c r="K510">
        <v>0</v>
      </c>
      <c r="L510">
        <v>12.4</v>
      </c>
      <c r="M510">
        <v>1.2</v>
      </c>
      <c r="N510">
        <v>43.8</v>
      </c>
      <c r="O510">
        <v>0</v>
      </c>
      <c r="P510">
        <v>4.9000000000000004</v>
      </c>
      <c r="Q510">
        <v>7.4</v>
      </c>
      <c r="R510">
        <v>4.2</v>
      </c>
      <c r="S510">
        <v>15.9</v>
      </c>
      <c r="T510">
        <v>4.0999999999999996</v>
      </c>
      <c r="U510">
        <v>10.8</v>
      </c>
      <c r="V510">
        <v>4.3</v>
      </c>
      <c r="W510">
        <v>5</v>
      </c>
      <c r="X510">
        <v>0</v>
      </c>
      <c r="Y510">
        <v>0</v>
      </c>
      <c r="Z510">
        <v>0</v>
      </c>
      <c r="AA510">
        <v>0</v>
      </c>
      <c r="AB510">
        <v>2</v>
      </c>
      <c r="AC510">
        <v>0</v>
      </c>
      <c r="AD510">
        <v>0</v>
      </c>
      <c r="AE510">
        <v>0</v>
      </c>
      <c r="AY510" s="59"/>
    </row>
    <row r="511" spans="1:51">
      <c r="A511" s="19">
        <v>43641</v>
      </c>
      <c r="B511" t="s">
        <v>60</v>
      </c>
      <c r="C511" s="19">
        <v>43953</v>
      </c>
      <c r="D511">
        <v>39</v>
      </c>
      <c r="E511">
        <v>40.299999999999997</v>
      </c>
      <c r="F511">
        <v>0</v>
      </c>
      <c r="G511">
        <v>1</v>
      </c>
      <c r="H511">
        <v>9.1</v>
      </c>
      <c r="I511">
        <v>2.6</v>
      </c>
      <c r="J511">
        <v>15.1</v>
      </c>
      <c r="K511">
        <v>0</v>
      </c>
      <c r="L511">
        <v>14.6</v>
      </c>
      <c r="M511">
        <v>0.2</v>
      </c>
      <c r="N511">
        <v>49.6</v>
      </c>
      <c r="O511">
        <v>0</v>
      </c>
      <c r="P511">
        <v>3.9</v>
      </c>
      <c r="Q511">
        <v>7.3</v>
      </c>
      <c r="R511">
        <v>4.2</v>
      </c>
      <c r="S511">
        <v>11.5</v>
      </c>
      <c r="T511">
        <v>3.4</v>
      </c>
      <c r="U511">
        <v>11.7</v>
      </c>
      <c r="V511">
        <v>3.6</v>
      </c>
      <c r="W511">
        <v>24</v>
      </c>
      <c r="X511">
        <v>0</v>
      </c>
      <c r="Y511">
        <v>0</v>
      </c>
      <c r="Z511">
        <v>1</v>
      </c>
      <c r="AA511">
        <v>0</v>
      </c>
      <c r="AB511">
        <v>9</v>
      </c>
      <c r="AC511">
        <v>0</v>
      </c>
      <c r="AD511">
        <v>5</v>
      </c>
      <c r="AE511">
        <v>0</v>
      </c>
      <c r="AY511" s="59"/>
    </row>
    <row r="512" spans="1:51">
      <c r="A512" s="19">
        <v>43641</v>
      </c>
      <c r="B512" t="s">
        <v>61</v>
      </c>
      <c r="C512" s="19">
        <v>43956</v>
      </c>
      <c r="D512">
        <v>82</v>
      </c>
      <c r="E512">
        <v>42.8</v>
      </c>
      <c r="F512">
        <v>0</v>
      </c>
      <c r="G512">
        <v>0.6</v>
      </c>
      <c r="H512">
        <v>23.8</v>
      </c>
      <c r="I512">
        <v>4.8</v>
      </c>
      <c r="J512">
        <v>20.399999999999999</v>
      </c>
      <c r="K512">
        <v>0</v>
      </c>
      <c r="L512">
        <v>11.6</v>
      </c>
      <c r="M512">
        <v>0.4</v>
      </c>
      <c r="N512">
        <v>47.2</v>
      </c>
      <c r="O512">
        <v>0</v>
      </c>
      <c r="P512">
        <v>2.8</v>
      </c>
      <c r="Q512">
        <v>16.399999999999999</v>
      </c>
      <c r="R512">
        <v>4.0999999999999996</v>
      </c>
      <c r="S512">
        <v>13.4</v>
      </c>
      <c r="T512">
        <v>2.9</v>
      </c>
      <c r="U512">
        <v>7.3</v>
      </c>
      <c r="V512">
        <v>2.7</v>
      </c>
      <c r="W512">
        <v>38</v>
      </c>
      <c r="X512">
        <v>0</v>
      </c>
      <c r="Y512">
        <v>0</v>
      </c>
      <c r="Z512">
        <v>21</v>
      </c>
      <c r="AA512">
        <v>0</v>
      </c>
      <c r="AB512">
        <v>18</v>
      </c>
      <c r="AC512">
        <v>0</v>
      </c>
      <c r="AD512">
        <v>4</v>
      </c>
      <c r="AE512">
        <v>0</v>
      </c>
      <c r="AY512" s="59"/>
    </row>
    <row r="513" spans="1:51">
      <c r="A513" s="19">
        <v>43641</v>
      </c>
      <c r="B513" t="s">
        <v>62</v>
      </c>
      <c r="C513" s="19">
        <v>43963</v>
      </c>
      <c r="D513">
        <v>29</v>
      </c>
      <c r="E513">
        <v>40.200000000000003</v>
      </c>
      <c r="F513">
        <v>0</v>
      </c>
      <c r="G513">
        <v>2.5</v>
      </c>
      <c r="H513">
        <v>8.1999999999999993</v>
      </c>
      <c r="I513">
        <v>0</v>
      </c>
      <c r="J513">
        <v>14.4</v>
      </c>
      <c r="K513">
        <v>0</v>
      </c>
      <c r="L513">
        <v>16.5</v>
      </c>
      <c r="M513">
        <v>0.4</v>
      </c>
      <c r="N513">
        <v>48.9</v>
      </c>
      <c r="O513">
        <v>0</v>
      </c>
      <c r="P513">
        <v>4.5999999999999996</v>
      </c>
      <c r="Q513">
        <v>7</v>
      </c>
      <c r="R513">
        <v>3.6</v>
      </c>
      <c r="S513">
        <v>11.1</v>
      </c>
      <c r="T513">
        <v>3.4</v>
      </c>
      <c r="U513">
        <v>13.3</v>
      </c>
      <c r="V513">
        <v>3.5</v>
      </c>
      <c r="W513">
        <v>18</v>
      </c>
      <c r="X513">
        <v>0</v>
      </c>
      <c r="Y513">
        <v>0</v>
      </c>
      <c r="Z513">
        <v>0</v>
      </c>
      <c r="AA513">
        <v>0</v>
      </c>
      <c r="AB513">
        <v>4</v>
      </c>
      <c r="AC513">
        <v>0</v>
      </c>
      <c r="AD513">
        <v>7</v>
      </c>
      <c r="AE513">
        <v>0</v>
      </c>
      <c r="AY513" s="59"/>
    </row>
    <row r="514" spans="1:51">
      <c r="A514" s="19">
        <v>43641</v>
      </c>
      <c r="B514" t="s">
        <v>63</v>
      </c>
      <c r="C514" s="19">
        <v>43963</v>
      </c>
      <c r="D514">
        <v>28</v>
      </c>
      <c r="E514">
        <v>46.3</v>
      </c>
      <c r="F514">
        <v>0</v>
      </c>
      <c r="G514">
        <v>3.1</v>
      </c>
      <c r="H514">
        <v>6.5</v>
      </c>
      <c r="I514">
        <v>3.7</v>
      </c>
      <c r="J514">
        <v>13.5</v>
      </c>
      <c r="K514">
        <v>0</v>
      </c>
      <c r="L514">
        <v>9.4</v>
      </c>
      <c r="M514">
        <v>0.3</v>
      </c>
      <c r="N514">
        <v>57.9</v>
      </c>
      <c r="O514">
        <v>0</v>
      </c>
      <c r="P514">
        <v>4.4000000000000004</v>
      </c>
      <c r="Q514">
        <v>5.8</v>
      </c>
      <c r="R514">
        <v>4.5</v>
      </c>
      <c r="S514">
        <v>9.1999999999999993</v>
      </c>
      <c r="T514">
        <v>3.4</v>
      </c>
      <c r="U514">
        <v>7.5</v>
      </c>
      <c r="V514">
        <v>3.2</v>
      </c>
      <c r="W514">
        <v>24</v>
      </c>
      <c r="X514">
        <v>0</v>
      </c>
      <c r="Y514">
        <v>0</v>
      </c>
      <c r="Z514">
        <v>0</v>
      </c>
      <c r="AA514">
        <v>0</v>
      </c>
      <c r="AB514">
        <v>3</v>
      </c>
      <c r="AC514">
        <v>0</v>
      </c>
      <c r="AD514">
        <v>1</v>
      </c>
      <c r="AE514">
        <v>0</v>
      </c>
      <c r="AY514" s="59"/>
    </row>
    <row r="515" spans="1:51">
      <c r="A515" s="19">
        <v>43641</v>
      </c>
      <c r="B515" t="s">
        <v>64</v>
      </c>
      <c r="C515" s="19">
        <v>43970</v>
      </c>
      <c r="D515">
        <v>54</v>
      </c>
      <c r="E515">
        <v>43.9</v>
      </c>
      <c r="F515">
        <v>0</v>
      </c>
      <c r="G515">
        <v>5.0999999999999996</v>
      </c>
      <c r="H515">
        <v>8.6</v>
      </c>
      <c r="I515">
        <v>3.3</v>
      </c>
      <c r="J515">
        <v>14.8</v>
      </c>
      <c r="K515">
        <v>0</v>
      </c>
      <c r="L515">
        <v>7.9</v>
      </c>
      <c r="M515">
        <v>0.4</v>
      </c>
      <c r="N515">
        <v>53.4</v>
      </c>
      <c r="O515">
        <v>0</v>
      </c>
      <c r="P515">
        <v>5.0999999999999996</v>
      </c>
      <c r="Q515">
        <v>7.1</v>
      </c>
      <c r="R515">
        <v>4.4000000000000004</v>
      </c>
      <c r="S515">
        <v>10.9</v>
      </c>
      <c r="T515">
        <v>3.4</v>
      </c>
      <c r="U515">
        <v>7</v>
      </c>
      <c r="V515">
        <v>3.8</v>
      </c>
      <c r="W515">
        <v>44</v>
      </c>
      <c r="X515">
        <v>0</v>
      </c>
      <c r="Y515">
        <v>0</v>
      </c>
      <c r="Z515">
        <v>1</v>
      </c>
      <c r="AA515">
        <v>0</v>
      </c>
      <c r="AB515">
        <v>8</v>
      </c>
      <c r="AC515">
        <v>0</v>
      </c>
      <c r="AD515">
        <v>1</v>
      </c>
      <c r="AE515">
        <v>0</v>
      </c>
      <c r="AY515" s="59"/>
    </row>
    <row r="516" spans="1:51">
      <c r="A516" s="19">
        <v>43641</v>
      </c>
      <c r="B516" t="s">
        <v>65</v>
      </c>
      <c r="C516" s="19">
        <v>43970</v>
      </c>
      <c r="D516">
        <v>61</v>
      </c>
      <c r="E516">
        <v>34</v>
      </c>
      <c r="F516">
        <v>0</v>
      </c>
      <c r="G516">
        <v>1.5</v>
      </c>
      <c r="H516">
        <v>8.3000000000000007</v>
      </c>
      <c r="I516">
        <v>0.5</v>
      </c>
      <c r="J516">
        <v>24.5</v>
      </c>
      <c r="K516">
        <v>0</v>
      </c>
      <c r="L516">
        <v>14</v>
      </c>
      <c r="M516">
        <v>6.1</v>
      </c>
      <c r="N516">
        <v>37</v>
      </c>
      <c r="O516">
        <v>0</v>
      </c>
      <c r="P516">
        <v>4.2</v>
      </c>
      <c r="Q516">
        <v>7.8</v>
      </c>
      <c r="R516">
        <v>4.0999999999999996</v>
      </c>
      <c r="S516">
        <v>21.4</v>
      </c>
      <c r="T516">
        <v>3.8</v>
      </c>
      <c r="U516">
        <v>11.4</v>
      </c>
      <c r="V516">
        <v>6.1</v>
      </c>
      <c r="W516">
        <v>31</v>
      </c>
      <c r="X516">
        <v>0</v>
      </c>
      <c r="Y516">
        <v>0</v>
      </c>
      <c r="Z516">
        <v>1</v>
      </c>
      <c r="AA516">
        <v>0</v>
      </c>
      <c r="AB516">
        <v>22</v>
      </c>
      <c r="AC516">
        <v>0</v>
      </c>
      <c r="AD516">
        <v>7</v>
      </c>
      <c r="AE516">
        <v>0</v>
      </c>
      <c r="AY516" s="59"/>
    </row>
    <row r="517" spans="1:51">
      <c r="A517" s="19">
        <v>43641</v>
      </c>
      <c r="B517" t="s">
        <v>143</v>
      </c>
      <c r="C517" s="19">
        <v>43984</v>
      </c>
      <c r="D517">
        <v>20</v>
      </c>
      <c r="E517">
        <v>35.299999999999997</v>
      </c>
      <c r="F517">
        <v>0</v>
      </c>
      <c r="G517">
        <v>8.9</v>
      </c>
      <c r="H517">
        <v>9.1999999999999993</v>
      </c>
      <c r="I517">
        <v>1.1000000000000001</v>
      </c>
      <c r="J517">
        <v>17.600000000000001</v>
      </c>
      <c r="K517">
        <v>0</v>
      </c>
      <c r="L517">
        <v>11.8</v>
      </c>
      <c r="M517">
        <v>2.7</v>
      </c>
      <c r="N517">
        <v>39</v>
      </c>
      <c r="O517">
        <v>0</v>
      </c>
      <c r="P517">
        <v>8.6</v>
      </c>
      <c r="Q517">
        <v>8.6999999999999993</v>
      </c>
      <c r="R517">
        <v>4.4000000000000004</v>
      </c>
      <c r="S517">
        <v>14.8</v>
      </c>
      <c r="T517">
        <v>4.0999999999999996</v>
      </c>
      <c r="U517">
        <v>10.5</v>
      </c>
      <c r="V517">
        <v>5.2</v>
      </c>
      <c r="W517">
        <v>13</v>
      </c>
      <c r="X517">
        <v>0</v>
      </c>
      <c r="Y517">
        <v>0</v>
      </c>
      <c r="Z517">
        <v>0</v>
      </c>
      <c r="AA517">
        <v>0</v>
      </c>
      <c r="AB517">
        <v>6</v>
      </c>
      <c r="AC517">
        <v>0</v>
      </c>
      <c r="AD517">
        <v>1</v>
      </c>
      <c r="AE517">
        <v>0</v>
      </c>
      <c r="AY517" s="59"/>
    </row>
    <row r="518" spans="1:51">
      <c r="A518" s="19">
        <v>43641</v>
      </c>
      <c r="B518" t="s">
        <v>67</v>
      </c>
      <c r="C518" s="19">
        <v>43984</v>
      </c>
      <c r="D518">
        <v>19</v>
      </c>
      <c r="E518">
        <v>36.4</v>
      </c>
      <c r="F518">
        <v>0</v>
      </c>
      <c r="G518">
        <v>0.7</v>
      </c>
      <c r="H518">
        <v>11.1</v>
      </c>
      <c r="I518">
        <v>2.2000000000000002</v>
      </c>
      <c r="J518">
        <v>17.600000000000001</v>
      </c>
      <c r="K518">
        <v>0</v>
      </c>
      <c r="L518">
        <v>16.399999999999999</v>
      </c>
      <c r="M518">
        <v>0.9</v>
      </c>
      <c r="N518">
        <v>40</v>
      </c>
      <c r="O518">
        <v>0</v>
      </c>
      <c r="P518">
        <v>4.4000000000000004</v>
      </c>
      <c r="Q518">
        <v>8.9</v>
      </c>
      <c r="R518">
        <v>4.8</v>
      </c>
      <c r="S518">
        <v>14.4</v>
      </c>
      <c r="T518">
        <v>3.8</v>
      </c>
      <c r="U518">
        <v>13.7</v>
      </c>
      <c r="V518">
        <v>4.0999999999999996</v>
      </c>
      <c r="W518">
        <v>9</v>
      </c>
      <c r="X518">
        <v>0</v>
      </c>
      <c r="Y518">
        <v>0</v>
      </c>
      <c r="Z518">
        <v>1</v>
      </c>
      <c r="AA518">
        <v>0</v>
      </c>
      <c r="AB518">
        <v>5</v>
      </c>
      <c r="AC518">
        <v>0</v>
      </c>
      <c r="AD518">
        <v>4</v>
      </c>
      <c r="AE518">
        <v>0</v>
      </c>
      <c r="AY518" s="59"/>
    </row>
    <row r="519" spans="1:51">
      <c r="A519" s="19">
        <v>43641</v>
      </c>
      <c r="B519" t="s">
        <v>68</v>
      </c>
      <c r="C519" s="19">
        <v>43984</v>
      </c>
      <c r="D519">
        <v>126</v>
      </c>
      <c r="E519">
        <v>36.299999999999997</v>
      </c>
      <c r="F519">
        <v>0</v>
      </c>
      <c r="G519">
        <v>16.100000000000001</v>
      </c>
      <c r="H519">
        <v>11.1</v>
      </c>
      <c r="I519">
        <v>0</v>
      </c>
      <c r="J519">
        <v>26.4</v>
      </c>
      <c r="K519">
        <v>0</v>
      </c>
      <c r="L519">
        <v>14.7</v>
      </c>
      <c r="M519">
        <v>5.0999999999999996</v>
      </c>
      <c r="N519">
        <v>35.6</v>
      </c>
      <c r="O519">
        <v>0</v>
      </c>
      <c r="P519">
        <v>11.2</v>
      </c>
      <c r="Q519">
        <v>7.7</v>
      </c>
      <c r="R519">
        <v>3</v>
      </c>
      <c r="S519">
        <v>20.399999999999999</v>
      </c>
      <c r="T519">
        <v>3.3</v>
      </c>
      <c r="U519">
        <v>10.1</v>
      </c>
      <c r="V519">
        <v>5</v>
      </c>
      <c r="W519">
        <v>47</v>
      </c>
      <c r="X519">
        <v>0</v>
      </c>
      <c r="Y519">
        <v>21</v>
      </c>
      <c r="Z519">
        <v>6</v>
      </c>
      <c r="AA519">
        <v>0</v>
      </c>
      <c r="AB519">
        <v>34</v>
      </c>
      <c r="AC519">
        <v>0</v>
      </c>
      <c r="AD519">
        <v>18</v>
      </c>
      <c r="AE519">
        <v>0</v>
      </c>
      <c r="AY519" s="59"/>
    </row>
    <row r="520" spans="1:51">
      <c r="A520" s="19">
        <v>43641</v>
      </c>
      <c r="B520" t="s">
        <v>69</v>
      </c>
      <c r="C520" s="19">
        <v>43984</v>
      </c>
      <c r="D520">
        <v>34</v>
      </c>
      <c r="E520">
        <v>34.4</v>
      </c>
      <c r="F520">
        <v>0</v>
      </c>
      <c r="G520">
        <v>1.7</v>
      </c>
      <c r="H520">
        <v>7.6</v>
      </c>
      <c r="I520">
        <v>0.2</v>
      </c>
      <c r="J520">
        <v>23.9</v>
      </c>
      <c r="K520">
        <v>0</v>
      </c>
      <c r="L520">
        <v>13.4</v>
      </c>
      <c r="M520">
        <v>6.6</v>
      </c>
      <c r="N520">
        <v>37</v>
      </c>
      <c r="O520">
        <v>0</v>
      </c>
      <c r="P520">
        <v>4.5</v>
      </c>
      <c r="Q520">
        <v>7.3</v>
      </c>
      <c r="R520">
        <v>3.9</v>
      </c>
      <c r="S520">
        <v>20.7</v>
      </c>
      <c r="T520">
        <v>3.8</v>
      </c>
      <c r="U520">
        <v>11.4</v>
      </c>
      <c r="V520">
        <v>6.8</v>
      </c>
      <c r="W520">
        <v>18</v>
      </c>
      <c r="X520">
        <v>0</v>
      </c>
      <c r="Y520">
        <v>0</v>
      </c>
      <c r="Z520">
        <v>0</v>
      </c>
      <c r="AA520">
        <v>0</v>
      </c>
      <c r="AB520">
        <v>13</v>
      </c>
      <c r="AC520">
        <v>0</v>
      </c>
      <c r="AD520">
        <v>3</v>
      </c>
      <c r="AE520">
        <v>0</v>
      </c>
      <c r="AY520" s="59"/>
    </row>
    <row r="521" spans="1:51">
      <c r="A521" s="19">
        <v>43641</v>
      </c>
      <c r="B521" t="s">
        <v>70</v>
      </c>
      <c r="C521" s="19">
        <v>43984</v>
      </c>
      <c r="D521">
        <v>16</v>
      </c>
      <c r="E521">
        <v>38</v>
      </c>
      <c r="F521">
        <v>0</v>
      </c>
      <c r="G521">
        <v>1.5</v>
      </c>
      <c r="H521">
        <v>10.4</v>
      </c>
      <c r="I521">
        <v>2.5</v>
      </c>
      <c r="J521">
        <v>15.4</v>
      </c>
      <c r="K521">
        <v>0</v>
      </c>
      <c r="L521">
        <v>15.1</v>
      </c>
      <c r="M521">
        <v>0.3</v>
      </c>
      <c r="N521">
        <v>43.3</v>
      </c>
      <c r="O521">
        <v>0</v>
      </c>
      <c r="P521">
        <v>4.3</v>
      </c>
      <c r="Q521">
        <v>8.9</v>
      </c>
      <c r="R521">
        <v>4.8</v>
      </c>
      <c r="S521">
        <v>12.4</v>
      </c>
      <c r="T521">
        <v>4.0999999999999996</v>
      </c>
      <c r="U521">
        <v>12.3</v>
      </c>
      <c r="V521">
        <v>3.8</v>
      </c>
      <c r="W521">
        <v>8</v>
      </c>
      <c r="X521">
        <v>0</v>
      </c>
      <c r="Y521">
        <v>0</v>
      </c>
      <c r="Z521">
        <v>1</v>
      </c>
      <c r="AA521">
        <v>0</v>
      </c>
      <c r="AB521">
        <v>3</v>
      </c>
      <c r="AC521">
        <v>0</v>
      </c>
      <c r="AD521">
        <v>3</v>
      </c>
      <c r="AE521">
        <v>0</v>
      </c>
      <c r="AY521" s="59"/>
    </row>
    <row r="522" spans="1:51">
      <c r="A522" s="19">
        <v>43641</v>
      </c>
      <c r="B522" t="s">
        <v>71</v>
      </c>
      <c r="C522" s="19">
        <v>43988</v>
      </c>
      <c r="D522">
        <v>7</v>
      </c>
      <c r="E522">
        <v>36.6</v>
      </c>
      <c r="F522">
        <v>0</v>
      </c>
      <c r="G522">
        <v>2.6</v>
      </c>
      <c r="H522">
        <v>7.8</v>
      </c>
      <c r="I522">
        <v>1.4</v>
      </c>
      <c r="J522">
        <v>19.100000000000001</v>
      </c>
      <c r="K522">
        <v>0</v>
      </c>
      <c r="L522">
        <v>12.4</v>
      </c>
      <c r="M522">
        <v>1.2</v>
      </c>
      <c r="N522">
        <v>41.3</v>
      </c>
      <c r="O522">
        <v>0</v>
      </c>
      <c r="P522">
        <v>5.0999999999999996</v>
      </c>
      <c r="Q522">
        <v>7.9</v>
      </c>
      <c r="R522">
        <v>4.9000000000000004</v>
      </c>
      <c r="S522">
        <v>16.5</v>
      </c>
      <c r="T522">
        <v>4.3</v>
      </c>
      <c r="U522">
        <v>11.2</v>
      </c>
      <c r="V522">
        <v>4.4000000000000004</v>
      </c>
      <c r="W522">
        <v>5</v>
      </c>
      <c r="X522">
        <v>0</v>
      </c>
      <c r="Y522">
        <v>0</v>
      </c>
      <c r="Z522">
        <v>0</v>
      </c>
      <c r="AA522">
        <v>0</v>
      </c>
      <c r="AB522">
        <v>2</v>
      </c>
      <c r="AC522">
        <v>0</v>
      </c>
      <c r="AD522">
        <v>0</v>
      </c>
      <c r="AE522">
        <v>0</v>
      </c>
      <c r="AY522" s="59"/>
    </row>
    <row r="523" spans="1:51">
      <c r="A523" s="19">
        <v>43641</v>
      </c>
      <c r="B523" t="s">
        <v>73</v>
      </c>
      <c r="C523" s="19">
        <v>44013</v>
      </c>
      <c r="D523">
        <v>41</v>
      </c>
      <c r="E523">
        <v>38.1</v>
      </c>
      <c r="F523">
        <v>0</v>
      </c>
      <c r="G523">
        <v>2.8</v>
      </c>
      <c r="H523">
        <v>9.4</v>
      </c>
      <c r="I523">
        <v>2</v>
      </c>
      <c r="J523">
        <v>18.899999999999999</v>
      </c>
      <c r="K523">
        <v>0</v>
      </c>
      <c r="L523">
        <v>13.5</v>
      </c>
      <c r="M523">
        <v>1.7</v>
      </c>
      <c r="N523">
        <v>50.6</v>
      </c>
      <c r="O523">
        <v>0</v>
      </c>
      <c r="P523">
        <v>3.1</v>
      </c>
      <c r="Q523">
        <v>7.1</v>
      </c>
      <c r="R523">
        <v>2.9</v>
      </c>
      <c r="S523">
        <v>16.8</v>
      </c>
      <c r="T523">
        <v>2.1</v>
      </c>
      <c r="U523">
        <v>11.5</v>
      </c>
      <c r="V523">
        <v>2.9</v>
      </c>
      <c r="W523">
        <v>2224</v>
      </c>
      <c r="X523">
        <v>0</v>
      </c>
      <c r="Y523">
        <v>21</v>
      </c>
      <c r="Z523">
        <v>156</v>
      </c>
      <c r="AA523">
        <v>14</v>
      </c>
      <c r="AB523">
        <v>1036</v>
      </c>
      <c r="AC523">
        <v>0</v>
      </c>
      <c r="AD523">
        <v>526</v>
      </c>
      <c r="AE523">
        <v>0</v>
      </c>
      <c r="AY523" s="59"/>
    </row>
    <row r="524" spans="1:51">
      <c r="A524" s="19">
        <v>43644</v>
      </c>
      <c r="B524" t="s">
        <v>15</v>
      </c>
      <c r="C524" s="19">
        <v>43864</v>
      </c>
      <c r="D524">
        <v>41</v>
      </c>
      <c r="E524">
        <v>31.9</v>
      </c>
      <c r="F524">
        <v>0</v>
      </c>
      <c r="G524">
        <v>2.4</v>
      </c>
      <c r="H524">
        <v>16.7</v>
      </c>
      <c r="I524">
        <v>3.2</v>
      </c>
      <c r="J524">
        <v>20.399999999999999</v>
      </c>
      <c r="K524">
        <v>0</v>
      </c>
      <c r="L524">
        <v>17</v>
      </c>
      <c r="M524">
        <v>1.1000000000000001</v>
      </c>
      <c r="N524">
        <v>38</v>
      </c>
      <c r="O524">
        <v>0</v>
      </c>
      <c r="P524">
        <v>3.9</v>
      </c>
      <c r="Q524">
        <v>13.1</v>
      </c>
      <c r="R524">
        <v>4</v>
      </c>
      <c r="S524">
        <v>18</v>
      </c>
      <c r="T524">
        <v>2.6</v>
      </c>
      <c r="U524">
        <v>13.7</v>
      </c>
      <c r="V524">
        <v>3.4</v>
      </c>
      <c r="W524">
        <v>15</v>
      </c>
      <c r="X524">
        <v>0</v>
      </c>
      <c r="Y524">
        <v>0</v>
      </c>
      <c r="Z524">
        <v>8</v>
      </c>
      <c r="AA524">
        <v>0</v>
      </c>
      <c r="AB524">
        <v>10</v>
      </c>
      <c r="AC524">
        <v>0</v>
      </c>
      <c r="AD524">
        <v>8</v>
      </c>
      <c r="AE524">
        <v>0</v>
      </c>
      <c r="AY524" s="59"/>
    </row>
    <row r="525" spans="1:51">
      <c r="A525" s="19">
        <v>43644</v>
      </c>
      <c r="B525" t="s">
        <v>16</v>
      </c>
      <c r="C525" s="19">
        <v>43872</v>
      </c>
      <c r="D525">
        <v>24</v>
      </c>
      <c r="E525">
        <v>33.4</v>
      </c>
      <c r="F525">
        <v>0</v>
      </c>
      <c r="G525">
        <v>2.4</v>
      </c>
      <c r="H525">
        <v>11.1</v>
      </c>
      <c r="I525">
        <v>1.7</v>
      </c>
      <c r="J525">
        <v>17.7</v>
      </c>
      <c r="K525">
        <v>0</v>
      </c>
      <c r="L525">
        <v>14.4</v>
      </c>
      <c r="M525">
        <v>1.3</v>
      </c>
      <c r="N525">
        <v>43.4</v>
      </c>
      <c r="O525">
        <v>0</v>
      </c>
      <c r="P525">
        <v>4.3</v>
      </c>
      <c r="Q525">
        <v>9.4</v>
      </c>
      <c r="R525">
        <v>3.9</v>
      </c>
      <c r="S525">
        <v>16.2</v>
      </c>
      <c r="T525">
        <v>3.4</v>
      </c>
      <c r="U525">
        <v>12.2</v>
      </c>
      <c r="V525">
        <v>3.8</v>
      </c>
      <c r="W525">
        <v>13</v>
      </c>
      <c r="X525">
        <v>0</v>
      </c>
      <c r="Y525">
        <v>0</v>
      </c>
      <c r="Z525">
        <v>1</v>
      </c>
      <c r="AA525">
        <v>0</v>
      </c>
      <c r="AB525">
        <v>7</v>
      </c>
      <c r="AC525">
        <v>0</v>
      </c>
      <c r="AD525">
        <v>3</v>
      </c>
      <c r="AE525">
        <v>0</v>
      </c>
      <c r="AY525" s="59"/>
    </row>
    <row r="526" spans="1:51">
      <c r="A526" s="19">
        <v>43644</v>
      </c>
      <c r="B526" t="s">
        <v>17</v>
      </c>
      <c r="C526" s="19">
        <v>43883</v>
      </c>
      <c r="D526">
        <v>36</v>
      </c>
      <c r="E526">
        <v>34.1</v>
      </c>
      <c r="F526">
        <v>0</v>
      </c>
      <c r="G526">
        <v>1.6</v>
      </c>
      <c r="H526">
        <v>7.9</v>
      </c>
      <c r="I526">
        <v>0.9</v>
      </c>
      <c r="J526">
        <v>16.100000000000001</v>
      </c>
      <c r="K526">
        <v>0</v>
      </c>
      <c r="L526">
        <v>18.5</v>
      </c>
      <c r="M526">
        <v>2.6</v>
      </c>
      <c r="N526">
        <v>43.4</v>
      </c>
      <c r="O526">
        <v>0</v>
      </c>
      <c r="P526">
        <v>4.3</v>
      </c>
      <c r="Q526">
        <v>7</v>
      </c>
      <c r="R526">
        <v>3.7</v>
      </c>
      <c r="S526">
        <v>13.6</v>
      </c>
      <c r="T526">
        <v>3</v>
      </c>
      <c r="U526">
        <v>16.600000000000001</v>
      </c>
      <c r="V526">
        <v>4.3</v>
      </c>
      <c r="W526">
        <v>18</v>
      </c>
      <c r="X526">
        <v>0</v>
      </c>
      <c r="Y526">
        <v>0</v>
      </c>
      <c r="Z526">
        <v>0</v>
      </c>
      <c r="AA526">
        <v>0</v>
      </c>
      <c r="AB526">
        <v>8</v>
      </c>
      <c r="AC526">
        <v>0</v>
      </c>
      <c r="AD526">
        <v>10</v>
      </c>
      <c r="AE526">
        <v>0</v>
      </c>
      <c r="AY526" s="59"/>
    </row>
    <row r="527" spans="1:51">
      <c r="A527" s="19">
        <v>43644</v>
      </c>
      <c r="B527" t="s">
        <v>18</v>
      </c>
      <c r="C527" s="19">
        <v>43890</v>
      </c>
      <c r="D527">
        <v>54</v>
      </c>
      <c r="E527">
        <v>46.8</v>
      </c>
      <c r="F527">
        <v>0</v>
      </c>
      <c r="G527">
        <v>3.6</v>
      </c>
      <c r="H527">
        <v>5.7</v>
      </c>
      <c r="I527">
        <v>0.6</v>
      </c>
      <c r="J527">
        <v>14.2</v>
      </c>
      <c r="K527">
        <v>0</v>
      </c>
      <c r="L527">
        <v>12.4</v>
      </c>
      <c r="M527">
        <v>1.1000000000000001</v>
      </c>
      <c r="N527">
        <v>65</v>
      </c>
      <c r="O527">
        <v>0</v>
      </c>
      <c r="P527">
        <v>3.6</v>
      </c>
      <c r="Q527">
        <v>4.0999999999999996</v>
      </c>
      <c r="R527">
        <v>2.6</v>
      </c>
      <c r="S527">
        <v>9.1</v>
      </c>
      <c r="T527">
        <v>2.2999999999999998</v>
      </c>
      <c r="U527">
        <v>7.1</v>
      </c>
      <c r="V527">
        <v>2.8</v>
      </c>
      <c r="W527">
        <v>43</v>
      </c>
      <c r="X527">
        <v>0</v>
      </c>
      <c r="Y527">
        <v>0</v>
      </c>
      <c r="Z527">
        <v>0</v>
      </c>
      <c r="AA527">
        <v>0</v>
      </c>
      <c r="AB527">
        <v>7</v>
      </c>
      <c r="AC527">
        <v>0</v>
      </c>
      <c r="AD527">
        <v>4</v>
      </c>
      <c r="AE527">
        <v>0</v>
      </c>
      <c r="AY527" s="59"/>
    </row>
    <row r="528" spans="1:51">
      <c r="A528" s="19">
        <v>43644</v>
      </c>
      <c r="B528" t="s">
        <v>19</v>
      </c>
      <c r="C528" s="19">
        <v>43893</v>
      </c>
      <c r="D528">
        <v>52</v>
      </c>
      <c r="E528">
        <v>46.2</v>
      </c>
      <c r="F528">
        <v>0</v>
      </c>
      <c r="G528">
        <v>5.2</v>
      </c>
      <c r="H528">
        <v>6</v>
      </c>
      <c r="I528">
        <v>2.2000000000000002</v>
      </c>
      <c r="J528">
        <v>12.7</v>
      </c>
      <c r="K528">
        <v>0</v>
      </c>
      <c r="L528">
        <v>10.1</v>
      </c>
      <c r="M528">
        <v>0.6</v>
      </c>
      <c r="N528">
        <v>64.8</v>
      </c>
      <c r="O528">
        <v>0</v>
      </c>
      <c r="P528">
        <v>4.3</v>
      </c>
      <c r="Q528">
        <v>4.5</v>
      </c>
      <c r="R528">
        <v>3.3</v>
      </c>
      <c r="S528">
        <v>7.9</v>
      </c>
      <c r="T528">
        <v>2.7</v>
      </c>
      <c r="U528">
        <v>6.3</v>
      </c>
      <c r="V528">
        <v>3</v>
      </c>
      <c r="W528">
        <v>46</v>
      </c>
      <c r="X528">
        <v>0</v>
      </c>
      <c r="Y528">
        <v>0</v>
      </c>
      <c r="Z528">
        <v>0</v>
      </c>
      <c r="AA528">
        <v>0</v>
      </c>
      <c r="AB528">
        <v>4</v>
      </c>
      <c r="AC528">
        <v>0</v>
      </c>
      <c r="AD528">
        <v>2</v>
      </c>
      <c r="AE528">
        <v>0</v>
      </c>
      <c r="AY528" s="59"/>
    </row>
    <row r="529" spans="1:51">
      <c r="A529" s="19">
        <v>43644</v>
      </c>
      <c r="B529" t="s">
        <v>20</v>
      </c>
      <c r="C529" s="19">
        <v>43893</v>
      </c>
      <c r="D529">
        <v>6</v>
      </c>
      <c r="E529">
        <v>35.4</v>
      </c>
      <c r="F529">
        <v>0</v>
      </c>
      <c r="G529">
        <v>2.6</v>
      </c>
      <c r="H529">
        <v>7.5</v>
      </c>
      <c r="I529">
        <v>1.3</v>
      </c>
      <c r="J529">
        <v>19.100000000000001</v>
      </c>
      <c r="K529">
        <v>0</v>
      </c>
      <c r="L529">
        <v>13.9</v>
      </c>
      <c r="M529">
        <v>1.2</v>
      </c>
      <c r="N529">
        <v>45.6</v>
      </c>
      <c r="O529">
        <v>0</v>
      </c>
      <c r="P529">
        <v>4.7</v>
      </c>
      <c r="Q529">
        <v>6.7</v>
      </c>
      <c r="R529">
        <v>3.6</v>
      </c>
      <c r="S529">
        <v>16.899999999999999</v>
      </c>
      <c r="T529">
        <v>3.3</v>
      </c>
      <c r="U529">
        <v>11.3</v>
      </c>
      <c r="V529">
        <v>4</v>
      </c>
      <c r="W529">
        <v>3</v>
      </c>
      <c r="X529">
        <v>0</v>
      </c>
      <c r="Y529">
        <v>0</v>
      </c>
      <c r="Z529">
        <v>0</v>
      </c>
      <c r="AA529">
        <v>0</v>
      </c>
      <c r="AB529">
        <v>2</v>
      </c>
      <c r="AC529">
        <v>0</v>
      </c>
      <c r="AD529">
        <v>1</v>
      </c>
      <c r="AE529">
        <v>0</v>
      </c>
      <c r="AY529" s="59"/>
    </row>
    <row r="530" spans="1:51">
      <c r="A530" s="19">
        <v>43644</v>
      </c>
      <c r="B530" t="s">
        <v>21</v>
      </c>
      <c r="C530" s="19">
        <v>43893</v>
      </c>
      <c r="D530">
        <v>31</v>
      </c>
      <c r="E530">
        <v>42</v>
      </c>
      <c r="F530">
        <v>0</v>
      </c>
      <c r="G530">
        <v>4.2</v>
      </c>
      <c r="H530">
        <v>7.8</v>
      </c>
      <c r="I530">
        <v>2.8</v>
      </c>
      <c r="J530">
        <v>14.9</v>
      </c>
      <c r="K530">
        <v>0</v>
      </c>
      <c r="L530">
        <v>8.6999999999999993</v>
      </c>
      <c r="M530">
        <v>0.4</v>
      </c>
      <c r="N530">
        <v>57.7</v>
      </c>
      <c r="O530">
        <v>0</v>
      </c>
      <c r="P530">
        <v>4.8</v>
      </c>
      <c r="Q530">
        <v>5.9</v>
      </c>
      <c r="R530">
        <v>3.6</v>
      </c>
      <c r="S530">
        <v>11.2</v>
      </c>
      <c r="T530">
        <v>3.1</v>
      </c>
      <c r="U530">
        <v>6.2</v>
      </c>
      <c r="V530">
        <v>3.4</v>
      </c>
      <c r="W530">
        <v>25</v>
      </c>
      <c r="X530">
        <v>0</v>
      </c>
      <c r="Y530">
        <v>0</v>
      </c>
      <c r="Z530">
        <v>0</v>
      </c>
      <c r="AA530">
        <v>0</v>
      </c>
      <c r="AB530">
        <v>5</v>
      </c>
      <c r="AC530">
        <v>0</v>
      </c>
      <c r="AD530">
        <v>1</v>
      </c>
      <c r="AE530">
        <v>0</v>
      </c>
      <c r="AY530" s="59"/>
    </row>
    <row r="531" spans="1:51">
      <c r="A531" s="19">
        <v>43644</v>
      </c>
      <c r="B531" t="s">
        <v>22</v>
      </c>
      <c r="C531" s="19">
        <v>43893</v>
      </c>
      <c r="D531">
        <v>416</v>
      </c>
      <c r="E531">
        <v>29.7</v>
      </c>
      <c r="F531">
        <v>0</v>
      </c>
      <c r="G531">
        <v>1.2</v>
      </c>
      <c r="H531">
        <v>11.2</v>
      </c>
      <c r="I531">
        <v>0.4</v>
      </c>
      <c r="J531">
        <v>21.1</v>
      </c>
      <c r="K531">
        <v>0</v>
      </c>
      <c r="L531">
        <v>17.399999999999999</v>
      </c>
      <c r="M531">
        <v>1.8</v>
      </c>
      <c r="N531">
        <v>34.4</v>
      </c>
      <c r="O531">
        <v>0</v>
      </c>
      <c r="P531">
        <v>4.3</v>
      </c>
      <c r="Q531">
        <v>9.4</v>
      </c>
      <c r="R531">
        <v>3.9</v>
      </c>
      <c r="S531">
        <v>20.399999999999999</v>
      </c>
      <c r="T531">
        <v>3.3</v>
      </c>
      <c r="U531">
        <v>15.6</v>
      </c>
      <c r="V531">
        <v>4.3</v>
      </c>
      <c r="W531">
        <v>173</v>
      </c>
      <c r="X531">
        <v>0</v>
      </c>
      <c r="Y531">
        <v>0</v>
      </c>
      <c r="Z531">
        <v>19</v>
      </c>
      <c r="AA531">
        <v>0</v>
      </c>
      <c r="AB531">
        <v>123</v>
      </c>
      <c r="AC531">
        <v>0</v>
      </c>
      <c r="AD531">
        <v>101</v>
      </c>
      <c r="AE531">
        <v>0</v>
      </c>
      <c r="AY531" s="59"/>
    </row>
    <row r="532" spans="1:51">
      <c r="A532" s="19">
        <v>43644</v>
      </c>
      <c r="B532" t="s">
        <v>23</v>
      </c>
      <c r="C532" s="19">
        <v>43893</v>
      </c>
      <c r="D532">
        <v>67</v>
      </c>
      <c r="E532">
        <v>32.299999999999997</v>
      </c>
      <c r="F532">
        <v>0</v>
      </c>
      <c r="G532">
        <v>0.6</v>
      </c>
      <c r="H532">
        <v>7.5</v>
      </c>
      <c r="I532">
        <v>1.6</v>
      </c>
      <c r="J532">
        <v>23.7</v>
      </c>
      <c r="K532">
        <v>0</v>
      </c>
      <c r="L532">
        <v>15.7</v>
      </c>
      <c r="M532">
        <v>6.1</v>
      </c>
      <c r="N532">
        <v>38</v>
      </c>
      <c r="O532">
        <v>0</v>
      </c>
      <c r="P532">
        <v>3.7</v>
      </c>
      <c r="Q532">
        <v>6.4</v>
      </c>
      <c r="R532">
        <v>3.7</v>
      </c>
      <c r="S532">
        <v>22.7</v>
      </c>
      <c r="T532">
        <v>3.3</v>
      </c>
      <c r="U532">
        <v>12.7</v>
      </c>
      <c r="V532">
        <v>5.7</v>
      </c>
      <c r="W532">
        <v>30</v>
      </c>
      <c r="X532">
        <v>0</v>
      </c>
      <c r="Y532">
        <v>0</v>
      </c>
      <c r="Z532">
        <v>1</v>
      </c>
      <c r="AA532">
        <v>0</v>
      </c>
      <c r="AB532">
        <v>22</v>
      </c>
      <c r="AC532">
        <v>0</v>
      </c>
      <c r="AD532">
        <v>14</v>
      </c>
      <c r="AE532">
        <v>0</v>
      </c>
      <c r="AY532" s="59"/>
    </row>
    <row r="533" spans="1:51">
      <c r="A533" s="19">
        <v>43644</v>
      </c>
      <c r="B533" t="s">
        <v>24</v>
      </c>
      <c r="C533" s="19">
        <v>43893</v>
      </c>
      <c r="D533">
        <v>13</v>
      </c>
      <c r="E533">
        <v>35.4</v>
      </c>
      <c r="F533">
        <v>0</v>
      </c>
      <c r="G533">
        <v>2.6</v>
      </c>
      <c r="H533">
        <v>7.5</v>
      </c>
      <c r="I533">
        <v>1.3</v>
      </c>
      <c r="J533">
        <v>19.100000000000001</v>
      </c>
      <c r="K533">
        <v>0</v>
      </c>
      <c r="L533">
        <v>13.9</v>
      </c>
      <c r="M533">
        <v>1.2</v>
      </c>
      <c r="N533">
        <v>45.4</v>
      </c>
      <c r="O533">
        <v>0</v>
      </c>
      <c r="P533">
        <v>4.4000000000000004</v>
      </c>
      <c r="Q533">
        <v>6.7</v>
      </c>
      <c r="R533">
        <v>4.3</v>
      </c>
      <c r="S533">
        <v>16.8</v>
      </c>
      <c r="T533">
        <v>3.4</v>
      </c>
      <c r="U533">
        <v>11</v>
      </c>
      <c r="V533">
        <v>4</v>
      </c>
      <c r="W533">
        <v>8</v>
      </c>
      <c r="X533">
        <v>0</v>
      </c>
      <c r="Y533">
        <v>0</v>
      </c>
      <c r="Z533">
        <v>0</v>
      </c>
      <c r="AA533">
        <v>0</v>
      </c>
      <c r="AB533">
        <v>4</v>
      </c>
      <c r="AC533">
        <v>0</v>
      </c>
      <c r="AD533">
        <v>1</v>
      </c>
      <c r="AE533">
        <v>0</v>
      </c>
      <c r="AY533" s="59"/>
    </row>
    <row r="534" spans="1:51">
      <c r="A534" s="19">
        <v>43644</v>
      </c>
      <c r="B534" t="s">
        <v>25</v>
      </c>
      <c r="C534" s="19">
        <v>43893</v>
      </c>
      <c r="D534">
        <v>24</v>
      </c>
      <c r="E534">
        <v>27.8</v>
      </c>
      <c r="F534">
        <v>0</v>
      </c>
      <c r="G534">
        <v>2.9</v>
      </c>
      <c r="H534">
        <v>9.6999999999999993</v>
      </c>
      <c r="I534">
        <v>0.6</v>
      </c>
      <c r="J534">
        <v>19.399999999999999</v>
      </c>
      <c r="K534">
        <v>0</v>
      </c>
      <c r="L534">
        <v>17.399999999999999</v>
      </c>
      <c r="M534">
        <v>4</v>
      </c>
      <c r="N534">
        <v>32.4</v>
      </c>
      <c r="O534">
        <v>0</v>
      </c>
      <c r="P534">
        <v>5.0999999999999996</v>
      </c>
      <c r="Q534">
        <v>8.6999999999999993</v>
      </c>
      <c r="R534">
        <v>4.0999999999999996</v>
      </c>
      <c r="S534">
        <v>19.3</v>
      </c>
      <c r="T534">
        <v>3.7</v>
      </c>
      <c r="U534">
        <v>16.399999999999999</v>
      </c>
      <c r="V534">
        <v>5.6</v>
      </c>
      <c r="W534">
        <v>10</v>
      </c>
      <c r="X534">
        <v>0</v>
      </c>
      <c r="Y534">
        <v>0</v>
      </c>
      <c r="Z534">
        <v>1</v>
      </c>
      <c r="AA534">
        <v>0</v>
      </c>
      <c r="AB534">
        <v>7</v>
      </c>
      <c r="AC534">
        <v>0</v>
      </c>
      <c r="AD534">
        <v>6</v>
      </c>
      <c r="AE534">
        <v>0</v>
      </c>
      <c r="AY534" s="59"/>
    </row>
    <row r="535" spans="1:51">
      <c r="A535" s="19">
        <v>43644</v>
      </c>
      <c r="B535" t="s">
        <v>26</v>
      </c>
      <c r="C535" s="19">
        <v>43893</v>
      </c>
      <c r="D535">
        <v>91</v>
      </c>
      <c r="E535">
        <v>31.2</v>
      </c>
      <c r="F535">
        <v>0</v>
      </c>
      <c r="G535">
        <v>2.2999999999999998</v>
      </c>
      <c r="H535">
        <v>14.3</v>
      </c>
      <c r="I535">
        <v>0.7</v>
      </c>
      <c r="J535">
        <v>15.8</v>
      </c>
      <c r="K535">
        <v>0</v>
      </c>
      <c r="L535">
        <v>20.9</v>
      </c>
      <c r="M535">
        <v>1.3</v>
      </c>
      <c r="N535">
        <v>36.6</v>
      </c>
      <c r="O535">
        <v>0</v>
      </c>
      <c r="P535">
        <v>4.5999999999999996</v>
      </c>
      <c r="Q535">
        <v>11.6</v>
      </c>
      <c r="R535">
        <v>3.7</v>
      </c>
      <c r="S535">
        <v>13.7</v>
      </c>
      <c r="T535">
        <v>3.3</v>
      </c>
      <c r="U535">
        <v>18.899999999999999</v>
      </c>
      <c r="V535">
        <v>4</v>
      </c>
      <c r="W535">
        <v>37</v>
      </c>
      <c r="X535">
        <v>0</v>
      </c>
      <c r="Y535">
        <v>0</v>
      </c>
      <c r="Z535">
        <v>11</v>
      </c>
      <c r="AA535">
        <v>0</v>
      </c>
      <c r="AB535">
        <v>19</v>
      </c>
      <c r="AC535">
        <v>0</v>
      </c>
      <c r="AD535">
        <v>25</v>
      </c>
      <c r="AE535">
        <v>0</v>
      </c>
      <c r="AY535" s="59"/>
    </row>
    <row r="536" spans="1:51">
      <c r="A536" s="19">
        <v>43644</v>
      </c>
      <c r="B536" t="s">
        <v>27</v>
      </c>
      <c r="C536" s="19">
        <v>43893</v>
      </c>
      <c r="D536">
        <v>75</v>
      </c>
      <c r="E536">
        <v>28</v>
      </c>
      <c r="F536">
        <v>0</v>
      </c>
      <c r="G536">
        <v>0.8</v>
      </c>
      <c r="H536">
        <v>11.7</v>
      </c>
      <c r="I536">
        <v>16</v>
      </c>
      <c r="J536">
        <v>19.899999999999999</v>
      </c>
      <c r="K536">
        <v>0</v>
      </c>
      <c r="L536">
        <v>18.899999999999999</v>
      </c>
      <c r="M536">
        <v>1.2</v>
      </c>
      <c r="N536">
        <v>29.4</v>
      </c>
      <c r="O536">
        <v>0</v>
      </c>
      <c r="P536">
        <v>3.5</v>
      </c>
      <c r="Q536">
        <v>9.1999999999999993</v>
      </c>
      <c r="R536">
        <v>13.3</v>
      </c>
      <c r="S536">
        <v>17.899999999999999</v>
      </c>
      <c r="T536">
        <v>3.1</v>
      </c>
      <c r="U536">
        <v>16</v>
      </c>
      <c r="V536">
        <v>3.7</v>
      </c>
      <c r="W536">
        <v>24</v>
      </c>
      <c r="X536">
        <v>0</v>
      </c>
      <c r="Y536">
        <v>0</v>
      </c>
      <c r="Z536">
        <v>4</v>
      </c>
      <c r="AA536">
        <v>14</v>
      </c>
      <c r="AB536">
        <v>17</v>
      </c>
      <c r="AC536">
        <v>0</v>
      </c>
      <c r="AD536">
        <v>16</v>
      </c>
      <c r="AE536">
        <v>0</v>
      </c>
      <c r="AY536" s="59"/>
    </row>
    <row r="537" spans="1:51">
      <c r="A537" s="19">
        <v>43644</v>
      </c>
      <c r="B537" t="s">
        <v>28</v>
      </c>
      <c r="C537" s="19">
        <v>43893</v>
      </c>
      <c r="D537">
        <v>110</v>
      </c>
      <c r="E537">
        <v>36.299999999999997</v>
      </c>
      <c r="F537">
        <v>0</v>
      </c>
      <c r="G537">
        <v>1.2</v>
      </c>
      <c r="H537">
        <v>7.6</v>
      </c>
      <c r="I537">
        <v>1.5</v>
      </c>
      <c r="J537">
        <v>19.5</v>
      </c>
      <c r="K537">
        <v>0</v>
      </c>
      <c r="L537">
        <v>14.6</v>
      </c>
      <c r="M537">
        <v>0.9</v>
      </c>
      <c r="N537">
        <v>46.5</v>
      </c>
      <c r="O537">
        <v>0</v>
      </c>
      <c r="P537">
        <v>4.0999999999999996</v>
      </c>
      <c r="Q537">
        <v>6.6</v>
      </c>
      <c r="R537">
        <v>3.5</v>
      </c>
      <c r="S537">
        <v>17.2</v>
      </c>
      <c r="T537">
        <v>2.9</v>
      </c>
      <c r="U537">
        <v>11.7</v>
      </c>
      <c r="V537">
        <v>3.4</v>
      </c>
      <c r="W537">
        <v>61</v>
      </c>
      <c r="X537">
        <v>0</v>
      </c>
      <c r="Y537">
        <v>0</v>
      </c>
      <c r="Z537">
        <v>1</v>
      </c>
      <c r="AA537">
        <v>0</v>
      </c>
      <c r="AB537">
        <v>33</v>
      </c>
      <c r="AC537">
        <v>0</v>
      </c>
      <c r="AD537">
        <v>15</v>
      </c>
      <c r="AE537">
        <v>0</v>
      </c>
      <c r="AY537" s="59"/>
    </row>
    <row r="538" spans="1:51">
      <c r="A538" s="19">
        <v>43644</v>
      </c>
      <c r="B538" t="s">
        <v>29</v>
      </c>
      <c r="C538" s="19">
        <v>43893</v>
      </c>
      <c r="D538">
        <v>37</v>
      </c>
      <c r="E538">
        <v>43.5</v>
      </c>
      <c r="F538">
        <v>0</v>
      </c>
      <c r="G538">
        <v>4.8</v>
      </c>
      <c r="H538">
        <v>5</v>
      </c>
      <c r="I538">
        <v>2.2999999999999998</v>
      </c>
      <c r="J538">
        <v>15.5</v>
      </c>
      <c r="K538">
        <v>1.1000000000000001</v>
      </c>
      <c r="L538">
        <v>8.6</v>
      </c>
      <c r="M538">
        <v>0.4</v>
      </c>
      <c r="N538">
        <v>60.4</v>
      </c>
      <c r="O538">
        <v>0</v>
      </c>
      <c r="P538">
        <v>4.5</v>
      </c>
      <c r="Q538">
        <v>4.4000000000000004</v>
      </c>
      <c r="R538">
        <v>3.4</v>
      </c>
      <c r="S538">
        <v>11.3</v>
      </c>
      <c r="T538">
        <v>3</v>
      </c>
      <c r="U538">
        <v>6.3</v>
      </c>
      <c r="V538">
        <v>2.7</v>
      </c>
      <c r="W538">
        <v>27</v>
      </c>
      <c r="X538">
        <v>0</v>
      </c>
      <c r="Y538">
        <v>0</v>
      </c>
      <c r="Z538">
        <v>0</v>
      </c>
      <c r="AA538">
        <v>0</v>
      </c>
      <c r="AB538">
        <v>9</v>
      </c>
      <c r="AC538">
        <v>0</v>
      </c>
      <c r="AD538">
        <v>1</v>
      </c>
      <c r="AE538">
        <v>0</v>
      </c>
      <c r="AY538" s="59"/>
    </row>
    <row r="539" spans="1:51">
      <c r="A539" s="19">
        <v>43644</v>
      </c>
      <c r="B539" t="s">
        <v>30</v>
      </c>
      <c r="C539" s="19">
        <v>43893</v>
      </c>
      <c r="D539">
        <v>64</v>
      </c>
      <c r="E539">
        <v>42.6</v>
      </c>
      <c r="F539">
        <v>0</v>
      </c>
      <c r="G539">
        <v>3.5</v>
      </c>
      <c r="H539">
        <v>7.7</v>
      </c>
      <c r="I539">
        <v>3.2</v>
      </c>
      <c r="J539">
        <v>14.6</v>
      </c>
      <c r="K539">
        <v>0</v>
      </c>
      <c r="L539">
        <v>10</v>
      </c>
      <c r="M539">
        <v>0.3</v>
      </c>
      <c r="N539">
        <v>58.4</v>
      </c>
      <c r="O539">
        <v>0</v>
      </c>
      <c r="P539">
        <v>4.3</v>
      </c>
      <c r="Q539">
        <v>6</v>
      </c>
      <c r="R539">
        <v>4</v>
      </c>
      <c r="S539">
        <v>10.6</v>
      </c>
      <c r="T539">
        <v>2.8</v>
      </c>
      <c r="U539">
        <v>7.1</v>
      </c>
      <c r="V539">
        <v>3.1</v>
      </c>
      <c r="W539">
        <v>52</v>
      </c>
      <c r="X539">
        <v>0</v>
      </c>
      <c r="Y539">
        <v>0</v>
      </c>
      <c r="Z539">
        <v>1</v>
      </c>
      <c r="AA539">
        <v>0</v>
      </c>
      <c r="AB539">
        <v>9</v>
      </c>
      <c r="AC539">
        <v>0</v>
      </c>
      <c r="AD539">
        <v>2</v>
      </c>
      <c r="AE539">
        <v>0</v>
      </c>
      <c r="AY539" s="59"/>
    </row>
    <row r="540" spans="1:51">
      <c r="A540" s="19">
        <v>43644</v>
      </c>
      <c r="B540" t="s">
        <v>31</v>
      </c>
      <c r="C540" s="19">
        <v>43893</v>
      </c>
      <c r="D540">
        <v>228</v>
      </c>
      <c r="E540">
        <v>34.6</v>
      </c>
      <c r="F540">
        <v>0</v>
      </c>
      <c r="G540">
        <v>1.4</v>
      </c>
      <c r="H540">
        <v>8.6999999999999993</v>
      </c>
      <c r="I540">
        <v>1.1000000000000001</v>
      </c>
      <c r="J540">
        <v>17.8</v>
      </c>
      <c r="K540">
        <v>0</v>
      </c>
      <c r="L540">
        <v>16.2</v>
      </c>
      <c r="M540">
        <v>1.9</v>
      </c>
      <c r="N540">
        <v>43.1</v>
      </c>
      <c r="O540">
        <v>0</v>
      </c>
      <c r="P540">
        <v>4.4000000000000004</v>
      </c>
      <c r="Q540">
        <v>7.9</v>
      </c>
      <c r="R540">
        <v>3.8</v>
      </c>
      <c r="S540">
        <v>15.6</v>
      </c>
      <c r="T540">
        <v>3.2</v>
      </c>
      <c r="U540">
        <v>13.5</v>
      </c>
      <c r="V540">
        <v>4.3</v>
      </c>
      <c r="W540">
        <v>113</v>
      </c>
      <c r="X540">
        <v>0</v>
      </c>
      <c r="Y540">
        <v>0</v>
      </c>
      <c r="Z540">
        <v>4</v>
      </c>
      <c r="AA540">
        <v>0</v>
      </c>
      <c r="AB540">
        <v>58</v>
      </c>
      <c r="AC540">
        <v>0</v>
      </c>
      <c r="AD540">
        <v>53</v>
      </c>
      <c r="AE540">
        <v>0</v>
      </c>
      <c r="AY540" s="59"/>
    </row>
    <row r="541" spans="1:51">
      <c r="A541" s="19">
        <v>43644</v>
      </c>
      <c r="B541" t="s">
        <v>32</v>
      </c>
      <c r="C541" s="19">
        <v>43893</v>
      </c>
      <c r="D541">
        <v>29</v>
      </c>
      <c r="E541">
        <v>36.200000000000003</v>
      </c>
      <c r="F541">
        <v>0</v>
      </c>
      <c r="G541">
        <v>0.7</v>
      </c>
      <c r="H541">
        <v>9.1</v>
      </c>
      <c r="I541">
        <v>2.4</v>
      </c>
      <c r="J541">
        <v>17.2</v>
      </c>
      <c r="K541">
        <v>0</v>
      </c>
      <c r="L541">
        <v>16.100000000000001</v>
      </c>
      <c r="M541">
        <v>0.9</v>
      </c>
      <c r="N541">
        <v>46.1</v>
      </c>
      <c r="O541">
        <v>0</v>
      </c>
      <c r="P541">
        <v>3.7</v>
      </c>
      <c r="Q541">
        <v>7.2</v>
      </c>
      <c r="R541">
        <v>4.2</v>
      </c>
      <c r="S541">
        <v>14.2</v>
      </c>
      <c r="T541">
        <v>3.2</v>
      </c>
      <c r="U541">
        <v>13.1</v>
      </c>
      <c r="V541">
        <v>3.3</v>
      </c>
      <c r="W541">
        <v>15</v>
      </c>
      <c r="X541">
        <v>0</v>
      </c>
      <c r="Y541">
        <v>0</v>
      </c>
      <c r="Z541">
        <v>1</v>
      </c>
      <c r="AA541">
        <v>0</v>
      </c>
      <c r="AB541">
        <v>7</v>
      </c>
      <c r="AC541">
        <v>0</v>
      </c>
      <c r="AD541">
        <v>6</v>
      </c>
      <c r="AE541">
        <v>0</v>
      </c>
      <c r="AY541" s="59"/>
    </row>
    <row r="542" spans="1:51">
      <c r="A542" s="19">
        <v>43644</v>
      </c>
      <c r="B542" t="s">
        <v>33</v>
      </c>
      <c r="C542" s="19">
        <v>43893</v>
      </c>
      <c r="D542">
        <v>16</v>
      </c>
      <c r="E542">
        <v>35.9</v>
      </c>
      <c r="F542">
        <v>0</v>
      </c>
      <c r="G542">
        <v>2.6</v>
      </c>
      <c r="H542">
        <v>13.4</v>
      </c>
      <c r="I542">
        <v>1.6</v>
      </c>
      <c r="J542">
        <v>47.7</v>
      </c>
      <c r="K542">
        <v>0</v>
      </c>
      <c r="L542">
        <v>21.3</v>
      </c>
      <c r="M542">
        <v>3.6</v>
      </c>
      <c r="N542">
        <v>25.5</v>
      </c>
      <c r="O542">
        <v>0</v>
      </c>
      <c r="P542">
        <v>1.9</v>
      </c>
      <c r="Q542">
        <v>4.7</v>
      </c>
      <c r="R542">
        <v>1.3</v>
      </c>
      <c r="S542">
        <v>52.2</v>
      </c>
      <c r="T542">
        <v>1.1000000000000001</v>
      </c>
      <c r="U542">
        <v>9.6999999999999993</v>
      </c>
      <c r="V542">
        <v>1.9</v>
      </c>
      <c r="W542">
        <v>5</v>
      </c>
      <c r="X542">
        <v>0</v>
      </c>
      <c r="Y542">
        <v>0</v>
      </c>
      <c r="Z542">
        <v>2</v>
      </c>
      <c r="AA542">
        <v>0</v>
      </c>
      <c r="AB542">
        <v>6</v>
      </c>
      <c r="AC542">
        <v>0</v>
      </c>
      <c r="AD542">
        <v>3</v>
      </c>
      <c r="AE542">
        <v>0</v>
      </c>
      <c r="AY542" s="59"/>
    </row>
    <row r="543" spans="1:51">
      <c r="A543" s="19">
        <v>43644</v>
      </c>
      <c r="B543" t="s">
        <v>34</v>
      </c>
      <c r="C543" s="19">
        <v>43893</v>
      </c>
      <c r="D543">
        <v>99</v>
      </c>
      <c r="E543">
        <v>37.4</v>
      </c>
      <c r="F543">
        <v>0</v>
      </c>
      <c r="G543">
        <v>2.6</v>
      </c>
      <c r="H543">
        <v>10.1</v>
      </c>
      <c r="I543">
        <v>1.3</v>
      </c>
      <c r="J543">
        <v>16.3</v>
      </c>
      <c r="K543">
        <v>0</v>
      </c>
      <c r="L543">
        <v>13.8</v>
      </c>
      <c r="M543">
        <v>0.9</v>
      </c>
      <c r="N543">
        <v>49.2</v>
      </c>
      <c r="O543">
        <v>0</v>
      </c>
      <c r="P543">
        <v>4.3</v>
      </c>
      <c r="Q543">
        <v>7.9</v>
      </c>
      <c r="R543">
        <v>3.7</v>
      </c>
      <c r="S543">
        <v>13.4</v>
      </c>
      <c r="T543">
        <v>3.1</v>
      </c>
      <c r="U543">
        <v>11.2</v>
      </c>
      <c r="V543">
        <v>3.3</v>
      </c>
      <c r="W543">
        <v>59</v>
      </c>
      <c r="X543">
        <v>0</v>
      </c>
      <c r="Y543">
        <v>0</v>
      </c>
      <c r="Z543">
        <v>3</v>
      </c>
      <c r="AA543">
        <v>0</v>
      </c>
      <c r="AB543">
        <v>26</v>
      </c>
      <c r="AC543">
        <v>0</v>
      </c>
      <c r="AD543">
        <v>11</v>
      </c>
      <c r="AE543">
        <v>0</v>
      </c>
      <c r="AY543" s="59"/>
    </row>
    <row r="544" spans="1:51">
      <c r="A544" s="19">
        <v>43644</v>
      </c>
      <c r="B544" t="s">
        <v>35</v>
      </c>
      <c r="C544" s="19">
        <v>43900</v>
      </c>
      <c r="D544">
        <v>20</v>
      </c>
      <c r="E544">
        <v>37.5</v>
      </c>
      <c r="F544">
        <v>0</v>
      </c>
      <c r="G544">
        <v>0.7</v>
      </c>
      <c r="H544">
        <v>9.1999999999999993</v>
      </c>
      <c r="I544">
        <v>4.3</v>
      </c>
      <c r="J544">
        <v>13.8</v>
      </c>
      <c r="K544">
        <v>0</v>
      </c>
      <c r="L544">
        <v>15.9</v>
      </c>
      <c r="M544">
        <v>0</v>
      </c>
      <c r="N544">
        <v>48.9</v>
      </c>
      <c r="O544">
        <v>0</v>
      </c>
      <c r="P544">
        <v>3.8</v>
      </c>
      <c r="Q544">
        <v>7.4</v>
      </c>
      <c r="R544">
        <v>5.2</v>
      </c>
      <c r="S544">
        <v>11</v>
      </c>
      <c r="T544">
        <v>3</v>
      </c>
      <c r="U544">
        <v>12.8</v>
      </c>
      <c r="V544">
        <v>3.5</v>
      </c>
      <c r="W544">
        <v>13</v>
      </c>
      <c r="X544">
        <v>0</v>
      </c>
      <c r="Y544">
        <v>0</v>
      </c>
      <c r="Z544">
        <v>0</v>
      </c>
      <c r="AA544">
        <v>0</v>
      </c>
      <c r="AB544">
        <v>2</v>
      </c>
      <c r="AC544">
        <v>0</v>
      </c>
      <c r="AD544">
        <v>5</v>
      </c>
      <c r="AE544">
        <v>0</v>
      </c>
      <c r="AY544" s="59"/>
    </row>
    <row r="545" spans="1:51">
      <c r="A545" s="19">
        <v>43644</v>
      </c>
      <c r="B545" t="s">
        <v>36</v>
      </c>
      <c r="C545" s="19">
        <v>43900</v>
      </c>
      <c r="D545">
        <v>125</v>
      </c>
      <c r="E545">
        <v>39.6</v>
      </c>
      <c r="F545">
        <v>0</v>
      </c>
      <c r="G545">
        <v>1</v>
      </c>
      <c r="H545">
        <v>8.1</v>
      </c>
      <c r="I545">
        <v>3.1</v>
      </c>
      <c r="J545">
        <v>20.5</v>
      </c>
      <c r="K545">
        <v>0</v>
      </c>
      <c r="L545">
        <v>13.8</v>
      </c>
      <c r="M545">
        <v>0.9</v>
      </c>
      <c r="N545">
        <v>49.7</v>
      </c>
      <c r="O545">
        <v>0</v>
      </c>
      <c r="P545">
        <v>3.6</v>
      </c>
      <c r="Q545">
        <v>6.2</v>
      </c>
      <c r="R545">
        <v>3.9</v>
      </c>
      <c r="S545">
        <v>16.399999999999999</v>
      </c>
      <c r="T545">
        <v>2.9</v>
      </c>
      <c r="U545">
        <v>10.4</v>
      </c>
      <c r="V545">
        <v>3</v>
      </c>
      <c r="W545">
        <v>72</v>
      </c>
      <c r="X545">
        <v>0</v>
      </c>
      <c r="Y545">
        <v>0</v>
      </c>
      <c r="Z545">
        <v>2</v>
      </c>
      <c r="AA545">
        <v>0</v>
      </c>
      <c r="AB545">
        <v>37</v>
      </c>
      <c r="AC545">
        <v>0</v>
      </c>
      <c r="AD545">
        <v>14</v>
      </c>
      <c r="AE545">
        <v>0</v>
      </c>
      <c r="AY545" s="59"/>
    </row>
    <row r="546" spans="1:51">
      <c r="A546" s="19">
        <v>43644</v>
      </c>
      <c r="B546" t="s">
        <v>37</v>
      </c>
      <c r="C546" s="19">
        <v>43900</v>
      </c>
      <c r="D546">
        <v>36</v>
      </c>
      <c r="E546">
        <v>51.3</v>
      </c>
      <c r="F546">
        <v>0</v>
      </c>
      <c r="G546">
        <v>3.5</v>
      </c>
      <c r="H546">
        <v>4.2</v>
      </c>
      <c r="I546">
        <v>1.3</v>
      </c>
      <c r="J546">
        <v>11.5</v>
      </c>
      <c r="K546">
        <v>0</v>
      </c>
      <c r="L546">
        <v>9.1999999999999993</v>
      </c>
      <c r="M546">
        <v>0.4</v>
      </c>
      <c r="N546">
        <v>72.2</v>
      </c>
      <c r="O546">
        <v>0</v>
      </c>
      <c r="P546">
        <v>3.5</v>
      </c>
      <c r="Q546">
        <v>3.5</v>
      </c>
      <c r="R546">
        <v>2.5</v>
      </c>
      <c r="S546">
        <v>6.4</v>
      </c>
      <c r="T546">
        <v>2.1</v>
      </c>
      <c r="U546">
        <v>4.8</v>
      </c>
      <c r="V546">
        <v>2.2000000000000002</v>
      </c>
      <c r="W546">
        <v>33</v>
      </c>
      <c r="X546">
        <v>0</v>
      </c>
      <c r="Y546">
        <v>0</v>
      </c>
      <c r="Z546">
        <v>0</v>
      </c>
      <c r="AA546">
        <v>0</v>
      </c>
      <c r="AB546">
        <v>2</v>
      </c>
      <c r="AC546">
        <v>0</v>
      </c>
      <c r="AD546">
        <v>1</v>
      </c>
      <c r="AE546">
        <v>0</v>
      </c>
      <c r="AY546" s="59"/>
    </row>
    <row r="547" spans="1:51">
      <c r="A547" s="19">
        <v>43644</v>
      </c>
      <c r="B547" t="s">
        <v>38</v>
      </c>
      <c r="C547" s="19">
        <v>43900</v>
      </c>
      <c r="D547">
        <v>68</v>
      </c>
      <c r="E547">
        <v>42.7</v>
      </c>
      <c r="F547">
        <v>0</v>
      </c>
      <c r="G547">
        <v>3.3</v>
      </c>
      <c r="H547">
        <v>6.4</v>
      </c>
      <c r="I547">
        <v>3</v>
      </c>
      <c r="J547">
        <v>15.4</v>
      </c>
      <c r="K547">
        <v>0</v>
      </c>
      <c r="L547">
        <v>10.9</v>
      </c>
      <c r="M547">
        <v>0.4</v>
      </c>
      <c r="N547">
        <v>58.2</v>
      </c>
      <c r="O547">
        <v>0</v>
      </c>
      <c r="P547">
        <v>4.3</v>
      </c>
      <c r="Q547">
        <v>5.3</v>
      </c>
      <c r="R547">
        <v>3.9</v>
      </c>
      <c r="S547">
        <v>11.4</v>
      </c>
      <c r="T547">
        <v>2.8</v>
      </c>
      <c r="U547">
        <v>7.5</v>
      </c>
      <c r="V547">
        <v>3.1</v>
      </c>
      <c r="W547">
        <v>48</v>
      </c>
      <c r="X547">
        <v>0</v>
      </c>
      <c r="Y547">
        <v>0</v>
      </c>
      <c r="Z547">
        <v>0</v>
      </c>
      <c r="AA547">
        <v>0</v>
      </c>
      <c r="AB547">
        <v>17</v>
      </c>
      <c r="AC547">
        <v>0</v>
      </c>
      <c r="AD547">
        <v>3</v>
      </c>
      <c r="AE547">
        <v>0</v>
      </c>
      <c r="AY547" s="59"/>
    </row>
    <row r="548" spans="1:51">
      <c r="A548" s="19">
        <v>43644</v>
      </c>
      <c r="B548" t="s">
        <v>39</v>
      </c>
      <c r="C548" s="19">
        <v>43900</v>
      </c>
      <c r="D548">
        <v>14</v>
      </c>
      <c r="E548">
        <v>37.200000000000003</v>
      </c>
      <c r="F548">
        <v>0</v>
      </c>
      <c r="G548">
        <v>1.2</v>
      </c>
      <c r="H548">
        <v>10.1</v>
      </c>
      <c r="I548">
        <v>3.4</v>
      </c>
      <c r="J548">
        <v>14.7</v>
      </c>
      <c r="K548">
        <v>0</v>
      </c>
      <c r="L548">
        <v>15.5</v>
      </c>
      <c r="M548">
        <v>0.3</v>
      </c>
      <c r="N548">
        <v>47.6</v>
      </c>
      <c r="O548">
        <v>0</v>
      </c>
      <c r="P548">
        <v>3.9</v>
      </c>
      <c r="Q548">
        <v>8.4</v>
      </c>
      <c r="R548">
        <v>4.5</v>
      </c>
      <c r="S548">
        <v>12</v>
      </c>
      <c r="T548">
        <v>3.3</v>
      </c>
      <c r="U548">
        <v>12.3</v>
      </c>
      <c r="V548">
        <v>3.5</v>
      </c>
      <c r="W548">
        <v>8</v>
      </c>
      <c r="X548">
        <v>0</v>
      </c>
      <c r="Y548">
        <v>0</v>
      </c>
      <c r="Z548">
        <v>0</v>
      </c>
      <c r="AA548">
        <v>0</v>
      </c>
      <c r="AB548">
        <v>2</v>
      </c>
      <c r="AC548">
        <v>0</v>
      </c>
      <c r="AD548">
        <v>4</v>
      </c>
      <c r="AE548">
        <v>0</v>
      </c>
      <c r="AY548" s="59"/>
    </row>
    <row r="549" spans="1:51">
      <c r="A549" s="19">
        <v>43644</v>
      </c>
      <c r="B549" t="s">
        <v>40</v>
      </c>
      <c r="C549" s="19">
        <v>43900</v>
      </c>
      <c r="D549">
        <v>89</v>
      </c>
      <c r="E549">
        <v>33.5</v>
      </c>
      <c r="F549">
        <v>0</v>
      </c>
      <c r="G549">
        <v>1.7</v>
      </c>
      <c r="H549">
        <v>7.7</v>
      </c>
      <c r="I549">
        <v>0.2</v>
      </c>
      <c r="J549">
        <v>25.1</v>
      </c>
      <c r="K549">
        <v>0</v>
      </c>
      <c r="L549">
        <v>15</v>
      </c>
      <c r="M549">
        <v>6.6</v>
      </c>
      <c r="N549">
        <v>38.4</v>
      </c>
      <c r="O549">
        <v>0</v>
      </c>
      <c r="P549">
        <v>3.6</v>
      </c>
      <c r="Q549">
        <v>6.3</v>
      </c>
      <c r="R549">
        <v>3.2</v>
      </c>
      <c r="S549">
        <v>24.4</v>
      </c>
      <c r="T549">
        <v>2.9</v>
      </c>
      <c r="U549">
        <v>11.7</v>
      </c>
      <c r="V549">
        <v>5.9</v>
      </c>
      <c r="W549">
        <v>43</v>
      </c>
      <c r="X549">
        <v>0</v>
      </c>
      <c r="Y549">
        <v>0</v>
      </c>
      <c r="Z549">
        <v>1</v>
      </c>
      <c r="AA549">
        <v>0</v>
      </c>
      <c r="AB549">
        <v>32</v>
      </c>
      <c r="AC549">
        <v>0</v>
      </c>
      <c r="AD549">
        <v>13</v>
      </c>
      <c r="AE549">
        <v>0</v>
      </c>
      <c r="AY549" s="59"/>
    </row>
    <row r="550" spans="1:51">
      <c r="A550" s="19">
        <v>43644</v>
      </c>
      <c r="B550" t="s">
        <v>41</v>
      </c>
      <c r="C550" s="19">
        <v>43904</v>
      </c>
      <c r="D550">
        <v>6</v>
      </c>
      <c r="E550">
        <v>35.4</v>
      </c>
      <c r="F550">
        <v>0</v>
      </c>
      <c r="G550">
        <v>2.6</v>
      </c>
      <c r="H550">
        <v>7.5</v>
      </c>
      <c r="I550">
        <v>1.3</v>
      </c>
      <c r="J550">
        <v>19.100000000000001</v>
      </c>
      <c r="K550">
        <v>0</v>
      </c>
      <c r="L550">
        <v>13.9</v>
      </c>
      <c r="M550">
        <v>1.2</v>
      </c>
      <c r="N550">
        <v>44</v>
      </c>
      <c r="O550">
        <v>0</v>
      </c>
      <c r="P550">
        <v>4.8</v>
      </c>
      <c r="Q550">
        <v>6.9</v>
      </c>
      <c r="R550">
        <v>4</v>
      </c>
      <c r="S550">
        <v>17.3</v>
      </c>
      <c r="T550">
        <v>3.5</v>
      </c>
      <c r="U550">
        <v>11.5</v>
      </c>
      <c r="V550">
        <v>4</v>
      </c>
      <c r="W550">
        <v>3</v>
      </c>
      <c r="X550">
        <v>0</v>
      </c>
      <c r="Y550">
        <v>0</v>
      </c>
      <c r="Z550">
        <v>0</v>
      </c>
      <c r="AA550">
        <v>0</v>
      </c>
      <c r="AB550">
        <v>2</v>
      </c>
      <c r="AC550">
        <v>0</v>
      </c>
      <c r="AD550">
        <v>1</v>
      </c>
      <c r="AE550">
        <v>0</v>
      </c>
      <c r="AY550" s="59"/>
    </row>
    <row r="551" spans="1:51">
      <c r="A551" s="19">
        <v>43644</v>
      </c>
      <c r="B551" t="s">
        <v>43</v>
      </c>
      <c r="C551" s="19">
        <v>43907</v>
      </c>
      <c r="D551">
        <v>67</v>
      </c>
      <c r="E551">
        <v>37.6</v>
      </c>
      <c r="F551">
        <v>0</v>
      </c>
      <c r="G551">
        <v>1.2</v>
      </c>
      <c r="H551">
        <v>9.5</v>
      </c>
      <c r="I551">
        <v>3.4</v>
      </c>
      <c r="J551">
        <v>21.6</v>
      </c>
      <c r="K551">
        <v>0</v>
      </c>
      <c r="L551">
        <v>15.6</v>
      </c>
      <c r="M551">
        <v>1.3</v>
      </c>
      <c r="N551">
        <v>44.9</v>
      </c>
      <c r="O551">
        <v>0</v>
      </c>
      <c r="P551">
        <v>3.4</v>
      </c>
      <c r="Q551">
        <v>7.2</v>
      </c>
      <c r="R551">
        <v>4.4000000000000004</v>
      </c>
      <c r="S551">
        <v>18.2</v>
      </c>
      <c r="T551">
        <v>2.9</v>
      </c>
      <c r="U551">
        <v>11.5</v>
      </c>
      <c r="V551">
        <v>3.6</v>
      </c>
      <c r="W551">
        <v>33</v>
      </c>
      <c r="X551">
        <v>0</v>
      </c>
      <c r="Y551">
        <v>0</v>
      </c>
      <c r="Z551">
        <v>2</v>
      </c>
      <c r="AA551">
        <v>0</v>
      </c>
      <c r="AB551">
        <v>19</v>
      </c>
      <c r="AC551">
        <v>0</v>
      </c>
      <c r="AD551">
        <v>14</v>
      </c>
      <c r="AE551">
        <v>0</v>
      </c>
      <c r="AY551" s="59"/>
    </row>
    <row r="552" spans="1:51">
      <c r="A552" s="19">
        <v>43644</v>
      </c>
      <c r="B552" t="s">
        <v>44</v>
      </c>
      <c r="C552" s="19">
        <v>43907</v>
      </c>
      <c r="D552">
        <v>219</v>
      </c>
      <c r="E552">
        <v>36</v>
      </c>
      <c r="F552">
        <v>0</v>
      </c>
      <c r="G552">
        <v>1</v>
      </c>
      <c r="H552">
        <v>5.9</v>
      </c>
      <c r="I552">
        <v>0.2</v>
      </c>
      <c r="J552">
        <v>20.399999999999999</v>
      </c>
      <c r="K552">
        <v>0</v>
      </c>
      <c r="L552">
        <v>13.9</v>
      </c>
      <c r="M552">
        <v>4</v>
      </c>
      <c r="N552">
        <v>44.7</v>
      </c>
      <c r="O552">
        <v>0</v>
      </c>
      <c r="P552">
        <v>3.9</v>
      </c>
      <c r="Q552">
        <v>5.8</v>
      </c>
      <c r="R552">
        <v>3.5</v>
      </c>
      <c r="S552">
        <v>17.7</v>
      </c>
      <c r="T552">
        <v>3.4</v>
      </c>
      <c r="U552">
        <v>11.2</v>
      </c>
      <c r="V552">
        <v>5</v>
      </c>
      <c r="W552">
        <v>124</v>
      </c>
      <c r="X552">
        <v>0</v>
      </c>
      <c r="Y552">
        <v>0</v>
      </c>
      <c r="Z552">
        <v>1</v>
      </c>
      <c r="AA552">
        <v>0</v>
      </c>
      <c r="AB552">
        <v>70</v>
      </c>
      <c r="AC552">
        <v>0</v>
      </c>
      <c r="AD552">
        <v>24</v>
      </c>
      <c r="AE552">
        <v>0</v>
      </c>
      <c r="AY552" s="59"/>
    </row>
    <row r="553" spans="1:51">
      <c r="A553" s="19">
        <v>43644</v>
      </c>
      <c r="B553" t="s">
        <v>45</v>
      </c>
      <c r="C553" s="19">
        <v>43907</v>
      </c>
      <c r="D553">
        <v>155</v>
      </c>
      <c r="E553">
        <v>42.4</v>
      </c>
      <c r="F553">
        <v>0</v>
      </c>
      <c r="G553">
        <v>1.8</v>
      </c>
      <c r="H553">
        <v>8.1999999999999993</v>
      </c>
      <c r="I553">
        <v>0.9</v>
      </c>
      <c r="J553">
        <v>14.5</v>
      </c>
      <c r="K553">
        <v>0</v>
      </c>
      <c r="L553">
        <v>12.8</v>
      </c>
      <c r="M553">
        <v>1.1000000000000001</v>
      </c>
      <c r="N553">
        <v>56.9</v>
      </c>
      <c r="O553">
        <v>0</v>
      </c>
      <c r="P553">
        <v>4</v>
      </c>
      <c r="Q553">
        <v>6.4</v>
      </c>
      <c r="R553">
        <v>3.2</v>
      </c>
      <c r="S553">
        <v>10.6</v>
      </c>
      <c r="T553">
        <v>3.1</v>
      </c>
      <c r="U553">
        <v>8.9</v>
      </c>
      <c r="V553">
        <v>3.4</v>
      </c>
      <c r="W553">
        <v>121</v>
      </c>
      <c r="X553">
        <v>0</v>
      </c>
      <c r="Y553">
        <v>0</v>
      </c>
      <c r="Z553">
        <v>2</v>
      </c>
      <c r="AA553">
        <v>0</v>
      </c>
      <c r="AB553">
        <v>20</v>
      </c>
      <c r="AC553">
        <v>0</v>
      </c>
      <c r="AD553">
        <v>12</v>
      </c>
      <c r="AE553">
        <v>0</v>
      </c>
      <c r="AY553" s="59"/>
    </row>
    <row r="554" spans="1:51">
      <c r="A554" s="19">
        <v>43644</v>
      </c>
      <c r="B554" t="s">
        <v>42</v>
      </c>
      <c r="C554" s="19">
        <v>43907</v>
      </c>
      <c r="D554">
        <v>136</v>
      </c>
      <c r="E554">
        <v>39.4</v>
      </c>
      <c r="F554">
        <v>0</v>
      </c>
      <c r="G554">
        <v>0.6</v>
      </c>
      <c r="H554">
        <v>11.7</v>
      </c>
      <c r="I554">
        <v>4.4000000000000004</v>
      </c>
      <c r="J554">
        <v>24.4</v>
      </c>
      <c r="K554">
        <v>0</v>
      </c>
      <c r="L554">
        <v>14.8</v>
      </c>
      <c r="M554">
        <v>1.5</v>
      </c>
      <c r="N554">
        <v>47</v>
      </c>
      <c r="O554">
        <v>0</v>
      </c>
      <c r="P554">
        <v>2.8</v>
      </c>
      <c r="Q554">
        <v>7.6</v>
      </c>
      <c r="R554">
        <v>4</v>
      </c>
      <c r="S554">
        <v>19.600000000000001</v>
      </c>
      <c r="T554">
        <v>2.5</v>
      </c>
      <c r="U554">
        <v>9.6999999999999993</v>
      </c>
      <c r="V554">
        <v>3.5</v>
      </c>
      <c r="W554">
        <v>67</v>
      </c>
      <c r="X554">
        <v>0</v>
      </c>
      <c r="Y554">
        <v>0</v>
      </c>
      <c r="Z554">
        <v>8</v>
      </c>
      <c r="AA554">
        <v>0</v>
      </c>
      <c r="AB554">
        <v>42</v>
      </c>
      <c r="AC554">
        <v>0</v>
      </c>
      <c r="AD554">
        <v>19</v>
      </c>
      <c r="AE554">
        <v>0</v>
      </c>
      <c r="AY554" s="59"/>
    </row>
    <row r="555" spans="1:51">
      <c r="A555" s="19">
        <v>43644</v>
      </c>
      <c r="B555" t="s">
        <v>46</v>
      </c>
      <c r="C555" s="19">
        <v>43914</v>
      </c>
      <c r="D555">
        <v>105</v>
      </c>
      <c r="E555">
        <v>41.5</v>
      </c>
      <c r="F555">
        <v>0</v>
      </c>
      <c r="G555">
        <v>3.9</v>
      </c>
      <c r="H555">
        <v>5.6</v>
      </c>
      <c r="I555">
        <v>2.5</v>
      </c>
      <c r="J555">
        <v>16.100000000000001</v>
      </c>
      <c r="K555">
        <v>0</v>
      </c>
      <c r="L555">
        <v>12.2</v>
      </c>
      <c r="M555">
        <v>0.4</v>
      </c>
      <c r="N555">
        <v>54.3</v>
      </c>
      <c r="O555">
        <v>0</v>
      </c>
      <c r="P555">
        <v>4.7</v>
      </c>
      <c r="Q555">
        <v>5.3</v>
      </c>
      <c r="R555">
        <v>4.0999999999999996</v>
      </c>
      <c r="S555">
        <v>12.6</v>
      </c>
      <c r="T555">
        <v>2.8</v>
      </c>
      <c r="U555">
        <v>8.6999999999999993</v>
      </c>
      <c r="V555">
        <v>3.5</v>
      </c>
      <c r="W555">
        <v>71</v>
      </c>
      <c r="X555">
        <v>0</v>
      </c>
      <c r="Y555">
        <v>0</v>
      </c>
      <c r="Z555">
        <v>0</v>
      </c>
      <c r="AA555">
        <v>0</v>
      </c>
      <c r="AB555">
        <v>27</v>
      </c>
      <c r="AC555">
        <v>0</v>
      </c>
      <c r="AD555">
        <v>7</v>
      </c>
      <c r="AE555">
        <v>0</v>
      </c>
      <c r="AY555" s="59"/>
    </row>
    <row r="556" spans="1:51">
      <c r="A556" s="19">
        <v>43644</v>
      </c>
      <c r="B556" t="s">
        <v>47</v>
      </c>
      <c r="C556" s="19">
        <v>43919</v>
      </c>
      <c r="D556">
        <v>51</v>
      </c>
      <c r="E556">
        <v>35.4</v>
      </c>
      <c r="F556">
        <v>0</v>
      </c>
      <c r="G556">
        <v>2.6</v>
      </c>
      <c r="H556">
        <v>7.5</v>
      </c>
      <c r="I556">
        <v>1.3</v>
      </c>
      <c r="J556">
        <v>19.100000000000001</v>
      </c>
      <c r="K556">
        <v>0</v>
      </c>
      <c r="L556">
        <v>13.9</v>
      </c>
      <c r="M556">
        <v>1.2</v>
      </c>
      <c r="N556">
        <v>43</v>
      </c>
      <c r="O556">
        <v>0</v>
      </c>
      <c r="P556">
        <v>5.0999999999999996</v>
      </c>
      <c r="Q556">
        <v>6.7</v>
      </c>
      <c r="R556">
        <v>4.5</v>
      </c>
      <c r="S556">
        <v>16.899999999999999</v>
      </c>
      <c r="T556">
        <v>3.6</v>
      </c>
      <c r="U556">
        <v>11.8</v>
      </c>
      <c r="V556">
        <v>3.9</v>
      </c>
      <c r="W556">
        <v>29</v>
      </c>
      <c r="X556">
        <v>0</v>
      </c>
      <c r="Y556">
        <v>0</v>
      </c>
      <c r="Z556">
        <v>0</v>
      </c>
      <c r="AA556">
        <v>0</v>
      </c>
      <c r="AB556">
        <v>16</v>
      </c>
      <c r="AC556">
        <v>0</v>
      </c>
      <c r="AD556">
        <v>6</v>
      </c>
      <c r="AE556">
        <v>0</v>
      </c>
      <c r="AY556" s="59"/>
    </row>
    <row r="557" spans="1:51">
      <c r="A557" s="19">
        <v>43644</v>
      </c>
      <c r="B557" t="s">
        <v>48</v>
      </c>
      <c r="C557" s="19">
        <v>43925</v>
      </c>
      <c r="D557">
        <v>15</v>
      </c>
      <c r="E557">
        <v>35</v>
      </c>
      <c r="F557">
        <v>0</v>
      </c>
      <c r="G557">
        <v>0.9</v>
      </c>
      <c r="H557">
        <v>9.1999999999999993</v>
      </c>
      <c r="I557">
        <v>0.9</v>
      </c>
      <c r="J557">
        <v>14.3</v>
      </c>
      <c r="K557">
        <v>0</v>
      </c>
      <c r="L557">
        <v>16.2</v>
      </c>
      <c r="M557">
        <v>0.4</v>
      </c>
      <c r="N557">
        <v>42.8</v>
      </c>
      <c r="O557">
        <v>0</v>
      </c>
      <c r="P557">
        <v>4.5999999999999996</v>
      </c>
      <c r="Q557">
        <v>8.5</v>
      </c>
      <c r="R557">
        <v>4.2</v>
      </c>
      <c r="S557">
        <v>11.9</v>
      </c>
      <c r="T557">
        <v>3.8</v>
      </c>
      <c r="U557">
        <v>14.3</v>
      </c>
      <c r="V557">
        <v>3.9</v>
      </c>
      <c r="W557">
        <v>9</v>
      </c>
      <c r="X557">
        <v>0</v>
      </c>
      <c r="Y557">
        <v>0</v>
      </c>
      <c r="Z557">
        <v>0</v>
      </c>
      <c r="AA557">
        <v>0</v>
      </c>
      <c r="AB557">
        <v>2</v>
      </c>
      <c r="AC557">
        <v>0</v>
      </c>
      <c r="AD557">
        <v>4</v>
      </c>
      <c r="AE557">
        <v>0</v>
      </c>
      <c r="AY557" s="59"/>
    </row>
    <row r="558" spans="1:51">
      <c r="A558" s="19">
        <v>43644</v>
      </c>
      <c r="B558" t="s">
        <v>49</v>
      </c>
      <c r="C558" s="19">
        <v>43925</v>
      </c>
      <c r="D558">
        <v>24</v>
      </c>
      <c r="E558">
        <v>32.5</v>
      </c>
      <c r="F558">
        <v>0</v>
      </c>
      <c r="G558">
        <v>1</v>
      </c>
      <c r="H558">
        <v>8.6999999999999993</v>
      </c>
      <c r="I558">
        <v>0.1</v>
      </c>
      <c r="J558">
        <v>24.4</v>
      </c>
      <c r="K558">
        <v>0</v>
      </c>
      <c r="L558">
        <v>16.899999999999999</v>
      </c>
      <c r="M558">
        <v>5.9</v>
      </c>
      <c r="N558">
        <v>35</v>
      </c>
      <c r="O558">
        <v>0</v>
      </c>
      <c r="P558">
        <v>4</v>
      </c>
      <c r="Q558">
        <v>7.2</v>
      </c>
      <c r="R558">
        <v>3.4</v>
      </c>
      <c r="S558">
        <v>22.8</v>
      </c>
      <c r="T558">
        <v>3.3</v>
      </c>
      <c r="U558">
        <v>14</v>
      </c>
      <c r="V558">
        <v>6.1</v>
      </c>
      <c r="W558">
        <v>11</v>
      </c>
      <c r="X558">
        <v>0</v>
      </c>
      <c r="Y558">
        <v>0</v>
      </c>
      <c r="Z558">
        <v>0</v>
      </c>
      <c r="AA558">
        <v>0</v>
      </c>
      <c r="AB558">
        <v>8</v>
      </c>
      <c r="AC558">
        <v>0</v>
      </c>
      <c r="AD558">
        <v>5</v>
      </c>
      <c r="AE558">
        <v>0</v>
      </c>
      <c r="AY558" s="59"/>
    </row>
    <row r="559" spans="1:51">
      <c r="A559" s="19">
        <v>43644</v>
      </c>
      <c r="B559" t="s">
        <v>50</v>
      </c>
      <c r="C559" s="19">
        <v>43925</v>
      </c>
      <c r="D559">
        <v>54</v>
      </c>
      <c r="E559">
        <v>43.5</v>
      </c>
      <c r="F559">
        <v>0</v>
      </c>
      <c r="G559">
        <v>4.3</v>
      </c>
      <c r="H559">
        <v>5.9</v>
      </c>
      <c r="I559">
        <v>2.6</v>
      </c>
      <c r="J559">
        <v>14.5</v>
      </c>
      <c r="K559">
        <v>0</v>
      </c>
      <c r="L559">
        <v>9.4</v>
      </c>
      <c r="M559">
        <v>0.3</v>
      </c>
      <c r="N559">
        <v>56.8</v>
      </c>
      <c r="O559">
        <v>0</v>
      </c>
      <c r="P559">
        <v>5.2</v>
      </c>
      <c r="Q559">
        <v>5.2</v>
      </c>
      <c r="R559">
        <v>4.3</v>
      </c>
      <c r="S559">
        <v>10.6</v>
      </c>
      <c r="T559">
        <v>3.3</v>
      </c>
      <c r="U559">
        <v>7</v>
      </c>
      <c r="V559">
        <v>3.3</v>
      </c>
      <c r="W559">
        <v>46</v>
      </c>
      <c r="X559">
        <v>0</v>
      </c>
      <c r="Y559">
        <v>0</v>
      </c>
      <c r="Z559">
        <v>0</v>
      </c>
      <c r="AA559">
        <v>0</v>
      </c>
      <c r="AB559">
        <v>7</v>
      </c>
      <c r="AC559">
        <v>0</v>
      </c>
      <c r="AD559">
        <v>1</v>
      </c>
      <c r="AE559">
        <v>0</v>
      </c>
      <c r="AY559" s="59"/>
    </row>
    <row r="560" spans="1:51">
      <c r="A560" s="19">
        <v>43644</v>
      </c>
      <c r="B560" t="s">
        <v>51</v>
      </c>
      <c r="C560" s="19">
        <v>43925</v>
      </c>
      <c r="D560">
        <v>14</v>
      </c>
      <c r="E560">
        <v>35</v>
      </c>
      <c r="F560">
        <v>0</v>
      </c>
      <c r="G560">
        <v>0.7</v>
      </c>
      <c r="H560">
        <v>10.1</v>
      </c>
      <c r="I560">
        <v>2.7</v>
      </c>
      <c r="J560">
        <v>17</v>
      </c>
      <c r="K560">
        <v>0</v>
      </c>
      <c r="L560">
        <v>17.8</v>
      </c>
      <c r="M560">
        <v>0.5</v>
      </c>
      <c r="N560">
        <v>40.9</v>
      </c>
      <c r="O560">
        <v>0</v>
      </c>
      <c r="P560">
        <v>4.2</v>
      </c>
      <c r="Q560">
        <v>8.5</v>
      </c>
      <c r="R560">
        <v>4.3</v>
      </c>
      <c r="S560">
        <v>14.5</v>
      </c>
      <c r="T560">
        <v>3.6</v>
      </c>
      <c r="U560">
        <v>15</v>
      </c>
      <c r="V560">
        <v>3.8</v>
      </c>
      <c r="W560">
        <v>7</v>
      </c>
      <c r="X560">
        <v>0</v>
      </c>
      <c r="Y560">
        <v>0</v>
      </c>
      <c r="Z560">
        <v>0</v>
      </c>
      <c r="AA560">
        <v>0</v>
      </c>
      <c r="AB560">
        <v>3</v>
      </c>
      <c r="AC560">
        <v>0</v>
      </c>
      <c r="AD560">
        <v>4</v>
      </c>
      <c r="AE560">
        <v>0</v>
      </c>
      <c r="AY560" s="59"/>
    </row>
    <row r="561" spans="1:51">
      <c r="A561" s="19">
        <v>43644</v>
      </c>
      <c r="B561" t="s">
        <v>52</v>
      </c>
      <c r="C561" s="19">
        <v>43928</v>
      </c>
      <c r="D561">
        <v>84</v>
      </c>
      <c r="E561">
        <v>31.2</v>
      </c>
      <c r="F561">
        <v>0</v>
      </c>
      <c r="G561">
        <v>0.9</v>
      </c>
      <c r="H561">
        <v>7.6</v>
      </c>
      <c r="I561">
        <v>3.1</v>
      </c>
      <c r="J561">
        <v>26.6</v>
      </c>
      <c r="K561">
        <v>0</v>
      </c>
      <c r="L561">
        <v>16.399999999999999</v>
      </c>
      <c r="M561">
        <v>0.8</v>
      </c>
      <c r="N561">
        <v>33.1</v>
      </c>
      <c r="O561">
        <v>0</v>
      </c>
      <c r="P561">
        <v>3.8</v>
      </c>
      <c r="Q561">
        <v>7.2</v>
      </c>
      <c r="R561">
        <v>5</v>
      </c>
      <c r="S561">
        <v>26.1</v>
      </c>
      <c r="T561">
        <v>3.5</v>
      </c>
      <c r="U561">
        <v>13.3</v>
      </c>
      <c r="V561">
        <v>3.9</v>
      </c>
      <c r="W561">
        <v>35</v>
      </c>
      <c r="X561">
        <v>0</v>
      </c>
      <c r="Y561">
        <v>0</v>
      </c>
      <c r="Z561">
        <v>1</v>
      </c>
      <c r="AA561">
        <v>0</v>
      </c>
      <c r="AB561">
        <v>30</v>
      </c>
      <c r="AC561">
        <v>0</v>
      </c>
      <c r="AD561">
        <v>18</v>
      </c>
      <c r="AE561">
        <v>0</v>
      </c>
      <c r="AY561" s="59"/>
    </row>
    <row r="562" spans="1:51">
      <c r="A562" s="19">
        <v>43644</v>
      </c>
      <c r="B562" t="s">
        <v>53</v>
      </c>
      <c r="C562" s="19">
        <v>43949</v>
      </c>
      <c r="D562">
        <v>60</v>
      </c>
      <c r="E562">
        <v>30.1</v>
      </c>
      <c r="F562">
        <v>0</v>
      </c>
      <c r="G562">
        <v>4</v>
      </c>
      <c r="H562">
        <v>11.8</v>
      </c>
      <c r="I562">
        <v>0.2</v>
      </c>
      <c r="J562">
        <v>21</v>
      </c>
      <c r="K562">
        <v>0</v>
      </c>
      <c r="L562">
        <v>17.3</v>
      </c>
      <c r="M562">
        <v>0.8</v>
      </c>
      <c r="N562">
        <v>32.299999999999997</v>
      </c>
      <c r="O562">
        <v>0</v>
      </c>
      <c r="P562">
        <v>5.8</v>
      </c>
      <c r="Q562">
        <v>10</v>
      </c>
      <c r="R562">
        <v>4</v>
      </c>
      <c r="S562">
        <v>19.899999999999999</v>
      </c>
      <c r="T562">
        <v>4.0999999999999996</v>
      </c>
      <c r="U562">
        <v>14.7</v>
      </c>
      <c r="V562">
        <v>4.5</v>
      </c>
      <c r="W562">
        <v>25</v>
      </c>
      <c r="X562">
        <v>0</v>
      </c>
      <c r="Y562">
        <v>0</v>
      </c>
      <c r="Z562">
        <v>3</v>
      </c>
      <c r="AA562">
        <v>0</v>
      </c>
      <c r="AB562">
        <v>18</v>
      </c>
      <c r="AC562">
        <v>0</v>
      </c>
      <c r="AD562">
        <v>14</v>
      </c>
      <c r="AE562">
        <v>0</v>
      </c>
      <c r="AY562" s="59"/>
    </row>
    <row r="563" spans="1:51">
      <c r="A563" s="19">
        <v>43644</v>
      </c>
      <c r="B563" t="s">
        <v>54</v>
      </c>
      <c r="C563" s="19">
        <v>43949</v>
      </c>
      <c r="D563">
        <v>21</v>
      </c>
      <c r="E563">
        <v>43.8</v>
      </c>
      <c r="F563">
        <v>0</v>
      </c>
      <c r="G563">
        <v>4.7</v>
      </c>
      <c r="H563">
        <v>13.3</v>
      </c>
      <c r="I563">
        <v>0.3</v>
      </c>
      <c r="J563">
        <v>22.2</v>
      </c>
      <c r="K563">
        <v>0</v>
      </c>
      <c r="L563">
        <v>16.399999999999999</v>
      </c>
      <c r="M563">
        <v>1.1000000000000001</v>
      </c>
      <c r="N563">
        <v>49.8</v>
      </c>
      <c r="O563">
        <v>0</v>
      </c>
      <c r="P563">
        <v>4.2</v>
      </c>
      <c r="Q563">
        <v>8.5</v>
      </c>
      <c r="R563">
        <v>2.6</v>
      </c>
      <c r="S563">
        <v>15.7</v>
      </c>
      <c r="T563">
        <v>2.6</v>
      </c>
      <c r="U563">
        <v>10.3</v>
      </c>
      <c r="V563">
        <v>3</v>
      </c>
      <c r="W563">
        <v>10</v>
      </c>
      <c r="X563">
        <v>0</v>
      </c>
      <c r="Y563">
        <v>0</v>
      </c>
      <c r="Z563">
        <v>2</v>
      </c>
      <c r="AA563">
        <v>0</v>
      </c>
      <c r="AB563">
        <v>5</v>
      </c>
      <c r="AC563">
        <v>0</v>
      </c>
      <c r="AD563">
        <v>4</v>
      </c>
      <c r="AE563">
        <v>0</v>
      </c>
      <c r="AY563" s="59"/>
    </row>
    <row r="564" spans="1:51">
      <c r="A564" s="19">
        <v>43644</v>
      </c>
      <c r="B564" t="s">
        <v>55</v>
      </c>
      <c r="C564" s="19">
        <v>43949</v>
      </c>
      <c r="D564">
        <v>96</v>
      </c>
      <c r="E564">
        <v>31.9</v>
      </c>
      <c r="F564">
        <v>0</v>
      </c>
      <c r="G564">
        <v>6.4</v>
      </c>
      <c r="H564">
        <v>11.6</v>
      </c>
      <c r="I564">
        <v>0.1</v>
      </c>
      <c r="J564">
        <v>20.6</v>
      </c>
      <c r="K564">
        <v>0</v>
      </c>
      <c r="L564">
        <v>17.5</v>
      </c>
      <c r="M564">
        <v>2.5</v>
      </c>
      <c r="N564">
        <v>33.9</v>
      </c>
      <c r="O564">
        <v>0</v>
      </c>
      <c r="P564">
        <v>6.8</v>
      </c>
      <c r="Q564">
        <v>9.8000000000000007</v>
      </c>
      <c r="R564">
        <v>3.7</v>
      </c>
      <c r="S564">
        <v>18.5</v>
      </c>
      <c r="T564">
        <v>3.8</v>
      </c>
      <c r="U564">
        <v>14.2</v>
      </c>
      <c r="V564">
        <v>4.8</v>
      </c>
      <c r="W564">
        <v>41</v>
      </c>
      <c r="X564">
        <v>0</v>
      </c>
      <c r="Y564">
        <v>0</v>
      </c>
      <c r="Z564">
        <v>5</v>
      </c>
      <c r="AA564">
        <v>0</v>
      </c>
      <c r="AB564">
        <v>27</v>
      </c>
      <c r="AC564">
        <v>0</v>
      </c>
      <c r="AD564">
        <v>23</v>
      </c>
      <c r="AE564">
        <v>0</v>
      </c>
      <c r="AY564" s="59"/>
    </row>
    <row r="565" spans="1:51">
      <c r="A565" s="19">
        <v>43644</v>
      </c>
      <c r="B565" t="s">
        <v>56</v>
      </c>
      <c r="C565" s="19">
        <v>43949</v>
      </c>
      <c r="D565">
        <v>274</v>
      </c>
      <c r="E565">
        <v>35.200000000000003</v>
      </c>
      <c r="F565">
        <v>0</v>
      </c>
      <c r="G565">
        <v>2.9</v>
      </c>
      <c r="H565">
        <v>13.7</v>
      </c>
      <c r="I565">
        <v>0.2</v>
      </c>
      <c r="J565">
        <v>24.9</v>
      </c>
      <c r="K565">
        <v>0</v>
      </c>
      <c r="L565">
        <v>21.2</v>
      </c>
      <c r="M565">
        <v>2.5</v>
      </c>
      <c r="N565">
        <v>33.9</v>
      </c>
      <c r="O565">
        <v>0</v>
      </c>
      <c r="P565">
        <v>4</v>
      </c>
      <c r="Q565">
        <v>8.8000000000000007</v>
      </c>
      <c r="R565">
        <v>3</v>
      </c>
      <c r="S565">
        <v>19.600000000000001</v>
      </c>
      <c r="T565">
        <v>2.7</v>
      </c>
      <c r="U565">
        <v>14.8</v>
      </c>
      <c r="V565">
        <v>3.6</v>
      </c>
      <c r="W565">
        <v>106</v>
      </c>
      <c r="X565">
        <v>0</v>
      </c>
      <c r="Y565">
        <v>0</v>
      </c>
      <c r="Z565">
        <v>29</v>
      </c>
      <c r="AA565">
        <v>0</v>
      </c>
      <c r="AB565">
        <v>75</v>
      </c>
      <c r="AC565">
        <v>0</v>
      </c>
      <c r="AD565">
        <v>64</v>
      </c>
      <c r="AE565">
        <v>0</v>
      </c>
      <c r="AY565" s="59"/>
    </row>
    <row r="566" spans="1:51">
      <c r="A566" s="19">
        <v>43644</v>
      </c>
      <c r="B566" t="s">
        <v>57</v>
      </c>
      <c r="C566" s="19">
        <v>43949</v>
      </c>
      <c r="D566">
        <v>186</v>
      </c>
      <c r="E566">
        <v>41.6</v>
      </c>
      <c r="F566">
        <v>0</v>
      </c>
      <c r="G566">
        <v>2.5</v>
      </c>
      <c r="H566">
        <v>8.9</v>
      </c>
      <c r="I566">
        <v>1.6</v>
      </c>
      <c r="J566">
        <v>16.5</v>
      </c>
      <c r="K566">
        <v>0</v>
      </c>
      <c r="L566">
        <v>12.6</v>
      </c>
      <c r="M566">
        <v>0.5</v>
      </c>
      <c r="N566">
        <v>50.3</v>
      </c>
      <c r="O566">
        <v>0</v>
      </c>
      <c r="P566">
        <v>4.5</v>
      </c>
      <c r="Q566">
        <v>7.2</v>
      </c>
      <c r="R566">
        <v>4.3</v>
      </c>
      <c r="S566">
        <v>12.9</v>
      </c>
      <c r="T566">
        <v>3.6</v>
      </c>
      <c r="U566">
        <v>9.3000000000000007</v>
      </c>
      <c r="V566">
        <v>3.6</v>
      </c>
      <c r="W566">
        <v>121</v>
      </c>
      <c r="X566">
        <v>0</v>
      </c>
      <c r="Y566">
        <v>0</v>
      </c>
      <c r="Z566">
        <v>3</v>
      </c>
      <c r="AA566">
        <v>0</v>
      </c>
      <c r="AB566">
        <v>48</v>
      </c>
      <c r="AC566">
        <v>0</v>
      </c>
      <c r="AD566">
        <v>14</v>
      </c>
      <c r="AE566">
        <v>0</v>
      </c>
      <c r="AY566" s="59"/>
    </row>
    <row r="567" spans="1:51">
      <c r="A567" s="19">
        <v>43644</v>
      </c>
      <c r="B567" t="s">
        <v>58</v>
      </c>
      <c r="C567" s="19">
        <v>43949</v>
      </c>
      <c r="D567">
        <v>26</v>
      </c>
      <c r="E567">
        <v>32.299999999999997</v>
      </c>
      <c r="F567">
        <v>0</v>
      </c>
      <c r="G567">
        <v>7.4</v>
      </c>
      <c r="H567">
        <v>8.8000000000000007</v>
      </c>
      <c r="I567">
        <v>0.2</v>
      </c>
      <c r="J567">
        <v>22.5</v>
      </c>
      <c r="K567">
        <v>0</v>
      </c>
      <c r="L567">
        <v>14.8</v>
      </c>
      <c r="M567">
        <v>3.4</v>
      </c>
      <c r="N567">
        <v>34.799999999999997</v>
      </c>
      <c r="O567">
        <v>0</v>
      </c>
      <c r="P567">
        <v>7.5</v>
      </c>
      <c r="Q567">
        <v>7.9</v>
      </c>
      <c r="R567">
        <v>3.9</v>
      </c>
      <c r="S567">
        <v>20.6</v>
      </c>
      <c r="T567">
        <v>3.7</v>
      </c>
      <c r="U567">
        <v>12.3</v>
      </c>
      <c r="V567">
        <v>5</v>
      </c>
      <c r="W567">
        <v>13</v>
      </c>
      <c r="X567">
        <v>0</v>
      </c>
      <c r="Y567">
        <v>0</v>
      </c>
      <c r="Z567">
        <v>0</v>
      </c>
      <c r="AA567">
        <v>0</v>
      </c>
      <c r="AB567">
        <v>9</v>
      </c>
      <c r="AC567">
        <v>0</v>
      </c>
      <c r="AD567">
        <v>4</v>
      </c>
      <c r="AE567">
        <v>0</v>
      </c>
      <c r="AY567" s="59"/>
    </row>
    <row r="568" spans="1:51">
      <c r="A568" s="19">
        <v>43644</v>
      </c>
      <c r="B568" t="s">
        <v>59</v>
      </c>
      <c r="C568" s="19">
        <v>43953</v>
      </c>
      <c r="D568">
        <v>7</v>
      </c>
      <c r="E568">
        <v>35.4</v>
      </c>
      <c r="F568">
        <v>0</v>
      </c>
      <c r="G568">
        <v>2.6</v>
      </c>
      <c r="H568">
        <v>7.5</v>
      </c>
      <c r="I568">
        <v>1.3</v>
      </c>
      <c r="J568">
        <v>19.100000000000001</v>
      </c>
      <c r="K568">
        <v>0</v>
      </c>
      <c r="L568">
        <v>13.9</v>
      </c>
      <c r="M568">
        <v>1.2</v>
      </c>
      <c r="N568">
        <v>40.6</v>
      </c>
      <c r="O568">
        <v>0</v>
      </c>
      <c r="P568">
        <v>5.4</v>
      </c>
      <c r="Q568">
        <v>7.8</v>
      </c>
      <c r="R568">
        <v>4.7</v>
      </c>
      <c r="S568">
        <v>17.100000000000001</v>
      </c>
      <c r="T568">
        <v>4</v>
      </c>
      <c r="U568">
        <v>11.5</v>
      </c>
      <c r="V568">
        <v>4.4000000000000004</v>
      </c>
      <c r="W568">
        <v>4</v>
      </c>
      <c r="X568">
        <v>0</v>
      </c>
      <c r="Y568">
        <v>0</v>
      </c>
      <c r="Z568">
        <v>0</v>
      </c>
      <c r="AA568">
        <v>0</v>
      </c>
      <c r="AB568">
        <v>2</v>
      </c>
      <c r="AC568">
        <v>0</v>
      </c>
      <c r="AD568">
        <v>1</v>
      </c>
      <c r="AE568">
        <v>0</v>
      </c>
      <c r="AY568" s="59"/>
    </row>
    <row r="569" spans="1:51">
      <c r="A569" s="19">
        <v>43644</v>
      </c>
      <c r="B569" t="s">
        <v>60</v>
      </c>
      <c r="C569" s="19">
        <v>43953</v>
      </c>
      <c r="D569">
        <v>39</v>
      </c>
      <c r="E569">
        <v>39.1</v>
      </c>
      <c r="F569">
        <v>0</v>
      </c>
      <c r="G569">
        <v>0.9</v>
      </c>
      <c r="H569">
        <v>8.9</v>
      </c>
      <c r="I569">
        <v>2.5</v>
      </c>
      <c r="J569">
        <v>15.1</v>
      </c>
      <c r="K569">
        <v>0</v>
      </c>
      <c r="L569">
        <v>15.9</v>
      </c>
      <c r="M569">
        <v>0.2</v>
      </c>
      <c r="N569">
        <v>46</v>
      </c>
      <c r="O569">
        <v>0</v>
      </c>
      <c r="P569">
        <v>4.2</v>
      </c>
      <c r="Q569">
        <v>7.9</v>
      </c>
      <c r="R569">
        <v>4.7</v>
      </c>
      <c r="S569">
        <v>11.9</v>
      </c>
      <c r="T569">
        <v>3.7</v>
      </c>
      <c r="U569">
        <v>12.5</v>
      </c>
      <c r="V569">
        <v>3.8</v>
      </c>
      <c r="W569">
        <v>21</v>
      </c>
      <c r="X569">
        <v>0</v>
      </c>
      <c r="Y569">
        <v>0</v>
      </c>
      <c r="Z569">
        <v>1</v>
      </c>
      <c r="AA569">
        <v>0</v>
      </c>
      <c r="AB569">
        <v>8</v>
      </c>
      <c r="AC569">
        <v>0</v>
      </c>
      <c r="AD569">
        <v>9</v>
      </c>
      <c r="AE569">
        <v>0</v>
      </c>
      <c r="AY569" s="59"/>
    </row>
    <row r="570" spans="1:51">
      <c r="A570" s="19">
        <v>43644</v>
      </c>
      <c r="B570" t="s">
        <v>61</v>
      </c>
      <c r="C570" s="19">
        <v>43956</v>
      </c>
      <c r="D570">
        <v>82</v>
      </c>
      <c r="E570">
        <v>41.6</v>
      </c>
      <c r="F570">
        <v>0</v>
      </c>
      <c r="G570">
        <v>0.7</v>
      </c>
      <c r="H570">
        <v>23.5</v>
      </c>
      <c r="I570">
        <v>4.8</v>
      </c>
      <c r="J570">
        <v>20.5</v>
      </c>
      <c r="K570">
        <v>0</v>
      </c>
      <c r="L570">
        <v>12.9</v>
      </c>
      <c r="M570">
        <v>0.4</v>
      </c>
      <c r="N570">
        <v>44.5</v>
      </c>
      <c r="O570">
        <v>0</v>
      </c>
      <c r="P570">
        <v>3.2</v>
      </c>
      <c r="Q570">
        <v>16.899999999999999</v>
      </c>
      <c r="R570">
        <v>4.4000000000000004</v>
      </c>
      <c r="S570">
        <v>14.1</v>
      </c>
      <c r="T570">
        <v>2.8</v>
      </c>
      <c r="U570">
        <v>8</v>
      </c>
      <c r="V570">
        <v>2.9</v>
      </c>
      <c r="W570">
        <v>36</v>
      </c>
      <c r="X570">
        <v>0</v>
      </c>
      <c r="Y570">
        <v>0</v>
      </c>
      <c r="Z570">
        <v>21</v>
      </c>
      <c r="AA570">
        <v>0</v>
      </c>
      <c r="AB570">
        <v>18</v>
      </c>
      <c r="AC570">
        <v>0</v>
      </c>
      <c r="AD570">
        <v>7</v>
      </c>
      <c r="AE570">
        <v>0</v>
      </c>
      <c r="AY570" s="59"/>
    </row>
    <row r="571" spans="1:51">
      <c r="A571" s="19">
        <v>43644</v>
      </c>
      <c r="B571" t="s">
        <v>62</v>
      </c>
      <c r="C571" s="19">
        <v>43963</v>
      </c>
      <c r="D571">
        <v>29</v>
      </c>
      <c r="E571">
        <v>39.1</v>
      </c>
      <c r="F571">
        <v>0</v>
      </c>
      <c r="G571">
        <v>2.5</v>
      </c>
      <c r="H571">
        <v>8</v>
      </c>
      <c r="I571">
        <v>0</v>
      </c>
      <c r="J571">
        <v>14.5</v>
      </c>
      <c r="K571">
        <v>0</v>
      </c>
      <c r="L571">
        <v>17.899999999999999</v>
      </c>
      <c r="M571">
        <v>0.4</v>
      </c>
      <c r="N571">
        <v>45.1</v>
      </c>
      <c r="O571">
        <v>0</v>
      </c>
      <c r="P571">
        <v>4.7</v>
      </c>
      <c r="Q571">
        <v>7.1</v>
      </c>
      <c r="R571">
        <v>3.9</v>
      </c>
      <c r="S571">
        <v>11.3</v>
      </c>
      <c r="T571">
        <v>3.8</v>
      </c>
      <c r="U571">
        <v>14.7</v>
      </c>
      <c r="V571">
        <v>4</v>
      </c>
      <c r="W571">
        <v>17</v>
      </c>
      <c r="X571">
        <v>0</v>
      </c>
      <c r="Y571">
        <v>0</v>
      </c>
      <c r="Z571">
        <v>0</v>
      </c>
      <c r="AA571">
        <v>0</v>
      </c>
      <c r="AB571">
        <v>4</v>
      </c>
      <c r="AC571">
        <v>0</v>
      </c>
      <c r="AD571">
        <v>8</v>
      </c>
      <c r="AE571">
        <v>0</v>
      </c>
      <c r="AY571" s="59"/>
    </row>
    <row r="572" spans="1:51">
      <c r="A572" s="19">
        <v>43644</v>
      </c>
      <c r="B572" t="s">
        <v>63</v>
      </c>
      <c r="C572" s="19">
        <v>43963</v>
      </c>
      <c r="D572">
        <v>28</v>
      </c>
      <c r="E572">
        <v>45.1</v>
      </c>
      <c r="F572">
        <v>0</v>
      </c>
      <c r="G572">
        <v>3.2</v>
      </c>
      <c r="H572">
        <v>6.2</v>
      </c>
      <c r="I572">
        <v>3.7</v>
      </c>
      <c r="J572">
        <v>13.6</v>
      </c>
      <c r="K572">
        <v>0</v>
      </c>
      <c r="L572">
        <v>10.8</v>
      </c>
      <c r="M572">
        <v>0.3</v>
      </c>
      <c r="N572">
        <v>54.5</v>
      </c>
      <c r="O572">
        <v>0</v>
      </c>
      <c r="P572">
        <v>4.9000000000000004</v>
      </c>
      <c r="Q572">
        <v>5.8</v>
      </c>
      <c r="R572">
        <v>4.7</v>
      </c>
      <c r="S572">
        <v>10</v>
      </c>
      <c r="T572">
        <v>3.6</v>
      </c>
      <c r="U572">
        <v>7.9</v>
      </c>
      <c r="V572">
        <v>3.9</v>
      </c>
      <c r="W572">
        <v>24</v>
      </c>
      <c r="X572">
        <v>0</v>
      </c>
      <c r="Y572">
        <v>0</v>
      </c>
      <c r="Z572">
        <v>0</v>
      </c>
      <c r="AA572">
        <v>0</v>
      </c>
      <c r="AB572">
        <v>3</v>
      </c>
      <c r="AC572">
        <v>0</v>
      </c>
      <c r="AD572">
        <v>1</v>
      </c>
      <c r="AE572">
        <v>0</v>
      </c>
      <c r="AY572" s="59"/>
    </row>
    <row r="573" spans="1:51">
      <c r="A573" s="19">
        <v>43644</v>
      </c>
      <c r="B573" t="s">
        <v>64</v>
      </c>
      <c r="C573" s="19">
        <v>43970</v>
      </c>
      <c r="D573">
        <v>54</v>
      </c>
      <c r="E573">
        <v>42.2</v>
      </c>
      <c r="F573">
        <v>0</v>
      </c>
      <c r="G573">
        <v>4</v>
      </c>
      <c r="H573">
        <v>8.3000000000000007</v>
      </c>
      <c r="I573">
        <v>3.2</v>
      </c>
      <c r="J573">
        <v>14.7</v>
      </c>
      <c r="K573">
        <v>0</v>
      </c>
      <c r="L573">
        <v>9.1999999999999993</v>
      </c>
      <c r="M573">
        <v>0.4</v>
      </c>
      <c r="N573">
        <v>50.5</v>
      </c>
      <c r="O573">
        <v>0</v>
      </c>
      <c r="P573">
        <v>5.8</v>
      </c>
      <c r="Q573">
        <v>7.3</v>
      </c>
      <c r="R573">
        <v>5.2</v>
      </c>
      <c r="S573">
        <v>11.4</v>
      </c>
      <c r="T573">
        <v>3.8</v>
      </c>
      <c r="U573">
        <v>7.2</v>
      </c>
      <c r="V573">
        <v>3.8</v>
      </c>
      <c r="W573">
        <v>44</v>
      </c>
      <c r="X573">
        <v>0</v>
      </c>
      <c r="Y573">
        <v>0</v>
      </c>
      <c r="Z573">
        <v>1</v>
      </c>
      <c r="AA573">
        <v>0</v>
      </c>
      <c r="AB573">
        <v>8</v>
      </c>
      <c r="AC573">
        <v>0</v>
      </c>
      <c r="AD573">
        <v>1</v>
      </c>
      <c r="AE573">
        <v>0</v>
      </c>
      <c r="AY573" s="59"/>
    </row>
    <row r="574" spans="1:51">
      <c r="A574" s="19">
        <v>43644</v>
      </c>
      <c r="B574" t="s">
        <v>65</v>
      </c>
      <c r="C574" s="19">
        <v>43970</v>
      </c>
      <c r="D574">
        <v>61</v>
      </c>
      <c r="E574">
        <v>32.9</v>
      </c>
      <c r="F574">
        <v>0</v>
      </c>
      <c r="G574">
        <v>1.6</v>
      </c>
      <c r="H574">
        <v>8.1</v>
      </c>
      <c r="I574">
        <v>0.5</v>
      </c>
      <c r="J574">
        <v>24.6</v>
      </c>
      <c r="K574">
        <v>0</v>
      </c>
      <c r="L574">
        <v>15.3</v>
      </c>
      <c r="M574">
        <v>6.1</v>
      </c>
      <c r="N574">
        <v>33.9</v>
      </c>
      <c r="O574">
        <v>0</v>
      </c>
      <c r="P574">
        <v>4.9000000000000004</v>
      </c>
      <c r="Q574">
        <v>7.3</v>
      </c>
      <c r="R574">
        <v>4.2</v>
      </c>
      <c r="S574">
        <v>22.2</v>
      </c>
      <c r="T574">
        <v>3.8</v>
      </c>
      <c r="U574">
        <v>12.5</v>
      </c>
      <c r="V574">
        <v>6.5</v>
      </c>
      <c r="W574">
        <v>27</v>
      </c>
      <c r="X574">
        <v>0</v>
      </c>
      <c r="Y574">
        <v>0</v>
      </c>
      <c r="Z574">
        <v>1</v>
      </c>
      <c r="AA574">
        <v>0</v>
      </c>
      <c r="AB574">
        <v>20</v>
      </c>
      <c r="AC574">
        <v>0</v>
      </c>
      <c r="AD574">
        <v>13</v>
      </c>
      <c r="AE574">
        <v>0</v>
      </c>
      <c r="AY574" s="59"/>
    </row>
    <row r="575" spans="1:51">
      <c r="A575" s="19">
        <v>43644</v>
      </c>
      <c r="B575" t="s">
        <v>143</v>
      </c>
      <c r="C575" s="19">
        <v>43984</v>
      </c>
      <c r="D575">
        <v>20</v>
      </c>
      <c r="E575">
        <v>34.200000000000003</v>
      </c>
      <c r="F575">
        <v>0</v>
      </c>
      <c r="G575">
        <v>9</v>
      </c>
      <c r="H575">
        <v>9</v>
      </c>
      <c r="I575">
        <v>1.1000000000000001</v>
      </c>
      <c r="J575">
        <v>17.600000000000001</v>
      </c>
      <c r="K575">
        <v>0</v>
      </c>
      <c r="L575">
        <v>13.2</v>
      </c>
      <c r="M575">
        <v>2.7</v>
      </c>
      <c r="N575">
        <v>36.9</v>
      </c>
      <c r="O575">
        <v>0</v>
      </c>
      <c r="P575">
        <v>8.8000000000000007</v>
      </c>
      <c r="Q575">
        <v>8.4</v>
      </c>
      <c r="R575">
        <v>5</v>
      </c>
      <c r="S575">
        <v>15.2</v>
      </c>
      <c r="T575">
        <v>4.0999999999999996</v>
      </c>
      <c r="U575">
        <v>11.2</v>
      </c>
      <c r="V575">
        <v>5.2</v>
      </c>
      <c r="W575">
        <v>12</v>
      </c>
      <c r="X575">
        <v>0</v>
      </c>
      <c r="Y575">
        <v>0</v>
      </c>
      <c r="Z575">
        <v>0</v>
      </c>
      <c r="AA575">
        <v>0</v>
      </c>
      <c r="AB575">
        <v>6</v>
      </c>
      <c r="AC575">
        <v>0</v>
      </c>
      <c r="AD575">
        <v>2</v>
      </c>
      <c r="AE575">
        <v>0</v>
      </c>
      <c r="AY575" s="59"/>
    </row>
    <row r="576" spans="1:51">
      <c r="A576" s="19">
        <v>43644</v>
      </c>
      <c r="B576" t="s">
        <v>67</v>
      </c>
      <c r="C576" s="19">
        <v>43984</v>
      </c>
      <c r="D576">
        <v>19</v>
      </c>
      <c r="E576">
        <v>35.1</v>
      </c>
      <c r="F576">
        <v>0</v>
      </c>
      <c r="G576">
        <v>0.6</v>
      </c>
      <c r="H576">
        <v>10.9</v>
      </c>
      <c r="I576">
        <v>2.2000000000000002</v>
      </c>
      <c r="J576">
        <v>17.600000000000001</v>
      </c>
      <c r="K576">
        <v>0</v>
      </c>
      <c r="L576">
        <v>17.8</v>
      </c>
      <c r="M576">
        <v>0.9</v>
      </c>
      <c r="N576">
        <v>37.200000000000003</v>
      </c>
      <c r="O576">
        <v>0</v>
      </c>
      <c r="P576">
        <v>4.4000000000000004</v>
      </c>
      <c r="Q576">
        <v>9.3000000000000007</v>
      </c>
      <c r="R576">
        <v>5.0999999999999996</v>
      </c>
      <c r="S576">
        <v>14.9</v>
      </c>
      <c r="T576">
        <v>4</v>
      </c>
      <c r="U576">
        <v>14.4</v>
      </c>
      <c r="V576">
        <v>4.5999999999999996</v>
      </c>
      <c r="W576">
        <v>9</v>
      </c>
      <c r="X576">
        <v>0</v>
      </c>
      <c r="Y576">
        <v>0</v>
      </c>
      <c r="Z576">
        <v>1</v>
      </c>
      <c r="AA576">
        <v>0</v>
      </c>
      <c r="AB576">
        <v>4</v>
      </c>
      <c r="AC576">
        <v>0</v>
      </c>
      <c r="AD576">
        <v>5</v>
      </c>
      <c r="AE576">
        <v>0</v>
      </c>
      <c r="AY576" s="59"/>
    </row>
    <row r="577" spans="1:51">
      <c r="A577" s="19">
        <v>43644</v>
      </c>
      <c r="B577" t="s">
        <v>68</v>
      </c>
      <c r="C577" s="19">
        <v>43984</v>
      </c>
      <c r="D577">
        <v>126</v>
      </c>
      <c r="E577">
        <v>35.1</v>
      </c>
      <c r="F577">
        <v>0</v>
      </c>
      <c r="G577">
        <v>16.2</v>
      </c>
      <c r="H577">
        <v>10.9</v>
      </c>
      <c r="I577">
        <v>0</v>
      </c>
      <c r="J577">
        <v>26.4</v>
      </c>
      <c r="K577">
        <v>0</v>
      </c>
      <c r="L577">
        <v>16.2</v>
      </c>
      <c r="M577">
        <v>5.0999999999999996</v>
      </c>
      <c r="N577">
        <v>32.5</v>
      </c>
      <c r="O577">
        <v>0</v>
      </c>
      <c r="P577">
        <v>11.6</v>
      </c>
      <c r="Q577">
        <v>7.8</v>
      </c>
      <c r="R577">
        <v>3.6</v>
      </c>
      <c r="S577">
        <v>21.2</v>
      </c>
      <c r="T577">
        <v>3.2</v>
      </c>
      <c r="U577">
        <v>11</v>
      </c>
      <c r="V577">
        <v>5</v>
      </c>
      <c r="W577">
        <v>45</v>
      </c>
      <c r="X577">
        <v>0</v>
      </c>
      <c r="Y577">
        <v>21</v>
      </c>
      <c r="Z577">
        <v>5</v>
      </c>
      <c r="AA577">
        <v>0</v>
      </c>
      <c r="AB577">
        <v>34</v>
      </c>
      <c r="AC577">
        <v>0</v>
      </c>
      <c r="AD577">
        <v>21</v>
      </c>
      <c r="AE577">
        <v>0</v>
      </c>
      <c r="AY577" s="59"/>
    </row>
    <row r="578" spans="1:51">
      <c r="A578" s="19">
        <v>43644</v>
      </c>
      <c r="B578" t="s">
        <v>69</v>
      </c>
      <c r="C578" s="19">
        <v>43984</v>
      </c>
      <c r="D578">
        <v>34</v>
      </c>
      <c r="E578">
        <v>33.200000000000003</v>
      </c>
      <c r="F578">
        <v>0</v>
      </c>
      <c r="G578">
        <v>1.7</v>
      </c>
      <c r="H578">
        <v>7.4</v>
      </c>
      <c r="I578">
        <v>0.2</v>
      </c>
      <c r="J578">
        <v>24</v>
      </c>
      <c r="K578">
        <v>0</v>
      </c>
      <c r="L578">
        <v>14.7</v>
      </c>
      <c r="M578">
        <v>6.6</v>
      </c>
      <c r="N578">
        <v>34</v>
      </c>
      <c r="O578">
        <v>0</v>
      </c>
      <c r="P578">
        <v>5</v>
      </c>
      <c r="Q578">
        <v>7.5</v>
      </c>
      <c r="R578">
        <v>4.0999999999999996</v>
      </c>
      <c r="S578">
        <v>21.5</v>
      </c>
      <c r="T578">
        <v>4</v>
      </c>
      <c r="U578">
        <v>11.9</v>
      </c>
      <c r="V578">
        <v>6.9</v>
      </c>
      <c r="W578">
        <v>17</v>
      </c>
      <c r="X578">
        <v>0</v>
      </c>
      <c r="Y578">
        <v>0</v>
      </c>
      <c r="Z578">
        <v>0</v>
      </c>
      <c r="AA578">
        <v>0</v>
      </c>
      <c r="AB578">
        <v>12</v>
      </c>
      <c r="AC578">
        <v>0</v>
      </c>
      <c r="AD578">
        <v>5</v>
      </c>
      <c r="AE578">
        <v>0</v>
      </c>
      <c r="AY578" s="59"/>
    </row>
    <row r="579" spans="1:51">
      <c r="A579" s="19">
        <v>43644</v>
      </c>
      <c r="B579" t="s">
        <v>70</v>
      </c>
      <c r="C579" s="19">
        <v>43984</v>
      </c>
      <c r="D579">
        <v>16</v>
      </c>
      <c r="E579">
        <v>36.9</v>
      </c>
      <c r="F579">
        <v>0</v>
      </c>
      <c r="G579">
        <v>1.5</v>
      </c>
      <c r="H579">
        <v>10.199999999999999</v>
      </c>
      <c r="I579">
        <v>2.4</v>
      </c>
      <c r="J579">
        <v>15.4</v>
      </c>
      <c r="K579">
        <v>0</v>
      </c>
      <c r="L579">
        <v>16.399999999999999</v>
      </c>
      <c r="M579">
        <v>0.3</v>
      </c>
      <c r="N579">
        <v>40.6</v>
      </c>
      <c r="O579">
        <v>0</v>
      </c>
      <c r="P579">
        <v>4.8</v>
      </c>
      <c r="Q579">
        <v>8.6</v>
      </c>
      <c r="R579">
        <v>5.4</v>
      </c>
      <c r="S579">
        <v>12.6</v>
      </c>
      <c r="T579">
        <v>4.2</v>
      </c>
      <c r="U579">
        <v>13.2</v>
      </c>
      <c r="V579">
        <v>4</v>
      </c>
      <c r="W579">
        <v>8</v>
      </c>
      <c r="X579">
        <v>0</v>
      </c>
      <c r="Y579">
        <v>0</v>
      </c>
      <c r="Z579">
        <v>1</v>
      </c>
      <c r="AA579">
        <v>0</v>
      </c>
      <c r="AB579">
        <v>3</v>
      </c>
      <c r="AC579">
        <v>0</v>
      </c>
      <c r="AD579">
        <v>4</v>
      </c>
      <c r="AE579">
        <v>0</v>
      </c>
      <c r="AY579" s="59"/>
    </row>
    <row r="580" spans="1:51">
      <c r="A580" s="19">
        <v>43644</v>
      </c>
      <c r="B580" t="s">
        <v>71</v>
      </c>
      <c r="C580" s="19">
        <v>43988</v>
      </c>
      <c r="D580">
        <v>7</v>
      </c>
      <c r="E580">
        <v>35.4</v>
      </c>
      <c r="F580">
        <v>0</v>
      </c>
      <c r="G580">
        <v>2.6</v>
      </c>
      <c r="H580">
        <v>7.5</v>
      </c>
      <c r="I580">
        <v>1.3</v>
      </c>
      <c r="J580">
        <v>19.100000000000001</v>
      </c>
      <c r="K580">
        <v>0</v>
      </c>
      <c r="L580">
        <v>13.9</v>
      </c>
      <c r="M580">
        <v>1.2</v>
      </c>
      <c r="N580">
        <v>38.9</v>
      </c>
      <c r="O580">
        <v>0</v>
      </c>
      <c r="P580">
        <v>5.7</v>
      </c>
      <c r="Q580">
        <v>7.7</v>
      </c>
      <c r="R580">
        <v>5</v>
      </c>
      <c r="S580">
        <v>16.899999999999999</v>
      </c>
      <c r="T580">
        <v>4.3</v>
      </c>
      <c r="U580">
        <v>11.7</v>
      </c>
      <c r="V580">
        <v>4.8</v>
      </c>
      <c r="W580">
        <v>4</v>
      </c>
      <c r="X580">
        <v>0</v>
      </c>
      <c r="Y580">
        <v>0</v>
      </c>
      <c r="Z580">
        <v>0</v>
      </c>
      <c r="AA580">
        <v>0</v>
      </c>
      <c r="AB580">
        <v>2</v>
      </c>
      <c r="AC580">
        <v>0</v>
      </c>
      <c r="AD580">
        <v>1</v>
      </c>
      <c r="AE580">
        <v>0</v>
      </c>
      <c r="AY580" s="59"/>
    </row>
    <row r="581" spans="1:51">
      <c r="A581" s="19">
        <v>43644</v>
      </c>
      <c r="B581" t="s">
        <v>73</v>
      </c>
      <c r="C581" s="19">
        <v>44013</v>
      </c>
      <c r="D581">
        <v>41</v>
      </c>
      <c r="E581">
        <v>37</v>
      </c>
      <c r="F581">
        <v>0</v>
      </c>
      <c r="G581">
        <v>2.8</v>
      </c>
      <c r="H581">
        <v>9.1999999999999993</v>
      </c>
      <c r="I581">
        <v>1.9</v>
      </c>
      <c r="J581">
        <v>19</v>
      </c>
      <c r="K581">
        <v>0</v>
      </c>
      <c r="L581">
        <v>14.8</v>
      </c>
      <c r="M581">
        <v>1.7</v>
      </c>
      <c r="N581">
        <v>46.9</v>
      </c>
      <c r="O581">
        <v>0</v>
      </c>
      <c r="P581">
        <v>3.5</v>
      </c>
      <c r="Q581">
        <v>7.5</v>
      </c>
      <c r="R581">
        <v>3</v>
      </c>
      <c r="S581">
        <v>17.8</v>
      </c>
      <c r="T581">
        <v>2.2999999999999998</v>
      </c>
      <c r="U581">
        <v>12.5</v>
      </c>
      <c r="V581">
        <v>2.9</v>
      </c>
      <c r="W581">
        <v>2134</v>
      </c>
      <c r="X581">
        <v>0</v>
      </c>
      <c r="Y581">
        <v>21</v>
      </c>
      <c r="Z581">
        <v>147</v>
      </c>
      <c r="AA581">
        <v>14</v>
      </c>
      <c r="AB581">
        <v>1027</v>
      </c>
      <c r="AC581">
        <v>0</v>
      </c>
      <c r="AD581">
        <v>639</v>
      </c>
      <c r="AE581">
        <v>0</v>
      </c>
      <c r="AY581" s="59"/>
    </row>
    <row r="582" spans="1:51">
      <c r="A582" s="19">
        <v>43647</v>
      </c>
      <c r="B582" t="s">
        <v>15</v>
      </c>
      <c r="C582" s="19">
        <v>43864</v>
      </c>
      <c r="D582">
        <v>41</v>
      </c>
      <c r="E582">
        <v>31.2</v>
      </c>
      <c r="F582">
        <v>0</v>
      </c>
      <c r="G582">
        <v>2.4</v>
      </c>
      <c r="H582">
        <v>16.2</v>
      </c>
      <c r="I582">
        <v>3.1</v>
      </c>
      <c r="J582">
        <v>20.3</v>
      </c>
      <c r="K582">
        <v>0</v>
      </c>
      <c r="L582">
        <v>18.3</v>
      </c>
      <c r="M582">
        <v>1.1000000000000001</v>
      </c>
      <c r="N582">
        <v>37.799999999999997</v>
      </c>
      <c r="O582">
        <v>0</v>
      </c>
      <c r="P582">
        <v>3.6</v>
      </c>
      <c r="Q582">
        <v>13.4</v>
      </c>
      <c r="R582">
        <v>3.9</v>
      </c>
      <c r="S582">
        <v>17.100000000000001</v>
      </c>
      <c r="T582">
        <v>3</v>
      </c>
      <c r="U582">
        <v>14.9</v>
      </c>
      <c r="V582">
        <v>3</v>
      </c>
      <c r="W582">
        <v>15</v>
      </c>
      <c r="X582">
        <v>0</v>
      </c>
      <c r="Y582">
        <v>0</v>
      </c>
      <c r="Z582">
        <v>8</v>
      </c>
      <c r="AA582">
        <v>0</v>
      </c>
      <c r="AB582">
        <v>10</v>
      </c>
      <c r="AC582">
        <v>0</v>
      </c>
      <c r="AD582">
        <v>9</v>
      </c>
      <c r="AE582">
        <v>0</v>
      </c>
      <c r="AY582" s="59"/>
    </row>
    <row r="583" spans="1:51">
      <c r="A583" s="19">
        <v>43647</v>
      </c>
      <c r="B583" t="s">
        <v>16</v>
      </c>
      <c r="C583" s="19">
        <v>43872</v>
      </c>
      <c r="D583">
        <v>24</v>
      </c>
      <c r="E583">
        <v>32.700000000000003</v>
      </c>
      <c r="F583">
        <v>0</v>
      </c>
      <c r="G583">
        <v>2.5</v>
      </c>
      <c r="H583">
        <v>10.8</v>
      </c>
      <c r="I583">
        <v>1.6</v>
      </c>
      <c r="J583">
        <v>17.600000000000001</v>
      </c>
      <c r="K583">
        <v>0</v>
      </c>
      <c r="L583">
        <v>15.5</v>
      </c>
      <c r="M583">
        <v>1.3</v>
      </c>
      <c r="N583">
        <v>43.7</v>
      </c>
      <c r="O583">
        <v>0</v>
      </c>
      <c r="P583">
        <v>3.8</v>
      </c>
      <c r="Q583">
        <v>9</v>
      </c>
      <c r="R583">
        <v>3.9</v>
      </c>
      <c r="S583">
        <v>15.1</v>
      </c>
      <c r="T583">
        <v>3.5</v>
      </c>
      <c r="U583">
        <v>12.8</v>
      </c>
      <c r="V583">
        <v>4.2</v>
      </c>
      <c r="W583">
        <v>11</v>
      </c>
      <c r="X583">
        <v>0</v>
      </c>
      <c r="Y583">
        <v>0</v>
      </c>
      <c r="Z583">
        <v>1</v>
      </c>
      <c r="AA583">
        <v>0</v>
      </c>
      <c r="AB583">
        <v>6</v>
      </c>
      <c r="AC583">
        <v>0</v>
      </c>
      <c r="AD583">
        <v>5</v>
      </c>
      <c r="AE583">
        <v>0</v>
      </c>
      <c r="AY583" s="59"/>
    </row>
    <row r="584" spans="1:51">
      <c r="A584" s="19">
        <v>43647</v>
      </c>
      <c r="B584" t="s">
        <v>17</v>
      </c>
      <c r="C584" s="19">
        <v>43883</v>
      </c>
      <c r="D584">
        <v>36</v>
      </c>
      <c r="E584">
        <v>33.5</v>
      </c>
      <c r="F584">
        <v>0</v>
      </c>
      <c r="G584">
        <v>1.7</v>
      </c>
      <c r="H584">
        <v>7.6</v>
      </c>
      <c r="I584">
        <v>0.9</v>
      </c>
      <c r="J584">
        <v>16.2</v>
      </c>
      <c r="K584">
        <v>0</v>
      </c>
      <c r="L584">
        <v>19.5</v>
      </c>
      <c r="M584">
        <v>2.7</v>
      </c>
      <c r="N584">
        <v>43.5</v>
      </c>
      <c r="O584">
        <v>0</v>
      </c>
      <c r="P584">
        <v>4</v>
      </c>
      <c r="Q584">
        <v>6.5</v>
      </c>
      <c r="R584">
        <v>3.7</v>
      </c>
      <c r="S584">
        <v>13.4</v>
      </c>
      <c r="T584">
        <v>3.4</v>
      </c>
      <c r="U584">
        <v>16.899999999999999</v>
      </c>
      <c r="V584">
        <v>4.8</v>
      </c>
      <c r="W584">
        <v>17</v>
      </c>
      <c r="X584">
        <v>0</v>
      </c>
      <c r="Y584">
        <v>0</v>
      </c>
      <c r="Z584">
        <v>0</v>
      </c>
      <c r="AA584">
        <v>0</v>
      </c>
      <c r="AB584">
        <v>8</v>
      </c>
      <c r="AC584">
        <v>0</v>
      </c>
      <c r="AD584">
        <v>10</v>
      </c>
      <c r="AE584">
        <v>0</v>
      </c>
      <c r="AY584" s="59"/>
    </row>
    <row r="585" spans="1:51">
      <c r="A585" s="19">
        <v>43647</v>
      </c>
      <c r="B585" t="s">
        <v>18</v>
      </c>
      <c r="C585" s="19">
        <v>43890</v>
      </c>
      <c r="D585">
        <v>54</v>
      </c>
      <c r="E585">
        <v>46</v>
      </c>
      <c r="F585">
        <v>0</v>
      </c>
      <c r="G585">
        <v>3.6</v>
      </c>
      <c r="H585">
        <v>5.3</v>
      </c>
      <c r="I585">
        <v>0.6</v>
      </c>
      <c r="J585">
        <v>14.1</v>
      </c>
      <c r="K585">
        <v>0</v>
      </c>
      <c r="L585">
        <v>13.6</v>
      </c>
      <c r="M585">
        <v>1.1000000000000001</v>
      </c>
      <c r="N585">
        <v>66.099999999999994</v>
      </c>
      <c r="O585">
        <v>0</v>
      </c>
      <c r="P585">
        <v>3.5</v>
      </c>
      <c r="Q585">
        <v>4</v>
      </c>
      <c r="R585">
        <v>2.2000000000000002</v>
      </c>
      <c r="S585">
        <v>8.4</v>
      </c>
      <c r="T585">
        <v>2.5</v>
      </c>
      <c r="U585">
        <v>7.4</v>
      </c>
      <c r="V585">
        <v>2.7</v>
      </c>
      <c r="W585">
        <v>42</v>
      </c>
      <c r="X585">
        <v>0</v>
      </c>
      <c r="Y585">
        <v>0</v>
      </c>
      <c r="Z585">
        <v>0</v>
      </c>
      <c r="AA585">
        <v>0</v>
      </c>
      <c r="AB585">
        <v>6</v>
      </c>
      <c r="AC585">
        <v>0</v>
      </c>
      <c r="AD585">
        <v>6</v>
      </c>
      <c r="AE585">
        <v>0</v>
      </c>
      <c r="AY585" s="59"/>
    </row>
    <row r="586" spans="1:51">
      <c r="A586" s="19">
        <v>43647</v>
      </c>
      <c r="B586" t="s">
        <v>19</v>
      </c>
      <c r="C586" s="19">
        <v>43893</v>
      </c>
      <c r="D586">
        <v>52</v>
      </c>
      <c r="E586">
        <v>45.8</v>
      </c>
      <c r="F586">
        <v>0</v>
      </c>
      <c r="G586">
        <v>5.2</v>
      </c>
      <c r="H586">
        <v>5.8</v>
      </c>
      <c r="I586">
        <v>2.1</v>
      </c>
      <c r="J586">
        <v>12.6</v>
      </c>
      <c r="K586">
        <v>0</v>
      </c>
      <c r="L586">
        <v>10.8</v>
      </c>
      <c r="M586">
        <v>0.6</v>
      </c>
      <c r="N586">
        <v>66</v>
      </c>
      <c r="O586">
        <v>0</v>
      </c>
      <c r="P586">
        <v>4.3</v>
      </c>
      <c r="Q586">
        <v>4.5</v>
      </c>
      <c r="R586">
        <v>3.1</v>
      </c>
      <c r="S586">
        <v>7.3</v>
      </c>
      <c r="T586">
        <v>2.6</v>
      </c>
      <c r="U586">
        <v>6.3</v>
      </c>
      <c r="V586">
        <v>2.6</v>
      </c>
      <c r="W586">
        <v>46</v>
      </c>
      <c r="X586">
        <v>0</v>
      </c>
      <c r="Y586">
        <v>0</v>
      </c>
      <c r="Z586">
        <v>0</v>
      </c>
      <c r="AA586">
        <v>0</v>
      </c>
      <c r="AB586">
        <v>4</v>
      </c>
      <c r="AC586">
        <v>0</v>
      </c>
      <c r="AD586">
        <v>2</v>
      </c>
      <c r="AE586">
        <v>0</v>
      </c>
      <c r="AY586" s="59"/>
    </row>
    <row r="587" spans="1:51">
      <c r="A587" s="19">
        <v>43647</v>
      </c>
      <c r="B587" t="s">
        <v>20</v>
      </c>
      <c r="C587" s="19">
        <v>43893</v>
      </c>
      <c r="D587">
        <v>6</v>
      </c>
      <c r="E587">
        <v>35.6</v>
      </c>
      <c r="F587">
        <v>0</v>
      </c>
      <c r="G587">
        <v>2.6</v>
      </c>
      <c r="H587">
        <v>7.5</v>
      </c>
      <c r="I587">
        <v>1.1000000000000001</v>
      </c>
      <c r="J587">
        <v>18.899999999999999</v>
      </c>
      <c r="K587">
        <v>0</v>
      </c>
      <c r="L587">
        <v>14</v>
      </c>
      <c r="M587">
        <v>1.3</v>
      </c>
      <c r="N587">
        <v>47.2</v>
      </c>
      <c r="O587">
        <v>0</v>
      </c>
      <c r="P587">
        <v>4.3</v>
      </c>
      <c r="Q587">
        <v>7</v>
      </c>
      <c r="R587">
        <v>3.8</v>
      </c>
      <c r="S587">
        <v>16</v>
      </c>
      <c r="T587">
        <v>3.4</v>
      </c>
      <c r="U587">
        <v>10.3</v>
      </c>
      <c r="V587">
        <v>4</v>
      </c>
      <c r="W587">
        <v>3</v>
      </c>
      <c r="X587">
        <v>0</v>
      </c>
      <c r="Y587">
        <v>0</v>
      </c>
      <c r="Z587">
        <v>0</v>
      </c>
      <c r="AA587">
        <v>0</v>
      </c>
      <c r="AB587">
        <v>2</v>
      </c>
      <c r="AC587">
        <v>0</v>
      </c>
      <c r="AD587">
        <v>1</v>
      </c>
      <c r="AE587">
        <v>0</v>
      </c>
      <c r="AY587" s="59"/>
    </row>
    <row r="588" spans="1:51">
      <c r="A588" s="19">
        <v>43647</v>
      </c>
      <c r="B588" t="s">
        <v>21</v>
      </c>
      <c r="C588" s="19">
        <v>43893</v>
      </c>
      <c r="D588">
        <v>31</v>
      </c>
      <c r="E588">
        <v>41.9</v>
      </c>
      <c r="F588">
        <v>0</v>
      </c>
      <c r="G588">
        <v>4.2</v>
      </c>
      <c r="H588">
        <v>7.7</v>
      </c>
      <c r="I588">
        <v>2.6</v>
      </c>
      <c r="J588">
        <v>14.8</v>
      </c>
      <c r="K588">
        <v>0</v>
      </c>
      <c r="L588">
        <v>9.1</v>
      </c>
      <c r="M588">
        <v>0.4</v>
      </c>
      <c r="N588">
        <v>59.4</v>
      </c>
      <c r="O588">
        <v>0</v>
      </c>
      <c r="P588">
        <v>4</v>
      </c>
      <c r="Q588">
        <v>5.9</v>
      </c>
      <c r="R588">
        <v>3.8</v>
      </c>
      <c r="S588">
        <v>10.5</v>
      </c>
      <c r="T588">
        <v>2.8</v>
      </c>
      <c r="U588">
        <v>6.2</v>
      </c>
      <c r="V588">
        <v>3.2</v>
      </c>
      <c r="W588">
        <v>26</v>
      </c>
      <c r="X588">
        <v>0</v>
      </c>
      <c r="Y588">
        <v>0</v>
      </c>
      <c r="Z588">
        <v>0</v>
      </c>
      <c r="AA588">
        <v>0</v>
      </c>
      <c r="AB588">
        <v>4</v>
      </c>
      <c r="AC588">
        <v>0</v>
      </c>
      <c r="AD588">
        <v>1</v>
      </c>
      <c r="AE588">
        <v>0</v>
      </c>
      <c r="AY588" s="59"/>
    </row>
    <row r="589" spans="1:51">
      <c r="A589" s="19">
        <v>43647</v>
      </c>
      <c r="B589" t="s">
        <v>22</v>
      </c>
      <c r="C589" s="19">
        <v>43893</v>
      </c>
      <c r="D589">
        <v>416</v>
      </c>
      <c r="E589">
        <v>28.2</v>
      </c>
      <c r="F589">
        <v>0</v>
      </c>
      <c r="G589">
        <v>1.3</v>
      </c>
      <c r="H589">
        <v>10.4</v>
      </c>
      <c r="I589">
        <v>0.5</v>
      </c>
      <c r="J589">
        <v>20.399999999999999</v>
      </c>
      <c r="K589">
        <v>0</v>
      </c>
      <c r="L589">
        <v>19.899999999999999</v>
      </c>
      <c r="M589">
        <v>2.1</v>
      </c>
      <c r="N589">
        <v>32.799999999999997</v>
      </c>
      <c r="O589">
        <v>0</v>
      </c>
      <c r="P589">
        <v>4.0999999999999996</v>
      </c>
      <c r="Q589">
        <v>9.6999999999999993</v>
      </c>
      <c r="R589">
        <v>3.9</v>
      </c>
      <c r="S589">
        <v>19</v>
      </c>
      <c r="T589">
        <v>3.6</v>
      </c>
      <c r="U589">
        <v>18.100000000000001</v>
      </c>
      <c r="V589">
        <v>4.7</v>
      </c>
      <c r="W589">
        <v>165</v>
      </c>
      <c r="X589">
        <v>0</v>
      </c>
      <c r="Y589">
        <v>0</v>
      </c>
      <c r="Z589">
        <v>14</v>
      </c>
      <c r="AA589">
        <v>0</v>
      </c>
      <c r="AB589">
        <v>120</v>
      </c>
      <c r="AC589">
        <v>0</v>
      </c>
      <c r="AD589">
        <v>117</v>
      </c>
      <c r="AE589">
        <v>0</v>
      </c>
      <c r="AY589" s="59"/>
    </row>
    <row r="590" spans="1:51">
      <c r="A590" s="19">
        <v>43647</v>
      </c>
      <c r="B590" t="s">
        <v>23</v>
      </c>
      <c r="C590" s="19">
        <v>43893</v>
      </c>
      <c r="D590">
        <v>67</v>
      </c>
      <c r="E590">
        <v>32.200000000000003</v>
      </c>
      <c r="F590">
        <v>0</v>
      </c>
      <c r="G590">
        <v>0.6</v>
      </c>
      <c r="H590">
        <v>7.4</v>
      </c>
      <c r="I590">
        <v>1.6</v>
      </c>
      <c r="J590">
        <v>23.6</v>
      </c>
      <c r="K590">
        <v>0</v>
      </c>
      <c r="L590">
        <v>16.2</v>
      </c>
      <c r="M590">
        <v>6.1</v>
      </c>
      <c r="N590">
        <v>39.1</v>
      </c>
      <c r="O590">
        <v>0</v>
      </c>
      <c r="P590">
        <v>3.8</v>
      </c>
      <c r="Q590">
        <v>6.4</v>
      </c>
      <c r="R590">
        <v>3.8</v>
      </c>
      <c r="S590">
        <v>21.6</v>
      </c>
      <c r="T590">
        <v>3.6</v>
      </c>
      <c r="U590">
        <v>12.2</v>
      </c>
      <c r="V590">
        <v>6</v>
      </c>
      <c r="W590">
        <v>30</v>
      </c>
      <c r="X590">
        <v>0</v>
      </c>
      <c r="Y590">
        <v>0</v>
      </c>
      <c r="Z590">
        <v>1</v>
      </c>
      <c r="AA590">
        <v>0</v>
      </c>
      <c r="AB590">
        <v>22</v>
      </c>
      <c r="AC590">
        <v>0</v>
      </c>
      <c r="AD590">
        <v>15</v>
      </c>
      <c r="AE590">
        <v>0</v>
      </c>
      <c r="AY590" s="59"/>
    </row>
    <row r="591" spans="1:51">
      <c r="A591" s="19">
        <v>43647</v>
      </c>
      <c r="B591" t="s">
        <v>24</v>
      </c>
      <c r="C591" s="19">
        <v>43893</v>
      </c>
      <c r="D591">
        <v>13</v>
      </c>
      <c r="E591">
        <v>35.6</v>
      </c>
      <c r="F591">
        <v>0</v>
      </c>
      <c r="G591">
        <v>2.6</v>
      </c>
      <c r="H591">
        <v>7.5</v>
      </c>
      <c r="I591">
        <v>1.1000000000000001</v>
      </c>
      <c r="J591">
        <v>18.899999999999999</v>
      </c>
      <c r="K591">
        <v>0</v>
      </c>
      <c r="L591">
        <v>14</v>
      </c>
      <c r="M591">
        <v>1.3</v>
      </c>
      <c r="N591">
        <v>47</v>
      </c>
      <c r="O591">
        <v>0</v>
      </c>
      <c r="P591">
        <v>4.0999999999999996</v>
      </c>
      <c r="Q591">
        <v>6.6</v>
      </c>
      <c r="R591">
        <v>4.0999999999999996</v>
      </c>
      <c r="S591">
        <v>16</v>
      </c>
      <c r="T591">
        <v>3.4</v>
      </c>
      <c r="U591">
        <v>11</v>
      </c>
      <c r="V591">
        <v>4</v>
      </c>
      <c r="W591">
        <v>8</v>
      </c>
      <c r="X591">
        <v>0</v>
      </c>
      <c r="Y591">
        <v>0</v>
      </c>
      <c r="Z591">
        <v>0</v>
      </c>
      <c r="AA591">
        <v>0</v>
      </c>
      <c r="AB591">
        <v>4</v>
      </c>
      <c r="AC591">
        <v>0</v>
      </c>
      <c r="AD591">
        <v>1</v>
      </c>
      <c r="AE591">
        <v>0</v>
      </c>
      <c r="AY591" s="59"/>
    </row>
    <row r="592" spans="1:51">
      <c r="A592" s="19">
        <v>43647</v>
      </c>
      <c r="B592" t="s">
        <v>25</v>
      </c>
      <c r="C592" s="19">
        <v>43893</v>
      </c>
      <c r="D592">
        <v>24</v>
      </c>
      <c r="E592">
        <v>27.4</v>
      </c>
      <c r="F592">
        <v>0</v>
      </c>
      <c r="G592">
        <v>3</v>
      </c>
      <c r="H592">
        <v>9.4</v>
      </c>
      <c r="I592">
        <v>0.7</v>
      </c>
      <c r="J592">
        <v>19.399999999999999</v>
      </c>
      <c r="K592">
        <v>0</v>
      </c>
      <c r="L592">
        <v>18.2</v>
      </c>
      <c r="M592">
        <v>4</v>
      </c>
      <c r="N592">
        <v>32.9</v>
      </c>
      <c r="O592">
        <v>0</v>
      </c>
      <c r="P592">
        <v>5.3</v>
      </c>
      <c r="Q592">
        <v>8.8000000000000007</v>
      </c>
      <c r="R592">
        <v>4.3</v>
      </c>
      <c r="S592">
        <v>18.5</v>
      </c>
      <c r="T592">
        <v>3.9</v>
      </c>
      <c r="U592">
        <v>16.399999999999999</v>
      </c>
      <c r="V592">
        <v>5.0999999999999996</v>
      </c>
      <c r="W592">
        <v>10</v>
      </c>
      <c r="X592">
        <v>0</v>
      </c>
      <c r="Y592">
        <v>0</v>
      </c>
      <c r="Z592">
        <v>1</v>
      </c>
      <c r="AA592">
        <v>0</v>
      </c>
      <c r="AB592">
        <v>7</v>
      </c>
      <c r="AC592">
        <v>0</v>
      </c>
      <c r="AD592">
        <v>6</v>
      </c>
      <c r="AE592">
        <v>0</v>
      </c>
      <c r="AY592" s="59"/>
    </row>
    <row r="593" spans="1:51">
      <c r="A593" s="19">
        <v>43647</v>
      </c>
      <c r="B593" t="s">
        <v>26</v>
      </c>
      <c r="C593" s="19">
        <v>43893</v>
      </c>
      <c r="D593">
        <v>91</v>
      </c>
      <c r="E593">
        <v>30.3</v>
      </c>
      <c r="F593">
        <v>0</v>
      </c>
      <c r="G593">
        <v>2.4</v>
      </c>
      <c r="H593">
        <v>13.9</v>
      </c>
      <c r="I593">
        <v>0.6</v>
      </c>
      <c r="J593">
        <v>15.8</v>
      </c>
      <c r="K593">
        <v>0</v>
      </c>
      <c r="L593">
        <v>22.5</v>
      </c>
      <c r="M593">
        <v>1.4</v>
      </c>
      <c r="N593">
        <v>36.200000000000003</v>
      </c>
      <c r="O593">
        <v>0</v>
      </c>
      <c r="P593">
        <v>4</v>
      </c>
      <c r="Q593">
        <v>11</v>
      </c>
      <c r="R593">
        <v>3.3</v>
      </c>
      <c r="S593">
        <v>13</v>
      </c>
      <c r="T593">
        <v>3.5</v>
      </c>
      <c r="U593">
        <v>21.2</v>
      </c>
      <c r="V593">
        <v>4.2</v>
      </c>
      <c r="W593">
        <v>36</v>
      </c>
      <c r="X593">
        <v>0</v>
      </c>
      <c r="Y593">
        <v>0</v>
      </c>
      <c r="Z593">
        <v>10</v>
      </c>
      <c r="AA593">
        <v>0</v>
      </c>
      <c r="AB593">
        <v>19</v>
      </c>
      <c r="AC593">
        <v>0</v>
      </c>
      <c r="AD593">
        <v>27</v>
      </c>
      <c r="AE593">
        <v>0</v>
      </c>
      <c r="AY593" s="59"/>
    </row>
    <row r="594" spans="1:51">
      <c r="A594" s="19">
        <v>43647</v>
      </c>
      <c r="B594" t="s">
        <v>27</v>
      </c>
      <c r="C594" s="19">
        <v>43893</v>
      </c>
      <c r="D594">
        <v>75</v>
      </c>
      <c r="E594">
        <v>28</v>
      </c>
      <c r="F594">
        <v>0</v>
      </c>
      <c r="G594">
        <v>0.8</v>
      </c>
      <c r="H594">
        <v>11.5</v>
      </c>
      <c r="I594">
        <v>16</v>
      </c>
      <c r="J594">
        <v>19.899999999999999</v>
      </c>
      <c r="K594">
        <v>0</v>
      </c>
      <c r="L594">
        <v>19.600000000000001</v>
      </c>
      <c r="M594">
        <v>1.2</v>
      </c>
      <c r="N594">
        <v>30.5</v>
      </c>
      <c r="O594">
        <v>0</v>
      </c>
      <c r="P594">
        <v>3.6</v>
      </c>
      <c r="Q594">
        <v>9.4</v>
      </c>
      <c r="R594">
        <v>13.1</v>
      </c>
      <c r="S594">
        <v>16.7</v>
      </c>
      <c r="T594">
        <v>3.2</v>
      </c>
      <c r="U594">
        <v>16.3</v>
      </c>
      <c r="V594">
        <v>3.7</v>
      </c>
      <c r="W594">
        <v>24</v>
      </c>
      <c r="X594">
        <v>0</v>
      </c>
      <c r="Y594">
        <v>0</v>
      </c>
      <c r="Z594">
        <v>4</v>
      </c>
      <c r="AA594">
        <v>14</v>
      </c>
      <c r="AB594">
        <v>17</v>
      </c>
      <c r="AC594">
        <v>0</v>
      </c>
      <c r="AD594">
        <v>17</v>
      </c>
      <c r="AE594">
        <v>0</v>
      </c>
      <c r="AY594" s="59"/>
    </row>
    <row r="595" spans="1:51">
      <c r="A595" s="19">
        <v>43647</v>
      </c>
      <c r="B595" t="s">
        <v>28</v>
      </c>
      <c r="C595" s="19">
        <v>43893</v>
      </c>
      <c r="D595">
        <v>110</v>
      </c>
      <c r="E595">
        <v>35.799999999999997</v>
      </c>
      <c r="F595">
        <v>0</v>
      </c>
      <c r="G595">
        <v>1.3</v>
      </c>
      <c r="H595">
        <v>7.4</v>
      </c>
      <c r="I595">
        <v>1.4</v>
      </c>
      <c r="J595">
        <v>19.399999999999999</v>
      </c>
      <c r="K595">
        <v>0</v>
      </c>
      <c r="L595">
        <v>15.4</v>
      </c>
      <c r="M595">
        <v>0.9</v>
      </c>
      <c r="N595">
        <v>46.9</v>
      </c>
      <c r="O595">
        <v>0</v>
      </c>
      <c r="P595">
        <v>3.6</v>
      </c>
      <c r="Q595">
        <v>6.5</v>
      </c>
      <c r="R595">
        <v>3.7</v>
      </c>
      <c r="S595">
        <v>16.2</v>
      </c>
      <c r="T595">
        <v>3.5</v>
      </c>
      <c r="U595">
        <v>11.7</v>
      </c>
      <c r="V595">
        <v>3.8</v>
      </c>
      <c r="W595">
        <v>55</v>
      </c>
      <c r="X595">
        <v>0</v>
      </c>
      <c r="Y595">
        <v>0</v>
      </c>
      <c r="Z595">
        <v>1</v>
      </c>
      <c r="AA595">
        <v>0</v>
      </c>
      <c r="AB595">
        <v>30</v>
      </c>
      <c r="AC595">
        <v>0</v>
      </c>
      <c r="AD595">
        <v>24</v>
      </c>
      <c r="AE595">
        <v>0</v>
      </c>
      <c r="AY595" s="59"/>
    </row>
    <row r="596" spans="1:51">
      <c r="A596" s="19">
        <v>43647</v>
      </c>
      <c r="B596" t="s">
        <v>29</v>
      </c>
      <c r="C596" s="19">
        <v>43893</v>
      </c>
      <c r="D596">
        <v>37</v>
      </c>
      <c r="E596">
        <v>43.4</v>
      </c>
      <c r="F596">
        <v>0</v>
      </c>
      <c r="G596">
        <v>4.8</v>
      </c>
      <c r="H596">
        <v>4.9000000000000004</v>
      </c>
      <c r="I596">
        <v>2.2000000000000002</v>
      </c>
      <c r="J596">
        <v>15.4</v>
      </c>
      <c r="K596">
        <v>1.2</v>
      </c>
      <c r="L596">
        <v>9</v>
      </c>
      <c r="M596">
        <v>0.4</v>
      </c>
      <c r="N596">
        <v>61.7</v>
      </c>
      <c r="O596">
        <v>0</v>
      </c>
      <c r="P596">
        <v>4.0999999999999996</v>
      </c>
      <c r="Q596">
        <v>4.0999999999999996</v>
      </c>
      <c r="R596">
        <v>3.2</v>
      </c>
      <c r="S596">
        <v>10.4</v>
      </c>
      <c r="T596">
        <v>3.2</v>
      </c>
      <c r="U596">
        <v>6.2</v>
      </c>
      <c r="V596">
        <v>3.1</v>
      </c>
      <c r="W596">
        <v>27</v>
      </c>
      <c r="X596">
        <v>0</v>
      </c>
      <c r="Y596">
        <v>0</v>
      </c>
      <c r="Z596">
        <v>0</v>
      </c>
      <c r="AA596">
        <v>0</v>
      </c>
      <c r="AB596">
        <v>9</v>
      </c>
      <c r="AC596">
        <v>0</v>
      </c>
      <c r="AD596">
        <v>1</v>
      </c>
      <c r="AE596">
        <v>0</v>
      </c>
      <c r="AY596" s="59"/>
    </row>
    <row r="597" spans="1:51">
      <c r="A597" s="19">
        <v>43647</v>
      </c>
      <c r="B597" t="s">
        <v>30</v>
      </c>
      <c r="C597" s="19">
        <v>43893</v>
      </c>
      <c r="D597">
        <v>64</v>
      </c>
      <c r="E597">
        <v>42.5</v>
      </c>
      <c r="F597">
        <v>0</v>
      </c>
      <c r="G597">
        <v>3.5</v>
      </c>
      <c r="H597">
        <v>7.5</v>
      </c>
      <c r="I597">
        <v>3</v>
      </c>
      <c r="J597">
        <v>14.4</v>
      </c>
      <c r="K597">
        <v>0</v>
      </c>
      <c r="L597">
        <v>10.4</v>
      </c>
      <c r="M597">
        <v>0.4</v>
      </c>
      <c r="N597">
        <v>59.7</v>
      </c>
      <c r="O597">
        <v>0</v>
      </c>
      <c r="P597">
        <v>4</v>
      </c>
      <c r="Q597">
        <v>5.7</v>
      </c>
      <c r="R597">
        <v>3.7</v>
      </c>
      <c r="S597">
        <v>9.9</v>
      </c>
      <c r="T597">
        <v>2.7</v>
      </c>
      <c r="U597">
        <v>7.2</v>
      </c>
      <c r="V597">
        <v>3</v>
      </c>
      <c r="W597">
        <v>53</v>
      </c>
      <c r="X597">
        <v>0</v>
      </c>
      <c r="Y597">
        <v>0</v>
      </c>
      <c r="Z597">
        <v>1</v>
      </c>
      <c r="AA597">
        <v>0</v>
      </c>
      <c r="AB597">
        <v>8</v>
      </c>
      <c r="AC597">
        <v>0</v>
      </c>
      <c r="AD597">
        <v>2</v>
      </c>
      <c r="AE597">
        <v>0</v>
      </c>
      <c r="AY597" s="59"/>
    </row>
    <row r="598" spans="1:51">
      <c r="A598" s="19">
        <v>43647</v>
      </c>
      <c r="B598" t="s">
        <v>31</v>
      </c>
      <c r="C598" s="19">
        <v>43893</v>
      </c>
      <c r="D598">
        <v>228</v>
      </c>
      <c r="E598">
        <v>33.799999999999997</v>
      </c>
      <c r="F598">
        <v>0</v>
      </c>
      <c r="G598">
        <v>1.5</v>
      </c>
      <c r="H598">
        <v>8.3000000000000007</v>
      </c>
      <c r="I598">
        <v>1.1000000000000001</v>
      </c>
      <c r="J598">
        <v>17.7</v>
      </c>
      <c r="K598">
        <v>0</v>
      </c>
      <c r="L598">
        <v>17.5</v>
      </c>
      <c r="M598">
        <v>1.9</v>
      </c>
      <c r="N598">
        <v>43.7</v>
      </c>
      <c r="O598">
        <v>0</v>
      </c>
      <c r="P598">
        <v>4.2</v>
      </c>
      <c r="Q598">
        <v>7.2</v>
      </c>
      <c r="R598">
        <v>4</v>
      </c>
      <c r="S598">
        <v>14.3</v>
      </c>
      <c r="T598">
        <v>3.4</v>
      </c>
      <c r="U598">
        <v>14.3</v>
      </c>
      <c r="V598">
        <v>4.4000000000000004</v>
      </c>
      <c r="W598">
        <v>110</v>
      </c>
      <c r="X598">
        <v>0</v>
      </c>
      <c r="Y598">
        <v>0</v>
      </c>
      <c r="Z598">
        <v>3</v>
      </c>
      <c r="AA598">
        <v>0</v>
      </c>
      <c r="AB598">
        <v>58</v>
      </c>
      <c r="AC598">
        <v>0</v>
      </c>
      <c r="AD598">
        <v>57</v>
      </c>
      <c r="AE598">
        <v>0</v>
      </c>
      <c r="AY598" s="59"/>
    </row>
    <row r="599" spans="1:51">
      <c r="A599" s="19">
        <v>43647</v>
      </c>
      <c r="B599" t="s">
        <v>32</v>
      </c>
      <c r="C599" s="19">
        <v>43893</v>
      </c>
      <c r="D599">
        <v>29</v>
      </c>
      <c r="E599">
        <v>36.1</v>
      </c>
      <c r="F599">
        <v>0</v>
      </c>
      <c r="G599">
        <v>0.7</v>
      </c>
      <c r="H599">
        <v>8.9</v>
      </c>
      <c r="I599">
        <v>2.2999999999999998</v>
      </c>
      <c r="J599">
        <v>17</v>
      </c>
      <c r="K599">
        <v>0</v>
      </c>
      <c r="L599">
        <v>16.5</v>
      </c>
      <c r="M599">
        <v>0.9</v>
      </c>
      <c r="N599">
        <v>47.7</v>
      </c>
      <c r="O599">
        <v>0</v>
      </c>
      <c r="P599">
        <v>3.5</v>
      </c>
      <c r="Q599">
        <v>6.9</v>
      </c>
      <c r="R599">
        <v>4.2</v>
      </c>
      <c r="S599">
        <v>13.5</v>
      </c>
      <c r="T599">
        <v>3.1</v>
      </c>
      <c r="U599">
        <v>12.7</v>
      </c>
      <c r="V599">
        <v>3.8</v>
      </c>
      <c r="W599">
        <v>15</v>
      </c>
      <c r="X599">
        <v>0</v>
      </c>
      <c r="Y599">
        <v>0</v>
      </c>
      <c r="Z599">
        <v>1</v>
      </c>
      <c r="AA599">
        <v>0</v>
      </c>
      <c r="AB599">
        <v>7</v>
      </c>
      <c r="AC599">
        <v>0</v>
      </c>
      <c r="AD599">
        <v>7</v>
      </c>
      <c r="AE599">
        <v>0</v>
      </c>
      <c r="AY599" s="59"/>
    </row>
    <row r="600" spans="1:51">
      <c r="A600" s="19">
        <v>43647</v>
      </c>
      <c r="B600" t="s">
        <v>33</v>
      </c>
      <c r="C600" s="19">
        <v>43893</v>
      </c>
      <c r="D600">
        <v>16</v>
      </c>
      <c r="E600">
        <v>35.799999999999997</v>
      </c>
      <c r="F600">
        <v>0</v>
      </c>
      <c r="G600">
        <v>2.7</v>
      </c>
      <c r="H600">
        <v>13.2</v>
      </c>
      <c r="I600">
        <v>1.6</v>
      </c>
      <c r="J600">
        <v>47.6</v>
      </c>
      <c r="K600">
        <v>0</v>
      </c>
      <c r="L600">
        <v>21.9</v>
      </c>
      <c r="M600">
        <v>3.6</v>
      </c>
      <c r="N600">
        <v>26.8</v>
      </c>
      <c r="O600">
        <v>0</v>
      </c>
      <c r="P600">
        <v>1.8</v>
      </c>
      <c r="Q600">
        <v>5</v>
      </c>
      <c r="R600">
        <v>1.4</v>
      </c>
      <c r="S600">
        <v>50.8</v>
      </c>
      <c r="T600">
        <v>1.2</v>
      </c>
      <c r="U600">
        <v>9.4</v>
      </c>
      <c r="V600">
        <v>1.8</v>
      </c>
      <c r="W600">
        <v>5</v>
      </c>
      <c r="X600">
        <v>0</v>
      </c>
      <c r="Y600">
        <v>0</v>
      </c>
      <c r="Z600">
        <v>1</v>
      </c>
      <c r="AA600">
        <v>0</v>
      </c>
      <c r="AB600">
        <v>7</v>
      </c>
      <c r="AC600">
        <v>0</v>
      </c>
      <c r="AD600">
        <v>3</v>
      </c>
      <c r="AE600">
        <v>0</v>
      </c>
      <c r="AY600" s="59"/>
    </row>
    <row r="601" spans="1:51">
      <c r="A601" s="19">
        <v>43647</v>
      </c>
      <c r="B601" t="s">
        <v>34</v>
      </c>
      <c r="C601" s="19">
        <v>43893</v>
      </c>
      <c r="D601">
        <v>99</v>
      </c>
      <c r="E601">
        <v>36.9</v>
      </c>
      <c r="F601">
        <v>0</v>
      </c>
      <c r="G601">
        <v>2.7</v>
      </c>
      <c r="H601">
        <v>9.6999999999999993</v>
      </c>
      <c r="I601">
        <v>1.3</v>
      </c>
      <c r="J601">
        <v>16.2</v>
      </c>
      <c r="K601">
        <v>0</v>
      </c>
      <c r="L601">
        <v>14.6</v>
      </c>
      <c r="M601">
        <v>0.9</v>
      </c>
      <c r="N601">
        <v>49.9</v>
      </c>
      <c r="O601">
        <v>0</v>
      </c>
      <c r="P601">
        <v>4</v>
      </c>
      <c r="Q601">
        <v>7.9</v>
      </c>
      <c r="R601">
        <v>3.7</v>
      </c>
      <c r="S601">
        <v>12.7</v>
      </c>
      <c r="T601">
        <v>3.2</v>
      </c>
      <c r="U601">
        <v>11.1</v>
      </c>
      <c r="V601">
        <v>3.5</v>
      </c>
      <c r="W601">
        <v>58</v>
      </c>
      <c r="X601">
        <v>0</v>
      </c>
      <c r="Y601">
        <v>0</v>
      </c>
      <c r="Z601">
        <v>3</v>
      </c>
      <c r="AA601">
        <v>0</v>
      </c>
      <c r="AB601">
        <v>25</v>
      </c>
      <c r="AC601">
        <v>0</v>
      </c>
      <c r="AD601">
        <v>13</v>
      </c>
      <c r="AE601">
        <v>0</v>
      </c>
      <c r="AY601" s="59"/>
    </row>
    <row r="602" spans="1:51">
      <c r="A602" s="19">
        <v>43647</v>
      </c>
      <c r="B602" t="s">
        <v>35</v>
      </c>
      <c r="C602" s="19">
        <v>43900</v>
      </c>
      <c r="D602">
        <v>20</v>
      </c>
      <c r="E602">
        <v>37.700000000000003</v>
      </c>
      <c r="F602">
        <v>0</v>
      </c>
      <c r="G602">
        <v>0.7</v>
      </c>
      <c r="H602">
        <v>9.1</v>
      </c>
      <c r="I602">
        <v>4.0999999999999996</v>
      </c>
      <c r="J602">
        <v>13.7</v>
      </c>
      <c r="K602">
        <v>0</v>
      </c>
      <c r="L602">
        <v>16</v>
      </c>
      <c r="M602">
        <v>0</v>
      </c>
      <c r="N602">
        <v>50.4</v>
      </c>
      <c r="O602">
        <v>0</v>
      </c>
      <c r="P602">
        <v>3.5</v>
      </c>
      <c r="Q602">
        <v>7.6</v>
      </c>
      <c r="R602">
        <v>4.9000000000000004</v>
      </c>
      <c r="S602">
        <v>10.199999999999999</v>
      </c>
      <c r="T602">
        <v>3.3</v>
      </c>
      <c r="U602">
        <v>12.4</v>
      </c>
      <c r="V602">
        <v>3.2</v>
      </c>
      <c r="W602">
        <v>13</v>
      </c>
      <c r="X602">
        <v>0</v>
      </c>
      <c r="Y602">
        <v>0</v>
      </c>
      <c r="Z602">
        <v>0</v>
      </c>
      <c r="AA602">
        <v>0</v>
      </c>
      <c r="AB602">
        <v>2</v>
      </c>
      <c r="AC602">
        <v>0</v>
      </c>
      <c r="AD602">
        <v>5</v>
      </c>
      <c r="AE602">
        <v>0</v>
      </c>
      <c r="AY602" s="59"/>
    </row>
    <row r="603" spans="1:51">
      <c r="A603" s="19">
        <v>43647</v>
      </c>
      <c r="B603" t="s">
        <v>36</v>
      </c>
      <c r="C603" s="19">
        <v>43900</v>
      </c>
      <c r="D603">
        <v>125</v>
      </c>
      <c r="E603">
        <v>39</v>
      </c>
      <c r="F603">
        <v>0</v>
      </c>
      <c r="G603">
        <v>1.1000000000000001</v>
      </c>
      <c r="H603">
        <v>7.8</v>
      </c>
      <c r="I603">
        <v>3</v>
      </c>
      <c r="J603">
        <v>20.399999999999999</v>
      </c>
      <c r="K603">
        <v>0</v>
      </c>
      <c r="L603">
        <v>14.7</v>
      </c>
      <c r="M603">
        <v>0.9</v>
      </c>
      <c r="N603">
        <v>51.1</v>
      </c>
      <c r="O603">
        <v>0</v>
      </c>
      <c r="P603">
        <v>3.2</v>
      </c>
      <c r="Q603">
        <v>6</v>
      </c>
      <c r="R603">
        <v>4</v>
      </c>
      <c r="S603">
        <v>15.6</v>
      </c>
      <c r="T603">
        <v>3.1</v>
      </c>
      <c r="U603">
        <v>10</v>
      </c>
      <c r="V603">
        <v>3.4</v>
      </c>
      <c r="W603">
        <v>70</v>
      </c>
      <c r="X603">
        <v>0</v>
      </c>
      <c r="Y603">
        <v>0</v>
      </c>
      <c r="Z603">
        <v>1</v>
      </c>
      <c r="AA603">
        <v>0</v>
      </c>
      <c r="AB603">
        <v>37</v>
      </c>
      <c r="AC603">
        <v>0</v>
      </c>
      <c r="AD603">
        <v>17</v>
      </c>
      <c r="AE603">
        <v>0</v>
      </c>
      <c r="AY603" s="59"/>
    </row>
    <row r="604" spans="1:51">
      <c r="A604" s="19">
        <v>43647</v>
      </c>
      <c r="B604" t="s">
        <v>37</v>
      </c>
      <c r="C604" s="19">
        <v>43900</v>
      </c>
      <c r="D604">
        <v>36</v>
      </c>
      <c r="E604">
        <v>50.5</v>
      </c>
      <c r="F604">
        <v>0</v>
      </c>
      <c r="G604">
        <v>3.6</v>
      </c>
      <c r="H604">
        <v>4</v>
      </c>
      <c r="I604">
        <v>1.2</v>
      </c>
      <c r="J604">
        <v>11.5</v>
      </c>
      <c r="K604">
        <v>0</v>
      </c>
      <c r="L604">
        <v>10.1</v>
      </c>
      <c r="M604">
        <v>0.4</v>
      </c>
      <c r="N604">
        <v>72.400000000000006</v>
      </c>
      <c r="O604">
        <v>0</v>
      </c>
      <c r="P604">
        <v>3</v>
      </c>
      <c r="Q604">
        <v>3.3</v>
      </c>
      <c r="R604">
        <v>2.5</v>
      </c>
      <c r="S604">
        <v>5.7</v>
      </c>
      <c r="T604">
        <v>2.5</v>
      </c>
      <c r="U604">
        <v>5.2</v>
      </c>
      <c r="V604">
        <v>2.4</v>
      </c>
      <c r="W604">
        <v>33</v>
      </c>
      <c r="X604">
        <v>0</v>
      </c>
      <c r="Y604">
        <v>0</v>
      </c>
      <c r="Z604">
        <v>0</v>
      </c>
      <c r="AA604">
        <v>0</v>
      </c>
      <c r="AB604">
        <v>2</v>
      </c>
      <c r="AC604">
        <v>0</v>
      </c>
      <c r="AD604">
        <v>1</v>
      </c>
      <c r="AE604">
        <v>0</v>
      </c>
      <c r="AY604" s="59"/>
    </row>
    <row r="605" spans="1:51">
      <c r="A605" s="19">
        <v>43647</v>
      </c>
      <c r="B605" t="s">
        <v>38</v>
      </c>
      <c r="C605" s="19">
        <v>43900</v>
      </c>
      <c r="D605">
        <v>68</v>
      </c>
      <c r="E605">
        <v>42.6</v>
      </c>
      <c r="F605">
        <v>0</v>
      </c>
      <c r="G605">
        <v>3.3</v>
      </c>
      <c r="H605">
        <v>6.2</v>
      </c>
      <c r="I605">
        <v>2.8</v>
      </c>
      <c r="J605">
        <v>15.3</v>
      </c>
      <c r="K605">
        <v>0</v>
      </c>
      <c r="L605">
        <v>11.3</v>
      </c>
      <c r="M605">
        <v>0.4</v>
      </c>
      <c r="N605">
        <v>59.2</v>
      </c>
      <c r="O605">
        <v>0</v>
      </c>
      <c r="P605">
        <v>4.0999999999999996</v>
      </c>
      <c r="Q605">
        <v>5.4</v>
      </c>
      <c r="R605">
        <v>3.7</v>
      </c>
      <c r="S605">
        <v>10.199999999999999</v>
      </c>
      <c r="T605">
        <v>3</v>
      </c>
      <c r="U605">
        <v>7.7</v>
      </c>
      <c r="V605">
        <v>3.1</v>
      </c>
      <c r="W605">
        <v>48</v>
      </c>
      <c r="X605">
        <v>0</v>
      </c>
      <c r="Y605">
        <v>0</v>
      </c>
      <c r="Z605">
        <v>0</v>
      </c>
      <c r="AA605">
        <v>0</v>
      </c>
      <c r="AB605">
        <v>17</v>
      </c>
      <c r="AC605">
        <v>0</v>
      </c>
      <c r="AD605">
        <v>3</v>
      </c>
      <c r="AE605">
        <v>0</v>
      </c>
      <c r="AY605" s="59"/>
    </row>
    <row r="606" spans="1:51">
      <c r="A606" s="19">
        <v>43647</v>
      </c>
      <c r="B606" t="s">
        <v>39</v>
      </c>
      <c r="C606" s="19">
        <v>43900</v>
      </c>
      <c r="D606">
        <v>14</v>
      </c>
      <c r="E606">
        <v>37.200000000000003</v>
      </c>
      <c r="F606">
        <v>0</v>
      </c>
      <c r="G606">
        <v>1.2</v>
      </c>
      <c r="H606">
        <v>9.9</v>
      </c>
      <c r="I606">
        <v>3.3</v>
      </c>
      <c r="J606">
        <v>14.6</v>
      </c>
      <c r="K606">
        <v>0</v>
      </c>
      <c r="L606">
        <v>15.9</v>
      </c>
      <c r="M606">
        <v>0.3</v>
      </c>
      <c r="N606">
        <v>49.2</v>
      </c>
      <c r="O606">
        <v>0</v>
      </c>
      <c r="P606">
        <v>3.7</v>
      </c>
      <c r="Q606">
        <v>8.1</v>
      </c>
      <c r="R606">
        <v>4.8</v>
      </c>
      <c r="S606">
        <v>11.1</v>
      </c>
      <c r="T606">
        <v>3.4</v>
      </c>
      <c r="U606">
        <v>11.9</v>
      </c>
      <c r="V606">
        <v>3.4</v>
      </c>
      <c r="W606">
        <v>8</v>
      </c>
      <c r="X606">
        <v>0</v>
      </c>
      <c r="Y606">
        <v>0</v>
      </c>
      <c r="Z606">
        <v>0</v>
      </c>
      <c r="AA606">
        <v>0</v>
      </c>
      <c r="AB606">
        <v>2</v>
      </c>
      <c r="AC606">
        <v>0</v>
      </c>
      <c r="AD606">
        <v>4</v>
      </c>
      <c r="AE606">
        <v>0</v>
      </c>
      <c r="AY606" s="59"/>
    </row>
    <row r="607" spans="1:51">
      <c r="A607" s="19">
        <v>43647</v>
      </c>
      <c r="B607" t="s">
        <v>40</v>
      </c>
      <c r="C607" s="19">
        <v>43900</v>
      </c>
      <c r="D607">
        <v>89</v>
      </c>
      <c r="E607">
        <v>33.4</v>
      </c>
      <c r="F607">
        <v>0</v>
      </c>
      <c r="G607">
        <v>1.7</v>
      </c>
      <c r="H607">
        <v>7.5</v>
      </c>
      <c r="I607">
        <v>0.2</v>
      </c>
      <c r="J607">
        <v>25</v>
      </c>
      <c r="K607">
        <v>0</v>
      </c>
      <c r="L607">
        <v>15.6</v>
      </c>
      <c r="M607">
        <v>6.6</v>
      </c>
      <c r="N607">
        <v>39.5</v>
      </c>
      <c r="O607">
        <v>0</v>
      </c>
      <c r="P607">
        <v>3.6</v>
      </c>
      <c r="Q607">
        <v>6.4</v>
      </c>
      <c r="R607">
        <v>3.3</v>
      </c>
      <c r="S607">
        <v>22.6</v>
      </c>
      <c r="T607">
        <v>3.2</v>
      </c>
      <c r="U607">
        <v>11.7</v>
      </c>
      <c r="V607">
        <v>5.9</v>
      </c>
      <c r="W607">
        <v>40</v>
      </c>
      <c r="X607">
        <v>0</v>
      </c>
      <c r="Y607">
        <v>0</v>
      </c>
      <c r="Z607">
        <v>1</v>
      </c>
      <c r="AA607">
        <v>0</v>
      </c>
      <c r="AB607">
        <v>30</v>
      </c>
      <c r="AC607">
        <v>0</v>
      </c>
      <c r="AD607">
        <v>19</v>
      </c>
      <c r="AE607">
        <v>0</v>
      </c>
      <c r="AY607" s="59"/>
    </row>
    <row r="608" spans="1:51">
      <c r="A608" s="19">
        <v>43647</v>
      </c>
      <c r="B608" t="s">
        <v>41</v>
      </c>
      <c r="C608" s="19">
        <v>43904</v>
      </c>
      <c r="D608">
        <v>6</v>
      </c>
      <c r="E608">
        <v>35.6</v>
      </c>
      <c r="F608">
        <v>0</v>
      </c>
      <c r="G608">
        <v>2.6</v>
      </c>
      <c r="H608">
        <v>7.5</v>
      </c>
      <c r="I608">
        <v>1.1000000000000001</v>
      </c>
      <c r="J608">
        <v>18.899999999999999</v>
      </c>
      <c r="K608">
        <v>0</v>
      </c>
      <c r="L608">
        <v>14</v>
      </c>
      <c r="M608">
        <v>1.3</v>
      </c>
      <c r="N608">
        <v>46.3</v>
      </c>
      <c r="O608">
        <v>0</v>
      </c>
      <c r="P608">
        <v>4.3</v>
      </c>
      <c r="Q608">
        <v>6.8</v>
      </c>
      <c r="R608">
        <v>4</v>
      </c>
      <c r="S608">
        <v>16.100000000000001</v>
      </c>
      <c r="T608">
        <v>3.6</v>
      </c>
      <c r="U608">
        <v>10.8</v>
      </c>
      <c r="V608">
        <v>4</v>
      </c>
      <c r="W608">
        <v>3</v>
      </c>
      <c r="X608">
        <v>0</v>
      </c>
      <c r="Y608">
        <v>0</v>
      </c>
      <c r="Z608">
        <v>0</v>
      </c>
      <c r="AA608">
        <v>0</v>
      </c>
      <c r="AB608">
        <v>2</v>
      </c>
      <c r="AC608">
        <v>0</v>
      </c>
      <c r="AD608">
        <v>1</v>
      </c>
      <c r="AE608">
        <v>0</v>
      </c>
      <c r="AY608" s="59"/>
    </row>
    <row r="609" spans="1:51">
      <c r="A609" s="19">
        <v>43647</v>
      </c>
      <c r="B609" t="s">
        <v>43</v>
      </c>
      <c r="C609" s="19">
        <v>43907</v>
      </c>
      <c r="D609">
        <v>67</v>
      </c>
      <c r="E609">
        <v>37.299999999999997</v>
      </c>
      <c r="F609">
        <v>0</v>
      </c>
      <c r="G609">
        <v>1.2</v>
      </c>
      <c r="H609">
        <v>9.3000000000000007</v>
      </c>
      <c r="I609">
        <v>3.3</v>
      </c>
      <c r="J609">
        <v>21.6</v>
      </c>
      <c r="K609">
        <v>0</v>
      </c>
      <c r="L609">
        <v>16.3</v>
      </c>
      <c r="M609">
        <v>1.3</v>
      </c>
      <c r="N609">
        <v>45.9</v>
      </c>
      <c r="O609">
        <v>0</v>
      </c>
      <c r="P609">
        <v>3.6</v>
      </c>
      <c r="Q609">
        <v>7.4</v>
      </c>
      <c r="R609">
        <v>4.2</v>
      </c>
      <c r="S609">
        <v>17.600000000000001</v>
      </c>
      <c r="T609">
        <v>3.1</v>
      </c>
      <c r="U609">
        <v>11.3</v>
      </c>
      <c r="V609">
        <v>3.4</v>
      </c>
      <c r="W609">
        <v>33</v>
      </c>
      <c r="X609">
        <v>0</v>
      </c>
      <c r="Y609">
        <v>0</v>
      </c>
      <c r="Z609">
        <v>1</v>
      </c>
      <c r="AA609">
        <v>0</v>
      </c>
      <c r="AB609">
        <v>19</v>
      </c>
      <c r="AC609">
        <v>0</v>
      </c>
      <c r="AD609">
        <v>14</v>
      </c>
      <c r="AE609">
        <v>0</v>
      </c>
      <c r="AY609" s="59"/>
    </row>
    <row r="610" spans="1:51">
      <c r="A610" s="19">
        <v>43647</v>
      </c>
      <c r="B610" t="s">
        <v>44</v>
      </c>
      <c r="C610" s="19">
        <v>43907</v>
      </c>
      <c r="D610">
        <v>219</v>
      </c>
      <c r="E610">
        <v>35.6</v>
      </c>
      <c r="F610">
        <v>0</v>
      </c>
      <c r="G610">
        <v>1</v>
      </c>
      <c r="H610">
        <v>5.7</v>
      </c>
      <c r="I610">
        <v>0.2</v>
      </c>
      <c r="J610">
        <v>20.3</v>
      </c>
      <c r="K610">
        <v>0</v>
      </c>
      <c r="L610">
        <v>14.6</v>
      </c>
      <c r="M610">
        <v>4.0999999999999996</v>
      </c>
      <c r="N610">
        <v>45.8</v>
      </c>
      <c r="O610">
        <v>0</v>
      </c>
      <c r="P610">
        <v>3.9</v>
      </c>
      <c r="Q610">
        <v>5.6</v>
      </c>
      <c r="R610">
        <v>3.4</v>
      </c>
      <c r="S610">
        <v>16.7</v>
      </c>
      <c r="T610">
        <v>3.4</v>
      </c>
      <c r="U610">
        <v>11.3</v>
      </c>
      <c r="V610">
        <v>5.3</v>
      </c>
      <c r="W610">
        <v>120</v>
      </c>
      <c r="X610">
        <v>0</v>
      </c>
      <c r="Y610">
        <v>0</v>
      </c>
      <c r="Z610">
        <v>1</v>
      </c>
      <c r="AA610">
        <v>0</v>
      </c>
      <c r="AB610">
        <v>68</v>
      </c>
      <c r="AC610">
        <v>0</v>
      </c>
      <c r="AD610">
        <v>30</v>
      </c>
      <c r="AE610">
        <v>0</v>
      </c>
      <c r="AY610" s="59"/>
    </row>
    <row r="611" spans="1:51">
      <c r="A611" s="19">
        <v>43647</v>
      </c>
      <c r="B611" t="s">
        <v>45</v>
      </c>
      <c r="C611" s="19">
        <v>43907</v>
      </c>
      <c r="D611">
        <v>155</v>
      </c>
      <c r="E611">
        <v>41.7</v>
      </c>
      <c r="F611">
        <v>0</v>
      </c>
      <c r="G611">
        <v>1.9</v>
      </c>
      <c r="H611">
        <v>7.8</v>
      </c>
      <c r="I611">
        <v>0.9</v>
      </c>
      <c r="J611">
        <v>14.4</v>
      </c>
      <c r="K611">
        <v>0</v>
      </c>
      <c r="L611">
        <v>13.9</v>
      </c>
      <c r="M611">
        <v>1.1000000000000001</v>
      </c>
      <c r="N611">
        <v>57.3</v>
      </c>
      <c r="O611">
        <v>0</v>
      </c>
      <c r="P611">
        <v>3.5</v>
      </c>
      <c r="Q611">
        <v>6.3</v>
      </c>
      <c r="R611">
        <v>3.4</v>
      </c>
      <c r="S611">
        <v>9.9</v>
      </c>
      <c r="T611">
        <v>2.9</v>
      </c>
      <c r="U611">
        <v>9.6999999999999993</v>
      </c>
      <c r="V611">
        <v>3.4</v>
      </c>
      <c r="W611">
        <v>116</v>
      </c>
      <c r="X611">
        <v>0</v>
      </c>
      <c r="Y611">
        <v>0</v>
      </c>
      <c r="Z611">
        <v>2</v>
      </c>
      <c r="AA611">
        <v>0</v>
      </c>
      <c r="AB611">
        <v>20</v>
      </c>
      <c r="AC611">
        <v>0</v>
      </c>
      <c r="AD611">
        <v>17</v>
      </c>
      <c r="AE611">
        <v>0</v>
      </c>
      <c r="AY611" s="59"/>
    </row>
    <row r="612" spans="1:51">
      <c r="A612" s="19">
        <v>43647</v>
      </c>
      <c r="B612" t="s">
        <v>42</v>
      </c>
      <c r="C612" s="19">
        <v>43907</v>
      </c>
      <c r="D612">
        <v>136</v>
      </c>
      <c r="E612">
        <v>39.299999999999997</v>
      </c>
      <c r="F612">
        <v>0</v>
      </c>
      <c r="G612">
        <v>0.6</v>
      </c>
      <c r="H612">
        <v>11.6</v>
      </c>
      <c r="I612">
        <v>4.2</v>
      </c>
      <c r="J612">
        <v>24.2</v>
      </c>
      <c r="K612">
        <v>0</v>
      </c>
      <c r="L612">
        <v>15.3</v>
      </c>
      <c r="M612">
        <v>1.6</v>
      </c>
      <c r="N612">
        <v>47.8</v>
      </c>
      <c r="O612">
        <v>0</v>
      </c>
      <c r="P612">
        <v>2.8</v>
      </c>
      <c r="Q612">
        <v>7.5</v>
      </c>
      <c r="R612">
        <v>4.3</v>
      </c>
      <c r="S612">
        <v>18.8</v>
      </c>
      <c r="T612">
        <v>2.7</v>
      </c>
      <c r="U612">
        <v>9.6999999999999993</v>
      </c>
      <c r="V612">
        <v>3.4</v>
      </c>
      <c r="W612">
        <v>64</v>
      </c>
      <c r="X612">
        <v>0</v>
      </c>
      <c r="Y612">
        <v>0</v>
      </c>
      <c r="Z612">
        <v>7</v>
      </c>
      <c r="AA612">
        <v>0</v>
      </c>
      <c r="AB612">
        <v>40</v>
      </c>
      <c r="AC612">
        <v>0</v>
      </c>
      <c r="AD612">
        <v>25</v>
      </c>
      <c r="AE612">
        <v>0</v>
      </c>
      <c r="AY612" s="59"/>
    </row>
    <row r="613" spans="1:51">
      <c r="A613" s="19">
        <v>43647</v>
      </c>
      <c r="B613" t="s">
        <v>46</v>
      </c>
      <c r="C613" s="19">
        <v>43914</v>
      </c>
      <c r="D613">
        <v>105</v>
      </c>
      <c r="E613">
        <v>41.4</v>
      </c>
      <c r="F613">
        <v>0</v>
      </c>
      <c r="G613">
        <v>3.9</v>
      </c>
      <c r="H613">
        <v>5.5</v>
      </c>
      <c r="I613">
        <v>2.4</v>
      </c>
      <c r="J613">
        <v>16</v>
      </c>
      <c r="K613">
        <v>0</v>
      </c>
      <c r="L613">
        <v>12.6</v>
      </c>
      <c r="M613">
        <v>0.4</v>
      </c>
      <c r="N613">
        <v>55.4</v>
      </c>
      <c r="O613">
        <v>0</v>
      </c>
      <c r="P613">
        <v>4.4000000000000004</v>
      </c>
      <c r="Q613">
        <v>5.0999999999999996</v>
      </c>
      <c r="R613">
        <v>3.9</v>
      </c>
      <c r="S613">
        <v>11.8</v>
      </c>
      <c r="T613">
        <v>3.2</v>
      </c>
      <c r="U613">
        <v>8.8000000000000007</v>
      </c>
      <c r="V613">
        <v>3.6</v>
      </c>
      <c r="W613">
        <v>70</v>
      </c>
      <c r="X613">
        <v>0</v>
      </c>
      <c r="Y613">
        <v>0</v>
      </c>
      <c r="Z613">
        <v>0</v>
      </c>
      <c r="AA613">
        <v>0</v>
      </c>
      <c r="AB613">
        <v>27</v>
      </c>
      <c r="AC613">
        <v>0</v>
      </c>
      <c r="AD613">
        <v>8</v>
      </c>
      <c r="AE613">
        <v>0</v>
      </c>
      <c r="AY613" s="59"/>
    </row>
    <row r="614" spans="1:51">
      <c r="A614" s="19">
        <v>43647</v>
      </c>
      <c r="B614" t="s">
        <v>47</v>
      </c>
      <c r="C614" s="19">
        <v>43919</v>
      </c>
      <c r="D614">
        <v>51</v>
      </c>
      <c r="E614">
        <v>35.6</v>
      </c>
      <c r="F614">
        <v>0</v>
      </c>
      <c r="G614">
        <v>2.6</v>
      </c>
      <c r="H614">
        <v>7.5</v>
      </c>
      <c r="I614">
        <v>1.1000000000000001</v>
      </c>
      <c r="J614">
        <v>18.899999999999999</v>
      </c>
      <c r="K614">
        <v>0</v>
      </c>
      <c r="L614">
        <v>14</v>
      </c>
      <c r="M614">
        <v>1.3</v>
      </c>
      <c r="N614">
        <v>45</v>
      </c>
      <c r="O614">
        <v>0</v>
      </c>
      <c r="P614">
        <v>4.5999999999999996</v>
      </c>
      <c r="Q614">
        <v>7.1</v>
      </c>
      <c r="R614">
        <v>4.2</v>
      </c>
      <c r="S614">
        <v>16.100000000000001</v>
      </c>
      <c r="T614">
        <v>3.8</v>
      </c>
      <c r="U614">
        <v>10.9</v>
      </c>
      <c r="V614">
        <v>4.0999999999999996</v>
      </c>
      <c r="W614">
        <v>29</v>
      </c>
      <c r="X614">
        <v>0</v>
      </c>
      <c r="Y614">
        <v>0</v>
      </c>
      <c r="Z614">
        <v>0</v>
      </c>
      <c r="AA614">
        <v>0</v>
      </c>
      <c r="AB614">
        <v>16</v>
      </c>
      <c r="AC614">
        <v>0</v>
      </c>
      <c r="AD614">
        <v>6</v>
      </c>
      <c r="AE614">
        <v>0</v>
      </c>
      <c r="AY614" s="59"/>
    </row>
    <row r="615" spans="1:51">
      <c r="A615" s="19">
        <v>43647</v>
      </c>
      <c r="B615" t="s">
        <v>48</v>
      </c>
      <c r="C615" s="19">
        <v>43925</v>
      </c>
      <c r="D615">
        <v>15</v>
      </c>
      <c r="E615">
        <v>34.9</v>
      </c>
      <c r="F615">
        <v>0</v>
      </c>
      <c r="G615">
        <v>0.9</v>
      </c>
      <c r="H615">
        <v>9</v>
      </c>
      <c r="I615">
        <v>0.7</v>
      </c>
      <c r="J615">
        <v>14.2</v>
      </c>
      <c r="K615">
        <v>0</v>
      </c>
      <c r="L615">
        <v>16.600000000000001</v>
      </c>
      <c r="M615">
        <v>0.4</v>
      </c>
      <c r="N615">
        <v>44.2</v>
      </c>
      <c r="O615">
        <v>0</v>
      </c>
      <c r="P615">
        <v>4.2</v>
      </c>
      <c r="Q615">
        <v>8.1</v>
      </c>
      <c r="R615">
        <v>4.3</v>
      </c>
      <c r="S615">
        <v>11.6</v>
      </c>
      <c r="T615">
        <v>4</v>
      </c>
      <c r="U615">
        <v>13.6</v>
      </c>
      <c r="V615">
        <v>4.4000000000000004</v>
      </c>
      <c r="W615">
        <v>9</v>
      </c>
      <c r="X615">
        <v>0</v>
      </c>
      <c r="Y615">
        <v>0</v>
      </c>
      <c r="Z615">
        <v>0</v>
      </c>
      <c r="AA615">
        <v>0</v>
      </c>
      <c r="AB615">
        <v>2</v>
      </c>
      <c r="AC615">
        <v>0</v>
      </c>
      <c r="AD615">
        <v>4</v>
      </c>
      <c r="AE615">
        <v>0</v>
      </c>
      <c r="AY615" s="59"/>
    </row>
    <row r="616" spans="1:51">
      <c r="A616" s="19">
        <v>43647</v>
      </c>
      <c r="B616" t="s">
        <v>49</v>
      </c>
      <c r="C616" s="19">
        <v>43925</v>
      </c>
      <c r="D616">
        <v>24</v>
      </c>
      <c r="E616">
        <v>32.299999999999997</v>
      </c>
      <c r="F616">
        <v>0</v>
      </c>
      <c r="G616">
        <v>1</v>
      </c>
      <c r="H616">
        <v>8.5</v>
      </c>
      <c r="I616">
        <v>0.1</v>
      </c>
      <c r="J616">
        <v>24.3</v>
      </c>
      <c r="K616">
        <v>0</v>
      </c>
      <c r="L616">
        <v>17.600000000000001</v>
      </c>
      <c r="M616">
        <v>6</v>
      </c>
      <c r="N616">
        <v>36.1</v>
      </c>
      <c r="O616">
        <v>0</v>
      </c>
      <c r="P616">
        <v>3.6</v>
      </c>
      <c r="Q616">
        <v>7.4</v>
      </c>
      <c r="R616">
        <v>3.7</v>
      </c>
      <c r="S616">
        <v>22.1</v>
      </c>
      <c r="T616">
        <v>3.6</v>
      </c>
      <c r="U616">
        <v>13.4</v>
      </c>
      <c r="V616">
        <v>6.3</v>
      </c>
      <c r="W616">
        <v>10</v>
      </c>
      <c r="X616">
        <v>0</v>
      </c>
      <c r="Y616">
        <v>0</v>
      </c>
      <c r="Z616">
        <v>0</v>
      </c>
      <c r="AA616">
        <v>0</v>
      </c>
      <c r="AB616">
        <v>8</v>
      </c>
      <c r="AC616">
        <v>0</v>
      </c>
      <c r="AD616">
        <v>6</v>
      </c>
      <c r="AE616">
        <v>0</v>
      </c>
      <c r="AY616" s="59"/>
    </row>
    <row r="617" spans="1:51">
      <c r="A617" s="19">
        <v>43647</v>
      </c>
      <c r="B617" t="s">
        <v>50</v>
      </c>
      <c r="C617" s="19">
        <v>43925</v>
      </c>
      <c r="D617">
        <v>54</v>
      </c>
      <c r="E617">
        <v>43.4</v>
      </c>
      <c r="F617">
        <v>0</v>
      </c>
      <c r="G617">
        <v>4.3</v>
      </c>
      <c r="H617">
        <v>5.7</v>
      </c>
      <c r="I617">
        <v>2.5</v>
      </c>
      <c r="J617">
        <v>14.4</v>
      </c>
      <c r="K617">
        <v>0</v>
      </c>
      <c r="L617">
        <v>9.8000000000000007</v>
      </c>
      <c r="M617">
        <v>0.3</v>
      </c>
      <c r="N617">
        <v>58.4</v>
      </c>
      <c r="O617">
        <v>0</v>
      </c>
      <c r="P617">
        <v>4.7</v>
      </c>
      <c r="Q617">
        <v>5.6</v>
      </c>
      <c r="R617">
        <v>3.9</v>
      </c>
      <c r="S617">
        <v>10</v>
      </c>
      <c r="T617">
        <v>3.1</v>
      </c>
      <c r="U617">
        <v>6.9</v>
      </c>
      <c r="V617">
        <v>3.3</v>
      </c>
      <c r="W617">
        <v>46</v>
      </c>
      <c r="X617">
        <v>0</v>
      </c>
      <c r="Y617">
        <v>0</v>
      </c>
      <c r="Z617">
        <v>0</v>
      </c>
      <c r="AA617">
        <v>0</v>
      </c>
      <c r="AB617">
        <v>7</v>
      </c>
      <c r="AC617">
        <v>0</v>
      </c>
      <c r="AD617">
        <v>1</v>
      </c>
      <c r="AE617">
        <v>0</v>
      </c>
      <c r="AY617" s="59"/>
    </row>
    <row r="618" spans="1:51">
      <c r="A618" s="19">
        <v>43647</v>
      </c>
      <c r="B618" t="s">
        <v>51</v>
      </c>
      <c r="C618" s="19">
        <v>43925</v>
      </c>
      <c r="D618">
        <v>14</v>
      </c>
      <c r="E618">
        <v>35</v>
      </c>
      <c r="F618">
        <v>0</v>
      </c>
      <c r="G618">
        <v>0.7</v>
      </c>
      <c r="H618">
        <v>9.9</v>
      </c>
      <c r="I618">
        <v>2.5</v>
      </c>
      <c r="J618">
        <v>16.899999999999999</v>
      </c>
      <c r="K618">
        <v>0</v>
      </c>
      <c r="L618">
        <v>18.2</v>
      </c>
      <c r="M618">
        <v>0.6</v>
      </c>
      <c r="N618">
        <v>41.6</v>
      </c>
      <c r="O618">
        <v>0</v>
      </c>
      <c r="P618">
        <v>4</v>
      </c>
      <c r="Q618">
        <v>8</v>
      </c>
      <c r="R618">
        <v>4.9000000000000004</v>
      </c>
      <c r="S618">
        <v>13.6</v>
      </c>
      <c r="T618">
        <v>3.6</v>
      </c>
      <c r="U618">
        <v>14.4</v>
      </c>
      <c r="V618">
        <v>4.2</v>
      </c>
      <c r="W618">
        <v>7</v>
      </c>
      <c r="X618">
        <v>0</v>
      </c>
      <c r="Y618">
        <v>0</v>
      </c>
      <c r="Z618">
        <v>0</v>
      </c>
      <c r="AA618">
        <v>0</v>
      </c>
      <c r="AB618">
        <v>3</v>
      </c>
      <c r="AC618">
        <v>0</v>
      </c>
      <c r="AD618">
        <v>4</v>
      </c>
      <c r="AE618">
        <v>0</v>
      </c>
      <c r="AY618" s="59"/>
    </row>
    <row r="619" spans="1:51">
      <c r="A619" s="19">
        <v>43647</v>
      </c>
      <c r="B619" t="s">
        <v>52</v>
      </c>
      <c r="C619" s="19">
        <v>43928</v>
      </c>
      <c r="D619">
        <v>84</v>
      </c>
      <c r="E619">
        <v>30.7</v>
      </c>
      <c r="F619">
        <v>0</v>
      </c>
      <c r="G619">
        <v>1</v>
      </c>
      <c r="H619">
        <v>7.3</v>
      </c>
      <c r="I619">
        <v>3</v>
      </c>
      <c r="J619">
        <v>26.5</v>
      </c>
      <c r="K619">
        <v>0</v>
      </c>
      <c r="L619">
        <v>17.3</v>
      </c>
      <c r="M619">
        <v>0.8</v>
      </c>
      <c r="N619">
        <v>33.200000000000003</v>
      </c>
      <c r="O619">
        <v>0</v>
      </c>
      <c r="P619">
        <v>3.8</v>
      </c>
      <c r="Q619">
        <v>7.1</v>
      </c>
      <c r="R619">
        <v>4.9000000000000004</v>
      </c>
      <c r="S619">
        <v>25.4</v>
      </c>
      <c r="T619">
        <v>3.8</v>
      </c>
      <c r="U619">
        <v>13.9</v>
      </c>
      <c r="V619">
        <v>3.9</v>
      </c>
      <c r="W619">
        <v>34</v>
      </c>
      <c r="X619">
        <v>0</v>
      </c>
      <c r="Y619">
        <v>0</v>
      </c>
      <c r="Z619">
        <v>1</v>
      </c>
      <c r="AA619">
        <v>0</v>
      </c>
      <c r="AB619">
        <v>30</v>
      </c>
      <c r="AC619">
        <v>0</v>
      </c>
      <c r="AD619">
        <v>19</v>
      </c>
      <c r="AE619">
        <v>0</v>
      </c>
      <c r="AY619" s="59"/>
    </row>
    <row r="620" spans="1:51">
      <c r="A620" s="19">
        <v>43647</v>
      </c>
      <c r="B620" t="s">
        <v>53</v>
      </c>
      <c r="C620" s="19">
        <v>43949</v>
      </c>
      <c r="D620">
        <v>60</v>
      </c>
      <c r="E620">
        <v>30</v>
      </c>
      <c r="F620">
        <v>0</v>
      </c>
      <c r="G620">
        <v>4</v>
      </c>
      <c r="H620">
        <v>11.7</v>
      </c>
      <c r="I620">
        <v>0.2</v>
      </c>
      <c r="J620">
        <v>20.9</v>
      </c>
      <c r="K620">
        <v>0</v>
      </c>
      <c r="L620">
        <v>17.7</v>
      </c>
      <c r="M620">
        <v>0.8</v>
      </c>
      <c r="N620">
        <v>33</v>
      </c>
      <c r="O620">
        <v>0</v>
      </c>
      <c r="P620">
        <v>5.8</v>
      </c>
      <c r="Q620">
        <v>10.5</v>
      </c>
      <c r="R620">
        <v>4.2</v>
      </c>
      <c r="S620">
        <v>18.3</v>
      </c>
      <c r="T620">
        <v>4.3</v>
      </c>
      <c r="U620">
        <v>15.1</v>
      </c>
      <c r="V620">
        <v>4.4000000000000004</v>
      </c>
      <c r="W620">
        <v>25</v>
      </c>
      <c r="X620">
        <v>0</v>
      </c>
      <c r="Y620">
        <v>0</v>
      </c>
      <c r="Z620">
        <v>3</v>
      </c>
      <c r="AA620">
        <v>0</v>
      </c>
      <c r="AB620">
        <v>17</v>
      </c>
      <c r="AC620">
        <v>0</v>
      </c>
      <c r="AD620">
        <v>15</v>
      </c>
      <c r="AE620">
        <v>0</v>
      </c>
      <c r="AY620" s="59"/>
    </row>
    <row r="621" spans="1:51">
      <c r="A621" s="19">
        <v>43647</v>
      </c>
      <c r="B621" t="s">
        <v>54</v>
      </c>
      <c r="C621" s="19">
        <v>43949</v>
      </c>
      <c r="D621">
        <v>21</v>
      </c>
      <c r="E621">
        <v>43.8</v>
      </c>
      <c r="F621">
        <v>0</v>
      </c>
      <c r="G621">
        <v>4.7</v>
      </c>
      <c r="H621">
        <v>13.1</v>
      </c>
      <c r="I621">
        <v>0.2</v>
      </c>
      <c r="J621">
        <v>22</v>
      </c>
      <c r="K621">
        <v>0</v>
      </c>
      <c r="L621">
        <v>16.899999999999999</v>
      </c>
      <c r="M621">
        <v>1.2</v>
      </c>
      <c r="N621">
        <v>50.9</v>
      </c>
      <c r="O621">
        <v>0</v>
      </c>
      <c r="P621">
        <v>4.0999999999999996</v>
      </c>
      <c r="Q621">
        <v>7.9</v>
      </c>
      <c r="R621">
        <v>2.9</v>
      </c>
      <c r="S621">
        <v>14.7</v>
      </c>
      <c r="T621">
        <v>2.9</v>
      </c>
      <c r="U621">
        <v>9.9</v>
      </c>
      <c r="V621">
        <v>3.4</v>
      </c>
      <c r="W621">
        <v>10</v>
      </c>
      <c r="X621">
        <v>0</v>
      </c>
      <c r="Y621">
        <v>0</v>
      </c>
      <c r="Z621">
        <v>2</v>
      </c>
      <c r="AA621">
        <v>0</v>
      </c>
      <c r="AB621">
        <v>5</v>
      </c>
      <c r="AC621">
        <v>0</v>
      </c>
      <c r="AD621">
        <v>4</v>
      </c>
      <c r="AE621">
        <v>0</v>
      </c>
      <c r="AY621" s="59"/>
    </row>
    <row r="622" spans="1:51">
      <c r="A622" s="19">
        <v>43647</v>
      </c>
      <c r="B622" t="s">
        <v>55</v>
      </c>
      <c r="C622" s="19">
        <v>43949</v>
      </c>
      <c r="D622">
        <v>96</v>
      </c>
      <c r="E622">
        <v>31.7</v>
      </c>
      <c r="F622">
        <v>0</v>
      </c>
      <c r="G622">
        <v>6.4</v>
      </c>
      <c r="H622">
        <v>11.4</v>
      </c>
      <c r="I622">
        <v>0.2</v>
      </c>
      <c r="J622">
        <v>20.399999999999999</v>
      </c>
      <c r="K622">
        <v>0</v>
      </c>
      <c r="L622">
        <v>18.2</v>
      </c>
      <c r="M622">
        <v>2.6</v>
      </c>
      <c r="N622">
        <v>34.700000000000003</v>
      </c>
      <c r="O622">
        <v>0</v>
      </c>
      <c r="P622">
        <v>6.7</v>
      </c>
      <c r="Q622">
        <v>9.6</v>
      </c>
      <c r="R622">
        <v>3.9</v>
      </c>
      <c r="S622">
        <v>16.899999999999999</v>
      </c>
      <c r="T622">
        <v>3.8</v>
      </c>
      <c r="U622">
        <v>14.7</v>
      </c>
      <c r="V622">
        <v>5.0999999999999996</v>
      </c>
      <c r="W622">
        <v>41</v>
      </c>
      <c r="X622">
        <v>0</v>
      </c>
      <c r="Y622">
        <v>0</v>
      </c>
      <c r="Z622">
        <v>5</v>
      </c>
      <c r="AA622">
        <v>0</v>
      </c>
      <c r="AB622">
        <v>26</v>
      </c>
      <c r="AC622">
        <v>0</v>
      </c>
      <c r="AD622">
        <v>24</v>
      </c>
      <c r="AE622">
        <v>0</v>
      </c>
      <c r="AY622" s="59"/>
    </row>
    <row r="623" spans="1:51">
      <c r="A623" s="19">
        <v>43647</v>
      </c>
      <c r="B623" t="s">
        <v>56</v>
      </c>
      <c r="C623" s="19">
        <v>43949</v>
      </c>
      <c r="D623">
        <v>274</v>
      </c>
      <c r="E623">
        <v>35</v>
      </c>
      <c r="F623">
        <v>0</v>
      </c>
      <c r="G623">
        <v>2.9</v>
      </c>
      <c r="H623">
        <v>13.5</v>
      </c>
      <c r="I623">
        <v>0.2</v>
      </c>
      <c r="J623">
        <v>24.7</v>
      </c>
      <c r="K623">
        <v>0</v>
      </c>
      <c r="L623">
        <v>22</v>
      </c>
      <c r="M623">
        <v>2.6</v>
      </c>
      <c r="N623">
        <v>34.9</v>
      </c>
      <c r="O623">
        <v>0</v>
      </c>
      <c r="P623">
        <v>3.6</v>
      </c>
      <c r="Q623">
        <v>9.1999999999999993</v>
      </c>
      <c r="R623">
        <v>3.1</v>
      </c>
      <c r="S623">
        <v>18.100000000000001</v>
      </c>
      <c r="T623">
        <v>3.1</v>
      </c>
      <c r="U623">
        <v>14.8</v>
      </c>
      <c r="V623">
        <v>3.7</v>
      </c>
      <c r="W623">
        <v>106</v>
      </c>
      <c r="X623">
        <v>0</v>
      </c>
      <c r="Y623">
        <v>0</v>
      </c>
      <c r="Z623">
        <v>27</v>
      </c>
      <c r="AA623">
        <v>0</v>
      </c>
      <c r="AB623">
        <v>75</v>
      </c>
      <c r="AC623">
        <v>0</v>
      </c>
      <c r="AD623">
        <v>67</v>
      </c>
      <c r="AE623">
        <v>0</v>
      </c>
      <c r="AY623" s="59"/>
    </row>
    <row r="624" spans="1:51">
      <c r="A624" s="19">
        <v>43647</v>
      </c>
      <c r="B624" t="s">
        <v>57</v>
      </c>
      <c r="C624" s="19">
        <v>43949</v>
      </c>
      <c r="D624">
        <v>186</v>
      </c>
      <c r="E624">
        <v>40.799999999999997</v>
      </c>
      <c r="F624">
        <v>0</v>
      </c>
      <c r="G624">
        <v>2.6</v>
      </c>
      <c r="H624">
        <v>8.5</v>
      </c>
      <c r="I624">
        <v>1.5</v>
      </c>
      <c r="J624">
        <v>16.399999999999999</v>
      </c>
      <c r="K624">
        <v>0</v>
      </c>
      <c r="L624">
        <v>13.8</v>
      </c>
      <c r="M624">
        <v>0.6</v>
      </c>
      <c r="N624">
        <v>51.3</v>
      </c>
      <c r="O624">
        <v>0</v>
      </c>
      <c r="P624">
        <v>4.7</v>
      </c>
      <c r="Q624">
        <v>6.9</v>
      </c>
      <c r="R624">
        <v>4.4000000000000004</v>
      </c>
      <c r="S624">
        <v>12.2</v>
      </c>
      <c r="T624">
        <v>3.5</v>
      </c>
      <c r="U624">
        <v>9.6</v>
      </c>
      <c r="V624">
        <v>3.6</v>
      </c>
      <c r="W624">
        <v>116</v>
      </c>
      <c r="X624">
        <v>0</v>
      </c>
      <c r="Y624">
        <v>0</v>
      </c>
      <c r="Z624">
        <v>3</v>
      </c>
      <c r="AA624">
        <v>0</v>
      </c>
      <c r="AB624">
        <v>47</v>
      </c>
      <c r="AC624">
        <v>0</v>
      </c>
      <c r="AD624">
        <v>20</v>
      </c>
      <c r="AE624">
        <v>0</v>
      </c>
      <c r="AY624" s="59"/>
    </row>
    <row r="625" spans="1:51">
      <c r="A625" s="19">
        <v>43647</v>
      </c>
      <c r="B625" t="s">
        <v>58</v>
      </c>
      <c r="C625" s="19">
        <v>43949</v>
      </c>
      <c r="D625">
        <v>26</v>
      </c>
      <c r="E625">
        <v>32.299999999999997</v>
      </c>
      <c r="F625">
        <v>0</v>
      </c>
      <c r="G625">
        <v>7.4</v>
      </c>
      <c r="H625">
        <v>8.6999999999999993</v>
      </c>
      <c r="I625">
        <v>0.2</v>
      </c>
      <c r="J625">
        <v>22.4</v>
      </c>
      <c r="K625">
        <v>0</v>
      </c>
      <c r="L625">
        <v>15.3</v>
      </c>
      <c r="M625">
        <v>3.4</v>
      </c>
      <c r="N625">
        <v>35.9</v>
      </c>
      <c r="O625">
        <v>0</v>
      </c>
      <c r="P625">
        <v>7.2</v>
      </c>
      <c r="Q625">
        <v>7.7</v>
      </c>
      <c r="R625">
        <v>4.0999999999999996</v>
      </c>
      <c r="S625">
        <v>20</v>
      </c>
      <c r="T625">
        <v>3.8</v>
      </c>
      <c r="U625">
        <v>11.7</v>
      </c>
      <c r="V625">
        <v>5.3</v>
      </c>
      <c r="W625">
        <v>12</v>
      </c>
      <c r="X625">
        <v>0</v>
      </c>
      <c r="Y625">
        <v>0</v>
      </c>
      <c r="Z625">
        <v>0</v>
      </c>
      <c r="AA625">
        <v>0</v>
      </c>
      <c r="AB625">
        <v>8</v>
      </c>
      <c r="AC625">
        <v>0</v>
      </c>
      <c r="AD625">
        <v>6</v>
      </c>
      <c r="AE625">
        <v>0</v>
      </c>
      <c r="AY625" s="59"/>
    </row>
    <row r="626" spans="1:51">
      <c r="A626" s="19">
        <v>43647</v>
      </c>
      <c r="B626" t="s">
        <v>59</v>
      </c>
      <c r="C626" s="19">
        <v>43953</v>
      </c>
      <c r="D626">
        <v>7</v>
      </c>
      <c r="E626">
        <v>35.6</v>
      </c>
      <c r="F626">
        <v>0</v>
      </c>
      <c r="G626">
        <v>2.6</v>
      </c>
      <c r="H626">
        <v>7.5</v>
      </c>
      <c r="I626">
        <v>1.1000000000000001</v>
      </c>
      <c r="J626">
        <v>18.899999999999999</v>
      </c>
      <c r="K626">
        <v>0</v>
      </c>
      <c r="L626">
        <v>14</v>
      </c>
      <c r="M626">
        <v>1.3</v>
      </c>
      <c r="N626">
        <v>42.7</v>
      </c>
      <c r="O626">
        <v>0</v>
      </c>
      <c r="P626">
        <v>5.2</v>
      </c>
      <c r="Q626">
        <v>7.4</v>
      </c>
      <c r="R626">
        <v>4.2</v>
      </c>
      <c r="S626">
        <v>16.3</v>
      </c>
      <c r="T626">
        <v>4</v>
      </c>
      <c r="U626">
        <v>10.9</v>
      </c>
      <c r="V626">
        <v>4.8</v>
      </c>
      <c r="W626">
        <v>4</v>
      </c>
      <c r="X626">
        <v>0</v>
      </c>
      <c r="Y626">
        <v>0</v>
      </c>
      <c r="Z626">
        <v>0</v>
      </c>
      <c r="AA626">
        <v>0</v>
      </c>
      <c r="AB626">
        <v>2</v>
      </c>
      <c r="AC626">
        <v>0</v>
      </c>
      <c r="AD626">
        <v>1</v>
      </c>
      <c r="AE626">
        <v>0</v>
      </c>
      <c r="AY626" s="59"/>
    </row>
    <row r="627" spans="1:51">
      <c r="A627" s="19">
        <v>43647</v>
      </c>
      <c r="B627" t="s">
        <v>60</v>
      </c>
      <c r="C627" s="19">
        <v>43953</v>
      </c>
      <c r="D627">
        <v>39</v>
      </c>
      <c r="E627">
        <v>39</v>
      </c>
      <c r="F627">
        <v>0</v>
      </c>
      <c r="G627">
        <v>0.9</v>
      </c>
      <c r="H627">
        <v>8.6999999999999993</v>
      </c>
      <c r="I627">
        <v>2.4</v>
      </c>
      <c r="J627">
        <v>14.9</v>
      </c>
      <c r="K627">
        <v>0</v>
      </c>
      <c r="L627">
        <v>16.399999999999999</v>
      </c>
      <c r="M627">
        <v>0.2</v>
      </c>
      <c r="N627">
        <v>47.8</v>
      </c>
      <c r="O627">
        <v>0</v>
      </c>
      <c r="P627">
        <v>3.8</v>
      </c>
      <c r="Q627">
        <v>7.6</v>
      </c>
      <c r="R627">
        <v>4.9000000000000004</v>
      </c>
      <c r="S627">
        <v>11.6</v>
      </c>
      <c r="T627">
        <v>3.7</v>
      </c>
      <c r="U627">
        <v>11.9</v>
      </c>
      <c r="V627">
        <v>3.7</v>
      </c>
      <c r="W627">
        <v>23</v>
      </c>
      <c r="X627">
        <v>0</v>
      </c>
      <c r="Y627">
        <v>0</v>
      </c>
      <c r="Z627">
        <v>1</v>
      </c>
      <c r="AA627">
        <v>0</v>
      </c>
      <c r="AB627">
        <v>6</v>
      </c>
      <c r="AC627">
        <v>0</v>
      </c>
      <c r="AD627">
        <v>9</v>
      </c>
      <c r="AE627">
        <v>0</v>
      </c>
      <c r="AY627" s="59"/>
    </row>
    <row r="628" spans="1:51">
      <c r="A628" s="19">
        <v>43647</v>
      </c>
      <c r="B628" t="s">
        <v>61</v>
      </c>
      <c r="C628" s="19">
        <v>43956</v>
      </c>
      <c r="D628">
        <v>82</v>
      </c>
      <c r="E628">
        <v>41.4</v>
      </c>
      <c r="F628">
        <v>0</v>
      </c>
      <c r="G628">
        <v>0.7</v>
      </c>
      <c r="H628">
        <v>23.3</v>
      </c>
      <c r="I628">
        <v>4.7</v>
      </c>
      <c r="J628">
        <v>20.3</v>
      </c>
      <c r="K628">
        <v>0</v>
      </c>
      <c r="L628">
        <v>13.7</v>
      </c>
      <c r="M628">
        <v>0.5</v>
      </c>
      <c r="N628">
        <v>46</v>
      </c>
      <c r="O628">
        <v>0</v>
      </c>
      <c r="P628">
        <v>3</v>
      </c>
      <c r="Q628">
        <v>16.600000000000001</v>
      </c>
      <c r="R628">
        <v>4.0999999999999996</v>
      </c>
      <c r="S628">
        <v>12.8</v>
      </c>
      <c r="T628">
        <v>2.7</v>
      </c>
      <c r="U628">
        <v>8</v>
      </c>
      <c r="V628">
        <v>3.2</v>
      </c>
      <c r="W628">
        <v>36</v>
      </c>
      <c r="X628">
        <v>0</v>
      </c>
      <c r="Y628">
        <v>0</v>
      </c>
      <c r="Z628">
        <v>20</v>
      </c>
      <c r="AA628">
        <v>0</v>
      </c>
      <c r="AB628">
        <v>17</v>
      </c>
      <c r="AC628">
        <v>0</v>
      </c>
      <c r="AD628">
        <v>9</v>
      </c>
      <c r="AE628">
        <v>0</v>
      </c>
      <c r="AY628" s="59"/>
    </row>
    <row r="629" spans="1:51">
      <c r="A629" s="19">
        <v>43647</v>
      </c>
      <c r="B629" t="s">
        <v>62</v>
      </c>
      <c r="C629" s="19">
        <v>43963</v>
      </c>
      <c r="D629">
        <v>29</v>
      </c>
      <c r="E629">
        <v>39.1</v>
      </c>
      <c r="F629">
        <v>0</v>
      </c>
      <c r="G629">
        <v>2.5</v>
      </c>
      <c r="H629">
        <v>7.9</v>
      </c>
      <c r="I629">
        <v>0</v>
      </c>
      <c r="J629">
        <v>14.3</v>
      </c>
      <c r="K629">
        <v>0</v>
      </c>
      <c r="L629">
        <v>18.3</v>
      </c>
      <c r="M629">
        <v>0.4</v>
      </c>
      <c r="N629">
        <v>46.9</v>
      </c>
      <c r="O629">
        <v>0</v>
      </c>
      <c r="P629">
        <v>4.7</v>
      </c>
      <c r="Q629">
        <v>6.9</v>
      </c>
      <c r="R629">
        <v>3.7</v>
      </c>
      <c r="S629">
        <v>10.6</v>
      </c>
      <c r="T629">
        <v>3.9</v>
      </c>
      <c r="U629">
        <v>14.3</v>
      </c>
      <c r="V629">
        <v>4</v>
      </c>
      <c r="W629">
        <v>17</v>
      </c>
      <c r="X629">
        <v>0</v>
      </c>
      <c r="Y629">
        <v>0</v>
      </c>
      <c r="Z629">
        <v>0</v>
      </c>
      <c r="AA629">
        <v>0</v>
      </c>
      <c r="AB629">
        <v>4</v>
      </c>
      <c r="AC629">
        <v>0</v>
      </c>
      <c r="AD629">
        <v>8</v>
      </c>
      <c r="AE629">
        <v>0</v>
      </c>
      <c r="AY629" s="59"/>
    </row>
    <row r="630" spans="1:51">
      <c r="A630" s="19">
        <v>43647</v>
      </c>
      <c r="B630" t="s">
        <v>63</v>
      </c>
      <c r="C630" s="19">
        <v>43963</v>
      </c>
      <c r="D630">
        <v>28</v>
      </c>
      <c r="E630">
        <v>45</v>
      </c>
      <c r="F630">
        <v>0</v>
      </c>
      <c r="G630">
        <v>3.2</v>
      </c>
      <c r="H630">
        <v>6.1</v>
      </c>
      <c r="I630">
        <v>3.5</v>
      </c>
      <c r="J630">
        <v>13.5</v>
      </c>
      <c r="K630">
        <v>0</v>
      </c>
      <c r="L630">
        <v>11.2</v>
      </c>
      <c r="M630">
        <v>0.3</v>
      </c>
      <c r="N630">
        <v>56.6</v>
      </c>
      <c r="O630">
        <v>0</v>
      </c>
      <c r="P630">
        <v>4.4000000000000004</v>
      </c>
      <c r="Q630">
        <v>5.4</v>
      </c>
      <c r="R630">
        <v>4.5999999999999996</v>
      </c>
      <c r="S630">
        <v>9</v>
      </c>
      <c r="T630">
        <v>3.7</v>
      </c>
      <c r="U630">
        <v>8</v>
      </c>
      <c r="V630">
        <v>3.8</v>
      </c>
      <c r="W630">
        <v>24</v>
      </c>
      <c r="X630">
        <v>0</v>
      </c>
      <c r="Y630">
        <v>0</v>
      </c>
      <c r="Z630">
        <v>0</v>
      </c>
      <c r="AA630">
        <v>0</v>
      </c>
      <c r="AB630">
        <v>3</v>
      </c>
      <c r="AC630">
        <v>0</v>
      </c>
      <c r="AD630">
        <v>1</v>
      </c>
      <c r="AE630">
        <v>0</v>
      </c>
      <c r="AY630" s="59"/>
    </row>
    <row r="631" spans="1:51">
      <c r="A631" s="19">
        <v>43647</v>
      </c>
      <c r="B631" t="s">
        <v>64</v>
      </c>
      <c r="C631" s="19">
        <v>43970</v>
      </c>
      <c r="D631">
        <v>54</v>
      </c>
      <c r="E631">
        <v>42.1</v>
      </c>
      <c r="F631">
        <v>0</v>
      </c>
      <c r="G631">
        <v>4.0999999999999996</v>
      </c>
      <c r="H631">
        <v>8.1999999999999993</v>
      </c>
      <c r="I631">
        <v>3</v>
      </c>
      <c r="J631">
        <v>14.6</v>
      </c>
      <c r="K631">
        <v>0</v>
      </c>
      <c r="L631">
        <v>9.6</v>
      </c>
      <c r="M631">
        <v>0.4</v>
      </c>
      <c r="N631">
        <v>52.2</v>
      </c>
      <c r="O631">
        <v>0</v>
      </c>
      <c r="P631">
        <v>5</v>
      </c>
      <c r="Q631">
        <v>6.8</v>
      </c>
      <c r="R631">
        <v>4.5999999999999996</v>
      </c>
      <c r="S631">
        <v>11.3</v>
      </c>
      <c r="T631">
        <v>3.6</v>
      </c>
      <c r="U631">
        <v>7.2</v>
      </c>
      <c r="V631">
        <v>4</v>
      </c>
      <c r="W631">
        <v>45</v>
      </c>
      <c r="X631">
        <v>0</v>
      </c>
      <c r="Y631">
        <v>0</v>
      </c>
      <c r="Z631">
        <v>1</v>
      </c>
      <c r="AA631">
        <v>0</v>
      </c>
      <c r="AB631">
        <v>7</v>
      </c>
      <c r="AC631">
        <v>0</v>
      </c>
      <c r="AD631">
        <v>1</v>
      </c>
      <c r="AE631">
        <v>0</v>
      </c>
      <c r="AY631" s="59"/>
    </row>
    <row r="632" spans="1:51">
      <c r="A632" s="19">
        <v>43647</v>
      </c>
      <c r="B632" t="s">
        <v>65</v>
      </c>
      <c r="C632" s="19">
        <v>43970</v>
      </c>
      <c r="D632">
        <v>61</v>
      </c>
      <c r="E632">
        <v>32.700000000000003</v>
      </c>
      <c r="F632">
        <v>0</v>
      </c>
      <c r="G632">
        <v>1.6</v>
      </c>
      <c r="H632">
        <v>7.9</v>
      </c>
      <c r="I632">
        <v>0.5</v>
      </c>
      <c r="J632">
        <v>24.5</v>
      </c>
      <c r="K632">
        <v>0</v>
      </c>
      <c r="L632">
        <v>16</v>
      </c>
      <c r="M632">
        <v>6.2</v>
      </c>
      <c r="N632">
        <v>34.700000000000003</v>
      </c>
      <c r="O632">
        <v>0</v>
      </c>
      <c r="P632">
        <v>4.3</v>
      </c>
      <c r="Q632">
        <v>7.4</v>
      </c>
      <c r="R632">
        <v>4.2</v>
      </c>
      <c r="S632">
        <v>21.3</v>
      </c>
      <c r="T632">
        <v>4.2</v>
      </c>
      <c r="U632">
        <v>12.5</v>
      </c>
      <c r="V632">
        <v>6.7</v>
      </c>
      <c r="W632">
        <v>27</v>
      </c>
      <c r="X632">
        <v>0</v>
      </c>
      <c r="Y632">
        <v>0</v>
      </c>
      <c r="Z632">
        <v>1</v>
      </c>
      <c r="AA632">
        <v>0</v>
      </c>
      <c r="AB632">
        <v>20</v>
      </c>
      <c r="AC632">
        <v>0</v>
      </c>
      <c r="AD632">
        <v>13</v>
      </c>
      <c r="AE632">
        <v>0</v>
      </c>
      <c r="AY632" s="59"/>
    </row>
    <row r="633" spans="1:51">
      <c r="A633" s="19">
        <v>43647</v>
      </c>
      <c r="B633" t="s">
        <v>143</v>
      </c>
      <c r="C633" s="19">
        <v>43984</v>
      </c>
      <c r="D633">
        <v>20</v>
      </c>
      <c r="E633">
        <v>34.200000000000003</v>
      </c>
      <c r="F633">
        <v>0</v>
      </c>
      <c r="G633">
        <v>9</v>
      </c>
      <c r="H633">
        <v>8.8000000000000007</v>
      </c>
      <c r="I633">
        <v>1.1000000000000001</v>
      </c>
      <c r="J633">
        <v>17.5</v>
      </c>
      <c r="K633">
        <v>0</v>
      </c>
      <c r="L633">
        <v>13.6</v>
      </c>
      <c r="M633">
        <v>2.7</v>
      </c>
      <c r="N633">
        <v>38.200000000000003</v>
      </c>
      <c r="O633">
        <v>0</v>
      </c>
      <c r="P633">
        <v>8.1</v>
      </c>
      <c r="Q633">
        <v>8.5</v>
      </c>
      <c r="R633">
        <v>4.9000000000000004</v>
      </c>
      <c r="S633">
        <v>14.3</v>
      </c>
      <c r="T633">
        <v>4.5</v>
      </c>
      <c r="U633">
        <v>11.4</v>
      </c>
      <c r="V633">
        <v>5.6</v>
      </c>
      <c r="W633">
        <v>12</v>
      </c>
      <c r="X633">
        <v>0</v>
      </c>
      <c r="Y633">
        <v>0</v>
      </c>
      <c r="Z633">
        <v>0</v>
      </c>
      <c r="AA633">
        <v>0</v>
      </c>
      <c r="AB633">
        <v>6</v>
      </c>
      <c r="AC633">
        <v>0</v>
      </c>
      <c r="AD633">
        <v>2</v>
      </c>
      <c r="AE633">
        <v>0</v>
      </c>
      <c r="AY633" s="59"/>
    </row>
    <row r="634" spans="1:51">
      <c r="A634" s="19">
        <v>43647</v>
      </c>
      <c r="B634" t="s">
        <v>67</v>
      </c>
      <c r="C634" s="19">
        <v>43984</v>
      </c>
      <c r="D634">
        <v>19</v>
      </c>
      <c r="E634">
        <v>35</v>
      </c>
      <c r="F634">
        <v>0</v>
      </c>
      <c r="G634">
        <v>0.6</v>
      </c>
      <c r="H634">
        <v>10.7</v>
      </c>
      <c r="I634">
        <v>2</v>
      </c>
      <c r="J634">
        <v>17.399999999999999</v>
      </c>
      <c r="K634">
        <v>0</v>
      </c>
      <c r="L634">
        <v>18.2</v>
      </c>
      <c r="M634">
        <v>0.9</v>
      </c>
      <c r="N634">
        <v>38.4</v>
      </c>
      <c r="O634">
        <v>0</v>
      </c>
      <c r="P634">
        <v>4.0999999999999996</v>
      </c>
      <c r="Q634">
        <v>9.4</v>
      </c>
      <c r="R634">
        <v>4.9000000000000004</v>
      </c>
      <c r="S634">
        <v>13.8</v>
      </c>
      <c r="T634">
        <v>4.3</v>
      </c>
      <c r="U634">
        <v>14.3</v>
      </c>
      <c r="V634">
        <v>4.8</v>
      </c>
      <c r="W634">
        <v>9</v>
      </c>
      <c r="X634">
        <v>0</v>
      </c>
      <c r="Y634">
        <v>0</v>
      </c>
      <c r="Z634">
        <v>1</v>
      </c>
      <c r="AA634">
        <v>0</v>
      </c>
      <c r="AB634">
        <v>4</v>
      </c>
      <c r="AC634">
        <v>0</v>
      </c>
      <c r="AD634">
        <v>5</v>
      </c>
      <c r="AE634">
        <v>0</v>
      </c>
      <c r="AY634" s="59"/>
    </row>
    <row r="635" spans="1:51">
      <c r="A635" s="19">
        <v>43647</v>
      </c>
      <c r="B635" t="s">
        <v>68</v>
      </c>
      <c r="C635" s="19">
        <v>43984</v>
      </c>
      <c r="D635">
        <v>126</v>
      </c>
      <c r="E635">
        <v>35</v>
      </c>
      <c r="F635">
        <v>0</v>
      </c>
      <c r="G635">
        <v>16.3</v>
      </c>
      <c r="H635">
        <v>10.7</v>
      </c>
      <c r="I635">
        <v>0</v>
      </c>
      <c r="J635">
        <v>26.3</v>
      </c>
      <c r="K635">
        <v>0</v>
      </c>
      <c r="L635">
        <v>16.7</v>
      </c>
      <c r="M635">
        <v>5.2</v>
      </c>
      <c r="N635">
        <v>33.799999999999997</v>
      </c>
      <c r="O635">
        <v>0</v>
      </c>
      <c r="P635">
        <v>11</v>
      </c>
      <c r="Q635">
        <v>7.9</v>
      </c>
      <c r="R635">
        <v>3.3</v>
      </c>
      <c r="S635">
        <v>20.3</v>
      </c>
      <c r="T635">
        <v>3.5</v>
      </c>
      <c r="U635">
        <v>11.4</v>
      </c>
      <c r="V635">
        <v>5.2</v>
      </c>
      <c r="W635">
        <v>45</v>
      </c>
      <c r="X635">
        <v>0</v>
      </c>
      <c r="Y635">
        <v>21</v>
      </c>
      <c r="Z635">
        <v>5</v>
      </c>
      <c r="AA635">
        <v>0</v>
      </c>
      <c r="AB635">
        <v>34</v>
      </c>
      <c r="AC635">
        <v>0</v>
      </c>
      <c r="AD635">
        <v>21</v>
      </c>
      <c r="AE635">
        <v>0</v>
      </c>
      <c r="AY635" s="59"/>
    </row>
    <row r="636" spans="1:51">
      <c r="A636" s="19">
        <v>43647</v>
      </c>
      <c r="B636" t="s">
        <v>69</v>
      </c>
      <c r="C636" s="19">
        <v>43984</v>
      </c>
      <c r="D636">
        <v>34</v>
      </c>
      <c r="E636">
        <v>33.1</v>
      </c>
      <c r="F636">
        <v>0</v>
      </c>
      <c r="G636">
        <v>1.7</v>
      </c>
      <c r="H636">
        <v>7.2</v>
      </c>
      <c r="I636">
        <v>0.2</v>
      </c>
      <c r="J636">
        <v>23.8</v>
      </c>
      <c r="K636">
        <v>0</v>
      </c>
      <c r="L636">
        <v>15.3</v>
      </c>
      <c r="M636">
        <v>6.7</v>
      </c>
      <c r="N636">
        <v>35</v>
      </c>
      <c r="O636">
        <v>0</v>
      </c>
      <c r="P636">
        <v>4.9000000000000004</v>
      </c>
      <c r="Q636">
        <v>7.6</v>
      </c>
      <c r="R636">
        <v>4.4000000000000004</v>
      </c>
      <c r="S636">
        <v>20.7</v>
      </c>
      <c r="T636">
        <v>3.8</v>
      </c>
      <c r="U636">
        <v>11.7</v>
      </c>
      <c r="V636">
        <v>6.9</v>
      </c>
      <c r="W636">
        <v>16</v>
      </c>
      <c r="X636">
        <v>0</v>
      </c>
      <c r="Y636">
        <v>0</v>
      </c>
      <c r="Z636">
        <v>0</v>
      </c>
      <c r="AA636">
        <v>0</v>
      </c>
      <c r="AB636">
        <v>11</v>
      </c>
      <c r="AC636">
        <v>0</v>
      </c>
      <c r="AD636">
        <v>7</v>
      </c>
      <c r="AE636">
        <v>0</v>
      </c>
      <c r="AY636" s="59"/>
    </row>
    <row r="637" spans="1:51">
      <c r="A637" s="19">
        <v>43647</v>
      </c>
      <c r="B637" t="s">
        <v>70</v>
      </c>
      <c r="C637" s="19">
        <v>43984</v>
      </c>
      <c r="D637">
        <v>16</v>
      </c>
      <c r="E637">
        <v>36.799999999999997</v>
      </c>
      <c r="F637">
        <v>0</v>
      </c>
      <c r="G637">
        <v>1.5</v>
      </c>
      <c r="H637">
        <v>10</v>
      </c>
      <c r="I637">
        <v>2.2999999999999998</v>
      </c>
      <c r="J637">
        <v>15.3</v>
      </c>
      <c r="K637">
        <v>0</v>
      </c>
      <c r="L637">
        <v>16.899999999999999</v>
      </c>
      <c r="M637">
        <v>0.3</v>
      </c>
      <c r="N637">
        <v>42.2</v>
      </c>
      <c r="O637">
        <v>0</v>
      </c>
      <c r="P637">
        <v>4.5999999999999996</v>
      </c>
      <c r="Q637">
        <v>8.8000000000000007</v>
      </c>
      <c r="R637">
        <v>4.7</v>
      </c>
      <c r="S637">
        <v>11.9</v>
      </c>
      <c r="T637">
        <v>4.2</v>
      </c>
      <c r="U637">
        <v>13</v>
      </c>
      <c r="V637">
        <v>4.4000000000000004</v>
      </c>
      <c r="W637">
        <v>9</v>
      </c>
      <c r="X637">
        <v>0</v>
      </c>
      <c r="Y637">
        <v>0</v>
      </c>
      <c r="Z637">
        <v>0</v>
      </c>
      <c r="AA637">
        <v>0</v>
      </c>
      <c r="AB637">
        <v>4</v>
      </c>
      <c r="AC637">
        <v>0</v>
      </c>
      <c r="AD637">
        <v>4</v>
      </c>
      <c r="AE637">
        <v>0</v>
      </c>
      <c r="AY637" s="59"/>
    </row>
    <row r="638" spans="1:51">
      <c r="A638" s="19">
        <v>43647</v>
      </c>
      <c r="B638" t="s">
        <v>71</v>
      </c>
      <c r="C638" s="19">
        <v>43988</v>
      </c>
      <c r="D638">
        <v>7</v>
      </c>
      <c r="E638">
        <v>35.6</v>
      </c>
      <c r="F638">
        <v>0</v>
      </c>
      <c r="G638">
        <v>2.6</v>
      </c>
      <c r="H638">
        <v>7.5</v>
      </c>
      <c r="I638">
        <v>1.1000000000000001</v>
      </c>
      <c r="J638">
        <v>18.899999999999999</v>
      </c>
      <c r="K638">
        <v>0</v>
      </c>
      <c r="L638">
        <v>14</v>
      </c>
      <c r="M638">
        <v>1.3</v>
      </c>
      <c r="N638">
        <v>40.299999999999997</v>
      </c>
      <c r="O638">
        <v>0</v>
      </c>
      <c r="P638">
        <v>5.7</v>
      </c>
      <c r="Q638">
        <v>7.6</v>
      </c>
      <c r="R638">
        <v>4.7</v>
      </c>
      <c r="S638">
        <v>15.7</v>
      </c>
      <c r="T638">
        <v>4.5999999999999996</v>
      </c>
      <c r="U638">
        <v>11.3</v>
      </c>
      <c r="V638">
        <v>4.9000000000000004</v>
      </c>
      <c r="W638">
        <v>4</v>
      </c>
      <c r="X638">
        <v>0</v>
      </c>
      <c r="Y638">
        <v>0</v>
      </c>
      <c r="Z638">
        <v>0</v>
      </c>
      <c r="AA638">
        <v>0</v>
      </c>
      <c r="AB638">
        <v>2</v>
      </c>
      <c r="AC638">
        <v>0</v>
      </c>
      <c r="AD638">
        <v>1</v>
      </c>
      <c r="AE638">
        <v>0</v>
      </c>
      <c r="AY638" s="59"/>
    </row>
    <row r="639" spans="1:51">
      <c r="A639" s="19">
        <v>43647</v>
      </c>
      <c r="B639" t="s">
        <v>73</v>
      </c>
      <c r="C639" s="19">
        <v>44013</v>
      </c>
      <c r="D639">
        <v>41</v>
      </c>
      <c r="E639">
        <v>36.700000000000003</v>
      </c>
      <c r="F639">
        <v>0</v>
      </c>
      <c r="G639">
        <v>2.8</v>
      </c>
      <c r="H639">
        <v>9</v>
      </c>
      <c r="I639">
        <v>1.9</v>
      </c>
      <c r="J639">
        <v>18.899999999999999</v>
      </c>
      <c r="K639">
        <v>0</v>
      </c>
      <c r="L639">
        <v>15.4</v>
      </c>
      <c r="M639">
        <v>1.7</v>
      </c>
      <c r="N639">
        <v>48.1</v>
      </c>
      <c r="O639">
        <v>0</v>
      </c>
      <c r="P639">
        <v>3.3</v>
      </c>
      <c r="Q639">
        <v>7.5</v>
      </c>
      <c r="R639">
        <v>3.1</v>
      </c>
      <c r="S639">
        <v>16.600000000000001</v>
      </c>
      <c r="T639">
        <v>2.2000000000000002</v>
      </c>
      <c r="U639">
        <v>12.6</v>
      </c>
      <c r="V639">
        <v>3.2</v>
      </c>
      <c r="W639">
        <v>2090</v>
      </c>
      <c r="X639">
        <v>0</v>
      </c>
      <c r="Y639">
        <v>21</v>
      </c>
      <c r="Z639">
        <v>132</v>
      </c>
      <c r="AA639">
        <v>14</v>
      </c>
      <c r="AB639">
        <v>1003</v>
      </c>
      <c r="AC639">
        <v>0</v>
      </c>
      <c r="AD639">
        <v>726</v>
      </c>
      <c r="AE639">
        <v>0</v>
      </c>
      <c r="AY639" s="59"/>
    </row>
    <row r="640" spans="1:51">
      <c r="A640" s="19">
        <v>43650</v>
      </c>
      <c r="B640" t="s">
        <v>15</v>
      </c>
      <c r="C640" s="19">
        <v>43864</v>
      </c>
      <c r="D640">
        <v>41</v>
      </c>
      <c r="E640">
        <v>29</v>
      </c>
      <c r="F640">
        <v>0</v>
      </c>
      <c r="G640">
        <v>2</v>
      </c>
      <c r="H640">
        <v>12.8</v>
      </c>
      <c r="I640">
        <v>3</v>
      </c>
      <c r="J640">
        <v>17.399999999999999</v>
      </c>
      <c r="K640">
        <v>0</v>
      </c>
      <c r="L640">
        <v>18.5</v>
      </c>
      <c r="M640">
        <v>1.1000000000000001</v>
      </c>
      <c r="N640">
        <v>35.6</v>
      </c>
      <c r="O640">
        <v>0</v>
      </c>
      <c r="P640">
        <v>3.8</v>
      </c>
      <c r="Q640">
        <v>11.3</v>
      </c>
      <c r="R640">
        <v>4.7</v>
      </c>
      <c r="S640">
        <v>16.600000000000001</v>
      </c>
      <c r="T640">
        <v>3</v>
      </c>
      <c r="U640">
        <v>17.600000000000001</v>
      </c>
      <c r="V640">
        <v>3.6</v>
      </c>
      <c r="W640">
        <v>17</v>
      </c>
      <c r="X640">
        <v>0</v>
      </c>
      <c r="Y640">
        <v>0</v>
      </c>
      <c r="Z640">
        <v>3</v>
      </c>
      <c r="AA640">
        <v>0</v>
      </c>
      <c r="AB640">
        <v>10</v>
      </c>
      <c r="AC640">
        <v>0</v>
      </c>
      <c r="AD640">
        <v>11</v>
      </c>
      <c r="AE640">
        <v>0</v>
      </c>
      <c r="AY640" s="59"/>
    </row>
    <row r="641" spans="1:51">
      <c r="A641" s="19">
        <v>43650</v>
      </c>
      <c r="B641" t="s">
        <v>16</v>
      </c>
      <c r="C641" s="19">
        <v>43872</v>
      </c>
      <c r="D641">
        <v>24</v>
      </c>
      <c r="E641">
        <v>32.6</v>
      </c>
      <c r="F641">
        <v>0</v>
      </c>
      <c r="G641">
        <v>2.1</v>
      </c>
      <c r="H641">
        <v>10.5</v>
      </c>
      <c r="I641">
        <v>1.8</v>
      </c>
      <c r="J641">
        <v>18.7</v>
      </c>
      <c r="K641">
        <v>0</v>
      </c>
      <c r="L641">
        <v>16.5</v>
      </c>
      <c r="M641">
        <v>1.5</v>
      </c>
      <c r="N641">
        <v>42</v>
      </c>
      <c r="O641">
        <v>0</v>
      </c>
      <c r="P641">
        <v>3.9</v>
      </c>
      <c r="Q641">
        <v>8.3000000000000007</v>
      </c>
      <c r="R641">
        <v>3.9</v>
      </c>
      <c r="S641">
        <v>16.899999999999999</v>
      </c>
      <c r="T641">
        <v>3.1</v>
      </c>
      <c r="U641">
        <v>14.6</v>
      </c>
      <c r="V641">
        <v>3.5</v>
      </c>
      <c r="W641">
        <v>11</v>
      </c>
      <c r="X641">
        <v>0</v>
      </c>
      <c r="Y641">
        <v>0</v>
      </c>
      <c r="Z641">
        <v>1</v>
      </c>
      <c r="AA641">
        <v>0</v>
      </c>
      <c r="AB641">
        <v>6</v>
      </c>
      <c r="AC641">
        <v>0</v>
      </c>
      <c r="AD641">
        <v>6</v>
      </c>
      <c r="AE641">
        <v>0</v>
      </c>
      <c r="AY641" s="59"/>
    </row>
    <row r="642" spans="1:51">
      <c r="A642" s="19">
        <v>43650</v>
      </c>
      <c r="B642" t="s">
        <v>17</v>
      </c>
      <c r="C642" s="19">
        <v>43883</v>
      </c>
      <c r="D642">
        <v>36</v>
      </c>
      <c r="E642">
        <v>33</v>
      </c>
      <c r="F642">
        <v>0</v>
      </c>
      <c r="G642">
        <v>1.3</v>
      </c>
      <c r="H642">
        <v>7</v>
      </c>
      <c r="I642">
        <v>1</v>
      </c>
      <c r="J642">
        <v>17</v>
      </c>
      <c r="K642">
        <v>0</v>
      </c>
      <c r="L642">
        <v>20.100000000000001</v>
      </c>
      <c r="M642">
        <v>2.8</v>
      </c>
      <c r="N642">
        <v>41.7</v>
      </c>
      <c r="O642">
        <v>0</v>
      </c>
      <c r="P642">
        <v>3.6</v>
      </c>
      <c r="Q642">
        <v>6</v>
      </c>
      <c r="R642">
        <v>3.8</v>
      </c>
      <c r="S642">
        <v>14.9</v>
      </c>
      <c r="T642">
        <v>3.3</v>
      </c>
      <c r="U642">
        <v>18.2</v>
      </c>
      <c r="V642">
        <v>4.3</v>
      </c>
      <c r="W642">
        <v>17</v>
      </c>
      <c r="X642">
        <v>0</v>
      </c>
      <c r="Y642">
        <v>0</v>
      </c>
      <c r="Z642">
        <v>0</v>
      </c>
      <c r="AA642">
        <v>0</v>
      </c>
      <c r="AB642">
        <v>9</v>
      </c>
      <c r="AC642">
        <v>0</v>
      </c>
      <c r="AD642">
        <v>10</v>
      </c>
      <c r="AE642">
        <v>0</v>
      </c>
      <c r="AY642" s="59"/>
    </row>
    <row r="643" spans="1:51">
      <c r="A643" s="19">
        <v>43650</v>
      </c>
      <c r="B643" t="s">
        <v>18</v>
      </c>
      <c r="C643" s="19">
        <v>43890</v>
      </c>
      <c r="D643">
        <v>54</v>
      </c>
      <c r="E643">
        <v>43.6</v>
      </c>
      <c r="F643">
        <v>0</v>
      </c>
      <c r="G643">
        <v>3.1</v>
      </c>
      <c r="H643">
        <v>4.5999999999999996</v>
      </c>
      <c r="I643">
        <v>0.6</v>
      </c>
      <c r="J643">
        <v>14.3</v>
      </c>
      <c r="K643">
        <v>0</v>
      </c>
      <c r="L643">
        <v>13.7</v>
      </c>
      <c r="M643">
        <v>1.1000000000000001</v>
      </c>
      <c r="N643">
        <v>61.2</v>
      </c>
      <c r="O643">
        <v>0</v>
      </c>
      <c r="P643">
        <v>3.3</v>
      </c>
      <c r="Q643">
        <v>3.9</v>
      </c>
      <c r="R643">
        <v>2.9</v>
      </c>
      <c r="S643">
        <v>9.6999999999999993</v>
      </c>
      <c r="T643">
        <v>2.4</v>
      </c>
      <c r="U643">
        <v>9.5</v>
      </c>
      <c r="V643">
        <v>2.8</v>
      </c>
      <c r="W643">
        <v>41</v>
      </c>
      <c r="X643">
        <v>0</v>
      </c>
      <c r="Y643">
        <v>0</v>
      </c>
      <c r="Z643">
        <v>0</v>
      </c>
      <c r="AA643">
        <v>0</v>
      </c>
      <c r="AB643">
        <v>7</v>
      </c>
      <c r="AC643">
        <v>0</v>
      </c>
      <c r="AD643">
        <v>6</v>
      </c>
      <c r="AE643">
        <v>0</v>
      </c>
      <c r="AY643" s="59"/>
    </row>
    <row r="644" spans="1:51">
      <c r="A644" s="19">
        <v>43650</v>
      </c>
      <c r="B644" t="s">
        <v>19</v>
      </c>
      <c r="C644" s="19">
        <v>43893</v>
      </c>
      <c r="D644">
        <v>52</v>
      </c>
      <c r="E644">
        <v>45.2</v>
      </c>
      <c r="F644">
        <v>0</v>
      </c>
      <c r="G644">
        <v>4.4000000000000004</v>
      </c>
      <c r="H644">
        <v>4.8</v>
      </c>
      <c r="I644">
        <v>2.1</v>
      </c>
      <c r="J644">
        <v>12.8</v>
      </c>
      <c r="K644">
        <v>0</v>
      </c>
      <c r="L644">
        <v>11.4</v>
      </c>
      <c r="M644">
        <v>0.7</v>
      </c>
      <c r="N644">
        <v>64</v>
      </c>
      <c r="O644">
        <v>0</v>
      </c>
      <c r="P644">
        <v>3.9</v>
      </c>
      <c r="Q644">
        <v>3.8</v>
      </c>
      <c r="R644">
        <v>3.2</v>
      </c>
      <c r="S644">
        <v>8.6999999999999993</v>
      </c>
      <c r="T644">
        <v>2.9</v>
      </c>
      <c r="U644">
        <v>7.4</v>
      </c>
      <c r="V644">
        <v>2.6</v>
      </c>
      <c r="W644">
        <v>45</v>
      </c>
      <c r="X644">
        <v>0</v>
      </c>
      <c r="Y644">
        <v>0</v>
      </c>
      <c r="Z644">
        <v>0</v>
      </c>
      <c r="AA644">
        <v>0</v>
      </c>
      <c r="AB644">
        <v>4</v>
      </c>
      <c r="AC644">
        <v>0</v>
      </c>
      <c r="AD644">
        <v>3</v>
      </c>
      <c r="AE644">
        <v>0</v>
      </c>
      <c r="AY644" s="59"/>
    </row>
    <row r="645" spans="1:51">
      <c r="A645" s="19">
        <v>43650</v>
      </c>
      <c r="B645" t="s">
        <v>20</v>
      </c>
      <c r="C645" s="19">
        <v>43893</v>
      </c>
      <c r="D645">
        <v>6</v>
      </c>
      <c r="E645">
        <v>36.1</v>
      </c>
      <c r="F645">
        <v>0</v>
      </c>
      <c r="G645">
        <v>2</v>
      </c>
      <c r="H645">
        <v>6.5</v>
      </c>
      <c r="I645">
        <v>1.3</v>
      </c>
      <c r="J645">
        <v>20.100000000000001</v>
      </c>
      <c r="K645">
        <v>0</v>
      </c>
      <c r="L645">
        <v>14.9</v>
      </c>
      <c r="M645">
        <v>1.2</v>
      </c>
      <c r="N645">
        <v>46.8</v>
      </c>
      <c r="O645">
        <v>0</v>
      </c>
      <c r="P645">
        <v>3.8</v>
      </c>
      <c r="Q645">
        <v>5.9</v>
      </c>
      <c r="R645">
        <v>3.7</v>
      </c>
      <c r="S645">
        <v>17.7</v>
      </c>
      <c r="T645">
        <v>2.9</v>
      </c>
      <c r="U645">
        <v>11.4</v>
      </c>
      <c r="V645">
        <v>3.5</v>
      </c>
      <c r="W645">
        <v>3</v>
      </c>
      <c r="X645">
        <v>0</v>
      </c>
      <c r="Y645">
        <v>0</v>
      </c>
      <c r="Z645">
        <v>0</v>
      </c>
      <c r="AA645">
        <v>0</v>
      </c>
      <c r="AB645">
        <v>2</v>
      </c>
      <c r="AC645">
        <v>0</v>
      </c>
      <c r="AD645">
        <v>1</v>
      </c>
      <c r="AE645">
        <v>0</v>
      </c>
      <c r="AY645" s="59"/>
    </row>
    <row r="646" spans="1:51">
      <c r="A646" s="19">
        <v>43650</v>
      </c>
      <c r="B646" t="s">
        <v>21</v>
      </c>
      <c r="C646" s="19">
        <v>43893</v>
      </c>
      <c r="D646">
        <v>31</v>
      </c>
      <c r="E646">
        <v>40.4</v>
      </c>
      <c r="F646">
        <v>0</v>
      </c>
      <c r="G646">
        <v>4.9000000000000004</v>
      </c>
      <c r="H646">
        <v>7.4</v>
      </c>
      <c r="I646">
        <v>3.4</v>
      </c>
      <c r="J646">
        <v>15.1</v>
      </c>
      <c r="K646">
        <v>0</v>
      </c>
      <c r="L646">
        <v>9.3000000000000007</v>
      </c>
      <c r="M646">
        <v>0.6</v>
      </c>
      <c r="N646">
        <v>56</v>
      </c>
      <c r="O646">
        <v>0</v>
      </c>
      <c r="P646">
        <v>4.3</v>
      </c>
      <c r="Q646">
        <v>5.7</v>
      </c>
      <c r="R646">
        <v>4.2</v>
      </c>
      <c r="S646">
        <v>11.8</v>
      </c>
      <c r="T646">
        <v>3.1</v>
      </c>
      <c r="U646">
        <v>7.1</v>
      </c>
      <c r="V646">
        <v>3.1</v>
      </c>
      <c r="W646">
        <v>22</v>
      </c>
      <c r="X646">
        <v>0</v>
      </c>
      <c r="Y646">
        <v>0</v>
      </c>
      <c r="Z646">
        <v>0</v>
      </c>
      <c r="AA646">
        <v>0</v>
      </c>
      <c r="AB646">
        <v>8</v>
      </c>
      <c r="AC646">
        <v>0</v>
      </c>
      <c r="AD646">
        <v>1</v>
      </c>
      <c r="AE646">
        <v>0</v>
      </c>
      <c r="AY646" s="59"/>
    </row>
    <row r="647" spans="1:51">
      <c r="A647" s="19">
        <v>43650</v>
      </c>
      <c r="B647" t="s">
        <v>22</v>
      </c>
      <c r="C647" s="19">
        <v>43893</v>
      </c>
      <c r="D647">
        <v>416</v>
      </c>
      <c r="E647">
        <v>27.7</v>
      </c>
      <c r="F647">
        <v>0</v>
      </c>
      <c r="G647">
        <v>0.8</v>
      </c>
      <c r="H647">
        <v>9.9</v>
      </c>
      <c r="I647">
        <v>0.5</v>
      </c>
      <c r="J647">
        <v>21.2</v>
      </c>
      <c r="K647">
        <v>0</v>
      </c>
      <c r="L647">
        <v>20.6</v>
      </c>
      <c r="M647">
        <v>2.2000000000000002</v>
      </c>
      <c r="N647">
        <v>31</v>
      </c>
      <c r="O647">
        <v>0</v>
      </c>
      <c r="P647">
        <v>3.8</v>
      </c>
      <c r="Q647">
        <v>8.5</v>
      </c>
      <c r="R647">
        <v>3.7</v>
      </c>
      <c r="S647">
        <v>20.7</v>
      </c>
      <c r="T647">
        <v>3.4</v>
      </c>
      <c r="U647">
        <v>20.100000000000001</v>
      </c>
      <c r="V647">
        <v>4.2</v>
      </c>
      <c r="W647">
        <v>161</v>
      </c>
      <c r="X647">
        <v>0</v>
      </c>
      <c r="Y647">
        <v>0</v>
      </c>
      <c r="Z647">
        <v>12</v>
      </c>
      <c r="AA647">
        <v>0</v>
      </c>
      <c r="AB647">
        <v>123</v>
      </c>
      <c r="AC647">
        <v>0</v>
      </c>
      <c r="AD647">
        <v>120</v>
      </c>
      <c r="AE647">
        <v>0</v>
      </c>
      <c r="AY647" s="59"/>
    </row>
    <row r="648" spans="1:51">
      <c r="A648" s="19">
        <v>43650</v>
      </c>
      <c r="B648" t="s">
        <v>23</v>
      </c>
      <c r="C648" s="19">
        <v>43893</v>
      </c>
      <c r="D648">
        <v>67</v>
      </c>
      <c r="E648">
        <v>29.8</v>
      </c>
      <c r="F648">
        <v>0</v>
      </c>
      <c r="G648">
        <v>0.6</v>
      </c>
      <c r="H648">
        <v>6.4</v>
      </c>
      <c r="I648">
        <v>2.1</v>
      </c>
      <c r="J648">
        <v>22.6</v>
      </c>
      <c r="K648">
        <v>0</v>
      </c>
      <c r="L648">
        <v>16.100000000000001</v>
      </c>
      <c r="M648">
        <v>5.4</v>
      </c>
      <c r="N648">
        <v>34.9</v>
      </c>
      <c r="O648">
        <v>0</v>
      </c>
      <c r="P648">
        <v>3.6</v>
      </c>
      <c r="Q648">
        <v>6.3</v>
      </c>
      <c r="R648">
        <v>4.3</v>
      </c>
      <c r="S648">
        <v>23.3</v>
      </c>
      <c r="T648">
        <v>3.2</v>
      </c>
      <c r="U648">
        <v>14</v>
      </c>
      <c r="V648">
        <v>5.9</v>
      </c>
      <c r="W648">
        <v>29</v>
      </c>
      <c r="X648">
        <v>0</v>
      </c>
      <c r="Y648">
        <v>0</v>
      </c>
      <c r="Z648">
        <v>0</v>
      </c>
      <c r="AA648">
        <v>0</v>
      </c>
      <c r="AB648">
        <v>22</v>
      </c>
      <c r="AC648">
        <v>0</v>
      </c>
      <c r="AD648">
        <v>16</v>
      </c>
      <c r="AE648">
        <v>0</v>
      </c>
      <c r="AY648" s="59"/>
    </row>
    <row r="649" spans="1:51">
      <c r="A649" s="19">
        <v>43650</v>
      </c>
      <c r="B649" t="s">
        <v>24</v>
      </c>
      <c r="C649" s="19">
        <v>43893</v>
      </c>
      <c r="D649">
        <v>13</v>
      </c>
      <c r="E649">
        <v>36.1</v>
      </c>
      <c r="F649">
        <v>0</v>
      </c>
      <c r="G649">
        <v>2</v>
      </c>
      <c r="H649">
        <v>6.5</v>
      </c>
      <c r="I649">
        <v>1.3</v>
      </c>
      <c r="J649">
        <v>20.100000000000001</v>
      </c>
      <c r="K649">
        <v>0</v>
      </c>
      <c r="L649">
        <v>14.9</v>
      </c>
      <c r="M649">
        <v>1.2</v>
      </c>
      <c r="N649">
        <v>46.3</v>
      </c>
      <c r="O649">
        <v>0</v>
      </c>
      <c r="P649">
        <v>3.7</v>
      </c>
      <c r="Q649">
        <v>5.8</v>
      </c>
      <c r="R649">
        <v>3.6</v>
      </c>
      <c r="S649">
        <v>17.8</v>
      </c>
      <c r="T649">
        <v>3.1</v>
      </c>
      <c r="U649">
        <v>12.1</v>
      </c>
      <c r="V649">
        <v>3.5</v>
      </c>
      <c r="W649">
        <v>7</v>
      </c>
      <c r="X649">
        <v>0</v>
      </c>
      <c r="Y649">
        <v>0</v>
      </c>
      <c r="Z649">
        <v>0</v>
      </c>
      <c r="AA649">
        <v>0</v>
      </c>
      <c r="AB649">
        <v>4</v>
      </c>
      <c r="AC649">
        <v>0</v>
      </c>
      <c r="AD649">
        <v>2</v>
      </c>
      <c r="AE649">
        <v>0</v>
      </c>
      <c r="AY649" s="59"/>
    </row>
    <row r="650" spans="1:51">
      <c r="A650" s="19">
        <v>43650</v>
      </c>
      <c r="B650" t="s">
        <v>25</v>
      </c>
      <c r="C650" s="19">
        <v>43893</v>
      </c>
      <c r="D650">
        <v>24</v>
      </c>
      <c r="E650">
        <v>26.8</v>
      </c>
      <c r="F650">
        <v>0</v>
      </c>
      <c r="G650">
        <v>2.4</v>
      </c>
      <c r="H650">
        <v>8.6999999999999993</v>
      </c>
      <c r="I650">
        <v>1</v>
      </c>
      <c r="J650">
        <v>20.3</v>
      </c>
      <c r="K650">
        <v>0</v>
      </c>
      <c r="L650">
        <v>18.5</v>
      </c>
      <c r="M650">
        <v>3.9</v>
      </c>
      <c r="N650">
        <v>30.9</v>
      </c>
      <c r="O650">
        <v>0</v>
      </c>
      <c r="P650">
        <v>4.7</v>
      </c>
      <c r="Q650">
        <v>8.4</v>
      </c>
      <c r="R650">
        <v>4.2</v>
      </c>
      <c r="S650">
        <v>20.2</v>
      </c>
      <c r="T650">
        <v>3.6</v>
      </c>
      <c r="U650">
        <v>17.899999999999999</v>
      </c>
      <c r="V650">
        <v>5.2</v>
      </c>
      <c r="W650">
        <v>10</v>
      </c>
      <c r="X650">
        <v>0</v>
      </c>
      <c r="Y650">
        <v>0</v>
      </c>
      <c r="Z650">
        <v>0</v>
      </c>
      <c r="AA650">
        <v>0</v>
      </c>
      <c r="AB650">
        <v>7</v>
      </c>
      <c r="AC650">
        <v>0</v>
      </c>
      <c r="AD650">
        <v>7</v>
      </c>
      <c r="AE650">
        <v>0</v>
      </c>
      <c r="AY650" s="59"/>
    </row>
    <row r="651" spans="1:51">
      <c r="A651" s="19">
        <v>43650</v>
      </c>
      <c r="B651" t="s">
        <v>26</v>
      </c>
      <c r="C651" s="19">
        <v>43893</v>
      </c>
      <c r="D651">
        <v>91</v>
      </c>
      <c r="E651">
        <v>28.7</v>
      </c>
      <c r="F651">
        <v>0</v>
      </c>
      <c r="G651">
        <v>1.8</v>
      </c>
      <c r="H651">
        <v>12.8</v>
      </c>
      <c r="I651">
        <v>0.4</v>
      </c>
      <c r="J651">
        <v>16.399999999999999</v>
      </c>
      <c r="K651">
        <v>0</v>
      </c>
      <c r="L651">
        <v>22.4</v>
      </c>
      <c r="M651">
        <v>1.5</v>
      </c>
      <c r="N651">
        <v>33.1</v>
      </c>
      <c r="O651">
        <v>0</v>
      </c>
      <c r="P651">
        <v>3.7</v>
      </c>
      <c r="Q651">
        <v>10.9</v>
      </c>
      <c r="R651">
        <v>3.5</v>
      </c>
      <c r="S651">
        <v>15.1</v>
      </c>
      <c r="T651">
        <v>3.7</v>
      </c>
      <c r="U651">
        <v>22.4</v>
      </c>
      <c r="V651">
        <v>3.8</v>
      </c>
      <c r="W651">
        <v>36</v>
      </c>
      <c r="X651">
        <v>0</v>
      </c>
      <c r="Y651">
        <v>0</v>
      </c>
      <c r="Z651">
        <v>7</v>
      </c>
      <c r="AA651">
        <v>0</v>
      </c>
      <c r="AB651">
        <v>20</v>
      </c>
      <c r="AC651">
        <v>0</v>
      </c>
      <c r="AD651">
        <v>28</v>
      </c>
      <c r="AE651">
        <v>0</v>
      </c>
      <c r="AY651" s="59"/>
    </row>
    <row r="652" spans="1:51">
      <c r="A652" s="19">
        <v>43650</v>
      </c>
      <c r="B652" t="s">
        <v>27</v>
      </c>
      <c r="C652" s="19">
        <v>43893</v>
      </c>
      <c r="D652">
        <v>75</v>
      </c>
      <c r="E652">
        <v>24.6</v>
      </c>
      <c r="F652">
        <v>0</v>
      </c>
      <c r="G652">
        <v>0.6</v>
      </c>
      <c r="H652">
        <v>9.1999999999999993</v>
      </c>
      <c r="I652">
        <v>13.2</v>
      </c>
      <c r="J652">
        <v>18.100000000000001</v>
      </c>
      <c r="K652">
        <v>0</v>
      </c>
      <c r="L652">
        <v>17.399999999999999</v>
      </c>
      <c r="M652">
        <v>1.1000000000000001</v>
      </c>
      <c r="N652">
        <v>27.5</v>
      </c>
      <c r="O652">
        <v>0</v>
      </c>
      <c r="P652">
        <v>3.7</v>
      </c>
      <c r="Q652">
        <v>8.6999999999999993</v>
      </c>
      <c r="R652">
        <v>13</v>
      </c>
      <c r="S652">
        <v>18.2</v>
      </c>
      <c r="T652">
        <v>3.8</v>
      </c>
      <c r="U652">
        <v>17</v>
      </c>
      <c r="V652">
        <v>4</v>
      </c>
      <c r="W652">
        <v>27</v>
      </c>
      <c r="X652">
        <v>0</v>
      </c>
      <c r="Y652">
        <v>0</v>
      </c>
      <c r="Z652">
        <v>2</v>
      </c>
      <c r="AA652">
        <v>7</v>
      </c>
      <c r="AB652">
        <v>20</v>
      </c>
      <c r="AC652">
        <v>0</v>
      </c>
      <c r="AD652">
        <v>19</v>
      </c>
      <c r="AE652">
        <v>0</v>
      </c>
      <c r="AY652" s="59"/>
    </row>
    <row r="653" spans="1:51">
      <c r="A653" s="19">
        <v>43650</v>
      </c>
      <c r="B653" t="s">
        <v>28</v>
      </c>
      <c r="C653" s="19">
        <v>43893</v>
      </c>
      <c r="D653">
        <v>110</v>
      </c>
      <c r="E653">
        <v>35.200000000000003</v>
      </c>
      <c r="F653">
        <v>0</v>
      </c>
      <c r="G653">
        <v>1</v>
      </c>
      <c r="H653">
        <v>6.6</v>
      </c>
      <c r="I653">
        <v>1.5</v>
      </c>
      <c r="J653">
        <v>19.899999999999999</v>
      </c>
      <c r="K653">
        <v>0</v>
      </c>
      <c r="L653">
        <v>15.8</v>
      </c>
      <c r="M653">
        <v>0.9</v>
      </c>
      <c r="N653">
        <v>44.6</v>
      </c>
      <c r="O653">
        <v>0</v>
      </c>
      <c r="P653">
        <v>3.5</v>
      </c>
      <c r="Q653">
        <v>6</v>
      </c>
      <c r="R653">
        <v>3.5</v>
      </c>
      <c r="S653">
        <v>17.600000000000001</v>
      </c>
      <c r="T653">
        <v>3.4</v>
      </c>
      <c r="U653">
        <v>13</v>
      </c>
      <c r="V653">
        <v>3.6</v>
      </c>
      <c r="W653">
        <v>54</v>
      </c>
      <c r="X653">
        <v>0</v>
      </c>
      <c r="Y653">
        <v>0</v>
      </c>
      <c r="Z653">
        <v>1</v>
      </c>
      <c r="AA653">
        <v>0</v>
      </c>
      <c r="AB653">
        <v>31</v>
      </c>
      <c r="AC653">
        <v>0</v>
      </c>
      <c r="AD653">
        <v>24</v>
      </c>
      <c r="AE653">
        <v>0</v>
      </c>
      <c r="AY653" s="59"/>
    </row>
    <row r="654" spans="1:51">
      <c r="A654" s="19">
        <v>43650</v>
      </c>
      <c r="B654" t="s">
        <v>29</v>
      </c>
      <c r="C654" s="19">
        <v>43893</v>
      </c>
      <c r="D654">
        <v>37</v>
      </c>
      <c r="E654">
        <v>41.6</v>
      </c>
      <c r="F654">
        <v>0</v>
      </c>
      <c r="G654">
        <v>4.5</v>
      </c>
      <c r="H654">
        <v>4.0999999999999996</v>
      </c>
      <c r="I654">
        <v>2.8</v>
      </c>
      <c r="J654">
        <v>14.7</v>
      </c>
      <c r="K654">
        <v>2.8</v>
      </c>
      <c r="L654">
        <v>9.1999999999999993</v>
      </c>
      <c r="M654">
        <v>0.6</v>
      </c>
      <c r="N654">
        <v>58.6</v>
      </c>
      <c r="O654">
        <v>0</v>
      </c>
      <c r="P654">
        <v>4.4000000000000004</v>
      </c>
      <c r="Q654">
        <v>3.9</v>
      </c>
      <c r="R654">
        <v>4</v>
      </c>
      <c r="S654">
        <v>10.8</v>
      </c>
      <c r="T654">
        <v>4</v>
      </c>
      <c r="U654">
        <v>7</v>
      </c>
      <c r="V654">
        <v>2.8</v>
      </c>
      <c r="W654">
        <v>31</v>
      </c>
      <c r="X654">
        <v>0</v>
      </c>
      <c r="Y654">
        <v>0</v>
      </c>
      <c r="Z654">
        <v>0</v>
      </c>
      <c r="AA654">
        <v>0</v>
      </c>
      <c r="AB654">
        <v>5</v>
      </c>
      <c r="AC654">
        <v>0</v>
      </c>
      <c r="AD654">
        <v>1</v>
      </c>
      <c r="AE654">
        <v>0</v>
      </c>
      <c r="AY654" s="59"/>
    </row>
    <row r="655" spans="1:51">
      <c r="A655" s="19">
        <v>43650</v>
      </c>
      <c r="B655" t="s">
        <v>30</v>
      </c>
      <c r="C655" s="19">
        <v>43893</v>
      </c>
      <c r="D655">
        <v>64</v>
      </c>
      <c r="E655">
        <v>41.4</v>
      </c>
      <c r="F655">
        <v>0</v>
      </c>
      <c r="G655">
        <v>3.7</v>
      </c>
      <c r="H655">
        <v>7</v>
      </c>
      <c r="I655">
        <v>2.8</v>
      </c>
      <c r="J655">
        <v>14.9</v>
      </c>
      <c r="K655">
        <v>0</v>
      </c>
      <c r="L655">
        <v>10.7</v>
      </c>
      <c r="M655">
        <v>0.5</v>
      </c>
      <c r="N655">
        <v>57.2</v>
      </c>
      <c r="O655">
        <v>0</v>
      </c>
      <c r="P655">
        <v>4</v>
      </c>
      <c r="Q655">
        <v>5.5</v>
      </c>
      <c r="R655">
        <v>4.0999999999999996</v>
      </c>
      <c r="S655">
        <v>11.4</v>
      </c>
      <c r="T655">
        <v>3</v>
      </c>
      <c r="U655">
        <v>8</v>
      </c>
      <c r="V655">
        <v>2.7</v>
      </c>
      <c r="W655">
        <v>53</v>
      </c>
      <c r="X655">
        <v>0</v>
      </c>
      <c r="Y655">
        <v>0</v>
      </c>
      <c r="Z655">
        <v>0</v>
      </c>
      <c r="AA655">
        <v>0</v>
      </c>
      <c r="AB655">
        <v>9</v>
      </c>
      <c r="AC655">
        <v>0</v>
      </c>
      <c r="AD655">
        <v>2</v>
      </c>
      <c r="AE655">
        <v>0</v>
      </c>
      <c r="AY655" s="59"/>
    </row>
    <row r="656" spans="1:51">
      <c r="A656" s="19">
        <v>43650</v>
      </c>
      <c r="B656" t="s">
        <v>31</v>
      </c>
      <c r="C656" s="19">
        <v>43893</v>
      </c>
      <c r="D656">
        <v>228</v>
      </c>
      <c r="E656">
        <v>33</v>
      </c>
      <c r="F656">
        <v>0</v>
      </c>
      <c r="G656">
        <v>1</v>
      </c>
      <c r="H656">
        <v>7.4</v>
      </c>
      <c r="I656">
        <v>1.1000000000000001</v>
      </c>
      <c r="J656">
        <v>18.5</v>
      </c>
      <c r="K656">
        <v>0</v>
      </c>
      <c r="L656">
        <v>17.8</v>
      </c>
      <c r="M656">
        <v>2</v>
      </c>
      <c r="N656">
        <v>40.9</v>
      </c>
      <c r="O656">
        <v>0</v>
      </c>
      <c r="P656">
        <v>3.7</v>
      </c>
      <c r="Q656">
        <v>6.7</v>
      </c>
      <c r="R656">
        <v>3.9</v>
      </c>
      <c r="S656">
        <v>16.7</v>
      </c>
      <c r="T656">
        <v>3.1</v>
      </c>
      <c r="U656">
        <v>15.9</v>
      </c>
      <c r="V656">
        <v>3.9</v>
      </c>
      <c r="W656">
        <v>108</v>
      </c>
      <c r="X656">
        <v>0</v>
      </c>
      <c r="Y656">
        <v>0</v>
      </c>
      <c r="Z656">
        <v>2</v>
      </c>
      <c r="AA656">
        <v>0</v>
      </c>
      <c r="AB656">
        <v>60</v>
      </c>
      <c r="AC656">
        <v>0</v>
      </c>
      <c r="AD656">
        <v>58</v>
      </c>
      <c r="AE656">
        <v>0</v>
      </c>
      <c r="AY656" s="59"/>
    </row>
    <row r="657" spans="1:51">
      <c r="A657" s="19">
        <v>43650</v>
      </c>
      <c r="B657" t="s">
        <v>32</v>
      </c>
      <c r="C657" s="19">
        <v>43893</v>
      </c>
      <c r="D657">
        <v>29</v>
      </c>
      <c r="E657">
        <v>33.700000000000003</v>
      </c>
      <c r="F657">
        <v>0</v>
      </c>
      <c r="G657">
        <v>0.6</v>
      </c>
      <c r="H657">
        <v>7.9</v>
      </c>
      <c r="I657">
        <v>2.2999999999999998</v>
      </c>
      <c r="J657">
        <v>17.8</v>
      </c>
      <c r="K657">
        <v>0</v>
      </c>
      <c r="L657">
        <v>16.100000000000001</v>
      </c>
      <c r="M657">
        <v>1.2</v>
      </c>
      <c r="N657">
        <v>42.9</v>
      </c>
      <c r="O657">
        <v>0</v>
      </c>
      <c r="P657">
        <v>3.4</v>
      </c>
      <c r="Q657">
        <v>6.8</v>
      </c>
      <c r="R657">
        <v>4.4000000000000004</v>
      </c>
      <c r="S657">
        <v>16.2</v>
      </c>
      <c r="T657">
        <v>3.2</v>
      </c>
      <c r="U657">
        <v>13.8</v>
      </c>
      <c r="V657">
        <v>3.6</v>
      </c>
      <c r="W657">
        <v>14</v>
      </c>
      <c r="X657">
        <v>0</v>
      </c>
      <c r="Y657">
        <v>0</v>
      </c>
      <c r="Z657">
        <v>0</v>
      </c>
      <c r="AA657">
        <v>0</v>
      </c>
      <c r="AB657">
        <v>8</v>
      </c>
      <c r="AC657">
        <v>0</v>
      </c>
      <c r="AD657">
        <v>7</v>
      </c>
      <c r="AE657">
        <v>0</v>
      </c>
      <c r="AY657" s="59"/>
    </row>
    <row r="658" spans="1:51">
      <c r="A658" s="19">
        <v>43650</v>
      </c>
      <c r="B658" t="s">
        <v>33</v>
      </c>
      <c r="C658" s="19">
        <v>43893</v>
      </c>
      <c r="D658">
        <v>16</v>
      </c>
      <c r="E658">
        <v>24</v>
      </c>
      <c r="F658">
        <v>0</v>
      </c>
      <c r="G658">
        <v>1.3</v>
      </c>
      <c r="H658">
        <v>8.3000000000000007</v>
      </c>
      <c r="I658">
        <v>1.4</v>
      </c>
      <c r="J658">
        <v>31.2</v>
      </c>
      <c r="K658">
        <v>0</v>
      </c>
      <c r="L658">
        <v>15.6</v>
      </c>
      <c r="M658">
        <v>2.5</v>
      </c>
      <c r="N658">
        <v>23.7</v>
      </c>
      <c r="O658">
        <v>0</v>
      </c>
      <c r="P658">
        <v>3.5</v>
      </c>
      <c r="Q658">
        <v>7.3</v>
      </c>
      <c r="R658">
        <v>3.8</v>
      </c>
      <c r="S658">
        <v>37.6</v>
      </c>
      <c r="T658">
        <v>3.1</v>
      </c>
      <c r="U658">
        <v>13</v>
      </c>
      <c r="V658">
        <v>4.3</v>
      </c>
      <c r="W658">
        <v>5</v>
      </c>
      <c r="X658">
        <v>0</v>
      </c>
      <c r="Y658">
        <v>0</v>
      </c>
      <c r="Z658">
        <v>0</v>
      </c>
      <c r="AA658">
        <v>0</v>
      </c>
      <c r="AB658">
        <v>7</v>
      </c>
      <c r="AC658">
        <v>0</v>
      </c>
      <c r="AD658">
        <v>4</v>
      </c>
      <c r="AE658">
        <v>0</v>
      </c>
      <c r="AY658" s="59"/>
    </row>
    <row r="659" spans="1:51">
      <c r="A659" s="19">
        <v>43650</v>
      </c>
      <c r="B659" t="s">
        <v>34</v>
      </c>
      <c r="C659" s="19">
        <v>43893</v>
      </c>
      <c r="D659">
        <v>99</v>
      </c>
      <c r="E659">
        <v>36.200000000000003</v>
      </c>
      <c r="F659">
        <v>0</v>
      </c>
      <c r="G659">
        <v>2.2999999999999998</v>
      </c>
      <c r="H659">
        <v>9</v>
      </c>
      <c r="I659">
        <v>1.5</v>
      </c>
      <c r="J659">
        <v>17</v>
      </c>
      <c r="K659">
        <v>0</v>
      </c>
      <c r="L659">
        <v>15.3</v>
      </c>
      <c r="M659">
        <v>1</v>
      </c>
      <c r="N659">
        <v>47.3</v>
      </c>
      <c r="O659">
        <v>0</v>
      </c>
      <c r="P659">
        <v>3.6</v>
      </c>
      <c r="Q659">
        <v>7.4</v>
      </c>
      <c r="R659">
        <v>4</v>
      </c>
      <c r="S659">
        <v>14.4</v>
      </c>
      <c r="T659">
        <v>3.2</v>
      </c>
      <c r="U659">
        <v>12.6</v>
      </c>
      <c r="V659">
        <v>3.4</v>
      </c>
      <c r="W659">
        <v>51</v>
      </c>
      <c r="X659">
        <v>0</v>
      </c>
      <c r="Y659">
        <v>0</v>
      </c>
      <c r="Z659">
        <v>2</v>
      </c>
      <c r="AA659">
        <v>0</v>
      </c>
      <c r="AB659">
        <v>24</v>
      </c>
      <c r="AC659">
        <v>0</v>
      </c>
      <c r="AD659">
        <v>22</v>
      </c>
      <c r="AE659">
        <v>0</v>
      </c>
      <c r="AY659" s="59"/>
    </row>
    <row r="660" spans="1:51">
      <c r="A660" s="19">
        <v>43650</v>
      </c>
      <c r="B660" t="s">
        <v>35</v>
      </c>
      <c r="C660" s="19">
        <v>43900</v>
      </c>
      <c r="D660">
        <v>20</v>
      </c>
      <c r="E660">
        <v>37</v>
      </c>
      <c r="F660">
        <v>0</v>
      </c>
      <c r="G660">
        <v>0.1</v>
      </c>
      <c r="H660">
        <v>7.9</v>
      </c>
      <c r="I660">
        <v>4.3</v>
      </c>
      <c r="J660">
        <v>14.4</v>
      </c>
      <c r="K660">
        <v>0</v>
      </c>
      <c r="L660">
        <v>16.5</v>
      </c>
      <c r="M660">
        <v>0</v>
      </c>
      <c r="N660">
        <v>48</v>
      </c>
      <c r="O660">
        <v>0</v>
      </c>
      <c r="P660">
        <v>3.2</v>
      </c>
      <c r="Q660">
        <v>6.6</v>
      </c>
      <c r="R660">
        <v>5</v>
      </c>
      <c r="S660">
        <v>11.5</v>
      </c>
      <c r="T660">
        <v>3.3</v>
      </c>
      <c r="U660">
        <v>13.9</v>
      </c>
      <c r="V660">
        <v>3.3</v>
      </c>
      <c r="W660">
        <v>12</v>
      </c>
      <c r="X660">
        <v>0</v>
      </c>
      <c r="Y660">
        <v>0</v>
      </c>
      <c r="Z660">
        <v>0</v>
      </c>
      <c r="AA660">
        <v>0</v>
      </c>
      <c r="AB660">
        <v>3</v>
      </c>
      <c r="AC660">
        <v>0</v>
      </c>
      <c r="AD660">
        <v>5</v>
      </c>
      <c r="AE660">
        <v>0</v>
      </c>
      <c r="AY660" s="59"/>
    </row>
    <row r="661" spans="1:51">
      <c r="A661" s="19">
        <v>43650</v>
      </c>
      <c r="B661" t="s">
        <v>36</v>
      </c>
      <c r="C661" s="19">
        <v>43900</v>
      </c>
      <c r="D661">
        <v>125</v>
      </c>
      <c r="E661">
        <v>37.1</v>
      </c>
      <c r="F661">
        <v>0</v>
      </c>
      <c r="G661">
        <v>0.7</v>
      </c>
      <c r="H661">
        <v>7.1</v>
      </c>
      <c r="I661">
        <v>3.1</v>
      </c>
      <c r="J661">
        <v>20.5</v>
      </c>
      <c r="K661">
        <v>0</v>
      </c>
      <c r="L661">
        <v>15.2</v>
      </c>
      <c r="M661">
        <v>1</v>
      </c>
      <c r="N661">
        <v>47.3</v>
      </c>
      <c r="O661">
        <v>0</v>
      </c>
      <c r="P661">
        <v>3.1</v>
      </c>
      <c r="Q661">
        <v>5.9</v>
      </c>
      <c r="R661">
        <v>4.3</v>
      </c>
      <c r="S661">
        <v>18.100000000000001</v>
      </c>
      <c r="T661">
        <v>3</v>
      </c>
      <c r="U661">
        <v>11.6</v>
      </c>
      <c r="V661">
        <v>3.4</v>
      </c>
      <c r="W661">
        <v>63</v>
      </c>
      <c r="X661">
        <v>0</v>
      </c>
      <c r="Y661">
        <v>0</v>
      </c>
      <c r="Z661">
        <v>1</v>
      </c>
      <c r="AA661">
        <v>0</v>
      </c>
      <c r="AB661">
        <v>35</v>
      </c>
      <c r="AC661">
        <v>0</v>
      </c>
      <c r="AD661">
        <v>26</v>
      </c>
      <c r="AE661">
        <v>0</v>
      </c>
      <c r="AY661" s="59"/>
    </row>
    <row r="662" spans="1:51">
      <c r="A662" s="19">
        <v>43650</v>
      </c>
      <c r="B662" t="s">
        <v>37</v>
      </c>
      <c r="C662" s="19">
        <v>43900</v>
      </c>
      <c r="D662">
        <v>36</v>
      </c>
      <c r="E662">
        <v>49.3</v>
      </c>
      <c r="F662">
        <v>0</v>
      </c>
      <c r="G662">
        <v>3.5</v>
      </c>
      <c r="H662">
        <v>3.6</v>
      </c>
      <c r="I662">
        <v>1.3</v>
      </c>
      <c r="J662">
        <v>12.6</v>
      </c>
      <c r="K662">
        <v>0</v>
      </c>
      <c r="L662">
        <v>10.7</v>
      </c>
      <c r="M662">
        <v>0.6</v>
      </c>
      <c r="N662">
        <v>70</v>
      </c>
      <c r="O662">
        <v>0</v>
      </c>
      <c r="P662">
        <v>3.2</v>
      </c>
      <c r="Q662">
        <v>3.2</v>
      </c>
      <c r="R662">
        <v>2.5</v>
      </c>
      <c r="S662">
        <v>7.3</v>
      </c>
      <c r="T662">
        <v>2.2000000000000002</v>
      </c>
      <c r="U662">
        <v>6.2</v>
      </c>
      <c r="V662">
        <v>2.2000000000000002</v>
      </c>
      <c r="W662">
        <v>32</v>
      </c>
      <c r="X662">
        <v>0</v>
      </c>
      <c r="Y662">
        <v>0</v>
      </c>
      <c r="Z662">
        <v>0</v>
      </c>
      <c r="AA662">
        <v>0</v>
      </c>
      <c r="AB662">
        <v>3</v>
      </c>
      <c r="AC662">
        <v>0</v>
      </c>
      <c r="AD662">
        <v>1</v>
      </c>
      <c r="AE662">
        <v>0</v>
      </c>
      <c r="AY662" s="59"/>
    </row>
    <row r="663" spans="1:51">
      <c r="A663" s="19">
        <v>43650</v>
      </c>
      <c r="B663" t="s">
        <v>38</v>
      </c>
      <c r="C663" s="19">
        <v>43900</v>
      </c>
      <c r="D663">
        <v>68</v>
      </c>
      <c r="E663">
        <v>41.9</v>
      </c>
      <c r="F663">
        <v>0</v>
      </c>
      <c r="G663">
        <v>2.8</v>
      </c>
      <c r="H663">
        <v>5.5</v>
      </c>
      <c r="I663">
        <v>2.7</v>
      </c>
      <c r="J663">
        <v>16.100000000000001</v>
      </c>
      <c r="K663">
        <v>0</v>
      </c>
      <c r="L663">
        <v>11.9</v>
      </c>
      <c r="M663">
        <v>0.6</v>
      </c>
      <c r="N663">
        <v>57.2</v>
      </c>
      <c r="O663">
        <v>0</v>
      </c>
      <c r="P663">
        <v>3.6</v>
      </c>
      <c r="Q663">
        <v>4.7</v>
      </c>
      <c r="R663">
        <v>3.9</v>
      </c>
      <c r="S663">
        <v>12.1</v>
      </c>
      <c r="T663">
        <v>3.1</v>
      </c>
      <c r="U663">
        <v>8.3000000000000007</v>
      </c>
      <c r="V663">
        <v>2.9</v>
      </c>
      <c r="W663">
        <v>46</v>
      </c>
      <c r="X663">
        <v>0</v>
      </c>
      <c r="Y663">
        <v>0</v>
      </c>
      <c r="Z663">
        <v>0</v>
      </c>
      <c r="AA663">
        <v>0</v>
      </c>
      <c r="AB663">
        <v>18</v>
      </c>
      <c r="AC663">
        <v>0</v>
      </c>
      <c r="AD663">
        <v>4</v>
      </c>
      <c r="AE663">
        <v>0</v>
      </c>
      <c r="AY663" s="59"/>
    </row>
    <row r="664" spans="1:51">
      <c r="A664" s="19">
        <v>43650</v>
      </c>
      <c r="B664" t="s">
        <v>39</v>
      </c>
      <c r="C664" s="19">
        <v>43900</v>
      </c>
      <c r="D664">
        <v>14</v>
      </c>
      <c r="E664">
        <v>35.6</v>
      </c>
      <c r="F664">
        <v>0</v>
      </c>
      <c r="G664">
        <v>1.3</v>
      </c>
      <c r="H664">
        <v>8.6999999999999993</v>
      </c>
      <c r="I664">
        <v>3.4</v>
      </c>
      <c r="J664">
        <v>14.7</v>
      </c>
      <c r="K664">
        <v>0</v>
      </c>
      <c r="L664">
        <v>15.9</v>
      </c>
      <c r="M664">
        <v>0.5</v>
      </c>
      <c r="N664">
        <v>46.5</v>
      </c>
      <c r="O664">
        <v>0</v>
      </c>
      <c r="P664">
        <v>3.8</v>
      </c>
      <c r="Q664">
        <v>7.7</v>
      </c>
      <c r="R664">
        <v>4.9000000000000004</v>
      </c>
      <c r="S664">
        <v>12.1</v>
      </c>
      <c r="T664">
        <v>3.3</v>
      </c>
      <c r="U664">
        <v>13.3</v>
      </c>
      <c r="V664">
        <v>3.3</v>
      </c>
      <c r="W664">
        <v>8</v>
      </c>
      <c r="X664">
        <v>0</v>
      </c>
      <c r="Y664">
        <v>0</v>
      </c>
      <c r="Z664">
        <v>0</v>
      </c>
      <c r="AA664">
        <v>0</v>
      </c>
      <c r="AB664">
        <v>2</v>
      </c>
      <c r="AC664">
        <v>0</v>
      </c>
      <c r="AD664">
        <v>4</v>
      </c>
      <c r="AE664">
        <v>0</v>
      </c>
      <c r="AY664" s="59"/>
    </row>
    <row r="665" spans="1:51">
      <c r="A665" s="19">
        <v>43650</v>
      </c>
      <c r="B665" t="s">
        <v>40</v>
      </c>
      <c r="C665" s="19">
        <v>43900</v>
      </c>
      <c r="D665">
        <v>89</v>
      </c>
      <c r="E665">
        <v>30.5</v>
      </c>
      <c r="F665">
        <v>0</v>
      </c>
      <c r="G665">
        <v>1</v>
      </c>
      <c r="H665">
        <v>6.6</v>
      </c>
      <c r="I665">
        <v>0.2</v>
      </c>
      <c r="J665">
        <v>24.1</v>
      </c>
      <c r="K665">
        <v>0</v>
      </c>
      <c r="L665">
        <v>15.2</v>
      </c>
      <c r="M665">
        <v>6</v>
      </c>
      <c r="N665">
        <v>35.299999999999997</v>
      </c>
      <c r="O665">
        <v>0</v>
      </c>
      <c r="P665">
        <v>3.5</v>
      </c>
      <c r="Q665">
        <v>6.4</v>
      </c>
      <c r="R665">
        <v>3.5</v>
      </c>
      <c r="S665">
        <v>24.9</v>
      </c>
      <c r="T665">
        <v>3.4</v>
      </c>
      <c r="U665">
        <v>13</v>
      </c>
      <c r="V665">
        <v>6</v>
      </c>
      <c r="W665">
        <v>39</v>
      </c>
      <c r="X665">
        <v>0</v>
      </c>
      <c r="Y665">
        <v>0</v>
      </c>
      <c r="Z665">
        <v>0</v>
      </c>
      <c r="AA665">
        <v>0</v>
      </c>
      <c r="AB665">
        <v>31</v>
      </c>
      <c r="AC665">
        <v>0</v>
      </c>
      <c r="AD665">
        <v>19</v>
      </c>
      <c r="AE665">
        <v>0</v>
      </c>
      <c r="AY665" s="59"/>
    </row>
    <row r="666" spans="1:51">
      <c r="A666" s="19">
        <v>43650</v>
      </c>
      <c r="B666" t="s">
        <v>41</v>
      </c>
      <c r="C666" s="19">
        <v>43904</v>
      </c>
      <c r="D666">
        <v>6</v>
      </c>
      <c r="E666">
        <v>36.1</v>
      </c>
      <c r="F666">
        <v>0</v>
      </c>
      <c r="G666">
        <v>2</v>
      </c>
      <c r="H666">
        <v>6.5</v>
      </c>
      <c r="I666">
        <v>1.3</v>
      </c>
      <c r="J666">
        <v>20.100000000000001</v>
      </c>
      <c r="K666">
        <v>0</v>
      </c>
      <c r="L666">
        <v>14.9</v>
      </c>
      <c r="M666">
        <v>1.2</v>
      </c>
      <c r="N666">
        <v>46.1</v>
      </c>
      <c r="O666">
        <v>0</v>
      </c>
      <c r="P666">
        <v>3.5</v>
      </c>
      <c r="Q666">
        <v>6</v>
      </c>
      <c r="R666">
        <v>3.9</v>
      </c>
      <c r="S666">
        <v>17.399999999999999</v>
      </c>
      <c r="T666">
        <v>3.2</v>
      </c>
      <c r="U666">
        <v>12</v>
      </c>
      <c r="V666">
        <v>3.6</v>
      </c>
      <c r="W666">
        <v>3</v>
      </c>
      <c r="X666">
        <v>0</v>
      </c>
      <c r="Y666">
        <v>0</v>
      </c>
      <c r="Z666">
        <v>0</v>
      </c>
      <c r="AA666">
        <v>0</v>
      </c>
      <c r="AB666">
        <v>2</v>
      </c>
      <c r="AC666">
        <v>0</v>
      </c>
      <c r="AD666">
        <v>1</v>
      </c>
      <c r="AE666">
        <v>0</v>
      </c>
      <c r="AY666" s="59"/>
    </row>
    <row r="667" spans="1:51">
      <c r="A667" s="19">
        <v>43650</v>
      </c>
      <c r="B667" t="s">
        <v>43</v>
      </c>
      <c r="C667" s="19">
        <v>43907</v>
      </c>
      <c r="D667">
        <v>67</v>
      </c>
      <c r="E667">
        <v>34.6</v>
      </c>
      <c r="F667">
        <v>0</v>
      </c>
      <c r="G667">
        <v>1</v>
      </c>
      <c r="H667">
        <v>8</v>
      </c>
      <c r="I667">
        <v>3.2</v>
      </c>
      <c r="J667">
        <v>20.8</v>
      </c>
      <c r="K667">
        <v>0</v>
      </c>
      <c r="L667">
        <v>15.8</v>
      </c>
      <c r="M667">
        <v>1.2</v>
      </c>
      <c r="N667">
        <v>42.2</v>
      </c>
      <c r="O667">
        <v>0</v>
      </c>
      <c r="P667">
        <v>3.6</v>
      </c>
      <c r="Q667">
        <v>6.8</v>
      </c>
      <c r="R667">
        <v>4.7</v>
      </c>
      <c r="S667">
        <v>19</v>
      </c>
      <c r="T667">
        <v>3.4</v>
      </c>
      <c r="U667">
        <v>13.1</v>
      </c>
      <c r="V667">
        <v>3.7</v>
      </c>
      <c r="W667">
        <v>32</v>
      </c>
      <c r="X667">
        <v>0</v>
      </c>
      <c r="Y667">
        <v>0</v>
      </c>
      <c r="Z667">
        <v>1</v>
      </c>
      <c r="AA667">
        <v>0</v>
      </c>
      <c r="AB667">
        <v>19</v>
      </c>
      <c r="AC667">
        <v>0</v>
      </c>
      <c r="AD667">
        <v>15</v>
      </c>
      <c r="AE667">
        <v>0</v>
      </c>
      <c r="AY667" s="59"/>
    </row>
    <row r="668" spans="1:51">
      <c r="A668" s="19">
        <v>43650</v>
      </c>
      <c r="B668" t="s">
        <v>44</v>
      </c>
      <c r="C668" s="19">
        <v>43907</v>
      </c>
      <c r="D668">
        <v>219</v>
      </c>
      <c r="E668">
        <v>34.799999999999997</v>
      </c>
      <c r="F668">
        <v>0</v>
      </c>
      <c r="G668">
        <v>0.6</v>
      </c>
      <c r="H668">
        <v>5</v>
      </c>
      <c r="I668">
        <v>0.3</v>
      </c>
      <c r="J668">
        <v>20.8</v>
      </c>
      <c r="K668">
        <v>0</v>
      </c>
      <c r="L668">
        <v>15.2</v>
      </c>
      <c r="M668">
        <v>3.9</v>
      </c>
      <c r="N668">
        <v>42.6</v>
      </c>
      <c r="O668">
        <v>0</v>
      </c>
      <c r="P668">
        <v>3.3</v>
      </c>
      <c r="Q668">
        <v>5.4</v>
      </c>
      <c r="R668">
        <v>3.7</v>
      </c>
      <c r="S668">
        <v>19.3</v>
      </c>
      <c r="T668">
        <v>3.5</v>
      </c>
      <c r="U668">
        <v>12.5</v>
      </c>
      <c r="V668">
        <v>4.7</v>
      </c>
      <c r="W668">
        <v>108</v>
      </c>
      <c r="X668">
        <v>0</v>
      </c>
      <c r="Y668">
        <v>0</v>
      </c>
      <c r="Z668">
        <v>0</v>
      </c>
      <c r="AA668">
        <v>0</v>
      </c>
      <c r="AB668">
        <v>64</v>
      </c>
      <c r="AC668">
        <v>0</v>
      </c>
      <c r="AD668">
        <v>47</v>
      </c>
      <c r="AE668">
        <v>0</v>
      </c>
      <c r="AY668" s="59"/>
    </row>
    <row r="669" spans="1:51">
      <c r="A669" s="19">
        <v>43650</v>
      </c>
      <c r="B669" t="s">
        <v>45</v>
      </c>
      <c r="C669" s="19">
        <v>43907</v>
      </c>
      <c r="D669">
        <v>155</v>
      </c>
      <c r="E669">
        <v>40.700000000000003</v>
      </c>
      <c r="F669">
        <v>0</v>
      </c>
      <c r="G669">
        <v>1.5</v>
      </c>
      <c r="H669">
        <v>7.1</v>
      </c>
      <c r="I669">
        <v>0.9</v>
      </c>
      <c r="J669">
        <v>15.1</v>
      </c>
      <c r="K669">
        <v>0</v>
      </c>
      <c r="L669">
        <v>14.4</v>
      </c>
      <c r="M669">
        <v>1.2</v>
      </c>
      <c r="N669">
        <v>54.2</v>
      </c>
      <c r="O669">
        <v>0</v>
      </c>
      <c r="P669">
        <v>3.4</v>
      </c>
      <c r="Q669">
        <v>5.7</v>
      </c>
      <c r="R669">
        <v>3.5</v>
      </c>
      <c r="S669">
        <v>11.6</v>
      </c>
      <c r="T669">
        <v>2.7</v>
      </c>
      <c r="U669">
        <v>11</v>
      </c>
      <c r="V669">
        <v>3.1</v>
      </c>
      <c r="W669">
        <v>98</v>
      </c>
      <c r="X669">
        <v>0</v>
      </c>
      <c r="Y669">
        <v>0</v>
      </c>
      <c r="Z669">
        <v>1</v>
      </c>
      <c r="AA669">
        <v>0</v>
      </c>
      <c r="AB669">
        <v>36</v>
      </c>
      <c r="AC669">
        <v>0</v>
      </c>
      <c r="AD669">
        <v>20</v>
      </c>
      <c r="AE669">
        <v>0</v>
      </c>
      <c r="AY669" s="59"/>
    </row>
    <row r="670" spans="1:51">
      <c r="A670" s="19">
        <v>43650</v>
      </c>
      <c r="B670" t="s">
        <v>42</v>
      </c>
      <c r="C670" s="19">
        <v>43907</v>
      </c>
      <c r="D670">
        <v>136</v>
      </c>
      <c r="E670">
        <v>34.299999999999997</v>
      </c>
      <c r="F670">
        <v>0</v>
      </c>
      <c r="G670">
        <v>0.5</v>
      </c>
      <c r="H670">
        <v>9.1</v>
      </c>
      <c r="I670">
        <v>3.6</v>
      </c>
      <c r="J670">
        <v>21.8</v>
      </c>
      <c r="K670">
        <v>0</v>
      </c>
      <c r="L670">
        <v>14</v>
      </c>
      <c r="M670">
        <v>1.5</v>
      </c>
      <c r="N670">
        <v>42</v>
      </c>
      <c r="O670">
        <v>0</v>
      </c>
      <c r="P670">
        <v>3.3</v>
      </c>
      <c r="Q670">
        <v>7.7</v>
      </c>
      <c r="R670">
        <v>5</v>
      </c>
      <c r="S670">
        <v>20.2</v>
      </c>
      <c r="T670">
        <v>3.2</v>
      </c>
      <c r="U670">
        <v>11.2</v>
      </c>
      <c r="V670">
        <v>3.8</v>
      </c>
      <c r="W670">
        <v>72</v>
      </c>
      <c r="X670">
        <v>0</v>
      </c>
      <c r="Y670">
        <v>0</v>
      </c>
      <c r="Z670">
        <v>3</v>
      </c>
      <c r="AA670">
        <v>0</v>
      </c>
      <c r="AB670">
        <v>45</v>
      </c>
      <c r="AC670">
        <v>0</v>
      </c>
      <c r="AD670">
        <v>16</v>
      </c>
      <c r="AE670">
        <v>0</v>
      </c>
      <c r="AY670" s="59"/>
    </row>
    <row r="671" spans="1:51">
      <c r="A671" s="19">
        <v>43650</v>
      </c>
      <c r="B671" t="s">
        <v>46</v>
      </c>
      <c r="C671" s="19">
        <v>43914</v>
      </c>
      <c r="D671">
        <v>105</v>
      </c>
      <c r="E671">
        <v>40.4</v>
      </c>
      <c r="F671">
        <v>0</v>
      </c>
      <c r="G671">
        <v>3.1</v>
      </c>
      <c r="H671">
        <v>4.8</v>
      </c>
      <c r="I671">
        <v>2.2999999999999998</v>
      </c>
      <c r="J671">
        <v>16.899999999999999</v>
      </c>
      <c r="K671">
        <v>0</v>
      </c>
      <c r="L671">
        <v>13.8</v>
      </c>
      <c r="M671">
        <v>0.6</v>
      </c>
      <c r="N671">
        <v>52.6</v>
      </c>
      <c r="O671">
        <v>0</v>
      </c>
      <c r="P671">
        <v>3.9</v>
      </c>
      <c r="Q671">
        <v>4.7</v>
      </c>
      <c r="R671">
        <v>4.4000000000000004</v>
      </c>
      <c r="S671">
        <v>13.5</v>
      </c>
      <c r="T671">
        <v>3.2</v>
      </c>
      <c r="U671">
        <v>10.5</v>
      </c>
      <c r="V671">
        <v>3</v>
      </c>
      <c r="W671">
        <v>66</v>
      </c>
      <c r="X671">
        <v>0</v>
      </c>
      <c r="Y671">
        <v>0</v>
      </c>
      <c r="Z671">
        <v>0</v>
      </c>
      <c r="AA671">
        <v>0</v>
      </c>
      <c r="AB671">
        <v>28</v>
      </c>
      <c r="AC671">
        <v>0</v>
      </c>
      <c r="AD671">
        <v>11</v>
      </c>
      <c r="AE671">
        <v>0</v>
      </c>
      <c r="AY671" s="59"/>
    </row>
    <row r="672" spans="1:51">
      <c r="A672" s="19">
        <v>43650</v>
      </c>
      <c r="B672" t="s">
        <v>47</v>
      </c>
      <c r="C672" s="19">
        <v>43919</v>
      </c>
      <c r="D672">
        <v>51</v>
      </c>
      <c r="E672">
        <v>36.1</v>
      </c>
      <c r="F672">
        <v>0</v>
      </c>
      <c r="G672">
        <v>2</v>
      </c>
      <c r="H672">
        <v>6.5</v>
      </c>
      <c r="I672">
        <v>1.3</v>
      </c>
      <c r="J672">
        <v>20.100000000000001</v>
      </c>
      <c r="K672">
        <v>0</v>
      </c>
      <c r="L672">
        <v>14.9</v>
      </c>
      <c r="M672">
        <v>1.2</v>
      </c>
      <c r="N672">
        <v>44.7</v>
      </c>
      <c r="O672">
        <v>0</v>
      </c>
      <c r="P672">
        <v>4</v>
      </c>
      <c r="Q672">
        <v>6.2</v>
      </c>
      <c r="R672">
        <v>3.8</v>
      </c>
      <c r="S672">
        <v>17.8</v>
      </c>
      <c r="T672">
        <v>3.3</v>
      </c>
      <c r="U672">
        <v>12</v>
      </c>
      <c r="V672">
        <v>3.9</v>
      </c>
      <c r="W672">
        <v>28</v>
      </c>
      <c r="X672">
        <v>0</v>
      </c>
      <c r="Y672">
        <v>0</v>
      </c>
      <c r="Z672">
        <v>0</v>
      </c>
      <c r="AA672">
        <v>0</v>
      </c>
      <c r="AB672">
        <v>15</v>
      </c>
      <c r="AC672">
        <v>0</v>
      </c>
      <c r="AD672">
        <v>8</v>
      </c>
      <c r="AE672">
        <v>0</v>
      </c>
      <c r="AY672" s="59"/>
    </row>
    <row r="673" spans="1:51">
      <c r="A673" s="19">
        <v>43650</v>
      </c>
      <c r="B673" t="s">
        <v>48</v>
      </c>
      <c r="C673" s="19">
        <v>43925</v>
      </c>
      <c r="D673">
        <v>15</v>
      </c>
      <c r="E673">
        <v>35.200000000000003</v>
      </c>
      <c r="F673">
        <v>0</v>
      </c>
      <c r="G673">
        <v>0.6</v>
      </c>
      <c r="H673">
        <v>8.1999999999999993</v>
      </c>
      <c r="I673">
        <v>0.9</v>
      </c>
      <c r="J673">
        <v>15.6</v>
      </c>
      <c r="K673">
        <v>0</v>
      </c>
      <c r="L673">
        <v>17.3</v>
      </c>
      <c r="M673">
        <v>0.5</v>
      </c>
      <c r="N673">
        <v>43.3</v>
      </c>
      <c r="O673">
        <v>0</v>
      </c>
      <c r="P673">
        <v>3.5</v>
      </c>
      <c r="Q673">
        <v>7.3</v>
      </c>
      <c r="R673">
        <v>4.4000000000000004</v>
      </c>
      <c r="S673">
        <v>13.4</v>
      </c>
      <c r="T673">
        <v>3.6</v>
      </c>
      <c r="U673">
        <v>14.7</v>
      </c>
      <c r="V673">
        <v>3.5</v>
      </c>
      <c r="W673">
        <v>8</v>
      </c>
      <c r="X673">
        <v>0</v>
      </c>
      <c r="Y673">
        <v>0</v>
      </c>
      <c r="Z673">
        <v>0</v>
      </c>
      <c r="AA673">
        <v>0</v>
      </c>
      <c r="AB673">
        <v>3</v>
      </c>
      <c r="AC673">
        <v>0</v>
      </c>
      <c r="AD673">
        <v>4</v>
      </c>
      <c r="AE673">
        <v>0</v>
      </c>
      <c r="AY673" s="59"/>
    </row>
    <row r="674" spans="1:51">
      <c r="A674" s="19">
        <v>43650</v>
      </c>
      <c r="B674" t="s">
        <v>49</v>
      </c>
      <c r="C674" s="19">
        <v>43925</v>
      </c>
      <c r="D674">
        <v>24</v>
      </c>
      <c r="E674">
        <v>29.8</v>
      </c>
      <c r="F674">
        <v>0</v>
      </c>
      <c r="G674">
        <v>0.5</v>
      </c>
      <c r="H674">
        <v>7.5</v>
      </c>
      <c r="I674">
        <v>0.2</v>
      </c>
      <c r="J674">
        <v>23.5</v>
      </c>
      <c r="K674">
        <v>0</v>
      </c>
      <c r="L674">
        <v>17.3</v>
      </c>
      <c r="M674">
        <v>5.3</v>
      </c>
      <c r="N674">
        <v>32.799999999999997</v>
      </c>
      <c r="O674">
        <v>0</v>
      </c>
      <c r="P674">
        <v>3.8</v>
      </c>
      <c r="Q674">
        <v>7.3</v>
      </c>
      <c r="R674">
        <v>3.9</v>
      </c>
      <c r="S674">
        <v>23.2</v>
      </c>
      <c r="T674">
        <v>3.5</v>
      </c>
      <c r="U674">
        <v>15.3</v>
      </c>
      <c r="V674">
        <v>6.2</v>
      </c>
      <c r="W674">
        <v>10</v>
      </c>
      <c r="X674">
        <v>0</v>
      </c>
      <c r="Y674">
        <v>0</v>
      </c>
      <c r="Z674">
        <v>0</v>
      </c>
      <c r="AA674">
        <v>0</v>
      </c>
      <c r="AB674">
        <v>8</v>
      </c>
      <c r="AC674">
        <v>0</v>
      </c>
      <c r="AD674">
        <v>6</v>
      </c>
      <c r="AE674">
        <v>0</v>
      </c>
      <c r="AY674" s="59"/>
    </row>
    <row r="675" spans="1:51">
      <c r="A675" s="19">
        <v>43650</v>
      </c>
      <c r="B675" t="s">
        <v>50</v>
      </c>
      <c r="C675" s="19">
        <v>43925</v>
      </c>
      <c r="D675">
        <v>54</v>
      </c>
      <c r="E675">
        <v>43.3</v>
      </c>
      <c r="F675">
        <v>0</v>
      </c>
      <c r="G675">
        <v>4</v>
      </c>
      <c r="H675">
        <v>5.0999999999999996</v>
      </c>
      <c r="I675">
        <v>2.4</v>
      </c>
      <c r="J675">
        <v>14.9</v>
      </c>
      <c r="K675">
        <v>0</v>
      </c>
      <c r="L675">
        <v>10.4</v>
      </c>
      <c r="M675">
        <v>0.4</v>
      </c>
      <c r="N675">
        <v>57.2</v>
      </c>
      <c r="O675">
        <v>0</v>
      </c>
      <c r="P675">
        <v>4</v>
      </c>
      <c r="Q675">
        <v>5</v>
      </c>
      <c r="R675">
        <v>4.2</v>
      </c>
      <c r="S675">
        <v>11.3</v>
      </c>
      <c r="T675">
        <v>2.8</v>
      </c>
      <c r="U675">
        <v>7.6</v>
      </c>
      <c r="V675">
        <v>3.1</v>
      </c>
      <c r="W675">
        <v>44</v>
      </c>
      <c r="X675">
        <v>0</v>
      </c>
      <c r="Y675">
        <v>0</v>
      </c>
      <c r="Z675">
        <v>0</v>
      </c>
      <c r="AA675">
        <v>0</v>
      </c>
      <c r="AB675">
        <v>8</v>
      </c>
      <c r="AC675">
        <v>0</v>
      </c>
      <c r="AD675">
        <v>2</v>
      </c>
      <c r="AE675">
        <v>0</v>
      </c>
      <c r="AY675" s="59"/>
    </row>
    <row r="676" spans="1:51">
      <c r="A676" s="19">
        <v>43650</v>
      </c>
      <c r="B676" t="s">
        <v>51</v>
      </c>
      <c r="C676" s="19">
        <v>43925</v>
      </c>
      <c r="D676">
        <v>14</v>
      </c>
      <c r="E676">
        <v>32.5</v>
      </c>
      <c r="F676">
        <v>0</v>
      </c>
      <c r="G676">
        <v>0.7</v>
      </c>
      <c r="H676">
        <v>8.4</v>
      </c>
      <c r="I676">
        <v>2.5</v>
      </c>
      <c r="J676">
        <v>17</v>
      </c>
      <c r="K676">
        <v>0</v>
      </c>
      <c r="L676">
        <v>18</v>
      </c>
      <c r="M676">
        <v>0.7</v>
      </c>
      <c r="N676">
        <v>38.4</v>
      </c>
      <c r="O676">
        <v>0</v>
      </c>
      <c r="P676">
        <v>3.9</v>
      </c>
      <c r="Q676">
        <v>7.7</v>
      </c>
      <c r="R676">
        <v>5</v>
      </c>
      <c r="S676">
        <v>14.9</v>
      </c>
      <c r="T676">
        <v>3.7</v>
      </c>
      <c r="U676">
        <v>16.399999999999999</v>
      </c>
      <c r="V676">
        <v>3.9</v>
      </c>
      <c r="W676">
        <v>7</v>
      </c>
      <c r="X676">
        <v>0</v>
      </c>
      <c r="Y676">
        <v>0</v>
      </c>
      <c r="Z676">
        <v>0</v>
      </c>
      <c r="AA676">
        <v>0</v>
      </c>
      <c r="AB676">
        <v>4</v>
      </c>
      <c r="AC676">
        <v>0</v>
      </c>
      <c r="AD676">
        <v>4</v>
      </c>
      <c r="AE676">
        <v>0</v>
      </c>
      <c r="AY676" s="59"/>
    </row>
    <row r="677" spans="1:51">
      <c r="A677" s="19">
        <v>43650</v>
      </c>
      <c r="B677" t="s">
        <v>52</v>
      </c>
      <c r="C677" s="19">
        <v>43928</v>
      </c>
      <c r="D677">
        <v>84</v>
      </c>
      <c r="E677">
        <v>29.3</v>
      </c>
      <c r="F677">
        <v>0</v>
      </c>
      <c r="G677">
        <v>0.6</v>
      </c>
      <c r="H677">
        <v>6.8</v>
      </c>
      <c r="I677">
        <v>3.1</v>
      </c>
      <c r="J677">
        <v>26.3</v>
      </c>
      <c r="K677">
        <v>0</v>
      </c>
      <c r="L677">
        <v>17.600000000000001</v>
      </c>
      <c r="M677">
        <v>0.9</v>
      </c>
      <c r="N677">
        <v>30.8</v>
      </c>
      <c r="O677">
        <v>0</v>
      </c>
      <c r="P677">
        <v>3.8</v>
      </c>
      <c r="Q677">
        <v>6.5</v>
      </c>
      <c r="R677">
        <v>5.2</v>
      </c>
      <c r="S677">
        <v>26.6</v>
      </c>
      <c r="T677">
        <v>3.8</v>
      </c>
      <c r="U677">
        <v>15.2</v>
      </c>
      <c r="V677">
        <v>4.0999999999999996</v>
      </c>
      <c r="W677">
        <v>34</v>
      </c>
      <c r="X677">
        <v>0</v>
      </c>
      <c r="Y677">
        <v>0</v>
      </c>
      <c r="Z677">
        <v>0</v>
      </c>
      <c r="AA677">
        <v>0</v>
      </c>
      <c r="AB677">
        <v>30</v>
      </c>
      <c r="AC677">
        <v>0</v>
      </c>
      <c r="AD677">
        <v>20</v>
      </c>
      <c r="AE677">
        <v>0</v>
      </c>
      <c r="AY677" s="59"/>
    </row>
    <row r="678" spans="1:51">
      <c r="A678" s="19">
        <v>43650</v>
      </c>
      <c r="B678" t="s">
        <v>53</v>
      </c>
      <c r="C678" s="19">
        <v>43949</v>
      </c>
      <c r="D678">
        <v>60</v>
      </c>
      <c r="E678">
        <v>29.4</v>
      </c>
      <c r="F678">
        <v>0</v>
      </c>
      <c r="G678">
        <v>3.1</v>
      </c>
      <c r="H678">
        <v>10.6</v>
      </c>
      <c r="I678">
        <v>0.2</v>
      </c>
      <c r="J678">
        <v>21.4</v>
      </c>
      <c r="K678">
        <v>0</v>
      </c>
      <c r="L678">
        <v>17.899999999999999</v>
      </c>
      <c r="M678">
        <v>1</v>
      </c>
      <c r="N678">
        <v>31.7</v>
      </c>
      <c r="O678">
        <v>0</v>
      </c>
      <c r="P678">
        <v>4.8</v>
      </c>
      <c r="Q678">
        <v>9.6</v>
      </c>
      <c r="R678">
        <v>4.3</v>
      </c>
      <c r="S678">
        <v>20</v>
      </c>
      <c r="T678">
        <v>4.2</v>
      </c>
      <c r="U678">
        <v>16</v>
      </c>
      <c r="V678">
        <v>4.0999999999999996</v>
      </c>
      <c r="W678">
        <v>25</v>
      </c>
      <c r="X678">
        <v>0</v>
      </c>
      <c r="Y678">
        <v>0</v>
      </c>
      <c r="Z678">
        <v>2</v>
      </c>
      <c r="AA678">
        <v>0</v>
      </c>
      <c r="AB678">
        <v>18</v>
      </c>
      <c r="AC678">
        <v>0</v>
      </c>
      <c r="AD678">
        <v>15</v>
      </c>
      <c r="AE678">
        <v>0</v>
      </c>
      <c r="AY678" s="59"/>
    </row>
    <row r="679" spans="1:51">
      <c r="A679" s="19">
        <v>43650</v>
      </c>
      <c r="B679" t="s">
        <v>54</v>
      </c>
      <c r="C679" s="19">
        <v>43949</v>
      </c>
      <c r="D679">
        <v>21</v>
      </c>
      <c r="E679">
        <v>35.200000000000003</v>
      </c>
      <c r="F679">
        <v>0</v>
      </c>
      <c r="G679">
        <v>3.1</v>
      </c>
      <c r="H679">
        <v>9.8000000000000007</v>
      </c>
      <c r="I679">
        <v>0.3</v>
      </c>
      <c r="J679">
        <v>19.2</v>
      </c>
      <c r="K679">
        <v>0</v>
      </c>
      <c r="L679">
        <v>14.4</v>
      </c>
      <c r="M679">
        <v>1.1000000000000001</v>
      </c>
      <c r="N679">
        <v>41.1</v>
      </c>
      <c r="O679">
        <v>0</v>
      </c>
      <c r="P679">
        <v>4.5999999999999996</v>
      </c>
      <c r="Q679">
        <v>8.1</v>
      </c>
      <c r="R679">
        <v>4.4000000000000004</v>
      </c>
      <c r="S679">
        <v>16.8</v>
      </c>
      <c r="T679">
        <v>4</v>
      </c>
      <c r="U679">
        <v>12</v>
      </c>
      <c r="V679">
        <v>4.0999999999999996</v>
      </c>
      <c r="W679">
        <v>11</v>
      </c>
      <c r="X679">
        <v>0</v>
      </c>
      <c r="Y679">
        <v>0</v>
      </c>
      <c r="Z679">
        <v>1</v>
      </c>
      <c r="AA679">
        <v>0</v>
      </c>
      <c r="AB679">
        <v>6</v>
      </c>
      <c r="AC679">
        <v>0</v>
      </c>
      <c r="AD679">
        <v>3</v>
      </c>
      <c r="AE679">
        <v>0</v>
      </c>
      <c r="AY679" s="59"/>
    </row>
    <row r="680" spans="1:51">
      <c r="A680" s="19">
        <v>43650</v>
      </c>
      <c r="B680" t="s">
        <v>55</v>
      </c>
      <c r="C680" s="19">
        <v>43949</v>
      </c>
      <c r="D680">
        <v>96</v>
      </c>
      <c r="E680">
        <v>29.5</v>
      </c>
      <c r="F680">
        <v>0</v>
      </c>
      <c r="G680">
        <v>4.9000000000000004</v>
      </c>
      <c r="H680">
        <v>10</v>
      </c>
      <c r="I680">
        <v>0.2</v>
      </c>
      <c r="J680">
        <v>19.8</v>
      </c>
      <c r="K680">
        <v>0</v>
      </c>
      <c r="L680">
        <v>18</v>
      </c>
      <c r="M680">
        <v>2.2999999999999998</v>
      </c>
      <c r="N680">
        <v>31.8</v>
      </c>
      <c r="O680">
        <v>0</v>
      </c>
      <c r="P680">
        <v>5.7</v>
      </c>
      <c r="Q680">
        <v>9.1</v>
      </c>
      <c r="R680">
        <v>4.2</v>
      </c>
      <c r="S680">
        <v>18.600000000000001</v>
      </c>
      <c r="T680">
        <v>4</v>
      </c>
      <c r="U680">
        <v>17</v>
      </c>
      <c r="V680">
        <v>5</v>
      </c>
      <c r="W680">
        <v>41</v>
      </c>
      <c r="X680">
        <v>0</v>
      </c>
      <c r="Y680">
        <v>0</v>
      </c>
      <c r="Z680">
        <v>3</v>
      </c>
      <c r="AA680">
        <v>0</v>
      </c>
      <c r="AB680">
        <v>27</v>
      </c>
      <c r="AC680">
        <v>0</v>
      </c>
      <c r="AD680">
        <v>25</v>
      </c>
      <c r="AE680">
        <v>0</v>
      </c>
      <c r="AY680" s="59"/>
    </row>
    <row r="681" spans="1:51">
      <c r="A681" s="19">
        <v>43650</v>
      </c>
      <c r="B681" t="s">
        <v>56</v>
      </c>
      <c r="C681" s="19">
        <v>43949</v>
      </c>
      <c r="D681">
        <v>274</v>
      </c>
      <c r="E681">
        <v>25.9</v>
      </c>
      <c r="F681">
        <v>0</v>
      </c>
      <c r="G681">
        <v>1.6</v>
      </c>
      <c r="H681">
        <v>9.3000000000000007</v>
      </c>
      <c r="I681">
        <v>0.1</v>
      </c>
      <c r="J681">
        <v>18.7</v>
      </c>
      <c r="K681">
        <v>0</v>
      </c>
      <c r="L681">
        <v>16.899999999999999</v>
      </c>
      <c r="M681">
        <v>1.8</v>
      </c>
      <c r="N681">
        <v>27.3</v>
      </c>
      <c r="O681">
        <v>0</v>
      </c>
      <c r="P681">
        <v>4.8</v>
      </c>
      <c r="Q681">
        <v>9.3000000000000007</v>
      </c>
      <c r="R681">
        <v>4.5999999999999996</v>
      </c>
      <c r="S681">
        <v>18.100000000000001</v>
      </c>
      <c r="T681">
        <v>4.5999999999999996</v>
      </c>
      <c r="U681">
        <v>15.8</v>
      </c>
      <c r="V681">
        <v>5.3</v>
      </c>
      <c r="W681">
        <v>113</v>
      </c>
      <c r="X681">
        <v>0</v>
      </c>
      <c r="Y681">
        <v>0</v>
      </c>
      <c r="Z681">
        <v>6</v>
      </c>
      <c r="AA681">
        <v>0</v>
      </c>
      <c r="AB681">
        <v>81</v>
      </c>
      <c r="AC681">
        <v>0</v>
      </c>
      <c r="AD681">
        <v>74</v>
      </c>
      <c r="AE681">
        <v>0</v>
      </c>
      <c r="AY681" s="59"/>
    </row>
    <row r="682" spans="1:51">
      <c r="A682" s="19">
        <v>43650</v>
      </c>
      <c r="B682" t="s">
        <v>57</v>
      </c>
      <c r="C682" s="19">
        <v>43949</v>
      </c>
      <c r="D682">
        <v>186</v>
      </c>
      <c r="E682">
        <v>40.200000000000003</v>
      </c>
      <c r="F682">
        <v>0</v>
      </c>
      <c r="G682">
        <v>2.1</v>
      </c>
      <c r="H682">
        <v>8.1999999999999993</v>
      </c>
      <c r="I682">
        <v>1.6</v>
      </c>
      <c r="J682">
        <v>17.3</v>
      </c>
      <c r="K682">
        <v>0</v>
      </c>
      <c r="L682">
        <v>14.6</v>
      </c>
      <c r="M682">
        <v>0.7</v>
      </c>
      <c r="N682">
        <v>48.6</v>
      </c>
      <c r="O682">
        <v>0</v>
      </c>
      <c r="P682">
        <v>4</v>
      </c>
      <c r="Q682">
        <v>7</v>
      </c>
      <c r="R682">
        <v>4.5999999999999996</v>
      </c>
      <c r="S682">
        <v>13.6</v>
      </c>
      <c r="T682">
        <v>3.5</v>
      </c>
      <c r="U682">
        <v>11.3</v>
      </c>
      <c r="V682">
        <v>3.7</v>
      </c>
      <c r="W682">
        <v>111</v>
      </c>
      <c r="X682">
        <v>0</v>
      </c>
      <c r="Y682">
        <v>0</v>
      </c>
      <c r="Z682">
        <v>2</v>
      </c>
      <c r="AA682">
        <v>0</v>
      </c>
      <c r="AB682">
        <v>48</v>
      </c>
      <c r="AC682">
        <v>0</v>
      </c>
      <c r="AD682">
        <v>25</v>
      </c>
      <c r="AE682">
        <v>0</v>
      </c>
      <c r="AY682" s="59"/>
    </row>
    <row r="683" spans="1:51">
      <c r="A683" s="19">
        <v>43650</v>
      </c>
      <c r="B683" t="s">
        <v>58</v>
      </c>
      <c r="C683" s="19">
        <v>43949</v>
      </c>
      <c r="D683">
        <v>26</v>
      </c>
      <c r="E683">
        <v>29.9</v>
      </c>
      <c r="F683">
        <v>0</v>
      </c>
      <c r="G683">
        <v>5.8</v>
      </c>
      <c r="H683">
        <v>7.6</v>
      </c>
      <c r="I683">
        <v>0.2</v>
      </c>
      <c r="J683">
        <v>21.7</v>
      </c>
      <c r="K683">
        <v>0</v>
      </c>
      <c r="L683">
        <v>15</v>
      </c>
      <c r="M683">
        <v>3.2</v>
      </c>
      <c r="N683">
        <v>33.299999999999997</v>
      </c>
      <c r="O683">
        <v>0</v>
      </c>
      <c r="P683">
        <v>6.2</v>
      </c>
      <c r="Q683">
        <v>7.7</v>
      </c>
      <c r="R683">
        <v>4.2</v>
      </c>
      <c r="S683">
        <v>20.7</v>
      </c>
      <c r="T683">
        <v>4.4000000000000004</v>
      </c>
      <c r="U683">
        <v>13.1</v>
      </c>
      <c r="V683">
        <v>5.4</v>
      </c>
      <c r="W683">
        <v>13</v>
      </c>
      <c r="X683">
        <v>0</v>
      </c>
      <c r="Y683">
        <v>0</v>
      </c>
      <c r="Z683">
        <v>0</v>
      </c>
      <c r="AA683">
        <v>0</v>
      </c>
      <c r="AB683">
        <v>9</v>
      </c>
      <c r="AC683">
        <v>0</v>
      </c>
      <c r="AD683">
        <v>4</v>
      </c>
      <c r="AE683">
        <v>0</v>
      </c>
      <c r="AY683" s="59"/>
    </row>
    <row r="684" spans="1:51">
      <c r="A684" s="19">
        <v>43650</v>
      </c>
      <c r="B684" t="s">
        <v>59</v>
      </c>
      <c r="C684" s="19">
        <v>43953</v>
      </c>
      <c r="D684">
        <v>7</v>
      </c>
      <c r="E684">
        <v>36.1</v>
      </c>
      <c r="F684">
        <v>0</v>
      </c>
      <c r="G684">
        <v>2</v>
      </c>
      <c r="H684">
        <v>6.5</v>
      </c>
      <c r="I684">
        <v>1.3</v>
      </c>
      <c r="J684">
        <v>20.100000000000001</v>
      </c>
      <c r="K684">
        <v>0</v>
      </c>
      <c r="L684">
        <v>14.9</v>
      </c>
      <c r="M684">
        <v>1.2</v>
      </c>
      <c r="N684">
        <v>41.9</v>
      </c>
      <c r="O684">
        <v>0</v>
      </c>
      <c r="P684">
        <v>4.4000000000000004</v>
      </c>
      <c r="Q684">
        <v>6.7</v>
      </c>
      <c r="R684">
        <v>4.5</v>
      </c>
      <c r="S684">
        <v>17.2</v>
      </c>
      <c r="T684">
        <v>3.7</v>
      </c>
      <c r="U684">
        <v>12.8</v>
      </c>
      <c r="V684">
        <v>3.9</v>
      </c>
      <c r="W684">
        <v>4</v>
      </c>
      <c r="X684">
        <v>0</v>
      </c>
      <c r="Y684">
        <v>0</v>
      </c>
      <c r="Z684">
        <v>0</v>
      </c>
      <c r="AA684">
        <v>0</v>
      </c>
      <c r="AB684">
        <v>2</v>
      </c>
      <c r="AC684">
        <v>0</v>
      </c>
      <c r="AD684">
        <v>1</v>
      </c>
      <c r="AE684">
        <v>0</v>
      </c>
      <c r="AY684" s="59"/>
    </row>
    <row r="685" spans="1:51">
      <c r="A685" s="19">
        <v>43650</v>
      </c>
      <c r="B685" t="s">
        <v>60</v>
      </c>
      <c r="C685" s="19">
        <v>43953</v>
      </c>
      <c r="D685">
        <v>39</v>
      </c>
      <c r="E685">
        <v>37.700000000000003</v>
      </c>
      <c r="F685">
        <v>0</v>
      </c>
      <c r="G685">
        <v>0.6</v>
      </c>
      <c r="H685">
        <v>7.5</v>
      </c>
      <c r="I685">
        <v>2.2999999999999998</v>
      </c>
      <c r="J685">
        <v>15.6</v>
      </c>
      <c r="K685">
        <v>0</v>
      </c>
      <c r="L685">
        <v>15.9</v>
      </c>
      <c r="M685">
        <v>0.3</v>
      </c>
      <c r="N685">
        <v>45</v>
      </c>
      <c r="O685">
        <v>0</v>
      </c>
      <c r="P685">
        <v>4</v>
      </c>
      <c r="Q685">
        <v>6.9</v>
      </c>
      <c r="R685">
        <v>4.9000000000000004</v>
      </c>
      <c r="S685">
        <v>12.8</v>
      </c>
      <c r="T685">
        <v>3.7</v>
      </c>
      <c r="U685">
        <v>13.1</v>
      </c>
      <c r="V685">
        <v>3.8</v>
      </c>
      <c r="W685">
        <v>21</v>
      </c>
      <c r="X685">
        <v>0</v>
      </c>
      <c r="Y685">
        <v>0</v>
      </c>
      <c r="Z685">
        <v>0</v>
      </c>
      <c r="AA685">
        <v>0</v>
      </c>
      <c r="AB685">
        <v>9</v>
      </c>
      <c r="AC685">
        <v>0</v>
      </c>
      <c r="AD685">
        <v>9</v>
      </c>
      <c r="AE685">
        <v>0</v>
      </c>
      <c r="AY685" s="59"/>
    </row>
    <row r="686" spans="1:51">
      <c r="A686" s="19">
        <v>43650</v>
      </c>
      <c r="B686" t="s">
        <v>61</v>
      </c>
      <c r="C686" s="19">
        <v>43956</v>
      </c>
      <c r="D686">
        <v>82</v>
      </c>
      <c r="E686">
        <v>32.9</v>
      </c>
      <c r="F686">
        <v>0</v>
      </c>
      <c r="G686">
        <v>0.6</v>
      </c>
      <c r="H686">
        <v>16.7</v>
      </c>
      <c r="I686">
        <v>3.6</v>
      </c>
      <c r="J686">
        <v>16.8</v>
      </c>
      <c r="K686">
        <v>0</v>
      </c>
      <c r="L686">
        <v>11.9</v>
      </c>
      <c r="M686">
        <v>0.5</v>
      </c>
      <c r="N686">
        <v>37.6</v>
      </c>
      <c r="O686">
        <v>0</v>
      </c>
      <c r="P686">
        <v>3.7</v>
      </c>
      <c r="Q686">
        <v>14.8</v>
      </c>
      <c r="R686">
        <v>6</v>
      </c>
      <c r="S686">
        <v>15</v>
      </c>
      <c r="T686">
        <v>4.0999999999999996</v>
      </c>
      <c r="U686">
        <v>10.3</v>
      </c>
      <c r="V686">
        <v>3.9</v>
      </c>
      <c r="W686">
        <v>38</v>
      </c>
      <c r="X686">
        <v>0</v>
      </c>
      <c r="Y686">
        <v>0</v>
      </c>
      <c r="Z686">
        <v>19</v>
      </c>
      <c r="AA686">
        <v>0</v>
      </c>
      <c r="AB686">
        <v>19</v>
      </c>
      <c r="AC686">
        <v>0</v>
      </c>
      <c r="AD686">
        <v>5</v>
      </c>
      <c r="AE686">
        <v>0</v>
      </c>
      <c r="AY686" s="59"/>
    </row>
    <row r="687" spans="1:51">
      <c r="A687" s="19">
        <v>43650</v>
      </c>
      <c r="B687" t="s">
        <v>62</v>
      </c>
      <c r="C687" s="19">
        <v>43963</v>
      </c>
      <c r="D687">
        <v>29</v>
      </c>
      <c r="E687">
        <v>38.9</v>
      </c>
      <c r="F687">
        <v>0</v>
      </c>
      <c r="G687">
        <v>2.8</v>
      </c>
      <c r="H687">
        <v>6.9</v>
      </c>
      <c r="I687">
        <v>0</v>
      </c>
      <c r="J687">
        <v>14.2</v>
      </c>
      <c r="K687">
        <v>0</v>
      </c>
      <c r="L687">
        <v>17.7</v>
      </c>
      <c r="M687">
        <v>0.6</v>
      </c>
      <c r="N687">
        <v>46.3</v>
      </c>
      <c r="O687">
        <v>0</v>
      </c>
      <c r="P687">
        <v>4.5</v>
      </c>
      <c r="Q687">
        <v>6.8</v>
      </c>
      <c r="R687">
        <v>3.9</v>
      </c>
      <c r="S687">
        <v>11.4</v>
      </c>
      <c r="T687">
        <v>3.7</v>
      </c>
      <c r="U687">
        <v>14.4</v>
      </c>
      <c r="V687">
        <v>3.8</v>
      </c>
      <c r="W687">
        <v>17</v>
      </c>
      <c r="X687">
        <v>0</v>
      </c>
      <c r="Y687">
        <v>0</v>
      </c>
      <c r="Z687">
        <v>0</v>
      </c>
      <c r="AA687">
        <v>0</v>
      </c>
      <c r="AB687">
        <v>4</v>
      </c>
      <c r="AC687">
        <v>0</v>
      </c>
      <c r="AD687">
        <v>8</v>
      </c>
      <c r="AE687">
        <v>0</v>
      </c>
      <c r="AY687" s="59"/>
    </row>
    <row r="688" spans="1:51">
      <c r="A688" s="19">
        <v>43650</v>
      </c>
      <c r="B688" t="s">
        <v>63</v>
      </c>
      <c r="C688" s="19">
        <v>43963</v>
      </c>
      <c r="D688">
        <v>28</v>
      </c>
      <c r="E688">
        <v>44.7</v>
      </c>
      <c r="F688">
        <v>0</v>
      </c>
      <c r="G688">
        <v>2.8</v>
      </c>
      <c r="H688">
        <v>5</v>
      </c>
      <c r="I688">
        <v>3.4</v>
      </c>
      <c r="J688">
        <v>13.4</v>
      </c>
      <c r="K688">
        <v>0</v>
      </c>
      <c r="L688">
        <v>11.4</v>
      </c>
      <c r="M688">
        <v>0.4</v>
      </c>
      <c r="N688">
        <v>56.2</v>
      </c>
      <c r="O688">
        <v>0</v>
      </c>
      <c r="P688">
        <v>4.4000000000000004</v>
      </c>
      <c r="Q688">
        <v>4.8</v>
      </c>
      <c r="R688">
        <v>4.5999999999999996</v>
      </c>
      <c r="S688">
        <v>9.9</v>
      </c>
      <c r="T688">
        <v>3.3</v>
      </c>
      <c r="U688">
        <v>8.6</v>
      </c>
      <c r="V688">
        <v>3.5</v>
      </c>
      <c r="W688">
        <v>24</v>
      </c>
      <c r="X688">
        <v>0</v>
      </c>
      <c r="Y688">
        <v>0</v>
      </c>
      <c r="Z688">
        <v>0</v>
      </c>
      <c r="AA688">
        <v>0</v>
      </c>
      <c r="AB688">
        <v>3</v>
      </c>
      <c r="AC688">
        <v>0</v>
      </c>
      <c r="AD688">
        <v>1</v>
      </c>
      <c r="AE688">
        <v>0</v>
      </c>
      <c r="AY688" s="59"/>
    </row>
    <row r="689" spans="1:51">
      <c r="A689" s="19">
        <v>43650</v>
      </c>
      <c r="B689" t="s">
        <v>64</v>
      </c>
      <c r="C689" s="19">
        <v>43970</v>
      </c>
      <c r="D689">
        <v>54</v>
      </c>
      <c r="E689">
        <v>40.200000000000003</v>
      </c>
      <c r="F689">
        <v>0</v>
      </c>
      <c r="G689">
        <v>4.7</v>
      </c>
      <c r="H689">
        <v>7.7</v>
      </c>
      <c r="I689">
        <v>3.8</v>
      </c>
      <c r="J689">
        <v>14.7</v>
      </c>
      <c r="K689">
        <v>0</v>
      </c>
      <c r="L689">
        <v>9.6</v>
      </c>
      <c r="M689">
        <v>0.5</v>
      </c>
      <c r="N689">
        <v>48.2</v>
      </c>
      <c r="O689">
        <v>0</v>
      </c>
      <c r="P689">
        <v>5.5</v>
      </c>
      <c r="Q689">
        <v>7.2</v>
      </c>
      <c r="R689">
        <v>5.7</v>
      </c>
      <c r="S689">
        <v>11.9</v>
      </c>
      <c r="T689">
        <v>3.8</v>
      </c>
      <c r="U689">
        <v>8.4</v>
      </c>
      <c r="V689">
        <v>3.9</v>
      </c>
      <c r="W689">
        <v>44</v>
      </c>
      <c r="X689">
        <v>0</v>
      </c>
      <c r="Y689">
        <v>0</v>
      </c>
      <c r="Z689">
        <v>1</v>
      </c>
      <c r="AA689">
        <v>0</v>
      </c>
      <c r="AB689">
        <v>8</v>
      </c>
      <c r="AC689">
        <v>0</v>
      </c>
      <c r="AD689">
        <v>1</v>
      </c>
      <c r="AE689">
        <v>0</v>
      </c>
      <c r="AY689" s="59"/>
    </row>
    <row r="690" spans="1:51">
      <c r="A690" s="19">
        <v>43650</v>
      </c>
      <c r="B690" t="s">
        <v>65</v>
      </c>
      <c r="C690" s="19">
        <v>43970</v>
      </c>
      <c r="D690">
        <v>61</v>
      </c>
      <c r="E690">
        <v>30.2</v>
      </c>
      <c r="F690">
        <v>0</v>
      </c>
      <c r="G690">
        <v>1.1000000000000001</v>
      </c>
      <c r="H690">
        <v>7</v>
      </c>
      <c r="I690">
        <v>0.6</v>
      </c>
      <c r="J690">
        <v>23.3</v>
      </c>
      <c r="K690">
        <v>0</v>
      </c>
      <c r="L690">
        <v>16.2</v>
      </c>
      <c r="M690">
        <v>5.7</v>
      </c>
      <c r="N690">
        <v>31.8</v>
      </c>
      <c r="O690">
        <v>0</v>
      </c>
      <c r="P690">
        <v>4.5</v>
      </c>
      <c r="Q690">
        <v>7</v>
      </c>
      <c r="R690">
        <v>4.5</v>
      </c>
      <c r="S690">
        <v>22.2</v>
      </c>
      <c r="T690">
        <v>4.2</v>
      </c>
      <c r="U690">
        <v>14.4</v>
      </c>
      <c r="V690">
        <v>6.6</v>
      </c>
      <c r="W690">
        <v>26</v>
      </c>
      <c r="X690">
        <v>0</v>
      </c>
      <c r="Y690">
        <v>0</v>
      </c>
      <c r="Z690">
        <v>0</v>
      </c>
      <c r="AA690">
        <v>0</v>
      </c>
      <c r="AB690">
        <v>20</v>
      </c>
      <c r="AC690">
        <v>0</v>
      </c>
      <c r="AD690">
        <v>14</v>
      </c>
      <c r="AE690">
        <v>0</v>
      </c>
      <c r="AY690" s="59"/>
    </row>
    <row r="691" spans="1:51">
      <c r="A691" s="19">
        <v>43650</v>
      </c>
      <c r="B691" t="s">
        <v>143</v>
      </c>
      <c r="C691" s="19">
        <v>43984</v>
      </c>
      <c r="D691">
        <v>20</v>
      </c>
      <c r="E691">
        <v>32.6</v>
      </c>
      <c r="F691">
        <v>0</v>
      </c>
      <c r="G691">
        <v>7.4</v>
      </c>
      <c r="H691">
        <v>7.8</v>
      </c>
      <c r="I691">
        <v>1.4</v>
      </c>
      <c r="J691">
        <v>18.100000000000001</v>
      </c>
      <c r="K691">
        <v>0</v>
      </c>
      <c r="L691">
        <v>14.3</v>
      </c>
      <c r="M691">
        <v>2.6</v>
      </c>
      <c r="N691">
        <v>36</v>
      </c>
      <c r="O691">
        <v>0</v>
      </c>
      <c r="P691">
        <v>7.2</v>
      </c>
      <c r="Q691">
        <v>8.1</v>
      </c>
      <c r="R691">
        <v>5.2</v>
      </c>
      <c r="S691">
        <v>16.5</v>
      </c>
      <c r="T691">
        <v>3.9</v>
      </c>
      <c r="U691">
        <v>12.8</v>
      </c>
      <c r="V691">
        <v>5.3</v>
      </c>
      <c r="W691">
        <v>12</v>
      </c>
      <c r="X691">
        <v>0</v>
      </c>
      <c r="Y691">
        <v>0</v>
      </c>
      <c r="Z691">
        <v>0</v>
      </c>
      <c r="AA691">
        <v>0</v>
      </c>
      <c r="AB691">
        <v>6</v>
      </c>
      <c r="AC691">
        <v>0</v>
      </c>
      <c r="AD691">
        <v>2</v>
      </c>
      <c r="AE691">
        <v>0</v>
      </c>
      <c r="AY691" s="59"/>
    </row>
    <row r="692" spans="1:51">
      <c r="A692" s="19">
        <v>43650</v>
      </c>
      <c r="B692" t="s">
        <v>67</v>
      </c>
      <c r="C692" s="19">
        <v>43984</v>
      </c>
      <c r="D692">
        <v>19</v>
      </c>
      <c r="E692">
        <v>32</v>
      </c>
      <c r="F692">
        <v>0</v>
      </c>
      <c r="G692">
        <v>0.8</v>
      </c>
      <c r="H692">
        <v>9.1999999999999993</v>
      </c>
      <c r="I692">
        <v>2</v>
      </c>
      <c r="J692">
        <v>17.100000000000001</v>
      </c>
      <c r="K692">
        <v>0</v>
      </c>
      <c r="L692">
        <v>17.3</v>
      </c>
      <c r="M692">
        <v>1.2</v>
      </c>
      <c r="N692">
        <v>34.4</v>
      </c>
      <c r="O692">
        <v>0</v>
      </c>
      <c r="P692">
        <v>4.7</v>
      </c>
      <c r="Q692">
        <v>8.6999999999999993</v>
      </c>
      <c r="R692">
        <v>5.4</v>
      </c>
      <c r="S692">
        <v>15.6</v>
      </c>
      <c r="T692">
        <v>4.2</v>
      </c>
      <c r="U692">
        <v>15.3</v>
      </c>
      <c r="V692">
        <v>4.8</v>
      </c>
      <c r="W692">
        <v>9</v>
      </c>
      <c r="X692">
        <v>0</v>
      </c>
      <c r="Y692">
        <v>0</v>
      </c>
      <c r="Z692">
        <v>0</v>
      </c>
      <c r="AA692">
        <v>0</v>
      </c>
      <c r="AB692">
        <v>5</v>
      </c>
      <c r="AC692">
        <v>0</v>
      </c>
      <c r="AD692">
        <v>5</v>
      </c>
      <c r="AE692">
        <v>0</v>
      </c>
      <c r="AY692" s="59"/>
    </row>
    <row r="693" spans="1:51">
      <c r="A693" s="19">
        <v>43650</v>
      </c>
      <c r="B693" t="s">
        <v>68</v>
      </c>
      <c r="C693" s="19">
        <v>43984</v>
      </c>
      <c r="D693">
        <v>126</v>
      </c>
      <c r="E693">
        <v>26.9</v>
      </c>
      <c r="F693">
        <v>0</v>
      </c>
      <c r="G693">
        <v>10.9</v>
      </c>
      <c r="H693">
        <v>7.6</v>
      </c>
      <c r="I693">
        <v>0</v>
      </c>
      <c r="J693">
        <v>21</v>
      </c>
      <c r="K693">
        <v>0</v>
      </c>
      <c r="L693">
        <v>13.3</v>
      </c>
      <c r="M693">
        <v>3.9</v>
      </c>
      <c r="N693">
        <v>27.6</v>
      </c>
      <c r="O693">
        <v>0</v>
      </c>
      <c r="P693">
        <v>10.199999999999999</v>
      </c>
      <c r="Q693">
        <v>8.3000000000000007</v>
      </c>
      <c r="R693">
        <v>4.5999999999999996</v>
      </c>
      <c r="S693">
        <v>20.6</v>
      </c>
      <c r="T693">
        <v>4.7</v>
      </c>
      <c r="U693">
        <v>12.4</v>
      </c>
      <c r="V693">
        <v>6.2</v>
      </c>
      <c r="W693">
        <v>61</v>
      </c>
      <c r="X693">
        <v>0</v>
      </c>
      <c r="Y693">
        <v>5</v>
      </c>
      <c r="Z693">
        <v>1</v>
      </c>
      <c r="AA693">
        <v>0</v>
      </c>
      <c r="AB693">
        <v>47</v>
      </c>
      <c r="AC693">
        <v>0</v>
      </c>
      <c r="AD693">
        <v>12</v>
      </c>
      <c r="AE693">
        <v>0</v>
      </c>
      <c r="AY693" s="59"/>
    </row>
    <row r="694" spans="1:51">
      <c r="A694" s="19">
        <v>43650</v>
      </c>
      <c r="B694" t="s">
        <v>69</v>
      </c>
      <c r="C694" s="19">
        <v>43984</v>
      </c>
      <c r="D694">
        <v>34</v>
      </c>
      <c r="E694">
        <v>31.1</v>
      </c>
      <c r="F694">
        <v>0</v>
      </c>
      <c r="G694">
        <v>1.1000000000000001</v>
      </c>
      <c r="H694">
        <v>6.3</v>
      </c>
      <c r="I694">
        <v>0.2</v>
      </c>
      <c r="J694">
        <v>23.1</v>
      </c>
      <c r="K694">
        <v>0</v>
      </c>
      <c r="L694">
        <v>15.4</v>
      </c>
      <c r="M694">
        <v>5.9</v>
      </c>
      <c r="N694">
        <v>32.4</v>
      </c>
      <c r="O694">
        <v>0</v>
      </c>
      <c r="P694">
        <v>4.5999999999999996</v>
      </c>
      <c r="Q694">
        <v>6.8</v>
      </c>
      <c r="R694">
        <v>4.5999999999999996</v>
      </c>
      <c r="S694">
        <v>22.1</v>
      </c>
      <c r="T694">
        <v>4.2</v>
      </c>
      <c r="U694">
        <v>13.5</v>
      </c>
      <c r="V694">
        <v>6.5</v>
      </c>
      <c r="W694">
        <v>15</v>
      </c>
      <c r="X694">
        <v>0</v>
      </c>
      <c r="Y694">
        <v>0</v>
      </c>
      <c r="Z694">
        <v>0</v>
      </c>
      <c r="AA694">
        <v>0</v>
      </c>
      <c r="AB694">
        <v>11</v>
      </c>
      <c r="AC694">
        <v>0</v>
      </c>
      <c r="AD694">
        <v>8</v>
      </c>
      <c r="AE694">
        <v>0</v>
      </c>
      <c r="AY694" s="59"/>
    </row>
    <row r="695" spans="1:51">
      <c r="A695" s="19">
        <v>43650</v>
      </c>
      <c r="B695" t="s">
        <v>70</v>
      </c>
      <c r="C695" s="19">
        <v>43984</v>
      </c>
      <c r="D695">
        <v>16</v>
      </c>
      <c r="E695">
        <v>34.700000000000003</v>
      </c>
      <c r="F695">
        <v>0</v>
      </c>
      <c r="G695">
        <v>1.7</v>
      </c>
      <c r="H695">
        <v>8.5</v>
      </c>
      <c r="I695">
        <v>2.8</v>
      </c>
      <c r="J695">
        <v>14.7</v>
      </c>
      <c r="K695">
        <v>0</v>
      </c>
      <c r="L695">
        <v>16.399999999999999</v>
      </c>
      <c r="M695">
        <v>0.5</v>
      </c>
      <c r="N695">
        <v>38.9</v>
      </c>
      <c r="O695">
        <v>0</v>
      </c>
      <c r="P695">
        <v>4.9000000000000004</v>
      </c>
      <c r="Q695">
        <v>8.5</v>
      </c>
      <c r="R695">
        <v>5.5</v>
      </c>
      <c r="S695">
        <v>12.5</v>
      </c>
      <c r="T695">
        <v>4.5999999999999996</v>
      </c>
      <c r="U695">
        <v>14</v>
      </c>
      <c r="V695">
        <v>4.5</v>
      </c>
      <c r="W695">
        <v>10</v>
      </c>
      <c r="X695">
        <v>0</v>
      </c>
      <c r="Y695">
        <v>0</v>
      </c>
      <c r="Z695">
        <v>0</v>
      </c>
      <c r="AA695">
        <v>0</v>
      </c>
      <c r="AB695">
        <v>2</v>
      </c>
      <c r="AC695">
        <v>0</v>
      </c>
      <c r="AD695">
        <v>4</v>
      </c>
      <c r="AE695">
        <v>0</v>
      </c>
      <c r="AY695" s="59"/>
    </row>
    <row r="696" spans="1:51">
      <c r="A696" s="19">
        <v>43650</v>
      </c>
      <c r="B696" t="s">
        <v>71</v>
      </c>
      <c r="C696" s="19">
        <v>43988</v>
      </c>
      <c r="D696">
        <v>7</v>
      </c>
      <c r="E696">
        <v>36.1</v>
      </c>
      <c r="F696">
        <v>0</v>
      </c>
      <c r="G696">
        <v>2</v>
      </c>
      <c r="H696">
        <v>6.5</v>
      </c>
      <c r="I696">
        <v>1.3</v>
      </c>
      <c r="J696">
        <v>20.100000000000001</v>
      </c>
      <c r="K696">
        <v>0</v>
      </c>
      <c r="L696">
        <v>14.9</v>
      </c>
      <c r="M696">
        <v>1.2</v>
      </c>
      <c r="N696">
        <v>40</v>
      </c>
      <c r="O696">
        <v>0</v>
      </c>
      <c r="P696">
        <v>4.7</v>
      </c>
      <c r="Q696">
        <v>6.6</v>
      </c>
      <c r="R696">
        <v>4.9000000000000004</v>
      </c>
      <c r="S696">
        <v>17.100000000000001</v>
      </c>
      <c r="T696">
        <v>4</v>
      </c>
      <c r="U696">
        <v>12.6</v>
      </c>
      <c r="V696">
        <v>4.9000000000000004</v>
      </c>
      <c r="W696">
        <v>4</v>
      </c>
      <c r="X696">
        <v>0</v>
      </c>
      <c r="Y696">
        <v>0</v>
      </c>
      <c r="Z696">
        <v>0</v>
      </c>
      <c r="AA696">
        <v>0</v>
      </c>
      <c r="AB696">
        <v>2</v>
      </c>
      <c r="AC696">
        <v>0</v>
      </c>
      <c r="AD696">
        <v>1</v>
      </c>
      <c r="AE696">
        <v>0</v>
      </c>
      <c r="AY696" s="59"/>
    </row>
    <row r="697" spans="1:51">
      <c r="A697" s="19">
        <v>43650</v>
      </c>
      <c r="B697" t="s">
        <v>73</v>
      </c>
      <c r="C697" s="19">
        <v>44013</v>
      </c>
      <c r="D697">
        <v>41</v>
      </c>
      <c r="E697">
        <v>34.799999999999997</v>
      </c>
      <c r="F697">
        <v>0</v>
      </c>
      <c r="G697">
        <v>2.2999999999999998</v>
      </c>
      <c r="H697">
        <v>7.7</v>
      </c>
      <c r="I697">
        <v>1.9</v>
      </c>
      <c r="J697">
        <v>18.5</v>
      </c>
      <c r="K697">
        <v>0</v>
      </c>
      <c r="L697">
        <v>15.3</v>
      </c>
      <c r="M697">
        <v>1.7</v>
      </c>
      <c r="N697">
        <v>44.3</v>
      </c>
      <c r="O697">
        <v>0</v>
      </c>
      <c r="P697">
        <v>3.2</v>
      </c>
      <c r="Q697">
        <v>6.9</v>
      </c>
      <c r="R697">
        <v>3.5</v>
      </c>
      <c r="S697">
        <v>18.5</v>
      </c>
      <c r="T697">
        <v>2.4</v>
      </c>
      <c r="U697">
        <v>14.4</v>
      </c>
      <c r="V697">
        <v>3.1</v>
      </c>
      <c r="W697">
        <v>2051</v>
      </c>
      <c r="X697">
        <v>0</v>
      </c>
      <c r="Y697">
        <v>5</v>
      </c>
      <c r="Z697">
        <v>71</v>
      </c>
      <c r="AA697">
        <v>7</v>
      </c>
      <c r="AB697">
        <v>1067</v>
      </c>
      <c r="AC697">
        <v>0</v>
      </c>
      <c r="AD697">
        <v>778</v>
      </c>
      <c r="AE697">
        <v>0</v>
      </c>
      <c r="AY697" s="59"/>
    </row>
    <row r="698" spans="1:51">
      <c r="A698" s="19">
        <v>43653</v>
      </c>
      <c r="B698" t="s">
        <v>15</v>
      </c>
      <c r="C698" s="19">
        <v>43864</v>
      </c>
      <c r="D698">
        <v>41</v>
      </c>
      <c r="E698">
        <v>27.1</v>
      </c>
      <c r="F698">
        <v>0</v>
      </c>
      <c r="G698">
        <v>1.7</v>
      </c>
      <c r="H698">
        <v>13</v>
      </c>
      <c r="I698">
        <v>2.8</v>
      </c>
      <c r="J698">
        <v>16.5</v>
      </c>
      <c r="K698">
        <v>0</v>
      </c>
      <c r="L698">
        <v>17.5</v>
      </c>
      <c r="M698">
        <v>1</v>
      </c>
      <c r="N698">
        <v>34.5</v>
      </c>
      <c r="O698">
        <v>0</v>
      </c>
      <c r="P698">
        <v>4.2</v>
      </c>
      <c r="Q698">
        <v>12</v>
      </c>
      <c r="R698">
        <v>5</v>
      </c>
      <c r="S698">
        <v>15.8</v>
      </c>
      <c r="T698">
        <v>3.4</v>
      </c>
      <c r="U698">
        <v>16.899999999999999</v>
      </c>
      <c r="V698">
        <v>4.0999999999999996</v>
      </c>
      <c r="W698">
        <v>17</v>
      </c>
      <c r="X698">
        <v>0</v>
      </c>
      <c r="Y698">
        <v>0</v>
      </c>
      <c r="Z698">
        <v>3</v>
      </c>
      <c r="AA698">
        <v>0</v>
      </c>
      <c r="AB698">
        <v>10</v>
      </c>
      <c r="AC698">
        <v>0</v>
      </c>
      <c r="AD698">
        <v>11</v>
      </c>
      <c r="AE698">
        <v>0</v>
      </c>
      <c r="AY698" s="59"/>
    </row>
    <row r="699" spans="1:51">
      <c r="A699" s="19">
        <v>43653</v>
      </c>
      <c r="B699" t="s">
        <v>16</v>
      </c>
      <c r="C699" s="19">
        <v>43872</v>
      </c>
      <c r="D699">
        <v>24</v>
      </c>
      <c r="E699">
        <v>29.5</v>
      </c>
      <c r="F699">
        <v>0</v>
      </c>
      <c r="G699">
        <v>2.2000000000000002</v>
      </c>
      <c r="H699">
        <v>10.4</v>
      </c>
      <c r="I699">
        <v>1.7</v>
      </c>
      <c r="J699">
        <v>18.100000000000001</v>
      </c>
      <c r="K699">
        <v>0</v>
      </c>
      <c r="L699">
        <v>16.3</v>
      </c>
      <c r="M699">
        <v>1.5</v>
      </c>
      <c r="N699">
        <v>38.6</v>
      </c>
      <c r="O699">
        <v>0</v>
      </c>
      <c r="P699">
        <v>4.5999999999999996</v>
      </c>
      <c r="Q699">
        <v>9.4</v>
      </c>
      <c r="R699">
        <v>4</v>
      </c>
      <c r="S699">
        <v>17.100000000000001</v>
      </c>
      <c r="T699">
        <v>3.3</v>
      </c>
      <c r="U699">
        <v>14.8</v>
      </c>
      <c r="V699">
        <v>4.0999999999999996</v>
      </c>
      <c r="W699">
        <v>11</v>
      </c>
      <c r="X699">
        <v>0</v>
      </c>
      <c r="Y699">
        <v>0</v>
      </c>
      <c r="Z699">
        <v>1</v>
      </c>
      <c r="AA699">
        <v>0</v>
      </c>
      <c r="AB699">
        <v>7</v>
      </c>
      <c r="AC699">
        <v>0</v>
      </c>
      <c r="AD699">
        <v>6</v>
      </c>
      <c r="AE699">
        <v>0</v>
      </c>
      <c r="AY699" s="59"/>
    </row>
    <row r="700" spans="1:51">
      <c r="A700" s="19">
        <v>43653</v>
      </c>
      <c r="B700" t="s">
        <v>17</v>
      </c>
      <c r="C700" s="19">
        <v>43883</v>
      </c>
      <c r="D700">
        <v>36</v>
      </c>
      <c r="E700">
        <v>31.5</v>
      </c>
      <c r="F700">
        <v>0</v>
      </c>
      <c r="G700">
        <v>1.2</v>
      </c>
      <c r="H700">
        <v>6.7</v>
      </c>
      <c r="I700">
        <v>1</v>
      </c>
      <c r="J700">
        <v>16.3</v>
      </c>
      <c r="K700">
        <v>0</v>
      </c>
      <c r="L700">
        <v>19.100000000000001</v>
      </c>
      <c r="M700">
        <v>2.7</v>
      </c>
      <c r="N700">
        <v>40.799999999999997</v>
      </c>
      <c r="O700">
        <v>0</v>
      </c>
      <c r="P700">
        <v>4.2</v>
      </c>
      <c r="Q700">
        <v>6.6</v>
      </c>
      <c r="R700">
        <v>3.8</v>
      </c>
      <c r="S700">
        <v>14.2</v>
      </c>
      <c r="T700">
        <v>3.5</v>
      </c>
      <c r="U700">
        <v>17.600000000000001</v>
      </c>
      <c r="V700">
        <v>4.7</v>
      </c>
      <c r="W700">
        <v>17</v>
      </c>
      <c r="X700">
        <v>0</v>
      </c>
      <c r="Y700">
        <v>0</v>
      </c>
      <c r="Z700">
        <v>0</v>
      </c>
      <c r="AA700">
        <v>0</v>
      </c>
      <c r="AB700">
        <v>9</v>
      </c>
      <c r="AC700">
        <v>0</v>
      </c>
      <c r="AD700">
        <v>10</v>
      </c>
      <c r="AE700">
        <v>0</v>
      </c>
      <c r="AY700" s="59"/>
    </row>
    <row r="701" spans="1:51">
      <c r="A701" s="19">
        <v>43653</v>
      </c>
      <c r="B701" t="s">
        <v>18</v>
      </c>
      <c r="C701" s="19">
        <v>43890</v>
      </c>
      <c r="D701">
        <v>54</v>
      </c>
      <c r="E701">
        <v>40.700000000000003</v>
      </c>
      <c r="F701">
        <v>0</v>
      </c>
      <c r="G701">
        <v>3.3</v>
      </c>
      <c r="H701">
        <v>4.2</v>
      </c>
      <c r="I701">
        <v>0.6</v>
      </c>
      <c r="J701">
        <v>14.3</v>
      </c>
      <c r="K701">
        <v>0</v>
      </c>
      <c r="L701">
        <v>13.3</v>
      </c>
      <c r="M701">
        <v>0.9</v>
      </c>
      <c r="N701">
        <v>58.1</v>
      </c>
      <c r="O701">
        <v>0</v>
      </c>
      <c r="P701">
        <v>4.3</v>
      </c>
      <c r="Q701">
        <v>4.4000000000000004</v>
      </c>
      <c r="R701">
        <v>3.1</v>
      </c>
      <c r="S701">
        <v>10</v>
      </c>
      <c r="T701">
        <v>2.9</v>
      </c>
      <c r="U701">
        <v>9.9</v>
      </c>
      <c r="V701">
        <v>3.2</v>
      </c>
      <c r="W701">
        <v>42</v>
      </c>
      <c r="X701">
        <v>0</v>
      </c>
      <c r="Y701">
        <v>0</v>
      </c>
      <c r="Z701">
        <v>0</v>
      </c>
      <c r="AA701">
        <v>0</v>
      </c>
      <c r="AB701">
        <v>7</v>
      </c>
      <c r="AC701">
        <v>0</v>
      </c>
      <c r="AD701">
        <v>5</v>
      </c>
      <c r="AE701">
        <v>0</v>
      </c>
      <c r="AY701" s="59"/>
    </row>
    <row r="702" spans="1:51">
      <c r="A702" s="19">
        <v>43653</v>
      </c>
      <c r="B702" t="s">
        <v>19</v>
      </c>
      <c r="C702" s="19">
        <v>43893</v>
      </c>
      <c r="D702">
        <v>52</v>
      </c>
      <c r="E702">
        <v>43</v>
      </c>
      <c r="F702">
        <v>0</v>
      </c>
      <c r="G702">
        <v>4.3</v>
      </c>
      <c r="H702">
        <v>4.5</v>
      </c>
      <c r="I702">
        <v>2</v>
      </c>
      <c r="J702">
        <v>12.4</v>
      </c>
      <c r="K702">
        <v>0</v>
      </c>
      <c r="L702">
        <v>10.9</v>
      </c>
      <c r="M702">
        <v>0.6</v>
      </c>
      <c r="N702">
        <v>62</v>
      </c>
      <c r="O702">
        <v>0</v>
      </c>
      <c r="P702">
        <v>4.4000000000000004</v>
      </c>
      <c r="Q702">
        <v>4.3</v>
      </c>
      <c r="R702">
        <v>3.4</v>
      </c>
      <c r="S702">
        <v>8.4</v>
      </c>
      <c r="T702">
        <v>3.1</v>
      </c>
      <c r="U702">
        <v>7.4</v>
      </c>
      <c r="V702">
        <v>3.2</v>
      </c>
      <c r="W702">
        <v>46</v>
      </c>
      <c r="X702">
        <v>0</v>
      </c>
      <c r="Y702">
        <v>0</v>
      </c>
      <c r="Z702">
        <v>0</v>
      </c>
      <c r="AA702">
        <v>0</v>
      </c>
      <c r="AB702">
        <v>4</v>
      </c>
      <c r="AC702">
        <v>0</v>
      </c>
      <c r="AD702">
        <v>2</v>
      </c>
      <c r="AE702">
        <v>0</v>
      </c>
      <c r="AY702" s="59"/>
    </row>
    <row r="703" spans="1:51">
      <c r="A703" s="19">
        <v>43653</v>
      </c>
      <c r="B703" t="s">
        <v>20</v>
      </c>
      <c r="C703" s="19">
        <v>43893</v>
      </c>
      <c r="D703">
        <v>6</v>
      </c>
      <c r="E703">
        <v>34.5</v>
      </c>
      <c r="F703">
        <v>0</v>
      </c>
      <c r="G703">
        <v>1.9</v>
      </c>
      <c r="H703">
        <v>6.2</v>
      </c>
      <c r="I703">
        <v>1.3</v>
      </c>
      <c r="J703">
        <v>19.2</v>
      </c>
      <c r="K703">
        <v>0</v>
      </c>
      <c r="L703">
        <v>14.2</v>
      </c>
      <c r="M703">
        <v>1.2</v>
      </c>
      <c r="N703">
        <v>45.7</v>
      </c>
      <c r="O703">
        <v>0</v>
      </c>
      <c r="P703">
        <v>4.4000000000000004</v>
      </c>
      <c r="Q703">
        <v>6</v>
      </c>
      <c r="R703">
        <v>3.8</v>
      </c>
      <c r="S703">
        <v>17</v>
      </c>
      <c r="T703">
        <v>3.3</v>
      </c>
      <c r="U703">
        <v>11.8</v>
      </c>
      <c r="V703">
        <v>3.7</v>
      </c>
      <c r="W703">
        <v>3</v>
      </c>
      <c r="X703">
        <v>0</v>
      </c>
      <c r="Y703">
        <v>0</v>
      </c>
      <c r="Z703">
        <v>0</v>
      </c>
      <c r="AA703">
        <v>0</v>
      </c>
      <c r="AB703">
        <v>2</v>
      </c>
      <c r="AC703">
        <v>0</v>
      </c>
      <c r="AD703">
        <v>1</v>
      </c>
      <c r="AE703">
        <v>0</v>
      </c>
      <c r="AY703" s="59"/>
    </row>
    <row r="704" spans="1:51">
      <c r="A704" s="19">
        <v>43653</v>
      </c>
      <c r="B704" t="s">
        <v>21</v>
      </c>
      <c r="C704" s="19">
        <v>43893</v>
      </c>
      <c r="D704">
        <v>31</v>
      </c>
      <c r="E704">
        <v>38.4</v>
      </c>
      <c r="F704">
        <v>0</v>
      </c>
      <c r="G704">
        <v>4.7</v>
      </c>
      <c r="H704">
        <v>7</v>
      </c>
      <c r="I704">
        <v>3.2</v>
      </c>
      <c r="J704">
        <v>14.3</v>
      </c>
      <c r="K704">
        <v>0</v>
      </c>
      <c r="L704">
        <v>8.8000000000000007</v>
      </c>
      <c r="M704">
        <v>0.5</v>
      </c>
      <c r="N704">
        <v>54.4</v>
      </c>
      <c r="O704">
        <v>0</v>
      </c>
      <c r="P704">
        <v>5.2</v>
      </c>
      <c r="Q704">
        <v>6.7</v>
      </c>
      <c r="R704">
        <v>4.3</v>
      </c>
      <c r="S704">
        <v>10.8</v>
      </c>
      <c r="T704">
        <v>3.1</v>
      </c>
      <c r="U704">
        <v>7.4</v>
      </c>
      <c r="V704">
        <v>3.5</v>
      </c>
      <c r="W704">
        <v>26</v>
      </c>
      <c r="X704">
        <v>0</v>
      </c>
      <c r="Y704">
        <v>0</v>
      </c>
      <c r="Z704">
        <v>0</v>
      </c>
      <c r="AA704">
        <v>0</v>
      </c>
      <c r="AB704">
        <v>4</v>
      </c>
      <c r="AC704">
        <v>0</v>
      </c>
      <c r="AD704">
        <v>1</v>
      </c>
      <c r="AE704">
        <v>0</v>
      </c>
      <c r="AY704" s="59"/>
    </row>
    <row r="705" spans="1:51">
      <c r="A705" s="19">
        <v>43653</v>
      </c>
      <c r="B705" t="s">
        <v>22</v>
      </c>
      <c r="C705" s="19">
        <v>43893</v>
      </c>
      <c r="D705">
        <v>416</v>
      </c>
      <c r="E705">
        <v>26.4</v>
      </c>
      <c r="F705">
        <v>0</v>
      </c>
      <c r="G705">
        <v>0.8</v>
      </c>
      <c r="H705">
        <v>9.4</v>
      </c>
      <c r="I705">
        <v>0.5</v>
      </c>
      <c r="J705">
        <v>20.2</v>
      </c>
      <c r="K705">
        <v>0</v>
      </c>
      <c r="L705">
        <v>19.5</v>
      </c>
      <c r="M705">
        <v>2.1</v>
      </c>
      <c r="N705">
        <v>31.2</v>
      </c>
      <c r="O705">
        <v>0</v>
      </c>
      <c r="P705">
        <v>4.5999999999999996</v>
      </c>
      <c r="Q705">
        <v>8.9</v>
      </c>
      <c r="R705">
        <v>3.9</v>
      </c>
      <c r="S705">
        <v>19.399999999999999</v>
      </c>
      <c r="T705">
        <v>3.4</v>
      </c>
      <c r="U705">
        <v>19</v>
      </c>
      <c r="V705">
        <v>4.9000000000000004</v>
      </c>
      <c r="W705">
        <v>163</v>
      </c>
      <c r="X705">
        <v>0</v>
      </c>
      <c r="Y705">
        <v>0</v>
      </c>
      <c r="Z705">
        <v>9</v>
      </c>
      <c r="AA705">
        <v>0</v>
      </c>
      <c r="AB705">
        <v>124</v>
      </c>
      <c r="AC705">
        <v>0</v>
      </c>
      <c r="AD705">
        <v>120</v>
      </c>
      <c r="AE705">
        <v>0</v>
      </c>
      <c r="AY705" s="59"/>
    </row>
    <row r="706" spans="1:51">
      <c r="A706" s="19">
        <v>43653</v>
      </c>
      <c r="B706" t="s">
        <v>23</v>
      </c>
      <c r="C706" s="19">
        <v>43893</v>
      </c>
      <c r="D706">
        <v>67</v>
      </c>
      <c r="E706">
        <v>28.3</v>
      </c>
      <c r="F706">
        <v>0</v>
      </c>
      <c r="G706">
        <v>0.6</v>
      </c>
      <c r="H706">
        <v>6.1</v>
      </c>
      <c r="I706">
        <v>2</v>
      </c>
      <c r="J706">
        <v>21.5</v>
      </c>
      <c r="K706">
        <v>0</v>
      </c>
      <c r="L706">
        <v>15.3</v>
      </c>
      <c r="M706">
        <v>5.2</v>
      </c>
      <c r="N706">
        <v>34.799999999999997</v>
      </c>
      <c r="O706">
        <v>0</v>
      </c>
      <c r="P706">
        <v>4</v>
      </c>
      <c r="Q706">
        <v>6.9</v>
      </c>
      <c r="R706">
        <v>4.3</v>
      </c>
      <c r="S706">
        <v>21.2</v>
      </c>
      <c r="T706">
        <v>3.9</v>
      </c>
      <c r="U706">
        <v>14.3</v>
      </c>
      <c r="V706">
        <v>6.2</v>
      </c>
      <c r="W706">
        <v>29</v>
      </c>
      <c r="X706">
        <v>0</v>
      </c>
      <c r="Y706">
        <v>0</v>
      </c>
      <c r="Z706">
        <v>0</v>
      </c>
      <c r="AA706">
        <v>0</v>
      </c>
      <c r="AB706">
        <v>22</v>
      </c>
      <c r="AC706">
        <v>0</v>
      </c>
      <c r="AD706">
        <v>16</v>
      </c>
      <c r="AE706">
        <v>0</v>
      </c>
      <c r="AY706" s="59"/>
    </row>
    <row r="707" spans="1:51">
      <c r="A707" s="19">
        <v>43653</v>
      </c>
      <c r="B707" t="s">
        <v>24</v>
      </c>
      <c r="C707" s="19">
        <v>43893</v>
      </c>
      <c r="D707">
        <v>13</v>
      </c>
      <c r="E707">
        <v>34.5</v>
      </c>
      <c r="F707">
        <v>0</v>
      </c>
      <c r="G707">
        <v>1.9</v>
      </c>
      <c r="H707">
        <v>6.2</v>
      </c>
      <c r="I707">
        <v>1.3</v>
      </c>
      <c r="J707">
        <v>19.2</v>
      </c>
      <c r="K707">
        <v>0</v>
      </c>
      <c r="L707">
        <v>14.2</v>
      </c>
      <c r="M707">
        <v>1.2</v>
      </c>
      <c r="N707">
        <v>46.3</v>
      </c>
      <c r="O707">
        <v>0</v>
      </c>
      <c r="P707">
        <v>4.2</v>
      </c>
      <c r="Q707">
        <v>5.9</v>
      </c>
      <c r="R707">
        <v>3.6</v>
      </c>
      <c r="S707">
        <v>16.600000000000001</v>
      </c>
      <c r="T707">
        <v>3.1</v>
      </c>
      <c r="U707">
        <v>12</v>
      </c>
      <c r="V707">
        <v>4.0999999999999996</v>
      </c>
      <c r="W707">
        <v>7</v>
      </c>
      <c r="X707">
        <v>0</v>
      </c>
      <c r="Y707">
        <v>0</v>
      </c>
      <c r="Z707">
        <v>0</v>
      </c>
      <c r="AA707">
        <v>0</v>
      </c>
      <c r="AB707">
        <v>4</v>
      </c>
      <c r="AC707">
        <v>0</v>
      </c>
      <c r="AD707">
        <v>2</v>
      </c>
      <c r="AE707">
        <v>0</v>
      </c>
      <c r="AY707" s="59"/>
    </row>
    <row r="708" spans="1:51">
      <c r="A708" s="19">
        <v>43653</v>
      </c>
      <c r="B708" t="s">
        <v>25</v>
      </c>
      <c r="C708" s="19">
        <v>43893</v>
      </c>
      <c r="D708">
        <v>24</v>
      </c>
      <c r="E708">
        <v>25.4</v>
      </c>
      <c r="F708">
        <v>0</v>
      </c>
      <c r="G708">
        <v>2.2999999999999998</v>
      </c>
      <c r="H708">
        <v>8.5</v>
      </c>
      <c r="I708">
        <v>0.9</v>
      </c>
      <c r="J708">
        <v>19.3</v>
      </c>
      <c r="K708">
        <v>0</v>
      </c>
      <c r="L708">
        <v>17.600000000000001</v>
      </c>
      <c r="M708">
        <v>3.6</v>
      </c>
      <c r="N708">
        <v>30.8</v>
      </c>
      <c r="O708">
        <v>0</v>
      </c>
      <c r="P708">
        <v>5</v>
      </c>
      <c r="Q708">
        <v>8.6999999999999993</v>
      </c>
      <c r="R708">
        <v>4.2</v>
      </c>
      <c r="S708">
        <v>19.2</v>
      </c>
      <c r="T708">
        <v>3.9</v>
      </c>
      <c r="U708">
        <v>17.399999999999999</v>
      </c>
      <c r="V708">
        <v>5.8</v>
      </c>
      <c r="W708">
        <v>10</v>
      </c>
      <c r="X708">
        <v>0</v>
      </c>
      <c r="Y708">
        <v>0</v>
      </c>
      <c r="Z708">
        <v>0</v>
      </c>
      <c r="AA708">
        <v>0</v>
      </c>
      <c r="AB708">
        <v>7</v>
      </c>
      <c r="AC708">
        <v>0</v>
      </c>
      <c r="AD708">
        <v>7</v>
      </c>
      <c r="AE708">
        <v>0</v>
      </c>
      <c r="AY708" s="59"/>
    </row>
    <row r="709" spans="1:51">
      <c r="A709" s="19">
        <v>43653</v>
      </c>
      <c r="B709" t="s">
        <v>26</v>
      </c>
      <c r="C709" s="19">
        <v>43893</v>
      </c>
      <c r="D709">
        <v>91</v>
      </c>
      <c r="E709">
        <v>27.2</v>
      </c>
      <c r="F709">
        <v>0</v>
      </c>
      <c r="G709">
        <v>1.7</v>
      </c>
      <c r="H709">
        <v>12.1</v>
      </c>
      <c r="I709">
        <v>0.4</v>
      </c>
      <c r="J709">
        <v>15.7</v>
      </c>
      <c r="K709">
        <v>0</v>
      </c>
      <c r="L709">
        <v>21.2</v>
      </c>
      <c r="M709">
        <v>1.4</v>
      </c>
      <c r="N709">
        <v>32.700000000000003</v>
      </c>
      <c r="O709">
        <v>0</v>
      </c>
      <c r="P709">
        <v>4.7</v>
      </c>
      <c r="Q709">
        <v>10.9</v>
      </c>
      <c r="R709">
        <v>3.9</v>
      </c>
      <c r="S709">
        <v>14.2</v>
      </c>
      <c r="T709">
        <v>3.8</v>
      </c>
      <c r="U709">
        <v>21.6</v>
      </c>
      <c r="V709">
        <v>4.3</v>
      </c>
      <c r="W709">
        <v>36</v>
      </c>
      <c r="X709">
        <v>0</v>
      </c>
      <c r="Y709">
        <v>0</v>
      </c>
      <c r="Z709">
        <v>6</v>
      </c>
      <c r="AA709">
        <v>0</v>
      </c>
      <c r="AB709">
        <v>21</v>
      </c>
      <c r="AC709">
        <v>0</v>
      </c>
      <c r="AD709">
        <v>28</v>
      </c>
      <c r="AE709">
        <v>0</v>
      </c>
      <c r="AY709" s="59"/>
    </row>
    <row r="710" spans="1:51">
      <c r="A710" s="19">
        <v>43653</v>
      </c>
      <c r="B710" t="s">
        <v>27</v>
      </c>
      <c r="C710" s="19">
        <v>43893</v>
      </c>
      <c r="D710">
        <v>75</v>
      </c>
      <c r="E710">
        <v>23.2</v>
      </c>
      <c r="F710">
        <v>0</v>
      </c>
      <c r="G710">
        <v>0.6</v>
      </c>
      <c r="H710">
        <v>8.9</v>
      </c>
      <c r="I710">
        <v>12.5</v>
      </c>
      <c r="J710">
        <v>17</v>
      </c>
      <c r="K710">
        <v>0</v>
      </c>
      <c r="L710">
        <v>16.399999999999999</v>
      </c>
      <c r="M710">
        <v>1.1000000000000001</v>
      </c>
      <c r="N710">
        <v>26.9</v>
      </c>
      <c r="O710">
        <v>0</v>
      </c>
      <c r="P710">
        <v>4.5999999999999996</v>
      </c>
      <c r="Q710">
        <v>9.3000000000000007</v>
      </c>
      <c r="R710">
        <v>12.1</v>
      </c>
      <c r="S710">
        <v>17</v>
      </c>
      <c r="T710">
        <v>4.0999999999999996</v>
      </c>
      <c r="U710">
        <v>16.3</v>
      </c>
      <c r="V710">
        <v>5</v>
      </c>
      <c r="W710">
        <v>28</v>
      </c>
      <c r="X710">
        <v>0</v>
      </c>
      <c r="Y710">
        <v>0</v>
      </c>
      <c r="Z710">
        <v>1</v>
      </c>
      <c r="AA710">
        <v>5</v>
      </c>
      <c r="AB710">
        <v>21</v>
      </c>
      <c r="AC710">
        <v>0</v>
      </c>
      <c r="AD710">
        <v>20</v>
      </c>
      <c r="AE710">
        <v>0</v>
      </c>
      <c r="AY710" s="59"/>
    </row>
    <row r="711" spans="1:51">
      <c r="A711" s="19">
        <v>43653</v>
      </c>
      <c r="B711" t="s">
        <v>28</v>
      </c>
      <c r="C711" s="19">
        <v>43893</v>
      </c>
      <c r="D711">
        <v>110</v>
      </c>
      <c r="E711">
        <v>33.6</v>
      </c>
      <c r="F711">
        <v>0</v>
      </c>
      <c r="G711">
        <v>0.9</v>
      </c>
      <c r="H711">
        <v>6.4</v>
      </c>
      <c r="I711">
        <v>1.4</v>
      </c>
      <c r="J711">
        <v>18.899999999999999</v>
      </c>
      <c r="K711">
        <v>0</v>
      </c>
      <c r="L711">
        <v>15</v>
      </c>
      <c r="M711">
        <v>0.9</v>
      </c>
      <c r="N711">
        <v>44.1</v>
      </c>
      <c r="O711">
        <v>0</v>
      </c>
      <c r="P711">
        <v>4.2</v>
      </c>
      <c r="Q711">
        <v>6.2</v>
      </c>
      <c r="R711">
        <v>4.0999999999999996</v>
      </c>
      <c r="S711">
        <v>17.100000000000001</v>
      </c>
      <c r="T711">
        <v>3.4</v>
      </c>
      <c r="U711">
        <v>12.6</v>
      </c>
      <c r="V711">
        <v>3.8</v>
      </c>
      <c r="W711">
        <v>60</v>
      </c>
      <c r="X711">
        <v>0</v>
      </c>
      <c r="Y711">
        <v>0</v>
      </c>
      <c r="Z711">
        <v>0</v>
      </c>
      <c r="AA711">
        <v>0</v>
      </c>
      <c r="AB711">
        <v>33</v>
      </c>
      <c r="AC711">
        <v>0</v>
      </c>
      <c r="AD711">
        <v>17</v>
      </c>
      <c r="AE711">
        <v>0</v>
      </c>
      <c r="AY711" s="59"/>
    </row>
    <row r="712" spans="1:51">
      <c r="A712" s="19">
        <v>43653</v>
      </c>
      <c r="B712" t="s">
        <v>29</v>
      </c>
      <c r="C712" s="19">
        <v>43893</v>
      </c>
      <c r="D712">
        <v>37</v>
      </c>
      <c r="E712">
        <v>39.5</v>
      </c>
      <c r="F712">
        <v>0</v>
      </c>
      <c r="G712">
        <v>4.2</v>
      </c>
      <c r="H712">
        <v>3.9</v>
      </c>
      <c r="I712">
        <v>2.6</v>
      </c>
      <c r="J712">
        <v>14</v>
      </c>
      <c r="K712">
        <v>2.6</v>
      </c>
      <c r="L712">
        <v>8.6999999999999993</v>
      </c>
      <c r="M712">
        <v>0.5</v>
      </c>
      <c r="N712">
        <v>56.6</v>
      </c>
      <c r="O712">
        <v>0</v>
      </c>
      <c r="P712">
        <v>5</v>
      </c>
      <c r="Q712">
        <v>4.5999999999999996</v>
      </c>
      <c r="R712">
        <v>4</v>
      </c>
      <c r="S712">
        <v>10.5</v>
      </c>
      <c r="T712">
        <v>4.0999999999999996</v>
      </c>
      <c r="U712">
        <v>6.9</v>
      </c>
      <c r="V712">
        <v>3.6</v>
      </c>
      <c r="W712">
        <v>32</v>
      </c>
      <c r="X712">
        <v>0</v>
      </c>
      <c r="Y712">
        <v>0</v>
      </c>
      <c r="Z712">
        <v>0</v>
      </c>
      <c r="AA712">
        <v>0</v>
      </c>
      <c r="AB712">
        <v>4</v>
      </c>
      <c r="AC712">
        <v>0</v>
      </c>
      <c r="AD712">
        <v>1</v>
      </c>
      <c r="AE712">
        <v>0</v>
      </c>
      <c r="AY712" s="59"/>
    </row>
    <row r="713" spans="1:51">
      <c r="A713" s="19">
        <v>43653</v>
      </c>
      <c r="B713" t="s">
        <v>30</v>
      </c>
      <c r="C713" s="19">
        <v>43893</v>
      </c>
      <c r="D713">
        <v>64</v>
      </c>
      <c r="E713">
        <v>39.4</v>
      </c>
      <c r="F713">
        <v>0</v>
      </c>
      <c r="G713">
        <v>3.6</v>
      </c>
      <c r="H713">
        <v>6.6</v>
      </c>
      <c r="I713">
        <v>2.7</v>
      </c>
      <c r="J713">
        <v>14.3</v>
      </c>
      <c r="K713">
        <v>0</v>
      </c>
      <c r="L713">
        <v>10.199999999999999</v>
      </c>
      <c r="M713">
        <v>0.4</v>
      </c>
      <c r="N713">
        <v>55.6</v>
      </c>
      <c r="O713">
        <v>0</v>
      </c>
      <c r="P713">
        <v>4.5</v>
      </c>
      <c r="Q713">
        <v>6.1</v>
      </c>
      <c r="R713">
        <v>3.9</v>
      </c>
      <c r="S713">
        <v>10.7</v>
      </c>
      <c r="T713">
        <v>3.1</v>
      </c>
      <c r="U713">
        <v>8</v>
      </c>
      <c r="V713">
        <v>3.4</v>
      </c>
      <c r="W713">
        <v>54</v>
      </c>
      <c r="X713">
        <v>0</v>
      </c>
      <c r="Y713">
        <v>0</v>
      </c>
      <c r="Z713">
        <v>0</v>
      </c>
      <c r="AA713">
        <v>0</v>
      </c>
      <c r="AB713">
        <v>8</v>
      </c>
      <c r="AC713">
        <v>0</v>
      </c>
      <c r="AD713">
        <v>2</v>
      </c>
      <c r="AE713">
        <v>0</v>
      </c>
      <c r="AY713" s="59"/>
    </row>
    <row r="714" spans="1:51">
      <c r="A714" s="19">
        <v>43653</v>
      </c>
      <c r="B714" t="s">
        <v>31</v>
      </c>
      <c r="C714" s="19">
        <v>43893</v>
      </c>
      <c r="D714">
        <v>228</v>
      </c>
      <c r="E714">
        <v>31.5</v>
      </c>
      <c r="F714">
        <v>0</v>
      </c>
      <c r="G714">
        <v>1</v>
      </c>
      <c r="H714">
        <v>7.1</v>
      </c>
      <c r="I714">
        <v>1.1000000000000001</v>
      </c>
      <c r="J714">
        <v>17.600000000000001</v>
      </c>
      <c r="K714">
        <v>0</v>
      </c>
      <c r="L714">
        <v>16.899999999999999</v>
      </c>
      <c r="M714">
        <v>1.9</v>
      </c>
      <c r="N714">
        <v>40.5</v>
      </c>
      <c r="O714">
        <v>0</v>
      </c>
      <c r="P714">
        <v>3.7</v>
      </c>
      <c r="Q714">
        <v>7.1</v>
      </c>
      <c r="R714">
        <v>4.0999999999999996</v>
      </c>
      <c r="S714">
        <v>15.9</v>
      </c>
      <c r="T714">
        <v>3.5</v>
      </c>
      <c r="U714">
        <v>15.8</v>
      </c>
      <c r="V714">
        <v>4.3</v>
      </c>
      <c r="W714">
        <v>108</v>
      </c>
      <c r="X714">
        <v>0</v>
      </c>
      <c r="Y714">
        <v>0</v>
      </c>
      <c r="Z714">
        <v>2</v>
      </c>
      <c r="AA714">
        <v>0</v>
      </c>
      <c r="AB714">
        <v>60</v>
      </c>
      <c r="AC714">
        <v>0</v>
      </c>
      <c r="AD714">
        <v>58</v>
      </c>
      <c r="AE714">
        <v>0</v>
      </c>
      <c r="AY714" s="59"/>
    </row>
    <row r="715" spans="1:51">
      <c r="A715" s="19">
        <v>43653</v>
      </c>
      <c r="B715" t="s">
        <v>32</v>
      </c>
      <c r="C715" s="19">
        <v>43893</v>
      </c>
      <c r="D715">
        <v>29</v>
      </c>
      <c r="E715">
        <v>31.9</v>
      </c>
      <c r="F715">
        <v>0</v>
      </c>
      <c r="G715">
        <v>0.7</v>
      </c>
      <c r="H715">
        <v>7.6</v>
      </c>
      <c r="I715">
        <v>2.2000000000000002</v>
      </c>
      <c r="J715">
        <v>17</v>
      </c>
      <c r="K715">
        <v>0</v>
      </c>
      <c r="L715">
        <v>15.4</v>
      </c>
      <c r="M715">
        <v>1.2</v>
      </c>
      <c r="N715">
        <v>42.1</v>
      </c>
      <c r="O715">
        <v>0</v>
      </c>
      <c r="P715">
        <v>3.8</v>
      </c>
      <c r="Q715">
        <v>7.2</v>
      </c>
      <c r="R715">
        <v>4.2</v>
      </c>
      <c r="S715">
        <v>15.5</v>
      </c>
      <c r="T715">
        <v>3.6</v>
      </c>
      <c r="U715">
        <v>13.9</v>
      </c>
      <c r="V715">
        <v>4.2</v>
      </c>
      <c r="W715">
        <v>14</v>
      </c>
      <c r="X715">
        <v>0</v>
      </c>
      <c r="Y715">
        <v>0</v>
      </c>
      <c r="Z715">
        <v>0</v>
      </c>
      <c r="AA715">
        <v>0</v>
      </c>
      <c r="AB715">
        <v>8</v>
      </c>
      <c r="AC715">
        <v>0</v>
      </c>
      <c r="AD715">
        <v>7</v>
      </c>
      <c r="AE715">
        <v>0</v>
      </c>
      <c r="AY715" s="59"/>
    </row>
    <row r="716" spans="1:51">
      <c r="A716" s="19">
        <v>43653</v>
      </c>
      <c r="B716" t="s">
        <v>33</v>
      </c>
      <c r="C716" s="19">
        <v>43893</v>
      </c>
      <c r="D716">
        <v>16</v>
      </c>
      <c r="E716">
        <v>22.6</v>
      </c>
      <c r="F716">
        <v>0</v>
      </c>
      <c r="G716">
        <v>1.3</v>
      </c>
      <c r="H716">
        <v>7.9</v>
      </c>
      <c r="I716">
        <v>1.3</v>
      </c>
      <c r="J716">
        <v>29.5</v>
      </c>
      <c r="K716">
        <v>0</v>
      </c>
      <c r="L716">
        <v>14.7</v>
      </c>
      <c r="M716">
        <v>2.2999999999999998</v>
      </c>
      <c r="N716">
        <v>23.3</v>
      </c>
      <c r="O716">
        <v>0</v>
      </c>
      <c r="P716">
        <v>4.0999999999999996</v>
      </c>
      <c r="Q716">
        <v>7.7</v>
      </c>
      <c r="R716">
        <v>4.2</v>
      </c>
      <c r="S716">
        <v>35.299999999999997</v>
      </c>
      <c r="T716">
        <v>3.6</v>
      </c>
      <c r="U716">
        <v>13</v>
      </c>
      <c r="V716">
        <v>4.8</v>
      </c>
      <c r="W716">
        <v>6</v>
      </c>
      <c r="X716">
        <v>0</v>
      </c>
      <c r="Y716">
        <v>0</v>
      </c>
      <c r="Z716">
        <v>0</v>
      </c>
      <c r="AA716">
        <v>0</v>
      </c>
      <c r="AB716">
        <v>8</v>
      </c>
      <c r="AC716">
        <v>0</v>
      </c>
      <c r="AD716">
        <v>2</v>
      </c>
      <c r="AE716">
        <v>0</v>
      </c>
      <c r="AY716" s="59"/>
    </row>
    <row r="717" spans="1:51">
      <c r="A717" s="19">
        <v>43653</v>
      </c>
      <c r="B717" t="s">
        <v>34</v>
      </c>
      <c r="C717" s="19">
        <v>43893</v>
      </c>
      <c r="D717">
        <v>99</v>
      </c>
      <c r="E717">
        <v>34.5</v>
      </c>
      <c r="F717">
        <v>0</v>
      </c>
      <c r="G717">
        <v>2.2000000000000002</v>
      </c>
      <c r="H717">
        <v>8.5</v>
      </c>
      <c r="I717">
        <v>1.4</v>
      </c>
      <c r="J717">
        <v>16.2</v>
      </c>
      <c r="K717">
        <v>0</v>
      </c>
      <c r="L717">
        <v>14.5</v>
      </c>
      <c r="M717">
        <v>0.9</v>
      </c>
      <c r="N717">
        <v>46.5</v>
      </c>
      <c r="O717">
        <v>0</v>
      </c>
      <c r="P717">
        <v>4.4000000000000004</v>
      </c>
      <c r="Q717">
        <v>7.5</v>
      </c>
      <c r="R717">
        <v>3.8</v>
      </c>
      <c r="S717">
        <v>13.5</v>
      </c>
      <c r="T717">
        <v>3.9</v>
      </c>
      <c r="U717">
        <v>12.1</v>
      </c>
      <c r="V717">
        <v>4.0999999999999996</v>
      </c>
      <c r="W717">
        <v>58</v>
      </c>
      <c r="X717">
        <v>0</v>
      </c>
      <c r="Y717">
        <v>0</v>
      </c>
      <c r="Z717">
        <v>1</v>
      </c>
      <c r="AA717">
        <v>0</v>
      </c>
      <c r="AB717">
        <v>27</v>
      </c>
      <c r="AC717">
        <v>0</v>
      </c>
      <c r="AD717">
        <v>13</v>
      </c>
      <c r="AE717">
        <v>0</v>
      </c>
      <c r="AY717" s="59"/>
    </row>
    <row r="718" spans="1:51">
      <c r="A718" s="19">
        <v>43653</v>
      </c>
      <c r="B718" t="s">
        <v>35</v>
      </c>
      <c r="C718" s="19">
        <v>43900</v>
      </c>
      <c r="D718">
        <v>20</v>
      </c>
      <c r="E718">
        <v>35.200000000000003</v>
      </c>
      <c r="F718">
        <v>0</v>
      </c>
      <c r="G718">
        <v>0.1</v>
      </c>
      <c r="H718">
        <v>7.5</v>
      </c>
      <c r="I718">
        <v>4.0999999999999996</v>
      </c>
      <c r="J718">
        <v>13.7</v>
      </c>
      <c r="K718">
        <v>0</v>
      </c>
      <c r="L718">
        <v>15.7</v>
      </c>
      <c r="M718">
        <v>0</v>
      </c>
      <c r="N718">
        <v>47</v>
      </c>
      <c r="O718">
        <v>0</v>
      </c>
      <c r="P718">
        <v>4</v>
      </c>
      <c r="Q718">
        <v>7</v>
      </c>
      <c r="R718">
        <v>5</v>
      </c>
      <c r="S718">
        <v>11.3</v>
      </c>
      <c r="T718">
        <v>3.5</v>
      </c>
      <c r="U718">
        <v>13.2</v>
      </c>
      <c r="V718">
        <v>3.5</v>
      </c>
      <c r="W718">
        <v>12</v>
      </c>
      <c r="X718">
        <v>0</v>
      </c>
      <c r="Y718">
        <v>0</v>
      </c>
      <c r="Z718">
        <v>0</v>
      </c>
      <c r="AA718">
        <v>0</v>
      </c>
      <c r="AB718">
        <v>2</v>
      </c>
      <c r="AC718">
        <v>0</v>
      </c>
      <c r="AD718">
        <v>6</v>
      </c>
      <c r="AE718">
        <v>0</v>
      </c>
      <c r="AY718" s="59"/>
    </row>
    <row r="719" spans="1:51">
      <c r="A719" s="19">
        <v>43653</v>
      </c>
      <c r="B719" t="s">
        <v>36</v>
      </c>
      <c r="C719" s="19">
        <v>43900</v>
      </c>
      <c r="D719">
        <v>125</v>
      </c>
      <c r="E719">
        <v>34.799999999999997</v>
      </c>
      <c r="F719">
        <v>0</v>
      </c>
      <c r="G719">
        <v>0.6</v>
      </c>
      <c r="H719">
        <v>6.8</v>
      </c>
      <c r="I719">
        <v>2.9</v>
      </c>
      <c r="J719">
        <v>19.3</v>
      </c>
      <c r="K719">
        <v>0</v>
      </c>
      <c r="L719">
        <v>14.3</v>
      </c>
      <c r="M719">
        <v>0.9</v>
      </c>
      <c r="N719">
        <v>45.3</v>
      </c>
      <c r="O719">
        <v>0</v>
      </c>
      <c r="P719">
        <v>3.7</v>
      </c>
      <c r="Q719">
        <v>6.6</v>
      </c>
      <c r="R719">
        <v>4.5999999999999996</v>
      </c>
      <c r="S719">
        <v>16.899999999999999</v>
      </c>
      <c r="T719">
        <v>3.4</v>
      </c>
      <c r="U719">
        <v>11.9</v>
      </c>
      <c r="V719">
        <v>3.9</v>
      </c>
      <c r="W719">
        <v>69</v>
      </c>
      <c r="X719">
        <v>0</v>
      </c>
      <c r="Y719">
        <v>0</v>
      </c>
      <c r="Z719">
        <v>1</v>
      </c>
      <c r="AA719">
        <v>0</v>
      </c>
      <c r="AB719">
        <v>39</v>
      </c>
      <c r="AC719">
        <v>0</v>
      </c>
      <c r="AD719">
        <v>16</v>
      </c>
      <c r="AE719">
        <v>0</v>
      </c>
      <c r="AY719" s="59"/>
    </row>
    <row r="720" spans="1:51">
      <c r="A720" s="19">
        <v>43653</v>
      </c>
      <c r="B720" t="s">
        <v>37</v>
      </c>
      <c r="C720" s="19">
        <v>43900</v>
      </c>
      <c r="D720">
        <v>36</v>
      </c>
      <c r="E720">
        <v>46.8</v>
      </c>
      <c r="F720">
        <v>0</v>
      </c>
      <c r="G720">
        <v>3.5</v>
      </c>
      <c r="H720">
        <v>3.5</v>
      </c>
      <c r="I720">
        <v>1.2</v>
      </c>
      <c r="J720">
        <v>12.1</v>
      </c>
      <c r="K720">
        <v>0</v>
      </c>
      <c r="L720">
        <v>10.199999999999999</v>
      </c>
      <c r="M720">
        <v>0.5</v>
      </c>
      <c r="N720">
        <v>67.599999999999994</v>
      </c>
      <c r="O720">
        <v>0</v>
      </c>
      <c r="P720">
        <v>3.5</v>
      </c>
      <c r="Q720">
        <v>3.7</v>
      </c>
      <c r="R720">
        <v>2.7</v>
      </c>
      <c r="S720">
        <v>7.5</v>
      </c>
      <c r="T720">
        <v>2.4</v>
      </c>
      <c r="U720">
        <v>6.3</v>
      </c>
      <c r="V720">
        <v>2.8</v>
      </c>
      <c r="W720">
        <v>33</v>
      </c>
      <c r="X720">
        <v>0</v>
      </c>
      <c r="Y720">
        <v>0</v>
      </c>
      <c r="Z720">
        <v>0</v>
      </c>
      <c r="AA720">
        <v>0</v>
      </c>
      <c r="AB720">
        <v>2</v>
      </c>
      <c r="AC720">
        <v>0</v>
      </c>
      <c r="AD720">
        <v>1</v>
      </c>
      <c r="AE720">
        <v>0</v>
      </c>
      <c r="AY720" s="59"/>
    </row>
    <row r="721" spans="1:51">
      <c r="A721" s="19">
        <v>43653</v>
      </c>
      <c r="B721" t="s">
        <v>38</v>
      </c>
      <c r="C721" s="19">
        <v>43900</v>
      </c>
      <c r="D721">
        <v>68</v>
      </c>
      <c r="E721">
        <v>39.799999999999997</v>
      </c>
      <c r="F721">
        <v>0</v>
      </c>
      <c r="G721">
        <v>2.7</v>
      </c>
      <c r="H721">
        <v>5.3</v>
      </c>
      <c r="I721">
        <v>2.6</v>
      </c>
      <c r="J721">
        <v>15.4</v>
      </c>
      <c r="K721">
        <v>0</v>
      </c>
      <c r="L721">
        <v>11.4</v>
      </c>
      <c r="M721">
        <v>0.5</v>
      </c>
      <c r="N721">
        <v>55.3</v>
      </c>
      <c r="O721">
        <v>0</v>
      </c>
      <c r="P721">
        <v>4.3</v>
      </c>
      <c r="Q721">
        <v>5.4</v>
      </c>
      <c r="R721">
        <v>3.9</v>
      </c>
      <c r="S721">
        <v>11.7</v>
      </c>
      <c r="T721">
        <v>3.2</v>
      </c>
      <c r="U721">
        <v>8.8000000000000007</v>
      </c>
      <c r="V721">
        <v>3.3</v>
      </c>
      <c r="W721">
        <v>47</v>
      </c>
      <c r="X721">
        <v>0</v>
      </c>
      <c r="Y721">
        <v>0</v>
      </c>
      <c r="Z721">
        <v>0</v>
      </c>
      <c r="AA721">
        <v>0</v>
      </c>
      <c r="AB721">
        <v>18</v>
      </c>
      <c r="AC721">
        <v>0</v>
      </c>
      <c r="AD721">
        <v>3</v>
      </c>
      <c r="AE721">
        <v>0</v>
      </c>
      <c r="AY721" s="59"/>
    </row>
    <row r="722" spans="1:51">
      <c r="A722" s="19">
        <v>43653</v>
      </c>
      <c r="B722" t="s">
        <v>39</v>
      </c>
      <c r="C722" s="19">
        <v>43900</v>
      </c>
      <c r="D722">
        <v>14</v>
      </c>
      <c r="E722">
        <v>33.6</v>
      </c>
      <c r="F722">
        <v>0</v>
      </c>
      <c r="G722">
        <v>1.3</v>
      </c>
      <c r="H722">
        <v>8.5</v>
      </c>
      <c r="I722">
        <v>3.2</v>
      </c>
      <c r="J722">
        <v>14</v>
      </c>
      <c r="K722">
        <v>0</v>
      </c>
      <c r="L722">
        <v>15.2</v>
      </c>
      <c r="M722">
        <v>0.4</v>
      </c>
      <c r="N722">
        <v>44.3</v>
      </c>
      <c r="O722">
        <v>0</v>
      </c>
      <c r="P722">
        <v>4.3</v>
      </c>
      <c r="Q722">
        <v>8</v>
      </c>
      <c r="R722">
        <v>4.9000000000000004</v>
      </c>
      <c r="S722">
        <v>11.8</v>
      </c>
      <c r="T722">
        <v>3.6</v>
      </c>
      <c r="U722">
        <v>13.8</v>
      </c>
      <c r="V722">
        <v>3.9</v>
      </c>
      <c r="W722">
        <v>8</v>
      </c>
      <c r="X722">
        <v>0</v>
      </c>
      <c r="Y722">
        <v>0</v>
      </c>
      <c r="Z722">
        <v>0</v>
      </c>
      <c r="AA722">
        <v>0</v>
      </c>
      <c r="AB722">
        <v>2</v>
      </c>
      <c r="AC722">
        <v>0</v>
      </c>
      <c r="AD722">
        <v>4</v>
      </c>
      <c r="AE722">
        <v>0</v>
      </c>
      <c r="AY722" s="59"/>
    </row>
    <row r="723" spans="1:51">
      <c r="A723" s="19">
        <v>43653</v>
      </c>
      <c r="B723" t="s">
        <v>40</v>
      </c>
      <c r="C723" s="19">
        <v>43900</v>
      </c>
      <c r="D723">
        <v>89</v>
      </c>
      <c r="E723">
        <v>29.1</v>
      </c>
      <c r="F723">
        <v>0</v>
      </c>
      <c r="G723">
        <v>1</v>
      </c>
      <c r="H723">
        <v>6.3</v>
      </c>
      <c r="I723">
        <v>0.2</v>
      </c>
      <c r="J723">
        <v>23</v>
      </c>
      <c r="K723">
        <v>0</v>
      </c>
      <c r="L723">
        <v>14.5</v>
      </c>
      <c r="M723">
        <v>5.7</v>
      </c>
      <c r="N723">
        <v>35.299999999999997</v>
      </c>
      <c r="O723">
        <v>0</v>
      </c>
      <c r="P723">
        <v>4.4000000000000004</v>
      </c>
      <c r="Q723">
        <v>6.5</v>
      </c>
      <c r="R723">
        <v>3.5</v>
      </c>
      <c r="S723">
        <v>23.2</v>
      </c>
      <c r="T723">
        <v>3.6</v>
      </c>
      <c r="U723">
        <v>12.9</v>
      </c>
      <c r="V723">
        <v>6.5</v>
      </c>
      <c r="W723">
        <v>43</v>
      </c>
      <c r="X723">
        <v>0</v>
      </c>
      <c r="Y723">
        <v>0</v>
      </c>
      <c r="Z723">
        <v>0</v>
      </c>
      <c r="AA723">
        <v>0</v>
      </c>
      <c r="AB723">
        <v>34</v>
      </c>
      <c r="AC723">
        <v>0</v>
      </c>
      <c r="AD723">
        <v>12</v>
      </c>
      <c r="AE723">
        <v>0</v>
      </c>
      <c r="AY723" s="59"/>
    </row>
    <row r="724" spans="1:51">
      <c r="A724" s="19">
        <v>43653</v>
      </c>
      <c r="B724" t="s">
        <v>41</v>
      </c>
      <c r="C724" s="19">
        <v>43904</v>
      </c>
      <c r="D724">
        <v>6</v>
      </c>
      <c r="E724">
        <v>34.5</v>
      </c>
      <c r="F724">
        <v>0</v>
      </c>
      <c r="G724">
        <v>1.9</v>
      </c>
      <c r="H724">
        <v>6.2</v>
      </c>
      <c r="I724">
        <v>1.3</v>
      </c>
      <c r="J724">
        <v>19.2</v>
      </c>
      <c r="K724">
        <v>0</v>
      </c>
      <c r="L724">
        <v>14.2</v>
      </c>
      <c r="M724">
        <v>1.2</v>
      </c>
      <c r="N724">
        <v>45.3</v>
      </c>
      <c r="O724">
        <v>0</v>
      </c>
      <c r="P724">
        <v>4.5999999999999996</v>
      </c>
      <c r="Q724">
        <v>5.8</v>
      </c>
      <c r="R724">
        <v>3.9</v>
      </c>
      <c r="S724">
        <v>17</v>
      </c>
      <c r="T724">
        <v>3.5</v>
      </c>
      <c r="U724">
        <v>11.6</v>
      </c>
      <c r="V724">
        <v>4.0999999999999996</v>
      </c>
      <c r="W724">
        <v>3</v>
      </c>
      <c r="X724">
        <v>0</v>
      </c>
      <c r="Y724">
        <v>0</v>
      </c>
      <c r="Z724">
        <v>0</v>
      </c>
      <c r="AA724">
        <v>0</v>
      </c>
      <c r="AB724">
        <v>2</v>
      </c>
      <c r="AC724">
        <v>0</v>
      </c>
      <c r="AD724">
        <v>1</v>
      </c>
      <c r="AE724">
        <v>0</v>
      </c>
      <c r="AY724" s="59"/>
    </row>
    <row r="725" spans="1:51">
      <c r="A725" s="19">
        <v>43653</v>
      </c>
      <c r="B725" t="s">
        <v>43</v>
      </c>
      <c r="C725" s="19">
        <v>43907</v>
      </c>
      <c r="D725">
        <v>67</v>
      </c>
      <c r="E725">
        <v>32.5</v>
      </c>
      <c r="F725">
        <v>0</v>
      </c>
      <c r="G725">
        <v>0.9</v>
      </c>
      <c r="H725">
        <v>7.8</v>
      </c>
      <c r="I725">
        <v>3</v>
      </c>
      <c r="J725">
        <v>19.5</v>
      </c>
      <c r="K725">
        <v>0</v>
      </c>
      <c r="L725">
        <v>14.9</v>
      </c>
      <c r="M725">
        <v>1.1000000000000001</v>
      </c>
      <c r="N725">
        <v>41.1</v>
      </c>
      <c r="O725">
        <v>0</v>
      </c>
      <c r="P725">
        <v>4.4000000000000004</v>
      </c>
      <c r="Q725">
        <v>7</v>
      </c>
      <c r="R725">
        <v>4.5999999999999996</v>
      </c>
      <c r="S725">
        <v>18.2</v>
      </c>
      <c r="T725">
        <v>3.7</v>
      </c>
      <c r="U725">
        <v>12.8</v>
      </c>
      <c r="V725">
        <v>4</v>
      </c>
      <c r="W725">
        <v>35</v>
      </c>
      <c r="X725">
        <v>0</v>
      </c>
      <c r="Y725">
        <v>0</v>
      </c>
      <c r="Z725">
        <v>1</v>
      </c>
      <c r="AA725">
        <v>0</v>
      </c>
      <c r="AB725">
        <v>21</v>
      </c>
      <c r="AC725">
        <v>0</v>
      </c>
      <c r="AD725">
        <v>10</v>
      </c>
      <c r="AE725">
        <v>0</v>
      </c>
      <c r="AY725" s="59"/>
    </row>
    <row r="726" spans="1:51">
      <c r="A726" s="19">
        <v>43653</v>
      </c>
      <c r="B726" t="s">
        <v>44</v>
      </c>
      <c r="C726" s="19">
        <v>43907</v>
      </c>
      <c r="D726">
        <v>219</v>
      </c>
      <c r="E726">
        <v>33</v>
      </c>
      <c r="F726">
        <v>0</v>
      </c>
      <c r="G726">
        <v>0.6</v>
      </c>
      <c r="H726">
        <v>5</v>
      </c>
      <c r="I726">
        <v>0.3</v>
      </c>
      <c r="J726">
        <v>19.8</v>
      </c>
      <c r="K726">
        <v>0</v>
      </c>
      <c r="L726">
        <v>14.5</v>
      </c>
      <c r="M726">
        <v>3.7</v>
      </c>
      <c r="N726">
        <v>42.1</v>
      </c>
      <c r="O726">
        <v>0</v>
      </c>
      <c r="P726">
        <v>4.3</v>
      </c>
      <c r="Q726">
        <v>5.7</v>
      </c>
      <c r="R726">
        <v>3.6</v>
      </c>
      <c r="S726">
        <v>17.899999999999999</v>
      </c>
      <c r="T726">
        <v>3.8</v>
      </c>
      <c r="U726">
        <v>12.4</v>
      </c>
      <c r="V726">
        <v>5.3</v>
      </c>
      <c r="W726">
        <v>119</v>
      </c>
      <c r="X726">
        <v>0</v>
      </c>
      <c r="Y726">
        <v>0</v>
      </c>
      <c r="Z726">
        <v>0</v>
      </c>
      <c r="AA726">
        <v>0</v>
      </c>
      <c r="AB726">
        <v>71</v>
      </c>
      <c r="AC726">
        <v>0</v>
      </c>
      <c r="AD726">
        <v>29</v>
      </c>
      <c r="AE726">
        <v>0</v>
      </c>
      <c r="AY726" s="59"/>
    </row>
    <row r="727" spans="1:51">
      <c r="A727" s="19">
        <v>43653</v>
      </c>
      <c r="B727" t="s">
        <v>45</v>
      </c>
      <c r="C727" s="19">
        <v>43907</v>
      </c>
      <c r="D727">
        <v>155</v>
      </c>
      <c r="E727">
        <v>38.799999999999997</v>
      </c>
      <c r="F727">
        <v>0</v>
      </c>
      <c r="G727">
        <v>1.4</v>
      </c>
      <c r="H727">
        <v>6.8</v>
      </c>
      <c r="I727">
        <v>0.9</v>
      </c>
      <c r="J727">
        <v>14.5</v>
      </c>
      <c r="K727">
        <v>0</v>
      </c>
      <c r="L727">
        <v>13.8</v>
      </c>
      <c r="M727">
        <v>1.1000000000000001</v>
      </c>
      <c r="N727">
        <v>52.6</v>
      </c>
      <c r="O727">
        <v>0</v>
      </c>
      <c r="P727">
        <v>3.7</v>
      </c>
      <c r="Q727">
        <v>6.1</v>
      </c>
      <c r="R727">
        <v>3.4</v>
      </c>
      <c r="S727">
        <v>11.4</v>
      </c>
      <c r="T727">
        <v>3.4</v>
      </c>
      <c r="U727">
        <v>10.7</v>
      </c>
      <c r="V727">
        <v>4</v>
      </c>
      <c r="W727">
        <v>117</v>
      </c>
      <c r="X727">
        <v>0</v>
      </c>
      <c r="Y727">
        <v>0</v>
      </c>
      <c r="Z727">
        <v>1</v>
      </c>
      <c r="AA727">
        <v>0</v>
      </c>
      <c r="AB727">
        <v>20</v>
      </c>
      <c r="AC727">
        <v>0</v>
      </c>
      <c r="AD727">
        <v>17</v>
      </c>
      <c r="AE727">
        <v>0</v>
      </c>
      <c r="AY727" s="59"/>
    </row>
    <row r="728" spans="1:51">
      <c r="A728" s="19">
        <v>43653</v>
      </c>
      <c r="B728" t="s">
        <v>42</v>
      </c>
      <c r="C728" s="19">
        <v>43907</v>
      </c>
      <c r="D728">
        <v>136</v>
      </c>
      <c r="E728">
        <v>32.200000000000003</v>
      </c>
      <c r="F728">
        <v>0</v>
      </c>
      <c r="G728">
        <v>0.5</v>
      </c>
      <c r="H728">
        <v>8.6</v>
      </c>
      <c r="I728">
        <v>3.4</v>
      </c>
      <c r="J728">
        <v>20.5</v>
      </c>
      <c r="K728">
        <v>0</v>
      </c>
      <c r="L728">
        <v>13.1</v>
      </c>
      <c r="M728">
        <v>1.4</v>
      </c>
      <c r="N728">
        <v>40.4</v>
      </c>
      <c r="O728">
        <v>0</v>
      </c>
      <c r="P728">
        <v>4.2</v>
      </c>
      <c r="Q728">
        <v>7.5</v>
      </c>
      <c r="R728">
        <v>5</v>
      </c>
      <c r="S728">
        <v>19.5</v>
      </c>
      <c r="T728">
        <v>3.6</v>
      </c>
      <c r="U728">
        <v>11.5</v>
      </c>
      <c r="V728">
        <v>4.4000000000000004</v>
      </c>
      <c r="W728">
        <v>75</v>
      </c>
      <c r="X728">
        <v>0</v>
      </c>
      <c r="Y728">
        <v>0</v>
      </c>
      <c r="Z728">
        <v>2</v>
      </c>
      <c r="AA728">
        <v>0</v>
      </c>
      <c r="AB728">
        <v>47</v>
      </c>
      <c r="AC728">
        <v>0</v>
      </c>
      <c r="AD728">
        <v>12</v>
      </c>
      <c r="AE728">
        <v>0</v>
      </c>
      <c r="AY728" s="59"/>
    </row>
    <row r="729" spans="1:51">
      <c r="A729" s="19">
        <v>43653</v>
      </c>
      <c r="B729" t="s">
        <v>46</v>
      </c>
      <c r="C729" s="19">
        <v>43914</v>
      </c>
      <c r="D729">
        <v>105</v>
      </c>
      <c r="E729">
        <v>38.5</v>
      </c>
      <c r="F729">
        <v>0</v>
      </c>
      <c r="G729">
        <v>3</v>
      </c>
      <c r="H729">
        <v>4.5999999999999996</v>
      </c>
      <c r="I729">
        <v>2.2000000000000002</v>
      </c>
      <c r="J729">
        <v>16.100000000000001</v>
      </c>
      <c r="K729">
        <v>0</v>
      </c>
      <c r="L729">
        <v>13.1</v>
      </c>
      <c r="M729">
        <v>0.5</v>
      </c>
      <c r="N729">
        <v>52.1</v>
      </c>
      <c r="O729">
        <v>0</v>
      </c>
      <c r="P729">
        <v>4.5999999999999996</v>
      </c>
      <c r="Q729">
        <v>5.0999999999999996</v>
      </c>
      <c r="R729">
        <v>4.0999999999999996</v>
      </c>
      <c r="S729">
        <v>12.5</v>
      </c>
      <c r="T729">
        <v>3.6</v>
      </c>
      <c r="U729">
        <v>10.4</v>
      </c>
      <c r="V729">
        <v>3.5</v>
      </c>
      <c r="W729">
        <v>68</v>
      </c>
      <c r="X729">
        <v>0</v>
      </c>
      <c r="Y729">
        <v>0</v>
      </c>
      <c r="Z729">
        <v>0</v>
      </c>
      <c r="AA729">
        <v>0</v>
      </c>
      <c r="AB729">
        <v>28</v>
      </c>
      <c r="AC729">
        <v>0</v>
      </c>
      <c r="AD729">
        <v>9</v>
      </c>
      <c r="AE729">
        <v>0</v>
      </c>
      <c r="AY729" s="59"/>
    </row>
    <row r="730" spans="1:51">
      <c r="A730" s="19">
        <v>43653</v>
      </c>
      <c r="B730" t="s">
        <v>47</v>
      </c>
      <c r="C730" s="19">
        <v>43919</v>
      </c>
      <c r="D730">
        <v>51</v>
      </c>
      <c r="E730">
        <v>34.5</v>
      </c>
      <c r="F730">
        <v>0</v>
      </c>
      <c r="G730">
        <v>1.9</v>
      </c>
      <c r="H730">
        <v>6.2</v>
      </c>
      <c r="I730">
        <v>1.3</v>
      </c>
      <c r="J730">
        <v>19.2</v>
      </c>
      <c r="K730">
        <v>0</v>
      </c>
      <c r="L730">
        <v>14.2</v>
      </c>
      <c r="M730">
        <v>1.2</v>
      </c>
      <c r="N730">
        <v>43.6</v>
      </c>
      <c r="O730">
        <v>0</v>
      </c>
      <c r="P730">
        <v>4.4000000000000004</v>
      </c>
      <c r="Q730">
        <v>6.5</v>
      </c>
      <c r="R730">
        <v>4.2</v>
      </c>
      <c r="S730">
        <v>16.899999999999999</v>
      </c>
      <c r="T730">
        <v>3.6</v>
      </c>
      <c r="U730">
        <v>11.8</v>
      </c>
      <c r="V730">
        <v>4.0999999999999996</v>
      </c>
      <c r="W730">
        <v>29</v>
      </c>
      <c r="X730">
        <v>0</v>
      </c>
      <c r="Y730">
        <v>0</v>
      </c>
      <c r="Z730">
        <v>0</v>
      </c>
      <c r="AA730">
        <v>0</v>
      </c>
      <c r="AB730">
        <v>16</v>
      </c>
      <c r="AC730">
        <v>0</v>
      </c>
      <c r="AD730">
        <v>6</v>
      </c>
      <c r="AE730">
        <v>0</v>
      </c>
      <c r="AY730" s="59"/>
    </row>
    <row r="731" spans="1:51">
      <c r="A731" s="19">
        <v>43653</v>
      </c>
      <c r="B731" t="s">
        <v>48</v>
      </c>
      <c r="C731" s="19">
        <v>43925</v>
      </c>
      <c r="D731">
        <v>15</v>
      </c>
      <c r="E731">
        <v>33.5</v>
      </c>
      <c r="F731">
        <v>0</v>
      </c>
      <c r="G731">
        <v>0.6</v>
      </c>
      <c r="H731">
        <v>7.9</v>
      </c>
      <c r="I731">
        <v>0.9</v>
      </c>
      <c r="J731">
        <v>14.9</v>
      </c>
      <c r="K731">
        <v>0</v>
      </c>
      <c r="L731">
        <v>16.5</v>
      </c>
      <c r="M731">
        <v>0.5</v>
      </c>
      <c r="N731">
        <v>41.7</v>
      </c>
      <c r="O731">
        <v>0</v>
      </c>
      <c r="P731">
        <v>4.3</v>
      </c>
      <c r="Q731">
        <v>7.6</v>
      </c>
      <c r="R731">
        <v>4.2</v>
      </c>
      <c r="S731">
        <v>12.8</v>
      </c>
      <c r="T731">
        <v>3.8</v>
      </c>
      <c r="U731">
        <v>14.6</v>
      </c>
      <c r="V731">
        <v>4.5</v>
      </c>
      <c r="W731">
        <v>9</v>
      </c>
      <c r="X731">
        <v>0</v>
      </c>
      <c r="Y731">
        <v>0</v>
      </c>
      <c r="Z731">
        <v>0</v>
      </c>
      <c r="AA731">
        <v>0</v>
      </c>
      <c r="AB731">
        <v>2</v>
      </c>
      <c r="AC731">
        <v>0</v>
      </c>
      <c r="AD731">
        <v>4</v>
      </c>
      <c r="AE731">
        <v>0</v>
      </c>
      <c r="AY731" s="59"/>
    </row>
    <row r="732" spans="1:51">
      <c r="A732" s="19">
        <v>43653</v>
      </c>
      <c r="B732" t="s">
        <v>49</v>
      </c>
      <c r="C732" s="19">
        <v>43925</v>
      </c>
      <c r="D732">
        <v>24</v>
      </c>
      <c r="E732">
        <v>28.2</v>
      </c>
      <c r="F732">
        <v>0</v>
      </c>
      <c r="G732">
        <v>0.4</v>
      </c>
      <c r="H732">
        <v>7.1</v>
      </c>
      <c r="I732">
        <v>0.2</v>
      </c>
      <c r="J732">
        <v>22.2</v>
      </c>
      <c r="K732">
        <v>0</v>
      </c>
      <c r="L732">
        <v>16.399999999999999</v>
      </c>
      <c r="M732">
        <v>5</v>
      </c>
      <c r="N732">
        <v>32.299999999999997</v>
      </c>
      <c r="O732">
        <v>0</v>
      </c>
      <c r="P732">
        <v>4.3</v>
      </c>
      <c r="Q732">
        <v>7.3</v>
      </c>
      <c r="R732">
        <v>4</v>
      </c>
      <c r="S732">
        <v>22.5</v>
      </c>
      <c r="T732">
        <v>4</v>
      </c>
      <c r="U732">
        <v>14.7</v>
      </c>
      <c r="V732">
        <v>6.5</v>
      </c>
      <c r="W732">
        <v>10</v>
      </c>
      <c r="X732">
        <v>0</v>
      </c>
      <c r="Y732">
        <v>0</v>
      </c>
      <c r="Z732">
        <v>0</v>
      </c>
      <c r="AA732">
        <v>0</v>
      </c>
      <c r="AB732">
        <v>8</v>
      </c>
      <c r="AC732">
        <v>0</v>
      </c>
      <c r="AD732">
        <v>6</v>
      </c>
      <c r="AE732">
        <v>0</v>
      </c>
      <c r="AY732" s="59"/>
    </row>
    <row r="733" spans="1:51">
      <c r="A733" s="19">
        <v>43653</v>
      </c>
      <c r="B733" t="s">
        <v>50</v>
      </c>
      <c r="C733" s="19">
        <v>43925</v>
      </c>
      <c r="D733">
        <v>54</v>
      </c>
      <c r="E733">
        <v>41.2</v>
      </c>
      <c r="F733">
        <v>0</v>
      </c>
      <c r="G733">
        <v>3.9</v>
      </c>
      <c r="H733">
        <v>4.9000000000000004</v>
      </c>
      <c r="I733">
        <v>2.2999999999999998</v>
      </c>
      <c r="J733">
        <v>14.3</v>
      </c>
      <c r="K733">
        <v>0</v>
      </c>
      <c r="L733">
        <v>9.9</v>
      </c>
      <c r="M733">
        <v>0.3</v>
      </c>
      <c r="N733">
        <v>55.8</v>
      </c>
      <c r="O733">
        <v>0</v>
      </c>
      <c r="P733">
        <v>4.9000000000000004</v>
      </c>
      <c r="Q733">
        <v>5</v>
      </c>
      <c r="R733">
        <v>4.2</v>
      </c>
      <c r="S733">
        <v>10.4</v>
      </c>
      <c r="T733">
        <v>3.5</v>
      </c>
      <c r="U733">
        <v>7.7</v>
      </c>
      <c r="V733">
        <v>3.6</v>
      </c>
      <c r="W733">
        <v>45</v>
      </c>
      <c r="X733">
        <v>0</v>
      </c>
      <c r="Y733">
        <v>0</v>
      </c>
      <c r="Z733">
        <v>0</v>
      </c>
      <c r="AA733">
        <v>0</v>
      </c>
      <c r="AB733">
        <v>7</v>
      </c>
      <c r="AC733">
        <v>0</v>
      </c>
      <c r="AD733">
        <v>2</v>
      </c>
      <c r="AE733">
        <v>0</v>
      </c>
      <c r="AY733" s="59"/>
    </row>
    <row r="734" spans="1:51">
      <c r="A734" s="19">
        <v>43653</v>
      </c>
      <c r="B734" t="s">
        <v>51</v>
      </c>
      <c r="C734" s="19">
        <v>43925</v>
      </c>
      <c r="D734">
        <v>14</v>
      </c>
      <c r="E734">
        <v>30.6</v>
      </c>
      <c r="F734">
        <v>0</v>
      </c>
      <c r="G734">
        <v>0.8</v>
      </c>
      <c r="H734">
        <v>8.6</v>
      </c>
      <c r="I734">
        <v>2.2999999999999998</v>
      </c>
      <c r="J734">
        <v>15.8</v>
      </c>
      <c r="K734">
        <v>0</v>
      </c>
      <c r="L734">
        <v>17.3</v>
      </c>
      <c r="M734">
        <v>0.7</v>
      </c>
      <c r="N734">
        <v>37.299999999999997</v>
      </c>
      <c r="O734">
        <v>0</v>
      </c>
      <c r="P734">
        <v>4.8</v>
      </c>
      <c r="Q734">
        <v>8.6</v>
      </c>
      <c r="R734">
        <v>4.8</v>
      </c>
      <c r="S734">
        <v>13.9</v>
      </c>
      <c r="T734">
        <v>3.9</v>
      </c>
      <c r="U734">
        <v>15.9</v>
      </c>
      <c r="V734">
        <v>4.5999999999999996</v>
      </c>
      <c r="W734">
        <v>7</v>
      </c>
      <c r="X734">
        <v>0</v>
      </c>
      <c r="Y734">
        <v>0</v>
      </c>
      <c r="Z734">
        <v>0</v>
      </c>
      <c r="AA734">
        <v>0</v>
      </c>
      <c r="AB734">
        <v>3</v>
      </c>
      <c r="AC734">
        <v>0</v>
      </c>
      <c r="AD734">
        <v>4</v>
      </c>
      <c r="AE734">
        <v>0</v>
      </c>
      <c r="AY734" s="59"/>
    </row>
    <row r="735" spans="1:51">
      <c r="A735" s="19">
        <v>43653</v>
      </c>
      <c r="B735" t="s">
        <v>52</v>
      </c>
      <c r="C735" s="19">
        <v>43928</v>
      </c>
      <c r="D735">
        <v>84</v>
      </c>
      <c r="E735">
        <v>23.9</v>
      </c>
      <c r="F735">
        <v>0</v>
      </c>
      <c r="G735">
        <v>1.6</v>
      </c>
      <c r="H735">
        <v>10.3</v>
      </c>
      <c r="I735">
        <v>2.1</v>
      </c>
      <c r="J735">
        <v>22.8</v>
      </c>
      <c r="K735">
        <v>0</v>
      </c>
      <c r="L735">
        <v>18</v>
      </c>
      <c r="M735">
        <v>0.9</v>
      </c>
      <c r="N735">
        <v>26.4</v>
      </c>
      <c r="O735">
        <v>0</v>
      </c>
      <c r="P735">
        <v>5.0999999999999996</v>
      </c>
      <c r="Q735">
        <v>9.8000000000000007</v>
      </c>
      <c r="R735">
        <v>5.3</v>
      </c>
      <c r="S735">
        <v>23.3</v>
      </c>
      <c r="T735">
        <v>4</v>
      </c>
      <c r="U735">
        <v>16.7</v>
      </c>
      <c r="V735">
        <v>4.8</v>
      </c>
      <c r="W735">
        <v>30</v>
      </c>
      <c r="X735">
        <v>0</v>
      </c>
      <c r="Y735">
        <v>0</v>
      </c>
      <c r="Z735">
        <v>3</v>
      </c>
      <c r="AA735">
        <v>0</v>
      </c>
      <c r="AB735">
        <v>29</v>
      </c>
      <c r="AC735">
        <v>0</v>
      </c>
      <c r="AD735">
        <v>23</v>
      </c>
      <c r="AE735">
        <v>0</v>
      </c>
      <c r="AY735" s="59"/>
    </row>
    <row r="736" spans="1:51">
      <c r="A736" s="19">
        <v>43653</v>
      </c>
      <c r="B736" t="s">
        <v>53</v>
      </c>
      <c r="C736" s="19">
        <v>43949</v>
      </c>
      <c r="D736">
        <v>60</v>
      </c>
      <c r="E736">
        <v>28</v>
      </c>
      <c r="F736">
        <v>0</v>
      </c>
      <c r="G736">
        <v>3</v>
      </c>
      <c r="H736">
        <v>10.1</v>
      </c>
      <c r="I736">
        <v>0.2</v>
      </c>
      <c r="J736">
        <v>20.399999999999999</v>
      </c>
      <c r="K736">
        <v>0</v>
      </c>
      <c r="L736">
        <v>17</v>
      </c>
      <c r="M736">
        <v>1</v>
      </c>
      <c r="N736">
        <v>31.1</v>
      </c>
      <c r="O736">
        <v>0</v>
      </c>
      <c r="P736">
        <v>5.7</v>
      </c>
      <c r="Q736">
        <v>10.1</v>
      </c>
      <c r="R736">
        <v>4.4000000000000004</v>
      </c>
      <c r="S736">
        <v>19.399999999999999</v>
      </c>
      <c r="T736">
        <v>4.3</v>
      </c>
      <c r="U736">
        <v>15.7</v>
      </c>
      <c r="V736">
        <v>5</v>
      </c>
      <c r="W736">
        <v>25</v>
      </c>
      <c r="X736">
        <v>0</v>
      </c>
      <c r="Y736">
        <v>0</v>
      </c>
      <c r="Z736">
        <v>2</v>
      </c>
      <c r="AA736">
        <v>0</v>
      </c>
      <c r="AB736">
        <v>18</v>
      </c>
      <c r="AC736">
        <v>0</v>
      </c>
      <c r="AD736">
        <v>15</v>
      </c>
      <c r="AE736">
        <v>0</v>
      </c>
      <c r="AY736" s="59"/>
    </row>
    <row r="737" spans="1:51">
      <c r="A737" s="19">
        <v>43653</v>
      </c>
      <c r="B737" t="s">
        <v>54</v>
      </c>
      <c r="C737" s="19">
        <v>43949</v>
      </c>
      <c r="D737">
        <v>21</v>
      </c>
      <c r="E737">
        <v>33.5</v>
      </c>
      <c r="F737">
        <v>0</v>
      </c>
      <c r="G737">
        <v>3</v>
      </c>
      <c r="H737">
        <v>9.3000000000000007</v>
      </c>
      <c r="I737">
        <v>0.3</v>
      </c>
      <c r="J737">
        <v>18.3</v>
      </c>
      <c r="K737">
        <v>0</v>
      </c>
      <c r="L737">
        <v>13.7</v>
      </c>
      <c r="M737">
        <v>1</v>
      </c>
      <c r="N737">
        <v>40.200000000000003</v>
      </c>
      <c r="O737">
        <v>0</v>
      </c>
      <c r="P737">
        <v>5.4</v>
      </c>
      <c r="Q737">
        <v>8.6</v>
      </c>
      <c r="R737">
        <v>4</v>
      </c>
      <c r="S737">
        <v>16</v>
      </c>
      <c r="T737">
        <v>4</v>
      </c>
      <c r="U737">
        <v>12.3</v>
      </c>
      <c r="V737">
        <v>4.8</v>
      </c>
      <c r="W737">
        <v>12</v>
      </c>
      <c r="X737">
        <v>0</v>
      </c>
      <c r="Y737">
        <v>0</v>
      </c>
      <c r="Z737">
        <v>0</v>
      </c>
      <c r="AA737">
        <v>0</v>
      </c>
      <c r="AB737">
        <v>7</v>
      </c>
      <c r="AC737">
        <v>0</v>
      </c>
      <c r="AD737">
        <v>2</v>
      </c>
      <c r="AE737">
        <v>0</v>
      </c>
      <c r="AY737" s="59"/>
    </row>
    <row r="738" spans="1:51">
      <c r="A738" s="19">
        <v>43653</v>
      </c>
      <c r="B738" t="s">
        <v>55</v>
      </c>
      <c r="C738" s="19">
        <v>43949</v>
      </c>
      <c r="D738">
        <v>96</v>
      </c>
      <c r="E738">
        <v>27.8</v>
      </c>
      <c r="F738">
        <v>0</v>
      </c>
      <c r="G738">
        <v>4.5999999999999996</v>
      </c>
      <c r="H738">
        <v>9.4</v>
      </c>
      <c r="I738">
        <v>0.2</v>
      </c>
      <c r="J738">
        <v>18.600000000000001</v>
      </c>
      <c r="K738">
        <v>0</v>
      </c>
      <c r="L738">
        <v>16.899999999999999</v>
      </c>
      <c r="M738">
        <v>2.2000000000000002</v>
      </c>
      <c r="N738">
        <v>32</v>
      </c>
      <c r="O738">
        <v>0</v>
      </c>
      <c r="P738">
        <v>6.9</v>
      </c>
      <c r="Q738">
        <v>9.4</v>
      </c>
      <c r="R738">
        <v>4.3</v>
      </c>
      <c r="S738">
        <v>17.399999999999999</v>
      </c>
      <c r="T738">
        <v>4.3</v>
      </c>
      <c r="U738">
        <v>15.7</v>
      </c>
      <c r="V738">
        <v>5.4</v>
      </c>
      <c r="W738">
        <v>41</v>
      </c>
      <c r="X738">
        <v>0</v>
      </c>
      <c r="Y738">
        <v>0</v>
      </c>
      <c r="Z738">
        <v>2</v>
      </c>
      <c r="AA738">
        <v>0</v>
      </c>
      <c r="AB738">
        <v>28</v>
      </c>
      <c r="AC738">
        <v>0</v>
      </c>
      <c r="AD738">
        <v>25</v>
      </c>
      <c r="AE738">
        <v>0</v>
      </c>
      <c r="AY738" s="59"/>
    </row>
    <row r="739" spans="1:51">
      <c r="A739" s="19">
        <v>43653</v>
      </c>
      <c r="B739" t="s">
        <v>56</v>
      </c>
      <c r="C739" s="19">
        <v>43949</v>
      </c>
      <c r="D739">
        <v>274</v>
      </c>
      <c r="E739">
        <v>24.6</v>
      </c>
      <c r="F739">
        <v>0</v>
      </c>
      <c r="G739">
        <v>1.5</v>
      </c>
      <c r="H739">
        <v>8.9</v>
      </c>
      <c r="I739">
        <v>0.1</v>
      </c>
      <c r="J739">
        <v>17.8</v>
      </c>
      <c r="K739">
        <v>0</v>
      </c>
      <c r="L739">
        <v>16.100000000000001</v>
      </c>
      <c r="M739">
        <v>1.7</v>
      </c>
      <c r="N739">
        <v>27.3</v>
      </c>
      <c r="O739">
        <v>0</v>
      </c>
      <c r="P739">
        <v>5.4</v>
      </c>
      <c r="Q739">
        <v>9.4</v>
      </c>
      <c r="R739">
        <v>4.7</v>
      </c>
      <c r="S739">
        <v>17.7</v>
      </c>
      <c r="T739">
        <v>4.8</v>
      </c>
      <c r="U739">
        <v>15.4</v>
      </c>
      <c r="V739">
        <v>5.5</v>
      </c>
      <c r="W739">
        <v>113</v>
      </c>
      <c r="X739">
        <v>0</v>
      </c>
      <c r="Y739">
        <v>0</v>
      </c>
      <c r="Z739">
        <v>5</v>
      </c>
      <c r="AA739">
        <v>0</v>
      </c>
      <c r="AB739">
        <v>82</v>
      </c>
      <c r="AC739">
        <v>0</v>
      </c>
      <c r="AD739">
        <v>74</v>
      </c>
      <c r="AE739">
        <v>0</v>
      </c>
      <c r="AY739" s="59"/>
    </row>
    <row r="740" spans="1:51">
      <c r="A740" s="19">
        <v>43653</v>
      </c>
      <c r="B740" t="s">
        <v>57</v>
      </c>
      <c r="C740" s="19">
        <v>43949</v>
      </c>
      <c r="D740">
        <v>186</v>
      </c>
      <c r="E740">
        <v>37.700000000000003</v>
      </c>
      <c r="F740">
        <v>0</v>
      </c>
      <c r="G740">
        <v>2</v>
      </c>
      <c r="H740">
        <v>7.7</v>
      </c>
      <c r="I740">
        <v>1.5</v>
      </c>
      <c r="J740">
        <v>16.2</v>
      </c>
      <c r="K740">
        <v>0</v>
      </c>
      <c r="L740">
        <v>13.8</v>
      </c>
      <c r="M740">
        <v>0.6</v>
      </c>
      <c r="N740">
        <v>47.1</v>
      </c>
      <c r="O740">
        <v>0</v>
      </c>
      <c r="P740">
        <v>4.5999999999999996</v>
      </c>
      <c r="Q740">
        <v>7</v>
      </c>
      <c r="R740">
        <v>4.4000000000000004</v>
      </c>
      <c r="S740">
        <v>13.1</v>
      </c>
      <c r="T740">
        <v>3.8</v>
      </c>
      <c r="U740">
        <v>11.5</v>
      </c>
      <c r="V740">
        <v>4.3</v>
      </c>
      <c r="W740">
        <v>115</v>
      </c>
      <c r="X740">
        <v>0</v>
      </c>
      <c r="Y740">
        <v>0</v>
      </c>
      <c r="Z740">
        <v>2</v>
      </c>
      <c r="AA740">
        <v>0</v>
      </c>
      <c r="AB740">
        <v>49</v>
      </c>
      <c r="AC740">
        <v>0</v>
      </c>
      <c r="AD740">
        <v>20</v>
      </c>
      <c r="AE740">
        <v>0</v>
      </c>
      <c r="AY740" s="59"/>
    </row>
    <row r="741" spans="1:51">
      <c r="A741" s="19">
        <v>43653</v>
      </c>
      <c r="B741" t="s">
        <v>58</v>
      </c>
      <c r="C741" s="19">
        <v>43949</v>
      </c>
      <c r="D741">
        <v>26</v>
      </c>
      <c r="E741">
        <v>28.5</v>
      </c>
      <c r="F741">
        <v>0</v>
      </c>
      <c r="G741">
        <v>5.6</v>
      </c>
      <c r="H741">
        <v>7.2</v>
      </c>
      <c r="I741">
        <v>0.1</v>
      </c>
      <c r="J741">
        <v>20.7</v>
      </c>
      <c r="K741">
        <v>0</v>
      </c>
      <c r="L741">
        <v>14.3</v>
      </c>
      <c r="M741">
        <v>3</v>
      </c>
      <c r="N741">
        <v>32.799999999999997</v>
      </c>
      <c r="O741">
        <v>0</v>
      </c>
      <c r="P741">
        <v>7</v>
      </c>
      <c r="Q741">
        <v>8</v>
      </c>
      <c r="R741">
        <v>4.4000000000000004</v>
      </c>
      <c r="S741">
        <v>19.3</v>
      </c>
      <c r="T741">
        <v>4.2</v>
      </c>
      <c r="U741">
        <v>13.4</v>
      </c>
      <c r="V741">
        <v>5.7</v>
      </c>
      <c r="W741">
        <v>13</v>
      </c>
      <c r="X741">
        <v>0</v>
      </c>
      <c r="Y741">
        <v>0</v>
      </c>
      <c r="Z741">
        <v>0</v>
      </c>
      <c r="AA741">
        <v>0</v>
      </c>
      <c r="AB741">
        <v>10</v>
      </c>
      <c r="AC741">
        <v>0</v>
      </c>
      <c r="AD741">
        <v>3</v>
      </c>
      <c r="AE741">
        <v>0</v>
      </c>
      <c r="AY741" s="59"/>
    </row>
    <row r="742" spans="1:51">
      <c r="A742" s="19">
        <v>43653</v>
      </c>
      <c r="B742" t="s">
        <v>59</v>
      </c>
      <c r="C742" s="19">
        <v>43953</v>
      </c>
      <c r="D742">
        <v>7</v>
      </c>
      <c r="E742">
        <v>34.5</v>
      </c>
      <c r="F742">
        <v>0</v>
      </c>
      <c r="G742">
        <v>1.9</v>
      </c>
      <c r="H742">
        <v>6.2</v>
      </c>
      <c r="I742">
        <v>1.3</v>
      </c>
      <c r="J742">
        <v>19.2</v>
      </c>
      <c r="K742">
        <v>0</v>
      </c>
      <c r="L742">
        <v>14.2</v>
      </c>
      <c r="M742">
        <v>1.2</v>
      </c>
      <c r="N742">
        <v>41.6</v>
      </c>
      <c r="O742">
        <v>0</v>
      </c>
      <c r="P742">
        <v>5</v>
      </c>
      <c r="Q742">
        <v>6.7</v>
      </c>
      <c r="R742">
        <v>4.7</v>
      </c>
      <c r="S742">
        <v>16.7</v>
      </c>
      <c r="T742">
        <v>4</v>
      </c>
      <c r="U742">
        <v>12</v>
      </c>
      <c r="V742">
        <v>4.5999999999999996</v>
      </c>
      <c r="W742">
        <v>4</v>
      </c>
      <c r="X742">
        <v>0</v>
      </c>
      <c r="Y742">
        <v>0</v>
      </c>
      <c r="Z742">
        <v>0</v>
      </c>
      <c r="AA742">
        <v>0</v>
      </c>
      <c r="AB742">
        <v>2</v>
      </c>
      <c r="AC742">
        <v>0</v>
      </c>
      <c r="AD742">
        <v>1</v>
      </c>
      <c r="AE742">
        <v>0</v>
      </c>
      <c r="AY742" s="59"/>
    </row>
    <row r="743" spans="1:51">
      <c r="A743" s="19">
        <v>43653</v>
      </c>
      <c r="B743" t="s">
        <v>60</v>
      </c>
      <c r="C743" s="19">
        <v>43953</v>
      </c>
      <c r="D743">
        <v>39</v>
      </c>
      <c r="E743">
        <v>35.5</v>
      </c>
      <c r="F743">
        <v>0</v>
      </c>
      <c r="G743">
        <v>0.8</v>
      </c>
      <c r="H743">
        <v>7.7</v>
      </c>
      <c r="I743">
        <v>2.1</v>
      </c>
      <c r="J743">
        <v>14.5</v>
      </c>
      <c r="K743">
        <v>0</v>
      </c>
      <c r="L743">
        <v>15.3</v>
      </c>
      <c r="M743">
        <v>0.3</v>
      </c>
      <c r="N743">
        <v>44</v>
      </c>
      <c r="O743">
        <v>0</v>
      </c>
      <c r="P743">
        <v>4.9000000000000004</v>
      </c>
      <c r="Q743">
        <v>8</v>
      </c>
      <c r="R743">
        <v>4.5999999999999996</v>
      </c>
      <c r="S743">
        <v>12.1</v>
      </c>
      <c r="T743">
        <v>4</v>
      </c>
      <c r="U743">
        <v>12.8</v>
      </c>
      <c r="V743">
        <v>4</v>
      </c>
      <c r="W743">
        <v>24</v>
      </c>
      <c r="X743">
        <v>0</v>
      </c>
      <c r="Y743">
        <v>0</v>
      </c>
      <c r="Z743">
        <v>0</v>
      </c>
      <c r="AA743">
        <v>0</v>
      </c>
      <c r="AB743">
        <v>5</v>
      </c>
      <c r="AC743">
        <v>0</v>
      </c>
      <c r="AD743">
        <v>10</v>
      </c>
      <c r="AE743">
        <v>0</v>
      </c>
      <c r="AY743" s="59"/>
    </row>
    <row r="744" spans="1:51">
      <c r="A744" s="19">
        <v>43653</v>
      </c>
      <c r="B744" t="s">
        <v>61</v>
      </c>
      <c r="C744" s="19">
        <v>43956</v>
      </c>
      <c r="D744">
        <v>82</v>
      </c>
      <c r="E744">
        <v>31.2</v>
      </c>
      <c r="F744">
        <v>0</v>
      </c>
      <c r="G744">
        <v>0.6</v>
      </c>
      <c r="H744">
        <v>16</v>
      </c>
      <c r="I744">
        <v>3.5</v>
      </c>
      <c r="J744">
        <v>16</v>
      </c>
      <c r="K744">
        <v>0</v>
      </c>
      <c r="L744">
        <v>11.4</v>
      </c>
      <c r="M744">
        <v>0.5</v>
      </c>
      <c r="N744">
        <v>35.799999999999997</v>
      </c>
      <c r="O744">
        <v>0</v>
      </c>
      <c r="P744">
        <v>4.8</v>
      </c>
      <c r="Q744">
        <v>14.5</v>
      </c>
      <c r="R744">
        <v>5.9</v>
      </c>
      <c r="S744">
        <v>14.6</v>
      </c>
      <c r="T744">
        <v>4.2</v>
      </c>
      <c r="U744">
        <v>10.5</v>
      </c>
      <c r="V744">
        <v>4.7</v>
      </c>
      <c r="W744">
        <v>39</v>
      </c>
      <c r="X744">
        <v>0</v>
      </c>
      <c r="Y744">
        <v>0</v>
      </c>
      <c r="Z744">
        <v>20</v>
      </c>
      <c r="AA744">
        <v>0</v>
      </c>
      <c r="AB744">
        <v>20</v>
      </c>
      <c r="AC744">
        <v>0</v>
      </c>
      <c r="AD744">
        <v>4</v>
      </c>
      <c r="AE744">
        <v>0</v>
      </c>
      <c r="AY744" s="59"/>
    </row>
    <row r="745" spans="1:51">
      <c r="A745" s="19">
        <v>43653</v>
      </c>
      <c r="B745" t="s">
        <v>62</v>
      </c>
      <c r="C745" s="19">
        <v>43963</v>
      </c>
      <c r="D745">
        <v>29</v>
      </c>
      <c r="E745">
        <v>36.9</v>
      </c>
      <c r="F745">
        <v>0</v>
      </c>
      <c r="G745">
        <v>2.7</v>
      </c>
      <c r="H745">
        <v>6.6</v>
      </c>
      <c r="I745">
        <v>0</v>
      </c>
      <c r="J745">
        <v>13.5</v>
      </c>
      <c r="K745">
        <v>0</v>
      </c>
      <c r="L745">
        <v>16.8</v>
      </c>
      <c r="M745">
        <v>0.5</v>
      </c>
      <c r="N745">
        <v>44.5</v>
      </c>
      <c r="O745">
        <v>0</v>
      </c>
      <c r="P745">
        <v>5.4</v>
      </c>
      <c r="Q745">
        <v>6.6</v>
      </c>
      <c r="R745">
        <v>4.2</v>
      </c>
      <c r="S745">
        <v>11</v>
      </c>
      <c r="T745">
        <v>4.0999999999999996</v>
      </c>
      <c r="U745">
        <v>14.2</v>
      </c>
      <c r="V745">
        <v>4.4000000000000004</v>
      </c>
      <c r="W745">
        <v>18</v>
      </c>
      <c r="X745">
        <v>0</v>
      </c>
      <c r="Y745">
        <v>0</v>
      </c>
      <c r="Z745">
        <v>0</v>
      </c>
      <c r="AA745">
        <v>0</v>
      </c>
      <c r="AB745">
        <v>3</v>
      </c>
      <c r="AC745">
        <v>0</v>
      </c>
      <c r="AD745">
        <v>8</v>
      </c>
      <c r="AE745">
        <v>0</v>
      </c>
      <c r="AY745" s="59"/>
    </row>
    <row r="746" spans="1:51">
      <c r="A746" s="19">
        <v>43653</v>
      </c>
      <c r="B746" t="s">
        <v>63</v>
      </c>
      <c r="C746" s="19">
        <v>43963</v>
      </c>
      <c r="D746">
        <v>28</v>
      </c>
      <c r="E746">
        <v>42.5</v>
      </c>
      <c r="F746">
        <v>0</v>
      </c>
      <c r="G746">
        <v>2.7</v>
      </c>
      <c r="H746">
        <v>4.7</v>
      </c>
      <c r="I746">
        <v>3.2</v>
      </c>
      <c r="J746">
        <v>12.8</v>
      </c>
      <c r="K746">
        <v>0</v>
      </c>
      <c r="L746">
        <v>10.8</v>
      </c>
      <c r="M746">
        <v>0.4</v>
      </c>
      <c r="N746">
        <v>54.7</v>
      </c>
      <c r="O746">
        <v>0</v>
      </c>
      <c r="P746">
        <v>4.8</v>
      </c>
      <c r="Q746">
        <v>5.6</v>
      </c>
      <c r="R746">
        <v>4.8</v>
      </c>
      <c r="S746">
        <v>9.1999999999999993</v>
      </c>
      <c r="T746">
        <v>3.4</v>
      </c>
      <c r="U746">
        <v>8.6</v>
      </c>
      <c r="V746">
        <v>3.8</v>
      </c>
      <c r="W746">
        <v>25</v>
      </c>
      <c r="X746">
        <v>0</v>
      </c>
      <c r="Y746">
        <v>0</v>
      </c>
      <c r="Z746">
        <v>0</v>
      </c>
      <c r="AA746">
        <v>0</v>
      </c>
      <c r="AB746">
        <v>2</v>
      </c>
      <c r="AC746">
        <v>0</v>
      </c>
      <c r="AD746">
        <v>1</v>
      </c>
      <c r="AE746">
        <v>0</v>
      </c>
      <c r="AY746" s="59"/>
    </row>
    <row r="747" spans="1:51">
      <c r="A747" s="19">
        <v>43653</v>
      </c>
      <c r="B747" t="s">
        <v>64</v>
      </c>
      <c r="C747" s="19">
        <v>43970</v>
      </c>
      <c r="D747">
        <v>54</v>
      </c>
      <c r="E747">
        <v>38.200000000000003</v>
      </c>
      <c r="F747">
        <v>0</v>
      </c>
      <c r="G747">
        <v>4.5</v>
      </c>
      <c r="H747">
        <v>7.3</v>
      </c>
      <c r="I747">
        <v>3.6</v>
      </c>
      <c r="J747">
        <v>14</v>
      </c>
      <c r="K747">
        <v>0</v>
      </c>
      <c r="L747">
        <v>9.1</v>
      </c>
      <c r="M747">
        <v>0.5</v>
      </c>
      <c r="N747">
        <v>47.6</v>
      </c>
      <c r="O747">
        <v>0</v>
      </c>
      <c r="P747">
        <v>6.1</v>
      </c>
      <c r="Q747">
        <v>7.2</v>
      </c>
      <c r="R747">
        <v>5.4</v>
      </c>
      <c r="S747">
        <v>11.1</v>
      </c>
      <c r="T747">
        <v>4.2</v>
      </c>
      <c r="U747">
        <v>8.1999999999999993</v>
      </c>
      <c r="V747">
        <v>4.4000000000000004</v>
      </c>
      <c r="W747">
        <v>47</v>
      </c>
      <c r="X747">
        <v>0</v>
      </c>
      <c r="Y747">
        <v>0</v>
      </c>
      <c r="Z747">
        <v>0</v>
      </c>
      <c r="AA747">
        <v>0</v>
      </c>
      <c r="AB747">
        <v>6</v>
      </c>
      <c r="AC747">
        <v>0</v>
      </c>
      <c r="AD747">
        <v>1</v>
      </c>
      <c r="AE747">
        <v>0</v>
      </c>
      <c r="AY747" s="59"/>
    </row>
    <row r="748" spans="1:51">
      <c r="A748" s="19">
        <v>43653</v>
      </c>
      <c r="B748" t="s">
        <v>65</v>
      </c>
      <c r="C748" s="19">
        <v>43970</v>
      </c>
      <c r="D748">
        <v>61</v>
      </c>
      <c r="E748">
        <v>28.3</v>
      </c>
      <c r="F748">
        <v>0</v>
      </c>
      <c r="G748">
        <v>1</v>
      </c>
      <c r="H748">
        <v>6.7</v>
      </c>
      <c r="I748">
        <v>0.6</v>
      </c>
      <c r="J748">
        <v>22.1</v>
      </c>
      <c r="K748">
        <v>0</v>
      </c>
      <c r="L748">
        <v>15.4</v>
      </c>
      <c r="M748">
        <v>5.4</v>
      </c>
      <c r="N748">
        <v>31.2</v>
      </c>
      <c r="O748">
        <v>0</v>
      </c>
      <c r="P748">
        <v>5.0999999999999996</v>
      </c>
      <c r="Q748">
        <v>7.6</v>
      </c>
      <c r="R748">
        <v>4.7</v>
      </c>
      <c r="S748">
        <v>20.9</v>
      </c>
      <c r="T748">
        <v>4.5</v>
      </c>
      <c r="U748">
        <v>13.7</v>
      </c>
      <c r="V748">
        <v>7.3</v>
      </c>
      <c r="W748">
        <v>26</v>
      </c>
      <c r="X748">
        <v>0</v>
      </c>
      <c r="Y748">
        <v>0</v>
      </c>
      <c r="Z748">
        <v>0</v>
      </c>
      <c r="AA748">
        <v>0</v>
      </c>
      <c r="AB748">
        <v>20</v>
      </c>
      <c r="AC748">
        <v>0</v>
      </c>
      <c r="AD748">
        <v>14</v>
      </c>
      <c r="AE748">
        <v>0</v>
      </c>
      <c r="AY748" s="59"/>
    </row>
    <row r="749" spans="1:51">
      <c r="A749" s="19">
        <v>43653</v>
      </c>
      <c r="B749" t="s">
        <v>143</v>
      </c>
      <c r="C749" s="19">
        <v>43984</v>
      </c>
      <c r="D749">
        <v>20</v>
      </c>
      <c r="E749">
        <v>30.6</v>
      </c>
      <c r="F749">
        <v>0</v>
      </c>
      <c r="G749">
        <v>7.1</v>
      </c>
      <c r="H749">
        <v>7.7</v>
      </c>
      <c r="I749">
        <v>1.3</v>
      </c>
      <c r="J749">
        <v>17</v>
      </c>
      <c r="K749">
        <v>0</v>
      </c>
      <c r="L749">
        <v>13.6</v>
      </c>
      <c r="M749">
        <v>2.4</v>
      </c>
      <c r="N749">
        <v>34.4</v>
      </c>
      <c r="O749">
        <v>0</v>
      </c>
      <c r="P749">
        <v>8.5</v>
      </c>
      <c r="Q749">
        <v>8.4</v>
      </c>
      <c r="R749">
        <v>5.0999999999999996</v>
      </c>
      <c r="S749">
        <v>14.8</v>
      </c>
      <c r="T749">
        <v>4.8</v>
      </c>
      <c r="U749">
        <v>12.9</v>
      </c>
      <c r="V749">
        <v>6</v>
      </c>
      <c r="W749">
        <v>12</v>
      </c>
      <c r="X749">
        <v>0</v>
      </c>
      <c r="Y749">
        <v>0</v>
      </c>
      <c r="Z749">
        <v>0</v>
      </c>
      <c r="AA749">
        <v>0</v>
      </c>
      <c r="AB749">
        <v>6</v>
      </c>
      <c r="AC749">
        <v>0</v>
      </c>
      <c r="AD749">
        <v>2</v>
      </c>
      <c r="AE749">
        <v>0</v>
      </c>
      <c r="AY749" s="59"/>
    </row>
    <row r="750" spans="1:51">
      <c r="A750" s="19">
        <v>43653</v>
      </c>
      <c r="B750" t="s">
        <v>67</v>
      </c>
      <c r="C750" s="19">
        <v>43984</v>
      </c>
      <c r="D750">
        <v>19</v>
      </c>
      <c r="E750">
        <v>30.5</v>
      </c>
      <c r="F750">
        <v>0</v>
      </c>
      <c r="G750">
        <v>0.8</v>
      </c>
      <c r="H750">
        <v>8.8000000000000007</v>
      </c>
      <c r="I750">
        <v>1.9</v>
      </c>
      <c r="J750">
        <v>16.3</v>
      </c>
      <c r="K750">
        <v>0</v>
      </c>
      <c r="L750">
        <v>16.5</v>
      </c>
      <c r="M750">
        <v>1.1000000000000001</v>
      </c>
      <c r="N750">
        <v>34.4</v>
      </c>
      <c r="O750">
        <v>0</v>
      </c>
      <c r="P750">
        <v>5.2</v>
      </c>
      <c r="Q750">
        <v>9</v>
      </c>
      <c r="R750">
        <v>5.3</v>
      </c>
      <c r="S750">
        <v>14.6</v>
      </c>
      <c r="T750">
        <v>4.8</v>
      </c>
      <c r="U750">
        <v>14.9</v>
      </c>
      <c r="V750">
        <v>5.3</v>
      </c>
      <c r="W750">
        <v>9</v>
      </c>
      <c r="X750">
        <v>0</v>
      </c>
      <c r="Y750">
        <v>0</v>
      </c>
      <c r="Z750">
        <v>0</v>
      </c>
      <c r="AA750">
        <v>0</v>
      </c>
      <c r="AB750">
        <v>5</v>
      </c>
      <c r="AC750">
        <v>0</v>
      </c>
      <c r="AD750">
        <v>5</v>
      </c>
      <c r="AE750">
        <v>0</v>
      </c>
      <c r="AY750" s="59"/>
    </row>
    <row r="751" spans="1:51">
      <c r="A751" s="19">
        <v>43653</v>
      </c>
      <c r="B751" t="s">
        <v>68</v>
      </c>
      <c r="C751" s="19">
        <v>43984</v>
      </c>
      <c r="D751">
        <v>126</v>
      </c>
      <c r="E751">
        <v>25.7</v>
      </c>
      <c r="F751">
        <v>0</v>
      </c>
      <c r="G751">
        <v>10.4</v>
      </c>
      <c r="H751">
        <v>7.2</v>
      </c>
      <c r="I751">
        <v>0</v>
      </c>
      <c r="J751">
        <v>20</v>
      </c>
      <c r="K751">
        <v>0</v>
      </c>
      <c r="L751">
        <v>12.6</v>
      </c>
      <c r="M751">
        <v>3.7</v>
      </c>
      <c r="N751">
        <v>27.5</v>
      </c>
      <c r="O751">
        <v>0</v>
      </c>
      <c r="P751">
        <v>11</v>
      </c>
      <c r="Q751">
        <v>8.1999999999999993</v>
      </c>
      <c r="R751">
        <v>4.9000000000000004</v>
      </c>
      <c r="S751">
        <v>19.2</v>
      </c>
      <c r="T751">
        <v>4.5</v>
      </c>
      <c r="U751">
        <v>12.7</v>
      </c>
      <c r="V751">
        <v>6.8</v>
      </c>
      <c r="W751">
        <v>63</v>
      </c>
      <c r="X751">
        <v>0</v>
      </c>
      <c r="Y751">
        <v>4</v>
      </c>
      <c r="Z751">
        <v>1</v>
      </c>
      <c r="AA751">
        <v>0</v>
      </c>
      <c r="AB751">
        <v>49</v>
      </c>
      <c r="AC751">
        <v>0</v>
      </c>
      <c r="AD751">
        <v>9</v>
      </c>
      <c r="AE751">
        <v>0</v>
      </c>
      <c r="AY751" s="59"/>
    </row>
    <row r="752" spans="1:51">
      <c r="A752" s="19">
        <v>43653</v>
      </c>
      <c r="B752" t="s">
        <v>69</v>
      </c>
      <c r="C752" s="19">
        <v>43984</v>
      </c>
      <c r="D752">
        <v>34</v>
      </c>
      <c r="E752">
        <v>29.7</v>
      </c>
      <c r="F752">
        <v>0</v>
      </c>
      <c r="G752">
        <v>1.1000000000000001</v>
      </c>
      <c r="H752">
        <v>6</v>
      </c>
      <c r="I752">
        <v>0.2</v>
      </c>
      <c r="J752">
        <v>22.1</v>
      </c>
      <c r="K752">
        <v>0</v>
      </c>
      <c r="L752">
        <v>14.6</v>
      </c>
      <c r="M752">
        <v>5.6</v>
      </c>
      <c r="N752">
        <v>32.700000000000003</v>
      </c>
      <c r="O752">
        <v>0</v>
      </c>
      <c r="P752">
        <v>5.2</v>
      </c>
      <c r="Q752">
        <v>7.6</v>
      </c>
      <c r="R752">
        <v>4.7</v>
      </c>
      <c r="S752">
        <v>20.399999999999999</v>
      </c>
      <c r="T752">
        <v>4.3</v>
      </c>
      <c r="U752">
        <v>13</v>
      </c>
      <c r="V752">
        <v>7.2</v>
      </c>
      <c r="W752">
        <v>17</v>
      </c>
      <c r="X752">
        <v>0</v>
      </c>
      <c r="Y752">
        <v>0</v>
      </c>
      <c r="Z752">
        <v>0</v>
      </c>
      <c r="AA752">
        <v>0</v>
      </c>
      <c r="AB752">
        <v>12</v>
      </c>
      <c r="AC752">
        <v>0</v>
      </c>
      <c r="AD752">
        <v>5</v>
      </c>
      <c r="AE752">
        <v>0</v>
      </c>
      <c r="AY752" s="59"/>
    </row>
    <row r="753" spans="1:51">
      <c r="A753" s="19">
        <v>43653</v>
      </c>
      <c r="B753" t="s">
        <v>70</v>
      </c>
      <c r="C753" s="19">
        <v>43984</v>
      </c>
      <c r="D753">
        <v>16</v>
      </c>
      <c r="E753">
        <v>32.9</v>
      </c>
      <c r="F753">
        <v>0</v>
      </c>
      <c r="G753">
        <v>1.6</v>
      </c>
      <c r="H753">
        <v>8.3000000000000007</v>
      </c>
      <c r="I753">
        <v>2.6</v>
      </c>
      <c r="J753">
        <v>14</v>
      </c>
      <c r="K753">
        <v>0</v>
      </c>
      <c r="L753">
        <v>15.5</v>
      </c>
      <c r="M753">
        <v>0.4</v>
      </c>
      <c r="N753">
        <v>38.4</v>
      </c>
      <c r="O753">
        <v>0</v>
      </c>
      <c r="P753">
        <v>5.6</v>
      </c>
      <c r="Q753">
        <v>8.3000000000000007</v>
      </c>
      <c r="R753">
        <v>5.4</v>
      </c>
      <c r="S753">
        <v>12.4</v>
      </c>
      <c r="T753">
        <v>4.3</v>
      </c>
      <c r="U753">
        <v>14.1</v>
      </c>
      <c r="V753">
        <v>5.0999999999999996</v>
      </c>
      <c r="W753">
        <v>10</v>
      </c>
      <c r="X753">
        <v>0</v>
      </c>
      <c r="Y753">
        <v>0</v>
      </c>
      <c r="Z753">
        <v>0</v>
      </c>
      <c r="AA753">
        <v>0</v>
      </c>
      <c r="AB753">
        <v>2</v>
      </c>
      <c r="AC753">
        <v>0</v>
      </c>
      <c r="AD753">
        <v>4</v>
      </c>
      <c r="AE753">
        <v>0</v>
      </c>
      <c r="AY753" s="59"/>
    </row>
    <row r="754" spans="1:51">
      <c r="A754" s="19">
        <v>43653</v>
      </c>
      <c r="B754" t="s">
        <v>71</v>
      </c>
      <c r="C754" s="19">
        <v>43988</v>
      </c>
      <c r="D754">
        <v>7</v>
      </c>
      <c r="E754">
        <v>34.5</v>
      </c>
      <c r="F754">
        <v>0</v>
      </c>
      <c r="G754">
        <v>1.9</v>
      </c>
      <c r="H754">
        <v>6.2</v>
      </c>
      <c r="I754">
        <v>1.3</v>
      </c>
      <c r="J754">
        <v>19.2</v>
      </c>
      <c r="K754">
        <v>0</v>
      </c>
      <c r="L754">
        <v>14.2</v>
      </c>
      <c r="M754">
        <v>1.2</v>
      </c>
      <c r="N754">
        <v>39.5</v>
      </c>
      <c r="O754">
        <v>0</v>
      </c>
      <c r="P754">
        <v>5.5</v>
      </c>
      <c r="Q754">
        <v>7.1</v>
      </c>
      <c r="R754">
        <v>4.5</v>
      </c>
      <c r="S754">
        <v>16.7</v>
      </c>
      <c r="T754">
        <v>4.3</v>
      </c>
      <c r="U754">
        <v>12.1</v>
      </c>
      <c r="V754">
        <v>4.8</v>
      </c>
      <c r="W754">
        <v>4</v>
      </c>
      <c r="X754">
        <v>0</v>
      </c>
      <c r="Y754">
        <v>0</v>
      </c>
      <c r="Z754">
        <v>0</v>
      </c>
      <c r="AA754">
        <v>0</v>
      </c>
      <c r="AB754">
        <v>2</v>
      </c>
      <c r="AC754">
        <v>0</v>
      </c>
      <c r="AD754">
        <v>1</v>
      </c>
      <c r="AE754">
        <v>0</v>
      </c>
      <c r="AY754" s="59"/>
    </row>
    <row r="755" spans="1:51">
      <c r="A755" s="19">
        <v>43653</v>
      </c>
      <c r="B755" t="s">
        <v>73</v>
      </c>
      <c r="C755" s="19">
        <v>44013</v>
      </c>
      <c r="D755">
        <v>41</v>
      </c>
      <c r="E755">
        <v>32.9</v>
      </c>
      <c r="F755">
        <v>0</v>
      </c>
      <c r="G755">
        <v>2.2000000000000002</v>
      </c>
      <c r="H755">
        <v>7.5</v>
      </c>
      <c r="I755">
        <v>1.8</v>
      </c>
      <c r="J755">
        <v>17.600000000000001</v>
      </c>
      <c r="K755">
        <v>0</v>
      </c>
      <c r="L755">
        <v>14.5</v>
      </c>
      <c r="M755">
        <v>1.6</v>
      </c>
      <c r="N755">
        <v>42.8</v>
      </c>
      <c r="O755">
        <v>0</v>
      </c>
      <c r="P755">
        <v>4</v>
      </c>
      <c r="Q755">
        <v>7.2</v>
      </c>
      <c r="R755">
        <v>3.5</v>
      </c>
      <c r="S755">
        <v>17.7</v>
      </c>
      <c r="T755">
        <v>2.8</v>
      </c>
      <c r="U755">
        <v>14.2</v>
      </c>
      <c r="V755">
        <v>3.7</v>
      </c>
      <c r="W755">
        <v>2143</v>
      </c>
      <c r="X755">
        <v>0</v>
      </c>
      <c r="Y755">
        <v>4</v>
      </c>
      <c r="Z755">
        <v>63</v>
      </c>
      <c r="AA755">
        <v>5</v>
      </c>
      <c r="AB755">
        <v>1069</v>
      </c>
      <c r="AC755">
        <v>0</v>
      </c>
      <c r="AD755">
        <v>698</v>
      </c>
      <c r="AE755">
        <v>0</v>
      </c>
      <c r="AY755" s="59"/>
    </row>
    <row r="756" spans="1:51">
      <c r="A756" s="19">
        <v>43656</v>
      </c>
      <c r="B756" t="s">
        <v>15</v>
      </c>
      <c r="C756" s="19">
        <v>43864</v>
      </c>
      <c r="D756">
        <v>41</v>
      </c>
      <c r="E756">
        <v>27</v>
      </c>
      <c r="F756">
        <v>0</v>
      </c>
      <c r="G756">
        <v>1.7</v>
      </c>
      <c r="H756">
        <v>12.9</v>
      </c>
      <c r="I756">
        <v>2.8</v>
      </c>
      <c r="J756">
        <v>16.600000000000001</v>
      </c>
      <c r="K756">
        <v>0</v>
      </c>
      <c r="L756">
        <v>17.600000000000001</v>
      </c>
      <c r="M756">
        <v>1.1000000000000001</v>
      </c>
      <c r="N756">
        <v>34.299999999999997</v>
      </c>
      <c r="O756">
        <v>0</v>
      </c>
      <c r="P756">
        <v>4.0999999999999996</v>
      </c>
      <c r="Q756">
        <v>12.3</v>
      </c>
      <c r="R756">
        <v>4.4000000000000004</v>
      </c>
      <c r="S756">
        <v>16.7</v>
      </c>
      <c r="T756">
        <v>3.1</v>
      </c>
      <c r="U756">
        <v>17.5</v>
      </c>
      <c r="V756">
        <v>4</v>
      </c>
      <c r="W756">
        <v>17</v>
      </c>
      <c r="X756">
        <v>0</v>
      </c>
      <c r="Y756">
        <v>0</v>
      </c>
      <c r="Z756">
        <v>3</v>
      </c>
      <c r="AA756">
        <v>0</v>
      </c>
      <c r="AB756">
        <v>10</v>
      </c>
      <c r="AC756">
        <v>0</v>
      </c>
      <c r="AD756">
        <v>11</v>
      </c>
      <c r="AE756">
        <v>0</v>
      </c>
      <c r="AY756" s="59"/>
    </row>
    <row r="757" spans="1:51">
      <c r="A757" s="19">
        <v>43656</v>
      </c>
      <c r="B757" t="s">
        <v>16</v>
      </c>
      <c r="C757" s="19">
        <v>43872</v>
      </c>
      <c r="D757">
        <v>24</v>
      </c>
      <c r="E757">
        <v>29.7</v>
      </c>
      <c r="F757">
        <v>0</v>
      </c>
      <c r="G757">
        <v>2</v>
      </c>
      <c r="H757">
        <v>10.4</v>
      </c>
      <c r="I757">
        <v>1.7</v>
      </c>
      <c r="J757">
        <v>17.7</v>
      </c>
      <c r="K757">
        <v>0</v>
      </c>
      <c r="L757">
        <v>16.7</v>
      </c>
      <c r="M757">
        <v>1.4</v>
      </c>
      <c r="N757">
        <v>38.200000000000003</v>
      </c>
      <c r="O757">
        <v>0</v>
      </c>
      <c r="P757">
        <v>3.9</v>
      </c>
      <c r="Q757">
        <v>9.5</v>
      </c>
      <c r="R757">
        <v>4.0999999999999996</v>
      </c>
      <c r="S757">
        <v>17.2</v>
      </c>
      <c r="T757">
        <v>3.3</v>
      </c>
      <c r="U757">
        <v>16.100000000000001</v>
      </c>
      <c r="V757">
        <v>4.2</v>
      </c>
      <c r="W757">
        <v>11</v>
      </c>
      <c r="X757">
        <v>0</v>
      </c>
      <c r="Y757">
        <v>0</v>
      </c>
      <c r="Z757">
        <v>1</v>
      </c>
      <c r="AA757">
        <v>0</v>
      </c>
      <c r="AB757">
        <v>6</v>
      </c>
      <c r="AC757">
        <v>0</v>
      </c>
      <c r="AD757">
        <v>6</v>
      </c>
      <c r="AE757">
        <v>0</v>
      </c>
      <c r="AY757" s="59"/>
    </row>
    <row r="758" spans="1:51">
      <c r="A758" s="19">
        <v>43656</v>
      </c>
      <c r="B758" t="s">
        <v>17</v>
      </c>
      <c r="C758" s="19">
        <v>43883</v>
      </c>
      <c r="D758">
        <v>36</v>
      </c>
      <c r="E758">
        <v>31.3</v>
      </c>
      <c r="F758">
        <v>0</v>
      </c>
      <c r="G758">
        <v>1.2</v>
      </c>
      <c r="H758">
        <v>6.6</v>
      </c>
      <c r="I758">
        <v>1</v>
      </c>
      <c r="J758">
        <v>16.399999999999999</v>
      </c>
      <c r="K758">
        <v>0</v>
      </c>
      <c r="L758">
        <v>19.2</v>
      </c>
      <c r="M758">
        <v>2.8</v>
      </c>
      <c r="N758">
        <v>40.9</v>
      </c>
      <c r="O758">
        <v>0</v>
      </c>
      <c r="P758">
        <v>3.8</v>
      </c>
      <c r="Q758">
        <v>6.6</v>
      </c>
      <c r="R758">
        <v>3.5</v>
      </c>
      <c r="S758">
        <v>14.7</v>
      </c>
      <c r="T758">
        <v>3.4</v>
      </c>
      <c r="U758">
        <v>18.3</v>
      </c>
      <c r="V758">
        <v>4.7</v>
      </c>
      <c r="W758">
        <v>17</v>
      </c>
      <c r="X758">
        <v>0</v>
      </c>
      <c r="Y758">
        <v>0</v>
      </c>
      <c r="Z758">
        <v>0</v>
      </c>
      <c r="AA758">
        <v>0</v>
      </c>
      <c r="AB758">
        <v>9</v>
      </c>
      <c r="AC758">
        <v>0</v>
      </c>
      <c r="AD758">
        <v>10</v>
      </c>
      <c r="AE758">
        <v>0</v>
      </c>
      <c r="AY758" s="59"/>
    </row>
    <row r="759" spans="1:51">
      <c r="A759" s="19">
        <v>43656</v>
      </c>
      <c r="B759" t="s">
        <v>18</v>
      </c>
      <c r="C759" s="19">
        <v>43890</v>
      </c>
      <c r="D759">
        <v>54</v>
      </c>
      <c r="E759">
        <v>40.6</v>
      </c>
      <c r="F759">
        <v>0</v>
      </c>
      <c r="G759">
        <v>3.3</v>
      </c>
      <c r="H759">
        <v>4.0999999999999996</v>
      </c>
      <c r="I759">
        <v>0.6</v>
      </c>
      <c r="J759">
        <v>14.3</v>
      </c>
      <c r="K759">
        <v>0</v>
      </c>
      <c r="L759">
        <v>13.4</v>
      </c>
      <c r="M759">
        <v>0.9</v>
      </c>
      <c r="N759">
        <v>58.2</v>
      </c>
      <c r="O759">
        <v>0</v>
      </c>
      <c r="P759">
        <v>4</v>
      </c>
      <c r="Q759">
        <v>4.4000000000000004</v>
      </c>
      <c r="R759">
        <v>2.9</v>
      </c>
      <c r="S759">
        <v>10.6</v>
      </c>
      <c r="T759">
        <v>2.6</v>
      </c>
      <c r="U759">
        <v>10</v>
      </c>
      <c r="V759">
        <v>3.2</v>
      </c>
      <c r="W759">
        <v>42</v>
      </c>
      <c r="X759">
        <v>0</v>
      </c>
      <c r="Y759">
        <v>0</v>
      </c>
      <c r="Z759">
        <v>0</v>
      </c>
      <c r="AA759">
        <v>0</v>
      </c>
      <c r="AB759">
        <v>7</v>
      </c>
      <c r="AC759">
        <v>0</v>
      </c>
      <c r="AD759">
        <v>5</v>
      </c>
      <c r="AE759">
        <v>0</v>
      </c>
      <c r="AY759" s="59"/>
    </row>
    <row r="760" spans="1:51">
      <c r="A760" s="19">
        <v>43656</v>
      </c>
      <c r="B760" t="s">
        <v>19</v>
      </c>
      <c r="C760" s="19">
        <v>43893</v>
      </c>
      <c r="D760">
        <v>52</v>
      </c>
      <c r="E760">
        <v>42.8</v>
      </c>
      <c r="F760">
        <v>0</v>
      </c>
      <c r="G760">
        <v>4.2</v>
      </c>
      <c r="H760">
        <v>4.5</v>
      </c>
      <c r="I760">
        <v>2</v>
      </c>
      <c r="J760">
        <v>12.3</v>
      </c>
      <c r="K760">
        <v>0</v>
      </c>
      <c r="L760">
        <v>11.3</v>
      </c>
      <c r="M760">
        <v>0.6</v>
      </c>
      <c r="N760">
        <v>61.9</v>
      </c>
      <c r="O760">
        <v>0</v>
      </c>
      <c r="P760">
        <v>3.9</v>
      </c>
      <c r="Q760">
        <v>4.5</v>
      </c>
      <c r="R760">
        <v>3.2</v>
      </c>
      <c r="S760">
        <v>8.8000000000000007</v>
      </c>
      <c r="T760">
        <v>2.6</v>
      </c>
      <c r="U760">
        <v>8.1</v>
      </c>
      <c r="V760">
        <v>3.2</v>
      </c>
      <c r="W760">
        <v>45</v>
      </c>
      <c r="X760">
        <v>0</v>
      </c>
      <c r="Y760">
        <v>0</v>
      </c>
      <c r="Z760">
        <v>0</v>
      </c>
      <c r="AA760">
        <v>0</v>
      </c>
      <c r="AB760">
        <v>4</v>
      </c>
      <c r="AC760">
        <v>0</v>
      </c>
      <c r="AD760">
        <v>3</v>
      </c>
      <c r="AE760">
        <v>0</v>
      </c>
      <c r="AY760" s="59"/>
    </row>
    <row r="761" spans="1:51">
      <c r="A761" s="19">
        <v>43656</v>
      </c>
      <c r="B761" t="s">
        <v>20</v>
      </c>
      <c r="C761" s="19">
        <v>43893</v>
      </c>
      <c r="D761">
        <v>6</v>
      </c>
      <c r="E761">
        <v>34.200000000000003</v>
      </c>
      <c r="F761">
        <v>0</v>
      </c>
      <c r="G761">
        <v>1.8</v>
      </c>
      <c r="H761">
        <v>6.2</v>
      </c>
      <c r="I761">
        <v>1.3</v>
      </c>
      <c r="J761">
        <v>18.7</v>
      </c>
      <c r="K761">
        <v>0</v>
      </c>
      <c r="L761">
        <v>14.9</v>
      </c>
      <c r="M761">
        <v>1.4</v>
      </c>
      <c r="N761">
        <v>45.2</v>
      </c>
      <c r="O761">
        <v>0</v>
      </c>
      <c r="P761">
        <v>3.7</v>
      </c>
      <c r="Q761">
        <v>6</v>
      </c>
      <c r="R761">
        <v>3.5</v>
      </c>
      <c r="S761">
        <v>17.3</v>
      </c>
      <c r="T761">
        <v>3.2</v>
      </c>
      <c r="U761">
        <v>13</v>
      </c>
      <c r="V761">
        <v>3.9</v>
      </c>
      <c r="W761">
        <v>3</v>
      </c>
      <c r="X761">
        <v>0</v>
      </c>
      <c r="Y761">
        <v>0</v>
      </c>
      <c r="Z761">
        <v>0</v>
      </c>
      <c r="AA761">
        <v>0</v>
      </c>
      <c r="AB761">
        <v>2</v>
      </c>
      <c r="AC761">
        <v>0</v>
      </c>
      <c r="AD761">
        <v>1</v>
      </c>
      <c r="AE761">
        <v>0</v>
      </c>
      <c r="AY761" s="59"/>
    </row>
    <row r="762" spans="1:51">
      <c r="A762" s="19">
        <v>43656</v>
      </c>
      <c r="B762" t="s">
        <v>21</v>
      </c>
      <c r="C762" s="19">
        <v>43893</v>
      </c>
      <c r="D762">
        <v>31</v>
      </c>
      <c r="E762">
        <v>38.700000000000003</v>
      </c>
      <c r="F762">
        <v>0</v>
      </c>
      <c r="G762">
        <v>4.7</v>
      </c>
      <c r="H762">
        <v>7</v>
      </c>
      <c r="I762">
        <v>2.2999999999999998</v>
      </c>
      <c r="J762">
        <v>14.3</v>
      </c>
      <c r="K762">
        <v>0</v>
      </c>
      <c r="L762">
        <v>9.4</v>
      </c>
      <c r="M762">
        <v>0.5</v>
      </c>
      <c r="N762">
        <v>55.1</v>
      </c>
      <c r="O762">
        <v>0</v>
      </c>
      <c r="P762">
        <v>4.8</v>
      </c>
      <c r="Q762">
        <v>6.2</v>
      </c>
      <c r="R762">
        <v>3.7</v>
      </c>
      <c r="S762">
        <v>12.1</v>
      </c>
      <c r="T762">
        <v>3.1</v>
      </c>
      <c r="U762">
        <v>7.6</v>
      </c>
      <c r="V762">
        <v>3.3</v>
      </c>
      <c r="W762">
        <v>26</v>
      </c>
      <c r="X762">
        <v>0</v>
      </c>
      <c r="Y762">
        <v>0</v>
      </c>
      <c r="Z762">
        <v>0</v>
      </c>
      <c r="AA762">
        <v>0</v>
      </c>
      <c r="AB762">
        <v>4</v>
      </c>
      <c r="AC762">
        <v>0</v>
      </c>
      <c r="AD762">
        <v>1</v>
      </c>
      <c r="AE762">
        <v>0</v>
      </c>
      <c r="AY762" s="59"/>
    </row>
    <row r="763" spans="1:51">
      <c r="A763" s="19">
        <v>43656</v>
      </c>
      <c r="B763" t="s">
        <v>22</v>
      </c>
      <c r="C763" s="19">
        <v>43893</v>
      </c>
      <c r="D763">
        <v>416</v>
      </c>
      <c r="E763">
        <v>26.4</v>
      </c>
      <c r="F763">
        <v>0</v>
      </c>
      <c r="G763">
        <v>0.8</v>
      </c>
      <c r="H763">
        <v>9.1999999999999993</v>
      </c>
      <c r="I763">
        <v>0.5</v>
      </c>
      <c r="J763">
        <v>20.100000000000001</v>
      </c>
      <c r="K763">
        <v>0</v>
      </c>
      <c r="L763">
        <v>19.600000000000001</v>
      </c>
      <c r="M763">
        <v>2.2999999999999998</v>
      </c>
      <c r="N763">
        <v>31.1</v>
      </c>
      <c r="O763">
        <v>0</v>
      </c>
      <c r="P763">
        <v>3.8</v>
      </c>
      <c r="Q763">
        <v>9.1</v>
      </c>
      <c r="R763">
        <v>3.7</v>
      </c>
      <c r="S763">
        <v>20.5</v>
      </c>
      <c r="T763">
        <v>3.8</v>
      </c>
      <c r="U763">
        <v>19.5</v>
      </c>
      <c r="V763">
        <v>4.4000000000000004</v>
      </c>
      <c r="W763">
        <v>163</v>
      </c>
      <c r="X763">
        <v>0</v>
      </c>
      <c r="Y763">
        <v>0</v>
      </c>
      <c r="Z763">
        <v>9</v>
      </c>
      <c r="AA763">
        <v>0</v>
      </c>
      <c r="AB763">
        <v>124</v>
      </c>
      <c r="AC763">
        <v>0</v>
      </c>
      <c r="AD763">
        <v>121</v>
      </c>
      <c r="AE763">
        <v>0</v>
      </c>
      <c r="AY763" s="59"/>
    </row>
    <row r="764" spans="1:51">
      <c r="A764" s="19">
        <v>43656</v>
      </c>
      <c r="B764" t="s">
        <v>23</v>
      </c>
      <c r="C764" s="19">
        <v>43893</v>
      </c>
      <c r="D764">
        <v>67</v>
      </c>
      <c r="E764">
        <v>28.1</v>
      </c>
      <c r="F764">
        <v>0</v>
      </c>
      <c r="G764">
        <v>0.6</v>
      </c>
      <c r="H764">
        <v>6.1</v>
      </c>
      <c r="I764">
        <v>2</v>
      </c>
      <c r="J764">
        <v>21.2</v>
      </c>
      <c r="K764">
        <v>0</v>
      </c>
      <c r="L764">
        <v>15.8</v>
      </c>
      <c r="M764">
        <v>5.3</v>
      </c>
      <c r="N764">
        <v>34.200000000000003</v>
      </c>
      <c r="O764">
        <v>0</v>
      </c>
      <c r="P764">
        <v>3.8</v>
      </c>
      <c r="Q764">
        <v>6.9</v>
      </c>
      <c r="R764">
        <v>4.3</v>
      </c>
      <c r="S764">
        <v>22.4</v>
      </c>
      <c r="T764">
        <v>3.4</v>
      </c>
      <c r="U764">
        <v>14.9</v>
      </c>
      <c r="V764">
        <v>6</v>
      </c>
      <c r="W764">
        <v>29</v>
      </c>
      <c r="X764">
        <v>0</v>
      </c>
      <c r="Y764">
        <v>0</v>
      </c>
      <c r="Z764">
        <v>0</v>
      </c>
      <c r="AA764">
        <v>0</v>
      </c>
      <c r="AB764">
        <v>22</v>
      </c>
      <c r="AC764">
        <v>0</v>
      </c>
      <c r="AD764">
        <v>16</v>
      </c>
      <c r="AE764">
        <v>0</v>
      </c>
      <c r="AY764" s="59"/>
    </row>
    <row r="765" spans="1:51">
      <c r="A765" s="19">
        <v>43656</v>
      </c>
      <c r="B765" t="s">
        <v>24</v>
      </c>
      <c r="C765" s="19">
        <v>43893</v>
      </c>
      <c r="D765">
        <v>13</v>
      </c>
      <c r="E765">
        <v>34.200000000000003</v>
      </c>
      <c r="F765">
        <v>0</v>
      </c>
      <c r="G765">
        <v>1.8</v>
      </c>
      <c r="H765">
        <v>6.2</v>
      </c>
      <c r="I765">
        <v>1.3</v>
      </c>
      <c r="J765">
        <v>18.7</v>
      </c>
      <c r="K765">
        <v>0</v>
      </c>
      <c r="L765">
        <v>14.9</v>
      </c>
      <c r="M765">
        <v>1.4</v>
      </c>
      <c r="N765">
        <v>45</v>
      </c>
      <c r="O765">
        <v>0</v>
      </c>
      <c r="P765">
        <v>4.0999999999999996</v>
      </c>
      <c r="Q765">
        <v>5.9</v>
      </c>
      <c r="R765">
        <v>3.6</v>
      </c>
      <c r="S765">
        <v>17.7</v>
      </c>
      <c r="T765">
        <v>3.4</v>
      </c>
      <c r="U765">
        <v>12.3</v>
      </c>
      <c r="V765">
        <v>3.9</v>
      </c>
      <c r="W765">
        <v>7</v>
      </c>
      <c r="X765">
        <v>0</v>
      </c>
      <c r="Y765">
        <v>0</v>
      </c>
      <c r="Z765">
        <v>0</v>
      </c>
      <c r="AA765">
        <v>0</v>
      </c>
      <c r="AB765">
        <v>4</v>
      </c>
      <c r="AC765">
        <v>0</v>
      </c>
      <c r="AD765">
        <v>2</v>
      </c>
      <c r="AE765">
        <v>0</v>
      </c>
      <c r="AY765" s="59"/>
    </row>
    <row r="766" spans="1:51">
      <c r="A766" s="19">
        <v>43656</v>
      </c>
      <c r="B766" t="s">
        <v>25</v>
      </c>
      <c r="C766" s="19">
        <v>43893</v>
      </c>
      <c r="D766">
        <v>24</v>
      </c>
      <c r="E766">
        <v>25.4</v>
      </c>
      <c r="F766">
        <v>0</v>
      </c>
      <c r="G766">
        <v>2.2000000000000002</v>
      </c>
      <c r="H766">
        <v>8.5</v>
      </c>
      <c r="I766">
        <v>1</v>
      </c>
      <c r="J766">
        <v>19.2</v>
      </c>
      <c r="K766">
        <v>0</v>
      </c>
      <c r="L766">
        <v>17.8</v>
      </c>
      <c r="M766">
        <v>3.7</v>
      </c>
      <c r="N766">
        <v>29.8</v>
      </c>
      <c r="O766">
        <v>0</v>
      </c>
      <c r="P766">
        <v>4.8</v>
      </c>
      <c r="Q766">
        <v>8.8000000000000007</v>
      </c>
      <c r="R766">
        <v>4.3</v>
      </c>
      <c r="S766">
        <v>20.6</v>
      </c>
      <c r="T766">
        <v>4</v>
      </c>
      <c r="U766">
        <v>17.600000000000001</v>
      </c>
      <c r="V766">
        <v>5.6</v>
      </c>
      <c r="W766">
        <v>10</v>
      </c>
      <c r="X766">
        <v>0</v>
      </c>
      <c r="Y766">
        <v>0</v>
      </c>
      <c r="Z766">
        <v>0</v>
      </c>
      <c r="AA766">
        <v>0</v>
      </c>
      <c r="AB766">
        <v>7</v>
      </c>
      <c r="AC766">
        <v>0</v>
      </c>
      <c r="AD766">
        <v>7</v>
      </c>
      <c r="AE766">
        <v>0</v>
      </c>
      <c r="AY766" s="59"/>
    </row>
    <row r="767" spans="1:51">
      <c r="A767" s="19">
        <v>43656</v>
      </c>
      <c r="B767" t="s">
        <v>26</v>
      </c>
      <c r="C767" s="19">
        <v>43893</v>
      </c>
      <c r="D767">
        <v>91</v>
      </c>
      <c r="E767">
        <v>27.1</v>
      </c>
      <c r="F767">
        <v>0</v>
      </c>
      <c r="G767">
        <v>1.7</v>
      </c>
      <c r="H767">
        <v>11.9</v>
      </c>
      <c r="I767">
        <v>0.4</v>
      </c>
      <c r="J767">
        <v>15.7</v>
      </c>
      <c r="K767">
        <v>0</v>
      </c>
      <c r="L767">
        <v>21.4</v>
      </c>
      <c r="M767">
        <v>1.4</v>
      </c>
      <c r="N767">
        <v>31.9</v>
      </c>
      <c r="O767">
        <v>0</v>
      </c>
      <c r="P767">
        <v>4.0999999999999996</v>
      </c>
      <c r="Q767">
        <v>11.1</v>
      </c>
      <c r="R767">
        <v>3.6</v>
      </c>
      <c r="S767">
        <v>15.1</v>
      </c>
      <c r="T767">
        <v>3.7</v>
      </c>
      <c r="U767">
        <v>22.2</v>
      </c>
      <c r="V767">
        <v>4.3</v>
      </c>
      <c r="W767">
        <v>36</v>
      </c>
      <c r="X767">
        <v>0</v>
      </c>
      <c r="Y767">
        <v>0</v>
      </c>
      <c r="Z767">
        <v>5</v>
      </c>
      <c r="AA767">
        <v>0</v>
      </c>
      <c r="AB767">
        <v>21</v>
      </c>
      <c r="AC767">
        <v>0</v>
      </c>
      <c r="AD767">
        <v>29</v>
      </c>
      <c r="AE767">
        <v>0</v>
      </c>
      <c r="AY767" s="59"/>
    </row>
    <row r="768" spans="1:51">
      <c r="A768" s="19">
        <v>43656</v>
      </c>
      <c r="B768" t="s">
        <v>27</v>
      </c>
      <c r="C768" s="19">
        <v>43893</v>
      </c>
      <c r="D768">
        <v>75</v>
      </c>
      <c r="E768">
        <v>23.4</v>
      </c>
      <c r="F768">
        <v>0</v>
      </c>
      <c r="G768">
        <v>0.6</v>
      </c>
      <c r="H768">
        <v>8.9</v>
      </c>
      <c r="I768">
        <v>12.4</v>
      </c>
      <c r="J768">
        <v>16.8</v>
      </c>
      <c r="K768">
        <v>0</v>
      </c>
      <c r="L768">
        <v>16.600000000000001</v>
      </c>
      <c r="M768">
        <v>1.1000000000000001</v>
      </c>
      <c r="N768">
        <v>27.3</v>
      </c>
      <c r="O768">
        <v>0</v>
      </c>
      <c r="P768">
        <v>4.4000000000000004</v>
      </c>
      <c r="Q768">
        <v>9.3000000000000007</v>
      </c>
      <c r="R768">
        <v>11.9</v>
      </c>
      <c r="S768">
        <v>17.7</v>
      </c>
      <c r="T768">
        <v>3.8</v>
      </c>
      <c r="U768">
        <v>16.7</v>
      </c>
      <c r="V768">
        <v>4.5999999999999996</v>
      </c>
      <c r="W768">
        <v>28</v>
      </c>
      <c r="X768">
        <v>0</v>
      </c>
      <c r="Y768">
        <v>0</v>
      </c>
      <c r="Z768">
        <v>1</v>
      </c>
      <c r="AA768">
        <v>5</v>
      </c>
      <c r="AB768">
        <v>20</v>
      </c>
      <c r="AC768">
        <v>0</v>
      </c>
      <c r="AD768">
        <v>20</v>
      </c>
      <c r="AE768">
        <v>0</v>
      </c>
      <c r="AY768" s="59"/>
    </row>
    <row r="769" spans="1:51">
      <c r="A769" s="19">
        <v>43656</v>
      </c>
      <c r="B769" t="s">
        <v>28</v>
      </c>
      <c r="C769" s="19">
        <v>43893</v>
      </c>
      <c r="D769">
        <v>110</v>
      </c>
      <c r="E769">
        <v>33.6</v>
      </c>
      <c r="F769">
        <v>0</v>
      </c>
      <c r="G769">
        <v>0.9</v>
      </c>
      <c r="H769">
        <v>6.3</v>
      </c>
      <c r="I769">
        <v>1.5</v>
      </c>
      <c r="J769">
        <v>18.7</v>
      </c>
      <c r="K769">
        <v>0</v>
      </c>
      <c r="L769">
        <v>15.2</v>
      </c>
      <c r="M769">
        <v>0.9</v>
      </c>
      <c r="N769">
        <v>44.2</v>
      </c>
      <c r="O769">
        <v>0</v>
      </c>
      <c r="P769">
        <v>3.6</v>
      </c>
      <c r="Q769">
        <v>6.8</v>
      </c>
      <c r="R769">
        <v>3.7</v>
      </c>
      <c r="S769">
        <v>17.3</v>
      </c>
      <c r="T769">
        <v>3.4</v>
      </c>
      <c r="U769">
        <v>13.2</v>
      </c>
      <c r="V769">
        <v>3.8</v>
      </c>
      <c r="W769">
        <v>55</v>
      </c>
      <c r="X769">
        <v>0</v>
      </c>
      <c r="Y769">
        <v>0</v>
      </c>
      <c r="Z769">
        <v>0</v>
      </c>
      <c r="AA769">
        <v>0</v>
      </c>
      <c r="AB769">
        <v>30</v>
      </c>
      <c r="AC769">
        <v>0</v>
      </c>
      <c r="AD769">
        <v>25</v>
      </c>
      <c r="AE769">
        <v>0</v>
      </c>
      <c r="AY769" s="59"/>
    </row>
    <row r="770" spans="1:51">
      <c r="A770" s="19">
        <v>43656</v>
      </c>
      <c r="B770" t="s">
        <v>29</v>
      </c>
      <c r="C770" s="19">
        <v>43893</v>
      </c>
      <c r="D770">
        <v>37</v>
      </c>
      <c r="E770">
        <v>39.700000000000003</v>
      </c>
      <c r="F770">
        <v>0</v>
      </c>
      <c r="G770">
        <v>4.2</v>
      </c>
      <c r="H770">
        <v>3.9</v>
      </c>
      <c r="I770">
        <v>1.9</v>
      </c>
      <c r="J770">
        <v>14</v>
      </c>
      <c r="K770">
        <v>2.7</v>
      </c>
      <c r="L770">
        <v>9.3000000000000007</v>
      </c>
      <c r="M770">
        <v>0.5</v>
      </c>
      <c r="N770">
        <v>55.7</v>
      </c>
      <c r="O770">
        <v>0</v>
      </c>
      <c r="P770">
        <v>4.7</v>
      </c>
      <c r="Q770">
        <v>4.5</v>
      </c>
      <c r="R770">
        <v>3.6</v>
      </c>
      <c r="S770">
        <v>11.8</v>
      </c>
      <c r="T770">
        <v>4.0999999999999996</v>
      </c>
      <c r="U770">
        <v>7.7</v>
      </c>
      <c r="V770">
        <v>3.4</v>
      </c>
      <c r="W770">
        <v>32</v>
      </c>
      <c r="X770">
        <v>0</v>
      </c>
      <c r="Y770">
        <v>0</v>
      </c>
      <c r="Z770">
        <v>0</v>
      </c>
      <c r="AA770">
        <v>0</v>
      </c>
      <c r="AB770">
        <v>4</v>
      </c>
      <c r="AC770">
        <v>0</v>
      </c>
      <c r="AD770">
        <v>1</v>
      </c>
      <c r="AE770">
        <v>0</v>
      </c>
      <c r="AY770" s="59"/>
    </row>
    <row r="771" spans="1:51">
      <c r="A771" s="19">
        <v>43656</v>
      </c>
      <c r="B771" t="s">
        <v>30</v>
      </c>
      <c r="C771" s="19">
        <v>43893</v>
      </c>
      <c r="D771">
        <v>64</v>
      </c>
      <c r="E771">
        <v>39.200000000000003</v>
      </c>
      <c r="F771">
        <v>0</v>
      </c>
      <c r="G771">
        <v>3.5</v>
      </c>
      <c r="H771">
        <v>6.6</v>
      </c>
      <c r="I771">
        <v>2.6</v>
      </c>
      <c r="J771">
        <v>14.1</v>
      </c>
      <c r="K771">
        <v>0</v>
      </c>
      <c r="L771">
        <v>10.7</v>
      </c>
      <c r="M771">
        <v>0.4</v>
      </c>
      <c r="N771">
        <v>55.2</v>
      </c>
      <c r="O771">
        <v>0</v>
      </c>
      <c r="P771">
        <v>4.4000000000000004</v>
      </c>
      <c r="Q771">
        <v>6</v>
      </c>
      <c r="R771">
        <v>3.8</v>
      </c>
      <c r="S771">
        <v>11.5</v>
      </c>
      <c r="T771">
        <v>3.1</v>
      </c>
      <c r="U771">
        <v>8.8000000000000007</v>
      </c>
      <c r="V771">
        <v>3.2</v>
      </c>
      <c r="W771">
        <v>54</v>
      </c>
      <c r="X771">
        <v>0</v>
      </c>
      <c r="Y771">
        <v>0</v>
      </c>
      <c r="Z771">
        <v>0</v>
      </c>
      <c r="AA771">
        <v>0</v>
      </c>
      <c r="AB771">
        <v>8</v>
      </c>
      <c r="AC771">
        <v>0</v>
      </c>
      <c r="AD771">
        <v>2</v>
      </c>
      <c r="AE771">
        <v>0</v>
      </c>
      <c r="AY771" s="59"/>
    </row>
    <row r="772" spans="1:51">
      <c r="A772" s="19">
        <v>43656</v>
      </c>
      <c r="B772" t="s">
        <v>31</v>
      </c>
      <c r="C772" s="19">
        <v>43893</v>
      </c>
      <c r="D772">
        <v>228</v>
      </c>
      <c r="E772">
        <v>31.4</v>
      </c>
      <c r="F772">
        <v>0</v>
      </c>
      <c r="G772">
        <v>1</v>
      </c>
      <c r="H772">
        <v>7</v>
      </c>
      <c r="I772">
        <v>1.1000000000000001</v>
      </c>
      <c r="J772">
        <v>17.5</v>
      </c>
      <c r="K772">
        <v>0</v>
      </c>
      <c r="L772">
        <v>17.100000000000001</v>
      </c>
      <c r="M772">
        <v>2</v>
      </c>
      <c r="N772">
        <v>40.200000000000003</v>
      </c>
      <c r="O772">
        <v>0</v>
      </c>
      <c r="P772">
        <v>3.9</v>
      </c>
      <c r="Q772">
        <v>7</v>
      </c>
      <c r="R772">
        <v>3.8</v>
      </c>
      <c r="S772">
        <v>16.600000000000001</v>
      </c>
      <c r="T772">
        <v>3.6</v>
      </c>
      <c r="U772">
        <v>15.5</v>
      </c>
      <c r="V772">
        <v>4.4000000000000004</v>
      </c>
      <c r="W772">
        <v>108</v>
      </c>
      <c r="X772">
        <v>0</v>
      </c>
      <c r="Y772">
        <v>0</v>
      </c>
      <c r="Z772">
        <v>2</v>
      </c>
      <c r="AA772">
        <v>0</v>
      </c>
      <c r="AB772">
        <v>60</v>
      </c>
      <c r="AC772">
        <v>0</v>
      </c>
      <c r="AD772">
        <v>59</v>
      </c>
      <c r="AE772">
        <v>0</v>
      </c>
      <c r="AY772" s="59"/>
    </row>
    <row r="773" spans="1:51">
      <c r="A773" s="19">
        <v>43656</v>
      </c>
      <c r="B773" t="s">
        <v>32</v>
      </c>
      <c r="C773" s="19">
        <v>43893</v>
      </c>
      <c r="D773">
        <v>29</v>
      </c>
      <c r="E773">
        <v>31.8</v>
      </c>
      <c r="F773">
        <v>0</v>
      </c>
      <c r="G773">
        <v>0.7</v>
      </c>
      <c r="H773">
        <v>7.5</v>
      </c>
      <c r="I773">
        <v>2.2000000000000002</v>
      </c>
      <c r="J773">
        <v>16.7</v>
      </c>
      <c r="K773">
        <v>0</v>
      </c>
      <c r="L773">
        <v>15.9</v>
      </c>
      <c r="M773">
        <v>1.1000000000000001</v>
      </c>
      <c r="N773">
        <v>40.9</v>
      </c>
      <c r="O773">
        <v>0</v>
      </c>
      <c r="P773">
        <v>3.8</v>
      </c>
      <c r="Q773">
        <v>7.4</v>
      </c>
      <c r="R773">
        <v>4.0999999999999996</v>
      </c>
      <c r="S773">
        <v>16</v>
      </c>
      <c r="T773">
        <v>3.3</v>
      </c>
      <c r="U773">
        <v>14.9</v>
      </c>
      <c r="V773">
        <v>3.9</v>
      </c>
      <c r="W773">
        <v>14</v>
      </c>
      <c r="X773">
        <v>0</v>
      </c>
      <c r="Y773">
        <v>0</v>
      </c>
      <c r="Z773">
        <v>0</v>
      </c>
      <c r="AA773">
        <v>0</v>
      </c>
      <c r="AB773">
        <v>8</v>
      </c>
      <c r="AC773">
        <v>0</v>
      </c>
      <c r="AD773">
        <v>7</v>
      </c>
      <c r="AE773">
        <v>0</v>
      </c>
      <c r="AY773" s="59"/>
    </row>
    <row r="774" spans="1:51">
      <c r="A774" s="19">
        <v>43656</v>
      </c>
      <c r="B774" t="s">
        <v>33</v>
      </c>
      <c r="C774" s="19">
        <v>43893</v>
      </c>
      <c r="D774">
        <v>16</v>
      </c>
      <c r="E774">
        <v>22.5</v>
      </c>
      <c r="F774">
        <v>0</v>
      </c>
      <c r="G774">
        <v>1.2</v>
      </c>
      <c r="H774">
        <v>7.8</v>
      </c>
      <c r="I774">
        <v>1.3</v>
      </c>
      <c r="J774">
        <v>29.2</v>
      </c>
      <c r="K774">
        <v>0</v>
      </c>
      <c r="L774">
        <v>15.1</v>
      </c>
      <c r="M774">
        <v>2.5</v>
      </c>
      <c r="N774">
        <v>23.1</v>
      </c>
      <c r="O774">
        <v>0</v>
      </c>
      <c r="P774">
        <v>3.8</v>
      </c>
      <c r="Q774">
        <v>7.9</v>
      </c>
      <c r="R774">
        <v>3.7</v>
      </c>
      <c r="S774">
        <v>36.1</v>
      </c>
      <c r="T774">
        <v>3.5</v>
      </c>
      <c r="U774">
        <v>13.8</v>
      </c>
      <c r="V774">
        <v>4.5</v>
      </c>
      <c r="W774">
        <v>5</v>
      </c>
      <c r="X774">
        <v>0</v>
      </c>
      <c r="Y774">
        <v>0</v>
      </c>
      <c r="Z774">
        <v>0</v>
      </c>
      <c r="AA774">
        <v>0</v>
      </c>
      <c r="AB774">
        <v>7</v>
      </c>
      <c r="AC774">
        <v>0</v>
      </c>
      <c r="AD774">
        <v>4</v>
      </c>
      <c r="AE774">
        <v>0</v>
      </c>
      <c r="AY774" s="59"/>
    </row>
    <row r="775" spans="1:51">
      <c r="A775" s="19">
        <v>43656</v>
      </c>
      <c r="B775" t="s">
        <v>34</v>
      </c>
      <c r="C775" s="19">
        <v>43893</v>
      </c>
      <c r="D775">
        <v>99</v>
      </c>
      <c r="E775">
        <v>34.4</v>
      </c>
      <c r="F775">
        <v>0</v>
      </c>
      <c r="G775">
        <v>2.1</v>
      </c>
      <c r="H775">
        <v>8.4</v>
      </c>
      <c r="I775">
        <v>1.5</v>
      </c>
      <c r="J775">
        <v>16</v>
      </c>
      <c r="K775">
        <v>0</v>
      </c>
      <c r="L775">
        <v>14.8</v>
      </c>
      <c r="M775">
        <v>1</v>
      </c>
      <c r="N775">
        <v>46.7</v>
      </c>
      <c r="O775">
        <v>0</v>
      </c>
      <c r="P775">
        <v>4</v>
      </c>
      <c r="Q775">
        <v>7.6</v>
      </c>
      <c r="R775">
        <v>3.5</v>
      </c>
      <c r="S775">
        <v>14.4</v>
      </c>
      <c r="T775">
        <v>3.3</v>
      </c>
      <c r="U775">
        <v>12.5</v>
      </c>
      <c r="V775">
        <v>3.7</v>
      </c>
      <c r="W775">
        <v>57</v>
      </c>
      <c r="X775">
        <v>0</v>
      </c>
      <c r="Y775">
        <v>0</v>
      </c>
      <c r="Z775">
        <v>1</v>
      </c>
      <c r="AA775">
        <v>0</v>
      </c>
      <c r="AB775">
        <v>27</v>
      </c>
      <c r="AC775">
        <v>0</v>
      </c>
      <c r="AD775">
        <v>14</v>
      </c>
      <c r="AE775">
        <v>0</v>
      </c>
      <c r="AY775" s="59"/>
    </row>
    <row r="776" spans="1:51">
      <c r="A776" s="19">
        <v>43656</v>
      </c>
      <c r="B776" t="s">
        <v>35</v>
      </c>
      <c r="C776" s="19">
        <v>43900</v>
      </c>
      <c r="D776">
        <v>20</v>
      </c>
      <c r="E776">
        <v>35</v>
      </c>
      <c r="F776">
        <v>0</v>
      </c>
      <c r="G776">
        <v>0</v>
      </c>
      <c r="H776">
        <v>7.5</v>
      </c>
      <c r="I776">
        <v>4.0999999999999996</v>
      </c>
      <c r="J776">
        <v>13.2</v>
      </c>
      <c r="K776">
        <v>0</v>
      </c>
      <c r="L776">
        <v>16.3</v>
      </c>
      <c r="M776">
        <v>0</v>
      </c>
      <c r="N776">
        <v>46.7</v>
      </c>
      <c r="O776">
        <v>0</v>
      </c>
      <c r="P776">
        <v>3.1</v>
      </c>
      <c r="Q776">
        <v>7.2</v>
      </c>
      <c r="R776">
        <v>4.9000000000000004</v>
      </c>
      <c r="S776">
        <v>11.8</v>
      </c>
      <c r="T776">
        <v>3.3</v>
      </c>
      <c r="U776">
        <v>14.4</v>
      </c>
      <c r="V776">
        <v>3.6</v>
      </c>
      <c r="W776">
        <v>12</v>
      </c>
      <c r="X776">
        <v>0</v>
      </c>
      <c r="Y776">
        <v>0</v>
      </c>
      <c r="Z776">
        <v>0</v>
      </c>
      <c r="AA776">
        <v>0</v>
      </c>
      <c r="AB776">
        <v>2</v>
      </c>
      <c r="AC776">
        <v>0</v>
      </c>
      <c r="AD776">
        <v>6</v>
      </c>
      <c r="AE776">
        <v>0</v>
      </c>
      <c r="AY776" s="59"/>
    </row>
    <row r="777" spans="1:51">
      <c r="A777" s="19">
        <v>43656</v>
      </c>
      <c r="B777" t="s">
        <v>36</v>
      </c>
      <c r="C777" s="19">
        <v>43900</v>
      </c>
      <c r="D777">
        <v>125</v>
      </c>
      <c r="E777">
        <v>34.6</v>
      </c>
      <c r="F777">
        <v>0</v>
      </c>
      <c r="G777">
        <v>0.6</v>
      </c>
      <c r="H777">
        <v>6.7</v>
      </c>
      <c r="I777">
        <v>2.9</v>
      </c>
      <c r="J777">
        <v>19.2</v>
      </c>
      <c r="K777">
        <v>0</v>
      </c>
      <c r="L777">
        <v>14.6</v>
      </c>
      <c r="M777">
        <v>1</v>
      </c>
      <c r="N777">
        <v>45.1</v>
      </c>
      <c r="O777">
        <v>0</v>
      </c>
      <c r="P777">
        <v>3.5</v>
      </c>
      <c r="Q777">
        <v>6.2</v>
      </c>
      <c r="R777">
        <v>4.4000000000000004</v>
      </c>
      <c r="S777">
        <v>17.399999999999999</v>
      </c>
      <c r="T777">
        <v>3.3</v>
      </c>
      <c r="U777">
        <v>12.7</v>
      </c>
      <c r="V777">
        <v>3.9</v>
      </c>
      <c r="W777">
        <v>69</v>
      </c>
      <c r="X777">
        <v>0</v>
      </c>
      <c r="Y777">
        <v>0</v>
      </c>
      <c r="Z777">
        <v>1</v>
      </c>
      <c r="AA777">
        <v>0</v>
      </c>
      <c r="AB777">
        <v>38</v>
      </c>
      <c r="AC777">
        <v>0</v>
      </c>
      <c r="AD777">
        <v>17</v>
      </c>
      <c r="AE777">
        <v>0</v>
      </c>
      <c r="AY777" s="59"/>
    </row>
    <row r="778" spans="1:51">
      <c r="A778" s="19">
        <v>43656</v>
      </c>
      <c r="B778" t="s">
        <v>37</v>
      </c>
      <c r="C778" s="19">
        <v>43900</v>
      </c>
      <c r="D778">
        <v>36</v>
      </c>
      <c r="E778">
        <v>46.3</v>
      </c>
      <c r="F778">
        <v>0</v>
      </c>
      <c r="G778">
        <v>3.5</v>
      </c>
      <c r="H778">
        <v>3.6</v>
      </c>
      <c r="I778">
        <v>1.2</v>
      </c>
      <c r="J778">
        <v>12.2</v>
      </c>
      <c r="K778">
        <v>0</v>
      </c>
      <c r="L778">
        <v>10.5</v>
      </c>
      <c r="M778">
        <v>0.5</v>
      </c>
      <c r="N778">
        <v>67</v>
      </c>
      <c r="O778">
        <v>0</v>
      </c>
      <c r="P778">
        <v>3.6</v>
      </c>
      <c r="Q778">
        <v>3.5</v>
      </c>
      <c r="R778">
        <v>2.6</v>
      </c>
      <c r="S778">
        <v>7.9</v>
      </c>
      <c r="T778">
        <v>2.6</v>
      </c>
      <c r="U778">
        <v>6.6</v>
      </c>
      <c r="V778">
        <v>2.9</v>
      </c>
      <c r="W778">
        <v>33</v>
      </c>
      <c r="X778">
        <v>0</v>
      </c>
      <c r="Y778">
        <v>0</v>
      </c>
      <c r="Z778">
        <v>0</v>
      </c>
      <c r="AA778">
        <v>0</v>
      </c>
      <c r="AB778">
        <v>2</v>
      </c>
      <c r="AC778">
        <v>0</v>
      </c>
      <c r="AD778">
        <v>1</v>
      </c>
      <c r="AE778">
        <v>0</v>
      </c>
      <c r="AY778" s="59"/>
    </row>
    <row r="779" spans="1:51">
      <c r="A779" s="19">
        <v>43656</v>
      </c>
      <c r="B779" t="s">
        <v>38</v>
      </c>
      <c r="C779" s="19">
        <v>43900</v>
      </c>
      <c r="D779">
        <v>68</v>
      </c>
      <c r="E779">
        <v>39.700000000000003</v>
      </c>
      <c r="F779">
        <v>0</v>
      </c>
      <c r="G779">
        <v>2.6</v>
      </c>
      <c r="H779">
        <v>5.2</v>
      </c>
      <c r="I779">
        <v>2.6</v>
      </c>
      <c r="J779">
        <v>15.1</v>
      </c>
      <c r="K779">
        <v>0</v>
      </c>
      <c r="L779">
        <v>11.9</v>
      </c>
      <c r="M779">
        <v>0.6</v>
      </c>
      <c r="N779">
        <v>55.2</v>
      </c>
      <c r="O779">
        <v>0</v>
      </c>
      <c r="P779">
        <v>4.2</v>
      </c>
      <c r="Q779">
        <v>5.2</v>
      </c>
      <c r="R779">
        <v>4.0999999999999996</v>
      </c>
      <c r="S779">
        <v>12.2</v>
      </c>
      <c r="T779">
        <v>2.9</v>
      </c>
      <c r="U779">
        <v>8.8000000000000007</v>
      </c>
      <c r="V779">
        <v>3.4</v>
      </c>
      <c r="W779">
        <v>46</v>
      </c>
      <c r="X779">
        <v>0</v>
      </c>
      <c r="Y779">
        <v>0</v>
      </c>
      <c r="Z779">
        <v>0</v>
      </c>
      <c r="AA779">
        <v>0</v>
      </c>
      <c r="AB779">
        <v>18</v>
      </c>
      <c r="AC779">
        <v>0</v>
      </c>
      <c r="AD779">
        <v>4</v>
      </c>
      <c r="AE779">
        <v>0</v>
      </c>
      <c r="AY779" s="59"/>
    </row>
    <row r="780" spans="1:51">
      <c r="A780" s="19">
        <v>43656</v>
      </c>
      <c r="B780" t="s">
        <v>39</v>
      </c>
      <c r="C780" s="19">
        <v>43900</v>
      </c>
      <c r="D780">
        <v>14</v>
      </c>
      <c r="E780">
        <v>33.6</v>
      </c>
      <c r="F780">
        <v>0</v>
      </c>
      <c r="G780">
        <v>1.3</v>
      </c>
      <c r="H780">
        <v>8.5</v>
      </c>
      <c r="I780">
        <v>3</v>
      </c>
      <c r="J780">
        <v>13.8</v>
      </c>
      <c r="K780">
        <v>0</v>
      </c>
      <c r="L780">
        <v>15.8</v>
      </c>
      <c r="M780">
        <v>0.4</v>
      </c>
      <c r="N780">
        <v>44.4</v>
      </c>
      <c r="O780">
        <v>0</v>
      </c>
      <c r="P780">
        <v>3.8</v>
      </c>
      <c r="Q780">
        <v>8.1999999999999993</v>
      </c>
      <c r="R780">
        <v>4.5</v>
      </c>
      <c r="S780">
        <v>12.7</v>
      </c>
      <c r="T780">
        <v>3.9</v>
      </c>
      <c r="U780">
        <v>13.7</v>
      </c>
      <c r="V780">
        <v>3.7</v>
      </c>
      <c r="W780">
        <v>8</v>
      </c>
      <c r="X780">
        <v>0</v>
      </c>
      <c r="Y780">
        <v>0</v>
      </c>
      <c r="Z780">
        <v>0</v>
      </c>
      <c r="AA780">
        <v>0</v>
      </c>
      <c r="AB780">
        <v>2</v>
      </c>
      <c r="AC780">
        <v>0</v>
      </c>
      <c r="AD780">
        <v>4</v>
      </c>
      <c r="AE780">
        <v>0</v>
      </c>
      <c r="AY780" s="59"/>
    </row>
    <row r="781" spans="1:51">
      <c r="A781" s="19">
        <v>43656</v>
      </c>
      <c r="B781" t="s">
        <v>40</v>
      </c>
      <c r="C781" s="19">
        <v>43900</v>
      </c>
      <c r="D781">
        <v>89</v>
      </c>
      <c r="E781">
        <v>28.9</v>
      </c>
      <c r="F781">
        <v>0</v>
      </c>
      <c r="G781">
        <v>0.9</v>
      </c>
      <c r="H781">
        <v>6.2</v>
      </c>
      <c r="I781">
        <v>0.2</v>
      </c>
      <c r="J781">
        <v>22.7</v>
      </c>
      <c r="K781">
        <v>0</v>
      </c>
      <c r="L781">
        <v>14.9</v>
      </c>
      <c r="M781">
        <v>5.8</v>
      </c>
      <c r="N781">
        <v>34.6</v>
      </c>
      <c r="O781">
        <v>0</v>
      </c>
      <c r="P781">
        <v>3.7</v>
      </c>
      <c r="Q781">
        <v>6.9</v>
      </c>
      <c r="R781">
        <v>3.5</v>
      </c>
      <c r="S781">
        <v>24</v>
      </c>
      <c r="T781">
        <v>3.8</v>
      </c>
      <c r="U781">
        <v>13.3</v>
      </c>
      <c r="V781">
        <v>6.3</v>
      </c>
      <c r="W781">
        <v>43</v>
      </c>
      <c r="X781">
        <v>0</v>
      </c>
      <c r="Y781">
        <v>0</v>
      </c>
      <c r="Z781">
        <v>0</v>
      </c>
      <c r="AA781">
        <v>0</v>
      </c>
      <c r="AB781">
        <v>33</v>
      </c>
      <c r="AC781">
        <v>0</v>
      </c>
      <c r="AD781">
        <v>13</v>
      </c>
      <c r="AE781">
        <v>0</v>
      </c>
      <c r="AY781" s="59"/>
    </row>
    <row r="782" spans="1:51">
      <c r="A782" s="19">
        <v>43656</v>
      </c>
      <c r="B782" t="s">
        <v>41</v>
      </c>
      <c r="C782" s="19">
        <v>43904</v>
      </c>
      <c r="D782">
        <v>6</v>
      </c>
      <c r="E782">
        <v>34.200000000000003</v>
      </c>
      <c r="F782">
        <v>0</v>
      </c>
      <c r="G782">
        <v>1.8</v>
      </c>
      <c r="H782">
        <v>6.2</v>
      </c>
      <c r="I782">
        <v>1.3</v>
      </c>
      <c r="J782">
        <v>18.7</v>
      </c>
      <c r="K782">
        <v>0</v>
      </c>
      <c r="L782">
        <v>14.9</v>
      </c>
      <c r="M782">
        <v>1.4</v>
      </c>
      <c r="N782">
        <v>44.7</v>
      </c>
      <c r="O782">
        <v>0</v>
      </c>
      <c r="P782">
        <v>3.8</v>
      </c>
      <c r="Q782">
        <v>6.4</v>
      </c>
      <c r="R782">
        <v>3.6</v>
      </c>
      <c r="S782">
        <v>17.600000000000001</v>
      </c>
      <c r="T782">
        <v>3</v>
      </c>
      <c r="U782">
        <v>12.5</v>
      </c>
      <c r="V782">
        <v>4</v>
      </c>
      <c r="W782">
        <v>3</v>
      </c>
      <c r="X782">
        <v>0</v>
      </c>
      <c r="Y782">
        <v>0</v>
      </c>
      <c r="Z782">
        <v>0</v>
      </c>
      <c r="AA782">
        <v>0</v>
      </c>
      <c r="AB782">
        <v>2</v>
      </c>
      <c r="AC782">
        <v>0</v>
      </c>
      <c r="AD782">
        <v>1</v>
      </c>
      <c r="AE782">
        <v>0</v>
      </c>
      <c r="AY782" s="59"/>
    </row>
    <row r="783" spans="1:51">
      <c r="A783" s="19">
        <v>43656</v>
      </c>
      <c r="B783" t="s">
        <v>43</v>
      </c>
      <c r="C783" s="19">
        <v>43907</v>
      </c>
      <c r="D783">
        <v>67</v>
      </c>
      <c r="E783">
        <v>32.299999999999997</v>
      </c>
      <c r="F783">
        <v>0</v>
      </c>
      <c r="G783">
        <v>0.9</v>
      </c>
      <c r="H783">
        <v>7.8</v>
      </c>
      <c r="I783">
        <v>3</v>
      </c>
      <c r="J783">
        <v>19.3</v>
      </c>
      <c r="K783">
        <v>0</v>
      </c>
      <c r="L783">
        <v>15.2</v>
      </c>
      <c r="M783">
        <v>1.1000000000000001</v>
      </c>
      <c r="N783">
        <v>40.1</v>
      </c>
      <c r="O783">
        <v>0</v>
      </c>
      <c r="P783">
        <v>3.7</v>
      </c>
      <c r="Q783">
        <v>7.4</v>
      </c>
      <c r="R783">
        <v>4.5999999999999996</v>
      </c>
      <c r="S783">
        <v>18.5</v>
      </c>
      <c r="T783">
        <v>3.8</v>
      </c>
      <c r="U783">
        <v>13.6</v>
      </c>
      <c r="V783">
        <v>4.0999999999999996</v>
      </c>
      <c r="W783">
        <v>32</v>
      </c>
      <c r="X783">
        <v>0</v>
      </c>
      <c r="Y783">
        <v>0</v>
      </c>
      <c r="Z783">
        <v>1</v>
      </c>
      <c r="AA783">
        <v>0</v>
      </c>
      <c r="AB783">
        <v>19</v>
      </c>
      <c r="AC783">
        <v>0</v>
      </c>
      <c r="AD783">
        <v>15</v>
      </c>
      <c r="AE783">
        <v>0</v>
      </c>
      <c r="AY783" s="59"/>
    </row>
    <row r="784" spans="1:51">
      <c r="A784" s="19">
        <v>43656</v>
      </c>
      <c r="B784" t="s">
        <v>44</v>
      </c>
      <c r="C784" s="19">
        <v>43907</v>
      </c>
      <c r="D784">
        <v>219</v>
      </c>
      <c r="E784">
        <v>32.700000000000003</v>
      </c>
      <c r="F784">
        <v>0</v>
      </c>
      <c r="G784">
        <v>0.6</v>
      </c>
      <c r="H784">
        <v>4.9000000000000004</v>
      </c>
      <c r="I784">
        <v>0.3</v>
      </c>
      <c r="J784">
        <v>19.600000000000001</v>
      </c>
      <c r="K784">
        <v>0</v>
      </c>
      <c r="L784">
        <v>14.9</v>
      </c>
      <c r="M784">
        <v>3.9</v>
      </c>
      <c r="N784">
        <v>41.3</v>
      </c>
      <c r="O784">
        <v>0</v>
      </c>
      <c r="P784">
        <v>3.7</v>
      </c>
      <c r="Q784">
        <v>5.9</v>
      </c>
      <c r="R784">
        <v>3.5</v>
      </c>
      <c r="S784">
        <v>18.8</v>
      </c>
      <c r="T784">
        <v>3.8</v>
      </c>
      <c r="U784">
        <v>12.9</v>
      </c>
      <c r="V784">
        <v>5.3</v>
      </c>
      <c r="W784">
        <v>117</v>
      </c>
      <c r="X784">
        <v>0</v>
      </c>
      <c r="Y784">
        <v>0</v>
      </c>
      <c r="Z784">
        <v>0</v>
      </c>
      <c r="AA784">
        <v>0</v>
      </c>
      <c r="AB784">
        <v>70</v>
      </c>
      <c r="AC784">
        <v>0</v>
      </c>
      <c r="AD784">
        <v>32</v>
      </c>
      <c r="AE784">
        <v>0</v>
      </c>
      <c r="AY784" s="59"/>
    </row>
    <row r="785" spans="1:51">
      <c r="A785" s="19">
        <v>43656</v>
      </c>
      <c r="B785" t="s">
        <v>45</v>
      </c>
      <c r="C785" s="19">
        <v>43907</v>
      </c>
      <c r="D785">
        <v>155</v>
      </c>
      <c r="E785">
        <v>38.700000000000003</v>
      </c>
      <c r="F785">
        <v>0</v>
      </c>
      <c r="G785">
        <v>1.4</v>
      </c>
      <c r="H785">
        <v>6.7</v>
      </c>
      <c r="I785">
        <v>0.9</v>
      </c>
      <c r="J785">
        <v>14.5</v>
      </c>
      <c r="K785">
        <v>0</v>
      </c>
      <c r="L785">
        <v>13.9</v>
      </c>
      <c r="M785">
        <v>1.2</v>
      </c>
      <c r="N785">
        <v>52.6</v>
      </c>
      <c r="O785">
        <v>0</v>
      </c>
      <c r="P785">
        <v>3.7</v>
      </c>
      <c r="Q785">
        <v>6</v>
      </c>
      <c r="R785">
        <v>3.4</v>
      </c>
      <c r="S785">
        <v>12</v>
      </c>
      <c r="T785">
        <v>3.2</v>
      </c>
      <c r="U785">
        <v>11.3</v>
      </c>
      <c r="V785">
        <v>3.4</v>
      </c>
      <c r="W785">
        <v>117</v>
      </c>
      <c r="X785">
        <v>0</v>
      </c>
      <c r="Y785">
        <v>0</v>
      </c>
      <c r="Z785">
        <v>1</v>
      </c>
      <c r="AA785">
        <v>0</v>
      </c>
      <c r="AB785">
        <v>20</v>
      </c>
      <c r="AC785">
        <v>0</v>
      </c>
      <c r="AD785">
        <v>17</v>
      </c>
      <c r="AE785">
        <v>0</v>
      </c>
      <c r="AY785" s="59"/>
    </row>
    <row r="786" spans="1:51">
      <c r="A786" s="19">
        <v>43656</v>
      </c>
      <c r="B786" t="s">
        <v>42</v>
      </c>
      <c r="C786" s="19">
        <v>43907</v>
      </c>
      <c r="D786">
        <v>136</v>
      </c>
      <c r="E786">
        <v>32</v>
      </c>
      <c r="F786">
        <v>0</v>
      </c>
      <c r="G786">
        <v>0.5</v>
      </c>
      <c r="H786">
        <v>8.5</v>
      </c>
      <c r="I786">
        <v>3.4</v>
      </c>
      <c r="J786">
        <v>20.2</v>
      </c>
      <c r="K786">
        <v>0</v>
      </c>
      <c r="L786">
        <v>13.6</v>
      </c>
      <c r="M786">
        <v>1.5</v>
      </c>
      <c r="N786">
        <v>40</v>
      </c>
      <c r="O786">
        <v>0</v>
      </c>
      <c r="P786">
        <v>3.5</v>
      </c>
      <c r="Q786">
        <v>8</v>
      </c>
      <c r="R786">
        <v>4.8</v>
      </c>
      <c r="S786">
        <v>19.899999999999999</v>
      </c>
      <c r="T786">
        <v>3.4</v>
      </c>
      <c r="U786">
        <v>11.9</v>
      </c>
      <c r="V786">
        <v>4.5</v>
      </c>
      <c r="W786">
        <v>74</v>
      </c>
      <c r="X786">
        <v>0</v>
      </c>
      <c r="Y786">
        <v>0</v>
      </c>
      <c r="Z786">
        <v>2</v>
      </c>
      <c r="AA786">
        <v>0</v>
      </c>
      <c r="AB786">
        <v>46</v>
      </c>
      <c r="AC786">
        <v>0</v>
      </c>
      <c r="AD786">
        <v>14</v>
      </c>
      <c r="AE786">
        <v>0</v>
      </c>
      <c r="AY786" s="59"/>
    </row>
    <row r="787" spans="1:51">
      <c r="A787" s="19">
        <v>43656</v>
      </c>
      <c r="B787" t="s">
        <v>46</v>
      </c>
      <c r="C787" s="19">
        <v>43914</v>
      </c>
      <c r="D787">
        <v>105</v>
      </c>
      <c r="E787">
        <v>38.299999999999997</v>
      </c>
      <c r="F787">
        <v>0</v>
      </c>
      <c r="G787">
        <v>2.9</v>
      </c>
      <c r="H787">
        <v>4.5999999999999996</v>
      </c>
      <c r="I787">
        <v>2.2000000000000002</v>
      </c>
      <c r="J787">
        <v>15.9</v>
      </c>
      <c r="K787">
        <v>0</v>
      </c>
      <c r="L787">
        <v>13.6</v>
      </c>
      <c r="M787">
        <v>0.5</v>
      </c>
      <c r="N787">
        <v>51.4</v>
      </c>
      <c r="O787">
        <v>0</v>
      </c>
      <c r="P787">
        <v>4.3</v>
      </c>
      <c r="Q787">
        <v>5.6</v>
      </c>
      <c r="R787">
        <v>4</v>
      </c>
      <c r="S787">
        <v>13.1</v>
      </c>
      <c r="T787">
        <v>3.2</v>
      </c>
      <c r="U787">
        <v>10.8</v>
      </c>
      <c r="V787">
        <v>3.5</v>
      </c>
      <c r="W787">
        <v>66</v>
      </c>
      <c r="X787">
        <v>0</v>
      </c>
      <c r="Y787">
        <v>0</v>
      </c>
      <c r="Z787">
        <v>0</v>
      </c>
      <c r="AA787">
        <v>0</v>
      </c>
      <c r="AB787">
        <v>28</v>
      </c>
      <c r="AC787">
        <v>0</v>
      </c>
      <c r="AD787">
        <v>11</v>
      </c>
      <c r="AE787">
        <v>0</v>
      </c>
      <c r="AY787" s="59"/>
    </row>
    <row r="788" spans="1:51">
      <c r="A788" s="19">
        <v>43656</v>
      </c>
      <c r="B788" t="s">
        <v>47</v>
      </c>
      <c r="C788" s="19">
        <v>43919</v>
      </c>
      <c r="D788">
        <v>51</v>
      </c>
      <c r="E788">
        <v>34.200000000000003</v>
      </c>
      <c r="F788">
        <v>0</v>
      </c>
      <c r="G788">
        <v>1.8</v>
      </c>
      <c r="H788">
        <v>6.2</v>
      </c>
      <c r="I788">
        <v>1.3</v>
      </c>
      <c r="J788">
        <v>18.7</v>
      </c>
      <c r="K788">
        <v>0</v>
      </c>
      <c r="L788">
        <v>14.9</v>
      </c>
      <c r="M788">
        <v>1.4</v>
      </c>
      <c r="N788">
        <v>43.2</v>
      </c>
      <c r="O788">
        <v>0</v>
      </c>
      <c r="P788">
        <v>4.0999999999999996</v>
      </c>
      <c r="Q788">
        <v>6.6</v>
      </c>
      <c r="R788">
        <v>4.0999999999999996</v>
      </c>
      <c r="S788">
        <v>17</v>
      </c>
      <c r="T788">
        <v>3.7</v>
      </c>
      <c r="U788">
        <v>12.8</v>
      </c>
      <c r="V788">
        <v>4.2</v>
      </c>
      <c r="W788">
        <v>28</v>
      </c>
      <c r="X788">
        <v>0</v>
      </c>
      <c r="Y788">
        <v>0</v>
      </c>
      <c r="Z788">
        <v>0</v>
      </c>
      <c r="AA788">
        <v>0</v>
      </c>
      <c r="AB788">
        <v>15</v>
      </c>
      <c r="AC788">
        <v>0</v>
      </c>
      <c r="AD788">
        <v>8</v>
      </c>
      <c r="AE788">
        <v>0</v>
      </c>
      <c r="AY788" s="59"/>
    </row>
    <row r="789" spans="1:51">
      <c r="A789" s="19">
        <v>43656</v>
      </c>
      <c r="B789" t="s">
        <v>48</v>
      </c>
      <c r="C789" s="19">
        <v>43925</v>
      </c>
      <c r="D789">
        <v>15</v>
      </c>
      <c r="E789">
        <v>33.299999999999997</v>
      </c>
      <c r="F789">
        <v>0</v>
      </c>
      <c r="G789">
        <v>0.5</v>
      </c>
      <c r="H789">
        <v>7.9</v>
      </c>
      <c r="I789">
        <v>0.9</v>
      </c>
      <c r="J789">
        <v>14.6</v>
      </c>
      <c r="K789">
        <v>0</v>
      </c>
      <c r="L789">
        <v>17</v>
      </c>
      <c r="M789">
        <v>0.5</v>
      </c>
      <c r="N789">
        <v>41.6</v>
      </c>
      <c r="O789">
        <v>0</v>
      </c>
      <c r="P789">
        <v>3.7</v>
      </c>
      <c r="Q789">
        <v>7.8</v>
      </c>
      <c r="R789">
        <v>3.9</v>
      </c>
      <c r="S789">
        <v>13.6</v>
      </c>
      <c r="T789">
        <v>3.8</v>
      </c>
      <c r="U789">
        <v>15.2</v>
      </c>
      <c r="V789">
        <v>4.3</v>
      </c>
      <c r="W789">
        <v>9</v>
      </c>
      <c r="X789">
        <v>0</v>
      </c>
      <c r="Y789">
        <v>0</v>
      </c>
      <c r="Z789">
        <v>0</v>
      </c>
      <c r="AA789">
        <v>0</v>
      </c>
      <c r="AB789">
        <v>2</v>
      </c>
      <c r="AC789">
        <v>0</v>
      </c>
      <c r="AD789">
        <v>4</v>
      </c>
      <c r="AE789">
        <v>0</v>
      </c>
      <c r="AY789" s="59"/>
    </row>
    <row r="790" spans="1:51">
      <c r="A790" s="19">
        <v>43656</v>
      </c>
      <c r="B790" t="s">
        <v>49</v>
      </c>
      <c r="C790" s="19">
        <v>43925</v>
      </c>
      <c r="D790">
        <v>24</v>
      </c>
      <c r="E790">
        <v>28</v>
      </c>
      <c r="F790">
        <v>0</v>
      </c>
      <c r="G790">
        <v>0.4</v>
      </c>
      <c r="H790">
        <v>7.1</v>
      </c>
      <c r="I790">
        <v>0.2</v>
      </c>
      <c r="J790">
        <v>21.9</v>
      </c>
      <c r="K790">
        <v>0</v>
      </c>
      <c r="L790">
        <v>16.8</v>
      </c>
      <c r="M790">
        <v>5.2</v>
      </c>
      <c r="N790">
        <v>31.8</v>
      </c>
      <c r="O790">
        <v>0</v>
      </c>
      <c r="P790">
        <v>4</v>
      </c>
      <c r="Q790">
        <v>7.4</v>
      </c>
      <c r="R790">
        <v>3.7</v>
      </c>
      <c r="S790">
        <v>22.9</v>
      </c>
      <c r="T790">
        <v>4</v>
      </c>
      <c r="U790">
        <v>15.5</v>
      </c>
      <c r="V790">
        <v>6.4</v>
      </c>
      <c r="W790">
        <v>10</v>
      </c>
      <c r="X790">
        <v>0</v>
      </c>
      <c r="Y790">
        <v>0</v>
      </c>
      <c r="Z790">
        <v>0</v>
      </c>
      <c r="AA790">
        <v>0</v>
      </c>
      <c r="AB790">
        <v>8</v>
      </c>
      <c r="AC790">
        <v>0</v>
      </c>
      <c r="AD790">
        <v>6</v>
      </c>
      <c r="AE790">
        <v>0</v>
      </c>
      <c r="AY790" s="59"/>
    </row>
    <row r="791" spans="1:51">
      <c r="A791" s="19">
        <v>43656</v>
      </c>
      <c r="B791" t="s">
        <v>50</v>
      </c>
      <c r="C791" s="19">
        <v>43925</v>
      </c>
      <c r="D791">
        <v>54</v>
      </c>
      <c r="E791">
        <v>41.1</v>
      </c>
      <c r="F791">
        <v>0</v>
      </c>
      <c r="G791">
        <v>3.8</v>
      </c>
      <c r="H791">
        <v>4.9000000000000004</v>
      </c>
      <c r="I791">
        <v>2.2000000000000002</v>
      </c>
      <c r="J791">
        <v>14</v>
      </c>
      <c r="K791">
        <v>0</v>
      </c>
      <c r="L791">
        <v>10.5</v>
      </c>
      <c r="M791">
        <v>0.4</v>
      </c>
      <c r="N791">
        <v>55.2</v>
      </c>
      <c r="O791">
        <v>0</v>
      </c>
      <c r="P791">
        <v>4.5</v>
      </c>
      <c r="Q791">
        <v>5.3</v>
      </c>
      <c r="R791">
        <v>3.9</v>
      </c>
      <c r="S791">
        <v>11.2</v>
      </c>
      <c r="T791">
        <v>3.5</v>
      </c>
      <c r="U791">
        <v>8.3000000000000007</v>
      </c>
      <c r="V791">
        <v>3.8</v>
      </c>
      <c r="W791">
        <v>46</v>
      </c>
      <c r="X791">
        <v>0</v>
      </c>
      <c r="Y791">
        <v>0</v>
      </c>
      <c r="Z791">
        <v>0</v>
      </c>
      <c r="AA791">
        <v>0</v>
      </c>
      <c r="AB791">
        <v>6</v>
      </c>
      <c r="AC791">
        <v>0</v>
      </c>
      <c r="AD791">
        <v>2</v>
      </c>
      <c r="AE791">
        <v>0</v>
      </c>
      <c r="AY791" s="59"/>
    </row>
    <row r="792" spans="1:51">
      <c r="A792" s="19">
        <v>43656</v>
      </c>
      <c r="B792" t="s">
        <v>51</v>
      </c>
      <c r="C792" s="19">
        <v>43925</v>
      </c>
      <c r="D792">
        <v>14</v>
      </c>
      <c r="E792">
        <v>30.4</v>
      </c>
      <c r="F792">
        <v>0</v>
      </c>
      <c r="G792">
        <v>0.8</v>
      </c>
      <c r="H792">
        <v>8.6</v>
      </c>
      <c r="I792">
        <v>2.2999999999999998</v>
      </c>
      <c r="J792">
        <v>15.6</v>
      </c>
      <c r="K792">
        <v>0</v>
      </c>
      <c r="L792">
        <v>17.7</v>
      </c>
      <c r="M792">
        <v>0.7</v>
      </c>
      <c r="N792">
        <v>36.9</v>
      </c>
      <c r="O792">
        <v>0</v>
      </c>
      <c r="P792">
        <v>4.2</v>
      </c>
      <c r="Q792">
        <v>8.6999999999999993</v>
      </c>
      <c r="R792">
        <v>4.7</v>
      </c>
      <c r="S792">
        <v>14.9</v>
      </c>
      <c r="T792">
        <v>3.7</v>
      </c>
      <c r="U792">
        <v>16.600000000000001</v>
      </c>
      <c r="V792">
        <v>4.7</v>
      </c>
      <c r="W792">
        <v>7</v>
      </c>
      <c r="X792">
        <v>0</v>
      </c>
      <c r="Y792">
        <v>0</v>
      </c>
      <c r="Z792">
        <v>0</v>
      </c>
      <c r="AA792">
        <v>0</v>
      </c>
      <c r="AB792">
        <v>3</v>
      </c>
      <c r="AC792">
        <v>0</v>
      </c>
      <c r="AD792">
        <v>4</v>
      </c>
      <c r="AE792">
        <v>0</v>
      </c>
      <c r="AY792" s="59"/>
    </row>
    <row r="793" spans="1:51">
      <c r="A793" s="19">
        <v>43656</v>
      </c>
      <c r="B793" t="s">
        <v>52</v>
      </c>
      <c r="C793" s="19">
        <v>43928</v>
      </c>
      <c r="D793">
        <v>84</v>
      </c>
      <c r="E793">
        <v>24.1</v>
      </c>
      <c r="F793">
        <v>0</v>
      </c>
      <c r="G793">
        <v>1.5</v>
      </c>
      <c r="H793">
        <v>10</v>
      </c>
      <c r="I793">
        <v>2.2000000000000002</v>
      </c>
      <c r="J793">
        <v>22.8</v>
      </c>
      <c r="K793">
        <v>0</v>
      </c>
      <c r="L793">
        <v>18</v>
      </c>
      <c r="M793">
        <v>1</v>
      </c>
      <c r="N793">
        <v>25.8</v>
      </c>
      <c r="O793">
        <v>0</v>
      </c>
      <c r="P793">
        <v>4.5</v>
      </c>
      <c r="Q793">
        <v>10</v>
      </c>
      <c r="R793">
        <v>4.8</v>
      </c>
      <c r="S793">
        <v>24</v>
      </c>
      <c r="T793">
        <v>3.8</v>
      </c>
      <c r="U793">
        <v>18.2</v>
      </c>
      <c r="V793">
        <v>4.5999999999999996</v>
      </c>
      <c r="W793">
        <v>30</v>
      </c>
      <c r="X793">
        <v>0</v>
      </c>
      <c r="Y793">
        <v>0</v>
      </c>
      <c r="Z793">
        <v>2</v>
      </c>
      <c r="AA793">
        <v>0</v>
      </c>
      <c r="AB793">
        <v>29</v>
      </c>
      <c r="AC793">
        <v>0</v>
      </c>
      <c r="AD793">
        <v>23</v>
      </c>
      <c r="AE793">
        <v>0</v>
      </c>
      <c r="AY793" s="59"/>
    </row>
    <row r="794" spans="1:51">
      <c r="A794" s="19">
        <v>43656</v>
      </c>
      <c r="B794" t="s">
        <v>53</v>
      </c>
      <c r="C794" s="19">
        <v>43949</v>
      </c>
      <c r="D794">
        <v>60</v>
      </c>
      <c r="E794">
        <v>27.8</v>
      </c>
      <c r="F794">
        <v>0</v>
      </c>
      <c r="G794">
        <v>2.9</v>
      </c>
      <c r="H794">
        <v>10</v>
      </c>
      <c r="I794">
        <v>0.2</v>
      </c>
      <c r="J794">
        <v>20.100000000000001</v>
      </c>
      <c r="K794">
        <v>0</v>
      </c>
      <c r="L794">
        <v>17.5</v>
      </c>
      <c r="M794">
        <v>1.2</v>
      </c>
      <c r="N794">
        <v>30.6</v>
      </c>
      <c r="O794">
        <v>0</v>
      </c>
      <c r="P794">
        <v>5.5</v>
      </c>
      <c r="Q794">
        <v>9.6</v>
      </c>
      <c r="R794">
        <v>4.2</v>
      </c>
      <c r="S794">
        <v>19.600000000000001</v>
      </c>
      <c r="T794">
        <v>4.5</v>
      </c>
      <c r="U794">
        <v>16.399999999999999</v>
      </c>
      <c r="V794">
        <v>5.0999999999999996</v>
      </c>
      <c r="W794">
        <v>25</v>
      </c>
      <c r="X794">
        <v>0</v>
      </c>
      <c r="Y794">
        <v>0</v>
      </c>
      <c r="Z794">
        <v>2</v>
      </c>
      <c r="AA794">
        <v>0</v>
      </c>
      <c r="AB794">
        <v>18</v>
      </c>
      <c r="AC794">
        <v>0</v>
      </c>
      <c r="AD794">
        <v>16</v>
      </c>
      <c r="AE794">
        <v>0</v>
      </c>
      <c r="AY794" s="59"/>
    </row>
    <row r="795" spans="1:51">
      <c r="A795" s="19">
        <v>43656</v>
      </c>
      <c r="B795" t="s">
        <v>54</v>
      </c>
      <c r="C795" s="19">
        <v>43949</v>
      </c>
      <c r="D795">
        <v>21</v>
      </c>
      <c r="E795">
        <v>33.4</v>
      </c>
      <c r="F795">
        <v>0</v>
      </c>
      <c r="G795">
        <v>2.9</v>
      </c>
      <c r="H795">
        <v>9.3000000000000007</v>
      </c>
      <c r="I795">
        <v>0.3</v>
      </c>
      <c r="J795">
        <v>18</v>
      </c>
      <c r="K795">
        <v>0</v>
      </c>
      <c r="L795">
        <v>14.1</v>
      </c>
      <c r="M795">
        <v>1.2</v>
      </c>
      <c r="N795">
        <v>39.4</v>
      </c>
      <c r="O795">
        <v>0</v>
      </c>
      <c r="P795">
        <v>5.3</v>
      </c>
      <c r="Q795">
        <v>8.8000000000000007</v>
      </c>
      <c r="R795">
        <v>4</v>
      </c>
      <c r="S795">
        <v>16.399999999999999</v>
      </c>
      <c r="T795">
        <v>3.9</v>
      </c>
      <c r="U795">
        <v>12.6</v>
      </c>
      <c r="V795">
        <v>4.7</v>
      </c>
      <c r="W795">
        <v>12</v>
      </c>
      <c r="X795">
        <v>0</v>
      </c>
      <c r="Y795">
        <v>0</v>
      </c>
      <c r="Z795">
        <v>0</v>
      </c>
      <c r="AA795">
        <v>0</v>
      </c>
      <c r="AB795">
        <v>7</v>
      </c>
      <c r="AC795">
        <v>0</v>
      </c>
      <c r="AD795">
        <v>2</v>
      </c>
      <c r="AE795">
        <v>0</v>
      </c>
      <c r="AY795" s="59"/>
    </row>
    <row r="796" spans="1:51">
      <c r="A796" s="19">
        <v>43656</v>
      </c>
      <c r="B796" t="s">
        <v>55</v>
      </c>
      <c r="C796" s="19">
        <v>43949</v>
      </c>
      <c r="D796">
        <v>96</v>
      </c>
      <c r="E796">
        <v>27.6</v>
      </c>
      <c r="F796">
        <v>0</v>
      </c>
      <c r="G796">
        <v>4.5</v>
      </c>
      <c r="H796">
        <v>9.3000000000000007</v>
      </c>
      <c r="I796">
        <v>0.2</v>
      </c>
      <c r="J796">
        <v>18.3</v>
      </c>
      <c r="K796">
        <v>0</v>
      </c>
      <c r="L796">
        <v>17.3</v>
      </c>
      <c r="M796">
        <v>2.4</v>
      </c>
      <c r="N796">
        <v>31.3</v>
      </c>
      <c r="O796">
        <v>0</v>
      </c>
      <c r="P796">
        <v>6.1</v>
      </c>
      <c r="Q796">
        <v>9.8000000000000007</v>
      </c>
      <c r="R796">
        <v>4.3</v>
      </c>
      <c r="S796">
        <v>18</v>
      </c>
      <c r="T796">
        <v>4.2</v>
      </c>
      <c r="U796">
        <v>16.2</v>
      </c>
      <c r="V796">
        <v>5.4</v>
      </c>
      <c r="W796">
        <v>41</v>
      </c>
      <c r="X796">
        <v>0</v>
      </c>
      <c r="Y796">
        <v>0</v>
      </c>
      <c r="Z796">
        <v>2</v>
      </c>
      <c r="AA796">
        <v>0</v>
      </c>
      <c r="AB796">
        <v>27</v>
      </c>
      <c r="AC796">
        <v>0</v>
      </c>
      <c r="AD796">
        <v>26</v>
      </c>
      <c r="AE796">
        <v>0</v>
      </c>
      <c r="AY796" s="59"/>
    </row>
    <row r="797" spans="1:51">
      <c r="A797" s="19">
        <v>43656</v>
      </c>
      <c r="B797" t="s">
        <v>56</v>
      </c>
      <c r="C797" s="19">
        <v>43949</v>
      </c>
      <c r="D797">
        <v>274</v>
      </c>
      <c r="E797">
        <v>24.4</v>
      </c>
      <c r="F797">
        <v>0</v>
      </c>
      <c r="G797">
        <v>1.4</v>
      </c>
      <c r="H797">
        <v>8.8000000000000007</v>
      </c>
      <c r="I797">
        <v>0.1</v>
      </c>
      <c r="J797">
        <v>17.600000000000001</v>
      </c>
      <c r="K797">
        <v>0</v>
      </c>
      <c r="L797">
        <v>16.5</v>
      </c>
      <c r="M797">
        <v>1.9</v>
      </c>
      <c r="N797">
        <v>26.7</v>
      </c>
      <c r="O797">
        <v>0</v>
      </c>
      <c r="P797">
        <v>5.0999999999999996</v>
      </c>
      <c r="Q797">
        <v>9.6</v>
      </c>
      <c r="R797">
        <v>4.2</v>
      </c>
      <c r="S797">
        <v>18.100000000000001</v>
      </c>
      <c r="T797">
        <v>4.4000000000000004</v>
      </c>
      <c r="U797">
        <v>16.2</v>
      </c>
      <c r="V797">
        <v>5.8</v>
      </c>
      <c r="W797">
        <v>112</v>
      </c>
      <c r="X797">
        <v>0</v>
      </c>
      <c r="Y797">
        <v>0</v>
      </c>
      <c r="Z797">
        <v>5</v>
      </c>
      <c r="AA797">
        <v>0</v>
      </c>
      <c r="AB797">
        <v>81</v>
      </c>
      <c r="AC797">
        <v>0</v>
      </c>
      <c r="AD797">
        <v>76</v>
      </c>
      <c r="AE797">
        <v>0</v>
      </c>
      <c r="AY797" s="59"/>
    </row>
    <row r="798" spans="1:51">
      <c r="A798" s="19">
        <v>43656</v>
      </c>
      <c r="B798" t="s">
        <v>57</v>
      </c>
      <c r="C798" s="19">
        <v>43949</v>
      </c>
      <c r="D798">
        <v>186</v>
      </c>
      <c r="E798">
        <v>37.4</v>
      </c>
      <c r="F798">
        <v>0</v>
      </c>
      <c r="G798">
        <v>2</v>
      </c>
      <c r="H798">
        <v>7.6</v>
      </c>
      <c r="I798">
        <v>1.6</v>
      </c>
      <c r="J798">
        <v>16.399999999999999</v>
      </c>
      <c r="K798">
        <v>0</v>
      </c>
      <c r="L798">
        <v>14</v>
      </c>
      <c r="M798">
        <v>0.7</v>
      </c>
      <c r="N798">
        <v>46.3</v>
      </c>
      <c r="O798">
        <v>0</v>
      </c>
      <c r="P798">
        <v>4.0999999999999996</v>
      </c>
      <c r="Q798">
        <v>7.5</v>
      </c>
      <c r="R798">
        <v>4.5999999999999996</v>
      </c>
      <c r="S798">
        <v>14.2</v>
      </c>
      <c r="T798">
        <v>3.5</v>
      </c>
      <c r="U798">
        <v>11.5</v>
      </c>
      <c r="V798">
        <v>4.3</v>
      </c>
      <c r="W798">
        <v>113</v>
      </c>
      <c r="X798">
        <v>0</v>
      </c>
      <c r="Y798">
        <v>0</v>
      </c>
      <c r="Z798">
        <v>2</v>
      </c>
      <c r="AA798">
        <v>0</v>
      </c>
      <c r="AB798">
        <v>50</v>
      </c>
      <c r="AC798">
        <v>0</v>
      </c>
      <c r="AD798">
        <v>21</v>
      </c>
      <c r="AE798">
        <v>0</v>
      </c>
      <c r="AY798" s="59"/>
    </row>
    <row r="799" spans="1:51">
      <c r="A799" s="19">
        <v>43656</v>
      </c>
      <c r="B799" t="s">
        <v>58</v>
      </c>
      <c r="C799" s="19">
        <v>43949</v>
      </c>
      <c r="D799">
        <v>26</v>
      </c>
      <c r="E799">
        <v>28.3</v>
      </c>
      <c r="F799">
        <v>0</v>
      </c>
      <c r="G799">
        <v>5.4</v>
      </c>
      <c r="H799">
        <v>7.2</v>
      </c>
      <c r="I799">
        <v>0.2</v>
      </c>
      <c r="J799">
        <v>20.399999999999999</v>
      </c>
      <c r="K799">
        <v>0</v>
      </c>
      <c r="L799">
        <v>14.7</v>
      </c>
      <c r="M799">
        <v>3.2</v>
      </c>
      <c r="N799">
        <v>31.3</v>
      </c>
      <c r="O799">
        <v>0</v>
      </c>
      <c r="P799">
        <v>6.5</v>
      </c>
      <c r="Q799">
        <v>8</v>
      </c>
      <c r="R799">
        <v>4.4000000000000004</v>
      </c>
      <c r="S799">
        <v>21.2</v>
      </c>
      <c r="T799">
        <v>4.2</v>
      </c>
      <c r="U799">
        <v>13.7</v>
      </c>
      <c r="V799">
        <v>6</v>
      </c>
      <c r="W799">
        <v>13</v>
      </c>
      <c r="X799">
        <v>0</v>
      </c>
      <c r="Y799">
        <v>0</v>
      </c>
      <c r="Z799">
        <v>0</v>
      </c>
      <c r="AA799">
        <v>0</v>
      </c>
      <c r="AB799">
        <v>9</v>
      </c>
      <c r="AC799">
        <v>0</v>
      </c>
      <c r="AD799">
        <v>4</v>
      </c>
      <c r="AE799">
        <v>0</v>
      </c>
      <c r="AY799" s="59"/>
    </row>
    <row r="800" spans="1:51">
      <c r="A800" s="19">
        <v>43656</v>
      </c>
      <c r="B800" t="s">
        <v>59</v>
      </c>
      <c r="C800" s="19">
        <v>43953</v>
      </c>
      <c r="D800">
        <v>7</v>
      </c>
      <c r="E800">
        <v>34.200000000000003</v>
      </c>
      <c r="F800">
        <v>0</v>
      </c>
      <c r="G800">
        <v>1.8</v>
      </c>
      <c r="H800">
        <v>6.2</v>
      </c>
      <c r="I800">
        <v>1.3</v>
      </c>
      <c r="J800">
        <v>18.7</v>
      </c>
      <c r="K800">
        <v>0</v>
      </c>
      <c r="L800">
        <v>14.9</v>
      </c>
      <c r="M800">
        <v>1.4</v>
      </c>
      <c r="N800">
        <v>40.6</v>
      </c>
      <c r="O800">
        <v>0</v>
      </c>
      <c r="P800">
        <v>4.5</v>
      </c>
      <c r="Q800">
        <v>7.1</v>
      </c>
      <c r="R800">
        <v>4.5</v>
      </c>
      <c r="S800">
        <v>16.7</v>
      </c>
      <c r="T800">
        <v>4</v>
      </c>
      <c r="U800">
        <v>13.2</v>
      </c>
      <c r="V800">
        <v>4.8</v>
      </c>
      <c r="W800">
        <v>4</v>
      </c>
      <c r="X800">
        <v>0</v>
      </c>
      <c r="Y800">
        <v>0</v>
      </c>
      <c r="Z800">
        <v>0</v>
      </c>
      <c r="AA800">
        <v>0</v>
      </c>
      <c r="AB800">
        <v>2</v>
      </c>
      <c r="AC800">
        <v>0</v>
      </c>
      <c r="AD800">
        <v>1</v>
      </c>
      <c r="AE800">
        <v>0</v>
      </c>
      <c r="AY800" s="59"/>
    </row>
    <row r="801" spans="1:51">
      <c r="A801" s="19">
        <v>43656</v>
      </c>
      <c r="B801" t="s">
        <v>60</v>
      </c>
      <c r="C801" s="19">
        <v>43953</v>
      </c>
      <c r="D801">
        <v>39</v>
      </c>
      <c r="E801">
        <v>35.299999999999997</v>
      </c>
      <c r="F801">
        <v>0</v>
      </c>
      <c r="G801">
        <v>0.8</v>
      </c>
      <c r="H801">
        <v>7.7</v>
      </c>
      <c r="I801">
        <v>2.1</v>
      </c>
      <c r="J801">
        <v>14.3</v>
      </c>
      <c r="K801">
        <v>0</v>
      </c>
      <c r="L801">
        <v>15.7</v>
      </c>
      <c r="M801">
        <v>0.3</v>
      </c>
      <c r="N801">
        <v>43</v>
      </c>
      <c r="O801">
        <v>0</v>
      </c>
      <c r="P801">
        <v>4.3</v>
      </c>
      <c r="Q801">
        <v>8.1999999999999993</v>
      </c>
      <c r="R801">
        <v>4.3</v>
      </c>
      <c r="S801">
        <v>12.7</v>
      </c>
      <c r="T801">
        <v>3.7</v>
      </c>
      <c r="U801">
        <v>13.7</v>
      </c>
      <c r="V801">
        <v>4.2</v>
      </c>
      <c r="W801">
        <v>24</v>
      </c>
      <c r="X801">
        <v>0</v>
      </c>
      <c r="Y801">
        <v>0</v>
      </c>
      <c r="Z801">
        <v>0</v>
      </c>
      <c r="AA801">
        <v>0</v>
      </c>
      <c r="AB801">
        <v>5</v>
      </c>
      <c r="AC801">
        <v>0</v>
      </c>
      <c r="AD801">
        <v>10</v>
      </c>
      <c r="AE801">
        <v>0</v>
      </c>
      <c r="AY801" s="59"/>
    </row>
    <row r="802" spans="1:51">
      <c r="A802" s="19">
        <v>43656</v>
      </c>
      <c r="B802" t="s">
        <v>61</v>
      </c>
      <c r="C802" s="19">
        <v>43956</v>
      </c>
      <c r="D802">
        <v>82</v>
      </c>
      <c r="E802">
        <v>31</v>
      </c>
      <c r="F802">
        <v>0</v>
      </c>
      <c r="G802">
        <v>0.6</v>
      </c>
      <c r="H802">
        <v>15.9</v>
      </c>
      <c r="I802">
        <v>3.5</v>
      </c>
      <c r="J802">
        <v>15.8</v>
      </c>
      <c r="K802">
        <v>0</v>
      </c>
      <c r="L802">
        <v>11.8</v>
      </c>
      <c r="M802">
        <v>0.5</v>
      </c>
      <c r="N802">
        <v>36.200000000000003</v>
      </c>
      <c r="O802">
        <v>0</v>
      </c>
      <c r="P802">
        <v>4.5</v>
      </c>
      <c r="Q802">
        <v>14.9</v>
      </c>
      <c r="R802">
        <v>5.5</v>
      </c>
      <c r="S802">
        <v>15.1</v>
      </c>
      <c r="T802">
        <v>4.2</v>
      </c>
      <c r="U802">
        <v>10.5</v>
      </c>
      <c r="V802">
        <v>4.7</v>
      </c>
      <c r="W802">
        <v>38</v>
      </c>
      <c r="X802">
        <v>0</v>
      </c>
      <c r="Y802">
        <v>0</v>
      </c>
      <c r="Z802">
        <v>20</v>
      </c>
      <c r="AA802">
        <v>0</v>
      </c>
      <c r="AB802">
        <v>19</v>
      </c>
      <c r="AC802">
        <v>0</v>
      </c>
      <c r="AD802">
        <v>5</v>
      </c>
      <c r="AE802">
        <v>0</v>
      </c>
      <c r="AY802" s="59"/>
    </row>
    <row r="803" spans="1:51">
      <c r="A803" s="19">
        <v>43656</v>
      </c>
      <c r="B803" t="s">
        <v>62</v>
      </c>
      <c r="C803" s="19">
        <v>43963</v>
      </c>
      <c r="D803">
        <v>29</v>
      </c>
      <c r="E803">
        <v>36.799999999999997</v>
      </c>
      <c r="F803">
        <v>0</v>
      </c>
      <c r="G803">
        <v>2.7</v>
      </c>
      <c r="H803">
        <v>6.5</v>
      </c>
      <c r="I803">
        <v>0</v>
      </c>
      <c r="J803">
        <v>13.3</v>
      </c>
      <c r="K803">
        <v>0</v>
      </c>
      <c r="L803">
        <v>17.2</v>
      </c>
      <c r="M803">
        <v>0.6</v>
      </c>
      <c r="N803">
        <v>44.6</v>
      </c>
      <c r="O803">
        <v>0</v>
      </c>
      <c r="P803">
        <v>5</v>
      </c>
      <c r="Q803">
        <v>7.1</v>
      </c>
      <c r="R803">
        <v>3.8</v>
      </c>
      <c r="S803">
        <v>11.7</v>
      </c>
      <c r="T803">
        <v>4.0999999999999996</v>
      </c>
      <c r="U803">
        <v>14.3</v>
      </c>
      <c r="V803">
        <v>4.5</v>
      </c>
      <c r="W803">
        <v>18</v>
      </c>
      <c r="X803">
        <v>0</v>
      </c>
      <c r="Y803">
        <v>0</v>
      </c>
      <c r="Z803">
        <v>0</v>
      </c>
      <c r="AA803">
        <v>0</v>
      </c>
      <c r="AB803">
        <v>3</v>
      </c>
      <c r="AC803">
        <v>0</v>
      </c>
      <c r="AD803">
        <v>8</v>
      </c>
      <c r="AE803">
        <v>0</v>
      </c>
      <c r="AY803" s="59"/>
    </row>
    <row r="804" spans="1:51">
      <c r="A804" s="19">
        <v>43656</v>
      </c>
      <c r="B804" t="s">
        <v>63</v>
      </c>
      <c r="C804" s="19">
        <v>43963</v>
      </c>
      <c r="D804">
        <v>28</v>
      </c>
      <c r="E804">
        <v>42.4</v>
      </c>
      <c r="F804">
        <v>0</v>
      </c>
      <c r="G804">
        <v>2.6</v>
      </c>
      <c r="H804">
        <v>4.7</v>
      </c>
      <c r="I804">
        <v>3.1</v>
      </c>
      <c r="J804">
        <v>12.6</v>
      </c>
      <c r="K804">
        <v>0</v>
      </c>
      <c r="L804">
        <v>11.4</v>
      </c>
      <c r="M804">
        <v>0.4</v>
      </c>
      <c r="N804">
        <v>54.1</v>
      </c>
      <c r="O804">
        <v>0</v>
      </c>
      <c r="P804">
        <v>4.3</v>
      </c>
      <c r="Q804">
        <v>5.6</v>
      </c>
      <c r="R804">
        <v>4.7</v>
      </c>
      <c r="S804">
        <v>10.3</v>
      </c>
      <c r="T804">
        <v>3.4</v>
      </c>
      <c r="U804">
        <v>9.1</v>
      </c>
      <c r="V804">
        <v>3.8</v>
      </c>
      <c r="W804">
        <v>25</v>
      </c>
      <c r="X804">
        <v>0</v>
      </c>
      <c r="Y804">
        <v>0</v>
      </c>
      <c r="Z804">
        <v>0</v>
      </c>
      <c r="AA804">
        <v>0</v>
      </c>
      <c r="AB804">
        <v>2</v>
      </c>
      <c r="AC804">
        <v>0</v>
      </c>
      <c r="AD804">
        <v>1</v>
      </c>
      <c r="AE804">
        <v>0</v>
      </c>
      <c r="AY804" s="59"/>
    </row>
    <row r="805" spans="1:51">
      <c r="A805" s="19">
        <v>43656</v>
      </c>
      <c r="B805" t="s">
        <v>64</v>
      </c>
      <c r="C805" s="19">
        <v>43970</v>
      </c>
      <c r="D805">
        <v>54</v>
      </c>
      <c r="E805">
        <v>38.5</v>
      </c>
      <c r="F805">
        <v>0</v>
      </c>
      <c r="G805">
        <v>4.5</v>
      </c>
      <c r="H805">
        <v>7.3</v>
      </c>
      <c r="I805">
        <v>2.6</v>
      </c>
      <c r="J805">
        <v>13.9</v>
      </c>
      <c r="K805">
        <v>0</v>
      </c>
      <c r="L805">
        <v>9.6999999999999993</v>
      </c>
      <c r="M805">
        <v>0.5</v>
      </c>
      <c r="N805">
        <v>47.6</v>
      </c>
      <c r="O805">
        <v>0</v>
      </c>
      <c r="P805">
        <v>5.7</v>
      </c>
      <c r="Q805">
        <v>7.5</v>
      </c>
      <c r="R805">
        <v>4.8</v>
      </c>
      <c r="S805">
        <v>12.2</v>
      </c>
      <c r="T805">
        <v>4.0999999999999996</v>
      </c>
      <c r="U805">
        <v>8.5</v>
      </c>
      <c r="V805">
        <v>4.5</v>
      </c>
      <c r="W805">
        <v>47</v>
      </c>
      <c r="X805">
        <v>0</v>
      </c>
      <c r="Y805">
        <v>0</v>
      </c>
      <c r="Z805">
        <v>0</v>
      </c>
      <c r="AA805">
        <v>0</v>
      </c>
      <c r="AB805">
        <v>6</v>
      </c>
      <c r="AC805">
        <v>0</v>
      </c>
      <c r="AD805">
        <v>1</v>
      </c>
      <c r="AE805">
        <v>0</v>
      </c>
      <c r="AY805" s="59"/>
    </row>
    <row r="806" spans="1:51">
      <c r="A806" s="19">
        <v>43656</v>
      </c>
      <c r="B806" t="s">
        <v>65</v>
      </c>
      <c r="C806" s="19">
        <v>43970</v>
      </c>
      <c r="D806">
        <v>61</v>
      </c>
      <c r="E806">
        <v>28.2</v>
      </c>
      <c r="F806">
        <v>0</v>
      </c>
      <c r="G806">
        <v>1</v>
      </c>
      <c r="H806">
        <v>6.6</v>
      </c>
      <c r="I806">
        <v>0.6</v>
      </c>
      <c r="J806">
        <v>21.8</v>
      </c>
      <c r="K806">
        <v>0</v>
      </c>
      <c r="L806">
        <v>15.9</v>
      </c>
      <c r="M806">
        <v>5.5</v>
      </c>
      <c r="N806">
        <v>30.9</v>
      </c>
      <c r="O806">
        <v>0</v>
      </c>
      <c r="P806">
        <v>4.7</v>
      </c>
      <c r="Q806">
        <v>7.4</v>
      </c>
      <c r="R806">
        <v>4.5</v>
      </c>
      <c r="S806">
        <v>21.3</v>
      </c>
      <c r="T806">
        <v>4.5999999999999996</v>
      </c>
      <c r="U806">
        <v>14.8</v>
      </c>
      <c r="V806">
        <v>7</v>
      </c>
      <c r="W806">
        <v>26</v>
      </c>
      <c r="X806">
        <v>0</v>
      </c>
      <c r="Y806">
        <v>0</v>
      </c>
      <c r="Z806">
        <v>0</v>
      </c>
      <c r="AA806">
        <v>0</v>
      </c>
      <c r="AB806">
        <v>20</v>
      </c>
      <c r="AC806">
        <v>0</v>
      </c>
      <c r="AD806">
        <v>15</v>
      </c>
      <c r="AE806">
        <v>0</v>
      </c>
      <c r="AY806" s="59"/>
    </row>
    <row r="807" spans="1:51">
      <c r="A807" s="19">
        <v>43656</v>
      </c>
      <c r="B807" t="s">
        <v>143</v>
      </c>
      <c r="C807" s="19">
        <v>43984</v>
      </c>
      <c r="D807">
        <v>20</v>
      </c>
      <c r="E807">
        <v>30.4</v>
      </c>
      <c r="F807">
        <v>0</v>
      </c>
      <c r="G807">
        <v>6.9</v>
      </c>
      <c r="H807">
        <v>7.6</v>
      </c>
      <c r="I807">
        <v>1.3</v>
      </c>
      <c r="J807">
        <v>16.7</v>
      </c>
      <c r="K807">
        <v>0</v>
      </c>
      <c r="L807">
        <v>14.1</v>
      </c>
      <c r="M807">
        <v>2.6</v>
      </c>
      <c r="N807">
        <v>34.299999999999997</v>
      </c>
      <c r="O807">
        <v>0</v>
      </c>
      <c r="P807">
        <v>7.4</v>
      </c>
      <c r="Q807">
        <v>8.6</v>
      </c>
      <c r="R807">
        <v>4.7</v>
      </c>
      <c r="S807">
        <v>16.2</v>
      </c>
      <c r="T807">
        <v>4.5999999999999996</v>
      </c>
      <c r="U807">
        <v>13.3</v>
      </c>
      <c r="V807">
        <v>5.8</v>
      </c>
      <c r="W807">
        <v>12</v>
      </c>
      <c r="X807">
        <v>0</v>
      </c>
      <c r="Y807">
        <v>0</v>
      </c>
      <c r="Z807">
        <v>0</v>
      </c>
      <c r="AA807">
        <v>0</v>
      </c>
      <c r="AB807">
        <v>6</v>
      </c>
      <c r="AC807">
        <v>0</v>
      </c>
      <c r="AD807">
        <v>2</v>
      </c>
      <c r="AE807">
        <v>0</v>
      </c>
      <c r="AY807" s="59"/>
    </row>
    <row r="808" spans="1:51">
      <c r="A808" s="19">
        <v>43656</v>
      </c>
      <c r="B808" t="s">
        <v>67</v>
      </c>
      <c r="C808" s="19">
        <v>43984</v>
      </c>
      <c r="D808">
        <v>19</v>
      </c>
      <c r="E808">
        <v>30.3</v>
      </c>
      <c r="F808">
        <v>0</v>
      </c>
      <c r="G808">
        <v>0.8</v>
      </c>
      <c r="H808">
        <v>8.8000000000000007</v>
      </c>
      <c r="I808">
        <v>1.9</v>
      </c>
      <c r="J808">
        <v>16</v>
      </c>
      <c r="K808">
        <v>0</v>
      </c>
      <c r="L808">
        <v>17</v>
      </c>
      <c r="M808">
        <v>1.1000000000000001</v>
      </c>
      <c r="N808">
        <v>32.799999999999997</v>
      </c>
      <c r="O808">
        <v>0</v>
      </c>
      <c r="P808">
        <v>5.2</v>
      </c>
      <c r="Q808">
        <v>9.6999999999999993</v>
      </c>
      <c r="R808">
        <v>5</v>
      </c>
      <c r="S808">
        <v>15.6</v>
      </c>
      <c r="T808">
        <v>4.4000000000000004</v>
      </c>
      <c r="U808">
        <v>16</v>
      </c>
      <c r="V808">
        <v>5.2</v>
      </c>
      <c r="W808">
        <v>9</v>
      </c>
      <c r="X808">
        <v>0</v>
      </c>
      <c r="Y808">
        <v>0</v>
      </c>
      <c r="Z808">
        <v>0</v>
      </c>
      <c r="AA808">
        <v>0</v>
      </c>
      <c r="AB808">
        <v>5</v>
      </c>
      <c r="AC808">
        <v>0</v>
      </c>
      <c r="AD808">
        <v>5</v>
      </c>
      <c r="AE808">
        <v>0</v>
      </c>
      <c r="AY808" s="59"/>
    </row>
    <row r="809" spans="1:51">
      <c r="A809" s="19">
        <v>43656</v>
      </c>
      <c r="B809" t="s">
        <v>68</v>
      </c>
      <c r="C809" s="19">
        <v>43984</v>
      </c>
      <c r="D809">
        <v>126</v>
      </c>
      <c r="E809">
        <v>25.6</v>
      </c>
      <c r="F809">
        <v>0</v>
      </c>
      <c r="G809">
        <v>10.199999999999999</v>
      </c>
      <c r="H809">
        <v>7.2</v>
      </c>
      <c r="I809">
        <v>0</v>
      </c>
      <c r="J809">
        <v>19.8</v>
      </c>
      <c r="K809">
        <v>0</v>
      </c>
      <c r="L809">
        <v>13.1</v>
      </c>
      <c r="M809">
        <v>3.9</v>
      </c>
      <c r="N809">
        <v>27.2</v>
      </c>
      <c r="O809">
        <v>0</v>
      </c>
      <c r="P809">
        <v>10.5</v>
      </c>
      <c r="Q809">
        <v>8.6999999999999993</v>
      </c>
      <c r="R809">
        <v>4.5</v>
      </c>
      <c r="S809">
        <v>19.8</v>
      </c>
      <c r="T809">
        <v>4.5999999999999996</v>
      </c>
      <c r="U809">
        <v>12.9</v>
      </c>
      <c r="V809">
        <v>6.8</v>
      </c>
      <c r="W809">
        <v>62</v>
      </c>
      <c r="X809">
        <v>0</v>
      </c>
      <c r="Y809">
        <v>4</v>
      </c>
      <c r="Z809">
        <v>1</v>
      </c>
      <c r="AA809">
        <v>0</v>
      </c>
      <c r="AB809">
        <v>48</v>
      </c>
      <c r="AC809">
        <v>0</v>
      </c>
      <c r="AD809">
        <v>11</v>
      </c>
      <c r="AE809">
        <v>0</v>
      </c>
      <c r="AY809" s="59"/>
    </row>
    <row r="810" spans="1:51">
      <c r="A810" s="19">
        <v>43656</v>
      </c>
      <c r="B810" t="s">
        <v>69</v>
      </c>
      <c r="C810" s="19">
        <v>43984</v>
      </c>
      <c r="D810">
        <v>34</v>
      </c>
      <c r="E810">
        <v>29.5</v>
      </c>
      <c r="F810">
        <v>0</v>
      </c>
      <c r="G810">
        <v>1</v>
      </c>
      <c r="H810">
        <v>6</v>
      </c>
      <c r="I810">
        <v>0.2</v>
      </c>
      <c r="J810">
        <v>21.8</v>
      </c>
      <c r="K810">
        <v>0</v>
      </c>
      <c r="L810">
        <v>15.1</v>
      </c>
      <c r="M810">
        <v>5.8</v>
      </c>
      <c r="N810">
        <v>31.7</v>
      </c>
      <c r="O810">
        <v>0</v>
      </c>
      <c r="P810">
        <v>4.8</v>
      </c>
      <c r="Q810">
        <v>7.3</v>
      </c>
      <c r="R810">
        <v>4.3</v>
      </c>
      <c r="S810">
        <v>21.2</v>
      </c>
      <c r="T810">
        <v>4.4000000000000004</v>
      </c>
      <c r="U810">
        <v>13.9</v>
      </c>
      <c r="V810">
        <v>7.5</v>
      </c>
      <c r="W810">
        <v>15</v>
      </c>
      <c r="X810">
        <v>0</v>
      </c>
      <c r="Y810">
        <v>0</v>
      </c>
      <c r="Z810">
        <v>0</v>
      </c>
      <c r="AA810">
        <v>0</v>
      </c>
      <c r="AB810">
        <v>11</v>
      </c>
      <c r="AC810">
        <v>0</v>
      </c>
      <c r="AD810">
        <v>8</v>
      </c>
      <c r="AE810">
        <v>0</v>
      </c>
      <c r="AY810" s="59"/>
    </row>
    <row r="811" spans="1:51">
      <c r="A811" s="19">
        <v>43656</v>
      </c>
      <c r="B811" t="s">
        <v>70</v>
      </c>
      <c r="C811" s="19">
        <v>43984</v>
      </c>
      <c r="D811">
        <v>16</v>
      </c>
      <c r="E811">
        <v>33</v>
      </c>
      <c r="F811">
        <v>0</v>
      </c>
      <c r="G811">
        <v>1.7</v>
      </c>
      <c r="H811">
        <v>8.3000000000000007</v>
      </c>
      <c r="I811">
        <v>2.1</v>
      </c>
      <c r="J811">
        <v>13.9</v>
      </c>
      <c r="K811">
        <v>0</v>
      </c>
      <c r="L811">
        <v>16.100000000000001</v>
      </c>
      <c r="M811">
        <v>0.5</v>
      </c>
      <c r="N811">
        <v>38.1</v>
      </c>
      <c r="O811">
        <v>0</v>
      </c>
      <c r="P811">
        <v>5.2</v>
      </c>
      <c r="Q811">
        <v>8.9</v>
      </c>
      <c r="R811">
        <v>5.0999999999999996</v>
      </c>
      <c r="S811">
        <v>12.7</v>
      </c>
      <c r="T811">
        <v>4.2</v>
      </c>
      <c r="U811">
        <v>14.7</v>
      </c>
      <c r="V811">
        <v>4.9000000000000004</v>
      </c>
      <c r="W811">
        <v>9</v>
      </c>
      <c r="X811">
        <v>0</v>
      </c>
      <c r="Y811">
        <v>0</v>
      </c>
      <c r="Z811">
        <v>0</v>
      </c>
      <c r="AA811">
        <v>0</v>
      </c>
      <c r="AB811">
        <v>2</v>
      </c>
      <c r="AC811">
        <v>0</v>
      </c>
      <c r="AD811">
        <v>5</v>
      </c>
      <c r="AE811">
        <v>0</v>
      </c>
      <c r="AY811" s="59"/>
    </row>
    <row r="812" spans="1:51">
      <c r="A812" s="19">
        <v>43656</v>
      </c>
      <c r="B812" t="s">
        <v>71</v>
      </c>
      <c r="C812" s="19">
        <v>43988</v>
      </c>
      <c r="D812">
        <v>7</v>
      </c>
      <c r="E812">
        <v>34.200000000000003</v>
      </c>
      <c r="F812">
        <v>0</v>
      </c>
      <c r="G812">
        <v>1.8</v>
      </c>
      <c r="H812">
        <v>6.2</v>
      </c>
      <c r="I812">
        <v>1.3</v>
      </c>
      <c r="J812">
        <v>18.7</v>
      </c>
      <c r="K812">
        <v>0</v>
      </c>
      <c r="L812">
        <v>14.9</v>
      </c>
      <c r="M812">
        <v>1.4</v>
      </c>
      <c r="N812">
        <v>38.700000000000003</v>
      </c>
      <c r="O812">
        <v>0</v>
      </c>
      <c r="P812">
        <v>4.9000000000000004</v>
      </c>
      <c r="Q812">
        <v>7.2</v>
      </c>
      <c r="R812">
        <v>4.7</v>
      </c>
      <c r="S812">
        <v>16.899999999999999</v>
      </c>
      <c r="T812">
        <v>4.3</v>
      </c>
      <c r="U812">
        <v>12.6</v>
      </c>
      <c r="V812">
        <v>5.4</v>
      </c>
      <c r="W812">
        <v>4</v>
      </c>
      <c r="X812">
        <v>0</v>
      </c>
      <c r="Y812">
        <v>0</v>
      </c>
      <c r="Z812">
        <v>0</v>
      </c>
      <c r="AA812">
        <v>0</v>
      </c>
      <c r="AB812">
        <v>2</v>
      </c>
      <c r="AC812">
        <v>0</v>
      </c>
      <c r="AD812">
        <v>1</v>
      </c>
      <c r="AE812">
        <v>0</v>
      </c>
      <c r="AY812" s="59"/>
    </row>
    <row r="813" spans="1:51">
      <c r="A813" s="19">
        <v>43656</v>
      </c>
      <c r="B813" t="s">
        <v>73</v>
      </c>
      <c r="C813" s="19">
        <v>44013</v>
      </c>
      <c r="D813">
        <v>41</v>
      </c>
      <c r="E813">
        <v>32.799999999999997</v>
      </c>
      <c r="F813">
        <v>0</v>
      </c>
      <c r="G813">
        <v>2.1</v>
      </c>
      <c r="H813">
        <v>7.4</v>
      </c>
      <c r="I813">
        <v>1.7</v>
      </c>
      <c r="J813">
        <v>17.3</v>
      </c>
      <c r="K813">
        <v>0</v>
      </c>
      <c r="L813">
        <v>15</v>
      </c>
      <c r="M813">
        <v>1.7</v>
      </c>
      <c r="N813">
        <v>42.8</v>
      </c>
      <c r="O813">
        <v>0</v>
      </c>
      <c r="P813">
        <v>3.3</v>
      </c>
      <c r="Q813">
        <v>7.4</v>
      </c>
      <c r="R813">
        <v>3.2</v>
      </c>
      <c r="S813">
        <v>18.3</v>
      </c>
      <c r="T813">
        <v>2.6</v>
      </c>
      <c r="U813">
        <v>15</v>
      </c>
      <c r="V813">
        <v>3.6</v>
      </c>
      <c r="W813">
        <v>2118</v>
      </c>
      <c r="X813">
        <v>0</v>
      </c>
      <c r="Y813">
        <v>4</v>
      </c>
      <c r="Z813">
        <v>61</v>
      </c>
      <c r="AA813">
        <v>5</v>
      </c>
      <c r="AB813">
        <v>1050</v>
      </c>
      <c r="AC813">
        <v>0</v>
      </c>
      <c r="AD813">
        <v>744</v>
      </c>
      <c r="AE813">
        <v>0</v>
      </c>
      <c r="AY813" s="59"/>
    </row>
    <row r="814" spans="1:51">
      <c r="A814" s="19">
        <v>43659</v>
      </c>
      <c r="B814" t="s">
        <v>15</v>
      </c>
      <c r="C814" s="19">
        <v>43864</v>
      </c>
      <c r="D814">
        <v>41</v>
      </c>
      <c r="E814">
        <v>27.1</v>
      </c>
      <c r="F814">
        <v>0</v>
      </c>
      <c r="G814">
        <v>1.7</v>
      </c>
      <c r="H814">
        <v>12.8</v>
      </c>
      <c r="I814">
        <v>2.8</v>
      </c>
      <c r="J814">
        <v>16.7</v>
      </c>
      <c r="K814">
        <v>0</v>
      </c>
      <c r="L814">
        <v>17.5</v>
      </c>
      <c r="M814">
        <v>1.1000000000000001</v>
      </c>
      <c r="N814">
        <v>34.299999999999997</v>
      </c>
      <c r="O814">
        <v>0</v>
      </c>
      <c r="P814">
        <v>4.0999999999999996</v>
      </c>
      <c r="Q814">
        <v>12.3</v>
      </c>
      <c r="R814">
        <v>4.4000000000000004</v>
      </c>
      <c r="S814">
        <v>16.7</v>
      </c>
      <c r="T814">
        <v>3.1</v>
      </c>
      <c r="U814">
        <v>17.5</v>
      </c>
      <c r="V814">
        <v>4</v>
      </c>
      <c r="W814">
        <v>17</v>
      </c>
      <c r="X814">
        <v>0</v>
      </c>
      <c r="Y814">
        <v>0</v>
      </c>
      <c r="Z814">
        <v>3</v>
      </c>
      <c r="AA814">
        <v>0</v>
      </c>
      <c r="AB814">
        <v>10</v>
      </c>
      <c r="AC814">
        <v>0</v>
      </c>
      <c r="AD814">
        <v>11</v>
      </c>
      <c r="AE814">
        <v>0</v>
      </c>
      <c r="AY814" s="59"/>
    </row>
    <row r="815" spans="1:51">
      <c r="A815" s="19">
        <v>43659</v>
      </c>
      <c r="B815" t="s">
        <v>16</v>
      </c>
      <c r="C815" s="19">
        <v>43872</v>
      </c>
      <c r="D815">
        <v>24</v>
      </c>
      <c r="E815">
        <v>29.2</v>
      </c>
      <c r="F815">
        <v>0</v>
      </c>
      <c r="G815">
        <v>1.9</v>
      </c>
      <c r="H815">
        <v>10.6</v>
      </c>
      <c r="I815">
        <v>1.9</v>
      </c>
      <c r="J815">
        <v>17</v>
      </c>
      <c r="K815">
        <v>0</v>
      </c>
      <c r="L815">
        <v>17.100000000000001</v>
      </c>
      <c r="M815">
        <v>2.1</v>
      </c>
      <c r="N815">
        <v>38.200000000000003</v>
      </c>
      <c r="O815">
        <v>0</v>
      </c>
      <c r="P815">
        <v>3.9</v>
      </c>
      <c r="Q815">
        <v>9.5</v>
      </c>
      <c r="R815">
        <v>4.0999999999999996</v>
      </c>
      <c r="S815">
        <v>17.2</v>
      </c>
      <c r="T815">
        <v>3.3</v>
      </c>
      <c r="U815">
        <v>16.100000000000001</v>
      </c>
      <c r="V815">
        <v>4.2</v>
      </c>
      <c r="W815">
        <v>11</v>
      </c>
      <c r="X815">
        <v>0</v>
      </c>
      <c r="Y815">
        <v>0</v>
      </c>
      <c r="Z815">
        <v>1</v>
      </c>
      <c r="AA815">
        <v>0</v>
      </c>
      <c r="AB815">
        <v>6</v>
      </c>
      <c r="AC815">
        <v>0</v>
      </c>
      <c r="AD815">
        <v>6</v>
      </c>
      <c r="AE815">
        <v>0</v>
      </c>
      <c r="AY815" s="59"/>
    </row>
    <row r="816" spans="1:51">
      <c r="A816" s="19">
        <v>43659</v>
      </c>
      <c r="B816" t="s">
        <v>17</v>
      </c>
      <c r="C816" s="19">
        <v>43883</v>
      </c>
      <c r="D816">
        <v>36</v>
      </c>
      <c r="E816">
        <v>31.3</v>
      </c>
      <c r="F816">
        <v>0</v>
      </c>
      <c r="G816">
        <v>1.2</v>
      </c>
      <c r="H816">
        <v>6.6</v>
      </c>
      <c r="I816">
        <v>1</v>
      </c>
      <c r="J816">
        <v>16.5</v>
      </c>
      <c r="K816">
        <v>0</v>
      </c>
      <c r="L816">
        <v>19.2</v>
      </c>
      <c r="M816">
        <v>2.8</v>
      </c>
      <c r="N816">
        <v>40.9</v>
      </c>
      <c r="O816">
        <v>0</v>
      </c>
      <c r="P816">
        <v>3.8</v>
      </c>
      <c r="Q816">
        <v>6.6</v>
      </c>
      <c r="R816">
        <v>3.5</v>
      </c>
      <c r="S816">
        <v>14.7</v>
      </c>
      <c r="T816">
        <v>3.4</v>
      </c>
      <c r="U816">
        <v>18.3</v>
      </c>
      <c r="V816">
        <v>4.7</v>
      </c>
      <c r="W816">
        <v>17</v>
      </c>
      <c r="X816">
        <v>0</v>
      </c>
      <c r="Y816">
        <v>0</v>
      </c>
      <c r="Z816">
        <v>0</v>
      </c>
      <c r="AA816">
        <v>0</v>
      </c>
      <c r="AB816">
        <v>9</v>
      </c>
      <c r="AC816">
        <v>0</v>
      </c>
      <c r="AD816">
        <v>10</v>
      </c>
      <c r="AE816">
        <v>0</v>
      </c>
      <c r="AY816" s="59"/>
    </row>
    <row r="817" spans="1:51">
      <c r="A817" s="19">
        <v>43659</v>
      </c>
      <c r="B817" t="s">
        <v>18</v>
      </c>
      <c r="C817" s="19">
        <v>43890</v>
      </c>
      <c r="D817">
        <v>54</v>
      </c>
      <c r="E817">
        <v>42.8</v>
      </c>
      <c r="F817">
        <v>0</v>
      </c>
      <c r="G817">
        <v>3.5</v>
      </c>
      <c r="H817">
        <v>3.4</v>
      </c>
      <c r="I817">
        <v>0.3</v>
      </c>
      <c r="J817">
        <v>16</v>
      </c>
      <c r="K817">
        <v>0</v>
      </c>
      <c r="L817">
        <v>10.1</v>
      </c>
      <c r="M817">
        <v>1.1000000000000001</v>
      </c>
      <c r="N817">
        <v>58.2</v>
      </c>
      <c r="O817">
        <v>0</v>
      </c>
      <c r="P817">
        <v>4</v>
      </c>
      <c r="Q817">
        <v>4.4000000000000004</v>
      </c>
      <c r="R817">
        <v>2.9</v>
      </c>
      <c r="S817">
        <v>10.6</v>
      </c>
      <c r="T817">
        <v>2.6</v>
      </c>
      <c r="U817">
        <v>10</v>
      </c>
      <c r="V817">
        <v>3.2</v>
      </c>
      <c r="W817">
        <v>38</v>
      </c>
      <c r="X817">
        <v>0</v>
      </c>
      <c r="Y817">
        <v>0</v>
      </c>
      <c r="Z817">
        <v>0</v>
      </c>
      <c r="AA817">
        <v>0</v>
      </c>
      <c r="AB817">
        <v>14</v>
      </c>
      <c r="AC817">
        <v>0</v>
      </c>
      <c r="AD817">
        <v>2</v>
      </c>
      <c r="AE817">
        <v>0</v>
      </c>
      <c r="AY817" s="59"/>
    </row>
    <row r="818" spans="1:51">
      <c r="A818" s="19">
        <v>43659</v>
      </c>
      <c r="B818" t="s">
        <v>19</v>
      </c>
      <c r="C818" s="19">
        <v>43893</v>
      </c>
      <c r="D818">
        <v>52</v>
      </c>
      <c r="E818">
        <v>43.1</v>
      </c>
      <c r="F818">
        <v>0</v>
      </c>
      <c r="G818">
        <v>4.2</v>
      </c>
      <c r="H818">
        <v>4.5</v>
      </c>
      <c r="I818">
        <v>2</v>
      </c>
      <c r="J818">
        <v>12.6</v>
      </c>
      <c r="K818">
        <v>0</v>
      </c>
      <c r="L818">
        <v>11.3</v>
      </c>
      <c r="M818">
        <v>0.6</v>
      </c>
      <c r="N818">
        <v>61.9</v>
      </c>
      <c r="O818">
        <v>0</v>
      </c>
      <c r="P818">
        <v>3.9</v>
      </c>
      <c r="Q818">
        <v>4.5</v>
      </c>
      <c r="R818">
        <v>3.2</v>
      </c>
      <c r="S818">
        <v>8.8000000000000007</v>
      </c>
      <c r="T818">
        <v>2.6</v>
      </c>
      <c r="U818">
        <v>8.1</v>
      </c>
      <c r="V818">
        <v>3.2</v>
      </c>
      <c r="W818">
        <v>45</v>
      </c>
      <c r="X818">
        <v>0</v>
      </c>
      <c r="Y818">
        <v>0</v>
      </c>
      <c r="Z818">
        <v>0</v>
      </c>
      <c r="AA818">
        <v>0</v>
      </c>
      <c r="AB818">
        <v>4</v>
      </c>
      <c r="AC818">
        <v>0</v>
      </c>
      <c r="AD818">
        <v>3</v>
      </c>
      <c r="AE818">
        <v>0</v>
      </c>
      <c r="AY818" s="59"/>
    </row>
    <row r="819" spans="1:51">
      <c r="A819" s="19">
        <v>43659</v>
      </c>
      <c r="B819" t="s">
        <v>20</v>
      </c>
      <c r="C819" s="19">
        <v>43893</v>
      </c>
      <c r="D819">
        <v>6</v>
      </c>
      <c r="E819">
        <v>34.200000000000003</v>
      </c>
      <c r="F819">
        <v>0</v>
      </c>
      <c r="G819">
        <v>1.8</v>
      </c>
      <c r="H819">
        <v>6.2</v>
      </c>
      <c r="I819">
        <v>1.3</v>
      </c>
      <c r="J819">
        <v>18.7</v>
      </c>
      <c r="K819">
        <v>0</v>
      </c>
      <c r="L819">
        <v>14.9</v>
      </c>
      <c r="M819">
        <v>1.4</v>
      </c>
      <c r="N819">
        <v>45.2</v>
      </c>
      <c r="O819">
        <v>0</v>
      </c>
      <c r="P819">
        <v>3.7</v>
      </c>
      <c r="Q819">
        <v>6</v>
      </c>
      <c r="R819">
        <v>3.5</v>
      </c>
      <c r="S819">
        <v>17.3</v>
      </c>
      <c r="T819">
        <v>3.2</v>
      </c>
      <c r="U819">
        <v>13</v>
      </c>
      <c r="V819">
        <v>3.9</v>
      </c>
      <c r="W819">
        <v>3</v>
      </c>
      <c r="X819">
        <v>0</v>
      </c>
      <c r="Y819">
        <v>0</v>
      </c>
      <c r="Z819">
        <v>0</v>
      </c>
      <c r="AA819">
        <v>0</v>
      </c>
      <c r="AB819">
        <v>2</v>
      </c>
      <c r="AC819">
        <v>0</v>
      </c>
      <c r="AD819">
        <v>1</v>
      </c>
      <c r="AE819">
        <v>0</v>
      </c>
      <c r="AY819" s="59"/>
    </row>
    <row r="820" spans="1:51">
      <c r="A820" s="19">
        <v>43659</v>
      </c>
      <c r="B820" t="s">
        <v>21</v>
      </c>
      <c r="C820" s="19">
        <v>43893</v>
      </c>
      <c r="D820">
        <v>31</v>
      </c>
      <c r="E820">
        <v>38.700000000000003</v>
      </c>
      <c r="F820">
        <v>0</v>
      </c>
      <c r="G820">
        <v>4.7</v>
      </c>
      <c r="H820">
        <v>7</v>
      </c>
      <c r="I820">
        <v>2.2999999999999998</v>
      </c>
      <c r="J820">
        <v>14.3</v>
      </c>
      <c r="K820">
        <v>0</v>
      </c>
      <c r="L820">
        <v>9.4</v>
      </c>
      <c r="M820">
        <v>0.6</v>
      </c>
      <c r="N820">
        <v>55.1</v>
      </c>
      <c r="O820">
        <v>0</v>
      </c>
      <c r="P820">
        <v>4.8</v>
      </c>
      <c r="Q820">
        <v>6.2</v>
      </c>
      <c r="R820">
        <v>3.7</v>
      </c>
      <c r="S820">
        <v>12.1</v>
      </c>
      <c r="T820">
        <v>3.1</v>
      </c>
      <c r="U820">
        <v>7.6</v>
      </c>
      <c r="V820">
        <v>3.3</v>
      </c>
      <c r="W820">
        <v>26</v>
      </c>
      <c r="X820">
        <v>0</v>
      </c>
      <c r="Y820">
        <v>0</v>
      </c>
      <c r="Z820">
        <v>0</v>
      </c>
      <c r="AA820">
        <v>0</v>
      </c>
      <c r="AB820">
        <v>4</v>
      </c>
      <c r="AC820">
        <v>0</v>
      </c>
      <c r="AD820">
        <v>1</v>
      </c>
      <c r="AE820">
        <v>0</v>
      </c>
      <c r="AY820" s="59"/>
    </row>
    <row r="821" spans="1:51">
      <c r="A821" s="19">
        <v>43659</v>
      </c>
      <c r="B821" t="s">
        <v>22</v>
      </c>
      <c r="C821" s="19">
        <v>43893</v>
      </c>
      <c r="D821">
        <v>416</v>
      </c>
      <c r="E821">
        <v>23.8</v>
      </c>
      <c r="F821">
        <v>0</v>
      </c>
      <c r="G821">
        <v>0.9</v>
      </c>
      <c r="H821">
        <v>9</v>
      </c>
      <c r="I821">
        <v>0.8</v>
      </c>
      <c r="J821">
        <v>20.5</v>
      </c>
      <c r="K821">
        <v>0</v>
      </c>
      <c r="L821">
        <v>21.5</v>
      </c>
      <c r="M821">
        <v>2.4</v>
      </c>
      <c r="N821">
        <v>31.1</v>
      </c>
      <c r="O821">
        <v>0</v>
      </c>
      <c r="P821">
        <v>3.8</v>
      </c>
      <c r="Q821">
        <v>9.1</v>
      </c>
      <c r="R821">
        <v>3.7</v>
      </c>
      <c r="S821">
        <v>20.5</v>
      </c>
      <c r="T821">
        <v>3.8</v>
      </c>
      <c r="U821">
        <v>19.5</v>
      </c>
      <c r="V821">
        <v>4.4000000000000004</v>
      </c>
      <c r="W821">
        <v>148</v>
      </c>
      <c r="X821">
        <v>0</v>
      </c>
      <c r="Y821">
        <v>0</v>
      </c>
      <c r="Z821">
        <v>8</v>
      </c>
      <c r="AA821">
        <v>0</v>
      </c>
      <c r="AB821">
        <v>127</v>
      </c>
      <c r="AC821">
        <v>0</v>
      </c>
      <c r="AD821">
        <v>133</v>
      </c>
      <c r="AE821">
        <v>0</v>
      </c>
      <c r="AY821" s="59"/>
    </row>
    <row r="822" spans="1:51">
      <c r="A822" s="19">
        <v>43659</v>
      </c>
      <c r="B822" t="s">
        <v>23</v>
      </c>
      <c r="C822" s="19">
        <v>43893</v>
      </c>
      <c r="D822">
        <v>67</v>
      </c>
      <c r="E822">
        <v>28.1</v>
      </c>
      <c r="F822">
        <v>0</v>
      </c>
      <c r="G822">
        <v>0.6</v>
      </c>
      <c r="H822">
        <v>6.1</v>
      </c>
      <c r="I822">
        <v>2</v>
      </c>
      <c r="J822">
        <v>21.1</v>
      </c>
      <c r="K822">
        <v>0</v>
      </c>
      <c r="L822">
        <v>15.8</v>
      </c>
      <c r="M822">
        <v>5.4</v>
      </c>
      <c r="N822">
        <v>34.200000000000003</v>
      </c>
      <c r="O822">
        <v>0</v>
      </c>
      <c r="P822">
        <v>3.8</v>
      </c>
      <c r="Q822">
        <v>6.9</v>
      </c>
      <c r="R822">
        <v>4.3</v>
      </c>
      <c r="S822">
        <v>22.4</v>
      </c>
      <c r="T822">
        <v>3.4</v>
      </c>
      <c r="U822">
        <v>14.9</v>
      </c>
      <c r="V822">
        <v>6</v>
      </c>
      <c r="W822">
        <v>29</v>
      </c>
      <c r="X822">
        <v>0</v>
      </c>
      <c r="Y822">
        <v>0</v>
      </c>
      <c r="Z822">
        <v>0</v>
      </c>
      <c r="AA822">
        <v>0</v>
      </c>
      <c r="AB822">
        <v>22</v>
      </c>
      <c r="AC822">
        <v>0</v>
      </c>
      <c r="AD822">
        <v>16</v>
      </c>
      <c r="AE822">
        <v>0</v>
      </c>
      <c r="AY822" s="59"/>
    </row>
    <row r="823" spans="1:51">
      <c r="A823" s="19">
        <v>43659</v>
      </c>
      <c r="B823" t="s">
        <v>24</v>
      </c>
      <c r="C823" s="19">
        <v>43893</v>
      </c>
      <c r="D823">
        <v>13</v>
      </c>
      <c r="E823">
        <v>34.200000000000003</v>
      </c>
      <c r="F823">
        <v>0</v>
      </c>
      <c r="G823">
        <v>1.8</v>
      </c>
      <c r="H823">
        <v>6.2</v>
      </c>
      <c r="I823">
        <v>1.3</v>
      </c>
      <c r="J823">
        <v>18.7</v>
      </c>
      <c r="K823">
        <v>0</v>
      </c>
      <c r="L823">
        <v>14.9</v>
      </c>
      <c r="M823">
        <v>1.4</v>
      </c>
      <c r="N823">
        <v>45</v>
      </c>
      <c r="O823">
        <v>0</v>
      </c>
      <c r="P823">
        <v>4.0999999999999996</v>
      </c>
      <c r="Q823">
        <v>5.9</v>
      </c>
      <c r="R823">
        <v>3.6</v>
      </c>
      <c r="S823">
        <v>17.7</v>
      </c>
      <c r="T823">
        <v>3.4</v>
      </c>
      <c r="U823">
        <v>12.3</v>
      </c>
      <c r="V823">
        <v>3.9</v>
      </c>
      <c r="W823">
        <v>7</v>
      </c>
      <c r="X823">
        <v>0</v>
      </c>
      <c r="Y823">
        <v>0</v>
      </c>
      <c r="Z823">
        <v>0</v>
      </c>
      <c r="AA823">
        <v>0</v>
      </c>
      <c r="AB823">
        <v>4</v>
      </c>
      <c r="AC823">
        <v>0</v>
      </c>
      <c r="AD823">
        <v>2</v>
      </c>
      <c r="AE823">
        <v>0</v>
      </c>
      <c r="AY823" s="59"/>
    </row>
    <row r="824" spans="1:51">
      <c r="A824" s="19">
        <v>43659</v>
      </c>
      <c r="B824" t="s">
        <v>25</v>
      </c>
      <c r="C824" s="19">
        <v>43893</v>
      </c>
      <c r="D824">
        <v>24</v>
      </c>
      <c r="E824">
        <v>25.4</v>
      </c>
      <c r="F824">
        <v>0</v>
      </c>
      <c r="G824">
        <v>2.2000000000000002</v>
      </c>
      <c r="H824">
        <v>8.6</v>
      </c>
      <c r="I824">
        <v>1</v>
      </c>
      <c r="J824">
        <v>19.2</v>
      </c>
      <c r="K824">
        <v>0</v>
      </c>
      <c r="L824">
        <v>17.7</v>
      </c>
      <c r="M824">
        <v>3.6</v>
      </c>
      <c r="N824">
        <v>29.8</v>
      </c>
      <c r="O824">
        <v>0</v>
      </c>
      <c r="P824">
        <v>4.8</v>
      </c>
      <c r="Q824">
        <v>8.8000000000000007</v>
      </c>
      <c r="R824">
        <v>4.3</v>
      </c>
      <c r="S824">
        <v>20.6</v>
      </c>
      <c r="T824">
        <v>4</v>
      </c>
      <c r="U824">
        <v>17.600000000000001</v>
      </c>
      <c r="V824">
        <v>5.6</v>
      </c>
      <c r="W824">
        <v>10</v>
      </c>
      <c r="X824">
        <v>0</v>
      </c>
      <c r="Y824">
        <v>0</v>
      </c>
      <c r="Z824">
        <v>0</v>
      </c>
      <c r="AA824">
        <v>0</v>
      </c>
      <c r="AB824">
        <v>7</v>
      </c>
      <c r="AC824">
        <v>0</v>
      </c>
      <c r="AD824">
        <v>7</v>
      </c>
      <c r="AE824">
        <v>0</v>
      </c>
      <c r="AY824" s="59"/>
    </row>
    <row r="825" spans="1:51">
      <c r="A825" s="19">
        <v>43659</v>
      </c>
      <c r="B825" t="s">
        <v>26</v>
      </c>
      <c r="C825" s="19">
        <v>43893</v>
      </c>
      <c r="D825">
        <v>91</v>
      </c>
      <c r="E825">
        <v>27</v>
      </c>
      <c r="F825">
        <v>0</v>
      </c>
      <c r="G825">
        <v>1.7</v>
      </c>
      <c r="H825">
        <v>11.8</v>
      </c>
      <c r="I825">
        <v>0.4</v>
      </c>
      <c r="J825">
        <v>15.8</v>
      </c>
      <c r="K825">
        <v>0</v>
      </c>
      <c r="L825">
        <v>21.4</v>
      </c>
      <c r="M825">
        <v>1.5</v>
      </c>
      <c r="N825">
        <v>31.9</v>
      </c>
      <c r="O825">
        <v>0</v>
      </c>
      <c r="P825">
        <v>4.0999999999999996</v>
      </c>
      <c r="Q825">
        <v>11.1</v>
      </c>
      <c r="R825">
        <v>3.6</v>
      </c>
      <c r="S825">
        <v>15.1</v>
      </c>
      <c r="T825">
        <v>3.7</v>
      </c>
      <c r="U825">
        <v>22.2</v>
      </c>
      <c r="V825">
        <v>4.3</v>
      </c>
      <c r="W825">
        <v>36</v>
      </c>
      <c r="X825">
        <v>0</v>
      </c>
      <c r="Y825">
        <v>0</v>
      </c>
      <c r="Z825">
        <v>5</v>
      </c>
      <c r="AA825">
        <v>0</v>
      </c>
      <c r="AB825">
        <v>21</v>
      </c>
      <c r="AC825">
        <v>0</v>
      </c>
      <c r="AD825">
        <v>29</v>
      </c>
      <c r="AE825">
        <v>0</v>
      </c>
      <c r="AY825" s="59"/>
    </row>
    <row r="826" spans="1:51">
      <c r="A826" s="19">
        <v>43659</v>
      </c>
      <c r="B826" t="s">
        <v>27</v>
      </c>
      <c r="C826" s="19">
        <v>43893</v>
      </c>
      <c r="D826">
        <v>75</v>
      </c>
      <c r="E826">
        <v>23.5</v>
      </c>
      <c r="F826">
        <v>0</v>
      </c>
      <c r="G826">
        <v>0.6</v>
      </c>
      <c r="H826">
        <v>8.9</v>
      </c>
      <c r="I826">
        <v>12.4</v>
      </c>
      <c r="J826">
        <v>16.7</v>
      </c>
      <c r="K826">
        <v>0</v>
      </c>
      <c r="L826">
        <v>16.5</v>
      </c>
      <c r="M826">
        <v>1.1000000000000001</v>
      </c>
      <c r="N826">
        <v>27.3</v>
      </c>
      <c r="O826">
        <v>0</v>
      </c>
      <c r="P826">
        <v>4.4000000000000004</v>
      </c>
      <c r="Q826">
        <v>9.3000000000000007</v>
      </c>
      <c r="R826">
        <v>11.9</v>
      </c>
      <c r="S826">
        <v>17.7</v>
      </c>
      <c r="T826">
        <v>3.8</v>
      </c>
      <c r="U826">
        <v>16.7</v>
      </c>
      <c r="V826">
        <v>4.5999999999999996</v>
      </c>
      <c r="W826">
        <v>29</v>
      </c>
      <c r="X826">
        <v>0</v>
      </c>
      <c r="Y826">
        <v>0</v>
      </c>
      <c r="Z826">
        <v>1</v>
      </c>
      <c r="AA826">
        <v>5</v>
      </c>
      <c r="AB826">
        <v>20</v>
      </c>
      <c r="AC826">
        <v>0</v>
      </c>
      <c r="AD826">
        <v>20</v>
      </c>
      <c r="AE826">
        <v>0</v>
      </c>
      <c r="AY826" s="59"/>
    </row>
    <row r="827" spans="1:51">
      <c r="A827" s="19">
        <v>43659</v>
      </c>
      <c r="B827" t="s">
        <v>28</v>
      </c>
      <c r="C827" s="19">
        <v>43893</v>
      </c>
      <c r="D827">
        <v>110</v>
      </c>
      <c r="E827">
        <v>33.700000000000003</v>
      </c>
      <c r="F827">
        <v>0</v>
      </c>
      <c r="G827">
        <v>1</v>
      </c>
      <c r="H827">
        <v>6.3</v>
      </c>
      <c r="I827">
        <v>1.5</v>
      </c>
      <c r="J827">
        <v>18.7</v>
      </c>
      <c r="K827">
        <v>0</v>
      </c>
      <c r="L827">
        <v>15.1</v>
      </c>
      <c r="M827">
        <v>0.9</v>
      </c>
      <c r="N827">
        <v>44.2</v>
      </c>
      <c r="O827">
        <v>0</v>
      </c>
      <c r="P827">
        <v>3.6</v>
      </c>
      <c r="Q827">
        <v>6.8</v>
      </c>
      <c r="R827">
        <v>3.7</v>
      </c>
      <c r="S827">
        <v>17.3</v>
      </c>
      <c r="T827">
        <v>3.4</v>
      </c>
      <c r="U827">
        <v>13.2</v>
      </c>
      <c r="V827">
        <v>3.8</v>
      </c>
      <c r="W827">
        <v>55</v>
      </c>
      <c r="X827">
        <v>0</v>
      </c>
      <c r="Y827">
        <v>0</v>
      </c>
      <c r="Z827">
        <v>0</v>
      </c>
      <c r="AA827">
        <v>0</v>
      </c>
      <c r="AB827">
        <v>30</v>
      </c>
      <c r="AC827">
        <v>0</v>
      </c>
      <c r="AD827">
        <v>25</v>
      </c>
      <c r="AE827">
        <v>0</v>
      </c>
      <c r="AY827" s="59"/>
    </row>
    <row r="828" spans="1:51">
      <c r="A828" s="19">
        <v>43659</v>
      </c>
      <c r="B828" t="s">
        <v>29</v>
      </c>
      <c r="C828" s="19">
        <v>43893</v>
      </c>
      <c r="D828">
        <v>37</v>
      </c>
      <c r="E828">
        <v>39.700000000000003</v>
      </c>
      <c r="F828">
        <v>0</v>
      </c>
      <c r="G828">
        <v>4.2</v>
      </c>
      <c r="H828">
        <v>3.9</v>
      </c>
      <c r="I828">
        <v>1.9</v>
      </c>
      <c r="J828">
        <v>14</v>
      </c>
      <c r="K828">
        <v>2.7</v>
      </c>
      <c r="L828">
        <v>9.3000000000000007</v>
      </c>
      <c r="M828">
        <v>0.5</v>
      </c>
      <c r="N828">
        <v>55.7</v>
      </c>
      <c r="O828">
        <v>0</v>
      </c>
      <c r="P828">
        <v>4.7</v>
      </c>
      <c r="Q828">
        <v>4.5</v>
      </c>
      <c r="R828">
        <v>3.6</v>
      </c>
      <c r="S828">
        <v>11.8</v>
      </c>
      <c r="T828">
        <v>4.0999999999999996</v>
      </c>
      <c r="U828">
        <v>7.7</v>
      </c>
      <c r="V828">
        <v>3.4</v>
      </c>
      <c r="W828">
        <v>32</v>
      </c>
      <c r="X828">
        <v>0</v>
      </c>
      <c r="Y828">
        <v>0</v>
      </c>
      <c r="Z828">
        <v>0</v>
      </c>
      <c r="AA828">
        <v>0</v>
      </c>
      <c r="AB828">
        <v>4</v>
      </c>
      <c r="AC828">
        <v>0</v>
      </c>
      <c r="AD828">
        <v>1</v>
      </c>
      <c r="AE828">
        <v>0</v>
      </c>
      <c r="AY828" s="59"/>
    </row>
    <row r="829" spans="1:51">
      <c r="A829" s="19">
        <v>43659</v>
      </c>
      <c r="B829" t="s">
        <v>30</v>
      </c>
      <c r="C829" s="19">
        <v>43893</v>
      </c>
      <c r="D829">
        <v>64</v>
      </c>
      <c r="E829">
        <v>39.5</v>
      </c>
      <c r="F829">
        <v>0</v>
      </c>
      <c r="G829">
        <v>3.6</v>
      </c>
      <c r="H829">
        <v>6.5</v>
      </c>
      <c r="I829">
        <v>2.6</v>
      </c>
      <c r="J829">
        <v>14.3</v>
      </c>
      <c r="K829">
        <v>0</v>
      </c>
      <c r="L829">
        <v>10.3</v>
      </c>
      <c r="M829">
        <v>0.5</v>
      </c>
      <c r="N829">
        <v>55.2</v>
      </c>
      <c r="O829">
        <v>0</v>
      </c>
      <c r="P829">
        <v>4.4000000000000004</v>
      </c>
      <c r="Q829">
        <v>6</v>
      </c>
      <c r="R829">
        <v>3.8</v>
      </c>
      <c r="S829">
        <v>11.5</v>
      </c>
      <c r="T829">
        <v>3.1</v>
      </c>
      <c r="U829">
        <v>8.8000000000000007</v>
      </c>
      <c r="V829">
        <v>3.2</v>
      </c>
      <c r="W829">
        <v>54</v>
      </c>
      <c r="X829">
        <v>0</v>
      </c>
      <c r="Y829">
        <v>0</v>
      </c>
      <c r="Z829">
        <v>0</v>
      </c>
      <c r="AA829">
        <v>0</v>
      </c>
      <c r="AB829">
        <v>8</v>
      </c>
      <c r="AC829">
        <v>0</v>
      </c>
      <c r="AD829">
        <v>2</v>
      </c>
      <c r="AE829">
        <v>0</v>
      </c>
      <c r="AY829" s="59"/>
    </row>
    <row r="830" spans="1:51">
      <c r="A830" s="19">
        <v>43659</v>
      </c>
      <c r="B830" t="s">
        <v>31</v>
      </c>
      <c r="C830" s="19">
        <v>43893</v>
      </c>
      <c r="D830">
        <v>228</v>
      </c>
      <c r="E830">
        <v>31.5</v>
      </c>
      <c r="F830">
        <v>0</v>
      </c>
      <c r="G830">
        <v>1</v>
      </c>
      <c r="H830">
        <v>7</v>
      </c>
      <c r="I830">
        <v>1.1000000000000001</v>
      </c>
      <c r="J830">
        <v>17.5</v>
      </c>
      <c r="K830">
        <v>0</v>
      </c>
      <c r="L830">
        <v>17</v>
      </c>
      <c r="M830">
        <v>2</v>
      </c>
      <c r="N830">
        <v>40.200000000000003</v>
      </c>
      <c r="O830">
        <v>0</v>
      </c>
      <c r="P830">
        <v>3.9</v>
      </c>
      <c r="Q830">
        <v>7</v>
      </c>
      <c r="R830">
        <v>3.8</v>
      </c>
      <c r="S830">
        <v>16.600000000000001</v>
      </c>
      <c r="T830">
        <v>3.6</v>
      </c>
      <c r="U830">
        <v>15.5</v>
      </c>
      <c r="V830">
        <v>4.4000000000000004</v>
      </c>
      <c r="W830">
        <v>108</v>
      </c>
      <c r="X830">
        <v>0</v>
      </c>
      <c r="Y830">
        <v>0</v>
      </c>
      <c r="Z830">
        <v>2</v>
      </c>
      <c r="AA830">
        <v>0</v>
      </c>
      <c r="AB830">
        <v>60</v>
      </c>
      <c r="AC830">
        <v>0</v>
      </c>
      <c r="AD830">
        <v>58</v>
      </c>
      <c r="AE830">
        <v>0</v>
      </c>
      <c r="AY830" s="59"/>
    </row>
    <row r="831" spans="1:51">
      <c r="A831" s="19">
        <v>43659</v>
      </c>
      <c r="B831" t="s">
        <v>32</v>
      </c>
      <c r="C831" s="19">
        <v>43893</v>
      </c>
      <c r="D831">
        <v>29</v>
      </c>
      <c r="E831">
        <v>31.8</v>
      </c>
      <c r="F831">
        <v>0</v>
      </c>
      <c r="G831">
        <v>0.7</v>
      </c>
      <c r="H831">
        <v>7.5</v>
      </c>
      <c r="I831">
        <v>2.2999999999999998</v>
      </c>
      <c r="J831">
        <v>16.600000000000001</v>
      </c>
      <c r="K831">
        <v>0</v>
      </c>
      <c r="L831">
        <v>15.9</v>
      </c>
      <c r="M831">
        <v>1.3</v>
      </c>
      <c r="N831">
        <v>40.9</v>
      </c>
      <c r="O831">
        <v>0</v>
      </c>
      <c r="P831">
        <v>3.8</v>
      </c>
      <c r="Q831">
        <v>7.4</v>
      </c>
      <c r="R831">
        <v>4.0999999999999996</v>
      </c>
      <c r="S831">
        <v>16</v>
      </c>
      <c r="T831">
        <v>3.3</v>
      </c>
      <c r="U831">
        <v>14.9</v>
      </c>
      <c r="V831">
        <v>3.9</v>
      </c>
      <c r="W831">
        <v>14</v>
      </c>
      <c r="X831">
        <v>0</v>
      </c>
      <c r="Y831">
        <v>0</v>
      </c>
      <c r="Z831">
        <v>0</v>
      </c>
      <c r="AA831">
        <v>0</v>
      </c>
      <c r="AB831">
        <v>7</v>
      </c>
      <c r="AC831">
        <v>0</v>
      </c>
      <c r="AD831">
        <v>7</v>
      </c>
      <c r="AE831">
        <v>0</v>
      </c>
      <c r="AY831" s="59"/>
    </row>
    <row r="832" spans="1:51">
      <c r="A832" s="19">
        <v>43659</v>
      </c>
      <c r="B832" t="s">
        <v>33</v>
      </c>
      <c r="C832" s="19">
        <v>43893</v>
      </c>
      <c r="D832">
        <v>16</v>
      </c>
      <c r="E832">
        <v>22.5</v>
      </c>
      <c r="F832">
        <v>0</v>
      </c>
      <c r="G832">
        <v>1.2</v>
      </c>
      <c r="H832">
        <v>7.8</v>
      </c>
      <c r="I832">
        <v>1.3</v>
      </c>
      <c r="J832">
        <v>29.2</v>
      </c>
      <c r="K832">
        <v>0</v>
      </c>
      <c r="L832">
        <v>15.1</v>
      </c>
      <c r="M832">
        <v>2.5</v>
      </c>
      <c r="N832">
        <v>23.1</v>
      </c>
      <c r="O832">
        <v>0</v>
      </c>
      <c r="P832">
        <v>3.8</v>
      </c>
      <c r="Q832">
        <v>7.9</v>
      </c>
      <c r="R832">
        <v>3.7</v>
      </c>
      <c r="S832">
        <v>36.1</v>
      </c>
      <c r="T832">
        <v>3.5</v>
      </c>
      <c r="U832">
        <v>13.8</v>
      </c>
      <c r="V832">
        <v>4.5</v>
      </c>
      <c r="W832">
        <v>5</v>
      </c>
      <c r="X832">
        <v>0</v>
      </c>
      <c r="Y832">
        <v>0</v>
      </c>
      <c r="Z832">
        <v>0</v>
      </c>
      <c r="AA832">
        <v>0</v>
      </c>
      <c r="AB832">
        <v>7</v>
      </c>
      <c r="AC832">
        <v>0</v>
      </c>
      <c r="AD832">
        <v>4</v>
      </c>
      <c r="AE832">
        <v>0</v>
      </c>
      <c r="AY832" s="59"/>
    </row>
    <row r="833" spans="1:51">
      <c r="A833" s="19">
        <v>43659</v>
      </c>
      <c r="B833" t="s">
        <v>34</v>
      </c>
      <c r="C833" s="19">
        <v>43893</v>
      </c>
      <c r="D833">
        <v>99</v>
      </c>
      <c r="E833">
        <v>34.5</v>
      </c>
      <c r="F833">
        <v>0</v>
      </c>
      <c r="G833">
        <v>2.1</v>
      </c>
      <c r="H833">
        <v>8.3000000000000007</v>
      </c>
      <c r="I833">
        <v>1.6</v>
      </c>
      <c r="J833">
        <v>16</v>
      </c>
      <c r="K833">
        <v>0</v>
      </c>
      <c r="L833">
        <v>14.8</v>
      </c>
      <c r="M833">
        <v>1</v>
      </c>
      <c r="N833">
        <v>46.7</v>
      </c>
      <c r="O833">
        <v>0</v>
      </c>
      <c r="P833">
        <v>4</v>
      </c>
      <c r="Q833">
        <v>7.6</v>
      </c>
      <c r="R833">
        <v>3.5</v>
      </c>
      <c r="S833">
        <v>14.4</v>
      </c>
      <c r="T833">
        <v>3.3</v>
      </c>
      <c r="U833">
        <v>12.5</v>
      </c>
      <c r="V833">
        <v>3.7</v>
      </c>
      <c r="W833">
        <v>57</v>
      </c>
      <c r="X833">
        <v>0</v>
      </c>
      <c r="Y833">
        <v>0</v>
      </c>
      <c r="Z833">
        <v>1</v>
      </c>
      <c r="AA833">
        <v>0</v>
      </c>
      <c r="AB833">
        <v>27</v>
      </c>
      <c r="AC833">
        <v>0</v>
      </c>
      <c r="AD833">
        <v>14</v>
      </c>
      <c r="AE833">
        <v>0</v>
      </c>
      <c r="AY833" s="59"/>
    </row>
    <row r="834" spans="1:51">
      <c r="A834" s="19">
        <v>43659</v>
      </c>
      <c r="B834" t="s">
        <v>35</v>
      </c>
      <c r="C834" s="19">
        <v>43900</v>
      </c>
      <c r="D834">
        <v>20</v>
      </c>
      <c r="E834">
        <v>35.1</v>
      </c>
      <c r="F834">
        <v>0</v>
      </c>
      <c r="G834">
        <v>0</v>
      </c>
      <c r="H834">
        <v>7.5</v>
      </c>
      <c r="I834">
        <v>4.0999999999999996</v>
      </c>
      <c r="J834">
        <v>13.2</v>
      </c>
      <c r="K834">
        <v>0</v>
      </c>
      <c r="L834">
        <v>16.3</v>
      </c>
      <c r="M834">
        <v>0</v>
      </c>
      <c r="N834">
        <v>46.7</v>
      </c>
      <c r="O834">
        <v>0</v>
      </c>
      <c r="P834">
        <v>3.1</v>
      </c>
      <c r="Q834">
        <v>7.2</v>
      </c>
      <c r="R834">
        <v>4.9000000000000004</v>
      </c>
      <c r="S834">
        <v>11.8</v>
      </c>
      <c r="T834">
        <v>3.3</v>
      </c>
      <c r="U834">
        <v>14.4</v>
      </c>
      <c r="V834">
        <v>3.6</v>
      </c>
      <c r="W834">
        <v>12</v>
      </c>
      <c r="X834">
        <v>0</v>
      </c>
      <c r="Y834">
        <v>0</v>
      </c>
      <c r="Z834">
        <v>0</v>
      </c>
      <c r="AA834">
        <v>0</v>
      </c>
      <c r="AB834">
        <v>2</v>
      </c>
      <c r="AC834">
        <v>0</v>
      </c>
      <c r="AD834">
        <v>6</v>
      </c>
      <c r="AE834">
        <v>0</v>
      </c>
      <c r="AY834" s="59"/>
    </row>
    <row r="835" spans="1:51">
      <c r="A835" s="19">
        <v>43659</v>
      </c>
      <c r="B835" t="s">
        <v>36</v>
      </c>
      <c r="C835" s="19">
        <v>43900</v>
      </c>
      <c r="D835">
        <v>125</v>
      </c>
      <c r="E835">
        <v>34.6</v>
      </c>
      <c r="F835">
        <v>0</v>
      </c>
      <c r="G835">
        <v>0.7</v>
      </c>
      <c r="H835">
        <v>6.7</v>
      </c>
      <c r="I835">
        <v>2.9</v>
      </c>
      <c r="J835">
        <v>19.2</v>
      </c>
      <c r="K835">
        <v>0</v>
      </c>
      <c r="L835">
        <v>14.6</v>
      </c>
      <c r="M835">
        <v>1</v>
      </c>
      <c r="N835">
        <v>45.1</v>
      </c>
      <c r="O835">
        <v>0</v>
      </c>
      <c r="P835">
        <v>3.5</v>
      </c>
      <c r="Q835">
        <v>6.2</v>
      </c>
      <c r="R835">
        <v>4.4000000000000004</v>
      </c>
      <c r="S835">
        <v>17.399999999999999</v>
      </c>
      <c r="T835">
        <v>3.3</v>
      </c>
      <c r="U835">
        <v>12.7</v>
      </c>
      <c r="V835">
        <v>3.9</v>
      </c>
      <c r="W835">
        <v>69</v>
      </c>
      <c r="X835">
        <v>0</v>
      </c>
      <c r="Y835">
        <v>0</v>
      </c>
      <c r="Z835">
        <v>1</v>
      </c>
      <c r="AA835">
        <v>0</v>
      </c>
      <c r="AB835">
        <v>38</v>
      </c>
      <c r="AC835">
        <v>0</v>
      </c>
      <c r="AD835">
        <v>17</v>
      </c>
      <c r="AE835">
        <v>0</v>
      </c>
      <c r="AY835" s="59"/>
    </row>
    <row r="836" spans="1:51">
      <c r="A836" s="19">
        <v>43659</v>
      </c>
      <c r="B836" t="s">
        <v>37</v>
      </c>
      <c r="C836" s="19">
        <v>43900</v>
      </c>
      <c r="D836">
        <v>36</v>
      </c>
      <c r="E836">
        <v>46.3</v>
      </c>
      <c r="F836">
        <v>0</v>
      </c>
      <c r="G836">
        <v>3.6</v>
      </c>
      <c r="H836">
        <v>3.6</v>
      </c>
      <c r="I836">
        <v>1.2</v>
      </c>
      <c r="J836">
        <v>12.4</v>
      </c>
      <c r="K836">
        <v>0</v>
      </c>
      <c r="L836">
        <v>10.199999999999999</v>
      </c>
      <c r="M836">
        <v>0.6</v>
      </c>
      <c r="N836">
        <v>67</v>
      </c>
      <c r="O836">
        <v>0</v>
      </c>
      <c r="P836">
        <v>3.6</v>
      </c>
      <c r="Q836">
        <v>3.5</v>
      </c>
      <c r="R836">
        <v>2.6</v>
      </c>
      <c r="S836">
        <v>7.9</v>
      </c>
      <c r="T836">
        <v>2.6</v>
      </c>
      <c r="U836">
        <v>6.6</v>
      </c>
      <c r="V836">
        <v>2.9</v>
      </c>
      <c r="W836">
        <v>32</v>
      </c>
      <c r="X836">
        <v>0</v>
      </c>
      <c r="Y836">
        <v>0</v>
      </c>
      <c r="Z836">
        <v>0</v>
      </c>
      <c r="AA836">
        <v>0</v>
      </c>
      <c r="AB836">
        <v>3</v>
      </c>
      <c r="AC836">
        <v>0</v>
      </c>
      <c r="AD836">
        <v>1</v>
      </c>
      <c r="AE836">
        <v>0</v>
      </c>
      <c r="AY836" s="59"/>
    </row>
    <row r="837" spans="1:51">
      <c r="A837" s="19">
        <v>43659</v>
      </c>
      <c r="B837" t="s">
        <v>38</v>
      </c>
      <c r="C837" s="19">
        <v>43900</v>
      </c>
      <c r="D837">
        <v>68</v>
      </c>
      <c r="E837">
        <v>39.9</v>
      </c>
      <c r="F837">
        <v>0</v>
      </c>
      <c r="G837">
        <v>2.6</v>
      </c>
      <c r="H837">
        <v>5.2</v>
      </c>
      <c r="I837">
        <v>2.6</v>
      </c>
      <c r="J837">
        <v>15.3</v>
      </c>
      <c r="K837">
        <v>0</v>
      </c>
      <c r="L837">
        <v>11.6</v>
      </c>
      <c r="M837">
        <v>0.6</v>
      </c>
      <c r="N837">
        <v>55.2</v>
      </c>
      <c r="O837">
        <v>0</v>
      </c>
      <c r="P837">
        <v>4.2</v>
      </c>
      <c r="Q837">
        <v>5.2</v>
      </c>
      <c r="R837">
        <v>4.0999999999999996</v>
      </c>
      <c r="S837">
        <v>12.2</v>
      </c>
      <c r="T837">
        <v>2.9</v>
      </c>
      <c r="U837">
        <v>8.8000000000000007</v>
      </c>
      <c r="V837">
        <v>3.4</v>
      </c>
      <c r="W837">
        <v>46</v>
      </c>
      <c r="X837">
        <v>0</v>
      </c>
      <c r="Y837">
        <v>0</v>
      </c>
      <c r="Z837">
        <v>0</v>
      </c>
      <c r="AA837">
        <v>0</v>
      </c>
      <c r="AB837">
        <v>18</v>
      </c>
      <c r="AC837">
        <v>0</v>
      </c>
      <c r="AD837">
        <v>4</v>
      </c>
      <c r="AE837">
        <v>0</v>
      </c>
      <c r="AY837" s="59"/>
    </row>
    <row r="838" spans="1:51">
      <c r="A838" s="19">
        <v>43659</v>
      </c>
      <c r="B838" t="s">
        <v>39</v>
      </c>
      <c r="C838" s="19">
        <v>43900</v>
      </c>
      <c r="D838">
        <v>14</v>
      </c>
      <c r="E838">
        <v>33.6</v>
      </c>
      <c r="F838">
        <v>0</v>
      </c>
      <c r="G838">
        <v>1.3</v>
      </c>
      <c r="H838">
        <v>8.5</v>
      </c>
      <c r="I838">
        <v>3</v>
      </c>
      <c r="J838">
        <v>13.7</v>
      </c>
      <c r="K838">
        <v>0</v>
      </c>
      <c r="L838">
        <v>15.8</v>
      </c>
      <c r="M838">
        <v>0.5</v>
      </c>
      <c r="N838">
        <v>44.4</v>
      </c>
      <c r="O838">
        <v>0</v>
      </c>
      <c r="P838">
        <v>3.8</v>
      </c>
      <c r="Q838">
        <v>8.1999999999999993</v>
      </c>
      <c r="R838">
        <v>4.5</v>
      </c>
      <c r="S838">
        <v>12.7</v>
      </c>
      <c r="T838">
        <v>3.9</v>
      </c>
      <c r="U838">
        <v>13.7</v>
      </c>
      <c r="V838">
        <v>3.7</v>
      </c>
      <c r="W838">
        <v>9</v>
      </c>
      <c r="X838">
        <v>0</v>
      </c>
      <c r="Y838">
        <v>0</v>
      </c>
      <c r="Z838">
        <v>0</v>
      </c>
      <c r="AA838">
        <v>0</v>
      </c>
      <c r="AB838">
        <v>1</v>
      </c>
      <c r="AC838">
        <v>0</v>
      </c>
      <c r="AD838">
        <v>4</v>
      </c>
      <c r="AE838">
        <v>0</v>
      </c>
      <c r="AY838" s="59"/>
    </row>
    <row r="839" spans="1:51">
      <c r="A839" s="19">
        <v>43659</v>
      </c>
      <c r="B839" t="s">
        <v>40</v>
      </c>
      <c r="C839" s="19">
        <v>43900</v>
      </c>
      <c r="D839">
        <v>89</v>
      </c>
      <c r="E839">
        <v>28.9</v>
      </c>
      <c r="F839">
        <v>0</v>
      </c>
      <c r="G839">
        <v>0.9</v>
      </c>
      <c r="H839">
        <v>6.2</v>
      </c>
      <c r="I839">
        <v>0.2</v>
      </c>
      <c r="J839">
        <v>22.7</v>
      </c>
      <c r="K839">
        <v>0</v>
      </c>
      <c r="L839">
        <v>14.9</v>
      </c>
      <c r="M839">
        <v>5.8</v>
      </c>
      <c r="N839">
        <v>34.6</v>
      </c>
      <c r="O839">
        <v>0</v>
      </c>
      <c r="P839">
        <v>3.7</v>
      </c>
      <c r="Q839">
        <v>6.9</v>
      </c>
      <c r="R839">
        <v>3.5</v>
      </c>
      <c r="S839">
        <v>24</v>
      </c>
      <c r="T839">
        <v>3.8</v>
      </c>
      <c r="U839">
        <v>13.3</v>
      </c>
      <c r="V839">
        <v>6.3</v>
      </c>
      <c r="W839">
        <v>43</v>
      </c>
      <c r="X839">
        <v>0</v>
      </c>
      <c r="Y839">
        <v>0</v>
      </c>
      <c r="Z839">
        <v>0</v>
      </c>
      <c r="AA839">
        <v>0</v>
      </c>
      <c r="AB839">
        <v>33</v>
      </c>
      <c r="AC839">
        <v>0</v>
      </c>
      <c r="AD839">
        <v>13</v>
      </c>
      <c r="AE839">
        <v>0</v>
      </c>
      <c r="AY839" s="59"/>
    </row>
    <row r="840" spans="1:51">
      <c r="A840" s="19">
        <v>43659</v>
      </c>
      <c r="B840" t="s">
        <v>41</v>
      </c>
      <c r="C840" s="19">
        <v>43904</v>
      </c>
      <c r="D840">
        <v>6</v>
      </c>
      <c r="E840">
        <v>34.200000000000003</v>
      </c>
      <c r="F840">
        <v>0</v>
      </c>
      <c r="G840">
        <v>1.8</v>
      </c>
      <c r="H840">
        <v>6.2</v>
      </c>
      <c r="I840">
        <v>1.3</v>
      </c>
      <c r="J840">
        <v>18.7</v>
      </c>
      <c r="K840">
        <v>0</v>
      </c>
      <c r="L840">
        <v>14.9</v>
      </c>
      <c r="M840">
        <v>1.4</v>
      </c>
      <c r="N840">
        <v>44.7</v>
      </c>
      <c r="O840">
        <v>0</v>
      </c>
      <c r="P840">
        <v>3.8</v>
      </c>
      <c r="Q840">
        <v>6.4</v>
      </c>
      <c r="R840">
        <v>3.6</v>
      </c>
      <c r="S840">
        <v>17.600000000000001</v>
      </c>
      <c r="T840">
        <v>3</v>
      </c>
      <c r="U840">
        <v>12.5</v>
      </c>
      <c r="V840">
        <v>4</v>
      </c>
      <c r="W840">
        <v>3</v>
      </c>
      <c r="X840">
        <v>0</v>
      </c>
      <c r="Y840">
        <v>0</v>
      </c>
      <c r="Z840">
        <v>0</v>
      </c>
      <c r="AA840">
        <v>0</v>
      </c>
      <c r="AB840">
        <v>2</v>
      </c>
      <c r="AC840">
        <v>0</v>
      </c>
      <c r="AD840">
        <v>1</v>
      </c>
      <c r="AE840">
        <v>0</v>
      </c>
      <c r="AY840" s="59"/>
    </row>
    <row r="841" spans="1:51">
      <c r="A841" s="19">
        <v>43659</v>
      </c>
      <c r="B841" t="s">
        <v>43</v>
      </c>
      <c r="C841" s="19">
        <v>43907</v>
      </c>
      <c r="D841">
        <v>67</v>
      </c>
      <c r="E841">
        <v>32.4</v>
      </c>
      <c r="F841">
        <v>0</v>
      </c>
      <c r="G841">
        <v>0.9</v>
      </c>
      <c r="H841">
        <v>7.8</v>
      </c>
      <c r="I841">
        <v>3.1</v>
      </c>
      <c r="J841">
        <v>19.3</v>
      </c>
      <c r="K841">
        <v>0</v>
      </c>
      <c r="L841">
        <v>15.1</v>
      </c>
      <c r="M841">
        <v>1.1000000000000001</v>
      </c>
      <c r="N841">
        <v>40.1</v>
      </c>
      <c r="O841">
        <v>0</v>
      </c>
      <c r="P841">
        <v>3.7</v>
      </c>
      <c r="Q841">
        <v>7.4</v>
      </c>
      <c r="R841">
        <v>4.5999999999999996</v>
      </c>
      <c r="S841">
        <v>18.5</v>
      </c>
      <c r="T841">
        <v>3.8</v>
      </c>
      <c r="U841">
        <v>13.6</v>
      </c>
      <c r="V841">
        <v>4.0999999999999996</v>
      </c>
      <c r="W841">
        <v>32</v>
      </c>
      <c r="X841">
        <v>0</v>
      </c>
      <c r="Y841">
        <v>0</v>
      </c>
      <c r="Z841">
        <v>1</v>
      </c>
      <c r="AA841">
        <v>0</v>
      </c>
      <c r="AB841">
        <v>19</v>
      </c>
      <c r="AC841">
        <v>0</v>
      </c>
      <c r="AD841">
        <v>15</v>
      </c>
      <c r="AE841">
        <v>0</v>
      </c>
      <c r="AY841" s="59"/>
    </row>
    <row r="842" spans="1:51">
      <c r="A842" s="19">
        <v>43659</v>
      </c>
      <c r="B842" t="s">
        <v>44</v>
      </c>
      <c r="C842" s="19">
        <v>43907</v>
      </c>
      <c r="D842">
        <v>219</v>
      </c>
      <c r="E842">
        <v>32.700000000000003</v>
      </c>
      <c r="F842">
        <v>0</v>
      </c>
      <c r="G842">
        <v>0.6</v>
      </c>
      <c r="H842">
        <v>4.9000000000000004</v>
      </c>
      <c r="I842">
        <v>0.3</v>
      </c>
      <c r="J842">
        <v>19.7</v>
      </c>
      <c r="K842">
        <v>0</v>
      </c>
      <c r="L842">
        <v>14.8</v>
      </c>
      <c r="M842">
        <v>4</v>
      </c>
      <c r="N842">
        <v>41.3</v>
      </c>
      <c r="O842">
        <v>0</v>
      </c>
      <c r="P842">
        <v>3.7</v>
      </c>
      <c r="Q842">
        <v>5.9</v>
      </c>
      <c r="R842">
        <v>3.5</v>
      </c>
      <c r="S842">
        <v>18.8</v>
      </c>
      <c r="T842">
        <v>3.8</v>
      </c>
      <c r="U842">
        <v>12.9</v>
      </c>
      <c r="V842">
        <v>5.3</v>
      </c>
      <c r="W842">
        <v>117</v>
      </c>
      <c r="X842">
        <v>0</v>
      </c>
      <c r="Y842">
        <v>0</v>
      </c>
      <c r="Z842">
        <v>0</v>
      </c>
      <c r="AA842">
        <v>0</v>
      </c>
      <c r="AB842">
        <v>71</v>
      </c>
      <c r="AC842">
        <v>0</v>
      </c>
      <c r="AD842">
        <v>31</v>
      </c>
      <c r="AE842">
        <v>0</v>
      </c>
      <c r="AY842" s="59"/>
    </row>
    <row r="843" spans="1:51">
      <c r="A843" s="19">
        <v>43659</v>
      </c>
      <c r="B843" t="s">
        <v>45</v>
      </c>
      <c r="C843" s="19">
        <v>43907</v>
      </c>
      <c r="D843">
        <v>155</v>
      </c>
      <c r="E843">
        <v>38.700000000000003</v>
      </c>
      <c r="F843">
        <v>0</v>
      </c>
      <c r="G843">
        <v>1.4</v>
      </c>
      <c r="H843">
        <v>6.7</v>
      </c>
      <c r="I843">
        <v>0.9</v>
      </c>
      <c r="J843">
        <v>14.5</v>
      </c>
      <c r="K843">
        <v>0</v>
      </c>
      <c r="L843">
        <v>13.9</v>
      </c>
      <c r="M843">
        <v>1.2</v>
      </c>
      <c r="N843">
        <v>52.6</v>
      </c>
      <c r="O843">
        <v>0</v>
      </c>
      <c r="P843">
        <v>3.7</v>
      </c>
      <c r="Q843">
        <v>6</v>
      </c>
      <c r="R843">
        <v>3.4</v>
      </c>
      <c r="S843">
        <v>12</v>
      </c>
      <c r="T843">
        <v>3.2</v>
      </c>
      <c r="U843">
        <v>11.3</v>
      </c>
      <c r="V843">
        <v>3.4</v>
      </c>
      <c r="W843">
        <v>117</v>
      </c>
      <c r="X843">
        <v>0</v>
      </c>
      <c r="Y843">
        <v>0</v>
      </c>
      <c r="Z843">
        <v>1</v>
      </c>
      <c r="AA843">
        <v>0</v>
      </c>
      <c r="AB843">
        <v>20</v>
      </c>
      <c r="AC843">
        <v>0</v>
      </c>
      <c r="AD843">
        <v>17</v>
      </c>
      <c r="AE843">
        <v>0</v>
      </c>
      <c r="AY843" s="59"/>
    </row>
    <row r="844" spans="1:51">
      <c r="A844" s="19">
        <v>43659</v>
      </c>
      <c r="B844" t="s">
        <v>42</v>
      </c>
      <c r="C844" s="19">
        <v>43907</v>
      </c>
      <c r="D844">
        <v>136</v>
      </c>
      <c r="E844">
        <v>32</v>
      </c>
      <c r="F844">
        <v>0</v>
      </c>
      <c r="G844">
        <v>0.5</v>
      </c>
      <c r="H844">
        <v>8.5</v>
      </c>
      <c r="I844">
        <v>3.4</v>
      </c>
      <c r="J844">
        <v>20.2</v>
      </c>
      <c r="K844">
        <v>0</v>
      </c>
      <c r="L844">
        <v>13.5</v>
      </c>
      <c r="M844">
        <v>1.5</v>
      </c>
      <c r="N844">
        <v>40</v>
      </c>
      <c r="O844">
        <v>0</v>
      </c>
      <c r="P844">
        <v>3.5</v>
      </c>
      <c r="Q844">
        <v>8</v>
      </c>
      <c r="R844">
        <v>4.8</v>
      </c>
      <c r="S844">
        <v>19.899999999999999</v>
      </c>
      <c r="T844">
        <v>3.4</v>
      </c>
      <c r="U844">
        <v>11.9</v>
      </c>
      <c r="V844">
        <v>4.5</v>
      </c>
      <c r="W844">
        <v>74</v>
      </c>
      <c r="X844">
        <v>0</v>
      </c>
      <c r="Y844">
        <v>0</v>
      </c>
      <c r="Z844">
        <v>2</v>
      </c>
      <c r="AA844">
        <v>0</v>
      </c>
      <c r="AB844">
        <v>47</v>
      </c>
      <c r="AC844">
        <v>0</v>
      </c>
      <c r="AD844">
        <v>13</v>
      </c>
      <c r="AE844">
        <v>0</v>
      </c>
      <c r="AY844" s="59"/>
    </row>
    <row r="845" spans="1:51">
      <c r="A845" s="19">
        <v>43659</v>
      </c>
      <c r="B845" t="s">
        <v>46</v>
      </c>
      <c r="C845" s="19">
        <v>43914</v>
      </c>
      <c r="D845">
        <v>105</v>
      </c>
      <c r="E845">
        <v>38.299999999999997</v>
      </c>
      <c r="F845">
        <v>0</v>
      </c>
      <c r="G845">
        <v>2.9</v>
      </c>
      <c r="H845">
        <v>4.5999999999999996</v>
      </c>
      <c r="I845">
        <v>2.2000000000000002</v>
      </c>
      <c r="J845">
        <v>15.9</v>
      </c>
      <c r="K845">
        <v>0</v>
      </c>
      <c r="L845">
        <v>13.6</v>
      </c>
      <c r="M845">
        <v>0.5</v>
      </c>
      <c r="N845">
        <v>51.4</v>
      </c>
      <c r="O845">
        <v>0</v>
      </c>
      <c r="P845">
        <v>4.3</v>
      </c>
      <c r="Q845">
        <v>5.6</v>
      </c>
      <c r="R845">
        <v>4</v>
      </c>
      <c r="S845">
        <v>13.1</v>
      </c>
      <c r="T845">
        <v>3.2</v>
      </c>
      <c r="U845">
        <v>10.8</v>
      </c>
      <c r="V845">
        <v>3.5</v>
      </c>
      <c r="W845">
        <v>66</v>
      </c>
      <c r="X845">
        <v>0</v>
      </c>
      <c r="Y845">
        <v>0</v>
      </c>
      <c r="Z845">
        <v>0</v>
      </c>
      <c r="AA845">
        <v>0</v>
      </c>
      <c r="AB845">
        <v>28</v>
      </c>
      <c r="AC845">
        <v>0</v>
      </c>
      <c r="AD845">
        <v>11</v>
      </c>
      <c r="AE845">
        <v>0</v>
      </c>
      <c r="AY845" s="59"/>
    </row>
    <row r="846" spans="1:51">
      <c r="A846" s="19">
        <v>43659</v>
      </c>
      <c r="B846" t="s">
        <v>47</v>
      </c>
      <c r="C846" s="19">
        <v>43919</v>
      </c>
      <c r="D846">
        <v>51</v>
      </c>
      <c r="E846">
        <v>34.200000000000003</v>
      </c>
      <c r="F846">
        <v>0</v>
      </c>
      <c r="G846">
        <v>1.8</v>
      </c>
      <c r="H846">
        <v>6.2</v>
      </c>
      <c r="I846">
        <v>1.3</v>
      </c>
      <c r="J846">
        <v>18.7</v>
      </c>
      <c r="K846">
        <v>0</v>
      </c>
      <c r="L846">
        <v>14.9</v>
      </c>
      <c r="M846">
        <v>1.4</v>
      </c>
      <c r="N846">
        <v>43.2</v>
      </c>
      <c r="O846">
        <v>0</v>
      </c>
      <c r="P846">
        <v>4.0999999999999996</v>
      </c>
      <c r="Q846">
        <v>6.6</v>
      </c>
      <c r="R846">
        <v>4.0999999999999996</v>
      </c>
      <c r="S846">
        <v>17</v>
      </c>
      <c r="T846">
        <v>3.7</v>
      </c>
      <c r="U846">
        <v>12.8</v>
      </c>
      <c r="V846">
        <v>4.2</v>
      </c>
      <c r="W846">
        <v>28</v>
      </c>
      <c r="X846">
        <v>0</v>
      </c>
      <c r="Y846">
        <v>0</v>
      </c>
      <c r="Z846">
        <v>0</v>
      </c>
      <c r="AA846">
        <v>0</v>
      </c>
      <c r="AB846">
        <v>15</v>
      </c>
      <c r="AC846">
        <v>0</v>
      </c>
      <c r="AD846">
        <v>8</v>
      </c>
      <c r="AE846">
        <v>0</v>
      </c>
      <c r="AY846" s="59"/>
    </row>
    <row r="847" spans="1:51">
      <c r="A847" s="19">
        <v>43659</v>
      </c>
      <c r="B847" t="s">
        <v>48</v>
      </c>
      <c r="C847" s="19">
        <v>43925</v>
      </c>
      <c r="D847">
        <v>15</v>
      </c>
      <c r="E847">
        <v>33.299999999999997</v>
      </c>
      <c r="F847">
        <v>0</v>
      </c>
      <c r="G847">
        <v>0.5</v>
      </c>
      <c r="H847">
        <v>7.8</v>
      </c>
      <c r="I847">
        <v>0.9</v>
      </c>
      <c r="J847">
        <v>14.8</v>
      </c>
      <c r="K847">
        <v>0</v>
      </c>
      <c r="L847">
        <v>16.7</v>
      </c>
      <c r="M847">
        <v>0.5</v>
      </c>
      <c r="N847">
        <v>41.6</v>
      </c>
      <c r="O847">
        <v>0</v>
      </c>
      <c r="P847">
        <v>3.7</v>
      </c>
      <c r="Q847">
        <v>7.8</v>
      </c>
      <c r="R847">
        <v>3.9</v>
      </c>
      <c r="S847">
        <v>13.6</v>
      </c>
      <c r="T847">
        <v>3.8</v>
      </c>
      <c r="U847">
        <v>15.2</v>
      </c>
      <c r="V847">
        <v>4.3</v>
      </c>
      <c r="W847">
        <v>9</v>
      </c>
      <c r="X847">
        <v>0</v>
      </c>
      <c r="Y847">
        <v>0</v>
      </c>
      <c r="Z847">
        <v>0</v>
      </c>
      <c r="AA847">
        <v>0</v>
      </c>
      <c r="AB847">
        <v>2</v>
      </c>
      <c r="AC847">
        <v>0</v>
      </c>
      <c r="AD847">
        <v>4</v>
      </c>
      <c r="AE847">
        <v>0</v>
      </c>
      <c r="AY847" s="59"/>
    </row>
    <row r="848" spans="1:51">
      <c r="A848" s="19">
        <v>43659</v>
      </c>
      <c r="B848" t="s">
        <v>49</v>
      </c>
      <c r="C848" s="19">
        <v>43925</v>
      </c>
      <c r="D848">
        <v>24</v>
      </c>
      <c r="E848">
        <v>27.7</v>
      </c>
      <c r="F848">
        <v>0</v>
      </c>
      <c r="G848">
        <v>0.5</v>
      </c>
      <c r="H848">
        <v>7</v>
      </c>
      <c r="I848">
        <v>0.2</v>
      </c>
      <c r="J848">
        <v>22</v>
      </c>
      <c r="K848">
        <v>0</v>
      </c>
      <c r="L848">
        <v>17</v>
      </c>
      <c r="M848">
        <v>5.2</v>
      </c>
      <c r="N848">
        <v>31.8</v>
      </c>
      <c r="O848">
        <v>0</v>
      </c>
      <c r="P848">
        <v>4</v>
      </c>
      <c r="Q848">
        <v>7.4</v>
      </c>
      <c r="R848">
        <v>3.7</v>
      </c>
      <c r="S848">
        <v>22.9</v>
      </c>
      <c r="T848">
        <v>4</v>
      </c>
      <c r="U848">
        <v>15.5</v>
      </c>
      <c r="V848">
        <v>6.4</v>
      </c>
      <c r="W848">
        <v>10</v>
      </c>
      <c r="X848">
        <v>0</v>
      </c>
      <c r="Y848">
        <v>0</v>
      </c>
      <c r="Z848">
        <v>0</v>
      </c>
      <c r="AA848">
        <v>0</v>
      </c>
      <c r="AB848">
        <v>8</v>
      </c>
      <c r="AC848">
        <v>0</v>
      </c>
      <c r="AD848">
        <v>6</v>
      </c>
      <c r="AE848">
        <v>0</v>
      </c>
      <c r="AY848" s="59"/>
    </row>
    <row r="849" spans="1:51">
      <c r="A849" s="19">
        <v>43659</v>
      </c>
      <c r="B849" t="s">
        <v>50</v>
      </c>
      <c r="C849" s="19">
        <v>43925</v>
      </c>
      <c r="D849">
        <v>54</v>
      </c>
      <c r="E849">
        <v>41.3</v>
      </c>
      <c r="F849">
        <v>0</v>
      </c>
      <c r="G849">
        <v>3.9</v>
      </c>
      <c r="H849">
        <v>4.8</v>
      </c>
      <c r="I849">
        <v>2.2000000000000002</v>
      </c>
      <c r="J849">
        <v>14.2</v>
      </c>
      <c r="K849">
        <v>0</v>
      </c>
      <c r="L849">
        <v>10.1</v>
      </c>
      <c r="M849">
        <v>0.4</v>
      </c>
      <c r="N849">
        <v>55.2</v>
      </c>
      <c r="O849">
        <v>0</v>
      </c>
      <c r="P849">
        <v>4.5</v>
      </c>
      <c r="Q849">
        <v>5.3</v>
      </c>
      <c r="R849">
        <v>3.9</v>
      </c>
      <c r="S849">
        <v>11.2</v>
      </c>
      <c r="T849">
        <v>3.5</v>
      </c>
      <c r="U849">
        <v>8.3000000000000007</v>
      </c>
      <c r="V849">
        <v>3.8</v>
      </c>
      <c r="W849">
        <v>45</v>
      </c>
      <c r="X849">
        <v>0</v>
      </c>
      <c r="Y849">
        <v>0</v>
      </c>
      <c r="Z849">
        <v>0</v>
      </c>
      <c r="AA849">
        <v>0</v>
      </c>
      <c r="AB849">
        <v>7</v>
      </c>
      <c r="AC849">
        <v>0</v>
      </c>
      <c r="AD849">
        <v>2</v>
      </c>
      <c r="AE849">
        <v>0</v>
      </c>
      <c r="AY849" s="59"/>
    </row>
    <row r="850" spans="1:51">
      <c r="A850" s="19">
        <v>43659</v>
      </c>
      <c r="B850" t="s">
        <v>51</v>
      </c>
      <c r="C850" s="19">
        <v>43925</v>
      </c>
      <c r="D850">
        <v>14</v>
      </c>
      <c r="E850">
        <v>30.4</v>
      </c>
      <c r="F850">
        <v>0</v>
      </c>
      <c r="G850">
        <v>0.8</v>
      </c>
      <c r="H850">
        <v>8.5</v>
      </c>
      <c r="I850">
        <v>2.2999999999999998</v>
      </c>
      <c r="J850">
        <v>15.6</v>
      </c>
      <c r="K850">
        <v>0</v>
      </c>
      <c r="L850">
        <v>17.7</v>
      </c>
      <c r="M850">
        <v>0.7</v>
      </c>
      <c r="N850">
        <v>36.9</v>
      </c>
      <c r="O850">
        <v>0</v>
      </c>
      <c r="P850">
        <v>4.2</v>
      </c>
      <c r="Q850">
        <v>8.6999999999999993</v>
      </c>
      <c r="R850">
        <v>4.7</v>
      </c>
      <c r="S850">
        <v>14.9</v>
      </c>
      <c r="T850">
        <v>3.7</v>
      </c>
      <c r="U850">
        <v>16.600000000000001</v>
      </c>
      <c r="V850">
        <v>4.7</v>
      </c>
      <c r="W850">
        <v>7</v>
      </c>
      <c r="X850">
        <v>0</v>
      </c>
      <c r="Y850">
        <v>0</v>
      </c>
      <c r="Z850">
        <v>0</v>
      </c>
      <c r="AA850">
        <v>0</v>
      </c>
      <c r="AB850">
        <v>3</v>
      </c>
      <c r="AC850">
        <v>0</v>
      </c>
      <c r="AD850">
        <v>4</v>
      </c>
      <c r="AE850">
        <v>0</v>
      </c>
      <c r="AY850" s="59"/>
    </row>
    <row r="851" spans="1:51">
      <c r="A851" s="19">
        <v>43659</v>
      </c>
      <c r="B851" t="s">
        <v>52</v>
      </c>
      <c r="C851" s="19">
        <v>43928</v>
      </c>
      <c r="D851">
        <v>84</v>
      </c>
      <c r="E851">
        <v>24.3</v>
      </c>
      <c r="F851">
        <v>0</v>
      </c>
      <c r="G851">
        <v>1.5</v>
      </c>
      <c r="H851">
        <v>9.8000000000000007</v>
      </c>
      <c r="I851">
        <v>2.2000000000000002</v>
      </c>
      <c r="J851">
        <v>22.8</v>
      </c>
      <c r="K851">
        <v>0</v>
      </c>
      <c r="L851">
        <v>17.899999999999999</v>
      </c>
      <c r="M851">
        <v>1</v>
      </c>
      <c r="N851">
        <v>25.8</v>
      </c>
      <c r="O851">
        <v>0</v>
      </c>
      <c r="P851">
        <v>4.5</v>
      </c>
      <c r="Q851">
        <v>10</v>
      </c>
      <c r="R851">
        <v>4.8</v>
      </c>
      <c r="S851">
        <v>24</v>
      </c>
      <c r="T851">
        <v>3.8</v>
      </c>
      <c r="U851">
        <v>18.2</v>
      </c>
      <c r="V851">
        <v>4.5999999999999996</v>
      </c>
      <c r="W851">
        <v>31</v>
      </c>
      <c r="X851">
        <v>0</v>
      </c>
      <c r="Y851">
        <v>0</v>
      </c>
      <c r="Z851">
        <v>2</v>
      </c>
      <c r="AA851">
        <v>0</v>
      </c>
      <c r="AB851">
        <v>29</v>
      </c>
      <c r="AC851">
        <v>0</v>
      </c>
      <c r="AD851">
        <v>23</v>
      </c>
      <c r="AE851">
        <v>0</v>
      </c>
      <c r="AY851" s="59"/>
    </row>
    <row r="852" spans="1:51">
      <c r="A852" s="19">
        <v>43659</v>
      </c>
      <c r="B852" t="s">
        <v>53</v>
      </c>
      <c r="C852" s="19">
        <v>43949</v>
      </c>
      <c r="D852">
        <v>60</v>
      </c>
      <c r="E852">
        <v>27.9</v>
      </c>
      <c r="F852">
        <v>0</v>
      </c>
      <c r="G852">
        <v>2.9</v>
      </c>
      <c r="H852">
        <v>10</v>
      </c>
      <c r="I852">
        <v>0.2</v>
      </c>
      <c r="J852">
        <v>20.100000000000001</v>
      </c>
      <c r="K852">
        <v>0</v>
      </c>
      <c r="L852">
        <v>17.399999999999999</v>
      </c>
      <c r="M852">
        <v>1.2</v>
      </c>
      <c r="N852">
        <v>30.6</v>
      </c>
      <c r="O852">
        <v>0</v>
      </c>
      <c r="P852">
        <v>5.5</v>
      </c>
      <c r="Q852">
        <v>9.6</v>
      </c>
      <c r="R852">
        <v>4.2</v>
      </c>
      <c r="S852">
        <v>19.600000000000001</v>
      </c>
      <c r="T852">
        <v>4.5</v>
      </c>
      <c r="U852">
        <v>16.399999999999999</v>
      </c>
      <c r="V852">
        <v>5.0999999999999996</v>
      </c>
      <c r="W852">
        <v>25</v>
      </c>
      <c r="X852">
        <v>0</v>
      </c>
      <c r="Y852">
        <v>0</v>
      </c>
      <c r="Z852">
        <v>2</v>
      </c>
      <c r="AA852">
        <v>0</v>
      </c>
      <c r="AB852">
        <v>18</v>
      </c>
      <c r="AC852">
        <v>0</v>
      </c>
      <c r="AD852">
        <v>15</v>
      </c>
      <c r="AE852">
        <v>0</v>
      </c>
      <c r="AY852" s="59"/>
    </row>
    <row r="853" spans="1:51">
      <c r="A853" s="19">
        <v>43659</v>
      </c>
      <c r="B853" t="s">
        <v>54</v>
      </c>
      <c r="C853" s="19">
        <v>43949</v>
      </c>
      <c r="D853">
        <v>21</v>
      </c>
      <c r="E853">
        <v>33.4</v>
      </c>
      <c r="F853">
        <v>0</v>
      </c>
      <c r="G853">
        <v>2.9</v>
      </c>
      <c r="H853">
        <v>9.3000000000000007</v>
      </c>
      <c r="I853">
        <v>0.3</v>
      </c>
      <c r="J853">
        <v>18</v>
      </c>
      <c r="K853">
        <v>0</v>
      </c>
      <c r="L853">
        <v>14.1</v>
      </c>
      <c r="M853">
        <v>1.2</v>
      </c>
      <c r="N853">
        <v>39.4</v>
      </c>
      <c r="O853">
        <v>0</v>
      </c>
      <c r="P853">
        <v>5.3</v>
      </c>
      <c r="Q853">
        <v>8.8000000000000007</v>
      </c>
      <c r="R853">
        <v>4</v>
      </c>
      <c r="S853">
        <v>16.399999999999999</v>
      </c>
      <c r="T853">
        <v>3.9</v>
      </c>
      <c r="U853">
        <v>12.6</v>
      </c>
      <c r="V853">
        <v>4.7</v>
      </c>
      <c r="W853">
        <v>12</v>
      </c>
      <c r="X853">
        <v>0</v>
      </c>
      <c r="Y853">
        <v>0</v>
      </c>
      <c r="Z853">
        <v>0</v>
      </c>
      <c r="AA853">
        <v>0</v>
      </c>
      <c r="AB853">
        <v>7</v>
      </c>
      <c r="AC853">
        <v>0</v>
      </c>
      <c r="AD853">
        <v>2</v>
      </c>
      <c r="AE853">
        <v>0</v>
      </c>
      <c r="AY853" s="59"/>
    </row>
    <row r="854" spans="1:51">
      <c r="A854" s="19">
        <v>43659</v>
      </c>
      <c r="B854" t="s">
        <v>55</v>
      </c>
      <c r="C854" s="19">
        <v>43949</v>
      </c>
      <c r="D854">
        <v>96</v>
      </c>
      <c r="E854">
        <v>27.2</v>
      </c>
      <c r="F854">
        <v>0</v>
      </c>
      <c r="G854">
        <v>4.5</v>
      </c>
      <c r="H854">
        <v>9.3000000000000007</v>
      </c>
      <c r="I854">
        <v>0.2</v>
      </c>
      <c r="J854">
        <v>18.3</v>
      </c>
      <c r="K854">
        <v>0</v>
      </c>
      <c r="L854">
        <v>17.3</v>
      </c>
      <c r="M854">
        <v>2.4</v>
      </c>
      <c r="N854">
        <v>31.3</v>
      </c>
      <c r="O854">
        <v>0</v>
      </c>
      <c r="P854">
        <v>6.1</v>
      </c>
      <c r="Q854">
        <v>9.8000000000000007</v>
      </c>
      <c r="R854">
        <v>4.3</v>
      </c>
      <c r="S854">
        <v>18</v>
      </c>
      <c r="T854">
        <v>4.2</v>
      </c>
      <c r="U854">
        <v>16.2</v>
      </c>
      <c r="V854">
        <v>5.4</v>
      </c>
      <c r="W854">
        <v>41</v>
      </c>
      <c r="X854">
        <v>0</v>
      </c>
      <c r="Y854">
        <v>0</v>
      </c>
      <c r="Z854">
        <v>2</v>
      </c>
      <c r="AA854">
        <v>0</v>
      </c>
      <c r="AB854">
        <v>27</v>
      </c>
      <c r="AC854">
        <v>0</v>
      </c>
      <c r="AD854">
        <v>26</v>
      </c>
      <c r="AE854">
        <v>0</v>
      </c>
      <c r="AY854" s="59"/>
    </row>
    <row r="855" spans="1:51">
      <c r="A855" s="19">
        <v>43659</v>
      </c>
      <c r="B855" t="s">
        <v>56</v>
      </c>
      <c r="C855" s="19">
        <v>43949</v>
      </c>
      <c r="D855">
        <v>274</v>
      </c>
      <c r="E855">
        <v>24.1</v>
      </c>
      <c r="F855">
        <v>0</v>
      </c>
      <c r="G855">
        <v>1.4</v>
      </c>
      <c r="H855">
        <v>8.8000000000000007</v>
      </c>
      <c r="I855">
        <v>0.2</v>
      </c>
      <c r="J855">
        <v>17.600000000000001</v>
      </c>
      <c r="K855">
        <v>0</v>
      </c>
      <c r="L855">
        <v>16.5</v>
      </c>
      <c r="M855">
        <v>1.9</v>
      </c>
      <c r="N855">
        <v>26.7</v>
      </c>
      <c r="O855">
        <v>0</v>
      </c>
      <c r="P855">
        <v>5.0999999999999996</v>
      </c>
      <c r="Q855">
        <v>9.6</v>
      </c>
      <c r="R855">
        <v>4.2</v>
      </c>
      <c r="S855">
        <v>18.100000000000001</v>
      </c>
      <c r="T855">
        <v>4.4000000000000004</v>
      </c>
      <c r="U855">
        <v>16.2</v>
      </c>
      <c r="V855">
        <v>5.8</v>
      </c>
      <c r="W855">
        <v>111</v>
      </c>
      <c r="X855">
        <v>0</v>
      </c>
      <c r="Y855">
        <v>0</v>
      </c>
      <c r="Z855">
        <v>5</v>
      </c>
      <c r="AA855">
        <v>0</v>
      </c>
      <c r="AB855">
        <v>81</v>
      </c>
      <c r="AC855">
        <v>0</v>
      </c>
      <c r="AD855">
        <v>76</v>
      </c>
      <c r="AE855">
        <v>0</v>
      </c>
      <c r="AY855" s="59"/>
    </row>
    <row r="856" spans="1:51">
      <c r="A856" s="19">
        <v>43659</v>
      </c>
      <c r="B856" t="s">
        <v>57</v>
      </c>
      <c r="C856" s="19">
        <v>43949</v>
      </c>
      <c r="D856">
        <v>186</v>
      </c>
      <c r="E856">
        <v>37.4</v>
      </c>
      <c r="F856">
        <v>0</v>
      </c>
      <c r="G856">
        <v>2</v>
      </c>
      <c r="H856">
        <v>7.5</v>
      </c>
      <c r="I856">
        <v>1.6</v>
      </c>
      <c r="J856">
        <v>16.399999999999999</v>
      </c>
      <c r="K856">
        <v>0</v>
      </c>
      <c r="L856">
        <v>14</v>
      </c>
      <c r="M856">
        <v>0.7</v>
      </c>
      <c r="N856">
        <v>46.3</v>
      </c>
      <c r="O856">
        <v>0</v>
      </c>
      <c r="P856">
        <v>4.0999999999999996</v>
      </c>
      <c r="Q856">
        <v>7.5</v>
      </c>
      <c r="R856">
        <v>4.5999999999999996</v>
      </c>
      <c r="S856">
        <v>14.2</v>
      </c>
      <c r="T856">
        <v>3.5</v>
      </c>
      <c r="U856">
        <v>11.5</v>
      </c>
      <c r="V856">
        <v>4.3</v>
      </c>
      <c r="W856">
        <v>113</v>
      </c>
      <c r="X856">
        <v>0</v>
      </c>
      <c r="Y856">
        <v>0</v>
      </c>
      <c r="Z856">
        <v>2</v>
      </c>
      <c r="AA856">
        <v>0</v>
      </c>
      <c r="AB856">
        <v>50</v>
      </c>
      <c r="AC856">
        <v>0</v>
      </c>
      <c r="AD856">
        <v>21</v>
      </c>
      <c r="AE856">
        <v>0</v>
      </c>
      <c r="AY856" s="59"/>
    </row>
    <row r="857" spans="1:51">
      <c r="A857" s="19">
        <v>43659</v>
      </c>
      <c r="B857" t="s">
        <v>58</v>
      </c>
      <c r="C857" s="19">
        <v>43949</v>
      </c>
      <c r="D857">
        <v>26</v>
      </c>
      <c r="E857">
        <v>28.4</v>
      </c>
      <c r="F857">
        <v>0</v>
      </c>
      <c r="G857">
        <v>5.4</v>
      </c>
      <c r="H857">
        <v>7.2</v>
      </c>
      <c r="I857">
        <v>0.2</v>
      </c>
      <c r="J857">
        <v>20.399999999999999</v>
      </c>
      <c r="K857">
        <v>0</v>
      </c>
      <c r="L857">
        <v>14.7</v>
      </c>
      <c r="M857">
        <v>3.2</v>
      </c>
      <c r="N857">
        <v>31.3</v>
      </c>
      <c r="O857">
        <v>0</v>
      </c>
      <c r="P857">
        <v>6.5</v>
      </c>
      <c r="Q857">
        <v>8</v>
      </c>
      <c r="R857">
        <v>4.4000000000000004</v>
      </c>
      <c r="S857">
        <v>21.2</v>
      </c>
      <c r="T857">
        <v>4.2</v>
      </c>
      <c r="U857">
        <v>13.7</v>
      </c>
      <c r="V857">
        <v>6</v>
      </c>
      <c r="W857">
        <v>13</v>
      </c>
      <c r="X857">
        <v>0</v>
      </c>
      <c r="Y857">
        <v>0</v>
      </c>
      <c r="Z857">
        <v>0</v>
      </c>
      <c r="AA857">
        <v>0</v>
      </c>
      <c r="AB857">
        <v>9</v>
      </c>
      <c r="AC857">
        <v>0</v>
      </c>
      <c r="AD857">
        <v>4</v>
      </c>
      <c r="AE857">
        <v>0</v>
      </c>
      <c r="AY857" s="59"/>
    </row>
    <row r="858" spans="1:51">
      <c r="A858" s="19">
        <v>43659</v>
      </c>
      <c r="B858" t="s">
        <v>59</v>
      </c>
      <c r="C858" s="19">
        <v>43953</v>
      </c>
      <c r="D858">
        <v>7</v>
      </c>
      <c r="E858">
        <v>34.200000000000003</v>
      </c>
      <c r="F858">
        <v>0</v>
      </c>
      <c r="G858">
        <v>1.8</v>
      </c>
      <c r="H858">
        <v>6.2</v>
      </c>
      <c r="I858">
        <v>1.3</v>
      </c>
      <c r="J858">
        <v>18.7</v>
      </c>
      <c r="K858">
        <v>0</v>
      </c>
      <c r="L858">
        <v>14.9</v>
      </c>
      <c r="M858">
        <v>1.4</v>
      </c>
      <c r="N858">
        <v>40.6</v>
      </c>
      <c r="O858">
        <v>0</v>
      </c>
      <c r="P858">
        <v>4.5</v>
      </c>
      <c r="Q858">
        <v>7.1</v>
      </c>
      <c r="R858">
        <v>4.5</v>
      </c>
      <c r="S858">
        <v>16.7</v>
      </c>
      <c r="T858">
        <v>4</v>
      </c>
      <c r="U858">
        <v>13.2</v>
      </c>
      <c r="V858">
        <v>4.8</v>
      </c>
      <c r="W858">
        <v>4</v>
      </c>
      <c r="X858">
        <v>0</v>
      </c>
      <c r="Y858">
        <v>0</v>
      </c>
      <c r="Z858">
        <v>0</v>
      </c>
      <c r="AA858">
        <v>0</v>
      </c>
      <c r="AB858">
        <v>2</v>
      </c>
      <c r="AC858">
        <v>0</v>
      </c>
      <c r="AD858">
        <v>1</v>
      </c>
      <c r="AE858">
        <v>0</v>
      </c>
      <c r="AY858" s="59"/>
    </row>
    <row r="859" spans="1:51">
      <c r="A859" s="19">
        <v>43659</v>
      </c>
      <c r="B859" t="s">
        <v>60</v>
      </c>
      <c r="C859" s="19">
        <v>43953</v>
      </c>
      <c r="D859">
        <v>39</v>
      </c>
      <c r="E859">
        <v>35.5</v>
      </c>
      <c r="F859">
        <v>0</v>
      </c>
      <c r="G859">
        <v>0.8</v>
      </c>
      <c r="H859">
        <v>7.6</v>
      </c>
      <c r="I859">
        <v>2.1</v>
      </c>
      <c r="J859">
        <v>14.3</v>
      </c>
      <c r="K859">
        <v>0</v>
      </c>
      <c r="L859">
        <v>15.7</v>
      </c>
      <c r="M859">
        <v>0.3</v>
      </c>
      <c r="N859">
        <v>43</v>
      </c>
      <c r="O859">
        <v>0</v>
      </c>
      <c r="P859">
        <v>4.3</v>
      </c>
      <c r="Q859">
        <v>8.1999999999999993</v>
      </c>
      <c r="R859">
        <v>4.3</v>
      </c>
      <c r="S859">
        <v>12.7</v>
      </c>
      <c r="T859">
        <v>3.7</v>
      </c>
      <c r="U859">
        <v>13.7</v>
      </c>
      <c r="V859">
        <v>4.2</v>
      </c>
      <c r="W859">
        <v>24</v>
      </c>
      <c r="X859">
        <v>0</v>
      </c>
      <c r="Y859">
        <v>0</v>
      </c>
      <c r="Z859">
        <v>0</v>
      </c>
      <c r="AA859">
        <v>0</v>
      </c>
      <c r="AB859">
        <v>5</v>
      </c>
      <c r="AC859">
        <v>0</v>
      </c>
      <c r="AD859">
        <v>10</v>
      </c>
      <c r="AE859">
        <v>0</v>
      </c>
      <c r="AY859" s="59"/>
    </row>
    <row r="860" spans="1:51">
      <c r="A860" s="19">
        <v>43659</v>
      </c>
      <c r="B860" t="s">
        <v>61</v>
      </c>
      <c r="C860" s="19">
        <v>43956</v>
      </c>
      <c r="D860">
        <v>82</v>
      </c>
      <c r="E860">
        <v>31.2</v>
      </c>
      <c r="F860">
        <v>0</v>
      </c>
      <c r="G860">
        <v>0.6</v>
      </c>
      <c r="H860">
        <v>15.8</v>
      </c>
      <c r="I860">
        <v>3.5</v>
      </c>
      <c r="J860">
        <v>15.9</v>
      </c>
      <c r="K860">
        <v>0</v>
      </c>
      <c r="L860">
        <v>11.5</v>
      </c>
      <c r="M860">
        <v>0.5</v>
      </c>
      <c r="N860">
        <v>36.200000000000003</v>
      </c>
      <c r="O860">
        <v>0</v>
      </c>
      <c r="P860">
        <v>4.5</v>
      </c>
      <c r="Q860">
        <v>14.9</v>
      </c>
      <c r="R860">
        <v>5.5</v>
      </c>
      <c r="S860">
        <v>15.1</v>
      </c>
      <c r="T860">
        <v>4.2</v>
      </c>
      <c r="U860">
        <v>10.5</v>
      </c>
      <c r="V860">
        <v>4.7</v>
      </c>
      <c r="W860">
        <v>39</v>
      </c>
      <c r="X860">
        <v>0</v>
      </c>
      <c r="Y860">
        <v>0</v>
      </c>
      <c r="Z860">
        <v>20</v>
      </c>
      <c r="AA860">
        <v>0</v>
      </c>
      <c r="AB860">
        <v>20</v>
      </c>
      <c r="AC860">
        <v>0</v>
      </c>
      <c r="AD860">
        <v>4</v>
      </c>
      <c r="AE860">
        <v>0</v>
      </c>
      <c r="AY860" s="59"/>
    </row>
    <row r="861" spans="1:51">
      <c r="A861" s="19">
        <v>43659</v>
      </c>
      <c r="B861" t="s">
        <v>62</v>
      </c>
      <c r="C861" s="19">
        <v>43963</v>
      </c>
      <c r="D861">
        <v>29</v>
      </c>
      <c r="E861">
        <v>36.799999999999997</v>
      </c>
      <c r="F861">
        <v>0</v>
      </c>
      <c r="G861">
        <v>2.7</v>
      </c>
      <c r="H861">
        <v>6.4</v>
      </c>
      <c r="I861">
        <v>0</v>
      </c>
      <c r="J861">
        <v>13.4</v>
      </c>
      <c r="K861">
        <v>0</v>
      </c>
      <c r="L861">
        <v>17.100000000000001</v>
      </c>
      <c r="M861">
        <v>0.6</v>
      </c>
      <c r="N861">
        <v>44.6</v>
      </c>
      <c r="O861">
        <v>0</v>
      </c>
      <c r="P861">
        <v>5</v>
      </c>
      <c r="Q861">
        <v>7.1</v>
      </c>
      <c r="R861">
        <v>3.8</v>
      </c>
      <c r="S861">
        <v>11.7</v>
      </c>
      <c r="T861">
        <v>4.0999999999999996</v>
      </c>
      <c r="U861">
        <v>14.3</v>
      </c>
      <c r="V861">
        <v>4.5</v>
      </c>
      <c r="W861">
        <v>18</v>
      </c>
      <c r="X861">
        <v>0</v>
      </c>
      <c r="Y861">
        <v>0</v>
      </c>
      <c r="Z861">
        <v>0</v>
      </c>
      <c r="AA861">
        <v>0</v>
      </c>
      <c r="AB861">
        <v>3</v>
      </c>
      <c r="AC861">
        <v>0</v>
      </c>
      <c r="AD861">
        <v>8</v>
      </c>
      <c r="AE861">
        <v>0</v>
      </c>
      <c r="AY861" s="59"/>
    </row>
    <row r="862" spans="1:51">
      <c r="A862" s="19">
        <v>43659</v>
      </c>
      <c r="B862" t="s">
        <v>63</v>
      </c>
      <c r="C862" s="19">
        <v>43963</v>
      </c>
      <c r="D862">
        <v>28</v>
      </c>
      <c r="E862">
        <v>42.4</v>
      </c>
      <c r="F862">
        <v>0</v>
      </c>
      <c r="G862">
        <v>2.6</v>
      </c>
      <c r="H862">
        <v>4.7</v>
      </c>
      <c r="I862">
        <v>3.1</v>
      </c>
      <c r="J862">
        <v>12.6</v>
      </c>
      <c r="K862">
        <v>0</v>
      </c>
      <c r="L862">
        <v>11.3</v>
      </c>
      <c r="M862">
        <v>0.4</v>
      </c>
      <c r="N862">
        <v>54.1</v>
      </c>
      <c r="O862">
        <v>0</v>
      </c>
      <c r="P862">
        <v>4.3</v>
      </c>
      <c r="Q862">
        <v>5.6</v>
      </c>
      <c r="R862">
        <v>4.7</v>
      </c>
      <c r="S862">
        <v>10.3</v>
      </c>
      <c r="T862">
        <v>3.4</v>
      </c>
      <c r="U862">
        <v>9.1</v>
      </c>
      <c r="V862">
        <v>3.8</v>
      </c>
      <c r="W862">
        <v>25</v>
      </c>
      <c r="X862">
        <v>0</v>
      </c>
      <c r="Y862">
        <v>0</v>
      </c>
      <c r="Z862">
        <v>0</v>
      </c>
      <c r="AA862">
        <v>0</v>
      </c>
      <c r="AB862">
        <v>2</v>
      </c>
      <c r="AC862">
        <v>0</v>
      </c>
      <c r="AD862">
        <v>1</v>
      </c>
      <c r="AE862">
        <v>0</v>
      </c>
      <c r="AY862" s="59"/>
    </row>
    <row r="863" spans="1:51">
      <c r="A863" s="19">
        <v>43659</v>
      </c>
      <c r="B863" t="s">
        <v>64</v>
      </c>
      <c r="C863" s="19">
        <v>43970</v>
      </c>
      <c r="D863">
        <v>54</v>
      </c>
      <c r="E863">
        <v>38.5</v>
      </c>
      <c r="F863">
        <v>0</v>
      </c>
      <c r="G863">
        <v>4.5</v>
      </c>
      <c r="H863">
        <v>7.3</v>
      </c>
      <c r="I863">
        <v>2.6</v>
      </c>
      <c r="J863">
        <v>14</v>
      </c>
      <c r="K863">
        <v>0</v>
      </c>
      <c r="L863">
        <v>9.6999999999999993</v>
      </c>
      <c r="M863">
        <v>0.6</v>
      </c>
      <c r="N863">
        <v>47.6</v>
      </c>
      <c r="O863">
        <v>0</v>
      </c>
      <c r="P863">
        <v>5.7</v>
      </c>
      <c r="Q863">
        <v>7.5</v>
      </c>
      <c r="R863">
        <v>4.8</v>
      </c>
      <c r="S863">
        <v>12.2</v>
      </c>
      <c r="T863">
        <v>4.0999999999999996</v>
      </c>
      <c r="U863">
        <v>8.5</v>
      </c>
      <c r="V863">
        <v>4.5</v>
      </c>
      <c r="W863">
        <v>47</v>
      </c>
      <c r="X863">
        <v>0</v>
      </c>
      <c r="Y863">
        <v>0</v>
      </c>
      <c r="Z863">
        <v>0</v>
      </c>
      <c r="AA863">
        <v>0</v>
      </c>
      <c r="AB863">
        <v>6</v>
      </c>
      <c r="AC863">
        <v>0</v>
      </c>
      <c r="AD863">
        <v>1</v>
      </c>
      <c r="AE863">
        <v>0</v>
      </c>
      <c r="AY863" s="59"/>
    </row>
    <row r="864" spans="1:51">
      <c r="A864" s="19">
        <v>43659</v>
      </c>
      <c r="B864" t="s">
        <v>65</v>
      </c>
      <c r="C864" s="19">
        <v>43970</v>
      </c>
      <c r="D864">
        <v>61</v>
      </c>
      <c r="E864">
        <v>28.2</v>
      </c>
      <c r="F864">
        <v>0</v>
      </c>
      <c r="G864">
        <v>1</v>
      </c>
      <c r="H864">
        <v>6.6</v>
      </c>
      <c r="I864">
        <v>0.7</v>
      </c>
      <c r="J864">
        <v>21.6</v>
      </c>
      <c r="K864">
        <v>0</v>
      </c>
      <c r="L864">
        <v>15.9</v>
      </c>
      <c r="M864">
        <v>5.6</v>
      </c>
      <c r="N864">
        <v>30.9</v>
      </c>
      <c r="O864">
        <v>0</v>
      </c>
      <c r="P864">
        <v>4.7</v>
      </c>
      <c r="Q864">
        <v>7.4</v>
      </c>
      <c r="R864">
        <v>4.5</v>
      </c>
      <c r="S864">
        <v>21.3</v>
      </c>
      <c r="T864">
        <v>4.5999999999999996</v>
      </c>
      <c r="U864">
        <v>14.8</v>
      </c>
      <c r="V864">
        <v>7</v>
      </c>
      <c r="W864">
        <v>26</v>
      </c>
      <c r="X864">
        <v>0</v>
      </c>
      <c r="Y864">
        <v>0</v>
      </c>
      <c r="Z864">
        <v>0</v>
      </c>
      <c r="AA864">
        <v>0</v>
      </c>
      <c r="AB864">
        <v>20</v>
      </c>
      <c r="AC864">
        <v>0</v>
      </c>
      <c r="AD864">
        <v>15</v>
      </c>
      <c r="AE864">
        <v>0</v>
      </c>
      <c r="AY864" s="59"/>
    </row>
    <row r="865" spans="1:51">
      <c r="A865" s="19">
        <v>43659</v>
      </c>
      <c r="B865" t="s">
        <v>143</v>
      </c>
      <c r="C865" s="19">
        <v>43984</v>
      </c>
      <c r="D865">
        <v>20</v>
      </c>
      <c r="E865">
        <v>30.4</v>
      </c>
      <c r="F865">
        <v>0</v>
      </c>
      <c r="G865">
        <v>6.9</v>
      </c>
      <c r="H865">
        <v>7.6</v>
      </c>
      <c r="I865">
        <v>1.3</v>
      </c>
      <c r="J865">
        <v>16.7</v>
      </c>
      <c r="K865">
        <v>0</v>
      </c>
      <c r="L865">
        <v>14.1</v>
      </c>
      <c r="M865">
        <v>2.6</v>
      </c>
      <c r="N865">
        <v>34.299999999999997</v>
      </c>
      <c r="O865">
        <v>0</v>
      </c>
      <c r="P865">
        <v>7.4</v>
      </c>
      <c r="Q865">
        <v>8.6</v>
      </c>
      <c r="R865">
        <v>4.7</v>
      </c>
      <c r="S865">
        <v>16.2</v>
      </c>
      <c r="T865">
        <v>4.5999999999999996</v>
      </c>
      <c r="U865">
        <v>13.3</v>
      </c>
      <c r="V865">
        <v>5.8</v>
      </c>
      <c r="W865">
        <v>12</v>
      </c>
      <c r="X865">
        <v>0</v>
      </c>
      <c r="Y865">
        <v>0</v>
      </c>
      <c r="Z865">
        <v>0</v>
      </c>
      <c r="AA865">
        <v>0</v>
      </c>
      <c r="AB865">
        <v>6</v>
      </c>
      <c r="AC865">
        <v>0</v>
      </c>
      <c r="AD865">
        <v>2</v>
      </c>
      <c r="AE865">
        <v>0</v>
      </c>
      <c r="AY865" s="59"/>
    </row>
    <row r="866" spans="1:51">
      <c r="A866" s="19">
        <v>43659</v>
      </c>
      <c r="B866" t="s">
        <v>67</v>
      </c>
      <c r="C866" s="19">
        <v>43984</v>
      </c>
      <c r="D866">
        <v>19</v>
      </c>
      <c r="E866">
        <v>30.3</v>
      </c>
      <c r="F866">
        <v>0</v>
      </c>
      <c r="G866">
        <v>0.8</v>
      </c>
      <c r="H866">
        <v>8.8000000000000007</v>
      </c>
      <c r="I866">
        <v>1.9</v>
      </c>
      <c r="J866">
        <v>16</v>
      </c>
      <c r="K866">
        <v>0</v>
      </c>
      <c r="L866">
        <v>16.899999999999999</v>
      </c>
      <c r="M866">
        <v>1.1000000000000001</v>
      </c>
      <c r="N866">
        <v>32.799999999999997</v>
      </c>
      <c r="O866">
        <v>0</v>
      </c>
      <c r="P866">
        <v>5.2</v>
      </c>
      <c r="Q866">
        <v>9.6999999999999993</v>
      </c>
      <c r="R866">
        <v>5</v>
      </c>
      <c r="S866">
        <v>15.6</v>
      </c>
      <c r="T866">
        <v>4.4000000000000004</v>
      </c>
      <c r="U866">
        <v>16</v>
      </c>
      <c r="V866">
        <v>5.2</v>
      </c>
      <c r="W866">
        <v>9</v>
      </c>
      <c r="X866">
        <v>0</v>
      </c>
      <c r="Y866">
        <v>0</v>
      </c>
      <c r="Z866">
        <v>0</v>
      </c>
      <c r="AA866">
        <v>0</v>
      </c>
      <c r="AB866">
        <v>5</v>
      </c>
      <c r="AC866">
        <v>0</v>
      </c>
      <c r="AD866">
        <v>5</v>
      </c>
      <c r="AE866">
        <v>0</v>
      </c>
      <c r="AY866" s="59"/>
    </row>
    <row r="867" spans="1:51">
      <c r="A867" s="19">
        <v>43659</v>
      </c>
      <c r="B867" t="s">
        <v>68</v>
      </c>
      <c r="C867" s="19">
        <v>43984</v>
      </c>
      <c r="D867">
        <v>126</v>
      </c>
      <c r="E867">
        <v>25.6</v>
      </c>
      <c r="F867">
        <v>0</v>
      </c>
      <c r="G867">
        <v>10.199999999999999</v>
      </c>
      <c r="H867">
        <v>7.2</v>
      </c>
      <c r="I867">
        <v>0</v>
      </c>
      <c r="J867">
        <v>19.8</v>
      </c>
      <c r="K867">
        <v>0</v>
      </c>
      <c r="L867">
        <v>13</v>
      </c>
      <c r="M867">
        <v>3.9</v>
      </c>
      <c r="N867">
        <v>27.2</v>
      </c>
      <c r="O867">
        <v>0</v>
      </c>
      <c r="P867">
        <v>10.5</v>
      </c>
      <c r="Q867">
        <v>8.6999999999999993</v>
      </c>
      <c r="R867">
        <v>4.5</v>
      </c>
      <c r="S867">
        <v>19.8</v>
      </c>
      <c r="T867">
        <v>4.5999999999999996</v>
      </c>
      <c r="U867">
        <v>12.9</v>
      </c>
      <c r="V867">
        <v>6.8</v>
      </c>
      <c r="W867">
        <v>62</v>
      </c>
      <c r="X867">
        <v>0</v>
      </c>
      <c r="Y867">
        <v>4</v>
      </c>
      <c r="Z867">
        <v>1</v>
      </c>
      <c r="AA867">
        <v>0</v>
      </c>
      <c r="AB867">
        <v>48</v>
      </c>
      <c r="AC867">
        <v>0</v>
      </c>
      <c r="AD867">
        <v>11</v>
      </c>
      <c r="AE867">
        <v>0</v>
      </c>
      <c r="AY867" s="59"/>
    </row>
    <row r="868" spans="1:51">
      <c r="A868" s="19">
        <v>43659</v>
      </c>
      <c r="B868" t="s">
        <v>69</v>
      </c>
      <c r="C868" s="19">
        <v>43984</v>
      </c>
      <c r="D868">
        <v>34</v>
      </c>
      <c r="E868">
        <v>29.2</v>
      </c>
      <c r="F868">
        <v>0</v>
      </c>
      <c r="G868">
        <v>1</v>
      </c>
      <c r="H868">
        <v>6</v>
      </c>
      <c r="I868">
        <v>0.2</v>
      </c>
      <c r="J868">
        <v>21.8</v>
      </c>
      <c r="K868">
        <v>0</v>
      </c>
      <c r="L868">
        <v>15.1</v>
      </c>
      <c r="M868">
        <v>5.8</v>
      </c>
      <c r="N868">
        <v>31.7</v>
      </c>
      <c r="O868">
        <v>0</v>
      </c>
      <c r="P868">
        <v>4.8</v>
      </c>
      <c r="Q868">
        <v>7.3</v>
      </c>
      <c r="R868">
        <v>4.3</v>
      </c>
      <c r="S868">
        <v>21.2</v>
      </c>
      <c r="T868">
        <v>4.4000000000000004</v>
      </c>
      <c r="U868">
        <v>13.9</v>
      </c>
      <c r="V868">
        <v>7.5</v>
      </c>
      <c r="W868">
        <v>15</v>
      </c>
      <c r="X868">
        <v>0</v>
      </c>
      <c r="Y868">
        <v>0</v>
      </c>
      <c r="Z868">
        <v>0</v>
      </c>
      <c r="AA868">
        <v>0</v>
      </c>
      <c r="AB868">
        <v>11</v>
      </c>
      <c r="AC868">
        <v>0</v>
      </c>
      <c r="AD868">
        <v>8</v>
      </c>
      <c r="AE868">
        <v>0</v>
      </c>
      <c r="AY868" s="59"/>
    </row>
    <row r="869" spans="1:51">
      <c r="A869" s="19">
        <v>43659</v>
      </c>
      <c r="B869" t="s">
        <v>70</v>
      </c>
      <c r="C869" s="19">
        <v>43984</v>
      </c>
      <c r="D869">
        <v>16</v>
      </c>
      <c r="E869">
        <v>33</v>
      </c>
      <c r="F869">
        <v>0</v>
      </c>
      <c r="G869">
        <v>1.7</v>
      </c>
      <c r="H869">
        <v>8.1999999999999993</v>
      </c>
      <c r="I869">
        <v>2.1</v>
      </c>
      <c r="J869">
        <v>13.9</v>
      </c>
      <c r="K869">
        <v>0</v>
      </c>
      <c r="L869">
        <v>16</v>
      </c>
      <c r="M869">
        <v>0.5</v>
      </c>
      <c r="N869">
        <v>38.1</v>
      </c>
      <c r="O869">
        <v>0</v>
      </c>
      <c r="P869">
        <v>5.2</v>
      </c>
      <c r="Q869">
        <v>8.9</v>
      </c>
      <c r="R869">
        <v>5.0999999999999996</v>
      </c>
      <c r="S869">
        <v>12.7</v>
      </c>
      <c r="T869">
        <v>4.2</v>
      </c>
      <c r="U869">
        <v>14.7</v>
      </c>
      <c r="V869">
        <v>4.9000000000000004</v>
      </c>
      <c r="W869">
        <v>9</v>
      </c>
      <c r="X869">
        <v>0</v>
      </c>
      <c r="Y869">
        <v>0</v>
      </c>
      <c r="Z869">
        <v>0</v>
      </c>
      <c r="AA869">
        <v>0</v>
      </c>
      <c r="AB869">
        <v>2</v>
      </c>
      <c r="AC869">
        <v>0</v>
      </c>
      <c r="AD869">
        <v>5</v>
      </c>
      <c r="AE869">
        <v>0</v>
      </c>
      <c r="AY869" s="59"/>
    </row>
    <row r="870" spans="1:51">
      <c r="A870" s="19">
        <v>43659</v>
      </c>
      <c r="B870" t="s">
        <v>71</v>
      </c>
      <c r="C870" s="19">
        <v>43988</v>
      </c>
      <c r="D870">
        <v>7</v>
      </c>
      <c r="E870">
        <v>34.200000000000003</v>
      </c>
      <c r="F870">
        <v>0</v>
      </c>
      <c r="G870">
        <v>1.8</v>
      </c>
      <c r="H870">
        <v>6.2</v>
      </c>
      <c r="I870">
        <v>1.3</v>
      </c>
      <c r="J870">
        <v>18.7</v>
      </c>
      <c r="K870">
        <v>0</v>
      </c>
      <c r="L870">
        <v>14.9</v>
      </c>
      <c r="M870">
        <v>1.4</v>
      </c>
      <c r="N870">
        <v>38.700000000000003</v>
      </c>
      <c r="O870">
        <v>0</v>
      </c>
      <c r="P870">
        <v>4.9000000000000004</v>
      </c>
      <c r="Q870">
        <v>7.2</v>
      </c>
      <c r="R870">
        <v>4.7</v>
      </c>
      <c r="S870">
        <v>16.899999999999999</v>
      </c>
      <c r="T870">
        <v>4.3</v>
      </c>
      <c r="U870">
        <v>12.6</v>
      </c>
      <c r="V870">
        <v>5.4</v>
      </c>
      <c r="W870">
        <v>4</v>
      </c>
      <c r="X870">
        <v>0</v>
      </c>
      <c r="Y870">
        <v>0</v>
      </c>
      <c r="Z870">
        <v>0</v>
      </c>
      <c r="AA870">
        <v>0</v>
      </c>
      <c r="AB870">
        <v>2</v>
      </c>
      <c r="AC870">
        <v>0</v>
      </c>
      <c r="AD870">
        <v>1</v>
      </c>
      <c r="AE870">
        <v>0</v>
      </c>
      <c r="AY870" s="59"/>
    </row>
    <row r="871" spans="1:51">
      <c r="A871" s="19">
        <v>43659</v>
      </c>
      <c r="B871" t="s">
        <v>73</v>
      </c>
      <c r="C871" s="19">
        <v>44013</v>
      </c>
      <c r="D871">
        <v>41</v>
      </c>
      <c r="E871">
        <v>32.799999999999997</v>
      </c>
      <c r="F871">
        <v>0</v>
      </c>
      <c r="G871">
        <v>2.1</v>
      </c>
      <c r="H871">
        <v>7.4</v>
      </c>
      <c r="I871">
        <v>1.7</v>
      </c>
      <c r="J871">
        <v>17.3</v>
      </c>
      <c r="K871">
        <v>0</v>
      </c>
      <c r="L871">
        <v>15</v>
      </c>
      <c r="M871">
        <v>1.7</v>
      </c>
      <c r="N871">
        <v>42.8</v>
      </c>
      <c r="O871">
        <v>0</v>
      </c>
      <c r="P871">
        <v>3.3</v>
      </c>
      <c r="Q871">
        <v>7.4</v>
      </c>
      <c r="R871">
        <v>3.2</v>
      </c>
      <c r="S871">
        <v>18.3</v>
      </c>
      <c r="T871">
        <v>2.6</v>
      </c>
      <c r="U871">
        <v>15</v>
      </c>
      <c r="V871">
        <v>3.6</v>
      </c>
      <c r="W871">
        <v>2100</v>
      </c>
      <c r="X871">
        <v>0</v>
      </c>
      <c r="Y871">
        <v>4</v>
      </c>
      <c r="Z871">
        <v>60</v>
      </c>
      <c r="AA871">
        <v>5</v>
      </c>
      <c r="AB871">
        <v>1063</v>
      </c>
      <c r="AC871">
        <v>0</v>
      </c>
      <c r="AD871">
        <v>748</v>
      </c>
      <c r="AE871">
        <v>0</v>
      </c>
      <c r="AY871" s="59"/>
    </row>
    <row r="872" spans="1:51">
      <c r="A872" s="19">
        <v>43662</v>
      </c>
      <c r="B872" t="s">
        <v>15</v>
      </c>
      <c r="C872" s="19">
        <v>43864</v>
      </c>
      <c r="D872">
        <v>41</v>
      </c>
      <c r="E872">
        <v>28.7</v>
      </c>
      <c r="F872">
        <v>0</v>
      </c>
      <c r="G872">
        <v>1.8</v>
      </c>
      <c r="H872">
        <v>13.6</v>
      </c>
      <c r="I872">
        <v>2.9</v>
      </c>
      <c r="J872">
        <v>17.8</v>
      </c>
      <c r="K872">
        <v>0</v>
      </c>
      <c r="L872">
        <v>18.7</v>
      </c>
      <c r="M872">
        <v>1.2</v>
      </c>
      <c r="N872">
        <v>36.200000000000003</v>
      </c>
      <c r="O872">
        <v>0</v>
      </c>
      <c r="P872">
        <v>3.6</v>
      </c>
      <c r="Q872">
        <v>12</v>
      </c>
      <c r="R872">
        <v>4</v>
      </c>
      <c r="S872">
        <v>16.100000000000001</v>
      </c>
      <c r="T872">
        <v>3.1</v>
      </c>
      <c r="U872">
        <v>18.399999999999999</v>
      </c>
      <c r="V872">
        <v>3.2</v>
      </c>
      <c r="W872">
        <v>16</v>
      </c>
      <c r="X872">
        <v>0</v>
      </c>
      <c r="Y872">
        <v>0</v>
      </c>
      <c r="Z872">
        <v>4</v>
      </c>
      <c r="AA872">
        <v>0</v>
      </c>
      <c r="AB872">
        <v>10</v>
      </c>
      <c r="AC872">
        <v>0</v>
      </c>
      <c r="AD872">
        <v>11</v>
      </c>
      <c r="AE872">
        <v>0</v>
      </c>
      <c r="AY872" s="59"/>
    </row>
    <row r="873" spans="1:51">
      <c r="A873" s="19">
        <v>43662</v>
      </c>
      <c r="B873" t="s">
        <v>16</v>
      </c>
      <c r="C873" s="19">
        <v>43872</v>
      </c>
      <c r="D873">
        <v>24</v>
      </c>
      <c r="E873">
        <v>30.2</v>
      </c>
      <c r="F873">
        <v>0</v>
      </c>
      <c r="G873">
        <v>2.1</v>
      </c>
      <c r="H873">
        <v>11.1</v>
      </c>
      <c r="I873">
        <v>1.5</v>
      </c>
      <c r="J873">
        <v>18.8</v>
      </c>
      <c r="K873">
        <v>0</v>
      </c>
      <c r="L873">
        <v>18.899999999999999</v>
      </c>
      <c r="M873">
        <v>1.9</v>
      </c>
      <c r="N873">
        <v>38.5</v>
      </c>
      <c r="O873">
        <v>0</v>
      </c>
      <c r="P873">
        <v>3.7</v>
      </c>
      <c r="Q873">
        <v>9.6999999999999993</v>
      </c>
      <c r="R873">
        <v>3.4</v>
      </c>
      <c r="S873">
        <v>17.2</v>
      </c>
      <c r="T873">
        <v>2.7</v>
      </c>
      <c r="U873">
        <v>17.899999999999999</v>
      </c>
      <c r="V873">
        <v>3.6</v>
      </c>
      <c r="W873">
        <v>10</v>
      </c>
      <c r="X873">
        <v>0</v>
      </c>
      <c r="Y873">
        <v>0</v>
      </c>
      <c r="Z873">
        <v>1</v>
      </c>
      <c r="AA873">
        <v>0</v>
      </c>
      <c r="AB873">
        <v>6</v>
      </c>
      <c r="AC873">
        <v>0</v>
      </c>
      <c r="AD873">
        <v>6</v>
      </c>
      <c r="AE873">
        <v>0</v>
      </c>
      <c r="AY873" s="59"/>
    </row>
    <row r="874" spans="1:51">
      <c r="A874" s="19">
        <v>43662</v>
      </c>
      <c r="B874" t="s">
        <v>17</v>
      </c>
      <c r="C874" s="19">
        <v>43883</v>
      </c>
      <c r="D874">
        <v>36</v>
      </c>
      <c r="E874">
        <v>33.1</v>
      </c>
      <c r="F874">
        <v>0</v>
      </c>
      <c r="G874">
        <v>1.3</v>
      </c>
      <c r="H874">
        <v>7</v>
      </c>
      <c r="I874">
        <v>1</v>
      </c>
      <c r="J874">
        <v>17.600000000000001</v>
      </c>
      <c r="K874">
        <v>0</v>
      </c>
      <c r="L874">
        <v>20.399999999999999</v>
      </c>
      <c r="M874">
        <v>3</v>
      </c>
      <c r="N874">
        <v>42.9</v>
      </c>
      <c r="O874">
        <v>0</v>
      </c>
      <c r="P874">
        <v>3.3</v>
      </c>
      <c r="Q874">
        <v>6.2</v>
      </c>
      <c r="R874">
        <v>3.2</v>
      </c>
      <c r="S874">
        <v>14.8</v>
      </c>
      <c r="T874">
        <v>2.8</v>
      </c>
      <c r="U874">
        <v>19.100000000000001</v>
      </c>
      <c r="V874">
        <v>3.9</v>
      </c>
      <c r="W874">
        <v>17</v>
      </c>
      <c r="X874">
        <v>0</v>
      </c>
      <c r="Y874">
        <v>0</v>
      </c>
      <c r="Z874">
        <v>0</v>
      </c>
      <c r="AA874">
        <v>0</v>
      </c>
      <c r="AB874">
        <v>9</v>
      </c>
      <c r="AC874">
        <v>0</v>
      </c>
      <c r="AD874">
        <v>10</v>
      </c>
      <c r="AE874">
        <v>0</v>
      </c>
      <c r="AY874" s="59"/>
    </row>
    <row r="875" spans="1:51">
      <c r="A875" s="19">
        <v>43662</v>
      </c>
      <c r="B875" t="s">
        <v>18</v>
      </c>
      <c r="C875" s="19">
        <v>43890</v>
      </c>
      <c r="D875">
        <v>54</v>
      </c>
      <c r="E875">
        <v>44.5</v>
      </c>
      <c r="F875">
        <v>0</v>
      </c>
      <c r="G875">
        <v>3.6</v>
      </c>
      <c r="H875">
        <v>3.5</v>
      </c>
      <c r="I875">
        <v>0.3</v>
      </c>
      <c r="J875">
        <v>16.7</v>
      </c>
      <c r="K875">
        <v>1.3</v>
      </c>
      <c r="L875">
        <v>10.8</v>
      </c>
      <c r="M875">
        <v>1.2</v>
      </c>
      <c r="N875">
        <v>64.400000000000006</v>
      </c>
      <c r="O875">
        <v>0</v>
      </c>
      <c r="P875">
        <v>3.5</v>
      </c>
      <c r="Q875">
        <v>3.6</v>
      </c>
      <c r="R875">
        <v>2.2000000000000002</v>
      </c>
      <c r="S875">
        <v>11.4</v>
      </c>
      <c r="T875">
        <v>2.2999999999999998</v>
      </c>
      <c r="U875">
        <v>6.8</v>
      </c>
      <c r="V875">
        <v>2.2999999999999998</v>
      </c>
      <c r="W875">
        <v>38</v>
      </c>
      <c r="X875">
        <v>0</v>
      </c>
      <c r="Y875">
        <v>0</v>
      </c>
      <c r="Z875">
        <v>0</v>
      </c>
      <c r="AA875">
        <v>0</v>
      </c>
      <c r="AB875">
        <v>14</v>
      </c>
      <c r="AC875">
        <v>0</v>
      </c>
      <c r="AD875">
        <v>2</v>
      </c>
      <c r="AE875">
        <v>0</v>
      </c>
      <c r="AY875" s="59"/>
    </row>
    <row r="876" spans="1:51">
      <c r="A876" s="19">
        <v>43662</v>
      </c>
      <c r="B876" t="s">
        <v>19</v>
      </c>
      <c r="C876" s="19">
        <v>43893</v>
      </c>
      <c r="D876">
        <v>52</v>
      </c>
      <c r="E876">
        <v>44.9</v>
      </c>
      <c r="F876">
        <v>0</v>
      </c>
      <c r="G876">
        <v>4.3</v>
      </c>
      <c r="H876">
        <v>4.4000000000000004</v>
      </c>
      <c r="I876">
        <v>2.2000000000000002</v>
      </c>
      <c r="J876">
        <v>13.3</v>
      </c>
      <c r="K876">
        <v>1.2</v>
      </c>
      <c r="L876">
        <v>11.6</v>
      </c>
      <c r="M876">
        <v>0.7</v>
      </c>
      <c r="N876">
        <v>64.900000000000006</v>
      </c>
      <c r="O876">
        <v>0</v>
      </c>
      <c r="P876">
        <v>3.7</v>
      </c>
      <c r="Q876">
        <v>4.0999999999999996</v>
      </c>
      <c r="R876">
        <v>2.6</v>
      </c>
      <c r="S876">
        <v>8.6</v>
      </c>
      <c r="T876">
        <v>2.8</v>
      </c>
      <c r="U876">
        <v>7.4</v>
      </c>
      <c r="V876">
        <v>2.5</v>
      </c>
      <c r="W876">
        <v>44</v>
      </c>
      <c r="X876">
        <v>0</v>
      </c>
      <c r="Y876">
        <v>0</v>
      </c>
      <c r="Z876">
        <v>0</v>
      </c>
      <c r="AA876">
        <v>0</v>
      </c>
      <c r="AB876">
        <v>5</v>
      </c>
      <c r="AC876">
        <v>0</v>
      </c>
      <c r="AD876">
        <v>3</v>
      </c>
      <c r="AE876">
        <v>0</v>
      </c>
      <c r="AY876" s="59"/>
    </row>
    <row r="877" spans="1:51">
      <c r="A877" s="19">
        <v>43662</v>
      </c>
      <c r="B877" t="s">
        <v>20</v>
      </c>
      <c r="C877" s="19">
        <v>43893</v>
      </c>
      <c r="D877">
        <v>6</v>
      </c>
      <c r="E877">
        <v>35.9</v>
      </c>
      <c r="F877">
        <v>0</v>
      </c>
      <c r="G877">
        <v>1.8</v>
      </c>
      <c r="H877">
        <v>6.3</v>
      </c>
      <c r="I877">
        <v>1.5</v>
      </c>
      <c r="J877">
        <v>20.100000000000001</v>
      </c>
      <c r="K877">
        <v>0</v>
      </c>
      <c r="L877">
        <v>16.3</v>
      </c>
      <c r="M877">
        <v>1.6</v>
      </c>
      <c r="N877">
        <v>47.9</v>
      </c>
      <c r="O877">
        <v>0</v>
      </c>
      <c r="P877">
        <v>3.5</v>
      </c>
      <c r="Q877">
        <v>5.6</v>
      </c>
      <c r="R877">
        <v>3.3</v>
      </c>
      <c r="S877">
        <v>17</v>
      </c>
      <c r="T877">
        <v>2.9</v>
      </c>
      <c r="U877">
        <v>12.9</v>
      </c>
      <c r="V877">
        <v>3.2</v>
      </c>
      <c r="W877">
        <v>3</v>
      </c>
      <c r="X877">
        <v>0</v>
      </c>
      <c r="Y877">
        <v>0</v>
      </c>
      <c r="Z877">
        <v>0</v>
      </c>
      <c r="AA877">
        <v>0</v>
      </c>
      <c r="AB877">
        <v>2</v>
      </c>
      <c r="AC877">
        <v>0</v>
      </c>
      <c r="AD877">
        <v>1</v>
      </c>
      <c r="AE877">
        <v>0</v>
      </c>
      <c r="AY877" s="59"/>
    </row>
    <row r="878" spans="1:51">
      <c r="A878" s="19">
        <v>43662</v>
      </c>
      <c r="B878" t="s">
        <v>21</v>
      </c>
      <c r="C878" s="19">
        <v>43893</v>
      </c>
      <c r="D878">
        <v>31</v>
      </c>
      <c r="E878">
        <v>40</v>
      </c>
      <c r="F878">
        <v>0</v>
      </c>
      <c r="G878">
        <v>4.8</v>
      </c>
      <c r="H878">
        <v>7.1</v>
      </c>
      <c r="I878">
        <v>2.5</v>
      </c>
      <c r="J878">
        <v>15</v>
      </c>
      <c r="K878">
        <v>1.8</v>
      </c>
      <c r="L878">
        <v>10.1</v>
      </c>
      <c r="M878">
        <v>0.6</v>
      </c>
      <c r="N878">
        <v>56.4</v>
      </c>
      <c r="O878">
        <v>0</v>
      </c>
      <c r="P878">
        <v>4.4000000000000004</v>
      </c>
      <c r="Q878">
        <v>6</v>
      </c>
      <c r="R878">
        <v>3.4</v>
      </c>
      <c r="S878">
        <v>11.3</v>
      </c>
      <c r="T878">
        <v>3.5</v>
      </c>
      <c r="U878">
        <v>7.6</v>
      </c>
      <c r="V878">
        <v>3.2</v>
      </c>
      <c r="W878">
        <v>25</v>
      </c>
      <c r="X878">
        <v>0</v>
      </c>
      <c r="Y878">
        <v>0</v>
      </c>
      <c r="Z878">
        <v>0</v>
      </c>
      <c r="AA878">
        <v>0</v>
      </c>
      <c r="AB878">
        <v>5</v>
      </c>
      <c r="AC878">
        <v>0</v>
      </c>
      <c r="AD878">
        <v>1</v>
      </c>
      <c r="AE878">
        <v>0</v>
      </c>
      <c r="AY878" s="59"/>
    </row>
    <row r="879" spans="1:51">
      <c r="A879" s="19">
        <v>43662</v>
      </c>
      <c r="B879" t="s">
        <v>22</v>
      </c>
      <c r="C879" s="19">
        <v>43893</v>
      </c>
      <c r="D879">
        <v>416</v>
      </c>
      <c r="E879">
        <v>25.9</v>
      </c>
      <c r="F879">
        <v>0</v>
      </c>
      <c r="G879">
        <v>1.1000000000000001</v>
      </c>
      <c r="H879">
        <v>7</v>
      </c>
      <c r="I879">
        <v>0.4</v>
      </c>
      <c r="J879">
        <v>23.2</v>
      </c>
      <c r="K879">
        <v>0</v>
      </c>
      <c r="L879">
        <v>23.4</v>
      </c>
      <c r="M879">
        <v>2.7</v>
      </c>
      <c r="N879">
        <v>27.8</v>
      </c>
      <c r="O879">
        <v>0</v>
      </c>
      <c r="P879">
        <v>3.5</v>
      </c>
      <c r="Q879">
        <v>6.2</v>
      </c>
      <c r="R879">
        <v>3.4</v>
      </c>
      <c r="S879">
        <v>23.7</v>
      </c>
      <c r="T879">
        <v>3.4</v>
      </c>
      <c r="U879">
        <v>23.7</v>
      </c>
      <c r="V879">
        <v>4.3</v>
      </c>
      <c r="W879">
        <v>148</v>
      </c>
      <c r="X879">
        <v>0</v>
      </c>
      <c r="Y879">
        <v>0</v>
      </c>
      <c r="Z879">
        <v>3</v>
      </c>
      <c r="AA879">
        <v>0</v>
      </c>
      <c r="AB879">
        <v>132</v>
      </c>
      <c r="AC879">
        <v>0</v>
      </c>
      <c r="AD879">
        <v>133</v>
      </c>
      <c r="AE879">
        <v>0</v>
      </c>
      <c r="AY879" s="59"/>
    </row>
    <row r="880" spans="1:51">
      <c r="A880" s="19">
        <v>43662</v>
      </c>
      <c r="B880" t="s">
        <v>23</v>
      </c>
      <c r="C880" s="19">
        <v>43893</v>
      </c>
      <c r="D880">
        <v>67</v>
      </c>
      <c r="E880">
        <v>29.5</v>
      </c>
      <c r="F880">
        <v>0</v>
      </c>
      <c r="G880">
        <v>0.6</v>
      </c>
      <c r="H880">
        <v>6.3</v>
      </c>
      <c r="I880">
        <v>2</v>
      </c>
      <c r="J880">
        <v>22.6</v>
      </c>
      <c r="K880">
        <v>0</v>
      </c>
      <c r="L880">
        <v>17.100000000000001</v>
      </c>
      <c r="M880">
        <v>5.7</v>
      </c>
      <c r="N880">
        <v>35.1</v>
      </c>
      <c r="O880">
        <v>0</v>
      </c>
      <c r="P880">
        <v>3.2</v>
      </c>
      <c r="Q880">
        <v>6.2</v>
      </c>
      <c r="R880">
        <v>4</v>
      </c>
      <c r="S880">
        <v>22.9</v>
      </c>
      <c r="T880">
        <v>3</v>
      </c>
      <c r="U880">
        <v>15.8</v>
      </c>
      <c r="V880">
        <v>5.7</v>
      </c>
      <c r="W880">
        <v>29</v>
      </c>
      <c r="X880">
        <v>0</v>
      </c>
      <c r="Y880">
        <v>0</v>
      </c>
      <c r="Z880">
        <v>0</v>
      </c>
      <c r="AA880">
        <v>0</v>
      </c>
      <c r="AB880">
        <v>22</v>
      </c>
      <c r="AC880">
        <v>0</v>
      </c>
      <c r="AD880">
        <v>17</v>
      </c>
      <c r="AE880">
        <v>0</v>
      </c>
      <c r="AY880" s="59"/>
    </row>
    <row r="881" spans="1:51">
      <c r="A881" s="19">
        <v>43662</v>
      </c>
      <c r="B881" t="s">
        <v>24</v>
      </c>
      <c r="C881" s="19">
        <v>43893</v>
      </c>
      <c r="D881">
        <v>13</v>
      </c>
      <c r="E881">
        <v>35.9</v>
      </c>
      <c r="F881">
        <v>0</v>
      </c>
      <c r="G881">
        <v>1.8</v>
      </c>
      <c r="H881">
        <v>6.3</v>
      </c>
      <c r="I881">
        <v>1.5</v>
      </c>
      <c r="J881">
        <v>20.100000000000001</v>
      </c>
      <c r="K881">
        <v>0</v>
      </c>
      <c r="L881">
        <v>16.3</v>
      </c>
      <c r="M881">
        <v>1.6</v>
      </c>
      <c r="N881">
        <v>47.6</v>
      </c>
      <c r="O881">
        <v>0</v>
      </c>
      <c r="P881">
        <v>3.1</v>
      </c>
      <c r="Q881">
        <v>5.6</v>
      </c>
      <c r="R881">
        <v>3.2</v>
      </c>
      <c r="S881">
        <v>17.399999999999999</v>
      </c>
      <c r="T881">
        <v>2.8</v>
      </c>
      <c r="U881">
        <v>13.4</v>
      </c>
      <c r="V881">
        <v>3.3</v>
      </c>
      <c r="W881">
        <v>6</v>
      </c>
      <c r="X881">
        <v>0</v>
      </c>
      <c r="Y881">
        <v>0</v>
      </c>
      <c r="Z881">
        <v>0</v>
      </c>
      <c r="AA881">
        <v>0</v>
      </c>
      <c r="AB881">
        <v>4</v>
      </c>
      <c r="AC881">
        <v>0</v>
      </c>
      <c r="AD881">
        <v>3</v>
      </c>
      <c r="AE881">
        <v>0</v>
      </c>
      <c r="AY881" s="59"/>
    </row>
    <row r="882" spans="1:51">
      <c r="A882" s="19">
        <v>43662</v>
      </c>
      <c r="B882" t="s">
        <v>25</v>
      </c>
      <c r="C882" s="19">
        <v>43893</v>
      </c>
      <c r="D882">
        <v>24</v>
      </c>
      <c r="E882">
        <v>26.1</v>
      </c>
      <c r="F882">
        <v>0</v>
      </c>
      <c r="G882">
        <v>2.2000000000000002</v>
      </c>
      <c r="H882">
        <v>8.8000000000000007</v>
      </c>
      <c r="I882">
        <v>1.1000000000000001</v>
      </c>
      <c r="J882">
        <v>20.100000000000001</v>
      </c>
      <c r="K882">
        <v>2.2000000000000002</v>
      </c>
      <c r="L882">
        <v>18.5</v>
      </c>
      <c r="M882">
        <v>3.7</v>
      </c>
      <c r="N882">
        <v>30.3</v>
      </c>
      <c r="O882">
        <v>0</v>
      </c>
      <c r="P882">
        <v>4.4000000000000004</v>
      </c>
      <c r="Q882">
        <v>8.4</v>
      </c>
      <c r="R882">
        <v>3.8</v>
      </c>
      <c r="S882">
        <v>20.5</v>
      </c>
      <c r="T882">
        <v>4.5</v>
      </c>
      <c r="U882">
        <v>18.399999999999999</v>
      </c>
      <c r="V882">
        <v>4.8</v>
      </c>
      <c r="W882">
        <v>10</v>
      </c>
      <c r="X882">
        <v>0</v>
      </c>
      <c r="Y882">
        <v>0</v>
      </c>
      <c r="Z882">
        <v>0</v>
      </c>
      <c r="AA882">
        <v>0</v>
      </c>
      <c r="AB882">
        <v>7</v>
      </c>
      <c r="AC882">
        <v>0</v>
      </c>
      <c r="AD882">
        <v>7</v>
      </c>
      <c r="AE882">
        <v>0</v>
      </c>
      <c r="AY882" s="59"/>
    </row>
    <row r="883" spans="1:51">
      <c r="A883" s="19">
        <v>43662</v>
      </c>
      <c r="B883" t="s">
        <v>26</v>
      </c>
      <c r="C883" s="19">
        <v>43893</v>
      </c>
      <c r="D883">
        <v>91</v>
      </c>
      <c r="E883">
        <v>28.5</v>
      </c>
      <c r="F883">
        <v>0</v>
      </c>
      <c r="G883">
        <v>1.8</v>
      </c>
      <c r="H883">
        <v>12.4</v>
      </c>
      <c r="I883">
        <v>0.4</v>
      </c>
      <c r="J883">
        <v>17</v>
      </c>
      <c r="K883">
        <v>0</v>
      </c>
      <c r="L883">
        <v>23</v>
      </c>
      <c r="M883">
        <v>1.6</v>
      </c>
      <c r="N883">
        <v>33.5</v>
      </c>
      <c r="O883">
        <v>0</v>
      </c>
      <c r="P883">
        <v>3.7</v>
      </c>
      <c r="Q883">
        <v>10.199999999999999</v>
      </c>
      <c r="R883">
        <v>3.4</v>
      </c>
      <c r="S883">
        <v>15.3</v>
      </c>
      <c r="T883">
        <v>3.1</v>
      </c>
      <c r="U883">
        <v>23.6</v>
      </c>
      <c r="V883">
        <v>3.5</v>
      </c>
      <c r="W883">
        <v>35</v>
      </c>
      <c r="X883">
        <v>0</v>
      </c>
      <c r="Y883">
        <v>0</v>
      </c>
      <c r="Z883">
        <v>6</v>
      </c>
      <c r="AA883">
        <v>0</v>
      </c>
      <c r="AB883">
        <v>21</v>
      </c>
      <c r="AC883">
        <v>0</v>
      </c>
      <c r="AD883">
        <v>29</v>
      </c>
      <c r="AE883">
        <v>0</v>
      </c>
      <c r="AY883" s="59"/>
    </row>
    <row r="884" spans="1:51">
      <c r="A884" s="19">
        <v>43662</v>
      </c>
      <c r="B884" t="s">
        <v>27</v>
      </c>
      <c r="C884" s="19">
        <v>43893</v>
      </c>
      <c r="D884">
        <v>75</v>
      </c>
      <c r="E884">
        <v>24.9</v>
      </c>
      <c r="F884">
        <v>0</v>
      </c>
      <c r="G884">
        <v>0.6</v>
      </c>
      <c r="H884">
        <v>9.3000000000000007</v>
      </c>
      <c r="I884">
        <v>13.1</v>
      </c>
      <c r="J884">
        <v>17.899999999999999</v>
      </c>
      <c r="K884">
        <v>0</v>
      </c>
      <c r="L884">
        <v>17.7</v>
      </c>
      <c r="M884">
        <v>1.1000000000000001</v>
      </c>
      <c r="N884">
        <v>28.4</v>
      </c>
      <c r="O884">
        <v>0</v>
      </c>
      <c r="P884">
        <v>3.5</v>
      </c>
      <c r="Q884">
        <v>8.8000000000000007</v>
      </c>
      <c r="R884">
        <v>12.1</v>
      </c>
      <c r="S884">
        <v>18.100000000000001</v>
      </c>
      <c r="T884">
        <v>3.4</v>
      </c>
      <c r="U884">
        <v>17.399999999999999</v>
      </c>
      <c r="V884">
        <v>4.0999999999999996</v>
      </c>
      <c r="W884">
        <v>27</v>
      </c>
      <c r="X884">
        <v>0</v>
      </c>
      <c r="Y884">
        <v>0</v>
      </c>
      <c r="Z884">
        <v>2</v>
      </c>
      <c r="AA884">
        <v>7</v>
      </c>
      <c r="AB884">
        <v>20</v>
      </c>
      <c r="AC884">
        <v>0</v>
      </c>
      <c r="AD884">
        <v>19</v>
      </c>
      <c r="AE884">
        <v>0</v>
      </c>
      <c r="AY884" s="59"/>
    </row>
    <row r="885" spans="1:51">
      <c r="A885" s="19">
        <v>43662</v>
      </c>
      <c r="B885" t="s">
        <v>28</v>
      </c>
      <c r="C885" s="19">
        <v>43893</v>
      </c>
      <c r="D885">
        <v>110</v>
      </c>
      <c r="E885">
        <v>34.9</v>
      </c>
      <c r="F885">
        <v>0</v>
      </c>
      <c r="G885">
        <v>1</v>
      </c>
      <c r="H885">
        <v>6.4</v>
      </c>
      <c r="I885">
        <v>1.6</v>
      </c>
      <c r="J885">
        <v>19.399999999999999</v>
      </c>
      <c r="K885">
        <v>1.9</v>
      </c>
      <c r="L885">
        <v>15.9</v>
      </c>
      <c r="M885">
        <v>1</v>
      </c>
      <c r="N885">
        <v>45.5</v>
      </c>
      <c r="O885">
        <v>0</v>
      </c>
      <c r="P885">
        <v>3.1</v>
      </c>
      <c r="Q885">
        <v>5.7</v>
      </c>
      <c r="R885">
        <v>3.6</v>
      </c>
      <c r="S885">
        <v>17.100000000000001</v>
      </c>
      <c r="T885">
        <v>3.7</v>
      </c>
      <c r="U885">
        <v>13.2</v>
      </c>
      <c r="V885">
        <v>3.6</v>
      </c>
      <c r="W885">
        <v>55</v>
      </c>
      <c r="X885">
        <v>0</v>
      </c>
      <c r="Y885">
        <v>0</v>
      </c>
      <c r="Z885">
        <v>0</v>
      </c>
      <c r="AA885">
        <v>0</v>
      </c>
      <c r="AB885">
        <v>30</v>
      </c>
      <c r="AC885">
        <v>0</v>
      </c>
      <c r="AD885">
        <v>25</v>
      </c>
      <c r="AE885">
        <v>0</v>
      </c>
      <c r="AY885" s="59"/>
    </row>
    <row r="886" spans="1:51">
      <c r="A886" s="19">
        <v>43662</v>
      </c>
      <c r="B886" t="s">
        <v>29</v>
      </c>
      <c r="C886" s="19">
        <v>43893</v>
      </c>
      <c r="D886">
        <v>37</v>
      </c>
      <c r="E886">
        <v>41.2</v>
      </c>
      <c r="F886">
        <v>0</v>
      </c>
      <c r="G886">
        <v>4.3</v>
      </c>
      <c r="H886">
        <v>3.9</v>
      </c>
      <c r="I886">
        <v>2.1</v>
      </c>
      <c r="J886">
        <v>14.8</v>
      </c>
      <c r="K886">
        <v>4.0999999999999996</v>
      </c>
      <c r="L886">
        <v>10</v>
      </c>
      <c r="M886">
        <v>0.6</v>
      </c>
      <c r="N886">
        <v>58.9</v>
      </c>
      <c r="O886">
        <v>0</v>
      </c>
      <c r="P886">
        <v>4.3</v>
      </c>
      <c r="Q886">
        <v>4.2</v>
      </c>
      <c r="R886">
        <v>3.1</v>
      </c>
      <c r="S886">
        <v>10.9</v>
      </c>
      <c r="T886">
        <v>4</v>
      </c>
      <c r="U886">
        <v>7.4</v>
      </c>
      <c r="V886">
        <v>2.8</v>
      </c>
      <c r="W886">
        <v>31</v>
      </c>
      <c r="X886">
        <v>0</v>
      </c>
      <c r="Y886">
        <v>0</v>
      </c>
      <c r="Z886">
        <v>0</v>
      </c>
      <c r="AA886">
        <v>0</v>
      </c>
      <c r="AB886">
        <v>5</v>
      </c>
      <c r="AC886">
        <v>0</v>
      </c>
      <c r="AD886">
        <v>1</v>
      </c>
      <c r="AE886">
        <v>0</v>
      </c>
      <c r="AY886" s="59"/>
    </row>
    <row r="887" spans="1:51">
      <c r="A887" s="19">
        <v>43662</v>
      </c>
      <c r="B887" t="s">
        <v>30</v>
      </c>
      <c r="C887" s="19">
        <v>43893</v>
      </c>
      <c r="D887">
        <v>64</v>
      </c>
      <c r="E887">
        <v>40.799999999999997</v>
      </c>
      <c r="F887">
        <v>0</v>
      </c>
      <c r="G887">
        <v>3.7</v>
      </c>
      <c r="H887">
        <v>6.6</v>
      </c>
      <c r="I887">
        <v>2.8</v>
      </c>
      <c r="J887">
        <v>15</v>
      </c>
      <c r="K887">
        <v>1.7</v>
      </c>
      <c r="L887">
        <v>11</v>
      </c>
      <c r="M887">
        <v>0.5</v>
      </c>
      <c r="N887">
        <v>57.9</v>
      </c>
      <c r="O887">
        <v>0</v>
      </c>
      <c r="P887">
        <v>3.8</v>
      </c>
      <c r="Q887">
        <v>5.4</v>
      </c>
      <c r="R887">
        <v>3.6</v>
      </c>
      <c r="S887">
        <v>10.8</v>
      </c>
      <c r="T887">
        <v>3.3</v>
      </c>
      <c r="U887">
        <v>8.4</v>
      </c>
      <c r="V887">
        <v>2.7</v>
      </c>
      <c r="W887">
        <v>51</v>
      </c>
      <c r="X887">
        <v>0</v>
      </c>
      <c r="Y887">
        <v>0</v>
      </c>
      <c r="Z887">
        <v>0</v>
      </c>
      <c r="AA887">
        <v>0</v>
      </c>
      <c r="AB887">
        <v>10</v>
      </c>
      <c r="AC887">
        <v>0</v>
      </c>
      <c r="AD887">
        <v>3</v>
      </c>
      <c r="AE887">
        <v>0</v>
      </c>
      <c r="AY887" s="59"/>
    </row>
    <row r="888" spans="1:51">
      <c r="A888" s="19">
        <v>43662</v>
      </c>
      <c r="B888" t="s">
        <v>31</v>
      </c>
      <c r="C888" s="19">
        <v>43893</v>
      </c>
      <c r="D888">
        <v>228</v>
      </c>
      <c r="E888">
        <v>33.299999999999997</v>
      </c>
      <c r="F888">
        <v>0</v>
      </c>
      <c r="G888">
        <v>1</v>
      </c>
      <c r="H888">
        <v>7.3</v>
      </c>
      <c r="I888">
        <v>1.2</v>
      </c>
      <c r="J888">
        <v>18.5</v>
      </c>
      <c r="K888">
        <v>0.3</v>
      </c>
      <c r="L888">
        <v>18.100000000000001</v>
      </c>
      <c r="M888">
        <v>2.2000000000000002</v>
      </c>
      <c r="N888">
        <v>43</v>
      </c>
      <c r="O888">
        <v>0</v>
      </c>
      <c r="P888">
        <v>3.5</v>
      </c>
      <c r="Q888">
        <v>6.3</v>
      </c>
      <c r="R888">
        <v>3.3</v>
      </c>
      <c r="S888">
        <v>16.7</v>
      </c>
      <c r="T888">
        <v>3.2</v>
      </c>
      <c r="U888">
        <v>15.7</v>
      </c>
      <c r="V888">
        <v>3.7</v>
      </c>
      <c r="W888">
        <v>108</v>
      </c>
      <c r="X888">
        <v>0</v>
      </c>
      <c r="Y888">
        <v>0</v>
      </c>
      <c r="Z888">
        <v>2</v>
      </c>
      <c r="AA888">
        <v>0</v>
      </c>
      <c r="AB888">
        <v>60</v>
      </c>
      <c r="AC888">
        <v>0</v>
      </c>
      <c r="AD888">
        <v>59</v>
      </c>
      <c r="AE888">
        <v>0</v>
      </c>
      <c r="AY888" s="59"/>
    </row>
    <row r="889" spans="1:51">
      <c r="A889" s="19">
        <v>43662</v>
      </c>
      <c r="B889" t="s">
        <v>32</v>
      </c>
      <c r="C889" s="19">
        <v>43893</v>
      </c>
      <c r="D889">
        <v>29</v>
      </c>
      <c r="E889">
        <v>32.299999999999997</v>
      </c>
      <c r="F889">
        <v>0</v>
      </c>
      <c r="G889">
        <v>0.7</v>
      </c>
      <c r="H889">
        <v>7.5</v>
      </c>
      <c r="I889">
        <v>2.2000000000000002</v>
      </c>
      <c r="J889">
        <v>17.399999999999999</v>
      </c>
      <c r="K889">
        <v>2.5</v>
      </c>
      <c r="L889">
        <v>16.8</v>
      </c>
      <c r="M889">
        <v>1.3</v>
      </c>
      <c r="N889">
        <v>42</v>
      </c>
      <c r="O889">
        <v>0</v>
      </c>
      <c r="P889">
        <v>3.5</v>
      </c>
      <c r="Q889">
        <v>7</v>
      </c>
      <c r="R889">
        <v>4.3</v>
      </c>
      <c r="S889">
        <v>15.1</v>
      </c>
      <c r="T889">
        <v>4.2</v>
      </c>
      <c r="U889">
        <v>15.2</v>
      </c>
      <c r="V889">
        <v>3.6</v>
      </c>
      <c r="W889">
        <v>14</v>
      </c>
      <c r="X889">
        <v>0</v>
      </c>
      <c r="Y889">
        <v>0</v>
      </c>
      <c r="Z889">
        <v>0</v>
      </c>
      <c r="AA889">
        <v>0</v>
      </c>
      <c r="AB889">
        <v>8</v>
      </c>
      <c r="AC889">
        <v>0</v>
      </c>
      <c r="AD889">
        <v>7</v>
      </c>
      <c r="AE889">
        <v>0</v>
      </c>
      <c r="AY889" s="59"/>
    </row>
    <row r="890" spans="1:51">
      <c r="A890" s="19">
        <v>43662</v>
      </c>
      <c r="B890" t="s">
        <v>33</v>
      </c>
      <c r="C890" s="19">
        <v>43893</v>
      </c>
      <c r="D890">
        <v>16</v>
      </c>
      <c r="E890">
        <v>23.6</v>
      </c>
      <c r="F890">
        <v>0</v>
      </c>
      <c r="G890">
        <v>1.2</v>
      </c>
      <c r="H890">
        <v>8.1999999999999993</v>
      </c>
      <c r="I890">
        <v>1.4</v>
      </c>
      <c r="J890">
        <v>31.1</v>
      </c>
      <c r="K890">
        <v>0</v>
      </c>
      <c r="L890">
        <v>16.399999999999999</v>
      </c>
      <c r="M890">
        <v>2.7</v>
      </c>
      <c r="N890">
        <v>23.2</v>
      </c>
      <c r="O890">
        <v>0</v>
      </c>
      <c r="P890">
        <v>3.7</v>
      </c>
      <c r="Q890">
        <v>7</v>
      </c>
      <c r="R890">
        <v>3.7</v>
      </c>
      <c r="S890">
        <v>37.700000000000003</v>
      </c>
      <c r="T890">
        <v>3.2</v>
      </c>
      <c r="U890">
        <v>14.4</v>
      </c>
      <c r="V890">
        <v>3.8</v>
      </c>
      <c r="W890">
        <v>5</v>
      </c>
      <c r="X890">
        <v>0</v>
      </c>
      <c r="Y890">
        <v>0</v>
      </c>
      <c r="Z890">
        <v>0</v>
      </c>
      <c r="AA890">
        <v>0</v>
      </c>
      <c r="AB890">
        <v>7</v>
      </c>
      <c r="AC890">
        <v>0</v>
      </c>
      <c r="AD890">
        <v>4</v>
      </c>
      <c r="AE890">
        <v>0</v>
      </c>
      <c r="AY890" s="59"/>
    </row>
    <row r="891" spans="1:51">
      <c r="A891" s="19">
        <v>43662</v>
      </c>
      <c r="B891" t="s">
        <v>34</v>
      </c>
      <c r="C891" s="19">
        <v>43893</v>
      </c>
      <c r="D891">
        <v>99</v>
      </c>
      <c r="E891">
        <v>36.299999999999997</v>
      </c>
      <c r="F891">
        <v>0</v>
      </c>
      <c r="G891">
        <v>2.2000000000000002</v>
      </c>
      <c r="H891">
        <v>8.6999999999999993</v>
      </c>
      <c r="I891">
        <v>1.7</v>
      </c>
      <c r="J891">
        <v>16.899999999999999</v>
      </c>
      <c r="K891">
        <v>0.4</v>
      </c>
      <c r="L891">
        <v>15.8</v>
      </c>
      <c r="M891">
        <v>1</v>
      </c>
      <c r="N891">
        <v>48.5</v>
      </c>
      <c r="O891">
        <v>0</v>
      </c>
      <c r="P891">
        <v>3.6</v>
      </c>
      <c r="Q891">
        <v>7</v>
      </c>
      <c r="R891">
        <v>3.6</v>
      </c>
      <c r="S891">
        <v>14.2</v>
      </c>
      <c r="T891">
        <v>2.9</v>
      </c>
      <c r="U891">
        <v>13</v>
      </c>
      <c r="V891">
        <v>3.2</v>
      </c>
      <c r="W891">
        <v>51</v>
      </c>
      <c r="X891">
        <v>0</v>
      </c>
      <c r="Y891">
        <v>0</v>
      </c>
      <c r="Z891">
        <v>2</v>
      </c>
      <c r="AA891">
        <v>0</v>
      </c>
      <c r="AB891">
        <v>24</v>
      </c>
      <c r="AC891">
        <v>0</v>
      </c>
      <c r="AD891">
        <v>22</v>
      </c>
      <c r="AE891">
        <v>0</v>
      </c>
      <c r="AY891" s="59"/>
    </row>
    <row r="892" spans="1:51">
      <c r="A892" s="19">
        <v>43662</v>
      </c>
      <c r="B892" t="s">
        <v>35</v>
      </c>
      <c r="C892" s="19">
        <v>43900</v>
      </c>
      <c r="D892">
        <v>20</v>
      </c>
      <c r="E892">
        <v>35.6</v>
      </c>
      <c r="F892">
        <v>0</v>
      </c>
      <c r="G892">
        <v>0</v>
      </c>
      <c r="H892">
        <v>7.4</v>
      </c>
      <c r="I892">
        <v>4.3</v>
      </c>
      <c r="J892">
        <v>13.8</v>
      </c>
      <c r="K892">
        <v>2.7</v>
      </c>
      <c r="L892">
        <v>17.2</v>
      </c>
      <c r="M892">
        <v>0</v>
      </c>
      <c r="N892">
        <v>47.5</v>
      </c>
      <c r="O892">
        <v>0</v>
      </c>
      <c r="P892">
        <v>3.2</v>
      </c>
      <c r="Q892">
        <v>6.5</v>
      </c>
      <c r="R892">
        <v>4.9000000000000004</v>
      </c>
      <c r="S892">
        <v>11</v>
      </c>
      <c r="T892">
        <v>4.3</v>
      </c>
      <c r="U892">
        <v>14.8</v>
      </c>
      <c r="V892">
        <v>2.8</v>
      </c>
      <c r="W892">
        <v>12</v>
      </c>
      <c r="X892">
        <v>0</v>
      </c>
      <c r="Y892">
        <v>0</v>
      </c>
      <c r="Z892">
        <v>0</v>
      </c>
      <c r="AA892">
        <v>0</v>
      </c>
      <c r="AB892">
        <v>2</v>
      </c>
      <c r="AC892">
        <v>0</v>
      </c>
      <c r="AD892">
        <v>6</v>
      </c>
      <c r="AE892">
        <v>0</v>
      </c>
      <c r="AY892" s="59"/>
    </row>
    <row r="893" spans="1:51">
      <c r="A893" s="19">
        <v>43662</v>
      </c>
      <c r="B893" t="s">
        <v>36</v>
      </c>
      <c r="C893" s="19">
        <v>43900</v>
      </c>
      <c r="D893">
        <v>125</v>
      </c>
      <c r="E893">
        <v>36.6</v>
      </c>
      <c r="F893">
        <v>0</v>
      </c>
      <c r="G893">
        <v>0.7</v>
      </c>
      <c r="H893">
        <v>7</v>
      </c>
      <c r="I893">
        <v>3.2</v>
      </c>
      <c r="J893">
        <v>20.399999999999999</v>
      </c>
      <c r="K893">
        <v>0</v>
      </c>
      <c r="L893">
        <v>15.6</v>
      </c>
      <c r="M893">
        <v>1.1000000000000001</v>
      </c>
      <c r="N893">
        <v>47.6</v>
      </c>
      <c r="O893">
        <v>0</v>
      </c>
      <c r="P893">
        <v>3.2</v>
      </c>
      <c r="Q893">
        <v>6</v>
      </c>
      <c r="R893">
        <v>3.8</v>
      </c>
      <c r="S893">
        <v>17.399999999999999</v>
      </c>
      <c r="T893">
        <v>2.8</v>
      </c>
      <c r="U893">
        <v>12.4</v>
      </c>
      <c r="V893">
        <v>3</v>
      </c>
      <c r="W893">
        <v>63</v>
      </c>
      <c r="X893">
        <v>0</v>
      </c>
      <c r="Y893">
        <v>0</v>
      </c>
      <c r="Z893">
        <v>1</v>
      </c>
      <c r="AA893">
        <v>0</v>
      </c>
      <c r="AB893">
        <v>35</v>
      </c>
      <c r="AC893">
        <v>0</v>
      </c>
      <c r="AD893">
        <v>27</v>
      </c>
      <c r="AE893">
        <v>0</v>
      </c>
      <c r="AY893" s="59"/>
    </row>
    <row r="894" spans="1:51">
      <c r="A894" s="19">
        <v>43662</v>
      </c>
      <c r="B894" t="s">
        <v>37</v>
      </c>
      <c r="C894" s="19">
        <v>43900</v>
      </c>
      <c r="D894">
        <v>36</v>
      </c>
      <c r="E894">
        <v>48.4</v>
      </c>
      <c r="F894">
        <v>0</v>
      </c>
      <c r="G894">
        <v>3.8</v>
      </c>
      <c r="H894">
        <v>3.7</v>
      </c>
      <c r="I894">
        <v>1.4</v>
      </c>
      <c r="J894">
        <v>13.3</v>
      </c>
      <c r="K894">
        <v>0.6</v>
      </c>
      <c r="L894">
        <v>11</v>
      </c>
      <c r="M894">
        <v>0.6</v>
      </c>
      <c r="N894">
        <v>70.3</v>
      </c>
      <c r="O894">
        <v>0</v>
      </c>
      <c r="P894">
        <v>3</v>
      </c>
      <c r="Q894">
        <v>3</v>
      </c>
      <c r="R894">
        <v>2.2999999999999998</v>
      </c>
      <c r="S894">
        <v>7.5</v>
      </c>
      <c r="T894">
        <v>2.1</v>
      </c>
      <c r="U894">
        <v>6.5</v>
      </c>
      <c r="V894">
        <v>2.4</v>
      </c>
      <c r="W894">
        <v>31</v>
      </c>
      <c r="X894">
        <v>0</v>
      </c>
      <c r="Y894">
        <v>0</v>
      </c>
      <c r="Z894">
        <v>0</v>
      </c>
      <c r="AA894">
        <v>0</v>
      </c>
      <c r="AB894">
        <v>3</v>
      </c>
      <c r="AC894">
        <v>0</v>
      </c>
      <c r="AD894">
        <v>2</v>
      </c>
      <c r="AE894">
        <v>0</v>
      </c>
      <c r="AY894" s="59"/>
    </row>
    <row r="895" spans="1:51">
      <c r="A895" s="19">
        <v>43662</v>
      </c>
      <c r="B895" t="s">
        <v>38</v>
      </c>
      <c r="C895" s="19">
        <v>43900</v>
      </c>
      <c r="D895">
        <v>68</v>
      </c>
      <c r="E895">
        <v>41.4</v>
      </c>
      <c r="F895">
        <v>0</v>
      </c>
      <c r="G895">
        <v>2.7</v>
      </c>
      <c r="H895">
        <v>5.2</v>
      </c>
      <c r="I895">
        <v>2.8</v>
      </c>
      <c r="J895">
        <v>16.100000000000001</v>
      </c>
      <c r="K895">
        <v>1.3</v>
      </c>
      <c r="L895">
        <v>12.5</v>
      </c>
      <c r="M895">
        <v>0.6</v>
      </c>
      <c r="N895">
        <v>58.1</v>
      </c>
      <c r="O895">
        <v>0</v>
      </c>
      <c r="P895">
        <v>3.5</v>
      </c>
      <c r="Q895">
        <v>4.8</v>
      </c>
      <c r="R895">
        <v>3.7</v>
      </c>
      <c r="S895">
        <v>11.4</v>
      </c>
      <c r="T895">
        <v>3</v>
      </c>
      <c r="U895">
        <v>8.9</v>
      </c>
      <c r="V895">
        <v>3</v>
      </c>
      <c r="W895">
        <v>45</v>
      </c>
      <c r="X895">
        <v>0</v>
      </c>
      <c r="Y895">
        <v>0</v>
      </c>
      <c r="Z895">
        <v>0</v>
      </c>
      <c r="AA895">
        <v>0</v>
      </c>
      <c r="AB895">
        <v>18</v>
      </c>
      <c r="AC895">
        <v>0</v>
      </c>
      <c r="AD895">
        <v>5</v>
      </c>
      <c r="AE895">
        <v>0</v>
      </c>
      <c r="AY895" s="59"/>
    </row>
    <row r="896" spans="1:51">
      <c r="A896" s="19">
        <v>43662</v>
      </c>
      <c r="B896" t="s">
        <v>39</v>
      </c>
      <c r="C896" s="19">
        <v>43900</v>
      </c>
      <c r="D896">
        <v>14</v>
      </c>
      <c r="E896">
        <v>34.299999999999997</v>
      </c>
      <c r="F896">
        <v>0</v>
      </c>
      <c r="G896">
        <v>1.3</v>
      </c>
      <c r="H896">
        <v>8.5</v>
      </c>
      <c r="I896">
        <v>3.1</v>
      </c>
      <c r="J896">
        <v>14.4</v>
      </c>
      <c r="K896">
        <v>2.4</v>
      </c>
      <c r="L896">
        <v>16.600000000000001</v>
      </c>
      <c r="M896">
        <v>0.5</v>
      </c>
      <c r="N896">
        <v>44.5</v>
      </c>
      <c r="O896">
        <v>0</v>
      </c>
      <c r="P896">
        <v>3.8</v>
      </c>
      <c r="Q896">
        <v>7.5</v>
      </c>
      <c r="R896">
        <v>4.3</v>
      </c>
      <c r="S896">
        <v>12.2</v>
      </c>
      <c r="T896">
        <v>4.0999999999999996</v>
      </c>
      <c r="U896">
        <v>15</v>
      </c>
      <c r="V896">
        <v>3.3</v>
      </c>
      <c r="W896">
        <v>8</v>
      </c>
      <c r="X896">
        <v>0</v>
      </c>
      <c r="Y896">
        <v>0</v>
      </c>
      <c r="Z896">
        <v>0</v>
      </c>
      <c r="AA896">
        <v>0</v>
      </c>
      <c r="AB896">
        <v>2</v>
      </c>
      <c r="AC896">
        <v>0</v>
      </c>
      <c r="AD896">
        <v>4</v>
      </c>
      <c r="AE896">
        <v>0</v>
      </c>
      <c r="AY896" s="59"/>
    </row>
    <row r="897" spans="1:51">
      <c r="A897" s="19">
        <v>43662</v>
      </c>
      <c r="B897" t="s">
        <v>40</v>
      </c>
      <c r="C897" s="19">
        <v>43900</v>
      </c>
      <c r="D897">
        <v>89</v>
      </c>
      <c r="E897">
        <v>30.6</v>
      </c>
      <c r="F897">
        <v>0</v>
      </c>
      <c r="G897">
        <v>0.9</v>
      </c>
      <c r="H897">
        <v>6.4</v>
      </c>
      <c r="I897">
        <v>0.2</v>
      </c>
      <c r="J897">
        <v>24.2</v>
      </c>
      <c r="K897">
        <v>0</v>
      </c>
      <c r="L897">
        <v>16.100000000000001</v>
      </c>
      <c r="M897">
        <v>6.2</v>
      </c>
      <c r="N897">
        <v>36.4</v>
      </c>
      <c r="O897">
        <v>0</v>
      </c>
      <c r="P897">
        <v>3.3</v>
      </c>
      <c r="Q897">
        <v>6.4</v>
      </c>
      <c r="R897">
        <v>3</v>
      </c>
      <c r="S897">
        <v>24.1</v>
      </c>
      <c r="T897">
        <v>3.5</v>
      </c>
      <c r="U897">
        <v>13.8</v>
      </c>
      <c r="V897">
        <v>6.1</v>
      </c>
      <c r="W897">
        <v>38</v>
      </c>
      <c r="X897">
        <v>0</v>
      </c>
      <c r="Y897">
        <v>0</v>
      </c>
      <c r="Z897">
        <v>0</v>
      </c>
      <c r="AA897">
        <v>0</v>
      </c>
      <c r="AB897">
        <v>30</v>
      </c>
      <c r="AC897">
        <v>0</v>
      </c>
      <c r="AD897">
        <v>20</v>
      </c>
      <c r="AE897">
        <v>0</v>
      </c>
      <c r="AY897" s="59"/>
    </row>
    <row r="898" spans="1:51">
      <c r="A898" s="19">
        <v>43662</v>
      </c>
      <c r="B898" t="s">
        <v>41</v>
      </c>
      <c r="C898" s="19">
        <v>43904</v>
      </c>
      <c r="D898">
        <v>6</v>
      </c>
      <c r="E898">
        <v>35.9</v>
      </c>
      <c r="F898">
        <v>0</v>
      </c>
      <c r="G898">
        <v>1.8</v>
      </c>
      <c r="H898">
        <v>6.3</v>
      </c>
      <c r="I898">
        <v>1.5</v>
      </c>
      <c r="J898">
        <v>20.100000000000001</v>
      </c>
      <c r="K898">
        <v>0</v>
      </c>
      <c r="L898">
        <v>16.3</v>
      </c>
      <c r="M898">
        <v>1.6</v>
      </c>
      <c r="N898">
        <v>46.5</v>
      </c>
      <c r="O898">
        <v>0</v>
      </c>
      <c r="P898">
        <v>3.5</v>
      </c>
      <c r="Q898">
        <v>5.6</v>
      </c>
      <c r="R898">
        <v>3.5</v>
      </c>
      <c r="S898">
        <v>17</v>
      </c>
      <c r="T898">
        <v>3</v>
      </c>
      <c r="U898">
        <v>13.5</v>
      </c>
      <c r="V898">
        <v>3.6</v>
      </c>
      <c r="W898">
        <v>3</v>
      </c>
      <c r="X898">
        <v>0</v>
      </c>
      <c r="Y898">
        <v>0</v>
      </c>
      <c r="Z898">
        <v>0</v>
      </c>
      <c r="AA898">
        <v>0</v>
      </c>
      <c r="AB898">
        <v>2</v>
      </c>
      <c r="AC898">
        <v>0</v>
      </c>
      <c r="AD898">
        <v>1</v>
      </c>
      <c r="AE898">
        <v>0</v>
      </c>
      <c r="AY898" s="59"/>
    </row>
    <row r="899" spans="1:51">
      <c r="A899" s="19">
        <v>43662</v>
      </c>
      <c r="B899" t="s">
        <v>43</v>
      </c>
      <c r="C899" s="19">
        <v>43907</v>
      </c>
      <c r="D899">
        <v>67</v>
      </c>
      <c r="E899">
        <v>34.200000000000003</v>
      </c>
      <c r="F899">
        <v>0</v>
      </c>
      <c r="G899">
        <v>0.9</v>
      </c>
      <c r="H899">
        <v>8.1999999999999993</v>
      </c>
      <c r="I899">
        <v>3.4</v>
      </c>
      <c r="J899">
        <v>20.6</v>
      </c>
      <c r="K899">
        <v>0</v>
      </c>
      <c r="L899">
        <v>16.3</v>
      </c>
      <c r="M899">
        <v>1.2</v>
      </c>
      <c r="N899">
        <v>42.6</v>
      </c>
      <c r="O899">
        <v>0</v>
      </c>
      <c r="P899">
        <v>3.5</v>
      </c>
      <c r="Q899">
        <v>7.2</v>
      </c>
      <c r="R899">
        <v>4.4000000000000004</v>
      </c>
      <c r="S899">
        <v>18.5</v>
      </c>
      <c r="T899">
        <v>3</v>
      </c>
      <c r="U899">
        <v>13.7</v>
      </c>
      <c r="V899">
        <v>3.3</v>
      </c>
      <c r="W899">
        <v>32</v>
      </c>
      <c r="X899">
        <v>0</v>
      </c>
      <c r="Y899">
        <v>0</v>
      </c>
      <c r="Z899">
        <v>1</v>
      </c>
      <c r="AA899">
        <v>0</v>
      </c>
      <c r="AB899">
        <v>19</v>
      </c>
      <c r="AC899">
        <v>0</v>
      </c>
      <c r="AD899">
        <v>15</v>
      </c>
      <c r="AE899">
        <v>0</v>
      </c>
      <c r="AY899" s="59"/>
    </row>
    <row r="900" spans="1:51">
      <c r="A900" s="19">
        <v>43662</v>
      </c>
      <c r="B900" t="s">
        <v>44</v>
      </c>
      <c r="C900" s="19">
        <v>43907</v>
      </c>
      <c r="D900">
        <v>219</v>
      </c>
      <c r="E900">
        <v>34.299999999999997</v>
      </c>
      <c r="F900">
        <v>0</v>
      </c>
      <c r="G900">
        <v>0.6</v>
      </c>
      <c r="H900">
        <v>5.0999999999999996</v>
      </c>
      <c r="I900">
        <v>0.3</v>
      </c>
      <c r="J900">
        <v>21</v>
      </c>
      <c r="K900">
        <v>0.4</v>
      </c>
      <c r="L900">
        <v>15.9</v>
      </c>
      <c r="M900">
        <v>4.3</v>
      </c>
      <c r="N900">
        <v>43</v>
      </c>
      <c r="O900">
        <v>0</v>
      </c>
      <c r="P900">
        <v>3.1</v>
      </c>
      <c r="Q900">
        <v>5.4</v>
      </c>
      <c r="R900">
        <v>3.6</v>
      </c>
      <c r="S900">
        <v>18.899999999999999</v>
      </c>
      <c r="T900">
        <v>3.1</v>
      </c>
      <c r="U900">
        <v>13.5</v>
      </c>
      <c r="V900">
        <v>4.7</v>
      </c>
      <c r="W900">
        <v>106</v>
      </c>
      <c r="X900">
        <v>0</v>
      </c>
      <c r="Y900">
        <v>0</v>
      </c>
      <c r="Z900">
        <v>0</v>
      </c>
      <c r="AA900">
        <v>0</v>
      </c>
      <c r="AB900">
        <v>65</v>
      </c>
      <c r="AC900">
        <v>0</v>
      </c>
      <c r="AD900">
        <v>49</v>
      </c>
      <c r="AE900">
        <v>0</v>
      </c>
      <c r="AY900" s="59"/>
    </row>
    <row r="901" spans="1:51">
      <c r="A901" s="19">
        <v>43662</v>
      </c>
      <c r="B901" t="s">
        <v>45</v>
      </c>
      <c r="C901" s="19">
        <v>43907</v>
      </c>
      <c r="D901">
        <v>155</v>
      </c>
      <c r="E901">
        <v>40.700000000000003</v>
      </c>
      <c r="F901">
        <v>0</v>
      </c>
      <c r="G901">
        <v>1.4</v>
      </c>
      <c r="H901">
        <v>6.9</v>
      </c>
      <c r="I901">
        <v>1</v>
      </c>
      <c r="J901">
        <v>15.4</v>
      </c>
      <c r="K901">
        <v>0.7</v>
      </c>
      <c r="L901">
        <v>14.8</v>
      </c>
      <c r="M901">
        <v>1.3</v>
      </c>
      <c r="N901">
        <v>55.7</v>
      </c>
      <c r="O901">
        <v>0</v>
      </c>
      <c r="P901">
        <v>3.4</v>
      </c>
      <c r="Q901">
        <v>5.9</v>
      </c>
      <c r="R901">
        <v>3.1</v>
      </c>
      <c r="S901">
        <v>10.9</v>
      </c>
      <c r="T901">
        <v>2.8</v>
      </c>
      <c r="U901">
        <v>10.9</v>
      </c>
      <c r="V901">
        <v>2.9</v>
      </c>
      <c r="W901">
        <v>96</v>
      </c>
      <c r="X901">
        <v>0</v>
      </c>
      <c r="Y901">
        <v>0</v>
      </c>
      <c r="Z901">
        <v>1</v>
      </c>
      <c r="AA901">
        <v>0</v>
      </c>
      <c r="AB901">
        <v>36</v>
      </c>
      <c r="AC901">
        <v>0</v>
      </c>
      <c r="AD901">
        <v>22</v>
      </c>
      <c r="AE901">
        <v>0</v>
      </c>
      <c r="AY901" s="59"/>
    </row>
    <row r="902" spans="1:51">
      <c r="A902" s="19">
        <v>43662</v>
      </c>
      <c r="B902" t="s">
        <v>42</v>
      </c>
      <c r="C902" s="19">
        <v>43907</v>
      </c>
      <c r="D902">
        <v>136</v>
      </c>
      <c r="E902">
        <v>33.799999999999997</v>
      </c>
      <c r="F902">
        <v>0</v>
      </c>
      <c r="G902">
        <v>0.5</v>
      </c>
      <c r="H902">
        <v>8.8000000000000007</v>
      </c>
      <c r="I902">
        <v>3.7</v>
      </c>
      <c r="J902">
        <v>21.5</v>
      </c>
      <c r="K902">
        <v>0</v>
      </c>
      <c r="L902">
        <v>14.7</v>
      </c>
      <c r="M902">
        <v>1.7</v>
      </c>
      <c r="N902">
        <v>42.4</v>
      </c>
      <c r="O902">
        <v>0</v>
      </c>
      <c r="P902">
        <v>3.5</v>
      </c>
      <c r="Q902">
        <v>7.8</v>
      </c>
      <c r="R902">
        <v>4.4000000000000004</v>
      </c>
      <c r="S902">
        <v>19.399999999999999</v>
      </c>
      <c r="T902">
        <v>3.2</v>
      </c>
      <c r="U902">
        <v>12.4</v>
      </c>
      <c r="V902">
        <v>3.3</v>
      </c>
      <c r="W902">
        <v>70</v>
      </c>
      <c r="X902">
        <v>0</v>
      </c>
      <c r="Y902">
        <v>0</v>
      </c>
      <c r="Z902">
        <v>2</v>
      </c>
      <c r="AA902">
        <v>0</v>
      </c>
      <c r="AB902">
        <v>45</v>
      </c>
      <c r="AC902">
        <v>0</v>
      </c>
      <c r="AD902">
        <v>19</v>
      </c>
      <c r="AE902">
        <v>0</v>
      </c>
      <c r="AY902" s="59"/>
    </row>
    <row r="903" spans="1:51">
      <c r="A903" s="19">
        <v>43662</v>
      </c>
      <c r="B903" t="s">
        <v>46</v>
      </c>
      <c r="C903" s="19">
        <v>43914</v>
      </c>
      <c r="D903">
        <v>105</v>
      </c>
      <c r="E903">
        <v>40.1</v>
      </c>
      <c r="F903">
        <v>0</v>
      </c>
      <c r="G903">
        <v>3</v>
      </c>
      <c r="H903">
        <v>4.5999999999999996</v>
      </c>
      <c r="I903">
        <v>2.4</v>
      </c>
      <c r="J903">
        <v>16.899999999999999</v>
      </c>
      <c r="K903">
        <v>0.8</v>
      </c>
      <c r="L903">
        <v>14.5</v>
      </c>
      <c r="M903">
        <v>0.6</v>
      </c>
      <c r="N903">
        <v>54.4</v>
      </c>
      <c r="O903">
        <v>0</v>
      </c>
      <c r="P903">
        <v>3.7</v>
      </c>
      <c r="Q903">
        <v>4.5</v>
      </c>
      <c r="R903">
        <v>3.6</v>
      </c>
      <c r="S903">
        <v>12.5</v>
      </c>
      <c r="T903">
        <v>3.2</v>
      </c>
      <c r="U903">
        <v>11.3</v>
      </c>
      <c r="V903">
        <v>2.9</v>
      </c>
      <c r="W903">
        <v>64</v>
      </c>
      <c r="X903">
        <v>0</v>
      </c>
      <c r="Y903">
        <v>0</v>
      </c>
      <c r="Z903">
        <v>0</v>
      </c>
      <c r="AA903">
        <v>0</v>
      </c>
      <c r="AB903">
        <v>27</v>
      </c>
      <c r="AC903">
        <v>0</v>
      </c>
      <c r="AD903">
        <v>14</v>
      </c>
      <c r="AE903">
        <v>0</v>
      </c>
      <c r="AY903" s="59"/>
    </row>
    <row r="904" spans="1:51">
      <c r="A904" s="19">
        <v>43662</v>
      </c>
      <c r="B904" t="s">
        <v>47</v>
      </c>
      <c r="C904" s="19">
        <v>43919</v>
      </c>
      <c r="D904">
        <v>51</v>
      </c>
      <c r="E904">
        <v>35.9</v>
      </c>
      <c r="F904">
        <v>0</v>
      </c>
      <c r="G904">
        <v>1.8</v>
      </c>
      <c r="H904">
        <v>6.3</v>
      </c>
      <c r="I904">
        <v>1.5</v>
      </c>
      <c r="J904">
        <v>20.100000000000001</v>
      </c>
      <c r="K904">
        <v>0</v>
      </c>
      <c r="L904">
        <v>16.3</v>
      </c>
      <c r="M904">
        <v>1.6</v>
      </c>
      <c r="N904">
        <v>45.3</v>
      </c>
      <c r="O904">
        <v>0</v>
      </c>
      <c r="P904">
        <v>3.6</v>
      </c>
      <c r="Q904">
        <v>5.8</v>
      </c>
      <c r="R904">
        <v>3.8</v>
      </c>
      <c r="S904">
        <v>16.8</v>
      </c>
      <c r="T904">
        <v>3.2</v>
      </c>
      <c r="U904">
        <v>13.5</v>
      </c>
      <c r="V904">
        <v>3.8</v>
      </c>
      <c r="W904">
        <v>25</v>
      </c>
      <c r="X904">
        <v>0</v>
      </c>
      <c r="Y904">
        <v>0</v>
      </c>
      <c r="Z904">
        <v>0</v>
      </c>
      <c r="AA904">
        <v>0</v>
      </c>
      <c r="AB904">
        <v>14</v>
      </c>
      <c r="AC904">
        <v>0</v>
      </c>
      <c r="AD904">
        <v>11</v>
      </c>
      <c r="AE904">
        <v>0</v>
      </c>
      <c r="AY904" s="59"/>
    </row>
    <row r="905" spans="1:51">
      <c r="A905" s="19">
        <v>43662</v>
      </c>
      <c r="B905" t="s">
        <v>48</v>
      </c>
      <c r="C905" s="19">
        <v>43925</v>
      </c>
      <c r="D905">
        <v>15</v>
      </c>
      <c r="E905">
        <v>33.9</v>
      </c>
      <c r="F905">
        <v>0</v>
      </c>
      <c r="G905">
        <v>0.5</v>
      </c>
      <c r="H905">
        <v>7.8</v>
      </c>
      <c r="I905">
        <v>1</v>
      </c>
      <c r="J905">
        <v>15.2</v>
      </c>
      <c r="K905">
        <v>3.1</v>
      </c>
      <c r="L905">
        <v>17.5</v>
      </c>
      <c r="M905">
        <v>0.6</v>
      </c>
      <c r="N905">
        <v>42.1</v>
      </c>
      <c r="O905">
        <v>0</v>
      </c>
      <c r="P905">
        <v>3.5</v>
      </c>
      <c r="Q905">
        <v>7.7</v>
      </c>
      <c r="R905">
        <v>4</v>
      </c>
      <c r="S905">
        <v>13.2</v>
      </c>
      <c r="T905">
        <v>4.5999999999999996</v>
      </c>
      <c r="U905">
        <v>15.3</v>
      </c>
      <c r="V905">
        <v>3.6</v>
      </c>
      <c r="W905">
        <v>8</v>
      </c>
      <c r="X905">
        <v>0</v>
      </c>
      <c r="Y905">
        <v>0</v>
      </c>
      <c r="Z905">
        <v>0</v>
      </c>
      <c r="AA905">
        <v>0</v>
      </c>
      <c r="AB905">
        <v>3</v>
      </c>
      <c r="AC905">
        <v>0</v>
      </c>
      <c r="AD905">
        <v>4</v>
      </c>
      <c r="AE905">
        <v>0</v>
      </c>
      <c r="AY905" s="59"/>
    </row>
    <row r="906" spans="1:51">
      <c r="A906" s="19">
        <v>43662</v>
      </c>
      <c r="B906" t="s">
        <v>49</v>
      </c>
      <c r="C906" s="19">
        <v>43925</v>
      </c>
      <c r="D906">
        <v>24</v>
      </c>
      <c r="E906">
        <v>29.3</v>
      </c>
      <c r="F906">
        <v>0</v>
      </c>
      <c r="G906">
        <v>0.5</v>
      </c>
      <c r="H906">
        <v>6.8</v>
      </c>
      <c r="I906">
        <v>0.1</v>
      </c>
      <c r="J906">
        <v>23.7</v>
      </c>
      <c r="K906">
        <v>0</v>
      </c>
      <c r="L906">
        <v>18.399999999999999</v>
      </c>
      <c r="M906">
        <v>5.6</v>
      </c>
      <c r="N906">
        <v>32.299999999999997</v>
      </c>
      <c r="O906">
        <v>0</v>
      </c>
      <c r="P906">
        <v>3.6</v>
      </c>
      <c r="Q906">
        <v>7.3</v>
      </c>
      <c r="R906">
        <v>3.6</v>
      </c>
      <c r="S906">
        <v>23</v>
      </c>
      <c r="T906">
        <v>3.4</v>
      </c>
      <c r="U906">
        <v>17.2</v>
      </c>
      <c r="V906">
        <v>5.7</v>
      </c>
      <c r="W906">
        <v>10</v>
      </c>
      <c r="X906">
        <v>0</v>
      </c>
      <c r="Y906">
        <v>0</v>
      </c>
      <c r="Z906">
        <v>0</v>
      </c>
      <c r="AA906">
        <v>0</v>
      </c>
      <c r="AB906">
        <v>8</v>
      </c>
      <c r="AC906">
        <v>0</v>
      </c>
      <c r="AD906">
        <v>6</v>
      </c>
      <c r="AE906">
        <v>0</v>
      </c>
      <c r="AY906" s="59"/>
    </row>
    <row r="907" spans="1:51">
      <c r="A907" s="19">
        <v>43662</v>
      </c>
      <c r="B907" t="s">
        <v>50</v>
      </c>
      <c r="C907" s="19">
        <v>43925</v>
      </c>
      <c r="D907">
        <v>54</v>
      </c>
      <c r="E907">
        <v>42.8</v>
      </c>
      <c r="F907">
        <v>0</v>
      </c>
      <c r="G907">
        <v>4</v>
      </c>
      <c r="H907">
        <v>4.8</v>
      </c>
      <c r="I907">
        <v>2.4</v>
      </c>
      <c r="J907">
        <v>15</v>
      </c>
      <c r="K907">
        <v>1.5</v>
      </c>
      <c r="L907">
        <v>10.9</v>
      </c>
      <c r="M907">
        <v>0.4</v>
      </c>
      <c r="N907">
        <v>58.1</v>
      </c>
      <c r="O907">
        <v>0</v>
      </c>
      <c r="P907">
        <v>4.3</v>
      </c>
      <c r="Q907">
        <v>4.3</v>
      </c>
      <c r="R907">
        <v>3.4</v>
      </c>
      <c r="S907">
        <v>11</v>
      </c>
      <c r="T907">
        <v>3.2</v>
      </c>
      <c r="U907">
        <v>8.1999999999999993</v>
      </c>
      <c r="V907">
        <v>3.1</v>
      </c>
      <c r="W907">
        <v>44</v>
      </c>
      <c r="X907">
        <v>0</v>
      </c>
      <c r="Y907">
        <v>0</v>
      </c>
      <c r="Z907">
        <v>0</v>
      </c>
      <c r="AA907">
        <v>0</v>
      </c>
      <c r="AB907">
        <v>8</v>
      </c>
      <c r="AC907">
        <v>0</v>
      </c>
      <c r="AD907">
        <v>2</v>
      </c>
      <c r="AE907">
        <v>0</v>
      </c>
      <c r="AY907" s="59"/>
    </row>
    <row r="908" spans="1:51">
      <c r="A908" s="19">
        <v>43662</v>
      </c>
      <c r="B908" t="s">
        <v>51</v>
      </c>
      <c r="C908" s="19">
        <v>43925</v>
      </c>
      <c r="D908">
        <v>14</v>
      </c>
      <c r="E908">
        <v>31</v>
      </c>
      <c r="F908">
        <v>0</v>
      </c>
      <c r="G908">
        <v>0.8</v>
      </c>
      <c r="H908">
        <v>8.6</v>
      </c>
      <c r="I908">
        <v>2.4</v>
      </c>
      <c r="J908">
        <v>16.2</v>
      </c>
      <c r="K908">
        <v>2.6</v>
      </c>
      <c r="L908">
        <v>18.5</v>
      </c>
      <c r="M908">
        <v>0.8</v>
      </c>
      <c r="N908">
        <v>37.1</v>
      </c>
      <c r="O908">
        <v>0</v>
      </c>
      <c r="P908">
        <v>3.9</v>
      </c>
      <c r="Q908">
        <v>8.1</v>
      </c>
      <c r="R908">
        <v>4.8</v>
      </c>
      <c r="S908">
        <v>14.7</v>
      </c>
      <c r="T908">
        <v>4.5999999999999996</v>
      </c>
      <c r="U908">
        <v>17.3</v>
      </c>
      <c r="V908">
        <v>3.9</v>
      </c>
      <c r="W908">
        <v>7</v>
      </c>
      <c r="X908">
        <v>0</v>
      </c>
      <c r="Y908">
        <v>0</v>
      </c>
      <c r="Z908">
        <v>0</v>
      </c>
      <c r="AA908">
        <v>0</v>
      </c>
      <c r="AB908">
        <v>3</v>
      </c>
      <c r="AC908">
        <v>0</v>
      </c>
      <c r="AD908">
        <v>4</v>
      </c>
      <c r="AE908">
        <v>0</v>
      </c>
      <c r="AY908" s="59"/>
    </row>
    <row r="909" spans="1:51">
      <c r="A909" s="19">
        <v>43662</v>
      </c>
      <c r="B909" t="s">
        <v>52</v>
      </c>
      <c r="C909" s="19">
        <v>43928</v>
      </c>
      <c r="D909">
        <v>84</v>
      </c>
      <c r="E909">
        <v>25.9</v>
      </c>
      <c r="F909">
        <v>0</v>
      </c>
      <c r="G909">
        <v>1.6</v>
      </c>
      <c r="H909">
        <v>10.199999999999999</v>
      </c>
      <c r="I909">
        <v>2.4</v>
      </c>
      <c r="J909">
        <v>24.4</v>
      </c>
      <c r="K909">
        <v>0</v>
      </c>
      <c r="L909">
        <v>19.100000000000001</v>
      </c>
      <c r="M909">
        <v>1.1000000000000001</v>
      </c>
      <c r="N909">
        <v>27.5</v>
      </c>
      <c r="O909">
        <v>0</v>
      </c>
      <c r="P909">
        <v>3.9</v>
      </c>
      <c r="Q909">
        <v>9.5</v>
      </c>
      <c r="R909">
        <v>4.4000000000000004</v>
      </c>
      <c r="S909">
        <v>24.9</v>
      </c>
      <c r="T909">
        <v>3.3</v>
      </c>
      <c r="U909">
        <v>18.3</v>
      </c>
      <c r="V909">
        <v>3.9</v>
      </c>
      <c r="W909">
        <v>30</v>
      </c>
      <c r="X909">
        <v>0</v>
      </c>
      <c r="Y909">
        <v>0</v>
      </c>
      <c r="Z909">
        <v>3</v>
      </c>
      <c r="AA909">
        <v>0</v>
      </c>
      <c r="AB909">
        <v>28</v>
      </c>
      <c r="AC909">
        <v>0</v>
      </c>
      <c r="AD909">
        <v>22</v>
      </c>
      <c r="AE909">
        <v>0</v>
      </c>
      <c r="AY909" s="59"/>
    </row>
    <row r="910" spans="1:51">
      <c r="A910" s="19">
        <v>43662</v>
      </c>
      <c r="B910" t="s">
        <v>53</v>
      </c>
      <c r="C910" s="19">
        <v>43949</v>
      </c>
      <c r="D910">
        <v>60</v>
      </c>
      <c r="E910">
        <v>29.4</v>
      </c>
      <c r="F910">
        <v>0</v>
      </c>
      <c r="G910">
        <v>3</v>
      </c>
      <c r="H910">
        <v>10.4</v>
      </c>
      <c r="I910">
        <v>0.2</v>
      </c>
      <c r="J910">
        <v>21.5</v>
      </c>
      <c r="K910">
        <v>0</v>
      </c>
      <c r="L910">
        <v>18.899999999999999</v>
      </c>
      <c r="M910">
        <v>1.3</v>
      </c>
      <c r="N910">
        <v>32.1</v>
      </c>
      <c r="O910">
        <v>0</v>
      </c>
      <c r="P910">
        <v>5.0999999999999996</v>
      </c>
      <c r="Q910">
        <v>9.3000000000000007</v>
      </c>
      <c r="R910">
        <v>3.8</v>
      </c>
      <c r="S910">
        <v>19.899999999999999</v>
      </c>
      <c r="T910">
        <v>3.7</v>
      </c>
      <c r="U910">
        <v>17.3</v>
      </c>
      <c r="V910">
        <v>4.3</v>
      </c>
      <c r="W910">
        <v>24</v>
      </c>
      <c r="X910">
        <v>0</v>
      </c>
      <c r="Y910">
        <v>0</v>
      </c>
      <c r="Z910">
        <v>2</v>
      </c>
      <c r="AA910">
        <v>0</v>
      </c>
      <c r="AB910">
        <v>18</v>
      </c>
      <c r="AC910">
        <v>0</v>
      </c>
      <c r="AD910">
        <v>16</v>
      </c>
      <c r="AE910">
        <v>0</v>
      </c>
      <c r="AY910" s="59"/>
    </row>
    <row r="911" spans="1:51">
      <c r="A911" s="19">
        <v>43662</v>
      </c>
      <c r="B911" t="s">
        <v>54</v>
      </c>
      <c r="C911" s="19">
        <v>43949</v>
      </c>
      <c r="D911">
        <v>21</v>
      </c>
      <c r="E911">
        <v>34.799999999999997</v>
      </c>
      <c r="F911">
        <v>0</v>
      </c>
      <c r="G911">
        <v>3</v>
      </c>
      <c r="H911">
        <v>9.5</v>
      </c>
      <c r="I911">
        <v>0.3</v>
      </c>
      <c r="J911">
        <v>19</v>
      </c>
      <c r="K911">
        <v>1</v>
      </c>
      <c r="L911">
        <v>15.1</v>
      </c>
      <c r="M911">
        <v>1.3</v>
      </c>
      <c r="N911">
        <v>41.3</v>
      </c>
      <c r="O911">
        <v>0</v>
      </c>
      <c r="P911">
        <v>4.5</v>
      </c>
      <c r="Q911">
        <v>8.6</v>
      </c>
      <c r="R911">
        <v>3.6</v>
      </c>
      <c r="S911">
        <v>16.3</v>
      </c>
      <c r="T911">
        <v>3.8</v>
      </c>
      <c r="U911">
        <v>12.8</v>
      </c>
      <c r="V911">
        <v>4.4000000000000004</v>
      </c>
      <c r="W911">
        <v>10</v>
      </c>
      <c r="X911">
        <v>0</v>
      </c>
      <c r="Y911">
        <v>0</v>
      </c>
      <c r="Z911">
        <v>1</v>
      </c>
      <c r="AA911">
        <v>0</v>
      </c>
      <c r="AB911">
        <v>6</v>
      </c>
      <c r="AC911">
        <v>0</v>
      </c>
      <c r="AD911">
        <v>4</v>
      </c>
      <c r="AE911">
        <v>0</v>
      </c>
      <c r="AY911" s="59"/>
    </row>
    <row r="912" spans="1:51">
      <c r="A912" s="19">
        <v>43662</v>
      </c>
      <c r="B912" t="s">
        <v>55</v>
      </c>
      <c r="C912" s="19">
        <v>43949</v>
      </c>
      <c r="D912">
        <v>96</v>
      </c>
      <c r="E912">
        <v>28.8</v>
      </c>
      <c r="F912">
        <v>0</v>
      </c>
      <c r="G912">
        <v>4.8</v>
      </c>
      <c r="H912">
        <v>9.3000000000000007</v>
      </c>
      <c r="I912">
        <v>0.1</v>
      </c>
      <c r="J912">
        <v>19.899999999999999</v>
      </c>
      <c r="K912">
        <v>0</v>
      </c>
      <c r="L912">
        <v>19</v>
      </c>
      <c r="M912">
        <v>2.7</v>
      </c>
      <c r="N912">
        <v>31.3</v>
      </c>
      <c r="O912">
        <v>0</v>
      </c>
      <c r="P912">
        <v>6.1</v>
      </c>
      <c r="Q912">
        <v>8.6999999999999993</v>
      </c>
      <c r="R912">
        <v>4.2</v>
      </c>
      <c r="S912">
        <v>18.7</v>
      </c>
      <c r="T912">
        <v>4</v>
      </c>
      <c r="U912">
        <v>17.600000000000001</v>
      </c>
      <c r="V912">
        <v>4.9000000000000004</v>
      </c>
      <c r="W912">
        <v>40</v>
      </c>
      <c r="X912">
        <v>0</v>
      </c>
      <c r="Y912">
        <v>0</v>
      </c>
      <c r="Z912">
        <v>2</v>
      </c>
      <c r="AA912">
        <v>0</v>
      </c>
      <c r="AB912">
        <v>28</v>
      </c>
      <c r="AC912">
        <v>0</v>
      </c>
      <c r="AD912">
        <v>26</v>
      </c>
      <c r="AE912">
        <v>0</v>
      </c>
      <c r="AY912" s="59"/>
    </row>
    <row r="913" spans="1:51">
      <c r="A913" s="19">
        <v>43662</v>
      </c>
      <c r="B913" t="s">
        <v>56</v>
      </c>
      <c r="C913" s="19">
        <v>43949</v>
      </c>
      <c r="D913">
        <v>274</v>
      </c>
      <c r="E913">
        <v>25.5</v>
      </c>
      <c r="F913">
        <v>0</v>
      </c>
      <c r="G913">
        <v>1.5</v>
      </c>
      <c r="H913">
        <v>8.9</v>
      </c>
      <c r="I913">
        <v>0.1</v>
      </c>
      <c r="J913">
        <v>19</v>
      </c>
      <c r="K913">
        <v>0</v>
      </c>
      <c r="L913">
        <v>18.100000000000001</v>
      </c>
      <c r="M913">
        <v>2.2000000000000002</v>
      </c>
      <c r="N913">
        <v>27.5</v>
      </c>
      <c r="O913">
        <v>0</v>
      </c>
      <c r="P913">
        <v>4.7</v>
      </c>
      <c r="Q913">
        <v>9.1</v>
      </c>
      <c r="R913">
        <v>4.3</v>
      </c>
      <c r="S913">
        <v>18.399999999999999</v>
      </c>
      <c r="T913">
        <v>4.2</v>
      </c>
      <c r="U913">
        <v>17.600000000000001</v>
      </c>
      <c r="V913">
        <v>4.7</v>
      </c>
      <c r="W913">
        <v>110</v>
      </c>
      <c r="X913">
        <v>0</v>
      </c>
      <c r="Y913">
        <v>0</v>
      </c>
      <c r="Z913">
        <v>5</v>
      </c>
      <c r="AA913">
        <v>0</v>
      </c>
      <c r="AB913">
        <v>82</v>
      </c>
      <c r="AC913">
        <v>0</v>
      </c>
      <c r="AD913">
        <v>78</v>
      </c>
      <c r="AE913">
        <v>0</v>
      </c>
      <c r="AY913" s="59"/>
    </row>
    <row r="914" spans="1:51">
      <c r="A914" s="19">
        <v>43662</v>
      </c>
      <c r="B914" t="s">
        <v>57</v>
      </c>
      <c r="C914" s="19">
        <v>43949</v>
      </c>
      <c r="D914">
        <v>186</v>
      </c>
      <c r="E914">
        <v>39.6</v>
      </c>
      <c r="F914">
        <v>0</v>
      </c>
      <c r="G914">
        <v>2.1</v>
      </c>
      <c r="H914">
        <v>7.9</v>
      </c>
      <c r="I914">
        <v>1.7</v>
      </c>
      <c r="J914">
        <v>17.5</v>
      </c>
      <c r="K914">
        <v>0</v>
      </c>
      <c r="L914">
        <v>15</v>
      </c>
      <c r="M914">
        <v>0.7</v>
      </c>
      <c r="N914">
        <v>48.7</v>
      </c>
      <c r="O914">
        <v>0</v>
      </c>
      <c r="P914">
        <v>3.8</v>
      </c>
      <c r="Q914">
        <v>6.9</v>
      </c>
      <c r="R914">
        <v>3.8</v>
      </c>
      <c r="S914">
        <v>14.4</v>
      </c>
      <c r="T914">
        <v>3.4</v>
      </c>
      <c r="U914">
        <v>11.6</v>
      </c>
      <c r="V914">
        <v>3.6</v>
      </c>
      <c r="W914">
        <v>108</v>
      </c>
      <c r="X914">
        <v>0</v>
      </c>
      <c r="Y914">
        <v>0</v>
      </c>
      <c r="Z914">
        <v>2</v>
      </c>
      <c r="AA914">
        <v>0</v>
      </c>
      <c r="AB914">
        <v>48</v>
      </c>
      <c r="AC914">
        <v>0</v>
      </c>
      <c r="AD914">
        <v>28</v>
      </c>
      <c r="AE914">
        <v>0</v>
      </c>
      <c r="AY914" s="59"/>
    </row>
    <row r="915" spans="1:51">
      <c r="A915" s="19">
        <v>43662</v>
      </c>
      <c r="B915" t="s">
        <v>58</v>
      </c>
      <c r="C915" s="19">
        <v>43949</v>
      </c>
      <c r="D915">
        <v>26</v>
      </c>
      <c r="E915">
        <v>29.9</v>
      </c>
      <c r="F915">
        <v>0</v>
      </c>
      <c r="G915">
        <v>5.7</v>
      </c>
      <c r="H915">
        <v>7.4</v>
      </c>
      <c r="I915">
        <v>0.2</v>
      </c>
      <c r="J915">
        <v>21.8</v>
      </c>
      <c r="K915">
        <v>0</v>
      </c>
      <c r="L915">
        <v>16</v>
      </c>
      <c r="M915">
        <v>3.4</v>
      </c>
      <c r="N915">
        <v>33.5</v>
      </c>
      <c r="O915">
        <v>0</v>
      </c>
      <c r="P915">
        <v>5.9</v>
      </c>
      <c r="Q915">
        <v>7.4</v>
      </c>
      <c r="R915">
        <v>4.2</v>
      </c>
      <c r="S915">
        <v>21</v>
      </c>
      <c r="T915">
        <v>4.2</v>
      </c>
      <c r="U915">
        <v>14.4</v>
      </c>
      <c r="V915">
        <v>4.8</v>
      </c>
      <c r="W915">
        <v>11</v>
      </c>
      <c r="X915">
        <v>0</v>
      </c>
      <c r="Y915">
        <v>0</v>
      </c>
      <c r="Z915">
        <v>0</v>
      </c>
      <c r="AA915">
        <v>0</v>
      </c>
      <c r="AB915">
        <v>8</v>
      </c>
      <c r="AC915">
        <v>0</v>
      </c>
      <c r="AD915">
        <v>6</v>
      </c>
      <c r="AE915">
        <v>0</v>
      </c>
      <c r="AY915" s="59"/>
    </row>
    <row r="916" spans="1:51">
      <c r="A916" s="19">
        <v>43662</v>
      </c>
      <c r="B916" t="s">
        <v>59</v>
      </c>
      <c r="C916" s="19">
        <v>43953</v>
      </c>
      <c r="D916">
        <v>7</v>
      </c>
      <c r="E916">
        <v>35.9</v>
      </c>
      <c r="F916">
        <v>0</v>
      </c>
      <c r="G916">
        <v>1.8</v>
      </c>
      <c r="H916">
        <v>6.3</v>
      </c>
      <c r="I916">
        <v>1.5</v>
      </c>
      <c r="J916">
        <v>20.100000000000001</v>
      </c>
      <c r="K916">
        <v>0</v>
      </c>
      <c r="L916">
        <v>16.3</v>
      </c>
      <c r="M916">
        <v>1.6</v>
      </c>
      <c r="N916">
        <v>42.3</v>
      </c>
      <c r="O916">
        <v>0</v>
      </c>
      <c r="P916">
        <v>4.2</v>
      </c>
      <c r="Q916">
        <v>6.2</v>
      </c>
      <c r="R916">
        <v>3.9</v>
      </c>
      <c r="S916">
        <v>17.399999999999999</v>
      </c>
      <c r="T916">
        <v>3.6</v>
      </c>
      <c r="U916">
        <v>13.3</v>
      </c>
      <c r="V916">
        <v>4.3</v>
      </c>
      <c r="W916">
        <v>3</v>
      </c>
      <c r="X916">
        <v>0</v>
      </c>
      <c r="Y916">
        <v>0</v>
      </c>
      <c r="Z916">
        <v>0</v>
      </c>
      <c r="AA916">
        <v>0</v>
      </c>
      <c r="AB916">
        <v>2</v>
      </c>
      <c r="AC916">
        <v>0</v>
      </c>
      <c r="AD916">
        <v>2</v>
      </c>
      <c r="AE916">
        <v>0</v>
      </c>
      <c r="AY916" s="59"/>
    </row>
    <row r="917" spans="1:51">
      <c r="A917" s="19">
        <v>43662</v>
      </c>
      <c r="B917" t="s">
        <v>60</v>
      </c>
      <c r="C917" s="19">
        <v>43953</v>
      </c>
      <c r="D917">
        <v>39</v>
      </c>
      <c r="E917">
        <v>36.4</v>
      </c>
      <c r="F917">
        <v>0</v>
      </c>
      <c r="G917">
        <v>0.8</v>
      </c>
      <c r="H917">
        <v>7.7</v>
      </c>
      <c r="I917">
        <v>2.2999999999999998</v>
      </c>
      <c r="J917">
        <v>15.1</v>
      </c>
      <c r="K917">
        <v>2.2000000000000002</v>
      </c>
      <c r="L917">
        <v>16.2</v>
      </c>
      <c r="M917">
        <v>0.3</v>
      </c>
      <c r="N917">
        <v>44.1</v>
      </c>
      <c r="O917">
        <v>0</v>
      </c>
      <c r="P917">
        <v>3.8</v>
      </c>
      <c r="Q917">
        <v>7.4</v>
      </c>
      <c r="R917">
        <v>4.4000000000000004</v>
      </c>
      <c r="S917">
        <v>12.2</v>
      </c>
      <c r="T917">
        <v>4.5</v>
      </c>
      <c r="U917">
        <v>14.5</v>
      </c>
      <c r="V917">
        <v>3.6</v>
      </c>
      <c r="W917">
        <v>21</v>
      </c>
      <c r="X917">
        <v>0</v>
      </c>
      <c r="Y917">
        <v>0</v>
      </c>
      <c r="Z917">
        <v>0</v>
      </c>
      <c r="AA917">
        <v>0</v>
      </c>
      <c r="AB917">
        <v>9</v>
      </c>
      <c r="AC917">
        <v>0</v>
      </c>
      <c r="AD917">
        <v>9</v>
      </c>
      <c r="AE917">
        <v>0</v>
      </c>
      <c r="AY917" s="59"/>
    </row>
    <row r="918" spans="1:51">
      <c r="A918" s="19">
        <v>43662</v>
      </c>
      <c r="B918" t="s">
        <v>61</v>
      </c>
      <c r="C918" s="19">
        <v>43956</v>
      </c>
      <c r="D918">
        <v>82</v>
      </c>
      <c r="E918">
        <v>32.9</v>
      </c>
      <c r="F918">
        <v>0</v>
      </c>
      <c r="G918">
        <v>0.7</v>
      </c>
      <c r="H918">
        <v>16.7</v>
      </c>
      <c r="I918">
        <v>3.8</v>
      </c>
      <c r="J918">
        <v>17</v>
      </c>
      <c r="K918">
        <v>0</v>
      </c>
      <c r="L918">
        <v>12.6</v>
      </c>
      <c r="M918">
        <v>0.6</v>
      </c>
      <c r="N918">
        <v>38.200000000000003</v>
      </c>
      <c r="O918">
        <v>0</v>
      </c>
      <c r="P918">
        <v>4.0999999999999996</v>
      </c>
      <c r="Q918">
        <v>14.4</v>
      </c>
      <c r="R918">
        <v>5.0999999999999996</v>
      </c>
      <c r="S918">
        <v>15</v>
      </c>
      <c r="T918">
        <v>4.0999999999999996</v>
      </c>
      <c r="U918">
        <v>10.8</v>
      </c>
      <c r="V918">
        <v>3.9</v>
      </c>
      <c r="W918">
        <v>38</v>
      </c>
      <c r="X918">
        <v>0</v>
      </c>
      <c r="Y918">
        <v>0</v>
      </c>
      <c r="Z918">
        <v>19</v>
      </c>
      <c r="AA918">
        <v>0</v>
      </c>
      <c r="AB918">
        <v>19</v>
      </c>
      <c r="AC918">
        <v>0</v>
      </c>
      <c r="AD918">
        <v>6</v>
      </c>
      <c r="AE918">
        <v>0</v>
      </c>
      <c r="AY918" s="59"/>
    </row>
    <row r="919" spans="1:51">
      <c r="A919" s="19">
        <v>43662</v>
      </c>
      <c r="B919" t="s">
        <v>62</v>
      </c>
      <c r="C919" s="19">
        <v>43963</v>
      </c>
      <c r="D919">
        <v>29</v>
      </c>
      <c r="E919">
        <v>38.200000000000003</v>
      </c>
      <c r="F919">
        <v>0</v>
      </c>
      <c r="G919">
        <v>2.9</v>
      </c>
      <c r="H919">
        <v>6.5</v>
      </c>
      <c r="I919">
        <v>0</v>
      </c>
      <c r="J919">
        <v>14.1</v>
      </c>
      <c r="K919">
        <v>1.4</v>
      </c>
      <c r="L919">
        <v>18.2</v>
      </c>
      <c r="M919">
        <v>0.6</v>
      </c>
      <c r="N919">
        <v>46</v>
      </c>
      <c r="O919">
        <v>0</v>
      </c>
      <c r="P919">
        <v>4.4000000000000004</v>
      </c>
      <c r="Q919">
        <v>6.4</v>
      </c>
      <c r="R919">
        <v>3.5</v>
      </c>
      <c r="S919">
        <v>11.2</v>
      </c>
      <c r="T919">
        <v>4.0999999999999996</v>
      </c>
      <c r="U919">
        <v>15.5</v>
      </c>
      <c r="V919">
        <v>3.7</v>
      </c>
      <c r="W919">
        <v>18</v>
      </c>
      <c r="X919">
        <v>0</v>
      </c>
      <c r="Y919">
        <v>0</v>
      </c>
      <c r="Z919">
        <v>0</v>
      </c>
      <c r="AA919">
        <v>0</v>
      </c>
      <c r="AB919">
        <v>3</v>
      </c>
      <c r="AC919">
        <v>0</v>
      </c>
      <c r="AD919">
        <v>8</v>
      </c>
      <c r="AE919">
        <v>0</v>
      </c>
      <c r="AY919" s="59"/>
    </row>
    <row r="920" spans="1:51">
      <c r="A920" s="19">
        <v>43662</v>
      </c>
      <c r="B920" t="s">
        <v>63</v>
      </c>
      <c r="C920" s="19">
        <v>43963</v>
      </c>
      <c r="D920">
        <v>28</v>
      </c>
      <c r="E920">
        <v>43.9</v>
      </c>
      <c r="F920">
        <v>0</v>
      </c>
      <c r="G920">
        <v>2.7</v>
      </c>
      <c r="H920">
        <v>4.7</v>
      </c>
      <c r="I920">
        <v>3.3</v>
      </c>
      <c r="J920">
        <v>13.3</v>
      </c>
      <c r="K920">
        <v>1.6</v>
      </c>
      <c r="L920">
        <v>12.1</v>
      </c>
      <c r="M920">
        <v>0.4</v>
      </c>
      <c r="N920">
        <v>55.6</v>
      </c>
      <c r="O920">
        <v>0</v>
      </c>
      <c r="P920">
        <v>4.4000000000000004</v>
      </c>
      <c r="Q920">
        <v>5.3</v>
      </c>
      <c r="R920">
        <v>4.3</v>
      </c>
      <c r="S920">
        <v>9.6</v>
      </c>
      <c r="T920">
        <v>3.9</v>
      </c>
      <c r="U920">
        <v>9.1</v>
      </c>
      <c r="V920">
        <v>3.2</v>
      </c>
      <c r="W920">
        <v>23</v>
      </c>
      <c r="X920">
        <v>0</v>
      </c>
      <c r="Y920">
        <v>0</v>
      </c>
      <c r="Z920">
        <v>0</v>
      </c>
      <c r="AA920">
        <v>0</v>
      </c>
      <c r="AB920">
        <v>3</v>
      </c>
      <c r="AC920">
        <v>0</v>
      </c>
      <c r="AD920">
        <v>2</v>
      </c>
      <c r="AE920">
        <v>0</v>
      </c>
      <c r="AY920" s="59"/>
    </row>
    <row r="921" spans="1:51">
      <c r="A921" s="19">
        <v>43662</v>
      </c>
      <c r="B921" t="s">
        <v>64</v>
      </c>
      <c r="C921" s="19">
        <v>43970</v>
      </c>
      <c r="D921">
        <v>54</v>
      </c>
      <c r="E921">
        <v>39.799999999999997</v>
      </c>
      <c r="F921">
        <v>0</v>
      </c>
      <c r="G921">
        <v>4.7</v>
      </c>
      <c r="H921">
        <v>7.4</v>
      </c>
      <c r="I921">
        <v>2.8</v>
      </c>
      <c r="J921">
        <v>14.7</v>
      </c>
      <c r="K921">
        <v>1.7</v>
      </c>
      <c r="L921">
        <v>10.4</v>
      </c>
      <c r="M921">
        <v>0.6</v>
      </c>
      <c r="N921">
        <v>49</v>
      </c>
      <c r="O921">
        <v>0</v>
      </c>
      <c r="P921">
        <v>5.5</v>
      </c>
      <c r="Q921">
        <v>6.9</v>
      </c>
      <c r="R921">
        <v>4.8</v>
      </c>
      <c r="S921">
        <v>11.6</v>
      </c>
      <c r="T921">
        <v>4.3</v>
      </c>
      <c r="U921">
        <v>8.6999999999999993</v>
      </c>
      <c r="V921">
        <v>3.8</v>
      </c>
      <c r="W921">
        <v>44</v>
      </c>
      <c r="X921">
        <v>0</v>
      </c>
      <c r="Y921">
        <v>0</v>
      </c>
      <c r="Z921">
        <v>0</v>
      </c>
      <c r="AA921">
        <v>0</v>
      </c>
      <c r="AB921">
        <v>8</v>
      </c>
      <c r="AC921">
        <v>0</v>
      </c>
      <c r="AD921">
        <v>2</v>
      </c>
      <c r="AE921">
        <v>0</v>
      </c>
      <c r="AY921" s="59"/>
    </row>
    <row r="922" spans="1:51">
      <c r="A922" s="19">
        <v>43662</v>
      </c>
      <c r="B922" t="s">
        <v>65</v>
      </c>
      <c r="C922" s="19">
        <v>43970</v>
      </c>
      <c r="D922">
        <v>61</v>
      </c>
      <c r="E922">
        <v>29.7</v>
      </c>
      <c r="F922">
        <v>0</v>
      </c>
      <c r="G922">
        <v>1.1000000000000001</v>
      </c>
      <c r="H922">
        <v>6.9</v>
      </c>
      <c r="I922">
        <v>0.5</v>
      </c>
      <c r="J922">
        <v>23.2</v>
      </c>
      <c r="K922">
        <v>0</v>
      </c>
      <c r="L922">
        <v>17.3</v>
      </c>
      <c r="M922">
        <v>6</v>
      </c>
      <c r="N922">
        <v>31.3</v>
      </c>
      <c r="O922">
        <v>0</v>
      </c>
      <c r="P922">
        <v>4.5</v>
      </c>
      <c r="Q922">
        <v>7.5</v>
      </c>
      <c r="R922">
        <v>4.4000000000000004</v>
      </c>
      <c r="S922">
        <v>22.1</v>
      </c>
      <c r="T922">
        <v>4.2</v>
      </c>
      <c r="U922">
        <v>15.4</v>
      </c>
      <c r="V922">
        <v>6.1</v>
      </c>
      <c r="W922">
        <v>26</v>
      </c>
      <c r="X922">
        <v>0</v>
      </c>
      <c r="Y922">
        <v>0</v>
      </c>
      <c r="Z922">
        <v>0</v>
      </c>
      <c r="AA922">
        <v>0</v>
      </c>
      <c r="AB922">
        <v>20</v>
      </c>
      <c r="AC922">
        <v>0</v>
      </c>
      <c r="AD922">
        <v>15</v>
      </c>
      <c r="AE922">
        <v>0</v>
      </c>
      <c r="AY922" s="59"/>
    </row>
    <row r="923" spans="1:51">
      <c r="A923" s="19">
        <v>43662</v>
      </c>
      <c r="B923" t="s">
        <v>143</v>
      </c>
      <c r="C923" s="19">
        <v>43984</v>
      </c>
      <c r="D923">
        <v>20</v>
      </c>
      <c r="E923">
        <v>32</v>
      </c>
      <c r="F923">
        <v>0</v>
      </c>
      <c r="G923">
        <v>7.3</v>
      </c>
      <c r="H923">
        <v>7.9</v>
      </c>
      <c r="I923">
        <v>1.4</v>
      </c>
      <c r="J923">
        <v>17.899999999999999</v>
      </c>
      <c r="K923">
        <v>0</v>
      </c>
      <c r="L923">
        <v>15.3</v>
      </c>
      <c r="M923">
        <v>2.8</v>
      </c>
      <c r="N923">
        <v>35.299999999999997</v>
      </c>
      <c r="O923">
        <v>0</v>
      </c>
      <c r="P923">
        <v>7.6</v>
      </c>
      <c r="Q923">
        <v>8.3000000000000007</v>
      </c>
      <c r="R923">
        <v>4.7</v>
      </c>
      <c r="S923">
        <v>16.3</v>
      </c>
      <c r="T923">
        <v>4.0999999999999996</v>
      </c>
      <c r="U923">
        <v>13.8</v>
      </c>
      <c r="V923">
        <v>5</v>
      </c>
      <c r="W923">
        <v>10</v>
      </c>
      <c r="X923">
        <v>0</v>
      </c>
      <c r="Y923">
        <v>0</v>
      </c>
      <c r="Z923">
        <v>0</v>
      </c>
      <c r="AA923">
        <v>0</v>
      </c>
      <c r="AB923">
        <v>5</v>
      </c>
      <c r="AC923">
        <v>0</v>
      </c>
      <c r="AD923">
        <v>5</v>
      </c>
      <c r="AE923">
        <v>0</v>
      </c>
      <c r="AY923" s="59"/>
    </row>
    <row r="924" spans="1:51">
      <c r="A924" s="19">
        <v>43662</v>
      </c>
      <c r="B924" t="s">
        <v>67</v>
      </c>
      <c r="C924" s="19">
        <v>43984</v>
      </c>
      <c r="D924">
        <v>19</v>
      </c>
      <c r="E924">
        <v>30.9</v>
      </c>
      <c r="F924">
        <v>0</v>
      </c>
      <c r="G924">
        <v>0.8</v>
      </c>
      <c r="H924">
        <v>8.9</v>
      </c>
      <c r="I924">
        <v>2</v>
      </c>
      <c r="J924">
        <v>16.600000000000001</v>
      </c>
      <c r="K924">
        <v>2.4</v>
      </c>
      <c r="L924">
        <v>17.8</v>
      </c>
      <c r="M924">
        <v>1.2</v>
      </c>
      <c r="N924">
        <v>33.6</v>
      </c>
      <c r="O924">
        <v>0</v>
      </c>
      <c r="P924">
        <v>4.5999999999999996</v>
      </c>
      <c r="Q924">
        <v>9.1999999999999993</v>
      </c>
      <c r="R924">
        <v>5</v>
      </c>
      <c r="S924">
        <v>15.2</v>
      </c>
      <c r="T924">
        <v>5</v>
      </c>
      <c r="U924">
        <v>16</v>
      </c>
      <c r="V924">
        <v>4.7</v>
      </c>
      <c r="W924">
        <v>9</v>
      </c>
      <c r="X924">
        <v>0</v>
      </c>
      <c r="Y924">
        <v>0</v>
      </c>
      <c r="Z924">
        <v>0</v>
      </c>
      <c r="AA924">
        <v>0</v>
      </c>
      <c r="AB924">
        <v>5</v>
      </c>
      <c r="AC924">
        <v>0</v>
      </c>
      <c r="AD924">
        <v>5</v>
      </c>
      <c r="AE924">
        <v>0</v>
      </c>
      <c r="AY924" s="59"/>
    </row>
    <row r="925" spans="1:51">
      <c r="A925" s="19">
        <v>43662</v>
      </c>
      <c r="B925" t="s">
        <v>68</v>
      </c>
      <c r="C925" s="19">
        <v>43984</v>
      </c>
      <c r="D925">
        <v>126</v>
      </c>
      <c r="E925">
        <v>27</v>
      </c>
      <c r="F925">
        <v>0</v>
      </c>
      <c r="G925">
        <v>10.8</v>
      </c>
      <c r="H925">
        <v>7.4</v>
      </c>
      <c r="I925">
        <v>0</v>
      </c>
      <c r="J925">
        <v>21.1</v>
      </c>
      <c r="K925">
        <v>0</v>
      </c>
      <c r="L925">
        <v>14.1</v>
      </c>
      <c r="M925">
        <v>4.0999999999999996</v>
      </c>
      <c r="N925">
        <v>28.5</v>
      </c>
      <c r="O925">
        <v>0</v>
      </c>
      <c r="P925">
        <v>10.5</v>
      </c>
      <c r="Q925">
        <v>8.1</v>
      </c>
      <c r="R925">
        <v>4.2</v>
      </c>
      <c r="S925">
        <v>20.100000000000001</v>
      </c>
      <c r="T925">
        <v>4.5</v>
      </c>
      <c r="U925">
        <v>13.2</v>
      </c>
      <c r="V925">
        <v>5.9</v>
      </c>
      <c r="W925">
        <v>59</v>
      </c>
      <c r="X925">
        <v>0</v>
      </c>
      <c r="Y925">
        <v>5</v>
      </c>
      <c r="Z925">
        <v>1</v>
      </c>
      <c r="AA925">
        <v>0</v>
      </c>
      <c r="AB925">
        <v>46</v>
      </c>
      <c r="AC925">
        <v>0</v>
      </c>
      <c r="AD925">
        <v>15</v>
      </c>
      <c r="AE925">
        <v>0</v>
      </c>
      <c r="AY925" s="59"/>
    </row>
    <row r="926" spans="1:51">
      <c r="A926" s="19">
        <v>43662</v>
      </c>
      <c r="B926" t="s">
        <v>69</v>
      </c>
      <c r="C926" s="19">
        <v>43984</v>
      </c>
      <c r="D926">
        <v>34</v>
      </c>
      <c r="E926">
        <v>31</v>
      </c>
      <c r="F926">
        <v>0</v>
      </c>
      <c r="G926">
        <v>1</v>
      </c>
      <c r="H926">
        <v>5.8</v>
      </c>
      <c r="I926">
        <v>0.2</v>
      </c>
      <c r="J926">
        <v>23.4</v>
      </c>
      <c r="K926">
        <v>0</v>
      </c>
      <c r="L926">
        <v>16.5</v>
      </c>
      <c r="M926">
        <v>6.3</v>
      </c>
      <c r="N926">
        <v>31.8</v>
      </c>
      <c r="O926">
        <v>0</v>
      </c>
      <c r="P926">
        <v>4.4000000000000004</v>
      </c>
      <c r="Q926">
        <v>6.6</v>
      </c>
      <c r="R926">
        <v>4.3</v>
      </c>
      <c r="S926">
        <v>22.1</v>
      </c>
      <c r="T926">
        <v>4.4000000000000004</v>
      </c>
      <c r="U926">
        <v>15.2</v>
      </c>
      <c r="V926">
        <v>6.8</v>
      </c>
      <c r="W926">
        <v>15</v>
      </c>
      <c r="X926">
        <v>0</v>
      </c>
      <c r="Y926">
        <v>0</v>
      </c>
      <c r="Z926">
        <v>0</v>
      </c>
      <c r="AA926">
        <v>0</v>
      </c>
      <c r="AB926">
        <v>11</v>
      </c>
      <c r="AC926">
        <v>0</v>
      </c>
      <c r="AD926">
        <v>8</v>
      </c>
      <c r="AE926">
        <v>0</v>
      </c>
      <c r="AY926" s="59"/>
    </row>
    <row r="927" spans="1:51">
      <c r="A927" s="19">
        <v>43662</v>
      </c>
      <c r="B927" t="s">
        <v>70</v>
      </c>
      <c r="C927" s="19">
        <v>43984</v>
      </c>
      <c r="D927">
        <v>16</v>
      </c>
      <c r="E927">
        <v>33.799999999999997</v>
      </c>
      <c r="F927">
        <v>0</v>
      </c>
      <c r="G927">
        <v>1.7</v>
      </c>
      <c r="H927">
        <v>8.3000000000000007</v>
      </c>
      <c r="I927">
        <v>2.2999999999999998</v>
      </c>
      <c r="J927">
        <v>14.5</v>
      </c>
      <c r="K927">
        <v>2.5</v>
      </c>
      <c r="L927">
        <v>16.8</v>
      </c>
      <c r="M927">
        <v>0.5</v>
      </c>
      <c r="N927">
        <v>37.9</v>
      </c>
      <c r="O927">
        <v>0</v>
      </c>
      <c r="P927">
        <v>4.5999999999999996</v>
      </c>
      <c r="Q927">
        <v>8.1999999999999993</v>
      </c>
      <c r="R927">
        <v>4.7</v>
      </c>
      <c r="S927">
        <v>12.9</v>
      </c>
      <c r="T927">
        <v>5.2</v>
      </c>
      <c r="U927">
        <v>15.5</v>
      </c>
      <c r="V927">
        <v>4.3</v>
      </c>
      <c r="W927">
        <v>9</v>
      </c>
      <c r="X927">
        <v>0</v>
      </c>
      <c r="Y927">
        <v>0</v>
      </c>
      <c r="Z927">
        <v>0</v>
      </c>
      <c r="AA927">
        <v>0</v>
      </c>
      <c r="AB927">
        <v>2</v>
      </c>
      <c r="AC927">
        <v>0</v>
      </c>
      <c r="AD927">
        <v>5</v>
      </c>
      <c r="AE927">
        <v>0</v>
      </c>
      <c r="AY927" s="59"/>
    </row>
    <row r="928" spans="1:51">
      <c r="A928" s="19">
        <v>43662</v>
      </c>
      <c r="B928" t="s">
        <v>71</v>
      </c>
      <c r="C928" s="19">
        <v>43988</v>
      </c>
      <c r="D928">
        <v>7</v>
      </c>
      <c r="E928">
        <v>35.9</v>
      </c>
      <c r="F928">
        <v>0</v>
      </c>
      <c r="G928">
        <v>1.8</v>
      </c>
      <c r="H928">
        <v>6.3</v>
      </c>
      <c r="I928">
        <v>1.5</v>
      </c>
      <c r="J928">
        <v>20.100000000000001</v>
      </c>
      <c r="K928">
        <v>0</v>
      </c>
      <c r="L928">
        <v>16.3</v>
      </c>
      <c r="M928">
        <v>1.6</v>
      </c>
      <c r="N928">
        <v>40.4</v>
      </c>
      <c r="O928">
        <v>0</v>
      </c>
      <c r="P928">
        <v>4.5999999999999996</v>
      </c>
      <c r="Q928">
        <v>6.6</v>
      </c>
      <c r="R928">
        <v>4.5999999999999996</v>
      </c>
      <c r="S928">
        <v>17</v>
      </c>
      <c r="T928">
        <v>4</v>
      </c>
      <c r="U928">
        <v>13.8</v>
      </c>
      <c r="V928">
        <v>4.3</v>
      </c>
      <c r="W928">
        <v>3</v>
      </c>
      <c r="X928">
        <v>0</v>
      </c>
      <c r="Y928">
        <v>0</v>
      </c>
      <c r="Z928">
        <v>0</v>
      </c>
      <c r="AA928">
        <v>0</v>
      </c>
      <c r="AB928">
        <v>2</v>
      </c>
      <c r="AC928">
        <v>0</v>
      </c>
      <c r="AD928">
        <v>2</v>
      </c>
      <c r="AE928">
        <v>0</v>
      </c>
      <c r="AY928" s="59"/>
    </row>
    <row r="929" spans="1:51">
      <c r="A929" s="19">
        <v>43662</v>
      </c>
      <c r="B929" t="s">
        <v>73</v>
      </c>
      <c r="C929" s="19">
        <v>44013</v>
      </c>
      <c r="D929">
        <v>41</v>
      </c>
      <c r="E929">
        <v>34.200000000000003</v>
      </c>
      <c r="F929">
        <v>0</v>
      </c>
      <c r="G929">
        <v>2.2000000000000002</v>
      </c>
      <c r="H929">
        <v>7.5</v>
      </c>
      <c r="I929">
        <v>1.8</v>
      </c>
      <c r="J929">
        <v>18.5</v>
      </c>
      <c r="K929">
        <v>0.8</v>
      </c>
      <c r="L929">
        <v>16</v>
      </c>
      <c r="M929">
        <v>1.8</v>
      </c>
      <c r="N929">
        <v>43.6</v>
      </c>
      <c r="O929">
        <v>0</v>
      </c>
      <c r="P929">
        <v>3.1</v>
      </c>
      <c r="Q929">
        <v>7</v>
      </c>
      <c r="R929">
        <v>2.9</v>
      </c>
      <c r="S929">
        <v>18.600000000000001</v>
      </c>
      <c r="T929">
        <v>2.4</v>
      </c>
      <c r="U929">
        <v>15.6</v>
      </c>
      <c r="V929">
        <v>3.2</v>
      </c>
      <c r="W929">
        <v>1996</v>
      </c>
      <c r="X929">
        <v>0</v>
      </c>
      <c r="Y929">
        <v>5</v>
      </c>
      <c r="Z929">
        <v>60</v>
      </c>
      <c r="AA929">
        <v>7</v>
      </c>
      <c r="AB929">
        <v>1074</v>
      </c>
      <c r="AC929">
        <v>0</v>
      </c>
      <c r="AD929">
        <v>838</v>
      </c>
      <c r="AE929">
        <v>0</v>
      </c>
      <c r="AY929" s="59"/>
    </row>
    <row r="930" spans="1:51">
      <c r="A930" s="19">
        <v>43665</v>
      </c>
      <c r="B930" t="s">
        <v>15</v>
      </c>
      <c r="C930" s="19">
        <v>43864</v>
      </c>
      <c r="D930">
        <v>41</v>
      </c>
      <c r="E930">
        <v>27.7</v>
      </c>
      <c r="F930">
        <v>0</v>
      </c>
      <c r="G930">
        <v>1.9</v>
      </c>
      <c r="H930">
        <v>12.7</v>
      </c>
      <c r="I930">
        <v>3.1</v>
      </c>
      <c r="J930">
        <v>17.600000000000001</v>
      </c>
      <c r="K930">
        <v>2</v>
      </c>
      <c r="L930">
        <v>18.5</v>
      </c>
      <c r="M930">
        <v>1.1000000000000001</v>
      </c>
      <c r="N930">
        <v>35.1</v>
      </c>
      <c r="O930">
        <v>0</v>
      </c>
      <c r="P930">
        <v>3.9</v>
      </c>
      <c r="Q930">
        <v>10.8</v>
      </c>
      <c r="R930">
        <v>4</v>
      </c>
      <c r="S930">
        <v>16.399999999999999</v>
      </c>
      <c r="T930">
        <v>3.9</v>
      </c>
      <c r="U930">
        <v>18.2</v>
      </c>
      <c r="V930">
        <v>3.9</v>
      </c>
      <c r="W930">
        <v>16</v>
      </c>
      <c r="X930">
        <v>0</v>
      </c>
      <c r="Y930">
        <v>0</v>
      </c>
      <c r="Z930">
        <v>3</v>
      </c>
      <c r="AA930">
        <v>0</v>
      </c>
      <c r="AB930">
        <v>10</v>
      </c>
      <c r="AC930">
        <v>0</v>
      </c>
      <c r="AD930">
        <v>11</v>
      </c>
      <c r="AE930">
        <v>0</v>
      </c>
      <c r="AY930" s="59"/>
    </row>
    <row r="931" spans="1:51">
      <c r="A931" s="19">
        <v>43665</v>
      </c>
      <c r="B931" t="s">
        <v>16</v>
      </c>
      <c r="C931" s="19">
        <v>43872</v>
      </c>
      <c r="D931">
        <v>24</v>
      </c>
      <c r="E931">
        <v>30</v>
      </c>
      <c r="F931">
        <v>0</v>
      </c>
      <c r="G931">
        <v>2</v>
      </c>
      <c r="H931">
        <v>10.7</v>
      </c>
      <c r="I931">
        <v>1.5</v>
      </c>
      <c r="J931">
        <v>19.3</v>
      </c>
      <c r="K931">
        <v>0.5</v>
      </c>
      <c r="L931">
        <v>18.899999999999999</v>
      </c>
      <c r="M931">
        <v>1.8</v>
      </c>
      <c r="N931">
        <v>38.799999999999997</v>
      </c>
      <c r="O931">
        <v>0</v>
      </c>
      <c r="P931">
        <v>3.8</v>
      </c>
      <c r="Q931">
        <v>8.5</v>
      </c>
      <c r="R931">
        <v>3.5</v>
      </c>
      <c r="S931">
        <v>17.5</v>
      </c>
      <c r="T931">
        <v>2.9</v>
      </c>
      <c r="U931">
        <v>17.5</v>
      </c>
      <c r="V931">
        <v>3.9</v>
      </c>
      <c r="W931">
        <v>10</v>
      </c>
      <c r="X931">
        <v>0</v>
      </c>
      <c r="Y931">
        <v>0</v>
      </c>
      <c r="Z931">
        <v>1</v>
      </c>
      <c r="AA931">
        <v>0</v>
      </c>
      <c r="AB931">
        <v>7</v>
      </c>
      <c r="AC931">
        <v>0</v>
      </c>
      <c r="AD931">
        <v>6</v>
      </c>
      <c r="AE931">
        <v>0</v>
      </c>
      <c r="AY931" s="59"/>
    </row>
    <row r="932" spans="1:51">
      <c r="A932" s="19">
        <v>43665</v>
      </c>
      <c r="B932" t="s">
        <v>17</v>
      </c>
      <c r="C932" s="19">
        <v>43883</v>
      </c>
      <c r="D932">
        <v>36</v>
      </c>
      <c r="E932">
        <v>32.5</v>
      </c>
      <c r="F932">
        <v>0</v>
      </c>
      <c r="G932">
        <v>1.3</v>
      </c>
      <c r="H932">
        <v>7</v>
      </c>
      <c r="I932">
        <v>1</v>
      </c>
      <c r="J932">
        <v>17.399999999999999</v>
      </c>
      <c r="K932">
        <v>1</v>
      </c>
      <c r="L932">
        <v>20.2</v>
      </c>
      <c r="M932">
        <v>3</v>
      </c>
      <c r="N932">
        <v>42.5</v>
      </c>
      <c r="O932">
        <v>0</v>
      </c>
      <c r="P932">
        <v>3.6</v>
      </c>
      <c r="Q932">
        <v>5.8</v>
      </c>
      <c r="R932">
        <v>3.2</v>
      </c>
      <c r="S932">
        <v>14.6</v>
      </c>
      <c r="T932">
        <v>3.3</v>
      </c>
      <c r="U932">
        <v>18.7</v>
      </c>
      <c r="V932">
        <v>4</v>
      </c>
      <c r="W932">
        <v>17</v>
      </c>
      <c r="X932">
        <v>0</v>
      </c>
      <c r="Y932">
        <v>0</v>
      </c>
      <c r="Z932">
        <v>0</v>
      </c>
      <c r="AA932">
        <v>0</v>
      </c>
      <c r="AB932">
        <v>9</v>
      </c>
      <c r="AC932">
        <v>0</v>
      </c>
      <c r="AD932">
        <v>10</v>
      </c>
      <c r="AE932">
        <v>0</v>
      </c>
      <c r="AY932" s="59"/>
    </row>
    <row r="933" spans="1:51">
      <c r="A933" s="19">
        <v>43665</v>
      </c>
      <c r="B933" t="s">
        <v>18</v>
      </c>
      <c r="C933" s="19">
        <v>43890</v>
      </c>
      <c r="D933">
        <v>54</v>
      </c>
      <c r="E933">
        <v>43</v>
      </c>
      <c r="F933">
        <v>0</v>
      </c>
      <c r="G933">
        <v>3.5</v>
      </c>
      <c r="H933">
        <v>3.7</v>
      </c>
      <c r="I933">
        <v>0.5</v>
      </c>
      <c r="J933">
        <v>16.600000000000001</v>
      </c>
      <c r="K933">
        <v>2.6</v>
      </c>
      <c r="L933">
        <v>11.1</v>
      </c>
      <c r="M933">
        <v>1.1000000000000001</v>
      </c>
      <c r="N933">
        <v>63.2</v>
      </c>
      <c r="O933">
        <v>0</v>
      </c>
      <c r="P933">
        <v>3.3</v>
      </c>
      <c r="Q933">
        <v>3.4</v>
      </c>
      <c r="R933">
        <v>2.2999999999999998</v>
      </c>
      <c r="S933">
        <v>11</v>
      </c>
      <c r="T933">
        <v>3.1</v>
      </c>
      <c r="U933">
        <v>7</v>
      </c>
      <c r="V933">
        <v>2.8</v>
      </c>
      <c r="W933">
        <v>38</v>
      </c>
      <c r="X933">
        <v>0</v>
      </c>
      <c r="Y933">
        <v>0</v>
      </c>
      <c r="Z933">
        <v>0</v>
      </c>
      <c r="AA933">
        <v>0</v>
      </c>
      <c r="AB933">
        <v>14</v>
      </c>
      <c r="AC933">
        <v>0</v>
      </c>
      <c r="AD933">
        <v>2</v>
      </c>
      <c r="AE933">
        <v>0</v>
      </c>
      <c r="AY933" s="59"/>
    </row>
    <row r="934" spans="1:51">
      <c r="A934" s="19">
        <v>43665</v>
      </c>
      <c r="B934" t="s">
        <v>19</v>
      </c>
      <c r="C934" s="19">
        <v>43893</v>
      </c>
      <c r="D934">
        <v>52</v>
      </c>
      <c r="E934">
        <v>43</v>
      </c>
      <c r="F934">
        <v>0</v>
      </c>
      <c r="G934">
        <v>3.9</v>
      </c>
      <c r="H934">
        <v>5.0999999999999996</v>
      </c>
      <c r="I934">
        <v>1.9</v>
      </c>
      <c r="J934">
        <v>14.5</v>
      </c>
      <c r="K934">
        <v>1.9</v>
      </c>
      <c r="L934">
        <v>12.1</v>
      </c>
      <c r="M934">
        <v>0.7</v>
      </c>
      <c r="N934">
        <v>62.6</v>
      </c>
      <c r="O934">
        <v>0</v>
      </c>
      <c r="P934">
        <v>3.9</v>
      </c>
      <c r="Q934">
        <v>4.0999999999999996</v>
      </c>
      <c r="R934">
        <v>3.1</v>
      </c>
      <c r="S934">
        <v>9.1999999999999993</v>
      </c>
      <c r="T934">
        <v>3</v>
      </c>
      <c r="U934">
        <v>8</v>
      </c>
      <c r="V934">
        <v>2.6</v>
      </c>
      <c r="W934">
        <v>42</v>
      </c>
      <c r="X934">
        <v>0</v>
      </c>
      <c r="Y934">
        <v>0</v>
      </c>
      <c r="Z934">
        <v>0</v>
      </c>
      <c r="AA934">
        <v>0</v>
      </c>
      <c r="AB934">
        <v>7</v>
      </c>
      <c r="AC934">
        <v>0</v>
      </c>
      <c r="AD934">
        <v>3</v>
      </c>
      <c r="AE934">
        <v>0</v>
      </c>
      <c r="AY934" s="59"/>
    </row>
    <row r="935" spans="1:51">
      <c r="A935" s="19">
        <v>43665</v>
      </c>
      <c r="B935" t="s">
        <v>20</v>
      </c>
      <c r="C935" s="19">
        <v>43893</v>
      </c>
      <c r="D935">
        <v>6</v>
      </c>
      <c r="E935">
        <v>35.1</v>
      </c>
      <c r="F935">
        <v>0</v>
      </c>
      <c r="G935">
        <v>1.9</v>
      </c>
      <c r="H935">
        <v>6.4</v>
      </c>
      <c r="I935">
        <v>1.5</v>
      </c>
      <c r="J935">
        <v>19.7</v>
      </c>
      <c r="K935">
        <v>1.3</v>
      </c>
      <c r="L935">
        <v>15.8</v>
      </c>
      <c r="M935">
        <v>1.6</v>
      </c>
      <c r="N935">
        <v>46.9</v>
      </c>
      <c r="O935">
        <v>0</v>
      </c>
      <c r="P935">
        <v>3.7</v>
      </c>
      <c r="Q935">
        <v>5.4</v>
      </c>
      <c r="R935">
        <v>3.5</v>
      </c>
      <c r="S935">
        <v>17.100000000000001</v>
      </c>
      <c r="T935">
        <v>3.2</v>
      </c>
      <c r="U935">
        <v>12.5</v>
      </c>
      <c r="V935">
        <v>4</v>
      </c>
      <c r="W935">
        <v>3</v>
      </c>
      <c r="X935">
        <v>0</v>
      </c>
      <c r="Y935">
        <v>0</v>
      </c>
      <c r="Z935">
        <v>0</v>
      </c>
      <c r="AA935">
        <v>0</v>
      </c>
      <c r="AB935">
        <v>2</v>
      </c>
      <c r="AC935">
        <v>0</v>
      </c>
      <c r="AD935">
        <v>1</v>
      </c>
      <c r="AE935">
        <v>0</v>
      </c>
      <c r="AY935" s="59"/>
    </row>
    <row r="936" spans="1:51">
      <c r="A936" s="19">
        <v>43665</v>
      </c>
      <c r="B936" t="s">
        <v>21</v>
      </c>
      <c r="C936" s="19">
        <v>43893</v>
      </c>
      <c r="D936">
        <v>31</v>
      </c>
      <c r="E936">
        <v>39.299999999999997</v>
      </c>
      <c r="F936">
        <v>0</v>
      </c>
      <c r="G936">
        <v>3.3</v>
      </c>
      <c r="H936">
        <v>6.5</v>
      </c>
      <c r="I936">
        <v>2.7</v>
      </c>
      <c r="J936">
        <v>15.3</v>
      </c>
      <c r="K936">
        <v>2.9</v>
      </c>
      <c r="L936">
        <v>11.6</v>
      </c>
      <c r="M936">
        <v>0.2</v>
      </c>
      <c r="N936">
        <v>56.6</v>
      </c>
      <c r="O936">
        <v>0</v>
      </c>
      <c r="P936">
        <v>4</v>
      </c>
      <c r="Q936">
        <v>5.3</v>
      </c>
      <c r="R936">
        <v>3.4</v>
      </c>
      <c r="S936">
        <v>11.4</v>
      </c>
      <c r="T936">
        <v>3.6</v>
      </c>
      <c r="U936">
        <v>8.1999999999999993</v>
      </c>
      <c r="V936">
        <v>3</v>
      </c>
      <c r="W936">
        <v>21</v>
      </c>
      <c r="X936">
        <v>0</v>
      </c>
      <c r="Y936">
        <v>0</v>
      </c>
      <c r="Z936">
        <v>0</v>
      </c>
      <c r="AA936">
        <v>0</v>
      </c>
      <c r="AB936">
        <v>8</v>
      </c>
      <c r="AC936">
        <v>0</v>
      </c>
      <c r="AD936">
        <v>2</v>
      </c>
      <c r="AE936">
        <v>0</v>
      </c>
      <c r="AY936" s="59"/>
    </row>
    <row r="937" spans="1:51">
      <c r="A937" s="19">
        <v>43665</v>
      </c>
      <c r="B937" t="s">
        <v>22</v>
      </c>
      <c r="C937" s="19">
        <v>43893</v>
      </c>
      <c r="D937">
        <v>416</v>
      </c>
      <c r="E937">
        <v>26.8</v>
      </c>
      <c r="F937">
        <v>0</v>
      </c>
      <c r="G937">
        <v>1.2</v>
      </c>
      <c r="H937">
        <v>7.2</v>
      </c>
      <c r="I937">
        <v>0.7</v>
      </c>
      <c r="J937">
        <v>22.2</v>
      </c>
      <c r="K937">
        <v>0</v>
      </c>
      <c r="L937">
        <v>23.4</v>
      </c>
      <c r="M937">
        <v>2.2999999999999998</v>
      </c>
      <c r="N937">
        <v>30.5</v>
      </c>
      <c r="O937">
        <v>0</v>
      </c>
      <c r="P937">
        <v>3.5</v>
      </c>
      <c r="Q937">
        <v>6.4</v>
      </c>
      <c r="R937">
        <v>3.4</v>
      </c>
      <c r="S937">
        <v>21.7</v>
      </c>
      <c r="T937">
        <v>3</v>
      </c>
      <c r="U937">
        <v>23.3</v>
      </c>
      <c r="V937">
        <v>4.2</v>
      </c>
      <c r="W937">
        <v>153</v>
      </c>
      <c r="X937">
        <v>0</v>
      </c>
      <c r="Y937">
        <v>0</v>
      </c>
      <c r="Z937">
        <v>3</v>
      </c>
      <c r="AA937">
        <v>0</v>
      </c>
      <c r="AB937">
        <v>127</v>
      </c>
      <c r="AC937">
        <v>0</v>
      </c>
      <c r="AD937">
        <v>133</v>
      </c>
      <c r="AE937">
        <v>0</v>
      </c>
      <c r="AY937" s="59"/>
    </row>
    <row r="938" spans="1:51">
      <c r="A938" s="19">
        <v>43665</v>
      </c>
      <c r="B938" t="s">
        <v>23</v>
      </c>
      <c r="C938" s="19">
        <v>43893</v>
      </c>
      <c r="D938">
        <v>67</v>
      </c>
      <c r="E938">
        <v>29.2</v>
      </c>
      <c r="F938">
        <v>0</v>
      </c>
      <c r="G938">
        <v>0.6</v>
      </c>
      <c r="H938">
        <v>6.3</v>
      </c>
      <c r="I938">
        <v>2</v>
      </c>
      <c r="J938">
        <v>22.5</v>
      </c>
      <c r="K938">
        <v>0.7</v>
      </c>
      <c r="L938">
        <v>17</v>
      </c>
      <c r="M938">
        <v>5.7</v>
      </c>
      <c r="N938">
        <v>35.6</v>
      </c>
      <c r="O938">
        <v>0</v>
      </c>
      <c r="P938">
        <v>3.3</v>
      </c>
      <c r="Q938">
        <v>6</v>
      </c>
      <c r="R938">
        <v>4</v>
      </c>
      <c r="S938">
        <v>22.5</v>
      </c>
      <c r="T938">
        <v>3.5</v>
      </c>
      <c r="U938">
        <v>15.3</v>
      </c>
      <c r="V938">
        <v>5.8</v>
      </c>
      <c r="W938">
        <v>28</v>
      </c>
      <c r="X938">
        <v>0</v>
      </c>
      <c r="Y938">
        <v>0</v>
      </c>
      <c r="Z938">
        <v>0</v>
      </c>
      <c r="AA938">
        <v>0</v>
      </c>
      <c r="AB938">
        <v>22</v>
      </c>
      <c r="AC938">
        <v>0</v>
      </c>
      <c r="AD938">
        <v>17</v>
      </c>
      <c r="AE938">
        <v>0</v>
      </c>
      <c r="AY938" s="59"/>
    </row>
    <row r="939" spans="1:51">
      <c r="A939" s="19">
        <v>43665</v>
      </c>
      <c r="B939" t="s">
        <v>24</v>
      </c>
      <c r="C939" s="19">
        <v>43893</v>
      </c>
      <c r="D939">
        <v>13</v>
      </c>
      <c r="E939">
        <v>35.1</v>
      </c>
      <c r="F939">
        <v>0</v>
      </c>
      <c r="G939">
        <v>1.9</v>
      </c>
      <c r="H939">
        <v>6.4</v>
      </c>
      <c r="I939">
        <v>1.5</v>
      </c>
      <c r="J939">
        <v>19.7</v>
      </c>
      <c r="K939">
        <v>1.3</v>
      </c>
      <c r="L939">
        <v>15.8</v>
      </c>
      <c r="M939">
        <v>1.6</v>
      </c>
      <c r="N939">
        <v>47.3</v>
      </c>
      <c r="O939">
        <v>0</v>
      </c>
      <c r="P939">
        <v>3.6</v>
      </c>
      <c r="Q939">
        <v>5.6</v>
      </c>
      <c r="R939">
        <v>3.3</v>
      </c>
      <c r="S939">
        <v>16.899999999999999</v>
      </c>
      <c r="T939">
        <v>3.2</v>
      </c>
      <c r="U939">
        <v>12.5</v>
      </c>
      <c r="V939">
        <v>3.5</v>
      </c>
      <c r="W939">
        <v>6</v>
      </c>
      <c r="X939">
        <v>0</v>
      </c>
      <c r="Y939">
        <v>0</v>
      </c>
      <c r="Z939">
        <v>0</v>
      </c>
      <c r="AA939">
        <v>0</v>
      </c>
      <c r="AB939">
        <v>4</v>
      </c>
      <c r="AC939">
        <v>0</v>
      </c>
      <c r="AD939">
        <v>3</v>
      </c>
      <c r="AE939">
        <v>0</v>
      </c>
      <c r="AY939" s="59"/>
    </row>
    <row r="940" spans="1:51">
      <c r="A940" s="19">
        <v>43665</v>
      </c>
      <c r="B940" t="s">
        <v>25</v>
      </c>
      <c r="C940" s="19">
        <v>43893</v>
      </c>
      <c r="D940">
        <v>24</v>
      </c>
      <c r="E940">
        <v>25.8</v>
      </c>
      <c r="F940">
        <v>0</v>
      </c>
      <c r="G940">
        <v>2.2999999999999998</v>
      </c>
      <c r="H940">
        <v>8.9</v>
      </c>
      <c r="I940">
        <v>1.1000000000000001</v>
      </c>
      <c r="J940">
        <v>20.2</v>
      </c>
      <c r="K940">
        <v>2.9</v>
      </c>
      <c r="L940">
        <v>18.399999999999999</v>
      </c>
      <c r="M940">
        <v>3.7</v>
      </c>
      <c r="N940">
        <v>30.4</v>
      </c>
      <c r="O940">
        <v>0</v>
      </c>
      <c r="P940">
        <v>4.5</v>
      </c>
      <c r="Q940">
        <v>8.5</v>
      </c>
      <c r="R940">
        <v>3.8</v>
      </c>
      <c r="S940">
        <v>20.8</v>
      </c>
      <c r="T940">
        <v>4.5999999999999996</v>
      </c>
      <c r="U940">
        <v>17.8</v>
      </c>
      <c r="V940">
        <v>5.0999999999999996</v>
      </c>
      <c r="W940">
        <v>10</v>
      </c>
      <c r="X940">
        <v>0</v>
      </c>
      <c r="Y940">
        <v>0</v>
      </c>
      <c r="Z940">
        <v>0</v>
      </c>
      <c r="AA940">
        <v>0</v>
      </c>
      <c r="AB940">
        <v>8</v>
      </c>
      <c r="AC940">
        <v>0</v>
      </c>
      <c r="AD940">
        <v>7</v>
      </c>
      <c r="AE940">
        <v>0</v>
      </c>
      <c r="AY940" s="59"/>
    </row>
    <row r="941" spans="1:51">
      <c r="A941" s="19">
        <v>43665</v>
      </c>
      <c r="B941" t="s">
        <v>26</v>
      </c>
      <c r="C941" s="19">
        <v>43893</v>
      </c>
      <c r="D941">
        <v>91</v>
      </c>
      <c r="E941">
        <v>27.5</v>
      </c>
      <c r="F941">
        <v>0</v>
      </c>
      <c r="G941">
        <v>1.9</v>
      </c>
      <c r="H941">
        <v>12.3</v>
      </c>
      <c r="I941">
        <v>0.7</v>
      </c>
      <c r="J941">
        <v>16.8</v>
      </c>
      <c r="K941">
        <v>0.9</v>
      </c>
      <c r="L941">
        <v>23</v>
      </c>
      <c r="M941">
        <v>1.6</v>
      </c>
      <c r="N941">
        <v>32.5</v>
      </c>
      <c r="O941">
        <v>0</v>
      </c>
      <c r="P941">
        <v>4.4000000000000004</v>
      </c>
      <c r="Q941">
        <v>10.4</v>
      </c>
      <c r="R941">
        <v>3.5</v>
      </c>
      <c r="S941">
        <v>14.7</v>
      </c>
      <c r="T941">
        <v>3.5</v>
      </c>
      <c r="U941">
        <v>23.2</v>
      </c>
      <c r="V941">
        <v>3.9</v>
      </c>
      <c r="W941">
        <v>35</v>
      </c>
      <c r="X941">
        <v>0</v>
      </c>
      <c r="Y941">
        <v>0</v>
      </c>
      <c r="Z941">
        <v>6</v>
      </c>
      <c r="AA941">
        <v>0</v>
      </c>
      <c r="AB941">
        <v>21</v>
      </c>
      <c r="AC941">
        <v>0</v>
      </c>
      <c r="AD941">
        <v>29</v>
      </c>
      <c r="AE941">
        <v>0</v>
      </c>
      <c r="AY941" s="59"/>
    </row>
    <row r="942" spans="1:51">
      <c r="A942" s="19">
        <v>43665</v>
      </c>
      <c r="B942" t="s">
        <v>27</v>
      </c>
      <c r="C942" s="19">
        <v>43893</v>
      </c>
      <c r="D942">
        <v>75</v>
      </c>
      <c r="E942">
        <v>24.8</v>
      </c>
      <c r="F942">
        <v>0</v>
      </c>
      <c r="G942">
        <v>0.6</v>
      </c>
      <c r="H942">
        <v>9.3000000000000007</v>
      </c>
      <c r="I942">
        <v>13</v>
      </c>
      <c r="J942">
        <v>17.8</v>
      </c>
      <c r="K942">
        <v>0.4</v>
      </c>
      <c r="L942">
        <v>17.5</v>
      </c>
      <c r="M942">
        <v>1.1000000000000001</v>
      </c>
      <c r="N942">
        <v>29.5</v>
      </c>
      <c r="O942">
        <v>0</v>
      </c>
      <c r="P942">
        <v>3.8</v>
      </c>
      <c r="Q942">
        <v>8.3000000000000007</v>
      </c>
      <c r="R942">
        <v>12.1</v>
      </c>
      <c r="S942">
        <v>16.8</v>
      </c>
      <c r="T942">
        <v>3.8</v>
      </c>
      <c r="U942">
        <v>17.399999999999999</v>
      </c>
      <c r="V942">
        <v>4.0999999999999996</v>
      </c>
      <c r="W942">
        <v>28</v>
      </c>
      <c r="X942">
        <v>0</v>
      </c>
      <c r="Y942">
        <v>0</v>
      </c>
      <c r="Z942">
        <v>2</v>
      </c>
      <c r="AA942">
        <v>6</v>
      </c>
      <c r="AB942">
        <v>20</v>
      </c>
      <c r="AC942">
        <v>0</v>
      </c>
      <c r="AD942">
        <v>20</v>
      </c>
      <c r="AE942">
        <v>0</v>
      </c>
      <c r="AY942" s="59"/>
    </row>
    <row r="943" spans="1:51">
      <c r="A943" s="19">
        <v>43665</v>
      </c>
      <c r="B943" t="s">
        <v>28</v>
      </c>
      <c r="C943" s="19">
        <v>43893</v>
      </c>
      <c r="D943">
        <v>110</v>
      </c>
      <c r="E943">
        <v>34.700000000000003</v>
      </c>
      <c r="F943">
        <v>0</v>
      </c>
      <c r="G943">
        <v>1.1000000000000001</v>
      </c>
      <c r="H943">
        <v>6.5</v>
      </c>
      <c r="I943">
        <v>1.6</v>
      </c>
      <c r="J943">
        <v>19.3</v>
      </c>
      <c r="K943">
        <v>2.6</v>
      </c>
      <c r="L943">
        <v>15.9</v>
      </c>
      <c r="M943">
        <v>1</v>
      </c>
      <c r="N943">
        <v>46.6</v>
      </c>
      <c r="O943">
        <v>0</v>
      </c>
      <c r="P943">
        <v>3.5</v>
      </c>
      <c r="Q943">
        <v>5.5</v>
      </c>
      <c r="R943">
        <v>3.2</v>
      </c>
      <c r="S943">
        <v>16.8</v>
      </c>
      <c r="T943">
        <v>3.9</v>
      </c>
      <c r="U943">
        <v>12.7</v>
      </c>
      <c r="V943">
        <v>3.7</v>
      </c>
      <c r="W943">
        <v>54</v>
      </c>
      <c r="X943">
        <v>0</v>
      </c>
      <c r="Y943">
        <v>0</v>
      </c>
      <c r="Z943">
        <v>1</v>
      </c>
      <c r="AA943">
        <v>0</v>
      </c>
      <c r="AB943">
        <v>30</v>
      </c>
      <c r="AC943">
        <v>0</v>
      </c>
      <c r="AD943">
        <v>25</v>
      </c>
      <c r="AE943">
        <v>0</v>
      </c>
      <c r="AY943" s="59"/>
    </row>
    <row r="944" spans="1:51">
      <c r="A944" s="19">
        <v>43665</v>
      </c>
      <c r="B944" t="s">
        <v>29</v>
      </c>
      <c r="C944" s="19">
        <v>43893</v>
      </c>
      <c r="D944">
        <v>37</v>
      </c>
      <c r="E944">
        <v>40.4</v>
      </c>
      <c r="F944">
        <v>0</v>
      </c>
      <c r="G944">
        <v>2.8</v>
      </c>
      <c r="H944">
        <v>4.2</v>
      </c>
      <c r="I944">
        <v>2.2999999999999998</v>
      </c>
      <c r="J944">
        <v>16.3</v>
      </c>
      <c r="K944">
        <v>3.2</v>
      </c>
      <c r="L944">
        <v>12.2</v>
      </c>
      <c r="M944">
        <v>0.2</v>
      </c>
      <c r="N944">
        <v>57.7</v>
      </c>
      <c r="O944">
        <v>0</v>
      </c>
      <c r="P944">
        <v>3.5</v>
      </c>
      <c r="Q944">
        <v>4.0999999999999996</v>
      </c>
      <c r="R944">
        <v>3.5</v>
      </c>
      <c r="S944">
        <v>11.7</v>
      </c>
      <c r="T944">
        <v>3.8</v>
      </c>
      <c r="U944">
        <v>8.5</v>
      </c>
      <c r="V944">
        <v>2.9</v>
      </c>
      <c r="W944">
        <v>25</v>
      </c>
      <c r="X944">
        <v>0</v>
      </c>
      <c r="Y944">
        <v>0</v>
      </c>
      <c r="Z944">
        <v>0</v>
      </c>
      <c r="AA944">
        <v>0</v>
      </c>
      <c r="AB944">
        <v>10</v>
      </c>
      <c r="AC944">
        <v>0</v>
      </c>
      <c r="AD944">
        <v>2</v>
      </c>
      <c r="AE944">
        <v>0</v>
      </c>
      <c r="AY944" s="59"/>
    </row>
    <row r="945" spans="1:51">
      <c r="A945" s="19">
        <v>43665</v>
      </c>
      <c r="B945" t="s">
        <v>30</v>
      </c>
      <c r="C945" s="19">
        <v>43893</v>
      </c>
      <c r="D945">
        <v>64</v>
      </c>
      <c r="E945">
        <v>39.9</v>
      </c>
      <c r="F945">
        <v>0</v>
      </c>
      <c r="G945">
        <v>2.9</v>
      </c>
      <c r="H945">
        <v>6.8</v>
      </c>
      <c r="I945">
        <v>2.5</v>
      </c>
      <c r="J945">
        <v>15.3</v>
      </c>
      <c r="K945">
        <v>2.2000000000000002</v>
      </c>
      <c r="L945">
        <v>12.9</v>
      </c>
      <c r="M945">
        <v>0.4</v>
      </c>
      <c r="N945">
        <v>57.2</v>
      </c>
      <c r="O945">
        <v>0</v>
      </c>
      <c r="P945">
        <v>3.6</v>
      </c>
      <c r="Q945">
        <v>5.3</v>
      </c>
      <c r="R945">
        <v>3.7</v>
      </c>
      <c r="S945">
        <v>11</v>
      </c>
      <c r="T945">
        <v>3.2</v>
      </c>
      <c r="U945">
        <v>9</v>
      </c>
      <c r="V945">
        <v>2.9</v>
      </c>
      <c r="W945">
        <v>43</v>
      </c>
      <c r="X945">
        <v>0</v>
      </c>
      <c r="Y945">
        <v>0</v>
      </c>
      <c r="Z945">
        <v>0</v>
      </c>
      <c r="AA945">
        <v>0</v>
      </c>
      <c r="AB945">
        <v>16</v>
      </c>
      <c r="AC945">
        <v>0</v>
      </c>
      <c r="AD945">
        <v>5</v>
      </c>
      <c r="AE945">
        <v>0</v>
      </c>
      <c r="AY945" s="59"/>
    </row>
    <row r="946" spans="1:51">
      <c r="A946" s="19">
        <v>43665</v>
      </c>
      <c r="B946" t="s">
        <v>31</v>
      </c>
      <c r="C946" s="19">
        <v>43893</v>
      </c>
      <c r="D946">
        <v>228</v>
      </c>
      <c r="E946">
        <v>35.4</v>
      </c>
      <c r="F946">
        <v>0</v>
      </c>
      <c r="G946">
        <v>0.7</v>
      </c>
      <c r="H946">
        <v>6.2</v>
      </c>
      <c r="I946">
        <v>1.3</v>
      </c>
      <c r="J946">
        <v>17.899999999999999</v>
      </c>
      <c r="K946">
        <v>0.1</v>
      </c>
      <c r="L946">
        <v>18.7</v>
      </c>
      <c r="M946">
        <v>2.2000000000000002</v>
      </c>
      <c r="N946">
        <v>47.1</v>
      </c>
      <c r="O946">
        <v>0</v>
      </c>
      <c r="P946">
        <v>3.3</v>
      </c>
      <c r="Q946">
        <v>5.5</v>
      </c>
      <c r="R946">
        <v>3.5</v>
      </c>
      <c r="S946">
        <v>14.3</v>
      </c>
      <c r="T946">
        <v>3.1</v>
      </c>
      <c r="U946">
        <v>15.2</v>
      </c>
      <c r="V946">
        <v>3.9</v>
      </c>
      <c r="W946">
        <v>112</v>
      </c>
      <c r="X946">
        <v>0</v>
      </c>
      <c r="Y946">
        <v>0</v>
      </c>
      <c r="Z946">
        <v>1</v>
      </c>
      <c r="AA946">
        <v>0</v>
      </c>
      <c r="AB946">
        <v>56</v>
      </c>
      <c r="AC946">
        <v>0</v>
      </c>
      <c r="AD946">
        <v>59</v>
      </c>
      <c r="AE946">
        <v>0</v>
      </c>
      <c r="AY946" s="59"/>
    </row>
    <row r="947" spans="1:51">
      <c r="A947" s="19">
        <v>43665</v>
      </c>
      <c r="B947" t="s">
        <v>32</v>
      </c>
      <c r="C947" s="19">
        <v>43893</v>
      </c>
      <c r="D947">
        <v>29</v>
      </c>
      <c r="E947">
        <v>33.5</v>
      </c>
      <c r="F947">
        <v>0</v>
      </c>
      <c r="G947">
        <v>0.6</v>
      </c>
      <c r="H947">
        <v>7.5</v>
      </c>
      <c r="I947">
        <v>2.2000000000000002</v>
      </c>
      <c r="J947">
        <v>16.600000000000001</v>
      </c>
      <c r="K947">
        <v>2.8</v>
      </c>
      <c r="L947">
        <v>17.7</v>
      </c>
      <c r="M947">
        <v>0.8</v>
      </c>
      <c r="N947">
        <v>44.8</v>
      </c>
      <c r="O947">
        <v>0</v>
      </c>
      <c r="P947">
        <v>3.2</v>
      </c>
      <c r="Q947">
        <v>6.5</v>
      </c>
      <c r="R947">
        <v>3.8</v>
      </c>
      <c r="S947">
        <v>13.6</v>
      </c>
      <c r="T947">
        <v>4.2</v>
      </c>
      <c r="U947">
        <v>15.6</v>
      </c>
      <c r="V947">
        <v>3.4</v>
      </c>
      <c r="W947">
        <v>14</v>
      </c>
      <c r="X947">
        <v>0</v>
      </c>
      <c r="Y947">
        <v>0</v>
      </c>
      <c r="Z947">
        <v>0</v>
      </c>
      <c r="AA947">
        <v>0</v>
      </c>
      <c r="AB947">
        <v>7</v>
      </c>
      <c r="AC947">
        <v>0</v>
      </c>
      <c r="AD947">
        <v>8</v>
      </c>
      <c r="AE947">
        <v>0</v>
      </c>
      <c r="AY947" s="59"/>
    </row>
    <row r="948" spans="1:51">
      <c r="A948" s="19">
        <v>43665</v>
      </c>
      <c r="B948" t="s">
        <v>33</v>
      </c>
      <c r="C948" s="19">
        <v>43893</v>
      </c>
      <c r="D948">
        <v>16</v>
      </c>
      <c r="E948">
        <v>23.2</v>
      </c>
      <c r="F948">
        <v>0</v>
      </c>
      <c r="G948">
        <v>1.3</v>
      </c>
      <c r="H948">
        <v>8.1999999999999993</v>
      </c>
      <c r="I948">
        <v>1.4</v>
      </c>
      <c r="J948">
        <v>30.9</v>
      </c>
      <c r="K948">
        <v>0.7</v>
      </c>
      <c r="L948">
        <v>16.2</v>
      </c>
      <c r="M948">
        <v>2.7</v>
      </c>
      <c r="N948">
        <v>24.4</v>
      </c>
      <c r="O948">
        <v>0</v>
      </c>
      <c r="P948">
        <v>3.3</v>
      </c>
      <c r="Q948">
        <v>7.2</v>
      </c>
      <c r="R948">
        <v>3.4</v>
      </c>
      <c r="S948">
        <v>37</v>
      </c>
      <c r="T948">
        <v>3.3</v>
      </c>
      <c r="U948">
        <v>13.9</v>
      </c>
      <c r="V948">
        <v>4.0999999999999996</v>
      </c>
      <c r="W948">
        <v>5</v>
      </c>
      <c r="X948">
        <v>0</v>
      </c>
      <c r="Y948">
        <v>0</v>
      </c>
      <c r="Z948">
        <v>0</v>
      </c>
      <c r="AA948">
        <v>0</v>
      </c>
      <c r="AB948">
        <v>7</v>
      </c>
      <c r="AC948">
        <v>0</v>
      </c>
      <c r="AD948">
        <v>4</v>
      </c>
      <c r="AE948">
        <v>0</v>
      </c>
      <c r="AY948" s="59"/>
    </row>
    <row r="949" spans="1:51">
      <c r="A949" s="19">
        <v>43665</v>
      </c>
      <c r="B949" t="s">
        <v>34</v>
      </c>
      <c r="C949" s="19">
        <v>43893</v>
      </c>
      <c r="D949">
        <v>99</v>
      </c>
      <c r="E949">
        <v>35.6</v>
      </c>
      <c r="F949">
        <v>0</v>
      </c>
      <c r="G949">
        <v>2.2999999999999998</v>
      </c>
      <c r="H949">
        <v>8.6</v>
      </c>
      <c r="I949">
        <v>1.7</v>
      </c>
      <c r="J949">
        <v>16.7</v>
      </c>
      <c r="K949">
        <v>1.6</v>
      </c>
      <c r="L949">
        <v>15.6</v>
      </c>
      <c r="M949">
        <v>1</v>
      </c>
      <c r="N949">
        <v>49.2</v>
      </c>
      <c r="O949">
        <v>0</v>
      </c>
      <c r="P949">
        <v>3.6</v>
      </c>
      <c r="Q949">
        <v>6.8</v>
      </c>
      <c r="R949">
        <v>3.7</v>
      </c>
      <c r="S949">
        <v>13</v>
      </c>
      <c r="T949">
        <v>3.7</v>
      </c>
      <c r="U949">
        <v>12.5</v>
      </c>
      <c r="V949">
        <v>3.6</v>
      </c>
      <c r="W949">
        <v>51</v>
      </c>
      <c r="X949">
        <v>0</v>
      </c>
      <c r="Y949">
        <v>0</v>
      </c>
      <c r="Z949">
        <v>2</v>
      </c>
      <c r="AA949">
        <v>0</v>
      </c>
      <c r="AB949">
        <v>24</v>
      </c>
      <c r="AC949">
        <v>0</v>
      </c>
      <c r="AD949">
        <v>22</v>
      </c>
      <c r="AE949">
        <v>0</v>
      </c>
      <c r="AY949" s="59"/>
    </row>
    <row r="950" spans="1:51">
      <c r="A950" s="19">
        <v>43665</v>
      </c>
      <c r="B950" t="s">
        <v>35</v>
      </c>
      <c r="C950" s="19">
        <v>43900</v>
      </c>
      <c r="D950">
        <v>20</v>
      </c>
      <c r="E950">
        <v>35.200000000000003</v>
      </c>
      <c r="F950">
        <v>0</v>
      </c>
      <c r="G950">
        <v>0</v>
      </c>
      <c r="H950">
        <v>7.6</v>
      </c>
      <c r="I950">
        <v>4.3</v>
      </c>
      <c r="J950">
        <v>13.6</v>
      </c>
      <c r="K950">
        <v>4</v>
      </c>
      <c r="L950">
        <v>17</v>
      </c>
      <c r="M950">
        <v>0</v>
      </c>
      <c r="N950">
        <v>47</v>
      </c>
      <c r="O950">
        <v>0</v>
      </c>
      <c r="P950">
        <v>3.1</v>
      </c>
      <c r="Q950">
        <v>6.7</v>
      </c>
      <c r="R950">
        <v>5.0999999999999996</v>
      </c>
      <c r="S950">
        <v>10.9</v>
      </c>
      <c r="T950">
        <v>4.9000000000000004</v>
      </c>
      <c r="U950">
        <v>14.3</v>
      </c>
      <c r="V950">
        <v>3.2</v>
      </c>
      <c r="W950">
        <v>12</v>
      </c>
      <c r="X950">
        <v>0</v>
      </c>
      <c r="Y950">
        <v>0</v>
      </c>
      <c r="Z950">
        <v>0</v>
      </c>
      <c r="AA950">
        <v>0</v>
      </c>
      <c r="AB950">
        <v>2</v>
      </c>
      <c r="AC950">
        <v>0</v>
      </c>
      <c r="AD950">
        <v>6</v>
      </c>
      <c r="AE950">
        <v>0</v>
      </c>
      <c r="AY950" s="59"/>
    </row>
    <row r="951" spans="1:51">
      <c r="A951" s="19">
        <v>43665</v>
      </c>
      <c r="B951" t="s">
        <v>36</v>
      </c>
      <c r="C951" s="19">
        <v>43900</v>
      </c>
      <c r="D951">
        <v>125</v>
      </c>
      <c r="E951">
        <v>37.299999999999997</v>
      </c>
      <c r="F951">
        <v>0</v>
      </c>
      <c r="G951">
        <v>1.2</v>
      </c>
      <c r="H951">
        <v>6.3</v>
      </c>
      <c r="I951">
        <v>2.5</v>
      </c>
      <c r="J951">
        <v>19.7</v>
      </c>
      <c r="K951">
        <v>0.9</v>
      </c>
      <c r="L951">
        <v>15.6</v>
      </c>
      <c r="M951">
        <v>1</v>
      </c>
      <c r="N951">
        <v>50.3</v>
      </c>
      <c r="O951">
        <v>0</v>
      </c>
      <c r="P951">
        <v>3.2</v>
      </c>
      <c r="Q951">
        <v>4.9000000000000004</v>
      </c>
      <c r="R951">
        <v>4</v>
      </c>
      <c r="S951">
        <v>16</v>
      </c>
      <c r="T951">
        <v>2.9</v>
      </c>
      <c r="U951">
        <v>11.7</v>
      </c>
      <c r="V951">
        <v>3.4</v>
      </c>
      <c r="W951">
        <v>64</v>
      </c>
      <c r="X951">
        <v>0</v>
      </c>
      <c r="Y951">
        <v>0</v>
      </c>
      <c r="Z951">
        <v>1</v>
      </c>
      <c r="AA951">
        <v>0</v>
      </c>
      <c r="AB951">
        <v>34</v>
      </c>
      <c r="AC951">
        <v>0</v>
      </c>
      <c r="AD951">
        <v>27</v>
      </c>
      <c r="AE951">
        <v>0</v>
      </c>
      <c r="AY951" s="59"/>
    </row>
    <row r="952" spans="1:51">
      <c r="A952" s="19">
        <v>43665</v>
      </c>
      <c r="B952" t="s">
        <v>37</v>
      </c>
      <c r="C952" s="19">
        <v>43900</v>
      </c>
      <c r="D952">
        <v>36</v>
      </c>
      <c r="E952">
        <v>47.5</v>
      </c>
      <c r="F952">
        <v>0</v>
      </c>
      <c r="G952">
        <v>3.3</v>
      </c>
      <c r="H952">
        <v>3.6</v>
      </c>
      <c r="I952">
        <v>1.4</v>
      </c>
      <c r="J952">
        <v>14.5</v>
      </c>
      <c r="K952">
        <v>1.4</v>
      </c>
      <c r="L952">
        <v>11</v>
      </c>
      <c r="M952">
        <v>0.4</v>
      </c>
      <c r="N952">
        <v>69.8</v>
      </c>
      <c r="O952">
        <v>0</v>
      </c>
      <c r="P952">
        <v>3.1</v>
      </c>
      <c r="Q952">
        <v>2.9</v>
      </c>
      <c r="R952">
        <v>2.4</v>
      </c>
      <c r="S952">
        <v>8</v>
      </c>
      <c r="T952">
        <v>2.6</v>
      </c>
      <c r="U952">
        <v>5.9</v>
      </c>
      <c r="V952">
        <v>2.2999999999999998</v>
      </c>
      <c r="W952">
        <v>29</v>
      </c>
      <c r="X952">
        <v>0</v>
      </c>
      <c r="Y952">
        <v>0</v>
      </c>
      <c r="Z952">
        <v>0</v>
      </c>
      <c r="AA952">
        <v>0</v>
      </c>
      <c r="AB952">
        <v>5</v>
      </c>
      <c r="AC952">
        <v>0</v>
      </c>
      <c r="AD952">
        <v>2</v>
      </c>
      <c r="AE952">
        <v>0</v>
      </c>
      <c r="AY952" s="59"/>
    </row>
    <row r="953" spans="1:51">
      <c r="A953" s="19">
        <v>43665</v>
      </c>
      <c r="B953" t="s">
        <v>38</v>
      </c>
      <c r="C953" s="19">
        <v>43900</v>
      </c>
      <c r="D953">
        <v>68</v>
      </c>
      <c r="E953">
        <v>40.799999999999997</v>
      </c>
      <c r="F953">
        <v>0</v>
      </c>
      <c r="G953">
        <v>2.8</v>
      </c>
      <c r="H953">
        <v>5.4</v>
      </c>
      <c r="I953">
        <v>2.8</v>
      </c>
      <c r="J953">
        <v>16</v>
      </c>
      <c r="K953">
        <v>2</v>
      </c>
      <c r="L953">
        <v>12.8</v>
      </c>
      <c r="M953">
        <v>0.4</v>
      </c>
      <c r="N953">
        <v>57.6</v>
      </c>
      <c r="O953">
        <v>0</v>
      </c>
      <c r="P953">
        <v>3.6</v>
      </c>
      <c r="Q953">
        <v>4.5</v>
      </c>
      <c r="R953">
        <v>3.7</v>
      </c>
      <c r="S953">
        <v>11.5</v>
      </c>
      <c r="T953">
        <v>3.5</v>
      </c>
      <c r="U953">
        <v>9</v>
      </c>
      <c r="V953">
        <v>2.8</v>
      </c>
      <c r="W953">
        <v>45</v>
      </c>
      <c r="X953">
        <v>0</v>
      </c>
      <c r="Y953">
        <v>0</v>
      </c>
      <c r="Z953">
        <v>0</v>
      </c>
      <c r="AA953">
        <v>0</v>
      </c>
      <c r="AB953">
        <v>18</v>
      </c>
      <c r="AC953">
        <v>0</v>
      </c>
      <c r="AD953">
        <v>5</v>
      </c>
      <c r="AE953">
        <v>0</v>
      </c>
      <c r="AY953" s="59"/>
    </row>
    <row r="954" spans="1:51">
      <c r="A954" s="19">
        <v>43665</v>
      </c>
      <c r="B954" t="s">
        <v>39</v>
      </c>
      <c r="C954" s="19">
        <v>43900</v>
      </c>
      <c r="D954">
        <v>14</v>
      </c>
      <c r="E954">
        <v>34.200000000000003</v>
      </c>
      <c r="F954">
        <v>0</v>
      </c>
      <c r="G954">
        <v>1.1000000000000001</v>
      </c>
      <c r="H954">
        <v>8.6</v>
      </c>
      <c r="I954">
        <v>3.1</v>
      </c>
      <c r="J954">
        <v>14.9</v>
      </c>
      <c r="K954">
        <v>3</v>
      </c>
      <c r="L954">
        <v>16.8</v>
      </c>
      <c r="M954">
        <v>0.5</v>
      </c>
      <c r="N954">
        <v>46</v>
      </c>
      <c r="O954">
        <v>0</v>
      </c>
      <c r="P954">
        <v>3.6</v>
      </c>
      <c r="Q954">
        <v>7.2</v>
      </c>
      <c r="R954">
        <v>4.2</v>
      </c>
      <c r="S954">
        <v>12.2</v>
      </c>
      <c r="T954">
        <v>4.3</v>
      </c>
      <c r="U954">
        <v>14.3</v>
      </c>
      <c r="V954">
        <v>3.4</v>
      </c>
      <c r="W954">
        <v>8</v>
      </c>
      <c r="X954">
        <v>0</v>
      </c>
      <c r="Y954">
        <v>0</v>
      </c>
      <c r="Z954">
        <v>0</v>
      </c>
      <c r="AA954">
        <v>0</v>
      </c>
      <c r="AB954">
        <v>2</v>
      </c>
      <c r="AC954">
        <v>0</v>
      </c>
      <c r="AD954">
        <v>4</v>
      </c>
      <c r="AE954">
        <v>0</v>
      </c>
      <c r="AY954" s="59"/>
    </row>
    <row r="955" spans="1:51">
      <c r="A955" s="19">
        <v>43665</v>
      </c>
      <c r="B955" t="s">
        <v>40</v>
      </c>
      <c r="C955" s="19">
        <v>43900</v>
      </c>
      <c r="D955">
        <v>89</v>
      </c>
      <c r="E955">
        <v>30.2</v>
      </c>
      <c r="F955">
        <v>0</v>
      </c>
      <c r="G955">
        <v>1.1000000000000001</v>
      </c>
      <c r="H955">
        <v>6.5</v>
      </c>
      <c r="I955">
        <v>0.3</v>
      </c>
      <c r="J955">
        <v>24.2</v>
      </c>
      <c r="K955">
        <v>0</v>
      </c>
      <c r="L955">
        <v>16.100000000000001</v>
      </c>
      <c r="M955">
        <v>6.2</v>
      </c>
      <c r="N955">
        <v>36.700000000000003</v>
      </c>
      <c r="O955">
        <v>0</v>
      </c>
      <c r="P955">
        <v>3.6</v>
      </c>
      <c r="Q955">
        <v>6.3</v>
      </c>
      <c r="R955">
        <v>3.1</v>
      </c>
      <c r="S955">
        <v>23.9</v>
      </c>
      <c r="T955">
        <v>3.2</v>
      </c>
      <c r="U955">
        <v>13.4</v>
      </c>
      <c r="V955">
        <v>6.1</v>
      </c>
      <c r="W955">
        <v>38</v>
      </c>
      <c r="X955">
        <v>0</v>
      </c>
      <c r="Y955">
        <v>0</v>
      </c>
      <c r="Z955">
        <v>0</v>
      </c>
      <c r="AA955">
        <v>0</v>
      </c>
      <c r="AB955">
        <v>31</v>
      </c>
      <c r="AC955">
        <v>0</v>
      </c>
      <c r="AD955">
        <v>20</v>
      </c>
      <c r="AE955">
        <v>0</v>
      </c>
      <c r="AY955" s="59"/>
    </row>
    <row r="956" spans="1:51">
      <c r="A956" s="19">
        <v>43665</v>
      </c>
      <c r="B956" t="s">
        <v>41</v>
      </c>
      <c r="C956" s="19">
        <v>43904</v>
      </c>
      <c r="D956">
        <v>6</v>
      </c>
      <c r="E956">
        <v>35.1</v>
      </c>
      <c r="F956">
        <v>0</v>
      </c>
      <c r="G956">
        <v>1.9</v>
      </c>
      <c r="H956">
        <v>6.4</v>
      </c>
      <c r="I956">
        <v>1.5</v>
      </c>
      <c r="J956">
        <v>19.7</v>
      </c>
      <c r="K956">
        <v>1.3</v>
      </c>
      <c r="L956">
        <v>15.8</v>
      </c>
      <c r="M956">
        <v>1.6</v>
      </c>
      <c r="N956">
        <v>46.1</v>
      </c>
      <c r="O956">
        <v>0</v>
      </c>
      <c r="P956">
        <v>4</v>
      </c>
      <c r="Q956">
        <v>5.5</v>
      </c>
      <c r="R956">
        <v>3.5</v>
      </c>
      <c r="S956">
        <v>16.899999999999999</v>
      </c>
      <c r="T956">
        <v>3.9</v>
      </c>
      <c r="U956">
        <v>12.4</v>
      </c>
      <c r="V956">
        <v>3.6</v>
      </c>
      <c r="W956">
        <v>3</v>
      </c>
      <c r="X956">
        <v>0</v>
      </c>
      <c r="Y956">
        <v>0</v>
      </c>
      <c r="Z956">
        <v>0</v>
      </c>
      <c r="AA956">
        <v>0</v>
      </c>
      <c r="AB956">
        <v>2</v>
      </c>
      <c r="AC956">
        <v>0</v>
      </c>
      <c r="AD956">
        <v>1</v>
      </c>
      <c r="AE956">
        <v>0</v>
      </c>
      <c r="AY956" s="59"/>
    </row>
    <row r="957" spans="1:51">
      <c r="A957" s="19">
        <v>43665</v>
      </c>
      <c r="B957" t="s">
        <v>43</v>
      </c>
      <c r="C957" s="19">
        <v>43907</v>
      </c>
      <c r="D957">
        <v>67</v>
      </c>
      <c r="E957">
        <v>33.700000000000003</v>
      </c>
      <c r="F957">
        <v>0</v>
      </c>
      <c r="G957">
        <v>1</v>
      </c>
      <c r="H957">
        <v>8.3000000000000007</v>
      </c>
      <c r="I957">
        <v>3.4</v>
      </c>
      <c r="J957">
        <v>20.399999999999999</v>
      </c>
      <c r="K957">
        <v>0.6</v>
      </c>
      <c r="L957">
        <v>16.100000000000001</v>
      </c>
      <c r="M957">
        <v>1.1000000000000001</v>
      </c>
      <c r="N957">
        <v>43.1</v>
      </c>
      <c r="O957">
        <v>0</v>
      </c>
      <c r="P957">
        <v>3.3</v>
      </c>
      <c r="Q957">
        <v>7</v>
      </c>
      <c r="R957">
        <v>4.3</v>
      </c>
      <c r="S957">
        <v>17.8</v>
      </c>
      <c r="T957">
        <v>3.2</v>
      </c>
      <c r="U957">
        <v>13.6</v>
      </c>
      <c r="V957">
        <v>3.6</v>
      </c>
      <c r="W957">
        <v>32</v>
      </c>
      <c r="X957">
        <v>0</v>
      </c>
      <c r="Y957">
        <v>0</v>
      </c>
      <c r="Z957">
        <v>1</v>
      </c>
      <c r="AA957">
        <v>0</v>
      </c>
      <c r="AB957">
        <v>19</v>
      </c>
      <c r="AC957">
        <v>0</v>
      </c>
      <c r="AD957">
        <v>15</v>
      </c>
      <c r="AE957">
        <v>0</v>
      </c>
      <c r="AY957" s="59"/>
    </row>
    <row r="958" spans="1:51">
      <c r="A958" s="19">
        <v>43665</v>
      </c>
      <c r="B958" t="s">
        <v>44</v>
      </c>
      <c r="C958" s="19">
        <v>43907</v>
      </c>
      <c r="D958">
        <v>219</v>
      </c>
      <c r="E958">
        <v>34</v>
      </c>
      <c r="F958">
        <v>0</v>
      </c>
      <c r="G958">
        <v>0.7</v>
      </c>
      <c r="H958">
        <v>5.0999999999999996</v>
      </c>
      <c r="I958">
        <v>0.3</v>
      </c>
      <c r="J958">
        <v>20.7</v>
      </c>
      <c r="K958">
        <v>1.6</v>
      </c>
      <c r="L958">
        <v>15.8</v>
      </c>
      <c r="M958">
        <v>4.4000000000000004</v>
      </c>
      <c r="N958">
        <v>43.9</v>
      </c>
      <c r="O958">
        <v>0</v>
      </c>
      <c r="P958">
        <v>3.5</v>
      </c>
      <c r="Q958">
        <v>5.2</v>
      </c>
      <c r="R958">
        <v>3.5</v>
      </c>
      <c r="S958">
        <v>18.100000000000001</v>
      </c>
      <c r="T958">
        <v>3.4</v>
      </c>
      <c r="U958">
        <v>12.7</v>
      </c>
      <c r="V958">
        <v>5.2</v>
      </c>
      <c r="W958">
        <v>106</v>
      </c>
      <c r="X958">
        <v>0</v>
      </c>
      <c r="Y958">
        <v>0</v>
      </c>
      <c r="Z958">
        <v>0</v>
      </c>
      <c r="AA958">
        <v>0</v>
      </c>
      <c r="AB958">
        <v>64</v>
      </c>
      <c r="AC958">
        <v>0</v>
      </c>
      <c r="AD958">
        <v>49</v>
      </c>
      <c r="AE958">
        <v>0</v>
      </c>
      <c r="AY958" s="59"/>
    </row>
    <row r="959" spans="1:51">
      <c r="A959" s="19">
        <v>43665</v>
      </c>
      <c r="B959" t="s">
        <v>45</v>
      </c>
      <c r="C959" s="19">
        <v>43907</v>
      </c>
      <c r="D959">
        <v>155</v>
      </c>
      <c r="E959">
        <v>41.1</v>
      </c>
      <c r="F959">
        <v>0</v>
      </c>
      <c r="G959">
        <v>1.5</v>
      </c>
      <c r="H959">
        <v>7.1</v>
      </c>
      <c r="I959">
        <v>1</v>
      </c>
      <c r="J959">
        <v>15.6</v>
      </c>
      <c r="K959">
        <v>1.7</v>
      </c>
      <c r="L959">
        <v>15</v>
      </c>
      <c r="M959">
        <v>1.3</v>
      </c>
      <c r="N959">
        <v>57.7</v>
      </c>
      <c r="O959">
        <v>0</v>
      </c>
      <c r="P959">
        <v>3.3</v>
      </c>
      <c r="Q959">
        <v>5.2</v>
      </c>
      <c r="R959">
        <v>2.8</v>
      </c>
      <c r="S959">
        <v>10.8</v>
      </c>
      <c r="T959">
        <v>3.3</v>
      </c>
      <c r="U959">
        <v>10.4</v>
      </c>
      <c r="V959">
        <v>3.2</v>
      </c>
      <c r="W959">
        <v>95</v>
      </c>
      <c r="X959">
        <v>0</v>
      </c>
      <c r="Y959">
        <v>0</v>
      </c>
      <c r="Z959">
        <v>1</v>
      </c>
      <c r="AA959">
        <v>0</v>
      </c>
      <c r="AB959">
        <v>36</v>
      </c>
      <c r="AC959">
        <v>0</v>
      </c>
      <c r="AD959">
        <v>23</v>
      </c>
      <c r="AE959">
        <v>0</v>
      </c>
      <c r="AY959" s="59"/>
    </row>
    <row r="960" spans="1:51">
      <c r="A960" s="19">
        <v>43665</v>
      </c>
      <c r="B960" t="s">
        <v>42</v>
      </c>
      <c r="C960" s="19">
        <v>43907</v>
      </c>
      <c r="D960">
        <v>136</v>
      </c>
      <c r="E960">
        <v>33.6</v>
      </c>
      <c r="F960">
        <v>0</v>
      </c>
      <c r="G960">
        <v>0.6</v>
      </c>
      <c r="H960">
        <v>8.9</v>
      </c>
      <c r="I960">
        <v>3.6</v>
      </c>
      <c r="J960">
        <v>21.4</v>
      </c>
      <c r="K960">
        <v>0.3</v>
      </c>
      <c r="L960">
        <v>14.6</v>
      </c>
      <c r="M960">
        <v>1.7</v>
      </c>
      <c r="N960">
        <v>42.9</v>
      </c>
      <c r="O960">
        <v>0</v>
      </c>
      <c r="P960">
        <v>3.5</v>
      </c>
      <c r="Q960">
        <v>7.2</v>
      </c>
      <c r="R960">
        <v>4.3</v>
      </c>
      <c r="S960">
        <v>19.399999999999999</v>
      </c>
      <c r="T960">
        <v>3.2</v>
      </c>
      <c r="U960">
        <v>11.8</v>
      </c>
      <c r="V960">
        <v>3.7</v>
      </c>
      <c r="W960">
        <v>71</v>
      </c>
      <c r="X960">
        <v>0</v>
      </c>
      <c r="Y960">
        <v>0</v>
      </c>
      <c r="Z960">
        <v>2</v>
      </c>
      <c r="AA960">
        <v>0</v>
      </c>
      <c r="AB960">
        <v>45</v>
      </c>
      <c r="AC960">
        <v>0</v>
      </c>
      <c r="AD960">
        <v>18</v>
      </c>
      <c r="AE960">
        <v>0</v>
      </c>
      <c r="AY960" s="59"/>
    </row>
    <row r="961" spans="1:51">
      <c r="A961" s="19">
        <v>43665</v>
      </c>
      <c r="B961" t="s">
        <v>46</v>
      </c>
      <c r="C961" s="19">
        <v>43914</v>
      </c>
      <c r="D961">
        <v>105</v>
      </c>
      <c r="E961">
        <v>39</v>
      </c>
      <c r="F961">
        <v>0</v>
      </c>
      <c r="G961">
        <v>2.9</v>
      </c>
      <c r="H961">
        <v>4.9000000000000004</v>
      </c>
      <c r="I961">
        <v>2.4</v>
      </c>
      <c r="J961">
        <v>16.100000000000001</v>
      </c>
      <c r="K961">
        <v>1.9</v>
      </c>
      <c r="L961">
        <v>14.6</v>
      </c>
      <c r="M961">
        <v>1.5</v>
      </c>
      <c r="N961">
        <v>53</v>
      </c>
      <c r="O961">
        <v>0</v>
      </c>
      <c r="P961">
        <v>4</v>
      </c>
      <c r="Q961">
        <v>4.7</v>
      </c>
      <c r="R961">
        <v>3.6</v>
      </c>
      <c r="S961">
        <v>12.4</v>
      </c>
      <c r="T961">
        <v>3.9</v>
      </c>
      <c r="U961">
        <v>10.7</v>
      </c>
      <c r="V961">
        <v>3.7</v>
      </c>
      <c r="W961">
        <v>64</v>
      </c>
      <c r="X961">
        <v>0</v>
      </c>
      <c r="Y961">
        <v>0</v>
      </c>
      <c r="Z961">
        <v>0</v>
      </c>
      <c r="AA961">
        <v>0</v>
      </c>
      <c r="AB961">
        <v>27</v>
      </c>
      <c r="AC961">
        <v>0</v>
      </c>
      <c r="AD961">
        <v>14</v>
      </c>
      <c r="AE961">
        <v>0</v>
      </c>
      <c r="AY961" s="59"/>
    </row>
    <row r="962" spans="1:51">
      <c r="A962" s="19">
        <v>43665</v>
      </c>
      <c r="B962" t="s">
        <v>47</v>
      </c>
      <c r="C962" s="19">
        <v>43919</v>
      </c>
      <c r="D962">
        <v>51</v>
      </c>
      <c r="E962">
        <v>35.1</v>
      </c>
      <c r="F962">
        <v>0</v>
      </c>
      <c r="G962">
        <v>1.9</v>
      </c>
      <c r="H962">
        <v>6.4</v>
      </c>
      <c r="I962">
        <v>1.5</v>
      </c>
      <c r="J962">
        <v>19.7</v>
      </c>
      <c r="K962">
        <v>1.3</v>
      </c>
      <c r="L962">
        <v>15.8</v>
      </c>
      <c r="M962">
        <v>1.6</v>
      </c>
      <c r="N962">
        <v>44.7</v>
      </c>
      <c r="O962">
        <v>0</v>
      </c>
      <c r="P962">
        <v>3.8</v>
      </c>
      <c r="Q962">
        <v>5.9</v>
      </c>
      <c r="R962">
        <v>3.9</v>
      </c>
      <c r="S962">
        <v>17</v>
      </c>
      <c r="T962">
        <v>3.6</v>
      </c>
      <c r="U962">
        <v>12.9</v>
      </c>
      <c r="V962">
        <v>4</v>
      </c>
      <c r="W962">
        <v>25</v>
      </c>
      <c r="X962">
        <v>0</v>
      </c>
      <c r="Y962">
        <v>0</v>
      </c>
      <c r="Z962">
        <v>0</v>
      </c>
      <c r="AA962">
        <v>0</v>
      </c>
      <c r="AB962">
        <v>14</v>
      </c>
      <c r="AC962">
        <v>0</v>
      </c>
      <c r="AD962">
        <v>11</v>
      </c>
      <c r="AE962">
        <v>0</v>
      </c>
      <c r="AY962" s="59"/>
    </row>
    <row r="963" spans="1:51">
      <c r="A963" s="19">
        <v>43665</v>
      </c>
      <c r="B963" t="s">
        <v>48</v>
      </c>
      <c r="C963" s="19">
        <v>43925</v>
      </c>
      <c r="D963">
        <v>15</v>
      </c>
      <c r="E963">
        <v>34.299999999999997</v>
      </c>
      <c r="F963">
        <v>0</v>
      </c>
      <c r="G963">
        <v>0.6</v>
      </c>
      <c r="H963">
        <v>7.9</v>
      </c>
      <c r="I963">
        <v>1.1000000000000001</v>
      </c>
      <c r="J963">
        <v>15.1</v>
      </c>
      <c r="K963">
        <v>3.5</v>
      </c>
      <c r="L963">
        <v>17.7</v>
      </c>
      <c r="M963">
        <v>0.7</v>
      </c>
      <c r="N963">
        <v>43.3</v>
      </c>
      <c r="O963">
        <v>0</v>
      </c>
      <c r="P963">
        <v>3.9</v>
      </c>
      <c r="Q963">
        <v>7.1</v>
      </c>
      <c r="R963">
        <v>3.9</v>
      </c>
      <c r="S963">
        <v>12.1</v>
      </c>
      <c r="T963">
        <v>4.8</v>
      </c>
      <c r="U963">
        <v>15.3</v>
      </c>
      <c r="V963">
        <v>4</v>
      </c>
      <c r="W963">
        <v>8</v>
      </c>
      <c r="X963">
        <v>0</v>
      </c>
      <c r="Y963">
        <v>0</v>
      </c>
      <c r="Z963">
        <v>0</v>
      </c>
      <c r="AA963">
        <v>0</v>
      </c>
      <c r="AB963">
        <v>3</v>
      </c>
      <c r="AC963">
        <v>0</v>
      </c>
      <c r="AD963">
        <v>4</v>
      </c>
      <c r="AE963">
        <v>0</v>
      </c>
      <c r="AY963" s="59"/>
    </row>
    <row r="964" spans="1:51">
      <c r="A964" s="19">
        <v>43665</v>
      </c>
      <c r="B964" t="s">
        <v>49</v>
      </c>
      <c r="C964" s="19">
        <v>43925</v>
      </c>
      <c r="D964">
        <v>24</v>
      </c>
      <c r="E964">
        <v>29.2</v>
      </c>
      <c r="F964">
        <v>0</v>
      </c>
      <c r="G964">
        <v>0.6</v>
      </c>
      <c r="H964">
        <v>7</v>
      </c>
      <c r="I964">
        <v>0.2</v>
      </c>
      <c r="J964">
        <v>23.5</v>
      </c>
      <c r="K964">
        <v>0.1</v>
      </c>
      <c r="L964">
        <v>18.399999999999999</v>
      </c>
      <c r="M964">
        <v>5.6</v>
      </c>
      <c r="N964">
        <v>33.6</v>
      </c>
      <c r="O964">
        <v>0</v>
      </c>
      <c r="P964">
        <v>3.6</v>
      </c>
      <c r="Q964">
        <v>6.6</v>
      </c>
      <c r="R964">
        <v>3.6</v>
      </c>
      <c r="S964">
        <v>22.5</v>
      </c>
      <c r="T964">
        <v>3.8</v>
      </c>
      <c r="U964">
        <v>16.3</v>
      </c>
      <c r="V964">
        <v>6.2</v>
      </c>
      <c r="W964">
        <v>10</v>
      </c>
      <c r="X964">
        <v>0</v>
      </c>
      <c r="Y964">
        <v>0</v>
      </c>
      <c r="Z964">
        <v>0</v>
      </c>
      <c r="AA964">
        <v>0</v>
      </c>
      <c r="AB964">
        <v>8</v>
      </c>
      <c r="AC964">
        <v>0</v>
      </c>
      <c r="AD964">
        <v>6</v>
      </c>
      <c r="AE964">
        <v>0</v>
      </c>
      <c r="AY964" s="59"/>
    </row>
    <row r="965" spans="1:51">
      <c r="A965" s="19">
        <v>43665</v>
      </c>
      <c r="B965" t="s">
        <v>50</v>
      </c>
      <c r="C965" s="19">
        <v>43925</v>
      </c>
      <c r="D965">
        <v>54</v>
      </c>
      <c r="E965">
        <v>41.9</v>
      </c>
      <c r="F965">
        <v>0</v>
      </c>
      <c r="G965">
        <v>3.6</v>
      </c>
      <c r="H965">
        <v>5</v>
      </c>
      <c r="I965">
        <v>2.5</v>
      </c>
      <c r="J965">
        <v>15.6</v>
      </c>
      <c r="K965">
        <v>2</v>
      </c>
      <c r="L965">
        <v>11.6</v>
      </c>
      <c r="M965">
        <v>0.3</v>
      </c>
      <c r="N965">
        <v>57.5</v>
      </c>
      <c r="O965">
        <v>0</v>
      </c>
      <c r="P965">
        <v>4.0999999999999996</v>
      </c>
      <c r="Q965">
        <v>4.8</v>
      </c>
      <c r="R965">
        <v>3.7</v>
      </c>
      <c r="S965">
        <v>10.9</v>
      </c>
      <c r="T965">
        <v>3.4</v>
      </c>
      <c r="U965">
        <v>8.1</v>
      </c>
      <c r="V965">
        <v>3.1</v>
      </c>
      <c r="W965">
        <v>37</v>
      </c>
      <c r="X965">
        <v>0</v>
      </c>
      <c r="Y965">
        <v>0</v>
      </c>
      <c r="Z965">
        <v>0</v>
      </c>
      <c r="AA965">
        <v>0</v>
      </c>
      <c r="AB965">
        <v>14</v>
      </c>
      <c r="AC965">
        <v>0</v>
      </c>
      <c r="AD965">
        <v>3</v>
      </c>
      <c r="AE965">
        <v>0</v>
      </c>
      <c r="AY965" s="59"/>
    </row>
    <row r="966" spans="1:51">
      <c r="A966" s="19">
        <v>43665</v>
      </c>
      <c r="B966" t="s">
        <v>51</v>
      </c>
      <c r="C966" s="19">
        <v>43925</v>
      </c>
      <c r="D966">
        <v>14</v>
      </c>
      <c r="E966">
        <v>30.6</v>
      </c>
      <c r="F966">
        <v>0</v>
      </c>
      <c r="G966">
        <v>0.8</v>
      </c>
      <c r="H966">
        <v>8.6</v>
      </c>
      <c r="I966">
        <v>2.4</v>
      </c>
      <c r="J966">
        <v>16.100000000000001</v>
      </c>
      <c r="K966">
        <v>3.4</v>
      </c>
      <c r="L966">
        <v>18.3</v>
      </c>
      <c r="M966">
        <v>0.7</v>
      </c>
      <c r="N966">
        <v>37.6</v>
      </c>
      <c r="O966">
        <v>0</v>
      </c>
      <c r="P966">
        <v>3.9</v>
      </c>
      <c r="Q966">
        <v>7.8</v>
      </c>
      <c r="R966">
        <v>4.7</v>
      </c>
      <c r="S966">
        <v>13.9</v>
      </c>
      <c r="T966">
        <v>5.2</v>
      </c>
      <c r="U966">
        <v>17.100000000000001</v>
      </c>
      <c r="V966">
        <v>4</v>
      </c>
      <c r="W966">
        <v>7</v>
      </c>
      <c r="X966">
        <v>0</v>
      </c>
      <c r="Y966">
        <v>0</v>
      </c>
      <c r="Z966">
        <v>0</v>
      </c>
      <c r="AA966">
        <v>0</v>
      </c>
      <c r="AB966">
        <v>3</v>
      </c>
      <c r="AC966">
        <v>0</v>
      </c>
      <c r="AD966">
        <v>4</v>
      </c>
      <c r="AE966">
        <v>0</v>
      </c>
      <c r="AY966" s="59"/>
    </row>
    <row r="967" spans="1:51">
      <c r="A967" s="19">
        <v>43665</v>
      </c>
      <c r="B967" t="s">
        <v>52</v>
      </c>
      <c r="C967" s="19">
        <v>43928</v>
      </c>
      <c r="D967">
        <v>84</v>
      </c>
      <c r="E967">
        <v>25.7</v>
      </c>
      <c r="F967">
        <v>0</v>
      </c>
      <c r="G967">
        <v>1.6</v>
      </c>
      <c r="H967">
        <v>10.1</v>
      </c>
      <c r="I967">
        <v>2.4</v>
      </c>
      <c r="J967">
        <v>24.3</v>
      </c>
      <c r="K967">
        <v>0.5</v>
      </c>
      <c r="L967">
        <v>19</v>
      </c>
      <c r="M967">
        <v>1.1000000000000001</v>
      </c>
      <c r="N967">
        <v>27.7</v>
      </c>
      <c r="O967">
        <v>0</v>
      </c>
      <c r="P967">
        <v>4.0999999999999996</v>
      </c>
      <c r="Q967">
        <v>8.8000000000000007</v>
      </c>
      <c r="R967">
        <v>4.5999999999999996</v>
      </c>
      <c r="S967">
        <v>24.4</v>
      </c>
      <c r="T967">
        <v>4</v>
      </c>
      <c r="U967">
        <v>17.8</v>
      </c>
      <c r="V967">
        <v>4</v>
      </c>
      <c r="W967">
        <v>30</v>
      </c>
      <c r="X967">
        <v>0</v>
      </c>
      <c r="Y967">
        <v>0</v>
      </c>
      <c r="Z967">
        <v>3</v>
      </c>
      <c r="AA967">
        <v>0</v>
      </c>
      <c r="AB967">
        <v>29</v>
      </c>
      <c r="AC967">
        <v>0</v>
      </c>
      <c r="AD967">
        <v>22</v>
      </c>
      <c r="AE967">
        <v>0</v>
      </c>
      <c r="AY967" s="59"/>
    </row>
    <row r="968" spans="1:51">
      <c r="A968" s="19">
        <v>43665</v>
      </c>
      <c r="B968" t="s">
        <v>53</v>
      </c>
      <c r="C968" s="19">
        <v>43949</v>
      </c>
      <c r="D968">
        <v>60</v>
      </c>
      <c r="E968">
        <v>28.7</v>
      </c>
      <c r="F968">
        <v>0</v>
      </c>
      <c r="G968">
        <v>3.1</v>
      </c>
      <c r="H968">
        <v>10.4</v>
      </c>
      <c r="I968">
        <v>0.3</v>
      </c>
      <c r="J968">
        <v>21.2</v>
      </c>
      <c r="K968">
        <v>1.1000000000000001</v>
      </c>
      <c r="L968">
        <v>18.5</v>
      </c>
      <c r="M968">
        <v>1.3</v>
      </c>
      <c r="N968">
        <v>32.200000000000003</v>
      </c>
      <c r="O968">
        <v>0</v>
      </c>
      <c r="P968">
        <v>5.0999999999999996</v>
      </c>
      <c r="Q968">
        <v>9.3000000000000007</v>
      </c>
      <c r="R968">
        <v>4</v>
      </c>
      <c r="S968">
        <v>19.5</v>
      </c>
      <c r="T968">
        <v>3.8</v>
      </c>
      <c r="U968">
        <v>16.7</v>
      </c>
      <c r="V968">
        <v>4.9000000000000004</v>
      </c>
      <c r="W968">
        <v>24</v>
      </c>
      <c r="X968">
        <v>0</v>
      </c>
      <c r="Y968">
        <v>0</v>
      </c>
      <c r="Z968">
        <v>2</v>
      </c>
      <c r="AA968">
        <v>0</v>
      </c>
      <c r="AB968">
        <v>18</v>
      </c>
      <c r="AC968">
        <v>0</v>
      </c>
      <c r="AD968">
        <v>16</v>
      </c>
      <c r="AE968">
        <v>0</v>
      </c>
      <c r="AY968" s="59"/>
    </row>
    <row r="969" spans="1:51">
      <c r="A969" s="19">
        <v>43665</v>
      </c>
      <c r="B969" t="s">
        <v>54</v>
      </c>
      <c r="C969" s="19">
        <v>43949</v>
      </c>
      <c r="D969">
        <v>21</v>
      </c>
      <c r="E969">
        <v>34.200000000000003</v>
      </c>
      <c r="F969">
        <v>0</v>
      </c>
      <c r="G969">
        <v>3.1</v>
      </c>
      <c r="H969">
        <v>9.5</v>
      </c>
      <c r="I969">
        <v>0.3</v>
      </c>
      <c r="J969">
        <v>18.8</v>
      </c>
      <c r="K969">
        <v>2.1</v>
      </c>
      <c r="L969">
        <v>14.9</v>
      </c>
      <c r="M969">
        <v>1.3</v>
      </c>
      <c r="N969">
        <v>41.7</v>
      </c>
      <c r="O969">
        <v>0</v>
      </c>
      <c r="P969">
        <v>4.9000000000000004</v>
      </c>
      <c r="Q969">
        <v>8.1</v>
      </c>
      <c r="R969">
        <v>3.8</v>
      </c>
      <c r="S969">
        <v>16.5</v>
      </c>
      <c r="T969">
        <v>4.3</v>
      </c>
      <c r="U969">
        <v>12.1</v>
      </c>
      <c r="V969">
        <v>4.2</v>
      </c>
      <c r="W969">
        <v>11</v>
      </c>
      <c r="X969">
        <v>0</v>
      </c>
      <c r="Y969">
        <v>0</v>
      </c>
      <c r="Z969">
        <v>1</v>
      </c>
      <c r="AA969">
        <v>0</v>
      </c>
      <c r="AB969">
        <v>6</v>
      </c>
      <c r="AC969">
        <v>0</v>
      </c>
      <c r="AD969">
        <v>3</v>
      </c>
      <c r="AE969">
        <v>0</v>
      </c>
      <c r="AY969" s="59"/>
    </row>
    <row r="970" spans="1:51">
      <c r="A970" s="19">
        <v>43665</v>
      </c>
      <c r="B970" t="s">
        <v>55</v>
      </c>
      <c r="C970" s="19">
        <v>43949</v>
      </c>
      <c r="D970">
        <v>96</v>
      </c>
      <c r="E970">
        <v>29.2</v>
      </c>
      <c r="F970">
        <v>0</v>
      </c>
      <c r="G970">
        <v>5</v>
      </c>
      <c r="H970">
        <v>9.1</v>
      </c>
      <c r="I970">
        <v>0.4</v>
      </c>
      <c r="J970">
        <v>19.3</v>
      </c>
      <c r="K970">
        <v>0.4</v>
      </c>
      <c r="L970">
        <v>18.399999999999999</v>
      </c>
      <c r="M970">
        <v>2.9</v>
      </c>
      <c r="N970">
        <v>33.799999999999997</v>
      </c>
      <c r="O970">
        <v>0</v>
      </c>
      <c r="P970">
        <v>5.8</v>
      </c>
      <c r="Q970">
        <v>8.5</v>
      </c>
      <c r="R970">
        <v>4.0999999999999996</v>
      </c>
      <c r="S970">
        <v>17.3</v>
      </c>
      <c r="T970">
        <v>4</v>
      </c>
      <c r="U970">
        <v>16.600000000000001</v>
      </c>
      <c r="V970">
        <v>5.3</v>
      </c>
      <c r="W970">
        <v>41</v>
      </c>
      <c r="X970">
        <v>0</v>
      </c>
      <c r="Y970">
        <v>0</v>
      </c>
      <c r="Z970">
        <v>2</v>
      </c>
      <c r="AA970">
        <v>0</v>
      </c>
      <c r="AB970">
        <v>27</v>
      </c>
      <c r="AC970">
        <v>0</v>
      </c>
      <c r="AD970">
        <v>26</v>
      </c>
      <c r="AE970">
        <v>0</v>
      </c>
      <c r="AY970" s="59"/>
    </row>
    <row r="971" spans="1:51">
      <c r="A971" s="19">
        <v>43665</v>
      </c>
      <c r="B971" t="s">
        <v>56</v>
      </c>
      <c r="C971" s="19">
        <v>43949</v>
      </c>
      <c r="D971">
        <v>274</v>
      </c>
      <c r="E971">
        <v>25.3</v>
      </c>
      <c r="F971">
        <v>0</v>
      </c>
      <c r="G971">
        <v>1.6</v>
      </c>
      <c r="H971">
        <v>9</v>
      </c>
      <c r="I971">
        <v>0.2</v>
      </c>
      <c r="J971">
        <v>18.8</v>
      </c>
      <c r="K971">
        <v>0.2</v>
      </c>
      <c r="L971">
        <v>18</v>
      </c>
      <c r="M971">
        <v>2.1</v>
      </c>
      <c r="N971">
        <v>28.1</v>
      </c>
      <c r="O971">
        <v>0</v>
      </c>
      <c r="P971">
        <v>4.7</v>
      </c>
      <c r="Q971">
        <v>9.1</v>
      </c>
      <c r="R971">
        <v>4.2</v>
      </c>
      <c r="S971">
        <v>17.399999999999999</v>
      </c>
      <c r="T971">
        <v>4.0999999999999996</v>
      </c>
      <c r="U971">
        <v>17.2</v>
      </c>
      <c r="V971">
        <v>5.2</v>
      </c>
      <c r="W971">
        <v>110</v>
      </c>
      <c r="X971">
        <v>0</v>
      </c>
      <c r="Y971">
        <v>0</v>
      </c>
      <c r="Z971">
        <v>5</v>
      </c>
      <c r="AA971">
        <v>0</v>
      </c>
      <c r="AB971">
        <v>81</v>
      </c>
      <c r="AC971">
        <v>0</v>
      </c>
      <c r="AD971">
        <v>78</v>
      </c>
      <c r="AE971">
        <v>0</v>
      </c>
      <c r="AY971" s="59"/>
    </row>
    <row r="972" spans="1:51">
      <c r="A972" s="19">
        <v>43665</v>
      </c>
      <c r="B972" t="s">
        <v>57</v>
      </c>
      <c r="C972" s="19">
        <v>43949</v>
      </c>
      <c r="D972">
        <v>186</v>
      </c>
      <c r="E972">
        <v>39</v>
      </c>
      <c r="F972">
        <v>0</v>
      </c>
      <c r="G972">
        <v>2.1</v>
      </c>
      <c r="H972">
        <v>8</v>
      </c>
      <c r="I972">
        <v>1.8</v>
      </c>
      <c r="J972">
        <v>17.5</v>
      </c>
      <c r="K972">
        <v>0.5</v>
      </c>
      <c r="L972">
        <v>15</v>
      </c>
      <c r="M972">
        <v>0.7</v>
      </c>
      <c r="N972">
        <v>49.3</v>
      </c>
      <c r="O972">
        <v>0</v>
      </c>
      <c r="P972">
        <v>4.3</v>
      </c>
      <c r="Q972">
        <v>6.6</v>
      </c>
      <c r="R972">
        <v>4.0999999999999996</v>
      </c>
      <c r="S972">
        <v>13.4</v>
      </c>
      <c r="T972">
        <v>3.4</v>
      </c>
      <c r="U972">
        <v>11.5</v>
      </c>
      <c r="V972">
        <v>3.5</v>
      </c>
      <c r="W972">
        <v>108</v>
      </c>
      <c r="X972">
        <v>0</v>
      </c>
      <c r="Y972">
        <v>0</v>
      </c>
      <c r="Z972">
        <v>2</v>
      </c>
      <c r="AA972">
        <v>0</v>
      </c>
      <c r="AB972">
        <v>48</v>
      </c>
      <c r="AC972">
        <v>0</v>
      </c>
      <c r="AD972">
        <v>28</v>
      </c>
      <c r="AE972">
        <v>0</v>
      </c>
      <c r="AY972" s="59"/>
    </row>
    <row r="973" spans="1:51">
      <c r="A973" s="19">
        <v>43665</v>
      </c>
      <c r="B973" t="s">
        <v>58</v>
      </c>
      <c r="C973" s="19">
        <v>43949</v>
      </c>
      <c r="D973">
        <v>26</v>
      </c>
      <c r="E973">
        <v>29.6</v>
      </c>
      <c r="F973">
        <v>0</v>
      </c>
      <c r="G973">
        <v>5.8</v>
      </c>
      <c r="H973">
        <v>7.6</v>
      </c>
      <c r="I973">
        <v>0.3</v>
      </c>
      <c r="J973">
        <v>21.8</v>
      </c>
      <c r="K973">
        <v>0</v>
      </c>
      <c r="L973">
        <v>15.9</v>
      </c>
      <c r="M973">
        <v>3.4</v>
      </c>
      <c r="N973">
        <v>33.9</v>
      </c>
      <c r="O973">
        <v>0</v>
      </c>
      <c r="P973">
        <v>6.7</v>
      </c>
      <c r="Q973">
        <v>7.3</v>
      </c>
      <c r="R973">
        <v>4.0999999999999996</v>
      </c>
      <c r="S973">
        <v>20.6</v>
      </c>
      <c r="T973">
        <v>3.8</v>
      </c>
      <c r="U973">
        <v>13.8</v>
      </c>
      <c r="V973">
        <v>5.3</v>
      </c>
      <c r="W973">
        <v>11</v>
      </c>
      <c r="X973">
        <v>0</v>
      </c>
      <c r="Y973">
        <v>0</v>
      </c>
      <c r="Z973">
        <v>0</v>
      </c>
      <c r="AA973">
        <v>0</v>
      </c>
      <c r="AB973">
        <v>8</v>
      </c>
      <c r="AC973">
        <v>0</v>
      </c>
      <c r="AD973">
        <v>6</v>
      </c>
      <c r="AE973">
        <v>0</v>
      </c>
      <c r="AY973" s="59"/>
    </row>
    <row r="974" spans="1:51">
      <c r="A974" s="19">
        <v>43665</v>
      </c>
      <c r="B974" t="s">
        <v>59</v>
      </c>
      <c r="C974" s="19">
        <v>43953</v>
      </c>
      <c r="D974">
        <v>7</v>
      </c>
      <c r="E974">
        <v>35.1</v>
      </c>
      <c r="F974">
        <v>0</v>
      </c>
      <c r="G974">
        <v>1.9</v>
      </c>
      <c r="H974">
        <v>6.4</v>
      </c>
      <c r="I974">
        <v>1.5</v>
      </c>
      <c r="J974">
        <v>19.7</v>
      </c>
      <c r="K974">
        <v>1.3</v>
      </c>
      <c r="L974">
        <v>15.8</v>
      </c>
      <c r="M974">
        <v>1.6</v>
      </c>
      <c r="N974">
        <v>42.3</v>
      </c>
      <c r="O974">
        <v>0</v>
      </c>
      <c r="P974">
        <v>4.5999999999999996</v>
      </c>
      <c r="Q974">
        <v>6.3</v>
      </c>
      <c r="R974">
        <v>4.3</v>
      </c>
      <c r="S974">
        <v>16.7</v>
      </c>
      <c r="T974">
        <v>4</v>
      </c>
      <c r="U974">
        <v>12.9</v>
      </c>
      <c r="V974">
        <v>4.3</v>
      </c>
      <c r="W974">
        <v>3</v>
      </c>
      <c r="X974">
        <v>0</v>
      </c>
      <c r="Y974">
        <v>0</v>
      </c>
      <c r="Z974">
        <v>0</v>
      </c>
      <c r="AA974">
        <v>0</v>
      </c>
      <c r="AB974">
        <v>2</v>
      </c>
      <c r="AC974">
        <v>0</v>
      </c>
      <c r="AD974">
        <v>2</v>
      </c>
      <c r="AE974">
        <v>0</v>
      </c>
      <c r="AY974" s="59"/>
    </row>
    <row r="975" spans="1:51">
      <c r="A975" s="19">
        <v>43665</v>
      </c>
      <c r="B975" t="s">
        <v>60</v>
      </c>
      <c r="C975" s="19">
        <v>43953</v>
      </c>
      <c r="D975">
        <v>39</v>
      </c>
      <c r="E975">
        <v>36.299999999999997</v>
      </c>
      <c r="F975">
        <v>0</v>
      </c>
      <c r="G975">
        <v>0.9</v>
      </c>
      <c r="H975">
        <v>8</v>
      </c>
      <c r="I975">
        <v>2.2999999999999998</v>
      </c>
      <c r="J975">
        <v>15.5</v>
      </c>
      <c r="K975">
        <v>2.5</v>
      </c>
      <c r="L975">
        <v>16.2</v>
      </c>
      <c r="M975">
        <v>0.3</v>
      </c>
      <c r="N975">
        <v>45.2</v>
      </c>
      <c r="O975">
        <v>0</v>
      </c>
      <c r="P975">
        <v>3.9</v>
      </c>
      <c r="Q975">
        <v>7.3</v>
      </c>
      <c r="R975">
        <v>4.2</v>
      </c>
      <c r="S975">
        <v>12.4</v>
      </c>
      <c r="T975">
        <v>4.7</v>
      </c>
      <c r="U975">
        <v>12.9</v>
      </c>
      <c r="V975">
        <v>4</v>
      </c>
      <c r="W975">
        <v>21</v>
      </c>
      <c r="X975">
        <v>0</v>
      </c>
      <c r="Y975">
        <v>0</v>
      </c>
      <c r="Z975">
        <v>0</v>
      </c>
      <c r="AA975">
        <v>0</v>
      </c>
      <c r="AB975">
        <v>9</v>
      </c>
      <c r="AC975">
        <v>0</v>
      </c>
      <c r="AD975">
        <v>9</v>
      </c>
      <c r="AE975">
        <v>0</v>
      </c>
      <c r="AY975" s="59"/>
    </row>
    <row r="976" spans="1:51">
      <c r="A976" s="19">
        <v>43665</v>
      </c>
      <c r="B976" t="s">
        <v>61</v>
      </c>
      <c r="C976" s="19">
        <v>43956</v>
      </c>
      <c r="D976">
        <v>82</v>
      </c>
      <c r="E976">
        <v>32.4</v>
      </c>
      <c r="F976">
        <v>0</v>
      </c>
      <c r="G976">
        <v>0.6</v>
      </c>
      <c r="H976">
        <v>16.600000000000001</v>
      </c>
      <c r="I976">
        <v>3.8</v>
      </c>
      <c r="J976">
        <v>16.600000000000001</v>
      </c>
      <c r="K976">
        <v>1</v>
      </c>
      <c r="L976">
        <v>12.7</v>
      </c>
      <c r="M976">
        <v>0.4</v>
      </c>
      <c r="N976">
        <v>38.299999999999997</v>
      </c>
      <c r="O976">
        <v>0</v>
      </c>
      <c r="P976">
        <v>4.3</v>
      </c>
      <c r="Q976">
        <v>14.2</v>
      </c>
      <c r="R976">
        <v>5.6</v>
      </c>
      <c r="S976">
        <v>14.2</v>
      </c>
      <c r="T976">
        <v>4.2</v>
      </c>
      <c r="U976">
        <v>10.7</v>
      </c>
      <c r="V976">
        <v>4.2</v>
      </c>
      <c r="W976">
        <v>38</v>
      </c>
      <c r="X976">
        <v>0</v>
      </c>
      <c r="Y976">
        <v>0</v>
      </c>
      <c r="Z976">
        <v>19</v>
      </c>
      <c r="AA976">
        <v>0</v>
      </c>
      <c r="AB976">
        <v>19</v>
      </c>
      <c r="AC976">
        <v>0</v>
      </c>
      <c r="AD976">
        <v>6</v>
      </c>
      <c r="AE976">
        <v>0</v>
      </c>
      <c r="AY976" s="59"/>
    </row>
    <row r="977" spans="1:51">
      <c r="A977" s="19">
        <v>43665</v>
      </c>
      <c r="B977" t="s">
        <v>62</v>
      </c>
      <c r="C977" s="19">
        <v>43963</v>
      </c>
      <c r="D977">
        <v>29</v>
      </c>
      <c r="E977">
        <v>36.299999999999997</v>
      </c>
      <c r="F977">
        <v>0</v>
      </c>
      <c r="G977">
        <v>1.2</v>
      </c>
      <c r="H977">
        <v>6.7</v>
      </c>
      <c r="I977">
        <v>0.2</v>
      </c>
      <c r="J977">
        <v>15.2</v>
      </c>
      <c r="K977">
        <v>2.5</v>
      </c>
      <c r="L977">
        <v>20.100000000000001</v>
      </c>
      <c r="M977">
        <v>0.2</v>
      </c>
      <c r="N977">
        <v>43.5</v>
      </c>
      <c r="O977">
        <v>0</v>
      </c>
      <c r="P977">
        <v>4.2</v>
      </c>
      <c r="Q977">
        <v>6.5</v>
      </c>
      <c r="R977">
        <v>3.8</v>
      </c>
      <c r="S977">
        <v>12.1</v>
      </c>
      <c r="T977">
        <v>4.3</v>
      </c>
      <c r="U977">
        <v>16.600000000000001</v>
      </c>
      <c r="V977">
        <v>4.2</v>
      </c>
      <c r="W977">
        <v>15</v>
      </c>
      <c r="X977">
        <v>0</v>
      </c>
      <c r="Y977">
        <v>0</v>
      </c>
      <c r="Z977">
        <v>0</v>
      </c>
      <c r="AA977">
        <v>0</v>
      </c>
      <c r="AB977">
        <v>6</v>
      </c>
      <c r="AC977">
        <v>0</v>
      </c>
      <c r="AD977">
        <v>8</v>
      </c>
      <c r="AE977">
        <v>0</v>
      </c>
      <c r="AY977" s="59"/>
    </row>
    <row r="978" spans="1:51">
      <c r="A978" s="19">
        <v>43665</v>
      </c>
      <c r="B978" t="s">
        <v>63</v>
      </c>
      <c r="C978" s="19">
        <v>43963</v>
      </c>
      <c r="D978">
        <v>28</v>
      </c>
      <c r="E978">
        <v>41.5</v>
      </c>
      <c r="F978">
        <v>0</v>
      </c>
      <c r="G978">
        <v>2.1</v>
      </c>
      <c r="H978">
        <v>5.2</v>
      </c>
      <c r="I978">
        <v>3.4</v>
      </c>
      <c r="J978">
        <v>14.5</v>
      </c>
      <c r="K978">
        <v>2.8</v>
      </c>
      <c r="L978">
        <v>13.1</v>
      </c>
      <c r="M978">
        <v>0.2</v>
      </c>
      <c r="N978">
        <v>52.2</v>
      </c>
      <c r="O978">
        <v>0</v>
      </c>
      <c r="P978">
        <v>4.2</v>
      </c>
      <c r="Q978">
        <v>5.3</v>
      </c>
      <c r="R978">
        <v>4.4000000000000004</v>
      </c>
      <c r="S978">
        <v>10.8</v>
      </c>
      <c r="T978">
        <v>4.5</v>
      </c>
      <c r="U978">
        <v>9.5</v>
      </c>
      <c r="V978">
        <v>4</v>
      </c>
      <c r="W978">
        <v>22</v>
      </c>
      <c r="X978">
        <v>0</v>
      </c>
      <c r="Y978">
        <v>0</v>
      </c>
      <c r="Z978">
        <v>0</v>
      </c>
      <c r="AA978">
        <v>0</v>
      </c>
      <c r="AB978">
        <v>4</v>
      </c>
      <c r="AC978">
        <v>0</v>
      </c>
      <c r="AD978">
        <v>2</v>
      </c>
      <c r="AE978">
        <v>0</v>
      </c>
      <c r="AY978" s="59"/>
    </row>
    <row r="979" spans="1:51">
      <c r="A979" s="19">
        <v>43665</v>
      </c>
      <c r="B979" t="s">
        <v>64</v>
      </c>
      <c r="C979" s="19">
        <v>43970</v>
      </c>
      <c r="D979">
        <v>54</v>
      </c>
      <c r="E979">
        <v>39.1</v>
      </c>
      <c r="F979">
        <v>0</v>
      </c>
      <c r="G979">
        <v>3.1</v>
      </c>
      <c r="H979">
        <v>6.8</v>
      </c>
      <c r="I979">
        <v>3</v>
      </c>
      <c r="J979">
        <v>15</v>
      </c>
      <c r="K979">
        <v>2.8</v>
      </c>
      <c r="L979">
        <v>11.9</v>
      </c>
      <c r="M979">
        <v>0.2</v>
      </c>
      <c r="N979">
        <v>49.3</v>
      </c>
      <c r="O979">
        <v>0</v>
      </c>
      <c r="P979">
        <v>4.9000000000000004</v>
      </c>
      <c r="Q979">
        <v>6.1</v>
      </c>
      <c r="R979">
        <v>4.9000000000000004</v>
      </c>
      <c r="S979">
        <v>11.5</v>
      </c>
      <c r="T979">
        <v>4.7</v>
      </c>
      <c r="U979">
        <v>9.6999999999999993</v>
      </c>
      <c r="V979">
        <v>3.7</v>
      </c>
      <c r="W979">
        <v>43</v>
      </c>
      <c r="X979">
        <v>0</v>
      </c>
      <c r="Y979">
        <v>0</v>
      </c>
      <c r="Z979">
        <v>0</v>
      </c>
      <c r="AA979">
        <v>0</v>
      </c>
      <c r="AB979">
        <v>8</v>
      </c>
      <c r="AC979">
        <v>0</v>
      </c>
      <c r="AD979">
        <v>3</v>
      </c>
      <c r="AE979">
        <v>0</v>
      </c>
      <c r="AY979" s="59"/>
    </row>
    <row r="980" spans="1:51">
      <c r="A980" s="19">
        <v>43665</v>
      </c>
      <c r="B980" t="s">
        <v>65</v>
      </c>
      <c r="C980" s="19">
        <v>43970</v>
      </c>
      <c r="D980">
        <v>61</v>
      </c>
      <c r="E980">
        <v>29.4</v>
      </c>
      <c r="F980">
        <v>0</v>
      </c>
      <c r="G980">
        <v>1.1000000000000001</v>
      </c>
      <c r="H980">
        <v>6.9</v>
      </c>
      <c r="I980">
        <v>0.5</v>
      </c>
      <c r="J980">
        <v>23.3</v>
      </c>
      <c r="K980">
        <v>0.2</v>
      </c>
      <c r="L980">
        <v>17.3</v>
      </c>
      <c r="M980">
        <v>5.9</v>
      </c>
      <c r="N980">
        <v>32.4</v>
      </c>
      <c r="O980">
        <v>0</v>
      </c>
      <c r="P980">
        <v>4.5</v>
      </c>
      <c r="Q980">
        <v>6.9</v>
      </c>
      <c r="R980">
        <v>4.0999999999999996</v>
      </c>
      <c r="S980">
        <v>21.5</v>
      </c>
      <c r="T980">
        <v>4.0999999999999996</v>
      </c>
      <c r="U980">
        <v>14.8</v>
      </c>
      <c r="V980">
        <v>6.9</v>
      </c>
      <c r="W980">
        <v>26</v>
      </c>
      <c r="X980">
        <v>0</v>
      </c>
      <c r="Y980">
        <v>0</v>
      </c>
      <c r="Z980">
        <v>0</v>
      </c>
      <c r="AA980">
        <v>0</v>
      </c>
      <c r="AB980">
        <v>20</v>
      </c>
      <c r="AC980">
        <v>0</v>
      </c>
      <c r="AD980">
        <v>15</v>
      </c>
      <c r="AE980">
        <v>0</v>
      </c>
      <c r="AY980" s="59"/>
    </row>
    <row r="981" spans="1:51">
      <c r="A981" s="19">
        <v>43665</v>
      </c>
      <c r="B981" t="s">
        <v>143</v>
      </c>
      <c r="C981" s="19">
        <v>43984</v>
      </c>
      <c r="D981">
        <v>20</v>
      </c>
      <c r="E981">
        <v>31.5</v>
      </c>
      <c r="F981">
        <v>0</v>
      </c>
      <c r="G981">
        <v>7.4</v>
      </c>
      <c r="H981">
        <v>7.9</v>
      </c>
      <c r="I981">
        <v>1.3</v>
      </c>
      <c r="J981">
        <v>17.7</v>
      </c>
      <c r="K981">
        <v>0.8</v>
      </c>
      <c r="L981">
        <v>15.1</v>
      </c>
      <c r="M981">
        <v>2.8</v>
      </c>
      <c r="N981">
        <v>35.6</v>
      </c>
      <c r="O981">
        <v>0</v>
      </c>
      <c r="P981">
        <v>7.8</v>
      </c>
      <c r="Q981">
        <v>8.4</v>
      </c>
      <c r="R981">
        <v>4.4000000000000004</v>
      </c>
      <c r="S981">
        <v>15.7</v>
      </c>
      <c r="T981">
        <v>4.5</v>
      </c>
      <c r="U981">
        <v>13</v>
      </c>
      <c r="V981">
        <v>5.9</v>
      </c>
      <c r="W981">
        <v>10</v>
      </c>
      <c r="X981">
        <v>0</v>
      </c>
      <c r="Y981">
        <v>0</v>
      </c>
      <c r="Z981">
        <v>0</v>
      </c>
      <c r="AA981">
        <v>0</v>
      </c>
      <c r="AB981">
        <v>6</v>
      </c>
      <c r="AC981">
        <v>0</v>
      </c>
      <c r="AD981">
        <v>5</v>
      </c>
      <c r="AE981">
        <v>0</v>
      </c>
      <c r="AY981" s="59"/>
    </row>
    <row r="982" spans="1:51">
      <c r="A982" s="19">
        <v>43665</v>
      </c>
      <c r="B982" t="s">
        <v>67</v>
      </c>
      <c r="C982" s="19">
        <v>43984</v>
      </c>
      <c r="D982">
        <v>19</v>
      </c>
      <c r="E982">
        <v>30.5</v>
      </c>
      <c r="F982">
        <v>0</v>
      </c>
      <c r="G982">
        <v>0.8</v>
      </c>
      <c r="H982">
        <v>8.9</v>
      </c>
      <c r="I982">
        <v>2</v>
      </c>
      <c r="J982">
        <v>16.399999999999999</v>
      </c>
      <c r="K982">
        <v>3.3</v>
      </c>
      <c r="L982">
        <v>17.600000000000001</v>
      </c>
      <c r="M982">
        <v>1.2</v>
      </c>
      <c r="N982">
        <v>34.799999999999997</v>
      </c>
      <c r="O982">
        <v>0</v>
      </c>
      <c r="P982">
        <v>4.4000000000000004</v>
      </c>
      <c r="Q982">
        <v>8.4</v>
      </c>
      <c r="R982">
        <v>5.3</v>
      </c>
      <c r="S982">
        <v>14.5</v>
      </c>
      <c r="T982">
        <v>5.7</v>
      </c>
      <c r="U982">
        <v>15.6</v>
      </c>
      <c r="V982">
        <v>4.9000000000000004</v>
      </c>
      <c r="W982">
        <v>9</v>
      </c>
      <c r="X982">
        <v>0</v>
      </c>
      <c r="Y982">
        <v>0</v>
      </c>
      <c r="Z982">
        <v>0</v>
      </c>
      <c r="AA982">
        <v>0</v>
      </c>
      <c r="AB982">
        <v>5</v>
      </c>
      <c r="AC982">
        <v>0</v>
      </c>
      <c r="AD982">
        <v>5</v>
      </c>
      <c r="AE982">
        <v>0</v>
      </c>
      <c r="AY982" s="59"/>
    </row>
    <row r="983" spans="1:51">
      <c r="A983" s="19">
        <v>43665</v>
      </c>
      <c r="B983" t="s">
        <v>68</v>
      </c>
      <c r="C983" s="19">
        <v>43984</v>
      </c>
      <c r="D983">
        <v>126</v>
      </c>
      <c r="E983">
        <v>26.7</v>
      </c>
      <c r="F983">
        <v>0</v>
      </c>
      <c r="G983">
        <v>10.8</v>
      </c>
      <c r="H983">
        <v>7.5</v>
      </c>
      <c r="I983">
        <v>0</v>
      </c>
      <c r="J983">
        <v>21</v>
      </c>
      <c r="K983">
        <v>0.4</v>
      </c>
      <c r="L983">
        <v>14</v>
      </c>
      <c r="M983">
        <v>4.0999999999999996</v>
      </c>
      <c r="N983">
        <v>28.4</v>
      </c>
      <c r="O983">
        <v>0</v>
      </c>
      <c r="P983">
        <v>10.4</v>
      </c>
      <c r="Q983">
        <v>8.3000000000000007</v>
      </c>
      <c r="R983">
        <v>4.0999999999999996</v>
      </c>
      <c r="S983">
        <v>19.5</v>
      </c>
      <c r="T983">
        <v>4.8</v>
      </c>
      <c r="U983">
        <v>12.6</v>
      </c>
      <c r="V983">
        <v>6.4</v>
      </c>
      <c r="W983">
        <v>59</v>
      </c>
      <c r="X983">
        <v>0</v>
      </c>
      <c r="Y983">
        <v>5</v>
      </c>
      <c r="Z983">
        <v>1</v>
      </c>
      <c r="AA983">
        <v>0</v>
      </c>
      <c r="AB983">
        <v>47</v>
      </c>
      <c r="AC983">
        <v>0</v>
      </c>
      <c r="AD983">
        <v>14</v>
      </c>
      <c r="AE983">
        <v>0</v>
      </c>
      <c r="AY983" s="59"/>
    </row>
    <row r="984" spans="1:51">
      <c r="A984" s="19">
        <v>43665</v>
      </c>
      <c r="B984" t="s">
        <v>69</v>
      </c>
      <c r="C984" s="19">
        <v>43984</v>
      </c>
      <c r="D984">
        <v>34</v>
      </c>
      <c r="E984">
        <v>30.8</v>
      </c>
      <c r="F984">
        <v>0</v>
      </c>
      <c r="G984">
        <v>1.2</v>
      </c>
      <c r="H984">
        <v>6</v>
      </c>
      <c r="I984">
        <v>0.3</v>
      </c>
      <c r="J984">
        <v>23.2</v>
      </c>
      <c r="K984">
        <v>0.2</v>
      </c>
      <c r="L984">
        <v>16.399999999999999</v>
      </c>
      <c r="M984">
        <v>6.2</v>
      </c>
      <c r="N984">
        <v>33.700000000000003</v>
      </c>
      <c r="O984">
        <v>0</v>
      </c>
      <c r="P984">
        <v>4.7</v>
      </c>
      <c r="Q984">
        <v>6.7</v>
      </c>
      <c r="R984">
        <v>4.0999999999999996</v>
      </c>
      <c r="S984">
        <v>20.8</v>
      </c>
      <c r="T984">
        <v>4.0999999999999996</v>
      </c>
      <c r="U984">
        <v>14.5</v>
      </c>
      <c r="V984">
        <v>6.9</v>
      </c>
      <c r="W984">
        <v>15</v>
      </c>
      <c r="X984">
        <v>0</v>
      </c>
      <c r="Y984">
        <v>0</v>
      </c>
      <c r="Z984">
        <v>0</v>
      </c>
      <c r="AA984">
        <v>0</v>
      </c>
      <c r="AB984">
        <v>11</v>
      </c>
      <c r="AC984">
        <v>0</v>
      </c>
      <c r="AD984">
        <v>8</v>
      </c>
      <c r="AE984">
        <v>0</v>
      </c>
      <c r="AY984" s="59"/>
    </row>
    <row r="985" spans="1:51">
      <c r="A985" s="19">
        <v>43665</v>
      </c>
      <c r="B985" t="s">
        <v>70</v>
      </c>
      <c r="C985" s="19">
        <v>43984</v>
      </c>
      <c r="D985">
        <v>16</v>
      </c>
      <c r="E985">
        <v>33.4</v>
      </c>
      <c r="F985">
        <v>0</v>
      </c>
      <c r="G985">
        <v>1</v>
      </c>
      <c r="H985">
        <v>7.9</v>
      </c>
      <c r="I985">
        <v>2.2000000000000002</v>
      </c>
      <c r="J985">
        <v>14.8</v>
      </c>
      <c r="K985">
        <v>3.3</v>
      </c>
      <c r="L985">
        <v>17.5</v>
      </c>
      <c r="M985">
        <v>0.3</v>
      </c>
      <c r="N985">
        <v>38.5</v>
      </c>
      <c r="O985">
        <v>0</v>
      </c>
      <c r="P985">
        <v>4.4000000000000004</v>
      </c>
      <c r="Q985">
        <v>8</v>
      </c>
      <c r="R985">
        <v>5</v>
      </c>
      <c r="S985">
        <v>12.4</v>
      </c>
      <c r="T985">
        <v>5.4</v>
      </c>
      <c r="U985">
        <v>15.3</v>
      </c>
      <c r="V985">
        <v>4.5</v>
      </c>
      <c r="W985">
        <v>9</v>
      </c>
      <c r="X985">
        <v>0</v>
      </c>
      <c r="Y985">
        <v>0</v>
      </c>
      <c r="Z985">
        <v>0</v>
      </c>
      <c r="AA985">
        <v>0</v>
      </c>
      <c r="AB985">
        <v>2</v>
      </c>
      <c r="AC985">
        <v>0</v>
      </c>
      <c r="AD985">
        <v>5</v>
      </c>
      <c r="AE985">
        <v>0</v>
      </c>
      <c r="AY985" s="59"/>
    </row>
    <row r="986" spans="1:51">
      <c r="A986" s="19">
        <v>43665</v>
      </c>
      <c r="B986" t="s">
        <v>71</v>
      </c>
      <c r="C986" s="19">
        <v>43988</v>
      </c>
      <c r="D986">
        <v>7</v>
      </c>
      <c r="E986">
        <v>35.1</v>
      </c>
      <c r="F986">
        <v>0</v>
      </c>
      <c r="G986">
        <v>1.9</v>
      </c>
      <c r="H986">
        <v>6.4</v>
      </c>
      <c r="I986">
        <v>1.5</v>
      </c>
      <c r="J986">
        <v>19.7</v>
      </c>
      <c r="K986">
        <v>1.3</v>
      </c>
      <c r="L986">
        <v>15.8</v>
      </c>
      <c r="M986">
        <v>1.6</v>
      </c>
      <c r="N986">
        <v>40.1</v>
      </c>
      <c r="O986">
        <v>0</v>
      </c>
      <c r="P986">
        <v>4.7</v>
      </c>
      <c r="Q986">
        <v>6.4</v>
      </c>
      <c r="R986">
        <v>4.7</v>
      </c>
      <c r="S986">
        <v>16.600000000000001</v>
      </c>
      <c r="T986">
        <v>4.8</v>
      </c>
      <c r="U986">
        <v>12.9</v>
      </c>
      <c r="V986">
        <v>4.7</v>
      </c>
      <c r="W986">
        <v>3</v>
      </c>
      <c r="X986">
        <v>0</v>
      </c>
      <c r="Y986">
        <v>0</v>
      </c>
      <c r="Z986">
        <v>0</v>
      </c>
      <c r="AA986">
        <v>0</v>
      </c>
      <c r="AB986">
        <v>2</v>
      </c>
      <c r="AC986">
        <v>0</v>
      </c>
      <c r="AD986">
        <v>2</v>
      </c>
      <c r="AE986">
        <v>0</v>
      </c>
      <c r="AY986" s="59"/>
    </row>
    <row r="987" spans="1:51">
      <c r="A987" s="19">
        <v>43665</v>
      </c>
      <c r="B987" t="s">
        <v>73</v>
      </c>
      <c r="C987" s="19">
        <v>44013</v>
      </c>
      <c r="D987">
        <v>41</v>
      </c>
      <c r="E987">
        <v>33.799999999999997</v>
      </c>
      <c r="F987">
        <v>0</v>
      </c>
      <c r="G987">
        <v>2.1</v>
      </c>
      <c r="H987">
        <v>7.5</v>
      </c>
      <c r="I987">
        <v>1.9</v>
      </c>
      <c r="J987">
        <v>18.5</v>
      </c>
      <c r="K987">
        <v>1.5</v>
      </c>
      <c r="L987">
        <v>16.100000000000001</v>
      </c>
      <c r="M987">
        <v>1.8</v>
      </c>
      <c r="N987">
        <v>44.6</v>
      </c>
      <c r="O987">
        <v>0</v>
      </c>
      <c r="P987">
        <v>3.2</v>
      </c>
      <c r="Q987">
        <v>6.3</v>
      </c>
      <c r="R987">
        <v>2.9</v>
      </c>
      <c r="S987">
        <v>17.600000000000001</v>
      </c>
      <c r="T987">
        <v>2.9</v>
      </c>
      <c r="U987">
        <v>15.4</v>
      </c>
      <c r="V987">
        <v>3.4</v>
      </c>
      <c r="W987">
        <v>1973</v>
      </c>
      <c r="X987">
        <v>0</v>
      </c>
      <c r="Y987">
        <v>5</v>
      </c>
      <c r="Z987">
        <v>59</v>
      </c>
      <c r="AA987">
        <v>6</v>
      </c>
      <c r="AB987">
        <v>1094</v>
      </c>
      <c r="AC987">
        <v>0</v>
      </c>
      <c r="AD987">
        <v>844</v>
      </c>
      <c r="AE987">
        <v>0</v>
      </c>
      <c r="AY987" s="59"/>
    </row>
    <row r="988" spans="1:51">
      <c r="A988" s="19">
        <v>43668</v>
      </c>
      <c r="B988" t="s">
        <v>15</v>
      </c>
      <c r="C988" s="19">
        <v>43864</v>
      </c>
      <c r="D988">
        <v>41</v>
      </c>
      <c r="E988">
        <v>27.7</v>
      </c>
      <c r="F988">
        <v>0</v>
      </c>
      <c r="G988">
        <v>1.9</v>
      </c>
      <c r="H988">
        <v>12.7</v>
      </c>
      <c r="I988">
        <v>3.1</v>
      </c>
      <c r="J988">
        <v>17.600000000000001</v>
      </c>
      <c r="K988">
        <v>2</v>
      </c>
      <c r="L988">
        <v>18.5</v>
      </c>
      <c r="M988">
        <v>1.1000000000000001</v>
      </c>
      <c r="N988">
        <v>35.1</v>
      </c>
      <c r="O988">
        <v>0</v>
      </c>
      <c r="P988">
        <v>3.9</v>
      </c>
      <c r="Q988">
        <v>10.8</v>
      </c>
      <c r="R988">
        <v>4</v>
      </c>
      <c r="S988">
        <v>16.399999999999999</v>
      </c>
      <c r="T988">
        <v>3.9</v>
      </c>
      <c r="U988">
        <v>18.2</v>
      </c>
      <c r="V988">
        <v>3.9</v>
      </c>
      <c r="W988">
        <v>16</v>
      </c>
      <c r="X988">
        <v>0</v>
      </c>
      <c r="Y988">
        <v>0</v>
      </c>
      <c r="Z988">
        <v>3</v>
      </c>
      <c r="AA988">
        <v>0</v>
      </c>
      <c r="AB988">
        <v>10</v>
      </c>
      <c r="AC988">
        <v>0</v>
      </c>
      <c r="AD988">
        <v>11</v>
      </c>
      <c r="AE988">
        <v>0</v>
      </c>
      <c r="AY988" s="59"/>
    </row>
    <row r="989" spans="1:51">
      <c r="A989" s="19">
        <v>43668</v>
      </c>
      <c r="B989" t="s">
        <v>16</v>
      </c>
      <c r="C989" s="19">
        <v>43872</v>
      </c>
      <c r="D989">
        <v>24</v>
      </c>
      <c r="E989">
        <v>30</v>
      </c>
      <c r="F989">
        <v>0</v>
      </c>
      <c r="G989">
        <v>2</v>
      </c>
      <c r="H989">
        <v>10.7</v>
      </c>
      <c r="I989">
        <v>1.5</v>
      </c>
      <c r="J989">
        <v>19.3</v>
      </c>
      <c r="K989">
        <v>0.5</v>
      </c>
      <c r="L989">
        <v>18.899999999999999</v>
      </c>
      <c r="M989">
        <v>1.8</v>
      </c>
      <c r="N989">
        <v>38.799999999999997</v>
      </c>
      <c r="O989">
        <v>0</v>
      </c>
      <c r="P989">
        <v>3.8</v>
      </c>
      <c r="Q989">
        <v>8.5</v>
      </c>
      <c r="R989">
        <v>3.5</v>
      </c>
      <c r="S989">
        <v>17.5</v>
      </c>
      <c r="T989">
        <v>2.9</v>
      </c>
      <c r="U989">
        <v>17.5</v>
      </c>
      <c r="V989">
        <v>3.9</v>
      </c>
      <c r="W989">
        <v>10</v>
      </c>
      <c r="X989">
        <v>0</v>
      </c>
      <c r="Y989">
        <v>0</v>
      </c>
      <c r="Z989">
        <v>1</v>
      </c>
      <c r="AA989">
        <v>0</v>
      </c>
      <c r="AB989">
        <v>7</v>
      </c>
      <c r="AC989">
        <v>0</v>
      </c>
      <c r="AD989">
        <v>6</v>
      </c>
      <c r="AE989">
        <v>0</v>
      </c>
      <c r="AY989" s="59"/>
    </row>
    <row r="990" spans="1:51">
      <c r="A990" s="19">
        <v>43668</v>
      </c>
      <c r="B990" t="s">
        <v>17</v>
      </c>
      <c r="C990" s="19">
        <v>43883</v>
      </c>
      <c r="D990">
        <v>36</v>
      </c>
      <c r="E990">
        <v>32.5</v>
      </c>
      <c r="F990">
        <v>0</v>
      </c>
      <c r="G990">
        <v>1.3</v>
      </c>
      <c r="H990">
        <v>7</v>
      </c>
      <c r="I990">
        <v>1</v>
      </c>
      <c r="J990">
        <v>17.399999999999999</v>
      </c>
      <c r="K990">
        <v>1</v>
      </c>
      <c r="L990">
        <v>20.2</v>
      </c>
      <c r="M990">
        <v>3</v>
      </c>
      <c r="N990">
        <v>42.5</v>
      </c>
      <c r="O990">
        <v>0</v>
      </c>
      <c r="P990">
        <v>3.6</v>
      </c>
      <c r="Q990">
        <v>5.8</v>
      </c>
      <c r="R990">
        <v>3.2</v>
      </c>
      <c r="S990">
        <v>14.6</v>
      </c>
      <c r="T990">
        <v>3.3</v>
      </c>
      <c r="U990">
        <v>18.7</v>
      </c>
      <c r="V990">
        <v>4</v>
      </c>
      <c r="W990">
        <v>17</v>
      </c>
      <c r="X990">
        <v>0</v>
      </c>
      <c r="Y990">
        <v>0</v>
      </c>
      <c r="Z990">
        <v>0</v>
      </c>
      <c r="AA990">
        <v>0</v>
      </c>
      <c r="AB990">
        <v>9</v>
      </c>
      <c r="AC990">
        <v>0</v>
      </c>
      <c r="AD990">
        <v>10</v>
      </c>
      <c r="AE990">
        <v>0</v>
      </c>
      <c r="AY990" s="59"/>
    </row>
    <row r="991" spans="1:51">
      <c r="A991" s="19">
        <v>43668</v>
      </c>
      <c r="B991" t="s">
        <v>18</v>
      </c>
      <c r="C991" s="19">
        <v>43890</v>
      </c>
      <c r="D991">
        <v>54</v>
      </c>
      <c r="E991">
        <v>43</v>
      </c>
      <c r="F991">
        <v>0</v>
      </c>
      <c r="G991">
        <v>3.5</v>
      </c>
      <c r="H991">
        <v>3.7</v>
      </c>
      <c r="I991">
        <v>0.5</v>
      </c>
      <c r="J991">
        <v>16.600000000000001</v>
      </c>
      <c r="K991">
        <v>2.6</v>
      </c>
      <c r="L991">
        <v>11.1</v>
      </c>
      <c r="M991">
        <v>1.1000000000000001</v>
      </c>
      <c r="N991">
        <v>63.2</v>
      </c>
      <c r="O991">
        <v>0</v>
      </c>
      <c r="P991">
        <v>3.3</v>
      </c>
      <c r="Q991">
        <v>3.4</v>
      </c>
      <c r="R991">
        <v>2.2999999999999998</v>
      </c>
      <c r="S991">
        <v>11</v>
      </c>
      <c r="T991">
        <v>3.1</v>
      </c>
      <c r="U991">
        <v>7</v>
      </c>
      <c r="V991">
        <v>2.8</v>
      </c>
      <c r="W991">
        <v>38</v>
      </c>
      <c r="X991">
        <v>0</v>
      </c>
      <c r="Y991">
        <v>0</v>
      </c>
      <c r="Z991">
        <v>0</v>
      </c>
      <c r="AA991">
        <v>0</v>
      </c>
      <c r="AB991">
        <v>14</v>
      </c>
      <c r="AC991">
        <v>0</v>
      </c>
      <c r="AD991">
        <v>2</v>
      </c>
      <c r="AE991">
        <v>0</v>
      </c>
      <c r="AY991" s="59"/>
    </row>
    <row r="992" spans="1:51">
      <c r="A992" s="19">
        <v>43668</v>
      </c>
      <c r="B992" t="s">
        <v>19</v>
      </c>
      <c r="C992" s="19">
        <v>43893</v>
      </c>
      <c r="D992">
        <v>52</v>
      </c>
      <c r="E992">
        <v>43</v>
      </c>
      <c r="F992">
        <v>0</v>
      </c>
      <c r="G992">
        <v>3.9</v>
      </c>
      <c r="H992">
        <v>5.0999999999999996</v>
      </c>
      <c r="I992">
        <v>1.9</v>
      </c>
      <c r="J992">
        <v>14.5</v>
      </c>
      <c r="K992">
        <v>1.9</v>
      </c>
      <c r="L992">
        <v>12.1</v>
      </c>
      <c r="M992">
        <v>0.7</v>
      </c>
      <c r="N992">
        <v>62.6</v>
      </c>
      <c r="O992">
        <v>0</v>
      </c>
      <c r="P992">
        <v>3.9</v>
      </c>
      <c r="Q992">
        <v>4.0999999999999996</v>
      </c>
      <c r="R992">
        <v>3.1</v>
      </c>
      <c r="S992">
        <v>9.1999999999999993</v>
      </c>
      <c r="T992">
        <v>3</v>
      </c>
      <c r="U992">
        <v>8</v>
      </c>
      <c r="V992">
        <v>2.6</v>
      </c>
      <c r="W992">
        <v>42</v>
      </c>
      <c r="X992">
        <v>0</v>
      </c>
      <c r="Y992">
        <v>0</v>
      </c>
      <c r="Z992">
        <v>0</v>
      </c>
      <c r="AA992">
        <v>0</v>
      </c>
      <c r="AB992">
        <v>7</v>
      </c>
      <c r="AC992">
        <v>0</v>
      </c>
      <c r="AD992">
        <v>3</v>
      </c>
      <c r="AE992">
        <v>0</v>
      </c>
      <c r="AY992" s="59"/>
    </row>
    <row r="993" spans="1:51">
      <c r="A993" s="19">
        <v>43668</v>
      </c>
      <c r="B993" t="s">
        <v>20</v>
      </c>
      <c r="C993" s="19">
        <v>43893</v>
      </c>
      <c r="D993">
        <v>6</v>
      </c>
      <c r="E993">
        <v>35.1</v>
      </c>
      <c r="F993">
        <v>0</v>
      </c>
      <c r="G993">
        <v>1.9</v>
      </c>
      <c r="H993">
        <v>6.4</v>
      </c>
      <c r="I993">
        <v>1.5</v>
      </c>
      <c r="J993">
        <v>19.7</v>
      </c>
      <c r="K993">
        <v>1.3</v>
      </c>
      <c r="L993">
        <v>15.8</v>
      </c>
      <c r="M993">
        <v>1.6</v>
      </c>
      <c r="N993">
        <v>46.9</v>
      </c>
      <c r="O993">
        <v>0</v>
      </c>
      <c r="P993">
        <v>3.7</v>
      </c>
      <c r="Q993">
        <v>5.4</v>
      </c>
      <c r="R993">
        <v>3.5</v>
      </c>
      <c r="S993">
        <v>17.100000000000001</v>
      </c>
      <c r="T993">
        <v>3.2</v>
      </c>
      <c r="U993">
        <v>12.5</v>
      </c>
      <c r="V993">
        <v>4</v>
      </c>
      <c r="W993">
        <v>3</v>
      </c>
      <c r="X993">
        <v>0</v>
      </c>
      <c r="Y993">
        <v>0</v>
      </c>
      <c r="Z993">
        <v>0</v>
      </c>
      <c r="AA993">
        <v>0</v>
      </c>
      <c r="AB993">
        <v>2</v>
      </c>
      <c r="AC993">
        <v>0</v>
      </c>
      <c r="AD993">
        <v>1</v>
      </c>
      <c r="AE993">
        <v>0</v>
      </c>
      <c r="AY993" s="59"/>
    </row>
    <row r="994" spans="1:51">
      <c r="A994" s="19">
        <v>43668</v>
      </c>
      <c r="B994" t="s">
        <v>21</v>
      </c>
      <c r="C994" s="19">
        <v>43893</v>
      </c>
      <c r="D994">
        <v>31</v>
      </c>
      <c r="E994">
        <v>39.299999999999997</v>
      </c>
      <c r="F994">
        <v>0</v>
      </c>
      <c r="G994">
        <v>3.3</v>
      </c>
      <c r="H994">
        <v>6.5</v>
      </c>
      <c r="I994">
        <v>2.7</v>
      </c>
      <c r="J994">
        <v>15.3</v>
      </c>
      <c r="K994">
        <v>2.9</v>
      </c>
      <c r="L994">
        <v>11.6</v>
      </c>
      <c r="M994">
        <v>0.2</v>
      </c>
      <c r="N994">
        <v>56.6</v>
      </c>
      <c r="O994">
        <v>0</v>
      </c>
      <c r="P994">
        <v>4</v>
      </c>
      <c r="Q994">
        <v>5.3</v>
      </c>
      <c r="R994">
        <v>3.4</v>
      </c>
      <c r="S994">
        <v>11.4</v>
      </c>
      <c r="T994">
        <v>3.6</v>
      </c>
      <c r="U994">
        <v>8.1999999999999993</v>
      </c>
      <c r="V994">
        <v>3</v>
      </c>
      <c r="W994">
        <v>21</v>
      </c>
      <c r="X994">
        <v>0</v>
      </c>
      <c r="Y994">
        <v>0</v>
      </c>
      <c r="Z994">
        <v>0</v>
      </c>
      <c r="AA994">
        <v>0</v>
      </c>
      <c r="AB994">
        <v>8</v>
      </c>
      <c r="AC994">
        <v>0</v>
      </c>
      <c r="AD994">
        <v>2</v>
      </c>
      <c r="AE994">
        <v>0</v>
      </c>
      <c r="AY994" s="59"/>
    </row>
    <row r="995" spans="1:51">
      <c r="A995" s="19">
        <v>43668</v>
      </c>
      <c r="B995" t="s">
        <v>22</v>
      </c>
      <c r="C995" s="19">
        <v>43893</v>
      </c>
      <c r="D995">
        <v>416</v>
      </c>
      <c r="E995">
        <v>26.8</v>
      </c>
      <c r="F995">
        <v>0</v>
      </c>
      <c r="G995">
        <v>1.2</v>
      </c>
      <c r="H995">
        <v>7.2</v>
      </c>
      <c r="I995">
        <v>0.7</v>
      </c>
      <c r="J995">
        <v>22.2</v>
      </c>
      <c r="K995">
        <v>0</v>
      </c>
      <c r="L995">
        <v>23.4</v>
      </c>
      <c r="M995">
        <v>2.2999999999999998</v>
      </c>
      <c r="N995">
        <v>30.5</v>
      </c>
      <c r="O995">
        <v>0</v>
      </c>
      <c r="P995">
        <v>3.5</v>
      </c>
      <c r="Q995">
        <v>6.4</v>
      </c>
      <c r="R995">
        <v>3.4</v>
      </c>
      <c r="S995">
        <v>21.7</v>
      </c>
      <c r="T995">
        <v>3</v>
      </c>
      <c r="U995">
        <v>23.3</v>
      </c>
      <c r="V995">
        <v>4.2</v>
      </c>
      <c r="W995">
        <v>153</v>
      </c>
      <c r="X995">
        <v>0</v>
      </c>
      <c r="Y995">
        <v>0</v>
      </c>
      <c r="Z995">
        <v>3</v>
      </c>
      <c r="AA995">
        <v>0</v>
      </c>
      <c r="AB995">
        <v>127</v>
      </c>
      <c r="AC995">
        <v>0</v>
      </c>
      <c r="AD995">
        <v>133</v>
      </c>
      <c r="AE995">
        <v>0</v>
      </c>
      <c r="AY995" s="59"/>
    </row>
    <row r="996" spans="1:51">
      <c r="A996" s="19">
        <v>43668</v>
      </c>
      <c r="B996" t="s">
        <v>23</v>
      </c>
      <c r="C996" s="19">
        <v>43893</v>
      </c>
      <c r="D996">
        <v>67</v>
      </c>
      <c r="E996">
        <v>29.2</v>
      </c>
      <c r="F996">
        <v>0</v>
      </c>
      <c r="G996">
        <v>0.6</v>
      </c>
      <c r="H996">
        <v>6.3</v>
      </c>
      <c r="I996">
        <v>2</v>
      </c>
      <c r="J996">
        <v>22.5</v>
      </c>
      <c r="K996">
        <v>0.7</v>
      </c>
      <c r="L996">
        <v>17</v>
      </c>
      <c r="M996">
        <v>5.7</v>
      </c>
      <c r="N996">
        <v>35.6</v>
      </c>
      <c r="O996">
        <v>0</v>
      </c>
      <c r="P996">
        <v>3.3</v>
      </c>
      <c r="Q996">
        <v>6</v>
      </c>
      <c r="R996">
        <v>4</v>
      </c>
      <c r="S996">
        <v>22.5</v>
      </c>
      <c r="T996">
        <v>3.5</v>
      </c>
      <c r="U996">
        <v>15.3</v>
      </c>
      <c r="V996">
        <v>5.8</v>
      </c>
      <c r="W996">
        <v>28</v>
      </c>
      <c r="X996">
        <v>0</v>
      </c>
      <c r="Y996">
        <v>0</v>
      </c>
      <c r="Z996">
        <v>0</v>
      </c>
      <c r="AA996">
        <v>0</v>
      </c>
      <c r="AB996">
        <v>22</v>
      </c>
      <c r="AC996">
        <v>0</v>
      </c>
      <c r="AD996">
        <v>17</v>
      </c>
      <c r="AE996">
        <v>0</v>
      </c>
      <c r="AY996" s="59"/>
    </row>
    <row r="997" spans="1:51">
      <c r="A997" s="19">
        <v>43668</v>
      </c>
      <c r="B997" t="s">
        <v>24</v>
      </c>
      <c r="C997" s="19">
        <v>43893</v>
      </c>
      <c r="D997">
        <v>13</v>
      </c>
      <c r="E997">
        <v>35.1</v>
      </c>
      <c r="F997">
        <v>0</v>
      </c>
      <c r="G997">
        <v>1.9</v>
      </c>
      <c r="H997">
        <v>6.4</v>
      </c>
      <c r="I997">
        <v>1.5</v>
      </c>
      <c r="J997">
        <v>19.7</v>
      </c>
      <c r="K997">
        <v>1.3</v>
      </c>
      <c r="L997">
        <v>15.8</v>
      </c>
      <c r="M997">
        <v>1.6</v>
      </c>
      <c r="N997">
        <v>47.3</v>
      </c>
      <c r="O997">
        <v>0</v>
      </c>
      <c r="P997">
        <v>3.6</v>
      </c>
      <c r="Q997">
        <v>5.6</v>
      </c>
      <c r="R997">
        <v>3.3</v>
      </c>
      <c r="S997">
        <v>16.899999999999999</v>
      </c>
      <c r="T997">
        <v>3.2</v>
      </c>
      <c r="U997">
        <v>12.5</v>
      </c>
      <c r="V997">
        <v>3.5</v>
      </c>
      <c r="W997">
        <v>6</v>
      </c>
      <c r="X997">
        <v>0</v>
      </c>
      <c r="Y997">
        <v>0</v>
      </c>
      <c r="Z997">
        <v>0</v>
      </c>
      <c r="AA997">
        <v>0</v>
      </c>
      <c r="AB997">
        <v>4</v>
      </c>
      <c r="AC997">
        <v>0</v>
      </c>
      <c r="AD997">
        <v>3</v>
      </c>
      <c r="AE997">
        <v>0</v>
      </c>
      <c r="AY997" s="59"/>
    </row>
    <row r="998" spans="1:51">
      <c r="A998" s="19">
        <v>43668</v>
      </c>
      <c r="B998" t="s">
        <v>25</v>
      </c>
      <c r="C998" s="19">
        <v>43893</v>
      </c>
      <c r="D998">
        <v>24</v>
      </c>
      <c r="E998">
        <v>25.8</v>
      </c>
      <c r="F998">
        <v>0</v>
      </c>
      <c r="G998">
        <v>2.2999999999999998</v>
      </c>
      <c r="H998">
        <v>8.9</v>
      </c>
      <c r="I998">
        <v>1.1000000000000001</v>
      </c>
      <c r="J998">
        <v>20.2</v>
      </c>
      <c r="K998">
        <v>2.9</v>
      </c>
      <c r="L998">
        <v>18.399999999999999</v>
      </c>
      <c r="M998">
        <v>3.7</v>
      </c>
      <c r="N998">
        <v>30.4</v>
      </c>
      <c r="O998">
        <v>0</v>
      </c>
      <c r="P998">
        <v>4.5</v>
      </c>
      <c r="Q998">
        <v>8.5</v>
      </c>
      <c r="R998">
        <v>3.8</v>
      </c>
      <c r="S998">
        <v>20.8</v>
      </c>
      <c r="T998">
        <v>4.5999999999999996</v>
      </c>
      <c r="U998">
        <v>17.8</v>
      </c>
      <c r="V998">
        <v>5.0999999999999996</v>
      </c>
      <c r="W998">
        <v>10</v>
      </c>
      <c r="X998">
        <v>0</v>
      </c>
      <c r="Y998">
        <v>0</v>
      </c>
      <c r="Z998">
        <v>0</v>
      </c>
      <c r="AA998">
        <v>0</v>
      </c>
      <c r="AB998">
        <v>8</v>
      </c>
      <c r="AC998">
        <v>0</v>
      </c>
      <c r="AD998">
        <v>7</v>
      </c>
      <c r="AE998">
        <v>0</v>
      </c>
      <c r="AY998" s="59"/>
    </row>
    <row r="999" spans="1:51">
      <c r="A999" s="19">
        <v>43668</v>
      </c>
      <c r="B999" t="s">
        <v>26</v>
      </c>
      <c r="C999" s="19">
        <v>43893</v>
      </c>
      <c r="D999">
        <v>91</v>
      </c>
      <c r="E999">
        <v>27.5</v>
      </c>
      <c r="F999">
        <v>0</v>
      </c>
      <c r="G999">
        <v>1.9</v>
      </c>
      <c r="H999">
        <v>12.3</v>
      </c>
      <c r="I999">
        <v>0.7</v>
      </c>
      <c r="J999">
        <v>16.8</v>
      </c>
      <c r="K999">
        <v>0.9</v>
      </c>
      <c r="L999">
        <v>23</v>
      </c>
      <c r="M999">
        <v>1.6</v>
      </c>
      <c r="N999">
        <v>32.5</v>
      </c>
      <c r="O999">
        <v>0</v>
      </c>
      <c r="P999">
        <v>4.4000000000000004</v>
      </c>
      <c r="Q999">
        <v>10.4</v>
      </c>
      <c r="R999">
        <v>3.5</v>
      </c>
      <c r="S999">
        <v>14.7</v>
      </c>
      <c r="T999">
        <v>3.5</v>
      </c>
      <c r="U999">
        <v>23.2</v>
      </c>
      <c r="V999">
        <v>3.9</v>
      </c>
      <c r="W999">
        <v>35</v>
      </c>
      <c r="X999">
        <v>0</v>
      </c>
      <c r="Y999">
        <v>0</v>
      </c>
      <c r="Z999">
        <v>6</v>
      </c>
      <c r="AA999">
        <v>0</v>
      </c>
      <c r="AB999">
        <v>21</v>
      </c>
      <c r="AC999">
        <v>0</v>
      </c>
      <c r="AD999">
        <v>29</v>
      </c>
      <c r="AE999">
        <v>0</v>
      </c>
      <c r="AY999" s="59"/>
    </row>
    <row r="1000" spans="1:51">
      <c r="A1000" s="19">
        <v>43668</v>
      </c>
      <c r="B1000" t="s">
        <v>27</v>
      </c>
      <c r="C1000" s="19">
        <v>43893</v>
      </c>
      <c r="D1000">
        <v>75</v>
      </c>
      <c r="E1000">
        <v>24.8</v>
      </c>
      <c r="F1000">
        <v>0</v>
      </c>
      <c r="G1000">
        <v>0.6</v>
      </c>
      <c r="H1000">
        <v>9.3000000000000007</v>
      </c>
      <c r="I1000">
        <v>13</v>
      </c>
      <c r="J1000">
        <v>17.8</v>
      </c>
      <c r="K1000">
        <v>0.4</v>
      </c>
      <c r="L1000">
        <v>17.5</v>
      </c>
      <c r="M1000">
        <v>1.1000000000000001</v>
      </c>
      <c r="N1000">
        <v>29.5</v>
      </c>
      <c r="O1000">
        <v>0</v>
      </c>
      <c r="P1000">
        <v>3.8</v>
      </c>
      <c r="Q1000">
        <v>8.3000000000000007</v>
      </c>
      <c r="R1000">
        <v>12.1</v>
      </c>
      <c r="S1000">
        <v>16.8</v>
      </c>
      <c r="T1000">
        <v>3.8</v>
      </c>
      <c r="U1000">
        <v>17.399999999999999</v>
      </c>
      <c r="V1000">
        <v>4.0999999999999996</v>
      </c>
      <c r="W1000">
        <v>28</v>
      </c>
      <c r="X1000">
        <v>0</v>
      </c>
      <c r="Y1000">
        <v>0</v>
      </c>
      <c r="Z1000">
        <v>2</v>
      </c>
      <c r="AA1000">
        <v>6</v>
      </c>
      <c r="AB1000">
        <v>20</v>
      </c>
      <c r="AC1000">
        <v>0</v>
      </c>
      <c r="AD1000">
        <v>20</v>
      </c>
      <c r="AE1000">
        <v>0</v>
      </c>
      <c r="AY1000" s="59"/>
    </row>
    <row r="1001" spans="1:51">
      <c r="A1001" s="19">
        <v>43668</v>
      </c>
      <c r="B1001" t="s">
        <v>28</v>
      </c>
      <c r="C1001" s="19">
        <v>43893</v>
      </c>
      <c r="D1001">
        <v>110</v>
      </c>
      <c r="E1001">
        <v>34.700000000000003</v>
      </c>
      <c r="F1001">
        <v>0</v>
      </c>
      <c r="G1001">
        <v>1.1000000000000001</v>
      </c>
      <c r="H1001">
        <v>6.5</v>
      </c>
      <c r="I1001">
        <v>1.6</v>
      </c>
      <c r="J1001">
        <v>19.3</v>
      </c>
      <c r="K1001">
        <v>2.6</v>
      </c>
      <c r="L1001">
        <v>15.9</v>
      </c>
      <c r="M1001">
        <v>1</v>
      </c>
      <c r="N1001">
        <v>46.6</v>
      </c>
      <c r="O1001">
        <v>0</v>
      </c>
      <c r="P1001">
        <v>3.5</v>
      </c>
      <c r="Q1001">
        <v>5.5</v>
      </c>
      <c r="R1001">
        <v>3.2</v>
      </c>
      <c r="S1001">
        <v>16.8</v>
      </c>
      <c r="T1001">
        <v>3.9</v>
      </c>
      <c r="U1001">
        <v>12.7</v>
      </c>
      <c r="V1001">
        <v>3.7</v>
      </c>
      <c r="W1001">
        <v>54</v>
      </c>
      <c r="X1001">
        <v>0</v>
      </c>
      <c r="Y1001">
        <v>0</v>
      </c>
      <c r="Z1001">
        <v>1</v>
      </c>
      <c r="AA1001">
        <v>0</v>
      </c>
      <c r="AB1001">
        <v>30</v>
      </c>
      <c r="AC1001">
        <v>0</v>
      </c>
      <c r="AD1001">
        <v>25</v>
      </c>
      <c r="AE1001">
        <v>0</v>
      </c>
      <c r="AY1001" s="59"/>
    </row>
    <row r="1002" spans="1:51">
      <c r="A1002" s="19">
        <v>43668</v>
      </c>
      <c r="B1002" t="s">
        <v>29</v>
      </c>
      <c r="C1002" s="19">
        <v>43893</v>
      </c>
      <c r="D1002">
        <v>37</v>
      </c>
      <c r="E1002">
        <v>40.4</v>
      </c>
      <c r="F1002">
        <v>0</v>
      </c>
      <c r="G1002">
        <v>2.8</v>
      </c>
      <c r="H1002">
        <v>4.2</v>
      </c>
      <c r="I1002">
        <v>2.2999999999999998</v>
      </c>
      <c r="J1002">
        <v>16.3</v>
      </c>
      <c r="K1002">
        <v>3.2</v>
      </c>
      <c r="L1002">
        <v>12.2</v>
      </c>
      <c r="M1002">
        <v>0.2</v>
      </c>
      <c r="N1002">
        <v>57.7</v>
      </c>
      <c r="O1002">
        <v>0</v>
      </c>
      <c r="P1002">
        <v>3.5</v>
      </c>
      <c r="Q1002">
        <v>4.0999999999999996</v>
      </c>
      <c r="R1002">
        <v>3.5</v>
      </c>
      <c r="S1002">
        <v>11.7</v>
      </c>
      <c r="T1002">
        <v>3.8</v>
      </c>
      <c r="U1002">
        <v>8.5</v>
      </c>
      <c r="V1002">
        <v>2.9</v>
      </c>
      <c r="W1002">
        <v>25</v>
      </c>
      <c r="X1002">
        <v>0</v>
      </c>
      <c r="Y1002">
        <v>0</v>
      </c>
      <c r="Z1002">
        <v>0</v>
      </c>
      <c r="AA1002">
        <v>0</v>
      </c>
      <c r="AB1002">
        <v>10</v>
      </c>
      <c r="AC1002">
        <v>0</v>
      </c>
      <c r="AD1002">
        <v>2</v>
      </c>
      <c r="AE1002">
        <v>0</v>
      </c>
      <c r="AY1002" s="59"/>
    </row>
    <row r="1003" spans="1:51">
      <c r="A1003" s="19">
        <v>43668</v>
      </c>
      <c r="B1003" t="s">
        <v>30</v>
      </c>
      <c r="C1003" s="19">
        <v>43893</v>
      </c>
      <c r="D1003">
        <v>64</v>
      </c>
      <c r="E1003">
        <v>39.9</v>
      </c>
      <c r="F1003">
        <v>0</v>
      </c>
      <c r="G1003">
        <v>2.9</v>
      </c>
      <c r="H1003">
        <v>6.8</v>
      </c>
      <c r="I1003">
        <v>2.5</v>
      </c>
      <c r="J1003">
        <v>15.3</v>
      </c>
      <c r="K1003">
        <v>2.2000000000000002</v>
      </c>
      <c r="L1003">
        <v>12.9</v>
      </c>
      <c r="M1003">
        <v>0.4</v>
      </c>
      <c r="N1003">
        <v>57.2</v>
      </c>
      <c r="O1003">
        <v>0</v>
      </c>
      <c r="P1003">
        <v>3.6</v>
      </c>
      <c r="Q1003">
        <v>5.3</v>
      </c>
      <c r="R1003">
        <v>3.7</v>
      </c>
      <c r="S1003">
        <v>11</v>
      </c>
      <c r="T1003">
        <v>3.2</v>
      </c>
      <c r="U1003">
        <v>9</v>
      </c>
      <c r="V1003">
        <v>2.9</v>
      </c>
      <c r="W1003">
        <v>43</v>
      </c>
      <c r="X1003">
        <v>0</v>
      </c>
      <c r="Y1003">
        <v>0</v>
      </c>
      <c r="Z1003">
        <v>0</v>
      </c>
      <c r="AA1003">
        <v>0</v>
      </c>
      <c r="AB1003">
        <v>16</v>
      </c>
      <c r="AC1003">
        <v>0</v>
      </c>
      <c r="AD1003">
        <v>5</v>
      </c>
      <c r="AE1003">
        <v>0</v>
      </c>
      <c r="AY1003" s="59"/>
    </row>
    <row r="1004" spans="1:51">
      <c r="A1004" s="19">
        <v>43668</v>
      </c>
      <c r="B1004" t="s">
        <v>31</v>
      </c>
      <c r="C1004" s="19">
        <v>43893</v>
      </c>
      <c r="D1004">
        <v>228</v>
      </c>
      <c r="E1004">
        <v>35.4</v>
      </c>
      <c r="F1004">
        <v>0</v>
      </c>
      <c r="G1004">
        <v>0.7</v>
      </c>
      <c r="H1004">
        <v>6.2</v>
      </c>
      <c r="I1004">
        <v>1.3</v>
      </c>
      <c r="J1004">
        <v>17.899999999999999</v>
      </c>
      <c r="K1004">
        <v>0.1</v>
      </c>
      <c r="L1004">
        <v>18.7</v>
      </c>
      <c r="M1004">
        <v>2.2000000000000002</v>
      </c>
      <c r="N1004">
        <v>47.1</v>
      </c>
      <c r="O1004">
        <v>0</v>
      </c>
      <c r="P1004">
        <v>3.3</v>
      </c>
      <c r="Q1004">
        <v>5.5</v>
      </c>
      <c r="R1004">
        <v>3.5</v>
      </c>
      <c r="S1004">
        <v>14.3</v>
      </c>
      <c r="T1004">
        <v>3.1</v>
      </c>
      <c r="U1004">
        <v>15.2</v>
      </c>
      <c r="V1004">
        <v>3.9</v>
      </c>
      <c r="W1004">
        <v>112</v>
      </c>
      <c r="X1004">
        <v>0</v>
      </c>
      <c r="Y1004">
        <v>0</v>
      </c>
      <c r="Z1004">
        <v>1</v>
      </c>
      <c r="AA1004">
        <v>0</v>
      </c>
      <c r="AB1004">
        <v>56</v>
      </c>
      <c r="AC1004">
        <v>0</v>
      </c>
      <c r="AD1004">
        <v>59</v>
      </c>
      <c r="AE1004">
        <v>0</v>
      </c>
      <c r="AY1004" s="59"/>
    </row>
    <row r="1005" spans="1:51">
      <c r="A1005" s="19">
        <v>43668</v>
      </c>
      <c r="B1005" t="s">
        <v>32</v>
      </c>
      <c r="C1005" s="19">
        <v>43893</v>
      </c>
      <c r="D1005">
        <v>29</v>
      </c>
      <c r="E1005">
        <v>33.5</v>
      </c>
      <c r="F1005">
        <v>0</v>
      </c>
      <c r="G1005">
        <v>0.6</v>
      </c>
      <c r="H1005">
        <v>7.5</v>
      </c>
      <c r="I1005">
        <v>2.2000000000000002</v>
      </c>
      <c r="J1005">
        <v>16.600000000000001</v>
      </c>
      <c r="K1005">
        <v>2.8</v>
      </c>
      <c r="L1005">
        <v>17.7</v>
      </c>
      <c r="M1005">
        <v>0.8</v>
      </c>
      <c r="N1005">
        <v>44.8</v>
      </c>
      <c r="O1005">
        <v>0</v>
      </c>
      <c r="P1005">
        <v>3.2</v>
      </c>
      <c r="Q1005">
        <v>6.5</v>
      </c>
      <c r="R1005">
        <v>3.8</v>
      </c>
      <c r="S1005">
        <v>13.6</v>
      </c>
      <c r="T1005">
        <v>4.2</v>
      </c>
      <c r="U1005">
        <v>15.6</v>
      </c>
      <c r="V1005">
        <v>3.4</v>
      </c>
      <c r="W1005">
        <v>14</v>
      </c>
      <c r="X1005">
        <v>0</v>
      </c>
      <c r="Y1005">
        <v>0</v>
      </c>
      <c r="Z1005">
        <v>0</v>
      </c>
      <c r="AA1005">
        <v>0</v>
      </c>
      <c r="AB1005">
        <v>7</v>
      </c>
      <c r="AC1005">
        <v>0</v>
      </c>
      <c r="AD1005">
        <v>8</v>
      </c>
      <c r="AE1005">
        <v>0</v>
      </c>
      <c r="AY1005" s="59"/>
    </row>
    <row r="1006" spans="1:51">
      <c r="A1006" s="19">
        <v>43668</v>
      </c>
      <c r="B1006" t="s">
        <v>33</v>
      </c>
      <c r="C1006" s="19">
        <v>43893</v>
      </c>
      <c r="D1006">
        <v>16</v>
      </c>
      <c r="E1006">
        <v>23.2</v>
      </c>
      <c r="F1006">
        <v>0</v>
      </c>
      <c r="G1006">
        <v>1.3</v>
      </c>
      <c r="H1006">
        <v>8.1999999999999993</v>
      </c>
      <c r="I1006">
        <v>1.4</v>
      </c>
      <c r="J1006">
        <v>30.9</v>
      </c>
      <c r="K1006">
        <v>0.7</v>
      </c>
      <c r="L1006">
        <v>16.2</v>
      </c>
      <c r="M1006">
        <v>2.7</v>
      </c>
      <c r="N1006">
        <v>24.4</v>
      </c>
      <c r="O1006">
        <v>0</v>
      </c>
      <c r="P1006">
        <v>3.3</v>
      </c>
      <c r="Q1006">
        <v>7.2</v>
      </c>
      <c r="R1006">
        <v>3.4</v>
      </c>
      <c r="S1006">
        <v>37</v>
      </c>
      <c r="T1006">
        <v>3.3</v>
      </c>
      <c r="U1006">
        <v>13.9</v>
      </c>
      <c r="V1006">
        <v>4.0999999999999996</v>
      </c>
      <c r="W1006">
        <v>5</v>
      </c>
      <c r="X1006">
        <v>0</v>
      </c>
      <c r="Y1006">
        <v>0</v>
      </c>
      <c r="Z1006">
        <v>0</v>
      </c>
      <c r="AA1006">
        <v>0</v>
      </c>
      <c r="AB1006">
        <v>7</v>
      </c>
      <c r="AC1006">
        <v>0</v>
      </c>
      <c r="AD1006">
        <v>4</v>
      </c>
      <c r="AE1006">
        <v>0</v>
      </c>
      <c r="AY1006" s="59"/>
    </row>
    <row r="1007" spans="1:51">
      <c r="A1007" s="19">
        <v>43668</v>
      </c>
      <c r="B1007" t="s">
        <v>34</v>
      </c>
      <c r="C1007" s="19">
        <v>43893</v>
      </c>
      <c r="D1007">
        <v>99</v>
      </c>
      <c r="E1007">
        <v>35.6</v>
      </c>
      <c r="F1007">
        <v>0</v>
      </c>
      <c r="G1007">
        <v>2.2999999999999998</v>
      </c>
      <c r="H1007">
        <v>8.6</v>
      </c>
      <c r="I1007">
        <v>1.7</v>
      </c>
      <c r="J1007">
        <v>16.7</v>
      </c>
      <c r="K1007">
        <v>1.6</v>
      </c>
      <c r="L1007">
        <v>15.6</v>
      </c>
      <c r="M1007">
        <v>1</v>
      </c>
      <c r="N1007">
        <v>49.2</v>
      </c>
      <c r="O1007">
        <v>0</v>
      </c>
      <c r="P1007">
        <v>3.6</v>
      </c>
      <c r="Q1007">
        <v>6.8</v>
      </c>
      <c r="R1007">
        <v>3.7</v>
      </c>
      <c r="S1007">
        <v>13</v>
      </c>
      <c r="T1007">
        <v>3.7</v>
      </c>
      <c r="U1007">
        <v>12.5</v>
      </c>
      <c r="V1007">
        <v>3.6</v>
      </c>
      <c r="W1007">
        <v>51</v>
      </c>
      <c r="X1007">
        <v>0</v>
      </c>
      <c r="Y1007">
        <v>0</v>
      </c>
      <c r="Z1007">
        <v>2</v>
      </c>
      <c r="AA1007">
        <v>0</v>
      </c>
      <c r="AB1007">
        <v>24</v>
      </c>
      <c r="AC1007">
        <v>0</v>
      </c>
      <c r="AD1007">
        <v>22</v>
      </c>
      <c r="AE1007">
        <v>0</v>
      </c>
      <c r="AY1007" s="59"/>
    </row>
    <row r="1008" spans="1:51">
      <c r="A1008" s="19">
        <v>43668</v>
      </c>
      <c r="B1008" t="s">
        <v>35</v>
      </c>
      <c r="C1008" s="19">
        <v>43900</v>
      </c>
      <c r="D1008">
        <v>20</v>
      </c>
      <c r="E1008">
        <v>35.200000000000003</v>
      </c>
      <c r="F1008">
        <v>0</v>
      </c>
      <c r="G1008">
        <v>0</v>
      </c>
      <c r="H1008">
        <v>7.6</v>
      </c>
      <c r="I1008">
        <v>4.3</v>
      </c>
      <c r="J1008">
        <v>13.6</v>
      </c>
      <c r="K1008">
        <v>4</v>
      </c>
      <c r="L1008">
        <v>17</v>
      </c>
      <c r="M1008">
        <v>0</v>
      </c>
      <c r="N1008">
        <v>47</v>
      </c>
      <c r="O1008">
        <v>0</v>
      </c>
      <c r="P1008">
        <v>3.1</v>
      </c>
      <c r="Q1008">
        <v>6.7</v>
      </c>
      <c r="R1008">
        <v>5.0999999999999996</v>
      </c>
      <c r="S1008">
        <v>10.9</v>
      </c>
      <c r="T1008">
        <v>4.9000000000000004</v>
      </c>
      <c r="U1008">
        <v>14.3</v>
      </c>
      <c r="V1008">
        <v>3.2</v>
      </c>
      <c r="W1008">
        <v>12</v>
      </c>
      <c r="X1008">
        <v>0</v>
      </c>
      <c r="Y1008">
        <v>0</v>
      </c>
      <c r="Z1008">
        <v>0</v>
      </c>
      <c r="AA1008">
        <v>0</v>
      </c>
      <c r="AB1008">
        <v>2</v>
      </c>
      <c r="AC1008">
        <v>0</v>
      </c>
      <c r="AD1008">
        <v>6</v>
      </c>
      <c r="AE1008">
        <v>0</v>
      </c>
      <c r="AY1008" s="59"/>
    </row>
    <row r="1009" spans="1:51">
      <c r="A1009" s="19">
        <v>43668</v>
      </c>
      <c r="B1009" t="s">
        <v>36</v>
      </c>
      <c r="C1009" s="19">
        <v>43900</v>
      </c>
      <c r="D1009">
        <v>125</v>
      </c>
      <c r="E1009">
        <v>37.299999999999997</v>
      </c>
      <c r="F1009">
        <v>0</v>
      </c>
      <c r="G1009">
        <v>1.2</v>
      </c>
      <c r="H1009">
        <v>6.3</v>
      </c>
      <c r="I1009">
        <v>2.5</v>
      </c>
      <c r="J1009">
        <v>19.7</v>
      </c>
      <c r="K1009">
        <v>0.9</v>
      </c>
      <c r="L1009">
        <v>15.6</v>
      </c>
      <c r="M1009">
        <v>1</v>
      </c>
      <c r="N1009">
        <v>50.3</v>
      </c>
      <c r="O1009">
        <v>0</v>
      </c>
      <c r="P1009">
        <v>3.2</v>
      </c>
      <c r="Q1009">
        <v>4.9000000000000004</v>
      </c>
      <c r="R1009">
        <v>4</v>
      </c>
      <c r="S1009">
        <v>16</v>
      </c>
      <c r="T1009">
        <v>2.9</v>
      </c>
      <c r="U1009">
        <v>11.7</v>
      </c>
      <c r="V1009">
        <v>3.4</v>
      </c>
      <c r="W1009">
        <v>64</v>
      </c>
      <c r="X1009">
        <v>0</v>
      </c>
      <c r="Y1009">
        <v>0</v>
      </c>
      <c r="Z1009">
        <v>1</v>
      </c>
      <c r="AA1009">
        <v>0</v>
      </c>
      <c r="AB1009">
        <v>34</v>
      </c>
      <c r="AC1009">
        <v>0</v>
      </c>
      <c r="AD1009">
        <v>27</v>
      </c>
      <c r="AE1009">
        <v>0</v>
      </c>
      <c r="AY1009" s="59"/>
    </row>
    <row r="1010" spans="1:51">
      <c r="A1010" s="19">
        <v>43668</v>
      </c>
      <c r="B1010" t="s">
        <v>37</v>
      </c>
      <c r="C1010" s="19">
        <v>43900</v>
      </c>
      <c r="D1010">
        <v>36</v>
      </c>
      <c r="E1010">
        <v>47.5</v>
      </c>
      <c r="F1010">
        <v>0</v>
      </c>
      <c r="G1010">
        <v>3.3</v>
      </c>
      <c r="H1010">
        <v>3.6</v>
      </c>
      <c r="I1010">
        <v>1.4</v>
      </c>
      <c r="J1010">
        <v>14.5</v>
      </c>
      <c r="K1010">
        <v>1.4</v>
      </c>
      <c r="L1010">
        <v>11</v>
      </c>
      <c r="M1010">
        <v>0.4</v>
      </c>
      <c r="N1010">
        <v>69.8</v>
      </c>
      <c r="O1010">
        <v>0</v>
      </c>
      <c r="P1010">
        <v>3.1</v>
      </c>
      <c r="Q1010">
        <v>2.9</v>
      </c>
      <c r="R1010">
        <v>2.4</v>
      </c>
      <c r="S1010">
        <v>8</v>
      </c>
      <c r="T1010">
        <v>2.6</v>
      </c>
      <c r="U1010">
        <v>5.9</v>
      </c>
      <c r="V1010">
        <v>2.2999999999999998</v>
      </c>
      <c r="W1010">
        <v>29</v>
      </c>
      <c r="X1010">
        <v>0</v>
      </c>
      <c r="Y1010">
        <v>0</v>
      </c>
      <c r="Z1010">
        <v>0</v>
      </c>
      <c r="AA1010">
        <v>0</v>
      </c>
      <c r="AB1010">
        <v>5</v>
      </c>
      <c r="AC1010">
        <v>0</v>
      </c>
      <c r="AD1010">
        <v>2</v>
      </c>
      <c r="AE1010">
        <v>0</v>
      </c>
      <c r="AY1010" s="59"/>
    </row>
    <row r="1011" spans="1:51">
      <c r="A1011" s="19">
        <v>43668</v>
      </c>
      <c r="B1011" t="s">
        <v>38</v>
      </c>
      <c r="C1011" s="19">
        <v>43900</v>
      </c>
      <c r="D1011">
        <v>68</v>
      </c>
      <c r="E1011">
        <v>40.799999999999997</v>
      </c>
      <c r="F1011">
        <v>0</v>
      </c>
      <c r="G1011">
        <v>2.8</v>
      </c>
      <c r="H1011">
        <v>5.4</v>
      </c>
      <c r="I1011">
        <v>2.8</v>
      </c>
      <c r="J1011">
        <v>16</v>
      </c>
      <c r="K1011">
        <v>2</v>
      </c>
      <c r="L1011">
        <v>12.8</v>
      </c>
      <c r="M1011">
        <v>0.4</v>
      </c>
      <c r="N1011">
        <v>57.6</v>
      </c>
      <c r="O1011">
        <v>0</v>
      </c>
      <c r="P1011">
        <v>3.6</v>
      </c>
      <c r="Q1011">
        <v>4.5</v>
      </c>
      <c r="R1011">
        <v>3.7</v>
      </c>
      <c r="S1011">
        <v>11.5</v>
      </c>
      <c r="T1011">
        <v>3.5</v>
      </c>
      <c r="U1011">
        <v>9</v>
      </c>
      <c r="V1011">
        <v>2.8</v>
      </c>
      <c r="W1011">
        <v>45</v>
      </c>
      <c r="X1011">
        <v>0</v>
      </c>
      <c r="Y1011">
        <v>0</v>
      </c>
      <c r="Z1011">
        <v>0</v>
      </c>
      <c r="AA1011">
        <v>0</v>
      </c>
      <c r="AB1011">
        <v>18</v>
      </c>
      <c r="AC1011">
        <v>0</v>
      </c>
      <c r="AD1011">
        <v>5</v>
      </c>
      <c r="AE1011">
        <v>0</v>
      </c>
      <c r="AY1011" s="59"/>
    </row>
    <row r="1012" spans="1:51">
      <c r="A1012" s="19">
        <v>43668</v>
      </c>
      <c r="B1012" t="s">
        <v>39</v>
      </c>
      <c r="C1012" s="19">
        <v>43900</v>
      </c>
      <c r="D1012">
        <v>14</v>
      </c>
      <c r="E1012">
        <v>34.200000000000003</v>
      </c>
      <c r="F1012">
        <v>0</v>
      </c>
      <c r="G1012">
        <v>1.1000000000000001</v>
      </c>
      <c r="H1012">
        <v>8.6</v>
      </c>
      <c r="I1012">
        <v>3.1</v>
      </c>
      <c r="J1012">
        <v>14.9</v>
      </c>
      <c r="K1012">
        <v>3</v>
      </c>
      <c r="L1012">
        <v>16.8</v>
      </c>
      <c r="M1012">
        <v>0.5</v>
      </c>
      <c r="N1012">
        <v>46</v>
      </c>
      <c r="O1012">
        <v>0</v>
      </c>
      <c r="P1012">
        <v>3.6</v>
      </c>
      <c r="Q1012">
        <v>7.2</v>
      </c>
      <c r="R1012">
        <v>4.2</v>
      </c>
      <c r="S1012">
        <v>12.2</v>
      </c>
      <c r="T1012">
        <v>4.3</v>
      </c>
      <c r="U1012">
        <v>14.3</v>
      </c>
      <c r="V1012">
        <v>3.4</v>
      </c>
      <c r="W1012">
        <v>8</v>
      </c>
      <c r="X1012">
        <v>0</v>
      </c>
      <c r="Y1012">
        <v>0</v>
      </c>
      <c r="Z1012">
        <v>0</v>
      </c>
      <c r="AA1012">
        <v>0</v>
      </c>
      <c r="AB1012">
        <v>2</v>
      </c>
      <c r="AC1012">
        <v>0</v>
      </c>
      <c r="AD1012">
        <v>4</v>
      </c>
      <c r="AE1012">
        <v>0</v>
      </c>
      <c r="AY1012" s="59"/>
    </row>
    <row r="1013" spans="1:51">
      <c r="A1013" s="19">
        <v>43668</v>
      </c>
      <c r="B1013" t="s">
        <v>40</v>
      </c>
      <c r="C1013" s="19">
        <v>43900</v>
      </c>
      <c r="D1013">
        <v>89</v>
      </c>
      <c r="E1013">
        <v>30.2</v>
      </c>
      <c r="F1013">
        <v>0</v>
      </c>
      <c r="G1013">
        <v>1.1000000000000001</v>
      </c>
      <c r="H1013">
        <v>6.5</v>
      </c>
      <c r="I1013">
        <v>0.3</v>
      </c>
      <c r="J1013">
        <v>24.2</v>
      </c>
      <c r="K1013">
        <v>0</v>
      </c>
      <c r="L1013">
        <v>16.100000000000001</v>
      </c>
      <c r="M1013">
        <v>6.2</v>
      </c>
      <c r="N1013">
        <v>36.700000000000003</v>
      </c>
      <c r="O1013">
        <v>0</v>
      </c>
      <c r="P1013">
        <v>3.6</v>
      </c>
      <c r="Q1013">
        <v>6.3</v>
      </c>
      <c r="R1013">
        <v>3.1</v>
      </c>
      <c r="S1013">
        <v>23.9</v>
      </c>
      <c r="T1013">
        <v>3.2</v>
      </c>
      <c r="U1013">
        <v>13.4</v>
      </c>
      <c r="V1013">
        <v>6.1</v>
      </c>
      <c r="W1013">
        <v>38</v>
      </c>
      <c r="X1013">
        <v>0</v>
      </c>
      <c r="Y1013">
        <v>0</v>
      </c>
      <c r="Z1013">
        <v>0</v>
      </c>
      <c r="AA1013">
        <v>0</v>
      </c>
      <c r="AB1013">
        <v>31</v>
      </c>
      <c r="AC1013">
        <v>0</v>
      </c>
      <c r="AD1013">
        <v>20</v>
      </c>
      <c r="AE1013">
        <v>0</v>
      </c>
      <c r="AY1013" s="59"/>
    </row>
    <row r="1014" spans="1:51">
      <c r="A1014" s="19">
        <v>43668</v>
      </c>
      <c r="B1014" t="s">
        <v>41</v>
      </c>
      <c r="C1014" s="19">
        <v>43904</v>
      </c>
      <c r="D1014">
        <v>6</v>
      </c>
      <c r="E1014">
        <v>35.1</v>
      </c>
      <c r="F1014">
        <v>0</v>
      </c>
      <c r="G1014">
        <v>1.9</v>
      </c>
      <c r="H1014">
        <v>6.4</v>
      </c>
      <c r="I1014">
        <v>1.5</v>
      </c>
      <c r="J1014">
        <v>19.7</v>
      </c>
      <c r="K1014">
        <v>1.3</v>
      </c>
      <c r="L1014">
        <v>15.8</v>
      </c>
      <c r="M1014">
        <v>1.6</v>
      </c>
      <c r="N1014">
        <v>46.1</v>
      </c>
      <c r="O1014">
        <v>0</v>
      </c>
      <c r="P1014">
        <v>4</v>
      </c>
      <c r="Q1014">
        <v>5.5</v>
      </c>
      <c r="R1014">
        <v>3.5</v>
      </c>
      <c r="S1014">
        <v>16.899999999999999</v>
      </c>
      <c r="T1014">
        <v>3.9</v>
      </c>
      <c r="U1014">
        <v>12.4</v>
      </c>
      <c r="V1014">
        <v>3.6</v>
      </c>
      <c r="W1014">
        <v>3</v>
      </c>
      <c r="X1014">
        <v>0</v>
      </c>
      <c r="Y1014">
        <v>0</v>
      </c>
      <c r="Z1014">
        <v>0</v>
      </c>
      <c r="AA1014">
        <v>0</v>
      </c>
      <c r="AB1014">
        <v>2</v>
      </c>
      <c r="AC1014">
        <v>0</v>
      </c>
      <c r="AD1014">
        <v>1</v>
      </c>
      <c r="AE1014">
        <v>0</v>
      </c>
      <c r="AY1014" s="59"/>
    </row>
    <row r="1015" spans="1:51">
      <c r="A1015" s="19">
        <v>43668</v>
      </c>
      <c r="B1015" t="s">
        <v>43</v>
      </c>
      <c r="C1015" s="19">
        <v>43907</v>
      </c>
      <c r="D1015">
        <v>67</v>
      </c>
      <c r="E1015">
        <v>33.700000000000003</v>
      </c>
      <c r="F1015">
        <v>0</v>
      </c>
      <c r="G1015">
        <v>1</v>
      </c>
      <c r="H1015">
        <v>8.3000000000000007</v>
      </c>
      <c r="I1015">
        <v>3.4</v>
      </c>
      <c r="J1015">
        <v>20.399999999999999</v>
      </c>
      <c r="K1015">
        <v>0.6</v>
      </c>
      <c r="L1015">
        <v>16.100000000000001</v>
      </c>
      <c r="M1015">
        <v>1.1000000000000001</v>
      </c>
      <c r="N1015">
        <v>43.1</v>
      </c>
      <c r="O1015">
        <v>0</v>
      </c>
      <c r="P1015">
        <v>3.3</v>
      </c>
      <c r="Q1015">
        <v>7</v>
      </c>
      <c r="R1015">
        <v>4.3</v>
      </c>
      <c r="S1015">
        <v>17.8</v>
      </c>
      <c r="T1015">
        <v>3.2</v>
      </c>
      <c r="U1015">
        <v>13.6</v>
      </c>
      <c r="V1015">
        <v>3.6</v>
      </c>
      <c r="W1015">
        <v>32</v>
      </c>
      <c r="X1015">
        <v>0</v>
      </c>
      <c r="Y1015">
        <v>0</v>
      </c>
      <c r="Z1015">
        <v>1</v>
      </c>
      <c r="AA1015">
        <v>0</v>
      </c>
      <c r="AB1015">
        <v>19</v>
      </c>
      <c r="AC1015">
        <v>0</v>
      </c>
      <c r="AD1015">
        <v>15</v>
      </c>
      <c r="AE1015">
        <v>0</v>
      </c>
      <c r="AY1015" s="59"/>
    </row>
    <row r="1016" spans="1:51">
      <c r="A1016" s="19">
        <v>43668</v>
      </c>
      <c r="B1016" t="s">
        <v>44</v>
      </c>
      <c r="C1016" s="19">
        <v>43907</v>
      </c>
      <c r="D1016">
        <v>219</v>
      </c>
      <c r="E1016">
        <v>34</v>
      </c>
      <c r="F1016">
        <v>0</v>
      </c>
      <c r="G1016">
        <v>0.7</v>
      </c>
      <c r="H1016">
        <v>5.0999999999999996</v>
      </c>
      <c r="I1016">
        <v>0.3</v>
      </c>
      <c r="J1016">
        <v>20.7</v>
      </c>
      <c r="K1016">
        <v>1.6</v>
      </c>
      <c r="L1016">
        <v>15.8</v>
      </c>
      <c r="M1016">
        <v>4.4000000000000004</v>
      </c>
      <c r="N1016">
        <v>43.9</v>
      </c>
      <c r="O1016">
        <v>0</v>
      </c>
      <c r="P1016">
        <v>3.5</v>
      </c>
      <c r="Q1016">
        <v>5.2</v>
      </c>
      <c r="R1016">
        <v>3.5</v>
      </c>
      <c r="S1016">
        <v>18.100000000000001</v>
      </c>
      <c r="T1016">
        <v>3.4</v>
      </c>
      <c r="U1016">
        <v>12.7</v>
      </c>
      <c r="V1016">
        <v>5.2</v>
      </c>
      <c r="W1016">
        <v>106</v>
      </c>
      <c r="X1016">
        <v>0</v>
      </c>
      <c r="Y1016">
        <v>0</v>
      </c>
      <c r="Z1016">
        <v>0</v>
      </c>
      <c r="AA1016">
        <v>0</v>
      </c>
      <c r="AB1016">
        <v>64</v>
      </c>
      <c r="AC1016">
        <v>0</v>
      </c>
      <c r="AD1016">
        <v>49</v>
      </c>
      <c r="AE1016">
        <v>0</v>
      </c>
      <c r="AY1016" s="59"/>
    </row>
    <row r="1017" spans="1:51">
      <c r="A1017" s="19">
        <v>43668</v>
      </c>
      <c r="B1017" t="s">
        <v>45</v>
      </c>
      <c r="C1017" s="19">
        <v>43907</v>
      </c>
      <c r="D1017">
        <v>155</v>
      </c>
      <c r="E1017">
        <v>41.1</v>
      </c>
      <c r="F1017">
        <v>0</v>
      </c>
      <c r="G1017">
        <v>1.5</v>
      </c>
      <c r="H1017">
        <v>7.1</v>
      </c>
      <c r="I1017">
        <v>1</v>
      </c>
      <c r="J1017">
        <v>15.6</v>
      </c>
      <c r="K1017">
        <v>1.7</v>
      </c>
      <c r="L1017">
        <v>15</v>
      </c>
      <c r="M1017">
        <v>1.3</v>
      </c>
      <c r="N1017">
        <v>57.7</v>
      </c>
      <c r="O1017">
        <v>0</v>
      </c>
      <c r="P1017">
        <v>3.3</v>
      </c>
      <c r="Q1017">
        <v>5.2</v>
      </c>
      <c r="R1017">
        <v>2.8</v>
      </c>
      <c r="S1017">
        <v>10.8</v>
      </c>
      <c r="T1017">
        <v>3.3</v>
      </c>
      <c r="U1017">
        <v>10.4</v>
      </c>
      <c r="V1017">
        <v>3.2</v>
      </c>
      <c r="W1017">
        <v>95</v>
      </c>
      <c r="X1017">
        <v>0</v>
      </c>
      <c r="Y1017">
        <v>0</v>
      </c>
      <c r="Z1017">
        <v>1</v>
      </c>
      <c r="AA1017">
        <v>0</v>
      </c>
      <c r="AB1017">
        <v>36</v>
      </c>
      <c r="AC1017">
        <v>0</v>
      </c>
      <c r="AD1017">
        <v>23</v>
      </c>
      <c r="AE1017">
        <v>0</v>
      </c>
      <c r="AY1017" s="59"/>
    </row>
    <row r="1018" spans="1:51">
      <c r="A1018" s="19">
        <v>43668</v>
      </c>
      <c r="B1018" t="s">
        <v>42</v>
      </c>
      <c r="C1018" s="19">
        <v>43907</v>
      </c>
      <c r="D1018">
        <v>136</v>
      </c>
      <c r="E1018">
        <v>33.6</v>
      </c>
      <c r="F1018">
        <v>0</v>
      </c>
      <c r="G1018">
        <v>0.6</v>
      </c>
      <c r="H1018">
        <v>8.9</v>
      </c>
      <c r="I1018">
        <v>3.6</v>
      </c>
      <c r="J1018">
        <v>21.4</v>
      </c>
      <c r="K1018">
        <v>0.3</v>
      </c>
      <c r="L1018">
        <v>14.6</v>
      </c>
      <c r="M1018">
        <v>1.7</v>
      </c>
      <c r="N1018">
        <v>42.9</v>
      </c>
      <c r="O1018">
        <v>0</v>
      </c>
      <c r="P1018">
        <v>3.5</v>
      </c>
      <c r="Q1018">
        <v>7.2</v>
      </c>
      <c r="R1018">
        <v>4.3</v>
      </c>
      <c r="S1018">
        <v>19.399999999999999</v>
      </c>
      <c r="T1018">
        <v>3.2</v>
      </c>
      <c r="U1018">
        <v>11.8</v>
      </c>
      <c r="V1018">
        <v>3.7</v>
      </c>
      <c r="W1018">
        <v>71</v>
      </c>
      <c r="X1018">
        <v>0</v>
      </c>
      <c r="Y1018">
        <v>0</v>
      </c>
      <c r="Z1018">
        <v>2</v>
      </c>
      <c r="AA1018">
        <v>0</v>
      </c>
      <c r="AB1018">
        <v>45</v>
      </c>
      <c r="AC1018">
        <v>0</v>
      </c>
      <c r="AD1018">
        <v>18</v>
      </c>
      <c r="AE1018">
        <v>0</v>
      </c>
      <c r="AY1018" s="59"/>
    </row>
    <row r="1019" spans="1:51">
      <c r="A1019" s="19">
        <v>43668</v>
      </c>
      <c r="B1019" t="s">
        <v>46</v>
      </c>
      <c r="C1019" s="19">
        <v>43914</v>
      </c>
      <c r="D1019">
        <v>105</v>
      </c>
      <c r="E1019">
        <v>39</v>
      </c>
      <c r="F1019">
        <v>0</v>
      </c>
      <c r="G1019">
        <v>2.9</v>
      </c>
      <c r="H1019">
        <v>4.9000000000000004</v>
      </c>
      <c r="I1019">
        <v>2.4</v>
      </c>
      <c r="J1019">
        <v>16.100000000000001</v>
      </c>
      <c r="K1019">
        <v>1.9</v>
      </c>
      <c r="L1019">
        <v>14.6</v>
      </c>
      <c r="M1019">
        <v>1.5</v>
      </c>
      <c r="N1019">
        <v>53</v>
      </c>
      <c r="O1019">
        <v>0</v>
      </c>
      <c r="P1019">
        <v>4</v>
      </c>
      <c r="Q1019">
        <v>4.7</v>
      </c>
      <c r="R1019">
        <v>3.6</v>
      </c>
      <c r="S1019">
        <v>12.4</v>
      </c>
      <c r="T1019">
        <v>3.9</v>
      </c>
      <c r="U1019">
        <v>10.7</v>
      </c>
      <c r="V1019">
        <v>3.7</v>
      </c>
      <c r="W1019">
        <v>64</v>
      </c>
      <c r="X1019">
        <v>0</v>
      </c>
      <c r="Y1019">
        <v>0</v>
      </c>
      <c r="Z1019">
        <v>0</v>
      </c>
      <c r="AA1019">
        <v>0</v>
      </c>
      <c r="AB1019">
        <v>27</v>
      </c>
      <c r="AC1019">
        <v>0</v>
      </c>
      <c r="AD1019">
        <v>14</v>
      </c>
      <c r="AE1019">
        <v>0</v>
      </c>
      <c r="AY1019" s="59"/>
    </row>
    <row r="1020" spans="1:51">
      <c r="A1020" s="19">
        <v>43668</v>
      </c>
      <c r="B1020" t="s">
        <v>47</v>
      </c>
      <c r="C1020" s="19">
        <v>43919</v>
      </c>
      <c r="D1020">
        <v>51</v>
      </c>
      <c r="E1020">
        <v>35.1</v>
      </c>
      <c r="F1020">
        <v>0</v>
      </c>
      <c r="G1020">
        <v>1.9</v>
      </c>
      <c r="H1020">
        <v>6.4</v>
      </c>
      <c r="I1020">
        <v>1.5</v>
      </c>
      <c r="J1020">
        <v>19.7</v>
      </c>
      <c r="K1020">
        <v>1.3</v>
      </c>
      <c r="L1020">
        <v>15.8</v>
      </c>
      <c r="M1020">
        <v>1.6</v>
      </c>
      <c r="N1020">
        <v>44.7</v>
      </c>
      <c r="O1020">
        <v>0</v>
      </c>
      <c r="P1020">
        <v>3.8</v>
      </c>
      <c r="Q1020">
        <v>5.9</v>
      </c>
      <c r="R1020">
        <v>3.9</v>
      </c>
      <c r="S1020">
        <v>17</v>
      </c>
      <c r="T1020">
        <v>3.6</v>
      </c>
      <c r="U1020">
        <v>12.9</v>
      </c>
      <c r="V1020">
        <v>4</v>
      </c>
      <c r="W1020">
        <v>25</v>
      </c>
      <c r="X1020">
        <v>0</v>
      </c>
      <c r="Y1020">
        <v>0</v>
      </c>
      <c r="Z1020">
        <v>0</v>
      </c>
      <c r="AA1020">
        <v>0</v>
      </c>
      <c r="AB1020">
        <v>14</v>
      </c>
      <c r="AC1020">
        <v>0</v>
      </c>
      <c r="AD1020">
        <v>11</v>
      </c>
      <c r="AE1020">
        <v>0</v>
      </c>
      <c r="AY1020" s="59"/>
    </row>
    <row r="1021" spans="1:51">
      <c r="A1021" s="19">
        <v>43668</v>
      </c>
      <c r="B1021" t="s">
        <v>48</v>
      </c>
      <c r="C1021" s="19">
        <v>43925</v>
      </c>
      <c r="D1021">
        <v>15</v>
      </c>
      <c r="E1021">
        <v>34.299999999999997</v>
      </c>
      <c r="F1021">
        <v>0</v>
      </c>
      <c r="G1021">
        <v>0.6</v>
      </c>
      <c r="H1021">
        <v>7.9</v>
      </c>
      <c r="I1021">
        <v>1.1000000000000001</v>
      </c>
      <c r="J1021">
        <v>15.1</v>
      </c>
      <c r="K1021">
        <v>3.5</v>
      </c>
      <c r="L1021">
        <v>17.7</v>
      </c>
      <c r="M1021">
        <v>0.7</v>
      </c>
      <c r="N1021">
        <v>43.3</v>
      </c>
      <c r="O1021">
        <v>0</v>
      </c>
      <c r="P1021">
        <v>3.9</v>
      </c>
      <c r="Q1021">
        <v>7.1</v>
      </c>
      <c r="R1021">
        <v>3.9</v>
      </c>
      <c r="S1021">
        <v>12.1</v>
      </c>
      <c r="T1021">
        <v>4.8</v>
      </c>
      <c r="U1021">
        <v>15.3</v>
      </c>
      <c r="V1021">
        <v>4</v>
      </c>
      <c r="W1021">
        <v>8</v>
      </c>
      <c r="X1021">
        <v>0</v>
      </c>
      <c r="Y1021">
        <v>0</v>
      </c>
      <c r="Z1021">
        <v>0</v>
      </c>
      <c r="AA1021">
        <v>0</v>
      </c>
      <c r="AB1021">
        <v>3</v>
      </c>
      <c r="AC1021">
        <v>0</v>
      </c>
      <c r="AD1021">
        <v>4</v>
      </c>
      <c r="AE1021">
        <v>0</v>
      </c>
      <c r="AY1021" s="59"/>
    </row>
    <row r="1022" spans="1:51">
      <c r="A1022" s="19">
        <v>43668</v>
      </c>
      <c r="B1022" t="s">
        <v>49</v>
      </c>
      <c r="C1022" s="19">
        <v>43925</v>
      </c>
      <c r="D1022">
        <v>24</v>
      </c>
      <c r="E1022">
        <v>29.2</v>
      </c>
      <c r="F1022">
        <v>0</v>
      </c>
      <c r="G1022">
        <v>0.6</v>
      </c>
      <c r="H1022">
        <v>7</v>
      </c>
      <c r="I1022">
        <v>0.2</v>
      </c>
      <c r="J1022">
        <v>23.5</v>
      </c>
      <c r="K1022">
        <v>0.1</v>
      </c>
      <c r="L1022">
        <v>18.399999999999999</v>
      </c>
      <c r="M1022">
        <v>5.6</v>
      </c>
      <c r="N1022">
        <v>33.6</v>
      </c>
      <c r="O1022">
        <v>0</v>
      </c>
      <c r="P1022">
        <v>3.6</v>
      </c>
      <c r="Q1022">
        <v>6.6</v>
      </c>
      <c r="R1022">
        <v>3.6</v>
      </c>
      <c r="S1022">
        <v>22.5</v>
      </c>
      <c r="T1022">
        <v>3.8</v>
      </c>
      <c r="U1022">
        <v>16.3</v>
      </c>
      <c r="V1022">
        <v>6.2</v>
      </c>
      <c r="W1022">
        <v>10</v>
      </c>
      <c r="X1022">
        <v>0</v>
      </c>
      <c r="Y1022">
        <v>0</v>
      </c>
      <c r="Z1022">
        <v>0</v>
      </c>
      <c r="AA1022">
        <v>0</v>
      </c>
      <c r="AB1022">
        <v>8</v>
      </c>
      <c r="AC1022">
        <v>0</v>
      </c>
      <c r="AD1022">
        <v>6</v>
      </c>
      <c r="AE1022">
        <v>0</v>
      </c>
      <c r="AY1022" s="59"/>
    </row>
    <row r="1023" spans="1:51">
      <c r="A1023" s="19">
        <v>43668</v>
      </c>
      <c r="B1023" t="s">
        <v>50</v>
      </c>
      <c r="C1023" s="19">
        <v>43925</v>
      </c>
      <c r="D1023">
        <v>54</v>
      </c>
      <c r="E1023">
        <v>41.9</v>
      </c>
      <c r="F1023">
        <v>0</v>
      </c>
      <c r="G1023">
        <v>3.6</v>
      </c>
      <c r="H1023">
        <v>5</v>
      </c>
      <c r="I1023">
        <v>2.5</v>
      </c>
      <c r="J1023">
        <v>15.6</v>
      </c>
      <c r="K1023">
        <v>2</v>
      </c>
      <c r="L1023">
        <v>11.6</v>
      </c>
      <c r="M1023">
        <v>0.3</v>
      </c>
      <c r="N1023">
        <v>57.5</v>
      </c>
      <c r="O1023">
        <v>0</v>
      </c>
      <c r="P1023">
        <v>4.0999999999999996</v>
      </c>
      <c r="Q1023">
        <v>4.8</v>
      </c>
      <c r="R1023">
        <v>3.7</v>
      </c>
      <c r="S1023">
        <v>10.9</v>
      </c>
      <c r="T1023">
        <v>3.4</v>
      </c>
      <c r="U1023">
        <v>8.1</v>
      </c>
      <c r="V1023">
        <v>3.1</v>
      </c>
      <c r="W1023">
        <v>37</v>
      </c>
      <c r="X1023">
        <v>0</v>
      </c>
      <c r="Y1023">
        <v>0</v>
      </c>
      <c r="Z1023">
        <v>0</v>
      </c>
      <c r="AA1023">
        <v>0</v>
      </c>
      <c r="AB1023">
        <v>14</v>
      </c>
      <c r="AC1023">
        <v>0</v>
      </c>
      <c r="AD1023">
        <v>3</v>
      </c>
      <c r="AE1023">
        <v>0</v>
      </c>
      <c r="AY1023" s="59"/>
    </row>
    <row r="1024" spans="1:51">
      <c r="A1024" s="19">
        <v>43668</v>
      </c>
      <c r="B1024" t="s">
        <v>51</v>
      </c>
      <c r="C1024" s="19">
        <v>43925</v>
      </c>
      <c r="D1024">
        <v>14</v>
      </c>
      <c r="E1024">
        <v>30.6</v>
      </c>
      <c r="F1024">
        <v>0</v>
      </c>
      <c r="G1024">
        <v>0.8</v>
      </c>
      <c r="H1024">
        <v>8.6</v>
      </c>
      <c r="I1024">
        <v>2.4</v>
      </c>
      <c r="J1024">
        <v>16.100000000000001</v>
      </c>
      <c r="K1024">
        <v>3.4</v>
      </c>
      <c r="L1024">
        <v>18.3</v>
      </c>
      <c r="M1024">
        <v>0.7</v>
      </c>
      <c r="N1024">
        <v>37.6</v>
      </c>
      <c r="O1024">
        <v>0</v>
      </c>
      <c r="P1024">
        <v>3.9</v>
      </c>
      <c r="Q1024">
        <v>7.8</v>
      </c>
      <c r="R1024">
        <v>4.7</v>
      </c>
      <c r="S1024">
        <v>13.9</v>
      </c>
      <c r="T1024">
        <v>5.2</v>
      </c>
      <c r="U1024">
        <v>17.100000000000001</v>
      </c>
      <c r="V1024">
        <v>4</v>
      </c>
      <c r="W1024">
        <v>7</v>
      </c>
      <c r="X1024">
        <v>0</v>
      </c>
      <c r="Y1024">
        <v>0</v>
      </c>
      <c r="Z1024">
        <v>0</v>
      </c>
      <c r="AA1024">
        <v>0</v>
      </c>
      <c r="AB1024">
        <v>3</v>
      </c>
      <c r="AC1024">
        <v>0</v>
      </c>
      <c r="AD1024">
        <v>4</v>
      </c>
      <c r="AE1024">
        <v>0</v>
      </c>
      <c r="AY1024" s="59"/>
    </row>
    <row r="1025" spans="1:51">
      <c r="A1025" s="19">
        <v>43668</v>
      </c>
      <c r="B1025" t="s">
        <v>52</v>
      </c>
      <c r="C1025" s="19">
        <v>43928</v>
      </c>
      <c r="D1025">
        <v>84</v>
      </c>
      <c r="E1025">
        <v>25.7</v>
      </c>
      <c r="F1025">
        <v>0</v>
      </c>
      <c r="G1025">
        <v>1.6</v>
      </c>
      <c r="H1025">
        <v>10.1</v>
      </c>
      <c r="I1025">
        <v>2.4</v>
      </c>
      <c r="J1025">
        <v>24.3</v>
      </c>
      <c r="K1025">
        <v>0.5</v>
      </c>
      <c r="L1025">
        <v>19</v>
      </c>
      <c r="M1025">
        <v>1.1000000000000001</v>
      </c>
      <c r="N1025">
        <v>27.7</v>
      </c>
      <c r="O1025">
        <v>0</v>
      </c>
      <c r="P1025">
        <v>4.0999999999999996</v>
      </c>
      <c r="Q1025">
        <v>8.8000000000000007</v>
      </c>
      <c r="R1025">
        <v>4.5999999999999996</v>
      </c>
      <c r="S1025">
        <v>24.4</v>
      </c>
      <c r="T1025">
        <v>4</v>
      </c>
      <c r="U1025">
        <v>17.8</v>
      </c>
      <c r="V1025">
        <v>4</v>
      </c>
      <c r="W1025">
        <v>30</v>
      </c>
      <c r="X1025">
        <v>0</v>
      </c>
      <c r="Y1025">
        <v>0</v>
      </c>
      <c r="Z1025">
        <v>3</v>
      </c>
      <c r="AA1025">
        <v>0</v>
      </c>
      <c r="AB1025">
        <v>29</v>
      </c>
      <c r="AC1025">
        <v>0</v>
      </c>
      <c r="AD1025">
        <v>22</v>
      </c>
      <c r="AE1025">
        <v>0</v>
      </c>
      <c r="AY1025" s="59"/>
    </row>
    <row r="1026" spans="1:51">
      <c r="A1026" s="19">
        <v>43668</v>
      </c>
      <c r="B1026" t="s">
        <v>53</v>
      </c>
      <c r="C1026" s="19">
        <v>43949</v>
      </c>
      <c r="D1026">
        <v>60</v>
      </c>
      <c r="E1026">
        <v>28.7</v>
      </c>
      <c r="F1026">
        <v>0</v>
      </c>
      <c r="G1026">
        <v>3.1</v>
      </c>
      <c r="H1026">
        <v>10.4</v>
      </c>
      <c r="I1026">
        <v>0.3</v>
      </c>
      <c r="J1026">
        <v>21.2</v>
      </c>
      <c r="K1026">
        <v>1.1000000000000001</v>
      </c>
      <c r="L1026">
        <v>18.5</v>
      </c>
      <c r="M1026">
        <v>1.3</v>
      </c>
      <c r="N1026">
        <v>32.200000000000003</v>
      </c>
      <c r="O1026">
        <v>0</v>
      </c>
      <c r="P1026">
        <v>5.0999999999999996</v>
      </c>
      <c r="Q1026">
        <v>9.3000000000000007</v>
      </c>
      <c r="R1026">
        <v>4</v>
      </c>
      <c r="S1026">
        <v>19.5</v>
      </c>
      <c r="T1026">
        <v>3.8</v>
      </c>
      <c r="U1026">
        <v>16.7</v>
      </c>
      <c r="V1026">
        <v>4.9000000000000004</v>
      </c>
      <c r="W1026">
        <v>24</v>
      </c>
      <c r="X1026">
        <v>0</v>
      </c>
      <c r="Y1026">
        <v>0</v>
      </c>
      <c r="Z1026">
        <v>2</v>
      </c>
      <c r="AA1026">
        <v>0</v>
      </c>
      <c r="AB1026">
        <v>18</v>
      </c>
      <c r="AC1026">
        <v>0</v>
      </c>
      <c r="AD1026">
        <v>16</v>
      </c>
      <c r="AE1026">
        <v>0</v>
      </c>
      <c r="AY1026" s="59"/>
    </row>
    <row r="1027" spans="1:51">
      <c r="A1027" s="19">
        <v>43668</v>
      </c>
      <c r="B1027" t="s">
        <v>54</v>
      </c>
      <c r="C1027" s="19">
        <v>43949</v>
      </c>
      <c r="D1027">
        <v>21</v>
      </c>
      <c r="E1027">
        <v>34.200000000000003</v>
      </c>
      <c r="F1027">
        <v>0</v>
      </c>
      <c r="G1027">
        <v>3.1</v>
      </c>
      <c r="H1027">
        <v>9.5</v>
      </c>
      <c r="I1027">
        <v>0.3</v>
      </c>
      <c r="J1027">
        <v>18.8</v>
      </c>
      <c r="K1027">
        <v>2.1</v>
      </c>
      <c r="L1027">
        <v>14.9</v>
      </c>
      <c r="M1027">
        <v>1.3</v>
      </c>
      <c r="N1027">
        <v>41.7</v>
      </c>
      <c r="O1027">
        <v>0</v>
      </c>
      <c r="P1027">
        <v>4.9000000000000004</v>
      </c>
      <c r="Q1027">
        <v>8.1</v>
      </c>
      <c r="R1027">
        <v>3.8</v>
      </c>
      <c r="S1027">
        <v>16.5</v>
      </c>
      <c r="T1027">
        <v>4.3</v>
      </c>
      <c r="U1027">
        <v>12.1</v>
      </c>
      <c r="V1027">
        <v>4.2</v>
      </c>
      <c r="W1027">
        <v>11</v>
      </c>
      <c r="X1027">
        <v>0</v>
      </c>
      <c r="Y1027">
        <v>0</v>
      </c>
      <c r="Z1027">
        <v>1</v>
      </c>
      <c r="AA1027">
        <v>0</v>
      </c>
      <c r="AB1027">
        <v>6</v>
      </c>
      <c r="AC1027">
        <v>0</v>
      </c>
      <c r="AD1027">
        <v>3</v>
      </c>
      <c r="AE1027">
        <v>0</v>
      </c>
      <c r="AY1027" s="59"/>
    </row>
    <row r="1028" spans="1:51">
      <c r="A1028" s="19">
        <v>43668</v>
      </c>
      <c r="B1028" t="s">
        <v>55</v>
      </c>
      <c r="C1028" s="19">
        <v>43949</v>
      </c>
      <c r="D1028">
        <v>96</v>
      </c>
      <c r="E1028">
        <v>29.2</v>
      </c>
      <c r="F1028">
        <v>0</v>
      </c>
      <c r="G1028">
        <v>5</v>
      </c>
      <c r="H1028">
        <v>9.1</v>
      </c>
      <c r="I1028">
        <v>0.4</v>
      </c>
      <c r="J1028">
        <v>19.3</v>
      </c>
      <c r="K1028">
        <v>0.4</v>
      </c>
      <c r="L1028">
        <v>18.399999999999999</v>
      </c>
      <c r="M1028">
        <v>2.9</v>
      </c>
      <c r="N1028">
        <v>33.799999999999997</v>
      </c>
      <c r="O1028">
        <v>0</v>
      </c>
      <c r="P1028">
        <v>5.8</v>
      </c>
      <c r="Q1028">
        <v>8.5</v>
      </c>
      <c r="R1028">
        <v>4.0999999999999996</v>
      </c>
      <c r="S1028">
        <v>17.3</v>
      </c>
      <c r="T1028">
        <v>4</v>
      </c>
      <c r="U1028">
        <v>16.600000000000001</v>
      </c>
      <c r="V1028">
        <v>5.3</v>
      </c>
      <c r="W1028">
        <v>41</v>
      </c>
      <c r="X1028">
        <v>0</v>
      </c>
      <c r="Y1028">
        <v>0</v>
      </c>
      <c r="Z1028">
        <v>2</v>
      </c>
      <c r="AA1028">
        <v>0</v>
      </c>
      <c r="AB1028">
        <v>27</v>
      </c>
      <c r="AC1028">
        <v>0</v>
      </c>
      <c r="AD1028">
        <v>26</v>
      </c>
      <c r="AE1028">
        <v>0</v>
      </c>
      <c r="AY1028" s="59"/>
    </row>
    <row r="1029" spans="1:51">
      <c r="A1029" s="19">
        <v>43668</v>
      </c>
      <c r="B1029" t="s">
        <v>56</v>
      </c>
      <c r="C1029" s="19">
        <v>43949</v>
      </c>
      <c r="D1029">
        <v>274</v>
      </c>
      <c r="E1029">
        <v>25.3</v>
      </c>
      <c r="F1029">
        <v>0</v>
      </c>
      <c r="G1029">
        <v>1.6</v>
      </c>
      <c r="H1029">
        <v>9</v>
      </c>
      <c r="I1029">
        <v>0.2</v>
      </c>
      <c r="J1029">
        <v>18.8</v>
      </c>
      <c r="K1029">
        <v>0.2</v>
      </c>
      <c r="L1029">
        <v>18</v>
      </c>
      <c r="M1029">
        <v>2.1</v>
      </c>
      <c r="N1029">
        <v>28.1</v>
      </c>
      <c r="O1029">
        <v>0</v>
      </c>
      <c r="P1029">
        <v>4.7</v>
      </c>
      <c r="Q1029">
        <v>9.1</v>
      </c>
      <c r="R1029">
        <v>4.2</v>
      </c>
      <c r="S1029">
        <v>17.399999999999999</v>
      </c>
      <c r="T1029">
        <v>4.0999999999999996</v>
      </c>
      <c r="U1029">
        <v>17.2</v>
      </c>
      <c r="V1029">
        <v>5.2</v>
      </c>
      <c r="W1029">
        <v>110</v>
      </c>
      <c r="X1029">
        <v>0</v>
      </c>
      <c r="Y1029">
        <v>0</v>
      </c>
      <c r="Z1029">
        <v>5</v>
      </c>
      <c r="AA1029">
        <v>0</v>
      </c>
      <c r="AB1029">
        <v>81</v>
      </c>
      <c r="AC1029">
        <v>0</v>
      </c>
      <c r="AD1029">
        <v>78</v>
      </c>
      <c r="AE1029">
        <v>0</v>
      </c>
      <c r="AY1029" s="59"/>
    </row>
    <row r="1030" spans="1:51">
      <c r="A1030" s="19">
        <v>43668</v>
      </c>
      <c r="B1030" t="s">
        <v>57</v>
      </c>
      <c r="C1030" s="19">
        <v>43949</v>
      </c>
      <c r="D1030">
        <v>186</v>
      </c>
      <c r="E1030">
        <v>39</v>
      </c>
      <c r="F1030">
        <v>0</v>
      </c>
      <c r="G1030">
        <v>2.1</v>
      </c>
      <c r="H1030">
        <v>8</v>
      </c>
      <c r="I1030">
        <v>1.8</v>
      </c>
      <c r="J1030">
        <v>17.5</v>
      </c>
      <c r="K1030">
        <v>0.5</v>
      </c>
      <c r="L1030">
        <v>15</v>
      </c>
      <c r="M1030">
        <v>0.7</v>
      </c>
      <c r="N1030">
        <v>49.3</v>
      </c>
      <c r="O1030">
        <v>0</v>
      </c>
      <c r="P1030">
        <v>4.3</v>
      </c>
      <c r="Q1030">
        <v>6.6</v>
      </c>
      <c r="R1030">
        <v>4.0999999999999996</v>
      </c>
      <c r="S1030">
        <v>13.4</v>
      </c>
      <c r="T1030">
        <v>3.4</v>
      </c>
      <c r="U1030">
        <v>11.5</v>
      </c>
      <c r="V1030">
        <v>3.5</v>
      </c>
      <c r="W1030">
        <v>108</v>
      </c>
      <c r="X1030">
        <v>0</v>
      </c>
      <c r="Y1030">
        <v>0</v>
      </c>
      <c r="Z1030">
        <v>2</v>
      </c>
      <c r="AA1030">
        <v>0</v>
      </c>
      <c r="AB1030">
        <v>48</v>
      </c>
      <c r="AC1030">
        <v>0</v>
      </c>
      <c r="AD1030">
        <v>28</v>
      </c>
      <c r="AE1030">
        <v>0</v>
      </c>
      <c r="AY1030" s="59"/>
    </row>
    <row r="1031" spans="1:51">
      <c r="A1031" s="19">
        <v>43668</v>
      </c>
      <c r="B1031" t="s">
        <v>58</v>
      </c>
      <c r="C1031" s="19">
        <v>43949</v>
      </c>
      <c r="D1031">
        <v>26</v>
      </c>
      <c r="E1031">
        <v>29.6</v>
      </c>
      <c r="F1031">
        <v>0</v>
      </c>
      <c r="G1031">
        <v>5.8</v>
      </c>
      <c r="H1031">
        <v>7.6</v>
      </c>
      <c r="I1031">
        <v>0.3</v>
      </c>
      <c r="J1031">
        <v>21.8</v>
      </c>
      <c r="K1031">
        <v>0</v>
      </c>
      <c r="L1031">
        <v>15.9</v>
      </c>
      <c r="M1031">
        <v>3.4</v>
      </c>
      <c r="N1031">
        <v>33.9</v>
      </c>
      <c r="O1031">
        <v>0</v>
      </c>
      <c r="P1031">
        <v>6.7</v>
      </c>
      <c r="Q1031">
        <v>7.3</v>
      </c>
      <c r="R1031">
        <v>4.0999999999999996</v>
      </c>
      <c r="S1031">
        <v>20.6</v>
      </c>
      <c r="T1031">
        <v>3.8</v>
      </c>
      <c r="U1031">
        <v>13.8</v>
      </c>
      <c r="V1031">
        <v>5.3</v>
      </c>
      <c r="W1031">
        <v>11</v>
      </c>
      <c r="X1031">
        <v>0</v>
      </c>
      <c r="Y1031">
        <v>0</v>
      </c>
      <c r="Z1031">
        <v>0</v>
      </c>
      <c r="AA1031">
        <v>0</v>
      </c>
      <c r="AB1031">
        <v>8</v>
      </c>
      <c r="AC1031">
        <v>0</v>
      </c>
      <c r="AD1031">
        <v>6</v>
      </c>
      <c r="AE1031">
        <v>0</v>
      </c>
      <c r="AY1031" s="59"/>
    </row>
    <row r="1032" spans="1:51">
      <c r="A1032" s="19">
        <v>43668</v>
      </c>
      <c r="B1032" t="s">
        <v>59</v>
      </c>
      <c r="C1032" s="19">
        <v>43953</v>
      </c>
      <c r="D1032">
        <v>7</v>
      </c>
      <c r="E1032">
        <v>35.1</v>
      </c>
      <c r="F1032">
        <v>0</v>
      </c>
      <c r="G1032">
        <v>1.9</v>
      </c>
      <c r="H1032">
        <v>6.4</v>
      </c>
      <c r="I1032">
        <v>1.5</v>
      </c>
      <c r="J1032">
        <v>19.7</v>
      </c>
      <c r="K1032">
        <v>1.3</v>
      </c>
      <c r="L1032">
        <v>15.8</v>
      </c>
      <c r="M1032">
        <v>1.6</v>
      </c>
      <c r="N1032">
        <v>42.3</v>
      </c>
      <c r="O1032">
        <v>0</v>
      </c>
      <c r="P1032">
        <v>4.5999999999999996</v>
      </c>
      <c r="Q1032">
        <v>6.3</v>
      </c>
      <c r="R1032">
        <v>4.3</v>
      </c>
      <c r="S1032">
        <v>16.7</v>
      </c>
      <c r="T1032">
        <v>4</v>
      </c>
      <c r="U1032">
        <v>12.9</v>
      </c>
      <c r="V1032">
        <v>4.3</v>
      </c>
      <c r="W1032">
        <v>3</v>
      </c>
      <c r="X1032">
        <v>0</v>
      </c>
      <c r="Y1032">
        <v>0</v>
      </c>
      <c r="Z1032">
        <v>0</v>
      </c>
      <c r="AA1032">
        <v>0</v>
      </c>
      <c r="AB1032">
        <v>2</v>
      </c>
      <c r="AC1032">
        <v>0</v>
      </c>
      <c r="AD1032">
        <v>2</v>
      </c>
      <c r="AE1032">
        <v>0</v>
      </c>
      <c r="AY1032" s="59"/>
    </row>
    <row r="1033" spans="1:51">
      <c r="A1033" s="19">
        <v>43668</v>
      </c>
      <c r="B1033" t="s">
        <v>60</v>
      </c>
      <c r="C1033" s="19">
        <v>43953</v>
      </c>
      <c r="D1033">
        <v>39</v>
      </c>
      <c r="E1033">
        <v>36.299999999999997</v>
      </c>
      <c r="F1033">
        <v>0</v>
      </c>
      <c r="G1033">
        <v>0.9</v>
      </c>
      <c r="H1033">
        <v>8</v>
      </c>
      <c r="I1033">
        <v>2.2999999999999998</v>
      </c>
      <c r="J1033">
        <v>15.5</v>
      </c>
      <c r="K1033">
        <v>2.5</v>
      </c>
      <c r="L1033">
        <v>16.2</v>
      </c>
      <c r="M1033">
        <v>0.3</v>
      </c>
      <c r="N1033">
        <v>45.2</v>
      </c>
      <c r="O1033">
        <v>0</v>
      </c>
      <c r="P1033">
        <v>3.9</v>
      </c>
      <c r="Q1033">
        <v>7.3</v>
      </c>
      <c r="R1033">
        <v>4.2</v>
      </c>
      <c r="S1033">
        <v>12.4</v>
      </c>
      <c r="T1033">
        <v>4.7</v>
      </c>
      <c r="U1033">
        <v>12.9</v>
      </c>
      <c r="V1033">
        <v>4</v>
      </c>
      <c r="W1033">
        <v>21</v>
      </c>
      <c r="X1033">
        <v>0</v>
      </c>
      <c r="Y1033">
        <v>0</v>
      </c>
      <c r="Z1033">
        <v>0</v>
      </c>
      <c r="AA1033">
        <v>0</v>
      </c>
      <c r="AB1033">
        <v>9</v>
      </c>
      <c r="AC1033">
        <v>0</v>
      </c>
      <c r="AD1033">
        <v>9</v>
      </c>
      <c r="AE1033">
        <v>0</v>
      </c>
      <c r="AY1033" s="59"/>
    </row>
    <row r="1034" spans="1:51">
      <c r="A1034" s="19">
        <v>43668</v>
      </c>
      <c r="B1034" t="s">
        <v>61</v>
      </c>
      <c r="C1034" s="19">
        <v>43956</v>
      </c>
      <c r="D1034">
        <v>82</v>
      </c>
      <c r="E1034">
        <v>32.4</v>
      </c>
      <c r="F1034">
        <v>0</v>
      </c>
      <c r="G1034">
        <v>0.6</v>
      </c>
      <c r="H1034">
        <v>16.600000000000001</v>
      </c>
      <c r="I1034">
        <v>3.8</v>
      </c>
      <c r="J1034">
        <v>16.600000000000001</v>
      </c>
      <c r="K1034">
        <v>1</v>
      </c>
      <c r="L1034">
        <v>12.7</v>
      </c>
      <c r="M1034">
        <v>0.4</v>
      </c>
      <c r="N1034">
        <v>38.299999999999997</v>
      </c>
      <c r="O1034">
        <v>0</v>
      </c>
      <c r="P1034">
        <v>4.3</v>
      </c>
      <c r="Q1034">
        <v>14.2</v>
      </c>
      <c r="R1034">
        <v>5.6</v>
      </c>
      <c r="S1034">
        <v>14.2</v>
      </c>
      <c r="T1034">
        <v>4.2</v>
      </c>
      <c r="U1034">
        <v>10.7</v>
      </c>
      <c r="V1034">
        <v>4.2</v>
      </c>
      <c r="W1034">
        <v>38</v>
      </c>
      <c r="X1034">
        <v>0</v>
      </c>
      <c r="Y1034">
        <v>0</v>
      </c>
      <c r="Z1034">
        <v>19</v>
      </c>
      <c r="AA1034">
        <v>0</v>
      </c>
      <c r="AB1034">
        <v>19</v>
      </c>
      <c r="AC1034">
        <v>0</v>
      </c>
      <c r="AD1034">
        <v>6</v>
      </c>
      <c r="AE1034">
        <v>0</v>
      </c>
      <c r="AY1034" s="59"/>
    </row>
    <row r="1035" spans="1:51">
      <c r="A1035" s="19">
        <v>43668</v>
      </c>
      <c r="B1035" t="s">
        <v>62</v>
      </c>
      <c r="C1035" s="19">
        <v>43963</v>
      </c>
      <c r="D1035">
        <v>29</v>
      </c>
      <c r="E1035">
        <v>36.299999999999997</v>
      </c>
      <c r="F1035">
        <v>0</v>
      </c>
      <c r="G1035">
        <v>1.2</v>
      </c>
      <c r="H1035">
        <v>6.7</v>
      </c>
      <c r="I1035">
        <v>0.2</v>
      </c>
      <c r="J1035">
        <v>15.2</v>
      </c>
      <c r="K1035">
        <v>2.5</v>
      </c>
      <c r="L1035">
        <v>20.100000000000001</v>
      </c>
      <c r="M1035">
        <v>0.2</v>
      </c>
      <c r="N1035">
        <v>43.5</v>
      </c>
      <c r="O1035">
        <v>0</v>
      </c>
      <c r="P1035">
        <v>4.2</v>
      </c>
      <c r="Q1035">
        <v>6.5</v>
      </c>
      <c r="R1035">
        <v>3.8</v>
      </c>
      <c r="S1035">
        <v>12.1</v>
      </c>
      <c r="T1035">
        <v>4.3</v>
      </c>
      <c r="U1035">
        <v>16.600000000000001</v>
      </c>
      <c r="V1035">
        <v>4.2</v>
      </c>
      <c r="W1035">
        <v>15</v>
      </c>
      <c r="X1035">
        <v>0</v>
      </c>
      <c r="Y1035">
        <v>0</v>
      </c>
      <c r="Z1035">
        <v>0</v>
      </c>
      <c r="AA1035">
        <v>0</v>
      </c>
      <c r="AB1035">
        <v>6</v>
      </c>
      <c r="AC1035">
        <v>0</v>
      </c>
      <c r="AD1035">
        <v>8</v>
      </c>
      <c r="AE1035">
        <v>0</v>
      </c>
      <c r="AY1035" s="59"/>
    </row>
    <row r="1036" spans="1:51">
      <c r="A1036" s="19">
        <v>43668</v>
      </c>
      <c r="B1036" t="s">
        <v>63</v>
      </c>
      <c r="C1036" s="19">
        <v>43963</v>
      </c>
      <c r="D1036">
        <v>28</v>
      </c>
      <c r="E1036">
        <v>41.5</v>
      </c>
      <c r="F1036">
        <v>0</v>
      </c>
      <c r="G1036">
        <v>2.1</v>
      </c>
      <c r="H1036">
        <v>5.2</v>
      </c>
      <c r="I1036">
        <v>3.4</v>
      </c>
      <c r="J1036">
        <v>14.5</v>
      </c>
      <c r="K1036">
        <v>2.8</v>
      </c>
      <c r="L1036">
        <v>13.1</v>
      </c>
      <c r="M1036">
        <v>0.2</v>
      </c>
      <c r="N1036">
        <v>52.2</v>
      </c>
      <c r="O1036">
        <v>0</v>
      </c>
      <c r="P1036">
        <v>4.2</v>
      </c>
      <c r="Q1036">
        <v>5.3</v>
      </c>
      <c r="R1036">
        <v>4.4000000000000004</v>
      </c>
      <c r="S1036">
        <v>10.8</v>
      </c>
      <c r="T1036">
        <v>4.5</v>
      </c>
      <c r="U1036">
        <v>9.5</v>
      </c>
      <c r="V1036">
        <v>4</v>
      </c>
      <c r="W1036">
        <v>22</v>
      </c>
      <c r="X1036">
        <v>0</v>
      </c>
      <c r="Y1036">
        <v>0</v>
      </c>
      <c r="Z1036">
        <v>0</v>
      </c>
      <c r="AA1036">
        <v>0</v>
      </c>
      <c r="AB1036">
        <v>4</v>
      </c>
      <c r="AC1036">
        <v>0</v>
      </c>
      <c r="AD1036">
        <v>2</v>
      </c>
      <c r="AE1036">
        <v>0</v>
      </c>
      <c r="AY1036" s="59"/>
    </row>
    <row r="1037" spans="1:51">
      <c r="A1037" s="19">
        <v>43668</v>
      </c>
      <c r="B1037" t="s">
        <v>64</v>
      </c>
      <c r="C1037" s="19">
        <v>43970</v>
      </c>
      <c r="D1037">
        <v>54</v>
      </c>
      <c r="E1037">
        <v>39.1</v>
      </c>
      <c r="F1037">
        <v>0</v>
      </c>
      <c r="G1037">
        <v>3.1</v>
      </c>
      <c r="H1037">
        <v>6.8</v>
      </c>
      <c r="I1037">
        <v>3</v>
      </c>
      <c r="J1037">
        <v>15</v>
      </c>
      <c r="K1037">
        <v>2.8</v>
      </c>
      <c r="L1037">
        <v>11.9</v>
      </c>
      <c r="M1037">
        <v>0.2</v>
      </c>
      <c r="N1037">
        <v>49.3</v>
      </c>
      <c r="O1037">
        <v>0</v>
      </c>
      <c r="P1037">
        <v>4.9000000000000004</v>
      </c>
      <c r="Q1037">
        <v>6.1</v>
      </c>
      <c r="R1037">
        <v>4.9000000000000004</v>
      </c>
      <c r="S1037">
        <v>11.5</v>
      </c>
      <c r="T1037">
        <v>4.7</v>
      </c>
      <c r="U1037">
        <v>9.6999999999999993</v>
      </c>
      <c r="V1037">
        <v>3.7</v>
      </c>
      <c r="W1037">
        <v>43</v>
      </c>
      <c r="X1037">
        <v>0</v>
      </c>
      <c r="Y1037">
        <v>0</v>
      </c>
      <c r="Z1037">
        <v>0</v>
      </c>
      <c r="AA1037">
        <v>0</v>
      </c>
      <c r="AB1037">
        <v>8</v>
      </c>
      <c r="AC1037">
        <v>0</v>
      </c>
      <c r="AD1037">
        <v>3</v>
      </c>
      <c r="AE1037">
        <v>0</v>
      </c>
      <c r="AY1037" s="59"/>
    </row>
    <row r="1038" spans="1:51">
      <c r="A1038" s="19">
        <v>43668</v>
      </c>
      <c r="B1038" t="s">
        <v>65</v>
      </c>
      <c r="C1038" s="19">
        <v>43970</v>
      </c>
      <c r="D1038">
        <v>61</v>
      </c>
      <c r="E1038">
        <v>29.4</v>
      </c>
      <c r="F1038">
        <v>0</v>
      </c>
      <c r="G1038">
        <v>1.1000000000000001</v>
      </c>
      <c r="H1038">
        <v>6.9</v>
      </c>
      <c r="I1038">
        <v>0.5</v>
      </c>
      <c r="J1038">
        <v>23.3</v>
      </c>
      <c r="K1038">
        <v>0.2</v>
      </c>
      <c r="L1038">
        <v>17.3</v>
      </c>
      <c r="M1038">
        <v>5.9</v>
      </c>
      <c r="N1038">
        <v>32.4</v>
      </c>
      <c r="O1038">
        <v>0</v>
      </c>
      <c r="P1038">
        <v>4.5</v>
      </c>
      <c r="Q1038">
        <v>6.9</v>
      </c>
      <c r="R1038">
        <v>4.0999999999999996</v>
      </c>
      <c r="S1038">
        <v>21.5</v>
      </c>
      <c r="T1038">
        <v>4.0999999999999996</v>
      </c>
      <c r="U1038">
        <v>14.8</v>
      </c>
      <c r="V1038">
        <v>6.9</v>
      </c>
      <c r="W1038">
        <v>26</v>
      </c>
      <c r="X1038">
        <v>0</v>
      </c>
      <c r="Y1038">
        <v>0</v>
      </c>
      <c r="Z1038">
        <v>0</v>
      </c>
      <c r="AA1038">
        <v>0</v>
      </c>
      <c r="AB1038">
        <v>20</v>
      </c>
      <c r="AC1038">
        <v>0</v>
      </c>
      <c r="AD1038">
        <v>15</v>
      </c>
      <c r="AE1038">
        <v>0</v>
      </c>
      <c r="AY1038" s="59"/>
    </row>
    <row r="1039" spans="1:51">
      <c r="A1039" s="19">
        <v>43668</v>
      </c>
      <c r="B1039" t="s">
        <v>143</v>
      </c>
      <c r="C1039" s="19">
        <v>43984</v>
      </c>
      <c r="D1039">
        <v>20</v>
      </c>
      <c r="E1039">
        <v>31.5</v>
      </c>
      <c r="F1039">
        <v>0</v>
      </c>
      <c r="G1039">
        <v>7.4</v>
      </c>
      <c r="H1039">
        <v>7.9</v>
      </c>
      <c r="I1039">
        <v>1.3</v>
      </c>
      <c r="J1039">
        <v>17.7</v>
      </c>
      <c r="K1039">
        <v>0.8</v>
      </c>
      <c r="L1039">
        <v>15.1</v>
      </c>
      <c r="M1039">
        <v>2.8</v>
      </c>
      <c r="N1039">
        <v>35.6</v>
      </c>
      <c r="O1039">
        <v>0</v>
      </c>
      <c r="P1039">
        <v>7.8</v>
      </c>
      <c r="Q1039">
        <v>8.4</v>
      </c>
      <c r="R1039">
        <v>4.4000000000000004</v>
      </c>
      <c r="S1039">
        <v>15.7</v>
      </c>
      <c r="T1039">
        <v>4.5</v>
      </c>
      <c r="U1039">
        <v>13</v>
      </c>
      <c r="V1039">
        <v>5.9</v>
      </c>
      <c r="W1039">
        <v>10</v>
      </c>
      <c r="X1039">
        <v>0</v>
      </c>
      <c r="Y1039">
        <v>0</v>
      </c>
      <c r="Z1039">
        <v>0</v>
      </c>
      <c r="AA1039">
        <v>0</v>
      </c>
      <c r="AB1039">
        <v>6</v>
      </c>
      <c r="AC1039">
        <v>0</v>
      </c>
      <c r="AD1039">
        <v>5</v>
      </c>
      <c r="AE1039">
        <v>0</v>
      </c>
      <c r="AY1039" s="59"/>
    </row>
    <row r="1040" spans="1:51">
      <c r="A1040" s="19">
        <v>43668</v>
      </c>
      <c r="B1040" t="s">
        <v>67</v>
      </c>
      <c r="C1040" s="19">
        <v>43984</v>
      </c>
      <c r="D1040">
        <v>19</v>
      </c>
      <c r="E1040">
        <v>30.5</v>
      </c>
      <c r="F1040">
        <v>0</v>
      </c>
      <c r="G1040">
        <v>0.8</v>
      </c>
      <c r="H1040">
        <v>8.9</v>
      </c>
      <c r="I1040">
        <v>2</v>
      </c>
      <c r="J1040">
        <v>16.399999999999999</v>
      </c>
      <c r="K1040">
        <v>3.3</v>
      </c>
      <c r="L1040">
        <v>17.600000000000001</v>
      </c>
      <c r="M1040">
        <v>1.2</v>
      </c>
      <c r="N1040">
        <v>34.799999999999997</v>
      </c>
      <c r="O1040">
        <v>0</v>
      </c>
      <c r="P1040">
        <v>4.4000000000000004</v>
      </c>
      <c r="Q1040">
        <v>8.4</v>
      </c>
      <c r="R1040">
        <v>5.3</v>
      </c>
      <c r="S1040">
        <v>14.5</v>
      </c>
      <c r="T1040">
        <v>5.7</v>
      </c>
      <c r="U1040">
        <v>15.6</v>
      </c>
      <c r="V1040">
        <v>4.9000000000000004</v>
      </c>
      <c r="W1040">
        <v>9</v>
      </c>
      <c r="X1040">
        <v>0</v>
      </c>
      <c r="Y1040">
        <v>0</v>
      </c>
      <c r="Z1040">
        <v>0</v>
      </c>
      <c r="AA1040">
        <v>0</v>
      </c>
      <c r="AB1040">
        <v>5</v>
      </c>
      <c r="AC1040">
        <v>0</v>
      </c>
      <c r="AD1040">
        <v>5</v>
      </c>
      <c r="AE1040">
        <v>0</v>
      </c>
      <c r="AY1040" s="59"/>
    </row>
    <row r="1041" spans="1:51">
      <c r="A1041" s="19">
        <v>43668</v>
      </c>
      <c r="B1041" t="s">
        <v>68</v>
      </c>
      <c r="C1041" s="19">
        <v>43984</v>
      </c>
      <c r="D1041">
        <v>126</v>
      </c>
      <c r="E1041">
        <v>26.7</v>
      </c>
      <c r="F1041">
        <v>0</v>
      </c>
      <c r="G1041">
        <v>10.8</v>
      </c>
      <c r="H1041">
        <v>7.5</v>
      </c>
      <c r="I1041">
        <v>0</v>
      </c>
      <c r="J1041">
        <v>21</v>
      </c>
      <c r="K1041">
        <v>0.4</v>
      </c>
      <c r="L1041">
        <v>14</v>
      </c>
      <c r="M1041">
        <v>4.0999999999999996</v>
      </c>
      <c r="N1041">
        <v>28.4</v>
      </c>
      <c r="O1041">
        <v>0</v>
      </c>
      <c r="P1041">
        <v>10.4</v>
      </c>
      <c r="Q1041">
        <v>8.3000000000000007</v>
      </c>
      <c r="R1041">
        <v>4.0999999999999996</v>
      </c>
      <c r="S1041">
        <v>19.5</v>
      </c>
      <c r="T1041">
        <v>4.8</v>
      </c>
      <c r="U1041">
        <v>12.6</v>
      </c>
      <c r="V1041">
        <v>6.4</v>
      </c>
      <c r="W1041">
        <v>59</v>
      </c>
      <c r="X1041">
        <v>0</v>
      </c>
      <c r="Y1041">
        <v>5</v>
      </c>
      <c r="Z1041">
        <v>1</v>
      </c>
      <c r="AA1041">
        <v>0</v>
      </c>
      <c r="AB1041">
        <v>47</v>
      </c>
      <c r="AC1041">
        <v>0</v>
      </c>
      <c r="AD1041">
        <v>14</v>
      </c>
      <c r="AE1041">
        <v>0</v>
      </c>
      <c r="AY1041" s="59"/>
    </row>
    <row r="1042" spans="1:51">
      <c r="A1042" s="19">
        <v>43668</v>
      </c>
      <c r="B1042" t="s">
        <v>69</v>
      </c>
      <c r="C1042" s="19">
        <v>43984</v>
      </c>
      <c r="D1042">
        <v>34</v>
      </c>
      <c r="E1042">
        <v>30.8</v>
      </c>
      <c r="F1042">
        <v>0</v>
      </c>
      <c r="G1042">
        <v>1.2</v>
      </c>
      <c r="H1042">
        <v>6</v>
      </c>
      <c r="I1042">
        <v>0.3</v>
      </c>
      <c r="J1042">
        <v>23.2</v>
      </c>
      <c r="K1042">
        <v>0.2</v>
      </c>
      <c r="L1042">
        <v>16.399999999999999</v>
      </c>
      <c r="M1042">
        <v>6.2</v>
      </c>
      <c r="N1042">
        <v>33.700000000000003</v>
      </c>
      <c r="O1042">
        <v>0</v>
      </c>
      <c r="P1042">
        <v>4.7</v>
      </c>
      <c r="Q1042">
        <v>6.7</v>
      </c>
      <c r="R1042">
        <v>4.0999999999999996</v>
      </c>
      <c r="S1042">
        <v>20.8</v>
      </c>
      <c r="T1042">
        <v>4.0999999999999996</v>
      </c>
      <c r="U1042">
        <v>14.5</v>
      </c>
      <c r="V1042">
        <v>6.9</v>
      </c>
      <c r="W1042">
        <v>15</v>
      </c>
      <c r="X1042">
        <v>0</v>
      </c>
      <c r="Y1042">
        <v>0</v>
      </c>
      <c r="Z1042">
        <v>0</v>
      </c>
      <c r="AA1042">
        <v>0</v>
      </c>
      <c r="AB1042">
        <v>11</v>
      </c>
      <c r="AC1042">
        <v>0</v>
      </c>
      <c r="AD1042">
        <v>8</v>
      </c>
      <c r="AE1042">
        <v>0</v>
      </c>
      <c r="AY1042" s="59"/>
    </row>
    <row r="1043" spans="1:51">
      <c r="A1043" s="19">
        <v>43668</v>
      </c>
      <c r="B1043" t="s">
        <v>70</v>
      </c>
      <c r="C1043" s="19">
        <v>43984</v>
      </c>
      <c r="D1043">
        <v>16</v>
      </c>
      <c r="E1043">
        <v>33.4</v>
      </c>
      <c r="F1043">
        <v>0</v>
      </c>
      <c r="G1043">
        <v>1</v>
      </c>
      <c r="H1043">
        <v>7.9</v>
      </c>
      <c r="I1043">
        <v>2.2000000000000002</v>
      </c>
      <c r="J1043">
        <v>14.8</v>
      </c>
      <c r="K1043">
        <v>3.3</v>
      </c>
      <c r="L1043">
        <v>17.5</v>
      </c>
      <c r="M1043">
        <v>0.3</v>
      </c>
      <c r="N1043">
        <v>38.5</v>
      </c>
      <c r="O1043">
        <v>0</v>
      </c>
      <c r="P1043">
        <v>4.4000000000000004</v>
      </c>
      <c r="Q1043">
        <v>8</v>
      </c>
      <c r="R1043">
        <v>5</v>
      </c>
      <c r="S1043">
        <v>12.4</v>
      </c>
      <c r="T1043">
        <v>5.4</v>
      </c>
      <c r="U1043">
        <v>15.3</v>
      </c>
      <c r="V1043">
        <v>4.5</v>
      </c>
      <c r="W1043">
        <v>9</v>
      </c>
      <c r="X1043">
        <v>0</v>
      </c>
      <c r="Y1043">
        <v>0</v>
      </c>
      <c r="Z1043">
        <v>0</v>
      </c>
      <c r="AA1043">
        <v>0</v>
      </c>
      <c r="AB1043">
        <v>2</v>
      </c>
      <c r="AC1043">
        <v>0</v>
      </c>
      <c r="AD1043">
        <v>5</v>
      </c>
      <c r="AE1043">
        <v>0</v>
      </c>
      <c r="AY1043" s="59"/>
    </row>
    <row r="1044" spans="1:51">
      <c r="A1044" s="19">
        <v>43668</v>
      </c>
      <c r="B1044" t="s">
        <v>71</v>
      </c>
      <c r="C1044" s="19">
        <v>43988</v>
      </c>
      <c r="D1044">
        <v>7</v>
      </c>
      <c r="E1044">
        <v>35.1</v>
      </c>
      <c r="F1044">
        <v>0</v>
      </c>
      <c r="G1044">
        <v>1.9</v>
      </c>
      <c r="H1044">
        <v>6.4</v>
      </c>
      <c r="I1044">
        <v>1.5</v>
      </c>
      <c r="J1044">
        <v>19.7</v>
      </c>
      <c r="K1044">
        <v>1.3</v>
      </c>
      <c r="L1044">
        <v>15.8</v>
      </c>
      <c r="M1044">
        <v>1.6</v>
      </c>
      <c r="N1044">
        <v>40.1</v>
      </c>
      <c r="O1044">
        <v>0</v>
      </c>
      <c r="P1044">
        <v>4.7</v>
      </c>
      <c r="Q1044">
        <v>6.4</v>
      </c>
      <c r="R1044">
        <v>4.7</v>
      </c>
      <c r="S1044">
        <v>16.600000000000001</v>
      </c>
      <c r="T1044">
        <v>4.8</v>
      </c>
      <c r="U1044">
        <v>12.9</v>
      </c>
      <c r="V1044">
        <v>4.7</v>
      </c>
      <c r="W1044">
        <v>3</v>
      </c>
      <c r="X1044">
        <v>0</v>
      </c>
      <c r="Y1044">
        <v>0</v>
      </c>
      <c r="Z1044">
        <v>0</v>
      </c>
      <c r="AA1044">
        <v>0</v>
      </c>
      <c r="AB1044">
        <v>2</v>
      </c>
      <c r="AC1044">
        <v>0</v>
      </c>
      <c r="AD1044">
        <v>2</v>
      </c>
      <c r="AE1044">
        <v>0</v>
      </c>
      <c r="AY1044" s="59"/>
    </row>
    <row r="1045" spans="1:51">
      <c r="A1045" s="19">
        <v>43668</v>
      </c>
      <c r="B1045" t="s">
        <v>73</v>
      </c>
      <c r="C1045" s="19">
        <v>44013</v>
      </c>
      <c r="D1045">
        <v>41</v>
      </c>
      <c r="E1045">
        <v>33.799999999999997</v>
      </c>
      <c r="F1045">
        <v>0</v>
      </c>
      <c r="G1045">
        <v>2.1</v>
      </c>
      <c r="H1045">
        <v>7.5</v>
      </c>
      <c r="I1045">
        <v>1.9</v>
      </c>
      <c r="J1045">
        <v>18.5</v>
      </c>
      <c r="K1045">
        <v>1.5</v>
      </c>
      <c r="L1045">
        <v>16.100000000000001</v>
      </c>
      <c r="M1045">
        <v>1.8</v>
      </c>
      <c r="N1045">
        <v>44.6</v>
      </c>
      <c r="O1045">
        <v>0</v>
      </c>
      <c r="P1045">
        <v>3.2</v>
      </c>
      <c r="Q1045">
        <v>6.3</v>
      </c>
      <c r="R1045">
        <v>2.9</v>
      </c>
      <c r="S1045">
        <v>17.600000000000001</v>
      </c>
      <c r="T1045">
        <v>2.9</v>
      </c>
      <c r="U1045">
        <v>15.4</v>
      </c>
      <c r="V1045">
        <v>3.4</v>
      </c>
      <c r="W1045">
        <v>1973</v>
      </c>
      <c r="X1045">
        <v>0</v>
      </c>
      <c r="Y1045">
        <v>5</v>
      </c>
      <c r="Z1045">
        <v>59</v>
      </c>
      <c r="AA1045">
        <v>6</v>
      </c>
      <c r="AB1045">
        <v>1094</v>
      </c>
      <c r="AC1045">
        <v>0</v>
      </c>
      <c r="AD1045">
        <v>844</v>
      </c>
      <c r="AE1045">
        <v>0</v>
      </c>
      <c r="AY1045" s="59"/>
    </row>
    <row r="1046" spans="1:51">
      <c r="A1046" s="19">
        <v>43671</v>
      </c>
      <c r="B1046" t="s">
        <v>15</v>
      </c>
      <c r="C1046" s="19">
        <v>43864</v>
      </c>
      <c r="D1046">
        <v>41</v>
      </c>
      <c r="E1046">
        <v>27.8</v>
      </c>
      <c r="F1046">
        <v>0</v>
      </c>
      <c r="G1046">
        <v>1.9</v>
      </c>
      <c r="H1046">
        <v>12.8</v>
      </c>
      <c r="I1046">
        <v>3.1</v>
      </c>
      <c r="J1046">
        <v>17.5</v>
      </c>
      <c r="K1046">
        <v>2.1</v>
      </c>
      <c r="L1046">
        <v>18.3</v>
      </c>
      <c r="M1046">
        <v>1.1000000000000001</v>
      </c>
      <c r="N1046">
        <v>35.9</v>
      </c>
      <c r="O1046">
        <v>0</v>
      </c>
      <c r="P1046">
        <v>3.6</v>
      </c>
      <c r="Q1046">
        <v>11.3</v>
      </c>
      <c r="R1046">
        <v>4.2</v>
      </c>
      <c r="S1046">
        <v>16.899999999999999</v>
      </c>
      <c r="T1046">
        <v>3.8</v>
      </c>
      <c r="U1046">
        <v>17.7</v>
      </c>
      <c r="V1046">
        <v>3.2</v>
      </c>
      <c r="W1046">
        <v>17</v>
      </c>
      <c r="X1046">
        <v>0</v>
      </c>
      <c r="Y1046">
        <v>0</v>
      </c>
      <c r="Z1046">
        <v>3</v>
      </c>
      <c r="AA1046">
        <v>0</v>
      </c>
      <c r="AB1046">
        <v>10</v>
      </c>
      <c r="AC1046">
        <v>0</v>
      </c>
      <c r="AD1046">
        <v>11</v>
      </c>
      <c r="AE1046">
        <v>0</v>
      </c>
      <c r="AY1046" s="59"/>
    </row>
    <row r="1047" spans="1:51">
      <c r="A1047" s="19">
        <v>43671</v>
      </c>
      <c r="B1047" t="s">
        <v>16</v>
      </c>
      <c r="C1047" s="19">
        <v>43872</v>
      </c>
      <c r="D1047">
        <v>24</v>
      </c>
      <c r="E1047">
        <v>30.2</v>
      </c>
      <c r="F1047">
        <v>0</v>
      </c>
      <c r="G1047">
        <v>2</v>
      </c>
      <c r="H1047">
        <v>10.6</v>
      </c>
      <c r="I1047">
        <v>1.6</v>
      </c>
      <c r="J1047">
        <v>19.100000000000001</v>
      </c>
      <c r="K1047">
        <v>0.6</v>
      </c>
      <c r="L1047">
        <v>18.7</v>
      </c>
      <c r="M1047">
        <v>1.9</v>
      </c>
      <c r="N1047">
        <v>39.1</v>
      </c>
      <c r="O1047">
        <v>0</v>
      </c>
      <c r="P1047">
        <v>3.6</v>
      </c>
      <c r="Q1047">
        <v>8.6999999999999993</v>
      </c>
      <c r="R1047">
        <v>3.4</v>
      </c>
      <c r="S1047">
        <v>17.399999999999999</v>
      </c>
      <c r="T1047">
        <v>3.3</v>
      </c>
      <c r="U1047">
        <v>17.5</v>
      </c>
      <c r="V1047">
        <v>3.3</v>
      </c>
      <c r="W1047">
        <v>10</v>
      </c>
      <c r="X1047">
        <v>0</v>
      </c>
      <c r="Y1047">
        <v>0</v>
      </c>
      <c r="Z1047">
        <v>1</v>
      </c>
      <c r="AA1047">
        <v>0</v>
      </c>
      <c r="AB1047">
        <v>6</v>
      </c>
      <c r="AC1047">
        <v>0</v>
      </c>
      <c r="AD1047">
        <v>6</v>
      </c>
      <c r="AE1047">
        <v>0</v>
      </c>
      <c r="AY1047" s="59"/>
    </row>
    <row r="1048" spans="1:51">
      <c r="A1048" s="19">
        <v>43671</v>
      </c>
      <c r="B1048" t="s">
        <v>17</v>
      </c>
      <c r="C1048" s="19">
        <v>43883</v>
      </c>
      <c r="D1048">
        <v>36</v>
      </c>
      <c r="E1048">
        <v>32.6</v>
      </c>
      <c r="F1048">
        <v>0</v>
      </c>
      <c r="G1048">
        <v>1.3</v>
      </c>
      <c r="H1048">
        <v>7</v>
      </c>
      <c r="I1048">
        <v>1.1000000000000001</v>
      </c>
      <c r="J1048">
        <v>17.399999999999999</v>
      </c>
      <c r="K1048">
        <v>0.9</v>
      </c>
      <c r="L1048">
        <v>20.100000000000001</v>
      </c>
      <c r="M1048">
        <v>3.1</v>
      </c>
      <c r="N1048">
        <v>43.2</v>
      </c>
      <c r="O1048">
        <v>0</v>
      </c>
      <c r="P1048">
        <v>3.4</v>
      </c>
      <c r="Q1048">
        <v>5.8</v>
      </c>
      <c r="R1048">
        <v>3.5</v>
      </c>
      <c r="S1048">
        <v>14.9</v>
      </c>
      <c r="T1048">
        <v>3.4</v>
      </c>
      <c r="U1048">
        <v>17.8</v>
      </c>
      <c r="V1048">
        <v>4</v>
      </c>
      <c r="W1048">
        <v>17</v>
      </c>
      <c r="X1048">
        <v>0</v>
      </c>
      <c r="Y1048">
        <v>0</v>
      </c>
      <c r="Z1048">
        <v>0</v>
      </c>
      <c r="AA1048">
        <v>0</v>
      </c>
      <c r="AB1048">
        <v>9</v>
      </c>
      <c r="AC1048">
        <v>0</v>
      </c>
      <c r="AD1048">
        <v>10</v>
      </c>
      <c r="AE1048">
        <v>0</v>
      </c>
      <c r="AY1048" s="59"/>
    </row>
    <row r="1049" spans="1:51">
      <c r="A1049" s="19">
        <v>43671</v>
      </c>
      <c r="B1049" t="s">
        <v>18</v>
      </c>
      <c r="C1049" s="19">
        <v>43890</v>
      </c>
      <c r="D1049">
        <v>54</v>
      </c>
      <c r="E1049">
        <v>45.2</v>
      </c>
      <c r="F1049">
        <v>0</v>
      </c>
      <c r="G1049">
        <v>3.1</v>
      </c>
      <c r="H1049">
        <v>4.7</v>
      </c>
      <c r="I1049">
        <v>0.9</v>
      </c>
      <c r="J1049">
        <v>14.9</v>
      </c>
      <c r="K1049">
        <v>1.5</v>
      </c>
      <c r="L1049">
        <v>11.2</v>
      </c>
      <c r="M1049">
        <v>0.7</v>
      </c>
      <c r="N1049">
        <v>67.599999999999994</v>
      </c>
      <c r="O1049">
        <v>0</v>
      </c>
      <c r="P1049">
        <v>3.1</v>
      </c>
      <c r="Q1049">
        <v>3.2</v>
      </c>
      <c r="R1049">
        <v>2.2000000000000002</v>
      </c>
      <c r="S1049">
        <v>9.1999999999999993</v>
      </c>
      <c r="T1049">
        <v>2.5</v>
      </c>
      <c r="U1049">
        <v>6.7</v>
      </c>
      <c r="V1049">
        <v>2.2000000000000002</v>
      </c>
      <c r="W1049">
        <v>43</v>
      </c>
      <c r="X1049">
        <v>0</v>
      </c>
      <c r="Y1049">
        <v>0</v>
      </c>
      <c r="Z1049">
        <v>0</v>
      </c>
      <c r="AA1049">
        <v>0</v>
      </c>
      <c r="AB1049">
        <v>8</v>
      </c>
      <c r="AC1049">
        <v>0</v>
      </c>
      <c r="AD1049">
        <v>3</v>
      </c>
      <c r="AE1049">
        <v>0</v>
      </c>
      <c r="AY1049" s="59"/>
    </row>
    <row r="1050" spans="1:51">
      <c r="A1050" s="19">
        <v>43671</v>
      </c>
      <c r="B1050" t="s">
        <v>19</v>
      </c>
      <c r="C1050" s="19">
        <v>43893</v>
      </c>
      <c r="D1050">
        <v>52</v>
      </c>
      <c r="E1050">
        <v>43.1</v>
      </c>
      <c r="F1050">
        <v>0</v>
      </c>
      <c r="G1050">
        <v>3.8</v>
      </c>
      <c r="H1050">
        <v>5.0999999999999996</v>
      </c>
      <c r="I1050">
        <v>2.1</v>
      </c>
      <c r="J1050">
        <v>14.1</v>
      </c>
      <c r="K1050">
        <v>2.2000000000000002</v>
      </c>
      <c r="L1050">
        <v>12.1</v>
      </c>
      <c r="M1050">
        <v>0.6</v>
      </c>
      <c r="N1050">
        <v>63.2</v>
      </c>
      <c r="O1050">
        <v>0</v>
      </c>
      <c r="P1050">
        <v>3.7</v>
      </c>
      <c r="Q1050">
        <v>4.0999999999999996</v>
      </c>
      <c r="R1050">
        <v>3.1</v>
      </c>
      <c r="S1050">
        <v>9.1999999999999993</v>
      </c>
      <c r="T1050">
        <v>3.1</v>
      </c>
      <c r="U1050">
        <v>7.8</v>
      </c>
      <c r="V1050">
        <v>2.4</v>
      </c>
      <c r="W1050">
        <v>43</v>
      </c>
      <c r="X1050">
        <v>0</v>
      </c>
      <c r="Y1050">
        <v>0</v>
      </c>
      <c r="Z1050">
        <v>0</v>
      </c>
      <c r="AA1050">
        <v>0</v>
      </c>
      <c r="AB1050">
        <v>6</v>
      </c>
      <c r="AC1050">
        <v>0</v>
      </c>
      <c r="AD1050">
        <v>3</v>
      </c>
      <c r="AE1050">
        <v>0</v>
      </c>
      <c r="AY1050" s="59"/>
    </row>
    <row r="1051" spans="1:51">
      <c r="A1051" s="19">
        <v>43671</v>
      </c>
      <c r="B1051" t="s">
        <v>20</v>
      </c>
      <c r="C1051" s="19">
        <v>43893</v>
      </c>
      <c r="D1051">
        <v>6</v>
      </c>
      <c r="E1051">
        <v>35.4</v>
      </c>
      <c r="F1051">
        <v>0</v>
      </c>
      <c r="G1051">
        <v>1.9</v>
      </c>
      <c r="H1051">
        <v>6.1</v>
      </c>
      <c r="I1051">
        <v>1.6</v>
      </c>
      <c r="J1051">
        <v>19.5</v>
      </c>
      <c r="K1051">
        <v>1.1000000000000001</v>
      </c>
      <c r="L1051">
        <v>16</v>
      </c>
      <c r="M1051">
        <v>1.8</v>
      </c>
      <c r="N1051">
        <v>47.5</v>
      </c>
      <c r="O1051">
        <v>0</v>
      </c>
      <c r="P1051">
        <v>3.7</v>
      </c>
      <c r="Q1051">
        <v>5.3</v>
      </c>
      <c r="R1051">
        <v>3.6</v>
      </c>
      <c r="S1051">
        <v>16.8</v>
      </c>
      <c r="T1051">
        <v>3.3</v>
      </c>
      <c r="U1051">
        <v>12.7</v>
      </c>
      <c r="V1051">
        <v>3.1</v>
      </c>
      <c r="W1051">
        <v>3</v>
      </c>
      <c r="X1051">
        <v>0</v>
      </c>
      <c r="Y1051">
        <v>0</v>
      </c>
      <c r="Z1051">
        <v>0</v>
      </c>
      <c r="AA1051">
        <v>0</v>
      </c>
      <c r="AB1051">
        <v>2</v>
      </c>
      <c r="AC1051">
        <v>0</v>
      </c>
      <c r="AD1051">
        <v>1</v>
      </c>
      <c r="AE1051">
        <v>0</v>
      </c>
      <c r="AY1051" s="59"/>
    </row>
    <row r="1052" spans="1:51">
      <c r="A1052" s="19">
        <v>43671</v>
      </c>
      <c r="B1052" t="s">
        <v>21</v>
      </c>
      <c r="C1052" s="19">
        <v>43893</v>
      </c>
      <c r="D1052">
        <v>31</v>
      </c>
      <c r="E1052">
        <v>39.6</v>
      </c>
      <c r="F1052">
        <v>0</v>
      </c>
      <c r="G1052">
        <v>3.2</v>
      </c>
      <c r="H1052">
        <v>6.4</v>
      </c>
      <c r="I1052">
        <v>2.8</v>
      </c>
      <c r="J1052">
        <v>15.1</v>
      </c>
      <c r="K1052">
        <v>2.8</v>
      </c>
      <c r="L1052">
        <v>11.7</v>
      </c>
      <c r="M1052">
        <v>0.3</v>
      </c>
      <c r="N1052">
        <v>57.3</v>
      </c>
      <c r="O1052">
        <v>0</v>
      </c>
      <c r="P1052">
        <v>3.7</v>
      </c>
      <c r="Q1052">
        <v>5</v>
      </c>
      <c r="R1052">
        <v>3.6</v>
      </c>
      <c r="S1052">
        <v>11.3</v>
      </c>
      <c r="T1052">
        <v>3.9</v>
      </c>
      <c r="U1052">
        <v>8.3000000000000007</v>
      </c>
      <c r="V1052">
        <v>2.5</v>
      </c>
      <c r="W1052">
        <v>21</v>
      </c>
      <c r="X1052">
        <v>0</v>
      </c>
      <c r="Y1052">
        <v>0</v>
      </c>
      <c r="Z1052">
        <v>0</v>
      </c>
      <c r="AA1052">
        <v>0</v>
      </c>
      <c r="AB1052">
        <v>8</v>
      </c>
      <c r="AC1052">
        <v>0</v>
      </c>
      <c r="AD1052">
        <v>2</v>
      </c>
      <c r="AE1052">
        <v>0</v>
      </c>
      <c r="AY1052" s="59"/>
    </row>
    <row r="1053" spans="1:51">
      <c r="A1053" s="19">
        <v>43671</v>
      </c>
      <c r="B1053" t="s">
        <v>22</v>
      </c>
      <c r="C1053" s="19">
        <v>43893</v>
      </c>
      <c r="D1053">
        <v>416</v>
      </c>
      <c r="E1053">
        <v>26.7</v>
      </c>
      <c r="F1053">
        <v>0</v>
      </c>
      <c r="G1053">
        <v>1.2</v>
      </c>
      <c r="H1053">
        <v>7.2</v>
      </c>
      <c r="I1053">
        <v>0.7</v>
      </c>
      <c r="J1053">
        <v>21.9</v>
      </c>
      <c r="K1053">
        <v>0.5</v>
      </c>
      <c r="L1053">
        <v>23.2</v>
      </c>
      <c r="M1053">
        <v>2.4</v>
      </c>
      <c r="N1053">
        <v>30.8</v>
      </c>
      <c r="O1053">
        <v>0</v>
      </c>
      <c r="P1053">
        <v>3.7</v>
      </c>
      <c r="Q1053">
        <v>6.2</v>
      </c>
      <c r="R1053">
        <v>3.5</v>
      </c>
      <c r="S1053">
        <v>21.8</v>
      </c>
      <c r="T1053">
        <v>3.5</v>
      </c>
      <c r="U1053">
        <v>23.1</v>
      </c>
      <c r="V1053">
        <v>3.6</v>
      </c>
      <c r="W1053">
        <v>154</v>
      </c>
      <c r="X1053">
        <v>0</v>
      </c>
      <c r="Y1053">
        <v>0</v>
      </c>
      <c r="Z1053">
        <v>3</v>
      </c>
      <c r="AA1053">
        <v>0</v>
      </c>
      <c r="AB1053">
        <v>126</v>
      </c>
      <c r="AC1053">
        <v>0</v>
      </c>
      <c r="AD1053">
        <v>133</v>
      </c>
      <c r="AE1053">
        <v>0</v>
      </c>
      <c r="AY1053" s="59"/>
    </row>
    <row r="1054" spans="1:51">
      <c r="A1054" s="19">
        <v>43671</v>
      </c>
      <c r="B1054" t="s">
        <v>23</v>
      </c>
      <c r="C1054" s="19">
        <v>43893</v>
      </c>
      <c r="D1054">
        <v>67</v>
      </c>
      <c r="E1054">
        <v>29.5</v>
      </c>
      <c r="F1054">
        <v>0</v>
      </c>
      <c r="G1054">
        <v>0.6</v>
      </c>
      <c r="H1054">
        <v>6.2</v>
      </c>
      <c r="I1054">
        <v>1.6</v>
      </c>
      <c r="J1054">
        <v>22.5</v>
      </c>
      <c r="K1054">
        <v>0.6</v>
      </c>
      <c r="L1054">
        <v>17.100000000000001</v>
      </c>
      <c r="M1054">
        <v>5.9</v>
      </c>
      <c r="N1054">
        <v>36.5</v>
      </c>
      <c r="O1054">
        <v>0</v>
      </c>
      <c r="P1054">
        <v>3.5</v>
      </c>
      <c r="Q1054">
        <v>5.7</v>
      </c>
      <c r="R1054">
        <v>3.6</v>
      </c>
      <c r="S1054">
        <v>22.6</v>
      </c>
      <c r="T1054">
        <v>4</v>
      </c>
      <c r="U1054">
        <v>14.9</v>
      </c>
      <c r="V1054">
        <v>5.3</v>
      </c>
      <c r="W1054">
        <v>29</v>
      </c>
      <c r="X1054">
        <v>0</v>
      </c>
      <c r="Y1054">
        <v>0</v>
      </c>
      <c r="Z1054">
        <v>0</v>
      </c>
      <c r="AA1054">
        <v>0</v>
      </c>
      <c r="AB1054">
        <v>22</v>
      </c>
      <c r="AC1054">
        <v>0</v>
      </c>
      <c r="AD1054">
        <v>17</v>
      </c>
      <c r="AE1054">
        <v>0</v>
      </c>
      <c r="AY1054" s="59"/>
    </row>
    <row r="1055" spans="1:51">
      <c r="A1055" s="19">
        <v>43671</v>
      </c>
      <c r="B1055" t="s">
        <v>24</v>
      </c>
      <c r="C1055" s="19">
        <v>43893</v>
      </c>
      <c r="D1055">
        <v>13</v>
      </c>
      <c r="E1055">
        <v>35.4</v>
      </c>
      <c r="F1055">
        <v>0</v>
      </c>
      <c r="G1055">
        <v>1.9</v>
      </c>
      <c r="H1055">
        <v>6.1</v>
      </c>
      <c r="I1055">
        <v>1.6</v>
      </c>
      <c r="J1055">
        <v>19.5</v>
      </c>
      <c r="K1055">
        <v>1.1000000000000001</v>
      </c>
      <c r="L1055">
        <v>16</v>
      </c>
      <c r="M1055">
        <v>1.8</v>
      </c>
      <c r="N1055">
        <v>47.4</v>
      </c>
      <c r="O1055">
        <v>0</v>
      </c>
      <c r="P1055">
        <v>3.6</v>
      </c>
      <c r="Q1055">
        <v>5.2</v>
      </c>
      <c r="R1055">
        <v>3.7</v>
      </c>
      <c r="S1055">
        <v>16.600000000000001</v>
      </c>
      <c r="T1055">
        <v>3.5</v>
      </c>
      <c r="U1055">
        <v>12.7</v>
      </c>
      <c r="V1055">
        <v>3.3</v>
      </c>
      <c r="W1055">
        <v>6</v>
      </c>
      <c r="X1055">
        <v>0</v>
      </c>
      <c r="Y1055">
        <v>0</v>
      </c>
      <c r="Z1055">
        <v>0</v>
      </c>
      <c r="AA1055">
        <v>0</v>
      </c>
      <c r="AB1055">
        <v>4</v>
      </c>
      <c r="AC1055">
        <v>0</v>
      </c>
      <c r="AD1055">
        <v>3</v>
      </c>
      <c r="AE1055">
        <v>0</v>
      </c>
      <c r="AY1055" s="59"/>
    </row>
    <row r="1056" spans="1:51">
      <c r="A1056" s="19">
        <v>43671</v>
      </c>
      <c r="B1056" t="s">
        <v>25</v>
      </c>
      <c r="C1056" s="19">
        <v>43893</v>
      </c>
      <c r="D1056">
        <v>24</v>
      </c>
      <c r="E1056">
        <v>26</v>
      </c>
      <c r="F1056">
        <v>0</v>
      </c>
      <c r="G1056">
        <v>2.2000000000000002</v>
      </c>
      <c r="H1056">
        <v>8.8000000000000007</v>
      </c>
      <c r="I1056">
        <v>1.1000000000000001</v>
      </c>
      <c r="J1056">
        <v>20.100000000000001</v>
      </c>
      <c r="K1056">
        <v>2.8</v>
      </c>
      <c r="L1056">
        <v>18.3</v>
      </c>
      <c r="M1056">
        <v>3.8</v>
      </c>
      <c r="N1056">
        <v>30.8</v>
      </c>
      <c r="O1056">
        <v>0</v>
      </c>
      <c r="P1056">
        <v>4.5999999999999996</v>
      </c>
      <c r="Q1056">
        <v>8.1999999999999993</v>
      </c>
      <c r="R1056">
        <v>4</v>
      </c>
      <c r="S1056">
        <v>20.7</v>
      </c>
      <c r="T1056">
        <v>4.7</v>
      </c>
      <c r="U1056">
        <v>18</v>
      </c>
      <c r="V1056">
        <v>4.7</v>
      </c>
      <c r="W1056">
        <v>10</v>
      </c>
      <c r="X1056">
        <v>0</v>
      </c>
      <c r="Y1056">
        <v>0</v>
      </c>
      <c r="Z1056">
        <v>0</v>
      </c>
      <c r="AA1056">
        <v>0</v>
      </c>
      <c r="AB1056">
        <v>7</v>
      </c>
      <c r="AC1056">
        <v>0</v>
      </c>
      <c r="AD1056">
        <v>7</v>
      </c>
      <c r="AE1056">
        <v>0</v>
      </c>
      <c r="AY1056" s="59"/>
    </row>
    <row r="1057" spans="1:51">
      <c r="A1057" s="19">
        <v>43671</v>
      </c>
      <c r="B1057" t="s">
        <v>26</v>
      </c>
      <c r="C1057" s="19">
        <v>43893</v>
      </c>
      <c r="D1057">
        <v>91</v>
      </c>
      <c r="E1057">
        <v>27.6</v>
      </c>
      <c r="F1057">
        <v>0</v>
      </c>
      <c r="G1057">
        <v>1.9</v>
      </c>
      <c r="H1057">
        <v>12.2</v>
      </c>
      <c r="I1057">
        <v>0.8</v>
      </c>
      <c r="J1057">
        <v>16.8</v>
      </c>
      <c r="K1057">
        <v>0.8</v>
      </c>
      <c r="L1057">
        <v>22.8</v>
      </c>
      <c r="M1057">
        <v>1.7</v>
      </c>
      <c r="N1057">
        <v>32.799999999999997</v>
      </c>
      <c r="O1057">
        <v>0</v>
      </c>
      <c r="P1057">
        <v>3.9</v>
      </c>
      <c r="Q1057">
        <v>10.3</v>
      </c>
      <c r="R1057">
        <v>3.3</v>
      </c>
      <c r="S1057">
        <v>15</v>
      </c>
      <c r="T1057">
        <v>3.8</v>
      </c>
      <c r="U1057">
        <v>23.5</v>
      </c>
      <c r="V1057">
        <v>3.6</v>
      </c>
      <c r="W1057">
        <v>35</v>
      </c>
      <c r="X1057">
        <v>0</v>
      </c>
      <c r="Y1057">
        <v>0</v>
      </c>
      <c r="Z1057">
        <v>6</v>
      </c>
      <c r="AA1057">
        <v>0</v>
      </c>
      <c r="AB1057">
        <v>21</v>
      </c>
      <c r="AC1057">
        <v>0</v>
      </c>
      <c r="AD1057">
        <v>29</v>
      </c>
      <c r="AE1057">
        <v>0</v>
      </c>
      <c r="AY1057" s="59"/>
    </row>
    <row r="1058" spans="1:51">
      <c r="A1058" s="19">
        <v>43671</v>
      </c>
      <c r="B1058" t="s">
        <v>27</v>
      </c>
      <c r="C1058" s="19">
        <v>43893</v>
      </c>
      <c r="D1058">
        <v>75</v>
      </c>
      <c r="E1058">
        <v>25.1</v>
      </c>
      <c r="F1058">
        <v>0</v>
      </c>
      <c r="G1058">
        <v>0.6</v>
      </c>
      <c r="H1058">
        <v>9.3000000000000007</v>
      </c>
      <c r="I1058">
        <v>13</v>
      </c>
      <c r="J1058">
        <v>17.600000000000001</v>
      </c>
      <c r="K1058">
        <v>0.4</v>
      </c>
      <c r="L1058">
        <v>17.399999999999999</v>
      </c>
      <c r="M1058">
        <v>1.1000000000000001</v>
      </c>
      <c r="N1058">
        <v>29.1</v>
      </c>
      <c r="O1058">
        <v>0</v>
      </c>
      <c r="P1058">
        <v>3.5</v>
      </c>
      <c r="Q1058">
        <v>8.5</v>
      </c>
      <c r="R1058">
        <v>12.9</v>
      </c>
      <c r="S1058">
        <v>17.3</v>
      </c>
      <c r="T1058">
        <v>3.9</v>
      </c>
      <c r="U1058">
        <v>16.7</v>
      </c>
      <c r="V1058">
        <v>3.8</v>
      </c>
      <c r="W1058">
        <v>28</v>
      </c>
      <c r="X1058">
        <v>0</v>
      </c>
      <c r="Y1058">
        <v>0</v>
      </c>
      <c r="Z1058">
        <v>2</v>
      </c>
      <c r="AA1058">
        <v>6</v>
      </c>
      <c r="AB1058">
        <v>20</v>
      </c>
      <c r="AC1058">
        <v>0</v>
      </c>
      <c r="AD1058">
        <v>19</v>
      </c>
      <c r="AE1058">
        <v>0</v>
      </c>
      <c r="AY1058" s="59"/>
    </row>
    <row r="1059" spans="1:51">
      <c r="A1059" s="19">
        <v>43671</v>
      </c>
      <c r="B1059" t="s">
        <v>28</v>
      </c>
      <c r="C1059" s="19">
        <v>43893</v>
      </c>
      <c r="D1059">
        <v>110</v>
      </c>
      <c r="E1059">
        <v>35</v>
      </c>
      <c r="F1059">
        <v>0</v>
      </c>
      <c r="G1059">
        <v>1</v>
      </c>
      <c r="H1059">
        <v>6.5</v>
      </c>
      <c r="I1059">
        <v>1.7</v>
      </c>
      <c r="J1059">
        <v>19.100000000000001</v>
      </c>
      <c r="K1059">
        <v>2.7</v>
      </c>
      <c r="L1059">
        <v>15.7</v>
      </c>
      <c r="M1059">
        <v>1</v>
      </c>
      <c r="N1059">
        <v>47.2</v>
      </c>
      <c r="O1059">
        <v>0</v>
      </c>
      <c r="P1059">
        <v>3.2</v>
      </c>
      <c r="Q1059">
        <v>5.6</v>
      </c>
      <c r="R1059">
        <v>3.6</v>
      </c>
      <c r="S1059">
        <v>16.7</v>
      </c>
      <c r="T1059">
        <v>4.2</v>
      </c>
      <c r="U1059">
        <v>12.3</v>
      </c>
      <c r="V1059">
        <v>3.1</v>
      </c>
      <c r="W1059">
        <v>55</v>
      </c>
      <c r="X1059">
        <v>0</v>
      </c>
      <c r="Y1059">
        <v>0</v>
      </c>
      <c r="Z1059">
        <v>1</v>
      </c>
      <c r="AA1059">
        <v>0</v>
      </c>
      <c r="AB1059">
        <v>30</v>
      </c>
      <c r="AC1059">
        <v>0</v>
      </c>
      <c r="AD1059">
        <v>25</v>
      </c>
      <c r="AE1059">
        <v>0</v>
      </c>
      <c r="AY1059" s="59"/>
    </row>
    <row r="1060" spans="1:51">
      <c r="A1060" s="19">
        <v>43671</v>
      </c>
      <c r="B1060" t="s">
        <v>29</v>
      </c>
      <c r="C1060" s="19">
        <v>43893</v>
      </c>
      <c r="D1060">
        <v>37</v>
      </c>
      <c r="E1060">
        <v>40.6</v>
      </c>
      <c r="F1060">
        <v>0</v>
      </c>
      <c r="G1060">
        <v>2.8</v>
      </c>
      <c r="H1060">
        <v>4.0999999999999996</v>
      </c>
      <c r="I1060">
        <v>2.4</v>
      </c>
      <c r="J1060">
        <v>16.100000000000001</v>
      </c>
      <c r="K1060">
        <v>3.1</v>
      </c>
      <c r="L1060">
        <v>12.3</v>
      </c>
      <c r="M1060">
        <v>0.3</v>
      </c>
      <c r="N1060">
        <v>58.5</v>
      </c>
      <c r="O1060">
        <v>0</v>
      </c>
      <c r="P1060">
        <v>3.5</v>
      </c>
      <c r="Q1060">
        <v>3.8</v>
      </c>
      <c r="R1060">
        <v>3.4</v>
      </c>
      <c r="S1060">
        <v>11.6</v>
      </c>
      <c r="T1060">
        <v>3.9</v>
      </c>
      <c r="U1060">
        <v>8.5</v>
      </c>
      <c r="V1060">
        <v>2.5</v>
      </c>
      <c r="W1060">
        <v>24</v>
      </c>
      <c r="X1060">
        <v>0</v>
      </c>
      <c r="Y1060">
        <v>0</v>
      </c>
      <c r="Z1060">
        <v>0</v>
      </c>
      <c r="AA1060">
        <v>0</v>
      </c>
      <c r="AB1060">
        <v>10</v>
      </c>
      <c r="AC1060">
        <v>0</v>
      </c>
      <c r="AD1060">
        <v>3</v>
      </c>
      <c r="AE1060">
        <v>0</v>
      </c>
      <c r="AY1060" s="59"/>
    </row>
    <row r="1061" spans="1:51">
      <c r="A1061" s="19">
        <v>43671</v>
      </c>
      <c r="B1061" t="s">
        <v>30</v>
      </c>
      <c r="C1061" s="19">
        <v>43893</v>
      </c>
      <c r="D1061">
        <v>64</v>
      </c>
      <c r="E1061">
        <v>40.1</v>
      </c>
      <c r="F1061">
        <v>0</v>
      </c>
      <c r="G1061">
        <v>2.8</v>
      </c>
      <c r="H1061">
        <v>6.7</v>
      </c>
      <c r="I1061">
        <v>2.7</v>
      </c>
      <c r="J1061">
        <v>14.9</v>
      </c>
      <c r="K1061">
        <v>2.5</v>
      </c>
      <c r="L1061">
        <v>12.7</v>
      </c>
      <c r="M1061">
        <v>0.3</v>
      </c>
      <c r="N1061">
        <v>58.2</v>
      </c>
      <c r="O1061">
        <v>0</v>
      </c>
      <c r="P1061">
        <v>3.3</v>
      </c>
      <c r="Q1061">
        <v>5</v>
      </c>
      <c r="R1061">
        <v>3.8</v>
      </c>
      <c r="S1061">
        <v>10.8</v>
      </c>
      <c r="T1061">
        <v>3.7</v>
      </c>
      <c r="U1061">
        <v>9</v>
      </c>
      <c r="V1061">
        <v>2.4</v>
      </c>
      <c r="W1061">
        <v>50</v>
      </c>
      <c r="X1061">
        <v>0</v>
      </c>
      <c r="Y1061">
        <v>0</v>
      </c>
      <c r="Z1061">
        <v>0</v>
      </c>
      <c r="AA1061">
        <v>0</v>
      </c>
      <c r="AB1061">
        <v>9</v>
      </c>
      <c r="AC1061">
        <v>0</v>
      </c>
      <c r="AD1061">
        <v>5</v>
      </c>
      <c r="AE1061">
        <v>0</v>
      </c>
      <c r="AY1061" s="59"/>
    </row>
    <row r="1062" spans="1:51">
      <c r="A1062" s="19">
        <v>43671</v>
      </c>
      <c r="B1062" t="s">
        <v>31</v>
      </c>
      <c r="C1062" s="19">
        <v>43893</v>
      </c>
      <c r="D1062">
        <v>228</v>
      </c>
      <c r="E1062">
        <v>35.5</v>
      </c>
      <c r="F1062">
        <v>0</v>
      </c>
      <c r="G1062">
        <v>0.7</v>
      </c>
      <c r="H1062">
        <v>6.3</v>
      </c>
      <c r="I1062">
        <v>1.4</v>
      </c>
      <c r="J1062">
        <v>17.8</v>
      </c>
      <c r="K1062">
        <v>0.3</v>
      </c>
      <c r="L1062">
        <v>18.399999999999999</v>
      </c>
      <c r="M1062">
        <v>2.2999999999999998</v>
      </c>
      <c r="N1062">
        <v>47.6</v>
      </c>
      <c r="O1062">
        <v>0</v>
      </c>
      <c r="P1062">
        <v>3.2</v>
      </c>
      <c r="Q1062">
        <v>5.0999999999999996</v>
      </c>
      <c r="R1062">
        <v>3.3</v>
      </c>
      <c r="S1062">
        <v>14.7</v>
      </c>
      <c r="T1062">
        <v>3.2</v>
      </c>
      <c r="U1062">
        <v>15.4</v>
      </c>
      <c r="V1062">
        <v>3.4</v>
      </c>
      <c r="W1062">
        <v>112</v>
      </c>
      <c r="X1062">
        <v>0</v>
      </c>
      <c r="Y1062">
        <v>0</v>
      </c>
      <c r="Z1062">
        <v>1</v>
      </c>
      <c r="AA1062">
        <v>0</v>
      </c>
      <c r="AB1062">
        <v>56</v>
      </c>
      <c r="AC1062">
        <v>0</v>
      </c>
      <c r="AD1062">
        <v>58</v>
      </c>
      <c r="AE1062">
        <v>0</v>
      </c>
      <c r="AY1062" s="59"/>
    </row>
    <row r="1063" spans="1:51">
      <c r="A1063" s="19">
        <v>43671</v>
      </c>
      <c r="B1063" t="s">
        <v>32</v>
      </c>
      <c r="C1063" s="19">
        <v>43893</v>
      </c>
      <c r="D1063">
        <v>29</v>
      </c>
      <c r="E1063">
        <v>33.700000000000003</v>
      </c>
      <c r="F1063">
        <v>0</v>
      </c>
      <c r="G1063">
        <v>0.6</v>
      </c>
      <c r="H1063">
        <v>7.3</v>
      </c>
      <c r="I1063">
        <v>2.2999999999999998</v>
      </c>
      <c r="J1063">
        <v>16.399999999999999</v>
      </c>
      <c r="K1063">
        <v>2.7</v>
      </c>
      <c r="L1063">
        <v>17.8</v>
      </c>
      <c r="M1063">
        <v>0.9</v>
      </c>
      <c r="N1063">
        <v>45.2</v>
      </c>
      <c r="O1063">
        <v>0</v>
      </c>
      <c r="P1063">
        <v>3.4</v>
      </c>
      <c r="Q1063">
        <v>6.2</v>
      </c>
      <c r="R1063">
        <v>4</v>
      </c>
      <c r="S1063">
        <v>13.9</v>
      </c>
      <c r="T1063">
        <v>4.3</v>
      </c>
      <c r="U1063">
        <v>15.4</v>
      </c>
      <c r="V1063">
        <v>3.2</v>
      </c>
      <c r="W1063">
        <v>14</v>
      </c>
      <c r="X1063">
        <v>0</v>
      </c>
      <c r="Y1063">
        <v>0</v>
      </c>
      <c r="Z1063">
        <v>0</v>
      </c>
      <c r="AA1063">
        <v>0</v>
      </c>
      <c r="AB1063">
        <v>7</v>
      </c>
      <c r="AC1063">
        <v>0</v>
      </c>
      <c r="AD1063">
        <v>8</v>
      </c>
      <c r="AE1063">
        <v>0</v>
      </c>
      <c r="AY1063" s="59"/>
    </row>
    <row r="1064" spans="1:51">
      <c r="A1064" s="19">
        <v>43671</v>
      </c>
      <c r="B1064" t="s">
        <v>33</v>
      </c>
      <c r="C1064" s="19">
        <v>43893</v>
      </c>
      <c r="D1064">
        <v>16</v>
      </c>
      <c r="E1064">
        <v>23.4</v>
      </c>
      <c r="F1064">
        <v>0</v>
      </c>
      <c r="G1064">
        <v>1.3</v>
      </c>
      <c r="H1064">
        <v>8.1</v>
      </c>
      <c r="I1064">
        <v>1.1000000000000001</v>
      </c>
      <c r="J1064">
        <v>30.9</v>
      </c>
      <c r="K1064">
        <v>0.6</v>
      </c>
      <c r="L1064">
        <v>16.3</v>
      </c>
      <c r="M1064">
        <v>2.8</v>
      </c>
      <c r="N1064">
        <v>23.7</v>
      </c>
      <c r="O1064">
        <v>0</v>
      </c>
      <c r="P1064">
        <v>3.5</v>
      </c>
      <c r="Q1064">
        <v>6.7</v>
      </c>
      <c r="R1064">
        <v>3.4</v>
      </c>
      <c r="S1064">
        <v>37.9</v>
      </c>
      <c r="T1064">
        <v>3.4</v>
      </c>
      <c r="U1064">
        <v>13.7</v>
      </c>
      <c r="V1064">
        <v>4</v>
      </c>
      <c r="W1064">
        <v>5</v>
      </c>
      <c r="X1064">
        <v>0</v>
      </c>
      <c r="Y1064">
        <v>0</v>
      </c>
      <c r="Z1064">
        <v>0</v>
      </c>
      <c r="AA1064">
        <v>0</v>
      </c>
      <c r="AB1064">
        <v>7</v>
      </c>
      <c r="AC1064">
        <v>0</v>
      </c>
      <c r="AD1064">
        <v>4</v>
      </c>
      <c r="AE1064">
        <v>0</v>
      </c>
      <c r="AY1064" s="59"/>
    </row>
    <row r="1065" spans="1:51">
      <c r="A1065" s="19">
        <v>43671</v>
      </c>
      <c r="B1065" t="s">
        <v>34</v>
      </c>
      <c r="C1065" s="19">
        <v>43893</v>
      </c>
      <c r="D1065">
        <v>99</v>
      </c>
      <c r="E1065">
        <v>35.799999999999997</v>
      </c>
      <c r="F1065">
        <v>0</v>
      </c>
      <c r="G1065">
        <v>2.2999999999999998</v>
      </c>
      <c r="H1065">
        <v>8.5</v>
      </c>
      <c r="I1065">
        <v>1.7</v>
      </c>
      <c r="J1065">
        <v>16.5</v>
      </c>
      <c r="K1065">
        <v>1.5</v>
      </c>
      <c r="L1065">
        <v>15.5</v>
      </c>
      <c r="M1065">
        <v>1.1000000000000001</v>
      </c>
      <c r="N1065">
        <v>49.5</v>
      </c>
      <c r="O1065">
        <v>0</v>
      </c>
      <c r="P1065">
        <v>3.7</v>
      </c>
      <c r="Q1065">
        <v>6.5</v>
      </c>
      <c r="R1065">
        <v>3.7</v>
      </c>
      <c r="S1065">
        <v>13.5</v>
      </c>
      <c r="T1065">
        <v>3.4</v>
      </c>
      <c r="U1065">
        <v>12.4</v>
      </c>
      <c r="V1065">
        <v>3.2</v>
      </c>
      <c r="W1065">
        <v>52</v>
      </c>
      <c r="X1065">
        <v>0</v>
      </c>
      <c r="Y1065">
        <v>0</v>
      </c>
      <c r="Z1065">
        <v>1</v>
      </c>
      <c r="AA1065">
        <v>0</v>
      </c>
      <c r="AB1065">
        <v>24</v>
      </c>
      <c r="AC1065">
        <v>0</v>
      </c>
      <c r="AD1065">
        <v>22</v>
      </c>
      <c r="AE1065">
        <v>0</v>
      </c>
      <c r="AY1065" s="59"/>
    </row>
    <row r="1066" spans="1:51">
      <c r="A1066" s="19">
        <v>43671</v>
      </c>
      <c r="B1066" t="s">
        <v>35</v>
      </c>
      <c r="C1066" s="19">
        <v>43900</v>
      </c>
      <c r="D1066">
        <v>20</v>
      </c>
      <c r="E1066">
        <v>35.5</v>
      </c>
      <c r="F1066">
        <v>0</v>
      </c>
      <c r="G1066">
        <v>0</v>
      </c>
      <c r="H1066">
        <v>7.4</v>
      </c>
      <c r="I1066">
        <v>4.5</v>
      </c>
      <c r="J1066">
        <v>13.4</v>
      </c>
      <c r="K1066">
        <v>3.9</v>
      </c>
      <c r="L1066">
        <v>17.100000000000001</v>
      </c>
      <c r="M1066">
        <v>0</v>
      </c>
      <c r="N1066">
        <v>48.1</v>
      </c>
      <c r="O1066">
        <v>0</v>
      </c>
      <c r="P1066">
        <v>3.1</v>
      </c>
      <c r="Q1066">
        <v>6</v>
      </c>
      <c r="R1066">
        <v>5.0999999999999996</v>
      </c>
      <c r="S1066">
        <v>10.7</v>
      </c>
      <c r="T1066">
        <v>4.5</v>
      </c>
      <c r="U1066">
        <v>14.5</v>
      </c>
      <c r="V1066">
        <v>3.1</v>
      </c>
      <c r="W1066">
        <v>12</v>
      </c>
      <c r="X1066">
        <v>0</v>
      </c>
      <c r="Y1066">
        <v>0</v>
      </c>
      <c r="Z1066">
        <v>0</v>
      </c>
      <c r="AA1066">
        <v>0</v>
      </c>
      <c r="AB1066">
        <v>2</v>
      </c>
      <c r="AC1066">
        <v>0</v>
      </c>
      <c r="AD1066">
        <v>6</v>
      </c>
      <c r="AE1066">
        <v>0</v>
      </c>
      <c r="AY1066" s="59"/>
    </row>
    <row r="1067" spans="1:51">
      <c r="A1067" s="19">
        <v>43671</v>
      </c>
      <c r="B1067" t="s">
        <v>36</v>
      </c>
      <c r="C1067" s="19">
        <v>43900</v>
      </c>
      <c r="D1067">
        <v>125</v>
      </c>
      <c r="E1067">
        <v>37.200000000000003</v>
      </c>
      <c r="F1067">
        <v>0</v>
      </c>
      <c r="G1067">
        <v>1.2</v>
      </c>
      <c r="H1067">
        <v>6.3</v>
      </c>
      <c r="I1067">
        <v>2.7</v>
      </c>
      <c r="J1067">
        <v>19.600000000000001</v>
      </c>
      <c r="K1067">
        <v>0.9</v>
      </c>
      <c r="L1067">
        <v>15.5</v>
      </c>
      <c r="M1067">
        <v>1.1000000000000001</v>
      </c>
      <c r="N1067">
        <v>49.9</v>
      </c>
      <c r="O1067">
        <v>0</v>
      </c>
      <c r="P1067">
        <v>3.2</v>
      </c>
      <c r="Q1067">
        <v>5.0999999999999996</v>
      </c>
      <c r="R1067">
        <v>3.8</v>
      </c>
      <c r="S1067">
        <v>16.399999999999999</v>
      </c>
      <c r="T1067">
        <v>3.2</v>
      </c>
      <c r="U1067">
        <v>11.7</v>
      </c>
      <c r="V1067">
        <v>3.1</v>
      </c>
      <c r="W1067">
        <v>64</v>
      </c>
      <c r="X1067">
        <v>0</v>
      </c>
      <c r="Y1067">
        <v>0</v>
      </c>
      <c r="Z1067">
        <v>1</v>
      </c>
      <c r="AA1067">
        <v>0</v>
      </c>
      <c r="AB1067">
        <v>34</v>
      </c>
      <c r="AC1067">
        <v>0</v>
      </c>
      <c r="AD1067">
        <v>27</v>
      </c>
      <c r="AE1067">
        <v>0</v>
      </c>
      <c r="AY1067" s="59"/>
    </row>
    <row r="1068" spans="1:51">
      <c r="A1068" s="19">
        <v>43671</v>
      </c>
      <c r="B1068" t="s">
        <v>37</v>
      </c>
      <c r="C1068" s="19">
        <v>43900</v>
      </c>
      <c r="D1068">
        <v>36</v>
      </c>
      <c r="E1068">
        <v>47.3</v>
      </c>
      <c r="F1068">
        <v>0</v>
      </c>
      <c r="G1068">
        <v>3.3</v>
      </c>
      <c r="H1068">
        <v>3.7</v>
      </c>
      <c r="I1068">
        <v>1.5</v>
      </c>
      <c r="J1068">
        <v>14.2</v>
      </c>
      <c r="K1068">
        <v>1.8</v>
      </c>
      <c r="L1068">
        <v>11</v>
      </c>
      <c r="M1068">
        <v>0.4</v>
      </c>
      <c r="N1068">
        <v>69.5</v>
      </c>
      <c r="O1068">
        <v>0</v>
      </c>
      <c r="P1068">
        <v>2.8</v>
      </c>
      <c r="Q1068">
        <v>3</v>
      </c>
      <c r="R1068">
        <v>2.6</v>
      </c>
      <c r="S1068">
        <v>8.1999999999999993</v>
      </c>
      <c r="T1068">
        <v>2.8</v>
      </c>
      <c r="U1068">
        <v>6</v>
      </c>
      <c r="V1068">
        <v>1.9</v>
      </c>
      <c r="W1068">
        <v>30</v>
      </c>
      <c r="X1068">
        <v>0</v>
      </c>
      <c r="Y1068">
        <v>0</v>
      </c>
      <c r="Z1068">
        <v>0</v>
      </c>
      <c r="AA1068">
        <v>0</v>
      </c>
      <c r="AB1068">
        <v>4</v>
      </c>
      <c r="AC1068">
        <v>0</v>
      </c>
      <c r="AD1068">
        <v>2</v>
      </c>
      <c r="AE1068">
        <v>0</v>
      </c>
      <c r="AY1068" s="59"/>
    </row>
    <row r="1069" spans="1:51">
      <c r="A1069" s="19">
        <v>43671</v>
      </c>
      <c r="B1069" t="s">
        <v>38</v>
      </c>
      <c r="C1069" s="19">
        <v>43900</v>
      </c>
      <c r="D1069">
        <v>68</v>
      </c>
      <c r="E1069">
        <v>41.4</v>
      </c>
      <c r="F1069">
        <v>0</v>
      </c>
      <c r="G1069">
        <v>2.6</v>
      </c>
      <c r="H1069">
        <v>5.5</v>
      </c>
      <c r="I1069">
        <v>3</v>
      </c>
      <c r="J1069">
        <v>15.5</v>
      </c>
      <c r="K1069">
        <v>2.1</v>
      </c>
      <c r="L1069">
        <v>12.7</v>
      </c>
      <c r="M1069">
        <v>0.3</v>
      </c>
      <c r="N1069">
        <v>58.9</v>
      </c>
      <c r="O1069">
        <v>0</v>
      </c>
      <c r="P1069">
        <v>3.6</v>
      </c>
      <c r="Q1069">
        <v>4.4000000000000004</v>
      </c>
      <c r="R1069">
        <v>3.7</v>
      </c>
      <c r="S1069">
        <v>11.2</v>
      </c>
      <c r="T1069">
        <v>3.4</v>
      </c>
      <c r="U1069">
        <v>8.5</v>
      </c>
      <c r="V1069">
        <v>2.7</v>
      </c>
      <c r="W1069">
        <v>46</v>
      </c>
      <c r="X1069">
        <v>0</v>
      </c>
      <c r="Y1069">
        <v>0</v>
      </c>
      <c r="Z1069">
        <v>0</v>
      </c>
      <c r="AA1069">
        <v>0</v>
      </c>
      <c r="AB1069">
        <v>17</v>
      </c>
      <c r="AC1069">
        <v>0</v>
      </c>
      <c r="AD1069">
        <v>5</v>
      </c>
      <c r="AE1069">
        <v>0</v>
      </c>
      <c r="AY1069" s="59"/>
    </row>
    <row r="1070" spans="1:51">
      <c r="A1070" s="19">
        <v>43671</v>
      </c>
      <c r="B1070" t="s">
        <v>39</v>
      </c>
      <c r="C1070" s="19">
        <v>43900</v>
      </c>
      <c r="D1070">
        <v>14</v>
      </c>
      <c r="E1070">
        <v>34.4</v>
      </c>
      <c r="F1070">
        <v>0</v>
      </c>
      <c r="G1070">
        <v>1.1000000000000001</v>
      </c>
      <c r="H1070">
        <v>8.4</v>
      </c>
      <c r="I1070">
        <v>3.3</v>
      </c>
      <c r="J1070">
        <v>14.7</v>
      </c>
      <c r="K1070">
        <v>2.9</v>
      </c>
      <c r="L1070">
        <v>16.8</v>
      </c>
      <c r="M1070">
        <v>0.5</v>
      </c>
      <c r="N1070">
        <v>46.2</v>
      </c>
      <c r="O1070">
        <v>0</v>
      </c>
      <c r="P1070">
        <v>3.7</v>
      </c>
      <c r="Q1070">
        <v>7.1</v>
      </c>
      <c r="R1070">
        <v>4.5</v>
      </c>
      <c r="S1070">
        <v>12.7</v>
      </c>
      <c r="T1070">
        <v>4.2</v>
      </c>
      <c r="U1070">
        <v>14.1</v>
      </c>
      <c r="V1070">
        <v>2.9</v>
      </c>
      <c r="W1070">
        <v>8</v>
      </c>
      <c r="X1070">
        <v>0</v>
      </c>
      <c r="Y1070">
        <v>0</v>
      </c>
      <c r="Z1070">
        <v>0</v>
      </c>
      <c r="AA1070">
        <v>0</v>
      </c>
      <c r="AB1070">
        <v>2</v>
      </c>
      <c r="AC1070">
        <v>0</v>
      </c>
      <c r="AD1070">
        <v>4</v>
      </c>
      <c r="AE1070">
        <v>0</v>
      </c>
      <c r="AY1070" s="59"/>
    </row>
    <row r="1071" spans="1:51">
      <c r="A1071" s="19">
        <v>43671</v>
      </c>
      <c r="B1071" t="s">
        <v>40</v>
      </c>
      <c r="C1071" s="19">
        <v>43900</v>
      </c>
      <c r="D1071">
        <v>89</v>
      </c>
      <c r="E1071">
        <v>30.4</v>
      </c>
      <c r="F1071">
        <v>0</v>
      </c>
      <c r="G1071">
        <v>1</v>
      </c>
      <c r="H1071">
        <v>6.4</v>
      </c>
      <c r="I1071">
        <v>0.3</v>
      </c>
      <c r="J1071">
        <v>24.1</v>
      </c>
      <c r="K1071">
        <v>0</v>
      </c>
      <c r="L1071">
        <v>16.100000000000001</v>
      </c>
      <c r="M1071">
        <v>6.4</v>
      </c>
      <c r="N1071">
        <v>37.200000000000003</v>
      </c>
      <c r="O1071">
        <v>0</v>
      </c>
      <c r="P1071">
        <v>3.6</v>
      </c>
      <c r="Q1071">
        <v>5.5</v>
      </c>
      <c r="R1071">
        <v>3.5</v>
      </c>
      <c r="S1071">
        <v>24.4</v>
      </c>
      <c r="T1071">
        <v>3.2</v>
      </c>
      <c r="U1071">
        <v>13.4</v>
      </c>
      <c r="V1071">
        <v>5.5</v>
      </c>
      <c r="W1071">
        <v>38</v>
      </c>
      <c r="X1071">
        <v>0</v>
      </c>
      <c r="Y1071">
        <v>0</v>
      </c>
      <c r="Z1071">
        <v>0</v>
      </c>
      <c r="AA1071">
        <v>0</v>
      </c>
      <c r="AB1071">
        <v>30</v>
      </c>
      <c r="AC1071">
        <v>0</v>
      </c>
      <c r="AD1071">
        <v>20</v>
      </c>
      <c r="AE1071">
        <v>0</v>
      </c>
      <c r="AY1071" s="59"/>
    </row>
    <row r="1072" spans="1:51">
      <c r="A1072" s="19">
        <v>43671</v>
      </c>
      <c r="B1072" t="s">
        <v>41</v>
      </c>
      <c r="C1072" s="19">
        <v>43904</v>
      </c>
      <c r="D1072">
        <v>6</v>
      </c>
      <c r="E1072">
        <v>35.4</v>
      </c>
      <c r="F1072">
        <v>0</v>
      </c>
      <c r="G1072">
        <v>1.9</v>
      </c>
      <c r="H1072">
        <v>6.1</v>
      </c>
      <c r="I1072">
        <v>1.6</v>
      </c>
      <c r="J1072">
        <v>19.5</v>
      </c>
      <c r="K1072">
        <v>1.1000000000000001</v>
      </c>
      <c r="L1072">
        <v>16</v>
      </c>
      <c r="M1072">
        <v>1.8</v>
      </c>
      <c r="N1072">
        <v>46.5</v>
      </c>
      <c r="O1072">
        <v>0</v>
      </c>
      <c r="P1072">
        <v>3.8</v>
      </c>
      <c r="Q1072">
        <v>5.2</v>
      </c>
      <c r="R1072">
        <v>3.8</v>
      </c>
      <c r="S1072">
        <v>16.899999999999999</v>
      </c>
      <c r="T1072">
        <v>3.5</v>
      </c>
      <c r="U1072">
        <v>12.9</v>
      </c>
      <c r="V1072">
        <v>3.3</v>
      </c>
      <c r="W1072">
        <v>3</v>
      </c>
      <c r="X1072">
        <v>0</v>
      </c>
      <c r="Y1072">
        <v>0</v>
      </c>
      <c r="Z1072">
        <v>0</v>
      </c>
      <c r="AA1072">
        <v>0</v>
      </c>
      <c r="AB1072">
        <v>2</v>
      </c>
      <c r="AC1072">
        <v>0</v>
      </c>
      <c r="AD1072">
        <v>1</v>
      </c>
      <c r="AE1072">
        <v>0</v>
      </c>
      <c r="AY1072" s="59"/>
    </row>
    <row r="1073" spans="1:51">
      <c r="A1073" s="19">
        <v>43671</v>
      </c>
      <c r="B1073" t="s">
        <v>43</v>
      </c>
      <c r="C1073" s="19">
        <v>43907</v>
      </c>
      <c r="D1073">
        <v>67</v>
      </c>
      <c r="E1073">
        <v>37.299999999999997</v>
      </c>
      <c r="F1073">
        <v>0</v>
      </c>
      <c r="G1073">
        <v>1.1000000000000001</v>
      </c>
      <c r="H1073">
        <v>7.7</v>
      </c>
      <c r="I1073">
        <v>1.9</v>
      </c>
      <c r="J1073">
        <v>18.100000000000001</v>
      </c>
      <c r="K1073">
        <v>1.1000000000000001</v>
      </c>
      <c r="L1073">
        <v>16.2</v>
      </c>
      <c r="M1073">
        <v>1.2</v>
      </c>
      <c r="N1073">
        <v>50</v>
      </c>
      <c r="O1073">
        <v>0</v>
      </c>
      <c r="P1073">
        <v>3.4</v>
      </c>
      <c r="Q1073">
        <v>6.1</v>
      </c>
      <c r="R1073">
        <v>3.5</v>
      </c>
      <c r="S1073">
        <v>14.4</v>
      </c>
      <c r="T1073">
        <v>3.3</v>
      </c>
      <c r="U1073">
        <v>12.6</v>
      </c>
      <c r="V1073">
        <v>3.1</v>
      </c>
      <c r="W1073">
        <v>34</v>
      </c>
      <c r="X1073">
        <v>0</v>
      </c>
      <c r="Y1073">
        <v>0</v>
      </c>
      <c r="Z1073">
        <v>1</v>
      </c>
      <c r="AA1073">
        <v>0</v>
      </c>
      <c r="AB1073">
        <v>17</v>
      </c>
      <c r="AC1073">
        <v>0</v>
      </c>
      <c r="AD1073">
        <v>15</v>
      </c>
      <c r="AE1073">
        <v>0</v>
      </c>
      <c r="AY1073" s="59"/>
    </row>
    <row r="1074" spans="1:51">
      <c r="A1074" s="19">
        <v>43671</v>
      </c>
      <c r="B1074" t="s">
        <v>44</v>
      </c>
      <c r="C1074" s="19">
        <v>43907</v>
      </c>
      <c r="D1074">
        <v>219</v>
      </c>
      <c r="E1074">
        <v>34.200000000000003</v>
      </c>
      <c r="F1074">
        <v>0</v>
      </c>
      <c r="G1074">
        <v>0.6</v>
      </c>
      <c r="H1074">
        <v>5.0999999999999996</v>
      </c>
      <c r="I1074">
        <v>0.4</v>
      </c>
      <c r="J1074">
        <v>20.5</v>
      </c>
      <c r="K1074">
        <v>1.5</v>
      </c>
      <c r="L1074">
        <v>15.7</v>
      </c>
      <c r="M1074">
        <v>4.5</v>
      </c>
      <c r="N1074">
        <v>44.4</v>
      </c>
      <c r="O1074">
        <v>0</v>
      </c>
      <c r="P1074">
        <v>3.4</v>
      </c>
      <c r="Q1074">
        <v>5.0999999999999996</v>
      </c>
      <c r="R1074">
        <v>3.2</v>
      </c>
      <c r="S1074">
        <v>18.600000000000001</v>
      </c>
      <c r="T1074">
        <v>3.6</v>
      </c>
      <c r="U1074">
        <v>12.6</v>
      </c>
      <c r="V1074">
        <v>4.5</v>
      </c>
      <c r="W1074">
        <v>106</v>
      </c>
      <c r="X1074">
        <v>0</v>
      </c>
      <c r="Y1074">
        <v>0</v>
      </c>
      <c r="Z1074">
        <v>0</v>
      </c>
      <c r="AA1074">
        <v>0</v>
      </c>
      <c r="AB1074">
        <v>64</v>
      </c>
      <c r="AC1074">
        <v>0</v>
      </c>
      <c r="AD1074">
        <v>49</v>
      </c>
      <c r="AE1074">
        <v>0</v>
      </c>
      <c r="AY1074" s="59"/>
    </row>
    <row r="1075" spans="1:51">
      <c r="A1075" s="19">
        <v>43671</v>
      </c>
      <c r="B1075" t="s">
        <v>45</v>
      </c>
      <c r="C1075" s="19">
        <v>43907</v>
      </c>
      <c r="D1075">
        <v>155</v>
      </c>
      <c r="E1075">
        <v>41.2</v>
      </c>
      <c r="F1075">
        <v>0</v>
      </c>
      <c r="G1075">
        <v>1.5</v>
      </c>
      <c r="H1075">
        <v>7.1</v>
      </c>
      <c r="I1075">
        <v>1.1000000000000001</v>
      </c>
      <c r="J1075">
        <v>15.5</v>
      </c>
      <c r="K1075">
        <v>1.7</v>
      </c>
      <c r="L1075">
        <v>14.9</v>
      </c>
      <c r="M1075">
        <v>1.4</v>
      </c>
      <c r="N1075">
        <v>57.6</v>
      </c>
      <c r="O1075">
        <v>0</v>
      </c>
      <c r="P1075">
        <v>3</v>
      </c>
      <c r="Q1075">
        <v>5</v>
      </c>
      <c r="R1075">
        <v>3</v>
      </c>
      <c r="S1075">
        <v>10.6</v>
      </c>
      <c r="T1075">
        <v>3.5</v>
      </c>
      <c r="U1075">
        <v>10.8</v>
      </c>
      <c r="V1075">
        <v>3.1</v>
      </c>
      <c r="W1075">
        <v>95</v>
      </c>
      <c r="X1075">
        <v>0</v>
      </c>
      <c r="Y1075">
        <v>0</v>
      </c>
      <c r="Z1075">
        <v>1</v>
      </c>
      <c r="AA1075">
        <v>0</v>
      </c>
      <c r="AB1075">
        <v>36</v>
      </c>
      <c r="AC1075">
        <v>0</v>
      </c>
      <c r="AD1075">
        <v>23</v>
      </c>
      <c r="AE1075">
        <v>0</v>
      </c>
      <c r="AY1075" s="59"/>
    </row>
    <row r="1076" spans="1:51">
      <c r="A1076" s="19">
        <v>43671</v>
      </c>
      <c r="B1076" t="s">
        <v>42</v>
      </c>
      <c r="C1076" s="19">
        <v>43907</v>
      </c>
      <c r="D1076">
        <v>136</v>
      </c>
      <c r="E1076">
        <v>33.700000000000003</v>
      </c>
      <c r="F1076">
        <v>0</v>
      </c>
      <c r="G1076">
        <v>0.6</v>
      </c>
      <c r="H1076">
        <v>8.6999999999999993</v>
      </c>
      <c r="I1076">
        <v>3.7</v>
      </c>
      <c r="J1076">
        <v>21.2</v>
      </c>
      <c r="K1076">
        <v>0.4</v>
      </c>
      <c r="L1076">
        <v>14.6</v>
      </c>
      <c r="M1076">
        <v>1.8</v>
      </c>
      <c r="N1076">
        <v>42.7</v>
      </c>
      <c r="O1076">
        <v>0</v>
      </c>
      <c r="P1076">
        <v>3.3</v>
      </c>
      <c r="Q1076">
        <v>7.1</v>
      </c>
      <c r="R1076">
        <v>4.4000000000000004</v>
      </c>
      <c r="S1076">
        <v>19.7</v>
      </c>
      <c r="T1076">
        <v>3.4</v>
      </c>
      <c r="U1076">
        <v>11.9</v>
      </c>
      <c r="V1076">
        <v>3.6</v>
      </c>
      <c r="W1076">
        <v>71</v>
      </c>
      <c r="X1076">
        <v>0</v>
      </c>
      <c r="Y1076">
        <v>0</v>
      </c>
      <c r="Z1076">
        <v>2</v>
      </c>
      <c r="AA1076">
        <v>0</v>
      </c>
      <c r="AB1076">
        <v>45</v>
      </c>
      <c r="AC1076">
        <v>0</v>
      </c>
      <c r="AD1076">
        <v>18</v>
      </c>
      <c r="AE1076">
        <v>0</v>
      </c>
      <c r="AY1076" s="59"/>
    </row>
    <row r="1077" spans="1:51">
      <c r="A1077" s="19">
        <v>43671</v>
      </c>
      <c r="B1077" t="s">
        <v>46</v>
      </c>
      <c r="C1077" s="19">
        <v>43914</v>
      </c>
      <c r="D1077">
        <v>105</v>
      </c>
      <c r="E1077">
        <v>39.6</v>
      </c>
      <c r="F1077">
        <v>0</v>
      </c>
      <c r="G1077">
        <v>2.8</v>
      </c>
      <c r="H1077">
        <v>4.9000000000000004</v>
      </c>
      <c r="I1077">
        <v>2.6</v>
      </c>
      <c r="J1077">
        <v>15.8</v>
      </c>
      <c r="K1077">
        <v>1.8</v>
      </c>
      <c r="L1077">
        <v>14.4</v>
      </c>
      <c r="M1077">
        <v>1.4</v>
      </c>
      <c r="N1077">
        <v>54.2</v>
      </c>
      <c r="O1077">
        <v>0</v>
      </c>
      <c r="P1077">
        <v>3.9</v>
      </c>
      <c r="Q1077">
        <v>4.3</v>
      </c>
      <c r="R1077">
        <v>3.9</v>
      </c>
      <c r="S1077">
        <v>12.2</v>
      </c>
      <c r="T1077">
        <v>3.8</v>
      </c>
      <c r="U1077">
        <v>10.8</v>
      </c>
      <c r="V1077">
        <v>3.2</v>
      </c>
      <c r="W1077">
        <v>66</v>
      </c>
      <c r="X1077">
        <v>0</v>
      </c>
      <c r="Y1077">
        <v>0</v>
      </c>
      <c r="Z1077">
        <v>0</v>
      </c>
      <c r="AA1077">
        <v>0</v>
      </c>
      <c r="AB1077">
        <v>26</v>
      </c>
      <c r="AC1077">
        <v>0</v>
      </c>
      <c r="AD1077">
        <v>13</v>
      </c>
      <c r="AE1077">
        <v>0</v>
      </c>
      <c r="AY1077" s="59"/>
    </row>
    <row r="1078" spans="1:51">
      <c r="A1078" s="19">
        <v>43671</v>
      </c>
      <c r="B1078" t="s">
        <v>47</v>
      </c>
      <c r="C1078" s="19">
        <v>43919</v>
      </c>
      <c r="D1078">
        <v>51</v>
      </c>
      <c r="E1078">
        <v>35.4</v>
      </c>
      <c r="F1078">
        <v>0</v>
      </c>
      <c r="G1078">
        <v>1.9</v>
      </c>
      <c r="H1078">
        <v>6.1</v>
      </c>
      <c r="I1078">
        <v>1.6</v>
      </c>
      <c r="J1078">
        <v>19.5</v>
      </c>
      <c r="K1078">
        <v>1.1000000000000001</v>
      </c>
      <c r="L1078">
        <v>16</v>
      </c>
      <c r="M1078">
        <v>1.8</v>
      </c>
      <c r="N1078">
        <v>44.7</v>
      </c>
      <c r="O1078">
        <v>0</v>
      </c>
      <c r="P1078">
        <v>4.0999999999999996</v>
      </c>
      <c r="Q1078">
        <v>5.8</v>
      </c>
      <c r="R1078">
        <v>4</v>
      </c>
      <c r="S1078">
        <v>16.899999999999999</v>
      </c>
      <c r="T1078">
        <v>3.5</v>
      </c>
      <c r="U1078">
        <v>13</v>
      </c>
      <c r="V1078">
        <v>3.6</v>
      </c>
      <c r="W1078">
        <v>25</v>
      </c>
      <c r="X1078">
        <v>0</v>
      </c>
      <c r="Y1078">
        <v>0</v>
      </c>
      <c r="Z1078">
        <v>0</v>
      </c>
      <c r="AA1078">
        <v>0</v>
      </c>
      <c r="AB1078">
        <v>14</v>
      </c>
      <c r="AC1078">
        <v>0</v>
      </c>
      <c r="AD1078">
        <v>12</v>
      </c>
      <c r="AE1078">
        <v>0</v>
      </c>
      <c r="AY1078" s="59"/>
    </row>
    <row r="1079" spans="1:51">
      <c r="A1079" s="19">
        <v>43671</v>
      </c>
      <c r="B1079" t="s">
        <v>48</v>
      </c>
      <c r="C1079" s="19">
        <v>43925</v>
      </c>
      <c r="D1079">
        <v>15</v>
      </c>
      <c r="E1079">
        <v>34.9</v>
      </c>
      <c r="F1079">
        <v>0</v>
      </c>
      <c r="G1079">
        <v>0.5</v>
      </c>
      <c r="H1079">
        <v>7.9</v>
      </c>
      <c r="I1079">
        <v>1.3</v>
      </c>
      <c r="J1079">
        <v>14.7</v>
      </c>
      <c r="K1079">
        <v>3.4</v>
      </c>
      <c r="L1079">
        <v>17.600000000000001</v>
      </c>
      <c r="M1079">
        <v>0.6</v>
      </c>
      <c r="N1079">
        <v>44.4</v>
      </c>
      <c r="O1079">
        <v>0</v>
      </c>
      <c r="P1079">
        <v>3.7</v>
      </c>
      <c r="Q1079">
        <v>7.2</v>
      </c>
      <c r="R1079">
        <v>4</v>
      </c>
      <c r="S1079">
        <v>12.4</v>
      </c>
      <c r="T1079">
        <v>5</v>
      </c>
      <c r="U1079">
        <v>14.5</v>
      </c>
      <c r="V1079">
        <v>3.6</v>
      </c>
      <c r="W1079">
        <v>9</v>
      </c>
      <c r="X1079">
        <v>0</v>
      </c>
      <c r="Y1079">
        <v>0</v>
      </c>
      <c r="Z1079">
        <v>0</v>
      </c>
      <c r="AA1079">
        <v>0</v>
      </c>
      <c r="AB1079">
        <v>2</v>
      </c>
      <c r="AC1079">
        <v>0</v>
      </c>
      <c r="AD1079">
        <v>4</v>
      </c>
      <c r="AE1079">
        <v>0</v>
      </c>
      <c r="AY1079" s="59"/>
    </row>
    <row r="1080" spans="1:51">
      <c r="A1080" s="19">
        <v>43671</v>
      </c>
      <c r="B1080" t="s">
        <v>49</v>
      </c>
      <c r="C1080" s="19">
        <v>43925</v>
      </c>
      <c r="D1080">
        <v>24</v>
      </c>
      <c r="E1080">
        <v>29.3</v>
      </c>
      <c r="F1080">
        <v>0</v>
      </c>
      <c r="G1080">
        <v>0.6</v>
      </c>
      <c r="H1080">
        <v>6.8</v>
      </c>
      <c r="I1080">
        <v>0.3</v>
      </c>
      <c r="J1080">
        <v>23.3</v>
      </c>
      <c r="K1080">
        <v>0.2</v>
      </c>
      <c r="L1080">
        <v>18.399999999999999</v>
      </c>
      <c r="M1080">
        <v>5.8</v>
      </c>
      <c r="N1080">
        <v>34.1</v>
      </c>
      <c r="O1080">
        <v>0</v>
      </c>
      <c r="P1080">
        <v>3.6</v>
      </c>
      <c r="Q1080">
        <v>6.6</v>
      </c>
      <c r="R1080">
        <v>3.5</v>
      </c>
      <c r="S1080">
        <v>23.1</v>
      </c>
      <c r="T1080">
        <v>3.8</v>
      </c>
      <c r="U1080">
        <v>15.8</v>
      </c>
      <c r="V1080">
        <v>5.7</v>
      </c>
      <c r="W1080">
        <v>10</v>
      </c>
      <c r="X1080">
        <v>0</v>
      </c>
      <c r="Y1080">
        <v>0</v>
      </c>
      <c r="Z1080">
        <v>0</v>
      </c>
      <c r="AA1080">
        <v>0</v>
      </c>
      <c r="AB1080">
        <v>8</v>
      </c>
      <c r="AC1080">
        <v>0</v>
      </c>
      <c r="AD1080">
        <v>6</v>
      </c>
      <c r="AE1080">
        <v>0</v>
      </c>
      <c r="AY1080" s="59"/>
    </row>
    <row r="1081" spans="1:51">
      <c r="A1081" s="19">
        <v>43671</v>
      </c>
      <c r="B1081" t="s">
        <v>50</v>
      </c>
      <c r="C1081" s="19">
        <v>43925</v>
      </c>
      <c r="D1081">
        <v>54</v>
      </c>
      <c r="E1081">
        <v>42</v>
      </c>
      <c r="F1081">
        <v>0</v>
      </c>
      <c r="G1081">
        <v>3.5</v>
      </c>
      <c r="H1081">
        <v>4.9000000000000004</v>
      </c>
      <c r="I1081">
        <v>2.6</v>
      </c>
      <c r="J1081">
        <v>15.2</v>
      </c>
      <c r="K1081">
        <v>2.2999999999999998</v>
      </c>
      <c r="L1081">
        <v>11.6</v>
      </c>
      <c r="M1081">
        <v>0.2</v>
      </c>
      <c r="N1081">
        <v>57.6</v>
      </c>
      <c r="O1081">
        <v>0</v>
      </c>
      <c r="P1081">
        <v>3.9</v>
      </c>
      <c r="Q1081">
        <v>4.3</v>
      </c>
      <c r="R1081">
        <v>3.7</v>
      </c>
      <c r="S1081">
        <v>11.2</v>
      </c>
      <c r="T1081">
        <v>3.8</v>
      </c>
      <c r="U1081">
        <v>8.1999999999999993</v>
      </c>
      <c r="V1081">
        <v>3</v>
      </c>
      <c r="W1081">
        <v>37</v>
      </c>
      <c r="X1081">
        <v>0</v>
      </c>
      <c r="Y1081">
        <v>0</v>
      </c>
      <c r="Z1081">
        <v>0</v>
      </c>
      <c r="AA1081">
        <v>0</v>
      </c>
      <c r="AB1081">
        <v>14</v>
      </c>
      <c r="AC1081">
        <v>0</v>
      </c>
      <c r="AD1081">
        <v>3</v>
      </c>
      <c r="AE1081">
        <v>0</v>
      </c>
      <c r="AY1081" s="59"/>
    </row>
    <row r="1082" spans="1:51">
      <c r="A1082" s="19">
        <v>43671</v>
      </c>
      <c r="B1082" t="s">
        <v>51</v>
      </c>
      <c r="C1082" s="19">
        <v>43925</v>
      </c>
      <c r="D1082">
        <v>14</v>
      </c>
      <c r="E1082">
        <v>30.8</v>
      </c>
      <c r="F1082">
        <v>0</v>
      </c>
      <c r="G1082">
        <v>0.8</v>
      </c>
      <c r="H1082">
        <v>8.5</v>
      </c>
      <c r="I1082">
        <v>2.4</v>
      </c>
      <c r="J1082">
        <v>15.9</v>
      </c>
      <c r="K1082">
        <v>3.3</v>
      </c>
      <c r="L1082">
        <v>18.399999999999999</v>
      </c>
      <c r="M1082">
        <v>0.8</v>
      </c>
      <c r="N1082">
        <v>37.700000000000003</v>
      </c>
      <c r="O1082">
        <v>0</v>
      </c>
      <c r="P1082">
        <v>3.9</v>
      </c>
      <c r="Q1082">
        <v>8.1</v>
      </c>
      <c r="R1082">
        <v>4.7</v>
      </c>
      <c r="S1082">
        <v>13.8</v>
      </c>
      <c r="T1082">
        <v>5</v>
      </c>
      <c r="U1082">
        <v>16.899999999999999</v>
      </c>
      <c r="V1082">
        <v>3.8</v>
      </c>
      <c r="W1082">
        <v>7</v>
      </c>
      <c r="X1082">
        <v>0</v>
      </c>
      <c r="Y1082">
        <v>0</v>
      </c>
      <c r="Z1082">
        <v>0</v>
      </c>
      <c r="AA1082">
        <v>0</v>
      </c>
      <c r="AB1082">
        <v>3</v>
      </c>
      <c r="AC1082">
        <v>0</v>
      </c>
      <c r="AD1082">
        <v>4</v>
      </c>
      <c r="AE1082">
        <v>0</v>
      </c>
      <c r="AY1082" s="59"/>
    </row>
    <row r="1083" spans="1:51">
      <c r="A1083" s="19">
        <v>43671</v>
      </c>
      <c r="B1083" t="s">
        <v>52</v>
      </c>
      <c r="C1083" s="19">
        <v>43928</v>
      </c>
      <c r="D1083">
        <v>84</v>
      </c>
      <c r="E1083">
        <v>26</v>
      </c>
      <c r="F1083">
        <v>0</v>
      </c>
      <c r="G1083">
        <v>1.5</v>
      </c>
      <c r="H1083">
        <v>9.9</v>
      </c>
      <c r="I1083">
        <v>2.5</v>
      </c>
      <c r="J1083">
        <v>24.2</v>
      </c>
      <c r="K1083">
        <v>0.5</v>
      </c>
      <c r="L1083">
        <v>18.8</v>
      </c>
      <c r="M1083">
        <v>1.2</v>
      </c>
      <c r="N1083">
        <v>28.7</v>
      </c>
      <c r="O1083">
        <v>0</v>
      </c>
      <c r="P1083">
        <v>4</v>
      </c>
      <c r="Q1083">
        <v>8.9</v>
      </c>
      <c r="R1083">
        <v>4.5</v>
      </c>
      <c r="S1083">
        <v>24.8</v>
      </c>
      <c r="T1083">
        <v>3.7</v>
      </c>
      <c r="U1083">
        <v>17.3</v>
      </c>
      <c r="V1083">
        <v>3.8</v>
      </c>
      <c r="W1083">
        <v>31</v>
      </c>
      <c r="X1083">
        <v>0</v>
      </c>
      <c r="Y1083">
        <v>0</v>
      </c>
      <c r="Z1083">
        <v>2</v>
      </c>
      <c r="AA1083">
        <v>0</v>
      </c>
      <c r="AB1083">
        <v>29</v>
      </c>
      <c r="AC1083">
        <v>0</v>
      </c>
      <c r="AD1083">
        <v>22</v>
      </c>
      <c r="AE1083">
        <v>0</v>
      </c>
      <c r="AY1083" s="59"/>
    </row>
    <row r="1084" spans="1:51">
      <c r="A1084" s="19">
        <v>43671</v>
      </c>
      <c r="B1084" t="s">
        <v>53</v>
      </c>
      <c r="C1084" s="19">
        <v>43949</v>
      </c>
      <c r="D1084">
        <v>60</v>
      </c>
      <c r="E1084">
        <v>28.9</v>
      </c>
      <c r="F1084">
        <v>0</v>
      </c>
      <c r="G1084">
        <v>3.1</v>
      </c>
      <c r="H1084">
        <v>10.3</v>
      </c>
      <c r="I1084">
        <v>0.3</v>
      </c>
      <c r="J1084">
        <v>21</v>
      </c>
      <c r="K1084">
        <v>1</v>
      </c>
      <c r="L1084">
        <v>18.600000000000001</v>
      </c>
      <c r="M1084">
        <v>1.5</v>
      </c>
      <c r="N1084">
        <v>32.4</v>
      </c>
      <c r="O1084">
        <v>0</v>
      </c>
      <c r="P1084">
        <v>5.0999999999999996</v>
      </c>
      <c r="Q1084">
        <v>9.1</v>
      </c>
      <c r="R1084">
        <v>4.0999999999999996</v>
      </c>
      <c r="S1084">
        <v>19.899999999999999</v>
      </c>
      <c r="T1084">
        <v>4.4000000000000004</v>
      </c>
      <c r="U1084">
        <v>16.5</v>
      </c>
      <c r="V1084">
        <v>4</v>
      </c>
      <c r="W1084">
        <v>24</v>
      </c>
      <c r="X1084">
        <v>0</v>
      </c>
      <c r="Y1084">
        <v>0</v>
      </c>
      <c r="Z1084">
        <v>2</v>
      </c>
      <c r="AA1084">
        <v>0</v>
      </c>
      <c r="AB1084">
        <v>18</v>
      </c>
      <c r="AC1084">
        <v>0</v>
      </c>
      <c r="AD1084">
        <v>16</v>
      </c>
      <c r="AE1084">
        <v>0</v>
      </c>
      <c r="AY1084" s="59"/>
    </row>
    <row r="1085" spans="1:51">
      <c r="A1085" s="19">
        <v>43671</v>
      </c>
      <c r="B1085" t="s">
        <v>54</v>
      </c>
      <c r="C1085" s="19">
        <v>43949</v>
      </c>
      <c r="D1085">
        <v>21</v>
      </c>
      <c r="E1085">
        <v>34.4</v>
      </c>
      <c r="F1085">
        <v>0</v>
      </c>
      <c r="G1085">
        <v>3</v>
      </c>
      <c r="H1085">
        <v>9.4</v>
      </c>
      <c r="I1085">
        <v>0.3</v>
      </c>
      <c r="J1085">
        <v>18.600000000000001</v>
      </c>
      <c r="K1085">
        <v>1.9</v>
      </c>
      <c r="L1085">
        <v>14.9</v>
      </c>
      <c r="M1085">
        <v>1.5</v>
      </c>
      <c r="N1085">
        <v>41.6</v>
      </c>
      <c r="O1085">
        <v>0</v>
      </c>
      <c r="P1085">
        <v>4.8</v>
      </c>
      <c r="Q1085">
        <v>8.1</v>
      </c>
      <c r="R1085">
        <v>3.6</v>
      </c>
      <c r="S1085">
        <v>16.5</v>
      </c>
      <c r="T1085">
        <v>4.5</v>
      </c>
      <c r="U1085">
        <v>12.6</v>
      </c>
      <c r="V1085">
        <v>3.8</v>
      </c>
      <c r="W1085">
        <v>12</v>
      </c>
      <c r="X1085">
        <v>0</v>
      </c>
      <c r="Y1085">
        <v>0</v>
      </c>
      <c r="Z1085">
        <v>0</v>
      </c>
      <c r="AA1085">
        <v>0</v>
      </c>
      <c r="AB1085">
        <v>6</v>
      </c>
      <c r="AC1085">
        <v>0</v>
      </c>
      <c r="AD1085">
        <v>3</v>
      </c>
      <c r="AE1085">
        <v>0</v>
      </c>
      <c r="AY1085" s="59"/>
    </row>
    <row r="1086" spans="1:51">
      <c r="A1086" s="19">
        <v>43671</v>
      </c>
      <c r="B1086" t="s">
        <v>55</v>
      </c>
      <c r="C1086" s="19">
        <v>43949</v>
      </c>
      <c r="D1086">
        <v>96</v>
      </c>
      <c r="E1086">
        <v>29.4</v>
      </c>
      <c r="F1086">
        <v>0</v>
      </c>
      <c r="G1086">
        <v>4.9000000000000004</v>
      </c>
      <c r="H1086">
        <v>8.9</v>
      </c>
      <c r="I1086">
        <v>0.4</v>
      </c>
      <c r="J1086">
        <v>19.100000000000001</v>
      </c>
      <c r="K1086">
        <v>0.4</v>
      </c>
      <c r="L1086">
        <v>18.5</v>
      </c>
      <c r="M1086">
        <v>3</v>
      </c>
      <c r="N1086">
        <v>33</v>
      </c>
      <c r="O1086">
        <v>0</v>
      </c>
      <c r="P1086">
        <v>6</v>
      </c>
      <c r="Q1086">
        <v>8.6</v>
      </c>
      <c r="R1086">
        <v>4.3</v>
      </c>
      <c r="S1086">
        <v>17.600000000000001</v>
      </c>
      <c r="T1086">
        <v>4.4000000000000004</v>
      </c>
      <c r="U1086">
        <v>16.600000000000001</v>
      </c>
      <c r="V1086">
        <v>4.9000000000000004</v>
      </c>
      <c r="W1086">
        <v>41</v>
      </c>
      <c r="X1086">
        <v>0</v>
      </c>
      <c r="Y1086">
        <v>0</v>
      </c>
      <c r="Z1086">
        <v>2</v>
      </c>
      <c r="AA1086">
        <v>0</v>
      </c>
      <c r="AB1086">
        <v>27</v>
      </c>
      <c r="AC1086">
        <v>0</v>
      </c>
      <c r="AD1086">
        <v>26</v>
      </c>
      <c r="AE1086">
        <v>0</v>
      </c>
      <c r="AY1086" s="59"/>
    </row>
    <row r="1087" spans="1:51">
      <c r="A1087" s="19">
        <v>43671</v>
      </c>
      <c r="B1087" t="s">
        <v>56</v>
      </c>
      <c r="C1087" s="19">
        <v>43949</v>
      </c>
      <c r="D1087">
        <v>274</v>
      </c>
      <c r="E1087">
        <v>25.5</v>
      </c>
      <c r="F1087">
        <v>0</v>
      </c>
      <c r="G1087">
        <v>1.5</v>
      </c>
      <c r="H1087">
        <v>8.9</v>
      </c>
      <c r="I1087">
        <v>0.2</v>
      </c>
      <c r="J1087">
        <v>18.7</v>
      </c>
      <c r="K1087">
        <v>0.1</v>
      </c>
      <c r="L1087">
        <v>18</v>
      </c>
      <c r="M1087">
        <v>2.2999999999999998</v>
      </c>
      <c r="N1087">
        <v>28</v>
      </c>
      <c r="O1087">
        <v>0</v>
      </c>
      <c r="P1087">
        <v>4.4000000000000004</v>
      </c>
      <c r="Q1087">
        <v>8.9</v>
      </c>
      <c r="R1087">
        <v>4.0999999999999996</v>
      </c>
      <c r="S1087">
        <v>18.600000000000001</v>
      </c>
      <c r="T1087">
        <v>4.2</v>
      </c>
      <c r="U1087">
        <v>17.2</v>
      </c>
      <c r="V1087">
        <v>4.7</v>
      </c>
      <c r="W1087">
        <v>110</v>
      </c>
      <c r="X1087">
        <v>0</v>
      </c>
      <c r="Y1087">
        <v>0</v>
      </c>
      <c r="Z1087">
        <v>5</v>
      </c>
      <c r="AA1087">
        <v>0</v>
      </c>
      <c r="AB1087">
        <v>81</v>
      </c>
      <c r="AC1087">
        <v>0</v>
      </c>
      <c r="AD1087">
        <v>78</v>
      </c>
      <c r="AE1087">
        <v>0</v>
      </c>
      <c r="AY1087" s="59"/>
    </row>
    <row r="1088" spans="1:51">
      <c r="A1088" s="19">
        <v>43671</v>
      </c>
      <c r="B1088" t="s">
        <v>57</v>
      </c>
      <c r="C1088" s="19">
        <v>43949</v>
      </c>
      <c r="D1088">
        <v>186</v>
      </c>
      <c r="E1088">
        <v>39</v>
      </c>
      <c r="F1088">
        <v>0</v>
      </c>
      <c r="G1088">
        <v>2.1</v>
      </c>
      <c r="H1088">
        <v>8</v>
      </c>
      <c r="I1088">
        <v>1.9</v>
      </c>
      <c r="J1088">
        <v>17.399999999999999</v>
      </c>
      <c r="K1088">
        <v>0.5</v>
      </c>
      <c r="L1088">
        <v>14.9</v>
      </c>
      <c r="M1088">
        <v>0.8</v>
      </c>
      <c r="N1088">
        <v>49.5</v>
      </c>
      <c r="O1088">
        <v>0</v>
      </c>
      <c r="P1088">
        <v>4.2</v>
      </c>
      <c r="Q1088">
        <v>6.5</v>
      </c>
      <c r="R1088">
        <v>3.9</v>
      </c>
      <c r="S1088">
        <v>14.1</v>
      </c>
      <c r="T1088">
        <v>3.4</v>
      </c>
      <c r="U1088">
        <v>11</v>
      </c>
      <c r="V1088">
        <v>3.5</v>
      </c>
      <c r="W1088">
        <v>109</v>
      </c>
      <c r="X1088">
        <v>0</v>
      </c>
      <c r="Y1088">
        <v>0</v>
      </c>
      <c r="Z1088">
        <v>2</v>
      </c>
      <c r="AA1088">
        <v>0</v>
      </c>
      <c r="AB1088">
        <v>48</v>
      </c>
      <c r="AC1088">
        <v>0</v>
      </c>
      <c r="AD1088">
        <v>27</v>
      </c>
      <c r="AE1088">
        <v>0</v>
      </c>
      <c r="AY1088" s="59"/>
    </row>
    <row r="1089" spans="1:51">
      <c r="A1089" s="19">
        <v>43671</v>
      </c>
      <c r="B1089" t="s">
        <v>58</v>
      </c>
      <c r="C1089" s="19">
        <v>43949</v>
      </c>
      <c r="D1089">
        <v>26</v>
      </c>
      <c r="E1089">
        <v>29.8</v>
      </c>
      <c r="F1089">
        <v>0</v>
      </c>
      <c r="G1089">
        <v>5.8</v>
      </c>
      <c r="H1089">
        <v>7.4</v>
      </c>
      <c r="I1089">
        <v>0.3</v>
      </c>
      <c r="J1089">
        <v>21.6</v>
      </c>
      <c r="K1089">
        <v>0</v>
      </c>
      <c r="L1089">
        <v>15.9</v>
      </c>
      <c r="M1089">
        <v>3.6</v>
      </c>
      <c r="N1089">
        <v>33.6</v>
      </c>
      <c r="O1089">
        <v>0</v>
      </c>
      <c r="P1089">
        <v>6.8</v>
      </c>
      <c r="Q1089">
        <v>7.3</v>
      </c>
      <c r="R1089">
        <v>3.8</v>
      </c>
      <c r="S1089">
        <v>20.9</v>
      </c>
      <c r="T1089">
        <v>4</v>
      </c>
      <c r="U1089">
        <v>14.1</v>
      </c>
      <c r="V1089">
        <v>5.2</v>
      </c>
      <c r="W1089">
        <v>12</v>
      </c>
      <c r="X1089">
        <v>0</v>
      </c>
      <c r="Y1089">
        <v>0</v>
      </c>
      <c r="Z1089">
        <v>0</v>
      </c>
      <c r="AA1089">
        <v>0</v>
      </c>
      <c r="AB1089">
        <v>8</v>
      </c>
      <c r="AC1089">
        <v>0</v>
      </c>
      <c r="AD1089">
        <v>6</v>
      </c>
      <c r="AE1089">
        <v>0</v>
      </c>
      <c r="AY1089" s="59"/>
    </row>
    <row r="1090" spans="1:51">
      <c r="A1090" s="19">
        <v>43671</v>
      </c>
      <c r="B1090" t="s">
        <v>59</v>
      </c>
      <c r="C1090" s="19">
        <v>43953</v>
      </c>
      <c r="D1090">
        <v>7</v>
      </c>
      <c r="E1090">
        <v>35.4</v>
      </c>
      <c r="F1090">
        <v>0</v>
      </c>
      <c r="G1090">
        <v>1.9</v>
      </c>
      <c r="H1090">
        <v>6.1</v>
      </c>
      <c r="I1090">
        <v>1.6</v>
      </c>
      <c r="J1090">
        <v>19.5</v>
      </c>
      <c r="K1090">
        <v>1.1000000000000001</v>
      </c>
      <c r="L1090">
        <v>16</v>
      </c>
      <c r="M1090">
        <v>1.8</v>
      </c>
      <c r="N1090">
        <v>42.9</v>
      </c>
      <c r="O1090">
        <v>0</v>
      </c>
      <c r="P1090">
        <v>4.2</v>
      </c>
      <c r="Q1090">
        <v>5.9</v>
      </c>
      <c r="R1090">
        <v>4</v>
      </c>
      <c r="S1090">
        <v>16.5</v>
      </c>
      <c r="T1090">
        <v>4.3</v>
      </c>
      <c r="U1090">
        <v>13.1</v>
      </c>
      <c r="V1090">
        <v>4.0999999999999996</v>
      </c>
      <c r="W1090">
        <v>3</v>
      </c>
      <c r="X1090">
        <v>0</v>
      </c>
      <c r="Y1090">
        <v>0</v>
      </c>
      <c r="Z1090">
        <v>0</v>
      </c>
      <c r="AA1090">
        <v>0</v>
      </c>
      <c r="AB1090">
        <v>2</v>
      </c>
      <c r="AC1090">
        <v>0</v>
      </c>
      <c r="AD1090">
        <v>2</v>
      </c>
      <c r="AE1090">
        <v>0</v>
      </c>
      <c r="AY1090" s="59"/>
    </row>
    <row r="1091" spans="1:51">
      <c r="A1091" s="19">
        <v>43671</v>
      </c>
      <c r="B1091" t="s">
        <v>60</v>
      </c>
      <c r="C1091" s="19">
        <v>43953</v>
      </c>
      <c r="D1091">
        <v>39</v>
      </c>
      <c r="E1091">
        <v>36.4</v>
      </c>
      <c r="F1091">
        <v>0</v>
      </c>
      <c r="G1091">
        <v>0.8</v>
      </c>
      <c r="H1091">
        <v>7.9</v>
      </c>
      <c r="I1091">
        <v>2.5</v>
      </c>
      <c r="J1091">
        <v>15.1</v>
      </c>
      <c r="K1091">
        <v>2.8</v>
      </c>
      <c r="L1091">
        <v>16.2</v>
      </c>
      <c r="M1091">
        <v>0.3</v>
      </c>
      <c r="N1091">
        <v>45.2</v>
      </c>
      <c r="O1091">
        <v>0</v>
      </c>
      <c r="P1091">
        <v>3.9</v>
      </c>
      <c r="Q1091">
        <v>7</v>
      </c>
      <c r="R1091">
        <v>4.8</v>
      </c>
      <c r="S1091">
        <v>12.3</v>
      </c>
      <c r="T1091">
        <v>4.9000000000000004</v>
      </c>
      <c r="U1091">
        <v>13.3</v>
      </c>
      <c r="V1091">
        <v>3.5</v>
      </c>
      <c r="W1091">
        <v>21</v>
      </c>
      <c r="X1091">
        <v>0</v>
      </c>
      <c r="Y1091">
        <v>0</v>
      </c>
      <c r="Z1091">
        <v>0</v>
      </c>
      <c r="AA1091">
        <v>0</v>
      </c>
      <c r="AB1091">
        <v>9</v>
      </c>
      <c r="AC1091">
        <v>0</v>
      </c>
      <c r="AD1091">
        <v>9</v>
      </c>
      <c r="AE1091">
        <v>0</v>
      </c>
      <c r="AY1091" s="59"/>
    </row>
    <row r="1092" spans="1:51">
      <c r="A1092" s="19">
        <v>43671</v>
      </c>
      <c r="B1092" t="s">
        <v>61</v>
      </c>
      <c r="C1092" s="19">
        <v>43956</v>
      </c>
      <c r="D1092">
        <v>82</v>
      </c>
      <c r="E1092">
        <v>32.9</v>
      </c>
      <c r="F1092">
        <v>0</v>
      </c>
      <c r="G1092">
        <v>0.5</v>
      </c>
      <c r="H1092">
        <v>16.7</v>
      </c>
      <c r="I1092">
        <v>4</v>
      </c>
      <c r="J1092">
        <v>16.2</v>
      </c>
      <c r="K1092">
        <v>1</v>
      </c>
      <c r="L1092">
        <v>12.6</v>
      </c>
      <c r="M1092">
        <v>0.3</v>
      </c>
      <c r="N1092">
        <v>38.700000000000003</v>
      </c>
      <c r="O1092">
        <v>0</v>
      </c>
      <c r="P1092">
        <v>3.8</v>
      </c>
      <c r="Q1092">
        <v>14.2</v>
      </c>
      <c r="R1092">
        <v>5.5</v>
      </c>
      <c r="S1092">
        <v>14.5</v>
      </c>
      <c r="T1092">
        <v>4.4000000000000004</v>
      </c>
      <c r="U1092">
        <v>10.5</v>
      </c>
      <c r="V1092">
        <v>3.6</v>
      </c>
      <c r="W1092">
        <v>38</v>
      </c>
      <c r="X1092">
        <v>0</v>
      </c>
      <c r="Y1092">
        <v>0</v>
      </c>
      <c r="Z1092">
        <v>19</v>
      </c>
      <c r="AA1092">
        <v>0</v>
      </c>
      <c r="AB1092">
        <v>19</v>
      </c>
      <c r="AC1092">
        <v>0</v>
      </c>
      <c r="AD1092">
        <v>6</v>
      </c>
      <c r="AE1092">
        <v>0</v>
      </c>
      <c r="AY1092" s="59"/>
    </row>
    <row r="1093" spans="1:51">
      <c r="A1093" s="19">
        <v>43671</v>
      </c>
      <c r="B1093" t="s">
        <v>62</v>
      </c>
      <c r="C1093" s="19">
        <v>43963</v>
      </c>
      <c r="D1093">
        <v>29</v>
      </c>
      <c r="E1093">
        <v>36.5</v>
      </c>
      <c r="F1093">
        <v>0</v>
      </c>
      <c r="G1093">
        <v>1.2</v>
      </c>
      <c r="H1093">
        <v>6.6</v>
      </c>
      <c r="I1093">
        <v>0.3</v>
      </c>
      <c r="J1093">
        <v>15.1</v>
      </c>
      <c r="K1093">
        <v>2.4</v>
      </c>
      <c r="L1093">
        <v>20.2</v>
      </c>
      <c r="M1093">
        <v>0.3</v>
      </c>
      <c r="N1093">
        <v>44.3</v>
      </c>
      <c r="O1093">
        <v>0</v>
      </c>
      <c r="P1093">
        <v>3.9</v>
      </c>
      <c r="Q1093">
        <v>6.3</v>
      </c>
      <c r="R1093">
        <v>3.7</v>
      </c>
      <c r="S1093">
        <v>12.3</v>
      </c>
      <c r="T1093">
        <v>4.5</v>
      </c>
      <c r="U1093">
        <v>16.600000000000001</v>
      </c>
      <c r="V1093">
        <v>3.4</v>
      </c>
      <c r="W1093">
        <v>15</v>
      </c>
      <c r="X1093">
        <v>0</v>
      </c>
      <c r="Y1093">
        <v>0</v>
      </c>
      <c r="Z1093">
        <v>0</v>
      </c>
      <c r="AA1093">
        <v>0</v>
      </c>
      <c r="AB1093">
        <v>6</v>
      </c>
      <c r="AC1093">
        <v>0</v>
      </c>
      <c r="AD1093">
        <v>8</v>
      </c>
      <c r="AE1093">
        <v>0</v>
      </c>
      <c r="AY1093" s="59"/>
    </row>
    <row r="1094" spans="1:51">
      <c r="A1094" s="19">
        <v>43671</v>
      </c>
      <c r="B1094" t="s">
        <v>63</v>
      </c>
      <c r="C1094" s="19">
        <v>43963</v>
      </c>
      <c r="D1094">
        <v>28</v>
      </c>
      <c r="E1094">
        <v>41.8</v>
      </c>
      <c r="F1094">
        <v>0</v>
      </c>
      <c r="G1094">
        <v>2</v>
      </c>
      <c r="H1094">
        <v>5</v>
      </c>
      <c r="I1094">
        <v>3.5</v>
      </c>
      <c r="J1094">
        <v>14.3</v>
      </c>
      <c r="K1094">
        <v>2.6</v>
      </c>
      <c r="L1094">
        <v>13.2</v>
      </c>
      <c r="M1094">
        <v>0.2</v>
      </c>
      <c r="N1094">
        <v>53.5</v>
      </c>
      <c r="O1094">
        <v>0</v>
      </c>
      <c r="P1094">
        <v>4</v>
      </c>
      <c r="Q1094">
        <v>5.0999999999999996</v>
      </c>
      <c r="R1094">
        <v>4.3</v>
      </c>
      <c r="S1094">
        <v>10.9</v>
      </c>
      <c r="T1094">
        <v>4.4000000000000004</v>
      </c>
      <c r="U1094">
        <v>10.1</v>
      </c>
      <c r="V1094">
        <v>3.2</v>
      </c>
      <c r="W1094">
        <v>22</v>
      </c>
      <c r="X1094">
        <v>0</v>
      </c>
      <c r="Y1094">
        <v>0</v>
      </c>
      <c r="Z1094">
        <v>0</v>
      </c>
      <c r="AA1094">
        <v>0</v>
      </c>
      <c r="AB1094">
        <v>3</v>
      </c>
      <c r="AC1094">
        <v>0</v>
      </c>
      <c r="AD1094">
        <v>3</v>
      </c>
      <c r="AE1094">
        <v>0</v>
      </c>
      <c r="AY1094" s="59"/>
    </row>
    <row r="1095" spans="1:51">
      <c r="A1095" s="19">
        <v>43671</v>
      </c>
      <c r="B1095" t="s">
        <v>64</v>
      </c>
      <c r="C1095" s="19">
        <v>43970</v>
      </c>
      <c r="D1095">
        <v>54</v>
      </c>
      <c r="E1095">
        <v>39.4</v>
      </c>
      <c r="F1095">
        <v>0</v>
      </c>
      <c r="G1095">
        <v>3.1</v>
      </c>
      <c r="H1095">
        <v>6.7</v>
      </c>
      <c r="I1095">
        <v>3.1</v>
      </c>
      <c r="J1095">
        <v>14.8</v>
      </c>
      <c r="K1095">
        <v>2.7</v>
      </c>
      <c r="L1095">
        <v>11.9</v>
      </c>
      <c r="M1095">
        <v>0.3</v>
      </c>
      <c r="N1095">
        <v>49.5</v>
      </c>
      <c r="O1095">
        <v>0</v>
      </c>
      <c r="P1095">
        <v>5</v>
      </c>
      <c r="Q1095">
        <v>6.6</v>
      </c>
      <c r="R1095">
        <v>4.5999999999999996</v>
      </c>
      <c r="S1095">
        <v>11.7</v>
      </c>
      <c r="T1095">
        <v>4.5999999999999996</v>
      </c>
      <c r="U1095">
        <v>9.1999999999999993</v>
      </c>
      <c r="V1095">
        <v>3.5</v>
      </c>
      <c r="W1095">
        <v>43</v>
      </c>
      <c r="X1095">
        <v>0</v>
      </c>
      <c r="Y1095">
        <v>0</v>
      </c>
      <c r="Z1095">
        <v>0</v>
      </c>
      <c r="AA1095">
        <v>0</v>
      </c>
      <c r="AB1095">
        <v>8</v>
      </c>
      <c r="AC1095">
        <v>0</v>
      </c>
      <c r="AD1095">
        <v>3</v>
      </c>
      <c r="AE1095">
        <v>0</v>
      </c>
      <c r="AY1095" s="59"/>
    </row>
    <row r="1096" spans="1:51">
      <c r="A1096" s="19">
        <v>43671</v>
      </c>
      <c r="B1096" t="s">
        <v>65</v>
      </c>
      <c r="C1096" s="19">
        <v>43970</v>
      </c>
      <c r="D1096">
        <v>61</v>
      </c>
      <c r="E1096">
        <v>29.7</v>
      </c>
      <c r="F1096">
        <v>0</v>
      </c>
      <c r="G1096">
        <v>1.1000000000000001</v>
      </c>
      <c r="H1096">
        <v>6.8</v>
      </c>
      <c r="I1096">
        <v>0.2</v>
      </c>
      <c r="J1096">
        <v>23.1</v>
      </c>
      <c r="K1096">
        <v>0.2</v>
      </c>
      <c r="L1096">
        <v>17.3</v>
      </c>
      <c r="M1096">
        <v>6.1</v>
      </c>
      <c r="N1096">
        <v>32.1</v>
      </c>
      <c r="O1096">
        <v>0</v>
      </c>
      <c r="P1096">
        <v>4.8</v>
      </c>
      <c r="Q1096">
        <v>6.8</v>
      </c>
      <c r="R1096">
        <v>4</v>
      </c>
      <c r="S1096">
        <v>22.1</v>
      </c>
      <c r="T1096">
        <v>4.2</v>
      </c>
      <c r="U1096">
        <v>14.9</v>
      </c>
      <c r="V1096">
        <v>6.3</v>
      </c>
      <c r="W1096">
        <v>26</v>
      </c>
      <c r="X1096">
        <v>0</v>
      </c>
      <c r="Y1096">
        <v>0</v>
      </c>
      <c r="Z1096">
        <v>0</v>
      </c>
      <c r="AA1096">
        <v>0</v>
      </c>
      <c r="AB1096">
        <v>20</v>
      </c>
      <c r="AC1096">
        <v>0</v>
      </c>
      <c r="AD1096">
        <v>15</v>
      </c>
      <c r="AE1096">
        <v>0</v>
      </c>
      <c r="AY1096" s="59"/>
    </row>
    <row r="1097" spans="1:51">
      <c r="A1097" s="19">
        <v>43671</v>
      </c>
      <c r="B1097" t="s">
        <v>143</v>
      </c>
      <c r="C1097" s="19">
        <v>43984</v>
      </c>
      <c r="D1097">
        <v>20</v>
      </c>
      <c r="E1097">
        <v>31.8</v>
      </c>
      <c r="F1097">
        <v>0</v>
      </c>
      <c r="G1097">
        <v>7.4</v>
      </c>
      <c r="H1097">
        <v>7.8</v>
      </c>
      <c r="I1097">
        <v>1.2</v>
      </c>
      <c r="J1097">
        <v>17.600000000000001</v>
      </c>
      <c r="K1097">
        <v>0.7</v>
      </c>
      <c r="L1097">
        <v>15.2</v>
      </c>
      <c r="M1097">
        <v>3</v>
      </c>
      <c r="N1097">
        <v>35.9</v>
      </c>
      <c r="O1097">
        <v>0</v>
      </c>
      <c r="P1097">
        <v>7.9</v>
      </c>
      <c r="Q1097">
        <v>8</v>
      </c>
      <c r="R1097">
        <v>4.5999999999999996</v>
      </c>
      <c r="S1097">
        <v>15.7</v>
      </c>
      <c r="T1097">
        <v>4.5999999999999996</v>
      </c>
      <c r="U1097">
        <v>13.2</v>
      </c>
      <c r="V1097">
        <v>5.2</v>
      </c>
      <c r="W1097">
        <v>10</v>
      </c>
      <c r="X1097">
        <v>0</v>
      </c>
      <c r="Y1097">
        <v>0</v>
      </c>
      <c r="Z1097">
        <v>0</v>
      </c>
      <c r="AA1097">
        <v>0</v>
      </c>
      <c r="AB1097">
        <v>5</v>
      </c>
      <c r="AC1097">
        <v>0</v>
      </c>
      <c r="AD1097">
        <v>5</v>
      </c>
      <c r="AE1097">
        <v>0</v>
      </c>
      <c r="AY1097" s="59"/>
    </row>
    <row r="1098" spans="1:51">
      <c r="A1098" s="19">
        <v>43671</v>
      </c>
      <c r="B1098" t="s">
        <v>67</v>
      </c>
      <c r="C1098" s="19">
        <v>43984</v>
      </c>
      <c r="D1098">
        <v>19</v>
      </c>
      <c r="E1098">
        <v>31.3</v>
      </c>
      <c r="F1098">
        <v>0</v>
      </c>
      <c r="G1098">
        <v>0.7</v>
      </c>
      <c r="H1098">
        <v>9.1</v>
      </c>
      <c r="I1098">
        <v>2.1</v>
      </c>
      <c r="J1098">
        <v>16.100000000000001</v>
      </c>
      <c r="K1098">
        <v>3</v>
      </c>
      <c r="L1098">
        <v>17.5</v>
      </c>
      <c r="M1098">
        <v>1</v>
      </c>
      <c r="N1098">
        <v>35</v>
      </c>
      <c r="O1098">
        <v>0</v>
      </c>
      <c r="P1098">
        <v>4.4000000000000004</v>
      </c>
      <c r="Q1098">
        <v>8.9</v>
      </c>
      <c r="R1098">
        <v>5.4</v>
      </c>
      <c r="S1098">
        <v>14.4</v>
      </c>
      <c r="T1098">
        <v>5.7</v>
      </c>
      <c r="U1098">
        <v>15.3</v>
      </c>
      <c r="V1098">
        <v>4.2</v>
      </c>
      <c r="W1098">
        <v>9</v>
      </c>
      <c r="X1098">
        <v>0</v>
      </c>
      <c r="Y1098">
        <v>0</v>
      </c>
      <c r="Z1098">
        <v>0</v>
      </c>
      <c r="AA1098">
        <v>0</v>
      </c>
      <c r="AB1098">
        <v>5</v>
      </c>
      <c r="AC1098">
        <v>0</v>
      </c>
      <c r="AD1098">
        <v>5</v>
      </c>
      <c r="AE1098">
        <v>0</v>
      </c>
      <c r="AY1098" s="59"/>
    </row>
    <row r="1099" spans="1:51">
      <c r="A1099" s="19">
        <v>43671</v>
      </c>
      <c r="B1099" t="s">
        <v>68</v>
      </c>
      <c r="C1099" s="19">
        <v>43984</v>
      </c>
      <c r="D1099">
        <v>126</v>
      </c>
      <c r="E1099">
        <v>26.9</v>
      </c>
      <c r="F1099">
        <v>0</v>
      </c>
      <c r="G1099">
        <v>10.8</v>
      </c>
      <c r="H1099">
        <v>7.4</v>
      </c>
      <c r="I1099">
        <v>0</v>
      </c>
      <c r="J1099">
        <v>20.9</v>
      </c>
      <c r="K1099">
        <v>0.3</v>
      </c>
      <c r="L1099">
        <v>14</v>
      </c>
      <c r="M1099">
        <v>4.3</v>
      </c>
      <c r="N1099">
        <v>28.1</v>
      </c>
      <c r="O1099">
        <v>0</v>
      </c>
      <c r="P1099">
        <v>10.5</v>
      </c>
      <c r="Q1099">
        <v>8.3000000000000007</v>
      </c>
      <c r="R1099">
        <v>4.7</v>
      </c>
      <c r="S1099">
        <v>20.2</v>
      </c>
      <c r="T1099">
        <v>4.5999999999999996</v>
      </c>
      <c r="U1099">
        <v>12.8</v>
      </c>
      <c r="V1099">
        <v>5.7</v>
      </c>
      <c r="W1099">
        <v>60</v>
      </c>
      <c r="X1099">
        <v>0</v>
      </c>
      <c r="Y1099">
        <v>5</v>
      </c>
      <c r="Z1099">
        <v>1</v>
      </c>
      <c r="AA1099">
        <v>0</v>
      </c>
      <c r="AB1099">
        <v>46</v>
      </c>
      <c r="AC1099">
        <v>0</v>
      </c>
      <c r="AD1099">
        <v>14</v>
      </c>
      <c r="AE1099">
        <v>0</v>
      </c>
      <c r="AY1099" s="59"/>
    </row>
    <row r="1100" spans="1:51">
      <c r="A1100" s="19">
        <v>43671</v>
      </c>
      <c r="B1100" t="s">
        <v>69</v>
      </c>
      <c r="C1100" s="19">
        <v>43984</v>
      </c>
      <c r="D1100">
        <v>34</v>
      </c>
      <c r="E1100">
        <v>30.9</v>
      </c>
      <c r="F1100">
        <v>0</v>
      </c>
      <c r="G1100">
        <v>1.1000000000000001</v>
      </c>
      <c r="H1100">
        <v>5.8</v>
      </c>
      <c r="I1100">
        <v>0.3</v>
      </c>
      <c r="J1100">
        <v>23.1</v>
      </c>
      <c r="K1100">
        <v>0.2</v>
      </c>
      <c r="L1100">
        <v>16.399999999999999</v>
      </c>
      <c r="M1100">
        <v>6.4</v>
      </c>
      <c r="N1100">
        <v>33.6</v>
      </c>
      <c r="O1100">
        <v>0</v>
      </c>
      <c r="P1100">
        <v>4.7</v>
      </c>
      <c r="Q1100">
        <v>6.3</v>
      </c>
      <c r="R1100">
        <v>4</v>
      </c>
      <c r="S1100">
        <v>21.5</v>
      </c>
      <c r="T1100">
        <v>4.3</v>
      </c>
      <c r="U1100">
        <v>14.3</v>
      </c>
      <c r="V1100">
        <v>6.4</v>
      </c>
      <c r="W1100">
        <v>15</v>
      </c>
      <c r="X1100">
        <v>0</v>
      </c>
      <c r="Y1100">
        <v>0</v>
      </c>
      <c r="Z1100">
        <v>0</v>
      </c>
      <c r="AA1100">
        <v>0</v>
      </c>
      <c r="AB1100">
        <v>11</v>
      </c>
      <c r="AC1100">
        <v>0</v>
      </c>
      <c r="AD1100">
        <v>8</v>
      </c>
      <c r="AE1100">
        <v>0</v>
      </c>
      <c r="AY1100" s="59"/>
    </row>
    <row r="1101" spans="1:51">
      <c r="A1101" s="19">
        <v>43671</v>
      </c>
      <c r="B1101" t="s">
        <v>70</v>
      </c>
      <c r="C1101" s="19">
        <v>43984</v>
      </c>
      <c r="D1101">
        <v>16</v>
      </c>
      <c r="E1101">
        <v>33.6</v>
      </c>
      <c r="F1101">
        <v>0</v>
      </c>
      <c r="G1101">
        <v>1</v>
      </c>
      <c r="H1101">
        <v>7.8</v>
      </c>
      <c r="I1101">
        <v>2.2999999999999998</v>
      </c>
      <c r="J1101">
        <v>14.6</v>
      </c>
      <c r="K1101">
        <v>3.2</v>
      </c>
      <c r="L1101">
        <v>17.5</v>
      </c>
      <c r="M1101">
        <v>0.3</v>
      </c>
      <c r="N1101">
        <v>38.299999999999997</v>
      </c>
      <c r="O1101">
        <v>0</v>
      </c>
      <c r="P1101">
        <v>4.0999999999999996</v>
      </c>
      <c r="Q1101">
        <v>7.7</v>
      </c>
      <c r="R1101">
        <v>5.4</v>
      </c>
      <c r="S1101">
        <v>12.4</v>
      </c>
      <c r="T1101">
        <v>5.9</v>
      </c>
      <c r="U1101">
        <v>15.3</v>
      </c>
      <c r="V1101">
        <v>4</v>
      </c>
      <c r="W1101">
        <v>9</v>
      </c>
      <c r="X1101">
        <v>0</v>
      </c>
      <c r="Y1101">
        <v>0</v>
      </c>
      <c r="Z1101">
        <v>0</v>
      </c>
      <c r="AA1101">
        <v>0</v>
      </c>
      <c r="AB1101">
        <v>2</v>
      </c>
      <c r="AC1101">
        <v>0</v>
      </c>
      <c r="AD1101">
        <v>5</v>
      </c>
      <c r="AE1101">
        <v>0</v>
      </c>
      <c r="AY1101" s="59"/>
    </row>
    <row r="1102" spans="1:51">
      <c r="A1102" s="19">
        <v>43671</v>
      </c>
      <c r="B1102" t="s">
        <v>71</v>
      </c>
      <c r="C1102" s="19">
        <v>43988</v>
      </c>
      <c r="D1102">
        <v>7</v>
      </c>
      <c r="E1102">
        <v>35.4</v>
      </c>
      <c r="F1102">
        <v>0</v>
      </c>
      <c r="G1102">
        <v>1.9</v>
      </c>
      <c r="H1102">
        <v>6.1</v>
      </c>
      <c r="I1102">
        <v>1.6</v>
      </c>
      <c r="J1102">
        <v>19.5</v>
      </c>
      <c r="K1102">
        <v>1.1000000000000001</v>
      </c>
      <c r="L1102">
        <v>16</v>
      </c>
      <c r="M1102">
        <v>1.8</v>
      </c>
      <c r="N1102">
        <v>40.799999999999997</v>
      </c>
      <c r="O1102">
        <v>0</v>
      </c>
      <c r="P1102">
        <v>4.5</v>
      </c>
      <c r="Q1102">
        <v>6.2</v>
      </c>
      <c r="R1102">
        <v>4.5999999999999996</v>
      </c>
      <c r="S1102">
        <v>16.8</v>
      </c>
      <c r="T1102">
        <v>4.5999999999999996</v>
      </c>
      <c r="U1102">
        <v>13</v>
      </c>
      <c r="V1102">
        <v>4.4000000000000004</v>
      </c>
      <c r="W1102">
        <v>3</v>
      </c>
      <c r="X1102">
        <v>0</v>
      </c>
      <c r="Y1102">
        <v>0</v>
      </c>
      <c r="Z1102">
        <v>0</v>
      </c>
      <c r="AA1102">
        <v>0</v>
      </c>
      <c r="AB1102">
        <v>2</v>
      </c>
      <c r="AC1102">
        <v>0</v>
      </c>
      <c r="AD1102">
        <v>2</v>
      </c>
      <c r="AE1102">
        <v>0</v>
      </c>
      <c r="AY1102" s="59"/>
    </row>
    <row r="1103" spans="1:51">
      <c r="A1103" s="19">
        <v>43671</v>
      </c>
      <c r="B1103" t="s">
        <v>73</v>
      </c>
      <c r="C1103" s="19">
        <v>44013</v>
      </c>
      <c r="D1103">
        <v>41</v>
      </c>
      <c r="E1103">
        <v>34.1</v>
      </c>
      <c r="F1103">
        <v>0</v>
      </c>
      <c r="G1103">
        <v>2.1</v>
      </c>
      <c r="H1103">
        <v>7.4</v>
      </c>
      <c r="I1103">
        <v>1.9</v>
      </c>
      <c r="J1103">
        <v>18.2</v>
      </c>
      <c r="K1103">
        <v>1.5</v>
      </c>
      <c r="L1103">
        <v>16.100000000000001</v>
      </c>
      <c r="M1103">
        <v>1.8</v>
      </c>
      <c r="N1103">
        <v>45.6</v>
      </c>
      <c r="O1103">
        <v>0</v>
      </c>
      <c r="P1103">
        <v>3</v>
      </c>
      <c r="Q1103">
        <v>6.2</v>
      </c>
      <c r="R1103">
        <v>3.1</v>
      </c>
      <c r="S1103">
        <v>17.7</v>
      </c>
      <c r="T1103">
        <v>2.8</v>
      </c>
      <c r="U1103">
        <v>15.3</v>
      </c>
      <c r="V1103">
        <v>2.9</v>
      </c>
      <c r="W1103">
        <v>2002</v>
      </c>
      <c r="X1103">
        <v>0</v>
      </c>
      <c r="Y1103">
        <v>5</v>
      </c>
      <c r="Z1103">
        <v>56</v>
      </c>
      <c r="AA1103">
        <v>6</v>
      </c>
      <c r="AB1103">
        <v>1067</v>
      </c>
      <c r="AC1103">
        <v>0</v>
      </c>
      <c r="AD1103">
        <v>844</v>
      </c>
      <c r="AE1103">
        <v>0</v>
      </c>
      <c r="AY1103" s="59"/>
    </row>
    <row r="1104" spans="1:51">
      <c r="A1104" s="19">
        <v>43674</v>
      </c>
      <c r="B1104" t="s">
        <v>15</v>
      </c>
      <c r="C1104" s="19">
        <v>43864</v>
      </c>
      <c r="D1104">
        <v>41</v>
      </c>
      <c r="E1104">
        <v>28</v>
      </c>
      <c r="F1104">
        <v>0</v>
      </c>
      <c r="G1104">
        <v>1.7</v>
      </c>
      <c r="H1104">
        <v>12.5</v>
      </c>
      <c r="I1104">
        <v>3.1</v>
      </c>
      <c r="J1104">
        <v>17.100000000000001</v>
      </c>
      <c r="K1104">
        <v>2</v>
      </c>
      <c r="L1104">
        <v>19</v>
      </c>
      <c r="M1104">
        <v>1.1000000000000001</v>
      </c>
      <c r="N1104">
        <v>35.5</v>
      </c>
      <c r="O1104">
        <v>0</v>
      </c>
      <c r="P1104">
        <v>3.6</v>
      </c>
      <c r="Q1104">
        <v>10.4</v>
      </c>
      <c r="R1104">
        <v>4.3</v>
      </c>
      <c r="S1104">
        <v>16.100000000000001</v>
      </c>
      <c r="T1104">
        <v>3.8</v>
      </c>
      <c r="U1104">
        <v>20</v>
      </c>
      <c r="V1104">
        <v>3.3</v>
      </c>
      <c r="W1104">
        <v>17</v>
      </c>
      <c r="X1104">
        <v>0</v>
      </c>
      <c r="Y1104">
        <v>0</v>
      </c>
      <c r="Z1104">
        <v>3</v>
      </c>
      <c r="AA1104">
        <v>0</v>
      </c>
      <c r="AB1104">
        <v>10</v>
      </c>
      <c r="AC1104">
        <v>0</v>
      </c>
      <c r="AD1104">
        <v>11</v>
      </c>
      <c r="AE1104">
        <v>0</v>
      </c>
      <c r="AY1104" s="59"/>
    </row>
    <row r="1105" spans="1:51">
      <c r="A1105" s="19">
        <v>43674</v>
      </c>
      <c r="B1105" t="s">
        <v>16</v>
      </c>
      <c r="C1105" s="19">
        <v>43872</v>
      </c>
      <c r="D1105">
        <v>24</v>
      </c>
      <c r="E1105">
        <v>30.4</v>
      </c>
      <c r="F1105">
        <v>0</v>
      </c>
      <c r="G1105">
        <v>1.8</v>
      </c>
      <c r="H1105">
        <v>10.6</v>
      </c>
      <c r="I1105">
        <v>1.6</v>
      </c>
      <c r="J1105">
        <v>18.8</v>
      </c>
      <c r="K1105">
        <v>0.6</v>
      </c>
      <c r="L1105">
        <v>19</v>
      </c>
      <c r="M1105">
        <v>1.9</v>
      </c>
      <c r="N1105">
        <v>39.1</v>
      </c>
      <c r="O1105">
        <v>0</v>
      </c>
      <c r="P1105">
        <v>3.3</v>
      </c>
      <c r="Q1105">
        <v>8.6999999999999993</v>
      </c>
      <c r="R1105">
        <v>3.6</v>
      </c>
      <c r="S1105">
        <v>17.7</v>
      </c>
      <c r="T1105">
        <v>3</v>
      </c>
      <c r="U1105">
        <v>18.2</v>
      </c>
      <c r="V1105">
        <v>3.2</v>
      </c>
      <c r="W1105">
        <v>10</v>
      </c>
      <c r="X1105">
        <v>0</v>
      </c>
      <c r="Y1105">
        <v>0</v>
      </c>
      <c r="Z1105">
        <v>1</v>
      </c>
      <c r="AA1105">
        <v>0</v>
      </c>
      <c r="AB1105">
        <v>6</v>
      </c>
      <c r="AC1105">
        <v>0</v>
      </c>
      <c r="AD1105">
        <v>6</v>
      </c>
      <c r="AE1105">
        <v>0</v>
      </c>
      <c r="AY1105" s="59"/>
    </row>
    <row r="1106" spans="1:51">
      <c r="A1106" s="19">
        <v>43674</v>
      </c>
      <c r="B1106" t="s">
        <v>17</v>
      </c>
      <c r="C1106" s="19">
        <v>43883</v>
      </c>
      <c r="D1106">
        <v>36</v>
      </c>
      <c r="E1106">
        <v>33</v>
      </c>
      <c r="F1106">
        <v>0</v>
      </c>
      <c r="G1106">
        <v>1.1000000000000001</v>
      </c>
      <c r="H1106">
        <v>7</v>
      </c>
      <c r="I1106">
        <v>1</v>
      </c>
      <c r="J1106">
        <v>17.3</v>
      </c>
      <c r="K1106">
        <v>0.5</v>
      </c>
      <c r="L1106">
        <v>20.2</v>
      </c>
      <c r="M1106">
        <v>3.2</v>
      </c>
      <c r="N1106">
        <v>43.2</v>
      </c>
      <c r="O1106">
        <v>0</v>
      </c>
      <c r="P1106">
        <v>3.3</v>
      </c>
      <c r="Q1106">
        <v>6</v>
      </c>
      <c r="R1106">
        <v>3.1</v>
      </c>
      <c r="S1106">
        <v>15</v>
      </c>
      <c r="T1106">
        <v>3</v>
      </c>
      <c r="U1106">
        <v>19.2</v>
      </c>
      <c r="V1106">
        <v>3.7</v>
      </c>
      <c r="W1106">
        <v>17</v>
      </c>
      <c r="X1106">
        <v>0</v>
      </c>
      <c r="Y1106">
        <v>0</v>
      </c>
      <c r="Z1106">
        <v>0</v>
      </c>
      <c r="AA1106">
        <v>0</v>
      </c>
      <c r="AB1106">
        <v>9</v>
      </c>
      <c r="AC1106">
        <v>0</v>
      </c>
      <c r="AD1106">
        <v>10</v>
      </c>
      <c r="AE1106">
        <v>0</v>
      </c>
      <c r="AY1106" s="59"/>
    </row>
    <row r="1107" spans="1:51">
      <c r="A1107" s="19">
        <v>43674</v>
      </c>
      <c r="B1107" t="s">
        <v>18</v>
      </c>
      <c r="C1107" s="19">
        <v>43890</v>
      </c>
      <c r="D1107">
        <v>54</v>
      </c>
      <c r="E1107">
        <v>45.3</v>
      </c>
      <c r="F1107">
        <v>0</v>
      </c>
      <c r="G1107">
        <v>2.9</v>
      </c>
      <c r="H1107">
        <v>4.5999999999999996</v>
      </c>
      <c r="I1107">
        <v>0.9</v>
      </c>
      <c r="J1107">
        <v>14.6</v>
      </c>
      <c r="K1107">
        <v>1.4</v>
      </c>
      <c r="L1107">
        <v>11.6</v>
      </c>
      <c r="M1107">
        <v>0.7</v>
      </c>
      <c r="N1107">
        <v>67.599999999999994</v>
      </c>
      <c r="O1107">
        <v>0</v>
      </c>
      <c r="P1107">
        <v>3.1</v>
      </c>
      <c r="Q1107">
        <v>3.3</v>
      </c>
      <c r="R1107">
        <v>2.4</v>
      </c>
      <c r="S1107">
        <v>8.9</v>
      </c>
      <c r="T1107">
        <v>2.4</v>
      </c>
      <c r="U1107">
        <v>7</v>
      </c>
      <c r="V1107">
        <v>2.2999999999999998</v>
      </c>
      <c r="W1107">
        <v>44</v>
      </c>
      <c r="X1107">
        <v>0</v>
      </c>
      <c r="Y1107">
        <v>0</v>
      </c>
      <c r="Z1107">
        <v>0</v>
      </c>
      <c r="AA1107">
        <v>0</v>
      </c>
      <c r="AB1107">
        <v>7</v>
      </c>
      <c r="AC1107">
        <v>0</v>
      </c>
      <c r="AD1107">
        <v>3</v>
      </c>
      <c r="AE1107">
        <v>0</v>
      </c>
      <c r="AY1107" s="59"/>
    </row>
    <row r="1108" spans="1:51">
      <c r="A1108" s="19">
        <v>43674</v>
      </c>
      <c r="B1108" t="s">
        <v>19</v>
      </c>
      <c r="C1108" s="19">
        <v>43893</v>
      </c>
      <c r="D1108">
        <v>52</v>
      </c>
      <c r="E1108">
        <v>43.4</v>
      </c>
      <c r="F1108">
        <v>0</v>
      </c>
      <c r="G1108">
        <v>3.8</v>
      </c>
      <c r="H1108">
        <v>5.3</v>
      </c>
      <c r="I1108">
        <v>2.1</v>
      </c>
      <c r="J1108">
        <v>13.6</v>
      </c>
      <c r="K1108">
        <v>1.9</v>
      </c>
      <c r="L1108">
        <v>12.5</v>
      </c>
      <c r="M1108">
        <v>0.6</v>
      </c>
      <c r="N1108">
        <v>63.7</v>
      </c>
      <c r="O1108">
        <v>0</v>
      </c>
      <c r="P1108">
        <v>3.7</v>
      </c>
      <c r="Q1108">
        <v>4.0999999999999996</v>
      </c>
      <c r="R1108">
        <v>3.1</v>
      </c>
      <c r="S1108">
        <v>8.9</v>
      </c>
      <c r="T1108">
        <v>2.8</v>
      </c>
      <c r="U1108">
        <v>8.1999999999999993</v>
      </c>
      <c r="V1108">
        <v>2.6</v>
      </c>
      <c r="W1108">
        <v>43</v>
      </c>
      <c r="X1108">
        <v>0</v>
      </c>
      <c r="Y1108">
        <v>0</v>
      </c>
      <c r="Z1108">
        <v>0</v>
      </c>
      <c r="AA1108">
        <v>0</v>
      </c>
      <c r="AB1108">
        <v>5</v>
      </c>
      <c r="AC1108">
        <v>0</v>
      </c>
      <c r="AD1108">
        <v>4</v>
      </c>
      <c r="AE1108">
        <v>0</v>
      </c>
      <c r="AY1108" s="59"/>
    </row>
    <row r="1109" spans="1:51">
      <c r="A1109" s="19">
        <v>43674</v>
      </c>
      <c r="B1109" t="s">
        <v>20</v>
      </c>
      <c r="C1109" s="19">
        <v>43893</v>
      </c>
      <c r="D1109">
        <v>6</v>
      </c>
      <c r="E1109">
        <v>36.1</v>
      </c>
      <c r="F1109">
        <v>0</v>
      </c>
      <c r="G1109">
        <v>1.8</v>
      </c>
      <c r="H1109">
        <v>6.2</v>
      </c>
      <c r="I1109">
        <v>1.6</v>
      </c>
      <c r="J1109">
        <v>19.399999999999999</v>
      </c>
      <c r="K1109">
        <v>0.7</v>
      </c>
      <c r="L1109">
        <v>15.9</v>
      </c>
      <c r="M1109">
        <v>1.8</v>
      </c>
      <c r="N1109">
        <v>48.8</v>
      </c>
      <c r="O1109">
        <v>0</v>
      </c>
      <c r="P1109">
        <v>3.9</v>
      </c>
      <c r="Q1109">
        <v>5.3</v>
      </c>
      <c r="R1109">
        <v>3.4</v>
      </c>
      <c r="S1109">
        <v>16.3</v>
      </c>
      <c r="T1109">
        <v>3</v>
      </c>
      <c r="U1109">
        <v>12.7</v>
      </c>
      <c r="V1109">
        <v>3.2</v>
      </c>
      <c r="W1109">
        <v>3</v>
      </c>
      <c r="X1109">
        <v>0</v>
      </c>
      <c r="Y1109">
        <v>0</v>
      </c>
      <c r="Z1109">
        <v>0</v>
      </c>
      <c r="AA1109">
        <v>0</v>
      </c>
      <c r="AB1109">
        <v>2</v>
      </c>
      <c r="AC1109">
        <v>0</v>
      </c>
      <c r="AD1109">
        <v>1</v>
      </c>
      <c r="AE1109">
        <v>0</v>
      </c>
      <c r="AY1109" s="59"/>
    </row>
    <row r="1110" spans="1:51">
      <c r="A1110" s="19">
        <v>43674</v>
      </c>
      <c r="B1110" t="s">
        <v>21</v>
      </c>
      <c r="C1110" s="19">
        <v>43893</v>
      </c>
      <c r="D1110">
        <v>31</v>
      </c>
      <c r="E1110">
        <v>40.4</v>
      </c>
      <c r="F1110">
        <v>0</v>
      </c>
      <c r="G1110">
        <v>3.1</v>
      </c>
      <c r="H1110">
        <v>6.3</v>
      </c>
      <c r="I1110">
        <v>2.8</v>
      </c>
      <c r="J1110">
        <v>14.3</v>
      </c>
      <c r="K1110">
        <v>2.4</v>
      </c>
      <c r="L1110">
        <v>12.2</v>
      </c>
      <c r="M1110">
        <v>0.3</v>
      </c>
      <c r="N1110">
        <v>58.4</v>
      </c>
      <c r="O1110">
        <v>0</v>
      </c>
      <c r="P1110">
        <v>3.7</v>
      </c>
      <c r="Q1110">
        <v>5.0999999999999996</v>
      </c>
      <c r="R1110">
        <v>3.6</v>
      </c>
      <c r="S1110">
        <v>10.4</v>
      </c>
      <c r="T1110">
        <v>3.4</v>
      </c>
      <c r="U1110">
        <v>9</v>
      </c>
      <c r="V1110">
        <v>2.6</v>
      </c>
      <c r="W1110">
        <v>25</v>
      </c>
      <c r="X1110">
        <v>0</v>
      </c>
      <c r="Y1110">
        <v>0</v>
      </c>
      <c r="Z1110">
        <v>0</v>
      </c>
      <c r="AA1110">
        <v>0</v>
      </c>
      <c r="AB1110">
        <v>4</v>
      </c>
      <c r="AC1110">
        <v>0</v>
      </c>
      <c r="AD1110">
        <v>2</v>
      </c>
      <c r="AE1110">
        <v>0</v>
      </c>
      <c r="AY1110" s="59"/>
    </row>
    <row r="1111" spans="1:51">
      <c r="A1111" s="19">
        <v>43674</v>
      </c>
      <c r="B1111" t="s">
        <v>22</v>
      </c>
      <c r="C1111" s="19">
        <v>43893</v>
      </c>
      <c r="D1111">
        <v>416</v>
      </c>
      <c r="E1111">
        <v>27.1</v>
      </c>
      <c r="F1111">
        <v>0</v>
      </c>
      <c r="G1111">
        <v>1</v>
      </c>
      <c r="H1111">
        <v>7.2</v>
      </c>
      <c r="I1111">
        <v>0.7</v>
      </c>
      <c r="J1111">
        <v>21.6</v>
      </c>
      <c r="K1111">
        <v>0.5</v>
      </c>
      <c r="L1111">
        <v>23.3</v>
      </c>
      <c r="M1111">
        <v>2.4</v>
      </c>
      <c r="N1111">
        <v>30.5</v>
      </c>
      <c r="O1111">
        <v>0</v>
      </c>
      <c r="P1111">
        <v>3.4</v>
      </c>
      <c r="Q1111">
        <v>6.4</v>
      </c>
      <c r="R1111">
        <v>3.2</v>
      </c>
      <c r="S1111">
        <v>21.2</v>
      </c>
      <c r="T1111">
        <v>3.1</v>
      </c>
      <c r="U1111">
        <v>24.9</v>
      </c>
      <c r="V1111">
        <v>3.7</v>
      </c>
      <c r="W1111">
        <v>155</v>
      </c>
      <c r="X1111">
        <v>0</v>
      </c>
      <c r="Y1111">
        <v>0</v>
      </c>
      <c r="Z1111">
        <v>3</v>
      </c>
      <c r="AA1111">
        <v>0</v>
      </c>
      <c r="AB1111">
        <v>124</v>
      </c>
      <c r="AC1111">
        <v>0</v>
      </c>
      <c r="AD1111">
        <v>134</v>
      </c>
      <c r="AE1111">
        <v>0</v>
      </c>
      <c r="AY1111" s="59"/>
    </row>
    <row r="1112" spans="1:51">
      <c r="A1112" s="19">
        <v>43674</v>
      </c>
      <c r="B1112" t="s">
        <v>23</v>
      </c>
      <c r="C1112" s="19">
        <v>43893</v>
      </c>
      <c r="D1112">
        <v>67</v>
      </c>
      <c r="E1112">
        <v>30.1</v>
      </c>
      <c r="F1112">
        <v>0</v>
      </c>
      <c r="G1112">
        <v>0.6</v>
      </c>
      <c r="H1112">
        <v>6.3</v>
      </c>
      <c r="I1112">
        <v>1.2</v>
      </c>
      <c r="J1112">
        <v>22.5</v>
      </c>
      <c r="K1112">
        <v>0.3</v>
      </c>
      <c r="L1112">
        <v>17.2</v>
      </c>
      <c r="M1112">
        <v>5.9</v>
      </c>
      <c r="N1112">
        <v>37.1</v>
      </c>
      <c r="O1112">
        <v>0</v>
      </c>
      <c r="P1112">
        <v>3.5</v>
      </c>
      <c r="Q1112">
        <v>5.5</v>
      </c>
      <c r="R1112">
        <v>3.8</v>
      </c>
      <c r="S1112">
        <v>22.8</v>
      </c>
      <c r="T1112">
        <v>3.2</v>
      </c>
      <c r="U1112">
        <v>15.5</v>
      </c>
      <c r="V1112">
        <v>5</v>
      </c>
      <c r="W1112">
        <v>29</v>
      </c>
      <c r="X1112">
        <v>0</v>
      </c>
      <c r="Y1112">
        <v>0</v>
      </c>
      <c r="Z1112">
        <v>0</v>
      </c>
      <c r="AA1112">
        <v>0</v>
      </c>
      <c r="AB1112">
        <v>22</v>
      </c>
      <c r="AC1112">
        <v>0</v>
      </c>
      <c r="AD1112">
        <v>17</v>
      </c>
      <c r="AE1112">
        <v>0</v>
      </c>
      <c r="AY1112" s="59"/>
    </row>
    <row r="1113" spans="1:51">
      <c r="A1113" s="19">
        <v>43674</v>
      </c>
      <c r="B1113" t="s">
        <v>24</v>
      </c>
      <c r="C1113" s="19">
        <v>43893</v>
      </c>
      <c r="D1113">
        <v>13</v>
      </c>
      <c r="E1113">
        <v>36.1</v>
      </c>
      <c r="F1113">
        <v>0</v>
      </c>
      <c r="G1113">
        <v>1.8</v>
      </c>
      <c r="H1113">
        <v>6.2</v>
      </c>
      <c r="I1113">
        <v>1.6</v>
      </c>
      <c r="J1113">
        <v>19.399999999999999</v>
      </c>
      <c r="K1113">
        <v>0.7</v>
      </c>
      <c r="L1113">
        <v>15.9</v>
      </c>
      <c r="M1113">
        <v>1.8</v>
      </c>
      <c r="N1113">
        <v>48.4</v>
      </c>
      <c r="O1113">
        <v>0</v>
      </c>
      <c r="P1113">
        <v>3.8</v>
      </c>
      <c r="Q1113">
        <v>5.2</v>
      </c>
      <c r="R1113">
        <v>3.4</v>
      </c>
      <c r="S1113">
        <v>16.5</v>
      </c>
      <c r="T1113">
        <v>2.9</v>
      </c>
      <c r="U1113">
        <v>12.9</v>
      </c>
      <c r="V1113">
        <v>3.5</v>
      </c>
      <c r="W1113">
        <v>7</v>
      </c>
      <c r="X1113">
        <v>0</v>
      </c>
      <c r="Y1113">
        <v>0</v>
      </c>
      <c r="Z1113">
        <v>0</v>
      </c>
      <c r="AA1113">
        <v>0</v>
      </c>
      <c r="AB1113">
        <v>4</v>
      </c>
      <c r="AC1113">
        <v>0</v>
      </c>
      <c r="AD1113">
        <v>3</v>
      </c>
      <c r="AE1113">
        <v>0</v>
      </c>
      <c r="AY1113" s="59"/>
    </row>
    <row r="1114" spans="1:51">
      <c r="A1114" s="19">
        <v>43674</v>
      </c>
      <c r="B1114" t="s">
        <v>25</v>
      </c>
      <c r="C1114" s="19">
        <v>43893</v>
      </c>
      <c r="D1114">
        <v>24</v>
      </c>
      <c r="E1114">
        <v>26.6</v>
      </c>
      <c r="F1114">
        <v>0</v>
      </c>
      <c r="G1114">
        <v>2.1</v>
      </c>
      <c r="H1114">
        <v>8.9</v>
      </c>
      <c r="I1114">
        <v>0.9</v>
      </c>
      <c r="J1114">
        <v>20.100000000000001</v>
      </c>
      <c r="K1114">
        <v>2.5</v>
      </c>
      <c r="L1114">
        <v>18.399999999999999</v>
      </c>
      <c r="M1114">
        <v>3.7</v>
      </c>
      <c r="N1114">
        <v>31.4</v>
      </c>
      <c r="O1114">
        <v>0</v>
      </c>
      <c r="P1114">
        <v>4.2</v>
      </c>
      <c r="Q1114">
        <v>7.8</v>
      </c>
      <c r="R1114">
        <v>3.7</v>
      </c>
      <c r="S1114">
        <v>20.399999999999999</v>
      </c>
      <c r="T1114">
        <v>4.0999999999999996</v>
      </c>
      <c r="U1114">
        <v>18.8</v>
      </c>
      <c r="V1114">
        <v>5.2</v>
      </c>
      <c r="W1114">
        <v>10</v>
      </c>
      <c r="X1114">
        <v>0</v>
      </c>
      <c r="Y1114">
        <v>0</v>
      </c>
      <c r="Z1114">
        <v>0</v>
      </c>
      <c r="AA1114">
        <v>0</v>
      </c>
      <c r="AB1114">
        <v>7</v>
      </c>
      <c r="AC1114">
        <v>0</v>
      </c>
      <c r="AD1114">
        <v>7</v>
      </c>
      <c r="AE1114">
        <v>0</v>
      </c>
      <c r="AY1114" s="59"/>
    </row>
    <row r="1115" spans="1:51">
      <c r="A1115" s="19">
        <v>43674</v>
      </c>
      <c r="B1115" t="s">
        <v>26</v>
      </c>
      <c r="C1115" s="19">
        <v>43893</v>
      </c>
      <c r="D1115">
        <v>91</v>
      </c>
      <c r="E1115">
        <v>28.1</v>
      </c>
      <c r="F1115">
        <v>0</v>
      </c>
      <c r="G1115">
        <v>1.8</v>
      </c>
      <c r="H1115">
        <v>12.1</v>
      </c>
      <c r="I1115">
        <v>0.8</v>
      </c>
      <c r="J1115">
        <v>16.600000000000001</v>
      </c>
      <c r="K1115">
        <v>0.5</v>
      </c>
      <c r="L1115">
        <v>23.1</v>
      </c>
      <c r="M1115">
        <v>1.7</v>
      </c>
      <c r="N1115">
        <v>33.1</v>
      </c>
      <c r="O1115">
        <v>0</v>
      </c>
      <c r="P1115">
        <v>4</v>
      </c>
      <c r="Q1115">
        <v>10.199999999999999</v>
      </c>
      <c r="R1115">
        <v>3</v>
      </c>
      <c r="S1115">
        <v>14.7</v>
      </c>
      <c r="T1115">
        <v>3.4</v>
      </c>
      <c r="U1115">
        <v>24.6</v>
      </c>
      <c r="V1115">
        <v>3.4</v>
      </c>
      <c r="W1115">
        <v>35</v>
      </c>
      <c r="X1115">
        <v>0</v>
      </c>
      <c r="Y1115">
        <v>0</v>
      </c>
      <c r="Z1115">
        <v>6</v>
      </c>
      <c r="AA1115">
        <v>0</v>
      </c>
      <c r="AB1115">
        <v>21</v>
      </c>
      <c r="AC1115">
        <v>0</v>
      </c>
      <c r="AD1115">
        <v>29</v>
      </c>
      <c r="AE1115">
        <v>0</v>
      </c>
      <c r="AY1115" s="59"/>
    </row>
    <row r="1116" spans="1:51">
      <c r="A1116" s="19">
        <v>43674</v>
      </c>
      <c r="B1116" t="s">
        <v>27</v>
      </c>
      <c r="C1116" s="19">
        <v>43893</v>
      </c>
      <c r="D1116">
        <v>75</v>
      </c>
      <c r="E1116">
        <v>25.6</v>
      </c>
      <c r="F1116">
        <v>0</v>
      </c>
      <c r="G1116">
        <v>0.6</v>
      </c>
      <c r="H1116">
        <v>9.1999999999999993</v>
      </c>
      <c r="I1116">
        <v>12.9</v>
      </c>
      <c r="J1116">
        <v>17.399999999999999</v>
      </c>
      <c r="K1116">
        <v>0.4</v>
      </c>
      <c r="L1116">
        <v>17.3</v>
      </c>
      <c r="M1116">
        <v>1.1000000000000001</v>
      </c>
      <c r="N1116">
        <v>30.3</v>
      </c>
      <c r="O1116">
        <v>0</v>
      </c>
      <c r="P1116">
        <v>3.7</v>
      </c>
      <c r="Q1116">
        <v>8.6</v>
      </c>
      <c r="R1116">
        <v>11.5</v>
      </c>
      <c r="S1116">
        <v>17.399999999999999</v>
      </c>
      <c r="T1116">
        <v>3.5</v>
      </c>
      <c r="U1116">
        <v>17.5</v>
      </c>
      <c r="V1116">
        <v>3.7</v>
      </c>
      <c r="W1116">
        <v>28</v>
      </c>
      <c r="X1116">
        <v>0</v>
      </c>
      <c r="Y1116">
        <v>0</v>
      </c>
      <c r="Z1116">
        <v>2</v>
      </c>
      <c r="AA1116">
        <v>6</v>
      </c>
      <c r="AB1116">
        <v>19</v>
      </c>
      <c r="AC1116">
        <v>0</v>
      </c>
      <c r="AD1116">
        <v>19</v>
      </c>
      <c r="AE1116">
        <v>0</v>
      </c>
      <c r="AY1116" s="59"/>
    </row>
    <row r="1117" spans="1:51">
      <c r="A1117" s="19">
        <v>43674</v>
      </c>
      <c r="B1117" t="s">
        <v>28</v>
      </c>
      <c r="C1117" s="19">
        <v>43893</v>
      </c>
      <c r="D1117">
        <v>110</v>
      </c>
      <c r="E1117">
        <v>35.6</v>
      </c>
      <c r="F1117">
        <v>0</v>
      </c>
      <c r="G1117">
        <v>0.9</v>
      </c>
      <c r="H1117">
        <v>6.5</v>
      </c>
      <c r="I1117">
        <v>1.7</v>
      </c>
      <c r="J1117">
        <v>18.899999999999999</v>
      </c>
      <c r="K1117">
        <v>2.2999999999999998</v>
      </c>
      <c r="L1117">
        <v>15.8</v>
      </c>
      <c r="M1117">
        <v>1</v>
      </c>
      <c r="N1117">
        <v>47.5</v>
      </c>
      <c r="O1117">
        <v>0</v>
      </c>
      <c r="P1117">
        <v>3.4</v>
      </c>
      <c r="Q1117">
        <v>5.2</v>
      </c>
      <c r="R1117">
        <v>3.6</v>
      </c>
      <c r="S1117">
        <v>16.5</v>
      </c>
      <c r="T1117">
        <v>3.5</v>
      </c>
      <c r="U1117">
        <v>13.5</v>
      </c>
      <c r="V1117">
        <v>3.1</v>
      </c>
      <c r="W1117">
        <v>55</v>
      </c>
      <c r="X1117">
        <v>0</v>
      </c>
      <c r="Y1117">
        <v>0</v>
      </c>
      <c r="Z1117">
        <v>1</v>
      </c>
      <c r="AA1117">
        <v>0</v>
      </c>
      <c r="AB1117">
        <v>29</v>
      </c>
      <c r="AC1117">
        <v>0</v>
      </c>
      <c r="AD1117">
        <v>24</v>
      </c>
      <c r="AE1117">
        <v>0</v>
      </c>
      <c r="AY1117" s="59"/>
    </row>
    <row r="1118" spans="1:51">
      <c r="A1118" s="19">
        <v>43674</v>
      </c>
      <c r="B1118" t="s">
        <v>29</v>
      </c>
      <c r="C1118" s="19">
        <v>43893</v>
      </c>
      <c r="D1118">
        <v>37</v>
      </c>
      <c r="E1118">
        <v>41.5</v>
      </c>
      <c r="F1118">
        <v>0</v>
      </c>
      <c r="G1118">
        <v>2.5</v>
      </c>
      <c r="H1118">
        <v>6.9</v>
      </c>
      <c r="I1118">
        <v>1.5</v>
      </c>
      <c r="J1118">
        <v>12</v>
      </c>
      <c r="K1118">
        <v>1.3</v>
      </c>
      <c r="L1118">
        <v>15.5</v>
      </c>
      <c r="M1118">
        <v>0.1</v>
      </c>
      <c r="N1118">
        <v>59.5</v>
      </c>
      <c r="O1118">
        <v>0</v>
      </c>
      <c r="P1118">
        <v>3.3</v>
      </c>
      <c r="Q1118">
        <v>4.9000000000000004</v>
      </c>
      <c r="R1118">
        <v>3.1</v>
      </c>
      <c r="S1118">
        <v>8.6</v>
      </c>
      <c r="T1118">
        <v>3</v>
      </c>
      <c r="U1118">
        <v>11.1</v>
      </c>
      <c r="V1118">
        <v>2.4</v>
      </c>
      <c r="W1118">
        <v>25</v>
      </c>
      <c r="X1118">
        <v>0</v>
      </c>
      <c r="Y1118">
        <v>0</v>
      </c>
      <c r="Z1118">
        <v>0</v>
      </c>
      <c r="AA1118">
        <v>0</v>
      </c>
      <c r="AB1118">
        <v>2</v>
      </c>
      <c r="AC1118">
        <v>0</v>
      </c>
      <c r="AD1118">
        <v>10</v>
      </c>
      <c r="AE1118">
        <v>0</v>
      </c>
      <c r="AY1118" s="59"/>
    </row>
    <row r="1119" spans="1:51">
      <c r="A1119" s="19">
        <v>43674</v>
      </c>
      <c r="B1119" t="s">
        <v>30</v>
      </c>
      <c r="C1119" s="19">
        <v>43893</v>
      </c>
      <c r="D1119">
        <v>64</v>
      </c>
      <c r="E1119">
        <v>40.700000000000003</v>
      </c>
      <c r="F1119">
        <v>0</v>
      </c>
      <c r="G1119">
        <v>2.5</v>
      </c>
      <c r="H1119">
        <v>6.7</v>
      </c>
      <c r="I1119">
        <v>2.7</v>
      </c>
      <c r="J1119">
        <v>14.2</v>
      </c>
      <c r="K1119">
        <v>2.2000000000000002</v>
      </c>
      <c r="L1119">
        <v>13.3</v>
      </c>
      <c r="M1119">
        <v>0.3</v>
      </c>
      <c r="N1119">
        <v>59.6</v>
      </c>
      <c r="O1119">
        <v>0</v>
      </c>
      <c r="P1119">
        <v>3.3</v>
      </c>
      <c r="Q1119">
        <v>4.9000000000000004</v>
      </c>
      <c r="R1119">
        <v>3.6</v>
      </c>
      <c r="S1119">
        <v>10</v>
      </c>
      <c r="T1119">
        <v>2.9</v>
      </c>
      <c r="U1119">
        <v>9.6</v>
      </c>
      <c r="V1119">
        <v>2.6</v>
      </c>
      <c r="W1119">
        <v>50</v>
      </c>
      <c r="X1119">
        <v>0</v>
      </c>
      <c r="Y1119">
        <v>0</v>
      </c>
      <c r="Z1119">
        <v>0</v>
      </c>
      <c r="AA1119">
        <v>0</v>
      </c>
      <c r="AB1119">
        <v>8</v>
      </c>
      <c r="AC1119">
        <v>0</v>
      </c>
      <c r="AD1119">
        <v>6</v>
      </c>
      <c r="AE1119">
        <v>0</v>
      </c>
      <c r="AY1119" s="59"/>
    </row>
    <row r="1120" spans="1:51">
      <c r="A1120" s="19">
        <v>43674</v>
      </c>
      <c r="B1120" t="s">
        <v>31</v>
      </c>
      <c r="C1120" s="19">
        <v>43893</v>
      </c>
      <c r="D1120">
        <v>228</v>
      </c>
      <c r="E1120">
        <v>35.6</v>
      </c>
      <c r="F1120">
        <v>0</v>
      </c>
      <c r="G1120">
        <v>0.9</v>
      </c>
      <c r="H1120">
        <v>5.6</v>
      </c>
      <c r="I1120">
        <v>1.1000000000000001</v>
      </c>
      <c r="J1120">
        <v>19.100000000000001</v>
      </c>
      <c r="K1120">
        <v>0.4</v>
      </c>
      <c r="L1120">
        <v>17.899999999999999</v>
      </c>
      <c r="M1120">
        <v>1.9</v>
      </c>
      <c r="N1120">
        <v>47.6</v>
      </c>
      <c r="O1120">
        <v>0</v>
      </c>
      <c r="P1120">
        <v>3.3</v>
      </c>
      <c r="Q1120">
        <v>5</v>
      </c>
      <c r="R1120">
        <v>3.2</v>
      </c>
      <c r="S1120">
        <v>15.7</v>
      </c>
      <c r="T1120">
        <v>2.8</v>
      </c>
      <c r="U1120">
        <v>15.2</v>
      </c>
      <c r="V1120">
        <v>3.4</v>
      </c>
      <c r="W1120">
        <v>111</v>
      </c>
      <c r="X1120">
        <v>0</v>
      </c>
      <c r="Y1120">
        <v>0</v>
      </c>
      <c r="Z1120">
        <v>1</v>
      </c>
      <c r="AA1120">
        <v>0</v>
      </c>
      <c r="AB1120">
        <v>60</v>
      </c>
      <c r="AC1120">
        <v>0</v>
      </c>
      <c r="AD1120">
        <v>56</v>
      </c>
      <c r="AE1120">
        <v>0</v>
      </c>
      <c r="AY1120" s="59"/>
    </row>
    <row r="1121" spans="1:51">
      <c r="A1121" s="19">
        <v>43674</v>
      </c>
      <c r="B1121" t="s">
        <v>32</v>
      </c>
      <c r="C1121" s="19">
        <v>43893</v>
      </c>
      <c r="D1121">
        <v>29</v>
      </c>
      <c r="E1121">
        <v>34.200000000000003</v>
      </c>
      <c r="F1121">
        <v>0</v>
      </c>
      <c r="G1121">
        <v>0.6</v>
      </c>
      <c r="H1121">
        <v>7.3</v>
      </c>
      <c r="I1121">
        <v>2.2999999999999998</v>
      </c>
      <c r="J1121">
        <v>16.3</v>
      </c>
      <c r="K1121">
        <v>2.5</v>
      </c>
      <c r="L1121">
        <v>17.8</v>
      </c>
      <c r="M1121">
        <v>0.9</v>
      </c>
      <c r="N1121">
        <v>46.1</v>
      </c>
      <c r="O1121">
        <v>0</v>
      </c>
      <c r="P1121">
        <v>3.1</v>
      </c>
      <c r="Q1121">
        <v>6.1</v>
      </c>
      <c r="R1121">
        <v>3.6</v>
      </c>
      <c r="S1121">
        <v>13.8</v>
      </c>
      <c r="T1121">
        <v>3.7</v>
      </c>
      <c r="U1121">
        <v>15.8</v>
      </c>
      <c r="V1121">
        <v>3.2</v>
      </c>
      <c r="W1121">
        <v>15</v>
      </c>
      <c r="X1121">
        <v>0</v>
      </c>
      <c r="Y1121">
        <v>0</v>
      </c>
      <c r="Z1121">
        <v>0</v>
      </c>
      <c r="AA1121">
        <v>0</v>
      </c>
      <c r="AB1121">
        <v>7</v>
      </c>
      <c r="AC1121">
        <v>0</v>
      </c>
      <c r="AD1121">
        <v>8</v>
      </c>
      <c r="AE1121">
        <v>0</v>
      </c>
      <c r="AY1121" s="59"/>
    </row>
    <row r="1122" spans="1:51">
      <c r="A1122" s="19">
        <v>43674</v>
      </c>
      <c r="B1122" t="s">
        <v>33</v>
      </c>
      <c r="C1122" s="19">
        <v>43893</v>
      </c>
      <c r="D1122">
        <v>16</v>
      </c>
      <c r="E1122">
        <v>23.8</v>
      </c>
      <c r="F1122">
        <v>0</v>
      </c>
      <c r="G1122">
        <v>1.2</v>
      </c>
      <c r="H1122">
        <v>8.1</v>
      </c>
      <c r="I1122">
        <v>1.1000000000000001</v>
      </c>
      <c r="J1122">
        <v>30.8</v>
      </c>
      <c r="K1122">
        <v>0.4</v>
      </c>
      <c r="L1122">
        <v>16.399999999999999</v>
      </c>
      <c r="M1122">
        <v>2.8</v>
      </c>
      <c r="N1122">
        <v>24</v>
      </c>
      <c r="O1122">
        <v>0</v>
      </c>
      <c r="P1122">
        <v>3.8</v>
      </c>
      <c r="Q1122">
        <v>6.6</v>
      </c>
      <c r="R1122">
        <v>3.2</v>
      </c>
      <c r="S1122">
        <v>37.799999999999997</v>
      </c>
      <c r="T1122">
        <v>3</v>
      </c>
      <c r="U1122">
        <v>14</v>
      </c>
      <c r="V1122">
        <v>4.0999999999999996</v>
      </c>
      <c r="W1122">
        <v>5</v>
      </c>
      <c r="X1122">
        <v>0</v>
      </c>
      <c r="Y1122">
        <v>0</v>
      </c>
      <c r="Z1122">
        <v>0</v>
      </c>
      <c r="AA1122">
        <v>0</v>
      </c>
      <c r="AB1122">
        <v>7</v>
      </c>
      <c r="AC1122">
        <v>0</v>
      </c>
      <c r="AD1122">
        <v>4</v>
      </c>
      <c r="AE1122">
        <v>0</v>
      </c>
      <c r="AY1122" s="59"/>
    </row>
    <row r="1123" spans="1:51">
      <c r="A1123" s="19">
        <v>43674</v>
      </c>
      <c r="B1123" t="s">
        <v>34</v>
      </c>
      <c r="C1123" s="19">
        <v>43893</v>
      </c>
      <c r="D1123">
        <v>99</v>
      </c>
      <c r="E1123">
        <v>36.4</v>
      </c>
      <c r="F1123">
        <v>0</v>
      </c>
      <c r="G1123">
        <v>2.2000000000000002</v>
      </c>
      <c r="H1123">
        <v>8.4</v>
      </c>
      <c r="I1123">
        <v>1.8</v>
      </c>
      <c r="J1123">
        <v>16.399999999999999</v>
      </c>
      <c r="K1123">
        <v>1.2</v>
      </c>
      <c r="L1123">
        <v>15.6</v>
      </c>
      <c r="M1123">
        <v>1.1000000000000001</v>
      </c>
      <c r="N1123">
        <v>49.8</v>
      </c>
      <c r="O1123">
        <v>0</v>
      </c>
      <c r="P1123">
        <v>3.7</v>
      </c>
      <c r="Q1123">
        <v>6.6</v>
      </c>
      <c r="R1123">
        <v>3.4</v>
      </c>
      <c r="S1123">
        <v>13.2</v>
      </c>
      <c r="T1123">
        <v>3.1</v>
      </c>
      <c r="U1123">
        <v>13.2</v>
      </c>
      <c r="V1123">
        <v>3.1</v>
      </c>
      <c r="W1123">
        <v>52</v>
      </c>
      <c r="X1123">
        <v>0</v>
      </c>
      <c r="Y1123">
        <v>0</v>
      </c>
      <c r="Z1123">
        <v>1</v>
      </c>
      <c r="AA1123">
        <v>0</v>
      </c>
      <c r="AB1123">
        <v>23</v>
      </c>
      <c r="AC1123">
        <v>0</v>
      </c>
      <c r="AD1123">
        <v>22</v>
      </c>
      <c r="AE1123">
        <v>0</v>
      </c>
      <c r="AY1123" s="59"/>
    </row>
    <row r="1124" spans="1:51">
      <c r="A1124" s="19">
        <v>43674</v>
      </c>
      <c r="B1124" t="s">
        <v>35</v>
      </c>
      <c r="C1124" s="19">
        <v>43900</v>
      </c>
      <c r="D1124">
        <v>20</v>
      </c>
      <c r="E1124">
        <v>38.1</v>
      </c>
      <c r="F1124">
        <v>0</v>
      </c>
      <c r="G1124">
        <v>0.8</v>
      </c>
      <c r="H1124">
        <v>8.1</v>
      </c>
      <c r="I1124">
        <v>3.1</v>
      </c>
      <c r="J1124">
        <v>11.5</v>
      </c>
      <c r="K1124">
        <v>3</v>
      </c>
      <c r="L1124">
        <v>17.399999999999999</v>
      </c>
      <c r="M1124">
        <v>0</v>
      </c>
      <c r="N1124">
        <v>53.4</v>
      </c>
      <c r="O1124">
        <v>0</v>
      </c>
      <c r="P1124">
        <v>3.2</v>
      </c>
      <c r="Q1124">
        <v>6.2</v>
      </c>
      <c r="R1124">
        <v>3.5</v>
      </c>
      <c r="S1124">
        <v>8.6999999999999993</v>
      </c>
      <c r="T1124">
        <v>3.8</v>
      </c>
      <c r="U1124">
        <v>14.7</v>
      </c>
      <c r="V1124">
        <v>2.5</v>
      </c>
      <c r="W1124">
        <v>13</v>
      </c>
      <c r="X1124">
        <v>0</v>
      </c>
      <c r="Y1124">
        <v>0</v>
      </c>
      <c r="Z1124">
        <v>0</v>
      </c>
      <c r="AA1124">
        <v>0</v>
      </c>
      <c r="AB1124">
        <v>1</v>
      </c>
      <c r="AC1124">
        <v>0</v>
      </c>
      <c r="AD1124">
        <v>6</v>
      </c>
      <c r="AE1124">
        <v>0</v>
      </c>
      <c r="AY1124" s="59"/>
    </row>
    <row r="1125" spans="1:51">
      <c r="A1125" s="19">
        <v>43674</v>
      </c>
      <c r="B1125" t="s">
        <v>36</v>
      </c>
      <c r="C1125" s="19">
        <v>43900</v>
      </c>
      <c r="D1125">
        <v>125</v>
      </c>
      <c r="E1125">
        <v>37.5</v>
      </c>
      <c r="F1125">
        <v>0</v>
      </c>
      <c r="G1125">
        <v>1</v>
      </c>
      <c r="H1125">
        <v>6.4</v>
      </c>
      <c r="I1125">
        <v>2.7</v>
      </c>
      <c r="J1125">
        <v>19.399999999999999</v>
      </c>
      <c r="K1125">
        <v>0.9</v>
      </c>
      <c r="L1125">
        <v>15.6</v>
      </c>
      <c r="M1125">
        <v>1.1000000000000001</v>
      </c>
      <c r="N1125">
        <v>50</v>
      </c>
      <c r="O1125">
        <v>0</v>
      </c>
      <c r="P1125">
        <v>3.4</v>
      </c>
      <c r="Q1125">
        <v>5.2</v>
      </c>
      <c r="R1125">
        <v>3.6</v>
      </c>
      <c r="S1125">
        <v>16</v>
      </c>
      <c r="T1125">
        <v>3.3</v>
      </c>
      <c r="U1125">
        <v>12.5</v>
      </c>
      <c r="V1125">
        <v>3.2</v>
      </c>
      <c r="W1125">
        <v>64</v>
      </c>
      <c r="X1125">
        <v>0</v>
      </c>
      <c r="Y1125">
        <v>0</v>
      </c>
      <c r="Z1125">
        <v>1</v>
      </c>
      <c r="AA1125">
        <v>0</v>
      </c>
      <c r="AB1125">
        <v>33</v>
      </c>
      <c r="AC1125">
        <v>0</v>
      </c>
      <c r="AD1125">
        <v>27</v>
      </c>
      <c r="AE1125">
        <v>0</v>
      </c>
      <c r="AY1125" s="59"/>
    </row>
    <row r="1126" spans="1:51">
      <c r="A1126" s="19">
        <v>43674</v>
      </c>
      <c r="B1126" t="s">
        <v>37</v>
      </c>
      <c r="C1126" s="19">
        <v>43900</v>
      </c>
      <c r="D1126">
        <v>36</v>
      </c>
      <c r="E1126">
        <v>47.6</v>
      </c>
      <c r="F1126">
        <v>0</v>
      </c>
      <c r="G1126">
        <v>3.3</v>
      </c>
      <c r="H1126">
        <v>3.7</v>
      </c>
      <c r="I1126">
        <v>1.5</v>
      </c>
      <c r="J1126">
        <v>14.1</v>
      </c>
      <c r="K1126">
        <v>1.5</v>
      </c>
      <c r="L1126">
        <v>11.1</v>
      </c>
      <c r="M1126">
        <v>0.4</v>
      </c>
      <c r="N1126">
        <v>70.5</v>
      </c>
      <c r="O1126">
        <v>0</v>
      </c>
      <c r="P1126">
        <v>3.2</v>
      </c>
      <c r="Q1126">
        <v>2.7</v>
      </c>
      <c r="R1126">
        <v>2.7</v>
      </c>
      <c r="S1126">
        <v>8</v>
      </c>
      <c r="T1126">
        <v>2.2999999999999998</v>
      </c>
      <c r="U1126">
        <v>5.9</v>
      </c>
      <c r="V1126">
        <v>2</v>
      </c>
      <c r="W1126">
        <v>30</v>
      </c>
      <c r="X1126">
        <v>0</v>
      </c>
      <c r="Y1126">
        <v>0</v>
      </c>
      <c r="Z1126">
        <v>0</v>
      </c>
      <c r="AA1126">
        <v>0</v>
      </c>
      <c r="AB1126">
        <v>4</v>
      </c>
      <c r="AC1126">
        <v>0</v>
      </c>
      <c r="AD1126">
        <v>2</v>
      </c>
      <c r="AE1126">
        <v>0</v>
      </c>
      <c r="AY1126" s="59"/>
    </row>
    <row r="1127" spans="1:51">
      <c r="A1127" s="19">
        <v>43674</v>
      </c>
      <c r="B1127" t="s">
        <v>38</v>
      </c>
      <c r="C1127" s="19">
        <v>43900</v>
      </c>
      <c r="D1127">
        <v>68</v>
      </c>
      <c r="E1127">
        <v>41.9</v>
      </c>
      <c r="F1127">
        <v>0</v>
      </c>
      <c r="G1127">
        <v>2.5</v>
      </c>
      <c r="H1127">
        <v>5.5</v>
      </c>
      <c r="I1127">
        <v>3</v>
      </c>
      <c r="J1127">
        <v>15.3</v>
      </c>
      <c r="K1127">
        <v>1.9</v>
      </c>
      <c r="L1127">
        <v>12.7</v>
      </c>
      <c r="M1127">
        <v>0.3</v>
      </c>
      <c r="N1127">
        <v>59.7</v>
      </c>
      <c r="O1127">
        <v>0</v>
      </c>
      <c r="P1127">
        <v>3.4</v>
      </c>
      <c r="Q1127">
        <v>4.5999999999999996</v>
      </c>
      <c r="R1127">
        <v>3.7</v>
      </c>
      <c r="S1127">
        <v>11</v>
      </c>
      <c r="T1127">
        <v>3.2</v>
      </c>
      <c r="U1127">
        <v>8.6999999999999993</v>
      </c>
      <c r="V1127">
        <v>2.2999999999999998</v>
      </c>
      <c r="W1127">
        <v>46</v>
      </c>
      <c r="X1127">
        <v>0</v>
      </c>
      <c r="Y1127">
        <v>0</v>
      </c>
      <c r="Z1127">
        <v>0</v>
      </c>
      <c r="AA1127">
        <v>0</v>
      </c>
      <c r="AB1127">
        <v>17</v>
      </c>
      <c r="AC1127">
        <v>0</v>
      </c>
      <c r="AD1127">
        <v>5</v>
      </c>
      <c r="AE1127">
        <v>0</v>
      </c>
      <c r="AY1127" s="59"/>
    </row>
    <row r="1128" spans="1:51">
      <c r="A1128" s="19">
        <v>43674</v>
      </c>
      <c r="B1128" t="s">
        <v>39</v>
      </c>
      <c r="C1128" s="19">
        <v>43900</v>
      </c>
      <c r="D1128">
        <v>14</v>
      </c>
      <c r="E1128">
        <v>34.9</v>
      </c>
      <c r="F1128">
        <v>0</v>
      </c>
      <c r="G1128">
        <v>1</v>
      </c>
      <c r="H1128">
        <v>8.4</v>
      </c>
      <c r="I1128">
        <v>3.2</v>
      </c>
      <c r="J1128">
        <v>14.5</v>
      </c>
      <c r="K1128">
        <v>2.7</v>
      </c>
      <c r="L1128">
        <v>16.899999999999999</v>
      </c>
      <c r="M1128">
        <v>0.5</v>
      </c>
      <c r="N1128">
        <v>46.7</v>
      </c>
      <c r="O1128">
        <v>0</v>
      </c>
      <c r="P1128">
        <v>3.7</v>
      </c>
      <c r="Q1128">
        <v>6.7</v>
      </c>
      <c r="R1128">
        <v>4.0999999999999996</v>
      </c>
      <c r="S1128">
        <v>12.1</v>
      </c>
      <c r="T1128">
        <v>4.5</v>
      </c>
      <c r="U1128">
        <v>14.7</v>
      </c>
      <c r="V1128">
        <v>3.3</v>
      </c>
      <c r="W1128">
        <v>8</v>
      </c>
      <c r="X1128">
        <v>0</v>
      </c>
      <c r="Y1128">
        <v>0</v>
      </c>
      <c r="Z1128">
        <v>0</v>
      </c>
      <c r="AA1128">
        <v>0</v>
      </c>
      <c r="AB1128">
        <v>2</v>
      </c>
      <c r="AC1128">
        <v>0</v>
      </c>
      <c r="AD1128">
        <v>4</v>
      </c>
      <c r="AE1128">
        <v>0</v>
      </c>
      <c r="AY1128" s="59"/>
    </row>
    <row r="1129" spans="1:51">
      <c r="A1129" s="19">
        <v>43674</v>
      </c>
      <c r="B1129" t="s">
        <v>40</v>
      </c>
      <c r="C1129" s="19">
        <v>43900</v>
      </c>
      <c r="D1129">
        <v>89</v>
      </c>
      <c r="E1129">
        <v>30.8</v>
      </c>
      <c r="F1129">
        <v>0</v>
      </c>
      <c r="G1129">
        <v>0.9</v>
      </c>
      <c r="H1129">
        <v>6.4</v>
      </c>
      <c r="I1129">
        <v>0.3</v>
      </c>
      <c r="J1129">
        <v>23.8</v>
      </c>
      <c r="K1129">
        <v>0</v>
      </c>
      <c r="L1129">
        <v>16.100000000000001</v>
      </c>
      <c r="M1129">
        <v>6.3</v>
      </c>
      <c r="N1129">
        <v>37.5</v>
      </c>
      <c r="O1129">
        <v>0</v>
      </c>
      <c r="P1129">
        <v>3.8</v>
      </c>
      <c r="Q1129">
        <v>5.5</v>
      </c>
      <c r="R1129">
        <v>3.2</v>
      </c>
      <c r="S1129">
        <v>24</v>
      </c>
      <c r="T1129">
        <v>3.1</v>
      </c>
      <c r="U1129">
        <v>13.8</v>
      </c>
      <c r="V1129">
        <v>5.5</v>
      </c>
      <c r="W1129">
        <v>39</v>
      </c>
      <c r="X1129">
        <v>0</v>
      </c>
      <c r="Y1129">
        <v>0</v>
      </c>
      <c r="Z1129">
        <v>0</v>
      </c>
      <c r="AA1129">
        <v>0</v>
      </c>
      <c r="AB1129">
        <v>30</v>
      </c>
      <c r="AC1129">
        <v>0</v>
      </c>
      <c r="AD1129">
        <v>20</v>
      </c>
      <c r="AE1129">
        <v>0</v>
      </c>
      <c r="AY1129" s="59"/>
    </row>
    <row r="1130" spans="1:51">
      <c r="A1130" s="19">
        <v>43674</v>
      </c>
      <c r="B1130" t="s">
        <v>41</v>
      </c>
      <c r="C1130" s="19">
        <v>43904</v>
      </c>
      <c r="D1130">
        <v>6</v>
      </c>
      <c r="E1130">
        <v>36.1</v>
      </c>
      <c r="F1130">
        <v>0</v>
      </c>
      <c r="G1130">
        <v>1.8</v>
      </c>
      <c r="H1130">
        <v>6.2</v>
      </c>
      <c r="I1130">
        <v>1.6</v>
      </c>
      <c r="J1130">
        <v>19.399999999999999</v>
      </c>
      <c r="K1130">
        <v>0.7</v>
      </c>
      <c r="L1130">
        <v>15.9</v>
      </c>
      <c r="M1130">
        <v>1.8</v>
      </c>
      <c r="N1130">
        <v>47.3</v>
      </c>
      <c r="O1130">
        <v>0</v>
      </c>
      <c r="P1130">
        <v>3.8</v>
      </c>
      <c r="Q1130">
        <v>5.6</v>
      </c>
      <c r="R1130">
        <v>3.5</v>
      </c>
      <c r="S1130">
        <v>16.899999999999999</v>
      </c>
      <c r="T1130">
        <v>3.2</v>
      </c>
      <c r="U1130">
        <v>12.7</v>
      </c>
      <c r="V1130">
        <v>3.2</v>
      </c>
      <c r="W1130">
        <v>3</v>
      </c>
      <c r="X1130">
        <v>0</v>
      </c>
      <c r="Y1130">
        <v>0</v>
      </c>
      <c r="Z1130">
        <v>0</v>
      </c>
      <c r="AA1130">
        <v>0</v>
      </c>
      <c r="AB1130">
        <v>2</v>
      </c>
      <c r="AC1130">
        <v>0</v>
      </c>
      <c r="AD1130">
        <v>1</v>
      </c>
      <c r="AE1130">
        <v>0</v>
      </c>
      <c r="AY1130" s="59"/>
    </row>
    <row r="1131" spans="1:51">
      <c r="A1131" s="19">
        <v>43674</v>
      </c>
      <c r="B1131" t="s">
        <v>43</v>
      </c>
      <c r="C1131" s="19">
        <v>43907</v>
      </c>
      <c r="D1131">
        <v>67</v>
      </c>
      <c r="E1131">
        <v>37.5</v>
      </c>
      <c r="F1131">
        <v>0</v>
      </c>
      <c r="G1131">
        <v>0.9</v>
      </c>
      <c r="H1131">
        <v>7.7</v>
      </c>
      <c r="I1131">
        <v>1.9</v>
      </c>
      <c r="J1131">
        <v>17.899999999999999</v>
      </c>
      <c r="K1131">
        <v>1.1000000000000001</v>
      </c>
      <c r="L1131">
        <v>16.3</v>
      </c>
      <c r="M1131">
        <v>1.2</v>
      </c>
      <c r="N1131">
        <v>49.8</v>
      </c>
      <c r="O1131">
        <v>0</v>
      </c>
      <c r="P1131">
        <v>3.3</v>
      </c>
      <c r="Q1131">
        <v>6.7</v>
      </c>
      <c r="R1131">
        <v>3.6</v>
      </c>
      <c r="S1131">
        <v>14</v>
      </c>
      <c r="T1131">
        <v>3.2</v>
      </c>
      <c r="U1131">
        <v>13.2</v>
      </c>
      <c r="V1131">
        <v>3</v>
      </c>
      <c r="W1131">
        <v>35</v>
      </c>
      <c r="X1131">
        <v>0</v>
      </c>
      <c r="Y1131">
        <v>0</v>
      </c>
      <c r="Z1131">
        <v>1</v>
      </c>
      <c r="AA1131">
        <v>0</v>
      </c>
      <c r="AB1131">
        <v>16</v>
      </c>
      <c r="AC1131">
        <v>0</v>
      </c>
      <c r="AD1131">
        <v>15</v>
      </c>
      <c r="AE1131">
        <v>0</v>
      </c>
      <c r="AY1131" s="59"/>
    </row>
    <row r="1132" spans="1:51">
      <c r="A1132" s="19">
        <v>43674</v>
      </c>
      <c r="B1132" t="s">
        <v>44</v>
      </c>
      <c r="C1132" s="19">
        <v>43907</v>
      </c>
      <c r="D1132">
        <v>219</v>
      </c>
      <c r="E1132">
        <v>34.6</v>
      </c>
      <c r="F1132">
        <v>0</v>
      </c>
      <c r="G1132">
        <v>0.6</v>
      </c>
      <c r="H1132">
        <v>5</v>
      </c>
      <c r="I1132">
        <v>0.4</v>
      </c>
      <c r="J1132">
        <v>20.399999999999999</v>
      </c>
      <c r="K1132">
        <v>1.2</v>
      </c>
      <c r="L1132">
        <v>15.7</v>
      </c>
      <c r="M1132">
        <v>4.5999999999999996</v>
      </c>
      <c r="N1132">
        <v>44.6</v>
      </c>
      <c r="O1132">
        <v>0</v>
      </c>
      <c r="P1132">
        <v>3.6</v>
      </c>
      <c r="Q1132">
        <v>5.0999999999999996</v>
      </c>
      <c r="R1132">
        <v>3.4</v>
      </c>
      <c r="S1132">
        <v>17.8</v>
      </c>
      <c r="T1132">
        <v>3.6</v>
      </c>
      <c r="U1132">
        <v>13.5</v>
      </c>
      <c r="V1132">
        <v>4.5999999999999996</v>
      </c>
      <c r="W1132">
        <v>107</v>
      </c>
      <c r="X1132">
        <v>0</v>
      </c>
      <c r="Y1132">
        <v>0</v>
      </c>
      <c r="Z1132">
        <v>0</v>
      </c>
      <c r="AA1132">
        <v>0</v>
      </c>
      <c r="AB1132">
        <v>63</v>
      </c>
      <c r="AC1132">
        <v>0</v>
      </c>
      <c r="AD1132">
        <v>49</v>
      </c>
      <c r="AE1132">
        <v>0</v>
      </c>
      <c r="AY1132" s="59"/>
    </row>
    <row r="1133" spans="1:51">
      <c r="A1133" s="19">
        <v>43674</v>
      </c>
      <c r="B1133" t="s">
        <v>45</v>
      </c>
      <c r="C1133" s="19">
        <v>43907</v>
      </c>
      <c r="D1133">
        <v>155</v>
      </c>
      <c r="E1133">
        <v>41.7</v>
      </c>
      <c r="F1133">
        <v>0</v>
      </c>
      <c r="G1133">
        <v>1.3</v>
      </c>
      <c r="H1133">
        <v>7</v>
      </c>
      <c r="I1133">
        <v>1.1000000000000001</v>
      </c>
      <c r="J1133">
        <v>15.3</v>
      </c>
      <c r="K1133">
        <v>1.4</v>
      </c>
      <c r="L1133">
        <v>15</v>
      </c>
      <c r="M1133">
        <v>1.4</v>
      </c>
      <c r="N1133">
        <v>57.9</v>
      </c>
      <c r="O1133">
        <v>0</v>
      </c>
      <c r="P1133">
        <v>3.2</v>
      </c>
      <c r="Q1133">
        <v>5.2</v>
      </c>
      <c r="R1133">
        <v>2.9</v>
      </c>
      <c r="S1133">
        <v>10.7</v>
      </c>
      <c r="T1133">
        <v>3.2</v>
      </c>
      <c r="U1133">
        <v>11.2</v>
      </c>
      <c r="V1133">
        <v>2.8</v>
      </c>
      <c r="W1133">
        <v>96</v>
      </c>
      <c r="X1133">
        <v>0</v>
      </c>
      <c r="Y1133">
        <v>0</v>
      </c>
      <c r="Z1133">
        <v>1</v>
      </c>
      <c r="AA1133">
        <v>0</v>
      </c>
      <c r="AB1133">
        <v>35</v>
      </c>
      <c r="AC1133">
        <v>0</v>
      </c>
      <c r="AD1133">
        <v>23</v>
      </c>
      <c r="AE1133">
        <v>0</v>
      </c>
      <c r="AY1133" s="59"/>
    </row>
    <row r="1134" spans="1:51">
      <c r="A1134" s="19">
        <v>43674</v>
      </c>
      <c r="B1134" t="s">
        <v>42</v>
      </c>
      <c r="C1134" s="19">
        <v>43907</v>
      </c>
      <c r="D1134">
        <v>136</v>
      </c>
      <c r="E1134">
        <v>34.1</v>
      </c>
      <c r="F1134">
        <v>0</v>
      </c>
      <c r="G1134">
        <v>0.5</v>
      </c>
      <c r="H1134">
        <v>8.6999999999999993</v>
      </c>
      <c r="I1134">
        <v>3.5</v>
      </c>
      <c r="J1134">
        <v>21</v>
      </c>
      <c r="K1134">
        <v>0.4</v>
      </c>
      <c r="L1134">
        <v>14.6</v>
      </c>
      <c r="M1134">
        <v>1.8</v>
      </c>
      <c r="N1134">
        <v>43.9</v>
      </c>
      <c r="O1134">
        <v>0</v>
      </c>
      <c r="P1134">
        <v>3.6</v>
      </c>
      <c r="Q1134">
        <v>7</v>
      </c>
      <c r="R1134">
        <v>4.5</v>
      </c>
      <c r="S1134">
        <v>19.3</v>
      </c>
      <c r="T1134">
        <v>2.9</v>
      </c>
      <c r="U1134">
        <v>12</v>
      </c>
      <c r="V1134">
        <v>3.6</v>
      </c>
      <c r="W1134">
        <v>72</v>
      </c>
      <c r="X1134">
        <v>0</v>
      </c>
      <c r="Y1134">
        <v>0</v>
      </c>
      <c r="Z1134">
        <v>2</v>
      </c>
      <c r="AA1134">
        <v>0</v>
      </c>
      <c r="AB1134">
        <v>44</v>
      </c>
      <c r="AC1134">
        <v>0</v>
      </c>
      <c r="AD1134">
        <v>18</v>
      </c>
      <c r="AE1134">
        <v>0</v>
      </c>
      <c r="AY1134" s="59"/>
    </row>
    <row r="1135" spans="1:51">
      <c r="A1135" s="19">
        <v>43674</v>
      </c>
      <c r="B1135" t="s">
        <v>46</v>
      </c>
      <c r="C1135" s="19">
        <v>43914</v>
      </c>
      <c r="D1135">
        <v>105</v>
      </c>
      <c r="E1135">
        <v>40.1</v>
      </c>
      <c r="F1135">
        <v>0</v>
      </c>
      <c r="G1135">
        <v>2.7</v>
      </c>
      <c r="H1135">
        <v>4.8</v>
      </c>
      <c r="I1135">
        <v>2.6</v>
      </c>
      <c r="J1135">
        <v>15.8</v>
      </c>
      <c r="K1135">
        <v>1.6</v>
      </c>
      <c r="L1135">
        <v>14.5</v>
      </c>
      <c r="M1135">
        <v>1.3</v>
      </c>
      <c r="N1135">
        <v>54.7</v>
      </c>
      <c r="O1135">
        <v>0</v>
      </c>
      <c r="P1135">
        <v>4.2</v>
      </c>
      <c r="Q1135">
        <v>4.4000000000000004</v>
      </c>
      <c r="R1135">
        <v>4</v>
      </c>
      <c r="S1135">
        <v>11.8</v>
      </c>
      <c r="T1135">
        <v>3.2</v>
      </c>
      <c r="U1135">
        <v>10.9</v>
      </c>
      <c r="V1135">
        <v>3.1</v>
      </c>
      <c r="W1135">
        <v>65</v>
      </c>
      <c r="X1135">
        <v>0</v>
      </c>
      <c r="Y1135">
        <v>0</v>
      </c>
      <c r="Z1135">
        <v>0</v>
      </c>
      <c r="AA1135">
        <v>0</v>
      </c>
      <c r="AB1135">
        <v>26</v>
      </c>
      <c r="AC1135">
        <v>0</v>
      </c>
      <c r="AD1135">
        <v>14</v>
      </c>
      <c r="AE1135">
        <v>0</v>
      </c>
      <c r="AY1135" s="59"/>
    </row>
    <row r="1136" spans="1:51">
      <c r="A1136" s="19">
        <v>43674</v>
      </c>
      <c r="B1136" t="s">
        <v>47</v>
      </c>
      <c r="C1136" s="19">
        <v>43919</v>
      </c>
      <c r="D1136">
        <v>51</v>
      </c>
      <c r="E1136">
        <v>36.1</v>
      </c>
      <c r="F1136">
        <v>0</v>
      </c>
      <c r="G1136">
        <v>1.8</v>
      </c>
      <c r="H1136">
        <v>6.2</v>
      </c>
      <c r="I1136">
        <v>1.6</v>
      </c>
      <c r="J1136">
        <v>19.399999999999999</v>
      </c>
      <c r="K1136">
        <v>0.7</v>
      </c>
      <c r="L1136">
        <v>15.9</v>
      </c>
      <c r="M1136">
        <v>1.8</v>
      </c>
      <c r="N1136">
        <v>46.4</v>
      </c>
      <c r="O1136">
        <v>0</v>
      </c>
      <c r="P1136">
        <v>4</v>
      </c>
      <c r="Q1136">
        <v>5.7</v>
      </c>
      <c r="R1136">
        <v>3.7</v>
      </c>
      <c r="S1136">
        <v>16.7</v>
      </c>
      <c r="T1136">
        <v>3.1</v>
      </c>
      <c r="U1136">
        <v>13.1</v>
      </c>
      <c r="V1136">
        <v>3.4</v>
      </c>
      <c r="W1136">
        <v>26</v>
      </c>
      <c r="X1136">
        <v>0</v>
      </c>
      <c r="Y1136">
        <v>0</v>
      </c>
      <c r="Z1136">
        <v>0</v>
      </c>
      <c r="AA1136">
        <v>0</v>
      </c>
      <c r="AB1136">
        <v>14</v>
      </c>
      <c r="AC1136">
        <v>0</v>
      </c>
      <c r="AD1136">
        <v>11</v>
      </c>
      <c r="AE1136">
        <v>0</v>
      </c>
      <c r="AY1136" s="59"/>
    </row>
    <row r="1137" spans="1:51">
      <c r="A1137" s="19">
        <v>43674</v>
      </c>
      <c r="B1137" t="s">
        <v>48</v>
      </c>
      <c r="C1137" s="19">
        <v>43925</v>
      </c>
      <c r="D1137">
        <v>15</v>
      </c>
      <c r="E1137">
        <v>35.299999999999997</v>
      </c>
      <c r="F1137">
        <v>0</v>
      </c>
      <c r="G1137">
        <v>0.5</v>
      </c>
      <c r="H1137">
        <v>7.9</v>
      </c>
      <c r="I1137">
        <v>1.2</v>
      </c>
      <c r="J1137">
        <v>14.6</v>
      </c>
      <c r="K1137">
        <v>3.2</v>
      </c>
      <c r="L1137">
        <v>17.600000000000001</v>
      </c>
      <c r="M1137">
        <v>0.6</v>
      </c>
      <c r="N1137">
        <v>45.3</v>
      </c>
      <c r="O1137">
        <v>0</v>
      </c>
      <c r="P1137">
        <v>3.6</v>
      </c>
      <c r="Q1137">
        <v>7</v>
      </c>
      <c r="R1137">
        <v>3.7</v>
      </c>
      <c r="S1137">
        <v>12.4</v>
      </c>
      <c r="T1137">
        <v>4.4000000000000004</v>
      </c>
      <c r="U1137">
        <v>15.4</v>
      </c>
      <c r="V1137">
        <v>3.4</v>
      </c>
      <c r="W1137">
        <v>9</v>
      </c>
      <c r="X1137">
        <v>0</v>
      </c>
      <c r="Y1137">
        <v>0</v>
      </c>
      <c r="Z1137">
        <v>0</v>
      </c>
      <c r="AA1137">
        <v>0</v>
      </c>
      <c r="AB1137">
        <v>2</v>
      </c>
      <c r="AC1137">
        <v>0</v>
      </c>
      <c r="AD1137">
        <v>4</v>
      </c>
      <c r="AE1137">
        <v>0</v>
      </c>
      <c r="AY1137" s="59"/>
    </row>
    <row r="1138" spans="1:51">
      <c r="A1138" s="19">
        <v>43674</v>
      </c>
      <c r="B1138" t="s">
        <v>49</v>
      </c>
      <c r="C1138" s="19">
        <v>43925</v>
      </c>
      <c r="D1138">
        <v>24</v>
      </c>
      <c r="E1138">
        <v>29.7</v>
      </c>
      <c r="F1138">
        <v>0</v>
      </c>
      <c r="G1138">
        <v>0.5</v>
      </c>
      <c r="H1138">
        <v>6.8</v>
      </c>
      <c r="I1138">
        <v>0.3</v>
      </c>
      <c r="J1138">
        <v>23.1</v>
      </c>
      <c r="K1138">
        <v>0.2</v>
      </c>
      <c r="L1138">
        <v>18.3</v>
      </c>
      <c r="M1138">
        <v>5.7</v>
      </c>
      <c r="N1138">
        <v>33.6</v>
      </c>
      <c r="O1138">
        <v>0</v>
      </c>
      <c r="P1138">
        <v>3.7</v>
      </c>
      <c r="Q1138">
        <v>6.5</v>
      </c>
      <c r="R1138">
        <v>3.7</v>
      </c>
      <c r="S1138">
        <v>22.5</v>
      </c>
      <c r="T1138">
        <v>3.4</v>
      </c>
      <c r="U1138">
        <v>17</v>
      </c>
      <c r="V1138">
        <v>5.8</v>
      </c>
      <c r="W1138">
        <v>10</v>
      </c>
      <c r="X1138">
        <v>0</v>
      </c>
      <c r="Y1138">
        <v>0</v>
      </c>
      <c r="Z1138">
        <v>0</v>
      </c>
      <c r="AA1138">
        <v>0</v>
      </c>
      <c r="AB1138">
        <v>8</v>
      </c>
      <c r="AC1138">
        <v>0</v>
      </c>
      <c r="AD1138">
        <v>6</v>
      </c>
      <c r="AE1138">
        <v>0</v>
      </c>
      <c r="AY1138" s="59"/>
    </row>
    <row r="1139" spans="1:51">
      <c r="A1139" s="19">
        <v>43674</v>
      </c>
      <c r="B1139" t="s">
        <v>50</v>
      </c>
      <c r="C1139" s="19">
        <v>43925</v>
      </c>
      <c r="D1139">
        <v>54</v>
      </c>
      <c r="E1139">
        <v>42.6</v>
      </c>
      <c r="F1139">
        <v>0</v>
      </c>
      <c r="G1139">
        <v>3.4</v>
      </c>
      <c r="H1139">
        <v>4.9000000000000004</v>
      </c>
      <c r="I1139">
        <v>2.6</v>
      </c>
      <c r="J1139">
        <v>15</v>
      </c>
      <c r="K1139">
        <v>2</v>
      </c>
      <c r="L1139">
        <v>11.7</v>
      </c>
      <c r="M1139">
        <v>0.2</v>
      </c>
      <c r="N1139">
        <v>58.3</v>
      </c>
      <c r="O1139">
        <v>0</v>
      </c>
      <c r="P1139">
        <v>4.0999999999999996</v>
      </c>
      <c r="Q1139">
        <v>4.5</v>
      </c>
      <c r="R1139">
        <v>3.7</v>
      </c>
      <c r="S1139">
        <v>10.6</v>
      </c>
      <c r="T1139">
        <v>3.3</v>
      </c>
      <c r="U1139">
        <v>8.8000000000000007</v>
      </c>
      <c r="V1139">
        <v>2.8</v>
      </c>
      <c r="W1139">
        <v>43</v>
      </c>
      <c r="X1139">
        <v>0</v>
      </c>
      <c r="Y1139">
        <v>0</v>
      </c>
      <c r="Z1139">
        <v>0</v>
      </c>
      <c r="AA1139">
        <v>0</v>
      </c>
      <c r="AB1139">
        <v>8</v>
      </c>
      <c r="AC1139">
        <v>0</v>
      </c>
      <c r="AD1139">
        <v>3</v>
      </c>
      <c r="AE1139">
        <v>0</v>
      </c>
      <c r="AY1139" s="59"/>
    </row>
    <row r="1140" spans="1:51">
      <c r="A1140" s="19">
        <v>43674</v>
      </c>
      <c r="B1140" t="s">
        <v>51</v>
      </c>
      <c r="C1140" s="19">
        <v>43925</v>
      </c>
      <c r="D1140">
        <v>14</v>
      </c>
      <c r="E1140">
        <v>31.3</v>
      </c>
      <c r="F1140">
        <v>0</v>
      </c>
      <c r="G1140">
        <v>0.8</v>
      </c>
      <c r="H1140">
        <v>8.5</v>
      </c>
      <c r="I1140">
        <v>2.2999999999999998</v>
      </c>
      <c r="J1140">
        <v>15.8</v>
      </c>
      <c r="K1140">
        <v>3.1</v>
      </c>
      <c r="L1140">
        <v>18.399999999999999</v>
      </c>
      <c r="M1140">
        <v>0.8</v>
      </c>
      <c r="N1140">
        <v>38.1</v>
      </c>
      <c r="O1140">
        <v>0</v>
      </c>
      <c r="P1140">
        <v>4.0999999999999996</v>
      </c>
      <c r="Q1140">
        <v>7.9</v>
      </c>
      <c r="R1140">
        <v>4.5999999999999996</v>
      </c>
      <c r="S1140">
        <v>13.6</v>
      </c>
      <c r="T1140">
        <v>4.8</v>
      </c>
      <c r="U1140">
        <v>17.399999999999999</v>
      </c>
      <c r="V1140">
        <v>4</v>
      </c>
      <c r="W1140">
        <v>7</v>
      </c>
      <c r="X1140">
        <v>0</v>
      </c>
      <c r="Y1140">
        <v>0</v>
      </c>
      <c r="Z1140">
        <v>0</v>
      </c>
      <c r="AA1140">
        <v>0</v>
      </c>
      <c r="AB1140">
        <v>3</v>
      </c>
      <c r="AC1140">
        <v>0</v>
      </c>
      <c r="AD1140">
        <v>4</v>
      </c>
      <c r="AE1140">
        <v>0</v>
      </c>
      <c r="AY1140" s="59"/>
    </row>
    <row r="1141" spans="1:51">
      <c r="A1141" s="19">
        <v>43674</v>
      </c>
      <c r="B1141" t="s">
        <v>52</v>
      </c>
      <c r="C1141" s="19">
        <v>43928</v>
      </c>
      <c r="D1141">
        <v>84</v>
      </c>
      <c r="E1141">
        <v>26.5</v>
      </c>
      <c r="F1141">
        <v>0</v>
      </c>
      <c r="G1141">
        <v>1.3</v>
      </c>
      <c r="H1141">
        <v>9.8000000000000007</v>
      </c>
      <c r="I1141">
        <v>2.6</v>
      </c>
      <c r="J1141">
        <v>24</v>
      </c>
      <c r="K1141">
        <v>0.5</v>
      </c>
      <c r="L1141">
        <v>18.8</v>
      </c>
      <c r="M1141">
        <v>1.2</v>
      </c>
      <c r="N1141">
        <v>28.5</v>
      </c>
      <c r="O1141">
        <v>0</v>
      </c>
      <c r="P1141">
        <v>4.3</v>
      </c>
      <c r="Q1141">
        <v>8.6999999999999993</v>
      </c>
      <c r="R1141">
        <v>4.5</v>
      </c>
      <c r="S1141">
        <v>24.9</v>
      </c>
      <c r="T1141">
        <v>3.4</v>
      </c>
      <c r="U1141">
        <v>18</v>
      </c>
      <c r="V1141">
        <v>3.8</v>
      </c>
      <c r="W1141">
        <v>31</v>
      </c>
      <c r="X1141">
        <v>0</v>
      </c>
      <c r="Y1141">
        <v>0</v>
      </c>
      <c r="Z1141">
        <v>2</v>
      </c>
      <c r="AA1141">
        <v>0</v>
      </c>
      <c r="AB1141">
        <v>28</v>
      </c>
      <c r="AC1141">
        <v>0</v>
      </c>
      <c r="AD1141">
        <v>22</v>
      </c>
      <c r="AE1141">
        <v>0</v>
      </c>
      <c r="AY1141" s="59"/>
    </row>
    <row r="1142" spans="1:51">
      <c r="A1142" s="19">
        <v>43674</v>
      </c>
      <c r="B1142" t="s">
        <v>53</v>
      </c>
      <c r="C1142" s="19">
        <v>43949</v>
      </c>
      <c r="D1142">
        <v>60</v>
      </c>
      <c r="E1142">
        <v>29.5</v>
      </c>
      <c r="F1142">
        <v>0</v>
      </c>
      <c r="G1142">
        <v>3</v>
      </c>
      <c r="H1142">
        <v>10.3</v>
      </c>
      <c r="I1142">
        <v>0.2</v>
      </c>
      <c r="J1142">
        <v>21</v>
      </c>
      <c r="K1142">
        <v>0.6</v>
      </c>
      <c r="L1142">
        <v>18.7</v>
      </c>
      <c r="M1142">
        <v>1.5</v>
      </c>
      <c r="N1142">
        <v>33</v>
      </c>
      <c r="O1142">
        <v>0</v>
      </c>
      <c r="P1142">
        <v>5.2</v>
      </c>
      <c r="Q1142">
        <v>9.1</v>
      </c>
      <c r="R1142">
        <v>3.8</v>
      </c>
      <c r="S1142">
        <v>20</v>
      </c>
      <c r="T1142">
        <v>3.5</v>
      </c>
      <c r="U1142">
        <v>17.100000000000001</v>
      </c>
      <c r="V1142">
        <v>4.0999999999999996</v>
      </c>
      <c r="W1142">
        <v>25</v>
      </c>
      <c r="X1142">
        <v>0</v>
      </c>
      <c r="Y1142">
        <v>0</v>
      </c>
      <c r="Z1142">
        <v>2</v>
      </c>
      <c r="AA1142">
        <v>0</v>
      </c>
      <c r="AB1142">
        <v>18</v>
      </c>
      <c r="AC1142">
        <v>0</v>
      </c>
      <c r="AD1142">
        <v>16</v>
      </c>
      <c r="AE1142">
        <v>0</v>
      </c>
      <c r="AY1142" s="59"/>
    </row>
    <row r="1143" spans="1:51">
      <c r="A1143" s="19">
        <v>43674</v>
      </c>
      <c r="B1143" t="s">
        <v>54</v>
      </c>
      <c r="C1143" s="19">
        <v>43949</v>
      </c>
      <c r="D1143">
        <v>21</v>
      </c>
      <c r="E1143">
        <v>35</v>
      </c>
      <c r="F1143">
        <v>0</v>
      </c>
      <c r="G1143">
        <v>3</v>
      </c>
      <c r="H1143">
        <v>9.5</v>
      </c>
      <c r="I1143">
        <v>0.1</v>
      </c>
      <c r="J1143">
        <v>18.600000000000001</v>
      </c>
      <c r="K1143">
        <v>1.6</v>
      </c>
      <c r="L1143">
        <v>15</v>
      </c>
      <c r="M1143">
        <v>1.5</v>
      </c>
      <c r="N1143">
        <v>42.3</v>
      </c>
      <c r="O1143">
        <v>0</v>
      </c>
      <c r="P1143">
        <v>4.5</v>
      </c>
      <c r="Q1143">
        <v>8.1999999999999993</v>
      </c>
      <c r="R1143">
        <v>3.6</v>
      </c>
      <c r="S1143">
        <v>16.5</v>
      </c>
      <c r="T1143">
        <v>3.8</v>
      </c>
      <c r="U1143">
        <v>12.7</v>
      </c>
      <c r="V1143">
        <v>4</v>
      </c>
      <c r="W1143">
        <v>11</v>
      </c>
      <c r="X1143">
        <v>0</v>
      </c>
      <c r="Y1143">
        <v>0</v>
      </c>
      <c r="Z1143">
        <v>1</v>
      </c>
      <c r="AA1143">
        <v>0</v>
      </c>
      <c r="AB1143">
        <v>6</v>
      </c>
      <c r="AC1143">
        <v>0</v>
      </c>
      <c r="AD1143">
        <v>3</v>
      </c>
      <c r="AE1143">
        <v>0</v>
      </c>
      <c r="AY1143" s="59"/>
    </row>
    <row r="1144" spans="1:51">
      <c r="A1144" s="19">
        <v>43674</v>
      </c>
      <c r="B1144" t="s">
        <v>55</v>
      </c>
      <c r="C1144" s="19">
        <v>43949</v>
      </c>
      <c r="D1144">
        <v>96</v>
      </c>
      <c r="E1144">
        <v>29.9</v>
      </c>
      <c r="F1144">
        <v>0</v>
      </c>
      <c r="G1144">
        <v>4.8</v>
      </c>
      <c r="H1144">
        <v>8.9</v>
      </c>
      <c r="I1144">
        <v>0.3</v>
      </c>
      <c r="J1144">
        <v>19</v>
      </c>
      <c r="K1144">
        <v>0.2</v>
      </c>
      <c r="L1144">
        <v>18.5</v>
      </c>
      <c r="M1144">
        <v>3</v>
      </c>
      <c r="N1144">
        <v>34.1</v>
      </c>
      <c r="O1144">
        <v>0</v>
      </c>
      <c r="P1144">
        <v>5.9</v>
      </c>
      <c r="Q1144">
        <v>8.1</v>
      </c>
      <c r="R1144">
        <v>4</v>
      </c>
      <c r="S1144">
        <v>17.8</v>
      </c>
      <c r="T1144">
        <v>3.8</v>
      </c>
      <c r="U1144">
        <v>17.399999999999999</v>
      </c>
      <c r="V1144">
        <v>4.9000000000000004</v>
      </c>
      <c r="W1144">
        <v>42</v>
      </c>
      <c r="X1144">
        <v>0</v>
      </c>
      <c r="Y1144">
        <v>0</v>
      </c>
      <c r="Z1144">
        <v>2</v>
      </c>
      <c r="AA1144">
        <v>0</v>
      </c>
      <c r="AB1144">
        <v>26</v>
      </c>
      <c r="AC1144">
        <v>0</v>
      </c>
      <c r="AD1144">
        <v>26</v>
      </c>
      <c r="AE1144">
        <v>0</v>
      </c>
      <c r="AY1144" s="59"/>
    </row>
    <row r="1145" spans="1:51">
      <c r="A1145" s="19">
        <v>43674</v>
      </c>
      <c r="B1145" t="s">
        <v>56</v>
      </c>
      <c r="C1145" s="19">
        <v>43949</v>
      </c>
      <c r="D1145">
        <v>274</v>
      </c>
      <c r="E1145">
        <v>25.9</v>
      </c>
      <c r="F1145">
        <v>0</v>
      </c>
      <c r="G1145">
        <v>1.4</v>
      </c>
      <c r="H1145">
        <v>8.9</v>
      </c>
      <c r="I1145">
        <v>0.2</v>
      </c>
      <c r="J1145">
        <v>18.5</v>
      </c>
      <c r="K1145">
        <v>0.1</v>
      </c>
      <c r="L1145">
        <v>18</v>
      </c>
      <c r="M1145">
        <v>2.2999999999999998</v>
      </c>
      <c r="N1145">
        <v>28.2</v>
      </c>
      <c r="O1145">
        <v>0</v>
      </c>
      <c r="P1145">
        <v>4.9000000000000004</v>
      </c>
      <c r="Q1145">
        <v>9.1</v>
      </c>
      <c r="R1145">
        <v>4.0999999999999996</v>
      </c>
      <c r="S1145">
        <v>17.899999999999999</v>
      </c>
      <c r="T1145">
        <v>4.2</v>
      </c>
      <c r="U1145">
        <v>17.899999999999999</v>
      </c>
      <c r="V1145">
        <v>4.8</v>
      </c>
      <c r="W1145">
        <v>112</v>
      </c>
      <c r="X1145">
        <v>0</v>
      </c>
      <c r="Y1145">
        <v>0</v>
      </c>
      <c r="Z1145">
        <v>5</v>
      </c>
      <c r="AA1145">
        <v>0</v>
      </c>
      <c r="AB1145">
        <v>80</v>
      </c>
      <c r="AC1145">
        <v>0</v>
      </c>
      <c r="AD1145">
        <v>78</v>
      </c>
      <c r="AE1145">
        <v>0</v>
      </c>
      <c r="AY1145" s="59"/>
    </row>
    <row r="1146" spans="1:51">
      <c r="A1146" s="19">
        <v>43674</v>
      </c>
      <c r="B1146" t="s">
        <v>57</v>
      </c>
      <c r="C1146" s="19">
        <v>43949</v>
      </c>
      <c r="D1146">
        <v>186</v>
      </c>
      <c r="E1146">
        <v>39.299999999999997</v>
      </c>
      <c r="F1146">
        <v>0</v>
      </c>
      <c r="G1146">
        <v>1.9</v>
      </c>
      <c r="H1146">
        <v>8</v>
      </c>
      <c r="I1146">
        <v>1.8</v>
      </c>
      <c r="J1146">
        <v>17.100000000000001</v>
      </c>
      <c r="K1146">
        <v>0.5</v>
      </c>
      <c r="L1146">
        <v>15</v>
      </c>
      <c r="M1146">
        <v>0.8</v>
      </c>
      <c r="N1146">
        <v>49.3</v>
      </c>
      <c r="O1146">
        <v>0</v>
      </c>
      <c r="P1146">
        <v>4.5</v>
      </c>
      <c r="Q1146">
        <v>6.4</v>
      </c>
      <c r="R1146">
        <v>4.0999999999999996</v>
      </c>
      <c r="S1146">
        <v>13.2</v>
      </c>
      <c r="T1146">
        <v>3.5</v>
      </c>
      <c r="U1146">
        <v>12.1</v>
      </c>
      <c r="V1146">
        <v>3.3</v>
      </c>
      <c r="W1146">
        <v>109</v>
      </c>
      <c r="X1146">
        <v>0</v>
      </c>
      <c r="Y1146">
        <v>0</v>
      </c>
      <c r="Z1146">
        <v>2</v>
      </c>
      <c r="AA1146">
        <v>0</v>
      </c>
      <c r="AB1146">
        <v>47</v>
      </c>
      <c r="AC1146">
        <v>0</v>
      </c>
      <c r="AD1146">
        <v>28</v>
      </c>
      <c r="AE1146">
        <v>0</v>
      </c>
      <c r="AY1146" s="59"/>
    </row>
    <row r="1147" spans="1:51">
      <c r="A1147" s="19">
        <v>43674</v>
      </c>
      <c r="B1147" t="s">
        <v>58</v>
      </c>
      <c r="C1147" s="19">
        <v>43949</v>
      </c>
      <c r="D1147">
        <v>26</v>
      </c>
      <c r="E1147">
        <v>30.2</v>
      </c>
      <c r="F1147">
        <v>0</v>
      </c>
      <c r="G1147">
        <v>5.7</v>
      </c>
      <c r="H1147">
        <v>7.4</v>
      </c>
      <c r="I1147">
        <v>0.2</v>
      </c>
      <c r="J1147">
        <v>21.4</v>
      </c>
      <c r="K1147">
        <v>0</v>
      </c>
      <c r="L1147">
        <v>15.9</v>
      </c>
      <c r="M1147">
        <v>3.6</v>
      </c>
      <c r="N1147">
        <v>33.6</v>
      </c>
      <c r="O1147">
        <v>0</v>
      </c>
      <c r="P1147">
        <v>6.8</v>
      </c>
      <c r="Q1147">
        <v>7.3</v>
      </c>
      <c r="R1147">
        <v>4</v>
      </c>
      <c r="S1147">
        <v>20.9</v>
      </c>
      <c r="T1147">
        <v>3.8</v>
      </c>
      <c r="U1147">
        <v>14.3</v>
      </c>
      <c r="V1147">
        <v>5</v>
      </c>
      <c r="W1147">
        <v>12</v>
      </c>
      <c r="X1147">
        <v>0</v>
      </c>
      <c r="Y1147">
        <v>0</v>
      </c>
      <c r="Z1147">
        <v>0</v>
      </c>
      <c r="AA1147">
        <v>0</v>
      </c>
      <c r="AB1147">
        <v>8</v>
      </c>
      <c r="AC1147">
        <v>0</v>
      </c>
      <c r="AD1147">
        <v>6</v>
      </c>
      <c r="AE1147">
        <v>0</v>
      </c>
      <c r="AY1147" s="59"/>
    </row>
    <row r="1148" spans="1:51">
      <c r="A1148" s="19">
        <v>43674</v>
      </c>
      <c r="B1148" t="s">
        <v>59</v>
      </c>
      <c r="C1148" s="19">
        <v>43953</v>
      </c>
      <c r="D1148">
        <v>7</v>
      </c>
      <c r="E1148">
        <v>36.1</v>
      </c>
      <c r="F1148">
        <v>0</v>
      </c>
      <c r="G1148">
        <v>1.8</v>
      </c>
      <c r="H1148">
        <v>6.2</v>
      </c>
      <c r="I1148">
        <v>1.6</v>
      </c>
      <c r="J1148">
        <v>19.399999999999999</v>
      </c>
      <c r="K1148">
        <v>0.7</v>
      </c>
      <c r="L1148">
        <v>15.9</v>
      </c>
      <c r="M1148">
        <v>1.8</v>
      </c>
      <c r="N1148">
        <v>43.2</v>
      </c>
      <c r="O1148">
        <v>0</v>
      </c>
      <c r="P1148">
        <v>4.7</v>
      </c>
      <c r="Q1148">
        <v>5.7</v>
      </c>
      <c r="R1148">
        <v>4.2</v>
      </c>
      <c r="S1148">
        <v>16.7</v>
      </c>
      <c r="T1148">
        <v>3.6</v>
      </c>
      <c r="U1148">
        <v>13.8</v>
      </c>
      <c r="V1148">
        <v>4</v>
      </c>
      <c r="W1148">
        <v>4</v>
      </c>
      <c r="X1148">
        <v>0</v>
      </c>
      <c r="Y1148">
        <v>0</v>
      </c>
      <c r="Z1148">
        <v>0</v>
      </c>
      <c r="AA1148">
        <v>0</v>
      </c>
      <c r="AB1148">
        <v>2</v>
      </c>
      <c r="AC1148">
        <v>0</v>
      </c>
      <c r="AD1148">
        <v>2</v>
      </c>
      <c r="AE1148">
        <v>0</v>
      </c>
      <c r="AY1148" s="59"/>
    </row>
    <row r="1149" spans="1:51">
      <c r="A1149" s="19">
        <v>43674</v>
      </c>
      <c r="B1149" t="s">
        <v>60</v>
      </c>
      <c r="C1149" s="19">
        <v>43953</v>
      </c>
      <c r="D1149">
        <v>39</v>
      </c>
      <c r="E1149">
        <v>36.9</v>
      </c>
      <c r="F1149">
        <v>0</v>
      </c>
      <c r="G1149">
        <v>0.8</v>
      </c>
      <c r="H1149">
        <v>7.9</v>
      </c>
      <c r="I1149">
        <v>2.4</v>
      </c>
      <c r="J1149">
        <v>14.9</v>
      </c>
      <c r="K1149">
        <v>2.6</v>
      </c>
      <c r="L1149">
        <v>16.3</v>
      </c>
      <c r="M1149">
        <v>0.3</v>
      </c>
      <c r="N1149">
        <v>45.5</v>
      </c>
      <c r="O1149">
        <v>0</v>
      </c>
      <c r="P1149">
        <v>3.9</v>
      </c>
      <c r="Q1149">
        <v>7</v>
      </c>
      <c r="R1149">
        <v>4.5999999999999996</v>
      </c>
      <c r="S1149">
        <v>12.3</v>
      </c>
      <c r="T1149">
        <v>4.4000000000000004</v>
      </c>
      <c r="U1149">
        <v>13.9</v>
      </c>
      <c r="V1149">
        <v>3.5</v>
      </c>
      <c r="W1149">
        <v>23</v>
      </c>
      <c r="X1149">
        <v>0</v>
      </c>
      <c r="Y1149">
        <v>0</v>
      </c>
      <c r="Z1149">
        <v>0</v>
      </c>
      <c r="AA1149">
        <v>0</v>
      </c>
      <c r="AB1149">
        <v>6</v>
      </c>
      <c r="AC1149">
        <v>0</v>
      </c>
      <c r="AD1149">
        <v>10</v>
      </c>
      <c r="AE1149">
        <v>0</v>
      </c>
      <c r="AY1149" s="59"/>
    </row>
    <row r="1150" spans="1:51">
      <c r="A1150" s="19">
        <v>43674</v>
      </c>
      <c r="B1150" t="s">
        <v>61</v>
      </c>
      <c r="C1150" s="19">
        <v>43956</v>
      </c>
      <c r="D1150">
        <v>82</v>
      </c>
      <c r="E1150">
        <v>33.299999999999997</v>
      </c>
      <c r="F1150">
        <v>0</v>
      </c>
      <c r="G1150">
        <v>0.5</v>
      </c>
      <c r="H1150">
        <v>16.7</v>
      </c>
      <c r="I1150">
        <v>4</v>
      </c>
      <c r="J1150">
        <v>16</v>
      </c>
      <c r="K1150">
        <v>0.8</v>
      </c>
      <c r="L1150">
        <v>12.7</v>
      </c>
      <c r="M1150">
        <v>0.3</v>
      </c>
      <c r="N1150">
        <v>39.200000000000003</v>
      </c>
      <c r="O1150">
        <v>0</v>
      </c>
      <c r="P1150">
        <v>4</v>
      </c>
      <c r="Q1150">
        <v>14.3</v>
      </c>
      <c r="R1150">
        <v>5.8</v>
      </c>
      <c r="S1150">
        <v>13.8</v>
      </c>
      <c r="T1150">
        <v>3.8</v>
      </c>
      <c r="U1150">
        <v>11.2</v>
      </c>
      <c r="V1150">
        <v>3.7</v>
      </c>
      <c r="W1150">
        <v>38</v>
      </c>
      <c r="X1150">
        <v>0</v>
      </c>
      <c r="Y1150">
        <v>0</v>
      </c>
      <c r="Z1150">
        <v>19</v>
      </c>
      <c r="AA1150">
        <v>0</v>
      </c>
      <c r="AB1150">
        <v>18</v>
      </c>
      <c r="AC1150">
        <v>0</v>
      </c>
      <c r="AD1150">
        <v>6</v>
      </c>
      <c r="AE1150">
        <v>0</v>
      </c>
      <c r="AY1150" s="59"/>
    </row>
    <row r="1151" spans="1:51">
      <c r="A1151" s="19">
        <v>43674</v>
      </c>
      <c r="B1151" t="s">
        <v>62</v>
      </c>
      <c r="C1151" s="19">
        <v>43963</v>
      </c>
      <c r="D1151">
        <v>29</v>
      </c>
      <c r="E1151">
        <v>37.200000000000003</v>
      </c>
      <c r="F1151">
        <v>0</v>
      </c>
      <c r="G1151">
        <v>1</v>
      </c>
      <c r="H1151">
        <v>7</v>
      </c>
      <c r="I1151">
        <v>0.3</v>
      </c>
      <c r="J1151">
        <v>14.2</v>
      </c>
      <c r="K1151">
        <v>2</v>
      </c>
      <c r="L1151">
        <v>20.6</v>
      </c>
      <c r="M1151">
        <v>0.3</v>
      </c>
      <c r="N1151">
        <v>44.7</v>
      </c>
      <c r="O1151">
        <v>0</v>
      </c>
      <c r="P1151">
        <v>4.3</v>
      </c>
      <c r="Q1151">
        <v>6.7</v>
      </c>
      <c r="R1151">
        <v>3.5</v>
      </c>
      <c r="S1151">
        <v>10.9</v>
      </c>
      <c r="T1151">
        <v>3.9</v>
      </c>
      <c r="U1151">
        <v>18</v>
      </c>
      <c r="V1151">
        <v>3.5</v>
      </c>
      <c r="W1151">
        <v>16</v>
      </c>
      <c r="X1151">
        <v>0</v>
      </c>
      <c r="Y1151">
        <v>0</v>
      </c>
      <c r="Z1151">
        <v>0</v>
      </c>
      <c r="AA1151">
        <v>0</v>
      </c>
      <c r="AB1151">
        <v>4</v>
      </c>
      <c r="AC1151">
        <v>0</v>
      </c>
      <c r="AD1151">
        <v>9</v>
      </c>
      <c r="AE1151">
        <v>0</v>
      </c>
      <c r="AY1151" s="59"/>
    </row>
    <row r="1152" spans="1:51">
      <c r="A1152" s="19">
        <v>43674</v>
      </c>
      <c r="B1152" t="s">
        <v>63</v>
      </c>
      <c r="C1152" s="19">
        <v>43963</v>
      </c>
      <c r="D1152">
        <v>28</v>
      </c>
      <c r="E1152">
        <v>42</v>
      </c>
      <c r="F1152">
        <v>0</v>
      </c>
      <c r="G1152">
        <v>1.9</v>
      </c>
      <c r="H1152">
        <v>5.5</v>
      </c>
      <c r="I1152">
        <v>3.5</v>
      </c>
      <c r="J1152">
        <v>13.6</v>
      </c>
      <c r="K1152">
        <v>2.2000000000000002</v>
      </c>
      <c r="L1152">
        <v>13.7</v>
      </c>
      <c r="M1152">
        <v>0.2</v>
      </c>
      <c r="N1152">
        <v>53.5</v>
      </c>
      <c r="O1152">
        <v>0</v>
      </c>
      <c r="P1152">
        <v>4.2</v>
      </c>
      <c r="Q1152">
        <v>5.0999999999999996</v>
      </c>
      <c r="R1152">
        <v>4.5999999999999996</v>
      </c>
      <c r="S1152">
        <v>10.199999999999999</v>
      </c>
      <c r="T1152">
        <v>4</v>
      </c>
      <c r="U1152">
        <v>10.6</v>
      </c>
      <c r="V1152">
        <v>3.4</v>
      </c>
      <c r="W1152">
        <v>22</v>
      </c>
      <c r="X1152">
        <v>0</v>
      </c>
      <c r="Y1152">
        <v>0</v>
      </c>
      <c r="Z1152">
        <v>0</v>
      </c>
      <c r="AA1152">
        <v>0</v>
      </c>
      <c r="AB1152">
        <v>3</v>
      </c>
      <c r="AC1152">
        <v>0</v>
      </c>
      <c r="AD1152">
        <v>3</v>
      </c>
      <c r="AE1152">
        <v>0</v>
      </c>
      <c r="AY1152" s="59"/>
    </row>
    <row r="1153" spans="1:51">
      <c r="A1153" s="19">
        <v>43674</v>
      </c>
      <c r="B1153" t="s">
        <v>64</v>
      </c>
      <c r="C1153" s="19">
        <v>43970</v>
      </c>
      <c r="D1153">
        <v>54</v>
      </c>
      <c r="E1153">
        <v>40.299999999999997</v>
      </c>
      <c r="F1153">
        <v>0</v>
      </c>
      <c r="G1153">
        <v>2.9</v>
      </c>
      <c r="H1153">
        <v>6.6</v>
      </c>
      <c r="I1153">
        <v>3.1</v>
      </c>
      <c r="J1153">
        <v>14</v>
      </c>
      <c r="K1153">
        <v>2.2999999999999998</v>
      </c>
      <c r="L1153">
        <v>12.5</v>
      </c>
      <c r="M1153">
        <v>0.3</v>
      </c>
      <c r="N1153">
        <v>50.4</v>
      </c>
      <c r="O1153">
        <v>0</v>
      </c>
      <c r="P1153">
        <v>4.9000000000000004</v>
      </c>
      <c r="Q1153">
        <v>6.2</v>
      </c>
      <c r="R1153">
        <v>4.7</v>
      </c>
      <c r="S1153">
        <v>11.2</v>
      </c>
      <c r="T1153">
        <v>4.0999999999999996</v>
      </c>
      <c r="U1153">
        <v>10.3</v>
      </c>
      <c r="V1153">
        <v>3.4</v>
      </c>
      <c r="W1153">
        <v>44</v>
      </c>
      <c r="X1153">
        <v>0</v>
      </c>
      <c r="Y1153">
        <v>0</v>
      </c>
      <c r="Z1153">
        <v>0</v>
      </c>
      <c r="AA1153">
        <v>0</v>
      </c>
      <c r="AB1153">
        <v>6</v>
      </c>
      <c r="AC1153">
        <v>0</v>
      </c>
      <c r="AD1153">
        <v>4</v>
      </c>
      <c r="AE1153">
        <v>0</v>
      </c>
      <c r="AY1153" s="59"/>
    </row>
    <row r="1154" spans="1:51">
      <c r="A1154" s="19">
        <v>43674</v>
      </c>
      <c r="B1154" t="s">
        <v>65</v>
      </c>
      <c r="C1154" s="19">
        <v>43970</v>
      </c>
      <c r="D1154">
        <v>61</v>
      </c>
      <c r="E1154">
        <v>30</v>
      </c>
      <c r="F1154">
        <v>0</v>
      </c>
      <c r="G1154">
        <v>1</v>
      </c>
      <c r="H1154">
        <v>6.8</v>
      </c>
      <c r="I1154">
        <v>0.3</v>
      </c>
      <c r="J1154">
        <v>22.8</v>
      </c>
      <c r="K1154">
        <v>0.2</v>
      </c>
      <c r="L1154">
        <v>17.399999999999999</v>
      </c>
      <c r="M1154">
        <v>6.1</v>
      </c>
      <c r="N1154">
        <v>32.299999999999997</v>
      </c>
      <c r="O1154">
        <v>0</v>
      </c>
      <c r="P1154">
        <v>4.4000000000000004</v>
      </c>
      <c r="Q1154">
        <v>6.7</v>
      </c>
      <c r="R1154">
        <v>3.8</v>
      </c>
      <c r="S1154">
        <v>21.9</v>
      </c>
      <c r="T1154">
        <v>3.9</v>
      </c>
      <c r="U1154">
        <v>16.2</v>
      </c>
      <c r="V1154">
        <v>6.4</v>
      </c>
      <c r="W1154">
        <v>26</v>
      </c>
      <c r="X1154">
        <v>0</v>
      </c>
      <c r="Y1154">
        <v>0</v>
      </c>
      <c r="Z1154">
        <v>0</v>
      </c>
      <c r="AA1154">
        <v>0</v>
      </c>
      <c r="AB1154">
        <v>20</v>
      </c>
      <c r="AC1154">
        <v>0</v>
      </c>
      <c r="AD1154">
        <v>15</v>
      </c>
      <c r="AE1154">
        <v>0</v>
      </c>
      <c r="AY1154" s="59"/>
    </row>
    <row r="1155" spans="1:51">
      <c r="A1155" s="19">
        <v>43674</v>
      </c>
      <c r="B1155" t="s">
        <v>143</v>
      </c>
      <c r="C1155" s="19">
        <v>43984</v>
      </c>
      <c r="D1155">
        <v>20</v>
      </c>
      <c r="E1155">
        <v>32.4</v>
      </c>
      <c r="F1155">
        <v>0</v>
      </c>
      <c r="G1155">
        <v>7.3</v>
      </c>
      <c r="H1155">
        <v>7.8</v>
      </c>
      <c r="I1155">
        <v>1</v>
      </c>
      <c r="J1155">
        <v>17.5</v>
      </c>
      <c r="K1155">
        <v>0.4</v>
      </c>
      <c r="L1155">
        <v>15.2</v>
      </c>
      <c r="M1155">
        <v>3</v>
      </c>
      <c r="N1155">
        <v>36.5</v>
      </c>
      <c r="O1155">
        <v>0</v>
      </c>
      <c r="P1155">
        <v>8</v>
      </c>
      <c r="Q1155">
        <v>7.6</v>
      </c>
      <c r="R1155">
        <v>4.5</v>
      </c>
      <c r="S1155">
        <v>16</v>
      </c>
      <c r="T1155">
        <v>4.0999999999999996</v>
      </c>
      <c r="U1155">
        <v>13.6</v>
      </c>
      <c r="V1155">
        <v>5.2</v>
      </c>
      <c r="W1155">
        <v>10</v>
      </c>
      <c r="X1155">
        <v>0</v>
      </c>
      <c r="Y1155">
        <v>0</v>
      </c>
      <c r="Z1155">
        <v>0</v>
      </c>
      <c r="AA1155">
        <v>0</v>
      </c>
      <c r="AB1155">
        <v>5</v>
      </c>
      <c r="AC1155">
        <v>0</v>
      </c>
      <c r="AD1155">
        <v>5</v>
      </c>
      <c r="AE1155">
        <v>0</v>
      </c>
      <c r="AY1155" s="59"/>
    </row>
    <row r="1156" spans="1:51">
      <c r="A1156" s="19">
        <v>43674</v>
      </c>
      <c r="B1156" t="s">
        <v>67</v>
      </c>
      <c r="C1156" s="19">
        <v>43984</v>
      </c>
      <c r="D1156">
        <v>19</v>
      </c>
      <c r="E1156">
        <v>31.7</v>
      </c>
      <c r="F1156">
        <v>0</v>
      </c>
      <c r="G1156">
        <v>0.7</v>
      </c>
      <c r="H1156">
        <v>9.1</v>
      </c>
      <c r="I1156">
        <v>2</v>
      </c>
      <c r="J1156">
        <v>15.9</v>
      </c>
      <c r="K1156">
        <v>2.8</v>
      </c>
      <c r="L1156">
        <v>17.5</v>
      </c>
      <c r="M1156">
        <v>1</v>
      </c>
      <c r="N1156">
        <v>35.5</v>
      </c>
      <c r="O1156">
        <v>0</v>
      </c>
      <c r="P1156">
        <v>4.4000000000000004</v>
      </c>
      <c r="Q1156">
        <v>8.4</v>
      </c>
      <c r="R1156">
        <v>4.8</v>
      </c>
      <c r="S1156">
        <v>14.2</v>
      </c>
      <c r="T1156">
        <v>5.3</v>
      </c>
      <c r="U1156">
        <v>16.8</v>
      </c>
      <c r="V1156">
        <v>4.5999999999999996</v>
      </c>
      <c r="W1156">
        <v>9</v>
      </c>
      <c r="X1156">
        <v>0</v>
      </c>
      <c r="Y1156">
        <v>0</v>
      </c>
      <c r="Z1156">
        <v>0</v>
      </c>
      <c r="AA1156">
        <v>0</v>
      </c>
      <c r="AB1156">
        <v>5</v>
      </c>
      <c r="AC1156">
        <v>0</v>
      </c>
      <c r="AD1156">
        <v>5</v>
      </c>
      <c r="AE1156">
        <v>0</v>
      </c>
      <c r="AY1156" s="59"/>
    </row>
    <row r="1157" spans="1:51">
      <c r="A1157" s="19">
        <v>43674</v>
      </c>
      <c r="B1157" t="s">
        <v>68</v>
      </c>
      <c r="C1157" s="19">
        <v>43984</v>
      </c>
      <c r="D1157">
        <v>126</v>
      </c>
      <c r="E1157">
        <v>27.4</v>
      </c>
      <c r="F1157">
        <v>0</v>
      </c>
      <c r="G1157">
        <v>10.8</v>
      </c>
      <c r="H1157">
        <v>7.4</v>
      </c>
      <c r="I1157">
        <v>0</v>
      </c>
      <c r="J1157">
        <v>20.8</v>
      </c>
      <c r="K1157">
        <v>0</v>
      </c>
      <c r="L1157">
        <v>14.1</v>
      </c>
      <c r="M1157">
        <v>4.3</v>
      </c>
      <c r="N1157">
        <v>28.9</v>
      </c>
      <c r="O1157">
        <v>0</v>
      </c>
      <c r="P1157">
        <v>10.3</v>
      </c>
      <c r="Q1157">
        <v>7.6</v>
      </c>
      <c r="R1157">
        <v>4.5</v>
      </c>
      <c r="S1157">
        <v>20.6</v>
      </c>
      <c r="T1157">
        <v>3.6</v>
      </c>
      <c r="U1157">
        <v>13.5</v>
      </c>
      <c r="V1157">
        <v>6.2</v>
      </c>
      <c r="W1157">
        <v>60</v>
      </c>
      <c r="X1157">
        <v>0</v>
      </c>
      <c r="Y1157">
        <v>5</v>
      </c>
      <c r="Z1157">
        <v>1</v>
      </c>
      <c r="AA1157">
        <v>0</v>
      </c>
      <c r="AB1157">
        <v>45</v>
      </c>
      <c r="AC1157">
        <v>0</v>
      </c>
      <c r="AD1157">
        <v>15</v>
      </c>
      <c r="AE1157">
        <v>0</v>
      </c>
      <c r="AY1157" s="59"/>
    </row>
    <row r="1158" spans="1:51">
      <c r="A1158" s="19">
        <v>43674</v>
      </c>
      <c r="B1158" t="s">
        <v>69</v>
      </c>
      <c r="C1158" s="19">
        <v>43984</v>
      </c>
      <c r="D1158">
        <v>34</v>
      </c>
      <c r="E1158">
        <v>31.4</v>
      </c>
      <c r="F1158">
        <v>0</v>
      </c>
      <c r="G1158">
        <v>1</v>
      </c>
      <c r="H1158">
        <v>5.8</v>
      </c>
      <c r="I1158">
        <v>0.2</v>
      </c>
      <c r="J1158">
        <v>22.9</v>
      </c>
      <c r="K1158">
        <v>0.2</v>
      </c>
      <c r="L1158">
        <v>16.399999999999999</v>
      </c>
      <c r="M1158">
        <v>6.4</v>
      </c>
      <c r="N1158">
        <v>34</v>
      </c>
      <c r="O1158">
        <v>0</v>
      </c>
      <c r="P1158">
        <v>4.5</v>
      </c>
      <c r="Q1158">
        <v>6.4</v>
      </c>
      <c r="R1158">
        <v>4.0999999999999996</v>
      </c>
      <c r="S1158">
        <v>21.5</v>
      </c>
      <c r="T1158">
        <v>3.9</v>
      </c>
      <c r="U1158">
        <v>14.7</v>
      </c>
      <c r="V1158">
        <v>6.6</v>
      </c>
      <c r="W1158">
        <v>15</v>
      </c>
      <c r="X1158">
        <v>0</v>
      </c>
      <c r="Y1158">
        <v>0</v>
      </c>
      <c r="Z1158">
        <v>0</v>
      </c>
      <c r="AA1158">
        <v>0</v>
      </c>
      <c r="AB1158">
        <v>11</v>
      </c>
      <c r="AC1158">
        <v>0</v>
      </c>
      <c r="AD1158">
        <v>8</v>
      </c>
      <c r="AE1158">
        <v>0</v>
      </c>
      <c r="AY1158" s="59"/>
    </row>
    <row r="1159" spans="1:51">
      <c r="A1159" s="19">
        <v>43674</v>
      </c>
      <c r="B1159" t="s">
        <v>70</v>
      </c>
      <c r="C1159" s="19">
        <v>43984</v>
      </c>
      <c r="D1159">
        <v>16</v>
      </c>
      <c r="E1159">
        <v>34</v>
      </c>
      <c r="F1159">
        <v>0</v>
      </c>
      <c r="G1159">
        <v>1</v>
      </c>
      <c r="H1159">
        <v>7.8</v>
      </c>
      <c r="I1159">
        <v>2.2999999999999998</v>
      </c>
      <c r="J1159">
        <v>14.4</v>
      </c>
      <c r="K1159">
        <v>3</v>
      </c>
      <c r="L1159">
        <v>17.600000000000001</v>
      </c>
      <c r="M1159">
        <v>0.3</v>
      </c>
      <c r="N1159">
        <v>39</v>
      </c>
      <c r="O1159">
        <v>0</v>
      </c>
      <c r="P1159">
        <v>4.7</v>
      </c>
      <c r="Q1159">
        <v>7.7</v>
      </c>
      <c r="R1159">
        <v>4.7</v>
      </c>
      <c r="S1159">
        <v>12.8</v>
      </c>
      <c r="T1159">
        <v>5</v>
      </c>
      <c r="U1159">
        <v>16</v>
      </c>
      <c r="V1159">
        <v>4.2</v>
      </c>
      <c r="W1159">
        <v>9</v>
      </c>
      <c r="X1159">
        <v>0</v>
      </c>
      <c r="Y1159">
        <v>0</v>
      </c>
      <c r="Z1159">
        <v>0</v>
      </c>
      <c r="AA1159">
        <v>0</v>
      </c>
      <c r="AB1159">
        <v>2</v>
      </c>
      <c r="AC1159">
        <v>0</v>
      </c>
      <c r="AD1159">
        <v>5</v>
      </c>
      <c r="AE1159">
        <v>0</v>
      </c>
      <c r="AY1159" s="59"/>
    </row>
    <row r="1160" spans="1:51">
      <c r="A1160" s="19">
        <v>43674</v>
      </c>
      <c r="B1160" t="s">
        <v>71</v>
      </c>
      <c r="C1160" s="19">
        <v>43988</v>
      </c>
      <c r="D1160">
        <v>7</v>
      </c>
      <c r="E1160">
        <v>36.1</v>
      </c>
      <c r="F1160">
        <v>0</v>
      </c>
      <c r="G1160">
        <v>1.8</v>
      </c>
      <c r="H1160">
        <v>6.2</v>
      </c>
      <c r="I1160">
        <v>1.6</v>
      </c>
      <c r="J1160">
        <v>19.399999999999999</v>
      </c>
      <c r="K1160">
        <v>0.7</v>
      </c>
      <c r="L1160">
        <v>15.9</v>
      </c>
      <c r="M1160">
        <v>1.8</v>
      </c>
      <c r="N1160">
        <v>41.3</v>
      </c>
      <c r="O1160">
        <v>0</v>
      </c>
      <c r="P1160">
        <v>4.7</v>
      </c>
      <c r="Q1160">
        <v>6.5</v>
      </c>
      <c r="R1160">
        <v>4.4000000000000004</v>
      </c>
      <c r="S1160">
        <v>16.600000000000001</v>
      </c>
      <c r="T1160">
        <v>4.0999999999999996</v>
      </c>
      <c r="U1160">
        <v>13.3</v>
      </c>
      <c r="V1160">
        <v>4.3</v>
      </c>
      <c r="W1160">
        <v>4</v>
      </c>
      <c r="X1160">
        <v>0</v>
      </c>
      <c r="Y1160">
        <v>0</v>
      </c>
      <c r="Z1160">
        <v>0</v>
      </c>
      <c r="AA1160">
        <v>0</v>
      </c>
      <c r="AB1160">
        <v>2</v>
      </c>
      <c r="AC1160">
        <v>0</v>
      </c>
      <c r="AD1160">
        <v>2</v>
      </c>
      <c r="AE1160">
        <v>0</v>
      </c>
      <c r="AY1160" s="59"/>
    </row>
    <row r="1161" spans="1:51">
      <c r="A1161" s="19">
        <v>43674</v>
      </c>
      <c r="B1161" t="s">
        <v>73</v>
      </c>
      <c r="C1161" s="19">
        <v>44013</v>
      </c>
      <c r="D1161">
        <v>41</v>
      </c>
      <c r="E1161">
        <v>34.6</v>
      </c>
      <c r="F1161">
        <v>0</v>
      </c>
      <c r="G1161">
        <v>2</v>
      </c>
      <c r="H1161">
        <v>7.5</v>
      </c>
      <c r="I1161">
        <v>1.8</v>
      </c>
      <c r="J1161">
        <v>17.899999999999999</v>
      </c>
      <c r="K1161">
        <v>1.2</v>
      </c>
      <c r="L1161">
        <v>16.3</v>
      </c>
      <c r="M1161">
        <v>1.8</v>
      </c>
      <c r="N1161">
        <v>45.4</v>
      </c>
      <c r="O1161">
        <v>0</v>
      </c>
      <c r="P1161">
        <v>3.3</v>
      </c>
      <c r="Q1161">
        <v>6.3</v>
      </c>
      <c r="R1161">
        <v>2.9</v>
      </c>
      <c r="S1161">
        <v>17.8</v>
      </c>
      <c r="T1161">
        <v>2.6</v>
      </c>
      <c r="U1161">
        <v>16.100000000000001</v>
      </c>
      <c r="V1161">
        <v>2.7</v>
      </c>
      <c r="W1161">
        <v>2031</v>
      </c>
      <c r="X1161">
        <v>0</v>
      </c>
      <c r="Y1161">
        <v>5</v>
      </c>
      <c r="Z1161">
        <v>57</v>
      </c>
      <c r="AA1161">
        <v>6</v>
      </c>
      <c r="AB1161">
        <v>1026</v>
      </c>
      <c r="AC1161">
        <v>0</v>
      </c>
      <c r="AD1161">
        <v>856</v>
      </c>
      <c r="AE1161">
        <v>0</v>
      </c>
      <c r="AY1161" s="59"/>
    </row>
    <row r="1162" spans="1:51">
      <c r="A1162" s="19">
        <v>43677</v>
      </c>
      <c r="B1162" t="s">
        <v>15</v>
      </c>
      <c r="C1162" s="19">
        <v>43864</v>
      </c>
      <c r="D1162">
        <v>41</v>
      </c>
      <c r="E1162">
        <v>28.8</v>
      </c>
      <c r="F1162">
        <v>0</v>
      </c>
      <c r="G1162">
        <v>1.3</v>
      </c>
      <c r="H1162">
        <v>13.1</v>
      </c>
      <c r="I1162">
        <v>3.1</v>
      </c>
      <c r="J1162">
        <v>16.2</v>
      </c>
      <c r="K1162">
        <v>2.1</v>
      </c>
      <c r="L1162">
        <v>18.600000000000001</v>
      </c>
      <c r="M1162">
        <v>1.4</v>
      </c>
      <c r="N1162">
        <v>37.700000000000003</v>
      </c>
      <c r="O1162">
        <v>0</v>
      </c>
      <c r="P1162">
        <v>3.6</v>
      </c>
      <c r="Q1162">
        <v>11.3</v>
      </c>
      <c r="R1162">
        <v>4</v>
      </c>
      <c r="S1162">
        <v>15.1</v>
      </c>
      <c r="T1162">
        <v>3.8</v>
      </c>
      <c r="U1162">
        <v>17.8</v>
      </c>
      <c r="V1162">
        <v>3.5</v>
      </c>
      <c r="W1162">
        <v>17</v>
      </c>
      <c r="X1162">
        <v>0</v>
      </c>
      <c r="Y1162">
        <v>0</v>
      </c>
      <c r="Z1162">
        <v>4</v>
      </c>
      <c r="AA1162">
        <v>0</v>
      </c>
      <c r="AB1162">
        <v>9</v>
      </c>
      <c r="AC1162">
        <v>0</v>
      </c>
      <c r="AD1162">
        <v>11</v>
      </c>
      <c r="AE1162">
        <v>0</v>
      </c>
      <c r="AY1162" s="59"/>
    </row>
    <row r="1163" spans="1:51">
      <c r="A1163" s="19">
        <v>43677</v>
      </c>
      <c r="B1163" t="s">
        <v>16</v>
      </c>
      <c r="C1163" s="19">
        <v>43872</v>
      </c>
      <c r="D1163">
        <v>24</v>
      </c>
      <c r="E1163">
        <v>31.6</v>
      </c>
      <c r="F1163">
        <v>0</v>
      </c>
      <c r="G1163">
        <v>2</v>
      </c>
      <c r="H1163">
        <v>10.8</v>
      </c>
      <c r="I1163">
        <v>1.4</v>
      </c>
      <c r="J1163">
        <v>17.3</v>
      </c>
      <c r="K1163">
        <v>0.7</v>
      </c>
      <c r="L1163">
        <v>18.5</v>
      </c>
      <c r="M1163">
        <v>2.2000000000000002</v>
      </c>
      <c r="N1163">
        <v>42</v>
      </c>
      <c r="O1163">
        <v>0</v>
      </c>
      <c r="P1163">
        <v>3.9</v>
      </c>
      <c r="Q1163">
        <v>9</v>
      </c>
      <c r="R1163">
        <v>3.2</v>
      </c>
      <c r="S1163">
        <v>15.2</v>
      </c>
      <c r="T1163">
        <v>3</v>
      </c>
      <c r="U1163">
        <v>16.600000000000001</v>
      </c>
      <c r="V1163">
        <v>3.7</v>
      </c>
      <c r="W1163">
        <v>11</v>
      </c>
      <c r="X1163">
        <v>0</v>
      </c>
      <c r="Y1163">
        <v>0</v>
      </c>
      <c r="Z1163">
        <v>1</v>
      </c>
      <c r="AA1163">
        <v>0</v>
      </c>
      <c r="AB1163">
        <v>6</v>
      </c>
      <c r="AC1163">
        <v>0</v>
      </c>
      <c r="AD1163">
        <v>6</v>
      </c>
      <c r="AE1163">
        <v>0</v>
      </c>
      <c r="AY1163" s="59"/>
    </row>
    <row r="1164" spans="1:51">
      <c r="A1164" s="19">
        <v>43677</v>
      </c>
      <c r="B1164" t="s">
        <v>17</v>
      </c>
      <c r="C1164" s="19">
        <v>43883</v>
      </c>
      <c r="D1164">
        <v>36</v>
      </c>
      <c r="E1164">
        <v>32.700000000000003</v>
      </c>
      <c r="F1164">
        <v>0</v>
      </c>
      <c r="G1164">
        <v>0.7</v>
      </c>
      <c r="H1164">
        <v>7</v>
      </c>
      <c r="I1164">
        <v>0.9</v>
      </c>
      <c r="J1164">
        <v>17.5</v>
      </c>
      <c r="K1164">
        <v>0.6</v>
      </c>
      <c r="L1164">
        <v>20.2</v>
      </c>
      <c r="M1164">
        <v>4</v>
      </c>
      <c r="N1164">
        <v>42.9</v>
      </c>
      <c r="O1164">
        <v>0</v>
      </c>
      <c r="P1164">
        <v>3.3</v>
      </c>
      <c r="Q1164">
        <v>5.8</v>
      </c>
      <c r="R1164">
        <v>3.2</v>
      </c>
      <c r="S1164">
        <v>14.9</v>
      </c>
      <c r="T1164">
        <v>3.1</v>
      </c>
      <c r="U1164">
        <v>18.5</v>
      </c>
      <c r="V1164">
        <v>4.5</v>
      </c>
      <c r="W1164">
        <v>17</v>
      </c>
      <c r="X1164">
        <v>0</v>
      </c>
      <c r="Y1164">
        <v>0</v>
      </c>
      <c r="Z1164">
        <v>0</v>
      </c>
      <c r="AA1164">
        <v>0</v>
      </c>
      <c r="AB1164">
        <v>9</v>
      </c>
      <c r="AC1164">
        <v>0</v>
      </c>
      <c r="AD1164">
        <v>10</v>
      </c>
      <c r="AE1164">
        <v>0</v>
      </c>
      <c r="AY1164" s="59"/>
    </row>
    <row r="1165" spans="1:51">
      <c r="A1165" s="19">
        <v>43677</v>
      </c>
      <c r="B1165" t="s">
        <v>18</v>
      </c>
      <c r="C1165" s="19">
        <v>43890</v>
      </c>
      <c r="D1165">
        <v>54</v>
      </c>
      <c r="E1165">
        <v>46.3</v>
      </c>
      <c r="F1165">
        <v>0</v>
      </c>
      <c r="G1165">
        <v>2.7</v>
      </c>
      <c r="H1165">
        <v>5.0999999999999996</v>
      </c>
      <c r="I1165">
        <v>1.1000000000000001</v>
      </c>
      <c r="J1165">
        <v>13.4</v>
      </c>
      <c r="K1165">
        <v>1.7</v>
      </c>
      <c r="L1165">
        <v>10.8</v>
      </c>
      <c r="M1165">
        <v>0.9</v>
      </c>
      <c r="N1165">
        <v>70.8</v>
      </c>
      <c r="O1165">
        <v>0</v>
      </c>
      <c r="P1165">
        <v>2.8</v>
      </c>
      <c r="Q1165">
        <v>3.6</v>
      </c>
      <c r="R1165">
        <v>2.2000000000000002</v>
      </c>
      <c r="S1165">
        <v>7.2</v>
      </c>
      <c r="T1165">
        <v>2.4</v>
      </c>
      <c r="U1165">
        <v>5.7</v>
      </c>
      <c r="V1165">
        <v>2.2000000000000002</v>
      </c>
      <c r="W1165">
        <v>47</v>
      </c>
      <c r="X1165">
        <v>0</v>
      </c>
      <c r="Y1165">
        <v>0</v>
      </c>
      <c r="Z1165">
        <v>0</v>
      </c>
      <c r="AA1165">
        <v>0</v>
      </c>
      <c r="AB1165">
        <v>5</v>
      </c>
      <c r="AC1165">
        <v>0</v>
      </c>
      <c r="AD1165">
        <v>2</v>
      </c>
      <c r="AE1165">
        <v>0</v>
      </c>
      <c r="AY1165" s="59"/>
    </row>
    <row r="1166" spans="1:51">
      <c r="A1166" s="19">
        <v>43677</v>
      </c>
      <c r="B1166" t="s">
        <v>19</v>
      </c>
      <c r="C1166" s="19">
        <v>43893</v>
      </c>
      <c r="D1166">
        <v>52</v>
      </c>
      <c r="E1166">
        <v>43.9</v>
      </c>
      <c r="F1166">
        <v>0</v>
      </c>
      <c r="G1166">
        <v>3.5</v>
      </c>
      <c r="H1166">
        <v>5.3</v>
      </c>
      <c r="I1166">
        <v>2.9</v>
      </c>
      <c r="J1166">
        <v>12.7</v>
      </c>
      <c r="K1166">
        <v>2.2999999999999998</v>
      </c>
      <c r="L1166">
        <v>11.9</v>
      </c>
      <c r="M1166">
        <v>0.6</v>
      </c>
      <c r="N1166">
        <v>65.900000000000006</v>
      </c>
      <c r="O1166">
        <v>0</v>
      </c>
      <c r="P1166">
        <v>3.3</v>
      </c>
      <c r="Q1166">
        <v>3.8</v>
      </c>
      <c r="R1166">
        <v>3.3</v>
      </c>
      <c r="S1166">
        <v>7.6</v>
      </c>
      <c r="T1166">
        <v>3.3</v>
      </c>
      <c r="U1166">
        <v>6.9</v>
      </c>
      <c r="V1166">
        <v>2.5</v>
      </c>
      <c r="W1166">
        <v>45</v>
      </c>
      <c r="X1166">
        <v>0</v>
      </c>
      <c r="Y1166">
        <v>0</v>
      </c>
      <c r="Z1166">
        <v>0</v>
      </c>
      <c r="AA1166">
        <v>0</v>
      </c>
      <c r="AB1166">
        <v>4</v>
      </c>
      <c r="AC1166">
        <v>0</v>
      </c>
      <c r="AD1166">
        <v>3</v>
      </c>
      <c r="AE1166">
        <v>0</v>
      </c>
      <c r="AY1166" s="59"/>
    </row>
    <row r="1167" spans="1:51">
      <c r="A1167" s="19">
        <v>43677</v>
      </c>
      <c r="B1167" t="s">
        <v>20</v>
      </c>
      <c r="C1167" s="19">
        <v>43893</v>
      </c>
      <c r="D1167">
        <v>6</v>
      </c>
      <c r="E1167">
        <v>36.6</v>
      </c>
      <c r="F1167">
        <v>0</v>
      </c>
      <c r="G1167">
        <v>1.7</v>
      </c>
      <c r="H1167">
        <v>6.2</v>
      </c>
      <c r="I1167">
        <v>1.5</v>
      </c>
      <c r="J1167">
        <v>19.399999999999999</v>
      </c>
      <c r="K1167">
        <v>0.7</v>
      </c>
      <c r="L1167">
        <v>15.6</v>
      </c>
      <c r="M1167">
        <v>1.7</v>
      </c>
      <c r="N1167">
        <v>49.4</v>
      </c>
      <c r="O1167">
        <v>0</v>
      </c>
      <c r="P1167">
        <v>3.6</v>
      </c>
      <c r="Q1167">
        <v>5.2</v>
      </c>
      <c r="R1167">
        <v>3.4</v>
      </c>
      <c r="S1167">
        <v>16.2</v>
      </c>
      <c r="T1167">
        <v>3.1</v>
      </c>
      <c r="U1167">
        <v>12.2</v>
      </c>
      <c r="V1167">
        <v>3.2</v>
      </c>
      <c r="W1167">
        <v>3</v>
      </c>
      <c r="X1167">
        <v>0</v>
      </c>
      <c r="Y1167">
        <v>0</v>
      </c>
      <c r="Z1167">
        <v>0</v>
      </c>
      <c r="AA1167">
        <v>0</v>
      </c>
      <c r="AB1167">
        <v>2</v>
      </c>
      <c r="AC1167">
        <v>0</v>
      </c>
      <c r="AD1167">
        <v>1</v>
      </c>
      <c r="AE1167">
        <v>0</v>
      </c>
      <c r="AY1167" s="59"/>
    </row>
    <row r="1168" spans="1:51">
      <c r="A1168" s="19">
        <v>43677</v>
      </c>
      <c r="B1168" t="s">
        <v>21</v>
      </c>
      <c r="C1168" s="19">
        <v>43893</v>
      </c>
      <c r="D1168">
        <v>31</v>
      </c>
      <c r="E1168">
        <v>42</v>
      </c>
      <c r="F1168">
        <v>0</v>
      </c>
      <c r="G1168">
        <v>3.1</v>
      </c>
      <c r="H1168">
        <v>5.4</v>
      </c>
      <c r="I1168">
        <v>3.5</v>
      </c>
      <c r="J1168">
        <v>13.7</v>
      </c>
      <c r="K1168">
        <v>2.4</v>
      </c>
      <c r="L1168">
        <v>11</v>
      </c>
      <c r="M1168">
        <v>0.1</v>
      </c>
      <c r="N1168">
        <v>62.3</v>
      </c>
      <c r="O1168">
        <v>0</v>
      </c>
      <c r="P1168">
        <v>3.7</v>
      </c>
      <c r="Q1168">
        <v>4.3</v>
      </c>
      <c r="R1168">
        <v>3.7</v>
      </c>
      <c r="S1168">
        <v>9.3000000000000007</v>
      </c>
      <c r="T1168">
        <v>3.6</v>
      </c>
      <c r="U1168">
        <v>7</v>
      </c>
      <c r="V1168">
        <v>2.2999999999999998</v>
      </c>
      <c r="W1168">
        <v>27</v>
      </c>
      <c r="X1168">
        <v>0</v>
      </c>
      <c r="Y1168">
        <v>0</v>
      </c>
      <c r="Z1168">
        <v>0</v>
      </c>
      <c r="AA1168">
        <v>0</v>
      </c>
      <c r="AB1168">
        <v>3</v>
      </c>
      <c r="AC1168">
        <v>0</v>
      </c>
      <c r="AD1168">
        <v>1</v>
      </c>
      <c r="AE1168">
        <v>0</v>
      </c>
      <c r="AY1168" s="59"/>
    </row>
    <row r="1169" spans="1:51">
      <c r="A1169" s="19">
        <v>43677</v>
      </c>
      <c r="B1169" t="s">
        <v>22</v>
      </c>
      <c r="C1169" s="19">
        <v>43893</v>
      </c>
      <c r="D1169">
        <v>416</v>
      </c>
      <c r="E1169">
        <v>28.2</v>
      </c>
      <c r="F1169">
        <v>0</v>
      </c>
      <c r="G1169">
        <v>0.8</v>
      </c>
      <c r="H1169">
        <v>7.4</v>
      </c>
      <c r="I1169">
        <v>0.7</v>
      </c>
      <c r="J1169">
        <v>21</v>
      </c>
      <c r="K1169">
        <v>0.7</v>
      </c>
      <c r="L1169">
        <v>21.9</v>
      </c>
      <c r="M1169">
        <v>3.2</v>
      </c>
      <c r="N1169">
        <v>33.1</v>
      </c>
      <c r="O1169">
        <v>0</v>
      </c>
      <c r="P1169">
        <v>3.7</v>
      </c>
      <c r="Q1169">
        <v>6.3</v>
      </c>
      <c r="R1169">
        <v>3.6</v>
      </c>
      <c r="S1169">
        <v>20.399999999999999</v>
      </c>
      <c r="T1169">
        <v>3.5</v>
      </c>
      <c r="U1169">
        <v>21.4</v>
      </c>
      <c r="V1169">
        <v>4.0999999999999996</v>
      </c>
      <c r="W1169">
        <v>164</v>
      </c>
      <c r="X1169">
        <v>0</v>
      </c>
      <c r="Y1169">
        <v>0</v>
      </c>
      <c r="Z1169">
        <v>3</v>
      </c>
      <c r="AA1169">
        <v>0</v>
      </c>
      <c r="AB1169">
        <v>122</v>
      </c>
      <c r="AC1169">
        <v>0</v>
      </c>
      <c r="AD1169">
        <v>127</v>
      </c>
      <c r="AE1169">
        <v>0</v>
      </c>
      <c r="AY1169" s="59"/>
    </row>
    <row r="1170" spans="1:51">
      <c r="A1170" s="19">
        <v>43677</v>
      </c>
      <c r="B1170" t="s">
        <v>23</v>
      </c>
      <c r="C1170" s="19">
        <v>43893</v>
      </c>
      <c r="D1170">
        <v>67</v>
      </c>
      <c r="E1170">
        <v>30.1</v>
      </c>
      <c r="F1170">
        <v>0</v>
      </c>
      <c r="G1170">
        <v>0.2</v>
      </c>
      <c r="H1170">
        <v>5.7</v>
      </c>
      <c r="I1170">
        <v>1</v>
      </c>
      <c r="J1170">
        <v>23.1</v>
      </c>
      <c r="K1170">
        <v>0.3</v>
      </c>
      <c r="L1170">
        <v>16.7</v>
      </c>
      <c r="M1170">
        <v>7</v>
      </c>
      <c r="N1170">
        <v>37.200000000000003</v>
      </c>
      <c r="O1170">
        <v>0</v>
      </c>
      <c r="P1170">
        <v>3.3</v>
      </c>
      <c r="Q1170">
        <v>5.4</v>
      </c>
      <c r="R1170">
        <v>3.5</v>
      </c>
      <c r="S1170">
        <v>23.4</v>
      </c>
      <c r="T1170">
        <v>3.5</v>
      </c>
      <c r="U1170">
        <v>13.7</v>
      </c>
      <c r="V1170">
        <v>6.3</v>
      </c>
      <c r="W1170">
        <v>29</v>
      </c>
      <c r="X1170">
        <v>0</v>
      </c>
      <c r="Y1170">
        <v>0</v>
      </c>
      <c r="Z1170">
        <v>0</v>
      </c>
      <c r="AA1170">
        <v>0</v>
      </c>
      <c r="AB1170">
        <v>22</v>
      </c>
      <c r="AC1170">
        <v>0</v>
      </c>
      <c r="AD1170">
        <v>16</v>
      </c>
      <c r="AE1170">
        <v>0</v>
      </c>
      <c r="AY1170" s="59"/>
    </row>
    <row r="1171" spans="1:51">
      <c r="A1171" s="19">
        <v>43677</v>
      </c>
      <c r="B1171" t="s">
        <v>24</v>
      </c>
      <c r="C1171" s="19">
        <v>43893</v>
      </c>
      <c r="D1171">
        <v>13</v>
      </c>
      <c r="E1171">
        <v>36.6</v>
      </c>
      <c r="F1171">
        <v>0</v>
      </c>
      <c r="G1171">
        <v>1.7</v>
      </c>
      <c r="H1171">
        <v>6.2</v>
      </c>
      <c r="I1171">
        <v>1.5</v>
      </c>
      <c r="J1171">
        <v>19.399999999999999</v>
      </c>
      <c r="K1171">
        <v>0.7</v>
      </c>
      <c r="L1171">
        <v>15.6</v>
      </c>
      <c r="M1171">
        <v>1.7</v>
      </c>
      <c r="N1171">
        <v>49.8</v>
      </c>
      <c r="O1171">
        <v>0</v>
      </c>
      <c r="P1171">
        <v>3.3</v>
      </c>
      <c r="Q1171">
        <v>5.2</v>
      </c>
      <c r="R1171">
        <v>3.1</v>
      </c>
      <c r="S1171">
        <v>16.7</v>
      </c>
      <c r="T1171">
        <v>3.2</v>
      </c>
      <c r="U1171">
        <v>11.8</v>
      </c>
      <c r="V1171">
        <v>3.3</v>
      </c>
      <c r="W1171">
        <v>7</v>
      </c>
      <c r="X1171">
        <v>0</v>
      </c>
      <c r="Y1171">
        <v>0</v>
      </c>
      <c r="Z1171">
        <v>0</v>
      </c>
      <c r="AA1171">
        <v>0</v>
      </c>
      <c r="AB1171">
        <v>4</v>
      </c>
      <c r="AC1171">
        <v>0</v>
      </c>
      <c r="AD1171">
        <v>3</v>
      </c>
      <c r="AE1171">
        <v>0</v>
      </c>
      <c r="AY1171" s="59"/>
    </row>
    <row r="1172" spans="1:51">
      <c r="A1172" s="19">
        <v>43677</v>
      </c>
      <c r="B1172" t="s">
        <v>25</v>
      </c>
      <c r="C1172" s="19">
        <v>43893</v>
      </c>
      <c r="D1172">
        <v>24</v>
      </c>
      <c r="E1172">
        <v>26.4</v>
      </c>
      <c r="F1172">
        <v>0</v>
      </c>
      <c r="G1172">
        <v>1.7</v>
      </c>
      <c r="H1172">
        <v>9.3000000000000007</v>
      </c>
      <c r="I1172">
        <v>0.9</v>
      </c>
      <c r="J1172">
        <v>20.5</v>
      </c>
      <c r="K1172">
        <v>3.5</v>
      </c>
      <c r="L1172">
        <v>17.399999999999999</v>
      </c>
      <c r="M1172">
        <v>3.5</v>
      </c>
      <c r="N1172">
        <v>31.7</v>
      </c>
      <c r="O1172">
        <v>0</v>
      </c>
      <c r="P1172">
        <v>4.4000000000000004</v>
      </c>
      <c r="Q1172">
        <v>8.6</v>
      </c>
      <c r="R1172">
        <v>3.6</v>
      </c>
      <c r="S1172">
        <v>20.9</v>
      </c>
      <c r="T1172">
        <v>5.3</v>
      </c>
      <c r="U1172">
        <v>16.3</v>
      </c>
      <c r="V1172">
        <v>4.9000000000000004</v>
      </c>
      <c r="W1172">
        <v>9</v>
      </c>
      <c r="X1172">
        <v>0</v>
      </c>
      <c r="Y1172">
        <v>0</v>
      </c>
      <c r="Z1172">
        <v>1</v>
      </c>
      <c r="AA1172">
        <v>0</v>
      </c>
      <c r="AB1172">
        <v>7</v>
      </c>
      <c r="AC1172">
        <v>0</v>
      </c>
      <c r="AD1172">
        <v>6</v>
      </c>
      <c r="AE1172">
        <v>0</v>
      </c>
      <c r="AY1172" s="59"/>
    </row>
    <row r="1173" spans="1:51">
      <c r="A1173" s="19">
        <v>43677</v>
      </c>
      <c r="B1173" t="s">
        <v>26</v>
      </c>
      <c r="C1173" s="19">
        <v>43893</v>
      </c>
      <c r="D1173">
        <v>91</v>
      </c>
      <c r="E1173">
        <v>27.3</v>
      </c>
      <c r="F1173">
        <v>0</v>
      </c>
      <c r="G1173">
        <v>2</v>
      </c>
      <c r="H1173">
        <v>12.2</v>
      </c>
      <c r="I1173">
        <v>0.6</v>
      </c>
      <c r="J1173">
        <v>15.2</v>
      </c>
      <c r="K1173">
        <v>0.8</v>
      </c>
      <c r="L1173">
        <v>24.8</v>
      </c>
      <c r="M1173">
        <v>1.6</v>
      </c>
      <c r="N1173">
        <v>31.2</v>
      </c>
      <c r="O1173">
        <v>0</v>
      </c>
      <c r="P1173">
        <v>4.3</v>
      </c>
      <c r="Q1173">
        <v>10</v>
      </c>
      <c r="R1173">
        <v>3.5</v>
      </c>
      <c r="S1173">
        <v>12.8</v>
      </c>
      <c r="T1173">
        <v>3.6</v>
      </c>
      <c r="U1173">
        <v>27.3</v>
      </c>
      <c r="V1173">
        <v>3.8</v>
      </c>
      <c r="W1173">
        <v>34</v>
      </c>
      <c r="X1173">
        <v>0</v>
      </c>
      <c r="Y1173">
        <v>0</v>
      </c>
      <c r="Z1173">
        <v>6</v>
      </c>
      <c r="AA1173">
        <v>0</v>
      </c>
      <c r="AB1173">
        <v>19</v>
      </c>
      <c r="AC1173">
        <v>0</v>
      </c>
      <c r="AD1173">
        <v>31</v>
      </c>
      <c r="AE1173">
        <v>0</v>
      </c>
      <c r="AY1173" s="59"/>
    </row>
    <row r="1174" spans="1:51">
      <c r="A1174" s="19">
        <v>43677</v>
      </c>
      <c r="B1174" t="s">
        <v>27</v>
      </c>
      <c r="C1174" s="19">
        <v>43893</v>
      </c>
      <c r="D1174">
        <v>75</v>
      </c>
      <c r="E1174">
        <v>26.5</v>
      </c>
      <c r="F1174">
        <v>0</v>
      </c>
      <c r="G1174">
        <v>0.2</v>
      </c>
      <c r="H1174">
        <v>9.4</v>
      </c>
      <c r="I1174">
        <v>15</v>
      </c>
      <c r="J1174">
        <v>16.5</v>
      </c>
      <c r="K1174">
        <v>0.3</v>
      </c>
      <c r="L1174">
        <v>15.7</v>
      </c>
      <c r="M1174">
        <v>0.9</v>
      </c>
      <c r="N1174">
        <v>32.4</v>
      </c>
      <c r="O1174">
        <v>0</v>
      </c>
      <c r="P1174">
        <v>3.7</v>
      </c>
      <c r="Q1174">
        <v>8.6</v>
      </c>
      <c r="R1174">
        <v>14.3</v>
      </c>
      <c r="S1174">
        <v>15.7</v>
      </c>
      <c r="T1174">
        <v>3.6</v>
      </c>
      <c r="U1174">
        <v>14.5</v>
      </c>
      <c r="V1174">
        <v>3.5</v>
      </c>
      <c r="W1174">
        <v>28</v>
      </c>
      <c r="X1174">
        <v>0</v>
      </c>
      <c r="Y1174">
        <v>0</v>
      </c>
      <c r="Z1174">
        <v>2</v>
      </c>
      <c r="AA1174">
        <v>11</v>
      </c>
      <c r="AB1174">
        <v>17</v>
      </c>
      <c r="AC1174">
        <v>0</v>
      </c>
      <c r="AD1174">
        <v>17</v>
      </c>
      <c r="AE1174">
        <v>0</v>
      </c>
      <c r="AY1174" s="59"/>
    </row>
    <row r="1175" spans="1:51">
      <c r="A1175" s="19">
        <v>43677</v>
      </c>
      <c r="B1175" t="s">
        <v>28</v>
      </c>
      <c r="C1175" s="19">
        <v>43893</v>
      </c>
      <c r="D1175">
        <v>110</v>
      </c>
      <c r="E1175">
        <v>36.4</v>
      </c>
      <c r="F1175">
        <v>0</v>
      </c>
      <c r="G1175">
        <v>1</v>
      </c>
      <c r="H1175">
        <v>6.1</v>
      </c>
      <c r="I1175">
        <v>2.2000000000000002</v>
      </c>
      <c r="J1175">
        <v>17.3</v>
      </c>
      <c r="K1175">
        <v>3.6</v>
      </c>
      <c r="L1175">
        <v>14.9</v>
      </c>
      <c r="M1175">
        <v>1</v>
      </c>
      <c r="N1175">
        <v>50.8</v>
      </c>
      <c r="O1175">
        <v>0</v>
      </c>
      <c r="P1175">
        <v>3.3</v>
      </c>
      <c r="Q1175">
        <v>5.2</v>
      </c>
      <c r="R1175">
        <v>3.5</v>
      </c>
      <c r="S1175">
        <v>14.3</v>
      </c>
      <c r="T1175">
        <v>4.2</v>
      </c>
      <c r="U1175">
        <v>11.4</v>
      </c>
      <c r="V1175">
        <v>3.2</v>
      </c>
      <c r="W1175">
        <v>64</v>
      </c>
      <c r="X1175">
        <v>0</v>
      </c>
      <c r="Y1175">
        <v>0</v>
      </c>
      <c r="Z1175">
        <v>0</v>
      </c>
      <c r="AA1175">
        <v>0</v>
      </c>
      <c r="AB1175">
        <v>30</v>
      </c>
      <c r="AC1175">
        <v>0</v>
      </c>
      <c r="AD1175">
        <v>16</v>
      </c>
      <c r="AE1175">
        <v>0</v>
      </c>
      <c r="AY1175" s="59"/>
    </row>
    <row r="1176" spans="1:51">
      <c r="A1176" s="19">
        <v>43677</v>
      </c>
      <c r="B1176" t="s">
        <v>29</v>
      </c>
      <c r="C1176" s="19">
        <v>43893</v>
      </c>
      <c r="D1176">
        <v>37</v>
      </c>
      <c r="E1176">
        <v>41.6</v>
      </c>
      <c r="F1176">
        <v>0</v>
      </c>
      <c r="G1176">
        <v>2.2999999999999998</v>
      </c>
      <c r="H1176">
        <v>5.7</v>
      </c>
      <c r="I1176">
        <v>2.1</v>
      </c>
      <c r="J1176">
        <v>12.5</v>
      </c>
      <c r="K1176">
        <v>2.1</v>
      </c>
      <c r="L1176">
        <v>12.3</v>
      </c>
      <c r="M1176">
        <v>0.2</v>
      </c>
      <c r="N1176">
        <v>61.5</v>
      </c>
      <c r="O1176">
        <v>0</v>
      </c>
      <c r="P1176">
        <v>3.6</v>
      </c>
      <c r="Q1176">
        <v>4.3</v>
      </c>
      <c r="R1176">
        <v>3.2</v>
      </c>
      <c r="S1176">
        <v>8.4</v>
      </c>
      <c r="T1176">
        <v>3.4</v>
      </c>
      <c r="U1176">
        <v>8.3000000000000007</v>
      </c>
      <c r="V1176">
        <v>2.2000000000000002</v>
      </c>
      <c r="W1176">
        <v>31</v>
      </c>
      <c r="X1176">
        <v>0</v>
      </c>
      <c r="Y1176">
        <v>0</v>
      </c>
      <c r="Z1176">
        <v>0</v>
      </c>
      <c r="AA1176">
        <v>0</v>
      </c>
      <c r="AB1176">
        <v>3</v>
      </c>
      <c r="AC1176">
        <v>0</v>
      </c>
      <c r="AD1176">
        <v>3</v>
      </c>
      <c r="AE1176">
        <v>0</v>
      </c>
      <c r="AY1176" s="59"/>
    </row>
    <row r="1177" spans="1:51">
      <c r="A1177" s="19">
        <v>43677</v>
      </c>
      <c r="B1177" t="s">
        <v>30</v>
      </c>
      <c r="C1177" s="19">
        <v>43893</v>
      </c>
      <c r="D1177">
        <v>64</v>
      </c>
      <c r="E1177">
        <v>42.2</v>
      </c>
      <c r="F1177">
        <v>0</v>
      </c>
      <c r="G1177">
        <v>2.4</v>
      </c>
      <c r="H1177">
        <v>6.1</v>
      </c>
      <c r="I1177">
        <v>3.6</v>
      </c>
      <c r="J1177">
        <v>13.4</v>
      </c>
      <c r="K1177">
        <v>2.7</v>
      </c>
      <c r="L1177">
        <v>12.2</v>
      </c>
      <c r="M1177">
        <v>0.2</v>
      </c>
      <c r="N1177">
        <v>62.2</v>
      </c>
      <c r="O1177">
        <v>0</v>
      </c>
      <c r="P1177">
        <v>3.4</v>
      </c>
      <c r="Q1177">
        <v>4.5999999999999996</v>
      </c>
      <c r="R1177">
        <v>3.5</v>
      </c>
      <c r="S1177">
        <v>9</v>
      </c>
      <c r="T1177">
        <v>3.5</v>
      </c>
      <c r="U1177">
        <v>8</v>
      </c>
      <c r="V1177">
        <v>2.5</v>
      </c>
      <c r="W1177">
        <v>54</v>
      </c>
      <c r="X1177">
        <v>0</v>
      </c>
      <c r="Y1177">
        <v>0</v>
      </c>
      <c r="Z1177">
        <v>0</v>
      </c>
      <c r="AA1177">
        <v>0</v>
      </c>
      <c r="AB1177">
        <v>6</v>
      </c>
      <c r="AC1177">
        <v>0</v>
      </c>
      <c r="AD1177">
        <v>4</v>
      </c>
      <c r="AE1177">
        <v>0</v>
      </c>
      <c r="AY1177" s="59"/>
    </row>
    <row r="1178" spans="1:51">
      <c r="A1178" s="19">
        <v>43677</v>
      </c>
      <c r="B1178" t="s">
        <v>31</v>
      </c>
      <c r="C1178" s="19">
        <v>43893</v>
      </c>
      <c r="D1178">
        <v>228</v>
      </c>
      <c r="E1178">
        <v>37</v>
      </c>
      <c r="F1178">
        <v>0</v>
      </c>
      <c r="G1178">
        <v>1</v>
      </c>
      <c r="H1178">
        <v>5.7</v>
      </c>
      <c r="I1178">
        <v>1.1000000000000001</v>
      </c>
      <c r="J1178">
        <v>17.8</v>
      </c>
      <c r="K1178">
        <v>0.7</v>
      </c>
      <c r="L1178">
        <v>16.3</v>
      </c>
      <c r="M1178">
        <v>2.2999999999999998</v>
      </c>
      <c r="N1178">
        <v>51.2</v>
      </c>
      <c r="O1178">
        <v>0</v>
      </c>
      <c r="P1178">
        <v>3.4</v>
      </c>
      <c r="Q1178">
        <v>4.8</v>
      </c>
      <c r="R1178">
        <v>3.3</v>
      </c>
      <c r="S1178">
        <v>14.2</v>
      </c>
      <c r="T1178">
        <v>3.1</v>
      </c>
      <c r="U1178">
        <v>12.5</v>
      </c>
      <c r="V1178">
        <v>3.5</v>
      </c>
      <c r="W1178">
        <v>118</v>
      </c>
      <c r="X1178">
        <v>0</v>
      </c>
      <c r="Y1178">
        <v>0</v>
      </c>
      <c r="Z1178">
        <v>1</v>
      </c>
      <c r="AA1178">
        <v>0</v>
      </c>
      <c r="AB1178">
        <v>57</v>
      </c>
      <c r="AC1178">
        <v>0</v>
      </c>
      <c r="AD1178">
        <v>52</v>
      </c>
      <c r="AE1178">
        <v>0</v>
      </c>
      <c r="AY1178" s="59"/>
    </row>
    <row r="1179" spans="1:51">
      <c r="A1179" s="19">
        <v>43677</v>
      </c>
      <c r="B1179" t="s">
        <v>32</v>
      </c>
      <c r="C1179" s="19">
        <v>43893</v>
      </c>
      <c r="D1179">
        <v>29</v>
      </c>
      <c r="E1179">
        <v>35.299999999999997</v>
      </c>
      <c r="F1179">
        <v>0</v>
      </c>
      <c r="G1179">
        <v>0.2</v>
      </c>
      <c r="H1179">
        <v>7.5</v>
      </c>
      <c r="I1179">
        <v>2.5</v>
      </c>
      <c r="J1179">
        <v>14.5</v>
      </c>
      <c r="K1179">
        <v>3.2</v>
      </c>
      <c r="L1179">
        <v>18.100000000000001</v>
      </c>
      <c r="M1179">
        <v>0.6</v>
      </c>
      <c r="N1179">
        <v>47.6</v>
      </c>
      <c r="O1179">
        <v>0</v>
      </c>
      <c r="P1179">
        <v>3.1</v>
      </c>
      <c r="Q1179">
        <v>6.3</v>
      </c>
      <c r="R1179">
        <v>4.0999999999999996</v>
      </c>
      <c r="S1179">
        <v>11.3</v>
      </c>
      <c r="T1179">
        <v>4.4000000000000004</v>
      </c>
      <c r="U1179">
        <v>15.6</v>
      </c>
      <c r="V1179">
        <v>3.3</v>
      </c>
      <c r="W1179">
        <v>17</v>
      </c>
      <c r="X1179">
        <v>0</v>
      </c>
      <c r="Y1179">
        <v>0</v>
      </c>
      <c r="Z1179">
        <v>0</v>
      </c>
      <c r="AA1179">
        <v>0</v>
      </c>
      <c r="AB1179">
        <v>4</v>
      </c>
      <c r="AC1179">
        <v>0</v>
      </c>
      <c r="AD1179">
        <v>8</v>
      </c>
      <c r="AE1179">
        <v>0</v>
      </c>
      <c r="AY1179" s="59"/>
    </row>
    <row r="1180" spans="1:51">
      <c r="A1180" s="19">
        <v>43677</v>
      </c>
      <c r="B1180" t="s">
        <v>33</v>
      </c>
      <c r="C1180" s="19">
        <v>43893</v>
      </c>
      <c r="D1180">
        <v>16</v>
      </c>
      <c r="E1180">
        <v>22.6</v>
      </c>
      <c r="F1180">
        <v>0</v>
      </c>
      <c r="G1180">
        <v>0.8</v>
      </c>
      <c r="H1180">
        <v>7.9</v>
      </c>
      <c r="I1180">
        <v>0.7</v>
      </c>
      <c r="J1180">
        <v>34</v>
      </c>
      <c r="K1180">
        <v>0.2</v>
      </c>
      <c r="L1180">
        <v>15.6</v>
      </c>
      <c r="M1180">
        <v>2.9</v>
      </c>
      <c r="N1180">
        <v>21.2</v>
      </c>
      <c r="O1180">
        <v>0</v>
      </c>
      <c r="P1180">
        <v>3.2</v>
      </c>
      <c r="Q1180">
        <v>6.2</v>
      </c>
      <c r="R1180">
        <v>3.2</v>
      </c>
      <c r="S1180">
        <v>43.8</v>
      </c>
      <c r="T1180">
        <v>3.1</v>
      </c>
      <c r="U1180">
        <v>12.1</v>
      </c>
      <c r="V1180">
        <v>3.6</v>
      </c>
      <c r="W1180">
        <v>5</v>
      </c>
      <c r="X1180">
        <v>0</v>
      </c>
      <c r="Y1180">
        <v>0</v>
      </c>
      <c r="Z1180">
        <v>0</v>
      </c>
      <c r="AA1180">
        <v>0</v>
      </c>
      <c r="AB1180">
        <v>8</v>
      </c>
      <c r="AC1180">
        <v>0</v>
      </c>
      <c r="AD1180">
        <v>3</v>
      </c>
      <c r="AE1180">
        <v>0</v>
      </c>
      <c r="AY1180" s="59"/>
    </row>
    <row r="1181" spans="1:51">
      <c r="A1181" s="19">
        <v>43677</v>
      </c>
      <c r="B1181" t="s">
        <v>34</v>
      </c>
      <c r="C1181" s="19">
        <v>43893</v>
      </c>
      <c r="D1181">
        <v>99</v>
      </c>
      <c r="E1181">
        <v>37.799999999999997</v>
      </c>
      <c r="F1181">
        <v>0</v>
      </c>
      <c r="G1181">
        <v>2.4</v>
      </c>
      <c r="H1181">
        <v>7.6</v>
      </c>
      <c r="I1181">
        <v>2.5</v>
      </c>
      <c r="J1181">
        <v>14.8</v>
      </c>
      <c r="K1181">
        <v>1.7</v>
      </c>
      <c r="L1181">
        <v>14.9</v>
      </c>
      <c r="M1181">
        <v>1</v>
      </c>
      <c r="N1181">
        <v>54.1</v>
      </c>
      <c r="O1181">
        <v>0</v>
      </c>
      <c r="P1181">
        <v>4</v>
      </c>
      <c r="Q1181">
        <v>5.7</v>
      </c>
      <c r="R1181">
        <v>3.4</v>
      </c>
      <c r="S1181">
        <v>11.2</v>
      </c>
      <c r="T1181">
        <v>3.4</v>
      </c>
      <c r="U1181">
        <v>10.9</v>
      </c>
      <c r="V1181">
        <v>3.4</v>
      </c>
      <c r="W1181">
        <v>69</v>
      </c>
      <c r="X1181">
        <v>0</v>
      </c>
      <c r="Y1181">
        <v>0</v>
      </c>
      <c r="Z1181">
        <v>1</v>
      </c>
      <c r="AA1181">
        <v>0</v>
      </c>
      <c r="AB1181">
        <v>14</v>
      </c>
      <c r="AC1181">
        <v>0</v>
      </c>
      <c r="AD1181">
        <v>15</v>
      </c>
      <c r="AE1181">
        <v>0</v>
      </c>
      <c r="AY1181" s="59"/>
    </row>
    <row r="1182" spans="1:51">
      <c r="A1182" s="19">
        <v>43677</v>
      </c>
      <c r="B1182" t="s">
        <v>35</v>
      </c>
      <c r="C1182" s="19">
        <v>43900</v>
      </c>
      <c r="D1182">
        <v>20</v>
      </c>
      <c r="E1182">
        <v>37.700000000000003</v>
      </c>
      <c r="F1182">
        <v>0</v>
      </c>
      <c r="G1182">
        <v>0.5</v>
      </c>
      <c r="H1182">
        <v>8</v>
      </c>
      <c r="I1182">
        <v>3.7</v>
      </c>
      <c r="J1182">
        <v>11.5</v>
      </c>
      <c r="K1182">
        <v>2.9</v>
      </c>
      <c r="L1182">
        <v>16.5</v>
      </c>
      <c r="M1182">
        <v>0</v>
      </c>
      <c r="N1182">
        <v>52.6</v>
      </c>
      <c r="O1182">
        <v>0</v>
      </c>
      <c r="P1182">
        <v>3.3</v>
      </c>
      <c r="Q1182">
        <v>6.1</v>
      </c>
      <c r="R1182">
        <v>4.4000000000000004</v>
      </c>
      <c r="S1182">
        <v>8.6999999999999993</v>
      </c>
      <c r="T1182">
        <v>4.3</v>
      </c>
      <c r="U1182">
        <v>12.9</v>
      </c>
      <c r="V1182">
        <v>3</v>
      </c>
      <c r="W1182">
        <v>13</v>
      </c>
      <c r="X1182">
        <v>0</v>
      </c>
      <c r="Y1182">
        <v>0</v>
      </c>
      <c r="Z1182">
        <v>0</v>
      </c>
      <c r="AA1182">
        <v>0</v>
      </c>
      <c r="AB1182">
        <v>1</v>
      </c>
      <c r="AC1182">
        <v>0</v>
      </c>
      <c r="AD1182">
        <v>6</v>
      </c>
      <c r="AE1182">
        <v>0</v>
      </c>
      <c r="AY1182" s="59"/>
    </row>
    <row r="1183" spans="1:51">
      <c r="A1183" s="19">
        <v>43677</v>
      </c>
      <c r="B1183" t="s">
        <v>36</v>
      </c>
      <c r="C1183" s="19">
        <v>43900</v>
      </c>
      <c r="D1183">
        <v>125</v>
      </c>
      <c r="E1183">
        <v>37.4</v>
      </c>
      <c r="F1183">
        <v>0</v>
      </c>
      <c r="G1183">
        <v>0.5</v>
      </c>
      <c r="H1183">
        <v>7.7</v>
      </c>
      <c r="I1183">
        <v>3.2</v>
      </c>
      <c r="J1183">
        <v>18.600000000000001</v>
      </c>
      <c r="K1183">
        <v>0.9</v>
      </c>
      <c r="L1183">
        <v>15.3</v>
      </c>
      <c r="M1183">
        <v>1</v>
      </c>
      <c r="N1183">
        <v>51.4</v>
      </c>
      <c r="O1183">
        <v>0</v>
      </c>
      <c r="P1183">
        <v>3.1</v>
      </c>
      <c r="Q1183">
        <v>6</v>
      </c>
      <c r="R1183">
        <v>3.7</v>
      </c>
      <c r="S1183">
        <v>15</v>
      </c>
      <c r="T1183">
        <v>3.1</v>
      </c>
      <c r="U1183">
        <v>11.2</v>
      </c>
      <c r="V1183">
        <v>3.1</v>
      </c>
      <c r="W1183">
        <v>65</v>
      </c>
      <c r="X1183">
        <v>0</v>
      </c>
      <c r="Y1183">
        <v>0</v>
      </c>
      <c r="Z1183">
        <v>1</v>
      </c>
      <c r="AA1183">
        <v>0</v>
      </c>
      <c r="AB1183">
        <v>32</v>
      </c>
      <c r="AC1183">
        <v>0</v>
      </c>
      <c r="AD1183">
        <v>27</v>
      </c>
      <c r="AE1183">
        <v>0</v>
      </c>
      <c r="AY1183" s="59"/>
    </row>
    <row r="1184" spans="1:51">
      <c r="A1184" s="19">
        <v>43677</v>
      </c>
      <c r="B1184" t="s">
        <v>37</v>
      </c>
      <c r="C1184" s="19">
        <v>43900</v>
      </c>
      <c r="D1184">
        <v>36</v>
      </c>
      <c r="E1184">
        <v>47.1</v>
      </c>
      <c r="F1184">
        <v>0</v>
      </c>
      <c r="G1184">
        <v>3.8</v>
      </c>
      <c r="H1184">
        <v>3.4</v>
      </c>
      <c r="I1184">
        <v>2</v>
      </c>
      <c r="J1184">
        <v>13.8</v>
      </c>
      <c r="K1184">
        <v>1.9</v>
      </c>
      <c r="L1184">
        <v>10.7</v>
      </c>
      <c r="M1184">
        <v>0.4</v>
      </c>
      <c r="N1184">
        <v>69.599999999999994</v>
      </c>
      <c r="O1184">
        <v>0</v>
      </c>
      <c r="P1184">
        <v>3.4</v>
      </c>
      <c r="Q1184">
        <v>3</v>
      </c>
      <c r="R1184">
        <v>2.5</v>
      </c>
      <c r="S1184">
        <v>8</v>
      </c>
      <c r="T1184">
        <v>2.8</v>
      </c>
      <c r="U1184">
        <v>5.9</v>
      </c>
      <c r="V1184">
        <v>1.9</v>
      </c>
      <c r="W1184">
        <v>31</v>
      </c>
      <c r="X1184">
        <v>0</v>
      </c>
      <c r="Y1184">
        <v>0</v>
      </c>
      <c r="Z1184">
        <v>0</v>
      </c>
      <c r="AA1184">
        <v>0</v>
      </c>
      <c r="AB1184">
        <v>4</v>
      </c>
      <c r="AC1184">
        <v>0</v>
      </c>
      <c r="AD1184">
        <v>1</v>
      </c>
      <c r="AE1184">
        <v>0</v>
      </c>
      <c r="AY1184" s="59"/>
    </row>
    <row r="1185" spans="1:51">
      <c r="A1185" s="19">
        <v>43677</v>
      </c>
      <c r="B1185" t="s">
        <v>38</v>
      </c>
      <c r="C1185" s="19">
        <v>43900</v>
      </c>
      <c r="D1185">
        <v>68</v>
      </c>
      <c r="E1185">
        <v>43.4</v>
      </c>
      <c r="F1185">
        <v>0</v>
      </c>
      <c r="G1185">
        <v>2.7</v>
      </c>
      <c r="H1185">
        <v>4.8</v>
      </c>
      <c r="I1185">
        <v>3.6</v>
      </c>
      <c r="J1185">
        <v>14.4</v>
      </c>
      <c r="K1185">
        <v>2.2000000000000002</v>
      </c>
      <c r="L1185">
        <v>12</v>
      </c>
      <c r="M1185">
        <v>0.2</v>
      </c>
      <c r="N1185">
        <v>63.8</v>
      </c>
      <c r="O1185">
        <v>0</v>
      </c>
      <c r="P1185">
        <v>3.1</v>
      </c>
      <c r="Q1185">
        <v>4.2</v>
      </c>
      <c r="R1185">
        <v>3.5</v>
      </c>
      <c r="S1185">
        <v>9.1</v>
      </c>
      <c r="T1185">
        <v>3</v>
      </c>
      <c r="U1185">
        <v>7.4</v>
      </c>
      <c r="V1185">
        <v>2.4</v>
      </c>
      <c r="W1185">
        <v>55</v>
      </c>
      <c r="X1185">
        <v>0</v>
      </c>
      <c r="Y1185">
        <v>0</v>
      </c>
      <c r="Z1185">
        <v>0</v>
      </c>
      <c r="AA1185">
        <v>0</v>
      </c>
      <c r="AB1185">
        <v>9</v>
      </c>
      <c r="AC1185">
        <v>0</v>
      </c>
      <c r="AD1185">
        <v>4</v>
      </c>
      <c r="AE1185">
        <v>0</v>
      </c>
      <c r="AY1185" s="59"/>
    </row>
    <row r="1186" spans="1:51">
      <c r="A1186" s="19">
        <v>43677</v>
      </c>
      <c r="B1186" t="s">
        <v>39</v>
      </c>
      <c r="C1186" s="19">
        <v>43900</v>
      </c>
      <c r="D1186">
        <v>14</v>
      </c>
      <c r="E1186">
        <v>35.6</v>
      </c>
      <c r="F1186">
        <v>0</v>
      </c>
      <c r="G1186">
        <v>0.5</v>
      </c>
      <c r="H1186">
        <v>8.5</v>
      </c>
      <c r="I1186">
        <v>3.9</v>
      </c>
      <c r="J1186">
        <v>13.3</v>
      </c>
      <c r="K1186">
        <v>3.3</v>
      </c>
      <c r="L1186">
        <v>16.899999999999999</v>
      </c>
      <c r="M1186">
        <v>0.4</v>
      </c>
      <c r="N1186">
        <v>48.5</v>
      </c>
      <c r="O1186">
        <v>0</v>
      </c>
      <c r="P1186">
        <v>3.8</v>
      </c>
      <c r="Q1186">
        <v>6.9</v>
      </c>
      <c r="R1186">
        <v>4.5</v>
      </c>
      <c r="S1186">
        <v>10.5</v>
      </c>
      <c r="T1186">
        <v>4.2</v>
      </c>
      <c r="U1186">
        <v>13.7</v>
      </c>
      <c r="V1186">
        <v>3.3</v>
      </c>
      <c r="W1186">
        <v>9</v>
      </c>
      <c r="X1186">
        <v>0</v>
      </c>
      <c r="Y1186">
        <v>0</v>
      </c>
      <c r="Z1186">
        <v>0</v>
      </c>
      <c r="AA1186">
        <v>0</v>
      </c>
      <c r="AB1186">
        <v>1</v>
      </c>
      <c r="AC1186">
        <v>0</v>
      </c>
      <c r="AD1186">
        <v>4</v>
      </c>
      <c r="AE1186">
        <v>0</v>
      </c>
      <c r="AY1186" s="59"/>
    </row>
    <row r="1187" spans="1:51">
      <c r="A1187" s="19">
        <v>43677</v>
      </c>
      <c r="B1187" t="s">
        <v>40</v>
      </c>
      <c r="C1187" s="19">
        <v>43900</v>
      </c>
      <c r="D1187">
        <v>89</v>
      </c>
      <c r="E1187">
        <v>31.6</v>
      </c>
      <c r="F1187">
        <v>0</v>
      </c>
      <c r="G1187">
        <v>0.3</v>
      </c>
      <c r="H1187">
        <v>5.7</v>
      </c>
      <c r="I1187">
        <v>0.3</v>
      </c>
      <c r="J1187">
        <v>23.6</v>
      </c>
      <c r="K1187">
        <v>0.1</v>
      </c>
      <c r="L1187">
        <v>15.8</v>
      </c>
      <c r="M1187">
        <v>7.2</v>
      </c>
      <c r="N1187">
        <v>39.299999999999997</v>
      </c>
      <c r="O1187">
        <v>0</v>
      </c>
      <c r="P1187">
        <v>3.3</v>
      </c>
      <c r="Q1187">
        <v>5.6</v>
      </c>
      <c r="R1187">
        <v>3</v>
      </c>
      <c r="S1187">
        <v>23.2</v>
      </c>
      <c r="T1187">
        <v>3.1</v>
      </c>
      <c r="U1187">
        <v>12.6</v>
      </c>
      <c r="V1187">
        <v>6.2</v>
      </c>
      <c r="W1187">
        <v>39</v>
      </c>
      <c r="X1187">
        <v>0</v>
      </c>
      <c r="Y1187">
        <v>0</v>
      </c>
      <c r="Z1187">
        <v>0</v>
      </c>
      <c r="AA1187">
        <v>0</v>
      </c>
      <c r="AB1187">
        <v>29</v>
      </c>
      <c r="AC1187">
        <v>0</v>
      </c>
      <c r="AD1187">
        <v>20</v>
      </c>
      <c r="AE1187">
        <v>1</v>
      </c>
      <c r="AY1187" s="59"/>
    </row>
    <row r="1188" spans="1:51">
      <c r="A1188" s="19">
        <v>43677</v>
      </c>
      <c r="B1188" t="s">
        <v>41</v>
      </c>
      <c r="C1188" s="19">
        <v>43904</v>
      </c>
      <c r="D1188">
        <v>6</v>
      </c>
      <c r="E1188">
        <v>36.6</v>
      </c>
      <c r="F1188">
        <v>0</v>
      </c>
      <c r="G1188">
        <v>1.7</v>
      </c>
      <c r="H1188">
        <v>6.2</v>
      </c>
      <c r="I1188">
        <v>1.5</v>
      </c>
      <c r="J1188">
        <v>19.399999999999999</v>
      </c>
      <c r="K1188">
        <v>0.7</v>
      </c>
      <c r="L1188">
        <v>15.6</v>
      </c>
      <c r="M1188">
        <v>1.7</v>
      </c>
      <c r="N1188">
        <v>49</v>
      </c>
      <c r="O1188">
        <v>0</v>
      </c>
      <c r="P1188">
        <v>3.5</v>
      </c>
      <c r="Q1188">
        <v>5.5</v>
      </c>
      <c r="R1188">
        <v>3.4</v>
      </c>
      <c r="S1188">
        <v>16.3</v>
      </c>
      <c r="T1188">
        <v>3</v>
      </c>
      <c r="U1188">
        <v>11.8</v>
      </c>
      <c r="V1188">
        <v>3.5</v>
      </c>
      <c r="W1188">
        <v>3</v>
      </c>
      <c r="X1188">
        <v>0</v>
      </c>
      <c r="Y1188">
        <v>0</v>
      </c>
      <c r="Z1188">
        <v>0</v>
      </c>
      <c r="AA1188">
        <v>0</v>
      </c>
      <c r="AB1188">
        <v>2</v>
      </c>
      <c r="AC1188">
        <v>0</v>
      </c>
      <c r="AD1188">
        <v>1</v>
      </c>
      <c r="AE1188">
        <v>0</v>
      </c>
      <c r="AY1188" s="59"/>
    </row>
    <row r="1189" spans="1:51">
      <c r="A1189" s="19">
        <v>43677</v>
      </c>
      <c r="B1189" t="s">
        <v>43</v>
      </c>
      <c r="C1189" s="19">
        <v>43907</v>
      </c>
      <c r="D1189">
        <v>67</v>
      </c>
      <c r="E1189">
        <v>38</v>
      </c>
      <c r="F1189">
        <v>0</v>
      </c>
      <c r="G1189">
        <v>0.7</v>
      </c>
      <c r="H1189">
        <v>8.3000000000000007</v>
      </c>
      <c r="I1189">
        <v>2.7</v>
      </c>
      <c r="J1189">
        <v>17.5</v>
      </c>
      <c r="K1189">
        <v>1.1000000000000001</v>
      </c>
      <c r="L1189">
        <v>15.2</v>
      </c>
      <c r="M1189">
        <v>1.2</v>
      </c>
      <c r="N1189">
        <v>51.6</v>
      </c>
      <c r="O1189">
        <v>0</v>
      </c>
      <c r="P1189">
        <v>3.4</v>
      </c>
      <c r="Q1189">
        <v>6.3</v>
      </c>
      <c r="R1189">
        <v>3.9</v>
      </c>
      <c r="S1189">
        <v>13.6</v>
      </c>
      <c r="T1189">
        <v>3.2</v>
      </c>
      <c r="U1189">
        <v>11.4</v>
      </c>
      <c r="V1189">
        <v>3.4</v>
      </c>
      <c r="W1189">
        <v>35</v>
      </c>
      <c r="X1189">
        <v>0</v>
      </c>
      <c r="Y1189">
        <v>0</v>
      </c>
      <c r="Z1189">
        <v>1</v>
      </c>
      <c r="AA1189">
        <v>0</v>
      </c>
      <c r="AB1189">
        <v>16</v>
      </c>
      <c r="AC1189">
        <v>0</v>
      </c>
      <c r="AD1189">
        <v>14</v>
      </c>
      <c r="AE1189">
        <v>0</v>
      </c>
      <c r="AY1189" s="59"/>
    </row>
    <row r="1190" spans="1:51">
      <c r="A1190" s="19">
        <v>43677</v>
      </c>
      <c r="B1190" t="s">
        <v>44</v>
      </c>
      <c r="C1190" s="19">
        <v>43907</v>
      </c>
      <c r="D1190">
        <v>219</v>
      </c>
      <c r="E1190">
        <v>33.4</v>
      </c>
      <c r="F1190">
        <v>0</v>
      </c>
      <c r="G1190">
        <v>0.2</v>
      </c>
      <c r="H1190">
        <v>4.5999999999999996</v>
      </c>
      <c r="I1190">
        <v>0.2</v>
      </c>
      <c r="J1190">
        <v>21.2</v>
      </c>
      <c r="K1190">
        <v>1.4</v>
      </c>
      <c r="L1190">
        <v>15.2</v>
      </c>
      <c r="M1190">
        <v>6.4</v>
      </c>
      <c r="N1190">
        <v>42.6</v>
      </c>
      <c r="O1190">
        <v>0</v>
      </c>
      <c r="P1190">
        <v>3.4</v>
      </c>
      <c r="Q1190">
        <v>5</v>
      </c>
      <c r="R1190">
        <v>3.2</v>
      </c>
      <c r="S1190">
        <v>19.7</v>
      </c>
      <c r="T1190">
        <v>3.7</v>
      </c>
      <c r="U1190">
        <v>12</v>
      </c>
      <c r="V1190">
        <v>5.9</v>
      </c>
      <c r="W1190">
        <v>104</v>
      </c>
      <c r="X1190">
        <v>0</v>
      </c>
      <c r="Y1190">
        <v>0</v>
      </c>
      <c r="Z1190">
        <v>0</v>
      </c>
      <c r="AA1190">
        <v>0</v>
      </c>
      <c r="AB1190">
        <v>66</v>
      </c>
      <c r="AC1190">
        <v>0</v>
      </c>
      <c r="AD1190">
        <v>47</v>
      </c>
      <c r="AE1190">
        <v>1</v>
      </c>
      <c r="AY1190" s="59"/>
    </row>
    <row r="1191" spans="1:51">
      <c r="A1191" s="19">
        <v>43677</v>
      </c>
      <c r="B1191" t="s">
        <v>45</v>
      </c>
      <c r="C1191" s="19">
        <v>43907</v>
      </c>
      <c r="D1191">
        <v>155</v>
      </c>
      <c r="E1191">
        <v>40.799999999999997</v>
      </c>
      <c r="F1191">
        <v>0</v>
      </c>
      <c r="G1191">
        <v>1.3</v>
      </c>
      <c r="H1191">
        <v>6.6</v>
      </c>
      <c r="I1191">
        <v>1.1000000000000001</v>
      </c>
      <c r="J1191">
        <v>14.1</v>
      </c>
      <c r="K1191">
        <v>2.2999999999999998</v>
      </c>
      <c r="L1191">
        <v>14.4</v>
      </c>
      <c r="M1191">
        <v>1.7</v>
      </c>
      <c r="N1191">
        <v>58</v>
      </c>
      <c r="O1191">
        <v>0</v>
      </c>
      <c r="P1191">
        <v>3.2</v>
      </c>
      <c r="Q1191">
        <v>5</v>
      </c>
      <c r="R1191">
        <v>3</v>
      </c>
      <c r="S1191">
        <v>10.199999999999999</v>
      </c>
      <c r="T1191">
        <v>3.8</v>
      </c>
      <c r="U1191">
        <v>9.6999999999999993</v>
      </c>
      <c r="V1191">
        <v>3.3</v>
      </c>
      <c r="W1191">
        <v>116</v>
      </c>
      <c r="X1191">
        <v>0</v>
      </c>
      <c r="Y1191">
        <v>0</v>
      </c>
      <c r="Z1191">
        <v>1</v>
      </c>
      <c r="AA1191">
        <v>0</v>
      </c>
      <c r="AB1191">
        <v>18</v>
      </c>
      <c r="AC1191">
        <v>0</v>
      </c>
      <c r="AD1191">
        <v>20</v>
      </c>
      <c r="AE1191">
        <v>0</v>
      </c>
      <c r="AY1191" s="59"/>
    </row>
    <row r="1192" spans="1:51">
      <c r="A1192" s="19">
        <v>43677</v>
      </c>
      <c r="B1192" t="s">
        <v>42</v>
      </c>
      <c r="C1192" s="19">
        <v>43907</v>
      </c>
      <c r="D1192">
        <v>136</v>
      </c>
      <c r="E1192">
        <v>37.1</v>
      </c>
      <c r="F1192">
        <v>0</v>
      </c>
      <c r="G1192">
        <v>0.9</v>
      </c>
      <c r="H1192">
        <v>9.8000000000000007</v>
      </c>
      <c r="I1192">
        <v>2.8</v>
      </c>
      <c r="J1192">
        <v>18.399999999999999</v>
      </c>
      <c r="K1192">
        <v>0.6</v>
      </c>
      <c r="L1192">
        <v>14.1</v>
      </c>
      <c r="M1192">
        <v>0.8</v>
      </c>
      <c r="N1192">
        <v>50.4</v>
      </c>
      <c r="O1192">
        <v>0</v>
      </c>
      <c r="P1192">
        <v>3.4</v>
      </c>
      <c r="Q1192">
        <v>7.3</v>
      </c>
      <c r="R1192">
        <v>3.8</v>
      </c>
      <c r="S1192">
        <v>15.2</v>
      </c>
      <c r="T1192">
        <v>3.1</v>
      </c>
      <c r="U1192">
        <v>10.6</v>
      </c>
      <c r="V1192">
        <v>2.9</v>
      </c>
      <c r="W1192">
        <v>78</v>
      </c>
      <c r="X1192">
        <v>0</v>
      </c>
      <c r="Y1192">
        <v>0</v>
      </c>
      <c r="Z1192">
        <v>4</v>
      </c>
      <c r="AA1192">
        <v>0</v>
      </c>
      <c r="AB1192">
        <v>38</v>
      </c>
      <c r="AC1192">
        <v>0</v>
      </c>
      <c r="AD1192">
        <v>16</v>
      </c>
      <c r="AE1192">
        <v>0</v>
      </c>
      <c r="AY1192" s="59"/>
    </row>
    <row r="1193" spans="1:51">
      <c r="A1193" s="19">
        <v>43677</v>
      </c>
      <c r="B1193" t="s">
        <v>46</v>
      </c>
      <c r="C1193" s="19">
        <v>43914</v>
      </c>
      <c r="D1193">
        <v>105</v>
      </c>
      <c r="E1193">
        <v>42.2</v>
      </c>
      <c r="F1193">
        <v>0</v>
      </c>
      <c r="G1193">
        <v>3.1</v>
      </c>
      <c r="H1193">
        <v>4.2</v>
      </c>
      <c r="I1193">
        <v>2.9</v>
      </c>
      <c r="J1193">
        <v>15</v>
      </c>
      <c r="K1193">
        <v>1.9</v>
      </c>
      <c r="L1193">
        <v>13.2</v>
      </c>
      <c r="M1193">
        <v>0.9</v>
      </c>
      <c r="N1193">
        <v>59.5</v>
      </c>
      <c r="O1193">
        <v>0</v>
      </c>
      <c r="P1193">
        <v>4</v>
      </c>
      <c r="Q1193">
        <v>4</v>
      </c>
      <c r="R1193">
        <v>3.7</v>
      </c>
      <c r="S1193">
        <v>10.6</v>
      </c>
      <c r="T1193">
        <v>3.6</v>
      </c>
      <c r="U1193">
        <v>8.5</v>
      </c>
      <c r="V1193">
        <v>2.6</v>
      </c>
      <c r="W1193">
        <v>79</v>
      </c>
      <c r="X1193">
        <v>0</v>
      </c>
      <c r="Y1193">
        <v>0</v>
      </c>
      <c r="Z1193">
        <v>0</v>
      </c>
      <c r="AA1193">
        <v>0</v>
      </c>
      <c r="AB1193">
        <v>16</v>
      </c>
      <c r="AC1193">
        <v>0</v>
      </c>
      <c r="AD1193">
        <v>10</v>
      </c>
      <c r="AE1193">
        <v>0</v>
      </c>
      <c r="AY1193" s="59"/>
    </row>
    <row r="1194" spans="1:51">
      <c r="A1194" s="19">
        <v>43677</v>
      </c>
      <c r="B1194" t="s">
        <v>47</v>
      </c>
      <c r="C1194" s="19">
        <v>43919</v>
      </c>
      <c r="D1194">
        <v>51</v>
      </c>
      <c r="E1194">
        <v>36.6</v>
      </c>
      <c r="F1194">
        <v>0</v>
      </c>
      <c r="G1194">
        <v>1.7</v>
      </c>
      <c r="H1194">
        <v>6.2</v>
      </c>
      <c r="I1194">
        <v>1.5</v>
      </c>
      <c r="J1194">
        <v>19.399999999999999</v>
      </c>
      <c r="K1194">
        <v>0.7</v>
      </c>
      <c r="L1194">
        <v>15.6</v>
      </c>
      <c r="M1194">
        <v>1.7</v>
      </c>
      <c r="N1194">
        <v>47.6</v>
      </c>
      <c r="O1194">
        <v>0</v>
      </c>
      <c r="P1194">
        <v>3.8</v>
      </c>
      <c r="Q1194">
        <v>5.7</v>
      </c>
      <c r="R1194">
        <v>3.6</v>
      </c>
      <c r="S1194">
        <v>15.8</v>
      </c>
      <c r="T1194">
        <v>3.5</v>
      </c>
      <c r="U1194">
        <v>12.4</v>
      </c>
      <c r="V1194">
        <v>3.7</v>
      </c>
      <c r="W1194">
        <v>26</v>
      </c>
      <c r="X1194">
        <v>0</v>
      </c>
      <c r="Y1194">
        <v>0</v>
      </c>
      <c r="Z1194">
        <v>0</v>
      </c>
      <c r="AA1194">
        <v>0</v>
      </c>
      <c r="AB1194">
        <v>14</v>
      </c>
      <c r="AC1194">
        <v>0</v>
      </c>
      <c r="AD1194">
        <v>11</v>
      </c>
      <c r="AE1194">
        <v>0</v>
      </c>
      <c r="AY1194" s="59"/>
    </row>
    <row r="1195" spans="1:51">
      <c r="A1195" s="19">
        <v>43677</v>
      </c>
      <c r="B1195" t="s">
        <v>48</v>
      </c>
      <c r="C1195" s="19">
        <v>43925</v>
      </c>
      <c r="D1195">
        <v>15</v>
      </c>
      <c r="E1195">
        <v>35.799999999999997</v>
      </c>
      <c r="F1195">
        <v>0</v>
      </c>
      <c r="G1195">
        <v>0.2</v>
      </c>
      <c r="H1195">
        <v>8</v>
      </c>
      <c r="I1195">
        <v>1</v>
      </c>
      <c r="J1195">
        <v>13.2</v>
      </c>
      <c r="K1195">
        <v>4</v>
      </c>
      <c r="L1195">
        <v>18.399999999999999</v>
      </c>
      <c r="M1195">
        <v>0.4</v>
      </c>
      <c r="N1195">
        <v>46.1</v>
      </c>
      <c r="O1195">
        <v>0</v>
      </c>
      <c r="P1195">
        <v>3.4</v>
      </c>
      <c r="Q1195">
        <v>7</v>
      </c>
      <c r="R1195">
        <v>3.9</v>
      </c>
      <c r="S1195">
        <v>10.5</v>
      </c>
      <c r="T1195">
        <v>5.2</v>
      </c>
      <c r="U1195">
        <v>15.6</v>
      </c>
      <c r="V1195">
        <v>3.1</v>
      </c>
      <c r="W1195">
        <v>9</v>
      </c>
      <c r="X1195">
        <v>0</v>
      </c>
      <c r="Y1195">
        <v>0</v>
      </c>
      <c r="Z1195">
        <v>0</v>
      </c>
      <c r="AA1195">
        <v>0</v>
      </c>
      <c r="AB1195">
        <v>1</v>
      </c>
      <c r="AC1195">
        <v>0</v>
      </c>
      <c r="AD1195">
        <v>5</v>
      </c>
      <c r="AE1195">
        <v>0</v>
      </c>
      <c r="AY1195" s="59"/>
    </row>
    <row r="1196" spans="1:51">
      <c r="A1196" s="19">
        <v>43677</v>
      </c>
      <c r="B1196" t="s">
        <v>49</v>
      </c>
      <c r="C1196" s="19">
        <v>43925</v>
      </c>
      <c r="D1196">
        <v>24</v>
      </c>
      <c r="E1196">
        <v>29.7</v>
      </c>
      <c r="F1196">
        <v>0</v>
      </c>
      <c r="G1196">
        <v>0.1</v>
      </c>
      <c r="H1196">
        <v>6.5</v>
      </c>
      <c r="I1196">
        <v>0.1</v>
      </c>
      <c r="J1196">
        <v>23.2</v>
      </c>
      <c r="K1196">
        <v>0.1</v>
      </c>
      <c r="L1196">
        <v>17.899999999999999</v>
      </c>
      <c r="M1196">
        <v>6.8</v>
      </c>
      <c r="N1196">
        <v>34.299999999999997</v>
      </c>
      <c r="O1196">
        <v>0</v>
      </c>
      <c r="P1196">
        <v>3.9</v>
      </c>
      <c r="Q1196">
        <v>6.2</v>
      </c>
      <c r="R1196">
        <v>3.5</v>
      </c>
      <c r="S1196">
        <v>22.1</v>
      </c>
      <c r="T1196">
        <v>3.6</v>
      </c>
      <c r="U1196">
        <v>15.8</v>
      </c>
      <c r="V1196">
        <v>6.5</v>
      </c>
      <c r="W1196">
        <v>10</v>
      </c>
      <c r="X1196">
        <v>0</v>
      </c>
      <c r="Y1196">
        <v>0</v>
      </c>
      <c r="Z1196">
        <v>0</v>
      </c>
      <c r="AA1196">
        <v>0</v>
      </c>
      <c r="AB1196">
        <v>8</v>
      </c>
      <c r="AC1196">
        <v>0</v>
      </c>
      <c r="AD1196">
        <v>6</v>
      </c>
      <c r="AE1196">
        <v>0</v>
      </c>
      <c r="AY1196" s="59"/>
    </row>
    <row r="1197" spans="1:51">
      <c r="A1197" s="19">
        <v>43677</v>
      </c>
      <c r="B1197" t="s">
        <v>50</v>
      </c>
      <c r="C1197" s="19">
        <v>43925</v>
      </c>
      <c r="D1197">
        <v>54</v>
      </c>
      <c r="E1197">
        <v>43.6</v>
      </c>
      <c r="F1197">
        <v>0</v>
      </c>
      <c r="G1197">
        <v>3.6</v>
      </c>
      <c r="H1197">
        <v>4.2</v>
      </c>
      <c r="I1197">
        <v>3.2</v>
      </c>
      <c r="J1197">
        <v>14.4</v>
      </c>
      <c r="K1197">
        <v>2.4</v>
      </c>
      <c r="L1197">
        <v>10.9</v>
      </c>
      <c r="M1197">
        <v>0.2</v>
      </c>
      <c r="N1197">
        <v>60.8</v>
      </c>
      <c r="O1197">
        <v>0</v>
      </c>
      <c r="P1197">
        <v>4.3</v>
      </c>
      <c r="Q1197">
        <v>4</v>
      </c>
      <c r="R1197">
        <v>3.9</v>
      </c>
      <c r="S1197">
        <v>9.8000000000000007</v>
      </c>
      <c r="T1197">
        <v>3.8</v>
      </c>
      <c r="U1197">
        <v>7.2</v>
      </c>
      <c r="V1197">
        <v>2.5</v>
      </c>
      <c r="W1197">
        <v>45</v>
      </c>
      <c r="X1197">
        <v>0</v>
      </c>
      <c r="Y1197">
        <v>0</v>
      </c>
      <c r="Z1197">
        <v>0</v>
      </c>
      <c r="AA1197">
        <v>0</v>
      </c>
      <c r="AB1197">
        <v>7</v>
      </c>
      <c r="AC1197">
        <v>0</v>
      </c>
      <c r="AD1197">
        <v>2</v>
      </c>
      <c r="AE1197">
        <v>0</v>
      </c>
      <c r="AY1197" s="59"/>
    </row>
    <row r="1198" spans="1:51">
      <c r="A1198" s="19">
        <v>43677</v>
      </c>
      <c r="B1198" t="s">
        <v>51</v>
      </c>
      <c r="C1198" s="19">
        <v>43925</v>
      </c>
      <c r="D1198">
        <v>14</v>
      </c>
      <c r="E1198">
        <v>32.700000000000003</v>
      </c>
      <c r="F1198">
        <v>0</v>
      </c>
      <c r="G1198">
        <v>0.3</v>
      </c>
      <c r="H1198">
        <v>8.6999999999999993</v>
      </c>
      <c r="I1198">
        <v>2.6</v>
      </c>
      <c r="J1198">
        <v>14.7</v>
      </c>
      <c r="K1198">
        <v>3.7</v>
      </c>
      <c r="L1198">
        <v>18.8</v>
      </c>
      <c r="M1198">
        <v>0.5</v>
      </c>
      <c r="N1198">
        <v>40.9</v>
      </c>
      <c r="O1198">
        <v>0</v>
      </c>
      <c r="P1198">
        <v>3.9</v>
      </c>
      <c r="Q1198">
        <v>8</v>
      </c>
      <c r="R1198">
        <v>4.5</v>
      </c>
      <c r="S1198">
        <v>13.1</v>
      </c>
      <c r="T1198">
        <v>5</v>
      </c>
      <c r="U1198">
        <v>16.100000000000001</v>
      </c>
      <c r="V1198">
        <v>3.5</v>
      </c>
      <c r="W1198">
        <v>8</v>
      </c>
      <c r="X1198">
        <v>0</v>
      </c>
      <c r="Y1198">
        <v>0</v>
      </c>
      <c r="Z1198">
        <v>0</v>
      </c>
      <c r="AA1198">
        <v>0</v>
      </c>
      <c r="AB1198">
        <v>2</v>
      </c>
      <c r="AC1198">
        <v>0</v>
      </c>
      <c r="AD1198">
        <v>4</v>
      </c>
      <c r="AE1198">
        <v>0</v>
      </c>
      <c r="AY1198" s="59"/>
    </row>
    <row r="1199" spans="1:51">
      <c r="A1199" s="19">
        <v>43677</v>
      </c>
      <c r="B1199" t="s">
        <v>52</v>
      </c>
      <c r="C1199" s="19">
        <v>43928</v>
      </c>
      <c r="D1199">
        <v>84</v>
      </c>
      <c r="E1199">
        <v>27.9</v>
      </c>
      <c r="F1199">
        <v>0</v>
      </c>
      <c r="G1199">
        <v>0.7</v>
      </c>
      <c r="H1199">
        <v>10.199999999999999</v>
      </c>
      <c r="I1199">
        <v>2.8</v>
      </c>
      <c r="J1199">
        <v>23.1</v>
      </c>
      <c r="K1199">
        <v>0.5</v>
      </c>
      <c r="L1199">
        <v>18.100000000000001</v>
      </c>
      <c r="M1199">
        <v>1.3</v>
      </c>
      <c r="N1199">
        <v>31.3</v>
      </c>
      <c r="O1199">
        <v>0</v>
      </c>
      <c r="P1199">
        <v>4.0999999999999996</v>
      </c>
      <c r="Q1199">
        <v>9.1</v>
      </c>
      <c r="R1199">
        <v>4.8</v>
      </c>
      <c r="S1199">
        <v>23.2</v>
      </c>
      <c r="T1199">
        <v>4.0999999999999996</v>
      </c>
      <c r="U1199">
        <v>15.7</v>
      </c>
      <c r="V1199">
        <v>4.0999999999999996</v>
      </c>
      <c r="W1199">
        <v>33</v>
      </c>
      <c r="X1199">
        <v>0</v>
      </c>
      <c r="Y1199">
        <v>0</v>
      </c>
      <c r="Z1199">
        <v>3</v>
      </c>
      <c r="AA1199">
        <v>0</v>
      </c>
      <c r="AB1199">
        <v>27</v>
      </c>
      <c r="AC1199">
        <v>0</v>
      </c>
      <c r="AD1199">
        <v>21</v>
      </c>
      <c r="AE1199">
        <v>0</v>
      </c>
      <c r="AY1199" s="59"/>
    </row>
    <row r="1200" spans="1:51">
      <c r="A1200" s="19">
        <v>43677</v>
      </c>
      <c r="B1200" t="s">
        <v>53</v>
      </c>
      <c r="C1200" s="19">
        <v>43949</v>
      </c>
      <c r="D1200">
        <v>60</v>
      </c>
      <c r="E1200">
        <v>29</v>
      </c>
      <c r="F1200">
        <v>0</v>
      </c>
      <c r="G1200">
        <v>3.2</v>
      </c>
      <c r="H1200">
        <v>10.9</v>
      </c>
      <c r="I1200">
        <v>0.3</v>
      </c>
      <c r="J1200">
        <v>20.399999999999999</v>
      </c>
      <c r="K1200">
        <v>0.7</v>
      </c>
      <c r="L1200">
        <v>19.2</v>
      </c>
      <c r="M1200">
        <v>0.9</v>
      </c>
      <c r="N1200">
        <v>32.200000000000003</v>
      </c>
      <c r="O1200">
        <v>0</v>
      </c>
      <c r="P1200">
        <v>5.3</v>
      </c>
      <c r="Q1200">
        <v>9.5</v>
      </c>
      <c r="R1200">
        <v>4.0999999999999996</v>
      </c>
      <c r="S1200">
        <v>19.100000000000001</v>
      </c>
      <c r="T1200">
        <v>4.2</v>
      </c>
      <c r="U1200">
        <v>16.8</v>
      </c>
      <c r="V1200">
        <v>4.2</v>
      </c>
      <c r="W1200">
        <v>24</v>
      </c>
      <c r="X1200">
        <v>0</v>
      </c>
      <c r="Y1200">
        <v>0</v>
      </c>
      <c r="Z1200">
        <v>3</v>
      </c>
      <c r="AA1200">
        <v>0</v>
      </c>
      <c r="AB1200">
        <v>17</v>
      </c>
      <c r="AC1200">
        <v>0</v>
      </c>
      <c r="AD1200">
        <v>16</v>
      </c>
      <c r="AE1200">
        <v>0</v>
      </c>
      <c r="AY1200" s="59"/>
    </row>
    <row r="1201" spans="1:51">
      <c r="A1201" s="19">
        <v>43677</v>
      </c>
      <c r="B1201" t="s">
        <v>54</v>
      </c>
      <c r="C1201" s="19">
        <v>43949</v>
      </c>
      <c r="D1201">
        <v>21</v>
      </c>
      <c r="E1201">
        <v>36.1</v>
      </c>
      <c r="F1201">
        <v>0</v>
      </c>
      <c r="G1201">
        <v>3.3</v>
      </c>
      <c r="H1201">
        <v>10.3</v>
      </c>
      <c r="I1201">
        <v>0.2</v>
      </c>
      <c r="J1201">
        <v>17.100000000000001</v>
      </c>
      <c r="K1201">
        <v>1.6</v>
      </c>
      <c r="L1201">
        <v>14.8</v>
      </c>
      <c r="M1201">
        <v>1</v>
      </c>
      <c r="N1201">
        <v>44.6</v>
      </c>
      <c r="O1201">
        <v>0</v>
      </c>
      <c r="P1201">
        <v>4.9000000000000004</v>
      </c>
      <c r="Q1201">
        <v>8.6</v>
      </c>
      <c r="R1201">
        <v>3.4</v>
      </c>
      <c r="S1201">
        <v>14.2</v>
      </c>
      <c r="T1201">
        <v>4.0999999999999996</v>
      </c>
      <c r="U1201">
        <v>12</v>
      </c>
      <c r="V1201">
        <v>3.8</v>
      </c>
      <c r="W1201">
        <v>12</v>
      </c>
      <c r="X1201">
        <v>0</v>
      </c>
      <c r="Y1201">
        <v>0</v>
      </c>
      <c r="Z1201">
        <v>1</v>
      </c>
      <c r="AA1201">
        <v>0</v>
      </c>
      <c r="AB1201">
        <v>5</v>
      </c>
      <c r="AC1201">
        <v>0</v>
      </c>
      <c r="AD1201">
        <v>3</v>
      </c>
      <c r="AE1201">
        <v>0</v>
      </c>
      <c r="AY1201" s="59"/>
    </row>
    <row r="1202" spans="1:51">
      <c r="A1202" s="19">
        <v>43677</v>
      </c>
      <c r="B1202" t="s">
        <v>55</v>
      </c>
      <c r="C1202" s="19">
        <v>43949</v>
      </c>
      <c r="D1202">
        <v>96</v>
      </c>
      <c r="E1202">
        <v>29.3</v>
      </c>
      <c r="F1202">
        <v>0</v>
      </c>
      <c r="G1202">
        <v>5.9</v>
      </c>
      <c r="H1202">
        <v>9.1</v>
      </c>
      <c r="I1202">
        <v>0.3</v>
      </c>
      <c r="J1202">
        <v>18.899999999999999</v>
      </c>
      <c r="K1202">
        <v>0.1</v>
      </c>
      <c r="L1202">
        <v>17.7</v>
      </c>
      <c r="M1202">
        <v>3.2</v>
      </c>
      <c r="N1202">
        <v>33</v>
      </c>
      <c r="O1202">
        <v>0</v>
      </c>
      <c r="P1202">
        <v>7.1</v>
      </c>
      <c r="Q1202">
        <v>8.5</v>
      </c>
      <c r="R1202">
        <v>4.2</v>
      </c>
      <c r="S1202">
        <v>17.600000000000001</v>
      </c>
      <c r="T1202">
        <v>4.2</v>
      </c>
      <c r="U1202">
        <v>16</v>
      </c>
      <c r="V1202">
        <v>5</v>
      </c>
      <c r="W1202">
        <v>42</v>
      </c>
      <c r="X1202">
        <v>0</v>
      </c>
      <c r="Y1202">
        <v>0</v>
      </c>
      <c r="Z1202">
        <v>2</v>
      </c>
      <c r="AA1202">
        <v>0</v>
      </c>
      <c r="AB1202">
        <v>27</v>
      </c>
      <c r="AC1202">
        <v>0</v>
      </c>
      <c r="AD1202">
        <v>25</v>
      </c>
      <c r="AE1202">
        <v>0</v>
      </c>
      <c r="AY1202" s="59"/>
    </row>
    <row r="1203" spans="1:51">
      <c r="A1203" s="19">
        <v>43677</v>
      </c>
      <c r="B1203" t="s">
        <v>56</v>
      </c>
      <c r="C1203" s="19">
        <v>43949</v>
      </c>
      <c r="D1203">
        <v>274</v>
      </c>
      <c r="E1203">
        <v>26.7</v>
      </c>
      <c r="F1203">
        <v>0</v>
      </c>
      <c r="G1203">
        <v>1.5</v>
      </c>
      <c r="H1203">
        <v>9.4</v>
      </c>
      <c r="I1203">
        <v>0.2</v>
      </c>
      <c r="J1203">
        <v>19.5</v>
      </c>
      <c r="K1203">
        <v>0.1</v>
      </c>
      <c r="L1203">
        <v>18.100000000000001</v>
      </c>
      <c r="M1203">
        <v>2.5</v>
      </c>
      <c r="N1203">
        <v>30</v>
      </c>
      <c r="O1203">
        <v>0</v>
      </c>
      <c r="P1203">
        <v>4.8</v>
      </c>
      <c r="Q1203">
        <v>8.9</v>
      </c>
      <c r="R1203">
        <v>4.0999999999999996</v>
      </c>
      <c r="S1203">
        <v>18.600000000000001</v>
      </c>
      <c r="T1203">
        <v>4.0999999999999996</v>
      </c>
      <c r="U1203">
        <v>16.600000000000001</v>
      </c>
      <c r="V1203">
        <v>5.0999999999999996</v>
      </c>
      <c r="W1203">
        <v>111</v>
      </c>
      <c r="X1203">
        <v>0</v>
      </c>
      <c r="Y1203">
        <v>0</v>
      </c>
      <c r="Z1203">
        <v>6</v>
      </c>
      <c r="AA1203">
        <v>0</v>
      </c>
      <c r="AB1203">
        <v>81</v>
      </c>
      <c r="AC1203">
        <v>0</v>
      </c>
      <c r="AD1203">
        <v>75</v>
      </c>
      <c r="AE1203">
        <v>0</v>
      </c>
      <c r="AY1203" s="59"/>
    </row>
    <row r="1204" spans="1:51">
      <c r="A1204" s="19">
        <v>43677</v>
      </c>
      <c r="B1204" t="s">
        <v>57</v>
      </c>
      <c r="C1204" s="19">
        <v>43949</v>
      </c>
      <c r="D1204">
        <v>186</v>
      </c>
      <c r="E1204">
        <v>39.299999999999997</v>
      </c>
      <c r="F1204">
        <v>0</v>
      </c>
      <c r="G1204">
        <v>1</v>
      </c>
      <c r="H1204">
        <v>9</v>
      </c>
      <c r="I1204">
        <v>2.1</v>
      </c>
      <c r="J1204">
        <v>16.2</v>
      </c>
      <c r="K1204">
        <v>0.5</v>
      </c>
      <c r="L1204">
        <v>15.5</v>
      </c>
      <c r="M1204">
        <v>1</v>
      </c>
      <c r="N1204">
        <v>49.6</v>
      </c>
      <c r="O1204">
        <v>0</v>
      </c>
      <c r="P1204">
        <v>4</v>
      </c>
      <c r="Q1204">
        <v>7.4</v>
      </c>
      <c r="R1204">
        <v>4.0999999999999996</v>
      </c>
      <c r="S1204">
        <v>12.5</v>
      </c>
      <c r="T1204">
        <v>3.4</v>
      </c>
      <c r="U1204">
        <v>11.5</v>
      </c>
      <c r="V1204">
        <v>3.8</v>
      </c>
      <c r="W1204">
        <v>101</v>
      </c>
      <c r="X1204">
        <v>0</v>
      </c>
      <c r="Y1204">
        <v>0</v>
      </c>
      <c r="Z1204">
        <v>4</v>
      </c>
      <c r="AA1204">
        <v>0</v>
      </c>
      <c r="AB1204">
        <v>42</v>
      </c>
      <c r="AC1204">
        <v>0</v>
      </c>
      <c r="AD1204">
        <v>40</v>
      </c>
      <c r="AE1204">
        <v>0</v>
      </c>
      <c r="AY1204" s="59"/>
    </row>
    <row r="1205" spans="1:51">
      <c r="A1205" s="19">
        <v>43677</v>
      </c>
      <c r="B1205" t="s">
        <v>58</v>
      </c>
      <c r="C1205" s="19">
        <v>43949</v>
      </c>
      <c r="D1205">
        <v>26</v>
      </c>
      <c r="E1205">
        <v>30.1</v>
      </c>
      <c r="F1205">
        <v>0</v>
      </c>
      <c r="G1205">
        <v>6.9</v>
      </c>
      <c r="H1205">
        <v>6.9</v>
      </c>
      <c r="I1205">
        <v>0.3</v>
      </c>
      <c r="J1205">
        <v>21.1</v>
      </c>
      <c r="K1205">
        <v>0.1</v>
      </c>
      <c r="L1205">
        <v>15.4</v>
      </c>
      <c r="M1205">
        <v>3.8</v>
      </c>
      <c r="N1205">
        <v>34.200000000000003</v>
      </c>
      <c r="O1205">
        <v>0</v>
      </c>
      <c r="P1205">
        <v>7.3</v>
      </c>
      <c r="Q1205">
        <v>7</v>
      </c>
      <c r="R1205">
        <v>4.4000000000000004</v>
      </c>
      <c r="S1205">
        <v>19.899999999999999</v>
      </c>
      <c r="T1205">
        <v>4.2</v>
      </c>
      <c r="U1205">
        <v>13.4</v>
      </c>
      <c r="V1205">
        <v>5.5</v>
      </c>
      <c r="W1205">
        <v>12</v>
      </c>
      <c r="X1205">
        <v>0</v>
      </c>
      <c r="Y1205">
        <v>0</v>
      </c>
      <c r="Z1205">
        <v>0</v>
      </c>
      <c r="AA1205">
        <v>0</v>
      </c>
      <c r="AB1205">
        <v>8</v>
      </c>
      <c r="AC1205">
        <v>0</v>
      </c>
      <c r="AD1205">
        <v>6</v>
      </c>
      <c r="AE1205">
        <v>0</v>
      </c>
      <c r="AY1205" s="59"/>
    </row>
    <row r="1206" spans="1:51">
      <c r="A1206" s="19">
        <v>43677</v>
      </c>
      <c r="B1206" t="s">
        <v>59</v>
      </c>
      <c r="C1206" s="19">
        <v>43953</v>
      </c>
      <c r="D1206">
        <v>7</v>
      </c>
      <c r="E1206">
        <v>36.6</v>
      </c>
      <c r="F1206">
        <v>0</v>
      </c>
      <c r="G1206">
        <v>1.7</v>
      </c>
      <c r="H1206">
        <v>6.2</v>
      </c>
      <c r="I1206">
        <v>1.5</v>
      </c>
      <c r="J1206">
        <v>19.399999999999999</v>
      </c>
      <c r="K1206">
        <v>0.7</v>
      </c>
      <c r="L1206">
        <v>15.6</v>
      </c>
      <c r="M1206">
        <v>1.7</v>
      </c>
      <c r="N1206">
        <v>44.7</v>
      </c>
      <c r="O1206">
        <v>0</v>
      </c>
      <c r="P1206">
        <v>4.4000000000000004</v>
      </c>
      <c r="Q1206">
        <v>5.8</v>
      </c>
      <c r="R1206">
        <v>4</v>
      </c>
      <c r="S1206">
        <v>16.3</v>
      </c>
      <c r="T1206">
        <v>3.9</v>
      </c>
      <c r="U1206">
        <v>12.5</v>
      </c>
      <c r="V1206">
        <v>4.0999999999999996</v>
      </c>
      <c r="W1206">
        <v>4</v>
      </c>
      <c r="X1206">
        <v>0</v>
      </c>
      <c r="Y1206">
        <v>0</v>
      </c>
      <c r="Z1206">
        <v>0</v>
      </c>
      <c r="AA1206">
        <v>0</v>
      </c>
      <c r="AB1206">
        <v>2</v>
      </c>
      <c r="AC1206">
        <v>0</v>
      </c>
      <c r="AD1206">
        <v>2</v>
      </c>
      <c r="AE1206">
        <v>0</v>
      </c>
      <c r="AY1206" s="59"/>
    </row>
    <row r="1207" spans="1:51">
      <c r="A1207" s="19">
        <v>43677</v>
      </c>
      <c r="B1207" t="s">
        <v>60</v>
      </c>
      <c r="C1207" s="19">
        <v>43953</v>
      </c>
      <c r="D1207">
        <v>39</v>
      </c>
      <c r="E1207">
        <v>37.1</v>
      </c>
      <c r="F1207">
        <v>0</v>
      </c>
      <c r="G1207">
        <v>0.4</v>
      </c>
      <c r="H1207">
        <v>7.8</v>
      </c>
      <c r="I1207">
        <v>2.8</v>
      </c>
      <c r="J1207">
        <v>13.5</v>
      </c>
      <c r="K1207">
        <v>3.1</v>
      </c>
      <c r="L1207">
        <v>17.399999999999999</v>
      </c>
      <c r="M1207">
        <v>0.2</v>
      </c>
      <c r="N1207">
        <v>46.6</v>
      </c>
      <c r="O1207">
        <v>0</v>
      </c>
      <c r="P1207">
        <v>3.9</v>
      </c>
      <c r="Q1207">
        <v>7.1</v>
      </c>
      <c r="R1207">
        <v>4.7</v>
      </c>
      <c r="S1207">
        <v>10.8</v>
      </c>
      <c r="T1207">
        <v>4.7</v>
      </c>
      <c r="U1207">
        <v>14</v>
      </c>
      <c r="V1207">
        <v>3.4</v>
      </c>
      <c r="W1207">
        <v>24</v>
      </c>
      <c r="X1207">
        <v>0</v>
      </c>
      <c r="Y1207">
        <v>0</v>
      </c>
      <c r="Z1207">
        <v>0</v>
      </c>
      <c r="AA1207">
        <v>0</v>
      </c>
      <c r="AB1207">
        <v>4</v>
      </c>
      <c r="AC1207">
        <v>0</v>
      </c>
      <c r="AD1207">
        <v>11</v>
      </c>
      <c r="AE1207">
        <v>0</v>
      </c>
      <c r="AY1207" s="59"/>
    </row>
    <row r="1208" spans="1:51">
      <c r="A1208" s="19">
        <v>43677</v>
      </c>
      <c r="B1208" t="s">
        <v>61</v>
      </c>
      <c r="C1208" s="19">
        <v>43956</v>
      </c>
      <c r="D1208">
        <v>82</v>
      </c>
      <c r="E1208">
        <v>32.1</v>
      </c>
      <c r="F1208">
        <v>0</v>
      </c>
      <c r="G1208">
        <v>0.2</v>
      </c>
      <c r="H1208">
        <v>19</v>
      </c>
      <c r="I1208">
        <v>5.2</v>
      </c>
      <c r="J1208">
        <v>14.7</v>
      </c>
      <c r="K1208">
        <v>0.7</v>
      </c>
      <c r="L1208">
        <v>12.1</v>
      </c>
      <c r="M1208">
        <v>0.2</v>
      </c>
      <c r="N1208">
        <v>38.1</v>
      </c>
      <c r="O1208">
        <v>0</v>
      </c>
      <c r="P1208">
        <v>4.2</v>
      </c>
      <c r="Q1208">
        <v>17</v>
      </c>
      <c r="R1208">
        <v>6.1</v>
      </c>
      <c r="S1208">
        <v>12.1</v>
      </c>
      <c r="T1208">
        <v>4.2</v>
      </c>
      <c r="U1208">
        <v>10</v>
      </c>
      <c r="V1208">
        <v>4</v>
      </c>
      <c r="W1208">
        <v>41</v>
      </c>
      <c r="X1208">
        <v>0</v>
      </c>
      <c r="Y1208">
        <v>0</v>
      </c>
      <c r="Z1208">
        <v>25</v>
      </c>
      <c r="AA1208">
        <v>0</v>
      </c>
      <c r="AB1208">
        <v>11</v>
      </c>
      <c r="AC1208">
        <v>0</v>
      </c>
      <c r="AD1208">
        <v>5</v>
      </c>
      <c r="AE1208">
        <v>0</v>
      </c>
      <c r="AY1208" s="59"/>
    </row>
    <row r="1209" spans="1:51">
      <c r="A1209" s="19">
        <v>43677</v>
      </c>
      <c r="B1209" t="s">
        <v>62</v>
      </c>
      <c r="C1209" s="19">
        <v>43963</v>
      </c>
      <c r="D1209">
        <v>29</v>
      </c>
      <c r="E1209">
        <v>36.299999999999997</v>
      </c>
      <c r="F1209">
        <v>0</v>
      </c>
      <c r="G1209">
        <v>0.6</v>
      </c>
      <c r="H1209">
        <v>7</v>
      </c>
      <c r="I1209">
        <v>0.2</v>
      </c>
      <c r="J1209">
        <v>13.9</v>
      </c>
      <c r="K1209">
        <v>1.9</v>
      </c>
      <c r="L1209">
        <v>21.4</v>
      </c>
      <c r="M1209">
        <v>0.1</v>
      </c>
      <c r="N1209">
        <v>43.2</v>
      </c>
      <c r="O1209">
        <v>0</v>
      </c>
      <c r="P1209">
        <v>4.2</v>
      </c>
      <c r="Q1209">
        <v>6.4</v>
      </c>
      <c r="R1209">
        <v>3.7</v>
      </c>
      <c r="S1209">
        <v>10.9</v>
      </c>
      <c r="T1209">
        <v>4.4000000000000004</v>
      </c>
      <c r="U1209">
        <v>18.399999999999999</v>
      </c>
      <c r="V1209">
        <v>3.7</v>
      </c>
      <c r="W1209">
        <v>16</v>
      </c>
      <c r="X1209">
        <v>0</v>
      </c>
      <c r="Y1209">
        <v>0</v>
      </c>
      <c r="Z1209">
        <v>0</v>
      </c>
      <c r="AA1209">
        <v>0</v>
      </c>
      <c r="AB1209">
        <v>3</v>
      </c>
      <c r="AC1209">
        <v>0</v>
      </c>
      <c r="AD1209">
        <v>10</v>
      </c>
      <c r="AE1209">
        <v>0</v>
      </c>
      <c r="AY1209" s="59"/>
    </row>
    <row r="1210" spans="1:51">
      <c r="A1210" s="19">
        <v>43677</v>
      </c>
      <c r="B1210" t="s">
        <v>63</v>
      </c>
      <c r="C1210" s="19">
        <v>43963</v>
      </c>
      <c r="D1210">
        <v>28</v>
      </c>
      <c r="E1210">
        <v>42.2</v>
      </c>
      <c r="F1210">
        <v>0</v>
      </c>
      <c r="G1210">
        <v>1.5</v>
      </c>
      <c r="H1210">
        <v>5.4</v>
      </c>
      <c r="I1210">
        <v>4.3</v>
      </c>
      <c r="J1210">
        <v>13.3</v>
      </c>
      <c r="K1210">
        <v>2.2000000000000002</v>
      </c>
      <c r="L1210">
        <v>12.6</v>
      </c>
      <c r="M1210">
        <v>0.1</v>
      </c>
      <c r="N1210">
        <v>54.4</v>
      </c>
      <c r="O1210">
        <v>0</v>
      </c>
      <c r="P1210">
        <v>4.0999999999999996</v>
      </c>
      <c r="Q1210">
        <v>5.0999999999999996</v>
      </c>
      <c r="R1210">
        <v>5</v>
      </c>
      <c r="S1210">
        <v>9.9</v>
      </c>
      <c r="T1210">
        <v>4.3</v>
      </c>
      <c r="U1210">
        <v>8.9</v>
      </c>
      <c r="V1210">
        <v>3.3</v>
      </c>
      <c r="W1210">
        <v>23</v>
      </c>
      <c r="X1210">
        <v>0</v>
      </c>
      <c r="Y1210">
        <v>0</v>
      </c>
      <c r="Z1210">
        <v>0</v>
      </c>
      <c r="AA1210">
        <v>0</v>
      </c>
      <c r="AB1210">
        <v>3</v>
      </c>
      <c r="AC1210">
        <v>0</v>
      </c>
      <c r="AD1210">
        <v>2</v>
      </c>
      <c r="AE1210">
        <v>0</v>
      </c>
      <c r="AY1210" s="59"/>
    </row>
    <row r="1211" spans="1:51">
      <c r="A1211" s="19">
        <v>43677</v>
      </c>
      <c r="B1211" t="s">
        <v>64</v>
      </c>
      <c r="C1211" s="19">
        <v>43970</v>
      </c>
      <c r="D1211">
        <v>54</v>
      </c>
      <c r="E1211">
        <v>41.7</v>
      </c>
      <c r="F1211">
        <v>0</v>
      </c>
      <c r="G1211">
        <v>2.9</v>
      </c>
      <c r="H1211">
        <v>5.9</v>
      </c>
      <c r="I1211">
        <v>3.9</v>
      </c>
      <c r="J1211">
        <v>13.3</v>
      </c>
      <c r="K1211">
        <v>2.2999999999999998</v>
      </c>
      <c r="L1211">
        <v>11.4</v>
      </c>
      <c r="M1211">
        <v>0.1</v>
      </c>
      <c r="N1211">
        <v>53.2</v>
      </c>
      <c r="O1211">
        <v>0</v>
      </c>
      <c r="P1211">
        <v>4.8</v>
      </c>
      <c r="Q1211">
        <v>5.5</v>
      </c>
      <c r="R1211">
        <v>4.8</v>
      </c>
      <c r="S1211">
        <v>10.199999999999999</v>
      </c>
      <c r="T1211">
        <v>4.3</v>
      </c>
      <c r="U1211">
        <v>8.5</v>
      </c>
      <c r="V1211">
        <v>3.5</v>
      </c>
      <c r="W1211">
        <v>46</v>
      </c>
      <c r="X1211">
        <v>0</v>
      </c>
      <c r="Y1211">
        <v>0</v>
      </c>
      <c r="Z1211">
        <v>0</v>
      </c>
      <c r="AA1211">
        <v>0</v>
      </c>
      <c r="AB1211">
        <v>5</v>
      </c>
      <c r="AC1211">
        <v>0</v>
      </c>
      <c r="AD1211">
        <v>3</v>
      </c>
      <c r="AE1211">
        <v>0</v>
      </c>
      <c r="AY1211" s="59"/>
    </row>
    <row r="1212" spans="1:51">
      <c r="A1212" s="19">
        <v>43677</v>
      </c>
      <c r="B1212" t="s">
        <v>65</v>
      </c>
      <c r="C1212" s="19">
        <v>43970</v>
      </c>
      <c r="D1212">
        <v>61</v>
      </c>
      <c r="E1212">
        <v>30.9</v>
      </c>
      <c r="F1212">
        <v>0</v>
      </c>
      <c r="G1212">
        <v>0.4</v>
      </c>
      <c r="H1212">
        <v>6.4</v>
      </c>
      <c r="I1212">
        <v>0.2</v>
      </c>
      <c r="J1212">
        <v>22.9</v>
      </c>
      <c r="K1212">
        <v>0.2</v>
      </c>
      <c r="L1212">
        <v>16.7</v>
      </c>
      <c r="M1212">
        <v>6.8</v>
      </c>
      <c r="N1212">
        <v>34</v>
      </c>
      <c r="O1212">
        <v>0</v>
      </c>
      <c r="P1212">
        <v>4.4000000000000004</v>
      </c>
      <c r="Q1212">
        <v>6.6</v>
      </c>
      <c r="R1212">
        <v>4</v>
      </c>
      <c r="S1212">
        <v>21.1</v>
      </c>
      <c r="T1212">
        <v>4.0999999999999996</v>
      </c>
      <c r="U1212">
        <v>14.6</v>
      </c>
      <c r="V1212">
        <v>6.6</v>
      </c>
      <c r="W1212">
        <v>27</v>
      </c>
      <c r="X1212">
        <v>0</v>
      </c>
      <c r="Y1212">
        <v>0</v>
      </c>
      <c r="Z1212">
        <v>0</v>
      </c>
      <c r="AA1212">
        <v>0</v>
      </c>
      <c r="AB1212">
        <v>20</v>
      </c>
      <c r="AC1212">
        <v>0</v>
      </c>
      <c r="AD1212">
        <v>14</v>
      </c>
      <c r="AE1212">
        <v>0</v>
      </c>
      <c r="AY1212" s="59"/>
    </row>
    <row r="1213" spans="1:51">
      <c r="A1213" s="19">
        <v>43677</v>
      </c>
      <c r="B1213" t="s">
        <v>143</v>
      </c>
      <c r="C1213" s="19">
        <v>43984</v>
      </c>
      <c r="D1213">
        <v>20</v>
      </c>
      <c r="E1213">
        <v>33</v>
      </c>
      <c r="F1213">
        <v>0</v>
      </c>
      <c r="G1213">
        <v>9.1</v>
      </c>
      <c r="H1213">
        <v>7.7</v>
      </c>
      <c r="I1213">
        <v>0.7</v>
      </c>
      <c r="J1213">
        <v>16.3</v>
      </c>
      <c r="K1213">
        <v>0.3</v>
      </c>
      <c r="L1213">
        <v>14.2</v>
      </c>
      <c r="M1213">
        <v>3.3</v>
      </c>
      <c r="N1213">
        <v>37.6</v>
      </c>
      <c r="O1213">
        <v>0</v>
      </c>
      <c r="P1213">
        <v>9.3000000000000007</v>
      </c>
      <c r="Q1213">
        <v>7.6</v>
      </c>
      <c r="R1213">
        <v>4.5</v>
      </c>
      <c r="S1213">
        <v>14.1</v>
      </c>
      <c r="T1213">
        <v>4.7</v>
      </c>
      <c r="U1213">
        <v>12.2</v>
      </c>
      <c r="V1213">
        <v>5.3</v>
      </c>
      <c r="W1213">
        <v>12</v>
      </c>
      <c r="X1213">
        <v>0</v>
      </c>
      <c r="Y1213">
        <v>0</v>
      </c>
      <c r="Z1213">
        <v>0</v>
      </c>
      <c r="AA1213">
        <v>0</v>
      </c>
      <c r="AB1213">
        <v>6</v>
      </c>
      <c r="AC1213">
        <v>0</v>
      </c>
      <c r="AD1213">
        <v>2</v>
      </c>
      <c r="AE1213">
        <v>0</v>
      </c>
      <c r="AY1213" s="59"/>
    </row>
    <row r="1214" spans="1:51">
      <c r="A1214" s="19">
        <v>43677</v>
      </c>
      <c r="B1214" t="s">
        <v>67</v>
      </c>
      <c r="C1214" s="19">
        <v>43984</v>
      </c>
      <c r="D1214">
        <v>19</v>
      </c>
      <c r="E1214">
        <v>32.799999999999997</v>
      </c>
      <c r="F1214">
        <v>0</v>
      </c>
      <c r="G1214">
        <v>0.3</v>
      </c>
      <c r="H1214">
        <v>8.8000000000000007</v>
      </c>
      <c r="I1214">
        <v>2.2000000000000002</v>
      </c>
      <c r="J1214">
        <v>15.2</v>
      </c>
      <c r="K1214">
        <v>3.4</v>
      </c>
      <c r="L1214">
        <v>18.399999999999999</v>
      </c>
      <c r="M1214">
        <v>0.6</v>
      </c>
      <c r="N1214">
        <v>36.700000000000003</v>
      </c>
      <c r="O1214">
        <v>0</v>
      </c>
      <c r="P1214">
        <v>4.5999999999999996</v>
      </c>
      <c r="Q1214">
        <v>8</v>
      </c>
      <c r="R1214">
        <v>5.4</v>
      </c>
      <c r="S1214">
        <v>13.3</v>
      </c>
      <c r="T1214">
        <v>6</v>
      </c>
      <c r="U1214">
        <v>16.100000000000001</v>
      </c>
      <c r="V1214">
        <v>4.2</v>
      </c>
      <c r="W1214">
        <v>9</v>
      </c>
      <c r="X1214">
        <v>0</v>
      </c>
      <c r="Y1214">
        <v>0</v>
      </c>
      <c r="Z1214">
        <v>0</v>
      </c>
      <c r="AA1214">
        <v>0</v>
      </c>
      <c r="AB1214">
        <v>4</v>
      </c>
      <c r="AC1214">
        <v>0</v>
      </c>
      <c r="AD1214">
        <v>5</v>
      </c>
      <c r="AE1214">
        <v>0</v>
      </c>
      <c r="AY1214" s="59"/>
    </row>
    <row r="1215" spans="1:51">
      <c r="A1215" s="19">
        <v>43677</v>
      </c>
      <c r="B1215" t="s">
        <v>68</v>
      </c>
      <c r="C1215" s="19">
        <v>43984</v>
      </c>
      <c r="D1215">
        <v>126</v>
      </c>
      <c r="E1215">
        <v>25.9</v>
      </c>
      <c r="F1215">
        <v>0</v>
      </c>
      <c r="G1215">
        <v>13.3</v>
      </c>
      <c r="H1215">
        <v>7.3</v>
      </c>
      <c r="I1215">
        <v>0.3</v>
      </c>
      <c r="J1215">
        <v>19.399999999999999</v>
      </c>
      <c r="K1215">
        <v>0.1</v>
      </c>
      <c r="L1215">
        <v>13.8</v>
      </c>
      <c r="M1215">
        <v>4.4000000000000004</v>
      </c>
      <c r="N1215">
        <v>27.4</v>
      </c>
      <c r="O1215">
        <v>0</v>
      </c>
      <c r="P1215">
        <v>12.6</v>
      </c>
      <c r="Q1215">
        <v>8</v>
      </c>
      <c r="R1215">
        <v>4.8</v>
      </c>
      <c r="S1215">
        <v>18.8</v>
      </c>
      <c r="T1215">
        <v>4.5999999999999996</v>
      </c>
      <c r="U1215">
        <v>12.7</v>
      </c>
      <c r="V1215">
        <v>6.1</v>
      </c>
      <c r="W1215">
        <v>57</v>
      </c>
      <c r="X1215">
        <v>0</v>
      </c>
      <c r="Y1215">
        <v>12</v>
      </c>
      <c r="Z1215">
        <v>1</v>
      </c>
      <c r="AA1215">
        <v>0</v>
      </c>
      <c r="AB1215">
        <v>42</v>
      </c>
      <c r="AC1215">
        <v>0</v>
      </c>
      <c r="AD1215">
        <v>14</v>
      </c>
      <c r="AE1215">
        <v>0</v>
      </c>
      <c r="AY1215" s="59"/>
    </row>
    <row r="1216" spans="1:51">
      <c r="A1216" s="19">
        <v>43677</v>
      </c>
      <c r="B1216" t="s">
        <v>69</v>
      </c>
      <c r="C1216" s="19">
        <v>43984</v>
      </c>
      <c r="D1216">
        <v>34</v>
      </c>
      <c r="E1216">
        <v>31.6</v>
      </c>
      <c r="F1216">
        <v>0</v>
      </c>
      <c r="G1216">
        <v>0.5</v>
      </c>
      <c r="H1216">
        <v>5.4</v>
      </c>
      <c r="I1216">
        <v>0.2</v>
      </c>
      <c r="J1216">
        <v>23.2</v>
      </c>
      <c r="K1216">
        <v>0.1</v>
      </c>
      <c r="L1216">
        <v>15.6</v>
      </c>
      <c r="M1216">
        <v>7.7</v>
      </c>
      <c r="N1216">
        <v>34.5</v>
      </c>
      <c r="O1216">
        <v>0</v>
      </c>
      <c r="P1216">
        <v>4.7</v>
      </c>
      <c r="Q1216">
        <v>6.3</v>
      </c>
      <c r="R1216">
        <v>4.2</v>
      </c>
      <c r="S1216">
        <v>21.3</v>
      </c>
      <c r="T1216">
        <v>4</v>
      </c>
      <c r="U1216">
        <v>13.1</v>
      </c>
      <c r="V1216">
        <v>7.4</v>
      </c>
      <c r="W1216">
        <v>15</v>
      </c>
      <c r="X1216">
        <v>0</v>
      </c>
      <c r="Y1216">
        <v>0</v>
      </c>
      <c r="Z1216">
        <v>0</v>
      </c>
      <c r="AA1216">
        <v>0</v>
      </c>
      <c r="AB1216">
        <v>11</v>
      </c>
      <c r="AC1216">
        <v>0</v>
      </c>
      <c r="AD1216">
        <v>8</v>
      </c>
      <c r="AE1216">
        <v>0</v>
      </c>
      <c r="AY1216" s="59"/>
    </row>
    <row r="1217" spans="1:51">
      <c r="A1217" s="19">
        <v>43677</v>
      </c>
      <c r="B1217" t="s">
        <v>70</v>
      </c>
      <c r="C1217" s="19">
        <v>43984</v>
      </c>
      <c r="D1217">
        <v>16</v>
      </c>
      <c r="E1217">
        <v>34.5</v>
      </c>
      <c r="F1217">
        <v>0</v>
      </c>
      <c r="G1217">
        <v>0.5</v>
      </c>
      <c r="H1217">
        <v>8.1</v>
      </c>
      <c r="I1217">
        <v>2.7</v>
      </c>
      <c r="J1217">
        <v>13.9</v>
      </c>
      <c r="K1217">
        <v>3.5</v>
      </c>
      <c r="L1217">
        <v>18.100000000000001</v>
      </c>
      <c r="M1217">
        <v>0.2</v>
      </c>
      <c r="N1217">
        <v>40.200000000000003</v>
      </c>
      <c r="O1217">
        <v>0</v>
      </c>
      <c r="P1217">
        <v>4.2</v>
      </c>
      <c r="Q1217">
        <v>7.7</v>
      </c>
      <c r="R1217">
        <v>5.3</v>
      </c>
      <c r="S1217">
        <v>12.3</v>
      </c>
      <c r="T1217">
        <v>5.4</v>
      </c>
      <c r="U1217">
        <v>15.4</v>
      </c>
      <c r="V1217">
        <v>4.0999999999999996</v>
      </c>
      <c r="W1217">
        <v>9</v>
      </c>
      <c r="X1217">
        <v>0</v>
      </c>
      <c r="Y1217">
        <v>0</v>
      </c>
      <c r="Z1217">
        <v>0</v>
      </c>
      <c r="AA1217">
        <v>0</v>
      </c>
      <c r="AB1217">
        <v>2</v>
      </c>
      <c r="AC1217">
        <v>0</v>
      </c>
      <c r="AD1217">
        <v>5</v>
      </c>
      <c r="AE1217">
        <v>0</v>
      </c>
      <c r="AY1217" s="59"/>
    </row>
    <row r="1218" spans="1:51">
      <c r="A1218" s="19">
        <v>43677</v>
      </c>
      <c r="B1218" t="s">
        <v>71</v>
      </c>
      <c r="C1218" s="19">
        <v>43988</v>
      </c>
      <c r="D1218">
        <v>7</v>
      </c>
      <c r="E1218">
        <v>36.6</v>
      </c>
      <c r="F1218">
        <v>0</v>
      </c>
      <c r="G1218">
        <v>1.7</v>
      </c>
      <c r="H1218">
        <v>6.2</v>
      </c>
      <c r="I1218">
        <v>1.5</v>
      </c>
      <c r="J1218">
        <v>19.399999999999999</v>
      </c>
      <c r="K1218">
        <v>0.7</v>
      </c>
      <c r="L1218">
        <v>15.6</v>
      </c>
      <c r="M1218">
        <v>1.7</v>
      </c>
      <c r="N1218">
        <v>42.3</v>
      </c>
      <c r="O1218">
        <v>0</v>
      </c>
      <c r="P1218">
        <v>4.7</v>
      </c>
      <c r="Q1218">
        <v>6.5</v>
      </c>
      <c r="R1218">
        <v>4.4000000000000004</v>
      </c>
      <c r="S1218">
        <v>16</v>
      </c>
      <c r="T1218">
        <v>4.0999999999999996</v>
      </c>
      <c r="U1218">
        <v>12.5</v>
      </c>
      <c r="V1218">
        <v>4.5999999999999996</v>
      </c>
      <c r="W1218">
        <v>4</v>
      </c>
      <c r="X1218">
        <v>0</v>
      </c>
      <c r="Y1218">
        <v>0</v>
      </c>
      <c r="Z1218">
        <v>0</v>
      </c>
      <c r="AA1218">
        <v>0</v>
      </c>
      <c r="AB1218">
        <v>2</v>
      </c>
      <c r="AC1218">
        <v>0</v>
      </c>
      <c r="AD1218">
        <v>2</v>
      </c>
      <c r="AE1218">
        <v>0</v>
      </c>
      <c r="AY1218" s="59"/>
    </row>
    <row r="1219" spans="1:51">
      <c r="A1219" s="19">
        <v>43677</v>
      </c>
      <c r="B1219" t="s">
        <v>73</v>
      </c>
      <c r="C1219" s="19">
        <v>44013</v>
      </c>
      <c r="D1219">
        <v>41</v>
      </c>
      <c r="E1219">
        <v>35.1</v>
      </c>
      <c r="F1219">
        <v>0</v>
      </c>
      <c r="G1219">
        <v>1.9</v>
      </c>
      <c r="H1219">
        <v>7.5</v>
      </c>
      <c r="I1219">
        <v>2</v>
      </c>
      <c r="J1219">
        <v>17.399999999999999</v>
      </c>
      <c r="K1219">
        <v>1.5</v>
      </c>
      <c r="L1219">
        <v>15.8</v>
      </c>
      <c r="M1219">
        <v>1.9</v>
      </c>
      <c r="N1219">
        <v>47.5</v>
      </c>
      <c r="O1219">
        <v>0</v>
      </c>
      <c r="P1219">
        <v>3.3</v>
      </c>
      <c r="Q1219">
        <v>6.3</v>
      </c>
      <c r="R1219">
        <v>2.9</v>
      </c>
      <c r="S1219">
        <v>16.5</v>
      </c>
      <c r="T1219">
        <v>2.9</v>
      </c>
      <c r="U1219">
        <v>14.1</v>
      </c>
      <c r="V1219">
        <v>3</v>
      </c>
      <c r="W1219">
        <v>2143</v>
      </c>
      <c r="X1219">
        <v>0</v>
      </c>
      <c r="Y1219">
        <v>12</v>
      </c>
      <c r="Z1219">
        <v>71</v>
      </c>
      <c r="AA1219">
        <v>11</v>
      </c>
      <c r="AB1219">
        <v>937</v>
      </c>
      <c r="AC1219">
        <v>0</v>
      </c>
      <c r="AD1219">
        <v>802</v>
      </c>
      <c r="AE1219">
        <v>2</v>
      </c>
      <c r="AY1219" s="59"/>
    </row>
    <row r="1220" spans="1:51">
      <c r="A1220" s="19">
        <v>43680</v>
      </c>
      <c r="B1220" t="s">
        <v>15</v>
      </c>
      <c r="C1220" s="19">
        <v>43864</v>
      </c>
      <c r="D1220">
        <v>41</v>
      </c>
      <c r="E1220">
        <v>30.1</v>
      </c>
      <c r="F1220">
        <v>0</v>
      </c>
      <c r="G1220">
        <v>1.8</v>
      </c>
      <c r="H1220">
        <v>13.7</v>
      </c>
      <c r="I1220">
        <v>3</v>
      </c>
      <c r="J1220">
        <v>15.5</v>
      </c>
      <c r="K1220">
        <v>2.2999999999999998</v>
      </c>
      <c r="L1220">
        <v>19.100000000000001</v>
      </c>
      <c r="M1220">
        <v>1.6</v>
      </c>
      <c r="N1220">
        <v>40.700000000000003</v>
      </c>
      <c r="O1220">
        <v>0</v>
      </c>
      <c r="P1220">
        <v>3.4</v>
      </c>
      <c r="Q1220">
        <v>11.7</v>
      </c>
      <c r="R1220">
        <v>3.5</v>
      </c>
      <c r="S1220">
        <v>13.6</v>
      </c>
      <c r="T1220">
        <v>3.6</v>
      </c>
      <c r="U1220">
        <v>17.600000000000001</v>
      </c>
      <c r="V1220">
        <v>3.1</v>
      </c>
      <c r="W1220">
        <v>17</v>
      </c>
      <c r="X1220">
        <v>0</v>
      </c>
      <c r="Y1220">
        <v>0</v>
      </c>
      <c r="Z1220">
        <v>4</v>
      </c>
      <c r="AA1220">
        <v>0</v>
      </c>
      <c r="AB1220">
        <v>9</v>
      </c>
      <c r="AC1220">
        <v>0</v>
      </c>
      <c r="AD1220">
        <v>11</v>
      </c>
      <c r="AE1220">
        <v>0</v>
      </c>
      <c r="AY1220" s="59"/>
    </row>
    <row r="1221" spans="1:51">
      <c r="A1221" s="19">
        <v>43680</v>
      </c>
      <c r="B1221" t="s">
        <v>16</v>
      </c>
      <c r="C1221" s="19">
        <v>43872</v>
      </c>
      <c r="D1221">
        <v>24</v>
      </c>
      <c r="E1221">
        <v>32.9</v>
      </c>
      <c r="F1221">
        <v>0</v>
      </c>
      <c r="G1221">
        <v>2.5</v>
      </c>
      <c r="H1221">
        <v>11.3</v>
      </c>
      <c r="I1221">
        <v>1.4</v>
      </c>
      <c r="J1221">
        <v>16.7</v>
      </c>
      <c r="K1221">
        <v>0.9</v>
      </c>
      <c r="L1221">
        <v>19</v>
      </c>
      <c r="M1221">
        <v>2.4</v>
      </c>
      <c r="N1221">
        <v>45.3</v>
      </c>
      <c r="O1221">
        <v>0</v>
      </c>
      <c r="P1221">
        <v>3.4</v>
      </c>
      <c r="Q1221">
        <v>8.5</v>
      </c>
      <c r="R1221">
        <v>2.8</v>
      </c>
      <c r="S1221">
        <v>13.9</v>
      </c>
      <c r="T1221">
        <v>3</v>
      </c>
      <c r="U1221">
        <v>16.8</v>
      </c>
      <c r="V1221">
        <v>3.3</v>
      </c>
      <c r="W1221">
        <v>11</v>
      </c>
      <c r="X1221">
        <v>0</v>
      </c>
      <c r="Y1221">
        <v>0</v>
      </c>
      <c r="Z1221">
        <v>1</v>
      </c>
      <c r="AA1221">
        <v>0</v>
      </c>
      <c r="AB1221">
        <v>6</v>
      </c>
      <c r="AC1221">
        <v>0</v>
      </c>
      <c r="AD1221">
        <v>6</v>
      </c>
      <c r="AE1221">
        <v>0</v>
      </c>
      <c r="AY1221" s="59"/>
    </row>
    <row r="1222" spans="1:51">
      <c r="A1222" s="19">
        <v>43680</v>
      </c>
      <c r="B1222" t="s">
        <v>17</v>
      </c>
      <c r="C1222" s="19">
        <v>43883</v>
      </c>
      <c r="D1222">
        <v>36</v>
      </c>
      <c r="E1222">
        <v>34.4</v>
      </c>
      <c r="F1222">
        <v>0</v>
      </c>
      <c r="G1222">
        <v>1</v>
      </c>
      <c r="H1222">
        <v>7.4</v>
      </c>
      <c r="I1222">
        <v>0.8</v>
      </c>
      <c r="J1222">
        <v>17.3</v>
      </c>
      <c r="K1222">
        <v>0.6</v>
      </c>
      <c r="L1222">
        <v>21</v>
      </c>
      <c r="M1222">
        <v>4.3</v>
      </c>
      <c r="N1222">
        <v>46.5</v>
      </c>
      <c r="O1222">
        <v>0</v>
      </c>
      <c r="P1222">
        <v>2.8</v>
      </c>
      <c r="Q1222">
        <v>5.8</v>
      </c>
      <c r="R1222">
        <v>2.6</v>
      </c>
      <c r="S1222">
        <v>14.2</v>
      </c>
      <c r="T1222">
        <v>2.7</v>
      </c>
      <c r="U1222">
        <v>18.899999999999999</v>
      </c>
      <c r="V1222">
        <v>3.7</v>
      </c>
      <c r="W1222">
        <v>17</v>
      </c>
      <c r="X1222">
        <v>0</v>
      </c>
      <c r="Y1222">
        <v>0</v>
      </c>
      <c r="Z1222">
        <v>0</v>
      </c>
      <c r="AA1222">
        <v>0</v>
      </c>
      <c r="AB1222">
        <v>9</v>
      </c>
      <c r="AC1222">
        <v>0</v>
      </c>
      <c r="AD1222">
        <v>10</v>
      </c>
      <c r="AE1222">
        <v>0</v>
      </c>
      <c r="AY1222" s="59"/>
    </row>
    <row r="1223" spans="1:51">
      <c r="A1223" s="19">
        <v>43680</v>
      </c>
      <c r="B1223" t="s">
        <v>18</v>
      </c>
      <c r="C1223" s="19">
        <v>43890</v>
      </c>
      <c r="D1223">
        <v>54</v>
      </c>
      <c r="E1223">
        <v>48.6</v>
      </c>
      <c r="F1223">
        <v>0</v>
      </c>
      <c r="G1223">
        <v>3.3</v>
      </c>
      <c r="H1223">
        <v>5.5</v>
      </c>
      <c r="I1223">
        <v>1</v>
      </c>
      <c r="J1223">
        <v>12.7</v>
      </c>
      <c r="K1223">
        <v>1.9</v>
      </c>
      <c r="L1223">
        <v>11.3</v>
      </c>
      <c r="M1223">
        <v>1.1000000000000001</v>
      </c>
      <c r="N1223">
        <v>74.2</v>
      </c>
      <c r="O1223">
        <v>0</v>
      </c>
      <c r="P1223">
        <v>2.4</v>
      </c>
      <c r="Q1223">
        <v>3.3</v>
      </c>
      <c r="R1223">
        <v>1.8</v>
      </c>
      <c r="S1223">
        <v>6.2</v>
      </c>
      <c r="T1223">
        <v>2.4</v>
      </c>
      <c r="U1223">
        <v>5.3</v>
      </c>
      <c r="V1223">
        <v>1.9</v>
      </c>
      <c r="W1223">
        <v>47</v>
      </c>
      <c r="X1223">
        <v>0</v>
      </c>
      <c r="Y1223">
        <v>0</v>
      </c>
      <c r="Z1223">
        <v>0</v>
      </c>
      <c r="AA1223">
        <v>0</v>
      </c>
      <c r="AB1223">
        <v>4</v>
      </c>
      <c r="AC1223">
        <v>0</v>
      </c>
      <c r="AD1223">
        <v>3</v>
      </c>
      <c r="AE1223">
        <v>0</v>
      </c>
      <c r="AY1223" s="59"/>
    </row>
    <row r="1224" spans="1:51">
      <c r="A1224" s="19">
        <v>43680</v>
      </c>
      <c r="B1224" t="s">
        <v>19</v>
      </c>
      <c r="C1224" s="19">
        <v>43893</v>
      </c>
      <c r="D1224">
        <v>52</v>
      </c>
      <c r="E1224">
        <v>45.6</v>
      </c>
      <c r="F1224">
        <v>0</v>
      </c>
      <c r="G1224">
        <v>3.8</v>
      </c>
      <c r="H1224">
        <v>5.7</v>
      </c>
      <c r="I1224">
        <v>3</v>
      </c>
      <c r="J1224">
        <v>12.5</v>
      </c>
      <c r="K1224">
        <v>2.5</v>
      </c>
      <c r="L1224">
        <v>12.5</v>
      </c>
      <c r="M1224">
        <v>0.6</v>
      </c>
      <c r="N1224">
        <v>69.3</v>
      </c>
      <c r="O1224">
        <v>0</v>
      </c>
      <c r="P1224">
        <v>3</v>
      </c>
      <c r="Q1224">
        <v>3.8</v>
      </c>
      <c r="R1224">
        <v>2.5</v>
      </c>
      <c r="S1224">
        <v>7.1</v>
      </c>
      <c r="T1224">
        <v>3.1</v>
      </c>
      <c r="U1224">
        <v>6.6</v>
      </c>
      <c r="V1224">
        <v>2</v>
      </c>
      <c r="W1224">
        <v>44</v>
      </c>
      <c r="X1224">
        <v>0</v>
      </c>
      <c r="Y1224">
        <v>0</v>
      </c>
      <c r="Z1224">
        <v>0</v>
      </c>
      <c r="AA1224">
        <v>0</v>
      </c>
      <c r="AB1224">
        <v>4</v>
      </c>
      <c r="AC1224">
        <v>0</v>
      </c>
      <c r="AD1224">
        <v>4</v>
      </c>
      <c r="AE1224">
        <v>0</v>
      </c>
      <c r="AY1224" s="59"/>
    </row>
    <row r="1225" spans="1:51">
      <c r="A1225" s="19">
        <v>43680</v>
      </c>
      <c r="B1225" t="s">
        <v>20</v>
      </c>
      <c r="C1225" s="19">
        <v>43893</v>
      </c>
      <c r="D1225">
        <v>6</v>
      </c>
      <c r="E1225">
        <v>38.1</v>
      </c>
      <c r="F1225">
        <v>0</v>
      </c>
      <c r="G1225">
        <v>1.8</v>
      </c>
      <c r="H1225">
        <v>6.5</v>
      </c>
      <c r="I1225">
        <v>1.5</v>
      </c>
      <c r="J1225">
        <v>20</v>
      </c>
      <c r="K1225">
        <v>0.7</v>
      </c>
      <c r="L1225">
        <v>16.5</v>
      </c>
      <c r="M1225">
        <v>1.7</v>
      </c>
      <c r="N1225">
        <v>52.7</v>
      </c>
      <c r="O1225">
        <v>0</v>
      </c>
      <c r="P1225">
        <v>2.7</v>
      </c>
      <c r="Q1225">
        <v>5.0999999999999996</v>
      </c>
      <c r="R1225">
        <v>2.6</v>
      </c>
      <c r="S1225">
        <v>16.100000000000001</v>
      </c>
      <c r="T1225">
        <v>2.8</v>
      </c>
      <c r="U1225">
        <v>12.3</v>
      </c>
      <c r="V1225">
        <v>2.9</v>
      </c>
      <c r="W1225">
        <v>3</v>
      </c>
      <c r="X1225">
        <v>0</v>
      </c>
      <c r="Y1225">
        <v>0</v>
      </c>
      <c r="Z1225">
        <v>0</v>
      </c>
      <c r="AA1225">
        <v>0</v>
      </c>
      <c r="AB1225">
        <v>2</v>
      </c>
      <c r="AC1225">
        <v>0</v>
      </c>
      <c r="AD1225">
        <v>1</v>
      </c>
      <c r="AE1225">
        <v>0</v>
      </c>
      <c r="AY1225" s="59"/>
    </row>
    <row r="1226" spans="1:51">
      <c r="A1226" s="19">
        <v>43680</v>
      </c>
      <c r="B1226" t="s">
        <v>21</v>
      </c>
      <c r="C1226" s="19">
        <v>43893</v>
      </c>
      <c r="D1226">
        <v>31</v>
      </c>
      <c r="E1226">
        <v>43.7</v>
      </c>
      <c r="F1226">
        <v>0</v>
      </c>
      <c r="G1226">
        <v>3.4</v>
      </c>
      <c r="H1226">
        <v>5.7</v>
      </c>
      <c r="I1226">
        <v>3.6</v>
      </c>
      <c r="J1226">
        <v>13.8</v>
      </c>
      <c r="K1226">
        <v>2.5</v>
      </c>
      <c r="L1226">
        <v>11.6</v>
      </c>
      <c r="M1226">
        <v>0.2</v>
      </c>
      <c r="N1226">
        <v>65.8</v>
      </c>
      <c r="O1226">
        <v>0</v>
      </c>
      <c r="P1226">
        <v>3.3</v>
      </c>
      <c r="Q1226">
        <v>4.2</v>
      </c>
      <c r="R1226">
        <v>3.1</v>
      </c>
      <c r="S1226">
        <v>8.4</v>
      </c>
      <c r="T1226">
        <v>3.2</v>
      </c>
      <c r="U1226">
        <v>6.8</v>
      </c>
      <c r="V1226">
        <v>2</v>
      </c>
      <c r="W1226">
        <v>26</v>
      </c>
      <c r="X1226">
        <v>0</v>
      </c>
      <c r="Y1226">
        <v>0</v>
      </c>
      <c r="Z1226">
        <v>0</v>
      </c>
      <c r="AA1226">
        <v>0</v>
      </c>
      <c r="AB1226">
        <v>3</v>
      </c>
      <c r="AC1226">
        <v>0</v>
      </c>
      <c r="AD1226">
        <v>2</v>
      </c>
      <c r="AE1226">
        <v>0</v>
      </c>
      <c r="AY1226" s="59"/>
    </row>
    <row r="1227" spans="1:51">
      <c r="A1227" s="19">
        <v>43680</v>
      </c>
      <c r="B1227" t="s">
        <v>22</v>
      </c>
      <c r="C1227" s="19">
        <v>43893</v>
      </c>
      <c r="D1227">
        <v>416</v>
      </c>
      <c r="E1227">
        <v>29.3</v>
      </c>
      <c r="F1227">
        <v>0</v>
      </c>
      <c r="G1227">
        <v>1.3</v>
      </c>
      <c r="H1227">
        <v>8</v>
      </c>
      <c r="I1227">
        <v>0.6</v>
      </c>
      <c r="J1227">
        <v>20.100000000000001</v>
      </c>
      <c r="K1227">
        <v>0.8</v>
      </c>
      <c r="L1227">
        <v>23</v>
      </c>
      <c r="M1227">
        <v>3.3</v>
      </c>
      <c r="N1227">
        <v>35.700000000000003</v>
      </c>
      <c r="O1227">
        <v>0</v>
      </c>
      <c r="P1227">
        <v>3.1</v>
      </c>
      <c r="Q1227">
        <v>6.5</v>
      </c>
      <c r="R1227">
        <v>3.1</v>
      </c>
      <c r="S1227">
        <v>19</v>
      </c>
      <c r="T1227">
        <v>3.5</v>
      </c>
      <c r="U1227">
        <v>21.9</v>
      </c>
      <c r="V1227">
        <v>3.8</v>
      </c>
      <c r="W1227">
        <v>166</v>
      </c>
      <c r="X1227">
        <v>0</v>
      </c>
      <c r="Y1227">
        <v>0</v>
      </c>
      <c r="Z1227">
        <v>5</v>
      </c>
      <c r="AA1227">
        <v>0</v>
      </c>
      <c r="AB1227">
        <v>114</v>
      </c>
      <c r="AC1227">
        <v>0</v>
      </c>
      <c r="AD1227">
        <v>131</v>
      </c>
      <c r="AE1227">
        <v>0</v>
      </c>
      <c r="AY1227" s="59"/>
    </row>
    <row r="1228" spans="1:51">
      <c r="A1228" s="19">
        <v>43680</v>
      </c>
      <c r="B1228" t="s">
        <v>23</v>
      </c>
      <c r="C1228" s="19">
        <v>43893</v>
      </c>
      <c r="D1228">
        <v>67</v>
      </c>
      <c r="E1228">
        <v>31.2</v>
      </c>
      <c r="F1228">
        <v>0</v>
      </c>
      <c r="G1228">
        <v>0.3</v>
      </c>
      <c r="H1228">
        <v>5.9</v>
      </c>
      <c r="I1228">
        <v>1.1000000000000001</v>
      </c>
      <c r="J1228">
        <v>23.7</v>
      </c>
      <c r="K1228">
        <v>0.3</v>
      </c>
      <c r="L1228">
        <v>17.399999999999999</v>
      </c>
      <c r="M1228">
        <v>7.2</v>
      </c>
      <c r="N1228">
        <v>38.6</v>
      </c>
      <c r="O1228">
        <v>0</v>
      </c>
      <c r="P1228">
        <v>2.8</v>
      </c>
      <c r="Q1228">
        <v>5.0999999999999996</v>
      </c>
      <c r="R1228">
        <v>3</v>
      </c>
      <c r="S1228">
        <v>24.4</v>
      </c>
      <c r="T1228">
        <v>3.1</v>
      </c>
      <c r="U1228">
        <v>14.1</v>
      </c>
      <c r="V1228">
        <v>5.9</v>
      </c>
      <c r="W1228">
        <v>29</v>
      </c>
      <c r="X1228">
        <v>0</v>
      </c>
      <c r="Y1228">
        <v>0</v>
      </c>
      <c r="Z1228">
        <v>0</v>
      </c>
      <c r="AA1228">
        <v>0</v>
      </c>
      <c r="AB1228">
        <v>22</v>
      </c>
      <c r="AC1228">
        <v>0</v>
      </c>
      <c r="AD1228">
        <v>16</v>
      </c>
      <c r="AE1228">
        <v>0</v>
      </c>
      <c r="AY1228" s="59"/>
    </row>
    <row r="1229" spans="1:51">
      <c r="A1229" s="19">
        <v>43680</v>
      </c>
      <c r="B1229" t="s">
        <v>24</v>
      </c>
      <c r="C1229" s="19">
        <v>43893</v>
      </c>
      <c r="D1229">
        <v>13</v>
      </c>
      <c r="E1229">
        <v>38.1</v>
      </c>
      <c r="F1229">
        <v>0</v>
      </c>
      <c r="G1229">
        <v>1.8</v>
      </c>
      <c r="H1229">
        <v>6.5</v>
      </c>
      <c r="I1229">
        <v>1.5</v>
      </c>
      <c r="J1229">
        <v>20</v>
      </c>
      <c r="K1229">
        <v>0.7</v>
      </c>
      <c r="L1229">
        <v>16.5</v>
      </c>
      <c r="M1229">
        <v>1.7</v>
      </c>
      <c r="N1229">
        <v>53.1</v>
      </c>
      <c r="O1229">
        <v>0</v>
      </c>
      <c r="P1229">
        <v>3.1</v>
      </c>
      <c r="Q1229">
        <v>5.0999999999999996</v>
      </c>
      <c r="R1229">
        <v>2.7</v>
      </c>
      <c r="S1229">
        <v>16.2</v>
      </c>
      <c r="T1229">
        <v>2.7</v>
      </c>
      <c r="U1229">
        <v>11.7</v>
      </c>
      <c r="V1229">
        <v>2.7</v>
      </c>
      <c r="W1229">
        <v>7</v>
      </c>
      <c r="X1229">
        <v>0</v>
      </c>
      <c r="Y1229">
        <v>0</v>
      </c>
      <c r="Z1229">
        <v>0</v>
      </c>
      <c r="AA1229">
        <v>0</v>
      </c>
      <c r="AB1229">
        <v>3</v>
      </c>
      <c r="AC1229">
        <v>0</v>
      </c>
      <c r="AD1229">
        <v>3</v>
      </c>
      <c r="AE1229">
        <v>0</v>
      </c>
      <c r="AY1229" s="59"/>
    </row>
    <row r="1230" spans="1:51">
      <c r="A1230" s="19">
        <v>43680</v>
      </c>
      <c r="B1230" t="s">
        <v>25</v>
      </c>
      <c r="C1230" s="19">
        <v>43893</v>
      </c>
      <c r="D1230">
        <v>24</v>
      </c>
      <c r="E1230">
        <v>27.6</v>
      </c>
      <c r="F1230">
        <v>0</v>
      </c>
      <c r="G1230">
        <v>2</v>
      </c>
      <c r="H1230">
        <v>9.8000000000000007</v>
      </c>
      <c r="I1230">
        <v>0.9</v>
      </c>
      <c r="J1230">
        <v>20.7</v>
      </c>
      <c r="K1230">
        <v>3.7</v>
      </c>
      <c r="L1230">
        <v>18.100000000000001</v>
      </c>
      <c r="M1230">
        <v>3.7</v>
      </c>
      <c r="N1230">
        <v>34</v>
      </c>
      <c r="O1230">
        <v>0</v>
      </c>
      <c r="P1230">
        <v>3.8</v>
      </c>
      <c r="Q1230">
        <v>8.4</v>
      </c>
      <c r="R1230">
        <v>3.3</v>
      </c>
      <c r="S1230">
        <v>21</v>
      </c>
      <c r="T1230">
        <v>4.8</v>
      </c>
      <c r="U1230">
        <v>16.5</v>
      </c>
      <c r="V1230">
        <v>4.5</v>
      </c>
      <c r="W1230">
        <v>10</v>
      </c>
      <c r="X1230">
        <v>0</v>
      </c>
      <c r="Y1230">
        <v>0</v>
      </c>
      <c r="Z1230">
        <v>1</v>
      </c>
      <c r="AA1230">
        <v>0</v>
      </c>
      <c r="AB1230">
        <v>7</v>
      </c>
      <c r="AC1230">
        <v>0</v>
      </c>
      <c r="AD1230">
        <v>6</v>
      </c>
      <c r="AE1230">
        <v>0</v>
      </c>
      <c r="AY1230" s="59"/>
    </row>
    <row r="1231" spans="1:51">
      <c r="A1231" s="19">
        <v>43680</v>
      </c>
      <c r="B1231" t="s">
        <v>26</v>
      </c>
      <c r="C1231" s="19">
        <v>43893</v>
      </c>
      <c r="D1231">
        <v>91</v>
      </c>
      <c r="E1231">
        <v>28.3</v>
      </c>
      <c r="F1231">
        <v>0</v>
      </c>
      <c r="G1231">
        <v>2.5</v>
      </c>
      <c r="H1231">
        <v>12.7</v>
      </c>
      <c r="I1231">
        <v>0.5</v>
      </c>
      <c r="J1231">
        <v>14.7</v>
      </c>
      <c r="K1231">
        <v>0.8</v>
      </c>
      <c r="L1231">
        <v>25.7</v>
      </c>
      <c r="M1231">
        <v>1.8</v>
      </c>
      <c r="N1231">
        <v>33.299999999999997</v>
      </c>
      <c r="O1231">
        <v>0</v>
      </c>
      <c r="P1231">
        <v>3.7</v>
      </c>
      <c r="Q1231">
        <v>10.3</v>
      </c>
      <c r="R1231">
        <v>3.2</v>
      </c>
      <c r="S1231">
        <v>12.1</v>
      </c>
      <c r="T1231">
        <v>3.4</v>
      </c>
      <c r="U1231">
        <v>27.7</v>
      </c>
      <c r="V1231">
        <v>3.3</v>
      </c>
      <c r="W1231">
        <v>37</v>
      </c>
      <c r="X1231">
        <v>0</v>
      </c>
      <c r="Y1231">
        <v>0</v>
      </c>
      <c r="Z1231">
        <v>7</v>
      </c>
      <c r="AA1231">
        <v>0</v>
      </c>
      <c r="AB1231">
        <v>13</v>
      </c>
      <c r="AC1231">
        <v>0</v>
      </c>
      <c r="AD1231">
        <v>34</v>
      </c>
      <c r="AE1231">
        <v>0</v>
      </c>
      <c r="AY1231" s="59"/>
    </row>
    <row r="1232" spans="1:51">
      <c r="A1232" s="19">
        <v>43680</v>
      </c>
      <c r="B1232" t="s">
        <v>27</v>
      </c>
      <c r="C1232" s="19">
        <v>43893</v>
      </c>
      <c r="D1232">
        <v>75</v>
      </c>
      <c r="E1232">
        <v>27.5</v>
      </c>
      <c r="F1232">
        <v>0</v>
      </c>
      <c r="G1232">
        <v>0.4</v>
      </c>
      <c r="H1232">
        <v>9.8000000000000007</v>
      </c>
      <c r="I1232">
        <v>15.4</v>
      </c>
      <c r="J1232">
        <v>16.399999999999999</v>
      </c>
      <c r="K1232">
        <v>0.4</v>
      </c>
      <c r="L1232">
        <v>16.2</v>
      </c>
      <c r="M1232">
        <v>0.9</v>
      </c>
      <c r="N1232">
        <v>34.299999999999997</v>
      </c>
      <c r="O1232">
        <v>0</v>
      </c>
      <c r="P1232">
        <v>3.4</v>
      </c>
      <c r="Q1232">
        <v>8.1</v>
      </c>
      <c r="R1232">
        <v>13.9</v>
      </c>
      <c r="S1232">
        <v>15.3</v>
      </c>
      <c r="T1232">
        <v>3.5</v>
      </c>
      <c r="U1232">
        <v>14.6</v>
      </c>
      <c r="V1232">
        <v>3.4</v>
      </c>
      <c r="W1232">
        <v>27</v>
      </c>
      <c r="X1232">
        <v>0</v>
      </c>
      <c r="Y1232">
        <v>0</v>
      </c>
      <c r="Z1232">
        <v>2</v>
      </c>
      <c r="AA1232">
        <v>15</v>
      </c>
      <c r="AB1232">
        <v>16</v>
      </c>
      <c r="AC1232">
        <v>0</v>
      </c>
      <c r="AD1232">
        <v>16</v>
      </c>
      <c r="AE1232">
        <v>0</v>
      </c>
      <c r="AY1232" s="59"/>
    </row>
    <row r="1233" spans="1:51">
      <c r="A1233" s="19">
        <v>43680</v>
      </c>
      <c r="B1233" t="s">
        <v>28</v>
      </c>
      <c r="C1233" s="19">
        <v>43893</v>
      </c>
      <c r="D1233">
        <v>110</v>
      </c>
      <c r="E1233">
        <v>38.200000000000003</v>
      </c>
      <c r="F1233">
        <v>0</v>
      </c>
      <c r="G1233">
        <v>1.3</v>
      </c>
      <c r="H1233">
        <v>6.4</v>
      </c>
      <c r="I1233">
        <v>2.2000000000000002</v>
      </c>
      <c r="J1233">
        <v>17.2</v>
      </c>
      <c r="K1233">
        <v>3.7</v>
      </c>
      <c r="L1233">
        <v>15.5</v>
      </c>
      <c r="M1233">
        <v>1.1000000000000001</v>
      </c>
      <c r="N1233">
        <v>54.7</v>
      </c>
      <c r="O1233">
        <v>0</v>
      </c>
      <c r="P1233">
        <v>2.9</v>
      </c>
      <c r="Q1233">
        <v>5.3</v>
      </c>
      <c r="R1233">
        <v>3.2</v>
      </c>
      <c r="S1233">
        <v>13.1</v>
      </c>
      <c r="T1233">
        <v>3.7</v>
      </c>
      <c r="U1233">
        <v>11.3</v>
      </c>
      <c r="V1233">
        <v>2.7</v>
      </c>
      <c r="W1233">
        <v>59</v>
      </c>
      <c r="X1233">
        <v>0</v>
      </c>
      <c r="Y1233">
        <v>0</v>
      </c>
      <c r="Z1233">
        <v>0</v>
      </c>
      <c r="AA1233">
        <v>0</v>
      </c>
      <c r="AB1233">
        <v>27</v>
      </c>
      <c r="AC1233">
        <v>0</v>
      </c>
      <c r="AD1233">
        <v>24</v>
      </c>
      <c r="AE1233">
        <v>0</v>
      </c>
      <c r="AY1233" s="59"/>
    </row>
    <row r="1234" spans="1:51">
      <c r="A1234" s="19">
        <v>43680</v>
      </c>
      <c r="B1234" t="s">
        <v>29</v>
      </c>
      <c r="C1234" s="19">
        <v>43893</v>
      </c>
      <c r="D1234">
        <v>37</v>
      </c>
      <c r="E1234">
        <v>43.5</v>
      </c>
      <c r="F1234">
        <v>0</v>
      </c>
      <c r="G1234">
        <v>2.7</v>
      </c>
      <c r="H1234">
        <v>6</v>
      </c>
      <c r="I1234">
        <v>2.1</v>
      </c>
      <c r="J1234">
        <v>12.3</v>
      </c>
      <c r="K1234">
        <v>2.5</v>
      </c>
      <c r="L1234">
        <v>12.9</v>
      </c>
      <c r="M1234">
        <v>0.3</v>
      </c>
      <c r="N1234">
        <v>65.2</v>
      </c>
      <c r="O1234">
        <v>0</v>
      </c>
      <c r="P1234">
        <v>2.9</v>
      </c>
      <c r="Q1234">
        <v>4.4000000000000004</v>
      </c>
      <c r="R1234">
        <v>2.5</v>
      </c>
      <c r="S1234">
        <v>7.9</v>
      </c>
      <c r="T1234">
        <v>2.9</v>
      </c>
      <c r="U1234">
        <v>8</v>
      </c>
      <c r="V1234">
        <v>2.4</v>
      </c>
      <c r="W1234">
        <v>31</v>
      </c>
      <c r="X1234">
        <v>0</v>
      </c>
      <c r="Y1234">
        <v>0</v>
      </c>
      <c r="Z1234">
        <v>0</v>
      </c>
      <c r="AA1234">
        <v>0</v>
      </c>
      <c r="AB1234">
        <v>3</v>
      </c>
      <c r="AC1234">
        <v>0</v>
      </c>
      <c r="AD1234">
        <v>3</v>
      </c>
      <c r="AE1234">
        <v>0</v>
      </c>
      <c r="AY1234" s="59"/>
    </row>
    <row r="1235" spans="1:51">
      <c r="A1235" s="19">
        <v>43680</v>
      </c>
      <c r="B1235" t="s">
        <v>30</v>
      </c>
      <c r="C1235" s="19">
        <v>43893</v>
      </c>
      <c r="D1235">
        <v>64</v>
      </c>
      <c r="E1235">
        <v>43.9</v>
      </c>
      <c r="F1235">
        <v>0</v>
      </c>
      <c r="G1235">
        <v>2.7</v>
      </c>
      <c r="H1235">
        <v>6.5</v>
      </c>
      <c r="I1235">
        <v>3.7</v>
      </c>
      <c r="J1235">
        <v>13.3</v>
      </c>
      <c r="K1235">
        <v>2.8</v>
      </c>
      <c r="L1235">
        <v>12.7</v>
      </c>
      <c r="M1235">
        <v>0.3</v>
      </c>
      <c r="N1235">
        <v>65.7</v>
      </c>
      <c r="O1235">
        <v>0</v>
      </c>
      <c r="P1235">
        <v>3</v>
      </c>
      <c r="Q1235">
        <v>4.5999999999999996</v>
      </c>
      <c r="R1235">
        <v>3.1</v>
      </c>
      <c r="S1235">
        <v>8.1999999999999993</v>
      </c>
      <c r="T1235">
        <v>3.2</v>
      </c>
      <c r="U1235">
        <v>7.3</v>
      </c>
      <c r="V1235">
        <v>2.2999999999999998</v>
      </c>
      <c r="W1235">
        <v>53</v>
      </c>
      <c r="X1235">
        <v>0</v>
      </c>
      <c r="Y1235">
        <v>0</v>
      </c>
      <c r="Z1235">
        <v>0</v>
      </c>
      <c r="AA1235">
        <v>0</v>
      </c>
      <c r="AB1235">
        <v>6</v>
      </c>
      <c r="AC1235">
        <v>0</v>
      </c>
      <c r="AD1235">
        <v>5</v>
      </c>
      <c r="AE1235">
        <v>0</v>
      </c>
      <c r="AY1235" s="59"/>
    </row>
    <row r="1236" spans="1:51">
      <c r="A1236" s="19">
        <v>43680</v>
      </c>
      <c r="B1236" t="s">
        <v>31</v>
      </c>
      <c r="C1236" s="19">
        <v>43893</v>
      </c>
      <c r="D1236">
        <v>228</v>
      </c>
      <c r="E1236">
        <v>39</v>
      </c>
      <c r="F1236">
        <v>0</v>
      </c>
      <c r="G1236">
        <v>1.6</v>
      </c>
      <c r="H1236">
        <v>6.1</v>
      </c>
      <c r="I1236">
        <v>1</v>
      </c>
      <c r="J1236">
        <v>17.100000000000001</v>
      </c>
      <c r="K1236">
        <v>0.9</v>
      </c>
      <c r="L1236">
        <v>17</v>
      </c>
      <c r="M1236">
        <v>2.6</v>
      </c>
      <c r="N1236">
        <v>55.3</v>
      </c>
      <c r="O1236">
        <v>0</v>
      </c>
      <c r="P1236">
        <v>2.9</v>
      </c>
      <c r="Q1236">
        <v>5.0999999999999996</v>
      </c>
      <c r="R1236">
        <v>2.8</v>
      </c>
      <c r="S1236">
        <v>12.8</v>
      </c>
      <c r="T1236">
        <v>3</v>
      </c>
      <c r="U1236">
        <v>12</v>
      </c>
      <c r="V1236">
        <v>3.1</v>
      </c>
      <c r="W1236">
        <v>121</v>
      </c>
      <c r="X1236">
        <v>0</v>
      </c>
      <c r="Y1236">
        <v>0</v>
      </c>
      <c r="Z1236">
        <v>1</v>
      </c>
      <c r="AA1236">
        <v>0</v>
      </c>
      <c r="AB1236">
        <v>53</v>
      </c>
      <c r="AC1236">
        <v>0</v>
      </c>
      <c r="AD1236">
        <v>53</v>
      </c>
      <c r="AE1236">
        <v>0</v>
      </c>
      <c r="AY1236" s="59"/>
    </row>
    <row r="1237" spans="1:51">
      <c r="A1237" s="19">
        <v>43680</v>
      </c>
      <c r="B1237" t="s">
        <v>32</v>
      </c>
      <c r="C1237" s="19">
        <v>43893</v>
      </c>
      <c r="D1237">
        <v>29</v>
      </c>
      <c r="E1237">
        <v>36.299999999999997</v>
      </c>
      <c r="F1237">
        <v>0</v>
      </c>
      <c r="G1237">
        <v>0.3</v>
      </c>
      <c r="H1237">
        <v>7.8</v>
      </c>
      <c r="I1237">
        <v>2.5</v>
      </c>
      <c r="J1237">
        <v>14.9</v>
      </c>
      <c r="K1237">
        <v>3.4</v>
      </c>
      <c r="L1237">
        <v>19.100000000000001</v>
      </c>
      <c r="M1237">
        <v>0.6</v>
      </c>
      <c r="N1237">
        <v>50.8</v>
      </c>
      <c r="O1237">
        <v>0</v>
      </c>
      <c r="P1237">
        <v>2.8</v>
      </c>
      <c r="Q1237">
        <v>5.9</v>
      </c>
      <c r="R1237">
        <v>3.6</v>
      </c>
      <c r="S1237">
        <v>10.8</v>
      </c>
      <c r="T1237">
        <v>3.9</v>
      </c>
      <c r="U1237">
        <v>15.6</v>
      </c>
      <c r="V1237">
        <v>2.7</v>
      </c>
      <c r="W1237">
        <v>16</v>
      </c>
      <c r="X1237">
        <v>0</v>
      </c>
      <c r="Y1237">
        <v>0</v>
      </c>
      <c r="Z1237">
        <v>0</v>
      </c>
      <c r="AA1237">
        <v>0</v>
      </c>
      <c r="AB1237">
        <v>4</v>
      </c>
      <c r="AC1237">
        <v>0</v>
      </c>
      <c r="AD1237">
        <v>9</v>
      </c>
      <c r="AE1237">
        <v>0</v>
      </c>
      <c r="AY1237" s="59"/>
    </row>
    <row r="1238" spans="1:51">
      <c r="A1238" s="19">
        <v>43680</v>
      </c>
      <c r="B1238" t="s">
        <v>33</v>
      </c>
      <c r="C1238" s="19">
        <v>43893</v>
      </c>
      <c r="D1238">
        <v>16</v>
      </c>
      <c r="E1238">
        <v>23.3</v>
      </c>
      <c r="F1238">
        <v>0</v>
      </c>
      <c r="G1238">
        <v>1</v>
      </c>
      <c r="H1238">
        <v>8.1999999999999993</v>
      </c>
      <c r="I1238">
        <v>0.9</v>
      </c>
      <c r="J1238">
        <v>34.5</v>
      </c>
      <c r="K1238">
        <v>0.3</v>
      </c>
      <c r="L1238">
        <v>16.100000000000001</v>
      </c>
      <c r="M1238">
        <v>2.9</v>
      </c>
      <c r="N1238">
        <v>22</v>
      </c>
      <c r="O1238">
        <v>0</v>
      </c>
      <c r="P1238">
        <v>2.8</v>
      </c>
      <c r="Q1238">
        <v>6.1</v>
      </c>
      <c r="R1238">
        <v>2.5</v>
      </c>
      <c r="S1238">
        <v>45.5</v>
      </c>
      <c r="T1238">
        <v>2.8</v>
      </c>
      <c r="U1238">
        <v>12.1</v>
      </c>
      <c r="V1238">
        <v>3.3</v>
      </c>
      <c r="W1238">
        <v>5</v>
      </c>
      <c r="X1238">
        <v>0</v>
      </c>
      <c r="Y1238">
        <v>0</v>
      </c>
      <c r="Z1238">
        <v>0</v>
      </c>
      <c r="AA1238">
        <v>0</v>
      </c>
      <c r="AB1238">
        <v>7</v>
      </c>
      <c r="AC1238">
        <v>0</v>
      </c>
      <c r="AD1238">
        <v>3</v>
      </c>
      <c r="AE1238">
        <v>0</v>
      </c>
      <c r="AY1238" s="59"/>
    </row>
    <row r="1239" spans="1:51">
      <c r="A1239" s="19">
        <v>43680</v>
      </c>
      <c r="B1239" t="s">
        <v>34</v>
      </c>
      <c r="C1239" s="19">
        <v>43893</v>
      </c>
      <c r="D1239">
        <v>99</v>
      </c>
      <c r="E1239">
        <v>39.6</v>
      </c>
      <c r="F1239">
        <v>0</v>
      </c>
      <c r="G1239">
        <v>2.8</v>
      </c>
      <c r="H1239">
        <v>8</v>
      </c>
      <c r="I1239">
        <v>2.7</v>
      </c>
      <c r="J1239">
        <v>14.7</v>
      </c>
      <c r="K1239">
        <v>1.8</v>
      </c>
      <c r="L1239">
        <v>15.6</v>
      </c>
      <c r="M1239">
        <v>1.1000000000000001</v>
      </c>
      <c r="N1239">
        <v>56.8</v>
      </c>
      <c r="O1239">
        <v>0</v>
      </c>
      <c r="P1239">
        <v>3.4</v>
      </c>
      <c r="Q1239">
        <v>6.1</v>
      </c>
      <c r="R1239">
        <v>2.9</v>
      </c>
      <c r="S1239">
        <v>10.8</v>
      </c>
      <c r="T1239">
        <v>3.3</v>
      </c>
      <c r="U1239">
        <v>10.9</v>
      </c>
      <c r="V1239">
        <v>2.7</v>
      </c>
      <c r="W1239">
        <v>60</v>
      </c>
      <c r="X1239">
        <v>0</v>
      </c>
      <c r="Y1239">
        <v>0</v>
      </c>
      <c r="Z1239">
        <v>1</v>
      </c>
      <c r="AA1239">
        <v>0</v>
      </c>
      <c r="AB1239">
        <v>14</v>
      </c>
      <c r="AC1239">
        <v>0</v>
      </c>
      <c r="AD1239">
        <v>24</v>
      </c>
      <c r="AE1239">
        <v>0</v>
      </c>
      <c r="AY1239" s="59"/>
    </row>
    <row r="1240" spans="1:51">
      <c r="A1240" s="19">
        <v>43680</v>
      </c>
      <c r="B1240" t="s">
        <v>35</v>
      </c>
      <c r="C1240" s="19">
        <v>43900</v>
      </c>
      <c r="D1240">
        <v>20</v>
      </c>
      <c r="E1240">
        <v>39.299999999999997</v>
      </c>
      <c r="F1240">
        <v>0</v>
      </c>
      <c r="G1240">
        <v>0.6</v>
      </c>
      <c r="H1240">
        <v>8.4</v>
      </c>
      <c r="I1240">
        <v>3.8</v>
      </c>
      <c r="J1240">
        <v>11.4</v>
      </c>
      <c r="K1240">
        <v>3.1</v>
      </c>
      <c r="L1240">
        <v>17.3</v>
      </c>
      <c r="M1240">
        <v>0</v>
      </c>
      <c r="N1240">
        <v>56.5</v>
      </c>
      <c r="O1240">
        <v>0</v>
      </c>
      <c r="P1240">
        <v>2.7</v>
      </c>
      <c r="Q1240">
        <v>6</v>
      </c>
      <c r="R1240">
        <v>3.7</v>
      </c>
      <c r="S1240">
        <v>8.1</v>
      </c>
      <c r="T1240">
        <v>3.8</v>
      </c>
      <c r="U1240">
        <v>12.7</v>
      </c>
      <c r="V1240">
        <v>2.6</v>
      </c>
      <c r="W1240">
        <v>13</v>
      </c>
      <c r="X1240">
        <v>0</v>
      </c>
      <c r="Y1240">
        <v>0</v>
      </c>
      <c r="Z1240">
        <v>0</v>
      </c>
      <c r="AA1240">
        <v>0</v>
      </c>
      <c r="AB1240">
        <v>1</v>
      </c>
      <c r="AC1240">
        <v>0</v>
      </c>
      <c r="AD1240">
        <v>6</v>
      </c>
      <c r="AE1240">
        <v>0</v>
      </c>
      <c r="AY1240" s="59"/>
    </row>
    <row r="1241" spans="1:51">
      <c r="A1241" s="19">
        <v>43680</v>
      </c>
      <c r="B1241" t="s">
        <v>36</v>
      </c>
      <c r="C1241" s="19">
        <v>43900</v>
      </c>
      <c r="D1241">
        <v>125</v>
      </c>
      <c r="E1241">
        <v>38.700000000000003</v>
      </c>
      <c r="F1241">
        <v>0</v>
      </c>
      <c r="G1241">
        <v>0.8</v>
      </c>
      <c r="H1241">
        <v>8.1</v>
      </c>
      <c r="I1241">
        <v>3.3</v>
      </c>
      <c r="J1241">
        <v>18.399999999999999</v>
      </c>
      <c r="K1241">
        <v>1</v>
      </c>
      <c r="L1241">
        <v>15.8</v>
      </c>
      <c r="M1241">
        <v>1.1000000000000001</v>
      </c>
      <c r="N1241">
        <v>53.7</v>
      </c>
      <c r="O1241">
        <v>0</v>
      </c>
      <c r="P1241">
        <v>2.8</v>
      </c>
      <c r="Q1241">
        <v>5.7</v>
      </c>
      <c r="R1241">
        <v>3.5</v>
      </c>
      <c r="S1241">
        <v>14.2</v>
      </c>
      <c r="T1241">
        <v>3.2</v>
      </c>
      <c r="U1241">
        <v>11.4</v>
      </c>
      <c r="V1241">
        <v>2.6</v>
      </c>
      <c r="W1241">
        <v>65</v>
      </c>
      <c r="X1241">
        <v>0</v>
      </c>
      <c r="Y1241">
        <v>0</v>
      </c>
      <c r="Z1241">
        <v>2</v>
      </c>
      <c r="AA1241">
        <v>0</v>
      </c>
      <c r="AB1241">
        <v>31</v>
      </c>
      <c r="AC1241">
        <v>0</v>
      </c>
      <c r="AD1241">
        <v>27</v>
      </c>
      <c r="AE1241">
        <v>0</v>
      </c>
      <c r="AY1241" s="59"/>
    </row>
    <row r="1242" spans="1:51">
      <c r="A1242" s="19">
        <v>43680</v>
      </c>
      <c r="B1242" t="s">
        <v>37</v>
      </c>
      <c r="C1242" s="19">
        <v>43900</v>
      </c>
      <c r="D1242">
        <v>36</v>
      </c>
      <c r="E1242">
        <v>49</v>
      </c>
      <c r="F1242">
        <v>0</v>
      </c>
      <c r="G1242">
        <v>4.3</v>
      </c>
      <c r="H1242">
        <v>3.7</v>
      </c>
      <c r="I1242">
        <v>2</v>
      </c>
      <c r="J1242">
        <v>13.7</v>
      </c>
      <c r="K1242">
        <v>2</v>
      </c>
      <c r="L1242">
        <v>11.2</v>
      </c>
      <c r="M1242">
        <v>0.5</v>
      </c>
      <c r="N1242">
        <v>73.7</v>
      </c>
      <c r="O1242">
        <v>0</v>
      </c>
      <c r="P1242">
        <v>2.8</v>
      </c>
      <c r="Q1242">
        <v>2.6</v>
      </c>
      <c r="R1242">
        <v>2</v>
      </c>
      <c r="S1242">
        <v>6.9</v>
      </c>
      <c r="T1242">
        <v>2.2999999999999998</v>
      </c>
      <c r="U1242">
        <v>5.4</v>
      </c>
      <c r="V1242">
        <v>2</v>
      </c>
      <c r="W1242">
        <v>30</v>
      </c>
      <c r="X1242">
        <v>0</v>
      </c>
      <c r="Y1242">
        <v>0</v>
      </c>
      <c r="Z1242">
        <v>0</v>
      </c>
      <c r="AA1242">
        <v>0</v>
      </c>
      <c r="AB1242">
        <v>4</v>
      </c>
      <c r="AC1242">
        <v>0</v>
      </c>
      <c r="AD1242">
        <v>2</v>
      </c>
      <c r="AE1242">
        <v>0</v>
      </c>
      <c r="AY1242" s="59"/>
    </row>
    <row r="1243" spans="1:51">
      <c r="A1243" s="19">
        <v>43680</v>
      </c>
      <c r="B1243" t="s">
        <v>38</v>
      </c>
      <c r="C1243" s="19">
        <v>43900</v>
      </c>
      <c r="D1243">
        <v>68</v>
      </c>
      <c r="E1243">
        <v>45</v>
      </c>
      <c r="F1243">
        <v>0</v>
      </c>
      <c r="G1243">
        <v>2.9</v>
      </c>
      <c r="H1243">
        <v>5.0999999999999996</v>
      </c>
      <c r="I1243">
        <v>3.6</v>
      </c>
      <c r="J1243">
        <v>14.5</v>
      </c>
      <c r="K1243">
        <v>2.2999999999999998</v>
      </c>
      <c r="L1243">
        <v>12.5</v>
      </c>
      <c r="M1243">
        <v>0.2</v>
      </c>
      <c r="N1243">
        <v>66.599999999999994</v>
      </c>
      <c r="O1243">
        <v>0</v>
      </c>
      <c r="P1243">
        <v>2.9</v>
      </c>
      <c r="Q1243">
        <v>3.8</v>
      </c>
      <c r="R1243">
        <v>2.8</v>
      </c>
      <c r="S1243">
        <v>8.5</v>
      </c>
      <c r="T1243">
        <v>3</v>
      </c>
      <c r="U1243">
        <v>7.4</v>
      </c>
      <c r="V1243">
        <v>2.2000000000000002</v>
      </c>
      <c r="W1243">
        <v>54</v>
      </c>
      <c r="X1243">
        <v>0</v>
      </c>
      <c r="Y1243">
        <v>0</v>
      </c>
      <c r="Z1243">
        <v>0</v>
      </c>
      <c r="AA1243">
        <v>0</v>
      </c>
      <c r="AB1243">
        <v>9</v>
      </c>
      <c r="AC1243">
        <v>0</v>
      </c>
      <c r="AD1243">
        <v>5</v>
      </c>
      <c r="AE1243">
        <v>0</v>
      </c>
      <c r="AY1243" s="59"/>
    </row>
    <row r="1244" spans="1:51">
      <c r="A1244" s="19">
        <v>43680</v>
      </c>
      <c r="B1244" t="s">
        <v>39</v>
      </c>
      <c r="C1244" s="19">
        <v>43900</v>
      </c>
      <c r="D1244">
        <v>14</v>
      </c>
      <c r="E1244">
        <v>37</v>
      </c>
      <c r="F1244">
        <v>0</v>
      </c>
      <c r="G1244">
        <v>0.6</v>
      </c>
      <c r="H1244">
        <v>8.9</v>
      </c>
      <c r="I1244">
        <v>4</v>
      </c>
      <c r="J1244">
        <v>13.3</v>
      </c>
      <c r="K1244">
        <v>3.4</v>
      </c>
      <c r="L1244">
        <v>17.7</v>
      </c>
      <c r="M1244">
        <v>0.4</v>
      </c>
      <c r="N1244">
        <v>52</v>
      </c>
      <c r="O1244">
        <v>0</v>
      </c>
      <c r="P1244">
        <v>3.4</v>
      </c>
      <c r="Q1244">
        <v>6.7</v>
      </c>
      <c r="R1244">
        <v>4</v>
      </c>
      <c r="S1244">
        <v>9.6999999999999993</v>
      </c>
      <c r="T1244">
        <v>4.3</v>
      </c>
      <c r="U1244">
        <v>13.8</v>
      </c>
      <c r="V1244">
        <v>2.8</v>
      </c>
      <c r="W1244">
        <v>9</v>
      </c>
      <c r="X1244">
        <v>0</v>
      </c>
      <c r="Y1244">
        <v>0</v>
      </c>
      <c r="Z1244">
        <v>0</v>
      </c>
      <c r="AA1244">
        <v>0</v>
      </c>
      <c r="AB1244">
        <v>1</v>
      </c>
      <c r="AC1244">
        <v>0</v>
      </c>
      <c r="AD1244">
        <v>4</v>
      </c>
      <c r="AE1244">
        <v>0</v>
      </c>
      <c r="AY1244" s="59"/>
    </row>
    <row r="1245" spans="1:51">
      <c r="A1245" s="19">
        <v>43680</v>
      </c>
      <c r="B1245" t="s">
        <v>40</v>
      </c>
      <c r="C1245" s="19">
        <v>43900</v>
      </c>
      <c r="D1245">
        <v>89</v>
      </c>
      <c r="E1245">
        <v>30.9</v>
      </c>
      <c r="F1245">
        <v>0</v>
      </c>
      <c r="G1245">
        <v>1</v>
      </c>
      <c r="H1245">
        <v>6.7</v>
      </c>
      <c r="I1245">
        <v>0.7</v>
      </c>
      <c r="J1245">
        <v>24.4</v>
      </c>
      <c r="K1245">
        <v>0.3</v>
      </c>
      <c r="L1245">
        <v>17.600000000000001</v>
      </c>
      <c r="M1245">
        <v>5.6</v>
      </c>
      <c r="N1245">
        <v>37.6</v>
      </c>
      <c r="O1245">
        <v>0</v>
      </c>
      <c r="P1245">
        <v>3.3</v>
      </c>
      <c r="Q1245">
        <v>5.5</v>
      </c>
      <c r="R1245">
        <v>3.2</v>
      </c>
      <c r="S1245">
        <v>24.4</v>
      </c>
      <c r="T1245">
        <v>3.4</v>
      </c>
      <c r="U1245">
        <v>14.5</v>
      </c>
      <c r="V1245">
        <v>5</v>
      </c>
      <c r="W1245">
        <v>38</v>
      </c>
      <c r="X1245">
        <v>0</v>
      </c>
      <c r="Y1245">
        <v>0</v>
      </c>
      <c r="Z1245">
        <v>0</v>
      </c>
      <c r="AA1245">
        <v>0</v>
      </c>
      <c r="AB1245">
        <v>30</v>
      </c>
      <c r="AC1245">
        <v>0</v>
      </c>
      <c r="AD1245">
        <v>21</v>
      </c>
      <c r="AE1245">
        <v>0</v>
      </c>
      <c r="AY1245" s="59"/>
    </row>
    <row r="1246" spans="1:51">
      <c r="A1246" s="19">
        <v>43680</v>
      </c>
      <c r="B1246" t="s">
        <v>41</v>
      </c>
      <c r="C1246" s="19">
        <v>43904</v>
      </c>
      <c r="D1246">
        <v>6</v>
      </c>
      <c r="E1246">
        <v>38.1</v>
      </c>
      <c r="F1246">
        <v>0</v>
      </c>
      <c r="G1246">
        <v>1.8</v>
      </c>
      <c r="H1246">
        <v>6.5</v>
      </c>
      <c r="I1246">
        <v>1.5</v>
      </c>
      <c r="J1246">
        <v>20</v>
      </c>
      <c r="K1246">
        <v>0.7</v>
      </c>
      <c r="L1246">
        <v>16.5</v>
      </c>
      <c r="M1246">
        <v>1.7</v>
      </c>
      <c r="N1246">
        <v>51.8</v>
      </c>
      <c r="O1246">
        <v>0</v>
      </c>
      <c r="P1246">
        <v>3</v>
      </c>
      <c r="Q1246">
        <v>5.3</v>
      </c>
      <c r="R1246">
        <v>3.1</v>
      </c>
      <c r="S1246">
        <v>15.9</v>
      </c>
      <c r="T1246">
        <v>2.9</v>
      </c>
      <c r="U1246">
        <v>11.9</v>
      </c>
      <c r="V1246">
        <v>2.9</v>
      </c>
      <c r="W1246">
        <v>3</v>
      </c>
      <c r="X1246">
        <v>0</v>
      </c>
      <c r="Y1246">
        <v>0</v>
      </c>
      <c r="Z1246">
        <v>0</v>
      </c>
      <c r="AA1246">
        <v>0</v>
      </c>
      <c r="AB1246">
        <v>2</v>
      </c>
      <c r="AC1246">
        <v>0</v>
      </c>
      <c r="AD1246">
        <v>1</v>
      </c>
      <c r="AE1246">
        <v>0</v>
      </c>
      <c r="AY1246" s="59"/>
    </row>
    <row r="1247" spans="1:51">
      <c r="A1247" s="19">
        <v>43680</v>
      </c>
      <c r="B1247" t="s">
        <v>43</v>
      </c>
      <c r="C1247" s="19">
        <v>43907</v>
      </c>
      <c r="D1247">
        <v>67</v>
      </c>
      <c r="E1247">
        <v>39.299999999999997</v>
      </c>
      <c r="F1247">
        <v>0</v>
      </c>
      <c r="G1247">
        <v>1</v>
      </c>
      <c r="H1247">
        <v>8.8000000000000007</v>
      </c>
      <c r="I1247">
        <v>2.7</v>
      </c>
      <c r="J1247">
        <v>17</v>
      </c>
      <c r="K1247">
        <v>1.2</v>
      </c>
      <c r="L1247">
        <v>15.7</v>
      </c>
      <c r="M1247">
        <v>1.3</v>
      </c>
      <c r="N1247">
        <v>55</v>
      </c>
      <c r="O1247">
        <v>0</v>
      </c>
      <c r="P1247">
        <v>2.7</v>
      </c>
      <c r="Q1247">
        <v>6.1</v>
      </c>
      <c r="R1247">
        <v>3.2</v>
      </c>
      <c r="S1247">
        <v>12.8</v>
      </c>
      <c r="T1247">
        <v>3.4</v>
      </c>
      <c r="U1247">
        <v>10.9</v>
      </c>
      <c r="V1247">
        <v>3</v>
      </c>
      <c r="W1247">
        <v>36</v>
      </c>
      <c r="X1247">
        <v>0</v>
      </c>
      <c r="Y1247">
        <v>0</v>
      </c>
      <c r="Z1247">
        <v>1</v>
      </c>
      <c r="AA1247">
        <v>0</v>
      </c>
      <c r="AB1247">
        <v>16</v>
      </c>
      <c r="AC1247">
        <v>0</v>
      </c>
      <c r="AD1247">
        <v>14</v>
      </c>
      <c r="AE1247">
        <v>0</v>
      </c>
      <c r="AY1247" s="59"/>
    </row>
    <row r="1248" spans="1:51">
      <c r="A1248" s="19">
        <v>43680</v>
      </c>
      <c r="B1248" t="s">
        <v>44</v>
      </c>
      <c r="C1248" s="19">
        <v>43907</v>
      </c>
      <c r="D1248">
        <v>219</v>
      </c>
      <c r="E1248">
        <v>34.799999999999997</v>
      </c>
      <c r="F1248">
        <v>0</v>
      </c>
      <c r="G1248">
        <v>0.4</v>
      </c>
      <c r="H1248">
        <v>4.9000000000000004</v>
      </c>
      <c r="I1248">
        <v>0.2</v>
      </c>
      <c r="J1248">
        <v>21.4</v>
      </c>
      <c r="K1248">
        <v>1.5</v>
      </c>
      <c r="L1248">
        <v>15.9</v>
      </c>
      <c r="M1248">
        <v>6.6</v>
      </c>
      <c r="N1248">
        <v>45.4</v>
      </c>
      <c r="O1248">
        <v>0</v>
      </c>
      <c r="P1248">
        <v>3</v>
      </c>
      <c r="Q1248">
        <v>5.0999999999999996</v>
      </c>
      <c r="R1248">
        <v>2.8</v>
      </c>
      <c r="S1248">
        <v>19.399999999999999</v>
      </c>
      <c r="T1248">
        <v>3.5</v>
      </c>
      <c r="U1248">
        <v>12.4</v>
      </c>
      <c r="V1248">
        <v>5</v>
      </c>
      <c r="W1248">
        <v>105</v>
      </c>
      <c r="X1248">
        <v>0</v>
      </c>
      <c r="Y1248">
        <v>0</v>
      </c>
      <c r="Z1248">
        <v>0</v>
      </c>
      <c r="AA1248">
        <v>0</v>
      </c>
      <c r="AB1248">
        <v>65</v>
      </c>
      <c r="AC1248">
        <v>0</v>
      </c>
      <c r="AD1248">
        <v>48</v>
      </c>
      <c r="AE1248">
        <v>1</v>
      </c>
      <c r="AY1248" s="59"/>
    </row>
    <row r="1249" spans="1:51">
      <c r="A1249" s="19">
        <v>43680</v>
      </c>
      <c r="B1249" t="s">
        <v>45</v>
      </c>
      <c r="C1249" s="19">
        <v>43907</v>
      </c>
      <c r="D1249">
        <v>155</v>
      </c>
      <c r="E1249">
        <v>42.8</v>
      </c>
      <c r="F1249">
        <v>0</v>
      </c>
      <c r="G1249">
        <v>1.7</v>
      </c>
      <c r="H1249">
        <v>7</v>
      </c>
      <c r="I1249">
        <v>1.1000000000000001</v>
      </c>
      <c r="J1249">
        <v>13.7</v>
      </c>
      <c r="K1249">
        <v>2.5</v>
      </c>
      <c r="L1249">
        <v>15</v>
      </c>
      <c r="M1249">
        <v>1.8</v>
      </c>
      <c r="N1249">
        <v>62.2</v>
      </c>
      <c r="O1249">
        <v>0</v>
      </c>
      <c r="P1249">
        <v>2.6</v>
      </c>
      <c r="Q1249">
        <v>4.7</v>
      </c>
      <c r="R1249">
        <v>2.4</v>
      </c>
      <c r="S1249">
        <v>8.5</v>
      </c>
      <c r="T1249">
        <v>3.4</v>
      </c>
      <c r="U1249">
        <v>9.9</v>
      </c>
      <c r="V1249">
        <v>3.2</v>
      </c>
      <c r="W1249">
        <v>115</v>
      </c>
      <c r="X1249">
        <v>0</v>
      </c>
      <c r="Y1249">
        <v>0</v>
      </c>
      <c r="Z1249">
        <v>1</v>
      </c>
      <c r="AA1249">
        <v>0</v>
      </c>
      <c r="AB1249">
        <v>16</v>
      </c>
      <c r="AC1249">
        <v>0</v>
      </c>
      <c r="AD1249">
        <v>23</v>
      </c>
      <c r="AE1249">
        <v>0</v>
      </c>
      <c r="AY1249" s="59"/>
    </row>
    <row r="1250" spans="1:51">
      <c r="A1250" s="19">
        <v>43680</v>
      </c>
      <c r="B1250" t="s">
        <v>42</v>
      </c>
      <c r="C1250" s="19">
        <v>43907</v>
      </c>
      <c r="D1250">
        <v>136</v>
      </c>
      <c r="E1250">
        <v>38.200000000000003</v>
      </c>
      <c r="F1250">
        <v>0</v>
      </c>
      <c r="G1250">
        <v>1.2</v>
      </c>
      <c r="H1250">
        <v>10.199999999999999</v>
      </c>
      <c r="I1250">
        <v>2.8</v>
      </c>
      <c r="J1250">
        <v>18.3</v>
      </c>
      <c r="K1250">
        <v>0.7</v>
      </c>
      <c r="L1250">
        <v>14.7</v>
      </c>
      <c r="M1250">
        <v>1</v>
      </c>
      <c r="N1250">
        <v>52.7</v>
      </c>
      <c r="O1250">
        <v>0</v>
      </c>
      <c r="P1250">
        <v>2.8</v>
      </c>
      <c r="Q1250">
        <v>7.7</v>
      </c>
      <c r="R1250">
        <v>3.4</v>
      </c>
      <c r="S1250">
        <v>14.4</v>
      </c>
      <c r="T1250">
        <v>3.1</v>
      </c>
      <c r="U1250">
        <v>10.1</v>
      </c>
      <c r="V1250">
        <v>2.9</v>
      </c>
      <c r="W1250">
        <v>76</v>
      </c>
      <c r="X1250">
        <v>0</v>
      </c>
      <c r="Y1250">
        <v>0</v>
      </c>
      <c r="Z1250">
        <v>4</v>
      </c>
      <c r="AA1250">
        <v>0</v>
      </c>
      <c r="AB1250">
        <v>37</v>
      </c>
      <c r="AC1250">
        <v>0</v>
      </c>
      <c r="AD1250">
        <v>19</v>
      </c>
      <c r="AE1250">
        <v>0</v>
      </c>
      <c r="AY1250" s="59"/>
    </row>
    <row r="1251" spans="1:51">
      <c r="A1251" s="19">
        <v>43680</v>
      </c>
      <c r="B1251" t="s">
        <v>46</v>
      </c>
      <c r="C1251" s="19">
        <v>43914</v>
      </c>
      <c r="D1251">
        <v>105</v>
      </c>
      <c r="E1251">
        <v>44</v>
      </c>
      <c r="F1251">
        <v>0</v>
      </c>
      <c r="G1251">
        <v>3.4</v>
      </c>
      <c r="H1251">
        <v>4.4000000000000004</v>
      </c>
      <c r="I1251">
        <v>2.9</v>
      </c>
      <c r="J1251">
        <v>15</v>
      </c>
      <c r="K1251">
        <v>2</v>
      </c>
      <c r="L1251">
        <v>13.8</v>
      </c>
      <c r="M1251">
        <v>1</v>
      </c>
      <c r="N1251">
        <v>62.6</v>
      </c>
      <c r="O1251">
        <v>0</v>
      </c>
      <c r="P1251">
        <v>3.4</v>
      </c>
      <c r="Q1251">
        <v>3.9</v>
      </c>
      <c r="R1251">
        <v>3.1</v>
      </c>
      <c r="S1251">
        <v>9.6999999999999993</v>
      </c>
      <c r="T1251">
        <v>3.3</v>
      </c>
      <c r="U1251">
        <v>8.6</v>
      </c>
      <c r="V1251">
        <v>2.6</v>
      </c>
      <c r="W1251">
        <v>78</v>
      </c>
      <c r="X1251">
        <v>0</v>
      </c>
      <c r="Y1251">
        <v>0</v>
      </c>
      <c r="Z1251">
        <v>0</v>
      </c>
      <c r="AA1251">
        <v>0</v>
      </c>
      <c r="AB1251">
        <v>16</v>
      </c>
      <c r="AC1251">
        <v>0</v>
      </c>
      <c r="AD1251">
        <v>11</v>
      </c>
      <c r="AE1251">
        <v>0</v>
      </c>
      <c r="AY1251" s="59"/>
    </row>
    <row r="1252" spans="1:51">
      <c r="A1252" s="19">
        <v>43680</v>
      </c>
      <c r="B1252" t="s">
        <v>47</v>
      </c>
      <c r="C1252" s="19">
        <v>43919</v>
      </c>
      <c r="D1252">
        <v>51</v>
      </c>
      <c r="E1252">
        <v>38.1</v>
      </c>
      <c r="F1252">
        <v>0</v>
      </c>
      <c r="G1252">
        <v>1.8</v>
      </c>
      <c r="H1252">
        <v>6.5</v>
      </c>
      <c r="I1252">
        <v>1.5</v>
      </c>
      <c r="J1252">
        <v>20</v>
      </c>
      <c r="K1252">
        <v>0.7</v>
      </c>
      <c r="L1252">
        <v>16.5</v>
      </c>
      <c r="M1252">
        <v>1.7</v>
      </c>
      <c r="N1252">
        <v>50.3</v>
      </c>
      <c r="O1252">
        <v>0</v>
      </c>
      <c r="P1252">
        <v>3.2</v>
      </c>
      <c r="Q1252">
        <v>5.4</v>
      </c>
      <c r="R1252">
        <v>3.1</v>
      </c>
      <c r="S1252">
        <v>16.3</v>
      </c>
      <c r="T1252">
        <v>3.1</v>
      </c>
      <c r="U1252">
        <v>12.2</v>
      </c>
      <c r="V1252">
        <v>3.2</v>
      </c>
      <c r="W1252">
        <v>26</v>
      </c>
      <c r="X1252">
        <v>0</v>
      </c>
      <c r="Y1252">
        <v>0</v>
      </c>
      <c r="Z1252">
        <v>0</v>
      </c>
      <c r="AA1252">
        <v>0</v>
      </c>
      <c r="AB1252">
        <v>14</v>
      </c>
      <c r="AC1252">
        <v>0</v>
      </c>
      <c r="AD1252">
        <v>11</v>
      </c>
      <c r="AE1252">
        <v>0</v>
      </c>
      <c r="AY1252" s="59"/>
    </row>
    <row r="1253" spans="1:51">
      <c r="A1253" s="19">
        <v>43680</v>
      </c>
      <c r="B1253" t="s">
        <v>48</v>
      </c>
      <c r="C1253" s="19">
        <v>43925</v>
      </c>
      <c r="D1253">
        <v>15</v>
      </c>
      <c r="E1253">
        <v>37.200000000000003</v>
      </c>
      <c r="F1253">
        <v>0</v>
      </c>
      <c r="G1253">
        <v>0.3</v>
      </c>
      <c r="H1253">
        <v>8.4</v>
      </c>
      <c r="I1253">
        <v>1</v>
      </c>
      <c r="J1253">
        <v>13.2</v>
      </c>
      <c r="K1253">
        <v>4.2</v>
      </c>
      <c r="L1253">
        <v>19.2</v>
      </c>
      <c r="M1253">
        <v>0.5</v>
      </c>
      <c r="N1253">
        <v>49.1</v>
      </c>
      <c r="O1253">
        <v>0</v>
      </c>
      <c r="P1253">
        <v>3.1</v>
      </c>
      <c r="Q1253">
        <v>7.1</v>
      </c>
      <c r="R1253">
        <v>3.4</v>
      </c>
      <c r="S1253">
        <v>9.9</v>
      </c>
      <c r="T1253">
        <v>4.7</v>
      </c>
      <c r="U1253">
        <v>15.4</v>
      </c>
      <c r="V1253">
        <v>3.2</v>
      </c>
      <c r="W1253">
        <v>9</v>
      </c>
      <c r="X1253">
        <v>0</v>
      </c>
      <c r="Y1253">
        <v>0</v>
      </c>
      <c r="Z1253">
        <v>0</v>
      </c>
      <c r="AA1253">
        <v>0</v>
      </c>
      <c r="AB1253">
        <v>1</v>
      </c>
      <c r="AC1253">
        <v>0</v>
      </c>
      <c r="AD1253">
        <v>5</v>
      </c>
      <c r="AE1253">
        <v>0</v>
      </c>
      <c r="AY1253" s="59"/>
    </row>
    <row r="1254" spans="1:51">
      <c r="A1254" s="19">
        <v>43680</v>
      </c>
      <c r="B1254" t="s">
        <v>49</v>
      </c>
      <c r="C1254" s="19">
        <v>43925</v>
      </c>
      <c r="D1254">
        <v>24</v>
      </c>
      <c r="E1254">
        <v>30.6</v>
      </c>
      <c r="F1254">
        <v>0</v>
      </c>
      <c r="G1254">
        <v>0.3</v>
      </c>
      <c r="H1254">
        <v>6.6</v>
      </c>
      <c r="I1254">
        <v>0.1</v>
      </c>
      <c r="J1254">
        <v>23.7</v>
      </c>
      <c r="K1254">
        <v>0.2</v>
      </c>
      <c r="L1254">
        <v>18.600000000000001</v>
      </c>
      <c r="M1254">
        <v>7</v>
      </c>
      <c r="N1254">
        <v>35.700000000000003</v>
      </c>
      <c r="O1254">
        <v>0</v>
      </c>
      <c r="P1254">
        <v>3.4</v>
      </c>
      <c r="Q1254">
        <v>6</v>
      </c>
      <c r="R1254">
        <v>3</v>
      </c>
      <c r="S1254">
        <v>23.4</v>
      </c>
      <c r="T1254">
        <v>3.7</v>
      </c>
      <c r="U1254">
        <v>15.7</v>
      </c>
      <c r="V1254">
        <v>6</v>
      </c>
      <c r="W1254">
        <v>10</v>
      </c>
      <c r="X1254">
        <v>0</v>
      </c>
      <c r="Y1254">
        <v>0</v>
      </c>
      <c r="Z1254">
        <v>0</v>
      </c>
      <c r="AA1254">
        <v>0</v>
      </c>
      <c r="AB1254">
        <v>8</v>
      </c>
      <c r="AC1254">
        <v>0</v>
      </c>
      <c r="AD1254">
        <v>6</v>
      </c>
      <c r="AE1254">
        <v>0</v>
      </c>
      <c r="AY1254" s="59"/>
    </row>
    <row r="1255" spans="1:51">
      <c r="A1255" s="19">
        <v>43680</v>
      </c>
      <c r="B1255" t="s">
        <v>50</v>
      </c>
      <c r="C1255" s="19">
        <v>43925</v>
      </c>
      <c r="D1255">
        <v>54</v>
      </c>
      <c r="E1255">
        <v>45.3</v>
      </c>
      <c r="F1255">
        <v>0</v>
      </c>
      <c r="G1255">
        <v>3.9</v>
      </c>
      <c r="H1255">
        <v>4.5</v>
      </c>
      <c r="I1255">
        <v>3.3</v>
      </c>
      <c r="J1255">
        <v>14.5</v>
      </c>
      <c r="K1255">
        <v>2.5</v>
      </c>
      <c r="L1255">
        <v>11.5</v>
      </c>
      <c r="M1255">
        <v>0.2</v>
      </c>
      <c r="N1255">
        <v>64.5</v>
      </c>
      <c r="O1255">
        <v>0</v>
      </c>
      <c r="P1255">
        <v>3.6</v>
      </c>
      <c r="Q1255">
        <v>3.8</v>
      </c>
      <c r="R1255">
        <v>3.3</v>
      </c>
      <c r="S1255">
        <v>9</v>
      </c>
      <c r="T1255">
        <v>3.3</v>
      </c>
      <c r="U1255">
        <v>7.2</v>
      </c>
      <c r="V1255">
        <v>2.4</v>
      </c>
      <c r="W1255">
        <v>44</v>
      </c>
      <c r="X1255">
        <v>0</v>
      </c>
      <c r="Y1255">
        <v>0</v>
      </c>
      <c r="Z1255">
        <v>0</v>
      </c>
      <c r="AA1255">
        <v>0</v>
      </c>
      <c r="AB1255">
        <v>7</v>
      </c>
      <c r="AC1255">
        <v>0</v>
      </c>
      <c r="AD1255">
        <v>3</v>
      </c>
      <c r="AE1255">
        <v>0</v>
      </c>
      <c r="AY1255" s="59"/>
    </row>
    <row r="1256" spans="1:51">
      <c r="A1256" s="19">
        <v>43680</v>
      </c>
      <c r="B1256" t="s">
        <v>51</v>
      </c>
      <c r="C1256" s="19">
        <v>43925</v>
      </c>
      <c r="D1256">
        <v>14</v>
      </c>
      <c r="E1256">
        <v>34</v>
      </c>
      <c r="F1256">
        <v>0</v>
      </c>
      <c r="G1256">
        <v>0.5</v>
      </c>
      <c r="H1256">
        <v>9.1</v>
      </c>
      <c r="I1256">
        <v>2.7</v>
      </c>
      <c r="J1256">
        <v>14.8</v>
      </c>
      <c r="K1256">
        <v>3.8</v>
      </c>
      <c r="L1256">
        <v>19.600000000000001</v>
      </c>
      <c r="M1256">
        <v>0.6</v>
      </c>
      <c r="N1256">
        <v>43.6</v>
      </c>
      <c r="O1256">
        <v>0</v>
      </c>
      <c r="P1256">
        <v>3</v>
      </c>
      <c r="Q1256">
        <v>7.6</v>
      </c>
      <c r="R1256">
        <v>4.2</v>
      </c>
      <c r="S1256">
        <v>11.9</v>
      </c>
      <c r="T1256">
        <v>4.7</v>
      </c>
      <c r="U1256">
        <v>16.899999999999999</v>
      </c>
      <c r="V1256">
        <v>3.5</v>
      </c>
      <c r="W1256">
        <v>8</v>
      </c>
      <c r="X1256">
        <v>0</v>
      </c>
      <c r="Y1256">
        <v>0</v>
      </c>
      <c r="Z1256">
        <v>0</v>
      </c>
      <c r="AA1256">
        <v>0</v>
      </c>
      <c r="AB1256">
        <v>2</v>
      </c>
      <c r="AC1256">
        <v>0</v>
      </c>
      <c r="AD1256">
        <v>4</v>
      </c>
      <c r="AE1256">
        <v>0</v>
      </c>
      <c r="AY1256" s="59"/>
    </row>
    <row r="1257" spans="1:51">
      <c r="A1257" s="19">
        <v>43680</v>
      </c>
      <c r="B1257" t="s">
        <v>52</v>
      </c>
      <c r="C1257" s="19">
        <v>43928</v>
      </c>
      <c r="D1257">
        <v>84</v>
      </c>
      <c r="E1257">
        <v>29.1</v>
      </c>
      <c r="F1257">
        <v>0</v>
      </c>
      <c r="G1257">
        <v>1</v>
      </c>
      <c r="H1257">
        <v>10.6</v>
      </c>
      <c r="I1257">
        <v>2.8</v>
      </c>
      <c r="J1257">
        <v>23</v>
      </c>
      <c r="K1257">
        <v>0.5</v>
      </c>
      <c r="L1257">
        <v>18.600000000000001</v>
      </c>
      <c r="M1257">
        <v>1.4</v>
      </c>
      <c r="N1257">
        <v>33.1</v>
      </c>
      <c r="O1257">
        <v>0</v>
      </c>
      <c r="P1257">
        <v>3.8</v>
      </c>
      <c r="Q1257">
        <v>8.6999999999999993</v>
      </c>
      <c r="R1257">
        <v>4.2</v>
      </c>
      <c r="S1257">
        <v>23.3</v>
      </c>
      <c r="T1257">
        <v>3.8</v>
      </c>
      <c r="U1257">
        <v>16</v>
      </c>
      <c r="V1257">
        <v>3.6</v>
      </c>
      <c r="W1257">
        <v>33</v>
      </c>
      <c r="X1257">
        <v>0</v>
      </c>
      <c r="Y1257">
        <v>0</v>
      </c>
      <c r="Z1257">
        <v>3</v>
      </c>
      <c r="AA1257">
        <v>0</v>
      </c>
      <c r="AB1257">
        <v>26</v>
      </c>
      <c r="AC1257">
        <v>0</v>
      </c>
      <c r="AD1257">
        <v>21</v>
      </c>
      <c r="AE1257">
        <v>0</v>
      </c>
      <c r="AY1257" s="59"/>
    </row>
    <row r="1258" spans="1:51">
      <c r="A1258" s="19">
        <v>43680</v>
      </c>
      <c r="B1258" t="s">
        <v>53</v>
      </c>
      <c r="C1258" s="19">
        <v>43949</v>
      </c>
      <c r="D1258">
        <v>60</v>
      </c>
      <c r="E1258">
        <v>29.7</v>
      </c>
      <c r="F1258">
        <v>0</v>
      </c>
      <c r="G1258">
        <v>3.4</v>
      </c>
      <c r="H1258">
        <v>11.1</v>
      </c>
      <c r="I1258">
        <v>0.2</v>
      </c>
      <c r="J1258">
        <v>20.9</v>
      </c>
      <c r="K1258">
        <v>0.8</v>
      </c>
      <c r="L1258">
        <v>20.100000000000001</v>
      </c>
      <c r="M1258">
        <v>0.8</v>
      </c>
      <c r="N1258">
        <v>33.1</v>
      </c>
      <c r="O1258">
        <v>0</v>
      </c>
      <c r="P1258">
        <v>4.8</v>
      </c>
      <c r="Q1258">
        <v>9.6</v>
      </c>
      <c r="R1258">
        <v>3.6</v>
      </c>
      <c r="S1258">
        <v>19.5</v>
      </c>
      <c r="T1258">
        <v>4.2</v>
      </c>
      <c r="U1258">
        <v>17.899999999999999</v>
      </c>
      <c r="V1258">
        <v>3.7</v>
      </c>
      <c r="W1258">
        <v>24</v>
      </c>
      <c r="X1258">
        <v>0</v>
      </c>
      <c r="Y1258">
        <v>0</v>
      </c>
      <c r="Z1258">
        <v>3</v>
      </c>
      <c r="AA1258">
        <v>0</v>
      </c>
      <c r="AB1258">
        <v>17</v>
      </c>
      <c r="AC1258">
        <v>0</v>
      </c>
      <c r="AD1258">
        <v>16</v>
      </c>
      <c r="AE1258">
        <v>0</v>
      </c>
      <c r="AY1258" s="59"/>
    </row>
    <row r="1259" spans="1:51">
      <c r="A1259" s="19">
        <v>43680</v>
      </c>
      <c r="B1259" t="s">
        <v>54</v>
      </c>
      <c r="C1259" s="19">
        <v>43949</v>
      </c>
      <c r="D1259">
        <v>21</v>
      </c>
      <c r="E1259">
        <v>37</v>
      </c>
      <c r="F1259">
        <v>0</v>
      </c>
      <c r="G1259">
        <v>3.5</v>
      </c>
      <c r="H1259">
        <v>10.6</v>
      </c>
      <c r="I1259">
        <v>0.2</v>
      </c>
      <c r="J1259">
        <v>17.5</v>
      </c>
      <c r="K1259">
        <v>1.7</v>
      </c>
      <c r="L1259">
        <v>15.5</v>
      </c>
      <c r="M1259">
        <v>1</v>
      </c>
      <c r="N1259">
        <v>47.3</v>
      </c>
      <c r="O1259">
        <v>0</v>
      </c>
      <c r="P1259">
        <v>4.5</v>
      </c>
      <c r="Q1259">
        <v>8.4</v>
      </c>
      <c r="R1259">
        <v>3</v>
      </c>
      <c r="S1259">
        <v>13.9</v>
      </c>
      <c r="T1259">
        <v>4</v>
      </c>
      <c r="U1259">
        <v>11.8</v>
      </c>
      <c r="V1259">
        <v>3.3</v>
      </c>
      <c r="W1259">
        <v>11</v>
      </c>
      <c r="X1259">
        <v>0</v>
      </c>
      <c r="Y1259">
        <v>0</v>
      </c>
      <c r="Z1259">
        <v>1</v>
      </c>
      <c r="AA1259">
        <v>0</v>
      </c>
      <c r="AB1259">
        <v>5</v>
      </c>
      <c r="AC1259">
        <v>0</v>
      </c>
      <c r="AD1259">
        <v>4</v>
      </c>
      <c r="AE1259">
        <v>0</v>
      </c>
      <c r="AY1259" s="59"/>
    </row>
    <row r="1260" spans="1:51">
      <c r="A1260" s="19">
        <v>43680</v>
      </c>
      <c r="B1260" t="s">
        <v>55</v>
      </c>
      <c r="C1260" s="19">
        <v>43949</v>
      </c>
      <c r="D1260">
        <v>96</v>
      </c>
      <c r="E1260">
        <v>30.3</v>
      </c>
      <c r="F1260">
        <v>0</v>
      </c>
      <c r="G1260">
        <v>6.2</v>
      </c>
      <c r="H1260">
        <v>9.5</v>
      </c>
      <c r="I1260">
        <v>0.2</v>
      </c>
      <c r="J1260">
        <v>19</v>
      </c>
      <c r="K1260">
        <v>0.2</v>
      </c>
      <c r="L1260">
        <v>18.399999999999999</v>
      </c>
      <c r="M1260">
        <v>3.2</v>
      </c>
      <c r="N1260">
        <v>35</v>
      </c>
      <c r="O1260">
        <v>0</v>
      </c>
      <c r="P1260">
        <v>6.3</v>
      </c>
      <c r="Q1260">
        <v>8.8000000000000007</v>
      </c>
      <c r="R1260">
        <v>3.6</v>
      </c>
      <c r="S1260">
        <v>17.399999999999999</v>
      </c>
      <c r="T1260">
        <v>3.7</v>
      </c>
      <c r="U1260">
        <v>16</v>
      </c>
      <c r="V1260">
        <v>5.0999999999999996</v>
      </c>
      <c r="W1260">
        <v>42</v>
      </c>
      <c r="X1260">
        <v>0</v>
      </c>
      <c r="Y1260">
        <v>0</v>
      </c>
      <c r="Z1260">
        <v>2</v>
      </c>
      <c r="AA1260">
        <v>0</v>
      </c>
      <c r="AB1260">
        <v>26</v>
      </c>
      <c r="AC1260">
        <v>0</v>
      </c>
      <c r="AD1260">
        <v>26</v>
      </c>
      <c r="AE1260">
        <v>0</v>
      </c>
      <c r="AY1260" s="59"/>
    </row>
    <row r="1261" spans="1:51">
      <c r="A1261" s="19">
        <v>43680</v>
      </c>
      <c r="B1261" t="s">
        <v>56</v>
      </c>
      <c r="C1261" s="19">
        <v>43949</v>
      </c>
      <c r="D1261">
        <v>274</v>
      </c>
      <c r="E1261">
        <v>27.8</v>
      </c>
      <c r="F1261">
        <v>0</v>
      </c>
      <c r="G1261">
        <v>1.6</v>
      </c>
      <c r="H1261">
        <v>9.8000000000000007</v>
      </c>
      <c r="I1261">
        <v>0.2</v>
      </c>
      <c r="J1261">
        <v>19.8</v>
      </c>
      <c r="K1261">
        <v>0.2</v>
      </c>
      <c r="L1261">
        <v>18.899999999999999</v>
      </c>
      <c r="M1261">
        <v>2.6</v>
      </c>
      <c r="N1261">
        <v>31.5</v>
      </c>
      <c r="O1261">
        <v>0</v>
      </c>
      <c r="P1261">
        <v>4.2</v>
      </c>
      <c r="Q1261">
        <v>9</v>
      </c>
      <c r="R1261">
        <v>3.7</v>
      </c>
      <c r="S1261">
        <v>19</v>
      </c>
      <c r="T1261">
        <v>3.9</v>
      </c>
      <c r="U1261">
        <v>17.5</v>
      </c>
      <c r="V1261">
        <v>4.4000000000000004</v>
      </c>
      <c r="W1261">
        <v>112</v>
      </c>
      <c r="X1261">
        <v>0</v>
      </c>
      <c r="Y1261">
        <v>0</v>
      </c>
      <c r="Z1261">
        <v>7</v>
      </c>
      <c r="AA1261">
        <v>0</v>
      </c>
      <c r="AB1261">
        <v>79</v>
      </c>
      <c r="AC1261">
        <v>0</v>
      </c>
      <c r="AD1261">
        <v>76</v>
      </c>
      <c r="AE1261">
        <v>0</v>
      </c>
      <c r="AY1261" s="59"/>
    </row>
    <row r="1262" spans="1:51">
      <c r="A1262" s="19">
        <v>43680</v>
      </c>
      <c r="B1262" t="s">
        <v>57</v>
      </c>
      <c r="C1262" s="19">
        <v>43949</v>
      </c>
      <c r="D1262">
        <v>186</v>
      </c>
      <c r="E1262">
        <v>40.700000000000003</v>
      </c>
      <c r="F1262">
        <v>0</v>
      </c>
      <c r="G1262">
        <v>1.4</v>
      </c>
      <c r="H1262">
        <v>9.5</v>
      </c>
      <c r="I1262">
        <v>2.1</v>
      </c>
      <c r="J1262">
        <v>15.7</v>
      </c>
      <c r="K1262">
        <v>0.6</v>
      </c>
      <c r="L1262">
        <v>16</v>
      </c>
      <c r="M1262">
        <v>1.1000000000000001</v>
      </c>
      <c r="N1262">
        <v>52.8</v>
      </c>
      <c r="O1262">
        <v>0</v>
      </c>
      <c r="P1262">
        <v>3.5</v>
      </c>
      <c r="Q1262">
        <v>7</v>
      </c>
      <c r="R1262">
        <v>3.7</v>
      </c>
      <c r="S1262">
        <v>11.5</v>
      </c>
      <c r="T1262">
        <v>3.5</v>
      </c>
      <c r="U1262">
        <v>11.2</v>
      </c>
      <c r="V1262">
        <v>3.5</v>
      </c>
      <c r="W1262">
        <v>102</v>
      </c>
      <c r="X1262">
        <v>0</v>
      </c>
      <c r="Y1262">
        <v>0</v>
      </c>
      <c r="Z1262">
        <v>4</v>
      </c>
      <c r="AA1262">
        <v>0</v>
      </c>
      <c r="AB1262">
        <v>39</v>
      </c>
      <c r="AC1262">
        <v>0</v>
      </c>
      <c r="AD1262">
        <v>40</v>
      </c>
      <c r="AE1262">
        <v>0</v>
      </c>
      <c r="AY1262" s="59"/>
    </row>
    <row r="1263" spans="1:51">
      <c r="A1263" s="19">
        <v>43680</v>
      </c>
      <c r="B1263" t="s">
        <v>58</v>
      </c>
      <c r="C1263" s="19">
        <v>43949</v>
      </c>
      <c r="D1263">
        <v>26</v>
      </c>
      <c r="E1263">
        <v>30.8</v>
      </c>
      <c r="F1263">
        <v>0</v>
      </c>
      <c r="G1263">
        <v>7.3</v>
      </c>
      <c r="H1263">
        <v>7</v>
      </c>
      <c r="I1263">
        <v>0.2</v>
      </c>
      <c r="J1263">
        <v>21.6</v>
      </c>
      <c r="K1263">
        <v>0.2</v>
      </c>
      <c r="L1263">
        <v>16.2</v>
      </c>
      <c r="M1263">
        <v>3.8</v>
      </c>
      <c r="N1263">
        <v>36.1</v>
      </c>
      <c r="O1263">
        <v>0</v>
      </c>
      <c r="P1263">
        <v>6.8</v>
      </c>
      <c r="Q1263">
        <v>6.7</v>
      </c>
      <c r="R1263">
        <v>3.6</v>
      </c>
      <c r="S1263">
        <v>20.8</v>
      </c>
      <c r="T1263">
        <v>3.7</v>
      </c>
      <c r="U1263">
        <v>13.6</v>
      </c>
      <c r="V1263">
        <v>4.8</v>
      </c>
      <c r="W1263">
        <v>12</v>
      </c>
      <c r="X1263">
        <v>0</v>
      </c>
      <c r="Y1263">
        <v>0</v>
      </c>
      <c r="Z1263">
        <v>0</v>
      </c>
      <c r="AA1263">
        <v>0</v>
      </c>
      <c r="AB1263">
        <v>8</v>
      </c>
      <c r="AC1263">
        <v>0</v>
      </c>
      <c r="AD1263">
        <v>6</v>
      </c>
      <c r="AE1263">
        <v>0</v>
      </c>
      <c r="AY1263" s="59"/>
    </row>
    <row r="1264" spans="1:51">
      <c r="A1264" s="19">
        <v>43680</v>
      </c>
      <c r="B1264" t="s">
        <v>59</v>
      </c>
      <c r="C1264" s="19">
        <v>43953</v>
      </c>
      <c r="D1264">
        <v>7</v>
      </c>
      <c r="E1264">
        <v>38.1</v>
      </c>
      <c r="F1264">
        <v>0</v>
      </c>
      <c r="G1264">
        <v>1.8</v>
      </c>
      <c r="H1264">
        <v>6.5</v>
      </c>
      <c r="I1264">
        <v>1.5</v>
      </c>
      <c r="J1264">
        <v>20</v>
      </c>
      <c r="K1264">
        <v>0.7</v>
      </c>
      <c r="L1264">
        <v>16.5</v>
      </c>
      <c r="M1264">
        <v>1.7</v>
      </c>
      <c r="N1264">
        <v>47</v>
      </c>
      <c r="O1264">
        <v>0</v>
      </c>
      <c r="P1264">
        <v>3.7</v>
      </c>
      <c r="Q1264">
        <v>5.9</v>
      </c>
      <c r="R1264">
        <v>3.6</v>
      </c>
      <c r="S1264">
        <v>16</v>
      </c>
      <c r="T1264">
        <v>3.9</v>
      </c>
      <c r="U1264">
        <v>12.4</v>
      </c>
      <c r="V1264">
        <v>3.7</v>
      </c>
      <c r="W1264">
        <v>4</v>
      </c>
      <c r="X1264">
        <v>0</v>
      </c>
      <c r="Y1264">
        <v>0</v>
      </c>
      <c r="Z1264">
        <v>0</v>
      </c>
      <c r="AA1264">
        <v>0</v>
      </c>
      <c r="AB1264">
        <v>2</v>
      </c>
      <c r="AC1264">
        <v>0</v>
      </c>
      <c r="AD1264">
        <v>2</v>
      </c>
      <c r="AE1264">
        <v>0</v>
      </c>
      <c r="AY1264" s="59"/>
    </row>
    <row r="1265" spans="1:51">
      <c r="A1265" s="19">
        <v>43680</v>
      </c>
      <c r="B1265" t="s">
        <v>60</v>
      </c>
      <c r="C1265" s="19">
        <v>43953</v>
      </c>
      <c r="D1265">
        <v>39</v>
      </c>
      <c r="E1265">
        <v>38.5</v>
      </c>
      <c r="F1265">
        <v>0</v>
      </c>
      <c r="G1265">
        <v>0.5</v>
      </c>
      <c r="H1265">
        <v>8.1</v>
      </c>
      <c r="I1265">
        <v>2.8</v>
      </c>
      <c r="J1265">
        <v>13.5</v>
      </c>
      <c r="K1265">
        <v>3.3</v>
      </c>
      <c r="L1265">
        <v>18.100000000000001</v>
      </c>
      <c r="M1265">
        <v>0.3</v>
      </c>
      <c r="N1265">
        <v>49.1</v>
      </c>
      <c r="O1265">
        <v>0</v>
      </c>
      <c r="P1265">
        <v>3.3</v>
      </c>
      <c r="Q1265">
        <v>7.1</v>
      </c>
      <c r="R1265">
        <v>4</v>
      </c>
      <c r="S1265">
        <v>10.3</v>
      </c>
      <c r="T1265">
        <v>4.5</v>
      </c>
      <c r="U1265">
        <v>14.6</v>
      </c>
      <c r="V1265">
        <v>3.1</v>
      </c>
      <c r="W1265">
        <v>24</v>
      </c>
      <c r="X1265">
        <v>0</v>
      </c>
      <c r="Y1265">
        <v>0</v>
      </c>
      <c r="Z1265">
        <v>0</v>
      </c>
      <c r="AA1265">
        <v>0</v>
      </c>
      <c r="AB1265">
        <v>4</v>
      </c>
      <c r="AC1265">
        <v>0</v>
      </c>
      <c r="AD1265">
        <v>11</v>
      </c>
      <c r="AE1265">
        <v>0</v>
      </c>
      <c r="AY1265" s="59"/>
    </row>
    <row r="1266" spans="1:51">
      <c r="A1266" s="19">
        <v>43680</v>
      </c>
      <c r="B1266" t="s">
        <v>61</v>
      </c>
      <c r="C1266" s="19">
        <v>43956</v>
      </c>
      <c r="D1266">
        <v>82</v>
      </c>
      <c r="E1266">
        <v>33.299999999999997</v>
      </c>
      <c r="F1266">
        <v>0</v>
      </c>
      <c r="G1266">
        <v>0.3</v>
      </c>
      <c r="H1266">
        <v>19.8</v>
      </c>
      <c r="I1266">
        <v>5.3</v>
      </c>
      <c r="J1266">
        <v>14.7</v>
      </c>
      <c r="K1266">
        <v>0.7</v>
      </c>
      <c r="L1266">
        <v>12.7</v>
      </c>
      <c r="M1266">
        <v>0.2</v>
      </c>
      <c r="N1266">
        <v>39.299999999999997</v>
      </c>
      <c r="O1266">
        <v>0</v>
      </c>
      <c r="P1266">
        <v>3.6</v>
      </c>
      <c r="Q1266">
        <v>17.399999999999999</v>
      </c>
      <c r="R1266">
        <v>5.4</v>
      </c>
      <c r="S1266">
        <v>12.3</v>
      </c>
      <c r="T1266">
        <v>4.0999999999999996</v>
      </c>
      <c r="U1266">
        <v>10.3</v>
      </c>
      <c r="V1266">
        <v>3.6</v>
      </c>
      <c r="W1266">
        <v>41</v>
      </c>
      <c r="X1266">
        <v>0</v>
      </c>
      <c r="Y1266">
        <v>0</v>
      </c>
      <c r="Z1266">
        <v>24</v>
      </c>
      <c r="AA1266">
        <v>0</v>
      </c>
      <c r="AB1266">
        <v>11</v>
      </c>
      <c r="AC1266">
        <v>0</v>
      </c>
      <c r="AD1266">
        <v>6</v>
      </c>
      <c r="AE1266">
        <v>0</v>
      </c>
      <c r="AY1266" s="59"/>
    </row>
    <row r="1267" spans="1:51">
      <c r="A1267" s="19">
        <v>43680</v>
      </c>
      <c r="B1267" t="s">
        <v>62</v>
      </c>
      <c r="C1267" s="19">
        <v>43963</v>
      </c>
      <c r="D1267">
        <v>29</v>
      </c>
      <c r="E1267">
        <v>37.799999999999997</v>
      </c>
      <c r="F1267">
        <v>0</v>
      </c>
      <c r="G1267">
        <v>0.7</v>
      </c>
      <c r="H1267">
        <v>7.4</v>
      </c>
      <c r="I1267">
        <v>0.1</v>
      </c>
      <c r="J1267">
        <v>13.9</v>
      </c>
      <c r="K1267">
        <v>2</v>
      </c>
      <c r="L1267">
        <v>22.4</v>
      </c>
      <c r="M1267">
        <v>0.2</v>
      </c>
      <c r="N1267">
        <v>45.8</v>
      </c>
      <c r="O1267">
        <v>0</v>
      </c>
      <c r="P1267">
        <v>3.4</v>
      </c>
      <c r="Q1267">
        <v>6.3</v>
      </c>
      <c r="R1267">
        <v>3.3</v>
      </c>
      <c r="S1267">
        <v>10.5</v>
      </c>
      <c r="T1267">
        <v>4.3</v>
      </c>
      <c r="U1267">
        <v>18.399999999999999</v>
      </c>
      <c r="V1267">
        <v>3.3</v>
      </c>
      <c r="W1267">
        <v>16</v>
      </c>
      <c r="X1267">
        <v>0</v>
      </c>
      <c r="Y1267">
        <v>0</v>
      </c>
      <c r="Z1267">
        <v>0</v>
      </c>
      <c r="AA1267">
        <v>0</v>
      </c>
      <c r="AB1267">
        <v>3</v>
      </c>
      <c r="AC1267">
        <v>0</v>
      </c>
      <c r="AD1267">
        <v>10</v>
      </c>
      <c r="AE1267">
        <v>0</v>
      </c>
      <c r="AY1267" s="59"/>
    </row>
    <row r="1268" spans="1:51">
      <c r="A1268" s="19">
        <v>43680</v>
      </c>
      <c r="B1268" t="s">
        <v>63</v>
      </c>
      <c r="C1268" s="19">
        <v>43963</v>
      </c>
      <c r="D1268">
        <v>28</v>
      </c>
      <c r="E1268">
        <v>43.9</v>
      </c>
      <c r="F1268">
        <v>0</v>
      </c>
      <c r="G1268">
        <v>1.7</v>
      </c>
      <c r="H1268">
        <v>5.7</v>
      </c>
      <c r="I1268">
        <v>4.4000000000000004</v>
      </c>
      <c r="J1268">
        <v>13.3</v>
      </c>
      <c r="K1268">
        <v>2.2999999999999998</v>
      </c>
      <c r="L1268">
        <v>13.2</v>
      </c>
      <c r="M1268">
        <v>0.2</v>
      </c>
      <c r="N1268">
        <v>58</v>
      </c>
      <c r="O1268">
        <v>0</v>
      </c>
      <c r="P1268">
        <v>3.5</v>
      </c>
      <c r="Q1268">
        <v>5.0999999999999996</v>
      </c>
      <c r="R1268">
        <v>4.2</v>
      </c>
      <c r="S1268">
        <v>9.1</v>
      </c>
      <c r="T1268">
        <v>3.7</v>
      </c>
      <c r="U1268">
        <v>9</v>
      </c>
      <c r="V1268">
        <v>3.2</v>
      </c>
      <c r="W1268">
        <v>22</v>
      </c>
      <c r="X1268">
        <v>0</v>
      </c>
      <c r="Y1268">
        <v>0</v>
      </c>
      <c r="Z1268">
        <v>0</v>
      </c>
      <c r="AA1268">
        <v>0</v>
      </c>
      <c r="AB1268">
        <v>3</v>
      </c>
      <c r="AC1268">
        <v>0</v>
      </c>
      <c r="AD1268">
        <v>3</v>
      </c>
      <c r="AE1268">
        <v>0</v>
      </c>
      <c r="AY1268" s="59"/>
    </row>
    <row r="1269" spans="1:51">
      <c r="A1269" s="19">
        <v>43680</v>
      </c>
      <c r="B1269" t="s">
        <v>64</v>
      </c>
      <c r="C1269" s="19">
        <v>43970</v>
      </c>
      <c r="D1269">
        <v>54</v>
      </c>
      <c r="E1269">
        <v>43.4</v>
      </c>
      <c r="F1269">
        <v>0</v>
      </c>
      <c r="G1269">
        <v>3.1</v>
      </c>
      <c r="H1269">
        <v>6.2</v>
      </c>
      <c r="I1269">
        <v>4</v>
      </c>
      <c r="J1269">
        <v>13.3</v>
      </c>
      <c r="K1269">
        <v>2.4</v>
      </c>
      <c r="L1269">
        <v>12</v>
      </c>
      <c r="M1269">
        <v>0.2</v>
      </c>
      <c r="N1269">
        <v>56.8</v>
      </c>
      <c r="O1269">
        <v>0</v>
      </c>
      <c r="P1269">
        <v>4.0999999999999996</v>
      </c>
      <c r="Q1269">
        <v>5.4</v>
      </c>
      <c r="R1269">
        <v>4.3</v>
      </c>
      <c r="S1269">
        <v>9.5</v>
      </c>
      <c r="T1269">
        <v>4</v>
      </c>
      <c r="U1269">
        <v>8.5</v>
      </c>
      <c r="V1269">
        <v>3.1</v>
      </c>
      <c r="W1269">
        <v>46</v>
      </c>
      <c r="X1269">
        <v>0</v>
      </c>
      <c r="Y1269">
        <v>0</v>
      </c>
      <c r="Z1269">
        <v>0</v>
      </c>
      <c r="AA1269">
        <v>0</v>
      </c>
      <c r="AB1269">
        <v>5</v>
      </c>
      <c r="AC1269">
        <v>0</v>
      </c>
      <c r="AD1269">
        <v>3</v>
      </c>
      <c r="AE1269">
        <v>0</v>
      </c>
      <c r="AY1269" s="59"/>
    </row>
    <row r="1270" spans="1:51">
      <c r="A1270" s="19">
        <v>43680</v>
      </c>
      <c r="B1270" t="s">
        <v>65</v>
      </c>
      <c r="C1270" s="19">
        <v>43970</v>
      </c>
      <c r="D1270">
        <v>61</v>
      </c>
      <c r="E1270">
        <v>31.6</v>
      </c>
      <c r="F1270">
        <v>0</v>
      </c>
      <c r="G1270">
        <v>0.6</v>
      </c>
      <c r="H1270">
        <v>6.6</v>
      </c>
      <c r="I1270">
        <v>0.3</v>
      </c>
      <c r="J1270">
        <v>23.5</v>
      </c>
      <c r="K1270">
        <v>0.2</v>
      </c>
      <c r="L1270">
        <v>17.3</v>
      </c>
      <c r="M1270">
        <v>7</v>
      </c>
      <c r="N1270">
        <v>35.200000000000003</v>
      </c>
      <c r="O1270">
        <v>0</v>
      </c>
      <c r="P1270">
        <v>3.7</v>
      </c>
      <c r="Q1270">
        <v>6.3</v>
      </c>
      <c r="R1270">
        <v>3.4</v>
      </c>
      <c r="S1270">
        <v>22.4</v>
      </c>
      <c r="T1270">
        <v>3.9</v>
      </c>
      <c r="U1270">
        <v>14.6</v>
      </c>
      <c r="V1270">
        <v>6.5</v>
      </c>
      <c r="W1270">
        <v>27</v>
      </c>
      <c r="X1270">
        <v>0</v>
      </c>
      <c r="Y1270">
        <v>0</v>
      </c>
      <c r="Z1270">
        <v>0</v>
      </c>
      <c r="AA1270">
        <v>0</v>
      </c>
      <c r="AB1270">
        <v>20</v>
      </c>
      <c r="AC1270">
        <v>0</v>
      </c>
      <c r="AD1270">
        <v>15</v>
      </c>
      <c r="AE1270">
        <v>0</v>
      </c>
      <c r="AY1270" s="59"/>
    </row>
    <row r="1271" spans="1:51">
      <c r="A1271" s="19">
        <v>43680</v>
      </c>
      <c r="B1271" t="s">
        <v>143</v>
      </c>
      <c r="C1271" s="19">
        <v>43984</v>
      </c>
      <c r="D1271">
        <v>20</v>
      </c>
      <c r="E1271">
        <v>34</v>
      </c>
      <c r="F1271">
        <v>0</v>
      </c>
      <c r="G1271">
        <v>9.5</v>
      </c>
      <c r="H1271">
        <v>8</v>
      </c>
      <c r="I1271">
        <v>0.9</v>
      </c>
      <c r="J1271">
        <v>16.3</v>
      </c>
      <c r="K1271">
        <v>0.4</v>
      </c>
      <c r="L1271">
        <v>14.7</v>
      </c>
      <c r="M1271">
        <v>3.3</v>
      </c>
      <c r="N1271">
        <v>39.6</v>
      </c>
      <c r="O1271">
        <v>0</v>
      </c>
      <c r="P1271">
        <v>8.8000000000000007</v>
      </c>
      <c r="Q1271">
        <v>7.5</v>
      </c>
      <c r="R1271">
        <v>4.0999999999999996</v>
      </c>
      <c r="S1271">
        <v>14.4</v>
      </c>
      <c r="T1271">
        <v>4.5</v>
      </c>
      <c r="U1271">
        <v>12.1</v>
      </c>
      <c r="V1271">
        <v>4.8</v>
      </c>
      <c r="W1271">
        <v>11</v>
      </c>
      <c r="X1271">
        <v>0</v>
      </c>
      <c r="Y1271">
        <v>0</v>
      </c>
      <c r="Z1271">
        <v>0</v>
      </c>
      <c r="AA1271">
        <v>0</v>
      </c>
      <c r="AB1271">
        <v>6</v>
      </c>
      <c r="AC1271">
        <v>0</v>
      </c>
      <c r="AD1271">
        <v>3</v>
      </c>
      <c r="AE1271">
        <v>0</v>
      </c>
      <c r="AY1271" s="59"/>
    </row>
    <row r="1272" spans="1:51">
      <c r="A1272" s="19">
        <v>43680</v>
      </c>
      <c r="B1272" t="s">
        <v>67</v>
      </c>
      <c r="C1272" s="19">
        <v>43984</v>
      </c>
      <c r="D1272">
        <v>19</v>
      </c>
      <c r="E1272">
        <v>34</v>
      </c>
      <c r="F1272">
        <v>0</v>
      </c>
      <c r="G1272">
        <v>0.4</v>
      </c>
      <c r="H1272">
        <v>9.1999999999999993</v>
      </c>
      <c r="I1272">
        <v>2.4</v>
      </c>
      <c r="J1272">
        <v>15.3</v>
      </c>
      <c r="K1272">
        <v>3.5</v>
      </c>
      <c r="L1272">
        <v>19.2</v>
      </c>
      <c r="M1272">
        <v>0.7</v>
      </c>
      <c r="N1272">
        <v>39.5</v>
      </c>
      <c r="O1272">
        <v>0</v>
      </c>
      <c r="P1272">
        <v>4.2</v>
      </c>
      <c r="Q1272">
        <v>8</v>
      </c>
      <c r="R1272">
        <v>4.3</v>
      </c>
      <c r="S1272">
        <v>13.3</v>
      </c>
      <c r="T1272">
        <v>5.8</v>
      </c>
      <c r="U1272">
        <v>16.100000000000001</v>
      </c>
      <c r="V1272">
        <v>3.9</v>
      </c>
      <c r="W1272">
        <v>9</v>
      </c>
      <c r="X1272">
        <v>0</v>
      </c>
      <c r="Y1272">
        <v>0</v>
      </c>
      <c r="Z1272">
        <v>0</v>
      </c>
      <c r="AA1272">
        <v>0</v>
      </c>
      <c r="AB1272">
        <v>4</v>
      </c>
      <c r="AC1272">
        <v>0</v>
      </c>
      <c r="AD1272">
        <v>5</v>
      </c>
      <c r="AE1272">
        <v>0</v>
      </c>
      <c r="AY1272" s="59"/>
    </row>
    <row r="1273" spans="1:51">
      <c r="A1273" s="19">
        <v>43680</v>
      </c>
      <c r="B1273" t="s">
        <v>68</v>
      </c>
      <c r="C1273" s="19">
        <v>43984</v>
      </c>
      <c r="D1273">
        <v>126</v>
      </c>
      <c r="E1273">
        <v>26.3</v>
      </c>
      <c r="F1273">
        <v>0</v>
      </c>
      <c r="G1273">
        <v>13.8</v>
      </c>
      <c r="H1273">
        <v>7.5</v>
      </c>
      <c r="I1273">
        <v>0.3</v>
      </c>
      <c r="J1273">
        <v>20</v>
      </c>
      <c r="K1273">
        <v>0.2</v>
      </c>
      <c r="L1273">
        <v>14.6</v>
      </c>
      <c r="M1273">
        <v>4.5</v>
      </c>
      <c r="N1273">
        <v>27.6</v>
      </c>
      <c r="O1273">
        <v>0</v>
      </c>
      <c r="P1273">
        <v>12.6</v>
      </c>
      <c r="Q1273">
        <v>7.9</v>
      </c>
      <c r="R1273">
        <v>4</v>
      </c>
      <c r="S1273">
        <v>19.399999999999999</v>
      </c>
      <c r="T1273">
        <v>4.5</v>
      </c>
      <c r="U1273">
        <v>13.2</v>
      </c>
      <c r="V1273">
        <v>6.2</v>
      </c>
      <c r="W1273">
        <v>53</v>
      </c>
      <c r="X1273">
        <v>0</v>
      </c>
      <c r="Y1273">
        <v>14</v>
      </c>
      <c r="Z1273">
        <v>1</v>
      </c>
      <c r="AA1273">
        <v>0</v>
      </c>
      <c r="AB1273">
        <v>41</v>
      </c>
      <c r="AC1273">
        <v>0</v>
      </c>
      <c r="AD1273">
        <v>17</v>
      </c>
      <c r="AE1273">
        <v>0</v>
      </c>
      <c r="AY1273" s="59"/>
    </row>
    <row r="1274" spans="1:51">
      <c r="A1274" s="19">
        <v>43680</v>
      </c>
      <c r="B1274" t="s">
        <v>69</v>
      </c>
      <c r="C1274" s="19">
        <v>43984</v>
      </c>
      <c r="D1274">
        <v>34</v>
      </c>
      <c r="E1274">
        <v>32.4</v>
      </c>
      <c r="F1274">
        <v>0</v>
      </c>
      <c r="G1274">
        <v>0.7</v>
      </c>
      <c r="H1274">
        <v>5.6</v>
      </c>
      <c r="I1274">
        <v>0.2</v>
      </c>
      <c r="J1274">
        <v>23.7</v>
      </c>
      <c r="K1274">
        <v>0.2</v>
      </c>
      <c r="L1274">
        <v>16.399999999999999</v>
      </c>
      <c r="M1274">
        <v>7.9</v>
      </c>
      <c r="N1274">
        <v>35.9</v>
      </c>
      <c r="O1274">
        <v>0</v>
      </c>
      <c r="P1274">
        <v>4.3</v>
      </c>
      <c r="Q1274">
        <v>6</v>
      </c>
      <c r="R1274">
        <v>3.4</v>
      </c>
      <c r="S1274">
        <v>22.3</v>
      </c>
      <c r="T1274">
        <v>4.0999999999999996</v>
      </c>
      <c r="U1274">
        <v>13.1</v>
      </c>
      <c r="V1274">
        <v>6.9</v>
      </c>
      <c r="W1274">
        <v>15</v>
      </c>
      <c r="X1274">
        <v>0</v>
      </c>
      <c r="Y1274">
        <v>0</v>
      </c>
      <c r="Z1274">
        <v>0</v>
      </c>
      <c r="AA1274">
        <v>0</v>
      </c>
      <c r="AB1274">
        <v>11</v>
      </c>
      <c r="AC1274">
        <v>0</v>
      </c>
      <c r="AD1274">
        <v>8</v>
      </c>
      <c r="AE1274">
        <v>0</v>
      </c>
      <c r="AY1274" s="59"/>
    </row>
    <row r="1275" spans="1:51">
      <c r="A1275" s="19">
        <v>43680</v>
      </c>
      <c r="B1275" t="s">
        <v>70</v>
      </c>
      <c r="C1275" s="19">
        <v>43984</v>
      </c>
      <c r="D1275">
        <v>16</v>
      </c>
      <c r="E1275">
        <v>35.9</v>
      </c>
      <c r="F1275">
        <v>0</v>
      </c>
      <c r="G1275">
        <v>0.6</v>
      </c>
      <c r="H1275">
        <v>8.5</v>
      </c>
      <c r="I1275">
        <v>2.8</v>
      </c>
      <c r="J1275">
        <v>13.9</v>
      </c>
      <c r="K1275">
        <v>3.7</v>
      </c>
      <c r="L1275">
        <v>18.899999999999999</v>
      </c>
      <c r="M1275">
        <v>0.3</v>
      </c>
      <c r="N1275">
        <v>42.4</v>
      </c>
      <c r="O1275">
        <v>0</v>
      </c>
      <c r="P1275">
        <v>4.0999999999999996</v>
      </c>
      <c r="Q1275">
        <v>7.7</v>
      </c>
      <c r="R1275">
        <v>4.8</v>
      </c>
      <c r="S1275">
        <v>11.4</v>
      </c>
      <c r="T1275">
        <v>5.2</v>
      </c>
      <c r="U1275">
        <v>15.9</v>
      </c>
      <c r="V1275">
        <v>3.4</v>
      </c>
      <c r="W1275">
        <v>9</v>
      </c>
      <c r="X1275">
        <v>0</v>
      </c>
      <c r="Y1275">
        <v>0</v>
      </c>
      <c r="Z1275">
        <v>0</v>
      </c>
      <c r="AA1275">
        <v>0</v>
      </c>
      <c r="AB1275">
        <v>2</v>
      </c>
      <c r="AC1275">
        <v>0</v>
      </c>
      <c r="AD1275">
        <v>5</v>
      </c>
      <c r="AE1275">
        <v>0</v>
      </c>
      <c r="AY1275" s="59"/>
    </row>
    <row r="1276" spans="1:51">
      <c r="A1276" s="19">
        <v>43680</v>
      </c>
      <c r="B1276" t="s">
        <v>71</v>
      </c>
      <c r="C1276" s="19">
        <v>43988</v>
      </c>
      <c r="D1276">
        <v>7</v>
      </c>
      <c r="E1276">
        <v>38.1</v>
      </c>
      <c r="F1276">
        <v>0</v>
      </c>
      <c r="G1276">
        <v>1.8</v>
      </c>
      <c r="H1276">
        <v>6.5</v>
      </c>
      <c r="I1276">
        <v>1.5</v>
      </c>
      <c r="J1276">
        <v>20</v>
      </c>
      <c r="K1276">
        <v>0.7</v>
      </c>
      <c r="L1276">
        <v>16.5</v>
      </c>
      <c r="M1276">
        <v>1.7</v>
      </c>
      <c r="N1276">
        <v>45.1</v>
      </c>
      <c r="O1276">
        <v>0</v>
      </c>
      <c r="P1276">
        <v>4</v>
      </c>
      <c r="Q1276">
        <v>6.3</v>
      </c>
      <c r="R1276">
        <v>3.8</v>
      </c>
      <c r="S1276">
        <v>16.3</v>
      </c>
      <c r="T1276">
        <v>4.0999999999999996</v>
      </c>
      <c r="U1276">
        <v>12.6</v>
      </c>
      <c r="V1276">
        <v>3.8</v>
      </c>
      <c r="W1276">
        <v>4</v>
      </c>
      <c r="X1276">
        <v>0</v>
      </c>
      <c r="Y1276">
        <v>0</v>
      </c>
      <c r="Z1276">
        <v>0</v>
      </c>
      <c r="AA1276">
        <v>0</v>
      </c>
      <c r="AB1276">
        <v>2</v>
      </c>
      <c r="AC1276">
        <v>0</v>
      </c>
      <c r="AD1276">
        <v>2</v>
      </c>
      <c r="AE1276">
        <v>0</v>
      </c>
      <c r="AY1276" s="59"/>
    </row>
    <row r="1277" spans="1:51">
      <c r="A1277" s="19">
        <v>43680</v>
      </c>
      <c r="B1277" t="s">
        <v>73</v>
      </c>
      <c r="C1277" s="19">
        <v>44013</v>
      </c>
      <c r="D1277">
        <v>41</v>
      </c>
      <c r="E1277">
        <v>36.4</v>
      </c>
      <c r="F1277">
        <v>0</v>
      </c>
      <c r="G1277">
        <v>2.2000000000000002</v>
      </c>
      <c r="H1277">
        <v>7.9</v>
      </c>
      <c r="I1277">
        <v>2.1</v>
      </c>
      <c r="J1277">
        <v>17.5</v>
      </c>
      <c r="K1277">
        <v>1.6</v>
      </c>
      <c r="L1277">
        <v>16.5</v>
      </c>
      <c r="M1277">
        <v>2</v>
      </c>
      <c r="N1277">
        <v>50.3</v>
      </c>
      <c r="O1277">
        <v>0</v>
      </c>
      <c r="P1277">
        <v>2.7</v>
      </c>
      <c r="Q1277">
        <v>6.2</v>
      </c>
      <c r="R1277">
        <v>2.6</v>
      </c>
      <c r="S1277">
        <v>15.5</v>
      </c>
      <c r="T1277">
        <v>2.7</v>
      </c>
      <c r="U1277">
        <v>14.5</v>
      </c>
      <c r="V1277">
        <v>2.7</v>
      </c>
      <c r="W1277">
        <v>2122</v>
      </c>
      <c r="X1277">
        <v>0</v>
      </c>
      <c r="Y1277">
        <v>14</v>
      </c>
      <c r="Z1277">
        <v>75</v>
      </c>
      <c r="AA1277">
        <v>15</v>
      </c>
      <c r="AB1277">
        <v>900</v>
      </c>
      <c r="AC1277">
        <v>0</v>
      </c>
      <c r="AD1277">
        <v>853</v>
      </c>
      <c r="AE1277">
        <v>1</v>
      </c>
      <c r="AY1277" s="59"/>
    </row>
    <row r="1278" spans="1:51">
      <c r="A1278" s="19">
        <v>43683</v>
      </c>
      <c r="B1278" t="s">
        <v>15</v>
      </c>
      <c r="C1278" s="19">
        <v>43864</v>
      </c>
      <c r="D1278">
        <v>41</v>
      </c>
      <c r="E1278">
        <v>31.1</v>
      </c>
      <c r="F1278">
        <v>0</v>
      </c>
      <c r="G1278">
        <v>1.7</v>
      </c>
      <c r="H1278">
        <v>11.7</v>
      </c>
      <c r="I1278">
        <v>3.3</v>
      </c>
      <c r="J1278">
        <v>14</v>
      </c>
      <c r="K1278">
        <v>3.1</v>
      </c>
      <c r="L1278">
        <v>20.6</v>
      </c>
      <c r="M1278">
        <v>1.6</v>
      </c>
      <c r="N1278">
        <v>43</v>
      </c>
      <c r="O1278">
        <v>0</v>
      </c>
      <c r="P1278">
        <v>2.7</v>
      </c>
      <c r="Q1278">
        <v>8.9</v>
      </c>
      <c r="R1278">
        <v>3.9</v>
      </c>
      <c r="S1278">
        <v>11.6</v>
      </c>
      <c r="T1278">
        <v>3.9</v>
      </c>
      <c r="U1278">
        <v>20</v>
      </c>
      <c r="V1278">
        <v>3</v>
      </c>
      <c r="W1278">
        <v>20</v>
      </c>
      <c r="X1278">
        <v>0</v>
      </c>
      <c r="Y1278">
        <v>0</v>
      </c>
      <c r="Z1278">
        <v>2</v>
      </c>
      <c r="AA1278">
        <v>0</v>
      </c>
      <c r="AB1278">
        <v>5</v>
      </c>
      <c r="AC1278">
        <v>0</v>
      </c>
      <c r="AD1278">
        <v>14</v>
      </c>
      <c r="AE1278">
        <v>0</v>
      </c>
      <c r="AY1278" s="59"/>
    </row>
    <row r="1279" spans="1:51">
      <c r="A1279" s="19">
        <v>43683</v>
      </c>
      <c r="B1279" t="s">
        <v>16</v>
      </c>
      <c r="C1279" s="19">
        <v>43872</v>
      </c>
      <c r="D1279">
        <v>24</v>
      </c>
      <c r="E1279">
        <v>31.9</v>
      </c>
      <c r="F1279">
        <v>0</v>
      </c>
      <c r="G1279">
        <v>2.5</v>
      </c>
      <c r="H1279">
        <v>9.5</v>
      </c>
      <c r="I1279">
        <v>1.5</v>
      </c>
      <c r="J1279">
        <v>20</v>
      </c>
      <c r="K1279">
        <v>0.9</v>
      </c>
      <c r="L1279">
        <v>18.8</v>
      </c>
      <c r="M1279">
        <v>2.1</v>
      </c>
      <c r="N1279">
        <v>42.8</v>
      </c>
      <c r="O1279">
        <v>0</v>
      </c>
      <c r="P1279">
        <v>3.3</v>
      </c>
      <c r="Q1279">
        <v>7.1</v>
      </c>
      <c r="R1279">
        <v>2.7</v>
      </c>
      <c r="S1279">
        <v>18.3</v>
      </c>
      <c r="T1279">
        <v>2.9</v>
      </c>
      <c r="U1279">
        <v>16.600000000000001</v>
      </c>
      <c r="V1279">
        <v>3.2</v>
      </c>
      <c r="W1279">
        <v>10</v>
      </c>
      <c r="X1279">
        <v>0</v>
      </c>
      <c r="Y1279">
        <v>0</v>
      </c>
      <c r="Z1279">
        <v>1</v>
      </c>
      <c r="AA1279">
        <v>0</v>
      </c>
      <c r="AB1279">
        <v>7</v>
      </c>
      <c r="AC1279">
        <v>0</v>
      </c>
      <c r="AD1279">
        <v>6</v>
      </c>
      <c r="AE1279">
        <v>0</v>
      </c>
      <c r="AY1279" s="59"/>
    </row>
    <row r="1280" spans="1:51">
      <c r="A1280" s="19">
        <v>43683</v>
      </c>
      <c r="B1280" t="s">
        <v>17</v>
      </c>
      <c r="C1280" s="19">
        <v>43883</v>
      </c>
      <c r="D1280">
        <v>36</v>
      </c>
      <c r="E1280">
        <v>34</v>
      </c>
      <c r="F1280">
        <v>0</v>
      </c>
      <c r="G1280">
        <v>1.1000000000000001</v>
      </c>
      <c r="H1280">
        <v>7.2</v>
      </c>
      <c r="I1280">
        <v>0.8</v>
      </c>
      <c r="J1280">
        <v>17.3</v>
      </c>
      <c r="K1280">
        <v>0.6</v>
      </c>
      <c r="L1280">
        <v>20.9</v>
      </c>
      <c r="M1280">
        <v>4.0999999999999996</v>
      </c>
      <c r="N1280">
        <v>45.2</v>
      </c>
      <c r="O1280">
        <v>0</v>
      </c>
      <c r="P1280">
        <v>2.6</v>
      </c>
      <c r="Q1280">
        <v>5.7</v>
      </c>
      <c r="R1280">
        <v>2.9</v>
      </c>
      <c r="S1280">
        <v>14.1</v>
      </c>
      <c r="T1280">
        <v>2.9</v>
      </c>
      <c r="U1280">
        <v>18.899999999999999</v>
      </c>
      <c r="V1280">
        <v>4</v>
      </c>
      <c r="W1280">
        <v>17</v>
      </c>
      <c r="X1280">
        <v>0</v>
      </c>
      <c r="Y1280">
        <v>0</v>
      </c>
      <c r="Z1280">
        <v>0</v>
      </c>
      <c r="AA1280">
        <v>0</v>
      </c>
      <c r="AB1280">
        <v>9</v>
      </c>
      <c r="AC1280">
        <v>0</v>
      </c>
      <c r="AD1280">
        <v>10</v>
      </c>
      <c r="AE1280">
        <v>0</v>
      </c>
      <c r="AY1280" s="59"/>
    </row>
    <row r="1281" spans="1:51">
      <c r="A1281" s="19">
        <v>43683</v>
      </c>
      <c r="B1281" t="s">
        <v>18</v>
      </c>
      <c r="C1281" s="19">
        <v>43890</v>
      </c>
      <c r="D1281">
        <v>54</v>
      </c>
      <c r="E1281">
        <v>48.1</v>
      </c>
      <c r="F1281">
        <v>0</v>
      </c>
      <c r="G1281">
        <v>3.5</v>
      </c>
      <c r="H1281">
        <v>5.2</v>
      </c>
      <c r="I1281">
        <v>1</v>
      </c>
      <c r="J1281">
        <v>12.6</v>
      </c>
      <c r="K1281">
        <v>2</v>
      </c>
      <c r="L1281">
        <v>11.1</v>
      </c>
      <c r="M1281">
        <v>0.9</v>
      </c>
      <c r="N1281">
        <v>74.099999999999994</v>
      </c>
      <c r="O1281">
        <v>0</v>
      </c>
      <c r="P1281">
        <v>2.5</v>
      </c>
      <c r="Q1281">
        <v>2.7</v>
      </c>
      <c r="R1281">
        <v>1.7</v>
      </c>
      <c r="S1281">
        <v>6.5</v>
      </c>
      <c r="T1281">
        <v>2.2000000000000002</v>
      </c>
      <c r="U1281">
        <v>5.6</v>
      </c>
      <c r="V1281">
        <v>1.8</v>
      </c>
      <c r="W1281">
        <v>48</v>
      </c>
      <c r="X1281">
        <v>0</v>
      </c>
      <c r="Y1281">
        <v>0</v>
      </c>
      <c r="Z1281">
        <v>0</v>
      </c>
      <c r="AA1281">
        <v>0</v>
      </c>
      <c r="AB1281">
        <v>4</v>
      </c>
      <c r="AC1281">
        <v>0</v>
      </c>
      <c r="AD1281">
        <v>2</v>
      </c>
      <c r="AE1281">
        <v>0</v>
      </c>
      <c r="AY1281" s="59"/>
    </row>
    <row r="1282" spans="1:51">
      <c r="A1282" s="19">
        <v>43683</v>
      </c>
      <c r="B1282" t="s">
        <v>19</v>
      </c>
      <c r="C1282" s="19">
        <v>43893</v>
      </c>
      <c r="D1282">
        <v>52</v>
      </c>
      <c r="E1282">
        <v>44.8</v>
      </c>
      <c r="F1282">
        <v>0</v>
      </c>
      <c r="G1282">
        <v>4</v>
      </c>
      <c r="H1282">
        <v>5.6</v>
      </c>
      <c r="I1282">
        <v>2.9</v>
      </c>
      <c r="J1282">
        <v>12.6</v>
      </c>
      <c r="K1282">
        <v>2.2000000000000002</v>
      </c>
      <c r="L1282">
        <v>13</v>
      </c>
      <c r="M1282">
        <v>0.5</v>
      </c>
      <c r="N1282">
        <v>67.8</v>
      </c>
      <c r="O1282">
        <v>0</v>
      </c>
      <c r="P1282">
        <v>3.1</v>
      </c>
      <c r="Q1282">
        <v>3.8</v>
      </c>
      <c r="R1282">
        <v>2.7</v>
      </c>
      <c r="S1282">
        <v>7.6</v>
      </c>
      <c r="T1282">
        <v>2.5</v>
      </c>
      <c r="U1282">
        <v>7.7</v>
      </c>
      <c r="V1282">
        <v>1.8</v>
      </c>
      <c r="W1282">
        <v>44</v>
      </c>
      <c r="X1282">
        <v>0</v>
      </c>
      <c r="Y1282">
        <v>0</v>
      </c>
      <c r="Z1282">
        <v>0</v>
      </c>
      <c r="AA1282">
        <v>0</v>
      </c>
      <c r="AB1282">
        <v>4</v>
      </c>
      <c r="AC1282">
        <v>0</v>
      </c>
      <c r="AD1282">
        <v>4</v>
      </c>
      <c r="AE1282">
        <v>0</v>
      </c>
      <c r="AY1282" s="59"/>
    </row>
    <row r="1283" spans="1:51">
      <c r="A1283" s="19">
        <v>43683</v>
      </c>
      <c r="B1283" t="s">
        <v>20</v>
      </c>
      <c r="C1283" s="19">
        <v>43893</v>
      </c>
      <c r="D1283">
        <v>6</v>
      </c>
      <c r="E1283">
        <v>36.700000000000003</v>
      </c>
      <c r="F1283">
        <v>0</v>
      </c>
      <c r="G1283">
        <v>2</v>
      </c>
      <c r="H1283">
        <v>6.6</v>
      </c>
      <c r="I1283">
        <v>1.4</v>
      </c>
      <c r="J1283">
        <v>19.899999999999999</v>
      </c>
      <c r="K1283">
        <v>0.4</v>
      </c>
      <c r="L1283">
        <v>17.5</v>
      </c>
      <c r="M1283">
        <v>1.4</v>
      </c>
      <c r="N1283">
        <v>50</v>
      </c>
      <c r="O1283">
        <v>0</v>
      </c>
      <c r="P1283">
        <v>3.1</v>
      </c>
      <c r="Q1283">
        <v>5.0999999999999996</v>
      </c>
      <c r="R1283">
        <v>2.9</v>
      </c>
      <c r="S1283">
        <v>16.100000000000001</v>
      </c>
      <c r="T1283">
        <v>2.8</v>
      </c>
      <c r="U1283">
        <v>13.7</v>
      </c>
      <c r="V1283">
        <v>2.9</v>
      </c>
      <c r="W1283">
        <v>3</v>
      </c>
      <c r="X1283">
        <v>0</v>
      </c>
      <c r="Y1283">
        <v>0</v>
      </c>
      <c r="Z1283">
        <v>0</v>
      </c>
      <c r="AA1283">
        <v>0</v>
      </c>
      <c r="AB1283">
        <v>2</v>
      </c>
      <c r="AC1283">
        <v>0</v>
      </c>
      <c r="AD1283">
        <v>1</v>
      </c>
      <c r="AE1283">
        <v>0</v>
      </c>
      <c r="AY1283" s="59"/>
    </row>
    <row r="1284" spans="1:51">
      <c r="A1284" s="19">
        <v>43683</v>
      </c>
      <c r="B1284" t="s">
        <v>21</v>
      </c>
      <c r="C1284" s="19">
        <v>43893</v>
      </c>
      <c r="D1284">
        <v>31</v>
      </c>
      <c r="E1284">
        <v>42.5</v>
      </c>
      <c r="F1284">
        <v>0</v>
      </c>
      <c r="G1284">
        <v>3.5</v>
      </c>
      <c r="H1284">
        <v>5.7</v>
      </c>
      <c r="I1284">
        <v>3.5</v>
      </c>
      <c r="J1284">
        <v>13.8</v>
      </c>
      <c r="K1284">
        <v>2.2999999999999998</v>
      </c>
      <c r="L1284">
        <v>12.3</v>
      </c>
      <c r="M1284">
        <v>0.1</v>
      </c>
      <c r="N1284">
        <v>63.3</v>
      </c>
      <c r="O1284">
        <v>0</v>
      </c>
      <c r="P1284">
        <v>3.2</v>
      </c>
      <c r="Q1284">
        <v>3.9</v>
      </c>
      <c r="R1284">
        <v>3.3</v>
      </c>
      <c r="S1284">
        <v>9.4</v>
      </c>
      <c r="T1284">
        <v>3</v>
      </c>
      <c r="U1284">
        <v>7.8</v>
      </c>
      <c r="V1284">
        <v>2.2999999999999998</v>
      </c>
      <c r="W1284">
        <v>26</v>
      </c>
      <c r="X1284">
        <v>0</v>
      </c>
      <c r="Y1284">
        <v>0</v>
      </c>
      <c r="Z1284">
        <v>0</v>
      </c>
      <c r="AA1284">
        <v>0</v>
      </c>
      <c r="AB1284">
        <v>3</v>
      </c>
      <c r="AC1284">
        <v>0</v>
      </c>
      <c r="AD1284">
        <v>2</v>
      </c>
      <c r="AE1284">
        <v>0</v>
      </c>
      <c r="AY1284" s="59"/>
    </row>
    <row r="1285" spans="1:51">
      <c r="A1285" s="19">
        <v>43683</v>
      </c>
      <c r="B1285" t="s">
        <v>22</v>
      </c>
      <c r="C1285" s="19">
        <v>43893</v>
      </c>
      <c r="D1285">
        <v>416</v>
      </c>
      <c r="E1285">
        <v>29.7</v>
      </c>
      <c r="F1285">
        <v>0</v>
      </c>
      <c r="G1285">
        <v>1.3</v>
      </c>
      <c r="H1285">
        <v>7.5</v>
      </c>
      <c r="I1285">
        <v>0.3</v>
      </c>
      <c r="J1285">
        <v>20.9</v>
      </c>
      <c r="K1285">
        <v>0.4</v>
      </c>
      <c r="L1285">
        <v>23.9</v>
      </c>
      <c r="M1285">
        <v>2.2000000000000002</v>
      </c>
      <c r="N1285">
        <v>34.5</v>
      </c>
      <c r="O1285">
        <v>0</v>
      </c>
      <c r="P1285">
        <v>2.9</v>
      </c>
      <c r="Q1285">
        <v>6.3</v>
      </c>
      <c r="R1285">
        <v>2.9</v>
      </c>
      <c r="S1285">
        <v>19.100000000000001</v>
      </c>
      <c r="T1285">
        <v>3</v>
      </c>
      <c r="U1285">
        <v>24.3</v>
      </c>
      <c r="V1285">
        <v>3.4</v>
      </c>
      <c r="W1285">
        <v>164</v>
      </c>
      <c r="X1285">
        <v>0</v>
      </c>
      <c r="Y1285">
        <v>0</v>
      </c>
      <c r="Z1285">
        <v>4</v>
      </c>
      <c r="AA1285">
        <v>0</v>
      </c>
      <c r="AB1285">
        <v>116</v>
      </c>
      <c r="AC1285">
        <v>0</v>
      </c>
      <c r="AD1285">
        <v>132</v>
      </c>
      <c r="AE1285">
        <v>0</v>
      </c>
      <c r="AY1285" s="59"/>
    </row>
    <row r="1286" spans="1:51">
      <c r="A1286" s="19">
        <v>43683</v>
      </c>
      <c r="B1286" t="s">
        <v>23</v>
      </c>
      <c r="C1286" s="19">
        <v>43893</v>
      </c>
      <c r="D1286">
        <v>67</v>
      </c>
      <c r="E1286">
        <v>30.4</v>
      </c>
      <c r="F1286">
        <v>0</v>
      </c>
      <c r="G1286">
        <v>0.4</v>
      </c>
      <c r="H1286">
        <v>5.8</v>
      </c>
      <c r="I1286">
        <v>1.1000000000000001</v>
      </c>
      <c r="J1286">
        <v>23.9</v>
      </c>
      <c r="K1286">
        <v>0.2</v>
      </c>
      <c r="L1286">
        <v>18.100000000000001</v>
      </c>
      <c r="M1286">
        <v>6.9</v>
      </c>
      <c r="N1286">
        <v>37</v>
      </c>
      <c r="O1286">
        <v>0</v>
      </c>
      <c r="P1286">
        <v>2.7</v>
      </c>
      <c r="Q1286">
        <v>5.2</v>
      </c>
      <c r="R1286">
        <v>3.2</v>
      </c>
      <c r="S1286">
        <v>24.9</v>
      </c>
      <c r="T1286">
        <v>2.9</v>
      </c>
      <c r="U1286">
        <v>15.1</v>
      </c>
      <c r="V1286">
        <v>5.7</v>
      </c>
      <c r="W1286">
        <v>28</v>
      </c>
      <c r="X1286">
        <v>0</v>
      </c>
      <c r="Y1286">
        <v>0</v>
      </c>
      <c r="Z1286">
        <v>0</v>
      </c>
      <c r="AA1286">
        <v>0</v>
      </c>
      <c r="AB1286">
        <v>22</v>
      </c>
      <c r="AC1286">
        <v>0</v>
      </c>
      <c r="AD1286">
        <v>17</v>
      </c>
      <c r="AE1286">
        <v>0</v>
      </c>
      <c r="AY1286" s="59"/>
    </row>
    <row r="1287" spans="1:51">
      <c r="A1287" s="19">
        <v>43683</v>
      </c>
      <c r="B1287" t="s">
        <v>24</v>
      </c>
      <c r="C1287" s="19">
        <v>43893</v>
      </c>
      <c r="D1287">
        <v>13</v>
      </c>
      <c r="E1287">
        <v>36.700000000000003</v>
      </c>
      <c r="F1287">
        <v>0</v>
      </c>
      <c r="G1287">
        <v>2</v>
      </c>
      <c r="H1287">
        <v>6.6</v>
      </c>
      <c r="I1287">
        <v>1.4</v>
      </c>
      <c r="J1287">
        <v>19.899999999999999</v>
      </c>
      <c r="K1287">
        <v>0.4</v>
      </c>
      <c r="L1287">
        <v>17.5</v>
      </c>
      <c r="M1287">
        <v>1.4</v>
      </c>
      <c r="N1287">
        <v>50.1</v>
      </c>
      <c r="O1287">
        <v>0</v>
      </c>
      <c r="P1287">
        <v>3.2</v>
      </c>
      <c r="Q1287">
        <v>4.9000000000000004</v>
      </c>
      <c r="R1287">
        <v>2.9</v>
      </c>
      <c r="S1287">
        <v>16.3</v>
      </c>
      <c r="T1287">
        <v>2.6</v>
      </c>
      <c r="U1287">
        <v>13.8</v>
      </c>
      <c r="V1287">
        <v>2.9</v>
      </c>
      <c r="W1287">
        <v>6</v>
      </c>
      <c r="X1287">
        <v>0</v>
      </c>
      <c r="Y1287">
        <v>0</v>
      </c>
      <c r="Z1287">
        <v>0</v>
      </c>
      <c r="AA1287">
        <v>0</v>
      </c>
      <c r="AB1287">
        <v>3</v>
      </c>
      <c r="AC1287">
        <v>0</v>
      </c>
      <c r="AD1287">
        <v>3</v>
      </c>
      <c r="AE1287">
        <v>0</v>
      </c>
      <c r="AY1287" s="59"/>
    </row>
    <row r="1288" spans="1:51">
      <c r="A1288" s="19">
        <v>43683</v>
      </c>
      <c r="B1288" t="s">
        <v>25</v>
      </c>
      <c r="C1288" s="19">
        <v>43893</v>
      </c>
      <c r="D1288">
        <v>24</v>
      </c>
      <c r="E1288">
        <v>26.9</v>
      </c>
      <c r="F1288">
        <v>0</v>
      </c>
      <c r="G1288">
        <v>2.1</v>
      </c>
      <c r="H1288">
        <v>9.6</v>
      </c>
      <c r="I1288">
        <v>0.9</v>
      </c>
      <c r="J1288">
        <v>20.8</v>
      </c>
      <c r="K1288">
        <v>3.5</v>
      </c>
      <c r="L1288">
        <v>18.5</v>
      </c>
      <c r="M1288">
        <v>3.3</v>
      </c>
      <c r="N1288">
        <v>31.9</v>
      </c>
      <c r="O1288">
        <v>0</v>
      </c>
      <c r="P1288">
        <v>4.0999999999999996</v>
      </c>
      <c r="Q1288">
        <v>8.6</v>
      </c>
      <c r="R1288">
        <v>3.5</v>
      </c>
      <c r="S1288">
        <v>21.3</v>
      </c>
      <c r="T1288">
        <v>4.5</v>
      </c>
      <c r="U1288">
        <v>17.600000000000001</v>
      </c>
      <c r="V1288">
        <v>4.5</v>
      </c>
      <c r="W1288">
        <v>9</v>
      </c>
      <c r="X1288">
        <v>0</v>
      </c>
      <c r="Y1288">
        <v>0</v>
      </c>
      <c r="Z1288">
        <v>1</v>
      </c>
      <c r="AA1288">
        <v>0</v>
      </c>
      <c r="AB1288">
        <v>7</v>
      </c>
      <c r="AC1288">
        <v>0</v>
      </c>
      <c r="AD1288">
        <v>6</v>
      </c>
      <c r="AE1288">
        <v>0</v>
      </c>
      <c r="AY1288" s="59"/>
    </row>
    <row r="1289" spans="1:51">
      <c r="A1289" s="19">
        <v>43683</v>
      </c>
      <c r="B1289" t="s">
        <v>26</v>
      </c>
      <c r="C1289" s="19">
        <v>43893</v>
      </c>
      <c r="D1289">
        <v>91</v>
      </c>
      <c r="E1289">
        <v>28.3</v>
      </c>
      <c r="F1289">
        <v>0</v>
      </c>
      <c r="G1289">
        <v>2.8</v>
      </c>
      <c r="H1289">
        <v>12.5</v>
      </c>
      <c r="I1289">
        <v>0.6</v>
      </c>
      <c r="J1289">
        <v>15</v>
      </c>
      <c r="K1289">
        <v>0.5</v>
      </c>
      <c r="L1289">
        <v>26</v>
      </c>
      <c r="M1289">
        <v>1.5</v>
      </c>
      <c r="N1289">
        <v>32.5</v>
      </c>
      <c r="O1289">
        <v>0</v>
      </c>
      <c r="P1289">
        <v>3.5</v>
      </c>
      <c r="Q1289">
        <v>10.4</v>
      </c>
      <c r="R1289">
        <v>3.1</v>
      </c>
      <c r="S1289">
        <v>12.2</v>
      </c>
      <c r="T1289">
        <v>3.3</v>
      </c>
      <c r="U1289">
        <v>28.6</v>
      </c>
      <c r="V1289">
        <v>3.2</v>
      </c>
      <c r="W1289">
        <v>36</v>
      </c>
      <c r="X1289">
        <v>0</v>
      </c>
      <c r="Y1289">
        <v>0</v>
      </c>
      <c r="Z1289">
        <v>7</v>
      </c>
      <c r="AA1289">
        <v>0</v>
      </c>
      <c r="AB1289">
        <v>14</v>
      </c>
      <c r="AC1289">
        <v>0</v>
      </c>
      <c r="AD1289">
        <v>34</v>
      </c>
      <c r="AE1289">
        <v>0</v>
      </c>
      <c r="AY1289" s="59"/>
    </row>
    <row r="1290" spans="1:51">
      <c r="A1290" s="19">
        <v>43683</v>
      </c>
      <c r="B1290" t="s">
        <v>27</v>
      </c>
      <c r="C1290" s="19">
        <v>43893</v>
      </c>
      <c r="D1290">
        <v>75</v>
      </c>
      <c r="E1290">
        <v>27.1</v>
      </c>
      <c r="F1290">
        <v>0</v>
      </c>
      <c r="G1290">
        <v>0.5</v>
      </c>
      <c r="H1290">
        <v>9.6</v>
      </c>
      <c r="I1290">
        <v>15.4</v>
      </c>
      <c r="J1290">
        <v>16.600000000000001</v>
      </c>
      <c r="K1290">
        <v>0.4</v>
      </c>
      <c r="L1290">
        <v>16.7</v>
      </c>
      <c r="M1290">
        <v>0.8</v>
      </c>
      <c r="N1290">
        <v>32.799999999999997</v>
      </c>
      <c r="O1290">
        <v>0</v>
      </c>
      <c r="P1290">
        <v>3.3</v>
      </c>
      <c r="Q1290">
        <v>8.5</v>
      </c>
      <c r="R1290">
        <v>13.7</v>
      </c>
      <c r="S1290">
        <v>15.6</v>
      </c>
      <c r="T1290">
        <v>3.4</v>
      </c>
      <c r="U1290">
        <v>15.6</v>
      </c>
      <c r="V1290">
        <v>3.4</v>
      </c>
      <c r="W1290">
        <v>26</v>
      </c>
      <c r="X1290">
        <v>0</v>
      </c>
      <c r="Y1290">
        <v>0</v>
      </c>
      <c r="Z1290">
        <v>2</v>
      </c>
      <c r="AA1290">
        <v>15</v>
      </c>
      <c r="AB1290">
        <v>16</v>
      </c>
      <c r="AC1290">
        <v>0</v>
      </c>
      <c r="AD1290">
        <v>16</v>
      </c>
      <c r="AE1290">
        <v>0</v>
      </c>
      <c r="AY1290" s="59"/>
    </row>
    <row r="1291" spans="1:51">
      <c r="A1291" s="19">
        <v>43683</v>
      </c>
      <c r="B1291" t="s">
        <v>28</v>
      </c>
      <c r="C1291" s="19">
        <v>43893</v>
      </c>
      <c r="D1291">
        <v>110</v>
      </c>
      <c r="E1291">
        <v>41.5</v>
      </c>
      <c r="F1291">
        <v>0</v>
      </c>
      <c r="G1291">
        <v>1.3</v>
      </c>
      <c r="H1291">
        <v>6.1</v>
      </c>
      <c r="I1291">
        <v>0.7</v>
      </c>
      <c r="J1291">
        <v>17.7</v>
      </c>
      <c r="K1291">
        <v>0.4</v>
      </c>
      <c r="L1291">
        <v>15.6</v>
      </c>
      <c r="M1291">
        <v>1.1000000000000001</v>
      </c>
      <c r="N1291">
        <v>59.7</v>
      </c>
      <c r="O1291">
        <v>0</v>
      </c>
      <c r="P1291">
        <v>2.6</v>
      </c>
      <c r="Q1291">
        <v>4.4000000000000004</v>
      </c>
      <c r="R1291">
        <v>2.2999999999999998</v>
      </c>
      <c r="S1291">
        <v>12.6</v>
      </c>
      <c r="T1291">
        <v>2.2999999999999998</v>
      </c>
      <c r="U1291">
        <v>10.3</v>
      </c>
      <c r="V1291">
        <v>2.5</v>
      </c>
      <c r="W1291">
        <v>61</v>
      </c>
      <c r="X1291">
        <v>0</v>
      </c>
      <c r="Y1291">
        <v>0</v>
      </c>
      <c r="Z1291">
        <v>0</v>
      </c>
      <c r="AA1291">
        <v>0</v>
      </c>
      <c r="AB1291">
        <v>26</v>
      </c>
      <c r="AC1291">
        <v>0</v>
      </c>
      <c r="AD1291">
        <v>23</v>
      </c>
      <c r="AE1291">
        <v>0</v>
      </c>
      <c r="AY1291" s="59"/>
    </row>
    <row r="1292" spans="1:51">
      <c r="A1292" s="19">
        <v>43683</v>
      </c>
      <c r="B1292" t="s">
        <v>29</v>
      </c>
      <c r="C1292" s="19">
        <v>43893</v>
      </c>
      <c r="D1292">
        <v>37</v>
      </c>
      <c r="E1292">
        <v>42.6</v>
      </c>
      <c r="F1292">
        <v>0</v>
      </c>
      <c r="G1292">
        <v>2.9</v>
      </c>
      <c r="H1292">
        <v>5.8</v>
      </c>
      <c r="I1292">
        <v>2.1</v>
      </c>
      <c r="J1292">
        <v>12.4</v>
      </c>
      <c r="K1292">
        <v>2.4</v>
      </c>
      <c r="L1292">
        <v>13.1</v>
      </c>
      <c r="M1292">
        <v>0.1</v>
      </c>
      <c r="N1292">
        <v>63.8</v>
      </c>
      <c r="O1292">
        <v>0</v>
      </c>
      <c r="P1292">
        <v>3</v>
      </c>
      <c r="Q1292">
        <v>4.0999999999999996</v>
      </c>
      <c r="R1292">
        <v>2.8</v>
      </c>
      <c r="S1292">
        <v>8</v>
      </c>
      <c r="T1292">
        <v>2.9</v>
      </c>
      <c r="U1292">
        <v>8.4</v>
      </c>
      <c r="V1292">
        <v>2.2000000000000002</v>
      </c>
      <c r="W1292">
        <v>31</v>
      </c>
      <c r="X1292">
        <v>0</v>
      </c>
      <c r="Y1292">
        <v>0</v>
      </c>
      <c r="Z1292">
        <v>0</v>
      </c>
      <c r="AA1292">
        <v>0</v>
      </c>
      <c r="AB1292">
        <v>3</v>
      </c>
      <c r="AC1292">
        <v>0</v>
      </c>
      <c r="AD1292">
        <v>3</v>
      </c>
      <c r="AE1292">
        <v>0</v>
      </c>
      <c r="AY1292" s="59"/>
    </row>
    <row r="1293" spans="1:51">
      <c r="A1293" s="19">
        <v>43683</v>
      </c>
      <c r="B1293" t="s">
        <v>30</v>
      </c>
      <c r="C1293" s="19">
        <v>43893</v>
      </c>
      <c r="D1293">
        <v>64</v>
      </c>
      <c r="E1293">
        <v>43</v>
      </c>
      <c r="F1293">
        <v>0</v>
      </c>
      <c r="G1293">
        <v>2.9</v>
      </c>
      <c r="H1293">
        <v>6.4</v>
      </c>
      <c r="I1293">
        <v>3.6</v>
      </c>
      <c r="J1293">
        <v>13.3</v>
      </c>
      <c r="K1293">
        <v>2.6</v>
      </c>
      <c r="L1293">
        <v>13.3</v>
      </c>
      <c r="M1293">
        <v>0.2</v>
      </c>
      <c r="N1293">
        <v>64</v>
      </c>
      <c r="O1293">
        <v>0</v>
      </c>
      <c r="P1293">
        <v>3</v>
      </c>
      <c r="Q1293">
        <v>4.3</v>
      </c>
      <c r="R1293">
        <v>3.4</v>
      </c>
      <c r="S1293">
        <v>8.6999999999999993</v>
      </c>
      <c r="T1293">
        <v>3</v>
      </c>
      <c r="U1293">
        <v>8.3000000000000007</v>
      </c>
      <c r="V1293">
        <v>2.1</v>
      </c>
      <c r="W1293">
        <v>52</v>
      </c>
      <c r="X1293">
        <v>0</v>
      </c>
      <c r="Y1293">
        <v>0</v>
      </c>
      <c r="Z1293">
        <v>0</v>
      </c>
      <c r="AA1293">
        <v>0</v>
      </c>
      <c r="AB1293">
        <v>6</v>
      </c>
      <c r="AC1293">
        <v>0</v>
      </c>
      <c r="AD1293">
        <v>6</v>
      </c>
      <c r="AE1293">
        <v>0</v>
      </c>
      <c r="AY1293" s="59"/>
    </row>
    <row r="1294" spans="1:51">
      <c r="A1294" s="19">
        <v>43683</v>
      </c>
      <c r="B1294" t="s">
        <v>31</v>
      </c>
      <c r="C1294" s="19">
        <v>43893</v>
      </c>
      <c r="D1294">
        <v>228</v>
      </c>
      <c r="E1294">
        <v>36.1</v>
      </c>
      <c r="F1294">
        <v>0</v>
      </c>
      <c r="G1294">
        <v>2.2999999999999998</v>
      </c>
      <c r="H1294">
        <v>6.6</v>
      </c>
      <c r="I1294">
        <v>0.6</v>
      </c>
      <c r="J1294">
        <v>18.8</v>
      </c>
      <c r="K1294">
        <v>0.7</v>
      </c>
      <c r="L1294">
        <v>16.399999999999999</v>
      </c>
      <c r="M1294">
        <v>2.8</v>
      </c>
      <c r="N1294">
        <v>49.4</v>
      </c>
      <c r="O1294">
        <v>0</v>
      </c>
      <c r="P1294">
        <v>3.3</v>
      </c>
      <c r="Q1294">
        <v>5</v>
      </c>
      <c r="R1294">
        <v>2.7</v>
      </c>
      <c r="S1294">
        <v>16</v>
      </c>
      <c r="T1294">
        <v>2.9</v>
      </c>
      <c r="U1294">
        <v>13.3</v>
      </c>
      <c r="V1294">
        <v>3.5</v>
      </c>
      <c r="W1294">
        <v>115</v>
      </c>
      <c r="X1294">
        <v>0</v>
      </c>
      <c r="Y1294">
        <v>0</v>
      </c>
      <c r="Z1294">
        <v>1</v>
      </c>
      <c r="AA1294">
        <v>0</v>
      </c>
      <c r="AB1294">
        <v>60</v>
      </c>
      <c r="AC1294">
        <v>0</v>
      </c>
      <c r="AD1294">
        <v>52</v>
      </c>
      <c r="AE1294">
        <v>0</v>
      </c>
      <c r="AY1294" s="59"/>
    </row>
    <row r="1295" spans="1:51">
      <c r="A1295" s="19">
        <v>43683</v>
      </c>
      <c r="B1295" t="s">
        <v>32</v>
      </c>
      <c r="C1295" s="19">
        <v>43893</v>
      </c>
      <c r="D1295">
        <v>29</v>
      </c>
      <c r="E1295">
        <v>35.299999999999997</v>
      </c>
      <c r="F1295">
        <v>0</v>
      </c>
      <c r="G1295">
        <v>0.4</v>
      </c>
      <c r="H1295">
        <v>7.7</v>
      </c>
      <c r="I1295">
        <v>2.5</v>
      </c>
      <c r="J1295">
        <v>15.2</v>
      </c>
      <c r="K1295">
        <v>3.2</v>
      </c>
      <c r="L1295">
        <v>19.7</v>
      </c>
      <c r="M1295">
        <v>0.6</v>
      </c>
      <c r="N1295">
        <v>47.9</v>
      </c>
      <c r="O1295">
        <v>0</v>
      </c>
      <c r="P1295">
        <v>2.9</v>
      </c>
      <c r="Q1295">
        <v>6</v>
      </c>
      <c r="R1295">
        <v>3.3</v>
      </c>
      <c r="S1295">
        <v>11.9</v>
      </c>
      <c r="T1295">
        <v>3.9</v>
      </c>
      <c r="U1295">
        <v>16.8</v>
      </c>
      <c r="V1295">
        <v>3.1</v>
      </c>
      <c r="W1295">
        <v>15</v>
      </c>
      <c r="X1295">
        <v>0</v>
      </c>
      <c r="Y1295">
        <v>0</v>
      </c>
      <c r="Z1295">
        <v>0</v>
      </c>
      <c r="AA1295">
        <v>0</v>
      </c>
      <c r="AB1295">
        <v>6</v>
      </c>
      <c r="AC1295">
        <v>0</v>
      </c>
      <c r="AD1295">
        <v>8</v>
      </c>
      <c r="AE1295">
        <v>0</v>
      </c>
      <c r="AY1295" s="59"/>
    </row>
    <row r="1296" spans="1:51">
      <c r="A1296" s="19">
        <v>43683</v>
      </c>
      <c r="B1296" t="s">
        <v>33</v>
      </c>
      <c r="C1296" s="19">
        <v>43893</v>
      </c>
      <c r="D1296">
        <v>16</v>
      </c>
      <c r="E1296">
        <v>22.7</v>
      </c>
      <c r="F1296">
        <v>0</v>
      </c>
      <c r="G1296">
        <v>1.1000000000000001</v>
      </c>
      <c r="H1296">
        <v>8</v>
      </c>
      <c r="I1296">
        <v>0.9</v>
      </c>
      <c r="J1296">
        <v>34.6</v>
      </c>
      <c r="K1296">
        <v>0.3</v>
      </c>
      <c r="L1296">
        <v>16.8</v>
      </c>
      <c r="M1296">
        <v>2.7</v>
      </c>
      <c r="N1296">
        <v>19.899999999999999</v>
      </c>
      <c r="O1296">
        <v>0</v>
      </c>
      <c r="P1296">
        <v>3.1</v>
      </c>
      <c r="Q1296">
        <v>5.9</v>
      </c>
      <c r="R1296">
        <v>2.9</v>
      </c>
      <c r="S1296">
        <v>45.6</v>
      </c>
      <c r="T1296">
        <v>3.1</v>
      </c>
      <c r="U1296">
        <v>12.8</v>
      </c>
      <c r="V1296">
        <v>3.6</v>
      </c>
      <c r="W1296">
        <v>5</v>
      </c>
      <c r="X1296">
        <v>0</v>
      </c>
      <c r="Y1296">
        <v>0</v>
      </c>
      <c r="Z1296">
        <v>0</v>
      </c>
      <c r="AA1296">
        <v>0</v>
      </c>
      <c r="AB1296">
        <v>7</v>
      </c>
      <c r="AC1296">
        <v>0</v>
      </c>
      <c r="AD1296">
        <v>4</v>
      </c>
      <c r="AE1296">
        <v>0</v>
      </c>
      <c r="AY1296" s="59"/>
    </row>
    <row r="1297" spans="1:51">
      <c r="A1297" s="19">
        <v>43683</v>
      </c>
      <c r="B1297" t="s">
        <v>34</v>
      </c>
      <c r="C1297" s="19">
        <v>43893</v>
      </c>
      <c r="D1297">
        <v>99</v>
      </c>
      <c r="E1297">
        <v>39</v>
      </c>
      <c r="F1297">
        <v>0</v>
      </c>
      <c r="G1297">
        <v>3</v>
      </c>
      <c r="H1297">
        <v>7.8</v>
      </c>
      <c r="I1297">
        <v>2.6</v>
      </c>
      <c r="J1297">
        <v>14.6</v>
      </c>
      <c r="K1297">
        <v>1.6</v>
      </c>
      <c r="L1297">
        <v>15.8</v>
      </c>
      <c r="M1297">
        <v>1</v>
      </c>
      <c r="N1297">
        <v>56.8</v>
      </c>
      <c r="O1297">
        <v>0</v>
      </c>
      <c r="P1297">
        <v>3.6</v>
      </c>
      <c r="Q1297">
        <v>5.5</v>
      </c>
      <c r="R1297">
        <v>3.2</v>
      </c>
      <c r="S1297">
        <v>10.4</v>
      </c>
      <c r="T1297">
        <v>2.8</v>
      </c>
      <c r="U1297">
        <v>11.5</v>
      </c>
      <c r="V1297">
        <v>2.7</v>
      </c>
      <c r="W1297">
        <v>60</v>
      </c>
      <c r="X1297">
        <v>0</v>
      </c>
      <c r="Y1297">
        <v>0</v>
      </c>
      <c r="Z1297">
        <v>1</v>
      </c>
      <c r="AA1297">
        <v>0</v>
      </c>
      <c r="AB1297">
        <v>13</v>
      </c>
      <c r="AC1297">
        <v>0</v>
      </c>
      <c r="AD1297">
        <v>25</v>
      </c>
      <c r="AE1297">
        <v>0</v>
      </c>
      <c r="AY1297" s="59"/>
    </row>
    <row r="1298" spans="1:51">
      <c r="A1298" s="19">
        <v>43683</v>
      </c>
      <c r="B1298" t="s">
        <v>35</v>
      </c>
      <c r="C1298" s="19">
        <v>43900</v>
      </c>
      <c r="D1298">
        <v>20</v>
      </c>
      <c r="E1298">
        <v>38.299999999999997</v>
      </c>
      <c r="F1298">
        <v>0</v>
      </c>
      <c r="G1298">
        <v>0.7</v>
      </c>
      <c r="H1298">
        <v>8.4</v>
      </c>
      <c r="I1298">
        <v>3.7</v>
      </c>
      <c r="J1298">
        <v>11.4</v>
      </c>
      <c r="K1298">
        <v>2.9</v>
      </c>
      <c r="L1298">
        <v>17.899999999999999</v>
      </c>
      <c r="M1298">
        <v>0</v>
      </c>
      <c r="N1298">
        <v>54.4</v>
      </c>
      <c r="O1298">
        <v>0</v>
      </c>
      <c r="P1298">
        <v>2.7</v>
      </c>
      <c r="Q1298">
        <v>5.9</v>
      </c>
      <c r="R1298">
        <v>3.9</v>
      </c>
      <c r="S1298">
        <v>8.1999999999999993</v>
      </c>
      <c r="T1298">
        <v>3.8</v>
      </c>
      <c r="U1298">
        <v>13.9</v>
      </c>
      <c r="V1298">
        <v>2.7</v>
      </c>
      <c r="W1298">
        <v>13</v>
      </c>
      <c r="X1298">
        <v>0</v>
      </c>
      <c r="Y1298">
        <v>0</v>
      </c>
      <c r="Z1298">
        <v>0</v>
      </c>
      <c r="AA1298">
        <v>0</v>
      </c>
      <c r="AB1298">
        <v>1</v>
      </c>
      <c r="AC1298">
        <v>0</v>
      </c>
      <c r="AD1298">
        <v>6</v>
      </c>
      <c r="AE1298">
        <v>0</v>
      </c>
      <c r="AY1298" s="59"/>
    </row>
    <row r="1299" spans="1:51">
      <c r="A1299" s="19">
        <v>43683</v>
      </c>
      <c r="B1299" t="s">
        <v>36</v>
      </c>
      <c r="C1299" s="19">
        <v>43900</v>
      </c>
      <c r="D1299">
        <v>125</v>
      </c>
      <c r="E1299">
        <v>38.4</v>
      </c>
      <c r="F1299">
        <v>0</v>
      </c>
      <c r="G1299">
        <v>0.9</v>
      </c>
      <c r="H1299">
        <v>8</v>
      </c>
      <c r="I1299">
        <v>3.3</v>
      </c>
      <c r="J1299">
        <v>18.5</v>
      </c>
      <c r="K1299">
        <v>1</v>
      </c>
      <c r="L1299">
        <v>16.100000000000001</v>
      </c>
      <c r="M1299">
        <v>0.9</v>
      </c>
      <c r="N1299">
        <v>53.4</v>
      </c>
      <c r="O1299">
        <v>0</v>
      </c>
      <c r="P1299">
        <v>2.4</v>
      </c>
      <c r="Q1299">
        <v>5.7</v>
      </c>
      <c r="R1299">
        <v>3.4</v>
      </c>
      <c r="S1299">
        <v>14.4</v>
      </c>
      <c r="T1299">
        <v>3</v>
      </c>
      <c r="U1299">
        <v>11.8</v>
      </c>
      <c r="V1299">
        <v>3</v>
      </c>
      <c r="W1299">
        <v>65</v>
      </c>
      <c r="X1299">
        <v>0</v>
      </c>
      <c r="Y1299">
        <v>0</v>
      </c>
      <c r="Z1299">
        <v>1</v>
      </c>
      <c r="AA1299">
        <v>0</v>
      </c>
      <c r="AB1299">
        <v>31</v>
      </c>
      <c r="AC1299">
        <v>0</v>
      </c>
      <c r="AD1299">
        <v>27</v>
      </c>
      <c r="AE1299">
        <v>0</v>
      </c>
      <c r="AY1299" s="59"/>
    </row>
    <row r="1300" spans="1:51">
      <c r="A1300" s="19">
        <v>43683</v>
      </c>
      <c r="B1300" t="s">
        <v>37</v>
      </c>
      <c r="C1300" s="19">
        <v>43900</v>
      </c>
      <c r="D1300">
        <v>36</v>
      </c>
      <c r="E1300">
        <v>48.1</v>
      </c>
      <c r="F1300">
        <v>0</v>
      </c>
      <c r="G1300">
        <v>4.5</v>
      </c>
      <c r="H1300">
        <v>3.6</v>
      </c>
      <c r="I1300">
        <v>2</v>
      </c>
      <c r="J1300">
        <v>13.7</v>
      </c>
      <c r="K1300">
        <v>1.8</v>
      </c>
      <c r="L1300">
        <v>11.7</v>
      </c>
      <c r="M1300">
        <v>0.4</v>
      </c>
      <c r="N1300">
        <v>71.900000000000006</v>
      </c>
      <c r="O1300">
        <v>0</v>
      </c>
      <c r="P1300">
        <v>2.8</v>
      </c>
      <c r="Q1300">
        <v>2.7</v>
      </c>
      <c r="R1300">
        <v>2.2000000000000002</v>
      </c>
      <c r="S1300">
        <v>7.6</v>
      </c>
      <c r="T1300">
        <v>2.2999999999999998</v>
      </c>
      <c r="U1300">
        <v>5.7</v>
      </c>
      <c r="V1300">
        <v>1.9</v>
      </c>
      <c r="W1300">
        <v>30</v>
      </c>
      <c r="X1300">
        <v>0</v>
      </c>
      <c r="Y1300">
        <v>0</v>
      </c>
      <c r="Z1300">
        <v>0</v>
      </c>
      <c r="AA1300">
        <v>0</v>
      </c>
      <c r="AB1300">
        <v>4</v>
      </c>
      <c r="AC1300">
        <v>0</v>
      </c>
      <c r="AD1300">
        <v>2</v>
      </c>
      <c r="AE1300">
        <v>0</v>
      </c>
      <c r="AY1300" s="59"/>
    </row>
    <row r="1301" spans="1:51">
      <c r="A1301" s="19">
        <v>43683</v>
      </c>
      <c r="B1301" t="s">
        <v>38</v>
      </c>
      <c r="C1301" s="19">
        <v>43900</v>
      </c>
      <c r="D1301">
        <v>68</v>
      </c>
      <c r="E1301">
        <v>43.9</v>
      </c>
      <c r="F1301">
        <v>0</v>
      </c>
      <c r="G1301">
        <v>3.1</v>
      </c>
      <c r="H1301">
        <v>5.0999999999999996</v>
      </c>
      <c r="I1301">
        <v>3.5</v>
      </c>
      <c r="J1301">
        <v>14.5</v>
      </c>
      <c r="K1301">
        <v>2.1</v>
      </c>
      <c r="L1301">
        <v>13.3</v>
      </c>
      <c r="M1301">
        <v>0.2</v>
      </c>
      <c r="N1301">
        <v>64.3</v>
      </c>
      <c r="O1301">
        <v>0</v>
      </c>
      <c r="P1301">
        <v>3.1</v>
      </c>
      <c r="Q1301">
        <v>3.8</v>
      </c>
      <c r="R1301">
        <v>3.2</v>
      </c>
      <c r="S1301">
        <v>9.3000000000000007</v>
      </c>
      <c r="T1301">
        <v>3</v>
      </c>
      <c r="U1301">
        <v>8.1</v>
      </c>
      <c r="V1301">
        <v>2.1</v>
      </c>
      <c r="W1301">
        <v>53</v>
      </c>
      <c r="X1301">
        <v>0</v>
      </c>
      <c r="Y1301">
        <v>0</v>
      </c>
      <c r="Z1301">
        <v>0</v>
      </c>
      <c r="AA1301">
        <v>0</v>
      </c>
      <c r="AB1301">
        <v>9</v>
      </c>
      <c r="AC1301">
        <v>0</v>
      </c>
      <c r="AD1301">
        <v>6</v>
      </c>
      <c r="AE1301">
        <v>0</v>
      </c>
      <c r="AY1301" s="59"/>
    </row>
    <row r="1302" spans="1:51">
      <c r="A1302" s="19">
        <v>43683</v>
      </c>
      <c r="B1302" t="s">
        <v>39</v>
      </c>
      <c r="C1302" s="19">
        <v>43900</v>
      </c>
      <c r="D1302">
        <v>14</v>
      </c>
      <c r="E1302">
        <v>36</v>
      </c>
      <c r="F1302">
        <v>0</v>
      </c>
      <c r="G1302">
        <v>0.7</v>
      </c>
      <c r="H1302">
        <v>8.5</v>
      </c>
      <c r="I1302">
        <v>3.9</v>
      </c>
      <c r="J1302">
        <v>13.5</v>
      </c>
      <c r="K1302">
        <v>3.3</v>
      </c>
      <c r="L1302">
        <v>18.5</v>
      </c>
      <c r="M1302">
        <v>0.4</v>
      </c>
      <c r="N1302">
        <v>49.7</v>
      </c>
      <c r="O1302">
        <v>0</v>
      </c>
      <c r="P1302">
        <v>2.6</v>
      </c>
      <c r="Q1302">
        <v>6.6</v>
      </c>
      <c r="R1302">
        <v>4.3</v>
      </c>
      <c r="S1302">
        <v>10.3</v>
      </c>
      <c r="T1302">
        <v>4</v>
      </c>
      <c r="U1302">
        <v>15.5</v>
      </c>
      <c r="V1302">
        <v>2.7</v>
      </c>
      <c r="W1302">
        <v>9</v>
      </c>
      <c r="X1302">
        <v>0</v>
      </c>
      <c r="Y1302">
        <v>0</v>
      </c>
      <c r="Z1302">
        <v>0</v>
      </c>
      <c r="AA1302">
        <v>0</v>
      </c>
      <c r="AB1302">
        <v>1</v>
      </c>
      <c r="AC1302">
        <v>0</v>
      </c>
      <c r="AD1302">
        <v>4</v>
      </c>
      <c r="AE1302">
        <v>0</v>
      </c>
      <c r="AY1302" s="59"/>
    </row>
    <row r="1303" spans="1:51">
      <c r="A1303" s="19">
        <v>43683</v>
      </c>
      <c r="B1303" t="s">
        <v>40</v>
      </c>
      <c r="C1303" s="19">
        <v>43900</v>
      </c>
      <c r="D1303">
        <v>89</v>
      </c>
      <c r="E1303">
        <v>30.6</v>
      </c>
      <c r="F1303">
        <v>0</v>
      </c>
      <c r="G1303">
        <v>1.1000000000000001</v>
      </c>
      <c r="H1303">
        <v>6.5</v>
      </c>
      <c r="I1303">
        <v>0.7</v>
      </c>
      <c r="J1303">
        <v>24.7</v>
      </c>
      <c r="K1303">
        <v>0.3</v>
      </c>
      <c r="L1303">
        <v>17.8</v>
      </c>
      <c r="M1303">
        <v>5.3</v>
      </c>
      <c r="N1303">
        <v>36.299999999999997</v>
      </c>
      <c r="O1303">
        <v>0</v>
      </c>
      <c r="P1303">
        <v>3.1</v>
      </c>
      <c r="Q1303">
        <v>5.7</v>
      </c>
      <c r="R1303">
        <v>3</v>
      </c>
      <c r="S1303">
        <v>25.2</v>
      </c>
      <c r="T1303">
        <v>3.3</v>
      </c>
      <c r="U1303">
        <v>15.1</v>
      </c>
      <c r="V1303">
        <v>4.9000000000000004</v>
      </c>
      <c r="W1303">
        <v>37</v>
      </c>
      <c r="X1303">
        <v>0</v>
      </c>
      <c r="Y1303">
        <v>0</v>
      </c>
      <c r="Z1303">
        <v>0</v>
      </c>
      <c r="AA1303">
        <v>0</v>
      </c>
      <c r="AB1303">
        <v>30</v>
      </c>
      <c r="AC1303">
        <v>0</v>
      </c>
      <c r="AD1303">
        <v>22</v>
      </c>
      <c r="AE1303">
        <v>0</v>
      </c>
      <c r="AY1303" s="59"/>
    </row>
    <row r="1304" spans="1:51">
      <c r="A1304" s="19">
        <v>43683</v>
      </c>
      <c r="B1304" t="s">
        <v>41</v>
      </c>
      <c r="C1304" s="19">
        <v>43904</v>
      </c>
      <c r="D1304">
        <v>6</v>
      </c>
      <c r="E1304">
        <v>36.700000000000003</v>
      </c>
      <c r="F1304">
        <v>0</v>
      </c>
      <c r="G1304">
        <v>2</v>
      </c>
      <c r="H1304">
        <v>6.6</v>
      </c>
      <c r="I1304">
        <v>1.4</v>
      </c>
      <c r="J1304">
        <v>19.899999999999999</v>
      </c>
      <c r="K1304">
        <v>0.4</v>
      </c>
      <c r="L1304">
        <v>17.5</v>
      </c>
      <c r="M1304">
        <v>1.4</v>
      </c>
      <c r="N1304">
        <v>49.4</v>
      </c>
      <c r="O1304">
        <v>0</v>
      </c>
      <c r="P1304">
        <v>3.2</v>
      </c>
      <c r="Q1304">
        <v>5.3</v>
      </c>
      <c r="R1304">
        <v>3.2</v>
      </c>
      <c r="S1304">
        <v>16.600000000000001</v>
      </c>
      <c r="T1304">
        <v>2.7</v>
      </c>
      <c r="U1304">
        <v>13.3</v>
      </c>
      <c r="V1304">
        <v>3.1</v>
      </c>
      <c r="W1304">
        <v>3</v>
      </c>
      <c r="X1304">
        <v>0</v>
      </c>
      <c r="Y1304">
        <v>0</v>
      </c>
      <c r="Z1304">
        <v>0</v>
      </c>
      <c r="AA1304">
        <v>0</v>
      </c>
      <c r="AB1304">
        <v>2</v>
      </c>
      <c r="AC1304">
        <v>0</v>
      </c>
      <c r="AD1304">
        <v>1</v>
      </c>
      <c r="AE1304">
        <v>0</v>
      </c>
      <c r="AY1304" s="59"/>
    </row>
    <row r="1305" spans="1:51">
      <c r="A1305" s="19">
        <v>43683</v>
      </c>
      <c r="B1305" t="s">
        <v>43</v>
      </c>
      <c r="C1305" s="19">
        <v>43907</v>
      </c>
      <c r="D1305">
        <v>67</v>
      </c>
      <c r="E1305">
        <v>39.1</v>
      </c>
      <c r="F1305">
        <v>0</v>
      </c>
      <c r="G1305">
        <v>1.1000000000000001</v>
      </c>
      <c r="H1305">
        <v>8.6</v>
      </c>
      <c r="I1305">
        <v>2.8</v>
      </c>
      <c r="J1305">
        <v>17.100000000000001</v>
      </c>
      <c r="K1305">
        <v>1.3</v>
      </c>
      <c r="L1305">
        <v>15.9</v>
      </c>
      <c r="M1305">
        <v>1.1000000000000001</v>
      </c>
      <c r="N1305">
        <v>53.7</v>
      </c>
      <c r="O1305">
        <v>0</v>
      </c>
      <c r="P1305">
        <v>2.8</v>
      </c>
      <c r="Q1305">
        <v>5.9</v>
      </c>
      <c r="R1305">
        <v>3.6</v>
      </c>
      <c r="S1305">
        <v>13.3</v>
      </c>
      <c r="T1305">
        <v>3.1</v>
      </c>
      <c r="U1305">
        <v>11.5</v>
      </c>
      <c r="V1305">
        <v>3</v>
      </c>
      <c r="W1305">
        <v>36</v>
      </c>
      <c r="X1305">
        <v>0</v>
      </c>
      <c r="Y1305">
        <v>0</v>
      </c>
      <c r="Z1305">
        <v>1</v>
      </c>
      <c r="AA1305">
        <v>0</v>
      </c>
      <c r="AB1305">
        <v>16</v>
      </c>
      <c r="AC1305">
        <v>0</v>
      </c>
      <c r="AD1305">
        <v>15</v>
      </c>
      <c r="AE1305">
        <v>0</v>
      </c>
      <c r="AY1305" s="59"/>
    </row>
    <row r="1306" spans="1:51">
      <c r="A1306" s="19">
        <v>43683</v>
      </c>
      <c r="B1306" t="s">
        <v>44</v>
      </c>
      <c r="C1306" s="19">
        <v>43907</v>
      </c>
      <c r="D1306">
        <v>219</v>
      </c>
      <c r="E1306">
        <v>34.1</v>
      </c>
      <c r="F1306">
        <v>0</v>
      </c>
      <c r="G1306">
        <v>0.5</v>
      </c>
      <c r="H1306">
        <v>4.8</v>
      </c>
      <c r="I1306">
        <v>0.2</v>
      </c>
      <c r="J1306">
        <v>21.4</v>
      </c>
      <c r="K1306">
        <v>1.3</v>
      </c>
      <c r="L1306">
        <v>16.399999999999999</v>
      </c>
      <c r="M1306">
        <v>6.4</v>
      </c>
      <c r="N1306">
        <v>43.9</v>
      </c>
      <c r="O1306">
        <v>0</v>
      </c>
      <c r="P1306">
        <v>3</v>
      </c>
      <c r="Q1306">
        <v>4.7</v>
      </c>
      <c r="R1306">
        <v>2.6</v>
      </c>
      <c r="S1306">
        <v>19.399999999999999</v>
      </c>
      <c r="T1306">
        <v>3.5</v>
      </c>
      <c r="U1306">
        <v>13.3</v>
      </c>
      <c r="V1306">
        <v>5.7</v>
      </c>
      <c r="W1306">
        <v>103</v>
      </c>
      <c r="X1306">
        <v>0</v>
      </c>
      <c r="Y1306">
        <v>0</v>
      </c>
      <c r="Z1306">
        <v>0</v>
      </c>
      <c r="AA1306">
        <v>0</v>
      </c>
      <c r="AB1306">
        <v>65</v>
      </c>
      <c r="AC1306">
        <v>0</v>
      </c>
      <c r="AD1306">
        <v>50</v>
      </c>
      <c r="AE1306">
        <v>1</v>
      </c>
      <c r="AY1306" s="59"/>
    </row>
    <row r="1307" spans="1:51">
      <c r="A1307" s="19">
        <v>43683</v>
      </c>
      <c r="B1307" t="s">
        <v>45</v>
      </c>
      <c r="C1307" s="19">
        <v>43907</v>
      </c>
      <c r="D1307">
        <v>155</v>
      </c>
      <c r="E1307">
        <v>42.6</v>
      </c>
      <c r="F1307">
        <v>0</v>
      </c>
      <c r="G1307">
        <v>1.9</v>
      </c>
      <c r="H1307">
        <v>6.8</v>
      </c>
      <c r="I1307">
        <v>1.1000000000000001</v>
      </c>
      <c r="J1307">
        <v>13.7</v>
      </c>
      <c r="K1307">
        <v>2.2000000000000002</v>
      </c>
      <c r="L1307">
        <v>14.9</v>
      </c>
      <c r="M1307">
        <v>1.6</v>
      </c>
      <c r="N1307">
        <v>61.7</v>
      </c>
      <c r="O1307">
        <v>0</v>
      </c>
      <c r="P1307">
        <v>2.7</v>
      </c>
      <c r="Q1307">
        <v>4.5999999999999996</v>
      </c>
      <c r="R1307">
        <v>2.8</v>
      </c>
      <c r="S1307">
        <v>9</v>
      </c>
      <c r="T1307">
        <v>3.2</v>
      </c>
      <c r="U1307">
        <v>9.8000000000000007</v>
      </c>
      <c r="V1307">
        <v>2.6</v>
      </c>
      <c r="W1307">
        <v>115</v>
      </c>
      <c r="X1307">
        <v>0</v>
      </c>
      <c r="Y1307">
        <v>0</v>
      </c>
      <c r="Z1307">
        <v>1</v>
      </c>
      <c r="AA1307">
        <v>0</v>
      </c>
      <c r="AB1307">
        <v>16</v>
      </c>
      <c r="AC1307">
        <v>0</v>
      </c>
      <c r="AD1307">
        <v>23</v>
      </c>
      <c r="AE1307">
        <v>0</v>
      </c>
      <c r="AY1307" s="59"/>
    </row>
    <row r="1308" spans="1:51">
      <c r="A1308" s="19">
        <v>43683</v>
      </c>
      <c r="B1308" t="s">
        <v>42</v>
      </c>
      <c r="C1308" s="19">
        <v>43907</v>
      </c>
      <c r="D1308">
        <v>136</v>
      </c>
      <c r="E1308">
        <v>37.9</v>
      </c>
      <c r="F1308">
        <v>0</v>
      </c>
      <c r="G1308">
        <v>1.3</v>
      </c>
      <c r="H1308">
        <v>10.1</v>
      </c>
      <c r="I1308">
        <v>2.9</v>
      </c>
      <c r="J1308">
        <v>18.5</v>
      </c>
      <c r="K1308">
        <v>0.8</v>
      </c>
      <c r="L1308">
        <v>14.9</v>
      </c>
      <c r="M1308">
        <v>0.7</v>
      </c>
      <c r="N1308">
        <v>51.5</v>
      </c>
      <c r="O1308">
        <v>0</v>
      </c>
      <c r="P1308">
        <v>2.8</v>
      </c>
      <c r="Q1308">
        <v>7.1</v>
      </c>
      <c r="R1308">
        <v>3.4</v>
      </c>
      <c r="S1308">
        <v>14.8</v>
      </c>
      <c r="T1308">
        <v>3.1</v>
      </c>
      <c r="U1308">
        <v>10.9</v>
      </c>
      <c r="V1308">
        <v>3.1</v>
      </c>
      <c r="W1308">
        <v>75</v>
      </c>
      <c r="X1308">
        <v>0</v>
      </c>
      <c r="Y1308">
        <v>0</v>
      </c>
      <c r="Z1308">
        <v>4</v>
      </c>
      <c r="AA1308">
        <v>0</v>
      </c>
      <c r="AB1308">
        <v>37</v>
      </c>
      <c r="AC1308">
        <v>0</v>
      </c>
      <c r="AD1308">
        <v>20</v>
      </c>
      <c r="AE1308">
        <v>0</v>
      </c>
      <c r="AY1308" s="59"/>
    </row>
    <row r="1309" spans="1:51">
      <c r="A1309" s="19">
        <v>43683</v>
      </c>
      <c r="B1309" t="s">
        <v>46</v>
      </c>
      <c r="C1309" s="19">
        <v>43914</v>
      </c>
      <c r="D1309">
        <v>105</v>
      </c>
      <c r="E1309">
        <v>43.2</v>
      </c>
      <c r="F1309">
        <v>0</v>
      </c>
      <c r="G1309">
        <v>3.6</v>
      </c>
      <c r="H1309">
        <v>4.3</v>
      </c>
      <c r="I1309">
        <v>2.8</v>
      </c>
      <c r="J1309">
        <v>15</v>
      </c>
      <c r="K1309">
        <v>1.8</v>
      </c>
      <c r="L1309">
        <v>14.3</v>
      </c>
      <c r="M1309">
        <v>0.9</v>
      </c>
      <c r="N1309">
        <v>61.3</v>
      </c>
      <c r="O1309">
        <v>0</v>
      </c>
      <c r="P1309">
        <v>3.4</v>
      </c>
      <c r="Q1309">
        <v>3.8</v>
      </c>
      <c r="R1309">
        <v>3.1</v>
      </c>
      <c r="S1309">
        <v>10</v>
      </c>
      <c r="T1309">
        <v>2.8</v>
      </c>
      <c r="U1309">
        <v>9.5</v>
      </c>
      <c r="V1309">
        <v>2.6</v>
      </c>
      <c r="W1309">
        <v>76</v>
      </c>
      <c r="X1309">
        <v>0</v>
      </c>
      <c r="Y1309">
        <v>0</v>
      </c>
      <c r="Z1309">
        <v>0</v>
      </c>
      <c r="AA1309">
        <v>0</v>
      </c>
      <c r="AB1309">
        <v>16</v>
      </c>
      <c r="AC1309">
        <v>0</v>
      </c>
      <c r="AD1309">
        <v>13</v>
      </c>
      <c r="AE1309">
        <v>0</v>
      </c>
      <c r="AY1309" s="59"/>
    </row>
    <row r="1310" spans="1:51">
      <c r="A1310" s="19">
        <v>43683</v>
      </c>
      <c r="B1310" t="s">
        <v>47</v>
      </c>
      <c r="C1310" s="19">
        <v>43919</v>
      </c>
      <c r="D1310">
        <v>51</v>
      </c>
      <c r="E1310">
        <v>36.700000000000003</v>
      </c>
      <c r="F1310">
        <v>0</v>
      </c>
      <c r="G1310">
        <v>2</v>
      </c>
      <c r="H1310">
        <v>6.6</v>
      </c>
      <c r="I1310">
        <v>1.4</v>
      </c>
      <c r="J1310">
        <v>19.899999999999999</v>
      </c>
      <c r="K1310">
        <v>0.4</v>
      </c>
      <c r="L1310">
        <v>17.5</v>
      </c>
      <c r="M1310">
        <v>1.4</v>
      </c>
      <c r="N1310">
        <v>47.8</v>
      </c>
      <c r="O1310">
        <v>0</v>
      </c>
      <c r="P1310">
        <v>3.5</v>
      </c>
      <c r="Q1310">
        <v>5</v>
      </c>
      <c r="R1310">
        <v>3.3</v>
      </c>
      <c r="S1310">
        <v>16.600000000000001</v>
      </c>
      <c r="T1310">
        <v>3.1</v>
      </c>
      <c r="U1310">
        <v>13.5</v>
      </c>
      <c r="V1310">
        <v>3.3</v>
      </c>
      <c r="W1310">
        <v>25</v>
      </c>
      <c r="X1310">
        <v>0</v>
      </c>
      <c r="Y1310">
        <v>0</v>
      </c>
      <c r="Z1310">
        <v>0</v>
      </c>
      <c r="AA1310">
        <v>0</v>
      </c>
      <c r="AB1310">
        <v>14</v>
      </c>
      <c r="AC1310">
        <v>0</v>
      </c>
      <c r="AD1310">
        <v>12</v>
      </c>
      <c r="AE1310">
        <v>0</v>
      </c>
      <c r="AY1310" s="59"/>
    </row>
    <row r="1311" spans="1:51">
      <c r="A1311" s="19">
        <v>43683</v>
      </c>
      <c r="B1311" t="s">
        <v>48</v>
      </c>
      <c r="C1311" s="19">
        <v>43925</v>
      </c>
      <c r="D1311">
        <v>15</v>
      </c>
      <c r="E1311">
        <v>36.4</v>
      </c>
      <c r="F1311">
        <v>0</v>
      </c>
      <c r="G1311">
        <v>0.4</v>
      </c>
      <c r="H1311">
        <v>8.3000000000000007</v>
      </c>
      <c r="I1311">
        <v>0.9</v>
      </c>
      <c r="J1311">
        <v>13.2</v>
      </c>
      <c r="K1311">
        <v>4</v>
      </c>
      <c r="L1311">
        <v>19.8</v>
      </c>
      <c r="M1311">
        <v>0.4</v>
      </c>
      <c r="N1311">
        <v>47.3</v>
      </c>
      <c r="O1311">
        <v>0</v>
      </c>
      <c r="P1311">
        <v>3.4</v>
      </c>
      <c r="Q1311">
        <v>6.6</v>
      </c>
      <c r="R1311">
        <v>3.1</v>
      </c>
      <c r="S1311">
        <v>10.1</v>
      </c>
      <c r="T1311">
        <v>4.7</v>
      </c>
      <c r="U1311">
        <v>16.7</v>
      </c>
      <c r="V1311">
        <v>3.4</v>
      </c>
      <c r="W1311">
        <v>9</v>
      </c>
      <c r="X1311">
        <v>0</v>
      </c>
      <c r="Y1311">
        <v>0</v>
      </c>
      <c r="Z1311">
        <v>0</v>
      </c>
      <c r="AA1311">
        <v>0</v>
      </c>
      <c r="AB1311">
        <v>1</v>
      </c>
      <c r="AC1311">
        <v>0</v>
      </c>
      <c r="AD1311">
        <v>5</v>
      </c>
      <c r="AE1311">
        <v>0</v>
      </c>
      <c r="AY1311" s="59"/>
    </row>
    <row r="1312" spans="1:51">
      <c r="A1312" s="19">
        <v>43683</v>
      </c>
      <c r="B1312" t="s">
        <v>49</v>
      </c>
      <c r="C1312" s="19">
        <v>43925</v>
      </c>
      <c r="D1312">
        <v>24</v>
      </c>
      <c r="E1312">
        <v>30</v>
      </c>
      <c r="F1312">
        <v>0</v>
      </c>
      <c r="G1312">
        <v>0.3</v>
      </c>
      <c r="H1312">
        <v>6.6</v>
      </c>
      <c r="I1312">
        <v>0.2</v>
      </c>
      <c r="J1312">
        <v>23.9</v>
      </c>
      <c r="K1312">
        <v>0.1</v>
      </c>
      <c r="L1312">
        <v>19.5</v>
      </c>
      <c r="M1312">
        <v>6.6</v>
      </c>
      <c r="N1312">
        <v>33.9</v>
      </c>
      <c r="O1312">
        <v>0</v>
      </c>
      <c r="P1312">
        <v>3.1</v>
      </c>
      <c r="Q1312">
        <v>6.2</v>
      </c>
      <c r="R1312">
        <v>3</v>
      </c>
      <c r="S1312">
        <v>23.3</v>
      </c>
      <c r="T1312">
        <v>3.5</v>
      </c>
      <c r="U1312">
        <v>17</v>
      </c>
      <c r="V1312">
        <v>6.2</v>
      </c>
      <c r="W1312">
        <v>10</v>
      </c>
      <c r="X1312">
        <v>0</v>
      </c>
      <c r="Y1312">
        <v>0</v>
      </c>
      <c r="Z1312">
        <v>0</v>
      </c>
      <c r="AA1312">
        <v>0</v>
      </c>
      <c r="AB1312">
        <v>8</v>
      </c>
      <c r="AC1312">
        <v>0</v>
      </c>
      <c r="AD1312">
        <v>6</v>
      </c>
      <c r="AE1312">
        <v>0</v>
      </c>
      <c r="AY1312" s="59"/>
    </row>
    <row r="1313" spans="1:51">
      <c r="A1313" s="19">
        <v>43683</v>
      </c>
      <c r="B1313" t="s">
        <v>50</v>
      </c>
      <c r="C1313" s="19">
        <v>43925</v>
      </c>
      <c r="D1313">
        <v>54</v>
      </c>
      <c r="E1313">
        <v>44.2</v>
      </c>
      <c r="F1313">
        <v>0</v>
      </c>
      <c r="G1313">
        <v>4</v>
      </c>
      <c r="H1313">
        <v>4.5</v>
      </c>
      <c r="I1313">
        <v>3.2</v>
      </c>
      <c r="J1313">
        <v>14.5</v>
      </c>
      <c r="K1313">
        <v>2.2999999999999998</v>
      </c>
      <c r="L1313">
        <v>12.2</v>
      </c>
      <c r="M1313">
        <v>0.2</v>
      </c>
      <c r="N1313">
        <v>62.4</v>
      </c>
      <c r="O1313">
        <v>0</v>
      </c>
      <c r="P1313">
        <v>3.8</v>
      </c>
      <c r="Q1313">
        <v>4.0999999999999996</v>
      </c>
      <c r="R1313">
        <v>3.4</v>
      </c>
      <c r="S1313">
        <v>9.5</v>
      </c>
      <c r="T1313">
        <v>3.1</v>
      </c>
      <c r="U1313">
        <v>7.5</v>
      </c>
      <c r="V1313">
        <v>2.6</v>
      </c>
      <c r="W1313">
        <v>43</v>
      </c>
      <c r="X1313">
        <v>0</v>
      </c>
      <c r="Y1313">
        <v>0</v>
      </c>
      <c r="Z1313">
        <v>0</v>
      </c>
      <c r="AA1313">
        <v>0</v>
      </c>
      <c r="AB1313">
        <v>7</v>
      </c>
      <c r="AC1313">
        <v>0</v>
      </c>
      <c r="AD1313">
        <v>4</v>
      </c>
      <c r="AE1313">
        <v>0</v>
      </c>
      <c r="AY1313" s="59"/>
    </row>
    <row r="1314" spans="1:51">
      <c r="A1314" s="19">
        <v>43683</v>
      </c>
      <c r="B1314" t="s">
        <v>51</v>
      </c>
      <c r="C1314" s="19">
        <v>43925</v>
      </c>
      <c r="D1314">
        <v>14</v>
      </c>
      <c r="E1314">
        <v>33</v>
      </c>
      <c r="F1314">
        <v>0</v>
      </c>
      <c r="G1314">
        <v>0.5</v>
      </c>
      <c r="H1314">
        <v>8.9</v>
      </c>
      <c r="I1314">
        <v>2.6</v>
      </c>
      <c r="J1314">
        <v>14.8</v>
      </c>
      <c r="K1314">
        <v>3.8</v>
      </c>
      <c r="L1314">
        <v>20.399999999999999</v>
      </c>
      <c r="M1314">
        <v>0.6</v>
      </c>
      <c r="N1314">
        <v>41.2</v>
      </c>
      <c r="O1314">
        <v>0</v>
      </c>
      <c r="P1314">
        <v>3.3</v>
      </c>
      <c r="Q1314">
        <v>7.4</v>
      </c>
      <c r="R1314">
        <v>4.2</v>
      </c>
      <c r="S1314">
        <v>12.3</v>
      </c>
      <c r="T1314">
        <v>4.9000000000000004</v>
      </c>
      <c r="U1314">
        <v>18.5</v>
      </c>
      <c r="V1314">
        <v>3.5</v>
      </c>
      <c r="W1314">
        <v>7</v>
      </c>
      <c r="X1314">
        <v>0</v>
      </c>
      <c r="Y1314">
        <v>0</v>
      </c>
      <c r="Z1314">
        <v>0</v>
      </c>
      <c r="AA1314">
        <v>0</v>
      </c>
      <c r="AB1314">
        <v>2</v>
      </c>
      <c r="AC1314">
        <v>0</v>
      </c>
      <c r="AD1314">
        <v>5</v>
      </c>
      <c r="AE1314">
        <v>0</v>
      </c>
      <c r="AY1314" s="59"/>
    </row>
    <row r="1315" spans="1:51">
      <c r="A1315" s="19">
        <v>43683</v>
      </c>
      <c r="B1315" t="s">
        <v>52</v>
      </c>
      <c r="C1315" s="19">
        <v>43928</v>
      </c>
      <c r="D1315">
        <v>84</v>
      </c>
      <c r="E1315">
        <v>29</v>
      </c>
      <c r="F1315">
        <v>0</v>
      </c>
      <c r="G1315">
        <v>1.1000000000000001</v>
      </c>
      <c r="H1315">
        <v>10.4</v>
      </c>
      <c r="I1315">
        <v>2.8</v>
      </c>
      <c r="J1315">
        <v>23.1</v>
      </c>
      <c r="K1315">
        <v>0.6</v>
      </c>
      <c r="L1315">
        <v>18.899999999999999</v>
      </c>
      <c r="M1315">
        <v>1.2</v>
      </c>
      <c r="N1315">
        <v>32.799999999999997</v>
      </c>
      <c r="O1315">
        <v>0</v>
      </c>
      <c r="P1315">
        <v>3.7</v>
      </c>
      <c r="Q1315">
        <v>8.9</v>
      </c>
      <c r="R1315">
        <v>4.2</v>
      </c>
      <c r="S1315">
        <v>22.7</v>
      </c>
      <c r="T1315">
        <v>3.5</v>
      </c>
      <c r="U1315">
        <v>16.7</v>
      </c>
      <c r="V1315">
        <v>3.5</v>
      </c>
      <c r="W1315">
        <v>33</v>
      </c>
      <c r="X1315">
        <v>0</v>
      </c>
      <c r="Y1315">
        <v>0</v>
      </c>
      <c r="Z1315">
        <v>3</v>
      </c>
      <c r="AA1315">
        <v>0</v>
      </c>
      <c r="AB1315">
        <v>26</v>
      </c>
      <c r="AC1315">
        <v>0</v>
      </c>
      <c r="AD1315">
        <v>22</v>
      </c>
      <c r="AE1315">
        <v>0</v>
      </c>
      <c r="AY1315" s="59"/>
    </row>
    <row r="1316" spans="1:51">
      <c r="A1316" s="19">
        <v>43683</v>
      </c>
      <c r="B1316" t="s">
        <v>53</v>
      </c>
      <c r="C1316" s="19">
        <v>43949</v>
      </c>
      <c r="D1316">
        <v>60</v>
      </c>
      <c r="E1316">
        <v>29</v>
      </c>
      <c r="F1316">
        <v>0</v>
      </c>
      <c r="G1316">
        <v>3.6</v>
      </c>
      <c r="H1316">
        <v>11.1</v>
      </c>
      <c r="I1316">
        <v>0.3</v>
      </c>
      <c r="J1316">
        <v>21</v>
      </c>
      <c r="K1316">
        <v>0.6</v>
      </c>
      <c r="L1316">
        <v>20.9</v>
      </c>
      <c r="M1316">
        <v>0.6</v>
      </c>
      <c r="N1316">
        <v>31.3</v>
      </c>
      <c r="O1316">
        <v>0</v>
      </c>
      <c r="P1316">
        <v>4.5999999999999996</v>
      </c>
      <c r="Q1316">
        <v>9.8000000000000007</v>
      </c>
      <c r="R1316">
        <v>3.5</v>
      </c>
      <c r="S1316">
        <v>19</v>
      </c>
      <c r="T1316">
        <v>3.9</v>
      </c>
      <c r="U1316">
        <v>19.899999999999999</v>
      </c>
      <c r="V1316">
        <v>3.7</v>
      </c>
      <c r="W1316">
        <v>23</v>
      </c>
      <c r="X1316">
        <v>0</v>
      </c>
      <c r="Y1316">
        <v>0</v>
      </c>
      <c r="Z1316">
        <v>3</v>
      </c>
      <c r="AA1316">
        <v>0</v>
      </c>
      <c r="AB1316">
        <v>17</v>
      </c>
      <c r="AC1316">
        <v>0</v>
      </c>
      <c r="AD1316">
        <v>17</v>
      </c>
      <c r="AE1316">
        <v>0</v>
      </c>
      <c r="AY1316" s="59"/>
    </row>
    <row r="1317" spans="1:51">
      <c r="A1317" s="19">
        <v>43683</v>
      </c>
      <c r="B1317" t="s">
        <v>54</v>
      </c>
      <c r="C1317" s="19">
        <v>43949</v>
      </c>
      <c r="D1317">
        <v>21</v>
      </c>
      <c r="E1317">
        <v>36.6</v>
      </c>
      <c r="F1317">
        <v>0</v>
      </c>
      <c r="G1317">
        <v>3.7</v>
      </c>
      <c r="H1317">
        <v>10.5</v>
      </c>
      <c r="I1317">
        <v>0.2</v>
      </c>
      <c r="J1317">
        <v>17.5</v>
      </c>
      <c r="K1317">
        <v>1.6</v>
      </c>
      <c r="L1317">
        <v>16.100000000000001</v>
      </c>
      <c r="M1317">
        <v>0.8</v>
      </c>
      <c r="N1317">
        <v>45.4</v>
      </c>
      <c r="O1317">
        <v>0</v>
      </c>
      <c r="P1317">
        <v>4.5999999999999996</v>
      </c>
      <c r="Q1317">
        <v>8.3000000000000007</v>
      </c>
      <c r="R1317">
        <v>3.1</v>
      </c>
      <c r="S1317">
        <v>14.3</v>
      </c>
      <c r="T1317">
        <v>3.9</v>
      </c>
      <c r="U1317">
        <v>12.8</v>
      </c>
      <c r="V1317">
        <v>3.6</v>
      </c>
      <c r="W1317">
        <v>10</v>
      </c>
      <c r="X1317">
        <v>0</v>
      </c>
      <c r="Y1317">
        <v>0</v>
      </c>
      <c r="Z1317">
        <v>1</v>
      </c>
      <c r="AA1317">
        <v>0</v>
      </c>
      <c r="AB1317">
        <v>5</v>
      </c>
      <c r="AC1317">
        <v>0</v>
      </c>
      <c r="AD1317">
        <v>5</v>
      </c>
      <c r="AE1317">
        <v>0</v>
      </c>
      <c r="AY1317" s="59"/>
    </row>
    <row r="1318" spans="1:51">
      <c r="A1318" s="19">
        <v>43683</v>
      </c>
      <c r="B1318" t="s">
        <v>55</v>
      </c>
      <c r="C1318" s="19">
        <v>43949</v>
      </c>
      <c r="D1318">
        <v>96</v>
      </c>
      <c r="E1318">
        <v>29.6</v>
      </c>
      <c r="F1318">
        <v>0</v>
      </c>
      <c r="G1318">
        <v>6.4</v>
      </c>
      <c r="H1318">
        <v>9.5</v>
      </c>
      <c r="I1318">
        <v>0.2</v>
      </c>
      <c r="J1318">
        <v>19.2</v>
      </c>
      <c r="K1318">
        <v>0.1</v>
      </c>
      <c r="L1318">
        <v>19.2</v>
      </c>
      <c r="M1318">
        <v>2.9</v>
      </c>
      <c r="N1318">
        <v>33.799999999999997</v>
      </c>
      <c r="O1318">
        <v>0</v>
      </c>
      <c r="P1318">
        <v>6.4</v>
      </c>
      <c r="Q1318">
        <v>8.1</v>
      </c>
      <c r="R1318">
        <v>3.7</v>
      </c>
      <c r="S1318">
        <v>17.7</v>
      </c>
      <c r="T1318">
        <v>3.6</v>
      </c>
      <c r="U1318">
        <v>17.899999999999999</v>
      </c>
      <c r="V1318">
        <v>4.5999999999999996</v>
      </c>
      <c r="W1318">
        <v>41</v>
      </c>
      <c r="X1318">
        <v>0</v>
      </c>
      <c r="Y1318">
        <v>0</v>
      </c>
      <c r="Z1318">
        <v>2</v>
      </c>
      <c r="AA1318">
        <v>0</v>
      </c>
      <c r="AB1318">
        <v>27</v>
      </c>
      <c r="AC1318">
        <v>0</v>
      </c>
      <c r="AD1318">
        <v>27</v>
      </c>
      <c r="AE1318">
        <v>0</v>
      </c>
      <c r="AY1318" s="59"/>
    </row>
    <row r="1319" spans="1:51">
      <c r="A1319" s="19">
        <v>43683</v>
      </c>
      <c r="B1319" t="s">
        <v>56</v>
      </c>
      <c r="C1319" s="19">
        <v>43949</v>
      </c>
      <c r="D1319">
        <v>274</v>
      </c>
      <c r="E1319">
        <v>27</v>
      </c>
      <c r="F1319">
        <v>0</v>
      </c>
      <c r="G1319">
        <v>1.8</v>
      </c>
      <c r="H1319">
        <v>9.6999999999999993</v>
      </c>
      <c r="I1319">
        <v>0.2</v>
      </c>
      <c r="J1319">
        <v>19.8</v>
      </c>
      <c r="K1319">
        <v>0.1</v>
      </c>
      <c r="L1319">
        <v>19.600000000000001</v>
      </c>
      <c r="M1319">
        <v>2.2999999999999998</v>
      </c>
      <c r="N1319">
        <v>29.6</v>
      </c>
      <c r="O1319">
        <v>0</v>
      </c>
      <c r="P1319">
        <v>4.3</v>
      </c>
      <c r="Q1319">
        <v>9.1</v>
      </c>
      <c r="R1319">
        <v>3.9</v>
      </c>
      <c r="S1319">
        <v>18.7</v>
      </c>
      <c r="T1319">
        <v>3.9</v>
      </c>
      <c r="U1319">
        <v>18.7</v>
      </c>
      <c r="V1319">
        <v>4.5999999999999996</v>
      </c>
      <c r="W1319">
        <v>109</v>
      </c>
      <c r="X1319">
        <v>0</v>
      </c>
      <c r="Y1319">
        <v>0</v>
      </c>
      <c r="Z1319">
        <v>7</v>
      </c>
      <c r="AA1319">
        <v>0</v>
      </c>
      <c r="AB1319">
        <v>80</v>
      </c>
      <c r="AC1319">
        <v>0</v>
      </c>
      <c r="AD1319">
        <v>79</v>
      </c>
      <c r="AE1319">
        <v>0</v>
      </c>
      <c r="AY1319" s="59"/>
    </row>
    <row r="1320" spans="1:51">
      <c r="A1320" s="19">
        <v>43683</v>
      </c>
      <c r="B1320" t="s">
        <v>57</v>
      </c>
      <c r="C1320" s="19">
        <v>43949</v>
      </c>
      <c r="D1320">
        <v>186</v>
      </c>
      <c r="E1320">
        <v>39.5</v>
      </c>
      <c r="F1320">
        <v>0</v>
      </c>
      <c r="G1320">
        <v>1.7</v>
      </c>
      <c r="H1320">
        <v>8.9</v>
      </c>
      <c r="I1320">
        <v>1.7</v>
      </c>
      <c r="J1320">
        <v>15.6</v>
      </c>
      <c r="K1320">
        <v>0.7</v>
      </c>
      <c r="L1320">
        <v>18</v>
      </c>
      <c r="M1320">
        <v>1</v>
      </c>
      <c r="N1320">
        <v>50.4</v>
      </c>
      <c r="O1320">
        <v>0</v>
      </c>
      <c r="P1320">
        <v>3.3</v>
      </c>
      <c r="Q1320">
        <v>7</v>
      </c>
      <c r="R1320">
        <v>3.5</v>
      </c>
      <c r="S1320">
        <v>11.8</v>
      </c>
      <c r="T1320">
        <v>3.5</v>
      </c>
      <c r="U1320">
        <v>13.8</v>
      </c>
      <c r="V1320">
        <v>3.2</v>
      </c>
      <c r="W1320">
        <v>99</v>
      </c>
      <c r="X1320">
        <v>0</v>
      </c>
      <c r="Y1320">
        <v>0</v>
      </c>
      <c r="Z1320">
        <v>3</v>
      </c>
      <c r="AA1320">
        <v>0</v>
      </c>
      <c r="AB1320">
        <v>39</v>
      </c>
      <c r="AC1320">
        <v>0</v>
      </c>
      <c r="AD1320">
        <v>45</v>
      </c>
      <c r="AE1320">
        <v>0</v>
      </c>
      <c r="AY1320" s="59"/>
    </row>
    <row r="1321" spans="1:51">
      <c r="A1321" s="19">
        <v>43683</v>
      </c>
      <c r="B1321" t="s">
        <v>58</v>
      </c>
      <c r="C1321" s="19">
        <v>43949</v>
      </c>
      <c r="D1321">
        <v>26</v>
      </c>
      <c r="E1321">
        <v>30</v>
      </c>
      <c r="F1321">
        <v>0</v>
      </c>
      <c r="G1321">
        <v>7.4</v>
      </c>
      <c r="H1321">
        <v>7</v>
      </c>
      <c r="I1321">
        <v>0.3</v>
      </c>
      <c r="J1321">
        <v>21.7</v>
      </c>
      <c r="K1321">
        <v>0.2</v>
      </c>
      <c r="L1321">
        <v>16.899999999999999</v>
      </c>
      <c r="M1321">
        <v>3.6</v>
      </c>
      <c r="N1321">
        <v>33.700000000000003</v>
      </c>
      <c r="O1321">
        <v>0</v>
      </c>
      <c r="P1321">
        <v>7.2</v>
      </c>
      <c r="Q1321">
        <v>6.6</v>
      </c>
      <c r="R1321">
        <v>3.6</v>
      </c>
      <c r="S1321">
        <v>20.9</v>
      </c>
      <c r="T1321">
        <v>3.9</v>
      </c>
      <c r="U1321">
        <v>14.9</v>
      </c>
      <c r="V1321">
        <v>5</v>
      </c>
      <c r="W1321">
        <v>11</v>
      </c>
      <c r="X1321">
        <v>0</v>
      </c>
      <c r="Y1321">
        <v>0</v>
      </c>
      <c r="Z1321">
        <v>0</v>
      </c>
      <c r="AA1321">
        <v>0</v>
      </c>
      <c r="AB1321">
        <v>8</v>
      </c>
      <c r="AC1321">
        <v>0</v>
      </c>
      <c r="AD1321">
        <v>6</v>
      </c>
      <c r="AE1321">
        <v>0</v>
      </c>
      <c r="AY1321" s="59"/>
    </row>
    <row r="1322" spans="1:51">
      <c r="A1322" s="19">
        <v>43683</v>
      </c>
      <c r="B1322" t="s">
        <v>59</v>
      </c>
      <c r="C1322" s="19">
        <v>43953</v>
      </c>
      <c r="D1322">
        <v>7</v>
      </c>
      <c r="E1322">
        <v>36.700000000000003</v>
      </c>
      <c r="F1322">
        <v>0</v>
      </c>
      <c r="G1322">
        <v>2</v>
      </c>
      <c r="H1322">
        <v>6.6</v>
      </c>
      <c r="I1322">
        <v>1.4</v>
      </c>
      <c r="J1322">
        <v>19.899999999999999</v>
      </c>
      <c r="K1322">
        <v>0.4</v>
      </c>
      <c r="L1322">
        <v>17.5</v>
      </c>
      <c r="M1322">
        <v>1.4</v>
      </c>
      <c r="N1322">
        <v>45.1</v>
      </c>
      <c r="O1322">
        <v>0</v>
      </c>
      <c r="P1322">
        <v>3.9</v>
      </c>
      <c r="Q1322">
        <v>5.9</v>
      </c>
      <c r="R1322">
        <v>3.7</v>
      </c>
      <c r="S1322">
        <v>16.5</v>
      </c>
      <c r="T1322">
        <v>3.4</v>
      </c>
      <c r="U1322">
        <v>13.6</v>
      </c>
      <c r="V1322">
        <v>3.4</v>
      </c>
      <c r="W1322">
        <v>3</v>
      </c>
      <c r="X1322">
        <v>0</v>
      </c>
      <c r="Y1322">
        <v>0</v>
      </c>
      <c r="Z1322">
        <v>0</v>
      </c>
      <c r="AA1322">
        <v>0</v>
      </c>
      <c r="AB1322">
        <v>2</v>
      </c>
      <c r="AC1322">
        <v>0</v>
      </c>
      <c r="AD1322">
        <v>2</v>
      </c>
      <c r="AE1322">
        <v>0</v>
      </c>
      <c r="AY1322" s="59"/>
    </row>
    <row r="1323" spans="1:51">
      <c r="A1323" s="19">
        <v>43683</v>
      </c>
      <c r="B1323" t="s">
        <v>60</v>
      </c>
      <c r="C1323" s="19">
        <v>43953</v>
      </c>
      <c r="D1323">
        <v>39</v>
      </c>
      <c r="E1323">
        <v>37.6</v>
      </c>
      <c r="F1323">
        <v>0</v>
      </c>
      <c r="G1323">
        <v>0.5</v>
      </c>
      <c r="H1323">
        <v>8.1</v>
      </c>
      <c r="I1323">
        <v>2.7</v>
      </c>
      <c r="J1323">
        <v>13.6</v>
      </c>
      <c r="K1323">
        <v>3.1</v>
      </c>
      <c r="L1323">
        <v>18.8</v>
      </c>
      <c r="M1323">
        <v>0.2</v>
      </c>
      <c r="N1323">
        <v>47.2</v>
      </c>
      <c r="O1323">
        <v>0</v>
      </c>
      <c r="P1323">
        <v>3.3</v>
      </c>
      <c r="Q1323">
        <v>6.6</v>
      </c>
      <c r="R1323">
        <v>4.3</v>
      </c>
      <c r="S1323">
        <v>10.4</v>
      </c>
      <c r="T1323">
        <v>4.5</v>
      </c>
      <c r="U1323">
        <v>15.6</v>
      </c>
      <c r="V1323">
        <v>3.2</v>
      </c>
      <c r="W1323">
        <v>23</v>
      </c>
      <c r="X1323">
        <v>0</v>
      </c>
      <c r="Y1323">
        <v>0</v>
      </c>
      <c r="Z1323">
        <v>0</v>
      </c>
      <c r="AA1323">
        <v>0</v>
      </c>
      <c r="AB1323">
        <v>4</v>
      </c>
      <c r="AC1323">
        <v>0</v>
      </c>
      <c r="AD1323">
        <v>12</v>
      </c>
      <c r="AE1323">
        <v>0</v>
      </c>
      <c r="AY1323" s="59"/>
    </row>
    <row r="1324" spans="1:51">
      <c r="A1324" s="19">
        <v>43683</v>
      </c>
      <c r="B1324" t="s">
        <v>61</v>
      </c>
      <c r="C1324" s="19">
        <v>43956</v>
      </c>
      <c r="D1324">
        <v>82</v>
      </c>
      <c r="E1324">
        <v>32.6</v>
      </c>
      <c r="F1324">
        <v>0</v>
      </c>
      <c r="G1324">
        <v>0.3</v>
      </c>
      <c r="H1324">
        <v>19.600000000000001</v>
      </c>
      <c r="I1324">
        <v>5.3</v>
      </c>
      <c r="J1324">
        <v>14.8</v>
      </c>
      <c r="K1324">
        <v>0.6</v>
      </c>
      <c r="L1324">
        <v>13.4</v>
      </c>
      <c r="M1324">
        <v>0.2</v>
      </c>
      <c r="N1324">
        <v>38.1</v>
      </c>
      <c r="O1324">
        <v>0</v>
      </c>
      <c r="P1324">
        <v>3.7</v>
      </c>
      <c r="Q1324">
        <v>17.600000000000001</v>
      </c>
      <c r="R1324">
        <v>5.4</v>
      </c>
      <c r="S1324">
        <v>12.2</v>
      </c>
      <c r="T1324">
        <v>3.8</v>
      </c>
      <c r="U1324">
        <v>11.4</v>
      </c>
      <c r="V1324">
        <v>3.5</v>
      </c>
      <c r="W1324">
        <v>39</v>
      </c>
      <c r="X1324">
        <v>0</v>
      </c>
      <c r="Y1324">
        <v>0</v>
      </c>
      <c r="Z1324">
        <v>23</v>
      </c>
      <c r="AA1324">
        <v>0</v>
      </c>
      <c r="AB1324">
        <v>12</v>
      </c>
      <c r="AC1324">
        <v>0</v>
      </c>
      <c r="AD1324">
        <v>8</v>
      </c>
      <c r="AE1324">
        <v>0</v>
      </c>
      <c r="AY1324" s="59"/>
    </row>
    <row r="1325" spans="1:51">
      <c r="A1325" s="19">
        <v>43683</v>
      </c>
      <c r="B1325" t="s">
        <v>62</v>
      </c>
      <c r="C1325" s="19">
        <v>43963</v>
      </c>
      <c r="D1325">
        <v>29</v>
      </c>
      <c r="E1325">
        <v>36.700000000000003</v>
      </c>
      <c r="F1325">
        <v>0</v>
      </c>
      <c r="G1325">
        <v>0.7</v>
      </c>
      <c r="H1325">
        <v>7.3</v>
      </c>
      <c r="I1325">
        <v>0.2</v>
      </c>
      <c r="J1325">
        <v>13.9</v>
      </c>
      <c r="K1325">
        <v>1.9</v>
      </c>
      <c r="L1325">
        <v>23</v>
      </c>
      <c r="M1325">
        <v>0.1</v>
      </c>
      <c r="N1325">
        <v>43.4</v>
      </c>
      <c r="O1325">
        <v>0</v>
      </c>
      <c r="P1325">
        <v>3.5</v>
      </c>
      <c r="Q1325">
        <v>6.3</v>
      </c>
      <c r="R1325">
        <v>3.4</v>
      </c>
      <c r="S1325">
        <v>10.8</v>
      </c>
      <c r="T1325">
        <v>4</v>
      </c>
      <c r="U1325">
        <v>20.3</v>
      </c>
      <c r="V1325">
        <v>3.5</v>
      </c>
      <c r="W1325">
        <v>16</v>
      </c>
      <c r="X1325">
        <v>0</v>
      </c>
      <c r="Y1325">
        <v>0</v>
      </c>
      <c r="Z1325">
        <v>0</v>
      </c>
      <c r="AA1325">
        <v>0</v>
      </c>
      <c r="AB1325">
        <v>3</v>
      </c>
      <c r="AC1325">
        <v>0</v>
      </c>
      <c r="AD1325">
        <v>10</v>
      </c>
      <c r="AE1325">
        <v>0</v>
      </c>
      <c r="AY1325" s="59"/>
    </row>
    <row r="1326" spans="1:51">
      <c r="A1326" s="19">
        <v>43683</v>
      </c>
      <c r="B1326" t="s">
        <v>63</v>
      </c>
      <c r="C1326" s="19">
        <v>43963</v>
      </c>
      <c r="D1326">
        <v>28</v>
      </c>
      <c r="E1326">
        <v>42.8</v>
      </c>
      <c r="F1326">
        <v>0</v>
      </c>
      <c r="G1326">
        <v>1.9</v>
      </c>
      <c r="H1326">
        <v>5.6</v>
      </c>
      <c r="I1326">
        <v>4.3</v>
      </c>
      <c r="J1326">
        <v>13.3</v>
      </c>
      <c r="K1326">
        <v>2.1</v>
      </c>
      <c r="L1326">
        <v>13.9</v>
      </c>
      <c r="M1326">
        <v>0.1</v>
      </c>
      <c r="N1326">
        <v>56</v>
      </c>
      <c r="O1326">
        <v>0</v>
      </c>
      <c r="P1326">
        <v>3.3</v>
      </c>
      <c r="Q1326">
        <v>5</v>
      </c>
      <c r="R1326">
        <v>4.4000000000000004</v>
      </c>
      <c r="S1326">
        <v>9.8000000000000007</v>
      </c>
      <c r="T1326">
        <v>4</v>
      </c>
      <c r="U1326">
        <v>9.9</v>
      </c>
      <c r="V1326">
        <v>3</v>
      </c>
      <c r="W1326">
        <v>22</v>
      </c>
      <c r="X1326">
        <v>0</v>
      </c>
      <c r="Y1326">
        <v>0</v>
      </c>
      <c r="Z1326">
        <v>0</v>
      </c>
      <c r="AA1326">
        <v>0</v>
      </c>
      <c r="AB1326">
        <v>3</v>
      </c>
      <c r="AC1326">
        <v>0</v>
      </c>
      <c r="AD1326">
        <v>3</v>
      </c>
      <c r="AE1326">
        <v>0</v>
      </c>
      <c r="AY1326" s="59"/>
    </row>
    <row r="1327" spans="1:51">
      <c r="A1327" s="19">
        <v>43683</v>
      </c>
      <c r="B1327" t="s">
        <v>64</v>
      </c>
      <c r="C1327" s="19">
        <v>43970</v>
      </c>
      <c r="D1327">
        <v>54</v>
      </c>
      <c r="E1327">
        <v>42.2</v>
      </c>
      <c r="F1327">
        <v>0</v>
      </c>
      <c r="G1327">
        <v>3.3</v>
      </c>
      <c r="H1327">
        <v>6.2</v>
      </c>
      <c r="I1327">
        <v>3.9</v>
      </c>
      <c r="J1327">
        <v>13.3</v>
      </c>
      <c r="K1327">
        <v>2.2000000000000002</v>
      </c>
      <c r="L1327">
        <v>12.7</v>
      </c>
      <c r="M1327">
        <v>0.1</v>
      </c>
      <c r="N1327">
        <v>54.4</v>
      </c>
      <c r="O1327">
        <v>0</v>
      </c>
      <c r="P1327">
        <v>4.5999999999999996</v>
      </c>
      <c r="Q1327">
        <v>5.7</v>
      </c>
      <c r="R1327">
        <v>4.5999999999999996</v>
      </c>
      <c r="S1327">
        <v>9.6</v>
      </c>
      <c r="T1327">
        <v>4.3</v>
      </c>
      <c r="U1327">
        <v>9</v>
      </c>
      <c r="V1327">
        <v>3.1</v>
      </c>
      <c r="W1327">
        <v>45</v>
      </c>
      <c r="X1327">
        <v>0</v>
      </c>
      <c r="Y1327">
        <v>0</v>
      </c>
      <c r="Z1327">
        <v>0</v>
      </c>
      <c r="AA1327">
        <v>0</v>
      </c>
      <c r="AB1327">
        <v>5</v>
      </c>
      <c r="AC1327">
        <v>0</v>
      </c>
      <c r="AD1327">
        <v>4</v>
      </c>
      <c r="AE1327">
        <v>0</v>
      </c>
      <c r="AY1327" s="59"/>
    </row>
    <row r="1328" spans="1:51">
      <c r="A1328" s="19">
        <v>43683</v>
      </c>
      <c r="B1328" t="s">
        <v>65</v>
      </c>
      <c r="C1328" s="19">
        <v>43970</v>
      </c>
      <c r="D1328">
        <v>61</v>
      </c>
      <c r="E1328">
        <v>30.9</v>
      </c>
      <c r="F1328">
        <v>0</v>
      </c>
      <c r="G1328">
        <v>0.6</v>
      </c>
      <c r="H1328">
        <v>6.5</v>
      </c>
      <c r="I1328">
        <v>0.3</v>
      </c>
      <c r="J1328">
        <v>23.8</v>
      </c>
      <c r="K1328">
        <v>0.2</v>
      </c>
      <c r="L1328">
        <v>18</v>
      </c>
      <c r="M1328">
        <v>6.7</v>
      </c>
      <c r="N1328">
        <v>33.700000000000003</v>
      </c>
      <c r="O1328">
        <v>0</v>
      </c>
      <c r="P1328">
        <v>3.6</v>
      </c>
      <c r="Q1328">
        <v>6.7</v>
      </c>
      <c r="R1328">
        <v>3.4</v>
      </c>
      <c r="S1328">
        <v>22.6</v>
      </c>
      <c r="T1328">
        <v>3.9</v>
      </c>
      <c r="U1328">
        <v>15.5</v>
      </c>
      <c r="V1328">
        <v>6.6</v>
      </c>
      <c r="W1328">
        <v>26</v>
      </c>
      <c r="X1328">
        <v>0</v>
      </c>
      <c r="Y1328">
        <v>0</v>
      </c>
      <c r="Z1328">
        <v>0</v>
      </c>
      <c r="AA1328">
        <v>0</v>
      </c>
      <c r="AB1328">
        <v>20</v>
      </c>
      <c r="AC1328">
        <v>0</v>
      </c>
      <c r="AD1328">
        <v>15</v>
      </c>
      <c r="AE1328">
        <v>0</v>
      </c>
      <c r="AY1328" s="59"/>
    </row>
    <row r="1329" spans="1:51">
      <c r="A1329" s="19">
        <v>43683</v>
      </c>
      <c r="B1329" t="s">
        <v>143</v>
      </c>
      <c r="C1329" s="19">
        <v>43984</v>
      </c>
      <c r="D1329">
        <v>20</v>
      </c>
      <c r="E1329">
        <v>33.200000000000003</v>
      </c>
      <c r="F1329">
        <v>0</v>
      </c>
      <c r="G1329">
        <v>9.6</v>
      </c>
      <c r="H1329">
        <v>8</v>
      </c>
      <c r="I1329">
        <v>0.9</v>
      </c>
      <c r="J1329">
        <v>16.600000000000001</v>
      </c>
      <c r="K1329">
        <v>0.2</v>
      </c>
      <c r="L1329">
        <v>15.6</v>
      </c>
      <c r="M1329">
        <v>3</v>
      </c>
      <c r="N1329">
        <v>38.1</v>
      </c>
      <c r="O1329">
        <v>0</v>
      </c>
      <c r="P1329">
        <v>9</v>
      </c>
      <c r="Q1329">
        <v>7.2</v>
      </c>
      <c r="R1329">
        <v>4.0999999999999996</v>
      </c>
      <c r="S1329">
        <v>14.3</v>
      </c>
      <c r="T1329">
        <v>4</v>
      </c>
      <c r="U1329">
        <v>13.5</v>
      </c>
      <c r="V1329">
        <v>5.2</v>
      </c>
      <c r="W1329">
        <v>10</v>
      </c>
      <c r="X1329">
        <v>0</v>
      </c>
      <c r="Y1329">
        <v>0</v>
      </c>
      <c r="Z1329">
        <v>0</v>
      </c>
      <c r="AA1329">
        <v>0</v>
      </c>
      <c r="AB1329">
        <v>5</v>
      </c>
      <c r="AC1329">
        <v>0</v>
      </c>
      <c r="AD1329">
        <v>5</v>
      </c>
      <c r="AE1329">
        <v>0</v>
      </c>
      <c r="AY1329" s="59"/>
    </row>
    <row r="1330" spans="1:51">
      <c r="A1330" s="19">
        <v>43683</v>
      </c>
      <c r="B1330" t="s">
        <v>67</v>
      </c>
      <c r="C1330" s="19">
        <v>43984</v>
      </c>
      <c r="D1330">
        <v>19</v>
      </c>
      <c r="E1330">
        <v>33.200000000000003</v>
      </c>
      <c r="F1330">
        <v>0</v>
      </c>
      <c r="G1330">
        <v>0.5</v>
      </c>
      <c r="H1330">
        <v>9.1</v>
      </c>
      <c r="I1330">
        <v>2.4</v>
      </c>
      <c r="J1330">
        <v>15.3</v>
      </c>
      <c r="K1330">
        <v>3.4</v>
      </c>
      <c r="L1330">
        <v>19.899999999999999</v>
      </c>
      <c r="M1330">
        <v>0.7</v>
      </c>
      <c r="N1330">
        <v>37.299999999999997</v>
      </c>
      <c r="O1330">
        <v>0</v>
      </c>
      <c r="P1330">
        <v>3.9</v>
      </c>
      <c r="Q1330">
        <v>7.7</v>
      </c>
      <c r="R1330">
        <v>4.7</v>
      </c>
      <c r="S1330">
        <v>13.3</v>
      </c>
      <c r="T1330">
        <v>5.0999999999999996</v>
      </c>
      <c r="U1330">
        <v>18.100000000000001</v>
      </c>
      <c r="V1330">
        <v>4.4000000000000004</v>
      </c>
      <c r="W1330">
        <v>9</v>
      </c>
      <c r="X1330">
        <v>0</v>
      </c>
      <c r="Y1330">
        <v>0</v>
      </c>
      <c r="Z1330">
        <v>0</v>
      </c>
      <c r="AA1330">
        <v>0</v>
      </c>
      <c r="AB1330">
        <v>4</v>
      </c>
      <c r="AC1330">
        <v>0</v>
      </c>
      <c r="AD1330">
        <v>6</v>
      </c>
      <c r="AE1330">
        <v>0</v>
      </c>
      <c r="AY1330" s="59"/>
    </row>
    <row r="1331" spans="1:51">
      <c r="A1331" s="19">
        <v>43683</v>
      </c>
      <c r="B1331" t="s">
        <v>68</v>
      </c>
      <c r="C1331" s="19">
        <v>43984</v>
      </c>
      <c r="D1331">
        <v>126</v>
      </c>
      <c r="E1331">
        <v>25.6</v>
      </c>
      <c r="F1331">
        <v>0</v>
      </c>
      <c r="G1331">
        <v>13.9</v>
      </c>
      <c r="H1331">
        <v>7.5</v>
      </c>
      <c r="I1331">
        <v>0.3</v>
      </c>
      <c r="J1331">
        <v>20</v>
      </c>
      <c r="K1331">
        <v>0.2</v>
      </c>
      <c r="L1331">
        <v>15.3</v>
      </c>
      <c r="M1331">
        <v>4.3</v>
      </c>
      <c r="N1331">
        <v>26.7</v>
      </c>
      <c r="O1331">
        <v>0</v>
      </c>
      <c r="P1331">
        <v>13.1</v>
      </c>
      <c r="Q1331">
        <v>7.9</v>
      </c>
      <c r="R1331">
        <v>4.4000000000000004</v>
      </c>
      <c r="S1331">
        <v>19.3</v>
      </c>
      <c r="T1331">
        <v>4.2</v>
      </c>
      <c r="U1331">
        <v>13.4</v>
      </c>
      <c r="V1331">
        <v>6.3</v>
      </c>
      <c r="W1331">
        <v>47</v>
      </c>
      <c r="X1331">
        <v>0</v>
      </c>
      <c r="Y1331">
        <v>14</v>
      </c>
      <c r="Z1331">
        <v>1</v>
      </c>
      <c r="AA1331">
        <v>0</v>
      </c>
      <c r="AB1331">
        <v>36</v>
      </c>
      <c r="AC1331">
        <v>0</v>
      </c>
      <c r="AD1331">
        <v>28</v>
      </c>
      <c r="AE1331">
        <v>0</v>
      </c>
      <c r="AY1331" s="59"/>
    </row>
    <row r="1332" spans="1:51">
      <c r="A1332" s="19">
        <v>43683</v>
      </c>
      <c r="B1332" t="s">
        <v>69</v>
      </c>
      <c r="C1332" s="19">
        <v>43984</v>
      </c>
      <c r="D1332">
        <v>34</v>
      </c>
      <c r="E1332">
        <v>31.7</v>
      </c>
      <c r="F1332">
        <v>0</v>
      </c>
      <c r="G1332">
        <v>0.9</v>
      </c>
      <c r="H1332">
        <v>5.6</v>
      </c>
      <c r="I1332">
        <v>0.2</v>
      </c>
      <c r="J1332">
        <v>23.8</v>
      </c>
      <c r="K1332">
        <v>0.1</v>
      </c>
      <c r="L1332">
        <v>17.100000000000001</v>
      </c>
      <c r="M1332">
        <v>7.5</v>
      </c>
      <c r="N1332">
        <v>34.5</v>
      </c>
      <c r="O1332">
        <v>0</v>
      </c>
      <c r="P1332">
        <v>4.0999999999999996</v>
      </c>
      <c r="Q1332">
        <v>6.3</v>
      </c>
      <c r="R1332">
        <v>3.7</v>
      </c>
      <c r="S1332">
        <v>22</v>
      </c>
      <c r="T1332">
        <v>3.8</v>
      </c>
      <c r="U1332">
        <v>14.6</v>
      </c>
      <c r="V1332">
        <v>6.8</v>
      </c>
      <c r="W1332">
        <v>15</v>
      </c>
      <c r="X1332">
        <v>0</v>
      </c>
      <c r="Y1332">
        <v>0</v>
      </c>
      <c r="Z1332">
        <v>0</v>
      </c>
      <c r="AA1332">
        <v>0</v>
      </c>
      <c r="AB1332">
        <v>11</v>
      </c>
      <c r="AC1332">
        <v>0</v>
      </c>
      <c r="AD1332">
        <v>8</v>
      </c>
      <c r="AE1332">
        <v>0</v>
      </c>
      <c r="AY1332" s="59"/>
    </row>
    <row r="1333" spans="1:51">
      <c r="A1333" s="19">
        <v>43683</v>
      </c>
      <c r="B1333" t="s">
        <v>70</v>
      </c>
      <c r="C1333" s="19">
        <v>43984</v>
      </c>
      <c r="D1333">
        <v>16</v>
      </c>
      <c r="E1333">
        <v>35</v>
      </c>
      <c r="F1333">
        <v>0</v>
      </c>
      <c r="G1333">
        <v>0.6</v>
      </c>
      <c r="H1333">
        <v>8.3000000000000007</v>
      </c>
      <c r="I1333">
        <v>2.7</v>
      </c>
      <c r="J1333">
        <v>13.8</v>
      </c>
      <c r="K1333">
        <v>3.6</v>
      </c>
      <c r="L1333">
        <v>19.7</v>
      </c>
      <c r="M1333">
        <v>0.2</v>
      </c>
      <c r="N1333">
        <v>40.9</v>
      </c>
      <c r="O1333">
        <v>0</v>
      </c>
      <c r="P1333">
        <v>3.9</v>
      </c>
      <c r="Q1333">
        <v>7.4</v>
      </c>
      <c r="R1333">
        <v>4.8</v>
      </c>
      <c r="S1333">
        <v>11</v>
      </c>
      <c r="T1333">
        <v>5.4</v>
      </c>
      <c r="U1333">
        <v>17.2</v>
      </c>
      <c r="V1333">
        <v>4.0999999999999996</v>
      </c>
      <c r="W1333">
        <v>9</v>
      </c>
      <c r="X1333">
        <v>0</v>
      </c>
      <c r="Y1333">
        <v>0</v>
      </c>
      <c r="Z1333">
        <v>0</v>
      </c>
      <c r="AA1333">
        <v>0</v>
      </c>
      <c r="AB1333">
        <v>2</v>
      </c>
      <c r="AC1333">
        <v>0</v>
      </c>
      <c r="AD1333">
        <v>5</v>
      </c>
      <c r="AE1333">
        <v>0</v>
      </c>
      <c r="AY1333" s="59"/>
    </row>
    <row r="1334" spans="1:51">
      <c r="A1334" s="19">
        <v>43683</v>
      </c>
      <c r="B1334" t="s">
        <v>71</v>
      </c>
      <c r="C1334" s="19">
        <v>43988</v>
      </c>
      <c r="D1334">
        <v>7</v>
      </c>
      <c r="E1334">
        <v>36.700000000000003</v>
      </c>
      <c r="F1334">
        <v>0</v>
      </c>
      <c r="G1334">
        <v>2</v>
      </c>
      <c r="H1334">
        <v>6.6</v>
      </c>
      <c r="I1334">
        <v>1.4</v>
      </c>
      <c r="J1334">
        <v>19.899999999999999</v>
      </c>
      <c r="K1334">
        <v>0.4</v>
      </c>
      <c r="L1334">
        <v>17.5</v>
      </c>
      <c r="M1334">
        <v>1.4</v>
      </c>
      <c r="N1334">
        <v>42.5</v>
      </c>
      <c r="O1334">
        <v>0</v>
      </c>
      <c r="P1334">
        <v>3.9</v>
      </c>
      <c r="Q1334">
        <v>6.2</v>
      </c>
      <c r="R1334">
        <v>4.4000000000000004</v>
      </c>
      <c r="S1334">
        <v>16.3</v>
      </c>
      <c r="T1334">
        <v>3.9</v>
      </c>
      <c r="U1334">
        <v>13.9</v>
      </c>
      <c r="V1334">
        <v>4.0999999999999996</v>
      </c>
      <c r="W1334">
        <v>3</v>
      </c>
      <c r="X1334">
        <v>0</v>
      </c>
      <c r="Y1334">
        <v>0</v>
      </c>
      <c r="Z1334">
        <v>0</v>
      </c>
      <c r="AA1334">
        <v>0</v>
      </c>
      <c r="AB1334">
        <v>2</v>
      </c>
      <c r="AC1334">
        <v>0</v>
      </c>
      <c r="AD1334">
        <v>2</v>
      </c>
      <c r="AE1334">
        <v>0</v>
      </c>
      <c r="AY1334" s="59"/>
    </row>
    <row r="1335" spans="1:51">
      <c r="A1335" s="19">
        <v>43683</v>
      </c>
      <c r="B1335" t="s">
        <v>73</v>
      </c>
      <c r="C1335" s="19">
        <v>44013</v>
      </c>
      <c r="D1335">
        <v>41</v>
      </c>
      <c r="E1335">
        <v>35.700000000000003</v>
      </c>
      <c r="F1335">
        <v>0</v>
      </c>
      <c r="G1335">
        <v>2.2999999999999998</v>
      </c>
      <c r="H1335">
        <v>7.7</v>
      </c>
      <c r="I1335">
        <v>2</v>
      </c>
      <c r="J1335">
        <v>17.600000000000001</v>
      </c>
      <c r="K1335">
        <v>1.4</v>
      </c>
      <c r="L1335">
        <v>17.100000000000001</v>
      </c>
      <c r="M1335">
        <v>1.8</v>
      </c>
      <c r="N1335">
        <v>48.9</v>
      </c>
      <c r="O1335">
        <v>0</v>
      </c>
      <c r="P1335">
        <v>2.6</v>
      </c>
      <c r="Q1335">
        <v>5.9</v>
      </c>
      <c r="R1335">
        <v>2.6</v>
      </c>
      <c r="S1335">
        <v>16</v>
      </c>
      <c r="T1335">
        <v>2.4</v>
      </c>
      <c r="U1335">
        <v>15.6</v>
      </c>
      <c r="V1335">
        <v>2.8</v>
      </c>
      <c r="W1335">
        <v>2078</v>
      </c>
      <c r="X1335">
        <v>0</v>
      </c>
      <c r="Y1335">
        <v>14</v>
      </c>
      <c r="Z1335">
        <v>69</v>
      </c>
      <c r="AA1335">
        <v>15</v>
      </c>
      <c r="AB1335">
        <v>904</v>
      </c>
      <c r="AC1335">
        <v>0</v>
      </c>
      <c r="AD1335">
        <v>898</v>
      </c>
      <c r="AE1335">
        <v>1</v>
      </c>
      <c r="AY1335" s="59"/>
    </row>
    <row r="1336" spans="1:51">
      <c r="A1336" s="19">
        <v>43686</v>
      </c>
      <c r="B1336" t="s">
        <v>15</v>
      </c>
      <c r="C1336" s="19">
        <v>43864</v>
      </c>
      <c r="D1336">
        <v>41</v>
      </c>
      <c r="E1336">
        <v>30.9</v>
      </c>
      <c r="F1336">
        <v>0</v>
      </c>
      <c r="G1336">
        <v>1.8</v>
      </c>
      <c r="H1336">
        <v>11.8</v>
      </c>
      <c r="I1336">
        <v>3.2</v>
      </c>
      <c r="J1336">
        <v>14.1</v>
      </c>
      <c r="K1336">
        <v>3.2</v>
      </c>
      <c r="L1336">
        <v>20.5</v>
      </c>
      <c r="M1336">
        <v>1.6</v>
      </c>
      <c r="N1336">
        <v>43.2</v>
      </c>
      <c r="O1336">
        <v>0</v>
      </c>
      <c r="P1336">
        <v>3.1</v>
      </c>
      <c r="Q1336">
        <v>9.1</v>
      </c>
      <c r="R1336">
        <v>3.8</v>
      </c>
      <c r="S1336">
        <v>11.2</v>
      </c>
      <c r="T1336">
        <v>3.9</v>
      </c>
      <c r="U1336">
        <v>20.2</v>
      </c>
      <c r="V1336">
        <v>2.7</v>
      </c>
      <c r="W1336">
        <v>20</v>
      </c>
      <c r="X1336">
        <v>0</v>
      </c>
      <c r="Y1336">
        <v>0</v>
      </c>
      <c r="Z1336">
        <v>2</v>
      </c>
      <c r="AA1336">
        <v>0</v>
      </c>
      <c r="AB1336">
        <v>5</v>
      </c>
      <c r="AC1336">
        <v>0</v>
      </c>
      <c r="AD1336">
        <v>14</v>
      </c>
      <c r="AE1336">
        <v>0</v>
      </c>
      <c r="AY1336" s="59"/>
    </row>
    <row r="1337" spans="1:51">
      <c r="A1337" s="19">
        <v>43686</v>
      </c>
      <c r="B1337" t="s">
        <v>16</v>
      </c>
      <c r="C1337" s="19">
        <v>43872</v>
      </c>
      <c r="D1337">
        <v>24</v>
      </c>
      <c r="E1337">
        <v>30.7</v>
      </c>
      <c r="F1337">
        <v>0</v>
      </c>
      <c r="G1337">
        <v>2.4</v>
      </c>
      <c r="H1337">
        <v>9.6</v>
      </c>
      <c r="I1337">
        <v>1.8</v>
      </c>
      <c r="J1337">
        <v>20.5</v>
      </c>
      <c r="K1337">
        <v>1.5</v>
      </c>
      <c r="L1337">
        <v>18.399999999999999</v>
      </c>
      <c r="M1337">
        <v>2.4</v>
      </c>
      <c r="N1337">
        <v>41</v>
      </c>
      <c r="O1337">
        <v>0</v>
      </c>
      <c r="P1337">
        <v>3.4</v>
      </c>
      <c r="Q1337">
        <v>7.4</v>
      </c>
      <c r="R1337">
        <v>3.3</v>
      </c>
      <c r="S1337">
        <v>19.2</v>
      </c>
      <c r="T1337">
        <v>3.2</v>
      </c>
      <c r="U1337">
        <v>16.100000000000001</v>
      </c>
      <c r="V1337">
        <v>3.3</v>
      </c>
      <c r="W1337">
        <v>10</v>
      </c>
      <c r="X1337">
        <v>0</v>
      </c>
      <c r="Y1337">
        <v>0</v>
      </c>
      <c r="Z1337">
        <v>1</v>
      </c>
      <c r="AA1337">
        <v>0</v>
      </c>
      <c r="AB1337">
        <v>7</v>
      </c>
      <c r="AC1337">
        <v>0</v>
      </c>
      <c r="AD1337">
        <v>6</v>
      </c>
      <c r="AE1337">
        <v>0</v>
      </c>
      <c r="AY1337" s="59"/>
    </row>
    <row r="1338" spans="1:51">
      <c r="A1338" s="19">
        <v>43686</v>
      </c>
      <c r="B1338" t="s">
        <v>17</v>
      </c>
      <c r="C1338" s="19">
        <v>43883</v>
      </c>
      <c r="D1338">
        <v>36</v>
      </c>
      <c r="E1338">
        <v>32.1</v>
      </c>
      <c r="F1338">
        <v>0</v>
      </c>
      <c r="G1338">
        <v>0.9</v>
      </c>
      <c r="H1338">
        <v>6.9</v>
      </c>
      <c r="I1338">
        <v>0.9</v>
      </c>
      <c r="J1338">
        <v>18.2</v>
      </c>
      <c r="K1338">
        <v>2.2999999999999998</v>
      </c>
      <c r="L1338">
        <v>21.2</v>
      </c>
      <c r="M1338">
        <v>3.5</v>
      </c>
      <c r="N1338">
        <v>42.7</v>
      </c>
      <c r="O1338">
        <v>0</v>
      </c>
      <c r="P1338">
        <v>3</v>
      </c>
      <c r="Q1338">
        <v>5.4</v>
      </c>
      <c r="R1338">
        <v>2.9</v>
      </c>
      <c r="S1338">
        <v>15.3</v>
      </c>
      <c r="T1338">
        <v>3.7</v>
      </c>
      <c r="U1338">
        <v>20.100000000000001</v>
      </c>
      <c r="V1338">
        <v>3.6</v>
      </c>
      <c r="W1338">
        <v>16</v>
      </c>
      <c r="X1338">
        <v>0</v>
      </c>
      <c r="Y1338">
        <v>0</v>
      </c>
      <c r="Z1338">
        <v>0</v>
      </c>
      <c r="AA1338">
        <v>0</v>
      </c>
      <c r="AB1338">
        <v>9</v>
      </c>
      <c r="AC1338">
        <v>0</v>
      </c>
      <c r="AD1338">
        <v>11</v>
      </c>
      <c r="AE1338">
        <v>0</v>
      </c>
      <c r="AY1338" s="59"/>
    </row>
    <row r="1339" spans="1:51">
      <c r="A1339" s="19">
        <v>43686</v>
      </c>
      <c r="B1339" t="s">
        <v>18</v>
      </c>
      <c r="C1339" s="19">
        <v>43890</v>
      </c>
      <c r="D1339">
        <v>54</v>
      </c>
      <c r="E1339">
        <v>48</v>
      </c>
      <c r="F1339">
        <v>0</v>
      </c>
      <c r="G1339">
        <v>3.5</v>
      </c>
      <c r="H1339">
        <v>5.2</v>
      </c>
      <c r="I1339">
        <v>1</v>
      </c>
      <c r="J1339">
        <v>12.7</v>
      </c>
      <c r="K1339">
        <v>2</v>
      </c>
      <c r="L1339">
        <v>11.1</v>
      </c>
      <c r="M1339">
        <v>0.9</v>
      </c>
      <c r="N1339">
        <v>74.3</v>
      </c>
      <c r="O1339">
        <v>0</v>
      </c>
      <c r="P1339">
        <v>2.4</v>
      </c>
      <c r="Q1339">
        <v>3.1</v>
      </c>
      <c r="R1339">
        <v>1.9</v>
      </c>
      <c r="S1339">
        <v>6</v>
      </c>
      <c r="T1339">
        <v>2.2000000000000002</v>
      </c>
      <c r="U1339">
        <v>5.5</v>
      </c>
      <c r="V1339">
        <v>1.9</v>
      </c>
      <c r="W1339">
        <v>48</v>
      </c>
      <c r="X1339">
        <v>0</v>
      </c>
      <c r="Y1339">
        <v>0</v>
      </c>
      <c r="Z1339">
        <v>0</v>
      </c>
      <c r="AA1339">
        <v>0</v>
      </c>
      <c r="AB1339">
        <v>4</v>
      </c>
      <c r="AC1339">
        <v>0</v>
      </c>
      <c r="AD1339">
        <v>2</v>
      </c>
      <c r="AE1339">
        <v>0</v>
      </c>
      <c r="AY1339" s="59"/>
    </row>
    <row r="1340" spans="1:51">
      <c r="A1340" s="19">
        <v>43686</v>
      </c>
      <c r="B1340" t="s">
        <v>19</v>
      </c>
      <c r="C1340" s="19">
        <v>43893</v>
      </c>
      <c r="D1340">
        <v>52</v>
      </c>
      <c r="E1340">
        <v>44.7</v>
      </c>
      <c r="F1340">
        <v>0</v>
      </c>
      <c r="G1340">
        <v>4</v>
      </c>
      <c r="H1340">
        <v>5.7</v>
      </c>
      <c r="I1340">
        <v>2.9</v>
      </c>
      <c r="J1340">
        <v>12.5</v>
      </c>
      <c r="K1340">
        <v>2.2999999999999998</v>
      </c>
      <c r="L1340">
        <v>12.9</v>
      </c>
      <c r="M1340">
        <v>0.5</v>
      </c>
      <c r="N1340">
        <v>68.5</v>
      </c>
      <c r="O1340">
        <v>0</v>
      </c>
      <c r="P1340">
        <v>3</v>
      </c>
      <c r="Q1340">
        <v>3.6</v>
      </c>
      <c r="R1340">
        <v>2.7</v>
      </c>
      <c r="S1340">
        <v>7.1</v>
      </c>
      <c r="T1340">
        <v>2.5</v>
      </c>
      <c r="U1340">
        <v>7.6</v>
      </c>
      <c r="V1340">
        <v>2</v>
      </c>
      <c r="W1340">
        <v>44</v>
      </c>
      <c r="X1340">
        <v>0</v>
      </c>
      <c r="Y1340">
        <v>0</v>
      </c>
      <c r="Z1340">
        <v>0</v>
      </c>
      <c r="AA1340">
        <v>0</v>
      </c>
      <c r="AB1340">
        <v>4</v>
      </c>
      <c r="AC1340">
        <v>0</v>
      </c>
      <c r="AD1340">
        <v>4</v>
      </c>
      <c r="AE1340">
        <v>0</v>
      </c>
      <c r="AY1340" s="59"/>
    </row>
    <row r="1341" spans="1:51">
      <c r="A1341" s="19">
        <v>43686</v>
      </c>
      <c r="B1341" t="s">
        <v>20</v>
      </c>
      <c r="C1341" s="19">
        <v>43893</v>
      </c>
      <c r="D1341">
        <v>6</v>
      </c>
      <c r="E1341">
        <v>36.6</v>
      </c>
      <c r="F1341">
        <v>0</v>
      </c>
      <c r="G1341">
        <v>1.9</v>
      </c>
      <c r="H1341">
        <v>6.7</v>
      </c>
      <c r="I1341">
        <v>1.3</v>
      </c>
      <c r="J1341">
        <v>19.899999999999999</v>
      </c>
      <c r="K1341">
        <v>0.5</v>
      </c>
      <c r="L1341">
        <v>17.399999999999999</v>
      </c>
      <c r="M1341">
        <v>1.4</v>
      </c>
      <c r="N1341">
        <v>50.7</v>
      </c>
      <c r="O1341">
        <v>0</v>
      </c>
      <c r="P1341">
        <v>2.8</v>
      </c>
      <c r="Q1341">
        <v>4.9000000000000004</v>
      </c>
      <c r="R1341">
        <v>3</v>
      </c>
      <c r="S1341">
        <v>15.9</v>
      </c>
      <c r="T1341">
        <v>2.8</v>
      </c>
      <c r="U1341">
        <v>13.8</v>
      </c>
      <c r="V1341">
        <v>2.9</v>
      </c>
      <c r="W1341">
        <v>3</v>
      </c>
      <c r="X1341">
        <v>0</v>
      </c>
      <c r="Y1341">
        <v>0</v>
      </c>
      <c r="Z1341">
        <v>0</v>
      </c>
      <c r="AA1341">
        <v>0</v>
      </c>
      <c r="AB1341">
        <v>2</v>
      </c>
      <c r="AC1341">
        <v>0</v>
      </c>
      <c r="AD1341">
        <v>1</v>
      </c>
      <c r="AE1341">
        <v>0</v>
      </c>
      <c r="AY1341" s="59"/>
    </row>
    <row r="1342" spans="1:51">
      <c r="A1342" s="19">
        <v>43686</v>
      </c>
      <c r="B1342" t="s">
        <v>21</v>
      </c>
      <c r="C1342" s="19">
        <v>43893</v>
      </c>
      <c r="D1342">
        <v>31</v>
      </c>
      <c r="E1342">
        <v>42.4</v>
      </c>
      <c r="F1342">
        <v>0</v>
      </c>
      <c r="G1342">
        <v>3.5</v>
      </c>
      <c r="H1342">
        <v>5.8</v>
      </c>
      <c r="I1342">
        <v>3.4</v>
      </c>
      <c r="J1342">
        <v>13.7</v>
      </c>
      <c r="K1342">
        <v>2.4</v>
      </c>
      <c r="L1342">
        <v>12.2</v>
      </c>
      <c r="M1342">
        <v>0.1</v>
      </c>
      <c r="N1342">
        <v>64.599999999999994</v>
      </c>
      <c r="O1342">
        <v>0</v>
      </c>
      <c r="P1342">
        <v>3.4</v>
      </c>
      <c r="Q1342">
        <v>4</v>
      </c>
      <c r="R1342">
        <v>3.1</v>
      </c>
      <c r="S1342">
        <v>8.1999999999999993</v>
      </c>
      <c r="T1342">
        <v>3.2</v>
      </c>
      <c r="U1342">
        <v>7.9</v>
      </c>
      <c r="V1342">
        <v>2</v>
      </c>
      <c r="W1342">
        <v>26</v>
      </c>
      <c r="X1342">
        <v>0</v>
      </c>
      <c r="Y1342">
        <v>0</v>
      </c>
      <c r="Z1342">
        <v>0</v>
      </c>
      <c r="AA1342">
        <v>0</v>
      </c>
      <c r="AB1342">
        <v>3</v>
      </c>
      <c r="AC1342">
        <v>0</v>
      </c>
      <c r="AD1342">
        <v>2</v>
      </c>
      <c r="AE1342">
        <v>0</v>
      </c>
      <c r="AY1342" s="59"/>
    </row>
    <row r="1343" spans="1:51">
      <c r="A1343" s="19">
        <v>43686</v>
      </c>
      <c r="B1343" t="s">
        <v>22</v>
      </c>
      <c r="C1343" s="19">
        <v>43893</v>
      </c>
      <c r="D1343">
        <v>416</v>
      </c>
      <c r="E1343">
        <v>29.5</v>
      </c>
      <c r="F1343">
        <v>0</v>
      </c>
      <c r="G1343">
        <v>1.4</v>
      </c>
      <c r="H1343">
        <v>7.6</v>
      </c>
      <c r="I1343">
        <v>0.3</v>
      </c>
      <c r="J1343">
        <v>20.9</v>
      </c>
      <c r="K1343">
        <v>0.5</v>
      </c>
      <c r="L1343">
        <v>23.8</v>
      </c>
      <c r="M1343">
        <v>2.2999999999999998</v>
      </c>
      <c r="N1343">
        <v>35.5</v>
      </c>
      <c r="O1343">
        <v>0</v>
      </c>
      <c r="P1343">
        <v>3</v>
      </c>
      <c r="Q1343">
        <v>6.1</v>
      </c>
      <c r="R1343">
        <v>2.8</v>
      </c>
      <c r="S1343">
        <v>18.8</v>
      </c>
      <c r="T1343">
        <v>2.9</v>
      </c>
      <c r="U1343">
        <v>23.9</v>
      </c>
      <c r="V1343">
        <v>3.5</v>
      </c>
      <c r="W1343">
        <v>164</v>
      </c>
      <c r="X1343">
        <v>0</v>
      </c>
      <c r="Y1343">
        <v>0</v>
      </c>
      <c r="Z1343">
        <v>4</v>
      </c>
      <c r="AA1343">
        <v>0</v>
      </c>
      <c r="AB1343">
        <v>116</v>
      </c>
      <c r="AC1343">
        <v>0</v>
      </c>
      <c r="AD1343">
        <v>132</v>
      </c>
      <c r="AE1343">
        <v>0</v>
      </c>
      <c r="AY1343" s="59"/>
    </row>
    <row r="1344" spans="1:51">
      <c r="A1344" s="19">
        <v>43686</v>
      </c>
      <c r="B1344" t="s">
        <v>23</v>
      </c>
      <c r="C1344" s="19">
        <v>43893</v>
      </c>
      <c r="D1344">
        <v>67</v>
      </c>
      <c r="E1344">
        <v>30.1</v>
      </c>
      <c r="F1344">
        <v>0</v>
      </c>
      <c r="G1344">
        <v>0.4</v>
      </c>
      <c r="H1344">
        <v>5.9</v>
      </c>
      <c r="I1344">
        <v>1.1000000000000001</v>
      </c>
      <c r="J1344">
        <v>23.9</v>
      </c>
      <c r="K1344">
        <v>0.5</v>
      </c>
      <c r="L1344">
        <v>17.899999999999999</v>
      </c>
      <c r="M1344">
        <v>6.9</v>
      </c>
      <c r="N1344">
        <v>36.9</v>
      </c>
      <c r="O1344">
        <v>0</v>
      </c>
      <c r="P1344">
        <v>3.1</v>
      </c>
      <c r="Q1344">
        <v>5.3</v>
      </c>
      <c r="R1344">
        <v>3</v>
      </c>
      <c r="S1344">
        <v>24.4</v>
      </c>
      <c r="T1344">
        <v>3.1</v>
      </c>
      <c r="U1344">
        <v>15.6</v>
      </c>
      <c r="V1344">
        <v>5.5</v>
      </c>
      <c r="W1344">
        <v>28</v>
      </c>
      <c r="X1344">
        <v>0</v>
      </c>
      <c r="Y1344">
        <v>0</v>
      </c>
      <c r="Z1344">
        <v>0</v>
      </c>
      <c r="AA1344">
        <v>0</v>
      </c>
      <c r="AB1344">
        <v>22</v>
      </c>
      <c r="AC1344">
        <v>0</v>
      </c>
      <c r="AD1344">
        <v>17</v>
      </c>
      <c r="AE1344">
        <v>0</v>
      </c>
      <c r="AY1344" s="59"/>
    </row>
    <row r="1345" spans="1:51">
      <c r="A1345" s="19">
        <v>43686</v>
      </c>
      <c r="B1345" t="s">
        <v>24</v>
      </c>
      <c r="C1345" s="19">
        <v>43893</v>
      </c>
      <c r="D1345">
        <v>13</v>
      </c>
      <c r="E1345">
        <v>36.6</v>
      </c>
      <c r="F1345">
        <v>0</v>
      </c>
      <c r="G1345">
        <v>1.9</v>
      </c>
      <c r="H1345">
        <v>6.7</v>
      </c>
      <c r="I1345">
        <v>1.3</v>
      </c>
      <c r="J1345">
        <v>19.899999999999999</v>
      </c>
      <c r="K1345">
        <v>0.5</v>
      </c>
      <c r="L1345">
        <v>17.399999999999999</v>
      </c>
      <c r="M1345">
        <v>1.4</v>
      </c>
      <c r="N1345">
        <v>50.9</v>
      </c>
      <c r="O1345">
        <v>0</v>
      </c>
      <c r="P1345">
        <v>2.9</v>
      </c>
      <c r="Q1345">
        <v>4.8</v>
      </c>
      <c r="R1345">
        <v>2.9</v>
      </c>
      <c r="S1345">
        <v>16</v>
      </c>
      <c r="T1345">
        <v>2.6</v>
      </c>
      <c r="U1345">
        <v>13.9</v>
      </c>
      <c r="V1345">
        <v>2.8</v>
      </c>
      <c r="W1345">
        <v>6</v>
      </c>
      <c r="X1345">
        <v>0</v>
      </c>
      <c r="Y1345">
        <v>0</v>
      </c>
      <c r="Z1345">
        <v>0</v>
      </c>
      <c r="AA1345">
        <v>0</v>
      </c>
      <c r="AB1345">
        <v>4</v>
      </c>
      <c r="AC1345">
        <v>0</v>
      </c>
      <c r="AD1345">
        <v>3</v>
      </c>
      <c r="AE1345">
        <v>0</v>
      </c>
      <c r="AY1345" s="59"/>
    </row>
    <row r="1346" spans="1:51">
      <c r="A1346" s="19">
        <v>43686</v>
      </c>
      <c r="B1346" t="s">
        <v>25</v>
      </c>
      <c r="C1346" s="19">
        <v>43893</v>
      </c>
      <c r="D1346">
        <v>24</v>
      </c>
      <c r="E1346">
        <v>26.8</v>
      </c>
      <c r="F1346">
        <v>0</v>
      </c>
      <c r="G1346">
        <v>2.1</v>
      </c>
      <c r="H1346">
        <v>9.6999999999999993</v>
      </c>
      <c r="I1346">
        <v>1</v>
      </c>
      <c r="J1346">
        <v>20.8</v>
      </c>
      <c r="K1346">
        <v>3.6</v>
      </c>
      <c r="L1346">
        <v>18.399999999999999</v>
      </c>
      <c r="M1346">
        <v>3.3</v>
      </c>
      <c r="N1346">
        <v>32.4</v>
      </c>
      <c r="O1346">
        <v>0</v>
      </c>
      <c r="P1346">
        <v>3.8</v>
      </c>
      <c r="Q1346">
        <v>8.6</v>
      </c>
      <c r="R1346">
        <v>3.6</v>
      </c>
      <c r="S1346">
        <v>21</v>
      </c>
      <c r="T1346">
        <v>4.4000000000000004</v>
      </c>
      <c r="U1346">
        <v>17.899999999999999</v>
      </c>
      <c r="V1346">
        <v>4.4000000000000004</v>
      </c>
      <c r="W1346">
        <v>9</v>
      </c>
      <c r="X1346">
        <v>0</v>
      </c>
      <c r="Y1346">
        <v>0</v>
      </c>
      <c r="Z1346">
        <v>1</v>
      </c>
      <c r="AA1346">
        <v>0</v>
      </c>
      <c r="AB1346">
        <v>7</v>
      </c>
      <c r="AC1346">
        <v>0</v>
      </c>
      <c r="AD1346">
        <v>6</v>
      </c>
      <c r="AE1346">
        <v>0</v>
      </c>
      <c r="AY1346" s="59"/>
    </row>
    <row r="1347" spans="1:51">
      <c r="A1347" s="19">
        <v>43686</v>
      </c>
      <c r="B1347" t="s">
        <v>26</v>
      </c>
      <c r="C1347" s="19">
        <v>43893</v>
      </c>
      <c r="D1347">
        <v>91</v>
      </c>
      <c r="E1347">
        <v>28.1</v>
      </c>
      <c r="F1347">
        <v>0</v>
      </c>
      <c r="G1347">
        <v>2.8</v>
      </c>
      <c r="H1347">
        <v>12.5</v>
      </c>
      <c r="I1347">
        <v>0.6</v>
      </c>
      <c r="J1347">
        <v>15</v>
      </c>
      <c r="K1347">
        <v>0.6</v>
      </c>
      <c r="L1347">
        <v>25.9</v>
      </c>
      <c r="M1347">
        <v>1.5</v>
      </c>
      <c r="N1347">
        <v>32.9</v>
      </c>
      <c r="O1347">
        <v>0</v>
      </c>
      <c r="P1347">
        <v>3.9</v>
      </c>
      <c r="Q1347">
        <v>10</v>
      </c>
      <c r="R1347">
        <v>3.1</v>
      </c>
      <c r="S1347">
        <v>12.1</v>
      </c>
      <c r="T1347">
        <v>3.1</v>
      </c>
      <c r="U1347">
        <v>28.4</v>
      </c>
      <c r="V1347">
        <v>3.4</v>
      </c>
      <c r="W1347">
        <v>36</v>
      </c>
      <c r="X1347">
        <v>0</v>
      </c>
      <c r="Y1347">
        <v>0</v>
      </c>
      <c r="Z1347">
        <v>7</v>
      </c>
      <c r="AA1347">
        <v>0</v>
      </c>
      <c r="AB1347">
        <v>14</v>
      </c>
      <c r="AC1347">
        <v>0</v>
      </c>
      <c r="AD1347">
        <v>34</v>
      </c>
      <c r="AE1347">
        <v>0</v>
      </c>
      <c r="AY1347" s="59"/>
    </row>
    <row r="1348" spans="1:51">
      <c r="A1348" s="19">
        <v>43686</v>
      </c>
      <c r="B1348" t="s">
        <v>27</v>
      </c>
      <c r="C1348" s="19">
        <v>43893</v>
      </c>
      <c r="D1348">
        <v>75</v>
      </c>
      <c r="E1348">
        <v>27.1</v>
      </c>
      <c r="F1348">
        <v>0</v>
      </c>
      <c r="G1348">
        <v>0.5</v>
      </c>
      <c r="H1348">
        <v>9.6999999999999993</v>
      </c>
      <c r="I1348">
        <v>15.4</v>
      </c>
      <c r="J1348">
        <v>16.600000000000001</v>
      </c>
      <c r="K1348">
        <v>0.5</v>
      </c>
      <c r="L1348">
        <v>16.600000000000001</v>
      </c>
      <c r="M1348">
        <v>0.8</v>
      </c>
      <c r="N1348">
        <v>33.299999999999997</v>
      </c>
      <c r="O1348">
        <v>0</v>
      </c>
      <c r="P1348">
        <v>3.3</v>
      </c>
      <c r="Q1348">
        <v>8.5</v>
      </c>
      <c r="R1348">
        <v>13.7</v>
      </c>
      <c r="S1348">
        <v>15.3</v>
      </c>
      <c r="T1348">
        <v>3.4</v>
      </c>
      <c r="U1348">
        <v>15.4</v>
      </c>
      <c r="V1348">
        <v>3.4</v>
      </c>
      <c r="W1348">
        <v>26</v>
      </c>
      <c r="X1348">
        <v>0</v>
      </c>
      <c r="Y1348">
        <v>0</v>
      </c>
      <c r="Z1348">
        <v>2</v>
      </c>
      <c r="AA1348">
        <v>15</v>
      </c>
      <c r="AB1348">
        <v>16</v>
      </c>
      <c r="AC1348">
        <v>0</v>
      </c>
      <c r="AD1348">
        <v>16</v>
      </c>
      <c r="AE1348">
        <v>0</v>
      </c>
      <c r="AY1348" s="59"/>
    </row>
    <row r="1349" spans="1:51">
      <c r="A1349" s="19">
        <v>43686</v>
      </c>
      <c r="B1349" t="s">
        <v>28</v>
      </c>
      <c r="C1349" s="19">
        <v>43893</v>
      </c>
      <c r="D1349">
        <v>110</v>
      </c>
      <c r="E1349">
        <v>41.3</v>
      </c>
      <c r="F1349">
        <v>0</v>
      </c>
      <c r="G1349">
        <v>1.3</v>
      </c>
      <c r="H1349">
        <v>6.1</v>
      </c>
      <c r="I1349">
        <v>0.7</v>
      </c>
      <c r="J1349">
        <v>17.7</v>
      </c>
      <c r="K1349">
        <v>0.5</v>
      </c>
      <c r="L1349">
        <v>15.6</v>
      </c>
      <c r="M1349">
        <v>1.1000000000000001</v>
      </c>
      <c r="N1349">
        <v>60.3</v>
      </c>
      <c r="O1349">
        <v>0</v>
      </c>
      <c r="P1349">
        <v>2.6</v>
      </c>
      <c r="Q1349">
        <v>4.2</v>
      </c>
      <c r="R1349">
        <v>2.2999999999999998</v>
      </c>
      <c r="S1349">
        <v>12</v>
      </c>
      <c r="T1349">
        <v>2.2000000000000002</v>
      </c>
      <c r="U1349">
        <v>10.6</v>
      </c>
      <c r="V1349">
        <v>2.5</v>
      </c>
      <c r="W1349">
        <v>61</v>
      </c>
      <c r="X1349">
        <v>0</v>
      </c>
      <c r="Y1349">
        <v>0</v>
      </c>
      <c r="Z1349">
        <v>0</v>
      </c>
      <c r="AA1349">
        <v>0</v>
      </c>
      <c r="AB1349">
        <v>26</v>
      </c>
      <c r="AC1349">
        <v>0</v>
      </c>
      <c r="AD1349">
        <v>23</v>
      </c>
      <c r="AE1349">
        <v>0</v>
      </c>
      <c r="AY1349" s="59"/>
    </row>
    <row r="1350" spans="1:51">
      <c r="A1350" s="19">
        <v>43686</v>
      </c>
      <c r="B1350" t="s">
        <v>29</v>
      </c>
      <c r="C1350" s="19">
        <v>43893</v>
      </c>
      <c r="D1350">
        <v>37</v>
      </c>
      <c r="E1350">
        <v>42.5</v>
      </c>
      <c r="F1350">
        <v>0</v>
      </c>
      <c r="G1350">
        <v>2.9</v>
      </c>
      <c r="H1350">
        <v>5.8</v>
      </c>
      <c r="I1350">
        <v>2.1</v>
      </c>
      <c r="J1350">
        <v>12.5</v>
      </c>
      <c r="K1350">
        <v>2.6</v>
      </c>
      <c r="L1350">
        <v>12.9</v>
      </c>
      <c r="M1350">
        <v>0.1</v>
      </c>
      <c r="N1350">
        <v>64.099999999999994</v>
      </c>
      <c r="O1350">
        <v>0</v>
      </c>
      <c r="P1350">
        <v>2.9</v>
      </c>
      <c r="Q1350">
        <v>4.2</v>
      </c>
      <c r="R1350">
        <v>2.8</v>
      </c>
      <c r="S1350">
        <v>7.7</v>
      </c>
      <c r="T1350">
        <v>2.8</v>
      </c>
      <c r="U1350">
        <v>8.5</v>
      </c>
      <c r="V1350">
        <v>2.2000000000000002</v>
      </c>
      <c r="W1350">
        <v>31</v>
      </c>
      <c r="X1350">
        <v>0</v>
      </c>
      <c r="Y1350">
        <v>0</v>
      </c>
      <c r="Z1350">
        <v>0</v>
      </c>
      <c r="AA1350">
        <v>0</v>
      </c>
      <c r="AB1350">
        <v>3</v>
      </c>
      <c r="AC1350">
        <v>0</v>
      </c>
      <c r="AD1350">
        <v>3</v>
      </c>
      <c r="AE1350">
        <v>0</v>
      </c>
      <c r="AY1350" s="59"/>
    </row>
    <row r="1351" spans="1:51">
      <c r="A1351" s="19">
        <v>43686</v>
      </c>
      <c r="B1351" t="s">
        <v>30</v>
      </c>
      <c r="C1351" s="19">
        <v>43893</v>
      </c>
      <c r="D1351">
        <v>64</v>
      </c>
      <c r="E1351">
        <v>42.9</v>
      </c>
      <c r="F1351">
        <v>0</v>
      </c>
      <c r="G1351">
        <v>2.9</v>
      </c>
      <c r="H1351">
        <v>6.5</v>
      </c>
      <c r="I1351">
        <v>3.6</v>
      </c>
      <c r="J1351">
        <v>13.3</v>
      </c>
      <c r="K1351">
        <v>2.7</v>
      </c>
      <c r="L1351">
        <v>13.2</v>
      </c>
      <c r="M1351">
        <v>0.2</v>
      </c>
      <c r="N1351">
        <v>64.7</v>
      </c>
      <c r="O1351">
        <v>0</v>
      </c>
      <c r="P1351">
        <v>2.8</v>
      </c>
      <c r="Q1351">
        <v>4.2</v>
      </c>
      <c r="R1351">
        <v>3.3</v>
      </c>
      <c r="S1351">
        <v>8.4</v>
      </c>
      <c r="T1351">
        <v>3</v>
      </c>
      <c r="U1351">
        <v>8.4</v>
      </c>
      <c r="V1351">
        <v>2</v>
      </c>
      <c r="W1351">
        <v>52</v>
      </c>
      <c r="X1351">
        <v>0</v>
      </c>
      <c r="Y1351">
        <v>0</v>
      </c>
      <c r="Z1351">
        <v>0</v>
      </c>
      <c r="AA1351">
        <v>0</v>
      </c>
      <c r="AB1351">
        <v>6</v>
      </c>
      <c r="AC1351">
        <v>0</v>
      </c>
      <c r="AD1351">
        <v>6</v>
      </c>
      <c r="AE1351">
        <v>0</v>
      </c>
      <c r="AY1351" s="59"/>
    </row>
    <row r="1352" spans="1:51">
      <c r="A1352" s="19">
        <v>43686</v>
      </c>
      <c r="B1352" t="s">
        <v>31</v>
      </c>
      <c r="C1352" s="19">
        <v>43893</v>
      </c>
      <c r="D1352">
        <v>228</v>
      </c>
      <c r="E1352">
        <v>36</v>
      </c>
      <c r="F1352">
        <v>0</v>
      </c>
      <c r="G1352">
        <v>2.2999999999999998</v>
      </c>
      <c r="H1352">
        <v>6.6</v>
      </c>
      <c r="I1352">
        <v>0.6</v>
      </c>
      <c r="J1352">
        <v>18.8</v>
      </c>
      <c r="K1352">
        <v>0.8</v>
      </c>
      <c r="L1352">
        <v>16.399999999999999</v>
      </c>
      <c r="M1352">
        <v>2.8</v>
      </c>
      <c r="N1352">
        <v>49.8</v>
      </c>
      <c r="O1352">
        <v>0</v>
      </c>
      <c r="P1352">
        <v>3.3</v>
      </c>
      <c r="Q1352">
        <v>4.9000000000000004</v>
      </c>
      <c r="R1352">
        <v>2.6</v>
      </c>
      <c r="S1352">
        <v>15.4</v>
      </c>
      <c r="T1352">
        <v>3</v>
      </c>
      <c r="U1352">
        <v>13.3</v>
      </c>
      <c r="V1352">
        <v>3.6</v>
      </c>
      <c r="W1352">
        <v>115</v>
      </c>
      <c r="X1352">
        <v>0</v>
      </c>
      <c r="Y1352">
        <v>0</v>
      </c>
      <c r="Z1352">
        <v>1</v>
      </c>
      <c r="AA1352">
        <v>0</v>
      </c>
      <c r="AB1352">
        <v>60</v>
      </c>
      <c r="AC1352">
        <v>0</v>
      </c>
      <c r="AD1352">
        <v>52</v>
      </c>
      <c r="AE1352">
        <v>0</v>
      </c>
      <c r="AY1352" s="59"/>
    </row>
    <row r="1353" spans="1:51">
      <c r="A1353" s="19">
        <v>43686</v>
      </c>
      <c r="B1353" t="s">
        <v>32</v>
      </c>
      <c r="C1353" s="19">
        <v>43893</v>
      </c>
      <c r="D1353">
        <v>29</v>
      </c>
      <c r="E1353">
        <v>35.1</v>
      </c>
      <c r="F1353">
        <v>0</v>
      </c>
      <c r="G1353">
        <v>0.4</v>
      </c>
      <c r="H1353">
        <v>7.8</v>
      </c>
      <c r="I1353">
        <v>2.5</v>
      </c>
      <c r="J1353">
        <v>15.2</v>
      </c>
      <c r="K1353">
        <v>3.4</v>
      </c>
      <c r="L1353">
        <v>19.600000000000001</v>
      </c>
      <c r="M1353">
        <v>0.6</v>
      </c>
      <c r="N1353">
        <v>48.6</v>
      </c>
      <c r="O1353">
        <v>0</v>
      </c>
      <c r="P1353">
        <v>2.6</v>
      </c>
      <c r="Q1353">
        <v>5.9</v>
      </c>
      <c r="R1353">
        <v>3.6</v>
      </c>
      <c r="S1353">
        <v>11.6</v>
      </c>
      <c r="T1353">
        <v>4.0999999999999996</v>
      </c>
      <c r="U1353">
        <v>16.899999999999999</v>
      </c>
      <c r="V1353">
        <v>2.9</v>
      </c>
      <c r="W1353">
        <v>15</v>
      </c>
      <c r="X1353">
        <v>0</v>
      </c>
      <c r="Y1353">
        <v>0</v>
      </c>
      <c r="Z1353">
        <v>0</v>
      </c>
      <c r="AA1353">
        <v>0</v>
      </c>
      <c r="AB1353">
        <v>6</v>
      </c>
      <c r="AC1353">
        <v>0</v>
      </c>
      <c r="AD1353">
        <v>8</v>
      </c>
      <c r="AE1353">
        <v>0</v>
      </c>
      <c r="AY1353" s="59"/>
    </row>
    <row r="1354" spans="1:51">
      <c r="A1354" s="19">
        <v>43686</v>
      </c>
      <c r="B1354" t="s">
        <v>33</v>
      </c>
      <c r="C1354" s="19">
        <v>43893</v>
      </c>
      <c r="D1354">
        <v>16</v>
      </c>
      <c r="E1354">
        <v>22.6</v>
      </c>
      <c r="F1354">
        <v>0</v>
      </c>
      <c r="G1354">
        <v>1.1000000000000001</v>
      </c>
      <c r="H1354">
        <v>8.1</v>
      </c>
      <c r="I1354">
        <v>0.9</v>
      </c>
      <c r="J1354">
        <v>34.6</v>
      </c>
      <c r="K1354">
        <v>0.4</v>
      </c>
      <c r="L1354">
        <v>16.7</v>
      </c>
      <c r="M1354">
        <v>2.7</v>
      </c>
      <c r="N1354">
        <v>20.6</v>
      </c>
      <c r="O1354">
        <v>0</v>
      </c>
      <c r="P1354">
        <v>3.2</v>
      </c>
      <c r="Q1354">
        <v>6.2</v>
      </c>
      <c r="R1354">
        <v>2.9</v>
      </c>
      <c r="S1354">
        <v>44.7</v>
      </c>
      <c r="T1354">
        <v>2.8</v>
      </c>
      <c r="U1354">
        <v>13.5</v>
      </c>
      <c r="V1354">
        <v>3.2</v>
      </c>
      <c r="W1354">
        <v>5</v>
      </c>
      <c r="X1354">
        <v>0</v>
      </c>
      <c r="Y1354">
        <v>0</v>
      </c>
      <c r="Z1354">
        <v>0</v>
      </c>
      <c r="AA1354">
        <v>0</v>
      </c>
      <c r="AB1354">
        <v>7</v>
      </c>
      <c r="AC1354">
        <v>0</v>
      </c>
      <c r="AD1354">
        <v>4</v>
      </c>
      <c r="AE1354">
        <v>0</v>
      </c>
      <c r="AY1354" s="59"/>
    </row>
    <row r="1355" spans="1:51">
      <c r="A1355" s="19">
        <v>43686</v>
      </c>
      <c r="B1355" t="s">
        <v>34</v>
      </c>
      <c r="C1355" s="19">
        <v>43893</v>
      </c>
      <c r="D1355">
        <v>99</v>
      </c>
      <c r="E1355">
        <v>38.9</v>
      </c>
      <c r="F1355">
        <v>0</v>
      </c>
      <c r="G1355">
        <v>3</v>
      </c>
      <c r="H1355">
        <v>7.8</v>
      </c>
      <c r="I1355">
        <v>2.6</v>
      </c>
      <c r="J1355">
        <v>14.6</v>
      </c>
      <c r="K1355">
        <v>1.6</v>
      </c>
      <c r="L1355">
        <v>15.7</v>
      </c>
      <c r="M1355">
        <v>0.9</v>
      </c>
      <c r="N1355">
        <v>57.3</v>
      </c>
      <c r="O1355">
        <v>0</v>
      </c>
      <c r="P1355">
        <v>3.1</v>
      </c>
      <c r="Q1355">
        <v>5.7</v>
      </c>
      <c r="R1355">
        <v>3.5</v>
      </c>
      <c r="S1355">
        <v>10.1</v>
      </c>
      <c r="T1355">
        <v>2.6</v>
      </c>
      <c r="U1355">
        <v>11.8</v>
      </c>
      <c r="V1355">
        <v>2.6</v>
      </c>
      <c r="W1355">
        <v>61</v>
      </c>
      <c r="X1355">
        <v>0</v>
      </c>
      <c r="Y1355">
        <v>0</v>
      </c>
      <c r="Z1355">
        <v>1</v>
      </c>
      <c r="AA1355">
        <v>0</v>
      </c>
      <c r="AB1355">
        <v>13</v>
      </c>
      <c r="AC1355">
        <v>0</v>
      </c>
      <c r="AD1355">
        <v>24</v>
      </c>
      <c r="AE1355">
        <v>0</v>
      </c>
      <c r="AY1355" s="59"/>
    </row>
    <row r="1356" spans="1:51">
      <c r="A1356" s="19">
        <v>43686</v>
      </c>
      <c r="B1356" t="s">
        <v>35</v>
      </c>
      <c r="C1356" s="19">
        <v>43900</v>
      </c>
      <c r="D1356">
        <v>20</v>
      </c>
      <c r="E1356">
        <v>38.200000000000003</v>
      </c>
      <c r="F1356">
        <v>0</v>
      </c>
      <c r="G1356">
        <v>0.7</v>
      </c>
      <c r="H1356">
        <v>8.5</v>
      </c>
      <c r="I1356">
        <v>3.7</v>
      </c>
      <c r="J1356">
        <v>11.4</v>
      </c>
      <c r="K1356">
        <v>3</v>
      </c>
      <c r="L1356">
        <v>17.8</v>
      </c>
      <c r="M1356">
        <v>0</v>
      </c>
      <c r="N1356">
        <v>55.1</v>
      </c>
      <c r="O1356">
        <v>0</v>
      </c>
      <c r="P1356">
        <v>2.7</v>
      </c>
      <c r="Q1356">
        <v>6.1</v>
      </c>
      <c r="R1356">
        <v>3.7</v>
      </c>
      <c r="S1356">
        <v>8.1</v>
      </c>
      <c r="T1356">
        <v>3.6</v>
      </c>
      <c r="U1356">
        <v>13.9</v>
      </c>
      <c r="V1356">
        <v>2.5</v>
      </c>
      <c r="W1356">
        <v>13</v>
      </c>
      <c r="X1356">
        <v>0</v>
      </c>
      <c r="Y1356">
        <v>0</v>
      </c>
      <c r="Z1356">
        <v>0</v>
      </c>
      <c r="AA1356">
        <v>0</v>
      </c>
      <c r="AB1356">
        <v>1</v>
      </c>
      <c r="AC1356">
        <v>0</v>
      </c>
      <c r="AD1356">
        <v>6</v>
      </c>
      <c r="AE1356">
        <v>0</v>
      </c>
      <c r="AY1356" s="59"/>
    </row>
    <row r="1357" spans="1:51">
      <c r="A1357" s="19">
        <v>43686</v>
      </c>
      <c r="B1357" t="s">
        <v>36</v>
      </c>
      <c r="C1357" s="19">
        <v>43900</v>
      </c>
      <c r="D1357">
        <v>125</v>
      </c>
      <c r="E1357">
        <v>38.299999999999997</v>
      </c>
      <c r="F1357">
        <v>0</v>
      </c>
      <c r="G1357">
        <v>0.9</v>
      </c>
      <c r="H1357">
        <v>8.1</v>
      </c>
      <c r="I1357">
        <v>3.3</v>
      </c>
      <c r="J1357">
        <v>18.5</v>
      </c>
      <c r="K1357">
        <v>1</v>
      </c>
      <c r="L1357">
        <v>16.100000000000001</v>
      </c>
      <c r="M1357">
        <v>0.9</v>
      </c>
      <c r="N1357">
        <v>53.3</v>
      </c>
      <c r="O1357">
        <v>0</v>
      </c>
      <c r="P1357">
        <v>3</v>
      </c>
      <c r="Q1357">
        <v>5.5</v>
      </c>
      <c r="R1357">
        <v>3.8</v>
      </c>
      <c r="S1357">
        <v>13.8</v>
      </c>
      <c r="T1357">
        <v>2.9</v>
      </c>
      <c r="U1357">
        <v>12.2</v>
      </c>
      <c r="V1357">
        <v>2.6</v>
      </c>
      <c r="W1357">
        <v>65</v>
      </c>
      <c r="X1357">
        <v>0</v>
      </c>
      <c r="Y1357">
        <v>0</v>
      </c>
      <c r="Z1357">
        <v>2</v>
      </c>
      <c r="AA1357">
        <v>0</v>
      </c>
      <c r="AB1357">
        <v>31</v>
      </c>
      <c r="AC1357">
        <v>0</v>
      </c>
      <c r="AD1357">
        <v>27</v>
      </c>
      <c r="AE1357">
        <v>0</v>
      </c>
      <c r="AY1357" s="59"/>
    </row>
    <row r="1358" spans="1:51">
      <c r="A1358" s="19">
        <v>43686</v>
      </c>
      <c r="B1358" t="s">
        <v>37</v>
      </c>
      <c r="C1358" s="19">
        <v>43900</v>
      </c>
      <c r="D1358">
        <v>36</v>
      </c>
      <c r="E1358">
        <v>47.9</v>
      </c>
      <c r="F1358">
        <v>0</v>
      </c>
      <c r="G1358">
        <v>4.5</v>
      </c>
      <c r="H1358">
        <v>3.7</v>
      </c>
      <c r="I1358">
        <v>1.9</v>
      </c>
      <c r="J1358">
        <v>13.7</v>
      </c>
      <c r="K1358">
        <v>1.9</v>
      </c>
      <c r="L1358">
        <v>11.6</v>
      </c>
      <c r="M1358">
        <v>0.4</v>
      </c>
      <c r="N1358">
        <v>72.3</v>
      </c>
      <c r="O1358">
        <v>0</v>
      </c>
      <c r="P1358">
        <v>2.9</v>
      </c>
      <c r="Q1358">
        <v>2.8</v>
      </c>
      <c r="R1358">
        <v>2.2999999999999998</v>
      </c>
      <c r="S1358">
        <v>6.9</v>
      </c>
      <c r="T1358">
        <v>2.2999999999999998</v>
      </c>
      <c r="U1358">
        <v>6.4</v>
      </c>
      <c r="V1358">
        <v>1.9</v>
      </c>
      <c r="W1358">
        <v>30</v>
      </c>
      <c r="X1358">
        <v>0</v>
      </c>
      <c r="Y1358">
        <v>0</v>
      </c>
      <c r="Z1358">
        <v>0</v>
      </c>
      <c r="AA1358">
        <v>0</v>
      </c>
      <c r="AB1358">
        <v>4</v>
      </c>
      <c r="AC1358">
        <v>0</v>
      </c>
      <c r="AD1358">
        <v>2</v>
      </c>
      <c r="AE1358">
        <v>0</v>
      </c>
      <c r="AY1358" s="59"/>
    </row>
    <row r="1359" spans="1:51">
      <c r="A1359" s="19">
        <v>43686</v>
      </c>
      <c r="B1359" t="s">
        <v>38</v>
      </c>
      <c r="C1359" s="19">
        <v>43900</v>
      </c>
      <c r="D1359">
        <v>68</v>
      </c>
      <c r="E1359">
        <v>43.8</v>
      </c>
      <c r="F1359">
        <v>0</v>
      </c>
      <c r="G1359">
        <v>3.1</v>
      </c>
      <c r="H1359">
        <v>5.2</v>
      </c>
      <c r="I1359">
        <v>3.5</v>
      </c>
      <c r="J1359">
        <v>14.5</v>
      </c>
      <c r="K1359">
        <v>2.2000000000000002</v>
      </c>
      <c r="L1359">
        <v>13.2</v>
      </c>
      <c r="M1359">
        <v>0.2</v>
      </c>
      <c r="N1359">
        <v>65.3</v>
      </c>
      <c r="O1359">
        <v>0</v>
      </c>
      <c r="P1359">
        <v>2.8</v>
      </c>
      <c r="Q1359">
        <v>3.9</v>
      </c>
      <c r="R1359">
        <v>3.1</v>
      </c>
      <c r="S1359">
        <v>9</v>
      </c>
      <c r="T1359">
        <v>2.7</v>
      </c>
      <c r="U1359">
        <v>8.1999999999999993</v>
      </c>
      <c r="V1359">
        <v>2.1</v>
      </c>
      <c r="W1359">
        <v>53</v>
      </c>
      <c r="X1359">
        <v>0</v>
      </c>
      <c r="Y1359">
        <v>0</v>
      </c>
      <c r="Z1359">
        <v>0</v>
      </c>
      <c r="AA1359">
        <v>0</v>
      </c>
      <c r="AB1359">
        <v>9</v>
      </c>
      <c r="AC1359">
        <v>0</v>
      </c>
      <c r="AD1359">
        <v>6</v>
      </c>
      <c r="AE1359">
        <v>0</v>
      </c>
      <c r="AY1359" s="59"/>
    </row>
    <row r="1360" spans="1:51">
      <c r="A1360" s="19">
        <v>43686</v>
      </c>
      <c r="B1360" t="s">
        <v>39</v>
      </c>
      <c r="C1360" s="19">
        <v>43900</v>
      </c>
      <c r="D1360">
        <v>14</v>
      </c>
      <c r="E1360">
        <v>35.9</v>
      </c>
      <c r="F1360">
        <v>0</v>
      </c>
      <c r="G1360">
        <v>0.7</v>
      </c>
      <c r="H1360">
        <v>8.6999999999999993</v>
      </c>
      <c r="I1360">
        <v>3.9</v>
      </c>
      <c r="J1360">
        <v>13.5</v>
      </c>
      <c r="K1360">
        <v>3.4</v>
      </c>
      <c r="L1360">
        <v>18.3</v>
      </c>
      <c r="M1360">
        <v>0.4</v>
      </c>
      <c r="N1360">
        <v>49.7</v>
      </c>
      <c r="O1360">
        <v>0</v>
      </c>
      <c r="P1360">
        <v>3.1</v>
      </c>
      <c r="Q1360">
        <v>6.7</v>
      </c>
      <c r="R1360">
        <v>4.3</v>
      </c>
      <c r="S1360">
        <v>10</v>
      </c>
      <c r="T1360">
        <v>3.8</v>
      </c>
      <c r="U1360">
        <v>15.5</v>
      </c>
      <c r="V1360">
        <v>2.8</v>
      </c>
      <c r="W1360">
        <v>9</v>
      </c>
      <c r="X1360">
        <v>0</v>
      </c>
      <c r="Y1360">
        <v>0</v>
      </c>
      <c r="Z1360">
        <v>0</v>
      </c>
      <c r="AA1360">
        <v>0</v>
      </c>
      <c r="AB1360">
        <v>1</v>
      </c>
      <c r="AC1360">
        <v>0</v>
      </c>
      <c r="AD1360">
        <v>4</v>
      </c>
      <c r="AE1360">
        <v>0</v>
      </c>
      <c r="AY1360" s="59"/>
    </row>
    <row r="1361" spans="1:51">
      <c r="A1361" s="19">
        <v>43686</v>
      </c>
      <c r="B1361" t="s">
        <v>40</v>
      </c>
      <c r="C1361" s="19">
        <v>43900</v>
      </c>
      <c r="D1361">
        <v>89</v>
      </c>
      <c r="E1361">
        <v>30.6</v>
      </c>
      <c r="F1361">
        <v>0</v>
      </c>
      <c r="G1361">
        <v>1.2</v>
      </c>
      <c r="H1361">
        <v>6.6</v>
      </c>
      <c r="I1361">
        <v>0.7</v>
      </c>
      <c r="J1361">
        <v>24.7</v>
      </c>
      <c r="K1361">
        <v>0.3</v>
      </c>
      <c r="L1361">
        <v>17.7</v>
      </c>
      <c r="M1361">
        <v>5.4</v>
      </c>
      <c r="N1361">
        <v>37.4</v>
      </c>
      <c r="O1361">
        <v>0</v>
      </c>
      <c r="P1361">
        <v>3.2</v>
      </c>
      <c r="Q1361">
        <v>5.6</v>
      </c>
      <c r="R1361">
        <v>3.1</v>
      </c>
      <c r="S1361">
        <v>24.6</v>
      </c>
      <c r="T1361">
        <v>2.9</v>
      </c>
      <c r="U1361">
        <v>15.3</v>
      </c>
      <c r="V1361">
        <v>4.5</v>
      </c>
      <c r="W1361">
        <v>37</v>
      </c>
      <c r="X1361">
        <v>0</v>
      </c>
      <c r="Y1361">
        <v>0</v>
      </c>
      <c r="Z1361">
        <v>0</v>
      </c>
      <c r="AA1361">
        <v>0</v>
      </c>
      <c r="AB1361">
        <v>30</v>
      </c>
      <c r="AC1361">
        <v>0</v>
      </c>
      <c r="AD1361">
        <v>22</v>
      </c>
      <c r="AE1361">
        <v>0</v>
      </c>
      <c r="AY1361" s="59"/>
    </row>
    <row r="1362" spans="1:51">
      <c r="A1362" s="19">
        <v>43686</v>
      </c>
      <c r="B1362" t="s">
        <v>41</v>
      </c>
      <c r="C1362" s="19">
        <v>43904</v>
      </c>
      <c r="D1362">
        <v>6</v>
      </c>
      <c r="E1362">
        <v>36.6</v>
      </c>
      <c r="F1362">
        <v>0</v>
      </c>
      <c r="G1362">
        <v>1.9</v>
      </c>
      <c r="H1362">
        <v>6.7</v>
      </c>
      <c r="I1362">
        <v>1.3</v>
      </c>
      <c r="J1362">
        <v>19.899999999999999</v>
      </c>
      <c r="K1362">
        <v>0.5</v>
      </c>
      <c r="L1362">
        <v>17.399999999999999</v>
      </c>
      <c r="M1362">
        <v>1.4</v>
      </c>
      <c r="N1362">
        <v>49.3</v>
      </c>
      <c r="O1362">
        <v>0</v>
      </c>
      <c r="P1362">
        <v>3.1</v>
      </c>
      <c r="Q1362">
        <v>5.0999999999999996</v>
      </c>
      <c r="R1362">
        <v>3</v>
      </c>
      <c r="S1362">
        <v>16.100000000000001</v>
      </c>
      <c r="T1362">
        <v>2.8</v>
      </c>
      <c r="U1362">
        <v>14.1</v>
      </c>
      <c r="V1362">
        <v>2.9</v>
      </c>
      <c r="W1362">
        <v>3</v>
      </c>
      <c r="X1362">
        <v>0</v>
      </c>
      <c r="Y1362">
        <v>0</v>
      </c>
      <c r="Z1362">
        <v>0</v>
      </c>
      <c r="AA1362">
        <v>0</v>
      </c>
      <c r="AB1362">
        <v>2</v>
      </c>
      <c r="AC1362">
        <v>0</v>
      </c>
      <c r="AD1362">
        <v>1</v>
      </c>
      <c r="AE1362">
        <v>0</v>
      </c>
      <c r="AY1362" s="59"/>
    </row>
    <row r="1363" spans="1:51">
      <c r="A1363" s="19">
        <v>43686</v>
      </c>
      <c r="B1363" t="s">
        <v>43</v>
      </c>
      <c r="C1363" s="19">
        <v>43907</v>
      </c>
      <c r="D1363">
        <v>67</v>
      </c>
      <c r="E1363">
        <v>39</v>
      </c>
      <c r="F1363">
        <v>0</v>
      </c>
      <c r="G1363">
        <v>1.2</v>
      </c>
      <c r="H1363">
        <v>8.6999999999999993</v>
      </c>
      <c r="I1363">
        <v>2.8</v>
      </c>
      <c r="J1363">
        <v>17.2</v>
      </c>
      <c r="K1363">
        <v>1.3</v>
      </c>
      <c r="L1363">
        <v>15.8</v>
      </c>
      <c r="M1363">
        <v>1.1000000000000001</v>
      </c>
      <c r="N1363">
        <v>55.1</v>
      </c>
      <c r="O1363">
        <v>0</v>
      </c>
      <c r="P1363">
        <v>2.7</v>
      </c>
      <c r="Q1363">
        <v>5.9</v>
      </c>
      <c r="R1363">
        <v>3.3</v>
      </c>
      <c r="S1363">
        <v>12.6</v>
      </c>
      <c r="T1363">
        <v>2.7</v>
      </c>
      <c r="U1363">
        <v>11.9</v>
      </c>
      <c r="V1363">
        <v>2.7</v>
      </c>
      <c r="W1363">
        <v>36</v>
      </c>
      <c r="X1363">
        <v>0</v>
      </c>
      <c r="Y1363">
        <v>0</v>
      </c>
      <c r="Z1363">
        <v>1</v>
      </c>
      <c r="AA1363">
        <v>0</v>
      </c>
      <c r="AB1363">
        <v>16</v>
      </c>
      <c r="AC1363">
        <v>0</v>
      </c>
      <c r="AD1363">
        <v>14</v>
      </c>
      <c r="AE1363">
        <v>0</v>
      </c>
      <c r="AY1363" s="59"/>
    </row>
    <row r="1364" spans="1:51">
      <c r="A1364" s="19">
        <v>43686</v>
      </c>
      <c r="B1364" t="s">
        <v>44</v>
      </c>
      <c r="C1364" s="19">
        <v>43907</v>
      </c>
      <c r="D1364">
        <v>219</v>
      </c>
      <c r="E1364">
        <v>34</v>
      </c>
      <c r="F1364">
        <v>0</v>
      </c>
      <c r="G1364">
        <v>0.5</v>
      </c>
      <c r="H1364">
        <v>4.9000000000000004</v>
      </c>
      <c r="I1364">
        <v>0.2</v>
      </c>
      <c r="J1364">
        <v>21.4</v>
      </c>
      <c r="K1364">
        <v>1.3</v>
      </c>
      <c r="L1364">
        <v>16.3</v>
      </c>
      <c r="M1364">
        <v>6.4</v>
      </c>
      <c r="N1364">
        <v>44.5</v>
      </c>
      <c r="O1364">
        <v>0</v>
      </c>
      <c r="P1364">
        <v>2.7</v>
      </c>
      <c r="Q1364">
        <v>4.7</v>
      </c>
      <c r="R1364">
        <v>2.8</v>
      </c>
      <c r="S1364">
        <v>19</v>
      </c>
      <c r="T1364">
        <v>3.3</v>
      </c>
      <c r="U1364">
        <v>13.7</v>
      </c>
      <c r="V1364">
        <v>5.3</v>
      </c>
      <c r="W1364">
        <v>103</v>
      </c>
      <c r="X1364">
        <v>0</v>
      </c>
      <c r="Y1364">
        <v>0</v>
      </c>
      <c r="Z1364">
        <v>0</v>
      </c>
      <c r="AA1364">
        <v>0</v>
      </c>
      <c r="AB1364">
        <v>65</v>
      </c>
      <c r="AC1364">
        <v>0</v>
      </c>
      <c r="AD1364">
        <v>50</v>
      </c>
      <c r="AE1364">
        <v>1</v>
      </c>
      <c r="AY1364" s="59"/>
    </row>
    <row r="1365" spans="1:51">
      <c r="A1365" s="19">
        <v>43686</v>
      </c>
      <c r="B1365" t="s">
        <v>45</v>
      </c>
      <c r="C1365" s="19">
        <v>43907</v>
      </c>
      <c r="D1365">
        <v>155</v>
      </c>
      <c r="E1365">
        <v>42.5</v>
      </c>
      <c r="F1365">
        <v>0</v>
      </c>
      <c r="G1365">
        <v>1.9</v>
      </c>
      <c r="H1365">
        <v>6.8</v>
      </c>
      <c r="I1365">
        <v>1.1000000000000001</v>
      </c>
      <c r="J1365">
        <v>13.8</v>
      </c>
      <c r="K1365">
        <v>2.2999999999999998</v>
      </c>
      <c r="L1365">
        <v>14.8</v>
      </c>
      <c r="M1365">
        <v>1.6</v>
      </c>
      <c r="N1365">
        <v>62</v>
      </c>
      <c r="O1365">
        <v>0</v>
      </c>
      <c r="P1365">
        <v>2.9</v>
      </c>
      <c r="Q1365">
        <v>5</v>
      </c>
      <c r="R1365">
        <v>2.7</v>
      </c>
      <c r="S1365">
        <v>8.4</v>
      </c>
      <c r="T1365">
        <v>3.1</v>
      </c>
      <c r="U1365">
        <v>9.5</v>
      </c>
      <c r="V1365">
        <v>3</v>
      </c>
      <c r="W1365">
        <v>115</v>
      </c>
      <c r="X1365">
        <v>0</v>
      </c>
      <c r="Y1365">
        <v>0</v>
      </c>
      <c r="Z1365">
        <v>1</v>
      </c>
      <c r="AA1365">
        <v>0</v>
      </c>
      <c r="AB1365">
        <v>17</v>
      </c>
      <c r="AC1365">
        <v>0</v>
      </c>
      <c r="AD1365">
        <v>22</v>
      </c>
      <c r="AE1365">
        <v>0</v>
      </c>
      <c r="AY1365" s="59"/>
    </row>
    <row r="1366" spans="1:51">
      <c r="A1366" s="19">
        <v>43686</v>
      </c>
      <c r="B1366" t="s">
        <v>42</v>
      </c>
      <c r="C1366" s="19">
        <v>43907</v>
      </c>
      <c r="D1366">
        <v>136</v>
      </c>
      <c r="E1366">
        <v>37.6</v>
      </c>
      <c r="F1366">
        <v>0</v>
      </c>
      <c r="G1366">
        <v>1.3</v>
      </c>
      <c r="H1366">
        <v>10.199999999999999</v>
      </c>
      <c r="I1366">
        <v>3</v>
      </c>
      <c r="J1366">
        <v>18.600000000000001</v>
      </c>
      <c r="K1366">
        <v>0.8</v>
      </c>
      <c r="L1366">
        <v>14.9</v>
      </c>
      <c r="M1366">
        <v>0.8</v>
      </c>
      <c r="N1366">
        <v>51.7</v>
      </c>
      <c r="O1366">
        <v>0</v>
      </c>
      <c r="P1366">
        <v>3</v>
      </c>
      <c r="Q1366">
        <v>7.2</v>
      </c>
      <c r="R1366">
        <v>3.6</v>
      </c>
      <c r="S1366">
        <v>15</v>
      </c>
      <c r="T1366">
        <v>3</v>
      </c>
      <c r="U1366">
        <v>10.9</v>
      </c>
      <c r="V1366">
        <v>2.7</v>
      </c>
      <c r="W1366">
        <v>75</v>
      </c>
      <c r="X1366">
        <v>0</v>
      </c>
      <c r="Y1366">
        <v>0</v>
      </c>
      <c r="Z1366">
        <v>4</v>
      </c>
      <c r="AA1366">
        <v>0</v>
      </c>
      <c r="AB1366">
        <v>37</v>
      </c>
      <c r="AC1366">
        <v>0</v>
      </c>
      <c r="AD1366">
        <v>20</v>
      </c>
      <c r="AE1366">
        <v>0</v>
      </c>
      <c r="AY1366" s="59"/>
    </row>
    <row r="1367" spans="1:51">
      <c r="A1367" s="19">
        <v>43686</v>
      </c>
      <c r="B1367" t="s">
        <v>46</v>
      </c>
      <c r="C1367" s="19">
        <v>43914</v>
      </c>
      <c r="D1367">
        <v>105</v>
      </c>
      <c r="E1367">
        <v>43.1</v>
      </c>
      <c r="F1367">
        <v>0</v>
      </c>
      <c r="G1367">
        <v>3.6</v>
      </c>
      <c r="H1367">
        <v>4.4000000000000004</v>
      </c>
      <c r="I1367">
        <v>2.8</v>
      </c>
      <c r="J1367">
        <v>15.1</v>
      </c>
      <c r="K1367">
        <v>1.9</v>
      </c>
      <c r="L1367">
        <v>14.2</v>
      </c>
      <c r="M1367">
        <v>0.8</v>
      </c>
      <c r="N1367">
        <v>62.1</v>
      </c>
      <c r="O1367">
        <v>0</v>
      </c>
      <c r="P1367">
        <v>3.5</v>
      </c>
      <c r="Q1367">
        <v>3.9</v>
      </c>
      <c r="R1367">
        <v>3.4</v>
      </c>
      <c r="S1367">
        <v>9.4</v>
      </c>
      <c r="T1367">
        <v>2.7</v>
      </c>
      <c r="U1367">
        <v>9.3000000000000007</v>
      </c>
      <c r="V1367">
        <v>2.6</v>
      </c>
      <c r="W1367">
        <v>68</v>
      </c>
      <c r="X1367">
        <v>0</v>
      </c>
      <c r="Y1367">
        <v>0</v>
      </c>
      <c r="Z1367">
        <v>0</v>
      </c>
      <c r="AA1367">
        <v>0</v>
      </c>
      <c r="AB1367">
        <v>24</v>
      </c>
      <c r="AC1367">
        <v>0</v>
      </c>
      <c r="AD1367">
        <v>13</v>
      </c>
      <c r="AE1367">
        <v>0</v>
      </c>
      <c r="AY1367" s="59"/>
    </row>
    <row r="1368" spans="1:51">
      <c r="A1368" s="19">
        <v>43686</v>
      </c>
      <c r="B1368" t="s">
        <v>47</v>
      </c>
      <c r="C1368" s="19">
        <v>43919</v>
      </c>
      <c r="D1368">
        <v>51</v>
      </c>
      <c r="E1368">
        <v>36.6</v>
      </c>
      <c r="F1368">
        <v>0</v>
      </c>
      <c r="G1368">
        <v>1.9</v>
      </c>
      <c r="H1368">
        <v>6.7</v>
      </c>
      <c r="I1368">
        <v>1.3</v>
      </c>
      <c r="J1368">
        <v>19.899999999999999</v>
      </c>
      <c r="K1368">
        <v>0.5</v>
      </c>
      <c r="L1368">
        <v>17.399999999999999</v>
      </c>
      <c r="M1368">
        <v>1.4</v>
      </c>
      <c r="N1368">
        <v>48.6</v>
      </c>
      <c r="O1368">
        <v>0</v>
      </c>
      <c r="P1368">
        <v>3.3</v>
      </c>
      <c r="Q1368">
        <v>5.0999999999999996</v>
      </c>
      <c r="R1368">
        <v>3.4</v>
      </c>
      <c r="S1368">
        <v>15.9</v>
      </c>
      <c r="T1368">
        <v>2.9</v>
      </c>
      <c r="U1368">
        <v>13.8</v>
      </c>
      <c r="V1368">
        <v>3.3</v>
      </c>
      <c r="W1368">
        <v>25</v>
      </c>
      <c r="X1368">
        <v>0</v>
      </c>
      <c r="Y1368">
        <v>0</v>
      </c>
      <c r="Z1368">
        <v>0</v>
      </c>
      <c r="AA1368">
        <v>0</v>
      </c>
      <c r="AB1368">
        <v>14</v>
      </c>
      <c r="AC1368">
        <v>0</v>
      </c>
      <c r="AD1368">
        <v>12</v>
      </c>
      <c r="AE1368">
        <v>0</v>
      </c>
      <c r="AY1368" s="59"/>
    </row>
    <row r="1369" spans="1:51">
      <c r="A1369" s="19">
        <v>43686</v>
      </c>
      <c r="B1369" t="s">
        <v>48</v>
      </c>
      <c r="C1369" s="19">
        <v>43925</v>
      </c>
      <c r="D1369">
        <v>15</v>
      </c>
      <c r="E1369">
        <v>36.4</v>
      </c>
      <c r="F1369">
        <v>0</v>
      </c>
      <c r="G1369">
        <v>0.4</v>
      </c>
      <c r="H1369">
        <v>8.4</v>
      </c>
      <c r="I1369">
        <v>0.9</v>
      </c>
      <c r="J1369">
        <v>13.2</v>
      </c>
      <c r="K1369">
        <v>4</v>
      </c>
      <c r="L1369">
        <v>19.8</v>
      </c>
      <c r="M1369">
        <v>0.4</v>
      </c>
      <c r="N1369">
        <v>47.4</v>
      </c>
      <c r="O1369">
        <v>0</v>
      </c>
      <c r="P1369">
        <v>3.3</v>
      </c>
      <c r="Q1369">
        <v>6.5</v>
      </c>
      <c r="R1369">
        <v>3.5</v>
      </c>
      <c r="S1369">
        <v>9.6999999999999993</v>
      </c>
      <c r="T1369">
        <v>4.8</v>
      </c>
      <c r="U1369">
        <v>17.100000000000001</v>
      </c>
      <c r="V1369">
        <v>3</v>
      </c>
      <c r="W1369">
        <v>9</v>
      </c>
      <c r="X1369">
        <v>0</v>
      </c>
      <c r="Y1369">
        <v>0</v>
      </c>
      <c r="Z1369">
        <v>0</v>
      </c>
      <c r="AA1369">
        <v>0</v>
      </c>
      <c r="AB1369">
        <v>1</v>
      </c>
      <c r="AC1369">
        <v>0</v>
      </c>
      <c r="AD1369">
        <v>5</v>
      </c>
      <c r="AE1369">
        <v>0</v>
      </c>
      <c r="AY1369" s="59"/>
    </row>
    <row r="1370" spans="1:51">
      <c r="A1370" s="19">
        <v>43686</v>
      </c>
      <c r="B1370" t="s">
        <v>49</v>
      </c>
      <c r="C1370" s="19">
        <v>43925</v>
      </c>
      <c r="D1370">
        <v>24</v>
      </c>
      <c r="E1370">
        <v>29.9</v>
      </c>
      <c r="F1370">
        <v>0</v>
      </c>
      <c r="G1370">
        <v>0.3</v>
      </c>
      <c r="H1370">
        <v>6.7</v>
      </c>
      <c r="I1370">
        <v>0.2</v>
      </c>
      <c r="J1370">
        <v>23.8</v>
      </c>
      <c r="K1370">
        <v>0.1</v>
      </c>
      <c r="L1370">
        <v>19.399999999999999</v>
      </c>
      <c r="M1370">
        <v>6.7</v>
      </c>
      <c r="N1370">
        <v>34.299999999999997</v>
      </c>
      <c r="O1370">
        <v>0</v>
      </c>
      <c r="P1370">
        <v>3.2</v>
      </c>
      <c r="Q1370">
        <v>6</v>
      </c>
      <c r="R1370">
        <v>3.4</v>
      </c>
      <c r="S1370">
        <v>23.3</v>
      </c>
      <c r="T1370">
        <v>3.1</v>
      </c>
      <c r="U1370">
        <v>17.399999999999999</v>
      </c>
      <c r="V1370">
        <v>5.7</v>
      </c>
      <c r="W1370">
        <v>10</v>
      </c>
      <c r="X1370">
        <v>0</v>
      </c>
      <c r="Y1370">
        <v>0</v>
      </c>
      <c r="Z1370">
        <v>0</v>
      </c>
      <c r="AA1370">
        <v>0</v>
      </c>
      <c r="AB1370">
        <v>8</v>
      </c>
      <c r="AC1370">
        <v>0</v>
      </c>
      <c r="AD1370">
        <v>6</v>
      </c>
      <c r="AE1370">
        <v>0</v>
      </c>
      <c r="AY1370" s="59"/>
    </row>
    <row r="1371" spans="1:51">
      <c r="A1371" s="19">
        <v>43686</v>
      </c>
      <c r="B1371" t="s">
        <v>50</v>
      </c>
      <c r="C1371" s="19">
        <v>43925</v>
      </c>
      <c r="D1371">
        <v>54</v>
      </c>
      <c r="E1371">
        <v>44.1</v>
      </c>
      <c r="F1371">
        <v>0</v>
      </c>
      <c r="G1371">
        <v>4.0999999999999996</v>
      </c>
      <c r="H1371">
        <v>4.5999999999999996</v>
      </c>
      <c r="I1371">
        <v>3.2</v>
      </c>
      <c r="J1371">
        <v>14.4</v>
      </c>
      <c r="K1371">
        <v>2.4</v>
      </c>
      <c r="L1371">
        <v>12.1</v>
      </c>
      <c r="M1371">
        <v>0.2</v>
      </c>
      <c r="N1371">
        <v>63</v>
      </c>
      <c r="O1371">
        <v>0</v>
      </c>
      <c r="P1371">
        <v>3.7</v>
      </c>
      <c r="Q1371">
        <v>3.9</v>
      </c>
      <c r="R1371">
        <v>3.6</v>
      </c>
      <c r="S1371">
        <v>9.1999999999999993</v>
      </c>
      <c r="T1371">
        <v>3.1</v>
      </c>
      <c r="U1371">
        <v>7.9</v>
      </c>
      <c r="V1371">
        <v>2.2999999999999998</v>
      </c>
      <c r="W1371">
        <v>44</v>
      </c>
      <c r="X1371">
        <v>0</v>
      </c>
      <c r="Y1371">
        <v>0</v>
      </c>
      <c r="Z1371">
        <v>0</v>
      </c>
      <c r="AA1371">
        <v>0</v>
      </c>
      <c r="AB1371">
        <v>7</v>
      </c>
      <c r="AC1371">
        <v>0</v>
      </c>
      <c r="AD1371">
        <v>3</v>
      </c>
      <c r="AE1371">
        <v>0</v>
      </c>
      <c r="AY1371" s="59"/>
    </row>
    <row r="1372" spans="1:51">
      <c r="A1372" s="19">
        <v>43686</v>
      </c>
      <c r="B1372" t="s">
        <v>51</v>
      </c>
      <c r="C1372" s="19">
        <v>43925</v>
      </c>
      <c r="D1372">
        <v>14</v>
      </c>
      <c r="E1372">
        <v>32.9</v>
      </c>
      <c r="F1372">
        <v>0</v>
      </c>
      <c r="G1372">
        <v>0.5</v>
      </c>
      <c r="H1372">
        <v>9.1</v>
      </c>
      <c r="I1372">
        <v>2.6</v>
      </c>
      <c r="J1372">
        <v>14.8</v>
      </c>
      <c r="K1372">
        <v>3.8</v>
      </c>
      <c r="L1372">
        <v>20.3</v>
      </c>
      <c r="M1372">
        <v>0.6</v>
      </c>
      <c r="N1372">
        <v>42.4</v>
      </c>
      <c r="O1372">
        <v>0</v>
      </c>
      <c r="P1372">
        <v>3.2</v>
      </c>
      <c r="Q1372">
        <v>7.5</v>
      </c>
      <c r="R1372">
        <v>4.2</v>
      </c>
      <c r="S1372">
        <v>11.7</v>
      </c>
      <c r="T1372">
        <v>4.8</v>
      </c>
      <c r="U1372">
        <v>18.5</v>
      </c>
      <c r="V1372">
        <v>3.3</v>
      </c>
      <c r="W1372">
        <v>7</v>
      </c>
      <c r="X1372">
        <v>0</v>
      </c>
      <c r="Y1372">
        <v>0</v>
      </c>
      <c r="Z1372">
        <v>0</v>
      </c>
      <c r="AA1372">
        <v>0</v>
      </c>
      <c r="AB1372">
        <v>2</v>
      </c>
      <c r="AC1372">
        <v>0</v>
      </c>
      <c r="AD1372">
        <v>5</v>
      </c>
      <c r="AE1372">
        <v>0</v>
      </c>
      <c r="AY1372" s="59"/>
    </row>
    <row r="1373" spans="1:51">
      <c r="A1373" s="19">
        <v>43686</v>
      </c>
      <c r="B1373" t="s">
        <v>52</v>
      </c>
      <c r="C1373" s="19">
        <v>43928</v>
      </c>
      <c r="D1373">
        <v>84</v>
      </c>
      <c r="E1373">
        <v>29</v>
      </c>
      <c r="F1373">
        <v>0</v>
      </c>
      <c r="G1373">
        <v>1.1000000000000001</v>
      </c>
      <c r="H1373">
        <v>10.4</v>
      </c>
      <c r="I1373">
        <v>2.8</v>
      </c>
      <c r="J1373">
        <v>23.2</v>
      </c>
      <c r="K1373">
        <v>0.5</v>
      </c>
      <c r="L1373">
        <v>18.8</v>
      </c>
      <c r="M1373">
        <v>1.2</v>
      </c>
      <c r="N1373">
        <v>33.5</v>
      </c>
      <c r="O1373">
        <v>0</v>
      </c>
      <c r="P1373">
        <v>3.4</v>
      </c>
      <c r="Q1373">
        <v>8.5</v>
      </c>
      <c r="R1373">
        <v>4.5</v>
      </c>
      <c r="S1373">
        <v>22.7</v>
      </c>
      <c r="T1373">
        <v>3.4</v>
      </c>
      <c r="U1373">
        <v>16.7</v>
      </c>
      <c r="V1373">
        <v>3.4</v>
      </c>
      <c r="W1373">
        <v>33</v>
      </c>
      <c r="X1373">
        <v>0</v>
      </c>
      <c r="Y1373">
        <v>0</v>
      </c>
      <c r="Z1373">
        <v>3</v>
      </c>
      <c r="AA1373">
        <v>0</v>
      </c>
      <c r="AB1373">
        <v>26</v>
      </c>
      <c r="AC1373">
        <v>0</v>
      </c>
      <c r="AD1373">
        <v>21</v>
      </c>
      <c r="AE1373">
        <v>0</v>
      </c>
      <c r="AY1373" s="59"/>
    </row>
    <row r="1374" spans="1:51">
      <c r="A1374" s="19">
        <v>43686</v>
      </c>
      <c r="B1374" t="s">
        <v>53</v>
      </c>
      <c r="C1374" s="19">
        <v>43949</v>
      </c>
      <c r="D1374">
        <v>60</v>
      </c>
      <c r="E1374">
        <v>28.9</v>
      </c>
      <c r="F1374">
        <v>0</v>
      </c>
      <c r="G1374">
        <v>3.6</v>
      </c>
      <c r="H1374">
        <v>11.2</v>
      </c>
      <c r="I1374">
        <v>0.3</v>
      </c>
      <c r="J1374">
        <v>21</v>
      </c>
      <c r="K1374">
        <v>0.7</v>
      </c>
      <c r="L1374">
        <v>20.8</v>
      </c>
      <c r="M1374">
        <v>0.6</v>
      </c>
      <c r="N1374">
        <v>32.1</v>
      </c>
      <c r="O1374">
        <v>0</v>
      </c>
      <c r="P1374">
        <v>4.8</v>
      </c>
      <c r="Q1374">
        <v>9.6</v>
      </c>
      <c r="R1374">
        <v>3.4</v>
      </c>
      <c r="S1374">
        <v>19.8</v>
      </c>
      <c r="T1374">
        <v>3.9</v>
      </c>
      <c r="U1374">
        <v>19.2</v>
      </c>
      <c r="V1374">
        <v>3.6</v>
      </c>
      <c r="W1374">
        <v>23</v>
      </c>
      <c r="X1374">
        <v>0</v>
      </c>
      <c r="Y1374">
        <v>0</v>
      </c>
      <c r="Z1374">
        <v>3</v>
      </c>
      <c r="AA1374">
        <v>0</v>
      </c>
      <c r="AB1374">
        <v>17</v>
      </c>
      <c r="AC1374">
        <v>0</v>
      </c>
      <c r="AD1374">
        <v>17</v>
      </c>
      <c r="AE1374">
        <v>0</v>
      </c>
      <c r="AY1374" s="59"/>
    </row>
    <row r="1375" spans="1:51">
      <c r="A1375" s="19">
        <v>43686</v>
      </c>
      <c r="B1375" t="s">
        <v>54</v>
      </c>
      <c r="C1375" s="19">
        <v>43949</v>
      </c>
      <c r="D1375">
        <v>21</v>
      </c>
      <c r="E1375">
        <v>36.5</v>
      </c>
      <c r="F1375">
        <v>0</v>
      </c>
      <c r="G1375">
        <v>3.7</v>
      </c>
      <c r="H1375">
        <v>10.6</v>
      </c>
      <c r="I1375">
        <v>0.2</v>
      </c>
      <c r="J1375">
        <v>17.399999999999999</v>
      </c>
      <c r="K1375">
        <v>1.5</v>
      </c>
      <c r="L1375">
        <v>16</v>
      </c>
      <c r="M1375">
        <v>0.8</v>
      </c>
      <c r="N1375">
        <v>46.2</v>
      </c>
      <c r="O1375">
        <v>0</v>
      </c>
      <c r="P1375">
        <v>4.7</v>
      </c>
      <c r="Q1375">
        <v>8.1999999999999993</v>
      </c>
      <c r="R1375">
        <v>3.3</v>
      </c>
      <c r="S1375">
        <v>13.7</v>
      </c>
      <c r="T1375">
        <v>3.8</v>
      </c>
      <c r="U1375">
        <v>13.2</v>
      </c>
      <c r="V1375">
        <v>3.3</v>
      </c>
      <c r="W1375">
        <v>10</v>
      </c>
      <c r="X1375">
        <v>0</v>
      </c>
      <c r="Y1375">
        <v>0</v>
      </c>
      <c r="Z1375">
        <v>1</v>
      </c>
      <c r="AA1375">
        <v>0</v>
      </c>
      <c r="AB1375">
        <v>5</v>
      </c>
      <c r="AC1375">
        <v>0</v>
      </c>
      <c r="AD1375">
        <v>5</v>
      </c>
      <c r="AE1375">
        <v>0</v>
      </c>
      <c r="AY1375" s="59"/>
    </row>
    <row r="1376" spans="1:51">
      <c r="A1376" s="19">
        <v>43686</v>
      </c>
      <c r="B1376" t="s">
        <v>55</v>
      </c>
      <c r="C1376" s="19">
        <v>43949</v>
      </c>
      <c r="D1376">
        <v>96</v>
      </c>
      <c r="E1376">
        <v>29.6</v>
      </c>
      <c r="F1376">
        <v>0</v>
      </c>
      <c r="G1376">
        <v>6.4</v>
      </c>
      <c r="H1376">
        <v>9.6</v>
      </c>
      <c r="I1376">
        <v>0.2</v>
      </c>
      <c r="J1376">
        <v>19.100000000000001</v>
      </c>
      <c r="K1376">
        <v>0.1</v>
      </c>
      <c r="L1376">
        <v>19.100000000000001</v>
      </c>
      <c r="M1376">
        <v>3</v>
      </c>
      <c r="N1376">
        <v>34.5</v>
      </c>
      <c r="O1376">
        <v>0</v>
      </c>
      <c r="P1376">
        <v>6.6</v>
      </c>
      <c r="Q1376">
        <v>8.4</v>
      </c>
      <c r="R1376">
        <v>3.6</v>
      </c>
      <c r="S1376">
        <v>17.100000000000001</v>
      </c>
      <c r="T1376">
        <v>3.4</v>
      </c>
      <c r="U1376">
        <v>18</v>
      </c>
      <c r="V1376">
        <v>4.4000000000000004</v>
      </c>
      <c r="W1376">
        <v>41</v>
      </c>
      <c r="X1376">
        <v>0</v>
      </c>
      <c r="Y1376">
        <v>0</v>
      </c>
      <c r="Z1376">
        <v>2</v>
      </c>
      <c r="AA1376">
        <v>0</v>
      </c>
      <c r="AB1376">
        <v>26</v>
      </c>
      <c r="AC1376">
        <v>0</v>
      </c>
      <c r="AD1376">
        <v>26</v>
      </c>
      <c r="AE1376">
        <v>0</v>
      </c>
      <c r="AY1376" s="59"/>
    </row>
    <row r="1377" spans="1:51">
      <c r="A1377" s="19">
        <v>43686</v>
      </c>
      <c r="B1377" t="s">
        <v>56</v>
      </c>
      <c r="C1377" s="19">
        <v>43949</v>
      </c>
      <c r="D1377">
        <v>274</v>
      </c>
      <c r="E1377">
        <v>26.9</v>
      </c>
      <c r="F1377">
        <v>0</v>
      </c>
      <c r="G1377">
        <v>1.8</v>
      </c>
      <c r="H1377">
        <v>9.9</v>
      </c>
      <c r="I1377">
        <v>0.2</v>
      </c>
      <c r="J1377">
        <v>19.7</v>
      </c>
      <c r="K1377">
        <v>0.1</v>
      </c>
      <c r="L1377">
        <v>19.5</v>
      </c>
      <c r="M1377">
        <v>2.2999999999999998</v>
      </c>
      <c r="N1377">
        <v>30.1</v>
      </c>
      <c r="O1377">
        <v>0</v>
      </c>
      <c r="P1377">
        <v>4.2</v>
      </c>
      <c r="Q1377">
        <v>9.1999999999999993</v>
      </c>
      <c r="R1377">
        <v>3.8</v>
      </c>
      <c r="S1377">
        <v>18.600000000000001</v>
      </c>
      <c r="T1377">
        <v>3.6</v>
      </c>
      <c r="U1377">
        <v>18.399999999999999</v>
      </c>
      <c r="V1377">
        <v>4.5</v>
      </c>
      <c r="W1377">
        <v>108</v>
      </c>
      <c r="X1377">
        <v>0</v>
      </c>
      <c r="Y1377">
        <v>0</v>
      </c>
      <c r="Z1377">
        <v>8</v>
      </c>
      <c r="AA1377">
        <v>0</v>
      </c>
      <c r="AB1377">
        <v>79</v>
      </c>
      <c r="AC1377">
        <v>0</v>
      </c>
      <c r="AD1377">
        <v>78</v>
      </c>
      <c r="AE1377">
        <v>0</v>
      </c>
      <c r="AY1377" s="59"/>
    </row>
    <row r="1378" spans="1:51">
      <c r="A1378" s="19">
        <v>43686</v>
      </c>
      <c r="B1378" t="s">
        <v>57</v>
      </c>
      <c r="C1378" s="19">
        <v>43949</v>
      </c>
      <c r="D1378">
        <v>186</v>
      </c>
      <c r="E1378">
        <v>39.4</v>
      </c>
      <c r="F1378">
        <v>0</v>
      </c>
      <c r="G1378">
        <v>1.8</v>
      </c>
      <c r="H1378">
        <v>9</v>
      </c>
      <c r="I1378">
        <v>1.7</v>
      </c>
      <c r="J1378">
        <v>15.7</v>
      </c>
      <c r="K1378">
        <v>0.6</v>
      </c>
      <c r="L1378">
        <v>17.8</v>
      </c>
      <c r="M1378">
        <v>1</v>
      </c>
      <c r="N1378">
        <v>51.2</v>
      </c>
      <c r="O1378">
        <v>0</v>
      </c>
      <c r="P1378">
        <v>3.5</v>
      </c>
      <c r="Q1378">
        <v>6.7</v>
      </c>
      <c r="R1378">
        <v>3.7</v>
      </c>
      <c r="S1378">
        <v>11.3</v>
      </c>
      <c r="T1378">
        <v>3.3</v>
      </c>
      <c r="U1378">
        <v>13.7</v>
      </c>
      <c r="V1378">
        <v>3.2</v>
      </c>
      <c r="W1378">
        <v>98</v>
      </c>
      <c r="X1378">
        <v>0</v>
      </c>
      <c r="Y1378">
        <v>0</v>
      </c>
      <c r="Z1378">
        <v>4</v>
      </c>
      <c r="AA1378">
        <v>0</v>
      </c>
      <c r="AB1378">
        <v>39</v>
      </c>
      <c r="AC1378">
        <v>0</v>
      </c>
      <c r="AD1378">
        <v>44</v>
      </c>
      <c r="AE1378">
        <v>0</v>
      </c>
      <c r="AY1378" s="59"/>
    </row>
    <row r="1379" spans="1:51">
      <c r="A1379" s="19">
        <v>43686</v>
      </c>
      <c r="B1379" t="s">
        <v>58</v>
      </c>
      <c r="C1379" s="19">
        <v>43949</v>
      </c>
      <c r="D1379">
        <v>26</v>
      </c>
      <c r="E1379">
        <v>29.9</v>
      </c>
      <c r="F1379">
        <v>0</v>
      </c>
      <c r="G1379">
        <v>7.4</v>
      </c>
      <c r="H1379">
        <v>7.1</v>
      </c>
      <c r="I1379">
        <v>0.3</v>
      </c>
      <c r="J1379">
        <v>21.7</v>
      </c>
      <c r="K1379">
        <v>0.2</v>
      </c>
      <c r="L1379">
        <v>16.8</v>
      </c>
      <c r="M1379">
        <v>3.6</v>
      </c>
      <c r="N1379">
        <v>34.5</v>
      </c>
      <c r="O1379">
        <v>0</v>
      </c>
      <c r="P1379">
        <v>6.8</v>
      </c>
      <c r="Q1379">
        <v>7</v>
      </c>
      <c r="R1379">
        <v>3.9</v>
      </c>
      <c r="S1379">
        <v>20.8</v>
      </c>
      <c r="T1379">
        <v>3.6</v>
      </c>
      <c r="U1379">
        <v>14.9</v>
      </c>
      <c r="V1379">
        <v>4.5999999999999996</v>
      </c>
      <c r="W1379">
        <v>11</v>
      </c>
      <c r="X1379">
        <v>0</v>
      </c>
      <c r="Y1379">
        <v>0</v>
      </c>
      <c r="Z1379">
        <v>0</v>
      </c>
      <c r="AA1379">
        <v>0</v>
      </c>
      <c r="AB1379">
        <v>8</v>
      </c>
      <c r="AC1379">
        <v>0</v>
      </c>
      <c r="AD1379">
        <v>6</v>
      </c>
      <c r="AE1379">
        <v>0</v>
      </c>
      <c r="AY1379" s="59"/>
    </row>
    <row r="1380" spans="1:51">
      <c r="A1380" s="19">
        <v>43686</v>
      </c>
      <c r="B1380" t="s">
        <v>59</v>
      </c>
      <c r="C1380" s="19">
        <v>43953</v>
      </c>
      <c r="D1380">
        <v>7</v>
      </c>
      <c r="E1380">
        <v>36.6</v>
      </c>
      <c r="F1380">
        <v>0</v>
      </c>
      <c r="G1380">
        <v>1.9</v>
      </c>
      <c r="H1380">
        <v>6.7</v>
      </c>
      <c r="I1380">
        <v>1.3</v>
      </c>
      <c r="J1380">
        <v>19.899999999999999</v>
      </c>
      <c r="K1380">
        <v>0.5</v>
      </c>
      <c r="L1380">
        <v>17.399999999999999</v>
      </c>
      <c r="M1380">
        <v>1.4</v>
      </c>
      <c r="N1380">
        <v>45.5</v>
      </c>
      <c r="O1380">
        <v>0</v>
      </c>
      <c r="P1380">
        <v>3.7</v>
      </c>
      <c r="Q1380">
        <v>5.9</v>
      </c>
      <c r="R1380">
        <v>3.8</v>
      </c>
      <c r="S1380">
        <v>16</v>
      </c>
      <c r="T1380">
        <v>3.4</v>
      </c>
      <c r="U1380">
        <v>14.1</v>
      </c>
      <c r="V1380">
        <v>3.6</v>
      </c>
      <c r="W1380">
        <v>3</v>
      </c>
      <c r="X1380">
        <v>0</v>
      </c>
      <c r="Y1380">
        <v>0</v>
      </c>
      <c r="Z1380">
        <v>0</v>
      </c>
      <c r="AA1380">
        <v>0</v>
      </c>
      <c r="AB1380">
        <v>2</v>
      </c>
      <c r="AC1380">
        <v>0</v>
      </c>
      <c r="AD1380">
        <v>2</v>
      </c>
      <c r="AE1380">
        <v>0</v>
      </c>
      <c r="AY1380" s="59"/>
    </row>
    <row r="1381" spans="1:51">
      <c r="A1381" s="19">
        <v>43686</v>
      </c>
      <c r="B1381" t="s">
        <v>60</v>
      </c>
      <c r="C1381" s="19">
        <v>43953</v>
      </c>
      <c r="D1381">
        <v>39</v>
      </c>
      <c r="E1381">
        <v>37.5</v>
      </c>
      <c r="F1381">
        <v>0</v>
      </c>
      <c r="G1381">
        <v>0.5</v>
      </c>
      <c r="H1381">
        <v>8.1999999999999993</v>
      </c>
      <c r="I1381">
        <v>2.7</v>
      </c>
      <c r="J1381">
        <v>13.6</v>
      </c>
      <c r="K1381">
        <v>3.2</v>
      </c>
      <c r="L1381">
        <v>18.7</v>
      </c>
      <c r="M1381">
        <v>0.2</v>
      </c>
      <c r="N1381">
        <v>48.2</v>
      </c>
      <c r="O1381">
        <v>0</v>
      </c>
      <c r="P1381">
        <v>3.1</v>
      </c>
      <c r="Q1381">
        <v>6.5</v>
      </c>
      <c r="R1381">
        <v>4.2</v>
      </c>
      <c r="S1381">
        <v>10.3</v>
      </c>
      <c r="T1381">
        <v>4.5</v>
      </c>
      <c r="U1381">
        <v>15.4</v>
      </c>
      <c r="V1381">
        <v>3.2</v>
      </c>
      <c r="W1381">
        <v>23</v>
      </c>
      <c r="X1381">
        <v>0</v>
      </c>
      <c r="Y1381">
        <v>0</v>
      </c>
      <c r="Z1381">
        <v>1</v>
      </c>
      <c r="AA1381">
        <v>0</v>
      </c>
      <c r="AB1381">
        <v>4</v>
      </c>
      <c r="AC1381">
        <v>0</v>
      </c>
      <c r="AD1381">
        <v>11</v>
      </c>
      <c r="AE1381">
        <v>0</v>
      </c>
      <c r="AY1381" s="59"/>
    </row>
    <row r="1382" spans="1:51">
      <c r="A1382" s="19">
        <v>43686</v>
      </c>
      <c r="B1382" t="s">
        <v>61</v>
      </c>
      <c r="C1382" s="19">
        <v>43956</v>
      </c>
      <c r="D1382">
        <v>82</v>
      </c>
      <c r="E1382">
        <v>32.6</v>
      </c>
      <c r="F1382">
        <v>0</v>
      </c>
      <c r="G1382">
        <v>0.4</v>
      </c>
      <c r="H1382">
        <v>19.7</v>
      </c>
      <c r="I1382">
        <v>5.2</v>
      </c>
      <c r="J1382">
        <v>14.7</v>
      </c>
      <c r="K1382">
        <v>0.7</v>
      </c>
      <c r="L1382">
        <v>13.4</v>
      </c>
      <c r="M1382">
        <v>0.2</v>
      </c>
      <c r="N1382">
        <v>39.200000000000003</v>
      </c>
      <c r="O1382">
        <v>0</v>
      </c>
      <c r="P1382">
        <v>3.3</v>
      </c>
      <c r="Q1382">
        <v>17.2</v>
      </c>
      <c r="R1382">
        <v>5.7</v>
      </c>
      <c r="S1382">
        <v>12.5</v>
      </c>
      <c r="T1382">
        <v>3.9</v>
      </c>
      <c r="U1382">
        <v>10.8</v>
      </c>
      <c r="V1382">
        <v>3.5</v>
      </c>
      <c r="W1382">
        <v>39</v>
      </c>
      <c r="X1382">
        <v>0</v>
      </c>
      <c r="Y1382">
        <v>0</v>
      </c>
      <c r="Z1382">
        <v>24</v>
      </c>
      <c r="AA1382">
        <v>0</v>
      </c>
      <c r="AB1382">
        <v>11</v>
      </c>
      <c r="AC1382">
        <v>0</v>
      </c>
      <c r="AD1382">
        <v>8</v>
      </c>
      <c r="AE1382">
        <v>0</v>
      </c>
      <c r="AY1382" s="59"/>
    </row>
    <row r="1383" spans="1:51">
      <c r="A1383" s="19">
        <v>43686</v>
      </c>
      <c r="B1383" t="s">
        <v>62</v>
      </c>
      <c r="C1383" s="19">
        <v>43963</v>
      </c>
      <c r="D1383">
        <v>29</v>
      </c>
      <c r="E1383">
        <v>36.700000000000003</v>
      </c>
      <c r="F1383">
        <v>0</v>
      </c>
      <c r="G1383">
        <v>0.8</v>
      </c>
      <c r="H1383">
        <v>7.5</v>
      </c>
      <c r="I1383">
        <v>0.2</v>
      </c>
      <c r="J1383">
        <v>13.9</v>
      </c>
      <c r="K1383">
        <v>2</v>
      </c>
      <c r="L1383">
        <v>22.9</v>
      </c>
      <c r="M1383">
        <v>0.1</v>
      </c>
      <c r="N1383">
        <v>44.3</v>
      </c>
      <c r="O1383">
        <v>0</v>
      </c>
      <c r="P1383">
        <v>3.5</v>
      </c>
      <c r="Q1383">
        <v>6.4</v>
      </c>
      <c r="R1383">
        <v>3.5</v>
      </c>
      <c r="S1383">
        <v>10.7</v>
      </c>
      <c r="T1383">
        <v>3.8</v>
      </c>
      <c r="U1383">
        <v>19.899999999999999</v>
      </c>
      <c r="V1383">
        <v>3.1</v>
      </c>
      <c r="W1383">
        <v>16</v>
      </c>
      <c r="X1383">
        <v>0</v>
      </c>
      <c r="Y1383">
        <v>0</v>
      </c>
      <c r="Z1383">
        <v>0</v>
      </c>
      <c r="AA1383">
        <v>0</v>
      </c>
      <c r="AB1383">
        <v>3</v>
      </c>
      <c r="AC1383">
        <v>0</v>
      </c>
      <c r="AD1383">
        <v>10</v>
      </c>
      <c r="AE1383">
        <v>0</v>
      </c>
      <c r="AY1383" s="59"/>
    </row>
    <row r="1384" spans="1:51">
      <c r="A1384" s="19">
        <v>43686</v>
      </c>
      <c r="B1384" t="s">
        <v>63</v>
      </c>
      <c r="C1384" s="19">
        <v>43963</v>
      </c>
      <c r="D1384">
        <v>28</v>
      </c>
      <c r="E1384">
        <v>42.7</v>
      </c>
      <c r="F1384">
        <v>0</v>
      </c>
      <c r="G1384">
        <v>1.9</v>
      </c>
      <c r="H1384">
        <v>5.8</v>
      </c>
      <c r="I1384">
        <v>4.3</v>
      </c>
      <c r="J1384">
        <v>13.2</v>
      </c>
      <c r="K1384">
        <v>2.2000000000000002</v>
      </c>
      <c r="L1384">
        <v>13.8</v>
      </c>
      <c r="M1384">
        <v>0.1</v>
      </c>
      <c r="N1384">
        <v>56.6</v>
      </c>
      <c r="O1384">
        <v>0</v>
      </c>
      <c r="P1384">
        <v>3.7</v>
      </c>
      <c r="Q1384">
        <v>5</v>
      </c>
      <c r="R1384">
        <v>4.8</v>
      </c>
      <c r="S1384">
        <v>9</v>
      </c>
      <c r="T1384">
        <v>3.5</v>
      </c>
      <c r="U1384">
        <v>10.1</v>
      </c>
      <c r="V1384">
        <v>2.8</v>
      </c>
      <c r="W1384">
        <v>22</v>
      </c>
      <c r="X1384">
        <v>0</v>
      </c>
      <c r="Y1384">
        <v>0</v>
      </c>
      <c r="Z1384">
        <v>0</v>
      </c>
      <c r="AA1384">
        <v>0</v>
      </c>
      <c r="AB1384">
        <v>3</v>
      </c>
      <c r="AC1384">
        <v>0</v>
      </c>
      <c r="AD1384">
        <v>3</v>
      </c>
      <c r="AE1384">
        <v>0</v>
      </c>
      <c r="AY1384" s="59"/>
    </row>
    <row r="1385" spans="1:51">
      <c r="A1385" s="19">
        <v>43686</v>
      </c>
      <c r="B1385" t="s">
        <v>64</v>
      </c>
      <c r="C1385" s="19">
        <v>43970</v>
      </c>
      <c r="D1385">
        <v>54</v>
      </c>
      <c r="E1385">
        <v>42.1</v>
      </c>
      <c r="F1385">
        <v>0</v>
      </c>
      <c r="G1385">
        <v>3.3</v>
      </c>
      <c r="H1385">
        <v>6.3</v>
      </c>
      <c r="I1385">
        <v>3.9</v>
      </c>
      <c r="J1385">
        <v>13.3</v>
      </c>
      <c r="K1385">
        <v>2.2999999999999998</v>
      </c>
      <c r="L1385">
        <v>12.6</v>
      </c>
      <c r="M1385">
        <v>0.1</v>
      </c>
      <c r="N1385">
        <v>55.5</v>
      </c>
      <c r="O1385">
        <v>0</v>
      </c>
      <c r="P1385">
        <v>4</v>
      </c>
      <c r="Q1385">
        <v>5.5</v>
      </c>
      <c r="R1385">
        <v>4.7</v>
      </c>
      <c r="S1385">
        <v>9.3000000000000007</v>
      </c>
      <c r="T1385">
        <v>3.7</v>
      </c>
      <c r="U1385">
        <v>9.6</v>
      </c>
      <c r="V1385">
        <v>3.1</v>
      </c>
      <c r="W1385">
        <v>45</v>
      </c>
      <c r="X1385">
        <v>0</v>
      </c>
      <c r="Y1385">
        <v>0</v>
      </c>
      <c r="Z1385">
        <v>0</v>
      </c>
      <c r="AA1385">
        <v>0</v>
      </c>
      <c r="AB1385">
        <v>5</v>
      </c>
      <c r="AC1385">
        <v>0</v>
      </c>
      <c r="AD1385">
        <v>4</v>
      </c>
      <c r="AE1385">
        <v>0</v>
      </c>
      <c r="AY1385" s="59"/>
    </row>
    <row r="1386" spans="1:51">
      <c r="A1386" s="19">
        <v>43686</v>
      </c>
      <c r="B1386" t="s">
        <v>65</v>
      </c>
      <c r="C1386" s="19">
        <v>43970</v>
      </c>
      <c r="D1386">
        <v>61</v>
      </c>
      <c r="E1386">
        <v>30.8</v>
      </c>
      <c r="F1386">
        <v>0</v>
      </c>
      <c r="G1386">
        <v>0.6</v>
      </c>
      <c r="H1386">
        <v>6.6</v>
      </c>
      <c r="I1386">
        <v>0.4</v>
      </c>
      <c r="J1386">
        <v>23.8</v>
      </c>
      <c r="K1386">
        <v>0.3</v>
      </c>
      <c r="L1386">
        <v>17.899999999999999</v>
      </c>
      <c r="M1386">
        <v>6.7</v>
      </c>
      <c r="N1386">
        <v>34.4</v>
      </c>
      <c r="O1386">
        <v>0</v>
      </c>
      <c r="P1386">
        <v>3.7</v>
      </c>
      <c r="Q1386">
        <v>6.5</v>
      </c>
      <c r="R1386">
        <v>3.8</v>
      </c>
      <c r="S1386">
        <v>22.1</v>
      </c>
      <c r="T1386">
        <v>3.7</v>
      </c>
      <c r="U1386">
        <v>15</v>
      </c>
      <c r="V1386">
        <v>6.2</v>
      </c>
      <c r="W1386">
        <v>26</v>
      </c>
      <c r="X1386">
        <v>0</v>
      </c>
      <c r="Y1386">
        <v>0</v>
      </c>
      <c r="Z1386">
        <v>0</v>
      </c>
      <c r="AA1386">
        <v>0</v>
      </c>
      <c r="AB1386">
        <v>20</v>
      </c>
      <c r="AC1386">
        <v>0</v>
      </c>
      <c r="AD1386">
        <v>15</v>
      </c>
      <c r="AE1386">
        <v>0</v>
      </c>
      <c r="AY1386" s="59"/>
    </row>
    <row r="1387" spans="1:51">
      <c r="A1387" s="19">
        <v>43686</v>
      </c>
      <c r="B1387" t="s">
        <v>143</v>
      </c>
      <c r="C1387" s="19">
        <v>43984</v>
      </c>
      <c r="D1387">
        <v>20</v>
      </c>
      <c r="E1387">
        <v>33.1</v>
      </c>
      <c r="F1387">
        <v>0</v>
      </c>
      <c r="G1387">
        <v>9.6</v>
      </c>
      <c r="H1387">
        <v>8.1</v>
      </c>
      <c r="I1387">
        <v>0.9</v>
      </c>
      <c r="J1387">
        <v>16.5</v>
      </c>
      <c r="K1387">
        <v>0.4</v>
      </c>
      <c r="L1387">
        <v>15.5</v>
      </c>
      <c r="M1387">
        <v>3.1</v>
      </c>
      <c r="N1387">
        <v>38.700000000000003</v>
      </c>
      <c r="O1387">
        <v>0</v>
      </c>
      <c r="P1387">
        <v>8.9</v>
      </c>
      <c r="Q1387">
        <v>7.8</v>
      </c>
      <c r="R1387">
        <v>4.3</v>
      </c>
      <c r="S1387">
        <v>13.8</v>
      </c>
      <c r="T1387">
        <v>4</v>
      </c>
      <c r="U1387">
        <v>13.1</v>
      </c>
      <c r="V1387">
        <v>4.7</v>
      </c>
      <c r="W1387">
        <v>10</v>
      </c>
      <c r="X1387">
        <v>0</v>
      </c>
      <c r="Y1387">
        <v>0</v>
      </c>
      <c r="Z1387">
        <v>0</v>
      </c>
      <c r="AA1387">
        <v>0</v>
      </c>
      <c r="AB1387">
        <v>5</v>
      </c>
      <c r="AC1387">
        <v>0</v>
      </c>
      <c r="AD1387">
        <v>5</v>
      </c>
      <c r="AE1387">
        <v>0</v>
      </c>
      <c r="AY1387" s="59"/>
    </row>
    <row r="1388" spans="1:51">
      <c r="A1388" s="19">
        <v>43686</v>
      </c>
      <c r="B1388" t="s">
        <v>67</v>
      </c>
      <c r="C1388" s="19">
        <v>43984</v>
      </c>
      <c r="D1388">
        <v>19</v>
      </c>
      <c r="E1388">
        <v>33.1</v>
      </c>
      <c r="F1388">
        <v>0</v>
      </c>
      <c r="G1388">
        <v>0.5</v>
      </c>
      <c r="H1388">
        <v>9.1999999999999993</v>
      </c>
      <c r="I1388">
        <v>2.2999999999999998</v>
      </c>
      <c r="J1388">
        <v>15.2</v>
      </c>
      <c r="K1388">
        <v>3.5</v>
      </c>
      <c r="L1388">
        <v>19.899999999999999</v>
      </c>
      <c r="M1388">
        <v>0.7</v>
      </c>
      <c r="N1388">
        <v>38.299999999999997</v>
      </c>
      <c r="O1388">
        <v>0</v>
      </c>
      <c r="P1388">
        <v>3.8</v>
      </c>
      <c r="Q1388">
        <v>8.4</v>
      </c>
      <c r="R1388">
        <v>4.9000000000000004</v>
      </c>
      <c r="S1388">
        <v>12.7</v>
      </c>
      <c r="T1388">
        <v>5</v>
      </c>
      <c r="U1388">
        <v>17.5</v>
      </c>
      <c r="V1388">
        <v>4</v>
      </c>
      <c r="W1388">
        <v>9</v>
      </c>
      <c r="X1388">
        <v>0</v>
      </c>
      <c r="Y1388">
        <v>0</v>
      </c>
      <c r="Z1388">
        <v>0</v>
      </c>
      <c r="AA1388">
        <v>0</v>
      </c>
      <c r="AB1388">
        <v>4</v>
      </c>
      <c r="AC1388">
        <v>0</v>
      </c>
      <c r="AD1388">
        <v>6</v>
      </c>
      <c r="AE1388">
        <v>0</v>
      </c>
      <c r="AY1388" s="59"/>
    </row>
    <row r="1389" spans="1:51">
      <c r="A1389" s="19">
        <v>43686</v>
      </c>
      <c r="B1389" t="s">
        <v>68</v>
      </c>
      <c r="C1389" s="19">
        <v>43984</v>
      </c>
      <c r="D1389">
        <v>126</v>
      </c>
      <c r="E1389">
        <v>25.6</v>
      </c>
      <c r="F1389">
        <v>0</v>
      </c>
      <c r="G1389">
        <v>14</v>
      </c>
      <c r="H1389">
        <v>7.6</v>
      </c>
      <c r="I1389">
        <v>0.3</v>
      </c>
      <c r="J1389">
        <v>20</v>
      </c>
      <c r="K1389">
        <v>0.2</v>
      </c>
      <c r="L1389">
        <v>15.2</v>
      </c>
      <c r="M1389">
        <v>4.3</v>
      </c>
      <c r="N1389">
        <v>27</v>
      </c>
      <c r="O1389">
        <v>0</v>
      </c>
      <c r="P1389">
        <v>12.8</v>
      </c>
      <c r="Q1389">
        <v>8.3000000000000007</v>
      </c>
      <c r="R1389">
        <v>4.3</v>
      </c>
      <c r="S1389">
        <v>19</v>
      </c>
      <c r="T1389">
        <v>4.0999999999999996</v>
      </c>
      <c r="U1389">
        <v>14</v>
      </c>
      <c r="V1389">
        <v>5.9</v>
      </c>
      <c r="W1389">
        <v>47</v>
      </c>
      <c r="X1389">
        <v>0</v>
      </c>
      <c r="Y1389">
        <v>14</v>
      </c>
      <c r="Z1389">
        <v>1</v>
      </c>
      <c r="AA1389">
        <v>0</v>
      </c>
      <c r="AB1389">
        <v>37</v>
      </c>
      <c r="AC1389">
        <v>0</v>
      </c>
      <c r="AD1389">
        <v>28</v>
      </c>
      <c r="AE1389">
        <v>0</v>
      </c>
      <c r="AY1389" s="59"/>
    </row>
    <row r="1390" spans="1:51">
      <c r="A1390" s="19">
        <v>43686</v>
      </c>
      <c r="B1390" t="s">
        <v>69</v>
      </c>
      <c r="C1390" s="19">
        <v>43984</v>
      </c>
      <c r="D1390">
        <v>34</v>
      </c>
      <c r="E1390">
        <v>31.5</v>
      </c>
      <c r="F1390">
        <v>0</v>
      </c>
      <c r="G1390">
        <v>0.9</v>
      </c>
      <c r="H1390">
        <v>5.7</v>
      </c>
      <c r="I1390">
        <v>0.2</v>
      </c>
      <c r="J1390">
        <v>23.8</v>
      </c>
      <c r="K1390">
        <v>0.3</v>
      </c>
      <c r="L1390">
        <v>17</v>
      </c>
      <c r="M1390">
        <v>7.5</v>
      </c>
      <c r="N1390">
        <v>34.299999999999997</v>
      </c>
      <c r="O1390">
        <v>0</v>
      </c>
      <c r="P1390">
        <v>3.9</v>
      </c>
      <c r="Q1390">
        <v>6.2</v>
      </c>
      <c r="R1390">
        <v>3.8</v>
      </c>
      <c r="S1390">
        <v>22.4</v>
      </c>
      <c r="T1390">
        <v>4</v>
      </c>
      <c r="U1390">
        <v>14.3</v>
      </c>
      <c r="V1390">
        <v>6.8</v>
      </c>
      <c r="W1390">
        <v>15</v>
      </c>
      <c r="X1390">
        <v>0</v>
      </c>
      <c r="Y1390">
        <v>0</v>
      </c>
      <c r="Z1390">
        <v>0</v>
      </c>
      <c r="AA1390">
        <v>0</v>
      </c>
      <c r="AB1390">
        <v>11</v>
      </c>
      <c r="AC1390">
        <v>0</v>
      </c>
      <c r="AD1390">
        <v>8</v>
      </c>
      <c r="AE1390">
        <v>0</v>
      </c>
      <c r="AY1390" s="59"/>
    </row>
    <row r="1391" spans="1:51">
      <c r="A1391" s="19">
        <v>43686</v>
      </c>
      <c r="B1391" t="s">
        <v>70</v>
      </c>
      <c r="C1391" s="19">
        <v>43984</v>
      </c>
      <c r="D1391">
        <v>16</v>
      </c>
      <c r="E1391">
        <v>34.9</v>
      </c>
      <c r="F1391">
        <v>0</v>
      </c>
      <c r="G1391">
        <v>0.7</v>
      </c>
      <c r="H1391">
        <v>8.5</v>
      </c>
      <c r="I1391">
        <v>2.7</v>
      </c>
      <c r="J1391">
        <v>13.8</v>
      </c>
      <c r="K1391">
        <v>3.7</v>
      </c>
      <c r="L1391">
        <v>19.600000000000001</v>
      </c>
      <c r="M1391">
        <v>0.2</v>
      </c>
      <c r="N1391">
        <v>41</v>
      </c>
      <c r="O1391">
        <v>0</v>
      </c>
      <c r="P1391">
        <v>3.7</v>
      </c>
      <c r="Q1391">
        <v>7.5</v>
      </c>
      <c r="R1391">
        <v>5.0999999999999996</v>
      </c>
      <c r="S1391">
        <v>11</v>
      </c>
      <c r="T1391">
        <v>5.2</v>
      </c>
      <c r="U1391">
        <v>17.2</v>
      </c>
      <c r="V1391">
        <v>3.8</v>
      </c>
      <c r="W1391">
        <v>9</v>
      </c>
      <c r="X1391">
        <v>0</v>
      </c>
      <c r="Y1391">
        <v>0</v>
      </c>
      <c r="Z1391">
        <v>0</v>
      </c>
      <c r="AA1391">
        <v>0</v>
      </c>
      <c r="AB1391">
        <v>2</v>
      </c>
      <c r="AC1391">
        <v>0</v>
      </c>
      <c r="AD1391">
        <v>5</v>
      </c>
      <c r="AE1391">
        <v>0</v>
      </c>
      <c r="AY1391" s="59"/>
    </row>
    <row r="1392" spans="1:51">
      <c r="A1392" s="19">
        <v>43686</v>
      </c>
      <c r="B1392" t="s">
        <v>71</v>
      </c>
      <c r="C1392" s="19">
        <v>43988</v>
      </c>
      <c r="D1392">
        <v>7</v>
      </c>
      <c r="E1392">
        <v>36.6</v>
      </c>
      <c r="F1392">
        <v>0</v>
      </c>
      <c r="G1392">
        <v>1.9</v>
      </c>
      <c r="H1392">
        <v>6.7</v>
      </c>
      <c r="I1392">
        <v>1.3</v>
      </c>
      <c r="J1392">
        <v>19.899999999999999</v>
      </c>
      <c r="K1392">
        <v>0.5</v>
      </c>
      <c r="L1392">
        <v>17.399999999999999</v>
      </c>
      <c r="M1392">
        <v>1.4</v>
      </c>
      <c r="N1392">
        <v>43.3</v>
      </c>
      <c r="O1392">
        <v>0</v>
      </c>
      <c r="P1392">
        <v>4.2</v>
      </c>
      <c r="Q1392">
        <v>6.4</v>
      </c>
      <c r="R1392">
        <v>4</v>
      </c>
      <c r="S1392">
        <v>16</v>
      </c>
      <c r="T1392">
        <v>3.9</v>
      </c>
      <c r="U1392">
        <v>13.8</v>
      </c>
      <c r="V1392">
        <v>4.0999999999999996</v>
      </c>
      <c r="W1392">
        <v>3</v>
      </c>
      <c r="X1392">
        <v>0</v>
      </c>
      <c r="Y1392">
        <v>0</v>
      </c>
      <c r="Z1392">
        <v>0</v>
      </c>
      <c r="AA1392">
        <v>0</v>
      </c>
      <c r="AB1392">
        <v>2</v>
      </c>
      <c r="AC1392">
        <v>0</v>
      </c>
      <c r="AD1392">
        <v>2</v>
      </c>
      <c r="AE1392">
        <v>0</v>
      </c>
      <c r="AY1392" s="59"/>
    </row>
    <row r="1393" spans="1:51">
      <c r="A1393" s="19">
        <v>43686</v>
      </c>
      <c r="B1393" t="s">
        <v>73</v>
      </c>
      <c r="C1393" s="19">
        <v>44013</v>
      </c>
      <c r="D1393">
        <v>41</v>
      </c>
      <c r="E1393">
        <v>35.5</v>
      </c>
      <c r="F1393">
        <v>0</v>
      </c>
      <c r="G1393">
        <v>2.2999999999999998</v>
      </c>
      <c r="H1393">
        <v>7.8</v>
      </c>
      <c r="I1393">
        <v>2</v>
      </c>
      <c r="J1393">
        <v>17.600000000000001</v>
      </c>
      <c r="K1393">
        <v>1.5</v>
      </c>
      <c r="L1393">
        <v>17</v>
      </c>
      <c r="M1393">
        <v>1.8</v>
      </c>
      <c r="N1393">
        <v>49.5</v>
      </c>
      <c r="O1393">
        <v>0</v>
      </c>
      <c r="P1393">
        <v>2.8</v>
      </c>
      <c r="Q1393">
        <v>5.9</v>
      </c>
      <c r="R1393">
        <v>2.7</v>
      </c>
      <c r="S1393">
        <v>15.9</v>
      </c>
      <c r="T1393">
        <v>2.4</v>
      </c>
      <c r="U1393">
        <v>15.4</v>
      </c>
      <c r="V1393">
        <v>2.6</v>
      </c>
      <c r="W1393">
        <v>2069</v>
      </c>
      <c r="X1393">
        <v>0</v>
      </c>
      <c r="Y1393">
        <v>14</v>
      </c>
      <c r="Z1393">
        <v>74</v>
      </c>
      <c r="AA1393">
        <v>15</v>
      </c>
      <c r="AB1393">
        <v>912</v>
      </c>
      <c r="AC1393">
        <v>0</v>
      </c>
      <c r="AD1393">
        <v>890</v>
      </c>
      <c r="AE1393">
        <v>1</v>
      </c>
      <c r="AY1393" s="59"/>
    </row>
    <row r="1394" spans="1:51">
      <c r="A1394" s="19">
        <v>43689</v>
      </c>
      <c r="B1394" t="s">
        <v>15</v>
      </c>
      <c r="C1394" s="19">
        <v>43864</v>
      </c>
      <c r="D1394">
        <v>41</v>
      </c>
      <c r="E1394">
        <v>30.4</v>
      </c>
      <c r="F1394">
        <v>0</v>
      </c>
      <c r="G1394">
        <v>2.1</v>
      </c>
      <c r="H1394">
        <v>11.3</v>
      </c>
      <c r="I1394">
        <v>3.1</v>
      </c>
      <c r="J1394">
        <v>14.9</v>
      </c>
      <c r="K1394">
        <v>3</v>
      </c>
      <c r="L1394">
        <v>20.8</v>
      </c>
      <c r="M1394">
        <v>1.5</v>
      </c>
      <c r="N1394">
        <v>41.9</v>
      </c>
      <c r="O1394">
        <v>0</v>
      </c>
      <c r="P1394">
        <v>3.3</v>
      </c>
      <c r="Q1394">
        <v>8.9</v>
      </c>
      <c r="R1394">
        <v>3.4</v>
      </c>
      <c r="S1394">
        <v>12.4</v>
      </c>
      <c r="T1394">
        <v>3.7</v>
      </c>
      <c r="U1394">
        <v>20.399999999999999</v>
      </c>
      <c r="V1394">
        <v>3</v>
      </c>
      <c r="W1394">
        <v>20</v>
      </c>
      <c r="X1394">
        <v>0</v>
      </c>
      <c r="Y1394">
        <v>0</v>
      </c>
      <c r="Z1394">
        <v>2</v>
      </c>
      <c r="AA1394">
        <v>0</v>
      </c>
      <c r="AB1394">
        <v>6</v>
      </c>
      <c r="AC1394">
        <v>0</v>
      </c>
      <c r="AD1394">
        <v>13</v>
      </c>
      <c r="AE1394">
        <v>0</v>
      </c>
      <c r="AY1394" s="59"/>
    </row>
    <row r="1395" spans="1:51">
      <c r="A1395" s="19">
        <v>43689</v>
      </c>
      <c r="B1395" t="s">
        <v>16</v>
      </c>
      <c r="C1395" s="19">
        <v>43872</v>
      </c>
      <c r="D1395">
        <v>24</v>
      </c>
      <c r="E1395">
        <v>30.9</v>
      </c>
      <c r="F1395">
        <v>0</v>
      </c>
      <c r="G1395">
        <v>2.6</v>
      </c>
      <c r="H1395">
        <v>9.3000000000000007</v>
      </c>
      <c r="I1395">
        <v>1.6</v>
      </c>
      <c r="J1395">
        <v>20.9</v>
      </c>
      <c r="K1395">
        <v>1.5</v>
      </c>
      <c r="L1395">
        <v>18</v>
      </c>
      <c r="M1395">
        <v>2.2999999999999998</v>
      </c>
      <c r="N1395">
        <v>41.1</v>
      </c>
      <c r="O1395">
        <v>0</v>
      </c>
      <c r="P1395">
        <v>3.9</v>
      </c>
      <c r="Q1395">
        <v>6.7</v>
      </c>
      <c r="R1395">
        <v>3.3</v>
      </c>
      <c r="S1395">
        <v>19.8</v>
      </c>
      <c r="T1395">
        <v>3.2</v>
      </c>
      <c r="U1395">
        <v>15.9</v>
      </c>
      <c r="V1395">
        <v>3.4</v>
      </c>
      <c r="W1395">
        <v>10</v>
      </c>
      <c r="X1395">
        <v>0</v>
      </c>
      <c r="Y1395">
        <v>0</v>
      </c>
      <c r="Z1395">
        <v>1</v>
      </c>
      <c r="AA1395">
        <v>0</v>
      </c>
      <c r="AB1395">
        <v>7</v>
      </c>
      <c r="AC1395">
        <v>0</v>
      </c>
      <c r="AD1395">
        <v>6</v>
      </c>
      <c r="AE1395">
        <v>0</v>
      </c>
      <c r="AY1395" s="59"/>
    </row>
    <row r="1396" spans="1:51">
      <c r="A1396" s="19">
        <v>43689</v>
      </c>
      <c r="B1396" t="s">
        <v>17</v>
      </c>
      <c r="C1396" s="19">
        <v>43883</v>
      </c>
      <c r="D1396">
        <v>36</v>
      </c>
      <c r="E1396">
        <v>32.299999999999997</v>
      </c>
      <c r="F1396">
        <v>0</v>
      </c>
      <c r="G1396">
        <v>1.1000000000000001</v>
      </c>
      <c r="H1396">
        <v>6.7</v>
      </c>
      <c r="I1396">
        <v>0.8</v>
      </c>
      <c r="J1396">
        <v>18.5</v>
      </c>
      <c r="K1396">
        <v>2.2999999999999998</v>
      </c>
      <c r="L1396">
        <v>20.8</v>
      </c>
      <c r="M1396">
        <v>3.6</v>
      </c>
      <c r="N1396">
        <v>42.3</v>
      </c>
      <c r="O1396">
        <v>0</v>
      </c>
      <c r="P1396">
        <v>3.2</v>
      </c>
      <c r="Q1396">
        <v>5.3</v>
      </c>
      <c r="R1396">
        <v>2.8</v>
      </c>
      <c r="S1396">
        <v>16.5</v>
      </c>
      <c r="T1396">
        <v>3.3</v>
      </c>
      <c r="U1396">
        <v>19.3</v>
      </c>
      <c r="V1396">
        <v>3.8</v>
      </c>
      <c r="W1396">
        <v>16</v>
      </c>
      <c r="X1396">
        <v>0</v>
      </c>
      <c r="Y1396">
        <v>0</v>
      </c>
      <c r="Z1396">
        <v>0</v>
      </c>
      <c r="AA1396">
        <v>0</v>
      </c>
      <c r="AB1396">
        <v>9</v>
      </c>
      <c r="AC1396">
        <v>0</v>
      </c>
      <c r="AD1396">
        <v>10</v>
      </c>
      <c r="AE1396">
        <v>0</v>
      </c>
      <c r="AY1396" s="59"/>
    </row>
    <row r="1397" spans="1:51">
      <c r="A1397" s="19">
        <v>43689</v>
      </c>
      <c r="B1397" t="s">
        <v>18</v>
      </c>
      <c r="C1397" s="19">
        <v>43890</v>
      </c>
      <c r="D1397">
        <v>54</v>
      </c>
      <c r="E1397">
        <v>48.1</v>
      </c>
      <c r="F1397">
        <v>0</v>
      </c>
      <c r="G1397">
        <v>3.8</v>
      </c>
      <c r="H1397">
        <v>4.9000000000000004</v>
      </c>
      <c r="I1397">
        <v>0.9</v>
      </c>
      <c r="J1397">
        <v>13.1</v>
      </c>
      <c r="K1397">
        <v>2</v>
      </c>
      <c r="L1397">
        <v>10.7</v>
      </c>
      <c r="M1397">
        <v>0.8</v>
      </c>
      <c r="N1397">
        <v>74.599999999999994</v>
      </c>
      <c r="O1397">
        <v>0</v>
      </c>
      <c r="P1397">
        <v>2.7</v>
      </c>
      <c r="Q1397">
        <v>2.9</v>
      </c>
      <c r="R1397">
        <v>1.8</v>
      </c>
      <c r="S1397">
        <v>6.7</v>
      </c>
      <c r="T1397">
        <v>2</v>
      </c>
      <c r="U1397">
        <v>4.8</v>
      </c>
      <c r="V1397">
        <v>1.7</v>
      </c>
      <c r="W1397">
        <v>47</v>
      </c>
      <c r="X1397">
        <v>0</v>
      </c>
      <c r="Y1397">
        <v>0</v>
      </c>
      <c r="Z1397">
        <v>0</v>
      </c>
      <c r="AA1397">
        <v>0</v>
      </c>
      <c r="AB1397">
        <v>5</v>
      </c>
      <c r="AC1397">
        <v>0</v>
      </c>
      <c r="AD1397">
        <v>2</v>
      </c>
      <c r="AE1397">
        <v>0</v>
      </c>
      <c r="AY1397" s="59"/>
    </row>
    <row r="1398" spans="1:51">
      <c r="A1398" s="19">
        <v>43689</v>
      </c>
      <c r="B1398" t="s">
        <v>19</v>
      </c>
      <c r="C1398" s="19">
        <v>43893</v>
      </c>
      <c r="D1398">
        <v>52</v>
      </c>
      <c r="E1398">
        <v>44.8</v>
      </c>
      <c r="F1398">
        <v>0</v>
      </c>
      <c r="G1398">
        <v>4</v>
      </c>
      <c r="H1398">
        <v>5.5</v>
      </c>
      <c r="I1398">
        <v>2.9</v>
      </c>
      <c r="J1398">
        <v>12.7</v>
      </c>
      <c r="K1398">
        <v>2.2999999999999998</v>
      </c>
      <c r="L1398">
        <v>12.8</v>
      </c>
      <c r="M1398">
        <v>0.5</v>
      </c>
      <c r="N1398">
        <v>68.3</v>
      </c>
      <c r="O1398">
        <v>0</v>
      </c>
      <c r="P1398">
        <v>3.2</v>
      </c>
      <c r="Q1398">
        <v>3.4</v>
      </c>
      <c r="R1398">
        <v>2.8</v>
      </c>
      <c r="S1398">
        <v>7.6</v>
      </c>
      <c r="T1398">
        <v>2.5</v>
      </c>
      <c r="U1398">
        <v>7.4</v>
      </c>
      <c r="V1398">
        <v>2</v>
      </c>
      <c r="W1398">
        <v>44</v>
      </c>
      <c r="X1398">
        <v>0</v>
      </c>
      <c r="Y1398">
        <v>0</v>
      </c>
      <c r="Z1398">
        <v>0</v>
      </c>
      <c r="AA1398">
        <v>0</v>
      </c>
      <c r="AB1398">
        <v>4</v>
      </c>
      <c r="AC1398">
        <v>0</v>
      </c>
      <c r="AD1398">
        <v>4</v>
      </c>
      <c r="AE1398">
        <v>0</v>
      </c>
      <c r="AY1398" s="59"/>
    </row>
    <row r="1399" spans="1:51">
      <c r="A1399" s="19">
        <v>43689</v>
      </c>
      <c r="B1399" t="s">
        <v>20</v>
      </c>
      <c r="C1399" s="19">
        <v>43893</v>
      </c>
      <c r="D1399">
        <v>6</v>
      </c>
      <c r="E1399">
        <v>36.6</v>
      </c>
      <c r="F1399">
        <v>0</v>
      </c>
      <c r="G1399">
        <v>1.9</v>
      </c>
      <c r="H1399">
        <v>6.7</v>
      </c>
      <c r="I1399">
        <v>1.4</v>
      </c>
      <c r="J1399">
        <v>20</v>
      </c>
      <c r="K1399">
        <v>0.5</v>
      </c>
      <c r="L1399">
        <v>17.399999999999999</v>
      </c>
      <c r="M1399">
        <v>1.4</v>
      </c>
      <c r="N1399">
        <v>50.3</v>
      </c>
      <c r="O1399">
        <v>0</v>
      </c>
      <c r="P1399">
        <v>3.2</v>
      </c>
      <c r="Q1399">
        <v>4.8</v>
      </c>
      <c r="R1399">
        <v>3</v>
      </c>
      <c r="S1399">
        <v>16.5</v>
      </c>
      <c r="T1399">
        <v>2.6</v>
      </c>
      <c r="U1399">
        <v>13.4</v>
      </c>
      <c r="V1399">
        <v>2.8</v>
      </c>
      <c r="W1399">
        <v>3</v>
      </c>
      <c r="X1399">
        <v>0</v>
      </c>
      <c r="Y1399">
        <v>0</v>
      </c>
      <c r="Z1399">
        <v>0</v>
      </c>
      <c r="AA1399">
        <v>0</v>
      </c>
      <c r="AB1399">
        <v>2</v>
      </c>
      <c r="AC1399">
        <v>0</v>
      </c>
      <c r="AD1399">
        <v>1</v>
      </c>
      <c r="AE1399">
        <v>0</v>
      </c>
      <c r="AY1399" s="59"/>
    </row>
    <row r="1400" spans="1:51">
      <c r="A1400" s="19">
        <v>43689</v>
      </c>
      <c r="B1400" t="s">
        <v>21</v>
      </c>
      <c r="C1400" s="19">
        <v>43893</v>
      </c>
      <c r="D1400">
        <v>31</v>
      </c>
      <c r="E1400">
        <v>42.4</v>
      </c>
      <c r="F1400">
        <v>0</v>
      </c>
      <c r="G1400">
        <v>3.6</v>
      </c>
      <c r="H1400">
        <v>5.7</v>
      </c>
      <c r="I1400">
        <v>3.4</v>
      </c>
      <c r="J1400">
        <v>13.9</v>
      </c>
      <c r="K1400">
        <v>2.4</v>
      </c>
      <c r="L1400">
        <v>12.1</v>
      </c>
      <c r="M1400">
        <v>0.2</v>
      </c>
      <c r="N1400">
        <v>63.8</v>
      </c>
      <c r="O1400">
        <v>0</v>
      </c>
      <c r="P1400">
        <v>3.4</v>
      </c>
      <c r="Q1400">
        <v>4.2</v>
      </c>
      <c r="R1400">
        <v>3.2</v>
      </c>
      <c r="S1400">
        <v>9.5</v>
      </c>
      <c r="T1400">
        <v>3.2</v>
      </c>
      <c r="U1400">
        <v>7.4</v>
      </c>
      <c r="V1400">
        <v>2.2000000000000002</v>
      </c>
      <c r="W1400">
        <v>26</v>
      </c>
      <c r="X1400">
        <v>0</v>
      </c>
      <c r="Y1400">
        <v>0</v>
      </c>
      <c r="Z1400">
        <v>0</v>
      </c>
      <c r="AA1400">
        <v>0</v>
      </c>
      <c r="AB1400">
        <v>3</v>
      </c>
      <c r="AC1400">
        <v>0</v>
      </c>
      <c r="AD1400">
        <v>2</v>
      </c>
      <c r="AE1400">
        <v>0</v>
      </c>
      <c r="AY1400" s="59"/>
    </row>
    <row r="1401" spans="1:51">
      <c r="A1401" s="19">
        <v>43689</v>
      </c>
      <c r="B1401" t="s">
        <v>22</v>
      </c>
      <c r="C1401" s="19">
        <v>43893</v>
      </c>
      <c r="D1401">
        <v>416</v>
      </c>
      <c r="E1401">
        <v>29.7</v>
      </c>
      <c r="F1401">
        <v>0</v>
      </c>
      <c r="G1401">
        <v>1.6</v>
      </c>
      <c r="H1401">
        <v>7.3</v>
      </c>
      <c r="I1401">
        <v>0.2</v>
      </c>
      <c r="J1401">
        <v>21.3</v>
      </c>
      <c r="K1401">
        <v>0.5</v>
      </c>
      <c r="L1401">
        <v>23.3</v>
      </c>
      <c r="M1401">
        <v>2.2999999999999998</v>
      </c>
      <c r="N1401">
        <v>36.1</v>
      </c>
      <c r="O1401">
        <v>0</v>
      </c>
      <c r="P1401">
        <v>3.3</v>
      </c>
      <c r="Q1401">
        <v>5.6</v>
      </c>
      <c r="R1401">
        <v>2.5</v>
      </c>
      <c r="S1401">
        <v>19.8</v>
      </c>
      <c r="T1401">
        <v>2.7</v>
      </c>
      <c r="U1401">
        <v>23.2</v>
      </c>
      <c r="V1401">
        <v>3.3</v>
      </c>
      <c r="W1401">
        <v>165</v>
      </c>
      <c r="X1401">
        <v>0</v>
      </c>
      <c r="Y1401">
        <v>0</v>
      </c>
      <c r="Z1401">
        <v>3</v>
      </c>
      <c r="AA1401">
        <v>0</v>
      </c>
      <c r="AB1401">
        <v>118</v>
      </c>
      <c r="AC1401">
        <v>0</v>
      </c>
      <c r="AD1401">
        <v>130</v>
      </c>
      <c r="AE1401">
        <v>0</v>
      </c>
      <c r="AY1401" s="59"/>
    </row>
    <row r="1402" spans="1:51">
      <c r="A1402" s="19">
        <v>43689</v>
      </c>
      <c r="B1402" t="s">
        <v>23</v>
      </c>
      <c r="C1402" s="19">
        <v>43893</v>
      </c>
      <c r="D1402">
        <v>67</v>
      </c>
      <c r="E1402">
        <v>30.1</v>
      </c>
      <c r="F1402">
        <v>0</v>
      </c>
      <c r="G1402">
        <v>0.4</v>
      </c>
      <c r="H1402">
        <v>5.8</v>
      </c>
      <c r="I1402">
        <v>1.1000000000000001</v>
      </c>
      <c r="J1402">
        <v>24</v>
      </c>
      <c r="K1402">
        <v>0.5</v>
      </c>
      <c r="L1402">
        <v>17.899999999999999</v>
      </c>
      <c r="M1402">
        <v>6.9</v>
      </c>
      <c r="N1402">
        <v>37.299999999999997</v>
      </c>
      <c r="O1402">
        <v>0</v>
      </c>
      <c r="P1402">
        <v>2.8</v>
      </c>
      <c r="Q1402">
        <v>5</v>
      </c>
      <c r="R1402">
        <v>3.3</v>
      </c>
      <c r="S1402">
        <v>25</v>
      </c>
      <c r="T1402">
        <v>2.9</v>
      </c>
      <c r="U1402">
        <v>14.8</v>
      </c>
      <c r="V1402">
        <v>5.6</v>
      </c>
      <c r="W1402">
        <v>28</v>
      </c>
      <c r="X1402">
        <v>0</v>
      </c>
      <c r="Y1402">
        <v>0</v>
      </c>
      <c r="Z1402">
        <v>0</v>
      </c>
      <c r="AA1402">
        <v>0</v>
      </c>
      <c r="AB1402">
        <v>22</v>
      </c>
      <c r="AC1402">
        <v>0</v>
      </c>
      <c r="AD1402">
        <v>17</v>
      </c>
      <c r="AE1402">
        <v>0</v>
      </c>
      <c r="AY1402" s="59"/>
    </row>
    <row r="1403" spans="1:51">
      <c r="A1403" s="19">
        <v>43689</v>
      </c>
      <c r="B1403" t="s">
        <v>24</v>
      </c>
      <c r="C1403" s="19">
        <v>43893</v>
      </c>
      <c r="D1403">
        <v>13</v>
      </c>
      <c r="E1403">
        <v>36.6</v>
      </c>
      <c r="F1403">
        <v>0</v>
      </c>
      <c r="G1403">
        <v>1.9</v>
      </c>
      <c r="H1403">
        <v>6.7</v>
      </c>
      <c r="I1403">
        <v>1.4</v>
      </c>
      <c r="J1403">
        <v>20</v>
      </c>
      <c r="K1403">
        <v>0.5</v>
      </c>
      <c r="L1403">
        <v>17.399999999999999</v>
      </c>
      <c r="M1403">
        <v>1.4</v>
      </c>
      <c r="N1403">
        <v>50.2</v>
      </c>
      <c r="O1403">
        <v>0</v>
      </c>
      <c r="P1403">
        <v>3.1</v>
      </c>
      <c r="Q1403">
        <v>4.8</v>
      </c>
      <c r="R1403">
        <v>2.7</v>
      </c>
      <c r="S1403">
        <v>17.2</v>
      </c>
      <c r="T1403">
        <v>2.6</v>
      </c>
      <c r="U1403">
        <v>13.2</v>
      </c>
      <c r="V1403">
        <v>2.7</v>
      </c>
      <c r="W1403">
        <v>6</v>
      </c>
      <c r="X1403">
        <v>0</v>
      </c>
      <c r="Y1403">
        <v>0</v>
      </c>
      <c r="Z1403">
        <v>0</v>
      </c>
      <c r="AA1403">
        <v>0</v>
      </c>
      <c r="AB1403">
        <v>4</v>
      </c>
      <c r="AC1403">
        <v>0</v>
      </c>
      <c r="AD1403">
        <v>3</v>
      </c>
      <c r="AE1403">
        <v>0</v>
      </c>
      <c r="AY1403" s="59"/>
    </row>
    <row r="1404" spans="1:51">
      <c r="A1404" s="19">
        <v>43689</v>
      </c>
      <c r="B1404" t="s">
        <v>25</v>
      </c>
      <c r="C1404" s="19">
        <v>43893</v>
      </c>
      <c r="D1404">
        <v>24</v>
      </c>
      <c r="E1404">
        <v>26.8</v>
      </c>
      <c r="F1404">
        <v>0</v>
      </c>
      <c r="G1404">
        <v>2.1</v>
      </c>
      <c r="H1404">
        <v>9.5</v>
      </c>
      <c r="I1404">
        <v>1</v>
      </c>
      <c r="J1404">
        <v>21.1</v>
      </c>
      <c r="K1404">
        <v>3.4</v>
      </c>
      <c r="L1404">
        <v>18.399999999999999</v>
      </c>
      <c r="M1404">
        <v>3.3</v>
      </c>
      <c r="N1404">
        <v>32.200000000000003</v>
      </c>
      <c r="O1404">
        <v>0</v>
      </c>
      <c r="P1404">
        <v>4.2</v>
      </c>
      <c r="Q1404">
        <v>8</v>
      </c>
      <c r="R1404">
        <v>3.2</v>
      </c>
      <c r="S1404">
        <v>21.7</v>
      </c>
      <c r="T1404">
        <v>4.5999999999999996</v>
      </c>
      <c r="U1404">
        <v>17.3</v>
      </c>
      <c r="V1404">
        <v>4.4000000000000004</v>
      </c>
      <c r="W1404">
        <v>9</v>
      </c>
      <c r="X1404">
        <v>0</v>
      </c>
      <c r="Y1404">
        <v>0</v>
      </c>
      <c r="Z1404">
        <v>1</v>
      </c>
      <c r="AA1404">
        <v>0</v>
      </c>
      <c r="AB1404">
        <v>7</v>
      </c>
      <c r="AC1404">
        <v>0</v>
      </c>
      <c r="AD1404">
        <v>6</v>
      </c>
      <c r="AE1404">
        <v>0</v>
      </c>
      <c r="AY1404" s="59"/>
    </row>
    <row r="1405" spans="1:51">
      <c r="A1405" s="19">
        <v>43689</v>
      </c>
      <c r="B1405" t="s">
        <v>26</v>
      </c>
      <c r="C1405" s="19">
        <v>43893</v>
      </c>
      <c r="D1405">
        <v>91</v>
      </c>
      <c r="E1405">
        <v>28.3</v>
      </c>
      <c r="F1405">
        <v>0</v>
      </c>
      <c r="G1405">
        <v>3</v>
      </c>
      <c r="H1405">
        <v>12.3</v>
      </c>
      <c r="I1405">
        <v>0.5</v>
      </c>
      <c r="J1405">
        <v>15.4</v>
      </c>
      <c r="K1405">
        <v>0.6</v>
      </c>
      <c r="L1405">
        <v>25.6</v>
      </c>
      <c r="M1405">
        <v>1.5</v>
      </c>
      <c r="N1405">
        <v>33.6</v>
      </c>
      <c r="O1405">
        <v>0</v>
      </c>
      <c r="P1405">
        <v>4</v>
      </c>
      <c r="Q1405">
        <v>9.8000000000000007</v>
      </c>
      <c r="R1405">
        <v>2.9</v>
      </c>
      <c r="S1405">
        <v>12.7</v>
      </c>
      <c r="T1405">
        <v>2.9</v>
      </c>
      <c r="U1405">
        <v>27.5</v>
      </c>
      <c r="V1405">
        <v>3.5</v>
      </c>
      <c r="W1405">
        <v>35</v>
      </c>
      <c r="X1405">
        <v>0</v>
      </c>
      <c r="Y1405">
        <v>0</v>
      </c>
      <c r="Z1405">
        <v>6</v>
      </c>
      <c r="AA1405">
        <v>0</v>
      </c>
      <c r="AB1405">
        <v>19</v>
      </c>
      <c r="AC1405">
        <v>0</v>
      </c>
      <c r="AD1405">
        <v>31</v>
      </c>
      <c r="AE1405">
        <v>0</v>
      </c>
      <c r="AY1405" s="59"/>
    </row>
    <row r="1406" spans="1:51">
      <c r="A1406" s="19">
        <v>43689</v>
      </c>
      <c r="B1406" t="s">
        <v>27</v>
      </c>
      <c r="C1406" s="19">
        <v>43893</v>
      </c>
      <c r="D1406">
        <v>75</v>
      </c>
      <c r="E1406">
        <v>27.2</v>
      </c>
      <c r="F1406">
        <v>0</v>
      </c>
      <c r="G1406">
        <v>0.5</v>
      </c>
      <c r="H1406">
        <v>9.5</v>
      </c>
      <c r="I1406">
        <v>15.3</v>
      </c>
      <c r="J1406">
        <v>16.8</v>
      </c>
      <c r="K1406">
        <v>0.4</v>
      </c>
      <c r="L1406">
        <v>16.5</v>
      </c>
      <c r="M1406">
        <v>0.8</v>
      </c>
      <c r="N1406">
        <v>33.4</v>
      </c>
      <c r="O1406">
        <v>0</v>
      </c>
      <c r="P1406">
        <v>3.4</v>
      </c>
      <c r="Q1406">
        <v>8.6999999999999993</v>
      </c>
      <c r="R1406">
        <v>13.2</v>
      </c>
      <c r="S1406">
        <v>15.5</v>
      </c>
      <c r="T1406">
        <v>3.2</v>
      </c>
      <c r="U1406">
        <v>15.6</v>
      </c>
      <c r="V1406">
        <v>3.5</v>
      </c>
      <c r="W1406">
        <v>26</v>
      </c>
      <c r="X1406">
        <v>0</v>
      </c>
      <c r="Y1406">
        <v>0</v>
      </c>
      <c r="Z1406">
        <v>2</v>
      </c>
      <c r="AA1406">
        <v>15</v>
      </c>
      <c r="AB1406">
        <v>16</v>
      </c>
      <c r="AC1406">
        <v>0</v>
      </c>
      <c r="AD1406">
        <v>16</v>
      </c>
      <c r="AE1406">
        <v>0</v>
      </c>
      <c r="AY1406" s="59"/>
    </row>
    <row r="1407" spans="1:51">
      <c r="A1407" s="19">
        <v>43689</v>
      </c>
      <c r="B1407" t="s">
        <v>28</v>
      </c>
      <c r="C1407" s="19">
        <v>43893</v>
      </c>
      <c r="D1407">
        <v>110</v>
      </c>
      <c r="E1407">
        <v>41.5</v>
      </c>
      <c r="F1407">
        <v>0</v>
      </c>
      <c r="G1407">
        <v>1.5</v>
      </c>
      <c r="H1407">
        <v>5.9</v>
      </c>
      <c r="I1407">
        <v>0.6</v>
      </c>
      <c r="J1407">
        <v>18.100000000000001</v>
      </c>
      <c r="K1407">
        <v>0.5</v>
      </c>
      <c r="L1407">
        <v>15.2</v>
      </c>
      <c r="M1407">
        <v>1</v>
      </c>
      <c r="N1407">
        <v>60.6</v>
      </c>
      <c r="O1407">
        <v>0</v>
      </c>
      <c r="P1407">
        <v>2.5</v>
      </c>
      <c r="Q1407">
        <v>3.9</v>
      </c>
      <c r="R1407">
        <v>2.2999999999999998</v>
      </c>
      <c r="S1407">
        <v>12.9</v>
      </c>
      <c r="T1407">
        <v>2.2999999999999998</v>
      </c>
      <c r="U1407">
        <v>9.8000000000000007</v>
      </c>
      <c r="V1407">
        <v>2.4</v>
      </c>
      <c r="W1407">
        <v>61</v>
      </c>
      <c r="X1407">
        <v>0</v>
      </c>
      <c r="Y1407">
        <v>0</v>
      </c>
      <c r="Z1407">
        <v>0</v>
      </c>
      <c r="AA1407">
        <v>0</v>
      </c>
      <c r="AB1407">
        <v>27</v>
      </c>
      <c r="AC1407">
        <v>0</v>
      </c>
      <c r="AD1407">
        <v>22</v>
      </c>
      <c r="AE1407">
        <v>0</v>
      </c>
      <c r="AY1407" s="59"/>
    </row>
    <row r="1408" spans="1:51">
      <c r="A1408" s="19">
        <v>43689</v>
      </c>
      <c r="B1408" t="s">
        <v>29</v>
      </c>
      <c r="C1408" s="19">
        <v>43893</v>
      </c>
      <c r="D1408">
        <v>37</v>
      </c>
      <c r="E1408">
        <v>42.6</v>
      </c>
      <c r="F1408">
        <v>0</v>
      </c>
      <c r="G1408">
        <v>3</v>
      </c>
      <c r="H1408">
        <v>5.5</v>
      </c>
      <c r="I1408">
        <v>2.1</v>
      </c>
      <c r="J1408">
        <v>12.9</v>
      </c>
      <c r="K1408">
        <v>2.6</v>
      </c>
      <c r="L1408">
        <v>12.6</v>
      </c>
      <c r="M1408">
        <v>0.1</v>
      </c>
      <c r="N1408">
        <v>64.400000000000006</v>
      </c>
      <c r="O1408">
        <v>0</v>
      </c>
      <c r="P1408">
        <v>3.2</v>
      </c>
      <c r="Q1408">
        <v>3.7</v>
      </c>
      <c r="R1408">
        <v>2.9</v>
      </c>
      <c r="S1408">
        <v>8.4</v>
      </c>
      <c r="T1408">
        <v>2.8</v>
      </c>
      <c r="U1408">
        <v>7.6</v>
      </c>
      <c r="V1408">
        <v>2.4</v>
      </c>
      <c r="W1408">
        <v>31</v>
      </c>
      <c r="X1408">
        <v>0</v>
      </c>
      <c r="Y1408">
        <v>0</v>
      </c>
      <c r="Z1408">
        <v>0</v>
      </c>
      <c r="AA1408">
        <v>0</v>
      </c>
      <c r="AB1408">
        <v>3</v>
      </c>
      <c r="AC1408">
        <v>0</v>
      </c>
      <c r="AD1408">
        <v>3</v>
      </c>
      <c r="AE1408">
        <v>0</v>
      </c>
      <c r="AY1408" s="59"/>
    </row>
    <row r="1409" spans="1:51">
      <c r="A1409" s="19">
        <v>43689</v>
      </c>
      <c r="B1409" t="s">
        <v>30</v>
      </c>
      <c r="C1409" s="19">
        <v>43893</v>
      </c>
      <c r="D1409">
        <v>64</v>
      </c>
      <c r="E1409">
        <v>43</v>
      </c>
      <c r="F1409">
        <v>0</v>
      </c>
      <c r="G1409">
        <v>2.9</v>
      </c>
      <c r="H1409">
        <v>6.4</v>
      </c>
      <c r="I1409">
        <v>3.6</v>
      </c>
      <c r="J1409">
        <v>13.5</v>
      </c>
      <c r="K1409">
        <v>2.6</v>
      </c>
      <c r="L1409">
        <v>13.1</v>
      </c>
      <c r="M1409">
        <v>0.3</v>
      </c>
      <c r="N1409">
        <v>64.599999999999994</v>
      </c>
      <c r="O1409">
        <v>0</v>
      </c>
      <c r="P1409">
        <v>3</v>
      </c>
      <c r="Q1409">
        <v>4.3</v>
      </c>
      <c r="R1409">
        <v>3</v>
      </c>
      <c r="S1409">
        <v>8.8000000000000007</v>
      </c>
      <c r="T1409">
        <v>2.9</v>
      </c>
      <c r="U1409">
        <v>8.1</v>
      </c>
      <c r="V1409">
        <v>2.2999999999999998</v>
      </c>
      <c r="W1409">
        <v>52</v>
      </c>
      <c r="X1409">
        <v>0</v>
      </c>
      <c r="Y1409">
        <v>0</v>
      </c>
      <c r="Z1409">
        <v>0</v>
      </c>
      <c r="AA1409">
        <v>0</v>
      </c>
      <c r="AB1409">
        <v>6</v>
      </c>
      <c r="AC1409">
        <v>0</v>
      </c>
      <c r="AD1409">
        <v>6</v>
      </c>
      <c r="AE1409">
        <v>0</v>
      </c>
      <c r="AY1409" s="59"/>
    </row>
    <row r="1410" spans="1:51">
      <c r="A1410" s="19">
        <v>43689</v>
      </c>
      <c r="B1410" t="s">
        <v>31</v>
      </c>
      <c r="C1410" s="19">
        <v>43893</v>
      </c>
      <c r="D1410">
        <v>228</v>
      </c>
      <c r="E1410">
        <v>36.299999999999997</v>
      </c>
      <c r="F1410">
        <v>0</v>
      </c>
      <c r="G1410">
        <v>2.6</v>
      </c>
      <c r="H1410">
        <v>6.3</v>
      </c>
      <c r="I1410">
        <v>0.5</v>
      </c>
      <c r="J1410">
        <v>19.2</v>
      </c>
      <c r="K1410">
        <v>0.8</v>
      </c>
      <c r="L1410">
        <v>15.9</v>
      </c>
      <c r="M1410">
        <v>2.7</v>
      </c>
      <c r="N1410">
        <v>50.7</v>
      </c>
      <c r="O1410">
        <v>0</v>
      </c>
      <c r="P1410">
        <v>3.3</v>
      </c>
      <c r="Q1410">
        <v>4.7</v>
      </c>
      <c r="R1410">
        <v>2.8</v>
      </c>
      <c r="S1410">
        <v>16.100000000000001</v>
      </c>
      <c r="T1410">
        <v>2.8</v>
      </c>
      <c r="U1410">
        <v>12.3</v>
      </c>
      <c r="V1410">
        <v>3.2</v>
      </c>
      <c r="W1410">
        <v>115</v>
      </c>
      <c r="X1410">
        <v>0</v>
      </c>
      <c r="Y1410">
        <v>0</v>
      </c>
      <c r="Z1410">
        <v>1</v>
      </c>
      <c r="AA1410">
        <v>0</v>
      </c>
      <c r="AB1410">
        <v>61</v>
      </c>
      <c r="AC1410">
        <v>0</v>
      </c>
      <c r="AD1410">
        <v>51</v>
      </c>
      <c r="AE1410">
        <v>0</v>
      </c>
      <c r="AY1410" s="59"/>
    </row>
    <row r="1411" spans="1:51">
      <c r="A1411" s="19">
        <v>43689</v>
      </c>
      <c r="B1411" t="s">
        <v>32</v>
      </c>
      <c r="C1411" s="19">
        <v>43893</v>
      </c>
      <c r="D1411">
        <v>29</v>
      </c>
      <c r="E1411">
        <v>35.1</v>
      </c>
      <c r="F1411">
        <v>0</v>
      </c>
      <c r="G1411">
        <v>0.4</v>
      </c>
      <c r="H1411">
        <v>7.7</v>
      </c>
      <c r="I1411">
        <v>2.4</v>
      </c>
      <c r="J1411">
        <v>15.3</v>
      </c>
      <c r="K1411">
        <v>3.3</v>
      </c>
      <c r="L1411">
        <v>19.5</v>
      </c>
      <c r="M1411">
        <v>0.6</v>
      </c>
      <c r="N1411">
        <v>49</v>
      </c>
      <c r="O1411">
        <v>0</v>
      </c>
      <c r="P1411">
        <v>2.7</v>
      </c>
      <c r="Q1411">
        <v>5.7</v>
      </c>
      <c r="R1411">
        <v>3.4</v>
      </c>
      <c r="S1411">
        <v>12.3</v>
      </c>
      <c r="T1411">
        <v>3.7</v>
      </c>
      <c r="U1411">
        <v>16.5</v>
      </c>
      <c r="V1411">
        <v>2.6</v>
      </c>
      <c r="W1411">
        <v>15</v>
      </c>
      <c r="X1411">
        <v>0</v>
      </c>
      <c r="Y1411">
        <v>0</v>
      </c>
      <c r="Z1411">
        <v>0</v>
      </c>
      <c r="AA1411">
        <v>0</v>
      </c>
      <c r="AB1411">
        <v>6</v>
      </c>
      <c r="AC1411">
        <v>0</v>
      </c>
      <c r="AD1411">
        <v>8</v>
      </c>
      <c r="AE1411">
        <v>0</v>
      </c>
      <c r="AY1411" s="59"/>
    </row>
    <row r="1412" spans="1:51">
      <c r="A1412" s="19">
        <v>43689</v>
      </c>
      <c r="B1412" t="s">
        <v>33</v>
      </c>
      <c r="C1412" s="19">
        <v>43893</v>
      </c>
      <c r="D1412">
        <v>16</v>
      </c>
      <c r="E1412">
        <v>22.6</v>
      </c>
      <c r="F1412">
        <v>0</v>
      </c>
      <c r="G1412">
        <v>1.1000000000000001</v>
      </c>
      <c r="H1412">
        <v>8.1</v>
      </c>
      <c r="I1412">
        <v>0.9</v>
      </c>
      <c r="J1412">
        <v>34.700000000000003</v>
      </c>
      <c r="K1412">
        <v>0.4</v>
      </c>
      <c r="L1412">
        <v>16.600000000000001</v>
      </c>
      <c r="M1412">
        <v>2.7</v>
      </c>
      <c r="N1412">
        <v>21.1</v>
      </c>
      <c r="O1412">
        <v>0</v>
      </c>
      <c r="P1412">
        <v>2.9</v>
      </c>
      <c r="Q1412">
        <v>5.8</v>
      </c>
      <c r="R1412">
        <v>2.5</v>
      </c>
      <c r="S1412">
        <v>46.3</v>
      </c>
      <c r="T1412">
        <v>2.6</v>
      </c>
      <c r="U1412">
        <v>12.1</v>
      </c>
      <c r="V1412">
        <v>3.5</v>
      </c>
      <c r="W1412">
        <v>5</v>
      </c>
      <c r="X1412">
        <v>0</v>
      </c>
      <c r="Y1412">
        <v>0</v>
      </c>
      <c r="Z1412">
        <v>0</v>
      </c>
      <c r="AA1412">
        <v>0</v>
      </c>
      <c r="AB1412">
        <v>8</v>
      </c>
      <c r="AC1412">
        <v>0</v>
      </c>
      <c r="AD1412">
        <v>4</v>
      </c>
      <c r="AE1412">
        <v>0</v>
      </c>
      <c r="AY1412" s="59"/>
    </row>
    <row r="1413" spans="1:51">
      <c r="A1413" s="19">
        <v>43689</v>
      </c>
      <c r="B1413" t="s">
        <v>34</v>
      </c>
      <c r="C1413" s="19">
        <v>43893</v>
      </c>
      <c r="D1413">
        <v>99</v>
      </c>
      <c r="E1413">
        <v>39.1</v>
      </c>
      <c r="F1413">
        <v>0</v>
      </c>
      <c r="G1413">
        <v>3.1</v>
      </c>
      <c r="H1413">
        <v>7.6</v>
      </c>
      <c r="I1413">
        <v>2.6</v>
      </c>
      <c r="J1413">
        <v>14.8</v>
      </c>
      <c r="K1413">
        <v>1.6</v>
      </c>
      <c r="L1413">
        <v>15.5</v>
      </c>
      <c r="M1413">
        <v>0.9</v>
      </c>
      <c r="N1413">
        <v>56.7</v>
      </c>
      <c r="O1413">
        <v>0</v>
      </c>
      <c r="P1413">
        <v>3.3</v>
      </c>
      <c r="Q1413">
        <v>5.3</v>
      </c>
      <c r="R1413">
        <v>3.4</v>
      </c>
      <c r="S1413">
        <v>10.6</v>
      </c>
      <c r="T1413">
        <v>3</v>
      </c>
      <c r="U1413">
        <v>11.4</v>
      </c>
      <c r="V1413">
        <v>2.7</v>
      </c>
      <c r="W1413">
        <v>60</v>
      </c>
      <c r="X1413">
        <v>0</v>
      </c>
      <c r="Y1413">
        <v>0</v>
      </c>
      <c r="Z1413">
        <v>1</v>
      </c>
      <c r="AA1413">
        <v>0</v>
      </c>
      <c r="AB1413">
        <v>14</v>
      </c>
      <c r="AC1413">
        <v>0</v>
      </c>
      <c r="AD1413">
        <v>24</v>
      </c>
      <c r="AE1413">
        <v>0</v>
      </c>
      <c r="AY1413" s="59"/>
    </row>
    <row r="1414" spans="1:51">
      <c r="A1414" s="19">
        <v>43689</v>
      </c>
      <c r="B1414" t="s">
        <v>35</v>
      </c>
      <c r="C1414" s="19">
        <v>43900</v>
      </c>
      <c r="D1414">
        <v>20</v>
      </c>
      <c r="E1414">
        <v>38.299999999999997</v>
      </c>
      <c r="F1414">
        <v>0</v>
      </c>
      <c r="G1414">
        <v>0.8</v>
      </c>
      <c r="H1414">
        <v>8.4</v>
      </c>
      <c r="I1414">
        <v>3.6</v>
      </c>
      <c r="J1414">
        <v>11.6</v>
      </c>
      <c r="K1414">
        <v>3</v>
      </c>
      <c r="L1414">
        <v>17.7</v>
      </c>
      <c r="M1414">
        <v>0</v>
      </c>
      <c r="N1414">
        <v>54.8</v>
      </c>
      <c r="O1414">
        <v>0</v>
      </c>
      <c r="P1414">
        <v>2.8</v>
      </c>
      <c r="Q1414">
        <v>6</v>
      </c>
      <c r="R1414">
        <v>4.0999999999999996</v>
      </c>
      <c r="S1414">
        <v>8.5</v>
      </c>
      <c r="T1414">
        <v>3.4</v>
      </c>
      <c r="U1414">
        <v>13.4</v>
      </c>
      <c r="V1414">
        <v>2.6</v>
      </c>
      <c r="W1414">
        <v>13</v>
      </c>
      <c r="X1414">
        <v>0</v>
      </c>
      <c r="Y1414">
        <v>0</v>
      </c>
      <c r="Z1414">
        <v>0</v>
      </c>
      <c r="AA1414">
        <v>0</v>
      </c>
      <c r="AB1414">
        <v>1</v>
      </c>
      <c r="AC1414">
        <v>0</v>
      </c>
      <c r="AD1414">
        <v>6</v>
      </c>
      <c r="AE1414">
        <v>0</v>
      </c>
      <c r="AY1414" s="59"/>
    </row>
    <row r="1415" spans="1:51">
      <c r="A1415" s="19">
        <v>43689</v>
      </c>
      <c r="B1415" t="s">
        <v>36</v>
      </c>
      <c r="C1415" s="19">
        <v>43900</v>
      </c>
      <c r="D1415">
        <v>125</v>
      </c>
      <c r="E1415">
        <v>38.299999999999997</v>
      </c>
      <c r="F1415">
        <v>0</v>
      </c>
      <c r="G1415">
        <v>1</v>
      </c>
      <c r="H1415">
        <v>7.9</v>
      </c>
      <c r="I1415">
        <v>3.3</v>
      </c>
      <c r="J1415">
        <v>18.899999999999999</v>
      </c>
      <c r="K1415">
        <v>1</v>
      </c>
      <c r="L1415">
        <v>15.9</v>
      </c>
      <c r="M1415">
        <v>0.9</v>
      </c>
      <c r="N1415">
        <v>52.6</v>
      </c>
      <c r="O1415">
        <v>0</v>
      </c>
      <c r="P1415">
        <v>2.9</v>
      </c>
      <c r="Q1415">
        <v>5.8</v>
      </c>
      <c r="R1415">
        <v>3.8</v>
      </c>
      <c r="S1415">
        <v>15.4</v>
      </c>
      <c r="T1415">
        <v>2.8</v>
      </c>
      <c r="U1415">
        <v>11.1</v>
      </c>
      <c r="V1415">
        <v>2.9</v>
      </c>
      <c r="W1415">
        <v>65</v>
      </c>
      <c r="X1415">
        <v>0</v>
      </c>
      <c r="Y1415">
        <v>0</v>
      </c>
      <c r="Z1415">
        <v>1</v>
      </c>
      <c r="AA1415">
        <v>0</v>
      </c>
      <c r="AB1415">
        <v>32</v>
      </c>
      <c r="AC1415">
        <v>0</v>
      </c>
      <c r="AD1415">
        <v>27</v>
      </c>
      <c r="AE1415">
        <v>0</v>
      </c>
      <c r="AY1415" s="59"/>
    </row>
    <row r="1416" spans="1:51">
      <c r="A1416" s="19">
        <v>43689</v>
      </c>
      <c r="B1416" t="s">
        <v>37</v>
      </c>
      <c r="C1416" s="19">
        <v>43900</v>
      </c>
      <c r="D1416">
        <v>36</v>
      </c>
      <c r="E1416">
        <v>47.9</v>
      </c>
      <c r="F1416">
        <v>0</v>
      </c>
      <c r="G1416">
        <v>4.5999999999999996</v>
      </c>
      <c r="H1416">
        <v>3.6</v>
      </c>
      <c r="I1416">
        <v>1.9</v>
      </c>
      <c r="J1416">
        <v>14</v>
      </c>
      <c r="K1416">
        <v>1.8</v>
      </c>
      <c r="L1416">
        <v>11.4</v>
      </c>
      <c r="M1416">
        <v>0.4</v>
      </c>
      <c r="N1416">
        <v>72.599999999999994</v>
      </c>
      <c r="O1416">
        <v>0</v>
      </c>
      <c r="P1416">
        <v>3</v>
      </c>
      <c r="Q1416">
        <v>2.5</v>
      </c>
      <c r="R1416">
        <v>2.2999999999999998</v>
      </c>
      <c r="S1416">
        <v>7.5</v>
      </c>
      <c r="T1416">
        <v>2.2000000000000002</v>
      </c>
      <c r="U1416">
        <v>5.7</v>
      </c>
      <c r="V1416">
        <v>1.6</v>
      </c>
      <c r="W1416">
        <v>30</v>
      </c>
      <c r="X1416">
        <v>0</v>
      </c>
      <c r="Y1416">
        <v>0</v>
      </c>
      <c r="Z1416">
        <v>0</v>
      </c>
      <c r="AA1416">
        <v>0</v>
      </c>
      <c r="AB1416">
        <v>4</v>
      </c>
      <c r="AC1416">
        <v>0</v>
      </c>
      <c r="AD1416">
        <v>2</v>
      </c>
      <c r="AE1416">
        <v>0</v>
      </c>
      <c r="AY1416" s="59"/>
    </row>
    <row r="1417" spans="1:51">
      <c r="A1417" s="19">
        <v>43689</v>
      </c>
      <c r="B1417" t="s">
        <v>38</v>
      </c>
      <c r="C1417" s="19">
        <v>43900</v>
      </c>
      <c r="D1417">
        <v>68</v>
      </c>
      <c r="E1417">
        <v>43.9</v>
      </c>
      <c r="F1417">
        <v>0</v>
      </c>
      <c r="G1417">
        <v>3.1</v>
      </c>
      <c r="H1417">
        <v>5.0999999999999996</v>
      </c>
      <c r="I1417">
        <v>3.5</v>
      </c>
      <c r="J1417">
        <v>14.6</v>
      </c>
      <c r="K1417">
        <v>2.2000000000000002</v>
      </c>
      <c r="L1417">
        <v>13.1</v>
      </c>
      <c r="M1417">
        <v>0.2</v>
      </c>
      <c r="N1417">
        <v>65.7</v>
      </c>
      <c r="O1417">
        <v>0</v>
      </c>
      <c r="P1417">
        <v>3.2</v>
      </c>
      <c r="Q1417">
        <v>3.6</v>
      </c>
      <c r="R1417">
        <v>3.1</v>
      </c>
      <c r="S1417">
        <v>9</v>
      </c>
      <c r="T1417">
        <v>2.8</v>
      </c>
      <c r="U1417">
        <v>7.7</v>
      </c>
      <c r="V1417">
        <v>2.1</v>
      </c>
      <c r="W1417">
        <v>53</v>
      </c>
      <c r="X1417">
        <v>0</v>
      </c>
      <c r="Y1417">
        <v>0</v>
      </c>
      <c r="Z1417">
        <v>0</v>
      </c>
      <c r="AA1417">
        <v>0</v>
      </c>
      <c r="AB1417">
        <v>9</v>
      </c>
      <c r="AC1417">
        <v>0</v>
      </c>
      <c r="AD1417">
        <v>6</v>
      </c>
      <c r="AE1417">
        <v>0</v>
      </c>
      <c r="AY1417" s="59"/>
    </row>
    <row r="1418" spans="1:51">
      <c r="A1418" s="19">
        <v>43689</v>
      </c>
      <c r="B1418" t="s">
        <v>39</v>
      </c>
      <c r="C1418" s="19">
        <v>43900</v>
      </c>
      <c r="D1418">
        <v>14</v>
      </c>
      <c r="E1418">
        <v>35.9</v>
      </c>
      <c r="F1418">
        <v>0</v>
      </c>
      <c r="G1418">
        <v>0.7</v>
      </c>
      <c r="H1418">
        <v>8.6</v>
      </c>
      <c r="I1418">
        <v>3.9</v>
      </c>
      <c r="J1418">
        <v>13.7</v>
      </c>
      <c r="K1418">
        <v>3.4</v>
      </c>
      <c r="L1418">
        <v>18.3</v>
      </c>
      <c r="M1418">
        <v>0.4</v>
      </c>
      <c r="N1418">
        <v>49.6</v>
      </c>
      <c r="O1418">
        <v>0</v>
      </c>
      <c r="P1418">
        <v>3</v>
      </c>
      <c r="Q1418">
        <v>6.5</v>
      </c>
      <c r="R1418">
        <v>4.0999999999999996</v>
      </c>
      <c r="S1418">
        <v>10.5</v>
      </c>
      <c r="T1418">
        <v>4</v>
      </c>
      <c r="U1418">
        <v>15.5</v>
      </c>
      <c r="V1418">
        <v>2.6</v>
      </c>
      <c r="W1418">
        <v>9</v>
      </c>
      <c r="X1418">
        <v>0</v>
      </c>
      <c r="Y1418">
        <v>0</v>
      </c>
      <c r="Z1418">
        <v>0</v>
      </c>
      <c r="AA1418">
        <v>0</v>
      </c>
      <c r="AB1418">
        <v>1</v>
      </c>
      <c r="AC1418">
        <v>0</v>
      </c>
      <c r="AD1418">
        <v>4</v>
      </c>
      <c r="AE1418">
        <v>0</v>
      </c>
      <c r="AY1418" s="59"/>
    </row>
    <row r="1419" spans="1:51">
      <c r="A1419" s="19">
        <v>43689</v>
      </c>
      <c r="B1419" t="s">
        <v>40</v>
      </c>
      <c r="C1419" s="19">
        <v>43900</v>
      </c>
      <c r="D1419">
        <v>89</v>
      </c>
      <c r="E1419">
        <v>30.8</v>
      </c>
      <c r="F1419">
        <v>0</v>
      </c>
      <c r="G1419">
        <v>1.2</v>
      </c>
      <c r="H1419">
        <v>6.4</v>
      </c>
      <c r="I1419">
        <v>0.6</v>
      </c>
      <c r="J1419">
        <v>24.9</v>
      </c>
      <c r="K1419">
        <v>0.3</v>
      </c>
      <c r="L1419">
        <v>17.399999999999999</v>
      </c>
      <c r="M1419">
        <v>5.5</v>
      </c>
      <c r="N1419">
        <v>37.4</v>
      </c>
      <c r="O1419">
        <v>0</v>
      </c>
      <c r="P1419">
        <v>3.4</v>
      </c>
      <c r="Q1419">
        <v>5.4</v>
      </c>
      <c r="R1419">
        <v>2.8</v>
      </c>
      <c r="S1419">
        <v>25.5</v>
      </c>
      <c r="T1419">
        <v>2.9</v>
      </c>
      <c r="U1419">
        <v>14.6</v>
      </c>
      <c r="V1419">
        <v>5</v>
      </c>
      <c r="W1419">
        <v>37</v>
      </c>
      <c r="X1419">
        <v>0</v>
      </c>
      <c r="Y1419">
        <v>0</v>
      </c>
      <c r="Z1419">
        <v>0</v>
      </c>
      <c r="AA1419">
        <v>0</v>
      </c>
      <c r="AB1419">
        <v>30</v>
      </c>
      <c r="AC1419">
        <v>0</v>
      </c>
      <c r="AD1419">
        <v>21</v>
      </c>
      <c r="AE1419">
        <v>0</v>
      </c>
      <c r="AY1419" s="59"/>
    </row>
    <row r="1420" spans="1:51">
      <c r="A1420" s="19">
        <v>43689</v>
      </c>
      <c r="B1420" t="s">
        <v>41</v>
      </c>
      <c r="C1420" s="19">
        <v>43904</v>
      </c>
      <c r="D1420">
        <v>6</v>
      </c>
      <c r="E1420">
        <v>36.6</v>
      </c>
      <c r="F1420">
        <v>0</v>
      </c>
      <c r="G1420">
        <v>1.9</v>
      </c>
      <c r="H1420">
        <v>6.7</v>
      </c>
      <c r="I1420">
        <v>1.4</v>
      </c>
      <c r="J1420">
        <v>20</v>
      </c>
      <c r="K1420">
        <v>0.5</v>
      </c>
      <c r="L1420">
        <v>17.399999999999999</v>
      </c>
      <c r="M1420">
        <v>1.4</v>
      </c>
      <c r="N1420">
        <v>49</v>
      </c>
      <c r="O1420">
        <v>0</v>
      </c>
      <c r="P1420">
        <v>3.5</v>
      </c>
      <c r="Q1420">
        <v>4.8</v>
      </c>
      <c r="R1420">
        <v>3</v>
      </c>
      <c r="S1420">
        <v>16.899999999999999</v>
      </c>
      <c r="T1420">
        <v>2.9</v>
      </c>
      <c r="U1420">
        <v>13.4</v>
      </c>
      <c r="V1420">
        <v>3</v>
      </c>
      <c r="W1420">
        <v>3</v>
      </c>
      <c r="X1420">
        <v>0</v>
      </c>
      <c r="Y1420">
        <v>0</v>
      </c>
      <c r="Z1420">
        <v>0</v>
      </c>
      <c r="AA1420">
        <v>0</v>
      </c>
      <c r="AB1420">
        <v>2</v>
      </c>
      <c r="AC1420">
        <v>0</v>
      </c>
      <c r="AD1420">
        <v>1</v>
      </c>
      <c r="AE1420">
        <v>0</v>
      </c>
      <c r="AY1420" s="59"/>
    </row>
    <row r="1421" spans="1:51">
      <c r="A1421" s="19">
        <v>43689</v>
      </c>
      <c r="B1421" t="s">
        <v>43</v>
      </c>
      <c r="C1421" s="19">
        <v>43907</v>
      </c>
      <c r="D1421">
        <v>67</v>
      </c>
      <c r="E1421">
        <v>39</v>
      </c>
      <c r="F1421">
        <v>0</v>
      </c>
      <c r="G1421">
        <v>1.3</v>
      </c>
      <c r="H1421">
        <v>8.5</v>
      </c>
      <c r="I1421">
        <v>2.8</v>
      </c>
      <c r="J1421">
        <v>17.600000000000001</v>
      </c>
      <c r="K1421">
        <v>1.2</v>
      </c>
      <c r="L1421">
        <v>15.6</v>
      </c>
      <c r="M1421">
        <v>1.1000000000000001</v>
      </c>
      <c r="N1421">
        <v>54</v>
      </c>
      <c r="O1421">
        <v>0</v>
      </c>
      <c r="P1421">
        <v>3</v>
      </c>
      <c r="Q1421">
        <v>5.7</v>
      </c>
      <c r="R1421">
        <v>3.7</v>
      </c>
      <c r="S1421">
        <v>13.5</v>
      </c>
      <c r="T1421">
        <v>2.6</v>
      </c>
      <c r="U1421">
        <v>11.4</v>
      </c>
      <c r="V1421">
        <v>2.9</v>
      </c>
      <c r="W1421">
        <v>36</v>
      </c>
      <c r="X1421">
        <v>0</v>
      </c>
      <c r="Y1421">
        <v>0</v>
      </c>
      <c r="Z1421">
        <v>1</v>
      </c>
      <c r="AA1421">
        <v>0</v>
      </c>
      <c r="AB1421">
        <v>16</v>
      </c>
      <c r="AC1421">
        <v>0</v>
      </c>
      <c r="AD1421">
        <v>14</v>
      </c>
      <c r="AE1421">
        <v>0</v>
      </c>
      <c r="AY1421" s="59"/>
    </row>
    <row r="1422" spans="1:51">
      <c r="A1422" s="19">
        <v>43689</v>
      </c>
      <c r="B1422" t="s">
        <v>44</v>
      </c>
      <c r="C1422" s="19">
        <v>43907</v>
      </c>
      <c r="D1422">
        <v>219</v>
      </c>
      <c r="E1422">
        <v>33.9</v>
      </c>
      <c r="F1422">
        <v>0</v>
      </c>
      <c r="G1422">
        <v>0.5</v>
      </c>
      <c r="H1422">
        <v>4.7</v>
      </c>
      <c r="I1422">
        <v>0.2</v>
      </c>
      <c r="J1422">
        <v>21.7</v>
      </c>
      <c r="K1422">
        <v>1.3</v>
      </c>
      <c r="L1422">
        <v>16.3</v>
      </c>
      <c r="M1422">
        <v>6.4</v>
      </c>
      <c r="N1422">
        <v>43.7</v>
      </c>
      <c r="O1422">
        <v>0</v>
      </c>
      <c r="P1422">
        <v>2.9</v>
      </c>
      <c r="Q1422">
        <v>4.4000000000000004</v>
      </c>
      <c r="R1422">
        <v>2.9</v>
      </c>
      <c r="S1422">
        <v>19.899999999999999</v>
      </c>
      <c r="T1422">
        <v>3.5</v>
      </c>
      <c r="U1422">
        <v>13.5</v>
      </c>
      <c r="V1422">
        <v>5.5</v>
      </c>
      <c r="W1422">
        <v>103</v>
      </c>
      <c r="X1422">
        <v>0</v>
      </c>
      <c r="Y1422">
        <v>0</v>
      </c>
      <c r="Z1422">
        <v>0</v>
      </c>
      <c r="AA1422">
        <v>0</v>
      </c>
      <c r="AB1422">
        <v>66</v>
      </c>
      <c r="AC1422">
        <v>0</v>
      </c>
      <c r="AD1422">
        <v>49</v>
      </c>
      <c r="AE1422">
        <v>1</v>
      </c>
      <c r="AY1422" s="59"/>
    </row>
    <row r="1423" spans="1:51">
      <c r="A1423" s="19">
        <v>43689</v>
      </c>
      <c r="B1423" t="s">
        <v>45</v>
      </c>
      <c r="C1423" s="19">
        <v>43907</v>
      </c>
      <c r="D1423">
        <v>155</v>
      </c>
      <c r="E1423">
        <v>42.7</v>
      </c>
      <c r="F1423">
        <v>0</v>
      </c>
      <c r="G1423">
        <v>2.1</v>
      </c>
      <c r="H1423">
        <v>6.5</v>
      </c>
      <c r="I1423">
        <v>1</v>
      </c>
      <c r="J1423">
        <v>14.2</v>
      </c>
      <c r="K1423">
        <v>2.2000000000000002</v>
      </c>
      <c r="L1423">
        <v>14.5</v>
      </c>
      <c r="M1423">
        <v>1.5</v>
      </c>
      <c r="N1423">
        <v>62.3</v>
      </c>
      <c r="O1423">
        <v>0</v>
      </c>
      <c r="P1423">
        <v>3</v>
      </c>
      <c r="Q1423">
        <v>4.5999999999999996</v>
      </c>
      <c r="R1423">
        <v>2.5</v>
      </c>
      <c r="S1423">
        <v>9.4</v>
      </c>
      <c r="T1423">
        <v>3</v>
      </c>
      <c r="U1423">
        <v>9.3000000000000007</v>
      </c>
      <c r="V1423">
        <v>2.6</v>
      </c>
      <c r="W1423">
        <v>115</v>
      </c>
      <c r="X1423">
        <v>0</v>
      </c>
      <c r="Y1423">
        <v>0</v>
      </c>
      <c r="Z1423">
        <v>1</v>
      </c>
      <c r="AA1423">
        <v>0</v>
      </c>
      <c r="AB1423">
        <v>19</v>
      </c>
      <c r="AC1423">
        <v>0</v>
      </c>
      <c r="AD1423">
        <v>20</v>
      </c>
      <c r="AE1423">
        <v>0</v>
      </c>
      <c r="AY1423" s="59"/>
    </row>
    <row r="1424" spans="1:51">
      <c r="A1424" s="19">
        <v>43689</v>
      </c>
      <c r="B1424" t="s">
        <v>42</v>
      </c>
      <c r="C1424" s="19">
        <v>43907</v>
      </c>
      <c r="D1424">
        <v>136</v>
      </c>
      <c r="E1424">
        <v>37.6</v>
      </c>
      <c r="F1424">
        <v>0</v>
      </c>
      <c r="G1424">
        <v>1.4</v>
      </c>
      <c r="H1424">
        <v>10</v>
      </c>
      <c r="I1424">
        <v>2.9</v>
      </c>
      <c r="J1424">
        <v>18.899999999999999</v>
      </c>
      <c r="K1424">
        <v>0.8</v>
      </c>
      <c r="L1424">
        <v>14.6</v>
      </c>
      <c r="M1424">
        <v>0.8</v>
      </c>
      <c r="N1424">
        <v>52.1</v>
      </c>
      <c r="O1424">
        <v>0</v>
      </c>
      <c r="P1424">
        <v>2.9</v>
      </c>
      <c r="Q1424">
        <v>6.8</v>
      </c>
      <c r="R1424">
        <v>3.3</v>
      </c>
      <c r="S1424">
        <v>15.4</v>
      </c>
      <c r="T1424">
        <v>3</v>
      </c>
      <c r="U1424">
        <v>10.5</v>
      </c>
      <c r="V1424">
        <v>2.8</v>
      </c>
      <c r="W1424">
        <v>76</v>
      </c>
      <c r="X1424">
        <v>0</v>
      </c>
      <c r="Y1424">
        <v>0</v>
      </c>
      <c r="Z1424">
        <v>4</v>
      </c>
      <c r="AA1424">
        <v>0</v>
      </c>
      <c r="AB1424">
        <v>38</v>
      </c>
      <c r="AC1424">
        <v>0</v>
      </c>
      <c r="AD1424">
        <v>18</v>
      </c>
      <c r="AE1424">
        <v>0</v>
      </c>
      <c r="AY1424" s="59"/>
    </row>
    <row r="1425" spans="1:51">
      <c r="A1425" s="19">
        <v>43689</v>
      </c>
      <c r="B1425" t="s">
        <v>46</v>
      </c>
      <c r="C1425" s="19">
        <v>43914</v>
      </c>
      <c r="D1425">
        <v>105</v>
      </c>
      <c r="E1425">
        <v>43.2</v>
      </c>
      <c r="F1425">
        <v>0</v>
      </c>
      <c r="G1425">
        <v>3.7</v>
      </c>
      <c r="H1425">
        <v>4.3</v>
      </c>
      <c r="I1425">
        <v>2.8</v>
      </c>
      <c r="J1425">
        <v>15.3</v>
      </c>
      <c r="K1425">
        <v>1.8</v>
      </c>
      <c r="L1425">
        <v>14.2</v>
      </c>
      <c r="M1425">
        <v>0.8</v>
      </c>
      <c r="N1425">
        <v>62.3</v>
      </c>
      <c r="O1425">
        <v>0</v>
      </c>
      <c r="P1425">
        <v>3.4</v>
      </c>
      <c r="Q1425">
        <v>3.6</v>
      </c>
      <c r="R1425">
        <v>3</v>
      </c>
      <c r="S1425">
        <v>10.1</v>
      </c>
      <c r="T1425">
        <v>2.9</v>
      </c>
      <c r="U1425">
        <v>8.9</v>
      </c>
      <c r="V1425">
        <v>2.5</v>
      </c>
      <c r="W1425">
        <v>68</v>
      </c>
      <c r="X1425">
        <v>0</v>
      </c>
      <c r="Y1425">
        <v>0</v>
      </c>
      <c r="Z1425">
        <v>0</v>
      </c>
      <c r="AA1425">
        <v>0</v>
      </c>
      <c r="AB1425">
        <v>24</v>
      </c>
      <c r="AC1425">
        <v>0</v>
      </c>
      <c r="AD1425">
        <v>13</v>
      </c>
      <c r="AE1425">
        <v>0</v>
      </c>
      <c r="AY1425" s="59"/>
    </row>
    <row r="1426" spans="1:51">
      <c r="A1426" s="19">
        <v>43689</v>
      </c>
      <c r="B1426" t="s">
        <v>47</v>
      </c>
      <c r="C1426" s="19">
        <v>43919</v>
      </c>
      <c r="D1426">
        <v>51</v>
      </c>
      <c r="E1426">
        <v>36.6</v>
      </c>
      <c r="F1426">
        <v>0</v>
      </c>
      <c r="G1426">
        <v>1.9</v>
      </c>
      <c r="H1426">
        <v>6.7</v>
      </c>
      <c r="I1426">
        <v>1.4</v>
      </c>
      <c r="J1426">
        <v>20</v>
      </c>
      <c r="K1426">
        <v>0.5</v>
      </c>
      <c r="L1426">
        <v>17.399999999999999</v>
      </c>
      <c r="M1426">
        <v>1.4</v>
      </c>
      <c r="N1426">
        <v>47.5</v>
      </c>
      <c r="O1426">
        <v>0</v>
      </c>
      <c r="P1426">
        <v>3.5</v>
      </c>
      <c r="Q1426">
        <v>5.4</v>
      </c>
      <c r="R1426">
        <v>3</v>
      </c>
      <c r="S1426">
        <v>17.100000000000001</v>
      </c>
      <c r="T1426">
        <v>2.8</v>
      </c>
      <c r="U1426">
        <v>14</v>
      </c>
      <c r="V1426">
        <v>3</v>
      </c>
      <c r="W1426">
        <v>25</v>
      </c>
      <c r="X1426">
        <v>0</v>
      </c>
      <c r="Y1426">
        <v>0</v>
      </c>
      <c r="Z1426">
        <v>0</v>
      </c>
      <c r="AA1426">
        <v>0</v>
      </c>
      <c r="AB1426">
        <v>14</v>
      </c>
      <c r="AC1426">
        <v>0</v>
      </c>
      <c r="AD1426">
        <v>12</v>
      </c>
      <c r="AE1426">
        <v>0</v>
      </c>
      <c r="AY1426" s="59"/>
    </row>
    <row r="1427" spans="1:51">
      <c r="A1427" s="19">
        <v>43689</v>
      </c>
      <c r="B1427" t="s">
        <v>48</v>
      </c>
      <c r="C1427" s="19">
        <v>43925</v>
      </c>
      <c r="D1427">
        <v>15</v>
      </c>
      <c r="E1427">
        <v>36.4</v>
      </c>
      <c r="F1427">
        <v>0</v>
      </c>
      <c r="G1427">
        <v>0.5</v>
      </c>
      <c r="H1427">
        <v>8.3000000000000007</v>
      </c>
      <c r="I1427">
        <v>0.9</v>
      </c>
      <c r="J1427">
        <v>13.4</v>
      </c>
      <c r="K1427">
        <v>4</v>
      </c>
      <c r="L1427">
        <v>19.7</v>
      </c>
      <c r="M1427">
        <v>0.4</v>
      </c>
      <c r="N1427">
        <v>48.1</v>
      </c>
      <c r="O1427">
        <v>0</v>
      </c>
      <c r="P1427">
        <v>3.2</v>
      </c>
      <c r="Q1427">
        <v>6.4</v>
      </c>
      <c r="R1427">
        <v>3</v>
      </c>
      <c r="S1427">
        <v>10.3</v>
      </c>
      <c r="T1427">
        <v>4.5</v>
      </c>
      <c r="U1427">
        <v>16.7</v>
      </c>
      <c r="V1427">
        <v>3.1</v>
      </c>
      <c r="W1427">
        <v>9</v>
      </c>
      <c r="X1427">
        <v>0</v>
      </c>
      <c r="Y1427">
        <v>0</v>
      </c>
      <c r="Z1427">
        <v>0</v>
      </c>
      <c r="AA1427">
        <v>0</v>
      </c>
      <c r="AB1427">
        <v>1</v>
      </c>
      <c r="AC1427">
        <v>0</v>
      </c>
      <c r="AD1427">
        <v>5</v>
      </c>
      <c r="AE1427">
        <v>0</v>
      </c>
      <c r="AY1427" s="59"/>
    </row>
    <row r="1428" spans="1:51">
      <c r="A1428" s="19">
        <v>43689</v>
      </c>
      <c r="B1428" t="s">
        <v>49</v>
      </c>
      <c r="C1428" s="19">
        <v>43925</v>
      </c>
      <c r="D1428">
        <v>24</v>
      </c>
      <c r="E1428">
        <v>30</v>
      </c>
      <c r="F1428">
        <v>0</v>
      </c>
      <c r="G1428">
        <v>0.4</v>
      </c>
      <c r="H1428">
        <v>6.6</v>
      </c>
      <c r="I1428">
        <v>0.1</v>
      </c>
      <c r="J1428">
        <v>24</v>
      </c>
      <c r="K1428">
        <v>0.1</v>
      </c>
      <c r="L1428">
        <v>19.3</v>
      </c>
      <c r="M1428">
        <v>6.6</v>
      </c>
      <c r="N1428">
        <v>34.299999999999997</v>
      </c>
      <c r="O1428">
        <v>0</v>
      </c>
      <c r="P1428">
        <v>3.1</v>
      </c>
      <c r="Q1428">
        <v>6</v>
      </c>
      <c r="R1428">
        <v>3.1</v>
      </c>
      <c r="S1428">
        <v>23.5</v>
      </c>
      <c r="T1428">
        <v>3.4</v>
      </c>
      <c r="U1428">
        <v>17.100000000000001</v>
      </c>
      <c r="V1428">
        <v>5.7</v>
      </c>
      <c r="W1428">
        <v>10</v>
      </c>
      <c r="X1428">
        <v>0</v>
      </c>
      <c r="Y1428">
        <v>0</v>
      </c>
      <c r="Z1428">
        <v>0</v>
      </c>
      <c r="AA1428">
        <v>0</v>
      </c>
      <c r="AB1428">
        <v>8</v>
      </c>
      <c r="AC1428">
        <v>0</v>
      </c>
      <c r="AD1428">
        <v>6</v>
      </c>
      <c r="AE1428">
        <v>0</v>
      </c>
      <c r="AY1428" s="59"/>
    </row>
    <row r="1429" spans="1:51">
      <c r="A1429" s="19">
        <v>43689</v>
      </c>
      <c r="B1429" t="s">
        <v>50</v>
      </c>
      <c r="C1429" s="19">
        <v>43925</v>
      </c>
      <c r="D1429">
        <v>54</v>
      </c>
      <c r="E1429">
        <v>44.2</v>
      </c>
      <c r="F1429">
        <v>0</v>
      </c>
      <c r="G1429">
        <v>4.0999999999999996</v>
      </c>
      <c r="H1429">
        <v>4.5</v>
      </c>
      <c r="I1429">
        <v>3.2</v>
      </c>
      <c r="J1429">
        <v>14.6</v>
      </c>
      <c r="K1429">
        <v>2.4</v>
      </c>
      <c r="L1429">
        <v>12.1</v>
      </c>
      <c r="M1429">
        <v>0.2</v>
      </c>
      <c r="N1429">
        <v>62.9</v>
      </c>
      <c r="O1429">
        <v>0</v>
      </c>
      <c r="P1429">
        <v>3.6</v>
      </c>
      <c r="Q1429">
        <v>3.7</v>
      </c>
      <c r="R1429">
        <v>3.4</v>
      </c>
      <c r="S1429">
        <v>9.6</v>
      </c>
      <c r="T1429">
        <v>3.1</v>
      </c>
      <c r="U1429">
        <v>7.6</v>
      </c>
      <c r="V1429">
        <v>2.4</v>
      </c>
      <c r="W1429">
        <v>44</v>
      </c>
      <c r="X1429">
        <v>0</v>
      </c>
      <c r="Y1429">
        <v>0</v>
      </c>
      <c r="Z1429">
        <v>0</v>
      </c>
      <c r="AA1429">
        <v>0</v>
      </c>
      <c r="AB1429">
        <v>7</v>
      </c>
      <c r="AC1429">
        <v>0</v>
      </c>
      <c r="AD1429">
        <v>3</v>
      </c>
      <c r="AE1429">
        <v>0</v>
      </c>
      <c r="AY1429" s="59"/>
    </row>
    <row r="1430" spans="1:51">
      <c r="A1430" s="19">
        <v>43689</v>
      </c>
      <c r="B1430" t="s">
        <v>51</v>
      </c>
      <c r="C1430" s="19">
        <v>43925</v>
      </c>
      <c r="D1430">
        <v>14</v>
      </c>
      <c r="E1430">
        <v>32.799999999999997</v>
      </c>
      <c r="F1430">
        <v>0</v>
      </c>
      <c r="G1430">
        <v>0.5</v>
      </c>
      <c r="H1430">
        <v>8.8000000000000007</v>
      </c>
      <c r="I1430">
        <v>2.6</v>
      </c>
      <c r="J1430">
        <v>15</v>
      </c>
      <c r="K1430">
        <v>3.5</v>
      </c>
      <c r="L1430">
        <v>20.7</v>
      </c>
      <c r="M1430">
        <v>0.6</v>
      </c>
      <c r="N1430">
        <v>41.3</v>
      </c>
      <c r="O1430">
        <v>0</v>
      </c>
      <c r="P1430">
        <v>3.2</v>
      </c>
      <c r="Q1430">
        <v>7.5</v>
      </c>
      <c r="R1430">
        <v>3.9</v>
      </c>
      <c r="S1430">
        <v>13</v>
      </c>
      <c r="T1430">
        <v>4.2</v>
      </c>
      <c r="U1430">
        <v>18.7</v>
      </c>
      <c r="V1430">
        <v>3.5</v>
      </c>
      <c r="W1430">
        <v>7</v>
      </c>
      <c r="X1430">
        <v>0</v>
      </c>
      <c r="Y1430">
        <v>0</v>
      </c>
      <c r="Z1430">
        <v>0</v>
      </c>
      <c r="AA1430">
        <v>0</v>
      </c>
      <c r="AB1430">
        <v>2</v>
      </c>
      <c r="AC1430">
        <v>0</v>
      </c>
      <c r="AD1430">
        <v>5</v>
      </c>
      <c r="AE1430">
        <v>0</v>
      </c>
      <c r="AY1430" s="59"/>
    </row>
    <row r="1431" spans="1:51">
      <c r="A1431" s="19">
        <v>43689</v>
      </c>
      <c r="B1431" t="s">
        <v>52</v>
      </c>
      <c r="C1431" s="19">
        <v>43928</v>
      </c>
      <c r="D1431">
        <v>84</v>
      </c>
      <c r="E1431">
        <v>27</v>
      </c>
      <c r="F1431">
        <v>0</v>
      </c>
      <c r="G1431">
        <v>0.7</v>
      </c>
      <c r="H1431">
        <v>8.5</v>
      </c>
      <c r="I1431">
        <v>2.8</v>
      </c>
      <c r="J1431">
        <v>24.2</v>
      </c>
      <c r="K1431">
        <v>0.7</v>
      </c>
      <c r="L1431">
        <v>21.9</v>
      </c>
      <c r="M1431">
        <v>1.4</v>
      </c>
      <c r="N1431">
        <v>29.5</v>
      </c>
      <c r="O1431">
        <v>0</v>
      </c>
      <c r="P1431">
        <v>3.5</v>
      </c>
      <c r="Q1431">
        <v>7.1</v>
      </c>
      <c r="R1431">
        <v>3.9</v>
      </c>
      <c r="S1431">
        <v>24.6</v>
      </c>
      <c r="T1431">
        <v>3.4</v>
      </c>
      <c r="U1431">
        <v>20.6</v>
      </c>
      <c r="V1431">
        <v>3.9</v>
      </c>
      <c r="W1431">
        <v>31</v>
      </c>
      <c r="X1431">
        <v>0</v>
      </c>
      <c r="Y1431">
        <v>0</v>
      </c>
      <c r="Z1431">
        <v>1</v>
      </c>
      <c r="AA1431">
        <v>0</v>
      </c>
      <c r="AB1431">
        <v>27</v>
      </c>
      <c r="AC1431">
        <v>0</v>
      </c>
      <c r="AD1431">
        <v>25</v>
      </c>
      <c r="AE1431">
        <v>0</v>
      </c>
      <c r="AY1431" s="59"/>
    </row>
    <row r="1432" spans="1:51">
      <c r="A1432" s="19">
        <v>43689</v>
      </c>
      <c r="B1432" t="s">
        <v>53</v>
      </c>
      <c r="C1432" s="19">
        <v>43949</v>
      </c>
      <c r="D1432">
        <v>60</v>
      </c>
      <c r="E1432">
        <v>29</v>
      </c>
      <c r="F1432">
        <v>0</v>
      </c>
      <c r="G1432">
        <v>3.7</v>
      </c>
      <c r="H1432">
        <v>11.1</v>
      </c>
      <c r="I1432">
        <v>0.2</v>
      </c>
      <c r="J1432">
        <v>21.2</v>
      </c>
      <c r="K1432">
        <v>0.7</v>
      </c>
      <c r="L1432">
        <v>20.7</v>
      </c>
      <c r="M1432">
        <v>0.6</v>
      </c>
      <c r="N1432">
        <v>32.200000000000003</v>
      </c>
      <c r="O1432">
        <v>0</v>
      </c>
      <c r="P1432">
        <v>5</v>
      </c>
      <c r="Q1432">
        <v>9</v>
      </c>
      <c r="R1432">
        <v>3.6</v>
      </c>
      <c r="S1432">
        <v>20.100000000000001</v>
      </c>
      <c r="T1432">
        <v>3.6</v>
      </c>
      <c r="U1432">
        <v>18.600000000000001</v>
      </c>
      <c r="V1432">
        <v>3.8</v>
      </c>
      <c r="W1432">
        <v>23</v>
      </c>
      <c r="X1432">
        <v>0</v>
      </c>
      <c r="Y1432">
        <v>0</v>
      </c>
      <c r="Z1432">
        <v>3</v>
      </c>
      <c r="AA1432">
        <v>0</v>
      </c>
      <c r="AB1432">
        <v>17</v>
      </c>
      <c r="AC1432">
        <v>0</v>
      </c>
      <c r="AD1432">
        <v>17</v>
      </c>
      <c r="AE1432">
        <v>0</v>
      </c>
      <c r="AY1432" s="59"/>
    </row>
    <row r="1433" spans="1:51">
      <c r="A1433" s="19">
        <v>43689</v>
      </c>
      <c r="B1433" t="s">
        <v>54</v>
      </c>
      <c r="C1433" s="19">
        <v>43949</v>
      </c>
      <c r="D1433">
        <v>21</v>
      </c>
      <c r="E1433">
        <v>36.6</v>
      </c>
      <c r="F1433">
        <v>0</v>
      </c>
      <c r="G1433">
        <v>3.7</v>
      </c>
      <c r="H1433">
        <v>10.6</v>
      </c>
      <c r="I1433">
        <v>0.2</v>
      </c>
      <c r="J1433">
        <v>17.600000000000001</v>
      </c>
      <c r="K1433">
        <v>1.5</v>
      </c>
      <c r="L1433">
        <v>16</v>
      </c>
      <c r="M1433">
        <v>0.8</v>
      </c>
      <c r="N1433">
        <v>46.5</v>
      </c>
      <c r="O1433">
        <v>0</v>
      </c>
      <c r="P1433">
        <v>4.5999999999999996</v>
      </c>
      <c r="Q1433">
        <v>8.3000000000000007</v>
      </c>
      <c r="R1433">
        <v>3.1</v>
      </c>
      <c r="S1433">
        <v>14.1</v>
      </c>
      <c r="T1433">
        <v>3.7</v>
      </c>
      <c r="U1433">
        <v>12.5</v>
      </c>
      <c r="V1433">
        <v>3.5</v>
      </c>
      <c r="W1433">
        <v>10</v>
      </c>
      <c r="X1433">
        <v>0</v>
      </c>
      <c r="Y1433">
        <v>0</v>
      </c>
      <c r="Z1433">
        <v>1</v>
      </c>
      <c r="AA1433">
        <v>0</v>
      </c>
      <c r="AB1433">
        <v>5</v>
      </c>
      <c r="AC1433">
        <v>0</v>
      </c>
      <c r="AD1433">
        <v>5</v>
      </c>
      <c r="AE1433">
        <v>0</v>
      </c>
      <c r="AY1433" s="59"/>
    </row>
    <row r="1434" spans="1:51">
      <c r="A1434" s="19">
        <v>43689</v>
      </c>
      <c r="B1434" t="s">
        <v>55</v>
      </c>
      <c r="C1434" s="19">
        <v>43949</v>
      </c>
      <c r="D1434">
        <v>96</v>
      </c>
      <c r="E1434">
        <v>29.6</v>
      </c>
      <c r="F1434">
        <v>0</v>
      </c>
      <c r="G1434">
        <v>6.4</v>
      </c>
      <c r="H1434">
        <v>9.5</v>
      </c>
      <c r="I1434">
        <v>0.2</v>
      </c>
      <c r="J1434">
        <v>19.3</v>
      </c>
      <c r="K1434">
        <v>0.1</v>
      </c>
      <c r="L1434">
        <v>19</v>
      </c>
      <c r="M1434">
        <v>3</v>
      </c>
      <c r="N1434">
        <v>34.200000000000003</v>
      </c>
      <c r="O1434">
        <v>0</v>
      </c>
      <c r="P1434">
        <v>6.6</v>
      </c>
      <c r="Q1434">
        <v>8.1999999999999993</v>
      </c>
      <c r="R1434">
        <v>3.6</v>
      </c>
      <c r="S1434">
        <v>17.899999999999999</v>
      </c>
      <c r="T1434">
        <v>3.9</v>
      </c>
      <c r="U1434">
        <v>16.8</v>
      </c>
      <c r="V1434">
        <v>4.7</v>
      </c>
      <c r="W1434">
        <v>41</v>
      </c>
      <c r="X1434">
        <v>0</v>
      </c>
      <c r="Y1434">
        <v>0</v>
      </c>
      <c r="Z1434">
        <v>2</v>
      </c>
      <c r="AA1434">
        <v>0</v>
      </c>
      <c r="AB1434">
        <v>27</v>
      </c>
      <c r="AC1434">
        <v>0</v>
      </c>
      <c r="AD1434">
        <v>26</v>
      </c>
      <c r="AE1434">
        <v>0</v>
      </c>
      <c r="AY1434" s="59"/>
    </row>
    <row r="1435" spans="1:51">
      <c r="A1435" s="19">
        <v>43689</v>
      </c>
      <c r="B1435" t="s">
        <v>56</v>
      </c>
      <c r="C1435" s="19">
        <v>43949</v>
      </c>
      <c r="D1435">
        <v>274</v>
      </c>
      <c r="E1435">
        <v>27</v>
      </c>
      <c r="F1435">
        <v>0</v>
      </c>
      <c r="G1435">
        <v>1.8</v>
      </c>
      <c r="H1435">
        <v>9.8000000000000007</v>
      </c>
      <c r="I1435">
        <v>0.1</v>
      </c>
      <c r="J1435">
        <v>19.899999999999999</v>
      </c>
      <c r="K1435">
        <v>0.1</v>
      </c>
      <c r="L1435">
        <v>19.399999999999999</v>
      </c>
      <c r="M1435">
        <v>2.2999999999999998</v>
      </c>
      <c r="N1435">
        <v>30.1</v>
      </c>
      <c r="O1435">
        <v>0</v>
      </c>
      <c r="P1435">
        <v>4.5</v>
      </c>
      <c r="Q1435">
        <v>9.1</v>
      </c>
      <c r="R1435">
        <v>3.4</v>
      </c>
      <c r="S1435">
        <v>18.600000000000001</v>
      </c>
      <c r="T1435">
        <v>4</v>
      </c>
      <c r="U1435">
        <v>17.8</v>
      </c>
      <c r="V1435">
        <v>4.9000000000000004</v>
      </c>
      <c r="W1435">
        <v>109</v>
      </c>
      <c r="X1435">
        <v>0</v>
      </c>
      <c r="Y1435">
        <v>0</v>
      </c>
      <c r="Z1435">
        <v>7</v>
      </c>
      <c r="AA1435">
        <v>0</v>
      </c>
      <c r="AB1435">
        <v>80</v>
      </c>
      <c r="AC1435">
        <v>0</v>
      </c>
      <c r="AD1435">
        <v>78</v>
      </c>
      <c r="AE1435">
        <v>0</v>
      </c>
      <c r="AY1435" s="59"/>
    </row>
    <row r="1436" spans="1:51">
      <c r="A1436" s="19">
        <v>43689</v>
      </c>
      <c r="B1436" t="s">
        <v>57</v>
      </c>
      <c r="C1436" s="19">
        <v>43949</v>
      </c>
      <c r="D1436">
        <v>186</v>
      </c>
      <c r="E1436">
        <v>39.6</v>
      </c>
      <c r="F1436">
        <v>0</v>
      </c>
      <c r="G1436">
        <v>1.9</v>
      </c>
      <c r="H1436">
        <v>8.8000000000000007</v>
      </c>
      <c r="I1436">
        <v>1.7</v>
      </c>
      <c r="J1436">
        <v>16.100000000000001</v>
      </c>
      <c r="K1436">
        <v>0.5</v>
      </c>
      <c r="L1436">
        <v>17.5</v>
      </c>
      <c r="M1436">
        <v>0.9</v>
      </c>
      <c r="N1436">
        <v>51.1</v>
      </c>
      <c r="O1436">
        <v>0</v>
      </c>
      <c r="P1436">
        <v>3.7</v>
      </c>
      <c r="Q1436">
        <v>6.6</v>
      </c>
      <c r="R1436">
        <v>3.4</v>
      </c>
      <c r="S1436">
        <v>12.4</v>
      </c>
      <c r="T1436">
        <v>3.4</v>
      </c>
      <c r="U1436">
        <v>12.8</v>
      </c>
      <c r="V1436">
        <v>3.2</v>
      </c>
      <c r="W1436">
        <v>99</v>
      </c>
      <c r="X1436">
        <v>0</v>
      </c>
      <c r="Y1436">
        <v>0</v>
      </c>
      <c r="Z1436">
        <v>3</v>
      </c>
      <c r="AA1436">
        <v>0</v>
      </c>
      <c r="AB1436">
        <v>40</v>
      </c>
      <c r="AC1436">
        <v>0</v>
      </c>
      <c r="AD1436">
        <v>44</v>
      </c>
      <c r="AE1436">
        <v>0</v>
      </c>
      <c r="AY1436" s="59"/>
    </row>
    <row r="1437" spans="1:51">
      <c r="A1437" s="19">
        <v>43689</v>
      </c>
      <c r="B1437" t="s">
        <v>58</v>
      </c>
      <c r="C1437" s="19">
        <v>43949</v>
      </c>
      <c r="D1437">
        <v>26</v>
      </c>
      <c r="E1437">
        <v>30</v>
      </c>
      <c r="F1437">
        <v>0</v>
      </c>
      <c r="G1437">
        <v>7.4</v>
      </c>
      <c r="H1437">
        <v>7</v>
      </c>
      <c r="I1437">
        <v>0.2</v>
      </c>
      <c r="J1437">
        <v>21.8</v>
      </c>
      <c r="K1437">
        <v>0.2</v>
      </c>
      <c r="L1437">
        <v>16.8</v>
      </c>
      <c r="M1437">
        <v>3.6</v>
      </c>
      <c r="N1437">
        <v>35</v>
      </c>
      <c r="O1437">
        <v>0</v>
      </c>
      <c r="P1437">
        <v>6.8</v>
      </c>
      <c r="Q1437">
        <v>6.7</v>
      </c>
      <c r="R1437">
        <v>3.4</v>
      </c>
      <c r="S1437">
        <v>21.3</v>
      </c>
      <c r="T1437">
        <v>3.6</v>
      </c>
      <c r="U1437">
        <v>14.4</v>
      </c>
      <c r="V1437">
        <v>5</v>
      </c>
      <c r="W1437">
        <v>11</v>
      </c>
      <c r="X1437">
        <v>0</v>
      </c>
      <c r="Y1437">
        <v>0</v>
      </c>
      <c r="Z1437">
        <v>0</v>
      </c>
      <c r="AA1437">
        <v>0</v>
      </c>
      <c r="AB1437">
        <v>8</v>
      </c>
      <c r="AC1437">
        <v>0</v>
      </c>
      <c r="AD1437">
        <v>6</v>
      </c>
      <c r="AE1437">
        <v>0</v>
      </c>
      <c r="AY1437" s="59"/>
    </row>
    <row r="1438" spans="1:51">
      <c r="A1438" s="19">
        <v>43689</v>
      </c>
      <c r="B1438" t="s">
        <v>59</v>
      </c>
      <c r="C1438" s="19">
        <v>43953</v>
      </c>
      <c r="D1438">
        <v>7</v>
      </c>
      <c r="E1438">
        <v>36.6</v>
      </c>
      <c r="F1438">
        <v>0</v>
      </c>
      <c r="G1438">
        <v>1.9</v>
      </c>
      <c r="H1438">
        <v>6.7</v>
      </c>
      <c r="I1438">
        <v>1.4</v>
      </c>
      <c r="J1438">
        <v>20</v>
      </c>
      <c r="K1438">
        <v>0.5</v>
      </c>
      <c r="L1438">
        <v>17.399999999999999</v>
      </c>
      <c r="M1438">
        <v>1.4</v>
      </c>
      <c r="N1438">
        <v>45.2</v>
      </c>
      <c r="O1438">
        <v>0</v>
      </c>
      <c r="P1438">
        <v>3.9</v>
      </c>
      <c r="Q1438">
        <v>6</v>
      </c>
      <c r="R1438">
        <v>3.6</v>
      </c>
      <c r="S1438">
        <v>16.5</v>
      </c>
      <c r="T1438">
        <v>3.6</v>
      </c>
      <c r="U1438">
        <v>13.6</v>
      </c>
      <c r="V1438">
        <v>3.6</v>
      </c>
      <c r="W1438">
        <v>3</v>
      </c>
      <c r="X1438">
        <v>0</v>
      </c>
      <c r="Y1438">
        <v>0</v>
      </c>
      <c r="Z1438">
        <v>0</v>
      </c>
      <c r="AA1438">
        <v>0</v>
      </c>
      <c r="AB1438">
        <v>2</v>
      </c>
      <c r="AC1438">
        <v>0</v>
      </c>
      <c r="AD1438">
        <v>2</v>
      </c>
      <c r="AE1438">
        <v>0</v>
      </c>
      <c r="AY1438" s="59"/>
    </row>
    <row r="1439" spans="1:51">
      <c r="A1439" s="19">
        <v>43689</v>
      </c>
      <c r="B1439" t="s">
        <v>60</v>
      </c>
      <c r="C1439" s="19">
        <v>43953</v>
      </c>
      <c r="D1439">
        <v>39</v>
      </c>
      <c r="E1439">
        <v>37.4</v>
      </c>
      <c r="F1439">
        <v>0</v>
      </c>
      <c r="G1439">
        <v>0.5</v>
      </c>
      <c r="H1439">
        <v>8</v>
      </c>
      <c r="I1439">
        <v>2.7</v>
      </c>
      <c r="J1439">
        <v>13.8</v>
      </c>
      <c r="K1439">
        <v>3</v>
      </c>
      <c r="L1439">
        <v>19</v>
      </c>
      <c r="M1439">
        <v>0.2</v>
      </c>
      <c r="N1439">
        <v>47.4</v>
      </c>
      <c r="O1439">
        <v>0</v>
      </c>
      <c r="P1439">
        <v>3.5</v>
      </c>
      <c r="Q1439">
        <v>6.1</v>
      </c>
      <c r="R1439">
        <v>3.9</v>
      </c>
      <c r="S1439">
        <v>11.1</v>
      </c>
      <c r="T1439">
        <v>4.5</v>
      </c>
      <c r="U1439">
        <v>15.8</v>
      </c>
      <c r="V1439">
        <v>3.4</v>
      </c>
      <c r="W1439">
        <v>23</v>
      </c>
      <c r="X1439">
        <v>0</v>
      </c>
      <c r="Y1439">
        <v>0</v>
      </c>
      <c r="Z1439">
        <v>0</v>
      </c>
      <c r="AA1439">
        <v>0</v>
      </c>
      <c r="AB1439">
        <v>4</v>
      </c>
      <c r="AC1439">
        <v>0</v>
      </c>
      <c r="AD1439">
        <v>12</v>
      </c>
      <c r="AE1439">
        <v>0</v>
      </c>
      <c r="AY1439" s="59"/>
    </row>
    <row r="1440" spans="1:51">
      <c r="A1440" s="19">
        <v>43689</v>
      </c>
      <c r="B1440" t="s">
        <v>61</v>
      </c>
      <c r="C1440" s="19">
        <v>43956</v>
      </c>
      <c r="D1440">
        <v>82</v>
      </c>
      <c r="E1440">
        <v>32.6</v>
      </c>
      <c r="F1440">
        <v>0</v>
      </c>
      <c r="G1440">
        <v>0.4</v>
      </c>
      <c r="H1440">
        <v>19.600000000000001</v>
      </c>
      <c r="I1440">
        <v>5.2</v>
      </c>
      <c r="J1440">
        <v>14.9</v>
      </c>
      <c r="K1440">
        <v>0.6</v>
      </c>
      <c r="L1440">
        <v>13.3</v>
      </c>
      <c r="M1440">
        <v>0.2</v>
      </c>
      <c r="N1440">
        <v>38.700000000000003</v>
      </c>
      <c r="O1440">
        <v>0</v>
      </c>
      <c r="P1440">
        <v>3.6</v>
      </c>
      <c r="Q1440">
        <v>17</v>
      </c>
      <c r="R1440">
        <v>5.7</v>
      </c>
      <c r="S1440">
        <v>12.2</v>
      </c>
      <c r="T1440">
        <v>3.7</v>
      </c>
      <c r="U1440">
        <v>10.9</v>
      </c>
      <c r="V1440">
        <v>3.7</v>
      </c>
      <c r="W1440">
        <v>39</v>
      </c>
      <c r="X1440">
        <v>0</v>
      </c>
      <c r="Y1440">
        <v>0</v>
      </c>
      <c r="Z1440">
        <v>23</v>
      </c>
      <c r="AA1440">
        <v>0</v>
      </c>
      <c r="AB1440">
        <v>12</v>
      </c>
      <c r="AC1440">
        <v>0</v>
      </c>
      <c r="AD1440">
        <v>8</v>
      </c>
      <c r="AE1440">
        <v>0</v>
      </c>
      <c r="AY1440" s="59"/>
    </row>
    <row r="1441" spans="1:51">
      <c r="A1441" s="19">
        <v>43689</v>
      </c>
      <c r="B1441" t="s">
        <v>62</v>
      </c>
      <c r="C1441" s="19">
        <v>43963</v>
      </c>
      <c r="D1441">
        <v>29</v>
      </c>
      <c r="E1441">
        <v>36.700000000000003</v>
      </c>
      <c r="F1441">
        <v>0</v>
      </c>
      <c r="G1441">
        <v>0.8</v>
      </c>
      <c r="H1441">
        <v>7.4</v>
      </c>
      <c r="I1441">
        <v>0.1</v>
      </c>
      <c r="J1441">
        <v>14</v>
      </c>
      <c r="K1441">
        <v>1.9</v>
      </c>
      <c r="L1441">
        <v>22.8</v>
      </c>
      <c r="M1441">
        <v>0.2</v>
      </c>
      <c r="N1441">
        <v>44.3</v>
      </c>
      <c r="O1441">
        <v>0</v>
      </c>
      <c r="P1441">
        <v>3.5</v>
      </c>
      <c r="Q1441">
        <v>6.2</v>
      </c>
      <c r="R1441">
        <v>3.2</v>
      </c>
      <c r="S1441">
        <v>10.6</v>
      </c>
      <c r="T1441">
        <v>3.9</v>
      </c>
      <c r="U1441">
        <v>19.7</v>
      </c>
      <c r="V1441">
        <v>3.4</v>
      </c>
      <c r="W1441">
        <v>16</v>
      </c>
      <c r="X1441">
        <v>0</v>
      </c>
      <c r="Y1441">
        <v>0</v>
      </c>
      <c r="Z1441">
        <v>0</v>
      </c>
      <c r="AA1441">
        <v>0</v>
      </c>
      <c r="AB1441">
        <v>3</v>
      </c>
      <c r="AC1441">
        <v>0</v>
      </c>
      <c r="AD1441">
        <v>10</v>
      </c>
      <c r="AE1441">
        <v>0</v>
      </c>
      <c r="AY1441" s="59"/>
    </row>
    <row r="1442" spans="1:51">
      <c r="A1442" s="19">
        <v>43689</v>
      </c>
      <c r="B1442" t="s">
        <v>63</v>
      </c>
      <c r="C1442" s="19">
        <v>43963</v>
      </c>
      <c r="D1442">
        <v>28</v>
      </c>
      <c r="E1442">
        <v>42.7</v>
      </c>
      <c r="F1442">
        <v>0</v>
      </c>
      <c r="G1442">
        <v>1.9</v>
      </c>
      <c r="H1442">
        <v>5.7</v>
      </c>
      <c r="I1442">
        <v>4.3</v>
      </c>
      <c r="J1442">
        <v>13.4</v>
      </c>
      <c r="K1442">
        <v>2.2000000000000002</v>
      </c>
      <c r="L1442">
        <v>13.7</v>
      </c>
      <c r="M1442">
        <v>0.2</v>
      </c>
      <c r="N1442">
        <v>56.4</v>
      </c>
      <c r="O1442">
        <v>0</v>
      </c>
      <c r="P1442">
        <v>3.8</v>
      </c>
      <c r="Q1442">
        <v>5</v>
      </c>
      <c r="R1442">
        <v>4.3</v>
      </c>
      <c r="S1442">
        <v>9.6999999999999993</v>
      </c>
      <c r="T1442">
        <v>3.7</v>
      </c>
      <c r="U1442">
        <v>9.4</v>
      </c>
      <c r="V1442">
        <v>3.1</v>
      </c>
      <c r="W1442">
        <v>22</v>
      </c>
      <c r="X1442">
        <v>0</v>
      </c>
      <c r="Y1442">
        <v>0</v>
      </c>
      <c r="Z1442">
        <v>0</v>
      </c>
      <c r="AA1442">
        <v>0</v>
      </c>
      <c r="AB1442">
        <v>3</v>
      </c>
      <c r="AC1442">
        <v>0</v>
      </c>
      <c r="AD1442">
        <v>3</v>
      </c>
      <c r="AE1442">
        <v>0</v>
      </c>
      <c r="AY1442" s="59"/>
    </row>
    <row r="1443" spans="1:51">
      <c r="A1443" s="19">
        <v>43689</v>
      </c>
      <c r="B1443" t="s">
        <v>64</v>
      </c>
      <c r="C1443" s="19">
        <v>43970</v>
      </c>
      <c r="D1443">
        <v>54</v>
      </c>
      <c r="E1443">
        <v>42.2</v>
      </c>
      <c r="F1443">
        <v>0</v>
      </c>
      <c r="G1443">
        <v>3.3</v>
      </c>
      <c r="H1443">
        <v>6.2</v>
      </c>
      <c r="I1443">
        <v>3.8</v>
      </c>
      <c r="J1443">
        <v>13.4</v>
      </c>
      <c r="K1443">
        <v>2.2999999999999998</v>
      </c>
      <c r="L1443">
        <v>12.5</v>
      </c>
      <c r="M1443">
        <v>0.2</v>
      </c>
      <c r="N1443">
        <v>55.1</v>
      </c>
      <c r="O1443">
        <v>0</v>
      </c>
      <c r="P1443">
        <v>4.3</v>
      </c>
      <c r="Q1443">
        <v>5.6</v>
      </c>
      <c r="R1443">
        <v>4.3</v>
      </c>
      <c r="S1443">
        <v>9.6999999999999993</v>
      </c>
      <c r="T1443">
        <v>3.8</v>
      </c>
      <c r="U1443">
        <v>9.1</v>
      </c>
      <c r="V1443">
        <v>3.2</v>
      </c>
      <c r="W1443">
        <v>45</v>
      </c>
      <c r="X1443">
        <v>0</v>
      </c>
      <c r="Y1443">
        <v>0</v>
      </c>
      <c r="Z1443">
        <v>0</v>
      </c>
      <c r="AA1443">
        <v>0</v>
      </c>
      <c r="AB1443">
        <v>5</v>
      </c>
      <c r="AC1443">
        <v>0</v>
      </c>
      <c r="AD1443">
        <v>4</v>
      </c>
      <c r="AE1443">
        <v>0</v>
      </c>
      <c r="AY1443" s="59"/>
    </row>
    <row r="1444" spans="1:51">
      <c r="A1444" s="19">
        <v>43689</v>
      </c>
      <c r="B1444" t="s">
        <v>65</v>
      </c>
      <c r="C1444" s="19">
        <v>43970</v>
      </c>
      <c r="D1444">
        <v>61</v>
      </c>
      <c r="E1444">
        <v>30.8</v>
      </c>
      <c r="F1444">
        <v>0</v>
      </c>
      <c r="G1444">
        <v>0.7</v>
      </c>
      <c r="H1444">
        <v>6.5</v>
      </c>
      <c r="I1444">
        <v>0.3</v>
      </c>
      <c r="J1444">
        <v>24</v>
      </c>
      <c r="K1444">
        <v>0.3</v>
      </c>
      <c r="L1444">
        <v>17.8</v>
      </c>
      <c r="M1444">
        <v>6.7</v>
      </c>
      <c r="N1444">
        <v>34</v>
      </c>
      <c r="O1444">
        <v>0</v>
      </c>
      <c r="P1444">
        <v>3.9</v>
      </c>
      <c r="Q1444">
        <v>6.1</v>
      </c>
      <c r="R1444">
        <v>3.7</v>
      </c>
      <c r="S1444">
        <v>22.6</v>
      </c>
      <c r="T1444">
        <v>3.8</v>
      </c>
      <c r="U1444">
        <v>15</v>
      </c>
      <c r="V1444">
        <v>6.8</v>
      </c>
      <c r="W1444">
        <v>26</v>
      </c>
      <c r="X1444">
        <v>0</v>
      </c>
      <c r="Y1444">
        <v>0</v>
      </c>
      <c r="Z1444">
        <v>0</v>
      </c>
      <c r="AA1444">
        <v>0</v>
      </c>
      <c r="AB1444">
        <v>20</v>
      </c>
      <c r="AC1444">
        <v>0</v>
      </c>
      <c r="AD1444">
        <v>15</v>
      </c>
      <c r="AE1444">
        <v>0</v>
      </c>
      <c r="AY1444" s="59"/>
    </row>
    <row r="1445" spans="1:51">
      <c r="A1445" s="19">
        <v>43689</v>
      </c>
      <c r="B1445" t="s">
        <v>143</v>
      </c>
      <c r="C1445" s="19">
        <v>43984</v>
      </c>
      <c r="D1445">
        <v>20</v>
      </c>
      <c r="E1445">
        <v>33.1</v>
      </c>
      <c r="F1445">
        <v>0</v>
      </c>
      <c r="G1445">
        <v>9.6</v>
      </c>
      <c r="H1445">
        <v>7.9</v>
      </c>
      <c r="I1445">
        <v>0.9</v>
      </c>
      <c r="J1445">
        <v>16.7</v>
      </c>
      <c r="K1445">
        <v>0.3</v>
      </c>
      <c r="L1445">
        <v>15.5</v>
      </c>
      <c r="M1445">
        <v>3.1</v>
      </c>
      <c r="N1445">
        <v>38.299999999999997</v>
      </c>
      <c r="O1445">
        <v>0</v>
      </c>
      <c r="P1445">
        <v>8.9</v>
      </c>
      <c r="Q1445">
        <v>7.2</v>
      </c>
      <c r="R1445">
        <v>4.2</v>
      </c>
      <c r="S1445">
        <v>14.8</v>
      </c>
      <c r="T1445">
        <v>3.9</v>
      </c>
      <c r="U1445">
        <v>13.4</v>
      </c>
      <c r="V1445">
        <v>5</v>
      </c>
      <c r="W1445">
        <v>10</v>
      </c>
      <c r="X1445">
        <v>0</v>
      </c>
      <c r="Y1445">
        <v>0</v>
      </c>
      <c r="Z1445">
        <v>0</v>
      </c>
      <c r="AA1445">
        <v>0</v>
      </c>
      <c r="AB1445">
        <v>5</v>
      </c>
      <c r="AC1445">
        <v>0</v>
      </c>
      <c r="AD1445">
        <v>5</v>
      </c>
      <c r="AE1445">
        <v>0</v>
      </c>
      <c r="AY1445" s="59"/>
    </row>
    <row r="1446" spans="1:51">
      <c r="A1446" s="19">
        <v>43689</v>
      </c>
      <c r="B1446" t="s">
        <v>67</v>
      </c>
      <c r="C1446" s="19">
        <v>43984</v>
      </c>
      <c r="D1446">
        <v>19</v>
      </c>
      <c r="E1446">
        <v>33.1</v>
      </c>
      <c r="F1446">
        <v>0</v>
      </c>
      <c r="G1446">
        <v>0.5</v>
      </c>
      <c r="H1446">
        <v>9.1</v>
      </c>
      <c r="I1446">
        <v>2.2999999999999998</v>
      </c>
      <c r="J1446">
        <v>15.4</v>
      </c>
      <c r="K1446">
        <v>3.5</v>
      </c>
      <c r="L1446">
        <v>19.8</v>
      </c>
      <c r="M1446">
        <v>0.6</v>
      </c>
      <c r="N1446">
        <v>37.5</v>
      </c>
      <c r="O1446">
        <v>0</v>
      </c>
      <c r="P1446">
        <v>4.0999999999999996</v>
      </c>
      <c r="Q1446">
        <v>8.5</v>
      </c>
      <c r="R1446">
        <v>4.5999999999999996</v>
      </c>
      <c r="S1446">
        <v>12.9</v>
      </c>
      <c r="T1446">
        <v>5.4</v>
      </c>
      <c r="U1446">
        <v>17.8</v>
      </c>
      <c r="V1446">
        <v>4</v>
      </c>
      <c r="W1446">
        <v>9</v>
      </c>
      <c r="X1446">
        <v>0</v>
      </c>
      <c r="Y1446">
        <v>0</v>
      </c>
      <c r="Z1446">
        <v>0</v>
      </c>
      <c r="AA1446">
        <v>0</v>
      </c>
      <c r="AB1446">
        <v>4</v>
      </c>
      <c r="AC1446">
        <v>0</v>
      </c>
      <c r="AD1446">
        <v>6</v>
      </c>
      <c r="AE1446">
        <v>0</v>
      </c>
      <c r="AY1446" s="59"/>
    </row>
    <row r="1447" spans="1:51">
      <c r="A1447" s="19">
        <v>43689</v>
      </c>
      <c r="B1447" t="s">
        <v>68</v>
      </c>
      <c r="C1447" s="19">
        <v>43984</v>
      </c>
      <c r="D1447">
        <v>126</v>
      </c>
      <c r="E1447">
        <v>25.6</v>
      </c>
      <c r="F1447">
        <v>0</v>
      </c>
      <c r="G1447">
        <v>14</v>
      </c>
      <c r="H1447">
        <v>7.5</v>
      </c>
      <c r="I1447">
        <v>0.3</v>
      </c>
      <c r="J1447">
        <v>20.100000000000001</v>
      </c>
      <c r="K1447">
        <v>0.2</v>
      </c>
      <c r="L1447">
        <v>15.1</v>
      </c>
      <c r="M1447">
        <v>4.3</v>
      </c>
      <c r="N1447">
        <v>27</v>
      </c>
      <c r="O1447">
        <v>0</v>
      </c>
      <c r="P1447">
        <v>12.9</v>
      </c>
      <c r="Q1447">
        <v>7.8</v>
      </c>
      <c r="R1447">
        <v>4</v>
      </c>
      <c r="S1447">
        <v>19.600000000000001</v>
      </c>
      <c r="T1447">
        <v>4.2</v>
      </c>
      <c r="U1447">
        <v>13.8</v>
      </c>
      <c r="V1447">
        <v>5.9</v>
      </c>
      <c r="W1447">
        <v>47</v>
      </c>
      <c r="X1447">
        <v>0</v>
      </c>
      <c r="Y1447">
        <v>14</v>
      </c>
      <c r="Z1447">
        <v>1</v>
      </c>
      <c r="AA1447">
        <v>0</v>
      </c>
      <c r="AB1447">
        <v>37</v>
      </c>
      <c r="AC1447">
        <v>0</v>
      </c>
      <c r="AD1447">
        <v>28</v>
      </c>
      <c r="AE1447">
        <v>0</v>
      </c>
      <c r="AY1447" s="59"/>
    </row>
    <row r="1448" spans="1:51">
      <c r="A1448" s="19">
        <v>43689</v>
      </c>
      <c r="B1448" t="s">
        <v>69</v>
      </c>
      <c r="C1448" s="19">
        <v>43984</v>
      </c>
      <c r="D1448">
        <v>34</v>
      </c>
      <c r="E1448">
        <v>31.5</v>
      </c>
      <c r="F1448">
        <v>0</v>
      </c>
      <c r="G1448">
        <v>0.9</v>
      </c>
      <c r="H1448">
        <v>5.6</v>
      </c>
      <c r="I1448">
        <v>0.2</v>
      </c>
      <c r="J1448">
        <v>23.9</v>
      </c>
      <c r="K1448">
        <v>0.3</v>
      </c>
      <c r="L1448">
        <v>17</v>
      </c>
      <c r="M1448">
        <v>7.5</v>
      </c>
      <c r="N1448">
        <v>34.5</v>
      </c>
      <c r="O1448">
        <v>0</v>
      </c>
      <c r="P1448">
        <v>4.3</v>
      </c>
      <c r="Q1448">
        <v>6</v>
      </c>
      <c r="R1448">
        <v>3.9</v>
      </c>
      <c r="S1448">
        <v>22.4</v>
      </c>
      <c r="T1448">
        <v>3.7</v>
      </c>
      <c r="U1448">
        <v>14.1</v>
      </c>
      <c r="V1448">
        <v>6.9</v>
      </c>
      <c r="W1448">
        <v>15</v>
      </c>
      <c r="X1448">
        <v>0</v>
      </c>
      <c r="Y1448">
        <v>0</v>
      </c>
      <c r="Z1448">
        <v>0</v>
      </c>
      <c r="AA1448">
        <v>0</v>
      </c>
      <c r="AB1448">
        <v>11</v>
      </c>
      <c r="AC1448">
        <v>0</v>
      </c>
      <c r="AD1448">
        <v>8</v>
      </c>
      <c r="AE1448">
        <v>0</v>
      </c>
      <c r="AY1448" s="59"/>
    </row>
    <row r="1449" spans="1:51">
      <c r="A1449" s="19">
        <v>43689</v>
      </c>
      <c r="B1449" t="s">
        <v>70</v>
      </c>
      <c r="C1449" s="19">
        <v>43984</v>
      </c>
      <c r="D1449">
        <v>16</v>
      </c>
      <c r="E1449">
        <v>34.9</v>
      </c>
      <c r="F1449">
        <v>0</v>
      </c>
      <c r="G1449">
        <v>0.7</v>
      </c>
      <c r="H1449">
        <v>8.4</v>
      </c>
      <c r="I1449">
        <v>2.7</v>
      </c>
      <c r="J1449">
        <v>14</v>
      </c>
      <c r="K1449">
        <v>3.6</v>
      </c>
      <c r="L1449">
        <v>19.600000000000001</v>
      </c>
      <c r="M1449">
        <v>0.2</v>
      </c>
      <c r="N1449">
        <v>41.2</v>
      </c>
      <c r="O1449">
        <v>0</v>
      </c>
      <c r="P1449">
        <v>3.7</v>
      </c>
      <c r="Q1449">
        <v>7.7</v>
      </c>
      <c r="R1449">
        <v>4.7</v>
      </c>
      <c r="S1449">
        <v>11.2</v>
      </c>
      <c r="T1449">
        <v>4.9000000000000004</v>
      </c>
      <c r="U1449">
        <v>17.5</v>
      </c>
      <c r="V1449">
        <v>3.6</v>
      </c>
      <c r="W1449">
        <v>9</v>
      </c>
      <c r="X1449">
        <v>0</v>
      </c>
      <c r="Y1449">
        <v>0</v>
      </c>
      <c r="Z1449">
        <v>0</v>
      </c>
      <c r="AA1449">
        <v>0</v>
      </c>
      <c r="AB1449">
        <v>2</v>
      </c>
      <c r="AC1449">
        <v>0</v>
      </c>
      <c r="AD1449">
        <v>5</v>
      </c>
      <c r="AE1449">
        <v>0</v>
      </c>
      <c r="AY1449" s="59"/>
    </row>
    <row r="1450" spans="1:51">
      <c r="A1450" s="19">
        <v>43689</v>
      </c>
      <c r="B1450" t="s">
        <v>71</v>
      </c>
      <c r="C1450" s="19">
        <v>43988</v>
      </c>
      <c r="D1450">
        <v>7</v>
      </c>
      <c r="E1450">
        <v>36.6</v>
      </c>
      <c r="F1450">
        <v>0</v>
      </c>
      <c r="G1450">
        <v>1.9</v>
      </c>
      <c r="H1450">
        <v>6.7</v>
      </c>
      <c r="I1450">
        <v>1.4</v>
      </c>
      <c r="J1450">
        <v>20</v>
      </c>
      <c r="K1450">
        <v>0.5</v>
      </c>
      <c r="L1450">
        <v>17.399999999999999</v>
      </c>
      <c r="M1450">
        <v>1.4</v>
      </c>
      <c r="N1450">
        <v>42.8</v>
      </c>
      <c r="O1450">
        <v>0</v>
      </c>
      <c r="P1450">
        <v>4.4000000000000004</v>
      </c>
      <c r="Q1450">
        <v>6.3</v>
      </c>
      <c r="R1450">
        <v>4.0999999999999996</v>
      </c>
      <c r="S1450">
        <v>16.7</v>
      </c>
      <c r="T1450">
        <v>3.9</v>
      </c>
      <c r="U1450">
        <v>13.9</v>
      </c>
      <c r="V1450">
        <v>3.8</v>
      </c>
      <c r="W1450">
        <v>3</v>
      </c>
      <c r="X1450">
        <v>0</v>
      </c>
      <c r="Y1450">
        <v>0</v>
      </c>
      <c r="Z1450">
        <v>0</v>
      </c>
      <c r="AA1450">
        <v>0</v>
      </c>
      <c r="AB1450">
        <v>2</v>
      </c>
      <c r="AC1450">
        <v>0</v>
      </c>
      <c r="AD1450">
        <v>2</v>
      </c>
      <c r="AE1450">
        <v>0</v>
      </c>
      <c r="AY1450" s="59"/>
    </row>
    <row r="1451" spans="1:51">
      <c r="A1451" s="19">
        <v>43689</v>
      </c>
      <c r="B1451" t="s">
        <v>73</v>
      </c>
      <c r="C1451" s="19">
        <v>44013</v>
      </c>
      <c r="D1451">
        <v>41</v>
      </c>
      <c r="E1451">
        <v>35.5</v>
      </c>
      <c r="F1451">
        <v>0</v>
      </c>
      <c r="G1451">
        <v>2.4</v>
      </c>
      <c r="H1451">
        <v>7.6</v>
      </c>
      <c r="I1451">
        <v>2</v>
      </c>
      <c r="J1451">
        <v>17.8</v>
      </c>
      <c r="K1451">
        <v>1.5</v>
      </c>
      <c r="L1451">
        <v>17</v>
      </c>
      <c r="M1451">
        <v>1.8</v>
      </c>
      <c r="N1451">
        <v>48.7</v>
      </c>
      <c r="O1451">
        <v>0</v>
      </c>
      <c r="P1451">
        <v>3</v>
      </c>
      <c r="Q1451">
        <v>5.7</v>
      </c>
      <c r="R1451">
        <v>2.7</v>
      </c>
      <c r="S1451">
        <v>16.600000000000001</v>
      </c>
      <c r="T1451">
        <v>2.2999999999999998</v>
      </c>
      <c r="U1451">
        <v>15.2</v>
      </c>
      <c r="V1451">
        <v>2.8</v>
      </c>
      <c r="W1451">
        <v>2068</v>
      </c>
      <c r="X1451">
        <v>0</v>
      </c>
      <c r="Y1451">
        <v>14</v>
      </c>
      <c r="Z1451">
        <v>65</v>
      </c>
      <c r="AA1451">
        <v>15</v>
      </c>
      <c r="AB1451">
        <v>935</v>
      </c>
      <c r="AC1451">
        <v>0</v>
      </c>
      <c r="AD1451">
        <v>880</v>
      </c>
      <c r="AE1451">
        <v>1</v>
      </c>
      <c r="AY1451" s="59"/>
    </row>
    <row r="1452" spans="1:51">
      <c r="A1452" s="19">
        <v>43692</v>
      </c>
      <c r="B1452" t="s">
        <v>15</v>
      </c>
      <c r="C1452" s="19">
        <v>43864</v>
      </c>
      <c r="D1452">
        <v>41</v>
      </c>
      <c r="E1452">
        <v>29.4</v>
      </c>
      <c r="F1452">
        <v>0</v>
      </c>
      <c r="G1452">
        <v>2.1</v>
      </c>
      <c r="H1452">
        <v>11.4</v>
      </c>
      <c r="I1452">
        <v>3.2</v>
      </c>
      <c r="J1452">
        <v>14.9</v>
      </c>
      <c r="K1452">
        <v>3</v>
      </c>
      <c r="L1452">
        <v>21.4</v>
      </c>
      <c r="M1452">
        <v>1.7</v>
      </c>
      <c r="N1452">
        <v>38.9</v>
      </c>
      <c r="O1452">
        <v>0</v>
      </c>
      <c r="P1452">
        <v>3.4</v>
      </c>
      <c r="Q1452">
        <v>8.9</v>
      </c>
      <c r="R1452">
        <v>3.9</v>
      </c>
      <c r="S1452">
        <v>12.7</v>
      </c>
      <c r="T1452">
        <v>3.6</v>
      </c>
      <c r="U1452">
        <v>22.7</v>
      </c>
      <c r="V1452">
        <v>3.1</v>
      </c>
      <c r="W1452">
        <v>19</v>
      </c>
      <c r="X1452">
        <v>0</v>
      </c>
      <c r="Y1452">
        <v>0</v>
      </c>
      <c r="Z1452">
        <v>2</v>
      </c>
      <c r="AA1452">
        <v>0</v>
      </c>
      <c r="AB1452">
        <v>6</v>
      </c>
      <c r="AC1452">
        <v>0</v>
      </c>
      <c r="AD1452">
        <v>14</v>
      </c>
      <c r="AE1452">
        <v>0</v>
      </c>
      <c r="AY1452" s="59"/>
    </row>
    <row r="1453" spans="1:51">
      <c r="A1453" s="19">
        <v>43692</v>
      </c>
      <c r="B1453" t="s">
        <v>16</v>
      </c>
      <c r="C1453" s="19">
        <v>43872</v>
      </c>
      <c r="D1453">
        <v>24</v>
      </c>
      <c r="E1453">
        <v>30</v>
      </c>
      <c r="F1453">
        <v>0</v>
      </c>
      <c r="G1453">
        <v>2.8</v>
      </c>
      <c r="H1453">
        <v>9.3000000000000007</v>
      </c>
      <c r="I1453">
        <v>1.8</v>
      </c>
      <c r="J1453">
        <v>20.7</v>
      </c>
      <c r="K1453">
        <v>1.5</v>
      </c>
      <c r="L1453">
        <v>18.600000000000001</v>
      </c>
      <c r="M1453">
        <v>2.5</v>
      </c>
      <c r="N1453">
        <v>39</v>
      </c>
      <c r="O1453">
        <v>0</v>
      </c>
      <c r="P1453">
        <v>3.5</v>
      </c>
      <c r="Q1453">
        <v>6.9</v>
      </c>
      <c r="R1453">
        <v>3.2</v>
      </c>
      <c r="S1453">
        <v>20.6</v>
      </c>
      <c r="T1453">
        <v>3.1</v>
      </c>
      <c r="U1453">
        <v>17</v>
      </c>
      <c r="V1453">
        <v>3.6</v>
      </c>
      <c r="W1453">
        <v>10</v>
      </c>
      <c r="X1453">
        <v>0</v>
      </c>
      <c r="Y1453">
        <v>0</v>
      </c>
      <c r="Z1453">
        <v>1</v>
      </c>
      <c r="AA1453">
        <v>0</v>
      </c>
      <c r="AB1453">
        <v>7</v>
      </c>
      <c r="AC1453">
        <v>0</v>
      </c>
      <c r="AD1453">
        <v>6</v>
      </c>
      <c r="AE1453">
        <v>0</v>
      </c>
      <c r="AY1453" s="59"/>
    </row>
    <row r="1454" spans="1:51">
      <c r="A1454" s="19">
        <v>43692</v>
      </c>
      <c r="B1454" t="s">
        <v>17</v>
      </c>
      <c r="C1454" s="19">
        <v>43883</v>
      </c>
      <c r="D1454">
        <v>36</v>
      </c>
      <c r="E1454">
        <v>31.6</v>
      </c>
      <c r="F1454">
        <v>0</v>
      </c>
      <c r="G1454">
        <v>1.1000000000000001</v>
      </c>
      <c r="H1454">
        <v>6.6</v>
      </c>
      <c r="I1454">
        <v>0.9</v>
      </c>
      <c r="J1454">
        <v>18.399999999999999</v>
      </c>
      <c r="K1454">
        <v>2.2999999999999998</v>
      </c>
      <c r="L1454">
        <v>21.4</v>
      </c>
      <c r="M1454">
        <v>3.8</v>
      </c>
      <c r="N1454">
        <v>41.3</v>
      </c>
      <c r="O1454">
        <v>0</v>
      </c>
      <c r="P1454">
        <v>2.8</v>
      </c>
      <c r="Q1454">
        <v>5.5</v>
      </c>
      <c r="R1454">
        <v>2.9</v>
      </c>
      <c r="S1454">
        <v>16.5</v>
      </c>
      <c r="T1454">
        <v>3.2</v>
      </c>
      <c r="U1454">
        <v>20.3</v>
      </c>
      <c r="V1454">
        <v>4</v>
      </c>
      <c r="W1454">
        <v>16</v>
      </c>
      <c r="X1454">
        <v>0</v>
      </c>
      <c r="Y1454">
        <v>0</v>
      </c>
      <c r="Z1454">
        <v>0</v>
      </c>
      <c r="AA1454">
        <v>0</v>
      </c>
      <c r="AB1454">
        <v>9</v>
      </c>
      <c r="AC1454">
        <v>0</v>
      </c>
      <c r="AD1454">
        <v>11</v>
      </c>
      <c r="AE1454">
        <v>0</v>
      </c>
      <c r="AY1454" s="59"/>
    </row>
    <row r="1455" spans="1:51">
      <c r="A1455" s="19">
        <v>43692</v>
      </c>
      <c r="B1455" t="s">
        <v>18</v>
      </c>
      <c r="C1455" s="19">
        <v>43890</v>
      </c>
      <c r="D1455">
        <v>54</v>
      </c>
      <c r="E1455">
        <v>46.7</v>
      </c>
      <c r="F1455">
        <v>0</v>
      </c>
      <c r="G1455">
        <v>3.8</v>
      </c>
      <c r="H1455">
        <v>4.9000000000000004</v>
      </c>
      <c r="I1455">
        <v>1.1000000000000001</v>
      </c>
      <c r="J1455">
        <v>13.3</v>
      </c>
      <c r="K1455">
        <v>2</v>
      </c>
      <c r="L1455">
        <v>11.7</v>
      </c>
      <c r="M1455">
        <v>1</v>
      </c>
      <c r="N1455">
        <v>72</v>
      </c>
      <c r="O1455">
        <v>0</v>
      </c>
      <c r="P1455">
        <v>2.6</v>
      </c>
      <c r="Q1455">
        <v>3.1</v>
      </c>
      <c r="R1455">
        <v>1.8</v>
      </c>
      <c r="S1455">
        <v>7.2</v>
      </c>
      <c r="T1455">
        <v>2.1</v>
      </c>
      <c r="U1455">
        <v>6</v>
      </c>
      <c r="V1455">
        <v>2</v>
      </c>
      <c r="W1455">
        <v>46</v>
      </c>
      <c r="X1455">
        <v>0</v>
      </c>
      <c r="Y1455">
        <v>0</v>
      </c>
      <c r="Z1455">
        <v>0</v>
      </c>
      <c r="AA1455">
        <v>0</v>
      </c>
      <c r="AB1455">
        <v>5</v>
      </c>
      <c r="AC1455">
        <v>0</v>
      </c>
      <c r="AD1455">
        <v>3</v>
      </c>
      <c r="AE1455">
        <v>0</v>
      </c>
      <c r="AY1455" s="59"/>
    </row>
    <row r="1456" spans="1:51">
      <c r="A1456" s="19">
        <v>43692</v>
      </c>
      <c r="B1456" t="s">
        <v>19</v>
      </c>
      <c r="C1456" s="19">
        <v>43893</v>
      </c>
      <c r="D1456">
        <v>52</v>
      </c>
      <c r="E1456">
        <v>44.3</v>
      </c>
      <c r="F1456">
        <v>0</v>
      </c>
      <c r="G1456">
        <v>4.0999999999999996</v>
      </c>
      <c r="H1456">
        <v>5.3</v>
      </c>
      <c r="I1456">
        <v>3</v>
      </c>
      <c r="J1456">
        <v>12.5</v>
      </c>
      <c r="K1456">
        <v>2.4</v>
      </c>
      <c r="L1456">
        <v>13.4</v>
      </c>
      <c r="M1456">
        <v>0.5</v>
      </c>
      <c r="N1456">
        <v>67.3</v>
      </c>
      <c r="O1456">
        <v>0</v>
      </c>
      <c r="P1456">
        <v>3</v>
      </c>
      <c r="Q1456">
        <v>3.6</v>
      </c>
      <c r="R1456">
        <v>2.9</v>
      </c>
      <c r="S1456">
        <v>7.6</v>
      </c>
      <c r="T1456">
        <v>2.7</v>
      </c>
      <c r="U1456">
        <v>8.1</v>
      </c>
      <c r="V1456">
        <v>2.2000000000000002</v>
      </c>
      <c r="W1456">
        <v>43</v>
      </c>
      <c r="X1456">
        <v>0</v>
      </c>
      <c r="Y1456">
        <v>0</v>
      </c>
      <c r="Z1456">
        <v>0</v>
      </c>
      <c r="AA1456">
        <v>0</v>
      </c>
      <c r="AB1456">
        <v>4</v>
      </c>
      <c r="AC1456">
        <v>0</v>
      </c>
      <c r="AD1456">
        <v>5</v>
      </c>
      <c r="AE1456">
        <v>0</v>
      </c>
      <c r="AY1456" s="59"/>
    </row>
    <row r="1457" spans="1:51">
      <c r="A1457" s="19">
        <v>43692</v>
      </c>
      <c r="B1457" t="s">
        <v>20</v>
      </c>
      <c r="C1457" s="19">
        <v>43893</v>
      </c>
      <c r="D1457">
        <v>6</v>
      </c>
      <c r="E1457">
        <v>36.5</v>
      </c>
      <c r="F1457">
        <v>0</v>
      </c>
      <c r="G1457">
        <v>2</v>
      </c>
      <c r="H1457">
        <v>6.3</v>
      </c>
      <c r="I1457">
        <v>1.4</v>
      </c>
      <c r="J1457">
        <v>19.5</v>
      </c>
      <c r="K1457">
        <v>0.6</v>
      </c>
      <c r="L1457">
        <v>18.100000000000001</v>
      </c>
      <c r="M1457">
        <v>1.5</v>
      </c>
      <c r="N1457">
        <v>50.2</v>
      </c>
      <c r="O1457">
        <v>0</v>
      </c>
      <c r="P1457">
        <v>2.9</v>
      </c>
      <c r="Q1457">
        <v>4.8</v>
      </c>
      <c r="R1457">
        <v>2.9</v>
      </c>
      <c r="S1457">
        <v>16.3</v>
      </c>
      <c r="T1457">
        <v>2.5</v>
      </c>
      <c r="U1457">
        <v>14.2</v>
      </c>
      <c r="V1457">
        <v>3</v>
      </c>
      <c r="W1457">
        <v>3</v>
      </c>
      <c r="X1457">
        <v>0</v>
      </c>
      <c r="Y1457">
        <v>0</v>
      </c>
      <c r="Z1457">
        <v>0</v>
      </c>
      <c r="AA1457">
        <v>0</v>
      </c>
      <c r="AB1457">
        <v>2</v>
      </c>
      <c r="AC1457">
        <v>0</v>
      </c>
      <c r="AD1457">
        <v>1</v>
      </c>
      <c r="AE1457">
        <v>0</v>
      </c>
      <c r="AY1457" s="59"/>
    </row>
    <row r="1458" spans="1:51">
      <c r="A1458" s="19">
        <v>43692</v>
      </c>
      <c r="B1458" t="s">
        <v>21</v>
      </c>
      <c r="C1458" s="19">
        <v>43893</v>
      </c>
      <c r="D1458">
        <v>31</v>
      </c>
      <c r="E1458">
        <v>42.1</v>
      </c>
      <c r="F1458">
        <v>0</v>
      </c>
      <c r="G1458">
        <v>3.7</v>
      </c>
      <c r="H1458">
        <v>5.4</v>
      </c>
      <c r="I1458">
        <v>3.5</v>
      </c>
      <c r="J1458">
        <v>13.5</v>
      </c>
      <c r="K1458">
        <v>2.5</v>
      </c>
      <c r="L1458">
        <v>12.8</v>
      </c>
      <c r="M1458">
        <v>0.2</v>
      </c>
      <c r="N1458">
        <v>63.8</v>
      </c>
      <c r="O1458">
        <v>0</v>
      </c>
      <c r="P1458">
        <v>3.1</v>
      </c>
      <c r="Q1458">
        <v>3.6</v>
      </c>
      <c r="R1458">
        <v>3.1</v>
      </c>
      <c r="S1458">
        <v>9</v>
      </c>
      <c r="T1458">
        <v>2.9</v>
      </c>
      <c r="U1458">
        <v>8.1999999999999993</v>
      </c>
      <c r="V1458">
        <v>2.5</v>
      </c>
      <c r="W1458">
        <v>26</v>
      </c>
      <c r="X1458">
        <v>0</v>
      </c>
      <c r="Y1458">
        <v>0</v>
      </c>
      <c r="Z1458">
        <v>0</v>
      </c>
      <c r="AA1458">
        <v>0</v>
      </c>
      <c r="AB1458">
        <v>3</v>
      </c>
      <c r="AC1458">
        <v>0</v>
      </c>
      <c r="AD1458">
        <v>2</v>
      </c>
      <c r="AE1458">
        <v>0</v>
      </c>
      <c r="AY1458" s="59"/>
    </row>
    <row r="1459" spans="1:51">
      <c r="A1459" s="19">
        <v>43692</v>
      </c>
      <c r="B1459" t="s">
        <v>22</v>
      </c>
      <c r="C1459" s="19">
        <v>43893</v>
      </c>
      <c r="D1459">
        <v>416</v>
      </c>
      <c r="E1459">
        <v>28.7</v>
      </c>
      <c r="F1459">
        <v>0</v>
      </c>
      <c r="G1459">
        <v>1.7</v>
      </c>
      <c r="H1459">
        <v>7.3</v>
      </c>
      <c r="I1459">
        <v>0.3</v>
      </c>
      <c r="J1459">
        <v>21.3</v>
      </c>
      <c r="K1459">
        <v>0.6</v>
      </c>
      <c r="L1459">
        <v>23.9</v>
      </c>
      <c r="M1459">
        <v>2.5</v>
      </c>
      <c r="N1459">
        <v>33.1</v>
      </c>
      <c r="O1459">
        <v>0</v>
      </c>
      <c r="P1459">
        <v>3.2</v>
      </c>
      <c r="Q1459">
        <v>5.8</v>
      </c>
      <c r="R1459">
        <v>2.8</v>
      </c>
      <c r="S1459">
        <v>20.5</v>
      </c>
      <c r="T1459">
        <v>2.9</v>
      </c>
      <c r="U1459">
        <v>24.6</v>
      </c>
      <c r="V1459">
        <v>3.6</v>
      </c>
      <c r="W1459">
        <v>160</v>
      </c>
      <c r="X1459">
        <v>0</v>
      </c>
      <c r="Y1459">
        <v>0</v>
      </c>
      <c r="Z1459">
        <v>3</v>
      </c>
      <c r="AA1459">
        <v>0</v>
      </c>
      <c r="AB1459">
        <v>119</v>
      </c>
      <c r="AC1459">
        <v>0</v>
      </c>
      <c r="AD1459">
        <v>134</v>
      </c>
      <c r="AE1459">
        <v>0</v>
      </c>
      <c r="AY1459" s="59"/>
    </row>
    <row r="1460" spans="1:51">
      <c r="A1460" s="19">
        <v>43692</v>
      </c>
      <c r="B1460" t="s">
        <v>23</v>
      </c>
      <c r="C1460" s="19">
        <v>43893</v>
      </c>
      <c r="D1460">
        <v>67</v>
      </c>
      <c r="E1460">
        <v>29.8</v>
      </c>
      <c r="F1460">
        <v>0</v>
      </c>
      <c r="G1460">
        <v>0.4</v>
      </c>
      <c r="H1460">
        <v>5.5</v>
      </c>
      <c r="I1460">
        <v>1.1000000000000001</v>
      </c>
      <c r="J1460">
        <v>23.7</v>
      </c>
      <c r="K1460">
        <v>0.6</v>
      </c>
      <c r="L1460">
        <v>18.5</v>
      </c>
      <c r="M1460">
        <v>7</v>
      </c>
      <c r="N1460">
        <v>36</v>
      </c>
      <c r="O1460">
        <v>0</v>
      </c>
      <c r="P1460">
        <v>2.8</v>
      </c>
      <c r="Q1460">
        <v>5.2</v>
      </c>
      <c r="R1460">
        <v>3</v>
      </c>
      <c r="S1460">
        <v>24.7</v>
      </c>
      <c r="T1460">
        <v>3</v>
      </c>
      <c r="U1460">
        <v>16.2</v>
      </c>
      <c r="V1460">
        <v>5.9</v>
      </c>
      <c r="W1460">
        <v>28</v>
      </c>
      <c r="X1460">
        <v>0</v>
      </c>
      <c r="Y1460">
        <v>0</v>
      </c>
      <c r="Z1460">
        <v>0</v>
      </c>
      <c r="AA1460">
        <v>0</v>
      </c>
      <c r="AB1460">
        <v>22</v>
      </c>
      <c r="AC1460">
        <v>0</v>
      </c>
      <c r="AD1460">
        <v>17</v>
      </c>
      <c r="AE1460">
        <v>0</v>
      </c>
      <c r="AY1460" s="59"/>
    </row>
    <row r="1461" spans="1:51">
      <c r="A1461" s="19">
        <v>43692</v>
      </c>
      <c r="B1461" t="s">
        <v>24</v>
      </c>
      <c r="C1461" s="19">
        <v>43893</v>
      </c>
      <c r="D1461">
        <v>13</v>
      </c>
      <c r="E1461">
        <v>36.5</v>
      </c>
      <c r="F1461">
        <v>0</v>
      </c>
      <c r="G1461">
        <v>2</v>
      </c>
      <c r="H1461">
        <v>6.3</v>
      </c>
      <c r="I1461">
        <v>1.4</v>
      </c>
      <c r="J1461">
        <v>19.5</v>
      </c>
      <c r="K1461">
        <v>0.6</v>
      </c>
      <c r="L1461">
        <v>18.100000000000001</v>
      </c>
      <c r="M1461">
        <v>1.5</v>
      </c>
      <c r="N1461">
        <v>49.9</v>
      </c>
      <c r="O1461">
        <v>0</v>
      </c>
      <c r="P1461">
        <v>3</v>
      </c>
      <c r="Q1461">
        <v>4.7</v>
      </c>
      <c r="R1461">
        <v>2.8</v>
      </c>
      <c r="S1461">
        <v>16.8</v>
      </c>
      <c r="T1461">
        <v>2.4</v>
      </c>
      <c r="U1461">
        <v>14.3</v>
      </c>
      <c r="V1461">
        <v>3</v>
      </c>
      <c r="W1461">
        <v>6</v>
      </c>
      <c r="X1461">
        <v>0</v>
      </c>
      <c r="Y1461">
        <v>0</v>
      </c>
      <c r="Z1461">
        <v>0</v>
      </c>
      <c r="AA1461">
        <v>0</v>
      </c>
      <c r="AB1461">
        <v>3</v>
      </c>
      <c r="AC1461">
        <v>0</v>
      </c>
      <c r="AD1461">
        <v>3</v>
      </c>
      <c r="AE1461">
        <v>0</v>
      </c>
      <c r="AY1461" s="59"/>
    </row>
    <row r="1462" spans="1:51">
      <c r="A1462" s="19">
        <v>43692</v>
      </c>
      <c r="B1462" t="s">
        <v>25</v>
      </c>
      <c r="C1462" s="19">
        <v>43893</v>
      </c>
      <c r="D1462">
        <v>24</v>
      </c>
      <c r="E1462">
        <v>26.4</v>
      </c>
      <c r="F1462">
        <v>0</v>
      </c>
      <c r="G1462">
        <v>2.2000000000000002</v>
      </c>
      <c r="H1462">
        <v>9.3000000000000007</v>
      </c>
      <c r="I1462">
        <v>1</v>
      </c>
      <c r="J1462">
        <v>20.9</v>
      </c>
      <c r="K1462">
        <v>3.5</v>
      </c>
      <c r="L1462">
        <v>19</v>
      </c>
      <c r="M1462">
        <v>3.4</v>
      </c>
      <c r="N1462">
        <v>31.4</v>
      </c>
      <c r="O1462">
        <v>0</v>
      </c>
      <c r="P1462">
        <v>3.8</v>
      </c>
      <c r="Q1462">
        <v>7.8</v>
      </c>
      <c r="R1462">
        <v>3.5</v>
      </c>
      <c r="S1462">
        <v>21.7</v>
      </c>
      <c r="T1462">
        <v>4.3</v>
      </c>
      <c r="U1462">
        <v>18.899999999999999</v>
      </c>
      <c r="V1462">
        <v>4.5</v>
      </c>
      <c r="W1462">
        <v>9</v>
      </c>
      <c r="X1462">
        <v>0</v>
      </c>
      <c r="Y1462">
        <v>0</v>
      </c>
      <c r="Z1462">
        <v>1</v>
      </c>
      <c r="AA1462">
        <v>0</v>
      </c>
      <c r="AB1462">
        <v>7</v>
      </c>
      <c r="AC1462">
        <v>0</v>
      </c>
      <c r="AD1462">
        <v>7</v>
      </c>
      <c r="AE1462">
        <v>0</v>
      </c>
      <c r="AY1462" s="59"/>
    </row>
    <row r="1463" spans="1:51">
      <c r="A1463" s="19">
        <v>43692</v>
      </c>
      <c r="B1463" t="s">
        <v>26</v>
      </c>
      <c r="C1463" s="19">
        <v>43893</v>
      </c>
      <c r="D1463">
        <v>91</v>
      </c>
      <c r="E1463">
        <v>27.3</v>
      </c>
      <c r="F1463">
        <v>0</v>
      </c>
      <c r="G1463">
        <v>3.2</v>
      </c>
      <c r="H1463">
        <v>12.2</v>
      </c>
      <c r="I1463">
        <v>0.6</v>
      </c>
      <c r="J1463">
        <v>15.3</v>
      </c>
      <c r="K1463">
        <v>0.7</v>
      </c>
      <c r="L1463">
        <v>26.3</v>
      </c>
      <c r="M1463">
        <v>1.6</v>
      </c>
      <c r="N1463">
        <v>31.3</v>
      </c>
      <c r="O1463">
        <v>0</v>
      </c>
      <c r="P1463">
        <v>3.8</v>
      </c>
      <c r="Q1463">
        <v>9.8000000000000007</v>
      </c>
      <c r="R1463">
        <v>3</v>
      </c>
      <c r="S1463">
        <v>13</v>
      </c>
      <c r="T1463">
        <v>2.8</v>
      </c>
      <c r="U1463">
        <v>29.6</v>
      </c>
      <c r="V1463">
        <v>3.4</v>
      </c>
      <c r="W1463">
        <v>34</v>
      </c>
      <c r="X1463">
        <v>0</v>
      </c>
      <c r="Y1463">
        <v>0</v>
      </c>
      <c r="Z1463">
        <v>6</v>
      </c>
      <c r="AA1463">
        <v>0</v>
      </c>
      <c r="AB1463">
        <v>19</v>
      </c>
      <c r="AC1463">
        <v>0</v>
      </c>
      <c r="AD1463">
        <v>32</v>
      </c>
      <c r="AE1463">
        <v>0</v>
      </c>
      <c r="AY1463" s="59"/>
    </row>
    <row r="1464" spans="1:51">
      <c r="A1464" s="19">
        <v>43692</v>
      </c>
      <c r="B1464" t="s">
        <v>27</v>
      </c>
      <c r="C1464" s="19">
        <v>43893</v>
      </c>
      <c r="D1464">
        <v>75</v>
      </c>
      <c r="E1464">
        <v>26.9</v>
      </c>
      <c r="F1464">
        <v>0</v>
      </c>
      <c r="G1464">
        <v>0.5</v>
      </c>
      <c r="H1464">
        <v>9.4</v>
      </c>
      <c r="I1464">
        <v>15.4</v>
      </c>
      <c r="J1464">
        <v>16.600000000000001</v>
      </c>
      <c r="K1464">
        <v>0.4</v>
      </c>
      <c r="L1464">
        <v>17</v>
      </c>
      <c r="M1464">
        <v>0.9</v>
      </c>
      <c r="N1464">
        <v>32.4</v>
      </c>
      <c r="O1464">
        <v>0</v>
      </c>
      <c r="P1464">
        <v>3.1</v>
      </c>
      <c r="Q1464">
        <v>8</v>
      </c>
      <c r="R1464">
        <v>14.1</v>
      </c>
      <c r="S1464">
        <v>15.7</v>
      </c>
      <c r="T1464">
        <v>3</v>
      </c>
      <c r="U1464">
        <v>16.7</v>
      </c>
      <c r="V1464">
        <v>3.5</v>
      </c>
      <c r="W1464">
        <v>26</v>
      </c>
      <c r="X1464">
        <v>0</v>
      </c>
      <c r="Y1464">
        <v>0</v>
      </c>
      <c r="Z1464">
        <v>2</v>
      </c>
      <c r="AA1464">
        <v>15</v>
      </c>
      <c r="AB1464">
        <v>16</v>
      </c>
      <c r="AC1464">
        <v>0</v>
      </c>
      <c r="AD1464">
        <v>16</v>
      </c>
      <c r="AE1464">
        <v>0</v>
      </c>
      <c r="AY1464" s="59"/>
    </row>
    <row r="1465" spans="1:51">
      <c r="A1465" s="19">
        <v>43692</v>
      </c>
      <c r="B1465" t="s">
        <v>28</v>
      </c>
      <c r="C1465" s="19">
        <v>43893</v>
      </c>
      <c r="D1465">
        <v>110</v>
      </c>
      <c r="E1465">
        <v>40.5</v>
      </c>
      <c r="F1465">
        <v>0</v>
      </c>
      <c r="G1465">
        <v>1.6</v>
      </c>
      <c r="H1465">
        <v>5.9</v>
      </c>
      <c r="I1465">
        <v>0.8</v>
      </c>
      <c r="J1465">
        <v>18</v>
      </c>
      <c r="K1465">
        <v>0.6</v>
      </c>
      <c r="L1465">
        <v>15.8</v>
      </c>
      <c r="M1465">
        <v>1.2</v>
      </c>
      <c r="N1465">
        <v>58.8</v>
      </c>
      <c r="O1465">
        <v>0</v>
      </c>
      <c r="P1465">
        <v>2.5</v>
      </c>
      <c r="Q1465">
        <v>4.0999999999999996</v>
      </c>
      <c r="R1465">
        <v>2.4</v>
      </c>
      <c r="S1465">
        <v>13.1</v>
      </c>
      <c r="T1465">
        <v>2.1</v>
      </c>
      <c r="U1465">
        <v>11</v>
      </c>
      <c r="V1465">
        <v>2.6</v>
      </c>
      <c r="W1465">
        <v>60</v>
      </c>
      <c r="X1465">
        <v>0</v>
      </c>
      <c r="Y1465">
        <v>0</v>
      </c>
      <c r="Z1465">
        <v>0</v>
      </c>
      <c r="AA1465">
        <v>0</v>
      </c>
      <c r="AB1465">
        <v>27</v>
      </c>
      <c r="AC1465">
        <v>0</v>
      </c>
      <c r="AD1465">
        <v>23</v>
      </c>
      <c r="AE1465">
        <v>0</v>
      </c>
      <c r="AY1465" s="59"/>
    </row>
    <row r="1466" spans="1:51">
      <c r="A1466" s="19">
        <v>43692</v>
      </c>
      <c r="B1466" t="s">
        <v>29</v>
      </c>
      <c r="C1466" s="19">
        <v>43893</v>
      </c>
      <c r="D1466">
        <v>37</v>
      </c>
      <c r="E1466">
        <v>41.9</v>
      </c>
      <c r="F1466">
        <v>0</v>
      </c>
      <c r="G1466">
        <v>3.2</v>
      </c>
      <c r="H1466">
        <v>5.3</v>
      </c>
      <c r="I1466">
        <v>2.2000000000000002</v>
      </c>
      <c r="J1466">
        <v>12.8</v>
      </c>
      <c r="K1466">
        <v>2.8</v>
      </c>
      <c r="L1466">
        <v>13.3</v>
      </c>
      <c r="M1466">
        <v>0.2</v>
      </c>
      <c r="N1466">
        <v>63.5</v>
      </c>
      <c r="O1466">
        <v>0</v>
      </c>
      <c r="P1466">
        <v>3</v>
      </c>
      <c r="Q1466">
        <v>3.8</v>
      </c>
      <c r="R1466">
        <v>3</v>
      </c>
      <c r="S1466">
        <v>8.6</v>
      </c>
      <c r="T1466">
        <v>3</v>
      </c>
      <c r="U1466">
        <v>8.6</v>
      </c>
      <c r="V1466">
        <v>2.1</v>
      </c>
      <c r="W1466">
        <v>31</v>
      </c>
      <c r="X1466">
        <v>0</v>
      </c>
      <c r="Y1466">
        <v>0</v>
      </c>
      <c r="Z1466">
        <v>0</v>
      </c>
      <c r="AA1466">
        <v>0</v>
      </c>
      <c r="AB1466">
        <v>3</v>
      </c>
      <c r="AC1466">
        <v>0</v>
      </c>
      <c r="AD1466">
        <v>3</v>
      </c>
      <c r="AE1466">
        <v>0</v>
      </c>
      <c r="AY1466" s="59"/>
    </row>
    <row r="1467" spans="1:51">
      <c r="A1467" s="19">
        <v>43692</v>
      </c>
      <c r="B1467" t="s">
        <v>30</v>
      </c>
      <c r="C1467" s="19">
        <v>43893</v>
      </c>
      <c r="D1467">
        <v>64</v>
      </c>
      <c r="E1467">
        <v>42.6</v>
      </c>
      <c r="F1467">
        <v>0</v>
      </c>
      <c r="G1467">
        <v>3.1</v>
      </c>
      <c r="H1467">
        <v>6.1</v>
      </c>
      <c r="I1467">
        <v>3.6</v>
      </c>
      <c r="J1467">
        <v>13.2</v>
      </c>
      <c r="K1467">
        <v>2.7</v>
      </c>
      <c r="L1467">
        <v>13.7</v>
      </c>
      <c r="M1467">
        <v>0.2</v>
      </c>
      <c r="N1467">
        <v>64.7</v>
      </c>
      <c r="O1467">
        <v>0</v>
      </c>
      <c r="P1467">
        <v>2.8</v>
      </c>
      <c r="Q1467">
        <v>4</v>
      </c>
      <c r="R1467">
        <v>3</v>
      </c>
      <c r="S1467">
        <v>8.4</v>
      </c>
      <c r="T1467">
        <v>2.8</v>
      </c>
      <c r="U1467">
        <v>8.8000000000000007</v>
      </c>
      <c r="V1467">
        <v>2.5</v>
      </c>
      <c r="W1467">
        <v>51</v>
      </c>
      <c r="X1467">
        <v>0</v>
      </c>
      <c r="Y1467">
        <v>0</v>
      </c>
      <c r="Z1467">
        <v>0</v>
      </c>
      <c r="AA1467">
        <v>0</v>
      </c>
      <c r="AB1467">
        <v>6</v>
      </c>
      <c r="AC1467">
        <v>0</v>
      </c>
      <c r="AD1467">
        <v>7</v>
      </c>
      <c r="AE1467">
        <v>0</v>
      </c>
      <c r="AY1467" s="59"/>
    </row>
    <row r="1468" spans="1:51">
      <c r="A1468" s="19">
        <v>43692</v>
      </c>
      <c r="B1468" t="s">
        <v>31</v>
      </c>
      <c r="C1468" s="19">
        <v>43893</v>
      </c>
      <c r="D1468">
        <v>228</v>
      </c>
      <c r="E1468">
        <v>35.4</v>
      </c>
      <c r="F1468">
        <v>0</v>
      </c>
      <c r="G1468">
        <v>2.7</v>
      </c>
      <c r="H1468">
        <v>6.3</v>
      </c>
      <c r="I1468">
        <v>0.6</v>
      </c>
      <c r="J1468">
        <v>19.100000000000001</v>
      </c>
      <c r="K1468">
        <v>0.9</v>
      </c>
      <c r="L1468">
        <v>16.600000000000001</v>
      </c>
      <c r="M1468">
        <v>2.9</v>
      </c>
      <c r="N1468">
        <v>48.4</v>
      </c>
      <c r="O1468">
        <v>0</v>
      </c>
      <c r="P1468">
        <v>3.4</v>
      </c>
      <c r="Q1468">
        <v>4.9000000000000004</v>
      </c>
      <c r="R1468">
        <v>2.6</v>
      </c>
      <c r="S1468">
        <v>16.5</v>
      </c>
      <c r="T1468">
        <v>3</v>
      </c>
      <c r="U1468">
        <v>13.4</v>
      </c>
      <c r="V1468">
        <v>3.8</v>
      </c>
      <c r="W1468">
        <v>113</v>
      </c>
      <c r="X1468">
        <v>0</v>
      </c>
      <c r="Y1468">
        <v>0</v>
      </c>
      <c r="Z1468">
        <v>1</v>
      </c>
      <c r="AA1468">
        <v>0</v>
      </c>
      <c r="AB1468">
        <v>61</v>
      </c>
      <c r="AC1468">
        <v>0</v>
      </c>
      <c r="AD1468">
        <v>53</v>
      </c>
      <c r="AE1468">
        <v>0</v>
      </c>
      <c r="AY1468" s="59"/>
    </row>
    <row r="1469" spans="1:51">
      <c r="A1469" s="19">
        <v>43692</v>
      </c>
      <c r="B1469" t="s">
        <v>32</v>
      </c>
      <c r="C1469" s="19">
        <v>43893</v>
      </c>
      <c r="D1469">
        <v>29</v>
      </c>
      <c r="E1469">
        <v>34.9</v>
      </c>
      <c r="F1469">
        <v>0</v>
      </c>
      <c r="G1469">
        <v>0.4</v>
      </c>
      <c r="H1469">
        <v>7.4</v>
      </c>
      <c r="I1469">
        <v>2.5</v>
      </c>
      <c r="J1469">
        <v>15</v>
      </c>
      <c r="K1469">
        <v>3.4</v>
      </c>
      <c r="L1469">
        <v>20.2</v>
      </c>
      <c r="M1469">
        <v>0.6</v>
      </c>
      <c r="N1469">
        <v>48.2</v>
      </c>
      <c r="O1469">
        <v>0</v>
      </c>
      <c r="P1469">
        <v>2.8</v>
      </c>
      <c r="Q1469">
        <v>5.5</v>
      </c>
      <c r="R1469">
        <v>3.3</v>
      </c>
      <c r="S1469">
        <v>12</v>
      </c>
      <c r="T1469">
        <v>3.6</v>
      </c>
      <c r="U1469">
        <v>18</v>
      </c>
      <c r="V1469">
        <v>2.9</v>
      </c>
      <c r="W1469">
        <v>16</v>
      </c>
      <c r="X1469">
        <v>0</v>
      </c>
      <c r="Y1469">
        <v>0</v>
      </c>
      <c r="Z1469">
        <v>0</v>
      </c>
      <c r="AA1469">
        <v>0</v>
      </c>
      <c r="AB1469">
        <v>4</v>
      </c>
      <c r="AC1469">
        <v>0</v>
      </c>
      <c r="AD1469">
        <v>9</v>
      </c>
      <c r="AE1469">
        <v>0</v>
      </c>
      <c r="AY1469" s="59"/>
    </row>
    <row r="1470" spans="1:51">
      <c r="A1470" s="19">
        <v>43692</v>
      </c>
      <c r="B1470" t="s">
        <v>33</v>
      </c>
      <c r="C1470" s="19">
        <v>43893</v>
      </c>
      <c r="D1470">
        <v>16</v>
      </c>
      <c r="E1470">
        <v>22.3</v>
      </c>
      <c r="F1470">
        <v>0</v>
      </c>
      <c r="G1470">
        <v>1.2</v>
      </c>
      <c r="H1470">
        <v>7.8</v>
      </c>
      <c r="I1470">
        <v>0.9</v>
      </c>
      <c r="J1470">
        <v>34.4</v>
      </c>
      <c r="K1470">
        <v>0.4</v>
      </c>
      <c r="L1470">
        <v>17.2</v>
      </c>
      <c r="M1470">
        <v>2.8</v>
      </c>
      <c r="N1470">
        <v>20.399999999999999</v>
      </c>
      <c r="O1470">
        <v>0</v>
      </c>
      <c r="P1470">
        <v>2.6</v>
      </c>
      <c r="Q1470">
        <v>6</v>
      </c>
      <c r="R1470">
        <v>2.8</v>
      </c>
      <c r="S1470">
        <v>46.1</v>
      </c>
      <c r="T1470">
        <v>2.6</v>
      </c>
      <c r="U1470">
        <v>13.4</v>
      </c>
      <c r="V1470">
        <v>3.4</v>
      </c>
      <c r="W1470">
        <v>5</v>
      </c>
      <c r="X1470">
        <v>0</v>
      </c>
      <c r="Y1470">
        <v>0</v>
      </c>
      <c r="Z1470">
        <v>0</v>
      </c>
      <c r="AA1470">
        <v>0</v>
      </c>
      <c r="AB1470">
        <v>7</v>
      </c>
      <c r="AC1470">
        <v>0</v>
      </c>
      <c r="AD1470">
        <v>4</v>
      </c>
      <c r="AE1470">
        <v>0</v>
      </c>
      <c r="AY1470" s="59"/>
    </row>
    <row r="1471" spans="1:51">
      <c r="A1471" s="19">
        <v>43692</v>
      </c>
      <c r="B1471" t="s">
        <v>34</v>
      </c>
      <c r="C1471" s="19">
        <v>43893</v>
      </c>
      <c r="D1471">
        <v>99</v>
      </c>
      <c r="E1471">
        <v>38.6</v>
      </c>
      <c r="F1471">
        <v>0</v>
      </c>
      <c r="G1471">
        <v>3.2</v>
      </c>
      <c r="H1471">
        <v>7.4</v>
      </c>
      <c r="I1471">
        <v>2.7</v>
      </c>
      <c r="J1471">
        <v>14.6</v>
      </c>
      <c r="K1471">
        <v>1.7</v>
      </c>
      <c r="L1471">
        <v>16.100000000000001</v>
      </c>
      <c r="M1471">
        <v>1</v>
      </c>
      <c r="N1471">
        <v>56.2</v>
      </c>
      <c r="O1471">
        <v>0</v>
      </c>
      <c r="P1471">
        <v>3.4</v>
      </c>
      <c r="Q1471">
        <v>5.0999999999999996</v>
      </c>
      <c r="R1471">
        <v>3.3</v>
      </c>
      <c r="S1471">
        <v>11.4</v>
      </c>
      <c r="T1471">
        <v>2.7</v>
      </c>
      <c r="U1471">
        <v>12.2</v>
      </c>
      <c r="V1471">
        <v>2.7</v>
      </c>
      <c r="W1471">
        <v>60</v>
      </c>
      <c r="X1471">
        <v>0</v>
      </c>
      <c r="Y1471">
        <v>0</v>
      </c>
      <c r="Z1471">
        <v>1</v>
      </c>
      <c r="AA1471">
        <v>0</v>
      </c>
      <c r="AB1471">
        <v>13</v>
      </c>
      <c r="AC1471">
        <v>0</v>
      </c>
      <c r="AD1471">
        <v>25</v>
      </c>
      <c r="AE1471">
        <v>0</v>
      </c>
      <c r="AY1471" s="59"/>
    </row>
    <row r="1472" spans="1:51">
      <c r="A1472" s="19">
        <v>43692</v>
      </c>
      <c r="B1472" t="s">
        <v>35</v>
      </c>
      <c r="C1472" s="19">
        <v>43900</v>
      </c>
      <c r="D1472">
        <v>20</v>
      </c>
      <c r="E1472">
        <v>37.9</v>
      </c>
      <c r="F1472">
        <v>0</v>
      </c>
      <c r="G1472">
        <v>0.8</v>
      </c>
      <c r="H1472">
        <v>8.1</v>
      </c>
      <c r="I1472">
        <v>3.7</v>
      </c>
      <c r="J1472">
        <v>11.2</v>
      </c>
      <c r="K1472">
        <v>3.1</v>
      </c>
      <c r="L1472">
        <v>18.399999999999999</v>
      </c>
      <c r="M1472">
        <v>0</v>
      </c>
      <c r="N1472">
        <v>53.6</v>
      </c>
      <c r="O1472">
        <v>0</v>
      </c>
      <c r="P1472">
        <v>3</v>
      </c>
      <c r="Q1472">
        <v>5.9</v>
      </c>
      <c r="R1472">
        <v>3.8</v>
      </c>
      <c r="S1472">
        <v>8.3000000000000007</v>
      </c>
      <c r="T1472">
        <v>3.6</v>
      </c>
      <c r="U1472">
        <v>15.1</v>
      </c>
      <c r="V1472">
        <v>2.6</v>
      </c>
      <c r="W1472">
        <v>13</v>
      </c>
      <c r="X1472">
        <v>0</v>
      </c>
      <c r="Y1472">
        <v>0</v>
      </c>
      <c r="Z1472">
        <v>0</v>
      </c>
      <c r="AA1472">
        <v>0</v>
      </c>
      <c r="AB1472">
        <v>1</v>
      </c>
      <c r="AC1472">
        <v>0</v>
      </c>
      <c r="AD1472">
        <v>6</v>
      </c>
      <c r="AE1472">
        <v>0</v>
      </c>
      <c r="AY1472" s="59"/>
    </row>
    <row r="1473" spans="1:51">
      <c r="A1473" s="19">
        <v>43692</v>
      </c>
      <c r="B1473" t="s">
        <v>36</v>
      </c>
      <c r="C1473" s="19">
        <v>43900</v>
      </c>
      <c r="D1473">
        <v>125</v>
      </c>
      <c r="E1473">
        <v>37.6</v>
      </c>
      <c r="F1473">
        <v>0</v>
      </c>
      <c r="G1473">
        <v>1</v>
      </c>
      <c r="H1473">
        <v>7.9</v>
      </c>
      <c r="I1473">
        <v>3.4</v>
      </c>
      <c r="J1473">
        <v>18.7</v>
      </c>
      <c r="K1473">
        <v>1.1000000000000001</v>
      </c>
      <c r="L1473">
        <v>16.5</v>
      </c>
      <c r="M1473">
        <v>1</v>
      </c>
      <c r="N1473">
        <v>51.9</v>
      </c>
      <c r="O1473">
        <v>0</v>
      </c>
      <c r="P1473">
        <v>2.5</v>
      </c>
      <c r="Q1473">
        <v>5.6</v>
      </c>
      <c r="R1473">
        <v>3.5</v>
      </c>
      <c r="S1473">
        <v>15.5</v>
      </c>
      <c r="T1473">
        <v>2.6</v>
      </c>
      <c r="U1473">
        <v>12.7</v>
      </c>
      <c r="V1473">
        <v>2.7</v>
      </c>
      <c r="W1473">
        <v>64</v>
      </c>
      <c r="X1473">
        <v>0</v>
      </c>
      <c r="Y1473">
        <v>0</v>
      </c>
      <c r="Z1473">
        <v>1</v>
      </c>
      <c r="AA1473">
        <v>0</v>
      </c>
      <c r="AB1473">
        <v>32</v>
      </c>
      <c r="AC1473">
        <v>0</v>
      </c>
      <c r="AD1473">
        <v>28</v>
      </c>
      <c r="AE1473">
        <v>0</v>
      </c>
      <c r="AY1473" s="59"/>
    </row>
    <row r="1474" spans="1:51">
      <c r="A1474" s="19">
        <v>43692</v>
      </c>
      <c r="B1474" t="s">
        <v>37</v>
      </c>
      <c r="C1474" s="19">
        <v>43900</v>
      </c>
      <c r="D1474">
        <v>36</v>
      </c>
      <c r="E1474">
        <v>47.3</v>
      </c>
      <c r="F1474">
        <v>0</v>
      </c>
      <c r="G1474">
        <v>4.7</v>
      </c>
      <c r="H1474">
        <v>3.4</v>
      </c>
      <c r="I1474">
        <v>2</v>
      </c>
      <c r="J1474">
        <v>13.8</v>
      </c>
      <c r="K1474">
        <v>1.9</v>
      </c>
      <c r="L1474">
        <v>12.1</v>
      </c>
      <c r="M1474">
        <v>0.4</v>
      </c>
      <c r="N1474">
        <v>71.900000000000006</v>
      </c>
      <c r="O1474">
        <v>0</v>
      </c>
      <c r="P1474">
        <v>3.3</v>
      </c>
      <c r="Q1474">
        <v>2.6</v>
      </c>
      <c r="R1474">
        <v>2</v>
      </c>
      <c r="S1474">
        <v>7.4</v>
      </c>
      <c r="T1474">
        <v>2.4</v>
      </c>
      <c r="U1474">
        <v>6.2</v>
      </c>
      <c r="V1474">
        <v>1.9</v>
      </c>
      <c r="W1474">
        <v>30</v>
      </c>
      <c r="X1474">
        <v>0</v>
      </c>
      <c r="Y1474">
        <v>0</v>
      </c>
      <c r="Z1474">
        <v>0</v>
      </c>
      <c r="AA1474">
        <v>0</v>
      </c>
      <c r="AB1474">
        <v>4</v>
      </c>
      <c r="AC1474">
        <v>0</v>
      </c>
      <c r="AD1474">
        <v>2</v>
      </c>
      <c r="AE1474">
        <v>0</v>
      </c>
      <c r="AY1474" s="59"/>
    </row>
    <row r="1475" spans="1:51">
      <c r="A1475" s="19">
        <v>43692</v>
      </c>
      <c r="B1475" t="s">
        <v>38</v>
      </c>
      <c r="C1475" s="19">
        <v>43900</v>
      </c>
      <c r="D1475">
        <v>68</v>
      </c>
      <c r="E1475">
        <v>43.6</v>
      </c>
      <c r="F1475">
        <v>0</v>
      </c>
      <c r="G1475">
        <v>3.2</v>
      </c>
      <c r="H1475">
        <v>4.8</v>
      </c>
      <c r="I1475">
        <v>3.5</v>
      </c>
      <c r="J1475">
        <v>14.3</v>
      </c>
      <c r="K1475">
        <v>2.2999999999999998</v>
      </c>
      <c r="L1475">
        <v>13.8</v>
      </c>
      <c r="M1475">
        <v>0.2</v>
      </c>
      <c r="N1475">
        <v>65.3</v>
      </c>
      <c r="O1475">
        <v>0</v>
      </c>
      <c r="P1475">
        <v>3.1</v>
      </c>
      <c r="Q1475">
        <v>3.3</v>
      </c>
      <c r="R1475">
        <v>3.1</v>
      </c>
      <c r="S1475">
        <v>9.1</v>
      </c>
      <c r="T1475">
        <v>2.6</v>
      </c>
      <c r="U1475">
        <v>8.6</v>
      </c>
      <c r="V1475">
        <v>2.2000000000000002</v>
      </c>
      <c r="W1475">
        <v>53</v>
      </c>
      <c r="X1475">
        <v>0</v>
      </c>
      <c r="Y1475">
        <v>0</v>
      </c>
      <c r="Z1475">
        <v>0</v>
      </c>
      <c r="AA1475">
        <v>0</v>
      </c>
      <c r="AB1475">
        <v>8</v>
      </c>
      <c r="AC1475">
        <v>0</v>
      </c>
      <c r="AD1475">
        <v>7</v>
      </c>
      <c r="AE1475">
        <v>0</v>
      </c>
      <c r="AY1475" s="59"/>
    </row>
    <row r="1476" spans="1:51">
      <c r="A1476" s="19">
        <v>43692</v>
      </c>
      <c r="B1476" t="s">
        <v>39</v>
      </c>
      <c r="C1476" s="19">
        <v>43900</v>
      </c>
      <c r="D1476">
        <v>14</v>
      </c>
      <c r="E1476">
        <v>35.6</v>
      </c>
      <c r="F1476">
        <v>0</v>
      </c>
      <c r="G1476">
        <v>0.7</v>
      </c>
      <c r="H1476">
        <v>8.3000000000000007</v>
      </c>
      <c r="I1476">
        <v>3.9</v>
      </c>
      <c r="J1476">
        <v>13.3</v>
      </c>
      <c r="K1476">
        <v>3.5</v>
      </c>
      <c r="L1476">
        <v>19</v>
      </c>
      <c r="M1476">
        <v>0.4</v>
      </c>
      <c r="N1476">
        <v>48.7</v>
      </c>
      <c r="O1476">
        <v>0</v>
      </c>
      <c r="P1476">
        <v>2.9</v>
      </c>
      <c r="Q1476">
        <v>6.8</v>
      </c>
      <c r="R1476">
        <v>4.3</v>
      </c>
      <c r="S1476">
        <v>10.3</v>
      </c>
      <c r="T1476">
        <v>3.6</v>
      </c>
      <c r="U1476">
        <v>16.3</v>
      </c>
      <c r="V1476">
        <v>3</v>
      </c>
      <c r="W1476">
        <v>8</v>
      </c>
      <c r="X1476">
        <v>0</v>
      </c>
      <c r="Y1476">
        <v>0</v>
      </c>
      <c r="Z1476">
        <v>0</v>
      </c>
      <c r="AA1476">
        <v>0</v>
      </c>
      <c r="AB1476">
        <v>1</v>
      </c>
      <c r="AC1476">
        <v>0</v>
      </c>
      <c r="AD1476">
        <v>5</v>
      </c>
      <c r="AE1476">
        <v>0</v>
      </c>
      <c r="AY1476" s="59"/>
    </row>
    <row r="1477" spans="1:51">
      <c r="A1477" s="19">
        <v>43692</v>
      </c>
      <c r="B1477" t="s">
        <v>40</v>
      </c>
      <c r="C1477" s="19">
        <v>43900</v>
      </c>
      <c r="D1477">
        <v>89</v>
      </c>
      <c r="E1477">
        <v>30.2</v>
      </c>
      <c r="F1477">
        <v>0</v>
      </c>
      <c r="G1477">
        <v>1.3</v>
      </c>
      <c r="H1477">
        <v>6.2</v>
      </c>
      <c r="I1477">
        <v>0.7</v>
      </c>
      <c r="J1477">
        <v>24.6</v>
      </c>
      <c r="K1477">
        <v>0.3</v>
      </c>
      <c r="L1477">
        <v>18</v>
      </c>
      <c r="M1477">
        <v>5.7</v>
      </c>
      <c r="N1477">
        <v>36.200000000000003</v>
      </c>
      <c r="O1477">
        <v>0</v>
      </c>
      <c r="P1477">
        <v>2.8</v>
      </c>
      <c r="Q1477">
        <v>5.3</v>
      </c>
      <c r="R1477">
        <v>3</v>
      </c>
      <c r="S1477">
        <v>25.6</v>
      </c>
      <c r="T1477">
        <v>2.7</v>
      </c>
      <c r="U1477">
        <v>16</v>
      </c>
      <c r="V1477">
        <v>5.2</v>
      </c>
      <c r="W1477">
        <v>37</v>
      </c>
      <c r="X1477">
        <v>0</v>
      </c>
      <c r="Y1477">
        <v>0</v>
      </c>
      <c r="Z1477">
        <v>0</v>
      </c>
      <c r="AA1477">
        <v>0</v>
      </c>
      <c r="AB1477">
        <v>30</v>
      </c>
      <c r="AC1477">
        <v>0</v>
      </c>
      <c r="AD1477">
        <v>22</v>
      </c>
      <c r="AE1477">
        <v>0</v>
      </c>
      <c r="AY1477" s="59"/>
    </row>
    <row r="1478" spans="1:51">
      <c r="A1478" s="19">
        <v>43692</v>
      </c>
      <c r="B1478" t="s">
        <v>41</v>
      </c>
      <c r="C1478" s="19">
        <v>43904</v>
      </c>
      <c r="D1478">
        <v>6</v>
      </c>
      <c r="E1478">
        <v>36.5</v>
      </c>
      <c r="F1478">
        <v>0</v>
      </c>
      <c r="G1478">
        <v>2</v>
      </c>
      <c r="H1478">
        <v>6.3</v>
      </c>
      <c r="I1478">
        <v>1.4</v>
      </c>
      <c r="J1478">
        <v>19.5</v>
      </c>
      <c r="K1478">
        <v>0.6</v>
      </c>
      <c r="L1478">
        <v>18.100000000000001</v>
      </c>
      <c r="M1478">
        <v>1.5</v>
      </c>
      <c r="N1478">
        <v>48.9</v>
      </c>
      <c r="O1478">
        <v>0</v>
      </c>
      <c r="P1478">
        <v>3</v>
      </c>
      <c r="Q1478">
        <v>4.7</v>
      </c>
      <c r="R1478">
        <v>3</v>
      </c>
      <c r="S1478">
        <v>16.3</v>
      </c>
      <c r="T1478">
        <v>2.6</v>
      </c>
      <c r="U1478">
        <v>15</v>
      </c>
      <c r="V1478">
        <v>2.9</v>
      </c>
      <c r="W1478">
        <v>3</v>
      </c>
      <c r="X1478">
        <v>0</v>
      </c>
      <c r="Y1478">
        <v>0</v>
      </c>
      <c r="Z1478">
        <v>0</v>
      </c>
      <c r="AA1478">
        <v>0</v>
      </c>
      <c r="AB1478">
        <v>2</v>
      </c>
      <c r="AC1478">
        <v>0</v>
      </c>
      <c r="AD1478">
        <v>1</v>
      </c>
      <c r="AE1478">
        <v>0</v>
      </c>
      <c r="AY1478" s="59"/>
    </row>
    <row r="1479" spans="1:51">
      <c r="A1479" s="19">
        <v>43692</v>
      </c>
      <c r="B1479" t="s">
        <v>43</v>
      </c>
      <c r="C1479" s="19">
        <v>43907</v>
      </c>
      <c r="D1479">
        <v>67</v>
      </c>
      <c r="E1479">
        <v>38.1</v>
      </c>
      <c r="F1479">
        <v>0</v>
      </c>
      <c r="G1479">
        <v>1.3</v>
      </c>
      <c r="H1479">
        <v>8.4</v>
      </c>
      <c r="I1479">
        <v>3</v>
      </c>
      <c r="J1479">
        <v>17.600000000000001</v>
      </c>
      <c r="K1479">
        <v>1.3</v>
      </c>
      <c r="L1479">
        <v>16.2</v>
      </c>
      <c r="M1479">
        <v>1.2</v>
      </c>
      <c r="N1479">
        <v>53.4</v>
      </c>
      <c r="O1479">
        <v>0</v>
      </c>
      <c r="P1479">
        <v>2.7</v>
      </c>
      <c r="Q1479">
        <v>5.8</v>
      </c>
      <c r="R1479">
        <v>3.5</v>
      </c>
      <c r="S1479">
        <v>13.9</v>
      </c>
      <c r="T1479">
        <v>2.8</v>
      </c>
      <c r="U1479">
        <v>12</v>
      </c>
      <c r="V1479">
        <v>2.9</v>
      </c>
      <c r="W1479">
        <v>35</v>
      </c>
      <c r="X1479">
        <v>0</v>
      </c>
      <c r="Y1479">
        <v>0</v>
      </c>
      <c r="Z1479">
        <v>1</v>
      </c>
      <c r="AA1479">
        <v>0</v>
      </c>
      <c r="AB1479">
        <v>16</v>
      </c>
      <c r="AC1479">
        <v>0</v>
      </c>
      <c r="AD1479">
        <v>15</v>
      </c>
      <c r="AE1479">
        <v>0</v>
      </c>
      <c r="AY1479" s="59"/>
    </row>
    <row r="1480" spans="1:51">
      <c r="A1480" s="19">
        <v>43692</v>
      </c>
      <c r="B1480" t="s">
        <v>44</v>
      </c>
      <c r="C1480" s="19">
        <v>43907</v>
      </c>
      <c r="D1480">
        <v>219</v>
      </c>
      <c r="E1480">
        <v>33.5</v>
      </c>
      <c r="F1480">
        <v>0</v>
      </c>
      <c r="G1480">
        <v>0.6</v>
      </c>
      <c r="H1480">
        <v>4.4000000000000004</v>
      </c>
      <c r="I1480">
        <v>0.2</v>
      </c>
      <c r="J1480">
        <v>21.4</v>
      </c>
      <c r="K1480">
        <v>1.4</v>
      </c>
      <c r="L1480">
        <v>17</v>
      </c>
      <c r="M1480">
        <v>6.6</v>
      </c>
      <c r="N1480">
        <v>43.5</v>
      </c>
      <c r="O1480">
        <v>0</v>
      </c>
      <c r="P1480">
        <v>3.1</v>
      </c>
      <c r="Q1480">
        <v>4.2</v>
      </c>
      <c r="R1480">
        <v>2.6</v>
      </c>
      <c r="S1480">
        <v>20.6</v>
      </c>
      <c r="T1480">
        <v>2.8</v>
      </c>
      <c r="U1480">
        <v>13.9</v>
      </c>
      <c r="V1480">
        <v>5.3</v>
      </c>
      <c r="W1480">
        <v>102</v>
      </c>
      <c r="X1480">
        <v>0</v>
      </c>
      <c r="Y1480">
        <v>0</v>
      </c>
      <c r="Z1480">
        <v>0</v>
      </c>
      <c r="AA1480">
        <v>0</v>
      </c>
      <c r="AB1480">
        <v>65</v>
      </c>
      <c r="AC1480">
        <v>0</v>
      </c>
      <c r="AD1480">
        <v>52</v>
      </c>
      <c r="AE1480">
        <v>1</v>
      </c>
      <c r="AY1480" s="59"/>
    </row>
    <row r="1481" spans="1:51">
      <c r="A1481" s="19">
        <v>43692</v>
      </c>
      <c r="B1481" t="s">
        <v>45</v>
      </c>
      <c r="C1481" s="19">
        <v>43907</v>
      </c>
      <c r="D1481">
        <v>155</v>
      </c>
      <c r="E1481">
        <v>41.8</v>
      </c>
      <c r="F1481">
        <v>0</v>
      </c>
      <c r="G1481">
        <v>2.2000000000000002</v>
      </c>
      <c r="H1481">
        <v>6.5</v>
      </c>
      <c r="I1481">
        <v>1.1000000000000001</v>
      </c>
      <c r="J1481">
        <v>14.1</v>
      </c>
      <c r="K1481">
        <v>2.2999999999999998</v>
      </c>
      <c r="L1481">
        <v>15</v>
      </c>
      <c r="M1481">
        <v>1.7</v>
      </c>
      <c r="N1481">
        <v>61</v>
      </c>
      <c r="O1481">
        <v>0</v>
      </c>
      <c r="P1481">
        <v>2.9</v>
      </c>
      <c r="Q1481">
        <v>4.8</v>
      </c>
      <c r="R1481">
        <v>2.6</v>
      </c>
      <c r="S1481">
        <v>9.4</v>
      </c>
      <c r="T1481">
        <v>2.8</v>
      </c>
      <c r="U1481">
        <v>10.199999999999999</v>
      </c>
      <c r="V1481">
        <v>2.8</v>
      </c>
      <c r="W1481">
        <v>113</v>
      </c>
      <c r="X1481">
        <v>0</v>
      </c>
      <c r="Y1481">
        <v>0</v>
      </c>
      <c r="Z1481">
        <v>1</v>
      </c>
      <c r="AA1481">
        <v>0</v>
      </c>
      <c r="AB1481">
        <v>18</v>
      </c>
      <c r="AC1481">
        <v>0</v>
      </c>
      <c r="AD1481">
        <v>23</v>
      </c>
      <c r="AE1481">
        <v>0</v>
      </c>
      <c r="AY1481" s="59"/>
    </row>
    <row r="1482" spans="1:51">
      <c r="A1482" s="19">
        <v>43692</v>
      </c>
      <c r="B1482" t="s">
        <v>42</v>
      </c>
      <c r="C1482" s="19">
        <v>43907</v>
      </c>
      <c r="D1482">
        <v>136</v>
      </c>
      <c r="E1482">
        <v>36.9</v>
      </c>
      <c r="F1482">
        <v>0</v>
      </c>
      <c r="G1482">
        <v>1.4</v>
      </c>
      <c r="H1482">
        <v>9.9</v>
      </c>
      <c r="I1482">
        <v>3.1</v>
      </c>
      <c r="J1482">
        <v>18.899999999999999</v>
      </c>
      <c r="K1482">
        <v>0.8</v>
      </c>
      <c r="L1482">
        <v>15.2</v>
      </c>
      <c r="M1482">
        <v>0.9</v>
      </c>
      <c r="N1482">
        <v>49.9</v>
      </c>
      <c r="O1482">
        <v>0</v>
      </c>
      <c r="P1482">
        <v>3</v>
      </c>
      <c r="Q1482">
        <v>7.2</v>
      </c>
      <c r="R1482">
        <v>3.5</v>
      </c>
      <c r="S1482">
        <v>16.100000000000001</v>
      </c>
      <c r="T1482">
        <v>2.5</v>
      </c>
      <c r="U1482">
        <v>11.7</v>
      </c>
      <c r="V1482">
        <v>3</v>
      </c>
      <c r="W1482">
        <v>69</v>
      </c>
      <c r="X1482">
        <v>0</v>
      </c>
      <c r="Y1482">
        <v>0</v>
      </c>
      <c r="Z1482">
        <v>4</v>
      </c>
      <c r="AA1482">
        <v>0</v>
      </c>
      <c r="AB1482">
        <v>35</v>
      </c>
      <c r="AC1482">
        <v>0</v>
      </c>
      <c r="AD1482">
        <v>28</v>
      </c>
      <c r="AE1482">
        <v>0</v>
      </c>
      <c r="AY1482" s="59"/>
    </row>
    <row r="1483" spans="1:51">
      <c r="A1483" s="19">
        <v>43692</v>
      </c>
      <c r="B1483" t="s">
        <v>46</v>
      </c>
      <c r="C1483" s="19">
        <v>43914</v>
      </c>
      <c r="D1483">
        <v>105</v>
      </c>
      <c r="E1483">
        <v>42.8</v>
      </c>
      <c r="F1483">
        <v>0</v>
      </c>
      <c r="G1483">
        <v>3.8</v>
      </c>
      <c r="H1483">
        <v>4</v>
      </c>
      <c r="I1483">
        <v>2.8</v>
      </c>
      <c r="J1483">
        <v>15</v>
      </c>
      <c r="K1483">
        <v>1.9</v>
      </c>
      <c r="L1483">
        <v>14.8</v>
      </c>
      <c r="M1483">
        <v>0.8</v>
      </c>
      <c r="N1483">
        <v>61.9</v>
      </c>
      <c r="O1483">
        <v>0</v>
      </c>
      <c r="P1483">
        <v>3.6</v>
      </c>
      <c r="Q1483">
        <v>3.2</v>
      </c>
      <c r="R1483">
        <v>2.9</v>
      </c>
      <c r="S1483">
        <v>10.3</v>
      </c>
      <c r="T1483">
        <v>2.5</v>
      </c>
      <c r="U1483">
        <v>10.1</v>
      </c>
      <c r="V1483">
        <v>2.4</v>
      </c>
      <c r="W1483">
        <v>74</v>
      </c>
      <c r="X1483">
        <v>0</v>
      </c>
      <c r="Y1483">
        <v>0</v>
      </c>
      <c r="Z1483">
        <v>0</v>
      </c>
      <c r="AA1483">
        <v>0</v>
      </c>
      <c r="AB1483">
        <v>16</v>
      </c>
      <c r="AC1483">
        <v>0</v>
      </c>
      <c r="AD1483">
        <v>15</v>
      </c>
      <c r="AE1483">
        <v>0</v>
      </c>
      <c r="AY1483" s="59"/>
    </row>
    <row r="1484" spans="1:51">
      <c r="A1484" s="19">
        <v>43692</v>
      </c>
      <c r="B1484" t="s">
        <v>47</v>
      </c>
      <c r="C1484" s="19">
        <v>43919</v>
      </c>
      <c r="D1484">
        <v>51</v>
      </c>
      <c r="E1484">
        <v>36.5</v>
      </c>
      <c r="F1484">
        <v>0</v>
      </c>
      <c r="G1484">
        <v>2</v>
      </c>
      <c r="H1484">
        <v>6.3</v>
      </c>
      <c r="I1484">
        <v>1.4</v>
      </c>
      <c r="J1484">
        <v>19.5</v>
      </c>
      <c r="K1484">
        <v>0.6</v>
      </c>
      <c r="L1484">
        <v>18.100000000000001</v>
      </c>
      <c r="M1484">
        <v>1.5</v>
      </c>
      <c r="N1484">
        <v>47.3</v>
      </c>
      <c r="O1484">
        <v>0</v>
      </c>
      <c r="P1484">
        <v>3.6</v>
      </c>
      <c r="Q1484">
        <v>5.2</v>
      </c>
      <c r="R1484">
        <v>3.1</v>
      </c>
      <c r="S1484">
        <v>16.7</v>
      </c>
      <c r="T1484">
        <v>2.6</v>
      </c>
      <c r="U1484">
        <v>14.6</v>
      </c>
      <c r="V1484">
        <v>3.4</v>
      </c>
      <c r="W1484">
        <v>25</v>
      </c>
      <c r="X1484">
        <v>0</v>
      </c>
      <c r="Y1484">
        <v>0</v>
      </c>
      <c r="Z1484">
        <v>0</v>
      </c>
      <c r="AA1484">
        <v>0</v>
      </c>
      <c r="AB1484">
        <v>13</v>
      </c>
      <c r="AC1484">
        <v>0</v>
      </c>
      <c r="AD1484">
        <v>12</v>
      </c>
      <c r="AE1484">
        <v>0</v>
      </c>
      <c r="AY1484" s="59"/>
    </row>
    <row r="1485" spans="1:51">
      <c r="A1485" s="19">
        <v>43692</v>
      </c>
      <c r="B1485" t="s">
        <v>48</v>
      </c>
      <c r="C1485" s="19">
        <v>43925</v>
      </c>
      <c r="D1485">
        <v>15</v>
      </c>
      <c r="E1485">
        <v>36.1</v>
      </c>
      <c r="F1485">
        <v>0</v>
      </c>
      <c r="G1485">
        <v>0.5</v>
      </c>
      <c r="H1485">
        <v>8</v>
      </c>
      <c r="I1485">
        <v>0.9</v>
      </c>
      <c r="J1485">
        <v>13</v>
      </c>
      <c r="K1485">
        <v>4.0999999999999996</v>
      </c>
      <c r="L1485">
        <v>20.399999999999999</v>
      </c>
      <c r="M1485">
        <v>0.5</v>
      </c>
      <c r="N1485">
        <v>47.4</v>
      </c>
      <c r="O1485">
        <v>0</v>
      </c>
      <c r="P1485">
        <v>3</v>
      </c>
      <c r="Q1485">
        <v>6.1</v>
      </c>
      <c r="R1485">
        <v>2.9</v>
      </c>
      <c r="S1485">
        <v>10.199999999999999</v>
      </c>
      <c r="T1485">
        <v>4.5</v>
      </c>
      <c r="U1485">
        <v>18.3</v>
      </c>
      <c r="V1485">
        <v>3.2</v>
      </c>
      <c r="W1485">
        <v>9</v>
      </c>
      <c r="X1485">
        <v>0</v>
      </c>
      <c r="Y1485">
        <v>0</v>
      </c>
      <c r="Z1485">
        <v>0</v>
      </c>
      <c r="AA1485">
        <v>0</v>
      </c>
      <c r="AB1485">
        <v>1</v>
      </c>
      <c r="AC1485">
        <v>0</v>
      </c>
      <c r="AD1485">
        <v>5</v>
      </c>
      <c r="AE1485">
        <v>0</v>
      </c>
      <c r="AY1485" s="59"/>
    </row>
    <row r="1486" spans="1:51">
      <c r="A1486" s="19">
        <v>43692</v>
      </c>
      <c r="B1486" t="s">
        <v>49</v>
      </c>
      <c r="C1486" s="19">
        <v>43925</v>
      </c>
      <c r="D1486">
        <v>24</v>
      </c>
      <c r="E1486">
        <v>29.7</v>
      </c>
      <c r="F1486">
        <v>0</v>
      </c>
      <c r="G1486">
        <v>0.4</v>
      </c>
      <c r="H1486">
        <v>6.4</v>
      </c>
      <c r="I1486">
        <v>0.2</v>
      </c>
      <c r="J1486">
        <v>23.7</v>
      </c>
      <c r="K1486">
        <v>0.1</v>
      </c>
      <c r="L1486">
        <v>19.899999999999999</v>
      </c>
      <c r="M1486">
        <v>6.8</v>
      </c>
      <c r="N1486">
        <v>33.5</v>
      </c>
      <c r="O1486">
        <v>0</v>
      </c>
      <c r="P1486">
        <v>3</v>
      </c>
      <c r="Q1486">
        <v>5.8</v>
      </c>
      <c r="R1486">
        <v>3.1</v>
      </c>
      <c r="S1486">
        <v>23.7</v>
      </c>
      <c r="T1486">
        <v>3.4</v>
      </c>
      <c r="U1486">
        <v>17.8</v>
      </c>
      <c r="V1486">
        <v>6.1</v>
      </c>
      <c r="W1486">
        <v>10</v>
      </c>
      <c r="X1486">
        <v>0</v>
      </c>
      <c r="Y1486">
        <v>0</v>
      </c>
      <c r="Z1486">
        <v>0</v>
      </c>
      <c r="AA1486">
        <v>0</v>
      </c>
      <c r="AB1486">
        <v>8</v>
      </c>
      <c r="AC1486">
        <v>0</v>
      </c>
      <c r="AD1486">
        <v>7</v>
      </c>
      <c r="AE1486">
        <v>0</v>
      </c>
      <c r="AY1486" s="59"/>
    </row>
    <row r="1487" spans="1:51">
      <c r="A1487" s="19">
        <v>43692</v>
      </c>
      <c r="B1487" t="s">
        <v>50</v>
      </c>
      <c r="C1487" s="19">
        <v>43925</v>
      </c>
      <c r="D1487">
        <v>54</v>
      </c>
      <c r="E1487">
        <v>43.9</v>
      </c>
      <c r="F1487">
        <v>0</v>
      </c>
      <c r="G1487">
        <v>4.2</v>
      </c>
      <c r="H1487">
        <v>4.2</v>
      </c>
      <c r="I1487">
        <v>3.2</v>
      </c>
      <c r="J1487">
        <v>14.3</v>
      </c>
      <c r="K1487">
        <v>2.5</v>
      </c>
      <c r="L1487">
        <v>12.7</v>
      </c>
      <c r="M1487">
        <v>0.2</v>
      </c>
      <c r="N1487">
        <v>62.5</v>
      </c>
      <c r="O1487">
        <v>0</v>
      </c>
      <c r="P1487">
        <v>3.6</v>
      </c>
      <c r="Q1487">
        <v>3.7</v>
      </c>
      <c r="R1487">
        <v>3.4</v>
      </c>
      <c r="S1487">
        <v>9.8000000000000007</v>
      </c>
      <c r="T1487">
        <v>2.8</v>
      </c>
      <c r="U1487">
        <v>8.3000000000000007</v>
      </c>
      <c r="V1487">
        <v>2.6</v>
      </c>
      <c r="W1487">
        <v>43</v>
      </c>
      <c r="X1487">
        <v>0</v>
      </c>
      <c r="Y1487">
        <v>0</v>
      </c>
      <c r="Z1487">
        <v>0</v>
      </c>
      <c r="AA1487">
        <v>0</v>
      </c>
      <c r="AB1487">
        <v>7</v>
      </c>
      <c r="AC1487">
        <v>0</v>
      </c>
      <c r="AD1487">
        <v>4</v>
      </c>
      <c r="AE1487">
        <v>0</v>
      </c>
      <c r="AY1487" s="59"/>
    </row>
    <row r="1488" spans="1:51">
      <c r="A1488" s="19">
        <v>43692</v>
      </c>
      <c r="B1488" t="s">
        <v>51</v>
      </c>
      <c r="C1488" s="19">
        <v>43925</v>
      </c>
      <c r="D1488">
        <v>14</v>
      </c>
      <c r="E1488">
        <v>32.6</v>
      </c>
      <c r="F1488">
        <v>0</v>
      </c>
      <c r="G1488">
        <v>0.5</v>
      </c>
      <c r="H1488">
        <v>8.5</v>
      </c>
      <c r="I1488">
        <v>2.6</v>
      </c>
      <c r="J1488">
        <v>14.7</v>
      </c>
      <c r="K1488">
        <v>3.6</v>
      </c>
      <c r="L1488">
        <v>21.3</v>
      </c>
      <c r="M1488">
        <v>0.6</v>
      </c>
      <c r="N1488">
        <v>40.200000000000003</v>
      </c>
      <c r="O1488">
        <v>0</v>
      </c>
      <c r="P1488">
        <v>3.3</v>
      </c>
      <c r="Q1488">
        <v>7.1</v>
      </c>
      <c r="R1488">
        <v>4</v>
      </c>
      <c r="S1488">
        <v>12.8</v>
      </c>
      <c r="T1488">
        <v>4.2</v>
      </c>
      <c r="U1488">
        <v>20.100000000000001</v>
      </c>
      <c r="V1488">
        <v>3.5</v>
      </c>
      <c r="W1488">
        <v>7</v>
      </c>
      <c r="X1488">
        <v>0</v>
      </c>
      <c r="Y1488">
        <v>0</v>
      </c>
      <c r="Z1488">
        <v>0</v>
      </c>
      <c r="AA1488">
        <v>0</v>
      </c>
      <c r="AB1488">
        <v>2</v>
      </c>
      <c r="AC1488">
        <v>0</v>
      </c>
      <c r="AD1488">
        <v>5</v>
      </c>
      <c r="AE1488">
        <v>0</v>
      </c>
      <c r="AY1488" s="59"/>
    </row>
    <row r="1489" spans="1:51">
      <c r="A1489" s="19">
        <v>43692</v>
      </c>
      <c r="B1489" t="s">
        <v>52</v>
      </c>
      <c r="C1489" s="19">
        <v>43928</v>
      </c>
      <c r="D1489">
        <v>84</v>
      </c>
      <c r="E1489">
        <v>26.6</v>
      </c>
      <c r="F1489">
        <v>0</v>
      </c>
      <c r="G1489">
        <v>0.7</v>
      </c>
      <c r="H1489">
        <v>8.4</v>
      </c>
      <c r="I1489">
        <v>2.9</v>
      </c>
      <c r="J1489">
        <v>24.1</v>
      </c>
      <c r="K1489">
        <v>0.7</v>
      </c>
      <c r="L1489">
        <v>22.2</v>
      </c>
      <c r="M1489">
        <v>1.5</v>
      </c>
      <c r="N1489">
        <v>28.1</v>
      </c>
      <c r="O1489">
        <v>0</v>
      </c>
      <c r="P1489">
        <v>3.5</v>
      </c>
      <c r="Q1489">
        <v>7</v>
      </c>
      <c r="R1489">
        <v>4.5</v>
      </c>
      <c r="S1489">
        <v>24.9</v>
      </c>
      <c r="T1489">
        <v>3.4</v>
      </c>
      <c r="U1489">
        <v>21.4</v>
      </c>
      <c r="V1489">
        <v>3.9</v>
      </c>
      <c r="W1489">
        <v>30</v>
      </c>
      <c r="X1489">
        <v>0</v>
      </c>
      <c r="Y1489">
        <v>0</v>
      </c>
      <c r="Z1489">
        <v>1</v>
      </c>
      <c r="AA1489">
        <v>0</v>
      </c>
      <c r="AB1489">
        <v>27</v>
      </c>
      <c r="AC1489">
        <v>0</v>
      </c>
      <c r="AD1489">
        <v>25</v>
      </c>
      <c r="AE1489">
        <v>0</v>
      </c>
      <c r="AY1489" s="59"/>
    </row>
    <row r="1490" spans="1:51">
      <c r="A1490" s="19">
        <v>43692</v>
      </c>
      <c r="B1490" t="s">
        <v>53</v>
      </c>
      <c r="C1490" s="19">
        <v>43949</v>
      </c>
      <c r="D1490">
        <v>60</v>
      </c>
      <c r="E1490">
        <v>28.6</v>
      </c>
      <c r="F1490">
        <v>0</v>
      </c>
      <c r="G1490">
        <v>3.8</v>
      </c>
      <c r="H1490">
        <v>10.8</v>
      </c>
      <c r="I1490">
        <v>0.3</v>
      </c>
      <c r="J1490">
        <v>20.8</v>
      </c>
      <c r="K1490">
        <v>0.7</v>
      </c>
      <c r="L1490">
        <v>21.4</v>
      </c>
      <c r="M1490">
        <v>0.7</v>
      </c>
      <c r="N1490">
        <v>31.1</v>
      </c>
      <c r="O1490">
        <v>0</v>
      </c>
      <c r="P1490">
        <v>5.2</v>
      </c>
      <c r="Q1490">
        <v>9.3000000000000007</v>
      </c>
      <c r="R1490">
        <v>3.3</v>
      </c>
      <c r="S1490">
        <v>19.7</v>
      </c>
      <c r="T1490">
        <v>3.7</v>
      </c>
      <c r="U1490">
        <v>20</v>
      </c>
      <c r="V1490">
        <v>3.7</v>
      </c>
      <c r="W1490">
        <v>23</v>
      </c>
      <c r="X1490">
        <v>0</v>
      </c>
      <c r="Y1490">
        <v>0</v>
      </c>
      <c r="Z1490">
        <v>2</v>
      </c>
      <c r="AA1490">
        <v>0</v>
      </c>
      <c r="AB1490">
        <v>17</v>
      </c>
      <c r="AC1490">
        <v>0</v>
      </c>
      <c r="AD1490">
        <v>18</v>
      </c>
      <c r="AE1490">
        <v>0</v>
      </c>
      <c r="AY1490" s="59"/>
    </row>
    <row r="1491" spans="1:51">
      <c r="A1491" s="19">
        <v>43692</v>
      </c>
      <c r="B1491" t="s">
        <v>54</v>
      </c>
      <c r="C1491" s="19">
        <v>43949</v>
      </c>
      <c r="D1491">
        <v>21</v>
      </c>
      <c r="E1491">
        <v>36.299999999999997</v>
      </c>
      <c r="F1491">
        <v>0</v>
      </c>
      <c r="G1491">
        <v>3.8</v>
      </c>
      <c r="H1491">
        <v>10.3</v>
      </c>
      <c r="I1491">
        <v>0.2</v>
      </c>
      <c r="J1491">
        <v>17.3</v>
      </c>
      <c r="K1491">
        <v>1.6</v>
      </c>
      <c r="L1491">
        <v>16.5</v>
      </c>
      <c r="M1491">
        <v>0.9</v>
      </c>
      <c r="N1491">
        <v>45.8</v>
      </c>
      <c r="O1491">
        <v>0</v>
      </c>
      <c r="P1491">
        <v>4.2</v>
      </c>
      <c r="Q1491">
        <v>8.1</v>
      </c>
      <c r="R1491">
        <v>3</v>
      </c>
      <c r="S1491">
        <v>14.8</v>
      </c>
      <c r="T1491">
        <v>3.5</v>
      </c>
      <c r="U1491">
        <v>13.3</v>
      </c>
      <c r="V1491">
        <v>3.7</v>
      </c>
      <c r="W1491">
        <v>10</v>
      </c>
      <c r="X1491">
        <v>0</v>
      </c>
      <c r="Y1491">
        <v>0</v>
      </c>
      <c r="Z1491">
        <v>1</v>
      </c>
      <c r="AA1491">
        <v>0</v>
      </c>
      <c r="AB1491">
        <v>5</v>
      </c>
      <c r="AC1491">
        <v>0</v>
      </c>
      <c r="AD1491">
        <v>5</v>
      </c>
      <c r="AE1491">
        <v>0</v>
      </c>
      <c r="AY1491" s="59"/>
    </row>
    <row r="1492" spans="1:51">
      <c r="A1492" s="19">
        <v>43692</v>
      </c>
      <c r="B1492" t="s">
        <v>55</v>
      </c>
      <c r="C1492" s="19">
        <v>43949</v>
      </c>
      <c r="D1492">
        <v>96</v>
      </c>
      <c r="E1492">
        <v>29.3</v>
      </c>
      <c r="F1492">
        <v>0</v>
      </c>
      <c r="G1492">
        <v>6.5</v>
      </c>
      <c r="H1492">
        <v>9.1999999999999993</v>
      </c>
      <c r="I1492">
        <v>0.2</v>
      </c>
      <c r="J1492">
        <v>19</v>
      </c>
      <c r="K1492">
        <v>0.2</v>
      </c>
      <c r="L1492">
        <v>19.7</v>
      </c>
      <c r="M1492">
        <v>3.1</v>
      </c>
      <c r="N1492">
        <v>33.299999999999997</v>
      </c>
      <c r="O1492">
        <v>0</v>
      </c>
      <c r="P1492">
        <v>6.6</v>
      </c>
      <c r="Q1492">
        <v>8.4</v>
      </c>
      <c r="R1492">
        <v>3.5</v>
      </c>
      <c r="S1492">
        <v>17.8</v>
      </c>
      <c r="T1492">
        <v>3.4</v>
      </c>
      <c r="U1492">
        <v>18.2</v>
      </c>
      <c r="V1492">
        <v>4.7</v>
      </c>
      <c r="W1492">
        <v>41</v>
      </c>
      <c r="X1492">
        <v>0</v>
      </c>
      <c r="Y1492">
        <v>0</v>
      </c>
      <c r="Z1492">
        <v>2</v>
      </c>
      <c r="AA1492">
        <v>0</v>
      </c>
      <c r="AB1492">
        <v>26</v>
      </c>
      <c r="AC1492">
        <v>0</v>
      </c>
      <c r="AD1492">
        <v>27</v>
      </c>
      <c r="AE1492">
        <v>0</v>
      </c>
      <c r="AY1492" s="59"/>
    </row>
    <row r="1493" spans="1:51">
      <c r="A1493" s="19">
        <v>43692</v>
      </c>
      <c r="B1493" t="s">
        <v>56</v>
      </c>
      <c r="C1493" s="19">
        <v>43949</v>
      </c>
      <c r="D1493">
        <v>274</v>
      </c>
      <c r="E1493">
        <v>26.6</v>
      </c>
      <c r="F1493">
        <v>0</v>
      </c>
      <c r="G1493">
        <v>1.9</v>
      </c>
      <c r="H1493">
        <v>9.5</v>
      </c>
      <c r="I1493">
        <v>0.2</v>
      </c>
      <c r="J1493">
        <v>19.600000000000001</v>
      </c>
      <c r="K1493">
        <v>0.2</v>
      </c>
      <c r="L1493">
        <v>20</v>
      </c>
      <c r="M1493">
        <v>2.4</v>
      </c>
      <c r="N1493">
        <v>29.4</v>
      </c>
      <c r="O1493">
        <v>0</v>
      </c>
      <c r="P1493">
        <v>4.4000000000000004</v>
      </c>
      <c r="Q1493">
        <v>8.6</v>
      </c>
      <c r="R1493">
        <v>3.7</v>
      </c>
      <c r="S1493">
        <v>19.399999999999999</v>
      </c>
      <c r="T1493">
        <v>3.5</v>
      </c>
      <c r="U1493">
        <v>19.100000000000001</v>
      </c>
      <c r="V1493">
        <v>4.7</v>
      </c>
      <c r="W1493">
        <v>107</v>
      </c>
      <c r="X1493">
        <v>0</v>
      </c>
      <c r="Y1493">
        <v>0</v>
      </c>
      <c r="Z1493">
        <v>7</v>
      </c>
      <c r="AA1493">
        <v>0</v>
      </c>
      <c r="AB1493">
        <v>79</v>
      </c>
      <c r="AC1493">
        <v>0</v>
      </c>
      <c r="AD1493">
        <v>81</v>
      </c>
      <c r="AE1493">
        <v>0</v>
      </c>
      <c r="AY1493" s="59"/>
    </row>
    <row r="1494" spans="1:51">
      <c r="A1494" s="19">
        <v>43692</v>
      </c>
      <c r="B1494" t="s">
        <v>57</v>
      </c>
      <c r="C1494" s="19">
        <v>43949</v>
      </c>
      <c r="D1494">
        <v>186</v>
      </c>
      <c r="E1494">
        <v>38.799999999999997</v>
      </c>
      <c r="F1494">
        <v>0</v>
      </c>
      <c r="G1494">
        <v>1.9</v>
      </c>
      <c r="H1494">
        <v>8.8000000000000007</v>
      </c>
      <c r="I1494">
        <v>1.8</v>
      </c>
      <c r="J1494">
        <v>16.100000000000001</v>
      </c>
      <c r="K1494">
        <v>0.6</v>
      </c>
      <c r="L1494">
        <v>18</v>
      </c>
      <c r="M1494">
        <v>1</v>
      </c>
      <c r="N1494">
        <v>49.6</v>
      </c>
      <c r="O1494">
        <v>0</v>
      </c>
      <c r="P1494">
        <v>3.7</v>
      </c>
      <c r="Q1494">
        <v>6.8</v>
      </c>
      <c r="R1494">
        <v>3.2</v>
      </c>
      <c r="S1494">
        <v>12.4</v>
      </c>
      <c r="T1494">
        <v>3.1</v>
      </c>
      <c r="U1494">
        <v>14.5</v>
      </c>
      <c r="V1494">
        <v>3.4</v>
      </c>
      <c r="W1494">
        <v>97</v>
      </c>
      <c r="X1494">
        <v>0</v>
      </c>
      <c r="Y1494">
        <v>0</v>
      </c>
      <c r="Z1494">
        <v>3</v>
      </c>
      <c r="AA1494">
        <v>0</v>
      </c>
      <c r="AB1494">
        <v>40</v>
      </c>
      <c r="AC1494">
        <v>0</v>
      </c>
      <c r="AD1494">
        <v>45</v>
      </c>
      <c r="AE1494">
        <v>0</v>
      </c>
      <c r="AY1494" s="59"/>
    </row>
    <row r="1495" spans="1:51">
      <c r="A1495" s="19">
        <v>43692</v>
      </c>
      <c r="B1495" t="s">
        <v>58</v>
      </c>
      <c r="C1495" s="19">
        <v>43949</v>
      </c>
      <c r="D1495">
        <v>26</v>
      </c>
      <c r="E1495">
        <v>29.6</v>
      </c>
      <c r="F1495">
        <v>0</v>
      </c>
      <c r="G1495">
        <v>7.6</v>
      </c>
      <c r="H1495">
        <v>6.7</v>
      </c>
      <c r="I1495">
        <v>0.3</v>
      </c>
      <c r="J1495">
        <v>21.5</v>
      </c>
      <c r="K1495">
        <v>0.2</v>
      </c>
      <c r="L1495">
        <v>17.399999999999999</v>
      </c>
      <c r="M1495">
        <v>3.7</v>
      </c>
      <c r="N1495">
        <v>33.700000000000003</v>
      </c>
      <c r="O1495">
        <v>0</v>
      </c>
      <c r="P1495">
        <v>7</v>
      </c>
      <c r="Q1495">
        <v>6.5</v>
      </c>
      <c r="R1495">
        <v>3.6</v>
      </c>
      <c r="S1495">
        <v>21</v>
      </c>
      <c r="T1495">
        <v>3.4</v>
      </c>
      <c r="U1495">
        <v>15.4</v>
      </c>
      <c r="V1495">
        <v>5.3</v>
      </c>
      <c r="W1495">
        <v>11</v>
      </c>
      <c r="X1495">
        <v>0</v>
      </c>
      <c r="Y1495">
        <v>0</v>
      </c>
      <c r="Z1495">
        <v>0</v>
      </c>
      <c r="AA1495">
        <v>0</v>
      </c>
      <c r="AB1495">
        <v>8</v>
      </c>
      <c r="AC1495">
        <v>0</v>
      </c>
      <c r="AD1495">
        <v>7</v>
      </c>
      <c r="AE1495">
        <v>0</v>
      </c>
      <c r="AY1495" s="59"/>
    </row>
    <row r="1496" spans="1:51">
      <c r="A1496" s="19">
        <v>43692</v>
      </c>
      <c r="B1496" t="s">
        <v>59</v>
      </c>
      <c r="C1496" s="19">
        <v>43953</v>
      </c>
      <c r="D1496">
        <v>7</v>
      </c>
      <c r="E1496">
        <v>36.5</v>
      </c>
      <c r="F1496">
        <v>0</v>
      </c>
      <c r="G1496">
        <v>2</v>
      </c>
      <c r="H1496">
        <v>6.3</v>
      </c>
      <c r="I1496">
        <v>1.4</v>
      </c>
      <c r="J1496">
        <v>19.5</v>
      </c>
      <c r="K1496">
        <v>0.6</v>
      </c>
      <c r="L1496">
        <v>18.100000000000001</v>
      </c>
      <c r="M1496">
        <v>1.5</v>
      </c>
      <c r="N1496">
        <v>45.1</v>
      </c>
      <c r="O1496">
        <v>0</v>
      </c>
      <c r="P1496">
        <v>3.8</v>
      </c>
      <c r="Q1496">
        <v>5.7</v>
      </c>
      <c r="R1496">
        <v>3.6</v>
      </c>
      <c r="S1496">
        <v>16.600000000000001</v>
      </c>
      <c r="T1496">
        <v>3.4</v>
      </c>
      <c r="U1496">
        <v>14.5</v>
      </c>
      <c r="V1496">
        <v>3.6</v>
      </c>
      <c r="W1496">
        <v>3</v>
      </c>
      <c r="X1496">
        <v>0</v>
      </c>
      <c r="Y1496">
        <v>0</v>
      </c>
      <c r="Z1496">
        <v>0</v>
      </c>
      <c r="AA1496">
        <v>0</v>
      </c>
      <c r="AB1496">
        <v>2</v>
      </c>
      <c r="AC1496">
        <v>0</v>
      </c>
      <c r="AD1496">
        <v>2</v>
      </c>
      <c r="AE1496">
        <v>0</v>
      </c>
      <c r="AY1496" s="59"/>
    </row>
    <row r="1497" spans="1:51">
      <c r="A1497" s="19">
        <v>43692</v>
      </c>
      <c r="B1497" t="s">
        <v>60</v>
      </c>
      <c r="C1497" s="19">
        <v>43953</v>
      </c>
      <c r="D1497">
        <v>39</v>
      </c>
      <c r="E1497">
        <v>37.200000000000003</v>
      </c>
      <c r="F1497">
        <v>0</v>
      </c>
      <c r="G1497">
        <v>0.5</v>
      </c>
      <c r="H1497">
        <v>7.7</v>
      </c>
      <c r="I1497">
        <v>2.8</v>
      </c>
      <c r="J1497">
        <v>13.5</v>
      </c>
      <c r="K1497">
        <v>3.1</v>
      </c>
      <c r="L1497">
        <v>19.7</v>
      </c>
      <c r="M1497">
        <v>0.3</v>
      </c>
      <c r="N1497">
        <v>47</v>
      </c>
      <c r="O1497">
        <v>0</v>
      </c>
      <c r="P1497">
        <v>3.3</v>
      </c>
      <c r="Q1497">
        <v>6.6</v>
      </c>
      <c r="R1497">
        <v>4.0999999999999996</v>
      </c>
      <c r="S1497">
        <v>10.199999999999999</v>
      </c>
      <c r="T1497">
        <v>4</v>
      </c>
      <c r="U1497">
        <v>16.8</v>
      </c>
      <c r="V1497">
        <v>3.4</v>
      </c>
      <c r="W1497">
        <v>23</v>
      </c>
      <c r="X1497">
        <v>0</v>
      </c>
      <c r="Y1497">
        <v>0</v>
      </c>
      <c r="Z1497">
        <v>0</v>
      </c>
      <c r="AA1497">
        <v>0</v>
      </c>
      <c r="AB1497">
        <v>4</v>
      </c>
      <c r="AC1497">
        <v>0</v>
      </c>
      <c r="AD1497">
        <v>12</v>
      </c>
      <c r="AE1497">
        <v>0</v>
      </c>
      <c r="AY1497" s="59"/>
    </row>
    <row r="1498" spans="1:51">
      <c r="A1498" s="19">
        <v>43692</v>
      </c>
      <c r="B1498" t="s">
        <v>61</v>
      </c>
      <c r="C1498" s="19">
        <v>43956</v>
      </c>
      <c r="D1498">
        <v>82</v>
      </c>
      <c r="E1498">
        <v>32.299999999999997</v>
      </c>
      <c r="F1498">
        <v>0</v>
      </c>
      <c r="G1498">
        <v>0.4</v>
      </c>
      <c r="H1498">
        <v>19.399999999999999</v>
      </c>
      <c r="I1498">
        <v>5.3</v>
      </c>
      <c r="J1498">
        <v>14.6</v>
      </c>
      <c r="K1498">
        <v>0.7</v>
      </c>
      <c r="L1498">
        <v>13.9</v>
      </c>
      <c r="M1498">
        <v>0.2</v>
      </c>
      <c r="N1498">
        <v>38.6</v>
      </c>
      <c r="O1498">
        <v>0</v>
      </c>
      <c r="P1498">
        <v>3.5</v>
      </c>
      <c r="Q1498">
        <v>17.2</v>
      </c>
      <c r="R1498">
        <v>5.3</v>
      </c>
      <c r="S1498">
        <v>12.1</v>
      </c>
      <c r="T1498">
        <v>3.9</v>
      </c>
      <c r="U1498">
        <v>11.6</v>
      </c>
      <c r="V1498">
        <v>3.7</v>
      </c>
      <c r="W1498">
        <v>39</v>
      </c>
      <c r="X1498">
        <v>0</v>
      </c>
      <c r="Y1498">
        <v>0</v>
      </c>
      <c r="Z1498">
        <v>23</v>
      </c>
      <c r="AA1498">
        <v>0</v>
      </c>
      <c r="AB1498">
        <v>11</v>
      </c>
      <c r="AC1498">
        <v>0</v>
      </c>
      <c r="AD1498">
        <v>9</v>
      </c>
      <c r="AE1498">
        <v>0</v>
      </c>
      <c r="AY1498" s="59"/>
    </row>
    <row r="1499" spans="1:51">
      <c r="A1499" s="19">
        <v>43692</v>
      </c>
      <c r="B1499" t="s">
        <v>62</v>
      </c>
      <c r="C1499" s="19">
        <v>43963</v>
      </c>
      <c r="D1499">
        <v>29</v>
      </c>
      <c r="E1499">
        <v>36.4</v>
      </c>
      <c r="F1499">
        <v>0</v>
      </c>
      <c r="G1499">
        <v>0.8</v>
      </c>
      <c r="H1499">
        <v>7.1</v>
      </c>
      <c r="I1499">
        <v>0.2</v>
      </c>
      <c r="J1499">
        <v>13.7</v>
      </c>
      <c r="K1499">
        <v>2</v>
      </c>
      <c r="L1499">
        <v>23.5</v>
      </c>
      <c r="M1499">
        <v>0.1</v>
      </c>
      <c r="N1499">
        <v>43.5</v>
      </c>
      <c r="O1499">
        <v>0</v>
      </c>
      <c r="P1499">
        <v>3.4</v>
      </c>
      <c r="Q1499">
        <v>6.4</v>
      </c>
      <c r="R1499">
        <v>3.2</v>
      </c>
      <c r="S1499">
        <v>10.199999999999999</v>
      </c>
      <c r="T1499">
        <v>3.8</v>
      </c>
      <c r="U1499">
        <v>21.2</v>
      </c>
      <c r="V1499">
        <v>3.6</v>
      </c>
      <c r="W1499">
        <v>16</v>
      </c>
      <c r="X1499">
        <v>0</v>
      </c>
      <c r="Y1499">
        <v>0</v>
      </c>
      <c r="Z1499">
        <v>0</v>
      </c>
      <c r="AA1499">
        <v>0</v>
      </c>
      <c r="AB1499">
        <v>3</v>
      </c>
      <c r="AC1499">
        <v>0</v>
      </c>
      <c r="AD1499">
        <v>10</v>
      </c>
      <c r="AE1499">
        <v>0</v>
      </c>
      <c r="AY1499" s="59"/>
    </row>
    <row r="1500" spans="1:51">
      <c r="A1500" s="19">
        <v>43692</v>
      </c>
      <c r="B1500" t="s">
        <v>63</v>
      </c>
      <c r="C1500" s="19">
        <v>43963</v>
      </c>
      <c r="D1500">
        <v>28</v>
      </c>
      <c r="E1500">
        <v>42.4</v>
      </c>
      <c r="F1500">
        <v>0</v>
      </c>
      <c r="G1500">
        <v>2</v>
      </c>
      <c r="H1500">
        <v>5.4</v>
      </c>
      <c r="I1500">
        <v>4.3</v>
      </c>
      <c r="J1500">
        <v>13</v>
      </c>
      <c r="K1500">
        <v>2.2999999999999998</v>
      </c>
      <c r="L1500">
        <v>14.4</v>
      </c>
      <c r="M1500">
        <v>0.2</v>
      </c>
      <c r="N1500">
        <v>56.1</v>
      </c>
      <c r="O1500">
        <v>0</v>
      </c>
      <c r="P1500">
        <v>3.7</v>
      </c>
      <c r="Q1500">
        <v>4.7</v>
      </c>
      <c r="R1500">
        <v>4.2</v>
      </c>
      <c r="S1500">
        <v>9.6999999999999993</v>
      </c>
      <c r="T1500">
        <v>3.3</v>
      </c>
      <c r="U1500">
        <v>10.4</v>
      </c>
      <c r="V1500">
        <v>3.3</v>
      </c>
      <c r="W1500">
        <v>22</v>
      </c>
      <c r="X1500">
        <v>0</v>
      </c>
      <c r="Y1500">
        <v>0</v>
      </c>
      <c r="Z1500">
        <v>0</v>
      </c>
      <c r="AA1500">
        <v>0</v>
      </c>
      <c r="AB1500">
        <v>2</v>
      </c>
      <c r="AC1500">
        <v>0</v>
      </c>
      <c r="AD1500">
        <v>4</v>
      </c>
      <c r="AE1500">
        <v>0</v>
      </c>
      <c r="AY1500" s="59"/>
    </row>
    <row r="1501" spans="1:51">
      <c r="A1501" s="19">
        <v>43692</v>
      </c>
      <c r="B1501" t="s">
        <v>64</v>
      </c>
      <c r="C1501" s="19">
        <v>43970</v>
      </c>
      <c r="D1501">
        <v>54</v>
      </c>
      <c r="E1501">
        <v>41.9</v>
      </c>
      <c r="F1501">
        <v>0</v>
      </c>
      <c r="G1501">
        <v>3.4</v>
      </c>
      <c r="H1501">
        <v>5.9</v>
      </c>
      <c r="I1501">
        <v>3.9</v>
      </c>
      <c r="J1501">
        <v>13.1</v>
      </c>
      <c r="K1501">
        <v>2.4</v>
      </c>
      <c r="L1501">
        <v>13.2</v>
      </c>
      <c r="M1501">
        <v>0.2</v>
      </c>
      <c r="N1501">
        <v>54.7</v>
      </c>
      <c r="O1501">
        <v>0</v>
      </c>
      <c r="P1501">
        <v>4.4000000000000004</v>
      </c>
      <c r="Q1501">
        <v>5.0999999999999996</v>
      </c>
      <c r="R1501">
        <v>4.4000000000000004</v>
      </c>
      <c r="S1501">
        <v>10.1</v>
      </c>
      <c r="T1501">
        <v>3.6</v>
      </c>
      <c r="U1501">
        <v>10</v>
      </c>
      <c r="V1501">
        <v>3.1</v>
      </c>
      <c r="W1501">
        <v>44</v>
      </c>
      <c r="X1501">
        <v>0</v>
      </c>
      <c r="Y1501">
        <v>0</v>
      </c>
      <c r="Z1501">
        <v>0</v>
      </c>
      <c r="AA1501">
        <v>0</v>
      </c>
      <c r="AB1501">
        <v>5</v>
      </c>
      <c r="AC1501">
        <v>0</v>
      </c>
      <c r="AD1501">
        <v>5</v>
      </c>
      <c r="AE1501">
        <v>0</v>
      </c>
      <c r="AY1501" s="59"/>
    </row>
    <row r="1502" spans="1:51">
      <c r="A1502" s="19">
        <v>43692</v>
      </c>
      <c r="B1502" t="s">
        <v>65</v>
      </c>
      <c r="C1502" s="19">
        <v>43970</v>
      </c>
      <c r="D1502">
        <v>61</v>
      </c>
      <c r="E1502">
        <v>30.5</v>
      </c>
      <c r="F1502">
        <v>0</v>
      </c>
      <c r="G1502">
        <v>0.7</v>
      </c>
      <c r="H1502">
        <v>6.2</v>
      </c>
      <c r="I1502">
        <v>0.4</v>
      </c>
      <c r="J1502">
        <v>23.7</v>
      </c>
      <c r="K1502">
        <v>0.3</v>
      </c>
      <c r="L1502">
        <v>18.5</v>
      </c>
      <c r="M1502">
        <v>6.8</v>
      </c>
      <c r="N1502">
        <v>33.299999999999997</v>
      </c>
      <c r="O1502">
        <v>0</v>
      </c>
      <c r="P1502">
        <v>3.8</v>
      </c>
      <c r="Q1502">
        <v>6.1</v>
      </c>
      <c r="R1502">
        <v>3.9</v>
      </c>
      <c r="S1502">
        <v>22.5</v>
      </c>
      <c r="T1502">
        <v>3.5</v>
      </c>
      <c r="U1502">
        <v>15.8</v>
      </c>
      <c r="V1502">
        <v>7.1</v>
      </c>
      <c r="W1502">
        <v>26</v>
      </c>
      <c r="X1502">
        <v>0</v>
      </c>
      <c r="Y1502">
        <v>0</v>
      </c>
      <c r="Z1502">
        <v>0</v>
      </c>
      <c r="AA1502">
        <v>0</v>
      </c>
      <c r="AB1502">
        <v>20</v>
      </c>
      <c r="AC1502">
        <v>0</v>
      </c>
      <c r="AD1502">
        <v>16</v>
      </c>
      <c r="AE1502">
        <v>0</v>
      </c>
      <c r="AY1502" s="59"/>
    </row>
    <row r="1503" spans="1:51">
      <c r="A1503" s="19">
        <v>43692</v>
      </c>
      <c r="B1503" t="s">
        <v>143</v>
      </c>
      <c r="C1503" s="19">
        <v>43984</v>
      </c>
      <c r="D1503">
        <v>20</v>
      </c>
      <c r="E1503">
        <v>32.700000000000003</v>
      </c>
      <c r="F1503">
        <v>0</v>
      </c>
      <c r="G1503">
        <v>9.6999999999999993</v>
      </c>
      <c r="H1503">
        <v>7.6</v>
      </c>
      <c r="I1503">
        <v>0.9</v>
      </c>
      <c r="J1503">
        <v>16.399999999999999</v>
      </c>
      <c r="K1503">
        <v>0.4</v>
      </c>
      <c r="L1503">
        <v>16.2</v>
      </c>
      <c r="M1503">
        <v>3.2</v>
      </c>
      <c r="N1503">
        <v>37.5</v>
      </c>
      <c r="O1503">
        <v>0</v>
      </c>
      <c r="P1503">
        <v>8.6</v>
      </c>
      <c r="Q1503">
        <v>7.1</v>
      </c>
      <c r="R1503">
        <v>4.2</v>
      </c>
      <c r="S1503">
        <v>14.9</v>
      </c>
      <c r="T1503">
        <v>4</v>
      </c>
      <c r="U1503">
        <v>14.2</v>
      </c>
      <c r="V1503">
        <v>5.4</v>
      </c>
      <c r="W1503">
        <v>10</v>
      </c>
      <c r="X1503">
        <v>0</v>
      </c>
      <c r="Y1503">
        <v>1</v>
      </c>
      <c r="Z1503">
        <v>0</v>
      </c>
      <c r="AA1503">
        <v>0</v>
      </c>
      <c r="AB1503">
        <v>5</v>
      </c>
      <c r="AC1503">
        <v>0</v>
      </c>
      <c r="AD1503">
        <v>5</v>
      </c>
      <c r="AE1503">
        <v>0</v>
      </c>
      <c r="AY1503" s="59"/>
    </row>
    <row r="1504" spans="1:51">
      <c r="A1504" s="19">
        <v>43692</v>
      </c>
      <c r="B1504" t="s">
        <v>67</v>
      </c>
      <c r="C1504" s="19">
        <v>43984</v>
      </c>
      <c r="D1504">
        <v>19</v>
      </c>
      <c r="E1504">
        <v>32.9</v>
      </c>
      <c r="F1504">
        <v>0</v>
      </c>
      <c r="G1504">
        <v>0.5</v>
      </c>
      <c r="H1504">
        <v>8.8000000000000007</v>
      </c>
      <c r="I1504">
        <v>2.2999999999999998</v>
      </c>
      <c r="J1504">
        <v>15.1</v>
      </c>
      <c r="K1504">
        <v>3.5</v>
      </c>
      <c r="L1504">
        <v>20.5</v>
      </c>
      <c r="M1504">
        <v>0.7</v>
      </c>
      <c r="N1504">
        <v>37.4</v>
      </c>
      <c r="O1504">
        <v>0</v>
      </c>
      <c r="P1504">
        <v>4.0999999999999996</v>
      </c>
      <c r="Q1504">
        <v>7.9</v>
      </c>
      <c r="R1504">
        <v>4.5999999999999996</v>
      </c>
      <c r="S1504">
        <v>13.1</v>
      </c>
      <c r="T1504">
        <v>5.0999999999999996</v>
      </c>
      <c r="U1504">
        <v>18.399999999999999</v>
      </c>
      <c r="V1504">
        <v>3.9</v>
      </c>
      <c r="W1504">
        <v>9</v>
      </c>
      <c r="X1504">
        <v>0</v>
      </c>
      <c r="Y1504">
        <v>0</v>
      </c>
      <c r="Z1504">
        <v>0</v>
      </c>
      <c r="AA1504">
        <v>0</v>
      </c>
      <c r="AB1504">
        <v>4</v>
      </c>
      <c r="AC1504">
        <v>0</v>
      </c>
      <c r="AD1504">
        <v>6</v>
      </c>
      <c r="AE1504">
        <v>0</v>
      </c>
      <c r="AY1504" s="59"/>
    </row>
    <row r="1505" spans="1:51">
      <c r="A1505" s="19">
        <v>43692</v>
      </c>
      <c r="B1505" t="s">
        <v>68</v>
      </c>
      <c r="C1505" s="19">
        <v>43984</v>
      </c>
      <c r="D1505">
        <v>126</v>
      </c>
      <c r="E1505">
        <v>25.3</v>
      </c>
      <c r="F1505">
        <v>0</v>
      </c>
      <c r="G1505">
        <v>14.1</v>
      </c>
      <c r="H1505">
        <v>7.3</v>
      </c>
      <c r="I1505">
        <v>0.3</v>
      </c>
      <c r="J1505">
        <v>19.899999999999999</v>
      </c>
      <c r="K1505">
        <v>0.2</v>
      </c>
      <c r="L1505">
        <v>15.7</v>
      </c>
      <c r="M1505">
        <v>4.4000000000000004</v>
      </c>
      <c r="N1505">
        <v>26.5</v>
      </c>
      <c r="O1505">
        <v>0</v>
      </c>
      <c r="P1505">
        <v>12.6</v>
      </c>
      <c r="Q1505">
        <v>7.3</v>
      </c>
      <c r="R1505">
        <v>4.3</v>
      </c>
      <c r="S1505">
        <v>19.399999999999999</v>
      </c>
      <c r="T1505">
        <v>4.0999999999999996</v>
      </c>
      <c r="U1505">
        <v>14.7</v>
      </c>
      <c r="V1505">
        <v>6.4</v>
      </c>
      <c r="W1505">
        <v>46</v>
      </c>
      <c r="X1505">
        <v>0</v>
      </c>
      <c r="Y1505">
        <v>15</v>
      </c>
      <c r="Z1505">
        <v>1</v>
      </c>
      <c r="AA1505">
        <v>0</v>
      </c>
      <c r="AB1505">
        <v>36</v>
      </c>
      <c r="AC1505">
        <v>0</v>
      </c>
      <c r="AD1505">
        <v>28</v>
      </c>
      <c r="AE1505">
        <v>0</v>
      </c>
      <c r="AY1505" s="59"/>
    </row>
    <row r="1506" spans="1:51">
      <c r="A1506" s="19">
        <v>43692</v>
      </c>
      <c r="B1506" t="s">
        <v>69</v>
      </c>
      <c r="C1506" s="19">
        <v>43984</v>
      </c>
      <c r="D1506">
        <v>34</v>
      </c>
      <c r="E1506">
        <v>31.2</v>
      </c>
      <c r="F1506">
        <v>0</v>
      </c>
      <c r="G1506">
        <v>1</v>
      </c>
      <c r="H1506">
        <v>5.3</v>
      </c>
      <c r="I1506">
        <v>0.2</v>
      </c>
      <c r="J1506">
        <v>23.6</v>
      </c>
      <c r="K1506">
        <v>0.3</v>
      </c>
      <c r="L1506">
        <v>17.600000000000001</v>
      </c>
      <c r="M1506">
        <v>7.6</v>
      </c>
      <c r="N1506">
        <v>33.5</v>
      </c>
      <c r="O1506">
        <v>0</v>
      </c>
      <c r="P1506">
        <v>4</v>
      </c>
      <c r="Q1506">
        <v>6.1</v>
      </c>
      <c r="R1506">
        <v>3.9</v>
      </c>
      <c r="S1506">
        <v>22.2</v>
      </c>
      <c r="T1506">
        <v>3.5</v>
      </c>
      <c r="U1506">
        <v>15.2</v>
      </c>
      <c r="V1506">
        <v>7.4</v>
      </c>
      <c r="W1506">
        <v>15</v>
      </c>
      <c r="X1506">
        <v>0</v>
      </c>
      <c r="Y1506">
        <v>0</v>
      </c>
      <c r="Z1506">
        <v>0</v>
      </c>
      <c r="AA1506">
        <v>0</v>
      </c>
      <c r="AB1506">
        <v>11</v>
      </c>
      <c r="AC1506">
        <v>0</v>
      </c>
      <c r="AD1506">
        <v>8</v>
      </c>
      <c r="AE1506">
        <v>0</v>
      </c>
      <c r="AY1506" s="59"/>
    </row>
    <row r="1507" spans="1:51">
      <c r="A1507" s="19">
        <v>43692</v>
      </c>
      <c r="B1507" t="s">
        <v>70</v>
      </c>
      <c r="C1507" s="19">
        <v>43984</v>
      </c>
      <c r="D1507">
        <v>16</v>
      </c>
      <c r="E1507">
        <v>34.700000000000003</v>
      </c>
      <c r="F1507">
        <v>0</v>
      </c>
      <c r="G1507">
        <v>0.7</v>
      </c>
      <c r="H1507">
        <v>8.1</v>
      </c>
      <c r="I1507">
        <v>2.7</v>
      </c>
      <c r="J1507">
        <v>13.7</v>
      </c>
      <c r="K1507">
        <v>3.7</v>
      </c>
      <c r="L1507">
        <v>20.2</v>
      </c>
      <c r="M1507">
        <v>0.3</v>
      </c>
      <c r="N1507">
        <v>40.5</v>
      </c>
      <c r="O1507">
        <v>0</v>
      </c>
      <c r="P1507">
        <v>3.9</v>
      </c>
      <c r="Q1507">
        <v>7.6</v>
      </c>
      <c r="R1507">
        <v>4.4000000000000004</v>
      </c>
      <c r="S1507">
        <v>11.6</v>
      </c>
      <c r="T1507">
        <v>4.8</v>
      </c>
      <c r="U1507">
        <v>18.100000000000001</v>
      </c>
      <c r="V1507">
        <v>3.7</v>
      </c>
      <c r="W1507">
        <v>9</v>
      </c>
      <c r="X1507">
        <v>0</v>
      </c>
      <c r="Y1507">
        <v>0</v>
      </c>
      <c r="Z1507">
        <v>0</v>
      </c>
      <c r="AA1507">
        <v>0</v>
      </c>
      <c r="AB1507">
        <v>2</v>
      </c>
      <c r="AC1507">
        <v>0</v>
      </c>
      <c r="AD1507">
        <v>5</v>
      </c>
      <c r="AE1507">
        <v>0</v>
      </c>
      <c r="AY1507" s="59"/>
    </row>
    <row r="1508" spans="1:51">
      <c r="A1508" s="19">
        <v>43692</v>
      </c>
      <c r="B1508" t="s">
        <v>71</v>
      </c>
      <c r="C1508" s="19">
        <v>43988</v>
      </c>
      <c r="D1508">
        <v>7</v>
      </c>
      <c r="E1508">
        <v>36.5</v>
      </c>
      <c r="F1508">
        <v>0</v>
      </c>
      <c r="G1508">
        <v>2</v>
      </c>
      <c r="H1508">
        <v>6.3</v>
      </c>
      <c r="I1508">
        <v>1.4</v>
      </c>
      <c r="J1508">
        <v>19.5</v>
      </c>
      <c r="K1508">
        <v>0.6</v>
      </c>
      <c r="L1508">
        <v>18.100000000000001</v>
      </c>
      <c r="M1508">
        <v>1.5</v>
      </c>
      <c r="N1508">
        <v>42.2</v>
      </c>
      <c r="O1508">
        <v>0</v>
      </c>
      <c r="P1508">
        <v>4.2</v>
      </c>
      <c r="Q1508">
        <v>6.1</v>
      </c>
      <c r="R1508">
        <v>4</v>
      </c>
      <c r="S1508">
        <v>16.3</v>
      </c>
      <c r="T1508">
        <v>3.7</v>
      </c>
      <c r="U1508">
        <v>15</v>
      </c>
      <c r="V1508">
        <v>4.0999999999999996</v>
      </c>
      <c r="W1508">
        <v>3</v>
      </c>
      <c r="X1508">
        <v>0</v>
      </c>
      <c r="Y1508">
        <v>0</v>
      </c>
      <c r="Z1508">
        <v>0</v>
      </c>
      <c r="AA1508">
        <v>0</v>
      </c>
      <c r="AB1508">
        <v>2</v>
      </c>
      <c r="AC1508">
        <v>0</v>
      </c>
      <c r="AD1508">
        <v>2</v>
      </c>
      <c r="AE1508">
        <v>0</v>
      </c>
      <c r="AY1508" s="59"/>
    </row>
    <row r="1509" spans="1:51">
      <c r="A1509" s="19">
        <v>43692</v>
      </c>
      <c r="B1509" t="s">
        <v>73</v>
      </c>
      <c r="C1509" s="19">
        <v>44013</v>
      </c>
      <c r="D1509">
        <v>41</v>
      </c>
      <c r="E1509">
        <v>35.1</v>
      </c>
      <c r="F1509">
        <v>0</v>
      </c>
      <c r="G1509">
        <v>2.5</v>
      </c>
      <c r="H1509">
        <v>7.4</v>
      </c>
      <c r="I1509">
        <v>2</v>
      </c>
      <c r="J1509">
        <v>17.600000000000001</v>
      </c>
      <c r="K1509">
        <v>1.6</v>
      </c>
      <c r="L1509">
        <v>17.600000000000001</v>
      </c>
      <c r="M1509">
        <v>1.9</v>
      </c>
      <c r="N1509">
        <v>47.3</v>
      </c>
      <c r="O1509">
        <v>0</v>
      </c>
      <c r="P1509">
        <v>2.9</v>
      </c>
      <c r="Q1509">
        <v>5.8</v>
      </c>
      <c r="R1509">
        <v>2.8</v>
      </c>
      <c r="S1509">
        <v>17</v>
      </c>
      <c r="T1509">
        <v>2.1</v>
      </c>
      <c r="U1509">
        <v>16.3</v>
      </c>
      <c r="V1509">
        <v>2.6</v>
      </c>
      <c r="W1509">
        <v>2041</v>
      </c>
      <c r="X1509">
        <v>0</v>
      </c>
      <c r="Y1509">
        <v>16</v>
      </c>
      <c r="Z1509">
        <v>64</v>
      </c>
      <c r="AA1509">
        <v>15</v>
      </c>
      <c r="AB1509">
        <v>911</v>
      </c>
      <c r="AC1509">
        <v>0</v>
      </c>
      <c r="AD1509">
        <v>932</v>
      </c>
      <c r="AE1509">
        <v>1</v>
      </c>
      <c r="AY1509" s="59"/>
    </row>
    <row r="1510" spans="1:51">
      <c r="A1510" s="19">
        <v>43695</v>
      </c>
      <c r="B1510" t="s">
        <v>15</v>
      </c>
      <c r="C1510" s="19">
        <v>43864</v>
      </c>
      <c r="D1510">
        <v>41</v>
      </c>
      <c r="E1510">
        <v>29.2</v>
      </c>
      <c r="F1510">
        <v>0</v>
      </c>
      <c r="G1510">
        <v>2.2999999999999998</v>
      </c>
      <c r="H1510">
        <v>11.3</v>
      </c>
      <c r="I1510">
        <v>3.3</v>
      </c>
      <c r="J1510">
        <v>15</v>
      </c>
      <c r="K1510">
        <v>3</v>
      </c>
      <c r="L1510">
        <v>21.3</v>
      </c>
      <c r="M1510">
        <v>1.7</v>
      </c>
      <c r="N1510">
        <v>39.4</v>
      </c>
      <c r="O1510">
        <v>0</v>
      </c>
      <c r="P1510">
        <v>3.8</v>
      </c>
      <c r="Q1510">
        <v>8.6999999999999993</v>
      </c>
      <c r="R1510">
        <v>3.5</v>
      </c>
      <c r="S1510">
        <v>13</v>
      </c>
      <c r="T1510">
        <v>3.4</v>
      </c>
      <c r="U1510">
        <v>21.7</v>
      </c>
      <c r="V1510">
        <v>3.5</v>
      </c>
      <c r="W1510">
        <v>19</v>
      </c>
      <c r="X1510">
        <v>0</v>
      </c>
      <c r="Y1510">
        <v>0</v>
      </c>
      <c r="Z1510">
        <v>2</v>
      </c>
      <c r="AA1510">
        <v>0</v>
      </c>
      <c r="AB1510">
        <v>6</v>
      </c>
      <c r="AC1510">
        <v>0</v>
      </c>
      <c r="AD1510">
        <v>14</v>
      </c>
      <c r="AE1510">
        <v>0</v>
      </c>
      <c r="AY1510" s="59"/>
    </row>
    <row r="1511" spans="1:51">
      <c r="A1511" s="19">
        <v>43695</v>
      </c>
      <c r="B1511" t="s">
        <v>16</v>
      </c>
      <c r="C1511" s="19">
        <v>43872</v>
      </c>
      <c r="D1511">
        <v>24</v>
      </c>
      <c r="E1511">
        <v>29.8</v>
      </c>
      <c r="F1511">
        <v>0</v>
      </c>
      <c r="G1511">
        <v>3</v>
      </c>
      <c r="H1511">
        <v>9.1999999999999993</v>
      </c>
      <c r="I1511">
        <v>1.8</v>
      </c>
      <c r="J1511">
        <v>20.8</v>
      </c>
      <c r="K1511">
        <v>1.5</v>
      </c>
      <c r="L1511">
        <v>18.5</v>
      </c>
      <c r="M1511">
        <v>2.5</v>
      </c>
      <c r="N1511">
        <v>40</v>
      </c>
      <c r="O1511">
        <v>0</v>
      </c>
      <c r="P1511">
        <v>3.7</v>
      </c>
      <c r="Q1511">
        <v>7.3</v>
      </c>
      <c r="R1511">
        <v>2.9</v>
      </c>
      <c r="S1511">
        <v>20</v>
      </c>
      <c r="T1511">
        <v>2.9</v>
      </c>
      <c r="U1511">
        <v>17</v>
      </c>
      <c r="V1511">
        <v>3.5</v>
      </c>
      <c r="W1511">
        <v>10</v>
      </c>
      <c r="X1511">
        <v>0</v>
      </c>
      <c r="Y1511">
        <v>0</v>
      </c>
      <c r="Z1511">
        <v>1</v>
      </c>
      <c r="AA1511">
        <v>0</v>
      </c>
      <c r="AB1511">
        <v>7</v>
      </c>
      <c r="AC1511">
        <v>0</v>
      </c>
      <c r="AD1511">
        <v>6</v>
      </c>
      <c r="AE1511">
        <v>0</v>
      </c>
      <c r="AY1511" s="59"/>
    </row>
    <row r="1512" spans="1:51">
      <c r="A1512" s="19">
        <v>43695</v>
      </c>
      <c r="B1512" t="s">
        <v>17</v>
      </c>
      <c r="C1512" s="19">
        <v>43883</v>
      </c>
      <c r="D1512">
        <v>36</v>
      </c>
      <c r="E1512">
        <v>31.1</v>
      </c>
      <c r="F1512">
        <v>0</v>
      </c>
      <c r="G1512">
        <v>1.8</v>
      </c>
      <c r="H1512">
        <v>6.4</v>
      </c>
      <c r="I1512">
        <v>1.2</v>
      </c>
      <c r="J1512">
        <v>17.100000000000001</v>
      </c>
      <c r="K1512">
        <v>4.3</v>
      </c>
      <c r="L1512">
        <v>20.6</v>
      </c>
      <c r="M1512">
        <v>3.5</v>
      </c>
      <c r="N1512">
        <v>41.7</v>
      </c>
      <c r="O1512">
        <v>0</v>
      </c>
      <c r="P1512">
        <v>3.3</v>
      </c>
      <c r="Q1512">
        <v>5.7</v>
      </c>
      <c r="R1512">
        <v>3.1</v>
      </c>
      <c r="S1512">
        <v>14.7</v>
      </c>
      <c r="T1512">
        <v>4.3</v>
      </c>
      <c r="U1512">
        <v>19.3</v>
      </c>
      <c r="V1512">
        <v>4.3</v>
      </c>
      <c r="W1512">
        <v>16</v>
      </c>
      <c r="X1512">
        <v>0</v>
      </c>
      <c r="Y1512">
        <v>0</v>
      </c>
      <c r="Z1512">
        <v>0</v>
      </c>
      <c r="AA1512">
        <v>0</v>
      </c>
      <c r="AB1512">
        <v>9</v>
      </c>
      <c r="AC1512">
        <v>0</v>
      </c>
      <c r="AD1512">
        <v>11</v>
      </c>
      <c r="AE1512">
        <v>0</v>
      </c>
      <c r="AY1512" s="59"/>
    </row>
    <row r="1513" spans="1:51">
      <c r="A1513" s="19">
        <v>43695</v>
      </c>
      <c r="B1513" t="s">
        <v>18</v>
      </c>
      <c r="C1513" s="19">
        <v>43890</v>
      </c>
      <c r="D1513">
        <v>54</v>
      </c>
      <c r="E1513">
        <v>46.5</v>
      </c>
      <c r="F1513">
        <v>0</v>
      </c>
      <c r="G1513">
        <v>4</v>
      </c>
      <c r="H1513">
        <v>4.8</v>
      </c>
      <c r="I1513">
        <v>1.2</v>
      </c>
      <c r="J1513">
        <v>13.3</v>
      </c>
      <c r="K1513">
        <v>2</v>
      </c>
      <c r="L1513">
        <v>11.7</v>
      </c>
      <c r="M1513">
        <v>1</v>
      </c>
      <c r="N1513">
        <v>72.2</v>
      </c>
      <c r="O1513">
        <v>0</v>
      </c>
      <c r="P1513">
        <v>2.7</v>
      </c>
      <c r="Q1513">
        <v>3.3</v>
      </c>
      <c r="R1513">
        <v>1.8</v>
      </c>
      <c r="S1513">
        <v>7.2</v>
      </c>
      <c r="T1513">
        <v>2.2000000000000002</v>
      </c>
      <c r="U1513">
        <v>6</v>
      </c>
      <c r="V1513">
        <v>2</v>
      </c>
      <c r="W1513">
        <v>46</v>
      </c>
      <c r="X1513">
        <v>0</v>
      </c>
      <c r="Y1513">
        <v>0</v>
      </c>
      <c r="Z1513">
        <v>0</v>
      </c>
      <c r="AA1513">
        <v>0</v>
      </c>
      <c r="AB1513">
        <v>5</v>
      </c>
      <c r="AC1513">
        <v>0</v>
      </c>
      <c r="AD1513">
        <v>3</v>
      </c>
      <c r="AE1513">
        <v>0</v>
      </c>
      <c r="AY1513" s="59"/>
    </row>
    <row r="1514" spans="1:51">
      <c r="A1514" s="19">
        <v>43695</v>
      </c>
      <c r="B1514" t="s">
        <v>19</v>
      </c>
      <c r="C1514" s="19">
        <v>43893</v>
      </c>
      <c r="D1514">
        <v>52</v>
      </c>
      <c r="E1514">
        <v>44.1</v>
      </c>
      <c r="F1514">
        <v>0</v>
      </c>
      <c r="G1514">
        <v>4.2</v>
      </c>
      <c r="H1514">
        <v>5.3</v>
      </c>
      <c r="I1514">
        <v>3</v>
      </c>
      <c r="J1514">
        <v>12.6</v>
      </c>
      <c r="K1514">
        <v>2.4</v>
      </c>
      <c r="L1514">
        <v>13.4</v>
      </c>
      <c r="M1514">
        <v>0.6</v>
      </c>
      <c r="N1514">
        <v>67.599999999999994</v>
      </c>
      <c r="O1514">
        <v>0</v>
      </c>
      <c r="P1514">
        <v>3.4</v>
      </c>
      <c r="Q1514">
        <v>3.8</v>
      </c>
      <c r="R1514">
        <v>2.7</v>
      </c>
      <c r="S1514">
        <v>7.6</v>
      </c>
      <c r="T1514">
        <v>2.6</v>
      </c>
      <c r="U1514">
        <v>7.4</v>
      </c>
      <c r="V1514">
        <v>2.1</v>
      </c>
      <c r="W1514">
        <v>43</v>
      </c>
      <c r="X1514">
        <v>0</v>
      </c>
      <c r="Y1514">
        <v>0</v>
      </c>
      <c r="Z1514">
        <v>0</v>
      </c>
      <c r="AA1514">
        <v>0</v>
      </c>
      <c r="AB1514">
        <v>4</v>
      </c>
      <c r="AC1514">
        <v>0</v>
      </c>
      <c r="AD1514">
        <v>5</v>
      </c>
      <c r="AE1514">
        <v>0</v>
      </c>
      <c r="AY1514" s="59"/>
    </row>
    <row r="1515" spans="1:51">
      <c r="A1515" s="19">
        <v>43695</v>
      </c>
      <c r="B1515" t="s">
        <v>20</v>
      </c>
      <c r="C1515" s="19">
        <v>43893</v>
      </c>
      <c r="D1515">
        <v>6</v>
      </c>
      <c r="E1515">
        <v>36.4</v>
      </c>
      <c r="F1515">
        <v>0</v>
      </c>
      <c r="G1515">
        <v>2.1</v>
      </c>
      <c r="H1515">
        <v>6.3</v>
      </c>
      <c r="I1515">
        <v>1.4</v>
      </c>
      <c r="J1515">
        <v>19.600000000000001</v>
      </c>
      <c r="K1515">
        <v>0.6</v>
      </c>
      <c r="L1515">
        <v>18</v>
      </c>
      <c r="M1515">
        <v>1.5</v>
      </c>
      <c r="N1515">
        <v>50.8</v>
      </c>
      <c r="O1515">
        <v>0</v>
      </c>
      <c r="P1515">
        <v>3.2</v>
      </c>
      <c r="Q1515">
        <v>4.9000000000000004</v>
      </c>
      <c r="R1515">
        <v>2.6</v>
      </c>
      <c r="S1515">
        <v>16.100000000000001</v>
      </c>
      <c r="T1515">
        <v>2.4</v>
      </c>
      <c r="U1515">
        <v>14</v>
      </c>
      <c r="V1515">
        <v>2.9</v>
      </c>
      <c r="W1515">
        <v>3</v>
      </c>
      <c r="X1515">
        <v>0</v>
      </c>
      <c r="Y1515">
        <v>0</v>
      </c>
      <c r="Z1515">
        <v>0</v>
      </c>
      <c r="AA1515">
        <v>0</v>
      </c>
      <c r="AB1515">
        <v>2</v>
      </c>
      <c r="AC1515">
        <v>0</v>
      </c>
      <c r="AD1515">
        <v>1</v>
      </c>
      <c r="AE1515">
        <v>0</v>
      </c>
      <c r="AY1515" s="59"/>
    </row>
    <row r="1516" spans="1:51">
      <c r="A1516" s="19">
        <v>43695</v>
      </c>
      <c r="B1516" t="s">
        <v>21</v>
      </c>
      <c r="C1516" s="19">
        <v>43893</v>
      </c>
      <c r="D1516">
        <v>31</v>
      </c>
      <c r="E1516">
        <v>42</v>
      </c>
      <c r="F1516">
        <v>0</v>
      </c>
      <c r="G1516">
        <v>3.8</v>
      </c>
      <c r="H1516">
        <v>5.4</v>
      </c>
      <c r="I1516">
        <v>3.5</v>
      </c>
      <c r="J1516">
        <v>13.6</v>
      </c>
      <c r="K1516">
        <v>2.5</v>
      </c>
      <c r="L1516">
        <v>12.7</v>
      </c>
      <c r="M1516">
        <v>0.2</v>
      </c>
      <c r="N1516">
        <v>64.099999999999994</v>
      </c>
      <c r="O1516">
        <v>0</v>
      </c>
      <c r="P1516">
        <v>3.6</v>
      </c>
      <c r="Q1516">
        <v>4.2</v>
      </c>
      <c r="R1516">
        <v>3.3</v>
      </c>
      <c r="S1516">
        <v>8.8000000000000007</v>
      </c>
      <c r="T1516">
        <v>2.8</v>
      </c>
      <c r="U1516">
        <v>7.9</v>
      </c>
      <c r="V1516">
        <v>2</v>
      </c>
      <c r="W1516">
        <v>26</v>
      </c>
      <c r="X1516">
        <v>0</v>
      </c>
      <c r="Y1516">
        <v>0</v>
      </c>
      <c r="Z1516">
        <v>0</v>
      </c>
      <c r="AA1516">
        <v>0</v>
      </c>
      <c r="AB1516">
        <v>3</v>
      </c>
      <c r="AC1516">
        <v>0</v>
      </c>
      <c r="AD1516">
        <v>2</v>
      </c>
      <c r="AE1516">
        <v>0</v>
      </c>
      <c r="AY1516" s="59"/>
    </row>
    <row r="1517" spans="1:51">
      <c r="A1517" s="19">
        <v>43695</v>
      </c>
      <c r="B1517" t="s">
        <v>22</v>
      </c>
      <c r="C1517" s="19">
        <v>43893</v>
      </c>
      <c r="D1517">
        <v>416</v>
      </c>
      <c r="E1517">
        <v>28.4</v>
      </c>
      <c r="F1517">
        <v>0</v>
      </c>
      <c r="G1517">
        <v>1.9</v>
      </c>
      <c r="H1517">
        <v>7.2</v>
      </c>
      <c r="I1517">
        <v>0.4</v>
      </c>
      <c r="J1517">
        <v>21.3</v>
      </c>
      <c r="K1517">
        <v>0.7</v>
      </c>
      <c r="L1517">
        <v>23.8</v>
      </c>
      <c r="M1517">
        <v>2.6</v>
      </c>
      <c r="N1517">
        <v>34</v>
      </c>
      <c r="O1517">
        <v>0</v>
      </c>
      <c r="P1517">
        <v>3.5</v>
      </c>
      <c r="Q1517">
        <v>5.9</v>
      </c>
      <c r="R1517">
        <v>2.6</v>
      </c>
      <c r="S1517">
        <v>20.399999999999999</v>
      </c>
      <c r="T1517">
        <v>2.8</v>
      </c>
      <c r="U1517">
        <v>23.7</v>
      </c>
      <c r="V1517">
        <v>3.7</v>
      </c>
      <c r="W1517">
        <v>160</v>
      </c>
      <c r="X1517">
        <v>0</v>
      </c>
      <c r="Y1517">
        <v>0</v>
      </c>
      <c r="Z1517">
        <v>3</v>
      </c>
      <c r="AA1517">
        <v>0</v>
      </c>
      <c r="AB1517">
        <v>120</v>
      </c>
      <c r="AC1517">
        <v>0</v>
      </c>
      <c r="AD1517">
        <v>134</v>
      </c>
      <c r="AE1517">
        <v>0</v>
      </c>
      <c r="AY1517" s="59"/>
    </row>
    <row r="1518" spans="1:51">
      <c r="A1518" s="19">
        <v>43695</v>
      </c>
      <c r="B1518" t="s">
        <v>23</v>
      </c>
      <c r="C1518" s="19">
        <v>43893</v>
      </c>
      <c r="D1518">
        <v>67</v>
      </c>
      <c r="E1518">
        <v>29.7</v>
      </c>
      <c r="F1518">
        <v>0</v>
      </c>
      <c r="G1518">
        <v>0.5</v>
      </c>
      <c r="H1518">
        <v>5.5</v>
      </c>
      <c r="I1518">
        <v>0.9</v>
      </c>
      <c r="J1518">
        <v>23.7</v>
      </c>
      <c r="K1518">
        <v>0.8</v>
      </c>
      <c r="L1518">
        <v>18.399999999999999</v>
      </c>
      <c r="M1518">
        <v>7</v>
      </c>
      <c r="N1518">
        <v>37.1</v>
      </c>
      <c r="O1518">
        <v>0</v>
      </c>
      <c r="P1518">
        <v>2.8</v>
      </c>
      <c r="Q1518">
        <v>5.0999999999999996</v>
      </c>
      <c r="R1518">
        <v>2.7</v>
      </c>
      <c r="S1518">
        <v>24.2</v>
      </c>
      <c r="T1518">
        <v>2.8</v>
      </c>
      <c r="U1518">
        <v>16.399999999999999</v>
      </c>
      <c r="V1518">
        <v>5.6</v>
      </c>
      <c r="W1518">
        <v>28</v>
      </c>
      <c r="X1518">
        <v>0</v>
      </c>
      <c r="Y1518">
        <v>0</v>
      </c>
      <c r="Z1518">
        <v>0</v>
      </c>
      <c r="AA1518">
        <v>0</v>
      </c>
      <c r="AB1518">
        <v>22</v>
      </c>
      <c r="AC1518">
        <v>0</v>
      </c>
      <c r="AD1518">
        <v>17</v>
      </c>
      <c r="AE1518">
        <v>0</v>
      </c>
      <c r="AY1518" s="59"/>
    </row>
    <row r="1519" spans="1:51">
      <c r="A1519" s="19">
        <v>43695</v>
      </c>
      <c r="B1519" t="s">
        <v>24</v>
      </c>
      <c r="C1519" s="19">
        <v>43893</v>
      </c>
      <c r="D1519">
        <v>13</v>
      </c>
      <c r="E1519">
        <v>36.4</v>
      </c>
      <c r="F1519">
        <v>0</v>
      </c>
      <c r="G1519">
        <v>2.1</v>
      </c>
      <c r="H1519">
        <v>6.3</v>
      </c>
      <c r="I1519">
        <v>1.4</v>
      </c>
      <c r="J1519">
        <v>19.600000000000001</v>
      </c>
      <c r="K1519">
        <v>0.6</v>
      </c>
      <c r="L1519">
        <v>18</v>
      </c>
      <c r="M1519">
        <v>1.5</v>
      </c>
      <c r="N1519">
        <v>50.8</v>
      </c>
      <c r="O1519">
        <v>0</v>
      </c>
      <c r="P1519">
        <v>3.2</v>
      </c>
      <c r="Q1519">
        <v>5</v>
      </c>
      <c r="R1519">
        <v>2.8</v>
      </c>
      <c r="S1519">
        <v>16</v>
      </c>
      <c r="T1519">
        <v>2.6</v>
      </c>
      <c r="U1519">
        <v>14</v>
      </c>
      <c r="V1519">
        <v>2.7</v>
      </c>
      <c r="W1519">
        <v>6</v>
      </c>
      <c r="X1519">
        <v>0</v>
      </c>
      <c r="Y1519">
        <v>0</v>
      </c>
      <c r="Z1519">
        <v>0</v>
      </c>
      <c r="AA1519">
        <v>0</v>
      </c>
      <c r="AB1519">
        <v>3</v>
      </c>
      <c r="AC1519">
        <v>0</v>
      </c>
      <c r="AD1519">
        <v>3</v>
      </c>
      <c r="AE1519">
        <v>0</v>
      </c>
      <c r="AY1519" s="59"/>
    </row>
    <row r="1520" spans="1:51">
      <c r="A1520" s="19">
        <v>43695</v>
      </c>
      <c r="B1520" t="s">
        <v>25</v>
      </c>
      <c r="C1520" s="19">
        <v>43893</v>
      </c>
      <c r="D1520">
        <v>24</v>
      </c>
      <c r="E1520">
        <v>26.2</v>
      </c>
      <c r="F1520">
        <v>0</v>
      </c>
      <c r="G1520">
        <v>2.2999999999999998</v>
      </c>
      <c r="H1520">
        <v>9.3000000000000007</v>
      </c>
      <c r="I1520">
        <v>1</v>
      </c>
      <c r="J1520">
        <v>21</v>
      </c>
      <c r="K1520">
        <v>3.5</v>
      </c>
      <c r="L1520">
        <v>18.899999999999999</v>
      </c>
      <c r="M1520">
        <v>3.4</v>
      </c>
      <c r="N1520">
        <v>31.5</v>
      </c>
      <c r="O1520">
        <v>0</v>
      </c>
      <c r="P1520">
        <v>4.3</v>
      </c>
      <c r="Q1520">
        <v>8.3000000000000007</v>
      </c>
      <c r="R1520">
        <v>3.4</v>
      </c>
      <c r="S1520">
        <v>21.1</v>
      </c>
      <c r="T1520">
        <v>4.3</v>
      </c>
      <c r="U1520">
        <v>18.399999999999999</v>
      </c>
      <c r="V1520">
        <v>4.5999999999999996</v>
      </c>
      <c r="W1520">
        <v>9</v>
      </c>
      <c r="X1520">
        <v>0</v>
      </c>
      <c r="Y1520">
        <v>0</v>
      </c>
      <c r="Z1520">
        <v>1</v>
      </c>
      <c r="AA1520">
        <v>0</v>
      </c>
      <c r="AB1520">
        <v>7</v>
      </c>
      <c r="AC1520">
        <v>0</v>
      </c>
      <c r="AD1520">
        <v>7</v>
      </c>
      <c r="AE1520">
        <v>0</v>
      </c>
      <c r="AY1520" s="59"/>
    </row>
    <row r="1521" spans="1:51">
      <c r="A1521" s="19">
        <v>43695</v>
      </c>
      <c r="B1521" t="s">
        <v>26</v>
      </c>
      <c r="C1521" s="19">
        <v>43893</v>
      </c>
      <c r="D1521">
        <v>91</v>
      </c>
      <c r="E1521">
        <v>27.1</v>
      </c>
      <c r="F1521">
        <v>0</v>
      </c>
      <c r="G1521">
        <v>3.4</v>
      </c>
      <c r="H1521">
        <v>12.1</v>
      </c>
      <c r="I1521">
        <v>0.6</v>
      </c>
      <c r="J1521">
        <v>15.4</v>
      </c>
      <c r="K1521">
        <v>0.7</v>
      </c>
      <c r="L1521">
        <v>26.3</v>
      </c>
      <c r="M1521">
        <v>1.6</v>
      </c>
      <c r="N1521">
        <v>31.3</v>
      </c>
      <c r="O1521">
        <v>0</v>
      </c>
      <c r="P1521">
        <v>4.0999999999999996</v>
      </c>
      <c r="Q1521">
        <v>9.9</v>
      </c>
      <c r="R1521">
        <v>3.1</v>
      </c>
      <c r="S1521">
        <v>12.7</v>
      </c>
      <c r="T1521">
        <v>2.7</v>
      </c>
      <c r="U1521">
        <v>29.6</v>
      </c>
      <c r="V1521">
        <v>3.4</v>
      </c>
      <c r="W1521">
        <v>33</v>
      </c>
      <c r="X1521">
        <v>0</v>
      </c>
      <c r="Y1521">
        <v>0</v>
      </c>
      <c r="Z1521">
        <v>6</v>
      </c>
      <c r="AA1521">
        <v>0</v>
      </c>
      <c r="AB1521">
        <v>19</v>
      </c>
      <c r="AC1521">
        <v>0</v>
      </c>
      <c r="AD1521">
        <v>32</v>
      </c>
      <c r="AE1521">
        <v>0</v>
      </c>
      <c r="AY1521" s="59"/>
    </row>
    <row r="1522" spans="1:51">
      <c r="A1522" s="19">
        <v>43695</v>
      </c>
      <c r="B1522" t="s">
        <v>27</v>
      </c>
      <c r="C1522" s="19">
        <v>43893</v>
      </c>
      <c r="D1522">
        <v>75</v>
      </c>
      <c r="E1522">
        <v>26.9</v>
      </c>
      <c r="F1522">
        <v>0</v>
      </c>
      <c r="G1522">
        <v>0.6</v>
      </c>
      <c r="H1522">
        <v>9.3000000000000007</v>
      </c>
      <c r="I1522">
        <v>15.4</v>
      </c>
      <c r="J1522">
        <v>16.7</v>
      </c>
      <c r="K1522">
        <v>0.4</v>
      </c>
      <c r="L1522">
        <v>17</v>
      </c>
      <c r="M1522">
        <v>0.9</v>
      </c>
      <c r="N1522">
        <v>33.200000000000003</v>
      </c>
      <c r="O1522">
        <v>0</v>
      </c>
      <c r="P1522">
        <v>3.4</v>
      </c>
      <c r="Q1522">
        <v>8.3000000000000007</v>
      </c>
      <c r="R1522">
        <v>13.6</v>
      </c>
      <c r="S1522">
        <v>15.2</v>
      </c>
      <c r="T1522">
        <v>3.2</v>
      </c>
      <c r="U1522">
        <v>16.100000000000001</v>
      </c>
      <c r="V1522">
        <v>3.5</v>
      </c>
      <c r="W1522">
        <v>26</v>
      </c>
      <c r="X1522">
        <v>0</v>
      </c>
      <c r="Y1522">
        <v>0</v>
      </c>
      <c r="Z1522">
        <v>2</v>
      </c>
      <c r="AA1522">
        <v>15</v>
      </c>
      <c r="AB1522">
        <v>16</v>
      </c>
      <c r="AC1522">
        <v>0</v>
      </c>
      <c r="AD1522">
        <v>16</v>
      </c>
      <c r="AE1522">
        <v>0</v>
      </c>
      <c r="AY1522" s="59"/>
    </row>
    <row r="1523" spans="1:51">
      <c r="A1523" s="19">
        <v>43695</v>
      </c>
      <c r="B1523" t="s">
        <v>28</v>
      </c>
      <c r="C1523" s="19">
        <v>43893</v>
      </c>
      <c r="D1523">
        <v>110</v>
      </c>
      <c r="E1523">
        <v>40.299999999999997</v>
      </c>
      <c r="F1523">
        <v>0</v>
      </c>
      <c r="G1523">
        <v>1.8</v>
      </c>
      <c r="H1523">
        <v>5.8</v>
      </c>
      <c r="I1523">
        <v>0.9</v>
      </c>
      <c r="J1523">
        <v>18</v>
      </c>
      <c r="K1523">
        <v>0.6</v>
      </c>
      <c r="L1523">
        <v>15.8</v>
      </c>
      <c r="M1523">
        <v>1.2</v>
      </c>
      <c r="N1523">
        <v>58.6</v>
      </c>
      <c r="O1523">
        <v>0</v>
      </c>
      <c r="P1523">
        <v>2.9</v>
      </c>
      <c r="Q1523">
        <v>4.4000000000000004</v>
      </c>
      <c r="R1523">
        <v>2.2999999999999998</v>
      </c>
      <c r="S1523">
        <v>13.1</v>
      </c>
      <c r="T1523">
        <v>2.1</v>
      </c>
      <c r="U1523">
        <v>10.7</v>
      </c>
      <c r="V1523">
        <v>2.2999999999999998</v>
      </c>
      <c r="W1523">
        <v>60</v>
      </c>
      <c r="X1523">
        <v>0</v>
      </c>
      <c r="Y1523">
        <v>0</v>
      </c>
      <c r="Z1523">
        <v>0</v>
      </c>
      <c r="AA1523">
        <v>0</v>
      </c>
      <c r="AB1523">
        <v>27</v>
      </c>
      <c r="AC1523">
        <v>0</v>
      </c>
      <c r="AD1523">
        <v>23</v>
      </c>
      <c r="AE1523">
        <v>0</v>
      </c>
      <c r="AY1523" s="59"/>
    </row>
    <row r="1524" spans="1:51">
      <c r="A1524" s="19">
        <v>43695</v>
      </c>
      <c r="B1524" t="s">
        <v>29</v>
      </c>
      <c r="C1524" s="19">
        <v>43893</v>
      </c>
      <c r="D1524">
        <v>37</v>
      </c>
      <c r="E1524">
        <v>41.7</v>
      </c>
      <c r="F1524">
        <v>0</v>
      </c>
      <c r="G1524">
        <v>3.3</v>
      </c>
      <c r="H1524">
        <v>5.0999999999999996</v>
      </c>
      <c r="I1524">
        <v>2.2000000000000002</v>
      </c>
      <c r="J1524">
        <v>12.9</v>
      </c>
      <c r="K1524">
        <v>2.8</v>
      </c>
      <c r="L1524">
        <v>13.2</v>
      </c>
      <c r="M1524">
        <v>0.3</v>
      </c>
      <c r="N1524">
        <v>63.5</v>
      </c>
      <c r="O1524">
        <v>0</v>
      </c>
      <c r="P1524">
        <v>3.4</v>
      </c>
      <c r="Q1524">
        <v>4.2</v>
      </c>
      <c r="R1524">
        <v>2.8</v>
      </c>
      <c r="S1524">
        <v>8.4</v>
      </c>
      <c r="T1524">
        <v>3.1</v>
      </c>
      <c r="U1524">
        <v>8.1999999999999993</v>
      </c>
      <c r="V1524">
        <v>2.1</v>
      </c>
      <c r="W1524">
        <v>31</v>
      </c>
      <c r="X1524">
        <v>0</v>
      </c>
      <c r="Y1524">
        <v>0</v>
      </c>
      <c r="Z1524">
        <v>0</v>
      </c>
      <c r="AA1524">
        <v>0</v>
      </c>
      <c r="AB1524">
        <v>3</v>
      </c>
      <c r="AC1524">
        <v>0</v>
      </c>
      <c r="AD1524">
        <v>3</v>
      </c>
      <c r="AE1524">
        <v>0</v>
      </c>
      <c r="AY1524" s="59"/>
    </row>
    <row r="1525" spans="1:51">
      <c r="A1525" s="19">
        <v>43695</v>
      </c>
      <c r="B1525" t="s">
        <v>30</v>
      </c>
      <c r="C1525" s="19">
        <v>43893</v>
      </c>
      <c r="D1525">
        <v>64</v>
      </c>
      <c r="E1525">
        <v>42.5</v>
      </c>
      <c r="F1525">
        <v>0</v>
      </c>
      <c r="G1525">
        <v>3.2</v>
      </c>
      <c r="H1525">
        <v>6.1</v>
      </c>
      <c r="I1525">
        <v>3.7</v>
      </c>
      <c r="J1525">
        <v>13.3</v>
      </c>
      <c r="K1525">
        <v>2.7</v>
      </c>
      <c r="L1525">
        <v>13.7</v>
      </c>
      <c r="M1525">
        <v>0.3</v>
      </c>
      <c r="N1525">
        <v>65</v>
      </c>
      <c r="O1525">
        <v>0</v>
      </c>
      <c r="P1525">
        <v>3.2</v>
      </c>
      <c r="Q1525">
        <v>4.3</v>
      </c>
      <c r="R1525">
        <v>3.1</v>
      </c>
      <c r="S1525">
        <v>8.4</v>
      </c>
      <c r="T1525">
        <v>2.5</v>
      </c>
      <c r="U1525">
        <v>8.3000000000000007</v>
      </c>
      <c r="V1525">
        <v>2</v>
      </c>
      <c r="W1525">
        <v>51</v>
      </c>
      <c r="X1525">
        <v>0</v>
      </c>
      <c r="Y1525">
        <v>0</v>
      </c>
      <c r="Z1525">
        <v>0</v>
      </c>
      <c r="AA1525">
        <v>0</v>
      </c>
      <c r="AB1525">
        <v>6</v>
      </c>
      <c r="AC1525">
        <v>0</v>
      </c>
      <c r="AD1525">
        <v>7</v>
      </c>
      <c r="AE1525">
        <v>0</v>
      </c>
      <c r="AY1525" s="59"/>
    </row>
    <row r="1526" spans="1:51">
      <c r="A1526" s="19">
        <v>43695</v>
      </c>
      <c r="B1526" t="s">
        <v>31</v>
      </c>
      <c r="C1526" s="19">
        <v>43893</v>
      </c>
      <c r="D1526">
        <v>228</v>
      </c>
      <c r="E1526">
        <v>35.200000000000003</v>
      </c>
      <c r="F1526">
        <v>0</v>
      </c>
      <c r="G1526">
        <v>2.9</v>
      </c>
      <c r="H1526">
        <v>6.1</v>
      </c>
      <c r="I1526">
        <v>0.7</v>
      </c>
      <c r="J1526">
        <v>19.100000000000001</v>
      </c>
      <c r="K1526">
        <v>0.9</v>
      </c>
      <c r="L1526">
        <v>16.5</v>
      </c>
      <c r="M1526">
        <v>2.9</v>
      </c>
      <c r="N1526">
        <v>49.1</v>
      </c>
      <c r="O1526">
        <v>0</v>
      </c>
      <c r="P1526">
        <v>3.5</v>
      </c>
      <c r="Q1526">
        <v>5.2</v>
      </c>
      <c r="R1526">
        <v>2.6</v>
      </c>
      <c r="S1526">
        <v>15.9</v>
      </c>
      <c r="T1526">
        <v>2.9</v>
      </c>
      <c r="U1526">
        <v>13.2</v>
      </c>
      <c r="V1526">
        <v>3.7</v>
      </c>
      <c r="W1526">
        <v>113</v>
      </c>
      <c r="X1526">
        <v>0</v>
      </c>
      <c r="Y1526">
        <v>0</v>
      </c>
      <c r="Z1526">
        <v>1</v>
      </c>
      <c r="AA1526">
        <v>0</v>
      </c>
      <c r="AB1526">
        <v>61</v>
      </c>
      <c r="AC1526">
        <v>0</v>
      </c>
      <c r="AD1526">
        <v>53</v>
      </c>
      <c r="AE1526">
        <v>0</v>
      </c>
      <c r="AY1526" s="59"/>
    </row>
    <row r="1527" spans="1:51">
      <c r="A1527" s="19">
        <v>43695</v>
      </c>
      <c r="B1527" t="s">
        <v>32</v>
      </c>
      <c r="C1527" s="19">
        <v>43893</v>
      </c>
      <c r="D1527">
        <v>29</v>
      </c>
      <c r="E1527">
        <v>34.700000000000003</v>
      </c>
      <c r="F1527">
        <v>0</v>
      </c>
      <c r="G1527">
        <v>0.5</v>
      </c>
      <c r="H1527">
        <v>7.4</v>
      </c>
      <c r="I1527">
        <v>2.5</v>
      </c>
      <c r="J1527">
        <v>15.1</v>
      </c>
      <c r="K1527">
        <v>3.4</v>
      </c>
      <c r="L1527">
        <v>20.100000000000001</v>
      </c>
      <c r="M1527">
        <v>0.6</v>
      </c>
      <c r="N1527">
        <v>48.2</v>
      </c>
      <c r="O1527">
        <v>0</v>
      </c>
      <c r="P1527">
        <v>3</v>
      </c>
      <c r="Q1527">
        <v>6.1</v>
      </c>
      <c r="R1527">
        <v>3.2</v>
      </c>
      <c r="S1527">
        <v>11.6</v>
      </c>
      <c r="T1527">
        <v>4</v>
      </c>
      <c r="U1527">
        <v>17.600000000000001</v>
      </c>
      <c r="V1527">
        <v>2.7</v>
      </c>
      <c r="W1527">
        <v>14</v>
      </c>
      <c r="X1527">
        <v>0</v>
      </c>
      <c r="Y1527">
        <v>0</v>
      </c>
      <c r="Z1527">
        <v>0</v>
      </c>
      <c r="AA1527">
        <v>0</v>
      </c>
      <c r="AB1527">
        <v>6</v>
      </c>
      <c r="AC1527">
        <v>0</v>
      </c>
      <c r="AD1527">
        <v>8</v>
      </c>
      <c r="AE1527">
        <v>0</v>
      </c>
      <c r="AY1527" s="59"/>
    </row>
    <row r="1528" spans="1:51">
      <c r="A1528" s="19">
        <v>43695</v>
      </c>
      <c r="B1528" t="s">
        <v>33</v>
      </c>
      <c r="C1528" s="19">
        <v>43893</v>
      </c>
      <c r="D1528">
        <v>16</v>
      </c>
      <c r="E1528">
        <v>22.3</v>
      </c>
      <c r="F1528">
        <v>0</v>
      </c>
      <c r="G1528">
        <v>1.3</v>
      </c>
      <c r="H1528">
        <v>7.8</v>
      </c>
      <c r="I1528">
        <v>0.7</v>
      </c>
      <c r="J1528">
        <v>34.6</v>
      </c>
      <c r="K1528">
        <v>0.4</v>
      </c>
      <c r="L1528">
        <v>17.2</v>
      </c>
      <c r="M1528">
        <v>2.8</v>
      </c>
      <c r="N1528">
        <v>20.5</v>
      </c>
      <c r="O1528">
        <v>0</v>
      </c>
      <c r="P1528">
        <v>2.9</v>
      </c>
      <c r="Q1528">
        <v>5.7</v>
      </c>
      <c r="R1528">
        <v>2.8</v>
      </c>
      <c r="S1528">
        <v>46.1</v>
      </c>
      <c r="T1528">
        <v>2.5</v>
      </c>
      <c r="U1528">
        <v>13.5</v>
      </c>
      <c r="V1528">
        <v>3.3</v>
      </c>
      <c r="W1528">
        <v>5</v>
      </c>
      <c r="X1528">
        <v>0</v>
      </c>
      <c r="Y1528">
        <v>0</v>
      </c>
      <c r="Z1528">
        <v>0</v>
      </c>
      <c r="AA1528">
        <v>0</v>
      </c>
      <c r="AB1528">
        <v>7</v>
      </c>
      <c r="AC1528">
        <v>0</v>
      </c>
      <c r="AD1528">
        <v>4</v>
      </c>
      <c r="AE1528">
        <v>0</v>
      </c>
      <c r="AY1528" s="59"/>
    </row>
    <row r="1529" spans="1:51">
      <c r="A1529" s="19">
        <v>43695</v>
      </c>
      <c r="B1529" t="s">
        <v>34</v>
      </c>
      <c r="C1529" s="19">
        <v>43893</v>
      </c>
      <c r="D1529">
        <v>99</v>
      </c>
      <c r="E1529">
        <v>38.4</v>
      </c>
      <c r="F1529">
        <v>0</v>
      </c>
      <c r="G1529">
        <v>3.4</v>
      </c>
      <c r="H1529">
        <v>7.4</v>
      </c>
      <c r="I1529">
        <v>2.6</v>
      </c>
      <c r="J1529">
        <v>14.6</v>
      </c>
      <c r="K1529">
        <v>1.9</v>
      </c>
      <c r="L1529">
        <v>16</v>
      </c>
      <c r="M1529">
        <v>1</v>
      </c>
      <c r="N1529">
        <v>56.3</v>
      </c>
      <c r="O1529">
        <v>0</v>
      </c>
      <c r="P1529">
        <v>3.4</v>
      </c>
      <c r="Q1529">
        <v>5.8</v>
      </c>
      <c r="R1529">
        <v>3.3</v>
      </c>
      <c r="S1529">
        <v>10.9</v>
      </c>
      <c r="T1529">
        <v>2.9</v>
      </c>
      <c r="U1529">
        <v>11.4</v>
      </c>
      <c r="V1529">
        <v>2.7</v>
      </c>
      <c r="W1529">
        <v>60</v>
      </c>
      <c r="X1529">
        <v>0</v>
      </c>
      <c r="Y1529">
        <v>0</v>
      </c>
      <c r="Z1529">
        <v>1</v>
      </c>
      <c r="AA1529">
        <v>0</v>
      </c>
      <c r="AB1529">
        <v>13</v>
      </c>
      <c r="AC1529">
        <v>0</v>
      </c>
      <c r="AD1529">
        <v>25</v>
      </c>
      <c r="AE1529">
        <v>0</v>
      </c>
      <c r="AY1529" s="59"/>
    </row>
    <row r="1530" spans="1:51">
      <c r="A1530" s="19">
        <v>43695</v>
      </c>
      <c r="B1530" t="s">
        <v>35</v>
      </c>
      <c r="C1530" s="19">
        <v>43900</v>
      </c>
      <c r="D1530">
        <v>20</v>
      </c>
      <c r="E1530">
        <v>37.799999999999997</v>
      </c>
      <c r="F1530">
        <v>0</v>
      </c>
      <c r="G1530">
        <v>0.8</v>
      </c>
      <c r="H1530">
        <v>8.1</v>
      </c>
      <c r="I1530">
        <v>3.7</v>
      </c>
      <c r="J1530">
        <v>11.3</v>
      </c>
      <c r="K1530">
        <v>3.1</v>
      </c>
      <c r="L1530">
        <v>18.3</v>
      </c>
      <c r="M1530">
        <v>0</v>
      </c>
      <c r="N1530">
        <v>53.7</v>
      </c>
      <c r="O1530">
        <v>0</v>
      </c>
      <c r="P1530">
        <v>2.9</v>
      </c>
      <c r="Q1530">
        <v>6.3</v>
      </c>
      <c r="R1530">
        <v>3.9</v>
      </c>
      <c r="S1530">
        <v>8.3000000000000007</v>
      </c>
      <c r="T1530">
        <v>3.2</v>
      </c>
      <c r="U1530">
        <v>14.8</v>
      </c>
      <c r="V1530">
        <v>2.8</v>
      </c>
      <c r="W1530">
        <v>13</v>
      </c>
      <c r="X1530">
        <v>0</v>
      </c>
      <c r="Y1530">
        <v>0</v>
      </c>
      <c r="Z1530">
        <v>0</v>
      </c>
      <c r="AA1530">
        <v>0</v>
      </c>
      <c r="AB1530">
        <v>1</v>
      </c>
      <c r="AC1530">
        <v>0</v>
      </c>
      <c r="AD1530">
        <v>6</v>
      </c>
      <c r="AE1530">
        <v>0</v>
      </c>
      <c r="AY1530" s="59"/>
    </row>
    <row r="1531" spans="1:51">
      <c r="A1531" s="19">
        <v>43695</v>
      </c>
      <c r="B1531" t="s">
        <v>36</v>
      </c>
      <c r="C1531" s="19">
        <v>43900</v>
      </c>
      <c r="D1531">
        <v>125</v>
      </c>
      <c r="E1531">
        <v>37.299999999999997</v>
      </c>
      <c r="F1531">
        <v>0</v>
      </c>
      <c r="G1531">
        <v>1.1000000000000001</v>
      </c>
      <c r="H1531">
        <v>7.8</v>
      </c>
      <c r="I1531">
        <v>3.5</v>
      </c>
      <c r="J1531">
        <v>18.899999999999999</v>
      </c>
      <c r="K1531">
        <v>1</v>
      </c>
      <c r="L1531">
        <v>16.5</v>
      </c>
      <c r="M1531">
        <v>1</v>
      </c>
      <c r="N1531">
        <v>52</v>
      </c>
      <c r="O1531">
        <v>0</v>
      </c>
      <c r="P1531">
        <v>2.9</v>
      </c>
      <c r="Q1531">
        <v>6</v>
      </c>
      <c r="R1531">
        <v>3.7</v>
      </c>
      <c r="S1531">
        <v>15.1</v>
      </c>
      <c r="T1531">
        <v>2.7</v>
      </c>
      <c r="U1531">
        <v>12.4</v>
      </c>
      <c r="V1531">
        <v>2.6</v>
      </c>
      <c r="W1531">
        <v>64</v>
      </c>
      <c r="X1531">
        <v>0</v>
      </c>
      <c r="Y1531">
        <v>0</v>
      </c>
      <c r="Z1531">
        <v>1</v>
      </c>
      <c r="AA1531">
        <v>0</v>
      </c>
      <c r="AB1531">
        <v>32</v>
      </c>
      <c r="AC1531">
        <v>0</v>
      </c>
      <c r="AD1531">
        <v>28</v>
      </c>
      <c r="AE1531">
        <v>0</v>
      </c>
      <c r="AY1531" s="59"/>
    </row>
    <row r="1532" spans="1:51">
      <c r="A1532" s="19">
        <v>43695</v>
      </c>
      <c r="B1532" t="s">
        <v>37</v>
      </c>
      <c r="C1532" s="19">
        <v>43900</v>
      </c>
      <c r="D1532">
        <v>36</v>
      </c>
      <c r="E1532">
        <v>47</v>
      </c>
      <c r="F1532">
        <v>0</v>
      </c>
      <c r="G1532">
        <v>4.9000000000000004</v>
      </c>
      <c r="H1532">
        <v>3.4</v>
      </c>
      <c r="I1532">
        <v>2</v>
      </c>
      <c r="J1532">
        <v>13.9</v>
      </c>
      <c r="K1532">
        <v>1.9</v>
      </c>
      <c r="L1532">
        <v>12.1</v>
      </c>
      <c r="M1532">
        <v>0.5</v>
      </c>
      <c r="N1532">
        <v>71.400000000000006</v>
      </c>
      <c r="O1532">
        <v>0</v>
      </c>
      <c r="P1532">
        <v>3.4</v>
      </c>
      <c r="Q1532">
        <v>2.6</v>
      </c>
      <c r="R1532">
        <v>2.2999999999999998</v>
      </c>
      <c r="S1532">
        <v>7.6</v>
      </c>
      <c r="T1532">
        <v>2.1</v>
      </c>
      <c r="U1532">
        <v>6.2</v>
      </c>
      <c r="V1532">
        <v>1.8</v>
      </c>
      <c r="W1532">
        <v>30</v>
      </c>
      <c r="X1532">
        <v>0</v>
      </c>
      <c r="Y1532">
        <v>0</v>
      </c>
      <c r="Z1532">
        <v>0</v>
      </c>
      <c r="AA1532">
        <v>0</v>
      </c>
      <c r="AB1532">
        <v>4</v>
      </c>
      <c r="AC1532">
        <v>0</v>
      </c>
      <c r="AD1532">
        <v>2</v>
      </c>
      <c r="AE1532">
        <v>0</v>
      </c>
      <c r="AY1532" s="59"/>
    </row>
    <row r="1533" spans="1:51">
      <c r="A1533" s="19">
        <v>43695</v>
      </c>
      <c r="B1533" t="s">
        <v>38</v>
      </c>
      <c r="C1533" s="19">
        <v>43900</v>
      </c>
      <c r="D1533">
        <v>68</v>
      </c>
      <c r="E1533">
        <v>43.4</v>
      </c>
      <c r="F1533">
        <v>0</v>
      </c>
      <c r="G1533">
        <v>3.3</v>
      </c>
      <c r="H1533">
        <v>4.8</v>
      </c>
      <c r="I1533">
        <v>3.5</v>
      </c>
      <c r="J1533">
        <v>14.4</v>
      </c>
      <c r="K1533">
        <v>2.2999999999999998</v>
      </c>
      <c r="L1533">
        <v>13.7</v>
      </c>
      <c r="M1533">
        <v>0.2</v>
      </c>
      <c r="N1533">
        <v>65.400000000000006</v>
      </c>
      <c r="O1533">
        <v>0</v>
      </c>
      <c r="P1533">
        <v>3.1</v>
      </c>
      <c r="Q1533">
        <v>3.5</v>
      </c>
      <c r="R1533">
        <v>2.8</v>
      </c>
      <c r="S1533">
        <v>9</v>
      </c>
      <c r="T1533">
        <v>2.9</v>
      </c>
      <c r="U1533">
        <v>8.5</v>
      </c>
      <c r="V1533">
        <v>2.2000000000000002</v>
      </c>
      <c r="W1533">
        <v>52</v>
      </c>
      <c r="X1533">
        <v>0</v>
      </c>
      <c r="Y1533">
        <v>0</v>
      </c>
      <c r="Z1533">
        <v>0</v>
      </c>
      <c r="AA1533">
        <v>0</v>
      </c>
      <c r="AB1533">
        <v>9</v>
      </c>
      <c r="AC1533">
        <v>0</v>
      </c>
      <c r="AD1533">
        <v>7</v>
      </c>
      <c r="AE1533">
        <v>0</v>
      </c>
      <c r="AY1533" s="59"/>
    </row>
    <row r="1534" spans="1:51">
      <c r="A1534" s="19">
        <v>43695</v>
      </c>
      <c r="B1534" t="s">
        <v>39</v>
      </c>
      <c r="C1534" s="19">
        <v>43900</v>
      </c>
      <c r="D1534">
        <v>14</v>
      </c>
      <c r="E1534">
        <v>35.5</v>
      </c>
      <c r="F1534">
        <v>0</v>
      </c>
      <c r="G1534">
        <v>0.8</v>
      </c>
      <c r="H1534">
        <v>8.3000000000000007</v>
      </c>
      <c r="I1534">
        <v>3.9</v>
      </c>
      <c r="J1534">
        <v>13.4</v>
      </c>
      <c r="K1534">
        <v>3.5</v>
      </c>
      <c r="L1534">
        <v>18.899999999999999</v>
      </c>
      <c r="M1534">
        <v>0.4</v>
      </c>
      <c r="N1534">
        <v>49.9</v>
      </c>
      <c r="O1534">
        <v>0</v>
      </c>
      <c r="P1534">
        <v>2.9</v>
      </c>
      <c r="Q1534">
        <v>6.7</v>
      </c>
      <c r="R1534">
        <v>3.7</v>
      </c>
      <c r="S1534">
        <v>10.199999999999999</v>
      </c>
      <c r="T1534">
        <v>3.8</v>
      </c>
      <c r="U1534">
        <v>15.8</v>
      </c>
      <c r="V1534">
        <v>2.9</v>
      </c>
      <c r="W1534">
        <v>8</v>
      </c>
      <c r="X1534">
        <v>0</v>
      </c>
      <c r="Y1534">
        <v>0</v>
      </c>
      <c r="Z1534">
        <v>0</v>
      </c>
      <c r="AA1534">
        <v>0</v>
      </c>
      <c r="AB1534">
        <v>1</v>
      </c>
      <c r="AC1534">
        <v>0</v>
      </c>
      <c r="AD1534">
        <v>5</v>
      </c>
      <c r="AE1534">
        <v>0</v>
      </c>
      <c r="AY1534" s="59"/>
    </row>
    <row r="1535" spans="1:51">
      <c r="A1535" s="19">
        <v>43695</v>
      </c>
      <c r="B1535" t="s">
        <v>40</v>
      </c>
      <c r="C1535" s="19">
        <v>43900</v>
      </c>
      <c r="D1535">
        <v>89</v>
      </c>
      <c r="E1535">
        <v>30</v>
      </c>
      <c r="F1535">
        <v>0</v>
      </c>
      <c r="G1535">
        <v>1.4</v>
      </c>
      <c r="H1535">
        <v>6.1</v>
      </c>
      <c r="I1535">
        <v>0.7</v>
      </c>
      <c r="J1535">
        <v>24.7</v>
      </c>
      <c r="K1535">
        <v>0.3</v>
      </c>
      <c r="L1535">
        <v>18</v>
      </c>
      <c r="M1535">
        <v>5.8</v>
      </c>
      <c r="N1535">
        <v>37</v>
      </c>
      <c r="O1535">
        <v>0</v>
      </c>
      <c r="P1535">
        <v>3.5</v>
      </c>
      <c r="Q1535">
        <v>5.6</v>
      </c>
      <c r="R1535">
        <v>2.7</v>
      </c>
      <c r="S1535">
        <v>25.1</v>
      </c>
      <c r="T1535">
        <v>2.9</v>
      </c>
      <c r="U1535">
        <v>15.1</v>
      </c>
      <c r="V1535">
        <v>5.0999999999999996</v>
      </c>
      <c r="W1535">
        <v>37</v>
      </c>
      <c r="X1535">
        <v>0</v>
      </c>
      <c r="Y1535">
        <v>0</v>
      </c>
      <c r="Z1535">
        <v>0</v>
      </c>
      <c r="AA1535">
        <v>0</v>
      </c>
      <c r="AB1535">
        <v>30</v>
      </c>
      <c r="AC1535">
        <v>0</v>
      </c>
      <c r="AD1535">
        <v>22</v>
      </c>
      <c r="AE1535">
        <v>0</v>
      </c>
      <c r="AY1535" s="59"/>
    </row>
    <row r="1536" spans="1:51">
      <c r="A1536" s="19">
        <v>43695</v>
      </c>
      <c r="B1536" t="s">
        <v>41</v>
      </c>
      <c r="C1536" s="19">
        <v>43904</v>
      </c>
      <c r="D1536">
        <v>6</v>
      </c>
      <c r="E1536">
        <v>36.4</v>
      </c>
      <c r="F1536">
        <v>0</v>
      </c>
      <c r="G1536">
        <v>2.1</v>
      </c>
      <c r="H1536">
        <v>6.3</v>
      </c>
      <c r="I1536">
        <v>1.4</v>
      </c>
      <c r="J1536">
        <v>19.600000000000001</v>
      </c>
      <c r="K1536">
        <v>0.6</v>
      </c>
      <c r="L1536">
        <v>18</v>
      </c>
      <c r="M1536">
        <v>1.5</v>
      </c>
      <c r="N1536">
        <v>49.5</v>
      </c>
      <c r="O1536">
        <v>0</v>
      </c>
      <c r="P1536">
        <v>3.3</v>
      </c>
      <c r="Q1536">
        <v>4.9000000000000004</v>
      </c>
      <c r="R1536">
        <v>2.9</v>
      </c>
      <c r="S1536">
        <v>15.9</v>
      </c>
      <c r="T1536">
        <v>2.7</v>
      </c>
      <c r="U1536">
        <v>14.1</v>
      </c>
      <c r="V1536">
        <v>3.1</v>
      </c>
      <c r="W1536">
        <v>3</v>
      </c>
      <c r="X1536">
        <v>0</v>
      </c>
      <c r="Y1536">
        <v>0</v>
      </c>
      <c r="Z1536">
        <v>0</v>
      </c>
      <c r="AA1536">
        <v>0</v>
      </c>
      <c r="AB1536">
        <v>2</v>
      </c>
      <c r="AC1536">
        <v>0</v>
      </c>
      <c r="AD1536">
        <v>1</v>
      </c>
      <c r="AE1536">
        <v>0</v>
      </c>
      <c r="AY1536" s="59"/>
    </row>
    <row r="1537" spans="1:51">
      <c r="A1537" s="19">
        <v>43695</v>
      </c>
      <c r="B1537" t="s">
        <v>43</v>
      </c>
      <c r="C1537" s="19">
        <v>43907</v>
      </c>
      <c r="D1537">
        <v>67</v>
      </c>
      <c r="E1537">
        <v>37.799999999999997</v>
      </c>
      <c r="F1537">
        <v>0</v>
      </c>
      <c r="G1537">
        <v>1.5</v>
      </c>
      <c r="H1537">
        <v>8.4</v>
      </c>
      <c r="I1537">
        <v>3</v>
      </c>
      <c r="J1537">
        <v>17.7</v>
      </c>
      <c r="K1537">
        <v>1.3</v>
      </c>
      <c r="L1537">
        <v>16.2</v>
      </c>
      <c r="M1537">
        <v>1.2</v>
      </c>
      <c r="N1537">
        <v>52.4</v>
      </c>
      <c r="O1537">
        <v>0</v>
      </c>
      <c r="P1537">
        <v>3.2</v>
      </c>
      <c r="Q1537">
        <v>6.4</v>
      </c>
      <c r="R1537">
        <v>3.4</v>
      </c>
      <c r="S1537">
        <v>13.7</v>
      </c>
      <c r="T1537">
        <v>2.8</v>
      </c>
      <c r="U1537">
        <v>12.3</v>
      </c>
      <c r="V1537">
        <v>2.8</v>
      </c>
      <c r="W1537">
        <v>35</v>
      </c>
      <c r="X1537">
        <v>0</v>
      </c>
      <c r="Y1537">
        <v>0</v>
      </c>
      <c r="Z1537">
        <v>1</v>
      </c>
      <c r="AA1537">
        <v>0</v>
      </c>
      <c r="AB1537">
        <v>16</v>
      </c>
      <c r="AC1537">
        <v>0</v>
      </c>
      <c r="AD1537">
        <v>15</v>
      </c>
      <c r="AE1537">
        <v>0</v>
      </c>
      <c r="AY1537" s="59"/>
    </row>
    <row r="1538" spans="1:51">
      <c r="A1538" s="19">
        <v>43695</v>
      </c>
      <c r="B1538" t="s">
        <v>44</v>
      </c>
      <c r="C1538" s="19">
        <v>43907</v>
      </c>
      <c r="D1538">
        <v>219</v>
      </c>
      <c r="E1538">
        <v>33.299999999999997</v>
      </c>
      <c r="F1538">
        <v>0</v>
      </c>
      <c r="G1538">
        <v>0.6</v>
      </c>
      <c r="H1538">
        <v>4.4000000000000004</v>
      </c>
      <c r="I1538">
        <v>0.2</v>
      </c>
      <c r="J1538">
        <v>21.6</v>
      </c>
      <c r="K1538">
        <v>1.3</v>
      </c>
      <c r="L1538">
        <v>16.899999999999999</v>
      </c>
      <c r="M1538">
        <v>6.6</v>
      </c>
      <c r="N1538">
        <v>43.5</v>
      </c>
      <c r="O1538">
        <v>0</v>
      </c>
      <c r="P1538">
        <v>3.3</v>
      </c>
      <c r="Q1538">
        <v>4.8</v>
      </c>
      <c r="R1538">
        <v>2.7</v>
      </c>
      <c r="S1538">
        <v>20</v>
      </c>
      <c r="T1538">
        <v>3.3</v>
      </c>
      <c r="U1538">
        <v>13.5</v>
      </c>
      <c r="V1538">
        <v>5.3</v>
      </c>
      <c r="W1538">
        <v>101</v>
      </c>
      <c r="X1538">
        <v>0</v>
      </c>
      <c r="Y1538">
        <v>0</v>
      </c>
      <c r="Z1538">
        <v>0</v>
      </c>
      <c r="AA1538">
        <v>0</v>
      </c>
      <c r="AB1538">
        <v>66</v>
      </c>
      <c r="AC1538">
        <v>0</v>
      </c>
      <c r="AD1538">
        <v>51</v>
      </c>
      <c r="AE1538">
        <v>1</v>
      </c>
      <c r="AY1538" s="59"/>
    </row>
    <row r="1539" spans="1:51">
      <c r="A1539" s="19">
        <v>43695</v>
      </c>
      <c r="B1539" t="s">
        <v>45</v>
      </c>
      <c r="C1539" s="19">
        <v>43907</v>
      </c>
      <c r="D1539">
        <v>155</v>
      </c>
      <c r="E1539">
        <v>41.6</v>
      </c>
      <c r="F1539">
        <v>0</v>
      </c>
      <c r="G1539">
        <v>2.4</v>
      </c>
      <c r="H1539">
        <v>6.3</v>
      </c>
      <c r="I1539">
        <v>1.2</v>
      </c>
      <c r="J1539">
        <v>14.2</v>
      </c>
      <c r="K1539">
        <v>2.4</v>
      </c>
      <c r="L1539">
        <v>15</v>
      </c>
      <c r="M1539">
        <v>1.7</v>
      </c>
      <c r="N1539">
        <v>61.1</v>
      </c>
      <c r="O1539">
        <v>0</v>
      </c>
      <c r="P1539">
        <v>3.4</v>
      </c>
      <c r="Q1539">
        <v>5</v>
      </c>
      <c r="R1539">
        <v>2.5</v>
      </c>
      <c r="S1539">
        <v>9</v>
      </c>
      <c r="T1539">
        <v>2.9</v>
      </c>
      <c r="U1539">
        <v>10</v>
      </c>
      <c r="V1539">
        <v>2.8</v>
      </c>
      <c r="W1539">
        <v>112</v>
      </c>
      <c r="X1539">
        <v>0</v>
      </c>
      <c r="Y1539">
        <v>0</v>
      </c>
      <c r="Z1539">
        <v>1</v>
      </c>
      <c r="AA1539">
        <v>0</v>
      </c>
      <c r="AB1539">
        <v>19</v>
      </c>
      <c r="AC1539">
        <v>0</v>
      </c>
      <c r="AD1539">
        <v>23</v>
      </c>
      <c r="AE1539">
        <v>0</v>
      </c>
      <c r="AY1539" s="59"/>
    </row>
    <row r="1540" spans="1:51">
      <c r="A1540" s="19">
        <v>43695</v>
      </c>
      <c r="B1540" t="s">
        <v>42</v>
      </c>
      <c r="C1540" s="19">
        <v>43907</v>
      </c>
      <c r="D1540">
        <v>136</v>
      </c>
      <c r="E1540">
        <v>36.6</v>
      </c>
      <c r="F1540">
        <v>0</v>
      </c>
      <c r="G1540">
        <v>1.5</v>
      </c>
      <c r="H1540">
        <v>9.8000000000000007</v>
      </c>
      <c r="I1540">
        <v>3.1</v>
      </c>
      <c r="J1540">
        <v>19.100000000000001</v>
      </c>
      <c r="K1540">
        <v>0.8</v>
      </c>
      <c r="L1540">
        <v>15.3</v>
      </c>
      <c r="M1540">
        <v>1</v>
      </c>
      <c r="N1540">
        <v>50</v>
      </c>
      <c r="O1540">
        <v>0</v>
      </c>
      <c r="P1540">
        <v>3.3</v>
      </c>
      <c r="Q1540">
        <v>7.2</v>
      </c>
      <c r="R1540">
        <v>3.9</v>
      </c>
      <c r="S1540">
        <v>15.7</v>
      </c>
      <c r="T1540">
        <v>2.7</v>
      </c>
      <c r="U1540">
        <v>11.5</v>
      </c>
      <c r="V1540">
        <v>2.9</v>
      </c>
      <c r="W1540">
        <v>68</v>
      </c>
      <c r="X1540">
        <v>0</v>
      </c>
      <c r="Y1540">
        <v>0</v>
      </c>
      <c r="Z1540">
        <v>4</v>
      </c>
      <c r="AA1540">
        <v>0</v>
      </c>
      <c r="AB1540">
        <v>36</v>
      </c>
      <c r="AC1540">
        <v>0</v>
      </c>
      <c r="AD1540">
        <v>28</v>
      </c>
      <c r="AE1540">
        <v>0</v>
      </c>
      <c r="AY1540" s="59"/>
    </row>
    <row r="1541" spans="1:51">
      <c r="A1541" s="19">
        <v>43695</v>
      </c>
      <c r="B1541" t="s">
        <v>46</v>
      </c>
      <c r="C1541" s="19">
        <v>43914</v>
      </c>
      <c r="D1541">
        <v>105</v>
      </c>
      <c r="E1541">
        <v>42.6</v>
      </c>
      <c r="F1541">
        <v>0</v>
      </c>
      <c r="G1541">
        <v>3.9</v>
      </c>
      <c r="H1541">
        <v>3.9</v>
      </c>
      <c r="I1541">
        <v>2.9</v>
      </c>
      <c r="J1541">
        <v>15.1</v>
      </c>
      <c r="K1541">
        <v>2</v>
      </c>
      <c r="L1541">
        <v>14.7</v>
      </c>
      <c r="M1541">
        <v>0.8</v>
      </c>
      <c r="N1541">
        <v>62</v>
      </c>
      <c r="O1541">
        <v>0</v>
      </c>
      <c r="P1541">
        <v>3.5</v>
      </c>
      <c r="Q1541">
        <v>3.9</v>
      </c>
      <c r="R1541">
        <v>3</v>
      </c>
      <c r="S1541">
        <v>10</v>
      </c>
      <c r="T1541">
        <v>2.7</v>
      </c>
      <c r="U1541">
        <v>9.4</v>
      </c>
      <c r="V1541">
        <v>2.6</v>
      </c>
      <c r="W1541">
        <v>66</v>
      </c>
      <c r="X1541">
        <v>0</v>
      </c>
      <c r="Y1541">
        <v>0</v>
      </c>
      <c r="Z1541">
        <v>0</v>
      </c>
      <c r="AA1541">
        <v>0</v>
      </c>
      <c r="AB1541">
        <v>24</v>
      </c>
      <c r="AC1541">
        <v>0</v>
      </c>
      <c r="AD1541">
        <v>15</v>
      </c>
      <c r="AE1541">
        <v>0</v>
      </c>
      <c r="AY1541" s="59"/>
    </row>
    <row r="1542" spans="1:51">
      <c r="A1542" s="19">
        <v>43695</v>
      </c>
      <c r="B1542" t="s">
        <v>47</v>
      </c>
      <c r="C1542" s="19">
        <v>43919</v>
      </c>
      <c r="D1542">
        <v>51</v>
      </c>
      <c r="E1542">
        <v>36.4</v>
      </c>
      <c r="F1542">
        <v>0</v>
      </c>
      <c r="G1542">
        <v>2.1</v>
      </c>
      <c r="H1542">
        <v>6.3</v>
      </c>
      <c r="I1542">
        <v>1.4</v>
      </c>
      <c r="J1542">
        <v>19.600000000000001</v>
      </c>
      <c r="K1542">
        <v>0.6</v>
      </c>
      <c r="L1542">
        <v>18</v>
      </c>
      <c r="M1542">
        <v>1.5</v>
      </c>
      <c r="N1542">
        <v>48</v>
      </c>
      <c r="O1542">
        <v>0</v>
      </c>
      <c r="P1542">
        <v>3.4</v>
      </c>
      <c r="Q1542">
        <v>5.7</v>
      </c>
      <c r="R1542">
        <v>3</v>
      </c>
      <c r="S1542">
        <v>16.2</v>
      </c>
      <c r="T1542">
        <v>3</v>
      </c>
      <c r="U1542">
        <v>14.1</v>
      </c>
      <c r="V1542">
        <v>3.2</v>
      </c>
      <c r="W1542">
        <v>25</v>
      </c>
      <c r="X1542">
        <v>0</v>
      </c>
      <c r="Y1542">
        <v>0</v>
      </c>
      <c r="Z1542">
        <v>0</v>
      </c>
      <c r="AA1542">
        <v>0</v>
      </c>
      <c r="AB1542">
        <v>14</v>
      </c>
      <c r="AC1542">
        <v>0</v>
      </c>
      <c r="AD1542">
        <v>12</v>
      </c>
      <c r="AE1542">
        <v>0</v>
      </c>
      <c r="AY1542" s="59"/>
    </row>
    <row r="1543" spans="1:51">
      <c r="A1543" s="19">
        <v>43695</v>
      </c>
      <c r="B1543" t="s">
        <v>48</v>
      </c>
      <c r="C1543" s="19">
        <v>43925</v>
      </c>
      <c r="D1543">
        <v>15</v>
      </c>
      <c r="E1543">
        <v>36</v>
      </c>
      <c r="F1543">
        <v>0</v>
      </c>
      <c r="G1543">
        <v>0.6</v>
      </c>
      <c r="H1543">
        <v>8</v>
      </c>
      <c r="I1543">
        <v>0.9</v>
      </c>
      <c r="J1543">
        <v>13.1</v>
      </c>
      <c r="K1543">
        <v>4.0999999999999996</v>
      </c>
      <c r="L1543">
        <v>20.399999999999999</v>
      </c>
      <c r="M1543">
        <v>0.5</v>
      </c>
      <c r="N1543">
        <v>47.4</v>
      </c>
      <c r="O1543">
        <v>0</v>
      </c>
      <c r="P1543">
        <v>3.4</v>
      </c>
      <c r="Q1543">
        <v>6.7</v>
      </c>
      <c r="R1543">
        <v>2.9</v>
      </c>
      <c r="S1543">
        <v>9.8000000000000007</v>
      </c>
      <c r="T1543">
        <v>4.4000000000000004</v>
      </c>
      <c r="U1543">
        <v>17.399999999999999</v>
      </c>
      <c r="V1543">
        <v>3.2</v>
      </c>
      <c r="W1543">
        <v>9</v>
      </c>
      <c r="X1543">
        <v>0</v>
      </c>
      <c r="Y1543">
        <v>0</v>
      </c>
      <c r="Z1543">
        <v>0</v>
      </c>
      <c r="AA1543">
        <v>0</v>
      </c>
      <c r="AB1543">
        <v>1</v>
      </c>
      <c r="AC1543">
        <v>0</v>
      </c>
      <c r="AD1543">
        <v>5</v>
      </c>
      <c r="AE1543">
        <v>0</v>
      </c>
      <c r="AY1543" s="59"/>
    </row>
    <row r="1544" spans="1:51">
      <c r="A1544" s="19">
        <v>43695</v>
      </c>
      <c r="B1544" t="s">
        <v>49</v>
      </c>
      <c r="C1544" s="19">
        <v>43925</v>
      </c>
      <c r="D1544">
        <v>24</v>
      </c>
      <c r="E1544">
        <v>29.5</v>
      </c>
      <c r="F1544">
        <v>0</v>
      </c>
      <c r="G1544">
        <v>0.5</v>
      </c>
      <c r="H1544">
        <v>6.4</v>
      </c>
      <c r="I1544">
        <v>0.2</v>
      </c>
      <c r="J1544">
        <v>23.8</v>
      </c>
      <c r="K1544">
        <v>0.1</v>
      </c>
      <c r="L1544">
        <v>19.899999999999999</v>
      </c>
      <c r="M1544">
        <v>6.8</v>
      </c>
      <c r="N1544">
        <v>34.299999999999997</v>
      </c>
      <c r="O1544">
        <v>0</v>
      </c>
      <c r="P1544">
        <v>3.4</v>
      </c>
      <c r="Q1544">
        <v>6</v>
      </c>
      <c r="R1544">
        <v>3.1</v>
      </c>
      <c r="S1544">
        <v>22.9</v>
      </c>
      <c r="T1544">
        <v>3.2</v>
      </c>
      <c r="U1544">
        <v>17.5</v>
      </c>
      <c r="V1544">
        <v>6.1</v>
      </c>
      <c r="W1544">
        <v>10</v>
      </c>
      <c r="X1544">
        <v>0</v>
      </c>
      <c r="Y1544">
        <v>0</v>
      </c>
      <c r="Z1544">
        <v>0</v>
      </c>
      <c r="AA1544">
        <v>0</v>
      </c>
      <c r="AB1544">
        <v>8</v>
      </c>
      <c r="AC1544">
        <v>0</v>
      </c>
      <c r="AD1544">
        <v>7</v>
      </c>
      <c r="AE1544">
        <v>0</v>
      </c>
      <c r="AY1544" s="59"/>
    </row>
    <row r="1545" spans="1:51">
      <c r="A1545" s="19">
        <v>43695</v>
      </c>
      <c r="B1545" t="s">
        <v>50</v>
      </c>
      <c r="C1545" s="19">
        <v>43925</v>
      </c>
      <c r="D1545">
        <v>54</v>
      </c>
      <c r="E1545">
        <v>43.7</v>
      </c>
      <c r="F1545">
        <v>0</v>
      </c>
      <c r="G1545">
        <v>4.3</v>
      </c>
      <c r="H1545">
        <v>4.2</v>
      </c>
      <c r="I1545">
        <v>3.2</v>
      </c>
      <c r="J1545">
        <v>14.3</v>
      </c>
      <c r="K1545">
        <v>2.5</v>
      </c>
      <c r="L1545">
        <v>12.7</v>
      </c>
      <c r="M1545">
        <v>0.2</v>
      </c>
      <c r="N1545">
        <v>63.3</v>
      </c>
      <c r="O1545">
        <v>0</v>
      </c>
      <c r="P1545">
        <v>3.8</v>
      </c>
      <c r="Q1545">
        <v>3.7</v>
      </c>
      <c r="R1545">
        <v>3.2</v>
      </c>
      <c r="S1545">
        <v>9.5</v>
      </c>
      <c r="T1545">
        <v>2.8</v>
      </c>
      <c r="U1545">
        <v>8.1999999999999993</v>
      </c>
      <c r="V1545">
        <v>2.2000000000000002</v>
      </c>
      <c r="W1545">
        <v>43</v>
      </c>
      <c r="X1545">
        <v>0</v>
      </c>
      <c r="Y1545">
        <v>0</v>
      </c>
      <c r="Z1545">
        <v>0</v>
      </c>
      <c r="AA1545">
        <v>0</v>
      </c>
      <c r="AB1545">
        <v>7</v>
      </c>
      <c r="AC1545">
        <v>0</v>
      </c>
      <c r="AD1545">
        <v>4</v>
      </c>
      <c r="AE1545">
        <v>0</v>
      </c>
      <c r="AY1545" s="59"/>
    </row>
    <row r="1546" spans="1:51">
      <c r="A1546" s="19">
        <v>43695</v>
      </c>
      <c r="B1546" t="s">
        <v>51</v>
      </c>
      <c r="C1546" s="19">
        <v>43925</v>
      </c>
      <c r="D1546">
        <v>14</v>
      </c>
      <c r="E1546">
        <v>32.5</v>
      </c>
      <c r="F1546">
        <v>0</v>
      </c>
      <c r="G1546">
        <v>0.5</v>
      </c>
      <c r="H1546">
        <v>8.6</v>
      </c>
      <c r="I1546">
        <v>2.5</v>
      </c>
      <c r="J1546">
        <v>14.9</v>
      </c>
      <c r="K1546">
        <v>3.6</v>
      </c>
      <c r="L1546">
        <v>21.3</v>
      </c>
      <c r="M1546">
        <v>0.6</v>
      </c>
      <c r="N1546">
        <v>41.5</v>
      </c>
      <c r="O1546">
        <v>0</v>
      </c>
      <c r="P1546">
        <v>3.3</v>
      </c>
      <c r="Q1546">
        <v>7.5</v>
      </c>
      <c r="R1546">
        <v>3.7</v>
      </c>
      <c r="S1546">
        <v>12.3</v>
      </c>
      <c r="T1546">
        <v>4.4000000000000004</v>
      </c>
      <c r="U1546">
        <v>19.5</v>
      </c>
      <c r="V1546">
        <v>3.6</v>
      </c>
      <c r="W1546">
        <v>7</v>
      </c>
      <c r="X1546">
        <v>0</v>
      </c>
      <c r="Y1546">
        <v>0</v>
      </c>
      <c r="Z1546">
        <v>0</v>
      </c>
      <c r="AA1546">
        <v>0</v>
      </c>
      <c r="AB1546">
        <v>2</v>
      </c>
      <c r="AC1546">
        <v>0</v>
      </c>
      <c r="AD1546">
        <v>5</v>
      </c>
      <c r="AE1546">
        <v>0</v>
      </c>
      <c r="AY1546" s="59"/>
    </row>
    <row r="1547" spans="1:51">
      <c r="A1547" s="19">
        <v>43695</v>
      </c>
      <c r="B1547" t="s">
        <v>52</v>
      </c>
      <c r="C1547" s="19">
        <v>43928</v>
      </c>
      <c r="D1547">
        <v>84</v>
      </c>
      <c r="E1547">
        <v>26.6</v>
      </c>
      <c r="F1547">
        <v>0</v>
      </c>
      <c r="G1547">
        <v>0.8</v>
      </c>
      <c r="H1547">
        <v>8.4</v>
      </c>
      <c r="I1547">
        <v>2.9</v>
      </c>
      <c r="J1547">
        <v>24.2</v>
      </c>
      <c r="K1547">
        <v>0.7</v>
      </c>
      <c r="L1547">
        <v>22</v>
      </c>
      <c r="M1547">
        <v>1.5</v>
      </c>
      <c r="N1547">
        <v>29.1</v>
      </c>
      <c r="O1547">
        <v>0</v>
      </c>
      <c r="P1547">
        <v>3.5</v>
      </c>
      <c r="Q1547">
        <v>7.3</v>
      </c>
      <c r="R1547">
        <v>4.2</v>
      </c>
      <c r="S1547">
        <v>24.3</v>
      </c>
      <c r="T1547">
        <v>3.8</v>
      </c>
      <c r="U1547">
        <v>20.5</v>
      </c>
      <c r="V1547">
        <v>3.6</v>
      </c>
      <c r="W1547">
        <v>30</v>
      </c>
      <c r="X1547">
        <v>0</v>
      </c>
      <c r="Y1547">
        <v>0</v>
      </c>
      <c r="Z1547">
        <v>1</v>
      </c>
      <c r="AA1547">
        <v>0</v>
      </c>
      <c r="AB1547">
        <v>28</v>
      </c>
      <c r="AC1547">
        <v>0</v>
      </c>
      <c r="AD1547">
        <v>25</v>
      </c>
      <c r="AE1547">
        <v>0</v>
      </c>
      <c r="AY1547" s="59"/>
    </row>
    <row r="1548" spans="1:51">
      <c r="A1548" s="19">
        <v>43695</v>
      </c>
      <c r="B1548" t="s">
        <v>53</v>
      </c>
      <c r="C1548" s="19">
        <v>43949</v>
      </c>
      <c r="D1548">
        <v>60</v>
      </c>
      <c r="E1548">
        <v>28.4</v>
      </c>
      <c r="F1548">
        <v>0</v>
      </c>
      <c r="G1548">
        <v>3.9</v>
      </c>
      <c r="H1548">
        <v>10.8</v>
      </c>
      <c r="I1548">
        <v>0.3</v>
      </c>
      <c r="J1548">
        <v>20.9</v>
      </c>
      <c r="K1548">
        <v>0.7</v>
      </c>
      <c r="L1548">
        <v>21.3</v>
      </c>
      <c r="M1548">
        <v>0.7</v>
      </c>
      <c r="N1548">
        <v>31.7</v>
      </c>
      <c r="O1548">
        <v>0</v>
      </c>
      <c r="P1548">
        <v>5.0999999999999996</v>
      </c>
      <c r="Q1548">
        <v>9.3000000000000007</v>
      </c>
      <c r="R1548">
        <v>3.3</v>
      </c>
      <c r="S1548">
        <v>19.399999999999999</v>
      </c>
      <c r="T1548">
        <v>3.7</v>
      </c>
      <c r="U1548">
        <v>19.600000000000001</v>
      </c>
      <c r="V1548">
        <v>3.8</v>
      </c>
      <c r="W1548">
        <v>23</v>
      </c>
      <c r="X1548">
        <v>0</v>
      </c>
      <c r="Y1548">
        <v>0</v>
      </c>
      <c r="Z1548">
        <v>2</v>
      </c>
      <c r="AA1548">
        <v>0</v>
      </c>
      <c r="AB1548">
        <v>17</v>
      </c>
      <c r="AC1548">
        <v>0</v>
      </c>
      <c r="AD1548">
        <v>17</v>
      </c>
      <c r="AE1548">
        <v>0</v>
      </c>
      <c r="AY1548" s="59"/>
    </row>
    <row r="1549" spans="1:51">
      <c r="A1549" s="19">
        <v>43695</v>
      </c>
      <c r="B1549" t="s">
        <v>54</v>
      </c>
      <c r="C1549" s="19">
        <v>43949</v>
      </c>
      <c r="D1549">
        <v>21</v>
      </c>
      <c r="E1549">
        <v>36.1</v>
      </c>
      <c r="F1549">
        <v>0</v>
      </c>
      <c r="G1549">
        <v>3.9</v>
      </c>
      <c r="H1549">
        <v>10.3</v>
      </c>
      <c r="I1549">
        <v>0.2</v>
      </c>
      <c r="J1549">
        <v>17.399999999999999</v>
      </c>
      <c r="K1549">
        <v>1.6</v>
      </c>
      <c r="L1549">
        <v>16.5</v>
      </c>
      <c r="M1549">
        <v>0.9</v>
      </c>
      <c r="N1549">
        <v>46</v>
      </c>
      <c r="O1549">
        <v>0</v>
      </c>
      <c r="P1549">
        <v>4.8</v>
      </c>
      <c r="Q1549">
        <v>8.1999999999999993</v>
      </c>
      <c r="R1549">
        <v>3.2</v>
      </c>
      <c r="S1549">
        <v>14.2</v>
      </c>
      <c r="T1549">
        <v>3.6</v>
      </c>
      <c r="U1549">
        <v>13.1</v>
      </c>
      <c r="V1549">
        <v>3.4</v>
      </c>
      <c r="W1549">
        <v>10</v>
      </c>
      <c r="X1549">
        <v>0</v>
      </c>
      <c r="Y1549">
        <v>0</v>
      </c>
      <c r="Z1549">
        <v>1</v>
      </c>
      <c r="AA1549">
        <v>0</v>
      </c>
      <c r="AB1549">
        <v>5</v>
      </c>
      <c r="AC1549">
        <v>0</v>
      </c>
      <c r="AD1549">
        <v>5</v>
      </c>
      <c r="AE1549">
        <v>0</v>
      </c>
      <c r="AY1549" s="59"/>
    </row>
    <row r="1550" spans="1:51">
      <c r="A1550" s="19">
        <v>43695</v>
      </c>
      <c r="B1550" t="s">
        <v>55</v>
      </c>
      <c r="C1550" s="19">
        <v>43949</v>
      </c>
      <c r="D1550">
        <v>96</v>
      </c>
      <c r="E1550">
        <v>29.1</v>
      </c>
      <c r="F1550">
        <v>0</v>
      </c>
      <c r="G1550">
        <v>6.6</v>
      </c>
      <c r="H1550">
        <v>9.1999999999999993</v>
      </c>
      <c r="I1550">
        <v>0.3</v>
      </c>
      <c r="J1550">
        <v>19.100000000000001</v>
      </c>
      <c r="K1550">
        <v>0.2</v>
      </c>
      <c r="L1550">
        <v>19.600000000000001</v>
      </c>
      <c r="M1550">
        <v>3.1</v>
      </c>
      <c r="N1550">
        <v>33.299999999999997</v>
      </c>
      <c r="O1550">
        <v>0</v>
      </c>
      <c r="P1550">
        <v>6.4</v>
      </c>
      <c r="Q1550">
        <v>8.5</v>
      </c>
      <c r="R1550">
        <v>3.6</v>
      </c>
      <c r="S1550">
        <v>17.8</v>
      </c>
      <c r="T1550">
        <v>3.5</v>
      </c>
      <c r="U1550">
        <v>18</v>
      </c>
      <c r="V1550">
        <v>5</v>
      </c>
      <c r="W1550">
        <v>40</v>
      </c>
      <c r="X1550">
        <v>0</v>
      </c>
      <c r="Y1550">
        <v>0</v>
      </c>
      <c r="Z1550">
        <v>2</v>
      </c>
      <c r="AA1550">
        <v>0</v>
      </c>
      <c r="AB1550">
        <v>26</v>
      </c>
      <c r="AC1550">
        <v>0</v>
      </c>
      <c r="AD1550">
        <v>27</v>
      </c>
      <c r="AE1550">
        <v>0</v>
      </c>
      <c r="AY1550" s="59"/>
    </row>
    <row r="1551" spans="1:51">
      <c r="A1551" s="19">
        <v>43695</v>
      </c>
      <c r="B1551" t="s">
        <v>56</v>
      </c>
      <c r="C1551" s="19">
        <v>43949</v>
      </c>
      <c r="D1551">
        <v>274</v>
      </c>
      <c r="E1551">
        <v>26.5</v>
      </c>
      <c r="F1551">
        <v>0</v>
      </c>
      <c r="G1551">
        <v>2</v>
      </c>
      <c r="H1551">
        <v>9.5</v>
      </c>
      <c r="I1551">
        <v>0.2</v>
      </c>
      <c r="J1551">
        <v>19.7</v>
      </c>
      <c r="K1551">
        <v>0.2</v>
      </c>
      <c r="L1551">
        <v>20</v>
      </c>
      <c r="M1551">
        <v>2.4</v>
      </c>
      <c r="N1551">
        <v>30</v>
      </c>
      <c r="O1551">
        <v>0</v>
      </c>
      <c r="P1551">
        <v>4.5999999999999996</v>
      </c>
      <c r="Q1551">
        <v>8.8000000000000007</v>
      </c>
      <c r="R1551">
        <v>3.7</v>
      </c>
      <c r="S1551">
        <v>18.600000000000001</v>
      </c>
      <c r="T1551">
        <v>3.6</v>
      </c>
      <c r="U1551">
        <v>18.8</v>
      </c>
      <c r="V1551">
        <v>4.8</v>
      </c>
      <c r="W1551">
        <v>107</v>
      </c>
      <c r="X1551">
        <v>0</v>
      </c>
      <c r="Y1551">
        <v>0</v>
      </c>
      <c r="Z1551">
        <v>7</v>
      </c>
      <c r="AA1551">
        <v>0</v>
      </c>
      <c r="AB1551">
        <v>79</v>
      </c>
      <c r="AC1551">
        <v>0</v>
      </c>
      <c r="AD1551">
        <v>81</v>
      </c>
      <c r="AE1551">
        <v>0</v>
      </c>
      <c r="AY1551" s="59"/>
    </row>
    <row r="1552" spans="1:51">
      <c r="A1552" s="19">
        <v>43695</v>
      </c>
      <c r="B1552" t="s">
        <v>57</v>
      </c>
      <c r="C1552" s="19">
        <v>43949</v>
      </c>
      <c r="D1552">
        <v>186</v>
      </c>
      <c r="E1552">
        <v>38.6</v>
      </c>
      <c r="F1552">
        <v>0</v>
      </c>
      <c r="G1552">
        <v>2.1</v>
      </c>
      <c r="H1552">
        <v>8.6999999999999993</v>
      </c>
      <c r="I1552">
        <v>1.9</v>
      </c>
      <c r="J1552">
        <v>16.2</v>
      </c>
      <c r="K1552">
        <v>0.6</v>
      </c>
      <c r="L1552">
        <v>17.899999999999999</v>
      </c>
      <c r="M1552">
        <v>1.1000000000000001</v>
      </c>
      <c r="N1552">
        <v>49.9</v>
      </c>
      <c r="O1552">
        <v>0</v>
      </c>
      <c r="P1552">
        <v>3.9</v>
      </c>
      <c r="Q1552">
        <v>7.1</v>
      </c>
      <c r="R1552">
        <v>3.6</v>
      </c>
      <c r="S1552">
        <v>12</v>
      </c>
      <c r="T1552">
        <v>3</v>
      </c>
      <c r="U1552">
        <v>13.9</v>
      </c>
      <c r="V1552">
        <v>3.4</v>
      </c>
      <c r="W1552">
        <v>97</v>
      </c>
      <c r="X1552">
        <v>0</v>
      </c>
      <c r="Y1552">
        <v>0</v>
      </c>
      <c r="Z1552">
        <v>3</v>
      </c>
      <c r="AA1552">
        <v>0</v>
      </c>
      <c r="AB1552">
        <v>41</v>
      </c>
      <c r="AC1552">
        <v>0</v>
      </c>
      <c r="AD1552">
        <v>45</v>
      </c>
      <c r="AE1552">
        <v>0</v>
      </c>
      <c r="AY1552" s="59"/>
    </row>
    <row r="1553" spans="1:51">
      <c r="A1553" s="19">
        <v>43695</v>
      </c>
      <c r="B1553" t="s">
        <v>58</v>
      </c>
      <c r="C1553" s="19">
        <v>43949</v>
      </c>
      <c r="D1553">
        <v>26</v>
      </c>
      <c r="E1553">
        <v>29.5</v>
      </c>
      <c r="F1553">
        <v>0</v>
      </c>
      <c r="G1553">
        <v>7.7</v>
      </c>
      <c r="H1553">
        <v>6.7</v>
      </c>
      <c r="I1553">
        <v>0.3</v>
      </c>
      <c r="J1553">
        <v>21.6</v>
      </c>
      <c r="K1553">
        <v>0.2</v>
      </c>
      <c r="L1553">
        <v>17.399999999999999</v>
      </c>
      <c r="M1553">
        <v>3.7</v>
      </c>
      <c r="N1553">
        <v>34.6</v>
      </c>
      <c r="O1553">
        <v>0</v>
      </c>
      <c r="P1553">
        <v>6.9</v>
      </c>
      <c r="Q1553">
        <v>6.7</v>
      </c>
      <c r="R1553">
        <v>3.6</v>
      </c>
      <c r="S1553">
        <v>20.7</v>
      </c>
      <c r="T1553">
        <v>3.5</v>
      </c>
      <c r="U1553">
        <v>15.1</v>
      </c>
      <c r="V1553">
        <v>5</v>
      </c>
      <c r="W1553">
        <v>11</v>
      </c>
      <c r="X1553">
        <v>0</v>
      </c>
      <c r="Y1553">
        <v>0</v>
      </c>
      <c r="Z1553">
        <v>0</v>
      </c>
      <c r="AA1553">
        <v>0</v>
      </c>
      <c r="AB1553">
        <v>8</v>
      </c>
      <c r="AC1553">
        <v>0</v>
      </c>
      <c r="AD1553">
        <v>7</v>
      </c>
      <c r="AE1553">
        <v>0</v>
      </c>
      <c r="AY1553" s="59"/>
    </row>
    <row r="1554" spans="1:51">
      <c r="A1554" s="19">
        <v>43695</v>
      </c>
      <c r="B1554" t="s">
        <v>59</v>
      </c>
      <c r="C1554" s="19">
        <v>43953</v>
      </c>
      <c r="D1554">
        <v>7</v>
      </c>
      <c r="E1554">
        <v>36.4</v>
      </c>
      <c r="F1554">
        <v>0</v>
      </c>
      <c r="G1554">
        <v>2.1</v>
      </c>
      <c r="H1554">
        <v>6.3</v>
      </c>
      <c r="I1554">
        <v>1.4</v>
      </c>
      <c r="J1554">
        <v>19.600000000000001</v>
      </c>
      <c r="K1554">
        <v>0.6</v>
      </c>
      <c r="L1554">
        <v>18</v>
      </c>
      <c r="M1554">
        <v>1.5</v>
      </c>
      <c r="N1554">
        <v>45.9</v>
      </c>
      <c r="O1554">
        <v>0</v>
      </c>
      <c r="P1554">
        <v>3.9</v>
      </c>
      <c r="Q1554">
        <v>5.8</v>
      </c>
      <c r="R1554">
        <v>3.7</v>
      </c>
      <c r="S1554">
        <v>16</v>
      </c>
      <c r="T1554">
        <v>3.3</v>
      </c>
      <c r="U1554">
        <v>14.3</v>
      </c>
      <c r="V1554">
        <v>3.4</v>
      </c>
      <c r="W1554">
        <v>3</v>
      </c>
      <c r="X1554">
        <v>0</v>
      </c>
      <c r="Y1554">
        <v>0</v>
      </c>
      <c r="Z1554">
        <v>0</v>
      </c>
      <c r="AA1554">
        <v>0</v>
      </c>
      <c r="AB1554">
        <v>2</v>
      </c>
      <c r="AC1554">
        <v>0</v>
      </c>
      <c r="AD1554">
        <v>2</v>
      </c>
      <c r="AE1554">
        <v>0</v>
      </c>
      <c r="AY1554" s="59"/>
    </row>
    <row r="1555" spans="1:51">
      <c r="A1555" s="19">
        <v>43695</v>
      </c>
      <c r="B1555" t="s">
        <v>60</v>
      </c>
      <c r="C1555" s="19">
        <v>43953</v>
      </c>
      <c r="D1555">
        <v>39</v>
      </c>
      <c r="E1555">
        <v>37</v>
      </c>
      <c r="F1555">
        <v>0</v>
      </c>
      <c r="G1555">
        <v>0.6</v>
      </c>
      <c r="H1555">
        <v>7.7</v>
      </c>
      <c r="I1555">
        <v>2.8</v>
      </c>
      <c r="J1555">
        <v>13.6</v>
      </c>
      <c r="K1555">
        <v>3.1</v>
      </c>
      <c r="L1555">
        <v>19.600000000000001</v>
      </c>
      <c r="M1555">
        <v>0.3</v>
      </c>
      <c r="N1555">
        <v>47.4</v>
      </c>
      <c r="O1555">
        <v>0</v>
      </c>
      <c r="P1555">
        <v>3.5</v>
      </c>
      <c r="Q1555">
        <v>6.9</v>
      </c>
      <c r="R1555">
        <v>4.3</v>
      </c>
      <c r="S1555">
        <v>10.5</v>
      </c>
      <c r="T1555">
        <v>4.3</v>
      </c>
      <c r="U1555">
        <v>16.2</v>
      </c>
      <c r="V1555">
        <v>2.9</v>
      </c>
      <c r="W1555">
        <v>23</v>
      </c>
      <c r="X1555">
        <v>0</v>
      </c>
      <c r="Y1555">
        <v>0</v>
      </c>
      <c r="Z1555">
        <v>0</v>
      </c>
      <c r="AA1555">
        <v>0</v>
      </c>
      <c r="AB1555">
        <v>4</v>
      </c>
      <c r="AC1555">
        <v>0</v>
      </c>
      <c r="AD1555">
        <v>12</v>
      </c>
      <c r="AE1555">
        <v>0</v>
      </c>
      <c r="AY1555" s="59"/>
    </row>
    <row r="1556" spans="1:51">
      <c r="A1556" s="19">
        <v>43695</v>
      </c>
      <c r="B1556" t="s">
        <v>61</v>
      </c>
      <c r="C1556" s="19">
        <v>43956</v>
      </c>
      <c r="D1556">
        <v>82</v>
      </c>
      <c r="E1556">
        <v>32.1</v>
      </c>
      <c r="F1556">
        <v>0</v>
      </c>
      <c r="G1556">
        <v>0.4</v>
      </c>
      <c r="H1556">
        <v>19.399999999999999</v>
      </c>
      <c r="I1556">
        <v>5.3</v>
      </c>
      <c r="J1556">
        <v>14.7</v>
      </c>
      <c r="K1556">
        <v>0.7</v>
      </c>
      <c r="L1556">
        <v>13.9</v>
      </c>
      <c r="M1556">
        <v>0.2</v>
      </c>
      <c r="N1556">
        <v>38.9</v>
      </c>
      <c r="O1556">
        <v>0</v>
      </c>
      <c r="P1556">
        <v>3.6</v>
      </c>
      <c r="Q1556">
        <v>17.600000000000001</v>
      </c>
      <c r="R1556">
        <v>5.8</v>
      </c>
      <c r="S1556">
        <v>12.2</v>
      </c>
      <c r="T1556">
        <v>3.6</v>
      </c>
      <c r="U1556">
        <v>11.3</v>
      </c>
      <c r="V1556">
        <v>3.2</v>
      </c>
      <c r="W1556">
        <v>39</v>
      </c>
      <c r="X1556">
        <v>0</v>
      </c>
      <c r="Y1556">
        <v>0</v>
      </c>
      <c r="Z1556">
        <v>23</v>
      </c>
      <c r="AA1556">
        <v>0</v>
      </c>
      <c r="AB1556">
        <v>11</v>
      </c>
      <c r="AC1556">
        <v>0</v>
      </c>
      <c r="AD1556">
        <v>9</v>
      </c>
      <c r="AE1556">
        <v>0</v>
      </c>
      <c r="AY1556" s="59"/>
    </row>
    <row r="1557" spans="1:51">
      <c r="A1557" s="19">
        <v>43695</v>
      </c>
      <c r="B1557" t="s">
        <v>62</v>
      </c>
      <c r="C1557" s="19">
        <v>43963</v>
      </c>
      <c r="D1557">
        <v>29</v>
      </c>
      <c r="E1557">
        <v>36.299999999999997</v>
      </c>
      <c r="F1557">
        <v>0</v>
      </c>
      <c r="G1557">
        <v>0.9</v>
      </c>
      <c r="H1557">
        <v>7.1</v>
      </c>
      <c r="I1557">
        <v>0.2</v>
      </c>
      <c r="J1557">
        <v>13.8</v>
      </c>
      <c r="K1557">
        <v>2</v>
      </c>
      <c r="L1557">
        <v>23.4</v>
      </c>
      <c r="M1557">
        <v>0.2</v>
      </c>
      <c r="N1557">
        <v>43.8</v>
      </c>
      <c r="O1557">
        <v>0</v>
      </c>
      <c r="P1557">
        <v>3.7</v>
      </c>
      <c r="Q1557">
        <v>6.1</v>
      </c>
      <c r="R1557">
        <v>3.2</v>
      </c>
      <c r="S1557">
        <v>10.5</v>
      </c>
      <c r="T1557">
        <v>3.9</v>
      </c>
      <c r="U1557">
        <v>20.6</v>
      </c>
      <c r="V1557">
        <v>3.4</v>
      </c>
      <c r="W1557">
        <v>16</v>
      </c>
      <c r="X1557">
        <v>0</v>
      </c>
      <c r="Y1557">
        <v>0</v>
      </c>
      <c r="Z1557">
        <v>0</v>
      </c>
      <c r="AA1557">
        <v>0</v>
      </c>
      <c r="AB1557">
        <v>3</v>
      </c>
      <c r="AC1557">
        <v>0</v>
      </c>
      <c r="AD1557">
        <v>10</v>
      </c>
      <c r="AE1557">
        <v>0</v>
      </c>
      <c r="AY1557" s="59"/>
    </row>
    <row r="1558" spans="1:51">
      <c r="A1558" s="19">
        <v>43695</v>
      </c>
      <c r="B1558" t="s">
        <v>63</v>
      </c>
      <c r="C1558" s="19">
        <v>43963</v>
      </c>
      <c r="D1558">
        <v>28</v>
      </c>
      <c r="E1558">
        <v>42.3</v>
      </c>
      <c r="F1558">
        <v>0</v>
      </c>
      <c r="G1558">
        <v>2.1</v>
      </c>
      <c r="H1558">
        <v>5.4</v>
      </c>
      <c r="I1558">
        <v>4.3</v>
      </c>
      <c r="J1558">
        <v>13.1</v>
      </c>
      <c r="K1558">
        <v>2.2999999999999998</v>
      </c>
      <c r="L1558">
        <v>14.3</v>
      </c>
      <c r="M1558">
        <v>0.2</v>
      </c>
      <c r="N1558">
        <v>56.2</v>
      </c>
      <c r="O1558">
        <v>0</v>
      </c>
      <c r="P1558">
        <v>3.9</v>
      </c>
      <c r="Q1558">
        <v>4.9000000000000004</v>
      </c>
      <c r="R1558">
        <v>4.5</v>
      </c>
      <c r="S1558">
        <v>9.3000000000000007</v>
      </c>
      <c r="T1558">
        <v>3.3</v>
      </c>
      <c r="U1558">
        <v>10.1</v>
      </c>
      <c r="V1558">
        <v>3.3</v>
      </c>
      <c r="W1558">
        <v>23</v>
      </c>
      <c r="X1558">
        <v>0</v>
      </c>
      <c r="Y1558">
        <v>0</v>
      </c>
      <c r="Z1558">
        <v>0</v>
      </c>
      <c r="AA1558">
        <v>0</v>
      </c>
      <c r="AB1558">
        <v>2</v>
      </c>
      <c r="AC1558">
        <v>0</v>
      </c>
      <c r="AD1558">
        <v>3</v>
      </c>
      <c r="AE1558">
        <v>0</v>
      </c>
      <c r="AY1558" s="59"/>
    </row>
    <row r="1559" spans="1:51">
      <c r="A1559" s="19">
        <v>43695</v>
      </c>
      <c r="B1559" t="s">
        <v>64</v>
      </c>
      <c r="C1559" s="19">
        <v>43970</v>
      </c>
      <c r="D1559">
        <v>54</v>
      </c>
      <c r="E1559">
        <v>41.7</v>
      </c>
      <c r="F1559">
        <v>0</v>
      </c>
      <c r="G1559">
        <v>3.5</v>
      </c>
      <c r="H1559">
        <v>5.9</v>
      </c>
      <c r="I1559">
        <v>3.9</v>
      </c>
      <c r="J1559">
        <v>13.2</v>
      </c>
      <c r="K1559">
        <v>2.4</v>
      </c>
      <c r="L1559">
        <v>13.1</v>
      </c>
      <c r="M1559">
        <v>0.2</v>
      </c>
      <c r="N1559">
        <v>54.5</v>
      </c>
      <c r="O1559">
        <v>0</v>
      </c>
      <c r="P1559">
        <v>4.4000000000000004</v>
      </c>
      <c r="Q1559">
        <v>5.6</v>
      </c>
      <c r="R1559">
        <v>4.2</v>
      </c>
      <c r="S1559">
        <v>9.8000000000000007</v>
      </c>
      <c r="T1559">
        <v>4</v>
      </c>
      <c r="U1559">
        <v>9.8000000000000007</v>
      </c>
      <c r="V1559">
        <v>3.1</v>
      </c>
      <c r="W1559">
        <v>44</v>
      </c>
      <c r="X1559">
        <v>0</v>
      </c>
      <c r="Y1559">
        <v>0</v>
      </c>
      <c r="Z1559">
        <v>0</v>
      </c>
      <c r="AA1559">
        <v>0</v>
      </c>
      <c r="AB1559">
        <v>5</v>
      </c>
      <c r="AC1559">
        <v>0</v>
      </c>
      <c r="AD1559">
        <v>5</v>
      </c>
      <c r="AE1559">
        <v>0</v>
      </c>
      <c r="AY1559" s="59"/>
    </row>
    <row r="1560" spans="1:51">
      <c r="A1560" s="19">
        <v>43695</v>
      </c>
      <c r="B1560" t="s">
        <v>65</v>
      </c>
      <c r="C1560" s="19">
        <v>43970</v>
      </c>
      <c r="D1560">
        <v>61</v>
      </c>
      <c r="E1560">
        <v>30.4</v>
      </c>
      <c r="F1560">
        <v>0</v>
      </c>
      <c r="G1560">
        <v>0.8</v>
      </c>
      <c r="H1560">
        <v>6.2</v>
      </c>
      <c r="I1560">
        <v>0.3</v>
      </c>
      <c r="J1560">
        <v>23.9</v>
      </c>
      <c r="K1560">
        <v>0.3</v>
      </c>
      <c r="L1560">
        <v>18.5</v>
      </c>
      <c r="M1560">
        <v>6.8</v>
      </c>
      <c r="N1560">
        <v>33.5</v>
      </c>
      <c r="O1560">
        <v>0</v>
      </c>
      <c r="P1560">
        <v>4.0999999999999996</v>
      </c>
      <c r="Q1560">
        <v>6.1</v>
      </c>
      <c r="R1560">
        <v>3.8</v>
      </c>
      <c r="S1560">
        <v>22.7</v>
      </c>
      <c r="T1560">
        <v>3.6</v>
      </c>
      <c r="U1560">
        <v>15.9</v>
      </c>
      <c r="V1560">
        <v>6.4</v>
      </c>
      <c r="W1560">
        <v>25</v>
      </c>
      <c r="X1560">
        <v>0</v>
      </c>
      <c r="Y1560">
        <v>0</v>
      </c>
      <c r="Z1560">
        <v>0</v>
      </c>
      <c r="AA1560">
        <v>0</v>
      </c>
      <c r="AB1560">
        <v>20</v>
      </c>
      <c r="AC1560">
        <v>0</v>
      </c>
      <c r="AD1560">
        <v>16</v>
      </c>
      <c r="AE1560">
        <v>0</v>
      </c>
      <c r="AY1560" s="59"/>
    </row>
    <row r="1561" spans="1:51">
      <c r="A1561" s="19">
        <v>43695</v>
      </c>
      <c r="B1561" t="s">
        <v>143</v>
      </c>
      <c r="C1561" s="19">
        <v>43984</v>
      </c>
      <c r="D1561">
        <v>20</v>
      </c>
      <c r="E1561">
        <v>32.6</v>
      </c>
      <c r="F1561">
        <v>0</v>
      </c>
      <c r="G1561">
        <v>9.8000000000000007</v>
      </c>
      <c r="H1561">
        <v>7.7</v>
      </c>
      <c r="I1561">
        <v>0.8</v>
      </c>
      <c r="J1561">
        <v>16.5</v>
      </c>
      <c r="K1561">
        <v>0.4</v>
      </c>
      <c r="L1561">
        <v>16.100000000000001</v>
      </c>
      <c r="M1561">
        <v>3.2</v>
      </c>
      <c r="N1561">
        <v>38.200000000000003</v>
      </c>
      <c r="O1561">
        <v>0</v>
      </c>
      <c r="P1561">
        <v>8.9</v>
      </c>
      <c r="Q1561">
        <v>8</v>
      </c>
      <c r="R1561">
        <v>4</v>
      </c>
      <c r="S1561">
        <v>14.2</v>
      </c>
      <c r="T1561">
        <v>3.8</v>
      </c>
      <c r="U1561">
        <v>13.7</v>
      </c>
      <c r="V1561">
        <v>5.2</v>
      </c>
      <c r="W1561">
        <v>10</v>
      </c>
      <c r="X1561">
        <v>0</v>
      </c>
      <c r="Y1561">
        <v>1</v>
      </c>
      <c r="Z1561">
        <v>0</v>
      </c>
      <c r="AA1561">
        <v>0</v>
      </c>
      <c r="AB1561">
        <v>5</v>
      </c>
      <c r="AC1561">
        <v>0</v>
      </c>
      <c r="AD1561">
        <v>5</v>
      </c>
      <c r="AE1561">
        <v>0</v>
      </c>
      <c r="AY1561" s="59"/>
    </row>
    <row r="1562" spans="1:51">
      <c r="A1562" s="19">
        <v>43695</v>
      </c>
      <c r="B1562" t="s">
        <v>67</v>
      </c>
      <c r="C1562" s="19">
        <v>43984</v>
      </c>
      <c r="D1562">
        <v>19</v>
      </c>
      <c r="E1562">
        <v>32.799999999999997</v>
      </c>
      <c r="F1562">
        <v>0</v>
      </c>
      <c r="G1562">
        <v>0.6</v>
      </c>
      <c r="H1562">
        <v>8.8000000000000007</v>
      </c>
      <c r="I1562">
        <v>2.2000000000000002</v>
      </c>
      <c r="J1562">
        <v>15.2</v>
      </c>
      <c r="K1562">
        <v>3.6</v>
      </c>
      <c r="L1562">
        <v>20.5</v>
      </c>
      <c r="M1562">
        <v>0.7</v>
      </c>
      <c r="N1562">
        <v>37.799999999999997</v>
      </c>
      <c r="O1562">
        <v>0</v>
      </c>
      <c r="P1562">
        <v>4.4000000000000004</v>
      </c>
      <c r="Q1562">
        <v>8</v>
      </c>
      <c r="R1562">
        <v>4.5999999999999996</v>
      </c>
      <c r="S1562">
        <v>12.9</v>
      </c>
      <c r="T1562">
        <v>5.0999999999999996</v>
      </c>
      <c r="U1562">
        <v>17.899999999999999</v>
      </c>
      <c r="V1562">
        <v>4.0999999999999996</v>
      </c>
      <c r="W1562">
        <v>9</v>
      </c>
      <c r="X1562">
        <v>0</v>
      </c>
      <c r="Y1562">
        <v>0</v>
      </c>
      <c r="Z1562">
        <v>0</v>
      </c>
      <c r="AA1562">
        <v>0</v>
      </c>
      <c r="AB1562">
        <v>4</v>
      </c>
      <c r="AC1562">
        <v>0</v>
      </c>
      <c r="AD1562">
        <v>6</v>
      </c>
      <c r="AE1562">
        <v>0</v>
      </c>
      <c r="AY1562" s="59"/>
    </row>
    <row r="1563" spans="1:51">
      <c r="A1563" s="19">
        <v>43695</v>
      </c>
      <c r="B1563" t="s">
        <v>68</v>
      </c>
      <c r="C1563" s="19">
        <v>43984</v>
      </c>
      <c r="D1563">
        <v>126</v>
      </c>
      <c r="E1563">
        <v>25.2</v>
      </c>
      <c r="F1563">
        <v>0</v>
      </c>
      <c r="G1563">
        <v>14.2</v>
      </c>
      <c r="H1563">
        <v>7.3</v>
      </c>
      <c r="I1563">
        <v>0.3</v>
      </c>
      <c r="J1563">
        <v>19.899999999999999</v>
      </c>
      <c r="K1563">
        <v>0.2</v>
      </c>
      <c r="L1563">
        <v>15.6</v>
      </c>
      <c r="M1563">
        <v>4.4000000000000004</v>
      </c>
      <c r="N1563">
        <v>26.5</v>
      </c>
      <c r="O1563">
        <v>0</v>
      </c>
      <c r="P1563">
        <v>13.6</v>
      </c>
      <c r="Q1563">
        <v>7.6</v>
      </c>
      <c r="R1563">
        <v>4</v>
      </c>
      <c r="S1563">
        <v>19.100000000000001</v>
      </c>
      <c r="T1563">
        <v>3.9</v>
      </c>
      <c r="U1563">
        <v>14.4</v>
      </c>
      <c r="V1563">
        <v>6.2</v>
      </c>
      <c r="W1563">
        <v>46</v>
      </c>
      <c r="X1563">
        <v>0</v>
      </c>
      <c r="Y1563">
        <v>15</v>
      </c>
      <c r="Z1563">
        <v>1</v>
      </c>
      <c r="AA1563">
        <v>0</v>
      </c>
      <c r="AB1563">
        <v>36</v>
      </c>
      <c r="AC1563">
        <v>0</v>
      </c>
      <c r="AD1563">
        <v>28</v>
      </c>
      <c r="AE1563">
        <v>0</v>
      </c>
      <c r="AY1563" s="59"/>
    </row>
    <row r="1564" spans="1:51">
      <c r="A1564" s="19">
        <v>43695</v>
      </c>
      <c r="B1564" t="s">
        <v>69</v>
      </c>
      <c r="C1564" s="19">
        <v>43984</v>
      </c>
      <c r="D1564">
        <v>34</v>
      </c>
      <c r="E1564">
        <v>31</v>
      </c>
      <c r="F1564">
        <v>0</v>
      </c>
      <c r="G1564">
        <v>1.1000000000000001</v>
      </c>
      <c r="H1564">
        <v>5.3</v>
      </c>
      <c r="I1564">
        <v>0.2</v>
      </c>
      <c r="J1564">
        <v>23.6</v>
      </c>
      <c r="K1564">
        <v>0.5</v>
      </c>
      <c r="L1564">
        <v>17.5</v>
      </c>
      <c r="M1564">
        <v>7.6</v>
      </c>
      <c r="N1564">
        <v>34.299999999999997</v>
      </c>
      <c r="O1564">
        <v>0</v>
      </c>
      <c r="P1564">
        <v>4.2</v>
      </c>
      <c r="Q1564">
        <v>6.1</v>
      </c>
      <c r="R1564">
        <v>3.8</v>
      </c>
      <c r="S1564">
        <v>22</v>
      </c>
      <c r="T1564">
        <v>3.9</v>
      </c>
      <c r="U1564">
        <v>14.8</v>
      </c>
      <c r="V1564">
        <v>7.1</v>
      </c>
      <c r="W1564">
        <v>15</v>
      </c>
      <c r="X1564">
        <v>0</v>
      </c>
      <c r="Y1564">
        <v>0</v>
      </c>
      <c r="Z1564">
        <v>0</v>
      </c>
      <c r="AA1564">
        <v>0</v>
      </c>
      <c r="AB1564">
        <v>11</v>
      </c>
      <c r="AC1564">
        <v>0</v>
      </c>
      <c r="AD1564">
        <v>8</v>
      </c>
      <c r="AE1564">
        <v>0</v>
      </c>
      <c r="AY1564" s="59"/>
    </row>
    <row r="1565" spans="1:51">
      <c r="A1565" s="19">
        <v>43695</v>
      </c>
      <c r="B1565" t="s">
        <v>70</v>
      </c>
      <c r="C1565" s="19">
        <v>43984</v>
      </c>
      <c r="D1565">
        <v>16</v>
      </c>
      <c r="E1565">
        <v>34.5</v>
      </c>
      <c r="F1565">
        <v>0</v>
      </c>
      <c r="G1565">
        <v>0.8</v>
      </c>
      <c r="H1565">
        <v>8.1</v>
      </c>
      <c r="I1565">
        <v>2.7</v>
      </c>
      <c r="J1565">
        <v>13.8</v>
      </c>
      <c r="K1565">
        <v>3.7</v>
      </c>
      <c r="L1565">
        <v>20.2</v>
      </c>
      <c r="M1565">
        <v>0.3</v>
      </c>
      <c r="N1565">
        <v>40.200000000000003</v>
      </c>
      <c r="O1565">
        <v>0</v>
      </c>
      <c r="P1565">
        <v>4.0999999999999996</v>
      </c>
      <c r="Q1565">
        <v>7.7</v>
      </c>
      <c r="R1565">
        <v>4.7</v>
      </c>
      <c r="S1565">
        <v>11.3</v>
      </c>
      <c r="T1565">
        <v>5</v>
      </c>
      <c r="U1565">
        <v>17.7</v>
      </c>
      <c r="V1565">
        <v>4.0999999999999996</v>
      </c>
      <c r="W1565">
        <v>9</v>
      </c>
      <c r="X1565">
        <v>0</v>
      </c>
      <c r="Y1565">
        <v>0</v>
      </c>
      <c r="Z1565">
        <v>0</v>
      </c>
      <c r="AA1565">
        <v>0</v>
      </c>
      <c r="AB1565">
        <v>2</v>
      </c>
      <c r="AC1565">
        <v>0</v>
      </c>
      <c r="AD1565">
        <v>5</v>
      </c>
      <c r="AE1565">
        <v>0</v>
      </c>
      <c r="AY1565" s="59"/>
    </row>
    <row r="1566" spans="1:51">
      <c r="A1566" s="19">
        <v>43695</v>
      </c>
      <c r="B1566" t="s">
        <v>71</v>
      </c>
      <c r="C1566" s="19">
        <v>43988</v>
      </c>
      <c r="D1566">
        <v>7</v>
      </c>
      <c r="E1566">
        <v>36.4</v>
      </c>
      <c r="F1566">
        <v>0</v>
      </c>
      <c r="G1566">
        <v>2.1</v>
      </c>
      <c r="H1566">
        <v>6.3</v>
      </c>
      <c r="I1566">
        <v>1.4</v>
      </c>
      <c r="J1566">
        <v>19.600000000000001</v>
      </c>
      <c r="K1566">
        <v>0.6</v>
      </c>
      <c r="L1566">
        <v>18</v>
      </c>
      <c r="M1566">
        <v>1.5</v>
      </c>
      <c r="N1566">
        <v>43</v>
      </c>
      <c r="O1566">
        <v>0</v>
      </c>
      <c r="P1566">
        <v>4.5999999999999996</v>
      </c>
      <c r="Q1566">
        <v>6.8</v>
      </c>
      <c r="R1566">
        <v>3.9</v>
      </c>
      <c r="S1566">
        <v>15.7</v>
      </c>
      <c r="T1566">
        <v>3.4</v>
      </c>
      <c r="U1566">
        <v>14</v>
      </c>
      <c r="V1566">
        <v>4.0999999999999996</v>
      </c>
      <c r="W1566">
        <v>3</v>
      </c>
      <c r="X1566">
        <v>0</v>
      </c>
      <c r="Y1566">
        <v>0</v>
      </c>
      <c r="Z1566">
        <v>0</v>
      </c>
      <c r="AA1566">
        <v>0</v>
      </c>
      <c r="AB1566">
        <v>2</v>
      </c>
      <c r="AC1566">
        <v>0</v>
      </c>
      <c r="AD1566">
        <v>2</v>
      </c>
      <c r="AE1566">
        <v>0</v>
      </c>
      <c r="AY1566" s="59"/>
    </row>
    <row r="1567" spans="1:51">
      <c r="A1567" s="19">
        <v>43695</v>
      </c>
      <c r="B1567" t="s">
        <v>73</v>
      </c>
      <c r="C1567" s="19">
        <v>44013</v>
      </c>
      <c r="D1567">
        <v>41</v>
      </c>
      <c r="E1567">
        <v>34.9</v>
      </c>
      <c r="F1567">
        <v>0</v>
      </c>
      <c r="G1567">
        <v>2.6</v>
      </c>
      <c r="H1567">
        <v>7.4</v>
      </c>
      <c r="I1567">
        <v>2.1</v>
      </c>
      <c r="J1567">
        <v>17.7</v>
      </c>
      <c r="K1567">
        <v>1.6</v>
      </c>
      <c r="L1567">
        <v>17.600000000000001</v>
      </c>
      <c r="M1567">
        <v>1.9</v>
      </c>
      <c r="N1567">
        <v>48.5</v>
      </c>
      <c r="O1567">
        <v>0</v>
      </c>
      <c r="P1567">
        <v>3.2</v>
      </c>
      <c r="Q1567">
        <v>6.1</v>
      </c>
      <c r="R1567">
        <v>2.5</v>
      </c>
      <c r="S1567">
        <v>16.399999999999999</v>
      </c>
      <c r="T1567">
        <v>2.2999999999999998</v>
      </c>
      <c r="U1567">
        <v>15.7</v>
      </c>
      <c r="V1567">
        <v>2.6</v>
      </c>
      <c r="W1567">
        <v>2025</v>
      </c>
      <c r="X1567">
        <v>0</v>
      </c>
      <c r="Y1567">
        <v>16</v>
      </c>
      <c r="Z1567">
        <v>64</v>
      </c>
      <c r="AA1567">
        <v>15</v>
      </c>
      <c r="AB1567">
        <v>929</v>
      </c>
      <c r="AC1567">
        <v>0</v>
      </c>
      <c r="AD1567">
        <v>928</v>
      </c>
      <c r="AE1567">
        <v>1</v>
      </c>
      <c r="AY1567" s="59"/>
    </row>
    <row r="1568" spans="1:51">
      <c r="A1568" s="19">
        <v>43698</v>
      </c>
      <c r="B1568" t="s">
        <v>15</v>
      </c>
      <c r="C1568" s="19">
        <v>43864</v>
      </c>
      <c r="D1568">
        <v>41</v>
      </c>
      <c r="E1568">
        <v>27.1</v>
      </c>
      <c r="F1568">
        <v>0</v>
      </c>
      <c r="G1568">
        <v>2.1</v>
      </c>
      <c r="H1568">
        <v>10.8</v>
      </c>
      <c r="I1568">
        <v>3.1</v>
      </c>
      <c r="J1568">
        <v>16.5</v>
      </c>
      <c r="K1568">
        <v>2.9</v>
      </c>
      <c r="L1568">
        <v>22.8</v>
      </c>
      <c r="M1568">
        <v>1.7</v>
      </c>
      <c r="N1568">
        <v>34.4</v>
      </c>
      <c r="O1568">
        <v>0</v>
      </c>
      <c r="P1568">
        <v>3.1</v>
      </c>
      <c r="Q1568">
        <v>8.9</v>
      </c>
      <c r="R1568">
        <v>4</v>
      </c>
      <c r="S1568">
        <v>14.6</v>
      </c>
      <c r="T1568">
        <v>3.4</v>
      </c>
      <c r="U1568">
        <v>25.7</v>
      </c>
      <c r="V1568">
        <v>3.2</v>
      </c>
      <c r="W1568">
        <v>16</v>
      </c>
      <c r="X1568">
        <v>0</v>
      </c>
      <c r="Y1568">
        <v>0</v>
      </c>
      <c r="Z1568">
        <v>2</v>
      </c>
      <c r="AA1568">
        <v>0</v>
      </c>
      <c r="AB1568">
        <v>10</v>
      </c>
      <c r="AC1568">
        <v>0</v>
      </c>
      <c r="AD1568">
        <v>13</v>
      </c>
      <c r="AE1568">
        <v>0</v>
      </c>
      <c r="AY1568" s="59"/>
    </row>
    <row r="1569" spans="1:51">
      <c r="A1569" s="19">
        <v>43698</v>
      </c>
      <c r="B1569" t="s">
        <v>16</v>
      </c>
      <c r="C1569" s="19">
        <v>43872</v>
      </c>
      <c r="D1569">
        <v>24</v>
      </c>
      <c r="E1569">
        <v>27.7</v>
      </c>
      <c r="F1569">
        <v>0</v>
      </c>
      <c r="G1569">
        <v>2.8</v>
      </c>
      <c r="H1569">
        <v>8.6999999999999993</v>
      </c>
      <c r="I1569">
        <v>1.6</v>
      </c>
      <c r="J1569">
        <v>22.2</v>
      </c>
      <c r="K1569">
        <v>1.4</v>
      </c>
      <c r="L1569">
        <v>20.100000000000001</v>
      </c>
      <c r="M1569">
        <v>2.6</v>
      </c>
      <c r="N1569">
        <v>34.299999999999997</v>
      </c>
      <c r="O1569">
        <v>0</v>
      </c>
      <c r="P1569">
        <v>3.4</v>
      </c>
      <c r="Q1569">
        <v>6.8</v>
      </c>
      <c r="R1569">
        <v>3.2</v>
      </c>
      <c r="S1569">
        <v>22.4</v>
      </c>
      <c r="T1569">
        <v>2.8</v>
      </c>
      <c r="U1569">
        <v>20.3</v>
      </c>
      <c r="V1569">
        <v>3.7</v>
      </c>
      <c r="W1569">
        <v>9</v>
      </c>
      <c r="X1569">
        <v>0</v>
      </c>
      <c r="Y1569">
        <v>0</v>
      </c>
      <c r="Z1569">
        <v>0</v>
      </c>
      <c r="AA1569">
        <v>0</v>
      </c>
      <c r="AB1569">
        <v>8</v>
      </c>
      <c r="AC1569">
        <v>0</v>
      </c>
      <c r="AD1569">
        <v>7</v>
      </c>
      <c r="AE1569">
        <v>0</v>
      </c>
      <c r="AY1569" s="59"/>
    </row>
    <row r="1570" spans="1:51">
      <c r="A1570" s="19">
        <v>43698</v>
      </c>
      <c r="B1570" t="s">
        <v>17</v>
      </c>
      <c r="C1570" s="19">
        <v>43883</v>
      </c>
      <c r="D1570">
        <v>36</v>
      </c>
      <c r="E1570">
        <v>29.3</v>
      </c>
      <c r="F1570">
        <v>0</v>
      </c>
      <c r="G1570">
        <v>1.6</v>
      </c>
      <c r="H1570">
        <v>6</v>
      </c>
      <c r="I1570">
        <v>1</v>
      </c>
      <c r="J1570">
        <v>18.5</v>
      </c>
      <c r="K1570">
        <v>4.2</v>
      </c>
      <c r="L1570">
        <v>21.9</v>
      </c>
      <c r="M1570">
        <v>3.6</v>
      </c>
      <c r="N1570">
        <v>37.4</v>
      </c>
      <c r="O1570">
        <v>0</v>
      </c>
      <c r="P1570">
        <v>3.3</v>
      </c>
      <c r="Q1570">
        <v>5.5</v>
      </c>
      <c r="R1570">
        <v>3.2</v>
      </c>
      <c r="S1570">
        <v>16.2</v>
      </c>
      <c r="T1570">
        <v>4.5</v>
      </c>
      <c r="U1570">
        <v>22.2</v>
      </c>
      <c r="V1570">
        <v>4.0999999999999996</v>
      </c>
      <c r="W1570">
        <v>15</v>
      </c>
      <c r="X1570">
        <v>0</v>
      </c>
      <c r="Y1570">
        <v>0</v>
      </c>
      <c r="Z1570">
        <v>0</v>
      </c>
      <c r="AA1570">
        <v>0</v>
      </c>
      <c r="AB1570">
        <v>10</v>
      </c>
      <c r="AC1570">
        <v>0</v>
      </c>
      <c r="AD1570">
        <v>11</v>
      </c>
      <c r="AE1570">
        <v>0</v>
      </c>
      <c r="AY1570" s="59"/>
    </row>
    <row r="1571" spans="1:51">
      <c r="A1571" s="19">
        <v>43698</v>
      </c>
      <c r="B1571" t="s">
        <v>18</v>
      </c>
      <c r="C1571" s="19">
        <v>43890</v>
      </c>
      <c r="D1571">
        <v>54</v>
      </c>
      <c r="E1571">
        <v>44.3</v>
      </c>
      <c r="F1571">
        <v>0</v>
      </c>
      <c r="G1571">
        <v>3.7</v>
      </c>
      <c r="H1571">
        <v>4.2</v>
      </c>
      <c r="I1571">
        <v>1</v>
      </c>
      <c r="J1571">
        <v>14.8</v>
      </c>
      <c r="K1571">
        <v>1.9</v>
      </c>
      <c r="L1571">
        <v>13.4</v>
      </c>
      <c r="M1571">
        <v>1</v>
      </c>
      <c r="N1571">
        <v>68.7</v>
      </c>
      <c r="O1571">
        <v>0</v>
      </c>
      <c r="P1571">
        <v>2.6</v>
      </c>
      <c r="Q1571">
        <v>3.3</v>
      </c>
      <c r="R1571">
        <v>2.1</v>
      </c>
      <c r="S1571">
        <v>8.4</v>
      </c>
      <c r="T1571">
        <v>2.2000000000000002</v>
      </c>
      <c r="U1571">
        <v>7.5</v>
      </c>
      <c r="V1571">
        <v>2</v>
      </c>
      <c r="W1571">
        <v>41</v>
      </c>
      <c r="X1571">
        <v>0</v>
      </c>
      <c r="Y1571">
        <v>0</v>
      </c>
      <c r="Z1571">
        <v>0</v>
      </c>
      <c r="AA1571">
        <v>0</v>
      </c>
      <c r="AB1571">
        <v>8</v>
      </c>
      <c r="AC1571">
        <v>0</v>
      </c>
      <c r="AD1571">
        <v>5</v>
      </c>
      <c r="AE1571">
        <v>0</v>
      </c>
      <c r="AY1571" s="59"/>
    </row>
    <row r="1572" spans="1:51">
      <c r="A1572" s="19">
        <v>43698</v>
      </c>
      <c r="B1572" t="s">
        <v>19</v>
      </c>
      <c r="C1572" s="19">
        <v>43893</v>
      </c>
      <c r="D1572">
        <v>52</v>
      </c>
      <c r="E1572">
        <v>42.6</v>
      </c>
      <c r="F1572">
        <v>0</v>
      </c>
      <c r="G1572">
        <v>4.3</v>
      </c>
      <c r="H1572">
        <v>5</v>
      </c>
      <c r="I1572">
        <v>2.9</v>
      </c>
      <c r="J1572">
        <v>13.6</v>
      </c>
      <c r="K1572">
        <v>2.2000000000000002</v>
      </c>
      <c r="L1572">
        <v>14.3</v>
      </c>
      <c r="M1572">
        <v>0.5</v>
      </c>
      <c r="N1572">
        <v>65.599999999999994</v>
      </c>
      <c r="O1572">
        <v>0</v>
      </c>
      <c r="P1572">
        <v>3.2</v>
      </c>
      <c r="Q1572">
        <v>3.6</v>
      </c>
      <c r="R1572">
        <v>3.1</v>
      </c>
      <c r="S1572">
        <v>8</v>
      </c>
      <c r="T1572">
        <v>2.5</v>
      </c>
      <c r="U1572">
        <v>9.1</v>
      </c>
      <c r="V1572">
        <v>1.9</v>
      </c>
      <c r="W1572">
        <v>41</v>
      </c>
      <c r="X1572">
        <v>0</v>
      </c>
      <c r="Y1572">
        <v>0</v>
      </c>
      <c r="Z1572">
        <v>0</v>
      </c>
      <c r="AA1572">
        <v>0</v>
      </c>
      <c r="AB1572">
        <v>5</v>
      </c>
      <c r="AC1572">
        <v>0</v>
      </c>
      <c r="AD1572">
        <v>6</v>
      </c>
      <c r="AE1572">
        <v>0</v>
      </c>
      <c r="AY1572" s="59"/>
    </row>
    <row r="1573" spans="1:51">
      <c r="A1573" s="19">
        <v>43698</v>
      </c>
      <c r="B1573" t="s">
        <v>20</v>
      </c>
      <c r="C1573" s="19">
        <v>43893</v>
      </c>
      <c r="D1573">
        <v>6</v>
      </c>
      <c r="E1573">
        <v>35.299999999999997</v>
      </c>
      <c r="F1573">
        <v>0</v>
      </c>
      <c r="G1573">
        <v>2.2999999999999998</v>
      </c>
      <c r="H1573">
        <v>6.3</v>
      </c>
      <c r="I1573">
        <v>1.3</v>
      </c>
      <c r="J1573">
        <v>20.3</v>
      </c>
      <c r="K1573">
        <v>0.5</v>
      </c>
      <c r="L1573">
        <v>18.3</v>
      </c>
      <c r="M1573">
        <v>1.7</v>
      </c>
      <c r="N1573">
        <v>48.3</v>
      </c>
      <c r="O1573">
        <v>0</v>
      </c>
      <c r="P1573">
        <v>3.2</v>
      </c>
      <c r="Q1573">
        <v>4.9000000000000004</v>
      </c>
      <c r="R1573">
        <v>3</v>
      </c>
      <c r="S1573">
        <v>17.399999999999999</v>
      </c>
      <c r="T1573">
        <v>2.6</v>
      </c>
      <c r="U1573">
        <v>14.2</v>
      </c>
      <c r="V1573">
        <v>3.1</v>
      </c>
      <c r="W1573">
        <v>3</v>
      </c>
      <c r="X1573">
        <v>0</v>
      </c>
      <c r="Y1573">
        <v>0</v>
      </c>
      <c r="Z1573">
        <v>0</v>
      </c>
      <c r="AA1573">
        <v>0</v>
      </c>
      <c r="AB1573">
        <v>2</v>
      </c>
      <c r="AC1573">
        <v>0</v>
      </c>
      <c r="AD1573">
        <v>1</v>
      </c>
      <c r="AE1573">
        <v>0</v>
      </c>
      <c r="AY1573" s="59"/>
    </row>
    <row r="1574" spans="1:51">
      <c r="A1574" s="19">
        <v>43698</v>
      </c>
      <c r="B1574" t="s">
        <v>21</v>
      </c>
      <c r="C1574" s="19">
        <v>43893</v>
      </c>
      <c r="D1574">
        <v>31</v>
      </c>
      <c r="E1574">
        <v>40.700000000000003</v>
      </c>
      <c r="F1574">
        <v>0</v>
      </c>
      <c r="G1574">
        <v>3.9</v>
      </c>
      <c r="H1574">
        <v>5.3</v>
      </c>
      <c r="I1574">
        <v>3.4</v>
      </c>
      <c r="J1574">
        <v>14.5</v>
      </c>
      <c r="K1574">
        <v>2.4</v>
      </c>
      <c r="L1574">
        <v>13.3</v>
      </c>
      <c r="M1574">
        <v>0.2</v>
      </c>
      <c r="N1574">
        <v>62</v>
      </c>
      <c r="O1574">
        <v>0</v>
      </c>
      <c r="P1574">
        <v>3.4</v>
      </c>
      <c r="Q1574">
        <v>4</v>
      </c>
      <c r="R1574">
        <v>3.6</v>
      </c>
      <c r="S1574">
        <v>9.6</v>
      </c>
      <c r="T1574">
        <v>2.8</v>
      </c>
      <c r="U1574">
        <v>8.6</v>
      </c>
      <c r="V1574">
        <v>2.4</v>
      </c>
      <c r="W1574">
        <v>24</v>
      </c>
      <c r="X1574">
        <v>0</v>
      </c>
      <c r="Y1574">
        <v>0</v>
      </c>
      <c r="Z1574">
        <v>0</v>
      </c>
      <c r="AA1574">
        <v>0</v>
      </c>
      <c r="AB1574">
        <v>4</v>
      </c>
      <c r="AC1574">
        <v>0</v>
      </c>
      <c r="AD1574">
        <v>3</v>
      </c>
      <c r="AE1574">
        <v>0</v>
      </c>
      <c r="AY1574" s="59"/>
    </row>
    <row r="1575" spans="1:51">
      <c r="A1575" s="19">
        <v>43698</v>
      </c>
      <c r="B1575" t="s">
        <v>22</v>
      </c>
      <c r="C1575" s="19">
        <v>43893</v>
      </c>
      <c r="D1575">
        <v>416</v>
      </c>
      <c r="E1575">
        <v>26.3</v>
      </c>
      <c r="F1575">
        <v>0</v>
      </c>
      <c r="G1575">
        <v>1.7</v>
      </c>
      <c r="H1575">
        <v>6.7</v>
      </c>
      <c r="I1575">
        <v>0.2</v>
      </c>
      <c r="J1575">
        <v>22.8</v>
      </c>
      <c r="K1575">
        <v>0.6</v>
      </c>
      <c r="L1575">
        <v>25.4</v>
      </c>
      <c r="M1575">
        <v>2.6</v>
      </c>
      <c r="N1575">
        <v>28.9</v>
      </c>
      <c r="O1575">
        <v>0</v>
      </c>
      <c r="P1575">
        <v>3.2</v>
      </c>
      <c r="Q1575">
        <v>5.7</v>
      </c>
      <c r="R1575">
        <v>2.8</v>
      </c>
      <c r="S1575">
        <v>22.4</v>
      </c>
      <c r="T1575">
        <v>2.8</v>
      </c>
      <c r="U1575">
        <v>27.2</v>
      </c>
      <c r="V1575">
        <v>3.5</v>
      </c>
      <c r="W1575">
        <v>146</v>
      </c>
      <c r="X1575">
        <v>0</v>
      </c>
      <c r="Y1575">
        <v>0</v>
      </c>
      <c r="Z1575">
        <v>2</v>
      </c>
      <c r="AA1575">
        <v>0</v>
      </c>
      <c r="AB1575">
        <v>127</v>
      </c>
      <c r="AC1575">
        <v>0</v>
      </c>
      <c r="AD1575">
        <v>141</v>
      </c>
      <c r="AE1575">
        <v>0</v>
      </c>
      <c r="AY1575" s="59"/>
    </row>
    <row r="1576" spans="1:51">
      <c r="A1576" s="19">
        <v>43698</v>
      </c>
      <c r="B1576" t="s">
        <v>23</v>
      </c>
      <c r="C1576" s="19">
        <v>43893</v>
      </c>
      <c r="D1576">
        <v>67</v>
      </c>
      <c r="E1576">
        <v>26.1</v>
      </c>
      <c r="F1576">
        <v>0</v>
      </c>
      <c r="G1576">
        <v>1.9</v>
      </c>
      <c r="H1576">
        <v>5.0999999999999996</v>
      </c>
      <c r="I1576">
        <v>0.3</v>
      </c>
      <c r="J1576">
        <v>26.9</v>
      </c>
      <c r="K1576">
        <v>0.2</v>
      </c>
      <c r="L1576">
        <v>21.3</v>
      </c>
      <c r="M1576">
        <v>4.7</v>
      </c>
      <c r="N1576">
        <v>28.4</v>
      </c>
      <c r="O1576">
        <v>0</v>
      </c>
      <c r="P1576">
        <v>3</v>
      </c>
      <c r="Q1576">
        <v>5</v>
      </c>
      <c r="R1576">
        <v>3</v>
      </c>
      <c r="S1576">
        <v>29.4</v>
      </c>
      <c r="T1576">
        <v>2.7</v>
      </c>
      <c r="U1576">
        <v>20.399999999999999</v>
      </c>
      <c r="V1576">
        <v>4.7</v>
      </c>
      <c r="W1576">
        <v>24</v>
      </c>
      <c r="X1576">
        <v>0</v>
      </c>
      <c r="Y1576">
        <v>0</v>
      </c>
      <c r="Z1576">
        <v>0</v>
      </c>
      <c r="AA1576">
        <v>0</v>
      </c>
      <c r="AB1576">
        <v>24</v>
      </c>
      <c r="AC1576">
        <v>0</v>
      </c>
      <c r="AD1576">
        <v>19</v>
      </c>
      <c r="AE1576">
        <v>0</v>
      </c>
      <c r="AY1576" s="59"/>
    </row>
    <row r="1577" spans="1:51">
      <c r="A1577" s="19">
        <v>43698</v>
      </c>
      <c r="B1577" t="s">
        <v>24</v>
      </c>
      <c r="C1577" s="19">
        <v>43893</v>
      </c>
      <c r="D1577">
        <v>13</v>
      </c>
      <c r="E1577">
        <v>35.299999999999997</v>
      </c>
      <c r="F1577">
        <v>0</v>
      </c>
      <c r="G1577">
        <v>2.2999999999999998</v>
      </c>
      <c r="H1577">
        <v>6.3</v>
      </c>
      <c r="I1577">
        <v>1.3</v>
      </c>
      <c r="J1577">
        <v>20.3</v>
      </c>
      <c r="K1577">
        <v>0.5</v>
      </c>
      <c r="L1577">
        <v>18.3</v>
      </c>
      <c r="M1577">
        <v>1.7</v>
      </c>
      <c r="N1577">
        <v>48.4</v>
      </c>
      <c r="O1577">
        <v>0</v>
      </c>
      <c r="P1577">
        <v>3</v>
      </c>
      <c r="Q1577">
        <v>4.8</v>
      </c>
      <c r="R1577">
        <v>2.9</v>
      </c>
      <c r="S1577">
        <v>16.899999999999999</v>
      </c>
      <c r="T1577">
        <v>2.6</v>
      </c>
      <c r="U1577">
        <v>14.8</v>
      </c>
      <c r="V1577">
        <v>3</v>
      </c>
      <c r="W1577">
        <v>6</v>
      </c>
      <c r="X1577">
        <v>0</v>
      </c>
      <c r="Y1577">
        <v>0</v>
      </c>
      <c r="Z1577">
        <v>0</v>
      </c>
      <c r="AA1577">
        <v>0</v>
      </c>
      <c r="AB1577">
        <v>4</v>
      </c>
      <c r="AC1577">
        <v>0</v>
      </c>
      <c r="AD1577">
        <v>3</v>
      </c>
      <c r="AE1577">
        <v>0</v>
      </c>
      <c r="AY1577" s="59"/>
    </row>
    <row r="1578" spans="1:51">
      <c r="A1578" s="19">
        <v>43698</v>
      </c>
      <c r="B1578" t="s">
        <v>25</v>
      </c>
      <c r="C1578" s="19">
        <v>43893</v>
      </c>
      <c r="D1578">
        <v>24</v>
      </c>
      <c r="E1578">
        <v>24.8</v>
      </c>
      <c r="F1578">
        <v>0</v>
      </c>
      <c r="G1578">
        <v>2.4</v>
      </c>
      <c r="H1578">
        <v>9</v>
      </c>
      <c r="I1578">
        <v>0.8</v>
      </c>
      <c r="J1578">
        <v>22.1</v>
      </c>
      <c r="K1578">
        <v>3.4</v>
      </c>
      <c r="L1578">
        <v>19.7</v>
      </c>
      <c r="M1578">
        <v>3.5</v>
      </c>
      <c r="N1578">
        <v>28.3</v>
      </c>
      <c r="O1578">
        <v>0</v>
      </c>
      <c r="P1578">
        <v>3.9</v>
      </c>
      <c r="Q1578">
        <v>7.8</v>
      </c>
      <c r="R1578">
        <v>3.4</v>
      </c>
      <c r="S1578">
        <v>23.8</v>
      </c>
      <c r="T1578">
        <v>4.4000000000000004</v>
      </c>
      <c r="U1578">
        <v>20</v>
      </c>
      <c r="V1578">
        <v>4.3</v>
      </c>
      <c r="W1578">
        <v>9</v>
      </c>
      <c r="X1578">
        <v>0</v>
      </c>
      <c r="Y1578">
        <v>0</v>
      </c>
      <c r="Z1578">
        <v>0</v>
      </c>
      <c r="AA1578">
        <v>0</v>
      </c>
      <c r="AB1578">
        <v>8</v>
      </c>
      <c r="AC1578">
        <v>0</v>
      </c>
      <c r="AD1578">
        <v>7</v>
      </c>
      <c r="AE1578">
        <v>0</v>
      </c>
      <c r="AY1578" s="59"/>
    </row>
    <row r="1579" spans="1:51">
      <c r="A1579" s="19">
        <v>43698</v>
      </c>
      <c r="B1579" t="s">
        <v>26</v>
      </c>
      <c r="C1579" s="19">
        <v>43893</v>
      </c>
      <c r="D1579">
        <v>91</v>
      </c>
      <c r="E1579">
        <v>25</v>
      </c>
      <c r="F1579">
        <v>0</v>
      </c>
      <c r="G1579">
        <v>3.2</v>
      </c>
      <c r="H1579">
        <v>11.6</v>
      </c>
      <c r="I1579">
        <v>0.5</v>
      </c>
      <c r="J1579">
        <v>16.8</v>
      </c>
      <c r="K1579">
        <v>0.6</v>
      </c>
      <c r="L1579">
        <v>27.7</v>
      </c>
      <c r="M1579">
        <v>1.7</v>
      </c>
      <c r="N1579">
        <v>26.9</v>
      </c>
      <c r="O1579">
        <v>0</v>
      </c>
      <c r="P1579">
        <v>3.9</v>
      </c>
      <c r="Q1579">
        <v>9.5</v>
      </c>
      <c r="R1579">
        <v>2.9</v>
      </c>
      <c r="S1579">
        <v>14.1</v>
      </c>
      <c r="T1579">
        <v>2.7</v>
      </c>
      <c r="U1579">
        <v>33.4</v>
      </c>
      <c r="V1579">
        <v>3.4</v>
      </c>
      <c r="W1579">
        <v>31</v>
      </c>
      <c r="X1579">
        <v>0</v>
      </c>
      <c r="Y1579">
        <v>0</v>
      </c>
      <c r="Z1579">
        <v>5</v>
      </c>
      <c r="AA1579">
        <v>0</v>
      </c>
      <c r="AB1579">
        <v>21</v>
      </c>
      <c r="AC1579">
        <v>0</v>
      </c>
      <c r="AD1579">
        <v>34</v>
      </c>
      <c r="AE1579">
        <v>0</v>
      </c>
      <c r="AY1579" s="59"/>
    </row>
    <row r="1580" spans="1:51">
      <c r="A1580" s="19">
        <v>43698</v>
      </c>
      <c r="B1580" t="s">
        <v>27</v>
      </c>
      <c r="C1580" s="19">
        <v>43893</v>
      </c>
      <c r="D1580">
        <v>75</v>
      </c>
      <c r="E1580">
        <v>25.7</v>
      </c>
      <c r="F1580">
        <v>0</v>
      </c>
      <c r="G1580">
        <v>0.5</v>
      </c>
      <c r="H1580">
        <v>9.1</v>
      </c>
      <c r="I1580">
        <v>15.3</v>
      </c>
      <c r="J1580">
        <v>17.600000000000001</v>
      </c>
      <c r="K1580">
        <v>0.4</v>
      </c>
      <c r="L1580">
        <v>17.600000000000001</v>
      </c>
      <c r="M1580">
        <v>0.9</v>
      </c>
      <c r="N1580">
        <v>30.6</v>
      </c>
      <c r="O1580">
        <v>0</v>
      </c>
      <c r="P1580">
        <v>3.1</v>
      </c>
      <c r="Q1580">
        <v>8.4</v>
      </c>
      <c r="R1580">
        <v>14.4</v>
      </c>
      <c r="S1580">
        <v>16.5</v>
      </c>
      <c r="T1580">
        <v>3</v>
      </c>
      <c r="U1580">
        <v>17.2</v>
      </c>
      <c r="V1580">
        <v>3.2</v>
      </c>
      <c r="W1580">
        <v>25</v>
      </c>
      <c r="X1580">
        <v>0</v>
      </c>
      <c r="Y1580">
        <v>0</v>
      </c>
      <c r="Z1580">
        <v>1</v>
      </c>
      <c r="AA1580">
        <v>15</v>
      </c>
      <c r="AB1580">
        <v>17</v>
      </c>
      <c r="AC1580">
        <v>0</v>
      </c>
      <c r="AD1580">
        <v>17</v>
      </c>
      <c r="AE1580">
        <v>0</v>
      </c>
      <c r="AY1580" s="59"/>
    </row>
    <row r="1581" spans="1:51">
      <c r="A1581" s="19">
        <v>43698</v>
      </c>
      <c r="B1581" t="s">
        <v>28</v>
      </c>
      <c r="C1581" s="19">
        <v>43893</v>
      </c>
      <c r="D1581">
        <v>110</v>
      </c>
      <c r="E1581">
        <v>38.4</v>
      </c>
      <c r="F1581">
        <v>0</v>
      </c>
      <c r="G1581">
        <v>1.6</v>
      </c>
      <c r="H1581">
        <v>5.3</v>
      </c>
      <c r="I1581">
        <v>0.7</v>
      </c>
      <c r="J1581">
        <v>19.3</v>
      </c>
      <c r="K1581">
        <v>0.6</v>
      </c>
      <c r="L1581">
        <v>17.2</v>
      </c>
      <c r="M1581">
        <v>1.2</v>
      </c>
      <c r="N1581">
        <v>54.9</v>
      </c>
      <c r="O1581">
        <v>0</v>
      </c>
      <c r="P1581">
        <v>2.4</v>
      </c>
      <c r="Q1581">
        <v>4.3</v>
      </c>
      <c r="R1581">
        <v>2.5</v>
      </c>
      <c r="S1581">
        <v>14.9</v>
      </c>
      <c r="T1581">
        <v>2.2000000000000002</v>
      </c>
      <c r="U1581">
        <v>12.8</v>
      </c>
      <c r="V1581">
        <v>2.5</v>
      </c>
      <c r="W1581">
        <v>56</v>
      </c>
      <c r="X1581">
        <v>0</v>
      </c>
      <c r="Y1581">
        <v>0</v>
      </c>
      <c r="Z1581">
        <v>0</v>
      </c>
      <c r="AA1581">
        <v>0</v>
      </c>
      <c r="AB1581">
        <v>28</v>
      </c>
      <c r="AC1581">
        <v>0</v>
      </c>
      <c r="AD1581">
        <v>25</v>
      </c>
      <c r="AE1581">
        <v>0</v>
      </c>
      <c r="AY1581" s="59"/>
    </row>
    <row r="1582" spans="1:51">
      <c r="A1582" s="19">
        <v>43698</v>
      </c>
      <c r="B1582" t="s">
        <v>29</v>
      </c>
      <c r="C1582" s="19">
        <v>43893</v>
      </c>
      <c r="D1582">
        <v>37</v>
      </c>
      <c r="E1582">
        <v>40</v>
      </c>
      <c r="F1582">
        <v>0</v>
      </c>
      <c r="G1582">
        <v>3.3</v>
      </c>
      <c r="H1582">
        <v>4.8</v>
      </c>
      <c r="I1582">
        <v>2.1</v>
      </c>
      <c r="J1582">
        <v>14.2</v>
      </c>
      <c r="K1582">
        <v>2.8</v>
      </c>
      <c r="L1582">
        <v>14.2</v>
      </c>
      <c r="M1582">
        <v>0.3</v>
      </c>
      <c r="N1582">
        <v>60.4</v>
      </c>
      <c r="O1582">
        <v>0</v>
      </c>
      <c r="P1582">
        <v>3.5</v>
      </c>
      <c r="Q1582">
        <v>3.9</v>
      </c>
      <c r="R1582">
        <v>3</v>
      </c>
      <c r="S1582">
        <v>9.5</v>
      </c>
      <c r="T1582">
        <v>3.2</v>
      </c>
      <c r="U1582">
        <v>9.6999999999999993</v>
      </c>
      <c r="V1582">
        <v>2.2000000000000002</v>
      </c>
      <c r="W1582">
        <v>29</v>
      </c>
      <c r="X1582">
        <v>0</v>
      </c>
      <c r="Y1582">
        <v>0</v>
      </c>
      <c r="Z1582">
        <v>0</v>
      </c>
      <c r="AA1582">
        <v>0</v>
      </c>
      <c r="AB1582">
        <v>4</v>
      </c>
      <c r="AC1582">
        <v>0</v>
      </c>
      <c r="AD1582">
        <v>4</v>
      </c>
      <c r="AE1582">
        <v>0</v>
      </c>
      <c r="AY1582" s="59"/>
    </row>
    <row r="1583" spans="1:51">
      <c r="A1583" s="19">
        <v>43698</v>
      </c>
      <c r="B1583" t="s">
        <v>30</v>
      </c>
      <c r="C1583" s="19">
        <v>43893</v>
      </c>
      <c r="D1583">
        <v>64</v>
      </c>
      <c r="E1583">
        <v>41.2</v>
      </c>
      <c r="F1583">
        <v>0</v>
      </c>
      <c r="G1583">
        <v>3.2</v>
      </c>
      <c r="H1583">
        <v>5.9</v>
      </c>
      <c r="I1583">
        <v>3.5</v>
      </c>
      <c r="J1583">
        <v>14.2</v>
      </c>
      <c r="K1583">
        <v>2.6</v>
      </c>
      <c r="L1583">
        <v>14.3</v>
      </c>
      <c r="M1583">
        <v>0.3</v>
      </c>
      <c r="N1583">
        <v>62.4</v>
      </c>
      <c r="O1583">
        <v>0</v>
      </c>
      <c r="P1583">
        <v>3</v>
      </c>
      <c r="Q1583">
        <v>4.4000000000000004</v>
      </c>
      <c r="R1583">
        <v>3.4</v>
      </c>
      <c r="S1583">
        <v>8.8000000000000007</v>
      </c>
      <c r="T1583">
        <v>2.6</v>
      </c>
      <c r="U1583">
        <v>9.5</v>
      </c>
      <c r="V1583">
        <v>2.4</v>
      </c>
      <c r="W1583">
        <v>48</v>
      </c>
      <c r="X1583">
        <v>0</v>
      </c>
      <c r="Y1583">
        <v>0</v>
      </c>
      <c r="Z1583">
        <v>0</v>
      </c>
      <c r="AA1583">
        <v>0</v>
      </c>
      <c r="AB1583">
        <v>8</v>
      </c>
      <c r="AC1583">
        <v>0</v>
      </c>
      <c r="AD1583">
        <v>8</v>
      </c>
      <c r="AE1583">
        <v>0</v>
      </c>
      <c r="AY1583" s="59"/>
    </row>
    <row r="1584" spans="1:51">
      <c r="A1584" s="19">
        <v>43698</v>
      </c>
      <c r="B1584" t="s">
        <v>31</v>
      </c>
      <c r="C1584" s="19">
        <v>43893</v>
      </c>
      <c r="D1584">
        <v>228</v>
      </c>
      <c r="E1584">
        <v>33.1</v>
      </c>
      <c r="F1584">
        <v>0</v>
      </c>
      <c r="G1584">
        <v>2.7</v>
      </c>
      <c r="H1584">
        <v>5.6</v>
      </c>
      <c r="I1584">
        <v>0.5</v>
      </c>
      <c r="J1584">
        <v>20.6</v>
      </c>
      <c r="K1584">
        <v>0.8</v>
      </c>
      <c r="L1584">
        <v>18.100000000000001</v>
      </c>
      <c r="M1584">
        <v>3</v>
      </c>
      <c r="N1584">
        <v>44.3</v>
      </c>
      <c r="O1584">
        <v>0</v>
      </c>
      <c r="P1584">
        <v>3.5</v>
      </c>
      <c r="Q1584">
        <v>5.0999999999999996</v>
      </c>
      <c r="R1584">
        <v>2.8</v>
      </c>
      <c r="S1584">
        <v>18.399999999999999</v>
      </c>
      <c r="T1584">
        <v>2.6</v>
      </c>
      <c r="U1584">
        <v>15.3</v>
      </c>
      <c r="V1584">
        <v>3.8</v>
      </c>
      <c r="W1584">
        <v>105</v>
      </c>
      <c r="X1584">
        <v>0</v>
      </c>
      <c r="Y1584">
        <v>0</v>
      </c>
      <c r="Z1584">
        <v>1</v>
      </c>
      <c r="AA1584">
        <v>0</v>
      </c>
      <c r="AB1584">
        <v>65</v>
      </c>
      <c r="AC1584">
        <v>0</v>
      </c>
      <c r="AD1584">
        <v>57</v>
      </c>
      <c r="AE1584">
        <v>0</v>
      </c>
      <c r="AY1584" s="59"/>
    </row>
    <row r="1585" spans="1:51">
      <c r="A1585" s="19">
        <v>43698</v>
      </c>
      <c r="B1585" t="s">
        <v>32</v>
      </c>
      <c r="C1585" s="19">
        <v>43893</v>
      </c>
      <c r="D1585">
        <v>29</v>
      </c>
      <c r="E1585">
        <v>33.299999999999997</v>
      </c>
      <c r="F1585">
        <v>0</v>
      </c>
      <c r="G1585">
        <v>0.4</v>
      </c>
      <c r="H1585">
        <v>7.2</v>
      </c>
      <c r="I1585">
        <v>2.2999999999999998</v>
      </c>
      <c r="J1585">
        <v>16.2</v>
      </c>
      <c r="K1585">
        <v>3.3</v>
      </c>
      <c r="L1585">
        <v>20.9</v>
      </c>
      <c r="M1585">
        <v>0.7</v>
      </c>
      <c r="N1585">
        <v>44.9</v>
      </c>
      <c r="O1585">
        <v>0</v>
      </c>
      <c r="P1585">
        <v>2.7</v>
      </c>
      <c r="Q1585">
        <v>5.7</v>
      </c>
      <c r="R1585">
        <v>3.2</v>
      </c>
      <c r="S1585">
        <v>13.3</v>
      </c>
      <c r="T1585">
        <v>3.7</v>
      </c>
      <c r="U1585">
        <v>19.8</v>
      </c>
      <c r="V1585">
        <v>2.9</v>
      </c>
      <c r="W1585">
        <v>14</v>
      </c>
      <c r="X1585">
        <v>0</v>
      </c>
      <c r="Y1585">
        <v>0</v>
      </c>
      <c r="Z1585">
        <v>0</v>
      </c>
      <c r="AA1585">
        <v>0</v>
      </c>
      <c r="AB1585">
        <v>7</v>
      </c>
      <c r="AC1585">
        <v>0</v>
      </c>
      <c r="AD1585">
        <v>9</v>
      </c>
      <c r="AE1585">
        <v>0</v>
      </c>
      <c r="AY1585" s="59"/>
    </row>
    <row r="1586" spans="1:51">
      <c r="A1586" s="19">
        <v>43698</v>
      </c>
      <c r="B1586" t="s">
        <v>33</v>
      </c>
      <c r="C1586" s="19">
        <v>43893</v>
      </c>
      <c r="D1586">
        <v>16</v>
      </c>
      <c r="E1586">
        <v>21.1</v>
      </c>
      <c r="F1586">
        <v>0</v>
      </c>
      <c r="G1586">
        <v>1.4</v>
      </c>
      <c r="H1586">
        <v>7.7</v>
      </c>
      <c r="I1586">
        <v>0.9</v>
      </c>
      <c r="J1586">
        <v>35.200000000000003</v>
      </c>
      <c r="K1586">
        <v>0.4</v>
      </c>
      <c r="L1586">
        <v>17.600000000000001</v>
      </c>
      <c r="M1586">
        <v>2.9</v>
      </c>
      <c r="N1586">
        <v>18.399999999999999</v>
      </c>
      <c r="O1586">
        <v>0</v>
      </c>
      <c r="P1586">
        <v>2.8</v>
      </c>
      <c r="Q1586">
        <v>5.6</v>
      </c>
      <c r="R1586">
        <v>2.7</v>
      </c>
      <c r="S1586">
        <v>48.1</v>
      </c>
      <c r="T1586">
        <v>2.5</v>
      </c>
      <c r="U1586">
        <v>14</v>
      </c>
      <c r="V1586">
        <v>3.2</v>
      </c>
      <c r="W1586">
        <v>5</v>
      </c>
      <c r="X1586">
        <v>0</v>
      </c>
      <c r="Y1586">
        <v>0</v>
      </c>
      <c r="Z1586">
        <v>0</v>
      </c>
      <c r="AA1586">
        <v>0</v>
      </c>
      <c r="AB1586">
        <v>8</v>
      </c>
      <c r="AC1586">
        <v>0</v>
      </c>
      <c r="AD1586">
        <v>4</v>
      </c>
      <c r="AE1586">
        <v>0</v>
      </c>
      <c r="AY1586" s="59"/>
    </row>
    <row r="1587" spans="1:51">
      <c r="A1587" s="19">
        <v>43698</v>
      </c>
      <c r="B1587" t="s">
        <v>34</v>
      </c>
      <c r="C1587" s="19">
        <v>43893</v>
      </c>
      <c r="D1587">
        <v>99</v>
      </c>
      <c r="E1587">
        <v>36.9</v>
      </c>
      <c r="F1587">
        <v>0</v>
      </c>
      <c r="G1587">
        <v>3.4</v>
      </c>
      <c r="H1587">
        <v>7</v>
      </c>
      <c r="I1587">
        <v>2.6</v>
      </c>
      <c r="J1587">
        <v>15.8</v>
      </c>
      <c r="K1587">
        <v>1.8</v>
      </c>
      <c r="L1587">
        <v>16.899999999999999</v>
      </c>
      <c r="M1587">
        <v>1</v>
      </c>
      <c r="N1587">
        <v>53.3</v>
      </c>
      <c r="O1587">
        <v>0</v>
      </c>
      <c r="P1587">
        <v>3.6</v>
      </c>
      <c r="Q1587">
        <v>5.6</v>
      </c>
      <c r="R1587">
        <v>3.5</v>
      </c>
      <c r="S1587">
        <v>11.7</v>
      </c>
      <c r="T1587">
        <v>3</v>
      </c>
      <c r="U1587">
        <v>13.2</v>
      </c>
      <c r="V1587">
        <v>2.7</v>
      </c>
      <c r="W1587">
        <v>52</v>
      </c>
      <c r="X1587">
        <v>0</v>
      </c>
      <c r="Y1587">
        <v>0</v>
      </c>
      <c r="Z1587">
        <v>1</v>
      </c>
      <c r="AA1587">
        <v>0</v>
      </c>
      <c r="AB1587">
        <v>22</v>
      </c>
      <c r="AC1587">
        <v>0</v>
      </c>
      <c r="AD1587">
        <v>24</v>
      </c>
      <c r="AE1587">
        <v>0</v>
      </c>
      <c r="AY1587" s="59"/>
    </row>
    <row r="1588" spans="1:51">
      <c r="A1588" s="19">
        <v>43698</v>
      </c>
      <c r="B1588" t="s">
        <v>35</v>
      </c>
      <c r="C1588" s="19">
        <v>43900</v>
      </c>
      <c r="D1588">
        <v>20</v>
      </c>
      <c r="E1588">
        <v>36.4</v>
      </c>
      <c r="F1588">
        <v>0</v>
      </c>
      <c r="G1588">
        <v>0.8</v>
      </c>
      <c r="H1588">
        <v>7.9</v>
      </c>
      <c r="I1588">
        <v>3.6</v>
      </c>
      <c r="J1588">
        <v>12.3</v>
      </c>
      <c r="K1588">
        <v>3</v>
      </c>
      <c r="L1588">
        <v>19.100000000000001</v>
      </c>
      <c r="M1588">
        <v>0</v>
      </c>
      <c r="N1588">
        <v>51.7</v>
      </c>
      <c r="O1588">
        <v>0</v>
      </c>
      <c r="P1588">
        <v>2.8</v>
      </c>
      <c r="Q1588">
        <v>6.4</v>
      </c>
      <c r="R1588">
        <v>4</v>
      </c>
      <c r="S1588">
        <v>8.6999999999999993</v>
      </c>
      <c r="T1588">
        <v>3.6</v>
      </c>
      <c r="U1588">
        <v>16.2</v>
      </c>
      <c r="V1588">
        <v>2.2999999999999998</v>
      </c>
      <c r="W1588">
        <v>12</v>
      </c>
      <c r="X1588">
        <v>0</v>
      </c>
      <c r="Y1588">
        <v>0</v>
      </c>
      <c r="Z1588">
        <v>0</v>
      </c>
      <c r="AA1588">
        <v>0</v>
      </c>
      <c r="AB1588">
        <v>1</v>
      </c>
      <c r="AC1588">
        <v>0</v>
      </c>
      <c r="AD1588">
        <v>7</v>
      </c>
      <c r="AE1588">
        <v>0</v>
      </c>
      <c r="AY1588" s="59"/>
    </row>
    <row r="1589" spans="1:51">
      <c r="A1589" s="19">
        <v>43698</v>
      </c>
      <c r="B1589" t="s">
        <v>36</v>
      </c>
      <c r="C1589" s="19">
        <v>43900</v>
      </c>
      <c r="D1589">
        <v>125</v>
      </c>
      <c r="E1589">
        <v>35.700000000000003</v>
      </c>
      <c r="F1589">
        <v>0</v>
      </c>
      <c r="G1589">
        <v>0.9</v>
      </c>
      <c r="H1589">
        <v>7.6</v>
      </c>
      <c r="I1589">
        <v>3.3</v>
      </c>
      <c r="J1589">
        <v>20</v>
      </c>
      <c r="K1589">
        <v>1</v>
      </c>
      <c r="L1589">
        <v>17.5</v>
      </c>
      <c r="M1589">
        <v>1.1000000000000001</v>
      </c>
      <c r="N1589">
        <v>48.8</v>
      </c>
      <c r="O1589">
        <v>0</v>
      </c>
      <c r="P1589">
        <v>2.8</v>
      </c>
      <c r="Q1589">
        <v>6.1</v>
      </c>
      <c r="R1589">
        <v>3.6</v>
      </c>
      <c r="S1589">
        <v>16.3</v>
      </c>
      <c r="T1589">
        <v>2.7</v>
      </c>
      <c r="U1589">
        <v>14.3</v>
      </c>
      <c r="V1589">
        <v>2.7</v>
      </c>
      <c r="W1589">
        <v>60</v>
      </c>
      <c r="X1589">
        <v>0</v>
      </c>
      <c r="Y1589">
        <v>0</v>
      </c>
      <c r="Z1589">
        <v>1</v>
      </c>
      <c r="AA1589">
        <v>0</v>
      </c>
      <c r="AB1589">
        <v>34</v>
      </c>
      <c r="AC1589">
        <v>0</v>
      </c>
      <c r="AD1589">
        <v>30</v>
      </c>
      <c r="AE1589">
        <v>0</v>
      </c>
      <c r="AY1589" s="59"/>
    </row>
    <row r="1590" spans="1:51">
      <c r="A1590" s="19">
        <v>43698</v>
      </c>
      <c r="B1590" t="s">
        <v>37</v>
      </c>
      <c r="C1590" s="19">
        <v>43900</v>
      </c>
      <c r="D1590">
        <v>36</v>
      </c>
      <c r="E1590">
        <v>45.5</v>
      </c>
      <c r="F1590">
        <v>0</v>
      </c>
      <c r="G1590">
        <v>4.9000000000000004</v>
      </c>
      <c r="H1590">
        <v>3.2</v>
      </c>
      <c r="I1590">
        <v>1.9</v>
      </c>
      <c r="J1590">
        <v>15</v>
      </c>
      <c r="K1590">
        <v>1.7</v>
      </c>
      <c r="L1590">
        <v>13</v>
      </c>
      <c r="M1590">
        <v>0.5</v>
      </c>
      <c r="N1590">
        <v>69.2</v>
      </c>
      <c r="O1590">
        <v>0</v>
      </c>
      <c r="P1590">
        <v>3.2</v>
      </c>
      <c r="Q1590">
        <v>2.8</v>
      </c>
      <c r="R1590">
        <v>2.2999999999999998</v>
      </c>
      <c r="S1590">
        <v>8.5</v>
      </c>
      <c r="T1590">
        <v>2.2999999999999998</v>
      </c>
      <c r="U1590">
        <v>7.4</v>
      </c>
      <c r="V1590">
        <v>1.8</v>
      </c>
      <c r="W1590">
        <v>28</v>
      </c>
      <c r="X1590">
        <v>0</v>
      </c>
      <c r="Y1590">
        <v>0</v>
      </c>
      <c r="Z1590">
        <v>0</v>
      </c>
      <c r="AA1590">
        <v>0</v>
      </c>
      <c r="AB1590">
        <v>5</v>
      </c>
      <c r="AC1590">
        <v>0</v>
      </c>
      <c r="AD1590">
        <v>3</v>
      </c>
      <c r="AE1590">
        <v>0</v>
      </c>
      <c r="AY1590" s="59"/>
    </row>
    <row r="1591" spans="1:51">
      <c r="A1591" s="19">
        <v>43698</v>
      </c>
      <c r="B1591" t="s">
        <v>38</v>
      </c>
      <c r="C1591" s="19">
        <v>43900</v>
      </c>
      <c r="D1591">
        <v>68</v>
      </c>
      <c r="E1591">
        <v>42.2</v>
      </c>
      <c r="F1591">
        <v>0</v>
      </c>
      <c r="G1591">
        <v>3.4</v>
      </c>
      <c r="H1591">
        <v>4.7</v>
      </c>
      <c r="I1591">
        <v>3.4</v>
      </c>
      <c r="J1591">
        <v>15.2</v>
      </c>
      <c r="K1591">
        <v>2.2000000000000002</v>
      </c>
      <c r="L1591">
        <v>14.3</v>
      </c>
      <c r="M1591">
        <v>0.2</v>
      </c>
      <c r="N1591">
        <v>63.4</v>
      </c>
      <c r="O1591">
        <v>0</v>
      </c>
      <c r="P1591">
        <v>3</v>
      </c>
      <c r="Q1591">
        <v>3.7</v>
      </c>
      <c r="R1591">
        <v>3.2</v>
      </c>
      <c r="S1591">
        <v>9.6999999999999993</v>
      </c>
      <c r="T1591">
        <v>2.6</v>
      </c>
      <c r="U1591">
        <v>9.1999999999999993</v>
      </c>
      <c r="V1591">
        <v>2</v>
      </c>
      <c r="W1591">
        <v>44</v>
      </c>
      <c r="X1591">
        <v>0</v>
      </c>
      <c r="Y1591">
        <v>0</v>
      </c>
      <c r="Z1591">
        <v>0</v>
      </c>
      <c r="AA1591">
        <v>0</v>
      </c>
      <c r="AB1591">
        <v>16</v>
      </c>
      <c r="AC1591">
        <v>0</v>
      </c>
      <c r="AD1591">
        <v>8</v>
      </c>
      <c r="AE1591">
        <v>0</v>
      </c>
      <c r="AY1591" s="59"/>
    </row>
    <row r="1592" spans="1:51">
      <c r="A1592" s="19">
        <v>43698</v>
      </c>
      <c r="B1592" t="s">
        <v>39</v>
      </c>
      <c r="C1592" s="19">
        <v>43900</v>
      </c>
      <c r="D1592">
        <v>14</v>
      </c>
      <c r="E1592">
        <v>34.299999999999997</v>
      </c>
      <c r="F1592">
        <v>0</v>
      </c>
      <c r="G1592">
        <v>0.7</v>
      </c>
      <c r="H1592">
        <v>8.1999999999999993</v>
      </c>
      <c r="I1592">
        <v>3.8</v>
      </c>
      <c r="J1592">
        <v>14.3</v>
      </c>
      <c r="K1592">
        <v>3.4</v>
      </c>
      <c r="L1592">
        <v>19.600000000000001</v>
      </c>
      <c r="M1592">
        <v>0.4</v>
      </c>
      <c r="N1592">
        <v>47.4</v>
      </c>
      <c r="O1592">
        <v>0</v>
      </c>
      <c r="P1592">
        <v>3</v>
      </c>
      <c r="Q1592">
        <v>6.5</v>
      </c>
      <c r="R1592">
        <v>4.5</v>
      </c>
      <c r="S1592">
        <v>10.7</v>
      </c>
      <c r="T1592">
        <v>3.8</v>
      </c>
      <c r="U1592">
        <v>17.3</v>
      </c>
      <c r="V1592">
        <v>2.7</v>
      </c>
      <c r="W1592">
        <v>8</v>
      </c>
      <c r="X1592">
        <v>0</v>
      </c>
      <c r="Y1592">
        <v>0</v>
      </c>
      <c r="Z1592">
        <v>0</v>
      </c>
      <c r="AA1592">
        <v>0</v>
      </c>
      <c r="AB1592">
        <v>2</v>
      </c>
      <c r="AC1592">
        <v>0</v>
      </c>
      <c r="AD1592">
        <v>4</v>
      </c>
      <c r="AE1592">
        <v>0</v>
      </c>
      <c r="AY1592" s="59"/>
    </row>
    <row r="1593" spans="1:51">
      <c r="A1593" s="19">
        <v>43698</v>
      </c>
      <c r="B1593" t="s">
        <v>40</v>
      </c>
      <c r="C1593" s="19">
        <v>43900</v>
      </c>
      <c r="D1593">
        <v>89</v>
      </c>
      <c r="E1593">
        <v>28</v>
      </c>
      <c r="F1593">
        <v>0</v>
      </c>
      <c r="G1593">
        <v>1.5</v>
      </c>
      <c r="H1593">
        <v>5.7</v>
      </c>
      <c r="I1593">
        <v>0.5</v>
      </c>
      <c r="J1593">
        <v>26</v>
      </c>
      <c r="K1593">
        <v>0.3</v>
      </c>
      <c r="L1593">
        <v>19.3</v>
      </c>
      <c r="M1593">
        <v>5.9</v>
      </c>
      <c r="N1593">
        <v>31.9</v>
      </c>
      <c r="O1593">
        <v>0</v>
      </c>
      <c r="P1593">
        <v>3.2</v>
      </c>
      <c r="Q1593">
        <v>5.3</v>
      </c>
      <c r="R1593">
        <v>3.1</v>
      </c>
      <c r="S1593">
        <v>27.8</v>
      </c>
      <c r="T1593">
        <v>2.7</v>
      </c>
      <c r="U1593">
        <v>17.600000000000001</v>
      </c>
      <c r="V1593">
        <v>5.0999999999999996</v>
      </c>
      <c r="W1593">
        <v>34</v>
      </c>
      <c r="X1593">
        <v>0</v>
      </c>
      <c r="Y1593">
        <v>0</v>
      </c>
      <c r="Z1593">
        <v>0</v>
      </c>
      <c r="AA1593">
        <v>0</v>
      </c>
      <c r="AB1593">
        <v>32</v>
      </c>
      <c r="AC1593">
        <v>0</v>
      </c>
      <c r="AD1593">
        <v>23</v>
      </c>
      <c r="AE1593">
        <v>0</v>
      </c>
      <c r="AY1593" s="59"/>
    </row>
    <row r="1594" spans="1:51">
      <c r="A1594" s="19">
        <v>43698</v>
      </c>
      <c r="B1594" t="s">
        <v>41</v>
      </c>
      <c r="C1594" s="19">
        <v>43904</v>
      </c>
      <c r="D1594">
        <v>6</v>
      </c>
      <c r="E1594">
        <v>35.299999999999997</v>
      </c>
      <c r="F1594">
        <v>0</v>
      </c>
      <c r="G1594">
        <v>2.2999999999999998</v>
      </c>
      <c r="H1594">
        <v>6.3</v>
      </c>
      <c r="I1594">
        <v>1.3</v>
      </c>
      <c r="J1594">
        <v>20.3</v>
      </c>
      <c r="K1594">
        <v>0.5</v>
      </c>
      <c r="L1594">
        <v>18.3</v>
      </c>
      <c r="M1594">
        <v>1.7</v>
      </c>
      <c r="N1594">
        <v>47.8</v>
      </c>
      <c r="O1594">
        <v>0</v>
      </c>
      <c r="P1594">
        <v>3.2</v>
      </c>
      <c r="Q1594">
        <v>5</v>
      </c>
      <c r="R1594">
        <v>3.2</v>
      </c>
      <c r="S1594">
        <v>16.7</v>
      </c>
      <c r="T1594">
        <v>2.8</v>
      </c>
      <c r="U1594">
        <v>14.6</v>
      </c>
      <c r="V1594">
        <v>3.1</v>
      </c>
      <c r="W1594">
        <v>3</v>
      </c>
      <c r="X1594">
        <v>0</v>
      </c>
      <c r="Y1594">
        <v>0</v>
      </c>
      <c r="Z1594">
        <v>0</v>
      </c>
      <c r="AA1594">
        <v>0</v>
      </c>
      <c r="AB1594">
        <v>2</v>
      </c>
      <c r="AC1594">
        <v>0</v>
      </c>
      <c r="AD1594">
        <v>1</v>
      </c>
      <c r="AE1594">
        <v>0</v>
      </c>
      <c r="AY1594" s="59"/>
    </row>
    <row r="1595" spans="1:51">
      <c r="A1595" s="19">
        <v>43698</v>
      </c>
      <c r="B1595" t="s">
        <v>43</v>
      </c>
      <c r="C1595" s="19">
        <v>43907</v>
      </c>
      <c r="D1595">
        <v>67</v>
      </c>
      <c r="E1595">
        <v>36</v>
      </c>
      <c r="F1595">
        <v>0</v>
      </c>
      <c r="G1595">
        <v>1.3</v>
      </c>
      <c r="H1595">
        <v>8</v>
      </c>
      <c r="I1595">
        <v>2.9</v>
      </c>
      <c r="J1595">
        <v>19</v>
      </c>
      <c r="K1595">
        <v>1.2</v>
      </c>
      <c r="L1595">
        <v>17.5</v>
      </c>
      <c r="M1595">
        <v>1.2</v>
      </c>
      <c r="N1595">
        <v>48.9</v>
      </c>
      <c r="O1595">
        <v>0</v>
      </c>
      <c r="P1595">
        <v>2.8</v>
      </c>
      <c r="Q1595">
        <v>6.3</v>
      </c>
      <c r="R1595">
        <v>3.4</v>
      </c>
      <c r="S1595">
        <v>15.6</v>
      </c>
      <c r="T1595">
        <v>2.9</v>
      </c>
      <c r="U1595">
        <v>14</v>
      </c>
      <c r="V1595">
        <v>2.9</v>
      </c>
      <c r="W1595">
        <v>33</v>
      </c>
      <c r="X1595">
        <v>0</v>
      </c>
      <c r="Y1595">
        <v>0</v>
      </c>
      <c r="Z1595">
        <v>1</v>
      </c>
      <c r="AA1595">
        <v>0</v>
      </c>
      <c r="AB1595">
        <v>17</v>
      </c>
      <c r="AC1595">
        <v>0</v>
      </c>
      <c r="AD1595">
        <v>16</v>
      </c>
      <c r="AE1595">
        <v>0</v>
      </c>
      <c r="AY1595" s="59"/>
    </row>
    <row r="1596" spans="1:51">
      <c r="A1596" s="19">
        <v>43698</v>
      </c>
      <c r="B1596" t="s">
        <v>44</v>
      </c>
      <c r="C1596" s="19">
        <v>43907</v>
      </c>
      <c r="D1596">
        <v>219</v>
      </c>
      <c r="E1596">
        <v>31.8</v>
      </c>
      <c r="F1596">
        <v>0</v>
      </c>
      <c r="G1596">
        <v>0.6</v>
      </c>
      <c r="H1596">
        <v>4.2</v>
      </c>
      <c r="I1596">
        <v>0.2</v>
      </c>
      <c r="J1596">
        <v>22.5</v>
      </c>
      <c r="K1596">
        <v>1.2</v>
      </c>
      <c r="L1596">
        <v>17.7</v>
      </c>
      <c r="M1596">
        <v>6.8</v>
      </c>
      <c r="N1596">
        <v>40.799999999999997</v>
      </c>
      <c r="O1596">
        <v>0</v>
      </c>
      <c r="P1596">
        <v>3</v>
      </c>
      <c r="Q1596">
        <v>4.3</v>
      </c>
      <c r="R1596">
        <v>2.9</v>
      </c>
      <c r="S1596">
        <v>21.4</v>
      </c>
      <c r="T1596">
        <v>2.9</v>
      </c>
      <c r="U1596">
        <v>14.8</v>
      </c>
      <c r="V1596">
        <v>5.9</v>
      </c>
      <c r="W1596">
        <v>96</v>
      </c>
      <c r="X1596">
        <v>0</v>
      </c>
      <c r="Y1596">
        <v>0</v>
      </c>
      <c r="Z1596">
        <v>0</v>
      </c>
      <c r="AA1596">
        <v>0</v>
      </c>
      <c r="AB1596">
        <v>68</v>
      </c>
      <c r="AC1596">
        <v>0</v>
      </c>
      <c r="AD1596">
        <v>54</v>
      </c>
      <c r="AE1596">
        <v>1</v>
      </c>
      <c r="AY1596" s="59"/>
    </row>
    <row r="1597" spans="1:51">
      <c r="A1597" s="19">
        <v>43698</v>
      </c>
      <c r="B1597" t="s">
        <v>45</v>
      </c>
      <c r="C1597" s="19">
        <v>43907</v>
      </c>
      <c r="D1597">
        <v>155</v>
      </c>
      <c r="E1597">
        <v>39.799999999999997</v>
      </c>
      <c r="F1597">
        <v>0</v>
      </c>
      <c r="G1597">
        <v>2.2999999999999998</v>
      </c>
      <c r="H1597">
        <v>5.9</v>
      </c>
      <c r="I1597">
        <v>1</v>
      </c>
      <c r="J1597">
        <v>15.5</v>
      </c>
      <c r="K1597">
        <v>2.2999999999999998</v>
      </c>
      <c r="L1597">
        <v>16.3</v>
      </c>
      <c r="M1597">
        <v>1.7</v>
      </c>
      <c r="N1597">
        <v>57.7</v>
      </c>
      <c r="O1597">
        <v>0</v>
      </c>
      <c r="P1597">
        <v>2.9</v>
      </c>
      <c r="Q1597">
        <v>4.7</v>
      </c>
      <c r="R1597">
        <v>2.8</v>
      </c>
      <c r="S1597">
        <v>10.7</v>
      </c>
      <c r="T1597">
        <v>3.1</v>
      </c>
      <c r="U1597">
        <v>11.9</v>
      </c>
      <c r="V1597">
        <v>2.6</v>
      </c>
      <c r="W1597">
        <v>86</v>
      </c>
      <c r="X1597">
        <v>0</v>
      </c>
      <c r="Y1597">
        <v>0</v>
      </c>
      <c r="Z1597">
        <v>0</v>
      </c>
      <c r="AA1597">
        <v>0</v>
      </c>
      <c r="AB1597">
        <v>34</v>
      </c>
      <c r="AC1597">
        <v>0</v>
      </c>
      <c r="AD1597">
        <v>35</v>
      </c>
      <c r="AE1597">
        <v>0</v>
      </c>
      <c r="AY1597" s="59"/>
    </row>
    <row r="1598" spans="1:51">
      <c r="A1598" s="19">
        <v>43698</v>
      </c>
      <c r="B1598" t="s">
        <v>42</v>
      </c>
      <c r="C1598" s="19">
        <v>43907</v>
      </c>
      <c r="D1598">
        <v>136</v>
      </c>
      <c r="E1598">
        <v>34.700000000000003</v>
      </c>
      <c r="F1598">
        <v>0</v>
      </c>
      <c r="G1598">
        <v>1.4</v>
      </c>
      <c r="H1598">
        <v>9.6</v>
      </c>
      <c r="I1598">
        <v>3</v>
      </c>
      <c r="J1598">
        <v>20.2</v>
      </c>
      <c r="K1598">
        <v>0.7</v>
      </c>
      <c r="L1598">
        <v>16.399999999999999</v>
      </c>
      <c r="M1598">
        <v>1</v>
      </c>
      <c r="N1598">
        <v>46.5</v>
      </c>
      <c r="O1598">
        <v>0</v>
      </c>
      <c r="P1598">
        <v>3.1</v>
      </c>
      <c r="Q1598">
        <v>7.5</v>
      </c>
      <c r="R1598">
        <v>3.7</v>
      </c>
      <c r="S1598">
        <v>17.3</v>
      </c>
      <c r="T1598">
        <v>2.7</v>
      </c>
      <c r="U1598">
        <v>13.1</v>
      </c>
      <c r="V1598">
        <v>3.1</v>
      </c>
      <c r="W1598">
        <v>65</v>
      </c>
      <c r="X1598">
        <v>0</v>
      </c>
      <c r="Y1598">
        <v>0</v>
      </c>
      <c r="Z1598">
        <v>3</v>
      </c>
      <c r="AA1598">
        <v>0</v>
      </c>
      <c r="AB1598">
        <v>38</v>
      </c>
      <c r="AC1598">
        <v>0</v>
      </c>
      <c r="AD1598">
        <v>31</v>
      </c>
      <c r="AE1598">
        <v>0</v>
      </c>
      <c r="AY1598" s="59"/>
    </row>
    <row r="1599" spans="1:51">
      <c r="A1599" s="19">
        <v>43698</v>
      </c>
      <c r="B1599" t="s">
        <v>46</v>
      </c>
      <c r="C1599" s="19">
        <v>43914</v>
      </c>
      <c r="D1599">
        <v>105</v>
      </c>
      <c r="E1599">
        <v>41.3</v>
      </c>
      <c r="F1599">
        <v>0</v>
      </c>
      <c r="G1599">
        <v>4</v>
      </c>
      <c r="H1599">
        <v>3.8</v>
      </c>
      <c r="I1599">
        <v>2.7</v>
      </c>
      <c r="J1599">
        <v>16</v>
      </c>
      <c r="K1599">
        <v>1.9</v>
      </c>
      <c r="L1599">
        <v>15.4</v>
      </c>
      <c r="M1599">
        <v>0.8</v>
      </c>
      <c r="N1599">
        <v>59</v>
      </c>
      <c r="O1599">
        <v>0</v>
      </c>
      <c r="P1599">
        <v>3.5</v>
      </c>
      <c r="Q1599">
        <v>3.4</v>
      </c>
      <c r="R1599">
        <v>3.4</v>
      </c>
      <c r="S1599">
        <v>10.9</v>
      </c>
      <c r="T1599">
        <v>2.9</v>
      </c>
      <c r="U1599">
        <v>11</v>
      </c>
      <c r="V1599">
        <v>2.7</v>
      </c>
      <c r="W1599">
        <v>60</v>
      </c>
      <c r="X1599">
        <v>0</v>
      </c>
      <c r="Y1599">
        <v>0</v>
      </c>
      <c r="Z1599">
        <v>0</v>
      </c>
      <c r="AA1599">
        <v>0</v>
      </c>
      <c r="AB1599">
        <v>23</v>
      </c>
      <c r="AC1599">
        <v>0</v>
      </c>
      <c r="AD1599">
        <v>22</v>
      </c>
      <c r="AE1599">
        <v>0</v>
      </c>
      <c r="AY1599" s="59"/>
    </row>
    <row r="1600" spans="1:51">
      <c r="A1600" s="19">
        <v>43698</v>
      </c>
      <c r="B1600" t="s">
        <v>47</v>
      </c>
      <c r="C1600" s="19">
        <v>43919</v>
      </c>
      <c r="D1600">
        <v>51</v>
      </c>
      <c r="E1600">
        <v>35.299999999999997</v>
      </c>
      <c r="F1600">
        <v>0</v>
      </c>
      <c r="G1600">
        <v>2.2999999999999998</v>
      </c>
      <c r="H1600">
        <v>6.3</v>
      </c>
      <c r="I1600">
        <v>1.3</v>
      </c>
      <c r="J1600">
        <v>20.3</v>
      </c>
      <c r="K1600">
        <v>0.5</v>
      </c>
      <c r="L1600">
        <v>18.3</v>
      </c>
      <c r="M1600">
        <v>1.7</v>
      </c>
      <c r="N1600">
        <v>46.7</v>
      </c>
      <c r="O1600">
        <v>0</v>
      </c>
      <c r="P1600">
        <v>3.3</v>
      </c>
      <c r="Q1600">
        <v>5.2</v>
      </c>
      <c r="R1600">
        <v>3.2</v>
      </c>
      <c r="S1600">
        <v>16.600000000000001</v>
      </c>
      <c r="T1600">
        <v>2.6</v>
      </c>
      <c r="U1600">
        <v>15.1</v>
      </c>
      <c r="V1600">
        <v>3.4</v>
      </c>
      <c r="W1600">
        <v>24</v>
      </c>
      <c r="X1600">
        <v>0</v>
      </c>
      <c r="Y1600">
        <v>0</v>
      </c>
      <c r="Z1600">
        <v>0</v>
      </c>
      <c r="AA1600">
        <v>0</v>
      </c>
      <c r="AB1600">
        <v>14</v>
      </c>
      <c r="AC1600">
        <v>0</v>
      </c>
      <c r="AD1600">
        <v>13</v>
      </c>
      <c r="AE1600">
        <v>0</v>
      </c>
      <c r="AY1600" s="59"/>
    </row>
    <row r="1601" spans="1:51">
      <c r="A1601" s="19">
        <v>43698</v>
      </c>
      <c r="B1601" t="s">
        <v>48</v>
      </c>
      <c r="C1601" s="19">
        <v>43925</v>
      </c>
      <c r="D1601">
        <v>15</v>
      </c>
      <c r="E1601">
        <v>34.700000000000003</v>
      </c>
      <c r="F1601">
        <v>0</v>
      </c>
      <c r="G1601">
        <v>0.5</v>
      </c>
      <c r="H1601">
        <v>7.9</v>
      </c>
      <c r="I1601">
        <v>0.8</v>
      </c>
      <c r="J1601">
        <v>14</v>
      </c>
      <c r="K1601">
        <v>4</v>
      </c>
      <c r="L1601">
        <v>21</v>
      </c>
      <c r="M1601">
        <v>0.5</v>
      </c>
      <c r="N1601">
        <v>45</v>
      </c>
      <c r="O1601">
        <v>0</v>
      </c>
      <c r="P1601">
        <v>3.1</v>
      </c>
      <c r="Q1601">
        <v>6.6</v>
      </c>
      <c r="R1601">
        <v>3.2</v>
      </c>
      <c r="S1601">
        <v>10.8</v>
      </c>
      <c r="T1601">
        <v>4.2</v>
      </c>
      <c r="U1601">
        <v>18.899999999999999</v>
      </c>
      <c r="V1601">
        <v>3.3</v>
      </c>
      <c r="W1601">
        <v>8</v>
      </c>
      <c r="X1601">
        <v>0</v>
      </c>
      <c r="Y1601">
        <v>0</v>
      </c>
      <c r="Z1601">
        <v>0</v>
      </c>
      <c r="AA1601">
        <v>0</v>
      </c>
      <c r="AB1601">
        <v>2</v>
      </c>
      <c r="AC1601">
        <v>0</v>
      </c>
      <c r="AD1601">
        <v>5</v>
      </c>
      <c r="AE1601">
        <v>0</v>
      </c>
      <c r="AY1601" s="59"/>
    </row>
    <row r="1602" spans="1:51">
      <c r="A1602" s="19">
        <v>43698</v>
      </c>
      <c r="B1602" t="s">
        <v>49</v>
      </c>
      <c r="C1602" s="19">
        <v>43925</v>
      </c>
      <c r="D1602">
        <v>24</v>
      </c>
      <c r="E1602">
        <v>28.2</v>
      </c>
      <c r="F1602">
        <v>0</v>
      </c>
      <c r="G1602">
        <v>0.4</v>
      </c>
      <c r="H1602">
        <v>6.2</v>
      </c>
      <c r="I1602">
        <v>0.1</v>
      </c>
      <c r="J1602">
        <v>24.7</v>
      </c>
      <c r="K1602">
        <v>0.1</v>
      </c>
      <c r="L1602">
        <v>20.5</v>
      </c>
      <c r="M1602">
        <v>6.9</v>
      </c>
      <c r="N1602">
        <v>31.4</v>
      </c>
      <c r="O1602">
        <v>0</v>
      </c>
      <c r="P1602">
        <v>3.2</v>
      </c>
      <c r="Q1602">
        <v>5.8</v>
      </c>
      <c r="R1602">
        <v>3.3</v>
      </c>
      <c r="S1602">
        <v>24.9</v>
      </c>
      <c r="T1602">
        <v>3</v>
      </c>
      <c r="U1602">
        <v>18.7</v>
      </c>
      <c r="V1602">
        <v>5.9</v>
      </c>
      <c r="W1602">
        <v>9</v>
      </c>
      <c r="X1602">
        <v>0</v>
      </c>
      <c r="Y1602">
        <v>0</v>
      </c>
      <c r="Z1602">
        <v>0</v>
      </c>
      <c r="AA1602">
        <v>0</v>
      </c>
      <c r="AB1602">
        <v>8</v>
      </c>
      <c r="AC1602">
        <v>0</v>
      </c>
      <c r="AD1602">
        <v>7</v>
      </c>
      <c r="AE1602">
        <v>0</v>
      </c>
      <c r="AY1602" s="59"/>
    </row>
    <row r="1603" spans="1:51">
      <c r="A1603" s="19">
        <v>43698</v>
      </c>
      <c r="B1603" t="s">
        <v>50</v>
      </c>
      <c r="C1603" s="19">
        <v>43925</v>
      </c>
      <c r="D1603">
        <v>54</v>
      </c>
      <c r="E1603">
        <v>42.5</v>
      </c>
      <c r="F1603">
        <v>0</v>
      </c>
      <c r="G1603">
        <v>4.4000000000000004</v>
      </c>
      <c r="H1603">
        <v>4.0999999999999996</v>
      </c>
      <c r="I1603">
        <v>3.1</v>
      </c>
      <c r="J1603">
        <v>15.2</v>
      </c>
      <c r="K1603">
        <v>2.4</v>
      </c>
      <c r="L1603">
        <v>13.3</v>
      </c>
      <c r="M1603">
        <v>0.2</v>
      </c>
      <c r="N1603">
        <v>60.3</v>
      </c>
      <c r="O1603">
        <v>0</v>
      </c>
      <c r="P1603">
        <v>3.7</v>
      </c>
      <c r="Q1603">
        <v>3.9</v>
      </c>
      <c r="R1603">
        <v>3.6</v>
      </c>
      <c r="S1603">
        <v>10.199999999999999</v>
      </c>
      <c r="T1603">
        <v>3.3</v>
      </c>
      <c r="U1603">
        <v>9</v>
      </c>
      <c r="V1603">
        <v>2.4</v>
      </c>
      <c r="W1603">
        <v>36</v>
      </c>
      <c r="X1603">
        <v>0</v>
      </c>
      <c r="Y1603">
        <v>0</v>
      </c>
      <c r="Z1603">
        <v>0</v>
      </c>
      <c r="AA1603">
        <v>0</v>
      </c>
      <c r="AB1603">
        <v>13</v>
      </c>
      <c r="AC1603">
        <v>0</v>
      </c>
      <c r="AD1603">
        <v>5</v>
      </c>
      <c r="AE1603">
        <v>0</v>
      </c>
      <c r="AY1603" s="59"/>
    </row>
    <row r="1604" spans="1:51">
      <c r="A1604" s="19">
        <v>43698</v>
      </c>
      <c r="B1604" t="s">
        <v>51</v>
      </c>
      <c r="C1604" s="19">
        <v>43925</v>
      </c>
      <c r="D1604">
        <v>14</v>
      </c>
      <c r="E1604">
        <v>31.3</v>
      </c>
      <c r="F1604">
        <v>0</v>
      </c>
      <c r="G1604">
        <v>0.5</v>
      </c>
      <c r="H1604">
        <v>8.5</v>
      </c>
      <c r="I1604">
        <v>2.6</v>
      </c>
      <c r="J1604">
        <v>15.7</v>
      </c>
      <c r="K1604">
        <v>3.5</v>
      </c>
      <c r="L1604">
        <v>21.9</v>
      </c>
      <c r="M1604">
        <v>0.6</v>
      </c>
      <c r="N1604">
        <v>38.6</v>
      </c>
      <c r="O1604">
        <v>0</v>
      </c>
      <c r="P1604">
        <v>3.2</v>
      </c>
      <c r="Q1604">
        <v>7.4</v>
      </c>
      <c r="R1604">
        <v>4.2</v>
      </c>
      <c r="S1604">
        <v>13.2</v>
      </c>
      <c r="T1604">
        <v>4.5999999999999996</v>
      </c>
      <c r="U1604">
        <v>21</v>
      </c>
      <c r="V1604">
        <v>3.4</v>
      </c>
      <c r="W1604">
        <v>6</v>
      </c>
      <c r="X1604">
        <v>0</v>
      </c>
      <c r="Y1604">
        <v>0</v>
      </c>
      <c r="Z1604">
        <v>0</v>
      </c>
      <c r="AA1604">
        <v>0</v>
      </c>
      <c r="AB1604">
        <v>3</v>
      </c>
      <c r="AC1604">
        <v>0</v>
      </c>
      <c r="AD1604">
        <v>4</v>
      </c>
      <c r="AE1604">
        <v>0</v>
      </c>
      <c r="AY1604" s="59"/>
    </row>
    <row r="1605" spans="1:51">
      <c r="A1605" s="19">
        <v>43698</v>
      </c>
      <c r="B1605" t="s">
        <v>52</v>
      </c>
      <c r="C1605" s="19">
        <v>43928</v>
      </c>
      <c r="D1605">
        <v>84</v>
      </c>
      <c r="E1605">
        <v>25.2</v>
      </c>
      <c r="F1605">
        <v>0</v>
      </c>
      <c r="G1605">
        <v>0.6</v>
      </c>
      <c r="H1605">
        <v>8</v>
      </c>
      <c r="I1605">
        <v>2.8</v>
      </c>
      <c r="J1605">
        <v>25.3</v>
      </c>
      <c r="K1605">
        <v>0.7</v>
      </c>
      <c r="L1605">
        <v>22.9</v>
      </c>
      <c r="M1605">
        <v>1.6</v>
      </c>
      <c r="N1605">
        <v>26.6</v>
      </c>
      <c r="O1605">
        <v>0</v>
      </c>
      <c r="P1605">
        <v>3.2</v>
      </c>
      <c r="Q1605">
        <v>7.1</v>
      </c>
      <c r="R1605">
        <v>4.2</v>
      </c>
      <c r="S1605">
        <v>25.9</v>
      </c>
      <c r="T1605">
        <v>3.2</v>
      </c>
      <c r="U1605">
        <v>22.5</v>
      </c>
      <c r="V1605">
        <v>3.4</v>
      </c>
      <c r="W1605">
        <v>28</v>
      </c>
      <c r="X1605">
        <v>0</v>
      </c>
      <c r="Y1605">
        <v>0</v>
      </c>
      <c r="Z1605">
        <v>1</v>
      </c>
      <c r="AA1605">
        <v>0</v>
      </c>
      <c r="AB1605">
        <v>29</v>
      </c>
      <c r="AC1605">
        <v>0</v>
      </c>
      <c r="AD1605">
        <v>26</v>
      </c>
      <c r="AE1605">
        <v>0</v>
      </c>
      <c r="AY1605" s="59"/>
    </row>
    <row r="1606" spans="1:51">
      <c r="A1606" s="19">
        <v>43698</v>
      </c>
      <c r="B1606" t="s">
        <v>53</v>
      </c>
      <c r="C1606" s="19">
        <v>43949</v>
      </c>
      <c r="D1606">
        <v>60</v>
      </c>
      <c r="E1606">
        <v>26.8</v>
      </c>
      <c r="F1606">
        <v>0</v>
      </c>
      <c r="G1606">
        <v>4.0999999999999996</v>
      </c>
      <c r="H1606">
        <v>10.8</v>
      </c>
      <c r="I1606">
        <v>0.2</v>
      </c>
      <c r="J1606">
        <v>21.7</v>
      </c>
      <c r="K1606">
        <v>0.6</v>
      </c>
      <c r="L1606">
        <v>22</v>
      </c>
      <c r="M1606">
        <v>0.8</v>
      </c>
      <c r="N1606">
        <v>29.2</v>
      </c>
      <c r="O1606">
        <v>0</v>
      </c>
      <c r="P1606">
        <v>4.8</v>
      </c>
      <c r="Q1606">
        <v>9.4</v>
      </c>
      <c r="R1606">
        <v>3.6</v>
      </c>
      <c r="S1606">
        <v>20.8</v>
      </c>
      <c r="T1606">
        <v>3.5</v>
      </c>
      <c r="U1606">
        <v>21.4</v>
      </c>
      <c r="V1606">
        <v>3.4</v>
      </c>
      <c r="W1606">
        <v>22</v>
      </c>
      <c r="X1606">
        <v>0</v>
      </c>
      <c r="Y1606">
        <v>0</v>
      </c>
      <c r="Z1606">
        <v>2</v>
      </c>
      <c r="AA1606">
        <v>0</v>
      </c>
      <c r="AB1606">
        <v>18</v>
      </c>
      <c r="AC1606">
        <v>0</v>
      </c>
      <c r="AD1606">
        <v>18</v>
      </c>
      <c r="AE1606">
        <v>0</v>
      </c>
      <c r="AY1606" s="59"/>
    </row>
    <row r="1607" spans="1:51">
      <c r="A1607" s="19">
        <v>43698</v>
      </c>
      <c r="B1607" t="s">
        <v>54</v>
      </c>
      <c r="C1607" s="19">
        <v>43949</v>
      </c>
      <c r="D1607">
        <v>21</v>
      </c>
      <c r="E1607">
        <v>34.6</v>
      </c>
      <c r="F1607">
        <v>0</v>
      </c>
      <c r="G1607">
        <v>4.0999999999999996</v>
      </c>
      <c r="H1607">
        <v>10.3</v>
      </c>
      <c r="I1607">
        <v>0.2</v>
      </c>
      <c r="J1607">
        <v>18</v>
      </c>
      <c r="K1607">
        <v>1.5</v>
      </c>
      <c r="L1607">
        <v>17.2</v>
      </c>
      <c r="M1607">
        <v>1</v>
      </c>
      <c r="N1607">
        <v>43.4</v>
      </c>
      <c r="O1607">
        <v>0</v>
      </c>
      <c r="P1607">
        <v>4.5999999999999996</v>
      </c>
      <c r="Q1607">
        <v>8.6</v>
      </c>
      <c r="R1607">
        <v>3.4</v>
      </c>
      <c r="S1607">
        <v>14.6</v>
      </c>
      <c r="T1607">
        <v>3.4</v>
      </c>
      <c r="U1607">
        <v>14.7</v>
      </c>
      <c r="V1607">
        <v>3.5</v>
      </c>
      <c r="W1607">
        <v>10</v>
      </c>
      <c r="X1607">
        <v>0</v>
      </c>
      <c r="Y1607">
        <v>0</v>
      </c>
      <c r="Z1607">
        <v>1</v>
      </c>
      <c r="AA1607">
        <v>0</v>
      </c>
      <c r="AB1607">
        <v>5</v>
      </c>
      <c r="AC1607">
        <v>0</v>
      </c>
      <c r="AD1607">
        <v>5</v>
      </c>
      <c r="AE1607">
        <v>0</v>
      </c>
      <c r="AY1607" s="59"/>
    </row>
    <row r="1608" spans="1:51">
      <c r="A1608" s="19">
        <v>43698</v>
      </c>
      <c r="B1608" t="s">
        <v>55</v>
      </c>
      <c r="C1608" s="19">
        <v>43949</v>
      </c>
      <c r="D1608">
        <v>96</v>
      </c>
      <c r="E1608">
        <v>27.5</v>
      </c>
      <c r="F1608">
        <v>0</v>
      </c>
      <c r="G1608">
        <v>6.8</v>
      </c>
      <c r="H1608">
        <v>9.1999999999999993</v>
      </c>
      <c r="I1608">
        <v>0.2</v>
      </c>
      <c r="J1608">
        <v>19.899999999999999</v>
      </c>
      <c r="K1608">
        <v>0.2</v>
      </c>
      <c r="L1608">
        <v>20.2</v>
      </c>
      <c r="M1608">
        <v>3.2</v>
      </c>
      <c r="N1608">
        <v>30.7</v>
      </c>
      <c r="O1608">
        <v>0</v>
      </c>
      <c r="P1608">
        <v>6.5</v>
      </c>
      <c r="Q1608">
        <v>8.5</v>
      </c>
      <c r="R1608">
        <v>3.7</v>
      </c>
      <c r="S1608">
        <v>18.600000000000001</v>
      </c>
      <c r="T1608">
        <v>3.4</v>
      </c>
      <c r="U1608">
        <v>19.5</v>
      </c>
      <c r="V1608">
        <v>5</v>
      </c>
      <c r="W1608">
        <v>38</v>
      </c>
      <c r="X1608">
        <v>0</v>
      </c>
      <c r="Y1608">
        <v>1</v>
      </c>
      <c r="Z1608">
        <v>2</v>
      </c>
      <c r="AA1608">
        <v>0</v>
      </c>
      <c r="AB1608">
        <v>27</v>
      </c>
      <c r="AC1608">
        <v>0</v>
      </c>
      <c r="AD1608">
        <v>28</v>
      </c>
      <c r="AE1608">
        <v>0</v>
      </c>
      <c r="AY1608" s="59"/>
    </row>
    <row r="1609" spans="1:51">
      <c r="A1609" s="19">
        <v>43698</v>
      </c>
      <c r="B1609" t="s">
        <v>56</v>
      </c>
      <c r="C1609" s="19">
        <v>43949</v>
      </c>
      <c r="D1609">
        <v>274</v>
      </c>
      <c r="E1609">
        <v>25</v>
      </c>
      <c r="F1609">
        <v>0</v>
      </c>
      <c r="G1609">
        <v>2.2000000000000002</v>
      </c>
      <c r="H1609">
        <v>9.4</v>
      </c>
      <c r="I1609">
        <v>0.1</v>
      </c>
      <c r="J1609">
        <v>20.5</v>
      </c>
      <c r="K1609">
        <v>0.2</v>
      </c>
      <c r="L1609">
        <v>20.5</v>
      </c>
      <c r="M1609">
        <v>2.5</v>
      </c>
      <c r="N1609">
        <v>27.4</v>
      </c>
      <c r="O1609">
        <v>0</v>
      </c>
      <c r="P1609">
        <v>4.5999999999999996</v>
      </c>
      <c r="Q1609">
        <v>8.8000000000000007</v>
      </c>
      <c r="R1609">
        <v>4</v>
      </c>
      <c r="S1609">
        <v>18.899999999999999</v>
      </c>
      <c r="T1609">
        <v>3.6</v>
      </c>
      <c r="U1609">
        <v>20.2</v>
      </c>
      <c r="V1609">
        <v>5.0999999999999996</v>
      </c>
      <c r="W1609">
        <v>102</v>
      </c>
      <c r="X1609">
        <v>0</v>
      </c>
      <c r="Y1609">
        <v>0</v>
      </c>
      <c r="Z1609">
        <v>6</v>
      </c>
      <c r="AA1609">
        <v>0</v>
      </c>
      <c r="AB1609">
        <v>83</v>
      </c>
      <c r="AC1609">
        <v>0</v>
      </c>
      <c r="AD1609">
        <v>83</v>
      </c>
      <c r="AE1609">
        <v>0</v>
      </c>
      <c r="AY1609" s="59"/>
    </row>
    <row r="1610" spans="1:51">
      <c r="A1610" s="19">
        <v>43698</v>
      </c>
      <c r="B1610" t="s">
        <v>57</v>
      </c>
      <c r="C1610" s="19">
        <v>43949</v>
      </c>
      <c r="D1610">
        <v>186</v>
      </c>
      <c r="E1610">
        <v>36.700000000000003</v>
      </c>
      <c r="F1610">
        <v>0</v>
      </c>
      <c r="G1610">
        <v>1.9</v>
      </c>
      <c r="H1610">
        <v>8.3000000000000007</v>
      </c>
      <c r="I1610">
        <v>1.8</v>
      </c>
      <c r="J1610">
        <v>17.600000000000001</v>
      </c>
      <c r="K1610">
        <v>0.5</v>
      </c>
      <c r="L1610">
        <v>19.2</v>
      </c>
      <c r="M1610">
        <v>1.1000000000000001</v>
      </c>
      <c r="N1610">
        <v>45.9</v>
      </c>
      <c r="O1610">
        <v>0</v>
      </c>
      <c r="P1610">
        <v>3.6</v>
      </c>
      <c r="Q1610">
        <v>6.7</v>
      </c>
      <c r="R1610">
        <v>3.6</v>
      </c>
      <c r="S1610">
        <v>14</v>
      </c>
      <c r="T1610">
        <v>3.3</v>
      </c>
      <c r="U1610">
        <v>15.8</v>
      </c>
      <c r="V1610">
        <v>3.4</v>
      </c>
      <c r="W1610">
        <v>91</v>
      </c>
      <c r="X1610">
        <v>0</v>
      </c>
      <c r="Y1610">
        <v>0</v>
      </c>
      <c r="Z1610">
        <v>3</v>
      </c>
      <c r="AA1610">
        <v>0</v>
      </c>
      <c r="AB1610">
        <v>44</v>
      </c>
      <c r="AC1610">
        <v>0</v>
      </c>
      <c r="AD1610">
        <v>48</v>
      </c>
      <c r="AE1610">
        <v>0</v>
      </c>
      <c r="AY1610" s="59"/>
    </row>
    <row r="1611" spans="1:51">
      <c r="A1611" s="19">
        <v>43698</v>
      </c>
      <c r="B1611" t="s">
        <v>58</v>
      </c>
      <c r="C1611" s="19">
        <v>43949</v>
      </c>
      <c r="D1611">
        <v>26</v>
      </c>
      <c r="E1611">
        <v>27.9</v>
      </c>
      <c r="F1611">
        <v>0</v>
      </c>
      <c r="G1611">
        <v>7.8</v>
      </c>
      <c r="H1611">
        <v>6.7</v>
      </c>
      <c r="I1611">
        <v>0.2</v>
      </c>
      <c r="J1611">
        <v>22.4</v>
      </c>
      <c r="K1611">
        <v>0.2</v>
      </c>
      <c r="L1611">
        <v>18.100000000000001</v>
      </c>
      <c r="M1611">
        <v>3.8</v>
      </c>
      <c r="N1611">
        <v>31.3</v>
      </c>
      <c r="O1611">
        <v>0</v>
      </c>
      <c r="P1611">
        <v>7.2</v>
      </c>
      <c r="Q1611">
        <v>6.5</v>
      </c>
      <c r="R1611">
        <v>3.6</v>
      </c>
      <c r="S1611">
        <v>21.9</v>
      </c>
      <c r="T1611">
        <v>3.8</v>
      </c>
      <c r="U1611">
        <v>16.600000000000001</v>
      </c>
      <c r="V1611">
        <v>5</v>
      </c>
      <c r="W1611">
        <v>11</v>
      </c>
      <c r="X1611">
        <v>0</v>
      </c>
      <c r="Y1611">
        <v>0</v>
      </c>
      <c r="Z1611">
        <v>0</v>
      </c>
      <c r="AA1611">
        <v>0</v>
      </c>
      <c r="AB1611">
        <v>9</v>
      </c>
      <c r="AC1611">
        <v>0</v>
      </c>
      <c r="AD1611">
        <v>7</v>
      </c>
      <c r="AE1611">
        <v>0</v>
      </c>
      <c r="AY1611" s="59"/>
    </row>
    <row r="1612" spans="1:51">
      <c r="A1612" s="19">
        <v>43698</v>
      </c>
      <c r="B1612" t="s">
        <v>59</v>
      </c>
      <c r="C1612" s="19">
        <v>43953</v>
      </c>
      <c r="D1612">
        <v>7</v>
      </c>
      <c r="E1612">
        <v>35.299999999999997</v>
      </c>
      <c r="F1612">
        <v>0</v>
      </c>
      <c r="G1612">
        <v>2.2999999999999998</v>
      </c>
      <c r="H1612">
        <v>6.3</v>
      </c>
      <c r="I1612">
        <v>1.3</v>
      </c>
      <c r="J1612">
        <v>20.3</v>
      </c>
      <c r="K1612">
        <v>0.5</v>
      </c>
      <c r="L1612">
        <v>18.3</v>
      </c>
      <c r="M1612">
        <v>1.7</v>
      </c>
      <c r="N1612">
        <v>43.8</v>
      </c>
      <c r="O1612">
        <v>0</v>
      </c>
      <c r="P1612">
        <v>3.9</v>
      </c>
      <c r="Q1612">
        <v>5.9</v>
      </c>
      <c r="R1612">
        <v>3.8</v>
      </c>
      <c r="S1612">
        <v>16.8</v>
      </c>
      <c r="T1612">
        <v>3</v>
      </c>
      <c r="U1612">
        <v>14.9</v>
      </c>
      <c r="V1612">
        <v>3.9</v>
      </c>
      <c r="W1612">
        <v>3</v>
      </c>
      <c r="X1612">
        <v>0</v>
      </c>
      <c r="Y1612">
        <v>0</v>
      </c>
      <c r="Z1612">
        <v>0</v>
      </c>
      <c r="AA1612">
        <v>0</v>
      </c>
      <c r="AB1612">
        <v>2</v>
      </c>
      <c r="AC1612">
        <v>0</v>
      </c>
      <c r="AD1612">
        <v>2</v>
      </c>
      <c r="AE1612">
        <v>0</v>
      </c>
      <c r="AY1612" s="59"/>
    </row>
    <row r="1613" spans="1:51">
      <c r="A1613" s="19">
        <v>43698</v>
      </c>
      <c r="B1613" t="s">
        <v>60</v>
      </c>
      <c r="C1613" s="19">
        <v>43953</v>
      </c>
      <c r="D1613">
        <v>39</v>
      </c>
      <c r="E1613">
        <v>35.9</v>
      </c>
      <c r="F1613">
        <v>0</v>
      </c>
      <c r="G1613">
        <v>0.5</v>
      </c>
      <c r="H1613">
        <v>7.6</v>
      </c>
      <c r="I1613">
        <v>2.7</v>
      </c>
      <c r="J1613">
        <v>14.5</v>
      </c>
      <c r="K1613">
        <v>3</v>
      </c>
      <c r="L1613">
        <v>20.2</v>
      </c>
      <c r="M1613">
        <v>0.3</v>
      </c>
      <c r="N1613">
        <v>45</v>
      </c>
      <c r="O1613">
        <v>0</v>
      </c>
      <c r="P1613">
        <v>3.2</v>
      </c>
      <c r="Q1613">
        <v>6.9</v>
      </c>
      <c r="R1613">
        <v>4</v>
      </c>
      <c r="S1613">
        <v>11</v>
      </c>
      <c r="T1613">
        <v>4.0999999999999996</v>
      </c>
      <c r="U1613">
        <v>17.2</v>
      </c>
      <c r="V1613">
        <v>3.5</v>
      </c>
      <c r="W1613">
        <v>22</v>
      </c>
      <c r="X1613">
        <v>0</v>
      </c>
      <c r="Y1613">
        <v>0</v>
      </c>
      <c r="Z1613">
        <v>0</v>
      </c>
      <c r="AA1613">
        <v>0</v>
      </c>
      <c r="AB1613">
        <v>5</v>
      </c>
      <c r="AC1613">
        <v>0</v>
      </c>
      <c r="AD1613">
        <v>12</v>
      </c>
      <c r="AE1613">
        <v>0</v>
      </c>
      <c r="AY1613" s="59"/>
    </row>
    <row r="1614" spans="1:51">
      <c r="A1614" s="19">
        <v>43698</v>
      </c>
      <c r="B1614" t="s">
        <v>61</v>
      </c>
      <c r="C1614" s="19">
        <v>43956</v>
      </c>
      <c r="D1614">
        <v>82</v>
      </c>
      <c r="E1614">
        <v>31</v>
      </c>
      <c r="F1614">
        <v>0</v>
      </c>
      <c r="G1614">
        <v>0.4</v>
      </c>
      <c r="H1614">
        <v>19.3</v>
      </c>
      <c r="I1614">
        <v>5.2</v>
      </c>
      <c r="J1614">
        <v>15.5</v>
      </c>
      <c r="K1614">
        <v>0.6</v>
      </c>
      <c r="L1614">
        <v>14.5</v>
      </c>
      <c r="M1614">
        <v>0.2</v>
      </c>
      <c r="N1614">
        <v>35.9</v>
      </c>
      <c r="O1614">
        <v>0</v>
      </c>
      <c r="P1614">
        <v>3.6</v>
      </c>
      <c r="Q1614">
        <v>18.5</v>
      </c>
      <c r="R1614">
        <v>5.5</v>
      </c>
      <c r="S1614">
        <v>13</v>
      </c>
      <c r="T1614">
        <v>3.4</v>
      </c>
      <c r="U1614">
        <v>12.1</v>
      </c>
      <c r="V1614">
        <v>3.6</v>
      </c>
      <c r="W1614">
        <v>33</v>
      </c>
      <c r="X1614">
        <v>0</v>
      </c>
      <c r="Y1614">
        <v>0</v>
      </c>
      <c r="Z1614">
        <v>21</v>
      </c>
      <c r="AA1614">
        <v>0</v>
      </c>
      <c r="AB1614">
        <v>17</v>
      </c>
      <c r="AC1614">
        <v>0</v>
      </c>
      <c r="AD1614">
        <v>11</v>
      </c>
      <c r="AE1614">
        <v>0</v>
      </c>
      <c r="AY1614" s="59"/>
    </row>
    <row r="1615" spans="1:51">
      <c r="A1615" s="19">
        <v>43698</v>
      </c>
      <c r="B1615" t="s">
        <v>62</v>
      </c>
      <c r="C1615" s="19">
        <v>43963</v>
      </c>
      <c r="D1615">
        <v>29</v>
      </c>
      <c r="E1615">
        <v>35</v>
      </c>
      <c r="F1615">
        <v>0</v>
      </c>
      <c r="G1615">
        <v>0.8</v>
      </c>
      <c r="H1615">
        <v>7</v>
      </c>
      <c r="I1615">
        <v>0.1</v>
      </c>
      <c r="J1615">
        <v>14.7</v>
      </c>
      <c r="K1615">
        <v>1.9</v>
      </c>
      <c r="L1615">
        <v>24.1</v>
      </c>
      <c r="M1615">
        <v>0.2</v>
      </c>
      <c r="N1615">
        <v>41.7</v>
      </c>
      <c r="O1615">
        <v>0</v>
      </c>
      <c r="P1615">
        <v>3.5</v>
      </c>
      <c r="Q1615">
        <v>6.5</v>
      </c>
      <c r="R1615">
        <v>3.5</v>
      </c>
      <c r="S1615">
        <v>10.9</v>
      </c>
      <c r="T1615">
        <v>3.7</v>
      </c>
      <c r="U1615">
        <v>21.8</v>
      </c>
      <c r="V1615">
        <v>3.4</v>
      </c>
      <c r="W1615">
        <v>15</v>
      </c>
      <c r="X1615">
        <v>0</v>
      </c>
      <c r="Y1615">
        <v>0</v>
      </c>
      <c r="Z1615">
        <v>0</v>
      </c>
      <c r="AA1615">
        <v>0</v>
      </c>
      <c r="AB1615">
        <v>4</v>
      </c>
      <c r="AC1615">
        <v>0</v>
      </c>
      <c r="AD1615">
        <v>10</v>
      </c>
      <c r="AE1615">
        <v>0</v>
      </c>
      <c r="AY1615" s="59"/>
    </row>
    <row r="1616" spans="1:51">
      <c r="A1616" s="19">
        <v>43698</v>
      </c>
      <c r="B1616" t="s">
        <v>63</v>
      </c>
      <c r="C1616" s="19">
        <v>43963</v>
      </c>
      <c r="D1616">
        <v>28</v>
      </c>
      <c r="E1616">
        <v>41</v>
      </c>
      <c r="F1616">
        <v>0</v>
      </c>
      <c r="G1616">
        <v>2.2000000000000002</v>
      </c>
      <c r="H1616">
        <v>5.2</v>
      </c>
      <c r="I1616">
        <v>4.2</v>
      </c>
      <c r="J1616">
        <v>14</v>
      </c>
      <c r="K1616">
        <v>2.2000000000000002</v>
      </c>
      <c r="L1616">
        <v>14.9</v>
      </c>
      <c r="M1616">
        <v>0.2</v>
      </c>
      <c r="N1616">
        <v>54.2</v>
      </c>
      <c r="O1616">
        <v>0</v>
      </c>
      <c r="P1616">
        <v>3.6</v>
      </c>
      <c r="Q1616">
        <v>5</v>
      </c>
      <c r="R1616">
        <v>4.7</v>
      </c>
      <c r="S1616">
        <v>10.1</v>
      </c>
      <c r="T1616">
        <v>3.6</v>
      </c>
      <c r="U1616">
        <v>10.9</v>
      </c>
      <c r="V1616">
        <v>2.9</v>
      </c>
      <c r="W1616">
        <v>21</v>
      </c>
      <c r="X1616">
        <v>0</v>
      </c>
      <c r="Y1616">
        <v>0</v>
      </c>
      <c r="Z1616">
        <v>0</v>
      </c>
      <c r="AA1616">
        <v>0</v>
      </c>
      <c r="AB1616">
        <v>3</v>
      </c>
      <c r="AC1616">
        <v>0</v>
      </c>
      <c r="AD1616">
        <v>4</v>
      </c>
      <c r="AE1616">
        <v>0</v>
      </c>
      <c r="AY1616" s="59"/>
    </row>
    <row r="1617" spans="1:51">
      <c r="A1617" s="19">
        <v>43698</v>
      </c>
      <c r="B1617" t="s">
        <v>64</v>
      </c>
      <c r="C1617" s="19">
        <v>43970</v>
      </c>
      <c r="D1617">
        <v>54</v>
      </c>
      <c r="E1617">
        <v>40.5</v>
      </c>
      <c r="F1617">
        <v>0</v>
      </c>
      <c r="G1617">
        <v>3.6</v>
      </c>
      <c r="H1617">
        <v>5.8</v>
      </c>
      <c r="I1617">
        <v>3.8</v>
      </c>
      <c r="J1617">
        <v>14.1</v>
      </c>
      <c r="K1617">
        <v>2.2999999999999998</v>
      </c>
      <c r="L1617">
        <v>13.7</v>
      </c>
      <c r="M1617">
        <v>0.2</v>
      </c>
      <c r="N1617">
        <v>52.2</v>
      </c>
      <c r="O1617">
        <v>0</v>
      </c>
      <c r="P1617">
        <v>4.3</v>
      </c>
      <c r="Q1617">
        <v>5.8</v>
      </c>
      <c r="R1617">
        <v>4.8</v>
      </c>
      <c r="S1617">
        <v>10.6</v>
      </c>
      <c r="T1617">
        <v>4</v>
      </c>
      <c r="U1617">
        <v>10.5</v>
      </c>
      <c r="V1617">
        <v>3.2</v>
      </c>
      <c r="W1617">
        <v>42</v>
      </c>
      <c r="X1617">
        <v>0</v>
      </c>
      <c r="Y1617">
        <v>0</v>
      </c>
      <c r="Z1617">
        <v>0</v>
      </c>
      <c r="AA1617">
        <v>0</v>
      </c>
      <c r="AB1617">
        <v>6</v>
      </c>
      <c r="AC1617">
        <v>0</v>
      </c>
      <c r="AD1617">
        <v>6</v>
      </c>
      <c r="AE1617">
        <v>0</v>
      </c>
      <c r="AY1617" s="59"/>
    </row>
    <row r="1618" spans="1:51">
      <c r="A1618" s="19">
        <v>43698</v>
      </c>
      <c r="B1618" t="s">
        <v>65</v>
      </c>
      <c r="C1618" s="19">
        <v>43970</v>
      </c>
      <c r="D1618">
        <v>61</v>
      </c>
      <c r="E1618">
        <v>28.8</v>
      </c>
      <c r="F1618">
        <v>0</v>
      </c>
      <c r="G1618">
        <v>0.7</v>
      </c>
      <c r="H1618">
        <v>5.9</v>
      </c>
      <c r="I1618">
        <v>0.2</v>
      </c>
      <c r="J1618">
        <v>24.9</v>
      </c>
      <c r="K1618">
        <v>0.3</v>
      </c>
      <c r="L1618">
        <v>19.2</v>
      </c>
      <c r="M1618">
        <v>7</v>
      </c>
      <c r="N1618">
        <v>30.6</v>
      </c>
      <c r="O1618">
        <v>0</v>
      </c>
      <c r="P1618">
        <v>3.7</v>
      </c>
      <c r="Q1618">
        <v>6.4</v>
      </c>
      <c r="R1618">
        <v>3.9</v>
      </c>
      <c r="S1618">
        <v>24.2</v>
      </c>
      <c r="T1618">
        <v>3.5</v>
      </c>
      <c r="U1618">
        <v>17</v>
      </c>
      <c r="V1618">
        <v>6.8</v>
      </c>
      <c r="W1618">
        <v>24</v>
      </c>
      <c r="X1618">
        <v>0</v>
      </c>
      <c r="Y1618">
        <v>0</v>
      </c>
      <c r="Z1618">
        <v>0</v>
      </c>
      <c r="AA1618">
        <v>0</v>
      </c>
      <c r="AB1618">
        <v>21</v>
      </c>
      <c r="AC1618">
        <v>0</v>
      </c>
      <c r="AD1618">
        <v>16</v>
      </c>
      <c r="AE1618">
        <v>0</v>
      </c>
      <c r="AY1618" s="59"/>
    </row>
    <row r="1619" spans="1:51">
      <c r="A1619" s="19">
        <v>43698</v>
      </c>
      <c r="B1619" t="s">
        <v>143</v>
      </c>
      <c r="C1619" s="19">
        <v>43984</v>
      </c>
      <c r="D1619">
        <v>20</v>
      </c>
      <c r="E1619">
        <v>31.2</v>
      </c>
      <c r="F1619">
        <v>0</v>
      </c>
      <c r="G1619">
        <v>9.9</v>
      </c>
      <c r="H1619">
        <v>7.4</v>
      </c>
      <c r="I1619">
        <v>0.7</v>
      </c>
      <c r="J1619">
        <v>17.5</v>
      </c>
      <c r="K1619">
        <v>0.3</v>
      </c>
      <c r="L1619">
        <v>16.7</v>
      </c>
      <c r="M1619">
        <v>3.4</v>
      </c>
      <c r="N1619">
        <v>35.200000000000003</v>
      </c>
      <c r="O1619">
        <v>0</v>
      </c>
      <c r="P1619">
        <v>8.9</v>
      </c>
      <c r="Q1619">
        <v>7.7</v>
      </c>
      <c r="R1619">
        <v>4.4000000000000004</v>
      </c>
      <c r="S1619">
        <v>15.2</v>
      </c>
      <c r="T1619">
        <v>4</v>
      </c>
      <c r="U1619">
        <v>14.9</v>
      </c>
      <c r="V1619">
        <v>5.3</v>
      </c>
      <c r="W1619">
        <v>9</v>
      </c>
      <c r="X1619">
        <v>0</v>
      </c>
      <c r="Y1619">
        <v>1</v>
      </c>
      <c r="Z1619">
        <v>0</v>
      </c>
      <c r="AA1619">
        <v>0</v>
      </c>
      <c r="AB1619">
        <v>5</v>
      </c>
      <c r="AC1619">
        <v>0</v>
      </c>
      <c r="AD1619">
        <v>5</v>
      </c>
      <c r="AE1619">
        <v>0</v>
      </c>
      <c r="AY1619" s="59"/>
    </row>
    <row r="1620" spans="1:51">
      <c r="A1620" s="19">
        <v>43698</v>
      </c>
      <c r="B1620" t="s">
        <v>67</v>
      </c>
      <c r="C1620" s="19">
        <v>43984</v>
      </c>
      <c r="D1620">
        <v>19</v>
      </c>
      <c r="E1620">
        <v>31.6</v>
      </c>
      <c r="F1620">
        <v>0</v>
      </c>
      <c r="G1620">
        <v>0.5</v>
      </c>
      <c r="H1620">
        <v>8.6999999999999993</v>
      </c>
      <c r="I1620">
        <v>2.2000000000000002</v>
      </c>
      <c r="J1620">
        <v>16</v>
      </c>
      <c r="K1620">
        <v>3.5</v>
      </c>
      <c r="L1620">
        <v>21</v>
      </c>
      <c r="M1620">
        <v>0.7</v>
      </c>
      <c r="N1620">
        <v>35.5</v>
      </c>
      <c r="O1620">
        <v>0</v>
      </c>
      <c r="P1620">
        <v>3.7</v>
      </c>
      <c r="Q1620">
        <v>8.3000000000000007</v>
      </c>
      <c r="R1620">
        <v>4.7</v>
      </c>
      <c r="S1620">
        <v>13.7</v>
      </c>
      <c r="T1620">
        <v>4.9000000000000004</v>
      </c>
      <c r="U1620">
        <v>19.899999999999999</v>
      </c>
      <c r="V1620">
        <v>3.9</v>
      </c>
      <c r="W1620">
        <v>9</v>
      </c>
      <c r="X1620">
        <v>0</v>
      </c>
      <c r="Y1620">
        <v>0</v>
      </c>
      <c r="Z1620">
        <v>0</v>
      </c>
      <c r="AA1620">
        <v>0</v>
      </c>
      <c r="AB1620">
        <v>4</v>
      </c>
      <c r="AC1620">
        <v>0</v>
      </c>
      <c r="AD1620">
        <v>6</v>
      </c>
      <c r="AE1620">
        <v>0</v>
      </c>
      <c r="AY1620" s="59"/>
    </row>
    <row r="1621" spans="1:51">
      <c r="A1621" s="19">
        <v>43698</v>
      </c>
      <c r="B1621" t="s">
        <v>68</v>
      </c>
      <c r="C1621" s="19">
        <v>43984</v>
      </c>
      <c r="D1621">
        <v>126</v>
      </c>
      <c r="E1621">
        <v>24.7</v>
      </c>
      <c r="F1621">
        <v>0</v>
      </c>
      <c r="G1621">
        <v>10.1</v>
      </c>
      <c r="H1621">
        <v>9.1999999999999993</v>
      </c>
      <c r="I1621">
        <v>0.1</v>
      </c>
      <c r="J1621">
        <v>20.6</v>
      </c>
      <c r="K1621">
        <v>0.5</v>
      </c>
      <c r="L1621">
        <v>19</v>
      </c>
      <c r="M1621">
        <v>2.9</v>
      </c>
      <c r="N1621">
        <v>25.6</v>
      </c>
      <c r="O1621">
        <v>0</v>
      </c>
      <c r="P1621">
        <v>9.5</v>
      </c>
      <c r="Q1621">
        <v>9</v>
      </c>
      <c r="R1621">
        <v>4.0999999999999996</v>
      </c>
      <c r="S1621">
        <v>19.100000000000001</v>
      </c>
      <c r="T1621">
        <v>4.5</v>
      </c>
      <c r="U1621">
        <v>18.3</v>
      </c>
      <c r="V1621">
        <v>5.4</v>
      </c>
      <c r="W1621">
        <v>46</v>
      </c>
      <c r="X1621">
        <v>0</v>
      </c>
      <c r="Y1621">
        <v>4</v>
      </c>
      <c r="Z1621">
        <v>3</v>
      </c>
      <c r="AA1621">
        <v>0</v>
      </c>
      <c r="AB1621">
        <v>38</v>
      </c>
      <c r="AC1621">
        <v>0</v>
      </c>
      <c r="AD1621">
        <v>35</v>
      </c>
      <c r="AE1621">
        <v>0</v>
      </c>
      <c r="AY1621" s="59"/>
    </row>
    <row r="1622" spans="1:51">
      <c r="A1622" s="19">
        <v>43698</v>
      </c>
      <c r="B1622" t="s">
        <v>69</v>
      </c>
      <c r="C1622" s="19">
        <v>43984</v>
      </c>
      <c r="D1622">
        <v>34</v>
      </c>
      <c r="E1622">
        <v>29.4</v>
      </c>
      <c r="F1622">
        <v>0</v>
      </c>
      <c r="G1622">
        <v>1.3</v>
      </c>
      <c r="H1622">
        <v>5.2</v>
      </c>
      <c r="I1622">
        <v>0.2</v>
      </c>
      <c r="J1622">
        <v>24.5</v>
      </c>
      <c r="K1622">
        <v>0.4</v>
      </c>
      <c r="L1622">
        <v>18.2</v>
      </c>
      <c r="M1622">
        <v>7.7</v>
      </c>
      <c r="N1622">
        <v>31.4</v>
      </c>
      <c r="O1622">
        <v>0</v>
      </c>
      <c r="P1622">
        <v>4.2</v>
      </c>
      <c r="Q1622">
        <v>5.9</v>
      </c>
      <c r="R1622">
        <v>3.8</v>
      </c>
      <c r="S1622">
        <v>23.1</v>
      </c>
      <c r="T1622">
        <v>3.8</v>
      </c>
      <c r="U1622">
        <v>15.8</v>
      </c>
      <c r="V1622">
        <v>7.4</v>
      </c>
      <c r="W1622">
        <v>14</v>
      </c>
      <c r="X1622">
        <v>0</v>
      </c>
      <c r="Y1622">
        <v>0</v>
      </c>
      <c r="Z1622">
        <v>0</v>
      </c>
      <c r="AA1622">
        <v>0</v>
      </c>
      <c r="AB1622">
        <v>12</v>
      </c>
      <c r="AC1622">
        <v>0</v>
      </c>
      <c r="AD1622">
        <v>9</v>
      </c>
      <c r="AE1622">
        <v>0</v>
      </c>
      <c r="AY1622" s="59"/>
    </row>
    <row r="1623" spans="1:51">
      <c r="A1623" s="19">
        <v>43698</v>
      </c>
      <c r="B1623" t="s">
        <v>70</v>
      </c>
      <c r="C1623" s="19">
        <v>43984</v>
      </c>
      <c r="D1623">
        <v>16</v>
      </c>
      <c r="E1623">
        <v>33.4</v>
      </c>
      <c r="F1623">
        <v>0</v>
      </c>
      <c r="G1623">
        <v>0.7</v>
      </c>
      <c r="H1623">
        <v>8</v>
      </c>
      <c r="I1623">
        <v>2.6</v>
      </c>
      <c r="J1623">
        <v>14.6</v>
      </c>
      <c r="K1623">
        <v>3.7</v>
      </c>
      <c r="L1623">
        <v>20.8</v>
      </c>
      <c r="M1623">
        <v>0.3</v>
      </c>
      <c r="N1623">
        <v>39.6</v>
      </c>
      <c r="O1623">
        <v>0</v>
      </c>
      <c r="P1623">
        <v>3.7</v>
      </c>
      <c r="Q1623">
        <v>7.9</v>
      </c>
      <c r="R1623">
        <v>4.8</v>
      </c>
      <c r="S1623">
        <v>11.6</v>
      </c>
      <c r="T1623">
        <v>4.9000000000000004</v>
      </c>
      <c r="U1623">
        <v>18.7</v>
      </c>
      <c r="V1623">
        <v>3.8</v>
      </c>
      <c r="W1623">
        <v>9</v>
      </c>
      <c r="X1623">
        <v>0</v>
      </c>
      <c r="Y1623">
        <v>0</v>
      </c>
      <c r="Z1623">
        <v>0</v>
      </c>
      <c r="AA1623">
        <v>0</v>
      </c>
      <c r="AB1623">
        <v>2</v>
      </c>
      <c r="AC1623">
        <v>0</v>
      </c>
      <c r="AD1623">
        <v>5</v>
      </c>
      <c r="AE1623">
        <v>0</v>
      </c>
      <c r="AY1623" s="59"/>
    </row>
    <row r="1624" spans="1:51">
      <c r="A1624" s="19">
        <v>43698</v>
      </c>
      <c r="B1624" t="s">
        <v>71</v>
      </c>
      <c r="C1624" s="19">
        <v>43988</v>
      </c>
      <c r="D1624">
        <v>7</v>
      </c>
      <c r="E1624">
        <v>35.299999999999997</v>
      </c>
      <c r="F1624">
        <v>0</v>
      </c>
      <c r="G1624">
        <v>2.2999999999999998</v>
      </c>
      <c r="H1624">
        <v>6.3</v>
      </c>
      <c r="I1624">
        <v>1.3</v>
      </c>
      <c r="J1624">
        <v>20.3</v>
      </c>
      <c r="K1624">
        <v>0.5</v>
      </c>
      <c r="L1624">
        <v>18.3</v>
      </c>
      <c r="M1624">
        <v>1.7</v>
      </c>
      <c r="N1624">
        <v>41.2</v>
      </c>
      <c r="O1624">
        <v>0</v>
      </c>
      <c r="P1624">
        <v>4.2</v>
      </c>
      <c r="Q1624">
        <v>6.2</v>
      </c>
      <c r="R1624">
        <v>4.4000000000000004</v>
      </c>
      <c r="S1624">
        <v>16.8</v>
      </c>
      <c r="T1624">
        <v>3.8</v>
      </c>
      <c r="U1624">
        <v>14.9</v>
      </c>
      <c r="V1624">
        <v>4.0999999999999996</v>
      </c>
      <c r="W1624">
        <v>3</v>
      </c>
      <c r="X1624">
        <v>0</v>
      </c>
      <c r="Y1624">
        <v>0</v>
      </c>
      <c r="Z1624">
        <v>0</v>
      </c>
      <c r="AA1624">
        <v>0</v>
      </c>
      <c r="AB1624">
        <v>2</v>
      </c>
      <c r="AC1624">
        <v>0</v>
      </c>
      <c r="AD1624">
        <v>2</v>
      </c>
      <c r="AE1624">
        <v>0</v>
      </c>
      <c r="AY1624" s="59"/>
    </row>
    <row r="1625" spans="1:51">
      <c r="A1625" s="19">
        <v>43698</v>
      </c>
      <c r="B1625" t="s">
        <v>73</v>
      </c>
      <c r="C1625" s="19">
        <v>44013</v>
      </c>
      <c r="D1625">
        <v>41</v>
      </c>
      <c r="E1625">
        <v>33.4</v>
      </c>
      <c r="F1625">
        <v>0</v>
      </c>
      <c r="G1625">
        <v>2.5</v>
      </c>
      <c r="H1625">
        <v>7.2</v>
      </c>
      <c r="I1625">
        <v>2</v>
      </c>
      <c r="J1625">
        <v>18.7</v>
      </c>
      <c r="K1625">
        <v>1.5</v>
      </c>
      <c r="L1625">
        <v>18.399999999999999</v>
      </c>
      <c r="M1625">
        <v>1.9</v>
      </c>
      <c r="N1625">
        <v>44.5</v>
      </c>
      <c r="O1625">
        <v>0</v>
      </c>
      <c r="P1625">
        <v>2.8</v>
      </c>
      <c r="Q1625">
        <v>5.7</v>
      </c>
      <c r="R1625">
        <v>2.7</v>
      </c>
      <c r="S1625">
        <v>18.100000000000001</v>
      </c>
      <c r="T1625">
        <v>2.1</v>
      </c>
      <c r="U1625">
        <v>18.2</v>
      </c>
      <c r="V1625">
        <v>2.8</v>
      </c>
      <c r="W1625">
        <v>1863</v>
      </c>
      <c r="X1625">
        <v>0</v>
      </c>
      <c r="Y1625">
        <v>6</v>
      </c>
      <c r="Z1625">
        <v>56</v>
      </c>
      <c r="AA1625">
        <v>15</v>
      </c>
      <c r="AB1625">
        <v>1038</v>
      </c>
      <c r="AC1625">
        <v>0</v>
      </c>
      <c r="AD1625">
        <v>1004</v>
      </c>
      <c r="AE1625">
        <v>1</v>
      </c>
      <c r="AY1625" s="59"/>
    </row>
    <row r="1626" spans="1:51">
      <c r="A1626" s="19">
        <v>43701</v>
      </c>
      <c r="B1626" t="s">
        <v>15</v>
      </c>
      <c r="C1626" s="19">
        <v>43864</v>
      </c>
      <c r="D1626">
        <v>41</v>
      </c>
      <c r="E1626">
        <v>28.5</v>
      </c>
      <c r="F1626">
        <v>0</v>
      </c>
      <c r="G1626">
        <v>2.1</v>
      </c>
      <c r="H1626">
        <v>10.1</v>
      </c>
      <c r="I1626">
        <v>3.1</v>
      </c>
      <c r="J1626">
        <v>16.5</v>
      </c>
      <c r="K1626">
        <v>3</v>
      </c>
      <c r="L1626">
        <v>22</v>
      </c>
      <c r="M1626">
        <v>1.9</v>
      </c>
      <c r="N1626">
        <v>37.799999999999997</v>
      </c>
      <c r="O1626">
        <v>0</v>
      </c>
      <c r="P1626">
        <v>3.5</v>
      </c>
      <c r="Q1626">
        <v>8.1</v>
      </c>
      <c r="R1626">
        <v>3.6</v>
      </c>
      <c r="S1626">
        <v>14.4</v>
      </c>
      <c r="T1626">
        <v>3.3</v>
      </c>
      <c r="U1626">
        <v>23.6</v>
      </c>
      <c r="V1626">
        <v>3</v>
      </c>
      <c r="W1626">
        <v>17</v>
      </c>
      <c r="X1626">
        <v>0</v>
      </c>
      <c r="Y1626">
        <v>0</v>
      </c>
      <c r="Z1626">
        <v>1</v>
      </c>
      <c r="AA1626">
        <v>0</v>
      </c>
      <c r="AB1626">
        <v>10</v>
      </c>
      <c r="AC1626">
        <v>0</v>
      </c>
      <c r="AD1626">
        <v>13</v>
      </c>
      <c r="AE1626">
        <v>0</v>
      </c>
      <c r="AY1626" s="59"/>
    </row>
    <row r="1627" spans="1:51">
      <c r="A1627" s="19">
        <v>43701</v>
      </c>
      <c r="B1627" t="s">
        <v>16</v>
      </c>
      <c r="C1627" s="19">
        <v>43872</v>
      </c>
      <c r="D1627">
        <v>24</v>
      </c>
      <c r="E1627">
        <v>29.1</v>
      </c>
      <c r="F1627">
        <v>0</v>
      </c>
      <c r="G1627">
        <v>2.8</v>
      </c>
      <c r="H1627">
        <v>7.9</v>
      </c>
      <c r="I1627">
        <v>1.6</v>
      </c>
      <c r="J1627">
        <v>22.1</v>
      </c>
      <c r="K1627">
        <v>1.5</v>
      </c>
      <c r="L1627">
        <v>19.399999999999999</v>
      </c>
      <c r="M1627">
        <v>2.7</v>
      </c>
      <c r="N1627">
        <v>38</v>
      </c>
      <c r="O1627">
        <v>0</v>
      </c>
      <c r="P1627">
        <v>3.3</v>
      </c>
      <c r="Q1627">
        <v>6.1</v>
      </c>
      <c r="R1627">
        <v>3.1</v>
      </c>
      <c r="S1627">
        <v>22.2</v>
      </c>
      <c r="T1627">
        <v>2.9</v>
      </c>
      <c r="U1627">
        <v>18.399999999999999</v>
      </c>
      <c r="V1627">
        <v>3</v>
      </c>
      <c r="W1627">
        <v>10</v>
      </c>
      <c r="X1627">
        <v>0</v>
      </c>
      <c r="Y1627">
        <v>0</v>
      </c>
      <c r="Z1627">
        <v>0</v>
      </c>
      <c r="AA1627">
        <v>0</v>
      </c>
      <c r="AB1627">
        <v>8</v>
      </c>
      <c r="AC1627">
        <v>0</v>
      </c>
      <c r="AD1627">
        <v>7</v>
      </c>
      <c r="AE1627">
        <v>0</v>
      </c>
      <c r="AY1627" s="59"/>
    </row>
    <row r="1628" spans="1:51">
      <c r="A1628" s="19">
        <v>43701</v>
      </c>
      <c r="B1628" t="s">
        <v>17</v>
      </c>
      <c r="C1628" s="19">
        <v>43883</v>
      </c>
      <c r="D1628">
        <v>36</v>
      </c>
      <c r="E1628">
        <v>30.3</v>
      </c>
      <c r="F1628">
        <v>0</v>
      </c>
      <c r="G1628">
        <v>1.5</v>
      </c>
      <c r="H1628">
        <v>5.3</v>
      </c>
      <c r="I1628">
        <v>1</v>
      </c>
      <c r="J1628">
        <v>18.5</v>
      </c>
      <c r="K1628">
        <v>4.2</v>
      </c>
      <c r="L1628">
        <v>21.3</v>
      </c>
      <c r="M1628">
        <v>3.8</v>
      </c>
      <c r="N1628">
        <v>40.5</v>
      </c>
      <c r="O1628">
        <v>0</v>
      </c>
      <c r="P1628">
        <v>3.1</v>
      </c>
      <c r="Q1628">
        <v>4.8</v>
      </c>
      <c r="R1628">
        <v>3</v>
      </c>
      <c r="S1628">
        <v>16.399999999999999</v>
      </c>
      <c r="T1628">
        <v>3.6</v>
      </c>
      <c r="U1628">
        <v>21.2</v>
      </c>
      <c r="V1628">
        <v>3.8</v>
      </c>
      <c r="W1628">
        <v>16</v>
      </c>
      <c r="X1628">
        <v>0</v>
      </c>
      <c r="Y1628">
        <v>0</v>
      </c>
      <c r="Z1628">
        <v>0</v>
      </c>
      <c r="AA1628">
        <v>0</v>
      </c>
      <c r="AB1628">
        <v>10</v>
      </c>
      <c r="AC1628">
        <v>0</v>
      </c>
      <c r="AD1628">
        <v>11</v>
      </c>
      <c r="AE1628">
        <v>0</v>
      </c>
      <c r="AY1628" s="59"/>
    </row>
    <row r="1629" spans="1:51">
      <c r="A1629" s="19">
        <v>43701</v>
      </c>
      <c r="B1629" t="s">
        <v>18</v>
      </c>
      <c r="C1629" s="19">
        <v>43890</v>
      </c>
      <c r="D1629">
        <v>54</v>
      </c>
      <c r="E1629">
        <v>45.7</v>
      </c>
      <c r="F1629">
        <v>0</v>
      </c>
      <c r="G1629">
        <v>3.7</v>
      </c>
      <c r="H1629">
        <v>3.4</v>
      </c>
      <c r="I1629">
        <v>1</v>
      </c>
      <c r="J1629">
        <v>14.7</v>
      </c>
      <c r="K1629">
        <v>2</v>
      </c>
      <c r="L1629">
        <v>12.6</v>
      </c>
      <c r="M1629">
        <v>1.2</v>
      </c>
      <c r="N1629">
        <v>72</v>
      </c>
      <c r="O1629">
        <v>0</v>
      </c>
      <c r="P1629">
        <v>2.7</v>
      </c>
      <c r="Q1629">
        <v>2.5</v>
      </c>
      <c r="R1629">
        <v>2</v>
      </c>
      <c r="S1629">
        <v>7.7</v>
      </c>
      <c r="T1629">
        <v>2.1</v>
      </c>
      <c r="U1629">
        <v>6.5</v>
      </c>
      <c r="V1629">
        <v>1.9</v>
      </c>
      <c r="W1629">
        <v>42</v>
      </c>
      <c r="X1629">
        <v>0</v>
      </c>
      <c r="Y1629">
        <v>0</v>
      </c>
      <c r="Z1629">
        <v>0</v>
      </c>
      <c r="AA1629">
        <v>0</v>
      </c>
      <c r="AB1629">
        <v>8</v>
      </c>
      <c r="AC1629">
        <v>0</v>
      </c>
      <c r="AD1629">
        <v>4</v>
      </c>
      <c r="AE1629">
        <v>0</v>
      </c>
      <c r="AY1629" s="59"/>
    </row>
    <row r="1630" spans="1:51">
      <c r="A1630" s="19">
        <v>43701</v>
      </c>
      <c r="B1630" t="s">
        <v>19</v>
      </c>
      <c r="C1630" s="19">
        <v>43893</v>
      </c>
      <c r="D1630">
        <v>52</v>
      </c>
      <c r="E1630">
        <v>43.1</v>
      </c>
      <c r="F1630">
        <v>0</v>
      </c>
      <c r="G1630">
        <v>4.3</v>
      </c>
      <c r="H1630">
        <v>4.5999999999999996</v>
      </c>
      <c r="I1630">
        <v>3</v>
      </c>
      <c r="J1630">
        <v>13.6</v>
      </c>
      <c r="K1630">
        <v>2.2999999999999998</v>
      </c>
      <c r="L1630">
        <v>14</v>
      </c>
      <c r="M1630">
        <v>0.6</v>
      </c>
      <c r="N1630">
        <v>67.099999999999994</v>
      </c>
      <c r="O1630">
        <v>0</v>
      </c>
      <c r="P1630">
        <v>3.2</v>
      </c>
      <c r="Q1630">
        <v>3.2</v>
      </c>
      <c r="R1630">
        <v>3</v>
      </c>
      <c r="S1630">
        <v>7.9</v>
      </c>
      <c r="T1630">
        <v>2.2999999999999998</v>
      </c>
      <c r="U1630">
        <v>8.3000000000000007</v>
      </c>
      <c r="V1630">
        <v>2.2000000000000002</v>
      </c>
      <c r="W1630">
        <v>41</v>
      </c>
      <c r="X1630">
        <v>0</v>
      </c>
      <c r="Y1630">
        <v>0</v>
      </c>
      <c r="Z1630">
        <v>0</v>
      </c>
      <c r="AA1630">
        <v>0</v>
      </c>
      <c r="AB1630">
        <v>5</v>
      </c>
      <c r="AC1630">
        <v>0</v>
      </c>
      <c r="AD1630">
        <v>6</v>
      </c>
      <c r="AE1630">
        <v>0</v>
      </c>
      <c r="AY1630" s="59"/>
    </row>
    <row r="1631" spans="1:51">
      <c r="A1631" s="19">
        <v>43701</v>
      </c>
      <c r="B1631" t="s">
        <v>20</v>
      </c>
      <c r="C1631" s="19">
        <v>43893</v>
      </c>
      <c r="D1631">
        <v>6</v>
      </c>
      <c r="E1631">
        <v>35.200000000000003</v>
      </c>
      <c r="F1631">
        <v>0</v>
      </c>
      <c r="G1631">
        <v>2.4</v>
      </c>
      <c r="H1631">
        <v>6.1</v>
      </c>
      <c r="I1631">
        <v>1.2</v>
      </c>
      <c r="J1631">
        <v>20.399999999999999</v>
      </c>
      <c r="K1631">
        <v>0.5</v>
      </c>
      <c r="L1631">
        <v>18.3</v>
      </c>
      <c r="M1631">
        <v>1.6</v>
      </c>
      <c r="N1631">
        <v>48.9</v>
      </c>
      <c r="O1631">
        <v>0</v>
      </c>
      <c r="P1631">
        <v>3.2</v>
      </c>
      <c r="Q1631">
        <v>4.5</v>
      </c>
      <c r="R1631">
        <v>2.8</v>
      </c>
      <c r="S1631">
        <v>17.5</v>
      </c>
      <c r="T1631">
        <v>2.4</v>
      </c>
      <c r="U1631">
        <v>14.8</v>
      </c>
      <c r="V1631">
        <v>2.6</v>
      </c>
      <c r="W1631">
        <v>3</v>
      </c>
      <c r="X1631">
        <v>0</v>
      </c>
      <c r="Y1631">
        <v>0</v>
      </c>
      <c r="Z1631">
        <v>0</v>
      </c>
      <c r="AA1631">
        <v>0</v>
      </c>
      <c r="AB1631">
        <v>2</v>
      </c>
      <c r="AC1631">
        <v>0</v>
      </c>
      <c r="AD1631">
        <v>1</v>
      </c>
      <c r="AE1631">
        <v>0</v>
      </c>
      <c r="AY1631" s="59"/>
    </row>
    <row r="1632" spans="1:51">
      <c r="A1632" s="19">
        <v>43701</v>
      </c>
      <c r="B1632" t="s">
        <v>21</v>
      </c>
      <c r="C1632" s="19">
        <v>43893</v>
      </c>
      <c r="D1632">
        <v>31</v>
      </c>
      <c r="E1632">
        <v>41</v>
      </c>
      <c r="F1632">
        <v>0</v>
      </c>
      <c r="G1632">
        <v>3.9</v>
      </c>
      <c r="H1632">
        <v>4.9000000000000004</v>
      </c>
      <c r="I1632">
        <v>3.3</v>
      </c>
      <c r="J1632">
        <v>14.6</v>
      </c>
      <c r="K1632">
        <v>2.5</v>
      </c>
      <c r="L1632">
        <v>13.2</v>
      </c>
      <c r="M1632">
        <v>0.2</v>
      </c>
      <c r="N1632">
        <v>62.6</v>
      </c>
      <c r="O1632">
        <v>0</v>
      </c>
      <c r="P1632">
        <v>3.4</v>
      </c>
      <c r="Q1632">
        <v>3.7</v>
      </c>
      <c r="R1632">
        <v>3.1</v>
      </c>
      <c r="S1632">
        <v>10</v>
      </c>
      <c r="T1632">
        <v>2.5</v>
      </c>
      <c r="U1632">
        <v>8.8000000000000007</v>
      </c>
      <c r="V1632">
        <v>2.2000000000000002</v>
      </c>
      <c r="W1632">
        <v>24</v>
      </c>
      <c r="X1632">
        <v>0</v>
      </c>
      <c r="Y1632">
        <v>0</v>
      </c>
      <c r="Z1632">
        <v>0</v>
      </c>
      <c r="AA1632">
        <v>0</v>
      </c>
      <c r="AB1632">
        <v>4</v>
      </c>
      <c r="AC1632">
        <v>0</v>
      </c>
      <c r="AD1632">
        <v>3</v>
      </c>
      <c r="AE1632">
        <v>0</v>
      </c>
      <c r="AY1632" s="59"/>
    </row>
    <row r="1633" spans="1:51">
      <c r="A1633" s="19">
        <v>43701</v>
      </c>
      <c r="B1633" t="s">
        <v>22</v>
      </c>
      <c r="C1633" s="19">
        <v>43893</v>
      </c>
      <c r="D1633">
        <v>416</v>
      </c>
      <c r="E1633">
        <v>27.6</v>
      </c>
      <c r="F1633">
        <v>0</v>
      </c>
      <c r="G1633">
        <v>1.6</v>
      </c>
      <c r="H1633">
        <v>5.9</v>
      </c>
      <c r="I1633">
        <v>0.2</v>
      </c>
      <c r="J1633">
        <v>22.7</v>
      </c>
      <c r="K1633">
        <v>0.7</v>
      </c>
      <c r="L1633">
        <v>24.6</v>
      </c>
      <c r="M1633">
        <v>2.8</v>
      </c>
      <c r="N1633">
        <v>31.4</v>
      </c>
      <c r="O1633">
        <v>0</v>
      </c>
      <c r="P1633">
        <v>3.2</v>
      </c>
      <c r="Q1633">
        <v>4.8</v>
      </c>
      <c r="R1633">
        <v>2.6</v>
      </c>
      <c r="S1633">
        <v>22</v>
      </c>
      <c r="T1633">
        <v>2.8</v>
      </c>
      <c r="U1633">
        <v>26.4</v>
      </c>
      <c r="V1633">
        <v>3.6</v>
      </c>
      <c r="W1633">
        <v>153</v>
      </c>
      <c r="X1633">
        <v>0</v>
      </c>
      <c r="Y1633">
        <v>0</v>
      </c>
      <c r="Z1633">
        <v>1</v>
      </c>
      <c r="AA1633">
        <v>0</v>
      </c>
      <c r="AB1633">
        <v>126</v>
      </c>
      <c r="AC1633">
        <v>0</v>
      </c>
      <c r="AD1633">
        <v>136</v>
      </c>
      <c r="AE1633">
        <v>0</v>
      </c>
      <c r="AY1633" s="59"/>
    </row>
    <row r="1634" spans="1:51">
      <c r="A1634" s="19">
        <v>43701</v>
      </c>
      <c r="B1634" t="s">
        <v>23</v>
      </c>
      <c r="C1634" s="19">
        <v>43893</v>
      </c>
      <c r="D1634">
        <v>67</v>
      </c>
      <c r="E1634">
        <v>27.1</v>
      </c>
      <c r="F1634">
        <v>0</v>
      </c>
      <c r="G1634">
        <v>1.8</v>
      </c>
      <c r="H1634">
        <v>4.5</v>
      </c>
      <c r="I1634">
        <v>0.3</v>
      </c>
      <c r="J1634">
        <v>26.8</v>
      </c>
      <c r="K1634">
        <v>0.3</v>
      </c>
      <c r="L1634">
        <v>20.7</v>
      </c>
      <c r="M1634">
        <v>4.9000000000000004</v>
      </c>
      <c r="N1634">
        <v>31.2</v>
      </c>
      <c r="O1634">
        <v>0</v>
      </c>
      <c r="P1634">
        <v>3.5</v>
      </c>
      <c r="Q1634">
        <v>4.3</v>
      </c>
      <c r="R1634">
        <v>2.8</v>
      </c>
      <c r="S1634">
        <v>29.2</v>
      </c>
      <c r="T1634">
        <v>2.2000000000000002</v>
      </c>
      <c r="U1634">
        <v>19.3</v>
      </c>
      <c r="V1634">
        <v>4.2</v>
      </c>
      <c r="W1634">
        <v>24</v>
      </c>
      <c r="X1634">
        <v>0</v>
      </c>
      <c r="Y1634">
        <v>0</v>
      </c>
      <c r="Z1634">
        <v>0</v>
      </c>
      <c r="AA1634">
        <v>0</v>
      </c>
      <c r="AB1634">
        <v>24</v>
      </c>
      <c r="AC1634">
        <v>0</v>
      </c>
      <c r="AD1634">
        <v>19</v>
      </c>
      <c r="AE1634">
        <v>0</v>
      </c>
      <c r="AY1634" s="59"/>
    </row>
    <row r="1635" spans="1:51">
      <c r="A1635" s="19">
        <v>43701</v>
      </c>
      <c r="B1635" t="s">
        <v>24</v>
      </c>
      <c r="C1635" s="19">
        <v>43893</v>
      </c>
      <c r="D1635">
        <v>13</v>
      </c>
      <c r="E1635">
        <v>35.200000000000003</v>
      </c>
      <c r="F1635">
        <v>0</v>
      </c>
      <c r="G1635">
        <v>2.4</v>
      </c>
      <c r="H1635">
        <v>6.1</v>
      </c>
      <c r="I1635">
        <v>1.2</v>
      </c>
      <c r="J1635">
        <v>20.399999999999999</v>
      </c>
      <c r="K1635">
        <v>0.5</v>
      </c>
      <c r="L1635">
        <v>18.3</v>
      </c>
      <c r="M1635">
        <v>1.6</v>
      </c>
      <c r="N1635">
        <v>48.2</v>
      </c>
      <c r="O1635">
        <v>0</v>
      </c>
      <c r="P1635">
        <v>3.3</v>
      </c>
      <c r="Q1635">
        <v>4.5</v>
      </c>
      <c r="R1635">
        <v>2.7</v>
      </c>
      <c r="S1635">
        <v>17.600000000000001</v>
      </c>
      <c r="T1635">
        <v>2.6</v>
      </c>
      <c r="U1635">
        <v>14.9</v>
      </c>
      <c r="V1635">
        <v>2.8</v>
      </c>
      <c r="W1635">
        <v>6</v>
      </c>
      <c r="X1635">
        <v>0</v>
      </c>
      <c r="Y1635">
        <v>0</v>
      </c>
      <c r="Z1635">
        <v>0</v>
      </c>
      <c r="AA1635">
        <v>0</v>
      </c>
      <c r="AB1635">
        <v>4</v>
      </c>
      <c r="AC1635">
        <v>0</v>
      </c>
      <c r="AD1635">
        <v>3</v>
      </c>
      <c r="AE1635">
        <v>0</v>
      </c>
      <c r="AY1635" s="59"/>
    </row>
    <row r="1636" spans="1:51">
      <c r="A1636" s="19">
        <v>43701</v>
      </c>
      <c r="B1636" t="s">
        <v>25</v>
      </c>
      <c r="C1636" s="19">
        <v>43893</v>
      </c>
      <c r="D1636">
        <v>24</v>
      </c>
      <c r="E1636">
        <v>25.3</v>
      </c>
      <c r="F1636">
        <v>0</v>
      </c>
      <c r="G1636">
        <v>2.4</v>
      </c>
      <c r="H1636">
        <v>8.6</v>
      </c>
      <c r="I1636">
        <v>0.8</v>
      </c>
      <c r="J1636">
        <v>22.3</v>
      </c>
      <c r="K1636">
        <v>3.3</v>
      </c>
      <c r="L1636">
        <v>19.399999999999999</v>
      </c>
      <c r="M1636">
        <v>3.5</v>
      </c>
      <c r="N1636">
        <v>30.3</v>
      </c>
      <c r="O1636">
        <v>0</v>
      </c>
      <c r="P1636">
        <v>4.0999999999999996</v>
      </c>
      <c r="Q1636">
        <v>7.6</v>
      </c>
      <c r="R1636">
        <v>3.1</v>
      </c>
      <c r="S1636">
        <v>23.5</v>
      </c>
      <c r="T1636">
        <v>4.0999999999999996</v>
      </c>
      <c r="U1636">
        <v>19.7</v>
      </c>
      <c r="V1636">
        <v>4</v>
      </c>
      <c r="W1636">
        <v>9</v>
      </c>
      <c r="X1636">
        <v>0</v>
      </c>
      <c r="Y1636">
        <v>0</v>
      </c>
      <c r="Z1636">
        <v>0</v>
      </c>
      <c r="AA1636">
        <v>0</v>
      </c>
      <c r="AB1636">
        <v>8</v>
      </c>
      <c r="AC1636">
        <v>0</v>
      </c>
      <c r="AD1636">
        <v>7</v>
      </c>
      <c r="AE1636">
        <v>0</v>
      </c>
      <c r="AY1636" s="59"/>
    </row>
    <row r="1637" spans="1:51">
      <c r="A1637" s="19">
        <v>43701</v>
      </c>
      <c r="B1637" t="s">
        <v>26</v>
      </c>
      <c r="C1637" s="19">
        <v>43893</v>
      </c>
      <c r="D1637">
        <v>91</v>
      </c>
      <c r="E1637">
        <v>26.1</v>
      </c>
      <c r="F1637">
        <v>0</v>
      </c>
      <c r="G1637">
        <v>3.3</v>
      </c>
      <c r="H1637">
        <v>10.9</v>
      </c>
      <c r="I1637">
        <v>0.5</v>
      </c>
      <c r="J1637">
        <v>16.8</v>
      </c>
      <c r="K1637">
        <v>0.6</v>
      </c>
      <c r="L1637">
        <v>27.2</v>
      </c>
      <c r="M1637">
        <v>1.8</v>
      </c>
      <c r="N1637">
        <v>29.5</v>
      </c>
      <c r="O1637">
        <v>0</v>
      </c>
      <c r="P1637">
        <v>4</v>
      </c>
      <c r="Q1637">
        <v>8.1999999999999993</v>
      </c>
      <c r="R1637">
        <v>3</v>
      </c>
      <c r="S1637">
        <v>13.9</v>
      </c>
      <c r="T1637">
        <v>2.8</v>
      </c>
      <c r="U1637">
        <v>32.4</v>
      </c>
      <c r="V1637">
        <v>3.2</v>
      </c>
      <c r="W1637">
        <v>32</v>
      </c>
      <c r="X1637">
        <v>0</v>
      </c>
      <c r="Y1637">
        <v>0</v>
      </c>
      <c r="Z1637">
        <v>4</v>
      </c>
      <c r="AA1637">
        <v>0</v>
      </c>
      <c r="AB1637">
        <v>21</v>
      </c>
      <c r="AC1637">
        <v>0</v>
      </c>
      <c r="AD1637">
        <v>34</v>
      </c>
      <c r="AE1637">
        <v>0</v>
      </c>
      <c r="AY1637" s="59"/>
    </row>
    <row r="1638" spans="1:51">
      <c r="A1638" s="19">
        <v>43701</v>
      </c>
      <c r="B1638" t="s">
        <v>27</v>
      </c>
      <c r="C1638" s="19">
        <v>43893</v>
      </c>
      <c r="D1638">
        <v>75</v>
      </c>
      <c r="E1638">
        <v>26.2</v>
      </c>
      <c r="F1638">
        <v>0</v>
      </c>
      <c r="G1638">
        <v>0.5</v>
      </c>
      <c r="H1638">
        <v>8.8000000000000007</v>
      </c>
      <c r="I1638">
        <v>15.3</v>
      </c>
      <c r="J1638">
        <v>17.7</v>
      </c>
      <c r="K1638">
        <v>0.3</v>
      </c>
      <c r="L1638">
        <v>17.399999999999999</v>
      </c>
      <c r="M1638">
        <v>0.9</v>
      </c>
      <c r="N1638">
        <v>32.1</v>
      </c>
      <c r="O1638">
        <v>0</v>
      </c>
      <c r="P1638">
        <v>3.3</v>
      </c>
      <c r="Q1638">
        <v>7.8</v>
      </c>
      <c r="R1638">
        <v>14.2</v>
      </c>
      <c r="S1638">
        <v>16.3</v>
      </c>
      <c r="T1638">
        <v>3.2</v>
      </c>
      <c r="U1638">
        <v>16.5</v>
      </c>
      <c r="V1638">
        <v>3.2</v>
      </c>
      <c r="W1638">
        <v>25</v>
      </c>
      <c r="X1638">
        <v>0</v>
      </c>
      <c r="Y1638">
        <v>0</v>
      </c>
      <c r="Z1638">
        <v>1</v>
      </c>
      <c r="AA1638">
        <v>15</v>
      </c>
      <c r="AB1638">
        <v>17</v>
      </c>
      <c r="AC1638">
        <v>0</v>
      </c>
      <c r="AD1638">
        <v>17</v>
      </c>
      <c r="AE1638">
        <v>0</v>
      </c>
      <c r="AY1638" s="59"/>
    </row>
    <row r="1639" spans="1:51">
      <c r="A1639" s="19">
        <v>43701</v>
      </c>
      <c r="B1639" t="s">
        <v>28</v>
      </c>
      <c r="C1639" s="19">
        <v>43893</v>
      </c>
      <c r="D1639">
        <v>110</v>
      </c>
      <c r="E1639">
        <v>39.5</v>
      </c>
      <c r="F1639">
        <v>0</v>
      </c>
      <c r="G1639">
        <v>1.6</v>
      </c>
      <c r="H1639">
        <v>4.5999999999999996</v>
      </c>
      <c r="I1639">
        <v>0.8</v>
      </c>
      <c r="J1639">
        <v>19.2</v>
      </c>
      <c r="K1639">
        <v>0.7</v>
      </c>
      <c r="L1639">
        <v>16.600000000000001</v>
      </c>
      <c r="M1639">
        <v>1.4</v>
      </c>
      <c r="N1639">
        <v>57.9</v>
      </c>
      <c r="O1639">
        <v>0</v>
      </c>
      <c r="P1639">
        <v>2.4</v>
      </c>
      <c r="Q1639">
        <v>3.6</v>
      </c>
      <c r="R1639">
        <v>2.2999999999999998</v>
      </c>
      <c r="S1639">
        <v>14</v>
      </c>
      <c r="T1639">
        <v>2.2000000000000002</v>
      </c>
      <c r="U1639">
        <v>11.7</v>
      </c>
      <c r="V1639">
        <v>2.6</v>
      </c>
      <c r="W1639">
        <v>58</v>
      </c>
      <c r="X1639">
        <v>0</v>
      </c>
      <c r="Y1639">
        <v>0</v>
      </c>
      <c r="Z1639">
        <v>0</v>
      </c>
      <c r="AA1639">
        <v>0</v>
      </c>
      <c r="AB1639">
        <v>28</v>
      </c>
      <c r="AC1639">
        <v>0</v>
      </c>
      <c r="AD1639">
        <v>24</v>
      </c>
      <c r="AE1639">
        <v>0</v>
      </c>
      <c r="AY1639" s="59"/>
    </row>
    <row r="1640" spans="1:51">
      <c r="A1640" s="19">
        <v>43701</v>
      </c>
      <c r="B1640" t="s">
        <v>29</v>
      </c>
      <c r="C1640" s="19">
        <v>43893</v>
      </c>
      <c r="D1640">
        <v>37</v>
      </c>
      <c r="E1640">
        <v>40.700000000000003</v>
      </c>
      <c r="F1640">
        <v>0</v>
      </c>
      <c r="G1640">
        <v>3.3</v>
      </c>
      <c r="H1640">
        <v>4.2</v>
      </c>
      <c r="I1640">
        <v>2.1</v>
      </c>
      <c r="J1640">
        <v>14.3</v>
      </c>
      <c r="K1640">
        <v>2.9</v>
      </c>
      <c r="L1640">
        <v>13.8</v>
      </c>
      <c r="M1640">
        <v>0.4</v>
      </c>
      <c r="N1640">
        <v>62.6</v>
      </c>
      <c r="O1640">
        <v>0</v>
      </c>
      <c r="P1640">
        <v>3</v>
      </c>
      <c r="Q1640">
        <v>3.4</v>
      </c>
      <c r="R1640">
        <v>2.9</v>
      </c>
      <c r="S1640">
        <v>9.5</v>
      </c>
      <c r="T1640">
        <v>3.1</v>
      </c>
      <c r="U1640">
        <v>9.1</v>
      </c>
      <c r="V1640">
        <v>2.1</v>
      </c>
      <c r="W1640">
        <v>28</v>
      </c>
      <c r="X1640">
        <v>0</v>
      </c>
      <c r="Y1640">
        <v>0</v>
      </c>
      <c r="Z1640">
        <v>0</v>
      </c>
      <c r="AA1640">
        <v>0</v>
      </c>
      <c r="AB1640">
        <v>5</v>
      </c>
      <c r="AC1640">
        <v>0</v>
      </c>
      <c r="AD1640">
        <v>4</v>
      </c>
      <c r="AE1640">
        <v>0</v>
      </c>
      <c r="AY1640" s="59"/>
    </row>
    <row r="1641" spans="1:51">
      <c r="A1641" s="19">
        <v>43701</v>
      </c>
      <c r="B1641" t="s">
        <v>30</v>
      </c>
      <c r="C1641" s="19">
        <v>43893</v>
      </c>
      <c r="D1641">
        <v>64</v>
      </c>
      <c r="E1641">
        <v>41.5</v>
      </c>
      <c r="F1641">
        <v>0</v>
      </c>
      <c r="G1641">
        <v>3.3</v>
      </c>
      <c r="H1641">
        <v>5.6</v>
      </c>
      <c r="I1641">
        <v>3.5</v>
      </c>
      <c r="J1641">
        <v>14.3</v>
      </c>
      <c r="K1641">
        <v>2.7</v>
      </c>
      <c r="L1641">
        <v>14.1</v>
      </c>
      <c r="M1641">
        <v>0.3</v>
      </c>
      <c r="N1641">
        <v>64</v>
      </c>
      <c r="O1641">
        <v>0</v>
      </c>
      <c r="P1641">
        <v>3.3</v>
      </c>
      <c r="Q1641">
        <v>3.9</v>
      </c>
      <c r="R1641">
        <v>3.3</v>
      </c>
      <c r="S1641">
        <v>8.8000000000000007</v>
      </c>
      <c r="T1641">
        <v>2.6</v>
      </c>
      <c r="U1641">
        <v>9.1</v>
      </c>
      <c r="V1641">
        <v>2</v>
      </c>
      <c r="W1641">
        <v>48</v>
      </c>
      <c r="X1641">
        <v>0</v>
      </c>
      <c r="Y1641">
        <v>0</v>
      </c>
      <c r="Z1641">
        <v>0</v>
      </c>
      <c r="AA1641">
        <v>0</v>
      </c>
      <c r="AB1641">
        <v>8</v>
      </c>
      <c r="AC1641">
        <v>0</v>
      </c>
      <c r="AD1641">
        <v>8</v>
      </c>
      <c r="AE1641">
        <v>0</v>
      </c>
      <c r="AY1641" s="59"/>
    </row>
    <row r="1642" spans="1:51">
      <c r="A1642" s="19">
        <v>43701</v>
      </c>
      <c r="B1642" t="s">
        <v>31</v>
      </c>
      <c r="C1642" s="19">
        <v>43893</v>
      </c>
      <c r="D1642">
        <v>228</v>
      </c>
      <c r="E1642">
        <v>34.5</v>
      </c>
      <c r="F1642">
        <v>0</v>
      </c>
      <c r="G1642">
        <v>2.7</v>
      </c>
      <c r="H1642">
        <v>4.7</v>
      </c>
      <c r="I1642">
        <v>0.5</v>
      </c>
      <c r="J1642">
        <v>20.399999999999999</v>
      </c>
      <c r="K1642">
        <v>0.9</v>
      </c>
      <c r="L1642">
        <v>17.399999999999999</v>
      </c>
      <c r="M1642">
        <v>3.1</v>
      </c>
      <c r="N1642">
        <v>48.2</v>
      </c>
      <c r="O1642">
        <v>0</v>
      </c>
      <c r="P1642">
        <v>3.2</v>
      </c>
      <c r="Q1642">
        <v>4.0999999999999996</v>
      </c>
      <c r="R1642">
        <v>2.6</v>
      </c>
      <c r="S1642">
        <v>17.7</v>
      </c>
      <c r="T1642">
        <v>2.6</v>
      </c>
      <c r="U1642">
        <v>14.2</v>
      </c>
      <c r="V1642">
        <v>3.7</v>
      </c>
      <c r="W1642">
        <v>109</v>
      </c>
      <c r="X1642">
        <v>0</v>
      </c>
      <c r="Y1642">
        <v>0</v>
      </c>
      <c r="Z1642">
        <v>0</v>
      </c>
      <c r="AA1642">
        <v>0</v>
      </c>
      <c r="AB1642">
        <v>64</v>
      </c>
      <c r="AC1642">
        <v>0</v>
      </c>
      <c r="AD1642">
        <v>55</v>
      </c>
      <c r="AE1642">
        <v>0</v>
      </c>
      <c r="AY1642" s="59"/>
    </row>
    <row r="1643" spans="1:51">
      <c r="A1643" s="19">
        <v>43701</v>
      </c>
      <c r="B1643" t="s">
        <v>32</v>
      </c>
      <c r="C1643" s="19">
        <v>43893</v>
      </c>
      <c r="D1643">
        <v>29</v>
      </c>
      <c r="E1643">
        <v>33.700000000000003</v>
      </c>
      <c r="F1643">
        <v>0</v>
      </c>
      <c r="G1643">
        <v>0.4</v>
      </c>
      <c r="H1643">
        <v>6.9</v>
      </c>
      <c r="I1643">
        <v>2.2999999999999998</v>
      </c>
      <c r="J1643">
        <v>16.3</v>
      </c>
      <c r="K1643">
        <v>3.2</v>
      </c>
      <c r="L1643">
        <v>20.8</v>
      </c>
      <c r="M1643">
        <v>0.7</v>
      </c>
      <c r="N1643">
        <v>46.8</v>
      </c>
      <c r="O1643">
        <v>0</v>
      </c>
      <c r="P1643">
        <v>2.8</v>
      </c>
      <c r="Q1643">
        <v>5.2</v>
      </c>
      <c r="R1643">
        <v>3.6</v>
      </c>
      <c r="S1643">
        <v>12.7</v>
      </c>
      <c r="T1643">
        <v>3.5</v>
      </c>
      <c r="U1643">
        <v>18.8</v>
      </c>
      <c r="V1643">
        <v>2.9</v>
      </c>
      <c r="W1643">
        <v>14</v>
      </c>
      <c r="X1643">
        <v>0</v>
      </c>
      <c r="Y1643">
        <v>0</v>
      </c>
      <c r="Z1643">
        <v>0</v>
      </c>
      <c r="AA1643">
        <v>0</v>
      </c>
      <c r="AB1643">
        <v>7</v>
      </c>
      <c r="AC1643">
        <v>0</v>
      </c>
      <c r="AD1643">
        <v>9</v>
      </c>
      <c r="AE1643">
        <v>0</v>
      </c>
      <c r="AY1643" s="59"/>
    </row>
    <row r="1644" spans="1:51">
      <c r="A1644" s="19">
        <v>43701</v>
      </c>
      <c r="B1644" t="s">
        <v>33</v>
      </c>
      <c r="C1644" s="19">
        <v>43893</v>
      </c>
      <c r="D1644">
        <v>16</v>
      </c>
      <c r="E1644">
        <v>21.3</v>
      </c>
      <c r="F1644">
        <v>0</v>
      </c>
      <c r="G1644">
        <v>1.4</v>
      </c>
      <c r="H1644">
        <v>7.4</v>
      </c>
      <c r="I1644">
        <v>0.9</v>
      </c>
      <c r="J1644">
        <v>35.200000000000003</v>
      </c>
      <c r="K1644">
        <v>0.4</v>
      </c>
      <c r="L1644">
        <v>17.5</v>
      </c>
      <c r="M1644">
        <v>2.9</v>
      </c>
      <c r="N1644">
        <v>19.3</v>
      </c>
      <c r="O1644">
        <v>0</v>
      </c>
      <c r="P1644">
        <v>2.7</v>
      </c>
      <c r="Q1644">
        <v>5.3</v>
      </c>
      <c r="R1644">
        <v>2.5</v>
      </c>
      <c r="S1644">
        <v>47.8</v>
      </c>
      <c r="T1644">
        <v>2.2000000000000002</v>
      </c>
      <c r="U1644">
        <v>14.3</v>
      </c>
      <c r="V1644">
        <v>3.2</v>
      </c>
      <c r="W1644">
        <v>5</v>
      </c>
      <c r="X1644">
        <v>0</v>
      </c>
      <c r="Y1644">
        <v>0</v>
      </c>
      <c r="Z1644">
        <v>0</v>
      </c>
      <c r="AA1644">
        <v>0</v>
      </c>
      <c r="AB1644">
        <v>8</v>
      </c>
      <c r="AC1644">
        <v>0</v>
      </c>
      <c r="AD1644">
        <v>4</v>
      </c>
      <c r="AE1644">
        <v>0</v>
      </c>
      <c r="AY1644" s="59"/>
    </row>
    <row r="1645" spans="1:51">
      <c r="A1645" s="19">
        <v>43701</v>
      </c>
      <c r="B1645" t="s">
        <v>34</v>
      </c>
      <c r="C1645" s="19">
        <v>43893</v>
      </c>
      <c r="D1645">
        <v>99</v>
      </c>
      <c r="E1645">
        <v>37.6</v>
      </c>
      <c r="F1645">
        <v>0</v>
      </c>
      <c r="G1645">
        <v>3.4</v>
      </c>
      <c r="H1645">
        <v>6.6</v>
      </c>
      <c r="I1645">
        <v>2.6</v>
      </c>
      <c r="J1645">
        <v>15.8</v>
      </c>
      <c r="K1645">
        <v>1.7</v>
      </c>
      <c r="L1645">
        <v>16.600000000000001</v>
      </c>
      <c r="M1645">
        <v>1.1000000000000001</v>
      </c>
      <c r="N1645">
        <v>55.3</v>
      </c>
      <c r="O1645">
        <v>0</v>
      </c>
      <c r="P1645">
        <v>3.5</v>
      </c>
      <c r="Q1645">
        <v>4.7</v>
      </c>
      <c r="R1645">
        <v>3.3</v>
      </c>
      <c r="S1645">
        <v>11.5</v>
      </c>
      <c r="T1645">
        <v>3</v>
      </c>
      <c r="U1645">
        <v>12.7</v>
      </c>
      <c r="V1645">
        <v>2.8</v>
      </c>
      <c r="W1645">
        <v>53</v>
      </c>
      <c r="X1645">
        <v>0</v>
      </c>
      <c r="Y1645">
        <v>0</v>
      </c>
      <c r="Z1645">
        <v>1</v>
      </c>
      <c r="AA1645">
        <v>0</v>
      </c>
      <c r="AB1645">
        <v>22</v>
      </c>
      <c r="AC1645">
        <v>0</v>
      </c>
      <c r="AD1645">
        <v>23</v>
      </c>
      <c r="AE1645">
        <v>0</v>
      </c>
      <c r="AY1645" s="59"/>
    </row>
    <row r="1646" spans="1:51">
      <c r="A1646" s="19">
        <v>43701</v>
      </c>
      <c r="B1646" t="s">
        <v>35</v>
      </c>
      <c r="C1646" s="19">
        <v>43900</v>
      </c>
      <c r="D1646">
        <v>20</v>
      </c>
      <c r="E1646">
        <v>36.799999999999997</v>
      </c>
      <c r="F1646">
        <v>0</v>
      </c>
      <c r="G1646">
        <v>0.8</v>
      </c>
      <c r="H1646">
        <v>7.6</v>
      </c>
      <c r="I1646">
        <v>3.6</v>
      </c>
      <c r="J1646">
        <v>12.4</v>
      </c>
      <c r="K1646">
        <v>3</v>
      </c>
      <c r="L1646">
        <v>18.899999999999999</v>
      </c>
      <c r="M1646">
        <v>0.1</v>
      </c>
      <c r="N1646">
        <v>53.3</v>
      </c>
      <c r="O1646">
        <v>0</v>
      </c>
      <c r="P1646">
        <v>2.9</v>
      </c>
      <c r="Q1646">
        <v>5.7</v>
      </c>
      <c r="R1646">
        <v>3.9</v>
      </c>
      <c r="S1646">
        <v>8.6</v>
      </c>
      <c r="T1646">
        <v>3.3</v>
      </c>
      <c r="U1646">
        <v>15.5</v>
      </c>
      <c r="V1646">
        <v>2.6</v>
      </c>
      <c r="W1646">
        <v>13</v>
      </c>
      <c r="X1646">
        <v>0</v>
      </c>
      <c r="Y1646">
        <v>0</v>
      </c>
      <c r="Z1646">
        <v>0</v>
      </c>
      <c r="AA1646">
        <v>0</v>
      </c>
      <c r="AB1646">
        <v>1</v>
      </c>
      <c r="AC1646">
        <v>0</v>
      </c>
      <c r="AD1646">
        <v>6</v>
      </c>
      <c r="AE1646">
        <v>0</v>
      </c>
      <c r="AY1646" s="59"/>
    </row>
    <row r="1647" spans="1:51">
      <c r="A1647" s="19">
        <v>43701</v>
      </c>
      <c r="B1647" t="s">
        <v>36</v>
      </c>
      <c r="C1647" s="19">
        <v>43900</v>
      </c>
      <c r="D1647">
        <v>125</v>
      </c>
      <c r="E1647">
        <v>36.4</v>
      </c>
      <c r="F1647">
        <v>0</v>
      </c>
      <c r="G1647">
        <v>0.9</v>
      </c>
      <c r="H1647">
        <v>7.1</v>
      </c>
      <c r="I1647">
        <v>3.4</v>
      </c>
      <c r="J1647">
        <v>20</v>
      </c>
      <c r="K1647">
        <v>1.1000000000000001</v>
      </c>
      <c r="L1647">
        <v>17.100000000000001</v>
      </c>
      <c r="M1647">
        <v>1.1000000000000001</v>
      </c>
      <c r="N1647">
        <v>50.8</v>
      </c>
      <c r="O1647">
        <v>0</v>
      </c>
      <c r="P1647">
        <v>2.8</v>
      </c>
      <c r="Q1647">
        <v>5.4</v>
      </c>
      <c r="R1647">
        <v>3.6</v>
      </c>
      <c r="S1647">
        <v>16.2</v>
      </c>
      <c r="T1647">
        <v>2.6</v>
      </c>
      <c r="U1647">
        <v>13.1</v>
      </c>
      <c r="V1647">
        <v>2.6</v>
      </c>
      <c r="W1647">
        <v>61</v>
      </c>
      <c r="X1647">
        <v>0</v>
      </c>
      <c r="Y1647">
        <v>0</v>
      </c>
      <c r="Z1647">
        <v>1</v>
      </c>
      <c r="AA1647">
        <v>0</v>
      </c>
      <c r="AB1647">
        <v>34</v>
      </c>
      <c r="AC1647">
        <v>0</v>
      </c>
      <c r="AD1647">
        <v>29</v>
      </c>
      <c r="AE1647">
        <v>0</v>
      </c>
      <c r="AY1647" s="59"/>
    </row>
    <row r="1648" spans="1:51">
      <c r="A1648" s="19">
        <v>43701</v>
      </c>
      <c r="B1648" t="s">
        <v>37</v>
      </c>
      <c r="C1648" s="19">
        <v>43900</v>
      </c>
      <c r="D1648">
        <v>36</v>
      </c>
      <c r="E1648">
        <v>46</v>
      </c>
      <c r="F1648">
        <v>0</v>
      </c>
      <c r="G1648">
        <v>5</v>
      </c>
      <c r="H1648">
        <v>2.7</v>
      </c>
      <c r="I1648">
        <v>1.9</v>
      </c>
      <c r="J1648">
        <v>15</v>
      </c>
      <c r="K1648">
        <v>1.8</v>
      </c>
      <c r="L1648">
        <v>12.7</v>
      </c>
      <c r="M1648">
        <v>0.5</v>
      </c>
      <c r="N1648">
        <v>70.7</v>
      </c>
      <c r="O1648">
        <v>0</v>
      </c>
      <c r="P1648">
        <v>3.1</v>
      </c>
      <c r="Q1648">
        <v>2.2999999999999998</v>
      </c>
      <c r="R1648">
        <v>2.2999999999999998</v>
      </c>
      <c r="S1648">
        <v>8.1</v>
      </c>
      <c r="T1648">
        <v>2</v>
      </c>
      <c r="U1648">
        <v>7.2</v>
      </c>
      <c r="V1648">
        <v>1.8</v>
      </c>
      <c r="W1648">
        <v>28</v>
      </c>
      <c r="X1648">
        <v>0</v>
      </c>
      <c r="Y1648">
        <v>0</v>
      </c>
      <c r="Z1648">
        <v>0</v>
      </c>
      <c r="AA1648">
        <v>0</v>
      </c>
      <c r="AB1648">
        <v>5</v>
      </c>
      <c r="AC1648">
        <v>0</v>
      </c>
      <c r="AD1648">
        <v>3</v>
      </c>
      <c r="AE1648">
        <v>0</v>
      </c>
      <c r="AY1648" s="59"/>
    </row>
    <row r="1649" spans="1:51">
      <c r="A1649" s="19">
        <v>43701</v>
      </c>
      <c r="B1649" t="s">
        <v>38</v>
      </c>
      <c r="C1649" s="19">
        <v>43900</v>
      </c>
      <c r="D1649">
        <v>68</v>
      </c>
      <c r="E1649">
        <v>42.4</v>
      </c>
      <c r="F1649">
        <v>0</v>
      </c>
      <c r="G1649">
        <v>3.4</v>
      </c>
      <c r="H1649">
        <v>4.4000000000000004</v>
      </c>
      <c r="I1649">
        <v>3.4</v>
      </c>
      <c r="J1649">
        <v>15.3</v>
      </c>
      <c r="K1649">
        <v>2.2000000000000002</v>
      </c>
      <c r="L1649">
        <v>14.2</v>
      </c>
      <c r="M1649">
        <v>0.3</v>
      </c>
      <c r="N1649">
        <v>64.2</v>
      </c>
      <c r="O1649">
        <v>0</v>
      </c>
      <c r="P1649">
        <v>3.2</v>
      </c>
      <c r="Q1649">
        <v>3.3</v>
      </c>
      <c r="R1649">
        <v>3.4</v>
      </c>
      <c r="S1649">
        <v>9.4</v>
      </c>
      <c r="T1649">
        <v>2.6</v>
      </c>
      <c r="U1649">
        <v>9.3000000000000007</v>
      </c>
      <c r="V1649">
        <v>1.9</v>
      </c>
      <c r="W1649">
        <v>44</v>
      </c>
      <c r="X1649">
        <v>0</v>
      </c>
      <c r="Y1649">
        <v>0</v>
      </c>
      <c r="Z1649">
        <v>0</v>
      </c>
      <c r="AA1649">
        <v>0</v>
      </c>
      <c r="AB1649">
        <v>16</v>
      </c>
      <c r="AC1649">
        <v>0</v>
      </c>
      <c r="AD1649">
        <v>8</v>
      </c>
      <c r="AE1649">
        <v>0</v>
      </c>
      <c r="AY1649" s="59"/>
    </row>
    <row r="1650" spans="1:51">
      <c r="A1650" s="19">
        <v>43701</v>
      </c>
      <c r="B1650" t="s">
        <v>39</v>
      </c>
      <c r="C1650" s="19">
        <v>43900</v>
      </c>
      <c r="D1650">
        <v>14</v>
      </c>
      <c r="E1650">
        <v>34.6</v>
      </c>
      <c r="F1650">
        <v>0</v>
      </c>
      <c r="G1650">
        <v>0.7</v>
      </c>
      <c r="H1650">
        <v>7.9</v>
      </c>
      <c r="I1650">
        <v>3.8</v>
      </c>
      <c r="J1650">
        <v>14.4</v>
      </c>
      <c r="K1650">
        <v>3.5</v>
      </c>
      <c r="L1650">
        <v>19.399999999999999</v>
      </c>
      <c r="M1650">
        <v>0.5</v>
      </c>
      <c r="N1650">
        <v>48.8</v>
      </c>
      <c r="O1650">
        <v>0</v>
      </c>
      <c r="P1650">
        <v>3</v>
      </c>
      <c r="Q1650">
        <v>6.2</v>
      </c>
      <c r="R1650">
        <v>4.0999999999999996</v>
      </c>
      <c r="S1650">
        <v>10.7</v>
      </c>
      <c r="T1650">
        <v>3.5</v>
      </c>
      <c r="U1650">
        <v>16.899999999999999</v>
      </c>
      <c r="V1650">
        <v>2.7</v>
      </c>
      <c r="W1650">
        <v>8</v>
      </c>
      <c r="X1650">
        <v>0</v>
      </c>
      <c r="Y1650">
        <v>0</v>
      </c>
      <c r="Z1650">
        <v>0</v>
      </c>
      <c r="AA1650">
        <v>0</v>
      </c>
      <c r="AB1650">
        <v>2</v>
      </c>
      <c r="AC1650">
        <v>0</v>
      </c>
      <c r="AD1650">
        <v>4</v>
      </c>
      <c r="AE1650">
        <v>0</v>
      </c>
      <c r="AY1650" s="59"/>
    </row>
    <row r="1651" spans="1:51">
      <c r="A1651" s="19">
        <v>43701</v>
      </c>
      <c r="B1651" t="s">
        <v>40</v>
      </c>
      <c r="C1651" s="19">
        <v>43900</v>
      </c>
      <c r="D1651">
        <v>89</v>
      </c>
      <c r="E1651">
        <v>28.8</v>
      </c>
      <c r="F1651">
        <v>0</v>
      </c>
      <c r="G1651">
        <v>1.5</v>
      </c>
      <c r="H1651">
        <v>5.2</v>
      </c>
      <c r="I1651">
        <v>0.5</v>
      </c>
      <c r="J1651">
        <v>26</v>
      </c>
      <c r="K1651">
        <v>0.2</v>
      </c>
      <c r="L1651">
        <v>18.899999999999999</v>
      </c>
      <c r="M1651">
        <v>6</v>
      </c>
      <c r="N1651">
        <v>34.700000000000003</v>
      </c>
      <c r="O1651">
        <v>0</v>
      </c>
      <c r="P1651">
        <v>3.4</v>
      </c>
      <c r="Q1651">
        <v>4.7</v>
      </c>
      <c r="R1651">
        <v>2.9</v>
      </c>
      <c r="S1651">
        <v>27</v>
      </c>
      <c r="T1651">
        <v>2.6</v>
      </c>
      <c r="U1651">
        <v>16.5</v>
      </c>
      <c r="V1651">
        <v>5.2</v>
      </c>
      <c r="W1651">
        <v>35</v>
      </c>
      <c r="X1651">
        <v>0</v>
      </c>
      <c r="Y1651">
        <v>0</v>
      </c>
      <c r="Z1651">
        <v>0</v>
      </c>
      <c r="AA1651">
        <v>0</v>
      </c>
      <c r="AB1651">
        <v>31</v>
      </c>
      <c r="AC1651">
        <v>0</v>
      </c>
      <c r="AD1651">
        <v>23</v>
      </c>
      <c r="AE1651">
        <v>0</v>
      </c>
      <c r="AY1651" s="59"/>
    </row>
    <row r="1652" spans="1:51">
      <c r="A1652" s="19">
        <v>43701</v>
      </c>
      <c r="B1652" t="s">
        <v>41</v>
      </c>
      <c r="C1652" s="19">
        <v>43904</v>
      </c>
      <c r="D1652">
        <v>6</v>
      </c>
      <c r="E1652">
        <v>35.200000000000003</v>
      </c>
      <c r="F1652">
        <v>0</v>
      </c>
      <c r="G1652">
        <v>2.4</v>
      </c>
      <c r="H1652">
        <v>6.1</v>
      </c>
      <c r="I1652">
        <v>1.2</v>
      </c>
      <c r="J1652">
        <v>20.399999999999999</v>
      </c>
      <c r="K1652">
        <v>0.5</v>
      </c>
      <c r="L1652">
        <v>18.3</v>
      </c>
      <c r="M1652">
        <v>1.6</v>
      </c>
      <c r="N1652">
        <v>48</v>
      </c>
      <c r="O1652">
        <v>0</v>
      </c>
      <c r="P1652">
        <v>3.2</v>
      </c>
      <c r="Q1652">
        <v>5</v>
      </c>
      <c r="R1652">
        <v>2.9</v>
      </c>
      <c r="S1652">
        <v>17</v>
      </c>
      <c r="T1652">
        <v>2.8</v>
      </c>
      <c r="U1652">
        <v>14.9</v>
      </c>
      <c r="V1652">
        <v>2.9</v>
      </c>
      <c r="W1652">
        <v>3</v>
      </c>
      <c r="X1652">
        <v>0</v>
      </c>
      <c r="Y1652">
        <v>0</v>
      </c>
      <c r="Z1652">
        <v>0</v>
      </c>
      <c r="AA1652">
        <v>0</v>
      </c>
      <c r="AB1652">
        <v>2</v>
      </c>
      <c r="AC1652">
        <v>0</v>
      </c>
      <c r="AD1652">
        <v>1</v>
      </c>
      <c r="AE1652">
        <v>0</v>
      </c>
      <c r="AY1652" s="59"/>
    </row>
    <row r="1653" spans="1:51">
      <c r="A1653" s="19">
        <v>43701</v>
      </c>
      <c r="B1653" t="s">
        <v>43</v>
      </c>
      <c r="C1653" s="19">
        <v>43907</v>
      </c>
      <c r="D1653">
        <v>67</v>
      </c>
      <c r="E1653">
        <v>36.9</v>
      </c>
      <c r="F1653">
        <v>0</v>
      </c>
      <c r="G1653">
        <v>1.2</v>
      </c>
      <c r="H1653">
        <v>7.4</v>
      </c>
      <c r="I1653">
        <v>3</v>
      </c>
      <c r="J1653">
        <v>19</v>
      </c>
      <c r="K1653">
        <v>1.3</v>
      </c>
      <c r="L1653">
        <v>17</v>
      </c>
      <c r="M1653">
        <v>1.3</v>
      </c>
      <c r="N1653">
        <v>51.3</v>
      </c>
      <c r="O1653">
        <v>0</v>
      </c>
      <c r="P1653">
        <v>2.8</v>
      </c>
      <c r="Q1653">
        <v>5.6</v>
      </c>
      <c r="R1653">
        <v>3.7</v>
      </c>
      <c r="S1653">
        <v>14.6</v>
      </c>
      <c r="T1653">
        <v>2.7</v>
      </c>
      <c r="U1653">
        <v>13.5</v>
      </c>
      <c r="V1653">
        <v>3</v>
      </c>
      <c r="W1653">
        <v>33</v>
      </c>
      <c r="X1653">
        <v>0</v>
      </c>
      <c r="Y1653">
        <v>0</v>
      </c>
      <c r="Z1653">
        <v>1</v>
      </c>
      <c r="AA1653">
        <v>0</v>
      </c>
      <c r="AB1653">
        <v>17</v>
      </c>
      <c r="AC1653">
        <v>0</v>
      </c>
      <c r="AD1653">
        <v>15</v>
      </c>
      <c r="AE1653">
        <v>0</v>
      </c>
      <c r="AY1653" s="59"/>
    </row>
    <row r="1654" spans="1:51">
      <c r="A1654" s="19">
        <v>43701</v>
      </c>
      <c r="B1654" t="s">
        <v>44</v>
      </c>
      <c r="C1654" s="19">
        <v>43907</v>
      </c>
      <c r="D1654">
        <v>219</v>
      </c>
      <c r="E1654">
        <v>32.200000000000003</v>
      </c>
      <c r="F1654">
        <v>0</v>
      </c>
      <c r="G1654">
        <v>0.5</v>
      </c>
      <c r="H1654">
        <v>3.9</v>
      </c>
      <c r="I1654">
        <v>0.2</v>
      </c>
      <c r="J1654">
        <v>22.6</v>
      </c>
      <c r="K1654">
        <v>1.3</v>
      </c>
      <c r="L1654">
        <v>17.5</v>
      </c>
      <c r="M1654">
        <v>6.8</v>
      </c>
      <c r="N1654">
        <v>41.9</v>
      </c>
      <c r="O1654">
        <v>0</v>
      </c>
      <c r="P1654">
        <v>2.8</v>
      </c>
      <c r="Q1654">
        <v>3.9</v>
      </c>
      <c r="R1654">
        <v>2.6</v>
      </c>
      <c r="S1654">
        <v>21.4</v>
      </c>
      <c r="T1654">
        <v>3</v>
      </c>
      <c r="U1654">
        <v>14.6</v>
      </c>
      <c r="V1654">
        <v>5.8</v>
      </c>
      <c r="W1654">
        <v>97</v>
      </c>
      <c r="X1654">
        <v>0</v>
      </c>
      <c r="Y1654">
        <v>0</v>
      </c>
      <c r="Z1654">
        <v>0</v>
      </c>
      <c r="AA1654">
        <v>0</v>
      </c>
      <c r="AB1654">
        <v>68</v>
      </c>
      <c r="AC1654">
        <v>0</v>
      </c>
      <c r="AD1654">
        <v>53</v>
      </c>
      <c r="AE1654">
        <v>1</v>
      </c>
      <c r="AY1654" s="59"/>
    </row>
    <row r="1655" spans="1:51">
      <c r="A1655" s="19">
        <v>43701</v>
      </c>
      <c r="B1655" t="s">
        <v>45</v>
      </c>
      <c r="C1655" s="19">
        <v>43907</v>
      </c>
      <c r="D1655">
        <v>155</v>
      </c>
      <c r="E1655">
        <v>40.9</v>
      </c>
      <c r="F1655">
        <v>0</v>
      </c>
      <c r="G1655">
        <v>2.2999999999999998</v>
      </c>
      <c r="H1655">
        <v>5.2</v>
      </c>
      <c r="I1655">
        <v>1</v>
      </c>
      <c r="J1655">
        <v>15.4</v>
      </c>
      <c r="K1655">
        <v>2.4</v>
      </c>
      <c r="L1655">
        <v>15.7</v>
      </c>
      <c r="M1655">
        <v>1.9</v>
      </c>
      <c r="N1655">
        <v>60.2</v>
      </c>
      <c r="O1655">
        <v>0</v>
      </c>
      <c r="P1655">
        <v>2.9</v>
      </c>
      <c r="Q1655">
        <v>4</v>
      </c>
      <c r="R1655">
        <v>2.5</v>
      </c>
      <c r="S1655">
        <v>10.5</v>
      </c>
      <c r="T1655">
        <v>2.7</v>
      </c>
      <c r="U1655">
        <v>10.9</v>
      </c>
      <c r="V1655">
        <v>3.1</v>
      </c>
      <c r="W1655">
        <v>88</v>
      </c>
      <c r="X1655">
        <v>0</v>
      </c>
      <c r="Y1655">
        <v>0</v>
      </c>
      <c r="Z1655">
        <v>0</v>
      </c>
      <c r="AA1655">
        <v>0</v>
      </c>
      <c r="AB1655">
        <v>33</v>
      </c>
      <c r="AC1655">
        <v>0</v>
      </c>
      <c r="AD1655">
        <v>34</v>
      </c>
      <c r="AE1655">
        <v>0</v>
      </c>
      <c r="AY1655" s="59"/>
    </row>
    <row r="1656" spans="1:51">
      <c r="A1656" s="19">
        <v>43701</v>
      </c>
      <c r="B1656" t="s">
        <v>42</v>
      </c>
      <c r="C1656" s="19">
        <v>43907</v>
      </c>
      <c r="D1656">
        <v>136</v>
      </c>
      <c r="E1656">
        <v>35.4</v>
      </c>
      <c r="F1656">
        <v>0</v>
      </c>
      <c r="G1656">
        <v>1.4</v>
      </c>
      <c r="H1656">
        <v>9.1</v>
      </c>
      <c r="I1656">
        <v>3</v>
      </c>
      <c r="J1656">
        <v>20.3</v>
      </c>
      <c r="K1656">
        <v>0.8</v>
      </c>
      <c r="L1656">
        <v>16.100000000000001</v>
      </c>
      <c r="M1656">
        <v>1.1000000000000001</v>
      </c>
      <c r="N1656">
        <v>48.7</v>
      </c>
      <c r="O1656">
        <v>0</v>
      </c>
      <c r="P1656">
        <v>2.9</v>
      </c>
      <c r="Q1656">
        <v>6.5</v>
      </c>
      <c r="R1656">
        <v>3.7</v>
      </c>
      <c r="S1656">
        <v>17.100000000000001</v>
      </c>
      <c r="T1656">
        <v>2.6</v>
      </c>
      <c r="U1656">
        <v>12.5</v>
      </c>
      <c r="V1656">
        <v>2.9</v>
      </c>
      <c r="W1656">
        <v>66</v>
      </c>
      <c r="X1656">
        <v>0</v>
      </c>
      <c r="Y1656">
        <v>0</v>
      </c>
      <c r="Z1656">
        <v>3</v>
      </c>
      <c r="AA1656">
        <v>0</v>
      </c>
      <c r="AB1656">
        <v>38</v>
      </c>
      <c r="AC1656">
        <v>0</v>
      </c>
      <c r="AD1656">
        <v>30</v>
      </c>
      <c r="AE1656">
        <v>0</v>
      </c>
      <c r="AY1656" s="59"/>
    </row>
    <row r="1657" spans="1:51">
      <c r="A1657" s="19">
        <v>43701</v>
      </c>
      <c r="B1657" t="s">
        <v>46</v>
      </c>
      <c r="C1657" s="19">
        <v>43914</v>
      </c>
      <c r="D1657">
        <v>105</v>
      </c>
      <c r="E1657">
        <v>41.7</v>
      </c>
      <c r="F1657">
        <v>0</v>
      </c>
      <c r="G1657">
        <v>4</v>
      </c>
      <c r="H1657">
        <v>3.4</v>
      </c>
      <c r="I1657">
        <v>2.7</v>
      </c>
      <c r="J1657">
        <v>16.100000000000001</v>
      </c>
      <c r="K1657">
        <v>1.9</v>
      </c>
      <c r="L1657">
        <v>15.3</v>
      </c>
      <c r="M1657">
        <v>0.9</v>
      </c>
      <c r="N1657">
        <v>60.7</v>
      </c>
      <c r="O1657">
        <v>0</v>
      </c>
      <c r="P1657">
        <v>3.5</v>
      </c>
      <c r="Q1657">
        <v>3.3</v>
      </c>
      <c r="R1657">
        <v>3.2</v>
      </c>
      <c r="S1657">
        <v>10.9</v>
      </c>
      <c r="T1657">
        <v>2.7</v>
      </c>
      <c r="U1657">
        <v>10.1</v>
      </c>
      <c r="V1657">
        <v>2.4</v>
      </c>
      <c r="W1657">
        <v>60</v>
      </c>
      <c r="X1657">
        <v>0</v>
      </c>
      <c r="Y1657">
        <v>0</v>
      </c>
      <c r="Z1657">
        <v>0</v>
      </c>
      <c r="AA1657">
        <v>0</v>
      </c>
      <c r="AB1657">
        <v>23</v>
      </c>
      <c r="AC1657">
        <v>0</v>
      </c>
      <c r="AD1657">
        <v>22</v>
      </c>
      <c r="AE1657">
        <v>0</v>
      </c>
      <c r="AY1657" s="59"/>
    </row>
    <row r="1658" spans="1:51">
      <c r="A1658" s="19">
        <v>43701</v>
      </c>
      <c r="B1658" t="s">
        <v>47</v>
      </c>
      <c r="C1658" s="19">
        <v>43919</v>
      </c>
      <c r="D1658">
        <v>51</v>
      </c>
      <c r="E1658">
        <v>35.200000000000003</v>
      </c>
      <c r="F1658">
        <v>0</v>
      </c>
      <c r="G1658">
        <v>2.4</v>
      </c>
      <c r="H1658">
        <v>6.1</v>
      </c>
      <c r="I1658">
        <v>1.2</v>
      </c>
      <c r="J1658">
        <v>20.399999999999999</v>
      </c>
      <c r="K1658">
        <v>0.5</v>
      </c>
      <c r="L1658">
        <v>18.3</v>
      </c>
      <c r="M1658">
        <v>1.6</v>
      </c>
      <c r="N1658">
        <v>46.6</v>
      </c>
      <c r="O1658">
        <v>0</v>
      </c>
      <c r="P1658">
        <v>3.4</v>
      </c>
      <c r="Q1658">
        <v>5</v>
      </c>
      <c r="R1658">
        <v>3.2</v>
      </c>
      <c r="S1658">
        <v>17.100000000000001</v>
      </c>
      <c r="T1658">
        <v>2.7</v>
      </c>
      <c r="U1658">
        <v>15.1</v>
      </c>
      <c r="V1658">
        <v>3.3</v>
      </c>
      <c r="W1658">
        <v>24</v>
      </c>
      <c r="X1658">
        <v>0</v>
      </c>
      <c r="Y1658">
        <v>0</v>
      </c>
      <c r="Z1658">
        <v>0</v>
      </c>
      <c r="AA1658">
        <v>0</v>
      </c>
      <c r="AB1658">
        <v>14</v>
      </c>
      <c r="AC1658">
        <v>0</v>
      </c>
      <c r="AD1658">
        <v>13</v>
      </c>
      <c r="AE1658">
        <v>0</v>
      </c>
      <c r="AY1658" s="59"/>
    </row>
    <row r="1659" spans="1:51">
      <c r="A1659" s="19">
        <v>43701</v>
      </c>
      <c r="B1659" t="s">
        <v>48</v>
      </c>
      <c r="C1659" s="19">
        <v>43925</v>
      </c>
      <c r="D1659">
        <v>15</v>
      </c>
      <c r="E1659">
        <v>35</v>
      </c>
      <c r="F1659">
        <v>0</v>
      </c>
      <c r="G1659">
        <v>0.6</v>
      </c>
      <c r="H1659">
        <v>7.6</v>
      </c>
      <c r="I1659">
        <v>0.8</v>
      </c>
      <c r="J1659">
        <v>14.1</v>
      </c>
      <c r="K1659">
        <v>4.0999999999999996</v>
      </c>
      <c r="L1659">
        <v>20.9</v>
      </c>
      <c r="M1659">
        <v>0.5</v>
      </c>
      <c r="N1659">
        <v>46.2</v>
      </c>
      <c r="O1659">
        <v>0</v>
      </c>
      <c r="P1659">
        <v>3.2</v>
      </c>
      <c r="Q1659">
        <v>6.2</v>
      </c>
      <c r="R1659">
        <v>3.1</v>
      </c>
      <c r="S1659">
        <v>10.8</v>
      </c>
      <c r="T1659">
        <v>3.9</v>
      </c>
      <c r="U1659">
        <v>19.100000000000001</v>
      </c>
      <c r="V1659">
        <v>2.9</v>
      </c>
      <c r="W1659">
        <v>8</v>
      </c>
      <c r="X1659">
        <v>0</v>
      </c>
      <c r="Y1659">
        <v>0</v>
      </c>
      <c r="Z1659">
        <v>0</v>
      </c>
      <c r="AA1659">
        <v>0</v>
      </c>
      <c r="AB1659">
        <v>2</v>
      </c>
      <c r="AC1659">
        <v>0</v>
      </c>
      <c r="AD1659">
        <v>5</v>
      </c>
      <c r="AE1659">
        <v>0</v>
      </c>
      <c r="AY1659" s="59"/>
    </row>
    <row r="1660" spans="1:51">
      <c r="A1660" s="19">
        <v>43701</v>
      </c>
      <c r="B1660" t="s">
        <v>49</v>
      </c>
      <c r="C1660" s="19">
        <v>43925</v>
      </c>
      <c r="D1660">
        <v>24</v>
      </c>
      <c r="E1660">
        <v>28.5</v>
      </c>
      <c r="F1660">
        <v>0</v>
      </c>
      <c r="G1660">
        <v>0.4</v>
      </c>
      <c r="H1660">
        <v>5.9</v>
      </c>
      <c r="I1660">
        <v>0.1</v>
      </c>
      <c r="J1660">
        <v>24.8</v>
      </c>
      <c r="K1660">
        <v>0.1</v>
      </c>
      <c r="L1660">
        <v>20.399999999999999</v>
      </c>
      <c r="M1660">
        <v>6.9</v>
      </c>
      <c r="N1660">
        <v>32.4</v>
      </c>
      <c r="O1660">
        <v>0</v>
      </c>
      <c r="P1660">
        <v>3.4</v>
      </c>
      <c r="Q1660">
        <v>5.3</v>
      </c>
      <c r="R1660">
        <v>3</v>
      </c>
      <c r="S1660">
        <v>24.7</v>
      </c>
      <c r="T1660">
        <v>2.8</v>
      </c>
      <c r="U1660">
        <v>19</v>
      </c>
      <c r="V1660">
        <v>5.7</v>
      </c>
      <c r="W1660">
        <v>9</v>
      </c>
      <c r="X1660">
        <v>0</v>
      </c>
      <c r="Y1660">
        <v>0</v>
      </c>
      <c r="Z1660">
        <v>0</v>
      </c>
      <c r="AA1660">
        <v>0</v>
      </c>
      <c r="AB1660">
        <v>8</v>
      </c>
      <c r="AC1660">
        <v>0</v>
      </c>
      <c r="AD1660">
        <v>7</v>
      </c>
      <c r="AE1660">
        <v>0</v>
      </c>
      <c r="AY1660" s="59"/>
    </row>
    <row r="1661" spans="1:51">
      <c r="A1661" s="19">
        <v>43701</v>
      </c>
      <c r="B1661" t="s">
        <v>50</v>
      </c>
      <c r="C1661" s="19">
        <v>43925</v>
      </c>
      <c r="D1661">
        <v>54</v>
      </c>
      <c r="E1661">
        <v>42.7</v>
      </c>
      <c r="F1661">
        <v>0</v>
      </c>
      <c r="G1661">
        <v>4.4000000000000004</v>
      </c>
      <c r="H1661">
        <v>3.7</v>
      </c>
      <c r="I1661">
        <v>3.1</v>
      </c>
      <c r="J1661">
        <v>15.3</v>
      </c>
      <c r="K1661">
        <v>2.4</v>
      </c>
      <c r="L1661">
        <v>13.2</v>
      </c>
      <c r="M1661">
        <v>0.3</v>
      </c>
      <c r="N1661">
        <v>62.1</v>
      </c>
      <c r="O1661">
        <v>0</v>
      </c>
      <c r="P1661">
        <v>3.9</v>
      </c>
      <c r="Q1661">
        <v>3.5</v>
      </c>
      <c r="R1661">
        <v>3.2</v>
      </c>
      <c r="S1661">
        <v>10.1</v>
      </c>
      <c r="T1661">
        <v>2.8</v>
      </c>
      <c r="U1661">
        <v>8.8000000000000007</v>
      </c>
      <c r="V1661">
        <v>2.2999999999999998</v>
      </c>
      <c r="W1661">
        <v>36</v>
      </c>
      <c r="X1661">
        <v>0</v>
      </c>
      <c r="Y1661">
        <v>0</v>
      </c>
      <c r="Z1661">
        <v>0</v>
      </c>
      <c r="AA1661">
        <v>0</v>
      </c>
      <c r="AB1661">
        <v>13</v>
      </c>
      <c r="AC1661">
        <v>0</v>
      </c>
      <c r="AD1661">
        <v>5</v>
      </c>
      <c r="AE1661">
        <v>0</v>
      </c>
      <c r="AY1661" s="59"/>
    </row>
    <row r="1662" spans="1:51">
      <c r="A1662" s="19">
        <v>43701</v>
      </c>
      <c r="B1662" t="s">
        <v>51</v>
      </c>
      <c r="C1662" s="19">
        <v>43925</v>
      </c>
      <c r="D1662">
        <v>14</v>
      </c>
      <c r="E1662">
        <v>31.6</v>
      </c>
      <c r="F1662">
        <v>0</v>
      </c>
      <c r="G1662">
        <v>0.5</v>
      </c>
      <c r="H1662">
        <v>8.1</v>
      </c>
      <c r="I1662">
        <v>2.5</v>
      </c>
      <c r="J1662">
        <v>15.8</v>
      </c>
      <c r="K1662">
        <v>3.6</v>
      </c>
      <c r="L1662">
        <v>21.7</v>
      </c>
      <c r="M1662">
        <v>0.7</v>
      </c>
      <c r="N1662">
        <v>40</v>
      </c>
      <c r="O1662">
        <v>0</v>
      </c>
      <c r="P1662">
        <v>3.4</v>
      </c>
      <c r="Q1662">
        <v>7</v>
      </c>
      <c r="R1662">
        <v>4</v>
      </c>
      <c r="S1662">
        <v>12.8</v>
      </c>
      <c r="T1662">
        <v>4.3</v>
      </c>
      <c r="U1662">
        <v>21</v>
      </c>
      <c r="V1662">
        <v>3.1</v>
      </c>
      <c r="W1662">
        <v>6</v>
      </c>
      <c r="X1662">
        <v>0</v>
      </c>
      <c r="Y1662">
        <v>0</v>
      </c>
      <c r="Z1662">
        <v>0</v>
      </c>
      <c r="AA1662">
        <v>0</v>
      </c>
      <c r="AB1662">
        <v>3</v>
      </c>
      <c r="AC1662">
        <v>0</v>
      </c>
      <c r="AD1662">
        <v>4</v>
      </c>
      <c r="AE1662">
        <v>0</v>
      </c>
      <c r="AY1662" s="59"/>
    </row>
    <row r="1663" spans="1:51">
      <c r="A1663" s="19">
        <v>43701</v>
      </c>
      <c r="B1663" t="s">
        <v>52</v>
      </c>
      <c r="C1663" s="19">
        <v>43928</v>
      </c>
      <c r="D1663">
        <v>84</v>
      </c>
      <c r="E1663">
        <v>26.2</v>
      </c>
      <c r="F1663">
        <v>0</v>
      </c>
      <c r="G1663">
        <v>0.6</v>
      </c>
      <c r="H1663">
        <v>7.5</v>
      </c>
      <c r="I1663">
        <v>2.8</v>
      </c>
      <c r="J1663">
        <v>25.2</v>
      </c>
      <c r="K1663">
        <v>0.7</v>
      </c>
      <c r="L1663">
        <v>22.3</v>
      </c>
      <c r="M1663">
        <v>1.7</v>
      </c>
      <c r="N1663">
        <v>28.2</v>
      </c>
      <c r="O1663">
        <v>0</v>
      </c>
      <c r="P1663">
        <v>3.1</v>
      </c>
      <c r="Q1663">
        <v>6.5</v>
      </c>
      <c r="R1663">
        <v>3.9</v>
      </c>
      <c r="S1663">
        <v>26.3</v>
      </c>
      <c r="T1663">
        <v>3</v>
      </c>
      <c r="U1663">
        <v>21.7</v>
      </c>
      <c r="V1663">
        <v>3.6</v>
      </c>
      <c r="W1663">
        <v>30</v>
      </c>
      <c r="X1663">
        <v>0</v>
      </c>
      <c r="Y1663">
        <v>0</v>
      </c>
      <c r="Z1663">
        <v>1</v>
      </c>
      <c r="AA1663">
        <v>0</v>
      </c>
      <c r="AB1663">
        <v>28</v>
      </c>
      <c r="AC1663">
        <v>0</v>
      </c>
      <c r="AD1663">
        <v>25</v>
      </c>
      <c r="AE1663">
        <v>0</v>
      </c>
      <c r="AY1663" s="59"/>
    </row>
    <row r="1664" spans="1:51">
      <c r="A1664" s="19">
        <v>43701</v>
      </c>
      <c r="B1664" t="s">
        <v>53</v>
      </c>
      <c r="C1664" s="19">
        <v>43949</v>
      </c>
      <c r="D1664">
        <v>60</v>
      </c>
      <c r="E1664">
        <v>27.1</v>
      </c>
      <c r="F1664">
        <v>0</v>
      </c>
      <c r="G1664">
        <v>4.0999999999999996</v>
      </c>
      <c r="H1664">
        <v>10.4</v>
      </c>
      <c r="I1664">
        <v>0.2</v>
      </c>
      <c r="J1664">
        <v>21.8</v>
      </c>
      <c r="K1664">
        <v>0.7</v>
      </c>
      <c r="L1664">
        <v>21.9</v>
      </c>
      <c r="M1664">
        <v>0.8</v>
      </c>
      <c r="N1664">
        <v>30.2</v>
      </c>
      <c r="O1664">
        <v>0</v>
      </c>
      <c r="P1664">
        <v>5.0999999999999996</v>
      </c>
      <c r="Q1664">
        <v>9</v>
      </c>
      <c r="R1664">
        <v>3.4</v>
      </c>
      <c r="S1664">
        <v>20.399999999999999</v>
      </c>
      <c r="T1664">
        <v>3.6</v>
      </c>
      <c r="U1664">
        <v>21.2</v>
      </c>
      <c r="V1664">
        <v>3.5</v>
      </c>
      <c r="W1664">
        <v>22</v>
      </c>
      <c r="X1664">
        <v>0</v>
      </c>
      <c r="Y1664">
        <v>0</v>
      </c>
      <c r="Z1664">
        <v>2</v>
      </c>
      <c r="AA1664">
        <v>0</v>
      </c>
      <c r="AB1664">
        <v>18</v>
      </c>
      <c r="AC1664">
        <v>0</v>
      </c>
      <c r="AD1664">
        <v>18</v>
      </c>
      <c r="AE1664">
        <v>0</v>
      </c>
      <c r="AY1664" s="59"/>
    </row>
    <row r="1665" spans="1:51">
      <c r="A1665" s="19">
        <v>43701</v>
      </c>
      <c r="B1665" t="s">
        <v>54</v>
      </c>
      <c r="C1665" s="19">
        <v>43949</v>
      </c>
      <c r="D1665">
        <v>21</v>
      </c>
      <c r="E1665">
        <v>34.799999999999997</v>
      </c>
      <c r="F1665">
        <v>0</v>
      </c>
      <c r="G1665">
        <v>4.0999999999999996</v>
      </c>
      <c r="H1665">
        <v>10</v>
      </c>
      <c r="I1665">
        <v>0.2</v>
      </c>
      <c r="J1665">
        <v>18.100000000000001</v>
      </c>
      <c r="K1665">
        <v>1.6</v>
      </c>
      <c r="L1665">
        <v>17.100000000000001</v>
      </c>
      <c r="M1665">
        <v>0.9</v>
      </c>
      <c r="N1665">
        <v>44.3</v>
      </c>
      <c r="O1665">
        <v>0</v>
      </c>
      <c r="P1665">
        <v>4.9000000000000004</v>
      </c>
      <c r="Q1665">
        <v>7.9</v>
      </c>
      <c r="R1665">
        <v>3</v>
      </c>
      <c r="S1665">
        <v>15.2</v>
      </c>
      <c r="T1665">
        <v>3.6</v>
      </c>
      <c r="U1665">
        <v>14.2</v>
      </c>
      <c r="V1665">
        <v>3.1</v>
      </c>
      <c r="W1665">
        <v>10</v>
      </c>
      <c r="X1665">
        <v>0</v>
      </c>
      <c r="Y1665">
        <v>0</v>
      </c>
      <c r="Z1665">
        <v>1</v>
      </c>
      <c r="AA1665">
        <v>0</v>
      </c>
      <c r="AB1665">
        <v>5</v>
      </c>
      <c r="AC1665">
        <v>0</v>
      </c>
      <c r="AD1665">
        <v>5</v>
      </c>
      <c r="AE1665">
        <v>0</v>
      </c>
      <c r="AY1665" s="59"/>
    </row>
    <row r="1666" spans="1:51">
      <c r="A1666" s="19">
        <v>43701</v>
      </c>
      <c r="B1666" t="s">
        <v>55</v>
      </c>
      <c r="C1666" s="19">
        <v>43949</v>
      </c>
      <c r="D1666">
        <v>96</v>
      </c>
      <c r="E1666">
        <v>27.8</v>
      </c>
      <c r="F1666">
        <v>0</v>
      </c>
      <c r="G1666">
        <v>6.8</v>
      </c>
      <c r="H1666">
        <v>8.8000000000000007</v>
      </c>
      <c r="I1666">
        <v>0.2</v>
      </c>
      <c r="J1666">
        <v>20</v>
      </c>
      <c r="K1666">
        <v>0.2</v>
      </c>
      <c r="L1666">
        <v>20.100000000000001</v>
      </c>
      <c r="M1666">
        <v>3.1</v>
      </c>
      <c r="N1666">
        <v>31.8</v>
      </c>
      <c r="O1666">
        <v>0</v>
      </c>
      <c r="P1666">
        <v>6.8</v>
      </c>
      <c r="Q1666">
        <v>7.6</v>
      </c>
      <c r="R1666">
        <v>3.5</v>
      </c>
      <c r="S1666">
        <v>19</v>
      </c>
      <c r="T1666">
        <v>3.5</v>
      </c>
      <c r="U1666">
        <v>19.3</v>
      </c>
      <c r="V1666">
        <v>4.5999999999999996</v>
      </c>
      <c r="W1666">
        <v>38</v>
      </c>
      <c r="X1666">
        <v>0</v>
      </c>
      <c r="Y1666">
        <v>1</v>
      </c>
      <c r="Z1666">
        <v>2</v>
      </c>
      <c r="AA1666">
        <v>0</v>
      </c>
      <c r="AB1666">
        <v>27</v>
      </c>
      <c r="AC1666">
        <v>0</v>
      </c>
      <c r="AD1666">
        <v>28</v>
      </c>
      <c r="AE1666">
        <v>0</v>
      </c>
      <c r="AY1666" s="59"/>
    </row>
    <row r="1667" spans="1:51">
      <c r="A1667" s="19">
        <v>43701</v>
      </c>
      <c r="B1667" t="s">
        <v>56</v>
      </c>
      <c r="C1667" s="19">
        <v>43949</v>
      </c>
      <c r="D1667">
        <v>274</v>
      </c>
      <c r="E1667">
        <v>25.2</v>
      </c>
      <c r="F1667">
        <v>0</v>
      </c>
      <c r="G1667">
        <v>2.2999999999999998</v>
      </c>
      <c r="H1667">
        <v>9.1999999999999993</v>
      </c>
      <c r="I1667">
        <v>0.1</v>
      </c>
      <c r="J1667">
        <v>20.6</v>
      </c>
      <c r="K1667">
        <v>0.2</v>
      </c>
      <c r="L1667">
        <v>20.399999999999999</v>
      </c>
      <c r="M1667">
        <v>2.5</v>
      </c>
      <c r="N1667">
        <v>27.4</v>
      </c>
      <c r="O1667">
        <v>0</v>
      </c>
      <c r="P1667">
        <v>4.9000000000000004</v>
      </c>
      <c r="Q1667">
        <v>8.8000000000000007</v>
      </c>
      <c r="R1667">
        <v>3.7</v>
      </c>
      <c r="S1667">
        <v>19.399999999999999</v>
      </c>
      <c r="T1667">
        <v>3.6</v>
      </c>
      <c r="U1667">
        <v>20.3</v>
      </c>
      <c r="V1667">
        <v>4.8</v>
      </c>
      <c r="W1667">
        <v>102</v>
      </c>
      <c r="X1667">
        <v>0</v>
      </c>
      <c r="Y1667">
        <v>0</v>
      </c>
      <c r="Z1667">
        <v>6</v>
      </c>
      <c r="AA1667">
        <v>0</v>
      </c>
      <c r="AB1667">
        <v>83</v>
      </c>
      <c r="AC1667">
        <v>0</v>
      </c>
      <c r="AD1667">
        <v>83</v>
      </c>
      <c r="AE1667">
        <v>0</v>
      </c>
      <c r="AY1667" s="59"/>
    </row>
    <row r="1668" spans="1:51">
      <c r="A1668" s="19">
        <v>43701</v>
      </c>
      <c r="B1668" t="s">
        <v>57</v>
      </c>
      <c r="C1668" s="19">
        <v>43949</v>
      </c>
      <c r="D1668">
        <v>186</v>
      </c>
      <c r="E1668">
        <v>37.799999999999997</v>
      </c>
      <c r="F1668">
        <v>0</v>
      </c>
      <c r="G1668">
        <v>1.8</v>
      </c>
      <c r="H1668">
        <v>7.7</v>
      </c>
      <c r="I1668">
        <v>1.8</v>
      </c>
      <c r="J1668">
        <v>17.5</v>
      </c>
      <c r="K1668">
        <v>0.6</v>
      </c>
      <c r="L1668">
        <v>18.600000000000001</v>
      </c>
      <c r="M1668">
        <v>1.2</v>
      </c>
      <c r="N1668">
        <v>49</v>
      </c>
      <c r="O1668">
        <v>0</v>
      </c>
      <c r="P1668">
        <v>3.7</v>
      </c>
      <c r="Q1668">
        <v>6</v>
      </c>
      <c r="R1668">
        <v>3.3</v>
      </c>
      <c r="S1668">
        <v>13.6</v>
      </c>
      <c r="T1668">
        <v>3.1</v>
      </c>
      <c r="U1668">
        <v>14.6</v>
      </c>
      <c r="V1668">
        <v>3.4</v>
      </c>
      <c r="W1668">
        <v>94</v>
      </c>
      <c r="X1668">
        <v>0</v>
      </c>
      <c r="Y1668">
        <v>0</v>
      </c>
      <c r="Z1668">
        <v>2</v>
      </c>
      <c r="AA1668">
        <v>0</v>
      </c>
      <c r="AB1668">
        <v>44</v>
      </c>
      <c r="AC1668">
        <v>0</v>
      </c>
      <c r="AD1668">
        <v>46</v>
      </c>
      <c r="AE1668">
        <v>0</v>
      </c>
      <c r="AY1668" s="59"/>
    </row>
    <row r="1669" spans="1:51">
      <c r="A1669" s="19">
        <v>43701</v>
      </c>
      <c r="B1669" t="s">
        <v>58</v>
      </c>
      <c r="C1669" s="19">
        <v>43949</v>
      </c>
      <c r="D1669">
        <v>26</v>
      </c>
      <c r="E1669">
        <v>28.2</v>
      </c>
      <c r="F1669">
        <v>0</v>
      </c>
      <c r="G1669">
        <v>7.9</v>
      </c>
      <c r="H1669">
        <v>6.4</v>
      </c>
      <c r="I1669">
        <v>0.2</v>
      </c>
      <c r="J1669">
        <v>22.5</v>
      </c>
      <c r="K1669">
        <v>0.2</v>
      </c>
      <c r="L1669">
        <v>17.899999999999999</v>
      </c>
      <c r="M1669">
        <v>3.7</v>
      </c>
      <c r="N1669">
        <v>32.4</v>
      </c>
      <c r="O1669">
        <v>0</v>
      </c>
      <c r="P1669">
        <v>7.2</v>
      </c>
      <c r="Q1669">
        <v>6.2</v>
      </c>
      <c r="R1669">
        <v>3.6</v>
      </c>
      <c r="S1669">
        <v>21.9</v>
      </c>
      <c r="T1669">
        <v>3.5</v>
      </c>
      <c r="U1669">
        <v>16.7</v>
      </c>
      <c r="V1669">
        <v>4.7</v>
      </c>
      <c r="W1669">
        <v>11</v>
      </c>
      <c r="X1669">
        <v>0</v>
      </c>
      <c r="Y1669">
        <v>0</v>
      </c>
      <c r="Z1669">
        <v>0</v>
      </c>
      <c r="AA1669">
        <v>0</v>
      </c>
      <c r="AB1669">
        <v>9</v>
      </c>
      <c r="AC1669">
        <v>0</v>
      </c>
      <c r="AD1669">
        <v>7</v>
      </c>
      <c r="AE1669">
        <v>0</v>
      </c>
      <c r="AY1669" s="59"/>
    </row>
    <row r="1670" spans="1:51">
      <c r="A1670" s="19">
        <v>43701</v>
      </c>
      <c r="B1670" t="s">
        <v>59</v>
      </c>
      <c r="C1670" s="19">
        <v>43953</v>
      </c>
      <c r="D1670">
        <v>7</v>
      </c>
      <c r="E1670">
        <v>35.200000000000003</v>
      </c>
      <c r="F1670">
        <v>0</v>
      </c>
      <c r="G1670">
        <v>2.4</v>
      </c>
      <c r="H1670">
        <v>6.1</v>
      </c>
      <c r="I1670">
        <v>1.2</v>
      </c>
      <c r="J1670">
        <v>20.399999999999999</v>
      </c>
      <c r="K1670">
        <v>0.5</v>
      </c>
      <c r="L1670">
        <v>18.3</v>
      </c>
      <c r="M1670">
        <v>1.6</v>
      </c>
      <c r="N1670">
        <v>44</v>
      </c>
      <c r="O1670">
        <v>0</v>
      </c>
      <c r="P1670">
        <v>4</v>
      </c>
      <c r="Q1670">
        <v>5.5</v>
      </c>
      <c r="R1670">
        <v>3.9</v>
      </c>
      <c r="S1670">
        <v>17.399999999999999</v>
      </c>
      <c r="T1670">
        <v>2.9</v>
      </c>
      <c r="U1670">
        <v>14.9</v>
      </c>
      <c r="V1670">
        <v>3.5</v>
      </c>
      <c r="W1670">
        <v>3</v>
      </c>
      <c r="X1670">
        <v>0</v>
      </c>
      <c r="Y1670">
        <v>0</v>
      </c>
      <c r="Z1670">
        <v>0</v>
      </c>
      <c r="AA1670">
        <v>0</v>
      </c>
      <c r="AB1670">
        <v>2</v>
      </c>
      <c r="AC1670">
        <v>0</v>
      </c>
      <c r="AD1670">
        <v>2</v>
      </c>
      <c r="AE1670">
        <v>0</v>
      </c>
      <c r="AY1670" s="59"/>
    </row>
    <row r="1671" spans="1:51">
      <c r="A1671" s="19">
        <v>43701</v>
      </c>
      <c r="B1671" t="s">
        <v>60</v>
      </c>
      <c r="C1671" s="19">
        <v>43953</v>
      </c>
      <c r="D1671">
        <v>39</v>
      </c>
      <c r="E1671">
        <v>36.1</v>
      </c>
      <c r="F1671">
        <v>0</v>
      </c>
      <c r="G1671">
        <v>0.5</v>
      </c>
      <c r="H1671">
        <v>7.3</v>
      </c>
      <c r="I1671">
        <v>2.7</v>
      </c>
      <c r="J1671">
        <v>14.6</v>
      </c>
      <c r="K1671">
        <v>3.1</v>
      </c>
      <c r="L1671">
        <v>20.100000000000001</v>
      </c>
      <c r="M1671">
        <v>0.3</v>
      </c>
      <c r="N1671">
        <v>46.2</v>
      </c>
      <c r="O1671">
        <v>0</v>
      </c>
      <c r="P1671">
        <v>3.1</v>
      </c>
      <c r="Q1671">
        <v>6.2</v>
      </c>
      <c r="R1671">
        <v>4.2</v>
      </c>
      <c r="S1671">
        <v>11.3</v>
      </c>
      <c r="T1671">
        <v>4.0999999999999996</v>
      </c>
      <c r="U1671">
        <v>17.2</v>
      </c>
      <c r="V1671">
        <v>3.3</v>
      </c>
      <c r="W1671">
        <v>22</v>
      </c>
      <c r="X1671">
        <v>0</v>
      </c>
      <c r="Y1671">
        <v>0</v>
      </c>
      <c r="Z1671">
        <v>0</v>
      </c>
      <c r="AA1671">
        <v>0</v>
      </c>
      <c r="AB1671">
        <v>5</v>
      </c>
      <c r="AC1671">
        <v>0</v>
      </c>
      <c r="AD1671">
        <v>12</v>
      </c>
      <c r="AE1671">
        <v>0</v>
      </c>
      <c r="AY1671" s="59"/>
    </row>
    <row r="1672" spans="1:51">
      <c r="A1672" s="19">
        <v>43701</v>
      </c>
      <c r="B1672" t="s">
        <v>61</v>
      </c>
      <c r="C1672" s="19">
        <v>43956</v>
      </c>
      <c r="D1672">
        <v>82</v>
      </c>
      <c r="E1672">
        <v>31.3</v>
      </c>
      <c r="F1672">
        <v>0</v>
      </c>
      <c r="G1672">
        <v>0.4</v>
      </c>
      <c r="H1672">
        <v>19</v>
      </c>
      <c r="I1672">
        <v>5.2</v>
      </c>
      <c r="J1672">
        <v>15.6</v>
      </c>
      <c r="K1672">
        <v>0.7</v>
      </c>
      <c r="L1672">
        <v>14.3</v>
      </c>
      <c r="M1672">
        <v>0.3</v>
      </c>
      <c r="N1672">
        <v>37.200000000000003</v>
      </c>
      <c r="O1672">
        <v>0</v>
      </c>
      <c r="P1672">
        <v>3.6</v>
      </c>
      <c r="Q1672">
        <v>16.899999999999999</v>
      </c>
      <c r="R1672">
        <v>6</v>
      </c>
      <c r="S1672">
        <v>13</v>
      </c>
      <c r="T1672">
        <v>3.6</v>
      </c>
      <c r="U1672">
        <v>12.3</v>
      </c>
      <c r="V1672">
        <v>3.5</v>
      </c>
      <c r="W1672">
        <v>34</v>
      </c>
      <c r="X1672">
        <v>0</v>
      </c>
      <c r="Y1672">
        <v>0</v>
      </c>
      <c r="Z1672">
        <v>21</v>
      </c>
      <c r="AA1672">
        <v>0</v>
      </c>
      <c r="AB1672">
        <v>17</v>
      </c>
      <c r="AC1672">
        <v>0</v>
      </c>
      <c r="AD1672">
        <v>10</v>
      </c>
      <c r="AE1672">
        <v>0</v>
      </c>
      <c r="AY1672" s="59"/>
    </row>
    <row r="1673" spans="1:51">
      <c r="A1673" s="19">
        <v>43701</v>
      </c>
      <c r="B1673" t="s">
        <v>62</v>
      </c>
      <c r="C1673" s="19">
        <v>43963</v>
      </c>
      <c r="D1673">
        <v>29</v>
      </c>
      <c r="E1673">
        <v>35.299999999999997</v>
      </c>
      <c r="F1673">
        <v>0</v>
      </c>
      <c r="G1673">
        <v>0.8</v>
      </c>
      <c r="H1673">
        <v>6.6</v>
      </c>
      <c r="I1673">
        <v>0.1</v>
      </c>
      <c r="J1673">
        <v>14.8</v>
      </c>
      <c r="K1673">
        <v>2</v>
      </c>
      <c r="L1673">
        <v>24</v>
      </c>
      <c r="M1673">
        <v>0.2</v>
      </c>
      <c r="N1673">
        <v>43</v>
      </c>
      <c r="O1673">
        <v>0</v>
      </c>
      <c r="P1673">
        <v>3.5</v>
      </c>
      <c r="Q1673">
        <v>5.8</v>
      </c>
      <c r="R1673">
        <v>3.4</v>
      </c>
      <c r="S1673">
        <v>10.9</v>
      </c>
      <c r="T1673">
        <v>3.8</v>
      </c>
      <c r="U1673">
        <v>22</v>
      </c>
      <c r="V1673">
        <v>3.2</v>
      </c>
      <c r="W1673">
        <v>15</v>
      </c>
      <c r="X1673">
        <v>0</v>
      </c>
      <c r="Y1673">
        <v>0</v>
      </c>
      <c r="Z1673">
        <v>0</v>
      </c>
      <c r="AA1673">
        <v>0</v>
      </c>
      <c r="AB1673">
        <v>4</v>
      </c>
      <c r="AC1673">
        <v>0</v>
      </c>
      <c r="AD1673">
        <v>10</v>
      </c>
      <c r="AE1673">
        <v>0</v>
      </c>
      <c r="AY1673" s="59"/>
    </row>
    <row r="1674" spans="1:51">
      <c r="A1674" s="19">
        <v>43701</v>
      </c>
      <c r="B1674" t="s">
        <v>63</v>
      </c>
      <c r="C1674" s="19">
        <v>43963</v>
      </c>
      <c r="D1674">
        <v>28</v>
      </c>
      <c r="E1674">
        <v>41.3</v>
      </c>
      <c r="F1674">
        <v>0</v>
      </c>
      <c r="G1674">
        <v>2.2999999999999998</v>
      </c>
      <c r="H1674">
        <v>4.9000000000000004</v>
      </c>
      <c r="I1674">
        <v>4.2</v>
      </c>
      <c r="J1674">
        <v>14.1</v>
      </c>
      <c r="K1674">
        <v>2.2999999999999998</v>
      </c>
      <c r="L1674">
        <v>14.8</v>
      </c>
      <c r="M1674">
        <v>0.2</v>
      </c>
      <c r="N1674">
        <v>55.1</v>
      </c>
      <c r="O1674">
        <v>0</v>
      </c>
      <c r="P1674">
        <v>3.9</v>
      </c>
      <c r="Q1674">
        <v>4.9000000000000004</v>
      </c>
      <c r="R1674">
        <v>4.5</v>
      </c>
      <c r="S1674">
        <v>9.8000000000000007</v>
      </c>
      <c r="T1674">
        <v>3.7</v>
      </c>
      <c r="U1674">
        <v>10.9</v>
      </c>
      <c r="V1674">
        <v>2.9</v>
      </c>
      <c r="W1674">
        <v>21</v>
      </c>
      <c r="X1674">
        <v>0</v>
      </c>
      <c r="Y1674">
        <v>0</v>
      </c>
      <c r="Z1674">
        <v>0</v>
      </c>
      <c r="AA1674">
        <v>0</v>
      </c>
      <c r="AB1674">
        <v>3</v>
      </c>
      <c r="AC1674">
        <v>0</v>
      </c>
      <c r="AD1674">
        <v>4</v>
      </c>
      <c r="AE1674">
        <v>0</v>
      </c>
      <c r="AY1674" s="59"/>
    </row>
    <row r="1675" spans="1:51">
      <c r="A1675" s="19">
        <v>43701</v>
      </c>
      <c r="B1675" t="s">
        <v>64</v>
      </c>
      <c r="C1675" s="19">
        <v>43970</v>
      </c>
      <c r="D1675">
        <v>54</v>
      </c>
      <c r="E1675">
        <v>40.700000000000003</v>
      </c>
      <c r="F1675">
        <v>0</v>
      </c>
      <c r="G1675">
        <v>3.7</v>
      </c>
      <c r="H1675">
        <v>5.5</v>
      </c>
      <c r="I1675">
        <v>3.8</v>
      </c>
      <c r="J1675">
        <v>14.1</v>
      </c>
      <c r="K1675">
        <v>2.2999999999999998</v>
      </c>
      <c r="L1675">
        <v>13.6</v>
      </c>
      <c r="M1675">
        <v>0.2</v>
      </c>
      <c r="N1675">
        <v>53.9</v>
      </c>
      <c r="O1675">
        <v>0</v>
      </c>
      <c r="P1675">
        <v>4.3</v>
      </c>
      <c r="Q1675">
        <v>5</v>
      </c>
      <c r="R1675">
        <v>4.7</v>
      </c>
      <c r="S1675">
        <v>10.4</v>
      </c>
      <c r="T1675">
        <v>3.7</v>
      </c>
      <c r="U1675">
        <v>10.4</v>
      </c>
      <c r="V1675">
        <v>3.2</v>
      </c>
      <c r="W1675">
        <v>42</v>
      </c>
      <c r="X1675">
        <v>0</v>
      </c>
      <c r="Y1675">
        <v>0</v>
      </c>
      <c r="Z1675">
        <v>0</v>
      </c>
      <c r="AA1675">
        <v>0</v>
      </c>
      <c r="AB1675">
        <v>6</v>
      </c>
      <c r="AC1675">
        <v>0</v>
      </c>
      <c r="AD1675">
        <v>6</v>
      </c>
      <c r="AE1675">
        <v>0</v>
      </c>
      <c r="AY1675" s="59"/>
    </row>
    <row r="1676" spans="1:51">
      <c r="A1676" s="19">
        <v>43701</v>
      </c>
      <c r="B1676" t="s">
        <v>65</v>
      </c>
      <c r="C1676" s="19">
        <v>43970</v>
      </c>
      <c r="D1676">
        <v>61</v>
      </c>
      <c r="E1676">
        <v>29.3</v>
      </c>
      <c r="F1676">
        <v>0</v>
      </c>
      <c r="G1676">
        <v>0.7</v>
      </c>
      <c r="H1676">
        <v>5.6</v>
      </c>
      <c r="I1676">
        <v>0.2</v>
      </c>
      <c r="J1676">
        <v>25</v>
      </c>
      <c r="K1676">
        <v>0.2</v>
      </c>
      <c r="L1676">
        <v>19.100000000000001</v>
      </c>
      <c r="M1676">
        <v>7</v>
      </c>
      <c r="N1676">
        <v>31.9</v>
      </c>
      <c r="O1676">
        <v>0</v>
      </c>
      <c r="P1676">
        <v>3.9</v>
      </c>
      <c r="Q1676">
        <v>6</v>
      </c>
      <c r="R1676">
        <v>3.5</v>
      </c>
      <c r="S1676">
        <v>24.6</v>
      </c>
      <c r="T1676">
        <v>3.2</v>
      </c>
      <c r="U1676">
        <v>16.899999999999999</v>
      </c>
      <c r="V1676">
        <v>6.3</v>
      </c>
      <c r="W1676">
        <v>24</v>
      </c>
      <c r="X1676">
        <v>0</v>
      </c>
      <c r="Y1676">
        <v>0</v>
      </c>
      <c r="Z1676">
        <v>0</v>
      </c>
      <c r="AA1676">
        <v>0</v>
      </c>
      <c r="AB1676">
        <v>21</v>
      </c>
      <c r="AC1676">
        <v>0</v>
      </c>
      <c r="AD1676">
        <v>16</v>
      </c>
      <c r="AE1676">
        <v>0</v>
      </c>
      <c r="AY1676" s="59"/>
    </row>
    <row r="1677" spans="1:51">
      <c r="A1677" s="19">
        <v>43701</v>
      </c>
      <c r="B1677" t="s">
        <v>143</v>
      </c>
      <c r="C1677" s="19">
        <v>43984</v>
      </c>
      <c r="D1677">
        <v>20</v>
      </c>
      <c r="E1677">
        <v>31.5</v>
      </c>
      <c r="F1677">
        <v>0</v>
      </c>
      <c r="G1677">
        <v>10</v>
      </c>
      <c r="H1677">
        <v>7.1</v>
      </c>
      <c r="I1677">
        <v>0.7</v>
      </c>
      <c r="J1677">
        <v>17.600000000000001</v>
      </c>
      <c r="K1677">
        <v>0.2</v>
      </c>
      <c r="L1677">
        <v>16.600000000000001</v>
      </c>
      <c r="M1677">
        <v>3.3</v>
      </c>
      <c r="N1677">
        <v>36.799999999999997</v>
      </c>
      <c r="O1677">
        <v>0</v>
      </c>
      <c r="P1677">
        <v>9.4</v>
      </c>
      <c r="Q1677">
        <v>7</v>
      </c>
      <c r="R1677">
        <v>4.0999999999999996</v>
      </c>
      <c r="S1677">
        <v>15.3</v>
      </c>
      <c r="T1677">
        <v>3.8</v>
      </c>
      <c r="U1677">
        <v>13.8</v>
      </c>
      <c r="V1677">
        <v>5.4</v>
      </c>
      <c r="W1677">
        <v>9</v>
      </c>
      <c r="X1677">
        <v>0</v>
      </c>
      <c r="Y1677">
        <v>1</v>
      </c>
      <c r="Z1677">
        <v>0</v>
      </c>
      <c r="AA1677">
        <v>0</v>
      </c>
      <c r="AB1677">
        <v>5</v>
      </c>
      <c r="AC1677">
        <v>0</v>
      </c>
      <c r="AD1677">
        <v>5</v>
      </c>
      <c r="AE1677">
        <v>0</v>
      </c>
      <c r="AY1677" s="59"/>
    </row>
    <row r="1678" spans="1:51">
      <c r="A1678" s="19">
        <v>43701</v>
      </c>
      <c r="B1678" t="s">
        <v>67</v>
      </c>
      <c r="C1678" s="19">
        <v>43984</v>
      </c>
      <c r="D1678">
        <v>19</v>
      </c>
      <c r="E1678">
        <v>31.8</v>
      </c>
      <c r="F1678">
        <v>0</v>
      </c>
      <c r="G1678">
        <v>0.5</v>
      </c>
      <c r="H1678">
        <v>8.4</v>
      </c>
      <c r="I1678">
        <v>2.2000000000000002</v>
      </c>
      <c r="J1678">
        <v>16.100000000000001</v>
      </c>
      <c r="K1678">
        <v>3.5</v>
      </c>
      <c r="L1678">
        <v>20.9</v>
      </c>
      <c r="M1678">
        <v>0.7</v>
      </c>
      <c r="N1678">
        <v>36.6</v>
      </c>
      <c r="O1678">
        <v>0</v>
      </c>
      <c r="P1678">
        <v>3.9</v>
      </c>
      <c r="Q1678">
        <v>7.7</v>
      </c>
      <c r="R1678">
        <v>4.5999999999999996</v>
      </c>
      <c r="S1678">
        <v>13.6</v>
      </c>
      <c r="T1678">
        <v>4.9000000000000004</v>
      </c>
      <c r="U1678">
        <v>19.3</v>
      </c>
      <c r="V1678">
        <v>4.3</v>
      </c>
      <c r="W1678">
        <v>9</v>
      </c>
      <c r="X1678">
        <v>0</v>
      </c>
      <c r="Y1678">
        <v>0</v>
      </c>
      <c r="Z1678">
        <v>0</v>
      </c>
      <c r="AA1678">
        <v>0</v>
      </c>
      <c r="AB1678">
        <v>4</v>
      </c>
      <c r="AC1678">
        <v>0</v>
      </c>
      <c r="AD1678">
        <v>6</v>
      </c>
      <c r="AE1678">
        <v>0</v>
      </c>
      <c r="AY1678" s="59"/>
    </row>
    <row r="1679" spans="1:51">
      <c r="A1679" s="19">
        <v>43701</v>
      </c>
      <c r="B1679" t="s">
        <v>68</v>
      </c>
      <c r="C1679" s="19">
        <v>43984</v>
      </c>
      <c r="D1679">
        <v>126</v>
      </c>
      <c r="E1679">
        <v>25.3</v>
      </c>
      <c r="F1679">
        <v>0</v>
      </c>
      <c r="G1679">
        <v>10.3</v>
      </c>
      <c r="H1679">
        <v>8.6</v>
      </c>
      <c r="I1679">
        <v>0.1</v>
      </c>
      <c r="J1679">
        <v>20.6</v>
      </c>
      <c r="K1679">
        <v>0.6</v>
      </c>
      <c r="L1679">
        <v>18.5</v>
      </c>
      <c r="M1679">
        <v>3.1</v>
      </c>
      <c r="N1679">
        <v>26.6</v>
      </c>
      <c r="O1679">
        <v>0</v>
      </c>
      <c r="P1679">
        <v>9.8000000000000007</v>
      </c>
      <c r="Q1679">
        <v>8.1999999999999993</v>
      </c>
      <c r="R1679">
        <v>4</v>
      </c>
      <c r="S1679">
        <v>20.100000000000001</v>
      </c>
      <c r="T1679">
        <v>3.9</v>
      </c>
      <c r="U1679">
        <v>17.8</v>
      </c>
      <c r="V1679">
        <v>5.0999999999999996</v>
      </c>
      <c r="W1679">
        <v>47</v>
      </c>
      <c r="X1679">
        <v>0</v>
      </c>
      <c r="Y1679">
        <v>4</v>
      </c>
      <c r="Z1679">
        <v>2</v>
      </c>
      <c r="AA1679">
        <v>0</v>
      </c>
      <c r="AB1679">
        <v>38</v>
      </c>
      <c r="AC1679">
        <v>0</v>
      </c>
      <c r="AD1679">
        <v>34</v>
      </c>
      <c r="AE1679">
        <v>0</v>
      </c>
      <c r="AY1679" s="59"/>
    </row>
    <row r="1680" spans="1:51">
      <c r="A1680" s="19">
        <v>43701</v>
      </c>
      <c r="B1680" t="s">
        <v>69</v>
      </c>
      <c r="C1680" s="19">
        <v>43984</v>
      </c>
      <c r="D1680">
        <v>34</v>
      </c>
      <c r="E1680">
        <v>29.7</v>
      </c>
      <c r="F1680">
        <v>0</v>
      </c>
      <c r="G1680">
        <v>1.3</v>
      </c>
      <c r="H1680">
        <v>4.9000000000000004</v>
      </c>
      <c r="I1680">
        <v>0.2</v>
      </c>
      <c r="J1680">
        <v>24.7</v>
      </c>
      <c r="K1680">
        <v>0.4</v>
      </c>
      <c r="L1680">
        <v>18.100000000000001</v>
      </c>
      <c r="M1680">
        <v>7.7</v>
      </c>
      <c r="N1680">
        <v>32.4</v>
      </c>
      <c r="O1680">
        <v>0</v>
      </c>
      <c r="P1680">
        <v>4.2</v>
      </c>
      <c r="Q1680">
        <v>5.3</v>
      </c>
      <c r="R1680">
        <v>3.8</v>
      </c>
      <c r="S1680">
        <v>23.9</v>
      </c>
      <c r="T1680">
        <v>3.4</v>
      </c>
      <c r="U1680">
        <v>15.7</v>
      </c>
      <c r="V1680">
        <v>7.2</v>
      </c>
      <c r="W1680">
        <v>14</v>
      </c>
      <c r="X1680">
        <v>0</v>
      </c>
      <c r="Y1680">
        <v>0</v>
      </c>
      <c r="Z1680">
        <v>0</v>
      </c>
      <c r="AA1680">
        <v>0</v>
      </c>
      <c r="AB1680">
        <v>12</v>
      </c>
      <c r="AC1680">
        <v>0</v>
      </c>
      <c r="AD1680">
        <v>8</v>
      </c>
      <c r="AE1680">
        <v>0</v>
      </c>
      <c r="AY1680" s="59"/>
    </row>
    <row r="1681" spans="1:51">
      <c r="A1681" s="19">
        <v>43701</v>
      </c>
      <c r="B1681" t="s">
        <v>70</v>
      </c>
      <c r="C1681" s="19">
        <v>43984</v>
      </c>
      <c r="D1681">
        <v>16</v>
      </c>
      <c r="E1681">
        <v>33.6</v>
      </c>
      <c r="F1681">
        <v>0</v>
      </c>
      <c r="G1681">
        <v>0.7</v>
      </c>
      <c r="H1681">
        <v>7.7</v>
      </c>
      <c r="I1681">
        <v>2.6</v>
      </c>
      <c r="J1681">
        <v>14.7</v>
      </c>
      <c r="K1681">
        <v>3.7</v>
      </c>
      <c r="L1681">
        <v>20.7</v>
      </c>
      <c r="M1681">
        <v>0.3</v>
      </c>
      <c r="N1681">
        <v>40.200000000000003</v>
      </c>
      <c r="O1681">
        <v>0</v>
      </c>
      <c r="P1681">
        <v>4</v>
      </c>
      <c r="Q1681">
        <v>7.3</v>
      </c>
      <c r="R1681">
        <v>4.9000000000000004</v>
      </c>
      <c r="S1681">
        <v>12</v>
      </c>
      <c r="T1681">
        <v>4.7</v>
      </c>
      <c r="U1681">
        <v>18.3</v>
      </c>
      <c r="V1681">
        <v>3.8</v>
      </c>
      <c r="W1681">
        <v>9</v>
      </c>
      <c r="X1681">
        <v>0</v>
      </c>
      <c r="Y1681">
        <v>0</v>
      </c>
      <c r="Z1681">
        <v>0</v>
      </c>
      <c r="AA1681">
        <v>0</v>
      </c>
      <c r="AB1681">
        <v>2</v>
      </c>
      <c r="AC1681">
        <v>0</v>
      </c>
      <c r="AD1681">
        <v>5</v>
      </c>
      <c r="AE1681">
        <v>0</v>
      </c>
      <c r="AY1681" s="59"/>
    </row>
    <row r="1682" spans="1:51">
      <c r="A1682" s="19">
        <v>43701</v>
      </c>
      <c r="B1682" t="s">
        <v>71</v>
      </c>
      <c r="C1682" s="19">
        <v>43988</v>
      </c>
      <c r="D1682">
        <v>7</v>
      </c>
      <c r="E1682">
        <v>35.200000000000003</v>
      </c>
      <c r="F1682">
        <v>0</v>
      </c>
      <c r="G1682">
        <v>2.4</v>
      </c>
      <c r="H1682">
        <v>6.1</v>
      </c>
      <c r="I1682">
        <v>1.2</v>
      </c>
      <c r="J1682">
        <v>20.399999999999999</v>
      </c>
      <c r="K1682">
        <v>0.5</v>
      </c>
      <c r="L1682">
        <v>18.3</v>
      </c>
      <c r="M1682">
        <v>1.6</v>
      </c>
      <c r="N1682">
        <v>41.7</v>
      </c>
      <c r="O1682">
        <v>0</v>
      </c>
      <c r="P1682">
        <v>4.5</v>
      </c>
      <c r="Q1682">
        <v>5.9</v>
      </c>
      <c r="R1682">
        <v>4</v>
      </c>
      <c r="S1682">
        <v>17.2</v>
      </c>
      <c r="T1682">
        <v>3.5</v>
      </c>
      <c r="U1682">
        <v>14.9</v>
      </c>
      <c r="V1682">
        <v>3.8</v>
      </c>
      <c r="W1682">
        <v>3</v>
      </c>
      <c r="X1682">
        <v>0</v>
      </c>
      <c r="Y1682">
        <v>0</v>
      </c>
      <c r="Z1682">
        <v>0</v>
      </c>
      <c r="AA1682">
        <v>0</v>
      </c>
      <c r="AB1682">
        <v>2</v>
      </c>
      <c r="AC1682">
        <v>0</v>
      </c>
      <c r="AD1682">
        <v>2</v>
      </c>
      <c r="AE1682">
        <v>0</v>
      </c>
      <c r="AY1682" s="59"/>
    </row>
    <row r="1683" spans="1:51">
      <c r="A1683" s="19">
        <v>43701</v>
      </c>
      <c r="B1683" t="s">
        <v>73</v>
      </c>
      <c r="C1683" s="19">
        <v>44013</v>
      </c>
      <c r="D1683">
        <v>41</v>
      </c>
      <c r="E1683">
        <v>33.9</v>
      </c>
      <c r="F1683">
        <v>0</v>
      </c>
      <c r="G1683">
        <v>2.5</v>
      </c>
      <c r="H1683">
        <v>6.8</v>
      </c>
      <c r="I1683">
        <v>1.9</v>
      </c>
      <c r="J1683">
        <v>18.8</v>
      </c>
      <c r="K1683">
        <v>1.6</v>
      </c>
      <c r="L1683">
        <v>18.2</v>
      </c>
      <c r="M1683">
        <v>1.9</v>
      </c>
      <c r="N1683">
        <v>46.5</v>
      </c>
      <c r="O1683">
        <v>0</v>
      </c>
      <c r="P1683">
        <v>3</v>
      </c>
      <c r="Q1683">
        <v>5.2</v>
      </c>
      <c r="R1683">
        <v>2.5</v>
      </c>
      <c r="S1683">
        <v>17.8</v>
      </c>
      <c r="T1683">
        <v>2.2999999999999998</v>
      </c>
      <c r="U1683">
        <v>17.2</v>
      </c>
      <c r="V1683">
        <v>2.7</v>
      </c>
      <c r="W1683">
        <v>1895</v>
      </c>
      <c r="X1683">
        <v>0</v>
      </c>
      <c r="Y1683">
        <v>6</v>
      </c>
      <c r="Z1683">
        <v>50</v>
      </c>
      <c r="AA1683">
        <v>15</v>
      </c>
      <c r="AB1683">
        <v>1034</v>
      </c>
      <c r="AC1683">
        <v>0</v>
      </c>
      <c r="AD1683">
        <v>982</v>
      </c>
      <c r="AE1683">
        <v>1</v>
      </c>
      <c r="AY1683" s="59"/>
    </row>
    <row r="1684" spans="1:51">
      <c r="A1684" s="19">
        <v>43704</v>
      </c>
      <c r="B1684" t="s">
        <v>15</v>
      </c>
      <c r="C1684" s="19">
        <v>43864</v>
      </c>
      <c r="D1684">
        <v>41</v>
      </c>
      <c r="E1684">
        <v>28.1</v>
      </c>
      <c r="F1684">
        <v>0</v>
      </c>
      <c r="G1684">
        <v>2</v>
      </c>
      <c r="H1684">
        <v>10.1</v>
      </c>
      <c r="I1684">
        <v>3</v>
      </c>
      <c r="J1684">
        <v>16.2</v>
      </c>
      <c r="K1684">
        <v>2.9</v>
      </c>
      <c r="L1684">
        <v>22.7</v>
      </c>
      <c r="M1684">
        <v>2.2000000000000002</v>
      </c>
      <c r="N1684">
        <v>36.200000000000003</v>
      </c>
      <c r="O1684">
        <v>0</v>
      </c>
      <c r="P1684">
        <v>3.2</v>
      </c>
      <c r="Q1684">
        <v>8</v>
      </c>
      <c r="R1684">
        <v>3.6</v>
      </c>
      <c r="S1684">
        <v>14.3</v>
      </c>
      <c r="T1684">
        <v>3.2</v>
      </c>
      <c r="U1684">
        <v>25.3</v>
      </c>
      <c r="V1684">
        <v>3</v>
      </c>
      <c r="W1684">
        <v>17</v>
      </c>
      <c r="X1684">
        <v>0</v>
      </c>
      <c r="Y1684">
        <v>0</v>
      </c>
      <c r="Z1684">
        <v>1</v>
      </c>
      <c r="AA1684">
        <v>0</v>
      </c>
      <c r="AB1684">
        <v>10</v>
      </c>
      <c r="AC1684">
        <v>0</v>
      </c>
      <c r="AD1684">
        <v>14</v>
      </c>
      <c r="AE1684">
        <v>0</v>
      </c>
      <c r="AY1684" s="59"/>
    </row>
    <row r="1685" spans="1:51">
      <c r="A1685" s="19">
        <v>43704</v>
      </c>
      <c r="B1685" t="s">
        <v>16</v>
      </c>
      <c r="C1685" s="19">
        <v>43872</v>
      </c>
      <c r="D1685">
        <v>24</v>
      </c>
      <c r="E1685">
        <v>28.7</v>
      </c>
      <c r="F1685">
        <v>0</v>
      </c>
      <c r="G1685">
        <v>2.7</v>
      </c>
      <c r="H1685">
        <v>7.8</v>
      </c>
      <c r="I1685">
        <v>1.5</v>
      </c>
      <c r="J1685">
        <v>21.7</v>
      </c>
      <c r="K1685">
        <v>1.4</v>
      </c>
      <c r="L1685">
        <v>20.100000000000001</v>
      </c>
      <c r="M1685">
        <v>3.1</v>
      </c>
      <c r="N1685">
        <v>36.5</v>
      </c>
      <c r="O1685">
        <v>0</v>
      </c>
      <c r="P1685">
        <v>3.7</v>
      </c>
      <c r="Q1685">
        <v>6.1</v>
      </c>
      <c r="R1685">
        <v>3</v>
      </c>
      <c r="S1685">
        <v>21.2</v>
      </c>
      <c r="T1685">
        <v>2.9</v>
      </c>
      <c r="U1685">
        <v>20</v>
      </c>
      <c r="V1685">
        <v>3.8</v>
      </c>
      <c r="W1685">
        <v>10</v>
      </c>
      <c r="X1685">
        <v>0</v>
      </c>
      <c r="Y1685">
        <v>0</v>
      </c>
      <c r="Z1685">
        <v>0</v>
      </c>
      <c r="AA1685">
        <v>0</v>
      </c>
      <c r="AB1685">
        <v>7</v>
      </c>
      <c r="AC1685">
        <v>0</v>
      </c>
      <c r="AD1685">
        <v>7</v>
      </c>
      <c r="AE1685">
        <v>0</v>
      </c>
      <c r="AY1685" s="59"/>
    </row>
    <row r="1686" spans="1:51">
      <c r="A1686" s="19">
        <v>43704</v>
      </c>
      <c r="B1686" t="s">
        <v>17</v>
      </c>
      <c r="C1686" s="19">
        <v>43883</v>
      </c>
      <c r="D1686">
        <v>36</v>
      </c>
      <c r="E1686">
        <v>30.1</v>
      </c>
      <c r="F1686">
        <v>0</v>
      </c>
      <c r="G1686">
        <v>1.4</v>
      </c>
      <c r="H1686">
        <v>5.3</v>
      </c>
      <c r="I1686">
        <v>1</v>
      </c>
      <c r="J1686">
        <v>18.2</v>
      </c>
      <c r="K1686">
        <v>4.0999999999999996</v>
      </c>
      <c r="L1686">
        <v>21.8</v>
      </c>
      <c r="M1686">
        <v>4.0999999999999996</v>
      </c>
      <c r="N1686">
        <v>39.4</v>
      </c>
      <c r="O1686">
        <v>0</v>
      </c>
      <c r="P1686">
        <v>3.2</v>
      </c>
      <c r="Q1686">
        <v>4.4000000000000004</v>
      </c>
      <c r="R1686">
        <v>2.8</v>
      </c>
      <c r="S1686">
        <v>16.3</v>
      </c>
      <c r="T1686">
        <v>4</v>
      </c>
      <c r="U1686">
        <v>22.7</v>
      </c>
      <c r="V1686">
        <v>4</v>
      </c>
      <c r="W1686">
        <v>15</v>
      </c>
      <c r="X1686">
        <v>0</v>
      </c>
      <c r="Y1686">
        <v>0</v>
      </c>
      <c r="Z1686">
        <v>0</v>
      </c>
      <c r="AA1686">
        <v>0</v>
      </c>
      <c r="AB1686">
        <v>9</v>
      </c>
      <c r="AC1686">
        <v>0</v>
      </c>
      <c r="AD1686">
        <v>11</v>
      </c>
      <c r="AE1686">
        <v>0</v>
      </c>
      <c r="AY1686" s="59"/>
    </row>
    <row r="1687" spans="1:51">
      <c r="A1687" s="19">
        <v>43704</v>
      </c>
      <c r="B1687" t="s">
        <v>18</v>
      </c>
      <c r="C1687" s="19">
        <v>43890</v>
      </c>
      <c r="D1687">
        <v>54</v>
      </c>
      <c r="E1687">
        <v>45.3</v>
      </c>
      <c r="F1687">
        <v>0</v>
      </c>
      <c r="G1687">
        <v>3.6</v>
      </c>
      <c r="H1687">
        <v>3.4</v>
      </c>
      <c r="I1687">
        <v>0.9</v>
      </c>
      <c r="J1687">
        <v>14.4</v>
      </c>
      <c r="K1687">
        <v>1.9</v>
      </c>
      <c r="L1687">
        <v>13.4</v>
      </c>
      <c r="M1687">
        <v>1.5</v>
      </c>
      <c r="N1687">
        <v>70.5</v>
      </c>
      <c r="O1687">
        <v>0</v>
      </c>
      <c r="P1687">
        <v>2.7</v>
      </c>
      <c r="Q1687">
        <v>2.8</v>
      </c>
      <c r="R1687">
        <v>1.6</v>
      </c>
      <c r="S1687">
        <v>7.9</v>
      </c>
      <c r="T1687">
        <v>2.2999999999999998</v>
      </c>
      <c r="U1687">
        <v>7.8</v>
      </c>
      <c r="V1687">
        <v>1.9</v>
      </c>
      <c r="W1687">
        <v>42</v>
      </c>
      <c r="X1687">
        <v>0</v>
      </c>
      <c r="Y1687">
        <v>0</v>
      </c>
      <c r="Z1687">
        <v>0</v>
      </c>
      <c r="AA1687">
        <v>0</v>
      </c>
      <c r="AB1687">
        <v>7</v>
      </c>
      <c r="AC1687">
        <v>0</v>
      </c>
      <c r="AD1687">
        <v>5</v>
      </c>
      <c r="AE1687">
        <v>0</v>
      </c>
      <c r="AY1687" s="59"/>
    </row>
    <row r="1688" spans="1:51">
      <c r="A1688" s="19">
        <v>43704</v>
      </c>
      <c r="B1688" t="s">
        <v>19</v>
      </c>
      <c r="C1688" s="19">
        <v>43893</v>
      </c>
      <c r="D1688">
        <v>52</v>
      </c>
      <c r="E1688">
        <v>43.2</v>
      </c>
      <c r="F1688">
        <v>0</v>
      </c>
      <c r="G1688">
        <v>4.3</v>
      </c>
      <c r="H1688">
        <v>4.4000000000000004</v>
      </c>
      <c r="I1688">
        <v>2.9</v>
      </c>
      <c r="J1688">
        <v>13.5</v>
      </c>
      <c r="K1688">
        <v>2.2000000000000002</v>
      </c>
      <c r="L1688">
        <v>14.3</v>
      </c>
      <c r="M1688">
        <v>0.7</v>
      </c>
      <c r="N1688">
        <v>66.099999999999994</v>
      </c>
      <c r="O1688">
        <v>0</v>
      </c>
      <c r="P1688">
        <v>3.3</v>
      </c>
      <c r="Q1688">
        <v>3.3</v>
      </c>
      <c r="R1688">
        <v>2.5</v>
      </c>
      <c r="S1688">
        <v>8.3000000000000007</v>
      </c>
      <c r="T1688">
        <v>2.4</v>
      </c>
      <c r="U1688">
        <v>9.1999999999999993</v>
      </c>
      <c r="V1688">
        <v>2.2000000000000002</v>
      </c>
      <c r="W1688">
        <v>41</v>
      </c>
      <c r="X1688">
        <v>0</v>
      </c>
      <c r="Y1688">
        <v>0</v>
      </c>
      <c r="Z1688">
        <v>0</v>
      </c>
      <c r="AA1688">
        <v>0</v>
      </c>
      <c r="AB1688">
        <v>5</v>
      </c>
      <c r="AC1688">
        <v>0</v>
      </c>
      <c r="AD1688">
        <v>6</v>
      </c>
      <c r="AE1688">
        <v>0</v>
      </c>
      <c r="AY1688" s="59"/>
    </row>
    <row r="1689" spans="1:51">
      <c r="A1689" s="19">
        <v>43704</v>
      </c>
      <c r="B1689" t="s">
        <v>20</v>
      </c>
      <c r="C1689" s="19">
        <v>43893</v>
      </c>
      <c r="D1689">
        <v>6</v>
      </c>
      <c r="E1689">
        <v>35.299999999999997</v>
      </c>
      <c r="F1689">
        <v>0</v>
      </c>
      <c r="G1689">
        <v>2.4</v>
      </c>
      <c r="H1689">
        <v>5.8</v>
      </c>
      <c r="I1689">
        <v>1.2</v>
      </c>
      <c r="J1689">
        <v>20.3</v>
      </c>
      <c r="K1689">
        <v>0.4</v>
      </c>
      <c r="L1689">
        <v>18.2</v>
      </c>
      <c r="M1689">
        <v>2.1</v>
      </c>
      <c r="N1689">
        <v>49</v>
      </c>
      <c r="O1689">
        <v>0</v>
      </c>
      <c r="P1689">
        <v>3.4</v>
      </c>
      <c r="Q1689">
        <v>4.5999999999999996</v>
      </c>
      <c r="R1689">
        <v>2.6</v>
      </c>
      <c r="S1689">
        <v>17.2</v>
      </c>
      <c r="T1689">
        <v>2.2000000000000002</v>
      </c>
      <c r="U1689">
        <v>14.8</v>
      </c>
      <c r="V1689">
        <v>3.1</v>
      </c>
      <c r="W1689">
        <v>3</v>
      </c>
      <c r="X1689">
        <v>0</v>
      </c>
      <c r="Y1689">
        <v>0</v>
      </c>
      <c r="Z1689">
        <v>0</v>
      </c>
      <c r="AA1689">
        <v>0</v>
      </c>
      <c r="AB1689">
        <v>2</v>
      </c>
      <c r="AC1689">
        <v>0</v>
      </c>
      <c r="AD1689">
        <v>1</v>
      </c>
      <c r="AE1689">
        <v>0</v>
      </c>
      <c r="AY1689" s="59"/>
    </row>
    <row r="1690" spans="1:51">
      <c r="A1690" s="19">
        <v>43704</v>
      </c>
      <c r="B1690" t="s">
        <v>21</v>
      </c>
      <c r="C1690" s="19">
        <v>43893</v>
      </c>
      <c r="D1690">
        <v>31</v>
      </c>
      <c r="E1690">
        <v>41.1</v>
      </c>
      <c r="F1690">
        <v>0</v>
      </c>
      <c r="G1690">
        <v>4</v>
      </c>
      <c r="H1690">
        <v>4.7</v>
      </c>
      <c r="I1690">
        <v>3.3</v>
      </c>
      <c r="J1690">
        <v>14.5</v>
      </c>
      <c r="K1690">
        <v>2.4</v>
      </c>
      <c r="L1690">
        <v>13.3</v>
      </c>
      <c r="M1690">
        <v>0.3</v>
      </c>
      <c r="N1690">
        <v>62.5</v>
      </c>
      <c r="O1690">
        <v>0</v>
      </c>
      <c r="P1690">
        <v>3.9</v>
      </c>
      <c r="Q1690">
        <v>3.5</v>
      </c>
      <c r="R1690">
        <v>2.8</v>
      </c>
      <c r="S1690">
        <v>9.6999999999999993</v>
      </c>
      <c r="T1690">
        <v>2.5</v>
      </c>
      <c r="U1690">
        <v>9.4</v>
      </c>
      <c r="V1690">
        <v>2.1</v>
      </c>
      <c r="W1690">
        <v>24</v>
      </c>
      <c r="X1690">
        <v>0</v>
      </c>
      <c r="Y1690">
        <v>0</v>
      </c>
      <c r="Z1690">
        <v>0</v>
      </c>
      <c r="AA1690">
        <v>0</v>
      </c>
      <c r="AB1690">
        <v>4</v>
      </c>
      <c r="AC1690">
        <v>0</v>
      </c>
      <c r="AD1690">
        <v>3</v>
      </c>
      <c r="AE1690">
        <v>0</v>
      </c>
      <c r="AY1690" s="59"/>
    </row>
    <row r="1691" spans="1:51">
      <c r="A1691" s="19">
        <v>43704</v>
      </c>
      <c r="B1691" t="s">
        <v>22</v>
      </c>
      <c r="C1691" s="19">
        <v>43893</v>
      </c>
      <c r="D1691">
        <v>416</v>
      </c>
      <c r="E1691">
        <v>27.2</v>
      </c>
      <c r="F1691">
        <v>0</v>
      </c>
      <c r="G1691">
        <v>1.5</v>
      </c>
      <c r="H1691">
        <v>5.9</v>
      </c>
      <c r="I1691">
        <v>0.1</v>
      </c>
      <c r="J1691">
        <v>22.4</v>
      </c>
      <c r="K1691">
        <v>0.6</v>
      </c>
      <c r="L1691">
        <v>25.3</v>
      </c>
      <c r="M1691">
        <v>3.2</v>
      </c>
      <c r="N1691">
        <v>29.8</v>
      </c>
      <c r="O1691">
        <v>0</v>
      </c>
      <c r="P1691">
        <v>3.2</v>
      </c>
      <c r="Q1691">
        <v>5</v>
      </c>
      <c r="R1691">
        <v>2.5</v>
      </c>
      <c r="S1691">
        <v>22</v>
      </c>
      <c r="T1691">
        <v>2.5</v>
      </c>
      <c r="U1691">
        <v>27.9</v>
      </c>
      <c r="V1691">
        <v>3.6</v>
      </c>
      <c r="W1691">
        <v>151</v>
      </c>
      <c r="X1691">
        <v>0</v>
      </c>
      <c r="Y1691">
        <v>0</v>
      </c>
      <c r="Z1691">
        <v>1</v>
      </c>
      <c r="AA1691">
        <v>0</v>
      </c>
      <c r="AB1691">
        <v>124</v>
      </c>
      <c r="AC1691">
        <v>0</v>
      </c>
      <c r="AD1691">
        <v>140</v>
      </c>
      <c r="AE1691">
        <v>0</v>
      </c>
      <c r="AY1691" s="59"/>
    </row>
    <row r="1692" spans="1:51">
      <c r="A1692" s="19">
        <v>43704</v>
      </c>
      <c r="B1692" t="s">
        <v>23</v>
      </c>
      <c r="C1692" s="19">
        <v>43893</v>
      </c>
      <c r="D1692">
        <v>67</v>
      </c>
      <c r="E1692">
        <v>26.9</v>
      </c>
      <c r="F1692">
        <v>0</v>
      </c>
      <c r="G1692">
        <v>1.7</v>
      </c>
      <c r="H1692">
        <v>4.5</v>
      </c>
      <c r="I1692">
        <v>0.3</v>
      </c>
      <c r="J1692">
        <v>26.4</v>
      </c>
      <c r="K1692">
        <v>0.2</v>
      </c>
      <c r="L1692">
        <v>21.1</v>
      </c>
      <c r="M1692">
        <v>5.3</v>
      </c>
      <c r="N1692">
        <v>29.7</v>
      </c>
      <c r="O1692">
        <v>0</v>
      </c>
      <c r="P1692">
        <v>3.5</v>
      </c>
      <c r="Q1692">
        <v>4.0999999999999996</v>
      </c>
      <c r="R1692">
        <v>2.6</v>
      </c>
      <c r="S1692">
        <v>29.2</v>
      </c>
      <c r="T1692">
        <v>2.6</v>
      </c>
      <c r="U1692">
        <v>20.6</v>
      </c>
      <c r="V1692">
        <v>4.5</v>
      </c>
      <c r="W1692">
        <v>24</v>
      </c>
      <c r="X1692">
        <v>0</v>
      </c>
      <c r="Y1692">
        <v>0</v>
      </c>
      <c r="Z1692">
        <v>0</v>
      </c>
      <c r="AA1692">
        <v>0</v>
      </c>
      <c r="AB1692">
        <v>24</v>
      </c>
      <c r="AC1692">
        <v>0</v>
      </c>
      <c r="AD1692">
        <v>19</v>
      </c>
      <c r="AE1692">
        <v>0</v>
      </c>
      <c r="AY1692" s="59"/>
    </row>
    <row r="1693" spans="1:51">
      <c r="A1693" s="19">
        <v>43704</v>
      </c>
      <c r="B1693" t="s">
        <v>24</v>
      </c>
      <c r="C1693" s="19">
        <v>43893</v>
      </c>
      <c r="D1693">
        <v>13</v>
      </c>
      <c r="E1693">
        <v>35.299999999999997</v>
      </c>
      <c r="F1693">
        <v>0</v>
      </c>
      <c r="G1693">
        <v>2.4</v>
      </c>
      <c r="H1693">
        <v>5.8</v>
      </c>
      <c r="I1693">
        <v>1.2</v>
      </c>
      <c r="J1693">
        <v>20.3</v>
      </c>
      <c r="K1693">
        <v>0.4</v>
      </c>
      <c r="L1693">
        <v>18.2</v>
      </c>
      <c r="M1693">
        <v>2.1</v>
      </c>
      <c r="N1693">
        <v>48.8</v>
      </c>
      <c r="O1693">
        <v>0</v>
      </c>
      <c r="P1693">
        <v>3.1</v>
      </c>
      <c r="Q1693">
        <v>4.4000000000000004</v>
      </c>
      <c r="R1693">
        <v>2.8</v>
      </c>
      <c r="S1693">
        <v>17.5</v>
      </c>
      <c r="T1693">
        <v>2.4</v>
      </c>
      <c r="U1693">
        <v>14.8</v>
      </c>
      <c r="V1693">
        <v>3.1</v>
      </c>
      <c r="W1693">
        <v>6</v>
      </c>
      <c r="X1693">
        <v>0</v>
      </c>
      <c r="Y1693">
        <v>0</v>
      </c>
      <c r="Z1693">
        <v>0</v>
      </c>
      <c r="AA1693">
        <v>0</v>
      </c>
      <c r="AB1693">
        <v>4</v>
      </c>
      <c r="AC1693">
        <v>0</v>
      </c>
      <c r="AD1693">
        <v>3</v>
      </c>
      <c r="AE1693">
        <v>0</v>
      </c>
      <c r="AY1693" s="59"/>
    </row>
    <row r="1694" spans="1:51">
      <c r="A1694" s="19">
        <v>43704</v>
      </c>
      <c r="B1694" t="s">
        <v>25</v>
      </c>
      <c r="C1694" s="19">
        <v>43893</v>
      </c>
      <c r="D1694">
        <v>24</v>
      </c>
      <c r="E1694">
        <v>25.2</v>
      </c>
      <c r="F1694">
        <v>0</v>
      </c>
      <c r="G1694">
        <v>2.4</v>
      </c>
      <c r="H1694">
        <v>8.4</v>
      </c>
      <c r="I1694">
        <v>1</v>
      </c>
      <c r="J1694">
        <v>22</v>
      </c>
      <c r="K1694">
        <v>3.3</v>
      </c>
      <c r="L1694">
        <v>19.5</v>
      </c>
      <c r="M1694">
        <v>3.9</v>
      </c>
      <c r="N1694">
        <v>28.9</v>
      </c>
      <c r="O1694">
        <v>0</v>
      </c>
      <c r="P1694">
        <v>4.5</v>
      </c>
      <c r="Q1694">
        <v>7.3</v>
      </c>
      <c r="R1694">
        <v>3.4</v>
      </c>
      <c r="S1694">
        <v>23.5</v>
      </c>
      <c r="T1694">
        <v>4.3</v>
      </c>
      <c r="U1694">
        <v>19.7</v>
      </c>
      <c r="V1694">
        <v>4.5999999999999996</v>
      </c>
      <c r="W1694">
        <v>9</v>
      </c>
      <c r="X1694">
        <v>0</v>
      </c>
      <c r="Y1694">
        <v>0</v>
      </c>
      <c r="Z1694">
        <v>0</v>
      </c>
      <c r="AA1694">
        <v>0</v>
      </c>
      <c r="AB1694">
        <v>8</v>
      </c>
      <c r="AC1694">
        <v>0</v>
      </c>
      <c r="AD1694">
        <v>7</v>
      </c>
      <c r="AE1694">
        <v>0</v>
      </c>
      <c r="AY1694" s="59"/>
    </row>
    <row r="1695" spans="1:51">
      <c r="A1695" s="19">
        <v>43704</v>
      </c>
      <c r="B1695" t="s">
        <v>26</v>
      </c>
      <c r="C1695" s="19">
        <v>43893</v>
      </c>
      <c r="D1695">
        <v>91</v>
      </c>
      <c r="E1695">
        <v>25.8</v>
      </c>
      <c r="F1695">
        <v>0</v>
      </c>
      <c r="G1695">
        <v>3.2</v>
      </c>
      <c r="H1695">
        <v>10.8</v>
      </c>
      <c r="I1695">
        <v>0.4</v>
      </c>
      <c r="J1695">
        <v>16.5</v>
      </c>
      <c r="K1695">
        <v>0.5</v>
      </c>
      <c r="L1695">
        <v>27.7</v>
      </c>
      <c r="M1695">
        <v>2.1</v>
      </c>
      <c r="N1695">
        <v>28.2</v>
      </c>
      <c r="O1695">
        <v>0</v>
      </c>
      <c r="P1695">
        <v>4.0999999999999996</v>
      </c>
      <c r="Q1695">
        <v>8.6999999999999993</v>
      </c>
      <c r="R1695">
        <v>3</v>
      </c>
      <c r="S1695">
        <v>14.1</v>
      </c>
      <c r="T1695">
        <v>2.2999999999999998</v>
      </c>
      <c r="U1695">
        <v>33.299999999999997</v>
      </c>
      <c r="V1695">
        <v>3.3</v>
      </c>
      <c r="W1695">
        <v>32</v>
      </c>
      <c r="X1695">
        <v>0</v>
      </c>
      <c r="Y1695">
        <v>0</v>
      </c>
      <c r="Z1695">
        <v>4</v>
      </c>
      <c r="AA1695">
        <v>0</v>
      </c>
      <c r="AB1695">
        <v>21</v>
      </c>
      <c r="AC1695">
        <v>0</v>
      </c>
      <c r="AD1695">
        <v>34</v>
      </c>
      <c r="AE1695">
        <v>0</v>
      </c>
      <c r="AY1695" s="59"/>
    </row>
    <row r="1696" spans="1:51">
      <c r="A1696" s="19">
        <v>43704</v>
      </c>
      <c r="B1696" t="s">
        <v>27</v>
      </c>
      <c r="C1696" s="19">
        <v>43893</v>
      </c>
      <c r="D1696">
        <v>75</v>
      </c>
      <c r="E1696">
        <v>26.2</v>
      </c>
      <c r="F1696">
        <v>0</v>
      </c>
      <c r="G1696">
        <v>0.5</v>
      </c>
      <c r="H1696">
        <v>8.6999999999999993</v>
      </c>
      <c r="I1696">
        <v>15.3</v>
      </c>
      <c r="J1696">
        <v>17.5</v>
      </c>
      <c r="K1696">
        <v>0.4</v>
      </c>
      <c r="L1696">
        <v>17.5</v>
      </c>
      <c r="M1696">
        <v>1</v>
      </c>
      <c r="N1696">
        <v>31.7</v>
      </c>
      <c r="O1696">
        <v>0</v>
      </c>
      <c r="P1696">
        <v>3.5</v>
      </c>
      <c r="Q1696">
        <v>7.8</v>
      </c>
      <c r="R1696">
        <v>13.9</v>
      </c>
      <c r="S1696">
        <v>16</v>
      </c>
      <c r="T1696">
        <v>2.9</v>
      </c>
      <c r="U1696">
        <v>17.5</v>
      </c>
      <c r="V1696">
        <v>3.4</v>
      </c>
      <c r="W1696">
        <v>25</v>
      </c>
      <c r="X1696">
        <v>0</v>
      </c>
      <c r="Y1696">
        <v>0</v>
      </c>
      <c r="Z1696">
        <v>1</v>
      </c>
      <c r="AA1696">
        <v>15</v>
      </c>
      <c r="AB1696">
        <v>17</v>
      </c>
      <c r="AC1696">
        <v>0</v>
      </c>
      <c r="AD1696">
        <v>17</v>
      </c>
      <c r="AE1696">
        <v>0</v>
      </c>
      <c r="AY1696" s="59"/>
    </row>
    <row r="1697" spans="1:51">
      <c r="A1697" s="19">
        <v>43704</v>
      </c>
      <c r="B1697" t="s">
        <v>28</v>
      </c>
      <c r="C1697" s="19">
        <v>43893</v>
      </c>
      <c r="D1697">
        <v>110</v>
      </c>
      <c r="E1697">
        <v>39.200000000000003</v>
      </c>
      <c r="F1697">
        <v>0</v>
      </c>
      <c r="G1697">
        <v>1.6</v>
      </c>
      <c r="H1697">
        <v>4.5999999999999996</v>
      </c>
      <c r="I1697">
        <v>0.7</v>
      </c>
      <c r="J1697">
        <v>18.899999999999999</v>
      </c>
      <c r="K1697">
        <v>0.6</v>
      </c>
      <c r="L1697">
        <v>17.2</v>
      </c>
      <c r="M1697">
        <v>1.6</v>
      </c>
      <c r="N1697">
        <v>56.9</v>
      </c>
      <c r="O1697">
        <v>0</v>
      </c>
      <c r="P1697">
        <v>2.8</v>
      </c>
      <c r="Q1697">
        <v>3.7</v>
      </c>
      <c r="R1697">
        <v>2.2000000000000002</v>
      </c>
      <c r="S1697">
        <v>13.8</v>
      </c>
      <c r="T1697">
        <v>2.4</v>
      </c>
      <c r="U1697">
        <v>12.8</v>
      </c>
      <c r="V1697">
        <v>2.2999999999999998</v>
      </c>
      <c r="W1697">
        <v>57</v>
      </c>
      <c r="X1697">
        <v>0</v>
      </c>
      <c r="Y1697">
        <v>0</v>
      </c>
      <c r="Z1697">
        <v>0</v>
      </c>
      <c r="AA1697">
        <v>0</v>
      </c>
      <c r="AB1697">
        <v>28</v>
      </c>
      <c r="AC1697">
        <v>0</v>
      </c>
      <c r="AD1697">
        <v>25</v>
      </c>
      <c r="AE1697">
        <v>0</v>
      </c>
      <c r="AY1697" s="59"/>
    </row>
    <row r="1698" spans="1:51">
      <c r="A1698" s="19">
        <v>43704</v>
      </c>
      <c r="B1698" t="s">
        <v>29</v>
      </c>
      <c r="C1698" s="19">
        <v>43893</v>
      </c>
      <c r="D1698">
        <v>37</v>
      </c>
      <c r="E1698">
        <v>40.700000000000003</v>
      </c>
      <c r="F1698">
        <v>0</v>
      </c>
      <c r="G1698">
        <v>3.3</v>
      </c>
      <c r="H1698">
        <v>4</v>
      </c>
      <c r="I1698">
        <v>2</v>
      </c>
      <c r="J1698">
        <v>14.2</v>
      </c>
      <c r="K1698">
        <v>2.8</v>
      </c>
      <c r="L1698">
        <v>14.1</v>
      </c>
      <c r="M1698">
        <v>0.5</v>
      </c>
      <c r="N1698">
        <v>61.7</v>
      </c>
      <c r="O1698">
        <v>0</v>
      </c>
      <c r="P1698">
        <v>3.3</v>
      </c>
      <c r="Q1698">
        <v>3.3</v>
      </c>
      <c r="R1698">
        <v>2.6</v>
      </c>
      <c r="S1698">
        <v>9.4</v>
      </c>
      <c r="T1698">
        <v>2.9</v>
      </c>
      <c r="U1698">
        <v>10.199999999999999</v>
      </c>
      <c r="V1698">
        <v>2.2000000000000002</v>
      </c>
      <c r="W1698">
        <v>29</v>
      </c>
      <c r="X1698">
        <v>0</v>
      </c>
      <c r="Y1698">
        <v>0</v>
      </c>
      <c r="Z1698">
        <v>0</v>
      </c>
      <c r="AA1698">
        <v>0</v>
      </c>
      <c r="AB1698">
        <v>4</v>
      </c>
      <c r="AC1698">
        <v>0</v>
      </c>
      <c r="AD1698">
        <v>4</v>
      </c>
      <c r="AE1698">
        <v>0</v>
      </c>
      <c r="AY1698" s="59"/>
    </row>
    <row r="1699" spans="1:51">
      <c r="A1699" s="19">
        <v>43704</v>
      </c>
      <c r="B1699" t="s">
        <v>30</v>
      </c>
      <c r="C1699" s="19">
        <v>43893</v>
      </c>
      <c r="D1699">
        <v>64</v>
      </c>
      <c r="E1699">
        <v>41.6</v>
      </c>
      <c r="F1699">
        <v>0</v>
      </c>
      <c r="G1699">
        <v>3.3</v>
      </c>
      <c r="H1699">
        <v>5.4</v>
      </c>
      <c r="I1699">
        <v>3.5</v>
      </c>
      <c r="J1699">
        <v>14.2</v>
      </c>
      <c r="K1699">
        <v>2.5</v>
      </c>
      <c r="L1699">
        <v>14.3</v>
      </c>
      <c r="M1699">
        <v>0.4</v>
      </c>
      <c r="N1699">
        <v>64.099999999999994</v>
      </c>
      <c r="O1699">
        <v>0</v>
      </c>
      <c r="P1699">
        <v>3.2</v>
      </c>
      <c r="Q1699">
        <v>3.7</v>
      </c>
      <c r="R1699">
        <v>2.9</v>
      </c>
      <c r="S1699">
        <v>8.9</v>
      </c>
      <c r="T1699">
        <v>2.8</v>
      </c>
      <c r="U1699">
        <v>9.6999999999999993</v>
      </c>
      <c r="V1699">
        <v>2.1</v>
      </c>
      <c r="W1699">
        <v>48</v>
      </c>
      <c r="X1699">
        <v>0</v>
      </c>
      <c r="Y1699">
        <v>0</v>
      </c>
      <c r="Z1699">
        <v>0</v>
      </c>
      <c r="AA1699">
        <v>0</v>
      </c>
      <c r="AB1699">
        <v>8</v>
      </c>
      <c r="AC1699">
        <v>0</v>
      </c>
      <c r="AD1699">
        <v>8</v>
      </c>
      <c r="AE1699">
        <v>0</v>
      </c>
      <c r="AY1699" s="59"/>
    </row>
    <row r="1700" spans="1:51">
      <c r="A1700" s="19">
        <v>43704</v>
      </c>
      <c r="B1700" t="s">
        <v>31</v>
      </c>
      <c r="C1700" s="19">
        <v>43893</v>
      </c>
      <c r="D1700">
        <v>228</v>
      </c>
      <c r="E1700">
        <v>34.200000000000003</v>
      </c>
      <c r="F1700">
        <v>0</v>
      </c>
      <c r="G1700">
        <v>2.7</v>
      </c>
      <c r="H1700">
        <v>4.5999999999999996</v>
      </c>
      <c r="I1700">
        <v>0.7</v>
      </c>
      <c r="J1700">
        <v>19.600000000000001</v>
      </c>
      <c r="K1700">
        <v>0.8</v>
      </c>
      <c r="L1700">
        <v>18.5</v>
      </c>
      <c r="M1700">
        <v>3.2</v>
      </c>
      <c r="N1700">
        <v>46.7</v>
      </c>
      <c r="O1700">
        <v>0</v>
      </c>
      <c r="P1700">
        <v>3.4</v>
      </c>
      <c r="Q1700">
        <v>3.9</v>
      </c>
      <c r="R1700">
        <v>2.8</v>
      </c>
      <c r="S1700">
        <v>16.600000000000001</v>
      </c>
      <c r="T1700">
        <v>2.8</v>
      </c>
      <c r="U1700">
        <v>16.3</v>
      </c>
      <c r="V1700">
        <v>3.5</v>
      </c>
      <c r="W1700">
        <v>108</v>
      </c>
      <c r="X1700">
        <v>0</v>
      </c>
      <c r="Y1700">
        <v>0</v>
      </c>
      <c r="Z1700">
        <v>0</v>
      </c>
      <c r="AA1700">
        <v>0</v>
      </c>
      <c r="AB1700">
        <v>62</v>
      </c>
      <c r="AC1700">
        <v>0</v>
      </c>
      <c r="AD1700">
        <v>58</v>
      </c>
      <c r="AE1700">
        <v>0</v>
      </c>
      <c r="AY1700" s="59"/>
    </row>
    <row r="1701" spans="1:51">
      <c r="A1701" s="19">
        <v>43704</v>
      </c>
      <c r="B1701" t="s">
        <v>32</v>
      </c>
      <c r="C1701" s="19">
        <v>43893</v>
      </c>
      <c r="D1701">
        <v>29</v>
      </c>
      <c r="E1701">
        <v>33.700000000000003</v>
      </c>
      <c r="F1701">
        <v>0</v>
      </c>
      <c r="G1701">
        <v>0.4</v>
      </c>
      <c r="H1701">
        <v>6.7</v>
      </c>
      <c r="I1701">
        <v>2.2999999999999998</v>
      </c>
      <c r="J1701">
        <v>16.2</v>
      </c>
      <c r="K1701">
        <v>3.3</v>
      </c>
      <c r="L1701">
        <v>21</v>
      </c>
      <c r="M1701">
        <v>0.8</v>
      </c>
      <c r="N1701">
        <v>46.1</v>
      </c>
      <c r="O1701">
        <v>0</v>
      </c>
      <c r="P1701">
        <v>2.6</v>
      </c>
      <c r="Q1701">
        <v>5.4</v>
      </c>
      <c r="R1701">
        <v>3.2</v>
      </c>
      <c r="S1701">
        <v>13.1</v>
      </c>
      <c r="T1701">
        <v>3.4</v>
      </c>
      <c r="U1701">
        <v>19.8</v>
      </c>
      <c r="V1701">
        <v>2.7</v>
      </c>
      <c r="W1701">
        <v>14</v>
      </c>
      <c r="X1701">
        <v>0</v>
      </c>
      <c r="Y1701">
        <v>0</v>
      </c>
      <c r="Z1701">
        <v>0</v>
      </c>
      <c r="AA1701">
        <v>0</v>
      </c>
      <c r="AB1701">
        <v>7</v>
      </c>
      <c r="AC1701">
        <v>0</v>
      </c>
      <c r="AD1701">
        <v>9</v>
      </c>
      <c r="AE1701">
        <v>0</v>
      </c>
      <c r="AY1701" s="59"/>
    </row>
    <row r="1702" spans="1:51">
      <c r="A1702" s="19">
        <v>43704</v>
      </c>
      <c r="B1702" t="s">
        <v>33</v>
      </c>
      <c r="C1702" s="19">
        <v>43893</v>
      </c>
      <c r="D1702">
        <v>16</v>
      </c>
      <c r="E1702">
        <v>21.3</v>
      </c>
      <c r="F1702">
        <v>0</v>
      </c>
      <c r="G1702">
        <v>1.4</v>
      </c>
      <c r="H1702">
        <v>7.3</v>
      </c>
      <c r="I1702">
        <v>0.9</v>
      </c>
      <c r="J1702">
        <v>35.1</v>
      </c>
      <c r="K1702">
        <v>0.4</v>
      </c>
      <c r="L1702">
        <v>17.5</v>
      </c>
      <c r="M1702">
        <v>3.2</v>
      </c>
      <c r="N1702">
        <v>18.600000000000001</v>
      </c>
      <c r="O1702">
        <v>0</v>
      </c>
      <c r="P1702">
        <v>2.7</v>
      </c>
      <c r="Q1702">
        <v>5.6</v>
      </c>
      <c r="R1702">
        <v>2.5</v>
      </c>
      <c r="S1702">
        <v>48.1</v>
      </c>
      <c r="T1702">
        <v>2.5</v>
      </c>
      <c r="U1702">
        <v>14</v>
      </c>
      <c r="V1702">
        <v>3.2</v>
      </c>
      <c r="W1702">
        <v>5</v>
      </c>
      <c r="X1702">
        <v>0</v>
      </c>
      <c r="Y1702">
        <v>0</v>
      </c>
      <c r="Z1702">
        <v>0</v>
      </c>
      <c r="AA1702">
        <v>0</v>
      </c>
      <c r="AB1702">
        <v>8</v>
      </c>
      <c r="AC1702">
        <v>0</v>
      </c>
      <c r="AD1702">
        <v>4</v>
      </c>
      <c r="AE1702">
        <v>0</v>
      </c>
      <c r="AY1702" s="59"/>
    </row>
    <row r="1703" spans="1:51">
      <c r="A1703" s="19">
        <v>43704</v>
      </c>
      <c r="B1703" t="s">
        <v>34</v>
      </c>
      <c r="C1703" s="19">
        <v>43893</v>
      </c>
      <c r="D1703">
        <v>99</v>
      </c>
      <c r="E1703">
        <v>37.4</v>
      </c>
      <c r="F1703">
        <v>0</v>
      </c>
      <c r="G1703">
        <v>3.4</v>
      </c>
      <c r="H1703">
        <v>6.4</v>
      </c>
      <c r="I1703">
        <v>2.8</v>
      </c>
      <c r="J1703">
        <v>15.6</v>
      </c>
      <c r="K1703">
        <v>1.7</v>
      </c>
      <c r="L1703">
        <v>16.8</v>
      </c>
      <c r="M1703">
        <v>1.2</v>
      </c>
      <c r="N1703">
        <v>54.7</v>
      </c>
      <c r="O1703">
        <v>0</v>
      </c>
      <c r="P1703">
        <v>3.4</v>
      </c>
      <c r="Q1703">
        <v>4.8</v>
      </c>
      <c r="R1703">
        <v>3.1</v>
      </c>
      <c r="S1703">
        <v>11.6</v>
      </c>
      <c r="T1703">
        <v>3</v>
      </c>
      <c r="U1703">
        <v>13.6</v>
      </c>
      <c r="V1703">
        <v>2.7</v>
      </c>
      <c r="W1703">
        <v>53</v>
      </c>
      <c r="X1703">
        <v>0</v>
      </c>
      <c r="Y1703">
        <v>0</v>
      </c>
      <c r="Z1703">
        <v>0</v>
      </c>
      <c r="AA1703">
        <v>0</v>
      </c>
      <c r="AB1703">
        <v>22</v>
      </c>
      <c r="AC1703">
        <v>0</v>
      </c>
      <c r="AD1703">
        <v>24</v>
      </c>
      <c r="AE1703">
        <v>0</v>
      </c>
      <c r="AY1703" s="59"/>
    </row>
    <row r="1704" spans="1:51">
      <c r="A1704" s="19">
        <v>43704</v>
      </c>
      <c r="B1704" t="s">
        <v>35</v>
      </c>
      <c r="C1704" s="19">
        <v>43900</v>
      </c>
      <c r="D1704">
        <v>20</v>
      </c>
      <c r="E1704">
        <v>36.9</v>
      </c>
      <c r="F1704">
        <v>0</v>
      </c>
      <c r="G1704">
        <v>0.9</v>
      </c>
      <c r="H1704">
        <v>7.4</v>
      </c>
      <c r="I1704">
        <v>3.5</v>
      </c>
      <c r="J1704">
        <v>12.3</v>
      </c>
      <c r="K1704">
        <v>2.9</v>
      </c>
      <c r="L1704">
        <v>19.100000000000001</v>
      </c>
      <c r="M1704">
        <v>0.2</v>
      </c>
      <c r="N1704">
        <v>52.8</v>
      </c>
      <c r="O1704">
        <v>0</v>
      </c>
      <c r="P1704">
        <v>3.2</v>
      </c>
      <c r="Q1704">
        <v>5.3</v>
      </c>
      <c r="R1704">
        <v>3.6</v>
      </c>
      <c r="S1704">
        <v>8.8000000000000007</v>
      </c>
      <c r="T1704">
        <v>3.5</v>
      </c>
      <c r="U1704">
        <v>16.5</v>
      </c>
      <c r="V1704">
        <v>2.4</v>
      </c>
      <c r="W1704">
        <v>13</v>
      </c>
      <c r="X1704">
        <v>0</v>
      </c>
      <c r="Y1704">
        <v>0</v>
      </c>
      <c r="Z1704">
        <v>0</v>
      </c>
      <c r="AA1704">
        <v>0</v>
      </c>
      <c r="AB1704">
        <v>1</v>
      </c>
      <c r="AC1704">
        <v>0</v>
      </c>
      <c r="AD1704">
        <v>6</v>
      </c>
      <c r="AE1704">
        <v>0</v>
      </c>
      <c r="AY1704" s="59"/>
    </row>
    <row r="1705" spans="1:51">
      <c r="A1705" s="19">
        <v>43704</v>
      </c>
      <c r="B1705" t="s">
        <v>36</v>
      </c>
      <c r="C1705" s="19">
        <v>43900</v>
      </c>
      <c r="D1705">
        <v>125</v>
      </c>
      <c r="E1705">
        <v>36.200000000000003</v>
      </c>
      <c r="F1705">
        <v>0</v>
      </c>
      <c r="G1705">
        <v>0.8</v>
      </c>
      <c r="H1705">
        <v>7</v>
      </c>
      <c r="I1705">
        <v>3.3</v>
      </c>
      <c r="J1705">
        <v>19.8</v>
      </c>
      <c r="K1705">
        <v>1</v>
      </c>
      <c r="L1705">
        <v>17.5</v>
      </c>
      <c r="M1705">
        <v>1.5</v>
      </c>
      <c r="N1705">
        <v>50.5</v>
      </c>
      <c r="O1705">
        <v>0</v>
      </c>
      <c r="P1705">
        <v>2.6</v>
      </c>
      <c r="Q1705">
        <v>5.0999999999999996</v>
      </c>
      <c r="R1705">
        <v>3.3</v>
      </c>
      <c r="S1705">
        <v>16.3</v>
      </c>
      <c r="T1705">
        <v>2.5</v>
      </c>
      <c r="U1705">
        <v>14</v>
      </c>
      <c r="V1705">
        <v>2.9</v>
      </c>
      <c r="W1705">
        <v>61</v>
      </c>
      <c r="X1705">
        <v>0</v>
      </c>
      <c r="Y1705">
        <v>0</v>
      </c>
      <c r="Z1705">
        <v>1</v>
      </c>
      <c r="AA1705">
        <v>0</v>
      </c>
      <c r="AB1705">
        <v>33</v>
      </c>
      <c r="AC1705">
        <v>0</v>
      </c>
      <c r="AD1705">
        <v>30</v>
      </c>
      <c r="AE1705">
        <v>0</v>
      </c>
      <c r="AY1705" s="59"/>
    </row>
    <row r="1706" spans="1:51">
      <c r="A1706" s="19">
        <v>43704</v>
      </c>
      <c r="B1706" t="s">
        <v>37</v>
      </c>
      <c r="C1706" s="19">
        <v>43900</v>
      </c>
      <c r="D1706">
        <v>36</v>
      </c>
      <c r="E1706">
        <v>45.9</v>
      </c>
      <c r="F1706">
        <v>0</v>
      </c>
      <c r="G1706">
        <v>5</v>
      </c>
      <c r="H1706">
        <v>2.6</v>
      </c>
      <c r="I1706">
        <v>1.8</v>
      </c>
      <c r="J1706">
        <v>14.9</v>
      </c>
      <c r="K1706">
        <v>1.7</v>
      </c>
      <c r="L1706">
        <v>13</v>
      </c>
      <c r="M1706">
        <v>0.7</v>
      </c>
      <c r="N1706">
        <v>70.5</v>
      </c>
      <c r="O1706">
        <v>0</v>
      </c>
      <c r="P1706">
        <v>3</v>
      </c>
      <c r="Q1706">
        <v>2.2999999999999998</v>
      </c>
      <c r="R1706">
        <v>1.9</v>
      </c>
      <c r="S1706">
        <v>8.4</v>
      </c>
      <c r="T1706">
        <v>2.2000000000000002</v>
      </c>
      <c r="U1706">
        <v>7.3</v>
      </c>
      <c r="V1706">
        <v>1.9</v>
      </c>
      <c r="W1706">
        <v>28</v>
      </c>
      <c r="X1706">
        <v>0</v>
      </c>
      <c r="Y1706">
        <v>0</v>
      </c>
      <c r="Z1706">
        <v>0</v>
      </c>
      <c r="AA1706">
        <v>0</v>
      </c>
      <c r="AB1706">
        <v>5</v>
      </c>
      <c r="AC1706">
        <v>0</v>
      </c>
      <c r="AD1706">
        <v>3</v>
      </c>
      <c r="AE1706">
        <v>0</v>
      </c>
      <c r="AY1706" s="59"/>
    </row>
    <row r="1707" spans="1:51">
      <c r="A1707" s="19">
        <v>43704</v>
      </c>
      <c r="B1707" t="s">
        <v>38</v>
      </c>
      <c r="C1707" s="19">
        <v>43900</v>
      </c>
      <c r="D1707">
        <v>68</v>
      </c>
      <c r="E1707">
        <v>42.6</v>
      </c>
      <c r="F1707">
        <v>0</v>
      </c>
      <c r="G1707">
        <v>3.5</v>
      </c>
      <c r="H1707">
        <v>4.2</v>
      </c>
      <c r="I1707">
        <v>3.3</v>
      </c>
      <c r="J1707">
        <v>15.2</v>
      </c>
      <c r="K1707">
        <v>2.1</v>
      </c>
      <c r="L1707">
        <v>14.4</v>
      </c>
      <c r="M1707">
        <v>0.4</v>
      </c>
      <c r="N1707">
        <v>64</v>
      </c>
      <c r="O1707">
        <v>0</v>
      </c>
      <c r="P1707">
        <v>3.1</v>
      </c>
      <c r="Q1707">
        <v>3.2</v>
      </c>
      <c r="R1707">
        <v>2.8</v>
      </c>
      <c r="S1707">
        <v>9.5</v>
      </c>
      <c r="T1707">
        <v>2.7</v>
      </c>
      <c r="U1707">
        <v>9.4</v>
      </c>
      <c r="V1707">
        <v>2.2999999999999998</v>
      </c>
      <c r="W1707">
        <v>43</v>
      </c>
      <c r="X1707">
        <v>0</v>
      </c>
      <c r="Y1707">
        <v>0</v>
      </c>
      <c r="Z1707">
        <v>0</v>
      </c>
      <c r="AA1707">
        <v>0</v>
      </c>
      <c r="AB1707">
        <v>16</v>
      </c>
      <c r="AC1707">
        <v>0</v>
      </c>
      <c r="AD1707">
        <v>9</v>
      </c>
      <c r="AE1707">
        <v>0</v>
      </c>
      <c r="AY1707" s="59"/>
    </row>
    <row r="1708" spans="1:51">
      <c r="A1708" s="19">
        <v>43704</v>
      </c>
      <c r="B1708" t="s">
        <v>39</v>
      </c>
      <c r="C1708" s="19">
        <v>43900</v>
      </c>
      <c r="D1708">
        <v>14</v>
      </c>
      <c r="E1708">
        <v>34.700000000000003</v>
      </c>
      <c r="F1708">
        <v>0</v>
      </c>
      <c r="G1708">
        <v>0.7</v>
      </c>
      <c r="H1708">
        <v>7.7</v>
      </c>
      <c r="I1708">
        <v>3.8</v>
      </c>
      <c r="J1708">
        <v>14.3</v>
      </c>
      <c r="K1708">
        <v>3.4</v>
      </c>
      <c r="L1708">
        <v>19.600000000000001</v>
      </c>
      <c r="M1708">
        <v>0.5</v>
      </c>
      <c r="N1708">
        <v>48.1</v>
      </c>
      <c r="O1708">
        <v>0</v>
      </c>
      <c r="P1708">
        <v>2.8</v>
      </c>
      <c r="Q1708">
        <v>6.1</v>
      </c>
      <c r="R1708">
        <v>4.0999999999999996</v>
      </c>
      <c r="S1708">
        <v>11</v>
      </c>
      <c r="T1708">
        <v>3.6</v>
      </c>
      <c r="U1708">
        <v>17.600000000000001</v>
      </c>
      <c r="V1708">
        <v>2.7</v>
      </c>
      <c r="W1708">
        <v>8</v>
      </c>
      <c r="X1708">
        <v>0</v>
      </c>
      <c r="Y1708">
        <v>0</v>
      </c>
      <c r="Z1708">
        <v>0</v>
      </c>
      <c r="AA1708">
        <v>0</v>
      </c>
      <c r="AB1708">
        <v>2</v>
      </c>
      <c r="AC1708">
        <v>0</v>
      </c>
      <c r="AD1708">
        <v>4</v>
      </c>
      <c r="AE1708">
        <v>0</v>
      </c>
      <c r="AY1708" s="59"/>
    </row>
    <row r="1709" spans="1:51">
      <c r="A1709" s="19">
        <v>43704</v>
      </c>
      <c r="B1709" t="s">
        <v>40</v>
      </c>
      <c r="C1709" s="19">
        <v>43900</v>
      </c>
      <c r="D1709">
        <v>89</v>
      </c>
      <c r="E1709">
        <v>28.6</v>
      </c>
      <c r="F1709">
        <v>0</v>
      </c>
      <c r="G1709">
        <v>1.5</v>
      </c>
      <c r="H1709">
        <v>5.0999999999999996</v>
      </c>
      <c r="I1709">
        <v>0.5</v>
      </c>
      <c r="J1709">
        <v>25.6</v>
      </c>
      <c r="K1709">
        <v>0.3</v>
      </c>
      <c r="L1709">
        <v>19.2</v>
      </c>
      <c r="M1709">
        <v>6.4</v>
      </c>
      <c r="N1709">
        <v>33.1</v>
      </c>
      <c r="O1709">
        <v>0</v>
      </c>
      <c r="P1709">
        <v>3.5</v>
      </c>
      <c r="Q1709">
        <v>4.5999999999999996</v>
      </c>
      <c r="R1709">
        <v>2.9</v>
      </c>
      <c r="S1709">
        <v>27.5</v>
      </c>
      <c r="T1709">
        <v>2.9</v>
      </c>
      <c r="U1709">
        <v>17.100000000000001</v>
      </c>
      <c r="V1709">
        <v>5.3</v>
      </c>
      <c r="W1709">
        <v>35</v>
      </c>
      <c r="X1709">
        <v>0</v>
      </c>
      <c r="Y1709">
        <v>0</v>
      </c>
      <c r="Z1709">
        <v>0</v>
      </c>
      <c r="AA1709">
        <v>0</v>
      </c>
      <c r="AB1709">
        <v>31</v>
      </c>
      <c r="AC1709">
        <v>0</v>
      </c>
      <c r="AD1709">
        <v>23</v>
      </c>
      <c r="AE1709">
        <v>0</v>
      </c>
      <c r="AY1709" s="59"/>
    </row>
    <row r="1710" spans="1:51">
      <c r="A1710" s="19">
        <v>43704</v>
      </c>
      <c r="B1710" t="s">
        <v>41</v>
      </c>
      <c r="C1710" s="19">
        <v>43904</v>
      </c>
      <c r="D1710">
        <v>6</v>
      </c>
      <c r="E1710">
        <v>35.299999999999997</v>
      </c>
      <c r="F1710">
        <v>0</v>
      </c>
      <c r="G1710">
        <v>2.4</v>
      </c>
      <c r="H1710">
        <v>5.8</v>
      </c>
      <c r="I1710">
        <v>1.2</v>
      </c>
      <c r="J1710">
        <v>20.3</v>
      </c>
      <c r="K1710">
        <v>0.4</v>
      </c>
      <c r="L1710">
        <v>18.2</v>
      </c>
      <c r="M1710">
        <v>2.1</v>
      </c>
      <c r="N1710">
        <v>47.3</v>
      </c>
      <c r="O1710">
        <v>0</v>
      </c>
      <c r="P1710">
        <v>3.3</v>
      </c>
      <c r="Q1710">
        <v>4.9000000000000004</v>
      </c>
      <c r="R1710">
        <v>2.9</v>
      </c>
      <c r="S1710">
        <v>17.399999999999999</v>
      </c>
      <c r="T1710">
        <v>2.2999999999999998</v>
      </c>
      <c r="U1710">
        <v>15.3</v>
      </c>
      <c r="V1710">
        <v>3.1</v>
      </c>
      <c r="W1710">
        <v>3</v>
      </c>
      <c r="X1710">
        <v>0</v>
      </c>
      <c r="Y1710">
        <v>0</v>
      </c>
      <c r="Z1710">
        <v>0</v>
      </c>
      <c r="AA1710">
        <v>0</v>
      </c>
      <c r="AB1710">
        <v>2</v>
      </c>
      <c r="AC1710">
        <v>0</v>
      </c>
      <c r="AD1710">
        <v>1</v>
      </c>
      <c r="AE1710">
        <v>0</v>
      </c>
      <c r="AY1710" s="59"/>
    </row>
    <row r="1711" spans="1:51">
      <c r="A1711" s="19">
        <v>43704</v>
      </c>
      <c r="B1711" t="s">
        <v>43</v>
      </c>
      <c r="C1711" s="19">
        <v>43907</v>
      </c>
      <c r="D1711">
        <v>67</v>
      </c>
      <c r="E1711">
        <v>36.700000000000003</v>
      </c>
      <c r="F1711">
        <v>0</v>
      </c>
      <c r="G1711">
        <v>1.1000000000000001</v>
      </c>
      <c r="H1711">
        <v>7.4</v>
      </c>
      <c r="I1711">
        <v>2.9</v>
      </c>
      <c r="J1711">
        <v>18.8</v>
      </c>
      <c r="K1711">
        <v>1.2</v>
      </c>
      <c r="L1711">
        <v>17.5</v>
      </c>
      <c r="M1711">
        <v>1.5</v>
      </c>
      <c r="N1711">
        <v>50.3</v>
      </c>
      <c r="O1711">
        <v>0</v>
      </c>
      <c r="P1711">
        <v>3.3</v>
      </c>
      <c r="Q1711">
        <v>5.7</v>
      </c>
      <c r="R1711">
        <v>3.4</v>
      </c>
      <c r="S1711">
        <v>14.9</v>
      </c>
      <c r="T1711">
        <v>2.7</v>
      </c>
      <c r="U1711">
        <v>13.9</v>
      </c>
      <c r="V1711">
        <v>2.8</v>
      </c>
      <c r="W1711">
        <v>33</v>
      </c>
      <c r="X1711">
        <v>0</v>
      </c>
      <c r="Y1711">
        <v>0</v>
      </c>
      <c r="Z1711">
        <v>1</v>
      </c>
      <c r="AA1711">
        <v>0</v>
      </c>
      <c r="AB1711">
        <v>17</v>
      </c>
      <c r="AC1711">
        <v>0</v>
      </c>
      <c r="AD1711">
        <v>16</v>
      </c>
      <c r="AE1711">
        <v>0</v>
      </c>
      <c r="AY1711" s="59"/>
    </row>
    <row r="1712" spans="1:51">
      <c r="A1712" s="19">
        <v>43704</v>
      </c>
      <c r="B1712" t="s">
        <v>44</v>
      </c>
      <c r="C1712" s="19">
        <v>43907</v>
      </c>
      <c r="D1712">
        <v>219</v>
      </c>
      <c r="E1712">
        <v>32.200000000000003</v>
      </c>
      <c r="F1712">
        <v>0</v>
      </c>
      <c r="G1712">
        <v>0.5</v>
      </c>
      <c r="H1712">
        <v>3.7</v>
      </c>
      <c r="I1712">
        <v>0.2</v>
      </c>
      <c r="J1712">
        <v>22.5</v>
      </c>
      <c r="K1712">
        <v>1.2</v>
      </c>
      <c r="L1712">
        <v>17.600000000000001</v>
      </c>
      <c r="M1712">
        <v>7.2</v>
      </c>
      <c r="N1712">
        <v>40.4</v>
      </c>
      <c r="O1712">
        <v>0</v>
      </c>
      <c r="P1712">
        <v>3.1</v>
      </c>
      <c r="Q1712">
        <v>4</v>
      </c>
      <c r="R1712">
        <v>3</v>
      </c>
      <c r="S1712">
        <v>21.6</v>
      </c>
      <c r="T1712">
        <v>2.8</v>
      </c>
      <c r="U1712">
        <v>15.2</v>
      </c>
      <c r="V1712">
        <v>5.9</v>
      </c>
      <c r="W1712">
        <v>97</v>
      </c>
      <c r="X1712">
        <v>0</v>
      </c>
      <c r="Y1712">
        <v>0</v>
      </c>
      <c r="Z1712">
        <v>0</v>
      </c>
      <c r="AA1712">
        <v>0</v>
      </c>
      <c r="AB1712">
        <v>68</v>
      </c>
      <c r="AC1712">
        <v>0</v>
      </c>
      <c r="AD1712">
        <v>53</v>
      </c>
      <c r="AE1712">
        <v>2</v>
      </c>
      <c r="AY1712" s="59"/>
    </row>
    <row r="1713" spans="1:51">
      <c r="A1713" s="19">
        <v>43704</v>
      </c>
      <c r="B1713" t="s">
        <v>45</v>
      </c>
      <c r="C1713" s="19">
        <v>43907</v>
      </c>
      <c r="D1713">
        <v>155</v>
      </c>
      <c r="E1713">
        <v>40.700000000000003</v>
      </c>
      <c r="F1713">
        <v>0</v>
      </c>
      <c r="G1713">
        <v>2.2000000000000002</v>
      </c>
      <c r="H1713">
        <v>5.2</v>
      </c>
      <c r="I1713">
        <v>0.9</v>
      </c>
      <c r="J1713">
        <v>15.2</v>
      </c>
      <c r="K1713">
        <v>2.2000000000000002</v>
      </c>
      <c r="L1713">
        <v>16.2</v>
      </c>
      <c r="M1713">
        <v>2.2000000000000002</v>
      </c>
      <c r="N1713">
        <v>59.4</v>
      </c>
      <c r="O1713">
        <v>0</v>
      </c>
      <c r="P1713">
        <v>3.1</v>
      </c>
      <c r="Q1713">
        <v>4</v>
      </c>
      <c r="R1713">
        <v>2.4</v>
      </c>
      <c r="S1713">
        <v>10.3</v>
      </c>
      <c r="T1713">
        <v>2.8</v>
      </c>
      <c r="U1713">
        <v>11.9</v>
      </c>
      <c r="V1713">
        <v>3</v>
      </c>
      <c r="W1713">
        <v>87</v>
      </c>
      <c r="X1713">
        <v>0</v>
      </c>
      <c r="Y1713">
        <v>0</v>
      </c>
      <c r="Z1713">
        <v>0</v>
      </c>
      <c r="AA1713">
        <v>0</v>
      </c>
      <c r="AB1713">
        <v>33</v>
      </c>
      <c r="AC1713">
        <v>0</v>
      </c>
      <c r="AD1713">
        <v>35</v>
      </c>
      <c r="AE1713">
        <v>0</v>
      </c>
      <c r="AY1713" s="59"/>
    </row>
    <row r="1714" spans="1:51">
      <c r="A1714" s="19">
        <v>43704</v>
      </c>
      <c r="B1714" t="s">
        <v>42</v>
      </c>
      <c r="C1714" s="19">
        <v>43907</v>
      </c>
      <c r="D1714">
        <v>136</v>
      </c>
      <c r="E1714">
        <v>35.1</v>
      </c>
      <c r="F1714">
        <v>0</v>
      </c>
      <c r="G1714">
        <v>1.3</v>
      </c>
      <c r="H1714">
        <v>9</v>
      </c>
      <c r="I1714">
        <v>3</v>
      </c>
      <c r="J1714">
        <v>20.100000000000001</v>
      </c>
      <c r="K1714">
        <v>0.7</v>
      </c>
      <c r="L1714">
        <v>16.5</v>
      </c>
      <c r="M1714">
        <v>1.5</v>
      </c>
      <c r="N1714">
        <v>47.2</v>
      </c>
      <c r="O1714">
        <v>0</v>
      </c>
      <c r="P1714">
        <v>2.9</v>
      </c>
      <c r="Q1714">
        <v>6.5</v>
      </c>
      <c r="R1714">
        <v>3.5</v>
      </c>
      <c r="S1714">
        <v>17.600000000000001</v>
      </c>
      <c r="T1714">
        <v>2.8</v>
      </c>
      <c r="U1714">
        <v>13.4</v>
      </c>
      <c r="V1714">
        <v>3.3</v>
      </c>
      <c r="W1714">
        <v>65</v>
      </c>
      <c r="X1714">
        <v>0</v>
      </c>
      <c r="Y1714">
        <v>0</v>
      </c>
      <c r="Z1714">
        <v>3</v>
      </c>
      <c r="AA1714">
        <v>0</v>
      </c>
      <c r="AB1714">
        <v>37</v>
      </c>
      <c r="AC1714">
        <v>0</v>
      </c>
      <c r="AD1714">
        <v>31</v>
      </c>
      <c r="AE1714">
        <v>0</v>
      </c>
      <c r="AY1714" s="59"/>
    </row>
    <row r="1715" spans="1:51">
      <c r="A1715" s="19">
        <v>43704</v>
      </c>
      <c r="B1715" t="s">
        <v>46</v>
      </c>
      <c r="C1715" s="19">
        <v>43914</v>
      </c>
      <c r="D1715">
        <v>105</v>
      </c>
      <c r="E1715">
        <v>41.8</v>
      </c>
      <c r="F1715">
        <v>0</v>
      </c>
      <c r="G1715">
        <v>4.0999999999999996</v>
      </c>
      <c r="H1715">
        <v>3.2</v>
      </c>
      <c r="I1715">
        <v>2.7</v>
      </c>
      <c r="J1715">
        <v>16</v>
      </c>
      <c r="K1715">
        <v>1.8</v>
      </c>
      <c r="L1715">
        <v>15.5</v>
      </c>
      <c r="M1715">
        <v>0.9</v>
      </c>
      <c r="N1715">
        <v>60.5</v>
      </c>
      <c r="O1715">
        <v>0</v>
      </c>
      <c r="P1715">
        <v>4</v>
      </c>
      <c r="Q1715">
        <v>3.1</v>
      </c>
      <c r="R1715">
        <v>2.8</v>
      </c>
      <c r="S1715">
        <v>10.4</v>
      </c>
      <c r="T1715">
        <v>2.8</v>
      </c>
      <c r="U1715">
        <v>11</v>
      </c>
      <c r="V1715">
        <v>2.7</v>
      </c>
      <c r="W1715">
        <v>60</v>
      </c>
      <c r="X1715">
        <v>0</v>
      </c>
      <c r="Y1715">
        <v>0</v>
      </c>
      <c r="Z1715">
        <v>0</v>
      </c>
      <c r="AA1715">
        <v>0</v>
      </c>
      <c r="AB1715">
        <v>23</v>
      </c>
      <c r="AC1715">
        <v>0</v>
      </c>
      <c r="AD1715">
        <v>22</v>
      </c>
      <c r="AE1715">
        <v>0</v>
      </c>
      <c r="AY1715" s="59"/>
    </row>
    <row r="1716" spans="1:51">
      <c r="A1716" s="19">
        <v>43704</v>
      </c>
      <c r="B1716" t="s">
        <v>47</v>
      </c>
      <c r="C1716" s="19">
        <v>43919</v>
      </c>
      <c r="D1716">
        <v>51</v>
      </c>
      <c r="E1716">
        <v>35.299999999999997</v>
      </c>
      <c r="F1716">
        <v>0</v>
      </c>
      <c r="G1716">
        <v>2.4</v>
      </c>
      <c r="H1716">
        <v>5.8</v>
      </c>
      <c r="I1716">
        <v>1.2</v>
      </c>
      <c r="J1716">
        <v>20.3</v>
      </c>
      <c r="K1716">
        <v>0.4</v>
      </c>
      <c r="L1716">
        <v>18.2</v>
      </c>
      <c r="M1716">
        <v>2.1</v>
      </c>
      <c r="N1716">
        <v>46.2</v>
      </c>
      <c r="O1716">
        <v>0</v>
      </c>
      <c r="P1716">
        <v>3.8</v>
      </c>
      <c r="Q1716">
        <v>4.8</v>
      </c>
      <c r="R1716">
        <v>2.8</v>
      </c>
      <c r="S1716">
        <v>17.100000000000001</v>
      </c>
      <c r="T1716">
        <v>2.7</v>
      </c>
      <c r="U1716">
        <v>15.2</v>
      </c>
      <c r="V1716">
        <v>3.8</v>
      </c>
      <c r="W1716">
        <v>24</v>
      </c>
      <c r="X1716">
        <v>0</v>
      </c>
      <c r="Y1716">
        <v>0</v>
      </c>
      <c r="Z1716">
        <v>0</v>
      </c>
      <c r="AA1716">
        <v>0</v>
      </c>
      <c r="AB1716">
        <v>14</v>
      </c>
      <c r="AC1716">
        <v>0</v>
      </c>
      <c r="AD1716">
        <v>13</v>
      </c>
      <c r="AE1716">
        <v>0</v>
      </c>
      <c r="AY1716" s="59"/>
    </row>
    <row r="1717" spans="1:51">
      <c r="A1717" s="19">
        <v>43704</v>
      </c>
      <c r="B1717" t="s">
        <v>48</v>
      </c>
      <c r="C1717" s="19">
        <v>43925</v>
      </c>
      <c r="D1717">
        <v>15</v>
      </c>
      <c r="E1717">
        <v>35.1</v>
      </c>
      <c r="F1717">
        <v>0</v>
      </c>
      <c r="G1717">
        <v>0.6</v>
      </c>
      <c r="H1717">
        <v>7.4</v>
      </c>
      <c r="I1717">
        <v>0.8</v>
      </c>
      <c r="J1717">
        <v>14</v>
      </c>
      <c r="K1717">
        <v>4</v>
      </c>
      <c r="L1717">
        <v>21.1</v>
      </c>
      <c r="M1717">
        <v>0.6</v>
      </c>
      <c r="N1717">
        <v>46.2</v>
      </c>
      <c r="O1717">
        <v>0</v>
      </c>
      <c r="P1717">
        <v>2.9</v>
      </c>
      <c r="Q1717">
        <v>5.9</v>
      </c>
      <c r="R1717">
        <v>3.1</v>
      </c>
      <c r="S1717">
        <v>10.7</v>
      </c>
      <c r="T1717">
        <v>4</v>
      </c>
      <c r="U1717">
        <v>19.3</v>
      </c>
      <c r="V1717">
        <v>3.1</v>
      </c>
      <c r="W1717">
        <v>8</v>
      </c>
      <c r="X1717">
        <v>0</v>
      </c>
      <c r="Y1717">
        <v>0</v>
      </c>
      <c r="Z1717">
        <v>0</v>
      </c>
      <c r="AA1717">
        <v>0</v>
      </c>
      <c r="AB1717">
        <v>2</v>
      </c>
      <c r="AC1717">
        <v>0</v>
      </c>
      <c r="AD1717">
        <v>5</v>
      </c>
      <c r="AE1717">
        <v>0</v>
      </c>
      <c r="AY1717" s="59"/>
    </row>
    <row r="1718" spans="1:51">
      <c r="A1718" s="19">
        <v>43704</v>
      </c>
      <c r="B1718" t="s">
        <v>49</v>
      </c>
      <c r="C1718" s="19">
        <v>43925</v>
      </c>
      <c r="D1718">
        <v>24</v>
      </c>
      <c r="E1718">
        <v>28.4</v>
      </c>
      <c r="F1718">
        <v>0</v>
      </c>
      <c r="G1718">
        <v>0.4</v>
      </c>
      <c r="H1718">
        <v>5.7</v>
      </c>
      <c r="I1718">
        <v>0.1</v>
      </c>
      <c r="J1718">
        <v>24.6</v>
      </c>
      <c r="K1718">
        <v>0.1</v>
      </c>
      <c r="L1718">
        <v>20.5</v>
      </c>
      <c r="M1718">
        <v>7.3</v>
      </c>
      <c r="N1718">
        <v>31.3</v>
      </c>
      <c r="O1718">
        <v>0</v>
      </c>
      <c r="P1718">
        <v>3</v>
      </c>
      <c r="Q1718">
        <v>5.5</v>
      </c>
      <c r="R1718">
        <v>3.1</v>
      </c>
      <c r="S1718">
        <v>24.9</v>
      </c>
      <c r="T1718">
        <v>3</v>
      </c>
      <c r="U1718">
        <v>19.399999999999999</v>
      </c>
      <c r="V1718">
        <v>6.3</v>
      </c>
      <c r="W1718">
        <v>9</v>
      </c>
      <c r="X1718">
        <v>0</v>
      </c>
      <c r="Y1718">
        <v>0</v>
      </c>
      <c r="Z1718">
        <v>0</v>
      </c>
      <c r="AA1718">
        <v>0</v>
      </c>
      <c r="AB1718">
        <v>8</v>
      </c>
      <c r="AC1718">
        <v>0</v>
      </c>
      <c r="AD1718">
        <v>7</v>
      </c>
      <c r="AE1718">
        <v>0</v>
      </c>
      <c r="AY1718" s="59"/>
    </row>
    <row r="1719" spans="1:51">
      <c r="A1719" s="19">
        <v>43704</v>
      </c>
      <c r="B1719" t="s">
        <v>50</v>
      </c>
      <c r="C1719" s="19">
        <v>43925</v>
      </c>
      <c r="D1719">
        <v>54</v>
      </c>
      <c r="E1719">
        <v>42.9</v>
      </c>
      <c r="F1719">
        <v>0</v>
      </c>
      <c r="G1719">
        <v>4.5</v>
      </c>
      <c r="H1719">
        <v>3.5</v>
      </c>
      <c r="I1719">
        <v>3</v>
      </c>
      <c r="J1719">
        <v>15.2</v>
      </c>
      <c r="K1719">
        <v>2.2999999999999998</v>
      </c>
      <c r="L1719">
        <v>13.3</v>
      </c>
      <c r="M1719">
        <v>0.3</v>
      </c>
      <c r="N1719">
        <v>62</v>
      </c>
      <c r="O1719">
        <v>0</v>
      </c>
      <c r="P1719">
        <v>4</v>
      </c>
      <c r="Q1719">
        <v>3.1</v>
      </c>
      <c r="R1719">
        <v>3.3</v>
      </c>
      <c r="S1719">
        <v>9.9</v>
      </c>
      <c r="T1719">
        <v>3</v>
      </c>
      <c r="U1719">
        <v>9.1</v>
      </c>
      <c r="V1719">
        <v>2.6</v>
      </c>
      <c r="W1719">
        <v>36</v>
      </c>
      <c r="X1719">
        <v>0</v>
      </c>
      <c r="Y1719">
        <v>0</v>
      </c>
      <c r="Z1719">
        <v>0</v>
      </c>
      <c r="AA1719">
        <v>0</v>
      </c>
      <c r="AB1719">
        <v>13</v>
      </c>
      <c r="AC1719">
        <v>0</v>
      </c>
      <c r="AD1719">
        <v>5</v>
      </c>
      <c r="AE1719">
        <v>0</v>
      </c>
      <c r="AY1719" s="59"/>
    </row>
    <row r="1720" spans="1:51">
      <c r="A1720" s="19">
        <v>43704</v>
      </c>
      <c r="B1720" t="s">
        <v>51</v>
      </c>
      <c r="C1720" s="19">
        <v>43925</v>
      </c>
      <c r="D1720">
        <v>14</v>
      </c>
      <c r="E1720">
        <v>31.7</v>
      </c>
      <c r="F1720">
        <v>0</v>
      </c>
      <c r="G1720">
        <v>0.5</v>
      </c>
      <c r="H1720">
        <v>8</v>
      </c>
      <c r="I1720">
        <v>2.5</v>
      </c>
      <c r="J1720">
        <v>15.7</v>
      </c>
      <c r="K1720">
        <v>3.5</v>
      </c>
      <c r="L1720">
        <v>21.9</v>
      </c>
      <c r="M1720">
        <v>0.7</v>
      </c>
      <c r="N1720">
        <v>39.700000000000003</v>
      </c>
      <c r="O1720">
        <v>0</v>
      </c>
      <c r="P1720">
        <v>3.5</v>
      </c>
      <c r="Q1720">
        <v>6.4</v>
      </c>
      <c r="R1720">
        <v>4</v>
      </c>
      <c r="S1720">
        <v>12.8</v>
      </c>
      <c r="T1720">
        <v>4.0999999999999996</v>
      </c>
      <c r="U1720">
        <v>21.6</v>
      </c>
      <c r="V1720">
        <v>3.4</v>
      </c>
      <c r="W1720">
        <v>6</v>
      </c>
      <c r="X1720">
        <v>0</v>
      </c>
      <c r="Y1720">
        <v>0</v>
      </c>
      <c r="Z1720">
        <v>0</v>
      </c>
      <c r="AA1720">
        <v>0</v>
      </c>
      <c r="AB1720">
        <v>3</v>
      </c>
      <c r="AC1720">
        <v>0</v>
      </c>
      <c r="AD1720">
        <v>4</v>
      </c>
      <c r="AE1720">
        <v>0</v>
      </c>
      <c r="AY1720" s="59"/>
    </row>
    <row r="1721" spans="1:51">
      <c r="A1721" s="19">
        <v>43704</v>
      </c>
      <c r="B1721" t="s">
        <v>52</v>
      </c>
      <c r="C1721" s="19">
        <v>43928</v>
      </c>
      <c r="D1721">
        <v>84</v>
      </c>
      <c r="E1721">
        <v>26.1</v>
      </c>
      <c r="F1721">
        <v>0</v>
      </c>
      <c r="G1721">
        <v>0.5</v>
      </c>
      <c r="H1721">
        <v>7.5</v>
      </c>
      <c r="I1721">
        <v>2.8</v>
      </c>
      <c r="J1721">
        <v>25</v>
      </c>
      <c r="K1721">
        <v>0.7</v>
      </c>
      <c r="L1721">
        <v>22.5</v>
      </c>
      <c r="M1721">
        <v>2</v>
      </c>
      <c r="N1721">
        <v>27.8</v>
      </c>
      <c r="O1721">
        <v>0</v>
      </c>
      <c r="P1721">
        <v>3.6</v>
      </c>
      <c r="Q1721">
        <v>6.2</v>
      </c>
      <c r="R1721">
        <v>4.3</v>
      </c>
      <c r="S1721">
        <v>25.8</v>
      </c>
      <c r="T1721">
        <v>3.2</v>
      </c>
      <c r="U1721">
        <v>22.1</v>
      </c>
      <c r="V1721">
        <v>3.6</v>
      </c>
      <c r="W1721">
        <v>29</v>
      </c>
      <c r="X1721">
        <v>0</v>
      </c>
      <c r="Y1721">
        <v>0</v>
      </c>
      <c r="Z1721">
        <v>1</v>
      </c>
      <c r="AA1721">
        <v>0</v>
      </c>
      <c r="AB1721">
        <v>28</v>
      </c>
      <c r="AC1721">
        <v>0</v>
      </c>
      <c r="AD1721">
        <v>25</v>
      </c>
      <c r="AE1721">
        <v>0</v>
      </c>
      <c r="AY1721" s="59"/>
    </row>
    <row r="1722" spans="1:51">
      <c r="A1722" s="19">
        <v>43704</v>
      </c>
      <c r="B1722" t="s">
        <v>53</v>
      </c>
      <c r="C1722" s="19">
        <v>43949</v>
      </c>
      <c r="D1722">
        <v>60</v>
      </c>
      <c r="E1722">
        <v>27.1</v>
      </c>
      <c r="F1722">
        <v>0</v>
      </c>
      <c r="G1722">
        <v>4.2</v>
      </c>
      <c r="H1722">
        <v>10.199999999999999</v>
      </c>
      <c r="I1722">
        <v>0.2</v>
      </c>
      <c r="J1722">
        <v>21.6</v>
      </c>
      <c r="K1722">
        <v>0.6</v>
      </c>
      <c r="L1722">
        <v>22</v>
      </c>
      <c r="M1722">
        <v>1.2</v>
      </c>
      <c r="N1722">
        <v>29.4</v>
      </c>
      <c r="O1722">
        <v>0</v>
      </c>
      <c r="P1722">
        <v>5.3</v>
      </c>
      <c r="Q1722">
        <v>8.5</v>
      </c>
      <c r="R1722">
        <v>3.5</v>
      </c>
      <c r="S1722">
        <v>20.3</v>
      </c>
      <c r="T1722">
        <v>3.6</v>
      </c>
      <c r="U1722">
        <v>21.5</v>
      </c>
      <c r="V1722">
        <v>4</v>
      </c>
      <c r="W1722">
        <v>22</v>
      </c>
      <c r="X1722">
        <v>0</v>
      </c>
      <c r="Y1722">
        <v>0</v>
      </c>
      <c r="Z1722">
        <v>2</v>
      </c>
      <c r="AA1722">
        <v>0</v>
      </c>
      <c r="AB1722">
        <v>18</v>
      </c>
      <c r="AC1722">
        <v>0</v>
      </c>
      <c r="AD1722">
        <v>18</v>
      </c>
      <c r="AE1722">
        <v>0</v>
      </c>
      <c r="AY1722" s="59"/>
    </row>
    <row r="1723" spans="1:51">
      <c r="A1723" s="19">
        <v>43704</v>
      </c>
      <c r="B1723" t="s">
        <v>54</v>
      </c>
      <c r="C1723" s="19">
        <v>43949</v>
      </c>
      <c r="D1723">
        <v>21</v>
      </c>
      <c r="E1723">
        <v>34.799999999999997</v>
      </c>
      <c r="F1723">
        <v>0</v>
      </c>
      <c r="G1723">
        <v>4.0999999999999996</v>
      </c>
      <c r="H1723">
        <v>9.8000000000000007</v>
      </c>
      <c r="I1723">
        <v>0.2</v>
      </c>
      <c r="J1723">
        <v>17.899999999999999</v>
      </c>
      <c r="K1723">
        <v>1.5</v>
      </c>
      <c r="L1723">
        <v>17.100000000000001</v>
      </c>
      <c r="M1723">
        <v>1.3</v>
      </c>
      <c r="N1723">
        <v>43.5</v>
      </c>
      <c r="O1723">
        <v>0</v>
      </c>
      <c r="P1723">
        <v>4.9000000000000004</v>
      </c>
      <c r="Q1723">
        <v>8.3000000000000007</v>
      </c>
      <c r="R1723">
        <v>2.9</v>
      </c>
      <c r="S1723">
        <v>14.7</v>
      </c>
      <c r="T1723">
        <v>3.7</v>
      </c>
      <c r="U1723">
        <v>14.6</v>
      </c>
      <c r="V1723">
        <v>3.6</v>
      </c>
      <c r="W1723">
        <v>10</v>
      </c>
      <c r="X1723">
        <v>0</v>
      </c>
      <c r="Y1723">
        <v>0</v>
      </c>
      <c r="Z1723">
        <v>1</v>
      </c>
      <c r="AA1723">
        <v>0</v>
      </c>
      <c r="AB1723">
        <v>5</v>
      </c>
      <c r="AC1723">
        <v>0</v>
      </c>
      <c r="AD1723">
        <v>5</v>
      </c>
      <c r="AE1723">
        <v>0</v>
      </c>
      <c r="AY1723" s="59"/>
    </row>
    <row r="1724" spans="1:51">
      <c r="A1724" s="19">
        <v>43704</v>
      </c>
      <c r="B1724" t="s">
        <v>55</v>
      </c>
      <c r="C1724" s="19">
        <v>43949</v>
      </c>
      <c r="D1724">
        <v>96</v>
      </c>
      <c r="E1724">
        <v>27.8</v>
      </c>
      <c r="F1724">
        <v>0</v>
      </c>
      <c r="G1724">
        <v>6.8</v>
      </c>
      <c r="H1724">
        <v>8.6</v>
      </c>
      <c r="I1724">
        <v>0.2</v>
      </c>
      <c r="J1724">
        <v>19.899999999999999</v>
      </c>
      <c r="K1724">
        <v>0.2</v>
      </c>
      <c r="L1724">
        <v>20.100000000000001</v>
      </c>
      <c r="M1724">
        <v>3.5</v>
      </c>
      <c r="N1724">
        <v>30.5</v>
      </c>
      <c r="O1724">
        <v>0</v>
      </c>
      <c r="P1724">
        <v>7.2</v>
      </c>
      <c r="Q1724">
        <v>8</v>
      </c>
      <c r="R1724">
        <v>3.5</v>
      </c>
      <c r="S1724">
        <v>18.7</v>
      </c>
      <c r="T1724">
        <v>3.5</v>
      </c>
      <c r="U1724">
        <v>19.600000000000001</v>
      </c>
      <c r="V1724">
        <v>5</v>
      </c>
      <c r="W1724">
        <v>38</v>
      </c>
      <c r="X1724">
        <v>0</v>
      </c>
      <c r="Y1724">
        <v>1</v>
      </c>
      <c r="Z1724">
        <v>2</v>
      </c>
      <c r="AA1724">
        <v>0</v>
      </c>
      <c r="AB1724">
        <v>27</v>
      </c>
      <c r="AC1724">
        <v>0</v>
      </c>
      <c r="AD1724">
        <v>28</v>
      </c>
      <c r="AE1724">
        <v>0</v>
      </c>
      <c r="AY1724" s="59"/>
    </row>
    <row r="1725" spans="1:51">
      <c r="A1725" s="19">
        <v>43704</v>
      </c>
      <c r="B1725" t="s">
        <v>56</v>
      </c>
      <c r="C1725" s="19">
        <v>43949</v>
      </c>
      <c r="D1725">
        <v>274</v>
      </c>
      <c r="E1725">
        <v>25.2</v>
      </c>
      <c r="F1725">
        <v>0</v>
      </c>
      <c r="G1725">
        <v>2.2999999999999998</v>
      </c>
      <c r="H1725">
        <v>9</v>
      </c>
      <c r="I1725">
        <v>0.1</v>
      </c>
      <c r="J1725">
        <v>20.399999999999999</v>
      </c>
      <c r="K1725">
        <v>0.2</v>
      </c>
      <c r="L1725">
        <v>20.399999999999999</v>
      </c>
      <c r="M1725">
        <v>2.8</v>
      </c>
      <c r="N1725">
        <v>27.4</v>
      </c>
      <c r="O1725">
        <v>0</v>
      </c>
      <c r="P1725">
        <v>4.7</v>
      </c>
      <c r="Q1725">
        <v>8.1</v>
      </c>
      <c r="R1725">
        <v>3.5</v>
      </c>
      <c r="S1725">
        <v>20.3</v>
      </c>
      <c r="T1725">
        <v>3.6</v>
      </c>
      <c r="U1725">
        <v>20.6</v>
      </c>
      <c r="V1725">
        <v>4.8</v>
      </c>
      <c r="W1725">
        <v>103</v>
      </c>
      <c r="X1725">
        <v>0</v>
      </c>
      <c r="Y1725">
        <v>0</v>
      </c>
      <c r="Z1725">
        <v>5</v>
      </c>
      <c r="AA1725">
        <v>0</v>
      </c>
      <c r="AB1725">
        <v>83</v>
      </c>
      <c r="AC1725">
        <v>0</v>
      </c>
      <c r="AD1725">
        <v>83</v>
      </c>
      <c r="AE1725">
        <v>0</v>
      </c>
      <c r="AY1725" s="59"/>
    </row>
    <row r="1726" spans="1:51">
      <c r="A1726" s="19">
        <v>43704</v>
      </c>
      <c r="B1726" t="s">
        <v>57</v>
      </c>
      <c r="C1726" s="19">
        <v>43949</v>
      </c>
      <c r="D1726">
        <v>186</v>
      </c>
      <c r="E1726">
        <v>37.5</v>
      </c>
      <c r="F1726">
        <v>0</v>
      </c>
      <c r="G1726">
        <v>1.7</v>
      </c>
      <c r="H1726">
        <v>7.7</v>
      </c>
      <c r="I1726">
        <v>1.7</v>
      </c>
      <c r="J1726">
        <v>17.3</v>
      </c>
      <c r="K1726">
        <v>0.5</v>
      </c>
      <c r="L1726">
        <v>19.100000000000001</v>
      </c>
      <c r="M1726">
        <v>1.4</v>
      </c>
      <c r="N1726">
        <v>47.6</v>
      </c>
      <c r="O1726">
        <v>0</v>
      </c>
      <c r="P1726">
        <v>3.7</v>
      </c>
      <c r="Q1726">
        <v>6.2</v>
      </c>
      <c r="R1726">
        <v>3.4</v>
      </c>
      <c r="S1726">
        <v>13.6</v>
      </c>
      <c r="T1726">
        <v>2.9</v>
      </c>
      <c r="U1726">
        <v>15.9</v>
      </c>
      <c r="V1726">
        <v>3.5</v>
      </c>
      <c r="W1726">
        <v>93</v>
      </c>
      <c r="X1726">
        <v>0</v>
      </c>
      <c r="Y1726">
        <v>0</v>
      </c>
      <c r="Z1726">
        <v>2</v>
      </c>
      <c r="AA1726">
        <v>0</v>
      </c>
      <c r="AB1726">
        <v>43</v>
      </c>
      <c r="AC1726">
        <v>0</v>
      </c>
      <c r="AD1726">
        <v>48</v>
      </c>
      <c r="AE1726">
        <v>0</v>
      </c>
      <c r="AY1726" s="59"/>
    </row>
    <row r="1727" spans="1:51">
      <c r="A1727" s="19">
        <v>43704</v>
      </c>
      <c r="B1727" t="s">
        <v>58</v>
      </c>
      <c r="C1727" s="19">
        <v>43949</v>
      </c>
      <c r="D1727">
        <v>26</v>
      </c>
      <c r="E1727">
        <v>28.2</v>
      </c>
      <c r="F1727">
        <v>0</v>
      </c>
      <c r="G1727">
        <v>7.9</v>
      </c>
      <c r="H1727">
        <v>6.1</v>
      </c>
      <c r="I1727">
        <v>0.2</v>
      </c>
      <c r="J1727">
        <v>22.3</v>
      </c>
      <c r="K1727">
        <v>0.2</v>
      </c>
      <c r="L1727">
        <v>18</v>
      </c>
      <c r="M1727">
        <v>4.0999999999999996</v>
      </c>
      <c r="N1727">
        <v>31.5</v>
      </c>
      <c r="O1727">
        <v>0</v>
      </c>
      <c r="P1727">
        <v>7.3</v>
      </c>
      <c r="Q1727">
        <v>6.1</v>
      </c>
      <c r="R1727">
        <v>3.6</v>
      </c>
      <c r="S1727">
        <v>22.1</v>
      </c>
      <c r="T1727">
        <v>3.2</v>
      </c>
      <c r="U1727">
        <v>17.3</v>
      </c>
      <c r="V1727">
        <v>4.9000000000000004</v>
      </c>
      <c r="W1727">
        <v>11</v>
      </c>
      <c r="X1727">
        <v>0</v>
      </c>
      <c r="Y1727">
        <v>0</v>
      </c>
      <c r="Z1727">
        <v>0</v>
      </c>
      <c r="AA1727">
        <v>0</v>
      </c>
      <c r="AB1727">
        <v>8</v>
      </c>
      <c r="AC1727">
        <v>0</v>
      </c>
      <c r="AD1727">
        <v>7</v>
      </c>
      <c r="AE1727">
        <v>0</v>
      </c>
      <c r="AY1727" s="59"/>
    </row>
    <row r="1728" spans="1:51">
      <c r="A1728" s="19">
        <v>43704</v>
      </c>
      <c r="B1728" t="s">
        <v>59</v>
      </c>
      <c r="C1728" s="19">
        <v>43953</v>
      </c>
      <c r="D1728">
        <v>7</v>
      </c>
      <c r="E1728">
        <v>35.299999999999997</v>
      </c>
      <c r="F1728">
        <v>0</v>
      </c>
      <c r="G1728">
        <v>2.4</v>
      </c>
      <c r="H1728">
        <v>5.8</v>
      </c>
      <c r="I1728">
        <v>1.2</v>
      </c>
      <c r="J1728">
        <v>20.3</v>
      </c>
      <c r="K1728">
        <v>0.4</v>
      </c>
      <c r="L1728">
        <v>18.2</v>
      </c>
      <c r="M1728">
        <v>2.1</v>
      </c>
      <c r="N1728">
        <v>42.6</v>
      </c>
      <c r="O1728">
        <v>0</v>
      </c>
      <c r="P1728">
        <v>4.2</v>
      </c>
      <c r="Q1728">
        <v>5.3</v>
      </c>
      <c r="R1728">
        <v>3.5</v>
      </c>
      <c r="S1728">
        <v>17.600000000000001</v>
      </c>
      <c r="T1728">
        <v>3.2</v>
      </c>
      <c r="U1728">
        <v>15.7</v>
      </c>
      <c r="V1728">
        <v>3.8</v>
      </c>
      <c r="W1728">
        <v>3</v>
      </c>
      <c r="X1728">
        <v>0</v>
      </c>
      <c r="Y1728">
        <v>0</v>
      </c>
      <c r="Z1728">
        <v>0</v>
      </c>
      <c r="AA1728">
        <v>0</v>
      </c>
      <c r="AB1728">
        <v>2</v>
      </c>
      <c r="AC1728">
        <v>0</v>
      </c>
      <c r="AD1728">
        <v>2</v>
      </c>
      <c r="AE1728">
        <v>0</v>
      </c>
      <c r="AY1728" s="59"/>
    </row>
    <row r="1729" spans="1:51">
      <c r="A1729" s="19">
        <v>43704</v>
      </c>
      <c r="B1729" t="s">
        <v>60</v>
      </c>
      <c r="C1729" s="19">
        <v>43953</v>
      </c>
      <c r="D1729">
        <v>39</v>
      </c>
      <c r="E1729">
        <v>36.299999999999997</v>
      </c>
      <c r="F1729">
        <v>0</v>
      </c>
      <c r="G1729">
        <v>0.6</v>
      </c>
      <c r="H1729">
        <v>7.1</v>
      </c>
      <c r="I1729">
        <v>2.6</v>
      </c>
      <c r="J1729">
        <v>14.5</v>
      </c>
      <c r="K1729">
        <v>3</v>
      </c>
      <c r="L1729">
        <v>20.3</v>
      </c>
      <c r="M1729">
        <v>0.4</v>
      </c>
      <c r="N1729">
        <v>46</v>
      </c>
      <c r="O1729">
        <v>0</v>
      </c>
      <c r="P1729">
        <v>3.6</v>
      </c>
      <c r="Q1729">
        <v>6.1</v>
      </c>
      <c r="R1729">
        <v>4.2</v>
      </c>
      <c r="S1729">
        <v>11.1</v>
      </c>
      <c r="T1729">
        <v>4</v>
      </c>
      <c r="U1729">
        <v>17.600000000000001</v>
      </c>
      <c r="V1729">
        <v>3.1</v>
      </c>
      <c r="W1729">
        <v>22</v>
      </c>
      <c r="X1729">
        <v>0</v>
      </c>
      <c r="Y1729">
        <v>0</v>
      </c>
      <c r="Z1729">
        <v>0</v>
      </c>
      <c r="AA1729">
        <v>0</v>
      </c>
      <c r="AB1729">
        <v>5</v>
      </c>
      <c r="AC1729">
        <v>0</v>
      </c>
      <c r="AD1729">
        <v>12</v>
      </c>
      <c r="AE1729">
        <v>0</v>
      </c>
      <c r="AY1729" s="59"/>
    </row>
    <row r="1730" spans="1:51">
      <c r="A1730" s="19">
        <v>43704</v>
      </c>
      <c r="B1730" t="s">
        <v>61</v>
      </c>
      <c r="C1730" s="19">
        <v>43956</v>
      </c>
      <c r="D1730">
        <v>82</v>
      </c>
      <c r="E1730">
        <v>31.4</v>
      </c>
      <c r="F1730">
        <v>0</v>
      </c>
      <c r="G1730">
        <v>0.4</v>
      </c>
      <c r="H1730">
        <v>18.899999999999999</v>
      </c>
      <c r="I1730">
        <v>5.2</v>
      </c>
      <c r="J1730">
        <v>15.5</v>
      </c>
      <c r="K1730">
        <v>0.6</v>
      </c>
      <c r="L1730">
        <v>14.5</v>
      </c>
      <c r="M1730">
        <v>0.3</v>
      </c>
      <c r="N1730">
        <v>36.4</v>
      </c>
      <c r="O1730">
        <v>0</v>
      </c>
      <c r="P1730">
        <v>3.9</v>
      </c>
      <c r="Q1730">
        <v>17.100000000000001</v>
      </c>
      <c r="R1730">
        <v>5.4</v>
      </c>
      <c r="S1730">
        <v>13.2</v>
      </c>
      <c r="T1730">
        <v>3.4</v>
      </c>
      <c r="U1730">
        <v>13.1</v>
      </c>
      <c r="V1730">
        <v>3.6</v>
      </c>
      <c r="W1730">
        <v>34</v>
      </c>
      <c r="X1730">
        <v>0</v>
      </c>
      <c r="Y1730">
        <v>0</v>
      </c>
      <c r="Z1730">
        <v>20</v>
      </c>
      <c r="AA1730">
        <v>0</v>
      </c>
      <c r="AB1730">
        <v>17</v>
      </c>
      <c r="AC1730">
        <v>0</v>
      </c>
      <c r="AD1730">
        <v>11</v>
      </c>
      <c r="AE1730">
        <v>0</v>
      </c>
      <c r="AY1730" s="59"/>
    </row>
    <row r="1731" spans="1:51">
      <c r="A1731" s="19">
        <v>43704</v>
      </c>
      <c r="B1731" t="s">
        <v>62</v>
      </c>
      <c r="C1731" s="19">
        <v>43963</v>
      </c>
      <c r="D1731">
        <v>29</v>
      </c>
      <c r="E1731">
        <v>35.4</v>
      </c>
      <c r="F1731">
        <v>0</v>
      </c>
      <c r="G1731">
        <v>0.8</v>
      </c>
      <c r="H1731">
        <v>6.5</v>
      </c>
      <c r="I1731">
        <v>0.1</v>
      </c>
      <c r="J1731">
        <v>14.7</v>
      </c>
      <c r="K1731">
        <v>1.9</v>
      </c>
      <c r="L1731">
        <v>24.2</v>
      </c>
      <c r="M1731">
        <v>0.3</v>
      </c>
      <c r="N1731">
        <v>42.1</v>
      </c>
      <c r="O1731">
        <v>0</v>
      </c>
      <c r="P1731">
        <v>3.5</v>
      </c>
      <c r="Q1731">
        <v>5.6</v>
      </c>
      <c r="R1731">
        <v>3.1</v>
      </c>
      <c r="S1731">
        <v>11.2</v>
      </c>
      <c r="T1731">
        <v>3.8</v>
      </c>
      <c r="U1731">
        <v>22.6</v>
      </c>
      <c r="V1731">
        <v>3.5</v>
      </c>
      <c r="W1731">
        <v>15</v>
      </c>
      <c r="X1731">
        <v>0</v>
      </c>
      <c r="Y1731">
        <v>0</v>
      </c>
      <c r="Z1731">
        <v>0</v>
      </c>
      <c r="AA1731">
        <v>0</v>
      </c>
      <c r="AB1731">
        <v>4</v>
      </c>
      <c r="AC1731">
        <v>0</v>
      </c>
      <c r="AD1731">
        <v>10</v>
      </c>
      <c r="AE1731">
        <v>0</v>
      </c>
      <c r="AY1731" s="59"/>
    </row>
    <row r="1732" spans="1:51">
      <c r="A1732" s="19">
        <v>43704</v>
      </c>
      <c r="B1732" t="s">
        <v>63</v>
      </c>
      <c r="C1732" s="19">
        <v>43963</v>
      </c>
      <c r="D1732">
        <v>28</v>
      </c>
      <c r="E1732">
        <v>41.4</v>
      </c>
      <c r="F1732">
        <v>0</v>
      </c>
      <c r="G1732">
        <v>2.2999999999999998</v>
      </c>
      <c r="H1732">
        <v>4.7</v>
      </c>
      <c r="I1732">
        <v>4.0999999999999996</v>
      </c>
      <c r="J1732">
        <v>14</v>
      </c>
      <c r="K1732">
        <v>2.1</v>
      </c>
      <c r="L1732">
        <v>15</v>
      </c>
      <c r="M1732">
        <v>0.3</v>
      </c>
      <c r="N1732">
        <v>55</v>
      </c>
      <c r="O1732">
        <v>0</v>
      </c>
      <c r="P1732">
        <v>3.7</v>
      </c>
      <c r="Q1732">
        <v>4.4000000000000004</v>
      </c>
      <c r="R1732">
        <v>4.3</v>
      </c>
      <c r="S1732">
        <v>10.8</v>
      </c>
      <c r="T1732">
        <v>3.5</v>
      </c>
      <c r="U1732">
        <v>11</v>
      </c>
      <c r="V1732">
        <v>3.2</v>
      </c>
      <c r="W1732">
        <v>21</v>
      </c>
      <c r="X1732">
        <v>0</v>
      </c>
      <c r="Y1732">
        <v>0</v>
      </c>
      <c r="Z1732">
        <v>0</v>
      </c>
      <c r="AA1732">
        <v>0</v>
      </c>
      <c r="AB1732">
        <v>3</v>
      </c>
      <c r="AC1732">
        <v>0</v>
      </c>
      <c r="AD1732">
        <v>4</v>
      </c>
      <c r="AE1732">
        <v>0</v>
      </c>
      <c r="AY1732" s="59"/>
    </row>
    <row r="1733" spans="1:51">
      <c r="A1733" s="19">
        <v>43704</v>
      </c>
      <c r="B1733" t="s">
        <v>64</v>
      </c>
      <c r="C1733" s="19">
        <v>43970</v>
      </c>
      <c r="D1733">
        <v>54</v>
      </c>
      <c r="E1733">
        <v>40.9</v>
      </c>
      <c r="F1733">
        <v>0</v>
      </c>
      <c r="G1733">
        <v>3.7</v>
      </c>
      <c r="H1733">
        <v>5.3</v>
      </c>
      <c r="I1733">
        <v>3.7</v>
      </c>
      <c r="J1733">
        <v>14.1</v>
      </c>
      <c r="K1733">
        <v>2.2000000000000002</v>
      </c>
      <c r="L1733">
        <v>13.8</v>
      </c>
      <c r="M1733">
        <v>0.3</v>
      </c>
      <c r="N1733">
        <v>53.4</v>
      </c>
      <c r="O1733">
        <v>0</v>
      </c>
      <c r="P1733">
        <v>4.9000000000000004</v>
      </c>
      <c r="Q1733">
        <v>5.0999999999999996</v>
      </c>
      <c r="R1733">
        <v>4.3</v>
      </c>
      <c r="S1733">
        <v>10.5</v>
      </c>
      <c r="T1733">
        <v>3.8</v>
      </c>
      <c r="U1733">
        <v>10.6</v>
      </c>
      <c r="V1733">
        <v>3.1</v>
      </c>
      <c r="W1733">
        <v>42</v>
      </c>
      <c r="X1733">
        <v>0</v>
      </c>
      <c r="Y1733">
        <v>0</v>
      </c>
      <c r="Z1733">
        <v>0</v>
      </c>
      <c r="AA1733">
        <v>0</v>
      </c>
      <c r="AB1733">
        <v>6</v>
      </c>
      <c r="AC1733">
        <v>0</v>
      </c>
      <c r="AD1733">
        <v>6</v>
      </c>
      <c r="AE1733">
        <v>0</v>
      </c>
      <c r="AY1733" s="59"/>
    </row>
    <row r="1734" spans="1:51">
      <c r="A1734" s="19">
        <v>43704</v>
      </c>
      <c r="B1734" t="s">
        <v>65</v>
      </c>
      <c r="C1734" s="19">
        <v>43970</v>
      </c>
      <c r="D1734">
        <v>61</v>
      </c>
      <c r="E1734">
        <v>29.1</v>
      </c>
      <c r="F1734">
        <v>0</v>
      </c>
      <c r="G1734">
        <v>0.7</v>
      </c>
      <c r="H1734">
        <v>5.4</v>
      </c>
      <c r="I1734">
        <v>0.3</v>
      </c>
      <c r="J1734">
        <v>24.8</v>
      </c>
      <c r="K1734">
        <v>0.3</v>
      </c>
      <c r="L1734">
        <v>19.2</v>
      </c>
      <c r="M1734">
        <v>7.4</v>
      </c>
      <c r="N1734">
        <v>31</v>
      </c>
      <c r="O1734">
        <v>0</v>
      </c>
      <c r="P1734">
        <v>4</v>
      </c>
      <c r="Q1734">
        <v>5.7</v>
      </c>
      <c r="R1734">
        <v>3.6</v>
      </c>
      <c r="S1734">
        <v>24</v>
      </c>
      <c r="T1734">
        <v>3.4</v>
      </c>
      <c r="U1734">
        <v>17.399999999999999</v>
      </c>
      <c r="V1734">
        <v>6.9</v>
      </c>
      <c r="W1734">
        <v>24</v>
      </c>
      <c r="X1734">
        <v>0</v>
      </c>
      <c r="Y1734">
        <v>0</v>
      </c>
      <c r="Z1734">
        <v>0</v>
      </c>
      <c r="AA1734">
        <v>0</v>
      </c>
      <c r="AB1734">
        <v>20</v>
      </c>
      <c r="AC1734">
        <v>0</v>
      </c>
      <c r="AD1734">
        <v>16</v>
      </c>
      <c r="AE1734">
        <v>1</v>
      </c>
      <c r="AY1734" s="59"/>
    </row>
    <row r="1735" spans="1:51">
      <c r="A1735" s="19">
        <v>43704</v>
      </c>
      <c r="B1735" t="s">
        <v>143</v>
      </c>
      <c r="C1735" s="19">
        <v>43984</v>
      </c>
      <c r="D1735">
        <v>20</v>
      </c>
      <c r="E1735">
        <v>31.4</v>
      </c>
      <c r="F1735">
        <v>0</v>
      </c>
      <c r="G1735">
        <v>10</v>
      </c>
      <c r="H1735">
        <v>6.9</v>
      </c>
      <c r="I1735">
        <v>0.8</v>
      </c>
      <c r="J1735">
        <v>17.399999999999999</v>
      </c>
      <c r="K1735">
        <v>0.3</v>
      </c>
      <c r="L1735">
        <v>16.600000000000001</v>
      </c>
      <c r="M1735">
        <v>3.7</v>
      </c>
      <c r="N1735">
        <v>36.200000000000003</v>
      </c>
      <c r="O1735">
        <v>0</v>
      </c>
      <c r="P1735">
        <v>9.4</v>
      </c>
      <c r="Q1735">
        <v>7.2</v>
      </c>
      <c r="R1735">
        <v>4.2</v>
      </c>
      <c r="S1735">
        <v>15.5</v>
      </c>
      <c r="T1735">
        <v>3.7</v>
      </c>
      <c r="U1735">
        <v>14.4</v>
      </c>
      <c r="V1735">
        <v>5.3</v>
      </c>
      <c r="W1735">
        <v>9</v>
      </c>
      <c r="X1735">
        <v>0</v>
      </c>
      <c r="Y1735">
        <v>1</v>
      </c>
      <c r="Z1735">
        <v>0</v>
      </c>
      <c r="AA1735">
        <v>0</v>
      </c>
      <c r="AB1735">
        <v>5</v>
      </c>
      <c r="AC1735">
        <v>0</v>
      </c>
      <c r="AD1735">
        <v>5</v>
      </c>
      <c r="AE1735">
        <v>0</v>
      </c>
      <c r="AY1735" s="59"/>
    </row>
    <row r="1736" spans="1:51">
      <c r="A1736" s="19">
        <v>43704</v>
      </c>
      <c r="B1736" t="s">
        <v>67</v>
      </c>
      <c r="C1736" s="19">
        <v>43984</v>
      </c>
      <c r="D1736">
        <v>19</v>
      </c>
      <c r="E1736">
        <v>32</v>
      </c>
      <c r="F1736">
        <v>0</v>
      </c>
      <c r="G1736">
        <v>0.5</v>
      </c>
      <c r="H1736">
        <v>8.3000000000000007</v>
      </c>
      <c r="I1736">
        <v>2.2000000000000002</v>
      </c>
      <c r="J1736">
        <v>16.100000000000001</v>
      </c>
      <c r="K1736">
        <v>3.4</v>
      </c>
      <c r="L1736">
        <v>21.1</v>
      </c>
      <c r="M1736">
        <v>0.8</v>
      </c>
      <c r="N1736">
        <v>36.299999999999997</v>
      </c>
      <c r="O1736">
        <v>0</v>
      </c>
      <c r="P1736">
        <v>4.2</v>
      </c>
      <c r="Q1736">
        <v>7.3</v>
      </c>
      <c r="R1736">
        <v>4.5</v>
      </c>
      <c r="S1736">
        <v>13.5</v>
      </c>
      <c r="T1736">
        <v>5</v>
      </c>
      <c r="U1736">
        <v>20</v>
      </c>
      <c r="V1736">
        <v>4</v>
      </c>
      <c r="W1736">
        <v>9</v>
      </c>
      <c r="X1736">
        <v>0</v>
      </c>
      <c r="Y1736">
        <v>0</v>
      </c>
      <c r="Z1736">
        <v>0</v>
      </c>
      <c r="AA1736">
        <v>0</v>
      </c>
      <c r="AB1736">
        <v>4</v>
      </c>
      <c r="AC1736">
        <v>0</v>
      </c>
      <c r="AD1736">
        <v>6</v>
      </c>
      <c r="AE1736">
        <v>0</v>
      </c>
      <c r="AY1736" s="59"/>
    </row>
    <row r="1737" spans="1:51">
      <c r="A1737" s="19">
        <v>43704</v>
      </c>
      <c r="B1737" t="s">
        <v>68</v>
      </c>
      <c r="C1737" s="19">
        <v>43984</v>
      </c>
      <c r="D1737">
        <v>126</v>
      </c>
      <c r="E1737">
        <v>25.1</v>
      </c>
      <c r="F1737">
        <v>0</v>
      </c>
      <c r="G1737">
        <v>10.4</v>
      </c>
      <c r="H1737">
        <v>8.4</v>
      </c>
      <c r="I1737">
        <v>0.1</v>
      </c>
      <c r="J1737">
        <v>20.399999999999999</v>
      </c>
      <c r="K1737">
        <v>0.5</v>
      </c>
      <c r="L1737">
        <v>18.7</v>
      </c>
      <c r="M1737">
        <v>3.4</v>
      </c>
      <c r="N1737">
        <v>26.1</v>
      </c>
      <c r="O1737">
        <v>0</v>
      </c>
      <c r="P1737">
        <v>10.199999999999999</v>
      </c>
      <c r="Q1737">
        <v>7.9</v>
      </c>
      <c r="R1737">
        <v>4</v>
      </c>
      <c r="S1737">
        <v>19.600000000000001</v>
      </c>
      <c r="T1737">
        <v>4.0999999999999996</v>
      </c>
      <c r="U1737">
        <v>17.7</v>
      </c>
      <c r="V1737">
        <v>5.9</v>
      </c>
      <c r="W1737">
        <v>47</v>
      </c>
      <c r="X1737">
        <v>0</v>
      </c>
      <c r="Y1737">
        <v>4</v>
      </c>
      <c r="Z1737">
        <v>2</v>
      </c>
      <c r="AA1737">
        <v>0</v>
      </c>
      <c r="AB1737">
        <v>38</v>
      </c>
      <c r="AC1737">
        <v>0</v>
      </c>
      <c r="AD1737">
        <v>35</v>
      </c>
      <c r="AE1737">
        <v>0</v>
      </c>
      <c r="AY1737" s="59"/>
    </row>
    <row r="1738" spans="1:51">
      <c r="A1738" s="19">
        <v>43704</v>
      </c>
      <c r="B1738" t="s">
        <v>69</v>
      </c>
      <c r="C1738" s="19">
        <v>43984</v>
      </c>
      <c r="D1738">
        <v>34</v>
      </c>
      <c r="E1738">
        <v>29.6</v>
      </c>
      <c r="F1738">
        <v>0</v>
      </c>
      <c r="G1738">
        <v>1.4</v>
      </c>
      <c r="H1738">
        <v>4.7</v>
      </c>
      <c r="I1738">
        <v>0.2</v>
      </c>
      <c r="J1738">
        <v>24.4</v>
      </c>
      <c r="K1738">
        <v>0.4</v>
      </c>
      <c r="L1738">
        <v>18.100000000000001</v>
      </c>
      <c r="M1738">
        <v>8.1</v>
      </c>
      <c r="N1738">
        <v>31.5</v>
      </c>
      <c r="O1738">
        <v>0</v>
      </c>
      <c r="P1738">
        <v>4.9000000000000004</v>
      </c>
      <c r="Q1738">
        <v>5.7</v>
      </c>
      <c r="R1738">
        <v>3.5</v>
      </c>
      <c r="S1738">
        <v>23.5</v>
      </c>
      <c r="T1738">
        <v>3.7</v>
      </c>
      <c r="U1738">
        <v>15.8</v>
      </c>
      <c r="V1738">
        <v>7.3</v>
      </c>
      <c r="W1738">
        <v>14</v>
      </c>
      <c r="X1738">
        <v>0</v>
      </c>
      <c r="Y1738">
        <v>0</v>
      </c>
      <c r="Z1738">
        <v>0</v>
      </c>
      <c r="AA1738">
        <v>0</v>
      </c>
      <c r="AB1738">
        <v>12</v>
      </c>
      <c r="AC1738">
        <v>0</v>
      </c>
      <c r="AD1738">
        <v>9</v>
      </c>
      <c r="AE1738">
        <v>0</v>
      </c>
      <c r="AY1738" s="59"/>
    </row>
    <row r="1739" spans="1:51">
      <c r="A1739" s="19">
        <v>43704</v>
      </c>
      <c r="B1739" t="s">
        <v>70</v>
      </c>
      <c r="C1739" s="19">
        <v>43984</v>
      </c>
      <c r="D1739">
        <v>16</v>
      </c>
      <c r="E1739">
        <v>33.799999999999997</v>
      </c>
      <c r="F1739">
        <v>0</v>
      </c>
      <c r="G1739">
        <v>0.7</v>
      </c>
      <c r="H1739">
        <v>7.5</v>
      </c>
      <c r="I1739">
        <v>2.5</v>
      </c>
      <c r="J1739">
        <v>14.6</v>
      </c>
      <c r="K1739">
        <v>3.6</v>
      </c>
      <c r="L1739">
        <v>20.9</v>
      </c>
      <c r="M1739">
        <v>0.4</v>
      </c>
      <c r="N1739">
        <v>39.5</v>
      </c>
      <c r="O1739">
        <v>0</v>
      </c>
      <c r="P1739">
        <v>4.2</v>
      </c>
      <c r="Q1739">
        <v>7.4</v>
      </c>
      <c r="R1739">
        <v>4.7</v>
      </c>
      <c r="S1739">
        <v>11.7</v>
      </c>
      <c r="T1739">
        <v>4.7</v>
      </c>
      <c r="U1739">
        <v>19.3</v>
      </c>
      <c r="V1739">
        <v>3.6</v>
      </c>
      <c r="W1739">
        <v>9</v>
      </c>
      <c r="X1739">
        <v>0</v>
      </c>
      <c r="Y1739">
        <v>0</v>
      </c>
      <c r="Z1739">
        <v>0</v>
      </c>
      <c r="AA1739">
        <v>0</v>
      </c>
      <c r="AB1739">
        <v>2</v>
      </c>
      <c r="AC1739">
        <v>0</v>
      </c>
      <c r="AD1739">
        <v>5</v>
      </c>
      <c r="AE1739">
        <v>0</v>
      </c>
      <c r="AY1739" s="59"/>
    </row>
    <row r="1740" spans="1:51">
      <c r="A1740" s="19">
        <v>43704</v>
      </c>
      <c r="B1740" t="s">
        <v>71</v>
      </c>
      <c r="C1740" s="19">
        <v>43988</v>
      </c>
      <c r="D1740">
        <v>7</v>
      </c>
      <c r="E1740">
        <v>35.299999999999997</v>
      </c>
      <c r="F1740">
        <v>0</v>
      </c>
      <c r="G1740">
        <v>2.4</v>
      </c>
      <c r="H1740">
        <v>5.8</v>
      </c>
      <c r="I1740">
        <v>1.2</v>
      </c>
      <c r="J1740">
        <v>20.3</v>
      </c>
      <c r="K1740">
        <v>0.4</v>
      </c>
      <c r="L1740">
        <v>18.2</v>
      </c>
      <c r="M1740">
        <v>2.1</v>
      </c>
      <c r="N1740">
        <v>40.4</v>
      </c>
      <c r="O1740">
        <v>0</v>
      </c>
      <c r="P1740">
        <v>4.8</v>
      </c>
      <c r="Q1740">
        <v>5.7</v>
      </c>
      <c r="R1740">
        <v>4.0999999999999996</v>
      </c>
      <c r="S1740">
        <v>16.8</v>
      </c>
      <c r="T1740">
        <v>3.7</v>
      </c>
      <c r="U1740">
        <v>15.8</v>
      </c>
      <c r="V1740">
        <v>4</v>
      </c>
      <c r="W1740">
        <v>3</v>
      </c>
      <c r="X1740">
        <v>0</v>
      </c>
      <c r="Y1740">
        <v>0</v>
      </c>
      <c r="Z1740">
        <v>0</v>
      </c>
      <c r="AA1740">
        <v>0</v>
      </c>
      <c r="AB1740">
        <v>2</v>
      </c>
      <c r="AC1740">
        <v>0</v>
      </c>
      <c r="AD1740">
        <v>2</v>
      </c>
      <c r="AE1740">
        <v>0</v>
      </c>
      <c r="AY1740" s="59"/>
    </row>
    <row r="1741" spans="1:51">
      <c r="A1741" s="19">
        <v>43704</v>
      </c>
      <c r="B1741" t="s">
        <v>73</v>
      </c>
      <c r="C1741" s="19">
        <v>44013</v>
      </c>
      <c r="D1741">
        <v>41</v>
      </c>
      <c r="E1741">
        <v>33.9</v>
      </c>
      <c r="F1741">
        <v>0</v>
      </c>
      <c r="G1741">
        <v>2.5</v>
      </c>
      <c r="H1741">
        <v>6.6</v>
      </c>
      <c r="I1741">
        <v>1.9</v>
      </c>
      <c r="J1741">
        <v>18.600000000000001</v>
      </c>
      <c r="K1741">
        <v>1.5</v>
      </c>
      <c r="L1741">
        <v>18.399999999999999</v>
      </c>
      <c r="M1741">
        <v>2.2000000000000002</v>
      </c>
      <c r="N1741">
        <v>45.5</v>
      </c>
      <c r="O1741">
        <v>0</v>
      </c>
      <c r="P1741">
        <v>3</v>
      </c>
      <c r="Q1741">
        <v>5.2</v>
      </c>
      <c r="R1741">
        <v>2.5</v>
      </c>
      <c r="S1741">
        <v>17.600000000000001</v>
      </c>
      <c r="T1741">
        <v>2.1</v>
      </c>
      <c r="U1741">
        <v>18.399999999999999</v>
      </c>
      <c r="V1741">
        <v>2.9</v>
      </c>
      <c r="W1741">
        <v>1887</v>
      </c>
      <c r="X1741">
        <v>0</v>
      </c>
      <c r="Y1741">
        <v>6</v>
      </c>
      <c r="Z1741">
        <v>47</v>
      </c>
      <c r="AA1741">
        <v>15</v>
      </c>
      <c r="AB1741">
        <v>1021</v>
      </c>
      <c r="AC1741">
        <v>0</v>
      </c>
      <c r="AD1741">
        <v>1003</v>
      </c>
      <c r="AE1741">
        <v>3</v>
      </c>
      <c r="AY1741" s="59"/>
    </row>
    <row r="1742" spans="1:51">
      <c r="A1742" s="19">
        <v>43707</v>
      </c>
      <c r="B1742" t="s">
        <v>15</v>
      </c>
      <c r="C1742" s="19">
        <v>43864</v>
      </c>
      <c r="D1742">
        <v>41</v>
      </c>
      <c r="E1742">
        <v>28.7</v>
      </c>
      <c r="F1742">
        <v>0</v>
      </c>
      <c r="G1742">
        <v>2</v>
      </c>
      <c r="H1742">
        <v>10</v>
      </c>
      <c r="I1742">
        <v>2.9</v>
      </c>
      <c r="J1742">
        <v>16.3</v>
      </c>
      <c r="K1742">
        <v>2.9</v>
      </c>
      <c r="L1742">
        <v>22.3</v>
      </c>
      <c r="M1742">
        <v>2.1</v>
      </c>
      <c r="N1742">
        <v>37.9</v>
      </c>
      <c r="O1742">
        <v>0</v>
      </c>
      <c r="P1742">
        <v>3</v>
      </c>
      <c r="Q1742">
        <v>7.9</v>
      </c>
      <c r="R1742">
        <v>3.6</v>
      </c>
      <c r="S1742">
        <v>14.8</v>
      </c>
      <c r="T1742">
        <v>3.5</v>
      </c>
      <c r="U1742">
        <v>23.7</v>
      </c>
      <c r="V1742">
        <v>3.2</v>
      </c>
      <c r="W1742">
        <v>17</v>
      </c>
      <c r="X1742">
        <v>0</v>
      </c>
      <c r="Y1742">
        <v>0</v>
      </c>
      <c r="Z1742">
        <v>1</v>
      </c>
      <c r="AA1742">
        <v>0</v>
      </c>
      <c r="AB1742">
        <v>10</v>
      </c>
      <c r="AC1742">
        <v>0</v>
      </c>
      <c r="AD1742">
        <v>13</v>
      </c>
      <c r="AE1742">
        <v>0</v>
      </c>
      <c r="AY1742" s="59"/>
    </row>
    <row r="1743" spans="1:51">
      <c r="A1743" s="19">
        <v>43707</v>
      </c>
      <c r="B1743" t="s">
        <v>16</v>
      </c>
      <c r="C1743" s="19">
        <v>43872</v>
      </c>
      <c r="D1743">
        <v>24</v>
      </c>
      <c r="E1743">
        <v>29.3</v>
      </c>
      <c r="F1743">
        <v>0</v>
      </c>
      <c r="G1743">
        <v>2.8</v>
      </c>
      <c r="H1743">
        <v>7.7</v>
      </c>
      <c r="I1743">
        <v>1.5</v>
      </c>
      <c r="J1743">
        <v>21.7</v>
      </c>
      <c r="K1743">
        <v>1.4</v>
      </c>
      <c r="L1743">
        <v>19.7</v>
      </c>
      <c r="M1743">
        <v>2.9</v>
      </c>
      <c r="N1743">
        <v>38.5</v>
      </c>
      <c r="O1743">
        <v>0</v>
      </c>
      <c r="P1743">
        <v>3.3</v>
      </c>
      <c r="Q1743">
        <v>6.2</v>
      </c>
      <c r="R1743">
        <v>2.7</v>
      </c>
      <c r="S1743">
        <v>22.4</v>
      </c>
      <c r="T1743">
        <v>2.8</v>
      </c>
      <c r="U1743">
        <v>18.2</v>
      </c>
      <c r="V1743">
        <v>3.3</v>
      </c>
      <c r="W1743">
        <v>10</v>
      </c>
      <c r="X1743">
        <v>0</v>
      </c>
      <c r="Y1743">
        <v>0</v>
      </c>
      <c r="Z1743">
        <v>0</v>
      </c>
      <c r="AA1743">
        <v>0</v>
      </c>
      <c r="AB1743">
        <v>7</v>
      </c>
      <c r="AC1743">
        <v>0</v>
      </c>
      <c r="AD1743">
        <v>7</v>
      </c>
      <c r="AE1743">
        <v>0</v>
      </c>
      <c r="AY1743" s="59"/>
    </row>
    <row r="1744" spans="1:51">
      <c r="A1744" s="19">
        <v>43707</v>
      </c>
      <c r="B1744" t="s">
        <v>17</v>
      </c>
      <c r="C1744" s="19">
        <v>43883</v>
      </c>
      <c r="D1744">
        <v>36</v>
      </c>
      <c r="E1744">
        <v>30.5</v>
      </c>
      <c r="F1744">
        <v>0</v>
      </c>
      <c r="G1744">
        <v>1.4</v>
      </c>
      <c r="H1744">
        <v>5.2</v>
      </c>
      <c r="I1744">
        <v>0.9</v>
      </c>
      <c r="J1744">
        <v>18.3</v>
      </c>
      <c r="K1744">
        <v>4</v>
      </c>
      <c r="L1744">
        <v>21.5</v>
      </c>
      <c r="M1744">
        <v>4.0999999999999996</v>
      </c>
      <c r="N1744">
        <v>40.299999999999997</v>
      </c>
      <c r="O1744">
        <v>0</v>
      </c>
      <c r="P1744">
        <v>3.2</v>
      </c>
      <c r="Q1744">
        <v>4.7</v>
      </c>
      <c r="R1744">
        <v>2.8</v>
      </c>
      <c r="S1744">
        <v>16.8</v>
      </c>
      <c r="T1744">
        <v>4.2</v>
      </c>
      <c r="U1744">
        <v>20.8</v>
      </c>
      <c r="V1744">
        <v>4.3</v>
      </c>
      <c r="W1744">
        <v>16</v>
      </c>
      <c r="X1744">
        <v>0</v>
      </c>
      <c r="Y1744">
        <v>0</v>
      </c>
      <c r="Z1744">
        <v>0</v>
      </c>
      <c r="AA1744">
        <v>0</v>
      </c>
      <c r="AB1744">
        <v>9</v>
      </c>
      <c r="AC1744">
        <v>0</v>
      </c>
      <c r="AD1744">
        <v>11</v>
      </c>
      <c r="AE1744">
        <v>0</v>
      </c>
      <c r="AY1744" s="59"/>
    </row>
    <row r="1745" spans="1:51">
      <c r="A1745" s="19">
        <v>43707</v>
      </c>
      <c r="B1745" t="s">
        <v>18</v>
      </c>
      <c r="C1745" s="19">
        <v>43890</v>
      </c>
      <c r="D1745">
        <v>54</v>
      </c>
      <c r="E1745">
        <v>45.9</v>
      </c>
      <c r="F1745">
        <v>0</v>
      </c>
      <c r="G1745">
        <v>3.6</v>
      </c>
      <c r="H1745">
        <v>3.3</v>
      </c>
      <c r="I1745">
        <v>0.9</v>
      </c>
      <c r="J1745">
        <v>14.4</v>
      </c>
      <c r="K1745">
        <v>1.9</v>
      </c>
      <c r="L1745">
        <v>13.1</v>
      </c>
      <c r="M1745">
        <v>1.4</v>
      </c>
      <c r="N1745">
        <v>72.099999999999994</v>
      </c>
      <c r="O1745">
        <v>0</v>
      </c>
      <c r="P1745">
        <v>2.5</v>
      </c>
      <c r="Q1745">
        <v>2.4</v>
      </c>
      <c r="R1745">
        <v>1.7</v>
      </c>
      <c r="S1745">
        <v>8.1</v>
      </c>
      <c r="T1745">
        <v>2.1</v>
      </c>
      <c r="U1745">
        <v>6.4</v>
      </c>
      <c r="V1745">
        <v>2</v>
      </c>
      <c r="W1745">
        <v>42</v>
      </c>
      <c r="X1745">
        <v>0</v>
      </c>
      <c r="Y1745">
        <v>0</v>
      </c>
      <c r="Z1745">
        <v>0</v>
      </c>
      <c r="AA1745">
        <v>0</v>
      </c>
      <c r="AB1745">
        <v>7</v>
      </c>
      <c r="AC1745">
        <v>0</v>
      </c>
      <c r="AD1745">
        <v>5</v>
      </c>
      <c r="AE1745">
        <v>0</v>
      </c>
      <c r="AY1745" s="59"/>
    </row>
    <row r="1746" spans="1:51">
      <c r="A1746" s="19">
        <v>43707</v>
      </c>
      <c r="B1746" t="s">
        <v>19</v>
      </c>
      <c r="C1746" s="19">
        <v>43893</v>
      </c>
      <c r="D1746">
        <v>52</v>
      </c>
      <c r="E1746">
        <v>43.4</v>
      </c>
      <c r="F1746">
        <v>0</v>
      </c>
      <c r="G1746">
        <v>4.3</v>
      </c>
      <c r="H1746">
        <v>4.3</v>
      </c>
      <c r="I1746">
        <v>3</v>
      </c>
      <c r="J1746">
        <v>13.4</v>
      </c>
      <c r="K1746">
        <v>2.2000000000000002</v>
      </c>
      <c r="L1746">
        <v>14.3</v>
      </c>
      <c r="M1746">
        <v>0.7</v>
      </c>
      <c r="N1746">
        <v>67.5</v>
      </c>
      <c r="O1746">
        <v>0</v>
      </c>
      <c r="P1746">
        <v>3.3</v>
      </c>
      <c r="Q1746">
        <v>2.9</v>
      </c>
      <c r="R1746">
        <v>2.5</v>
      </c>
      <c r="S1746">
        <v>8.5</v>
      </c>
      <c r="T1746">
        <v>2.2000000000000002</v>
      </c>
      <c r="U1746">
        <v>8.4</v>
      </c>
      <c r="V1746">
        <v>2</v>
      </c>
      <c r="W1746">
        <v>41</v>
      </c>
      <c r="X1746">
        <v>0</v>
      </c>
      <c r="Y1746">
        <v>0</v>
      </c>
      <c r="Z1746">
        <v>0</v>
      </c>
      <c r="AA1746">
        <v>0</v>
      </c>
      <c r="AB1746">
        <v>5</v>
      </c>
      <c r="AC1746">
        <v>0</v>
      </c>
      <c r="AD1746">
        <v>6</v>
      </c>
      <c r="AE1746">
        <v>0</v>
      </c>
      <c r="AY1746" s="59"/>
    </row>
    <row r="1747" spans="1:51">
      <c r="A1747" s="19">
        <v>43707</v>
      </c>
      <c r="B1747" t="s">
        <v>20</v>
      </c>
      <c r="C1747" s="19">
        <v>43893</v>
      </c>
      <c r="D1747">
        <v>6</v>
      </c>
      <c r="E1747">
        <v>35.4</v>
      </c>
      <c r="F1747">
        <v>0</v>
      </c>
      <c r="G1747">
        <v>2.4</v>
      </c>
      <c r="H1747">
        <v>5.7</v>
      </c>
      <c r="I1747">
        <v>1.3</v>
      </c>
      <c r="J1747">
        <v>20.2</v>
      </c>
      <c r="K1747">
        <v>0.4</v>
      </c>
      <c r="L1747">
        <v>18.3</v>
      </c>
      <c r="M1747">
        <v>2.1</v>
      </c>
      <c r="N1747">
        <v>49.4</v>
      </c>
      <c r="O1747">
        <v>0</v>
      </c>
      <c r="P1747">
        <v>3.4</v>
      </c>
      <c r="Q1747">
        <v>4.3</v>
      </c>
      <c r="R1747">
        <v>2.5</v>
      </c>
      <c r="S1747">
        <v>17.3</v>
      </c>
      <c r="T1747">
        <v>2.5</v>
      </c>
      <c r="U1747">
        <v>14.5</v>
      </c>
      <c r="V1747">
        <v>2.9</v>
      </c>
      <c r="W1747">
        <v>3</v>
      </c>
      <c r="X1747">
        <v>0</v>
      </c>
      <c r="Y1747">
        <v>0</v>
      </c>
      <c r="Z1747">
        <v>0</v>
      </c>
      <c r="AA1747">
        <v>0</v>
      </c>
      <c r="AB1747">
        <v>2</v>
      </c>
      <c r="AC1747">
        <v>0</v>
      </c>
      <c r="AD1747">
        <v>1</v>
      </c>
      <c r="AE1747">
        <v>0</v>
      </c>
      <c r="AY1747" s="59"/>
    </row>
    <row r="1748" spans="1:51">
      <c r="A1748" s="19">
        <v>43707</v>
      </c>
      <c r="B1748" t="s">
        <v>21</v>
      </c>
      <c r="C1748" s="19">
        <v>43893</v>
      </c>
      <c r="D1748">
        <v>31</v>
      </c>
      <c r="E1748">
        <v>41.3</v>
      </c>
      <c r="F1748">
        <v>0</v>
      </c>
      <c r="G1748">
        <v>4</v>
      </c>
      <c r="H1748">
        <v>4.5999999999999996</v>
      </c>
      <c r="I1748">
        <v>3.3</v>
      </c>
      <c r="J1748">
        <v>14.4</v>
      </c>
      <c r="K1748">
        <v>2.4</v>
      </c>
      <c r="L1748">
        <v>13.3</v>
      </c>
      <c r="M1748">
        <v>0.3</v>
      </c>
      <c r="N1748">
        <v>64.3</v>
      </c>
      <c r="O1748">
        <v>0</v>
      </c>
      <c r="P1748">
        <v>3</v>
      </c>
      <c r="Q1748">
        <v>3.9</v>
      </c>
      <c r="R1748">
        <v>3</v>
      </c>
      <c r="S1748">
        <v>9.6</v>
      </c>
      <c r="T1748">
        <v>2.9</v>
      </c>
      <c r="U1748">
        <v>8.1</v>
      </c>
      <c r="V1748">
        <v>2.1</v>
      </c>
      <c r="W1748">
        <v>24</v>
      </c>
      <c r="X1748">
        <v>0</v>
      </c>
      <c r="Y1748">
        <v>0</v>
      </c>
      <c r="Z1748">
        <v>0</v>
      </c>
      <c r="AA1748">
        <v>0</v>
      </c>
      <c r="AB1748">
        <v>4</v>
      </c>
      <c r="AC1748">
        <v>0</v>
      </c>
      <c r="AD1748">
        <v>3</v>
      </c>
      <c r="AE1748">
        <v>0</v>
      </c>
      <c r="AY1748" s="59"/>
    </row>
    <row r="1749" spans="1:51">
      <c r="A1749" s="19">
        <v>43707</v>
      </c>
      <c r="B1749" t="s">
        <v>22</v>
      </c>
      <c r="C1749" s="19">
        <v>43893</v>
      </c>
      <c r="D1749">
        <v>416</v>
      </c>
      <c r="E1749">
        <v>27.8</v>
      </c>
      <c r="F1749">
        <v>0</v>
      </c>
      <c r="G1749">
        <v>1.6</v>
      </c>
      <c r="H1749">
        <v>5.8</v>
      </c>
      <c r="I1749">
        <v>0.1</v>
      </c>
      <c r="J1749">
        <v>22.4</v>
      </c>
      <c r="K1749">
        <v>0.6</v>
      </c>
      <c r="L1749">
        <v>24.9</v>
      </c>
      <c r="M1749">
        <v>3.1</v>
      </c>
      <c r="N1749">
        <v>31.5</v>
      </c>
      <c r="O1749">
        <v>0</v>
      </c>
      <c r="P1749">
        <v>2.8</v>
      </c>
      <c r="Q1749">
        <v>5.0999999999999996</v>
      </c>
      <c r="R1749">
        <v>2.4</v>
      </c>
      <c r="S1749">
        <v>22.4</v>
      </c>
      <c r="T1749">
        <v>2.8</v>
      </c>
      <c r="U1749">
        <v>26.3</v>
      </c>
      <c r="V1749">
        <v>3.5</v>
      </c>
      <c r="W1749">
        <v>154</v>
      </c>
      <c r="X1749">
        <v>0</v>
      </c>
      <c r="Y1749">
        <v>0</v>
      </c>
      <c r="Z1749">
        <v>1</v>
      </c>
      <c r="AA1749">
        <v>0</v>
      </c>
      <c r="AB1749">
        <v>124</v>
      </c>
      <c r="AC1749">
        <v>0</v>
      </c>
      <c r="AD1749">
        <v>138</v>
      </c>
      <c r="AE1749">
        <v>0</v>
      </c>
      <c r="AY1749" s="59"/>
    </row>
    <row r="1750" spans="1:51">
      <c r="A1750" s="19">
        <v>43707</v>
      </c>
      <c r="B1750" t="s">
        <v>23</v>
      </c>
      <c r="C1750" s="19">
        <v>43893</v>
      </c>
      <c r="D1750">
        <v>67</v>
      </c>
      <c r="E1750">
        <v>27.4</v>
      </c>
      <c r="F1750">
        <v>0</v>
      </c>
      <c r="G1750">
        <v>1.7</v>
      </c>
      <c r="H1750">
        <v>4.4000000000000004</v>
      </c>
      <c r="I1750">
        <v>0.3</v>
      </c>
      <c r="J1750">
        <v>26.4</v>
      </c>
      <c r="K1750">
        <v>0.2</v>
      </c>
      <c r="L1750">
        <v>20.9</v>
      </c>
      <c r="M1750">
        <v>5.2</v>
      </c>
      <c r="N1750">
        <v>31</v>
      </c>
      <c r="O1750">
        <v>0</v>
      </c>
      <c r="P1750">
        <v>3.1</v>
      </c>
      <c r="Q1750">
        <v>4.0999999999999996</v>
      </c>
      <c r="R1750">
        <v>2.7</v>
      </c>
      <c r="S1750">
        <v>30.4</v>
      </c>
      <c r="T1750">
        <v>2.5</v>
      </c>
      <c r="U1750">
        <v>18.8</v>
      </c>
      <c r="V1750">
        <v>4.5</v>
      </c>
      <c r="W1750">
        <v>25</v>
      </c>
      <c r="X1750">
        <v>0</v>
      </c>
      <c r="Y1750">
        <v>0</v>
      </c>
      <c r="Z1750">
        <v>0</v>
      </c>
      <c r="AA1750">
        <v>0</v>
      </c>
      <c r="AB1750">
        <v>24</v>
      </c>
      <c r="AC1750">
        <v>0</v>
      </c>
      <c r="AD1750">
        <v>19</v>
      </c>
      <c r="AE1750">
        <v>0</v>
      </c>
      <c r="AY1750" s="59"/>
    </row>
    <row r="1751" spans="1:51">
      <c r="A1751" s="19">
        <v>43707</v>
      </c>
      <c r="B1751" t="s">
        <v>24</v>
      </c>
      <c r="C1751" s="19">
        <v>43893</v>
      </c>
      <c r="D1751">
        <v>13</v>
      </c>
      <c r="E1751">
        <v>35.4</v>
      </c>
      <c r="F1751">
        <v>0</v>
      </c>
      <c r="G1751">
        <v>2.4</v>
      </c>
      <c r="H1751">
        <v>5.7</v>
      </c>
      <c r="I1751">
        <v>1.3</v>
      </c>
      <c r="J1751">
        <v>20.2</v>
      </c>
      <c r="K1751">
        <v>0.4</v>
      </c>
      <c r="L1751">
        <v>18.3</v>
      </c>
      <c r="M1751">
        <v>2.1</v>
      </c>
      <c r="N1751">
        <v>49.3</v>
      </c>
      <c r="O1751">
        <v>0</v>
      </c>
      <c r="P1751">
        <v>2.9</v>
      </c>
      <c r="Q1751">
        <v>4.8</v>
      </c>
      <c r="R1751">
        <v>2.6</v>
      </c>
      <c r="S1751">
        <v>17.5</v>
      </c>
      <c r="T1751">
        <v>2.4</v>
      </c>
      <c r="U1751">
        <v>14.5</v>
      </c>
      <c r="V1751">
        <v>3</v>
      </c>
      <c r="W1751">
        <v>6</v>
      </c>
      <c r="X1751">
        <v>0</v>
      </c>
      <c r="Y1751">
        <v>0</v>
      </c>
      <c r="Z1751">
        <v>0</v>
      </c>
      <c r="AA1751">
        <v>0</v>
      </c>
      <c r="AB1751">
        <v>4</v>
      </c>
      <c r="AC1751">
        <v>0</v>
      </c>
      <c r="AD1751">
        <v>3</v>
      </c>
      <c r="AE1751">
        <v>0</v>
      </c>
      <c r="AY1751" s="59"/>
    </row>
    <row r="1752" spans="1:51">
      <c r="A1752" s="19">
        <v>43707</v>
      </c>
      <c r="B1752" t="s">
        <v>25</v>
      </c>
      <c r="C1752" s="19">
        <v>43893</v>
      </c>
      <c r="D1752">
        <v>24</v>
      </c>
      <c r="E1752">
        <v>25.6</v>
      </c>
      <c r="F1752">
        <v>0</v>
      </c>
      <c r="G1752">
        <v>2.4</v>
      </c>
      <c r="H1752">
        <v>8.4</v>
      </c>
      <c r="I1752">
        <v>0.9</v>
      </c>
      <c r="J1752">
        <v>21.9</v>
      </c>
      <c r="K1752">
        <v>3.3</v>
      </c>
      <c r="L1752">
        <v>19.3</v>
      </c>
      <c r="M1752">
        <v>3.8</v>
      </c>
      <c r="N1752">
        <v>30.2</v>
      </c>
      <c r="O1752">
        <v>0</v>
      </c>
      <c r="P1752">
        <v>3.8</v>
      </c>
      <c r="Q1752">
        <v>7</v>
      </c>
      <c r="R1752">
        <v>3.1</v>
      </c>
      <c r="S1752">
        <v>23.8</v>
      </c>
      <c r="T1752">
        <v>4.4000000000000004</v>
      </c>
      <c r="U1752">
        <v>19.3</v>
      </c>
      <c r="V1752">
        <v>4.5</v>
      </c>
      <c r="W1752">
        <v>9</v>
      </c>
      <c r="X1752">
        <v>0</v>
      </c>
      <c r="Y1752">
        <v>0</v>
      </c>
      <c r="Z1752">
        <v>0</v>
      </c>
      <c r="AA1752">
        <v>0</v>
      </c>
      <c r="AB1752">
        <v>8</v>
      </c>
      <c r="AC1752">
        <v>0</v>
      </c>
      <c r="AD1752">
        <v>7</v>
      </c>
      <c r="AE1752">
        <v>0</v>
      </c>
      <c r="AY1752" s="59"/>
    </row>
    <row r="1753" spans="1:51">
      <c r="A1753" s="19">
        <v>43707</v>
      </c>
      <c r="B1753" t="s">
        <v>26</v>
      </c>
      <c r="C1753" s="19">
        <v>43893</v>
      </c>
      <c r="D1753">
        <v>91</v>
      </c>
      <c r="E1753">
        <v>26.3</v>
      </c>
      <c r="F1753">
        <v>0</v>
      </c>
      <c r="G1753">
        <v>3.2</v>
      </c>
      <c r="H1753">
        <v>10.7</v>
      </c>
      <c r="I1753">
        <v>0.3</v>
      </c>
      <c r="J1753">
        <v>16.600000000000001</v>
      </c>
      <c r="K1753">
        <v>0.5</v>
      </c>
      <c r="L1753">
        <v>27.5</v>
      </c>
      <c r="M1753">
        <v>2</v>
      </c>
      <c r="N1753">
        <v>28.9</v>
      </c>
      <c r="O1753">
        <v>0</v>
      </c>
      <c r="P1753">
        <v>3.7</v>
      </c>
      <c r="Q1753">
        <v>7.9</v>
      </c>
      <c r="R1753">
        <v>2.9</v>
      </c>
      <c r="S1753">
        <v>14.6</v>
      </c>
      <c r="T1753">
        <v>3</v>
      </c>
      <c r="U1753">
        <v>32.5</v>
      </c>
      <c r="V1753">
        <v>3.6</v>
      </c>
      <c r="W1753">
        <v>33</v>
      </c>
      <c r="X1753">
        <v>0</v>
      </c>
      <c r="Y1753">
        <v>0</v>
      </c>
      <c r="Z1753">
        <v>4</v>
      </c>
      <c r="AA1753">
        <v>0</v>
      </c>
      <c r="AB1753">
        <v>21</v>
      </c>
      <c r="AC1753">
        <v>0</v>
      </c>
      <c r="AD1753">
        <v>34</v>
      </c>
      <c r="AE1753">
        <v>0</v>
      </c>
      <c r="AY1753" s="59"/>
    </row>
    <row r="1754" spans="1:51">
      <c r="A1754" s="19">
        <v>43707</v>
      </c>
      <c r="B1754" t="s">
        <v>27</v>
      </c>
      <c r="C1754" s="19">
        <v>43893</v>
      </c>
      <c r="D1754">
        <v>75</v>
      </c>
      <c r="E1754">
        <v>26.6</v>
      </c>
      <c r="F1754">
        <v>0</v>
      </c>
      <c r="G1754">
        <v>0.5</v>
      </c>
      <c r="H1754">
        <v>8.6</v>
      </c>
      <c r="I1754">
        <v>15.3</v>
      </c>
      <c r="J1754">
        <v>17.399999999999999</v>
      </c>
      <c r="K1754">
        <v>0.4</v>
      </c>
      <c r="L1754">
        <v>17.3</v>
      </c>
      <c r="M1754">
        <v>1</v>
      </c>
      <c r="N1754">
        <v>32.9</v>
      </c>
      <c r="O1754">
        <v>0</v>
      </c>
      <c r="P1754">
        <v>3.2</v>
      </c>
      <c r="Q1754">
        <v>7.4</v>
      </c>
      <c r="R1754">
        <v>14</v>
      </c>
      <c r="S1754">
        <v>16.8</v>
      </c>
      <c r="T1754">
        <v>3.1</v>
      </c>
      <c r="U1754">
        <v>16.3</v>
      </c>
      <c r="V1754">
        <v>3.5</v>
      </c>
      <c r="W1754">
        <v>26</v>
      </c>
      <c r="X1754">
        <v>0</v>
      </c>
      <c r="Y1754">
        <v>0</v>
      </c>
      <c r="Z1754">
        <v>1</v>
      </c>
      <c r="AA1754">
        <v>15</v>
      </c>
      <c r="AB1754">
        <v>17</v>
      </c>
      <c r="AC1754">
        <v>0</v>
      </c>
      <c r="AD1754">
        <v>17</v>
      </c>
      <c r="AE1754">
        <v>0</v>
      </c>
      <c r="AY1754" s="59"/>
    </row>
    <row r="1755" spans="1:51">
      <c r="A1755" s="19">
        <v>43707</v>
      </c>
      <c r="B1755" t="s">
        <v>28</v>
      </c>
      <c r="C1755" s="19">
        <v>43893</v>
      </c>
      <c r="D1755">
        <v>110</v>
      </c>
      <c r="E1755">
        <v>39.700000000000003</v>
      </c>
      <c r="F1755">
        <v>0</v>
      </c>
      <c r="G1755">
        <v>1.6</v>
      </c>
      <c r="H1755">
        <v>4.5</v>
      </c>
      <c r="I1755">
        <v>0.7</v>
      </c>
      <c r="J1755">
        <v>18.899999999999999</v>
      </c>
      <c r="K1755">
        <v>0.7</v>
      </c>
      <c r="L1755">
        <v>16.899999999999999</v>
      </c>
      <c r="M1755">
        <v>1.5</v>
      </c>
      <c r="N1755">
        <v>58.2</v>
      </c>
      <c r="O1755">
        <v>0</v>
      </c>
      <c r="P1755">
        <v>2.6</v>
      </c>
      <c r="Q1755">
        <v>3.3</v>
      </c>
      <c r="R1755">
        <v>2.2000000000000002</v>
      </c>
      <c r="S1755">
        <v>14.2</v>
      </c>
      <c r="T1755">
        <v>2.2999999999999998</v>
      </c>
      <c r="U1755">
        <v>11.3</v>
      </c>
      <c r="V1755">
        <v>2.7</v>
      </c>
      <c r="W1755">
        <v>58</v>
      </c>
      <c r="X1755">
        <v>0</v>
      </c>
      <c r="Y1755">
        <v>0</v>
      </c>
      <c r="Z1755">
        <v>0</v>
      </c>
      <c r="AA1755">
        <v>0</v>
      </c>
      <c r="AB1755">
        <v>28</v>
      </c>
      <c r="AC1755">
        <v>0</v>
      </c>
      <c r="AD1755">
        <v>25</v>
      </c>
      <c r="AE1755">
        <v>0</v>
      </c>
      <c r="AY1755" s="59"/>
    </row>
    <row r="1756" spans="1:51">
      <c r="A1756" s="19">
        <v>43707</v>
      </c>
      <c r="B1756" t="s">
        <v>29</v>
      </c>
      <c r="C1756" s="19">
        <v>43893</v>
      </c>
      <c r="D1756">
        <v>37</v>
      </c>
      <c r="E1756">
        <v>41</v>
      </c>
      <c r="F1756">
        <v>0</v>
      </c>
      <c r="G1756">
        <v>3.3</v>
      </c>
      <c r="H1756">
        <v>3.9</v>
      </c>
      <c r="I1756">
        <v>2.1</v>
      </c>
      <c r="J1756">
        <v>14.2</v>
      </c>
      <c r="K1756">
        <v>2.8</v>
      </c>
      <c r="L1756">
        <v>14</v>
      </c>
      <c r="M1756">
        <v>0.4</v>
      </c>
      <c r="N1756">
        <v>63.4</v>
      </c>
      <c r="O1756">
        <v>0</v>
      </c>
      <c r="P1756">
        <v>3.2</v>
      </c>
      <c r="Q1756">
        <v>3.2</v>
      </c>
      <c r="R1756">
        <v>2.6</v>
      </c>
      <c r="S1756">
        <v>9.1999999999999993</v>
      </c>
      <c r="T1756">
        <v>2.9</v>
      </c>
      <c r="U1756">
        <v>8.8000000000000007</v>
      </c>
      <c r="V1756">
        <v>2.4</v>
      </c>
      <c r="W1756">
        <v>29</v>
      </c>
      <c r="X1756">
        <v>0</v>
      </c>
      <c r="Y1756">
        <v>0</v>
      </c>
      <c r="Z1756">
        <v>0</v>
      </c>
      <c r="AA1756">
        <v>0</v>
      </c>
      <c r="AB1756">
        <v>4</v>
      </c>
      <c r="AC1756">
        <v>0</v>
      </c>
      <c r="AD1756">
        <v>4</v>
      </c>
      <c r="AE1756">
        <v>0</v>
      </c>
      <c r="AY1756" s="59"/>
    </row>
    <row r="1757" spans="1:51">
      <c r="A1757" s="19">
        <v>43707</v>
      </c>
      <c r="B1757" t="s">
        <v>30</v>
      </c>
      <c r="C1757" s="19">
        <v>43893</v>
      </c>
      <c r="D1757">
        <v>64</v>
      </c>
      <c r="E1757">
        <v>41.9</v>
      </c>
      <c r="F1757">
        <v>0</v>
      </c>
      <c r="G1757">
        <v>3.3</v>
      </c>
      <c r="H1757">
        <v>5.3</v>
      </c>
      <c r="I1757">
        <v>3.5</v>
      </c>
      <c r="J1757">
        <v>14.1</v>
      </c>
      <c r="K1757">
        <v>2.6</v>
      </c>
      <c r="L1757">
        <v>14.3</v>
      </c>
      <c r="M1757">
        <v>0.4</v>
      </c>
      <c r="N1757">
        <v>64.599999999999994</v>
      </c>
      <c r="O1757">
        <v>0</v>
      </c>
      <c r="P1757">
        <v>3.1</v>
      </c>
      <c r="Q1757">
        <v>3.6</v>
      </c>
      <c r="R1757">
        <v>3</v>
      </c>
      <c r="S1757">
        <v>9.5</v>
      </c>
      <c r="T1757">
        <v>2.9</v>
      </c>
      <c r="U1757">
        <v>8.8000000000000007</v>
      </c>
      <c r="V1757">
        <v>1.9</v>
      </c>
      <c r="W1757">
        <v>48</v>
      </c>
      <c r="X1757">
        <v>0</v>
      </c>
      <c r="Y1757">
        <v>0</v>
      </c>
      <c r="Z1757">
        <v>0</v>
      </c>
      <c r="AA1757">
        <v>0</v>
      </c>
      <c r="AB1757">
        <v>8</v>
      </c>
      <c r="AC1757">
        <v>0</v>
      </c>
      <c r="AD1757">
        <v>8</v>
      </c>
      <c r="AE1757">
        <v>0</v>
      </c>
      <c r="AY1757" s="59"/>
    </row>
    <row r="1758" spans="1:51">
      <c r="A1758" s="19">
        <v>43707</v>
      </c>
      <c r="B1758" t="s">
        <v>31</v>
      </c>
      <c r="C1758" s="19">
        <v>43893</v>
      </c>
      <c r="D1758">
        <v>228</v>
      </c>
      <c r="E1758">
        <v>34.9</v>
      </c>
      <c r="F1758">
        <v>0</v>
      </c>
      <c r="G1758">
        <v>2.7</v>
      </c>
      <c r="H1758">
        <v>4.4000000000000004</v>
      </c>
      <c r="I1758">
        <v>0.6</v>
      </c>
      <c r="J1758">
        <v>19.7</v>
      </c>
      <c r="K1758">
        <v>0.8</v>
      </c>
      <c r="L1758">
        <v>18.2</v>
      </c>
      <c r="M1758">
        <v>3.1</v>
      </c>
      <c r="N1758">
        <v>48.5</v>
      </c>
      <c r="O1758">
        <v>0</v>
      </c>
      <c r="P1758">
        <v>3.6</v>
      </c>
      <c r="Q1758">
        <v>3.8</v>
      </c>
      <c r="R1758">
        <v>2.7</v>
      </c>
      <c r="S1758">
        <v>17.5</v>
      </c>
      <c r="T1758">
        <v>2.6</v>
      </c>
      <c r="U1758">
        <v>14.3</v>
      </c>
      <c r="V1758">
        <v>3.4</v>
      </c>
      <c r="W1758">
        <v>109</v>
      </c>
      <c r="X1758">
        <v>0</v>
      </c>
      <c r="Y1758">
        <v>0</v>
      </c>
      <c r="Z1758">
        <v>0</v>
      </c>
      <c r="AA1758">
        <v>0</v>
      </c>
      <c r="AB1758">
        <v>62</v>
      </c>
      <c r="AC1758">
        <v>0</v>
      </c>
      <c r="AD1758">
        <v>57</v>
      </c>
      <c r="AE1758">
        <v>0</v>
      </c>
      <c r="AY1758" s="59"/>
    </row>
    <row r="1759" spans="1:51">
      <c r="A1759" s="19">
        <v>43707</v>
      </c>
      <c r="B1759" t="s">
        <v>32</v>
      </c>
      <c r="C1759" s="19">
        <v>43893</v>
      </c>
      <c r="D1759">
        <v>29</v>
      </c>
      <c r="E1759">
        <v>33.9</v>
      </c>
      <c r="F1759">
        <v>0</v>
      </c>
      <c r="G1759">
        <v>0.4</v>
      </c>
      <c r="H1759">
        <v>6.6</v>
      </c>
      <c r="I1759">
        <v>2.2999999999999998</v>
      </c>
      <c r="J1759">
        <v>16.100000000000001</v>
      </c>
      <c r="K1759">
        <v>3.3</v>
      </c>
      <c r="L1759">
        <v>21</v>
      </c>
      <c r="M1759">
        <v>0.7</v>
      </c>
      <c r="N1759">
        <v>46.7</v>
      </c>
      <c r="O1759">
        <v>0</v>
      </c>
      <c r="P1759">
        <v>2.5</v>
      </c>
      <c r="Q1759">
        <v>5.8</v>
      </c>
      <c r="R1759">
        <v>3.1</v>
      </c>
      <c r="S1759">
        <v>12.7</v>
      </c>
      <c r="T1759">
        <v>3.7</v>
      </c>
      <c r="U1759">
        <v>19.3</v>
      </c>
      <c r="V1759">
        <v>2.8</v>
      </c>
      <c r="W1759">
        <v>14</v>
      </c>
      <c r="X1759">
        <v>0</v>
      </c>
      <c r="Y1759">
        <v>0</v>
      </c>
      <c r="Z1759">
        <v>0</v>
      </c>
      <c r="AA1759">
        <v>0</v>
      </c>
      <c r="AB1759">
        <v>7</v>
      </c>
      <c r="AC1759">
        <v>0</v>
      </c>
      <c r="AD1759">
        <v>9</v>
      </c>
      <c r="AE1759">
        <v>0</v>
      </c>
      <c r="AY1759" s="59"/>
    </row>
    <row r="1760" spans="1:51">
      <c r="A1760" s="19">
        <v>43707</v>
      </c>
      <c r="B1760" t="s">
        <v>33</v>
      </c>
      <c r="C1760" s="19">
        <v>43893</v>
      </c>
      <c r="D1760">
        <v>16</v>
      </c>
      <c r="E1760">
        <v>21.5</v>
      </c>
      <c r="F1760">
        <v>0</v>
      </c>
      <c r="G1760">
        <v>1.4</v>
      </c>
      <c r="H1760">
        <v>7.2</v>
      </c>
      <c r="I1760">
        <v>0.9</v>
      </c>
      <c r="J1760">
        <v>35</v>
      </c>
      <c r="K1760">
        <v>0.4</v>
      </c>
      <c r="L1760">
        <v>17.5</v>
      </c>
      <c r="M1760">
        <v>3.2</v>
      </c>
      <c r="N1760">
        <v>18.2</v>
      </c>
      <c r="O1760">
        <v>0</v>
      </c>
      <c r="P1760">
        <v>2.7</v>
      </c>
      <c r="Q1760">
        <v>5.0999999999999996</v>
      </c>
      <c r="R1760">
        <v>2.2999999999999998</v>
      </c>
      <c r="S1760">
        <v>49.6</v>
      </c>
      <c r="T1760">
        <v>2.6</v>
      </c>
      <c r="U1760">
        <v>13.5</v>
      </c>
      <c r="V1760">
        <v>3.4</v>
      </c>
      <c r="W1760">
        <v>5</v>
      </c>
      <c r="X1760">
        <v>0</v>
      </c>
      <c r="Y1760">
        <v>0</v>
      </c>
      <c r="Z1760">
        <v>0</v>
      </c>
      <c r="AA1760">
        <v>0</v>
      </c>
      <c r="AB1760">
        <v>8</v>
      </c>
      <c r="AC1760">
        <v>0</v>
      </c>
      <c r="AD1760">
        <v>4</v>
      </c>
      <c r="AE1760">
        <v>0</v>
      </c>
      <c r="AY1760" s="59"/>
    </row>
    <row r="1761" spans="1:51">
      <c r="A1761" s="19">
        <v>43707</v>
      </c>
      <c r="B1761" t="s">
        <v>34</v>
      </c>
      <c r="C1761" s="19">
        <v>43893</v>
      </c>
      <c r="D1761">
        <v>99</v>
      </c>
      <c r="E1761">
        <v>37.700000000000003</v>
      </c>
      <c r="F1761">
        <v>0</v>
      </c>
      <c r="G1761">
        <v>3.4</v>
      </c>
      <c r="H1761">
        <v>6.3</v>
      </c>
      <c r="I1761">
        <v>2.9</v>
      </c>
      <c r="J1761">
        <v>15.5</v>
      </c>
      <c r="K1761">
        <v>1.7</v>
      </c>
      <c r="L1761">
        <v>16.7</v>
      </c>
      <c r="M1761">
        <v>1.2</v>
      </c>
      <c r="N1761">
        <v>55.1</v>
      </c>
      <c r="O1761">
        <v>0</v>
      </c>
      <c r="P1761">
        <v>3.3</v>
      </c>
      <c r="Q1761">
        <v>4.7</v>
      </c>
      <c r="R1761">
        <v>3</v>
      </c>
      <c r="S1761">
        <v>12.1</v>
      </c>
      <c r="T1761">
        <v>3.1</v>
      </c>
      <c r="U1761">
        <v>12.6</v>
      </c>
      <c r="V1761">
        <v>2.7</v>
      </c>
      <c r="W1761">
        <v>53</v>
      </c>
      <c r="X1761">
        <v>0</v>
      </c>
      <c r="Y1761">
        <v>0</v>
      </c>
      <c r="Z1761">
        <v>0</v>
      </c>
      <c r="AA1761">
        <v>0</v>
      </c>
      <c r="AB1761">
        <v>22</v>
      </c>
      <c r="AC1761">
        <v>0</v>
      </c>
      <c r="AD1761">
        <v>24</v>
      </c>
      <c r="AE1761">
        <v>0</v>
      </c>
      <c r="AY1761" s="59"/>
    </row>
    <row r="1762" spans="1:51">
      <c r="A1762" s="19">
        <v>43707</v>
      </c>
      <c r="B1762" t="s">
        <v>35</v>
      </c>
      <c r="C1762" s="19">
        <v>43900</v>
      </c>
      <c r="D1762">
        <v>20</v>
      </c>
      <c r="E1762">
        <v>37.1</v>
      </c>
      <c r="F1762">
        <v>0</v>
      </c>
      <c r="G1762">
        <v>0.9</v>
      </c>
      <c r="H1762">
        <v>7.3</v>
      </c>
      <c r="I1762">
        <v>3.5</v>
      </c>
      <c r="J1762">
        <v>12.2</v>
      </c>
      <c r="K1762">
        <v>3</v>
      </c>
      <c r="L1762">
        <v>19.100000000000001</v>
      </c>
      <c r="M1762">
        <v>0.1</v>
      </c>
      <c r="N1762">
        <v>53.6</v>
      </c>
      <c r="O1762">
        <v>0</v>
      </c>
      <c r="P1762">
        <v>2.6</v>
      </c>
      <c r="Q1762">
        <v>5.6</v>
      </c>
      <c r="R1762">
        <v>3.8</v>
      </c>
      <c r="S1762">
        <v>8.6999999999999993</v>
      </c>
      <c r="T1762">
        <v>3.6</v>
      </c>
      <c r="U1762">
        <v>15.4</v>
      </c>
      <c r="V1762">
        <v>2.8</v>
      </c>
      <c r="W1762">
        <v>13</v>
      </c>
      <c r="X1762">
        <v>0</v>
      </c>
      <c r="Y1762">
        <v>0</v>
      </c>
      <c r="Z1762">
        <v>0</v>
      </c>
      <c r="AA1762">
        <v>0</v>
      </c>
      <c r="AB1762">
        <v>1</v>
      </c>
      <c r="AC1762">
        <v>0</v>
      </c>
      <c r="AD1762">
        <v>6</v>
      </c>
      <c r="AE1762">
        <v>0</v>
      </c>
      <c r="AY1762" s="59"/>
    </row>
    <row r="1763" spans="1:51">
      <c r="A1763" s="19">
        <v>43707</v>
      </c>
      <c r="B1763" t="s">
        <v>36</v>
      </c>
      <c r="C1763" s="19">
        <v>43900</v>
      </c>
      <c r="D1763">
        <v>125</v>
      </c>
      <c r="E1763">
        <v>36.6</v>
      </c>
      <c r="F1763">
        <v>0</v>
      </c>
      <c r="G1763">
        <v>0.8</v>
      </c>
      <c r="H1763">
        <v>7</v>
      </c>
      <c r="I1763">
        <v>3.3</v>
      </c>
      <c r="J1763">
        <v>19.7</v>
      </c>
      <c r="K1763">
        <v>1</v>
      </c>
      <c r="L1763">
        <v>17.3</v>
      </c>
      <c r="M1763">
        <v>1.4</v>
      </c>
      <c r="N1763">
        <v>50.7</v>
      </c>
      <c r="O1763">
        <v>0</v>
      </c>
      <c r="P1763">
        <v>3</v>
      </c>
      <c r="Q1763">
        <v>4.8</v>
      </c>
      <c r="R1763">
        <v>3.5</v>
      </c>
      <c r="S1763">
        <v>16.7</v>
      </c>
      <c r="T1763">
        <v>2.7</v>
      </c>
      <c r="U1763">
        <v>13.2</v>
      </c>
      <c r="V1763">
        <v>2.8</v>
      </c>
      <c r="W1763">
        <v>62</v>
      </c>
      <c r="X1763">
        <v>0</v>
      </c>
      <c r="Y1763">
        <v>0</v>
      </c>
      <c r="Z1763">
        <v>1</v>
      </c>
      <c r="AA1763">
        <v>0</v>
      </c>
      <c r="AB1763">
        <v>33</v>
      </c>
      <c r="AC1763">
        <v>0</v>
      </c>
      <c r="AD1763">
        <v>29</v>
      </c>
      <c r="AE1763">
        <v>0</v>
      </c>
      <c r="AY1763" s="59"/>
    </row>
    <row r="1764" spans="1:51">
      <c r="A1764" s="19">
        <v>43707</v>
      </c>
      <c r="B1764" t="s">
        <v>37</v>
      </c>
      <c r="C1764" s="19">
        <v>43900</v>
      </c>
      <c r="D1764">
        <v>36</v>
      </c>
      <c r="E1764">
        <v>46.1</v>
      </c>
      <c r="F1764">
        <v>0</v>
      </c>
      <c r="G1764">
        <v>5</v>
      </c>
      <c r="H1764">
        <v>2.5</v>
      </c>
      <c r="I1764">
        <v>1.8</v>
      </c>
      <c r="J1764">
        <v>14.9</v>
      </c>
      <c r="K1764">
        <v>1.7</v>
      </c>
      <c r="L1764">
        <v>13</v>
      </c>
      <c r="M1764">
        <v>0.6</v>
      </c>
      <c r="N1764">
        <v>71.7</v>
      </c>
      <c r="O1764">
        <v>0</v>
      </c>
      <c r="P1764">
        <v>2.9</v>
      </c>
      <c r="Q1764">
        <v>2.1</v>
      </c>
      <c r="R1764">
        <v>2</v>
      </c>
      <c r="S1764">
        <v>8.3000000000000007</v>
      </c>
      <c r="T1764">
        <v>2.1</v>
      </c>
      <c r="U1764">
        <v>6.5</v>
      </c>
      <c r="V1764">
        <v>2</v>
      </c>
      <c r="W1764">
        <v>28</v>
      </c>
      <c r="X1764">
        <v>0</v>
      </c>
      <c r="Y1764">
        <v>0</v>
      </c>
      <c r="Z1764">
        <v>0</v>
      </c>
      <c r="AA1764">
        <v>0</v>
      </c>
      <c r="AB1764">
        <v>5</v>
      </c>
      <c r="AC1764">
        <v>0</v>
      </c>
      <c r="AD1764">
        <v>3</v>
      </c>
      <c r="AE1764">
        <v>0</v>
      </c>
      <c r="AY1764" s="59"/>
    </row>
    <row r="1765" spans="1:51">
      <c r="A1765" s="19">
        <v>43707</v>
      </c>
      <c r="B1765" t="s">
        <v>38</v>
      </c>
      <c r="C1765" s="19">
        <v>43900</v>
      </c>
      <c r="D1765">
        <v>68</v>
      </c>
      <c r="E1765">
        <v>42.7</v>
      </c>
      <c r="F1765">
        <v>0</v>
      </c>
      <c r="G1765">
        <v>3.5</v>
      </c>
      <c r="H1765">
        <v>4</v>
      </c>
      <c r="I1765">
        <v>3.4</v>
      </c>
      <c r="J1765">
        <v>15.2</v>
      </c>
      <c r="K1765">
        <v>2.2000000000000002</v>
      </c>
      <c r="L1765">
        <v>14.4</v>
      </c>
      <c r="M1765">
        <v>0.3</v>
      </c>
      <c r="N1765">
        <v>64.900000000000006</v>
      </c>
      <c r="O1765">
        <v>0</v>
      </c>
      <c r="P1765">
        <v>2.9</v>
      </c>
      <c r="Q1765">
        <v>3.3</v>
      </c>
      <c r="R1765">
        <v>3</v>
      </c>
      <c r="S1765">
        <v>10.1</v>
      </c>
      <c r="T1765">
        <v>2.6</v>
      </c>
      <c r="U1765">
        <v>8.6</v>
      </c>
      <c r="V1765">
        <v>2.1</v>
      </c>
      <c r="W1765">
        <v>44</v>
      </c>
      <c r="X1765">
        <v>0</v>
      </c>
      <c r="Y1765">
        <v>0</v>
      </c>
      <c r="Z1765">
        <v>0</v>
      </c>
      <c r="AA1765">
        <v>0</v>
      </c>
      <c r="AB1765">
        <v>15</v>
      </c>
      <c r="AC1765">
        <v>0</v>
      </c>
      <c r="AD1765">
        <v>9</v>
      </c>
      <c r="AE1765">
        <v>0</v>
      </c>
      <c r="AY1765" s="59"/>
    </row>
    <row r="1766" spans="1:51">
      <c r="A1766" s="19">
        <v>43707</v>
      </c>
      <c r="B1766" t="s">
        <v>39</v>
      </c>
      <c r="C1766" s="19">
        <v>43900</v>
      </c>
      <c r="D1766">
        <v>14</v>
      </c>
      <c r="E1766">
        <v>34.9</v>
      </c>
      <c r="F1766">
        <v>0</v>
      </c>
      <c r="G1766">
        <v>0.7</v>
      </c>
      <c r="H1766">
        <v>7.6</v>
      </c>
      <c r="I1766">
        <v>3.8</v>
      </c>
      <c r="J1766">
        <v>14.2</v>
      </c>
      <c r="K1766">
        <v>3.4</v>
      </c>
      <c r="L1766">
        <v>19.600000000000001</v>
      </c>
      <c r="M1766">
        <v>0.5</v>
      </c>
      <c r="N1766">
        <v>49.2</v>
      </c>
      <c r="O1766">
        <v>0</v>
      </c>
      <c r="P1766">
        <v>2.8</v>
      </c>
      <c r="Q1766">
        <v>5.9</v>
      </c>
      <c r="R1766">
        <v>3.7</v>
      </c>
      <c r="S1766">
        <v>10.8</v>
      </c>
      <c r="T1766">
        <v>3.9</v>
      </c>
      <c r="U1766">
        <v>17.2</v>
      </c>
      <c r="V1766">
        <v>2.9</v>
      </c>
      <c r="W1766">
        <v>8</v>
      </c>
      <c r="X1766">
        <v>0</v>
      </c>
      <c r="Y1766">
        <v>0</v>
      </c>
      <c r="Z1766">
        <v>0</v>
      </c>
      <c r="AA1766">
        <v>0</v>
      </c>
      <c r="AB1766">
        <v>2</v>
      </c>
      <c r="AC1766">
        <v>0</v>
      </c>
      <c r="AD1766">
        <v>4</v>
      </c>
      <c r="AE1766">
        <v>0</v>
      </c>
      <c r="AY1766" s="59"/>
    </row>
    <row r="1767" spans="1:51">
      <c r="A1767" s="19">
        <v>43707</v>
      </c>
      <c r="B1767" t="s">
        <v>40</v>
      </c>
      <c r="C1767" s="19">
        <v>43900</v>
      </c>
      <c r="D1767">
        <v>89</v>
      </c>
      <c r="E1767">
        <v>29</v>
      </c>
      <c r="F1767">
        <v>0</v>
      </c>
      <c r="G1767">
        <v>1.5</v>
      </c>
      <c r="H1767">
        <v>4.9000000000000004</v>
      </c>
      <c r="I1767">
        <v>0.4</v>
      </c>
      <c r="J1767">
        <v>25.6</v>
      </c>
      <c r="K1767">
        <v>0.3</v>
      </c>
      <c r="L1767">
        <v>19.100000000000001</v>
      </c>
      <c r="M1767">
        <v>6.4</v>
      </c>
      <c r="N1767">
        <v>33.700000000000003</v>
      </c>
      <c r="O1767">
        <v>0</v>
      </c>
      <c r="P1767">
        <v>2.9</v>
      </c>
      <c r="Q1767">
        <v>4.7</v>
      </c>
      <c r="R1767">
        <v>2.6</v>
      </c>
      <c r="S1767">
        <v>28.1</v>
      </c>
      <c r="T1767">
        <v>2.9</v>
      </c>
      <c r="U1767">
        <v>16.600000000000001</v>
      </c>
      <c r="V1767">
        <v>5.6</v>
      </c>
      <c r="W1767">
        <v>35</v>
      </c>
      <c r="X1767">
        <v>0</v>
      </c>
      <c r="Y1767">
        <v>0</v>
      </c>
      <c r="Z1767">
        <v>0</v>
      </c>
      <c r="AA1767">
        <v>0</v>
      </c>
      <c r="AB1767">
        <v>31</v>
      </c>
      <c r="AC1767">
        <v>0</v>
      </c>
      <c r="AD1767">
        <v>23</v>
      </c>
      <c r="AE1767">
        <v>0</v>
      </c>
      <c r="AY1767" s="59"/>
    </row>
    <row r="1768" spans="1:51">
      <c r="A1768" s="19">
        <v>43707</v>
      </c>
      <c r="B1768" t="s">
        <v>41</v>
      </c>
      <c r="C1768" s="19">
        <v>43904</v>
      </c>
      <c r="D1768">
        <v>6</v>
      </c>
      <c r="E1768">
        <v>35.4</v>
      </c>
      <c r="F1768">
        <v>0</v>
      </c>
      <c r="G1768">
        <v>2.4</v>
      </c>
      <c r="H1768">
        <v>5.7</v>
      </c>
      <c r="I1768">
        <v>1.3</v>
      </c>
      <c r="J1768">
        <v>20.2</v>
      </c>
      <c r="K1768">
        <v>0.4</v>
      </c>
      <c r="L1768">
        <v>18.3</v>
      </c>
      <c r="M1768">
        <v>2.1</v>
      </c>
      <c r="N1768">
        <v>48.4</v>
      </c>
      <c r="O1768">
        <v>0</v>
      </c>
      <c r="P1768">
        <v>3.2</v>
      </c>
      <c r="Q1768">
        <v>4.9000000000000004</v>
      </c>
      <c r="R1768">
        <v>2.8</v>
      </c>
      <c r="S1768">
        <v>17.399999999999999</v>
      </c>
      <c r="T1768">
        <v>2.7</v>
      </c>
      <c r="U1768">
        <v>14.4</v>
      </c>
      <c r="V1768">
        <v>3.2</v>
      </c>
      <c r="W1768">
        <v>3</v>
      </c>
      <c r="X1768">
        <v>0</v>
      </c>
      <c r="Y1768">
        <v>0</v>
      </c>
      <c r="Z1768">
        <v>0</v>
      </c>
      <c r="AA1768">
        <v>0</v>
      </c>
      <c r="AB1768">
        <v>2</v>
      </c>
      <c r="AC1768">
        <v>0</v>
      </c>
      <c r="AD1768">
        <v>1</v>
      </c>
      <c r="AE1768">
        <v>0</v>
      </c>
      <c r="AY1768" s="59"/>
    </row>
    <row r="1769" spans="1:51">
      <c r="A1769" s="19">
        <v>43707</v>
      </c>
      <c r="B1769" t="s">
        <v>43</v>
      </c>
      <c r="C1769" s="19">
        <v>43907</v>
      </c>
      <c r="D1769">
        <v>67</v>
      </c>
      <c r="E1769">
        <v>37.1</v>
      </c>
      <c r="F1769">
        <v>0</v>
      </c>
      <c r="G1769">
        <v>1.1000000000000001</v>
      </c>
      <c r="H1769">
        <v>7.3</v>
      </c>
      <c r="I1769">
        <v>3</v>
      </c>
      <c r="J1769">
        <v>18.8</v>
      </c>
      <c r="K1769">
        <v>1.2</v>
      </c>
      <c r="L1769">
        <v>17.2</v>
      </c>
      <c r="M1769">
        <v>1.4</v>
      </c>
      <c r="N1769">
        <v>51.7</v>
      </c>
      <c r="O1769">
        <v>0</v>
      </c>
      <c r="P1769">
        <v>2.8</v>
      </c>
      <c r="Q1769">
        <v>5.4</v>
      </c>
      <c r="R1769">
        <v>3.2</v>
      </c>
      <c r="S1769">
        <v>15.7</v>
      </c>
      <c r="T1769">
        <v>2.8</v>
      </c>
      <c r="U1769">
        <v>12.8</v>
      </c>
      <c r="V1769">
        <v>2.9</v>
      </c>
      <c r="W1769">
        <v>33</v>
      </c>
      <c r="X1769">
        <v>0</v>
      </c>
      <c r="Y1769">
        <v>0</v>
      </c>
      <c r="Z1769">
        <v>1</v>
      </c>
      <c r="AA1769">
        <v>0</v>
      </c>
      <c r="AB1769">
        <v>17</v>
      </c>
      <c r="AC1769">
        <v>0</v>
      </c>
      <c r="AD1769">
        <v>16</v>
      </c>
      <c r="AE1769">
        <v>0</v>
      </c>
      <c r="AY1769" s="59"/>
    </row>
    <row r="1770" spans="1:51">
      <c r="A1770" s="19">
        <v>43707</v>
      </c>
      <c r="B1770" t="s">
        <v>44</v>
      </c>
      <c r="C1770" s="19">
        <v>43907</v>
      </c>
      <c r="D1770">
        <v>219</v>
      </c>
      <c r="E1770">
        <v>32.5</v>
      </c>
      <c r="F1770">
        <v>0</v>
      </c>
      <c r="G1770">
        <v>0.5</v>
      </c>
      <c r="H1770">
        <v>3.6</v>
      </c>
      <c r="I1770">
        <v>0.2</v>
      </c>
      <c r="J1770">
        <v>22.4</v>
      </c>
      <c r="K1770">
        <v>1.2</v>
      </c>
      <c r="L1770">
        <v>17.5</v>
      </c>
      <c r="M1770">
        <v>7.2</v>
      </c>
      <c r="N1770">
        <v>41.9</v>
      </c>
      <c r="O1770">
        <v>0</v>
      </c>
      <c r="P1770">
        <v>2.6</v>
      </c>
      <c r="Q1770">
        <v>3.9</v>
      </c>
      <c r="R1770">
        <v>2.7</v>
      </c>
      <c r="S1770">
        <v>21.8</v>
      </c>
      <c r="T1770">
        <v>3</v>
      </c>
      <c r="U1770">
        <v>14.5</v>
      </c>
      <c r="V1770">
        <v>5.9</v>
      </c>
      <c r="W1770">
        <v>97</v>
      </c>
      <c r="X1770">
        <v>0</v>
      </c>
      <c r="Y1770">
        <v>0</v>
      </c>
      <c r="Z1770">
        <v>0</v>
      </c>
      <c r="AA1770">
        <v>0</v>
      </c>
      <c r="AB1770">
        <v>67</v>
      </c>
      <c r="AC1770">
        <v>0</v>
      </c>
      <c r="AD1770">
        <v>52</v>
      </c>
      <c r="AE1770">
        <v>2</v>
      </c>
      <c r="AY1770" s="59"/>
    </row>
    <row r="1771" spans="1:51">
      <c r="A1771" s="19">
        <v>43707</v>
      </c>
      <c r="B1771" t="s">
        <v>45</v>
      </c>
      <c r="C1771" s="19">
        <v>43907</v>
      </c>
      <c r="D1771">
        <v>155</v>
      </c>
      <c r="E1771">
        <v>41.2</v>
      </c>
      <c r="F1771">
        <v>0</v>
      </c>
      <c r="G1771">
        <v>2.2000000000000002</v>
      </c>
      <c r="H1771">
        <v>5</v>
      </c>
      <c r="I1771">
        <v>0.9</v>
      </c>
      <c r="J1771">
        <v>15.2</v>
      </c>
      <c r="K1771">
        <v>2.2000000000000002</v>
      </c>
      <c r="L1771">
        <v>15.9</v>
      </c>
      <c r="M1771">
        <v>2.1</v>
      </c>
      <c r="N1771">
        <v>60.5</v>
      </c>
      <c r="O1771">
        <v>0</v>
      </c>
      <c r="P1771">
        <v>2.8</v>
      </c>
      <c r="Q1771">
        <v>3.9</v>
      </c>
      <c r="R1771">
        <v>2.6</v>
      </c>
      <c r="S1771">
        <v>10.7</v>
      </c>
      <c r="T1771">
        <v>3</v>
      </c>
      <c r="U1771">
        <v>10.8</v>
      </c>
      <c r="V1771">
        <v>2.7</v>
      </c>
      <c r="W1771">
        <v>88</v>
      </c>
      <c r="X1771">
        <v>0</v>
      </c>
      <c r="Y1771">
        <v>0</v>
      </c>
      <c r="Z1771">
        <v>0</v>
      </c>
      <c r="AA1771">
        <v>0</v>
      </c>
      <c r="AB1771">
        <v>33</v>
      </c>
      <c r="AC1771">
        <v>0</v>
      </c>
      <c r="AD1771">
        <v>34</v>
      </c>
      <c r="AE1771">
        <v>0</v>
      </c>
      <c r="AY1771" s="59"/>
    </row>
    <row r="1772" spans="1:51">
      <c r="A1772" s="19">
        <v>43707</v>
      </c>
      <c r="B1772" t="s">
        <v>42</v>
      </c>
      <c r="C1772" s="19">
        <v>43907</v>
      </c>
      <c r="D1772">
        <v>136</v>
      </c>
      <c r="E1772">
        <v>35.299999999999997</v>
      </c>
      <c r="F1772">
        <v>0</v>
      </c>
      <c r="G1772">
        <v>1.3</v>
      </c>
      <c r="H1772">
        <v>8.9</v>
      </c>
      <c r="I1772">
        <v>3</v>
      </c>
      <c r="J1772">
        <v>20.100000000000001</v>
      </c>
      <c r="K1772">
        <v>0.7</v>
      </c>
      <c r="L1772">
        <v>16.3</v>
      </c>
      <c r="M1772">
        <v>1.4</v>
      </c>
      <c r="N1772">
        <v>48.3</v>
      </c>
      <c r="O1772">
        <v>0</v>
      </c>
      <c r="P1772">
        <v>2.8</v>
      </c>
      <c r="Q1772">
        <v>6.7</v>
      </c>
      <c r="R1772">
        <v>3.3</v>
      </c>
      <c r="S1772">
        <v>17.899999999999999</v>
      </c>
      <c r="T1772">
        <v>2.7</v>
      </c>
      <c r="U1772">
        <v>12.5</v>
      </c>
      <c r="V1772">
        <v>2.9</v>
      </c>
      <c r="W1772">
        <v>66</v>
      </c>
      <c r="X1772">
        <v>0</v>
      </c>
      <c r="Y1772">
        <v>0</v>
      </c>
      <c r="Z1772">
        <v>2</v>
      </c>
      <c r="AA1772">
        <v>0</v>
      </c>
      <c r="AB1772">
        <v>38</v>
      </c>
      <c r="AC1772">
        <v>0</v>
      </c>
      <c r="AD1772">
        <v>30</v>
      </c>
      <c r="AE1772">
        <v>0</v>
      </c>
      <c r="AY1772" s="59"/>
    </row>
    <row r="1773" spans="1:51">
      <c r="A1773" s="19">
        <v>43707</v>
      </c>
      <c r="B1773" t="s">
        <v>46</v>
      </c>
      <c r="C1773" s="19">
        <v>43914</v>
      </c>
      <c r="D1773">
        <v>105</v>
      </c>
      <c r="E1773">
        <v>42</v>
      </c>
      <c r="F1773">
        <v>0</v>
      </c>
      <c r="G1773">
        <v>4.0999999999999996</v>
      </c>
      <c r="H1773">
        <v>3.1</v>
      </c>
      <c r="I1773">
        <v>2.7</v>
      </c>
      <c r="J1773">
        <v>15.9</v>
      </c>
      <c r="K1773">
        <v>1.9</v>
      </c>
      <c r="L1773">
        <v>15.4</v>
      </c>
      <c r="M1773">
        <v>0.9</v>
      </c>
      <c r="N1773">
        <v>61</v>
      </c>
      <c r="O1773">
        <v>0</v>
      </c>
      <c r="P1773">
        <v>3.6</v>
      </c>
      <c r="Q1773">
        <v>3</v>
      </c>
      <c r="R1773">
        <v>3.3</v>
      </c>
      <c r="S1773">
        <v>10.8</v>
      </c>
      <c r="T1773">
        <v>2.6</v>
      </c>
      <c r="U1773">
        <v>10.3</v>
      </c>
      <c r="V1773">
        <v>2.5</v>
      </c>
      <c r="W1773">
        <v>60</v>
      </c>
      <c r="X1773">
        <v>0</v>
      </c>
      <c r="Y1773">
        <v>0</v>
      </c>
      <c r="Z1773">
        <v>0</v>
      </c>
      <c r="AA1773">
        <v>0</v>
      </c>
      <c r="AB1773">
        <v>23</v>
      </c>
      <c r="AC1773">
        <v>0</v>
      </c>
      <c r="AD1773">
        <v>22</v>
      </c>
      <c r="AE1773">
        <v>0</v>
      </c>
      <c r="AY1773" s="59"/>
    </row>
    <row r="1774" spans="1:51">
      <c r="A1774" s="19">
        <v>43707</v>
      </c>
      <c r="B1774" t="s">
        <v>47</v>
      </c>
      <c r="C1774" s="19">
        <v>43919</v>
      </c>
      <c r="D1774">
        <v>51</v>
      </c>
      <c r="E1774">
        <v>35.4</v>
      </c>
      <c r="F1774">
        <v>0</v>
      </c>
      <c r="G1774">
        <v>2.4</v>
      </c>
      <c r="H1774">
        <v>5.7</v>
      </c>
      <c r="I1774">
        <v>1.3</v>
      </c>
      <c r="J1774">
        <v>20.2</v>
      </c>
      <c r="K1774">
        <v>0.4</v>
      </c>
      <c r="L1774">
        <v>18.3</v>
      </c>
      <c r="M1774">
        <v>2.1</v>
      </c>
      <c r="N1774">
        <v>46.5</v>
      </c>
      <c r="O1774">
        <v>0</v>
      </c>
      <c r="P1774">
        <v>3.4</v>
      </c>
      <c r="Q1774">
        <v>4.8</v>
      </c>
      <c r="R1774">
        <v>2.9</v>
      </c>
      <c r="S1774">
        <v>17.600000000000001</v>
      </c>
      <c r="T1774">
        <v>3.1</v>
      </c>
      <c r="U1774">
        <v>14.7</v>
      </c>
      <c r="V1774">
        <v>3.5</v>
      </c>
      <c r="W1774">
        <v>24</v>
      </c>
      <c r="X1774">
        <v>0</v>
      </c>
      <c r="Y1774">
        <v>0</v>
      </c>
      <c r="Z1774">
        <v>0</v>
      </c>
      <c r="AA1774">
        <v>0</v>
      </c>
      <c r="AB1774">
        <v>14</v>
      </c>
      <c r="AC1774">
        <v>0</v>
      </c>
      <c r="AD1774">
        <v>13</v>
      </c>
      <c r="AE1774">
        <v>0</v>
      </c>
      <c r="AY1774" s="59"/>
    </row>
    <row r="1775" spans="1:51">
      <c r="A1775" s="19">
        <v>43707</v>
      </c>
      <c r="B1775" t="s">
        <v>48</v>
      </c>
      <c r="C1775" s="19">
        <v>43925</v>
      </c>
      <c r="D1775">
        <v>15</v>
      </c>
      <c r="E1775">
        <v>35.299999999999997</v>
      </c>
      <c r="F1775">
        <v>0</v>
      </c>
      <c r="G1775">
        <v>0.6</v>
      </c>
      <c r="H1775">
        <v>7.3</v>
      </c>
      <c r="I1775">
        <v>0.8</v>
      </c>
      <c r="J1775">
        <v>13.9</v>
      </c>
      <c r="K1775">
        <v>4</v>
      </c>
      <c r="L1775">
        <v>21.1</v>
      </c>
      <c r="M1775">
        <v>0.5</v>
      </c>
      <c r="N1775">
        <v>47.5</v>
      </c>
      <c r="O1775">
        <v>0</v>
      </c>
      <c r="P1775">
        <v>2.9</v>
      </c>
      <c r="Q1775">
        <v>6</v>
      </c>
      <c r="R1775">
        <v>2.9</v>
      </c>
      <c r="S1775">
        <v>10.9</v>
      </c>
      <c r="T1775">
        <v>4.3</v>
      </c>
      <c r="U1775">
        <v>18.399999999999999</v>
      </c>
      <c r="V1775">
        <v>3</v>
      </c>
      <c r="W1775">
        <v>8</v>
      </c>
      <c r="X1775">
        <v>0</v>
      </c>
      <c r="Y1775">
        <v>0</v>
      </c>
      <c r="Z1775">
        <v>0</v>
      </c>
      <c r="AA1775">
        <v>0</v>
      </c>
      <c r="AB1775">
        <v>2</v>
      </c>
      <c r="AC1775">
        <v>0</v>
      </c>
      <c r="AD1775">
        <v>5</v>
      </c>
      <c r="AE1775">
        <v>0</v>
      </c>
      <c r="AY1775" s="59"/>
    </row>
    <row r="1776" spans="1:51">
      <c r="A1776" s="19">
        <v>43707</v>
      </c>
      <c r="B1776" t="s">
        <v>49</v>
      </c>
      <c r="C1776" s="19">
        <v>43925</v>
      </c>
      <c r="D1776">
        <v>24</v>
      </c>
      <c r="E1776">
        <v>28.6</v>
      </c>
      <c r="F1776">
        <v>0</v>
      </c>
      <c r="G1776">
        <v>0.4</v>
      </c>
      <c r="H1776">
        <v>5.6</v>
      </c>
      <c r="I1776">
        <v>0.1</v>
      </c>
      <c r="J1776">
        <v>24.5</v>
      </c>
      <c r="K1776">
        <v>0.1</v>
      </c>
      <c r="L1776">
        <v>20.5</v>
      </c>
      <c r="M1776">
        <v>7.3</v>
      </c>
      <c r="N1776">
        <v>32.200000000000003</v>
      </c>
      <c r="O1776">
        <v>0</v>
      </c>
      <c r="P1776">
        <v>3.2</v>
      </c>
      <c r="Q1776">
        <v>5.3</v>
      </c>
      <c r="R1776">
        <v>2.8</v>
      </c>
      <c r="S1776">
        <v>25.6</v>
      </c>
      <c r="T1776">
        <v>3.1</v>
      </c>
      <c r="U1776">
        <v>18.399999999999999</v>
      </c>
      <c r="V1776">
        <v>6.3</v>
      </c>
      <c r="W1776">
        <v>9</v>
      </c>
      <c r="X1776">
        <v>0</v>
      </c>
      <c r="Y1776">
        <v>0</v>
      </c>
      <c r="Z1776">
        <v>0</v>
      </c>
      <c r="AA1776">
        <v>0</v>
      </c>
      <c r="AB1776">
        <v>8</v>
      </c>
      <c r="AC1776">
        <v>0</v>
      </c>
      <c r="AD1776">
        <v>7</v>
      </c>
      <c r="AE1776">
        <v>0</v>
      </c>
      <c r="AY1776" s="59"/>
    </row>
    <row r="1777" spans="1:51">
      <c r="A1777" s="19">
        <v>43707</v>
      </c>
      <c r="B1777" t="s">
        <v>50</v>
      </c>
      <c r="C1777" s="19">
        <v>43925</v>
      </c>
      <c r="D1777">
        <v>54</v>
      </c>
      <c r="E1777">
        <v>43</v>
      </c>
      <c r="F1777">
        <v>0</v>
      </c>
      <c r="G1777">
        <v>4.5</v>
      </c>
      <c r="H1777">
        <v>3.4</v>
      </c>
      <c r="I1777">
        <v>3.1</v>
      </c>
      <c r="J1777">
        <v>15.1</v>
      </c>
      <c r="K1777">
        <v>2.4</v>
      </c>
      <c r="L1777">
        <v>13.3</v>
      </c>
      <c r="M1777">
        <v>0.3</v>
      </c>
      <c r="N1777">
        <v>62.2</v>
      </c>
      <c r="O1777">
        <v>0</v>
      </c>
      <c r="P1777">
        <v>4</v>
      </c>
      <c r="Q1777">
        <v>3.2</v>
      </c>
      <c r="R1777">
        <v>3.1</v>
      </c>
      <c r="S1777">
        <v>10.5</v>
      </c>
      <c r="T1777">
        <v>3.2</v>
      </c>
      <c r="U1777">
        <v>8.3000000000000007</v>
      </c>
      <c r="V1777">
        <v>2.4</v>
      </c>
      <c r="W1777">
        <v>36</v>
      </c>
      <c r="X1777">
        <v>0</v>
      </c>
      <c r="Y1777">
        <v>0</v>
      </c>
      <c r="Z1777">
        <v>0</v>
      </c>
      <c r="AA1777">
        <v>0</v>
      </c>
      <c r="AB1777">
        <v>13</v>
      </c>
      <c r="AC1777">
        <v>0</v>
      </c>
      <c r="AD1777">
        <v>5</v>
      </c>
      <c r="AE1777">
        <v>0</v>
      </c>
      <c r="AY1777" s="59"/>
    </row>
    <row r="1778" spans="1:51">
      <c r="A1778" s="19">
        <v>43707</v>
      </c>
      <c r="B1778" t="s">
        <v>51</v>
      </c>
      <c r="C1778" s="19">
        <v>43925</v>
      </c>
      <c r="D1778">
        <v>14</v>
      </c>
      <c r="E1778">
        <v>32.299999999999997</v>
      </c>
      <c r="F1778">
        <v>0</v>
      </c>
      <c r="G1778">
        <v>0.5</v>
      </c>
      <c r="H1778">
        <v>7.9</v>
      </c>
      <c r="I1778">
        <v>2.5</v>
      </c>
      <c r="J1778">
        <v>15.5</v>
      </c>
      <c r="K1778">
        <v>3.5</v>
      </c>
      <c r="L1778">
        <v>21.7</v>
      </c>
      <c r="M1778">
        <v>0.7</v>
      </c>
      <c r="N1778">
        <v>41.1</v>
      </c>
      <c r="O1778">
        <v>0</v>
      </c>
      <c r="P1778">
        <v>2.8</v>
      </c>
      <c r="Q1778">
        <v>6.9</v>
      </c>
      <c r="R1778">
        <v>3.7</v>
      </c>
      <c r="S1778">
        <v>13</v>
      </c>
      <c r="T1778">
        <v>4.5999999999999996</v>
      </c>
      <c r="U1778">
        <v>20.399999999999999</v>
      </c>
      <c r="V1778">
        <v>3.4</v>
      </c>
      <c r="W1778">
        <v>7</v>
      </c>
      <c r="X1778">
        <v>0</v>
      </c>
      <c r="Y1778">
        <v>0</v>
      </c>
      <c r="Z1778">
        <v>0</v>
      </c>
      <c r="AA1778">
        <v>0</v>
      </c>
      <c r="AB1778">
        <v>3</v>
      </c>
      <c r="AC1778">
        <v>0</v>
      </c>
      <c r="AD1778">
        <v>4</v>
      </c>
      <c r="AE1778">
        <v>0</v>
      </c>
      <c r="AY1778" s="59"/>
    </row>
    <row r="1779" spans="1:51">
      <c r="A1779" s="19">
        <v>43707</v>
      </c>
      <c r="B1779" t="s">
        <v>52</v>
      </c>
      <c r="C1779" s="19">
        <v>43928</v>
      </c>
      <c r="D1779">
        <v>84</v>
      </c>
      <c r="E1779">
        <v>29.5</v>
      </c>
      <c r="F1779">
        <v>0</v>
      </c>
      <c r="G1779">
        <v>0.8</v>
      </c>
      <c r="H1779">
        <v>7.1</v>
      </c>
      <c r="I1779">
        <v>1.9</v>
      </c>
      <c r="J1779">
        <v>24</v>
      </c>
      <c r="K1779">
        <v>0.9</v>
      </c>
      <c r="L1779">
        <v>20.8</v>
      </c>
      <c r="M1779">
        <v>2.1</v>
      </c>
      <c r="N1779">
        <v>33.700000000000003</v>
      </c>
      <c r="O1779">
        <v>0</v>
      </c>
      <c r="P1779">
        <v>3.1</v>
      </c>
      <c r="Q1779">
        <v>6.3</v>
      </c>
      <c r="R1779">
        <v>3.5</v>
      </c>
      <c r="S1779">
        <v>24.3</v>
      </c>
      <c r="T1779">
        <v>3.2</v>
      </c>
      <c r="U1779">
        <v>18.600000000000001</v>
      </c>
      <c r="V1779">
        <v>3.9</v>
      </c>
      <c r="W1779">
        <v>33</v>
      </c>
      <c r="X1779">
        <v>0</v>
      </c>
      <c r="Y1779">
        <v>0</v>
      </c>
      <c r="Z1779">
        <v>1</v>
      </c>
      <c r="AA1779">
        <v>0</v>
      </c>
      <c r="AB1779">
        <v>27</v>
      </c>
      <c r="AC1779">
        <v>0</v>
      </c>
      <c r="AD1779">
        <v>23</v>
      </c>
      <c r="AE1779">
        <v>0</v>
      </c>
      <c r="AY1779" s="59"/>
    </row>
    <row r="1780" spans="1:51">
      <c r="A1780" s="19">
        <v>43707</v>
      </c>
      <c r="B1780" t="s">
        <v>53</v>
      </c>
      <c r="C1780" s="19">
        <v>43949</v>
      </c>
      <c r="D1780">
        <v>60</v>
      </c>
      <c r="E1780">
        <v>27.3</v>
      </c>
      <c r="F1780">
        <v>0</v>
      </c>
      <c r="G1780">
        <v>4.2</v>
      </c>
      <c r="H1780">
        <v>10.1</v>
      </c>
      <c r="I1780">
        <v>0.2</v>
      </c>
      <c r="J1780">
        <v>21.6</v>
      </c>
      <c r="K1780">
        <v>0.6</v>
      </c>
      <c r="L1780">
        <v>22</v>
      </c>
      <c r="M1780">
        <v>1.1000000000000001</v>
      </c>
      <c r="N1780">
        <v>29.3</v>
      </c>
      <c r="O1780">
        <v>0</v>
      </c>
      <c r="P1780">
        <v>5.0999999999999996</v>
      </c>
      <c r="Q1780">
        <v>8.6</v>
      </c>
      <c r="R1780">
        <v>3.3</v>
      </c>
      <c r="S1780">
        <v>21.4</v>
      </c>
      <c r="T1780">
        <v>3.5</v>
      </c>
      <c r="U1780">
        <v>21.1</v>
      </c>
      <c r="V1780">
        <v>3.8</v>
      </c>
      <c r="W1780">
        <v>22</v>
      </c>
      <c r="X1780">
        <v>0</v>
      </c>
      <c r="Y1780">
        <v>0</v>
      </c>
      <c r="Z1780">
        <v>2</v>
      </c>
      <c r="AA1780">
        <v>0</v>
      </c>
      <c r="AB1780">
        <v>18</v>
      </c>
      <c r="AC1780">
        <v>0</v>
      </c>
      <c r="AD1780">
        <v>18</v>
      </c>
      <c r="AE1780">
        <v>0</v>
      </c>
      <c r="AY1780" s="59"/>
    </row>
    <row r="1781" spans="1:51">
      <c r="A1781" s="19">
        <v>43707</v>
      </c>
      <c r="B1781" t="s">
        <v>54</v>
      </c>
      <c r="C1781" s="19">
        <v>43949</v>
      </c>
      <c r="D1781">
        <v>21</v>
      </c>
      <c r="E1781">
        <v>35</v>
      </c>
      <c r="F1781">
        <v>0</v>
      </c>
      <c r="G1781">
        <v>4.0999999999999996</v>
      </c>
      <c r="H1781">
        <v>9.6999999999999993</v>
      </c>
      <c r="I1781">
        <v>0.2</v>
      </c>
      <c r="J1781">
        <v>17.899999999999999</v>
      </c>
      <c r="K1781">
        <v>1.5</v>
      </c>
      <c r="L1781">
        <v>17.100000000000001</v>
      </c>
      <c r="M1781">
        <v>1.3</v>
      </c>
      <c r="N1781">
        <v>44</v>
      </c>
      <c r="O1781">
        <v>0</v>
      </c>
      <c r="P1781">
        <v>4.3</v>
      </c>
      <c r="Q1781">
        <v>7.9</v>
      </c>
      <c r="R1781">
        <v>3.2</v>
      </c>
      <c r="S1781">
        <v>15.4</v>
      </c>
      <c r="T1781">
        <v>3.9</v>
      </c>
      <c r="U1781">
        <v>13.9</v>
      </c>
      <c r="V1781">
        <v>3.8</v>
      </c>
      <c r="W1781">
        <v>10</v>
      </c>
      <c r="X1781">
        <v>0</v>
      </c>
      <c r="Y1781">
        <v>0</v>
      </c>
      <c r="Z1781">
        <v>1</v>
      </c>
      <c r="AA1781">
        <v>0</v>
      </c>
      <c r="AB1781">
        <v>5</v>
      </c>
      <c r="AC1781">
        <v>0</v>
      </c>
      <c r="AD1781">
        <v>5</v>
      </c>
      <c r="AE1781">
        <v>0</v>
      </c>
      <c r="AY1781" s="59"/>
    </row>
    <row r="1782" spans="1:51">
      <c r="A1782" s="19">
        <v>43707</v>
      </c>
      <c r="B1782" t="s">
        <v>55</v>
      </c>
      <c r="C1782" s="19">
        <v>43949</v>
      </c>
      <c r="D1782">
        <v>96</v>
      </c>
      <c r="E1782">
        <v>27.9</v>
      </c>
      <c r="F1782">
        <v>0</v>
      </c>
      <c r="G1782">
        <v>6.8</v>
      </c>
      <c r="H1782">
        <v>8.5</v>
      </c>
      <c r="I1782">
        <v>0.2</v>
      </c>
      <c r="J1782">
        <v>19.8</v>
      </c>
      <c r="K1782">
        <v>0.2</v>
      </c>
      <c r="L1782">
        <v>20.2</v>
      </c>
      <c r="M1782">
        <v>3.5</v>
      </c>
      <c r="N1782">
        <v>31.4</v>
      </c>
      <c r="O1782">
        <v>0</v>
      </c>
      <c r="P1782">
        <v>6.5</v>
      </c>
      <c r="Q1782">
        <v>8</v>
      </c>
      <c r="R1782">
        <v>3.6</v>
      </c>
      <c r="S1782">
        <v>19.100000000000001</v>
      </c>
      <c r="T1782">
        <v>3.7</v>
      </c>
      <c r="U1782">
        <v>19.2</v>
      </c>
      <c r="V1782">
        <v>4.9000000000000004</v>
      </c>
      <c r="W1782">
        <v>39</v>
      </c>
      <c r="X1782">
        <v>0</v>
      </c>
      <c r="Y1782">
        <v>1</v>
      </c>
      <c r="Z1782">
        <v>1</v>
      </c>
      <c r="AA1782">
        <v>0</v>
      </c>
      <c r="AB1782">
        <v>27</v>
      </c>
      <c r="AC1782">
        <v>0</v>
      </c>
      <c r="AD1782">
        <v>28</v>
      </c>
      <c r="AE1782">
        <v>0</v>
      </c>
      <c r="AY1782" s="59"/>
    </row>
    <row r="1783" spans="1:51">
      <c r="A1783" s="19">
        <v>43707</v>
      </c>
      <c r="B1783" t="s">
        <v>56</v>
      </c>
      <c r="C1783" s="19">
        <v>43949</v>
      </c>
      <c r="D1783">
        <v>274</v>
      </c>
      <c r="E1783">
        <v>25.4</v>
      </c>
      <c r="F1783">
        <v>0</v>
      </c>
      <c r="G1783">
        <v>2.2999999999999998</v>
      </c>
      <c r="H1783">
        <v>8.9</v>
      </c>
      <c r="I1783">
        <v>0.1</v>
      </c>
      <c r="J1783">
        <v>20.399999999999999</v>
      </c>
      <c r="K1783">
        <v>0.2</v>
      </c>
      <c r="L1783">
        <v>20.399999999999999</v>
      </c>
      <c r="M1783">
        <v>2.8</v>
      </c>
      <c r="N1783">
        <v>27.4</v>
      </c>
      <c r="O1783">
        <v>0</v>
      </c>
      <c r="P1783">
        <v>4.0999999999999996</v>
      </c>
      <c r="Q1783">
        <v>8.1999999999999993</v>
      </c>
      <c r="R1783">
        <v>3.6</v>
      </c>
      <c r="S1783">
        <v>21</v>
      </c>
      <c r="T1783">
        <v>4</v>
      </c>
      <c r="U1783">
        <v>19.899999999999999</v>
      </c>
      <c r="V1783">
        <v>4.5999999999999996</v>
      </c>
      <c r="W1783">
        <v>103</v>
      </c>
      <c r="X1783">
        <v>0</v>
      </c>
      <c r="Y1783">
        <v>0</v>
      </c>
      <c r="Z1783">
        <v>5</v>
      </c>
      <c r="AA1783">
        <v>0</v>
      </c>
      <c r="AB1783">
        <v>83</v>
      </c>
      <c r="AC1783">
        <v>0</v>
      </c>
      <c r="AD1783">
        <v>83</v>
      </c>
      <c r="AE1783">
        <v>0</v>
      </c>
      <c r="AY1783" s="59"/>
    </row>
    <row r="1784" spans="1:51">
      <c r="A1784" s="19">
        <v>43707</v>
      </c>
      <c r="B1784" t="s">
        <v>57</v>
      </c>
      <c r="C1784" s="19">
        <v>43949</v>
      </c>
      <c r="D1784">
        <v>186</v>
      </c>
      <c r="E1784">
        <v>38</v>
      </c>
      <c r="F1784">
        <v>0</v>
      </c>
      <c r="G1784">
        <v>1.7</v>
      </c>
      <c r="H1784">
        <v>7.6</v>
      </c>
      <c r="I1784">
        <v>1.7</v>
      </c>
      <c r="J1784">
        <v>17.3</v>
      </c>
      <c r="K1784">
        <v>0.5</v>
      </c>
      <c r="L1784">
        <v>18.8</v>
      </c>
      <c r="M1784">
        <v>1.3</v>
      </c>
      <c r="N1784">
        <v>48.9</v>
      </c>
      <c r="O1784">
        <v>0</v>
      </c>
      <c r="P1784">
        <v>3.4</v>
      </c>
      <c r="Q1784">
        <v>5.9</v>
      </c>
      <c r="R1784">
        <v>3.2</v>
      </c>
      <c r="S1784">
        <v>14</v>
      </c>
      <c r="T1784">
        <v>3.1</v>
      </c>
      <c r="U1784">
        <v>15</v>
      </c>
      <c r="V1784">
        <v>3.3</v>
      </c>
      <c r="W1784">
        <v>94</v>
      </c>
      <c r="X1784">
        <v>0</v>
      </c>
      <c r="Y1784">
        <v>0</v>
      </c>
      <c r="Z1784">
        <v>2</v>
      </c>
      <c r="AA1784">
        <v>0</v>
      </c>
      <c r="AB1784">
        <v>43</v>
      </c>
      <c r="AC1784">
        <v>0</v>
      </c>
      <c r="AD1784">
        <v>47</v>
      </c>
      <c r="AE1784">
        <v>0</v>
      </c>
      <c r="AY1784" s="59"/>
    </row>
    <row r="1785" spans="1:51">
      <c r="A1785" s="19">
        <v>43707</v>
      </c>
      <c r="B1785" t="s">
        <v>58</v>
      </c>
      <c r="C1785" s="19">
        <v>43949</v>
      </c>
      <c r="D1785">
        <v>26</v>
      </c>
      <c r="E1785">
        <v>28.4</v>
      </c>
      <c r="F1785">
        <v>0</v>
      </c>
      <c r="G1785">
        <v>7.9</v>
      </c>
      <c r="H1785">
        <v>6</v>
      </c>
      <c r="I1785">
        <v>0.2</v>
      </c>
      <c r="J1785">
        <v>22.2</v>
      </c>
      <c r="K1785">
        <v>0.2</v>
      </c>
      <c r="L1785">
        <v>18</v>
      </c>
      <c r="M1785">
        <v>4.0999999999999996</v>
      </c>
      <c r="N1785">
        <v>32.1</v>
      </c>
      <c r="O1785">
        <v>0</v>
      </c>
      <c r="P1785">
        <v>7.1</v>
      </c>
      <c r="Q1785">
        <v>6</v>
      </c>
      <c r="R1785">
        <v>3.4</v>
      </c>
      <c r="S1785">
        <v>22.7</v>
      </c>
      <c r="T1785">
        <v>3.8</v>
      </c>
      <c r="U1785">
        <v>16.100000000000001</v>
      </c>
      <c r="V1785">
        <v>5.2</v>
      </c>
      <c r="W1785">
        <v>11</v>
      </c>
      <c r="X1785">
        <v>0</v>
      </c>
      <c r="Y1785">
        <v>0</v>
      </c>
      <c r="Z1785">
        <v>0</v>
      </c>
      <c r="AA1785">
        <v>0</v>
      </c>
      <c r="AB1785">
        <v>8</v>
      </c>
      <c r="AC1785">
        <v>0</v>
      </c>
      <c r="AD1785">
        <v>7</v>
      </c>
      <c r="AE1785">
        <v>0</v>
      </c>
      <c r="AY1785" s="59"/>
    </row>
    <row r="1786" spans="1:51">
      <c r="A1786" s="19">
        <v>43707</v>
      </c>
      <c r="B1786" t="s">
        <v>59</v>
      </c>
      <c r="C1786" s="19">
        <v>43953</v>
      </c>
      <c r="D1786">
        <v>7</v>
      </c>
      <c r="E1786">
        <v>35.4</v>
      </c>
      <c r="F1786">
        <v>0</v>
      </c>
      <c r="G1786">
        <v>2.4</v>
      </c>
      <c r="H1786">
        <v>5.7</v>
      </c>
      <c r="I1786">
        <v>1.3</v>
      </c>
      <c r="J1786">
        <v>20.2</v>
      </c>
      <c r="K1786">
        <v>0.4</v>
      </c>
      <c r="L1786">
        <v>18.3</v>
      </c>
      <c r="M1786">
        <v>2.1</v>
      </c>
      <c r="N1786">
        <v>44.3</v>
      </c>
      <c r="O1786">
        <v>0</v>
      </c>
      <c r="P1786">
        <v>3.8</v>
      </c>
      <c r="Q1786">
        <v>5.0999999999999996</v>
      </c>
      <c r="R1786">
        <v>3.5</v>
      </c>
      <c r="S1786">
        <v>17.8</v>
      </c>
      <c r="T1786">
        <v>3.3</v>
      </c>
      <c r="U1786">
        <v>14.7</v>
      </c>
      <c r="V1786">
        <v>3.8</v>
      </c>
      <c r="W1786">
        <v>3</v>
      </c>
      <c r="X1786">
        <v>0</v>
      </c>
      <c r="Y1786">
        <v>0</v>
      </c>
      <c r="Z1786">
        <v>0</v>
      </c>
      <c r="AA1786">
        <v>0</v>
      </c>
      <c r="AB1786">
        <v>2</v>
      </c>
      <c r="AC1786">
        <v>0</v>
      </c>
      <c r="AD1786">
        <v>2</v>
      </c>
      <c r="AE1786">
        <v>0</v>
      </c>
      <c r="AY1786" s="59"/>
    </row>
    <row r="1787" spans="1:51">
      <c r="A1787" s="19">
        <v>43707</v>
      </c>
      <c r="B1787" t="s">
        <v>60</v>
      </c>
      <c r="C1787" s="19">
        <v>43953</v>
      </c>
      <c r="D1787">
        <v>39</v>
      </c>
      <c r="E1787">
        <v>36.9</v>
      </c>
      <c r="F1787">
        <v>0</v>
      </c>
      <c r="G1787">
        <v>0.6</v>
      </c>
      <c r="H1787">
        <v>7</v>
      </c>
      <c r="I1787">
        <v>2.6</v>
      </c>
      <c r="J1787">
        <v>14.2</v>
      </c>
      <c r="K1787">
        <v>3</v>
      </c>
      <c r="L1787">
        <v>20</v>
      </c>
      <c r="M1787">
        <v>0.3</v>
      </c>
      <c r="N1787">
        <v>47.3</v>
      </c>
      <c r="O1787">
        <v>0</v>
      </c>
      <c r="P1787">
        <v>3.5</v>
      </c>
      <c r="Q1787">
        <v>5.9</v>
      </c>
      <c r="R1787">
        <v>3.6</v>
      </c>
      <c r="S1787">
        <v>11.1</v>
      </c>
      <c r="T1787">
        <v>4.3</v>
      </c>
      <c r="U1787">
        <v>16.8</v>
      </c>
      <c r="V1787">
        <v>3.3</v>
      </c>
      <c r="W1787">
        <v>22</v>
      </c>
      <c r="X1787">
        <v>0</v>
      </c>
      <c r="Y1787">
        <v>0</v>
      </c>
      <c r="Z1787">
        <v>0</v>
      </c>
      <c r="AA1787">
        <v>0</v>
      </c>
      <c r="AB1787">
        <v>5</v>
      </c>
      <c r="AC1787">
        <v>0</v>
      </c>
      <c r="AD1787">
        <v>12</v>
      </c>
      <c r="AE1787">
        <v>0</v>
      </c>
      <c r="AY1787" s="59"/>
    </row>
    <row r="1788" spans="1:51">
      <c r="A1788" s="19">
        <v>43707</v>
      </c>
      <c r="B1788" t="s">
        <v>61</v>
      </c>
      <c r="C1788" s="19">
        <v>43956</v>
      </c>
      <c r="D1788">
        <v>82</v>
      </c>
      <c r="E1788">
        <v>31.5</v>
      </c>
      <c r="F1788">
        <v>0</v>
      </c>
      <c r="G1788">
        <v>0.4</v>
      </c>
      <c r="H1788">
        <v>18.8</v>
      </c>
      <c r="I1788">
        <v>5.2</v>
      </c>
      <c r="J1788">
        <v>15.4</v>
      </c>
      <c r="K1788">
        <v>0.6</v>
      </c>
      <c r="L1788">
        <v>14.5</v>
      </c>
      <c r="M1788">
        <v>0.3</v>
      </c>
      <c r="N1788">
        <v>37.299999999999997</v>
      </c>
      <c r="O1788">
        <v>0</v>
      </c>
      <c r="P1788">
        <v>3.4</v>
      </c>
      <c r="Q1788">
        <v>17.600000000000001</v>
      </c>
      <c r="R1788">
        <v>5.3</v>
      </c>
      <c r="S1788">
        <v>13.3</v>
      </c>
      <c r="T1788">
        <v>4.0999999999999996</v>
      </c>
      <c r="U1788">
        <v>11.9</v>
      </c>
      <c r="V1788">
        <v>3.5</v>
      </c>
      <c r="W1788">
        <v>34</v>
      </c>
      <c r="X1788">
        <v>0</v>
      </c>
      <c r="Y1788">
        <v>0</v>
      </c>
      <c r="Z1788">
        <v>20</v>
      </c>
      <c r="AA1788">
        <v>0</v>
      </c>
      <c r="AB1788">
        <v>17</v>
      </c>
      <c r="AC1788">
        <v>0</v>
      </c>
      <c r="AD1788">
        <v>11</v>
      </c>
      <c r="AE1788">
        <v>0</v>
      </c>
      <c r="AY1788" s="59"/>
    </row>
    <row r="1789" spans="1:51">
      <c r="A1789" s="19">
        <v>43707</v>
      </c>
      <c r="B1789" t="s">
        <v>62</v>
      </c>
      <c r="C1789" s="19">
        <v>43963</v>
      </c>
      <c r="D1789">
        <v>29</v>
      </c>
      <c r="E1789">
        <v>35.6</v>
      </c>
      <c r="F1789">
        <v>0</v>
      </c>
      <c r="G1789">
        <v>0.8</v>
      </c>
      <c r="H1789">
        <v>6.3</v>
      </c>
      <c r="I1789">
        <v>0.1</v>
      </c>
      <c r="J1789">
        <v>14.6</v>
      </c>
      <c r="K1789">
        <v>1.9</v>
      </c>
      <c r="L1789">
        <v>24.2</v>
      </c>
      <c r="M1789">
        <v>0.3</v>
      </c>
      <c r="N1789">
        <v>42.7</v>
      </c>
      <c r="O1789">
        <v>0</v>
      </c>
      <c r="P1789">
        <v>3.3</v>
      </c>
      <c r="Q1789">
        <v>5.7</v>
      </c>
      <c r="R1789">
        <v>3.3</v>
      </c>
      <c r="S1789">
        <v>11.6</v>
      </c>
      <c r="T1789">
        <v>3.8</v>
      </c>
      <c r="U1789">
        <v>21.7</v>
      </c>
      <c r="V1789">
        <v>3.5</v>
      </c>
      <c r="W1789">
        <v>15</v>
      </c>
      <c r="X1789">
        <v>0</v>
      </c>
      <c r="Y1789">
        <v>0</v>
      </c>
      <c r="Z1789">
        <v>0</v>
      </c>
      <c r="AA1789">
        <v>0</v>
      </c>
      <c r="AB1789">
        <v>4</v>
      </c>
      <c r="AC1789">
        <v>0</v>
      </c>
      <c r="AD1789">
        <v>10</v>
      </c>
      <c r="AE1789">
        <v>0</v>
      </c>
      <c r="AY1789" s="59"/>
    </row>
    <row r="1790" spans="1:51">
      <c r="A1790" s="19">
        <v>43707</v>
      </c>
      <c r="B1790" t="s">
        <v>63</v>
      </c>
      <c r="C1790" s="19">
        <v>43963</v>
      </c>
      <c r="D1790">
        <v>28</v>
      </c>
      <c r="E1790">
        <v>41.6</v>
      </c>
      <c r="F1790">
        <v>0</v>
      </c>
      <c r="G1790">
        <v>2.2999999999999998</v>
      </c>
      <c r="H1790">
        <v>4.5999999999999996</v>
      </c>
      <c r="I1790">
        <v>4.2</v>
      </c>
      <c r="J1790">
        <v>13.9</v>
      </c>
      <c r="K1790">
        <v>2.2000000000000002</v>
      </c>
      <c r="L1790">
        <v>15</v>
      </c>
      <c r="M1790">
        <v>0.3</v>
      </c>
      <c r="N1790">
        <v>55.8</v>
      </c>
      <c r="O1790">
        <v>0</v>
      </c>
      <c r="P1790">
        <v>3.7</v>
      </c>
      <c r="Q1790">
        <v>4.7</v>
      </c>
      <c r="R1790">
        <v>4.3</v>
      </c>
      <c r="S1790">
        <v>10.1</v>
      </c>
      <c r="T1790">
        <v>3.7</v>
      </c>
      <c r="U1790">
        <v>10.5</v>
      </c>
      <c r="V1790">
        <v>3</v>
      </c>
      <c r="W1790">
        <v>21</v>
      </c>
      <c r="X1790">
        <v>0</v>
      </c>
      <c r="Y1790">
        <v>0</v>
      </c>
      <c r="Z1790">
        <v>0</v>
      </c>
      <c r="AA1790">
        <v>0</v>
      </c>
      <c r="AB1790">
        <v>3</v>
      </c>
      <c r="AC1790">
        <v>0</v>
      </c>
      <c r="AD1790">
        <v>4</v>
      </c>
      <c r="AE1790">
        <v>0</v>
      </c>
      <c r="AY1790" s="59"/>
    </row>
    <row r="1791" spans="1:51">
      <c r="A1791" s="19">
        <v>43707</v>
      </c>
      <c r="B1791" t="s">
        <v>64</v>
      </c>
      <c r="C1791" s="19">
        <v>43970</v>
      </c>
      <c r="D1791">
        <v>54</v>
      </c>
      <c r="E1791">
        <v>41</v>
      </c>
      <c r="F1791">
        <v>0</v>
      </c>
      <c r="G1791">
        <v>3.7</v>
      </c>
      <c r="H1791">
        <v>5.2</v>
      </c>
      <c r="I1791">
        <v>3.7</v>
      </c>
      <c r="J1791">
        <v>14</v>
      </c>
      <c r="K1791">
        <v>2.2999999999999998</v>
      </c>
      <c r="L1791">
        <v>13.8</v>
      </c>
      <c r="M1791">
        <v>0.3</v>
      </c>
      <c r="N1791">
        <v>54.5</v>
      </c>
      <c r="O1791">
        <v>0</v>
      </c>
      <c r="P1791">
        <v>4.2</v>
      </c>
      <c r="Q1791">
        <v>4.7</v>
      </c>
      <c r="R1791">
        <v>4.2</v>
      </c>
      <c r="S1791">
        <v>10.9</v>
      </c>
      <c r="T1791">
        <v>4</v>
      </c>
      <c r="U1791">
        <v>9.9</v>
      </c>
      <c r="V1791">
        <v>3.3</v>
      </c>
      <c r="W1791">
        <v>42</v>
      </c>
      <c r="X1791">
        <v>0</v>
      </c>
      <c r="Y1791">
        <v>0</v>
      </c>
      <c r="Z1791">
        <v>0</v>
      </c>
      <c r="AA1791">
        <v>0</v>
      </c>
      <c r="AB1791">
        <v>6</v>
      </c>
      <c r="AC1791">
        <v>0</v>
      </c>
      <c r="AD1791">
        <v>6</v>
      </c>
      <c r="AE1791">
        <v>0</v>
      </c>
      <c r="AY1791" s="59"/>
    </row>
    <row r="1792" spans="1:51">
      <c r="A1792" s="19">
        <v>43707</v>
      </c>
      <c r="B1792" t="s">
        <v>65</v>
      </c>
      <c r="C1792" s="19">
        <v>43970</v>
      </c>
      <c r="D1792">
        <v>61</v>
      </c>
      <c r="E1792">
        <v>29.4</v>
      </c>
      <c r="F1792">
        <v>0</v>
      </c>
      <c r="G1792">
        <v>0.7</v>
      </c>
      <c r="H1792">
        <v>5.3</v>
      </c>
      <c r="I1792">
        <v>0.3</v>
      </c>
      <c r="J1792">
        <v>24.7</v>
      </c>
      <c r="K1792">
        <v>0.3</v>
      </c>
      <c r="L1792">
        <v>19.100000000000001</v>
      </c>
      <c r="M1792">
        <v>7.4</v>
      </c>
      <c r="N1792">
        <v>31.4</v>
      </c>
      <c r="O1792">
        <v>0</v>
      </c>
      <c r="P1792">
        <v>3.7</v>
      </c>
      <c r="Q1792">
        <v>5.4</v>
      </c>
      <c r="R1792">
        <v>3.8</v>
      </c>
      <c r="S1792">
        <v>25.1</v>
      </c>
      <c r="T1792">
        <v>3.8</v>
      </c>
      <c r="U1792">
        <v>16.5</v>
      </c>
      <c r="V1792">
        <v>6.4</v>
      </c>
      <c r="W1792">
        <v>24</v>
      </c>
      <c r="X1792">
        <v>0</v>
      </c>
      <c r="Y1792">
        <v>0</v>
      </c>
      <c r="Z1792">
        <v>0</v>
      </c>
      <c r="AA1792">
        <v>0</v>
      </c>
      <c r="AB1792">
        <v>20</v>
      </c>
      <c r="AC1792">
        <v>0</v>
      </c>
      <c r="AD1792">
        <v>16</v>
      </c>
      <c r="AE1792">
        <v>1</v>
      </c>
      <c r="AY1792" s="59"/>
    </row>
    <row r="1793" spans="1:51">
      <c r="A1793" s="19">
        <v>43707</v>
      </c>
      <c r="B1793" t="s">
        <v>143</v>
      </c>
      <c r="C1793" s="19">
        <v>43984</v>
      </c>
      <c r="D1793">
        <v>20</v>
      </c>
      <c r="E1793">
        <v>31.7</v>
      </c>
      <c r="F1793">
        <v>0</v>
      </c>
      <c r="G1793">
        <v>10</v>
      </c>
      <c r="H1793">
        <v>6.8</v>
      </c>
      <c r="I1793">
        <v>0.8</v>
      </c>
      <c r="J1793">
        <v>17.2</v>
      </c>
      <c r="K1793">
        <v>0.3</v>
      </c>
      <c r="L1793">
        <v>16.5</v>
      </c>
      <c r="M1793">
        <v>3.7</v>
      </c>
      <c r="N1793">
        <v>37.1</v>
      </c>
      <c r="O1793">
        <v>0</v>
      </c>
      <c r="P1793">
        <v>8.8000000000000007</v>
      </c>
      <c r="Q1793">
        <v>6.8</v>
      </c>
      <c r="R1793">
        <v>4</v>
      </c>
      <c r="S1793">
        <v>15.8</v>
      </c>
      <c r="T1793">
        <v>4.2</v>
      </c>
      <c r="U1793">
        <v>14.1</v>
      </c>
      <c r="V1793">
        <v>5.4</v>
      </c>
      <c r="W1793">
        <v>9</v>
      </c>
      <c r="X1793">
        <v>0</v>
      </c>
      <c r="Y1793">
        <v>1</v>
      </c>
      <c r="Z1793">
        <v>0</v>
      </c>
      <c r="AA1793">
        <v>0</v>
      </c>
      <c r="AB1793">
        <v>5</v>
      </c>
      <c r="AC1793">
        <v>0</v>
      </c>
      <c r="AD1793">
        <v>5</v>
      </c>
      <c r="AE1793">
        <v>0</v>
      </c>
      <c r="AY1793" s="59"/>
    </row>
    <row r="1794" spans="1:51">
      <c r="A1794" s="19">
        <v>43707</v>
      </c>
      <c r="B1794" t="s">
        <v>67</v>
      </c>
      <c r="C1794" s="19">
        <v>43984</v>
      </c>
      <c r="D1794">
        <v>19</v>
      </c>
      <c r="E1794">
        <v>32.1</v>
      </c>
      <c r="F1794">
        <v>0</v>
      </c>
      <c r="G1794">
        <v>0.5</v>
      </c>
      <c r="H1794">
        <v>8.1</v>
      </c>
      <c r="I1794">
        <v>2.2000000000000002</v>
      </c>
      <c r="J1794">
        <v>16</v>
      </c>
      <c r="K1794">
        <v>3.5</v>
      </c>
      <c r="L1794">
        <v>21.1</v>
      </c>
      <c r="M1794">
        <v>0.8</v>
      </c>
      <c r="N1794">
        <v>36.799999999999997</v>
      </c>
      <c r="O1794">
        <v>0</v>
      </c>
      <c r="P1794">
        <v>4.0999999999999996</v>
      </c>
      <c r="Q1794">
        <v>7.3</v>
      </c>
      <c r="R1794">
        <v>4.4000000000000004</v>
      </c>
      <c r="S1794">
        <v>13.8</v>
      </c>
      <c r="T1794">
        <v>5.4</v>
      </c>
      <c r="U1794">
        <v>19.2</v>
      </c>
      <c r="V1794">
        <v>4.2</v>
      </c>
      <c r="W1794">
        <v>9</v>
      </c>
      <c r="X1794">
        <v>0</v>
      </c>
      <c r="Y1794">
        <v>0</v>
      </c>
      <c r="Z1794">
        <v>0</v>
      </c>
      <c r="AA1794">
        <v>0</v>
      </c>
      <c r="AB1794">
        <v>4</v>
      </c>
      <c r="AC1794">
        <v>0</v>
      </c>
      <c r="AD1794">
        <v>6</v>
      </c>
      <c r="AE1794">
        <v>0</v>
      </c>
      <c r="AY1794" s="59"/>
    </row>
    <row r="1795" spans="1:51">
      <c r="A1795" s="19">
        <v>43707</v>
      </c>
      <c r="B1795" t="s">
        <v>68</v>
      </c>
      <c r="C1795" s="19">
        <v>43984</v>
      </c>
      <c r="D1795">
        <v>126</v>
      </c>
      <c r="E1795">
        <v>25.3</v>
      </c>
      <c r="F1795">
        <v>0</v>
      </c>
      <c r="G1795">
        <v>10.6</v>
      </c>
      <c r="H1795">
        <v>8.3000000000000007</v>
      </c>
      <c r="I1795">
        <v>0.1</v>
      </c>
      <c r="J1795">
        <v>20.399999999999999</v>
      </c>
      <c r="K1795">
        <v>0.5</v>
      </c>
      <c r="L1795">
        <v>18.399999999999999</v>
      </c>
      <c r="M1795">
        <v>3.4</v>
      </c>
      <c r="N1795">
        <v>26.3</v>
      </c>
      <c r="O1795">
        <v>0</v>
      </c>
      <c r="P1795">
        <v>9.6999999999999993</v>
      </c>
      <c r="Q1795">
        <v>8.1999999999999993</v>
      </c>
      <c r="R1795">
        <v>4</v>
      </c>
      <c r="S1795">
        <v>20.399999999999999</v>
      </c>
      <c r="T1795">
        <v>4.4000000000000004</v>
      </c>
      <c r="U1795">
        <v>17</v>
      </c>
      <c r="V1795">
        <v>5.6</v>
      </c>
      <c r="W1795">
        <v>47</v>
      </c>
      <c r="X1795">
        <v>0</v>
      </c>
      <c r="Y1795">
        <v>5</v>
      </c>
      <c r="Z1795">
        <v>2</v>
      </c>
      <c r="AA1795">
        <v>0</v>
      </c>
      <c r="AB1795">
        <v>38</v>
      </c>
      <c r="AC1795">
        <v>0</v>
      </c>
      <c r="AD1795">
        <v>34</v>
      </c>
      <c r="AE1795">
        <v>0</v>
      </c>
      <c r="AY1795" s="59"/>
    </row>
    <row r="1796" spans="1:51">
      <c r="A1796" s="19">
        <v>43707</v>
      </c>
      <c r="B1796" t="s">
        <v>69</v>
      </c>
      <c r="C1796" s="19">
        <v>43984</v>
      </c>
      <c r="D1796">
        <v>34</v>
      </c>
      <c r="E1796">
        <v>29.8</v>
      </c>
      <c r="F1796">
        <v>0</v>
      </c>
      <c r="G1796">
        <v>1.4</v>
      </c>
      <c r="H1796">
        <v>4.5999999999999996</v>
      </c>
      <c r="I1796">
        <v>0.2</v>
      </c>
      <c r="J1796">
        <v>24.4</v>
      </c>
      <c r="K1796">
        <v>0.4</v>
      </c>
      <c r="L1796">
        <v>18.2</v>
      </c>
      <c r="M1796">
        <v>8.1</v>
      </c>
      <c r="N1796">
        <v>31.8</v>
      </c>
      <c r="O1796">
        <v>0</v>
      </c>
      <c r="P1796">
        <v>4.0999999999999996</v>
      </c>
      <c r="Q1796">
        <v>5.5</v>
      </c>
      <c r="R1796">
        <v>3.9</v>
      </c>
      <c r="S1796">
        <v>24.1</v>
      </c>
      <c r="T1796">
        <v>3.9</v>
      </c>
      <c r="U1796">
        <v>15.2</v>
      </c>
      <c r="V1796">
        <v>7.5</v>
      </c>
      <c r="W1796">
        <v>14</v>
      </c>
      <c r="X1796">
        <v>0</v>
      </c>
      <c r="Y1796">
        <v>0</v>
      </c>
      <c r="Z1796">
        <v>0</v>
      </c>
      <c r="AA1796">
        <v>0</v>
      </c>
      <c r="AB1796">
        <v>11</v>
      </c>
      <c r="AC1796">
        <v>0</v>
      </c>
      <c r="AD1796">
        <v>9</v>
      </c>
      <c r="AE1796">
        <v>0</v>
      </c>
      <c r="AY1796" s="59"/>
    </row>
    <row r="1797" spans="1:51">
      <c r="A1797" s="19">
        <v>43707</v>
      </c>
      <c r="B1797" t="s">
        <v>70</v>
      </c>
      <c r="C1797" s="19">
        <v>43984</v>
      </c>
      <c r="D1797">
        <v>16</v>
      </c>
      <c r="E1797">
        <v>33.9</v>
      </c>
      <c r="F1797">
        <v>0</v>
      </c>
      <c r="G1797">
        <v>0.7</v>
      </c>
      <c r="H1797">
        <v>7.4</v>
      </c>
      <c r="I1797">
        <v>2.6</v>
      </c>
      <c r="J1797">
        <v>14.6</v>
      </c>
      <c r="K1797">
        <v>3.6</v>
      </c>
      <c r="L1797">
        <v>20.9</v>
      </c>
      <c r="M1797">
        <v>0.4</v>
      </c>
      <c r="N1797">
        <v>39.799999999999997</v>
      </c>
      <c r="O1797">
        <v>0</v>
      </c>
      <c r="P1797">
        <v>3.9</v>
      </c>
      <c r="Q1797">
        <v>7</v>
      </c>
      <c r="R1797">
        <v>4.3</v>
      </c>
      <c r="S1797">
        <v>12.4</v>
      </c>
      <c r="T1797">
        <v>5.5</v>
      </c>
      <c r="U1797">
        <v>18.3</v>
      </c>
      <c r="V1797">
        <v>3.9</v>
      </c>
      <c r="W1797">
        <v>9</v>
      </c>
      <c r="X1797">
        <v>0</v>
      </c>
      <c r="Y1797">
        <v>0</v>
      </c>
      <c r="Z1797">
        <v>0</v>
      </c>
      <c r="AA1797">
        <v>0</v>
      </c>
      <c r="AB1797">
        <v>2</v>
      </c>
      <c r="AC1797">
        <v>0</v>
      </c>
      <c r="AD1797">
        <v>5</v>
      </c>
      <c r="AE1797">
        <v>0</v>
      </c>
      <c r="AY1797" s="59"/>
    </row>
    <row r="1798" spans="1:51">
      <c r="A1798" s="19">
        <v>43707</v>
      </c>
      <c r="B1798" t="s">
        <v>71</v>
      </c>
      <c r="C1798" s="19">
        <v>43988</v>
      </c>
      <c r="D1798">
        <v>7</v>
      </c>
      <c r="E1798">
        <v>35.4</v>
      </c>
      <c r="F1798">
        <v>0</v>
      </c>
      <c r="G1798">
        <v>2.4</v>
      </c>
      <c r="H1798">
        <v>5.7</v>
      </c>
      <c r="I1798">
        <v>1.3</v>
      </c>
      <c r="J1798">
        <v>20.2</v>
      </c>
      <c r="K1798">
        <v>0.4</v>
      </c>
      <c r="L1798">
        <v>18.3</v>
      </c>
      <c r="M1798">
        <v>2.1</v>
      </c>
      <c r="N1798">
        <v>41.7</v>
      </c>
      <c r="O1798">
        <v>0</v>
      </c>
      <c r="P1798">
        <v>4.3</v>
      </c>
      <c r="Q1798">
        <v>5.8</v>
      </c>
      <c r="R1798">
        <v>3.8</v>
      </c>
      <c r="S1798">
        <v>17.600000000000001</v>
      </c>
      <c r="T1798">
        <v>3.7</v>
      </c>
      <c r="U1798">
        <v>14.9</v>
      </c>
      <c r="V1798">
        <v>4.0999999999999996</v>
      </c>
      <c r="W1798">
        <v>3</v>
      </c>
      <c r="X1798">
        <v>0</v>
      </c>
      <c r="Y1798">
        <v>0</v>
      </c>
      <c r="Z1798">
        <v>0</v>
      </c>
      <c r="AA1798">
        <v>0</v>
      </c>
      <c r="AB1798">
        <v>2</v>
      </c>
      <c r="AC1798">
        <v>0</v>
      </c>
      <c r="AD1798">
        <v>2</v>
      </c>
      <c r="AE1798">
        <v>0</v>
      </c>
      <c r="AY1798" s="59"/>
    </row>
    <row r="1799" spans="1:51">
      <c r="A1799" s="19">
        <v>43707</v>
      </c>
      <c r="B1799" t="s">
        <v>73</v>
      </c>
      <c r="C1799" s="19">
        <v>44013</v>
      </c>
      <c r="D1799">
        <v>41</v>
      </c>
      <c r="E1799">
        <v>34.200000000000003</v>
      </c>
      <c r="F1799">
        <v>0</v>
      </c>
      <c r="G1799">
        <v>2.6</v>
      </c>
      <c r="H1799">
        <v>6.5</v>
      </c>
      <c r="I1799">
        <v>1.9</v>
      </c>
      <c r="J1799">
        <v>18.5</v>
      </c>
      <c r="K1799">
        <v>1.5</v>
      </c>
      <c r="L1799">
        <v>18.3</v>
      </c>
      <c r="M1799">
        <v>2.1</v>
      </c>
      <c r="N1799">
        <v>47</v>
      </c>
      <c r="O1799">
        <v>0</v>
      </c>
      <c r="P1799">
        <v>2.8</v>
      </c>
      <c r="Q1799">
        <v>4.9000000000000004</v>
      </c>
      <c r="R1799">
        <v>2.4</v>
      </c>
      <c r="S1799">
        <v>18.100000000000001</v>
      </c>
      <c r="T1799">
        <v>2.4</v>
      </c>
      <c r="U1799">
        <v>17</v>
      </c>
      <c r="V1799">
        <v>2.7</v>
      </c>
      <c r="W1799">
        <v>1907</v>
      </c>
      <c r="X1799">
        <v>0</v>
      </c>
      <c r="Y1799">
        <v>7</v>
      </c>
      <c r="Z1799">
        <v>45</v>
      </c>
      <c r="AA1799">
        <v>15</v>
      </c>
      <c r="AB1799">
        <v>1018</v>
      </c>
      <c r="AC1799">
        <v>0</v>
      </c>
      <c r="AD1799">
        <v>991</v>
      </c>
      <c r="AE1799">
        <v>3</v>
      </c>
      <c r="AY1799" s="59"/>
    </row>
    <row r="1800" spans="1:51">
      <c r="A1800" s="19">
        <v>43710</v>
      </c>
      <c r="B1800" t="s">
        <v>15</v>
      </c>
      <c r="C1800" s="19">
        <v>43864</v>
      </c>
      <c r="D1800">
        <v>41</v>
      </c>
      <c r="E1800">
        <v>29.7</v>
      </c>
      <c r="F1800">
        <v>0</v>
      </c>
      <c r="G1800">
        <v>2.4</v>
      </c>
      <c r="H1800">
        <v>10.5</v>
      </c>
      <c r="I1800">
        <v>3</v>
      </c>
      <c r="J1800">
        <v>15</v>
      </c>
      <c r="K1800">
        <v>3</v>
      </c>
      <c r="L1800">
        <v>21.3</v>
      </c>
      <c r="M1800">
        <v>2.2000000000000002</v>
      </c>
      <c r="N1800">
        <v>41.1</v>
      </c>
      <c r="O1800">
        <v>0</v>
      </c>
      <c r="P1800">
        <v>3.2</v>
      </c>
      <c r="Q1800">
        <v>8.3000000000000007</v>
      </c>
      <c r="R1800">
        <v>3.6</v>
      </c>
      <c r="S1800">
        <v>12.5</v>
      </c>
      <c r="T1800">
        <v>3.3</v>
      </c>
      <c r="U1800">
        <v>22.2</v>
      </c>
      <c r="V1800">
        <v>3.1</v>
      </c>
      <c r="W1800">
        <v>20</v>
      </c>
      <c r="X1800">
        <v>0</v>
      </c>
      <c r="Y1800">
        <v>0</v>
      </c>
      <c r="Z1800">
        <v>1</v>
      </c>
      <c r="AA1800">
        <v>0</v>
      </c>
      <c r="AB1800">
        <v>6</v>
      </c>
      <c r="AC1800">
        <v>0</v>
      </c>
      <c r="AD1800">
        <v>14</v>
      </c>
      <c r="AE1800">
        <v>0</v>
      </c>
      <c r="AY1800" s="59"/>
    </row>
    <row r="1801" spans="1:51">
      <c r="A1801" s="19">
        <v>43710</v>
      </c>
      <c r="B1801" t="s">
        <v>16</v>
      </c>
      <c r="C1801" s="19">
        <v>43872</v>
      </c>
      <c r="D1801">
        <v>24</v>
      </c>
      <c r="E1801">
        <v>30.3</v>
      </c>
      <c r="F1801">
        <v>0</v>
      </c>
      <c r="G1801">
        <v>3.3</v>
      </c>
      <c r="H1801">
        <v>8.1999999999999993</v>
      </c>
      <c r="I1801">
        <v>1.6</v>
      </c>
      <c r="J1801">
        <v>20.3</v>
      </c>
      <c r="K1801">
        <v>1.5</v>
      </c>
      <c r="L1801">
        <v>18.8</v>
      </c>
      <c r="M1801">
        <v>3.1</v>
      </c>
      <c r="N1801">
        <v>41.7</v>
      </c>
      <c r="O1801">
        <v>0</v>
      </c>
      <c r="P1801">
        <v>3.5</v>
      </c>
      <c r="Q1801">
        <v>6.4</v>
      </c>
      <c r="R1801">
        <v>3.1</v>
      </c>
      <c r="S1801">
        <v>19.3</v>
      </c>
      <c r="T1801">
        <v>2.8</v>
      </c>
      <c r="U1801">
        <v>17</v>
      </c>
      <c r="V1801">
        <v>3.5</v>
      </c>
      <c r="W1801">
        <v>10</v>
      </c>
      <c r="X1801">
        <v>0</v>
      </c>
      <c r="Y1801">
        <v>0</v>
      </c>
      <c r="Z1801">
        <v>0</v>
      </c>
      <c r="AA1801">
        <v>0</v>
      </c>
      <c r="AB1801">
        <v>7</v>
      </c>
      <c r="AC1801">
        <v>0</v>
      </c>
      <c r="AD1801">
        <v>7</v>
      </c>
      <c r="AE1801">
        <v>0</v>
      </c>
      <c r="AY1801" s="59"/>
    </row>
    <row r="1802" spans="1:51">
      <c r="A1802" s="19">
        <v>43710</v>
      </c>
      <c r="B1802" t="s">
        <v>17</v>
      </c>
      <c r="C1802" s="19">
        <v>43883</v>
      </c>
      <c r="D1802">
        <v>36</v>
      </c>
      <c r="E1802">
        <v>31.2</v>
      </c>
      <c r="F1802">
        <v>0</v>
      </c>
      <c r="G1802">
        <v>1.7</v>
      </c>
      <c r="H1802">
        <v>5.6</v>
      </c>
      <c r="I1802">
        <v>1</v>
      </c>
      <c r="J1802">
        <v>17.3</v>
      </c>
      <c r="K1802">
        <v>4</v>
      </c>
      <c r="L1802">
        <v>20.9</v>
      </c>
      <c r="M1802">
        <v>4.3</v>
      </c>
      <c r="N1802">
        <v>43</v>
      </c>
      <c r="O1802">
        <v>0</v>
      </c>
      <c r="P1802">
        <v>3.4</v>
      </c>
      <c r="Q1802">
        <v>4.8</v>
      </c>
      <c r="R1802">
        <v>2.7</v>
      </c>
      <c r="S1802">
        <v>14.7</v>
      </c>
      <c r="T1802">
        <v>3.9</v>
      </c>
      <c r="U1802">
        <v>20.399999999999999</v>
      </c>
      <c r="V1802">
        <v>4</v>
      </c>
      <c r="W1802">
        <v>16</v>
      </c>
      <c r="X1802">
        <v>0</v>
      </c>
      <c r="Y1802">
        <v>0</v>
      </c>
      <c r="Z1802">
        <v>0</v>
      </c>
      <c r="AA1802">
        <v>0</v>
      </c>
      <c r="AB1802">
        <v>9</v>
      </c>
      <c r="AC1802">
        <v>0</v>
      </c>
      <c r="AD1802">
        <v>11</v>
      </c>
      <c r="AE1802">
        <v>0</v>
      </c>
      <c r="AY1802" s="59"/>
    </row>
    <row r="1803" spans="1:51">
      <c r="A1803" s="19">
        <v>43710</v>
      </c>
      <c r="B1803" t="s">
        <v>18</v>
      </c>
      <c r="C1803" s="19">
        <v>43890</v>
      </c>
      <c r="D1803">
        <v>54</v>
      </c>
      <c r="E1803">
        <v>46.8</v>
      </c>
      <c r="F1803">
        <v>0</v>
      </c>
      <c r="G1803">
        <v>4.0999999999999996</v>
      </c>
      <c r="H1803">
        <v>3.8</v>
      </c>
      <c r="I1803">
        <v>1</v>
      </c>
      <c r="J1803">
        <v>13</v>
      </c>
      <c r="K1803">
        <v>2</v>
      </c>
      <c r="L1803">
        <v>12.2</v>
      </c>
      <c r="M1803">
        <v>1.5</v>
      </c>
      <c r="N1803">
        <v>75.5</v>
      </c>
      <c r="O1803">
        <v>0</v>
      </c>
      <c r="P1803">
        <v>2.2999999999999998</v>
      </c>
      <c r="Q1803">
        <v>2.5</v>
      </c>
      <c r="R1803">
        <v>1.6</v>
      </c>
      <c r="S1803">
        <v>5.8</v>
      </c>
      <c r="T1803">
        <v>1.8</v>
      </c>
      <c r="U1803">
        <v>5.9</v>
      </c>
      <c r="V1803">
        <v>1.9</v>
      </c>
      <c r="W1803">
        <v>45</v>
      </c>
      <c r="X1803">
        <v>0</v>
      </c>
      <c r="Y1803">
        <v>0</v>
      </c>
      <c r="Z1803">
        <v>0</v>
      </c>
      <c r="AA1803">
        <v>0</v>
      </c>
      <c r="AB1803">
        <v>5</v>
      </c>
      <c r="AC1803">
        <v>0</v>
      </c>
      <c r="AD1803">
        <v>4</v>
      </c>
      <c r="AE1803">
        <v>0</v>
      </c>
      <c r="AY1803" s="59"/>
    </row>
    <row r="1804" spans="1:51">
      <c r="A1804" s="19">
        <v>43710</v>
      </c>
      <c r="B1804" t="s">
        <v>19</v>
      </c>
      <c r="C1804" s="19">
        <v>43893</v>
      </c>
      <c r="D1804">
        <v>52</v>
      </c>
      <c r="E1804">
        <v>43.6</v>
      </c>
      <c r="F1804">
        <v>0</v>
      </c>
      <c r="G1804">
        <v>4.5</v>
      </c>
      <c r="H1804">
        <v>4.5</v>
      </c>
      <c r="I1804">
        <v>3</v>
      </c>
      <c r="J1804">
        <v>12.9</v>
      </c>
      <c r="K1804">
        <v>2.2999999999999998</v>
      </c>
      <c r="L1804">
        <v>14.1</v>
      </c>
      <c r="M1804">
        <v>0.7</v>
      </c>
      <c r="N1804">
        <v>68.8</v>
      </c>
      <c r="O1804">
        <v>0</v>
      </c>
      <c r="P1804">
        <v>3.3</v>
      </c>
      <c r="Q1804">
        <v>3.1</v>
      </c>
      <c r="R1804">
        <v>2.5</v>
      </c>
      <c r="S1804">
        <v>7</v>
      </c>
      <c r="T1804">
        <v>2.5</v>
      </c>
      <c r="U1804">
        <v>8</v>
      </c>
      <c r="V1804">
        <v>2.1</v>
      </c>
      <c r="W1804">
        <v>42</v>
      </c>
      <c r="X1804">
        <v>0</v>
      </c>
      <c r="Y1804">
        <v>0</v>
      </c>
      <c r="Z1804">
        <v>0</v>
      </c>
      <c r="AA1804">
        <v>0</v>
      </c>
      <c r="AB1804">
        <v>4</v>
      </c>
      <c r="AC1804">
        <v>0</v>
      </c>
      <c r="AD1804">
        <v>6</v>
      </c>
      <c r="AE1804">
        <v>0</v>
      </c>
      <c r="AY1804" s="59"/>
    </row>
    <row r="1805" spans="1:51">
      <c r="A1805" s="19">
        <v>43710</v>
      </c>
      <c r="B1805" t="s">
        <v>20</v>
      </c>
      <c r="C1805" s="19">
        <v>43893</v>
      </c>
      <c r="D1805">
        <v>6</v>
      </c>
      <c r="E1805">
        <v>34.9</v>
      </c>
      <c r="F1805">
        <v>0</v>
      </c>
      <c r="G1805">
        <v>2.5</v>
      </c>
      <c r="H1805">
        <v>5.7</v>
      </c>
      <c r="I1805">
        <v>1.2</v>
      </c>
      <c r="J1805">
        <v>20.3</v>
      </c>
      <c r="K1805">
        <v>0.5</v>
      </c>
      <c r="L1805">
        <v>18.7</v>
      </c>
      <c r="M1805">
        <v>2.1</v>
      </c>
      <c r="N1805">
        <v>49.6</v>
      </c>
      <c r="O1805">
        <v>0</v>
      </c>
      <c r="P1805">
        <v>2.9</v>
      </c>
      <c r="Q1805">
        <v>4.3</v>
      </c>
      <c r="R1805">
        <v>2.6</v>
      </c>
      <c r="S1805">
        <v>17.100000000000001</v>
      </c>
      <c r="T1805">
        <v>2.2999999999999998</v>
      </c>
      <c r="U1805">
        <v>15</v>
      </c>
      <c r="V1805">
        <v>3</v>
      </c>
      <c r="W1805">
        <v>3</v>
      </c>
      <c r="X1805">
        <v>0</v>
      </c>
      <c r="Y1805">
        <v>0</v>
      </c>
      <c r="Z1805">
        <v>0</v>
      </c>
      <c r="AA1805">
        <v>0</v>
      </c>
      <c r="AB1805">
        <v>2</v>
      </c>
      <c r="AC1805">
        <v>0</v>
      </c>
      <c r="AD1805">
        <v>2</v>
      </c>
      <c r="AE1805">
        <v>0</v>
      </c>
      <c r="AY1805" s="59"/>
    </row>
    <row r="1806" spans="1:51">
      <c r="A1806" s="19">
        <v>43710</v>
      </c>
      <c r="B1806" t="s">
        <v>21</v>
      </c>
      <c r="C1806" s="19">
        <v>43893</v>
      </c>
      <c r="D1806">
        <v>31</v>
      </c>
      <c r="E1806">
        <v>41.2</v>
      </c>
      <c r="F1806">
        <v>0</v>
      </c>
      <c r="G1806">
        <v>4.0999999999999996</v>
      </c>
      <c r="H1806">
        <v>4.7</v>
      </c>
      <c r="I1806">
        <v>3.3</v>
      </c>
      <c r="J1806">
        <v>14.1</v>
      </c>
      <c r="K1806">
        <v>2.4</v>
      </c>
      <c r="L1806">
        <v>13.3</v>
      </c>
      <c r="M1806">
        <v>0.3</v>
      </c>
      <c r="N1806">
        <v>64.099999999999994</v>
      </c>
      <c r="O1806">
        <v>0</v>
      </c>
      <c r="P1806">
        <v>3.5</v>
      </c>
      <c r="Q1806">
        <v>3.6</v>
      </c>
      <c r="R1806">
        <v>3.2</v>
      </c>
      <c r="S1806">
        <v>8.6999999999999993</v>
      </c>
      <c r="T1806">
        <v>2.8</v>
      </c>
      <c r="U1806">
        <v>8.1999999999999993</v>
      </c>
      <c r="V1806">
        <v>2.2000000000000002</v>
      </c>
      <c r="W1806">
        <v>24</v>
      </c>
      <c r="X1806">
        <v>0</v>
      </c>
      <c r="Y1806">
        <v>0</v>
      </c>
      <c r="Z1806">
        <v>0</v>
      </c>
      <c r="AA1806">
        <v>0</v>
      </c>
      <c r="AB1806">
        <v>4</v>
      </c>
      <c r="AC1806">
        <v>0</v>
      </c>
      <c r="AD1806">
        <v>3</v>
      </c>
      <c r="AE1806">
        <v>0</v>
      </c>
      <c r="AY1806" s="59"/>
    </row>
    <row r="1807" spans="1:51">
      <c r="A1807" s="19">
        <v>43710</v>
      </c>
      <c r="B1807" t="s">
        <v>22</v>
      </c>
      <c r="C1807" s="19">
        <v>43893</v>
      </c>
      <c r="D1807">
        <v>416</v>
      </c>
      <c r="E1807">
        <v>29</v>
      </c>
      <c r="F1807">
        <v>0</v>
      </c>
      <c r="G1807">
        <v>1.9</v>
      </c>
      <c r="H1807">
        <v>6.5</v>
      </c>
      <c r="I1807">
        <v>0.2</v>
      </c>
      <c r="J1807">
        <v>20.7</v>
      </c>
      <c r="K1807">
        <v>0.7</v>
      </c>
      <c r="L1807">
        <v>23.9</v>
      </c>
      <c r="M1807">
        <v>3.3</v>
      </c>
      <c r="N1807">
        <v>36.200000000000003</v>
      </c>
      <c r="O1807">
        <v>0</v>
      </c>
      <c r="P1807">
        <v>3.1</v>
      </c>
      <c r="Q1807">
        <v>5.3</v>
      </c>
      <c r="R1807">
        <v>2.8</v>
      </c>
      <c r="S1807">
        <v>18.7</v>
      </c>
      <c r="T1807">
        <v>2.6</v>
      </c>
      <c r="U1807">
        <v>24.3</v>
      </c>
      <c r="V1807">
        <v>3.8</v>
      </c>
      <c r="W1807">
        <v>163</v>
      </c>
      <c r="X1807">
        <v>0</v>
      </c>
      <c r="Y1807">
        <v>0</v>
      </c>
      <c r="Z1807">
        <v>2</v>
      </c>
      <c r="AA1807">
        <v>0</v>
      </c>
      <c r="AB1807">
        <v>116</v>
      </c>
      <c r="AC1807">
        <v>0</v>
      </c>
      <c r="AD1807">
        <v>134</v>
      </c>
      <c r="AE1807">
        <v>0</v>
      </c>
      <c r="AY1807" s="59"/>
    </row>
    <row r="1808" spans="1:51">
      <c r="A1808" s="19">
        <v>43710</v>
      </c>
      <c r="B1808" t="s">
        <v>23</v>
      </c>
      <c r="C1808" s="19">
        <v>43893</v>
      </c>
      <c r="D1808">
        <v>67</v>
      </c>
      <c r="E1808">
        <v>28</v>
      </c>
      <c r="F1808">
        <v>0</v>
      </c>
      <c r="G1808">
        <v>2</v>
      </c>
      <c r="H1808">
        <v>4.8</v>
      </c>
      <c r="I1808">
        <v>0.4</v>
      </c>
      <c r="J1808">
        <v>25.4</v>
      </c>
      <c r="K1808">
        <v>0.3</v>
      </c>
      <c r="L1808">
        <v>20.3</v>
      </c>
      <c r="M1808">
        <v>5.4</v>
      </c>
      <c r="N1808">
        <v>33.9</v>
      </c>
      <c r="O1808">
        <v>0</v>
      </c>
      <c r="P1808">
        <v>3.2</v>
      </c>
      <c r="Q1808">
        <v>4.2</v>
      </c>
      <c r="R1808">
        <v>2.7</v>
      </c>
      <c r="S1808">
        <v>27.5</v>
      </c>
      <c r="T1808">
        <v>2.5</v>
      </c>
      <c r="U1808">
        <v>18.5</v>
      </c>
      <c r="V1808">
        <v>4.5</v>
      </c>
      <c r="W1808">
        <v>25</v>
      </c>
      <c r="X1808">
        <v>0</v>
      </c>
      <c r="Y1808">
        <v>0</v>
      </c>
      <c r="Z1808">
        <v>0</v>
      </c>
      <c r="AA1808">
        <v>0</v>
      </c>
      <c r="AB1808">
        <v>23</v>
      </c>
      <c r="AC1808">
        <v>0</v>
      </c>
      <c r="AD1808">
        <v>18</v>
      </c>
      <c r="AE1808">
        <v>0</v>
      </c>
      <c r="AY1808" s="59"/>
    </row>
    <row r="1809" spans="1:51">
      <c r="A1809" s="19">
        <v>43710</v>
      </c>
      <c r="B1809" t="s">
        <v>24</v>
      </c>
      <c r="C1809" s="19">
        <v>43893</v>
      </c>
      <c r="D1809">
        <v>13</v>
      </c>
      <c r="E1809">
        <v>34.9</v>
      </c>
      <c r="F1809">
        <v>0</v>
      </c>
      <c r="G1809">
        <v>2.5</v>
      </c>
      <c r="H1809">
        <v>5.7</v>
      </c>
      <c r="I1809">
        <v>1.2</v>
      </c>
      <c r="J1809">
        <v>20.3</v>
      </c>
      <c r="K1809">
        <v>0.5</v>
      </c>
      <c r="L1809">
        <v>18.7</v>
      </c>
      <c r="M1809">
        <v>2.1</v>
      </c>
      <c r="N1809">
        <v>48.9</v>
      </c>
      <c r="O1809">
        <v>0</v>
      </c>
      <c r="P1809">
        <v>3</v>
      </c>
      <c r="Q1809">
        <v>4.7</v>
      </c>
      <c r="R1809">
        <v>2.9</v>
      </c>
      <c r="S1809">
        <v>16.8</v>
      </c>
      <c r="T1809">
        <v>2.8</v>
      </c>
      <c r="U1809">
        <v>15</v>
      </c>
      <c r="V1809">
        <v>3</v>
      </c>
      <c r="W1809">
        <v>6</v>
      </c>
      <c r="X1809">
        <v>0</v>
      </c>
      <c r="Y1809">
        <v>0</v>
      </c>
      <c r="Z1809">
        <v>0</v>
      </c>
      <c r="AA1809">
        <v>0</v>
      </c>
      <c r="AB1809">
        <v>4</v>
      </c>
      <c r="AC1809">
        <v>0</v>
      </c>
      <c r="AD1809">
        <v>3</v>
      </c>
      <c r="AE1809">
        <v>0</v>
      </c>
      <c r="AY1809" s="59"/>
    </row>
    <row r="1810" spans="1:51">
      <c r="A1810" s="19">
        <v>43710</v>
      </c>
      <c r="B1810" t="s">
        <v>25</v>
      </c>
      <c r="C1810" s="19">
        <v>43893</v>
      </c>
      <c r="D1810">
        <v>24</v>
      </c>
      <c r="E1810">
        <v>25.8</v>
      </c>
      <c r="F1810">
        <v>0</v>
      </c>
      <c r="G1810">
        <v>2.6</v>
      </c>
      <c r="H1810">
        <v>8.6</v>
      </c>
      <c r="I1810">
        <v>0.8</v>
      </c>
      <c r="J1810">
        <v>21.6</v>
      </c>
      <c r="K1810">
        <v>3.3</v>
      </c>
      <c r="L1810">
        <v>19.2</v>
      </c>
      <c r="M1810">
        <v>3.9</v>
      </c>
      <c r="N1810">
        <v>31.8</v>
      </c>
      <c r="O1810">
        <v>0</v>
      </c>
      <c r="P1810">
        <v>3.8</v>
      </c>
      <c r="Q1810">
        <v>7.2</v>
      </c>
      <c r="R1810">
        <v>3.5</v>
      </c>
      <c r="S1810">
        <v>21.7</v>
      </c>
      <c r="T1810">
        <v>4.4000000000000004</v>
      </c>
      <c r="U1810">
        <v>19.100000000000001</v>
      </c>
      <c r="V1810">
        <v>4.5</v>
      </c>
      <c r="W1810">
        <v>9</v>
      </c>
      <c r="X1810">
        <v>0</v>
      </c>
      <c r="Y1810">
        <v>0</v>
      </c>
      <c r="Z1810">
        <v>0</v>
      </c>
      <c r="AA1810">
        <v>0</v>
      </c>
      <c r="AB1810">
        <v>8</v>
      </c>
      <c r="AC1810">
        <v>0</v>
      </c>
      <c r="AD1810">
        <v>7</v>
      </c>
      <c r="AE1810">
        <v>0</v>
      </c>
      <c r="AY1810" s="59"/>
    </row>
    <row r="1811" spans="1:51">
      <c r="A1811" s="19">
        <v>43710</v>
      </c>
      <c r="B1811" t="s">
        <v>26</v>
      </c>
      <c r="C1811" s="19">
        <v>43893</v>
      </c>
      <c r="D1811">
        <v>91</v>
      </c>
      <c r="E1811">
        <v>26.9</v>
      </c>
      <c r="F1811">
        <v>0</v>
      </c>
      <c r="G1811">
        <v>3.6</v>
      </c>
      <c r="H1811">
        <v>11.1</v>
      </c>
      <c r="I1811">
        <v>0.4</v>
      </c>
      <c r="J1811">
        <v>15.4</v>
      </c>
      <c r="K1811">
        <v>0.6</v>
      </c>
      <c r="L1811">
        <v>26.9</v>
      </c>
      <c r="M1811">
        <v>2.2000000000000002</v>
      </c>
      <c r="N1811">
        <v>31.9</v>
      </c>
      <c r="O1811">
        <v>0</v>
      </c>
      <c r="P1811">
        <v>4</v>
      </c>
      <c r="Q1811">
        <v>8.6999999999999993</v>
      </c>
      <c r="R1811">
        <v>2.9</v>
      </c>
      <c r="S1811">
        <v>12</v>
      </c>
      <c r="T1811">
        <v>2.8</v>
      </c>
      <c r="U1811">
        <v>31.3</v>
      </c>
      <c r="V1811">
        <v>3.4</v>
      </c>
      <c r="W1811">
        <v>34</v>
      </c>
      <c r="X1811">
        <v>0</v>
      </c>
      <c r="Y1811">
        <v>0</v>
      </c>
      <c r="Z1811">
        <v>4</v>
      </c>
      <c r="AA1811">
        <v>0</v>
      </c>
      <c r="AB1811">
        <v>19</v>
      </c>
      <c r="AC1811">
        <v>0</v>
      </c>
      <c r="AD1811">
        <v>34</v>
      </c>
      <c r="AE1811">
        <v>0</v>
      </c>
      <c r="AY1811" s="59"/>
    </row>
    <row r="1812" spans="1:51">
      <c r="A1812" s="19">
        <v>43710</v>
      </c>
      <c r="B1812" t="s">
        <v>27</v>
      </c>
      <c r="C1812" s="19">
        <v>43893</v>
      </c>
      <c r="D1812">
        <v>75</v>
      </c>
      <c r="E1812">
        <v>26.8</v>
      </c>
      <c r="F1812">
        <v>0</v>
      </c>
      <c r="G1812">
        <v>0.6</v>
      </c>
      <c r="H1812">
        <v>8.6999999999999993</v>
      </c>
      <c r="I1812">
        <v>15.4</v>
      </c>
      <c r="J1812">
        <v>17.100000000000001</v>
      </c>
      <c r="K1812">
        <v>0.3</v>
      </c>
      <c r="L1812">
        <v>17.2</v>
      </c>
      <c r="M1812">
        <v>1</v>
      </c>
      <c r="N1812">
        <v>34.200000000000003</v>
      </c>
      <c r="O1812">
        <v>0</v>
      </c>
      <c r="P1812">
        <v>2.9</v>
      </c>
      <c r="Q1812">
        <v>7.4</v>
      </c>
      <c r="R1812">
        <v>13.8</v>
      </c>
      <c r="S1812">
        <v>15.7</v>
      </c>
      <c r="T1812">
        <v>2.8</v>
      </c>
      <c r="U1812">
        <v>16.7</v>
      </c>
      <c r="V1812">
        <v>3.3</v>
      </c>
      <c r="W1812">
        <v>26</v>
      </c>
      <c r="X1812">
        <v>0</v>
      </c>
      <c r="Y1812">
        <v>0</v>
      </c>
      <c r="Z1812">
        <v>1</v>
      </c>
      <c r="AA1812">
        <v>15</v>
      </c>
      <c r="AB1812">
        <v>17</v>
      </c>
      <c r="AC1812">
        <v>0</v>
      </c>
      <c r="AD1812">
        <v>17</v>
      </c>
      <c r="AE1812">
        <v>0</v>
      </c>
      <c r="AY1812" s="59"/>
    </row>
    <row r="1813" spans="1:51">
      <c r="A1813" s="19">
        <v>43710</v>
      </c>
      <c r="B1813" t="s">
        <v>28</v>
      </c>
      <c r="C1813" s="19">
        <v>43893</v>
      </c>
      <c r="D1813">
        <v>110</v>
      </c>
      <c r="E1813">
        <v>40.5</v>
      </c>
      <c r="F1813">
        <v>0</v>
      </c>
      <c r="G1813">
        <v>2</v>
      </c>
      <c r="H1813">
        <v>5</v>
      </c>
      <c r="I1813">
        <v>0.8</v>
      </c>
      <c r="J1813">
        <v>17.7</v>
      </c>
      <c r="K1813">
        <v>0.8</v>
      </c>
      <c r="L1813">
        <v>16.100000000000001</v>
      </c>
      <c r="M1813">
        <v>1.6</v>
      </c>
      <c r="N1813">
        <v>61.3</v>
      </c>
      <c r="O1813">
        <v>0</v>
      </c>
      <c r="P1813">
        <v>2.5</v>
      </c>
      <c r="Q1813">
        <v>3.6</v>
      </c>
      <c r="R1813">
        <v>2</v>
      </c>
      <c r="S1813">
        <v>11.8</v>
      </c>
      <c r="T1813">
        <v>2</v>
      </c>
      <c r="U1813">
        <v>11.2</v>
      </c>
      <c r="V1813">
        <v>2.6</v>
      </c>
      <c r="W1813">
        <v>60</v>
      </c>
      <c r="X1813">
        <v>0</v>
      </c>
      <c r="Y1813">
        <v>0</v>
      </c>
      <c r="Z1813">
        <v>0</v>
      </c>
      <c r="AA1813">
        <v>0</v>
      </c>
      <c r="AB1813">
        <v>26</v>
      </c>
      <c r="AC1813">
        <v>0</v>
      </c>
      <c r="AD1813">
        <v>24</v>
      </c>
      <c r="AE1813">
        <v>0</v>
      </c>
      <c r="AY1813" s="59"/>
    </row>
    <row r="1814" spans="1:51">
      <c r="A1814" s="19">
        <v>43710</v>
      </c>
      <c r="B1814" t="s">
        <v>29</v>
      </c>
      <c r="C1814" s="19">
        <v>43893</v>
      </c>
      <c r="D1814">
        <v>37</v>
      </c>
      <c r="E1814">
        <v>41.3</v>
      </c>
      <c r="F1814">
        <v>0</v>
      </c>
      <c r="G1814">
        <v>3.5</v>
      </c>
      <c r="H1814">
        <v>4.0999999999999996</v>
      </c>
      <c r="I1814">
        <v>2.2000000000000002</v>
      </c>
      <c r="J1814">
        <v>13.5</v>
      </c>
      <c r="K1814">
        <v>3</v>
      </c>
      <c r="L1814">
        <v>13.6</v>
      </c>
      <c r="M1814">
        <v>0.5</v>
      </c>
      <c r="N1814">
        <v>64.7</v>
      </c>
      <c r="O1814">
        <v>0</v>
      </c>
      <c r="P1814">
        <v>3.1</v>
      </c>
      <c r="Q1814">
        <v>3.4</v>
      </c>
      <c r="R1814">
        <v>2.8</v>
      </c>
      <c r="S1814">
        <v>8.5</v>
      </c>
      <c r="T1814">
        <v>3</v>
      </c>
      <c r="U1814">
        <v>8.1999999999999993</v>
      </c>
      <c r="V1814">
        <v>2.1</v>
      </c>
      <c r="W1814">
        <v>29</v>
      </c>
      <c r="X1814">
        <v>0</v>
      </c>
      <c r="Y1814">
        <v>0</v>
      </c>
      <c r="Z1814">
        <v>0</v>
      </c>
      <c r="AA1814">
        <v>0</v>
      </c>
      <c r="AB1814">
        <v>4</v>
      </c>
      <c r="AC1814">
        <v>0</v>
      </c>
      <c r="AD1814">
        <v>4</v>
      </c>
      <c r="AE1814">
        <v>0</v>
      </c>
      <c r="AY1814" s="59"/>
    </row>
    <row r="1815" spans="1:51">
      <c r="A1815" s="19">
        <v>43710</v>
      </c>
      <c r="B1815" t="s">
        <v>30</v>
      </c>
      <c r="C1815" s="19">
        <v>43893</v>
      </c>
      <c r="D1815">
        <v>64</v>
      </c>
      <c r="E1815">
        <v>41.9</v>
      </c>
      <c r="F1815">
        <v>0</v>
      </c>
      <c r="G1815">
        <v>3.5</v>
      </c>
      <c r="H1815">
        <v>5.4</v>
      </c>
      <c r="I1815">
        <v>3.6</v>
      </c>
      <c r="J1815">
        <v>13.7</v>
      </c>
      <c r="K1815">
        <v>2.6</v>
      </c>
      <c r="L1815">
        <v>14.2</v>
      </c>
      <c r="M1815">
        <v>0.4</v>
      </c>
      <c r="N1815">
        <v>65.7</v>
      </c>
      <c r="O1815">
        <v>0</v>
      </c>
      <c r="P1815">
        <v>2.9</v>
      </c>
      <c r="Q1815">
        <v>3.7</v>
      </c>
      <c r="R1815">
        <v>2.9</v>
      </c>
      <c r="S1815">
        <v>8.3000000000000007</v>
      </c>
      <c r="T1815">
        <v>2.7</v>
      </c>
      <c r="U1815">
        <v>8.8000000000000007</v>
      </c>
      <c r="V1815">
        <v>2.2000000000000002</v>
      </c>
      <c r="W1815">
        <v>49</v>
      </c>
      <c r="X1815">
        <v>0</v>
      </c>
      <c r="Y1815">
        <v>0</v>
      </c>
      <c r="Z1815">
        <v>0</v>
      </c>
      <c r="AA1815">
        <v>0</v>
      </c>
      <c r="AB1815">
        <v>7</v>
      </c>
      <c r="AC1815">
        <v>0</v>
      </c>
      <c r="AD1815">
        <v>8</v>
      </c>
      <c r="AE1815">
        <v>0</v>
      </c>
      <c r="AY1815" s="59"/>
    </row>
    <row r="1816" spans="1:51">
      <c r="A1816" s="19">
        <v>43710</v>
      </c>
      <c r="B1816" t="s">
        <v>31</v>
      </c>
      <c r="C1816" s="19">
        <v>43893</v>
      </c>
      <c r="D1816">
        <v>228</v>
      </c>
      <c r="E1816">
        <v>35.9</v>
      </c>
      <c r="F1816">
        <v>0</v>
      </c>
      <c r="G1816">
        <v>3.2</v>
      </c>
      <c r="H1816">
        <v>4.9000000000000004</v>
      </c>
      <c r="I1816">
        <v>0.7</v>
      </c>
      <c r="J1816">
        <v>18.2</v>
      </c>
      <c r="K1816">
        <v>0.9</v>
      </c>
      <c r="L1816">
        <v>17.2</v>
      </c>
      <c r="M1816">
        <v>3.3</v>
      </c>
      <c r="N1816">
        <v>52</v>
      </c>
      <c r="O1816">
        <v>0</v>
      </c>
      <c r="P1816">
        <v>3.4</v>
      </c>
      <c r="Q1816">
        <v>4.2</v>
      </c>
      <c r="R1816">
        <v>2.8</v>
      </c>
      <c r="S1816">
        <v>14.3</v>
      </c>
      <c r="T1816">
        <v>2.6</v>
      </c>
      <c r="U1816">
        <v>13.4</v>
      </c>
      <c r="V1816">
        <v>3.6</v>
      </c>
      <c r="W1816">
        <v>115</v>
      </c>
      <c r="X1816">
        <v>0</v>
      </c>
      <c r="Y1816">
        <v>0</v>
      </c>
      <c r="Z1816">
        <v>0</v>
      </c>
      <c r="AA1816">
        <v>0</v>
      </c>
      <c r="AB1816">
        <v>58</v>
      </c>
      <c r="AC1816">
        <v>0</v>
      </c>
      <c r="AD1816">
        <v>55</v>
      </c>
      <c r="AE1816">
        <v>0</v>
      </c>
      <c r="AY1816" s="59"/>
    </row>
    <row r="1817" spans="1:51">
      <c r="A1817" s="19">
        <v>43710</v>
      </c>
      <c r="B1817" t="s">
        <v>32</v>
      </c>
      <c r="C1817" s="19">
        <v>43893</v>
      </c>
      <c r="D1817">
        <v>29</v>
      </c>
      <c r="E1817">
        <v>33.9</v>
      </c>
      <c r="F1817">
        <v>0</v>
      </c>
      <c r="G1817">
        <v>0.5</v>
      </c>
      <c r="H1817">
        <v>6.7</v>
      </c>
      <c r="I1817">
        <v>2.2999999999999998</v>
      </c>
      <c r="J1817">
        <v>15.9</v>
      </c>
      <c r="K1817">
        <v>3.2</v>
      </c>
      <c r="L1817">
        <v>21.1</v>
      </c>
      <c r="M1817">
        <v>0.8</v>
      </c>
      <c r="N1817">
        <v>47.2</v>
      </c>
      <c r="O1817">
        <v>0</v>
      </c>
      <c r="P1817">
        <v>2.8</v>
      </c>
      <c r="Q1817">
        <v>5.0999999999999996</v>
      </c>
      <c r="R1817">
        <v>3.4</v>
      </c>
      <c r="S1817">
        <v>12.1</v>
      </c>
      <c r="T1817">
        <v>3.4</v>
      </c>
      <c r="U1817">
        <v>19.3</v>
      </c>
      <c r="V1817">
        <v>2.8</v>
      </c>
      <c r="W1817">
        <v>14</v>
      </c>
      <c r="X1817">
        <v>0</v>
      </c>
      <c r="Y1817">
        <v>0</v>
      </c>
      <c r="Z1817">
        <v>0</v>
      </c>
      <c r="AA1817">
        <v>0</v>
      </c>
      <c r="AB1817">
        <v>7</v>
      </c>
      <c r="AC1817">
        <v>0</v>
      </c>
      <c r="AD1817">
        <v>9</v>
      </c>
      <c r="AE1817">
        <v>0</v>
      </c>
      <c r="AY1817" s="59"/>
    </row>
    <row r="1818" spans="1:51">
      <c r="A1818" s="19">
        <v>43710</v>
      </c>
      <c r="B1818" t="s">
        <v>33</v>
      </c>
      <c r="C1818" s="19">
        <v>43893</v>
      </c>
      <c r="D1818">
        <v>16</v>
      </c>
      <c r="E1818">
        <v>21.4</v>
      </c>
      <c r="F1818">
        <v>0</v>
      </c>
      <c r="G1818">
        <v>1.6</v>
      </c>
      <c r="H1818">
        <v>7.3</v>
      </c>
      <c r="I1818">
        <v>0.9</v>
      </c>
      <c r="J1818">
        <v>34.799999999999997</v>
      </c>
      <c r="K1818">
        <v>0.4</v>
      </c>
      <c r="L1818">
        <v>17.5</v>
      </c>
      <c r="M1818">
        <v>3.3</v>
      </c>
      <c r="N1818">
        <v>19.2</v>
      </c>
      <c r="O1818">
        <v>0</v>
      </c>
      <c r="P1818">
        <v>2.9</v>
      </c>
      <c r="Q1818">
        <v>5.2</v>
      </c>
      <c r="R1818">
        <v>2.8</v>
      </c>
      <c r="S1818">
        <v>47.7</v>
      </c>
      <c r="T1818">
        <v>2.1</v>
      </c>
      <c r="U1818">
        <v>14</v>
      </c>
      <c r="V1818">
        <v>3.4</v>
      </c>
      <c r="W1818">
        <v>5</v>
      </c>
      <c r="X1818">
        <v>0</v>
      </c>
      <c r="Y1818">
        <v>0</v>
      </c>
      <c r="Z1818">
        <v>0</v>
      </c>
      <c r="AA1818">
        <v>0</v>
      </c>
      <c r="AB1818">
        <v>8</v>
      </c>
      <c r="AC1818">
        <v>0</v>
      </c>
      <c r="AD1818">
        <v>4</v>
      </c>
      <c r="AE1818">
        <v>0</v>
      </c>
      <c r="AY1818" s="59"/>
    </row>
    <row r="1819" spans="1:51">
      <c r="A1819" s="19">
        <v>43710</v>
      </c>
      <c r="B1819" t="s">
        <v>34</v>
      </c>
      <c r="C1819" s="19">
        <v>43893</v>
      </c>
      <c r="D1819">
        <v>99</v>
      </c>
      <c r="E1819">
        <v>38.200000000000003</v>
      </c>
      <c r="F1819">
        <v>0</v>
      </c>
      <c r="G1819">
        <v>3.7</v>
      </c>
      <c r="H1819">
        <v>6.5</v>
      </c>
      <c r="I1819">
        <v>2.7</v>
      </c>
      <c r="J1819">
        <v>15</v>
      </c>
      <c r="K1819">
        <v>1.6</v>
      </c>
      <c r="L1819">
        <v>16.5</v>
      </c>
      <c r="M1819">
        <v>1.2</v>
      </c>
      <c r="N1819">
        <v>57.7</v>
      </c>
      <c r="O1819">
        <v>0</v>
      </c>
      <c r="P1819">
        <v>3.1</v>
      </c>
      <c r="Q1819">
        <v>5.2</v>
      </c>
      <c r="R1819">
        <v>3.4</v>
      </c>
      <c r="S1819">
        <v>10.199999999999999</v>
      </c>
      <c r="T1819">
        <v>2.7</v>
      </c>
      <c r="U1819">
        <v>11.8</v>
      </c>
      <c r="V1819">
        <v>2.8</v>
      </c>
      <c r="W1819">
        <v>59</v>
      </c>
      <c r="X1819">
        <v>0</v>
      </c>
      <c r="Y1819">
        <v>0</v>
      </c>
      <c r="Z1819">
        <v>0</v>
      </c>
      <c r="AA1819">
        <v>0</v>
      </c>
      <c r="AB1819">
        <v>15</v>
      </c>
      <c r="AC1819">
        <v>0</v>
      </c>
      <c r="AD1819">
        <v>25</v>
      </c>
      <c r="AE1819">
        <v>0</v>
      </c>
      <c r="AY1819" s="59"/>
    </row>
    <row r="1820" spans="1:51">
      <c r="A1820" s="19">
        <v>43710</v>
      </c>
      <c r="B1820" t="s">
        <v>35</v>
      </c>
      <c r="C1820" s="19">
        <v>43900</v>
      </c>
      <c r="D1820">
        <v>20</v>
      </c>
      <c r="E1820">
        <v>37.1</v>
      </c>
      <c r="F1820">
        <v>0</v>
      </c>
      <c r="G1820">
        <v>1.1000000000000001</v>
      </c>
      <c r="H1820">
        <v>7.4</v>
      </c>
      <c r="I1820">
        <v>3.6</v>
      </c>
      <c r="J1820">
        <v>11.8</v>
      </c>
      <c r="K1820">
        <v>3</v>
      </c>
      <c r="L1820">
        <v>19</v>
      </c>
      <c r="M1820">
        <v>0.2</v>
      </c>
      <c r="N1820">
        <v>54.7</v>
      </c>
      <c r="O1820">
        <v>0</v>
      </c>
      <c r="P1820">
        <v>2.8</v>
      </c>
      <c r="Q1820">
        <v>5.4</v>
      </c>
      <c r="R1820">
        <v>3.7</v>
      </c>
      <c r="S1820">
        <v>8.1999999999999993</v>
      </c>
      <c r="T1820">
        <v>3.2</v>
      </c>
      <c r="U1820">
        <v>15.3</v>
      </c>
      <c r="V1820">
        <v>2.6</v>
      </c>
      <c r="W1820">
        <v>13</v>
      </c>
      <c r="X1820">
        <v>0</v>
      </c>
      <c r="Y1820">
        <v>0</v>
      </c>
      <c r="Z1820">
        <v>0</v>
      </c>
      <c r="AA1820">
        <v>0</v>
      </c>
      <c r="AB1820">
        <v>1</v>
      </c>
      <c r="AC1820">
        <v>0</v>
      </c>
      <c r="AD1820">
        <v>6</v>
      </c>
      <c r="AE1820">
        <v>0</v>
      </c>
      <c r="AY1820" s="59"/>
    </row>
    <row r="1821" spans="1:51">
      <c r="A1821" s="19">
        <v>43710</v>
      </c>
      <c r="B1821" t="s">
        <v>36</v>
      </c>
      <c r="C1821" s="19">
        <v>43900</v>
      </c>
      <c r="D1821">
        <v>125</v>
      </c>
      <c r="E1821">
        <v>36.9</v>
      </c>
      <c r="F1821">
        <v>0</v>
      </c>
      <c r="G1821">
        <v>1.1000000000000001</v>
      </c>
      <c r="H1821">
        <v>7.3</v>
      </c>
      <c r="I1821">
        <v>3.4</v>
      </c>
      <c r="J1821">
        <v>19</v>
      </c>
      <c r="K1821">
        <v>1</v>
      </c>
      <c r="L1821">
        <v>16.899999999999999</v>
      </c>
      <c r="M1821">
        <v>1.5</v>
      </c>
      <c r="N1821">
        <v>53</v>
      </c>
      <c r="O1821">
        <v>0</v>
      </c>
      <c r="P1821">
        <v>2.6</v>
      </c>
      <c r="Q1821">
        <v>5.3</v>
      </c>
      <c r="R1821">
        <v>3.5</v>
      </c>
      <c r="S1821">
        <v>14.3</v>
      </c>
      <c r="T1821">
        <v>2.8</v>
      </c>
      <c r="U1821">
        <v>12.9</v>
      </c>
      <c r="V1821">
        <v>2.8</v>
      </c>
      <c r="W1821">
        <v>63</v>
      </c>
      <c r="X1821">
        <v>0</v>
      </c>
      <c r="Y1821">
        <v>0</v>
      </c>
      <c r="Z1821">
        <v>1</v>
      </c>
      <c r="AA1821">
        <v>0</v>
      </c>
      <c r="AB1821">
        <v>32</v>
      </c>
      <c r="AC1821">
        <v>0</v>
      </c>
      <c r="AD1821">
        <v>29</v>
      </c>
      <c r="AE1821">
        <v>0</v>
      </c>
      <c r="AY1821" s="59"/>
    </row>
    <row r="1822" spans="1:51">
      <c r="A1822" s="19">
        <v>43710</v>
      </c>
      <c r="B1822" t="s">
        <v>37</v>
      </c>
      <c r="C1822" s="19">
        <v>43900</v>
      </c>
      <c r="D1822">
        <v>36</v>
      </c>
      <c r="E1822">
        <v>46.3</v>
      </c>
      <c r="F1822">
        <v>0</v>
      </c>
      <c r="G1822">
        <v>5.3</v>
      </c>
      <c r="H1822">
        <v>2.7</v>
      </c>
      <c r="I1822">
        <v>1.9</v>
      </c>
      <c r="J1822">
        <v>14.3</v>
      </c>
      <c r="K1822">
        <v>1.8</v>
      </c>
      <c r="L1822">
        <v>12.8</v>
      </c>
      <c r="M1822">
        <v>0.7</v>
      </c>
      <c r="N1822">
        <v>72.599999999999994</v>
      </c>
      <c r="O1822">
        <v>0</v>
      </c>
      <c r="P1822">
        <v>3.1</v>
      </c>
      <c r="Q1822">
        <v>2</v>
      </c>
      <c r="R1822">
        <v>2.2999999999999998</v>
      </c>
      <c r="S1822">
        <v>7.1</v>
      </c>
      <c r="T1822">
        <v>2.1</v>
      </c>
      <c r="U1822">
        <v>6.5</v>
      </c>
      <c r="V1822">
        <v>2</v>
      </c>
      <c r="W1822">
        <v>29</v>
      </c>
      <c r="X1822">
        <v>0</v>
      </c>
      <c r="Y1822">
        <v>0</v>
      </c>
      <c r="Z1822">
        <v>0</v>
      </c>
      <c r="AA1822">
        <v>0</v>
      </c>
      <c r="AB1822">
        <v>4</v>
      </c>
      <c r="AC1822">
        <v>0</v>
      </c>
      <c r="AD1822">
        <v>3</v>
      </c>
      <c r="AE1822">
        <v>0</v>
      </c>
      <c r="AY1822" s="59"/>
    </row>
    <row r="1823" spans="1:51">
      <c r="A1823" s="19">
        <v>43710</v>
      </c>
      <c r="B1823" t="s">
        <v>38</v>
      </c>
      <c r="C1823" s="19">
        <v>43900</v>
      </c>
      <c r="D1823">
        <v>68</v>
      </c>
      <c r="E1823">
        <v>42.6</v>
      </c>
      <c r="F1823">
        <v>0</v>
      </c>
      <c r="G1823">
        <v>3.6</v>
      </c>
      <c r="H1823">
        <v>4.0999999999999996</v>
      </c>
      <c r="I1823">
        <v>3.4</v>
      </c>
      <c r="J1823">
        <v>14.9</v>
      </c>
      <c r="K1823">
        <v>2.2000000000000002</v>
      </c>
      <c r="L1823">
        <v>14.4</v>
      </c>
      <c r="M1823">
        <v>0.4</v>
      </c>
      <c r="N1823">
        <v>65.7</v>
      </c>
      <c r="O1823">
        <v>0</v>
      </c>
      <c r="P1823">
        <v>2.9</v>
      </c>
      <c r="Q1823">
        <v>3.4</v>
      </c>
      <c r="R1823">
        <v>2.8</v>
      </c>
      <c r="S1823">
        <v>9</v>
      </c>
      <c r="T1823">
        <v>2.5</v>
      </c>
      <c r="U1823">
        <v>9.1</v>
      </c>
      <c r="V1823">
        <v>2.1</v>
      </c>
      <c r="W1823">
        <v>49</v>
      </c>
      <c r="X1823">
        <v>0</v>
      </c>
      <c r="Y1823">
        <v>0</v>
      </c>
      <c r="Z1823">
        <v>0</v>
      </c>
      <c r="AA1823">
        <v>0</v>
      </c>
      <c r="AB1823">
        <v>10</v>
      </c>
      <c r="AC1823">
        <v>0</v>
      </c>
      <c r="AD1823">
        <v>9</v>
      </c>
      <c r="AE1823">
        <v>0</v>
      </c>
      <c r="AY1823" s="59"/>
    </row>
    <row r="1824" spans="1:51">
      <c r="A1824" s="19">
        <v>43710</v>
      </c>
      <c r="B1824" t="s">
        <v>39</v>
      </c>
      <c r="C1824" s="19">
        <v>43900</v>
      </c>
      <c r="D1824">
        <v>14</v>
      </c>
      <c r="E1824">
        <v>34.799999999999997</v>
      </c>
      <c r="F1824">
        <v>0</v>
      </c>
      <c r="G1824">
        <v>0.8</v>
      </c>
      <c r="H1824">
        <v>7.7</v>
      </c>
      <c r="I1824">
        <v>3.8</v>
      </c>
      <c r="J1824">
        <v>13.9</v>
      </c>
      <c r="K1824">
        <v>3.5</v>
      </c>
      <c r="L1824">
        <v>19.600000000000001</v>
      </c>
      <c r="M1824">
        <v>0.6</v>
      </c>
      <c r="N1824">
        <v>49.9</v>
      </c>
      <c r="O1824">
        <v>0</v>
      </c>
      <c r="P1824">
        <v>2.8</v>
      </c>
      <c r="Q1824">
        <v>6.2</v>
      </c>
      <c r="R1824">
        <v>4</v>
      </c>
      <c r="S1824">
        <v>10.1</v>
      </c>
      <c r="T1824">
        <v>3.4</v>
      </c>
      <c r="U1824">
        <v>17.399999999999999</v>
      </c>
      <c r="V1824">
        <v>2.6</v>
      </c>
      <c r="W1824">
        <v>8</v>
      </c>
      <c r="X1824">
        <v>0</v>
      </c>
      <c r="Y1824">
        <v>0</v>
      </c>
      <c r="Z1824">
        <v>0</v>
      </c>
      <c r="AA1824">
        <v>0</v>
      </c>
      <c r="AB1824">
        <v>2</v>
      </c>
      <c r="AC1824">
        <v>0</v>
      </c>
      <c r="AD1824">
        <v>4</v>
      </c>
      <c r="AE1824">
        <v>0</v>
      </c>
      <c r="AY1824" s="59"/>
    </row>
    <row r="1825" spans="1:51">
      <c r="A1825" s="19">
        <v>43710</v>
      </c>
      <c r="B1825" t="s">
        <v>40</v>
      </c>
      <c r="C1825" s="19">
        <v>43900</v>
      </c>
      <c r="D1825">
        <v>89</v>
      </c>
      <c r="E1825">
        <v>29.3</v>
      </c>
      <c r="F1825">
        <v>0</v>
      </c>
      <c r="G1825">
        <v>1.7</v>
      </c>
      <c r="H1825">
        <v>5.2</v>
      </c>
      <c r="I1825">
        <v>0.4</v>
      </c>
      <c r="J1825">
        <v>24.9</v>
      </c>
      <c r="K1825">
        <v>0.2</v>
      </c>
      <c r="L1825">
        <v>18.8</v>
      </c>
      <c r="M1825">
        <v>6.5</v>
      </c>
      <c r="N1825">
        <v>36.1</v>
      </c>
      <c r="O1825">
        <v>0</v>
      </c>
      <c r="P1825">
        <v>3.1</v>
      </c>
      <c r="Q1825">
        <v>5</v>
      </c>
      <c r="R1825">
        <v>2.9</v>
      </c>
      <c r="S1825">
        <v>25.1</v>
      </c>
      <c r="T1825">
        <v>2.6</v>
      </c>
      <c r="U1825">
        <v>16.3</v>
      </c>
      <c r="V1825">
        <v>5.5</v>
      </c>
      <c r="W1825">
        <v>36</v>
      </c>
      <c r="X1825">
        <v>0</v>
      </c>
      <c r="Y1825">
        <v>0</v>
      </c>
      <c r="Z1825">
        <v>0</v>
      </c>
      <c r="AA1825">
        <v>0</v>
      </c>
      <c r="AB1825">
        <v>30</v>
      </c>
      <c r="AC1825">
        <v>0</v>
      </c>
      <c r="AD1825">
        <v>23</v>
      </c>
      <c r="AE1825">
        <v>0</v>
      </c>
      <c r="AY1825" s="59"/>
    </row>
    <row r="1826" spans="1:51">
      <c r="A1826" s="19">
        <v>43710</v>
      </c>
      <c r="B1826" t="s">
        <v>41</v>
      </c>
      <c r="C1826" s="19">
        <v>43904</v>
      </c>
      <c r="D1826">
        <v>6</v>
      </c>
      <c r="E1826">
        <v>34.9</v>
      </c>
      <c r="F1826">
        <v>0</v>
      </c>
      <c r="G1826">
        <v>2.5</v>
      </c>
      <c r="H1826">
        <v>5.7</v>
      </c>
      <c r="I1826">
        <v>1.2</v>
      </c>
      <c r="J1826">
        <v>20.3</v>
      </c>
      <c r="K1826">
        <v>0.5</v>
      </c>
      <c r="L1826">
        <v>18.7</v>
      </c>
      <c r="M1826">
        <v>2.1</v>
      </c>
      <c r="N1826">
        <v>48.4</v>
      </c>
      <c r="O1826">
        <v>0</v>
      </c>
      <c r="P1826">
        <v>3.2</v>
      </c>
      <c r="Q1826">
        <v>5</v>
      </c>
      <c r="R1826">
        <v>2.9</v>
      </c>
      <c r="S1826">
        <v>16.5</v>
      </c>
      <c r="T1826">
        <v>2.5</v>
      </c>
      <c r="U1826">
        <v>15.4</v>
      </c>
      <c r="V1826">
        <v>3.1</v>
      </c>
      <c r="W1826">
        <v>3</v>
      </c>
      <c r="X1826">
        <v>0</v>
      </c>
      <c r="Y1826">
        <v>0</v>
      </c>
      <c r="Z1826">
        <v>0</v>
      </c>
      <c r="AA1826">
        <v>0</v>
      </c>
      <c r="AB1826">
        <v>2</v>
      </c>
      <c r="AC1826">
        <v>0</v>
      </c>
      <c r="AD1826">
        <v>2</v>
      </c>
      <c r="AE1826">
        <v>0</v>
      </c>
      <c r="AY1826" s="59"/>
    </row>
    <row r="1827" spans="1:51">
      <c r="A1827" s="19">
        <v>43710</v>
      </c>
      <c r="B1827" t="s">
        <v>43</v>
      </c>
      <c r="C1827" s="19">
        <v>43907</v>
      </c>
      <c r="D1827">
        <v>67</v>
      </c>
      <c r="E1827">
        <v>37.6</v>
      </c>
      <c r="F1827">
        <v>0</v>
      </c>
      <c r="G1827">
        <v>1.4</v>
      </c>
      <c r="H1827">
        <v>7.7</v>
      </c>
      <c r="I1827">
        <v>3.1</v>
      </c>
      <c r="J1827">
        <v>17.899999999999999</v>
      </c>
      <c r="K1827">
        <v>1.2</v>
      </c>
      <c r="L1827">
        <v>16.7</v>
      </c>
      <c r="M1827">
        <v>1.5</v>
      </c>
      <c r="N1827">
        <v>54.3</v>
      </c>
      <c r="O1827">
        <v>0</v>
      </c>
      <c r="P1827">
        <v>3.1</v>
      </c>
      <c r="Q1827">
        <v>5.7</v>
      </c>
      <c r="R1827">
        <v>3.4</v>
      </c>
      <c r="S1827">
        <v>13.2</v>
      </c>
      <c r="T1827">
        <v>2.7</v>
      </c>
      <c r="U1827">
        <v>12.3</v>
      </c>
      <c r="V1827">
        <v>2.7</v>
      </c>
      <c r="W1827">
        <v>34</v>
      </c>
      <c r="X1827">
        <v>0</v>
      </c>
      <c r="Y1827">
        <v>0</v>
      </c>
      <c r="Z1827">
        <v>1</v>
      </c>
      <c r="AA1827">
        <v>0</v>
      </c>
      <c r="AB1827">
        <v>16</v>
      </c>
      <c r="AC1827">
        <v>0</v>
      </c>
      <c r="AD1827">
        <v>15</v>
      </c>
      <c r="AE1827">
        <v>0</v>
      </c>
      <c r="AY1827" s="59"/>
    </row>
    <row r="1828" spans="1:51">
      <c r="A1828" s="19">
        <v>43710</v>
      </c>
      <c r="B1828" t="s">
        <v>44</v>
      </c>
      <c r="C1828" s="19">
        <v>43907</v>
      </c>
      <c r="D1828">
        <v>219</v>
      </c>
      <c r="E1828">
        <v>32.5</v>
      </c>
      <c r="F1828">
        <v>0</v>
      </c>
      <c r="G1828">
        <v>0.7</v>
      </c>
      <c r="H1828">
        <v>3.7</v>
      </c>
      <c r="I1828">
        <v>0.2</v>
      </c>
      <c r="J1828">
        <v>21.9</v>
      </c>
      <c r="K1828">
        <v>1.3</v>
      </c>
      <c r="L1828">
        <v>17.399999999999999</v>
      </c>
      <c r="M1828">
        <v>7.3</v>
      </c>
      <c r="N1828">
        <v>43.5</v>
      </c>
      <c r="O1828">
        <v>0</v>
      </c>
      <c r="P1828">
        <v>3</v>
      </c>
      <c r="Q1828">
        <v>4.2</v>
      </c>
      <c r="R1828">
        <v>2.6</v>
      </c>
      <c r="S1828">
        <v>19.5</v>
      </c>
      <c r="T1828">
        <v>3</v>
      </c>
      <c r="U1828">
        <v>14.1</v>
      </c>
      <c r="V1828">
        <v>6.2</v>
      </c>
      <c r="W1828">
        <v>98</v>
      </c>
      <c r="X1828">
        <v>0</v>
      </c>
      <c r="Y1828">
        <v>0</v>
      </c>
      <c r="Z1828">
        <v>0</v>
      </c>
      <c r="AA1828">
        <v>0</v>
      </c>
      <c r="AB1828">
        <v>66</v>
      </c>
      <c r="AC1828">
        <v>0</v>
      </c>
      <c r="AD1828">
        <v>53</v>
      </c>
      <c r="AE1828">
        <v>2</v>
      </c>
      <c r="AY1828" s="59"/>
    </row>
    <row r="1829" spans="1:51">
      <c r="A1829" s="19">
        <v>43710</v>
      </c>
      <c r="B1829" t="s">
        <v>45</v>
      </c>
      <c r="C1829" s="19">
        <v>43907</v>
      </c>
      <c r="D1829">
        <v>155</v>
      </c>
      <c r="E1829">
        <v>41.9</v>
      </c>
      <c r="F1829">
        <v>0</v>
      </c>
      <c r="G1829">
        <v>2.6</v>
      </c>
      <c r="H1829">
        <v>5.4</v>
      </c>
      <c r="I1829">
        <v>1</v>
      </c>
      <c r="J1829">
        <v>14.1</v>
      </c>
      <c r="K1829">
        <v>2.2999999999999998</v>
      </c>
      <c r="L1829">
        <v>15.2</v>
      </c>
      <c r="M1829">
        <v>2.2000000000000002</v>
      </c>
      <c r="N1829">
        <v>64.2</v>
      </c>
      <c r="O1829">
        <v>0</v>
      </c>
      <c r="P1829">
        <v>2.7</v>
      </c>
      <c r="Q1829">
        <v>3.8</v>
      </c>
      <c r="R1829">
        <v>2.6</v>
      </c>
      <c r="S1829">
        <v>8.6999999999999993</v>
      </c>
      <c r="T1829">
        <v>2.7</v>
      </c>
      <c r="U1829">
        <v>9.5</v>
      </c>
      <c r="V1829">
        <v>2.6</v>
      </c>
      <c r="W1829">
        <v>101</v>
      </c>
      <c r="X1829">
        <v>0</v>
      </c>
      <c r="Y1829">
        <v>0</v>
      </c>
      <c r="Z1829">
        <v>0</v>
      </c>
      <c r="AA1829">
        <v>0</v>
      </c>
      <c r="AB1829">
        <v>18</v>
      </c>
      <c r="AC1829">
        <v>0</v>
      </c>
      <c r="AD1829">
        <v>36</v>
      </c>
      <c r="AE1829">
        <v>0</v>
      </c>
      <c r="AY1829" s="59"/>
    </row>
    <row r="1830" spans="1:51">
      <c r="A1830" s="19">
        <v>43710</v>
      </c>
      <c r="B1830" t="s">
        <v>42</v>
      </c>
      <c r="C1830" s="19">
        <v>43907</v>
      </c>
      <c r="D1830">
        <v>136</v>
      </c>
      <c r="E1830">
        <v>35.6</v>
      </c>
      <c r="F1830">
        <v>0</v>
      </c>
      <c r="G1830">
        <v>1.5</v>
      </c>
      <c r="H1830">
        <v>9.1999999999999993</v>
      </c>
      <c r="I1830">
        <v>3.1</v>
      </c>
      <c r="J1830">
        <v>19.399999999999999</v>
      </c>
      <c r="K1830">
        <v>0.7</v>
      </c>
      <c r="L1830">
        <v>16</v>
      </c>
      <c r="M1830">
        <v>1.5</v>
      </c>
      <c r="N1830">
        <v>50.2</v>
      </c>
      <c r="O1830">
        <v>0</v>
      </c>
      <c r="P1830">
        <v>2.9</v>
      </c>
      <c r="Q1830">
        <v>6.8</v>
      </c>
      <c r="R1830">
        <v>3.6</v>
      </c>
      <c r="S1830">
        <v>15.7</v>
      </c>
      <c r="T1830">
        <v>2.7</v>
      </c>
      <c r="U1830">
        <v>11.8</v>
      </c>
      <c r="V1830">
        <v>3.3</v>
      </c>
      <c r="W1830">
        <v>67</v>
      </c>
      <c r="X1830">
        <v>0</v>
      </c>
      <c r="Y1830">
        <v>0</v>
      </c>
      <c r="Z1830">
        <v>3</v>
      </c>
      <c r="AA1830">
        <v>0</v>
      </c>
      <c r="AB1830">
        <v>36</v>
      </c>
      <c r="AC1830">
        <v>0</v>
      </c>
      <c r="AD1830">
        <v>30</v>
      </c>
      <c r="AE1830">
        <v>0</v>
      </c>
      <c r="AY1830" s="59"/>
    </row>
    <row r="1831" spans="1:51">
      <c r="A1831" s="19">
        <v>43710</v>
      </c>
      <c r="B1831" t="s">
        <v>46</v>
      </c>
      <c r="C1831" s="19">
        <v>43914</v>
      </c>
      <c r="D1831">
        <v>105</v>
      </c>
      <c r="E1831">
        <v>42</v>
      </c>
      <c r="F1831">
        <v>0</v>
      </c>
      <c r="G1831">
        <v>4.2</v>
      </c>
      <c r="H1831">
        <v>3.2</v>
      </c>
      <c r="I1831">
        <v>2.7</v>
      </c>
      <c r="J1831">
        <v>15.5</v>
      </c>
      <c r="K1831">
        <v>1.9</v>
      </c>
      <c r="L1831">
        <v>15.4</v>
      </c>
      <c r="M1831">
        <v>0.9</v>
      </c>
      <c r="N1831">
        <v>63.2</v>
      </c>
      <c r="O1831">
        <v>0</v>
      </c>
      <c r="P1831">
        <v>3.4</v>
      </c>
      <c r="Q1831">
        <v>2.9</v>
      </c>
      <c r="R1831">
        <v>2.9</v>
      </c>
      <c r="S1831">
        <v>9.6999999999999993</v>
      </c>
      <c r="T1831">
        <v>2.8</v>
      </c>
      <c r="U1831">
        <v>9.6</v>
      </c>
      <c r="V1831">
        <v>2.4</v>
      </c>
      <c r="W1831">
        <v>60</v>
      </c>
      <c r="X1831">
        <v>0</v>
      </c>
      <c r="Y1831">
        <v>0</v>
      </c>
      <c r="Z1831">
        <v>0</v>
      </c>
      <c r="AA1831">
        <v>0</v>
      </c>
      <c r="AB1831">
        <v>22</v>
      </c>
      <c r="AC1831">
        <v>0</v>
      </c>
      <c r="AD1831">
        <v>22</v>
      </c>
      <c r="AE1831">
        <v>0</v>
      </c>
      <c r="AY1831" s="59"/>
    </row>
    <row r="1832" spans="1:51">
      <c r="A1832" s="19">
        <v>43710</v>
      </c>
      <c r="B1832" t="s">
        <v>47</v>
      </c>
      <c r="C1832" s="19">
        <v>43919</v>
      </c>
      <c r="D1832">
        <v>51</v>
      </c>
      <c r="E1832">
        <v>34.9</v>
      </c>
      <c r="F1832">
        <v>0</v>
      </c>
      <c r="G1832">
        <v>2.5</v>
      </c>
      <c r="H1832">
        <v>5.7</v>
      </c>
      <c r="I1832">
        <v>1.2</v>
      </c>
      <c r="J1832">
        <v>20.3</v>
      </c>
      <c r="K1832">
        <v>0.5</v>
      </c>
      <c r="L1832">
        <v>18.7</v>
      </c>
      <c r="M1832">
        <v>2.1</v>
      </c>
      <c r="N1832">
        <v>46.4</v>
      </c>
      <c r="O1832">
        <v>0</v>
      </c>
      <c r="P1832">
        <v>3.5</v>
      </c>
      <c r="Q1832">
        <v>4.9000000000000004</v>
      </c>
      <c r="R1832">
        <v>3.2</v>
      </c>
      <c r="S1832">
        <v>16.7</v>
      </c>
      <c r="T1832">
        <v>2.8</v>
      </c>
      <c r="U1832">
        <v>15.6</v>
      </c>
      <c r="V1832">
        <v>3.4</v>
      </c>
      <c r="W1832">
        <v>24</v>
      </c>
      <c r="X1832">
        <v>0</v>
      </c>
      <c r="Y1832">
        <v>0</v>
      </c>
      <c r="Z1832">
        <v>0</v>
      </c>
      <c r="AA1832">
        <v>0</v>
      </c>
      <c r="AB1832">
        <v>14</v>
      </c>
      <c r="AC1832">
        <v>0</v>
      </c>
      <c r="AD1832">
        <v>13</v>
      </c>
      <c r="AE1832">
        <v>0</v>
      </c>
      <c r="AY1832" s="59"/>
    </row>
    <row r="1833" spans="1:51">
      <c r="A1833" s="19">
        <v>43710</v>
      </c>
      <c r="B1833" t="s">
        <v>48</v>
      </c>
      <c r="C1833" s="19">
        <v>43925</v>
      </c>
      <c r="D1833">
        <v>15</v>
      </c>
      <c r="E1833">
        <v>35.200000000000003</v>
      </c>
      <c r="F1833">
        <v>0</v>
      </c>
      <c r="G1833">
        <v>0.8</v>
      </c>
      <c r="H1833">
        <v>7.4</v>
      </c>
      <c r="I1833">
        <v>0.8</v>
      </c>
      <c r="J1833">
        <v>13.6</v>
      </c>
      <c r="K1833">
        <v>4.0999999999999996</v>
      </c>
      <c r="L1833">
        <v>21.1</v>
      </c>
      <c r="M1833">
        <v>0.6</v>
      </c>
      <c r="N1833">
        <v>47.4</v>
      </c>
      <c r="O1833">
        <v>0</v>
      </c>
      <c r="P1833">
        <v>3.3</v>
      </c>
      <c r="Q1833">
        <v>6.1</v>
      </c>
      <c r="R1833">
        <v>3</v>
      </c>
      <c r="S1833">
        <v>10</v>
      </c>
      <c r="T1833">
        <v>4.2</v>
      </c>
      <c r="U1833">
        <v>18.600000000000001</v>
      </c>
      <c r="V1833">
        <v>3</v>
      </c>
      <c r="W1833">
        <v>8</v>
      </c>
      <c r="X1833">
        <v>0</v>
      </c>
      <c r="Y1833">
        <v>0</v>
      </c>
      <c r="Z1833">
        <v>0</v>
      </c>
      <c r="AA1833">
        <v>0</v>
      </c>
      <c r="AB1833">
        <v>2</v>
      </c>
      <c r="AC1833">
        <v>0</v>
      </c>
      <c r="AD1833">
        <v>5</v>
      </c>
      <c r="AE1833">
        <v>0</v>
      </c>
      <c r="AY1833" s="59"/>
    </row>
    <row r="1834" spans="1:51">
      <c r="A1834" s="19">
        <v>43710</v>
      </c>
      <c r="B1834" t="s">
        <v>49</v>
      </c>
      <c r="C1834" s="19">
        <v>43925</v>
      </c>
      <c r="D1834">
        <v>24</v>
      </c>
      <c r="E1834">
        <v>28.6</v>
      </c>
      <c r="F1834">
        <v>0</v>
      </c>
      <c r="G1834">
        <v>0.6</v>
      </c>
      <c r="H1834">
        <v>5.7</v>
      </c>
      <c r="I1834">
        <v>0.1</v>
      </c>
      <c r="J1834">
        <v>24.2</v>
      </c>
      <c r="K1834">
        <v>0.1</v>
      </c>
      <c r="L1834">
        <v>20.5</v>
      </c>
      <c r="M1834">
        <v>7.4</v>
      </c>
      <c r="N1834">
        <v>33.299999999999997</v>
      </c>
      <c r="O1834">
        <v>0</v>
      </c>
      <c r="P1834">
        <v>3</v>
      </c>
      <c r="Q1834">
        <v>5.4</v>
      </c>
      <c r="R1834">
        <v>3</v>
      </c>
      <c r="S1834">
        <v>24.2</v>
      </c>
      <c r="T1834">
        <v>2.8</v>
      </c>
      <c r="U1834">
        <v>18.8</v>
      </c>
      <c r="V1834">
        <v>6.2</v>
      </c>
      <c r="W1834">
        <v>9</v>
      </c>
      <c r="X1834">
        <v>0</v>
      </c>
      <c r="Y1834">
        <v>0</v>
      </c>
      <c r="Z1834">
        <v>0</v>
      </c>
      <c r="AA1834">
        <v>0</v>
      </c>
      <c r="AB1834">
        <v>8</v>
      </c>
      <c r="AC1834">
        <v>0</v>
      </c>
      <c r="AD1834">
        <v>7</v>
      </c>
      <c r="AE1834">
        <v>0</v>
      </c>
      <c r="AY1834" s="59"/>
    </row>
    <row r="1835" spans="1:51">
      <c r="A1835" s="19">
        <v>43710</v>
      </c>
      <c r="B1835" t="s">
        <v>50</v>
      </c>
      <c r="C1835" s="19">
        <v>43925</v>
      </c>
      <c r="D1835">
        <v>54</v>
      </c>
      <c r="E1835">
        <v>42.9</v>
      </c>
      <c r="F1835">
        <v>0</v>
      </c>
      <c r="G1835">
        <v>4.5999999999999996</v>
      </c>
      <c r="H1835">
        <v>3.5</v>
      </c>
      <c r="I1835">
        <v>3.1</v>
      </c>
      <c r="J1835">
        <v>14.8</v>
      </c>
      <c r="K1835">
        <v>2.4</v>
      </c>
      <c r="L1835">
        <v>13.3</v>
      </c>
      <c r="M1835">
        <v>0.4</v>
      </c>
      <c r="N1835">
        <v>63.3</v>
      </c>
      <c r="O1835">
        <v>0</v>
      </c>
      <c r="P1835">
        <v>3.7</v>
      </c>
      <c r="Q1835">
        <v>3.3</v>
      </c>
      <c r="R1835">
        <v>3.2</v>
      </c>
      <c r="S1835">
        <v>9.6</v>
      </c>
      <c r="T1835">
        <v>3.1</v>
      </c>
      <c r="U1835">
        <v>8.5</v>
      </c>
      <c r="V1835">
        <v>2.2999999999999998</v>
      </c>
      <c r="W1835">
        <v>41</v>
      </c>
      <c r="X1835">
        <v>0</v>
      </c>
      <c r="Y1835">
        <v>0</v>
      </c>
      <c r="Z1835">
        <v>0</v>
      </c>
      <c r="AA1835">
        <v>0</v>
      </c>
      <c r="AB1835">
        <v>8</v>
      </c>
      <c r="AC1835">
        <v>0</v>
      </c>
      <c r="AD1835">
        <v>5</v>
      </c>
      <c r="AE1835">
        <v>0</v>
      </c>
      <c r="AY1835" s="59"/>
    </row>
    <row r="1836" spans="1:51">
      <c r="A1836" s="19">
        <v>43710</v>
      </c>
      <c r="B1836" t="s">
        <v>51</v>
      </c>
      <c r="C1836" s="19">
        <v>43925</v>
      </c>
      <c r="D1836">
        <v>14</v>
      </c>
      <c r="E1836">
        <v>32.200000000000003</v>
      </c>
      <c r="F1836">
        <v>0</v>
      </c>
      <c r="G1836">
        <v>0.6</v>
      </c>
      <c r="H1836">
        <v>8</v>
      </c>
      <c r="I1836">
        <v>2.5</v>
      </c>
      <c r="J1836">
        <v>15.3</v>
      </c>
      <c r="K1836">
        <v>3.6</v>
      </c>
      <c r="L1836">
        <v>21.7</v>
      </c>
      <c r="M1836">
        <v>0.7</v>
      </c>
      <c r="N1836">
        <v>42.1</v>
      </c>
      <c r="O1836">
        <v>0</v>
      </c>
      <c r="P1836">
        <v>2.9</v>
      </c>
      <c r="Q1836">
        <v>6.6</v>
      </c>
      <c r="R1836">
        <v>3.7</v>
      </c>
      <c r="S1836">
        <v>12.1</v>
      </c>
      <c r="T1836">
        <v>4.2</v>
      </c>
      <c r="U1836">
        <v>20.8</v>
      </c>
      <c r="V1836">
        <v>3.2</v>
      </c>
      <c r="W1836">
        <v>7</v>
      </c>
      <c r="X1836">
        <v>0</v>
      </c>
      <c r="Y1836">
        <v>0</v>
      </c>
      <c r="Z1836">
        <v>0</v>
      </c>
      <c r="AA1836">
        <v>0</v>
      </c>
      <c r="AB1836">
        <v>3</v>
      </c>
      <c r="AC1836">
        <v>0</v>
      </c>
      <c r="AD1836">
        <v>4</v>
      </c>
      <c r="AE1836">
        <v>0</v>
      </c>
      <c r="AY1836" s="59"/>
    </row>
    <row r="1837" spans="1:51">
      <c r="A1837" s="19">
        <v>43710</v>
      </c>
      <c r="B1837" t="s">
        <v>52</v>
      </c>
      <c r="C1837" s="19">
        <v>43928</v>
      </c>
      <c r="D1837">
        <v>84</v>
      </c>
      <c r="E1837">
        <v>30.2</v>
      </c>
      <c r="F1837">
        <v>0</v>
      </c>
      <c r="G1837">
        <v>1</v>
      </c>
      <c r="H1837">
        <v>7.4</v>
      </c>
      <c r="I1837">
        <v>2</v>
      </c>
      <c r="J1837">
        <v>23.5</v>
      </c>
      <c r="K1837">
        <v>0.9</v>
      </c>
      <c r="L1837">
        <v>19.8</v>
      </c>
      <c r="M1837">
        <v>2.1</v>
      </c>
      <c r="N1837">
        <v>36.700000000000003</v>
      </c>
      <c r="O1837">
        <v>0</v>
      </c>
      <c r="P1837">
        <v>3.2</v>
      </c>
      <c r="Q1837">
        <v>5.9</v>
      </c>
      <c r="R1837">
        <v>3.7</v>
      </c>
      <c r="S1837">
        <v>22.1</v>
      </c>
      <c r="T1837">
        <v>3.2</v>
      </c>
      <c r="U1837">
        <v>17.899999999999999</v>
      </c>
      <c r="V1837">
        <v>3.7</v>
      </c>
      <c r="W1837">
        <v>34</v>
      </c>
      <c r="X1837">
        <v>0</v>
      </c>
      <c r="Y1837">
        <v>0</v>
      </c>
      <c r="Z1837">
        <v>1</v>
      </c>
      <c r="AA1837">
        <v>0</v>
      </c>
      <c r="AB1837">
        <v>27</v>
      </c>
      <c r="AC1837">
        <v>0</v>
      </c>
      <c r="AD1837">
        <v>22</v>
      </c>
      <c r="AE1837">
        <v>0</v>
      </c>
      <c r="AY1837" s="59"/>
    </row>
    <row r="1838" spans="1:51">
      <c r="A1838" s="19">
        <v>43710</v>
      </c>
      <c r="B1838" t="s">
        <v>53</v>
      </c>
      <c r="C1838" s="19">
        <v>43949</v>
      </c>
      <c r="D1838">
        <v>60</v>
      </c>
      <c r="E1838">
        <v>27.2</v>
      </c>
      <c r="F1838">
        <v>0</v>
      </c>
      <c r="G1838">
        <v>4.3</v>
      </c>
      <c r="H1838">
        <v>10.199999999999999</v>
      </c>
      <c r="I1838">
        <v>0.2</v>
      </c>
      <c r="J1838">
        <v>21.3</v>
      </c>
      <c r="K1838">
        <v>0.7</v>
      </c>
      <c r="L1838">
        <v>22</v>
      </c>
      <c r="M1838">
        <v>1.2</v>
      </c>
      <c r="N1838">
        <v>31</v>
      </c>
      <c r="O1838">
        <v>0</v>
      </c>
      <c r="P1838">
        <v>5.2</v>
      </c>
      <c r="Q1838">
        <v>8.6</v>
      </c>
      <c r="R1838">
        <v>3.5</v>
      </c>
      <c r="S1838">
        <v>19.2</v>
      </c>
      <c r="T1838">
        <v>3.4</v>
      </c>
      <c r="U1838">
        <v>21.2</v>
      </c>
      <c r="V1838">
        <v>4.0999999999999996</v>
      </c>
      <c r="W1838">
        <v>22</v>
      </c>
      <c r="X1838">
        <v>0</v>
      </c>
      <c r="Y1838">
        <v>0</v>
      </c>
      <c r="Z1838">
        <v>2</v>
      </c>
      <c r="AA1838">
        <v>0</v>
      </c>
      <c r="AB1838">
        <v>18</v>
      </c>
      <c r="AC1838">
        <v>0</v>
      </c>
      <c r="AD1838">
        <v>18</v>
      </c>
      <c r="AE1838">
        <v>0</v>
      </c>
      <c r="AY1838" s="59"/>
    </row>
    <row r="1839" spans="1:51">
      <c r="A1839" s="19">
        <v>43710</v>
      </c>
      <c r="B1839" t="s">
        <v>54</v>
      </c>
      <c r="C1839" s="19">
        <v>43949</v>
      </c>
      <c r="D1839">
        <v>21</v>
      </c>
      <c r="E1839">
        <v>34.9</v>
      </c>
      <c r="F1839">
        <v>0</v>
      </c>
      <c r="G1839">
        <v>4.3</v>
      </c>
      <c r="H1839">
        <v>9.8000000000000007</v>
      </c>
      <c r="I1839">
        <v>0.2</v>
      </c>
      <c r="J1839">
        <v>17.600000000000001</v>
      </c>
      <c r="K1839">
        <v>1.5</v>
      </c>
      <c r="L1839">
        <v>17.2</v>
      </c>
      <c r="M1839">
        <v>1.4</v>
      </c>
      <c r="N1839">
        <v>45.3</v>
      </c>
      <c r="O1839">
        <v>0</v>
      </c>
      <c r="P1839">
        <v>4.8</v>
      </c>
      <c r="Q1839">
        <v>7.4</v>
      </c>
      <c r="R1839">
        <v>3.4</v>
      </c>
      <c r="S1839">
        <v>14.2</v>
      </c>
      <c r="T1839">
        <v>3.7</v>
      </c>
      <c r="U1839">
        <v>14</v>
      </c>
      <c r="V1839">
        <v>3.6</v>
      </c>
      <c r="W1839">
        <v>10</v>
      </c>
      <c r="X1839">
        <v>0</v>
      </c>
      <c r="Y1839">
        <v>0</v>
      </c>
      <c r="Z1839">
        <v>1</v>
      </c>
      <c r="AA1839">
        <v>0</v>
      </c>
      <c r="AB1839">
        <v>5</v>
      </c>
      <c r="AC1839">
        <v>0</v>
      </c>
      <c r="AD1839">
        <v>5</v>
      </c>
      <c r="AE1839">
        <v>0</v>
      </c>
      <c r="AY1839" s="59"/>
    </row>
    <row r="1840" spans="1:51">
      <c r="A1840" s="19">
        <v>43710</v>
      </c>
      <c r="B1840" t="s">
        <v>55</v>
      </c>
      <c r="C1840" s="19">
        <v>43949</v>
      </c>
      <c r="D1840">
        <v>96</v>
      </c>
      <c r="E1840">
        <v>27.9</v>
      </c>
      <c r="F1840">
        <v>0</v>
      </c>
      <c r="G1840">
        <v>7</v>
      </c>
      <c r="H1840">
        <v>8.6</v>
      </c>
      <c r="I1840">
        <v>0.2</v>
      </c>
      <c r="J1840">
        <v>19.5</v>
      </c>
      <c r="K1840">
        <v>0.2</v>
      </c>
      <c r="L1840">
        <v>20.2</v>
      </c>
      <c r="M1840">
        <v>3.6</v>
      </c>
      <c r="N1840">
        <v>32.4</v>
      </c>
      <c r="O1840">
        <v>0</v>
      </c>
      <c r="P1840">
        <v>6.9</v>
      </c>
      <c r="Q1840">
        <v>7.7</v>
      </c>
      <c r="R1840">
        <v>3.5</v>
      </c>
      <c r="S1840">
        <v>17.7</v>
      </c>
      <c r="T1840">
        <v>3.6</v>
      </c>
      <c r="U1840">
        <v>19.3</v>
      </c>
      <c r="V1840">
        <v>5.0999999999999996</v>
      </c>
      <c r="W1840">
        <v>38</v>
      </c>
      <c r="X1840">
        <v>0</v>
      </c>
      <c r="Y1840">
        <v>1</v>
      </c>
      <c r="Z1840">
        <v>2</v>
      </c>
      <c r="AA1840">
        <v>0</v>
      </c>
      <c r="AB1840">
        <v>27</v>
      </c>
      <c r="AC1840">
        <v>0</v>
      </c>
      <c r="AD1840">
        <v>28</v>
      </c>
      <c r="AE1840">
        <v>0</v>
      </c>
      <c r="AY1840" s="59"/>
    </row>
    <row r="1841" spans="1:51">
      <c r="A1841" s="19">
        <v>43710</v>
      </c>
      <c r="B1841" t="s">
        <v>56</v>
      </c>
      <c r="C1841" s="19">
        <v>43949</v>
      </c>
      <c r="D1841">
        <v>274</v>
      </c>
      <c r="E1841">
        <v>25.3</v>
      </c>
      <c r="F1841">
        <v>0</v>
      </c>
      <c r="G1841">
        <v>2.4</v>
      </c>
      <c r="H1841">
        <v>9</v>
      </c>
      <c r="I1841">
        <v>0.1</v>
      </c>
      <c r="J1841">
        <v>20.100000000000001</v>
      </c>
      <c r="K1841">
        <v>0.2</v>
      </c>
      <c r="L1841">
        <v>20.5</v>
      </c>
      <c r="M1841">
        <v>2.9</v>
      </c>
      <c r="N1841">
        <v>28.8</v>
      </c>
      <c r="O1841">
        <v>0</v>
      </c>
      <c r="P1841">
        <v>4.5</v>
      </c>
      <c r="Q1841">
        <v>8.6</v>
      </c>
      <c r="R1841">
        <v>3.5</v>
      </c>
      <c r="S1841">
        <v>19.2</v>
      </c>
      <c r="T1841">
        <v>3.4</v>
      </c>
      <c r="U1841">
        <v>20.5</v>
      </c>
      <c r="V1841">
        <v>4.7</v>
      </c>
      <c r="W1841">
        <v>103</v>
      </c>
      <c r="X1841">
        <v>0</v>
      </c>
      <c r="Y1841">
        <v>0</v>
      </c>
      <c r="Z1841">
        <v>5</v>
      </c>
      <c r="AA1841">
        <v>0</v>
      </c>
      <c r="AB1841">
        <v>82</v>
      </c>
      <c r="AC1841">
        <v>0</v>
      </c>
      <c r="AD1841">
        <v>84</v>
      </c>
      <c r="AE1841">
        <v>0</v>
      </c>
      <c r="AY1841" s="59"/>
    </row>
    <row r="1842" spans="1:51">
      <c r="A1842" s="19">
        <v>43710</v>
      </c>
      <c r="B1842" t="s">
        <v>57</v>
      </c>
      <c r="C1842" s="19">
        <v>43949</v>
      </c>
      <c r="D1842">
        <v>186</v>
      </c>
      <c r="E1842">
        <v>38.700000000000003</v>
      </c>
      <c r="F1842">
        <v>0</v>
      </c>
      <c r="G1842">
        <v>2.1</v>
      </c>
      <c r="H1842">
        <v>8.1</v>
      </c>
      <c r="I1842">
        <v>1.8</v>
      </c>
      <c r="J1842">
        <v>16.3</v>
      </c>
      <c r="K1842">
        <v>0.6</v>
      </c>
      <c r="L1842">
        <v>18.100000000000001</v>
      </c>
      <c r="M1842">
        <v>1.4</v>
      </c>
      <c r="N1842">
        <v>51.4</v>
      </c>
      <c r="O1842">
        <v>0</v>
      </c>
      <c r="P1842">
        <v>3.7</v>
      </c>
      <c r="Q1842">
        <v>6.3</v>
      </c>
      <c r="R1842">
        <v>3.5</v>
      </c>
      <c r="S1842">
        <v>11.7</v>
      </c>
      <c r="T1842">
        <v>2.9</v>
      </c>
      <c r="U1842">
        <v>13.9</v>
      </c>
      <c r="V1842">
        <v>3.2</v>
      </c>
      <c r="W1842">
        <v>97</v>
      </c>
      <c r="X1842">
        <v>0</v>
      </c>
      <c r="Y1842">
        <v>0</v>
      </c>
      <c r="Z1842">
        <v>2</v>
      </c>
      <c r="AA1842">
        <v>0</v>
      </c>
      <c r="AB1842">
        <v>41</v>
      </c>
      <c r="AC1842">
        <v>0</v>
      </c>
      <c r="AD1842">
        <v>46</v>
      </c>
      <c r="AE1842">
        <v>0</v>
      </c>
      <c r="AY1842" s="59"/>
    </row>
    <row r="1843" spans="1:51">
      <c r="A1843" s="19">
        <v>43710</v>
      </c>
      <c r="B1843" t="s">
        <v>58</v>
      </c>
      <c r="C1843" s="19">
        <v>43949</v>
      </c>
      <c r="D1843">
        <v>26</v>
      </c>
      <c r="E1843">
        <v>28.3</v>
      </c>
      <c r="F1843">
        <v>0</v>
      </c>
      <c r="G1843">
        <v>8</v>
      </c>
      <c r="H1843">
        <v>6.1</v>
      </c>
      <c r="I1843">
        <v>0.2</v>
      </c>
      <c r="J1843">
        <v>21.9</v>
      </c>
      <c r="K1843">
        <v>0.2</v>
      </c>
      <c r="L1843">
        <v>18</v>
      </c>
      <c r="M1843">
        <v>4.2</v>
      </c>
      <c r="N1843">
        <v>32.799999999999997</v>
      </c>
      <c r="O1843">
        <v>0</v>
      </c>
      <c r="P1843">
        <v>7.4</v>
      </c>
      <c r="Q1843">
        <v>6.2</v>
      </c>
      <c r="R1843">
        <v>3.6</v>
      </c>
      <c r="S1843">
        <v>20.8</v>
      </c>
      <c r="T1843">
        <v>3.4</v>
      </c>
      <c r="U1843">
        <v>16.7</v>
      </c>
      <c r="V1843">
        <v>5.3</v>
      </c>
      <c r="W1843">
        <v>11</v>
      </c>
      <c r="X1843">
        <v>0</v>
      </c>
      <c r="Y1843">
        <v>0</v>
      </c>
      <c r="Z1843">
        <v>0</v>
      </c>
      <c r="AA1843">
        <v>0</v>
      </c>
      <c r="AB1843">
        <v>8</v>
      </c>
      <c r="AC1843">
        <v>0</v>
      </c>
      <c r="AD1843">
        <v>7</v>
      </c>
      <c r="AE1843">
        <v>0</v>
      </c>
      <c r="AY1843" s="59"/>
    </row>
    <row r="1844" spans="1:51">
      <c r="A1844" s="19">
        <v>43710</v>
      </c>
      <c r="B1844" t="s">
        <v>59</v>
      </c>
      <c r="C1844" s="19">
        <v>43953</v>
      </c>
      <c r="D1844">
        <v>7</v>
      </c>
      <c r="E1844">
        <v>34.9</v>
      </c>
      <c r="F1844">
        <v>0</v>
      </c>
      <c r="G1844">
        <v>2.5</v>
      </c>
      <c r="H1844">
        <v>5.7</v>
      </c>
      <c r="I1844">
        <v>1.2</v>
      </c>
      <c r="J1844">
        <v>20.3</v>
      </c>
      <c r="K1844">
        <v>0.5</v>
      </c>
      <c r="L1844">
        <v>18.7</v>
      </c>
      <c r="M1844">
        <v>2.1</v>
      </c>
      <c r="N1844">
        <v>43.7</v>
      </c>
      <c r="O1844">
        <v>0</v>
      </c>
      <c r="P1844">
        <v>4.2</v>
      </c>
      <c r="Q1844">
        <v>5.4</v>
      </c>
      <c r="R1844">
        <v>3.5</v>
      </c>
      <c r="S1844">
        <v>17</v>
      </c>
      <c r="T1844">
        <v>3.3</v>
      </c>
      <c r="U1844">
        <v>15.1</v>
      </c>
      <c r="V1844">
        <v>3.9</v>
      </c>
      <c r="W1844">
        <v>3</v>
      </c>
      <c r="X1844">
        <v>0</v>
      </c>
      <c r="Y1844">
        <v>0</v>
      </c>
      <c r="Z1844">
        <v>0</v>
      </c>
      <c r="AA1844">
        <v>0</v>
      </c>
      <c r="AB1844">
        <v>2</v>
      </c>
      <c r="AC1844">
        <v>0</v>
      </c>
      <c r="AD1844">
        <v>2</v>
      </c>
      <c r="AE1844">
        <v>0</v>
      </c>
      <c r="AY1844" s="59"/>
    </row>
    <row r="1845" spans="1:51">
      <c r="A1845" s="19">
        <v>43710</v>
      </c>
      <c r="B1845" t="s">
        <v>60</v>
      </c>
      <c r="C1845" s="19">
        <v>43953</v>
      </c>
      <c r="D1845">
        <v>39</v>
      </c>
      <c r="E1845">
        <v>36.799999999999997</v>
      </c>
      <c r="F1845">
        <v>0</v>
      </c>
      <c r="G1845">
        <v>0.7</v>
      </c>
      <c r="H1845">
        <v>7.1</v>
      </c>
      <c r="I1845">
        <v>2.6</v>
      </c>
      <c r="J1845">
        <v>14</v>
      </c>
      <c r="K1845">
        <v>3</v>
      </c>
      <c r="L1845">
        <v>20</v>
      </c>
      <c r="M1845">
        <v>0.4</v>
      </c>
      <c r="N1845">
        <v>48.4</v>
      </c>
      <c r="O1845">
        <v>0</v>
      </c>
      <c r="P1845">
        <v>3.3</v>
      </c>
      <c r="Q1845">
        <v>6.3</v>
      </c>
      <c r="R1845">
        <v>4.0999999999999996</v>
      </c>
      <c r="S1845">
        <v>10.3</v>
      </c>
      <c r="T1845">
        <v>3.9</v>
      </c>
      <c r="U1845">
        <v>16.3</v>
      </c>
      <c r="V1845">
        <v>3.2</v>
      </c>
      <c r="W1845">
        <v>23</v>
      </c>
      <c r="X1845">
        <v>0</v>
      </c>
      <c r="Y1845">
        <v>0</v>
      </c>
      <c r="Z1845">
        <v>0</v>
      </c>
      <c r="AA1845">
        <v>0</v>
      </c>
      <c r="AB1845">
        <v>4</v>
      </c>
      <c r="AC1845">
        <v>0</v>
      </c>
      <c r="AD1845">
        <v>12</v>
      </c>
      <c r="AE1845">
        <v>0</v>
      </c>
      <c r="AY1845" s="59"/>
    </row>
    <row r="1846" spans="1:51">
      <c r="A1846" s="19">
        <v>43710</v>
      </c>
      <c r="B1846" t="s">
        <v>61</v>
      </c>
      <c r="C1846" s="19">
        <v>43956</v>
      </c>
      <c r="D1846">
        <v>82</v>
      </c>
      <c r="E1846">
        <v>31.6</v>
      </c>
      <c r="F1846">
        <v>0</v>
      </c>
      <c r="G1846">
        <v>0.5</v>
      </c>
      <c r="H1846">
        <v>18.899999999999999</v>
      </c>
      <c r="I1846">
        <v>5.3</v>
      </c>
      <c r="J1846">
        <v>15.1</v>
      </c>
      <c r="K1846">
        <v>0.6</v>
      </c>
      <c r="L1846">
        <v>14.5</v>
      </c>
      <c r="M1846">
        <v>0.4</v>
      </c>
      <c r="N1846">
        <v>39.200000000000003</v>
      </c>
      <c r="O1846">
        <v>0</v>
      </c>
      <c r="P1846">
        <v>3.6</v>
      </c>
      <c r="Q1846">
        <v>16.899999999999999</v>
      </c>
      <c r="R1846">
        <v>5.8</v>
      </c>
      <c r="S1846">
        <v>12.2</v>
      </c>
      <c r="T1846">
        <v>3.3</v>
      </c>
      <c r="U1846">
        <v>11.6</v>
      </c>
      <c r="V1846">
        <v>3.5</v>
      </c>
      <c r="W1846">
        <v>34</v>
      </c>
      <c r="X1846">
        <v>0</v>
      </c>
      <c r="Y1846">
        <v>0</v>
      </c>
      <c r="Z1846">
        <v>20</v>
      </c>
      <c r="AA1846">
        <v>0</v>
      </c>
      <c r="AB1846">
        <v>16</v>
      </c>
      <c r="AC1846">
        <v>0</v>
      </c>
      <c r="AD1846">
        <v>11</v>
      </c>
      <c r="AE1846">
        <v>0</v>
      </c>
      <c r="AY1846" s="59"/>
    </row>
    <row r="1847" spans="1:51">
      <c r="A1847" s="19">
        <v>43710</v>
      </c>
      <c r="B1847" t="s">
        <v>62</v>
      </c>
      <c r="C1847" s="19">
        <v>43963</v>
      </c>
      <c r="D1847">
        <v>29</v>
      </c>
      <c r="E1847">
        <v>35.6</v>
      </c>
      <c r="F1847">
        <v>0</v>
      </c>
      <c r="G1847">
        <v>0.9</v>
      </c>
      <c r="H1847">
        <v>6.5</v>
      </c>
      <c r="I1847">
        <v>0.1</v>
      </c>
      <c r="J1847">
        <v>14.3</v>
      </c>
      <c r="K1847">
        <v>2</v>
      </c>
      <c r="L1847">
        <v>24.2</v>
      </c>
      <c r="M1847">
        <v>0.3</v>
      </c>
      <c r="N1847">
        <v>43.6</v>
      </c>
      <c r="O1847">
        <v>0</v>
      </c>
      <c r="P1847">
        <v>3.4</v>
      </c>
      <c r="Q1847">
        <v>5.7</v>
      </c>
      <c r="R1847">
        <v>3</v>
      </c>
      <c r="S1847">
        <v>10.9</v>
      </c>
      <c r="T1847">
        <v>3.7</v>
      </c>
      <c r="U1847">
        <v>21.9</v>
      </c>
      <c r="V1847">
        <v>3.4</v>
      </c>
      <c r="W1847">
        <v>15</v>
      </c>
      <c r="X1847">
        <v>0</v>
      </c>
      <c r="Y1847">
        <v>0</v>
      </c>
      <c r="Z1847">
        <v>0</v>
      </c>
      <c r="AA1847">
        <v>0</v>
      </c>
      <c r="AB1847">
        <v>4</v>
      </c>
      <c r="AC1847">
        <v>0</v>
      </c>
      <c r="AD1847">
        <v>10</v>
      </c>
      <c r="AE1847">
        <v>0</v>
      </c>
      <c r="AY1847" s="59"/>
    </row>
    <row r="1848" spans="1:51">
      <c r="A1848" s="19">
        <v>43710</v>
      </c>
      <c r="B1848" t="s">
        <v>63</v>
      </c>
      <c r="C1848" s="19">
        <v>43963</v>
      </c>
      <c r="D1848">
        <v>28</v>
      </c>
      <c r="E1848">
        <v>41.5</v>
      </c>
      <c r="F1848">
        <v>0</v>
      </c>
      <c r="G1848">
        <v>2.5</v>
      </c>
      <c r="H1848">
        <v>4.7</v>
      </c>
      <c r="I1848">
        <v>4.2</v>
      </c>
      <c r="J1848">
        <v>13.6</v>
      </c>
      <c r="K1848">
        <v>2.2000000000000002</v>
      </c>
      <c r="L1848">
        <v>15</v>
      </c>
      <c r="M1848">
        <v>0.3</v>
      </c>
      <c r="N1848">
        <v>56.8</v>
      </c>
      <c r="O1848">
        <v>0</v>
      </c>
      <c r="P1848">
        <v>3.7</v>
      </c>
      <c r="Q1848">
        <v>4.4000000000000004</v>
      </c>
      <c r="R1848">
        <v>4.4000000000000004</v>
      </c>
      <c r="S1848">
        <v>9</v>
      </c>
      <c r="T1848">
        <v>3.6</v>
      </c>
      <c r="U1848">
        <v>10.7</v>
      </c>
      <c r="V1848">
        <v>3.1</v>
      </c>
      <c r="W1848">
        <v>21</v>
      </c>
      <c r="X1848">
        <v>0</v>
      </c>
      <c r="Y1848">
        <v>0</v>
      </c>
      <c r="Z1848">
        <v>0</v>
      </c>
      <c r="AA1848">
        <v>0</v>
      </c>
      <c r="AB1848">
        <v>3</v>
      </c>
      <c r="AC1848">
        <v>0</v>
      </c>
      <c r="AD1848">
        <v>4</v>
      </c>
      <c r="AE1848">
        <v>0</v>
      </c>
      <c r="AY1848" s="59"/>
    </row>
    <row r="1849" spans="1:51">
      <c r="A1849" s="19">
        <v>43710</v>
      </c>
      <c r="B1849" t="s">
        <v>64</v>
      </c>
      <c r="C1849" s="19">
        <v>43970</v>
      </c>
      <c r="D1849">
        <v>54</v>
      </c>
      <c r="E1849">
        <v>40.9</v>
      </c>
      <c r="F1849">
        <v>0</v>
      </c>
      <c r="G1849">
        <v>3.9</v>
      </c>
      <c r="H1849">
        <v>5.3</v>
      </c>
      <c r="I1849">
        <v>3.8</v>
      </c>
      <c r="J1849">
        <v>13.6</v>
      </c>
      <c r="K1849">
        <v>2.2999999999999998</v>
      </c>
      <c r="L1849">
        <v>13.8</v>
      </c>
      <c r="M1849">
        <v>0.3</v>
      </c>
      <c r="N1849">
        <v>54.7</v>
      </c>
      <c r="O1849">
        <v>0</v>
      </c>
      <c r="P1849">
        <v>4.4000000000000004</v>
      </c>
      <c r="Q1849">
        <v>5</v>
      </c>
      <c r="R1849">
        <v>4.5</v>
      </c>
      <c r="S1849">
        <v>9.6999999999999993</v>
      </c>
      <c r="T1849">
        <v>3.8</v>
      </c>
      <c r="U1849">
        <v>10.3</v>
      </c>
      <c r="V1849">
        <v>3</v>
      </c>
      <c r="W1849">
        <v>42</v>
      </c>
      <c r="X1849">
        <v>0</v>
      </c>
      <c r="Y1849">
        <v>0</v>
      </c>
      <c r="Z1849">
        <v>0</v>
      </c>
      <c r="AA1849">
        <v>0</v>
      </c>
      <c r="AB1849">
        <v>6</v>
      </c>
      <c r="AC1849">
        <v>0</v>
      </c>
      <c r="AD1849">
        <v>6</v>
      </c>
      <c r="AE1849">
        <v>0</v>
      </c>
      <c r="AY1849" s="59"/>
    </row>
    <row r="1850" spans="1:51">
      <c r="A1850" s="19">
        <v>43710</v>
      </c>
      <c r="B1850" t="s">
        <v>65</v>
      </c>
      <c r="C1850" s="19">
        <v>43970</v>
      </c>
      <c r="D1850">
        <v>61</v>
      </c>
      <c r="E1850">
        <v>29.4</v>
      </c>
      <c r="F1850">
        <v>0</v>
      </c>
      <c r="G1850">
        <v>0.8</v>
      </c>
      <c r="H1850">
        <v>5.4</v>
      </c>
      <c r="I1850">
        <v>0.2</v>
      </c>
      <c r="J1850">
        <v>24.4</v>
      </c>
      <c r="K1850">
        <v>0.2</v>
      </c>
      <c r="L1850">
        <v>19.100000000000001</v>
      </c>
      <c r="M1850">
        <v>7.5</v>
      </c>
      <c r="N1850">
        <v>32.9</v>
      </c>
      <c r="O1850">
        <v>0</v>
      </c>
      <c r="P1850">
        <v>3.6</v>
      </c>
      <c r="Q1850">
        <v>5.9</v>
      </c>
      <c r="R1850">
        <v>3.9</v>
      </c>
      <c r="S1850">
        <v>22.9</v>
      </c>
      <c r="T1850">
        <v>3.2</v>
      </c>
      <c r="U1850">
        <v>16.899999999999999</v>
      </c>
      <c r="V1850">
        <v>6.9</v>
      </c>
      <c r="W1850">
        <v>24</v>
      </c>
      <c r="X1850">
        <v>0</v>
      </c>
      <c r="Y1850">
        <v>0</v>
      </c>
      <c r="Z1850">
        <v>0</v>
      </c>
      <c r="AA1850">
        <v>0</v>
      </c>
      <c r="AB1850">
        <v>20</v>
      </c>
      <c r="AC1850">
        <v>0</v>
      </c>
      <c r="AD1850">
        <v>16</v>
      </c>
      <c r="AE1850">
        <v>1</v>
      </c>
      <c r="AY1850" s="59"/>
    </row>
    <row r="1851" spans="1:51">
      <c r="A1851" s="19">
        <v>43710</v>
      </c>
      <c r="B1851" t="s">
        <v>143</v>
      </c>
      <c r="C1851" s="19">
        <v>43984</v>
      </c>
      <c r="D1851">
        <v>20</v>
      </c>
      <c r="E1851">
        <v>31.7</v>
      </c>
      <c r="F1851">
        <v>0</v>
      </c>
      <c r="G1851">
        <v>10.199999999999999</v>
      </c>
      <c r="H1851">
        <v>6.9</v>
      </c>
      <c r="I1851">
        <v>0.7</v>
      </c>
      <c r="J1851">
        <v>17</v>
      </c>
      <c r="K1851">
        <v>0.2</v>
      </c>
      <c r="L1851">
        <v>16.600000000000001</v>
      </c>
      <c r="M1851">
        <v>3.8</v>
      </c>
      <c r="N1851">
        <v>37.700000000000003</v>
      </c>
      <c r="O1851">
        <v>0</v>
      </c>
      <c r="P1851">
        <v>9.1999999999999993</v>
      </c>
      <c r="Q1851">
        <v>7.1</v>
      </c>
      <c r="R1851">
        <v>3.9</v>
      </c>
      <c r="S1851">
        <v>14.7</v>
      </c>
      <c r="T1851">
        <v>3.7</v>
      </c>
      <c r="U1851">
        <v>14.2</v>
      </c>
      <c r="V1851">
        <v>5.4</v>
      </c>
      <c r="W1851">
        <v>9</v>
      </c>
      <c r="X1851">
        <v>0</v>
      </c>
      <c r="Y1851">
        <v>1</v>
      </c>
      <c r="Z1851">
        <v>0</v>
      </c>
      <c r="AA1851">
        <v>0</v>
      </c>
      <c r="AB1851">
        <v>5</v>
      </c>
      <c r="AC1851">
        <v>0</v>
      </c>
      <c r="AD1851">
        <v>5</v>
      </c>
      <c r="AE1851">
        <v>0</v>
      </c>
      <c r="AY1851" s="59"/>
    </row>
    <row r="1852" spans="1:51">
      <c r="A1852" s="19">
        <v>43710</v>
      </c>
      <c r="B1852" t="s">
        <v>67</v>
      </c>
      <c r="C1852" s="19">
        <v>43984</v>
      </c>
      <c r="D1852">
        <v>19</v>
      </c>
      <c r="E1852">
        <v>32</v>
      </c>
      <c r="F1852">
        <v>0</v>
      </c>
      <c r="G1852">
        <v>0.6</v>
      </c>
      <c r="H1852">
        <v>8.1999999999999993</v>
      </c>
      <c r="I1852">
        <v>2.2000000000000002</v>
      </c>
      <c r="J1852">
        <v>15.7</v>
      </c>
      <c r="K1852">
        <v>3.5</v>
      </c>
      <c r="L1852">
        <v>21.1</v>
      </c>
      <c r="M1852">
        <v>0.8</v>
      </c>
      <c r="N1852">
        <v>37.799999999999997</v>
      </c>
      <c r="O1852">
        <v>0</v>
      </c>
      <c r="P1852">
        <v>4</v>
      </c>
      <c r="Q1852">
        <v>7.5</v>
      </c>
      <c r="R1852">
        <v>4.5999999999999996</v>
      </c>
      <c r="S1852">
        <v>12.7</v>
      </c>
      <c r="T1852">
        <v>4.8</v>
      </c>
      <c r="U1852">
        <v>19.399999999999999</v>
      </c>
      <c r="V1852">
        <v>4.2</v>
      </c>
      <c r="W1852">
        <v>9</v>
      </c>
      <c r="X1852">
        <v>0</v>
      </c>
      <c r="Y1852">
        <v>0</v>
      </c>
      <c r="Z1852">
        <v>0</v>
      </c>
      <c r="AA1852">
        <v>0</v>
      </c>
      <c r="AB1852">
        <v>4</v>
      </c>
      <c r="AC1852">
        <v>0</v>
      </c>
      <c r="AD1852">
        <v>6</v>
      </c>
      <c r="AE1852">
        <v>0</v>
      </c>
      <c r="AY1852" s="59"/>
    </row>
    <row r="1853" spans="1:51">
      <c r="A1853" s="19">
        <v>43710</v>
      </c>
      <c r="B1853" t="s">
        <v>68</v>
      </c>
      <c r="C1853" s="19">
        <v>43984</v>
      </c>
      <c r="D1853">
        <v>126</v>
      </c>
      <c r="E1853">
        <v>25.6</v>
      </c>
      <c r="F1853">
        <v>0</v>
      </c>
      <c r="G1853">
        <v>11</v>
      </c>
      <c r="H1853">
        <v>8.4</v>
      </c>
      <c r="I1853">
        <v>0.1</v>
      </c>
      <c r="J1853">
        <v>19.8</v>
      </c>
      <c r="K1853">
        <v>0.5</v>
      </c>
      <c r="L1853">
        <v>18.100000000000001</v>
      </c>
      <c r="M1853">
        <v>3.6</v>
      </c>
      <c r="N1853">
        <v>28.3</v>
      </c>
      <c r="O1853">
        <v>0</v>
      </c>
      <c r="P1853">
        <v>10.199999999999999</v>
      </c>
      <c r="Q1853">
        <v>8.6</v>
      </c>
      <c r="R1853">
        <v>4.3</v>
      </c>
      <c r="S1853">
        <v>18.100000000000001</v>
      </c>
      <c r="T1853">
        <v>4.0999999999999996</v>
      </c>
      <c r="U1853">
        <v>16.5</v>
      </c>
      <c r="V1853">
        <v>5.3</v>
      </c>
      <c r="W1853">
        <v>48</v>
      </c>
      <c r="X1853">
        <v>0</v>
      </c>
      <c r="Y1853">
        <v>5</v>
      </c>
      <c r="Z1853">
        <v>2</v>
      </c>
      <c r="AA1853">
        <v>0</v>
      </c>
      <c r="AB1853">
        <v>37</v>
      </c>
      <c r="AC1853">
        <v>0</v>
      </c>
      <c r="AD1853">
        <v>34</v>
      </c>
      <c r="AE1853">
        <v>0</v>
      </c>
      <c r="AY1853" s="59"/>
    </row>
    <row r="1854" spans="1:51">
      <c r="A1854" s="19">
        <v>43710</v>
      </c>
      <c r="B1854" t="s">
        <v>69</v>
      </c>
      <c r="C1854" s="19">
        <v>43984</v>
      </c>
      <c r="D1854">
        <v>34</v>
      </c>
      <c r="E1854">
        <v>29.7</v>
      </c>
      <c r="F1854">
        <v>0</v>
      </c>
      <c r="G1854">
        <v>1.5</v>
      </c>
      <c r="H1854">
        <v>4.7</v>
      </c>
      <c r="I1854">
        <v>0.1</v>
      </c>
      <c r="J1854">
        <v>24.1</v>
      </c>
      <c r="K1854">
        <v>0.4</v>
      </c>
      <c r="L1854">
        <v>18.2</v>
      </c>
      <c r="M1854">
        <v>8.1999999999999993</v>
      </c>
      <c r="N1854">
        <v>32.700000000000003</v>
      </c>
      <c r="O1854">
        <v>0</v>
      </c>
      <c r="P1854">
        <v>3.9</v>
      </c>
      <c r="Q1854">
        <v>5.7</v>
      </c>
      <c r="R1854">
        <v>3.7</v>
      </c>
      <c r="S1854">
        <v>22.9</v>
      </c>
      <c r="T1854">
        <v>3.9</v>
      </c>
      <c r="U1854">
        <v>15.8</v>
      </c>
      <c r="V1854">
        <v>7.4</v>
      </c>
      <c r="W1854">
        <v>14</v>
      </c>
      <c r="X1854">
        <v>0</v>
      </c>
      <c r="Y1854">
        <v>0</v>
      </c>
      <c r="Z1854">
        <v>0</v>
      </c>
      <c r="AA1854">
        <v>0</v>
      </c>
      <c r="AB1854">
        <v>11</v>
      </c>
      <c r="AC1854">
        <v>0</v>
      </c>
      <c r="AD1854">
        <v>9</v>
      </c>
      <c r="AE1854">
        <v>0</v>
      </c>
      <c r="AY1854" s="59"/>
    </row>
    <row r="1855" spans="1:51">
      <c r="A1855" s="19">
        <v>43710</v>
      </c>
      <c r="B1855" t="s">
        <v>70</v>
      </c>
      <c r="C1855" s="19">
        <v>43984</v>
      </c>
      <c r="D1855">
        <v>16</v>
      </c>
      <c r="E1855">
        <v>33.9</v>
      </c>
      <c r="F1855">
        <v>0</v>
      </c>
      <c r="G1855">
        <v>0.8</v>
      </c>
      <c r="H1855">
        <v>7.5</v>
      </c>
      <c r="I1855">
        <v>2.6</v>
      </c>
      <c r="J1855">
        <v>14.3</v>
      </c>
      <c r="K1855">
        <v>3.7</v>
      </c>
      <c r="L1855">
        <v>20.9</v>
      </c>
      <c r="M1855">
        <v>0.4</v>
      </c>
      <c r="N1855">
        <v>40.799999999999997</v>
      </c>
      <c r="O1855">
        <v>0</v>
      </c>
      <c r="P1855">
        <v>3.9</v>
      </c>
      <c r="Q1855">
        <v>7</v>
      </c>
      <c r="R1855">
        <v>4.7</v>
      </c>
      <c r="S1855">
        <v>11.2</v>
      </c>
      <c r="T1855">
        <v>5</v>
      </c>
      <c r="U1855">
        <v>18.3</v>
      </c>
      <c r="V1855">
        <v>3.9</v>
      </c>
      <c r="W1855">
        <v>9</v>
      </c>
      <c r="X1855">
        <v>0</v>
      </c>
      <c r="Y1855">
        <v>0</v>
      </c>
      <c r="Z1855">
        <v>0</v>
      </c>
      <c r="AA1855">
        <v>0</v>
      </c>
      <c r="AB1855">
        <v>2</v>
      </c>
      <c r="AC1855">
        <v>0</v>
      </c>
      <c r="AD1855">
        <v>5</v>
      </c>
      <c r="AE1855">
        <v>0</v>
      </c>
      <c r="AY1855" s="59"/>
    </row>
    <row r="1856" spans="1:51">
      <c r="A1856" s="19">
        <v>43710</v>
      </c>
      <c r="B1856" t="s">
        <v>71</v>
      </c>
      <c r="C1856" s="19">
        <v>43988</v>
      </c>
      <c r="D1856">
        <v>7</v>
      </c>
      <c r="E1856">
        <v>34.9</v>
      </c>
      <c r="F1856">
        <v>0</v>
      </c>
      <c r="G1856">
        <v>2.5</v>
      </c>
      <c r="H1856">
        <v>5.7</v>
      </c>
      <c r="I1856">
        <v>1.2</v>
      </c>
      <c r="J1856">
        <v>20.3</v>
      </c>
      <c r="K1856">
        <v>0.5</v>
      </c>
      <c r="L1856">
        <v>18.7</v>
      </c>
      <c r="M1856">
        <v>2.1</v>
      </c>
      <c r="N1856">
        <v>41.7</v>
      </c>
      <c r="O1856">
        <v>0</v>
      </c>
      <c r="P1856">
        <v>4.4000000000000004</v>
      </c>
      <c r="Q1856">
        <v>5.7</v>
      </c>
      <c r="R1856">
        <v>3.9</v>
      </c>
      <c r="S1856">
        <v>16.3</v>
      </c>
      <c r="T1856">
        <v>3.7</v>
      </c>
      <c r="U1856">
        <v>15.4</v>
      </c>
      <c r="V1856">
        <v>4.5999999999999996</v>
      </c>
      <c r="W1856">
        <v>3</v>
      </c>
      <c r="X1856">
        <v>0</v>
      </c>
      <c r="Y1856">
        <v>0</v>
      </c>
      <c r="Z1856">
        <v>0</v>
      </c>
      <c r="AA1856">
        <v>0</v>
      </c>
      <c r="AB1856">
        <v>2</v>
      </c>
      <c r="AC1856">
        <v>0</v>
      </c>
      <c r="AD1856">
        <v>2</v>
      </c>
      <c r="AE1856">
        <v>0</v>
      </c>
      <c r="AY1856" s="59"/>
    </row>
    <row r="1857" spans="1:51">
      <c r="A1857" s="19">
        <v>43710</v>
      </c>
      <c r="B1857" t="s">
        <v>73</v>
      </c>
      <c r="C1857" s="19">
        <v>44013</v>
      </c>
      <c r="D1857">
        <v>41</v>
      </c>
      <c r="E1857">
        <v>34.4</v>
      </c>
      <c r="F1857">
        <v>0</v>
      </c>
      <c r="G1857">
        <v>2.8</v>
      </c>
      <c r="H1857">
        <v>6.7</v>
      </c>
      <c r="I1857">
        <v>1.9</v>
      </c>
      <c r="J1857">
        <v>18</v>
      </c>
      <c r="K1857">
        <v>1.6</v>
      </c>
      <c r="L1857">
        <v>18.100000000000001</v>
      </c>
      <c r="M1857">
        <v>2.2000000000000002</v>
      </c>
      <c r="N1857">
        <v>49</v>
      </c>
      <c r="O1857">
        <v>0</v>
      </c>
      <c r="P1857">
        <v>2.9</v>
      </c>
      <c r="Q1857">
        <v>5.0999999999999996</v>
      </c>
      <c r="R1857">
        <v>2.5</v>
      </c>
      <c r="S1857">
        <v>16</v>
      </c>
      <c r="T1857">
        <v>2.2000000000000002</v>
      </c>
      <c r="U1857">
        <v>16.5</v>
      </c>
      <c r="V1857">
        <v>3</v>
      </c>
      <c r="W1857">
        <v>1973</v>
      </c>
      <c r="X1857">
        <v>0</v>
      </c>
      <c r="Y1857">
        <v>7</v>
      </c>
      <c r="Z1857">
        <v>48</v>
      </c>
      <c r="AA1857">
        <v>15</v>
      </c>
      <c r="AB1857">
        <v>947</v>
      </c>
      <c r="AC1857">
        <v>0</v>
      </c>
      <c r="AD1857">
        <v>987</v>
      </c>
      <c r="AE1857">
        <v>3</v>
      </c>
      <c r="AY1857" s="59"/>
    </row>
    <row r="1858" spans="1:51">
      <c r="A1858" s="19">
        <v>43713</v>
      </c>
      <c r="B1858" t="s">
        <v>15</v>
      </c>
      <c r="C1858" s="19">
        <v>43864</v>
      </c>
      <c r="D1858">
        <v>41</v>
      </c>
      <c r="E1858">
        <v>30</v>
      </c>
      <c r="F1858">
        <v>0</v>
      </c>
      <c r="G1858">
        <v>2</v>
      </c>
      <c r="H1858">
        <v>10.4</v>
      </c>
      <c r="I1858">
        <v>2.8</v>
      </c>
      <c r="J1858">
        <v>16.3</v>
      </c>
      <c r="K1858">
        <v>2.7</v>
      </c>
      <c r="L1858">
        <v>20.8</v>
      </c>
      <c r="M1858">
        <v>2.1</v>
      </c>
      <c r="N1858">
        <v>41.8</v>
      </c>
      <c r="O1858">
        <v>0</v>
      </c>
      <c r="P1858">
        <v>2.9</v>
      </c>
      <c r="Q1858">
        <v>7.4</v>
      </c>
      <c r="R1858">
        <v>3.1</v>
      </c>
      <c r="S1858">
        <v>14.4</v>
      </c>
      <c r="T1858">
        <v>3.4</v>
      </c>
      <c r="U1858">
        <v>21.6</v>
      </c>
      <c r="V1858">
        <v>2.8</v>
      </c>
      <c r="W1858">
        <v>18</v>
      </c>
      <c r="X1858">
        <v>0</v>
      </c>
      <c r="Y1858">
        <v>0</v>
      </c>
      <c r="Z1858">
        <v>1</v>
      </c>
      <c r="AA1858">
        <v>0</v>
      </c>
      <c r="AB1858">
        <v>10</v>
      </c>
      <c r="AC1858">
        <v>0</v>
      </c>
      <c r="AD1858">
        <v>12</v>
      </c>
      <c r="AE1858">
        <v>0</v>
      </c>
      <c r="AY1858" s="59"/>
    </row>
    <row r="1859" spans="1:51">
      <c r="A1859" s="19">
        <v>43713</v>
      </c>
      <c r="B1859" t="s">
        <v>16</v>
      </c>
      <c r="C1859" s="19">
        <v>43872</v>
      </c>
      <c r="D1859">
        <v>24</v>
      </c>
      <c r="E1859">
        <v>29.3</v>
      </c>
      <c r="F1859">
        <v>0</v>
      </c>
      <c r="G1859">
        <v>2.9</v>
      </c>
      <c r="H1859">
        <v>8.4</v>
      </c>
      <c r="I1859">
        <v>1.5</v>
      </c>
      <c r="J1859">
        <v>20.6</v>
      </c>
      <c r="K1859">
        <v>1.3</v>
      </c>
      <c r="L1859">
        <v>20.3</v>
      </c>
      <c r="M1859">
        <v>2.7</v>
      </c>
      <c r="N1859">
        <v>38.9</v>
      </c>
      <c r="O1859">
        <v>0</v>
      </c>
      <c r="P1859">
        <v>3.2</v>
      </c>
      <c r="Q1859">
        <v>6.1</v>
      </c>
      <c r="R1859">
        <v>2.5</v>
      </c>
      <c r="S1859">
        <v>20.5</v>
      </c>
      <c r="T1859">
        <v>2.8</v>
      </c>
      <c r="U1859">
        <v>20.2</v>
      </c>
      <c r="V1859">
        <v>3</v>
      </c>
      <c r="W1859">
        <v>10</v>
      </c>
      <c r="X1859">
        <v>0</v>
      </c>
      <c r="Y1859">
        <v>0</v>
      </c>
      <c r="Z1859">
        <v>0</v>
      </c>
      <c r="AA1859">
        <v>0</v>
      </c>
      <c r="AB1859">
        <v>7</v>
      </c>
      <c r="AC1859">
        <v>0</v>
      </c>
      <c r="AD1859">
        <v>7</v>
      </c>
      <c r="AE1859">
        <v>0</v>
      </c>
      <c r="AY1859" s="59"/>
    </row>
    <row r="1860" spans="1:51">
      <c r="A1860" s="19">
        <v>43713</v>
      </c>
      <c r="B1860" t="s">
        <v>17</v>
      </c>
      <c r="C1860" s="19">
        <v>43883</v>
      </c>
      <c r="D1860">
        <v>36</v>
      </c>
      <c r="E1860">
        <v>30.8</v>
      </c>
      <c r="F1860">
        <v>0</v>
      </c>
      <c r="G1860">
        <v>1.4</v>
      </c>
      <c r="H1860">
        <v>5.4</v>
      </c>
      <c r="I1860">
        <v>0.7</v>
      </c>
      <c r="J1860">
        <v>20.9</v>
      </c>
      <c r="K1860">
        <v>2.8</v>
      </c>
      <c r="L1860">
        <v>20.5</v>
      </c>
      <c r="M1860">
        <v>3.4</v>
      </c>
      <c r="N1860">
        <v>40.700000000000003</v>
      </c>
      <c r="O1860">
        <v>0</v>
      </c>
      <c r="P1860">
        <v>2.8</v>
      </c>
      <c r="Q1860">
        <v>4.5</v>
      </c>
      <c r="R1860">
        <v>2.5</v>
      </c>
      <c r="S1860">
        <v>20.399999999999999</v>
      </c>
      <c r="T1860">
        <v>3.1</v>
      </c>
      <c r="U1860">
        <v>19.399999999999999</v>
      </c>
      <c r="V1860">
        <v>3.7</v>
      </c>
      <c r="W1860">
        <v>15</v>
      </c>
      <c r="X1860">
        <v>0</v>
      </c>
      <c r="Y1860">
        <v>0</v>
      </c>
      <c r="Z1860">
        <v>0</v>
      </c>
      <c r="AA1860">
        <v>0</v>
      </c>
      <c r="AB1860">
        <v>10</v>
      </c>
      <c r="AC1860">
        <v>0</v>
      </c>
      <c r="AD1860">
        <v>10</v>
      </c>
      <c r="AE1860">
        <v>0</v>
      </c>
      <c r="AY1860" s="59"/>
    </row>
    <row r="1861" spans="1:51">
      <c r="A1861" s="19">
        <v>43713</v>
      </c>
      <c r="B1861" t="s">
        <v>18</v>
      </c>
      <c r="C1861" s="19">
        <v>43890</v>
      </c>
      <c r="D1861">
        <v>54</v>
      </c>
      <c r="E1861">
        <v>46.7</v>
      </c>
      <c r="F1861">
        <v>0</v>
      </c>
      <c r="G1861">
        <v>3.5</v>
      </c>
      <c r="H1861">
        <v>4</v>
      </c>
      <c r="I1861">
        <v>1</v>
      </c>
      <c r="J1861">
        <v>13.4</v>
      </c>
      <c r="K1861">
        <v>1.8</v>
      </c>
      <c r="L1861">
        <v>12.6</v>
      </c>
      <c r="M1861">
        <v>1.3</v>
      </c>
      <c r="N1861">
        <v>74.599999999999994</v>
      </c>
      <c r="O1861">
        <v>0</v>
      </c>
      <c r="P1861">
        <v>2.2000000000000002</v>
      </c>
      <c r="Q1861">
        <v>2.5</v>
      </c>
      <c r="R1861">
        <v>1.7</v>
      </c>
      <c r="S1861">
        <v>6.9</v>
      </c>
      <c r="T1861">
        <v>1.8</v>
      </c>
      <c r="U1861">
        <v>6.1</v>
      </c>
      <c r="V1861">
        <v>1.7</v>
      </c>
      <c r="W1861">
        <v>45</v>
      </c>
      <c r="X1861">
        <v>0</v>
      </c>
      <c r="Y1861">
        <v>0</v>
      </c>
      <c r="Z1861">
        <v>0</v>
      </c>
      <c r="AA1861">
        <v>0</v>
      </c>
      <c r="AB1861">
        <v>5</v>
      </c>
      <c r="AC1861">
        <v>0</v>
      </c>
      <c r="AD1861">
        <v>4</v>
      </c>
      <c r="AE1861">
        <v>0</v>
      </c>
      <c r="AY1861" s="59"/>
    </row>
    <row r="1862" spans="1:51">
      <c r="A1862" s="19">
        <v>43713</v>
      </c>
      <c r="B1862" t="s">
        <v>19</v>
      </c>
      <c r="C1862" s="19">
        <v>43893</v>
      </c>
      <c r="D1862">
        <v>52</v>
      </c>
      <c r="E1862">
        <v>43.7</v>
      </c>
      <c r="F1862">
        <v>0</v>
      </c>
      <c r="G1862">
        <v>4.4000000000000004</v>
      </c>
      <c r="H1862">
        <v>4.7</v>
      </c>
      <c r="I1862">
        <v>3</v>
      </c>
      <c r="J1862">
        <v>12.6</v>
      </c>
      <c r="K1862">
        <v>2.2000000000000002</v>
      </c>
      <c r="L1862">
        <v>14.3</v>
      </c>
      <c r="M1862">
        <v>0.7</v>
      </c>
      <c r="N1862">
        <v>69.099999999999994</v>
      </c>
      <c r="O1862">
        <v>0</v>
      </c>
      <c r="P1862">
        <v>3</v>
      </c>
      <c r="Q1862">
        <v>3.1</v>
      </c>
      <c r="R1862">
        <v>2.4</v>
      </c>
      <c r="S1862">
        <v>7.2</v>
      </c>
      <c r="T1862">
        <v>2.2999999999999998</v>
      </c>
      <c r="U1862">
        <v>8.6</v>
      </c>
      <c r="V1862">
        <v>1.8</v>
      </c>
      <c r="W1862">
        <v>42</v>
      </c>
      <c r="X1862">
        <v>0</v>
      </c>
      <c r="Y1862">
        <v>0</v>
      </c>
      <c r="Z1862">
        <v>0</v>
      </c>
      <c r="AA1862">
        <v>0</v>
      </c>
      <c r="AB1862">
        <v>4</v>
      </c>
      <c r="AC1862">
        <v>0</v>
      </c>
      <c r="AD1862">
        <v>6</v>
      </c>
      <c r="AE1862">
        <v>0</v>
      </c>
      <c r="AY1862" s="59"/>
    </row>
    <row r="1863" spans="1:51">
      <c r="A1863" s="19">
        <v>43713</v>
      </c>
      <c r="B1863" t="s">
        <v>20</v>
      </c>
      <c r="C1863" s="19">
        <v>43893</v>
      </c>
      <c r="D1863">
        <v>6</v>
      </c>
      <c r="E1863">
        <v>34.9</v>
      </c>
      <c r="F1863">
        <v>0</v>
      </c>
      <c r="G1863">
        <v>2.4</v>
      </c>
      <c r="H1863">
        <v>5.8</v>
      </c>
      <c r="I1863">
        <v>1.2</v>
      </c>
      <c r="J1863">
        <v>20</v>
      </c>
      <c r="K1863">
        <v>0.4</v>
      </c>
      <c r="L1863">
        <v>18.899999999999999</v>
      </c>
      <c r="M1863">
        <v>2.2000000000000002</v>
      </c>
      <c r="N1863">
        <v>48.4</v>
      </c>
      <c r="O1863">
        <v>0</v>
      </c>
      <c r="P1863">
        <v>2.9</v>
      </c>
      <c r="Q1863">
        <v>4.7</v>
      </c>
      <c r="R1863">
        <v>2.2999999999999998</v>
      </c>
      <c r="S1863">
        <v>17.600000000000001</v>
      </c>
      <c r="T1863">
        <v>2.1</v>
      </c>
      <c r="U1863">
        <v>16.100000000000001</v>
      </c>
      <c r="V1863">
        <v>2.8</v>
      </c>
      <c r="W1863">
        <v>3</v>
      </c>
      <c r="X1863">
        <v>0</v>
      </c>
      <c r="Y1863">
        <v>0</v>
      </c>
      <c r="Z1863">
        <v>0</v>
      </c>
      <c r="AA1863">
        <v>0</v>
      </c>
      <c r="AB1863">
        <v>2</v>
      </c>
      <c r="AC1863">
        <v>0</v>
      </c>
      <c r="AD1863">
        <v>2</v>
      </c>
      <c r="AE1863">
        <v>0</v>
      </c>
      <c r="AY1863" s="59"/>
    </row>
    <row r="1864" spans="1:51">
      <c r="A1864" s="19">
        <v>43713</v>
      </c>
      <c r="B1864" t="s">
        <v>21</v>
      </c>
      <c r="C1864" s="19">
        <v>43893</v>
      </c>
      <c r="D1864">
        <v>31</v>
      </c>
      <c r="E1864">
        <v>41.3</v>
      </c>
      <c r="F1864">
        <v>0</v>
      </c>
      <c r="G1864">
        <v>4.0999999999999996</v>
      </c>
      <c r="H1864">
        <v>4.9000000000000004</v>
      </c>
      <c r="I1864">
        <v>3.3</v>
      </c>
      <c r="J1864">
        <v>13.8</v>
      </c>
      <c r="K1864">
        <v>2.4</v>
      </c>
      <c r="L1864">
        <v>13.5</v>
      </c>
      <c r="M1864">
        <v>0.3</v>
      </c>
      <c r="N1864">
        <v>64.8</v>
      </c>
      <c r="O1864">
        <v>0</v>
      </c>
      <c r="P1864">
        <v>3.1</v>
      </c>
      <c r="Q1864">
        <v>3.5</v>
      </c>
      <c r="R1864">
        <v>3.2</v>
      </c>
      <c r="S1864">
        <v>9.1999999999999993</v>
      </c>
      <c r="T1864">
        <v>2.7</v>
      </c>
      <c r="U1864">
        <v>8.5</v>
      </c>
      <c r="V1864">
        <v>2.1</v>
      </c>
      <c r="W1864">
        <v>25</v>
      </c>
      <c r="X1864">
        <v>0</v>
      </c>
      <c r="Y1864">
        <v>0</v>
      </c>
      <c r="Z1864">
        <v>0</v>
      </c>
      <c r="AA1864">
        <v>0</v>
      </c>
      <c r="AB1864">
        <v>3</v>
      </c>
      <c r="AC1864">
        <v>0</v>
      </c>
      <c r="AD1864">
        <v>3</v>
      </c>
      <c r="AE1864">
        <v>0</v>
      </c>
      <c r="AY1864" s="59"/>
    </row>
    <row r="1865" spans="1:51">
      <c r="A1865" s="19">
        <v>43713</v>
      </c>
      <c r="B1865" t="s">
        <v>22</v>
      </c>
      <c r="C1865" s="19">
        <v>43893</v>
      </c>
      <c r="D1865">
        <v>416</v>
      </c>
      <c r="E1865">
        <v>29.3</v>
      </c>
      <c r="F1865">
        <v>0</v>
      </c>
      <c r="G1865">
        <v>1.7</v>
      </c>
      <c r="H1865">
        <v>6.8</v>
      </c>
      <c r="I1865">
        <v>0.3</v>
      </c>
      <c r="J1865">
        <v>20.2</v>
      </c>
      <c r="K1865">
        <v>0.8</v>
      </c>
      <c r="L1865">
        <v>23.9</v>
      </c>
      <c r="M1865">
        <v>3.3</v>
      </c>
      <c r="N1865">
        <v>36.6</v>
      </c>
      <c r="O1865">
        <v>0</v>
      </c>
      <c r="P1865">
        <v>2.7</v>
      </c>
      <c r="Q1865">
        <v>5.0999999999999996</v>
      </c>
      <c r="R1865">
        <v>2.5</v>
      </c>
      <c r="S1865">
        <v>18.600000000000001</v>
      </c>
      <c r="T1865">
        <v>2.6</v>
      </c>
      <c r="U1865">
        <v>25.4</v>
      </c>
      <c r="V1865">
        <v>3.4</v>
      </c>
      <c r="W1865">
        <v>165</v>
      </c>
      <c r="X1865">
        <v>0</v>
      </c>
      <c r="Y1865">
        <v>0</v>
      </c>
      <c r="Z1865">
        <v>2</v>
      </c>
      <c r="AA1865">
        <v>0</v>
      </c>
      <c r="AB1865">
        <v>114</v>
      </c>
      <c r="AC1865">
        <v>0</v>
      </c>
      <c r="AD1865">
        <v>135</v>
      </c>
      <c r="AE1865">
        <v>0</v>
      </c>
      <c r="AY1865" s="59"/>
    </row>
    <row r="1866" spans="1:51">
      <c r="A1866" s="19">
        <v>43713</v>
      </c>
      <c r="B1866" t="s">
        <v>23</v>
      </c>
      <c r="C1866" s="19">
        <v>43893</v>
      </c>
      <c r="D1866">
        <v>67</v>
      </c>
      <c r="E1866">
        <v>28.2</v>
      </c>
      <c r="F1866">
        <v>0</v>
      </c>
      <c r="G1866">
        <v>1.8</v>
      </c>
      <c r="H1866">
        <v>5</v>
      </c>
      <c r="I1866">
        <v>0.4</v>
      </c>
      <c r="J1866">
        <v>25</v>
      </c>
      <c r="K1866">
        <v>0.3</v>
      </c>
      <c r="L1866">
        <v>20.3</v>
      </c>
      <c r="M1866">
        <v>5.5</v>
      </c>
      <c r="N1866">
        <v>33.799999999999997</v>
      </c>
      <c r="O1866">
        <v>0</v>
      </c>
      <c r="P1866">
        <v>2.9</v>
      </c>
      <c r="Q1866">
        <v>4.3</v>
      </c>
      <c r="R1866">
        <v>2.4</v>
      </c>
      <c r="S1866">
        <v>27.5</v>
      </c>
      <c r="T1866">
        <v>2.5</v>
      </c>
      <c r="U1866">
        <v>19.399999999999999</v>
      </c>
      <c r="V1866">
        <v>4.4000000000000004</v>
      </c>
      <c r="W1866">
        <v>26</v>
      </c>
      <c r="X1866">
        <v>0</v>
      </c>
      <c r="Y1866">
        <v>0</v>
      </c>
      <c r="Z1866">
        <v>0</v>
      </c>
      <c r="AA1866">
        <v>0</v>
      </c>
      <c r="AB1866">
        <v>23</v>
      </c>
      <c r="AC1866">
        <v>0</v>
      </c>
      <c r="AD1866">
        <v>19</v>
      </c>
      <c r="AE1866">
        <v>0</v>
      </c>
      <c r="AY1866" s="59"/>
    </row>
    <row r="1867" spans="1:51">
      <c r="A1867" s="19">
        <v>43713</v>
      </c>
      <c r="B1867" t="s">
        <v>24</v>
      </c>
      <c r="C1867" s="19">
        <v>43893</v>
      </c>
      <c r="D1867">
        <v>13</v>
      </c>
      <c r="E1867">
        <v>34.9</v>
      </c>
      <c r="F1867">
        <v>0</v>
      </c>
      <c r="G1867">
        <v>2.4</v>
      </c>
      <c r="H1867">
        <v>5.8</v>
      </c>
      <c r="I1867">
        <v>1.2</v>
      </c>
      <c r="J1867">
        <v>20</v>
      </c>
      <c r="K1867">
        <v>0.4</v>
      </c>
      <c r="L1867">
        <v>18.899999999999999</v>
      </c>
      <c r="M1867">
        <v>2.2000000000000002</v>
      </c>
      <c r="N1867">
        <v>48.7</v>
      </c>
      <c r="O1867">
        <v>0</v>
      </c>
      <c r="P1867">
        <v>2.8</v>
      </c>
      <c r="Q1867">
        <v>4.3</v>
      </c>
      <c r="R1867">
        <v>2.5</v>
      </c>
      <c r="S1867">
        <v>17.399999999999999</v>
      </c>
      <c r="T1867">
        <v>2.2999999999999998</v>
      </c>
      <c r="U1867">
        <v>16.2</v>
      </c>
      <c r="V1867">
        <v>2.9</v>
      </c>
      <c r="W1867">
        <v>6</v>
      </c>
      <c r="X1867">
        <v>0</v>
      </c>
      <c r="Y1867">
        <v>0</v>
      </c>
      <c r="Z1867">
        <v>0</v>
      </c>
      <c r="AA1867">
        <v>0</v>
      </c>
      <c r="AB1867">
        <v>4</v>
      </c>
      <c r="AC1867">
        <v>0</v>
      </c>
      <c r="AD1867">
        <v>3</v>
      </c>
      <c r="AE1867">
        <v>0</v>
      </c>
      <c r="AY1867" s="59"/>
    </row>
    <row r="1868" spans="1:51">
      <c r="A1868" s="19">
        <v>43713</v>
      </c>
      <c r="B1868" t="s">
        <v>25</v>
      </c>
      <c r="C1868" s="19">
        <v>43893</v>
      </c>
      <c r="D1868">
        <v>24</v>
      </c>
      <c r="E1868">
        <v>25.9</v>
      </c>
      <c r="F1868">
        <v>0</v>
      </c>
      <c r="G1868">
        <v>2.5</v>
      </c>
      <c r="H1868">
        <v>8.6999999999999993</v>
      </c>
      <c r="I1868">
        <v>0.8</v>
      </c>
      <c r="J1868">
        <v>21.4</v>
      </c>
      <c r="K1868">
        <v>3.1</v>
      </c>
      <c r="L1868">
        <v>19.399999999999999</v>
      </c>
      <c r="M1868">
        <v>3.9</v>
      </c>
      <c r="N1868">
        <v>31.3</v>
      </c>
      <c r="O1868">
        <v>0</v>
      </c>
      <c r="P1868">
        <v>3.4</v>
      </c>
      <c r="Q1868">
        <v>7.3</v>
      </c>
      <c r="R1868">
        <v>2.9</v>
      </c>
      <c r="S1868">
        <v>22.9</v>
      </c>
      <c r="T1868">
        <v>4.0999999999999996</v>
      </c>
      <c r="U1868">
        <v>20</v>
      </c>
      <c r="V1868">
        <v>4.4000000000000004</v>
      </c>
      <c r="W1868">
        <v>9</v>
      </c>
      <c r="X1868">
        <v>0</v>
      </c>
      <c r="Y1868">
        <v>0</v>
      </c>
      <c r="Z1868">
        <v>0</v>
      </c>
      <c r="AA1868">
        <v>0</v>
      </c>
      <c r="AB1868">
        <v>8</v>
      </c>
      <c r="AC1868">
        <v>0</v>
      </c>
      <c r="AD1868">
        <v>7</v>
      </c>
      <c r="AE1868">
        <v>0</v>
      </c>
      <c r="AY1868" s="59"/>
    </row>
    <row r="1869" spans="1:51">
      <c r="A1869" s="19">
        <v>43713</v>
      </c>
      <c r="B1869" t="s">
        <v>26</v>
      </c>
      <c r="C1869" s="19">
        <v>43893</v>
      </c>
      <c r="D1869">
        <v>91</v>
      </c>
      <c r="E1869">
        <v>27.2</v>
      </c>
      <c r="F1869">
        <v>0</v>
      </c>
      <c r="G1869">
        <v>3.5</v>
      </c>
      <c r="H1869">
        <v>11.3</v>
      </c>
      <c r="I1869">
        <v>0.5</v>
      </c>
      <c r="J1869">
        <v>15</v>
      </c>
      <c r="K1869">
        <v>0.5</v>
      </c>
      <c r="L1869">
        <v>27</v>
      </c>
      <c r="M1869">
        <v>2.1</v>
      </c>
      <c r="N1869">
        <v>31.7</v>
      </c>
      <c r="O1869">
        <v>0</v>
      </c>
      <c r="P1869">
        <v>3.4</v>
      </c>
      <c r="Q1869">
        <v>8.4</v>
      </c>
      <c r="R1869">
        <v>2.5</v>
      </c>
      <c r="S1869">
        <v>12</v>
      </c>
      <c r="T1869">
        <v>2.8</v>
      </c>
      <c r="U1869">
        <v>33.1</v>
      </c>
      <c r="V1869">
        <v>3.1</v>
      </c>
      <c r="W1869">
        <v>37</v>
      </c>
      <c r="X1869">
        <v>0</v>
      </c>
      <c r="Y1869">
        <v>0</v>
      </c>
      <c r="Z1869">
        <v>4</v>
      </c>
      <c r="AA1869">
        <v>0</v>
      </c>
      <c r="AB1869">
        <v>14</v>
      </c>
      <c r="AC1869">
        <v>0</v>
      </c>
      <c r="AD1869">
        <v>36</v>
      </c>
      <c r="AE1869">
        <v>0</v>
      </c>
      <c r="AY1869" s="59"/>
    </row>
    <row r="1870" spans="1:51">
      <c r="A1870" s="19">
        <v>43713</v>
      </c>
      <c r="B1870" t="s">
        <v>27</v>
      </c>
      <c r="C1870" s="19">
        <v>43893</v>
      </c>
      <c r="D1870">
        <v>75</v>
      </c>
      <c r="E1870">
        <v>26.9</v>
      </c>
      <c r="F1870">
        <v>0</v>
      </c>
      <c r="G1870">
        <v>0.5</v>
      </c>
      <c r="H1870">
        <v>8.9</v>
      </c>
      <c r="I1870">
        <v>15.3</v>
      </c>
      <c r="J1870">
        <v>16.8</v>
      </c>
      <c r="K1870">
        <v>0.3</v>
      </c>
      <c r="L1870">
        <v>17.3</v>
      </c>
      <c r="M1870">
        <v>1</v>
      </c>
      <c r="N1870">
        <v>34.700000000000003</v>
      </c>
      <c r="O1870">
        <v>0</v>
      </c>
      <c r="P1870">
        <v>2.9</v>
      </c>
      <c r="Q1870">
        <v>7.1</v>
      </c>
      <c r="R1870">
        <v>13.5</v>
      </c>
      <c r="S1870">
        <v>15.9</v>
      </c>
      <c r="T1870">
        <v>3.3</v>
      </c>
      <c r="U1870">
        <v>16.600000000000001</v>
      </c>
      <c r="V1870">
        <v>3</v>
      </c>
      <c r="W1870">
        <v>26</v>
      </c>
      <c r="X1870">
        <v>0</v>
      </c>
      <c r="Y1870">
        <v>0</v>
      </c>
      <c r="Z1870">
        <v>1</v>
      </c>
      <c r="AA1870">
        <v>15</v>
      </c>
      <c r="AB1870">
        <v>16</v>
      </c>
      <c r="AC1870">
        <v>0</v>
      </c>
      <c r="AD1870">
        <v>17</v>
      </c>
      <c r="AE1870">
        <v>0</v>
      </c>
      <c r="AY1870" s="59"/>
    </row>
    <row r="1871" spans="1:51">
      <c r="A1871" s="19">
        <v>43713</v>
      </c>
      <c r="B1871" t="s">
        <v>28</v>
      </c>
      <c r="C1871" s="19">
        <v>43893</v>
      </c>
      <c r="D1871">
        <v>110</v>
      </c>
      <c r="E1871">
        <v>40.700000000000003</v>
      </c>
      <c r="F1871">
        <v>0</v>
      </c>
      <c r="G1871">
        <v>1.8</v>
      </c>
      <c r="H1871">
        <v>5.2</v>
      </c>
      <c r="I1871">
        <v>0.9</v>
      </c>
      <c r="J1871">
        <v>17.2</v>
      </c>
      <c r="K1871">
        <v>0.9</v>
      </c>
      <c r="L1871">
        <v>16.2</v>
      </c>
      <c r="M1871">
        <v>1.6</v>
      </c>
      <c r="N1871">
        <v>61.5</v>
      </c>
      <c r="O1871">
        <v>0</v>
      </c>
      <c r="P1871">
        <v>2.4</v>
      </c>
      <c r="Q1871">
        <v>3.4</v>
      </c>
      <c r="R1871">
        <v>1.9</v>
      </c>
      <c r="S1871">
        <v>11.8</v>
      </c>
      <c r="T1871">
        <v>2.2000000000000002</v>
      </c>
      <c r="U1871">
        <v>11.1</v>
      </c>
      <c r="V1871">
        <v>2.4</v>
      </c>
      <c r="W1871">
        <v>60</v>
      </c>
      <c r="X1871">
        <v>0</v>
      </c>
      <c r="Y1871">
        <v>0</v>
      </c>
      <c r="Z1871">
        <v>0</v>
      </c>
      <c r="AA1871">
        <v>0</v>
      </c>
      <c r="AB1871">
        <v>26</v>
      </c>
      <c r="AC1871">
        <v>0</v>
      </c>
      <c r="AD1871">
        <v>24</v>
      </c>
      <c r="AE1871">
        <v>0</v>
      </c>
      <c r="AY1871" s="59"/>
    </row>
    <row r="1872" spans="1:51">
      <c r="A1872" s="19">
        <v>43713</v>
      </c>
      <c r="B1872" t="s">
        <v>29</v>
      </c>
      <c r="C1872" s="19">
        <v>43893</v>
      </c>
      <c r="D1872">
        <v>37</v>
      </c>
      <c r="E1872">
        <v>41.5</v>
      </c>
      <c r="F1872">
        <v>0</v>
      </c>
      <c r="G1872">
        <v>3.4</v>
      </c>
      <c r="H1872">
        <v>4.3</v>
      </c>
      <c r="I1872">
        <v>2.2000000000000002</v>
      </c>
      <c r="J1872">
        <v>13.2</v>
      </c>
      <c r="K1872">
        <v>3</v>
      </c>
      <c r="L1872">
        <v>13.7</v>
      </c>
      <c r="M1872">
        <v>0.5</v>
      </c>
      <c r="N1872">
        <v>65.599999999999994</v>
      </c>
      <c r="O1872">
        <v>0</v>
      </c>
      <c r="P1872">
        <v>2.9</v>
      </c>
      <c r="Q1872">
        <v>3.3</v>
      </c>
      <c r="R1872">
        <v>2.2999999999999998</v>
      </c>
      <c r="S1872">
        <v>8.3000000000000007</v>
      </c>
      <c r="T1872">
        <v>3</v>
      </c>
      <c r="U1872">
        <v>8.6999999999999993</v>
      </c>
      <c r="V1872">
        <v>2</v>
      </c>
      <c r="W1872">
        <v>30</v>
      </c>
      <c r="X1872">
        <v>0</v>
      </c>
      <c r="Y1872">
        <v>0</v>
      </c>
      <c r="Z1872">
        <v>0</v>
      </c>
      <c r="AA1872">
        <v>0</v>
      </c>
      <c r="AB1872">
        <v>3</v>
      </c>
      <c r="AC1872">
        <v>0</v>
      </c>
      <c r="AD1872">
        <v>4</v>
      </c>
      <c r="AE1872">
        <v>0</v>
      </c>
      <c r="AY1872" s="59"/>
    </row>
    <row r="1873" spans="1:51">
      <c r="A1873" s="19">
        <v>43713</v>
      </c>
      <c r="B1873" t="s">
        <v>30</v>
      </c>
      <c r="C1873" s="19">
        <v>43893</v>
      </c>
      <c r="D1873">
        <v>64</v>
      </c>
      <c r="E1873">
        <v>42</v>
      </c>
      <c r="F1873">
        <v>0</v>
      </c>
      <c r="G1873">
        <v>3.4</v>
      </c>
      <c r="H1873">
        <v>5.6</v>
      </c>
      <c r="I1873">
        <v>3.6</v>
      </c>
      <c r="J1873">
        <v>13.4</v>
      </c>
      <c r="K1873">
        <v>2.5</v>
      </c>
      <c r="L1873">
        <v>14.4</v>
      </c>
      <c r="M1873">
        <v>0.4</v>
      </c>
      <c r="N1873">
        <v>65.2</v>
      </c>
      <c r="O1873">
        <v>0</v>
      </c>
      <c r="P1873">
        <v>2.9</v>
      </c>
      <c r="Q1873">
        <v>3.8</v>
      </c>
      <c r="R1873">
        <v>2.8</v>
      </c>
      <c r="S1873">
        <v>8.4</v>
      </c>
      <c r="T1873">
        <v>2.8</v>
      </c>
      <c r="U1873">
        <v>9.4</v>
      </c>
      <c r="V1873">
        <v>2.1</v>
      </c>
      <c r="W1873">
        <v>50</v>
      </c>
      <c r="X1873">
        <v>0</v>
      </c>
      <c r="Y1873">
        <v>0</v>
      </c>
      <c r="Z1873">
        <v>0</v>
      </c>
      <c r="AA1873">
        <v>0</v>
      </c>
      <c r="AB1873">
        <v>6</v>
      </c>
      <c r="AC1873">
        <v>0</v>
      </c>
      <c r="AD1873">
        <v>8</v>
      </c>
      <c r="AE1873">
        <v>0</v>
      </c>
      <c r="AY1873" s="59"/>
    </row>
    <row r="1874" spans="1:51">
      <c r="A1874" s="19">
        <v>43713</v>
      </c>
      <c r="B1874" t="s">
        <v>31</v>
      </c>
      <c r="C1874" s="19">
        <v>43893</v>
      </c>
      <c r="D1874">
        <v>228</v>
      </c>
      <c r="E1874">
        <v>36.299999999999997</v>
      </c>
      <c r="F1874">
        <v>0</v>
      </c>
      <c r="G1874">
        <v>3</v>
      </c>
      <c r="H1874">
        <v>5.2</v>
      </c>
      <c r="I1874">
        <v>0.8</v>
      </c>
      <c r="J1874">
        <v>17.600000000000001</v>
      </c>
      <c r="K1874">
        <v>1</v>
      </c>
      <c r="L1874">
        <v>17.2</v>
      </c>
      <c r="M1874">
        <v>3.2</v>
      </c>
      <c r="N1874">
        <v>53.1</v>
      </c>
      <c r="O1874">
        <v>0</v>
      </c>
      <c r="P1874">
        <v>3.3</v>
      </c>
      <c r="Q1874">
        <v>4.0999999999999996</v>
      </c>
      <c r="R1874">
        <v>2.2999999999999998</v>
      </c>
      <c r="S1874">
        <v>14.4</v>
      </c>
      <c r="T1874">
        <v>2.6</v>
      </c>
      <c r="U1874">
        <v>13.5</v>
      </c>
      <c r="V1874">
        <v>3.3</v>
      </c>
      <c r="W1874">
        <v>116</v>
      </c>
      <c r="X1874">
        <v>0</v>
      </c>
      <c r="Y1874">
        <v>0</v>
      </c>
      <c r="Z1874">
        <v>0</v>
      </c>
      <c r="AA1874">
        <v>0</v>
      </c>
      <c r="AB1874">
        <v>56</v>
      </c>
      <c r="AC1874">
        <v>0</v>
      </c>
      <c r="AD1874">
        <v>55</v>
      </c>
      <c r="AE1874">
        <v>0</v>
      </c>
      <c r="AY1874" s="59"/>
    </row>
    <row r="1875" spans="1:51">
      <c r="A1875" s="19">
        <v>43713</v>
      </c>
      <c r="B1875" t="s">
        <v>32</v>
      </c>
      <c r="C1875" s="19">
        <v>43893</v>
      </c>
      <c r="D1875">
        <v>29</v>
      </c>
      <c r="E1875">
        <v>33.9</v>
      </c>
      <c r="F1875">
        <v>0</v>
      </c>
      <c r="G1875">
        <v>0.5</v>
      </c>
      <c r="H1875">
        <v>6.8</v>
      </c>
      <c r="I1875">
        <v>2.2999999999999998</v>
      </c>
      <c r="J1875">
        <v>15.6</v>
      </c>
      <c r="K1875">
        <v>3.1</v>
      </c>
      <c r="L1875">
        <v>21.3</v>
      </c>
      <c r="M1875">
        <v>0.8</v>
      </c>
      <c r="N1875">
        <v>47.2</v>
      </c>
      <c r="O1875">
        <v>0</v>
      </c>
      <c r="P1875">
        <v>2.4</v>
      </c>
      <c r="Q1875">
        <v>5.3</v>
      </c>
      <c r="R1875">
        <v>2.9</v>
      </c>
      <c r="S1875">
        <v>12.5</v>
      </c>
      <c r="T1875">
        <v>3.6</v>
      </c>
      <c r="U1875">
        <v>20.2</v>
      </c>
      <c r="V1875">
        <v>2.5</v>
      </c>
      <c r="W1875">
        <v>14</v>
      </c>
      <c r="X1875">
        <v>0</v>
      </c>
      <c r="Y1875">
        <v>0</v>
      </c>
      <c r="Z1875">
        <v>0</v>
      </c>
      <c r="AA1875">
        <v>0</v>
      </c>
      <c r="AB1875">
        <v>6</v>
      </c>
      <c r="AC1875">
        <v>0</v>
      </c>
      <c r="AD1875">
        <v>9</v>
      </c>
      <c r="AE1875">
        <v>0</v>
      </c>
      <c r="AY1875" s="59"/>
    </row>
    <row r="1876" spans="1:51">
      <c r="A1876" s="19">
        <v>43713</v>
      </c>
      <c r="B1876" t="s">
        <v>33</v>
      </c>
      <c r="C1876" s="19">
        <v>43893</v>
      </c>
      <c r="D1876">
        <v>16</v>
      </c>
      <c r="E1876">
        <v>21.4</v>
      </c>
      <c r="F1876">
        <v>0</v>
      </c>
      <c r="G1876">
        <v>1.5</v>
      </c>
      <c r="H1876">
        <v>7.4</v>
      </c>
      <c r="I1876">
        <v>0.9</v>
      </c>
      <c r="J1876">
        <v>34.6</v>
      </c>
      <c r="K1876">
        <v>0.4</v>
      </c>
      <c r="L1876">
        <v>17.7</v>
      </c>
      <c r="M1876">
        <v>3.3</v>
      </c>
      <c r="N1876">
        <v>19.5</v>
      </c>
      <c r="O1876">
        <v>0</v>
      </c>
      <c r="P1876">
        <v>2.6</v>
      </c>
      <c r="Q1876">
        <v>5.0999999999999996</v>
      </c>
      <c r="R1876">
        <v>2.2000000000000002</v>
      </c>
      <c r="S1876">
        <v>48</v>
      </c>
      <c r="T1876">
        <v>2.4</v>
      </c>
      <c r="U1876">
        <v>14.5</v>
      </c>
      <c r="V1876">
        <v>3.3</v>
      </c>
      <c r="W1876">
        <v>5</v>
      </c>
      <c r="X1876">
        <v>0</v>
      </c>
      <c r="Y1876">
        <v>0</v>
      </c>
      <c r="Z1876">
        <v>0</v>
      </c>
      <c r="AA1876">
        <v>0</v>
      </c>
      <c r="AB1876">
        <v>8</v>
      </c>
      <c r="AC1876">
        <v>0</v>
      </c>
      <c r="AD1876">
        <v>4</v>
      </c>
      <c r="AE1876">
        <v>0</v>
      </c>
      <c r="AY1876" s="59"/>
    </row>
    <row r="1877" spans="1:51">
      <c r="A1877" s="19">
        <v>43713</v>
      </c>
      <c r="B1877" t="s">
        <v>34</v>
      </c>
      <c r="C1877" s="19">
        <v>43893</v>
      </c>
      <c r="D1877">
        <v>99</v>
      </c>
      <c r="E1877">
        <v>38.4</v>
      </c>
      <c r="F1877">
        <v>0</v>
      </c>
      <c r="G1877">
        <v>3.6</v>
      </c>
      <c r="H1877">
        <v>6.6</v>
      </c>
      <c r="I1877">
        <v>2.7</v>
      </c>
      <c r="J1877">
        <v>14.8</v>
      </c>
      <c r="K1877">
        <v>1.4</v>
      </c>
      <c r="L1877">
        <v>16.600000000000001</v>
      </c>
      <c r="M1877">
        <v>1.2</v>
      </c>
      <c r="N1877">
        <v>58</v>
      </c>
      <c r="O1877">
        <v>0</v>
      </c>
      <c r="P1877">
        <v>3.2</v>
      </c>
      <c r="Q1877">
        <v>4.5999999999999996</v>
      </c>
      <c r="R1877">
        <v>2.8</v>
      </c>
      <c r="S1877">
        <v>10.7</v>
      </c>
      <c r="T1877">
        <v>2.6</v>
      </c>
      <c r="U1877">
        <v>12.6</v>
      </c>
      <c r="V1877">
        <v>2.6</v>
      </c>
      <c r="W1877">
        <v>59</v>
      </c>
      <c r="X1877">
        <v>0</v>
      </c>
      <c r="Y1877">
        <v>0</v>
      </c>
      <c r="Z1877">
        <v>1</v>
      </c>
      <c r="AA1877">
        <v>0</v>
      </c>
      <c r="AB1877">
        <v>14</v>
      </c>
      <c r="AC1877">
        <v>0</v>
      </c>
      <c r="AD1877">
        <v>25</v>
      </c>
      <c r="AE1877">
        <v>0</v>
      </c>
      <c r="AY1877" s="59"/>
    </row>
    <row r="1878" spans="1:51">
      <c r="A1878" s="19">
        <v>43713</v>
      </c>
      <c r="B1878" t="s">
        <v>35</v>
      </c>
      <c r="C1878" s="19">
        <v>43900</v>
      </c>
      <c r="D1878">
        <v>20</v>
      </c>
      <c r="E1878">
        <v>37.200000000000003</v>
      </c>
      <c r="F1878">
        <v>0</v>
      </c>
      <c r="G1878">
        <v>1</v>
      </c>
      <c r="H1878">
        <v>7.6</v>
      </c>
      <c r="I1878">
        <v>3.6</v>
      </c>
      <c r="J1878">
        <v>11.4</v>
      </c>
      <c r="K1878">
        <v>3</v>
      </c>
      <c r="L1878">
        <v>19.2</v>
      </c>
      <c r="M1878">
        <v>0.2</v>
      </c>
      <c r="N1878">
        <v>54.9</v>
      </c>
      <c r="O1878">
        <v>0</v>
      </c>
      <c r="P1878">
        <v>2.4</v>
      </c>
      <c r="Q1878">
        <v>5.2</v>
      </c>
      <c r="R1878">
        <v>3.4</v>
      </c>
      <c r="S1878">
        <v>7.9</v>
      </c>
      <c r="T1878">
        <v>3.2</v>
      </c>
      <c r="U1878">
        <v>16.600000000000001</v>
      </c>
      <c r="V1878">
        <v>2.2999999999999998</v>
      </c>
      <c r="W1878">
        <v>13</v>
      </c>
      <c r="X1878">
        <v>0</v>
      </c>
      <c r="Y1878">
        <v>0</v>
      </c>
      <c r="Z1878">
        <v>0</v>
      </c>
      <c r="AA1878">
        <v>0</v>
      </c>
      <c r="AB1878">
        <v>1</v>
      </c>
      <c r="AC1878">
        <v>0</v>
      </c>
      <c r="AD1878">
        <v>6</v>
      </c>
      <c r="AE1878">
        <v>0</v>
      </c>
      <c r="AY1878" s="59"/>
    </row>
    <row r="1879" spans="1:51">
      <c r="A1879" s="19">
        <v>43713</v>
      </c>
      <c r="B1879" t="s">
        <v>36</v>
      </c>
      <c r="C1879" s="19">
        <v>43900</v>
      </c>
      <c r="D1879">
        <v>125</v>
      </c>
      <c r="E1879">
        <v>37</v>
      </c>
      <c r="F1879">
        <v>0</v>
      </c>
      <c r="G1879">
        <v>0.9</v>
      </c>
      <c r="H1879">
        <v>7.5</v>
      </c>
      <c r="I1879">
        <v>3.4</v>
      </c>
      <c r="J1879">
        <v>18.600000000000001</v>
      </c>
      <c r="K1879">
        <v>1.1000000000000001</v>
      </c>
      <c r="L1879">
        <v>17</v>
      </c>
      <c r="M1879">
        <v>1.5</v>
      </c>
      <c r="N1879">
        <v>53.1</v>
      </c>
      <c r="O1879">
        <v>0</v>
      </c>
      <c r="P1879">
        <v>2.2999999999999998</v>
      </c>
      <c r="Q1879">
        <v>5.5</v>
      </c>
      <c r="R1879">
        <v>3.1</v>
      </c>
      <c r="S1879">
        <v>14.9</v>
      </c>
      <c r="T1879">
        <v>2.4</v>
      </c>
      <c r="U1879">
        <v>13.3</v>
      </c>
      <c r="V1879">
        <v>2.8</v>
      </c>
      <c r="W1879">
        <v>63</v>
      </c>
      <c r="X1879">
        <v>0</v>
      </c>
      <c r="Y1879">
        <v>0</v>
      </c>
      <c r="Z1879">
        <v>1</v>
      </c>
      <c r="AA1879">
        <v>0</v>
      </c>
      <c r="AB1879">
        <v>32</v>
      </c>
      <c r="AC1879">
        <v>0</v>
      </c>
      <c r="AD1879">
        <v>29</v>
      </c>
      <c r="AE1879">
        <v>0</v>
      </c>
      <c r="AY1879" s="59"/>
    </row>
    <row r="1880" spans="1:51">
      <c r="A1880" s="19">
        <v>43713</v>
      </c>
      <c r="B1880" t="s">
        <v>37</v>
      </c>
      <c r="C1880" s="19">
        <v>43900</v>
      </c>
      <c r="D1880">
        <v>36</v>
      </c>
      <c r="E1880">
        <v>46.4</v>
      </c>
      <c r="F1880">
        <v>0</v>
      </c>
      <c r="G1880">
        <v>5.2</v>
      </c>
      <c r="H1880">
        <v>2.9</v>
      </c>
      <c r="I1880">
        <v>1.9</v>
      </c>
      <c r="J1880">
        <v>14</v>
      </c>
      <c r="K1880">
        <v>1.6</v>
      </c>
      <c r="L1880">
        <v>13</v>
      </c>
      <c r="M1880">
        <v>0.7</v>
      </c>
      <c r="N1880">
        <v>72.400000000000006</v>
      </c>
      <c r="O1880">
        <v>0</v>
      </c>
      <c r="P1880">
        <v>2.8</v>
      </c>
      <c r="Q1880">
        <v>2.4</v>
      </c>
      <c r="R1880">
        <v>2.1</v>
      </c>
      <c r="S1880">
        <v>7.5</v>
      </c>
      <c r="T1880">
        <v>2.1</v>
      </c>
      <c r="U1880">
        <v>6.8</v>
      </c>
      <c r="V1880">
        <v>1.8</v>
      </c>
      <c r="W1880">
        <v>29</v>
      </c>
      <c r="X1880">
        <v>0</v>
      </c>
      <c r="Y1880">
        <v>0</v>
      </c>
      <c r="Z1880">
        <v>0</v>
      </c>
      <c r="AA1880">
        <v>0</v>
      </c>
      <c r="AB1880">
        <v>4</v>
      </c>
      <c r="AC1880">
        <v>0</v>
      </c>
      <c r="AD1880">
        <v>3</v>
      </c>
      <c r="AE1880">
        <v>0</v>
      </c>
      <c r="AY1880" s="59"/>
    </row>
    <row r="1881" spans="1:51">
      <c r="A1881" s="19">
        <v>43713</v>
      </c>
      <c r="B1881" t="s">
        <v>38</v>
      </c>
      <c r="C1881" s="19">
        <v>43900</v>
      </c>
      <c r="D1881">
        <v>68</v>
      </c>
      <c r="E1881">
        <v>42.8</v>
      </c>
      <c r="F1881">
        <v>0</v>
      </c>
      <c r="G1881">
        <v>3.5</v>
      </c>
      <c r="H1881">
        <v>4.3</v>
      </c>
      <c r="I1881">
        <v>3.4</v>
      </c>
      <c r="J1881">
        <v>14.6</v>
      </c>
      <c r="K1881">
        <v>2.1</v>
      </c>
      <c r="L1881">
        <v>14.6</v>
      </c>
      <c r="M1881">
        <v>0.4</v>
      </c>
      <c r="N1881">
        <v>65.7</v>
      </c>
      <c r="O1881">
        <v>0</v>
      </c>
      <c r="P1881">
        <v>2.9</v>
      </c>
      <c r="Q1881">
        <v>3.2</v>
      </c>
      <c r="R1881">
        <v>2.8</v>
      </c>
      <c r="S1881">
        <v>9.1999999999999993</v>
      </c>
      <c r="T1881">
        <v>2.6</v>
      </c>
      <c r="U1881">
        <v>9.4</v>
      </c>
      <c r="V1881">
        <v>1.9</v>
      </c>
      <c r="W1881">
        <v>50</v>
      </c>
      <c r="X1881">
        <v>0</v>
      </c>
      <c r="Y1881">
        <v>0</v>
      </c>
      <c r="Z1881">
        <v>0</v>
      </c>
      <c r="AA1881">
        <v>0</v>
      </c>
      <c r="AB1881">
        <v>9</v>
      </c>
      <c r="AC1881">
        <v>0</v>
      </c>
      <c r="AD1881">
        <v>9</v>
      </c>
      <c r="AE1881">
        <v>0</v>
      </c>
      <c r="AY1881" s="59"/>
    </row>
    <row r="1882" spans="1:51">
      <c r="A1882" s="19">
        <v>43713</v>
      </c>
      <c r="B1882" t="s">
        <v>39</v>
      </c>
      <c r="C1882" s="19">
        <v>43900</v>
      </c>
      <c r="D1882">
        <v>14</v>
      </c>
      <c r="E1882">
        <v>34.799999999999997</v>
      </c>
      <c r="F1882">
        <v>0</v>
      </c>
      <c r="G1882">
        <v>0.8</v>
      </c>
      <c r="H1882">
        <v>7.8</v>
      </c>
      <c r="I1882">
        <v>3.8</v>
      </c>
      <c r="J1882">
        <v>13.9</v>
      </c>
      <c r="K1882">
        <v>3.3</v>
      </c>
      <c r="L1882">
        <v>19.899999999999999</v>
      </c>
      <c r="M1882">
        <v>0.5</v>
      </c>
      <c r="N1882">
        <v>48.9</v>
      </c>
      <c r="O1882">
        <v>0</v>
      </c>
      <c r="P1882">
        <v>2.5</v>
      </c>
      <c r="Q1882">
        <v>6.5</v>
      </c>
      <c r="R1882">
        <v>3.5</v>
      </c>
      <c r="S1882">
        <v>11</v>
      </c>
      <c r="T1882">
        <v>3.6</v>
      </c>
      <c r="U1882">
        <v>18.2</v>
      </c>
      <c r="V1882">
        <v>2.4</v>
      </c>
      <c r="W1882">
        <v>8</v>
      </c>
      <c r="X1882">
        <v>0</v>
      </c>
      <c r="Y1882">
        <v>0</v>
      </c>
      <c r="Z1882">
        <v>0</v>
      </c>
      <c r="AA1882">
        <v>0</v>
      </c>
      <c r="AB1882">
        <v>2</v>
      </c>
      <c r="AC1882">
        <v>0</v>
      </c>
      <c r="AD1882">
        <v>4</v>
      </c>
      <c r="AE1882">
        <v>0</v>
      </c>
      <c r="AY1882" s="59"/>
    </row>
    <row r="1883" spans="1:51">
      <c r="A1883" s="19">
        <v>43713</v>
      </c>
      <c r="B1883" t="s">
        <v>40</v>
      </c>
      <c r="C1883" s="19">
        <v>43900</v>
      </c>
      <c r="D1883">
        <v>89</v>
      </c>
      <c r="E1883">
        <v>29.5</v>
      </c>
      <c r="F1883">
        <v>0</v>
      </c>
      <c r="G1883">
        <v>1.6</v>
      </c>
      <c r="H1883">
        <v>5.4</v>
      </c>
      <c r="I1883">
        <v>0.4</v>
      </c>
      <c r="J1883">
        <v>24.5</v>
      </c>
      <c r="K1883">
        <v>0.2</v>
      </c>
      <c r="L1883">
        <v>18.899999999999999</v>
      </c>
      <c r="M1883">
        <v>6.6</v>
      </c>
      <c r="N1883">
        <v>36.4</v>
      </c>
      <c r="O1883">
        <v>0</v>
      </c>
      <c r="P1883">
        <v>2.8</v>
      </c>
      <c r="Q1883">
        <v>4.7</v>
      </c>
      <c r="R1883">
        <v>2.6</v>
      </c>
      <c r="S1883">
        <v>25.9</v>
      </c>
      <c r="T1883">
        <v>2.7</v>
      </c>
      <c r="U1883">
        <v>16.8</v>
      </c>
      <c r="V1883">
        <v>5.4</v>
      </c>
      <c r="W1883">
        <v>36</v>
      </c>
      <c r="X1883">
        <v>0</v>
      </c>
      <c r="Y1883">
        <v>0</v>
      </c>
      <c r="Z1883">
        <v>0</v>
      </c>
      <c r="AA1883">
        <v>0</v>
      </c>
      <c r="AB1883">
        <v>30</v>
      </c>
      <c r="AC1883">
        <v>0</v>
      </c>
      <c r="AD1883">
        <v>23</v>
      </c>
      <c r="AE1883">
        <v>0</v>
      </c>
      <c r="AY1883" s="59"/>
    </row>
    <row r="1884" spans="1:51">
      <c r="A1884" s="19">
        <v>43713</v>
      </c>
      <c r="B1884" t="s">
        <v>41</v>
      </c>
      <c r="C1884" s="19">
        <v>43904</v>
      </c>
      <c r="D1884">
        <v>6</v>
      </c>
      <c r="E1884">
        <v>34.9</v>
      </c>
      <c r="F1884">
        <v>0</v>
      </c>
      <c r="G1884">
        <v>2.4</v>
      </c>
      <c r="H1884">
        <v>5.8</v>
      </c>
      <c r="I1884">
        <v>1.2</v>
      </c>
      <c r="J1884">
        <v>20</v>
      </c>
      <c r="K1884">
        <v>0.4</v>
      </c>
      <c r="L1884">
        <v>18.899999999999999</v>
      </c>
      <c r="M1884">
        <v>2.2000000000000002</v>
      </c>
      <c r="N1884">
        <v>48.3</v>
      </c>
      <c r="O1884">
        <v>0</v>
      </c>
      <c r="P1884">
        <v>3</v>
      </c>
      <c r="Q1884">
        <v>4.5</v>
      </c>
      <c r="R1884">
        <v>2.6</v>
      </c>
      <c r="S1884">
        <v>17.399999999999999</v>
      </c>
      <c r="T1884">
        <v>2.2999999999999998</v>
      </c>
      <c r="U1884">
        <v>16.100000000000001</v>
      </c>
      <c r="V1884">
        <v>2.8</v>
      </c>
      <c r="W1884">
        <v>3</v>
      </c>
      <c r="X1884">
        <v>0</v>
      </c>
      <c r="Y1884">
        <v>0</v>
      </c>
      <c r="Z1884">
        <v>0</v>
      </c>
      <c r="AA1884">
        <v>0</v>
      </c>
      <c r="AB1884">
        <v>2</v>
      </c>
      <c r="AC1884">
        <v>0</v>
      </c>
      <c r="AD1884">
        <v>2</v>
      </c>
      <c r="AE1884">
        <v>0</v>
      </c>
      <c r="AY1884" s="59"/>
    </row>
    <row r="1885" spans="1:51">
      <c r="A1885" s="19">
        <v>43713</v>
      </c>
      <c r="B1885" t="s">
        <v>43</v>
      </c>
      <c r="C1885" s="19">
        <v>43907</v>
      </c>
      <c r="D1885">
        <v>67</v>
      </c>
      <c r="E1885">
        <v>37.700000000000003</v>
      </c>
      <c r="F1885">
        <v>0</v>
      </c>
      <c r="G1885">
        <v>1.2</v>
      </c>
      <c r="H1885">
        <v>7.9</v>
      </c>
      <c r="I1885">
        <v>3.1</v>
      </c>
      <c r="J1885">
        <v>17.600000000000001</v>
      </c>
      <c r="K1885">
        <v>1.2</v>
      </c>
      <c r="L1885">
        <v>16.8</v>
      </c>
      <c r="M1885">
        <v>1.5</v>
      </c>
      <c r="N1885">
        <v>53.7</v>
      </c>
      <c r="O1885">
        <v>0</v>
      </c>
      <c r="P1885">
        <v>2.7</v>
      </c>
      <c r="Q1885">
        <v>5.7</v>
      </c>
      <c r="R1885">
        <v>3</v>
      </c>
      <c r="S1885">
        <v>13.7</v>
      </c>
      <c r="T1885">
        <v>2.9</v>
      </c>
      <c r="U1885">
        <v>12.7</v>
      </c>
      <c r="V1885">
        <v>3</v>
      </c>
      <c r="W1885">
        <v>35</v>
      </c>
      <c r="X1885">
        <v>0</v>
      </c>
      <c r="Y1885">
        <v>0</v>
      </c>
      <c r="Z1885">
        <v>1</v>
      </c>
      <c r="AA1885">
        <v>0</v>
      </c>
      <c r="AB1885">
        <v>16</v>
      </c>
      <c r="AC1885">
        <v>0</v>
      </c>
      <c r="AD1885">
        <v>15</v>
      </c>
      <c r="AE1885">
        <v>0</v>
      </c>
      <c r="AY1885" s="59"/>
    </row>
    <row r="1886" spans="1:51">
      <c r="A1886" s="19">
        <v>43713</v>
      </c>
      <c r="B1886" t="s">
        <v>44</v>
      </c>
      <c r="C1886" s="19">
        <v>43907</v>
      </c>
      <c r="D1886">
        <v>219</v>
      </c>
      <c r="E1886">
        <v>32.6</v>
      </c>
      <c r="F1886">
        <v>0</v>
      </c>
      <c r="G1886">
        <v>0.6</v>
      </c>
      <c r="H1886">
        <v>3.9</v>
      </c>
      <c r="I1886">
        <v>0.2</v>
      </c>
      <c r="J1886">
        <v>21.7</v>
      </c>
      <c r="K1886">
        <v>1.2</v>
      </c>
      <c r="L1886">
        <v>17.600000000000001</v>
      </c>
      <c r="M1886">
        <v>7.3</v>
      </c>
      <c r="N1886">
        <v>43</v>
      </c>
      <c r="O1886">
        <v>0</v>
      </c>
      <c r="P1886">
        <v>2.7</v>
      </c>
      <c r="Q1886">
        <v>4</v>
      </c>
      <c r="R1886">
        <v>2.5</v>
      </c>
      <c r="S1886">
        <v>20.7</v>
      </c>
      <c r="T1886">
        <v>2.7</v>
      </c>
      <c r="U1886">
        <v>15.2</v>
      </c>
      <c r="V1886">
        <v>5.8</v>
      </c>
      <c r="W1886">
        <v>98</v>
      </c>
      <c r="X1886">
        <v>0</v>
      </c>
      <c r="Y1886">
        <v>0</v>
      </c>
      <c r="Z1886">
        <v>0</v>
      </c>
      <c r="AA1886">
        <v>0</v>
      </c>
      <c r="AB1886">
        <v>65</v>
      </c>
      <c r="AC1886">
        <v>0</v>
      </c>
      <c r="AD1886">
        <v>53</v>
      </c>
      <c r="AE1886">
        <v>2</v>
      </c>
      <c r="AY1886" s="59"/>
    </row>
    <row r="1887" spans="1:51">
      <c r="A1887" s="19">
        <v>43713</v>
      </c>
      <c r="B1887" t="s">
        <v>45</v>
      </c>
      <c r="C1887" s="19">
        <v>43907</v>
      </c>
      <c r="D1887">
        <v>155</v>
      </c>
      <c r="E1887">
        <v>42.3</v>
      </c>
      <c r="F1887">
        <v>0</v>
      </c>
      <c r="G1887">
        <v>2.4</v>
      </c>
      <c r="H1887">
        <v>5.7</v>
      </c>
      <c r="I1887">
        <v>1</v>
      </c>
      <c r="J1887">
        <v>13.7</v>
      </c>
      <c r="K1887">
        <v>2.1</v>
      </c>
      <c r="L1887">
        <v>15.3</v>
      </c>
      <c r="M1887">
        <v>2.2000000000000002</v>
      </c>
      <c r="N1887">
        <v>63.5</v>
      </c>
      <c r="O1887">
        <v>0</v>
      </c>
      <c r="P1887">
        <v>2.4</v>
      </c>
      <c r="Q1887">
        <v>4</v>
      </c>
      <c r="R1887">
        <v>2.5</v>
      </c>
      <c r="S1887">
        <v>9.1</v>
      </c>
      <c r="T1887">
        <v>2.7</v>
      </c>
      <c r="U1887">
        <v>10.199999999999999</v>
      </c>
      <c r="V1887">
        <v>2.6</v>
      </c>
      <c r="W1887">
        <v>102</v>
      </c>
      <c r="X1887">
        <v>0</v>
      </c>
      <c r="Y1887">
        <v>0</v>
      </c>
      <c r="Z1887">
        <v>0</v>
      </c>
      <c r="AA1887">
        <v>0</v>
      </c>
      <c r="AB1887">
        <v>16</v>
      </c>
      <c r="AC1887">
        <v>0</v>
      </c>
      <c r="AD1887">
        <v>37</v>
      </c>
      <c r="AE1887">
        <v>0</v>
      </c>
      <c r="AY1887" s="59"/>
    </row>
    <row r="1888" spans="1:51">
      <c r="A1888" s="19">
        <v>43713</v>
      </c>
      <c r="B1888" t="s">
        <v>42</v>
      </c>
      <c r="C1888" s="19">
        <v>43907</v>
      </c>
      <c r="D1888">
        <v>136</v>
      </c>
      <c r="E1888">
        <v>35.700000000000003</v>
      </c>
      <c r="F1888">
        <v>0</v>
      </c>
      <c r="G1888">
        <v>1.4</v>
      </c>
      <c r="H1888">
        <v>9.4</v>
      </c>
      <c r="I1888">
        <v>3.1</v>
      </c>
      <c r="J1888">
        <v>19.100000000000001</v>
      </c>
      <c r="K1888">
        <v>0.8</v>
      </c>
      <c r="L1888">
        <v>16.100000000000001</v>
      </c>
      <c r="M1888">
        <v>1.6</v>
      </c>
      <c r="N1888">
        <v>49.5</v>
      </c>
      <c r="O1888">
        <v>0</v>
      </c>
      <c r="P1888">
        <v>2.9</v>
      </c>
      <c r="Q1888">
        <v>6.9</v>
      </c>
      <c r="R1888">
        <v>3.2</v>
      </c>
      <c r="S1888">
        <v>16.2</v>
      </c>
      <c r="T1888">
        <v>2.9</v>
      </c>
      <c r="U1888">
        <v>12.8</v>
      </c>
      <c r="V1888">
        <v>3</v>
      </c>
      <c r="W1888">
        <v>67</v>
      </c>
      <c r="X1888">
        <v>0</v>
      </c>
      <c r="Y1888">
        <v>0</v>
      </c>
      <c r="Z1888">
        <v>3</v>
      </c>
      <c r="AA1888">
        <v>0</v>
      </c>
      <c r="AB1888">
        <v>36</v>
      </c>
      <c r="AC1888">
        <v>0</v>
      </c>
      <c r="AD1888">
        <v>30</v>
      </c>
      <c r="AE1888">
        <v>0</v>
      </c>
      <c r="AY1888" s="59"/>
    </row>
    <row r="1889" spans="1:51">
      <c r="A1889" s="19">
        <v>43713</v>
      </c>
      <c r="B1889" t="s">
        <v>46</v>
      </c>
      <c r="C1889" s="19">
        <v>43914</v>
      </c>
      <c r="D1889">
        <v>105</v>
      </c>
      <c r="E1889">
        <v>42.2</v>
      </c>
      <c r="F1889">
        <v>0</v>
      </c>
      <c r="G1889">
        <v>4.0999999999999996</v>
      </c>
      <c r="H1889">
        <v>3.3</v>
      </c>
      <c r="I1889">
        <v>2.7</v>
      </c>
      <c r="J1889">
        <v>15.4</v>
      </c>
      <c r="K1889">
        <v>1.7</v>
      </c>
      <c r="L1889">
        <v>15.6</v>
      </c>
      <c r="M1889">
        <v>0.9</v>
      </c>
      <c r="N1889">
        <v>62.6</v>
      </c>
      <c r="O1889">
        <v>0</v>
      </c>
      <c r="P1889">
        <v>3.5</v>
      </c>
      <c r="Q1889">
        <v>2.9</v>
      </c>
      <c r="R1889">
        <v>2.7</v>
      </c>
      <c r="S1889">
        <v>10</v>
      </c>
      <c r="T1889">
        <v>2.8</v>
      </c>
      <c r="U1889">
        <v>10.8</v>
      </c>
      <c r="V1889">
        <v>2.2999999999999998</v>
      </c>
      <c r="W1889">
        <v>61</v>
      </c>
      <c r="X1889">
        <v>0</v>
      </c>
      <c r="Y1889">
        <v>0</v>
      </c>
      <c r="Z1889">
        <v>0</v>
      </c>
      <c r="AA1889">
        <v>0</v>
      </c>
      <c r="AB1889">
        <v>22</v>
      </c>
      <c r="AC1889">
        <v>0</v>
      </c>
      <c r="AD1889">
        <v>22</v>
      </c>
      <c r="AE1889">
        <v>0</v>
      </c>
      <c r="AY1889" s="59"/>
    </row>
    <row r="1890" spans="1:51">
      <c r="A1890" s="19">
        <v>43713</v>
      </c>
      <c r="B1890" t="s">
        <v>47</v>
      </c>
      <c r="C1890" s="19">
        <v>43919</v>
      </c>
      <c r="D1890">
        <v>51</v>
      </c>
      <c r="E1890">
        <v>34.9</v>
      </c>
      <c r="F1890">
        <v>0</v>
      </c>
      <c r="G1890">
        <v>2.4</v>
      </c>
      <c r="H1890">
        <v>5.8</v>
      </c>
      <c r="I1890">
        <v>1.2</v>
      </c>
      <c r="J1890">
        <v>20</v>
      </c>
      <c r="K1890">
        <v>0.4</v>
      </c>
      <c r="L1890">
        <v>18.899999999999999</v>
      </c>
      <c r="M1890">
        <v>2.2000000000000002</v>
      </c>
      <c r="N1890">
        <v>45.9</v>
      </c>
      <c r="O1890">
        <v>0</v>
      </c>
      <c r="P1890">
        <v>3.4</v>
      </c>
      <c r="Q1890">
        <v>4.9000000000000004</v>
      </c>
      <c r="R1890">
        <v>3</v>
      </c>
      <c r="S1890">
        <v>17.7</v>
      </c>
      <c r="T1890">
        <v>2.2999999999999998</v>
      </c>
      <c r="U1890">
        <v>16.2</v>
      </c>
      <c r="V1890">
        <v>3.3</v>
      </c>
      <c r="W1890">
        <v>24</v>
      </c>
      <c r="X1890">
        <v>0</v>
      </c>
      <c r="Y1890">
        <v>0</v>
      </c>
      <c r="Z1890">
        <v>0</v>
      </c>
      <c r="AA1890">
        <v>0</v>
      </c>
      <c r="AB1890">
        <v>14</v>
      </c>
      <c r="AC1890">
        <v>0</v>
      </c>
      <c r="AD1890">
        <v>13</v>
      </c>
      <c r="AE1890">
        <v>0</v>
      </c>
      <c r="AY1890" s="59"/>
    </row>
    <row r="1891" spans="1:51">
      <c r="A1891" s="19">
        <v>43713</v>
      </c>
      <c r="B1891" t="s">
        <v>48</v>
      </c>
      <c r="C1891" s="19">
        <v>43925</v>
      </c>
      <c r="D1891">
        <v>15</v>
      </c>
      <c r="E1891">
        <v>35.299999999999997</v>
      </c>
      <c r="F1891">
        <v>0</v>
      </c>
      <c r="G1891">
        <v>0.6</v>
      </c>
      <c r="H1891">
        <v>7.5</v>
      </c>
      <c r="I1891">
        <v>0.8</v>
      </c>
      <c r="J1891">
        <v>13.4</v>
      </c>
      <c r="K1891">
        <v>4</v>
      </c>
      <c r="L1891">
        <v>21.3</v>
      </c>
      <c r="M1891">
        <v>0.6</v>
      </c>
      <c r="N1891">
        <v>47.3</v>
      </c>
      <c r="O1891">
        <v>0</v>
      </c>
      <c r="P1891">
        <v>3</v>
      </c>
      <c r="Q1891">
        <v>5.7</v>
      </c>
      <c r="R1891">
        <v>2.9</v>
      </c>
      <c r="S1891">
        <v>10.5</v>
      </c>
      <c r="T1891">
        <v>4</v>
      </c>
      <c r="U1891">
        <v>19.8</v>
      </c>
      <c r="V1891">
        <v>2.7</v>
      </c>
      <c r="W1891">
        <v>9</v>
      </c>
      <c r="X1891">
        <v>0</v>
      </c>
      <c r="Y1891">
        <v>0</v>
      </c>
      <c r="Z1891">
        <v>0</v>
      </c>
      <c r="AA1891">
        <v>0</v>
      </c>
      <c r="AB1891">
        <v>1</v>
      </c>
      <c r="AC1891">
        <v>0</v>
      </c>
      <c r="AD1891">
        <v>5</v>
      </c>
      <c r="AE1891">
        <v>0</v>
      </c>
      <c r="AY1891" s="59"/>
    </row>
    <row r="1892" spans="1:51">
      <c r="A1892" s="19">
        <v>43713</v>
      </c>
      <c r="B1892" t="s">
        <v>49</v>
      </c>
      <c r="C1892" s="19">
        <v>43925</v>
      </c>
      <c r="D1892">
        <v>24</v>
      </c>
      <c r="E1892">
        <v>28.6</v>
      </c>
      <c r="F1892">
        <v>0</v>
      </c>
      <c r="G1892">
        <v>0.5</v>
      </c>
      <c r="H1892">
        <v>5.8</v>
      </c>
      <c r="I1892">
        <v>0.1</v>
      </c>
      <c r="J1892">
        <v>23.8</v>
      </c>
      <c r="K1892">
        <v>0.2</v>
      </c>
      <c r="L1892">
        <v>20.6</v>
      </c>
      <c r="M1892">
        <v>7.4</v>
      </c>
      <c r="N1892">
        <v>32.9</v>
      </c>
      <c r="O1892">
        <v>0</v>
      </c>
      <c r="P1892">
        <v>2.8</v>
      </c>
      <c r="Q1892">
        <v>5.2</v>
      </c>
      <c r="R1892">
        <v>2.8</v>
      </c>
      <c r="S1892">
        <v>24.9</v>
      </c>
      <c r="T1892">
        <v>2.8</v>
      </c>
      <c r="U1892">
        <v>19.3</v>
      </c>
      <c r="V1892">
        <v>6.4</v>
      </c>
      <c r="W1892">
        <v>9</v>
      </c>
      <c r="X1892">
        <v>0</v>
      </c>
      <c r="Y1892">
        <v>0</v>
      </c>
      <c r="Z1892">
        <v>0</v>
      </c>
      <c r="AA1892">
        <v>0</v>
      </c>
      <c r="AB1892">
        <v>8</v>
      </c>
      <c r="AC1892">
        <v>0</v>
      </c>
      <c r="AD1892">
        <v>7</v>
      </c>
      <c r="AE1892">
        <v>0</v>
      </c>
      <c r="AY1892" s="59"/>
    </row>
    <row r="1893" spans="1:51">
      <c r="A1893" s="19">
        <v>43713</v>
      </c>
      <c r="B1893" t="s">
        <v>50</v>
      </c>
      <c r="C1893" s="19">
        <v>43925</v>
      </c>
      <c r="D1893">
        <v>54</v>
      </c>
      <c r="E1893">
        <v>43.1</v>
      </c>
      <c r="F1893">
        <v>0</v>
      </c>
      <c r="G1893">
        <v>4.5</v>
      </c>
      <c r="H1893">
        <v>3.7</v>
      </c>
      <c r="I1893">
        <v>3.1</v>
      </c>
      <c r="J1893">
        <v>14.6</v>
      </c>
      <c r="K1893">
        <v>2.2999999999999998</v>
      </c>
      <c r="L1893">
        <v>13.6</v>
      </c>
      <c r="M1893">
        <v>0.3</v>
      </c>
      <c r="N1893">
        <v>64</v>
      </c>
      <c r="O1893">
        <v>0</v>
      </c>
      <c r="P1893">
        <v>3.5</v>
      </c>
      <c r="Q1893">
        <v>3.2</v>
      </c>
      <c r="R1893">
        <v>2.8</v>
      </c>
      <c r="S1893">
        <v>9.8000000000000007</v>
      </c>
      <c r="T1893">
        <v>3</v>
      </c>
      <c r="U1893">
        <v>8.6999999999999993</v>
      </c>
      <c r="V1893">
        <v>2.1</v>
      </c>
      <c r="W1893">
        <v>41</v>
      </c>
      <c r="X1893">
        <v>0</v>
      </c>
      <c r="Y1893">
        <v>0</v>
      </c>
      <c r="Z1893">
        <v>0</v>
      </c>
      <c r="AA1893">
        <v>0</v>
      </c>
      <c r="AB1893">
        <v>7</v>
      </c>
      <c r="AC1893">
        <v>0</v>
      </c>
      <c r="AD1893">
        <v>6</v>
      </c>
      <c r="AE1893">
        <v>0</v>
      </c>
      <c r="AY1893" s="59"/>
    </row>
    <row r="1894" spans="1:51">
      <c r="A1894" s="19">
        <v>43713</v>
      </c>
      <c r="B1894" t="s">
        <v>51</v>
      </c>
      <c r="C1894" s="19">
        <v>43925</v>
      </c>
      <c r="D1894">
        <v>14</v>
      </c>
      <c r="E1894">
        <v>32.299999999999997</v>
      </c>
      <c r="F1894">
        <v>0</v>
      </c>
      <c r="G1894">
        <v>0.5</v>
      </c>
      <c r="H1894">
        <v>8.1</v>
      </c>
      <c r="I1894">
        <v>2.5</v>
      </c>
      <c r="J1894">
        <v>15.1</v>
      </c>
      <c r="K1894">
        <v>3.5</v>
      </c>
      <c r="L1894">
        <v>21.8</v>
      </c>
      <c r="M1894">
        <v>0.7</v>
      </c>
      <c r="N1894">
        <v>41.9</v>
      </c>
      <c r="O1894">
        <v>0</v>
      </c>
      <c r="P1894">
        <v>2.8</v>
      </c>
      <c r="Q1894">
        <v>6.4</v>
      </c>
      <c r="R1894">
        <v>3.7</v>
      </c>
      <c r="S1894">
        <v>12.6</v>
      </c>
      <c r="T1894">
        <v>4.0999999999999996</v>
      </c>
      <c r="U1894">
        <v>21.7</v>
      </c>
      <c r="V1894">
        <v>2.8</v>
      </c>
      <c r="W1894">
        <v>7</v>
      </c>
      <c r="X1894">
        <v>0</v>
      </c>
      <c r="Y1894">
        <v>0</v>
      </c>
      <c r="Z1894">
        <v>0</v>
      </c>
      <c r="AA1894">
        <v>0</v>
      </c>
      <c r="AB1894">
        <v>3</v>
      </c>
      <c r="AC1894">
        <v>0</v>
      </c>
      <c r="AD1894">
        <v>4</v>
      </c>
      <c r="AE1894">
        <v>0</v>
      </c>
      <c r="AY1894" s="59"/>
    </row>
    <row r="1895" spans="1:51">
      <c r="A1895" s="19">
        <v>43713</v>
      </c>
      <c r="B1895" t="s">
        <v>52</v>
      </c>
      <c r="C1895" s="19">
        <v>43928</v>
      </c>
      <c r="D1895">
        <v>84</v>
      </c>
      <c r="E1895">
        <v>30.4</v>
      </c>
      <c r="F1895">
        <v>0</v>
      </c>
      <c r="G1895">
        <v>0.8</v>
      </c>
      <c r="H1895">
        <v>7.6</v>
      </c>
      <c r="I1895">
        <v>2.1</v>
      </c>
      <c r="J1895">
        <v>23.1</v>
      </c>
      <c r="K1895">
        <v>1</v>
      </c>
      <c r="L1895">
        <v>19.899999999999999</v>
      </c>
      <c r="M1895">
        <v>2.1</v>
      </c>
      <c r="N1895">
        <v>36.6</v>
      </c>
      <c r="O1895">
        <v>0</v>
      </c>
      <c r="P1895">
        <v>2.9</v>
      </c>
      <c r="Q1895">
        <v>6.2</v>
      </c>
      <c r="R1895">
        <v>3.4</v>
      </c>
      <c r="S1895">
        <v>23.3</v>
      </c>
      <c r="T1895">
        <v>3</v>
      </c>
      <c r="U1895">
        <v>18.100000000000001</v>
      </c>
      <c r="V1895">
        <v>3.4</v>
      </c>
      <c r="W1895">
        <v>34</v>
      </c>
      <c r="X1895">
        <v>0</v>
      </c>
      <c r="Y1895">
        <v>0</v>
      </c>
      <c r="Z1895">
        <v>1</v>
      </c>
      <c r="AA1895">
        <v>0</v>
      </c>
      <c r="AB1895">
        <v>26</v>
      </c>
      <c r="AC1895">
        <v>0</v>
      </c>
      <c r="AD1895">
        <v>23</v>
      </c>
      <c r="AE1895">
        <v>0</v>
      </c>
      <c r="AY1895" s="59"/>
    </row>
    <row r="1896" spans="1:51">
      <c r="A1896" s="19">
        <v>43713</v>
      </c>
      <c r="B1896" t="s">
        <v>53</v>
      </c>
      <c r="C1896" s="19">
        <v>43949</v>
      </c>
      <c r="D1896">
        <v>60</v>
      </c>
      <c r="E1896">
        <v>27.3</v>
      </c>
      <c r="F1896">
        <v>0</v>
      </c>
      <c r="G1896">
        <v>4.2</v>
      </c>
      <c r="H1896">
        <v>10.4</v>
      </c>
      <c r="I1896">
        <v>0.2</v>
      </c>
      <c r="J1896">
        <v>20.9</v>
      </c>
      <c r="K1896">
        <v>0.6</v>
      </c>
      <c r="L1896">
        <v>22.2</v>
      </c>
      <c r="M1896">
        <v>1.3</v>
      </c>
      <c r="N1896">
        <v>30.5</v>
      </c>
      <c r="O1896">
        <v>0</v>
      </c>
      <c r="P1896">
        <v>4.8</v>
      </c>
      <c r="Q1896">
        <v>8.5</v>
      </c>
      <c r="R1896">
        <v>3.2</v>
      </c>
      <c r="S1896">
        <v>20.2</v>
      </c>
      <c r="T1896">
        <v>3.3</v>
      </c>
      <c r="U1896">
        <v>22.1</v>
      </c>
      <c r="V1896">
        <v>3.8</v>
      </c>
      <c r="W1896">
        <v>22</v>
      </c>
      <c r="X1896">
        <v>0</v>
      </c>
      <c r="Y1896">
        <v>0</v>
      </c>
      <c r="Z1896">
        <v>2</v>
      </c>
      <c r="AA1896">
        <v>0</v>
      </c>
      <c r="AB1896">
        <v>17</v>
      </c>
      <c r="AC1896">
        <v>0</v>
      </c>
      <c r="AD1896">
        <v>18</v>
      </c>
      <c r="AE1896">
        <v>0</v>
      </c>
      <c r="AY1896" s="59"/>
    </row>
    <row r="1897" spans="1:51">
      <c r="A1897" s="19">
        <v>43713</v>
      </c>
      <c r="B1897" t="s">
        <v>54</v>
      </c>
      <c r="C1897" s="19">
        <v>43949</v>
      </c>
      <c r="D1897">
        <v>21</v>
      </c>
      <c r="E1897">
        <v>35</v>
      </c>
      <c r="F1897">
        <v>0</v>
      </c>
      <c r="G1897">
        <v>4.2</v>
      </c>
      <c r="H1897">
        <v>9.9</v>
      </c>
      <c r="I1897">
        <v>0.2</v>
      </c>
      <c r="J1897">
        <v>17.399999999999999</v>
      </c>
      <c r="K1897">
        <v>1.5</v>
      </c>
      <c r="L1897">
        <v>17.3</v>
      </c>
      <c r="M1897">
        <v>1.4</v>
      </c>
      <c r="N1897">
        <v>44.4</v>
      </c>
      <c r="O1897">
        <v>0</v>
      </c>
      <c r="P1897">
        <v>4.5999999999999996</v>
      </c>
      <c r="Q1897">
        <v>8.1</v>
      </c>
      <c r="R1897">
        <v>3</v>
      </c>
      <c r="S1897">
        <v>15.1</v>
      </c>
      <c r="T1897">
        <v>3.4</v>
      </c>
      <c r="U1897">
        <v>14.7</v>
      </c>
      <c r="V1897">
        <v>3.5</v>
      </c>
      <c r="W1897">
        <v>10</v>
      </c>
      <c r="X1897">
        <v>0</v>
      </c>
      <c r="Y1897">
        <v>0</v>
      </c>
      <c r="Z1897">
        <v>1</v>
      </c>
      <c r="AA1897">
        <v>0</v>
      </c>
      <c r="AB1897">
        <v>5</v>
      </c>
      <c r="AC1897">
        <v>0</v>
      </c>
      <c r="AD1897">
        <v>5</v>
      </c>
      <c r="AE1897">
        <v>0</v>
      </c>
      <c r="AY1897" s="59"/>
    </row>
    <row r="1898" spans="1:51">
      <c r="A1898" s="19">
        <v>43713</v>
      </c>
      <c r="B1898" t="s">
        <v>55</v>
      </c>
      <c r="C1898" s="19">
        <v>43949</v>
      </c>
      <c r="D1898">
        <v>96</v>
      </c>
      <c r="E1898">
        <v>27.9</v>
      </c>
      <c r="F1898">
        <v>0</v>
      </c>
      <c r="G1898">
        <v>6.9</v>
      </c>
      <c r="H1898">
        <v>8.8000000000000007</v>
      </c>
      <c r="I1898">
        <v>0.2</v>
      </c>
      <c r="J1898">
        <v>19.2</v>
      </c>
      <c r="K1898">
        <v>0.2</v>
      </c>
      <c r="L1898">
        <v>20.3</v>
      </c>
      <c r="M1898">
        <v>3.6</v>
      </c>
      <c r="N1898">
        <v>32.4</v>
      </c>
      <c r="O1898">
        <v>0</v>
      </c>
      <c r="P1898">
        <v>6.5</v>
      </c>
      <c r="Q1898">
        <v>7.5</v>
      </c>
      <c r="R1898">
        <v>3.2</v>
      </c>
      <c r="S1898">
        <v>18.5</v>
      </c>
      <c r="T1898">
        <v>3.5</v>
      </c>
      <c r="U1898">
        <v>20</v>
      </c>
      <c r="V1898">
        <v>4.8</v>
      </c>
      <c r="W1898">
        <v>38</v>
      </c>
      <c r="X1898">
        <v>0</v>
      </c>
      <c r="Y1898">
        <v>1</v>
      </c>
      <c r="Z1898">
        <v>2</v>
      </c>
      <c r="AA1898">
        <v>0</v>
      </c>
      <c r="AB1898">
        <v>26</v>
      </c>
      <c r="AC1898">
        <v>0</v>
      </c>
      <c r="AD1898">
        <v>28</v>
      </c>
      <c r="AE1898">
        <v>0</v>
      </c>
      <c r="AY1898" s="59"/>
    </row>
    <row r="1899" spans="1:51">
      <c r="A1899" s="19">
        <v>43713</v>
      </c>
      <c r="B1899" t="s">
        <v>56</v>
      </c>
      <c r="C1899" s="19">
        <v>43949</v>
      </c>
      <c r="D1899">
        <v>274</v>
      </c>
      <c r="E1899">
        <v>25.3</v>
      </c>
      <c r="F1899">
        <v>0</v>
      </c>
      <c r="G1899">
        <v>2.4</v>
      </c>
      <c r="H1899">
        <v>9.1</v>
      </c>
      <c r="I1899">
        <v>0.1</v>
      </c>
      <c r="J1899">
        <v>19.8</v>
      </c>
      <c r="K1899">
        <v>0.2</v>
      </c>
      <c r="L1899">
        <v>20.6</v>
      </c>
      <c r="M1899">
        <v>2.9</v>
      </c>
      <c r="N1899">
        <v>28.3</v>
      </c>
      <c r="O1899">
        <v>0</v>
      </c>
      <c r="P1899">
        <v>4.4000000000000004</v>
      </c>
      <c r="Q1899">
        <v>8.6</v>
      </c>
      <c r="R1899">
        <v>3.2</v>
      </c>
      <c r="S1899">
        <v>19.3</v>
      </c>
      <c r="T1899">
        <v>3.6</v>
      </c>
      <c r="U1899">
        <v>20.9</v>
      </c>
      <c r="V1899">
        <v>4.7</v>
      </c>
      <c r="W1899">
        <v>104</v>
      </c>
      <c r="X1899">
        <v>0</v>
      </c>
      <c r="Y1899">
        <v>0</v>
      </c>
      <c r="Z1899">
        <v>5</v>
      </c>
      <c r="AA1899">
        <v>0</v>
      </c>
      <c r="AB1899">
        <v>81</v>
      </c>
      <c r="AC1899">
        <v>0</v>
      </c>
      <c r="AD1899">
        <v>84</v>
      </c>
      <c r="AE1899">
        <v>0</v>
      </c>
      <c r="AY1899" s="59"/>
    </row>
    <row r="1900" spans="1:51">
      <c r="A1900" s="19">
        <v>43713</v>
      </c>
      <c r="B1900" t="s">
        <v>57</v>
      </c>
      <c r="C1900" s="19">
        <v>43949</v>
      </c>
      <c r="D1900">
        <v>186</v>
      </c>
      <c r="E1900">
        <v>39</v>
      </c>
      <c r="F1900">
        <v>0</v>
      </c>
      <c r="G1900">
        <v>1.9</v>
      </c>
      <c r="H1900">
        <v>8.3000000000000007</v>
      </c>
      <c r="I1900">
        <v>1.9</v>
      </c>
      <c r="J1900">
        <v>15.9</v>
      </c>
      <c r="K1900">
        <v>0.6</v>
      </c>
      <c r="L1900">
        <v>18.100000000000001</v>
      </c>
      <c r="M1900">
        <v>1.4</v>
      </c>
      <c r="N1900">
        <v>52.1</v>
      </c>
      <c r="O1900">
        <v>0</v>
      </c>
      <c r="P1900">
        <v>3.2</v>
      </c>
      <c r="Q1900">
        <v>5.9</v>
      </c>
      <c r="R1900">
        <v>3.5</v>
      </c>
      <c r="S1900">
        <v>11.7</v>
      </c>
      <c r="T1900">
        <v>3</v>
      </c>
      <c r="U1900">
        <v>14.4</v>
      </c>
      <c r="V1900">
        <v>3.3</v>
      </c>
      <c r="W1900">
        <v>98</v>
      </c>
      <c r="X1900">
        <v>0</v>
      </c>
      <c r="Y1900">
        <v>0</v>
      </c>
      <c r="Z1900">
        <v>3</v>
      </c>
      <c r="AA1900">
        <v>0</v>
      </c>
      <c r="AB1900">
        <v>40</v>
      </c>
      <c r="AC1900">
        <v>0</v>
      </c>
      <c r="AD1900">
        <v>45</v>
      </c>
      <c r="AE1900">
        <v>0</v>
      </c>
      <c r="AY1900" s="59"/>
    </row>
    <row r="1901" spans="1:51">
      <c r="A1901" s="19">
        <v>43713</v>
      </c>
      <c r="B1901" t="s">
        <v>58</v>
      </c>
      <c r="C1901" s="19">
        <v>43949</v>
      </c>
      <c r="D1901">
        <v>26</v>
      </c>
      <c r="E1901">
        <v>28.3</v>
      </c>
      <c r="F1901">
        <v>0</v>
      </c>
      <c r="G1901">
        <v>7.9</v>
      </c>
      <c r="H1901">
        <v>6.3</v>
      </c>
      <c r="I1901">
        <v>0.2</v>
      </c>
      <c r="J1901">
        <v>21.6</v>
      </c>
      <c r="K1901">
        <v>0.3</v>
      </c>
      <c r="L1901">
        <v>18.2</v>
      </c>
      <c r="M1901">
        <v>4.2</v>
      </c>
      <c r="N1901">
        <v>32.799999999999997</v>
      </c>
      <c r="O1901">
        <v>0</v>
      </c>
      <c r="P1901">
        <v>6.9</v>
      </c>
      <c r="Q1901">
        <v>6.1</v>
      </c>
      <c r="R1901">
        <v>3.2</v>
      </c>
      <c r="S1901">
        <v>21.8</v>
      </c>
      <c r="T1901">
        <v>3.5</v>
      </c>
      <c r="U1901">
        <v>17</v>
      </c>
      <c r="V1901">
        <v>5</v>
      </c>
      <c r="W1901">
        <v>11</v>
      </c>
      <c r="X1901">
        <v>0</v>
      </c>
      <c r="Y1901">
        <v>0</v>
      </c>
      <c r="Z1901">
        <v>0</v>
      </c>
      <c r="AA1901">
        <v>0</v>
      </c>
      <c r="AB1901">
        <v>8</v>
      </c>
      <c r="AC1901">
        <v>0</v>
      </c>
      <c r="AD1901">
        <v>7</v>
      </c>
      <c r="AE1901">
        <v>0</v>
      </c>
      <c r="AY1901" s="59"/>
    </row>
    <row r="1902" spans="1:51">
      <c r="A1902" s="19">
        <v>43713</v>
      </c>
      <c r="B1902" t="s">
        <v>59</v>
      </c>
      <c r="C1902" s="19">
        <v>43953</v>
      </c>
      <c r="D1902">
        <v>7</v>
      </c>
      <c r="E1902">
        <v>34.9</v>
      </c>
      <c r="F1902">
        <v>0</v>
      </c>
      <c r="G1902">
        <v>2.4</v>
      </c>
      <c r="H1902">
        <v>5.8</v>
      </c>
      <c r="I1902">
        <v>1.2</v>
      </c>
      <c r="J1902">
        <v>20</v>
      </c>
      <c r="K1902">
        <v>0.4</v>
      </c>
      <c r="L1902">
        <v>18.899999999999999</v>
      </c>
      <c r="M1902">
        <v>2.2000000000000002</v>
      </c>
      <c r="N1902">
        <v>44.1</v>
      </c>
      <c r="O1902">
        <v>0</v>
      </c>
      <c r="P1902">
        <v>3.8</v>
      </c>
      <c r="Q1902">
        <v>5.2</v>
      </c>
      <c r="R1902">
        <v>3.1</v>
      </c>
      <c r="S1902">
        <v>17.2</v>
      </c>
      <c r="T1902">
        <v>2.9</v>
      </c>
      <c r="U1902">
        <v>16.3</v>
      </c>
      <c r="V1902">
        <v>3.8</v>
      </c>
      <c r="W1902">
        <v>3</v>
      </c>
      <c r="X1902">
        <v>0</v>
      </c>
      <c r="Y1902">
        <v>0</v>
      </c>
      <c r="Z1902">
        <v>0</v>
      </c>
      <c r="AA1902">
        <v>0</v>
      </c>
      <c r="AB1902">
        <v>2</v>
      </c>
      <c r="AC1902">
        <v>0</v>
      </c>
      <c r="AD1902">
        <v>2</v>
      </c>
      <c r="AE1902">
        <v>0</v>
      </c>
      <c r="AY1902" s="59"/>
    </row>
    <row r="1903" spans="1:51">
      <c r="A1903" s="19">
        <v>43713</v>
      </c>
      <c r="B1903" t="s">
        <v>60</v>
      </c>
      <c r="C1903" s="19">
        <v>43953</v>
      </c>
      <c r="D1903">
        <v>39</v>
      </c>
      <c r="E1903">
        <v>36.9</v>
      </c>
      <c r="F1903">
        <v>0</v>
      </c>
      <c r="G1903">
        <v>0.6</v>
      </c>
      <c r="H1903">
        <v>7.2</v>
      </c>
      <c r="I1903">
        <v>2.6</v>
      </c>
      <c r="J1903">
        <v>13.8</v>
      </c>
      <c r="K1903">
        <v>3</v>
      </c>
      <c r="L1903">
        <v>20.3</v>
      </c>
      <c r="M1903">
        <v>0.4</v>
      </c>
      <c r="N1903">
        <v>47.9</v>
      </c>
      <c r="O1903">
        <v>0</v>
      </c>
      <c r="P1903">
        <v>3</v>
      </c>
      <c r="Q1903">
        <v>5.9</v>
      </c>
      <c r="R1903">
        <v>3.8</v>
      </c>
      <c r="S1903">
        <v>10.8</v>
      </c>
      <c r="T1903">
        <v>3.9</v>
      </c>
      <c r="U1903">
        <v>17.7</v>
      </c>
      <c r="V1903">
        <v>2.9</v>
      </c>
      <c r="W1903">
        <v>23</v>
      </c>
      <c r="X1903">
        <v>0</v>
      </c>
      <c r="Y1903">
        <v>0</v>
      </c>
      <c r="Z1903">
        <v>0</v>
      </c>
      <c r="AA1903">
        <v>0</v>
      </c>
      <c r="AB1903">
        <v>4</v>
      </c>
      <c r="AC1903">
        <v>0</v>
      </c>
      <c r="AD1903">
        <v>12</v>
      </c>
      <c r="AE1903">
        <v>0</v>
      </c>
      <c r="AY1903" s="59"/>
    </row>
    <row r="1904" spans="1:51">
      <c r="A1904" s="19">
        <v>43713</v>
      </c>
      <c r="B1904" t="s">
        <v>61</v>
      </c>
      <c r="C1904" s="19">
        <v>43956</v>
      </c>
      <c r="D1904">
        <v>82</v>
      </c>
      <c r="E1904">
        <v>31.6</v>
      </c>
      <c r="F1904">
        <v>0</v>
      </c>
      <c r="G1904">
        <v>0.4</v>
      </c>
      <c r="H1904">
        <v>19</v>
      </c>
      <c r="I1904">
        <v>5.3</v>
      </c>
      <c r="J1904">
        <v>14.9</v>
      </c>
      <c r="K1904">
        <v>0.5</v>
      </c>
      <c r="L1904">
        <v>14.6</v>
      </c>
      <c r="M1904">
        <v>0.3</v>
      </c>
      <c r="N1904">
        <v>38.299999999999997</v>
      </c>
      <c r="O1904">
        <v>0</v>
      </c>
      <c r="P1904">
        <v>3.4</v>
      </c>
      <c r="Q1904">
        <v>17</v>
      </c>
      <c r="R1904">
        <v>5.4</v>
      </c>
      <c r="S1904">
        <v>12.9</v>
      </c>
      <c r="T1904">
        <v>3.5</v>
      </c>
      <c r="U1904">
        <v>12.4</v>
      </c>
      <c r="V1904">
        <v>3.5</v>
      </c>
      <c r="W1904">
        <v>37</v>
      </c>
      <c r="X1904">
        <v>0</v>
      </c>
      <c r="Y1904">
        <v>0</v>
      </c>
      <c r="Z1904">
        <v>22</v>
      </c>
      <c r="AA1904">
        <v>0</v>
      </c>
      <c r="AB1904">
        <v>12</v>
      </c>
      <c r="AC1904">
        <v>0</v>
      </c>
      <c r="AD1904">
        <v>11</v>
      </c>
      <c r="AE1904">
        <v>0</v>
      </c>
      <c r="AY1904" s="59"/>
    </row>
    <row r="1905" spans="1:51">
      <c r="A1905" s="19">
        <v>43713</v>
      </c>
      <c r="B1905" t="s">
        <v>62</v>
      </c>
      <c r="C1905" s="19">
        <v>43963</v>
      </c>
      <c r="D1905">
        <v>29</v>
      </c>
      <c r="E1905">
        <v>35.700000000000003</v>
      </c>
      <c r="F1905">
        <v>0</v>
      </c>
      <c r="G1905">
        <v>0.9</v>
      </c>
      <c r="H1905">
        <v>6.6</v>
      </c>
      <c r="I1905">
        <v>0.1</v>
      </c>
      <c r="J1905">
        <v>13.9</v>
      </c>
      <c r="K1905">
        <v>1.9</v>
      </c>
      <c r="L1905">
        <v>24.4</v>
      </c>
      <c r="M1905">
        <v>0.3</v>
      </c>
      <c r="N1905">
        <v>43.6</v>
      </c>
      <c r="O1905">
        <v>0</v>
      </c>
      <c r="P1905">
        <v>3.3</v>
      </c>
      <c r="Q1905">
        <v>5.6</v>
      </c>
      <c r="R1905">
        <v>3.1</v>
      </c>
      <c r="S1905">
        <v>10.4</v>
      </c>
      <c r="T1905">
        <v>3.7</v>
      </c>
      <c r="U1905">
        <v>22.8</v>
      </c>
      <c r="V1905">
        <v>3</v>
      </c>
      <c r="W1905">
        <v>15</v>
      </c>
      <c r="X1905">
        <v>0</v>
      </c>
      <c r="Y1905">
        <v>0</v>
      </c>
      <c r="Z1905">
        <v>0</v>
      </c>
      <c r="AA1905">
        <v>0</v>
      </c>
      <c r="AB1905">
        <v>3</v>
      </c>
      <c r="AC1905">
        <v>0</v>
      </c>
      <c r="AD1905">
        <v>11</v>
      </c>
      <c r="AE1905">
        <v>0</v>
      </c>
      <c r="AY1905" s="59"/>
    </row>
    <row r="1906" spans="1:51">
      <c r="A1906" s="19">
        <v>43713</v>
      </c>
      <c r="B1906" t="s">
        <v>63</v>
      </c>
      <c r="C1906" s="19">
        <v>43963</v>
      </c>
      <c r="D1906">
        <v>28</v>
      </c>
      <c r="E1906">
        <v>41.7</v>
      </c>
      <c r="F1906">
        <v>0</v>
      </c>
      <c r="G1906">
        <v>2.4</v>
      </c>
      <c r="H1906">
        <v>4.9000000000000004</v>
      </c>
      <c r="I1906">
        <v>4.2</v>
      </c>
      <c r="J1906">
        <v>13.3</v>
      </c>
      <c r="K1906">
        <v>2.2000000000000002</v>
      </c>
      <c r="L1906">
        <v>15.2</v>
      </c>
      <c r="M1906">
        <v>0.3</v>
      </c>
      <c r="N1906">
        <v>56.4</v>
      </c>
      <c r="O1906">
        <v>0</v>
      </c>
      <c r="P1906">
        <v>3.5</v>
      </c>
      <c r="Q1906">
        <v>4.5</v>
      </c>
      <c r="R1906">
        <v>4.5</v>
      </c>
      <c r="S1906">
        <v>9.4</v>
      </c>
      <c r="T1906">
        <v>3.3</v>
      </c>
      <c r="U1906">
        <v>11.2</v>
      </c>
      <c r="V1906">
        <v>3</v>
      </c>
      <c r="W1906">
        <v>18</v>
      </c>
      <c r="X1906">
        <v>0</v>
      </c>
      <c r="Y1906">
        <v>0</v>
      </c>
      <c r="Z1906">
        <v>0</v>
      </c>
      <c r="AA1906">
        <v>0</v>
      </c>
      <c r="AB1906">
        <v>3</v>
      </c>
      <c r="AC1906">
        <v>0</v>
      </c>
      <c r="AD1906">
        <v>7</v>
      </c>
      <c r="AE1906">
        <v>0</v>
      </c>
      <c r="AY1906" s="59"/>
    </row>
    <row r="1907" spans="1:51">
      <c r="A1907" s="19">
        <v>43713</v>
      </c>
      <c r="B1907" t="s">
        <v>64</v>
      </c>
      <c r="C1907" s="19">
        <v>43970</v>
      </c>
      <c r="D1907">
        <v>54</v>
      </c>
      <c r="E1907">
        <v>41.1</v>
      </c>
      <c r="F1907">
        <v>0</v>
      </c>
      <c r="G1907">
        <v>3.8</v>
      </c>
      <c r="H1907">
        <v>5.4</v>
      </c>
      <c r="I1907">
        <v>3.8</v>
      </c>
      <c r="J1907">
        <v>13.3</v>
      </c>
      <c r="K1907">
        <v>2.2999999999999998</v>
      </c>
      <c r="L1907">
        <v>14</v>
      </c>
      <c r="M1907">
        <v>0.3</v>
      </c>
      <c r="N1907">
        <v>54.6</v>
      </c>
      <c r="O1907">
        <v>0</v>
      </c>
      <c r="P1907">
        <v>4.3</v>
      </c>
      <c r="Q1907">
        <v>5.0999999999999996</v>
      </c>
      <c r="R1907">
        <v>4.4000000000000004</v>
      </c>
      <c r="S1907">
        <v>9.9</v>
      </c>
      <c r="T1907">
        <v>3.8</v>
      </c>
      <c r="U1907">
        <v>10.7</v>
      </c>
      <c r="V1907">
        <v>3</v>
      </c>
      <c r="W1907">
        <v>43</v>
      </c>
      <c r="X1907">
        <v>0</v>
      </c>
      <c r="Y1907">
        <v>0</v>
      </c>
      <c r="Z1907">
        <v>0</v>
      </c>
      <c r="AA1907">
        <v>0</v>
      </c>
      <c r="AB1907">
        <v>5</v>
      </c>
      <c r="AC1907">
        <v>0</v>
      </c>
      <c r="AD1907">
        <v>6</v>
      </c>
      <c r="AE1907">
        <v>0</v>
      </c>
      <c r="AY1907" s="59"/>
    </row>
    <row r="1908" spans="1:51">
      <c r="A1908" s="19">
        <v>43713</v>
      </c>
      <c r="B1908" t="s">
        <v>65</v>
      </c>
      <c r="C1908" s="19">
        <v>43970</v>
      </c>
      <c r="D1908">
        <v>61</v>
      </c>
      <c r="E1908">
        <v>29.4</v>
      </c>
      <c r="F1908">
        <v>0</v>
      </c>
      <c r="G1908">
        <v>0.7</v>
      </c>
      <c r="H1908">
        <v>5.6</v>
      </c>
      <c r="I1908">
        <v>0.2</v>
      </c>
      <c r="J1908">
        <v>24.1</v>
      </c>
      <c r="K1908">
        <v>0.2</v>
      </c>
      <c r="L1908">
        <v>19.399999999999999</v>
      </c>
      <c r="M1908">
        <v>7.5</v>
      </c>
      <c r="N1908">
        <v>32.700000000000003</v>
      </c>
      <c r="O1908">
        <v>0</v>
      </c>
      <c r="P1908">
        <v>3.5</v>
      </c>
      <c r="Q1908">
        <v>5.5</v>
      </c>
      <c r="R1908">
        <v>3.3</v>
      </c>
      <c r="S1908">
        <v>23.8</v>
      </c>
      <c r="T1908">
        <v>3.4</v>
      </c>
      <c r="U1908">
        <v>17.399999999999999</v>
      </c>
      <c r="V1908">
        <v>6.7</v>
      </c>
      <c r="W1908">
        <v>24</v>
      </c>
      <c r="X1908">
        <v>0</v>
      </c>
      <c r="Y1908">
        <v>0</v>
      </c>
      <c r="Z1908">
        <v>0</v>
      </c>
      <c r="AA1908">
        <v>0</v>
      </c>
      <c r="AB1908">
        <v>20</v>
      </c>
      <c r="AC1908">
        <v>0</v>
      </c>
      <c r="AD1908">
        <v>16</v>
      </c>
      <c r="AE1908">
        <v>1</v>
      </c>
      <c r="AY1908" s="59"/>
    </row>
    <row r="1909" spans="1:51">
      <c r="A1909" s="19">
        <v>43713</v>
      </c>
      <c r="B1909" t="s">
        <v>143</v>
      </c>
      <c r="C1909" s="19">
        <v>43984</v>
      </c>
      <c r="D1909">
        <v>20</v>
      </c>
      <c r="E1909">
        <v>31.7</v>
      </c>
      <c r="F1909">
        <v>0</v>
      </c>
      <c r="G1909">
        <v>10.1</v>
      </c>
      <c r="H1909">
        <v>7</v>
      </c>
      <c r="I1909">
        <v>0.7</v>
      </c>
      <c r="J1909">
        <v>16.7</v>
      </c>
      <c r="K1909">
        <v>0.2</v>
      </c>
      <c r="L1909">
        <v>16.8</v>
      </c>
      <c r="M1909">
        <v>3.8</v>
      </c>
      <c r="N1909">
        <v>37.200000000000003</v>
      </c>
      <c r="O1909">
        <v>0</v>
      </c>
      <c r="P1909">
        <v>8.6999999999999993</v>
      </c>
      <c r="Q1909">
        <v>6.6</v>
      </c>
      <c r="R1909">
        <v>3.9</v>
      </c>
      <c r="S1909">
        <v>15</v>
      </c>
      <c r="T1909">
        <v>3.8</v>
      </c>
      <c r="U1909">
        <v>15.3</v>
      </c>
      <c r="V1909">
        <v>5.0999999999999996</v>
      </c>
      <c r="W1909">
        <v>9</v>
      </c>
      <c r="X1909">
        <v>0</v>
      </c>
      <c r="Y1909">
        <v>1</v>
      </c>
      <c r="Z1909">
        <v>0</v>
      </c>
      <c r="AA1909">
        <v>0</v>
      </c>
      <c r="AB1909">
        <v>5</v>
      </c>
      <c r="AC1909">
        <v>0</v>
      </c>
      <c r="AD1909">
        <v>5</v>
      </c>
      <c r="AE1909">
        <v>0</v>
      </c>
      <c r="AY1909" s="59"/>
    </row>
    <row r="1910" spans="1:51">
      <c r="A1910" s="19">
        <v>43713</v>
      </c>
      <c r="B1910" t="s">
        <v>67</v>
      </c>
      <c r="C1910" s="19">
        <v>43984</v>
      </c>
      <c r="D1910">
        <v>19</v>
      </c>
      <c r="E1910">
        <v>32.1</v>
      </c>
      <c r="F1910">
        <v>0</v>
      </c>
      <c r="G1910">
        <v>0.6</v>
      </c>
      <c r="H1910">
        <v>8.4</v>
      </c>
      <c r="I1910">
        <v>2.2000000000000002</v>
      </c>
      <c r="J1910">
        <v>15.5</v>
      </c>
      <c r="K1910">
        <v>3.4</v>
      </c>
      <c r="L1910">
        <v>21.3</v>
      </c>
      <c r="M1910">
        <v>0.8</v>
      </c>
      <c r="N1910">
        <v>36.9</v>
      </c>
      <c r="O1910">
        <v>0</v>
      </c>
      <c r="P1910">
        <v>3.9</v>
      </c>
      <c r="Q1910">
        <v>7.1</v>
      </c>
      <c r="R1910">
        <v>4.3</v>
      </c>
      <c r="S1910">
        <v>13.6</v>
      </c>
      <c r="T1910">
        <v>5.5</v>
      </c>
      <c r="U1910">
        <v>20</v>
      </c>
      <c r="V1910">
        <v>3.9</v>
      </c>
      <c r="W1910">
        <v>9</v>
      </c>
      <c r="X1910">
        <v>0</v>
      </c>
      <c r="Y1910">
        <v>0</v>
      </c>
      <c r="Z1910">
        <v>0</v>
      </c>
      <c r="AA1910">
        <v>0</v>
      </c>
      <c r="AB1910">
        <v>4</v>
      </c>
      <c r="AC1910">
        <v>0</v>
      </c>
      <c r="AD1910">
        <v>6</v>
      </c>
      <c r="AE1910">
        <v>0</v>
      </c>
      <c r="AY1910" s="59"/>
    </row>
    <row r="1911" spans="1:51">
      <c r="A1911" s="19">
        <v>43713</v>
      </c>
      <c r="B1911" t="s">
        <v>68</v>
      </c>
      <c r="C1911" s="19">
        <v>43984</v>
      </c>
      <c r="D1911">
        <v>126</v>
      </c>
      <c r="E1911">
        <v>25.6</v>
      </c>
      <c r="F1911">
        <v>0</v>
      </c>
      <c r="G1911">
        <v>11</v>
      </c>
      <c r="H1911">
        <v>8.5</v>
      </c>
      <c r="I1911">
        <v>0.1</v>
      </c>
      <c r="J1911">
        <v>19.5</v>
      </c>
      <c r="K1911">
        <v>0.6</v>
      </c>
      <c r="L1911">
        <v>18.100000000000001</v>
      </c>
      <c r="M1911">
        <v>3.7</v>
      </c>
      <c r="N1911">
        <v>28.5</v>
      </c>
      <c r="O1911">
        <v>0</v>
      </c>
      <c r="P1911">
        <v>9.9</v>
      </c>
      <c r="Q1911">
        <v>8.1</v>
      </c>
      <c r="R1911">
        <v>3.9</v>
      </c>
      <c r="S1911">
        <v>18.7</v>
      </c>
      <c r="T1911">
        <v>4.0999999999999996</v>
      </c>
      <c r="U1911">
        <v>16.899999999999999</v>
      </c>
      <c r="V1911">
        <v>5.9</v>
      </c>
      <c r="W1911">
        <v>48</v>
      </c>
      <c r="X1911">
        <v>0</v>
      </c>
      <c r="Y1911">
        <v>5</v>
      </c>
      <c r="Z1911">
        <v>2</v>
      </c>
      <c r="AA1911">
        <v>0</v>
      </c>
      <c r="AB1911">
        <v>37</v>
      </c>
      <c r="AC1911">
        <v>0</v>
      </c>
      <c r="AD1911">
        <v>34</v>
      </c>
      <c r="AE1911">
        <v>0</v>
      </c>
      <c r="AY1911" s="59"/>
    </row>
    <row r="1912" spans="1:51">
      <c r="A1912" s="19">
        <v>43713</v>
      </c>
      <c r="B1912" t="s">
        <v>69</v>
      </c>
      <c r="C1912" s="19">
        <v>43984</v>
      </c>
      <c r="D1912">
        <v>34</v>
      </c>
      <c r="E1912">
        <v>29.8</v>
      </c>
      <c r="F1912">
        <v>0</v>
      </c>
      <c r="G1912">
        <v>1.4</v>
      </c>
      <c r="H1912">
        <v>4.8</v>
      </c>
      <c r="I1912">
        <v>0.1</v>
      </c>
      <c r="J1912">
        <v>24</v>
      </c>
      <c r="K1912">
        <v>0.3</v>
      </c>
      <c r="L1912">
        <v>18.399999999999999</v>
      </c>
      <c r="M1912">
        <v>8.1999999999999993</v>
      </c>
      <c r="N1912">
        <v>32.5</v>
      </c>
      <c r="O1912">
        <v>0</v>
      </c>
      <c r="P1912">
        <v>4</v>
      </c>
      <c r="Q1912">
        <v>5.5</v>
      </c>
      <c r="R1912">
        <v>3.4</v>
      </c>
      <c r="S1912">
        <v>23.4</v>
      </c>
      <c r="T1912">
        <v>3.7</v>
      </c>
      <c r="U1912">
        <v>16.100000000000001</v>
      </c>
      <c r="V1912">
        <v>7.4</v>
      </c>
      <c r="W1912">
        <v>14</v>
      </c>
      <c r="X1912">
        <v>0</v>
      </c>
      <c r="Y1912">
        <v>0</v>
      </c>
      <c r="Z1912">
        <v>0</v>
      </c>
      <c r="AA1912">
        <v>0</v>
      </c>
      <c r="AB1912">
        <v>11</v>
      </c>
      <c r="AC1912">
        <v>0</v>
      </c>
      <c r="AD1912">
        <v>9</v>
      </c>
      <c r="AE1912">
        <v>0</v>
      </c>
      <c r="AY1912" s="59"/>
    </row>
    <row r="1913" spans="1:51">
      <c r="A1913" s="19">
        <v>43713</v>
      </c>
      <c r="B1913" t="s">
        <v>70</v>
      </c>
      <c r="C1913" s="19">
        <v>43984</v>
      </c>
      <c r="D1913">
        <v>16</v>
      </c>
      <c r="E1913">
        <v>34</v>
      </c>
      <c r="F1913">
        <v>0</v>
      </c>
      <c r="G1913">
        <v>0.8</v>
      </c>
      <c r="H1913">
        <v>7.6</v>
      </c>
      <c r="I1913">
        <v>2.6</v>
      </c>
      <c r="J1913">
        <v>14.1</v>
      </c>
      <c r="K1913">
        <v>3.5</v>
      </c>
      <c r="L1913">
        <v>21.1</v>
      </c>
      <c r="M1913">
        <v>0.4</v>
      </c>
      <c r="N1913">
        <v>40.299999999999997</v>
      </c>
      <c r="O1913">
        <v>0</v>
      </c>
      <c r="P1913">
        <v>3.6</v>
      </c>
      <c r="Q1913">
        <v>6.9</v>
      </c>
      <c r="R1913">
        <v>4.5</v>
      </c>
      <c r="S1913">
        <v>11.9</v>
      </c>
      <c r="T1913">
        <v>5</v>
      </c>
      <c r="U1913">
        <v>19.3</v>
      </c>
      <c r="V1913">
        <v>3.7</v>
      </c>
      <c r="W1913">
        <v>9</v>
      </c>
      <c r="X1913">
        <v>0</v>
      </c>
      <c r="Y1913">
        <v>0</v>
      </c>
      <c r="Z1913">
        <v>0</v>
      </c>
      <c r="AA1913">
        <v>0</v>
      </c>
      <c r="AB1913">
        <v>2</v>
      </c>
      <c r="AC1913">
        <v>0</v>
      </c>
      <c r="AD1913">
        <v>5</v>
      </c>
      <c r="AE1913">
        <v>0</v>
      </c>
      <c r="AY1913" s="59"/>
    </row>
    <row r="1914" spans="1:51">
      <c r="A1914" s="19">
        <v>43713</v>
      </c>
      <c r="B1914" t="s">
        <v>71</v>
      </c>
      <c r="C1914" s="19">
        <v>43988</v>
      </c>
      <c r="D1914">
        <v>7</v>
      </c>
      <c r="E1914">
        <v>34.9</v>
      </c>
      <c r="F1914">
        <v>0</v>
      </c>
      <c r="G1914">
        <v>2.4</v>
      </c>
      <c r="H1914">
        <v>5.8</v>
      </c>
      <c r="I1914">
        <v>1.2</v>
      </c>
      <c r="J1914">
        <v>20</v>
      </c>
      <c r="K1914">
        <v>0.4</v>
      </c>
      <c r="L1914">
        <v>18.899999999999999</v>
      </c>
      <c r="M1914">
        <v>2.2000000000000002</v>
      </c>
      <c r="N1914">
        <v>41.5</v>
      </c>
      <c r="O1914">
        <v>0</v>
      </c>
      <c r="P1914">
        <v>3.8</v>
      </c>
      <c r="Q1914">
        <v>5.6</v>
      </c>
      <c r="R1914">
        <v>3.8</v>
      </c>
      <c r="S1914">
        <v>17.3</v>
      </c>
      <c r="T1914">
        <v>3.4</v>
      </c>
      <c r="U1914">
        <v>16.5</v>
      </c>
      <c r="V1914">
        <v>4.3</v>
      </c>
      <c r="W1914">
        <v>3</v>
      </c>
      <c r="X1914">
        <v>0</v>
      </c>
      <c r="Y1914">
        <v>0</v>
      </c>
      <c r="Z1914">
        <v>0</v>
      </c>
      <c r="AA1914">
        <v>0</v>
      </c>
      <c r="AB1914">
        <v>2</v>
      </c>
      <c r="AC1914">
        <v>0</v>
      </c>
      <c r="AD1914">
        <v>2</v>
      </c>
      <c r="AE1914">
        <v>0</v>
      </c>
      <c r="AY1914" s="59"/>
    </row>
    <row r="1915" spans="1:51">
      <c r="A1915" s="19">
        <v>43713</v>
      </c>
      <c r="B1915" t="s">
        <v>73</v>
      </c>
      <c r="C1915" s="19">
        <v>44013</v>
      </c>
      <c r="D1915">
        <v>41</v>
      </c>
      <c r="E1915">
        <v>34.4</v>
      </c>
      <c r="F1915">
        <v>0</v>
      </c>
      <c r="G1915">
        <v>2.6</v>
      </c>
      <c r="H1915">
        <v>6.9</v>
      </c>
      <c r="I1915">
        <v>1.9</v>
      </c>
      <c r="J1915">
        <v>17.8</v>
      </c>
      <c r="K1915">
        <v>1.5</v>
      </c>
      <c r="L1915">
        <v>18.3</v>
      </c>
      <c r="M1915">
        <v>2.2000000000000002</v>
      </c>
      <c r="N1915">
        <v>48.4</v>
      </c>
      <c r="O1915">
        <v>0</v>
      </c>
      <c r="P1915">
        <v>2.5</v>
      </c>
      <c r="Q1915">
        <v>5.2</v>
      </c>
      <c r="R1915">
        <v>2.2999999999999998</v>
      </c>
      <c r="S1915">
        <v>16.899999999999999</v>
      </c>
      <c r="T1915">
        <v>2.1</v>
      </c>
      <c r="U1915">
        <v>17.600000000000001</v>
      </c>
      <c r="V1915">
        <v>2.6</v>
      </c>
      <c r="W1915">
        <v>1988</v>
      </c>
      <c r="X1915">
        <v>0</v>
      </c>
      <c r="Y1915">
        <v>7</v>
      </c>
      <c r="Z1915">
        <v>52</v>
      </c>
      <c r="AA1915">
        <v>15</v>
      </c>
      <c r="AB1915">
        <v>920</v>
      </c>
      <c r="AC1915">
        <v>0</v>
      </c>
      <c r="AD1915">
        <v>994</v>
      </c>
      <c r="AE1915">
        <v>3</v>
      </c>
      <c r="AY1915" s="59"/>
    </row>
    <row r="1916" spans="1:51">
      <c r="A1916" s="19">
        <v>43716</v>
      </c>
      <c r="B1916" t="s">
        <v>15</v>
      </c>
      <c r="C1916" s="19">
        <v>43864</v>
      </c>
      <c r="D1916">
        <v>41</v>
      </c>
      <c r="E1916">
        <v>28.2</v>
      </c>
      <c r="F1916">
        <v>0</v>
      </c>
      <c r="G1916">
        <v>1.6</v>
      </c>
      <c r="H1916">
        <v>10.1</v>
      </c>
      <c r="I1916">
        <v>2.8</v>
      </c>
      <c r="J1916">
        <v>16.899999999999999</v>
      </c>
      <c r="K1916">
        <v>2.6</v>
      </c>
      <c r="L1916">
        <v>22.9</v>
      </c>
      <c r="M1916">
        <v>2</v>
      </c>
      <c r="N1916">
        <v>38.700000000000003</v>
      </c>
      <c r="O1916">
        <v>0</v>
      </c>
      <c r="P1916">
        <v>2.4</v>
      </c>
      <c r="Q1916">
        <v>7.6</v>
      </c>
      <c r="R1916">
        <v>3</v>
      </c>
      <c r="S1916">
        <v>14.8</v>
      </c>
      <c r="T1916">
        <v>2.9</v>
      </c>
      <c r="U1916">
        <v>25</v>
      </c>
      <c r="V1916">
        <v>3</v>
      </c>
      <c r="W1916">
        <v>17</v>
      </c>
      <c r="X1916">
        <v>0</v>
      </c>
      <c r="Y1916">
        <v>0</v>
      </c>
      <c r="Z1916">
        <v>1</v>
      </c>
      <c r="AA1916">
        <v>0</v>
      </c>
      <c r="AB1916">
        <v>10</v>
      </c>
      <c r="AC1916">
        <v>0</v>
      </c>
      <c r="AD1916">
        <v>13</v>
      </c>
      <c r="AE1916">
        <v>0</v>
      </c>
      <c r="AY1916" s="59"/>
    </row>
    <row r="1917" spans="1:51">
      <c r="A1917" s="19">
        <v>43716</v>
      </c>
      <c r="B1917" t="s">
        <v>16</v>
      </c>
      <c r="C1917" s="19">
        <v>43872</v>
      </c>
      <c r="D1917">
        <v>24</v>
      </c>
      <c r="E1917">
        <v>27.6</v>
      </c>
      <c r="F1917">
        <v>0</v>
      </c>
      <c r="G1917">
        <v>2.6</v>
      </c>
      <c r="H1917">
        <v>8.1</v>
      </c>
      <c r="I1917">
        <v>1.5</v>
      </c>
      <c r="J1917">
        <v>21.2</v>
      </c>
      <c r="K1917">
        <v>1.2</v>
      </c>
      <c r="L1917">
        <v>22.2</v>
      </c>
      <c r="M1917">
        <v>2.6</v>
      </c>
      <c r="N1917">
        <v>36</v>
      </c>
      <c r="O1917">
        <v>0</v>
      </c>
      <c r="P1917">
        <v>2.9</v>
      </c>
      <c r="Q1917">
        <v>6.1</v>
      </c>
      <c r="R1917">
        <v>2.7</v>
      </c>
      <c r="S1917">
        <v>21.3</v>
      </c>
      <c r="T1917">
        <v>2.7</v>
      </c>
      <c r="U1917">
        <v>22.6</v>
      </c>
      <c r="V1917">
        <v>3.1</v>
      </c>
      <c r="W1917">
        <v>9</v>
      </c>
      <c r="X1917">
        <v>0</v>
      </c>
      <c r="Y1917">
        <v>0</v>
      </c>
      <c r="Z1917">
        <v>0</v>
      </c>
      <c r="AA1917">
        <v>0</v>
      </c>
      <c r="AB1917">
        <v>7</v>
      </c>
      <c r="AC1917">
        <v>0</v>
      </c>
      <c r="AD1917">
        <v>8</v>
      </c>
      <c r="AE1917">
        <v>0</v>
      </c>
      <c r="AY1917" s="59"/>
    </row>
    <row r="1918" spans="1:51">
      <c r="A1918" s="19">
        <v>43716</v>
      </c>
      <c r="B1918" t="s">
        <v>17</v>
      </c>
      <c r="C1918" s="19">
        <v>43883</v>
      </c>
      <c r="D1918">
        <v>36</v>
      </c>
      <c r="E1918">
        <v>29.4</v>
      </c>
      <c r="F1918">
        <v>0</v>
      </c>
      <c r="G1918">
        <v>1.1000000000000001</v>
      </c>
      <c r="H1918">
        <v>5.2</v>
      </c>
      <c r="I1918">
        <v>0.7</v>
      </c>
      <c r="J1918">
        <v>21.2</v>
      </c>
      <c r="K1918">
        <v>2.7</v>
      </c>
      <c r="L1918">
        <v>22.3</v>
      </c>
      <c r="M1918">
        <v>3.4</v>
      </c>
      <c r="N1918">
        <v>37.9</v>
      </c>
      <c r="O1918">
        <v>0</v>
      </c>
      <c r="P1918">
        <v>2.7</v>
      </c>
      <c r="Q1918">
        <v>4.5</v>
      </c>
      <c r="R1918">
        <v>2.2000000000000002</v>
      </c>
      <c r="S1918">
        <v>20.6</v>
      </c>
      <c r="T1918">
        <v>3.2</v>
      </c>
      <c r="U1918">
        <v>22.4</v>
      </c>
      <c r="V1918">
        <v>3.7</v>
      </c>
      <c r="W1918">
        <v>15</v>
      </c>
      <c r="X1918">
        <v>0</v>
      </c>
      <c r="Y1918">
        <v>0</v>
      </c>
      <c r="Z1918">
        <v>0</v>
      </c>
      <c r="AA1918">
        <v>0</v>
      </c>
      <c r="AB1918">
        <v>10</v>
      </c>
      <c r="AC1918">
        <v>0</v>
      </c>
      <c r="AD1918">
        <v>11</v>
      </c>
      <c r="AE1918">
        <v>0</v>
      </c>
      <c r="AY1918" s="59"/>
    </row>
    <row r="1919" spans="1:51">
      <c r="A1919" s="19">
        <v>43716</v>
      </c>
      <c r="B1919" t="s">
        <v>18</v>
      </c>
      <c r="C1919" s="19">
        <v>43890</v>
      </c>
      <c r="D1919">
        <v>54</v>
      </c>
      <c r="E1919">
        <v>44.8</v>
      </c>
      <c r="F1919">
        <v>0</v>
      </c>
      <c r="G1919">
        <v>3.1</v>
      </c>
      <c r="H1919">
        <v>3.8</v>
      </c>
      <c r="I1919">
        <v>1</v>
      </c>
      <c r="J1919">
        <v>14.1</v>
      </c>
      <c r="K1919">
        <v>1.7</v>
      </c>
      <c r="L1919">
        <v>14.8</v>
      </c>
      <c r="M1919">
        <v>1.2</v>
      </c>
      <c r="N1919">
        <v>71.7</v>
      </c>
      <c r="O1919">
        <v>0</v>
      </c>
      <c r="P1919">
        <v>2.1</v>
      </c>
      <c r="Q1919">
        <v>2.6</v>
      </c>
      <c r="R1919">
        <v>1.7</v>
      </c>
      <c r="S1919">
        <v>7.5</v>
      </c>
      <c r="T1919">
        <v>1.8</v>
      </c>
      <c r="U1919">
        <v>8.4</v>
      </c>
      <c r="V1919">
        <v>1.9</v>
      </c>
      <c r="W1919">
        <v>40</v>
      </c>
      <c r="X1919">
        <v>0</v>
      </c>
      <c r="Y1919">
        <v>0</v>
      </c>
      <c r="Z1919">
        <v>0</v>
      </c>
      <c r="AA1919">
        <v>0</v>
      </c>
      <c r="AB1919">
        <v>6</v>
      </c>
      <c r="AC1919">
        <v>0</v>
      </c>
      <c r="AD1919">
        <v>8</v>
      </c>
      <c r="AE1919">
        <v>0</v>
      </c>
      <c r="AY1919" s="59"/>
    </row>
    <row r="1920" spans="1:51">
      <c r="A1920" s="19">
        <v>43716</v>
      </c>
      <c r="B1920" t="s">
        <v>19</v>
      </c>
      <c r="C1920" s="19">
        <v>43893</v>
      </c>
      <c r="D1920">
        <v>52</v>
      </c>
      <c r="E1920">
        <v>42.1</v>
      </c>
      <c r="F1920">
        <v>0</v>
      </c>
      <c r="G1920">
        <v>4.3</v>
      </c>
      <c r="H1920">
        <v>4.7</v>
      </c>
      <c r="I1920">
        <v>3</v>
      </c>
      <c r="J1920">
        <v>12.7</v>
      </c>
      <c r="K1920">
        <v>2.1</v>
      </c>
      <c r="L1920">
        <v>16</v>
      </c>
      <c r="M1920">
        <v>0.7</v>
      </c>
      <c r="N1920">
        <v>66.400000000000006</v>
      </c>
      <c r="O1920">
        <v>0</v>
      </c>
      <c r="P1920">
        <v>2.8</v>
      </c>
      <c r="Q1920">
        <v>3.2</v>
      </c>
      <c r="R1920">
        <v>2.6</v>
      </c>
      <c r="S1920">
        <v>7.6</v>
      </c>
      <c r="T1920">
        <v>2.5</v>
      </c>
      <c r="U1920">
        <v>10.6</v>
      </c>
      <c r="V1920">
        <v>1.9</v>
      </c>
      <c r="W1920">
        <v>35</v>
      </c>
      <c r="X1920">
        <v>0</v>
      </c>
      <c r="Y1920">
        <v>0</v>
      </c>
      <c r="Z1920">
        <v>0</v>
      </c>
      <c r="AA1920">
        <v>0</v>
      </c>
      <c r="AB1920">
        <v>4</v>
      </c>
      <c r="AC1920">
        <v>0</v>
      </c>
      <c r="AD1920">
        <v>13</v>
      </c>
      <c r="AE1920">
        <v>0</v>
      </c>
      <c r="AY1920" s="59"/>
    </row>
    <row r="1921" spans="1:51">
      <c r="A1921" s="19">
        <v>43716</v>
      </c>
      <c r="B1921" t="s">
        <v>20</v>
      </c>
      <c r="C1921" s="19">
        <v>43893</v>
      </c>
      <c r="D1921">
        <v>6</v>
      </c>
      <c r="E1921">
        <v>33.4</v>
      </c>
      <c r="F1921">
        <v>0</v>
      </c>
      <c r="G1921">
        <v>2.6</v>
      </c>
      <c r="H1921">
        <v>5.9</v>
      </c>
      <c r="I1921">
        <v>1.2</v>
      </c>
      <c r="J1921">
        <v>19.600000000000001</v>
      </c>
      <c r="K1921">
        <v>0.4</v>
      </c>
      <c r="L1921">
        <v>20.2</v>
      </c>
      <c r="M1921">
        <v>2.4</v>
      </c>
      <c r="N1921">
        <v>47.2</v>
      </c>
      <c r="O1921">
        <v>0</v>
      </c>
      <c r="P1921">
        <v>2.7</v>
      </c>
      <c r="Q1921">
        <v>4.7</v>
      </c>
      <c r="R1921">
        <v>2.4</v>
      </c>
      <c r="S1921">
        <v>17</v>
      </c>
      <c r="T1921">
        <v>2.6</v>
      </c>
      <c r="U1921">
        <v>17.7</v>
      </c>
      <c r="V1921">
        <v>3</v>
      </c>
      <c r="W1921">
        <v>3</v>
      </c>
      <c r="X1921">
        <v>0</v>
      </c>
      <c r="Y1921">
        <v>0</v>
      </c>
      <c r="Z1921">
        <v>0</v>
      </c>
      <c r="AA1921">
        <v>0</v>
      </c>
      <c r="AB1921">
        <v>2</v>
      </c>
      <c r="AC1921">
        <v>0</v>
      </c>
      <c r="AD1921">
        <v>2</v>
      </c>
      <c r="AE1921">
        <v>0</v>
      </c>
      <c r="AY1921" s="59"/>
    </row>
    <row r="1922" spans="1:51">
      <c r="A1922" s="19">
        <v>43716</v>
      </c>
      <c r="B1922" t="s">
        <v>21</v>
      </c>
      <c r="C1922" s="19">
        <v>43893</v>
      </c>
      <c r="D1922">
        <v>31</v>
      </c>
      <c r="E1922">
        <v>39.799999999999997</v>
      </c>
      <c r="F1922">
        <v>0</v>
      </c>
      <c r="G1922">
        <v>4</v>
      </c>
      <c r="H1922">
        <v>5</v>
      </c>
      <c r="I1922">
        <v>3.3</v>
      </c>
      <c r="J1922">
        <v>13.7</v>
      </c>
      <c r="K1922">
        <v>2.4</v>
      </c>
      <c r="L1922">
        <v>15.1</v>
      </c>
      <c r="M1922">
        <v>0.3</v>
      </c>
      <c r="N1922">
        <v>62.2</v>
      </c>
      <c r="O1922">
        <v>0</v>
      </c>
      <c r="P1922">
        <v>3</v>
      </c>
      <c r="Q1922">
        <v>3.7</v>
      </c>
      <c r="R1922">
        <v>2.8</v>
      </c>
      <c r="S1922">
        <v>9.1</v>
      </c>
      <c r="T1922">
        <v>3</v>
      </c>
      <c r="U1922">
        <v>10.7</v>
      </c>
      <c r="V1922">
        <v>2.4</v>
      </c>
      <c r="W1922">
        <v>20</v>
      </c>
      <c r="X1922">
        <v>0</v>
      </c>
      <c r="Y1922">
        <v>0</v>
      </c>
      <c r="Z1922">
        <v>0</v>
      </c>
      <c r="AA1922">
        <v>0</v>
      </c>
      <c r="AB1922">
        <v>3</v>
      </c>
      <c r="AC1922">
        <v>0</v>
      </c>
      <c r="AD1922">
        <v>8</v>
      </c>
      <c r="AE1922">
        <v>0</v>
      </c>
      <c r="AY1922" s="59"/>
    </row>
    <row r="1923" spans="1:51">
      <c r="A1923" s="19">
        <v>43716</v>
      </c>
      <c r="B1923" t="s">
        <v>22</v>
      </c>
      <c r="C1923" s="19">
        <v>43893</v>
      </c>
      <c r="D1923">
        <v>416</v>
      </c>
      <c r="E1923">
        <v>27.3</v>
      </c>
      <c r="F1923">
        <v>0</v>
      </c>
      <c r="G1923">
        <v>1.3</v>
      </c>
      <c r="H1923">
        <v>6.4</v>
      </c>
      <c r="I1923">
        <v>0.3</v>
      </c>
      <c r="J1923">
        <v>21</v>
      </c>
      <c r="K1923">
        <v>0.7</v>
      </c>
      <c r="L1923">
        <v>26</v>
      </c>
      <c r="M1923">
        <v>3.2</v>
      </c>
      <c r="N1923">
        <v>32.200000000000003</v>
      </c>
      <c r="O1923">
        <v>0</v>
      </c>
      <c r="P1923">
        <v>2.5</v>
      </c>
      <c r="Q1923">
        <v>5.2</v>
      </c>
      <c r="R1923">
        <v>2.6</v>
      </c>
      <c r="S1923">
        <v>20.2</v>
      </c>
      <c r="T1923">
        <v>2.7</v>
      </c>
      <c r="U1923">
        <v>28.4</v>
      </c>
      <c r="V1923">
        <v>3.5</v>
      </c>
      <c r="W1923">
        <v>152</v>
      </c>
      <c r="X1923">
        <v>0</v>
      </c>
      <c r="Y1923">
        <v>0</v>
      </c>
      <c r="Z1923">
        <v>2</v>
      </c>
      <c r="AA1923">
        <v>0</v>
      </c>
      <c r="AB1923">
        <v>117</v>
      </c>
      <c r="AC1923">
        <v>0</v>
      </c>
      <c r="AD1923">
        <v>145</v>
      </c>
      <c r="AE1923">
        <v>0</v>
      </c>
      <c r="AY1923" s="59"/>
    </row>
    <row r="1924" spans="1:51">
      <c r="A1924" s="19">
        <v>43716</v>
      </c>
      <c r="B1924" t="s">
        <v>23</v>
      </c>
      <c r="C1924" s="19">
        <v>43893</v>
      </c>
      <c r="D1924">
        <v>67</v>
      </c>
      <c r="E1924">
        <v>26.6</v>
      </c>
      <c r="F1924">
        <v>0</v>
      </c>
      <c r="G1924">
        <v>1.5</v>
      </c>
      <c r="H1924">
        <v>4.8</v>
      </c>
      <c r="I1924">
        <v>0.4</v>
      </c>
      <c r="J1924">
        <v>25.4</v>
      </c>
      <c r="K1924">
        <v>0.2</v>
      </c>
      <c r="L1924">
        <v>22.1</v>
      </c>
      <c r="M1924">
        <v>5.5</v>
      </c>
      <c r="N1924">
        <v>31.5</v>
      </c>
      <c r="O1924">
        <v>0</v>
      </c>
      <c r="P1924">
        <v>2.6</v>
      </c>
      <c r="Q1924">
        <v>4.0999999999999996</v>
      </c>
      <c r="R1924">
        <v>2.2999999999999998</v>
      </c>
      <c r="S1924">
        <v>28</v>
      </c>
      <c r="T1924">
        <v>2.5</v>
      </c>
      <c r="U1924">
        <v>21.3</v>
      </c>
      <c r="V1924">
        <v>4.8</v>
      </c>
      <c r="W1924">
        <v>24</v>
      </c>
      <c r="X1924">
        <v>0</v>
      </c>
      <c r="Y1924">
        <v>0</v>
      </c>
      <c r="Z1924">
        <v>0</v>
      </c>
      <c r="AA1924">
        <v>0</v>
      </c>
      <c r="AB1924">
        <v>23</v>
      </c>
      <c r="AC1924">
        <v>0</v>
      </c>
      <c r="AD1924">
        <v>20</v>
      </c>
      <c r="AE1924">
        <v>0</v>
      </c>
      <c r="AY1924" s="59"/>
    </row>
    <row r="1925" spans="1:51">
      <c r="A1925" s="19">
        <v>43716</v>
      </c>
      <c r="B1925" t="s">
        <v>24</v>
      </c>
      <c r="C1925" s="19">
        <v>43893</v>
      </c>
      <c r="D1925">
        <v>13</v>
      </c>
      <c r="E1925">
        <v>33.4</v>
      </c>
      <c r="F1925">
        <v>0</v>
      </c>
      <c r="G1925">
        <v>2.6</v>
      </c>
      <c r="H1925">
        <v>5.9</v>
      </c>
      <c r="I1925">
        <v>1.2</v>
      </c>
      <c r="J1925">
        <v>19.600000000000001</v>
      </c>
      <c r="K1925">
        <v>0.4</v>
      </c>
      <c r="L1925">
        <v>20.2</v>
      </c>
      <c r="M1925">
        <v>2.4</v>
      </c>
      <c r="N1925">
        <v>46.6</v>
      </c>
      <c r="O1925">
        <v>0</v>
      </c>
      <c r="P1925">
        <v>2.8</v>
      </c>
      <c r="Q1925">
        <v>4.9000000000000004</v>
      </c>
      <c r="R1925">
        <v>2.5</v>
      </c>
      <c r="S1925">
        <v>16.899999999999999</v>
      </c>
      <c r="T1925">
        <v>2.5</v>
      </c>
      <c r="U1925">
        <v>17.7</v>
      </c>
      <c r="V1925">
        <v>3.3</v>
      </c>
      <c r="W1925">
        <v>6</v>
      </c>
      <c r="X1925">
        <v>0</v>
      </c>
      <c r="Y1925">
        <v>0</v>
      </c>
      <c r="Z1925">
        <v>0</v>
      </c>
      <c r="AA1925">
        <v>0</v>
      </c>
      <c r="AB1925">
        <v>3</v>
      </c>
      <c r="AC1925">
        <v>0</v>
      </c>
      <c r="AD1925">
        <v>4</v>
      </c>
      <c r="AE1925">
        <v>0</v>
      </c>
      <c r="AY1925" s="59"/>
    </row>
    <row r="1926" spans="1:51">
      <c r="A1926" s="19">
        <v>43716</v>
      </c>
      <c r="B1926" t="s">
        <v>25</v>
      </c>
      <c r="C1926" s="19">
        <v>43893</v>
      </c>
      <c r="D1926">
        <v>24</v>
      </c>
      <c r="E1926">
        <v>24.3</v>
      </c>
      <c r="F1926">
        <v>0</v>
      </c>
      <c r="G1926">
        <v>2.4</v>
      </c>
      <c r="H1926">
        <v>8.6999999999999993</v>
      </c>
      <c r="I1926">
        <v>0.8</v>
      </c>
      <c r="J1926">
        <v>21.4</v>
      </c>
      <c r="K1926">
        <v>3.1</v>
      </c>
      <c r="L1926">
        <v>21</v>
      </c>
      <c r="M1926">
        <v>4</v>
      </c>
      <c r="N1926">
        <v>29.8</v>
      </c>
      <c r="O1926">
        <v>0</v>
      </c>
      <c r="P1926">
        <v>3.5</v>
      </c>
      <c r="Q1926">
        <v>7.4</v>
      </c>
      <c r="R1926">
        <v>2.9</v>
      </c>
      <c r="S1926">
        <v>23</v>
      </c>
      <c r="T1926">
        <v>3.7</v>
      </c>
      <c r="U1926">
        <v>21.9</v>
      </c>
      <c r="V1926">
        <v>4.5</v>
      </c>
      <c r="W1926">
        <v>9</v>
      </c>
      <c r="X1926">
        <v>0</v>
      </c>
      <c r="Y1926">
        <v>0</v>
      </c>
      <c r="Z1926">
        <v>0</v>
      </c>
      <c r="AA1926">
        <v>0</v>
      </c>
      <c r="AB1926">
        <v>8</v>
      </c>
      <c r="AC1926">
        <v>0</v>
      </c>
      <c r="AD1926">
        <v>8</v>
      </c>
      <c r="AE1926">
        <v>0</v>
      </c>
      <c r="AY1926" s="59"/>
    </row>
    <row r="1927" spans="1:51">
      <c r="A1927" s="19">
        <v>43716</v>
      </c>
      <c r="B1927" t="s">
        <v>26</v>
      </c>
      <c r="C1927" s="19">
        <v>43893</v>
      </c>
      <c r="D1927">
        <v>91</v>
      </c>
      <c r="E1927">
        <v>30.1</v>
      </c>
      <c r="F1927">
        <v>0</v>
      </c>
      <c r="G1927">
        <v>2.4</v>
      </c>
      <c r="H1927">
        <v>7.6</v>
      </c>
      <c r="I1927">
        <v>0.2</v>
      </c>
      <c r="J1927">
        <v>14.1</v>
      </c>
      <c r="K1927">
        <v>0</v>
      </c>
      <c r="L1927">
        <v>31.9</v>
      </c>
      <c r="M1927">
        <v>0.8</v>
      </c>
      <c r="N1927">
        <v>35.1</v>
      </c>
      <c r="O1927">
        <v>0</v>
      </c>
      <c r="P1927">
        <v>2.7</v>
      </c>
      <c r="Q1927">
        <v>5.2</v>
      </c>
      <c r="R1927">
        <v>2.1</v>
      </c>
      <c r="S1927">
        <v>10</v>
      </c>
      <c r="T1927">
        <v>2.2999999999999998</v>
      </c>
      <c r="U1927">
        <v>38.1</v>
      </c>
      <c r="V1927">
        <v>2.2999999999999998</v>
      </c>
      <c r="W1927">
        <v>38</v>
      </c>
      <c r="X1927">
        <v>0</v>
      </c>
      <c r="Y1927">
        <v>0</v>
      </c>
      <c r="Z1927">
        <v>1</v>
      </c>
      <c r="AA1927">
        <v>0</v>
      </c>
      <c r="AB1927">
        <v>11</v>
      </c>
      <c r="AC1927">
        <v>0</v>
      </c>
      <c r="AD1927">
        <v>41</v>
      </c>
      <c r="AE1927">
        <v>0</v>
      </c>
      <c r="AY1927" s="59"/>
    </row>
    <row r="1928" spans="1:51">
      <c r="A1928" s="19">
        <v>43716</v>
      </c>
      <c r="B1928" t="s">
        <v>27</v>
      </c>
      <c r="C1928" s="19">
        <v>43893</v>
      </c>
      <c r="D1928">
        <v>75</v>
      </c>
      <c r="E1928">
        <v>25.7</v>
      </c>
      <c r="F1928">
        <v>0</v>
      </c>
      <c r="G1928">
        <v>0.4</v>
      </c>
      <c r="H1928">
        <v>8.9</v>
      </c>
      <c r="I1928">
        <v>15.3</v>
      </c>
      <c r="J1928">
        <v>16.899999999999999</v>
      </c>
      <c r="K1928">
        <v>0.3</v>
      </c>
      <c r="L1928">
        <v>18.7</v>
      </c>
      <c r="M1928">
        <v>0.9</v>
      </c>
      <c r="N1928">
        <v>32.1</v>
      </c>
      <c r="O1928">
        <v>0</v>
      </c>
      <c r="P1928">
        <v>2.8</v>
      </c>
      <c r="Q1928">
        <v>7.3</v>
      </c>
      <c r="R1928">
        <v>13.8</v>
      </c>
      <c r="S1928">
        <v>15.8</v>
      </c>
      <c r="T1928">
        <v>2.8</v>
      </c>
      <c r="U1928">
        <v>18.600000000000001</v>
      </c>
      <c r="V1928">
        <v>3.7</v>
      </c>
      <c r="W1928">
        <v>25</v>
      </c>
      <c r="X1928">
        <v>0</v>
      </c>
      <c r="Y1928">
        <v>0</v>
      </c>
      <c r="Z1928">
        <v>1</v>
      </c>
      <c r="AA1928">
        <v>15</v>
      </c>
      <c r="AB1928">
        <v>16</v>
      </c>
      <c r="AC1928">
        <v>0</v>
      </c>
      <c r="AD1928">
        <v>18</v>
      </c>
      <c r="AE1928">
        <v>0</v>
      </c>
      <c r="AY1928" s="59"/>
    </row>
    <row r="1929" spans="1:51">
      <c r="A1929" s="19">
        <v>43716</v>
      </c>
      <c r="B1929" t="s">
        <v>28</v>
      </c>
      <c r="C1929" s="19">
        <v>43893</v>
      </c>
      <c r="D1929">
        <v>110</v>
      </c>
      <c r="E1929">
        <v>38.799999999999997</v>
      </c>
      <c r="F1929">
        <v>0</v>
      </c>
      <c r="G1929">
        <v>1.5</v>
      </c>
      <c r="H1929">
        <v>5</v>
      </c>
      <c r="I1929">
        <v>0.9</v>
      </c>
      <c r="J1929">
        <v>17.8</v>
      </c>
      <c r="K1929">
        <v>0.8</v>
      </c>
      <c r="L1929">
        <v>18.2</v>
      </c>
      <c r="M1929">
        <v>1.5</v>
      </c>
      <c r="N1929">
        <v>58.2</v>
      </c>
      <c r="O1929">
        <v>0</v>
      </c>
      <c r="P1929">
        <v>2.4</v>
      </c>
      <c r="Q1929">
        <v>3.7</v>
      </c>
      <c r="R1929">
        <v>1.8</v>
      </c>
      <c r="S1929">
        <v>12.8</v>
      </c>
      <c r="T1929">
        <v>2.4</v>
      </c>
      <c r="U1929">
        <v>13.7</v>
      </c>
      <c r="V1929">
        <v>2.2999999999999998</v>
      </c>
      <c r="W1929">
        <v>57</v>
      </c>
      <c r="X1929">
        <v>0</v>
      </c>
      <c r="Y1929">
        <v>0</v>
      </c>
      <c r="Z1929">
        <v>0</v>
      </c>
      <c r="AA1929">
        <v>0</v>
      </c>
      <c r="AB1929">
        <v>26</v>
      </c>
      <c r="AC1929">
        <v>0</v>
      </c>
      <c r="AD1929">
        <v>27</v>
      </c>
      <c r="AE1929">
        <v>0</v>
      </c>
      <c r="AY1929" s="59"/>
    </row>
    <row r="1930" spans="1:51">
      <c r="A1930" s="19">
        <v>43716</v>
      </c>
      <c r="B1930" t="s">
        <v>29</v>
      </c>
      <c r="C1930" s="19">
        <v>43893</v>
      </c>
      <c r="D1930">
        <v>37</v>
      </c>
      <c r="E1930">
        <v>39.700000000000003</v>
      </c>
      <c r="F1930">
        <v>0</v>
      </c>
      <c r="G1930">
        <v>3.3</v>
      </c>
      <c r="H1930">
        <v>4.2</v>
      </c>
      <c r="I1930">
        <v>2.2000000000000002</v>
      </c>
      <c r="J1930">
        <v>13.5</v>
      </c>
      <c r="K1930">
        <v>2.9</v>
      </c>
      <c r="L1930">
        <v>15.6</v>
      </c>
      <c r="M1930">
        <v>0.4</v>
      </c>
      <c r="N1930">
        <v>62.5</v>
      </c>
      <c r="O1930">
        <v>0</v>
      </c>
      <c r="P1930">
        <v>2.8</v>
      </c>
      <c r="Q1930">
        <v>3.4</v>
      </c>
      <c r="R1930">
        <v>2.6</v>
      </c>
      <c r="S1930">
        <v>8.9</v>
      </c>
      <c r="T1930">
        <v>3.1</v>
      </c>
      <c r="U1930">
        <v>10.9</v>
      </c>
      <c r="V1930">
        <v>2.1</v>
      </c>
      <c r="W1930">
        <v>24</v>
      </c>
      <c r="X1930">
        <v>0</v>
      </c>
      <c r="Y1930">
        <v>0</v>
      </c>
      <c r="Z1930">
        <v>0</v>
      </c>
      <c r="AA1930">
        <v>0</v>
      </c>
      <c r="AB1930">
        <v>4</v>
      </c>
      <c r="AC1930">
        <v>0</v>
      </c>
      <c r="AD1930">
        <v>9</v>
      </c>
      <c r="AE1930">
        <v>0</v>
      </c>
      <c r="AY1930" s="59"/>
    </row>
    <row r="1931" spans="1:51">
      <c r="A1931" s="19">
        <v>43716</v>
      </c>
      <c r="B1931" t="s">
        <v>30</v>
      </c>
      <c r="C1931" s="19">
        <v>43893</v>
      </c>
      <c r="D1931">
        <v>64</v>
      </c>
      <c r="E1931">
        <v>40.4</v>
      </c>
      <c r="F1931">
        <v>0</v>
      </c>
      <c r="G1931">
        <v>3.4</v>
      </c>
      <c r="H1931">
        <v>5.6</v>
      </c>
      <c r="I1931">
        <v>3.6</v>
      </c>
      <c r="J1931">
        <v>13.4</v>
      </c>
      <c r="K1931">
        <v>2.5</v>
      </c>
      <c r="L1931">
        <v>16</v>
      </c>
      <c r="M1931">
        <v>0.4</v>
      </c>
      <c r="N1931">
        <v>63.3</v>
      </c>
      <c r="O1931">
        <v>0</v>
      </c>
      <c r="P1931">
        <v>2.6</v>
      </c>
      <c r="Q1931">
        <v>3.9</v>
      </c>
      <c r="R1931">
        <v>2.9</v>
      </c>
      <c r="S1931">
        <v>8.8000000000000007</v>
      </c>
      <c r="T1931">
        <v>2.9</v>
      </c>
      <c r="U1931">
        <v>11</v>
      </c>
      <c r="V1931">
        <v>2.2000000000000002</v>
      </c>
      <c r="W1931">
        <v>42</v>
      </c>
      <c r="X1931">
        <v>0</v>
      </c>
      <c r="Y1931">
        <v>0</v>
      </c>
      <c r="Z1931">
        <v>0</v>
      </c>
      <c r="AA1931">
        <v>0</v>
      </c>
      <c r="AB1931">
        <v>6</v>
      </c>
      <c r="AC1931">
        <v>0</v>
      </c>
      <c r="AD1931">
        <v>16</v>
      </c>
      <c r="AE1931">
        <v>0</v>
      </c>
      <c r="AY1931" s="59"/>
    </row>
    <row r="1932" spans="1:51">
      <c r="A1932" s="19">
        <v>43716</v>
      </c>
      <c r="B1932" t="s">
        <v>31</v>
      </c>
      <c r="C1932" s="19">
        <v>43893</v>
      </c>
      <c r="D1932">
        <v>228</v>
      </c>
      <c r="E1932">
        <v>33.6</v>
      </c>
      <c r="F1932">
        <v>0</v>
      </c>
      <c r="G1932">
        <v>2.7</v>
      </c>
      <c r="H1932">
        <v>4.9000000000000004</v>
      </c>
      <c r="I1932">
        <v>0.7</v>
      </c>
      <c r="J1932">
        <v>18.7</v>
      </c>
      <c r="K1932">
        <v>1</v>
      </c>
      <c r="L1932">
        <v>20</v>
      </c>
      <c r="M1932">
        <v>2.9</v>
      </c>
      <c r="N1932">
        <v>47.5</v>
      </c>
      <c r="O1932">
        <v>0</v>
      </c>
      <c r="P1932">
        <v>2.8</v>
      </c>
      <c r="Q1932">
        <v>4.2</v>
      </c>
      <c r="R1932">
        <v>2.2999999999999998</v>
      </c>
      <c r="S1932">
        <v>15.8</v>
      </c>
      <c r="T1932">
        <v>2.6</v>
      </c>
      <c r="U1932">
        <v>17.7</v>
      </c>
      <c r="V1932">
        <v>3.7</v>
      </c>
      <c r="W1932">
        <v>106</v>
      </c>
      <c r="X1932">
        <v>0</v>
      </c>
      <c r="Y1932">
        <v>0</v>
      </c>
      <c r="Z1932">
        <v>0</v>
      </c>
      <c r="AA1932">
        <v>0</v>
      </c>
      <c r="AB1932">
        <v>59</v>
      </c>
      <c r="AC1932">
        <v>0</v>
      </c>
      <c r="AD1932">
        <v>63</v>
      </c>
      <c r="AE1932">
        <v>0</v>
      </c>
      <c r="AY1932" s="59"/>
    </row>
    <row r="1933" spans="1:51">
      <c r="A1933" s="19">
        <v>43716</v>
      </c>
      <c r="B1933" t="s">
        <v>32</v>
      </c>
      <c r="C1933" s="19">
        <v>43893</v>
      </c>
      <c r="D1933">
        <v>29</v>
      </c>
      <c r="E1933">
        <v>32.5</v>
      </c>
      <c r="F1933">
        <v>0</v>
      </c>
      <c r="G1933">
        <v>0.4</v>
      </c>
      <c r="H1933">
        <v>6.9</v>
      </c>
      <c r="I1933">
        <v>2.2999999999999998</v>
      </c>
      <c r="J1933">
        <v>15.6</v>
      </c>
      <c r="K1933">
        <v>3.1</v>
      </c>
      <c r="L1933">
        <v>22.9</v>
      </c>
      <c r="M1933">
        <v>0.7</v>
      </c>
      <c r="N1933">
        <v>45.5</v>
      </c>
      <c r="O1933">
        <v>0</v>
      </c>
      <c r="P1933">
        <v>2.2000000000000002</v>
      </c>
      <c r="Q1933">
        <v>5.5</v>
      </c>
      <c r="R1933">
        <v>2.8</v>
      </c>
      <c r="S1933">
        <v>11.9</v>
      </c>
      <c r="T1933">
        <v>3.5</v>
      </c>
      <c r="U1933">
        <v>22.6</v>
      </c>
      <c r="V1933">
        <v>2.7</v>
      </c>
      <c r="W1933">
        <v>13</v>
      </c>
      <c r="X1933">
        <v>0</v>
      </c>
      <c r="Y1933">
        <v>0</v>
      </c>
      <c r="Z1933">
        <v>0</v>
      </c>
      <c r="AA1933">
        <v>0</v>
      </c>
      <c r="AB1933">
        <v>6</v>
      </c>
      <c r="AC1933">
        <v>0</v>
      </c>
      <c r="AD1933">
        <v>9</v>
      </c>
      <c r="AE1933">
        <v>0</v>
      </c>
      <c r="AY1933" s="59"/>
    </row>
    <row r="1934" spans="1:51">
      <c r="A1934" s="19">
        <v>43716</v>
      </c>
      <c r="B1934" t="s">
        <v>33</v>
      </c>
      <c r="C1934" s="19">
        <v>43893</v>
      </c>
      <c r="D1934">
        <v>16</v>
      </c>
      <c r="E1934">
        <v>20.399999999999999</v>
      </c>
      <c r="F1934">
        <v>0</v>
      </c>
      <c r="G1934">
        <v>1.5</v>
      </c>
      <c r="H1934">
        <v>7.2</v>
      </c>
      <c r="I1934">
        <v>0.8</v>
      </c>
      <c r="J1934">
        <v>34.5</v>
      </c>
      <c r="K1934">
        <v>0.3</v>
      </c>
      <c r="L1934">
        <v>19.100000000000001</v>
      </c>
      <c r="M1934">
        <v>3.3</v>
      </c>
      <c r="N1934">
        <v>18.600000000000001</v>
      </c>
      <c r="O1934">
        <v>0</v>
      </c>
      <c r="P1934">
        <v>2.6</v>
      </c>
      <c r="Q1934">
        <v>4.9000000000000004</v>
      </c>
      <c r="R1934">
        <v>2.2000000000000002</v>
      </c>
      <c r="S1934">
        <v>48</v>
      </c>
      <c r="T1934">
        <v>2.2000000000000002</v>
      </c>
      <c r="U1934">
        <v>15.7</v>
      </c>
      <c r="V1934">
        <v>3.4</v>
      </c>
      <c r="W1934">
        <v>4</v>
      </c>
      <c r="X1934">
        <v>0</v>
      </c>
      <c r="Y1934">
        <v>0</v>
      </c>
      <c r="Z1934">
        <v>0</v>
      </c>
      <c r="AA1934">
        <v>0</v>
      </c>
      <c r="AB1934">
        <v>7</v>
      </c>
      <c r="AC1934">
        <v>0</v>
      </c>
      <c r="AD1934">
        <v>4</v>
      </c>
      <c r="AE1934">
        <v>0</v>
      </c>
      <c r="AY1934" s="59"/>
    </row>
    <row r="1935" spans="1:51">
      <c r="A1935" s="19">
        <v>43716</v>
      </c>
      <c r="B1935" t="s">
        <v>34</v>
      </c>
      <c r="C1935" s="19">
        <v>43893</v>
      </c>
      <c r="D1935">
        <v>99</v>
      </c>
      <c r="E1935">
        <v>36.9</v>
      </c>
      <c r="F1935">
        <v>0</v>
      </c>
      <c r="G1935">
        <v>3.4</v>
      </c>
      <c r="H1935">
        <v>6.6</v>
      </c>
      <c r="I1935">
        <v>2.7</v>
      </c>
      <c r="J1935">
        <v>15</v>
      </c>
      <c r="K1935">
        <v>1.4</v>
      </c>
      <c r="L1935">
        <v>18.2</v>
      </c>
      <c r="M1935">
        <v>1.1000000000000001</v>
      </c>
      <c r="N1935">
        <v>55</v>
      </c>
      <c r="O1935">
        <v>0</v>
      </c>
      <c r="P1935">
        <v>3.2</v>
      </c>
      <c r="Q1935">
        <v>4.8</v>
      </c>
      <c r="R1935">
        <v>3.3</v>
      </c>
      <c r="S1935">
        <v>11.2</v>
      </c>
      <c r="T1935">
        <v>2.6</v>
      </c>
      <c r="U1935">
        <v>14.5</v>
      </c>
      <c r="V1935">
        <v>2.4</v>
      </c>
      <c r="W1935">
        <v>56</v>
      </c>
      <c r="X1935">
        <v>0</v>
      </c>
      <c r="Y1935">
        <v>0</v>
      </c>
      <c r="Z1935">
        <v>1</v>
      </c>
      <c r="AA1935">
        <v>0</v>
      </c>
      <c r="AB1935">
        <v>15</v>
      </c>
      <c r="AC1935">
        <v>0</v>
      </c>
      <c r="AD1935">
        <v>27</v>
      </c>
      <c r="AE1935">
        <v>0</v>
      </c>
      <c r="AY1935" s="59"/>
    </row>
    <row r="1936" spans="1:51">
      <c r="A1936" s="19">
        <v>43716</v>
      </c>
      <c r="B1936" t="s">
        <v>35</v>
      </c>
      <c r="C1936" s="19">
        <v>43900</v>
      </c>
      <c r="D1936">
        <v>20</v>
      </c>
      <c r="E1936">
        <v>35.6</v>
      </c>
      <c r="F1936">
        <v>0</v>
      </c>
      <c r="G1936">
        <v>0.9</v>
      </c>
      <c r="H1936">
        <v>7.6</v>
      </c>
      <c r="I1936">
        <v>3.6</v>
      </c>
      <c r="J1936">
        <v>11.4</v>
      </c>
      <c r="K1936">
        <v>3</v>
      </c>
      <c r="L1936">
        <v>20.9</v>
      </c>
      <c r="M1936">
        <v>0.1</v>
      </c>
      <c r="N1936">
        <v>51.5</v>
      </c>
      <c r="O1936">
        <v>0</v>
      </c>
      <c r="P1936">
        <v>2.5</v>
      </c>
      <c r="Q1936">
        <v>5.7</v>
      </c>
      <c r="R1936">
        <v>3.6</v>
      </c>
      <c r="S1936">
        <v>8.1</v>
      </c>
      <c r="T1936">
        <v>3.2</v>
      </c>
      <c r="U1936">
        <v>19.100000000000001</v>
      </c>
      <c r="V1936">
        <v>2.4</v>
      </c>
      <c r="W1936">
        <v>12</v>
      </c>
      <c r="X1936">
        <v>0</v>
      </c>
      <c r="Y1936">
        <v>0</v>
      </c>
      <c r="Z1936">
        <v>0</v>
      </c>
      <c r="AA1936">
        <v>0</v>
      </c>
      <c r="AB1936">
        <v>1</v>
      </c>
      <c r="AC1936">
        <v>0</v>
      </c>
      <c r="AD1936">
        <v>7</v>
      </c>
      <c r="AE1936">
        <v>0</v>
      </c>
      <c r="AY1936" s="59"/>
    </row>
    <row r="1937" spans="1:51">
      <c r="A1937" s="19">
        <v>43716</v>
      </c>
      <c r="B1937" t="s">
        <v>36</v>
      </c>
      <c r="C1937" s="19">
        <v>43900</v>
      </c>
      <c r="D1937">
        <v>125</v>
      </c>
      <c r="E1937">
        <v>35.299999999999997</v>
      </c>
      <c r="F1937">
        <v>0</v>
      </c>
      <c r="G1937">
        <v>0.7</v>
      </c>
      <c r="H1937">
        <v>7.4</v>
      </c>
      <c r="I1937">
        <v>3.4</v>
      </c>
      <c r="J1937">
        <v>19</v>
      </c>
      <c r="K1937">
        <v>1</v>
      </c>
      <c r="L1937">
        <v>18.8</v>
      </c>
      <c r="M1937">
        <v>1.5</v>
      </c>
      <c r="N1937">
        <v>50.3</v>
      </c>
      <c r="O1937">
        <v>0</v>
      </c>
      <c r="P1937">
        <v>2.2000000000000002</v>
      </c>
      <c r="Q1937">
        <v>5.0999999999999996</v>
      </c>
      <c r="R1937">
        <v>3.1</v>
      </c>
      <c r="S1937">
        <v>15.4</v>
      </c>
      <c r="T1937">
        <v>2.7</v>
      </c>
      <c r="U1937">
        <v>15.8</v>
      </c>
      <c r="V1937">
        <v>3</v>
      </c>
      <c r="W1937">
        <v>60</v>
      </c>
      <c r="X1937">
        <v>0</v>
      </c>
      <c r="Y1937">
        <v>0</v>
      </c>
      <c r="Z1937">
        <v>1</v>
      </c>
      <c r="AA1937">
        <v>0</v>
      </c>
      <c r="AB1937">
        <v>32</v>
      </c>
      <c r="AC1937">
        <v>0</v>
      </c>
      <c r="AD1937">
        <v>32</v>
      </c>
      <c r="AE1937">
        <v>0</v>
      </c>
      <c r="AY1937" s="59"/>
    </row>
    <row r="1938" spans="1:51">
      <c r="A1938" s="19">
        <v>43716</v>
      </c>
      <c r="B1938" t="s">
        <v>37</v>
      </c>
      <c r="C1938" s="19">
        <v>43900</v>
      </c>
      <c r="D1938">
        <v>36</v>
      </c>
      <c r="E1938">
        <v>44.6</v>
      </c>
      <c r="F1938">
        <v>0</v>
      </c>
      <c r="G1938">
        <v>5.0999999999999996</v>
      </c>
      <c r="H1938">
        <v>2.9</v>
      </c>
      <c r="I1938">
        <v>1.9</v>
      </c>
      <c r="J1938">
        <v>14.2</v>
      </c>
      <c r="K1938">
        <v>1.6</v>
      </c>
      <c r="L1938">
        <v>14.7</v>
      </c>
      <c r="M1938">
        <v>0.8</v>
      </c>
      <c r="N1938">
        <v>70</v>
      </c>
      <c r="O1938">
        <v>0</v>
      </c>
      <c r="P1938">
        <v>2.8</v>
      </c>
      <c r="Q1938">
        <v>2.5</v>
      </c>
      <c r="R1938">
        <v>2</v>
      </c>
      <c r="S1938">
        <v>7.8</v>
      </c>
      <c r="T1938">
        <v>2.2000000000000002</v>
      </c>
      <c r="U1938">
        <v>8.4</v>
      </c>
      <c r="V1938">
        <v>1.9</v>
      </c>
      <c r="W1938">
        <v>27</v>
      </c>
      <c r="X1938">
        <v>0</v>
      </c>
      <c r="Y1938">
        <v>0</v>
      </c>
      <c r="Z1938">
        <v>0</v>
      </c>
      <c r="AA1938">
        <v>0</v>
      </c>
      <c r="AB1938">
        <v>4</v>
      </c>
      <c r="AC1938">
        <v>0</v>
      </c>
      <c r="AD1938">
        <v>5</v>
      </c>
      <c r="AE1938">
        <v>0</v>
      </c>
      <c r="AY1938" s="59"/>
    </row>
    <row r="1939" spans="1:51">
      <c r="A1939" s="19">
        <v>43716</v>
      </c>
      <c r="B1939" t="s">
        <v>38</v>
      </c>
      <c r="C1939" s="19">
        <v>43900</v>
      </c>
      <c r="D1939">
        <v>68</v>
      </c>
      <c r="E1939">
        <v>41.3</v>
      </c>
      <c r="F1939">
        <v>0</v>
      </c>
      <c r="G1939">
        <v>3.5</v>
      </c>
      <c r="H1939">
        <v>4.4000000000000004</v>
      </c>
      <c r="I1939">
        <v>3.4</v>
      </c>
      <c r="J1939">
        <v>14.5</v>
      </c>
      <c r="K1939">
        <v>2.1</v>
      </c>
      <c r="L1939">
        <v>16.100000000000001</v>
      </c>
      <c r="M1939">
        <v>0.3</v>
      </c>
      <c r="N1939">
        <v>63.9</v>
      </c>
      <c r="O1939">
        <v>0</v>
      </c>
      <c r="P1939">
        <v>2.8</v>
      </c>
      <c r="Q1939">
        <v>3.1</v>
      </c>
      <c r="R1939">
        <v>3</v>
      </c>
      <c r="S1939">
        <v>9.3000000000000007</v>
      </c>
      <c r="T1939">
        <v>2.5</v>
      </c>
      <c r="U1939">
        <v>10.7</v>
      </c>
      <c r="V1939">
        <v>2.1</v>
      </c>
      <c r="W1939">
        <v>42</v>
      </c>
      <c r="X1939">
        <v>0</v>
      </c>
      <c r="Y1939">
        <v>0</v>
      </c>
      <c r="Z1939">
        <v>0</v>
      </c>
      <c r="AA1939">
        <v>0</v>
      </c>
      <c r="AB1939">
        <v>9</v>
      </c>
      <c r="AC1939">
        <v>0</v>
      </c>
      <c r="AD1939">
        <v>17</v>
      </c>
      <c r="AE1939">
        <v>0</v>
      </c>
      <c r="AY1939" s="59"/>
    </row>
    <row r="1940" spans="1:51">
      <c r="A1940" s="19">
        <v>43716</v>
      </c>
      <c r="B1940" t="s">
        <v>39</v>
      </c>
      <c r="C1940" s="19">
        <v>43900</v>
      </c>
      <c r="D1940">
        <v>14</v>
      </c>
      <c r="E1940">
        <v>33.4</v>
      </c>
      <c r="F1940">
        <v>0</v>
      </c>
      <c r="G1940">
        <v>0.7</v>
      </c>
      <c r="H1940">
        <v>7.9</v>
      </c>
      <c r="I1940">
        <v>3.8</v>
      </c>
      <c r="J1940">
        <v>13.8</v>
      </c>
      <c r="K1940">
        <v>3.3</v>
      </c>
      <c r="L1940">
        <v>21.4</v>
      </c>
      <c r="M1940">
        <v>0.5</v>
      </c>
      <c r="N1940">
        <v>47</v>
      </c>
      <c r="O1940">
        <v>0</v>
      </c>
      <c r="P1940">
        <v>2.2000000000000002</v>
      </c>
      <c r="Q1940">
        <v>5.8</v>
      </c>
      <c r="R1940">
        <v>3.8</v>
      </c>
      <c r="S1940">
        <v>10.6</v>
      </c>
      <c r="T1940">
        <v>3.8</v>
      </c>
      <c r="U1940">
        <v>20.3</v>
      </c>
      <c r="V1940">
        <v>2.9</v>
      </c>
      <c r="W1940">
        <v>7</v>
      </c>
      <c r="X1940">
        <v>0</v>
      </c>
      <c r="Y1940">
        <v>0</v>
      </c>
      <c r="Z1940">
        <v>0</v>
      </c>
      <c r="AA1940">
        <v>0</v>
      </c>
      <c r="AB1940">
        <v>2</v>
      </c>
      <c r="AC1940">
        <v>0</v>
      </c>
      <c r="AD1940">
        <v>5</v>
      </c>
      <c r="AE1940">
        <v>0</v>
      </c>
      <c r="AY1940" s="59"/>
    </row>
    <row r="1941" spans="1:51">
      <c r="A1941" s="19">
        <v>43716</v>
      </c>
      <c r="B1941" t="s">
        <v>40</v>
      </c>
      <c r="C1941" s="19">
        <v>43900</v>
      </c>
      <c r="D1941">
        <v>89</v>
      </c>
      <c r="E1941">
        <v>27.9</v>
      </c>
      <c r="F1941">
        <v>0</v>
      </c>
      <c r="G1941">
        <v>1.4</v>
      </c>
      <c r="H1941">
        <v>5.0999999999999996</v>
      </c>
      <c r="I1941">
        <v>0.4</v>
      </c>
      <c r="J1941">
        <v>24.6</v>
      </c>
      <c r="K1941">
        <v>0.2</v>
      </c>
      <c r="L1941">
        <v>20.8</v>
      </c>
      <c r="M1941">
        <v>6.6</v>
      </c>
      <c r="N1941">
        <v>33.299999999999997</v>
      </c>
      <c r="O1941">
        <v>0</v>
      </c>
      <c r="P1941">
        <v>2.8</v>
      </c>
      <c r="Q1941">
        <v>4.5999999999999996</v>
      </c>
      <c r="R1941">
        <v>2.5</v>
      </c>
      <c r="S1941">
        <v>26.3</v>
      </c>
      <c r="T1941">
        <v>2.5</v>
      </c>
      <c r="U1941">
        <v>19.600000000000001</v>
      </c>
      <c r="V1941">
        <v>5.8</v>
      </c>
      <c r="W1941">
        <v>34</v>
      </c>
      <c r="X1941">
        <v>0</v>
      </c>
      <c r="Y1941">
        <v>0</v>
      </c>
      <c r="Z1941">
        <v>0</v>
      </c>
      <c r="AA1941">
        <v>0</v>
      </c>
      <c r="AB1941">
        <v>30</v>
      </c>
      <c r="AC1941">
        <v>0</v>
      </c>
      <c r="AD1941">
        <v>25</v>
      </c>
      <c r="AE1941">
        <v>0</v>
      </c>
      <c r="AY1941" s="59"/>
    </row>
    <row r="1942" spans="1:51">
      <c r="A1942" s="19">
        <v>43716</v>
      </c>
      <c r="B1942" t="s">
        <v>41</v>
      </c>
      <c r="C1942" s="19">
        <v>43904</v>
      </c>
      <c r="D1942">
        <v>6</v>
      </c>
      <c r="E1942">
        <v>33.4</v>
      </c>
      <c r="F1942">
        <v>0</v>
      </c>
      <c r="G1942">
        <v>2.6</v>
      </c>
      <c r="H1942">
        <v>5.9</v>
      </c>
      <c r="I1942">
        <v>1.2</v>
      </c>
      <c r="J1942">
        <v>19.600000000000001</v>
      </c>
      <c r="K1942">
        <v>0.4</v>
      </c>
      <c r="L1942">
        <v>20.2</v>
      </c>
      <c r="M1942">
        <v>2.4</v>
      </c>
      <c r="N1942">
        <v>45.5</v>
      </c>
      <c r="O1942">
        <v>0</v>
      </c>
      <c r="P1942">
        <v>2.9</v>
      </c>
      <c r="Q1942">
        <v>4.8</v>
      </c>
      <c r="R1942">
        <v>2.6</v>
      </c>
      <c r="S1942">
        <v>16.899999999999999</v>
      </c>
      <c r="T1942">
        <v>2.5</v>
      </c>
      <c r="U1942">
        <v>18.2</v>
      </c>
      <c r="V1942">
        <v>3.4</v>
      </c>
      <c r="W1942">
        <v>3</v>
      </c>
      <c r="X1942">
        <v>0</v>
      </c>
      <c r="Y1942">
        <v>0</v>
      </c>
      <c r="Z1942">
        <v>0</v>
      </c>
      <c r="AA1942">
        <v>0</v>
      </c>
      <c r="AB1942">
        <v>2</v>
      </c>
      <c r="AC1942">
        <v>0</v>
      </c>
      <c r="AD1942">
        <v>2</v>
      </c>
      <c r="AE1942">
        <v>0</v>
      </c>
      <c r="AY1942" s="59"/>
    </row>
    <row r="1943" spans="1:51">
      <c r="A1943" s="19">
        <v>43716</v>
      </c>
      <c r="B1943" t="s">
        <v>43</v>
      </c>
      <c r="C1943" s="19">
        <v>43907</v>
      </c>
      <c r="D1943">
        <v>67</v>
      </c>
      <c r="E1943">
        <v>35.9</v>
      </c>
      <c r="F1943">
        <v>0</v>
      </c>
      <c r="G1943">
        <v>1</v>
      </c>
      <c r="H1943">
        <v>7.8</v>
      </c>
      <c r="I1943">
        <v>3.1</v>
      </c>
      <c r="J1943">
        <v>18.100000000000001</v>
      </c>
      <c r="K1943">
        <v>1.1000000000000001</v>
      </c>
      <c r="L1943">
        <v>18.7</v>
      </c>
      <c r="M1943">
        <v>1.4</v>
      </c>
      <c r="N1943">
        <v>50.8</v>
      </c>
      <c r="O1943">
        <v>0</v>
      </c>
      <c r="P1943">
        <v>2.2999999999999998</v>
      </c>
      <c r="Q1943">
        <v>5.7</v>
      </c>
      <c r="R1943">
        <v>3.3</v>
      </c>
      <c r="S1943">
        <v>14.1</v>
      </c>
      <c r="T1943">
        <v>2.9</v>
      </c>
      <c r="U1943">
        <v>15.4</v>
      </c>
      <c r="V1943">
        <v>2.9</v>
      </c>
      <c r="W1943">
        <v>33</v>
      </c>
      <c r="X1943">
        <v>0</v>
      </c>
      <c r="Y1943">
        <v>0</v>
      </c>
      <c r="Z1943">
        <v>1</v>
      </c>
      <c r="AA1943">
        <v>0</v>
      </c>
      <c r="AB1943">
        <v>16</v>
      </c>
      <c r="AC1943">
        <v>0</v>
      </c>
      <c r="AD1943">
        <v>17</v>
      </c>
      <c r="AE1943">
        <v>0</v>
      </c>
      <c r="AY1943" s="59"/>
    </row>
    <row r="1944" spans="1:51">
      <c r="A1944" s="19">
        <v>43716</v>
      </c>
      <c r="B1944" t="s">
        <v>44</v>
      </c>
      <c r="C1944" s="19">
        <v>43907</v>
      </c>
      <c r="D1944">
        <v>219</v>
      </c>
      <c r="E1944">
        <v>31</v>
      </c>
      <c r="F1944">
        <v>0</v>
      </c>
      <c r="G1944">
        <v>0.4</v>
      </c>
      <c r="H1944">
        <v>3.9</v>
      </c>
      <c r="I1944">
        <v>0.2</v>
      </c>
      <c r="J1944">
        <v>21.7</v>
      </c>
      <c r="K1944">
        <v>1.2</v>
      </c>
      <c r="L1944">
        <v>19.2</v>
      </c>
      <c r="M1944">
        <v>7.5</v>
      </c>
      <c r="N1944">
        <v>40.200000000000003</v>
      </c>
      <c r="O1944">
        <v>0</v>
      </c>
      <c r="P1944">
        <v>3</v>
      </c>
      <c r="Q1944">
        <v>3.7</v>
      </c>
      <c r="R1944">
        <v>2.4</v>
      </c>
      <c r="S1944">
        <v>21.1</v>
      </c>
      <c r="T1944">
        <v>3.2</v>
      </c>
      <c r="U1944">
        <v>17.100000000000001</v>
      </c>
      <c r="V1944">
        <v>6</v>
      </c>
      <c r="W1944">
        <v>94</v>
      </c>
      <c r="X1944">
        <v>0</v>
      </c>
      <c r="Y1944">
        <v>0</v>
      </c>
      <c r="Z1944">
        <v>0</v>
      </c>
      <c r="AA1944">
        <v>0</v>
      </c>
      <c r="AB1944">
        <v>65</v>
      </c>
      <c r="AC1944">
        <v>0</v>
      </c>
      <c r="AD1944">
        <v>58</v>
      </c>
      <c r="AE1944">
        <v>2</v>
      </c>
      <c r="AY1944" s="59"/>
    </row>
    <row r="1945" spans="1:51">
      <c r="A1945" s="19">
        <v>43716</v>
      </c>
      <c r="B1945" t="s">
        <v>45</v>
      </c>
      <c r="C1945" s="19">
        <v>43907</v>
      </c>
      <c r="D1945">
        <v>155</v>
      </c>
      <c r="E1945">
        <v>40.299999999999997</v>
      </c>
      <c r="F1945">
        <v>0</v>
      </c>
      <c r="G1945">
        <v>2.1</v>
      </c>
      <c r="H1945">
        <v>5.4</v>
      </c>
      <c r="I1945">
        <v>1</v>
      </c>
      <c r="J1945">
        <v>14.3</v>
      </c>
      <c r="K1945">
        <v>2.1</v>
      </c>
      <c r="L1945">
        <v>17.3</v>
      </c>
      <c r="M1945">
        <v>2.2000000000000002</v>
      </c>
      <c r="N1945">
        <v>60.6</v>
      </c>
      <c r="O1945">
        <v>0</v>
      </c>
      <c r="P1945">
        <v>2.5</v>
      </c>
      <c r="Q1945">
        <v>4.0999999999999996</v>
      </c>
      <c r="R1945">
        <v>2.4</v>
      </c>
      <c r="S1945">
        <v>9.8000000000000007</v>
      </c>
      <c r="T1945">
        <v>2.6</v>
      </c>
      <c r="U1945">
        <v>12.1</v>
      </c>
      <c r="V1945">
        <v>3</v>
      </c>
      <c r="W1945">
        <v>95</v>
      </c>
      <c r="X1945">
        <v>0</v>
      </c>
      <c r="Y1945">
        <v>0</v>
      </c>
      <c r="Z1945">
        <v>0</v>
      </c>
      <c r="AA1945">
        <v>0</v>
      </c>
      <c r="AB1945">
        <v>19</v>
      </c>
      <c r="AC1945">
        <v>0</v>
      </c>
      <c r="AD1945">
        <v>41</v>
      </c>
      <c r="AE1945">
        <v>0</v>
      </c>
      <c r="AY1945" s="59"/>
    </row>
    <row r="1946" spans="1:51">
      <c r="A1946" s="19">
        <v>43716</v>
      </c>
      <c r="B1946" t="s">
        <v>42</v>
      </c>
      <c r="C1946" s="19">
        <v>43907</v>
      </c>
      <c r="D1946">
        <v>136</v>
      </c>
      <c r="E1946">
        <v>34</v>
      </c>
      <c r="F1946">
        <v>0</v>
      </c>
      <c r="G1946">
        <v>1.1000000000000001</v>
      </c>
      <c r="H1946">
        <v>9.3000000000000007</v>
      </c>
      <c r="I1946">
        <v>3.2</v>
      </c>
      <c r="J1946">
        <v>19.5</v>
      </c>
      <c r="K1946">
        <v>0.7</v>
      </c>
      <c r="L1946">
        <v>17.8</v>
      </c>
      <c r="M1946">
        <v>1.6</v>
      </c>
      <c r="N1946">
        <v>46.5</v>
      </c>
      <c r="O1946">
        <v>0</v>
      </c>
      <c r="P1946">
        <v>2.8</v>
      </c>
      <c r="Q1946">
        <v>7.1</v>
      </c>
      <c r="R1946">
        <v>3.6</v>
      </c>
      <c r="S1946">
        <v>16.600000000000001</v>
      </c>
      <c r="T1946">
        <v>2.6</v>
      </c>
      <c r="U1946">
        <v>14.7</v>
      </c>
      <c r="V1946">
        <v>3.3</v>
      </c>
      <c r="W1946">
        <v>63</v>
      </c>
      <c r="X1946">
        <v>0</v>
      </c>
      <c r="Y1946">
        <v>0</v>
      </c>
      <c r="Z1946">
        <v>3</v>
      </c>
      <c r="AA1946">
        <v>0</v>
      </c>
      <c r="AB1946">
        <v>36</v>
      </c>
      <c r="AC1946">
        <v>0</v>
      </c>
      <c r="AD1946">
        <v>33</v>
      </c>
      <c r="AE1946">
        <v>0</v>
      </c>
      <c r="AY1946" s="59"/>
    </row>
    <row r="1947" spans="1:51">
      <c r="A1947" s="19">
        <v>43716</v>
      </c>
      <c r="B1947" t="s">
        <v>46</v>
      </c>
      <c r="C1947" s="19">
        <v>43914</v>
      </c>
      <c r="D1947">
        <v>105</v>
      </c>
      <c r="E1947">
        <v>40.6</v>
      </c>
      <c r="F1947">
        <v>0</v>
      </c>
      <c r="G1947">
        <v>4.0999999999999996</v>
      </c>
      <c r="H1947">
        <v>3.4</v>
      </c>
      <c r="I1947">
        <v>2.7</v>
      </c>
      <c r="J1947">
        <v>15.4</v>
      </c>
      <c r="K1947">
        <v>1.7</v>
      </c>
      <c r="L1947">
        <v>17.2</v>
      </c>
      <c r="M1947">
        <v>0.8</v>
      </c>
      <c r="N1947">
        <v>59.7</v>
      </c>
      <c r="O1947">
        <v>0</v>
      </c>
      <c r="P1947">
        <v>3.2</v>
      </c>
      <c r="Q1947">
        <v>3.3</v>
      </c>
      <c r="R1947">
        <v>2.9</v>
      </c>
      <c r="S1947">
        <v>10.4</v>
      </c>
      <c r="T1947">
        <v>2.9</v>
      </c>
      <c r="U1947">
        <v>12.3</v>
      </c>
      <c r="V1947">
        <v>2.7</v>
      </c>
      <c r="W1947">
        <v>58</v>
      </c>
      <c r="X1947">
        <v>0</v>
      </c>
      <c r="Y1947">
        <v>0</v>
      </c>
      <c r="Z1947">
        <v>0</v>
      </c>
      <c r="AA1947">
        <v>0</v>
      </c>
      <c r="AB1947">
        <v>22</v>
      </c>
      <c r="AC1947">
        <v>0</v>
      </c>
      <c r="AD1947">
        <v>25</v>
      </c>
      <c r="AE1947">
        <v>0</v>
      </c>
      <c r="AY1947" s="59"/>
    </row>
    <row r="1948" spans="1:51">
      <c r="A1948" s="19">
        <v>43716</v>
      </c>
      <c r="B1948" t="s">
        <v>47</v>
      </c>
      <c r="C1948" s="19">
        <v>43919</v>
      </c>
      <c r="D1948">
        <v>51</v>
      </c>
      <c r="E1948">
        <v>33.4</v>
      </c>
      <c r="F1948">
        <v>0</v>
      </c>
      <c r="G1948">
        <v>2.6</v>
      </c>
      <c r="H1948">
        <v>5.9</v>
      </c>
      <c r="I1948">
        <v>1.2</v>
      </c>
      <c r="J1948">
        <v>19.600000000000001</v>
      </c>
      <c r="K1948">
        <v>0.4</v>
      </c>
      <c r="L1948">
        <v>20.2</v>
      </c>
      <c r="M1948">
        <v>2.4</v>
      </c>
      <c r="N1948">
        <v>44.5</v>
      </c>
      <c r="O1948">
        <v>0</v>
      </c>
      <c r="P1948">
        <v>3</v>
      </c>
      <c r="Q1948">
        <v>5.2</v>
      </c>
      <c r="R1948">
        <v>3</v>
      </c>
      <c r="S1948">
        <v>16.7</v>
      </c>
      <c r="T1948">
        <v>2.6</v>
      </c>
      <c r="U1948">
        <v>18.100000000000001</v>
      </c>
      <c r="V1948">
        <v>3.9</v>
      </c>
      <c r="W1948">
        <v>23</v>
      </c>
      <c r="X1948">
        <v>0</v>
      </c>
      <c r="Y1948">
        <v>0</v>
      </c>
      <c r="Z1948">
        <v>0</v>
      </c>
      <c r="AA1948">
        <v>0</v>
      </c>
      <c r="AB1948">
        <v>14</v>
      </c>
      <c r="AC1948">
        <v>0</v>
      </c>
      <c r="AD1948">
        <v>14</v>
      </c>
      <c r="AE1948">
        <v>0</v>
      </c>
      <c r="AY1948" s="59"/>
    </row>
    <row r="1949" spans="1:51">
      <c r="A1949" s="19">
        <v>43716</v>
      </c>
      <c r="B1949" t="s">
        <v>48</v>
      </c>
      <c r="C1949" s="19">
        <v>43925</v>
      </c>
      <c r="D1949">
        <v>15</v>
      </c>
      <c r="E1949">
        <v>33.799999999999997</v>
      </c>
      <c r="F1949">
        <v>0</v>
      </c>
      <c r="G1949">
        <v>0.7</v>
      </c>
      <c r="H1949">
        <v>7.6</v>
      </c>
      <c r="I1949">
        <v>0.8</v>
      </c>
      <c r="J1949">
        <v>13.3</v>
      </c>
      <c r="K1949">
        <v>4</v>
      </c>
      <c r="L1949">
        <v>22.9</v>
      </c>
      <c r="M1949">
        <v>0.5</v>
      </c>
      <c r="N1949">
        <v>45.3</v>
      </c>
      <c r="O1949">
        <v>0</v>
      </c>
      <c r="P1949">
        <v>2.6</v>
      </c>
      <c r="Q1949">
        <v>6</v>
      </c>
      <c r="R1949">
        <v>2.9</v>
      </c>
      <c r="S1949">
        <v>10.1</v>
      </c>
      <c r="T1949">
        <v>4.4000000000000004</v>
      </c>
      <c r="U1949">
        <v>21.4</v>
      </c>
      <c r="V1949">
        <v>3.3</v>
      </c>
      <c r="W1949">
        <v>8</v>
      </c>
      <c r="X1949">
        <v>0</v>
      </c>
      <c r="Y1949">
        <v>0</v>
      </c>
      <c r="Z1949">
        <v>0</v>
      </c>
      <c r="AA1949">
        <v>0</v>
      </c>
      <c r="AB1949">
        <v>1</v>
      </c>
      <c r="AC1949">
        <v>0</v>
      </c>
      <c r="AD1949">
        <v>6</v>
      </c>
      <c r="AE1949">
        <v>0</v>
      </c>
      <c r="AY1949" s="59"/>
    </row>
    <row r="1950" spans="1:51">
      <c r="A1950" s="19">
        <v>43716</v>
      </c>
      <c r="B1950" t="s">
        <v>49</v>
      </c>
      <c r="C1950" s="19">
        <v>43925</v>
      </c>
      <c r="D1950">
        <v>24</v>
      </c>
      <c r="E1950">
        <v>27.3</v>
      </c>
      <c r="F1950">
        <v>0</v>
      </c>
      <c r="G1950">
        <v>0.5</v>
      </c>
      <c r="H1950">
        <v>5.6</v>
      </c>
      <c r="I1950">
        <v>0.1</v>
      </c>
      <c r="J1950">
        <v>23.7</v>
      </c>
      <c r="K1950">
        <v>0.1</v>
      </c>
      <c r="L1950">
        <v>22.4</v>
      </c>
      <c r="M1950">
        <v>7.4</v>
      </c>
      <c r="N1950">
        <v>31.8</v>
      </c>
      <c r="O1950">
        <v>0</v>
      </c>
      <c r="P1950">
        <v>2.9</v>
      </c>
      <c r="Q1950">
        <v>5.0999999999999996</v>
      </c>
      <c r="R1950">
        <v>2.8</v>
      </c>
      <c r="S1950">
        <v>24</v>
      </c>
      <c r="T1950">
        <v>2.9</v>
      </c>
      <c r="U1950">
        <v>21.5</v>
      </c>
      <c r="V1950">
        <v>6</v>
      </c>
      <c r="W1950">
        <v>9</v>
      </c>
      <c r="X1950">
        <v>0</v>
      </c>
      <c r="Y1950">
        <v>0</v>
      </c>
      <c r="Z1950">
        <v>0</v>
      </c>
      <c r="AA1950">
        <v>0</v>
      </c>
      <c r="AB1950">
        <v>8</v>
      </c>
      <c r="AC1950">
        <v>0</v>
      </c>
      <c r="AD1950">
        <v>7</v>
      </c>
      <c r="AE1950">
        <v>0</v>
      </c>
      <c r="AY1950" s="59"/>
    </row>
    <row r="1951" spans="1:51">
      <c r="A1951" s="19">
        <v>43716</v>
      </c>
      <c r="B1951" t="s">
        <v>50</v>
      </c>
      <c r="C1951" s="19">
        <v>43925</v>
      </c>
      <c r="D1951">
        <v>54</v>
      </c>
      <c r="E1951">
        <v>41.6</v>
      </c>
      <c r="F1951">
        <v>0</v>
      </c>
      <c r="G1951">
        <v>4.5</v>
      </c>
      <c r="H1951">
        <v>3.7</v>
      </c>
      <c r="I1951">
        <v>3.1</v>
      </c>
      <c r="J1951">
        <v>14.5</v>
      </c>
      <c r="K1951">
        <v>2.2999999999999998</v>
      </c>
      <c r="L1951">
        <v>15.1</v>
      </c>
      <c r="M1951">
        <v>0.3</v>
      </c>
      <c r="N1951">
        <v>61.4</v>
      </c>
      <c r="O1951">
        <v>0</v>
      </c>
      <c r="P1951">
        <v>3.5</v>
      </c>
      <c r="Q1951">
        <v>3.5</v>
      </c>
      <c r="R1951">
        <v>3.2</v>
      </c>
      <c r="S1951">
        <v>9.4</v>
      </c>
      <c r="T1951">
        <v>2.9</v>
      </c>
      <c r="U1951">
        <v>10.7</v>
      </c>
      <c r="V1951">
        <v>2.5</v>
      </c>
      <c r="W1951">
        <v>34</v>
      </c>
      <c r="X1951">
        <v>0</v>
      </c>
      <c r="Y1951">
        <v>0</v>
      </c>
      <c r="Z1951">
        <v>0</v>
      </c>
      <c r="AA1951">
        <v>0</v>
      </c>
      <c r="AB1951">
        <v>7</v>
      </c>
      <c r="AC1951">
        <v>0</v>
      </c>
      <c r="AD1951">
        <v>13</v>
      </c>
      <c r="AE1951">
        <v>0</v>
      </c>
      <c r="AY1951" s="59"/>
    </row>
    <row r="1952" spans="1:51">
      <c r="A1952" s="19">
        <v>43716</v>
      </c>
      <c r="B1952" t="s">
        <v>51</v>
      </c>
      <c r="C1952" s="19">
        <v>43925</v>
      </c>
      <c r="D1952">
        <v>14</v>
      </c>
      <c r="E1952">
        <v>30.9</v>
      </c>
      <c r="F1952">
        <v>0</v>
      </c>
      <c r="G1952">
        <v>0.4</v>
      </c>
      <c r="H1952">
        <v>8.1999999999999993</v>
      </c>
      <c r="I1952">
        <v>2.5</v>
      </c>
      <c r="J1952">
        <v>15</v>
      </c>
      <c r="K1952">
        <v>3.5</v>
      </c>
      <c r="L1952">
        <v>23.3</v>
      </c>
      <c r="M1952">
        <v>0.7</v>
      </c>
      <c r="N1952">
        <v>39.9</v>
      </c>
      <c r="O1952">
        <v>0</v>
      </c>
      <c r="P1952">
        <v>2.6</v>
      </c>
      <c r="Q1952">
        <v>7</v>
      </c>
      <c r="R1952">
        <v>3.5</v>
      </c>
      <c r="S1952">
        <v>12.2</v>
      </c>
      <c r="T1952">
        <v>4.2</v>
      </c>
      <c r="U1952">
        <v>23.8</v>
      </c>
      <c r="V1952">
        <v>3.1</v>
      </c>
      <c r="W1952">
        <v>7</v>
      </c>
      <c r="X1952">
        <v>0</v>
      </c>
      <c r="Y1952">
        <v>0</v>
      </c>
      <c r="Z1952">
        <v>0</v>
      </c>
      <c r="AA1952">
        <v>0</v>
      </c>
      <c r="AB1952">
        <v>2</v>
      </c>
      <c r="AC1952">
        <v>0</v>
      </c>
      <c r="AD1952">
        <v>5</v>
      </c>
      <c r="AE1952">
        <v>0</v>
      </c>
      <c r="AY1952" s="59"/>
    </row>
    <row r="1953" spans="1:51">
      <c r="A1953" s="19">
        <v>43716</v>
      </c>
      <c r="B1953" t="s">
        <v>52</v>
      </c>
      <c r="C1953" s="19">
        <v>43928</v>
      </c>
      <c r="D1953">
        <v>84</v>
      </c>
      <c r="E1953">
        <v>28.6</v>
      </c>
      <c r="F1953">
        <v>0</v>
      </c>
      <c r="G1953">
        <v>0.5</v>
      </c>
      <c r="H1953">
        <v>7.4</v>
      </c>
      <c r="I1953">
        <v>2.1</v>
      </c>
      <c r="J1953">
        <v>23.7</v>
      </c>
      <c r="K1953">
        <v>0.9</v>
      </c>
      <c r="L1953">
        <v>21.8</v>
      </c>
      <c r="M1953">
        <v>2.1</v>
      </c>
      <c r="N1953">
        <v>33.700000000000003</v>
      </c>
      <c r="O1953">
        <v>0</v>
      </c>
      <c r="P1953">
        <v>2.6</v>
      </c>
      <c r="Q1953">
        <v>6.3</v>
      </c>
      <c r="R1953">
        <v>3.5</v>
      </c>
      <c r="S1953">
        <v>24.1</v>
      </c>
      <c r="T1953">
        <v>3</v>
      </c>
      <c r="U1953">
        <v>20.6</v>
      </c>
      <c r="V1953">
        <v>3.4</v>
      </c>
      <c r="W1953">
        <v>32</v>
      </c>
      <c r="X1953">
        <v>0</v>
      </c>
      <c r="Y1953">
        <v>0</v>
      </c>
      <c r="Z1953">
        <v>1</v>
      </c>
      <c r="AA1953">
        <v>0</v>
      </c>
      <c r="AB1953">
        <v>27</v>
      </c>
      <c r="AC1953">
        <v>0</v>
      </c>
      <c r="AD1953">
        <v>24</v>
      </c>
      <c r="AE1953">
        <v>0</v>
      </c>
      <c r="AY1953" s="59"/>
    </row>
    <row r="1954" spans="1:51">
      <c r="A1954" s="19">
        <v>43716</v>
      </c>
      <c r="B1954" t="s">
        <v>53</v>
      </c>
      <c r="C1954" s="19">
        <v>43949</v>
      </c>
      <c r="D1954">
        <v>60</v>
      </c>
      <c r="E1954">
        <v>25.9</v>
      </c>
      <c r="F1954">
        <v>0</v>
      </c>
      <c r="G1954">
        <v>4.2</v>
      </c>
      <c r="H1954">
        <v>10.199999999999999</v>
      </c>
      <c r="I1954">
        <v>0.2</v>
      </c>
      <c r="J1954">
        <v>20.8</v>
      </c>
      <c r="K1954">
        <v>0.6</v>
      </c>
      <c r="L1954">
        <v>23.9</v>
      </c>
      <c r="M1954">
        <v>1.4</v>
      </c>
      <c r="N1954">
        <v>28.6</v>
      </c>
      <c r="O1954">
        <v>0</v>
      </c>
      <c r="P1954">
        <v>4.7</v>
      </c>
      <c r="Q1954">
        <v>8.6999999999999993</v>
      </c>
      <c r="R1954">
        <v>3.2</v>
      </c>
      <c r="S1954">
        <v>19.7</v>
      </c>
      <c r="T1954">
        <v>3.3</v>
      </c>
      <c r="U1954">
        <v>24.4</v>
      </c>
      <c r="V1954">
        <v>3.8</v>
      </c>
      <c r="W1954">
        <v>21</v>
      </c>
      <c r="X1954">
        <v>0</v>
      </c>
      <c r="Y1954">
        <v>0</v>
      </c>
      <c r="Z1954">
        <v>2</v>
      </c>
      <c r="AA1954">
        <v>0</v>
      </c>
      <c r="AB1954">
        <v>17</v>
      </c>
      <c r="AC1954">
        <v>0</v>
      </c>
      <c r="AD1954">
        <v>20</v>
      </c>
      <c r="AE1954">
        <v>0</v>
      </c>
      <c r="AY1954" s="59"/>
    </row>
    <row r="1955" spans="1:51">
      <c r="A1955" s="19">
        <v>43716</v>
      </c>
      <c r="B1955" t="s">
        <v>54</v>
      </c>
      <c r="C1955" s="19">
        <v>43949</v>
      </c>
      <c r="D1955">
        <v>21</v>
      </c>
      <c r="E1955">
        <v>33.6</v>
      </c>
      <c r="F1955">
        <v>0</v>
      </c>
      <c r="G1955">
        <v>4.2</v>
      </c>
      <c r="H1955">
        <v>10</v>
      </c>
      <c r="I1955">
        <v>0.2</v>
      </c>
      <c r="J1955">
        <v>17.3</v>
      </c>
      <c r="K1955">
        <v>1.5</v>
      </c>
      <c r="L1955">
        <v>18.7</v>
      </c>
      <c r="M1955">
        <v>1.5</v>
      </c>
      <c r="N1955">
        <v>43.6</v>
      </c>
      <c r="O1955">
        <v>0</v>
      </c>
      <c r="P1955">
        <v>4.0999999999999996</v>
      </c>
      <c r="Q1955">
        <v>7.8</v>
      </c>
      <c r="R1955">
        <v>2.8</v>
      </c>
      <c r="S1955">
        <v>14.7</v>
      </c>
      <c r="T1955">
        <v>3.7</v>
      </c>
      <c r="U1955">
        <v>16</v>
      </c>
      <c r="V1955">
        <v>3.9</v>
      </c>
      <c r="W1955">
        <v>10</v>
      </c>
      <c r="X1955">
        <v>0</v>
      </c>
      <c r="Y1955">
        <v>0</v>
      </c>
      <c r="Z1955">
        <v>1</v>
      </c>
      <c r="AA1955">
        <v>0</v>
      </c>
      <c r="AB1955">
        <v>5</v>
      </c>
      <c r="AC1955">
        <v>0</v>
      </c>
      <c r="AD1955">
        <v>5</v>
      </c>
      <c r="AE1955">
        <v>0</v>
      </c>
      <c r="AY1955" s="59"/>
    </row>
    <row r="1956" spans="1:51">
      <c r="A1956" s="19">
        <v>43716</v>
      </c>
      <c r="B1956" t="s">
        <v>55</v>
      </c>
      <c r="C1956" s="19">
        <v>43949</v>
      </c>
      <c r="D1956">
        <v>96</v>
      </c>
      <c r="E1956">
        <v>26.6</v>
      </c>
      <c r="F1956">
        <v>0</v>
      </c>
      <c r="G1956">
        <v>6.9</v>
      </c>
      <c r="H1956">
        <v>8.6</v>
      </c>
      <c r="I1956">
        <v>0.2</v>
      </c>
      <c r="J1956">
        <v>19</v>
      </c>
      <c r="K1956">
        <v>0.2</v>
      </c>
      <c r="L1956">
        <v>22</v>
      </c>
      <c r="M1956">
        <v>3.7</v>
      </c>
      <c r="N1956">
        <v>30.8</v>
      </c>
      <c r="O1956">
        <v>0</v>
      </c>
      <c r="P1956">
        <v>6.2</v>
      </c>
      <c r="Q1956">
        <v>7.7</v>
      </c>
      <c r="R1956">
        <v>2.9</v>
      </c>
      <c r="S1956">
        <v>17.8</v>
      </c>
      <c r="T1956">
        <v>3.7</v>
      </c>
      <c r="U1956">
        <v>22.3</v>
      </c>
      <c r="V1956">
        <v>5.2</v>
      </c>
      <c r="W1956">
        <v>37</v>
      </c>
      <c r="X1956">
        <v>0</v>
      </c>
      <c r="Y1956">
        <v>1</v>
      </c>
      <c r="Z1956">
        <v>2</v>
      </c>
      <c r="AA1956">
        <v>0</v>
      </c>
      <c r="AB1956">
        <v>26</v>
      </c>
      <c r="AC1956">
        <v>0</v>
      </c>
      <c r="AD1956">
        <v>30</v>
      </c>
      <c r="AE1956">
        <v>0</v>
      </c>
      <c r="AY1956" s="59"/>
    </row>
    <row r="1957" spans="1:51">
      <c r="A1957" s="19">
        <v>43716</v>
      </c>
      <c r="B1957" t="s">
        <v>56</v>
      </c>
      <c r="C1957" s="19">
        <v>43949</v>
      </c>
      <c r="D1957">
        <v>274</v>
      </c>
      <c r="E1957">
        <v>24.1</v>
      </c>
      <c r="F1957">
        <v>0</v>
      </c>
      <c r="G1957">
        <v>2.4</v>
      </c>
      <c r="H1957">
        <v>8.9</v>
      </c>
      <c r="I1957">
        <v>0.1</v>
      </c>
      <c r="J1957">
        <v>19.600000000000001</v>
      </c>
      <c r="K1957">
        <v>0.2</v>
      </c>
      <c r="L1957">
        <v>22.1</v>
      </c>
      <c r="M1957">
        <v>3</v>
      </c>
      <c r="N1957">
        <v>27.2</v>
      </c>
      <c r="O1957">
        <v>0</v>
      </c>
      <c r="P1957">
        <v>4</v>
      </c>
      <c r="Q1957">
        <v>8</v>
      </c>
      <c r="R1957">
        <v>3.5</v>
      </c>
      <c r="S1957">
        <v>19.2</v>
      </c>
      <c r="T1957">
        <v>3.6</v>
      </c>
      <c r="U1957">
        <v>22.7</v>
      </c>
      <c r="V1957">
        <v>4.9000000000000004</v>
      </c>
      <c r="W1957">
        <v>99</v>
      </c>
      <c r="X1957">
        <v>0</v>
      </c>
      <c r="Y1957">
        <v>0</v>
      </c>
      <c r="Z1957">
        <v>5</v>
      </c>
      <c r="AA1957">
        <v>0</v>
      </c>
      <c r="AB1957">
        <v>80</v>
      </c>
      <c r="AC1957">
        <v>0</v>
      </c>
      <c r="AD1957">
        <v>90</v>
      </c>
      <c r="AE1957">
        <v>0</v>
      </c>
      <c r="AY1957" s="59"/>
    </row>
    <row r="1958" spans="1:51">
      <c r="A1958" s="19">
        <v>43716</v>
      </c>
      <c r="B1958" t="s">
        <v>57</v>
      </c>
      <c r="C1958" s="19">
        <v>43949</v>
      </c>
      <c r="D1958">
        <v>186</v>
      </c>
      <c r="E1958">
        <v>37</v>
      </c>
      <c r="F1958">
        <v>0</v>
      </c>
      <c r="G1958">
        <v>1.5</v>
      </c>
      <c r="H1958">
        <v>8.1</v>
      </c>
      <c r="I1958">
        <v>1.9</v>
      </c>
      <c r="J1958">
        <v>16.5</v>
      </c>
      <c r="K1958">
        <v>0.5</v>
      </c>
      <c r="L1958">
        <v>20.2</v>
      </c>
      <c r="M1958">
        <v>1.3</v>
      </c>
      <c r="N1958">
        <v>48.7</v>
      </c>
      <c r="O1958">
        <v>0</v>
      </c>
      <c r="P1958">
        <v>2.9</v>
      </c>
      <c r="Q1958">
        <v>6.4</v>
      </c>
      <c r="R1958">
        <v>3.1</v>
      </c>
      <c r="S1958">
        <v>13.1</v>
      </c>
      <c r="T1958">
        <v>2.8</v>
      </c>
      <c r="U1958">
        <v>16.600000000000001</v>
      </c>
      <c r="V1958">
        <v>3.3</v>
      </c>
      <c r="W1958">
        <v>92</v>
      </c>
      <c r="X1958">
        <v>0</v>
      </c>
      <c r="Y1958">
        <v>0</v>
      </c>
      <c r="Z1958">
        <v>2</v>
      </c>
      <c r="AA1958">
        <v>0</v>
      </c>
      <c r="AB1958">
        <v>41</v>
      </c>
      <c r="AC1958">
        <v>0</v>
      </c>
      <c r="AD1958">
        <v>50</v>
      </c>
      <c r="AE1958">
        <v>0</v>
      </c>
      <c r="AY1958" s="59"/>
    </row>
    <row r="1959" spans="1:51">
      <c r="A1959" s="19">
        <v>43716</v>
      </c>
      <c r="B1959" t="s">
        <v>58</v>
      </c>
      <c r="C1959" s="19">
        <v>43949</v>
      </c>
      <c r="D1959">
        <v>26</v>
      </c>
      <c r="E1959">
        <v>27</v>
      </c>
      <c r="F1959">
        <v>0</v>
      </c>
      <c r="G1959">
        <v>7.9</v>
      </c>
      <c r="H1959">
        <v>6.1</v>
      </c>
      <c r="I1959">
        <v>0.2</v>
      </c>
      <c r="J1959">
        <v>21.4</v>
      </c>
      <c r="K1959">
        <v>0.2</v>
      </c>
      <c r="L1959">
        <v>19.8</v>
      </c>
      <c r="M1959">
        <v>4.3</v>
      </c>
      <c r="N1959">
        <v>31.6</v>
      </c>
      <c r="O1959">
        <v>0</v>
      </c>
      <c r="P1959">
        <v>6.7</v>
      </c>
      <c r="Q1959">
        <v>6.1</v>
      </c>
      <c r="R1959">
        <v>3.4</v>
      </c>
      <c r="S1959">
        <v>21.4</v>
      </c>
      <c r="T1959">
        <v>3.5</v>
      </c>
      <c r="U1959">
        <v>18.899999999999999</v>
      </c>
      <c r="V1959">
        <v>4.9000000000000004</v>
      </c>
      <c r="W1959">
        <v>10</v>
      </c>
      <c r="X1959">
        <v>0</v>
      </c>
      <c r="Y1959">
        <v>0</v>
      </c>
      <c r="Z1959">
        <v>0</v>
      </c>
      <c r="AA1959">
        <v>0</v>
      </c>
      <c r="AB1959">
        <v>8</v>
      </c>
      <c r="AC1959">
        <v>0</v>
      </c>
      <c r="AD1959">
        <v>8</v>
      </c>
      <c r="AE1959">
        <v>0</v>
      </c>
      <c r="AY1959" s="59"/>
    </row>
    <row r="1960" spans="1:51">
      <c r="A1960" s="19">
        <v>43716</v>
      </c>
      <c r="B1960" t="s">
        <v>59</v>
      </c>
      <c r="C1960" s="19">
        <v>43953</v>
      </c>
      <c r="D1960">
        <v>7</v>
      </c>
      <c r="E1960">
        <v>33.4</v>
      </c>
      <c r="F1960">
        <v>0</v>
      </c>
      <c r="G1960">
        <v>2.6</v>
      </c>
      <c r="H1960">
        <v>5.9</v>
      </c>
      <c r="I1960">
        <v>1.2</v>
      </c>
      <c r="J1960">
        <v>19.600000000000001</v>
      </c>
      <c r="K1960">
        <v>0.4</v>
      </c>
      <c r="L1960">
        <v>20.2</v>
      </c>
      <c r="M1960">
        <v>2.4</v>
      </c>
      <c r="N1960">
        <v>41.8</v>
      </c>
      <c r="O1960">
        <v>0</v>
      </c>
      <c r="P1960">
        <v>3.6</v>
      </c>
      <c r="Q1960">
        <v>5.5</v>
      </c>
      <c r="R1960">
        <v>3.3</v>
      </c>
      <c r="S1960">
        <v>17.2</v>
      </c>
      <c r="T1960">
        <v>3.1</v>
      </c>
      <c r="U1960">
        <v>17.8</v>
      </c>
      <c r="V1960">
        <v>4</v>
      </c>
      <c r="W1960">
        <v>3</v>
      </c>
      <c r="X1960">
        <v>0</v>
      </c>
      <c r="Y1960">
        <v>0</v>
      </c>
      <c r="Z1960">
        <v>0</v>
      </c>
      <c r="AA1960">
        <v>0</v>
      </c>
      <c r="AB1960">
        <v>2</v>
      </c>
      <c r="AC1960">
        <v>0</v>
      </c>
      <c r="AD1960">
        <v>2</v>
      </c>
      <c r="AE1960">
        <v>0</v>
      </c>
      <c r="AY1960" s="59"/>
    </row>
    <row r="1961" spans="1:51">
      <c r="A1961" s="19">
        <v>43716</v>
      </c>
      <c r="B1961" t="s">
        <v>60</v>
      </c>
      <c r="C1961" s="19">
        <v>43953</v>
      </c>
      <c r="D1961">
        <v>39</v>
      </c>
      <c r="E1961">
        <v>35.4</v>
      </c>
      <c r="F1961">
        <v>0</v>
      </c>
      <c r="G1961">
        <v>0.6</v>
      </c>
      <c r="H1961">
        <v>7.3</v>
      </c>
      <c r="I1961">
        <v>2.6</v>
      </c>
      <c r="J1961">
        <v>13.7</v>
      </c>
      <c r="K1961">
        <v>2.9</v>
      </c>
      <c r="L1961">
        <v>21.8</v>
      </c>
      <c r="M1961">
        <v>0.3</v>
      </c>
      <c r="N1961">
        <v>45.4</v>
      </c>
      <c r="O1961">
        <v>0</v>
      </c>
      <c r="P1961">
        <v>2.9</v>
      </c>
      <c r="Q1961">
        <v>5.8</v>
      </c>
      <c r="R1961">
        <v>3.9</v>
      </c>
      <c r="S1961">
        <v>10.7</v>
      </c>
      <c r="T1961">
        <v>4.2</v>
      </c>
      <c r="U1961">
        <v>19.399999999999999</v>
      </c>
      <c r="V1961">
        <v>3.5</v>
      </c>
      <c r="W1961">
        <v>22</v>
      </c>
      <c r="X1961">
        <v>0</v>
      </c>
      <c r="Y1961">
        <v>0</v>
      </c>
      <c r="Z1961">
        <v>0</v>
      </c>
      <c r="AA1961">
        <v>0</v>
      </c>
      <c r="AB1961">
        <v>4</v>
      </c>
      <c r="AC1961">
        <v>0</v>
      </c>
      <c r="AD1961">
        <v>13</v>
      </c>
      <c r="AE1961">
        <v>0</v>
      </c>
      <c r="AY1961" s="59"/>
    </row>
    <row r="1962" spans="1:51">
      <c r="A1962" s="19">
        <v>43716</v>
      </c>
      <c r="B1962" t="s">
        <v>61</v>
      </c>
      <c r="C1962" s="19">
        <v>43956</v>
      </c>
      <c r="D1962">
        <v>82</v>
      </c>
      <c r="E1962">
        <v>30.3</v>
      </c>
      <c r="F1962">
        <v>0</v>
      </c>
      <c r="G1962">
        <v>0.3</v>
      </c>
      <c r="H1962">
        <v>19.100000000000001</v>
      </c>
      <c r="I1962">
        <v>5.3</v>
      </c>
      <c r="J1962">
        <v>14.9</v>
      </c>
      <c r="K1962">
        <v>0.5</v>
      </c>
      <c r="L1962">
        <v>16</v>
      </c>
      <c r="M1962">
        <v>0.3</v>
      </c>
      <c r="N1962">
        <v>37</v>
      </c>
      <c r="O1962">
        <v>0</v>
      </c>
      <c r="P1962">
        <v>3.1</v>
      </c>
      <c r="Q1962">
        <v>17.7</v>
      </c>
      <c r="R1962">
        <v>5.4</v>
      </c>
      <c r="S1962">
        <v>12.9</v>
      </c>
      <c r="T1962">
        <v>3.5</v>
      </c>
      <c r="U1962">
        <v>13.7</v>
      </c>
      <c r="V1962">
        <v>3.4</v>
      </c>
      <c r="W1962">
        <v>32</v>
      </c>
      <c r="X1962">
        <v>0</v>
      </c>
      <c r="Y1962">
        <v>0</v>
      </c>
      <c r="Z1962">
        <v>20</v>
      </c>
      <c r="AA1962">
        <v>0</v>
      </c>
      <c r="AB1962">
        <v>12</v>
      </c>
      <c r="AC1962">
        <v>0</v>
      </c>
      <c r="AD1962">
        <v>17</v>
      </c>
      <c r="AE1962">
        <v>0</v>
      </c>
      <c r="AY1962" s="59"/>
    </row>
    <row r="1963" spans="1:51">
      <c r="A1963" s="19">
        <v>43716</v>
      </c>
      <c r="B1963" t="s">
        <v>62</v>
      </c>
      <c r="C1963" s="19">
        <v>43963</v>
      </c>
      <c r="D1963">
        <v>29</v>
      </c>
      <c r="E1963">
        <v>34.200000000000003</v>
      </c>
      <c r="F1963">
        <v>0</v>
      </c>
      <c r="G1963">
        <v>0.8</v>
      </c>
      <c r="H1963">
        <v>6.7</v>
      </c>
      <c r="I1963">
        <v>0.1</v>
      </c>
      <c r="J1963">
        <v>13.9</v>
      </c>
      <c r="K1963">
        <v>1.9</v>
      </c>
      <c r="L1963">
        <v>26</v>
      </c>
      <c r="M1963">
        <v>0.3</v>
      </c>
      <c r="N1963">
        <v>42.1</v>
      </c>
      <c r="O1963">
        <v>0</v>
      </c>
      <c r="P1963">
        <v>2.9</v>
      </c>
      <c r="Q1963">
        <v>5.9</v>
      </c>
      <c r="R1963">
        <v>3.1</v>
      </c>
      <c r="S1963">
        <v>10.4</v>
      </c>
      <c r="T1963">
        <v>3.5</v>
      </c>
      <c r="U1963">
        <v>24.6</v>
      </c>
      <c r="V1963">
        <v>3</v>
      </c>
      <c r="W1963">
        <v>15</v>
      </c>
      <c r="X1963">
        <v>0</v>
      </c>
      <c r="Y1963">
        <v>0</v>
      </c>
      <c r="Z1963">
        <v>0</v>
      </c>
      <c r="AA1963">
        <v>0</v>
      </c>
      <c r="AB1963">
        <v>3</v>
      </c>
      <c r="AC1963">
        <v>0</v>
      </c>
      <c r="AD1963">
        <v>11</v>
      </c>
      <c r="AE1963">
        <v>0</v>
      </c>
      <c r="AY1963" s="59"/>
    </row>
    <row r="1964" spans="1:51">
      <c r="A1964" s="19">
        <v>43716</v>
      </c>
      <c r="B1964" t="s">
        <v>63</v>
      </c>
      <c r="C1964" s="19">
        <v>43963</v>
      </c>
      <c r="D1964">
        <v>28</v>
      </c>
      <c r="E1964">
        <v>40.1</v>
      </c>
      <c r="F1964">
        <v>0</v>
      </c>
      <c r="G1964">
        <v>2.4</v>
      </c>
      <c r="H1964">
        <v>4.9000000000000004</v>
      </c>
      <c r="I1964">
        <v>4.2</v>
      </c>
      <c r="J1964">
        <v>13.2</v>
      </c>
      <c r="K1964">
        <v>2.2000000000000002</v>
      </c>
      <c r="L1964">
        <v>16.7</v>
      </c>
      <c r="M1964">
        <v>0.3</v>
      </c>
      <c r="N1964">
        <v>54.6</v>
      </c>
      <c r="O1964">
        <v>0</v>
      </c>
      <c r="P1964">
        <v>3.1</v>
      </c>
      <c r="Q1964">
        <v>5</v>
      </c>
      <c r="R1964">
        <v>4.2</v>
      </c>
      <c r="S1964">
        <v>9.5</v>
      </c>
      <c r="T1964">
        <v>3.8</v>
      </c>
      <c r="U1964">
        <v>12.5</v>
      </c>
      <c r="V1964">
        <v>3.1</v>
      </c>
      <c r="W1964">
        <v>18</v>
      </c>
      <c r="X1964">
        <v>0</v>
      </c>
      <c r="Y1964">
        <v>0</v>
      </c>
      <c r="Z1964">
        <v>0</v>
      </c>
      <c r="AA1964">
        <v>0</v>
      </c>
      <c r="AB1964">
        <v>3</v>
      </c>
      <c r="AC1964">
        <v>0</v>
      </c>
      <c r="AD1964">
        <v>7</v>
      </c>
      <c r="AE1964">
        <v>0</v>
      </c>
      <c r="AY1964" s="59"/>
    </row>
    <row r="1965" spans="1:51">
      <c r="A1965" s="19">
        <v>43716</v>
      </c>
      <c r="B1965" t="s">
        <v>64</v>
      </c>
      <c r="C1965" s="19">
        <v>43970</v>
      </c>
      <c r="D1965">
        <v>54</v>
      </c>
      <c r="E1965">
        <v>39.5</v>
      </c>
      <c r="F1965">
        <v>0</v>
      </c>
      <c r="G1965">
        <v>3.8</v>
      </c>
      <c r="H1965">
        <v>5.5</v>
      </c>
      <c r="I1965">
        <v>3.8</v>
      </c>
      <c r="J1965">
        <v>13.3</v>
      </c>
      <c r="K1965">
        <v>2.2000000000000002</v>
      </c>
      <c r="L1965">
        <v>15.5</v>
      </c>
      <c r="M1965">
        <v>0.3</v>
      </c>
      <c r="N1965">
        <v>53.1</v>
      </c>
      <c r="O1965">
        <v>0</v>
      </c>
      <c r="P1965">
        <v>4.2</v>
      </c>
      <c r="Q1965">
        <v>5.0999999999999996</v>
      </c>
      <c r="R1965">
        <v>4.2</v>
      </c>
      <c r="S1965">
        <v>9.8000000000000007</v>
      </c>
      <c r="T1965">
        <v>3.8</v>
      </c>
      <c r="U1965">
        <v>12.2</v>
      </c>
      <c r="V1965">
        <v>3.2</v>
      </c>
      <c r="W1965">
        <v>35</v>
      </c>
      <c r="X1965">
        <v>0</v>
      </c>
      <c r="Y1965">
        <v>0</v>
      </c>
      <c r="Z1965">
        <v>0</v>
      </c>
      <c r="AA1965">
        <v>0</v>
      </c>
      <c r="AB1965">
        <v>5</v>
      </c>
      <c r="AC1965">
        <v>0</v>
      </c>
      <c r="AD1965">
        <v>14</v>
      </c>
      <c r="AE1965">
        <v>0</v>
      </c>
      <c r="AY1965" s="59"/>
    </row>
    <row r="1966" spans="1:51">
      <c r="A1966" s="19">
        <v>43716</v>
      </c>
      <c r="B1966" t="s">
        <v>65</v>
      </c>
      <c r="C1966" s="19">
        <v>43970</v>
      </c>
      <c r="D1966">
        <v>61</v>
      </c>
      <c r="E1966">
        <v>27.9</v>
      </c>
      <c r="F1966">
        <v>0</v>
      </c>
      <c r="G1966">
        <v>0.7</v>
      </c>
      <c r="H1966">
        <v>5.6</v>
      </c>
      <c r="I1966">
        <v>0.2</v>
      </c>
      <c r="J1966">
        <v>24</v>
      </c>
      <c r="K1966">
        <v>0.2</v>
      </c>
      <c r="L1966">
        <v>20.9</v>
      </c>
      <c r="M1966">
        <v>7.6</v>
      </c>
      <c r="N1966">
        <v>31.2</v>
      </c>
      <c r="O1966">
        <v>0</v>
      </c>
      <c r="P1966">
        <v>3.4</v>
      </c>
      <c r="Q1966">
        <v>5.6</v>
      </c>
      <c r="R1966">
        <v>3.3</v>
      </c>
      <c r="S1966">
        <v>24</v>
      </c>
      <c r="T1966">
        <v>3.4</v>
      </c>
      <c r="U1966">
        <v>18.8</v>
      </c>
      <c r="V1966">
        <v>6.8</v>
      </c>
      <c r="W1966">
        <v>23</v>
      </c>
      <c r="X1966">
        <v>0</v>
      </c>
      <c r="Y1966">
        <v>0</v>
      </c>
      <c r="Z1966">
        <v>0</v>
      </c>
      <c r="AA1966">
        <v>0</v>
      </c>
      <c r="AB1966">
        <v>20</v>
      </c>
      <c r="AC1966">
        <v>0</v>
      </c>
      <c r="AD1966">
        <v>17</v>
      </c>
      <c r="AE1966">
        <v>1</v>
      </c>
      <c r="AY1966" s="59"/>
    </row>
    <row r="1967" spans="1:51">
      <c r="A1967" s="19">
        <v>43716</v>
      </c>
      <c r="B1967" t="s">
        <v>143</v>
      </c>
      <c r="C1967" s="19">
        <v>43984</v>
      </c>
      <c r="D1967">
        <v>20</v>
      </c>
      <c r="E1967">
        <v>30.3</v>
      </c>
      <c r="F1967">
        <v>0</v>
      </c>
      <c r="G1967">
        <v>10.1</v>
      </c>
      <c r="H1967">
        <v>7</v>
      </c>
      <c r="I1967">
        <v>0.7</v>
      </c>
      <c r="J1967">
        <v>16.600000000000001</v>
      </c>
      <c r="K1967">
        <v>0.2</v>
      </c>
      <c r="L1967">
        <v>18.3</v>
      </c>
      <c r="M1967">
        <v>3.9</v>
      </c>
      <c r="N1967">
        <v>36.200000000000003</v>
      </c>
      <c r="O1967">
        <v>0</v>
      </c>
      <c r="P1967">
        <v>8.3000000000000007</v>
      </c>
      <c r="Q1967">
        <v>7.4</v>
      </c>
      <c r="R1967">
        <v>3.9</v>
      </c>
      <c r="S1967">
        <v>14.8</v>
      </c>
      <c r="T1967">
        <v>3.7</v>
      </c>
      <c r="U1967">
        <v>16.5</v>
      </c>
      <c r="V1967">
        <v>5.5</v>
      </c>
      <c r="W1967">
        <v>9</v>
      </c>
      <c r="X1967">
        <v>0</v>
      </c>
      <c r="Y1967">
        <v>1</v>
      </c>
      <c r="Z1967">
        <v>0</v>
      </c>
      <c r="AA1967">
        <v>0</v>
      </c>
      <c r="AB1967">
        <v>5</v>
      </c>
      <c r="AC1967">
        <v>0</v>
      </c>
      <c r="AD1967">
        <v>5</v>
      </c>
      <c r="AE1967">
        <v>0</v>
      </c>
      <c r="AY1967" s="59"/>
    </row>
    <row r="1968" spans="1:51">
      <c r="A1968" s="19">
        <v>43716</v>
      </c>
      <c r="B1968" t="s">
        <v>67</v>
      </c>
      <c r="C1968" s="19">
        <v>43984</v>
      </c>
      <c r="D1968">
        <v>19</v>
      </c>
      <c r="E1968">
        <v>30.7</v>
      </c>
      <c r="F1968">
        <v>0</v>
      </c>
      <c r="G1968">
        <v>0.5</v>
      </c>
      <c r="H1968">
        <v>8.5</v>
      </c>
      <c r="I1968">
        <v>2.2000000000000002</v>
      </c>
      <c r="J1968">
        <v>15.5</v>
      </c>
      <c r="K1968">
        <v>3.4</v>
      </c>
      <c r="L1968">
        <v>22.8</v>
      </c>
      <c r="M1968">
        <v>0.8</v>
      </c>
      <c r="N1968">
        <v>35.9</v>
      </c>
      <c r="O1968">
        <v>0</v>
      </c>
      <c r="P1968">
        <v>3.4</v>
      </c>
      <c r="Q1968">
        <v>7.5</v>
      </c>
      <c r="R1968">
        <v>4.5</v>
      </c>
      <c r="S1968">
        <v>12.9</v>
      </c>
      <c r="T1968">
        <v>5.0999999999999996</v>
      </c>
      <c r="U1968">
        <v>21.8</v>
      </c>
      <c r="V1968">
        <v>4</v>
      </c>
      <c r="W1968">
        <v>8</v>
      </c>
      <c r="X1968">
        <v>0</v>
      </c>
      <c r="Y1968">
        <v>0</v>
      </c>
      <c r="Z1968">
        <v>0</v>
      </c>
      <c r="AA1968">
        <v>0</v>
      </c>
      <c r="AB1968">
        <v>4</v>
      </c>
      <c r="AC1968">
        <v>0</v>
      </c>
      <c r="AD1968">
        <v>6</v>
      </c>
      <c r="AE1968">
        <v>0</v>
      </c>
      <c r="AY1968" s="59"/>
    </row>
    <row r="1969" spans="1:51">
      <c r="A1969" s="19">
        <v>43716</v>
      </c>
      <c r="B1969" t="s">
        <v>68</v>
      </c>
      <c r="C1969" s="19">
        <v>43984</v>
      </c>
      <c r="D1969">
        <v>126</v>
      </c>
      <c r="E1969">
        <v>24.1</v>
      </c>
      <c r="F1969">
        <v>0</v>
      </c>
      <c r="G1969">
        <v>11</v>
      </c>
      <c r="H1969">
        <v>8.4</v>
      </c>
      <c r="I1969">
        <v>0.1</v>
      </c>
      <c r="J1969">
        <v>19.7</v>
      </c>
      <c r="K1969">
        <v>0.5</v>
      </c>
      <c r="L1969">
        <v>19.5</v>
      </c>
      <c r="M1969">
        <v>3.8</v>
      </c>
      <c r="N1969">
        <v>26.3</v>
      </c>
      <c r="O1969">
        <v>0</v>
      </c>
      <c r="P1969">
        <v>9</v>
      </c>
      <c r="Q1969">
        <v>8.3000000000000007</v>
      </c>
      <c r="R1969">
        <v>4</v>
      </c>
      <c r="S1969">
        <v>19.100000000000001</v>
      </c>
      <c r="T1969">
        <v>4.5999999999999996</v>
      </c>
      <c r="U1969">
        <v>19</v>
      </c>
      <c r="V1969">
        <v>5.7</v>
      </c>
      <c r="W1969">
        <v>45</v>
      </c>
      <c r="X1969">
        <v>0</v>
      </c>
      <c r="Y1969">
        <v>5</v>
      </c>
      <c r="Z1969">
        <v>2</v>
      </c>
      <c r="AA1969">
        <v>0</v>
      </c>
      <c r="AB1969">
        <v>37</v>
      </c>
      <c r="AC1969">
        <v>0</v>
      </c>
      <c r="AD1969">
        <v>37</v>
      </c>
      <c r="AE1969">
        <v>0</v>
      </c>
      <c r="AY1969" s="59"/>
    </row>
    <row r="1970" spans="1:51">
      <c r="A1970" s="19">
        <v>43716</v>
      </c>
      <c r="B1970" t="s">
        <v>69</v>
      </c>
      <c r="C1970" s="19">
        <v>43984</v>
      </c>
      <c r="D1970">
        <v>34</v>
      </c>
      <c r="E1970">
        <v>28.2</v>
      </c>
      <c r="F1970">
        <v>0</v>
      </c>
      <c r="G1970">
        <v>1.4</v>
      </c>
      <c r="H1970">
        <v>4.9000000000000004</v>
      </c>
      <c r="I1970">
        <v>0.1</v>
      </c>
      <c r="J1970">
        <v>23.9</v>
      </c>
      <c r="K1970">
        <v>0.3</v>
      </c>
      <c r="L1970">
        <v>19.8</v>
      </c>
      <c r="M1970">
        <v>8.3000000000000007</v>
      </c>
      <c r="N1970">
        <v>31.1</v>
      </c>
      <c r="O1970">
        <v>0</v>
      </c>
      <c r="P1970">
        <v>3.9</v>
      </c>
      <c r="Q1970">
        <v>5.6</v>
      </c>
      <c r="R1970">
        <v>3.5</v>
      </c>
      <c r="S1970">
        <v>23.5</v>
      </c>
      <c r="T1970">
        <v>3.4</v>
      </c>
      <c r="U1970">
        <v>17.600000000000001</v>
      </c>
      <c r="V1970">
        <v>7.7</v>
      </c>
      <c r="W1970">
        <v>13</v>
      </c>
      <c r="X1970">
        <v>0</v>
      </c>
      <c r="Y1970">
        <v>0</v>
      </c>
      <c r="Z1970">
        <v>0</v>
      </c>
      <c r="AA1970">
        <v>0</v>
      </c>
      <c r="AB1970">
        <v>11</v>
      </c>
      <c r="AC1970">
        <v>0</v>
      </c>
      <c r="AD1970">
        <v>9</v>
      </c>
      <c r="AE1970">
        <v>0</v>
      </c>
      <c r="AY1970" s="59"/>
    </row>
    <row r="1971" spans="1:51">
      <c r="A1971" s="19">
        <v>43716</v>
      </c>
      <c r="B1971" t="s">
        <v>70</v>
      </c>
      <c r="C1971" s="19">
        <v>43984</v>
      </c>
      <c r="D1971">
        <v>16</v>
      </c>
      <c r="E1971">
        <v>32.6</v>
      </c>
      <c r="F1971">
        <v>0</v>
      </c>
      <c r="G1971">
        <v>0.7</v>
      </c>
      <c r="H1971">
        <v>7.7</v>
      </c>
      <c r="I1971">
        <v>2.6</v>
      </c>
      <c r="J1971">
        <v>14.1</v>
      </c>
      <c r="K1971">
        <v>3.6</v>
      </c>
      <c r="L1971">
        <v>22.6</v>
      </c>
      <c r="M1971">
        <v>0.4</v>
      </c>
      <c r="N1971">
        <v>38.700000000000003</v>
      </c>
      <c r="O1971">
        <v>0</v>
      </c>
      <c r="P1971">
        <v>3.4</v>
      </c>
      <c r="Q1971">
        <v>7.4</v>
      </c>
      <c r="R1971">
        <v>4.2</v>
      </c>
      <c r="S1971">
        <v>11.6</v>
      </c>
      <c r="T1971">
        <v>4.9000000000000004</v>
      </c>
      <c r="U1971">
        <v>21.3</v>
      </c>
      <c r="V1971">
        <v>3.7</v>
      </c>
      <c r="W1971">
        <v>8</v>
      </c>
      <c r="X1971">
        <v>0</v>
      </c>
      <c r="Y1971">
        <v>0</v>
      </c>
      <c r="Z1971">
        <v>0</v>
      </c>
      <c r="AA1971">
        <v>0</v>
      </c>
      <c r="AB1971">
        <v>2</v>
      </c>
      <c r="AC1971">
        <v>0</v>
      </c>
      <c r="AD1971">
        <v>6</v>
      </c>
      <c r="AE1971">
        <v>0</v>
      </c>
      <c r="AY1971" s="59"/>
    </row>
    <row r="1972" spans="1:51">
      <c r="A1972" s="19">
        <v>43716</v>
      </c>
      <c r="B1972" t="s">
        <v>71</v>
      </c>
      <c r="C1972" s="19">
        <v>43988</v>
      </c>
      <c r="D1972">
        <v>7</v>
      </c>
      <c r="E1972">
        <v>33.4</v>
      </c>
      <c r="F1972">
        <v>0</v>
      </c>
      <c r="G1972">
        <v>2.6</v>
      </c>
      <c r="H1972">
        <v>5.9</v>
      </c>
      <c r="I1972">
        <v>1.2</v>
      </c>
      <c r="J1972">
        <v>19.600000000000001</v>
      </c>
      <c r="K1972">
        <v>0.4</v>
      </c>
      <c r="L1972">
        <v>20.2</v>
      </c>
      <c r="M1972">
        <v>2.4</v>
      </c>
      <c r="N1972">
        <v>39.6</v>
      </c>
      <c r="O1972">
        <v>0</v>
      </c>
      <c r="P1972">
        <v>4</v>
      </c>
      <c r="Q1972">
        <v>5.9</v>
      </c>
      <c r="R1972">
        <v>4</v>
      </c>
      <c r="S1972">
        <v>17.100000000000001</v>
      </c>
      <c r="T1972">
        <v>4</v>
      </c>
      <c r="U1972">
        <v>17</v>
      </c>
      <c r="V1972">
        <v>4.5999999999999996</v>
      </c>
      <c r="W1972">
        <v>3</v>
      </c>
      <c r="X1972">
        <v>0</v>
      </c>
      <c r="Y1972">
        <v>0</v>
      </c>
      <c r="Z1972">
        <v>0</v>
      </c>
      <c r="AA1972">
        <v>0</v>
      </c>
      <c r="AB1972">
        <v>2</v>
      </c>
      <c r="AC1972">
        <v>0</v>
      </c>
      <c r="AD1972">
        <v>2</v>
      </c>
      <c r="AE1972">
        <v>0</v>
      </c>
      <c r="AY1972" s="59"/>
    </row>
    <row r="1973" spans="1:51">
      <c r="A1973" s="19">
        <v>43716</v>
      </c>
      <c r="B1973" t="s">
        <v>73</v>
      </c>
      <c r="C1973" s="19">
        <v>44013</v>
      </c>
      <c r="D1973">
        <v>41</v>
      </c>
      <c r="E1973">
        <v>33</v>
      </c>
      <c r="F1973">
        <v>0</v>
      </c>
      <c r="G1973">
        <v>2.5</v>
      </c>
      <c r="H1973">
        <v>6.7</v>
      </c>
      <c r="I1973">
        <v>1.9</v>
      </c>
      <c r="J1973">
        <v>17.899999999999999</v>
      </c>
      <c r="K1973">
        <v>1.4</v>
      </c>
      <c r="L1973">
        <v>20</v>
      </c>
      <c r="M1973">
        <v>2.2000000000000002</v>
      </c>
      <c r="N1973">
        <v>46.1</v>
      </c>
      <c r="O1973">
        <v>0</v>
      </c>
      <c r="P1973">
        <v>2.4</v>
      </c>
      <c r="Q1973">
        <v>5.0999999999999996</v>
      </c>
      <c r="R1973">
        <v>2.2999999999999998</v>
      </c>
      <c r="S1973">
        <v>16.8</v>
      </c>
      <c r="T1973">
        <v>2.2000000000000002</v>
      </c>
      <c r="U1973">
        <v>20</v>
      </c>
      <c r="V1973">
        <v>2.7</v>
      </c>
      <c r="W1973">
        <v>1839</v>
      </c>
      <c r="X1973">
        <v>0</v>
      </c>
      <c r="Y1973">
        <v>7</v>
      </c>
      <c r="Z1973">
        <v>46</v>
      </c>
      <c r="AA1973">
        <v>15</v>
      </c>
      <c r="AB1973">
        <v>927</v>
      </c>
      <c r="AC1973">
        <v>0</v>
      </c>
      <c r="AD1973">
        <v>1139</v>
      </c>
      <c r="AE1973">
        <v>3</v>
      </c>
      <c r="AY1973" s="59"/>
    </row>
    <row r="1974" spans="1:51">
      <c r="A1974" s="19">
        <v>43719</v>
      </c>
      <c r="B1974" t="s">
        <v>15</v>
      </c>
      <c r="C1974" s="19">
        <v>43864</v>
      </c>
      <c r="D1974">
        <v>41</v>
      </c>
      <c r="E1974">
        <v>27.1</v>
      </c>
      <c r="F1974">
        <v>0</v>
      </c>
      <c r="G1974">
        <v>1.5</v>
      </c>
      <c r="H1974">
        <v>10.4</v>
      </c>
      <c r="I1974">
        <v>2.8</v>
      </c>
      <c r="J1974">
        <v>17.5</v>
      </c>
      <c r="K1974">
        <v>2.7</v>
      </c>
      <c r="L1974">
        <v>22.9</v>
      </c>
      <c r="M1974">
        <v>2.2000000000000002</v>
      </c>
      <c r="N1974">
        <v>36.1</v>
      </c>
      <c r="O1974">
        <v>0</v>
      </c>
      <c r="P1974">
        <v>2.6</v>
      </c>
      <c r="Q1974">
        <v>8</v>
      </c>
      <c r="R1974">
        <v>3.4</v>
      </c>
      <c r="S1974">
        <v>15.8</v>
      </c>
      <c r="T1974">
        <v>3.1</v>
      </c>
      <c r="U1974">
        <v>25.5</v>
      </c>
      <c r="V1974">
        <v>2.7</v>
      </c>
      <c r="W1974">
        <v>16</v>
      </c>
      <c r="X1974">
        <v>0</v>
      </c>
      <c r="Y1974">
        <v>0</v>
      </c>
      <c r="Z1974">
        <v>1</v>
      </c>
      <c r="AA1974">
        <v>0</v>
      </c>
      <c r="AB1974">
        <v>10</v>
      </c>
      <c r="AC1974">
        <v>0</v>
      </c>
      <c r="AD1974">
        <v>14</v>
      </c>
      <c r="AE1974">
        <v>0</v>
      </c>
      <c r="AY1974" s="59"/>
    </row>
    <row r="1975" spans="1:51">
      <c r="A1975" s="19">
        <v>43719</v>
      </c>
      <c r="B1975" t="s">
        <v>16</v>
      </c>
      <c r="C1975" s="19">
        <v>43872</v>
      </c>
      <c r="D1975">
        <v>24</v>
      </c>
      <c r="E1975">
        <v>26.1</v>
      </c>
      <c r="F1975">
        <v>0</v>
      </c>
      <c r="G1975">
        <v>2.7</v>
      </c>
      <c r="H1975">
        <v>8.6999999999999993</v>
      </c>
      <c r="I1975">
        <v>1.1000000000000001</v>
      </c>
      <c r="J1975">
        <v>21.9</v>
      </c>
      <c r="K1975">
        <v>0.9</v>
      </c>
      <c r="L1975">
        <v>22</v>
      </c>
      <c r="M1975">
        <v>3.6</v>
      </c>
      <c r="N1975">
        <v>32.799999999999997</v>
      </c>
      <c r="O1975">
        <v>0</v>
      </c>
      <c r="P1975">
        <v>3.2</v>
      </c>
      <c r="Q1975">
        <v>6.8</v>
      </c>
      <c r="R1975">
        <v>2.4</v>
      </c>
      <c r="S1975">
        <v>23.1</v>
      </c>
      <c r="T1975">
        <v>2.7</v>
      </c>
      <c r="U1975">
        <v>22.8</v>
      </c>
      <c r="V1975">
        <v>3.3</v>
      </c>
      <c r="W1975">
        <v>9</v>
      </c>
      <c r="X1975">
        <v>0</v>
      </c>
      <c r="Y1975">
        <v>0</v>
      </c>
      <c r="Z1975">
        <v>0</v>
      </c>
      <c r="AA1975">
        <v>0</v>
      </c>
      <c r="AB1975">
        <v>8</v>
      </c>
      <c r="AC1975">
        <v>0</v>
      </c>
      <c r="AD1975">
        <v>8</v>
      </c>
      <c r="AE1975">
        <v>0</v>
      </c>
      <c r="AY1975" s="59"/>
    </row>
    <row r="1976" spans="1:51">
      <c r="A1976" s="19">
        <v>43719</v>
      </c>
      <c r="B1976" t="s">
        <v>17</v>
      </c>
      <c r="C1976" s="19">
        <v>43883</v>
      </c>
      <c r="D1976">
        <v>36</v>
      </c>
      <c r="E1976">
        <v>28.5</v>
      </c>
      <c r="F1976">
        <v>0</v>
      </c>
      <c r="G1976">
        <v>1</v>
      </c>
      <c r="H1976">
        <v>5.4</v>
      </c>
      <c r="I1976">
        <v>0.7</v>
      </c>
      <c r="J1976">
        <v>21.7</v>
      </c>
      <c r="K1976">
        <v>2.8</v>
      </c>
      <c r="L1976">
        <v>22.3</v>
      </c>
      <c r="M1976">
        <v>3.6</v>
      </c>
      <c r="N1976">
        <v>36.200000000000003</v>
      </c>
      <c r="O1976">
        <v>0</v>
      </c>
      <c r="P1976">
        <v>2.6</v>
      </c>
      <c r="Q1976">
        <v>4.8</v>
      </c>
      <c r="R1976">
        <v>2.5</v>
      </c>
      <c r="S1976">
        <v>21.4</v>
      </c>
      <c r="T1976">
        <v>3.4</v>
      </c>
      <c r="U1976">
        <v>22.6</v>
      </c>
      <c r="V1976">
        <v>3.4</v>
      </c>
      <c r="W1976">
        <v>14</v>
      </c>
      <c r="X1976">
        <v>0</v>
      </c>
      <c r="Y1976">
        <v>0</v>
      </c>
      <c r="Z1976">
        <v>0</v>
      </c>
      <c r="AA1976">
        <v>0</v>
      </c>
      <c r="AB1976">
        <v>11</v>
      </c>
      <c r="AC1976">
        <v>0</v>
      </c>
      <c r="AD1976">
        <v>11</v>
      </c>
      <c r="AE1976">
        <v>0</v>
      </c>
      <c r="AY1976" s="59"/>
    </row>
    <row r="1977" spans="1:51">
      <c r="A1977" s="19">
        <v>43719</v>
      </c>
      <c r="B1977" t="s">
        <v>18</v>
      </c>
      <c r="C1977" s="19">
        <v>43890</v>
      </c>
      <c r="D1977">
        <v>54</v>
      </c>
      <c r="E1977">
        <v>43.7</v>
      </c>
      <c r="F1977">
        <v>0</v>
      </c>
      <c r="G1977">
        <v>3</v>
      </c>
      <c r="H1977">
        <v>4</v>
      </c>
      <c r="I1977">
        <v>1.1000000000000001</v>
      </c>
      <c r="J1977">
        <v>14.6</v>
      </c>
      <c r="K1977">
        <v>1.8</v>
      </c>
      <c r="L1977">
        <v>14.9</v>
      </c>
      <c r="M1977">
        <v>1.3</v>
      </c>
      <c r="N1977">
        <v>70.8</v>
      </c>
      <c r="O1977">
        <v>0</v>
      </c>
      <c r="P1977">
        <v>2.2999999999999998</v>
      </c>
      <c r="Q1977">
        <v>2.5</v>
      </c>
      <c r="R1977">
        <v>1.9</v>
      </c>
      <c r="S1977">
        <v>7.8</v>
      </c>
      <c r="T1977">
        <v>2</v>
      </c>
      <c r="U1977">
        <v>8.1999999999999993</v>
      </c>
      <c r="V1977">
        <v>1.8</v>
      </c>
      <c r="W1977">
        <v>39</v>
      </c>
      <c r="X1977">
        <v>0</v>
      </c>
      <c r="Y1977">
        <v>0</v>
      </c>
      <c r="Z1977">
        <v>0</v>
      </c>
      <c r="AA1977">
        <v>0</v>
      </c>
      <c r="AB1977">
        <v>7</v>
      </c>
      <c r="AC1977">
        <v>0</v>
      </c>
      <c r="AD1977">
        <v>8</v>
      </c>
      <c r="AE1977">
        <v>0</v>
      </c>
      <c r="AY1977" s="59"/>
    </row>
    <row r="1978" spans="1:51">
      <c r="A1978" s="19">
        <v>43719</v>
      </c>
      <c r="B1978" t="s">
        <v>19</v>
      </c>
      <c r="C1978" s="19">
        <v>43893</v>
      </c>
      <c r="D1978">
        <v>52</v>
      </c>
      <c r="E1978">
        <v>41.6</v>
      </c>
      <c r="F1978">
        <v>0</v>
      </c>
      <c r="G1978">
        <v>4.3</v>
      </c>
      <c r="H1978">
        <v>4.7</v>
      </c>
      <c r="I1978">
        <v>3</v>
      </c>
      <c r="J1978">
        <v>13.2</v>
      </c>
      <c r="K1978">
        <v>2.2000000000000002</v>
      </c>
      <c r="L1978">
        <v>15.8</v>
      </c>
      <c r="M1978">
        <v>0.7</v>
      </c>
      <c r="N1978">
        <v>65.8</v>
      </c>
      <c r="O1978">
        <v>0</v>
      </c>
      <c r="P1978">
        <v>3.2</v>
      </c>
      <c r="Q1978">
        <v>3.4</v>
      </c>
      <c r="R1978">
        <v>2.9</v>
      </c>
      <c r="S1978">
        <v>7.6</v>
      </c>
      <c r="T1978">
        <v>2.2999999999999998</v>
      </c>
      <c r="U1978">
        <v>10.4</v>
      </c>
      <c r="V1978">
        <v>1.8</v>
      </c>
      <c r="W1978">
        <v>34</v>
      </c>
      <c r="X1978">
        <v>0</v>
      </c>
      <c r="Y1978">
        <v>0</v>
      </c>
      <c r="Z1978">
        <v>0</v>
      </c>
      <c r="AA1978">
        <v>0</v>
      </c>
      <c r="AB1978">
        <v>5</v>
      </c>
      <c r="AC1978">
        <v>0</v>
      </c>
      <c r="AD1978">
        <v>13</v>
      </c>
      <c r="AE1978">
        <v>0</v>
      </c>
      <c r="AY1978" s="59"/>
    </row>
    <row r="1979" spans="1:51">
      <c r="A1979" s="19">
        <v>43719</v>
      </c>
      <c r="B1979" t="s">
        <v>20</v>
      </c>
      <c r="C1979" s="19">
        <v>43893</v>
      </c>
      <c r="D1979">
        <v>6</v>
      </c>
      <c r="E1979">
        <v>33.299999999999997</v>
      </c>
      <c r="F1979">
        <v>0</v>
      </c>
      <c r="G1979">
        <v>2.7</v>
      </c>
      <c r="H1979">
        <v>5.8</v>
      </c>
      <c r="I1979">
        <v>1.2</v>
      </c>
      <c r="J1979">
        <v>20.100000000000001</v>
      </c>
      <c r="K1979">
        <v>0.5</v>
      </c>
      <c r="L1979">
        <v>19.7</v>
      </c>
      <c r="M1979">
        <v>2.6</v>
      </c>
      <c r="N1979">
        <v>46.2</v>
      </c>
      <c r="O1979">
        <v>0</v>
      </c>
      <c r="P1979">
        <v>3.2</v>
      </c>
      <c r="Q1979">
        <v>4.5999999999999996</v>
      </c>
      <c r="R1979">
        <v>2.7</v>
      </c>
      <c r="S1979">
        <v>17.399999999999999</v>
      </c>
      <c r="T1979">
        <v>2.7</v>
      </c>
      <c r="U1979">
        <v>17.3</v>
      </c>
      <c r="V1979">
        <v>2.9</v>
      </c>
      <c r="W1979">
        <v>3</v>
      </c>
      <c r="X1979">
        <v>0</v>
      </c>
      <c r="Y1979">
        <v>0</v>
      </c>
      <c r="Z1979">
        <v>0</v>
      </c>
      <c r="AA1979">
        <v>0</v>
      </c>
      <c r="AB1979">
        <v>2</v>
      </c>
      <c r="AC1979">
        <v>0</v>
      </c>
      <c r="AD1979">
        <v>2</v>
      </c>
      <c r="AE1979">
        <v>0</v>
      </c>
      <c r="AY1979" s="59"/>
    </row>
    <row r="1980" spans="1:51">
      <c r="A1980" s="19">
        <v>43719</v>
      </c>
      <c r="B1980" t="s">
        <v>21</v>
      </c>
      <c r="C1980" s="19">
        <v>43893</v>
      </c>
      <c r="D1980">
        <v>31</v>
      </c>
      <c r="E1980">
        <v>39.5</v>
      </c>
      <c r="F1980">
        <v>0</v>
      </c>
      <c r="G1980">
        <v>4.0999999999999996</v>
      </c>
      <c r="H1980">
        <v>4.9000000000000004</v>
      </c>
      <c r="I1980">
        <v>3.4</v>
      </c>
      <c r="J1980">
        <v>14.2</v>
      </c>
      <c r="K1980">
        <v>2.5</v>
      </c>
      <c r="L1980">
        <v>14.7</v>
      </c>
      <c r="M1980">
        <v>0.3</v>
      </c>
      <c r="N1980">
        <v>62</v>
      </c>
      <c r="O1980">
        <v>0</v>
      </c>
      <c r="P1980">
        <v>3.4</v>
      </c>
      <c r="Q1980">
        <v>3.4</v>
      </c>
      <c r="R1980">
        <v>3</v>
      </c>
      <c r="S1980">
        <v>9.6</v>
      </c>
      <c r="T1980">
        <v>2.6</v>
      </c>
      <c r="U1980">
        <v>10.199999999999999</v>
      </c>
      <c r="V1980">
        <v>2.1</v>
      </c>
      <c r="W1980">
        <v>23</v>
      </c>
      <c r="X1980">
        <v>0</v>
      </c>
      <c r="Y1980">
        <v>0</v>
      </c>
      <c r="Z1980">
        <v>0</v>
      </c>
      <c r="AA1980">
        <v>0</v>
      </c>
      <c r="AB1980">
        <v>4</v>
      </c>
      <c r="AC1980">
        <v>0</v>
      </c>
      <c r="AD1980">
        <v>4</v>
      </c>
      <c r="AE1980">
        <v>0</v>
      </c>
      <c r="AY1980" s="59"/>
    </row>
    <row r="1981" spans="1:51">
      <c r="A1981" s="19">
        <v>43719</v>
      </c>
      <c r="B1981" t="s">
        <v>22</v>
      </c>
      <c r="C1981" s="19">
        <v>43893</v>
      </c>
      <c r="D1981">
        <v>416</v>
      </c>
      <c r="E1981">
        <v>26.3</v>
      </c>
      <c r="F1981">
        <v>0</v>
      </c>
      <c r="G1981">
        <v>1.2</v>
      </c>
      <c r="H1981">
        <v>6.7</v>
      </c>
      <c r="I1981">
        <v>0.3</v>
      </c>
      <c r="J1981">
        <v>21.6</v>
      </c>
      <c r="K1981">
        <v>0.7</v>
      </c>
      <c r="L1981">
        <v>26</v>
      </c>
      <c r="M1981">
        <v>3.4</v>
      </c>
      <c r="N1981">
        <v>29.8</v>
      </c>
      <c r="O1981">
        <v>0</v>
      </c>
      <c r="P1981">
        <v>3</v>
      </c>
      <c r="Q1981">
        <v>5.7</v>
      </c>
      <c r="R1981">
        <v>2.5</v>
      </c>
      <c r="S1981">
        <v>21.2</v>
      </c>
      <c r="T1981">
        <v>2.5</v>
      </c>
      <c r="U1981">
        <v>28.8</v>
      </c>
      <c r="V1981">
        <v>3.4</v>
      </c>
      <c r="W1981">
        <v>147</v>
      </c>
      <c r="X1981">
        <v>0</v>
      </c>
      <c r="Y1981">
        <v>0</v>
      </c>
      <c r="Z1981">
        <v>2</v>
      </c>
      <c r="AA1981">
        <v>0</v>
      </c>
      <c r="AB1981">
        <v>121</v>
      </c>
      <c r="AC1981">
        <v>0</v>
      </c>
      <c r="AD1981">
        <v>146</v>
      </c>
      <c r="AE1981">
        <v>0</v>
      </c>
      <c r="AY1981" s="59"/>
    </row>
    <row r="1982" spans="1:51">
      <c r="A1982" s="19">
        <v>43719</v>
      </c>
      <c r="B1982" t="s">
        <v>23</v>
      </c>
      <c r="C1982" s="19">
        <v>43893</v>
      </c>
      <c r="D1982">
        <v>67</v>
      </c>
      <c r="E1982">
        <v>25.8</v>
      </c>
      <c r="F1982">
        <v>0</v>
      </c>
      <c r="G1982">
        <v>1.4</v>
      </c>
      <c r="H1982">
        <v>5</v>
      </c>
      <c r="I1982">
        <v>0.4</v>
      </c>
      <c r="J1982">
        <v>25.9</v>
      </c>
      <c r="K1982">
        <v>0.2</v>
      </c>
      <c r="L1982">
        <v>22</v>
      </c>
      <c r="M1982">
        <v>5.7</v>
      </c>
      <c r="N1982">
        <v>28.7</v>
      </c>
      <c r="O1982">
        <v>0</v>
      </c>
      <c r="P1982">
        <v>2.9</v>
      </c>
      <c r="Q1982">
        <v>4.3</v>
      </c>
      <c r="R1982">
        <v>2.7</v>
      </c>
      <c r="S1982">
        <v>29.8</v>
      </c>
      <c r="T1982">
        <v>2.6</v>
      </c>
      <c r="U1982">
        <v>21.5</v>
      </c>
      <c r="V1982">
        <v>4.5</v>
      </c>
      <c r="W1982">
        <v>23</v>
      </c>
      <c r="X1982">
        <v>0</v>
      </c>
      <c r="Y1982">
        <v>0</v>
      </c>
      <c r="Z1982">
        <v>0</v>
      </c>
      <c r="AA1982">
        <v>0</v>
      </c>
      <c r="AB1982">
        <v>24</v>
      </c>
      <c r="AC1982">
        <v>0</v>
      </c>
      <c r="AD1982">
        <v>20</v>
      </c>
      <c r="AE1982">
        <v>0</v>
      </c>
      <c r="AY1982" s="59"/>
    </row>
    <row r="1983" spans="1:51">
      <c r="A1983" s="19">
        <v>43719</v>
      </c>
      <c r="B1983" t="s">
        <v>24</v>
      </c>
      <c r="C1983" s="19">
        <v>43893</v>
      </c>
      <c r="D1983">
        <v>13</v>
      </c>
      <c r="E1983">
        <v>33.299999999999997</v>
      </c>
      <c r="F1983">
        <v>0</v>
      </c>
      <c r="G1983">
        <v>2.7</v>
      </c>
      <c r="H1983">
        <v>5.8</v>
      </c>
      <c r="I1983">
        <v>1.2</v>
      </c>
      <c r="J1983">
        <v>20.100000000000001</v>
      </c>
      <c r="K1983">
        <v>0.5</v>
      </c>
      <c r="L1983">
        <v>19.7</v>
      </c>
      <c r="M1983">
        <v>2.6</v>
      </c>
      <c r="N1983">
        <v>46.4</v>
      </c>
      <c r="O1983">
        <v>0</v>
      </c>
      <c r="P1983">
        <v>3.2</v>
      </c>
      <c r="Q1983">
        <v>4.5999999999999996</v>
      </c>
      <c r="R1983">
        <v>2.7</v>
      </c>
      <c r="S1983">
        <v>17.5</v>
      </c>
      <c r="T1983">
        <v>2.2999999999999998</v>
      </c>
      <c r="U1983">
        <v>17.100000000000001</v>
      </c>
      <c r="V1983">
        <v>3.1</v>
      </c>
      <c r="W1983">
        <v>6</v>
      </c>
      <c r="X1983">
        <v>0</v>
      </c>
      <c r="Y1983">
        <v>0</v>
      </c>
      <c r="Z1983">
        <v>0</v>
      </c>
      <c r="AA1983">
        <v>0</v>
      </c>
      <c r="AB1983">
        <v>4</v>
      </c>
      <c r="AC1983">
        <v>0</v>
      </c>
      <c r="AD1983">
        <v>4</v>
      </c>
      <c r="AE1983">
        <v>0</v>
      </c>
      <c r="AY1983" s="59"/>
    </row>
    <row r="1984" spans="1:51">
      <c r="A1984" s="19">
        <v>43719</v>
      </c>
      <c r="B1984" t="s">
        <v>25</v>
      </c>
      <c r="C1984" s="19">
        <v>43893</v>
      </c>
      <c r="D1984">
        <v>24</v>
      </c>
      <c r="E1984">
        <v>23.8</v>
      </c>
      <c r="F1984">
        <v>0</v>
      </c>
      <c r="G1984">
        <v>2.4</v>
      </c>
      <c r="H1984">
        <v>8.8000000000000007</v>
      </c>
      <c r="I1984">
        <v>0.8</v>
      </c>
      <c r="J1984">
        <v>21.9</v>
      </c>
      <c r="K1984">
        <v>3.2</v>
      </c>
      <c r="L1984">
        <v>20.6</v>
      </c>
      <c r="M1984">
        <v>4.2</v>
      </c>
      <c r="N1984">
        <v>28.3</v>
      </c>
      <c r="O1984">
        <v>0</v>
      </c>
      <c r="P1984">
        <v>3.5</v>
      </c>
      <c r="Q1984">
        <v>7.4</v>
      </c>
      <c r="R1984">
        <v>3.1</v>
      </c>
      <c r="S1984">
        <v>24.2</v>
      </c>
      <c r="T1984">
        <v>4.3</v>
      </c>
      <c r="U1984">
        <v>21.3</v>
      </c>
      <c r="V1984">
        <v>4.2</v>
      </c>
      <c r="W1984">
        <v>9</v>
      </c>
      <c r="X1984">
        <v>0</v>
      </c>
      <c r="Y1984">
        <v>0</v>
      </c>
      <c r="Z1984">
        <v>0</v>
      </c>
      <c r="AA1984">
        <v>0</v>
      </c>
      <c r="AB1984">
        <v>8</v>
      </c>
      <c r="AC1984">
        <v>0</v>
      </c>
      <c r="AD1984">
        <v>7</v>
      </c>
      <c r="AE1984">
        <v>0</v>
      </c>
      <c r="AY1984" s="59"/>
    </row>
    <row r="1985" spans="1:51">
      <c r="A1985" s="19">
        <v>43719</v>
      </c>
      <c r="B1985" t="s">
        <v>26</v>
      </c>
      <c r="C1985" s="19">
        <v>43893</v>
      </c>
      <c r="D1985">
        <v>91</v>
      </c>
      <c r="E1985">
        <v>28.9</v>
      </c>
      <c r="F1985">
        <v>0</v>
      </c>
      <c r="G1985">
        <v>2.2999999999999998</v>
      </c>
      <c r="H1985">
        <v>8</v>
      </c>
      <c r="I1985">
        <v>0.2</v>
      </c>
      <c r="J1985">
        <v>14.7</v>
      </c>
      <c r="K1985">
        <v>0.1</v>
      </c>
      <c r="L1985">
        <v>31.9</v>
      </c>
      <c r="M1985">
        <v>1</v>
      </c>
      <c r="N1985">
        <v>33.299999999999997</v>
      </c>
      <c r="O1985">
        <v>0</v>
      </c>
      <c r="P1985">
        <v>2.8</v>
      </c>
      <c r="Q1985">
        <v>5.2</v>
      </c>
      <c r="R1985">
        <v>2.2000000000000002</v>
      </c>
      <c r="S1985">
        <v>9.6</v>
      </c>
      <c r="T1985">
        <v>1.9</v>
      </c>
      <c r="U1985">
        <v>40</v>
      </c>
      <c r="V1985">
        <v>2.2999999999999998</v>
      </c>
      <c r="W1985">
        <v>37</v>
      </c>
      <c r="X1985">
        <v>0</v>
      </c>
      <c r="Y1985">
        <v>0</v>
      </c>
      <c r="Z1985">
        <v>1</v>
      </c>
      <c r="AA1985">
        <v>0</v>
      </c>
      <c r="AB1985">
        <v>13</v>
      </c>
      <c r="AC1985">
        <v>0</v>
      </c>
      <c r="AD1985">
        <v>40</v>
      </c>
      <c r="AE1985">
        <v>0</v>
      </c>
      <c r="AY1985" s="59"/>
    </row>
    <row r="1986" spans="1:51">
      <c r="A1986" s="19">
        <v>43719</v>
      </c>
      <c r="B1986" t="s">
        <v>27</v>
      </c>
      <c r="C1986" s="19">
        <v>43893</v>
      </c>
      <c r="D1986">
        <v>75</v>
      </c>
      <c r="E1986">
        <v>25.3</v>
      </c>
      <c r="F1986">
        <v>0</v>
      </c>
      <c r="G1986">
        <v>0.4</v>
      </c>
      <c r="H1986">
        <v>8.9</v>
      </c>
      <c r="I1986">
        <v>15.4</v>
      </c>
      <c r="J1986">
        <v>17.399999999999999</v>
      </c>
      <c r="K1986">
        <v>0.3</v>
      </c>
      <c r="L1986">
        <v>18.399999999999999</v>
      </c>
      <c r="M1986">
        <v>1</v>
      </c>
      <c r="N1986">
        <v>31.8</v>
      </c>
      <c r="O1986">
        <v>0</v>
      </c>
      <c r="P1986">
        <v>2.8</v>
      </c>
      <c r="Q1986">
        <v>7.2</v>
      </c>
      <c r="R1986">
        <v>14.3</v>
      </c>
      <c r="S1986">
        <v>16.5</v>
      </c>
      <c r="T1986">
        <v>2.9</v>
      </c>
      <c r="U1986">
        <v>18.3</v>
      </c>
      <c r="V1986">
        <v>3</v>
      </c>
      <c r="W1986">
        <v>24</v>
      </c>
      <c r="X1986">
        <v>0</v>
      </c>
      <c r="Y1986">
        <v>0</v>
      </c>
      <c r="Z1986">
        <v>1</v>
      </c>
      <c r="AA1986">
        <v>15</v>
      </c>
      <c r="AB1986">
        <v>17</v>
      </c>
      <c r="AC1986">
        <v>0</v>
      </c>
      <c r="AD1986">
        <v>18</v>
      </c>
      <c r="AE1986">
        <v>0</v>
      </c>
      <c r="AY1986" s="59"/>
    </row>
    <row r="1987" spans="1:51">
      <c r="A1987" s="19">
        <v>43719</v>
      </c>
      <c r="B1987" t="s">
        <v>28</v>
      </c>
      <c r="C1987" s="19">
        <v>43893</v>
      </c>
      <c r="D1987">
        <v>110</v>
      </c>
      <c r="E1987">
        <v>37.9</v>
      </c>
      <c r="F1987">
        <v>0</v>
      </c>
      <c r="G1987">
        <v>1.4</v>
      </c>
      <c r="H1987">
        <v>5.2</v>
      </c>
      <c r="I1987">
        <v>1</v>
      </c>
      <c r="J1987">
        <v>18.399999999999999</v>
      </c>
      <c r="K1987">
        <v>0.9</v>
      </c>
      <c r="L1987">
        <v>18.2</v>
      </c>
      <c r="M1987">
        <v>1.6</v>
      </c>
      <c r="N1987">
        <v>57</v>
      </c>
      <c r="O1987">
        <v>0</v>
      </c>
      <c r="P1987">
        <v>2.4</v>
      </c>
      <c r="Q1987">
        <v>3.9</v>
      </c>
      <c r="R1987">
        <v>2.2000000000000002</v>
      </c>
      <c r="S1987">
        <v>13.7</v>
      </c>
      <c r="T1987">
        <v>2.1</v>
      </c>
      <c r="U1987">
        <v>13.4</v>
      </c>
      <c r="V1987">
        <v>2</v>
      </c>
      <c r="W1987">
        <v>56</v>
      </c>
      <c r="X1987">
        <v>0</v>
      </c>
      <c r="Y1987">
        <v>0</v>
      </c>
      <c r="Z1987">
        <v>0</v>
      </c>
      <c r="AA1987">
        <v>0</v>
      </c>
      <c r="AB1987">
        <v>27</v>
      </c>
      <c r="AC1987">
        <v>0</v>
      </c>
      <c r="AD1987">
        <v>27</v>
      </c>
      <c r="AE1987">
        <v>0</v>
      </c>
      <c r="AY1987" s="59"/>
    </row>
    <row r="1988" spans="1:51">
      <c r="A1988" s="19">
        <v>43719</v>
      </c>
      <c r="B1988" t="s">
        <v>29</v>
      </c>
      <c r="C1988" s="19">
        <v>43893</v>
      </c>
      <c r="D1988">
        <v>37</v>
      </c>
      <c r="E1988">
        <v>39.1</v>
      </c>
      <c r="F1988">
        <v>0</v>
      </c>
      <c r="G1988">
        <v>3.3</v>
      </c>
      <c r="H1988">
        <v>4.2</v>
      </c>
      <c r="I1988">
        <v>2.2000000000000002</v>
      </c>
      <c r="J1988">
        <v>14.1</v>
      </c>
      <c r="K1988">
        <v>3</v>
      </c>
      <c r="L1988">
        <v>15.3</v>
      </c>
      <c r="M1988">
        <v>0.5</v>
      </c>
      <c r="N1988">
        <v>61</v>
      </c>
      <c r="O1988">
        <v>0</v>
      </c>
      <c r="P1988">
        <v>3</v>
      </c>
      <c r="Q1988">
        <v>3.3</v>
      </c>
      <c r="R1988">
        <v>2.6</v>
      </c>
      <c r="S1988">
        <v>9.6</v>
      </c>
      <c r="T1988">
        <v>3</v>
      </c>
      <c r="U1988">
        <v>10.7</v>
      </c>
      <c r="V1988">
        <v>2.2000000000000002</v>
      </c>
      <c r="W1988">
        <v>24</v>
      </c>
      <c r="X1988">
        <v>0</v>
      </c>
      <c r="Y1988">
        <v>0</v>
      </c>
      <c r="Z1988">
        <v>0</v>
      </c>
      <c r="AA1988">
        <v>0</v>
      </c>
      <c r="AB1988">
        <v>4</v>
      </c>
      <c r="AC1988">
        <v>0</v>
      </c>
      <c r="AD1988">
        <v>9</v>
      </c>
      <c r="AE1988">
        <v>0</v>
      </c>
      <c r="AY1988" s="59"/>
    </row>
    <row r="1989" spans="1:51">
      <c r="A1989" s="19">
        <v>43719</v>
      </c>
      <c r="B1989" t="s">
        <v>30</v>
      </c>
      <c r="C1989" s="19">
        <v>43893</v>
      </c>
      <c r="D1989">
        <v>64</v>
      </c>
      <c r="E1989">
        <v>40.1</v>
      </c>
      <c r="F1989">
        <v>0</v>
      </c>
      <c r="G1989">
        <v>3.4</v>
      </c>
      <c r="H1989">
        <v>5.6</v>
      </c>
      <c r="I1989">
        <v>3.6</v>
      </c>
      <c r="J1989">
        <v>14</v>
      </c>
      <c r="K1989">
        <v>2.6</v>
      </c>
      <c r="L1989">
        <v>15.7</v>
      </c>
      <c r="M1989">
        <v>0.4</v>
      </c>
      <c r="N1989">
        <v>62.7</v>
      </c>
      <c r="O1989">
        <v>0</v>
      </c>
      <c r="P1989">
        <v>3</v>
      </c>
      <c r="Q1989">
        <v>4.0999999999999996</v>
      </c>
      <c r="R1989">
        <v>3</v>
      </c>
      <c r="S1989">
        <v>8.5</v>
      </c>
      <c r="T1989">
        <v>2.7</v>
      </c>
      <c r="U1989">
        <v>10.7</v>
      </c>
      <c r="V1989">
        <v>2.1</v>
      </c>
      <c r="W1989">
        <v>41</v>
      </c>
      <c r="X1989">
        <v>0</v>
      </c>
      <c r="Y1989">
        <v>0</v>
      </c>
      <c r="Z1989">
        <v>0</v>
      </c>
      <c r="AA1989">
        <v>0</v>
      </c>
      <c r="AB1989">
        <v>7</v>
      </c>
      <c r="AC1989">
        <v>0</v>
      </c>
      <c r="AD1989">
        <v>16</v>
      </c>
      <c r="AE1989">
        <v>0</v>
      </c>
      <c r="AY1989" s="59"/>
    </row>
    <row r="1990" spans="1:51">
      <c r="A1990" s="19">
        <v>43719</v>
      </c>
      <c r="B1990" t="s">
        <v>31</v>
      </c>
      <c r="C1990" s="19">
        <v>43893</v>
      </c>
      <c r="D1990">
        <v>228</v>
      </c>
      <c r="E1990">
        <v>32.9</v>
      </c>
      <c r="F1990">
        <v>0</v>
      </c>
      <c r="G1990">
        <v>2.2999999999999998</v>
      </c>
      <c r="H1990">
        <v>5</v>
      </c>
      <c r="I1990">
        <v>1.3</v>
      </c>
      <c r="J1990">
        <v>18.399999999999999</v>
      </c>
      <c r="K1990">
        <v>0.6</v>
      </c>
      <c r="L1990">
        <v>20.8</v>
      </c>
      <c r="M1990">
        <v>2.9</v>
      </c>
      <c r="N1990">
        <v>45.8</v>
      </c>
      <c r="O1990">
        <v>0</v>
      </c>
      <c r="P1990">
        <v>3</v>
      </c>
      <c r="Q1990">
        <v>4.4000000000000004</v>
      </c>
      <c r="R1990">
        <v>2.9</v>
      </c>
      <c r="S1990">
        <v>15.3</v>
      </c>
      <c r="T1990">
        <v>2.7</v>
      </c>
      <c r="U1990">
        <v>19</v>
      </c>
      <c r="V1990">
        <v>3.2</v>
      </c>
      <c r="W1990">
        <v>104</v>
      </c>
      <c r="X1990">
        <v>0</v>
      </c>
      <c r="Y1990">
        <v>0</v>
      </c>
      <c r="Z1990">
        <v>0</v>
      </c>
      <c r="AA1990">
        <v>0</v>
      </c>
      <c r="AB1990">
        <v>58</v>
      </c>
      <c r="AC1990">
        <v>0</v>
      </c>
      <c r="AD1990">
        <v>66</v>
      </c>
      <c r="AE1990">
        <v>0</v>
      </c>
      <c r="AY1990" s="59"/>
    </row>
    <row r="1991" spans="1:51">
      <c r="A1991" s="19">
        <v>43719</v>
      </c>
      <c r="B1991" t="s">
        <v>32</v>
      </c>
      <c r="C1991" s="19">
        <v>43893</v>
      </c>
      <c r="D1991">
        <v>29</v>
      </c>
      <c r="E1991">
        <v>32.200000000000003</v>
      </c>
      <c r="F1991">
        <v>0</v>
      </c>
      <c r="G1991">
        <v>0.4</v>
      </c>
      <c r="H1991">
        <v>6.9</v>
      </c>
      <c r="I1991">
        <v>2.2999999999999998</v>
      </c>
      <c r="J1991">
        <v>16.100000000000001</v>
      </c>
      <c r="K1991">
        <v>3.2</v>
      </c>
      <c r="L1991">
        <v>22.5</v>
      </c>
      <c r="M1991">
        <v>0.8</v>
      </c>
      <c r="N1991">
        <v>44.4</v>
      </c>
      <c r="O1991">
        <v>0</v>
      </c>
      <c r="P1991">
        <v>2.4</v>
      </c>
      <c r="Q1991">
        <v>5.3</v>
      </c>
      <c r="R1991">
        <v>3.1</v>
      </c>
      <c r="S1991">
        <v>12.7</v>
      </c>
      <c r="T1991">
        <v>3.4</v>
      </c>
      <c r="U1991">
        <v>22.3</v>
      </c>
      <c r="V1991">
        <v>2.5</v>
      </c>
      <c r="W1991">
        <v>13</v>
      </c>
      <c r="X1991">
        <v>0</v>
      </c>
      <c r="Y1991">
        <v>0</v>
      </c>
      <c r="Z1991">
        <v>0</v>
      </c>
      <c r="AA1991">
        <v>0</v>
      </c>
      <c r="AB1991">
        <v>7</v>
      </c>
      <c r="AC1991">
        <v>0</v>
      </c>
      <c r="AD1991">
        <v>9</v>
      </c>
      <c r="AE1991">
        <v>0</v>
      </c>
      <c r="AY1991" s="59"/>
    </row>
    <row r="1992" spans="1:51">
      <c r="A1992" s="19">
        <v>43719</v>
      </c>
      <c r="B1992" t="s">
        <v>33</v>
      </c>
      <c r="C1992" s="19">
        <v>43893</v>
      </c>
      <c r="D1992">
        <v>16</v>
      </c>
      <c r="E1992">
        <v>20.100000000000001</v>
      </c>
      <c r="F1992">
        <v>0</v>
      </c>
      <c r="G1992">
        <v>1.5</v>
      </c>
      <c r="H1992">
        <v>7.2</v>
      </c>
      <c r="I1992">
        <v>0.8</v>
      </c>
      <c r="J1992">
        <v>34.9</v>
      </c>
      <c r="K1992">
        <v>0.3</v>
      </c>
      <c r="L1992">
        <v>18.8</v>
      </c>
      <c r="M1992">
        <v>3.5</v>
      </c>
      <c r="N1992">
        <v>16.8</v>
      </c>
      <c r="O1992">
        <v>0</v>
      </c>
      <c r="P1992">
        <v>2.7</v>
      </c>
      <c r="Q1992">
        <v>4.8</v>
      </c>
      <c r="R1992">
        <v>2.2999999999999998</v>
      </c>
      <c r="S1992">
        <v>49.6</v>
      </c>
      <c r="T1992">
        <v>2.2000000000000002</v>
      </c>
      <c r="U1992">
        <v>15.3</v>
      </c>
      <c r="V1992">
        <v>3.3</v>
      </c>
      <c r="W1992">
        <v>4</v>
      </c>
      <c r="X1992">
        <v>0</v>
      </c>
      <c r="Y1992">
        <v>0</v>
      </c>
      <c r="Z1992">
        <v>0</v>
      </c>
      <c r="AA1992">
        <v>0</v>
      </c>
      <c r="AB1992">
        <v>8</v>
      </c>
      <c r="AC1992">
        <v>0</v>
      </c>
      <c r="AD1992">
        <v>4</v>
      </c>
      <c r="AE1992">
        <v>0</v>
      </c>
      <c r="AY1992" s="59"/>
    </row>
    <row r="1993" spans="1:51">
      <c r="A1993" s="19">
        <v>43719</v>
      </c>
      <c r="B1993" t="s">
        <v>34</v>
      </c>
      <c r="C1993" s="19">
        <v>43893</v>
      </c>
      <c r="D1993">
        <v>99</v>
      </c>
      <c r="E1993">
        <v>36.299999999999997</v>
      </c>
      <c r="F1993">
        <v>0</v>
      </c>
      <c r="G1993">
        <v>3.4</v>
      </c>
      <c r="H1993">
        <v>6.6</v>
      </c>
      <c r="I1993">
        <v>2.7</v>
      </c>
      <c r="J1993">
        <v>15.5</v>
      </c>
      <c r="K1993">
        <v>1.5</v>
      </c>
      <c r="L1993">
        <v>18</v>
      </c>
      <c r="M1993">
        <v>1.2</v>
      </c>
      <c r="N1993">
        <v>54.5</v>
      </c>
      <c r="O1993">
        <v>0</v>
      </c>
      <c r="P1993">
        <v>3.3</v>
      </c>
      <c r="Q1993">
        <v>4.7</v>
      </c>
      <c r="R1993">
        <v>3</v>
      </c>
      <c r="S1993">
        <v>11.6</v>
      </c>
      <c r="T1993">
        <v>2.5</v>
      </c>
      <c r="U1993">
        <v>14.8</v>
      </c>
      <c r="V1993">
        <v>2.2000000000000002</v>
      </c>
      <c r="W1993">
        <v>51</v>
      </c>
      <c r="X1993">
        <v>0</v>
      </c>
      <c r="Y1993">
        <v>0</v>
      </c>
      <c r="Z1993">
        <v>1</v>
      </c>
      <c r="AA1993">
        <v>0</v>
      </c>
      <c r="AB1993">
        <v>22</v>
      </c>
      <c r="AC1993">
        <v>0</v>
      </c>
      <c r="AD1993">
        <v>25</v>
      </c>
      <c r="AE1993">
        <v>0</v>
      </c>
      <c r="AY1993" s="59"/>
    </row>
    <row r="1994" spans="1:51">
      <c r="A1994" s="19">
        <v>43719</v>
      </c>
      <c r="B1994" t="s">
        <v>35</v>
      </c>
      <c r="C1994" s="19">
        <v>43900</v>
      </c>
      <c r="D1994">
        <v>20</v>
      </c>
      <c r="E1994">
        <v>35.200000000000003</v>
      </c>
      <c r="F1994">
        <v>0</v>
      </c>
      <c r="G1994">
        <v>1</v>
      </c>
      <c r="H1994">
        <v>7.6</v>
      </c>
      <c r="I1994">
        <v>3.6</v>
      </c>
      <c r="J1994">
        <v>12</v>
      </c>
      <c r="K1994">
        <v>3.1</v>
      </c>
      <c r="L1994">
        <v>20.6</v>
      </c>
      <c r="M1994">
        <v>0.2</v>
      </c>
      <c r="N1994">
        <v>51.6</v>
      </c>
      <c r="O1994">
        <v>0</v>
      </c>
      <c r="P1994">
        <v>2.4</v>
      </c>
      <c r="Q1994">
        <v>6</v>
      </c>
      <c r="R1994">
        <v>3.5</v>
      </c>
      <c r="S1994">
        <v>8.3000000000000007</v>
      </c>
      <c r="T1994">
        <v>3.1</v>
      </c>
      <c r="U1994">
        <v>18.8</v>
      </c>
      <c r="V1994">
        <v>2.2999999999999998</v>
      </c>
      <c r="W1994">
        <v>12</v>
      </c>
      <c r="X1994">
        <v>0</v>
      </c>
      <c r="Y1994">
        <v>0</v>
      </c>
      <c r="Z1994">
        <v>0</v>
      </c>
      <c r="AA1994">
        <v>0</v>
      </c>
      <c r="AB1994">
        <v>1</v>
      </c>
      <c r="AC1994">
        <v>0</v>
      </c>
      <c r="AD1994">
        <v>7</v>
      </c>
      <c r="AE1994">
        <v>0</v>
      </c>
      <c r="AY1994" s="59"/>
    </row>
    <row r="1995" spans="1:51">
      <c r="A1995" s="19">
        <v>43719</v>
      </c>
      <c r="B1995" t="s">
        <v>36</v>
      </c>
      <c r="C1995" s="19">
        <v>43900</v>
      </c>
      <c r="D1995">
        <v>125</v>
      </c>
      <c r="E1995">
        <v>34.6</v>
      </c>
      <c r="F1995">
        <v>0</v>
      </c>
      <c r="G1995">
        <v>0.6</v>
      </c>
      <c r="H1995">
        <v>7.6</v>
      </c>
      <c r="I1995">
        <v>3.5</v>
      </c>
      <c r="J1995">
        <v>19.5</v>
      </c>
      <c r="K1995">
        <v>1</v>
      </c>
      <c r="L1995">
        <v>18.600000000000001</v>
      </c>
      <c r="M1995">
        <v>1.7</v>
      </c>
      <c r="N1995">
        <v>48.8</v>
      </c>
      <c r="O1995">
        <v>0</v>
      </c>
      <c r="P1995">
        <v>2.4</v>
      </c>
      <c r="Q1995">
        <v>5.3</v>
      </c>
      <c r="R1995">
        <v>3.6</v>
      </c>
      <c r="S1995">
        <v>16.399999999999999</v>
      </c>
      <c r="T1995">
        <v>2.5</v>
      </c>
      <c r="U1995">
        <v>15.5</v>
      </c>
      <c r="V1995">
        <v>2.7</v>
      </c>
      <c r="W1995">
        <v>59</v>
      </c>
      <c r="X1995">
        <v>0</v>
      </c>
      <c r="Y1995">
        <v>0</v>
      </c>
      <c r="Z1995">
        <v>1</v>
      </c>
      <c r="AA1995">
        <v>0</v>
      </c>
      <c r="AB1995">
        <v>33</v>
      </c>
      <c r="AC1995">
        <v>0</v>
      </c>
      <c r="AD1995">
        <v>32</v>
      </c>
      <c r="AE1995">
        <v>0</v>
      </c>
      <c r="AY1995" s="59"/>
    </row>
    <row r="1996" spans="1:51">
      <c r="A1996" s="19">
        <v>43719</v>
      </c>
      <c r="B1996" t="s">
        <v>37</v>
      </c>
      <c r="C1996" s="19">
        <v>43900</v>
      </c>
      <c r="D1996">
        <v>36</v>
      </c>
      <c r="E1996">
        <v>43.9</v>
      </c>
      <c r="F1996">
        <v>0</v>
      </c>
      <c r="G1996">
        <v>5.0999999999999996</v>
      </c>
      <c r="H1996">
        <v>3</v>
      </c>
      <c r="I1996">
        <v>2</v>
      </c>
      <c r="J1996">
        <v>14.7</v>
      </c>
      <c r="K1996">
        <v>1.7</v>
      </c>
      <c r="L1996">
        <v>14.4</v>
      </c>
      <c r="M1996">
        <v>1</v>
      </c>
      <c r="N1996">
        <v>69</v>
      </c>
      <c r="O1996">
        <v>0</v>
      </c>
      <c r="P1996">
        <v>3.4</v>
      </c>
      <c r="Q1996">
        <v>2.5</v>
      </c>
      <c r="R1996">
        <v>2</v>
      </c>
      <c r="S1996">
        <v>8.5</v>
      </c>
      <c r="T1996">
        <v>2.2000000000000002</v>
      </c>
      <c r="U1996">
        <v>8.1999999999999993</v>
      </c>
      <c r="V1996">
        <v>1.7</v>
      </c>
      <c r="W1996">
        <v>26</v>
      </c>
      <c r="X1996">
        <v>0</v>
      </c>
      <c r="Y1996">
        <v>0</v>
      </c>
      <c r="Z1996">
        <v>0</v>
      </c>
      <c r="AA1996">
        <v>0</v>
      </c>
      <c r="AB1996">
        <v>5</v>
      </c>
      <c r="AC1996">
        <v>0</v>
      </c>
      <c r="AD1996">
        <v>5</v>
      </c>
      <c r="AE1996">
        <v>0</v>
      </c>
      <c r="AY1996" s="59"/>
    </row>
    <row r="1997" spans="1:51">
      <c r="A1997" s="19">
        <v>43719</v>
      </c>
      <c r="B1997" t="s">
        <v>38</v>
      </c>
      <c r="C1997" s="19">
        <v>43900</v>
      </c>
      <c r="D1997">
        <v>68</v>
      </c>
      <c r="E1997">
        <v>40.9</v>
      </c>
      <c r="F1997">
        <v>0</v>
      </c>
      <c r="G1997">
        <v>3.6</v>
      </c>
      <c r="H1997">
        <v>4.3</v>
      </c>
      <c r="I1997">
        <v>3.4</v>
      </c>
      <c r="J1997">
        <v>15</v>
      </c>
      <c r="K1997">
        <v>2.2000000000000002</v>
      </c>
      <c r="L1997">
        <v>15.8</v>
      </c>
      <c r="M1997">
        <v>0.4</v>
      </c>
      <c r="N1997">
        <v>63.2</v>
      </c>
      <c r="O1997">
        <v>0</v>
      </c>
      <c r="P1997">
        <v>3</v>
      </c>
      <c r="Q1997">
        <v>3.1</v>
      </c>
      <c r="R1997">
        <v>3</v>
      </c>
      <c r="S1997">
        <v>9.6</v>
      </c>
      <c r="T1997">
        <v>2.7</v>
      </c>
      <c r="U1997">
        <v>10.5</v>
      </c>
      <c r="V1997">
        <v>2.1</v>
      </c>
      <c r="W1997">
        <v>42</v>
      </c>
      <c r="X1997">
        <v>0</v>
      </c>
      <c r="Y1997">
        <v>0</v>
      </c>
      <c r="Z1997">
        <v>0</v>
      </c>
      <c r="AA1997">
        <v>0</v>
      </c>
      <c r="AB1997">
        <v>10</v>
      </c>
      <c r="AC1997">
        <v>0</v>
      </c>
      <c r="AD1997">
        <v>16</v>
      </c>
      <c r="AE1997">
        <v>0</v>
      </c>
      <c r="AY1997" s="59"/>
    </row>
    <row r="1998" spans="1:51">
      <c r="A1998" s="19">
        <v>43719</v>
      </c>
      <c r="B1998" t="s">
        <v>39</v>
      </c>
      <c r="C1998" s="19">
        <v>43900</v>
      </c>
      <c r="D1998">
        <v>14</v>
      </c>
      <c r="E1998">
        <v>33.1</v>
      </c>
      <c r="F1998">
        <v>0</v>
      </c>
      <c r="G1998">
        <v>0.7</v>
      </c>
      <c r="H1998">
        <v>7.9</v>
      </c>
      <c r="I1998">
        <v>3.8</v>
      </c>
      <c r="J1998">
        <v>14.3</v>
      </c>
      <c r="K1998">
        <v>3.4</v>
      </c>
      <c r="L1998">
        <v>21.1</v>
      </c>
      <c r="M1998">
        <v>0.6</v>
      </c>
      <c r="N1998">
        <v>47</v>
      </c>
      <c r="O1998">
        <v>0</v>
      </c>
      <c r="P1998">
        <v>2.7</v>
      </c>
      <c r="Q1998">
        <v>5.9</v>
      </c>
      <c r="R1998">
        <v>3.9</v>
      </c>
      <c r="S1998">
        <v>10.7</v>
      </c>
      <c r="T1998">
        <v>3.6</v>
      </c>
      <c r="U1998">
        <v>19.600000000000001</v>
      </c>
      <c r="V1998">
        <v>2.7</v>
      </c>
      <c r="W1998">
        <v>7</v>
      </c>
      <c r="X1998">
        <v>0</v>
      </c>
      <c r="Y1998">
        <v>0</v>
      </c>
      <c r="Z1998">
        <v>0</v>
      </c>
      <c r="AA1998">
        <v>0</v>
      </c>
      <c r="AB1998">
        <v>2</v>
      </c>
      <c r="AC1998">
        <v>0</v>
      </c>
      <c r="AD1998">
        <v>5</v>
      </c>
      <c r="AE1998">
        <v>0</v>
      </c>
      <c r="AY1998" s="59"/>
    </row>
    <row r="1999" spans="1:51">
      <c r="A1999" s="19">
        <v>43719</v>
      </c>
      <c r="B1999" t="s">
        <v>40</v>
      </c>
      <c r="C1999" s="19">
        <v>43900</v>
      </c>
      <c r="D1999">
        <v>89</v>
      </c>
      <c r="E1999">
        <v>27.3</v>
      </c>
      <c r="F1999">
        <v>0</v>
      </c>
      <c r="G1999">
        <v>1.4</v>
      </c>
      <c r="H1999">
        <v>5.2</v>
      </c>
      <c r="I1999">
        <v>0.4</v>
      </c>
      <c r="J1999">
        <v>25.1</v>
      </c>
      <c r="K1999">
        <v>0.2</v>
      </c>
      <c r="L1999">
        <v>20.6</v>
      </c>
      <c r="M1999">
        <v>6.8</v>
      </c>
      <c r="N1999">
        <v>32.6</v>
      </c>
      <c r="O1999">
        <v>0</v>
      </c>
      <c r="P1999">
        <v>3.2</v>
      </c>
      <c r="Q1999">
        <v>4.4000000000000004</v>
      </c>
      <c r="R1999">
        <v>2.6</v>
      </c>
      <c r="S1999">
        <v>26.9</v>
      </c>
      <c r="T1999">
        <v>2.7</v>
      </c>
      <c r="U1999">
        <v>19.399999999999999</v>
      </c>
      <c r="V1999">
        <v>5.0999999999999996</v>
      </c>
      <c r="W1999">
        <v>33</v>
      </c>
      <c r="X1999">
        <v>0</v>
      </c>
      <c r="Y1999">
        <v>0</v>
      </c>
      <c r="Z1999">
        <v>0</v>
      </c>
      <c r="AA1999">
        <v>0</v>
      </c>
      <c r="AB1999">
        <v>30</v>
      </c>
      <c r="AC1999">
        <v>0</v>
      </c>
      <c r="AD1999">
        <v>25</v>
      </c>
      <c r="AE1999">
        <v>1</v>
      </c>
      <c r="AY1999" s="59"/>
    </row>
    <row r="2000" spans="1:51">
      <c r="A2000" s="19">
        <v>43719</v>
      </c>
      <c r="B2000" t="s">
        <v>41</v>
      </c>
      <c r="C2000" s="19">
        <v>43904</v>
      </c>
      <c r="D2000">
        <v>6</v>
      </c>
      <c r="E2000">
        <v>33.299999999999997</v>
      </c>
      <c r="F2000">
        <v>0</v>
      </c>
      <c r="G2000">
        <v>2.7</v>
      </c>
      <c r="H2000">
        <v>5.8</v>
      </c>
      <c r="I2000">
        <v>1.2</v>
      </c>
      <c r="J2000">
        <v>20.100000000000001</v>
      </c>
      <c r="K2000">
        <v>0.5</v>
      </c>
      <c r="L2000">
        <v>19.7</v>
      </c>
      <c r="M2000">
        <v>2.6</v>
      </c>
      <c r="N2000">
        <v>45.7</v>
      </c>
      <c r="O2000">
        <v>0</v>
      </c>
      <c r="P2000">
        <v>3.2</v>
      </c>
      <c r="Q2000">
        <v>4.8</v>
      </c>
      <c r="R2000">
        <v>2.6</v>
      </c>
      <c r="S2000">
        <v>18</v>
      </c>
      <c r="T2000">
        <v>2.4</v>
      </c>
      <c r="U2000">
        <v>16.899999999999999</v>
      </c>
      <c r="V2000">
        <v>3.1</v>
      </c>
      <c r="W2000">
        <v>3</v>
      </c>
      <c r="X2000">
        <v>0</v>
      </c>
      <c r="Y2000">
        <v>0</v>
      </c>
      <c r="Z2000">
        <v>0</v>
      </c>
      <c r="AA2000">
        <v>0</v>
      </c>
      <c r="AB2000">
        <v>2</v>
      </c>
      <c r="AC2000">
        <v>0</v>
      </c>
      <c r="AD2000">
        <v>2</v>
      </c>
      <c r="AE2000">
        <v>0</v>
      </c>
      <c r="AY2000" s="59"/>
    </row>
    <row r="2001" spans="1:51">
      <c r="A2001" s="19">
        <v>43719</v>
      </c>
      <c r="B2001" t="s">
        <v>43</v>
      </c>
      <c r="C2001" s="19">
        <v>43907</v>
      </c>
      <c r="D2001">
        <v>67</v>
      </c>
      <c r="E2001">
        <v>35.1</v>
      </c>
      <c r="F2001">
        <v>0</v>
      </c>
      <c r="G2001">
        <v>0.9</v>
      </c>
      <c r="H2001">
        <v>8</v>
      </c>
      <c r="I2001">
        <v>3.2</v>
      </c>
      <c r="J2001">
        <v>18.7</v>
      </c>
      <c r="K2001">
        <v>1.2</v>
      </c>
      <c r="L2001">
        <v>18.600000000000001</v>
      </c>
      <c r="M2001">
        <v>1.5</v>
      </c>
      <c r="N2001">
        <v>49.2</v>
      </c>
      <c r="O2001">
        <v>0</v>
      </c>
      <c r="P2001">
        <v>2.7</v>
      </c>
      <c r="Q2001">
        <v>6</v>
      </c>
      <c r="R2001">
        <v>3.4</v>
      </c>
      <c r="S2001">
        <v>15.1</v>
      </c>
      <c r="T2001">
        <v>3</v>
      </c>
      <c r="U2001">
        <v>15.1</v>
      </c>
      <c r="V2001">
        <v>2.6</v>
      </c>
      <c r="W2001">
        <v>32</v>
      </c>
      <c r="X2001">
        <v>0</v>
      </c>
      <c r="Y2001">
        <v>0</v>
      </c>
      <c r="Z2001">
        <v>1</v>
      </c>
      <c r="AA2001">
        <v>0</v>
      </c>
      <c r="AB2001">
        <v>17</v>
      </c>
      <c r="AC2001">
        <v>0</v>
      </c>
      <c r="AD2001">
        <v>17</v>
      </c>
      <c r="AE2001">
        <v>0</v>
      </c>
      <c r="AY2001" s="59"/>
    </row>
    <row r="2002" spans="1:51">
      <c r="A2002" s="19">
        <v>43719</v>
      </c>
      <c r="B2002" t="s">
        <v>44</v>
      </c>
      <c r="C2002" s="19">
        <v>43907</v>
      </c>
      <c r="D2002">
        <v>219</v>
      </c>
      <c r="E2002">
        <v>30.5</v>
      </c>
      <c r="F2002">
        <v>0</v>
      </c>
      <c r="G2002">
        <v>0.5</v>
      </c>
      <c r="H2002">
        <v>3.9</v>
      </c>
      <c r="I2002">
        <v>0.2</v>
      </c>
      <c r="J2002">
        <v>22.2</v>
      </c>
      <c r="K2002">
        <v>1.2</v>
      </c>
      <c r="L2002">
        <v>18.899999999999999</v>
      </c>
      <c r="M2002">
        <v>7.7</v>
      </c>
      <c r="N2002">
        <v>39.5</v>
      </c>
      <c r="O2002">
        <v>0</v>
      </c>
      <c r="P2002">
        <v>2.7</v>
      </c>
      <c r="Q2002">
        <v>3.9</v>
      </c>
      <c r="R2002">
        <v>2.7</v>
      </c>
      <c r="S2002">
        <v>22</v>
      </c>
      <c r="T2002">
        <v>3.2</v>
      </c>
      <c r="U2002">
        <v>16.399999999999999</v>
      </c>
      <c r="V2002">
        <v>6</v>
      </c>
      <c r="W2002">
        <v>92</v>
      </c>
      <c r="X2002">
        <v>0</v>
      </c>
      <c r="Y2002">
        <v>0</v>
      </c>
      <c r="Z2002">
        <v>0</v>
      </c>
      <c r="AA2002">
        <v>0</v>
      </c>
      <c r="AB2002">
        <v>67</v>
      </c>
      <c r="AC2002">
        <v>0</v>
      </c>
      <c r="AD2002">
        <v>57</v>
      </c>
      <c r="AE2002">
        <v>2</v>
      </c>
      <c r="AY2002" s="59"/>
    </row>
    <row r="2003" spans="1:51">
      <c r="A2003" s="19">
        <v>43719</v>
      </c>
      <c r="B2003" t="s">
        <v>45</v>
      </c>
      <c r="C2003" s="19">
        <v>43907</v>
      </c>
      <c r="D2003">
        <v>155</v>
      </c>
      <c r="E2003">
        <v>39.4</v>
      </c>
      <c r="F2003">
        <v>0</v>
      </c>
      <c r="G2003">
        <v>2.1</v>
      </c>
      <c r="H2003">
        <v>5.6</v>
      </c>
      <c r="I2003">
        <v>1.1000000000000001</v>
      </c>
      <c r="J2003">
        <v>14.9</v>
      </c>
      <c r="K2003">
        <v>2.2000000000000002</v>
      </c>
      <c r="L2003">
        <v>17.2</v>
      </c>
      <c r="M2003">
        <v>2.4</v>
      </c>
      <c r="N2003">
        <v>59.6</v>
      </c>
      <c r="O2003">
        <v>0</v>
      </c>
      <c r="P2003">
        <v>2.8</v>
      </c>
      <c r="Q2003">
        <v>4.0999999999999996</v>
      </c>
      <c r="R2003">
        <v>2.2000000000000002</v>
      </c>
      <c r="S2003">
        <v>9.6999999999999993</v>
      </c>
      <c r="T2003">
        <v>2.7</v>
      </c>
      <c r="U2003">
        <v>12.6</v>
      </c>
      <c r="V2003">
        <v>2.7</v>
      </c>
      <c r="W2003">
        <v>92</v>
      </c>
      <c r="X2003">
        <v>0</v>
      </c>
      <c r="Y2003">
        <v>0</v>
      </c>
      <c r="Z2003">
        <v>0</v>
      </c>
      <c r="AA2003">
        <v>0</v>
      </c>
      <c r="AB2003">
        <v>23</v>
      </c>
      <c r="AC2003">
        <v>0</v>
      </c>
      <c r="AD2003">
        <v>40</v>
      </c>
      <c r="AE2003">
        <v>0</v>
      </c>
      <c r="AY2003" s="59"/>
    </row>
    <row r="2004" spans="1:51">
      <c r="A2004" s="19">
        <v>43719</v>
      </c>
      <c r="B2004" t="s">
        <v>42</v>
      </c>
      <c r="C2004" s="19">
        <v>43907</v>
      </c>
      <c r="D2004">
        <v>136</v>
      </c>
      <c r="E2004">
        <v>33.299999999999997</v>
      </c>
      <c r="F2004">
        <v>0</v>
      </c>
      <c r="G2004">
        <v>1</v>
      </c>
      <c r="H2004">
        <v>9.4</v>
      </c>
      <c r="I2004">
        <v>3.2</v>
      </c>
      <c r="J2004">
        <v>20</v>
      </c>
      <c r="K2004">
        <v>0.7</v>
      </c>
      <c r="L2004">
        <v>17.7</v>
      </c>
      <c r="M2004">
        <v>1.8</v>
      </c>
      <c r="N2004">
        <v>45.2</v>
      </c>
      <c r="O2004">
        <v>0</v>
      </c>
      <c r="P2004">
        <v>2.7</v>
      </c>
      <c r="Q2004">
        <v>6.8</v>
      </c>
      <c r="R2004">
        <v>3.6</v>
      </c>
      <c r="S2004">
        <v>17.899999999999999</v>
      </c>
      <c r="T2004">
        <v>2.6</v>
      </c>
      <c r="U2004">
        <v>14.8</v>
      </c>
      <c r="V2004">
        <v>3.1</v>
      </c>
      <c r="W2004">
        <v>62</v>
      </c>
      <c r="X2004">
        <v>0</v>
      </c>
      <c r="Y2004">
        <v>0</v>
      </c>
      <c r="Z2004">
        <v>3</v>
      </c>
      <c r="AA2004">
        <v>0</v>
      </c>
      <c r="AB2004">
        <v>37</v>
      </c>
      <c r="AC2004">
        <v>0</v>
      </c>
      <c r="AD2004">
        <v>33</v>
      </c>
      <c r="AE2004">
        <v>0</v>
      </c>
      <c r="AY2004" s="59"/>
    </row>
    <row r="2005" spans="1:51">
      <c r="A2005" s="19">
        <v>43719</v>
      </c>
      <c r="B2005" t="s">
        <v>46</v>
      </c>
      <c r="C2005" s="19">
        <v>43914</v>
      </c>
      <c r="D2005">
        <v>105</v>
      </c>
      <c r="E2005">
        <v>40.200000000000003</v>
      </c>
      <c r="F2005">
        <v>0</v>
      </c>
      <c r="G2005">
        <v>4.0999999999999996</v>
      </c>
      <c r="H2005">
        <v>3.4</v>
      </c>
      <c r="I2005">
        <v>2.8</v>
      </c>
      <c r="J2005">
        <v>15.9</v>
      </c>
      <c r="K2005">
        <v>1.8</v>
      </c>
      <c r="L2005">
        <v>16.899999999999999</v>
      </c>
      <c r="M2005">
        <v>0.9</v>
      </c>
      <c r="N2005">
        <v>60.1</v>
      </c>
      <c r="O2005">
        <v>0</v>
      </c>
      <c r="P2005">
        <v>3.5</v>
      </c>
      <c r="Q2005">
        <v>3.2</v>
      </c>
      <c r="R2005">
        <v>3</v>
      </c>
      <c r="S2005">
        <v>10.7</v>
      </c>
      <c r="T2005">
        <v>2.5</v>
      </c>
      <c r="U2005">
        <v>11.6</v>
      </c>
      <c r="V2005">
        <v>2.2999999999999998</v>
      </c>
      <c r="W2005">
        <v>58</v>
      </c>
      <c r="X2005">
        <v>0</v>
      </c>
      <c r="Y2005">
        <v>0</v>
      </c>
      <c r="Z2005">
        <v>0</v>
      </c>
      <c r="AA2005">
        <v>0</v>
      </c>
      <c r="AB2005">
        <v>23</v>
      </c>
      <c r="AC2005">
        <v>0</v>
      </c>
      <c r="AD2005">
        <v>24</v>
      </c>
      <c r="AE2005">
        <v>0</v>
      </c>
      <c r="AY2005" s="59"/>
    </row>
    <row r="2006" spans="1:51">
      <c r="A2006" s="19">
        <v>43719</v>
      </c>
      <c r="B2006" t="s">
        <v>47</v>
      </c>
      <c r="C2006" s="19">
        <v>43919</v>
      </c>
      <c r="D2006">
        <v>51</v>
      </c>
      <c r="E2006">
        <v>33.299999999999997</v>
      </c>
      <c r="F2006">
        <v>0</v>
      </c>
      <c r="G2006">
        <v>2.7</v>
      </c>
      <c r="H2006">
        <v>5.8</v>
      </c>
      <c r="I2006">
        <v>1.2</v>
      </c>
      <c r="J2006">
        <v>20.100000000000001</v>
      </c>
      <c r="K2006">
        <v>0.5</v>
      </c>
      <c r="L2006">
        <v>19.7</v>
      </c>
      <c r="M2006">
        <v>2.6</v>
      </c>
      <c r="N2006">
        <v>44.1</v>
      </c>
      <c r="O2006">
        <v>0</v>
      </c>
      <c r="P2006">
        <v>3.4</v>
      </c>
      <c r="Q2006">
        <v>4.7</v>
      </c>
      <c r="R2006">
        <v>3.1</v>
      </c>
      <c r="S2006">
        <v>17.399999999999999</v>
      </c>
      <c r="T2006">
        <v>2.7</v>
      </c>
      <c r="U2006">
        <v>17.3</v>
      </c>
      <c r="V2006">
        <v>3.3</v>
      </c>
      <c r="W2006">
        <v>23</v>
      </c>
      <c r="X2006">
        <v>0</v>
      </c>
      <c r="Y2006">
        <v>0</v>
      </c>
      <c r="Z2006">
        <v>0</v>
      </c>
      <c r="AA2006">
        <v>0</v>
      </c>
      <c r="AB2006">
        <v>14</v>
      </c>
      <c r="AC2006">
        <v>0</v>
      </c>
      <c r="AD2006">
        <v>14</v>
      </c>
      <c r="AE2006">
        <v>0</v>
      </c>
      <c r="AY2006" s="59"/>
    </row>
    <row r="2007" spans="1:51">
      <c r="A2007" s="19">
        <v>43719</v>
      </c>
      <c r="B2007" t="s">
        <v>48</v>
      </c>
      <c r="C2007" s="19">
        <v>43925</v>
      </c>
      <c r="D2007">
        <v>15</v>
      </c>
      <c r="E2007">
        <v>33.5</v>
      </c>
      <c r="F2007">
        <v>0</v>
      </c>
      <c r="G2007">
        <v>0.7</v>
      </c>
      <c r="H2007">
        <v>7.6</v>
      </c>
      <c r="I2007">
        <v>0.8</v>
      </c>
      <c r="J2007">
        <v>13.8</v>
      </c>
      <c r="K2007">
        <v>4</v>
      </c>
      <c r="L2007">
        <v>22.5</v>
      </c>
      <c r="M2007">
        <v>0.6</v>
      </c>
      <c r="N2007">
        <v>44.5</v>
      </c>
      <c r="O2007">
        <v>0</v>
      </c>
      <c r="P2007">
        <v>3</v>
      </c>
      <c r="Q2007">
        <v>6</v>
      </c>
      <c r="R2007">
        <v>3</v>
      </c>
      <c r="S2007">
        <v>10.3</v>
      </c>
      <c r="T2007">
        <v>4.3</v>
      </c>
      <c r="U2007">
        <v>21.5</v>
      </c>
      <c r="V2007">
        <v>2.9</v>
      </c>
      <c r="W2007">
        <v>8</v>
      </c>
      <c r="X2007">
        <v>0</v>
      </c>
      <c r="Y2007">
        <v>0</v>
      </c>
      <c r="Z2007">
        <v>0</v>
      </c>
      <c r="AA2007">
        <v>0</v>
      </c>
      <c r="AB2007">
        <v>2</v>
      </c>
      <c r="AC2007">
        <v>0</v>
      </c>
      <c r="AD2007">
        <v>5</v>
      </c>
      <c r="AE2007">
        <v>0</v>
      </c>
      <c r="AY2007" s="59"/>
    </row>
    <row r="2008" spans="1:51">
      <c r="A2008" s="19">
        <v>43719</v>
      </c>
      <c r="B2008" t="s">
        <v>49</v>
      </c>
      <c r="C2008" s="19">
        <v>43925</v>
      </c>
      <c r="D2008">
        <v>24</v>
      </c>
      <c r="E2008">
        <v>27</v>
      </c>
      <c r="F2008">
        <v>0</v>
      </c>
      <c r="G2008">
        <v>0.5</v>
      </c>
      <c r="H2008">
        <v>5.5</v>
      </c>
      <c r="I2008">
        <v>0.1</v>
      </c>
      <c r="J2008">
        <v>24.2</v>
      </c>
      <c r="K2008">
        <v>0.1</v>
      </c>
      <c r="L2008">
        <v>22</v>
      </c>
      <c r="M2008">
        <v>7.6</v>
      </c>
      <c r="N2008">
        <v>30.6</v>
      </c>
      <c r="O2008">
        <v>0</v>
      </c>
      <c r="P2008">
        <v>3.1</v>
      </c>
      <c r="Q2008">
        <v>4.9000000000000004</v>
      </c>
      <c r="R2008">
        <v>2.9</v>
      </c>
      <c r="S2008">
        <v>25.3</v>
      </c>
      <c r="T2008">
        <v>2.8</v>
      </c>
      <c r="U2008">
        <v>21</v>
      </c>
      <c r="V2008">
        <v>6</v>
      </c>
      <c r="W2008">
        <v>9</v>
      </c>
      <c r="X2008">
        <v>0</v>
      </c>
      <c r="Y2008">
        <v>0</v>
      </c>
      <c r="Z2008">
        <v>0</v>
      </c>
      <c r="AA2008">
        <v>0</v>
      </c>
      <c r="AB2008">
        <v>8</v>
      </c>
      <c r="AC2008">
        <v>0</v>
      </c>
      <c r="AD2008">
        <v>7</v>
      </c>
      <c r="AE2008">
        <v>0</v>
      </c>
      <c r="AY2008" s="59"/>
    </row>
    <row r="2009" spans="1:51">
      <c r="A2009" s="19">
        <v>43719</v>
      </c>
      <c r="B2009" t="s">
        <v>50</v>
      </c>
      <c r="C2009" s="19">
        <v>43925</v>
      </c>
      <c r="D2009">
        <v>54</v>
      </c>
      <c r="E2009">
        <v>41.2</v>
      </c>
      <c r="F2009">
        <v>0</v>
      </c>
      <c r="G2009">
        <v>4.5999999999999996</v>
      </c>
      <c r="H2009">
        <v>3.7</v>
      </c>
      <c r="I2009">
        <v>3.1</v>
      </c>
      <c r="J2009">
        <v>15</v>
      </c>
      <c r="K2009">
        <v>2.4</v>
      </c>
      <c r="L2009">
        <v>14.7</v>
      </c>
      <c r="M2009">
        <v>0.4</v>
      </c>
      <c r="N2009">
        <v>60.9</v>
      </c>
      <c r="O2009">
        <v>0</v>
      </c>
      <c r="P2009">
        <v>3.7</v>
      </c>
      <c r="Q2009">
        <v>3.2</v>
      </c>
      <c r="R2009">
        <v>3.2</v>
      </c>
      <c r="S2009">
        <v>10.3</v>
      </c>
      <c r="T2009">
        <v>3.1</v>
      </c>
      <c r="U2009">
        <v>9.9</v>
      </c>
      <c r="V2009">
        <v>2.4</v>
      </c>
      <c r="W2009">
        <v>38</v>
      </c>
      <c r="X2009">
        <v>0</v>
      </c>
      <c r="Y2009">
        <v>0</v>
      </c>
      <c r="Z2009">
        <v>0</v>
      </c>
      <c r="AA2009">
        <v>0</v>
      </c>
      <c r="AB2009">
        <v>8</v>
      </c>
      <c r="AC2009">
        <v>0</v>
      </c>
      <c r="AD2009">
        <v>8</v>
      </c>
      <c r="AE2009">
        <v>0</v>
      </c>
      <c r="AY2009" s="59"/>
    </row>
    <row r="2010" spans="1:51">
      <c r="A2010" s="19">
        <v>43719</v>
      </c>
      <c r="B2010" t="s">
        <v>51</v>
      </c>
      <c r="C2010" s="19">
        <v>43925</v>
      </c>
      <c r="D2010">
        <v>14</v>
      </c>
      <c r="E2010">
        <v>30.6</v>
      </c>
      <c r="F2010">
        <v>0</v>
      </c>
      <c r="G2010">
        <v>0.4</v>
      </c>
      <c r="H2010">
        <v>8.1999999999999993</v>
      </c>
      <c r="I2010">
        <v>2.5</v>
      </c>
      <c r="J2010">
        <v>15.5</v>
      </c>
      <c r="K2010">
        <v>3.6</v>
      </c>
      <c r="L2010">
        <v>23</v>
      </c>
      <c r="M2010">
        <v>0.7</v>
      </c>
      <c r="N2010">
        <v>38.700000000000003</v>
      </c>
      <c r="O2010">
        <v>0</v>
      </c>
      <c r="P2010">
        <v>2.6</v>
      </c>
      <c r="Q2010">
        <v>6.8</v>
      </c>
      <c r="R2010">
        <v>3.7</v>
      </c>
      <c r="S2010">
        <v>13.1</v>
      </c>
      <c r="T2010">
        <v>4.4000000000000004</v>
      </c>
      <c r="U2010">
        <v>23.1</v>
      </c>
      <c r="V2010">
        <v>3.2</v>
      </c>
      <c r="W2010">
        <v>6</v>
      </c>
      <c r="X2010">
        <v>0</v>
      </c>
      <c r="Y2010">
        <v>0</v>
      </c>
      <c r="Z2010">
        <v>0</v>
      </c>
      <c r="AA2010">
        <v>0</v>
      </c>
      <c r="AB2010">
        <v>3</v>
      </c>
      <c r="AC2010">
        <v>0</v>
      </c>
      <c r="AD2010">
        <v>5</v>
      </c>
      <c r="AE2010">
        <v>0</v>
      </c>
      <c r="AY2010" s="59"/>
    </row>
    <row r="2011" spans="1:51">
      <c r="A2011" s="19">
        <v>43719</v>
      </c>
      <c r="B2011" t="s">
        <v>52</v>
      </c>
      <c r="C2011" s="19">
        <v>43928</v>
      </c>
      <c r="D2011">
        <v>84</v>
      </c>
      <c r="E2011">
        <v>27.4</v>
      </c>
      <c r="F2011">
        <v>0</v>
      </c>
      <c r="G2011">
        <v>0.4</v>
      </c>
      <c r="H2011">
        <v>7.6</v>
      </c>
      <c r="I2011">
        <v>2.1</v>
      </c>
      <c r="J2011">
        <v>24.5</v>
      </c>
      <c r="K2011">
        <v>0.9</v>
      </c>
      <c r="L2011">
        <v>22</v>
      </c>
      <c r="M2011">
        <v>2.2000000000000002</v>
      </c>
      <c r="N2011">
        <v>31.7</v>
      </c>
      <c r="O2011">
        <v>0</v>
      </c>
      <c r="P2011">
        <v>2.9</v>
      </c>
      <c r="Q2011">
        <v>6.1</v>
      </c>
      <c r="R2011">
        <v>3.7</v>
      </c>
      <c r="S2011">
        <v>25.3</v>
      </c>
      <c r="T2011">
        <v>2.9</v>
      </c>
      <c r="U2011">
        <v>20.7</v>
      </c>
      <c r="V2011">
        <v>3.5</v>
      </c>
      <c r="W2011">
        <v>31</v>
      </c>
      <c r="X2011">
        <v>0</v>
      </c>
      <c r="Y2011">
        <v>0</v>
      </c>
      <c r="Z2011">
        <v>1</v>
      </c>
      <c r="AA2011">
        <v>0</v>
      </c>
      <c r="AB2011">
        <v>28</v>
      </c>
      <c r="AC2011">
        <v>0</v>
      </c>
      <c r="AD2011">
        <v>25</v>
      </c>
      <c r="AE2011">
        <v>0</v>
      </c>
      <c r="AY2011" s="59"/>
    </row>
    <row r="2012" spans="1:51">
      <c r="A2012" s="19">
        <v>43719</v>
      </c>
      <c r="B2012" t="s">
        <v>53</v>
      </c>
      <c r="C2012" s="19">
        <v>43949</v>
      </c>
      <c r="D2012">
        <v>60</v>
      </c>
      <c r="E2012">
        <v>25.5</v>
      </c>
      <c r="F2012">
        <v>0</v>
      </c>
      <c r="G2012">
        <v>4.3</v>
      </c>
      <c r="H2012">
        <v>10.199999999999999</v>
      </c>
      <c r="I2012">
        <v>0.1</v>
      </c>
      <c r="J2012">
        <v>21.3</v>
      </c>
      <c r="K2012">
        <v>0.7</v>
      </c>
      <c r="L2012">
        <v>23.5</v>
      </c>
      <c r="M2012">
        <v>1.5</v>
      </c>
      <c r="N2012">
        <v>28.1</v>
      </c>
      <c r="O2012">
        <v>0</v>
      </c>
      <c r="P2012">
        <v>5.0999999999999996</v>
      </c>
      <c r="Q2012">
        <v>8.5</v>
      </c>
      <c r="R2012">
        <v>3.3</v>
      </c>
      <c r="S2012">
        <v>20.6</v>
      </c>
      <c r="T2012">
        <v>3.3</v>
      </c>
      <c r="U2012">
        <v>23.7</v>
      </c>
      <c r="V2012">
        <v>3.6</v>
      </c>
      <c r="W2012">
        <v>21</v>
      </c>
      <c r="X2012">
        <v>0</v>
      </c>
      <c r="Y2012">
        <v>0</v>
      </c>
      <c r="Z2012">
        <v>2</v>
      </c>
      <c r="AA2012">
        <v>0</v>
      </c>
      <c r="AB2012">
        <v>18</v>
      </c>
      <c r="AC2012">
        <v>0</v>
      </c>
      <c r="AD2012">
        <v>19</v>
      </c>
      <c r="AE2012">
        <v>0</v>
      </c>
      <c r="AY2012" s="59"/>
    </row>
    <row r="2013" spans="1:51">
      <c r="A2013" s="19">
        <v>43719</v>
      </c>
      <c r="B2013" t="s">
        <v>54</v>
      </c>
      <c r="C2013" s="19">
        <v>43949</v>
      </c>
      <c r="D2013">
        <v>21</v>
      </c>
      <c r="E2013">
        <v>33.299999999999997</v>
      </c>
      <c r="F2013">
        <v>0</v>
      </c>
      <c r="G2013">
        <v>4.2</v>
      </c>
      <c r="H2013">
        <v>10</v>
      </c>
      <c r="I2013">
        <v>0.1</v>
      </c>
      <c r="J2013">
        <v>17.7</v>
      </c>
      <c r="K2013">
        <v>1.5</v>
      </c>
      <c r="L2013">
        <v>18.3</v>
      </c>
      <c r="M2013">
        <v>1.7</v>
      </c>
      <c r="N2013">
        <v>43.3</v>
      </c>
      <c r="O2013">
        <v>0</v>
      </c>
      <c r="P2013">
        <v>4.7</v>
      </c>
      <c r="Q2013">
        <v>8.3000000000000007</v>
      </c>
      <c r="R2013">
        <v>3</v>
      </c>
      <c r="S2013">
        <v>14.7</v>
      </c>
      <c r="T2013">
        <v>3.6</v>
      </c>
      <c r="U2013">
        <v>15.4</v>
      </c>
      <c r="V2013">
        <v>3.2</v>
      </c>
      <c r="W2013">
        <v>10</v>
      </c>
      <c r="X2013">
        <v>0</v>
      </c>
      <c r="Y2013">
        <v>0</v>
      </c>
      <c r="Z2013">
        <v>1</v>
      </c>
      <c r="AA2013">
        <v>0</v>
      </c>
      <c r="AB2013">
        <v>5</v>
      </c>
      <c r="AC2013">
        <v>0</v>
      </c>
      <c r="AD2013">
        <v>5</v>
      </c>
      <c r="AE2013">
        <v>0</v>
      </c>
      <c r="AY2013" s="59"/>
    </row>
    <row r="2014" spans="1:51">
      <c r="A2014" s="19">
        <v>43719</v>
      </c>
      <c r="B2014" t="s">
        <v>55</v>
      </c>
      <c r="C2014" s="19">
        <v>43949</v>
      </c>
      <c r="D2014">
        <v>96</v>
      </c>
      <c r="E2014">
        <v>26.3</v>
      </c>
      <c r="F2014">
        <v>0</v>
      </c>
      <c r="G2014">
        <v>6.9</v>
      </c>
      <c r="H2014">
        <v>8.6</v>
      </c>
      <c r="I2014">
        <v>0.1</v>
      </c>
      <c r="J2014">
        <v>19.5</v>
      </c>
      <c r="K2014">
        <v>0.2</v>
      </c>
      <c r="L2014">
        <v>21.6</v>
      </c>
      <c r="M2014">
        <v>3.9</v>
      </c>
      <c r="N2014">
        <v>29.9</v>
      </c>
      <c r="O2014">
        <v>0</v>
      </c>
      <c r="P2014">
        <v>6.5</v>
      </c>
      <c r="Q2014">
        <v>7.4</v>
      </c>
      <c r="R2014">
        <v>3.6</v>
      </c>
      <c r="S2014">
        <v>18.399999999999999</v>
      </c>
      <c r="T2014">
        <v>3.2</v>
      </c>
      <c r="U2014">
        <v>21.9</v>
      </c>
      <c r="V2014">
        <v>5</v>
      </c>
      <c r="W2014">
        <v>36</v>
      </c>
      <c r="X2014">
        <v>0</v>
      </c>
      <c r="Y2014">
        <v>1</v>
      </c>
      <c r="Z2014">
        <v>2</v>
      </c>
      <c r="AA2014">
        <v>0</v>
      </c>
      <c r="AB2014">
        <v>27</v>
      </c>
      <c r="AC2014">
        <v>0</v>
      </c>
      <c r="AD2014">
        <v>30</v>
      </c>
      <c r="AE2014">
        <v>0</v>
      </c>
      <c r="AY2014" s="59"/>
    </row>
    <row r="2015" spans="1:51">
      <c r="A2015" s="19">
        <v>43719</v>
      </c>
      <c r="B2015" t="s">
        <v>56</v>
      </c>
      <c r="C2015" s="19">
        <v>43949</v>
      </c>
      <c r="D2015">
        <v>274</v>
      </c>
      <c r="E2015">
        <v>23.8</v>
      </c>
      <c r="F2015">
        <v>0</v>
      </c>
      <c r="G2015">
        <v>2.4</v>
      </c>
      <c r="H2015">
        <v>8.9</v>
      </c>
      <c r="I2015">
        <v>0.1</v>
      </c>
      <c r="J2015">
        <v>20.100000000000001</v>
      </c>
      <c r="K2015">
        <v>0.2</v>
      </c>
      <c r="L2015">
        <v>21.8</v>
      </c>
      <c r="M2015">
        <v>3.1</v>
      </c>
      <c r="N2015">
        <v>26.1</v>
      </c>
      <c r="O2015">
        <v>0</v>
      </c>
      <c r="P2015">
        <v>4.3</v>
      </c>
      <c r="Q2015">
        <v>8</v>
      </c>
      <c r="R2015">
        <v>3.4</v>
      </c>
      <c r="S2015">
        <v>20.100000000000001</v>
      </c>
      <c r="T2015">
        <v>3.6</v>
      </c>
      <c r="U2015">
        <v>22.6</v>
      </c>
      <c r="V2015">
        <v>4.5999999999999996</v>
      </c>
      <c r="W2015">
        <v>97</v>
      </c>
      <c r="X2015">
        <v>0</v>
      </c>
      <c r="Y2015">
        <v>0</v>
      </c>
      <c r="Z2015">
        <v>5</v>
      </c>
      <c r="AA2015">
        <v>0</v>
      </c>
      <c r="AB2015">
        <v>82</v>
      </c>
      <c r="AC2015">
        <v>0</v>
      </c>
      <c r="AD2015">
        <v>89</v>
      </c>
      <c r="AE2015">
        <v>0</v>
      </c>
      <c r="AY2015" s="59"/>
    </row>
    <row r="2016" spans="1:51">
      <c r="A2016" s="19">
        <v>43719</v>
      </c>
      <c r="B2016" t="s">
        <v>57</v>
      </c>
      <c r="C2016" s="19">
        <v>43949</v>
      </c>
      <c r="D2016">
        <v>186</v>
      </c>
      <c r="E2016">
        <v>36.200000000000003</v>
      </c>
      <c r="F2016">
        <v>0</v>
      </c>
      <c r="G2016">
        <v>1.4</v>
      </c>
      <c r="H2016">
        <v>8.3000000000000007</v>
      </c>
      <c r="I2016">
        <v>2</v>
      </c>
      <c r="J2016">
        <v>17.100000000000001</v>
      </c>
      <c r="K2016">
        <v>0.5</v>
      </c>
      <c r="L2016">
        <v>20.100000000000001</v>
      </c>
      <c r="M2016">
        <v>1.5</v>
      </c>
      <c r="N2016">
        <v>47.6</v>
      </c>
      <c r="O2016">
        <v>0</v>
      </c>
      <c r="P2016">
        <v>3.4</v>
      </c>
      <c r="Q2016">
        <v>6.5</v>
      </c>
      <c r="R2016">
        <v>3.6</v>
      </c>
      <c r="S2016">
        <v>13</v>
      </c>
      <c r="T2016">
        <v>2.7</v>
      </c>
      <c r="U2016">
        <v>16.899999999999999</v>
      </c>
      <c r="V2016">
        <v>3.1</v>
      </c>
      <c r="W2016">
        <v>90</v>
      </c>
      <c r="X2016">
        <v>0</v>
      </c>
      <c r="Y2016">
        <v>0</v>
      </c>
      <c r="Z2016">
        <v>3</v>
      </c>
      <c r="AA2016">
        <v>0</v>
      </c>
      <c r="AB2016">
        <v>43</v>
      </c>
      <c r="AC2016">
        <v>0</v>
      </c>
      <c r="AD2016">
        <v>50</v>
      </c>
      <c r="AE2016">
        <v>0</v>
      </c>
      <c r="AY2016" s="59"/>
    </row>
    <row r="2017" spans="1:51">
      <c r="A2017" s="19">
        <v>43719</v>
      </c>
      <c r="B2017" t="s">
        <v>58</v>
      </c>
      <c r="C2017" s="19">
        <v>43949</v>
      </c>
      <c r="D2017">
        <v>26</v>
      </c>
      <c r="E2017">
        <v>26.6</v>
      </c>
      <c r="F2017">
        <v>0</v>
      </c>
      <c r="G2017">
        <v>8</v>
      </c>
      <c r="H2017">
        <v>6.1</v>
      </c>
      <c r="I2017">
        <v>0.1</v>
      </c>
      <c r="J2017">
        <v>21.9</v>
      </c>
      <c r="K2017">
        <v>0.2</v>
      </c>
      <c r="L2017">
        <v>19.5</v>
      </c>
      <c r="M2017">
        <v>4.5</v>
      </c>
      <c r="N2017">
        <v>30.8</v>
      </c>
      <c r="O2017">
        <v>0</v>
      </c>
      <c r="P2017">
        <v>7.4</v>
      </c>
      <c r="Q2017">
        <v>6</v>
      </c>
      <c r="R2017">
        <v>3.4</v>
      </c>
      <c r="S2017">
        <v>21.9</v>
      </c>
      <c r="T2017">
        <v>3.4</v>
      </c>
      <c r="U2017">
        <v>18.100000000000001</v>
      </c>
      <c r="V2017">
        <v>5</v>
      </c>
      <c r="W2017">
        <v>10</v>
      </c>
      <c r="X2017">
        <v>0</v>
      </c>
      <c r="Y2017">
        <v>0</v>
      </c>
      <c r="Z2017">
        <v>0</v>
      </c>
      <c r="AA2017">
        <v>0</v>
      </c>
      <c r="AB2017">
        <v>8</v>
      </c>
      <c r="AC2017">
        <v>0</v>
      </c>
      <c r="AD2017">
        <v>7</v>
      </c>
      <c r="AE2017">
        <v>0</v>
      </c>
      <c r="AY2017" s="59"/>
    </row>
    <row r="2018" spans="1:51">
      <c r="A2018" s="19">
        <v>43719</v>
      </c>
      <c r="B2018" t="s">
        <v>59</v>
      </c>
      <c r="C2018" s="19">
        <v>43953</v>
      </c>
      <c r="D2018">
        <v>7</v>
      </c>
      <c r="E2018">
        <v>33.299999999999997</v>
      </c>
      <c r="F2018">
        <v>0</v>
      </c>
      <c r="G2018">
        <v>2.7</v>
      </c>
      <c r="H2018">
        <v>5.8</v>
      </c>
      <c r="I2018">
        <v>1.2</v>
      </c>
      <c r="J2018">
        <v>20.100000000000001</v>
      </c>
      <c r="K2018">
        <v>0.5</v>
      </c>
      <c r="L2018">
        <v>19.7</v>
      </c>
      <c r="M2018">
        <v>2.6</v>
      </c>
      <c r="N2018">
        <v>41.6</v>
      </c>
      <c r="O2018">
        <v>0</v>
      </c>
      <c r="P2018">
        <v>3.9</v>
      </c>
      <c r="Q2018">
        <v>5.4</v>
      </c>
      <c r="R2018">
        <v>3.4</v>
      </c>
      <c r="S2018">
        <v>17.3</v>
      </c>
      <c r="T2018">
        <v>3.2</v>
      </c>
      <c r="U2018">
        <v>17.3</v>
      </c>
      <c r="V2018">
        <v>3.7</v>
      </c>
      <c r="W2018">
        <v>3</v>
      </c>
      <c r="X2018">
        <v>0</v>
      </c>
      <c r="Y2018">
        <v>0</v>
      </c>
      <c r="Z2018">
        <v>0</v>
      </c>
      <c r="AA2018">
        <v>0</v>
      </c>
      <c r="AB2018">
        <v>2</v>
      </c>
      <c r="AC2018">
        <v>0</v>
      </c>
      <c r="AD2018">
        <v>2</v>
      </c>
      <c r="AE2018">
        <v>0</v>
      </c>
      <c r="AY2018" s="59"/>
    </row>
    <row r="2019" spans="1:51">
      <c r="A2019" s="19">
        <v>43719</v>
      </c>
      <c r="B2019" t="s">
        <v>60</v>
      </c>
      <c r="C2019" s="19">
        <v>43953</v>
      </c>
      <c r="D2019">
        <v>39</v>
      </c>
      <c r="E2019">
        <v>35.1</v>
      </c>
      <c r="F2019">
        <v>0</v>
      </c>
      <c r="G2019">
        <v>0.6</v>
      </c>
      <c r="H2019">
        <v>7.3</v>
      </c>
      <c r="I2019">
        <v>2.6</v>
      </c>
      <c r="J2019">
        <v>14.2</v>
      </c>
      <c r="K2019">
        <v>3</v>
      </c>
      <c r="L2019">
        <v>21.4</v>
      </c>
      <c r="M2019">
        <v>0.4</v>
      </c>
      <c r="N2019">
        <v>46</v>
      </c>
      <c r="O2019">
        <v>0</v>
      </c>
      <c r="P2019">
        <v>3</v>
      </c>
      <c r="Q2019">
        <v>5.9</v>
      </c>
      <c r="R2019">
        <v>4</v>
      </c>
      <c r="S2019">
        <v>11</v>
      </c>
      <c r="T2019">
        <v>4</v>
      </c>
      <c r="U2019">
        <v>18.600000000000001</v>
      </c>
      <c r="V2019">
        <v>3</v>
      </c>
      <c r="W2019">
        <v>21</v>
      </c>
      <c r="X2019">
        <v>0</v>
      </c>
      <c r="Y2019">
        <v>0</v>
      </c>
      <c r="Z2019">
        <v>0</v>
      </c>
      <c r="AA2019">
        <v>0</v>
      </c>
      <c r="AB2019">
        <v>5</v>
      </c>
      <c r="AC2019">
        <v>0</v>
      </c>
      <c r="AD2019">
        <v>13</v>
      </c>
      <c r="AE2019">
        <v>0</v>
      </c>
      <c r="AY2019" s="59"/>
    </row>
    <row r="2020" spans="1:51">
      <c r="A2020" s="19">
        <v>43719</v>
      </c>
      <c r="B2020" t="s">
        <v>61</v>
      </c>
      <c r="C2020" s="19">
        <v>43956</v>
      </c>
      <c r="D2020">
        <v>82</v>
      </c>
      <c r="E2020">
        <v>30</v>
      </c>
      <c r="F2020">
        <v>0</v>
      </c>
      <c r="G2020">
        <v>0.3</v>
      </c>
      <c r="H2020">
        <v>19.100000000000001</v>
      </c>
      <c r="I2020">
        <v>5.3</v>
      </c>
      <c r="J2020">
        <v>15.4</v>
      </c>
      <c r="K2020">
        <v>0.6</v>
      </c>
      <c r="L2020">
        <v>15.7</v>
      </c>
      <c r="M2020">
        <v>0.3</v>
      </c>
      <c r="N2020">
        <v>35.9</v>
      </c>
      <c r="O2020">
        <v>0</v>
      </c>
      <c r="P2020">
        <v>3.2</v>
      </c>
      <c r="Q2020">
        <v>17.7</v>
      </c>
      <c r="R2020">
        <v>5.4</v>
      </c>
      <c r="S2020">
        <v>13</v>
      </c>
      <c r="T2020">
        <v>3.8</v>
      </c>
      <c r="U2020">
        <v>13.6</v>
      </c>
      <c r="V2020">
        <v>3.4</v>
      </c>
      <c r="W2020">
        <v>31</v>
      </c>
      <c r="X2020">
        <v>0</v>
      </c>
      <c r="Y2020">
        <v>0</v>
      </c>
      <c r="Z2020">
        <v>20</v>
      </c>
      <c r="AA2020">
        <v>0</v>
      </c>
      <c r="AB2020">
        <v>16</v>
      </c>
      <c r="AC2020">
        <v>0</v>
      </c>
      <c r="AD2020">
        <v>16</v>
      </c>
      <c r="AE2020">
        <v>0</v>
      </c>
      <c r="AY2020" s="59"/>
    </row>
    <row r="2021" spans="1:51">
      <c r="A2021" s="19">
        <v>43719</v>
      </c>
      <c r="B2021" t="s">
        <v>62</v>
      </c>
      <c r="C2021" s="19">
        <v>43963</v>
      </c>
      <c r="D2021">
        <v>29</v>
      </c>
      <c r="E2021">
        <v>33.9</v>
      </c>
      <c r="F2021">
        <v>0</v>
      </c>
      <c r="G2021">
        <v>0.7</v>
      </c>
      <c r="H2021">
        <v>6.7</v>
      </c>
      <c r="I2021">
        <v>0.1</v>
      </c>
      <c r="J2021">
        <v>14.4</v>
      </c>
      <c r="K2021">
        <v>2</v>
      </c>
      <c r="L2021">
        <v>25.6</v>
      </c>
      <c r="M2021">
        <v>0.3</v>
      </c>
      <c r="N2021">
        <v>41.1</v>
      </c>
      <c r="O2021">
        <v>0</v>
      </c>
      <c r="P2021">
        <v>3</v>
      </c>
      <c r="Q2021">
        <v>5.8</v>
      </c>
      <c r="R2021">
        <v>3.1</v>
      </c>
      <c r="S2021">
        <v>10.199999999999999</v>
      </c>
      <c r="T2021">
        <v>3.8</v>
      </c>
      <c r="U2021">
        <v>25.3</v>
      </c>
      <c r="V2021">
        <v>2.9</v>
      </c>
      <c r="W2021">
        <v>14</v>
      </c>
      <c r="X2021">
        <v>0</v>
      </c>
      <c r="Y2021">
        <v>0</v>
      </c>
      <c r="Z2021">
        <v>0</v>
      </c>
      <c r="AA2021">
        <v>0</v>
      </c>
      <c r="AB2021">
        <v>4</v>
      </c>
      <c r="AC2021">
        <v>0</v>
      </c>
      <c r="AD2021">
        <v>11</v>
      </c>
      <c r="AE2021">
        <v>0</v>
      </c>
      <c r="AY2021" s="59"/>
    </row>
    <row r="2022" spans="1:51">
      <c r="A2022" s="19">
        <v>43719</v>
      </c>
      <c r="B2022" t="s">
        <v>63</v>
      </c>
      <c r="C2022" s="19">
        <v>43963</v>
      </c>
      <c r="D2022">
        <v>28</v>
      </c>
      <c r="E2022">
        <v>39.799999999999997</v>
      </c>
      <c r="F2022">
        <v>0</v>
      </c>
      <c r="G2022">
        <v>2.4</v>
      </c>
      <c r="H2022">
        <v>4.9000000000000004</v>
      </c>
      <c r="I2022">
        <v>4.2</v>
      </c>
      <c r="J2022">
        <v>13.7</v>
      </c>
      <c r="K2022">
        <v>2.2999999999999998</v>
      </c>
      <c r="L2022">
        <v>16.399999999999999</v>
      </c>
      <c r="M2022">
        <v>0.3</v>
      </c>
      <c r="N2022">
        <v>53.8</v>
      </c>
      <c r="O2022">
        <v>0</v>
      </c>
      <c r="P2022">
        <v>3.4</v>
      </c>
      <c r="Q2022">
        <v>4.8</v>
      </c>
      <c r="R2022">
        <v>4.2</v>
      </c>
      <c r="S2022">
        <v>10.1</v>
      </c>
      <c r="T2022">
        <v>3.3</v>
      </c>
      <c r="U2022">
        <v>12.6</v>
      </c>
      <c r="V2022">
        <v>2.9</v>
      </c>
      <c r="W2022">
        <v>18</v>
      </c>
      <c r="X2022">
        <v>0</v>
      </c>
      <c r="Y2022">
        <v>0</v>
      </c>
      <c r="Z2022">
        <v>0</v>
      </c>
      <c r="AA2022">
        <v>0</v>
      </c>
      <c r="AB2022">
        <v>3</v>
      </c>
      <c r="AC2022">
        <v>0</v>
      </c>
      <c r="AD2022">
        <v>7</v>
      </c>
      <c r="AE2022">
        <v>0</v>
      </c>
      <c r="AY2022" s="59"/>
    </row>
    <row r="2023" spans="1:51">
      <c r="A2023" s="19">
        <v>43719</v>
      </c>
      <c r="B2023" t="s">
        <v>64</v>
      </c>
      <c r="C2023" s="19">
        <v>43970</v>
      </c>
      <c r="D2023">
        <v>54</v>
      </c>
      <c r="E2023">
        <v>39.200000000000003</v>
      </c>
      <c r="F2023">
        <v>0</v>
      </c>
      <c r="G2023">
        <v>3.8</v>
      </c>
      <c r="H2023">
        <v>5.5</v>
      </c>
      <c r="I2023">
        <v>3.8</v>
      </c>
      <c r="J2023">
        <v>13.8</v>
      </c>
      <c r="K2023">
        <v>2.2999999999999998</v>
      </c>
      <c r="L2023">
        <v>15.2</v>
      </c>
      <c r="M2023">
        <v>0.3</v>
      </c>
      <c r="N2023">
        <v>52.7</v>
      </c>
      <c r="O2023">
        <v>0</v>
      </c>
      <c r="P2023">
        <v>4.4000000000000004</v>
      </c>
      <c r="Q2023">
        <v>5</v>
      </c>
      <c r="R2023">
        <v>4.7</v>
      </c>
      <c r="S2023">
        <v>10.1</v>
      </c>
      <c r="T2023">
        <v>3.5</v>
      </c>
      <c r="U2023">
        <v>11.7</v>
      </c>
      <c r="V2023">
        <v>2.9</v>
      </c>
      <c r="W2023">
        <v>35</v>
      </c>
      <c r="X2023">
        <v>0</v>
      </c>
      <c r="Y2023">
        <v>0</v>
      </c>
      <c r="Z2023">
        <v>0</v>
      </c>
      <c r="AA2023">
        <v>0</v>
      </c>
      <c r="AB2023">
        <v>6</v>
      </c>
      <c r="AC2023">
        <v>0</v>
      </c>
      <c r="AD2023">
        <v>13</v>
      </c>
      <c r="AE2023">
        <v>0</v>
      </c>
      <c r="AY2023" s="59"/>
    </row>
    <row r="2024" spans="1:51">
      <c r="A2024" s="19">
        <v>43719</v>
      </c>
      <c r="B2024" t="s">
        <v>65</v>
      </c>
      <c r="C2024" s="19">
        <v>43970</v>
      </c>
      <c r="D2024">
        <v>61</v>
      </c>
      <c r="E2024">
        <v>27.5</v>
      </c>
      <c r="F2024">
        <v>0</v>
      </c>
      <c r="G2024">
        <v>0.8</v>
      </c>
      <c r="H2024">
        <v>5.6</v>
      </c>
      <c r="I2024">
        <v>0.2</v>
      </c>
      <c r="J2024">
        <v>24.5</v>
      </c>
      <c r="K2024">
        <v>0.2</v>
      </c>
      <c r="L2024">
        <v>20.6</v>
      </c>
      <c r="M2024">
        <v>7.8</v>
      </c>
      <c r="N2024">
        <v>29.9</v>
      </c>
      <c r="O2024">
        <v>0</v>
      </c>
      <c r="P2024">
        <v>3.5</v>
      </c>
      <c r="Q2024">
        <v>5.7</v>
      </c>
      <c r="R2024">
        <v>3.5</v>
      </c>
      <c r="S2024">
        <v>24.5</v>
      </c>
      <c r="T2024">
        <v>3.1</v>
      </c>
      <c r="U2024">
        <v>19.100000000000001</v>
      </c>
      <c r="V2024">
        <v>6.9</v>
      </c>
      <c r="W2024">
        <v>23</v>
      </c>
      <c r="X2024">
        <v>0</v>
      </c>
      <c r="Y2024">
        <v>0</v>
      </c>
      <c r="Z2024">
        <v>0</v>
      </c>
      <c r="AA2024">
        <v>0</v>
      </c>
      <c r="AB2024">
        <v>20</v>
      </c>
      <c r="AC2024">
        <v>0</v>
      </c>
      <c r="AD2024">
        <v>17</v>
      </c>
      <c r="AE2024">
        <v>1</v>
      </c>
      <c r="AY2024" s="59"/>
    </row>
    <row r="2025" spans="1:51">
      <c r="A2025" s="19">
        <v>43719</v>
      </c>
      <c r="B2025" t="s">
        <v>143</v>
      </c>
      <c r="C2025" s="19">
        <v>43984</v>
      </c>
      <c r="D2025">
        <v>20</v>
      </c>
      <c r="E2025">
        <v>29.9</v>
      </c>
      <c r="F2025">
        <v>0</v>
      </c>
      <c r="G2025">
        <v>10.1</v>
      </c>
      <c r="H2025">
        <v>7</v>
      </c>
      <c r="I2025">
        <v>0.7</v>
      </c>
      <c r="J2025">
        <v>17.100000000000001</v>
      </c>
      <c r="K2025">
        <v>0.2</v>
      </c>
      <c r="L2025">
        <v>18</v>
      </c>
      <c r="M2025">
        <v>4.0999999999999996</v>
      </c>
      <c r="N2025">
        <v>35.700000000000003</v>
      </c>
      <c r="O2025">
        <v>0</v>
      </c>
      <c r="P2025">
        <v>8.8000000000000007</v>
      </c>
      <c r="Q2025">
        <v>7</v>
      </c>
      <c r="R2025">
        <v>3.7</v>
      </c>
      <c r="S2025">
        <v>15.2</v>
      </c>
      <c r="T2025">
        <v>3.8</v>
      </c>
      <c r="U2025">
        <v>16.3</v>
      </c>
      <c r="V2025">
        <v>5.2</v>
      </c>
      <c r="W2025">
        <v>9</v>
      </c>
      <c r="X2025">
        <v>0</v>
      </c>
      <c r="Y2025">
        <v>1</v>
      </c>
      <c r="Z2025">
        <v>0</v>
      </c>
      <c r="AA2025">
        <v>0</v>
      </c>
      <c r="AB2025">
        <v>5</v>
      </c>
      <c r="AC2025">
        <v>0</v>
      </c>
      <c r="AD2025">
        <v>5</v>
      </c>
      <c r="AE2025">
        <v>0</v>
      </c>
      <c r="AY2025" s="59"/>
    </row>
    <row r="2026" spans="1:51">
      <c r="A2026" s="19">
        <v>43719</v>
      </c>
      <c r="B2026" t="s">
        <v>67</v>
      </c>
      <c r="C2026" s="19">
        <v>43984</v>
      </c>
      <c r="D2026">
        <v>19</v>
      </c>
      <c r="E2026">
        <v>30.4</v>
      </c>
      <c r="F2026">
        <v>0</v>
      </c>
      <c r="G2026">
        <v>0.4</v>
      </c>
      <c r="H2026">
        <v>8.4</v>
      </c>
      <c r="I2026">
        <v>2.2000000000000002</v>
      </c>
      <c r="J2026">
        <v>16</v>
      </c>
      <c r="K2026">
        <v>3.5</v>
      </c>
      <c r="L2026">
        <v>22.5</v>
      </c>
      <c r="M2026">
        <v>0.8</v>
      </c>
      <c r="N2026">
        <v>35.6</v>
      </c>
      <c r="O2026">
        <v>0</v>
      </c>
      <c r="P2026">
        <v>3.6</v>
      </c>
      <c r="Q2026">
        <v>7.3</v>
      </c>
      <c r="R2026">
        <v>4.5999999999999996</v>
      </c>
      <c r="S2026">
        <v>13.8</v>
      </c>
      <c r="T2026">
        <v>5.0999999999999996</v>
      </c>
      <c r="U2026">
        <v>21</v>
      </c>
      <c r="V2026">
        <v>3.7</v>
      </c>
      <c r="W2026">
        <v>8</v>
      </c>
      <c r="X2026">
        <v>0</v>
      </c>
      <c r="Y2026">
        <v>0</v>
      </c>
      <c r="Z2026">
        <v>0</v>
      </c>
      <c r="AA2026">
        <v>0</v>
      </c>
      <c r="AB2026">
        <v>4</v>
      </c>
      <c r="AC2026">
        <v>0</v>
      </c>
      <c r="AD2026">
        <v>6</v>
      </c>
      <c r="AE2026">
        <v>0</v>
      </c>
      <c r="AY2026" s="59"/>
    </row>
    <row r="2027" spans="1:51">
      <c r="A2027" s="19">
        <v>43719</v>
      </c>
      <c r="B2027" t="s">
        <v>68</v>
      </c>
      <c r="C2027" s="19">
        <v>43984</v>
      </c>
      <c r="D2027">
        <v>126</v>
      </c>
      <c r="E2027">
        <v>23.6</v>
      </c>
      <c r="F2027">
        <v>0</v>
      </c>
      <c r="G2027">
        <v>11.1</v>
      </c>
      <c r="H2027">
        <v>8.4</v>
      </c>
      <c r="I2027">
        <v>0.2</v>
      </c>
      <c r="J2027">
        <v>20.100000000000001</v>
      </c>
      <c r="K2027">
        <v>0.5</v>
      </c>
      <c r="L2027">
        <v>19.2</v>
      </c>
      <c r="M2027">
        <v>4</v>
      </c>
      <c r="N2027">
        <v>25.4</v>
      </c>
      <c r="O2027">
        <v>0</v>
      </c>
      <c r="P2027">
        <v>10.3</v>
      </c>
      <c r="Q2027">
        <v>8.1999999999999993</v>
      </c>
      <c r="R2027">
        <v>4.0999999999999996</v>
      </c>
      <c r="S2027">
        <v>19.600000000000001</v>
      </c>
      <c r="T2027">
        <v>4.0999999999999996</v>
      </c>
      <c r="U2027">
        <v>18.5</v>
      </c>
      <c r="V2027">
        <v>5.5</v>
      </c>
      <c r="W2027">
        <v>44</v>
      </c>
      <c r="X2027">
        <v>0</v>
      </c>
      <c r="Y2027">
        <v>6</v>
      </c>
      <c r="Z2027">
        <v>2</v>
      </c>
      <c r="AA2027">
        <v>0</v>
      </c>
      <c r="AB2027">
        <v>38</v>
      </c>
      <c r="AC2027">
        <v>0</v>
      </c>
      <c r="AD2027">
        <v>36</v>
      </c>
      <c r="AE2027">
        <v>0</v>
      </c>
      <c r="AY2027" s="59"/>
    </row>
    <row r="2028" spans="1:51">
      <c r="A2028" s="19">
        <v>43719</v>
      </c>
      <c r="B2028" t="s">
        <v>69</v>
      </c>
      <c r="C2028" s="19">
        <v>43984</v>
      </c>
      <c r="D2028">
        <v>34</v>
      </c>
      <c r="E2028">
        <v>27.9</v>
      </c>
      <c r="F2028">
        <v>0</v>
      </c>
      <c r="G2028">
        <v>1.5</v>
      </c>
      <c r="H2028">
        <v>4.9000000000000004</v>
      </c>
      <c r="I2028">
        <v>0.1</v>
      </c>
      <c r="J2028">
        <v>24.3</v>
      </c>
      <c r="K2028">
        <v>0.3</v>
      </c>
      <c r="L2028">
        <v>19.5</v>
      </c>
      <c r="M2028">
        <v>8.5</v>
      </c>
      <c r="N2028">
        <v>30</v>
      </c>
      <c r="O2028">
        <v>0</v>
      </c>
      <c r="P2028">
        <v>3.8</v>
      </c>
      <c r="Q2028">
        <v>5.8</v>
      </c>
      <c r="R2028">
        <v>3.6</v>
      </c>
      <c r="S2028">
        <v>24.7</v>
      </c>
      <c r="T2028">
        <v>3.7</v>
      </c>
      <c r="U2028">
        <v>17.399999999999999</v>
      </c>
      <c r="V2028">
        <v>6.8</v>
      </c>
      <c r="W2028">
        <v>13</v>
      </c>
      <c r="X2028">
        <v>0</v>
      </c>
      <c r="Y2028">
        <v>0</v>
      </c>
      <c r="Z2028">
        <v>0</v>
      </c>
      <c r="AA2028">
        <v>0</v>
      </c>
      <c r="AB2028">
        <v>11</v>
      </c>
      <c r="AC2028">
        <v>0</v>
      </c>
      <c r="AD2028">
        <v>9</v>
      </c>
      <c r="AE2028">
        <v>1</v>
      </c>
      <c r="AY2028" s="59"/>
    </row>
    <row r="2029" spans="1:51">
      <c r="A2029" s="19">
        <v>43719</v>
      </c>
      <c r="B2029" t="s">
        <v>70</v>
      </c>
      <c r="C2029" s="19">
        <v>43984</v>
      </c>
      <c r="D2029">
        <v>16</v>
      </c>
      <c r="E2029">
        <v>32.299999999999997</v>
      </c>
      <c r="F2029">
        <v>0</v>
      </c>
      <c r="G2029">
        <v>0.7</v>
      </c>
      <c r="H2029">
        <v>7.7</v>
      </c>
      <c r="I2029">
        <v>2.6</v>
      </c>
      <c r="J2029">
        <v>14.6</v>
      </c>
      <c r="K2029">
        <v>3.7</v>
      </c>
      <c r="L2029">
        <v>22.2</v>
      </c>
      <c r="M2029">
        <v>0.4</v>
      </c>
      <c r="N2029">
        <v>38.200000000000003</v>
      </c>
      <c r="O2029">
        <v>0</v>
      </c>
      <c r="P2029">
        <v>3.8</v>
      </c>
      <c r="Q2029">
        <v>7</v>
      </c>
      <c r="R2029">
        <v>4.5</v>
      </c>
      <c r="S2029">
        <v>11.4</v>
      </c>
      <c r="T2029">
        <v>5</v>
      </c>
      <c r="U2029">
        <v>20.9</v>
      </c>
      <c r="V2029">
        <v>3.7</v>
      </c>
      <c r="W2029">
        <v>8</v>
      </c>
      <c r="X2029">
        <v>0</v>
      </c>
      <c r="Y2029">
        <v>0</v>
      </c>
      <c r="Z2029">
        <v>0</v>
      </c>
      <c r="AA2029">
        <v>0</v>
      </c>
      <c r="AB2029">
        <v>2</v>
      </c>
      <c r="AC2029">
        <v>0</v>
      </c>
      <c r="AD2029">
        <v>6</v>
      </c>
      <c r="AE2029">
        <v>0</v>
      </c>
      <c r="AY2029" s="59"/>
    </row>
    <row r="2030" spans="1:51">
      <c r="A2030" s="19">
        <v>43719</v>
      </c>
      <c r="B2030" t="s">
        <v>71</v>
      </c>
      <c r="C2030" s="19">
        <v>43988</v>
      </c>
      <c r="D2030">
        <v>7</v>
      </c>
      <c r="E2030">
        <v>33.299999999999997</v>
      </c>
      <c r="F2030">
        <v>0</v>
      </c>
      <c r="G2030">
        <v>2.7</v>
      </c>
      <c r="H2030">
        <v>5.8</v>
      </c>
      <c r="I2030">
        <v>1.2</v>
      </c>
      <c r="J2030">
        <v>20.100000000000001</v>
      </c>
      <c r="K2030">
        <v>0.5</v>
      </c>
      <c r="L2030">
        <v>19.7</v>
      </c>
      <c r="M2030">
        <v>2.6</v>
      </c>
      <c r="N2030">
        <v>39.299999999999997</v>
      </c>
      <c r="O2030">
        <v>0</v>
      </c>
      <c r="P2030">
        <v>4.4000000000000004</v>
      </c>
      <c r="Q2030">
        <v>5.9</v>
      </c>
      <c r="R2030">
        <v>3.9</v>
      </c>
      <c r="S2030">
        <v>17.100000000000001</v>
      </c>
      <c r="T2030">
        <v>3.6</v>
      </c>
      <c r="U2030">
        <v>16.8</v>
      </c>
      <c r="V2030">
        <v>4.3</v>
      </c>
      <c r="W2030">
        <v>3</v>
      </c>
      <c r="X2030">
        <v>0</v>
      </c>
      <c r="Y2030">
        <v>0</v>
      </c>
      <c r="Z2030">
        <v>0</v>
      </c>
      <c r="AA2030">
        <v>0</v>
      </c>
      <c r="AB2030">
        <v>2</v>
      </c>
      <c r="AC2030">
        <v>0</v>
      </c>
      <c r="AD2030">
        <v>2</v>
      </c>
      <c r="AE2030">
        <v>0</v>
      </c>
      <c r="AY2030" s="59"/>
    </row>
    <row r="2031" spans="1:51">
      <c r="A2031" s="19">
        <v>43719</v>
      </c>
      <c r="B2031" t="s">
        <v>73</v>
      </c>
      <c r="C2031" s="19">
        <v>44013</v>
      </c>
      <c r="D2031">
        <v>41</v>
      </c>
      <c r="E2031">
        <v>32.4</v>
      </c>
      <c r="F2031">
        <v>0</v>
      </c>
      <c r="G2031">
        <v>2.5</v>
      </c>
      <c r="H2031">
        <v>6.8</v>
      </c>
      <c r="I2031">
        <v>1.9</v>
      </c>
      <c r="J2031">
        <v>18.399999999999999</v>
      </c>
      <c r="K2031">
        <v>1.5</v>
      </c>
      <c r="L2031">
        <v>19.7</v>
      </c>
      <c r="M2031">
        <v>2.2999999999999998</v>
      </c>
      <c r="N2031">
        <v>44.9</v>
      </c>
      <c r="O2031">
        <v>0</v>
      </c>
      <c r="P2031">
        <v>2.5</v>
      </c>
      <c r="Q2031">
        <v>5.4</v>
      </c>
      <c r="R2031">
        <v>2.4</v>
      </c>
      <c r="S2031">
        <v>17.5</v>
      </c>
      <c r="T2031">
        <v>2</v>
      </c>
      <c r="U2031">
        <v>19.899999999999999</v>
      </c>
      <c r="V2031">
        <v>2.5</v>
      </c>
      <c r="W2031">
        <v>1804</v>
      </c>
      <c r="X2031">
        <v>0</v>
      </c>
      <c r="Y2031">
        <v>8</v>
      </c>
      <c r="Z2031">
        <v>47</v>
      </c>
      <c r="AA2031">
        <v>15</v>
      </c>
      <c r="AB2031">
        <v>981</v>
      </c>
      <c r="AC2031">
        <v>0</v>
      </c>
      <c r="AD2031">
        <v>1121</v>
      </c>
      <c r="AE2031">
        <v>5</v>
      </c>
      <c r="AY2031" s="59"/>
    </row>
    <row r="2032" spans="1:51">
      <c r="A2032" s="19">
        <v>43722</v>
      </c>
      <c r="B2032" t="s">
        <v>15</v>
      </c>
      <c r="C2032" s="19">
        <v>43864</v>
      </c>
      <c r="D2032">
        <v>41</v>
      </c>
      <c r="E2032">
        <v>27.3</v>
      </c>
      <c r="F2032">
        <v>0</v>
      </c>
      <c r="G2032">
        <v>1.4</v>
      </c>
      <c r="H2032">
        <v>10.4</v>
      </c>
      <c r="I2032">
        <v>2.8</v>
      </c>
      <c r="J2032">
        <v>17.100000000000001</v>
      </c>
      <c r="K2032">
        <v>2.6</v>
      </c>
      <c r="L2032">
        <v>23.3</v>
      </c>
      <c r="M2032">
        <v>2.2999999999999998</v>
      </c>
      <c r="N2032">
        <v>36.5</v>
      </c>
      <c r="O2032">
        <v>0</v>
      </c>
      <c r="P2032">
        <v>2.5</v>
      </c>
      <c r="Q2032">
        <v>7.9</v>
      </c>
      <c r="R2032">
        <v>3.4</v>
      </c>
      <c r="S2032">
        <v>14.7</v>
      </c>
      <c r="T2032">
        <v>3</v>
      </c>
      <c r="U2032">
        <v>26.1</v>
      </c>
      <c r="V2032">
        <v>3.2</v>
      </c>
      <c r="W2032">
        <v>16</v>
      </c>
      <c r="X2032">
        <v>0</v>
      </c>
      <c r="Y2032">
        <v>0</v>
      </c>
      <c r="Z2032">
        <v>1</v>
      </c>
      <c r="AA2032">
        <v>0</v>
      </c>
      <c r="AB2032">
        <v>10</v>
      </c>
      <c r="AC2032">
        <v>0</v>
      </c>
      <c r="AD2032">
        <v>14</v>
      </c>
      <c r="AE2032">
        <v>0</v>
      </c>
      <c r="AY2032" s="59"/>
    </row>
    <row r="2033" spans="1:51">
      <c r="A2033" s="19">
        <v>43722</v>
      </c>
      <c r="B2033" t="s">
        <v>16</v>
      </c>
      <c r="C2033" s="19">
        <v>43872</v>
      </c>
      <c r="D2033">
        <v>24</v>
      </c>
      <c r="E2033">
        <v>26.4</v>
      </c>
      <c r="F2033">
        <v>0</v>
      </c>
      <c r="G2033">
        <v>2.6</v>
      </c>
      <c r="H2033">
        <v>8.4</v>
      </c>
      <c r="I2033">
        <v>1.1000000000000001</v>
      </c>
      <c r="J2033">
        <v>21.8</v>
      </c>
      <c r="K2033">
        <v>1.1000000000000001</v>
      </c>
      <c r="L2033">
        <v>22.1</v>
      </c>
      <c r="M2033">
        <v>3.7</v>
      </c>
      <c r="N2033">
        <v>33</v>
      </c>
      <c r="O2033">
        <v>0</v>
      </c>
      <c r="P2033">
        <v>3.1</v>
      </c>
      <c r="Q2033">
        <v>6.3</v>
      </c>
      <c r="R2033">
        <v>2.6</v>
      </c>
      <c r="S2033">
        <v>22.4</v>
      </c>
      <c r="T2033">
        <v>2.6</v>
      </c>
      <c r="U2033">
        <v>23.5</v>
      </c>
      <c r="V2033">
        <v>3.7</v>
      </c>
      <c r="W2033">
        <v>9</v>
      </c>
      <c r="X2033">
        <v>0</v>
      </c>
      <c r="Y2033">
        <v>0</v>
      </c>
      <c r="Z2033">
        <v>0</v>
      </c>
      <c r="AA2033">
        <v>0</v>
      </c>
      <c r="AB2033">
        <v>7</v>
      </c>
      <c r="AC2033">
        <v>0</v>
      </c>
      <c r="AD2033">
        <v>8</v>
      </c>
      <c r="AE2033">
        <v>0</v>
      </c>
      <c r="AY2033" s="59"/>
    </row>
    <row r="2034" spans="1:51">
      <c r="A2034" s="19">
        <v>43722</v>
      </c>
      <c r="B2034" t="s">
        <v>17</v>
      </c>
      <c r="C2034" s="19">
        <v>43883</v>
      </c>
      <c r="D2034">
        <v>36</v>
      </c>
      <c r="E2034">
        <v>28.7</v>
      </c>
      <c r="F2034">
        <v>0</v>
      </c>
      <c r="G2034">
        <v>0.9</v>
      </c>
      <c r="H2034">
        <v>5.3</v>
      </c>
      <c r="I2034">
        <v>0.7</v>
      </c>
      <c r="J2034">
        <v>21.2</v>
      </c>
      <c r="K2034">
        <v>2.7</v>
      </c>
      <c r="L2034">
        <v>22.7</v>
      </c>
      <c r="M2034">
        <v>3.7</v>
      </c>
      <c r="N2034">
        <v>36.799999999999997</v>
      </c>
      <c r="O2034">
        <v>0</v>
      </c>
      <c r="P2034">
        <v>2.8</v>
      </c>
      <c r="Q2034">
        <v>4.2</v>
      </c>
      <c r="R2034">
        <v>2.6</v>
      </c>
      <c r="S2034">
        <v>20.2</v>
      </c>
      <c r="T2034">
        <v>2.9</v>
      </c>
      <c r="U2034">
        <v>23.7</v>
      </c>
      <c r="V2034">
        <v>3.5</v>
      </c>
      <c r="W2034">
        <v>14</v>
      </c>
      <c r="X2034">
        <v>0</v>
      </c>
      <c r="Y2034">
        <v>0</v>
      </c>
      <c r="Z2034">
        <v>0</v>
      </c>
      <c r="AA2034">
        <v>0</v>
      </c>
      <c r="AB2034">
        <v>11</v>
      </c>
      <c r="AC2034">
        <v>0</v>
      </c>
      <c r="AD2034">
        <v>11</v>
      </c>
      <c r="AE2034">
        <v>0</v>
      </c>
      <c r="AY2034" s="59"/>
    </row>
    <row r="2035" spans="1:51">
      <c r="A2035" s="19">
        <v>43722</v>
      </c>
      <c r="B2035" t="s">
        <v>18</v>
      </c>
      <c r="C2035" s="19">
        <v>43890</v>
      </c>
      <c r="D2035">
        <v>54</v>
      </c>
      <c r="E2035">
        <v>43.9</v>
      </c>
      <c r="F2035">
        <v>0</v>
      </c>
      <c r="G2035">
        <v>2.9</v>
      </c>
      <c r="H2035">
        <v>3.9</v>
      </c>
      <c r="I2035">
        <v>1.1000000000000001</v>
      </c>
      <c r="J2035">
        <v>14.2</v>
      </c>
      <c r="K2035">
        <v>1.8</v>
      </c>
      <c r="L2035">
        <v>15.2</v>
      </c>
      <c r="M2035">
        <v>1.5</v>
      </c>
      <c r="N2035">
        <v>71.3</v>
      </c>
      <c r="O2035">
        <v>0</v>
      </c>
      <c r="P2035">
        <v>2.2000000000000002</v>
      </c>
      <c r="Q2035">
        <v>2.6</v>
      </c>
      <c r="R2035">
        <v>1.7</v>
      </c>
      <c r="S2035">
        <v>7.7</v>
      </c>
      <c r="T2035">
        <v>1.7</v>
      </c>
      <c r="U2035">
        <v>8.3000000000000007</v>
      </c>
      <c r="V2035">
        <v>1.8</v>
      </c>
      <c r="W2035">
        <v>35</v>
      </c>
      <c r="X2035">
        <v>0</v>
      </c>
      <c r="Y2035">
        <v>0</v>
      </c>
      <c r="Z2035">
        <v>0</v>
      </c>
      <c r="AA2035">
        <v>0</v>
      </c>
      <c r="AB2035">
        <v>7</v>
      </c>
      <c r="AC2035">
        <v>0</v>
      </c>
      <c r="AD2035">
        <v>12</v>
      </c>
      <c r="AE2035">
        <v>0</v>
      </c>
      <c r="AY2035" s="59"/>
    </row>
    <row r="2036" spans="1:51">
      <c r="A2036" s="19">
        <v>43722</v>
      </c>
      <c r="B2036" t="s">
        <v>19</v>
      </c>
      <c r="C2036" s="19">
        <v>43893</v>
      </c>
      <c r="D2036">
        <v>52</v>
      </c>
      <c r="E2036">
        <v>41.8</v>
      </c>
      <c r="F2036">
        <v>0</v>
      </c>
      <c r="G2036">
        <v>4.0999999999999996</v>
      </c>
      <c r="H2036">
        <v>4.5999999999999996</v>
      </c>
      <c r="I2036">
        <v>3.1</v>
      </c>
      <c r="J2036">
        <v>12.8</v>
      </c>
      <c r="K2036">
        <v>2.2999999999999998</v>
      </c>
      <c r="L2036">
        <v>16.100000000000001</v>
      </c>
      <c r="M2036">
        <v>0.8</v>
      </c>
      <c r="N2036">
        <v>66.3</v>
      </c>
      <c r="O2036">
        <v>0</v>
      </c>
      <c r="P2036">
        <v>3.3</v>
      </c>
      <c r="Q2036">
        <v>3.2</v>
      </c>
      <c r="R2036">
        <v>2.6</v>
      </c>
      <c r="S2036">
        <v>7.5</v>
      </c>
      <c r="T2036">
        <v>2.2999999999999998</v>
      </c>
      <c r="U2036">
        <v>10.1</v>
      </c>
      <c r="V2036">
        <v>2.1</v>
      </c>
      <c r="W2036">
        <v>35</v>
      </c>
      <c r="X2036">
        <v>0</v>
      </c>
      <c r="Y2036">
        <v>0</v>
      </c>
      <c r="Z2036">
        <v>0</v>
      </c>
      <c r="AA2036">
        <v>0</v>
      </c>
      <c r="AB2036">
        <v>4</v>
      </c>
      <c r="AC2036">
        <v>0</v>
      </c>
      <c r="AD2036">
        <v>13</v>
      </c>
      <c r="AE2036">
        <v>0</v>
      </c>
      <c r="AY2036" s="59"/>
    </row>
    <row r="2037" spans="1:51">
      <c r="A2037" s="19">
        <v>43722</v>
      </c>
      <c r="B2037" t="s">
        <v>20</v>
      </c>
      <c r="C2037" s="19">
        <v>43893</v>
      </c>
      <c r="D2037">
        <v>6</v>
      </c>
      <c r="E2037">
        <v>33.5</v>
      </c>
      <c r="F2037">
        <v>0</v>
      </c>
      <c r="G2037">
        <v>2.6</v>
      </c>
      <c r="H2037">
        <v>5.8</v>
      </c>
      <c r="I2037">
        <v>1.2</v>
      </c>
      <c r="J2037">
        <v>19.7</v>
      </c>
      <c r="K2037">
        <v>0.6</v>
      </c>
      <c r="L2037">
        <v>19.899999999999999</v>
      </c>
      <c r="M2037">
        <v>2.5</v>
      </c>
      <c r="N2037">
        <v>47.3</v>
      </c>
      <c r="O2037">
        <v>0</v>
      </c>
      <c r="P2037">
        <v>3.1</v>
      </c>
      <c r="Q2037">
        <v>4.5999999999999996</v>
      </c>
      <c r="R2037">
        <v>2.4</v>
      </c>
      <c r="S2037">
        <v>16.7</v>
      </c>
      <c r="T2037">
        <v>2.2999999999999998</v>
      </c>
      <c r="U2037">
        <v>17.399999999999999</v>
      </c>
      <c r="V2037">
        <v>3.4</v>
      </c>
      <c r="W2037">
        <v>3</v>
      </c>
      <c r="X2037">
        <v>0</v>
      </c>
      <c r="Y2037">
        <v>0</v>
      </c>
      <c r="Z2037">
        <v>0</v>
      </c>
      <c r="AA2037">
        <v>0</v>
      </c>
      <c r="AB2037">
        <v>2</v>
      </c>
      <c r="AC2037">
        <v>0</v>
      </c>
      <c r="AD2037">
        <v>2</v>
      </c>
      <c r="AE2037">
        <v>0</v>
      </c>
      <c r="AY2037" s="59"/>
    </row>
    <row r="2038" spans="1:51">
      <c r="A2038" s="19">
        <v>43722</v>
      </c>
      <c r="B2038" t="s">
        <v>21</v>
      </c>
      <c r="C2038" s="19">
        <v>43893</v>
      </c>
      <c r="D2038">
        <v>31</v>
      </c>
      <c r="E2038">
        <v>39.700000000000003</v>
      </c>
      <c r="F2038">
        <v>0</v>
      </c>
      <c r="G2038">
        <v>4</v>
      </c>
      <c r="H2038">
        <v>4.9000000000000004</v>
      </c>
      <c r="I2038">
        <v>3.4</v>
      </c>
      <c r="J2038">
        <v>13.8</v>
      </c>
      <c r="K2038">
        <v>2.5</v>
      </c>
      <c r="L2038">
        <v>15</v>
      </c>
      <c r="M2038">
        <v>0.4</v>
      </c>
      <c r="N2038">
        <v>62.9</v>
      </c>
      <c r="O2038">
        <v>0</v>
      </c>
      <c r="P2038">
        <v>3.3</v>
      </c>
      <c r="Q2038">
        <v>3.9</v>
      </c>
      <c r="R2038">
        <v>3</v>
      </c>
      <c r="S2038">
        <v>8.9</v>
      </c>
      <c r="T2038">
        <v>2.5</v>
      </c>
      <c r="U2038">
        <v>10</v>
      </c>
      <c r="V2038">
        <v>2.1</v>
      </c>
      <c r="W2038">
        <v>23</v>
      </c>
      <c r="X2038">
        <v>0</v>
      </c>
      <c r="Y2038">
        <v>0</v>
      </c>
      <c r="Z2038">
        <v>0</v>
      </c>
      <c r="AA2038">
        <v>0</v>
      </c>
      <c r="AB2038">
        <v>3</v>
      </c>
      <c r="AC2038">
        <v>0</v>
      </c>
      <c r="AD2038">
        <v>5</v>
      </c>
      <c r="AE2038">
        <v>0</v>
      </c>
      <c r="AY2038" s="59"/>
    </row>
    <row r="2039" spans="1:51">
      <c r="A2039" s="19">
        <v>43722</v>
      </c>
      <c r="B2039" t="s">
        <v>22</v>
      </c>
      <c r="C2039" s="19">
        <v>43893</v>
      </c>
      <c r="D2039">
        <v>416</v>
      </c>
      <c r="E2039">
        <v>25.6</v>
      </c>
      <c r="F2039">
        <v>0</v>
      </c>
      <c r="G2039">
        <v>1.1000000000000001</v>
      </c>
      <c r="H2039">
        <v>6.4</v>
      </c>
      <c r="I2039">
        <v>0.3</v>
      </c>
      <c r="J2039">
        <v>21.8</v>
      </c>
      <c r="K2039">
        <v>0.6</v>
      </c>
      <c r="L2039">
        <v>26.8</v>
      </c>
      <c r="M2039">
        <v>3.7</v>
      </c>
      <c r="N2039">
        <v>28.8</v>
      </c>
      <c r="O2039">
        <v>0</v>
      </c>
      <c r="P2039">
        <v>2.6</v>
      </c>
      <c r="Q2039">
        <v>4.9000000000000004</v>
      </c>
      <c r="R2039">
        <v>2.2999999999999998</v>
      </c>
      <c r="S2039">
        <v>20.5</v>
      </c>
      <c r="T2039">
        <v>2.2999999999999998</v>
      </c>
      <c r="U2039">
        <v>31.6</v>
      </c>
      <c r="V2039">
        <v>3.7</v>
      </c>
      <c r="W2039">
        <v>143</v>
      </c>
      <c r="X2039">
        <v>0</v>
      </c>
      <c r="Y2039">
        <v>0</v>
      </c>
      <c r="Z2039">
        <v>2</v>
      </c>
      <c r="AA2039">
        <v>0</v>
      </c>
      <c r="AB2039">
        <v>122</v>
      </c>
      <c r="AC2039">
        <v>0</v>
      </c>
      <c r="AD2039">
        <v>150</v>
      </c>
      <c r="AE2039">
        <v>0</v>
      </c>
      <c r="AY2039" s="59"/>
    </row>
    <row r="2040" spans="1:51">
      <c r="A2040" s="19">
        <v>43722</v>
      </c>
      <c r="B2040" t="s">
        <v>23</v>
      </c>
      <c r="C2040" s="19">
        <v>43893</v>
      </c>
      <c r="D2040">
        <v>67</v>
      </c>
      <c r="E2040">
        <v>26</v>
      </c>
      <c r="F2040">
        <v>0</v>
      </c>
      <c r="G2040">
        <v>1.2</v>
      </c>
      <c r="H2040">
        <v>4.9000000000000004</v>
      </c>
      <c r="I2040">
        <v>0.5</v>
      </c>
      <c r="J2040">
        <v>25.5</v>
      </c>
      <c r="K2040">
        <v>0.3</v>
      </c>
      <c r="L2040">
        <v>22.3</v>
      </c>
      <c r="M2040">
        <v>5.8</v>
      </c>
      <c r="N2040">
        <v>29.4</v>
      </c>
      <c r="O2040">
        <v>0</v>
      </c>
      <c r="P2040">
        <v>2.9</v>
      </c>
      <c r="Q2040">
        <v>4.2</v>
      </c>
      <c r="R2040">
        <v>2.7</v>
      </c>
      <c r="S2040">
        <v>28.4</v>
      </c>
      <c r="T2040">
        <v>2.2000000000000002</v>
      </c>
      <c r="U2040">
        <v>22.7</v>
      </c>
      <c r="V2040">
        <v>4.5999999999999996</v>
      </c>
      <c r="W2040">
        <v>24</v>
      </c>
      <c r="X2040">
        <v>0</v>
      </c>
      <c r="Y2040">
        <v>0</v>
      </c>
      <c r="Z2040">
        <v>0</v>
      </c>
      <c r="AA2040">
        <v>0</v>
      </c>
      <c r="AB2040">
        <v>23</v>
      </c>
      <c r="AC2040">
        <v>0</v>
      </c>
      <c r="AD2040">
        <v>20</v>
      </c>
      <c r="AE2040">
        <v>0</v>
      </c>
      <c r="AY2040" s="59"/>
    </row>
    <row r="2041" spans="1:51">
      <c r="A2041" s="19">
        <v>43722</v>
      </c>
      <c r="B2041" t="s">
        <v>24</v>
      </c>
      <c r="C2041" s="19">
        <v>43893</v>
      </c>
      <c r="D2041">
        <v>13</v>
      </c>
      <c r="E2041">
        <v>33.5</v>
      </c>
      <c r="F2041">
        <v>0</v>
      </c>
      <c r="G2041">
        <v>2.6</v>
      </c>
      <c r="H2041">
        <v>5.8</v>
      </c>
      <c r="I2041">
        <v>1.2</v>
      </c>
      <c r="J2041">
        <v>19.7</v>
      </c>
      <c r="K2041">
        <v>0.6</v>
      </c>
      <c r="L2041">
        <v>19.899999999999999</v>
      </c>
      <c r="M2041">
        <v>2.5</v>
      </c>
      <c r="N2041">
        <v>47.6</v>
      </c>
      <c r="O2041">
        <v>0</v>
      </c>
      <c r="P2041">
        <v>3</v>
      </c>
      <c r="Q2041">
        <v>4.5999999999999996</v>
      </c>
      <c r="R2041">
        <v>2.8</v>
      </c>
      <c r="S2041">
        <v>16.5</v>
      </c>
      <c r="T2041">
        <v>2.2999999999999998</v>
      </c>
      <c r="U2041">
        <v>17.2</v>
      </c>
      <c r="V2041">
        <v>3</v>
      </c>
      <c r="W2041">
        <v>6</v>
      </c>
      <c r="X2041">
        <v>0</v>
      </c>
      <c r="Y2041">
        <v>0</v>
      </c>
      <c r="Z2041">
        <v>0</v>
      </c>
      <c r="AA2041">
        <v>0</v>
      </c>
      <c r="AB2041">
        <v>4</v>
      </c>
      <c r="AC2041">
        <v>0</v>
      </c>
      <c r="AD2041">
        <v>4</v>
      </c>
      <c r="AE2041">
        <v>0</v>
      </c>
      <c r="AY2041" s="59"/>
    </row>
    <row r="2042" spans="1:51">
      <c r="A2042" s="19">
        <v>43722</v>
      </c>
      <c r="B2042" t="s">
        <v>25</v>
      </c>
      <c r="C2042" s="19">
        <v>43893</v>
      </c>
      <c r="D2042">
        <v>24</v>
      </c>
      <c r="E2042">
        <v>24</v>
      </c>
      <c r="F2042">
        <v>0</v>
      </c>
      <c r="G2042">
        <v>2.2999999999999998</v>
      </c>
      <c r="H2042">
        <v>8.6999999999999993</v>
      </c>
      <c r="I2042">
        <v>0.8</v>
      </c>
      <c r="J2042">
        <v>21.6</v>
      </c>
      <c r="K2042">
        <v>3.2</v>
      </c>
      <c r="L2042">
        <v>20.9</v>
      </c>
      <c r="M2042">
        <v>4.2</v>
      </c>
      <c r="N2042">
        <v>28.5</v>
      </c>
      <c r="O2042">
        <v>0</v>
      </c>
      <c r="P2042">
        <v>3.6</v>
      </c>
      <c r="Q2042">
        <v>7.8</v>
      </c>
      <c r="R2042">
        <v>3</v>
      </c>
      <c r="S2042">
        <v>22.8</v>
      </c>
      <c r="T2042">
        <v>3.7</v>
      </c>
      <c r="U2042">
        <v>22.1</v>
      </c>
      <c r="V2042">
        <v>4.5999999999999996</v>
      </c>
      <c r="W2042">
        <v>9</v>
      </c>
      <c r="X2042">
        <v>0</v>
      </c>
      <c r="Y2042">
        <v>0</v>
      </c>
      <c r="Z2042">
        <v>0</v>
      </c>
      <c r="AA2042">
        <v>0</v>
      </c>
      <c r="AB2042">
        <v>8</v>
      </c>
      <c r="AC2042">
        <v>0</v>
      </c>
      <c r="AD2042">
        <v>8</v>
      </c>
      <c r="AE2042">
        <v>0</v>
      </c>
      <c r="AY2042" s="59"/>
    </row>
    <row r="2043" spans="1:51">
      <c r="A2043" s="19">
        <v>43722</v>
      </c>
      <c r="B2043" t="s">
        <v>26</v>
      </c>
      <c r="C2043" s="19">
        <v>43893</v>
      </c>
      <c r="D2043">
        <v>91</v>
      </c>
      <c r="E2043">
        <v>29</v>
      </c>
      <c r="F2043">
        <v>0</v>
      </c>
      <c r="G2043">
        <v>2.2000000000000002</v>
      </c>
      <c r="H2043">
        <v>7.9</v>
      </c>
      <c r="I2043">
        <v>0.2</v>
      </c>
      <c r="J2043">
        <v>14.4</v>
      </c>
      <c r="K2043">
        <v>0.1</v>
      </c>
      <c r="L2043">
        <v>32.200000000000003</v>
      </c>
      <c r="M2043">
        <v>1.1000000000000001</v>
      </c>
      <c r="N2043">
        <v>32.200000000000003</v>
      </c>
      <c r="O2043">
        <v>0</v>
      </c>
      <c r="P2043">
        <v>2.6</v>
      </c>
      <c r="Q2043">
        <v>5.2</v>
      </c>
      <c r="R2043">
        <v>2.2000000000000002</v>
      </c>
      <c r="S2043">
        <v>9.8000000000000007</v>
      </c>
      <c r="T2043">
        <v>1.8</v>
      </c>
      <c r="U2043">
        <v>41.4</v>
      </c>
      <c r="V2043">
        <v>2.4</v>
      </c>
      <c r="W2043">
        <v>37</v>
      </c>
      <c r="X2043">
        <v>0</v>
      </c>
      <c r="Y2043">
        <v>0</v>
      </c>
      <c r="Z2043">
        <v>1</v>
      </c>
      <c r="AA2043">
        <v>0</v>
      </c>
      <c r="AB2043">
        <v>12</v>
      </c>
      <c r="AC2043">
        <v>0</v>
      </c>
      <c r="AD2043">
        <v>41</v>
      </c>
      <c r="AE2043">
        <v>0</v>
      </c>
      <c r="AY2043" s="59"/>
    </row>
    <row r="2044" spans="1:51">
      <c r="A2044" s="19">
        <v>43722</v>
      </c>
      <c r="B2044" t="s">
        <v>27</v>
      </c>
      <c r="C2044" s="19">
        <v>43893</v>
      </c>
      <c r="D2044">
        <v>75</v>
      </c>
      <c r="E2044">
        <v>25.6</v>
      </c>
      <c r="F2044">
        <v>0</v>
      </c>
      <c r="G2044">
        <v>0.3</v>
      </c>
      <c r="H2044">
        <v>8.9</v>
      </c>
      <c r="I2044">
        <v>15.4</v>
      </c>
      <c r="J2044">
        <v>17.100000000000001</v>
      </c>
      <c r="K2044">
        <v>0.3</v>
      </c>
      <c r="L2044">
        <v>18.600000000000001</v>
      </c>
      <c r="M2044">
        <v>1</v>
      </c>
      <c r="N2044">
        <v>32.1</v>
      </c>
      <c r="O2044">
        <v>0</v>
      </c>
      <c r="P2044">
        <v>2.8</v>
      </c>
      <c r="Q2044">
        <v>8</v>
      </c>
      <c r="R2044">
        <v>14.2</v>
      </c>
      <c r="S2044">
        <v>15.4</v>
      </c>
      <c r="T2044">
        <v>2.2999999999999998</v>
      </c>
      <c r="U2044">
        <v>19</v>
      </c>
      <c r="V2044">
        <v>3.1</v>
      </c>
      <c r="W2044">
        <v>25</v>
      </c>
      <c r="X2044">
        <v>0</v>
      </c>
      <c r="Y2044">
        <v>0</v>
      </c>
      <c r="Z2044">
        <v>1</v>
      </c>
      <c r="AA2044">
        <v>15</v>
      </c>
      <c r="AB2044">
        <v>16</v>
      </c>
      <c r="AC2044">
        <v>0</v>
      </c>
      <c r="AD2044">
        <v>18</v>
      </c>
      <c r="AE2044">
        <v>0</v>
      </c>
      <c r="AY2044" s="59"/>
    </row>
    <row r="2045" spans="1:51">
      <c r="A2045" s="19">
        <v>43722</v>
      </c>
      <c r="B2045" t="s">
        <v>28</v>
      </c>
      <c r="C2045" s="19">
        <v>43893</v>
      </c>
      <c r="D2045">
        <v>110</v>
      </c>
      <c r="E2045">
        <v>38</v>
      </c>
      <c r="F2045">
        <v>0</v>
      </c>
      <c r="G2045">
        <v>1.3</v>
      </c>
      <c r="H2045">
        <v>5.0999999999999996</v>
      </c>
      <c r="I2045">
        <v>1</v>
      </c>
      <c r="J2045">
        <v>18</v>
      </c>
      <c r="K2045">
        <v>0.9</v>
      </c>
      <c r="L2045">
        <v>18.600000000000001</v>
      </c>
      <c r="M2045">
        <v>1.7</v>
      </c>
      <c r="N2045">
        <v>57.6</v>
      </c>
      <c r="O2045">
        <v>0</v>
      </c>
      <c r="P2045">
        <v>2.1</v>
      </c>
      <c r="Q2045">
        <v>3.7</v>
      </c>
      <c r="R2045">
        <v>2.4</v>
      </c>
      <c r="S2045">
        <v>12.5</v>
      </c>
      <c r="T2045">
        <v>2.1</v>
      </c>
      <c r="U2045">
        <v>13.7</v>
      </c>
      <c r="V2045">
        <v>2.7</v>
      </c>
      <c r="W2045">
        <v>56</v>
      </c>
      <c r="X2045">
        <v>0</v>
      </c>
      <c r="Y2045">
        <v>0</v>
      </c>
      <c r="Z2045">
        <v>0</v>
      </c>
      <c r="AA2045">
        <v>0</v>
      </c>
      <c r="AB2045">
        <v>27</v>
      </c>
      <c r="AC2045">
        <v>0</v>
      </c>
      <c r="AD2045">
        <v>27</v>
      </c>
      <c r="AE2045">
        <v>0</v>
      </c>
      <c r="AY2045" s="59"/>
    </row>
    <row r="2046" spans="1:51">
      <c r="A2046" s="19">
        <v>43722</v>
      </c>
      <c r="B2046" t="s">
        <v>29</v>
      </c>
      <c r="C2046" s="19">
        <v>43893</v>
      </c>
      <c r="D2046">
        <v>37</v>
      </c>
      <c r="E2046">
        <v>39.299999999999997</v>
      </c>
      <c r="F2046">
        <v>0</v>
      </c>
      <c r="G2046">
        <v>3.1</v>
      </c>
      <c r="H2046">
        <v>4.0999999999999996</v>
      </c>
      <c r="I2046">
        <v>2.2999999999999998</v>
      </c>
      <c r="J2046">
        <v>13.8</v>
      </c>
      <c r="K2046">
        <v>3</v>
      </c>
      <c r="L2046">
        <v>15.6</v>
      </c>
      <c r="M2046">
        <v>0.6</v>
      </c>
      <c r="N2046">
        <v>62.3</v>
      </c>
      <c r="O2046">
        <v>0</v>
      </c>
      <c r="P2046">
        <v>2.8</v>
      </c>
      <c r="Q2046">
        <v>3.5</v>
      </c>
      <c r="R2046">
        <v>2.7</v>
      </c>
      <c r="S2046">
        <v>9.1</v>
      </c>
      <c r="T2046">
        <v>2.7</v>
      </c>
      <c r="U2046">
        <v>10.6</v>
      </c>
      <c r="V2046">
        <v>2</v>
      </c>
      <c r="W2046">
        <v>24</v>
      </c>
      <c r="X2046">
        <v>0</v>
      </c>
      <c r="Y2046">
        <v>0</v>
      </c>
      <c r="Z2046">
        <v>0</v>
      </c>
      <c r="AA2046">
        <v>0</v>
      </c>
      <c r="AB2046">
        <v>4</v>
      </c>
      <c r="AC2046">
        <v>0</v>
      </c>
      <c r="AD2046">
        <v>9</v>
      </c>
      <c r="AE2046">
        <v>0</v>
      </c>
      <c r="AY2046" s="59"/>
    </row>
    <row r="2047" spans="1:51">
      <c r="A2047" s="19">
        <v>43722</v>
      </c>
      <c r="B2047" t="s">
        <v>30</v>
      </c>
      <c r="C2047" s="19">
        <v>43893</v>
      </c>
      <c r="D2047">
        <v>64</v>
      </c>
      <c r="E2047">
        <v>40.299999999999997</v>
      </c>
      <c r="F2047">
        <v>0</v>
      </c>
      <c r="G2047">
        <v>3.3</v>
      </c>
      <c r="H2047">
        <v>5.6</v>
      </c>
      <c r="I2047">
        <v>3.6</v>
      </c>
      <c r="J2047">
        <v>13.6</v>
      </c>
      <c r="K2047">
        <v>2.7</v>
      </c>
      <c r="L2047">
        <v>15.9</v>
      </c>
      <c r="M2047">
        <v>0.5</v>
      </c>
      <c r="N2047">
        <v>64.400000000000006</v>
      </c>
      <c r="O2047">
        <v>0</v>
      </c>
      <c r="P2047">
        <v>2.8</v>
      </c>
      <c r="Q2047">
        <v>3.6</v>
      </c>
      <c r="R2047">
        <v>2.7</v>
      </c>
      <c r="S2047">
        <v>8.1999999999999993</v>
      </c>
      <c r="T2047">
        <v>2.6</v>
      </c>
      <c r="U2047">
        <v>10.7</v>
      </c>
      <c r="V2047">
        <v>2</v>
      </c>
      <c r="W2047">
        <v>41</v>
      </c>
      <c r="X2047">
        <v>0</v>
      </c>
      <c r="Y2047">
        <v>0</v>
      </c>
      <c r="Z2047">
        <v>0</v>
      </c>
      <c r="AA2047">
        <v>0</v>
      </c>
      <c r="AB2047">
        <v>7</v>
      </c>
      <c r="AC2047">
        <v>0</v>
      </c>
      <c r="AD2047">
        <v>16</v>
      </c>
      <c r="AE2047">
        <v>0</v>
      </c>
      <c r="AY2047" s="59"/>
    </row>
    <row r="2048" spans="1:51">
      <c r="A2048" s="19">
        <v>43722</v>
      </c>
      <c r="B2048" t="s">
        <v>31</v>
      </c>
      <c r="C2048" s="19">
        <v>43893</v>
      </c>
      <c r="D2048">
        <v>228</v>
      </c>
      <c r="E2048">
        <v>33.1</v>
      </c>
      <c r="F2048">
        <v>0</v>
      </c>
      <c r="G2048">
        <v>2.1</v>
      </c>
      <c r="H2048">
        <v>4.9000000000000004</v>
      </c>
      <c r="I2048">
        <v>1.3</v>
      </c>
      <c r="J2048">
        <v>18</v>
      </c>
      <c r="K2048">
        <v>0.6</v>
      </c>
      <c r="L2048">
        <v>21.2</v>
      </c>
      <c r="M2048">
        <v>3.1</v>
      </c>
      <c r="N2048">
        <v>46.1</v>
      </c>
      <c r="O2048">
        <v>0</v>
      </c>
      <c r="P2048">
        <v>3</v>
      </c>
      <c r="Q2048">
        <v>4.3</v>
      </c>
      <c r="R2048">
        <v>2.6</v>
      </c>
      <c r="S2048">
        <v>14.5</v>
      </c>
      <c r="T2048">
        <v>2.2999999999999998</v>
      </c>
      <c r="U2048">
        <v>20.100000000000001</v>
      </c>
      <c r="V2048">
        <v>3.3</v>
      </c>
      <c r="W2048">
        <v>104</v>
      </c>
      <c r="X2048">
        <v>0</v>
      </c>
      <c r="Y2048">
        <v>0</v>
      </c>
      <c r="Z2048">
        <v>0</v>
      </c>
      <c r="AA2048">
        <v>0</v>
      </c>
      <c r="AB2048">
        <v>57</v>
      </c>
      <c r="AC2048">
        <v>0</v>
      </c>
      <c r="AD2048">
        <v>67</v>
      </c>
      <c r="AE2048">
        <v>0</v>
      </c>
      <c r="AY2048" s="59"/>
    </row>
    <row r="2049" spans="1:51">
      <c r="A2049" s="19">
        <v>43722</v>
      </c>
      <c r="B2049" t="s">
        <v>32</v>
      </c>
      <c r="C2049" s="19">
        <v>43893</v>
      </c>
      <c r="D2049">
        <v>29</v>
      </c>
      <c r="E2049">
        <v>32.4</v>
      </c>
      <c r="F2049">
        <v>0</v>
      </c>
      <c r="G2049">
        <v>0.3</v>
      </c>
      <c r="H2049">
        <v>6.9</v>
      </c>
      <c r="I2049">
        <v>2.2999999999999998</v>
      </c>
      <c r="J2049">
        <v>15.7</v>
      </c>
      <c r="K2049">
        <v>3.2</v>
      </c>
      <c r="L2049">
        <v>22.8</v>
      </c>
      <c r="M2049">
        <v>0.9</v>
      </c>
      <c r="N2049">
        <v>44.8</v>
      </c>
      <c r="O2049">
        <v>0</v>
      </c>
      <c r="P2049">
        <v>2.6</v>
      </c>
      <c r="Q2049">
        <v>5.4</v>
      </c>
      <c r="R2049">
        <v>3.4</v>
      </c>
      <c r="S2049">
        <v>12.2</v>
      </c>
      <c r="T2049">
        <v>3.2</v>
      </c>
      <c r="U2049">
        <v>22.2</v>
      </c>
      <c r="V2049">
        <v>2.6</v>
      </c>
      <c r="W2049">
        <v>13</v>
      </c>
      <c r="X2049">
        <v>0</v>
      </c>
      <c r="Y2049">
        <v>0</v>
      </c>
      <c r="Z2049">
        <v>0</v>
      </c>
      <c r="AA2049">
        <v>0</v>
      </c>
      <c r="AB2049">
        <v>6</v>
      </c>
      <c r="AC2049">
        <v>0</v>
      </c>
      <c r="AD2049">
        <v>9</v>
      </c>
      <c r="AE2049">
        <v>0</v>
      </c>
      <c r="AY2049" s="59"/>
    </row>
    <row r="2050" spans="1:51">
      <c r="A2050" s="19">
        <v>43722</v>
      </c>
      <c r="B2050" t="s">
        <v>33</v>
      </c>
      <c r="C2050" s="19">
        <v>43893</v>
      </c>
      <c r="D2050">
        <v>16</v>
      </c>
      <c r="E2050">
        <v>20.2</v>
      </c>
      <c r="F2050">
        <v>0</v>
      </c>
      <c r="G2050">
        <v>1.5</v>
      </c>
      <c r="H2050">
        <v>7.2</v>
      </c>
      <c r="I2050">
        <v>0.8</v>
      </c>
      <c r="J2050">
        <v>34.6</v>
      </c>
      <c r="K2050">
        <v>0.3</v>
      </c>
      <c r="L2050">
        <v>19</v>
      </c>
      <c r="M2050">
        <v>3.5</v>
      </c>
      <c r="N2050">
        <v>17.5</v>
      </c>
      <c r="O2050">
        <v>0</v>
      </c>
      <c r="P2050">
        <v>2.4</v>
      </c>
      <c r="Q2050">
        <v>4.7</v>
      </c>
      <c r="R2050">
        <v>2.5</v>
      </c>
      <c r="S2050">
        <v>48.7</v>
      </c>
      <c r="T2050">
        <v>2.2999999999999998</v>
      </c>
      <c r="U2050">
        <v>15.7</v>
      </c>
      <c r="V2050">
        <v>3.4</v>
      </c>
      <c r="W2050">
        <v>4</v>
      </c>
      <c r="X2050">
        <v>0</v>
      </c>
      <c r="Y2050">
        <v>0</v>
      </c>
      <c r="Z2050">
        <v>0</v>
      </c>
      <c r="AA2050">
        <v>0</v>
      </c>
      <c r="AB2050">
        <v>8</v>
      </c>
      <c r="AC2050">
        <v>0</v>
      </c>
      <c r="AD2050">
        <v>4</v>
      </c>
      <c r="AE2050">
        <v>0</v>
      </c>
      <c r="AY2050" s="59"/>
    </row>
    <row r="2051" spans="1:51">
      <c r="A2051" s="19">
        <v>43722</v>
      </c>
      <c r="B2051" t="s">
        <v>34</v>
      </c>
      <c r="C2051" s="19">
        <v>43893</v>
      </c>
      <c r="D2051">
        <v>99</v>
      </c>
      <c r="E2051">
        <v>36.5</v>
      </c>
      <c r="F2051">
        <v>0</v>
      </c>
      <c r="G2051">
        <v>3.3</v>
      </c>
      <c r="H2051">
        <v>6.5</v>
      </c>
      <c r="I2051">
        <v>2.8</v>
      </c>
      <c r="J2051">
        <v>15.1</v>
      </c>
      <c r="K2051">
        <v>1.5</v>
      </c>
      <c r="L2051">
        <v>18.3</v>
      </c>
      <c r="M2051">
        <v>1.3</v>
      </c>
      <c r="N2051">
        <v>55.9</v>
      </c>
      <c r="O2051">
        <v>0</v>
      </c>
      <c r="P2051">
        <v>3.3</v>
      </c>
      <c r="Q2051">
        <v>4.7</v>
      </c>
      <c r="R2051">
        <v>2.7</v>
      </c>
      <c r="S2051">
        <v>10.5</v>
      </c>
      <c r="T2051">
        <v>2.4</v>
      </c>
      <c r="U2051">
        <v>15.1</v>
      </c>
      <c r="V2051">
        <v>2.4</v>
      </c>
      <c r="W2051">
        <v>52</v>
      </c>
      <c r="X2051">
        <v>0</v>
      </c>
      <c r="Y2051">
        <v>0</v>
      </c>
      <c r="Z2051">
        <v>0</v>
      </c>
      <c r="AA2051">
        <v>0</v>
      </c>
      <c r="AB2051">
        <v>21</v>
      </c>
      <c r="AC2051">
        <v>0</v>
      </c>
      <c r="AD2051">
        <v>26</v>
      </c>
      <c r="AE2051">
        <v>0</v>
      </c>
      <c r="AY2051" s="59"/>
    </row>
    <row r="2052" spans="1:51">
      <c r="A2052" s="19">
        <v>43722</v>
      </c>
      <c r="B2052" t="s">
        <v>35</v>
      </c>
      <c r="C2052" s="19">
        <v>43900</v>
      </c>
      <c r="D2052">
        <v>20</v>
      </c>
      <c r="E2052">
        <v>35.4</v>
      </c>
      <c r="F2052">
        <v>0</v>
      </c>
      <c r="G2052">
        <v>0.8</v>
      </c>
      <c r="H2052">
        <v>7.6</v>
      </c>
      <c r="I2052">
        <v>3.6</v>
      </c>
      <c r="J2052">
        <v>11.6</v>
      </c>
      <c r="K2052">
        <v>3.1</v>
      </c>
      <c r="L2052">
        <v>20.9</v>
      </c>
      <c r="M2052">
        <v>0.2</v>
      </c>
      <c r="N2052">
        <v>52.1</v>
      </c>
      <c r="O2052">
        <v>0</v>
      </c>
      <c r="P2052">
        <v>2.4</v>
      </c>
      <c r="Q2052">
        <v>5.7</v>
      </c>
      <c r="R2052">
        <v>3.4</v>
      </c>
      <c r="S2052">
        <v>8</v>
      </c>
      <c r="T2052">
        <v>3.4</v>
      </c>
      <c r="U2052">
        <v>18.3</v>
      </c>
      <c r="V2052">
        <v>2.2999999999999998</v>
      </c>
      <c r="W2052">
        <v>12</v>
      </c>
      <c r="X2052">
        <v>0</v>
      </c>
      <c r="Y2052">
        <v>0</v>
      </c>
      <c r="Z2052">
        <v>0</v>
      </c>
      <c r="AA2052">
        <v>0</v>
      </c>
      <c r="AB2052">
        <v>1</v>
      </c>
      <c r="AC2052">
        <v>0</v>
      </c>
      <c r="AD2052">
        <v>7</v>
      </c>
      <c r="AE2052">
        <v>0</v>
      </c>
      <c r="AY2052" s="59"/>
    </row>
    <row r="2053" spans="1:51">
      <c r="A2053" s="19">
        <v>43722</v>
      </c>
      <c r="B2053" t="s">
        <v>36</v>
      </c>
      <c r="C2053" s="19">
        <v>43900</v>
      </c>
      <c r="D2053">
        <v>125</v>
      </c>
      <c r="E2053">
        <v>34.700000000000003</v>
      </c>
      <c r="F2053">
        <v>0</v>
      </c>
      <c r="G2053">
        <v>0.5</v>
      </c>
      <c r="H2053">
        <v>7.6</v>
      </c>
      <c r="I2053">
        <v>3.5</v>
      </c>
      <c r="J2053">
        <v>19.2</v>
      </c>
      <c r="K2053">
        <v>1</v>
      </c>
      <c r="L2053">
        <v>19</v>
      </c>
      <c r="M2053">
        <v>1.7</v>
      </c>
      <c r="N2053">
        <v>49.4</v>
      </c>
      <c r="O2053">
        <v>0</v>
      </c>
      <c r="P2053">
        <v>2.2000000000000002</v>
      </c>
      <c r="Q2053">
        <v>5.6</v>
      </c>
      <c r="R2053">
        <v>3.5</v>
      </c>
      <c r="S2053">
        <v>15.7</v>
      </c>
      <c r="T2053">
        <v>2.5</v>
      </c>
      <c r="U2053">
        <v>15.4</v>
      </c>
      <c r="V2053">
        <v>2.8</v>
      </c>
      <c r="W2053">
        <v>59</v>
      </c>
      <c r="X2053">
        <v>0</v>
      </c>
      <c r="Y2053">
        <v>0</v>
      </c>
      <c r="Z2053">
        <v>1</v>
      </c>
      <c r="AA2053">
        <v>0</v>
      </c>
      <c r="AB2053">
        <v>33</v>
      </c>
      <c r="AC2053">
        <v>0</v>
      </c>
      <c r="AD2053">
        <v>32</v>
      </c>
      <c r="AE2053">
        <v>0</v>
      </c>
      <c r="AY2053" s="59"/>
    </row>
    <row r="2054" spans="1:51">
      <c r="A2054" s="19">
        <v>43722</v>
      </c>
      <c r="B2054" t="s">
        <v>37</v>
      </c>
      <c r="C2054" s="19">
        <v>43900</v>
      </c>
      <c r="D2054">
        <v>36</v>
      </c>
      <c r="E2054">
        <v>44.1</v>
      </c>
      <c r="F2054">
        <v>0</v>
      </c>
      <c r="G2054">
        <v>5</v>
      </c>
      <c r="H2054">
        <v>2.9</v>
      </c>
      <c r="I2054">
        <v>2</v>
      </c>
      <c r="J2054">
        <v>14.3</v>
      </c>
      <c r="K2054">
        <v>1.7</v>
      </c>
      <c r="L2054">
        <v>14.7</v>
      </c>
      <c r="M2054">
        <v>1</v>
      </c>
      <c r="N2054">
        <v>70.400000000000006</v>
      </c>
      <c r="O2054">
        <v>0</v>
      </c>
      <c r="P2054">
        <v>3.1</v>
      </c>
      <c r="Q2054">
        <v>2.6</v>
      </c>
      <c r="R2054">
        <v>1.8</v>
      </c>
      <c r="S2054">
        <v>8.1</v>
      </c>
      <c r="T2054">
        <v>1.8</v>
      </c>
      <c r="U2054">
        <v>8</v>
      </c>
      <c r="V2054">
        <v>1.7</v>
      </c>
      <c r="W2054">
        <v>27</v>
      </c>
      <c r="X2054">
        <v>0</v>
      </c>
      <c r="Y2054">
        <v>0</v>
      </c>
      <c r="Z2054">
        <v>0</v>
      </c>
      <c r="AA2054">
        <v>0</v>
      </c>
      <c r="AB2054">
        <v>4</v>
      </c>
      <c r="AC2054">
        <v>0</v>
      </c>
      <c r="AD2054">
        <v>5</v>
      </c>
      <c r="AE2054">
        <v>0</v>
      </c>
      <c r="AY2054" s="59"/>
    </row>
    <row r="2055" spans="1:51">
      <c r="A2055" s="19">
        <v>43722</v>
      </c>
      <c r="B2055" t="s">
        <v>38</v>
      </c>
      <c r="C2055" s="19">
        <v>43900</v>
      </c>
      <c r="D2055">
        <v>68</v>
      </c>
      <c r="E2055">
        <v>41.1</v>
      </c>
      <c r="F2055">
        <v>0</v>
      </c>
      <c r="G2055">
        <v>3.5</v>
      </c>
      <c r="H2055">
        <v>4.3</v>
      </c>
      <c r="I2055">
        <v>3.4</v>
      </c>
      <c r="J2055">
        <v>14.6</v>
      </c>
      <c r="K2055">
        <v>2.2999999999999998</v>
      </c>
      <c r="L2055">
        <v>16.100000000000001</v>
      </c>
      <c r="M2055">
        <v>0.4</v>
      </c>
      <c r="N2055">
        <v>64.099999999999994</v>
      </c>
      <c r="O2055">
        <v>0</v>
      </c>
      <c r="P2055">
        <v>3</v>
      </c>
      <c r="Q2055">
        <v>3.5</v>
      </c>
      <c r="R2055">
        <v>3</v>
      </c>
      <c r="S2055">
        <v>8.5</v>
      </c>
      <c r="T2055">
        <v>2.4</v>
      </c>
      <c r="U2055">
        <v>10.8</v>
      </c>
      <c r="V2055">
        <v>1.9</v>
      </c>
      <c r="W2055">
        <v>42</v>
      </c>
      <c r="X2055">
        <v>0</v>
      </c>
      <c r="Y2055">
        <v>0</v>
      </c>
      <c r="Z2055">
        <v>0</v>
      </c>
      <c r="AA2055">
        <v>0</v>
      </c>
      <c r="AB2055">
        <v>9</v>
      </c>
      <c r="AC2055">
        <v>0</v>
      </c>
      <c r="AD2055">
        <v>17</v>
      </c>
      <c r="AE2055">
        <v>0</v>
      </c>
      <c r="AY2055" s="59"/>
    </row>
    <row r="2056" spans="1:51">
      <c r="A2056" s="19">
        <v>43722</v>
      </c>
      <c r="B2056" t="s">
        <v>39</v>
      </c>
      <c r="C2056" s="19">
        <v>43900</v>
      </c>
      <c r="D2056">
        <v>14</v>
      </c>
      <c r="E2056">
        <v>33.299999999999997</v>
      </c>
      <c r="F2056">
        <v>0</v>
      </c>
      <c r="G2056">
        <v>0.7</v>
      </c>
      <c r="H2056">
        <v>7.8</v>
      </c>
      <c r="I2056">
        <v>3.8</v>
      </c>
      <c r="J2056">
        <v>13.9</v>
      </c>
      <c r="K2056">
        <v>3.4</v>
      </c>
      <c r="L2056">
        <v>21.3</v>
      </c>
      <c r="M2056">
        <v>0.6</v>
      </c>
      <c r="N2056">
        <v>47.3</v>
      </c>
      <c r="O2056">
        <v>0</v>
      </c>
      <c r="P2056">
        <v>2.5</v>
      </c>
      <c r="Q2056">
        <v>6</v>
      </c>
      <c r="R2056">
        <v>3.7</v>
      </c>
      <c r="S2056">
        <v>10.5</v>
      </c>
      <c r="T2056">
        <v>3.4</v>
      </c>
      <c r="U2056">
        <v>20.3</v>
      </c>
      <c r="V2056">
        <v>2.5</v>
      </c>
      <c r="W2056">
        <v>7</v>
      </c>
      <c r="X2056">
        <v>0</v>
      </c>
      <c r="Y2056">
        <v>0</v>
      </c>
      <c r="Z2056">
        <v>0</v>
      </c>
      <c r="AA2056">
        <v>0</v>
      </c>
      <c r="AB2056">
        <v>2</v>
      </c>
      <c r="AC2056">
        <v>0</v>
      </c>
      <c r="AD2056">
        <v>5</v>
      </c>
      <c r="AE2056">
        <v>0</v>
      </c>
      <c r="AY2056" s="59"/>
    </row>
    <row r="2057" spans="1:51">
      <c r="A2057" s="19">
        <v>43722</v>
      </c>
      <c r="B2057" t="s">
        <v>40</v>
      </c>
      <c r="C2057" s="19">
        <v>43900</v>
      </c>
      <c r="D2057">
        <v>89</v>
      </c>
      <c r="E2057">
        <v>27.6</v>
      </c>
      <c r="F2057">
        <v>0</v>
      </c>
      <c r="G2057">
        <v>1.3</v>
      </c>
      <c r="H2057">
        <v>5.0999999999999996</v>
      </c>
      <c r="I2057">
        <v>0.4</v>
      </c>
      <c r="J2057">
        <v>24.7</v>
      </c>
      <c r="K2057">
        <v>0.2</v>
      </c>
      <c r="L2057">
        <v>20.9</v>
      </c>
      <c r="M2057">
        <v>6.9</v>
      </c>
      <c r="N2057">
        <v>32.700000000000003</v>
      </c>
      <c r="O2057">
        <v>0</v>
      </c>
      <c r="P2057">
        <v>3</v>
      </c>
      <c r="Q2057">
        <v>4.7</v>
      </c>
      <c r="R2057">
        <v>2.8</v>
      </c>
      <c r="S2057">
        <v>25.8</v>
      </c>
      <c r="T2057">
        <v>2.5</v>
      </c>
      <c r="U2057">
        <v>20</v>
      </c>
      <c r="V2057">
        <v>5.4</v>
      </c>
      <c r="W2057">
        <v>33</v>
      </c>
      <c r="X2057">
        <v>0</v>
      </c>
      <c r="Y2057">
        <v>0</v>
      </c>
      <c r="Z2057">
        <v>0</v>
      </c>
      <c r="AA2057">
        <v>0</v>
      </c>
      <c r="AB2057">
        <v>30</v>
      </c>
      <c r="AC2057">
        <v>0</v>
      </c>
      <c r="AD2057">
        <v>25</v>
      </c>
      <c r="AE2057">
        <v>1</v>
      </c>
      <c r="AY2057" s="59"/>
    </row>
    <row r="2058" spans="1:51">
      <c r="A2058" s="19">
        <v>43722</v>
      </c>
      <c r="B2058" t="s">
        <v>41</v>
      </c>
      <c r="C2058" s="19">
        <v>43904</v>
      </c>
      <c r="D2058">
        <v>6</v>
      </c>
      <c r="E2058">
        <v>33.5</v>
      </c>
      <c r="F2058">
        <v>0</v>
      </c>
      <c r="G2058">
        <v>2.6</v>
      </c>
      <c r="H2058">
        <v>5.8</v>
      </c>
      <c r="I2058">
        <v>1.2</v>
      </c>
      <c r="J2058">
        <v>19.7</v>
      </c>
      <c r="K2058">
        <v>0.6</v>
      </c>
      <c r="L2058">
        <v>19.899999999999999</v>
      </c>
      <c r="M2058">
        <v>2.5</v>
      </c>
      <c r="N2058">
        <v>46.7</v>
      </c>
      <c r="O2058">
        <v>0</v>
      </c>
      <c r="P2058">
        <v>3.3</v>
      </c>
      <c r="Q2058">
        <v>4.8</v>
      </c>
      <c r="R2058">
        <v>3</v>
      </c>
      <c r="S2058">
        <v>16.2</v>
      </c>
      <c r="T2058">
        <v>2.4</v>
      </c>
      <c r="U2058">
        <v>17.100000000000001</v>
      </c>
      <c r="V2058">
        <v>3.2</v>
      </c>
      <c r="W2058">
        <v>3</v>
      </c>
      <c r="X2058">
        <v>0</v>
      </c>
      <c r="Y2058">
        <v>0</v>
      </c>
      <c r="Z2058">
        <v>0</v>
      </c>
      <c r="AA2058">
        <v>0</v>
      </c>
      <c r="AB2058">
        <v>2</v>
      </c>
      <c r="AC2058">
        <v>0</v>
      </c>
      <c r="AD2058">
        <v>2</v>
      </c>
      <c r="AE2058">
        <v>0</v>
      </c>
      <c r="AY2058" s="59"/>
    </row>
    <row r="2059" spans="1:51">
      <c r="A2059" s="19">
        <v>43722</v>
      </c>
      <c r="B2059" t="s">
        <v>43</v>
      </c>
      <c r="C2059" s="19">
        <v>43907</v>
      </c>
      <c r="D2059">
        <v>67</v>
      </c>
      <c r="E2059">
        <v>35.1</v>
      </c>
      <c r="F2059">
        <v>0</v>
      </c>
      <c r="G2059">
        <v>0.7</v>
      </c>
      <c r="H2059">
        <v>8</v>
      </c>
      <c r="I2059">
        <v>3.3</v>
      </c>
      <c r="J2059">
        <v>18.3</v>
      </c>
      <c r="K2059">
        <v>1.1000000000000001</v>
      </c>
      <c r="L2059">
        <v>19</v>
      </c>
      <c r="M2059">
        <v>1.5</v>
      </c>
      <c r="N2059">
        <v>50.3</v>
      </c>
      <c r="O2059">
        <v>0</v>
      </c>
      <c r="P2059">
        <v>2.4</v>
      </c>
      <c r="Q2059">
        <v>5.8</v>
      </c>
      <c r="R2059">
        <v>3.5</v>
      </c>
      <c r="S2059">
        <v>14.3</v>
      </c>
      <c r="T2059">
        <v>2.5</v>
      </c>
      <c r="U2059">
        <v>15.8</v>
      </c>
      <c r="V2059">
        <v>2.5</v>
      </c>
      <c r="W2059">
        <v>32</v>
      </c>
      <c r="X2059">
        <v>0</v>
      </c>
      <c r="Y2059">
        <v>0</v>
      </c>
      <c r="Z2059">
        <v>1</v>
      </c>
      <c r="AA2059">
        <v>0</v>
      </c>
      <c r="AB2059">
        <v>17</v>
      </c>
      <c r="AC2059">
        <v>0</v>
      </c>
      <c r="AD2059">
        <v>17</v>
      </c>
      <c r="AE2059">
        <v>0</v>
      </c>
      <c r="AY2059" s="59"/>
    </row>
    <row r="2060" spans="1:51">
      <c r="A2060" s="19">
        <v>43722</v>
      </c>
      <c r="B2060" t="s">
        <v>44</v>
      </c>
      <c r="C2060" s="19">
        <v>43907</v>
      </c>
      <c r="D2060">
        <v>219</v>
      </c>
      <c r="E2060">
        <v>30.5</v>
      </c>
      <c r="F2060">
        <v>0</v>
      </c>
      <c r="G2060">
        <v>0.2</v>
      </c>
      <c r="H2060">
        <v>4.4000000000000004</v>
      </c>
      <c r="I2060">
        <v>0.5</v>
      </c>
      <c r="J2060">
        <v>20.5</v>
      </c>
      <c r="K2060">
        <v>1.6</v>
      </c>
      <c r="L2060">
        <v>21.6</v>
      </c>
      <c r="M2060">
        <v>5.3</v>
      </c>
      <c r="N2060">
        <v>39.5</v>
      </c>
      <c r="O2060">
        <v>0</v>
      </c>
      <c r="P2060">
        <v>2.5</v>
      </c>
      <c r="Q2060">
        <v>4.4000000000000004</v>
      </c>
      <c r="R2060">
        <v>2.9</v>
      </c>
      <c r="S2060">
        <v>18.600000000000001</v>
      </c>
      <c r="T2060">
        <v>3.1</v>
      </c>
      <c r="U2060">
        <v>20.6</v>
      </c>
      <c r="V2060">
        <v>4.5999999999999996</v>
      </c>
      <c r="W2060">
        <v>92</v>
      </c>
      <c r="X2060">
        <v>0</v>
      </c>
      <c r="Y2060">
        <v>0</v>
      </c>
      <c r="Z2060">
        <v>0</v>
      </c>
      <c r="AA2060">
        <v>0</v>
      </c>
      <c r="AB2060">
        <v>62</v>
      </c>
      <c r="AC2060">
        <v>0</v>
      </c>
      <c r="AD2060">
        <v>65</v>
      </c>
      <c r="AE2060">
        <v>0</v>
      </c>
      <c r="AY2060" s="59"/>
    </row>
    <row r="2061" spans="1:51">
      <c r="A2061" s="19">
        <v>43722</v>
      </c>
      <c r="B2061" t="s">
        <v>45</v>
      </c>
      <c r="C2061" s="19">
        <v>43907</v>
      </c>
      <c r="D2061">
        <v>155</v>
      </c>
      <c r="E2061">
        <v>39.5</v>
      </c>
      <c r="F2061">
        <v>0</v>
      </c>
      <c r="G2061">
        <v>1.9</v>
      </c>
      <c r="H2061">
        <v>5.5</v>
      </c>
      <c r="I2061">
        <v>1.1000000000000001</v>
      </c>
      <c r="J2061">
        <v>14.5</v>
      </c>
      <c r="K2061">
        <v>2.2000000000000002</v>
      </c>
      <c r="L2061">
        <v>17.600000000000001</v>
      </c>
      <c r="M2061">
        <v>2.4</v>
      </c>
      <c r="N2061">
        <v>59.2</v>
      </c>
      <c r="O2061">
        <v>0</v>
      </c>
      <c r="P2061">
        <v>2.7</v>
      </c>
      <c r="Q2061">
        <v>4.4000000000000004</v>
      </c>
      <c r="R2061">
        <v>2.4</v>
      </c>
      <c r="S2061">
        <v>9.6999999999999993</v>
      </c>
      <c r="T2061">
        <v>2.7</v>
      </c>
      <c r="U2061">
        <v>13.1</v>
      </c>
      <c r="V2061">
        <v>2.7</v>
      </c>
      <c r="W2061">
        <v>93</v>
      </c>
      <c r="X2061">
        <v>0</v>
      </c>
      <c r="Y2061">
        <v>0</v>
      </c>
      <c r="Z2061">
        <v>0</v>
      </c>
      <c r="AA2061">
        <v>0</v>
      </c>
      <c r="AB2061">
        <v>20</v>
      </c>
      <c r="AC2061">
        <v>0</v>
      </c>
      <c r="AD2061">
        <v>42</v>
      </c>
      <c r="AE2061">
        <v>0</v>
      </c>
      <c r="AY2061" s="59"/>
    </row>
    <row r="2062" spans="1:51">
      <c r="A2062" s="19">
        <v>43722</v>
      </c>
      <c r="B2062" t="s">
        <v>42</v>
      </c>
      <c r="C2062" s="19">
        <v>43907</v>
      </c>
      <c r="D2062">
        <v>136</v>
      </c>
      <c r="E2062">
        <v>33.4</v>
      </c>
      <c r="F2062">
        <v>0</v>
      </c>
      <c r="G2062">
        <v>0.9</v>
      </c>
      <c r="H2062">
        <v>9.1999999999999993</v>
      </c>
      <c r="I2062">
        <v>3.2</v>
      </c>
      <c r="J2062">
        <v>19.7</v>
      </c>
      <c r="K2062">
        <v>0.7</v>
      </c>
      <c r="L2062">
        <v>18.100000000000001</v>
      </c>
      <c r="M2062">
        <v>1.8</v>
      </c>
      <c r="N2062">
        <v>46.3</v>
      </c>
      <c r="O2062">
        <v>0</v>
      </c>
      <c r="P2062">
        <v>2.5</v>
      </c>
      <c r="Q2062">
        <v>6.7</v>
      </c>
      <c r="R2062">
        <v>3.5</v>
      </c>
      <c r="S2062">
        <v>17</v>
      </c>
      <c r="T2062">
        <v>2.5</v>
      </c>
      <c r="U2062">
        <v>15.3</v>
      </c>
      <c r="V2062">
        <v>3.2</v>
      </c>
      <c r="W2062">
        <v>62</v>
      </c>
      <c r="X2062">
        <v>0</v>
      </c>
      <c r="Y2062">
        <v>0</v>
      </c>
      <c r="Z2062">
        <v>3</v>
      </c>
      <c r="AA2062">
        <v>0</v>
      </c>
      <c r="AB2062">
        <v>37</v>
      </c>
      <c r="AC2062">
        <v>0</v>
      </c>
      <c r="AD2062">
        <v>34</v>
      </c>
      <c r="AE2062">
        <v>0</v>
      </c>
      <c r="AY2062" s="59"/>
    </row>
    <row r="2063" spans="1:51">
      <c r="A2063" s="19">
        <v>43722</v>
      </c>
      <c r="B2063" t="s">
        <v>46</v>
      </c>
      <c r="C2063" s="19">
        <v>43914</v>
      </c>
      <c r="D2063">
        <v>105</v>
      </c>
      <c r="E2063">
        <v>37.1</v>
      </c>
      <c r="F2063">
        <v>0</v>
      </c>
      <c r="G2063">
        <v>3</v>
      </c>
      <c r="H2063">
        <v>5</v>
      </c>
      <c r="I2063">
        <v>1.9</v>
      </c>
      <c r="J2063">
        <v>16.100000000000001</v>
      </c>
      <c r="K2063">
        <v>0.9</v>
      </c>
      <c r="L2063">
        <v>19.600000000000001</v>
      </c>
      <c r="M2063">
        <v>1.9</v>
      </c>
      <c r="N2063">
        <v>52.9</v>
      </c>
      <c r="O2063">
        <v>0</v>
      </c>
      <c r="P2063">
        <v>3.3</v>
      </c>
      <c r="Q2063">
        <v>4.4000000000000004</v>
      </c>
      <c r="R2063">
        <v>3.1</v>
      </c>
      <c r="S2063">
        <v>11.9</v>
      </c>
      <c r="T2063">
        <v>2.4</v>
      </c>
      <c r="U2063">
        <v>15.9</v>
      </c>
      <c r="V2063">
        <v>2.9</v>
      </c>
      <c r="W2063">
        <v>54</v>
      </c>
      <c r="X2063">
        <v>0</v>
      </c>
      <c r="Y2063">
        <v>0</v>
      </c>
      <c r="Z2063">
        <v>0</v>
      </c>
      <c r="AA2063">
        <v>0</v>
      </c>
      <c r="AB2063">
        <v>23</v>
      </c>
      <c r="AC2063">
        <v>0</v>
      </c>
      <c r="AD2063">
        <v>28</v>
      </c>
      <c r="AE2063">
        <v>0</v>
      </c>
      <c r="AY2063" s="59"/>
    </row>
    <row r="2064" spans="1:51">
      <c r="A2064" s="19">
        <v>43722</v>
      </c>
      <c r="B2064" t="s">
        <v>47</v>
      </c>
      <c r="C2064" s="19">
        <v>43919</v>
      </c>
      <c r="D2064">
        <v>51</v>
      </c>
      <c r="E2064">
        <v>33.5</v>
      </c>
      <c r="F2064">
        <v>0</v>
      </c>
      <c r="G2064">
        <v>2.6</v>
      </c>
      <c r="H2064">
        <v>5.8</v>
      </c>
      <c r="I2064">
        <v>1.2</v>
      </c>
      <c r="J2064">
        <v>19.7</v>
      </c>
      <c r="K2064">
        <v>0.6</v>
      </c>
      <c r="L2064">
        <v>19.899999999999999</v>
      </c>
      <c r="M2064">
        <v>2.5</v>
      </c>
      <c r="N2064">
        <v>45</v>
      </c>
      <c r="O2064">
        <v>0</v>
      </c>
      <c r="P2064">
        <v>3.3</v>
      </c>
      <c r="Q2064">
        <v>5.2</v>
      </c>
      <c r="R2064">
        <v>2.9</v>
      </c>
      <c r="S2064">
        <v>16.3</v>
      </c>
      <c r="T2064">
        <v>2.7</v>
      </c>
      <c r="U2064">
        <v>17.600000000000001</v>
      </c>
      <c r="V2064">
        <v>3.3</v>
      </c>
      <c r="W2064">
        <v>23</v>
      </c>
      <c r="X2064">
        <v>0</v>
      </c>
      <c r="Y2064">
        <v>0</v>
      </c>
      <c r="Z2064">
        <v>0</v>
      </c>
      <c r="AA2064">
        <v>0</v>
      </c>
      <c r="AB2064">
        <v>14</v>
      </c>
      <c r="AC2064">
        <v>0</v>
      </c>
      <c r="AD2064">
        <v>14</v>
      </c>
      <c r="AE2064">
        <v>0</v>
      </c>
      <c r="AY2064" s="59"/>
    </row>
    <row r="2065" spans="1:51">
      <c r="A2065" s="19">
        <v>43722</v>
      </c>
      <c r="B2065" t="s">
        <v>48</v>
      </c>
      <c r="C2065" s="19">
        <v>43925</v>
      </c>
      <c r="D2065">
        <v>15</v>
      </c>
      <c r="E2065">
        <v>33.4</v>
      </c>
      <c r="F2065">
        <v>0</v>
      </c>
      <c r="G2065">
        <v>0.5</v>
      </c>
      <c r="H2065">
        <v>7.6</v>
      </c>
      <c r="I2065">
        <v>0.8</v>
      </c>
      <c r="J2065">
        <v>13.6</v>
      </c>
      <c r="K2065">
        <v>4</v>
      </c>
      <c r="L2065">
        <v>23</v>
      </c>
      <c r="M2065">
        <v>0.5</v>
      </c>
      <c r="N2065">
        <v>44.3</v>
      </c>
      <c r="O2065">
        <v>0</v>
      </c>
      <c r="P2065">
        <v>3</v>
      </c>
      <c r="Q2065">
        <v>6.1</v>
      </c>
      <c r="R2065">
        <v>3</v>
      </c>
      <c r="S2065">
        <v>10.3</v>
      </c>
      <c r="T2065">
        <v>3.8</v>
      </c>
      <c r="U2065">
        <v>21.9</v>
      </c>
      <c r="V2065">
        <v>2.9</v>
      </c>
      <c r="W2065">
        <v>8</v>
      </c>
      <c r="X2065">
        <v>0</v>
      </c>
      <c r="Y2065">
        <v>0</v>
      </c>
      <c r="Z2065">
        <v>0</v>
      </c>
      <c r="AA2065">
        <v>0</v>
      </c>
      <c r="AB2065">
        <v>2</v>
      </c>
      <c r="AC2065">
        <v>0</v>
      </c>
      <c r="AD2065">
        <v>5</v>
      </c>
      <c r="AE2065">
        <v>0</v>
      </c>
      <c r="AY2065" s="59"/>
    </row>
    <row r="2066" spans="1:51">
      <c r="A2066" s="19">
        <v>43722</v>
      </c>
      <c r="B2066" t="s">
        <v>49</v>
      </c>
      <c r="C2066" s="19">
        <v>43925</v>
      </c>
      <c r="D2066">
        <v>24</v>
      </c>
      <c r="E2066">
        <v>27.1</v>
      </c>
      <c r="F2066">
        <v>0</v>
      </c>
      <c r="G2066">
        <v>0.4</v>
      </c>
      <c r="H2066">
        <v>5.5</v>
      </c>
      <c r="I2066">
        <v>0.1</v>
      </c>
      <c r="J2066">
        <v>23.9</v>
      </c>
      <c r="K2066">
        <v>0.1</v>
      </c>
      <c r="L2066">
        <v>22.4</v>
      </c>
      <c r="M2066">
        <v>7.6</v>
      </c>
      <c r="N2066">
        <v>30.7</v>
      </c>
      <c r="O2066">
        <v>0</v>
      </c>
      <c r="P2066">
        <v>2.9</v>
      </c>
      <c r="Q2066">
        <v>5.5</v>
      </c>
      <c r="R2066">
        <v>2.8</v>
      </c>
      <c r="S2066">
        <v>23.8</v>
      </c>
      <c r="T2066">
        <v>2.8</v>
      </c>
      <c r="U2066">
        <v>22</v>
      </c>
      <c r="V2066">
        <v>6.2</v>
      </c>
      <c r="W2066">
        <v>9</v>
      </c>
      <c r="X2066">
        <v>0</v>
      </c>
      <c r="Y2066">
        <v>0</v>
      </c>
      <c r="Z2066">
        <v>0</v>
      </c>
      <c r="AA2066">
        <v>0</v>
      </c>
      <c r="AB2066">
        <v>8</v>
      </c>
      <c r="AC2066">
        <v>0</v>
      </c>
      <c r="AD2066">
        <v>7</v>
      </c>
      <c r="AE2066">
        <v>0</v>
      </c>
      <c r="AY2066" s="59"/>
    </row>
    <row r="2067" spans="1:51">
      <c r="A2067" s="19">
        <v>43722</v>
      </c>
      <c r="B2067" t="s">
        <v>50</v>
      </c>
      <c r="C2067" s="19">
        <v>43925</v>
      </c>
      <c r="D2067">
        <v>54</v>
      </c>
      <c r="E2067">
        <v>41.4</v>
      </c>
      <c r="F2067">
        <v>0</v>
      </c>
      <c r="G2067">
        <v>4.5</v>
      </c>
      <c r="H2067">
        <v>3.7</v>
      </c>
      <c r="I2067">
        <v>3.1</v>
      </c>
      <c r="J2067">
        <v>14.6</v>
      </c>
      <c r="K2067">
        <v>2.4</v>
      </c>
      <c r="L2067">
        <v>15</v>
      </c>
      <c r="M2067">
        <v>0.4</v>
      </c>
      <c r="N2067">
        <v>61.8</v>
      </c>
      <c r="O2067">
        <v>0</v>
      </c>
      <c r="P2067">
        <v>3.7</v>
      </c>
      <c r="Q2067">
        <v>3.5</v>
      </c>
      <c r="R2067">
        <v>3.3</v>
      </c>
      <c r="S2067">
        <v>9.5</v>
      </c>
      <c r="T2067">
        <v>2.8</v>
      </c>
      <c r="U2067">
        <v>9.6</v>
      </c>
      <c r="V2067">
        <v>2.5</v>
      </c>
      <c r="W2067">
        <v>39</v>
      </c>
      <c r="X2067">
        <v>0</v>
      </c>
      <c r="Y2067">
        <v>0</v>
      </c>
      <c r="Z2067">
        <v>0</v>
      </c>
      <c r="AA2067">
        <v>0</v>
      </c>
      <c r="AB2067">
        <v>7</v>
      </c>
      <c r="AC2067">
        <v>0</v>
      </c>
      <c r="AD2067">
        <v>8</v>
      </c>
      <c r="AE2067">
        <v>0</v>
      </c>
      <c r="AY2067" s="59"/>
    </row>
    <row r="2068" spans="1:51">
      <c r="A2068" s="19">
        <v>43722</v>
      </c>
      <c r="B2068" t="s">
        <v>51</v>
      </c>
      <c r="C2068" s="19">
        <v>43925</v>
      </c>
      <c r="D2068">
        <v>14</v>
      </c>
      <c r="E2068">
        <v>30.7</v>
      </c>
      <c r="F2068">
        <v>0</v>
      </c>
      <c r="G2068">
        <v>0.3</v>
      </c>
      <c r="H2068">
        <v>8.1</v>
      </c>
      <c r="I2068">
        <v>2.5</v>
      </c>
      <c r="J2068">
        <v>15.2</v>
      </c>
      <c r="K2068">
        <v>3.6</v>
      </c>
      <c r="L2068">
        <v>23.3</v>
      </c>
      <c r="M2068">
        <v>0.8</v>
      </c>
      <c r="N2068">
        <v>39.6</v>
      </c>
      <c r="O2068">
        <v>0</v>
      </c>
      <c r="P2068">
        <v>2.8</v>
      </c>
      <c r="Q2068">
        <v>6.8</v>
      </c>
      <c r="R2068">
        <v>3.8</v>
      </c>
      <c r="S2068">
        <v>12.3</v>
      </c>
      <c r="T2068">
        <v>4.0999999999999996</v>
      </c>
      <c r="U2068">
        <v>23.6</v>
      </c>
      <c r="V2068">
        <v>2.8</v>
      </c>
      <c r="W2068">
        <v>6</v>
      </c>
      <c r="X2068">
        <v>0</v>
      </c>
      <c r="Y2068">
        <v>0</v>
      </c>
      <c r="Z2068">
        <v>0</v>
      </c>
      <c r="AA2068">
        <v>0</v>
      </c>
      <c r="AB2068">
        <v>3</v>
      </c>
      <c r="AC2068">
        <v>0</v>
      </c>
      <c r="AD2068">
        <v>5</v>
      </c>
      <c r="AE2068">
        <v>0</v>
      </c>
      <c r="AY2068" s="59"/>
    </row>
    <row r="2069" spans="1:51">
      <c r="A2069" s="19">
        <v>43722</v>
      </c>
      <c r="B2069" t="s">
        <v>52</v>
      </c>
      <c r="C2069" s="19">
        <v>43928</v>
      </c>
      <c r="D2069">
        <v>84</v>
      </c>
      <c r="E2069">
        <v>27.5</v>
      </c>
      <c r="F2069">
        <v>0</v>
      </c>
      <c r="G2069">
        <v>0.2</v>
      </c>
      <c r="H2069">
        <v>7.5</v>
      </c>
      <c r="I2069">
        <v>2.2000000000000002</v>
      </c>
      <c r="J2069">
        <v>24.1</v>
      </c>
      <c r="K2069">
        <v>0.9</v>
      </c>
      <c r="L2069">
        <v>22.3</v>
      </c>
      <c r="M2069">
        <v>2.2999999999999998</v>
      </c>
      <c r="N2069">
        <v>31.6</v>
      </c>
      <c r="O2069">
        <v>0</v>
      </c>
      <c r="P2069">
        <v>2.9</v>
      </c>
      <c r="Q2069">
        <v>6.3</v>
      </c>
      <c r="R2069">
        <v>4</v>
      </c>
      <c r="S2069">
        <v>23.9</v>
      </c>
      <c r="T2069">
        <v>2.9</v>
      </c>
      <c r="U2069">
        <v>21.3</v>
      </c>
      <c r="V2069">
        <v>3.5</v>
      </c>
      <c r="W2069">
        <v>31</v>
      </c>
      <c r="X2069">
        <v>0</v>
      </c>
      <c r="Y2069">
        <v>0</v>
      </c>
      <c r="Z2069">
        <v>1</v>
      </c>
      <c r="AA2069">
        <v>0</v>
      </c>
      <c r="AB2069">
        <v>27</v>
      </c>
      <c r="AC2069">
        <v>0</v>
      </c>
      <c r="AD2069">
        <v>25</v>
      </c>
      <c r="AE2069">
        <v>0</v>
      </c>
      <c r="AY2069" s="59"/>
    </row>
    <row r="2070" spans="1:51">
      <c r="A2070" s="19">
        <v>43722</v>
      </c>
      <c r="B2070" t="s">
        <v>53</v>
      </c>
      <c r="C2070" s="19">
        <v>43949</v>
      </c>
      <c r="D2070">
        <v>60</v>
      </c>
      <c r="E2070">
        <v>25.8</v>
      </c>
      <c r="F2070">
        <v>0</v>
      </c>
      <c r="G2070">
        <v>4.0999999999999996</v>
      </c>
      <c r="H2070">
        <v>10</v>
      </c>
      <c r="I2070">
        <v>0.2</v>
      </c>
      <c r="J2070">
        <v>21</v>
      </c>
      <c r="K2070">
        <v>0.7</v>
      </c>
      <c r="L2070">
        <v>23.9</v>
      </c>
      <c r="M2070">
        <v>1.5</v>
      </c>
      <c r="N2070">
        <v>27.6</v>
      </c>
      <c r="O2070">
        <v>0</v>
      </c>
      <c r="P2070">
        <v>4.8</v>
      </c>
      <c r="Q2070">
        <v>8.9</v>
      </c>
      <c r="R2070">
        <v>3.2</v>
      </c>
      <c r="S2070">
        <v>19.7</v>
      </c>
      <c r="T2070">
        <v>3.3</v>
      </c>
      <c r="U2070">
        <v>25</v>
      </c>
      <c r="V2070">
        <v>3.7</v>
      </c>
      <c r="W2070">
        <v>21</v>
      </c>
      <c r="X2070">
        <v>0</v>
      </c>
      <c r="Y2070">
        <v>0</v>
      </c>
      <c r="Z2070">
        <v>2</v>
      </c>
      <c r="AA2070">
        <v>0</v>
      </c>
      <c r="AB2070">
        <v>17</v>
      </c>
      <c r="AC2070">
        <v>0</v>
      </c>
      <c r="AD2070">
        <v>20</v>
      </c>
      <c r="AE2070">
        <v>0</v>
      </c>
      <c r="AY2070" s="59"/>
    </row>
    <row r="2071" spans="1:51">
      <c r="A2071" s="19">
        <v>43722</v>
      </c>
      <c r="B2071" t="s">
        <v>54</v>
      </c>
      <c r="C2071" s="19">
        <v>43949</v>
      </c>
      <c r="D2071">
        <v>21</v>
      </c>
      <c r="E2071">
        <v>33.4</v>
      </c>
      <c r="F2071">
        <v>0</v>
      </c>
      <c r="G2071">
        <v>4.0999999999999996</v>
      </c>
      <c r="H2071">
        <v>9.9</v>
      </c>
      <c r="I2071">
        <v>0.1</v>
      </c>
      <c r="J2071">
        <v>17.399999999999999</v>
      </c>
      <c r="K2071">
        <v>1.6</v>
      </c>
      <c r="L2071">
        <v>18.600000000000001</v>
      </c>
      <c r="M2071">
        <v>1.7</v>
      </c>
      <c r="N2071">
        <v>43.2</v>
      </c>
      <c r="O2071">
        <v>0</v>
      </c>
      <c r="P2071">
        <v>4.7</v>
      </c>
      <c r="Q2071">
        <v>8</v>
      </c>
      <c r="R2071">
        <v>3.3</v>
      </c>
      <c r="S2071">
        <v>14.4</v>
      </c>
      <c r="T2071">
        <v>3.5</v>
      </c>
      <c r="U2071">
        <v>15.8</v>
      </c>
      <c r="V2071">
        <v>3.7</v>
      </c>
      <c r="W2071">
        <v>10</v>
      </c>
      <c r="X2071">
        <v>0</v>
      </c>
      <c r="Y2071">
        <v>0</v>
      </c>
      <c r="Z2071">
        <v>1</v>
      </c>
      <c r="AA2071">
        <v>0</v>
      </c>
      <c r="AB2071">
        <v>5</v>
      </c>
      <c r="AC2071">
        <v>0</v>
      </c>
      <c r="AD2071">
        <v>5</v>
      </c>
      <c r="AE2071">
        <v>0</v>
      </c>
      <c r="AY2071" s="59"/>
    </row>
    <row r="2072" spans="1:51">
      <c r="A2072" s="19">
        <v>43722</v>
      </c>
      <c r="B2072" t="s">
        <v>55</v>
      </c>
      <c r="C2072" s="19">
        <v>43949</v>
      </c>
      <c r="D2072">
        <v>96</v>
      </c>
      <c r="E2072">
        <v>26.4</v>
      </c>
      <c r="F2072">
        <v>0</v>
      </c>
      <c r="G2072">
        <v>6.8</v>
      </c>
      <c r="H2072">
        <v>8.4</v>
      </c>
      <c r="I2072">
        <v>0.1</v>
      </c>
      <c r="J2072">
        <v>19.5</v>
      </c>
      <c r="K2072">
        <v>0.1</v>
      </c>
      <c r="L2072">
        <v>22.1</v>
      </c>
      <c r="M2072">
        <v>3.7</v>
      </c>
      <c r="N2072">
        <v>30.1</v>
      </c>
      <c r="O2072">
        <v>0</v>
      </c>
      <c r="P2072">
        <v>6.5</v>
      </c>
      <c r="Q2072">
        <v>7.9</v>
      </c>
      <c r="R2072">
        <v>3.3</v>
      </c>
      <c r="S2072">
        <v>17.899999999999999</v>
      </c>
      <c r="T2072">
        <v>3.2</v>
      </c>
      <c r="U2072">
        <v>22.4</v>
      </c>
      <c r="V2072">
        <v>4.8</v>
      </c>
      <c r="W2072">
        <v>36</v>
      </c>
      <c r="X2072">
        <v>0</v>
      </c>
      <c r="Y2072">
        <v>1</v>
      </c>
      <c r="Z2072">
        <v>1</v>
      </c>
      <c r="AA2072">
        <v>0</v>
      </c>
      <c r="AB2072">
        <v>27</v>
      </c>
      <c r="AC2072">
        <v>0</v>
      </c>
      <c r="AD2072">
        <v>31</v>
      </c>
      <c r="AE2072">
        <v>0</v>
      </c>
      <c r="AY2072" s="59"/>
    </row>
    <row r="2073" spans="1:51">
      <c r="A2073" s="19">
        <v>43722</v>
      </c>
      <c r="B2073" t="s">
        <v>56</v>
      </c>
      <c r="C2073" s="19">
        <v>43949</v>
      </c>
      <c r="D2073">
        <v>274</v>
      </c>
      <c r="E2073">
        <v>26.8</v>
      </c>
      <c r="F2073">
        <v>0</v>
      </c>
      <c r="G2073">
        <v>0.7</v>
      </c>
      <c r="H2073">
        <v>5.3</v>
      </c>
      <c r="I2073">
        <v>0.9</v>
      </c>
      <c r="J2073">
        <v>19.100000000000001</v>
      </c>
      <c r="K2073">
        <v>0.3</v>
      </c>
      <c r="L2073">
        <v>21.7</v>
      </c>
      <c r="M2073">
        <v>1.8</v>
      </c>
      <c r="N2073">
        <v>31</v>
      </c>
      <c r="O2073">
        <v>0</v>
      </c>
      <c r="P2073">
        <v>3.3</v>
      </c>
      <c r="Q2073">
        <v>5.6</v>
      </c>
      <c r="R2073">
        <v>3.7</v>
      </c>
      <c r="S2073">
        <v>17.5</v>
      </c>
      <c r="T2073">
        <v>3.2</v>
      </c>
      <c r="U2073">
        <v>21.9</v>
      </c>
      <c r="V2073">
        <v>4.0999999999999996</v>
      </c>
      <c r="W2073">
        <v>109</v>
      </c>
      <c r="X2073">
        <v>0</v>
      </c>
      <c r="Y2073">
        <v>0</v>
      </c>
      <c r="Z2073">
        <v>0</v>
      </c>
      <c r="AA2073">
        <v>0</v>
      </c>
      <c r="AB2073">
        <v>77</v>
      </c>
      <c r="AC2073">
        <v>0</v>
      </c>
      <c r="AD2073">
        <v>88</v>
      </c>
      <c r="AE2073">
        <v>0</v>
      </c>
      <c r="AY2073" s="59"/>
    </row>
    <row r="2074" spans="1:51">
      <c r="A2074" s="19">
        <v>43722</v>
      </c>
      <c r="B2074" t="s">
        <v>57</v>
      </c>
      <c r="C2074" s="19">
        <v>43949</v>
      </c>
      <c r="D2074">
        <v>186</v>
      </c>
      <c r="E2074">
        <v>36.4</v>
      </c>
      <c r="F2074">
        <v>0</v>
      </c>
      <c r="G2074">
        <v>1.3</v>
      </c>
      <c r="H2074">
        <v>8.3000000000000007</v>
      </c>
      <c r="I2074">
        <v>2</v>
      </c>
      <c r="J2074">
        <v>16.7</v>
      </c>
      <c r="K2074">
        <v>0.5</v>
      </c>
      <c r="L2074">
        <v>20.399999999999999</v>
      </c>
      <c r="M2074">
        <v>1.5</v>
      </c>
      <c r="N2074">
        <v>48.4</v>
      </c>
      <c r="O2074">
        <v>0</v>
      </c>
      <c r="P2074">
        <v>3.3</v>
      </c>
      <c r="Q2074">
        <v>6</v>
      </c>
      <c r="R2074">
        <v>3.4</v>
      </c>
      <c r="S2074">
        <v>12.6</v>
      </c>
      <c r="T2074">
        <v>2.7</v>
      </c>
      <c r="U2074">
        <v>16.899999999999999</v>
      </c>
      <c r="V2074">
        <v>3.4</v>
      </c>
      <c r="W2074">
        <v>91</v>
      </c>
      <c r="X2074">
        <v>0</v>
      </c>
      <c r="Y2074">
        <v>0</v>
      </c>
      <c r="Z2074">
        <v>3</v>
      </c>
      <c r="AA2074">
        <v>0</v>
      </c>
      <c r="AB2074">
        <v>42</v>
      </c>
      <c r="AC2074">
        <v>0</v>
      </c>
      <c r="AD2074">
        <v>51</v>
      </c>
      <c r="AE2074">
        <v>0</v>
      </c>
      <c r="AY2074" s="59"/>
    </row>
    <row r="2075" spans="1:51">
      <c r="A2075" s="19">
        <v>43722</v>
      </c>
      <c r="B2075" t="s">
        <v>58</v>
      </c>
      <c r="C2075" s="19">
        <v>43949</v>
      </c>
      <c r="D2075">
        <v>26</v>
      </c>
      <c r="E2075">
        <v>26.9</v>
      </c>
      <c r="F2075">
        <v>0</v>
      </c>
      <c r="G2075">
        <v>7.9</v>
      </c>
      <c r="H2075">
        <v>5.9</v>
      </c>
      <c r="I2075">
        <v>0.2</v>
      </c>
      <c r="J2075">
        <v>21.6</v>
      </c>
      <c r="K2075">
        <v>0.2</v>
      </c>
      <c r="L2075">
        <v>19.899999999999999</v>
      </c>
      <c r="M2075">
        <v>4.4000000000000004</v>
      </c>
      <c r="N2075">
        <v>30.9</v>
      </c>
      <c r="O2075">
        <v>0</v>
      </c>
      <c r="P2075">
        <v>7.2</v>
      </c>
      <c r="Q2075">
        <v>6</v>
      </c>
      <c r="R2075">
        <v>3.5</v>
      </c>
      <c r="S2075">
        <v>20.9</v>
      </c>
      <c r="T2075">
        <v>3.1</v>
      </c>
      <c r="U2075">
        <v>19.3</v>
      </c>
      <c r="V2075">
        <v>5.0999999999999996</v>
      </c>
      <c r="W2075">
        <v>10</v>
      </c>
      <c r="X2075">
        <v>0</v>
      </c>
      <c r="Y2075">
        <v>0</v>
      </c>
      <c r="Z2075">
        <v>0</v>
      </c>
      <c r="AA2075">
        <v>0</v>
      </c>
      <c r="AB2075">
        <v>8</v>
      </c>
      <c r="AC2075">
        <v>0</v>
      </c>
      <c r="AD2075">
        <v>8</v>
      </c>
      <c r="AE2075">
        <v>0</v>
      </c>
      <c r="AY2075" s="59"/>
    </row>
    <row r="2076" spans="1:51">
      <c r="A2076" s="19">
        <v>43722</v>
      </c>
      <c r="B2076" t="s">
        <v>59</v>
      </c>
      <c r="C2076" s="19">
        <v>43953</v>
      </c>
      <c r="D2076">
        <v>7</v>
      </c>
      <c r="E2076">
        <v>33.5</v>
      </c>
      <c r="F2076">
        <v>0</v>
      </c>
      <c r="G2076">
        <v>2.6</v>
      </c>
      <c r="H2076">
        <v>5.8</v>
      </c>
      <c r="I2076">
        <v>1.2</v>
      </c>
      <c r="J2076">
        <v>19.7</v>
      </c>
      <c r="K2076">
        <v>0.6</v>
      </c>
      <c r="L2076">
        <v>19.899999999999999</v>
      </c>
      <c r="M2076">
        <v>2.5</v>
      </c>
      <c r="N2076">
        <v>42.1</v>
      </c>
      <c r="O2076">
        <v>0</v>
      </c>
      <c r="P2076">
        <v>3.8</v>
      </c>
      <c r="Q2076">
        <v>5.3</v>
      </c>
      <c r="R2076">
        <v>3.5</v>
      </c>
      <c r="S2076">
        <v>16.7</v>
      </c>
      <c r="T2076">
        <v>3</v>
      </c>
      <c r="U2076">
        <v>17.7</v>
      </c>
      <c r="V2076">
        <v>3.9</v>
      </c>
      <c r="W2076">
        <v>3</v>
      </c>
      <c r="X2076">
        <v>0</v>
      </c>
      <c r="Y2076">
        <v>0</v>
      </c>
      <c r="Z2076">
        <v>0</v>
      </c>
      <c r="AA2076">
        <v>0</v>
      </c>
      <c r="AB2076">
        <v>2</v>
      </c>
      <c r="AC2076">
        <v>0</v>
      </c>
      <c r="AD2076">
        <v>2</v>
      </c>
      <c r="AE2076">
        <v>0</v>
      </c>
      <c r="AY2076" s="59"/>
    </row>
    <row r="2077" spans="1:51">
      <c r="A2077" s="19">
        <v>43722</v>
      </c>
      <c r="B2077" t="s">
        <v>60</v>
      </c>
      <c r="C2077" s="19">
        <v>43953</v>
      </c>
      <c r="D2077">
        <v>39</v>
      </c>
      <c r="E2077">
        <v>35.299999999999997</v>
      </c>
      <c r="F2077">
        <v>0</v>
      </c>
      <c r="G2077">
        <v>0.5</v>
      </c>
      <c r="H2077">
        <v>7.2</v>
      </c>
      <c r="I2077">
        <v>2.6</v>
      </c>
      <c r="J2077">
        <v>13.8</v>
      </c>
      <c r="K2077">
        <v>3.1</v>
      </c>
      <c r="L2077">
        <v>21.7</v>
      </c>
      <c r="M2077">
        <v>0.4</v>
      </c>
      <c r="N2077">
        <v>45.8</v>
      </c>
      <c r="O2077">
        <v>0</v>
      </c>
      <c r="P2077">
        <v>3.1</v>
      </c>
      <c r="Q2077">
        <v>6.2</v>
      </c>
      <c r="R2077">
        <v>3.9</v>
      </c>
      <c r="S2077">
        <v>10.199999999999999</v>
      </c>
      <c r="T2077">
        <v>3.7</v>
      </c>
      <c r="U2077">
        <v>19.399999999999999</v>
      </c>
      <c r="V2077">
        <v>2.9</v>
      </c>
      <c r="W2077">
        <v>22</v>
      </c>
      <c r="X2077">
        <v>0</v>
      </c>
      <c r="Y2077">
        <v>0</v>
      </c>
      <c r="Z2077">
        <v>0</v>
      </c>
      <c r="AA2077">
        <v>0</v>
      </c>
      <c r="AB2077">
        <v>4</v>
      </c>
      <c r="AC2077">
        <v>0</v>
      </c>
      <c r="AD2077">
        <v>13</v>
      </c>
      <c r="AE2077">
        <v>0</v>
      </c>
      <c r="AY2077" s="59"/>
    </row>
    <row r="2078" spans="1:51">
      <c r="A2078" s="19">
        <v>43722</v>
      </c>
      <c r="B2078" t="s">
        <v>61</v>
      </c>
      <c r="C2078" s="19">
        <v>43956</v>
      </c>
      <c r="D2078">
        <v>82</v>
      </c>
      <c r="E2078">
        <v>30.1</v>
      </c>
      <c r="F2078">
        <v>0</v>
      </c>
      <c r="G2078">
        <v>0.3</v>
      </c>
      <c r="H2078">
        <v>19</v>
      </c>
      <c r="I2078">
        <v>5.3</v>
      </c>
      <c r="J2078">
        <v>15</v>
      </c>
      <c r="K2078">
        <v>0.7</v>
      </c>
      <c r="L2078">
        <v>16</v>
      </c>
      <c r="M2078">
        <v>0.4</v>
      </c>
      <c r="N2078">
        <v>36.299999999999997</v>
      </c>
      <c r="O2078">
        <v>0</v>
      </c>
      <c r="P2078">
        <v>3.4</v>
      </c>
      <c r="Q2078">
        <v>17.600000000000001</v>
      </c>
      <c r="R2078">
        <v>5.6</v>
      </c>
      <c r="S2078">
        <v>12.4</v>
      </c>
      <c r="T2078">
        <v>3.4</v>
      </c>
      <c r="U2078">
        <v>13.9</v>
      </c>
      <c r="V2078">
        <v>3.2</v>
      </c>
      <c r="W2078">
        <v>32</v>
      </c>
      <c r="X2078">
        <v>0</v>
      </c>
      <c r="Y2078">
        <v>0</v>
      </c>
      <c r="Z2078">
        <v>20</v>
      </c>
      <c r="AA2078">
        <v>0</v>
      </c>
      <c r="AB2078">
        <v>12</v>
      </c>
      <c r="AC2078">
        <v>0</v>
      </c>
      <c r="AD2078">
        <v>17</v>
      </c>
      <c r="AE2078">
        <v>0</v>
      </c>
      <c r="AY2078" s="59"/>
    </row>
    <row r="2079" spans="1:51">
      <c r="A2079" s="19">
        <v>43722</v>
      </c>
      <c r="B2079" t="s">
        <v>62</v>
      </c>
      <c r="C2079" s="19">
        <v>43963</v>
      </c>
      <c r="D2079">
        <v>29</v>
      </c>
      <c r="E2079">
        <v>34</v>
      </c>
      <c r="F2079">
        <v>0</v>
      </c>
      <c r="G2079">
        <v>0.7</v>
      </c>
      <c r="H2079">
        <v>6.6</v>
      </c>
      <c r="I2079">
        <v>0.1</v>
      </c>
      <c r="J2079">
        <v>14</v>
      </c>
      <c r="K2079">
        <v>2.1</v>
      </c>
      <c r="L2079">
        <v>25.9</v>
      </c>
      <c r="M2079">
        <v>0.4</v>
      </c>
      <c r="N2079">
        <v>41.1</v>
      </c>
      <c r="O2079">
        <v>0</v>
      </c>
      <c r="P2079">
        <v>3.3</v>
      </c>
      <c r="Q2079">
        <v>5.9</v>
      </c>
      <c r="R2079">
        <v>3</v>
      </c>
      <c r="S2079">
        <v>10</v>
      </c>
      <c r="T2079">
        <v>3.6</v>
      </c>
      <c r="U2079">
        <v>25.7</v>
      </c>
      <c r="V2079">
        <v>2.8</v>
      </c>
      <c r="W2079">
        <v>15</v>
      </c>
      <c r="X2079">
        <v>0</v>
      </c>
      <c r="Y2079">
        <v>0</v>
      </c>
      <c r="Z2079">
        <v>0</v>
      </c>
      <c r="AA2079">
        <v>0</v>
      </c>
      <c r="AB2079">
        <v>3</v>
      </c>
      <c r="AC2079">
        <v>0</v>
      </c>
      <c r="AD2079">
        <v>11</v>
      </c>
      <c r="AE2079">
        <v>0</v>
      </c>
      <c r="AY2079" s="59"/>
    </row>
    <row r="2080" spans="1:51">
      <c r="A2080" s="19">
        <v>43722</v>
      </c>
      <c r="B2080" t="s">
        <v>63</v>
      </c>
      <c r="C2080" s="19">
        <v>43963</v>
      </c>
      <c r="D2080">
        <v>28</v>
      </c>
      <c r="E2080">
        <v>40</v>
      </c>
      <c r="F2080">
        <v>0</v>
      </c>
      <c r="G2080">
        <v>2.2999999999999998</v>
      </c>
      <c r="H2080">
        <v>4.9000000000000004</v>
      </c>
      <c r="I2080">
        <v>4.2</v>
      </c>
      <c r="J2080">
        <v>13.3</v>
      </c>
      <c r="K2080">
        <v>2.2999999999999998</v>
      </c>
      <c r="L2080">
        <v>16.7</v>
      </c>
      <c r="M2080">
        <v>0.4</v>
      </c>
      <c r="N2080">
        <v>55</v>
      </c>
      <c r="O2080">
        <v>0</v>
      </c>
      <c r="P2080">
        <v>3.4</v>
      </c>
      <c r="Q2080">
        <v>4.8</v>
      </c>
      <c r="R2080">
        <v>4.5</v>
      </c>
      <c r="S2080">
        <v>9.1</v>
      </c>
      <c r="T2080">
        <v>3.3</v>
      </c>
      <c r="U2080">
        <v>12.6</v>
      </c>
      <c r="V2080">
        <v>2.8</v>
      </c>
      <c r="W2080">
        <v>18</v>
      </c>
      <c r="X2080">
        <v>0</v>
      </c>
      <c r="Y2080">
        <v>0</v>
      </c>
      <c r="Z2080">
        <v>0</v>
      </c>
      <c r="AA2080">
        <v>0</v>
      </c>
      <c r="AB2080">
        <v>3</v>
      </c>
      <c r="AC2080">
        <v>0</v>
      </c>
      <c r="AD2080">
        <v>7</v>
      </c>
      <c r="AE2080">
        <v>0</v>
      </c>
      <c r="AY2080" s="59"/>
    </row>
    <row r="2081" spans="1:51">
      <c r="A2081" s="19">
        <v>43722</v>
      </c>
      <c r="B2081" t="s">
        <v>64</v>
      </c>
      <c r="C2081" s="19">
        <v>43970</v>
      </c>
      <c r="D2081">
        <v>54</v>
      </c>
      <c r="E2081">
        <v>39.4</v>
      </c>
      <c r="F2081">
        <v>0</v>
      </c>
      <c r="G2081">
        <v>3.7</v>
      </c>
      <c r="H2081">
        <v>5.4</v>
      </c>
      <c r="I2081">
        <v>3.8</v>
      </c>
      <c r="J2081">
        <v>13.4</v>
      </c>
      <c r="K2081">
        <v>2.4</v>
      </c>
      <c r="L2081">
        <v>15.4</v>
      </c>
      <c r="M2081">
        <v>0.4</v>
      </c>
      <c r="N2081">
        <v>53.7</v>
      </c>
      <c r="O2081">
        <v>0</v>
      </c>
      <c r="P2081">
        <v>4.0999999999999996</v>
      </c>
      <c r="Q2081">
        <v>5.2</v>
      </c>
      <c r="R2081">
        <v>4.4000000000000004</v>
      </c>
      <c r="S2081">
        <v>9.9</v>
      </c>
      <c r="T2081">
        <v>3.5</v>
      </c>
      <c r="U2081">
        <v>11.4</v>
      </c>
      <c r="V2081">
        <v>3</v>
      </c>
      <c r="W2081">
        <v>35</v>
      </c>
      <c r="X2081">
        <v>0</v>
      </c>
      <c r="Y2081">
        <v>0</v>
      </c>
      <c r="Z2081">
        <v>0</v>
      </c>
      <c r="AA2081">
        <v>0</v>
      </c>
      <c r="AB2081">
        <v>5</v>
      </c>
      <c r="AC2081">
        <v>0</v>
      </c>
      <c r="AD2081">
        <v>14</v>
      </c>
      <c r="AE2081">
        <v>0</v>
      </c>
      <c r="AY2081" s="59"/>
    </row>
    <row r="2082" spans="1:51">
      <c r="A2082" s="19">
        <v>43722</v>
      </c>
      <c r="B2082" t="s">
        <v>65</v>
      </c>
      <c r="C2082" s="19">
        <v>43970</v>
      </c>
      <c r="D2082">
        <v>61</v>
      </c>
      <c r="E2082">
        <v>27.7</v>
      </c>
      <c r="F2082">
        <v>0</v>
      </c>
      <c r="G2082">
        <v>0.6</v>
      </c>
      <c r="H2082">
        <v>5.5</v>
      </c>
      <c r="I2082">
        <v>0.2</v>
      </c>
      <c r="J2082">
        <v>24.2</v>
      </c>
      <c r="K2082">
        <v>0.2</v>
      </c>
      <c r="L2082">
        <v>20.9</v>
      </c>
      <c r="M2082">
        <v>7.8</v>
      </c>
      <c r="N2082">
        <v>30.8</v>
      </c>
      <c r="O2082">
        <v>0</v>
      </c>
      <c r="P2082">
        <v>3.7</v>
      </c>
      <c r="Q2082">
        <v>6.1</v>
      </c>
      <c r="R2082">
        <v>3.5</v>
      </c>
      <c r="S2082">
        <v>22.3</v>
      </c>
      <c r="T2082">
        <v>3.1</v>
      </c>
      <c r="U2082">
        <v>19.399999999999999</v>
      </c>
      <c r="V2082">
        <v>7</v>
      </c>
      <c r="W2082">
        <v>23</v>
      </c>
      <c r="X2082">
        <v>0</v>
      </c>
      <c r="Y2082">
        <v>0</v>
      </c>
      <c r="Z2082">
        <v>0</v>
      </c>
      <c r="AA2082">
        <v>0</v>
      </c>
      <c r="AB2082">
        <v>20</v>
      </c>
      <c r="AC2082">
        <v>0</v>
      </c>
      <c r="AD2082">
        <v>17</v>
      </c>
      <c r="AE2082">
        <v>1</v>
      </c>
      <c r="AY2082" s="59"/>
    </row>
    <row r="2083" spans="1:51">
      <c r="A2083" s="19">
        <v>43722</v>
      </c>
      <c r="B2083" t="s">
        <v>143</v>
      </c>
      <c r="C2083" s="19">
        <v>43984</v>
      </c>
      <c r="D2083">
        <v>20</v>
      </c>
      <c r="E2083">
        <v>30.2</v>
      </c>
      <c r="F2083">
        <v>0</v>
      </c>
      <c r="G2083">
        <v>10</v>
      </c>
      <c r="H2083">
        <v>6.9</v>
      </c>
      <c r="I2083">
        <v>0.7</v>
      </c>
      <c r="J2083">
        <v>16.7</v>
      </c>
      <c r="K2083">
        <v>0.3</v>
      </c>
      <c r="L2083">
        <v>18.2</v>
      </c>
      <c r="M2083">
        <v>4.0999999999999996</v>
      </c>
      <c r="N2083">
        <v>35.6</v>
      </c>
      <c r="O2083">
        <v>0</v>
      </c>
      <c r="P2083">
        <v>9.5</v>
      </c>
      <c r="Q2083">
        <v>6.9</v>
      </c>
      <c r="R2083">
        <v>4.0999999999999996</v>
      </c>
      <c r="S2083">
        <v>14.5</v>
      </c>
      <c r="T2083">
        <v>3.4</v>
      </c>
      <c r="U2083">
        <v>16.5</v>
      </c>
      <c r="V2083">
        <v>5.3</v>
      </c>
      <c r="W2083">
        <v>9</v>
      </c>
      <c r="X2083">
        <v>0</v>
      </c>
      <c r="Y2083">
        <v>1</v>
      </c>
      <c r="Z2083">
        <v>0</v>
      </c>
      <c r="AA2083">
        <v>0</v>
      </c>
      <c r="AB2083">
        <v>5</v>
      </c>
      <c r="AC2083">
        <v>0</v>
      </c>
      <c r="AD2083">
        <v>5</v>
      </c>
      <c r="AE2083">
        <v>0</v>
      </c>
      <c r="AY2083" s="59"/>
    </row>
    <row r="2084" spans="1:51">
      <c r="A2084" s="19">
        <v>43722</v>
      </c>
      <c r="B2084" t="s">
        <v>67</v>
      </c>
      <c r="C2084" s="19">
        <v>43984</v>
      </c>
      <c r="D2084">
        <v>19</v>
      </c>
      <c r="E2084">
        <v>30.6</v>
      </c>
      <c r="F2084">
        <v>0</v>
      </c>
      <c r="G2084">
        <v>0.4</v>
      </c>
      <c r="H2084">
        <v>8.4</v>
      </c>
      <c r="I2084">
        <v>2.2000000000000002</v>
      </c>
      <c r="J2084">
        <v>15.6</v>
      </c>
      <c r="K2084">
        <v>3.6</v>
      </c>
      <c r="L2084">
        <v>22.7</v>
      </c>
      <c r="M2084">
        <v>0.9</v>
      </c>
      <c r="N2084">
        <v>35.200000000000003</v>
      </c>
      <c r="O2084">
        <v>0</v>
      </c>
      <c r="P2084">
        <v>3.8</v>
      </c>
      <c r="Q2084">
        <v>7.8</v>
      </c>
      <c r="R2084">
        <v>4.5</v>
      </c>
      <c r="S2084">
        <v>13</v>
      </c>
      <c r="T2084">
        <v>4.7</v>
      </c>
      <c r="U2084">
        <v>22</v>
      </c>
      <c r="V2084">
        <v>4</v>
      </c>
      <c r="W2084">
        <v>8</v>
      </c>
      <c r="X2084">
        <v>0</v>
      </c>
      <c r="Y2084">
        <v>0</v>
      </c>
      <c r="Z2084">
        <v>0</v>
      </c>
      <c r="AA2084">
        <v>0</v>
      </c>
      <c r="AB2084">
        <v>4</v>
      </c>
      <c r="AC2084">
        <v>0</v>
      </c>
      <c r="AD2084">
        <v>6</v>
      </c>
      <c r="AE2084">
        <v>0</v>
      </c>
      <c r="AY2084" s="59"/>
    </row>
    <row r="2085" spans="1:51">
      <c r="A2085" s="19">
        <v>43722</v>
      </c>
      <c r="B2085" t="s">
        <v>68</v>
      </c>
      <c r="C2085" s="19">
        <v>43984</v>
      </c>
      <c r="D2085">
        <v>126</v>
      </c>
      <c r="E2085">
        <v>23.7</v>
      </c>
      <c r="F2085">
        <v>0</v>
      </c>
      <c r="G2085">
        <v>11.1</v>
      </c>
      <c r="H2085">
        <v>8.1999999999999993</v>
      </c>
      <c r="I2085">
        <v>0.2</v>
      </c>
      <c r="J2085">
        <v>19.8</v>
      </c>
      <c r="K2085">
        <v>0.5</v>
      </c>
      <c r="L2085">
        <v>19.600000000000001</v>
      </c>
      <c r="M2085">
        <v>4</v>
      </c>
      <c r="N2085">
        <v>25.1</v>
      </c>
      <c r="O2085">
        <v>0</v>
      </c>
      <c r="P2085">
        <v>10.4</v>
      </c>
      <c r="Q2085">
        <v>8.4</v>
      </c>
      <c r="R2085">
        <v>4.0999999999999996</v>
      </c>
      <c r="S2085">
        <v>19.100000000000001</v>
      </c>
      <c r="T2085">
        <v>3.8</v>
      </c>
      <c r="U2085">
        <v>19.100000000000001</v>
      </c>
      <c r="V2085">
        <v>5.6</v>
      </c>
      <c r="W2085">
        <v>44</v>
      </c>
      <c r="X2085">
        <v>0</v>
      </c>
      <c r="Y2085">
        <v>6</v>
      </c>
      <c r="Z2085">
        <v>2</v>
      </c>
      <c r="AA2085">
        <v>0</v>
      </c>
      <c r="AB2085">
        <v>37</v>
      </c>
      <c r="AC2085">
        <v>0</v>
      </c>
      <c r="AD2085">
        <v>37</v>
      </c>
      <c r="AE2085">
        <v>0</v>
      </c>
      <c r="AY2085" s="59"/>
    </row>
    <row r="2086" spans="1:51">
      <c r="A2086" s="19">
        <v>43722</v>
      </c>
      <c r="B2086" t="s">
        <v>69</v>
      </c>
      <c r="C2086" s="19">
        <v>43984</v>
      </c>
      <c r="D2086">
        <v>34</v>
      </c>
      <c r="E2086">
        <v>28.1</v>
      </c>
      <c r="F2086">
        <v>0</v>
      </c>
      <c r="G2086">
        <v>1.3</v>
      </c>
      <c r="H2086">
        <v>4.8</v>
      </c>
      <c r="I2086">
        <v>0.1</v>
      </c>
      <c r="J2086">
        <v>24</v>
      </c>
      <c r="K2086">
        <v>0.3</v>
      </c>
      <c r="L2086">
        <v>19.8</v>
      </c>
      <c r="M2086">
        <v>8.5</v>
      </c>
      <c r="N2086">
        <v>30.5</v>
      </c>
      <c r="O2086">
        <v>0</v>
      </c>
      <c r="P2086">
        <v>3.9</v>
      </c>
      <c r="Q2086">
        <v>5.6</v>
      </c>
      <c r="R2086">
        <v>3.7</v>
      </c>
      <c r="S2086">
        <v>22.8</v>
      </c>
      <c r="T2086">
        <v>3.4</v>
      </c>
      <c r="U2086">
        <v>17.7</v>
      </c>
      <c r="V2086">
        <v>8.1</v>
      </c>
      <c r="W2086">
        <v>13</v>
      </c>
      <c r="X2086">
        <v>0</v>
      </c>
      <c r="Y2086">
        <v>0</v>
      </c>
      <c r="Z2086">
        <v>0</v>
      </c>
      <c r="AA2086">
        <v>0</v>
      </c>
      <c r="AB2086">
        <v>11</v>
      </c>
      <c r="AC2086">
        <v>0</v>
      </c>
      <c r="AD2086">
        <v>9</v>
      </c>
      <c r="AE2086">
        <v>1</v>
      </c>
      <c r="AY2086" s="59"/>
    </row>
    <row r="2087" spans="1:51">
      <c r="A2087" s="19">
        <v>43722</v>
      </c>
      <c r="B2087" t="s">
        <v>70</v>
      </c>
      <c r="C2087" s="19">
        <v>43984</v>
      </c>
      <c r="D2087">
        <v>16</v>
      </c>
      <c r="E2087">
        <v>32.4</v>
      </c>
      <c r="F2087">
        <v>0</v>
      </c>
      <c r="G2087">
        <v>0.6</v>
      </c>
      <c r="H2087">
        <v>7.7</v>
      </c>
      <c r="I2087">
        <v>2.6</v>
      </c>
      <c r="J2087">
        <v>14.2</v>
      </c>
      <c r="K2087">
        <v>3.7</v>
      </c>
      <c r="L2087">
        <v>22.5</v>
      </c>
      <c r="M2087">
        <v>0.4</v>
      </c>
      <c r="N2087">
        <v>38.5</v>
      </c>
      <c r="O2087">
        <v>0</v>
      </c>
      <c r="P2087">
        <v>3.7</v>
      </c>
      <c r="Q2087">
        <v>7.1</v>
      </c>
      <c r="R2087">
        <v>4.7</v>
      </c>
      <c r="S2087">
        <v>11.6</v>
      </c>
      <c r="T2087">
        <v>4.4000000000000004</v>
      </c>
      <c r="U2087">
        <v>21</v>
      </c>
      <c r="V2087">
        <v>3.6</v>
      </c>
      <c r="W2087">
        <v>8</v>
      </c>
      <c r="X2087">
        <v>0</v>
      </c>
      <c r="Y2087">
        <v>0</v>
      </c>
      <c r="Z2087">
        <v>0</v>
      </c>
      <c r="AA2087">
        <v>0</v>
      </c>
      <c r="AB2087">
        <v>2</v>
      </c>
      <c r="AC2087">
        <v>0</v>
      </c>
      <c r="AD2087">
        <v>6</v>
      </c>
      <c r="AE2087">
        <v>0</v>
      </c>
      <c r="AY2087" s="59"/>
    </row>
    <row r="2088" spans="1:51">
      <c r="A2088" s="19">
        <v>43722</v>
      </c>
      <c r="B2088" t="s">
        <v>71</v>
      </c>
      <c r="C2088" s="19">
        <v>43988</v>
      </c>
      <c r="D2088">
        <v>7</v>
      </c>
      <c r="E2088">
        <v>33.5</v>
      </c>
      <c r="F2088">
        <v>0</v>
      </c>
      <c r="G2088">
        <v>2.6</v>
      </c>
      <c r="H2088">
        <v>5.8</v>
      </c>
      <c r="I2088">
        <v>1.2</v>
      </c>
      <c r="J2088">
        <v>19.7</v>
      </c>
      <c r="K2088">
        <v>0.6</v>
      </c>
      <c r="L2088">
        <v>19.899999999999999</v>
      </c>
      <c r="M2088">
        <v>2.5</v>
      </c>
      <c r="N2088">
        <v>39.6</v>
      </c>
      <c r="O2088">
        <v>0</v>
      </c>
      <c r="P2088">
        <v>4.3</v>
      </c>
      <c r="Q2088">
        <v>6</v>
      </c>
      <c r="R2088">
        <v>3.6</v>
      </c>
      <c r="S2088">
        <v>16.399999999999999</v>
      </c>
      <c r="T2088">
        <v>3.6</v>
      </c>
      <c r="U2088">
        <v>17.5</v>
      </c>
      <c r="V2088">
        <v>4.5999999999999996</v>
      </c>
      <c r="W2088">
        <v>3</v>
      </c>
      <c r="X2088">
        <v>0</v>
      </c>
      <c r="Y2088">
        <v>0</v>
      </c>
      <c r="Z2088">
        <v>0</v>
      </c>
      <c r="AA2088">
        <v>0</v>
      </c>
      <c r="AB2088">
        <v>2</v>
      </c>
      <c r="AC2088">
        <v>0</v>
      </c>
      <c r="AD2088">
        <v>2</v>
      </c>
      <c r="AE2088">
        <v>0</v>
      </c>
      <c r="AY2088" s="59"/>
    </row>
    <row r="2089" spans="1:51">
      <c r="A2089" s="19">
        <v>43722</v>
      </c>
      <c r="B2089" t="s">
        <v>73</v>
      </c>
      <c r="C2089" s="19">
        <v>44013</v>
      </c>
      <c r="D2089">
        <v>41</v>
      </c>
      <c r="E2089">
        <v>32.6</v>
      </c>
      <c r="F2089">
        <v>0</v>
      </c>
      <c r="G2089">
        <v>2.4</v>
      </c>
      <c r="H2089">
        <v>6.7</v>
      </c>
      <c r="I2089">
        <v>2</v>
      </c>
      <c r="J2089">
        <v>18</v>
      </c>
      <c r="K2089">
        <v>1.5</v>
      </c>
      <c r="L2089">
        <v>20.100000000000001</v>
      </c>
      <c r="M2089">
        <v>2.2999999999999998</v>
      </c>
      <c r="N2089">
        <v>45.7</v>
      </c>
      <c r="O2089">
        <v>0</v>
      </c>
      <c r="P2089">
        <v>2.5</v>
      </c>
      <c r="Q2089">
        <v>5</v>
      </c>
      <c r="R2089">
        <v>2.2999999999999998</v>
      </c>
      <c r="S2089">
        <v>16.399999999999999</v>
      </c>
      <c r="T2089">
        <v>1.9</v>
      </c>
      <c r="U2089">
        <v>20.5</v>
      </c>
      <c r="V2089">
        <v>2.6</v>
      </c>
      <c r="W2089">
        <v>1815</v>
      </c>
      <c r="X2089">
        <v>0</v>
      </c>
      <c r="Y2089">
        <v>8</v>
      </c>
      <c r="Z2089">
        <v>40</v>
      </c>
      <c r="AA2089">
        <v>15</v>
      </c>
      <c r="AB2089">
        <v>946</v>
      </c>
      <c r="AC2089">
        <v>0</v>
      </c>
      <c r="AD2089">
        <v>1156</v>
      </c>
      <c r="AE2089">
        <v>3</v>
      </c>
      <c r="AY2089" s="59"/>
    </row>
    <row r="2090" spans="1:51">
      <c r="A2090" s="19">
        <v>43725</v>
      </c>
      <c r="B2090" t="s">
        <v>15</v>
      </c>
      <c r="C2090" s="19">
        <v>43864</v>
      </c>
      <c r="D2090">
        <v>41</v>
      </c>
      <c r="E2090">
        <v>27.1</v>
      </c>
      <c r="F2090">
        <v>0</v>
      </c>
      <c r="G2090">
        <v>1.6</v>
      </c>
      <c r="H2090">
        <v>10.5</v>
      </c>
      <c r="I2090">
        <v>3.4</v>
      </c>
      <c r="J2090">
        <v>16</v>
      </c>
      <c r="K2090">
        <v>2.6</v>
      </c>
      <c r="L2090">
        <v>23.5</v>
      </c>
      <c r="M2090">
        <v>2.4</v>
      </c>
      <c r="N2090">
        <v>36.200000000000003</v>
      </c>
      <c r="O2090">
        <v>0</v>
      </c>
      <c r="P2090">
        <v>2.7</v>
      </c>
      <c r="Q2090">
        <v>8.1</v>
      </c>
      <c r="R2090">
        <v>3.4</v>
      </c>
      <c r="S2090">
        <v>14.4</v>
      </c>
      <c r="T2090">
        <v>3</v>
      </c>
      <c r="U2090">
        <v>26.7</v>
      </c>
      <c r="V2090">
        <v>3</v>
      </c>
      <c r="W2090">
        <v>16</v>
      </c>
      <c r="X2090">
        <v>0</v>
      </c>
      <c r="Y2090">
        <v>0</v>
      </c>
      <c r="Z2090">
        <v>1</v>
      </c>
      <c r="AA2090">
        <v>0</v>
      </c>
      <c r="AB2090">
        <v>10</v>
      </c>
      <c r="AC2090">
        <v>0</v>
      </c>
      <c r="AD2090">
        <v>14</v>
      </c>
      <c r="AE2090">
        <v>0</v>
      </c>
      <c r="AY2090" s="59"/>
    </row>
    <row r="2091" spans="1:51">
      <c r="A2091" s="19">
        <v>43725</v>
      </c>
      <c r="B2091" t="s">
        <v>16</v>
      </c>
      <c r="C2091" s="19">
        <v>43872</v>
      </c>
      <c r="D2091">
        <v>24</v>
      </c>
      <c r="E2091">
        <v>26.2</v>
      </c>
      <c r="F2091">
        <v>0</v>
      </c>
      <c r="G2091">
        <v>2.9</v>
      </c>
      <c r="H2091">
        <v>8.4</v>
      </c>
      <c r="I2091">
        <v>1.1000000000000001</v>
      </c>
      <c r="J2091">
        <v>21.3</v>
      </c>
      <c r="K2091">
        <v>1</v>
      </c>
      <c r="L2091">
        <v>22.5</v>
      </c>
      <c r="M2091">
        <v>3.8</v>
      </c>
      <c r="N2091">
        <v>33.1</v>
      </c>
      <c r="O2091">
        <v>0</v>
      </c>
      <c r="P2091">
        <v>3.1</v>
      </c>
      <c r="Q2091">
        <v>6.2</v>
      </c>
      <c r="R2091">
        <v>2.4</v>
      </c>
      <c r="S2091">
        <v>22.4</v>
      </c>
      <c r="T2091">
        <v>2.6</v>
      </c>
      <c r="U2091">
        <v>24</v>
      </c>
      <c r="V2091">
        <v>3.6</v>
      </c>
      <c r="W2091">
        <v>9</v>
      </c>
      <c r="X2091">
        <v>0</v>
      </c>
      <c r="Y2091">
        <v>0</v>
      </c>
      <c r="Z2091">
        <v>0</v>
      </c>
      <c r="AA2091">
        <v>0</v>
      </c>
      <c r="AB2091">
        <v>7</v>
      </c>
      <c r="AC2091">
        <v>0</v>
      </c>
      <c r="AD2091">
        <v>8</v>
      </c>
      <c r="AE2091">
        <v>0</v>
      </c>
      <c r="AY2091" s="59"/>
    </row>
    <row r="2092" spans="1:51">
      <c r="A2092" s="19">
        <v>43725</v>
      </c>
      <c r="B2092" t="s">
        <v>17</v>
      </c>
      <c r="C2092" s="19">
        <v>43883</v>
      </c>
      <c r="D2092">
        <v>36</v>
      </c>
      <c r="E2092">
        <v>28.4</v>
      </c>
      <c r="F2092">
        <v>0</v>
      </c>
      <c r="G2092">
        <v>1.1000000000000001</v>
      </c>
      <c r="H2092">
        <v>5.3</v>
      </c>
      <c r="I2092">
        <v>0.8</v>
      </c>
      <c r="J2092">
        <v>20.8</v>
      </c>
      <c r="K2092">
        <v>2.7</v>
      </c>
      <c r="L2092">
        <v>23.1</v>
      </c>
      <c r="M2092">
        <v>3.9</v>
      </c>
      <c r="N2092">
        <v>36.4</v>
      </c>
      <c r="O2092">
        <v>0</v>
      </c>
      <c r="P2092">
        <v>2.7</v>
      </c>
      <c r="Q2092">
        <v>4.4000000000000004</v>
      </c>
      <c r="R2092">
        <v>2.2000000000000002</v>
      </c>
      <c r="S2092">
        <v>21.1</v>
      </c>
      <c r="T2092">
        <v>2.8</v>
      </c>
      <c r="U2092">
        <v>23.9</v>
      </c>
      <c r="V2092">
        <v>3.5</v>
      </c>
      <c r="W2092">
        <v>14</v>
      </c>
      <c r="X2092">
        <v>0</v>
      </c>
      <c r="Y2092">
        <v>0</v>
      </c>
      <c r="Z2092">
        <v>0</v>
      </c>
      <c r="AA2092">
        <v>0</v>
      </c>
      <c r="AB2092">
        <v>10</v>
      </c>
      <c r="AC2092">
        <v>0</v>
      </c>
      <c r="AD2092">
        <v>12</v>
      </c>
      <c r="AE2092">
        <v>0</v>
      </c>
      <c r="AY2092" s="59"/>
    </row>
    <row r="2093" spans="1:51">
      <c r="A2093" s="19">
        <v>43725</v>
      </c>
      <c r="B2093" t="s">
        <v>18</v>
      </c>
      <c r="C2093" s="19">
        <v>43890</v>
      </c>
      <c r="D2093">
        <v>54</v>
      </c>
      <c r="E2093">
        <v>43.5</v>
      </c>
      <c r="F2093">
        <v>0</v>
      </c>
      <c r="G2093">
        <v>3.2</v>
      </c>
      <c r="H2093">
        <v>3.9</v>
      </c>
      <c r="I2093">
        <v>1.2</v>
      </c>
      <c r="J2093">
        <v>13.8</v>
      </c>
      <c r="K2093">
        <v>1.7</v>
      </c>
      <c r="L2093">
        <v>15.7</v>
      </c>
      <c r="M2093">
        <v>1.5</v>
      </c>
      <c r="N2093">
        <v>71.2</v>
      </c>
      <c r="O2093">
        <v>0</v>
      </c>
      <c r="P2093">
        <v>2.2000000000000002</v>
      </c>
      <c r="Q2093">
        <v>2.2000000000000002</v>
      </c>
      <c r="R2093">
        <v>1.7</v>
      </c>
      <c r="S2093">
        <v>7.3</v>
      </c>
      <c r="T2093">
        <v>1.8</v>
      </c>
      <c r="U2093">
        <v>9</v>
      </c>
      <c r="V2093">
        <v>1.7</v>
      </c>
      <c r="W2093">
        <v>35</v>
      </c>
      <c r="X2093">
        <v>0</v>
      </c>
      <c r="Y2093">
        <v>0</v>
      </c>
      <c r="Z2093">
        <v>0</v>
      </c>
      <c r="AA2093">
        <v>0</v>
      </c>
      <c r="AB2093">
        <v>6</v>
      </c>
      <c r="AC2093">
        <v>0</v>
      </c>
      <c r="AD2093">
        <v>13</v>
      </c>
      <c r="AE2093">
        <v>0</v>
      </c>
      <c r="AY2093" s="59"/>
    </row>
    <row r="2094" spans="1:51">
      <c r="A2094" s="19">
        <v>43725</v>
      </c>
      <c r="B2094" t="s">
        <v>19</v>
      </c>
      <c r="C2094" s="19">
        <v>43893</v>
      </c>
      <c r="D2094">
        <v>52</v>
      </c>
      <c r="E2094">
        <v>41</v>
      </c>
      <c r="F2094">
        <v>0</v>
      </c>
      <c r="G2094">
        <v>4.5</v>
      </c>
      <c r="H2094">
        <v>4.7</v>
      </c>
      <c r="I2094">
        <v>3.1</v>
      </c>
      <c r="J2094">
        <v>12.4</v>
      </c>
      <c r="K2094">
        <v>2.2999999999999998</v>
      </c>
      <c r="L2094">
        <v>16.7</v>
      </c>
      <c r="M2094">
        <v>0.8</v>
      </c>
      <c r="N2094">
        <v>66.099999999999994</v>
      </c>
      <c r="O2094">
        <v>0</v>
      </c>
      <c r="P2094">
        <v>3.4</v>
      </c>
      <c r="Q2094">
        <v>3.2</v>
      </c>
      <c r="R2094">
        <v>2.2999999999999998</v>
      </c>
      <c r="S2094">
        <v>6.9</v>
      </c>
      <c r="T2094">
        <v>2.6</v>
      </c>
      <c r="U2094">
        <v>10.6</v>
      </c>
      <c r="V2094">
        <v>2.1</v>
      </c>
      <c r="W2094">
        <v>34</v>
      </c>
      <c r="X2094">
        <v>0</v>
      </c>
      <c r="Y2094">
        <v>0</v>
      </c>
      <c r="Z2094">
        <v>0</v>
      </c>
      <c r="AA2094">
        <v>0</v>
      </c>
      <c r="AB2094">
        <v>4</v>
      </c>
      <c r="AC2094">
        <v>0</v>
      </c>
      <c r="AD2094">
        <v>14</v>
      </c>
      <c r="AE2094">
        <v>0</v>
      </c>
      <c r="AY2094" s="59"/>
    </row>
    <row r="2095" spans="1:51">
      <c r="A2095" s="19">
        <v>43725</v>
      </c>
      <c r="B2095" t="s">
        <v>20</v>
      </c>
      <c r="C2095" s="19">
        <v>43893</v>
      </c>
      <c r="D2095">
        <v>6</v>
      </c>
      <c r="E2095">
        <v>33</v>
      </c>
      <c r="F2095">
        <v>0</v>
      </c>
      <c r="G2095">
        <v>3</v>
      </c>
      <c r="H2095">
        <v>5.6</v>
      </c>
      <c r="I2095">
        <v>1.3</v>
      </c>
      <c r="J2095">
        <v>19</v>
      </c>
      <c r="K2095">
        <v>0.6</v>
      </c>
      <c r="L2095">
        <v>20.3</v>
      </c>
      <c r="M2095">
        <v>2.9</v>
      </c>
      <c r="N2095">
        <v>46.8</v>
      </c>
      <c r="O2095">
        <v>0</v>
      </c>
      <c r="P2095">
        <v>3.5</v>
      </c>
      <c r="Q2095">
        <v>4.5</v>
      </c>
      <c r="R2095">
        <v>2.5</v>
      </c>
      <c r="S2095">
        <v>16.5</v>
      </c>
      <c r="T2095">
        <v>2.4</v>
      </c>
      <c r="U2095">
        <v>17.399999999999999</v>
      </c>
      <c r="V2095">
        <v>3.2</v>
      </c>
      <c r="W2095">
        <v>3</v>
      </c>
      <c r="X2095">
        <v>0</v>
      </c>
      <c r="Y2095">
        <v>0</v>
      </c>
      <c r="Z2095">
        <v>0</v>
      </c>
      <c r="AA2095">
        <v>0</v>
      </c>
      <c r="AB2095">
        <v>2</v>
      </c>
      <c r="AC2095">
        <v>0</v>
      </c>
      <c r="AD2095">
        <v>2</v>
      </c>
      <c r="AE2095">
        <v>0</v>
      </c>
      <c r="AY2095" s="59"/>
    </row>
    <row r="2096" spans="1:51">
      <c r="A2096" s="19">
        <v>43725</v>
      </c>
      <c r="B2096" t="s">
        <v>21</v>
      </c>
      <c r="C2096" s="19">
        <v>43893</v>
      </c>
      <c r="D2096">
        <v>31</v>
      </c>
      <c r="E2096">
        <v>39.1</v>
      </c>
      <c r="F2096">
        <v>0</v>
      </c>
      <c r="G2096">
        <v>4.3</v>
      </c>
      <c r="H2096">
        <v>4.8</v>
      </c>
      <c r="I2096">
        <v>3.5</v>
      </c>
      <c r="J2096">
        <v>13.4</v>
      </c>
      <c r="K2096">
        <v>2.5</v>
      </c>
      <c r="L2096">
        <v>15.8</v>
      </c>
      <c r="M2096">
        <v>0.3</v>
      </c>
      <c r="N2096">
        <v>62.6</v>
      </c>
      <c r="O2096">
        <v>0</v>
      </c>
      <c r="P2096">
        <v>3.3</v>
      </c>
      <c r="Q2096">
        <v>3.7</v>
      </c>
      <c r="R2096">
        <v>3</v>
      </c>
      <c r="S2096">
        <v>8.6999999999999993</v>
      </c>
      <c r="T2096">
        <v>2.6</v>
      </c>
      <c r="U2096">
        <v>10.6</v>
      </c>
      <c r="V2096">
        <v>2</v>
      </c>
      <c r="W2096">
        <v>20</v>
      </c>
      <c r="X2096">
        <v>0</v>
      </c>
      <c r="Y2096">
        <v>0</v>
      </c>
      <c r="Z2096">
        <v>0</v>
      </c>
      <c r="AA2096">
        <v>0</v>
      </c>
      <c r="AB2096">
        <v>3</v>
      </c>
      <c r="AC2096">
        <v>0</v>
      </c>
      <c r="AD2096">
        <v>8</v>
      </c>
      <c r="AE2096">
        <v>0</v>
      </c>
      <c r="AY2096" s="59"/>
    </row>
    <row r="2097" spans="1:51">
      <c r="A2097" s="19">
        <v>43725</v>
      </c>
      <c r="B2097" t="s">
        <v>22</v>
      </c>
      <c r="C2097" s="19">
        <v>43893</v>
      </c>
      <c r="D2097">
        <v>416</v>
      </c>
      <c r="E2097">
        <v>26.7</v>
      </c>
      <c r="F2097">
        <v>0</v>
      </c>
      <c r="G2097">
        <v>1.9</v>
      </c>
      <c r="H2097">
        <v>5.3</v>
      </c>
      <c r="I2097">
        <v>0.7</v>
      </c>
      <c r="J2097">
        <v>22.4</v>
      </c>
      <c r="K2097">
        <v>0.5</v>
      </c>
      <c r="L2097">
        <v>22.4</v>
      </c>
      <c r="M2097">
        <v>6.2</v>
      </c>
      <c r="N2097">
        <v>32.5</v>
      </c>
      <c r="O2097">
        <v>0</v>
      </c>
      <c r="P2097">
        <v>3.1</v>
      </c>
      <c r="Q2097">
        <v>4.5999999999999996</v>
      </c>
      <c r="R2097">
        <v>2.2000000000000002</v>
      </c>
      <c r="S2097">
        <v>23.4</v>
      </c>
      <c r="T2097">
        <v>2.6</v>
      </c>
      <c r="U2097">
        <v>23.1</v>
      </c>
      <c r="V2097">
        <v>5.3</v>
      </c>
      <c r="W2097">
        <v>154</v>
      </c>
      <c r="X2097">
        <v>0</v>
      </c>
      <c r="Y2097">
        <v>0</v>
      </c>
      <c r="Z2097">
        <v>1</v>
      </c>
      <c r="AA2097">
        <v>0</v>
      </c>
      <c r="AB2097">
        <v>129</v>
      </c>
      <c r="AC2097">
        <v>0</v>
      </c>
      <c r="AD2097">
        <v>129</v>
      </c>
      <c r="AE2097">
        <v>2</v>
      </c>
      <c r="AY2097" s="59"/>
    </row>
    <row r="2098" spans="1:51">
      <c r="A2098" s="19">
        <v>43725</v>
      </c>
      <c r="B2098" t="s">
        <v>23</v>
      </c>
      <c r="C2098" s="19">
        <v>43893</v>
      </c>
      <c r="D2098">
        <v>67</v>
      </c>
      <c r="E2098">
        <v>25.8</v>
      </c>
      <c r="F2098">
        <v>0</v>
      </c>
      <c r="G2098">
        <v>1.4</v>
      </c>
      <c r="H2098">
        <v>4.8</v>
      </c>
      <c r="I2098">
        <v>0.5</v>
      </c>
      <c r="J2098">
        <v>25.1</v>
      </c>
      <c r="K2098">
        <v>0.2</v>
      </c>
      <c r="L2098">
        <v>22.6</v>
      </c>
      <c r="M2098">
        <v>6</v>
      </c>
      <c r="N2098">
        <v>29.6</v>
      </c>
      <c r="O2098">
        <v>0</v>
      </c>
      <c r="P2098">
        <v>2.9</v>
      </c>
      <c r="Q2098">
        <v>4.3</v>
      </c>
      <c r="R2098">
        <v>2.4</v>
      </c>
      <c r="S2098">
        <v>28.3</v>
      </c>
      <c r="T2098">
        <v>2.5</v>
      </c>
      <c r="U2098">
        <v>22</v>
      </c>
      <c r="V2098">
        <v>4.9000000000000004</v>
      </c>
      <c r="W2098">
        <v>24</v>
      </c>
      <c r="X2098">
        <v>0</v>
      </c>
      <c r="Y2098">
        <v>0</v>
      </c>
      <c r="Z2098">
        <v>0</v>
      </c>
      <c r="AA2098">
        <v>0</v>
      </c>
      <c r="AB2098">
        <v>23</v>
      </c>
      <c r="AC2098">
        <v>0</v>
      </c>
      <c r="AD2098">
        <v>21</v>
      </c>
      <c r="AE2098">
        <v>0</v>
      </c>
      <c r="AY2098" s="59"/>
    </row>
    <row r="2099" spans="1:51">
      <c r="A2099" s="19">
        <v>43725</v>
      </c>
      <c r="B2099" t="s">
        <v>24</v>
      </c>
      <c r="C2099" s="19">
        <v>43893</v>
      </c>
      <c r="D2099">
        <v>13</v>
      </c>
      <c r="E2099">
        <v>33</v>
      </c>
      <c r="F2099">
        <v>0</v>
      </c>
      <c r="G2099">
        <v>3</v>
      </c>
      <c r="H2099">
        <v>5.6</v>
      </c>
      <c r="I2099">
        <v>1.3</v>
      </c>
      <c r="J2099">
        <v>19</v>
      </c>
      <c r="K2099">
        <v>0.6</v>
      </c>
      <c r="L2099">
        <v>20.3</v>
      </c>
      <c r="M2099">
        <v>2.9</v>
      </c>
      <c r="N2099">
        <v>46.8</v>
      </c>
      <c r="O2099">
        <v>0</v>
      </c>
      <c r="P2099">
        <v>3.1</v>
      </c>
      <c r="Q2099">
        <v>4.4000000000000004</v>
      </c>
      <c r="R2099">
        <v>2.5</v>
      </c>
      <c r="S2099">
        <v>17</v>
      </c>
      <c r="T2099">
        <v>2.4</v>
      </c>
      <c r="U2099">
        <v>17.600000000000001</v>
      </c>
      <c r="V2099">
        <v>3.1</v>
      </c>
      <c r="W2099">
        <v>6</v>
      </c>
      <c r="X2099">
        <v>0</v>
      </c>
      <c r="Y2099">
        <v>0</v>
      </c>
      <c r="Z2099">
        <v>0</v>
      </c>
      <c r="AA2099">
        <v>0</v>
      </c>
      <c r="AB2099">
        <v>3</v>
      </c>
      <c r="AC2099">
        <v>0</v>
      </c>
      <c r="AD2099">
        <v>4</v>
      </c>
      <c r="AE2099">
        <v>0</v>
      </c>
      <c r="AY2099" s="59"/>
    </row>
    <row r="2100" spans="1:51">
      <c r="A2100" s="19">
        <v>43725</v>
      </c>
      <c r="B2100" t="s">
        <v>25</v>
      </c>
      <c r="C2100" s="19">
        <v>43893</v>
      </c>
      <c r="D2100">
        <v>24</v>
      </c>
      <c r="E2100">
        <v>23.8</v>
      </c>
      <c r="F2100">
        <v>0</v>
      </c>
      <c r="G2100">
        <v>2.7</v>
      </c>
      <c r="H2100">
        <v>8.6</v>
      </c>
      <c r="I2100">
        <v>0.7</v>
      </c>
      <c r="J2100">
        <v>21.1</v>
      </c>
      <c r="K2100">
        <v>3.2</v>
      </c>
      <c r="L2100">
        <v>21.2</v>
      </c>
      <c r="M2100">
        <v>4.4000000000000004</v>
      </c>
      <c r="N2100">
        <v>28.4</v>
      </c>
      <c r="O2100">
        <v>0</v>
      </c>
      <c r="P2100">
        <v>3.6</v>
      </c>
      <c r="Q2100">
        <v>7.6</v>
      </c>
      <c r="R2100">
        <v>2.9</v>
      </c>
      <c r="S2100">
        <v>23</v>
      </c>
      <c r="T2100">
        <v>3.7</v>
      </c>
      <c r="U2100">
        <v>22.3</v>
      </c>
      <c r="V2100">
        <v>4.7</v>
      </c>
      <c r="W2100">
        <v>9</v>
      </c>
      <c r="X2100">
        <v>0</v>
      </c>
      <c r="Y2100">
        <v>0</v>
      </c>
      <c r="Z2100">
        <v>0</v>
      </c>
      <c r="AA2100">
        <v>0</v>
      </c>
      <c r="AB2100">
        <v>8</v>
      </c>
      <c r="AC2100">
        <v>0</v>
      </c>
      <c r="AD2100">
        <v>8</v>
      </c>
      <c r="AE2100">
        <v>0</v>
      </c>
      <c r="AY2100" s="59"/>
    </row>
    <row r="2101" spans="1:51">
      <c r="A2101" s="19">
        <v>43725</v>
      </c>
      <c r="B2101" t="s">
        <v>26</v>
      </c>
      <c r="C2101" s="19">
        <v>43893</v>
      </c>
      <c r="D2101">
        <v>91</v>
      </c>
      <c r="E2101">
        <v>28.5</v>
      </c>
      <c r="F2101">
        <v>0</v>
      </c>
      <c r="G2101">
        <v>2.6</v>
      </c>
      <c r="H2101">
        <v>7.8</v>
      </c>
      <c r="I2101">
        <v>0.3</v>
      </c>
      <c r="J2101">
        <v>14.1</v>
      </c>
      <c r="K2101">
        <v>0.1</v>
      </c>
      <c r="L2101">
        <v>32.4</v>
      </c>
      <c r="M2101">
        <v>1.4</v>
      </c>
      <c r="N2101">
        <v>31.7</v>
      </c>
      <c r="O2101">
        <v>0</v>
      </c>
      <c r="P2101">
        <v>2.7</v>
      </c>
      <c r="Q2101">
        <v>4.9000000000000004</v>
      </c>
      <c r="R2101">
        <v>1.9</v>
      </c>
      <c r="S2101">
        <v>9.6</v>
      </c>
      <c r="T2101">
        <v>2</v>
      </c>
      <c r="U2101">
        <v>42.1</v>
      </c>
      <c r="V2101">
        <v>2.5</v>
      </c>
      <c r="W2101">
        <v>37</v>
      </c>
      <c r="X2101">
        <v>0</v>
      </c>
      <c r="Y2101">
        <v>0</v>
      </c>
      <c r="Z2101">
        <v>1</v>
      </c>
      <c r="AA2101">
        <v>0</v>
      </c>
      <c r="AB2101">
        <v>11</v>
      </c>
      <c r="AC2101">
        <v>0</v>
      </c>
      <c r="AD2101">
        <v>42</v>
      </c>
      <c r="AE2101">
        <v>0</v>
      </c>
      <c r="AY2101" s="59"/>
    </row>
    <row r="2102" spans="1:51">
      <c r="A2102" s="19">
        <v>43725</v>
      </c>
      <c r="B2102" t="s">
        <v>27</v>
      </c>
      <c r="C2102" s="19">
        <v>43893</v>
      </c>
      <c r="D2102">
        <v>75</v>
      </c>
      <c r="E2102">
        <v>25.5</v>
      </c>
      <c r="F2102">
        <v>0</v>
      </c>
      <c r="G2102">
        <v>0.4</v>
      </c>
      <c r="H2102">
        <v>8.8000000000000007</v>
      </c>
      <c r="I2102">
        <v>15.5</v>
      </c>
      <c r="J2102">
        <v>16.600000000000001</v>
      </c>
      <c r="K2102">
        <v>0.3</v>
      </c>
      <c r="L2102">
        <v>19</v>
      </c>
      <c r="M2102">
        <v>1.1000000000000001</v>
      </c>
      <c r="N2102">
        <v>32.6</v>
      </c>
      <c r="O2102">
        <v>0</v>
      </c>
      <c r="P2102">
        <v>2.9</v>
      </c>
      <c r="Q2102">
        <v>7.5</v>
      </c>
      <c r="R2102">
        <v>13.9</v>
      </c>
      <c r="S2102">
        <v>16.100000000000001</v>
      </c>
      <c r="T2102">
        <v>2.6</v>
      </c>
      <c r="U2102">
        <v>18.5</v>
      </c>
      <c r="V2102">
        <v>3</v>
      </c>
      <c r="W2102">
        <v>25</v>
      </c>
      <c r="X2102">
        <v>0</v>
      </c>
      <c r="Y2102">
        <v>0</v>
      </c>
      <c r="Z2102">
        <v>1</v>
      </c>
      <c r="AA2102">
        <v>15</v>
      </c>
      <c r="AB2102">
        <v>16</v>
      </c>
      <c r="AC2102">
        <v>0</v>
      </c>
      <c r="AD2102">
        <v>18</v>
      </c>
      <c r="AE2102">
        <v>0</v>
      </c>
      <c r="AY2102" s="59"/>
    </row>
    <row r="2103" spans="1:51">
      <c r="A2103" s="19">
        <v>43725</v>
      </c>
      <c r="B2103" t="s">
        <v>28</v>
      </c>
      <c r="C2103" s="19">
        <v>43893</v>
      </c>
      <c r="D2103">
        <v>110</v>
      </c>
      <c r="E2103">
        <v>37.700000000000003</v>
      </c>
      <c r="F2103">
        <v>0</v>
      </c>
      <c r="G2103">
        <v>1.6</v>
      </c>
      <c r="H2103">
        <v>5.0999999999999996</v>
      </c>
      <c r="I2103">
        <v>1.1000000000000001</v>
      </c>
      <c r="J2103">
        <v>17.5</v>
      </c>
      <c r="K2103">
        <v>0.8</v>
      </c>
      <c r="L2103">
        <v>19</v>
      </c>
      <c r="M2103">
        <v>1.7</v>
      </c>
      <c r="N2103">
        <v>57.8</v>
      </c>
      <c r="O2103">
        <v>0</v>
      </c>
      <c r="P2103">
        <v>2.4</v>
      </c>
      <c r="Q2103">
        <v>3.4</v>
      </c>
      <c r="R2103">
        <v>2.2000000000000002</v>
      </c>
      <c r="S2103">
        <v>12.4</v>
      </c>
      <c r="T2103">
        <v>2.2000000000000002</v>
      </c>
      <c r="U2103">
        <v>14.2</v>
      </c>
      <c r="V2103">
        <v>2.6</v>
      </c>
      <c r="W2103">
        <v>56</v>
      </c>
      <c r="X2103">
        <v>0</v>
      </c>
      <c r="Y2103">
        <v>0</v>
      </c>
      <c r="Z2103">
        <v>0</v>
      </c>
      <c r="AA2103">
        <v>0</v>
      </c>
      <c r="AB2103">
        <v>26</v>
      </c>
      <c r="AC2103">
        <v>0</v>
      </c>
      <c r="AD2103">
        <v>28</v>
      </c>
      <c r="AE2103">
        <v>0</v>
      </c>
      <c r="AY2103" s="59"/>
    </row>
    <row r="2104" spans="1:51">
      <c r="A2104" s="19">
        <v>43725</v>
      </c>
      <c r="B2104" t="s">
        <v>29</v>
      </c>
      <c r="C2104" s="19">
        <v>43893</v>
      </c>
      <c r="D2104">
        <v>37</v>
      </c>
      <c r="E2104">
        <v>39.1</v>
      </c>
      <c r="F2104">
        <v>0</v>
      </c>
      <c r="G2104">
        <v>3.6</v>
      </c>
      <c r="H2104">
        <v>4</v>
      </c>
      <c r="I2104">
        <v>2.4</v>
      </c>
      <c r="J2104">
        <v>13.4</v>
      </c>
      <c r="K2104">
        <v>2.6</v>
      </c>
      <c r="L2104">
        <v>16.2</v>
      </c>
      <c r="M2104">
        <v>0.6</v>
      </c>
      <c r="N2104">
        <v>62.3</v>
      </c>
      <c r="O2104">
        <v>0</v>
      </c>
      <c r="P2104">
        <v>3.1</v>
      </c>
      <c r="Q2104">
        <v>3</v>
      </c>
      <c r="R2104">
        <v>2.6</v>
      </c>
      <c r="S2104">
        <v>8.8000000000000007</v>
      </c>
      <c r="T2104">
        <v>2.6</v>
      </c>
      <c r="U2104">
        <v>11.4</v>
      </c>
      <c r="V2104">
        <v>2.1</v>
      </c>
      <c r="W2104">
        <v>23</v>
      </c>
      <c r="X2104">
        <v>0</v>
      </c>
      <c r="Y2104">
        <v>0</v>
      </c>
      <c r="Z2104">
        <v>0</v>
      </c>
      <c r="AA2104">
        <v>0</v>
      </c>
      <c r="AB2104">
        <v>4</v>
      </c>
      <c r="AC2104">
        <v>0</v>
      </c>
      <c r="AD2104">
        <v>10</v>
      </c>
      <c r="AE2104">
        <v>0</v>
      </c>
      <c r="AY2104" s="59"/>
    </row>
    <row r="2105" spans="1:51">
      <c r="A2105" s="19">
        <v>43725</v>
      </c>
      <c r="B2105" t="s">
        <v>30</v>
      </c>
      <c r="C2105" s="19">
        <v>43893</v>
      </c>
      <c r="D2105">
        <v>64</v>
      </c>
      <c r="E2105">
        <v>39.6</v>
      </c>
      <c r="F2105">
        <v>0</v>
      </c>
      <c r="G2105">
        <v>3.5</v>
      </c>
      <c r="H2105">
        <v>5.5</v>
      </c>
      <c r="I2105">
        <v>3.7</v>
      </c>
      <c r="J2105">
        <v>13.1</v>
      </c>
      <c r="K2105">
        <v>2.7</v>
      </c>
      <c r="L2105">
        <v>16.8</v>
      </c>
      <c r="M2105">
        <v>0.4</v>
      </c>
      <c r="N2105">
        <v>62.6</v>
      </c>
      <c r="O2105">
        <v>0</v>
      </c>
      <c r="P2105">
        <v>3</v>
      </c>
      <c r="Q2105">
        <v>3.5</v>
      </c>
      <c r="R2105">
        <v>2.8</v>
      </c>
      <c r="S2105">
        <v>8.8000000000000007</v>
      </c>
      <c r="T2105">
        <v>2.6</v>
      </c>
      <c r="U2105">
        <v>11.6</v>
      </c>
      <c r="V2105">
        <v>2.1</v>
      </c>
      <c r="W2105">
        <v>41</v>
      </c>
      <c r="X2105">
        <v>0</v>
      </c>
      <c r="Y2105">
        <v>0</v>
      </c>
      <c r="Z2105">
        <v>0</v>
      </c>
      <c r="AA2105">
        <v>0</v>
      </c>
      <c r="AB2105">
        <v>6</v>
      </c>
      <c r="AC2105">
        <v>0</v>
      </c>
      <c r="AD2105">
        <v>17</v>
      </c>
      <c r="AE2105">
        <v>0</v>
      </c>
      <c r="AY2105" s="59"/>
    </row>
    <row r="2106" spans="1:51">
      <c r="A2106" s="19">
        <v>43725</v>
      </c>
      <c r="B2106" t="s">
        <v>31</v>
      </c>
      <c r="C2106" s="19">
        <v>43893</v>
      </c>
      <c r="D2106">
        <v>228</v>
      </c>
      <c r="E2106">
        <v>33.200000000000003</v>
      </c>
      <c r="F2106">
        <v>0</v>
      </c>
      <c r="G2106">
        <v>3.2</v>
      </c>
      <c r="H2106">
        <v>4.9000000000000004</v>
      </c>
      <c r="I2106">
        <v>1.3</v>
      </c>
      <c r="J2106">
        <v>17.600000000000001</v>
      </c>
      <c r="K2106">
        <v>0.5</v>
      </c>
      <c r="L2106">
        <v>20.9</v>
      </c>
      <c r="M2106">
        <v>2.9</v>
      </c>
      <c r="N2106">
        <v>47.4</v>
      </c>
      <c r="O2106">
        <v>0</v>
      </c>
      <c r="P2106">
        <v>3.4</v>
      </c>
      <c r="Q2106">
        <v>4</v>
      </c>
      <c r="R2106">
        <v>2.5</v>
      </c>
      <c r="S2106">
        <v>14.5</v>
      </c>
      <c r="T2106">
        <v>2.4</v>
      </c>
      <c r="U2106">
        <v>18.600000000000001</v>
      </c>
      <c r="V2106">
        <v>3.4</v>
      </c>
      <c r="W2106">
        <v>106</v>
      </c>
      <c r="X2106">
        <v>0</v>
      </c>
      <c r="Y2106">
        <v>0</v>
      </c>
      <c r="Z2106">
        <v>0</v>
      </c>
      <c r="AA2106">
        <v>0</v>
      </c>
      <c r="AB2106">
        <v>56</v>
      </c>
      <c r="AC2106">
        <v>0</v>
      </c>
      <c r="AD2106">
        <v>66</v>
      </c>
      <c r="AE2106">
        <v>0</v>
      </c>
      <c r="AY2106" s="59"/>
    </row>
    <row r="2107" spans="1:51">
      <c r="A2107" s="19">
        <v>43725</v>
      </c>
      <c r="B2107" t="s">
        <v>32</v>
      </c>
      <c r="C2107" s="19">
        <v>43893</v>
      </c>
      <c r="D2107">
        <v>29</v>
      </c>
      <c r="E2107">
        <v>32.200000000000003</v>
      </c>
      <c r="F2107">
        <v>0</v>
      </c>
      <c r="G2107">
        <v>0.4</v>
      </c>
      <c r="H2107">
        <v>6.8</v>
      </c>
      <c r="I2107">
        <v>2.4</v>
      </c>
      <c r="J2107">
        <v>15.2</v>
      </c>
      <c r="K2107">
        <v>3.2</v>
      </c>
      <c r="L2107">
        <v>23.3</v>
      </c>
      <c r="M2107">
        <v>0.9</v>
      </c>
      <c r="N2107">
        <v>44.8</v>
      </c>
      <c r="O2107">
        <v>0</v>
      </c>
      <c r="P2107">
        <v>2.5</v>
      </c>
      <c r="Q2107">
        <v>5.2</v>
      </c>
      <c r="R2107">
        <v>2.9</v>
      </c>
      <c r="S2107">
        <v>11.9</v>
      </c>
      <c r="T2107">
        <v>3.3</v>
      </c>
      <c r="U2107">
        <v>23.3</v>
      </c>
      <c r="V2107">
        <v>2.5</v>
      </c>
      <c r="W2107">
        <v>13</v>
      </c>
      <c r="X2107">
        <v>0</v>
      </c>
      <c r="Y2107">
        <v>0</v>
      </c>
      <c r="Z2107">
        <v>0</v>
      </c>
      <c r="AA2107">
        <v>0</v>
      </c>
      <c r="AB2107">
        <v>6</v>
      </c>
      <c r="AC2107">
        <v>0</v>
      </c>
      <c r="AD2107">
        <v>10</v>
      </c>
      <c r="AE2107">
        <v>0</v>
      </c>
      <c r="AY2107" s="59"/>
    </row>
    <row r="2108" spans="1:51">
      <c r="A2108" s="19">
        <v>43725</v>
      </c>
      <c r="B2108" t="s">
        <v>33</v>
      </c>
      <c r="C2108" s="19">
        <v>43893</v>
      </c>
      <c r="D2108">
        <v>16</v>
      </c>
      <c r="E2108">
        <v>20</v>
      </c>
      <c r="F2108">
        <v>0</v>
      </c>
      <c r="G2108">
        <v>1.8</v>
      </c>
      <c r="H2108">
        <v>7.1</v>
      </c>
      <c r="I2108">
        <v>0.9</v>
      </c>
      <c r="J2108">
        <v>34</v>
      </c>
      <c r="K2108">
        <v>0.3</v>
      </c>
      <c r="L2108">
        <v>19.3</v>
      </c>
      <c r="M2108">
        <v>3.7</v>
      </c>
      <c r="N2108">
        <v>17.2</v>
      </c>
      <c r="O2108">
        <v>0</v>
      </c>
      <c r="P2108">
        <v>2.8</v>
      </c>
      <c r="Q2108">
        <v>4.9000000000000004</v>
      </c>
      <c r="R2108">
        <v>2.4</v>
      </c>
      <c r="S2108">
        <v>48.8</v>
      </c>
      <c r="T2108">
        <v>1.9</v>
      </c>
      <c r="U2108">
        <v>15.9</v>
      </c>
      <c r="V2108">
        <v>3.5</v>
      </c>
      <c r="W2108">
        <v>4</v>
      </c>
      <c r="X2108">
        <v>0</v>
      </c>
      <c r="Y2108">
        <v>0</v>
      </c>
      <c r="Z2108">
        <v>0</v>
      </c>
      <c r="AA2108">
        <v>0</v>
      </c>
      <c r="AB2108">
        <v>7</v>
      </c>
      <c r="AC2108">
        <v>0</v>
      </c>
      <c r="AD2108">
        <v>4</v>
      </c>
      <c r="AE2108">
        <v>0</v>
      </c>
      <c r="AY2108" s="59"/>
    </row>
    <row r="2109" spans="1:51">
      <c r="A2109" s="19">
        <v>43725</v>
      </c>
      <c r="B2109" t="s">
        <v>34</v>
      </c>
      <c r="C2109" s="19">
        <v>43893</v>
      </c>
      <c r="D2109">
        <v>99</v>
      </c>
      <c r="E2109">
        <v>36.799999999999997</v>
      </c>
      <c r="F2109">
        <v>0</v>
      </c>
      <c r="G2109">
        <v>2.9</v>
      </c>
      <c r="H2109">
        <v>6.5</v>
      </c>
      <c r="I2109">
        <v>3</v>
      </c>
      <c r="J2109">
        <v>14.4</v>
      </c>
      <c r="K2109">
        <v>1.9</v>
      </c>
      <c r="L2109">
        <v>17.3</v>
      </c>
      <c r="M2109">
        <v>2.2000000000000002</v>
      </c>
      <c r="N2109">
        <v>56.6</v>
      </c>
      <c r="O2109">
        <v>0</v>
      </c>
      <c r="P2109">
        <v>3.4</v>
      </c>
      <c r="Q2109">
        <v>4.7</v>
      </c>
      <c r="R2109">
        <v>3.2</v>
      </c>
      <c r="S2109">
        <v>10.5</v>
      </c>
      <c r="T2109">
        <v>2.4</v>
      </c>
      <c r="U2109">
        <v>13.3</v>
      </c>
      <c r="V2109">
        <v>2.8</v>
      </c>
      <c r="W2109">
        <v>58</v>
      </c>
      <c r="X2109">
        <v>0</v>
      </c>
      <c r="Y2109">
        <v>0</v>
      </c>
      <c r="Z2109">
        <v>0</v>
      </c>
      <c r="AA2109">
        <v>0</v>
      </c>
      <c r="AB2109">
        <v>13</v>
      </c>
      <c r="AC2109">
        <v>0</v>
      </c>
      <c r="AD2109">
        <v>28</v>
      </c>
      <c r="AE2109">
        <v>0</v>
      </c>
      <c r="AY2109" s="59"/>
    </row>
    <row r="2110" spans="1:51">
      <c r="A2110" s="19">
        <v>43725</v>
      </c>
      <c r="B2110" t="s">
        <v>35</v>
      </c>
      <c r="C2110" s="19">
        <v>43900</v>
      </c>
      <c r="D2110">
        <v>20</v>
      </c>
      <c r="E2110">
        <v>35</v>
      </c>
      <c r="F2110">
        <v>0</v>
      </c>
      <c r="G2110">
        <v>1.3</v>
      </c>
      <c r="H2110">
        <v>7.5</v>
      </c>
      <c r="I2110">
        <v>3.7</v>
      </c>
      <c r="J2110">
        <v>11</v>
      </c>
      <c r="K2110">
        <v>3.1</v>
      </c>
      <c r="L2110">
        <v>21.4</v>
      </c>
      <c r="M2110">
        <v>0.3</v>
      </c>
      <c r="N2110">
        <v>51.2</v>
      </c>
      <c r="O2110">
        <v>0</v>
      </c>
      <c r="P2110">
        <v>2.7</v>
      </c>
      <c r="Q2110">
        <v>5.0999999999999996</v>
      </c>
      <c r="R2110">
        <v>3.7</v>
      </c>
      <c r="S2110">
        <v>8.1999999999999993</v>
      </c>
      <c r="T2110">
        <v>3.4</v>
      </c>
      <c r="U2110">
        <v>19.100000000000001</v>
      </c>
      <c r="V2110">
        <v>2.2999999999999998</v>
      </c>
      <c r="W2110">
        <v>12</v>
      </c>
      <c r="X2110">
        <v>0</v>
      </c>
      <c r="Y2110">
        <v>0</v>
      </c>
      <c r="Z2110">
        <v>0</v>
      </c>
      <c r="AA2110">
        <v>0</v>
      </c>
      <c r="AB2110">
        <v>1</v>
      </c>
      <c r="AC2110">
        <v>0</v>
      </c>
      <c r="AD2110">
        <v>7</v>
      </c>
      <c r="AE2110">
        <v>0</v>
      </c>
      <c r="AY2110" s="59"/>
    </row>
    <row r="2111" spans="1:51">
      <c r="A2111" s="19">
        <v>43725</v>
      </c>
      <c r="B2111" t="s">
        <v>36</v>
      </c>
      <c r="C2111" s="19">
        <v>43900</v>
      </c>
      <c r="D2111">
        <v>125</v>
      </c>
      <c r="E2111">
        <v>34.4</v>
      </c>
      <c r="F2111">
        <v>0</v>
      </c>
      <c r="G2111">
        <v>0.7</v>
      </c>
      <c r="H2111">
        <v>7.5</v>
      </c>
      <c r="I2111">
        <v>3.6</v>
      </c>
      <c r="J2111">
        <v>18.8</v>
      </c>
      <c r="K2111">
        <v>0.9</v>
      </c>
      <c r="L2111">
        <v>19.399999999999999</v>
      </c>
      <c r="M2111">
        <v>2</v>
      </c>
      <c r="N2111">
        <v>48.7</v>
      </c>
      <c r="O2111">
        <v>0</v>
      </c>
      <c r="P2111">
        <v>2.4</v>
      </c>
      <c r="Q2111">
        <v>5.3</v>
      </c>
      <c r="R2111">
        <v>3.2</v>
      </c>
      <c r="S2111">
        <v>16</v>
      </c>
      <c r="T2111">
        <v>2.7</v>
      </c>
      <c r="U2111">
        <v>16.2</v>
      </c>
      <c r="V2111">
        <v>3</v>
      </c>
      <c r="W2111">
        <v>59</v>
      </c>
      <c r="X2111">
        <v>0</v>
      </c>
      <c r="Y2111">
        <v>0</v>
      </c>
      <c r="Z2111">
        <v>1</v>
      </c>
      <c r="AA2111">
        <v>0</v>
      </c>
      <c r="AB2111">
        <v>32</v>
      </c>
      <c r="AC2111">
        <v>0</v>
      </c>
      <c r="AD2111">
        <v>33</v>
      </c>
      <c r="AE2111">
        <v>0</v>
      </c>
      <c r="AY2111" s="59"/>
    </row>
    <row r="2112" spans="1:51">
      <c r="A2112" s="19">
        <v>43725</v>
      </c>
      <c r="B2112" t="s">
        <v>37</v>
      </c>
      <c r="C2112" s="19">
        <v>43900</v>
      </c>
      <c r="D2112">
        <v>36</v>
      </c>
      <c r="E2112">
        <v>43.3</v>
      </c>
      <c r="F2112">
        <v>0</v>
      </c>
      <c r="G2112">
        <v>5.2</v>
      </c>
      <c r="H2112">
        <v>2.9</v>
      </c>
      <c r="I2112">
        <v>2.1</v>
      </c>
      <c r="J2112">
        <v>13.8</v>
      </c>
      <c r="K2112">
        <v>1.7</v>
      </c>
      <c r="L2112">
        <v>15.4</v>
      </c>
      <c r="M2112">
        <v>1.2</v>
      </c>
      <c r="N2112">
        <v>69.3</v>
      </c>
      <c r="O2112">
        <v>0</v>
      </c>
      <c r="P2112">
        <v>3.2</v>
      </c>
      <c r="Q2112">
        <v>2.5</v>
      </c>
      <c r="R2112">
        <v>2.2000000000000002</v>
      </c>
      <c r="S2112">
        <v>7.6</v>
      </c>
      <c r="T2112">
        <v>2.1</v>
      </c>
      <c r="U2112">
        <v>9</v>
      </c>
      <c r="V2112">
        <v>1.7</v>
      </c>
      <c r="W2112">
        <v>24</v>
      </c>
      <c r="X2112">
        <v>0</v>
      </c>
      <c r="Y2112">
        <v>0</v>
      </c>
      <c r="Z2112">
        <v>0</v>
      </c>
      <c r="AA2112">
        <v>0</v>
      </c>
      <c r="AB2112">
        <v>4</v>
      </c>
      <c r="AC2112">
        <v>0</v>
      </c>
      <c r="AD2112">
        <v>8</v>
      </c>
      <c r="AE2112">
        <v>0</v>
      </c>
      <c r="AY2112" s="59"/>
    </row>
    <row r="2113" spans="1:51">
      <c r="A2113" s="19">
        <v>43725</v>
      </c>
      <c r="B2113" t="s">
        <v>38</v>
      </c>
      <c r="C2113" s="19">
        <v>43900</v>
      </c>
      <c r="D2113">
        <v>68</v>
      </c>
      <c r="E2113">
        <v>37.4</v>
      </c>
      <c r="F2113">
        <v>0</v>
      </c>
      <c r="G2113">
        <v>2.6</v>
      </c>
      <c r="H2113">
        <v>6.6</v>
      </c>
      <c r="I2113">
        <v>2.4</v>
      </c>
      <c r="J2113">
        <v>13.9</v>
      </c>
      <c r="K2113">
        <v>3</v>
      </c>
      <c r="L2113">
        <v>18.7</v>
      </c>
      <c r="M2113">
        <v>0.6</v>
      </c>
      <c r="N2113">
        <v>57.1</v>
      </c>
      <c r="O2113">
        <v>0</v>
      </c>
      <c r="P2113">
        <v>3</v>
      </c>
      <c r="Q2113">
        <v>4.4000000000000004</v>
      </c>
      <c r="R2113">
        <v>2.7</v>
      </c>
      <c r="S2113">
        <v>9.8000000000000007</v>
      </c>
      <c r="T2113">
        <v>3.1</v>
      </c>
      <c r="U2113">
        <v>14.5</v>
      </c>
      <c r="V2113">
        <v>2.5</v>
      </c>
      <c r="W2113">
        <v>40</v>
      </c>
      <c r="X2113">
        <v>0</v>
      </c>
      <c r="Y2113">
        <v>0</v>
      </c>
      <c r="Z2113">
        <v>0</v>
      </c>
      <c r="AA2113">
        <v>0</v>
      </c>
      <c r="AB2113">
        <v>8</v>
      </c>
      <c r="AC2113">
        <v>0</v>
      </c>
      <c r="AD2113">
        <v>20</v>
      </c>
      <c r="AE2113">
        <v>0</v>
      </c>
      <c r="AY2113" s="59"/>
    </row>
    <row r="2114" spans="1:51">
      <c r="A2114" s="19">
        <v>43725</v>
      </c>
      <c r="B2114" t="s">
        <v>39</v>
      </c>
      <c r="C2114" s="19">
        <v>43900</v>
      </c>
      <c r="D2114">
        <v>14</v>
      </c>
      <c r="E2114">
        <v>33.1</v>
      </c>
      <c r="F2114">
        <v>0</v>
      </c>
      <c r="G2114">
        <v>0.8</v>
      </c>
      <c r="H2114">
        <v>7.8</v>
      </c>
      <c r="I2114">
        <v>3.9</v>
      </c>
      <c r="J2114">
        <v>13.4</v>
      </c>
      <c r="K2114">
        <v>3.4</v>
      </c>
      <c r="L2114">
        <v>21.8</v>
      </c>
      <c r="M2114">
        <v>0.6</v>
      </c>
      <c r="N2114">
        <v>47.2</v>
      </c>
      <c r="O2114">
        <v>0</v>
      </c>
      <c r="P2114">
        <v>2.6</v>
      </c>
      <c r="Q2114">
        <v>5.8</v>
      </c>
      <c r="R2114">
        <v>3.7</v>
      </c>
      <c r="S2114">
        <v>10.4</v>
      </c>
      <c r="T2114">
        <v>3.3</v>
      </c>
      <c r="U2114">
        <v>20.8</v>
      </c>
      <c r="V2114">
        <v>2.6</v>
      </c>
      <c r="W2114">
        <v>8</v>
      </c>
      <c r="X2114">
        <v>0</v>
      </c>
      <c r="Y2114">
        <v>0</v>
      </c>
      <c r="Z2114">
        <v>0</v>
      </c>
      <c r="AA2114">
        <v>0</v>
      </c>
      <c r="AB2114">
        <v>1</v>
      </c>
      <c r="AC2114">
        <v>0</v>
      </c>
      <c r="AD2114">
        <v>5</v>
      </c>
      <c r="AE2114">
        <v>0</v>
      </c>
      <c r="AY2114" s="59"/>
    </row>
    <row r="2115" spans="1:51">
      <c r="A2115" s="19">
        <v>43725</v>
      </c>
      <c r="B2115" t="s">
        <v>40</v>
      </c>
      <c r="C2115" s="19">
        <v>43900</v>
      </c>
      <c r="D2115">
        <v>89</v>
      </c>
      <c r="E2115">
        <v>27.3</v>
      </c>
      <c r="F2115">
        <v>0</v>
      </c>
      <c r="G2115">
        <v>1.8</v>
      </c>
      <c r="H2115">
        <v>4.9000000000000004</v>
      </c>
      <c r="I2115">
        <v>0.5</v>
      </c>
      <c r="J2115">
        <v>24.1</v>
      </c>
      <c r="K2115">
        <v>0.1</v>
      </c>
      <c r="L2115">
        <v>21.2</v>
      </c>
      <c r="M2115">
        <v>7.2</v>
      </c>
      <c r="N2115">
        <v>32.9</v>
      </c>
      <c r="O2115">
        <v>0</v>
      </c>
      <c r="P2115">
        <v>2.9</v>
      </c>
      <c r="Q2115">
        <v>4.2</v>
      </c>
      <c r="R2115">
        <v>2.2999999999999998</v>
      </c>
      <c r="S2115">
        <v>26</v>
      </c>
      <c r="T2115">
        <v>2.5</v>
      </c>
      <c r="U2115">
        <v>20.3</v>
      </c>
      <c r="V2115">
        <v>6</v>
      </c>
      <c r="W2115">
        <v>33</v>
      </c>
      <c r="X2115">
        <v>0</v>
      </c>
      <c r="Y2115">
        <v>0</v>
      </c>
      <c r="Z2115">
        <v>0</v>
      </c>
      <c r="AA2115">
        <v>0</v>
      </c>
      <c r="AB2115">
        <v>29</v>
      </c>
      <c r="AC2115">
        <v>0</v>
      </c>
      <c r="AD2115">
        <v>26</v>
      </c>
      <c r="AE2115">
        <v>1</v>
      </c>
      <c r="AY2115" s="59"/>
    </row>
    <row r="2116" spans="1:51">
      <c r="A2116" s="19">
        <v>43725</v>
      </c>
      <c r="B2116" t="s">
        <v>41</v>
      </c>
      <c r="C2116" s="19">
        <v>43904</v>
      </c>
      <c r="D2116">
        <v>6</v>
      </c>
      <c r="E2116">
        <v>33</v>
      </c>
      <c r="F2116">
        <v>0</v>
      </c>
      <c r="G2116">
        <v>3</v>
      </c>
      <c r="H2116">
        <v>5.6</v>
      </c>
      <c r="I2116">
        <v>1.3</v>
      </c>
      <c r="J2116">
        <v>19</v>
      </c>
      <c r="K2116">
        <v>0.6</v>
      </c>
      <c r="L2116">
        <v>20.3</v>
      </c>
      <c r="M2116">
        <v>2.9</v>
      </c>
      <c r="N2116">
        <v>46</v>
      </c>
      <c r="O2116">
        <v>0</v>
      </c>
      <c r="P2116">
        <v>3.1</v>
      </c>
      <c r="Q2116">
        <v>4.4000000000000004</v>
      </c>
      <c r="R2116">
        <v>2.9</v>
      </c>
      <c r="S2116">
        <v>16.399999999999999</v>
      </c>
      <c r="T2116">
        <v>2.7</v>
      </c>
      <c r="U2116">
        <v>17.600000000000001</v>
      </c>
      <c r="V2116">
        <v>3.5</v>
      </c>
      <c r="W2116">
        <v>3</v>
      </c>
      <c r="X2116">
        <v>0</v>
      </c>
      <c r="Y2116">
        <v>0</v>
      </c>
      <c r="Z2116">
        <v>0</v>
      </c>
      <c r="AA2116">
        <v>0</v>
      </c>
      <c r="AB2116">
        <v>2</v>
      </c>
      <c r="AC2116">
        <v>0</v>
      </c>
      <c r="AD2116">
        <v>2</v>
      </c>
      <c r="AE2116">
        <v>0</v>
      </c>
      <c r="AY2116" s="59"/>
    </row>
    <row r="2117" spans="1:51">
      <c r="A2117" s="19">
        <v>43725</v>
      </c>
      <c r="B2117" t="s">
        <v>43</v>
      </c>
      <c r="C2117" s="19">
        <v>43907</v>
      </c>
      <c r="D2117">
        <v>67</v>
      </c>
      <c r="E2117">
        <v>34.799999999999997</v>
      </c>
      <c r="F2117">
        <v>0</v>
      </c>
      <c r="G2117">
        <v>0.9</v>
      </c>
      <c r="H2117">
        <v>7.9</v>
      </c>
      <c r="I2117">
        <v>3.4</v>
      </c>
      <c r="J2117">
        <v>17.899999999999999</v>
      </c>
      <c r="K2117">
        <v>1.1000000000000001</v>
      </c>
      <c r="L2117">
        <v>19.5</v>
      </c>
      <c r="M2117">
        <v>1.6</v>
      </c>
      <c r="N2117">
        <v>49</v>
      </c>
      <c r="O2117">
        <v>0</v>
      </c>
      <c r="P2117">
        <v>2.7</v>
      </c>
      <c r="Q2117">
        <v>5.8</v>
      </c>
      <c r="R2117">
        <v>3.4</v>
      </c>
      <c r="S2117">
        <v>14.4</v>
      </c>
      <c r="T2117">
        <v>2.5</v>
      </c>
      <c r="U2117">
        <v>16.3</v>
      </c>
      <c r="V2117">
        <v>2.9</v>
      </c>
      <c r="W2117">
        <v>32</v>
      </c>
      <c r="X2117">
        <v>0</v>
      </c>
      <c r="Y2117">
        <v>0</v>
      </c>
      <c r="Z2117">
        <v>1</v>
      </c>
      <c r="AA2117">
        <v>0</v>
      </c>
      <c r="AB2117">
        <v>16</v>
      </c>
      <c r="AC2117">
        <v>0</v>
      </c>
      <c r="AD2117">
        <v>18</v>
      </c>
      <c r="AE2117">
        <v>0</v>
      </c>
      <c r="AY2117" s="59"/>
    </row>
    <row r="2118" spans="1:51">
      <c r="A2118" s="19">
        <v>43725</v>
      </c>
      <c r="B2118" t="s">
        <v>44</v>
      </c>
      <c r="C2118" s="19">
        <v>43907</v>
      </c>
      <c r="D2118">
        <v>219</v>
      </c>
      <c r="E2118">
        <v>30.1</v>
      </c>
      <c r="F2118">
        <v>0</v>
      </c>
      <c r="G2118">
        <v>0.5</v>
      </c>
      <c r="H2118">
        <v>4.3</v>
      </c>
      <c r="I2118">
        <v>0.5</v>
      </c>
      <c r="J2118">
        <v>20.100000000000001</v>
      </c>
      <c r="K2118">
        <v>1.6</v>
      </c>
      <c r="L2118">
        <v>21.9</v>
      </c>
      <c r="M2118">
        <v>5.6</v>
      </c>
      <c r="N2118">
        <v>39.1</v>
      </c>
      <c r="O2118">
        <v>0</v>
      </c>
      <c r="P2118">
        <v>2.8</v>
      </c>
      <c r="Q2118">
        <v>4</v>
      </c>
      <c r="R2118">
        <v>2.5</v>
      </c>
      <c r="S2118">
        <v>18.899999999999999</v>
      </c>
      <c r="T2118">
        <v>2.8</v>
      </c>
      <c r="U2118">
        <v>20.9</v>
      </c>
      <c r="V2118">
        <v>5.2</v>
      </c>
      <c r="W2118">
        <v>91</v>
      </c>
      <c r="X2118">
        <v>0</v>
      </c>
      <c r="Y2118">
        <v>0</v>
      </c>
      <c r="Z2118">
        <v>0</v>
      </c>
      <c r="AA2118">
        <v>0</v>
      </c>
      <c r="AB2118">
        <v>61</v>
      </c>
      <c r="AC2118">
        <v>0</v>
      </c>
      <c r="AD2118">
        <v>66</v>
      </c>
      <c r="AE2118">
        <v>1</v>
      </c>
      <c r="AY2118" s="59"/>
    </row>
    <row r="2119" spans="1:51">
      <c r="A2119" s="19">
        <v>43725</v>
      </c>
      <c r="B2119" t="s">
        <v>45</v>
      </c>
      <c r="C2119" s="19">
        <v>43907</v>
      </c>
      <c r="D2119">
        <v>155</v>
      </c>
      <c r="E2119">
        <v>38.6</v>
      </c>
      <c r="F2119">
        <v>0</v>
      </c>
      <c r="G2119">
        <v>2.1</v>
      </c>
      <c r="H2119">
        <v>5.4</v>
      </c>
      <c r="I2119">
        <v>0.9</v>
      </c>
      <c r="J2119">
        <v>14.8</v>
      </c>
      <c r="K2119">
        <v>0.4</v>
      </c>
      <c r="L2119">
        <v>20</v>
      </c>
      <c r="M2119">
        <v>2.2999999999999998</v>
      </c>
      <c r="N2119">
        <v>57.3</v>
      </c>
      <c r="O2119">
        <v>0</v>
      </c>
      <c r="P2119">
        <v>2.7</v>
      </c>
      <c r="Q2119">
        <v>3.7</v>
      </c>
      <c r="R2119">
        <v>2.2999999999999998</v>
      </c>
      <c r="S2119">
        <v>10.1</v>
      </c>
      <c r="T2119">
        <v>2.1</v>
      </c>
      <c r="U2119">
        <v>15.5</v>
      </c>
      <c r="V2119">
        <v>2.9</v>
      </c>
      <c r="W2119">
        <v>88</v>
      </c>
      <c r="X2119">
        <v>0</v>
      </c>
      <c r="Y2119">
        <v>0</v>
      </c>
      <c r="Z2119">
        <v>0</v>
      </c>
      <c r="AA2119">
        <v>0</v>
      </c>
      <c r="AB2119">
        <v>22</v>
      </c>
      <c r="AC2119">
        <v>0</v>
      </c>
      <c r="AD2119">
        <v>45</v>
      </c>
      <c r="AE2119">
        <v>0</v>
      </c>
      <c r="AY2119" s="59"/>
    </row>
    <row r="2120" spans="1:51">
      <c r="A2120" s="19">
        <v>43725</v>
      </c>
      <c r="B2120" t="s">
        <v>42</v>
      </c>
      <c r="C2120" s="19">
        <v>43907</v>
      </c>
      <c r="D2120">
        <v>136</v>
      </c>
      <c r="E2120">
        <v>33.200000000000003</v>
      </c>
      <c r="F2120">
        <v>0</v>
      </c>
      <c r="G2120">
        <v>1.1000000000000001</v>
      </c>
      <c r="H2120">
        <v>9</v>
      </c>
      <c r="I2120">
        <v>3.4</v>
      </c>
      <c r="J2120">
        <v>19.399999999999999</v>
      </c>
      <c r="K2120">
        <v>0.5</v>
      </c>
      <c r="L2120">
        <v>18.5</v>
      </c>
      <c r="M2120">
        <v>2.1</v>
      </c>
      <c r="N2120">
        <v>46.1</v>
      </c>
      <c r="O2120">
        <v>0</v>
      </c>
      <c r="P2120">
        <v>2.9</v>
      </c>
      <c r="Q2120">
        <v>6.4</v>
      </c>
      <c r="R2120">
        <v>3.4</v>
      </c>
      <c r="S2120">
        <v>17.3</v>
      </c>
      <c r="T2120">
        <v>2.6</v>
      </c>
      <c r="U2120">
        <v>15.5</v>
      </c>
      <c r="V2120">
        <v>3.1</v>
      </c>
      <c r="W2120">
        <v>62</v>
      </c>
      <c r="X2120">
        <v>0</v>
      </c>
      <c r="Y2120">
        <v>0</v>
      </c>
      <c r="Z2120">
        <v>3</v>
      </c>
      <c r="AA2120">
        <v>0</v>
      </c>
      <c r="AB2120">
        <v>36</v>
      </c>
      <c r="AC2120">
        <v>0</v>
      </c>
      <c r="AD2120">
        <v>35</v>
      </c>
      <c r="AE2120">
        <v>0</v>
      </c>
      <c r="AY2120" s="59"/>
    </row>
    <row r="2121" spans="1:51">
      <c r="A2121" s="19">
        <v>43725</v>
      </c>
      <c r="B2121" t="s">
        <v>46</v>
      </c>
      <c r="C2121" s="19">
        <v>43914</v>
      </c>
      <c r="D2121">
        <v>105</v>
      </c>
      <c r="E2121">
        <v>36.9</v>
      </c>
      <c r="F2121">
        <v>0</v>
      </c>
      <c r="G2121">
        <v>3.4</v>
      </c>
      <c r="H2121">
        <v>4.9000000000000004</v>
      </c>
      <c r="I2121">
        <v>2.1</v>
      </c>
      <c r="J2121">
        <v>15.7</v>
      </c>
      <c r="K2121">
        <v>0.9</v>
      </c>
      <c r="L2121">
        <v>20</v>
      </c>
      <c r="M2121">
        <v>1.9</v>
      </c>
      <c r="N2121">
        <v>53.4</v>
      </c>
      <c r="O2121">
        <v>0</v>
      </c>
      <c r="P2121">
        <v>3.5</v>
      </c>
      <c r="Q2121">
        <v>3.8</v>
      </c>
      <c r="R2121">
        <v>2.8</v>
      </c>
      <c r="S2121">
        <v>11.5</v>
      </c>
      <c r="T2121">
        <v>2.2999999999999998</v>
      </c>
      <c r="U2121">
        <v>16.5</v>
      </c>
      <c r="V2121">
        <v>2.9</v>
      </c>
      <c r="W2121">
        <v>53</v>
      </c>
      <c r="X2121">
        <v>0</v>
      </c>
      <c r="Y2121">
        <v>0</v>
      </c>
      <c r="Z2121">
        <v>0</v>
      </c>
      <c r="AA2121">
        <v>0</v>
      </c>
      <c r="AB2121">
        <v>23</v>
      </c>
      <c r="AC2121">
        <v>0</v>
      </c>
      <c r="AD2121">
        <v>29</v>
      </c>
      <c r="AE2121">
        <v>0</v>
      </c>
      <c r="AY2121" s="59"/>
    </row>
    <row r="2122" spans="1:51">
      <c r="A2122" s="19">
        <v>43725</v>
      </c>
      <c r="B2122" t="s">
        <v>47</v>
      </c>
      <c r="C2122" s="19">
        <v>43919</v>
      </c>
      <c r="D2122">
        <v>51</v>
      </c>
      <c r="E2122">
        <v>33</v>
      </c>
      <c r="F2122">
        <v>0</v>
      </c>
      <c r="G2122">
        <v>3</v>
      </c>
      <c r="H2122">
        <v>5.6</v>
      </c>
      <c r="I2122">
        <v>1.3</v>
      </c>
      <c r="J2122">
        <v>19</v>
      </c>
      <c r="K2122">
        <v>0.6</v>
      </c>
      <c r="L2122">
        <v>20.3</v>
      </c>
      <c r="M2122">
        <v>2.9</v>
      </c>
      <c r="N2122">
        <v>44.6</v>
      </c>
      <c r="O2122">
        <v>0</v>
      </c>
      <c r="P2122">
        <v>3.6</v>
      </c>
      <c r="Q2122">
        <v>4.7</v>
      </c>
      <c r="R2122">
        <v>3</v>
      </c>
      <c r="S2122">
        <v>16.5</v>
      </c>
      <c r="T2122">
        <v>2.7</v>
      </c>
      <c r="U2122">
        <v>17.899999999999999</v>
      </c>
      <c r="V2122">
        <v>3.8</v>
      </c>
      <c r="W2122">
        <v>23</v>
      </c>
      <c r="X2122">
        <v>0</v>
      </c>
      <c r="Y2122">
        <v>0</v>
      </c>
      <c r="Z2122">
        <v>0</v>
      </c>
      <c r="AA2122">
        <v>0</v>
      </c>
      <c r="AB2122">
        <v>13</v>
      </c>
      <c r="AC2122">
        <v>0</v>
      </c>
      <c r="AD2122">
        <v>14</v>
      </c>
      <c r="AE2122">
        <v>0</v>
      </c>
      <c r="AY2122" s="59"/>
    </row>
    <row r="2123" spans="1:51">
      <c r="A2123" s="19">
        <v>43725</v>
      </c>
      <c r="B2123" t="s">
        <v>48</v>
      </c>
      <c r="C2123" s="19">
        <v>43925</v>
      </c>
      <c r="D2123">
        <v>15</v>
      </c>
      <c r="E2123">
        <v>33</v>
      </c>
      <c r="F2123">
        <v>0</v>
      </c>
      <c r="G2123">
        <v>1</v>
      </c>
      <c r="H2123">
        <v>7.5</v>
      </c>
      <c r="I2123">
        <v>0.9</v>
      </c>
      <c r="J2123">
        <v>13</v>
      </c>
      <c r="K2123">
        <v>4.0999999999999996</v>
      </c>
      <c r="L2123">
        <v>23.5</v>
      </c>
      <c r="M2123">
        <v>0.5</v>
      </c>
      <c r="N2123">
        <v>44.3</v>
      </c>
      <c r="O2123">
        <v>0</v>
      </c>
      <c r="P2123">
        <v>3</v>
      </c>
      <c r="Q2123">
        <v>5.7</v>
      </c>
      <c r="R2123">
        <v>2.6</v>
      </c>
      <c r="S2123">
        <v>9.9</v>
      </c>
      <c r="T2123">
        <v>3.8</v>
      </c>
      <c r="U2123">
        <v>23.6</v>
      </c>
      <c r="V2123">
        <v>2.9</v>
      </c>
      <c r="W2123">
        <v>8</v>
      </c>
      <c r="X2123">
        <v>0</v>
      </c>
      <c r="Y2123">
        <v>0</v>
      </c>
      <c r="Z2123">
        <v>0</v>
      </c>
      <c r="AA2123">
        <v>0</v>
      </c>
      <c r="AB2123">
        <v>1</v>
      </c>
      <c r="AC2123">
        <v>0</v>
      </c>
      <c r="AD2123">
        <v>6</v>
      </c>
      <c r="AE2123">
        <v>0</v>
      </c>
      <c r="AY2123" s="59"/>
    </row>
    <row r="2124" spans="1:51">
      <c r="A2124" s="19">
        <v>43725</v>
      </c>
      <c r="B2124" t="s">
        <v>49</v>
      </c>
      <c r="C2124" s="19">
        <v>43925</v>
      </c>
      <c r="D2124">
        <v>24</v>
      </c>
      <c r="E2124">
        <v>26.9</v>
      </c>
      <c r="F2124">
        <v>0</v>
      </c>
      <c r="G2124">
        <v>0.9</v>
      </c>
      <c r="H2124">
        <v>5.3</v>
      </c>
      <c r="I2124">
        <v>0.1</v>
      </c>
      <c r="J2124">
        <v>23.3</v>
      </c>
      <c r="K2124">
        <v>0.1</v>
      </c>
      <c r="L2124">
        <v>22.4</v>
      </c>
      <c r="M2124">
        <v>8.1</v>
      </c>
      <c r="N2124">
        <v>31.4</v>
      </c>
      <c r="O2124">
        <v>0</v>
      </c>
      <c r="P2124">
        <v>3.1</v>
      </c>
      <c r="Q2124">
        <v>4.5999999999999996</v>
      </c>
      <c r="R2124">
        <v>2.6</v>
      </c>
      <c r="S2124">
        <v>23.5</v>
      </c>
      <c r="T2124">
        <v>2.6</v>
      </c>
      <c r="U2124">
        <v>21.9</v>
      </c>
      <c r="V2124">
        <v>6.9</v>
      </c>
      <c r="W2124">
        <v>9</v>
      </c>
      <c r="X2124">
        <v>0</v>
      </c>
      <c r="Y2124">
        <v>0</v>
      </c>
      <c r="Z2124">
        <v>0</v>
      </c>
      <c r="AA2124">
        <v>0</v>
      </c>
      <c r="AB2124">
        <v>8</v>
      </c>
      <c r="AC2124">
        <v>0</v>
      </c>
      <c r="AD2124">
        <v>7</v>
      </c>
      <c r="AE2124">
        <v>0</v>
      </c>
      <c r="AY2124" s="59"/>
    </row>
    <row r="2125" spans="1:51">
      <c r="A2125" s="19">
        <v>43725</v>
      </c>
      <c r="B2125" t="s">
        <v>50</v>
      </c>
      <c r="C2125" s="19">
        <v>43925</v>
      </c>
      <c r="D2125">
        <v>54</v>
      </c>
      <c r="E2125">
        <v>40.799999999999997</v>
      </c>
      <c r="F2125">
        <v>0</v>
      </c>
      <c r="G2125">
        <v>4.8</v>
      </c>
      <c r="H2125">
        <v>3.7</v>
      </c>
      <c r="I2125">
        <v>3.2</v>
      </c>
      <c r="J2125">
        <v>14.1</v>
      </c>
      <c r="K2125">
        <v>2.4</v>
      </c>
      <c r="L2125">
        <v>15.8</v>
      </c>
      <c r="M2125">
        <v>0.4</v>
      </c>
      <c r="N2125">
        <v>60.7</v>
      </c>
      <c r="O2125">
        <v>0</v>
      </c>
      <c r="P2125">
        <v>3.9</v>
      </c>
      <c r="Q2125">
        <v>3.3</v>
      </c>
      <c r="R2125">
        <v>3</v>
      </c>
      <c r="S2125">
        <v>9.6999999999999993</v>
      </c>
      <c r="T2125">
        <v>3</v>
      </c>
      <c r="U2125">
        <v>10.4</v>
      </c>
      <c r="V2125">
        <v>2.5</v>
      </c>
      <c r="W2125">
        <v>35</v>
      </c>
      <c r="X2125">
        <v>0</v>
      </c>
      <c r="Y2125">
        <v>0</v>
      </c>
      <c r="Z2125">
        <v>0</v>
      </c>
      <c r="AA2125">
        <v>0</v>
      </c>
      <c r="AB2125">
        <v>6</v>
      </c>
      <c r="AC2125">
        <v>0</v>
      </c>
      <c r="AD2125">
        <v>13</v>
      </c>
      <c r="AE2125">
        <v>0</v>
      </c>
      <c r="AY2125" s="59"/>
    </row>
    <row r="2126" spans="1:51">
      <c r="A2126" s="19">
        <v>43725</v>
      </c>
      <c r="B2126" t="s">
        <v>51</v>
      </c>
      <c r="C2126" s="19">
        <v>43925</v>
      </c>
      <c r="D2126">
        <v>14</v>
      </c>
      <c r="E2126">
        <v>30.5</v>
      </c>
      <c r="F2126">
        <v>0</v>
      </c>
      <c r="G2126">
        <v>0.4</v>
      </c>
      <c r="H2126">
        <v>8.1</v>
      </c>
      <c r="I2126">
        <v>2.6</v>
      </c>
      <c r="J2126">
        <v>14.7</v>
      </c>
      <c r="K2126">
        <v>3.6</v>
      </c>
      <c r="L2126">
        <v>23.8</v>
      </c>
      <c r="M2126">
        <v>0.8</v>
      </c>
      <c r="N2126">
        <v>39.1</v>
      </c>
      <c r="O2126">
        <v>0</v>
      </c>
      <c r="P2126">
        <v>3.1</v>
      </c>
      <c r="Q2126">
        <v>6.5</v>
      </c>
      <c r="R2126">
        <v>3.7</v>
      </c>
      <c r="S2126">
        <v>11.9</v>
      </c>
      <c r="T2126">
        <v>3.9</v>
      </c>
      <c r="U2126">
        <v>24.3</v>
      </c>
      <c r="V2126">
        <v>3.2</v>
      </c>
      <c r="W2126">
        <v>7</v>
      </c>
      <c r="X2126">
        <v>0</v>
      </c>
      <c r="Y2126">
        <v>0</v>
      </c>
      <c r="Z2126">
        <v>0</v>
      </c>
      <c r="AA2126">
        <v>0</v>
      </c>
      <c r="AB2126">
        <v>2</v>
      </c>
      <c r="AC2126">
        <v>0</v>
      </c>
      <c r="AD2126">
        <v>5</v>
      </c>
      <c r="AE2126">
        <v>0</v>
      </c>
      <c r="AY2126" s="59"/>
    </row>
    <row r="2127" spans="1:51">
      <c r="A2127" s="19">
        <v>43725</v>
      </c>
      <c r="B2127" t="s">
        <v>52</v>
      </c>
      <c r="C2127" s="19">
        <v>43928</v>
      </c>
      <c r="D2127">
        <v>84</v>
      </c>
      <c r="E2127">
        <v>27.3</v>
      </c>
      <c r="F2127">
        <v>0</v>
      </c>
      <c r="G2127">
        <v>0.5</v>
      </c>
      <c r="H2127">
        <v>7.5</v>
      </c>
      <c r="I2127">
        <v>2.2999999999999998</v>
      </c>
      <c r="J2127">
        <v>23.7</v>
      </c>
      <c r="K2127">
        <v>0.8</v>
      </c>
      <c r="L2127">
        <v>22.7</v>
      </c>
      <c r="M2127">
        <v>2.5</v>
      </c>
      <c r="N2127">
        <v>31.5</v>
      </c>
      <c r="O2127">
        <v>0</v>
      </c>
      <c r="P2127">
        <v>2.6</v>
      </c>
      <c r="Q2127">
        <v>6</v>
      </c>
      <c r="R2127">
        <v>3.5</v>
      </c>
      <c r="S2127">
        <v>24.7</v>
      </c>
      <c r="T2127">
        <v>3</v>
      </c>
      <c r="U2127">
        <v>21.9</v>
      </c>
      <c r="V2127">
        <v>3.7</v>
      </c>
      <c r="W2127">
        <v>31</v>
      </c>
      <c r="X2127">
        <v>0</v>
      </c>
      <c r="Y2127">
        <v>0</v>
      </c>
      <c r="Z2127">
        <v>1</v>
      </c>
      <c r="AA2127">
        <v>0</v>
      </c>
      <c r="AB2127">
        <v>27</v>
      </c>
      <c r="AC2127">
        <v>0</v>
      </c>
      <c r="AD2127">
        <v>26</v>
      </c>
      <c r="AE2127">
        <v>0</v>
      </c>
      <c r="AY2127" s="59"/>
    </row>
    <row r="2128" spans="1:51">
      <c r="A2128" s="19">
        <v>43725</v>
      </c>
      <c r="B2128" t="s">
        <v>53</v>
      </c>
      <c r="C2128" s="19">
        <v>43949</v>
      </c>
      <c r="D2128">
        <v>60</v>
      </c>
      <c r="E2128">
        <v>25.6</v>
      </c>
      <c r="F2128">
        <v>0</v>
      </c>
      <c r="G2128">
        <v>4.7</v>
      </c>
      <c r="H2128">
        <v>9.6</v>
      </c>
      <c r="I2128">
        <v>0.3</v>
      </c>
      <c r="J2128">
        <v>20.399999999999999</v>
      </c>
      <c r="K2128">
        <v>0.6</v>
      </c>
      <c r="L2128">
        <v>24.1</v>
      </c>
      <c r="M2128">
        <v>1.8</v>
      </c>
      <c r="N2128">
        <v>28.2</v>
      </c>
      <c r="O2128">
        <v>0</v>
      </c>
      <c r="P2128">
        <v>5.0999999999999996</v>
      </c>
      <c r="Q2128">
        <v>8.1999999999999993</v>
      </c>
      <c r="R2128">
        <v>3.1</v>
      </c>
      <c r="S2128">
        <v>19.600000000000001</v>
      </c>
      <c r="T2128">
        <v>3.2</v>
      </c>
      <c r="U2128">
        <v>25.1</v>
      </c>
      <c r="V2128">
        <v>3.9</v>
      </c>
      <c r="W2128">
        <v>22</v>
      </c>
      <c r="X2128">
        <v>0</v>
      </c>
      <c r="Y2128">
        <v>0</v>
      </c>
      <c r="Z2128">
        <v>1</v>
      </c>
      <c r="AA2128">
        <v>0</v>
      </c>
      <c r="AB2128">
        <v>17</v>
      </c>
      <c r="AC2128">
        <v>0</v>
      </c>
      <c r="AD2128">
        <v>20</v>
      </c>
      <c r="AE2128">
        <v>0</v>
      </c>
      <c r="AY2128" s="59"/>
    </row>
    <row r="2129" spans="1:51">
      <c r="A2129" s="19">
        <v>43725</v>
      </c>
      <c r="B2129" t="s">
        <v>54</v>
      </c>
      <c r="C2129" s="19">
        <v>43949</v>
      </c>
      <c r="D2129">
        <v>21</v>
      </c>
      <c r="E2129">
        <v>33.299999999999997</v>
      </c>
      <c r="F2129">
        <v>0</v>
      </c>
      <c r="G2129">
        <v>4.7</v>
      </c>
      <c r="H2129">
        <v>9.5</v>
      </c>
      <c r="I2129">
        <v>0.2</v>
      </c>
      <c r="J2129">
        <v>16.8</v>
      </c>
      <c r="K2129">
        <v>1.5</v>
      </c>
      <c r="L2129">
        <v>18.8</v>
      </c>
      <c r="M2129">
        <v>2</v>
      </c>
      <c r="N2129">
        <v>43.2</v>
      </c>
      <c r="O2129">
        <v>0</v>
      </c>
      <c r="P2129">
        <v>4.8</v>
      </c>
      <c r="Q2129">
        <v>8.1</v>
      </c>
      <c r="R2129">
        <v>2.7</v>
      </c>
      <c r="S2129">
        <v>14.2</v>
      </c>
      <c r="T2129">
        <v>3.9</v>
      </c>
      <c r="U2129">
        <v>15.6</v>
      </c>
      <c r="V2129">
        <v>3.8</v>
      </c>
      <c r="W2129">
        <v>10</v>
      </c>
      <c r="X2129">
        <v>0</v>
      </c>
      <c r="Y2129">
        <v>0</v>
      </c>
      <c r="Z2129">
        <v>1</v>
      </c>
      <c r="AA2129">
        <v>0</v>
      </c>
      <c r="AB2129">
        <v>5</v>
      </c>
      <c r="AC2129">
        <v>0</v>
      </c>
      <c r="AD2129">
        <v>5</v>
      </c>
      <c r="AE2129">
        <v>0</v>
      </c>
      <c r="AY2129" s="59"/>
    </row>
    <row r="2130" spans="1:51">
      <c r="A2130" s="19">
        <v>43725</v>
      </c>
      <c r="B2130" t="s">
        <v>55</v>
      </c>
      <c r="C2130" s="19">
        <v>43949</v>
      </c>
      <c r="D2130">
        <v>96</v>
      </c>
      <c r="E2130">
        <v>26.3</v>
      </c>
      <c r="F2130">
        <v>0</v>
      </c>
      <c r="G2130">
        <v>7.3</v>
      </c>
      <c r="H2130">
        <v>8</v>
      </c>
      <c r="I2130">
        <v>0.2</v>
      </c>
      <c r="J2130">
        <v>18.899999999999999</v>
      </c>
      <c r="K2130">
        <v>0.1</v>
      </c>
      <c r="L2130">
        <v>22.1</v>
      </c>
      <c r="M2130">
        <v>4.2</v>
      </c>
      <c r="N2130">
        <v>30.4</v>
      </c>
      <c r="O2130">
        <v>0</v>
      </c>
      <c r="P2130">
        <v>6.3</v>
      </c>
      <c r="Q2130">
        <v>7.5</v>
      </c>
      <c r="R2130">
        <v>3.1</v>
      </c>
      <c r="S2130">
        <v>18.2</v>
      </c>
      <c r="T2130">
        <v>3.2</v>
      </c>
      <c r="U2130">
        <v>22.2</v>
      </c>
      <c r="V2130">
        <v>5.3</v>
      </c>
      <c r="W2130">
        <v>37</v>
      </c>
      <c r="X2130">
        <v>0</v>
      </c>
      <c r="Y2130">
        <v>1</v>
      </c>
      <c r="Z2130">
        <v>1</v>
      </c>
      <c r="AA2130">
        <v>0</v>
      </c>
      <c r="AB2130">
        <v>26</v>
      </c>
      <c r="AC2130">
        <v>0</v>
      </c>
      <c r="AD2130">
        <v>31</v>
      </c>
      <c r="AE2130">
        <v>0</v>
      </c>
      <c r="AY2130" s="59"/>
    </row>
    <row r="2131" spans="1:51">
      <c r="A2131" s="19">
        <v>43725</v>
      </c>
      <c r="B2131" t="s">
        <v>56</v>
      </c>
      <c r="C2131" s="19">
        <v>43949</v>
      </c>
      <c r="D2131">
        <v>274</v>
      </c>
      <c r="E2131">
        <v>26.5</v>
      </c>
      <c r="F2131">
        <v>0</v>
      </c>
      <c r="G2131">
        <v>1.1000000000000001</v>
      </c>
      <c r="H2131">
        <v>5.2</v>
      </c>
      <c r="I2131">
        <v>0.9</v>
      </c>
      <c r="J2131">
        <v>18.600000000000001</v>
      </c>
      <c r="K2131">
        <v>0.2</v>
      </c>
      <c r="L2131">
        <v>22</v>
      </c>
      <c r="M2131">
        <v>2.1</v>
      </c>
      <c r="N2131">
        <v>30.8</v>
      </c>
      <c r="O2131">
        <v>0</v>
      </c>
      <c r="P2131">
        <v>3.6</v>
      </c>
      <c r="Q2131">
        <v>5.8</v>
      </c>
      <c r="R2131">
        <v>3.5</v>
      </c>
      <c r="S2131">
        <v>17.3</v>
      </c>
      <c r="T2131">
        <v>3</v>
      </c>
      <c r="U2131">
        <v>22.3</v>
      </c>
      <c r="V2131">
        <v>4.2</v>
      </c>
      <c r="W2131">
        <v>108</v>
      </c>
      <c r="X2131">
        <v>0</v>
      </c>
      <c r="Y2131">
        <v>0</v>
      </c>
      <c r="Z2131">
        <v>0</v>
      </c>
      <c r="AA2131">
        <v>0</v>
      </c>
      <c r="AB2131">
        <v>76</v>
      </c>
      <c r="AC2131">
        <v>0</v>
      </c>
      <c r="AD2131">
        <v>90</v>
      </c>
      <c r="AE2131">
        <v>0</v>
      </c>
      <c r="AY2131" s="59"/>
    </row>
    <row r="2132" spans="1:51">
      <c r="A2132" s="19">
        <v>43725</v>
      </c>
      <c r="B2132" t="s">
        <v>57</v>
      </c>
      <c r="C2132" s="19">
        <v>43949</v>
      </c>
      <c r="D2132">
        <v>186</v>
      </c>
      <c r="E2132">
        <v>36</v>
      </c>
      <c r="F2132">
        <v>0</v>
      </c>
      <c r="G2132">
        <v>1.5</v>
      </c>
      <c r="H2132">
        <v>8.1999999999999993</v>
      </c>
      <c r="I2132">
        <v>2.1</v>
      </c>
      <c r="J2132">
        <v>16.3</v>
      </c>
      <c r="K2132">
        <v>0.4</v>
      </c>
      <c r="L2132">
        <v>20.8</v>
      </c>
      <c r="M2132">
        <v>1.7</v>
      </c>
      <c r="N2132">
        <v>47.3</v>
      </c>
      <c r="O2132">
        <v>0</v>
      </c>
      <c r="P2132">
        <v>2.9</v>
      </c>
      <c r="Q2132">
        <v>6.3</v>
      </c>
      <c r="R2132">
        <v>3.5</v>
      </c>
      <c r="S2132">
        <v>12.7</v>
      </c>
      <c r="T2132">
        <v>2.9</v>
      </c>
      <c r="U2132">
        <v>17.8</v>
      </c>
      <c r="V2132">
        <v>3.3</v>
      </c>
      <c r="W2132">
        <v>91</v>
      </c>
      <c r="X2132">
        <v>0</v>
      </c>
      <c r="Y2132">
        <v>0</v>
      </c>
      <c r="Z2132">
        <v>2</v>
      </c>
      <c r="AA2132">
        <v>0</v>
      </c>
      <c r="AB2132">
        <v>41</v>
      </c>
      <c r="AC2132">
        <v>0</v>
      </c>
      <c r="AD2132">
        <v>52</v>
      </c>
      <c r="AE2132">
        <v>0</v>
      </c>
      <c r="AY2132" s="59"/>
    </row>
    <row r="2133" spans="1:51">
      <c r="A2133" s="19">
        <v>43725</v>
      </c>
      <c r="B2133" t="s">
        <v>58</v>
      </c>
      <c r="C2133" s="19">
        <v>43949</v>
      </c>
      <c r="D2133">
        <v>26</v>
      </c>
      <c r="E2133">
        <v>26.8</v>
      </c>
      <c r="F2133">
        <v>0</v>
      </c>
      <c r="G2133">
        <v>8.4</v>
      </c>
      <c r="H2133">
        <v>5.6</v>
      </c>
      <c r="I2133">
        <v>0.3</v>
      </c>
      <c r="J2133">
        <v>21.1</v>
      </c>
      <c r="K2133">
        <v>0.1</v>
      </c>
      <c r="L2133">
        <v>20.2</v>
      </c>
      <c r="M2133">
        <v>4.7</v>
      </c>
      <c r="N2133">
        <v>31.1</v>
      </c>
      <c r="O2133">
        <v>0</v>
      </c>
      <c r="P2133">
        <v>7.7</v>
      </c>
      <c r="Q2133">
        <v>5.5</v>
      </c>
      <c r="R2133">
        <v>3.1</v>
      </c>
      <c r="S2133">
        <v>21.1</v>
      </c>
      <c r="T2133">
        <v>3</v>
      </c>
      <c r="U2133">
        <v>19.2</v>
      </c>
      <c r="V2133">
        <v>5.4</v>
      </c>
      <c r="W2133">
        <v>10</v>
      </c>
      <c r="X2133">
        <v>0</v>
      </c>
      <c r="Y2133">
        <v>0</v>
      </c>
      <c r="Z2133">
        <v>0</v>
      </c>
      <c r="AA2133">
        <v>0</v>
      </c>
      <c r="AB2133">
        <v>8</v>
      </c>
      <c r="AC2133">
        <v>0</v>
      </c>
      <c r="AD2133">
        <v>8</v>
      </c>
      <c r="AE2133">
        <v>0</v>
      </c>
      <c r="AY2133" s="59"/>
    </row>
    <row r="2134" spans="1:51">
      <c r="A2134" s="19">
        <v>43725</v>
      </c>
      <c r="B2134" t="s">
        <v>59</v>
      </c>
      <c r="C2134" s="19">
        <v>43953</v>
      </c>
      <c r="D2134">
        <v>7</v>
      </c>
      <c r="E2134">
        <v>33</v>
      </c>
      <c r="F2134">
        <v>0</v>
      </c>
      <c r="G2134">
        <v>3</v>
      </c>
      <c r="H2134">
        <v>5.6</v>
      </c>
      <c r="I2134">
        <v>1.3</v>
      </c>
      <c r="J2134">
        <v>19</v>
      </c>
      <c r="K2134">
        <v>0.6</v>
      </c>
      <c r="L2134">
        <v>20.3</v>
      </c>
      <c r="M2134">
        <v>2.9</v>
      </c>
      <c r="N2134">
        <v>41.9</v>
      </c>
      <c r="O2134">
        <v>0</v>
      </c>
      <c r="P2134">
        <v>4.2</v>
      </c>
      <c r="Q2134">
        <v>5.2</v>
      </c>
      <c r="R2134">
        <v>3.5</v>
      </c>
      <c r="S2134">
        <v>16.5</v>
      </c>
      <c r="T2134">
        <v>2.9</v>
      </c>
      <c r="U2134">
        <v>17.600000000000001</v>
      </c>
      <c r="V2134">
        <v>4.0999999999999996</v>
      </c>
      <c r="W2134">
        <v>3</v>
      </c>
      <c r="X2134">
        <v>0</v>
      </c>
      <c r="Y2134">
        <v>0</v>
      </c>
      <c r="Z2134">
        <v>0</v>
      </c>
      <c r="AA2134">
        <v>0</v>
      </c>
      <c r="AB2134">
        <v>2</v>
      </c>
      <c r="AC2134">
        <v>0</v>
      </c>
      <c r="AD2134">
        <v>2</v>
      </c>
      <c r="AE2134">
        <v>0</v>
      </c>
      <c r="AY2134" s="59"/>
    </row>
    <row r="2135" spans="1:51">
      <c r="A2135" s="19">
        <v>43725</v>
      </c>
      <c r="B2135" t="s">
        <v>60</v>
      </c>
      <c r="C2135" s="19">
        <v>43953</v>
      </c>
      <c r="D2135">
        <v>39</v>
      </c>
      <c r="E2135">
        <v>34.700000000000003</v>
      </c>
      <c r="F2135">
        <v>0</v>
      </c>
      <c r="G2135">
        <v>0.9</v>
      </c>
      <c r="H2135">
        <v>7.2</v>
      </c>
      <c r="I2135">
        <v>2.7</v>
      </c>
      <c r="J2135">
        <v>13.2</v>
      </c>
      <c r="K2135">
        <v>3.1</v>
      </c>
      <c r="L2135">
        <v>22.5</v>
      </c>
      <c r="M2135">
        <v>0.4</v>
      </c>
      <c r="N2135">
        <v>45.4</v>
      </c>
      <c r="O2135">
        <v>0</v>
      </c>
      <c r="P2135">
        <v>3.3</v>
      </c>
      <c r="Q2135">
        <v>6.1</v>
      </c>
      <c r="R2135">
        <v>3.6</v>
      </c>
      <c r="S2135">
        <v>10.199999999999999</v>
      </c>
      <c r="T2135">
        <v>4.2</v>
      </c>
      <c r="U2135">
        <v>19.8</v>
      </c>
      <c r="V2135">
        <v>3.2</v>
      </c>
      <c r="W2135">
        <v>21</v>
      </c>
      <c r="X2135">
        <v>0</v>
      </c>
      <c r="Y2135">
        <v>0</v>
      </c>
      <c r="Z2135">
        <v>0</v>
      </c>
      <c r="AA2135">
        <v>0</v>
      </c>
      <c r="AB2135">
        <v>4</v>
      </c>
      <c r="AC2135">
        <v>0</v>
      </c>
      <c r="AD2135">
        <v>14</v>
      </c>
      <c r="AE2135">
        <v>0</v>
      </c>
      <c r="AY2135" s="59"/>
    </row>
    <row r="2136" spans="1:51">
      <c r="A2136" s="19">
        <v>43725</v>
      </c>
      <c r="B2136" t="s">
        <v>61</v>
      </c>
      <c r="C2136" s="19">
        <v>43956</v>
      </c>
      <c r="D2136">
        <v>82</v>
      </c>
      <c r="E2136">
        <v>29.9</v>
      </c>
      <c r="F2136">
        <v>0</v>
      </c>
      <c r="G2136">
        <v>0.3</v>
      </c>
      <c r="H2136">
        <v>19.100000000000001</v>
      </c>
      <c r="I2136">
        <v>5.4</v>
      </c>
      <c r="J2136">
        <v>14.6</v>
      </c>
      <c r="K2136">
        <v>0.7</v>
      </c>
      <c r="L2136">
        <v>16.5</v>
      </c>
      <c r="M2136">
        <v>0.4</v>
      </c>
      <c r="N2136">
        <v>35.799999999999997</v>
      </c>
      <c r="O2136">
        <v>0</v>
      </c>
      <c r="P2136">
        <v>3.3</v>
      </c>
      <c r="Q2136">
        <v>17.399999999999999</v>
      </c>
      <c r="R2136">
        <v>5.7</v>
      </c>
      <c r="S2136">
        <v>13.1</v>
      </c>
      <c r="T2136">
        <v>3.4</v>
      </c>
      <c r="U2136">
        <v>14</v>
      </c>
      <c r="V2136">
        <v>3.4</v>
      </c>
      <c r="W2136">
        <v>32</v>
      </c>
      <c r="X2136">
        <v>0</v>
      </c>
      <c r="Y2136">
        <v>0</v>
      </c>
      <c r="Z2136">
        <v>21</v>
      </c>
      <c r="AA2136">
        <v>0</v>
      </c>
      <c r="AB2136">
        <v>11</v>
      </c>
      <c r="AC2136">
        <v>0</v>
      </c>
      <c r="AD2136">
        <v>18</v>
      </c>
      <c r="AE2136">
        <v>0</v>
      </c>
      <c r="AY2136" s="59"/>
    </row>
    <row r="2137" spans="1:51">
      <c r="A2137" s="19">
        <v>43725</v>
      </c>
      <c r="B2137" t="s">
        <v>62</v>
      </c>
      <c r="C2137" s="19">
        <v>43963</v>
      </c>
      <c r="D2137">
        <v>29</v>
      </c>
      <c r="E2137">
        <v>33.799999999999997</v>
      </c>
      <c r="F2137">
        <v>0</v>
      </c>
      <c r="G2137">
        <v>0.9</v>
      </c>
      <c r="H2137">
        <v>6.5</v>
      </c>
      <c r="I2137">
        <v>0.2</v>
      </c>
      <c r="J2137">
        <v>13.5</v>
      </c>
      <c r="K2137">
        <v>2.1</v>
      </c>
      <c r="L2137">
        <v>26.4</v>
      </c>
      <c r="M2137">
        <v>0.4</v>
      </c>
      <c r="N2137">
        <v>41.6</v>
      </c>
      <c r="O2137">
        <v>0</v>
      </c>
      <c r="P2137">
        <v>3.2</v>
      </c>
      <c r="Q2137">
        <v>5.4</v>
      </c>
      <c r="R2137">
        <v>2.7</v>
      </c>
      <c r="S2137">
        <v>10.5</v>
      </c>
      <c r="T2137">
        <v>3.4</v>
      </c>
      <c r="U2137">
        <v>25.7</v>
      </c>
      <c r="V2137">
        <v>3</v>
      </c>
      <c r="W2137">
        <v>15</v>
      </c>
      <c r="X2137">
        <v>0</v>
      </c>
      <c r="Y2137">
        <v>0</v>
      </c>
      <c r="Z2137">
        <v>0</v>
      </c>
      <c r="AA2137">
        <v>0</v>
      </c>
      <c r="AB2137">
        <v>3</v>
      </c>
      <c r="AC2137">
        <v>0</v>
      </c>
      <c r="AD2137">
        <v>11</v>
      </c>
      <c r="AE2137">
        <v>0</v>
      </c>
      <c r="AY2137" s="59"/>
    </row>
    <row r="2138" spans="1:51">
      <c r="A2138" s="19">
        <v>43725</v>
      </c>
      <c r="B2138" t="s">
        <v>63</v>
      </c>
      <c r="C2138" s="19">
        <v>43963</v>
      </c>
      <c r="D2138">
        <v>28</v>
      </c>
      <c r="E2138">
        <v>39.6</v>
      </c>
      <c r="F2138">
        <v>0</v>
      </c>
      <c r="G2138">
        <v>2.7</v>
      </c>
      <c r="H2138">
        <v>4.7</v>
      </c>
      <c r="I2138">
        <v>4.3</v>
      </c>
      <c r="J2138">
        <v>12.8</v>
      </c>
      <c r="K2138">
        <v>2.2999999999999998</v>
      </c>
      <c r="L2138">
        <v>17.100000000000001</v>
      </c>
      <c r="M2138">
        <v>0.4</v>
      </c>
      <c r="N2138">
        <v>54.8</v>
      </c>
      <c r="O2138">
        <v>0</v>
      </c>
      <c r="P2138">
        <v>3.7</v>
      </c>
      <c r="Q2138">
        <v>4.5999999999999996</v>
      </c>
      <c r="R2138">
        <v>4.0999999999999996</v>
      </c>
      <c r="S2138">
        <v>8.9</v>
      </c>
      <c r="T2138">
        <v>3.5</v>
      </c>
      <c r="U2138">
        <v>12.8</v>
      </c>
      <c r="V2138">
        <v>3.2</v>
      </c>
      <c r="W2138">
        <v>18</v>
      </c>
      <c r="X2138">
        <v>0</v>
      </c>
      <c r="Y2138">
        <v>0</v>
      </c>
      <c r="Z2138">
        <v>0</v>
      </c>
      <c r="AA2138">
        <v>0</v>
      </c>
      <c r="AB2138">
        <v>2</v>
      </c>
      <c r="AC2138">
        <v>0</v>
      </c>
      <c r="AD2138">
        <v>8</v>
      </c>
      <c r="AE2138">
        <v>0</v>
      </c>
      <c r="AY2138" s="59"/>
    </row>
    <row r="2139" spans="1:51">
      <c r="A2139" s="19">
        <v>43725</v>
      </c>
      <c r="B2139" t="s">
        <v>64</v>
      </c>
      <c r="C2139" s="19">
        <v>43970</v>
      </c>
      <c r="D2139">
        <v>54</v>
      </c>
      <c r="E2139">
        <v>38.799999999999997</v>
      </c>
      <c r="F2139">
        <v>0</v>
      </c>
      <c r="G2139">
        <v>4</v>
      </c>
      <c r="H2139">
        <v>5.3</v>
      </c>
      <c r="I2139">
        <v>3.9</v>
      </c>
      <c r="J2139">
        <v>13</v>
      </c>
      <c r="K2139">
        <v>2.4</v>
      </c>
      <c r="L2139">
        <v>16.2</v>
      </c>
      <c r="M2139">
        <v>0.3</v>
      </c>
      <c r="N2139">
        <v>52.9</v>
      </c>
      <c r="O2139">
        <v>0</v>
      </c>
      <c r="P2139">
        <v>4.2</v>
      </c>
      <c r="Q2139">
        <v>5</v>
      </c>
      <c r="R2139">
        <v>4.0999999999999996</v>
      </c>
      <c r="S2139">
        <v>9.9</v>
      </c>
      <c r="T2139">
        <v>3.7</v>
      </c>
      <c r="U2139">
        <v>12.4</v>
      </c>
      <c r="V2139">
        <v>3.1</v>
      </c>
      <c r="W2139">
        <v>35</v>
      </c>
      <c r="X2139">
        <v>0</v>
      </c>
      <c r="Y2139">
        <v>0</v>
      </c>
      <c r="Z2139">
        <v>0</v>
      </c>
      <c r="AA2139">
        <v>0</v>
      </c>
      <c r="AB2139">
        <v>5</v>
      </c>
      <c r="AC2139">
        <v>0</v>
      </c>
      <c r="AD2139">
        <v>14</v>
      </c>
      <c r="AE2139">
        <v>0</v>
      </c>
      <c r="AY2139" s="59"/>
    </row>
    <row r="2140" spans="1:51">
      <c r="A2140" s="19">
        <v>43725</v>
      </c>
      <c r="B2140" t="s">
        <v>65</v>
      </c>
      <c r="C2140" s="19">
        <v>43970</v>
      </c>
      <c r="D2140">
        <v>61</v>
      </c>
      <c r="E2140">
        <v>27.3</v>
      </c>
      <c r="F2140">
        <v>0</v>
      </c>
      <c r="G2140">
        <v>1</v>
      </c>
      <c r="H2140">
        <v>5.4</v>
      </c>
      <c r="I2140">
        <v>0.2</v>
      </c>
      <c r="J2140">
        <v>23.6</v>
      </c>
      <c r="K2140">
        <v>0.1</v>
      </c>
      <c r="L2140">
        <v>21.3</v>
      </c>
      <c r="M2140">
        <v>8.1</v>
      </c>
      <c r="N2140">
        <v>29.9</v>
      </c>
      <c r="O2140">
        <v>0</v>
      </c>
      <c r="P2140">
        <v>3.6</v>
      </c>
      <c r="Q2140">
        <v>5.8</v>
      </c>
      <c r="R2140">
        <v>3.2</v>
      </c>
      <c r="S2140">
        <v>23.4</v>
      </c>
      <c r="T2140">
        <v>3.2</v>
      </c>
      <c r="U2140">
        <v>19.8</v>
      </c>
      <c r="V2140">
        <v>7.2</v>
      </c>
      <c r="W2140">
        <v>23</v>
      </c>
      <c r="X2140">
        <v>0</v>
      </c>
      <c r="Y2140">
        <v>0</v>
      </c>
      <c r="Z2140">
        <v>0</v>
      </c>
      <c r="AA2140">
        <v>0</v>
      </c>
      <c r="AB2140">
        <v>20</v>
      </c>
      <c r="AC2140">
        <v>0</v>
      </c>
      <c r="AD2140">
        <v>18</v>
      </c>
      <c r="AE2140">
        <v>1</v>
      </c>
      <c r="AY2140" s="59"/>
    </row>
    <row r="2141" spans="1:51">
      <c r="A2141" s="19">
        <v>43725</v>
      </c>
      <c r="B2141" t="s">
        <v>143</v>
      </c>
      <c r="C2141" s="19">
        <v>43984</v>
      </c>
      <c r="D2141">
        <v>20</v>
      </c>
      <c r="E2141">
        <v>29.9</v>
      </c>
      <c r="F2141">
        <v>0</v>
      </c>
      <c r="G2141">
        <v>10.4</v>
      </c>
      <c r="H2141">
        <v>6.7</v>
      </c>
      <c r="I2141">
        <v>0.7</v>
      </c>
      <c r="J2141">
        <v>16.100000000000001</v>
      </c>
      <c r="K2141">
        <v>0.3</v>
      </c>
      <c r="L2141">
        <v>18.600000000000001</v>
      </c>
      <c r="M2141">
        <v>4.4000000000000004</v>
      </c>
      <c r="N2141">
        <v>35.299999999999997</v>
      </c>
      <c r="O2141">
        <v>0</v>
      </c>
      <c r="P2141">
        <v>9.4</v>
      </c>
      <c r="Q2141">
        <v>6.8</v>
      </c>
      <c r="R2141">
        <v>3.8</v>
      </c>
      <c r="S2141">
        <v>14.8</v>
      </c>
      <c r="T2141">
        <v>3.5</v>
      </c>
      <c r="U2141">
        <v>16.399999999999999</v>
      </c>
      <c r="V2141">
        <v>5.6</v>
      </c>
      <c r="W2141">
        <v>9</v>
      </c>
      <c r="X2141">
        <v>0</v>
      </c>
      <c r="Y2141">
        <v>1</v>
      </c>
      <c r="Z2141">
        <v>0</v>
      </c>
      <c r="AA2141">
        <v>0</v>
      </c>
      <c r="AB2141">
        <v>5</v>
      </c>
      <c r="AC2141">
        <v>0</v>
      </c>
      <c r="AD2141">
        <v>5</v>
      </c>
      <c r="AE2141">
        <v>0</v>
      </c>
      <c r="AY2141" s="59"/>
    </row>
    <row r="2142" spans="1:51">
      <c r="A2142" s="19">
        <v>43725</v>
      </c>
      <c r="B2142" t="s">
        <v>67</v>
      </c>
      <c r="C2142" s="19">
        <v>43984</v>
      </c>
      <c r="D2142">
        <v>19</v>
      </c>
      <c r="E2142">
        <v>30.7</v>
      </c>
      <c r="F2142">
        <v>0</v>
      </c>
      <c r="G2142">
        <v>0.4</v>
      </c>
      <c r="H2142">
        <v>8.3000000000000007</v>
      </c>
      <c r="I2142">
        <v>2.2999999999999998</v>
      </c>
      <c r="J2142">
        <v>15</v>
      </c>
      <c r="K2142">
        <v>3.6</v>
      </c>
      <c r="L2142">
        <v>23.4</v>
      </c>
      <c r="M2142">
        <v>0.7</v>
      </c>
      <c r="N2142">
        <v>36.1</v>
      </c>
      <c r="O2142">
        <v>0</v>
      </c>
      <c r="P2142">
        <v>3.4</v>
      </c>
      <c r="Q2142">
        <v>7.3</v>
      </c>
      <c r="R2142">
        <v>4</v>
      </c>
      <c r="S2142">
        <v>13</v>
      </c>
      <c r="T2142">
        <v>4.7</v>
      </c>
      <c r="U2142">
        <v>22.6</v>
      </c>
      <c r="V2142">
        <v>3.9</v>
      </c>
      <c r="W2142">
        <v>9</v>
      </c>
      <c r="X2142">
        <v>0</v>
      </c>
      <c r="Y2142">
        <v>0</v>
      </c>
      <c r="Z2142">
        <v>0</v>
      </c>
      <c r="AA2142">
        <v>0</v>
      </c>
      <c r="AB2142">
        <v>3</v>
      </c>
      <c r="AC2142">
        <v>0</v>
      </c>
      <c r="AD2142">
        <v>7</v>
      </c>
      <c r="AE2142">
        <v>0</v>
      </c>
      <c r="AY2142" s="59"/>
    </row>
    <row r="2143" spans="1:51">
      <c r="A2143" s="19">
        <v>43725</v>
      </c>
      <c r="B2143" t="s">
        <v>68</v>
      </c>
      <c r="C2143" s="19">
        <v>43984</v>
      </c>
      <c r="D2143">
        <v>126</v>
      </c>
      <c r="E2143">
        <v>26.6</v>
      </c>
      <c r="F2143">
        <v>0</v>
      </c>
      <c r="G2143">
        <v>10.199999999999999</v>
      </c>
      <c r="H2143">
        <v>6.9</v>
      </c>
      <c r="I2143">
        <v>0.8</v>
      </c>
      <c r="J2143">
        <v>19.399999999999999</v>
      </c>
      <c r="K2143">
        <v>0.1</v>
      </c>
      <c r="L2143">
        <v>21</v>
      </c>
      <c r="M2143">
        <v>2</v>
      </c>
      <c r="N2143">
        <v>29.2</v>
      </c>
      <c r="O2143">
        <v>0</v>
      </c>
      <c r="P2143">
        <v>9.1999999999999993</v>
      </c>
      <c r="Q2143">
        <v>6.8</v>
      </c>
      <c r="R2143">
        <v>4.0999999999999996</v>
      </c>
      <c r="S2143">
        <v>18.399999999999999</v>
      </c>
      <c r="T2143">
        <v>3.6</v>
      </c>
      <c r="U2143">
        <v>20</v>
      </c>
      <c r="V2143">
        <v>4.5</v>
      </c>
      <c r="W2143">
        <v>48</v>
      </c>
      <c r="X2143">
        <v>0</v>
      </c>
      <c r="Y2143">
        <v>4</v>
      </c>
      <c r="Z2143">
        <v>1</v>
      </c>
      <c r="AA2143">
        <v>0</v>
      </c>
      <c r="AB2143">
        <v>35</v>
      </c>
      <c r="AC2143">
        <v>0</v>
      </c>
      <c r="AD2143">
        <v>38</v>
      </c>
      <c r="AE2143">
        <v>0</v>
      </c>
      <c r="AY2143" s="59"/>
    </row>
    <row r="2144" spans="1:51">
      <c r="A2144" s="19">
        <v>43725</v>
      </c>
      <c r="B2144" t="s">
        <v>69</v>
      </c>
      <c r="C2144" s="19">
        <v>43984</v>
      </c>
      <c r="D2144">
        <v>34</v>
      </c>
      <c r="E2144">
        <v>28</v>
      </c>
      <c r="F2144">
        <v>0</v>
      </c>
      <c r="G2144">
        <v>1.9</v>
      </c>
      <c r="H2144">
        <v>4.4000000000000004</v>
      </c>
      <c r="I2144">
        <v>0.2</v>
      </c>
      <c r="J2144">
        <v>23.5</v>
      </c>
      <c r="K2144">
        <v>0.2</v>
      </c>
      <c r="L2144">
        <v>19.899999999999999</v>
      </c>
      <c r="M2144">
        <v>8.9</v>
      </c>
      <c r="N2144">
        <v>30.7</v>
      </c>
      <c r="O2144">
        <v>0</v>
      </c>
      <c r="P2144">
        <v>3.9</v>
      </c>
      <c r="Q2144">
        <v>5.3</v>
      </c>
      <c r="R2144">
        <v>3.7</v>
      </c>
      <c r="S2144">
        <v>23.3</v>
      </c>
      <c r="T2144">
        <v>3.4</v>
      </c>
      <c r="U2144">
        <v>17.5</v>
      </c>
      <c r="V2144">
        <v>8</v>
      </c>
      <c r="W2144">
        <v>13</v>
      </c>
      <c r="X2144">
        <v>0</v>
      </c>
      <c r="Y2144">
        <v>0</v>
      </c>
      <c r="Z2144">
        <v>0</v>
      </c>
      <c r="AA2144">
        <v>0</v>
      </c>
      <c r="AB2144">
        <v>11</v>
      </c>
      <c r="AC2144">
        <v>0</v>
      </c>
      <c r="AD2144">
        <v>9</v>
      </c>
      <c r="AE2144">
        <v>1</v>
      </c>
      <c r="AY2144" s="59"/>
    </row>
    <row r="2145" spans="1:51">
      <c r="A2145" s="19">
        <v>43725</v>
      </c>
      <c r="B2145" t="s">
        <v>70</v>
      </c>
      <c r="C2145" s="19">
        <v>43984</v>
      </c>
      <c r="D2145">
        <v>16</v>
      </c>
      <c r="E2145">
        <v>32.200000000000003</v>
      </c>
      <c r="F2145">
        <v>0</v>
      </c>
      <c r="G2145">
        <v>0.7</v>
      </c>
      <c r="H2145">
        <v>7.6</v>
      </c>
      <c r="I2145">
        <v>2.8</v>
      </c>
      <c r="J2145">
        <v>13.6</v>
      </c>
      <c r="K2145">
        <v>3.7</v>
      </c>
      <c r="L2145">
        <v>23</v>
      </c>
      <c r="M2145">
        <v>0.5</v>
      </c>
      <c r="N2145">
        <v>38.6</v>
      </c>
      <c r="O2145">
        <v>0</v>
      </c>
      <c r="P2145">
        <v>3.6</v>
      </c>
      <c r="Q2145">
        <v>7.2</v>
      </c>
      <c r="R2145">
        <v>4.5999999999999996</v>
      </c>
      <c r="S2145">
        <v>11.3</v>
      </c>
      <c r="T2145">
        <v>5</v>
      </c>
      <c r="U2145">
        <v>21.3</v>
      </c>
      <c r="V2145">
        <v>3.8</v>
      </c>
      <c r="W2145">
        <v>8</v>
      </c>
      <c r="X2145">
        <v>0</v>
      </c>
      <c r="Y2145">
        <v>0</v>
      </c>
      <c r="Z2145">
        <v>0</v>
      </c>
      <c r="AA2145">
        <v>0</v>
      </c>
      <c r="AB2145">
        <v>2</v>
      </c>
      <c r="AC2145">
        <v>0</v>
      </c>
      <c r="AD2145">
        <v>6</v>
      </c>
      <c r="AE2145">
        <v>0</v>
      </c>
      <c r="AY2145" s="59"/>
    </row>
    <row r="2146" spans="1:51">
      <c r="A2146" s="19">
        <v>43725</v>
      </c>
      <c r="B2146" t="s">
        <v>71</v>
      </c>
      <c r="C2146" s="19">
        <v>43988</v>
      </c>
      <c r="D2146">
        <v>7</v>
      </c>
      <c r="E2146">
        <v>33</v>
      </c>
      <c r="F2146">
        <v>0</v>
      </c>
      <c r="G2146">
        <v>3</v>
      </c>
      <c r="H2146">
        <v>5.6</v>
      </c>
      <c r="I2146">
        <v>1.3</v>
      </c>
      <c r="J2146">
        <v>19</v>
      </c>
      <c r="K2146">
        <v>0.6</v>
      </c>
      <c r="L2146">
        <v>20.3</v>
      </c>
      <c r="M2146">
        <v>2.9</v>
      </c>
      <c r="N2146">
        <v>39.299999999999997</v>
      </c>
      <c r="O2146">
        <v>0</v>
      </c>
      <c r="P2146">
        <v>4.4000000000000004</v>
      </c>
      <c r="Q2146">
        <v>5.5</v>
      </c>
      <c r="R2146">
        <v>3.9</v>
      </c>
      <c r="S2146">
        <v>16.5</v>
      </c>
      <c r="T2146">
        <v>3.7</v>
      </c>
      <c r="U2146">
        <v>17.399999999999999</v>
      </c>
      <c r="V2146">
        <v>4.8</v>
      </c>
      <c r="W2146">
        <v>3</v>
      </c>
      <c r="X2146">
        <v>0</v>
      </c>
      <c r="Y2146">
        <v>0</v>
      </c>
      <c r="Z2146">
        <v>0</v>
      </c>
      <c r="AA2146">
        <v>0</v>
      </c>
      <c r="AB2146">
        <v>2</v>
      </c>
      <c r="AC2146">
        <v>0</v>
      </c>
      <c r="AD2146">
        <v>2</v>
      </c>
      <c r="AE2146">
        <v>0</v>
      </c>
      <c r="AY2146" s="59"/>
    </row>
    <row r="2147" spans="1:51">
      <c r="A2147" s="19">
        <v>43725</v>
      </c>
      <c r="B2147" t="s">
        <v>73</v>
      </c>
      <c r="C2147" s="19">
        <v>44013</v>
      </c>
      <c r="D2147">
        <v>41</v>
      </c>
      <c r="E2147">
        <v>32.299999999999997</v>
      </c>
      <c r="F2147">
        <v>0</v>
      </c>
      <c r="G2147">
        <v>2.6</v>
      </c>
      <c r="H2147">
        <v>6.6</v>
      </c>
      <c r="I2147">
        <v>2</v>
      </c>
      <c r="J2147">
        <v>17.5</v>
      </c>
      <c r="K2147">
        <v>1.4</v>
      </c>
      <c r="L2147">
        <v>20.5</v>
      </c>
      <c r="M2147">
        <v>2.5</v>
      </c>
      <c r="N2147">
        <v>46.3</v>
      </c>
      <c r="O2147">
        <v>0</v>
      </c>
      <c r="P2147">
        <v>2.5</v>
      </c>
      <c r="Q2147">
        <v>4.5</v>
      </c>
      <c r="R2147">
        <v>2.1</v>
      </c>
      <c r="S2147">
        <v>16.600000000000001</v>
      </c>
      <c r="T2147">
        <v>2</v>
      </c>
      <c r="U2147">
        <v>20.2</v>
      </c>
      <c r="V2147">
        <v>2.8</v>
      </c>
      <c r="W2147">
        <v>1820</v>
      </c>
      <c r="X2147">
        <v>0</v>
      </c>
      <c r="Y2147">
        <v>6</v>
      </c>
      <c r="Z2147">
        <v>37</v>
      </c>
      <c r="AA2147">
        <v>15</v>
      </c>
      <c r="AB2147">
        <v>920</v>
      </c>
      <c r="AC2147">
        <v>0</v>
      </c>
      <c r="AD2147">
        <v>1179</v>
      </c>
      <c r="AE2147">
        <v>6</v>
      </c>
      <c r="AY2147" s="59"/>
    </row>
    <row r="2148" spans="1:51">
      <c r="A2148" s="19">
        <v>43728</v>
      </c>
      <c r="B2148" t="s">
        <v>15</v>
      </c>
      <c r="C2148" s="19">
        <v>43864</v>
      </c>
      <c r="D2148">
        <v>41</v>
      </c>
      <c r="E2148">
        <v>26.7</v>
      </c>
      <c r="F2148">
        <v>0</v>
      </c>
      <c r="G2148">
        <v>2.8</v>
      </c>
      <c r="H2148">
        <v>10.6</v>
      </c>
      <c r="I2148">
        <v>3.6</v>
      </c>
      <c r="J2148">
        <v>14</v>
      </c>
      <c r="K2148">
        <v>2.4</v>
      </c>
      <c r="L2148">
        <v>24.5</v>
      </c>
      <c r="M2148">
        <v>2.4</v>
      </c>
      <c r="N2148">
        <v>35.700000000000003</v>
      </c>
      <c r="O2148">
        <v>0</v>
      </c>
      <c r="P2148">
        <v>3.2</v>
      </c>
      <c r="Q2148">
        <v>8.3000000000000007</v>
      </c>
      <c r="R2148">
        <v>3.6</v>
      </c>
      <c r="S2148">
        <v>11.8</v>
      </c>
      <c r="T2148">
        <v>3.1</v>
      </c>
      <c r="U2148">
        <v>28.6</v>
      </c>
      <c r="V2148">
        <v>3</v>
      </c>
      <c r="W2148">
        <v>18</v>
      </c>
      <c r="X2148">
        <v>0</v>
      </c>
      <c r="Y2148">
        <v>0</v>
      </c>
      <c r="Z2148">
        <v>2</v>
      </c>
      <c r="AA2148">
        <v>0</v>
      </c>
      <c r="AB2148">
        <v>5</v>
      </c>
      <c r="AC2148">
        <v>0</v>
      </c>
      <c r="AD2148">
        <v>16</v>
      </c>
      <c r="AE2148">
        <v>0</v>
      </c>
      <c r="AY2148" s="59"/>
    </row>
    <row r="2149" spans="1:51">
      <c r="A2149" s="19">
        <v>43728</v>
      </c>
      <c r="B2149" t="s">
        <v>16</v>
      </c>
      <c r="C2149" s="19">
        <v>43872</v>
      </c>
      <c r="D2149">
        <v>24</v>
      </c>
      <c r="E2149">
        <v>27</v>
      </c>
      <c r="F2149">
        <v>0</v>
      </c>
      <c r="G2149">
        <v>3.2</v>
      </c>
      <c r="H2149">
        <v>8.6</v>
      </c>
      <c r="I2149">
        <v>1.4</v>
      </c>
      <c r="J2149">
        <v>18.7</v>
      </c>
      <c r="K2149">
        <v>1.1000000000000001</v>
      </c>
      <c r="L2149">
        <v>23.5</v>
      </c>
      <c r="M2149">
        <v>3.5</v>
      </c>
      <c r="N2149">
        <v>35.4</v>
      </c>
      <c r="O2149">
        <v>0</v>
      </c>
      <c r="P2149">
        <v>3.3</v>
      </c>
      <c r="Q2149">
        <v>6.6</v>
      </c>
      <c r="R2149">
        <v>2.5</v>
      </c>
      <c r="S2149">
        <v>17.8</v>
      </c>
      <c r="T2149">
        <v>2.5</v>
      </c>
      <c r="U2149">
        <v>25.7</v>
      </c>
      <c r="V2149">
        <v>4</v>
      </c>
      <c r="W2149">
        <v>9</v>
      </c>
      <c r="X2149">
        <v>0</v>
      </c>
      <c r="Y2149">
        <v>0</v>
      </c>
      <c r="Z2149">
        <v>0</v>
      </c>
      <c r="AA2149">
        <v>0</v>
      </c>
      <c r="AB2149">
        <v>6</v>
      </c>
      <c r="AC2149">
        <v>0</v>
      </c>
      <c r="AD2149">
        <v>8</v>
      </c>
      <c r="AE2149">
        <v>0</v>
      </c>
      <c r="AY2149" s="59"/>
    </row>
    <row r="2150" spans="1:51">
      <c r="A2150" s="19">
        <v>43728</v>
      </c>
      <c r="B2150" t="s">
        <v>17</v>
      </c>
      <c r="C2150" s="19">
        <v>43883</v>
      </c>
      <c r="D2150">
        <v>36</v>
      </c>
      <c r="E2150">
        <v>29.3</v>
      </c>
      <c r="F2150">
        <v>0</v>
      </c>
      <c r="G2150">
        <v>1.4</v>
      </c>
      <c r="H2150">
        <v>5.6</v>
      </c>
      <c r="I2150">
        <v>0.8</v>
      </c>
      <c r="J2150">
        <v>19.5</v>
      </c>
      <c r="K2150">
        <v>2.7</v>
      </c>
      <c r="L2150">
        <v>22.6</v>
      </c>
      <c r="M2150">
        <v>4</v>
      </c>
      <c r="N2150">
        <v>39.4</v>
      </c>
      <c r="O2150">
        <v>0</v>
      </c>
      <c r="P2150">
        <v>2.8</v>
      </c>
      <c r="Q2150">
        <v>4.7</v>
      </c>
      <c r="R2150">
        <v>2.1</v>
      </c>
      <c r="S2150">
        <v>18.100000000000001</v>
      </c>
      <c r="T2150">
        <v>3.2</v>
      </c>
      <c r="U2150">
        <v>22.7</v>
      </c>
      <c r="V2150">
        <v>4</v>
      </c>
      <c r="W2150">
        <v>15</v>
      </c>
      <c r="X2150">
        <v>0</v>
      </c>
      <c r="Y2150">
        <v>0</v>
      </c>
      <c r="Z2150">
        <v>0</v>
      </c>
      <c r="AA2150">
        <v>0</v>
      </c>
      <c r="AB2150">
        <v>10</v>
      </c>
      <c r="AC2150">
        <v>0</v>
      </c>
      <c r="AD2150">
        <v>11</v>
      </c>
      <c r="AE2150">
        <v>0</v>
      </c>
      <c r="AY2150" s="59"/>
    </row>
    <row r="2151" spans="1:51">
      <c r="A2151" s="19">
        <v>43728</v>
      </c>
      <c r="B2151" t="s">
        <v>18</v>
      </c>
      <c r="C2151" s="19">
        <v>43890</v>
      </c>
      <c r="D2151">
        <v>54</v>
      </c>
      <c r="E2151">
        <v>44.7</v>
      </c>
      <c r="F2151">
        <v>0</v>
      </c>
      <c r="G2151">
        <v>3.6</v>
      </c>
      <c r="H2151">
        <v>4.2</v>
      </c>
      <c r="I2151">
        <v>1.3</v>
      </c>
      <c r="J2151">
        <v>12.2</v>
      </c>
      <c r="K2151">
        <v>1.8</v>
      </c>
      <c r="L2151">
        <v>15.1</v>
      </c>
      <c r="M2151">
        <v>1.6</v>
      </c>
      <c r="N2151">
        <v>73.8</v>
      </c>
      <c r="O2151">
        <v>0</v>
      </c>
      <c r="P2151">
        <v>2.2999999999999998</v>
      </c>
      <c r="Q2151">
        <v>2.5</v>
      </c>
      <c r="R2151">
        <v>1.7</v>
      </c>
      <c r="S2151">
        <v>5.8</v>
      </c>
      <c r="T2151">
        <v>1.7</v>
      </c>
      <c r="U2151">
        <v>7.7</v>
      </c>
      <c r="V2151">
        <v>2.1</v>
      </c>
      <c r="W2151">
        <v>37</v>
      </c>
      <c r="X2151">
        <v>0</v>
      </c>
      <c r="Y2151">
        <v>0</v>
      </c>
      <c r="Z2151">
        <v>0</v>
      </c>
      <c r="AA2151">
        <v>0</v>
      </c>
      <c r="AB2151">
        <v>4</v>
      </c>
      <c r="AC2151">
        <v>0</v>
      </c>
      <c r="AD2151">
        <v>13</v>
      </c>
      <c r="AE2151">
        <v>0</v>
      </c>
      <c r="AY2151" s="59"/>
    </row>
    <row r="2152" spans="1:51">
      <c r="A2152" s="19">
        <v>43728</v>
      </c>
      <c r="B2152" t="s">
        <v>19</v>
      </c>
      <c r="C2152" s="19">
        <v>43893</v>
      </c>
      <c r="D2152">
        <v>52</v>
      </c>
      <c r="E2152">
        <v>41.4</v>
      </c>
      <c r="F2152">
        <v>0</v>
      </c>
      <c r="G2152">
        <v>4.5999999999999996</v>
      </c>
      <c r="H2152">
        <v>5</v>
      </c>
      <c r="I2152">
        <v>3.2</v>
      </c>
      <c r="J2152">
        <v>12</v>
      </c>
      <c r="K2152">
        <v>2.2999999999999998</v>
      </c>
      <c r="L2152">
        <v>16.3</v>
      </c>
      <c r="M2152">
        <v>0.8</v>
      </c>
      <c r="N2152">
        <v>67</v>
      </c>
      <c r="O2152">
        <v>0</v>
      </c>
      <c r="P2152">
        <v>3.3</v>
      </c>
      <c r="Q2152">
        <v>3.2</v>
      </c>
      <c r="R2152">
        <v>2.6</v>
      </c>
      <c r="S2152">
        <v>6.9</v>
      </c>
      <c r="T2152">
        <v>2.2000000000000002</v>
      </c>
      <c r="U2152">
        <v>10.1</v>
      </c>
      <c r="V2152">
        <v>2</v>
      </c>
      <c r="W2152">
        <v>35</v>
      </c>
      <c r="X2152">
        <v>0</v>
      </c>
      <c r="Y2152">
        <v>0</v>
      </c>
      <c r="Z2152">
        <v>0</v>
      </c>
      <c r="AA2152">
        <v>0</v>
      </c>
      <c r="AB2152">
        <v>3</v>
      </c>
      <c r="AC2152">
        <v>0</v>
      </c>
      <c r="AD2152">
        <v>14</v>
      </c>
      <c r="AE2152">
        <v>0</v>
      </c>
      <c r="AY2152" s="59"/>
    </row>
    <row r="2153" spans="1:51">
      <c r="A2153" s="19">
        <v>43728</v>
      </c>
      <c r="B2153" t="s">
        <v>20</v>
      </c>
      <c r="C2153" s="19">
        <v>43893</v>
      </c>
      <c r="D2153">
        <v>6</v>
      </c>
      <c r="E2153">
        <v>32.799999999999997</v>
      </c>
      <c r="F2153">
        <v>0</v>
      </c>
      <c r="G2153">
        <v>3</v>
      </c>
      <c r="H2153">
        <v>5.9</v>
      </c>
      <c r="I2153">
        <v>1.4</v>
      </c>
      <c r="J2153">
        <v>19.3</v>
      </c>
      <c r="K2153">
        <v>0.6</v>
      </c>
      <c r="L2153">
        <v>20</v>
      </c>
      <c r="M2153">
        <v>2.9</v>
      </c>
      <c r="N2153">
        <v>46.7</v>
      </c>
      <c r="O2153">
        <v>0</v>
      </c>
      <c r="P2153">
        <v>3.3</v>
      </c>
      <c r="Q2153">
        <v>4.4000000000000004</v>
      </c>
      <c r="R2153">
        <v>2.6</v>
      </c>
      <c r="S2153">
        <v>16.899999999999999</v>
      </c>
      <c r="T2153">
        <v>2.4</v>
      </c>
      <c r="U2153">
        <v>17.2</v>
      </c>
      <c r="V2153">
        <v>3.4</v>
      </c>
      <c r="W2153">
        <v>3</v>
      </c>
      <c r="X2153">
        <v>0</v>
      </c>
      <c r="Y2153">
        <v>0</v>
      </c>
      <c r="Z2153">
        <v>0</v>
      </c>
      <c r="AA2153">
        <v>0</v>
      </c>
      <c r="AB2153">
        <v>2</v>
      </c>
      <c r="AC2153">
        <v>0</v>
      </c>
      <c r="AD2153">
        <v>2</v>
      </c>
      <c r="AE2153">
        <v>0</v>
      </c>
      <c r="AY2153" s="59"/>
    </row>
    <row r="2154" spans="1:51">
      <c r="A2154" s="19">
        <v>43728</v>
      </c>
      <c r="B2154" t="s">
        <v>21</v>
      </c>
      <c r="C2154" s="19">
        <v>43893</v>
      </c>
      <c r="D2154">
        <v>31</v>
      </c>
      <c r="E2154">
        <v>39.200000000000003</v>
      </c>
      <c r="F2154">
        <v>0</v>
      </c>
      <c r="G2154">
        <v>4.4000000000000004</v>
      </c>
      <c r="H2154">
        <v>5</v>
      </c>
      <c r="I2154">
        <v>3.5</v>
      </c>
      <c r="J2154">
        <v>13.2</v>
      </c>
      <c r="K2154">
        <v>2.5</v>
      </c>
      <c r="L2154">
        <v>15.3</v>
      </c>
      <c r="M2154">
        <v>0.4</v>
      </c>
      <c r="N2154">
        <v>63.3</v>
      </c>
      <c r="O2154">
        <v>0</v>
      </c>
      <c r="P2154">
        <v>3.3</v>
      </c>
      <c r="Q2154">
        <v>3.4</v>
      </c>
      <c r="R2154">
        <v>3</v>
      </c>
      <c r="S2154">
        <v>8.4</v>
      </c>
      <c r="T2154">
        <v>2.7</v>
      </c>
      <c r="U2154">
        <v>10.199999999999999</v>
      </c>
      <c r="V2154">
        <v>2</v>
      </c>
      <c r="W2154">
        <v>20</v>
      </c>
      <c r="X2154">
        <v>0</v>
      </c>
      <c r="Y2154">
        <v>0</v>
      </c>
      <c r="Z2154">
        <v>0</v>
      </c>
      <c r="AA2154">
        <v>0</v>
      </c>
      <c r="AB2154">
        <v>3</v>
      </c>
      <c r="AC2154">
        <v>0</v>
      </c>
      <c r="AD2154">
        <v>8</v>
      </c>
      <c r="AE2154">
        <v>0</v>
      </c>
      <c r="AY2154" s="59"/>
    </row>
    <row r="2155" spans="1:51">
      <c r="A2155" s="19">
        <v>43728</v>
      </c>
      <c r="B2155" t="s">
        <v>22</v>
      </c>
      <c r="C2155" s="19">
        <v>43893</v>
      </c>
      <c r="D2155">
        <v>416</v>
      </c>
      <c r="E2155">
        <v>27.2</v>
      </c>
      <c r="F2155">
        <v>0</v>
      </c>
      <c r="G2155">
        <v>2.1</v>
      </c>
      <c r="H2155">
        <v>5.6</v>
      </c>
      <c r="I2155">
        <v>0.9</v>
      </c>
      <c r="J2155">
        <v>21</v>
      </c>
      <c r="K2155">
        <v>0.5</v>
      </c>
      <c r="L2155">
        <v>23.2</v>
      </c>
      <c r="M2155">
        <v>5.7</v>
      </c>
      <c r="N2155">
        <v>34</v>
      </c>
      <c r="O2155">
        <v>0</v>
      </c>
      <c r="P2155">
        <v>3.1</v>
      </c>
      <c r="Q2155">
        <v>5</v>
      </c>
      <c r="R2155">
        <v>2.6</v>
      </c>
      <c r="S2155">
        <v>20.6</v>
      </c>
      <c r="T2155">
        <v>2.5</v>
      </c>
      <c r="U2155">
        <v>24.1</v>
      </c>
      <c r="V2155">
        <v>4.7</v>
      </c>
      <c r="W2155">
        <v>158</v>
      </c>
      <c r="X2155">
        <v>0</v>
      </c>
      <c r="Y2155">
        <v>0</v>
      </c>
      <c r="Z2155">
        <v>1</v>
      </c>
      <c r="AA2155">
        <v>0</v>
      </c>
      <c r="AB2155">
        <v>122</v>
      </c>
      <c r="AC2155">
        <v>0</v>
      </c>
      <c r="AD2155">
        <v>135</v>
      </c>
      <c r="AE2155">
        <v>1</v>
      </c>
      <c r="AY2155" s="59"/>
    </row>
    <row r="2156" spans="1:51">
      <c r="A2156" s="19">
        <v>43728</v>
      </c>
      <c r="B2156" t="s">
        <v>23</v>
      </c>
      <c r="C2156" s="19">
        <v>43893</v>
      </c>
      <c r="D2156">
        <v>67</v>
      </c>
      <c r="E2156">
        <v>26.6</v>
      </c>
      <c r="F2156">
        <v>0</v>
      </c>
      <c r="G2156">
        <v>1.7</v>
      </c>
      <c r="H2156">
        <v>5.0999999999999996</v>
      </c>
      <c r="I2156">
        <v>0.5</v>
      </c>
      <c r="J2156">
        <v>24.1</v>
      </c>
      <c r="K2156">
        <v>0.3</v>
      </c>
      <c r="L2156">
        <v>22.2</v>
      </c>
      <c r="M2156">
        <v>6.1</v>
      </c>
      <c r="N2156">
        <v>31.7</v>
      </c>
      <c r="O2156">
        <v>0</v>
      </c>
      <c r="P2156">
        <v>2.9</v>
      </c>
      <c r="Q2156">
        <v>4.4000000000000004</v>
      </c>
      <c r="R2156">
        <v>2.5</v>
      </c>
      <c r="S2156">
        <v>26.4</v>
      </c>
      <c r="T2156">
        <v>2.5</v>
      </c>
      <c r="U2156">
        <v>21.8</v>
      </c>
      <c r="V2156">
        <v>5</v>
      </c>
      <c r="W2156">
        <v>24</v>
      </c>
      <c r="X2156">
        <v>0</v>
      </c>
      <c r="Y2156">
        <v>0</v>
      </c>
      <c r="Z2156">
        <v>0</v>
      </c>
      <c r="AA2156">
        <v>0</v>
      </c>
      <c r="AB2156">
        <v>22</v>
      </c>
      <c r="AC2156">
        <v>0</v>
      </c>
      <c r="AD2156">
        <v>20</v>
      </c>
      <c r="AE2156">
        <v>0</v>
      </c>
      <c r="AY2156" s="59"/>
    </row>
    <row r="2157" spans="1:51">
      <c r="A2157" s="19">
        <v>43728</v>
      </c>
      <c r="B2157" t="s">
        <v>24</v>
      </c>
      <c r="C2157" s="19">
        <v>43893</v>
      </c>
      <c r="D2157">
        <v>13</v>
      </c>
      <c r="E2157">
        <v>32.799999999999997</v>
      </c>
      <c r="F2157">
        <v>0</v>
      </c>
      <c r="G2157">
        <v>3</v>
      </c>
      <c r="H2157">
        <v>5.9</v>
      </c>
      <c r="I2157">
        <v>1.4</v>
      </c>
      <c r="J2157">
        <v>19.3</v>
      </c>
      <c r="K2157">
        <v>0.6</v>
      </c>
      <c r="L2157">
        <v>20</v>
      </c>
      <c r="M2157">
        <v>2.9</v>
      </c>
      <c r="N2157">
        <v>46.4</v>
      </c>
      <c r="O2157">
        <v>0</v>
      </c>
      <c r="P2157">
        <v>3</v>
      </c>
      <c r="Q2157">
        <v>4.5</v>
      </c>
      <c r="R2157">
        <v>2.8</v>
      </c>
      <c r="S2157">
        <v>16.899999999999999</v>
      </c>
      <c r="T2157">
        <v>2.5</v>
      </c>
      <c r="U2157">
        <v>17.5</v>
      </c>
      <c r="V2157">
        <v>3.4</v>
      </c>
      <c r="W2157">
        <v>6</v>
      </c>
      <c r="X2157">
        <v>0</v>
      </c>
      <c r="Y2157">
        <v>0</v>
      </c>
      <c r="Z2157">
        <v>0</v>
      </c>
      <c r="AA2157">
        <v>0</v>
      </c>
      <c r="AB2157">
        <v>3</v>
      </c>
      <c r="AC2157">
        <v>0</v>
      </c>
      <c r="AD2157">
        <v>4</v>
      </c>
      <c r="AE2157">
        <v>0</v>
      </c>
      <c r="AY2157" s="59"/>
    </row>
    <row r="2158" spans="1:51">
      <c r="A2158" s="19">
        <v>43728</v>
      </c>
      <c r="B2158" t="s">
        <v>25</v>
      </c>
      <c r="C2158" s="19">
        <v>43893</v>
      </c>
      <c r="D2158">
        <v>24</v>
      </c>
      <c r="E2158">
        <v>24.1</v>
      </c>
      <c r="F2158">
        <v>0</v>
      </c>
      <c r="G2158">
        <v>2.8</v>
      </c>
      <c r="H2158">
        <v>8.8000000000000007</v>
      </c>
      <c r="I2158">
        <v>0.8</v>
      </c>
      <c r="J2158">
        <v>20.7</v>
      </c>
      <c r="K2158">
        <v>3.2</v>
      </c>
      <c r="L2158">
        <v>20.9</v>
      </c>
      <c r="M2158">
        <v>4.4000000000000004</v>
      </c>
      <c r="N2158">
        <v>29</v>
      </c>
      <c r="O2158">
        <v>0</v>
      </c>
      <c r="P2158">
        <v>3.8</v>
      </c>
      <c r="Q2158">
        <v>7.2</v>
      </c>
      <c r="R2158">
        <v>3.1</v>
      </c>
      <c r="S2158">
        <v>22.6</v>
      </c>
      <c r="T2158">
        <v>4</v>
      </c>
      <c r="U2158">
        <v>21.4</v>
      </c>
      <c r="V2158">
        <v>5</v>
      </c>
      <c r="W2158">
        <v>9</v>
      </c>
      <c r="X2158">
        <v>0</v>
      </c>
      <c r="Y2158">
        <v>0</v>
      </c>
      <c r="Z2158">
        <v>0</v>
      </c>
      <c r="AA2158">
        <v>0</v>
      </c>
      <c r="AB2158">
        <v>8</v>
      </c>
      <c r="AC2158">
        <v>0</v>
      </c>
      <c r="AD2158">
        <v>8</v>
      </c>
      <c r="AE2158">
        <v>0</v>
      </c>
      <c r="AY2158" s="59"/>
    </row>
    <row r="2159" spans="1:51">
      <c r="A2159" s="19">
        <v>43728</v>
      </c>
      <c r="B2159" t="s">
        <v>26</v>
      </c>
      <c r="C2159" s="19">
        <v>43893</v>
      </c>
      <c r="D2159">
        <v>91</v>
      </c>
      <c r="E2159">
        <v>29.4</v>
      </c>
      <c r="F2159">
        <v>0</v>
      </c>
      <c r="G2159">
        <v>3</v>
      </c>
      <c r="H2159">
        <v>8.1999999999999993</v>
      </c>
      <c r="I2159">
        <v>0.4</v>
      </c>
      <c r="J2159">
        <v>12.7</v>
      </c>
      <c r="K2159">
        <v>0.1</v>
      </c>
      <c r="L2159">
        <v>31.9</v>
      </c>
      <c r="M2159">
        <v>1.4</v>
      </c>
      <c r="N2159">
        <v>35.1</v>
      </c>
      <c r="O2159">
        <v>0</v>
      </c>
      <c r="P2159">
        <v>3</v>
      </c>
      <c r="Q2159">
        <v>5.2</v>
      </c>
      <c r="R2159">
        <v>2.2000000000000002</v>
      </c>
      <c r="S2159">
        <v>8.1999999999999993</v>
      </c>
      <c r="T2159">
        <v>2</v>
      </c>
      <c r="U2159">
        <v>39.4</v>
      </c>
      <c r="V2159">
        <v>2.5</v>
      </c>
      <c r="W2159">
        <v>40</v>
      </c>
      <c r="X2159">
        <v>0</v>
      </c>
      <c r="Y2159">
        <v>0</v>
      </c>
      <c r="Z2159">
        <v>1</v>
      </c>
      <c r="AA2159">
        <v>0</v>
      </c>
      <c r="AB2159">
        <v>7</v>
      </c>
      <c r="AC2159">
        <v>0</v>
      </c>
      <c r="AD2159">
        <v>43</v>
      </c>
      <c r="AE2159">
        <v>0</v>
      </c>
      <c r="AY2159" s="59"/>
    </row>
    <row r="2160" spans="1:51">
      <c r="A2160" s="19">
        <v>43728</v>
      </c>
      <c r="B2160" t="s">
        <v>27</v>
      </c>
      <c r="C2160" s="19">
        <v>43893</v>
      </c>
      <c r="D2160">
        <v>75</v>
      </c>
      <c r="E2160">
        <v>25.8</v>
      </c>
      <c r="F2160">
        <v>0</v>
      </c>
      <c r="G2160">
        <v>0.6</v>
      </c>
      <c r="H2160">
        <v>9</v>
      </c>
      <c r="I2160">
        <v>15.5</v>
      </c>
      <c r="J2160">
        <v>16.3</v>
      </c>
      <c r="K2160">
        <v>0.3</v>
      </c>
      <c r="L2160">
        <v>18.600000000000001</v>
      </c>
      <c r="M2160">
        <v>1.1000000000000001</v>
      </c>
      <c r="N2160">
        <v>33.299999999999997</v>
      </c>
      <c r="O2160">
        <v>0</v>
      </c>
      <c r="P2160">
        <v>3</v>
      </c>
      <c r="Q2160">
        <v>7.7</v>
      </c>
      <c r="R2160">
        <v>13.7</v>
      </c>
      <c r="S2160">
        <v>15.2</v>
      </c>
      <c r="T2160">
        <v>2.9</v>
      </c>
      <c r="U2160">
        <v>18.100000000000001</v>
      </c>
      <c r="V2160">
        <v>3.1</v>
      </c>
      <c r="W2160">
        <v>25</v>
      </c>
      <c r="X2160">
        <v>0</v>
      </c>
      <c r="Y2160">
        <v>0</v>
      </c>
      <c r="Z2160">
        <v>1</v>
      </c>
      <c r="AA2160">
        <v>15</v>
      </c>
      <c r="AB2160">
        <v>16</v>
      </c>
      <c r="AC2160">
        <v>0</v>
      </c>
      <c r="AD2160">
        <v>18</v>
      </c>
      <c r="AE2160">
        <v>0</v>
      </c>
      <c r="AY2160" s="59"/>
    </row>
    <row r="2161" spans="1:51">
      <c r="A2161" s="19">
        <v>43728</v>
      </c>
      <c r="B2161" t="s">
        <v>28</v>
      </c>
      <c r="C2161" s="19">
        <v>43893</v>
      </c>
      <c r="D2161">
        <v>110</v>
      </c>
      <c r="E2161">
        <v>36.799999999999997</v>
      </c>
      <c r="F2161">
        <v>0</v>
      </c>
      <c r="G2161">
        <v>2.8</v>
      </c>
      <c r="H2161">
        <v>4.5999999999999996</v>
      </c>
      <c r="I2161">
        <v>1.1000000000000001</v>
      </c>
      <c r="J2161">
        <v>18.2</v>
      </c>
      <c r="K2161">
        <v>0.7</v>
      </c>
      <c r="L2161">
        <v>17.600000000000001</v>
      </c>
      <c r="M2161">
        <v>2.7</v>
      </c>
      <c r="N2161">
        <v>56.2</v>
      </c>
      <c r="O2161">
        <v>0</v>
      </c>
      <c r="P2161">
        <v>2.8</v>
      </c>
      <c r="Q2161">
        <v>3.2</v>
      </c>
      <c r="R2161">
        <v>2.2999999999999998</v>
      </c>
      <c r="S2161">
        <v>13.8</v>
      </c>
      <c r="T2161">
        <v>2.4</v>
      </c>
      <c r="U2161">
        <v>12.7</v>
      </c>
      <c r="V2161">
        <v>3.1</v>
      </c>
      <c r="W2161">
        <v>56</v>
      </c>
      <c r="X2161">
        <v>0</v>
      </c>
      <c r="Y2161">
        <v>0</v>
      </c>
      <c r="Z2161">
        <v>0</v>
      </c>
      <c r="AA2161">
        <v>0</v>
      </c>
      <c r="AB2161">
        <v>28</v>
      </c>
      <c r="AC2161">
        <v>0</v>
      </c>
      <c r="AD2161">
        <v>27</v>
      </c>
      <c r="AE2161">
        <v>0</v>
      </c>
      <c r="AY2161" s="59"/>
    </row>
    <row r="2162" spans="1:51">
      <c r="A2162" s="19">
        <v>43728</v>
      </c>
      <c r="B2162" t="s">
        <v>29</v>
      </c>
      <c r="C2162" s="19">
        <v>43893</v>
      </c>
      <c r="D2162">
        <v>37</v>
      </c>
      <c r="E2162">
        <v>39.6</v>
      </c>
      <c r="F2162">
        <v>0</v>
      </c>
      <c r="G2162">
        <v>3.8</v>
      </c>
      <c r="H2162">
        <v>4.3</v>
      </c>
      <c r="I2162">
        <v>2.4</v>
      </c>
      <c r="J2162">
        <v>12.8</v>
      </c>
      <c r="K2162">
        <v>2.7</v>
      </c>
      <c r="L2162">
        <v>15.6</v>
      </c>
      <c r="M2162">
        <v>0.7</v>
      </c>
      <c r="N2162">
        <v>63.8</v>
      </c>
      <c r="O2162">
        <v>0</v>
      </c>
      <c r="P2162">
        <v>3.2</v>
      </c>
      <c r="Q2162">
        <v>3.2</v>
      </c>
      <c r="R2162">
        <v>2.5</v>
      </c>
      <c r="S2162">
        <v>8.3000000000000007</v>
      </c>
      <c r="T2162">
        <v>2.9</v>
      </c>
      <c r="U2162">
        <v>10.199999999999999</v>
      </c>
      <c r="V2162">
        <v>1.9</v>
      </c>
      <c r="W2162">
        <v>24</v>
      </c>
      <c r="X2162">
        <v>0</v>
      </c>
      <c r="Y2162">
        <v>0</v>
      </c>
      <c r="Z2162">
        <v>0</v>
      </c>
      <c r="AA2162">
        <v>0</v>
      </c>
      <c r="AB2162">
        <v>3</v>
      </c>
      <c r="AC2162">
        <v>0</v>
      </c>
      <c r="AD2162">
        <v>10</v>
      </c>
      <c r="AE2162">
        <v>0</v>
      </c>
      <c r="AY2162" s="59"/>
    </row>
    <row r="2163" spans="1:51">
      <c r="A2163" s="19">
        <v>43728</v>
      </c>
      <c r="B2163" t="s">
        <v>30</v>
      </c>
      <c r="C2163" s="19">
        <v>43893</v>
      </c>
      <c r="D2163">
        <v>64</v>
      </c>
      <c r="E2163">
        <v>39.799999999999997</v>
      </c>
      <c r="F2163">
        <v>0</v>
      </c>
      <c r="G2163">
        <v>3.7</v>
      </c>
      <c r="H2163">
        <v>5.7</v>
      </c>
      <c r="I2163">
        <v>3.8</v>
      </c>
      <c r="J2163">
        <v>12.9</v>
      </c>
      <c r="K2163">
        <v>2.7</v>
      </c>
      <c r="L2163">
        <v>16.3</v>
      </c>
      <c r="M2163">
        <v>0.4</v>
      </c>
      <c r="N2163">
        <v>64.3</v>
      </c>
      <c r="O2163">
        <v>0</v>
      </c>
      <c r="P2163">
        <v>2.8</v>
      </c>
      <c r="Q2163">
        <v>3.9</v>
      </c>
      <c r="R2163">
        <v>3</v>
      </c>
      <c r="S2163">
        <v>7.8</v>
      </c>
      <c r="T2163">
        <v>2.8</v>
      </c>
      <c r="U2163">
        <v>10.8</v>
      </c>
      <c r="V2163">
        <v>1.8</v>
      </c>
      <c r="W2163">
        <v>42</v>
      </c>
      <c r="X2163">
        <v>0</v>
      </c>
      <c r="Y2163">
        <v>0</v>
      </c>
      <c r="Z2163">
        <v>0</v>
      </c>
      <c r="AA2163">
        <v>0</v>
      </c>
      <c r="AB2163">
        <v>5</v>
      </c>
      <c r="AC2163">
        <v>0</v>
      </c>
      <c r="AD2163">
        <v>17</v>
      </c>
      <c r="AE2163">
        <v>0</v>
      </c>
      <c r="AY2163" s="59"/>
    </row>
    <row r="2164" spans="1:51">
      <c r="A2164" s="19">
        <v>43728</v>
      </c>
      <c r="B2164" t="s">
        <v>31</v>
      </c>
      <c r="C2164" s="19">
        <v>43893</v>
      </c>
      <c r="D2164">
        <v>228</v>
      </c>
      <c r="E2164">
        <v>34.5</v>
      </c>
      <c r="F2164">
        <v>0</v>
      </c>
      <c r="G2164">
        <v>3.6</v>
      </c>
      <c r="H2164">
        <v>5.2</v>
      </c>
      <c r="I2164">
        <v>1.3</v>
      </c>
      <c r="J2164">
        <v>15.8</v>
      </c>
      <c r="K2164">
        <v>0.6</v>
      </c>
      <c r="L2164">
        <v>20.2</v>
      </c>
      <c r="M2164">
        <v>3</v>
      </c>
      <c r="N2164">
        <v>51.2</v>
      </c>
      <c r="O2164">
        <v>0</v>
      </c>
      <c r="P2164">
        <v>3.5</v>
      </c>
      <c r="Q2164">
        <v>3.9</v>
      </c>
      <c r="R2164">
        <v>2.2999999999999998</v>
      </c>
      <c r="S2164">
        <v>12.3</v>
      </c>
      <c r="T2164">
        <v>2.2999999999999998</v>
      </c>
      <c r="U2164">
        <v>17.600000000000001</v>
      </c>
      <c r="V2164">
        <v>3.4</v>
      </c>
      <c r="W2164">
        <v>112</v>
      </c>
      <c r="X2164">
        <v>0</v>
      </c>
      <c r="Y2164">
        <v>0</v>
      </c>
      <c r="Z2164">
        <v>0</v>
      </c>
      <c r="AA2164">
        <v>0</v>
      </c>
      <c r="AB2164">
        <v>51</v>
      </c>
      <c r="AC2164">
        <v>0</v>
      </c>
      <c r="AD2164">
        <v>65</v>
      </c>
      <c r="AE2164">
        <v>0</v>
      </c>
      <c r="AY2164" s="59"/>
    </row>
    <row r="2165" spans="1:51">
      <c r="A2165" s="19">
        <v>43728</v>
      </c>
      <c r="B2165" t="s">
        <v>32</v>
      </c>
      <c r="C2165" s="19">
        <v>43893</v>
      </c>
      <c r="D2165">
        <v>29</v>
      </c>
      <c r="E2165">
        <v>32.299999999999997</v>
      </c>
      <c r="F2165">
        <v>0</v>
      </c>
      <c r="G2165">
        <v>0.5</v>
      </c>
      <c r="H2165">
        <v>7</v>
      </c>
      <c r="I2165">
        <v>2.5</v>
      </c>
      <c r="J2165">
        <v>15</v>
      </c>
      <c r="K2165">
        <v>3.3</v>
      </c>
      <c r="L2165">
        <v>23</v>
      </c>
      <c r="M2165">
        <v>0.9</v>
      </c>
      <c r="N2165">
        <v>45.5</v>
      </c>
      <c r="O2165">
        <v>0</v>
      </c>
      <c r="P2165">
        <v>2.4</v>
      </c>
      <c r="Q2165">
        <v>5.2</v>
      </c>
      <c r="R2165">
        <v>2.9</v>
      </c>
      <c r="S2165">
        <v>11.5</v>
      </c>
      <c r="T2165">
        <v>3.5</v>
      </c>
      <c r="U2165">
        <v>22.6</v>
      </c>
      <c r="V2165">
        <v>2.7</v>
      </c>
      <c r="W2165">
        <v>15</v>
      </c>
      <c r="X2165">
        <v>0</v>
      </c>
      <c r="Y2165">
        <v>0</v>
      </c>
      <c r="Z2165">
        <v>0</v>
      </c>
      <c r="AA2165">
        <v>0</v>
      </c>
      <c r="AB2165">
        <v>4</v>
      </c>
      <c r="AC2165">
        <v>0</v>
      </c>
      <c r="AD2165">
        <v>10</v>
      </c>
      <c r="AE2165">
        <v>0</v>
      </c>
      <c r="AY2165" s="59"/>
    </row>
    <row r="2166" spans="1:51">
      <c r="A2166" s="19">
        <v>43728</v>
      </c>
      <c r="B2166" t="s">
        <v>33</v>
      </c>
      <c r="C2166" s="19">
        <v>43893</v>
      </c>
      <c r="D2166">
        <v>16</v>
      </c>
      <c r="E2166">
        <v>20.100000000000001</v>
      </c>
      <c r="F2166">
        <v>0</v>
      </c>
      <c r="G2166">
        <v>1.9</v>
      </c>
      <c r="H2166">
        <v>7.3</v>
      </c>
      <c r="I2166">
        <v>0.7</v>
      </c>
      <c r="J2166">
        <v>34</v>
      </c>
      <c r="K2166">
        <v>0.3</v>
      </c>
      <c r="L2166">
        <v>19.2</v>
      </c>
      <c r="M2166">
        <v>3.7</v>
      </c>
      <c r="N2166">
        <v>17.600000000000001</v>
      </c>
      <c r="O2166">
        <v>0</v>
      </c>
      <c r="P2166">
        <v>2.7</v>
      </c>
      <c r="Q2166">
        <v>5.3</v>
      </c>
      <c r="R2166">
        <v>2.4</v>
      </c>
      <c r="S2166">
        <v>48.1</v>
      </c>
      <c r="T2166">
        <v>2.2000000000000002</v>
      </c>
      <c r="U2166">
        <v>15.9</v>
      </c>
      <c r="V2166">
        <v>3.5</v>
      </c>
      <c r="W2166">
        <v>4</v>
      </c>
      <c r="X2166">
        <v>0</v>
      </c>
      <c r="Y2166">
        <v>0</v>
      </c>
      <c r="Z2166">
        <v>0</v>
      </c>
      <c r="AA2166">
        <v>0</v>
      </c>
      <c r="AB2166">
        <v>7</v>
      </c>
      <c r="AC2166">
        <v>0</v>
      </c>
      <c r="AD2166">
        <v>4</v>
      </c>
      <c r="AE2166">
        <v>0</v>
      </c>
      <c r="AY2166" s="59"/>
    </row>
    <row r="2167" spans="1:51">
      <c r="A2167" s="19">
        <v>43728</v>
      </c>
      <c r="B2167" t="s">
        <v>34</v>
      </c>
      <c r="C2167" s="19">
        <v>43893</v>
      </c>
      <c r="D2167">
        <v>99</v>
      </c>
      <c r="E2167">
        <v>37.799999999999997</v>
      </c>
      <c r="F2167">
        <v>0</v>
      </c>
      <c r="G2167">
        <v>3.4</v>
      </c>
      <c r="H2167">
        <v>6.8</v>
      </c>
      <c r="I2167">
        <v>3.1</v>
      </c>
      <c r="J2167">
        <v>13.1</v>
      </c>
      <c r="K2167">
        <v>1.9</v>
      </c>
      <c r="L2167">
        <v>16.7</v>
      </c>
      <c r="M2167">
        <v>2.2000000000000002</v>
      </c>
      <c r="N2167">
        <v>59.9</v>
      </c>
      <c r="O2167">
        <v>0</v>
      </c>
      <c r="P2167">
        <v>3.3</v>
      </c>
      <c r="Q2167">
        <v>4.5999999999999996</v>
      </c>
      <c r="R2167">
        <v>2.9</v>
      </c>
      <c r="S2167">
        <v>9</v>
      </c>
      <c r="T2167">
        <v>2.6</v>
      </c>
      <c r="U2167">
        <v>12</v>
      </c>
      <c r="V2167">
        <v>2.9</v>
      </c>
      <c r="W2167">
        <v>62</v>
      </c>
      <c r="X2167">
        <v>0</v>
      </c>
      <c r="Y2167">
        <v>0</v>
      </c>
      <c r="Z2167">
        <v>1</v>
      </c>
      <c r="AA2167">
        <v>0</v>
      </c>
      <c r="AB2167">
        <v>9</v>
      </c>
      <c r="AC2167">
        <v>0</v>
      </c>
      <c r="AD2167">
        <v>27</v>
      </c>
      <c r="AE2167">
        <v>0</v>
      </c>
      <c r="AY2167" s="59"/>
    </row>
    <row r="2168" spans="1:51">
      <c r="A2168" s="19">
        <v>43728</v>
      </c>
      <c r="B2168" t="s">
        <v>35</v>
      </c>
      <c r="C2168" s="19">
        <v>43900</v>
      </c>
      <c r="D2168">
        <v>20</v>
      </c>
      <c r="E2168">
        <v>35.200000000000003</v>
      </c>
      <c r="F2168">
        <v>0</v>
      </c>
      <c r="G2168">
        <v>1.4</v>
      </c>
      <c r="H2168">
        <v>7.7</v>
      </c>
      <c r="I2168">
        <v>3.7</v>
      </c>
      <c r="J2168">
        <v>10.7</v>
      </c>
      <c r="K2168">
        <v>3.1</v>
      </c>
      <c r="L2168">
        <v>21</v>
      </c>
      <c r="M2168">
        <v>0.3</v>
      </c>
      <c r="N2168">
        <v>52.3</v>
      </c>
      <c r="O2168">
        <v>0</v>
      </c>
      <c r="P2168">
        <v>2.6</v>
      </c>
      <c r="Q2168">
        <v>5.7</v>
      </c>
      <c r="R2168">
        <v>3.5</v>
      </c>
      <c r="S2168">
        <v>7.4</v>
      </c>
      <c r="T2168">
        <v>3.1</v>
      </c>
      <c r="U2168">
        <v>18.899999999999999</v>
      </c>
      <c r="V2168">
        <v>2.5</v>
      </c>
      <c r="W2168">
        <v>12</v>
      </c>
      <c r="X2168">
        <v>0</v>
      </c>
      <c r="Y2168">
        <v>0</v>
      </c>
      <c r="Z2168">
        <v>0</v>
      </c>
      <c r="AA2168">
        <v>0</v>
      </c>
      <c r="AB2168">
        <v>1</v>
      </c>
      <c r="AC2168">
        <v>0</v>
      </c>
      <c r="AD2168">
        <v>7</v>
      </c>
      <c r="AE2168">
        <v>0</v>
      </c>
      <c r="AY2168" s="59"/>
    </row>
    <row r="2169" spans="1:51">
      <c r="A2169" s="19">
        <v>43728</v>
      </c>
      <c r="B2169" t="s">
        <v>36</v>
      </c>
      <c r="C2169" s="19">
        <v>43900</v>
      </c>
      <c r="D2169">
        <v>125</v>
      </c>
      <c r="E2169">
        <v>34.9</v>
      </c>
      <c r="F2169">
        <v>0</v>
      </c>
      <c r="G2169">
        <v>0.9</v>
      </c>
      <c r="H2169">
        <v>7.8</v>
      </c>
      <c r="I2169">
        <v>3.7</v>
      </c>
      <c r="J2169">
        <v>18</v>
      </c>
      <c r="K2169">
        <v>0.9</v>
      </c>
      <c r="L2169">
        <v>19</v>
      </c>
      <c r="M2169">
        <v>2</v>
      </c>
      <c r="N2169">
        <v>51</v>
      </c>
      <c r="O2169">
        <v>0</v>
      </c>
      <c r="P2169">
        <v>2.6</v>
      </c>
      <c r="Q2169">
        <v>5.6</v>
      </c>
      <c r="R2169">
        <v>3.2</v>
      </c>
      <c r="S2169">
        <v>14.4</v>
      </c>
      <c r="T2169">
        <v>2.4</v>
      </c>
      <c r="U2169">
        <v>15.3</v>
      </c>
      <c r="V2169">
        <v>2.9</v>
      </c>
      <c r="W2169">
        <v>60</v>
      </c>
      <c r="X2169">
        <v>0</v>
      </c>
      <c r="Y2169">
        <v>0</v>
      </c>
      <c r="Z2169">
        <v>1</v>
      </c>
      <c r="AA2169">
        <v>0</v>
      </c>
      <c r="AB2169">
        <v>31</v>
      </c>
      <c r="AC2169">
        <v>0</v>
      </c>
      <c r="AD2169">
        <v>33</v>
      </c>
      <c r="AE2169">
        <v>0</v>
      </c>
      <c r="AY2169" s="59"/>
    </row>
    <row r="2170" spans="1:51">
      <c r="A2170" s="19">
        <v>43728</v>
      </c>
      <c r="B2170" t="s">
        <v>37</v>
      </c>
      <c r="C2170" s="19">
        <v>43900</v>
      </c>
      <c r="D2170">
        <v>36</v>
      </c>
      <c r="E2170">
        <v>43.7</v>
      </c>
      <c r="F2170">
        <v>0</v>
      </c>
      <c r="G2170">
        <v>5.4</v>
      </c>
      <c r="H2170">
        <v>3.2</v>
      </c>
      <c r="I2170">
        <v>2.1</v>
      </c>
      <c r="J2170">
        <v>13.3</v>
      </c>
      <c r="K2170">
        <v>1.8</v>
      </c>
      <c r="L2170">
        <v>15</v>
      </c>
      <c r="M2170">
        <v>1.2</v>
      </c>
      <c r="N2170">
        <v>69.599999999999994</v>
      </c>
      <c r="O2170">
        <v>0</v>
      </c>
      <c r="P2170">
        <v>3.5</v>
      </c>
      <c r="Q2170">
        <v>2.4</v>
      </c>
      <c r="R2170">
        <v>2.2999999999999998</v>
      </c>
      <c r="S2170">
        <v>7.4</v>
      </c>
      <c r="T2170">
        <v>2</v>
      </c>
      <c r="U2170">
        <v>8.3000000000000007</v>
      </c>
      <c r="V2170">
        <v>2</v>
      </c>
      <c r="W2170">
        <v>28</v>
      </c>
      <c r="X2170">
        <v>0</v>
      </c>
      <c r="Y2170">
        <v>0</v>
      </c>
      <c r="Z2170">
        <v>0</v>
      </c>
      <c r="AA2170">
        <v>0</v>
      </c>
      <c r="AB2170">
        <v>3</v>
      </c>
      <c r="AC2170">
        <v>0</v>
      </c>
      <c r="AD2170">
        <v>5</v>
      </c>
      <c r="AE2170">
        <v>0</v>
      </c>
      <c r="AY2170" s="59"/>
    </row>
    <row r="2171" spans="1:51">
      <c r="A2171" s="19">
        <v>43728</v>
      </c>
      <c r="B2171" t="s">
        <v>38</v>
      </c>
      <c r="C2171" s="19">
        <v>43900</v>
      </c>
      <c r="D2171">
        <v>68</v>
      </c>
      <c r="E2171">
        <v>38.1</v>
      </c>
      <c r="F2171">
        <v>0</v>
      </c>
      <c r="G2171">
        <v>2.9</v>
      </c>
      <c r="H2171">
        <v>6.7</v>
      </c>
      <c r="I2171">
        <v>2.5</v>
      </c>
      <c r="J2171">
        <v>13.2</v>
      </c>
      <c r="K2171">
        <v>3</v>
      </c>
      <c r="L2171">
        <v>18.100000000000001</v>
      </c>
      <c r="M2171">
        <v>0.7</v>
      </c>
      <c r="N2171">
        <v>59.1</v>
      </c>
      <c r="O2171">
        <v>0</v>
      </c>
      <c r="P2171">
        <v>3</v>
      </c>
      <c r="Q2171">
        <v>4.5</v>
      </c>
      <c r="R2171">
        <v>2.8</v>
      </c>
      <c r="S2171">
        <v>8.5</v>
      </c>
      <c r="T2171">
        <v>3.1</v>
      </c>
      <c r="U2171">
        <v>13.5</v>
      </c>
      <c r="V2171">
        <v>2.4</v>
      </c>
      <c r="W2171">
        <v>42</v>
      </c>
      <c r="X2171">
        <v>0</v>
      </c>
      <c r="Y2171">
        <v>0</v>
      </c>
      <c r="Z2171">
        <v>0</v>
      </c>
      <c r="AA2171">
        <v>0</v>
      </c>
      <c r="AB2171">
        <v>6</v>
      </c>
      <c r="AC2171">
        <v>0</v>
      </c>
      <c r="AD2171">
        <v>20</v>
      </c>
      <c r="AE2171">
        <v>0</v>
      </c>
      <c r="AY2171" s="59"/>
    </row>
    <row r="2172" spans="1:51">
      <c r="A2172" s="19">
        <v>43728</v>
      </c>
      <c r="B2172" t="s">
        <v>39</v>
      </c>
      <c r="C2172" s="19">
        <v>43900</v>
      </c>
      <c r="D2172">
        <v>14</v>
      </c>
      <c r="E2172">
        <v>33</v>
      </c>
      <c r="F2172">
        <v>0</v>
      </c>
      <c r="G2172">
        <v>0.9</v>
      </c>
      <c r="H2172">
        <v>8</v>
      </c>
      <c r="I2172">
        <v>4</v>
      </c>
      <c r="J2172">
        <v>13.1</v>
      </c>
      <c r="K2172">
        <v>3.4</v>
      </c>
      <c r="L2172">
        <v>21.7</v>
      </c>
      <c r="M2172">
        <v>0.6</v>
      </c>
      <c r="N2172">
        <v>47.2</v>
      </c>
      <c r="O2172">
        <v>0</v>
      </c>
      <c r="P2172">
        <v>2.8</v>
      </c>
      <c r="Q2172">
        <v>6</v>
      </c>
      <c r="R2172">
        <v>3.9</v>
      </c>
      <c r="S2172">
        <v>9.9</v>
      </c>
      <c r="T2172">
        <v>3.6</v>
      </c>
      <c r="U2172">
        <v>20.2</v>
      </c>
      <c r="V2172">
        <v>2.7</v>
      </c>
      <c r="W2172">
        <v>8</v>
      </c>
      <c r="X2172">
        <v>0</v>
      </c>
      <c r="Y2172">
        <v>0</v>
      </c>
      <c r="Z2172">
        <v>0</v>
      </c>
      <c r="AA2172">
        <v>0</v>
      </c>
      <c r="AB2172">
        <v>1</v>
      </c>
      <c r="AC2172">
        <v>0</v>
      </c>
      <c r="AD2172">
        <v>5</v>
      </c>
      <c r="AE2172">
        <v>0</v>
      </c>
      <c r="AY2172" s="59"/>
    </row>
    <row r="2173" spans="1:51">
      <c r="A2173" s="19">
        <v>43728</v>
      </c>
      <c r="B2173" t="s">
        <v>40</v>
      </c>
      <c r="C2173" s="19">
        <v>43900</v>
      </c>
      <c r="D2173">
        <v>89</v>
      </c>
      <c r="E2173">
        <v>27.8</v>
      </c>
      <c r="F2173">
        <v>0</v>
      </c>
      <c r="G2173">
        <v>2</v>
      </c>
      <c r="H2173">
        <v>5.0999999999999996</v>
      </c>
      <c r="I2173">
        <v>0.5</v>
      </c>
      <c r="J2173">
        <v>23.6</v>
      </c>
      <c r="K2173">
        <v>0.1</v>
      </c>
      <c r="L2173">
        <v>20.8</v>
      </c>
      <c r="M2173">
        <v>7.2</v>
      </c>
      <c r="N2173">
        <v>34.4</v>
      </c>
      <c r="O2173">
        <v>0</v>
      </c>
      <c r="P2173">
        <v>3.2</v>
      </c>
      <c r="Q2173">
        <v>4.8</v>
      </c>
      <c r="R2173">
        <v>2.6</v>
      </c>
      <c r="S2173">
        <v>24.4</v>
      </c>
      <c r="T2173">
        <v>2.2999999999999998</v>
      </c>
      <c r="U2173">
        <v>19.7</v>
      </c>
      <c r="V2173">
        <v>5.9</v>
      </c>
      <c r="W2173">
        <v>34</v>
      </c>
      <c r="X2173">
        <v>0</v>
      </c>
      <c r="Y2173">
        <v>0</v>
      </c>
      <c r="Z2173">
        <v>0</v>
      </c>
      <c r="AA2173">
        <v>0</v>
      </c>
      <c r="AB2173">
        <v>29</v>
      </c>
      <c r="AC2173">
        <v>0</v>
      </c>
      <c r="AD2173">
        <v>25</v>
      </c>
      <c r="AE2173">
        <v>1</v>
      </c>
      <c r="AY2173" s="59"/>
    </row>
    <row r="2174" spans="1:51">
      <c r="A2174" s="19">
        <v>43728</v>
      </c>
      <c r="B2174" t="s">
        <v>41</v>
      </c>
      <c r="C2174" s="19">
        <v>43904</v>
      </c>
      <c r="D2174">
        <v>6</v>
      </c>
      <c r="E2174">
        <v>32.799999999999997</v>
      </c>
      <c r="F2174">
        <v>0</v>
      </c>
      <c r="G2174">
        <v>3</v>
      </c>
      <c r="H2174">
        <v>5.9</v>
      </c>
      <c r="I2174">
        <v>1.4</v>
      </c>
      <c r="J2174">
        <v>19.3</v>
      </c>
      <c r="K2174">
        <v>0.6</v>
      </c>
      <c r="L2174">
        <v>20</v>
      </c>
      <c r="M2174">
        <v>2.9</v>
      </c>
      <c r="N2174">
        <v>45.7</v>
      </c>
      <c r="O2174">
        <v>0</v>
      </c>
      <c r="P2174">
        <v>3.7</v>
      </c>
      <c r="Q2174">
        <v>4.5999999999999996</v>
      </c>
      <c r="R2174">
        <v>2.8</v>
      </c>
      <c r="S2174">
        <v>17</v>
      </c>
      <c r="T2174">
        <v>2.4</v>
      </c>
      <c r="U2174">
        <v>17.5</v>
      </c>
      <c r="V2174">
        <v>3.5</v>
      </c>
      <c r="W2174">
        <v>3</v>
      </c>
      <c r="X2174">
        <v>0</v>
      </c>
      <c r="Y2174">
        <v>0</v>
      </c>
      <c r="Z2174">
        <v>0</v>
      </c>
      <c r="AA2174">
        <v>0</v>
      </c>
      <c r="AB2174">
        <v>2</v>
      </c>
      <c r="AC2174">
        <v>0</v>
      </c>
      <c r="AD2174">
        <v>2</v>
      </c>
      <c r="AE2174">
        <v>0</v>
      </c>
      <c r="AY2174" s="59"/>
    </row>
    <row r="2175" spans="1:51">
      <c r="A2175" s="19">
        <v>43728</v>
      </c>
      <c r="B2175" t="s">
        <v>43</v>
      </c>
      <c r="C2175" s="19">
        <v>43907</v>
      </c>
      <c r="D2175">
        <v>67</v>
      </c>
      <c r="E2175">
        <v>35.4</v>
      </c>
      <c r="F2175">
        <v>0</v>
      </c>
      <c r="G2175">
        <v>1.2</v>
      </c>
      <c r="H2175">
        <v>8.1999999999999993</v>
      </c>
      <c r="I2175">
        <v>3.5</v>
      </c>
      <c r="J2175">
        <v>17</v>
      </c>
      <c r="K2175">
        <v>1.1000000000000001</v>
      </c>
      <c r="L2175">
        <v>19</v>
      </c>
      <c r="M2175">
        <v>1.6</v>
      </c>
      <c r="N2175">
        <v>51.8</v>
      </c>
      <c r="O2175">
        <v>0</v>
      </c>
      <c r="P2175">
        <v>2.7</v>
      </c>
      <c r="Q2175">
        <v>5.7</v>
      </c>
      <c r="R2175">
        <v>3.2</v>
      </c>
      <c r="S2175">
        <v>13.4</v>
      </c>
      <c r="T2175">
        <v>2.6</v>
      </c>
      <c r="U2175">
        <v>15.3</v>
      </c>
      <c r="V2175">
        <v>2.8</v>
      </c>
      <c r="W2175">
        <v>33</v>
      </c>
      <c r="X2175">
        <v>0</v>
      </c>
      <c r="Y2175">
        <v>0</v>
      </c>
      <c r="Z2175">
        <v>1</v>
      </c>
      <c r="AA2175">
        <v>0</v>
      </c>
      <c r="AB2175">
        <v>16</v>
      </c>
      <c r="AC2175">
        <v>0</v>
      </c>
      <c r="AD2175">
        <v>18</v>
      </c>
      <c r="AE2175">
        <v>0</v>
      </c>
      <c r="AY2175" s="59"/>
    </row>
    <row r="2176" spans="1:51">
      <c r="A2176" s="19">
        <v>43728</v>
      </c>
      <c r="B2176" t="s">
        <v>44</v>
      </c>
      <c r="C2176" s="19">
        <v>43907</v>
      </c>
      <c r="D2176">
        <v>219</v>
      </c>
      <c r="E2176">
        <v>30.6</v>
      </c>
      <c r="F2176">
        <v>0</v>
      </c>
      <c r="G2176">
        <v>0.8</v>
      </c>
      <c r="H2176">
        <v>4.5</v>
      </c>
      <c r="I2176">
        <v>0.5</v>
      </c>
      <c r="J2176">
        <v>19.399999999999999</v>
      </c>
      <c r="K2176">
        <v>1.5</v>
      </c>
      <c r="L2176">
        <v>21.4</v>
      </c>
      <c r="M2176">
        <v>5.8</v>
      </c>
      <c r="N2176">
        <v>40.700000000000003</v>
      </c>
      <c r="O2176">
        <v>0</v>
      </c>
      <c r="P2176">
        <v>2.9</v>
      </c>
      <c r="Q2176">
        <v>4.2</v>
      </c>
      <c r="R2176">
        <v>2.6</v>
      </c>
      <c r="S2176">
        <v>17.399999999999999</v>
      </c>
      <c r="T2176">
        <v>2.9</v>
      </c>
      <c r="U2176">
        <v>20</v>
      </c>
      <c r="V2176">
        <v>5.5</v>
      </c>
      <c r="W2176">
        <v>93</v>
      </c>
      <c r="X2176">
        <v>0</v>
      </c>
      <c r="Y2176">
        <v>0</v>
      </c>
      <c r="Z2176">
        <v>0</v>
      </c>
      <c r="AA2176">
        <v>0</v>
      </c>
      <c r="AB2176">
        <v>59</v>
      </c>
      <c r="AC2176">
        <v>0</v>
      </c>
      <c r="AD2176">
        <v>65</v>
      </c>
      <c r="AE2176">
        <v>1</v>
      </c>
      <c r="AY2176" s="59"/>
    </row>
    <row r="2177" spans="1:51">
      <c r="A2177" s="19">
        <v>43728</v>
      </c>
      <c r="B2177" t="s">
        <v>45</v>
      </c>
      <c r="C2177" s="19">
        <v>43907</v>
      </c>
      <c r="D2177">
        <v>155</v>
      </c>
      <c r="E2177">
        <v>41</v>
      </c>
      <c r="F2177">
        <v>0</v>
      </c>
      <c r="G2177">
        <v>2.2999999999999998</v>
      </c>
      <c r="H2177">
        <v>5.4</v>
      </c>
      <c r="I2177">
        <v>0.8</v>
      </c>
      <c r="J2177">
        <v>12.3</v>
      </c>
      <c r="K2177">
        <v>0.4</v>
      </c>
      <c r="L2177">
        <v>20</v>
      </c>
      <c r="M2177">
        <v>2.2999999999999998</v>
      </c>
      <c r="N2177">
        <v>63.5</v>
      </c>
      <c r="O2177">
        <v>0</v>
      </c>
      <c r="P2177">
        <v>2.5</v>
      </c>
      <c r="Q2177">
        <v>3.5</v>
      </c>
      <c r="R2177">
        <v>1.9</v>
      </c>
      <c r="S2177">
        <v>7.1</v>
      </c>
      <c r="T2177">
        <v>1.8</v>
      </c>
      <c r="U2177">
        <v>14.1</v>
      </c>
      <c r="V2177">
        <v>2.5</v>
      </c>
      <c r="W2177">
        <v>97</v>
      </c>
      <c r="X2177">
        <v>0</v>
      </c>
      <c r="Y2177">
        <v>0</v>
      </c>
      <c r="Z2177">
        <v>0</v>
      </c>
      <c r="AA2177">
        <v>0</v>
      </c>
      <c r="AB2177">
        <v>11</v>
      </c>
      <c r="AC2177">
        <v>0</v>
      </c>
      <c r="AD2177">
        <v>47</v>
      </c>
      <c r="AE2177">
        <v>0</v>
      </c>
      <c r="AY2177" s="59"/>
    </row>
    <row r="2178" spans="1:51">
      <c r="A2178" s="19">
        <v>43728</v>
      </c>
      <c r="B2178" t="s">
        <v>42</v>
      </c>
      <c r="C2178" s="19">
        <v>43907</v>
      </c>
      <c r="D2178">
        <v>136</v>
      </c>
      <c r="E2178">
        <v>33.700000000000003</v>
      </c>
      <c r="F2178">
        <v>0</v>
      </c>
      <c r="G2178">
        <v>1.3</v>
      </c>
      <c r="H2178">
        <v>9.3000000000000007</v>
      </c>
      <c r="I2178">
        <v>3.4</v>
      </c>
      <c r="J2178">
        <v>18.7</v>
      </c>
      <c r="K2178">
        <v>0.6</v>
      </c>
      <c r="L2178">
        <v>18.100000000000001</v>
      </c>
      <c r="M2178">
        <v>2.1</v>
      </c>
      <c r="N2178">
        <v>47.7</v>
      </c>
      <c r="O2178">
        <v>0</v>
      </c>
      <c r="P2178">
        <v>2.7</v>
      </c>
      <c r="Q2178">
        <v>7</v>
      </c>
      <c r="R2178">
        <v>3.5</v>
      </c>
      <c r="S2178">
        <v>15.9</v>
      </c>
      <c r="T2178">
        <v>2.5</v>
      </c>
      <c r="U2178">
        <v>14.6</v>
      </c>
      <c r="V2178">
        <v>3.3</v>
      </c>
      <c r="W2178">
        <v>64</v>
      </c>
      <c r="X2178">
        <v>0</v>
      </c>
      <c r="Y2178">
        <v>0</v>
      </c>
      <c r="Z2178">
        <v>3</v>
      </c>
      <c r="AA2178">
        <v>0</v>
      </c>
      <c r="AB2178">
        <v>35</v>
      </c>
      <c r="AC2178">
        <v>0</v>
      </c>
      <c r="AD2178">
        <v>34</v>
      </c>
      <c r="AE2178">
        <v>0</v>
      </c>
      <c r="AY2178" s="59"/>
    </row>
    <row r="2179" spans="1:51">
      <c r="A2179" s="19">
        <v>43728</v>
      </c>
      <c r="B2179" t="s">
        <v>46</v>
      </c>
      <c r="C2179" s="19">
        <v>43914</v>
      </c>
      <c r="D2179">
        <v>105</v>
      </c>
      <c r="E2179">
        <v>37.6</v>
      </c>
      <c r="F2179">
        <v>0</v>
      </c>
      <c r="G2179">
        <v>3.7</v>
      </c>
      <c r="H2179">
        <v>5</v>
      </c>
      <c r="I2179">
        <v>2.2000000000000002</v>
      </c>
      <c r="J2179">
        <v>14.9</v>
      </c>
      <c r="K2179">
        <v>0.9</v>
      </c>
      <c r="L2179">
        <v>19.399999999999999</v>
      </c>
      <c r="M2179">
        <v>1.9</v>
      </c>
      <c r="N2179">
        <v>55.9</v>
      </c>
      <c r="O2179">
        <v>0</v>
      </c>
      <c r="P2179">
        <v>3.6</v>
      </c>
      <c r="Q2179">
        <v>4.0999999999999996</v>
      </c>
      <c r="R2179">
        <v>2.5</v>
      </c>
      <c r="S2179">
        <v>10.1</v>
      </c>
      <c r="T2179">
        <v>2.4</v>
      </c>
      <c r="U2179">
        <v>15.3</v>
      </c>
      <c r="V2179">
        <v>2.8</v>
      </c>
      <c r="W2179">
        <v>59</v>
      </c>
      <c r="X2179">
        <v>0</v>
      </c>
      <c r="Y2179">
        <v>0</v>
      </c>
      <c r="Z2179">
        <v>0</v>
      </c>
      <c r="AA2179">
        <v>0</v>
      </c>
      <c r="AB2179">
        <v>15</v>
      </c>
      <c r="AC2179">
        <v>0</v>
      </c>
      <c r="AD2179">
        <v>31</v>
      </c>
      <c r="AE2179">
        <v>0</v>
      </c>
      <c r="AY2179" s="59"/>
    </row>
    <row r="2180" spans="1:51">
      <c r="A2180" s="19">
        <v>43728</v>
      </c>
      <c r="B2180" t="s">
        <v>47</v>
      </c>
      <c r="C2180" s="19">
        <v>43919</v>
      </c>
      <c r="D2180">
        <v>51</v>
      </c>
      <c r="E2180">
        <v>32.799999999999997</v>
      </c>
      <c r="F2180">
        <v>0</v>
      </c>
      <c r="G2180">
        <v>3</v>
      </c>
      <c r="H2180">
        <v>5.9</v>
      </c>
      <c r="I2180">
        <v>1.4</v>
      </c>
      <c r="J2180">
        <v>19.3</v>
      </c>
      <c r="K2180">
        <v>0.6</v>
      </c>
      <c r="L2180">
        <v>20</v>
      </c>
      <c r="M2180">
        <v>2.9</v>
      </c>
      <c r="N2180">
        <v>44.2</v>
      </c>
      <c r="O2180">
        <v>0</v>
      </c>
      <c r="P2180">
        <v>3.8</v>
      </c>
      <c r="Q2180">
        <v>5.0999999999999996</v>
      </c>
      <c r="R2180">
        <v>3.1</v>
      </c>
      <c r="S2180">
        <v>16.899999999999999</v>
      </c>
      <c r="T2180">
        <v>2.8</v>
      </c>
      <c r="U2180">
        <v>17.2</v>
      </c>
      <c r="V2180">
        <v>3.7</v>
      </c>
      <c r="W2180">
        <v>23</v>
      </c>
      <c r="X2180">
        <v>0</v>
      </c>
      <c r="Y2180">
        <v>0</v>
      </c>
      <c r="Z2180">
        <v>0</v>
      </c>
      <c r="AA2180">
        <v>0</v>
      </c>
      <c r="AB2180">
        <v>14</v>
      </c>
      <c r="AC2180">
        <v>0</v>
      </c>
      <c r="AD2180">
        <v>14</v>
      </c>
      <c r="AE2180">
        <v>0</v>
      </c>
      <c r="AY2180" s="59"/>
    </row>
    <row r="2181" spans="1:51">
      <c r="A2181" s="19">
        <v>43728</v>
      </c>
      <c r="B2181" t="s">
        <v>48</v>
      </c>
      <c r="C2181" s="19">
        <v>43925</v>
      </c>
      <c r="D2181">
        <v>15</v>
      </c>
      <c r="E2181">
        <v>33.1</v>
      </c>
      <c r="F2181">
        <v>0</v>
      </c>
      <c r="G2181">
        <v>1.1000000000000001</v>
      </c>
      <c r="H2181">
        <v>7.8</v>
      </c>
      <c r="I2181">
        <v>0.9</v>
      </c>
      <c r="J2181">
        <v>12.9</v>
      </c>
      <c r="K2181">
        <v>4</v>
      </c>
      <c r="L2181">
        <v>23.2</v>
      </c>
      <c r="M2181">
        <v>0.5</v>
      </c>
      <c r="N2181">
        <v>44.8</v>
      </c>
      <c r="O2181">
        <v>0</v>
      </c>
      <c r="P2181">
        <v>2.9</v>
      </c>
      <c r="Q2181">
        <v>6.3</v>
      </c>
      <c r="R2181">
        <v>2.8</v>
      </c>
      <c r="S2181">
        <v>10</v>
      </c>
      <c r="T2181">
        <v>4.2</v>
      </c>
      <c r="U2181">
        <v>21.8</v>
      </c>
      <c r="V2181">
        <v>2.9</v>
      </c>
      <c r="W2181">
        <v>8</v>
      </c>
      <c r="X2181">
        <v>0</v>
      </c>
      <c r="Y2181">
        <v>0</v>
      </c>
      <c r="Z2181">
        <v>0</v>
      </c>
      <c r="AA2181">
        <v>0</v>
      </c>
      <c r="AB2181">
        <v>1</v>
      </c>
      <c r="AC2181">
        <v>0</v>
      </c>
      <c r="AD2181">
        <v>6</v>
      </c>
      <c r="AE2181">
        <v>0</v>
      </c>
      <c r="AY2181" s="59"/>
    </row>
    <row r="2182" spans="1:51">
      <c r="A2182" s="19">
        <v>43728</v>
      </c>
      <c r="B2182" t="s">
        <v>49</v>
      </c>
      <c r="C2182" s="19">
        <v>43925</v>
      </c>
      <c r="D2182">
        <v>24</v>
      </c>
      <c r="E2182">
        <v>27.5</v>
      </c>
      <c r="F2182">
        <v>0</v>
      </c>
      <c r="G2182">
        <v>0.9</v>
      </c>
      <c r="H2182">
        <v>5.5</v>
      </c>
      <c r="I2182">
        <v>0.2</v>
      </c>
      <c r="J2182">
        <v>22.8</v>
      </c>
      <c r="K2182">
        <v>0.1</v>
      </c>
      <c r="L2182">
        <v>22.2</v>
      </c>
      <c r="M2182">
        <v>7.9</v>
      </c>
      <c r="N2182">
        <v>32.4</v>
      </c>
      <c r="O2182">
        <v>0</v>
      </c>
      <c r="P2182">
        <v>3</v>
      </c>
      <c r="Q2182">
        <v>5.0999999999999996</v>
      </c>
      <c r="R2182">
        <v>2.5</v>
      </c>
      <c r="S2182">
        <v>23.2</v>
      </c>
      <c r="T2182">
        <v>2.9</v>
      </c>
      <c r="U2182">
        <v>21.1</v>
      </c>
      <c r="V2182">
        <v>6.6</v>
      </c>
      <c r="W2182">
        <v>9</v>
      </c>
      <c r="X2182">
        <v>0</v>
      </c>
      <c r="Y2182">
        <v>0</v>
      </c>
      <c r="Z2182">
        <v>0</v>
      </c>
      <c r="AA2182">
        <v>0</v>
      </c>
      <c r="AB2182">
        <v>8</v>
      </c>
      <c r="AC2182">
        <v>0</v>
      </c>
      <c r="AD2182">
        <v>7</v>
      </c>
      <c r="AE2182">
        <v>0</v>
      </c>
      <c r="AY2182" s="59"/>
    </row>
    <row r="2183" spans="1:51">
      <c r="A2183" s="19">
        <v>43728</v>
      </c>
      <c r="B2183" t="s">
        <v>50</v>
      </c>
      <c r="C2183" s="19">
        <v>43925</v>
      </c>
      <c r="D2183">
        <v>54</v>
      </c>
      <c r="E2183">
        <v>40.9</v>
      </c>
      <c r="F2183">
        <v>0</v>
      </c>
      <c r="G2183">
        <v>4.9000000000000004</v>
      </c>
      <c r="H2183">
        <v>3.9</v>
      </c>
      <c r="I2183">
        <v>3.3</v>
      </c>
      <c r="J2183">
        <v>13.9</v>
      </c>
      <c r="K2183">
        <v>2.5</v>
      </c>
      <c r="L2183">
        <v>15.4</v>
      </c>
      <c r="M2183">
        <v>0.4</v>
      </c>
      <c r="N2183">
        <v>61.9</v>
      </c>
      <c r="O2183">
        <v>0</v>
      </c>
      <c r="P2183">
        <v>3.7</v>
      </c>
      <c r="Q2183">
        <v>3.4</v>
      </c>
      <c r="R2183">
        <v>3.1</v>
      </c>
      <c r="S2183">
        <v>9</v>
      </c>
      <c r="T2183">
        <v>2.9</v>
      </c>
      <c r="U2183">
        <v>10.5</v>
      </c>
      <c r="V2183">
        <v>2.5</v>
      </c>
      <c r="W2183">
        <v>35</v>
      </c>
      <c r="X2183">
        <v>0</v>
      </c>
      <c r="Y2183">
        <v>0</v>
      </c>
      <c r="Z2183">
        <v>0</v>
      </c>
      <c r="AA2183">
        <v>0</v>
      </c>
      <c r="AB2183">
        <v>6</v>
      </c>
      <c r="AC2183">
        <v>0</v>
      </c>
      <c r="AD2183">
        <v>13</v>
      </c>
      <c r="AE2183">
        <v>0</v>
      </c>
      <c r="AY2183" s="59"/>
    </row>
    <row r="2184" spans="1:51">
      <c r="A2184" s="19">
        <v>43728</v>
      </c>
      <c r="B2184" t="s">
        <v>51</v>
      </c>
      <c r="C2184" s="19">
        <v>43925</v>
      </c>
      <c r="D2184">
        <v>14</v>
      </c>
      <c r="E2184">
        <v>30.6</v>
      </c>
      <c r="F2184">
        <v>0</v>
      </c>
      <c r="G2184">
        <v>0.5</v>
      </c>
      <c r="H2184">
        <v>8.3000000000000007</v>
      </c>
      <c r="I2184">
        <v>2.6</v>
      </c>
      <c r="J2184">
        <v>14.5</v>
      </c>
      <c r="K2184">
        <v>3.6</v>
      </c>
      <c r="L2184">
        <v>23.5</v>
      </c>
      <c r="M2184">
        <v>0.8</v>
      </c>
      <c r="N2184">
        <v>39.9</v>
      </c>
      <c r="O2184">
        <v>0</v>
      </c>
      <c r="P2184">
        <v>3.2</v>
      </c>
      <c r="Q2184">
        <v>7.2</v>
      </c>
      <c r="R2184">
        <v>3.4</v>
      </c>
      <c r="S2184">
        <v>11.6</v>
      </c>
      <c r="T2184">
        <v>4</v>
      </c>
      <c r="U2184">
        <v>23.4</v>
      </c>
      <c r="V2184">
        <v>3.2</v>
      </c>
      <c r="W2184">
        <v>7</v>
      </c>
      <c r="X2184">
        <v>0</v>
      </c>
      <c r="Y2184">
        <v>0</v>
      </c>
      <c r="Z2184">
        <v>0</v>
      </c>
      <c r="AA2184">
        <v>0</v>
      </c>
      <c r="AB2184">
        <v>2</v>
      </c>
      <c r="AC2184">
        <v>0</v>
      </c>
      <c r="AD2184">
        <v>5</v>
      </c>
      <c r="AE2184">
        <v>0</v>
      </c>
      <c r="AY2184" s="59"/>
    </row>
    <row r="2185" spans="1:51">
      <c r="A2185" s="19">
        <v>43728</v>
      </c>
      <c r="B2185" t="s">
        <v>52</v>
      </c>
      <c r="C2185" s="19">
        <v>43928</v>
      </c>
      <c r="D2185">
        <v>84</v>
      </c>
      <c r="E2185">
        <v>28</v>
      </c>
      <c r="F2185">
        <v>0</v>
      </c>
      <c r="G2185">
        <v>0.8</v>
      </c>
      <c r="H2185">
        <v>7.8</v>
      </c>
      <c r="I2185">
        <v>2.4</v>
      </c>
      <c r="J2185">
        <v>22.5</v>
      </c>
      <c r="K2185">
        <v>0.9</v>
      </c>
      <c r="L2185">
        <v>22.2</v>
      </c>
      <c r="M2185">
        <v>2.5</v>
      </c>
      <c r="N2185">
        <v>33.4</v>
      </c>
      <c r="O2185">
        <v>0</v>
      </c>
      <c r="P2185">
        <v>3.1</v>
      </c>
      <c r="Q2185">
        <v>6.3</v>
      </c>
      <c r="R2185">
        <v>3.4</v>
      </c>
      <c r="S2185">
        <v>22.1</v>
      </c>
      <c r="T2185">
        <v>3.1</v>
      </c>
      <c r="U2185">
        <v>21.2</v>
      </c>
      <c r="V2185">
        <v>4</v>
      </c>
      <c r="W2185">
        <v>32</v>
      </c>
      <c r="X2185">
        <v>0</v>
      </c>
      <c r="Y2185">
        <v>0</v>
      </c>
      <c r="Z2185">
        <v>1</v>
      </c>
      <c r="AA2185">
        <v>0</v>
      </c>
      <c r="AB2185">
        <v>26</v>
      </c>
      <c r="AC2185">
        <v>0</v>
      </c>
      <c r="AD2185">
        <v>25</v>
      </c>
      <c r="AE2185">
        <v>0</v>
      </c>
      <c r="AY2185" s="59"/>
    </row>
    <row r="2186" spans="1:51">
      <c r="A2186" s="19">
        <v>43728</v>
      </c>
      <c r="B2186" t="s">
        <v>53</v>
      </c>
      <c r="C2186" s="19">
        <v>43949</v>
      </c>
      <c r="D2186">
        <v>60</v>
      </c>
      <c r="E2186">
        <v>25.8</v>
      </c>
      <c r="F2186">
        <v>0</v>
      </c>
      <c r="G2186">
        <v>4.8</v>
      </c>
      <c r="H2186">
        <v>9.9</v>
      </c>
      <c r="I2186">
        <v>0.3</v>
      </c>
      <c r="J2186">
        <v>20.2</v>
      </c>
      <c r="K2186">
        <v>0.6</v>
      </c>
      <c r="L2186">
        <v>23.8</v>
      </c>
      <c r="M2186">
        <v>1.8</v>
      </c>
      <c r="N2186">
        <v>29</v>
      </c>
      <c r="O2186">
        <v>0</v>
      </c>
      <c r="P2186">
        <v>5.2</v>
      </c>
      <c r="Q2186">
        <v>8.5</v>
      </c>
      <c r="R2186">
        <v>3.2</v>
      </c>
      <c r="S2186">
        <v>19.2</v>
      </c>
      <c r="T2186">
        <v>3.3</v>
      </c>
      <c r="U2186">
        <v>24</v>
      </c>
      <c r="V2186">
        <v>3.7</v>
      </c>
      <c r="W2186">
        <v>21</v>
      </c>
      <c r="X2186">
        <v>0</v>
      </c>
      <c r="Y2186">
        <v>0</v>
      </c>
      <c r="Z2186">
        <v>2</v>
      </c>
      <c r="AA2186">
        <v>0</v>
      </c>
      <c r="AB2186">
        <v>17</v>
      </c>
      <c r="AC2186">
        <v>0</v>
      </c>
      <c r="AD2186">
        <v>20</v>
      </c>
      <c r="AE2186">
        <v>0</v>
      </c>
      <c r="AY2186" s="59"/>
    </row>
    <row r="2187" spans="1:51">
      <c r="A2187" s="19">
        <v>43728</v>
      </c>
      <c r="B2187" t="s">
        <v>54</v>
      </c>
      <c r="C2187" s="19">
        <v>43949</v>
      </c>
      <c r="D2187">
        <v>21</v>
      </c>
      <c r="E2187">
        <v>33.6</v>
      </c>
      <c r="F2187">
        <v>0</v>
      </c>
      <c r="G2187">
        <v>4.7</v>
      </c>
      <c r="H2187">
        <v>9.6999999999999993</v>
      </c>
      <c r="I2187">
        <v>0.2</v>
      </c>
      <c r="J2187">
        <v>16.600000000000001</v>
      </c>
      <c r="K2187">
        <v>1.5</v>
      </c>
      <c r="L2187">
        <v>18.600000000000001</v>
      </c>
      <c r="M2187">
        <v>1.9</v>
      </c>
      <c r="N2187">
        <v>44.4</v>
      </c>
      <c r="O2187">
        <v>0</v>
      </c>
      <c r="P2187">
        <v>4.8</v>
      </c>
      <c r="Q2187">
        <v>7.9</v>
      </c>
      <c r="R2187">
        <v>3.1</v>
      </c>
      <c r="S2187">
        <v>13.5</v>
      </c>
      <c r="T2187">
        <v>3.4</v>
      </c>
      <c r="U2187">
        <v>15.8</v>
      </c>
      <c r="V2187">
        <v>3.7</v>
      </c>
      <c r="W2187">
        <v>10</v>
      </c>
      <c r="X2187">
        <v>0</v>
      </c>
      <c r="Y2187">
        <v>0</v>
      </c>
      <c r="Z2187">
        <v>1</v>
      </c>
      <c r="AA2187">
        <v>0</v>
      </c>
      <c r="AB2187">
        <v>5</v>
      </c>
      <c r="AC2187">
        <v>0</v>
      </c>
      <c r="AD2187">
        <v>5</v>
      </c>
      <c r="AE2187">
        <v>0</v>
      </c>
      <c r="AY2187" s="59"/>
    </row>
    <row r="2188" spans="1:51">
      <c r="A2188" s="19">
        <v>43728</v>
      </c>
      <c r="B2188" t="s">
        <v>55</v>
      </c>
      <c r="C2188" s="19">
        <v>43949</v>
      </c>
      <c r="D2188">
        <v>96</v>
      </c>
      <c r="E2188">
        <v>31.6</v>
      </c>
      <c r="F2188">
        <v>0</v>
      </c>
      <c r="G2188">
        <v>5</v>
      </c>
      <c r="H2188">
        <v>7.4</v>
      </c>
      <c r="I2188">
        <v>0.6</v>
      </c>
      <c r="J2188">
        <v>16.3</v>
      </c>
      <c r="K2188">
        <v>0</v>
      </c>
      <c r="L2188">
        <v>23.2</v>
      </c>
      <c r="M2188">
        <v>3</v>
      </c>
      <c r="N2188">
        <v>39.5</v>
      </c>
      <c r="O2188">
        <v>0</v>
      </c>
      <c r="P2188">
        <v>5.0999999999999996</v>
      </c>
      <c r="Q2188">
        <v>6.4</v>
      </c>
      <c r="R2188">
        <v>2.9</v>
      </c>
      <c r="S2188">
        <v>13.6</v>
      </c>
      <c r="T2188">
        <v>3.1</v>
      </c>
      <c r="U2188">
        <v>22</v>
      </c>
      <c r="V2188">
        <v>4.2</v>
      </c>
      <c r="W2188">
        <v>42</v>
      </c>
      <c r="X2188">
        <v>0</v>
      </c>
      <c r="Y2188">
        <v>0</v>
      </c>
      <c r="Z2188">
        <v>1</v>
      </c>
      <c r="AA2188">
        <v>0</v>
      </c>
      <c r="AB2188">
        <v>22</v>
      </c>
      <c r="AC2188">
        <v>0</v>
      </c>
      <c r="AD2188">
        <v>31</v>
      </c>
      <c r="AE2188">
        <v>0</v>
      </c>
      <c r="AY2188" s="59"/>
    </row>
    <row r="2189" spans="1:51">
      <c r="A2189" s="19">
        <v>43728</v>
      </c>
      <c r="B2189" t="s">
        <v>56</v>
      </c>
      <c r="C2189" s="19">
        <v>43949</v>
      </c>
      <c r="D2189">
        <v>274</v>
      </c>
      <c r="E2189">
        <v>27.4</v>
      </c>
      <c r="F2189">
        <v>0</v>
      </c>
      <c r="G2189">
        <v>1.5</v>
      </c>
      <c r="H2189">
        <v>5.6</v>
      </c>
      <c r="I2189">
        <v>1</v>
      </c>
      <c r="J2189">
        <v>17.399999999999999</v>
      </c>
      <c r="K2189">
        <v>0.2</v>
      </c>
      <c r="L2189">
        <v>21.6</v>
      </c>
      <c r="M2189">
        <v>2.1</v>
      </c>
      <c r="N2189">
        <v>32.5</v>
      </c>
      <c r="O2189">
        <v>0</v>
      </c>
      <c r="P2189">
        <v>3.9</v>
      </c>
      <c r="Q2189">
        <v>5.7</v>
      </c>
      <c r="R2189">
        <v>3.2</v>
      </c>
      <c r="S2189">
        <v>16</v>
      </c>
      <c r="T2189">
        <v>3.2</v>
      </c>
      <c r="U2189">
        <v>21.4</v>
      </c>
      <c r="V2189">
        <v>4.4000000000000004</v>
      </c>
      <c r="W2189">
        <v>113</v>
      </c>
      <c r="X2189">
        <v>0</v>
      </c>
      <c r="Y2189">
        <v>0</v>
      </c>
      <c r="Z2189">
        <v>1</v>
      </c>
      <c r="AA2189">
        <v>0</v>
      </c>
      <c r="AB2189">
        <v>72</v>
      </c>
      <c r="AC2189">
        <v>0</v>
      </c>
      <c r="AD2189">
        <v>89</v>
      </c>
      <c r="AE2189">
        <v>0</v>
      </c>
      <c r="AY2189" s="59"/>
    </row>
    <row r="2190" spans="1:51">
      <c r="A2190" s="19">
        <v>43728</v>
      </c>
      <c r="B2190" t="s">
        <v>57</v>
      </c>
      <c r="C2190" s="19">
        <v>43949</v>
      </c>
      <c r="D2190">
        <v>186</v>
      </c>
      <c r="E2190">
        <v>36.9</v>
      </c>
      <c r="F2190">
        <v>0</v>
      </c>
      <c r="G2190">
        <v>1.8</v>
      </c>
      <c r="H2190">
        <v>8.5</v>
      </c>
      <c r="I2190">
        <v>2.2000000000000002</v>
      </c>
      <c r="J2190">
        <v>15.2</v>
      </c>
      <c r="K2190">
        <v>0.4</v>
      </c>
      <c r="L2190">
        <v>20.3</v>
      </c>
      <c r="M2190">
        <v>1.7</v>
      </c>
      <c r="N2190">
        <v>49.8</v>
      </c>
      <c r="O2190">
        <v>0</v>
      </c>
      <c r="P2190">
        <v>3.3</v>
      </c>
      <c r="Q2190">
        <v>6.2</v>
      </c>
      <c r="R2190">
        <v>3.2</v>
      </c>
      <c r="S2190">
        <v>11.5</v>
      </c>
      <c r="T2190">
        <v>2.8</v>
      </c>
      <c r="U2190">
        <v>16.7</v>
      </c>
      <c r="V2190">
        <v>3.3</v>
      </c>
      <c r="W2190">
        <v>93</v>
      </c>
      <c r="X2190">
        <v>0</v>
      </c>
      <c r="Y2190">
        <v>0</v>
      </c>
      <c r="Z2190">
        <v>3</v>
      </c>
      <c r="AA2190">
        <v>0</v>
      </c>
      <c r="AB2190">
        <v>38</v>
      </c>
      <c r="AC2190">
        <v>0</v>
      </c>
      <c r="AD2190">
        <v>51</v>
      </c>
      <c r="AE2190">
        <v>0</v>
      </c>
      <c r="AY2190" s="59"/>
    </row>
    <row r="2191" spans="1:51">
      <c r="A2191" s="19">
        <v>43728</v>
      </c>
      <c r="B2191" t="s">
        <v>58</v>
      </c>
      <c r="C2191" s="19">
        <v>43949</v>
      </c>
      <c r="D2191">
        <v>26</v>
      </c>
      <c r="E2191">
        <v>26.9</v>
      </c>
      <c r="F2191">
        <v>0</v>
      </c>
      <c r="G2191">
        <v>8.5</v>
      </c>
      <c r="H2191">
        <v>5.8</v>
      </c>
      <c r="I2191">
        <v>0.3</v>
      </c>
      <c r="J2191">
        <v>20.9</v>
      </c>
      <c r="K2191">
        <v>0.1</v>
      </c>
      <c r="L2191">
        <v>19.8</v>
      </c>
      <c r="M2191">
        <v>4.7</v>
      </c>
      <c r="N2191">
        <v>31.7</v>
      </c>
      <c r="O2191">
        <v>0</v>
      </c>
      <c r="P2191">
        <v>7.4</v>
      </c>
      <c r="Q2191">
        <v>6</v>
      </c>
      <c r="R2191">
        <v>3.1</v>
      </c>
      <c r="S2191">
        <v>20.7</v>
      </c>
      <c r="T2191">
        <v>3</v>
      </c>
      <c r="U2191">
        <v>18.8</v>
      </c>
      <c r="V2191">
        <v>5.7</v>
      </c>
      <c r="W2191">
        <v>10</v>
      </c>
      <c r="X2191">
        <v>0</v>
      </c>
      <c r="Y2191">
        <v>0</v>
      </c>
      <c r="Z2191">
        <v>0</v>
      </c>
      <c r="AA2191">
        <v>0</v>
      </c>
      <c r="AB2191">
        <v>8</v>
      </c>
      <c r="AC2191">
        <v>0</v>
      </c>
      <c r="AD2191">
        <v>8</v>
      </c>
      <c r="AE2191">
        <v>0</v>
      </c>
      <c r="AY2191" s="59"/>
    </row>
    <row r="2192" spans="1:51">
      <c r="A2192" s="19">
        <v>43728</v>
      </c>
      <c r="B2192" t="s">
        <v>59</v>
      </c>
      <c r="C2192" s="19">
        <v>43953</v>
      </c>
      <c r="D2192">
        <v>7</v>
      </c>
      <c r="E2192">
        <v>32.799999999999997</v>
      </c>
      <c r="F2192">
        <v>0</v>
      </c>
      <c r="G2192">
        <v>3</v>
      </c>
      <c r="H2192">
        <v>5.9</v>
      </c>
      <c r="I2192">
        <v>1.4</v>
      </c>
      <c r="J2192">
        <v>19.3</v>
      </c>
      <c r="K2192">
        <v>0.6</v>
      </c>
      <c r="L2192">
        <v>20</v>
      </c>
      <c r="M2192">
        <v>2.9</v>
      </c>
      <c r="N2192">
        <v>41.9</v>
      </c>
      <c r="O2192">
        <v>0</v>
      </c>
      <c r="P2192">
        <v>4.2</v>
      </c>
      <c r="Q2192">
        <v>5.4</v>
      </c>
      <c r="R2192">
        <v>3.2</v>
      </c>
      <c r="S2192">
        <v>17.100000000000001</v>
      </c>
      <c r="T2192">
        <v>3.3</v>
      </c>
      <c r="U2192">
        <v>16.899999999999999</v>
      </c>
      <c r="V2192">
        <v>4.0999999999999996</v>
      </c>
      <c r="W2192">
        <v>3</v>
      </c>
      <c r="X2192">
        <v>0</v>
      </c>
      <c r="Y2192">
        <v>0</v>
      </c>
      <c r="Z2192">
        <v>0</v>
      </c>
      <c r="AA2192">
        <v>0</v>
      </c>
      <c r="AB2192">
        <v>2</v>
      </c>
      <c r="AC2192">
        <v>0</v>
      </c>
      <c r="AD2192">
        <v>2</v>
      </c>
      <c r="AE2192">
        <v>0</v>
      </c>
      <c r="AY2192" s="59"/>
    </row>
    <row r="2193" spans="1:51">
      <c r="A2193" s="19">
        <v>43728</v>
      </c>
      <c r="B2193" t="s">
        <v>60</v>
      </c>
      <c r="C2193" s="19">
        <v>43953</v>
      </c>
      <c r="D2193">
        <v>39</v>
      </c>
      <c r="E2193">
        <v>34.799999999999997</v>
      </c>
      <c r="F2193">
        <v>0</v>
      </c>
      <c r="G2193">
        <v>1</v>
      </c>
      <c r="H2193">
        <v>7.5</v>
      </c>
      <c r="I2193">
        <v>2.8</v>
      </c>
      <c r="J2193">
        <v>13</v>
      </c>
      <c r="K2193">
        <v>3.1</v>
      </c>
      <c r="L2193">
        <v>22.1</v>
      </c>
      <c r="M2193">
        <v>0.4</v>
      </c>
      <c r="N2193">
        <v>45.9</v>
      </c>
      <c r="O2193">
        <v>0</v>
      </c>
      <c r="P2193">
        <v>3.6</v>
      </c>
      <c r="Q2193">
        <v>6.2</v>
      </c>
      <c r="R2193">
        <v>3.9</v>
      </c>
      <c r="S2193">
        <v>9.4</v>
      </c>
      <c r="T2193">
        <v>4.0999999999999996</v>
      </c>
      <c r="U2193">
        <v>19.3</v>
      </c>
      <c r="V2193">
        <v>3.1</v>
      </c>
      <c r="W2193">
        <v>22</v>
      </c>
      <c r="X2193">
        <v>0</v>
      </c>
      <c r="Y2193">
        <v>0</v>
      </c>
      <c r="Z2193">
        <v>0</v>
      </c>
      <c r="AA2193">
        <v>0</v>
      </c>
      <c r="AB2193">
        <v>3</v>
      </c>
      <c r="AC2193">
        <v>0</v>
      </c>
      <c r="AD2193">
        <v>14</v>
      </c>
      <c r="AE2193">
        <v>0</v>
      </c>
      <c r="AY2193" s="59"/>
    </row>
    <row r="2194" spans="1:51">
      <c r="A2194" s="19">
        <v>43728</v>
      </c>
      <c r="B2194" t="s">
        <v>61</v>
      </c>
      <c r="C2194" s="19">
        <v>43956</v>
      </c>
      <c r="D2194">
        <v>82</v>
      </c>
      <c r="E2194">
        <v>30</v>
      </c>
      <c r="F2194">
        <v>0</v>
      </c>
      <c r="G2194">
        <v>0.4</v>
      </c>
      <c r="H2194">
        <v>19.3</v>
      </c>
      <c r="I2194">
        <v>5.5</v>
      </c>
      <c r="J2194">
        <v>14.4</v>
      </c>
      <c r="K2194">
        <v>0.7</v>
      </c>
      <c r="L2194">
        <v>16.2</v>
      </c>
      <c r="M2194">
        <v>0.4</v>
      </c>
      <c r="N2194">
        <v>36.6</v>
      </c>
      <c r="O2194">
        <v>0</v>
      </c>
      <c r="P2194">
        <v>3.3</v>
      </c>
      <c r="Q2194">
        <v>18.899999999999999</v>
      </c>
      <c r="R2194">
        <v>5.5</v>
      </c>
      <c r="S2194">
        <v>12</v>
      </c>
      <c r="T2194">
        <v>3.3</v>
      </c>
      <c r="U2194">
        <v>13.4</v>
      </c>
      <c r="V2194">
        <v>3.2</v>
      </c>
      <c r="W2194">
        <v>33</v>
      </c>
      <c r="X2194">
        <v>0</v>
      </c>
      <c r="Y2194">
        <v>0</v>
      </c>
      <c r="Z2194">
        <v>21</v>
      </c>
      <c r="AA2194">
        <v>0</v>
      </c>
      <c r="AB2194">
        <v>11</v>
      </c>
      <c r="AC2194">
        <v>0</v>
      </c>
      <c r="AD2194">
        <v>18</v>
      </c>
      <c r="AE2194">
        <v>0</v>
      </c>
      <c r="AY2194" s="59"/>
    </row>
    <row r="2195" spans="1:51">
      <c r="A2195" s="19">
        <v>43728</v>
      </c>
      <c r="B2195" t="s">
        <v>62</v>
      </c>
      <c r="C2195" s="19">
        <v>43963</v>
      </c>
      <c r="D2195">
        <v>29</v>
      </c>
      <c r="E2195">
        <v>34</v>
      </c>
      <c r="F2195">
        <v>0</v>
      </c>
      <c r="G2195">
        <v>1</v>
      </c>
      <c r="H2195">
        <v>6.8</v>
      </c>
      <c r="I2195">
        <v>0.2</v>
      </c>
      <c r="J2195">
        <v>13.3</v>
      </c>
      <c r="K2195">
        <v>2.1</v>
      </c>
      <c r="L2195">
        <v>26</v>
      </c>
      <c r="M2195">
        <v>0.4</v>
      </c>
      <c r="N2195">
        <v>41.7</v>
      </c>
      <c r="O2195">
        <v>0</v>
      </c>
      <c r="P2195">
        <v>3.4</v>
      </c>
      <c r="Q2195">
        <v>5.5</v>
      </c>
      <c r="R2195">
        <v>3</v>
      </c>
      <c r="S2195">
        <v>10</v>
      </c>
      <c r="T2195">
        <v>4</v>
      </c>
      <c r="U2195">
        <v>24.6</v>
      </c>
      <c r="V2195">
        <v>3.2</v>
      </c>
      <c r="W2195">
        <v>15</v>
      </c>
      <c r="X2195">
        <v>0</v>
      </c>
      <c r="Y2195">
        <v>0</v>
      </c>
      <c r="Z2195">
        <v>0</v>
      </c>
      <c r="AA2195">
        <v>0</v>
      </c>
      <c r="AB2195">
        <v>3</v>
      </c>
      <c r="AC2195">
        <v>0</v>
      </c>
      <c r="AD2195">
        <v>11</v>
      </c>
      <c r="AE2195">
        <v>0</v>
      </c>
      <c r="AY2195" s="59"/>
    </row>
    <row r="2196" spans="1:51">
      <c r="A2196" s="19">
        <v>43728</v>
      </c>
      <c r="B2196" t="s">
        <v>63</v>
      </c>
      <c r="C2196" s="19">
        <v>43963</v>
      </c>
      <c r="D2196">
        <v>28</v>
      </c>
      <c r="E2196">
        <v>39.799999999999997</v>
      </c>
      <c r="F2196">
        <v>0</v>
      </c>
      <c r="G2196">
        <v>2.8</v>
      </c>
      <c r="H2196">
        <v>5</v>
      </c>
      <c r="I2196">
        <v>4.4000000000000004</v>
      </c>
      <c r="J2196">
        <v>12.6</v>
      </c>
      <c r="K2196">
        <v>2.2999999999999998</v>
      </c>
      <c r="L2196">
        <v>16.7</v>
      </c>
      <c r="M2196">
        <v>0.4</v>
      </c>
      <c r="N2196">
        <v>54.7</v>
      </c>
      <c r="O2196">
        <v>0</v>
      </c>
      <c r="P2196">
        <v>3.8</v>
      </c>
      <c r="Q2196">
        <v>4.7</v>
      </c>
      <c r="R2196">
        <v>4.3</v>
      </c>
      <c r="S2196">
        <v>9</v>
      </c>
      <c r="T2196">
        <v>4</v>
      </c>
      <c r="U2196">
        <v>11.9</v>
      </c>
      <c r="V2196">
        <v>3.1</v>
      </c>
      <c r="W2196">
        <v>18</v>
      </c>
      <c r="X2196">
        <v>0</v>
      </c>
      <c r="Y2196">
        <v>0</v>
      </c>
      <c r="Z2196">
        <v>0</v>
      </c>
      <c r="AA2196">
        <v>0</v>
      </c>
      <c r="AB2196">
        <v>2</v>
      </c>
      <c r="AC2196">
        <v>0</v>
      </c>
      <c r="AD2196">
        <v>8</v>
      </c>
      <c r="AE2196">
        <v>0</v>
      </c>
      <c r="AY2196" s="59"/>
    </row>
    <row r="2197" spans="1:51">
      <c r="A2197" s="19">
        <v>43728</v>
      </c>
      <c r="B2197" t="s">
        <v>64</v>
      </c>
      <c r="C2197" s="19">
        <v>43970</v>
      </c>
      <c r="D2197">
        <v>54</v>
      </c>
      <c r="E2197">
        <v>39</v>
      </c>
      <c r="F2197">
        <v>0</v>
      </c>
      <c r="G2197">
        <v>4.0999999999999996</v>
      </c>
      <c r="H2197">
        <v>5.6</v>
      </c>
      <c r="I2197">
        <v>3.9</v>
      </c>
      <c r="J2197">
        <v>12.8</v>
      </c>
      <c r="K2197">
        <v>2.4</v>
      </c>
      <c r="L2197">
        <v>15.8</v>
      </c>
      <c r="M2197">
        <v>0.4</v>
      </c>
      <c r="N2197">
        <v>54.1</v>
      </c>
      <c r="O2197">
        <v>0</v>
      </c>
      <c r="P2197">
        <v>4.3</v>
      </c>
      <c r="Q2197">
        <v>5.2</v>
      </c>
      <c r="R2197">
        <v>4.0999999999999996</v>
      </c>
      <c r="S2197">
        <v>9.4</v>
      </c>
      <c r="T2197">
        <v>3.9</v>
      </c>
      <c r="U2197">
        <v>11.3</v>
      </c>
      <c r="V2197">
        <v>3.1</v>
      </c>
      <c r="W2197">
        <v>36</v>
      </c>
      <c r="X2197">
        <v>0</v>
      </c>
      <c r="Y2197">
        <v>0</v>
      </c>
      <c r="Z2197">
        <v>0</v>
      </c>
      <c r="AA2197">
        <v>0</v>
      </c>
      <c r="AB2197">
        <v>4</v>
      </c>
      <c r="AC2197">
        <v>0</v>
      </c>
      <c r="AD2197">
        <v>14</v>
      </c>
      <c r="AE2197">
        <v>0</v>
      </c>
      <c r="AY2197" s="59"/>
    </row>
    <row r="2198" spans="1:51">
      <c r="A2198" s="19">
        <v>43728</v>
      </c>
      <c r="B2198" t="s">
        <v>65</v>
      </c>
      <c r="C2198" s="19">
        <v>43970</v>
      </c>
      <c r="D2198">
        <v>61</v>
      </c>
      <c r="E2198">
        <v>27.5</v>
      </c>
      <c r="F2198">
        <v>0</v>
      </c>
      <c r="G2198">
        <v>1.1000000000000001</v>
      </c>
      <c r="H2198">
        <v>5.7</v>
      </c>
      <c r="I2198">
        <v>0.2</v>
      </c>
      <c r="J2198">
        <v>23.3</v>
      </c>
      <c r="K2198">
        <v>0.2</v>
      </c>
      <c r="L2198">
        <v>21</v>
      </c>
      <c r="M2198">
        <v>8.1</v>
      </c>
      <c r="N2198">
        <v>30.9</v>
      </c>
      <c r="O2198">
        <v>0</v>
      </c>
      <c r="P2198">
        <v>3.7</v>
      </c>
      <c r="Q2198">
        <v>6</v>
      </c>
      <c r="R2198">
        <v>3</v>
      </c>
      <c r="S2198">
        <v>22.9</v>
      </c>
      <c r="T2198">
        <v>3.4</v>
      </c>
      <c r="U2198">
        <v>19.100000000000001</v>
      </c>
      <c r="V2198">
        <v>7.3</v>
      </c>
      <c r="W2198">
        <v>23</v>
      </c>
      <c r="X2198">
        <v>0</v>
      </c>
      <c r="Y2198">
        <v>0</v>
      </c>
      <c r="Z2198">
        <v>0</v>
      </c>
      <c r="AA2198">
        <v>0</v>
      </c>
      <c r="AB2198">
        <v>19</v>
      </c>
      <c r="AC2198">
        <v>0</v>
      </c>
      <c r="AD2198">
        <v>18</v>
      </c>
      <c r="AE2198">
        <v>1</v>
      </c>
      <c r="AY2198" s="59"/>
    </row>
    <row r="2199" spans="1:51">
      <c r="A2199" s="19">
        <v>43728</v>
      </c>
      <c r="B2199" t="s">
        <v>143</v>
      </c>
      <c r="C2199" s="19">
        <v>43984</v>
      </c>
      <c r="D2199">
        <v>20</v>
      </c>
      <c r="E2199">
        <v>30</v>
      </c>
      <c r="F2199">
        <v>0</v>
      </c>
      <c r="G2199">
        <v>10.5</v>
      </c>
      <c r="H2199">
        <v>7</v>
      </c>
      <c r="I2199">
        <v>0.6</v>
      </c>
      <c r="J2199">
        <v>16</v>
      </c>
      <c r="K2199">
        <v>0.3</v>
      </c>
      <c r="L2199">
        <v>18.3</v>
      </c>
      <c r="M2199">
        <v>4.4000000000000004</v>
      </c>
      <c r="N2199">
        <v>36</v>
      </c>
      <c r="O2199">
        <v>0</v>
      </c>
      <c r="P2199">
        <v>9.5</v>
      </c>
      <c r="Q2199">
        <v>7.1</v>
      </c>
      <c r="R2199">
        <v>3.9</v>
      </c>
      <c r="S2199">
        <v>14.1</v>
      </c>
      <c r="T2199">
        <v>3.6</v>
      </c>
      <c r="U2199">
        <v>16.399999999999999</v>
      </c>
      <c r="V2199">
        <v>5.6</v>
      </c>
      <c r="W2199">
        <v>9</v>
      </c>
      <c r="X2199">
        <v>0</v>
      </c>
      <c r="Y2199">
        <v>1</v>
      </c>
      <c r="Z2199">
        <v>0</v>
      </c>
      <c r="AA2199">
        <v>0</v>
      </c>
      <c r="AB2199">
        <v>5</v>
      </c>
      <c r="AC2199">
        <v>0</v>
      </c>
      <c r="AD2199">
        <v>5</v>
      </c>
      <c r="AE2199">
        <v>0</v>
      </c>
      <c r="AY2199" s="59"/>
    </row>
    <row r="2200" spans="1:51">
      <c r="A2200" s="19">
        <v>43728</v>
      </c>
      <c r="B2200" t="s">
        <v>67</v>
      </c>
      <c r="C2200" s="19">
        <v>43984</v>
      </c>
      <c r="D2200">
        <v>19</v>
      </c>
      <c r="E2200">
        <v>30.7</v>
      </c>
      <c r="F2200">
        <v>0</v>
      </c>
      <c r="G2200">
        <v>0.5</v>
      </c>
      <c r="H2200">
        <v>8.5</v>
      </c>
      <c r="I2200">
        <v>2.2000000000000002</v>
      </c>
      <c r="J2200">
        <v>14.9</v>
      </c>
      <c r="K2200">
        <v>3.5</v>
      </c>
      <c r="L2200">
        <v>23.1</v>
      </c>
      <c r="M2200">
        <v>0.7</v>
      </c>
      <c r="N2200">
        <v>35.9</v>
      </c>
      <c r="O2200">
        <v>0</v>
      </c>
      <c r="P2200">
        <v>4</v>
      </c>
      <c r="Q2200">
        <v>7.6</v>
      </c>
      <c r="R2200">
        <v>4.4000000000000004</v>
      </c>
      <c r="S2200">
        <v>12.4</v>
      </c>
      <c r="T2200">
        <v>4.9000000000000004</v>
      </c>
      <c r="U2200">
        <v>21.8</v>
      </c>
      <c r="V2200">
        <v>4.2</v>
      </c>
      <c r="W2200">
        <v>9</v>
      </c>
      <c r="X2200">
        <v>0</v>
      </c>
      <c r="Y2200">
        <v>0</v>
      </c>
      <c r="Z2200">
        <v>0</v>
      </c>
      <c r="AA2200">
        <v>0</v>
      </c>
      <c r="AB2200">
        <v>3</v>
      </c>
      <c r="AC2200">
        <v>0</v>
      </c>
      <c r="AD2200">
        <v>7</v>
      </c>
      <c r="AE2200">
        <v>0</v>
      </c>
      <c r="AY2200" s="59"/>
    </row>
    <row r="2201" spans="1:51">
      <c r="A2201" s="19">
        <v>43728</v>
      </c>
      <c r="B2201" t="s">
        <v>68</v>
      </c>
      <c r="C2201" s="19">
        <v>43984</v>
      </c>
      <c r="D2201">
        <v>126</v>
      </c>
      <c r="E2201">
        <v>27.5</v>
      </c>
      <c r="F2201">
        <v>0</v>
      </c>
      <c r="G2201">
        <v>10.7</v>
      </c>
      <c r="H2201">
        <v>7.2</v>
      </c>
      <c r="I2201">
        <v>0.8</v>
      </c>
      <c r="J2201">
        <v>18.100000000000001</v>
      </c>
      <c r="K2201">
        <v>0.2</v>
      </c>
      <c r="L2201">
        <v>20.5</v>
      </c>
      <c r="M2201">
        <v>2.1</v>
      </c>
      <c r="N2201">
        <v>31.6</v>
      </c>
      <c r="O2201">
        <v>0</v>
      </c>
      <c r="P2201">
        <v>9.4</v>
      </c>
      <c r="Q2201">
        <v>7.6</v>
      </c>
      <c r="R2201">
        <v>3.7</v>
      </c>
      <c r="S2201">
        <v>16.600000000000001</v>
      </c>
      <c r="T2201">
        <v>3.8</v>
      </c>
      <c r="U2201">
        <v>19</v>
      </c>
      <c r="V2201">
        <v>4.4000000000000004</v>
      </c>
      <c r="W2201">
        <v>50</v>
      </c>
      <c r="X2201">
        <v>0</v>
      </c>
      <c r="Y2201">
        <v>5</v>
      </c>
      <c r="Z2201">
        <v>1</v>
      </c>
      <c r="AA2201">
        <v>0</v>
      </c>
      <c r="AB2201">
        <v>33</v>
      </c>
      <c r="AC2201">
        <v>0</v>
      </c>
      <c r="AD2201">
        <v>37</v>
      </c>
      <c r="AE2201">
        <v>0</v>
      </c>
      <c r="AY2201" s="59"/>
    </row>
    <row r="2202" spans="1:51">
      <c r="A2202" s="19">
        <v>43728</v>
      </c>
      <c r="B2202" t="s">
        <v>69</v>
      </c>
      <c r="C2202" s="19">
        <v>43984</v>
      </c>
      <c r="D2202">
        <v>34</v>
      </c>
      <c r="E2202">
        <v>28.1</v>
      </c>
      <c r="F2202">
        <v>0</v>
      </c>
      <c r="G2202">
        <v>2</v>
      </c>
      <c r="H2202">
        <v>4.7</v>
      </c>
      <c r="I2202">
        <v>0.2</v>
      </c>
      <c r="J2202">
        <v>23.3</v>
      </c>
      <c r="K2202">
        <v>0.2</v>
      </c>
      <c r="L2202">
        <v>19.5</v>
      </c>
      <c r="M2202">
        <v>8.9</v>
      </c>
      <c r="N2202">
        <v>31.5</v>
      </c>
      <c r="O2202">
        <v>0</v>
      </c>
      <c r="P2202">
        <v>4.3</v>
      </c>
      <c r="Q2202">
        <v>5.4</v>
      </c>
      <c r="R2202">
        <v>3.5</v>
      </c>
      <c r="S2202">
        <v>22.6</v>
      </c>
      <c r="T2202">
        <v>3.6</v>
      </c>
      <c r="U2202">
        <v>16.8</v>
      </c>
      <c r="V2202">
        <v>8.5</v>
      </c>
      <c r="W2202">
        <v>13</v>
      </c>
      <c r="X2202">
        <v>0</v>
      </c>
      <c r="Y2202">
        <v>0</v>
      </c>
      <c r="Z2202">
        <v>0</v>
      </c>
      <c r="AA2202">
        <v>0</v>
      </c>
      <c r="AB2202">
        <v>11</v>
      </c>
      <c r="AC2202">
        <v>0</v>
      </c>
      <c r="AD2202">
        <v>9</v>
      </c>
      <c r="AE2202">
        <v>1</v>
      </c>
      <c r="AY2202" s="59"/>
    </row>
    <row r="2203" spans="1:51">
      <c r="A2203" s="19">
        <v>43728</v>
      </c>
      <c r="B2203" t="s">
        <v>70</v>
      </c>
      <c r="C2203" s="19">
        <v>43984</v>
      </c>
      <c r="D2203">
        <v>16</v>
      </c>
      <c r="E2203">
        <v>32.299999999999997</v>
      </c>
      <c r="F2203">
        <v>0</v>
      </c>
      <c r="G2203">
        <v>0.8</v>
      </c>
      <c r="H2203">
        <v>7.8</v>
      </c>
      <c r="I2203">
        <v>2.8</v>
      </c>
      <c r="J2203">
        <v>13.5</v>
      </c>
      <c r="K2203">
        <v>3.6</v>
      </c>
      <c r="L2203">
        <v>22.7</v>
      </c>
      <c r="M2203">
        <v>0.5</v>
      </c>
      <c r="N2203">
        <v>39.1</v>
      </c>
      <c r="O2203">
        <v>0</v>
      </c>
      <c r="P2203">
        <v>3.9</v>
      </c>
      <c r="Q2203">
        <v>6.9</v>
      </c>
      <c r="R2203">
        <v>4.0999999999999996</v>
      </c>
      <c r="S2203">
        <v>11.3</v>
      </c>
      <c r="T2203">
        <v>5</v>
      </c>
      <c r="U2203">
        <v>20.7</v>
      </c>
      <c r="V2203">
        <v>3.9</v>
      </c>
      <c r="W2203">
        <v>8</v>
      </c>
      <c r="X2203">
        <v>0</v>
      </c>
      <c r="Y2203">
        <v>0</v>
      </c>
      <c r="Z2203">
        <v>0</v>
      </c>
      <c r="AA2203">
        <v>0</v>
      </c>
      <c r="AB2203">
        <v>2</v>
      </c>
      <c r="AC2203">
        <v>0</v>
      </c>
      <c r="AD2203">
        <v>6</v>
      </c>
      <c r="AE2203">
        <v>0</v>
      </c>
      <c r="AY2203" s="59"/>
    </row>
    <row r="2204" spans="1:51">
      <c r="A2204" s="19">
        <v>43728</v>
      </c>
      <c r="B2204" t="s">
        <v>71</v>
      </c>
      <c r="C2204" s="19">
        <v>43988</v>
      </c>
      <c r="D2204">
        <v>7</v>
      </c>
      <c r="E2204">
        <v>32.799999999999997</v>
      </c>
      <c r="F2204">
        <v>0</v>
      </c>
      <c r="G2204">
        <v>3</v>
      </c>
      <c r="H2204">
        <v>5.9</v>
      </c>
      <c r="I2204">
        <v>1.4</v>
      </c>
      <c r="J2204">
        <v>19.3</v>
      </c>
      <c r="K2204">
        <v>0.6</v>
      </c>
      <c r="L2204">
        <v>20</v>
      </c>
      <c r="M2204">
        <v>2.9</v>
      </c>
      <c r="N2204">
        <v>39.5</v>
      </c>
      <c r="O2204">
        <v>0</v>
      </c>
      <c r="P2204">
        <v>4.5</v>
      </c>
      <c r="Q2204">
        <v>6</v>
      </c>
      <c r="R2204">
        <v>3.5</v>
      </c>
      <c r="S2204">
        <v>17</v>
      </c>
      <c r="T2204">
        <v>3.4</v>
      </c>
      <c r="U2204">
        <v>17.100000000000001</v>
      </c>
      <c r="V2204">
        <v>4.5999999999999996</v>
      </c>
      <c r="W2204">
        <v>3</v>
      </c>
      <c r="X2204">
        <v>0</v>
      </c>
      <c r="Y2204">
        <v>0</v>
      </c>
      <c r="Z2204">
        <v>0</v>
      </c>
      <c r="AA2204">
        <v>0</v>
      </c>
      <c r="AB2204">
        <v>2</v>
      </c>
      <c r="AC2204">
        <v>0</v>
      </c>
      <c r="AD2204">
        <v>2</v>
      </c>
      <c r="AE2204">
        <v>0</v>
      </c>
      <c r="AY2204" s="59"/>
    </row>
    <row r="2205" spans="1:51">
      <c r="A2205" s="19">
        <v>43728</v>
      </c>
      <c r="B2205" t="s">
        <v>73</v>
      </c>
      <c r="C2205" s="19">
        <v>44013</v>
      </c>
      <c r="D2205">
        <v>41</v>
      </c>
      <c r="E2205">
        <v>32.700000000000003</v>
      </c>
      <c r="F2205">
        <v>0</v>
      </c>
      <c r="G2205">
        <v>2.8</v>
      </c>
      <c r="H2205">
        <v>6.8</v>
      </c>
      <c r="I2205">
        <v>2.1</v>
      </c>
      <c r="J2205">
        <v>16.899999999999999</v>
      </c>
      <c r="K2205">
        <v>1.4</v>
      </c>
      <c r="L2205">
        <v>20.2</v>
      </c>
      <c r="M2205">
        <v>2.5</v>
      </c>
      <c r="N2205">
        <v>48.1</v>
      </c>
      <c r="O2205">
        <v>0</v>
      </c>
      <c r="P2205">
        <v>2.9</v>
      </c>
      <c r="Q2205">
        <v>4.7</v>
      </c>
      <c r="R2205">
        <v>2.2000000000000002</v>
      </c>
      <c r="S2205">
        <v>15</v>
      </c>
      <c r="T2205">
        <v>2</v>
      </c>
      <c r="U2205">
        <v>19.8</v>
      </c>
      <c r="V2205">
        <v>2.8</v>
      </c>
      <c r="W2205">
        <v>1892</v>
      </c>
      <c r="X2205">
        <v>0</v>
      </c>
      <c r="Y2205">
        <v>6</v>
      </c>
      <c r="Z2205">
        <v>42</v>
      </c>
      <c r="AA2205">
        <v>15</v>
      </c>
      <c r="AB2205">
        <v>846</v>
      </c>
      <c r="AC2205">
        <v>0</v>
      </c>
      <c r="AD2205">
        <v>1177</v>
      </c>
      <c r="AE2205">
        <v>5</v>
      </c>
      <c r="AY2205" s="59"/>
    </row>
    <row r="2206" spans="1:51">
      <c r="A2206" s="19">
        <v>43731</v>
      </c>
      <c r="B2206" t="s">
        <v>15</v>
      </c>
      <c r="C2206" s="19">
        <v>43864</v>
      </c>
      <c r="D2206">
        <v>41</v>
      </c>
      <c r="E2206">
        <v>26.6</v>
      </c>
      <c r="F2206">
        <v>0</v>
      </c>
      <c r="G2206">
        <v>2.5</v>
      </c>
      <c r="H2206">
        <v>9.9</v>
      </c>
      <c r="I2206">
        <v>3.5</v>
      </c>
      <c r="J2206">
        <v>14.6</v>
      </c>
      <c r="K2206">
        <v>2.2999999999999998</v>
      </c>
      <c r="L2206">
        <v>25.7</v>
      </c>
      <c r="M2206">
        <v>2.1</v>
      </c>
      <c r="N2206">
        <v>34.6</v>
      </c>
      <c r="O2206">
        <v>0</v>
      </c>
      <c r="P2206">
        <v>3.2</v>
      </c>
      <c r="Q2206">
        <v>6.8</v>
      </c>
      <c r="R2206">
        <v>3.1</v>
      </c>
      <c r="S2206">
        <v>11.5</v>
      </c>
      <c r="T2206">
        <v>2.7</v>
      </c>
      <c r="U2206">
        <v>32.9</v>
      </c>
      <c r="V2206">
        <v>3</v>
      </c>
      <c r="W2206">
        <v>17</v>
      </c>
      <c r="X2206">
        <v>0</v>
      </c>
      <c r="Y2206">
        <v>0</v>
      </c>
      <c r="Z2206">
        <v>1</v>
      </c>
      <c r="AA2206">
        <v>0</v>
      </c>
      <c r="AB2206">
        <v>6</v>
      </c>
      <c r="AC2206">
        <v>0</v>
      </c>
      <c r="AD2206">
        <v>17</v>
      </c>
      <c r="AE2206">
        <v>0</v>
      </c>
      <c r="AY2206" s="59"/>
    </row>
    <row r="2207" spans="1:51">
      <c r="A2207" s="19">
        <v>43731</v>
      </c>
      <c r="B2207" t="s">
        <v>16</v>
      </c>
      <c r="C2207" s="19">
        <v>43872</v>
      </c>
      <c r="D2207">
        <v>24</v>
      </c>
      <c r="E2207">
        <v>26</v>
      </c>
      <c r="F2207">
        <v>0</v>
      </c>
      <c r="G2207">
        <v>2.7</v>
      </c>
      <c r="H2207">
        <v>8.5</v>
      </c>
      <c r="I2207">
        <v>1.5</v>
      </c>
      <c r="J2207">
        <v>17.8</v>
      </c>
      <c r="K2207">
        <v>1.3</v>
      </c>
      <c r="L2207">
        <v>26.4</v>
      </c>
      <c r="M2207">
        <v>2.8</v>
      </c>
      <c r="N2207">
        <v>31.1</v>
      </c>
      <c r="O2207">
        <v>0</v>
      </c>
      <c r="P2207">
        <v>2.9</v>
      </c>
      <c r="Q2207">
        <v>5.9</v>
      </c>
      <c r="R2207">
        <v>2.5</v>
      </c>
      <c r="S2207">
        <v>16.2</v>
      </c>
      <c r="T2207">
        <v>2.2999999999999998</v>
      </c>
      <c r="U2207">
        <v>33.5</v>
      </c>
      <c r="V2207">
        <v>3</v>
      </c>
      <c r="W2207">
        <v>9</v>
      </c>
      <c r="X2207">
        <v>0</v>
      </c>
      <c r="Y2207">
        <v>0</v>
      </c>
      <c r="Z2207">
        <v>0</v>
      </c>
      <c r="AA2207">
        <v>0</v>
      </c>
      <c r="AB2207">
        <v>6</v>
      </c>
      <c r="AC2207">
        <v>0</v>
      </c>
      <c r="AD2207">
        <v>9</v>
      </c>
      <c r="AE2207">
        <v>0</v>
      </c>
      <c r="AY2207" s="59"/>
    </row>
    <row r="2208" spans="1:51">
      <c r="A2208" s="19">
        <v>43731</v>
      </c>
      <c r="B2208" t="s">
        <v>17</v>
      </c>
      <c r="C2208" s="19">
        <v>43883</v>
      </c>
      <c r="D2208">
        <v>36</v>
      </c>
      <c r="E2208">
        <v>29.3</v>
      </c>
      <c r="F2208">
        <v>0</v>
      </c>
      <c r="G2208">
        <v>1.2</v>
      </c>
      <c r="H2208">
        <v>5.0999999999999996</v>
      </c>
      <c r="I2208">
        <v>0.7</v>
      </c>
      <c r="J2208">
        <v>19.8</v>
      </c>
      <c r="K2208">
        <v>2.6</v>
      </c>
      <c r="L2208">
        <v>23.6</v>
      </c>
      <c r="M2208">
        <v>3.8</v>
      </c>
      <c r="N2208">
        <v>38.4</v>
      </c>
      <c r="O2208">
        <v>0</v>
      </c>
      <c r="P2208">
        <v>2.7</v>
      </c>
      <c r="Q2208">
        <v>3.7</v>
      </c>
      <c r="R2208">
        <v>2.1</v>
      </c>
      <c r="S2208">
        <v>18.8</v>
      </c>
      <c r="T2208">
        <v>3.1</v>
      </c>
      <c r="U2208">
        <v>25</v>
      </c>
      <c r="V2208">
        <v>3.4</v>
      </c>
      <c r="W2208">
        <v>15</v>
      </c>
      <c r="X2208">
        <v>0</v>
      </c>
      <c r="Y2208">
        <v>0</v>
      </c>
      <c r="Z2208">
        <v>0</v>
      </c>
      <c r="AA2208">
        <v>0</v>
      </c>
      <c r="AB2208">
        <v>10</v>
      </c>
      <c r="AC2208">
        <v>0</v>
      </c>
      <c r="AD2208">
        <v>12</v>
      </c>
      <c r="AE2208">
        <v>0</v>
      </c>
      <c r="AY2208" s="59"/>
    </row>
    <row r="2209" spans="1:51">
      <c r="A2209" s="19">
        <v>43731</v>
      </c>
      <c r="B2209" t="s">
        <v>18</v>
      </c>
      <c r="C2209" s="19">
        <v>43890</v>
      </c>
      <c r="D2209">
        <v>54</v>
      </c>
      <c r="E2209">
        <v>44.1</v>
      </c>
      <c r="F2209">
        <v>0</v>
      </c>
      <c r="G2209">
        <v>3.5</v>
      </c>
      <c r="H2209">
        <v>3.9</v>
      </c>
      <c r="I2209">
        <v>1.1000000000000001</v>
      </c>
      <c r="J2209">
        <v>11.9</v>
      </c>
      <c r="K2209">
        <v>1.7</v>
      </c>
      <c r="L2209">
        <v>17.2</v>
      </c>
      <c r="M2209">
        <v>1.2</v>
      </c>
      <c r="N2209">
        <v>72.3</v>
      </c>
      <c r="O2209">
        <v>0</v>
      </c>
      <c r="P2209">
        <v>2.6</v>
      </c>
      <c r="Q2209">
        <v>2.2000000000000002</v>
      </c>
      <c r="R2209">
        <v>1.5</v>
      </c>
      <c r="S2209">
        <v>6.1</v>
      </c>
      <c r="T2209">
        <v>1.7</v>
      </c>
      <c r="U2209">
        <v>10</v>
      </c>
      <c r="V2209">
        <v>1.6</v>
      </c>
      <c r="W2209">
        <v>37</v>
      </c>
      <c r="X2209">
        <v>0</v>
      </c>
      <c r="Y2209">
        <v>0</v>
      </c>
      <c r="Z2209">
        <v>0</v>
      </c>
      <c r="AA2209">
        <v>0</v>
      </c>
      <c r="AB2209">
        <v>3</v>
      </c>
      <c r="AC2209">
        <v>0</v>
      </c>
      <c r="AD2209">
        <v>14</v>
      </c>
      <c r="AE2209">
        <v>0</v>
      </c>
      <c r="AY2209" s="59"/>
    </row>
    <row r="2210" spans="1:51">
      <c r="A2210" s="19">
        <v>43731</v>
      </c>
      <c r="B2210" t="s">
        <v>19</v>
      </c>
      <c r="C2210" s="19">
        <v>43893</v>
      </c>
      <c r="D2210">
        <v>52</v>
      </c>
      <c r="E2210">
        <v>41.3</v>
      </c>
      <c r="F2210">
        <v>0</v>
      </c>
      <c r="G2210">
        <v>4.5</v>
      </c>
      <c r="H2210">
        <v>4.7</v>
      </c>
      <c r="I2210">
        <v>3.2</v>
      </c>
      <c r="J2210">
        <v>12.2</v>
      </c>
      <c r="K2210">
        <v>2.2000000000000002</v>
      </c>
      <c r="L2210">
        <v>16.8</v>
      </c>
      <c r="M2210">
        <v>0.6</v>
      </c>
      <c r="N2210">
        <v>67.2</v>
      </c>
      <c r="O2210">
        <v>0</v>
      </c>
      <c r="P2210">
        <v>3</v>
      </c>
      <c r="Q2210">
        <v>3.1</v>
      </c>
      <c r="R2210">
        <v>2.6</v>
      </c>
      <c r="S2210">
        <v>7</v>
      </c>
      <c r="T2210">
        <v>2</v>
      </c>
      <c r="U2210">
        <v>11.1</v>
      </c>
      <c r="V2210">
        <v>1.7</v>
      </c>
      <c r="W2210">
        <v>35</v>
      </c>
      <c r="X2210">
        <v>0</v>
      </c>
      <c r="Y2210">
        <v>0</v>
      </c>
      <c r="Z2210">
        <v>0</v>
      </c>
      <c r="AA2210">
        <v>0</v>
      </c>
      <c r="AB2210">
        <v>3</v>
      </c>
      <c r="AC2210">
        <v>0</v>
      </c>
      <c r="AD2210">
        <v>14</v>
      </c>
      <c r="AE2210">
        <v>0</v>
      </c>
      <c r="AY2210" s="59"/>
    </row>
    <row r="2211" spans="1:51">
      <c r="A2211" s="19">
        <v>43731</v>
      </c>
      <c r="B2211" t="s">
        <v>20</v>
      </c>
      <c r="C2211" s="19">
        <v>43893</v>
      </c>
      <c r="D2211">
        <v>6</v>
      </c>
      <c r="E2211">
        <v>32.799999999999997</v>
      </c>
      <c r="F2211">
        <v>0</v>
      </c>
      <c r="G2211">
        <v>3</v>
      </c>
      <c r="H2211">
        <v>5.8</v>
      </c>
      <c r="I2211">
        <v>1.4</v>
      </c>
      <c r="J2211">
        <v>19.5</v>
      </c>
      <c r="K2211">
        <v>0.5</v>
      </c>
      <c r="L2211">
        <v>20</v>
      </c>
      <c r="M2211">
        <v>2.9</v>
      </c>
      <c r="N2211">
        <v>47.1</v>
      </c>
      <c r="O2211">
        <v>0</v>
      </c>
      <c r="P2211">
        <v>3</v>
      </c>
      <c r="Q2211">
        <v>4.0999999999999996</v>
      </c>
      <c r="R2211">
        <v>2.7</v>
      </c>
      <c r="S2211">
        <v>16.899999999999999</v>
      </c>
      <c r="T2211">
        <v>2.1</v>
      </c>
      <c r="U2211">
        <v>18.100000000000001</v>
      </c>
      <c r="V2211">
        <v>3.2</v>
      </c>
      <c r="W2211">
        <v>3</v>
      </c>
      <c r="X2211">
        <v>0</v>
      </c>
      <c r="Y2211">
        <v>0</v>
      </c>
      <c r="Z2211">
        <v>0</v>
      </c>
      <c r="AA2211">
        <v>0</v>
      </c>
      <c r="AB2211">
        <v>2</v>
      </c>
      <c r="AC2211">
        <v>0</v>
      </c>
      <c r="AD2211">
        <v>2</v>
      </c>
      <c r="AE2211">
        <v>0</v>
      </c>
      <c r="AY2211" s="59"/>
    </row>
    <row r="2212" spans="1:51">
      <c r="A2212" s="19">
        <v>43731</v>
      </c>
      <c r="B2212" t="s">
        <v>21</v>
      </c>
      <c r="C2212" s="19">
        <v>43893</v>
      </c>
      <c r="D2212">
        <v>31</v>
      </c>
      <c r="E2212">
        <v>39.200000000000003</v>
      </c>
      <c r="F2212">
        <v>0</v>
      </c>
      <c r="G2212">
        <v>4.3</v>
      </c>
      <c r="H2212">
        <v>4.9000000000000004</v>
      </c>
      <c r="I2212">
        <v>3.5</v>
      </c>
      <c r="J2212">
        <v>13.5</v>
      </c>
      <c r="K2212">
        <v>2.4</v>
      </c>
      <c r="L2212">
        <v>15.6</v>
      </c>
      <c r="M2212">
        <v>0.3</v>
      </c>
      <c r="N2212">
        <v>63.3</v>
      </c>
      <c r="O2212">
        <v>0</v>
      </c>
      <c r="P2212">
        <v>3.3</v>
      </c>
      <c r="Q2212">
        <v>3.1</v>
      </c>
      <c r="R2212">
        <v>2.9</v>
      </c>
      <c r="S2212">
        <v>8.6999999999999993</v>
      </c>
      <c r="T2212">
        <v>2.4</v>
      </c>
      <c r="U2212">
        <v>11.1</v>
      </c>
      <c r="V2212">
        <v>1.9</v>
      </c>
      <c r="W2212">
        <v>20</v>
      </c>
      <c r="X2212">
        <v>0</v>
      </c>
      <c r="Y2212">
        <v>0</v>
      </c>
      <c r="Z2212">
        <v>0</v>
      </c>
      <c r="AA2212">
        <v>0</v>
      </c>
      <c r="AB2212">
        <v>3</v>
      </c>
      <c r="AC2212">
        <v>0</v>
      </c>
      <c r="AD2212">
        <v>8</v>
      </c>
      <c r="AE2212">
        <v>0</v>
      </c>
      <c r="AY2212" s="59"/>
    </row>
    <row r="2213" spans="1:51">
      <c r="A2213" s="19">
        <v>43731</v>
      </c>
      <c r="B2213" t="s">
        <v>22</v>
      </c>
      <c r="C2213" s="19">
        <v>43893</v>
      </c>
      <c r="D2213">
        <v>416</v>
      </c>
      <c r="E2213">
        <v>27</v>
      </c>
      <c r="F2213">
        <v>0</v>
      </c>
      <c r="G2213">
        <v>1.9</v>
      </c>
      <c r="H2213">
        <v>5</v>
      </c>
      <c r="I2213">
        <v>0.9</v>
      </c>
      <c r="J2213">
        <v>21.4</v>
      </c>
      <c r="K2213">
        <v>0.3</v>
      </c>
      <c r="L2213">
        <v>24.4</v>
      </c>
      <c r="M2213">
        <v>5.3</v>
      </c>
      <c r="N2213">
        <v>32.799999999999997</v>
      </c>
      <c r="O2213">
        <v>0</v>
      </c>
      <c r="P2213">
        <v>2.9</v>
      </c>
      <c r="Q2213">
        <v>3.9</v>
      </c>
      <c r="R2213">
        <v>2.5</v>
      </c>
      <c r="S2213">
        <v>21.4</v>
      </c>
      <c r="T2213">
        <v>2.4</v>
      </c>
      <c r="U2213">
        <v>27</v>
      </c>
      <c r="V2213">
        <v>4.3</v>
      </c>
      <c r="W2213">
        <v>154</v>
      </c>
      <c r="X2213">
        <v>0</v>
      </c>
      <c r="Y2213">
        <v>0</v>
      </c>
      <c r="Z2213">
        <v>1</v>
      </c>
      <c r="AA2213">
        <v>0</v>
      </c>
      <c r="AB2213">
        <v>122</v>
      </c>
      <c r="AC2213">
        <v>0</v>
      </c>
      <c r="AD2213">
        <v>139</v>
      </c>
      <c r="AE2213">
        <v>1</v>
      </c>
      <c r="AY2213" s="59"/>
    </row>
    <row r="2214" spans="1:51">
      <c r="A2214" s="19">
        <v>43731</v>
      </c>
      <c r="B2214" t="s">
        <v>23</v>
      </c>
      <c r="C2214" s="19">
        <v>43893</v>
      </c>
      <c r="D2214">
        <v>67</v>
      </c>
      <c r="E2214">
        <v>26.5</v>
      </c>
      <c r="F2214">
        <v>0</v>
      </c>
      <c r="G2214">
        <v>1.5</v>
      </c>
      <c r="H2214">
        <v>4.7</v>
      </c>
      <c r="I2214">
        <v>0.5</v>
      </c>
      <c r="J2214">
        <v>24.3</v>
      </c>
      <c r="K2214">
        <v>0.2</v>
      </c>
      <c r="L2214">
        <v>23</v>
      </c>
      <c r="M2214">
        <v>5.9</v>
      </c>
      <c r="N2214">
        <v>31.2</v>
      </c>
      <c r="O2214">
        <v>0</v>
      </c>
      <c r="P2214">
        <v>2.7</v>
      </c>
      <c r="Q2214">
        <v>3.9</v>
      </c>
      <c r="R2214">
        <v>2.4</v>
      </c>
      <c r="S2214">
        <v>26.7</v>
      </c>
      <c r="T2214">
        <v>2.2999999999999998</v>
      </c>
      <c r="U2214">
        <v>23.6</v>
      </c>
      <c r="V2214">
        <v>4.8</v>
      </c>
      <c r="W2214">
        <v>24</v>
      </c>
      <c r="X2214">
        <v>0</v>
      </c>
      <c r="Y2214">
        <v>0</v>
      </c>
      <c r="Z2214">
        <v>0</v>
      </c>
      <c r="AA2214">
        <v>0</v>
      </c>
      <c r="AB2214">
        <v>22</v>
      </c>
      <c r="AC2214">
        <v>0</v>
      </c>
      <c r="AD2214">
        <v>21</v>
      </c>
      <c r="AE2214">
        <v>0</v>
      </c>
      <c r="AY2214" s="59"/>
    </row>
    <row r="2215" spans="1:51">
      <c r="A2215" s="19">
        <v>43731</v>
      </c>
      <c r="B2215" t="s">
        <v>24</v>
      </c>
      <c r="C2215" s="19">
        <v>43893</v>
      </c>
      <c r="D2215">
        <v>13</v>
      </c>
      <c r="E2215">
        <v>32.799999999999997</v>
      </c>
      <c r="F2215">
        <v>0</v>
      </c>
      <c r="G2215">
        <v>3</v>
      </c>
      <c r="H2215">
        <v>5.8</v>
      </c>
      <c r="I2215">
        <v>1.4</v>
      </c>
      <c r="J2215">
        <v>19.5</v>
      </c>
      <c r="K2215">
        <v>0.5</v>
      </c>
      <c r="L2215">
        <v>20</v>
      </c>
      <c r="M2215">
        <v>2.9</v>
      </c>
      <c r="N2215">
        <v>46.8</v>
      </c>
      <c r="O2215">
        <v>0</v>
      </c>
      <c r="P2215">
        <v>3.1</v>
      </c>
      <c r="Q2215">
        <v>4.4000000000000004</v>
      </c>
      <c r="R2215">
        <v>2.5</v>
      </c>
      <c r="S2215">
        <v>17</v>
      </c>
      <c r="T2215">
        <v>2.2999999999999998</v>
      </c>
      <c r="U2215">
        <v>18.100000000000001</v>
      </c>
      <c r="V2215">
        <v>2.9</v>
      </c>
      <c r="W2215">
        <v>6</v>
      </c>
      <c r="X2215">
        <v>0</v>
      </c>
      <c r="Y2215">
        <v>0</v>
      </c>
      <c r="Z2215">
        <v>0</v>
      </c>
      <c r="AA2215">
        <v>0</v>
      </c>
      <c r="AB2215">
        <v>4</v>
      </c>
      <c r="AC2215">
        <v>0</v>
      </c>
      <c r="AD2215">
        <v>4</v>
      </c>
      <c r="AE2215">
        <v>0</v>
      </c>
      <c r="AY2215" s="59"/>
    </row>
    <row r="2216" spans="1:51">
      <c r="A2216" s="19">
        <v>43731</v>
      </c>
      <c r="B2216" t="s">
        <v>25</v>
      </c>
      <c r="C2216" s="19">
        <v>43893</v>
      </c>
      <c r="D2216">
        <v>24</v>
      </c>
      <c r="E2216">
        <v>23.9</v>
      </c>
      <c r="F2216">
        <v>0</v>
      </c>
      <c r="G2216">
        <v>2.7</v>
      </c>
      <c r="H2216">
        <v>8.6</v>
      </c>
      <c r="I2216">
        <v>0.8</v>
      </c>
      <c r="J2216">
        <v>20.9</v>
      </c>
      <c r="K2216">
        <v>3.2</v>
      </c>
      <c r="L2216">
        <v>21.3</v>
      </c>
      <c r="M2216">
        <v>4.3</v>
      </c>
      <c r="N2216">
        <v>28.5</v>
      </c>
      <c r="O2216">
        <v>0</v>
      </c>
      <c r="P2216">
        <v>3.3</v>
      </c>
      <c r="Q2216">
        <v>6.9</v>
      </c>
      <c r="R2216">
        <v>3</v>
      </c>
      <c r="S2216">
        <v>22.7</v>
      </c>
      <c r="T2216">
        <v>4</v>
      </c>
      <c r="U2216">
        <v>23.6</v>
      </c>
      <c r="V2216">
        <v>4.5</v>
      </c>
      <c r="W2216">
        <v>9</v>
      </c>
      <c r="X2216">
        <v>0</v>
      </c>
      <c r="Y2216">
        <v>0</v>
      </c>
      <c r="Z2216">
        <v>0</v>
      </c>
      <c r="AA2216">
        <v>0</v>
      </c>
      <c r="AB2216">
        <v>8</v>
      </c>
      <c r="AC2216">
        <v>0</v>
      </c>
      <c r="AD2216">
        <v>8</v>
      </c>
      <c r="AE2216">
        <v>0</v>
      </c>
      <c r="AY2216" s="59"/>
    </row>
    <row r="2217" spans="1:51">
      <c r="A2217" s="19">
        <v>43731</v>
      </c>
      <c r="B2217" t="s">
        <v>26</v>
      </c>
      <c r="C2217" s="19">
        <v>43893</v>
      </c>
      <c r="D2217">
        <v>91</v>
      </c>
      <c r="E2217">
        <v>29.1</v>
      </c>
      <c r="F2217">
        <v>0</v>
      </c>
      <c r="G2217">
        <v>2.8</v>
      </c>
      <c r="H2217">
        <v>7.7</v>
      </c>
      <c r="I2217">
        <v>0.3</v>
      </c>
      <c r="J2217">
        <v>13.2</v>
      </c>
      <c r="K2217">
        <v>0.1</v>
      </c>
      <c r="L2217">
        <v>32.9</v>
      </c>
      <c r="M2217">
        <v>1.1000000000000001</v>
      </c>
      <c r="N2217">
        <v>33.700000000000003</v>
      </c>
      <c r="O2217">
        <v>0</v>
      </c>
      <c r="P2217">
        <v>2.6</v>
      </c>
      <c r="Q2217">
        <v>4.3</v>
      </c>
      <c r="R2217">
        <v>1.9</v>
      </c>
      <c r="S2217">
        <v>8.6999999999999993</v>
      </c>
      <c r="T2217">
        <v>1.9</v>
      </c>
      <c r="U2217">
        <v>42.7</v>
      </c>
      <c r="V2217">
        <v>2.2000000000000002</v>
      </c>
      <c r="W2217">
        <v>38</v>
      </c>
      <c r="X2217">
        <v>0</v>
      </c>
      <c r="Y2217">
        <v>0</v>
      </c>
      <c r="Z2217">
        <v>1</v>
      </c>
      <c r="AA2217">
        <v>0</v>
      </c>
      <c r="AB2217">
        <v>8</v>
      </c>
      <c r="AC2217">
        <v>0</v>
      </c>
      <c r="AD2217">
        <v>44</v>
      </c>
      <c r="AE2217">
        <v>0</v>
      </c>
      <c r="AY2217" s="59"/>
    </row>
    <row r="2218" spans="1:51">
      <c r="A2218" s="19">
        <v>43731</v>
      </c>
      <c r="B2218" t="s">
        <v>27</v>
      </c>
      <c r="C2218" s="19">
        <v>43893</v>
      </c>
      <c r="D2218">
        <v>75</v>
      </c>
      <c r="E2218">
        <v>25.7</v>
      </c>
      <c r="F2218">
        <v>0</v>
      </c>
      <c r="G2218">
        <v>0.5</v>
      </c>
      <c r="H2218">
        <v>8.6999999999999993</v>
      </c>
      <c r="I2218">
        <v>15.5</v>
      </c>
      <c r="J2218">
        <v>16.399999999999999</v>
      </c>
      <c r="K2218">
        <v>0.3</v>
      </c>
      <c r="L2218">
        <v>19</v>
      </c>
      <c r="M2218">
        <v>0.9</v>
      </c>
      <c r="N2218">
        <v>32.6</v>
      </c>
      <c r="O2218">
        <v>0</v>
      </c>
      <c r="P2218">
        <v>2.9</v>
      </c>
      <c r="Q2218">
        <v>7.1</v>
      </c>
      <c r="R2218">
        <v>14</v>
      </c>
      <c r="S2218">
        <v>15.7</v>
      </c>
      <c r="T2218">
        <v>2.9</v>
      </c>
      <c r="U2218">
        <v>19.100000000000001</v>
      </c>
      <c r="V2218">
        <v>2.9</v>
      </c>
      <c r="W2218">
        <v>25</v>
      </c>
      <c r="X2218">
        <v>0</v>
      </c>
      <c r="Y2218">
        <v>0</v>
      </c>
      <c r="Z2218">
        <v>1</v>
      </c>
      <c r="AA2218">
        <v>15</v>
      </c>
      <c r="AB2218">
        <v>16</v>
      </c>
      <c r="AC2218">
        <v>0</v>
      </c>
      <c r="AD2218">
        <v>18</v>
      </c>
      <c r="AE2218">
        <v>0</v>
      </c>
      <c r="AY2218" s="59"/>
    </row>
    <row r="2219" spans="1:51">
      <c r="A2219" s="19">
        <v>43731</v>
      </c>
      <c r="B2219" t="s">
        <v>28</v>
      </c>
      <c r="C2219" s="19">
        <v>43893</v>
      </c>
      <c r="D2219">
        <v>110</v>
      </c>
      <c r="E2219">
        <v>36.700000000000003</v>
      </c>
      <c r="F2219">
        <v>0</v>
      </c>
      <c r="G2219">
        <v>2.5</v>
      </c>
      <c r="H2219">
        <v>4</v>
      </c>
      <c r="I2219">
        <v>1.1000000000000001</v>
      </c>
      <c r="J2219">
        <v>18.5</v>
      </c>
      <c r="K2219">
        <v>0.5</v>
      </c>
      <c r="L2219">
        <v>18.7</v>
      </c>
      <c r="M2219">
        <v>2.2999999999999998</v>
      </c>
      <c r="N2219">
        <v>55.8</v>
      </c>
      <c r="O2219">
        <v>0</v>
      </c>
      <c r="P2219">
        <v>2.8</v>
      </c>
      <c r="Q2219">
        <v>3</v>
      </c>
      <c r="R2219">
        <v>2.2999999999999998</v>
      </c>
      <c r="S2219">
        <v>14.3</v>
      </c>
      <c r="T2219">
        <v>2.2000000000000002</v>
      </c>
      <c r="U2219">
        <v>14.5</v>
      </c>
      <c r="V2219">
        <v>2.5</v>
      </c>
      <c r="W2219">
        <v>55</v>
      </c>
      <c r="X2219">
        <v>0</v>
      </c>
      <c r="Y2219">
        <v>0</v>
      </c>
      <c r="Z2219">
        <v>0</v>
      </c>
      <c r="AA2219">
        <v>0</v>
      </c>
      <c r="AB2219">
        <v>28</v>
      </c>
      <c r="AC2219">
        <v>0</v>
      </c>
      <c r="AD2219">
        <v>28</v>
      </c>
      <c r="AE2219">
        <v>0</v>
      </c>
      <c r="AY2219" s="59"/>
    </row>
    <row r="2220" spans="1:51">
      <c r="A2220" s="19">
        <v>43731</v>
      </c>
      <c r="B2220" t="s">
        <v>29</v>
      </c>
      <c r="C2220" s="19">
        <v>43893</v>
      </c>
      <c r="D2220">
        <v>37</v>
      </c>
      <c r="E2220">
        <v>39.5</v>
      </c>
      <c r="F2220">
        <v>0</v>
      </c>
      <c r="G2220">
        <v>3.6</v>
      </c>
      <c r="H2220">
        <v>3.9</v>
      </c>
      <c r="I2220">
        <v>2.4</v>
      </c>
      <c r="J2220">
        <v>13.2</v>
      </c>
      <c r="K2220">
        <v>2.6</v>
      </c>
      <c r="L2220">
        <v>16.2</v>
      </c>
      <c r="M2220">
        <v>0.5</v>
      </c>
      <c r="N2220">
        <v>63.9</v>
      </c>
      <c r="O2220">
        <v>0</v>
      </c>
      <c r="P2220">
        <v>3</v>
      </c>
      <c r="Q2220">
        <v>3</v>
      </c>
      <c r="R2220">
        <v>2.4</v>
      </c>
      <c r="S2220">
        <v>8.4</v>
      </c>
      <c r="T2220">
        <v>2.5</v>
      </c>
      <c r="U2220">
        <v>11</v>
      </c>
      <c r="V2220">
        <v>1.9</v>
      </c>
      <c r="W2220">
        <v>24</v>
      </c>
      <c r="X2220">
        <v>0</v>
      </c>
      <c r="Y2220">
        <v>0</v>
      </c>
      <c r="Z2220">
        <v>0</v>
      </c>
      <c r="AA2220">
        <v>0</v>
      </c>
      <c r="AB2220">
        <v>3</v>
      </c>
      <c r="AC2220">
        <v>0</v>
      </c>
      <c r="AD2220">
        <v>10</v>
      </c>
      <c r="AE2220">
        <v>0</v>
      </c>
      <c r="AY2220" s="59"/>
    </row>
    <row r="2221" spans="1:51">
      <c r="A2221" s="19">
        <v>43731</v>
      </c>
      <c r="B2221" t="s">
        <v>30</v>
      </c>
      <c r="C2221" s="19">
        <v>43893</v>
      </c>
      <c r="D2221">
        <v>64</v>
      </c>
      <c r="E2221">
        <v>39.799999999999997</v>
      </c>
      <c r="F2221">
        <v>0</v>
      </c>
      <c r="G2221">
        <v>3.6</v>
      </c>
      <c r="H2221">
        <v>5.5</v>
      </c>
      <c r="I2221">
        <v>3.7</v>
      </c>
      <c r="J2221">
        <v>13.1</v>
      </c>
      <c r="K2221">
        <v>2.6</v>
      </c>
      <c r="L2221">
        <v>16.7</v>
      </c>
      <c r="M2221">
        <v>0.3</v>
      </c>
      <c r="N2221">
        <v>63.8</v>
      </c>
      <c r="O2221">
        <v>0</v>
      </c>
      <c r="P2221">
        <v>3</v>
      </c>
      <c r="Q2221">
        <v>3.8</v>
      </c>
      <c r="R2221">
        <v>3.2</v>
      </c>
      <c r="S2221">
        <v>7.7</v>
      </c>
      <c r="T2221">
        <v>2.5</v>
      </c>
      <c r="U2221">
        <v>11.8</v>
      </c>
      <c r="V2221">
        <v>1.9</v>
      </c>
      <c r="W2221">
        <v>41</v>
      </c>
      <c r="X2221">
        <v>0</v>
      </c>
      <c r="Y2221">
        <v>0</v>
      </c>
      <c r="Z2221">
        <v>0</v>
      </c>
      <c r="AA2221">
        <v>0</v>
      </c>
      <c r="AB2221">
        <v>6</v>
      </c>
      <c r="AC2221">
        <v>0</v>
      </c>
      <c r="AD2221">
        <v>17</v>
      </c>
      <c r="AE2221">
        <v>0</v>
      </c>
      <c r="AY2221" s="59"/>
    </row>
    <row r="2222" spans="1:51">
      <c r="A2222" s="19">
        <v>43731</v>
      </c>
      <c r="B2222" t="s">
        <v>31</v>
      </c>
      <c r="C2222" s="19">
        <v>43893</v>
      </c>
      <c r="D2222">
        <v>228</v>
      </c>
      <c r="E2222">
        <v>34.4</v>
      </c>
      <c r="F2222">
        <v>0</v>
      </c>
      <c r="G2222">
        <v>3.4</v>
      </c>
      <c r="H2222">
        <v>4.5</v>
      </c>
      <c r="I2222">
        <v>1.2</v>
      </c>
      <c r="J2222">
        <v>16.3</v>
      </c>
      <c r="K2222">
        <v>0.4</v>
      </c>
      <c r="L2222">
        <v>21.6</v>
      </c>
      <c r="M2222">
        <v>2.6</v>
      </c>
      <c r="N2222">
        <v>50.5</v>
      </c>
      <c r="O2222">
        <v>0</v>
      </c>
      <c r="P2222">
        <v>3</v>
      </c>
      <c r="Q2222">
        <v>3.5</v>
      </c>
      <c r="R2222">
        <v>2.5</v>
      </c>
      <c r="S2222">
        <v>12.6</v>
      </c>
      <c r="T2222">
        <v>2.2000000000000002</v>
      </c>
      <c r="U2222">
        <v>19.600000000000001</v>
      </c>
      <c r="V2222">
        <v>3</v>
      </c>
      <c r="W2222">
        <v>108</v>
      </c>
      <c r="X2222">
        <v>0</v>
      </c>
      <c r="Y2222">
        <v>0</v>
      </c>
      <c r="Z2222">
        <v>0</v>
      </c>
      <c r="AA2222">
        <v>0</v>
      </c>
      <c r="AB2222">
        <v>51</v>
      </c>
      <c r="AC2222">
        <v>0</v>
      </c>
      <c r="AD2222">
        <v>68</v>
      </c>
      <c r="AE2222">
        <v>0</v>
      </c>
      <c r="AY2222" s="59"/>
    </row>
    <row r="2223" spans="1:51">
      <c r="A2223" s="19">
        <v>43731</v>
      </c>
      <c r="B2223" t="s">
        <v>32</v>
      </c>
      <c r="C2223" s="19">
        <v>43893</v>
      </c>
      <c r="D2223">
        <v>29</v>
      </c>
      <c r="E2223">
        <v>32.1</v>
      </c>
      <c r="F2223">
        <v>0</v>
      </c>
      <c r="G2223">
        <v>0.4</v>
      </c>
      <c r="H2223">
        <v>6.8</v>
      </c>
      <c r="I2223">
        <v>2.4</v>
      </c>
      <c r="J2223">
        <v>15.2</v>
      </c>
      <c r="K2223">
        <v>3.3</v>
      </c>
      <c r="L2223">
        <v>23.3</v>
      </c>
      <c r="M2223">
        <v>0.8</v>
      </c>
      <c r="N2223">
        <v>44.9</v>
      </c>
      <c r="O2223">
        <v>0</v>
      </c>
      <c r="P2223">
        <v>2.2999999999999998</v>
      </c>
      <c r="Q2223">
        <v>5</v>
      </c>
      <c r="R2223">
        <v>3.1</v>
      </c>
      <c r="S2223">
        <v>11.8</v>
      </c>
      <c r="T2223">
        <v>3.3</v>
      </c>
      <c r="U2223">
        <v>24</v>
      </c>
      <c r="V2223">
        <v>2.5</v>
      </c>
      <c r="W2223">
        <v>13</v>
      </c>
      <c r="X2223">
        <v>0</v>
      </c>
      <c r="Y2223">
        <v>0</v>
      </c>
      <c r="Z2223">
        <v>0</v>
      </c>
      <c r="AA2223">
        <v>0</v>
      </c>
      <c r="AB2223">
        <v>6</v>
      </c>
      <c r="AC2223">
        <v>0</v>
      </c>
      <c r="AD2223">
        <v>10</v>
      </c>
      <c r="AE2223">
        <v>0</v>
      </c>
      <c r="AY2223" s="59"/>
    </row>
    <row r="2224" spans="1:51">
      <c r="A2224" s="19">
        <v>43731</v>
      </c>
      <c r="B2224" t="s">
        <v>33</v>
      </c>
      <c r="C2224" s="19">
        <v>43893</v>
      </c>
      <c r="D2224">
        <v>16</v>
      </c>
      <c r="E2224">
        <v>19.899999999999999</v>
      </c>
      <c r="F2224">
        <v>0</v>
      </c>
      <c r="G2224">
        <v>1.8</v>
      </c>
      <c r="H2224">
        <v>7.1</v>
      </c>
      <c r="I2224">
        <v>0.9</v>
      </c>
      <c r="J2224">
        <v>34.1</v>
      </c>
      <c r="K2224">
        <v>0.3</v>
      </c>
      <c r="L2224">
        <v>19.399999999999999</v>
      </c>
      <c r="M2224">
        <v>3.6</v>
      </c>
      <c r="N2224">
        <v>17.2</v>
      </c>
      <c r="O2224">
        <v>0</v>
      </c>
      <c r="P2224">
        <v>2.8</v>
      </c>
      <c r="Q2224">
        <v>5</v>
      </c>
      <c r="R2224">
        <v>2.2999999999999998</v>
      </c>
      <c r="S2224">
        <v>48.4</v>
      </c>
      <c r="T2224">
        <v>2</v>
      </c>
      <c r="U2224">
        <v>16.600000000000001</v>
      </c>
      <c r="V2224">
        <v>3.2</v>
      </c>
      <c r="W2224">
        <v>4</v>
      </c>
      <c r="X2224">
        <v>0</v>
      </c>
      <c r="Y2224">
        <v>0</v>
      </c>
      <c r="Z2224">
        <v>0</v>
      </c>
      <c r="AA2224">
        <v>0</v>
      </c>
      <c r="AB2224">
        <v>7</v>
      </c>
      <c r="AC2224">
        <v>0</v>
      </c>
      <c r="AD2224">
        <v>4</v>
      </c>
      <c r="AE2224">
        <v>0</v>
      </c>
      <c r="AY2224" s="59"/>
    </row>
    <row r="2225" spans="1:51">
      <c r="A2225" s="19">
        <v>43731</v>
      </c>
      <c r="B2225" t="s">
        <v>34</v>
      </c>
      <c r="C2225" s="19">
        <v>43893</v>
      </c>
      <c r="D2225">
        <v>99</v>
      </c>
      <c r="E2225">
        <v>37.5</v>
      </c>
      <c r="F2225">
        <v>0</v>
      </c>
      <c r="G2225">
        <v>3.1</v>
      </c>
      <c r="H2225">
        <v>6.2</v>
      </c>
      <c r="I2225">
        <v>3</v>
      </c>
      <c r="J2225">
        <v>13.6</v>
      </c>
      <c r="K2225">
        <v>1.8</v>
      </c>
      <c r="L2225">
        <v>17.899999999999999</v>
      </c>
      <c r="M2225">
        <v>1.9</v>
      </c>
      <c r="N2225">
        <v>59.2</v>
      </c>
      <c r="O2225">
        <v>0</v>
      </c>
      <c r="P2225">
        <v>3.1</v>
      </c>
      <c r="Q2225">
        <v>4</v>
      </c>
      <c r="R2225">
        <v>2.7</v>
      </c>
      <c r="S2225">
        <v>9.1</v>
      </c>
      <c r="T2225">
        <v>2.7</v>
      </c>
      <c r="U2225">
        <v>14</v>
      </c>
      <c r="V2225">
        <v>2.5</v>
      </c>
      <c r="W2225">
        <v>60</v>
      </c>
      <c r="X2225">
        <v>0</v>
      </c>
      <c r="Y2225">
        <v>0</v>
      </c>
      <c r="Z2225">
        <v>0</v>
      </c>
      <c r="AA2225">
        <v>0</v>
      </c>
      <c r="AB2225">
        <v>10</v>
      </c>
      <c r="AC2225">
        <v>0</v>
      </c>
      <c r="AD2225">
        <v>29</v>
      </c>
      <c r="AE2225">
        <v>0</v>
      </c>
      <c r="AY2225" s="59"/>
    </row>
    <row r="2226" spans="1:51">
      <c r="A2226" s="19">
        <v>43731</v>
      </c>
      <c r="B2226" t="s">
        <v>35</v>
      </c>
      <c r="C2226" s="19">
        <v>43900</v>
      </c>
      <c r="D2226">
        <v>20</v>
      </c>
      <c r="E2226">
        <v>35.200000000000003</v>
      </c>
      <c r="F2226">
        <v>0</v>
      </c>
      <c r="G2226">
        <v>1.3</v>
      </c>
      <c r="H2226">
        <v>7.5</v>
      </c>
      <c r="I2226">
        <v>3.7</v>
      </c>
      <c r="J2226">
        <v>11</v>
      </c>
      <c r="K2226">
        <v>3</v>
      </c>
      <c r="L2226">
        <v>21.4</v>
      </c>
      <c r="M2226">
        <v>0.2</v>
      </c>
      <c r="N2226">
        <v>52.6</v>
      </c>
      <c r="O2226">
        <v>0</v>
      </c>
      <c r="P2226">
        <v>2.9</v>
      </c>
      <c r="Q2226">
        <v>5</v>
      </c>
      <c r="R2226">
        <v>3.3</v>
      </c>
      <c r="S2226">
        <v>7.6</v>
      </c>
      <c r="T2226">
        <v>3.1</v>
      </c>
      <c r="U2226">
        <v>19.8</v>
      </c>
      <c r="V2226">
        <v>2</v>
      </c>
      <c r="W2226">
        <v>12</v>
      </c>
      <c r="X2226">
        <v>0</v>
      </c>
      <c r="Y2226">
        <v>0</v>
      </c>
      <c r="Z2226">
        <v>0</v>
      </c>
      <c r="AA2226">
        <v>0</v>
      </c>
      <c r="AB2226">
        <v>1</v>
      </c>
      <c r="AC2226">
        <v>0</v>
      </c>
      <c r="AD2226">
        <v>7</v>
      </c>
      <c r="AE2226">
        <v>0</v>
      </c>
      <c r="AY2226" s="59"/>
    </row>
    <row r="2227" spans="1:51">
      <c r="A2227" s="19">
        <v>43731</v>
      </c>
      <c r="B2227" t="s">
        <v>36</v>
      </c>
      <c r="C2227" s="19">
        <v>43900</v>
      </c>
      <c r="D2227">
        <v>125</v>
      </c>
      <c r="E2227">
        <v>34.700000000000003</v>
      </c>
      <c r="F2227">
        <v>0</v>
      </c>
      <c r="G2227">
        <v>0.8</v>
      </c>
      <c r="H2227">
        <v>7.4</v>
      </c>
      <c r="I2227">
        <v>3.6</v>
      </c>
      <c r="J2227">
        <v>18.3</v>
      </c>
      <c r="K2227">
        <v>0.8</v>
      </c>
      <c r="L2227">
        <v>19.7</v>
      </c>
      <c r="M2227">
        <v>1.8</v>
      </c>
      <c r="N2227">
        <v>50</v>
      </c>
      <c r="O2227">
        <v>0</v>
      </c>
      <c r="P2227">
        <v>2.2999999999999998</v>
      </c>
      <c r="Q2227">
        <v>5</v>
      </c>
      <c r="R2227">
        <v>3.1</v>
      </c>
      <c r="S2227">
        <v>14.6</v>
      </c>
      <c r="T2227">
        <v>2.5</v>
      </c>
      <c r="U2227">
        <v>17.5</v>
      </c>
      <c r="V2227">
        <v>2.7</v>
      </c>
      <c r="W2227">
        <v>59</v>
      </c>
      <c r="X2227">
        <v>0</v>
      </c>
      <c r="Y2227">
        <v>0</v>
      </c>
      <c r="Z2227">
        <v>1</v>
      </c>
      <c r="AA2227">
        <v>0</v>
      </c>
      <c r="AB2227">
        <v>31</v>
      </c>
      <c r="AC2227">
        <v>0</v>
      </c>
      <c r="AD2227">
        <v>34</v>
      </c>
      <c r="AE2227">
        <v>0</v>
      </c>
      <c r="AY2227" s="59"/>
    </row>
    <row r="2228" spans="1:51">
      <c r="A2228" s="19">
        <v>43731</v>
      </c>
      <c r="B2228" t="s">
        <v>37</v>
      </c>
      <c r="C2228" s="19">
        <v>43900</v>
      </c>
      <c r="D2228">
        <v>36</v>
      </c>
      <c r="E2228">
        <v>43.5</v>
      </c>
      <c r="F2228">
        <v>0</v>
      </c>
      <c r="G2228">
        <v>5.3</v>
      </c>
      <c r="H2228">
        <v>2.9</v>
      </c>
      <c r="I2228">
        <v>2.1</v>
      </c>
      <c r="J2228">
        <v>13.6</v>
      </c>
      <c r="K2228">
        <v>1.6</v>
      </c>
      <c r="L2228">
        <v>15.6</v>
      </c>
      <c r="M2228">
        <v>1</v>
      </c>
      <c r="N2228">
        <v>70.099999999999994</v>
      </c>
      <c r="O2228">
        <v>0</v>
      </c>
      <c r="P2228">
        <v>3</v>
      </c>
      <c r="Q2228">
        <v>2.4</v>
      </c>
      <c r="R2228">
        <v>2.1</v>
      </c>
      <c r="S2228">
        <v>7.2</v>
      </c>
      <c r="T2228">
        <v>2</v>
      </c>
      <c r="U2228">
        <v>9.1</v>
      </c>
      <c r="V2228">
        <v>1.8</v>
      </c>
      <c r="W2228">
        <v>24</v>
      </c>
      <c r="X2228">
        <v>0</v>
      </c>
      <c r="Y2228">
        <v>0</v>
      </c>
      <c r="Z2228">
        <v>0</v>
      </c>
      <c r="AA2228">
        <v>0</v>
      </c>
      <c r="AB2228">
        <v>4</v>
      </c>
      <c r="AC2228">
        <v>0</v>
      </c>
      <c r="AD2228">
        <v>8</v>
      </c>
      <c r="AE2228">
        <v>0</v>
      </c>
      <c r="AY2228" s="59"/>
    </row>
    <row r="2229" spans="1:51">
      <c r="A2229" s="19">
        <v>43731</v>
      </c>
      <c r="B2229" t="s">
        <v>38</v>
      </c>
      <c r="C2229" s="19">
        <v>43900</v>
      </c>
      <c r="D2229">
        <v>68</v>
      </c>
      <c r="E2229">
        <v>38.200000000000003</v>
      </c>
      <c r="F2229">
        <v>0</v>
      </c>
      <c r="G2229">
        <v>2.8</v>
      </c>
      <c r="H2229">
        <v>6.3</v>
      </c>
      <c r="I2229">
        <v>2.5</v>
      </c>
      <c r="J2229">
        <v>13.5</v>
      </c>
      <c r="K2229">
        <v>2.8</v>
      </c>
      <c r="L2229">
        <v>18.7</v>
      </c>
      <c r="M2229">
        <v>0.5</v>
      </c>
      <c r="N2229">
        <v>58.8</v>
      </c>
      <c r="O2229">
        <v>0</v>
      </c>
      <c r="P2229">
        <v>3</v>
      </c>
      <c r="Q2229">
        <v>4.2</v>
      </c>
      <c r="R2229">
        <v>2.6</v>
      </c>
      <c r="S2229">
        <v>8.8000000000000007</v>
      </c>
      <c r="T2229">
        <v>2.7</v>
      </c>
      <c r="U2229">
        <v>15</v>
      </c>
      <c r="V2229">
        <v>2.1</v>
      </c>
      <c r="W2229">
        <v>41</v>
      </c>
      <c r="X2229">
        <v>0</v>
      </c>
      <c r="Y2229">
        <v>0</v>
      </c>
      <c r="Z2229">
        <v>0</v>
      </c>
      <c r="AA2229">
        <v>0</v>
      </c>
      <c r="AB2229">
        <v>7</v>
      </c>
      <c r="AC2229">
        <v>0</v>
      </c>
      <c r="AD2229">
        <v>20</v>
      </c>
      <c r="AE2229">
        <v>0</v>
      </c>
      <c r="AY2229" s="59"/>
    </row>
    <row r="2230" spans="1:51">
      <c r="A2230" s="19">
        <v>43731</v>
      </c>
      <c r="B2230" t="s">
        <v>39</v>
      </c>
      <c r="C2230" s="19">
        <v>43900</v>
      </c>
      <c r="D2230">
        <v>14</v>
      </c>
      <c r="E2230">
        <v>32.9</v>
      </c>
      <c r="F2230">
        <v>0</v>
      </c>
      <c r="G2230">
        <v>0.8</v>
      </c>
      <c r="H2230">
        <v>7.8</v>
      </c>
      <c r="I2230">
        <v>4</v>
      </c>
      <c r="J2230">
        <v>13.3</v>
      </c>
      <c r="K2230">
        <v>3.3</v>
      </c>
      <c r="L2230">
        <v>22</v>
      </c>
      <c r="M2230">
        <v>0.5</v>
      </c>
      <c r="N2230">
        <v>46.6</v>
      </c>
      <c r="O2230">
        <v>0</v>
      </c>
      <c r="P2230">
        <v>2.6</v>
      </c>
      <c r="Q2230">
        <v>5.7</v>
      </c>
      <c r="R2230">
        <v>3.8</v>
      </c>
      <c r="S2230">
        <v>9.8000000000000007</v>
      </c>
      <c r="T2230">
        <v>3.5</v>
      </c>
      <c r="U2230">
        <v>22</v>
      </c>
      <c r="V2230">
        <v>2.4</v>
      </c>
      <c r="W2230">
        <v>8</v>
      </c>
      <c r="X2230">
        <v>0</v>
      </c>
      <c r="Y2230">
        <v>0</v>
      </c>
      <c r="Z2230">
        <v>0</v>
      </c>
      <c r="AA2230">
        <v>0</v>
      </c>
      <c r="AB2230">
        <v>1</v>
      </c>
      <c r="AC2230">
        <v>0</v>
      </c>
      <c r="AD2230">
        <v>5</v>
      </c>
      <c r="AE2230">
        <v>0</v>
      </c>
      <c r="AY2230" s="59"/>
    </row>
    <row r="2231" spans="1:51">
      <c r="A2231" s="19">
        <v>43731</v>
      </c>
      <c r="B2231" t="s">
        <v>40</v>
      </c>
      <c r="C2231" s="19">
        <v>43900</v>
      </c>
      <c r="D2231">
        <v>89</v>
      </c>
      <c r="E2231">
        <v>27.7</v>
      </c>
      <c r="F2231">
        <v>0</v>
      </c>
      <c r="G2231">
        <v>1.9</v>
      </c>
      <c r="H2231">
        <v>4.8</v>
      </c>
      <c r="I2231">
        <v>0.4</v>
      </c>
      <c r="J2231">
        <v>23.8</v>
      </c>
      <c r="K2231">
        <v>0.1</v>
      </c>
      <c r="L2231">
        <v>21.3</v>
      </c>
      <c r="M2231">
        <v>7.1</v>
      </c>
      <c r="N2231">
        <v>33.4</v>
      </c>
      <c r="O2231">
        <v>0</v>
      </c>
      <c r="P2231">
        <v>2.7</v>
      </c>
      <c r="Q2231">
        <v>4.0999999999999996</v>
      </c>
      <c r="R2231">
        <v>2.5</v>
      </c>
      <c r="S2231">
        <v>25.8</v>
      </c>
      <c r="T2231">
        <v>2.6</v>
      </c>
      <c r="U2231">
        <v>20.9</v>
      </c>
      <c r="V2231">
        <v>5.5</v>
      </c>
      <c r="W2231">
        <v>33</v>
      </c>
      <c r="X2231">
        <v>0</v>
      </c>
      <c r="Y2231">
        <v>0</v>
      </c>
      <c r="Z2231">
        <v>0</v>
      </c>
      <c r="AA2231">
        <v>0</v>
      </c>
      <c r="AB2231">
        <v>29</v>
      </c>
      <c r="AC2231">
        <v>0</v>
      </c>
      <c r="AD2231">
        <v>26</v>
      </c>
      <c r="AE2231">
        <v>1</v>
      </c>
      <c r="AY2231" s="59"/>
    </row>
    <row r="2232" spans="1:51">
      <c r="A2232" s="19">
        <v>43731</v>
      </c>
      <c r="B2232" t="s">
        <v>41</v>
      </c>
      <c r="C2232" s="19">
        <v>43904</v>
      </c>
      <c r="D2232">
        <v>6</v>
      </c>
      <c r="E2232">
        <v>32.799999999999997</v>
      </c>
      <c r="F2232">
        <v>0</v>
      </c>
      <c r="G2232">
        <v>3</v>
      </c>
      <c r="H2232">
        <v>5.8</v>
      </c>
      <c r="I2232">
        <v>1.4</v>
      </c>
      <c r="J2232">
        <v>19.5</v>
      </c>
      <c r="K2232">
        <v>0.5</v>
      </c>
      <c r="L2232">
        <v>20</v>
      </c>
      <c r="M2232">
        <v>2.9</v>
      </c>
      <c r="N2232">
        <v>46.3</v>
      </c>
      <c r="O2232">
        <v>0</v>
      </c>
      <c r="P2232">
        <v>2.9</v>
      </c>
      <c r="Q2232">
        <v>4.2</v>
      </c>
      <c r="R2232">
        <v>2.8</v>
      </c>
      <c r="S2232">
        <v>17.399999999999999</v>
      </c>
      <c r="T2232">
        <v>2.2000000000000002</v>
      </c>
      <c r="U2232">
        <v>17.899999999999999</v>
      </c>
      <c r="V2232">
        <v>3.3</v>
      </c>
      <c r="W2232">
        <v>3</v>
      </c>
      <c r="X2232">
        <v>0</v>
      </c>
      <c r="Y2232">
        <v>0</v>
      </c>
      <c r="Z2232">
        <v>0</v>
      </c>
      <c r="AA2232">
        <v>0</v>
      </c>
      <c r="AB2232">
        <v>2</v>
      </c>
      <c r="AC2232">
        <v>0</v>
      </c>
      <c r="AD2232">
        <v>2</v>
      </c>
      <c r="AE2232">
        <v>0</v>
      </c>
      <c r="AY2232" s="59"/>
    </row>
    <row r="2233" spans="1:51">
      <c r="A2233" s="19">
        <v>43731</v>
      </c>
      <c r="B2233" t="s">
        <v>43</v>
      </c>
      <c r="C2233" s="19">
        <v>43907</v>
      </c>
      <c r="D2233">
        <v>67</v>
      </c>
      <c r="E2233">
        <v>35.299999999999997</v>
      </c>
      <c r="F2233">
        <v>0</v>
      </c>
      <c r="G2233">
        <v>1</v>
      </c>
      <c r="H2233">
        <v>7.8</v>
      </c>
      <c r="I2233">
        <v>3.4</v>
      </c>
      <c r="J2233">
        <v>17.399999999999999</v>
      </c>
      <c r="K2233">
        <v>1</v>
      </c>
      <c r="L2233">
        <v>19.899999999999999</v>
      </c>
      <c r="M2233">
        <v>1.3</v>
      </c>
      <c r="N2233">
        <v>50.4</v>
      </c>
      <c r="O2233">
        <v>0</v>
      </c>
      <c r="P2233">
        <v>2.5</v>
      </c>
      <c r="Q2233">
        <v>5.2</v>
      </c>
      <c r="R2233">
        <v>3.6</v>
      </c>
      <c r="S2233">
        <v>13.7</v>
      </c>
      <c r="T2233">
        <v>2.4</v>
      </c>
      <c r="U2233">
        <v>17.100000000000001</v>
      </c>
      <c r="V2233">
        <v>2.6</v>
      </c>
      <c r="W2233">
        <v>32</v>
      </c>
      <c r="X2233">
        <v>0</v>
      </c>
      <c r="Y2233">
        <v>0</v>
      </c>
      <c r="Z2233">
        <v>1</v>
      </c>
      <c r="AA2233">
        <v>0</v>
      </c>
      <c r="AB2233">
        <v>16</v>
      </c>
      <c r="AC2233">
        <v>0</v>
      </c>
      <c r="AD2233">
        <v>18</v>
      </c>
      <c r="AE2233">
        <v>0</v>
      </c>
      <c r="AY2233" s="59"/>
    </row>
    <row r="2234" spans="1:51">
      <c r="A2234" s="19">
        <v>43731</v>
      </c>
      <c r="B2234" t="s">
        <v>44</v>
      </c>
      <c r="C2234" s="19">
        <v>43907</v>
      </c>
      <c r="D2234">
        <v>219</v>
      </c>
      <c r="E2234">
        <v>30.6</v>
      </c>
      <c r="F2234">
        <v>0</v>
      </c>
      <c r="G2234">
        <v>0.7</v>
      </c>
      <c r="H2234">
        <v>4.0999999999999996</v>
      </c>
      <c r="I2234">
        <v>0.5</v>
      </c>
      <c r="J2234">
        <v>19.7</v>
      </c>
      <c r="K2234">
        <v>1.4</v>
      </c>
      <c r="L2234">
        <v>21.9</v>
      </c>
      <c r="M2234">
        <v>5.7</v>
      </c>
      <c r="N2234">
        <v>40.299999999999997</v>
      </c>
      <c r="O2234">
        <v>0</v>
      </c>
      <c r="P2234">
        <v>2.5</v>
      </c>
      <c r="Q2234">
        <v>3.7</v>
      </c>
      <c r="R2234">
        <v>2.5</v>
      </c>
      <c r="S2234">
        <v>18.3</v>
      </c>
      <c r="T2234">
        <v>2.8</v>
      </c>
      <c r="U2234">
        <v>21.5</v>
      </c>
      <c r="V2234">
        <v>4.9000000000000004</v>
      </c>
      <c r="W2234">
        <v>92</v>
      </c>
      <c r="X2234">
        <v>0</v>
      </c>
      <c r="Y2234">
        <v>0</v>
      </c>
      <c r="Z2234">
        <v>0</v>
      </c>
      <c r="AA2234">
        <v>0</v>
      </c>
      <c r="AB2234">
        <v>59</v>
      </c>
      <c r="AC2234">
        <v>0</v>
      </c>
      <c r="AD2234">
        <v>66</v>
      </c>
      <c r="AE2234">
        <v>1</v>
      </c>
      <c r="AY2234" s="59"/>
    </row>
    <row r="2235" spans="1:51">
      <c r="A2235" s="19">
        <v>43731</v>
      </c>
      <c r="B2235" t="s">
        <v>45</v>
      </c>
      <c r="C2235" s="19">
        <v>43907</v>
      </c>
      <c r="D2235">
        <v>155</v>
      </c>
      <c r="E2235">
        <v>40.700000000000003</v>
      </c>
      <c r="F2235">
        <v>0</v>
      </c>
      <c r="G2235">
        <v>2.1</v>
      </c>
      <c r="H2235">
        <v>4.8</v>
      </c>
      <c r="I2235">
        <v>0.8</v>
      </c>
      <c r="J2235">
        <v>12.8</v>
      </c>
      <c r="K2235">
        <v>0.3</v>
      </c>
      <c r="L2235">
        <v>21.2</v>
      </c>
      <c r="M2235">
        <v>1.9</v>
      </c>
      <c r="N2235">
        <v>61.5</v>
      </c>
      <c r="O2235">
        <v>0</v>
      </c>
      <c r="P2235">
        <v>2.6</v>
      </c>
      <c r="Q2235">
        <v>3</v>
      </c>
      <c r="R2235">
        <v>1.9</v>
      </c>
      <c r="S2235">
        <v>7.5</v>
      </c>
      <c r="T2235">
        <v>1.7</v>
      </c>
      <c r="U2235">
        <v>16.8</v>
      </c>
      <c r="V2235">
        <v>2.2000000000000002</v>
      </c>
      <c r="W2235">
        <v>94</v>
      </c>
      <c r="X2235">
        <v>0</v>
      </c>
      <c r="Y2235">
        <v>0</v>
      </c>
      <c r="Z2235">
        <v>0</v>
      </c>
      <c r="AA2235">
        <v>0</v>
      </c>
      <c r="AB2235">
        <v>12</v>
      </c>
      <c r="AC2235">
        <v>0</v>
      </c>
      <c r="AD2235">
        <v>49</v>
      </c>
      <c r="AE2235">
        <v>0</v>
      </c>
      <c r="AY2235" s="59"/>
    </row>
    <row r="2236" spans="1:51">
      <c r="A2236" s="19">
        <v>43731</v>
      </c>
      <c r="B2236" t="s">
        <v>42</v>
      </c>
      <c r="C2236" s="19">
        <v>43907</v>
      </c>
      <c r="D2236">
        <v>136</v>
      </c>
      <c r="E2236">
        <v>33.5</v>
      </c>
      <c r="F2236">
        <v>0</v>
      </c>
      <c r="G2236">
        <v>1.2</v>
      </c>
      <c r="H2236">
        <v>8.9</v>
      </c>
      <c r="I2236">
        <v>3.4</v>
      </c>
      <c r="J2236">
        <v>19</v>
      </c>
      <c r="K2236">
        <v>0.5</v>
      </c>
      <c r="L2236">
        <v>18.7</v>
      </c>
      <c r="M2236">
        <v>1.9</v>
      </c>
      <c r="N2236">
        <v>47.2</v>
      </c>
      <c r="O2236">
        <v>0</v>
      </c>
      <c r="P2236">
        <v>2.6</v>
      </c>
      <c r="Q2236">
        <v>6.2</v>
      </c>
      <c r="R2236">
        <v>3.4</v>
      </c>
      <c r="S2236">
        <v>16.5</v>
      </c>
      <c r="T2236">
        <v>2.7</v>
      </c>
      <c r="U2236">
        <v>16.2</v>
      </c>
      <c r="V2236">
        <v>2.7</v>
      </c>
      <c r="W2236">
        <v>63</v>
      </c>
      <c r="X2236">
        <v>0</v>
      </c>
      <c r="Y2236">
        <v>0</v>
      </c>
      <c r="Z2236">
        <v>2</v>
      </c>
      <c r="AA2236">
        <v>0</v>
      </c>
      <c r="AB2236">
        <v>36</v>
      </c>
      <c r="AC2236">
        <v>0</v>
      </c>
      <c r="AD2236">
        <v>35</v>
      </c>
      <c r="AE2236">
        <v>0</v>
      </c>
      <c r="AY2236" s="59"/>
    </row>
    <row r="2237" spans="1:51">
      <c r="A2237" s="19">
        <v>43731</v>
      </c>
      <c r="B2237" t="s">
        <v>46</v>
      </c>
      <c r="C2237" s="19">
        <v>43914</v>
      </c>
      <c r="D2237">
        <v>105</v>
      </c>
      <c r="E2237">
        <v>41.7</v>
      </c>
      <c r="F2237">
        <v>0</v>
      </c>
      <c r="G2237">
        <v>2.8</v>
      </c>
      <c r="H2237">
        <v>4.7</v>
      </c>
      <c r="I2237">
        <v>1.6</v>
      </c>
      <c r="J2237">
        <v>12.3</v>
      </c>
      <c r="K2237">
        <v>0.4</v>
      </c>
      <c r="L2237">
        <v>20.2</v>
      </c>
      <c r="M2237">
        <v>1.7</v>
      </c>
      <c r="N2237">
        <v>63.4</v>
      </c>
      <c r="O2237">
        <v>0</v>
      </c>
      <c r="P2237">
        <v>2.4</v>
      </c>
      <c r="Q2237">
        <v>3.2</v>
      </c>
      <c r="R2237">
        <v>2.1</v>
      </c>
      <c r="S2237">
        <v>7.3</v>
      </c>
      <c r="T2237">
        <v>2.1</v>
      </c>
      <c r="U2237">
        <v>14.6</v>
      </c>
      <c r="V2237">
        <v>2.2999999999999998</v>
      </c>
      <c r="W2237">
        <v>66</v>
      </c>
      <c r="X2237">
        <v>0</v>
      </c>
      <c r="Y2237">
        <v>0</v>
      </c>
      <c r="Z2237">
        <v>0</v>
      </c>
      <c r="AA2237">
        <v>0</v>
      </c>
      <c r="AB2237">
        <v>7</v>
      </c>
      <c r="AC2237">
        <v>0</v>
      </c>
      <c r="AD2237">
        <v>32</v>
      </c>
      <c r="AE2237">
        <v>0</v>
      </c>
      <c r="AY2237" s="59"/>
    </row>
    <row r="2238" spans="1:51">
      <c r="A2238" s="19">
        <v>43731</v>
      </c>
      <c r="B2238" t="s">
        <v>47</v>
      </c>
      <c r="C2238" s="19">
        <v>43919</v>
      </c>
      <c r="D2238">
        <v>51</v>
      </c>
      <c r="E2238">
        <v>32.799999999999997</v>
      </c>
      <c r="F2238">
        <v>0</v>
      </c>
      <c r="G2238">
        <v>3</v>
      </c>
      <c r="H2238">
        <v>5.8</v>
      </c>
      <c r="I2238">
        <v>1.4</v>
      </c>
      <c r="J2238">
        <v>19.5</v>
      </c>
      <c r="K2238">
        <v>0.5</v>
      </c>
      <c r="L2238">
        <v>20</v>
      </c>
      <c r="M2238">
        <v>2.9</v>
      </c>
      <c r="N2238">
        <v>44.1</v>
      </c>
      <c r="O2238">
        <v>0</v>
      </c>
      <c r="P2238">
        <v>3.6</v>
      </c>
      <c r="Q2238">
        <v>4.2</v>
      </c>
      <c r="R2238">
        <v>2.8</v>
      </c>
      <c r="S2238">
        <v>17.7</v>
      </c>
      <c r="T2238">
        <v>2.8</v>
      </c>
      <c r="U2238">
        <v>17.899999999999999</v>
      </c>
      <c r="V2238">
        <v>3.8</v>
      </c>
      <c r="W2238">
        <v>23</v>
      </c>
      <c r="X2238">
        <v>0</v>
      </c>
      <c r="Y2238">
        <v>0</v>
      </c>
      <c r="Z2238">
        <v>0</v>
      </c>
      <c r="AA2238">
        <v>0</v>
      </c>
      <c r="AB2238">
        <v>14</v>
      </c>
      <c r="AC2238">
        <v>0</v>
      </c>
      <c r="AD2238">
        <v>14</v>
      </c>
      <c r="AE2238">
        <v>0</v>
      </c>
      <c r="AY2238" s="59"/>
    </row>
    <row r="2239" spans="1:51">
      <c r="A2239" s="19">
        <v>43731</v>
      </c>
      <c r="B2239" t="s">
        <v>48</v>
      </c>
      <c r="C2239" s="19">
        <v>43925</v>
      </c>
      <c r="D2239">
        <v>15</v>
      </c>
      <c r="E2239">
        <v>33.200000000000003</v>
      </c>
      <c r="F2239">
        <v>0</v>
      </c>
      <c r="G2239">
        <v>1</v>
      </c>
      <c r="H2239">
        <v>7.6</v>
      </c>
      <c r="I2239">
        <v>0.9</v>
      </c>
      <c r="J2239">
        <v>13</v>
      </c>
      <c r="K2239">
        <v>4</v>
      </c>
      <c r="L2239">
        <v>23.4</v>
      </c>
      <c r="M2239">
        <v>0.4</v>
      </c>
      <c r="N2239">
        <v>44.4</v>
      </c>
      <c r="O2239">
        <v>0</v>
      </c>
      <c r="P2239">
        <v>3.1</v>
      </c>
      <c r="Q2239">
        <v>5.9</v>
      </c>
      <c r="R2239">
        <v>2.7</v>
      </c>
      <c r="S2239">
        <v>9.6999999999999993</v>
      </c>
      <c r="T2239">
        <v>4.2</v>
      </c>
      <c r="U2239">
        <v>23.2</v>
      </c>
      <c r="V2239">
        <v>2.6</v>
      </c>
      <c r="W2239">
        <v>8</v>
      </c>
      <c r="X2239">
        <v>0</v>
      </c>
      <c r="Y2239">
        <v>0</v>
      </c>
      <c r="Z2239">
        <v>0</v>
      </c>
      <c r="AA2239">
        <v>0</v>
      </c>
      <c r="AB2239">
        <v>1</v>
      </c>
      <c r="AC2239">
        <v>0</v>
      </c>
      <c r="AD2239">
        <v>6</v>
      </c>
      <c r="AE2239">
        <v>0</v>
      </c>
      <c r="AY2239" s="59"/>
    </row>
    <row r="2240" spans="1:51">
      <c r="A2240" s="19">
        <v>43731</v>
      </c>
      <c r="B2240" t="s">
        <v>49</v>
      </c>
      <c r="C2240" s="19">
        <v>43925</v>
      </c>
      <c r="D2240">
        <v>24</v>
      </c>
      <c r="E2240">
        <v>27.4</v>
      </c>
      <c r="F2240">
        <v>0</v>
      </c>
      <c r="G2240">
        <v>0.8</v>
      </c>
      <c r="H2240">
        <v>5.3</v>
      </c>
      <c r="I2240">
        <v>0.2</v>
      </c>
      <c r="J2240">
        <v>23.1</v>
      </c>
      <c r="K2240">
        <v>0</v>
      </c>
      <c r="L2240">
        <v>22.5</v>
      </c>
      <c r="M2240">
        <v>7.8</v>
      </c>
      <c r="N2240">
        <v>32.1</v>
      </c>
      <c r="O2240">
        <v>0</v>
      </c>
      <c r="P2240">
        <v>3.1</v>
      </c>
      <c r="Q2240">
        <v>4.7</v>
      </c>
      <c r="R2240">
        <v>2.6</v>
      </c>
      <c r="S2240">
        <v>23.5</v>
      </c>
      <c r="T2240">
        <v>2.7</v>
      </c>
      <c r="U2240">
        <v>22.3</v>
      </c>
      <c r="V2240">
        <v>6.2</v>
      </c>
      <c r="W2240">
        <v>9</v>
      </c>
      <c r="X2240">
        <v>0</v>
      </c>
      <c r="Y2240">
        <v>0</v>
      </c>
      <c r="Z2240">
        <v>0</v>
      </c>
      <c r="AA2240">
        <v>0</v>
      </c>
      <c r="AB2240">
        <v>8</v>
      </c>
      <c r="AC2240">
        <v>0</v>
      </c>
      <c r="AD2240">
        <v>7</v>
      </c>
      <c r="AE2240">
        <v>0</v>
      </c>
      <c r="AY2240" s="59"/>
    </row>
    <row r="2241" spans="1:51">
      <c r="A2241" s="19">
        <v>43731</v>
      </c>
      <c r="B2241" t="s">
        <v>50</v>
      </c>
      <c r="C2241" s="19">
        <v>43925</v>
      </c>
      <c r="D2241">
        <v>54</v>
      </c>
      <c r="E2241">
        <v>40.799999999999997</v>
      </c>
      <c r="F2241">
        <v>0</v>
      </c>
      <c r="G2241">
        <v>4.8</v>
      </c>
      <c r="H2241">
        <v>3.8</v>
      </c>
      <c r="I2241">
        <v>3.2</v>
      </c>
      <c r="J2241">
        <v>14.2</v>
      </c>
      <c r="K2241">
        <v>2.4</v>
      </c>
      <c r="L2241">
        <v>15.7</v>
      </c>
      <c r="M2241">
        <v>0.3</v>
      </c>
      <c r="N2241">
        <v>61.9</v>
      </c>
      <c r="O2241">
        <v>0</v>
      </c>
      <c r="P2241">
        <v>3.7</v>
      </c>
      <c r="Q2241">
        <v>3.1</v>
      </c>
      <c r="R2241">
        <v>3.2</v>
      </c>
      <c r="S2241">
        <v>9.5</v>
      </c>
      <c r="T2241">
        <v>2.8</v>
      </c>
      <c r="U2241">
        <v>10.7</v>
      </c>
      <c r="V2241">
        <v>2.4</v>
      </c>
      <c r="W2241">
        <v>34</v>
      </c>
      <c r="X2241">
        <v>0</v>
      </c>
      <c r="Y2241">
        <v>0</v>
      </c>
      <c r="Z2241">
        <v>0</v>
      </c>
      <c r="AA2241">
        <v>0</v>
      </c>
      <c r="AB2241">
        <v>7</v>
      </c>
      <c r="AC2241">
        <v>0</v>
      </c>
      <c r="AD2241">
        <v>13</v>
      </c>
      <c r="AE2241">
        <v>0</v>
      </c>
      <c r="AY2241" s="59"/>
    </row>
    <row r="2242" spans="1:51">
      <c r="A2242" s="19">
        <v>43731</v>
      </c>
      <c r="B2242" t="s">
        <v>51</v>
      </c>
      <c r="C2242" s="19">
        <v>43925</v>
      </c>
      <c r="D2242">
        <v>14</v>
      </c>
      <c r="E2242">
        <v>30.5</v>
      </c>
      <c r="F2242">
        <v>0</v>
      </c>
      <c r="G2242">
        <v>0.5</v>
      </c>
      <c r="H2242">
        <v>8.1</v>
      </c>
      <c r="I2242">
        <v>2.7</v>
      </c>
      <c r="J2242">
        <v>14.7</v>
      </c>
      <c r="K2242">
        <v>3.5</v>
      </c>
      <c r="L2242">
        <v>23.8</v>
      </c>
      <c r="M2242">
        <v>0.7</v>
      </c>
      <c r="N2242">
        <v>39</v>
      </c>
      <c r="O2242">
        <v>0</v>
      </c>
      <c r="P2242">
        <v>3.1</v>
      </c>
      <c r="Q2242">
        <v>6.3</v>
      </c>
      <c r="R2242">
        <v>3.7</v>
      </c>
      <c r="S2242">
        <v>12.6</v>
      </c>
      <c r="T2242">
        <v>3.8</v>
      </c>
      <c r="U2242">
        <v>24.9</v>
      </c>
      <c r="V2242">
        <v>2.8</v>
      </c>
      <c r="W2242">
        <v>7</v>
      </c>
      <c r="X2242">
        <v>0</v>
      </c>
      <c r="Y2242">
        <v>0</v>
      </c>
      <c r="Z2242">
        <v>0</v>
      </c>
      <c r="AA2242">
        <v>0</v>
      </c>
      <c r="AB2242">
        <v>2</v>
      </c>
      <c r="AC2242">
        <v>0</v>
      </c>
      <c r="AD2242">
        <v>5</v>
      </c>
      <c r="AE2242">
        <v>0</v>
      </c>
      <c r="AY2242" s="59"/>
    </row>
    <row r="2243" spans="1:51">
      <c r="A2243" s="19">
        <v>43731</v>
      </c>
      <c r="B2243" t="s">
        <v>52</v>
      </c>
      <c r="C2243" s="19">
        <v>43928</v>
      </c>
      <c r="D2243">
        <v>84</v>
      </c>
      <c r="E2243">
        <v>27.9</v>
      </c>
      <c r="F2243">
        <v>0</v>
      </c>
      <c r="G2243">
        <v>0.6</v>
      </c>
      <c r="H2243">
        <v>7.3</v>
      </c>
      <c r="I2243">
        <v>2.2999999999999998</v>
      </c>
      <c r="J2243">
        <v>22.9</v>
      </c>
      <c r="K2243">
        <v>0.8</v>
      </c>
      <c r="L2243">
        <v>23.1</v>
      </c>
      <c r="M2243">
        <v>2.2000000000000002</v>
      </c>
      <c r="N2243">
        <v>32.799999999999997</v>
      </c>
      <c r="O2243">
        <v>0</v>
      </c>
      <c r="P2243">
        <v>3.1</v>
      </c>
      <c r="Q2243">
        <v>5.4</v>
      </c>
      <c r="R2243">
        <v>3.6</v>
      </c>
      <c r="S2243">
        <v>22.7</v>
      </c>
      <c r="T2243">
        <v>2.8</v>
      </c>
      <c r="U2243">
        <v>23.2</v>
      </c>
      <c r="V2243">
        <v>3.2</v>
      </c>
      <c r="W2243">
        <v>31</v>
      </c>
      <c r="X2243">
        <v>0</v>
      </c>
      <c r="Y2243">
        <v>0</v>
      </c>
      <c r="Z2243">
        <v>1</v>
      </c>
      <c r="AA2243">
        <v>0</v>
      </c>
      <c r="AB2243">
        <v>26</v>
      </c>
      <c r="AC2243">
        <v>0</v>
      </c>
      <c r="AD2243">
        <v>26</v>
      </c>
      <c r="AE2243">
        <v>0</v>
      </c>
      <c r="AY2243" s="59"/>
    </row>
    <row r="2244" spans="1:51">
      <c r="A2244" s="19">
        <v>43731</v>
      </c>
      <c r="B2244" t="s">
        <v>53</v>
      </c>
      <c r="C2244" s="19">
        <v>43949</v>
      </c>
      <c r="D2244">
        <v>60</v>
      </c>
      <c r="E2244">
        <v>25.7</v>
      </c>
      <c r="F2244">
        <v>0</v>
      </c>
      <c r="G2244">
        <v>4.7</v>
      </c>
      <c r="H2244">
        <v>9.6999999999999993</v>
      </c>
      <c r="I2244">
        <v>0.3</v>
      </c>
      <c r="J2244">
        <v>20.5</v>
      </c>
      <c r="K2244">
        <v>0.5</v>
      </c>
      <c r="L2244">
        <v>24.1</v>
      </c>
      <c r="M2244">
        <v>1.7</v>
      </c>
      <c r="N2244">
        <v>28.3</v>
      </c>
      <c r="O2244">
        <v>0</v>
      </c>
      <c r="P2244">
        <v>5.3</v>
      </c>
      <c r="Q2244">
        <v>8</v>
      </c>
      <c r="R2244">
        <v>2.8</v>
      </c>
      <c r="S2244">
        <v>19.7</v>
      </c>
      <c r="T2244">
        <v>3.3</v>
      </c>
      <c r="U2244">
        <v>25.6</v>
      </c>
      <c r="V2244">
        <v>3.7</v>
      </c>
      <c r="W2244">
        <v>21</v>
      </c>
      <c r="X2244">
        <v>0</v>
      </c>
      <c r="Y2244">
        <v>0</v>
      </c>
      <c r="Z2244">
        <v>2</v>
      </c>
      <c r="AA2244">
        <v>0</v>
      </c>
      <c r="AB2244">
        <v>17</v>
      </c>
      <c r="AC2244">
        <v>0</v>
      </c>
      <c r="AD2244">
        <v>20</v>
      </c>
      <c r="AE2244">
        <v>0</v>
      </c>
      <c r="AY2244" s="59"/>
    </row>
    <row r="2245" spans="1:51">
      <c r="A2245" s="19">
        <v>43731</v>
      </c>
      <c r="B2245" t="s">
        <v>54</v>
      </c>
      <c r="C2245" s="19">
        <v>43949</v>
      </c>
      <c r="D2245">
        <v>21</v>
      </c>
      <c r="E2245">
        <v>33.5</v>
      </c>
      <c r="F2245">
        <v>0</v>
      </c>
      <c r="G2245">
        <v>4.5999999999999996</v>
      </c>
      <c r="H2245">
        <v>9.5</v>
      </c>
      <c r="I2245">
        <v>0.2</v>
      </c>
      <c r="J2245">
        <v>16.8</v>
      </c>
      <c r="K2245">
        <v>1.5</v>
      </c>
      <c r="L2245">
        <v>18.8</v>
      </c>
      <c r="M2245">
        <v>1.9</v>
      </c>
      <c r="N2245">
        <v>44.3</v>
      </c>
      <c r="O2245">
        <v>0</v>
      </c>
      <c r="P2245">
        <v>4.9000000000000004</v>
      </c>
      <c r="Q2245">
        <v>7.2</v>
      </c>
      <c r="R2245">
        <v>2.8</v>
      </c>
      <c r="S2245">
        <v>14.2</v>
      </c>
      <c r="T2245">
        <v>3.5</v>
      </c>
      <c r="U2245">
        <v>16.600000000000001</v>
      </c>
      <c r="V2245">
        <v>3.3</v>
      </c>
      <c r="W2245">
        <v>10</v>
      </c>
      <c r="X2245">
        <v>0</v>
      </c>
      <c r="Y2245">
        <v>0</v>
      </c>
      <c r="Z2245">
        <v>1</v>
      </c>
      <c r="AA2245">
        <v>0</v>
      </c>
      <c r="AB2245">
        <v>5</v>
      </c>
      <c r="AC2245">
        <v>0</v>
      </c>
      <c r="AD2245">
        <v>5</v>
      </c>
      <c r="AE2245">
        <v>0</v>
      </c>
      <c r="AY2245" s="59"/>
    </row>
    <row r="2246" spans="1:51">
      <c r="A2246" s="19">
        <v>43731</v>
      </c>
      <c r="B2246" t="s">
        <v>55</v>
      </c>
      <c r="C2246" s="19">
        <v>43949</v>
      </c>
      <c r="D2246">
        <v>96</v>
      </c>
      <c r="E2246">
        <v>31.3</v>
      </c>
      <c r="F2246">
        <v>0</v>
      </c>
      <c r="G2246">
        <v>5</v>
      </c>
      <c r="H2246">
        <v>7</v>
      </c>
      <c r="I2246">
        <v>0.5</v>
      </c>
      <c r="J2246">
        <v>16.600000000000001</v>
      </c>
      <c r="K2246">
        <v>0</v>
      </c>
      <c r="L2246">
        <v>23.7</v>
      </c>
      <c r="M2246">
        <v>2.9</v>
      </c>
      <c r="N2246">
        <v>38</v>
      </c>
      <c r="O2246">
        <v>0</v>
      </c>
      <c r="P2246">
        <v>5</v>
      </c>
      <c r="Q2246">
        <v>5.9</v>
      </c>
      <c r="R2246">
        <v>2.8</v>
      </c>
      <c r="S2246">
        <v>13.8</v>
      </c>
      <c r="T2246">
        <v>2.8</v>
      </c>
      <c r="U2246">
        <v>24.1</v>
      </c>
      <c r="V2246">
        <v>4.3</v>
      </c>
      <c r="W2246">
        <v>42</v>
      </c>
      <c r="X2246">
        <v>0</v>
      </c>
      <c r="Y2246">
        <v>0</v>
      </c>
      <c r="Z2246">
        <v>1</v>
      </c>
      <c r="AA2246">
        <v>0</v>
      </c>
      <c r="AB2246">
        <v>22</v>
      </c>
      <c r="AC2246">
        <v>0</v>
      </c>
      <c r="AD2246">
        <v>31</v>
      </c>
      <c r="AE2246">
        <v>0</v>
      </c>
      <c r="AY2246" s="59"/>
    </row>
    <row r="2247" spans="1:51">
      <c r="A2247" s="19">
        <v>43731</v>
      </c>
      <c r="B2247" t="s">
        <v>56</v>
      </c>
      <c r="C2247" s="19">
        <v>43949</v>
      </c>
      <c r="D2247">
        <v>274</v>
      </c>
      <c r="E2247">
        <v>27.2</v>
      </c>
      <c r="F2247">
        <v>0</v>
      </c>
      <c r="G2247">
        <v>1.3</v>
      </c>
      <c r="H2247">
        <v>5.0999999999999996</v>
      </c>
      <c r="I2247">
        <v>0.9</v>
      </c>
      <c r="J2247">
        <v>17.8</v>
      </c>
      <c r="K2247">
        <v>0.1</v>
      </c>
      <c r="L2247">
        <v>22.6</v>
      </c>
      <c r="M2247">
        <v>1.9</v>
      </c>
      <c r="N2247">
        <v>32</v>
      </c>
      <c r="O2247">
        <v>0</v>
      </c>
      <c r="P2247">
        <v>3.6</v>
      </c>
      <c r="Q2247">
        <v>5.2</v>
      </c>
      <c r="R2247">
        <v>3.6</v>
      </c>
      <c r="S2247">
        <v>16.399999999999999</v>
      </c>
      <c r="T2247">
        <v>3.1</v>
      </c>
      <c r="U2247">
        <v>23.1</v>
      </c>
      <c r="V2247">
        <v>3.9</v>
      </c>
      <c r="W2247">
        <v>110</v>
      </c>
      <c r="X2247">
        <v>0</v>
      </c>
      <c r="Y2247">
        <v>0</v>
      </c>
      <c r="Z2247">
        <v>0</v>
      </c>
      <c r="AA2247">
        <v>0</v>
      </c>
      <c r="AB2247">
        <v>72</v>
      </c>
      <c r="AC2247">
        <v>0</v>
      </c>
      <c r="AD2247">
        <v>92</v>
      </c>
      <c r="AE2247">
        <v>0</v>
      </c>
      <c r="AY2247" s="59"/>
    </row>
    <row r="2248" spans="1:51">
      <c r="A2248" s="19">
        <v>43731</v>
      </c>
      <c r="B2248" t="s">
        <v>57</v>
      </c>
      <c r="C2248" s="19">
        <v>43949</v>
      </c>
      <c r="D2248">
        <v>186</v>
      </c>
      <c r="E2248">
        <v>36.700000000000003</v>
      </c>
      <c r="F2248">
        <v>0</v>
      </c>
      <c r="G2248">
        <v>1.6</v>
      </c>
      <c r="H2248">
        <v>8</v>
      </c>
      <c r="I2248">
        <v>2.1</v>
      </c>
      <c r="J2248">
        <v>15.6</v>
      </c>
      <c r="K2248">
        <v>0.4</v>
      </c>
      <c r="L2248">
        <v>21.2</v>
      </c>
      <c r="M2248">
        <v>1.5</v>
      </c>
      <c r="N2248">
        <v>49.2</v>
      </c>
      <c r="O2248">
        <v>0</v>
      </c>
      <c r="P2248">
        <v>3.1</v>
      </c>
      <c r="Q2248">
        <v>5.5</v>
      </c>
      <c r="R2248">
        <v>3.3</v>
      </c>
      <c r="S2248">
        <v>12</v>
      </c>
      <c r="T2248">
        <v>2.8</v>
      </c>
      <c r="U2248">
        <v>17.8</v>
      </c>
      <c r="V2248">
        <v>3.1</v>
      </c>
      <c r="W2248">
        <v>92</v>
      </c>
      <c r="X2248">
        <v>0</v>
      </c>
      <c r="Y2248">
        <v>0</v>
      </c>
      <c r="Z2248">
        <v>2</v>
      </c>
      <c r="AA2248">
        <v>0</v>
      </c>
      <c r="AB2248">
        <v>39</v>
      </c>
      <c r="AC2248">
        <v>0</v>
      </c>
      <c r="AD2248">
        <v>53</v>
      </c>
      <c r="AE2248">
        <v>0</v>
      </c>
      <c r="AY2248" s="59"/>
    </row>
    <row r="2249" spans="1:51">
      <c r="A2249" s="19">
        <v>43731</v>
      </c>
      <c r="B2249" t="s">
        <v>58</v>
      </c>
      <c r="C2249" s="19">
        <v>43949</v>
      </c>
      <c r="D2249">
        <v>26</v>
      </c>
      <c r="E2249">
        <v>26.8</v>
      </c>
      <c r="F2249">
        <v>0</v>
      </c>
      <c r="G2249">
        <v>8.4</v>
      </c>
      <c r="H2249">
        <v>5.6</v>
      </c>
      <c r="I2249">
        <v>0.3</v>
      </c>
      <c r="J2249">
        <v>21.2</v>
      </c>
      <c r="K2249">
        <v>0.1</v>
      </c>
      <c r="L2249">
        <v>20</v>
      </c>
      <c r="M2249">
        <v>4.7</v>
      </c>
      <c r="N2249">
        <v>31.5</v>
      </c>
      <c r="O2249">
        <v>0</v>
      </c>
      <c r="P2249">
        <v>7.4</v>
      </c>
      <c r="Q2249">
        <v>5.7</v>
      </c>
      <c r="R2249">
        <v>3.2</v>
      </c>
      <c r="S2249">
        <v>21.2</v>
      </c>
      <c r="T2249">
        <v>3.2</v>
      </c>
      <c r="U2249">
        <v>19.399999999999999</v>
      </c>
      <c r="V2249">
        <v>5</v>
      </c>
      <c r="W2249">
        <v>10</v>
      </c>
      <c r="X2249">
        <v>0</v>
      </c>
      <c r="Y2249">
        <v>0</v>
      </c>
      <c r="Z2249">
        <v>0</v>
      </c>
      <c r="AA2249">
        <v>0</v>
      </c>
      <c r="AB2249">
        <v>8</v>
      </c>
      <c r="AC2249">
        <v>0</v>
      </c>
      <c r="AD2249">
        <v>8</v>
      </c>
      <c r="AE2249">
        <v>0</v>
      </c>
      <c r="AY2249" s="59"/>
    </row>
    <row r="2250" spans="1:51">
      <c r="A2250" s="19">
        <v>43731</v>
      </c>
      <c r="B2250" t="s">
        <v>59</v>
      </c>
      <c r="C2250" s="19">
        <v>43953</v>
      </c>
      <c r="D2250">
        <v>7</v>
      </c>
      <c r="E2250">
        <v>32.799999999999997</v>
      </c>
      <c r="F2250">
        <v>0</v>
      </c>
      <c r="G2250">
        <v>3</v>
      </c>
      <c r="H2250">
        <v>5.8</v>
      </c>
      <c r="I2250">
        <v>1.4</v>
      </c>
      <c r="J2250">
        <v>19.5</v>
      </c>
      <c r="K2250">
        <v>0.5</v>
      </c>
      <c r="L2250">
        <v>20</v>
      </c>
      <c r="M2250">
        <v>2.9</v>
      </c>
      <c r="N2250">
        <v>42</v>
      </c>
      <c r="O2250">
        <v>0</v>
      </c>
      <c r="P2250">
        <v>4.2</v>
      </c>
      <c r="Q2250">
        <v>5.0999999999999996</v>
      </c>
      <c r="R2250">
        <v>3</v>
      </c>
      <c r="S2250">
        <v>17.2</v>
      </c>
      <c r="T2250">
        <v>3.1</v>
      </c>
      <c r="U2250">
        <v>17.899999999999999</v>
      </c>
      <c r="V2250">
        <v>4.0999999999999996</v>
      </c>
      <c r="W2250">
        <v>3</v>
      </c>
      <c r="X2250">
        <v>0</v>
      </c>
      <c r="Y2250">
        <v>0</v>
      </c>
      <c r="Z2250">
        <v>0</v>
      </c>
      <c r="AA2250">
        <v>0</v>
      </c>
      <c r="AB2250">
        <v>2</v>
      </c>
      <c r="AC2250">
        <v>0</v>
      </c>
      <c r="AD2250">
        <v>2</v>
      </c>
      <c r="AE2250">
        <v>0</v>
      </c>
      <c r="AY2250" s="59"/>
    </row>
    <row r="2251" spans="1:51">
      <c r="A2251" s="19">
        <v>43731</v>
      </c>
      <c r="B2251" t="s">
        <v>60</v>
      </c>
      <c r="C2251" s="19">
        <v>43953</v>
      </c>
      <c r="D2251">
        <v>39</v>
      </c>
      <c r="E2251">
        <v>34.700000000000003</v>
      </c>
      <c r="F2251">
        <v>0</v>
      </c>
      <c r="G2251">
        <v>0.9</v>
      </c>
      <c r="H2251">
        <v>7.3</v>
      </c>
      <c r="I2251">
        <v>2.7</v>
      </c>
      <c r="J2251">
        <v>13.3</v>
      </c>
      <c r="K2251">
        <v>3</v>
      </c>
      <c r="L2251">
        <v>22.4</v>
      </c>
      <c r="M2251">
        <v>0.3</v>
      </c>
      <c r="N2251">
        <v>45.4</v>
      </c>
      <c r="O2251">
        <v>0</v>
      </c>
      <c r="P2251">
        <v>3.1</v>
      </c>
      <c r="Q2251">
        <v>5.8</v>
      </c>
      <c r="R2251">
        <v>3.4</v>
      </c>
      <c r="S2251">
        <v>10.7</v>
      </c>
      <c r="T2251">
        <v>4</v>
      </c>
      <c r="U2251">
        <v>20.9</v>
      </c>
      <c r="V2251">
        <v>2.7</v>
      </c>
      <c r="W2251">
        <v>21</v>
      </c>
      <c r="X2251">
        <v>0</v>
      </c>
      <c r="Y2251">
        <v>0</v>
      </c>
      <c r="Z2251">
        <v>0</v>
      </c>
      <c r="AA2251">
        <v>0</v>
      </c>
      <c r="AB2251">
        <v>4</v>
      </c>
      <c r="AC2251">
        <v>0</v>
      </c>
      <c r="AD2251">
        <v>14</v>
      </c>
      <c r="AE2251">
        <v>0</v>
      </c>
      <c r="AY2251" s="59"/>
    </row>
    <row r="2252" spans="1:51">
      <c r="A2252" s="19">
        <v>43731</v>
      </c>
      <c r="B2252" t="s">
        <v>61</v>
      </c>
      <c r="C2252" s="19">
        <v>43956</v>
      </c>
      <c r="D2252">
        <v>82</v>
      </c>
      <c r="E2252">
        <v>29.9</v>
      </c>
      <c r="F2252">
        <v>0</v>
      </c>
      <c r="G2252">
        <v>0.4</v>
      </c>
      <c r="H2252">
        <v>19.100000000000001</v>
      </c>
      <c r="I2252">
        <v>5.4</v>
      </c>
      <c r="J2252">
        <v>14.6</v>
      </c>
      <c r="K2252">
        <v>0.6</v>
      </c>
      <c r="L2252">
        <v>16.600000000000001</v>
      </c>
      <c r="M2252">
        <v>0.3</v>
      </c>
      <c r="N2252">
        <v>36.700000000000003</v>
      </c>
      <c r="O2252">
        <v>0</v>
      </c>
      <c r="P2252">
        <v>3.2</v>
      </c>
      <c r="Q2252">
        <v>17.399999999999999</v>
      </c>
      <c r="R2252">
        <v>5.4</v>
      </c>
      <c r="S2252">
        <v>12.6</v>
      </c>
      <c r="T2252">
        <v>3.3</v>
      </c>
      <c r="U2252">
        <v>14.6</v>
      </c>
      <c r="V2252">
        <v>3.4</v>
      </c>
      <c r="W2252">
        <v>32</v>
      </c>
      <c r="X2252">
        <v>0</v>
      </c>
      <c r="Y2252">
        <v>0</v>
      </c>
      <c r="Z2252">
        <v>21</v>
      </c>
      <c r="AA2252">
        <v>0</v>
      </c>
      <c r="AB2252">
        <v>11</v>
      </c>
      <c r="AC2252">
        <v>0</v>
      </c>
      <c r="AD2252">
        <v>18</v>
      </c>
      <c r="AE2252">
        <v>0</v>
      </c>
      <c r="AY2252" s="59"/>
    </row>
    <row r="2253" spans="1:51">
      <c r="A2253" s="19">
        <v>43731</v>
      </c>
      <c r="B2253" t="s">
        <v>62</v>
      </c>
      <c r="C2253" s="19">
        <v>43963</v>
      </c>
      <c r="D2253">
        <v>29</v>
      </c>
      <c r="E2253">
        <v>33.9</v>
      </c>
      <c r="F2253">
        <v>0</v>
      </c>
      <c r="G2253">
        <v>0.9</v>
      </c>
      <c r="H2253">
        <v>6.6</v>
      </c>
      <c r="I2253">
        <v>0.2</v>
      </c>
      <c r="J2253">
        <v>13.6</v>
      </c>
      <c r="K2253">
        <v>2</v>
      </c>
      <c r="L2253">
        <v>26.4</v>
      </c>
      <c r="M2253">
        <v>0.3</v>
      </c>
      <c r="N2253">
        <v>41.1</v>
      </c>
      <c r="O2253">
        <v>0</v>
      </c>
      <c r="P2253">
        <v>3.1</v>
      </c>
      <c r="Q2253">
        <v>5.5</v>
      </c>
      <c r="R2253">
        <v>2.9</v>
      </c>
      <c r="S2253">
        <v>10.199999999999999</v>
      </c>
      <c r="T2253">
        <v>3.2</v>
      </c>
      <c r="U2253">
        <v>26.6</v>
      </c>
      <c r="V2253">
        <v>3.2</v>
      </c>
      <c r="W2253">
        <v>15</v>
      </c>
      <c r="X2253">
        <v>0</v>
      </c>
      <c r="Y2253">
        <v>0</v>
      </c>
      <c r="Z2253">
        <v>0</v>
      </c>
      <c r="AA2253">
        <v>0</v>
      </c>
      <c r="AB2253">
        <v>3</v>
      </c>
      <c r="AC2253">
        <v>0</v>
      </c>
      <c r="AD2253">
        <v>11</v>
      </c>
      <c r="AE2253">
        <v>0</v>
      </c>
      <c r="AY2253" s="59"/>
    </row>
    <row r="2254" spans="1:51">
      <c r="A2254" s="19">
        <v>43731</v>
      </c>
      <c r="B2254" t="s">
        <v>63</v>
      </c>
      <c r="C2254" s="19">
        <v>43963</v>
      </c>
      <c r="D2254">
        <v>28</v>
      </c>
      <c r="E2254">
        <v>39.700000000000003</v>
      </c>
      <c r="F2254">
        <v>0</v>
      </c>
      <c r="G2254">
        <v>2.7</v>
      </c>
      <c r="H2254">
        <v>4.8</v>
      </c>
      <c r="I2254">
        <v>4.3</v>
      </c>
      <c r="J2254">
        <v>12.8</v>
      </c>
      <c r="K2254">
        <v>2.2000000000000002</v>
      </c>
      <c r="L2254">
        <v>17</v>
      </c>
      <c r="M2254">
        <v>0.3</v>
      </c>
      <c r="N2254">
        <v>55.4</v>
      </c>
      <c r="O2254">
        <v>0</v>
      </c>
      <c r="P2254">
        <v>3.9</v>
      </c>
      <c r="Q2254">
        <v>4.4000000000000004</v>
      </c>
      <c r="R2254">
        <v>4.0999999999999996</v>
      </c>
      <c r="S2254">
        <v>9</v>
      </c>
      <c r="T2254">
        <v>3.4</v>
      </c>
      <c r="U2254">
        <v>13.2</v>
      </c>
      <c r="V2254">
        <v>2.9</v>
      </c>
      <c r="W2254">
        <v>18</v>
      </c>
      <c r="X2254">
        <v>0</v>
      </c>
      <c r="Y2254">
        <v>0</v>
      </c>
      <c r="Z2254">
        <v>0</v>
      </c>
      <c r="AA2254">
        <v>0</v>
      </c>
      <c r="AB2254">
        <v>2</v>
      </c>
      <c r="AC2254">
        <v>0</v>
      </c>
      <c r="AD2254">
        <v>8</v>
      </c>
      <c r="AE2254">
        <v>0</v>
      </c>
      <c r="AY2254" s="59"/>
    </row>
    <row r="2255" spans="1:51">
      <c r="A2255" s="19">
        <v>43731</v>
      </c>
      <c r="B2255" t="s">
        <v>64</v>
      </c>
      <c r="C2255" s="19">
        <v>43970</v>
      </c>
      <c r="D2255">
        <v>54</v>
      </c>
      <c r="E2255">
        <v>38.9</v>
      </c>
      <c r="F2255">
        <v>0</v>
      </c>
      <c r="G2255">
        <v>4</v>
      </c>
      <c r="H2255">
        <v>5.4</v>
      </c>
      <c r="I2255">
        <v>3.9</v>
      </c>
      <c r="J2255">
        <v>13.1</v>
      </c>
      <c r="K2255">
        <v>2.2999999999999998</v>
      </c>
      <c r="L2255">
        <v>16.100000000000001</v>
      </c>
      <c r="M2255">
        <v>0.3</v>
      </c>
      <c r="N2255">
        <v>53.3</v>
      </c>
      <c r="O2255">
        <v>0</v>
      </c>
      <c r="P2255">
        <v>4.4000000000000004</v>
      </c>
      <c r="Q2255">
        <v>4.8</v>
      </c>
      <c r="R2255">
        <v>4.3</v>
      </c>
      <c r="S2255">
        <v>9.8000000000000007</v>
      </c>
      <c r="T2255">
        <v>3.8</v>
      </c>
      <c r="U2255">
        <v>12.4</v>
      </c>
      <c r="V2255">
        <v>2.9</v>
      </c>
      <c r="W2255">
        <v>35</v>
      </c>
      <c r="X2255">
        <v>0</v>
      </c>
      <c r="Y2255">
        <v>0</v>
      </c>
      <c r="Z2255">
        <v>0</v>
      </c>
      <c r="AA2255">
        <v>0</v>
      </c>
      <c r="AB2255">
        <v>5</v>
      </c>
      <c r="AC2255">
        <v>0</v>
      </c>
      <c r="AD2255">
        <v>14</v>
      </c>
      <c r="AE2255">
        <v>0</v>
      </c>
      <c r="AY2255" s="59"/>
    </row>
    <row r="2256" spans="1:51">
      <c r="A2256" s="19">
        <v>43731</v>
      </c>
      <c r="B2256" t="s">
        <v>65</v>
      </c>
      <c r="C2256" s="19">
        <v>43970</v>
      </c>
      <c r="D2256">
        <v>61</v>
      </c>
      <c r="E2256">
        <v>27.3</v>
      </c>
      <c r="F2256">
        <v>0</v>
      </c>
      <c r="G2256">
        <v>1</v>
      </c>
      <c r="H2256">
        <v>5.5</v>
      </c>
      <c r="I2256">
        <v>0.2</v>
      </c>
      <c r="J2256">
        <v>23.4</v>
      </c>
      <c r="K2256">
        <v>0.3</v>
      </c>
      <c r="L2256">
        <v>21.4</v>
      </c>
      <c r="M2256">
        <v>8</v>
      </c>
      <c r="N2256">
        <v>30</v>
      </c>
      <c r="O2256">
        <v>0</v>
      </c>
      <c r="P2256">
        <v>3.5</v>
      </c>
      <c r="Q2256">
        <v>5</v>
      </c>
      <c r="R2256">
        <v>3.4</v>
      </c>
      <c r="S2256">
        <v>24</v>
      </c>
      <c r="T2256">
        <v>3.1</v>
      </c>
      <c r="U2256">
        <v>20.3</v>
      </c>
      <c r="V2256">
        <v>7</v>
      </c>
      <c r="W2256">
        <v>23</v>
      </c>
      <c r="X2256">
        <v>0</v>
      </c>
      <c r="Y2256">
        <v>0</v>
      </c>
      <c r="Z2256">
        <v>0</v>
      </c>
      <c r="AA2256">
        <v>0</v>
      </c>
      <c r="AB2256">
        <v>19</v>
      </c>
      <c r="AC2256">
        <v>0</v>
      </c>
      <c r="AD2256">
        <v>18</v>
      </c>
      <c r="AE2256">
        <v>1</v>
      </c>
      <c r="AY2256" s="59"/>
    </row>
    <row r="2257" spans="1:51">
      <c r="A2257" s="19">
        <v>43731</v>
      </c>
      <c r="B2257" t="s">
        <v>143</v>
      </c>
      <c r="C2257" s="19">
        <v>43984</v>
      </c>
      <c r="D2257">
        <v>20</v>
      </c>
      <c r="E2257">
        <v>29.9</v>
      </c>
      <c r="F2257">
        <v>0</v>
      </c>
      <c r="G2257">
        <v>10.4</v>
      </c>
      <c r="H2257">
        <v>6.8</v>
      </c>
      <c r="I2257">
        <v>0.7</v>
      </c>
      <c r="J2257">
        <v>16.2</v>
      </c>
      <c r="K2257">
        <v>0.3</v>
      </c>
      <c r="L2257">
        <v>18.600000000000001</v>
      </c>
      <c r="M2257">
        <v>4.3</v>
      </c>
      <c r="N2257">
        <v>36</v>
      </c>
      <c r="O2257">
        <v>0</v>
      </c>
      <c r="P2257">
        <v>9</v>
      </c>
      <c r="Q2257">
        <v>6.8</v>
      </c>
      <c r="R2257">
        <v>4.0999999999999996</v>
      </c>
      <c r="S2257">
        <v>14.3</v>
      </c>
      <c r="T2257">
        <v>3.8</v>
      </c>
      <c r="U2257">
        <v>16.899999999999999</v>
      </c>
      <c r="V2257">
        <v>5.5</v>
      </c>
      <c r="W2257">
        <v>9</v>
      </c>
      <c r="X2257">
        <v>0</v>
      </c>
      <c r="Y2257">
        <v>1</v>
      </c>
      <c r="Z2257">
        <v>0</v>
      </c>
      <c r="AA2257">
        <v>0</v>
      </c>
      <c r="AB2257">
        <v>5</v>
      </c>
      <c r="AC2257">
        <v>0</v>
      </c>
      <c r="AD2257">
        <v>5</v>
      </c>
      <c r="AE2257">
        <v>0</v>
      </c>
      <c r="AY2257" s="59"/>
    </row>
    <row r="2258" spans="1:51">
      <c r="A2258" s="19">
        <v>43731</v>
      </c>
      <c r="B2258" t="s">
        <v>67</v>
      </c>
      <c r="C2258" s="19">
        <v>43984</v>
      </c>
      <c r="D2258">
        <v>19</v>
      </c>
      <c r="E2258">
        <v>30.7</v>
      </c>
      <c r="F2258">
        <v>0</v>
      </c>
      <c r="G2258">
        <v>0.5</v>
      </c>
      <c r="H2258">
        <v>8.3000000000000007</v>
      </c>
      <c r="I2258">
        <v>2.2999999999999998</v>
      </c>
      <c r="J2258">
        <v>15.1</v>
      </c>
      <c r="K2258">
        <v>3.4</v>
      </c>
      <c r="L2258">
        <v>23.4</v>
      </c>
      <c r="M2258">
        <v>0.6</v>
      </c>
      <c r="N2258">
        <v>35.700000000000003</v>
      </c>
      <c r="O2258">
        <v>0</v>
      </c>
      <c r="P2258">
        <v>3.5</v>
      </c>
      <c r="Q2258">
        <v>7.7</v>
      </c>
      <c r="R2258">
        <v>4.2</v>
      </c>
      <c r="S2258">
        <v>13.2</v>
      </c>
      <c r="T2258">
        <v>4.8</v>
      </c>
      <c r="U2258">
        <v>22.7</v>
      </c>
      <c r="V2258">
        <v>3.4</v>
      </c>
      <c r="W2258">
        <v>8</v>
      </c>
      <c r="X2258">
        <v>0</v>
      </c>
      <c r="Y2258">
        <v>0</v>
      </c>
      <c r="Z2258">
        <v>0</v>
      </c>
      <c r="AA2258">
        <v>0</v>
      </c>
      <c r="AB2258">
        <v>4</v>
      </c>
      <c r="AC2258">
        <v>0</v>
      </c>
      <c r="AD2258">
        <v>6</v>
      </c>
      <c r="AE2258">
        <v>0</v>
      </c>
      <c r="AY2258" s="59"/>
    </row>
    <row r="2259" spans="1:51">
      <c r="A2259" s="19">
        <v>43731</v>
      </c>
      <c r="B2259" t="s">
        <v>68</v>
      </c>
      <c r="C2259" s="19">
        <v>43984</v>
      </c>
      <c r="D2259">
        <v>126</v>
      </c>
      <c r="E2259">
        <v>27.3</v>
      </c>
      <c r="F2259">
        <v>0</v>
      </c>
      <c r="G2259">
        <v>10.5</v>
      </c>
      <c r="H2259">
        <v>6.7</v>
      </c>
      <c r="I2259">
        <v>0.7</v>
      </c>
      <c r="J2259">
        <v>18.5</v>
      </c>
      <c r="K2259">
        <v>0.1</v>
      </c>
      <c r="L2259">
        <v>21.5</v>
      </c>
      <c r="M2259">
        <v>1.9</v>
      </c>
      <c r="N2259">
        <v>30.3</v>
      </c>
      <c r="O2259">
        <v>0</v>
      </c>
      <c r="P2259">
        <v>9</v>
      </c>
      <c r="Q2259">
        <v>6.6</v>
      </c>
      <c r="R2259">
        <v>4.3</v>
      </c>
      <c r="S2259">
        <v>17</v>
      </c>
      <c r="T2259">
        <v>3.9</v>
      </c>
      <c r="U2259">
        <v>21.1</v>
      </c>
      <c r="V2259">
        <v>4.2</v>
      </c>
      <c r="W2259">
        <v>49</v>
      </c>
      <c r="X2259">
        <v>0</v>
      </c>
      <c r="Y2259">
        <v>5</v>
      </c>
      <c r="Z2259">
        <v>1</v>
      </c>
      <c r="AA2259">
        <v>0</v>
      </c>
      <c r="AB2259">
        <v>33</v>
      </c>
      <c r="AC2259">
        <v>0</v>
      </c>
      <c r="AD2259">
        <v>38</v>
      </c>
      <c r="AE2259">
        <v>0</v>
      </c>
      <c r="AY2259" s="59"/>
    </row>
    <row r="2260" spans="1:51">
      <c r="A2260" s="19">
        <v>43731</v>
      </c>
      <c r="B2260" t="s">
        <v>69</v>
      </c>
      <c r="C2260" s="19">
        <v>43984</v>
      </c>
      <c r="D2260">
        <v>34</v>
      </c>
      <c r="E2260">
        <v>28</v>
      </c>
      <c r="F2260">
        <v>0</v>
      </c>
      <c r="G2260">
        <v>1.9</v>
      </c>
      <c r="H2260">
        <v>4.5</v>
      </c>
      <c r="I2260">
        <v>0.2</v>
      </c>
      <c r="J2260">
        <v>23.5</v>
      </c>
      <c r="K2260">
        <v>0.2</v>
      </c>
      <c r="L2260">
        <v>19.8</v>
      </c>
      <c r="M2260">
        <v>8.8000000000000007</v>
      </c>
      <c r="N2260">
        <v>30.9</v>
      </c>
      <c r="O2260">
        <v>0</v>
      </c>
      <c r="P2260">
        <v>3.9</v>
      </c>
      <c r="Q2260">
        <v>5.2</v>
      </c>
      <c r="R2260">
        <v>3.3</v>
      </c>
      <c r="S2260">
        <v>23.7</v>
      </c>
      <c r="T2260">
        <v>3.7</v>
      </c>
      <c r="U2260">
        <v>17.899999999999999</v>
      </c>
      <c r="V2260">
        <v>7.6</v>
      </c>
      <c r="W2260">
        <v>13</v>
      </c>
      <c r="X2260">
        <v>0</v>
      </c>
      <c r="Y2260">
        <v>0</v>
      </c>
      <c r="Z2260">
        <v>0</v>
      </c>
      <c r="AA2260">
        <v>0</v>
      </c>
      <c r="AB2260">
        <v>11</v>
      </c>
      <c r="AC2260">
        <v>0</v>
      </c>
      <c r="AD2260">
        <v>9</v>
      </c>
      <c r="AE2260">
        <v>1</v>
      </c>
      <c r="AY2260" s="59"/>
    </row>
    <row r="2261" spans="1:51">
      <c r="A2261" s="19">
        <v>43731</v>
      </c>
      <c r="B2261" t="s">
        <v>70</v>
      </c>
      <c r="C2261" s="19">
        <v>43984</v>
      </c>
      <c r="D2261">
        <v>16</v>
      </c>
      <c r="E2261">
        <v>32.200000000000003</v>
      </c>
      <c r="F2261">
        <v>0</v>
      </c>
      <c r="G2261">
        <v>0.8</v>
      </c>
      <c r="H2261">
        <v>7.6</v>
      </c>
      <c r="I2261">
        <v>2.8</v>
      </c>
      <c r="J2261">
        <v>13.7</v>
      </c>
      <c r="K2261">
        <v>3.5</v>
      </c>
      <c r="L2261">
        <v>23</v>
      </c>
      <c r="M2261">
        <v>0.4</v>
      </c>
      <c r="N2261">
        <v>38.4</v>
      </c>
      <c r="O2261">
        <v>0</v>
      </c>
      <c r="P2261">
        <v>3.7</v>
      </c>
      <c r="Q2261">
        <v>6.9</v>
      </c>
      <c r="R2261">
        <v>4.3</v>
      </c>
      <c r="S2261">
        <v>11.6</v>
      </c>
      <c r="T2261">
        <v>4.5999999999999996</v>
      </c>
      <c r="U2261">
        <v>22.2</v>
      </c>
      <c r="V2261">
        <v>3.6</v>
      </c>
      <c r="W2261">
        <v>8</v>
      </c>
      <c r="X2261">
        <v>0</v>
      </c>
      <c r="Y2261">
        <v>0</v>
      </c>
      <c r="Z2261">
        <v>0</v>
      </c>
      <c r="AA2261">
        <v>0</v>
      </c>
      <c r="AB2261">
        <v>2</v>
      </c>
      <c r="AC2261">
        <v>0</v>
      </c>
      <c r="AD2261">
        <v>6</v>
      </c>
      <c r="AE2261">
        <v>0</v>
      </c>
      <c r="AY2261" s="59"/>
    </row>
    <row r="2262" spans="1:51">
      <c r="A2262" s="19">
        <v>43731</v>
      </c>
      <c r="B2262" t="s">
        <v>71</v>
      </c>
      <c r="C2262" s="19">
        <v>43988</v>
      </c>
      <c r="D2262">
        <v>7</v>
      </c>
      <c r="E2262">
        <v>32.799999999999997</v>
      </c>
      <c r="F2262">
        <v>0</v>
      </c>
      <c r="G2262">
        <v>3</v>
      </c>
      <c r="H2262">
        <v>5.8</v>
      </c>
      <c r="I2262">
        <v>1.4</v>
      </c>
      <c r="J2262">
        <v>19.5</v>
      </c>
      <c r="K2262">
        <v>0.5</v>
      </c>
      <c r="L2262">
        <v>20</v>
      </c>
      <c r="M2262">
        <v>2.9</v>
      </c>
      <c r="N2262">
        <v>39.6</v>
      </c>
      <c r="O2262">
        <v>0</v>
      </c>
      <c r="P2262">
        <v>4.3</v>
      </c>
      <c r="Q2262">
        <v>5.6</v>
      </c>
      <c r="R2262">
        <v>3.8</v>
      </c>
      <c r="S2262">
        <v>17.399999999999999</v>
      </c>
      <c r="T2262">
        <v>3.6</v>
      </c>
      <c r="U2262">
        <v>17.100000000000001</v>
      </c>
      <c r="V2262">
        <v>4.8</v>
      </c>
      <c r="W2262">
        <v>3</v>
      </c>
      <c r="X2262">
        <v>0</v>
      </c>
      <c r="Y2262">
        <v>0</v>
      </c>
      <c r="Z2262">
        <v>0</v>
      </c>
      <c r="AA2262">
        <v>0</v>
      </c>
      <c r="AB2262">
        <v>2</v>
      </c>
      <c r="AC2262">
        <v>0</v>
      </c>
      <c r="AD2262">
        <v>2</v>
      </c>
      <c r="AE2262">
        <v>0</v>
      </c>
      <c r="AY2262" s="59"/>
    </row>
    <row r="2263" spans="1:51">
      <c r="A2263" s="19">
        <v>43731</v>
      </c>
      <c r="B2263" t="s">
        <v>73</v>
      </c>
      <c r="C2263" s="19">
        <v>44013</v>
      </c>
      <c r="D2263">
        <v>41</v>
      </c>
      <c r="E2263">
        <v>32.700000000000003</v>
      </c>
      <c r="F2263">
        <v>0</v>
      </c>
      <c r="G2263">
        <v>2.7</v>
      </c>
      <c r="H2263">
        <v>6.5</v>
      </c>
      <c r="I2263">
        <v>2.1</v>
      </c>
      <c r="J2263">
        <v>17.100000000000001</v>
      </c>
      <c r="K2263">
        <v>1.4</v>
      </c>
      <c r="L2263">
        <v>20.8</v>
      </c>
      <c r="M2263">
        <v>2.2999999999999998</v>
      </c>
      <c r="N2263">
        <v>47.4</v>
      </c>
      <c r="O2263">
        <v>0</v>
      </c>
      <c r="P2263">
        <v>2.6</v>
      </c>
      <c r="Q2263">
        <v>4.0999999999999996</v>
      </c>
      <c r="R2263">
        <v>2.1</v>
      </c>
      <c r="S2263">
        <v>15.4</v>
      </c>
      <c r="T2263">
        <v>2</v>
      </c>
      <c r="U2263">
        <v>21.5</v>
      </c>
      <c r="V2263">
        <v>2.5</v>
      </c>
      <c r="W2263">
        <v>1858</v>
      </c>
      <c r="X2263">
        <v>0</v>
      </c>
      <c r="Y2263">
        <v>6</v>
      </c>
      <c r="Z2263">
        <v>37</v>
      </c>
      <c r="AA2263">
        <v>15</v>
      </c>
      <c r="AB2263">
        <v>853</v>
      </c>
      <c r="AC2263">
        <v>0</v>
      </c>
      <c r="AD2263">
        <v>1209</v>
      </c>
      <c r="AE2263">
        <v>5</v>
      </c>
      <c r="AY2263" s="59"/>
    </row>
    <row r="2264" spans="1:51">
      <c r="A2264" s="19">
        <v>43734</v>
      </c>
      <c r="B2264" t="s">
        <v>15</v>
      </c>
      <c r="C2264" s="19">
        <v>43864</v>
      </c>
      <c r="D2264">
        <v>41</v>
      </c>
      <c r="E2264">
        <v>25.5</v>
      </c>
      <c r="F2264">
        <v>0</v>
      </c>
      <c r="G2264">
        <v>2.2000000000000002</v>
      </c>
      <c r="H2264">
        <v>10</v>
      </c>
      <c r="I2264">
        <v>3.5</v>
      </c>
      <c r="J2264">
        <v>14.6</v>
      </c>
      <c r="K2264">
        <v>2.1</v>
      </c>
      <c r="L2264">
        <v>27.1</v>
      </c>
      <c r="M2264">
        <v>2.1</v>
      </c>
      <c r="N2264">
        <v>31.2</v>
      </c>
      <c r="O2264">
        <v>0</v>
      </c>
      <c r="P2264">
        <v>2.5</v>
      </c>
      <c r="Q2264">
        <v>7.2</v>
      </c>
      <c r="R2264">
        <v>3.3</v>
      </c>
      <c r="S2264">
        <v>11.4</v>
      </c>
      <c r="T2264">
        <v>3</v>
      </c>
      <c r="U2264">
        <v>36.700000000000003</v>
      </c>
      <c r="V2264">
        <v>2.5</v>
      </c>
      <c r="W2264">
        <v>16</v>
      </c>
      <c r="X2264">
        <v>0</v>
      </c>
      <c r="Y2264">
        <v>0</v>
      </c>
      <c r="Z2264">
        <v>1</v>
      </c>
      <c r="AA2264">
        <v>0</v>
      </c>
      <c r="AB2264">
        <v>6</v>
      </c>
      <c r="AC2264">
        <v>0</v>
      </c>
      <c r="AD2264">
        <v>18</v>
      </c>
      <c r="AE2264">
        <v>0</v>
      </c>
      <c r="AY2264" s="59"/>
    </row>
    <row r="2265" spans="1:51">
      <c r="A2265" s="19">
        <v>43734</v>
      </c>
      <c r="B2265" t="s">
        <v>16</v>
      </c>
      <c r="C2265" s="19">
        <v>43872</v>
      </c>
      <c r="D2265">
        <v>24</v>
      </c>
      <c r="E2265">
        <v>24.8</v>
      </c>
      <c r="F2265">
        <v>0</v>
      </c>
      <c r="G2265">
        <v>2.5</v>
      </c>
      <c r="H2265">
        <v>8.6</v>
      </c>
      <c r="I2265">
        <v>1.5</v>
      </c>
      <c r="J2265">
        <v>17.899999999999999</v>
      </c>
      <c r="K2265">
        <v>1.2</v>
      </c>
      <c r="L2265">
        <v>27.8</v>
      </c>
      <c r="M2265">
        <v>2.9</v>
      </c>
      <c r="N2265">
        <v>28.7</v>
      </c>
      <c r="O2265">
        <v>0</v>
      </c>
      <c r="P2265">
        <v>2.7</v>
      </c>
      <c r="Q2265">
        <v>5.8</v>
      </c>
      <c r="R2265">
        <v>2.5</v>
      </c>
      <c r="S2265">
        <v>15.5</v>
      </c>
      <c r="T2265">
        <v>2.2999999999999998</v>
      </c>
      <c r="U2265">
        <v>37.1</v>
      </c>
      <c r="V2265">
        <v>2.9</v>
      </c>
      <c r="W2265">
        <v>8</v>
      </c>
      <c r="X2265">
        <v>0</v>
      </c>
      <c r="Y2265">
        <v>0</v>
      </c>
      <c r="Z2265">
        <v>0</v>
      </c>
      <c r="AA2265">
        <v>0</v>
      </c>
      <c r="AB2265">
        <v>6</v>
      </c>
      <c r="AC2265">
        <v>0</v>
      </c>
      <c r="AD2265">
        <v>9</v>
      </c>
      <c r="AE2265">
        <v>0</v>
      </c>
      <c r="AY2265" s="59"/>
    </row>
    <row r="2266" spans="1:51">
      <c r="A2266" s="19">
        <v>43734</v>
      </c>
      <c r="B2266" t="s">
        <v>17</v>
      </c>
      <c r="C2266" s="19">
        <v>43883</v>
      </c>
      <c r="D2266">
        <v>36</v>
      </c>
      <c r="E2266">
        <v>28.3</v>
      </c>
      <c r="F2266">
        <v>0</v>
      </c>
      <c r="G2266">
        <v>1.8</v>
      </c>
      <c r="H2266">
        <v>4.8</v>
      </c>
      <c r="I2266">
        <v>0.6</v>
      </c>
      <c r="J2266">
        <v>18.8</v>
      </c>
      <c r="K2266">
        <v>2.9</v>
      </c>
      <c r="L2266">
        <v>25</v>
      </c>
      <c r="M2266">
        <v>3.8</v>
      </c>
      <c r="N2266">
        <v>36.4</v>
      </c>
      <c r="O2266">
        <v>0</v>
      </c>
      <c r="P2266">
        <v>2.6</v>
      </c>
      <c r="Q2266">
        <v>3.8</v>
      </c>
      <c r="R2266">
        <v>2.4</v>
      </c>
      <c r="S2266">
        <v>17.100000000000001</v>
      </c>
      <c r="T2266">
        <v>3.1</v>
      </c>
      <c r="U2266">
        <v>28.7</v>
      </c>
      <c r="V2266">
        <v>3.1</v>
      </c>
      <c r="W2266">
        <v>14</v>
      </c>
      <c r="X2266">
        <v>0</v>
      </c>
      <c r="Y2266">
        <v>0</v>
      </c>
      <c r="Z2266">
        <v>0</v>
      </c>
      <c r="AA2266">
        <v>0</v>
      </c>
      <c r="AB2266">
        <v>9</v>
      </c>
      <c r="AC2266">
        <v>0</v>
      </c>
      <c r="AD2266">
        <v>12</v>
      </c>
      <c r="AE2266">
        <v>0</v>
      </c>
      <c r="AY2266" s="59"/>
    </row>
    <row r="2267" spans="1:51">
      <c r="A2267" s="19">
        <v>43734</v>
      </c>
      <c r="B2267" t="s">
        <v>18</v>
      </c>
      <c r="C2267" s="19">
        <v>43890</v>
      </c>
      <c r="D2267">
        <v>54</v>
      </c>
      <c r="E2267">
        <v>42.7</v>
      </c>
      <c r="F2267">
        <v>0</v>
      </c>
      <c r="G2267">
        <v>3.2</v>
      </c>
      <c r="H2267">
        <v>4</v>
      </c>
      <c r="I2267">
        <v>1.1000000000000001</v>
      </c>
      <c r="J2267">
        <v>12</v>
      </c>
      <c r="K2267">
        <v>1.6</v>
      </c>
      <c r="L2267">
        <v>18.8</v>
      </c>
      <c r="M2267">
        <v>1.2</v>
      </c>
      <c r="N2267">
        <v>69.8</v>
      </c>
      <c r="O2267">
        <v>0</v>
      </c>
      <c r="P2267">
        <v>2.2999999999999998</v>
      </c>
      <c r="Q2267">
        <v>2.2999999999999998</v>
      </c>
      <c r="R2267">
        <v>1.8</v>
      </c>
      <c r="S2267">
        <v>6.1</v>
      </c>
      <c r="T2267">
        <v>1.9</v>
      </c>
      <c r="U2267">
        <v>12.1</v>
      </c>
      <c r="V2267">
        <v>1.5</v>
      </c>
      <c r="W2267">
        <v>35</v>
      </c>
      <c r="X2267">
        <v>0</v>
      </c>
      <c r="Y2267">
        <v>0</v>
      </c>
      <c r="Z2267">
        <v>0</v>
      </c>
      <c r="AA2267">
        <v>0</v>
      </c>
      <c r="AB2267">
        <v>3</v>
      </c>
      <c r="AC2267">
        <v>0</v>
      </c>
      <c r="AD2267">
        <v>16</v>
      </c>
      <c r="AE2267">
        <v>0</v>
      </c>
      <c r="AY2267" s="59"/>
    </row>
    <row r="2268" spans="1:51">
      <c r="A2268" s="19">
        <v>43734</v>
      </c>
      <c r="B2268" t="s">
        <v>19</v>
      </c>
      <c r="C2268" s="19">
        <v>43893</v>
      </c>
      <c r="D2268">
        <v>52</v>
      </c>
      <c r="E2268">
        <v>40.200000000000003</v>
      </c>
      <c r="F2268">
        <v>0</v>
      </c>
      <c r="G2268">
        <v>4.2</v>
      </c>
      <c r="H2268">
        <v>4.9000000000000004</v>
      </c>
      <c r="I2268">
        <v>3.2</v>
      </c>
      <c r="J2268">
        <v>11.9</v>
      </c>
      <c r="K2268">
        <v>2.2000000000000002</v>
      </c>
      <c r="L2268">
        <v>18.3</v>
      </c>
      <c r="M2268">
        <v>0.7</v>
      </c>
      <c r="N2268">
        <v>64.900000000000006</v>
      </c>
      <c r="O2268">
        <v>0</v>
      </c>
      <c r="P2268">
        <v>2.8</v>
      </c>
      <c r="Q2268">
        <v>3.3</v>
      </c>
      <c r="R2268">
        <v>2.6</v>
      </c>
      <c r="S2268">
        <v>7.1</v>
      </c>
      <c r="T2268">
        <v>2.4</v>
      </c>
      <c r="U2268">
        <v>12.8</v>
      </c>
      <c r="V2268">
        <v>1.6</v>
      </c>
      <c r="W2268">
        <v>34</v>
      </c>
      <c r="X2268">
        <v>0</v>
      </c>
      <c r="Y2268">
        <v>0</v>
      </c>
      <c r="Z2268">
        <v>0</v>
      </c>
      <c r="AA2268">
        <v>0</v>
      </c>
      <c r="AB2268">
        <v>3</v>
      </c>
      <c r="AC2268">
        <v>0</v>
      </c>
      <c r="AD2268">
        <v>15</v>
      </c>
      <c r="AE2268">
        <v>0</v>
      </c>
      <c r="AY2268" s="59"/>
    </row>
    <row r="2269" spans="1:51">
      <c r="A2269" s="19">
        <v>43734</v>
      </c>
      <c r="B2269" t="s">
        <v>20</v>
      </c>
      <c r="C2269" s="19">
        <v>43893</v>
      </c>
      <c r="D2269">
        <v>6</v>
      </c>
      <c r="E2269">
        <v>31.9</v>
      </c>
      <c r="F2269">
        <v>0</v>
      </c>
      <c r="G2269">
        <v>2.7</v>
      </c>
      <c r="H2269">
        <v>6.1</v>
      </c>
      <c r="I2269">
        <v>1.4</v>
      </c>
      <c r="J2269">
        <v>18.899999999999999</v>
      </c>
      <c r="K2269">
        <v>0.5</v>
      </c>
      <c r="L2269">
        <v>21.5</v>
      </c>
      <c r="M2269">
        <v>3</v>
      </c>
      <c r="N2269">
        <v>44.8</v>
      </c>
      <c r="O2269">
        <v>0</v>
      </c>
      <c r="P2269">
        <v>2.8</v>
      </c>
      <c r="Q2269">
        <v>4.5999999999999996</v>
      </c>
      <c r="R2269">
        <v>2.5</v>
      </c>
      <c r="S2269">
        <v>16.7</v>
      </c>
      <c r="T2269">
        <v>2.2999999999999998</v>
      </c>
      <c r="U2269">
        <v>20.6</v>
      </c>
      <c r="V2269">
        <v>3</v>
      </c>
      <c r="W2269">
        <v>3</v>
      </c>
      <c r="X2269">
        <v>0</v>
      </c>
      <c r="Y2269">
        <v>0</v>
      </c>
      <c r="Z2269">
        <v>0</v>
      </c>
      <c r="AA2269">
        <v>0</v>
      </c>
      <c r="AB2269">
        <v>2</v>
      </c>
      <c r="AC2269">
        <v>0</v>
      </c>
      <c r="AD2269">
        <v>2</v>
      </c>
      <c r="AE2269">
        <v>0</v>
      </c>
      <c r="AY2269" s="59"/>
    </row>
    <row r="2270" spans="1:51">
      <c r="A2270" s="19">
        <v>43734</v>
      </c>
      <c r="B2270" t="s">
        <v>21</v>
      </c>
      <c r="C2270" s="19">
        <v>43893</v>
      </c>
      <c r="D2270">
        <v>31</v>
      </c>
      <c r="E2270">
        <v>38.200000000000003</v>
      </c>
      <c r="F2270">
        <v>0</v>
      </c>
      <c r="G2270">
        <v>4</v>
      </c>
      <c r="H2270">
        <v>5.0999999999999996</v>
      </c>
      <c r="I2270">
        <v>3.5</v>
      </c>
      <c r="J2270">
        <v>13</v>
      </c>
      <c r="K2270">
        <v>2.4</v>
      </c>
      <c r="L2270">
        <v>17.2</v>
      </c>
      <c r="M2270">
        <v>0.3</v>
      </c>
      <c r="N2270">
        <v>60.9</v>
      </c>
      <c r="O2270">
        <v>0</v>
      </c>
      <c r="P2270">
        <v>3</v>
      </c>
      <c r="Q2270">
        <v>3.8</v>
      </c>
      <c r="R2270">
        <v>3.3</v>
      </c>
      <c r="S2270">
        <v>8.8000000000000007</v>
      </c>
      <c r="T2270">
        <v>2.4</v>
      </c>
      <c r="U2270">
        <v>12.8</v>
      </c>
      <c r="V2270">
        <v>1.7</v>
      </c>
      <c r="W2270">
        <v>19</v>
      </c>
      <c r="X2270">
        <v>0</v>
      </c>
      <c r="Y2270">
        <v>0</v>
      </c>
      <c r="Z2270">
        <v>0</v>
      </c>
      <c r="AA2270">
        <v>0</v>
      </c>
      <c r="AB2270">
        <v>3</v>
      </c>
      <c r="AC2270">
        <v>0</v>
      </c>
      <c r="AD2270">
        <v>9</v>
      </c>
      <c r="AE2270">
        <v>0</v>
      </c>
      <c r="AY2270" s="59"/>
    </row>
    <row r="2271" spans="1:51">
      <c r="A2271" s="19">
        <v>43734</v>
      </c>
      <c r="B2271" t="s">
        <v>22</v>
      </c>
      <c r="C2271" s="19">
        <v>43893</v>
      </c>
      <c r="D2271">
        <v>416</v>
      </c>
      <c r="E2271">
        <v>25.5</v>
      </c>
      <c r="F2271">
        <v>0</v>
      </c>
      <c r="G2271">
        <v>1.7</v>
      </c>
      <c r="H2271">
        <v>5.4</v>
      </c>
      <c r="I2271">
        <v>0.9</v>
      </c>
      <c r="J2271">
        <v>21.7</v>
      </c>
      <c r="K2271">
        <v>0.5</v>
      </c>
      <c r="L2271">
        <v>25.6</v>
      </c>
      <c r="M2271">
        <v>4.9000000000000004</v>
      </c>
      <c r="N2271">
        <v>29.6</v>
      </c>
      <c r="O2271">
        <v>0</v>
      </c>
      <c r="P2271">
        <v>2.8</v>
      </c>
      <c r="Q2271">
        <v>4.5999999999999996</v>
      </c>
      <c r="R2271">
        <v>2.6</v>
      </c>
      <c r="S2271">
        <v>21.3</v>
      </c>
      <c r="T2271">
        <v>2.4</v>
      </c>
      <c r="U2271">
        <v>29.9</v>
      </c>
      <c r="V2271">
        <v>4.0999999999999996</v>
      </c>
      <c r="W2271">
        <v>145</v>
      </c>
      <c r="X2271">
        <v>0</v>
      </c>
      <c r="Y2271">
        <v>0</v>
      </c>
      <c r="Z2271">
        <v>1</v>
      </c>
      <c r="AA2271">
        <v>0</v>
      </c>
      <c r="AB2271">
        <v>124</v>
      </c>
      <c r="AC2271">
        <v>0</v>
      </c>
      <c r="AD2271">
        <v>146</v>
      </c>
      <c r="AE2271">
        <v>0</v>
      </c>
      <c r="AY2271" s="59"/>
    </row>
    <row r="2272" spans="1:51">
      <c r="A2272" s="19">
        <v>43734</v>
      </c>
      <c r="B2272" t="s">
        <v>23</v>
      </c>
      <c r="C2272" s="19">
        <v>43893</v>
      </c>
      <c r="D2272">
        <v>67</v>
      </c>
      <c r="E2272">
        <v>25.4</v>
      </c>
      <c r="F2272">
        <v>0</v>
      </c>
      <c r="G2272">
        <v>1.3</v>
      </c>
      <c r="H2272">
        <v>4.8</v>
      </c>
      <c r="I2272">
        <v>0.5</v>
      </c>
      <c r="J2272">
        <v>24.1</v>
      </c>
      <c r="K2272">
        <v>0.2</v>
      </c>
      <c r="L2272">
        <v>24.2</v>
      </c>
      <c r="M2272">
        <v>6</v>
      </c>
      <c r="N2272">
        <v>28.6</v>
      </c>
      <c r="O2272">
        <v>0</v>
      </c>
      <c r="P2272">
        <v>2.6</v>
      </c>
      <c r="Q2272">
        <v>4.2</v>
      </c>
      <c r="R2272">
        <v>2.2000000000000002</v>
      </c>
      <c r="S2272">
        <v>26</v>
      </c>
      <c r="T2272">
        <v>2.2999999999999998</v>
      </c>
      <c r="U2272">
        <v>26.9</v>
      </c>
      <c r="V2272">
        <v>4.4000000000000004</v>
      </c>
      <c r="W2272">
        <v>23</v>
      </c>
      <c r="X2272">
        <v>0</v>
      </c>
      <c r="Y2272">
        <v>0</v>
      </c>
      <c r="Z2272">
        <v>0</v>
      </c>
      <c r="AA2272">
        <v>0</v>
      </c>
      <c r="AB2272">
        <v>22</v>
      </c>
      <c r="AC2272">
        <v>0</v>
      </c>
      <c r="AD2272">
        <v>22</v>
      </c>
      <c r="AE2272">
        <v>0</v>
      </c>
      <c r="AY2272" s="59"/>
    </row>
    <row r="2273" spans="1:51">
      <c r="A2273" s="19">
        <v>43734</v>
      </c>
      <c r="B2273" t="s">
        <v>24</v>
      </c>
      <c r="C2273" s="19">
        <v>43893</v>
      </c>
      <c r="D2273">
        <v>13</v>
      </c>
      <c r="E2273">
        <v>31.9</v>
      </c>
      <c r="F2273">
        <v>0</v>
      </c>
      <c r="G2273">
        <v>2.7</v>
      </c>
      <c r="H2273">
        <v>6.1</v>
      </c>
      <c r="I2273">
        <v>1.4</v>
      </c>
      <c r="J2273">
        <v>18.899999999999999</v>
      </c>
      <c r="K2273">
        <v>0.5</v>
      </c>
      <c r="L2273">
        <v>21.5</v>
      </c>
      <c r="M2273">
        <v>3</v>
      </c>
      <c r="N2273">
        <v>44.6</v>
      </c>
      <c r="O2273">
        <v>0</v>
      </c>
      <c r="P2273">
        <v>2.9</v>
      </c>
      <c r="Q2273">
        <v>4.5</v>
      </c>
      <c r="R2273">
        <v>2.7</v>
      </c>
      <c r="S2273">
        <v>16.3</v>
      </c>
      <c r="T2273">
        <v>2.4</v>
      </c>
      <c r="U2273">
        <v>20.8</v>
      </c>
      <c r="V2273">
        <v>3.1</v>
      </c>
      <c r="W2273">
        <v>6</v>
      </c>
      <c r="X2273">
        <v>0</v>
      </c>
      <c r="Y2273">
        <v>0</v>
      </c>
      <c r="Z2273">
        <v>0</v>
      </c>
      <c r="AA2273">
        <v>0</v>
      </c>
      <c r="AB2273">
        <v>3</v>
      </c>
      <c r="AC2273">
        <v>0</v>
      </c>
      <c r="AD2273">
        <v>4</v>
      </c>
      <c r="AE2273">
        <v>0</v>
      </c>
      <c r="AY2273" s="59"/>
    </row>
    <row r="2274" spans="1:51">
      <c r="A2274" s="19">
        <v>43734</v>
      </c>
      <c r="B2274" t="s">
        <v>25</v>
      </c>
      <c r="C2274" s="19">
        <v>43893</v>
      </c>
      <c r="D2274">
        <v>24</v>
      </c>
      <c r="E2274">
        <v>23</v>
      </c>
      <c r="F2274">
        <v>0</v>
      </c>
      <c r="G2274">
        <v>2.4</v>
      </c>
      <c r="H2274">
        <v>8.8000000000000007</v>
      </c>
      <c r="I2274">
        <v>0.8</v>
      </c>
      <c r="J2274">
        <v>20.5</v>
      </c>
      <c r="K2274">
        <v>3.2</v>
      </c>
      <c r="L2274">
        <v>22.7</v>
      </c>
      <c r="M2274">
        <v>4.3</v>
      </c>
      <c r="N2274">
        <v>26.4</v>
      </c>
      <c r="O2274">
        <v>0</v>
      </c>
      <c r="P2274">
        <v>3.4</v>
      </c>
      <c r="Q2274">
        <v>7.8</v>
      </c>
      <c r="R2274">
        <v>3</v>
      </c>
      <c r="S2274">
        <v>22.2</v>
      </c>
      <c r="T2274">
        <v>3.7</v>
      </c>
      <c r="U2274">
        <v>26</v>
      </c>
      <c r="V2274">
        <v>4</v>
      </c>
      <c r="W2274">
        <v>8</v>
      </c>
      <c r="X2274">
        <v>0</v>
      </c>
      <c r="Y2274">
        <v>0</v>
      </c>
      <c r="Z2274">
        <v>0</v>
      </c>
      <c r="AA2274">
        <v>0</v>
      </c>
      <c r="AB2274">
        <v>7</v>
      </c>
      <c r="AC2274">
        <v>0</v>
      </c>
      <c r="AD2274">
        <v>8</v>
      </c>
      <c r="AE2274">
        <v>0</v>
      </c>
      <c r="AY2274" s="59"/>
    </row>
    <row r="2275" spans="1:51">
      <c r="A2275" s="19">
        <v>43734</v>
      </c>
      <c r="B2275" t="s">
        <v>26</v>
      </c>
      <c r="C2275" s="19">
        <v>43893</v>
      </c>
      <c r="D2275">
        <v>91</v>
      </c>
      <c r="E2275">
        <v>27.8</v>
      </c>
      <c r="F2275">
        <v>0</v>
      </c>
      <c r="G2275">
        <v>2.5</v>
      </c>
      <c r="H2275">
        <v>7.8</v>
      </c>
      <c r="I2275">
        <v>0.3</v>
      </c>
      <c r="J2275">
        <v>13.2</v>
      </c>
      <c r="K2275">
        <v>0.1</v>
      </c>
      <c r="L2275">
        <v>34.200000000000003</v>
      </c>
      <c r="M2275">
        <v>1.2</v>
      </c>
      <c r="N2275">
        <v>29.7</v>
      </c>
      <c r="O2275">
        <v>0</v>
      </c>
      <c r="P2275">
        <v>2.2999999999999998</v>
      </c>
      <c r="Q2275">
        <v>4.4000000000000004</v>
      </c>
      <c r="R2275">
        <v>2.1</v>
      </c>
      <c r="S2275">
        <v>8.6</v>
      </c>
      <c r="T2275">
        <v>1.7</v>
      </c>
      <c r="U2275">
        <v>47.2</v>
      </c>
      <c r="V2275">
        <v>1.8</v>
      </c>
      <c r="W2275">
        <v>37</v>
      </c>
      <c r="X2275">
        <v>0</v>
      </c>
      <c r="Y2275">
        <v>0</v>
      </c>
      <c r="Z2275">
        <v>1</v>
      </c>
      <c r="AA2275">
        <v>0</v>
      </c>
      <c r="AB2275">
        <v>8</v>
      </c>
      <c r="AC2275">
        <v>0</v>
      </c>
      <c r="AD2275">
        <v>45</v>
      </c>
      <c r="AE2275">
        <v>0</v>
      </c>
      <c r="AY2275" s="59"/>
    </row>
    <row r="2276" spans="1:51">
      <c r="A2276" s="19">
        <v>43734</v>
      </c>
      <c r="B2276" t="s">
        <v>27</v>
      </c>
      <c r="C2276" s="19">
        <v>43893</v>
      </c>
      <c r="D2276">
        <v>75</v>
      </c>
      <c r="E2276">
        <v>24.8</v>
      </c>
      <c r="F2276">
        <v>0</v>
      </c>
      <c r="G2276">
        <v>0.4</v>
      </c>
      <c r="H2276">
        <v>8.9</v>
      </c>
      <c r="I2276">
        <v>15.5</v>
      </c>
      <c r="J2276">
        <v>16.100000000000001</v>
      </c>
      <c r="K2276">
        <v>0.2</v>
      </c>
      <c r="L2276">
        <v>20.3</v>
      </c>
      <c r="M2276">
        <v>0.9</v>
      </c>
      <c r="N2276">
        <v>30.6</v>
      </c>
      <c r="O2276">
        <v>0</v>
      </c>
      <c r="P2276">
        <v>2.6</v>
      </c>
      <c r="Q2276">
        <v>7.8</v>
      </c>
      <c r="R2276">
        <v>14.4</v>
      </c>
      <c r="S2276">
        <v>15</v>
      </c>
      <c r="T2276">
        <v>2.6</v>
      </c>
      <c r="U2276">
        <v>21.6</v>
      </c>
      <c r="V2276">
        <v>2.6</v>
      </c>
      <c r="W2276">
        <v>24</v>
      </c>
      <c r="X2276">
        <v>0</v>
      </c>
      <c r="Y2276">
        <v>0</v>
      </c>
      <c r="Z2276">
        <v>1</v>
      </c>
      <c r="AA2276">
        <v>15</v>
      </c>
      <c r="AB2276">
        <v>16</v>
      </c>
      <c r="AC2276">
        <v>0</v>
      </c>
      <c r="AD2276">
        <v>20</v>
      </c>
      <c r="AE2276">
        <v>0</v>
      </c>
      <c r="AY2276" s="59"/>
    </row>
    <row r="2277" spans="1:51">
      <c r="A2277" s="19">
        <v>43734</v>
      </c>
      <c r="B2277" t="s">
        <v>28</v>
      </c>
      <c r="C2277" s="19">
        <v>43893</v>
      </c>
      <c r="D2277">
        <v>110</v>
      </c>
      <c r="E2277">
        <v>35.700000000000003</v>
      </c>
      <c r="F2277">
        <v>0</v>
      </c>
      <c r="G2277">
        <v>2.2000000000000002</v>
      </c>
      <c r="H2277">
        <v>4.2</v>
      </c>
      <c r="I2277">
        <v>1.1000000000000001</v>
      </c>
      <c r="J2277">
        <v>18.3</v>
      </c>
      <c r="K2277">
        <v>0.5</v>
      </c>
      <c r="L2277">
        <v>20.2</v>
      </c>
      <c r="M2277">
        <v>2.2999999999999998</v>
      </c>
      <c r="N2277">
        <v>52.9</v>
      </c>
      <c r="O2277">
        <v>0</v>
      </c>
      <c r="P2277">
        <v>2.2999999999999998</v>
      </c>
      <c r="Q2277">
        <v>3.3</v>
      </c>
      <c r="R2277">
        <v>2.5</v>
      </c>
      <c r="S2277">
        <v>14.8</v>
      </c>
      <c r="T2277">
        <v>1.9</v>
      </c>
      <c r="U2277">
        <v>16.899999999999999</v>
      </c>
      <c r="V2277">
        <v>2.5</v>
      </c>
      <c r="W2277">
        <v>53</v>
      </c>
      <c r="X2277">
        <v>0</v>
      </c>
      <c r="Y2277">
        <v>0</v>
      </c>
      <c r="Z2277">
        <v>0</v>
      </c>
      <c r="AA2277">
        <v>0</v>
      </c>
      <c r="AB2277">
        <v>27</v>
      </c>
      <c r="AC2277">
        <v>0</v>
      </c>
      <c r="AD2277">
        <v>30</v>
      </c>
      <c r="AE2277">
        <v>0</v>
      </c>
      <c r="AY2277" s="59"/>
    </row>
    <row r="2278" spans="1:51">
      <c r="A2278" s="19">
        <v>43734</v>
      </c>
      <c r="B2278" t="s">
        <v>29</v>
      </c>
      <c r="C2278" s="19">
        <v>43893</v>
      </c>
      <c r="D2278">
        <v>37</v>
      </c>
      <c r="E2278">
        <v>38.4</v>
      </c>
      <c r="F2278">
        <v>0</v>
      </c>
      <c r="G2278">
        <v>3.3</v>
      </c>
      <c r="H2278">
        <v>4.0999999999999996</v>
      </c>
      <c r="I2278">
        <v>2.4</v>
      </c>
      <c r="J2278">
        <v>12.9</v>
      </c>
      <c r="K2278">
        <v>2.6</v>
      </c>
      <c r="L2278">
        <v>17.8</v>
      </c>
      <c r="M2278">
        <v>0.5</v>
      </c>
      <c r="N2278">
        <v>61.6</v>
      </c>
      <c r="O2278">
        <v>0</v>
      </c>
      <c r="P2278">
        <v>2.9</v>
      </c>
      <c r="Q2278">
        <v>2.9</v>
      </c>
      <c r="R2278">
        <v>2.6</v>
      </c>
      <c r="S2278">
        <v>8.4</v>
      </c>
      <c r="T2278">
        <v>2.9</v>
      </c>
      <c r="U2278">
        <v>13.1</v>
      </c>
      <c r="V2278">
        <v>1.8</v>
      </c>
      <c r="W2278">
        <v>23</v>
      </c>
      <c r="X2278">
        <v>0</v>
      </c>
      <c r="Y2278">
        <v>0</v>
      </c>
      <c r="Z2278">
        <v>0</v>
      </c>
      <c r="AA2278">
        <v>0</v>
      </c>
      <c r="AB2278">
        <v>3</v>
      </c>
      <c r="AC2278">
        <v>0</v>
      </c>
      <c r="AD2278">
        <v>11</v>
      </c>
      <c r="AE2278">
        <v>0</v>
      </c>
      <c r="AY2278" s="59"/>
    </row>
    <row r="2279" spans="1:51">
      <c r="A2279" s="19">
        <v>43734</v>
      </c>
      <c r="B2279" t="s">
        <v>30</v>
      </c>
      <c r="C2279" s="19">
        <v>43893</v>
      </c>
      <c r="D2279">
        <v>64</v>
      </c>
      <c r="E2279">
        <v>38.799999999999997</v>
      </c>
      <c r="F2279">
        <v>0</v>
      </c>
      <c r="G2279">
        <v>3.3</v>
      </c>
      <c r="H2279">
        <v>5.8</v>
      </c>
      <c r="I2279">
        <v>3.7</v>
      </c>
      <c r="J2279">
        <v>12.7</v>
      </c>
      <c r="K2279">
        <v>2.6</v>
      </c>
      <c r="L2279">
        <v>18.2</v>
      </c>
      <c r="M2279">
        <v>0.3</v>
      </c>
      <c r="N2279">
        <v>61.9</v>
      </c>
      <c r="O2279">
        <v>0</v>
      </c>
      <c r="P2279">
        <v>2.5</v>
      </c>
      <c r="Q2279">
        <v>3.6</v>
      </c>
      <c r="R2279">
        <v>3</v>
      </c>
      <c r="S2279">
        <v>8.1</v>
      </c>
      <c r="T2279">
        <v>2.5</v>
      </c>
      <c r="U2279">
        <v>13.9</v>
      </c>
      <c r="V2279">
        <v>1.6</v>
      </c>
      <c r="W2279">
        <v>40</v>
      </c>
      <c r="X2279">
        <v>0</v>
      </c>
      <c r="Y2279">
        <v>0</v>
      </c>
      <c r="Z2279">
        <v>0</v>
      </c>
      <c r="AA2279">
        <v>0</v>
      </c>
      <c r="AB2279">
        <v>5</v>
      </c>
      <c r="AC2279">
        <v>0</v>
      </c>
      <c r="AD2279">
        <v>19</v>
      </c>
      <c r="AE2279">
        <v>0</v>
      </c>
      <c r="AY2279" s="59"/>
    </row>
    <row r="2280" spans="1:51">
      <c r="A2280" s="19">
        <v>43734</v>
      </c>
      <c r="B2280" t="s">
        <v>31</v>
      </c>
      <c r="C2280" s="19">
        <v>43893</v>
      </c>
      <c r="D2280">
        <v>228</v>
      </c>
      <c r="E2280">
        <v>33.1</v>
      </c>
      <c r="F2280">
        <v>0</v>
      </c>
      <c r="G2280">
        <v>3</v>
      </c>
      <c r="H2280">
        <v>4.5999999999999996</v>
      </c>
      <c r="I2280">
        <v>1.2</v>
      </c>
      <c r="J2280">
        <v>16.3</v>
      </c>
      <c r="K2280">
        <v>0.3</v>
      </c>
      <c r="L2280">
        <v>23.1</v>
      </c>
      <c r="M2280">
        <v>2.7</v>
      </c>
      <c r="N2280">
        <v>46.6</v>
      </c>
      <c r="O2280">
        <v>0</v>
      </c>
      <c r="P2280">
        <v>3</v>
      </c>
      <c r="Q2280">
        <v>3.6</v>
      </c>
      <c r="R2280">
        <v>2.2999999999999998</v>
      </c>
      <c r="S2280">
        <v>12.9</v>
      </c>
      <c r="T2280">
        <v>2.2999999999999998</v>
      </c>
      <c r="U2280">
        <v>23.2</v>
      </c>
      <c r="V2280">
        <v>2.6</v>
      </c>
      <c r="W2280">
        <v>104</v>
      </c>
      <c r="X2280">
        <v>0</v>
      </c>
      <c r="Y2280">
        <v>0</v>
      </c>
      <c r="Z2280">
        <v>0</v>
      </c>
      <c r="AA2280">
        <v>0</v>
      </c>
      <c r="AB2280">
        <v>51</v>
      </c>
      <c r="AC2280">
        <v>0</v>
      </c>
      <c r="AD2280">
        <v>73</v>
      </c>
      <c r="AE2280">
        <v>0</v>
      </c>
      <c r="AY2280" s="59"/>
    </row>
    <row r="2281" spans="1:51">
      <c r="A2281" s="19">
        <v>43734</v>
      </c>
      <c r="B2281" t="s">
        <v>32</v>
      </c>
      <c r="C2281" s="19">
        <v>43893</v>
      </c>
      <c r="D2281">
        <v>29</v>
      </c>
      <c r="E2281">
        <v>31.1</v>
      </c>
      <c r="F2281">
        <v>0</v>
      </c>
      <c r="G2281">
        <v>0.4</v>
      </c>
      <c r="H2281">
        <v>7</v>
      </c>
      <c r="I2281">
        <v>2.4</v>
      </c>
      <c r="J2281">
        <v>14.7</v>
      </c>
      <c r="K2281">
        <v>3.3</v>
      </c>
      <c r="L2281">
        <v>24.7</v>
      </c>
      <c r="M2281">
        <v>0.8</v>
      </c>
      <c r="N2281">
        <v>41.9</v>
      </c>
      <c r="O2281">
        <v>0</v>
      </c>
      <c r="P2281">
        <v>2</v>
      </c>
      <c r="Q2281">
        <v>5.4</v>
      </c>
      <c r="R2281">
        <v>3</v>
      </c>
      <c r="S2281">
        <v>11.5</v>
      </c>
      <c r="T2281">
        <v>3.2</v>
      </c>
      <c r="U2281">
        <v>27.3</v>
      </c>
      <c r="V2281">
        <v>2.2999999999999998</v>
      </c>
      <c r="W2281">
        <v>14</v>
      </c>
      <c r="X2281">
        <v>0</v>
      </c>
      <c r="Y2281">
        <v>0</v>
      </c>
      <c r="Z2281">
        <v>0</v>
      </c>
      <c r="AA2281">
        <v>0</v>
      </c>
      <c r="AB2281">
        <v>4</v>
      </c>
      <c r="AC2281">
        <v>0</v>
      </c>
      <c r="AD2281">
        <v>11</v>
      </c>
      <c r="AE2281">
        <v>0</v>
      </c>
      <c r="AY2281" s="59"/>
    </row>
    <row r="2282" spans="1:51">
      <c r="A2282" s="19">
        <v>43734</v>
      </c>
      <c r="B2282" t="s">
        <v>33</v>
      </c>
      <c r="C2282" s="19">
        <v>43893</v>
      </c>
      <c r="D2282">
        <v>16</v>
      </c>
      <c r="E2282">
        <v>19.2</v>
      </c>
      <c r="F2282">
        <v>0</v>
      </c>
      <c r="G2282">
        <v>1.6</v>
      </c>
      <c r="H2282">
        <v>7.3</v>
      </c>
      <c r="I2282">
        <v>0.9</v>
      </c>
      <c r="J2282">
        <v>33.6</v>
      </c>
      <c r="K2282">
        <v>0.3</v>
      </c>
      <c r="L2282">
        <v>20.5</v>
      </c>
      <c r="M2282">
        <v>3.7</v>
      </c>
      <c r="N2282">
        <v>16</v>
      </c>
      <c r="O2282">
        <v>0</v>
      </c>
      <c r="P2282">
        <v>2.2000000000000002</v>
      </c>
      <c r="Q2282">
        <v>4.5999999999999996</v>
      </c>
      <c r="R2282">
        <v>2.2999999999999998</v>
      </c>
      <c r="S2282">
        <v>49</v>
      </c>
      <c r="T2282">
        <v>1.9</v>
      </c>
      <c r="U2282">
        <v>18.100000000000001</v>
      </c>
      <c r="V2282">
        <v>3.2</v>
      </c>
      <c r="W2282">
        <v>4</v>
      </c>
      <c r="X2282">
        <v>0</v>
      </c>
      <c r="Y2282">
        <v>0</v>
      </c>
      <c r="Z2282">
        <v>0</v>
      </c>
      <c r="AA2282">
        <v>0</v>
      </c>
      <c r="AB2282">
        <v>7</v>
      </c>
      <c r="AC2282">
        <v>0</v>
      </c>
      <c r="AD2282">
        <v>4</v>
      </c>
      <c r="AE2282">
        <v>0</v>
      </c>
      <c r="AY2282" s="59"/>
    </row>
    <row r="2283" spans="1:51">
      <c r="A2283" s="19">
        <v>43734</v>
      </c>
      <c r="B2283" t="s">
        <v>34</v>
      </c>
      <c r="C2283" s="19">
        <v>43893</v>
      </c>
      <c r="D2283">
        <v>99</v>
      </c>
      <c r="E2283">
        <v>36.200000000000003</v>
      </c>
      <c r="F2283">
        <v>0</v>
      </c>
      <c r="G2283">
        <v>2.8</v>
      </c>
      <c r="H2283">
        <v>6.3</v>
      </c>
      <c r="I2283">
        <v>3</v>
      </c>
      <c r="J2283">
        <v>13.4</v>
      </c>
      <c r="K2283">
        <v>1.9</v>
      </c>
      <c r="L2283">
        <v>19.5</v>
      </c>
      <c r="M2283">
        <v>1.9</v>
      </c>
      <c r="N2283">
        <v>56</v>
      </c>
      <c r="O2283">
        <v>0</v>
      </c>
      <c r="P2283">
        <v>2.7</v>
      </c>
      <c r="Q2283">
        <v>4.4000000000000004</v>
      </c>
      <c r="R2283">
        <v>3</v>
      </c>
      <c r="S2283">
        <v>9.6999999999999993</v>
      </c>
      <c r="T2283">
        <v>2.6</v>
      </c>
      <c r="U2283">
        <v>16.3</v>
      </c>
      <c r="V2283">
        <v>2.4</v>
      </c>
      <c r="W2283">
        <v>58</v>
      </c>
      <c r="X2283">
        <v>0</v>
      </c>
      <c r="Y2283">
        <v>0</v>
      </c>
      <c r="Z2283">
        <v>0</v>
      </c>
      <c r="AA2283">
        <v>0</v>
      </c>
      <c r="AB2283">
        <v>10</v>
      </c>
      <c r="AC2283">
        <v>0</v>
      </c>
      <c r="AD2283">
        <v>31</v>
      </c>
      <c r="AE2283">
        <v>0</v>
      </c>
      <c r="AY2283" s="59"/>
    </row>
    <row r="2284" spans="1:51">
      <c r="A2284" s="19">
        <v>43734</v>
      </c>
      <c r="B2284" t="s">
        <v>35</v>
      </c>
      <c r="C2284" s="19">
        <v>43900</v>
      </c>
      <c r="D2284">
        <v>20</v>
      </c>
      <c r="E2284">
        <v>34.1</v>
      </c>
      <c r="F2284">
        <v>0</v>
      </c>
      <c r="G2284">
        <v>1</v>
      </c>
      <c r="H2284">
        <v>7.7</v>
      </c>
      <c r="I2284">
        <v>3.7</v>
      </c>
      <c r="J2284">
        <v>10.6</v>
      </c>
      <c r="K2284">
        <v>3</v>
      </c>
      <c r="L2284">
        <v>22.9</v>
      </c>
      <c r="M2284">
        <v>0.2</v>
      </c>
      <c r="N2284">
        <v>48.9</v>
      </c>
      <c r="O2284">
        <v>0</v>
      </c>
      <c r="P2284">
        <v>2.2000000000000002</v>
      </c>
      <c r="Q2284">
        <v>5.6</v>
      </c>
      <c r="R2284">
        <v>3.6</v>
      </c>
      <c r="S2284">
        <v>7.4</v>
      </c>
      <c r="T2284">
        <v>3.2</v>
      </c>
      <c r="U2284">
        <v>22.8</v>
      </c>
      <c r="V2284">
        <v>2.2000000000000002</v>
      </c>
      <c r="W2284">
        <v>11</v>
      </c>
      <c r="X2284">
        <v>0</v>
      </c>
      <c r="Y2284">
        <v>0</v>
      </c>
      <c r="Z2284">
        <v>0</v>
      </c>
      <c r="AA2284">
        <v>0</v>
      </c>
      <c r="AB2284">
        <v>1</v>
      </c>
      <c r="AC2284">
        <v>0</v>
      </c>
      <c r="AD2284">
        <v>8</v>
      </c>
      <c r="AE2284">
        <v>0</v>
      </c>
      <c r="AY2284" s="59"/>
    </row>
    <row r="2285" spans="1:51">
      <c r="A2285" s="19">
        <v>43734</v>
      </c>
      <c r="B2285" t="s">
        <v>36</v>
      </c>
      <c r="C2285" s="19">
        <v>43900</v>
      </c>
      <c r="D2285">
        <v>125</v>
      </c>
      <c r="E2285">
        <v>33.299999999999997</v>
      </c>
      <c r="F2285">
        <v>0</v>
      </c>
      <c r="G2285">
        <v>0.7</v>
      </c>
      <c r="H2285">
        <v>7.1</v>
      </c>
      <c r="I2285">
        <v>3.2</v>
      </c>
      <c r="J2285">
        <v>17.7</v>
      </c>
      <c r="K2285">
        <v>0.3</v>
      </c>
      <c r="L2285">
        <v>23.1</v>
      </c>
      <c r="M2285">
        <v>1.6</v>
      </c>
      <c r="N2285">
        <v>46</v>
      </c>
      <c r="O2285">
        <v>0</v>
      </c>
      <c r="P2285">
        <v>2.2000000000000002</v>
      </c>
      <c r="Q2285">
        <v>5</v>
      </c>
      <c r="R2285">
        <v>3.4</v>
      </c>
      <c r="S2285">
        <v>14.2</v>
      </c>
      <c r="T2285">
        <v>2</v>
      </c>
      <c r="U2285">
        <v>22.3</v>
      </c>
      <c r="V2285">
        <v>2.5</v>
      </c>
      <c r="W2285">
        <v>56</v>
      </c>
      <c r="X2285">
        <v>0</v>
      </c>
      <c r="Y2285">
        <v>0</v>
      </c>
      <c r="Z2285">
        <v>1</v>
      </c>
      <c r="AA2285">
        <v>0</v>
      </c>
      <c r="AB2285">
        <v>30</v>
      </c>
      <c r="AC2285">
        <v>0</v>
      </c>
      <c r="AD2285">
        <v>39</v>
      </c>
      <c r="AE2285">
        <v>0</v>
      </c>
      <c r="AY2285" s="59"/>
    </row>
    <row r="2286" spans="1:51">
      <c r="A2286" s="19">
        <v>43734</v>
      </c>
      <c r="B2286" t="s">
        <v>37</v>
      </c>
      <c r="C2286" s="19">
        <v>43900</v>
      </c>
      <c r="D2286">
        <v>36</v>
      </c>
      <c r="E2286">
        <v>42.4</v>
      </c>
      <c r="F2286">
        <v>0</v>
      </c>
      <c r="G2286">
        <v>5</v>
      </c>
      <c r="H2286">
        <v>3.1</v>
      </c>
      <c r="I2286">
        <v>2.1</v>
      </c>
      <c r="J2286">
        <v>13.3</v>
      </c>
      <c r="K2286">
        <v>1.6</v>
      </c>
      <c r="L2286">
        <v>17</v>
      </c>
      <c r="M2286">
        <v>1.1000000000000001</v>
      </c>
      <c r="N2286">
        <v>67.7</v>
      </c>
      <c r="O2286">
        <v>0</v>
      </c>
      <c r="P2286">
        <v>2.9</v>
      </c>
      <c r="Q2286">
        <v>2.4</v>
      </c>
      <c r="R2286">
        <v>2.2000000000000002</v>
      </c>
      <c r="S2286">
        <v>7.8</v>
      </c>
      <c r="T2286">
        <v>2</v>
      </c>
      <c r="U2286">
        <v>10.9</v>
      </c>
      <c r="V2286">
        <v>1.8</v>
      </c>
      <c r="W2286">
        <v>24</v>
      </c>
      <c r="X2286">
        <v>0</v>
      </c>
      <c r="Y2286">
        <v>0</v>
      </c>
      <c r="Z2286">
        <v>0</v>
      </c>
      <c r="AA2286">
        <v>0</v>
      </c>
      <c r="AB2286">
        <v>3</v>
      </c>
      <c r="AC2286">
        <v>0</v>
      </c>
      <c r="AD2286">
        <v>9</v>
      </c>
      <c r="AE2286">
        <v>0</v>
      </c>
      <c r="AY2286" s="59"/>
    </row>
    <row r="2287" spans="1:51">
      <c r="A2287" s="19">
        <v>43734</v>
      </c>
      <c r="B2287" t="s">
        <v>38</v>
      </c>
      <c r="C2287" s="19">
        <v>43900</v>
      </c>
      <c r="D2287">
        <v>68</v>
      </c>
      <c r="E2287">
        <v>37.299999999999997</v>
      </c>
      <c r="F2287">
        <v>0</v>
      </c>
      <c r="G2287">
        <v>2.6</v>
      </c>
      <c r="H2287">
        <v>6.4</v>
      </c>
      <c r="I2287">
        <v>2.5</v>
      </c>
      <c r="J2287">
        <v>13.3</v>
      </c>
      <c r="K2287">
        <v>2.7</v>
      </c>
      <c r="L2287">
        <v>20.100000000000001</v>
      </c>
      <c r="M2287">
        <v>0.5</v>
      </c>
      <c r="N2287">
        <v>56.9</v>
      </c>
      <c r="O2287">
        <v>0</v>
      </c>
      <c r="P2287">
        <v>2.6</v>
      </c>
      <c r="Q2287">
        <v>4.2</v>
      </c>
      <c r="R2287">
        <v>3</v>
      </c>
      <c r="S2287">
        <v>9.1999999999999993</v>
      </c>
      <c r="T2287">
        <v>2.8</v>
      </c>
      <c r="U2287">
        <v>16.5</v>
      </c>
      <c r="V2287">
        <v>1.9</v>
      </c>
      <c r="W2287">
        <v>40</v>
      </c>
      <c r="X2287">
        <v>0</v>
      </c>
      <c r="Y2287">
        <v>0</v>
      </c>
      <c r="Z2287">
        <v>0</v>
      </c>
      <c r="AA2287">
        <v>0</v>
      </c>
      <c r="AB2287">
        <v>6</v>
      </c>
      <c r="AC2287">
        <v>0</v>
      </c>
      <c r="AD2287">
        <v>22</v>
      </c>
      <c r="AE2287">
        <v>0</v>
      </c>
      <c r="AY2287" s="59"/>
    </row>
    <row r="2288" spans="1:51">
      <c r="A2288" s="19">
        <v>43734</v>
      </c>
      <c r="B2288" t="s">
        <v>39</v>
      </c>
      <c r="C2288" s="19">
        <v>43900</v>
      </c>
      <c r="D2288">
        <v>14</v>
      </c>
      <c r="E2288">
        <v>31.9</v>
      </c>
      <c r="F2288">
        <v>0</v>
      </c>
      <c r="G2288">
        <v>0.7</v>
      </c>
      <c r="H2288">
        <v>8</v>
      </c>
      <c r="I2288">
        <v>4</v>
      </c>
      <c r="J2288">
        <v>12.8</v>
      </c>
      <c r="K2288">
        <v>3.3</v>
      </c>
      <c r="L2288">
        <v>23.4</v>
      </c>
      <c r="M2288">
        <v>0.5</v>
      </c>
      <c r="N2288">
        <v>44.8</v>
      </c>
      <c r="O2288">
        <v>0</v>
      </c>
      <c r="P2288">
        <v>2.2000000000000002</v>
      </c>
      <c r="Q2288">
        <v>5.6</v>
      </c>
      <c r="R2288">
        <v>4.2</v>
      </c>
      <c r="S2288">
        <v>9.6</v>
      </c>
      <c r="T2288">
        <v>3.5</v>
      </c>
      <c r="U2288">
        <v>24.6</v>
      </c>
      <c r="V2288">
        <v>2.2999999999999998</v>
      </c>
      <c r="W2288">
        <v>7</v>
      </c>
      <c r="X2288">
        <v>0</v>
      </c>
      <c r="Y2288">
        <v>0</v>
      </c>
      <c r="Z2288">
        <v>0</v>
      </c>
      <c r="AA2288">
        <v>0</v>
      </c>
      <c r="AB2288">
        <v>1</v>
      </c>
      <c r="AC2288">
        <v>0</v>
      </c>
      <c r="AD2288">
        <v>6</v>
      </c>
      <c r="AE2288">
        <v>0</v>
      </c>
      <c r="AY2288" s="59"/>
    </row>
    <row r="2289" spans="1:51">
      <c r="A2289" s="19">
        <v>43734</v>
      </c>
      <c r="B2289" t="s">
        <v>40</v>
      </c>
      <c r="C2289" s="19">
        <v>43900</v>
      </c>
      <c r="D2289">
        <v>89</v>
      </c>
      <c r="E2289">
        <v>26.6</v>
      </c>
      <c r="F2289">
        <v>0</v>
      </c>
      <c r="G2289">
        <v>1.6</v>
      </c>
      <c r="H2289">
        <v>5</v>
      </c>
      <c r="I2289">
        <v>0.4</v>
      </c>
      <c r="J2289">
        <v>23.4</v>
      </c>
      <c r="K2289">
        <v>0.3</v>
      </c>
      <c r="L2289">
        <v>22.7</v>
      </c>
      <c r="M2289">
        <v>7.2</v>
      </c>
      <c r="N2289">
        <v>31.5</v>
      </c>
      <c r="O2289">
        <v>0</v>
      </c>
      <c r="P2289">
        <v>2.8</v>
      </c>
      <c r="Q2289">
        <v>4.0999999999999996</v>
      </c>
      <c r="R2289">
        <v>2.6</v>
      </c>
      <c r="S2289">
        <v>24.6</v>
      </c>
      <c r="T2289">
        <v>2.4</v>
      </c>
      <c r="U2289">
        <v>23.9</v>
      </c>
      <c r="V2289">
        <v>5.3</v>
      </c>
      <c r="W2289">
        <v>32</v>
      </c>
      <c r="X2289">
        <v>0</v>
      </c>
      <c r="Y2289">
        <v>0</v>
      </c>
      <c r="Z2289">
        <v>0</v>
      </c>
      <c r="AA2289">
        <v>0</v>
      </c>
      <c r="AB2289">
        <v>28</v>
      </c>
      <c r="AC2289">
        <v>0</v>
      </c>
      <c r="AD2289">
        <v>27</v>
      </c>
      <c r="AE2289">
        <v>1</v>
      </c>
      <c r="AY2289" s="59"/>
    </row>
    <row r="2290" spans="1:51">
      <c r="A2290" s="19">
        <v>43734</v>
      </c>
      <c r="B2290" t="s">
        <v>41</v>
      </c>
      <c r="C2290" s="19">
        <v>43904</v>
      </c>
      <c r="D2290">
        <v>6</v>
      </c>
      <c r="E2290">
        <v>31.9</v>
      </c>
      <c r="F2290">
        <v>0</v>
      </c>
      <c r="G2290">
        <v>2.7</v>
      </c>
      <c r="H2290">
        <v>6.1</v>
      </c>
      <c r="I2290">
        <v>1.4</v>
      </c>
      <c r="J2290">
        <v>18.899999999999999</v>
      </c>
      <c r="K2290">
        <v>0.5</v>
      </c>
      <c r="L2290">
        <v>21.5</v>
      </c>
      <c r="M2290">
        <v>3</v>
      </c>
      <c r="N2290">
        <v>43.5</v>
      </c>
      <c r="O2290">
        <v>0</v>
      </c>
      <c r="P2290">
        <v>2.9</v>
      </c>
      <c r="Q2290">
        <v>4.7</v>
      </c>
      <c r="R2290">
        <v>2.8</v>
      </c>
      <c r="S2290">
        <v>16.899999999999999</v>
      </c>
      <c r="T2290">
        <v>2.5</v>
      </c>
      <c r="U2290">
        <v>20.3</v>
      </c>
      <c r="V2290">
        <v>3.3</v>
      </c>
      <c r="W2290">
        <v>3</v>
      </c>
      <c r="X2290">
        <v>0</v>
      </c>
      <c r="Y2290">
        <v>0</v>
      </c>
      <c r="Z2290">
        <v>0</v>
      </c>
      <c r="AA2290">
        <v>0</v>
      </c>
      <c r="AB2290">
        <v>2</v>
      </c>
      <c r="AC2290">
        <v>0</v>
      </c>
      <c r="AD2290">
        <v>2</v>
      </c>
      <c r="AE2290">
        <v>0</v>
      </c>
      <c r="AY2290" s="59"/>
    </row>
    <row r="2291" spans="1:51">
      <c r="A2291" s="19">
        <v>43734</v>
      </c>
      <c r="B2291" t="s">
        <v>43</v>
      </c>
      <c r="C2291" s="19">
        <v>43907</v>
      </c>
      <c r="D2291">
        <v>67</v>
      </c>
      <c r="E2291">
        <v>34.1</v>
      </c>
      <c r="F2291">
        <v>0</v>
      </c>
      <c r="G2291">
        <v>0.8</v>
      </c>
      <c r="H2291">
        <v>8</v>
      </c>
      <c r="I2291">
        <v>3.4</v>
      </c>
      <c r="J2291">
        <v>17.2</v>
      </c>
      <c r="K2291">
        <v>0.9</v>
      </c>
      <c r="L2291">
        <v>21.3</v>
      </c>
      <c r="M2291">
        <v>1.4</v>
      </c>
      <c r="N2291">
        <v>48.1</v>
      </c>
      <c r="O2291">
        <v>0</v>
      </c>
      <c r="P2291">
        <v>2.2000000000000002</v>
      </c>
      <c r="Q2291">
        <v>5.4</v>
      </c>
      <c r="R2291">
        <v>3.4</v>
      </c>
      <c r="S2291">
        <v>14.6</v>
      </c>
      <c r="T2291">
        <v>2.2999999999999998</v>
      </c>
      <c r="U2291">
        <v>19</v>
      </c>
      <c r="V2291">
        <v>2.4</v>
      </c>
      <c r="W2291">
        <v>31</v>
      </c>
      <c r="X2291">
        <v>0</v>
      </c>
      <c r="Y2291">
        <v>0</v>
      </c>
      <c r="Z2291">
        <v>1</v>
      </c>
      <c r="AA2291">
        <v>0</v>
      </c>
      <c r="AB2291">
        <v>16</v>
      </c>
      <c r="AC2291">
        <v>0</v>
      </c>
      <c r="AD2291">
        <v>19</v>
      </c>
      <c r="AE2291">
        <v>0</v>
      </c>
      <c r="AY2291" s="59"/>
    </row>
    <row r="2292" spans="1:51">
      <c r="A2292" s="19">
        <v>43734</v>
      </c>
      <c r="B2292" t="s">
        <v>44</v>
      </c>
      <c r="C2292" s="19">
        <v>43907</v>
      </c>
      <c r="D2292">
        <v>219</v>
      </c>
      <c r="E2292">
        <v>29.5</v>
      </c>
      <c r="F2292">
        <v>0</v>
      </c>
      <c r="G2292">
        <v>0.4</v>
      </c>
      <c r="H2292">
        <v>4.3</v>
      </c>
      <c r="I2292">
        <v>0.5</v>
      </c>
      <c r="J2292">
        <v>19.5</v>
      </c>
      <c r="K2292">
        <v>1.5</v>
      </c>
      <c r="L2292">
        <v>23.3</v>
      </c>
      <c r="M2292">
        <v>5.8</v>
      </c>
      <c r="N2292">
        <v>38</v>
      </c>
      <c r="O2292">
        <v>0</v>
      </c>
      <c r="P2292">
        <v>2.4</v>
      </c>
      <c r="Q2292">
        <v>4</v>
      </c>
      <c r="R2292">
        <v>2.5</v>
      </c>
      <c r="S2292">
        <v>17.899999999999999</v>
      </c>
      <c r="T2292">
        <v>2.8</v>
      </c>
      <c r="U2292">
        <v>24.3</v>
      </c>
      <c r="V2292">
        <v>4.4000000000000004</v>
      </c>
      <c r="W2292">
        <v>89</v>
      </c>
      <c r="X2292">
        <v>0</v>
      </c>
      <c r="Y2292">
        <v>0</v>
      </c>
      <c r="Z2292">
        <v>0</v>
      </c>
      <c r="AA2292">
        <v>0</v>
      </c>
      <c r="AB2292">
        <v>59</v>
      </c>
      <c r="AC2292">
        <v>0</v>
      </c>
      <c r="AD2292">
        <v>70</v>
      </c>
      <c r="AE2292">
        <v>1</v>
      </c>
      <c r="AY2292" s="59"/>
    </row>
    <row r="2293" spans="1:51">
      <c r="A2293" s="19">
        <v>43734</v>
      </c>
      <c r="B2293" t="s">
        <v>45</v>
      </c>
      <c r="C2293" s="19">
        <v>43907</v>
      </c>
      <c r="D2293">
        <v>155</v>
      </c>
      <c r="E2293">
        <v>39.299999999999997</v>
      </c>
      <c r="F2293">
        <v>0</v>
      </c>
      <c r="G2293">
        <v>1.9</v>
      </c>
      <c r="H2293">
        <v>4.9000000000000004</v>
      </c>
      <c r="I2293">
        <v>0.8</v>
      </c>
      <c r="J2293">
        <v>12.8</v>
      </c>
      <c r="K2293">
        <v>0.2</v>
      </c>
      <c r="L2293">
        <v>22.7</v>
      </c>
      <c r="M2293">
        <v>2</v>
      </c>
      <c r="N2293">
        <v>59.1</v>
      </c>
      <c r="O2293">
        <v>0</v>
      </c>
      <c r="P2293">
        <v>2.4</v>
      </c>
      <c r="Q2293">
        <v>3.2</v>
      </c>
      <c r="R2293">
        <v>2.2999999999999998</v>
      </c>
      <c r="S2293">
        <v>8.1</v>
      </c>
      <c r="T2293">
        <v>2</v>
      </c>
      <c r="U2293">
        <v>18.100000000000001</v>
      </c>
      <c r="V2293">
        <v>2.1</v>
      </c>
      <c r="W2293">
        <v>91</v>
      </c>
      <c r="X2293">
        <v>0</v>
      </c>
      <c r="Y2293">
        <v>0</v>
      </c>
      <c r="Z2293">
        <v>0</v>
      </c>
      <c r="AA2293">
        <v>0</v>
      </c>
      <c r="AB2293">
        <v>12</v>
      </c>
      <c r="AC2293">
        <v>0</v>
      </c>
      <c r="AD2293">
        <v>52</v>
      </c>
      <c r="AE2293">
        <v>0</v>
      </c>
      <c r="AY2293" s="59"/>
    </row>
    <row r="2294" spans="1:51">
      <c r="A2294" s="19">
        <v>43734</v>
      </c>
      <c r="B2294" t="s">
        <v>42</v>
      </c>
      <c r="C2294" s="19">
        <v>43907</v>
      </c>
      <c r="D2294">
        <v>136</v>
      </c>
      <c r="E2294">
        <v>32.299999999999997</v>
      </c>
      <c r="F2294">
        <v>0</v>
      </c>
      <c r="G2294">
        <v>1</v>
      </c>
      <c r="H2294">
        <v>9</v>
      </c>
      <c r="I2294">
        <v>3.4</v>
      </c>
      <c r="J2294">
        <v>18.8</v>
      </c>
      <c r="K2294">
        <v>0.4</v>
      </c>
      <c r="L2294">
        <v>20.2</v>
      </c>
      <c r="M2294">
        <v>2</v>
      </c>
      <c r="N2294">
        <v>44.4</v>
      </c>
      <c r="O2294">
        <v>0</v>
      </c>
      <c r="P2294">
        <v>2.7</v>
      </c>
      <c r="Q2294">
        <v>6.9</v>
      </c>
      <c r="R2294">
        <v>3.6</v>
      </c>
      <c r="S2294">
        <v>16.3</v>
      </c>
      <c r="T2294">
        <v>2.5</v>
      </c>
      <c r="U2294">
        <v>18.2</v>
      </c>
      <c r="V2294">
        <v>2.8</v>
      </c>
      <c r="W2294">
        <v>60</v>
      </c>
      <c r="X2294">
        <v>0</v>
      </c>
      <c r="Y2294">
        <v>0</v>
      </c>
      <c r="Z2294">
        <v>3</v>
      </c>
      <c r="AA2294">
        <v>0</v>
      </c>
      <c r="AB2294">
        <v>35</v>
      </c>
      <c r="AC2294">
        <v>0</v>
      </c>
      <c r="AD2294">
        <v>38</v>
      </c>
      <c r="AE2294">
        <v>0</v>
      </c>
      <c r="AY2294" s="59"/>
    </row>
    <row r="2295" spans="1:51">
      <c r="A2295" s="19">
        <v>43734</v>
      </c>
      <c r="B2295" t="s">
        <v>46</v>
      </c>
      <c r="C2295" s="19">
        <v>43914</v>
      </c>
      <c r="D2295">
        <v>105</v>
      </c>
      <c r="E2295">
        <v>40.5</v>
      </c>
      <c r="F2295">
        <v>0</v>
      </c>
      <c r="G2295">
        <v>2.5</v>
      </c>
      <c r="H2295">
        <v>4.8</v>
      </c>
      <c r="I2295">
        <v>1.6</v>
      </c>
      <c r="J2295">
        <v>12.3</v>
      </c>
      <c r="K2295">
        <v>0.5</v>
      </c>
      <c r="L2295">
        <v>21.5</v>
      </c>
      <c r="M2295">
        <v>1.7</v>
      </c>
      <c r="N2295">
        <v>60.5</v>
      </c>
      <c r="O2295">
        <v>0</v>
      </c>
      <c r="P2295">
        <v>2.6</v>
      </c>
      <c r="Q2295">
        <v>3.3</v>
      </c>
      <c r="R2295">
        <v>2.5</v>
      </c>
      <c r="S2295">
        <v>7.4</v>
      </c>
      <c r="T2295">
        <v>2</v>
      </c>
      <c r="U2295">
        <v>16.8</v>
      </c>
      <c r="V2295">
        <v>2.1</v>
      </c>
      <c r="W2295">
        <v>64</v>
      </c>
      <c r="X2295">
        <v>0</v>
      </c>
      <c r="Y2295">
        <v>0</v>
      </c>
      <c r="Z2295">
        <v>0</v>
      </c>
      <c r="AA2295">
        <v>0</v>
      </c>
      <c r="AB2295">
        <v>7</v>
      </c>
      <c r="AC2295">
        <v>0</v>
      </c>
      <c r="AD2295">
        <v>34</v>
      </c>
      <c r="AE2295">
        <v>0</v>
      </c>
      <c r="AY2295" s="59"/>
    </row>
    <row r="2296" spans="1:51">
      <c r="A2296" s="19">
        <v>43734</v>
      </c>
      <c r="B2296" t="s">
        <v>47</v>
      </c>
      <c r="C2296" s="19">
        <v>43919</v>
      </c>
      <c r="D2296">
        <v>51</v>
      </c>
      <c r="E2296">
        <v>31.9</v>
      </c>
      <c r="F2296">
        <v>0</v>
      </c>
      <c r="G2296">
        <v>2.7</v>
      </c>
      <c r="H2296">
        <v>6.1</v>
      </c>
      <c r="I2296">
        <v>1.4</v>
      </c>
      <c r="J2296">
        <v>18.899999999999999</v>
      </c>
      <c r="K2296">
        <v>0.5</v>
      </c>
      <c r="L2296">
        <v>21.5</v>
      </c>
      <c r="M2296">
        <v>3</v>
      </c>
      <c r="N2296">
        <v>42.2</v>
      </c>
      <c r="O2296">
        <v>0</v>
      </c>
      <c r="P2296">
        <v>3.2</v>
      </c>
      <c r="Q2296">
        <v>5</v>
      </c>
      <c r="R2296">
        <v>3.1</v>
      </c>
      <c r="S2296">
        <v>16.8</v>
      </c>
      <c r="T2296">
        <v>2.6</v>
      </c>
      <c r="U2296">
        <v>20.399999999999999</v>
      </c>
      <c r="V2296">
        <v>3.2</v>
      </c>
      <c r="W2296">
        <v>23</v>
      </c>
      <c r="X2296">
        <v>0</v>
      </c>
      <c r="Y2296">
        <v>0</v>
      </c>
      <c r="Z2296">
        <v>0</v>
      </c>
      <c r="AA2296">
        <v>0</v>
      </c>
      <c r="AB2296">
        <v>13</v>
      </c>
      <c r="AC2296">
        <v>0</v>
      </c>
      <c r="AD2296">
        <v>15</v>
      </c>
      <c r="AE2296">
        <v>0</v>
      </c>
      <c r="AY2296" s="59"/>
    </row>
    <row r="2297" spans="1:51">
      <c r="A2297" s="19">
        <v>43734</v>
      </c>
      <c r="B2297" t="s">
        <v>48</v>
      </c>
      <c r="C2297" s="19">
        <v>43925</v>
      </c>
      <c r="D2297">
        <v>15</v>
      </c>
      <c r="E2297">
        <v>32.200000000000003</v>
      </c>
      <c r="F2297">
        <v>0</v>
      </c>
      <c r="G2297">
        <v>0.7</v>
      </c>
      <c r="H2297">
        <v>7.8</v>
      </c>
      <c r="I2297">
        <v>0.9</v>
      </c>
      <c r="J2297">
        <v>12.5</v>
      </c>
      <c r="K2297">
        <v>4</v>
      </c>
      <c r="L2297">
        <v>24.9</v>
      </c>
      <c r="M2297">
        <v>0.4</v>
      </c>
      <c r="N2297">
        <v>41.9</v>
      </c>
      <c r="O2297">
        <v>0</v>
      </c>
      <c r="P2297">
        <v>2.5</v>
      </c>
      <c r="Q2297">
        <v>6</v>
      </c>
      <c r="R2297">
        <v>3.2</v>
      </c>
      <c r="S2297">
        <v>9.5</v>
      </c>
      <c r="T2297">
        <v>3.9</v>
      </c>
      <c r="U2297">
        <v>26.5</v>
      </c>
      <c r="V2297">
        <v>2.4</v>
      </c>
      <c r="W2297">
        <v>8</v>
      </c>
      <c r="X2297">
        <v>0</v>
      </c>
      <c r="Y2297">
        <v>0</v>
      </c>
      <c r="Z2297">
        <v>0</v>
      </c>
      <c r="AA2297">
        <v>0</v>
      </c>
      <c r="AB2297">
        <v>1</v>
      </c>
      <c r="AC2297">
        <v>0</v>
      </c>
      <c r="AD2297">
        <v>6</v>
      </c>
      <c r="AE2297">
        <v>0</v>
      </c>
      <c r="AY2297" s="59"/>
    </row>
    <row r="2298" spans="1:51">
      <c r="A2298" s="19">
        <v>43734</v>
      </c>
      <c r="B2298" t="s">
        <v>49</v>
      </c>
      <c r="C2298" s="19">
        <v>43925</v>
      </c>
      <c r="D2298">
        <v>24</v>
      </c>
      <c r="E2298">
        <v>26.4</v>
      </c>
      <c r="F2298">
        <v>0</v>
      </c>
      <c r="G2298">
        <v>0.5</v>
      </c>
      <c r="H2298">
        <v>5.5</v>
      </c>
      <c r="I2298">
        <v>0.2</v>
      </c>
      <c r="J2298">
        <v>22.6</v>
      </c>
      <c r="K2298">
        <v>0.1</v>
      </c>
      <c r="L2298">
        <v>23.9</v>
      </c>
      <c r="M2298">
        <v>7.9</v>
      </c>
      <c r="N2298">
        <v>29.8</v>
      </c>
      <c r="O2298">
        <v>0</v>
      </c>
      <c r="P2298">
        <v>2.4</v>
      </c>
      <c r="Q2298">
        <v>4.9000000000000004</v>
      </c>
      <c r="R2298">
        <v>2.9</v>
      </c>
      <c r="S2298">
        <v>22.8</v>
      </c>
      <c r="T2298">
        <v>2.8</v>
      </c>
      <c r="U2298">
        <v>25.2</v>
      </c>
      <c r="V2298">
        <v>6.1</v>
      </c>
      <c r="W2298">
        <v>9</v>
      </c>
      <c r="X2298">
        <v>0</v>
      </c>
      <c r="Y2298">
        <v>0</v>
      </c>
      <c r="Z2298">
        <v>0</v>
      </c>
      <c r="AA2298">
        <v>0</v>
      </c>
      <c r="AB2298">
        <v>7</v>
      </c>
      <c r="AC2298">
        <v>0</v>
      </c>
      <c r="AD2298">
        <v>8</v>
      </c>
      <c r="AE2298">
        <v>0</v>
      </c>
      <c r="AY2298" s="59"/>
    </row>
    <row r="2299" spans="1:51">
      <c r="A2299" s="19">
        <v>43734</v>
      </c>
      <c r="B2299" t="s">
        <v>50</v>
      </c>
      <c r="C2299" s="19">
        <v>43925</v>
      </c>
      <c r="D2299">
        <v>54</v>
      </c>
      <c r="E2299">
        <v>39.799999999999997</v>
      </c>
      <c r="F2299">
        <v>0</v>
      </c>
      <c r="G2299">
        <v>4.5</v>
      </c>
      <c r="H2299">
        <v>4</v>
      </c>
      <c r="I2299">
        <v>3.2</v>
      </c>
      <c r="J2299">
        <v>13.7</v>
      </c>
      <c r="K2299">
        <v>2.4</v>
      </c>
      <c r="L2299">
        <v>17.2</v>
      </c>
      <c r="M2299">
        <v>0.3</v>
      </c>
      <c r="N2299">
        <v>59.5</v>
      </c>
      <c r="O2299">
        <v>0</v>
      </c>
      <c r="P2299">
        <v>3.5</v>
      </c>
      <c r="Q2299">
        <v>3.6</v>
      </c>
      <c r="R2299">
        <v>3.3</v>
      </c>
      <c r="S2299">
        <v>9.6</v>
      </c>
      <c r="T2299">
        <v>3.1</v>
      </c>
      <c r="U2299">
        <v>12.3</v>
      </c>
      <c r="V2299">
        <v>2.1</v>
      </c>
      <c r="W2299">
        <v>34</v>
      </c>
      <c r="X2299">
        <v>0</v>
      </c>
      <c r="Y2299">
        <v>0</v>
      </c>
      <c r="Z2299">
        <v>0</v>
      </c>
      <c r="AA2299">
        <v>0</v>
      </c>
      <c r="AB2299">
        <v>6</v>
      </c>
      <c r="AC2299">
        <v>0</v>
      </c>
      <c r="AD2299">
        <v>14</v>
      </c>
      <c r="AE2299">
        <v>0</v>
      </c>
      <c r="AY2299" s="59"/>
    </row>
    <row r="2300" spans="1:51">
      <c r="A2300" s="19">
        <v>43734</v>
      </c>
      <c r="B2300" t="s">
        <v>51</v>
      </c>
      <c r="C2300" s="19">
        <v>43925</v>
      </c>
      <c r="D2300">
        <v>14</v>
      </c>
      <c r="E2300">
        <v>29.5</v>
      </c>
      <c r="F2300">
        <v>0</v>
      </c>
      <c r="G2300">
        <v>0.4</v>
      </c>
      <c r="H2300">
        <v>8.3000000000000007</v>
      </c>
      <c r="I2300">
        <v>2.6</v>
      </c>
      <c r="J2300">
        <v>14.3</v>
      </c>
      <c r="K2300">
        <v>3.5</v>
      </c>
      <c r="L2300">
        <v>25.1</v>
      </c>
      <c r="M2300">
        <v>0.7</v>
      </c>
      <c r="N2300">
        <v>36.4</v>
      </c>
      <c r="O2300">
        <v>0</v>
      </c>
      <c r="P2300">
        <v>2.7</v>
      </c>
      <c r="Q2300">
        <v>6.5</v>
      </c>
      <c r="R2300">
        <v>3.8</v>
      </c>
      <c r="S2300">
        <v>11.7</v>
      </c>
      <c r="T2300">
        <v>4</v>
      </c>
      <c r="U2300">
        <v>27.8</v>
      </c>
      <c r="V2300">
        <v>2.7</v>
      </c>
      <c r="W2300">
        <v>6</v>
      </c>
      <c r="X2300">
        <v>0</v>
      </c>
      <c r="Y2300">
        <v>0</v>
      </c>
      <c r="Z2300">
        <v>0</v>
      </c>
      <c r="AA2300">
        <v>0</v>
      </c>
      <c r="AB2300">
        <v>2</v>
      </c>
      <c r="AC2300">
        <v>0</v>
      </c>
      <c r="AD2300">
        <v>6</v>
      </c>
      <c r="AE2300">
        <v>0</v>
      </c>
      <c r="AY2300" s="59"/>
    </row>
    <row r="2301" spans="1:51">
      <c r="A2301" s="19">
        <v>43734</v>
      </c>
      <c r="B2301" t="s">
        <v>52</v>
      </c>
      <c r="C2301" s="19">
        <v>43928</v>
      </c>
      <c r="D2301">
        <v>84</v>
      </c>
      <c r="E2301">
        <v>26.8</v>
      </c>
      <c r="F2301">
        <v>0</v>
      </c>
      <c r="G2301">
        <v>0.4</v>
      </c>
      <c r="H2301">
        <v>7.5</v>
      </c>
      <c r="I2301">
        <v>2.2999999999999998</v>
      </c>
      <c r="J2301">
        <v>22.7</v>
      </c>
      <c r="K2301">
        <v>0.7</v>
      </c>
      <c r="L2301">
        <v>24.4</v>
      </c>
      <c r="M2301">
        <v>2.2999999999999998</v>
      </c>
      <c r="N2301">
        <v>29.9</v>
      </c>
      <c r="O2301">
        <v>0</v>
      </c>
      <c r="P2301">
        <v>2.7</v>
      </c>
      <c r="Q2301">
        <v>6.4</v>
      </c>
      <c r="R2301">
        <v>3.4</v>
      </c>
      <c r="S2301">
        <v>22.6</v>
      </c>
      <c r="T2301">
        <v>2.8</v>
      </c>
      <c r="U2301">
        <v>25.5</v>
      </c>
      <c r="V2301">
        <v>3.6</v>
      </c>
      <c r="W2301">
        <v>30</v>
      </c>
      <c r="X2301">
        <v>0</v>
      </c>
      <c r="Y2301">
        <v>0</v>
      </c>
      <c r="Z2301">
        <v>1</v>
      </c>
      <c r="AA2301">
        <v>0</v>
      </c>
      <c r="AB2301">
        <v>25</v>
      </c>
      <c r="AC2301">
        <v>0</v>
      </c>
      <c r="AD2301">
        <v>27</v>
      </c>
      <c r="AE2301">
        <v>0</v>
      </c>
      <c r="AY2301" s="59"/>
    </row>
    <row r="2302" spans="1:51">
      <c r="A2302" s="19">
        <v>43734</v>
      </c>
      <c r="B2302" t="s">
        <v>53</v>
      </c>
      <c r="C2302" s="19">
        <v>43949</v>
      </c>
      <c r="D2302">
        <v>60</v>
      </c>
      <c r="E2302">
        <v>24.7</v>
      </c>
      <c r="F2302">
        <v>0</v>
      </c>
      <c r="G2302">
        <v>4.3</v>
      </c>
      <c r="H2302">
        <v>9.9</v>
      </c>
      <c r="I2302">
        <v>0.3</v>
      </c>
      <c r="J2302">
        <v>20</v>
      </c>
      <c r="K2302">
        <v>0.7</v>
      </c>
      <c r="L2302">
        <v>25.5</v>
      </c>
      <c r="M2302">
        <v>1.8</v>
      </c>
      <c r="N2302">
        <v>26.4</v>
      </c>
      <c r="O2302">
        <v>0</v>
      </c>
      <c r="P2302">
        <v>4.5999999999999996</v>
      </c>
      <c r="Q2302">
        <v>8.3000000000000007</v>
      </c>
      <c r="R2302">
        <v>3.3</v>
      </c>
      <c r="S2302">
        <v>19.3</v>
      </c>
      <c r="T2302">
        <v>3.1</v>
      </c>
      <c r="U2302">
        <v>28.2</v>
      </c>
      <c r="V2302">
        <v>3.4</v>
      </c>
      <c r="W2302">
        <v>20</v>
      </c>
      <c r="X2302">
        <v>0</v>
      </c>
      <c r="Y2302">
        <v>0</v>
      </c>
      <c r="Z2302">
        <v>2</v>
      </c>
      <c r="AA2302">
        <v>0</v>
      </c>
      <c r="AB2302">
        <v>17</v>
      </c>
      <c r="AC2302">
        <v>0</v>
      </c>
      <c r="AD2302">
        <v>21</v>
      </c>
      <c r="AE2302">
        <v>0</v>
      </c>
      <c r="AY2302" s="59"/>
    </row>
    <row r="2303" spans="1:51">
      <c r="A2303" s="19">
        <v>43734</v>
      </c>
      <c r="B2303" t="s">
        <v>54</v>
      </c>
      <c r="C2303" s="19">
        <v>43949</v>
      </c>
      <c r="D2303">
        <v>21</v>
      </c>
      <c r="E2303">
        <v>32.6</v>
      </c>
      <c r="F2303">
        <v>0</v>
      </c>
      <c r="G2303">
        <v>4.3</v>
      </c>
      <c r="H2303">
        <v>9.6999999999999993</v>
      </c>
      <c r="I2303">
        <v>0.2</v>
      </c>
      <c r="J2303">
        <v>16.3</v>
      </c>
      <c r="K2303">
        <v>1.6</v>
      </c>
      <c r="L2303">
        <v>20.100000000000001</v>
      </c>
      <c r="M2303">
        <v>1.9</v>
      </c>
      <c r="N2303">
        <v>42.4</v>
      </c>
      <c r="O2303">
        <v>0</v>
      </c>
      <c r="P2303">
        <v>4.3</v>
      </c>
      <c r="Q2303">
        <v>7.5</v>
      </c>
      <c r="R2303">
        <v>2.8</v>
      </c>
      <c r="S2303">
        <v>14.1</v>
      </c>
      <c r="T2303">
        <v>3.7</v>
      </c>
      <c r="U2303">
        <v>18.7</v>
      </c>
      <c r="V2303">
        <v>3.2</v>
      </c>
      <c r="W2303">
        <v>9</v>
      </c>
      <c r="X2303">
        <v>0</v>
      </c>
      <c r="Y2303">
        <v>0</v>
      </c>
      <c r="Z2303">
        <v>1</v>
      </c>
      <c r="AA2303">
        <v>0</v>
      </c>
      <c r="AB2303">
        <v>5</v>
      </c>
      <c r="AC2303">
        <v>0</v>
      </c>
      <c r="AD2303">
        <v>6</v>
      </c>
      <c r="AE2303">
        <v>0</v>
      </c>
      <c r="AY2303" s="59"/>
    </row>
    <row r="2304" spans="1:51">
      <c r="A2304" s="19">
        <v>43734</v>
      </c>
      <c r="B2304" t="s">
        <v>55</v>
      </c>
      <c r="C2304" s="19">
        <v>43949</v>
      </c>
      <c r="D2304">
        <v>96</v>
      </c>
      <c r="E2304">
        <v>30</v>
      </c>
      <c r="F2304">
        <v>0</v>
      </c>
      <c r="G2304">
        <v>4.8</v>
      </c>
      <c r="H2304">
        <v>7.3</v>
      </c>
      <c r="I2304">
        <v>0.5</v>
      </c>
      <c r="J2304">
        <v>16.5</v>
      </c>
      <c r="K2304">
        <v>0.1</v>
      </c>
      <c r="L2304">
        <v>25.1</v>
      </c>
      <c r="M2304">
        <v>3</v>
      </c>
      <c r="N2304">
        <v>36.299999999999997</v>
      </c>
      <c r="O2304">
        <v>0</v>
      </c>
      <c r="P2304">
        <v>4.5999999999999996</v>
      </c>
      <c r="Q2304">
        <v>6.1</v>
      </c>
      <c r="R2304">
        <v>3.1</v>
      </c>
      <c r="S2304">
        <v>13.9</v>
      </c>
      <c r="T2304">
        <v>2.7</v>
      </c>
      <c r="U2304">
        <v>26.3</v>
      </c>
      <c r="V2304">
        <v>3.7</v>
      </c>
      <c r="W2304">
        <v>40</v>
      </c>
      <c r="X2304">
        <v>0</v>
      </c>
      <c r="Y2304">
        <v>0</v>
      </c>
      <c r="Z2304">
        <v>1</v>
      </c>
      <c r="AA2304">
        <v>0</v>
      </c>
      <c r="AB2304">
        <v>22</v>
      </c>
      <c r="AC2304">
        <v>0</v>
      </c>
      <c r="AD2304">
        <v>33</v>
      </c>
      <c r="AE2304">
        <v>0</v>
      </c>
      <c r="AY2304" s="59"/>
    </row>
    <row r="2305" spans="1:51">
      <c r="A2305" s="19">
        <v>43734</v>
      </c>
      <c r="B2305" t="s">
        <v>56</v>
      </c>
      <c r="C2305" s="19">
        <v>43949</v>
      </c>
      <c r="D2305">
        <v>274</v>
      </c>
      <c r="E2305">
        <v>26</v>
      </c>
      <c r="F2305">
        <v>0</v>
      </c>
      <c r="G2305">
        <v>1</v>
      </c>
      <c r="H2305">
        <v>5.3</v>
      </c>
      <c r="I2305">
        <v>0.8</v>
      </c>
      <c r="J2305">
        <v>17.7</v>
      </c>
      <c r="K2305">
        <v>0.2</v>
      </c>
      <c r="L2305">
        <v>24</v>
      </c>
      <c r="M2305">
        <v>2</v>
      </c>
      <c r="N2305">
        <v>29.4</v>
      </c>
      <c r="O2305">
        <v>0</v>
      </c>
      <c r="P2305">
        <v>3.6</v>
      </c>
      <c r="Q2305">
        <v>5.3</v>
      </c>
      <c r="R2305">
        <v>3.7</v>
      </c>
      <c r="S2305">
        <v>16.600000000000001</v>
      </c>
      <c r="T2305">
        <v>3.4</v>
      </c>
      <c r="U2305">
        <v>25.3</v>
      </c>
      <c r="V2305">
        <v>3.7</v>
      </c>
      <c r="W2305">
        <v>105</v>
      </c>
      <c r="X2305">
        <v>0</v>
      </c>
      <c r="Y2305">
        <v>0</v>
      </c>
      <c r="Z2305">
        <v>0</v>
      </c>
      <c r="AA2305">
        <v>0</v>
      </c>
      <c r="AB2305">
        <v>72</v>
      </c>
      <c r="AC2305">
        <v>0</v>
      </c>
      <c r="AD2305">
        <v>97</v>
      </c>
      <c r="AE2305">
        <v>0</v>
      </c>
      <c r="AY2305" s="59"/>
    </row>
    <row r="2306" spans="1:51">
      <c r="A2306" s="19">
        <v>43734</v>
      </c>
      <c r="B2306" t="s">
        <v>57</v>
      </c>
      <c r="C2306" s="19">
        <v>43949</v>
      </c>
      <c r="D2306">
        <v>186</v>
      </c>
      <c r="E2306">
        <v>35.4</v>
      </c>
      <c r="F2306">
        <v>0</v>
      </c>
      <c r="G2306">
        <v>1.4</v>
      </c>
      <c r="H2306">
        <v>8.1</v>
      </c>
      <c r="I2306">
        <v>2.1</v>
      </c>
      <c r="J2306">
        <v>15.5</v>
      </c>
      <c r="K2306">
        <v>0.4</v>
      </c>
      <c r="L2306">
        <v>22.7</v>
      </c>
      <c r="M2306">
        <v>1.5</v>
      </c>
      <c r="N2306">
        <v>46.5</v>
      </c>
      <c r="O2306">
        <v>0</v>
      </c>
      <c r="P2306">
        <v>2.8</v>
      </c>
      <c r="Q2306">
        <v>6.3</v>
      </c>
      <c r="R2306">
        <v>3.5</v>
      </c>
      <c r="S2306">
        <v>11.8</v>
      </c>
      <c r="T2306">
        <v>2.6</v>
      </c>
      <c r="U2306">
        <v>20.6</v>
      </c>
      <c r="V2306">
        <v>2.7</v>
      </c>
      <c r="W2306">
        <v>89</v>
      </c>
      <c r="X2306">
        <v>0</v>
      </c>
      <c r="Y2306">
        <v>0</v>
      </c>
      <c r="Z2306">
        <v>2</v>
      </c>
      <c r="AA2306">
        <v>0</v>
      </c>
      <c r="AB2306">
        <v>39</v>
      </c>
      <c r="AC2306">
        <v>0</v>
      </c>
      <c r="AD2306">
        <v>57</v>
      </c>
      <c r="AE2306">
        <v>0</v>
      </c>
      <c r="AY2306" s="59"/>
    </row>
    <row r="2307" spans="1:51">
      <c r="A2307" s="19">
        <v>43734</v>
      </c>
      <c r="B2307" t="s">
        <v>58</v>
      </c>
      <c r="C2307" s="19">
        <v>43949</v>
      </c>
      <c r="D2307">
        <v>26</v>
      </c>
      <c r="E2307">
        <v>25.8</v>
      </c>
      <c r="F2307">
        <v>0</v>
      </c>
      <c r="G2307">
        <v>8.1</v>
      </c>
      <c r="H2307">
        <v>5.8</v>
      </c>
      <c r="I2307">
        <v>0.2</v>
      </c>
      <c r="J2307">
        <v>20.7</v>
      </c>
      <c r="K2307">
        <v>0.2</v>
      </c>
      <c r="L2307">
        <v>21.5</v>
      </c>
      <c r="M2307">
        <v>4.7</v>
      </c>
      <c r="N2307">
        <v>29.1</v>
      </c>
      <c r="O2307">
        <v>0</v>
      </c>
      <c r="P2307">
        <v>6.8</v>
      </c>
      <c r="Q2307">
        <v>5.6</v>
      </c>
      <c r="R2307">
        <v>3.4</v>
      </c>
      <c r="S2307">
        <v>20.9</v>
      </c>
      <c r="T2307">
        <v>3.5</v>
      </c>
      <c r="U2307">
        <v>22.1</v>
      </c>
      <c r="V2307">
        <v>5.0999999999999996</v>
      </c>
      <c r="W2307">
        <v>10</v>
      </c>
      <c r="X2307">
        <v>0</v>
      </c>
      <c r="Y2307">
        <v>0</v>
      </c>
      <c r="Z2307">
        <v>0</v>
      </c>
      <c r="AA2307">
        <v>0</v>
      </c>
      <c r="AB2307">
        <v>8</v>
      </c>
      <c r="AC2307">
        <v>0</v>
      </c>
      <c r="AD2307">
        <v>8</v>
      </c>
      <c r="AE2307">
        <v>0</v>
      </c>
      <c r="AY2307" s="59"/>
    </row>
    <row r="2308" spans="1:51">
      <c r="A2308" s="19">
        <v>43734</v>
      </c>
      <c r="B2308" t="s">
        <v>59</v>
      </c>
      <c r="C2308" s="19">
        <v>43953</v>
      </c>
      <c r="D2308">
        <v>7</v>
      </c>
      <c r="E2308">
        <v>31.9</v>
      </c>
      <c r="F2308">
        <v>0</v>
      </c>
      <c r="G2308">
        <v>2.7</v>
      </c>
      <c r="H2308">
        <v>6.1</v>
      </c>
      <c r="I2308">
        <v>1.4</v>
      </c>
      <c r="J2308">
        <v>18.899999999999999</v>
      </c>
      <c r="K2308">
        <v>0.5</v>
      </c>
      <c r="L2308">
        <v>21.5</v>
      </c>
      <c r="M2308">
        <v>3</v>
      </c>
      <c r="N2308">
        <v>39.799999999999997</v>
      </c>
      <c r="O2308">
        <v>0</v>
      </c>
      <c r="P2308">
        <v>3.7</v>
      </c>
      <c r="Q2308">
        <v>5.5</v>
      </c>
      <c r="R2308">
        <v>3.4</v>
      </c>
      <c r="S2308">
        <v>16.5</v>
      </c>
      <c r="T2308">
        <v>3.2</v>
      </c>
      <c r="U2308">
        <v>20.3</v>
      </c>
      <c r="V2308">
        <v>3.8</v>
      </c>
      <c r="W2308">
        <v>3</v>
      </c>
      <c r="X2308">
        <v>0</v>
      </c>
      <c r="Y2308">
        <v>0</v>
      </c>
      <c r="Z2308">
        <v>0</v>
      </c>
      <c r="AA2308">
        <v>0</v>
      </c>
      <c r="AB2308">
        <v>2</v>
      </c>
      <c r="AC2308">
        <v>0</v>
      </c>
      <c r="AD2308">
        <v>2</v>
      </c>
      <c r="AE2308">
        <v>0</v>
      </c>
      <c r="AY2308" s="59"/>
    </row>
    <row r="2309" spans="1:51">
      <c r="A2309" s="19">
        <v>43734</v>
      </c>
      <c r="B2309" t="s">
        <v>60</v>
      </c>
      <c r="C2309" s="19">
        <v>43953</v>
      </c>
      <c r="D2309">
        <v>39</v>
      </c>
      <c r="E2309">
        <v>33.799999999999997</v>
      </c>
      <c r="F2309">
        <v>0</v>
      </c>
      <c r="G2309">
        <v>0.6</v>
      </c>
      <c r="H2309">
        <v>7.5</v>
      </c>
      <c r="I2309">
        <v>2.7</v>
      </c>
      <c r="J2309">
        <v>12.8</v>
      </c>
      <c r="K2309">
        <v>3</v>
      </c>
      <c r="L2309">
        <v>23.8</v>
      </c>
      <c r="M2309">
        <v>0.3</v>
      </c>
      <c r="N2309">
        <v>43.7</v>
      </c>
      <c r="O2309">
        <v>0</v>
      </c>
      <c r="P2309">
        <v>2.8</v>
      </c>
      <c r="Q2309">
        <v>6</v>
      </c>
      <c r="R2309">
        <v>4</v>
      </c>
      <c r="S2309">
        <v>9.8000000000000007</v>
      </c>
      <c r="T2309">
        <v>4.2</v>
      </c>
      <c r="U2309">
        <v>23.1</v>
      </c>
      <c r="V2309">
        <v>2.6</v>
      </c>
      <c r="W2309">
        <v>21</v>
      </c>
      <c r="X2309">
        <v>0</v>
      </c>
      <c r="Y2309">
        <v>0</v>
      </c>
      <c r="Z2309">
        <v>0</v>
      </c>
      <c r="AA2309">
        <v>0</v>
      </c>
      <c r="AB2309">
        <v>3</v>
      </c>
      <c r="AC2309">
        <v>0</v>
      </c>
      <c r="AD2309">
        <v>15</v>
      </c>
      <c r="AE2309">
        <v>0</v>
      </c>
      <c r="AY2309" s="59"/>
    </row>
    <row r="2310" spans="1:51">
      <c r="A2310" s="19">
        <v>43734</v>
      </c>
      <c r="B2310" t="s">
        <v>61</v>
      </c>
      <c r="C2310" s="19">
        <v>43956</v>
      </c>
      <c r="D2310">
        <v>82</v>
      </c>
      <c r="E2310">
        <v>29</v>
      </c>
      <c r="F2310">
        <v>0</v>
      </c>
      <c r="G2310">
        <v>0.3</v>
      </c>
      <c r="H2310">
        <v>19.2</v>
      </c>
      <c r="I2310">
        <v>5.4</v>
      </c>
      <c r="J2310">
        <v>14.2</v>
      </c>
      <c r="K2310">
        <v>0.6</v>
      </c>
      <c r="L2310">
        <v>17.8</v>
      </c>
      <c r="M2310">
        <v>0.3</v>
      </c>
      <c r="N2310">
        <v>35.1</v>
      </c>
      <c r="O2310">
        <v>0</v>
      </c>
      <c r="P2310">
        <v>3.1</v>
      </c>
      <c r="Q2310">
        <v>18.100000000000001</v>
      </c>
      <c r="R2310">
        <v>5.4</v>
      </c>
      <c r="S2310">
        <v>12.3</v>
      </c>
      <c r="T2310">
        <v>3.4</v>
      </c>
      <c r="U2310">
        <v>16.2</v>
      </c>
      <c r="V2310">
        <v>3</v>
      </c>
      <c r="W2310">
        <v>32</v>
      </c>
      <c r="X2310">
        <v>0</v>
      </c>
      <c r="Y2310">
        <v>0</v>
      </c>
      <c r="Z2310">
        <v>21</v>
      </c>
      <c r="AA2310">
        <v>0</v>
      </c>
      <c r="AB2310">
        <v>10</v>
      </c>
      <c r="AC2310">
        <v>0</v>
      </c>
      <c r="AD2310">
        <v>19</v>
      </c>
      <c r="AE2310">
        <v>0</v>
      </c>
      <c r="AY2310" s="59"/>
    </row>
    <row r="2311" spans="1:51">
      <c r="A2311" s="19">
        <v>43734</v>
      </c>
      <c r="B2311" t="s">
        <v>62</v>
      </c>
      <c r="C2311" s="19">
        <v>43963</v>
      </c>
      <c r="D2311">
        <v>29</v>
      </c>
      <c r="E2311">
        <v>32.9</v>
      </c>
      <c r="F2311">
        <v>0</v>
      </c>
      <c r="G2311">
        <v>0.7</v>
      </c>
      <c r="H2311">
        <v>6.8</v>
      </c>
      <c r="I2311">
        <v>0.2</v>
      </c>
      <c r="J2311">
        <v>13.1</v>
      </c>
      <c r="K2311">
        <v>2</v>
      </c>
      <c r="L2311">
        <v>27.8</v>
      </c>
      <c r="M2311">
        <v>0.3</v>
      </c>
      <c r="N2311">
        <v>39</v>
      </c>
      <c r="O2311">
        <v>0</v>
      </c>
      <c r="P2311">
        <v>2.6</v>
      </c>
      <c r="Q2311">
        <v>5.4</v>
      </c>
      <c r="R2311">
        <v>3</v>
      </c>
      <c r="S2311">
        <v>9.6999999999999993</v>
      </c>
      <c r="T2311">
        <v>3.7</v>
      </c>
      <c r="U2311">
        <v>29.7</v>
      </c>
      <c r="V2311">
        <v>2.8</v>
      </c>
      <c r="W2311">
        <v>14</v>
      </c>
      <c r="X2311">
        <v>0</v>
      </c>
      <c r="Y2311">
        <v>0</v>
      </c>
      <c r="Z2311">
        <v>0</v>
      </c>
      <c r="AA2311">
        <v>0</v>
      </c>
      <c r="AB2311">
        <v>3</v>
      </c>
      <c r="AC2311">
        <v>0</v>
      </c>
      <c r="AD2311">
        <v>12</v>
      </c>
      <c r="AE2311">
        <v>0</v>
      </c>
      <c r="AY2311" s="59"/>
    </row>
    <row r="2312" spans="1:51">
      <c r="A2312" s="19">
        <v>43734</v>
      </c>
      <c r="B2312" t="s">
        <v>63</v>
      </c>
      <c r="C2312" s="19">
        <v>43963</v>
      </c>
      <c r="D2312">
        <v>28</v>
      </c>
      <c r="E2312">
        <v>38.799999999999997</v>
      </c>
      <c r="F2312">
        <v>0</v>
      </c>
      <c r="G2312">
        <v>2.4</v>
      </c>
      <c r="H2312">
        <v>5</v>
      </c>
      <c r="I2312">
        <v>4.3</v>
      </c>
      <c r="J2312">
        <v>12.4</v>
      </c>
      <c r="K2312">
        <v>2.2000000000000002</v>
      </c>
      <c r="L2312">
        <v>18.600000000000001</v>
      </c>
      <c r="M2312">
        <v>0.3</v>
      </c>
      <c r="N2312">
        <v>53</v>
      </c>
      <c r="O2312">
        <v>0</v>
      </c>
      <c r="P2312">
        <v>3.3</v>
      </c>
      <c r="Q2312">
        <v>4.4000000000000004</v>
      </c>
      <c r="R2312">
        <v>4.5999999999999996</v>
      </c>
      <c r="S2312">
        <v>9.1</v>
      </c>
      <c r="T2312">
        <v>3.7</v>
      </c>
      <c r="U2312">
        <v>15.2</v>
      </c>
      <c r="V2312">
        <v>2.5</v>
      </c>
      <c r="W2312">
        <v>18</v>
      </c>
      <c r="X2312">
        <v>0</v>
      </c>
      <c r="Y2312">
        <v>0</v>
      </c>
      <c r="Z2312">
        <v>0</v>
      </c>
      <c r="AA2312">
        <v>0</v>
      </c>
      <c r="AB2312">
        <v>2</v>
      </c>
      <c r="AC2312">
        <v>0</v>
      </c>
      <c r="AD2312">
        <v>8</v>
      </c>
      <c r="AE2312">
        <v>0</v>
      </c>
      <c r="AY2312" s="59"/>
    </row>
    <row r="2313" spans="1:51">
      <c r="A2313" s="19">
        <v>43734</v>
      </c>
      <c r="B2313" t="s">
        <v>64</v>
      </c>
      <c r="C2313" s="19">
        <v>43970</v>
      </c>
      <c r="D2313">
        <v>54</v>
      </c>
      <c r="E2313">
        <v>38</v>
      </c>
      <c r="F2313">
        <v>0</v>
      </c>
      <c r="G2313">
        <v>3.7</v>
      </c>
      <c r="H2313">
        <v>5.6</v>
      </c>
      <c r="I2313">
        <v>3.9</v>
      </c>
      <c r="J2313">
        <v>12.6</v>
      </c>
      <c r="K2313">
        <v>2.2999999999999998</v>
      </c>
      <c r="L2313">
        <v>17.600000000000001</v>
      </c>
      <c r="M2313">
        <v>0.3</v>
      </c>
      <c r="N2313">
        <v>52</v>
      </c>
      <c r="O2313">
        <v>0</v>
      </c>
      <c r="P2313">
        <v>4</v>
      </c>
      <c r="Q2313">
        <v>5.2</v>
      </c>
      <c r="R2313">
        <v>4.5</v>
      </c>
      <c r="S2313">
        <v>10.1</v>
      </c>
      <c r="T2313">
        <v>3.6</v>
      </c>
      <c r="U2313">
        <v>13.5</v>
      </c>
      <c r="V2313">
        <v>2.7</v>
      </c>
      <c r="W2313">
        <v>34</v>
      </c>
      <c r="X2313">
        <v>0</v>
      </c>
      <c r="Y2313">
        <v>0</v>
      </c>
      <c r="Z2313">
        <v>0</v>
      </c>
      <c r="AA2313">
        <v>0</v>
      </c>
      <c r="AB2313">
        <v>4</v>
      </c>
      <c r="AC2313">
        <v>0</v>
      </c>
      <c r="AD2313">
        <v>16</v>
      </c>
      <c r="AE2313">
        <v>0</v>
      </c>
      <c r="AY2313" s="59"/>
    </row>
    <row r="2314" spans="1:51">
      <c r="A2314" s="19">
        <v>43734</v>
      </c>
      <c r="B2314" t="s">
        <v>65</v>
      </c>
      <c r="C2314" s="19">
        <v>43970</v>
      </c>
      <c r="D2314">
        <v>61</v>
      </c>
      <c r="E2314">
        <v>26.4</v>
      </c>
      <c r="F2314">
        <v>0</v>
      </c>
      <c r="G2314">
        <v>0.8</v>
      </c>
      <c r="H2314">
        <v>5.7</v>
      </c>
      <c r="I2314">
        <v>0.2</v>
      </c>
      <c r="J2314">
        <v>23</v>
      </c>
      <c r="K2314">
        <v>0.2</v>
      </c>
      <c r="L2314">
        <v>22.8</v>
      </c>
      <c r="M2314">
        <v>8</v>
      </c>
      <c r="N2314">
        <v>28.1</v>
      </c>
      <c r="O2314">
        <v>0</v>
      </c>
      <c r="P2314">
        <v>3.6</v>
      </c>
      <c r="Q2314">
        <v>5.6</v>
      </c>
      <c r="R2314">
        <v>3.2</v>
      </c>
      <c r="S2314">
        <v>22.7</v>
      </c>
      <c r="T2314">
        <v>3.4</v>
      </c>
      <c r="U2314">
        <v>23</v>
      </c>
      <c r="V2314">
        <v>6.7</v>
      </c>
      <c r="W2314">
        <v>22</v>
      </c>
      <c r="X2314">
        <v>0</v>
      </c>
      <c r="Y2314">
        <v>0</v>
      </c>
      <c r="Z2314">
        <v>0</v>
      </c>
      <c r="AA2314">
        <v>0</v>
      </c>
      <c r="AB2314">
        <v>19</v>
      </c>
      <c r="AC2314">
        <v>0</v>
      </c>
      <c r="AD2314">
        <v>19</v>
      </c>
      <c r="AE2314">
        <v>1</v>
      </c>
      <c r="AY2314" s="59"/>
    </row>
    <row r="2315" spans="1:51">
      <c r="A2315" s="19">
        <v>43734</v>
      </c>
      <c r="B2315" t="s">
        <v>143</v>
      </c>
      <c r="C2315" s="19">
        <v>43984</v>
      </c>
      <c r="D2315">
        <v>20</v>
      </c>
      <c r="E2315">
        <v>28.9</v>
      </c>
      <c r="F2315">
        <v>0</v>
      </c>
      <c r="G2315">
        <v>10.1</v>
      </c>
      <c r="H2315">
        <v>7</v>
      </c>
      <c r="I2315">
        <v>0.7</v>
      </c>
      <c r="J2315">
        <v>15.7</v>
      </c>
      <c r="K2315">
        <v>0.2</v>
      </c>
      <c r="L2315">
        <v>20.100000000000001</v>
      </c>
      <c r="M2315">
        <v>4.4000000000000004</v>
      </c>
      <c r="N2315">
        <v>34</v>
      </c>
      <c r="O2315">
        <v>0</v>
      </c>
      <c r="P2315">
        <v>8.9</v>
      </c>
      <c r="Q2315">
        <v>6.6</v>
      </c>
      <c r="R2315">
        <v>3.9</v>
      </c>
      <c r="S2315">
        <v>14.3</v>
      </c>
      <c r="T2315">
        <v>3.9</v>
      </c>
      <c r="U2315">
        <v>19.3</v>
      </c>
      <c r="V2315">
        <v>5.2</v>
      </c>
      <c r="W2315">
        <v>8</v>
      </c>
      <c r="X2315">
        <v>0</v>
      </c>
      <c r="Y2315">
        <v>1</v>
      </c>
      <c r="Z2315">
        <v>0</v>
      </c>
      <c r="AA2315">
        <v>0</v>
      </c>
      <c r="AB2315">
        <v>5</v>
      </c>
      <c r="AC2315">
        <v>0</v>
      </c>
      <c r="AD2315">
        <v>6</v>
      </c>
      <c r="AE2315">
        <v>0</v>
      </c>
      <c r="AY2315" s="59"/>
    </row>
    <row r="2316" spans="1:51">
      <c r="A2316" s="19">
        <v>43734</v>
      </c>
      <c r="B2316" t="s">
        <v>67</v>
      </c>
      <c r="C2316" s="19">
        <v>43984</v>
      </c>
      <c r="D2316">
        <v>19</v>
      </c>
      <c r="E2316">
        <v>29.7</v>
      </c>
      <c r="F2316">
        <v>0</v>
      </c>
      <c r="G2316">
        <v>0.4</v>
      </c>
      <c r="H2316">
        <v>8.5</v>
      </c>
      <c r="I2316">
        <v>2.2999999999999998</v>
      </c>
      <c r="J2316">
        <v>14.6</v>
      </c>
      <c r="K2316">
        <v>3.4</v>
      </c>
      <c r="L2316">
        <v>24.7</v>
      </c>
      <c r="M2316">
        <v>0.6</v>
      </c>
      <c r="N2316">
        <v>33.700000000000003</v>
      </c>
      <c r="O2316">
        <v>0</v>
      </c>
      <c r="P2316">
        <v>3.5</v>
      </c>
      <c r="Q2316">
        <v>8</v>
      </c>
      <c r="R2316">
        <v>4.4000000000000004</v>
      </c>
      <c r="S2316">
        <v>12.4</v>
      </c>
      <c r="T2316">
        <v>4.4000000000000004</v>
      </c>
      <c r="U2316">
        <v>25.8</v>
      </c>
      <c r="V2316">
        <v>3.4</v>
      </c>
      <c r="W2316">
        <v>9</v>
      </c>
      <c r="X2316">
        <v>0</v>
      </c>
      <c r="Y2316">
        <v>0</v>
      </c>
      <c r="Z2316">
        <v>0</v>
      </c>
      <c r="AA2316">
        <v>0</v>
      </c>
      <c r="AB2316">
        <v>3</v>
      </c>
      <c r="AC2316">
        <v>0</v>
      </c>
      <c r="AD2316">
        <v>7</v>
      </c>
      <c r="AE2316">
        <v>0</v>
      </c>
      <c r="AY2316" s="59"/>
    </row>
    <row r="2317" spans="1:51">
      <c r="A2317" s="19">
        <v>43734</v>
      </c>
      <c r="B2317" t="s">
        <v>68</v>
      </c>
      <c r="C2317" s="19">
        <v>43984</v>
      </c>
      <c r="D2317">
        <v>126</v>
      </c>
      <c r="E2317">
        <v>26.2</v>
      </c>
      <c r="F2317">
        <v>0</v>
      </c>
      <c r="G2317">
        <v>10.199999999999999</v>
      </c>
      <c r="H2317">
        <v>6.8</v>
      </c>
      <c r="I2317">
        <v>0.7</v>
      </c>
      <c r="J2317">
        <v>18.399999999999999</v>
      </c>
      <c r="K2317">
        <v>0</v>
      </c>
      <c r="L2317">
        <v>22.7</v>
      </c>
      <c r="M2317">
        <v>2</v>
      </c>
      <c r="N2317">
        <v>27.7</v>
      </c>
      <c r="O2317">
        <v>0</v>
      </c>
      <c r="P2317">
        <v>9.4</v>
      </c>
      <c r="Q2317">
        <v>6.8</v>
      </c>
      <c r="R2317">
        <v>3.8</v>
      </c>
      <c r="S2317">
        <v>17.100000000000001</v>
      </c>
      <c r="T2317">
        <v>3.7</v>
      </c>
      <c r="U2317">
        <v>23.4</v>
      </c>
      <c r="V2317">
        <v>4.3</v>
      </c>
      <c r="W2317">
        <v>47</v>
      </c>
      <c r="X2317">
        <v>0</v>
      </c>
      <c r="Y2317">
        <v>4</v>
      </c>
      <c r="Z2317">
        <v>1</v>
      </c>
      <c r="AA2317">
        <v>0</v>
      </c>
      <c r="AB2317">
        <v>33</v>
      </c>
      <c r="AC2317">
        <v>0</v>
      </c>
      <c r="AD2317">
        <v>41</v>
      </c>
      <c r="AE2317">
        <v>0</v>
      </c>
      <c r="AY2317" s="59"/>
    </row>
    <row r="2318" spans="1:51">
      <c r="A2318" s="19">
        <v>43734</v>
      </c>
      <c r="B2318" t="s">
        <v>69</v>
      </c>
      <c r="C2318" s="19">
        <v>43984</v>
      </c>
      <c r="D2318">
        <v>34</v>
      </c>
      <c r="E2318">
        <v>27</v>
      </c>
      <c r="F2318">
        <v>0</v>
      </c>
      <c r="G2318">
        <v>1.6</v>
      </c>
      <c r="H2318">
        <v>4.7</v>
      </c>
      <c r="I2318">
        <v>0.2</v>
      </c>
      <c r="J2318">
        <v>23</v>
      </c>
      <c r="K2318">
        <v>0.3</v>
      </c>
      <c r="L2318">
        <v>21.2</v>
      </c>
      <c r="M2318">
        <v>8.8000000000000007</v>
      </c>
      <c r="N2318">
        <v>29</v>
      </c>
      <c r="O2318">
        <v>0</v>
      </c>
      <c r="P2318">
        <v>3.9</v>
      </c>
      <c r="Q2318">
        <v>5.5</v>
      </c>
      <c r="R2318">
        <v>3.7</v>
      </c>
      <c r="S2318">
        <v>22.5</v>
      </c>
      <c r="T2318">
        <v>3.5</v>
      </c>
      <c r="U2318">
        <v>20.8</v>
      </c>
      <c r="V2318">
        <v>7.3</v>
      </c>
      <c r="W2318">
        <v>13</v>
      </c>
      <c r="X2318">
        <v>0</v>
      </c>
      <c r="Y2318">
        <v>0</v>
      </c>
      <c r="Z2318">
        <v>0</v>
      </c>
      <c r="AA2318">
        <v>0</v>
      </c>
      <c r="AB2318">
        <v>11</v>
      </c>
      <c r="AC2318">
        <v>0</v>
      </c>
      <c r="AD2318">
        <v>10</v>
      </c>
      <c r="AE2318">
        <v>1</v>
      </c>
      <c r="AY2318" s="59"/>
    </row>
    <row r="2319" spans="1:51">
      <c r="A2319" s="19">
        <v>43734</v>
      </c>
      <c r="B2319" t="s">
        <v>70</v>
      </c>
      <c r="C2319" s="19">
        <v>43984</v>
      </c>
      <c r="D2319">
        <v>16</v>
      </c>
      <c r="E2319">
        <v>31.2</v>
      </c>
      <c r="F2319">
        <v>0</v>
      </c>
      <c r="G2319">
        <v>0.7</v>
      </c>
      <c r="H2319">
        <v>7.8</v>
      </c>
      <c r="I2319">
        <v>2.8</v>
      </c>
      <c r="J2319">
        <v>13.2</v>
      </c>
      <c r="K2319">
        <v>3.5</v>
      </c>
      <c r="L2319">
        <v>24.4</v>
      </c>
      <c r="M2319">
        <v>0.4</v>
      </c>
      <c r="N2319">
        <v>36.5</v>
      </c>
      <c r="O2319">
        <v>0</v>
      </c>
      <c r="P2319">
        <v>3.3</v>
      </c>
      <c r="Q2319">
        <v>6.8</v>
      </c>
      <c r="R2319">
        <v>4.4000000000000004</v>
      </c>
      <c r="S2319">
        <v>11.1</v>
      </c>
      <c r="T2319">
        <v>4.7</v>
      </c>
      <c r="U2319">
        <v>25.2</v>
      </c>
      <c r="V2319">
        <v>3.4</v>
      </c>
      <c r="W2319">
        <v>8</v>
      </c>
      <c r="X2319">
        <v>0</v>
      </c>
      <c r="Y2319">
        <v>0</v>
      </c>
      <c r="Z2319">
        <v>0</v>
      </c>
      <c r="AA2319">
        <v>0</v>
      </c>
      <c r="AB2319">
        <v>1</v>
      </c>
      <c r="AC2319">
        <v>0</v>
      </c>
      <c r="AD2319">
        <v>7</v>
      </c>
      <c r="AE2319">
        <v>0</v>
      </c>
      <c r="AY2319" s="59"/>
    </row>
    <row r="2320" spans="1:51">
      <c r="A2320" s="19">
        <v>43734</v>
      </c>
      <c r="B2320" t="s">
        <v>71</v>
      </c>
      <c r="C2320" s="19">
        <v>43988</v>
      </c>
      <c r="D2320">
        <v>7</v>
      </c>
      <c r="E2320">
        <v>31.9</v>
      </c>
      <c r="F2320">
        <v>0</v>
      </c>
      <c r="G2320">
        <v>2.7</v>
      </c>
      <c r="H2320">
        <v>6.1</v>
      </c>
      <c r="I2320">
        <v>1.4</v>
      </c>
      <c r="J2320">
        <v>18.899999999999999</v>
      </c>
      <c r="K2320">
        <v>0.5</v>
      </c>
      <c r="L2320">
        <v>21.5</v>
      </c>
      <c r="M2320">
        <v>3</v>
      </c>
      <c r="N2320">
        <v>37.799999999999997</v>
      </c>
      <c r="O2320">
        <v>0</v>
      </c>
      <c r="P2320">
        <v>4</v>
      </c>
      <c r="Q2320">
        <v>5.9</v>
      </c>
      <c r="R2320">
        <v>4</v>
      </c>
      <c r="S2320">
        <v>16.2</v>
      </c>
      <c r="T2320">
        <v>3.6</v>
      </c>
      <c r="U2320">
        <v>20.399999999999999</v>
      </c>
      <c r="V2320">
        <v>3.9</v>
      </c>
      <c r="W2320">
        <v>3</v>
      </c>
      <c r="X2320">
        <v>0</v>
      </c>
      <c r="Y2320">
        <v>0</v>
      </c>
      <c r="Z2320">
        <v>0</v>
      </c>
      <c r="AA2320">
        <v>0</v>
      </c>
      <c r="AB2320">
        <v>2</v>
      </c>
      <c r="AC2320">
        <v>0</v>
      </c>
      <c r="AD2320">
        <v>2</v>
      </c>
      <c r="AE2320">
        <v>0</v>
      </c>
      <c r="AY2320" s="59"/>
    </row>
    <row r="2321" spans="1:51">
      <c r="A2321" s="19">
        <v>43734</v>
      </c>
      <c r="B2321" t="s">
        <v>73</v>
      </c>
      <c r="C2321" s="19">
        <v>44013</v>
      </c>
      <c r="D2321">
        <v>41</v>
      </c>
      <c r="E2321">
        <v>31.6</v>
      </c>
      <c r="F2321">
        <v>0</v>
      </c>
      <c r="G2321">
        <v>2.4</v>
      </c>
      <c r="H2321">
        <v>6.7</v>
      </c>
      <c r="I2321">
        <v>2</v>
      </c>
      <c r="J2321">
        <v>16.8</v>
      </c>
      <c r="K2321">
        <v>1.4</v>
      </c>
      <c r="L2321">
        <v>22.3</v>
      </c>
      <c r="M2321">
        <v>2.4</v>
      </c>
      <c r="N2321">
        <v>44.3</v>
      </c>
      <c r="O2321">
        <v>0</v>
      </c>
      <c r="P2321">
        <v>2.2999999999999998</v>
      </c>
      <c r="Q2321">
        <v>4.5999999999999996</v>
      </c>
      <c r="R2321">
        <v>2.4</v>
      </c>
      <c r="S2321">
        <v>15.1</v>
      </c>
      <c r="T2321">
        <v>1.9</v>
      </c>
      <c r="U2321">
        <v>24.7</v>
      </c>
      <c r="V2321">
        <v>2.2000000000000002</v>
      </c>
      <c r="W2321">
        <v>1791</v>
      </c>
      <c r="X2321">
        <v>0</v>
      </c>
      <c r="Y2321">
        <v>5</v>
      </c>
      <c r="Z2321">
        <v>38</v>
      </c>
      <c r="AA2321">
        <v>15</v>
      </c>
      <c r="AB2321">
        <v>834</v>
      </c>
      <c r="AC2321">
        <v>0</v>
      </c>
      <c r="AD2321">
        <v>1293</v>
      </c>
      <c r="AE2321">
        <v>4</v>
      </c>
      <c r="AY2321" s="59"/>
    </row>
    <row r="2322" spans="1:51">
      <c r="A2322" s="19">
        <v>43737</v>
      </c>
      <c r="B2322" t="s">
        <v>15</v>
      </c>
      <c r="C2322" s="19">
        <v>43864</v>
      </c>
      <c r="D2322">
        <v>41</v>
      </c>
      <c r="E2322">
        <v>26.7</v>
      </c>
      <c r="F2322">
        <v>0</v>
      </c>
      <c r="G2322">
        <v>2.1</v>
      </c>
      <c r="H2322">
        <v>10</v>
      </c>
      <c r="I2322">
        <v>3.6</v>
      </c>
      <c r="J2322">
        <v>15.1</v>
      </c>
      <c r="K2322">
        <v>2.2000000000000002</v>
      </c>
      <c r="L2322">
        <v>27.7</v>
      </c>
      <c r="M2322">
        <v>2</v>
      </c>
      <c r="N2322">
        <v>32.799999999999997</v>
      </c>
      <c r="O2322">
        <v>0</v>
      </c>
      <c r="P2322">
        <v>2.5</v>
      </c>
      <c r="Q2322">
        <v>6.8</v>
      </c>
      <c r="R2322">
        <v>3</v>
      </c>
      <c r="S2322">
        <v>12.1</v>
      </c>
      <c r="T2322">
        <v>2.7</v>
      </c>
      <c r="U2322">
        <v>35.799999999999997</v>
      </c>
      <c r="V2322">
        <v>2.4</v>
      </c>
      <c r="W2322">
        <v>15</v>
      </c>
      <c r="X2322">
        <v>0</v>
      </c>
      <c r="Y2322">
        <v>0</v>
      </c>
      <c r="Z2322">
        <v>1</v>
      </c>
      <c r="AA2322">
        <v>0</v>
      </c>
      <c r="AB2322">
        <v>9</v>
      </c>
      <c r="AC2322">
        <v>0</v>
      </c>
      <c r="AD2322">
        <v>16</v>
      </c>
      <c r="AE2322">
        <v>0</v>
      </c>
      <c r="AY2322" s="59"/>
    </row>
    <row r="2323" spans="1:51">
      <c r="A2323" s="19">
        <v>43737</v>
      </c>
      <c r="B2323" t="s">
        <v>16</v>
      </c>
      <c r="C2323" s="19">
        <v>43872</v>
      </c>
      <c r="D2323">
        <v>24</v>
      </c>
      <c r="E2323">
        <v>25.9</v>
      </c>
      <c r="F2323">
        <v>0</v>
      </c>
      <c r="G2323">
        <v>2.5</v>
      </c>
      <c r="H2323">
        <v>8.6</v>
      </c>
      <c r="I2323">
        <v>1.5</v>
      </c>
      <c r="J2323">
        <v>18.600000000000001</v>
      </c>
      <c r="K2323">
        <v>1.2</v>
      </c>
      <c r="L2323">
        <v>28.5</v>
      </c>
      <c r="M2323">
        <v>2.8</v>
      </c>
      <c r="N2323">
        <v>29.5</v>
      </c>
      <c r="O2323">
        <v>0</v>
      </c>
      <c r="P2323">
        <v>2.5</v>
      </c>
      <c r="Q2323">
        <v>6.1</v>
      </c>
      <c r="R2323">
        <v>2.1</v>
      </c>
      <c r="S2323">
        <v>16.600000000000001</v>
      </c>
      <c r="T2323">
        <v>2</v>
      </c>
      <c r="U2323">
        <v>36.6</v>
      </c>
      <c r="V2323">
        <v>2.4</v>
      </c>
      <c r="W2323">
        <v>9</v>
      </c>
      <c r="X2323">
        <v>0</v>
      </c>
      <c r="Y2323">
        <v>0</v>
      </c>
      <c r="Z2323">
        <v>0</v>
      </c>
      <c r="AA2323">
        <v>0</v>
      </c>
      <c r="AB2323">
        <v>6</v>
      </c>
      <c r="AC2323">
        <v>0</v>
      </c>
      <c r="AD2323">
        <v>9</v>
      </c>
      <c r="AE2323">
        <v>0</v>
      </c>
      <c r="AY2323" s="59"/>
    </row>
    <row r="2324" spans="1:51">
      <c r="A2324" s="19">
        <v>43737</v>
      </c>
      <c r="B2324" t="s">
        <v>17</v>
      </c>
      <c r="C2324" s="19">
        <v>43883</v>
      </c>
      <c r="D2324">
        <v>36</v>
      </c>
      <c r="E2324">
        <v>28.8</v>
      </c>
      <c r="F2324">
        <v>0</v>
      </c>
      <c r="G2324">
        <v>1.8</v>
      </c>
      <c r="H2324">
        <v>4.5999999999999996</v>
      </c>
      <c r="I2324">
        <v>0.7</v>
      </c>
      <c r="J2324">
        <v>20.7</v>
      </c>
      <c r="K2324">
        <v>3.4</v>
      </c>
      <c r="L2324">
        <v>24.6</v>
      </c>
      <c r="M2324">
        <v>3.6</v>
      </c>
      <c r="N2324">
        <v>36.799999999999997</v>
      </c>
      <c r="O2324">
        <v>0</v>
      </c>
      <c r="P2324">
        <v>2.4</v>
      </c>
      <c r="Q2324">
        <v>3.8</v>
      </c>
      <c r="R2324">
        <v>2</v>
      </c>
      <c r="S2324">
        <v>19.5</v>
      </c>
      <c r="T2324">
        <v>3.2</v>
      </c>
      <c r="U2324">
        <v>26.7</v>
      </c>
      <c r="V2324">
        <v>2.9</v>
      </c>
      <c r="W2324">
        <v>14</v>
      </c>
      <c r="X2324">
        <v>0</v>
      </c>
      <c r="Y2324">
        <v>0</v>
      </c>
      <c r="Z2324">
        <v>0</v>
      </c>
      <c r="AA2324">
        <v>0</v>
      </c>
      <c r="AB2324">
        <v>10</v>
      </c>
      <c r="AC2324">
        <v>0</v>
      </c>
      <c r="AD2324">
        <v>12</v>
      </c>
      <c r="AE2324">
        <v>0</v>
      </c>
      <c r="AY2324" s="59"/>
    </row>
    <row r="2325" spans="1:51">
      <c r="A2325" s="19">
        <v>43737</v>
      </c>
      <c r="B2325" t="s">
        <v>18</v>
      </c>
      <c r="C2325" s="19">
        <v>43890</v>
      </c>
      <c r="D2325">
        <v>54</v>
      </c>
      <c r="E2325">
        <v>44.4</v>
      </c>
      <c r="F2325">
        <v>0</v>
      </c>
      <c r="G2325">
        <v>2.9</v>
      </c>
      <c r="H2325">
        <v>4</v>
      </c>
      <c r="I2325">
        <v>1.2</v>
      </c>
      <c r="J2325">
        <v>12.3</v>
      </c>
      <c r="K2325">
        <v>2.2000000000000002</v>
      </c>
      <c r="L2325">
        <v>19.2</v>
      </c>
      <c r="M2325">
        <v>0.7</v>
      </c>
      <c r="N2325">
        <v>71.900000000000006</v>
      </c>
      <c r="O2325">
        <v>0</v>
      </c>
      <c r="P2325">
        <v>2.2000000000000002</v>
      </c>
      <c r="Q2325">
        <v>2</v>
      </c>
      <c r="R2325">
        <v>1.4</v>
      </c>
      <c r="S2325">
        <v>6</v>
      </c>
      <c r="T2325">
        <v>1.7</v>
      </c>
      <c r="U2325">
        <v>11.3</v>
      </c>
      <c r="V2325">
        <v>1.3</v>
      </c>
      <c r="W2325">
        <v>35</v>
      </c>
      <c r="X2325">
        <v>0</v>
      </c>
      <c r="Y2325">
        <v>0</v>
      </c>
      <c r="Z2325">
        <v>0</v>
      </c>
      <c r="AA2325">
        <v>0</v>
      </c>
      <c r="AB2325">
        <v>4</v>
      </c>
      <c r="AC2325">
        <v>0</v>
      </c>
      <c r="AD2325">
        <v>15</v>
      </c>
      <c r="AE2325">
        <v>0</v>
      </c>
      <c r="AY2325" s="59"/>
    </row>
    <row r="2326" spans="1:51">
      <c r="A2326" s="19">
        <v>43737</v>
      </c>
      <c r="B2326" t="s">
        <v>19</v>
      </c>
      <c r="C2326" s="19">
        <v>43893</v>
      </c>
      <c r="D2326">
        <v>52</v>
      </c>
      <c r="E2326">
        <v>41.6</v>
      </c>
      <c r="F2326">
        <v>0</v>
      </c>
      <c r="G2326">
        <v>4.3</v>
      </c>
      <c r="H2326">
        <v>4.9000000000000004</v>
      </c>
      <c r="I2326">
        <v>3.3</v>
      </c>
      <c r="J2326">
        <v>12.1</v>
      </c>
      <c r="K2326">
        <v>2.4</v>
      </c>
      <c r="L2326">
        <v>18.8</v>
      </c>
      <c r="M2326">
        <v>0.6</v>
      </c>
      <c r="N2326">
        <v>66.5</v>
      </c>
      <c r="O2326">
        <v>0</v>
      </c>
      <c r="P2326">
        <v>2.7</v>
      </c>
      <c r="Q2326">
        <v>2.8</v>
      </c>
      <c r="R2326">
        <v>2.4</v>
      </c>
      <c r="S2326">
        <v>6.9</v>
      </c>
      <c r="T2326">
        <v>2</v>
      </c>
      <c r="U2326">
        <v>12.7</v>
      </c>
      <c r="V2326">
        <v>1.7</v>
      </c>
      <c r="W2326">
        <v>34</v>
      </c>
      <c r="X2326">
        <v>0</v>
      </c>
      <c r="Y2326">
        <v>0</v>
      </c>
      <c r="Z2326">
        <v>0</v>
      </c>
      <c r="AA2326">
        <v>0</v>
      </c>
      <c r="AB2326">
        <v>3</v>
      </c>
      <c r="AC2326">
        <v>0</v>
      </c>
      <c r="AD2326">
        <v>15</v>
      </c>
      <c r="AE2326">
        <v>0</v>
      </c>
      <c r="AY2326" s="59"/>
    </row>
    <row r="2327" spans="1:51">
      <c r="A2327" s="19">
        <v>43737</v>
      </c>
      <c r="B2327" t="s">
        <v>20</v>
      </c>
      <c r="C2327" s="19">
        <v>43893</v>
      </c>
      <c r="D2327">
        <v>6</v>
      </c>
      <c r="E2327">
        <v>33</v>
      </c>
      <c r="F2327">
        <v>0</v>
      </c>
      <c r="G2327">
        <v>2.8</v>
      </c>
      <c r="H2327">
        <v>6.2</v>
      </c>
      <c r="I2327">
        <v>1.4</v>
      </c>
      <c r="J2327">
        <v>19.2</v>
      </c>
      <c r="K2327">
        <v>0.6</v>
      </c>
      <c r="L2327">
        <v>22</v>
      </c>
      <c r="M2327">
        <v>3</v>
      </c>
      <c r="N2327">
        <v>46.2</v>
      </c>
      <c r="O2327">
        <v>0</v>
      </c>
      <c r="P2327">
        <v>2.9</v>
      </c>
      <c r="Q2327">
        <v>4.3</v>
      </c>
      <c r="R2327">
        <v>2.5</v>
      </c>
      <c r="S2327">
        <v>16.2</v>
      </c>
      <c r="T2327">
        <v>2</v>
      </c>
      <c r="U2327">
        <v>20.399999999999999</v>
      </c>
      <c r="V2327">
        <v>2.7</v>
      </c>
      <c r="W2327">
        <v>3</v>
      </c>
      <c r="X2327">
        <v>0</v>
      </c>
      <c r="Y2327">
        <v>0</v>
      </c>
      <c r="Z2327">
        <v>0</v>
      </c>
      <c r="AA2327">
        <v>0</v>
      </c>
      <c r="AB2327">
        <v>2</v>
      </c>
      <c r="AC2327">
        <v>0</v>
      </c>
      <c r="AD2327">
        <v>2</v>
      </c>
      <c r="AE2327">
        <v>0</v>
      </c>
      <c r="AY2327" s="59"/>
    </row>
    <row r="2328" spans="1:51">
      <c r="A2328" s="19">
        <v>43737</v>
      </c>
      <c r="B2328" t="s">
        <v>21</v>
      </c>
      <c r="C2328" s="19">
        <v>43893</v>
      </c>
      <c r="D2328">
        <v>31</v>
      </c>
      <c r="E2328">
        <v>39.6</v>
      </c>
      <c r="F2328">
        <v>0</v>
      </c>
      <c r="G2328">
        <v>4.0999999999999996</v>
      </c>
      <c r="H2328">
        <v>5.0999999999999996</v>
      </c>
      <c r="I2328">
        <v>3.6</v>
      </c>
      <c r="J2328">
        <v>13.3</v>
      </c>
      <c r="K2328">
        <v>2.6</v>
      </c>
      <c r="L2328">
        <v>17.600000000000001</v>
      </c>
      <c r="M2328">
        <v>0.2</v>
      </c>
      <c r="N2328">
        <v>63.4</v>
      </c>
      <c r="O2328">
        <v>0</v>
      </c>
      <c r="P2328">
        <v>3</v>
      </c>
      <c r="Q2328">
        <v>3.2</v>
      </c>
      <c r="R2328">
        <v>2.8</v>
      </c>
      <c r="S2328">
        <v>8</v>
      </c>
      <c r="T2328">
        <v>2.5</v>
      </c>
      <c r="U2328">
        <v>12.1</v>
      </c>
      <c r="V2328">
        <v>1.6</v>
      </c>
      <c r="W2328">
        <v>19</v>
      </c>
      <c r="X2328">
        <v>0</v>
      </c>
      <c r="Y2328">
        <v>0</v>
      </c>
      <c r="Z2328">
        <v>0</v>
      </c>
      <c r="AA2328">
        <v>0</v>
      </c>
      <c r="AB2328">
        <v>3</v>
      </c>
      <c r="AC2328">
        <v>0</v>
      </c>
      <c r="AD2328">
        <v>9</v>
      </c>
      <c r="AE2328">
        <v>0</v>
      </c>
      <c r="AY2328" s="59"/>
    </row>
    <row r="2329" spans="1:51">
      <c r="A2329" s="19">
        <v>43737</v>
      </c>
      <c r="B2329" t="s">
        <v>22</v>
      </c>
      <c r="C2329" s="19">
        <v>43893</v>
      </c>
      <c r="D2329">
        <v>416</v>
      </c>
      <c r="E2329">
        <v>26.7</v>
      </c>
      <c r="F2329">
        <v>0</v>
      </c>
      <c r="G2329">
        <v>1.6</v>
      </c>
      <c r="H2329">
        <v>5.3</v>
      </c>
      <c r="I2329">
        <v>0.9</v>
      </c>
      <c r="J2329">
        <v>22.5</v>
      </c>
      <c r="K2329">
        <v>0.5</v>
      </c>
      <c r="L2329">
        <v>26.3</v>
      </c>
      <c r="M2329">
        <v>4.9000000000000004</v>
      </c>
      <c r="N2329">
        <v>30.2</v>
      </c>
      <c r="O2329">
        <v>0</v>
      </c>
      <c r="P2329">
        <v>2.6</v>
      </c>
      <c r="Q2329">
        <v>4.4000000000000004</v>
      </c>
      <c r="R2329">
        <v>2.2999999999999998</v>
      </c>
      <c r="S2329">
        <v>22.5</v>
      </c>
      <c r="T2329">
        <v>2</v>
      </c>
      <c r="U2329">
        <v>29.6</v>
      </c>
      <c r="V2329">
        <v>3.6</v>
      </c>
      <c r="W2329">
        <v>147</v>
      </c>
      <c r="X2329">
        <v>0</v>
      </c>
      <c r="Y2329">
        <v>0</v>
      </c>
      <c r="Z2329">
        <v>1</v>
      </c>
      <c r="AA2329">
        <v>0</v>
      </c>
      <c r="AB2329">
        <v>124</v>
      </c>
      <c r="AC2329">
        <v>0</v>
      </c>
      <c r="AD2329">
        <v>145</v>
      </c>
      <c r="AE2329">
        <v>0</v>
      </c>
      <c r="AY2329" s="59"/>
    </row>
    <row r="2330" spans="1:51">
      <c r="A2330" s="19">
        <v>43737</v>
      </c>
      <c r="B2330" t="s">
        <v>23</v>
      </c>
      <c r="C2330" s="19">
        <v>43893</v>
      </c>
      <c r="D2330">
        <v>67</v>
      </c>
      <c r="E2330">
        <v>26.5</v>
      </c>
      <c r="F2330">
        <v>0</v>
      </c>
      <c r="G2330">
        <v>1.2</v>
      </c>
      <c r="H2330">
        <v>4.8</v>
      </c>
      <c r="I2330">
        <v>0.5</v>
      </c>
      <c r="J2330">
        <v>24.8</v>
      </c>
      <c r="K2330">
        <v>0.3</v>
      </c>
      <c r="L2330">
        <v>24.8</v>
      </c>
      <c r="M2330">
        <v>6.1</v>
      </c>
      <c r="N2330">
        <v>30</v>
      </c>
      <c r="O2330">
        <v>0</v>
      </c>
      <c r="P2330">
        <v>2.2000000000000002</v>
      </c>
      <c r="Q2330">
        <v>3.9</v>
      </c>
      <c r="R2330">
        <v>2.2000000000000002</v>
      </c>
      <c r="S2330">
        <v>26.7</v>
      </c>
      <c r="T2330">
        <v>2</v>
      </c>
      <c r="U2330">
        <v>26</v>
      </c>
      <c r="V2330">
        <v>4.3</v>
      </c>
      <c r="W2330">
        <v>23</v>
      </c>
      <c r="X2330">
        <v>0</v>
      </c>
      <c r="Y2330">
        <v>0</v>
      </c>
      <c r="Z2330">
        <v>0</v>
      </c>
      <c r="AA2330">
        <v>0</v>
      </c>
      <c r="AB2330">
        <v>22</v>
      </c>
      <c r="AC2330">
        <v>0</v>
      </c>
      <c r="AD2330">
        <v>22</v>
      </c>
      <c r="AE2330">
        <v>0</v>
      </c>
      <c r="AY2330" s="59"/>
    </row>
    <row r="2331" spans="1:51">
      <c r="A2331" s="19">
        <v>43737</v>
      </c>
      <c r="B2331" t="s">
        <v>24</v>
      </c>
      <c r="C2331" s="19">
        <v>43893</v>
      </c>
      <c r="D2331">
        <v>13</v>
      </c>
      <c r="E2331">
        <v>33</v>
      </c>
      <c r="F2331">
        <v>0</v>
      </c>
      <c r="G2331">
        <v>2.8</v>
      </c>
      <c r="H2331">
        <v>6.2</v>
      </c>
      <c r="I2331">
        <v>1.4</v>
      </c>
      <c r="J2331">
        <v>19.2</v>
      </c>
      <c r="K2331">
        <v>0.6</v>
      </c>
      <c r="L2331">
        <v>22</v>
      </c>
      <c r="M2331">
        <v>3</v>
      </c>
      <c r="N2331">
        <v>46</v>
      </c>
      <c r="O2331">
        <v>0</v>
      </c>
      <c r="P2331">
        <v>3.1</v>
      </c>
      <c r="Q2331">
        <v>4.4000000000000004</v>
      </c>
      <c r="R2331">
        <v>2.5</v>
      </c>
      <c r="S2331">
        <v>16.3</v>
      </c>
      <c r="T2331">
        <v>2.1</v>
      </c>
      <c r="U2331">
        <v>20.3</v>
      </c>
      <c r="V2331">
        <v>2.7</v>
      </c>
      <c r="W2331">
        <v>6</v>
      </c>
      <c r="X2331">
        <v>0</v>
      </c>
      <c r="Y2331">
        <v>0</v>
      </c>
      <c r="Z2331">
        <v>0</v>
      </c>
      <c r="AA2331">
        <v>0</v>
      </c>
      <c r="AB2331">
        <v>3</v>
      </c>
      <c r="AC2331">
        <v>0</v>
      </c>
      <c r="AD2331">
        <v>4</v>
      </c>
      <c r="AE2331">
        <v>0</v>
      </c>
      <c r="AY2331" s="59"/>
    </row>
    <row r="2332" spans="1:51">
      <c r="A2332" s="19">
        <v>43737</v>
      </c>
      <c r="B2332" t="s">
        <v>25</v>
      </c>
      <c r="C2332" s="19">
        <v>43893</v>
      </c>
      <c r="D2332">
        <v>24</v>
      </c>
      <c r="E2332">
        <v>23.9</v>
      </c>
      <c r="F2332">
        <v>0</v>
      </c>
      <c r="G2332">
        <v>2.4</v>
      </c>
      <c r="H2332">
        <v>8.9</v>
      </c>
      <c r="I2332">
        <v>0.8</v>
      </c>
      <c r="J2332">
        <v>21.1</v>
      </c>
      <c r="K2332">
        <v>3.4</v>
      </c>
      <c r="L2332">
        <v>23.3</v>
      </c>
      <c r="M2332">
        <v>4.3</v>
      </c>
      <c r="N2332">
        <v>27.1</v>
      </c>
      <c r="O2332">
        <v>0</v>
      </c>
      <c r="P2332">
        <v>3.2</v>
      </c>
      <c r="Q2332">
        <v>7</v>
      </c>
      <c r="R2332">
        <v>2.9</v>
      </c>
      <c r="S2332">
        <v>22.2</v>
      </c>
      <c r="T2332">
        <v>3.6</v>
      </c>
      <c r="U2332">
        <v>26.6</v>
      </c>
      <c r="V2332">
        <v>4.0999999999999996</v>
      </c>
      <c r="W2332">
        <v>8</v>
      </c>
      <c r="X2332">
        <v>0</v>
      </c>
      <c r="Y2332">
        <v>0</v>
      </c>
      <c r="Z2332">
        <v>0</v>
      </c>
      <c r="AA2332">
        <v>0</v>
      </c>
      <c r="AB2332">
        <v>7</v>
      </c>
      <c r="AC2332">
        <v>0</v>
      </c>
      <c r="AD2332">
        <v>8</v>
      </c>
      <c r="AE2332">
        <v>0</v>
      </c>
      <c r="AY2332" s="59"/>
    </row>
    <row r="2333" spans="1:51">
      <c r="A2333" s="19">
        <v>43737</v>
      </c>
      <c r="B2333" t="s">
        <v>26</v>
      </c>
      <c r="C2333" s="19">
        <v>43893</v>
      </c>
      <c r="D2333">
        <v>91</v>
      </c>
      <c r="E2333">
        <v>28.9</v>
      </c>
      <c r="F2333">
        <v>0</v>
      </c>
      <c r="G2333">
        <v>2.5</v>
      </c>
      <c r="H2333">
        <v>7.9</v>
      </c>
      <c r="I2333">
        <v>0.3</v>
      </c>
      <c r="J2333">
        <v>13.7</v>
      </c>
      <c r="K2333">
        <v>0.1</v>
      </c>
      <c r="L2333">
        <v>35.1</v>
      </c>
      <c r="M2333">
        <v>1</v>
      </c>
      <c r="N2333">
        <v>30.3</v>
      </c>
      <c r="O2333">
        <v>0</v>
      </c>
      <c r="P2333">
        <v>2.2999999999999998</v>
      </c>
      <c r="Q2333">
        <v>4.7</v>
      </c>
      <c r="R2333">
        <v>1.8</v>
      </c>
      <c r="S2333">
        <v>8.3000000000000007</v>
      </c>
      <c r="T2333">
        <v>1.5</v>
      </c>
      <c r="U2333">
        <v>47.5</v>
      </c>
      <c r="V2333">
        <v>1.6</v>
      </c>
      <c r="W2333">
        <v>36</v>
      </c>
      <c r="X2333">
        <v>0</v>
      </c>
      <c r="Y2333">
        <v>0</v>
      </c>
      <c r="Z2333">
        <v>1</v>
      </c>
      <c r="AA2333">
        <v>0</v>
      </c>
      <c r="AB2333">
        <v>10</v>
      </c>
      <c r="AC2333">
        <v>0</v>
      </c>
      <c r="AD2333">
        <v>44</v>
      </c>
      <c r="AE2333">
        <v>0</v>
      </c>
      <c r="AY2333" s="59"/>
    </row>
    <row r="2334" spans="1:51">
      <c r="A2334" s="19">
        <v>43737</v>
      </c>
      <c r="B2334" t="s">
        <v>27</v>
      </c>
      <c r="C2334" s="19">
        <v>43893</v>
      </c>
      <c r="D2334">
        <v>75</v>
      </c>
      <c r="E2334">
        <v>25.8</v>
      </c>
      <c r="F2334">
        <v>0</v>
      </c>
      <c r="G2334">
        <v>0.4</v>
      </c>
      <c r="H2334">
        <v>9.1</v>
      </c>
      <c r="I2334">
        <v>15.9</v>
      </c>
      <c r="J2334">
        <v>16.5</v>
      </c>
      <c r="K2334">
        <v>0.2</v>
      </c>
      <c r="L2334">
        <v>20.8</v>
      </c>
      <c r="M2334">
        <v>0.9</v>
      </c>
      <c r="N2334">
        <v>32.1</v>
      </c>
      <c r="O2334">
        <v>0</v>
      </c>
      <c r="P2334">
        <v>2.4</v>
      </c>
      <c r="Q2334">
        <v>7.3</v>
      </c>
      <c r="R2334">
        <v>14.2</v>
      </c>
      <c r="S2334">
        <v>15.1</v>
      </c>
      <c r="T2334">
        <v>2.2999999999999998</v>
      </c>
      <c r="U2334">
        <v>21.4</v>
      </c>
      <c r="V2334">
        <v>2.5</v>
      </c>
      <c r="W2334">
        <v>24</v>
      </c>
      <c r="X2334">
        <v>0</v>
      </c>
      <c r="Y2334">
        <v>0</v>
      </c>
      <c r="Z2334">
        <v>1</v>
      </c>
      <c r="AA2334">
        <v>15</v>
      </c>
      <c r="AB2334">
        <v>15</v>
      </c>
      <c r="AC2334">
        <v>0</v>
      </c>
      <c r="AD2334">
        <v>19</v>
      </c>
      <c r="AE2334">
        <v>0</v>
      </c>
      <c r="AY2334" s="59"/>
    </row>
    <row r="2335" spans="1:51">
      <c r="A2335" s="19">
        <v>43737</v>
      </c>
      <c r="B2335" t="s">
        <v>28</v>
      </c>
      <c r="C2335" s="19">
        <v>43893</v>
      </c>
      <c r="D2335">
        <v>110</v>
      </c>
      <c r="E2335">
        <v>37.1</v>
      </c>
      <c r="F2335">
        <v>0</v>
      </c>
      <c r="G2335">
        <v>2.2000000000000002</v>
      </c>
      <c r="H2335">
        <v>4.0999999999999996</v>
      </c>
      <c r="I2335">
        <v>1.1000000000000001</v>
      </c>
      <c r="J2335">
        <v>18.899999999999999</v>
      </c>
      <c r="K2335">
        <v>0.5</v>
      </c>
      <c r="L2335">
        <v>20.7</v>
      </c>
      <c r="M2335">
        <v>2.2000000000000002</v>
      </c>
      <c r="N2335">
        <v>55.2</v>
      </c>
      <c r="O2335">
        <v>0</v>
      </c>
      <c r="P2335">
        <v>2.5</v>
      </c>
      <c r="Q2335">
        <v>3.2</v>
      </c>
      <c r="R2335">
        <v>1.8</v>
      </c>
      <c r="S2335">
        <v>14.2</v>
      </c>
      <c r="T2335">
        <v>1.7</v>
      </c>
      <c r="U2335">
        <v>16.100000000000001</v>
      </c>
      <c r="V2335">
        <v>2.2999999999999998</v>
      </c>
      <c r="W2335">
        <v>53</v>
      </c>
      <c r="X2335">
        <v>0</v>
      </c>
      <c r="Y2335">
        <v>0</v>
      </c>
      <c r="Z2335">
        <v>0</v>
      </c>
      <c r="AA2335">
        <v>0</v>
      </c>
      <c r="AB2335">
        <v>27</v>
      </c>
      <c r="AC2335">
        <v>0</v>
      </c>
      <c r="AD2335">
        <v>30</v>
      </c>
      <c r="AE2335">
        <v>0</v>
      </c>
      <c r="AY2335" s="59"/>
    </row>
    <row r="2336" spans="1:51">
      <c r="A2336" s="19">
        <v>43737</v>
      </c>
      <c r="B2336" t="s">
        <v>29</v>
      </c>
      <c r="C2336" s="19">
        <v>43893</v>
      </c>
      <c r="D2336">
        <v>37</v>
      </c>
      <c r="E2336">
        <v>39.799999999999997</v>
      </c>
      <c r="F2336">
        <v>0</v>
      </c>
      <c r="G2336">
        <v>3.4</v>
      </c>
      <c r="H2336">
        <v>4</v>
      </c>
      <c r="I2336">
        <v>2.5</v>
      </c>
      <c r="J2336">
        <v>13.2</v>
      </c>
      <c r="K2336">
        <v>2.7</v>
      </c>
      <c r="L2336">
        <v>18.2</v>
      </c>
      <c r="M2336">
        <v>0.4</v>
      </c>
      <c r="N2336">
        <v>63.4</v>
      </c>
      <c r="O2336">
        <v>0</v>
      </c>
      <c r="P2336">
        <v>2.7</v>
      </c>
      <c r="Q2336">
        <v>3.1</v>
      </c>
      <c r="R2336">
        <v>2.5</v>
      </c>
      <c r="S2336">
        <v>8.1</v>
      </c>
      <c r="T2336">
        <v>2.2999999999999998</v>
      </c>
      <c r="U2336">
        <v>12.7</v>
      </c>
      <c r="V2336">
        <v>1.6</v>
      </c>
      <c r="W2336">
        <v>23</v>
      </c>
      <c r="X2336">
        <v>0</v>
      </c>
      <c r="Y2336">
        <v>0</v>
      </c>
      <c r="Z2336">
        <v>0</v>
      </c>
      <c r="AA2336">
        <v>0</v>
      </c>
      <c r="AB2336">
        <v>3</v>
      </c>
      <c r="AC2336">
        <v>0</v>
      </c>
      <c r="AD2336">
        <v>11</v>
      </c>
      <c r="AE2336">
        <v>0</v>
      </c>
      <c r="AY2336" s="59"/>
    </row>
    <row r="2337" spans="1:51">
      <c r="A2337" s="19">
        <v>43737</v>
      </c>
      <c r="B2337" t="s">
        <v>30</v>
      </c>
      <c r="C2337" s="19">
        <v>43893</v>
      </c>
      <c r="D2337">
        <v>64</v>
      </c>
      <c r="E2337">
        <v>40.1</v>
      </c>
      <c r="F2337">
        <v>0</v>
      </c>
      <c r="G2337">
        <v>3.3</v>
      </c>
      <c r="H2337">
        <v>5.8</v>
      </c>
      <c r="I2337">
        <v>3.9</v>
      </c>
      <c r="J2337">
        <v>12.9</v>
      </c>
      <c r="K2337">
        <v>2.8</v>
      </c>
      <c r="L2337">
        <v>18.7</v>
      </c>
      <c r="M2337">
        <v>0.3</v>
      </c>
      <c r="N2337">
        <v>64.2</v>
      </c>
      <c r="O2337">
        <v>0</v>
      </c>
      <c r="P2337">
        <v>2.5</v>
      </c>
      <c r="Q2337">
        <v>3.6</v>
      </c>
      <c r="R2337">
        <v>2.7</v>
      </c>
      <c r="S2337">
        <v>7.5</v>
      </c>
      <c r="T2337">
        <v>2.2000000000000002</v>
      </c>
      <c r="U2337">
        <v>13.1</v>
      </c>
      <c r="V2337">
        <v>1.7</v>
      </c>
      <c r="W2337">
        <v>40</v>
      </c>
      <c r="X2337">
        <v>0</v>
      </c>
      <c r="Y2337">
        <v>0</v>
      </c>
      <c r="Z2337">
        <v>0</v>
      </c>
      <c r="AA2337">
        <v>0</v>
      </c>
      <c r="AB2337">
        <v>5</v>
      </c>
      <c r="AC2337">
        <v>0</v>
      </c>
      <c r="AD2337">
        <v>19</v>
      </c>
      <c r="AE2337">
        <v>0</v>
      </c>
      <c r="AY2337" s="59"/>
    </row>
    <row r="2338" spans="1:51">
      <c r="A2338" s="19">
        <v>43737</v>
      </c>
      <c r="B2338" t="s">
        <v>31</v>
      </c>
      <c r="C2338" s="19">
        <v>43893</v>
      </c>
      <c r="D2338">
        <v>228</v>
      </c>
      <c r="E2338">
        <v>34.5</v>
      </c>
      <c r="F2338">
        <v>0</v>
      </c>
      <c r="G2338">
        <v>3</v>
      </c>
      <c r="H2338">
        <v>4.5</v>
      </c>
      <c r="I2338">
        <v>1.3</v>
      </c>
      <c r="J2338">
        <v>16.899999999999999</v>
      </c>
      <c r="K2338">
        <v>0.4</v>
      </c>
      <c r="L2338">
        <v>23.7</v>
      </c>
      <c r="M2338">
        <v>2.6</v>
      </c>
      <c r="N2338">
        <v>48.8</v>
      </c>
      <c r="O2338">
        <v>0</v>
      </c>
      <c r="P2338">
        <v>2.6</v>
      </c>
      <c r="Q2338">
        <v>3.4</v>
      </c>
      <c r="R2338">
        <v>2.2999999999999998</v>
      </c>
      <c r="S2338">
        <v>12.8</v>
      </c>
      <c r="T2338">
        <v>2.1</v>
      </c>
      <c r="U2338">
        <v>22.5</v>
      </c>
      <c r="V2338">
        <v>2.4</v>
      </c>
      <c r="W2338">
        <v>105</v>
      </c>
      <c r="X2338">
        <v>0</v>
      </c>
      <c r="Y2338">
        <v>0</v>
      </c>
      <c r="Z2338">
        <v>0</v>
      </c>
      <c r="AA2338">
        <v>0</v>
      </c>
      <c r="AB2338">
        <v>51</v>
      </c>
      <c r="AC2338">
        <v>0</v>
      </c>
      <c r="AD2338">
        <v>72</v>
      </c>
      <c r="AE2338">
        <v>0</v>
      </c>
      <c r="AY2338" s="59"/>
    </row>
    <row r="2339" spans="1:51">
      <c r="A2339" s="19">
        <v>43737</v>
      </c>
      <c r="B2339" t="s">
        <v>32</v>
      </c>
      <c r="C2339" s="19">
        <v>43893</v>
      </c>
      <c r="D2339">
        <v>29</v>
      </c>
      <c r="E2339">
        <v>32.200000000000003</v>
      </c>
      <c r="F2339">
        <v>0</v>
      </c>
      <c r="G2339">
        <v>0.4</v>
      </c>
      <c r="H2339">
        <v>7.2</v>
      </c>
      <c r="I2339">
        <v>2.5</v>
      </c>
      <c r="J2339">
        <v>15</v>
      </c>
      <c r="K2339">
        <v>3.5</v>
      </c>
      <c r="L2339">
        <v>25.4</v>
      </c>
      <c r="M2339">
        <v>0.8</v>
      </c>
      <c r="N2339">
        <v>43.6</v>
      </c>
      <c r="O2339">
        <v>0</v>
      </c>
      <c r="P2339">
        <v>2</v>
      </c>
      <c r="Q2339">
        <v>4.9000000000000004</v>
      </c>
      <c r="R2339">
        <v>2.9</v>
      </c>
      <c r="S2339">
        <v>11.1</v>
      </c>
      <c r="T2339">
        <v>3.2</v>
      </c>
      <c r="U2339">
        <v>27</v>
      </c>
      <c r="V2339">
        <v>2.2000000000000002</v>
      </c>
      <c r="W2339">
        <v>14</v>
      </c>
      <c r="X2339">
        <v>0</v>
      </c>
      <c r="Y2339">
        <v>0</v>
      </c>
      <c r="Z2339">
        <v>0</v>
      </c>
      <c r="AA2339">
        <v>0</v>
      </c>
      <c r="AB2339">
        <v>4</v>
      </c>
      <c r="AC2339">
        <v>0</v>
      </c>
      <c r="AD2339">
        <v>11</v>
      </c>
      <c r="AE2339">
        <v>0</v>
      </c>
      <c r="AY2339" s="59"/>
    </row>
    <row r="2340" spans="1:51">
      <c r="A2340" s="19">
        <v>43737</v>
      </c>
      <c r="B2340" t="s">
        <v>33</v>
      </c>
      <c r="C2340" s="19">
        <v>43893</v>
      </c>
      <c r="D2340">
        <v>16</v>
      </c>
      <c r="E2340">
        <v>20</v>
      </c>
      <c r="F2340">
        <v>0</v>
      </c>
      <c r="G2340">
        <v>1.6</v>
      </c>
      <c r="H2340">
        <v>7.5</v>
      </c>
      <c r="I2340">
        <v>0.9</v>
      </c>
      <c r="J2340">
        <v>34.5</v>
      </c>
      <c r="K2340">
        <v>0.3</v>
      </c>
      <c r="L2340">
        <v>21.1</v>
      </c>
      <c r="M2340">
        <v>3.7</v>
      </c>
      <c r="N2340">
        <v>16</v>
      </c>
      <c r="O2340">
        <v>0</v>
      </c>
      <c r="P2340">
        <v>2.1</v>
      </c>
      <c r="Q2340">
        <v>5</v>
      </c>
      <c r="R2340">
        <v>2.2000000000000002</v>
      </c>
      <c r="S2340">
        <v>49.7</v>
      </c>
      <c r="T2340">
        <v>1.8</v>
      </c>
      <c r="U2340">
        <v>18.100000000000001</v>
      </c>
      <c r="V2340">
        <v>2.9</v>
      </c>
      <c r="W2340">
        <v>4</v>
      </c>
      <c r="X2340">
        <v>0</v>
      </c>
      <c r="Y2340">
        <v>0</v>
      </c>
      <c r="Z2340">
        <v>0</v>
      </c>
      <c r="AA2340">
        <v>0</v>
      </c>
      <c r="AB2340">
        <v>7</v>
      </c>
      <c r="AC2340">
        <v>0</v>
      </c>
      <c r="AD2340">
        <v>4</v>
      </c>
      <c r="AE2340">
        <v>0</v>
      </c>
      <c r="AY2340" s="59"/>
    </row>
    <row r="2341" spans="1:51">
      <c r="A2341" s="19">
        <v>43737</v>
      </c>
      <c r="B2341" t="s">
        <v>34</v>
      </c>
      <c r="C2341" s="19">
        <v>43893</v>
      </c>
      <c r="D2341">
        <v>99</v>
      </c>
      <c r="E2341">
        <v>37.700000000000003</v>
      </c>
      <c r="F2341">
        <v>0</v>
      </c>
      <c r="G2341">
        <v>2.9</v>
      </c>
      <c r="H2341">
        <v>6.3</v>
      </c>
      <c r="I2341">
        <v>3.1</v>
      </c>
      <c r="J2341">
        <v>13.9</v>
      </c>
      <c r="K2341">
        <v>1.9</v>
      </c>
      <c r="L2341">
        <v>20</v>
      </c>
      <c r="M2341">
        <v>1.8</v>
      </c>
      <c r="N2341">
        <v>58.3</v>
      </c>
      <c r="O2341">
        <v>0</v>
      </c>
      <c r="P2341">
        <v>2.7</v>
      </c>
      <c r="Q2341">
        <v>4.0999999999999996</v>
      </c>
      <c r="R2341">
        <v>2.7</v>
      </c>
      <c r="S2341">
        <v>9.3000000000000007</v>
      </c>
      <c r="T2341">
        <v>2.2000000000000002</v>
      </c>
      <c r="U2341">
        <v>15.7</v>
      </c>
      <c r="V2341">
        <v>2.2000000000000002</v>
      </c>
      <c r="W2341">
        <v>57</v>
      </c>
      <c r="X2341">
        <v>0</v>
      </c>
      <c r="Y2341">
        <v>0</v>
      </c>
      <c r="Z2341">
        <v>0</v>
      </c>
      <c r="AA2341">
        <v>0</v>
      </c>
      <c r="AB2341">
        <v>11</v>
      </c>
      <c r="AC2341">
        <v>0</v>
      </c>
      <c r="AD2341">
        <v>31</v>
      </c>
      <c r="AE2341">
        <v>0</v>
      </c>
      <c r="AY2341" s="59"/>
    </row>
    <row r="2342" spans="1:51">
      <c r="A2342" s="19">
        <v>43737</v>
      </c>
      <c r="B2342" t="s">
        <v>35</v>
      </c>
      <c r="C2342" s="19">
        <v>43900</v>
      </c>
      <c r="D2342">
        <v>20</v>
      </c>
      <c r="E2342">
        <v>35.4</v>
      </c>
      <c r="F2342">
        <v>0</v>
      </c>
      <c r="G2342">
        <v>1</v>
      </c>
      <c r="H2342">
        <v>7.8</v>
      </c>
      <c r="I2342">
        <v>3.8</v>
      </c>
      <c r="J2342">
        <v>10.7</v>
      </c>
      <c r="K2342">
        <v>3.2</v>
      </c>
      <c r="L2342">
        <v>23.5</v>
      </c>
      <c r="M2342">
        <v>0.1</v>
      </c>
      <c r="N2342">
        <v>51.2</v>
      </c>
      <c r="O2342">
        <v>0</v>
      </c>
      <c r="P2342">
        <v>2.6</v>
      </c>
      <c r="Q2342">
        <v>5.0999999999999996</v>
      </c>
      <c r="R2342">
        <v>3.1</v>
      </c>
      <c r="S2342">
        <v>6.9</v>
      </c>
      <c r="T2342">
        <v>3.2</v>
      </c>
      <c r="U2342">
        <v>21.9</v>
      </c>
      <c r="V2342">
        <v>2.1</v>
      </c>
      <c r="W2342">
        <v>11</v>
      </c>
      <c r="X2342">
        <v>0</v>
      </c>
      <c r="Y2342">
        <v>0</v>
      </c>
      <c r="Z2342">
        <v>0</v>
      </c>
      <c r="AA2342">
        <v>0</v>
      </c>
      <c r="AB2342">
        <v>1</v>
      </c>
      <c r="AC2342">
        <v>0</v>
      </c>
      <c r="AD2342">
        <v>8</v>
      </c>
      <c r="AE2342">
        <v>0</v>
      </c>
      <c r="AY2342" s="59"/>
    </row>
    <row r="2343" spans="1:51">
      <c r="A2343" s="19">
        <v>43737</v>
      </c>
      <c r="B2343" t="s">
        <v>36</v>
      </c>
      <c r="C2343" s="19">
        <v>43900</v>
      </c>
      <c r="D2343">
        <v>125</v>
      </c>
      <c r="E2343">
        <v>34.5</v>
      </c>
      <c r="F2343">
        <v>0</v>
      </c>
      <c r="G2343">
        <v>0.6</v>
      </c>
      <c r="H2343">
        <v>7.3</v>
      </c>
      <c r="I2343">
        <v>3.4</v>
      </c>
      <c r="J2343">
        <v>18.3</v>
      </c>
      <c r="K2343">
        <v>0.3</v>
      </c>
      <c r="L2343">
        <v>23.6</v>
      </c>
      <c r="M2343">
        <v>1.6</v>
      </c>
      <c r="N2343">
        <v>47.4</v>
      </c>
      <c r="O2343">
        <v>0</v>
      </c>
      <c r="P2343">
        <v>2.2999999999999998</v>
      </c>
      <c r="Q2343">
        <v>4.8</v>
      </c>
      <c r="R2343">
        <v>2.7</v>
      </c>
      <c r="S2343">
        <v>14.4</v>
      </c>
      <c r="T2343">
        <v>2</v>
      </c>
      <c r="U2343">
        <v>22</v>
      </c>
      <c r="V2343">
        <v>2.2999999999999998</v>
      </c>
      <c r="W2343">
        <v>56</v>
      </c>
      <c r="X2343">
        <v>0</v>
      </c>
      <c r="Y2343">
        <v>0</v>
      </c>
      <c r="Z2343">
        <v>1</v>
      </c>
      <c r="AA2343">
        <v>0</v>
      </c>
      <c r="AB2343">
        <v>30</v>
      </c>
      <c r="AC2343">
        <v>0</v>
      </c>
      <c r="AD2343">
        <v>38</v>
      </c>
      <c r="AE2343">
        <v>0</v>
      </c>
      <c r="AY2343" s="59"/>
    </row>
    <row r="2344" spans="1:51">
      <c r="A2344" s="19">
        <v>43737</v>
      </c>
      <c r="B2344" t="s">
        <v>37</v>
      </c>
      <c r="C2344" s="19">
        <v>43900</v>
      </c>
      <c r="D2344">
        <v>36</v>
      </c>
      <c r="E2344">
        <v>43.8</v>
      </c>
      <c r="F2344">
        <v>0</v>
      </c>
      <c r="G2344">
        <v>5.0999999999999996</v>
      </c>
      <c r="H2344">
        <v>3.1</v>
      </c>
      <c r="I2344">
        <v>2.2000000000000002</v>
      </c>
      <c r="J2344">
        <v>13.6</v>
      </c>
      <c r="K2344">
        <v>1.9</v>
      </c>
      <c r="L2344">
        <v>17.5</v>
      </c>
      <c r="M2344">
        <v>1</v>
      </c>
      <c r="N2344">
        <v>69.900000000000006</v>
      </c>
      <c r="O2344">
        <v>0</v>
      </c>
      <c r="P2344">
        <v>2.9</v>
      </c>
      <c r="Q2344">
        <v>2.2000000000000002</v>
      </c>
      <c r="R2344">
        <v>1.8</v>
      </c>
      <c r="S2344">
        <v>7.4</v>
      </c>
      <c r="T2344">
        <v>1.7</v>
      </c>
      <c r="U2344">
        <v>10.199999999999999</v>
      </c>
      <c r="V2344">
        <v>1.6</v>
      </c>
      <c r="W2344">
        <v>23</v>
      </c>
      <c r="X2344">
        <v>0</v>
      </c>
      <c r="Y2344">
        <v>0</v>
      </c>
      <c r="Z2344">
        <v>0</v>
      </c>
      <c r="AA2344">
        <v>0</v>
      </c>
      <c r="AB2344">
        <v>4</v>
      </c>
      <c r="AC2344">
        <v>0</v>
      </c>
      <c r="AD2344">
        <v>9</v>
      </c>
      <c r="AE2344">
        <v>0</v>
      </c>
      <c r="AY2344" s="59"/>
    </row>
    <row r="2345" spans="1:51">
      <c r="A2345" s="19">
        <v>43737</v>
      </c>
      <c r="B2345" t="s">
        <v>38</v>
      </c>
      <c r="C2345" s="19">
        <v>43900</v>
      </c>
      <c r="D2345">
        <v>68</v>
      </c>
      <c r="E2345">
        <v>38.700000000000003</v>
      </c>
      <c r="F2345">
        <v>0</v>
      </c>
      <c r="G2345">
        <v>2.6</v>
      </c>
      <c r="H2345">
        <v>6.3</v>
      </c>
      <c r="I2345">
        <v>2.7</v>
      </c>
      <c r="J2345">
        <v>13.6</v>
      </c>
      <c r="K2345">
        <v>2.9</v>
      </c>
      <c r="L2345">
        <v>20.5</v>
      </c>
      <c r="M2345">
        <v>0.4</v>
      </c>
      <c r="N2345">
        <v>59</v>
      </c>
      <c r="O2345">
        <v>0</v>
      </c>
      <c r="P2345">
        <v>2.5</v>
      </c>
      <c r="Q2345">
        <v>4.3</v>
      </c>
      <c r="R2345">
        <v>2.9</v>
      </c>
      <c r="S2345">
        <v>8.6</v>
      </c>
      <c r="T2345">
        <v>2.4</v>
      </c>
      <c r="U2345">
        <v>15.8</v>
      </c>
      <c r="V2345">
        <v>1.7</v>
      </c>
      <c r="W2345">
        <v>40</v>
      </c>
      <c r="X2345">
        <v>0</v>
      </c>
      <c r="Y2345">
        <v>0</v>
      </c>
      <c r="Z2345">
        <v>0</v>
      </c>
      <c r="AA2345">
        <v>0</v>
      </c>
      <c r="AB2345">
        <v>7</v>
      </c>
      <c r="AC2345">
        <v>0</v>
      </c>
      <c r="AD2345">
        <v>21</v>
      </c>
      <c r="AE2345">
        <v>0</v>
      </c>
      <c r="AY2345" s="59"/>
    </row>
    <row r="2346" spans="1:51">
      <c r="A2346" s="19">
        <v>43737</v>
      </c>
      <c r="B2346" t="s">
        <v>39</v>
      </c>
      <c r="C2346" s="19">
        <v>43900</v>
      </c>
      <c r="D2346">
        <v>14</v>
      </c>
      <c r="E2346">
        <v>33.1</v>
      </c>
      <c r="F2346">
        <v>0</v>
      </c>
      <c r="G2346">
        <v>0.7</v>
      </c>
      <c r="H2346">
        <v>8.1999999999999993</v>
      </c>
      <c r="I2346">
        <v>4.0999999999999996</v>
      </c>
      <c r="J2346">
        <v>13</v>
      </c>
      <c r="K2346">
        <v>3.5</v>
      </c>
      <c r="L2346">
        <v>24</v>
      </c>
      <c r="M2346">
        <v>0.5</v>
      </c>
      <c r="N2346">
        <v>46.3</v>
      </c>
      <c r="O2346">
        <v>0</v>
      </c>
      <c r="P2346">
        <v>2.5</v>
      </c>
      <c r="Q2346">
        <v>5.5</v>
      </c>
      <c r="R2346">
        <v>3.8</v>
      </c>
      <c r="S2346">
        <v>9.1</v>
      </c>
      <c r="T2346">
        <v>3.1</v>
      </c>
      <c r="U2346">
        <v>24.2</v>
      </c>
      <c r="V2346">
        <v>2.1</v>
      </c>
      <c r="W2346">
        <v>8</v>
      </c>
      <c r="X2346">
        <v>0</v>
      </c>
      <c r="Y2346">
        <v>0</v>
      </c>
      <c r="Z2346">
        <v>0</v>
      </c>
      <c r="AA2346">
        <v>0</v>
      </c>
      <c r="AB2346">
        <v>1</v>
      </c>
      <c r="AC2346">
        <v>0</v>
      </c>
      <c r="AD2346">
        <v>5</v>
      </c>
      <c r="AE2346">
        <v>0</v>
      </c>
      <c r="AY2346" s="59"/>
    </row>
    <row r="2347" spans="1:51">
      <c r="A2347" s="19">
        <v>43737</v>
      </c>
      <c r="B2347" t="s">
        <v>40</v>
      </c>
      <c r="C2347" s="19">
        <v>43900</v>
      </c>
      <c r="D2347">
        <v>89</v>
      </c>
      <c r="E2347">
        <v>27.8</v>
      </c>
      <c r="F2347">
        <v>0</v>
      </c>
      <c r="G2347">
        <v>1.6</v>
      </c>
      <c r="H2347">
        <v>5</v>
      </c>
      <c r="I2347">
        <v>0.4</v>
      </c>
      <c r="J2347">
        <v>24</v>
      </c>
      <c r="K2347">
        <v>0.3</v>
      </c>
      <c r="L2347">
        <v>23.3</v>
      </c>
      <c r="M2347">
        <v>7.2</v>
      </c>
      <c r="N2347">
        <v>32.6</v>
      </c>
      <c r="O2347">
        <v>0</v>
      </c>
      <c r="P2347">
        <v>2.7</v>
      </c>
      <c r="Q2347">
        <v>4</v>
      </c>
      <c r="R2347">
        <v>2.2999999999999998</v>
      </c>
      <c r="S2347">
        <v>25.3</v>
      </c>
      <c r="T2347">
        <v>2.1</v>
      </c>
      <c r="U2347">
        <v>23.5</v>
      </c>
      <c r="V2347">
        <v>4.9000000000000004</v>
      </c>
      <c r="W2347">
        <v>33</v>
      </c>
      <c r="X2347">
        <v>0</v>
      </c>
      <c r="Y2347">
        <v>0</v>
      </c>
      <c r="Z2347">
        <v>0</v>
      </c>
      <c r="AA2347">
        <v>0</v>
      </c>
      <c r="AB2347">
        <v>28</v>
      </c>
      <c r="AC2347">
        <v>0</v>
      </c>
      <c r="AD2347">
        <v>27</v>
      </c>
      <c r="AE2347">
        <v>1</v>
      </c>
      <c r="AY2347" s="59"/>
    </row>
    <row r="2348" spans="1:51">
      <c r="A2348" s="19">
        <v>43737</v>
      </c>
      <c r="B2348" t="s">
        <v>41</v>
      </c>
      <c r="C2348" s="19">
        <v>43904</v>
      </c>
      <c r="D2348">
        <v>6</v>
      </c>
      <c r="E2348">
        <v>33</v>
      </c>
      <c r="F2348">
        <v>0</v>
      </c>
      <c r="G2348">
        <v>2.8</v>
      </c>
      <c r="H2348">
        <v>6.2</v>
      </c>
      <c r="I2348">
        <v>1.4</v>
      </c>
      <c r="J2348">
        <v>19.2</v>
      </c>
      <c r="K2348">
        <v>0.6</v>
      </c>
      <c r="L2348">
        <v>22</v>
      </c>
      <c r="M2348">
        <v>3</v>
      </c>
      <c r="N2348">
        <v>45.1</v>
      </c>
      <c r="O2348">
        <v>0</v>
      </c>
      <c r="P2348">
        <v>3.1</v>
      </c>
      <c r="Q2348">
        <v>4.9000000000000004</v>
      </c>
      <c r="R2348">
        <v>2.7</v>
      </c>
      <c r="S2348">
        <v>16</v>
      </c>
      <c r="T2348">
        <v>2.2999999999999998</v>
      </c>
      <c r="U2348">
        <v>20.3</v>
      </c>
      <c r="V2348">
        <v>3</v>
      </c>
      <c r="W2348">
        <v>3</v>
      </c>
      <c r="X2348">
        <v>0</v>
      </c>
      <c r="Y2348">
        <v>0</v>
      </c>
      <c r="Z2348">
        <v>0</v>
      </c>
      <c r="AA2348">
        <v>0</v>
      </c>
      <c r="AB2348">
        <v>2</v>
      </c>
      <c r="AC2348">
        <v>0</v>
      </c>
      <c r="AD2348">
        <v>2</v>
      </c>
      <c r="AE2348">
        <v>0</v>
      </c>
      <c r="AY2348" s="59"/>
    </row>
    <row r="2349" spans="1:51">
      <c r="A2349" s="19">
        <v>43737</v>
      </c>
      <c r="B2349" t="s">
        <v>43</v>
      </c>
      <c r="C2349" s="19">
        <v>43907</v>
      </c>
      <c r="D2349">
        <v>67</v>
      </c>
      <c r="E2349">
        <v>35.200000000000003</v>
      </c>
      <c r="F2349">
        <v>0</v>
      </c>
      <c r="G2349">
        <v>0.8</v>
      </c>
      <c r="H2349">
        <v>8.1</v>
      </c>
      <c r="I2349">
        <v>3.6</v>
      </c>
      <c r="J2349">
        <v>17.8</v>
      </c>
      <c r="K2349">
        <v>0.9</v>
      </c>
      <c r="L2349">
        <v>21.9</v>
      </c>
      <c r="M2349">
        <v>1.3</v>
      </c>
      <c r="N2349">
        <v>48.7</v>
      </c>
      <c r="O2349">
        <v>0</v>
      </c>
      <c r="P2349">
        <v>2.2999999999999998</v>
      </c>
      <c r="Q2349">
        <v>5.5</v>
      </c>
      <c r="R2349">
        <v>3.4</v>
      </c>
      <c r="S2349">
        <v>14</v>
      </c>
      <c r="T2349">
        <v>2.2000000000000002</v>
      </c>
      <c r="U2349">
        <v>19.5</v>
      </c>
      <c r="V2349">
        <v>2.1</v>
      </c>
      <c r="W2349">
        <v>31</v>
      </c>
      <c r="X2349">
        <v>0</v>
      </c>
      <c r="Y2349">
        <v>0</v>
      </c>
      <c r="Z2349">
        <v>1</v>
      </c>
      <c r="AA2349">
        <v>0</v>
      </c>
      <c r="AB2349">
        <v>16</v>
      </c>
      <c r="AC2349">
        <v>0</v>
      </c>
      <c r="AD2349">
        <v>19</v>
      </c>
      <c r="AE2349">
        <v>0</v>
      </c>
      <c r="AY2349" s="59"/>
    </row>
    <row r="2350" spans="1:51">
      <c r="A2350" s="19">
        <v>43737</v>
      </c>
      <c r="B2350" t="s">
        <v>44</v>
      </c>
      <c r="C2350" s="19">
        <v>43907</v>
      </c>
      <c r="D2350">
        <v>219</v>
      </c>
      <c r="E2350">
        <v>25</v>
      </c>
      <c r="F2350">
        <v>0</v>
      </c>
      <c r="G2350">
        <v>0.5</v>
      </c>
      <c r="H2350">
        <v>7.1</v>
      </c>
      <c r="I2350">
        <v>0.6</v>
      </c>
      <c r="J2350">
        <v>19.5</v>
      </c>
      <c r="K2350">
        <v>0.4</v>
      </c>
      <c r="L2350">
        <v>27.2</v>
      </c>
      <c r="M2350">
        <v>6.5</v>
      </c>
      <c r="N2350">
        <v>27.5</v>
      </c>
      <c r="O2350">
        <v>0</v>
      </c>
      <c r="P2350">
        <v>2.5</v>
      </c>
      <c r="Q2350">
        <v>5.9</v>
      </c>
      <c r="R2350">
        <v>2.8</v>
      </c>
      <c r="S2350">
        <v>18.2</v>
      </c>
      <c r="T2350">
        <v>2.4</v>
      </c>
      <c r="U2350">
        <v>31.9</v>
      </c>
      <c r="V2350">
        <v>5.0999999999999996</v>
      </c>
      <c r="W2350">
        <v>75</v>
      </c>
      <c r="X2350">
        <v>0</v>
      </c>
      <c r="Y2350">
        <v>0</v>
      </c>
      <c r="Z2350">
        <v>2</v>
      </c>
      <c r="AA2350">
        <v>0</v>
      </c>
      <c r="AB2350">
        <v>59</v>
      </c>
      <c r="AC2350">
        <v>0</v>
      </c>
      <c r="AD2350">
        <v>82</v>
      </c>
      <c r="AE2350">
        <v>1</v>
      </c>
      <c r="AY2350" s="59"/>
    </row>
    <row r="2351" spans="1:51">
      <c r="A2351" s="19">
        <v>43737</v>
      </c>
      <c r="B2351" t="s">
        <v>45</v>
      </c>
      <c r="C2351" s="19">
        <v>43907</v>
      </c>
      <c r="D2351">
        <v>155</v>
      </c>
      <c r="E2351">
        <v>40.799999999999997</v>
      </c>
      <c r="F2351">
        <v>0</v>
      </c>
      <c r="G2351">
        <v>1.9</v>
      </c>
      <c r="H2351">
        <v>4.8</v>
      </c>
      <c r="I2351">
        <v>0.8</v>
      </c>
      <c r="J2351">
        <v>13.4</v>
      </c>
      <c r="K2351">
        <v>0.2</v>
      </c>
      <c r="L2351">
        <v>23.2</v>
      </c>
      <c r="M2351">
        <v>1.9</v>
      </c>
      <c r="N2351">
        <v>60.9</v>
      </c>
      <c r="O2351">
        <v>0</v>
      </c>
      <c r="P2351">
        <v>2.2999999999999998</v>
      </c>
      <c r="Q2351">
        <v>3</v>
      </c>
      <c r="R2351">
        <v>2.1</v>
      </c>
      <c r="S2351">
        <v>7.6</v>
      </c>
      <c r="T2351">
        <v>1.5</v>
      </c>
      <c r="U2351">
        <v>18.2</v>
      </c>
      <c r="V2351">
        <v>1.9</v>
      </c>
      <c r="W2351">
        <v>89</v>
      </c>
      <c r="X2351">
        <v>0</v>
      </c>
      <c r="Y2351">
        <v>0</v>
      </c>
      <c r="Z2351">
        <v>0</v>
      </c>
      <c r="AA2351">
        <v>0</v>
      </c>
      <c r="AB2351">
        <v>15</v>
      </c>
      <c r="AC2351">
        <v>0</v>
      </c>
      <c r="AD2351">
        <v>51</v>
      </c>
      <c r="AE2351">
        <v>0</v>
      </c>
      <c r="AY2351" s="59"/>
    </row>
    <row r="2352" spans="1:51">
      <c r="A2352" s="19">
        <v>43737</v>
      </c>
      <c r="B2352" t="s">
        <v>42</v>
      </c>
      <c r="C2352" s="19">
        <v>43907</v>
      </c>
      <c r="D2352">
        <v>136</v>
      </c>
      <c r="E2352">
        <v>33.5</v>
      </c>
      <c r="F2352">
        <v>0</v>
      </c>
      <c r="G2352">
        <v>1</v>
      </c>
      <c r="H2352">
        <v>9.1999999999999993</v>
      </c>
      <c r="I2352">
        <v>3.6</v>
      </c>
      <c r="J2352">
        <v>19.3</v>
      </c>
      <c r="K2352">
        <v>0.4</v>
      </c>
      <c r="L2352">
        <v>20.7</v>
      </c>
      <c r="M2352">
        <v>1.9</v>
      </c>
      <c r="N2352">
        <v>46.3</v>
      </c>
      <c r="O2352">
        <v>0</v>
      </c>
      <c r="P2352">
        <v>2.5</v>
      </c>
      <c r="Q2352">
        <v>6.1</v>
      </c>
      <c r="R2352">
        <v>3.2</v>
      </c>
      <c r="S2352">
        <v>16.399999999999999</v>
      </c>
      <c r="T2352">
        <v>2.2999999999999998</v>
      </c>
      <c r="U2352">
        <v>18.100000000000001</v>
      </c>
      <c r="V2352">
        <v>2.6</v>
      </c>
      <c r="W2352">
        <v>61</v>
      </c>
      <c r="X2352">
        <v>0</v>
      </c>
      <c r="Y2352">
        <v>0</v>
      </c>
      <c r="Z2352">
        <v>3</v>
      </c>
      <c r="AA2352">
        <v>0</v>
      </c>
      <c r="AB2352">
        <v>35</v>
      </c>
      <c r="AC2352">
        <v>0</v>
      </c>
      <c r="AD2352">
        <v>37</v>
      </c>
      <c r="AE2352">
        <v>0</v>
      </c>
      <c r="AY2352" s="59"/>
    </row>
    <row r="2353" spans="1:51">
      <c r="A2353" s="19">
        <v>43737</v>
      </c>
      <c r="B2353" t="s">
        <v>46</v>
      </c>
      <c r="C2353" s="19">
        <v>43914</v>
      </c>
      <c r="D2353">
        <v>105</v>
      </c>
      <c r="E2353">
        <v>41.8</v>
      </c>
      <c r="F2353">
        <v>0</v>
      </c>
      <c r="G2353">
        <v>2.6</v>
      </c>
      <c r="H2353">
        <v>4.8</v>
      </c>
      <c r="I2353">
        <v>1.7</v>
      </c>
      <c r="J2353">
        <v>12.8</v>
      </c>
      <c r="K2353">
        <v>0.5</v>
      </c>
      <c r="L2353">
        <v>22.1</v>
      </c>
      <c r="M2353">
        <v>1.7</v>
      </c>
      <c r="N2353">
        <v>63.3</v>
      </c>
      <c r="O2353">
        <v>0</v>
      </c>
      <c r="P2353">
        <v>2.5</v>
      </c>
      <c r="Q2353">
        <v>2.9</v>
      </c>
      <c r="R2353">
        <v>2.2000000000000002</v>
      </c>
      <c r="S2353">
        <v>7.3</v>
      </c>
      <c r="T2353">
        <v>1.7</v>
      </c>
      <c r="U2353">
        <v>15.7</v>
      </c>
      <c r="V2353">
        <v>1.9</v>
      </c>
      <c r="W2353">
        <v>63</v>
      </c>
      <c r="X2353">
        <v>0</v>
      </c>
      <c r="Y2353">
        <v>0</v>
      </c>
      <c r="Z2353">
        <v>0</v>
      </c>
      <c r="AA2353">
        <v>0</v>
      </c>
      <c r="AB2353">
        <v>8</v>
      </c>
      <c r="AC2353">
        <v>0</v>
      </c>
      <c r="AD2353">
        <v>34</v>
      </c>
      <c r="AE2353">
        <v>0</v>
      </c>
      <c r="AY2353" s="59"/>
    </row>
    <row r="2354" spans="1:51">
      <c r="A2354" s="19">
        <v>43737</v>
      </c>
      <c r="B2354" t="s">
        <v>47</v>
      </c>
      <c r="C2354" s="19">
        <v>43919</v>
      </c>
      <c r="D2354">
        <v>51</v>
      </c>
      <c r="E2354">
        <v>33</v>
      </c>
      <c r="F2354">
        <v>0</v>
      </c>
      <c r="G2354">
        <v>2.8</v>
      </c>
      <c r="H2354">
        <v>6.2</v>
      </c>
      <c r="I2354">
        <v>1.4</v>
      </c>
      <c r="J2354">
        <v>19.2</v>
      </c>
      <c r="K2354">
        <v>0.6</v>
      </c>
      <c r="L2354">
        <v>22</v>
      </c>
      <c r="M2354">
        <v>3</v>
      </c>
      <c r="N2354">
        <v>44.1</v>
      </c>
      <c r="O2354">
        <v>0</v>
      </c>
      <c r="P2354">
        <v>3.3</v>
      </c>
      <c r="Q2354">
        <v>4.9000000000000004</v>
      </c>
      <c r="R2354">
        <v>2.7</v>
      </c>
      <c r="S2354">
        <v>16.100000000000001</v>
      </c>
      <c r="T2354">
        <v>2.7</v>
      </c>
      <c r="U2354">
        <v>19.899999999999999</v>
      </c>
      <c r="V2354">
        <v>3.2</v>
      </c>
      <c r="W2354">
        <v>23</v>
      </c>
      <c r="X2354">
        <v>0</v>
      </c>
      <c r="Y2354">
        <v>0</v>
      </c>
      <c r="Z2354">
        <v>0</v>
      </c>
      <c r="AA2354">
        <v>0</v>
      </c>
      <c r="AB2354">
        <v>13</v>
      </c>
      <c r="AC2354">
        <v>0</v>
      </c>
      <c r="AD2354">
        <v>15</v>
      </c>
      <c r="AE2354">
        <v>0</v>
      </c>
      <c r="AY2354" s="59"/>
    </row>
    <row r="2355" spans="1:51">
      <c r="A2355" s="19">
        <v>43737</v>
      </c>
      <c r="B2355" t="s">
        <v>48</v>
      </c>
      <c r="C2355" s="19">
        <v>43925</v>
      </c>
      <c r="D2355">
        <v>15</v>
      </c>
      <c r="E2355">
        <v>33.1</v>
      </c>
      <c r="F2355">
        <v>0</v>
      </c>
      <c r="G2355">
        <v>0.7</v>
      </c>
      <c r="H2355">
        <v>8</v>
      </c>
      <c r="I2355">
        <v>0.9</v>
      </c>
      <c r="J2355">
        <v>12.8</v>
      </c>
      <c r="K2355">
        <v>4.2</v>
      </c>
      <c r="L2355">
        <v>25.6</v>
      </c>
      <c r="M2355">
        <v>0.5</v>
      </c>
      <c r="N2355">
        <v>43.1</v>
      </c>
      <c r="O2355">
        <v>0</v>
      </c>
      <c r="P2355">
        <v>2.6</v>
      </c>
      <c r="Q2355">
        <v>5.9</v>
      </c>
      <c r="R2355">
        <v>2.9</v>
      </c>
      <c r="S2355">
        <v>9.5</v>
      </c>
      <c r="T2355">
        <v>3.7</v>
      </c>
      <c r="U2355">
        <v>25.9</v>
      </c>
      <c r="V2355">
        <v>2.2000000000000002</v>
      </c>
      <c r="W2355">
        <v>8</v>
      </c>
      <c r="X2355">
        <v>0</v>
      </c>
      <c r="Y2355">
        <v>0</v>
      </c>
      <c r="Z2355">
        <v>0</v>
      </c>
      <c r="AA2355">
        <v>0</v>
      </c>
      <c r="AB2355">
        <v>1</v>
      </c>
      <c r="AC2355">
        <v>0</v>
      </c>
      <c r="AD2355">
        <v>6</v>
      </c>
      <c r="AE2355">
        <v>0</v>
      </c>
      <c r="AY2355" s="59"/>
    </row>
    <row r="2356" spans="1:51">
      <c r="A2356" s="19">
        <v>43737</v>
      </c>
      <c r="B2356" t="s">
        <v>49</v>
      </c>
      <c r="C2356" s="19">
        <v>43925</v>
      </c>
      <c r="D2356">
        <v>24</v>
      </c>
      <c r="E2356">
        <v>27.5</v>
      </c>
      <c r="F2356">
        <v>0</v>
      </c>
      <c r="G2356">
        <v>0.5</v>
      </c>
      <c r="H2356">
        <v>5.6</v>
      </c>
      <c r="I2356">
        <v>0.2</v>
      </c>
      <c r="J2356">
        <v>23.1</v>
      </c>
      <c r="K2356">
        <v>0.1</v>
      </c>
      <c r="L2356">
        <v>24.6</v>
      </c>
      <c r="M2356">
        <v>8</v>
      </c>
      <c r="N2356">
        <v>30.5</v>
      </c>
      <c r="O2356">
        <v>0</v>
      </c>
      <c r="P2356">
        <v>2.7</v>
      </c>
      <c r="Q2356">
        <v>4.7</v>
      </c>
      <c r="R2356">
        <v>2.6</v>
      </c>
      <c r="S2356">
        <v>23.7</v>
      </c>
      <c r="T2356">
        <v>2.6</v>
      </c>
      <c r="U2356">
        <v>24.8</v>
      </c>
      <c r="V2356">
        <v>5.7</v>
      </c>
      <c r="W2356">
        <v>9</v>
      </c>
      <c r="X2356">
        <v>0</v>
      </c>
      <c r="Y2356">
        <v>0</v>
      </c>
      <c r="Z2356">
        <v>0</v>
      </c>
      <c r="AA2356">
        <v>0</v>
      </c>
      <c r="AB2356">
        <v>7</v>
      </c>
      <c r="AC2356">
        <v>0</v>
      </c>
      <c r="AD2356">
        <v>8</v>
      </c>
      <c r="AE2356">
        <v>0</v>
      </c>
      <c r="AY2356" s="59"/>
    </row>
    <row r="2357" spans="1:51">
      <c r="A2357" s="19">
        <v>43737</v>
      </c>
      <c r="B2357" t="s">
        <v>50</v>
      </c>
      <c r="C2357" s="19">
        <v>43925</v>
      </c>
      <c r="D2357">
        <v>54</v>
      </c>
      <c r="E2357">
        <v>41.2</v>
      </c>
      <c r="F2357">
        <v>0</v>
      </c>
      <c r="G2357">
        <v>4.5999999999999996</v>
      </c>
      <c r="H2357">
        <v>4</v>
      </c>
      <c r="I2357">
        <v>3.3</v>
      </c>
      <c r="J2357">
        <v>13.9</v>
      </c>
      <c r="K2357">
        <v>2.6</v>
      </c>
      <c r="L2357">
        <v>17.600000000000001</v>
      </c>
      <c r="M2357">
        <v>0.3</v>
      </c>
      <c r="N2357">
        <v>62.3</v>
      </c>
      <c r="O2357">
        <v>0</v>
      </c>
      <c r="P2357">
        <v>3.6</v>
      </c>
      <c r="Q2357">
        <v>3</v>
      </c>
      <c r="R2357">
        <v>2.9</v>
      </c>
      <c r="S2357">
        <v>8.5</v>
      </c>
      <c r="T2357">
        <v>2.7</v>
      </c>
      <c r="U2357">
        <v>12</v>
      </c>
      <c r="V2357">
        <v>2</v>
      </c>
      <c r="W2357">
        <v>34</v>
      </c>
      <c r="X2357">
        <v>0</v>
      </c>
      <c r="Y2357">
        <v>0</v>
      </c>
      <c r="Z2357">
        <v>0</v>
      </c>
      <c r="AA2357">
        <v>0</v>
      </c>
      <c r="AB2357">
        <v>6</v>
      </c>
      <c r="AC2357">
        <v>0</v>
      </c>
      <c r="AD2357">
        <v>14</v>
      </c>
      <c r="AE2357">
        <v>0</v>
      </c>
      <c r="AY2357" s="59"/>
    </row>
    <row r="2358" spans="1:51">
      <c r="A2358" s="19">
        <v>43737</v>
      </c>
      <c r="B2358" t="s">
        <v>51</v>
      </c>
      <c r="C2358" s="19">
        <v>43925</v>
      </c>
      <c r="D2358">
        <v>14</v>
      </c>
      <c r="E2358">
        <v>30.6</v>
      </c>
      <c r="F2358">
        <v>0</v>
      </c>
      <c r="G2358">
        <v>0.4</v>
      </c>
      <c r="H2358">
        <v>8.5</v>
      </c>
      <c r="I2358">
        <v>2.8</v>
      </c>
      <c r="J2358">
        <v>14.5</v>
      </c>
      <c r="K2358">
        <v>3.7</v>
      </c>
      <c r="L2358">
        <v>25.8</v>
      </c>
      <c r="M2358">
        <v>0.7</v>
      </c>
      <c r="N2358">
        <v>38.4</v>
      </c>
      <c r="O2358">
        <v>0</v>
      </c>
      <c r="P2358">
        <v>2.7</v>
      </c>
      <c r="Q2358">
        <v>6.7</v>
      </c>
      <c r="R2358">
        <v>3.5</v>
      </c>
      <c r="S2358">
        <v>11.6</v>
      </c>
      <c r="T2358">
        <v>3.8</v>
      </c>
      <c r="U2358">
        <v>27.3</v>
      </c>
      <c r="V2358">
        <v>2.2999999999999998</v>
      </c>
      <c r="W2358">
        <v>7</v>
      </c>
      <c r="X2358">
        <v>0</v>
      </c>
      <c r="Y2358">
        <v>0</v>
      </c>
      <c r="Z2358">
        <v>0</v>
      </c>
      <c r="AA2358">
        <v>0</v>
      </c>
      <c r="AB2358">
        <v>2</v>
      </c>
      <c r="AC2358">
        <v>0</v>
      </c>
      <c r="AD2358">
        <v>5</v>
      </c>
      <c r="AE2358">
        <v>0</v>
      </c>
      <c r="AY2358" s="59"/>
    </row>
    <row r="2359" spans="1:51">
      <c r="A2359" s="19">
        <v>43737</v>
      </c>
      <c r="B2359" t="s">
        <v>52</v>
      </c>
      <c r="C2359" s="19">
        <v>43928</v>
      </c>
      <c r="D2359">
        <v>84</v>
      </c>
      <c r="E2359">
        <v>27.9</v>
      </c>
      <c r="F2359">
        <v>0</v>
      </c>
      <c r="G2359">
        <v>0.3</v>
      </c>
      <c r="H2359">
        <v>7.5</v>
      </c>
      <c r="I2359">
        <v>2.4</v>
      </c>
      <c r="J2359">
        <v>23.5</v>
      </c>
      <c r="K2359">
        <v>0.7</v>
      </c>
      <c r="L2359">
        <v>25.1</v>
      </c>
      <c r="M2359">
        <v>2.2000000000000002</v>
      </c>
      <c r="N2359">
        <v>31.1</v>
      </c>
      <c r="O2359">
        <v>0</v>
      </c>
      <c r="P2359">
        <v>2.4</v>
      </c>
      <c r="Q2359">
        <v>6</v>
      </c>
      <c r="R2359">
        <v>3.3</v>
      </c>
      <c r="S2359">
        <v>22.8</v>
      </c>
      <c r="T2359">
        <v>2.5</v>
      </c>
      <c r="U2359">
        <v>26.1</v>
      </c>
      <c r="V2359">
        <v>3.1</v>
      </c>
      <c r="W2359">
        <v>30</v>
      </c>
      <c r="X2359">
        <v>0</v>
      </c>
      <c r="Y2359">
        <v>0</v>
      </c>
      <c r="Z2359">
        <v>1</v>
      </c>
      <c r="AA2359">
        <v>0</v>
      </c>
      <c r="AB2359">
        <v>25</v>
      </c>
      <c r="AC2359">
        <v>0</v>
      </c>
      <c r="AD2359">
        <v>27</v>
      </c>
      <c r="AE2359">
        <v>0</v>
      </c>
      <c r="AY2359" s="59"/>
    </row>
    <row r="2360" spans="1:51">
      <c r="A2360" s="19">
        <v>43737</v>
      </c>
      <c r="B2360" t="s">
        <v>53</v>
      </c>
      <c r="C2360" s="19">
        <v>43949</v>
      </c>
      <c r="D2360">
        <v>60</v>
      </c>
      <c r="E2360">
        <v>25.7</v>
      </c>
      <c r="F2360">
        <v>0</v>
      </c>
      <c r="G2360">
        <v>4.5</v>
      </c>
      <c r="H2360">
        <v>10.1</v>
      </c>
      <c r="I2360">
        <v>0.3</v>
      </c>
      <c r="J2360">
        <v>20.399999999999999</v>
      </c>
      <c r="K2360">
        <v>0.8</v>
      </c>
      <c r="L2360">
        <v>26.2</v>
      </c>
      <c r="M2360">
        <v>1.7</v>
      </c>
      <c r="N2360">
        <v>27</v>
      </c>
      <c r="O2360">
        <v>0</v>
      </c>
      <c r="P2360">
        <v>4.9000000000000004</v>
      </c>
      <c r="Q2360">
        <v>8.4</v>
      </c>
      <c r="R2360">
        <v>2.7</v>
      </c>
      <c r="S2360">
        <v>19.2</v>
      </c>
      <c r="T2360">
        <v>2.7</v>
      </c>
      <c r="U2360">
        <v>28.8</v>
      </c>
      <c r="V2360">
        <v>3.1</v>
      </c>
      <c r="W2360">
        <v>21</v>
      </c>
      <c r="X2360">
        <v>0</v>
      </c>
      <c r="Y2360">
        <v>0</v>
      </c>
      <c r="Z2360">
        <v>2</v>
      </c>
      <c r="AA2360">
        <v>0</v>
      </c>
      <c r="AB2360">
        <v>16</v>
      </c>
      <c r="AC2360">
        <v>0</v>
      </c>
      <c r="AD2360">
        <v>21</v>
      </c>
      <c r="AE2360">
        <v>0</v>
      </c>
      <c r="AY2360" s="59"/>
    </row>
    <row r="2361" spans="1:51">
      <c r="A2361" s="19">
        <v>43737</v>
      </c>
      <c r="B2361" t="s">
        <v>54</v>
      </c>
      <c r="C2361" s="19">
        <v>43949</v>
      </c>
      <c r="D2361">
        <v>21</v>
      </c>
      <c r="E2361">
        <v>33.799999999999997</v>
      </c>
      <c r="F2361">
        <v>0</v>
      </c>
      <c r="G2361">
        <v>4.5</v>
      </c>
      <c r="H2361">
        <v>9.9</v>
      </c>
      <c r="I2361">
        <v>0.2</v>
      </c>
      <c r="J2361">
        <v>16.7</v>
      </c>
      <c r="K2361">
        <v>1.6</v>
      </c>
      <c r="L2361">
        <v>20.7</v>
      </c>
      <c r="M2361">
        <v>1.9</v>
      </c>
      <c r="N2361">
        <v>43.8</v>
      </c>
      <c r="O2361">
        <v>0</v>
      </c>
      <c r="P2361">
        <v>4.3</v>
      </c>
      <c r="Q2361">
        <v>7.8</v>
      </c>
      <c r="R2361">
        <v>3</v>
      </c>
      <c r="S2361">
        <v>13.3</v>
      </c>
      <c r="T2361">
        <v>3.3</v>
      </c>
      <c r="U2361">
        <v>18</v>
      </c>
      <c r="V2361">
        <v>3.1</v>
      </c>
      <c r="W2361">
        <v>9</v>
      </c>
      <c r="X2361">
        <v>0</v>
      </c>
      <c r="Y2361">
        <v>0</v>
      </c>
      <c r="Z2361">
        <v>1</v>
      </c>
      <c r="AA2361">
        <v>0</v>
      </c>
      <c r="AB2361">
        <v>5</v>
      </c>
      <c r="AC2361">
        <v>0</v>
      </c>
      <c r="AD2361">
        <v>6</v>
      </c>
      <c r="AE2361">
        <v>0</v>
      </c>
      <c r="AY2361" s="59"/>
    </row>
    <row r="2362" spans="1:51">
      <c r="A2362" s="19">
        <v>43737</v>
      </c>
      <c r="B2362" t="s">
        <v>55</v>
      </c>
      <c r="C2362" s="19">
        <v>43949</v>
      </c>
      <c r="D2362">
        <v>96</v>
      </c>
      <c r="E2362">
        <v>31</v>
      </c>
      <c r="F2362">
        <v>0</v>
      </c>
      <c r="G2362">
        <v>5</v>
      </c>
      <c r="H2362">
        <v>7.4</v>
      </c>
      <c r="I2362">
        <v>0.5</v>
      </c>
      <c r="J2362">
        <v>17</v>
      </c>
      <c r="K2362">
        <v>0.1</v>
      </c>
      <c r="L2362">
        <v>25.7</v>
      </c>
      <c r="M2362">
        <v>3</v>
      </c>
      <c r="N2362">
        <v>36.200000000000003</v>
      </c>
      <c r="O2362">
        <v>0</v>
      </c>
      <c r="P2362">
        <v>4.8</v>
      </c>
      <c r="Q2362">
        <v>6.1</v>
      </c>
      <c r="R2362">
        <v>2.8</v>
      </c>
      <c r="S2362">
        <v>14</v>
      </c>
      <c r="T2362">
        <v>2.7</v>
      </c>
      <c r="U2362">
        <v>26.8</v>
      </c>
      <c r="V2362">
        <v>3.6</v>
      </c>
      <c r="W2362">
        <v>40</v>
      </c>
      <c r="X2362">
        <v>0</v>
      </c>
      <c r="Y2362">
        <v>0</v>
      </c>
      <c r="Z2362">
        <v>1</v>
      </c>
      <c r="AA2362">
        <v>0</v>
      </c>
      <c r="AB2362">
        <v>22</v>
      </c>
      <c r="AC2362">
        <v>0</v>
      </c>
      <c r="AD2362">
        <v>33</v>
      </c>
      <c r="AE2362">
        <v>0</v>
      </c>
      <c r="AY2362" s="59"/>
    </row>
    <row r="2363" spans="1:51">
      <c r="A2363" s="19">
        <v>43737</v>
      </c>
      <c r="B2363" t="s">
        <v>56</v>
      </c>
      <c r="C2363" s="19">
        <v>43949</v>
      </c>
      <c r="D2363">
        <v>274</v>
      </c>
      <c r="E2363">
        <v>27</v>
      </c>
      <c r="F2363">
        <v>0</v>
      </c>
      <c r="G2363">
        <v>1</v>
      </c>
      <c r="H2363">
        <v>5.3</v>
      </c>
      <c r="I2363">
        <v>0.9</v>
      </c>
      <c r="J2363">
        <v>18.3</v>
      </c>
      <c r="K2363">
        <v>0.2</v>
      </c>
      <c r="L2363">
        <v>24.6</v>
      </c>
      <c r="M2363">
        <v>1.9</v>
      </c>
      <c r="N2363">
        <v>30.1</v>
      </c>
      <c r="O2363">
        <v>0</v>
      </c>
      <c r="P2363">
        <v>3.5</v>
      </c>
      <c r="Q2363">
        <v>5.6</v>
      </c>
      <c r="R2363">
        <v>3.2</v>
      </c>
      <c r="S2363">
        <v>16.8</v>
      </c>
      <c r="T2363">
        <v>2.9</v>
      </c>
      <c r="U2363">
        <v>26</v>
      </c>
      <c r="V2363">
        <v>3.5</v>
      </c>
      <c r="W2363">
        <v>106</v>
      </c>
      <c r="X2363">
        <v>0</v>
      </c>
      <c r="Y2363">
        <v>0</v>
      </c>
      <c r="Z2363">
        <v>0</v>
      </c>
      <c r="AA2363">
        <v>0</v>
      </c>
      <c r="AB2363">
        <v>72</v>
      </c>
      <c r="AC2363">
        <v>0</v>
      </c>
      <c r="AD2363">
        <v>96</v>
      </c>
      <c r="AE2363">
        <v>0</v>
      </c>
      <c r="AY2363" s="59"/>
    </row>
    <row r="2364" spans="1:51">
      <c r="A2364" s="19">
        <v>43737</v>
      </c>
      <c r="B2364" t="s">
        <v>57</v>
      </c>
      <c r="C2364" s="19">
        <v>43949</v>
      </c>
      <c r="D2364">
        <v>186</v>
      </c>
      <c r="E2364">
        <v>36.9</v>
      </c>
      <c r="F2364">
        <v>0</v>
      </c>
      <c r="G2364">
        <v>1.3</v>
      </c>
      <c r="H2364">
        <v>8.1999999999999993</v>
      </c>
      <c r="I2364">
        <v>2.2000000000000002</v>
      </c>
      <c r="J2364">
        <v>16</v>
      </c>
      <c r="K2364">
        <v>0.3</v>
      </c>
      <c r="L2364">
        <v>23.2</v>
      </c>
      <c r="M2364">
        <v>1.4</v>
      </c>
      <c r="N2364">
        <v>48.3</v>
      </c>
      <c r="O2364">
        <v>0</v>
      </c>
      <c r="P2364">
        <v>2.8</v>
      </c>
      <c r="Q2364">
        <v>6.2</v>
      </c>
      <c r="R2364">
        <v>3.1</v>
      </c>
      <c r="S2364">
        <v>11.5</v>
      </c>
      <c r="T2364">
        <v>2.4</v>
      </c>
      <c r="U2364">
        <v>20</v>
      </c>
      <c r="V2364">
        <v>2.7</v>
      </c>
      <c r="W2364">
        <v>89</v>
      </c>
      <c r="X2364">
        <v>0</v>
      </c>
      <c r="Y2364">
        <v>0</v>
      </c>
      <c r="Z2364">
        <v>2</v>
      </c>
      <c r="AA2364">
        <v>0</v>
      </c>
      <c r="AB2364">
        <v>39</v>
      </c>
      <c r="AC2364">
        <v>0</v>
      </c>
      <c r="AD2364">
        <v>56</v>
      </c>
      <c r="AE2364">
        <v>0</v>
      </c>
      <c r="AY2364" s="59"/>
    </row>
    <row r="2365" spans="1:51">
      <c r="A2365" s="19">
        <v>43737</v>
      </c>
      <c r="B2365" t="s">
        <v>58</v>
      </c>
      <c r="C2365" s="19">
        <v>43949</v>
      </c>
      <c r="D2365">
        <v>26</v>
      </c>
      <c r="E2365">
        <v>26.9</v>
      </c>
      <c r="F2365">
        <v>0</v>
      </c>
      <c r="G2365">
        <v>8.3000000000000007</v>
      </c>
      <c r="H2365">
        <v>5.9</v>
      </c>
      <c r="I2365">
        <v>0.3</v>
      </c>
      <c r="J2365">
        <v>21.1</v>
      </c>
      <c r="K2365">
        <v>0.2</v>
      </c>
      <c r="L2365">
        <v>22.1</v>
      </c>
      <c r="M2365">
        <v>4.7</v>
      </c>
      <c r="N2365">
        <v>30.4</v>
      </c>
      <c r="O2365">
        <v>0</v>
      </c>
      <c r="P2365">
        <v>7.2</v>
      </c>
      <c r="Q2365">
        <v>5.8</v>
      </c>
      <c r="R2365">
        <v>3.1</v>
      </c>
      <c r="S2365">
        <v>21.4</v>
      </c>
      <c r="T2365">
        <v>2.7</v>
      </c>
      <c r="U2365">
        <v>21.5</v>
      </c>
      <c r="V2365">
        <v>4.5</v>
      </c>
      <c r="W2365">
        <v>10</v>
      </c>
      <c r="X2365">
        <v>0</v>
      </c>
      <c r="Y2365">
        <v>0</v>
      </c>
      <c r="Z2365">
        <v>0</v>
      </c>
      <c r="AA2365">
        <v>0</v>
      </c>
      <c r="AB2365">
        <v>8</v>
      </c>
      <c r="AC2365">
        <v>0</v>
      </c>
      <c r="AD2365">
        <v>8</v>
      </c>
      <c r="AE2365">
        <v>0</v>
      </c>
      <c r="AY2365" s="59"/>
    </row>
    <row r="2366" spans="1:51">
      <c r="A2366" s="19">
        <v>43737</v>
      </c>
      <c r="B2366" t="s">
        <v>59</v>
      </c>
      <c r="C2366" s="19">
        <v>43953</v>
      </c>
      <c r="D2366">
        <v>7</v>
      </c>
      <c r="E2366">
        <v>33</v>
      </c>
      <c r="F2366">
        <v>0</v>
      </c>
      <c r="G2366">
        <v>2.8</v>
      </c>
      <c r="H2366">
        <v>6.2</v>
      </c>
      <c r="I2366">
        <v>1.4</v>
      </c>
      <c r="J2366">
        <v>19.2</v>
      </c>
      <c r="K2366">
        <v>0.6</v>
      </c>
      <c r="L2366">
        <v>22</v>
      </c>
      <c r="M2366">
        <v>3</v>
      </c>
      <c r="N2366">
        <v>40.700000000000003</v>
      </c>
      <c r="O2366">
        <v>0</v>
      </c>
      <c r="P2366">
        <v>3.9</v>
      </c>
      <c r="Q2366">
        <v>5.5</v>
      </c>
      <c r="R2366">
        <v>3.5</v>
      </c>
      <c r="S2366">
        <v>16.3</v>
      </c>
      <c r="T2366">
        <v>3</v>
      </c>
      <c r="U2366">
        <v>20.2</v>
      </c>
      <c r="V2366">
        <v>3.5</v>
      </c>
      <c r="W2366">
        <v>3</v>
      </c>
      <c r="X2366">
        <v>0</v>
      </c>
      <c r="Y2366">
        <v>0</v>
      </c>
      <c r="Z2366">
        <v>0</v>
      </c>
      <c r="AA2366">
        <v>0</v>
      </c>
      <c r="AB2366">
        <v>2</v>
      </c>
      <c r="AC2366">
        <v>0</v>
      </c>
      <c r="AD2366">
        <v>2</v>
      </c>
      <c r="AE2366">
        <v>0</v>
      </c>
      <c r="AY2366" s="59"/>
    </row>
    <row r="2367" spans="1:51">
      <c r="A2367" s="19">
        <v>43737</v>
      </c>
      <c r="B2367" t="s">
        <v>60</v>
      </c>
      <c r="C2367" s="19">
        <v>43953</v>
      </c>
      <c r="D2367">
        <v>39</v>
      </c>
      <c r="E2367">
        <v>35</v>
      </c>
      <c r="F2367">
        <v>0</v>
      </c>
      <c r="G2367">
        <v>0.6</v>
      </c>
      <c r="H2367">
        <v>7.7</v>
      </c>
      <c r="I2367">
        <v>2.8</v>
      </c>
      <c r="J2367">
        <v>13</v>
      </c>
      <c r="K2367">
        <v>3.2</v>
      </c>
      <c r="L2367">
        <v>24.5</v>
      </c>
      <c r="M2367">
        <v>0.2</v>
      </c>
      <c r="N2367">
        <v>45.1</v>
      </c>
      <c r="O2367">
        <v>0</v>
      </c>
      <c r="P2367">
        <v>3</v>
      </c>
      <c r="Q2367">
        <v>6.1</v>
      </c>
      <c r="R2367">
        <v>3.4</v>
      </c>
      <c r="S2367">
        <v>9.6</v>
      </c>
      <c r="T2367">
        <v>3.8</v>
      </c>
      <c r="U2367">
        <v>22.6</v>
      </c>
      <c r="V2367">
        <v>2.4</v>
      </c>
      <c r="W2367">
        <v>21</v>
      </c>
      <c r="X2367">
        <v>0</v>
      </c>
      <c r="Y2367">
        <v>0</v>
      </c>
      <c r="Z2367">
        <v>0</v>
      </c>
      <c r="AA2367">
        <v>0</v>
      </c>
      <c r="AB2367">
        <v>3</v>
      </c>
      <c r="AC2367">
        <v>0</v>
      </c>
      <c r="AD2367">
        <v>15</v>
      </c>
      <c r="AE2367">
        <v>0</v>
      </c>
      <c r="AY2367" s="59"/>
    </row>
    <row r="2368" spans="1:51">
      <c r="A2368" s="19">
        <v>43737</v>
      </c>
      <c r="B2368" t="s">
        <v>61</v>
      </c>
      <c r="C2368" s="19">
        <v>43956</v>
      </c>
      <c r="D2368">
        <v>82</v>
      </c>
      <c r="E2368">
        <v>30.1</v>
      </c>
      <c r="F2368">
        <v>0</v>
      </c>
      <c r="G2368">
        <v>0.3</v>
      </c>
      <c r="H2368">
        <v>19.7</v>
      </c>
      <c r="I2368">
        <v>5.6</v>
      </c>
      <c r="J2368">
        <v>14.4</v>
      </c>
      <c r="K2368">
        <v>0.7</v>
      </c>
      <c r="L2368">
        <v>18.3</v>
      </c>
      <c r="M2368">
        <v>0.2</v>
      </c>
      <c r="N2368">
        <v>36.200000000000003</v>
      </c>
      <c r="O2368">
        <v>0</v>
      </c>
      <c r="P2368">
        <v>3</v>
      </c>
      <c r="Q2368">
        <v>18.399999999999999</v>
      </c>
      <c r="R2368">
        <v>5.2</v>
      </c>
      <c r="S2368">
        <v>11.9</v>
      </c>
      <c r="T2368">
        <v>3.1</v>
      </c>
      <c r="U2368">
        <v>15.7</v>
      </c>
      <c r="V2368">
        <v>3</v>
      </c>
      <c r="W2368">
        <v>31</v>
      </c>
      <c r="X2368">
        <v>0</v>
      </c>
      <c r="Y2368">
        <v>0</v>
      </c>
      <c r="Z2368">
        <v>21</v>
      </c>
      <c r="AA2368">
        <v>0</v>
      </c>
      <c r="AB2368">
        <v>11</v>
      </c>
      <c r="AC2368">
        <v>0</v>
      </c>
      <c r="AD2368">
        <v>19</v>
      </c>
      <c r="AE2368">
        <v>0</v>
      </c>
      <c r="AY2368" s="59"/>
    </row>
    <row r="2369" spans="1:51">
      <c r="A2369" s="19">
        <v>43737</v>
      </c>
      <c r="B2369" t="s">
        <v>62</v>
      </c>
      <c r="C2369" s="19">
        <v>43963</v>
      </c>
      <c r="D2369">
        <v>29</v>
      </c>
      <c r="E2369">
        <v>34.1</v>
      </c>
      <c r="F2369">
        <v>0</v>
      </c>
      <c r="G2369">
        <v>0.7</v>
      </c>
      <c r="H2369">
        <v>6.9</v>
      </c>
      <c r="I2369">
        <v>0.2</v>
      </c>
      <c r="J2369">
        <v>13.4</v>
      </c>
      <c r="K2369">
        <v>2.1</v>
      </c>
      <c r="L2369">
        <v>28.6</v>
      </c>
      <c r="M2369">
        <v>0.3</v>
      </c>
      <c r="N2369">
        <v>40.6</v>
      </c>
      <c r="O2369">
        <v>0</v>
      </c>
      <c r="P2369">
        <v>2.7</v>
      </c>
      <c r="Q2369">
        <v>5.6</v>
      </c>
      <c r="R2369">
        <v>3.1</v>
      </c>
      <c r="S2369">
        <v>9.1999999999999993</v>
      </c>
      <c r="T2369">
        <v>3.1</v>
      </c>
      <c r="U2369">
        <v>29</v>
      </c>
      <c r="V2369">
        <v>2.6</v>
      </c>
      <c r="W2369">
        <v>14</v>
      </c>
      <c r="X2369">
        <v>0</v>
      </c>
      <c r="Y2369">
        <v>0</v>
      </c>
      <c r="Z2369">
        <v>0</v>
      </c>
      <c r="AA2369">
        <v>0</v>
      </c>
      <c r="AB2369">
        <v>3</v>
      </c>
      <c r="AC2369">
        <v>0</v>
      </c>
      <c r="AD2369">
        <v>12</v>
      </c>
      <c r="AE2369">
        <v>0</v>
      </c>
      <c r="AY2369" s="59"/>
    </row>
    <row r="2370" spans="1:51">
      <c r="A2370" s="19">
        <v>43737</v>
      </c>
      <c r="B2370" t="s">
        <v>63</v>
      </c>
      <c r="C2370" s="19">
        <v>43963</v>
      </c>
      <c r="D2370">
        <v>28</v>
      </c>
      <c r="E2370">
        <v>40.1</v>
      </c>
      <c r="F2370">
        <v>0</v>
      </c>
      <c r="G2370">
        <v>2.5</v>
      </c>
      <c r="H2370">
        <v>5.0999999999999996</v>
      </c>
      <c r="I2370">
        <v>4.5</v>
      </c>
      <c r="J2370">
        <v>12.6</v>
      </c>
      <c r="K2370">
        <v>2.2999999999999998</v>
      </c>
      <c r="L2370">
        <v>19</v>
      </c>
      <c r="M2370">
        <v>0.3</v>
      </c>
      <c r="N2370">
        <v>55.9</v>
      </c>
      <c r="O2370">
        <v>0</v>
      </c>
      <c r="P2370">
        <v>3.5</v>
      </c>
      <c r="Q2370">
        <v>4.2</v>
      </c>
      <c r="R2370">
        <v>4.0999999999999996</v>
      </c>
      <c r="S2370">
        <v>8.5</v>
      </c>
      <c r="T2370">
        <v>3.2</v>
      </c>
      <c r="U2370">
        <v>14.1</v>
      </c>
      <c r="V2370">
        <v>2.4</v>
      </c>
      <c r="W2370">
        <v>18</v>
      </c>
      <c r="X2370">
        <v>0</v>
      </c>
      <c r="Y2370">
        <v>0</v>
      </c>
      <c r="Z2370">
        <v>0</v>
      </c>
      <c r="AA2370">
        <v>0</v>
      </c>
      <c r="AB2370">
        <v>2</v>
      </c>
      <c r="AC2370">
        <v>0</v>
      </c>
      <c r="AD2370">
        <v>8</v>
      </c>
      <c r="AE2370">
        <v>0</v>
      </c>
      <c r="AY2370" s="59"/>
    </row>
    <row r="2371" spans="1:51">
      <c r="A2371" s="19">
        <v>43737</v>
      </c>
      <c r="B2371" t="s">
        <v>64</v>
      </c>
      <c r="C2371" s="19">
        <v>43970</v>
      </c>
      <c r="D2371">
        <v>54</v>
      </c>
      <c r="E2371">
        <v>39.299999999999997</v>
      </c>
      <c r="F2371">
        <v>0</v>
      </c>
      <c r="G2371">
        <v>3.8</v>
      </c>
      <c r="H2371">
        <v>5.7</v>
      </c>
      <c r="I2371">
        <v>4</v>
      </c>
      <c r="J2371">
        <v>12.8</v>
      </c>
      <c r="K2371">
        <v>2.4</v>
      </c>
      <c r="L2371">
        <v>18</v>
      </c>
      <c r="M2371">
        <v>0.2</v>
      </c>
      <c r="N2371">
        <v>54.1</v>
      </c>
      <c r="O2371">
        <v>0</v>
      </c>
      <c r="P2371">
        <v>3.9</v>
      </c>
      <c r="Q2371">
        <v>4.7</v>
      </c>
      <c r="R2371">
        <v>4.5</v>
      </c>
      <c r="S2371">
        <v>9.1</v>
      </c>
      <c r="T2371">
        <v>3.3</v>
      </c>
      <c r="U2371">
        <v>13.5</v>
      </c>
      <c r="V2371">
        <v>2.7</v>
      </c>
      <c r="W2371">
        <v>34</v>
      </c>
      <c r="X2371">
        <v>0</v>
      </c>
      <c r="Y2371">
        <v>0</v>
      </c>
      <c r="Z2371">
        <v>0</v>
      </c>
      <c r="AA2371">
        <v>0</v>
      </c>
      <c r="AB2371">
        <v>4</v>
      </c>
      <c r="AC2371">
        <v>0</v>
      </c>
      <c r="AD2371">
        <v>16</v>
      </c>
      <c r="AE2371">
        <v>0</v>
      </c>
      <c r="AY2371" s="59"/>
    </row>
    <row r="2372" spans="1:51">
      <c r="A2372" s="19">
        <v>43737</v>
      </c>
      <c r="B2372" t="s">
        <v>65</v>
      </c>
      <c r="C2372" s="19">
        <v>43970</v>
      </c>
      <c r="D2372">
        <v>61</v>
      </c>
      <c r="E2372">
        <v>27.5</v>
      </c>
      <c r="F2372">
        <v>0</v>
      </c>
      <c r="G2372">
        <v>0.8</v>
      </c>
      <c r="H2372">
        <v>5.7</v>
      </c>
      <c r="I2372">
        <v>0.3</v>
      </c>
      <c r="J2372">
        <v>23.6</v>
      </c>
      <c r="K2372">
        <v>0.3</v>
      </c>
      <c r="L2372">
        <v>23.4</v>
      </c>
      <c r="M2372">
        <v>8.1</v>
      </c>
      <c r="N2372">
        <v>29.3</v>
      </c>
      <c r="O2372">
        <v>0</v>
      </c>
      <c r="P2372">
        <v>3.3</v>
      </c>
      <c r="Q2372">
        <v>5.9</v>
      </c>
      <c r="R2372">
        <v>3</v>
      </c>
      <c r="S2372">
        <v>23.2</v>
      </c>
      <c r="T2372">
        <v>3.3</v>
      </c>
      <c r="U2372">
        <v>22.3</v>
      </c>
      <c r="V2372">
        <v>6.4</v>
      </c>
      <c r="W2372">
        <v>22</v>
      </c>
      <c r="X2372">
        <v>0</v>
      </c>
      <c r="Y2372">
        <v>0</v>
      </c>
      <c r="Z2372">
        <v>0</v>
      </c>
      <c r="AA2372">
        <v>0</v>
      </c>
      <c r="AB2372">
        <v>19</v>
      </c>
      <c r="AC2372">
        <v>0</v>
      </c>
      <c r="AD2372">
        <v>19</v>
      </c>
      <c r="AE2372">
        <v>1</v>
      </c>
      <c r="AY2372" s="59"/>
    </row>
    <row r="2373" spans="1:51">
      <c r="A2373" s="19">
        <v>43737</v>
      </c>
      <c r="B2373" t="s">
        <v>143</v>
      </c>
      <c r="C2373" s="19">
        <v>43984</v>
      </c>
      <c r="D2373">
        <v>20</v>
      </c>
      <c r="E2373">
        <v>30</v>
      </c>
      <c r="F2373">
        <v>0</v>
      </c>
      <c r="G2373">
        <v>10.4</v>
      </c>
      <c r="H2373">
        <v>7.2</v>
      </c>
      <c r="I2373">
        <v>0.7</v>
      </c>
      <c r="J2373">
        <v>16</v>
      </c>
      <c r="K2373">
        <v>0.3</v>
      </c>
      <c r="L2373">
        <v>20.7</v>
      </c>
      <c r="M2373">
        <v>4.4000000000000004</v>
      </c>
      <c r="N2373">
        <v>34.4</v>
      </c>
      <c r="O2373">
        <v>0</v>
      </c>
      <c r="P2373">
        <v>9.1</v>
      </c>
      <c r="Q2373">
        <v>6.9</v>
      </c>
      <c r="R2373">
        <v>3.8</v>
      </c>
      <c r="S2373">
        <v>14.6</v>
      </c>
      <c r="T2373">
        <v>3.4</v>
      </c>
      <c r="U2373">
        <v>19.399999999999999</v>
      </c>
      <c r="V2373">
        <v>4.7</v>
      </c>
      <c r="W2373">
        <v>9</v>
      </c>
      <c r="X2373">
        <v>0</v>
      </c>
      <c r="Y2373">
        <v>1</v>
      </c>
      <c r="Z2373">
        <v>0</v>
      </c>
      <c r="AA2373">
        <v>0</v>
      </c>
      <c r="AB2373">
        <v>5</v>
      </c>
      <c r="AC2373">
        <v>0</v>
      </c>
      <c r="AD2373">
        <v>6</v>
      </c>
      <c r="AE2373">
        <v>0</v>
      </c>
      <c r="AY2373" s="59"/>
    </row>
    <row r="2374" spans="1:51">
      <c r="A2374" s="19">
        <v>43737</v>
      </c>
      <c r="B2374" t="s">
        <v>67</v>
      </c>
      <c r="C2374" s="19">
        <v>43984</v>
      </c>
      <c r="D2374">
        <v>19</v>
      </c>
      <c r="E2374">
        <v>30.8</v>
      </c>
      <c r="F2374">
        <v>0</v>
      </c>
      <c r="G2374">
        <v>0.4</v>
      </c>
      <c r="H2374">
        <v>8.6999999999999993</v>
      </c>
      <c r="I2374">
        <v>2.4</v>
      </c>
      <c r="J2374">
        <v>14.9</v>
      </c>
      <c r="K2374">
        <v>3.6</v>
      </c>
      <c r="L2374">
        <v>25.4</v>
      </c>
      <c r="M2374">
        <v>0.6</v>
      </c>
      <c r="N2374">
        <v>34.700000000000003</v>
      </c>
      <c r="O2374">
        <v>0</v>
      </c>
      <c r="P2374">
        <v>3.3</v>
      </c>
      <c r="Q2374">
        <v>7.7</v>
      </c>
      <c r="R2374">
        <v>3.8</v>
      </c>
      <c r="S2374">
        <v>12.6</v>
      </c>
      <c r="T2374">
        <v>4.5999999999999996</v>
      </c>
      <c r="U2374">
        <v>25.3</v>
      </c>
      <c r="V2374">
        <v>3.3</v>
      </c>
      <c r="W2374">
        <v>9</v>
      </c>
      <c r="X2374">
        <v>0</v>
      </c>
      <c r="Y2374">
        <v>0</v>
      </c>
      <c r="Z2374">
        <v>0</v>
      </c>
      <c r="AA2374">
        <v>0</v>
      </c>
      <c r="AB2374">
        <v>3</v>
      </c>
      <c r="AC2374">
        <v>0</v>
      </c>
      <c r="AD2374">
        <v>7</v>
      </c>
      <c r="AE2374">
        <v>0</v>
      </c>
      <c r="AY2374" s="59"/>
    </row>
    <row r="2375" spans="1:51">
      <c r="A2375" s="19">
        <v>43737</v>
      </c>
      <c r="B2375" t="s">
        <v>68</v>
      </c>
      <c r="C2375" s="19">
        <v>43984</v>
      </c>
      <c r="D2375">
        <v>126</v>
      </c>
      <c r="E2375">
        <v>27.2</v>
      </c>
      <c r="F2375">
        <v>0</v>
      </c>
      <c r="G2375">
        <v>10.5</v>
      </c>
      <c r="H2375">
        <v>6.8</v>
      </c>
      <c r="I2375">
        <v>0.7</v>
      </c>
      <c r="J2375">
        <v>19</v>
      </c>
      <c r="K2375">
        <v>0</v>
      </c>
      <c r="L2375">
        <v>23.3</v>
      </c>
      <c r="M2375">
        <v>2</v>
      </c>
      <c r="N2375">
        <v>29.2</v>
      </c>
      <c r="O2375">
        <v>0</v>
      </c>
      <c r="P2375">
        <v>8.6999999999999993</v>
      </c>
      <c r="Q2375">
        <v>6.6</v>
      </c>
      <c r="R2375">
        <v>3.5</v>
      </c>
      <c r="S2375">
        <v>17.7</v>
      </c>
      <c r="T2375">
        <v>3.4</v>
      </c>
      <c r="U2375">
        <v>23.2</v>
      </c>
      <c r="V2375">
        <v>3.8</v>
      </c>
      <c r="W2375">
        <v>47</v>
      </c>
      <c r="X2375">
        <v>0</v>
      </c>
      <c r="Y2375">
        <v>5</v>
      </c>
      <c r="Z2375">
        <v>1</v>
      </c>
      <c r="AA2375">
        <v>0</v>
      </c>
      <c r="AB2375">
        <v>33</v>
      </c>
      <c r="AC2375">
        <v>0</v>
      </c>
      <c r="AD2375">
        <v>40</v>
      </c>
      <c r="AE2375">
        <v>0</v>
      </c>
      <c r="AY2375" s="59"/>
    </row>
    <row r="2376" spans="1:51">
      <c r="A2376" s="19">
        <v>43737</v>
      </c>
      <c r="B2376" t="s">
        <v>69</v>
      </c>
      <c r="C2376" s="19">
        <v>43984</v>
      </c>
      <c r="D2376">
        <v>34</v>
      </c>
      <c r="E2376">
        <v>28.1</v>
      </c>
      <c r="F2376">
        <v>0</v>
      </c>
      <c r="G2376">
        <v>1.7</v>
      </c>
      <c r="H2376">
        <v>4.8</v>
      </c>
      <c r="I2376">
        <v>0.2</v>
      </c>
      <c r="J2376">
        <v>23.6</v>
      </c>
      <c r="K2376">
        <v>0.4</v>
      </c>
      <c r="L2376">
        <v>21.8</v>
      </c>
      <c r="M2376">
        <v>9</v>
      </c>
      <c r="N2376">
        <v>30</v>
      </c>
      <c r="O2376">
        <v>0</v>
      </c>
      <c r="P2376">
        <v>3.7</v>
      </c>
      <c r="Q2376">
        <v>5.3</v>
      </c>
      <c r="R2376">
        <v>3.3</v>
      </c>
      <c r="S2376">
        <v>23.2</v>
      </c>
      <c r="T2376">
        <v>3.4</v>
      </c>
      <c r="U2376">
        <v>20.3</v>
      </c>
      <c r="V2376">
        <v>7.2</v>
      </c>
      <c r="W2376">
        <v>13</v>
      </c>
      <c r="X2376">
        <v>0</v>
      </c>
      <c r="Y2376">
        <v>0</v>
      </c>
      <c r="Z2376">
        <v>0</v>
      </c>
      <c r="AA2376">
        <v>0</v>
      </c>
      <c r="AB2376">
        <v>11</v>
      </c>
      <c r="AC2376">
        <v>0</v>
      </c>
      <c r="AD2376">
        <v>10</v>
      </c>
      <c r="AE2376">
        <v>1</v>
      </c>
      <c r="AY2376" s="59"/>
    </row>
    <row r="2377" spans="1:51">
      <c r="A2377" s="19">
        <v>43737</v>
      </c>
      <c r="B2377" t="s">
        <v>70</v>
      </c>
      <c r="C2377" s="19">
        <v>43984</v>
      </c>
      <c r="D2377">
        <v>16</v>
      </c>
      <c r="E2377">
        <v>32.4</v>
      </c>
      <c r="F2377">
        <v>0</v>
      </c>
      <c r="G2377">
        <v>0.7</v>
      </c>
      <c r="H2377">
        <v>8</v>
      </c>
      <c r="I2377">
        <v>2.9</v>
      </c>
      <c r="J2377">
        <v>13.5</v>
      </c>
      <c r="K2377">
        <v>3.7</v>
      </c>
      <c r="L2377">
        <v>25</v>
      </c>
      <c r="M2377">
        <v>0.4</v>
      </c>
      <c r="N2377">
        <v>38.5</v>
      </c>
      <c r="O2377">
        <v>0</v>
      </c>
      <c r="P2377">
        <v>3.4</v>
      </c>
      <c r="Q2377">
        <v>6.9</v>
      </c>
      <c r="R2377">
        <v>4</v>
      </c>
      <c r="S2377">
        <v>10.9</v>
      </c>
      <c r="T2377">
        <v>4.4000000000000004</v>
      </c>
      <c r="U2377">
        <v>24.2</v>
      </c>
      <c r="V2377">
        <v>3.2</v>
      </c>
      <c r="W2377">
        <v>8</v>
      </c>
      <c r="X2377">
        <v>0</v>
      </c>
      <c r="Y2377">
        <v>0</v>
      </c>
      <c r="Z2377">
        <v>0</v>
      </c>
      <c r="AA2377">
        <v>0</v>
      </c>
      <c r="AB2377">
        <v>2</v>
      </c>
      <c r="AC2377">
        <v>0</v>
      </c>
      <c r="AD2377">
        <v>6</v>
      </c>
      <c r="AE2377">
        <v>0</v>
      </c>
      <c r="AY2377" s="59"/>
    </row>
    <row r="2378" spans="1:51">
      <c r="A2378" s="19">
        <v>43737</v>
      </c>
      <c r="B2378" t="s">
        <v>71</v>
      </c>
      <c r="C2378" s="19">
        <v>43988</v>
      </c>
      <c r="D2378">
        <v>7</v>
      </c>
      <c r="E2378">
        <v>33</v>
      </c>
      <c r="F2378">
        <v>0</v>
      </c>
      <c r="G2378">
        <v>2.8</v>
      </c>
      <c r="H2378">
        <v>6.2</v>
      </c>
      <c r="I2378">
        <v>1.4</v>
      </c>
      <c r="J2378">
        <v>19.2</v>
      </c>
      <c r="K2378">
        <v>0.6</v>
      </c>
      <c r="L2378">
        <v>22</v>
      </c>
      <c r="M2378">
        <v>3</v>
      </c>
      <c r="N2378">
        <v>39.299999999999997</v>
      </c>
      <c r="O2378">
        <v>0</v>
      </c>
      <c r="P2378">
        <v>3.9</v>
      </c>
      <c r="Q2378">
        <v>5.8</v>
      </c>
      <c r="R2378">
        <v>3.5</v>
      </c>
      <c r="S2378">
        <v>16.8</v>
      </c>
      <c r="T2378">
        <v>3.5</v>
      </c>
      <c r="U2378">
        <v>19.3</v>
      </c>
      <c r="V2378">
        <v>4.0999999999999996</v>
      </c>
      <c r="W2378">
        <v>3</v>
      </c>
      <c r="X2378">
        <v>0</v>
      </c>
      <c r="Y2378">
        <v>0</v>
      </c>
      <c r="Z2378">
        <v>0</v>
      </c>
      <c r="AA2378">
        <v>0</v>
      </c>
      <c r="AB2378">
        <v>2</v>
      </c>
      <c r="AC2378">
        <v>0</v>
      </c>
      <c r="AD2378">
        <v>2</v>
      </c>
      <c r="AE2378">
        <v>0</v>
      </c>
      <c r="AY2378" s="59"/>
    </row>
    <row r="2379" spans="1:51">
      <c r="A2379" s="19">
        <v>43737</v>
      </c>
      <c r="B2379" t="s">
        <v>73</v>
      </c>
      <c r="C2379" s="19">
        <v>44013</v>
      </c>
      <c r="D2379">
        <v>41</v>
      </c>
      <c r="E2379">
        <v>32.700000000000003</v>
      </c>
      <c r="F2379">
        <v>0</v>
      </c>
      <c r="G2379">
        <v>2.5</v>
      </c>
      <c r="H2379">
        <v>6.8</v>
      </c>
      <c r="I2379">
        <v>2.1</v>
      </c>
      <c r="J2379">
        <v>17.2</v>
      </c>
      <c r="K2379">
        <v>1.4</v>
      </c>
      <c r="L2379">
        <v>22.9</v>
      </c>
      <c r="M2379">
        <v>2.2999999999999998</v>
      </c>
      <c r="N2379">
        <v>45.7</v>
      </c>
      <c r="O2379">
        <v>0</v>
      </c>
      <c r="P2379">
        <v>2.2000000000000002</v>
      </c>
      <c r="Q2379">
        <v>4.5999999999999996</v>
      </c>
      <c r="R2379">
        <v>2.2000000000000002</v>
      </c>
      <c r="S2379">
        <v>15.1</v>
      </c>
      <c r="T2379">
        <v>1.7</v>
      </c>
      <c r="U2379">
        <v>24.2</v>
      </c>
      <c r="V2379">
        <v>2.1</v>
      </c>
      <c r="W2379">
        <v>1780</v>
      </c>
      <c r="X2379">
        <v>0</v>
      </c>
      <c r="Y2379">
        <v>6</v>
      </c>
      <c r="Z2379">
        <v>40</v>
      </c>
      <c r="AA2379">
        <v>15</v>
      </c>
      <c r="AB2379">
        <v>848</v>
      </c>
      <c r="AC2379">
        <v>0</v>
      </c>
      <c r="AD2379">
        <v>1288</v>
      </c>
      <c r="AE2379">
        <v>4</v>
      </c>
      <c r="AY2379" s="59"/>
    </row>
    <row r="2380" spans="1:51">
      <c r="A2380" s="19">
        <v>43740</v>
      </c>
      <c r="B2380" t="s">
        <v>15</v>
      </c>
      <c r="C2380" s="19">
        <v>43864</v>
      </c>
      <c r="D2380">
        <v>41</v>
      </c>
      <c r="E2380">
        <v>24.9</v>
      </c>
      <c r="F2380">
        <v>0</v>
      </c>
      <c r="G2380">
        <v>2</v>
      </c>
      <c r="H2380">
        <v>10.3</v>
      </c>
      <c r="I2380">
        <v>3.6</v>
      </c>
      <c r="J2380">
        <v>16</v>
      </c>
      <c r="K2380">
        <v>2.2999999999999998</v>
      </c>
      <c r="L2380">
        <v>28.3</v>
      </c>
      <c r="M2380">
        <v>2.2999999999999998</v>
      </c>
      <c r="N2380">
        <v>28.8</v>
      </c>
      <c r="O2380">
        <v>0</v>
      </c>
      <c r="P2380">
        <v>2.5</v>
      </c>
      <c r="Q2380">
        <v>6.9</v>
      </c>
      <c r="R2380">
        <v>3</v>
      </c>
      <c r="S2380">
        <v>12.7</v>
      </c>
      <c r="T2380">
        <v>2.4</v>
      </c>
      <c r="U2380">
        <v>39</v>
      </c>
      <c r="V2380">
        <v>2.7</v>
      </c>
      <c r="W2380">
        <v>14</v>
      </c>
      <c r="X2380">
        <v>0</v>
      </c>
      <c r="Y2380">
        <v>0</v>
      </c>
      <c r="Z2380">
        <v>1</v>
      </c>
      <c r="AA2380">
        <v>0</v>
      </c>
      <c r="AB2380">
        <v>9</v>
      </c>
      <c r="AC2380">
        <v>0</v>
      </c>
      <c r="AD2380">
        <v>16</v>
      </c>
      <c r="AE2380">
        <v>0</v>
      </c>
      <c r="AY2380" s="59"/>
    </row>
    <row r="2381" spans="1:51">
      <c r="A2381" s="19">
        <v>43740</v>
      </c>
      <c r="B2381" t="s">
        <v>16</v>
      </c>
      <c r="C2381" s="19">
        <v>43872</v>
      </c>
      <c r="D2381">
        <v>24</v>
      </c>
      <c r="E2381">
        <v>24.2</v>
      </c>
      <c r="F2381">
        <v>0</v>
      </c>
      <c r="G2381">
        <v>2.2999999999999998</v>
      </c>
      <c r="H2381">
        <v>8.9</v>
      </c>
      <c r="I2381">
        <v>1.6</v>
      </c>
      <c r="J2381">
        <v>19.2</v>
      </c>
      <c r="K2381">
        <v>1.3</v>
      </c>
      <c r="L2381">
        <v>29.1</v>
      </c>
      <c r="M2381">
        <v>3</v>
      </c>
      <c r="N2381">
        <v>26.4</v>
      </c>
      <c r="O2381">
        <v>0</v>
      </c>
      <c r="P2381">
        <v>2.6</v>
      </c>
      <c r="Q2381">
        <v>5.8</v>
      </c>
      <c r="R2381">
        <v>2.2999999999999998</v>
      </c>
      <c r="S2381">
        <v>16.8</v>
      </c>
      <c r="T2381">
        <v>2.1</v>
      </c>
      <c r="U2381">
        <v>39.200000000000003</v>
      </c>
      <c r="V2381">
        <v>2.8</v>
      </c>
      <c r="W2381">
        <v>8</v>
      </c>
      <c r="X2381">
        <v>0</v>
      </c>
      <c r="Y2381">
        <v>0</v>
      </c>
      <c r="Z2381">
        <v>0</v>
      </c>
      <c r="AA2381">
        <v>0</v>
      </c>
      <c r="AB2381">
        <v>6</v>
      </c>
      <c r="AC2381">
        <v>0</v>
      </c>
      <c r="AD2381">
        <v>10</v>
      </c>
      <c r="AE2381">
        <v>0</v>
      </c>
      <c r="AY2381" s="59"/>
    </row>
    <row r="2382" spans="1:51">
      <c r="A2382" s="19">
        <v>43740</v>
      </c>
      <c r="B2382" t="s">
        <v>17</v>
      </c>
      <c r="C2382" s="19">
        <v>43883</v>
      </c>
      <c r="D2382">
        <v>36</v>
      </c>
      <c r="E2382">
        <v>27.1</v>
      </c>
      <c r="F2382">
        <v>0</v>
      </c>
      <c r="G2382">
        <v>1.6</v>
      </c>
      <c r="H2382">
        <v>4.9000000000000004</v>
      </c>
      <c r="I2382">
        <v>0.7</v>
      </c>
      <c r="J2382">
        <v>21.5</v>
      </c>
      <c r="K2382">
        <v>3.4</v>
      </c>
      <c r="L2382">
        <v>25.2</v>
      </c>
      <c r="M2382">
        <v>4</v>
      </c>
      <c r="N2382">
        <v>32.6</v>
      </c>
      <c r="O2382">
        <v>0</v>
      </c>
      <c r="P2382">
        <v>2.5</v>
      </c>
      <c r="Q2382">
        <v>3.8</v>
      </c>
      <c r="R2382">
        <v>2.2000000000000002</v>
      </c>
      <c r="S2382">
        <v>20.5</v>
      </c>
      <c r="T2382">
        <v>3</v>
      </c>
      <c r="U2382">
        <v>29.1</v>
      </c>
      <c r="V2382">
        <v>3.4</v>
      </c>
      <c r="W2382">
        <v>13</v>
      </c>
      <c r="X2382">
        <v>0</v>
      </c>
      <c r="Y2382">
        <v>0</v>
      </c>
      <c r="Z2382">
        <v>0</v>
      </c>
      <c r="AA2382">
        <v>0</v>
      </c>
      <c r="AB2382">
        <v>10</v>
      </c>
      <c r="AC2382">
        <v>0</v>
      </c>
      <c r="AD2382">
        <v>12</v>
      </c>
      <c r="AE2382">
        <v>0</v>
      </c>
      <c r="AY2382" s="59"/>
    </row>
    <row r="2383" spans="1:51">
      <c r="A2383" s="19">
        <v>43740</v>
      </c>
      <c r="B2383" t="s">
        <v>18</v>
      </c>
      <c r="C2383" s="19">
        <v>43890</v>
      </c>
      <c r="D2383">
        <v>54</v>
      </c>
      <c r="E2383">
        <v>42.6</v>
      </c>
      <c r="F2383">
        <v>0</v>
      </c>
      <c r="G2383">
        <v>2.9</v>
      </c>
      <c r="H2383">
        <v>4.3</v>
      </c>
      <c r="I2383">
        <v>1.2</v>
      </c>
      <c r="J2383">
        <v>12.5</v>
      </c>
      <c r="K2383">
        <v>2.2000000000000002</v>
      </c>
      <c r="L2383">
        <v>19.8</v>
      </c>
      <c r="M2383">
        <v>1.3</v>
      </c>
      <c r="N2383">
        <v>70.099999999999994</v>
      </c>
      <c r="O2383">
        <v>0</v>
      </c>
      <c r="P2383">
        <v>1.9</v>
      </c>
      <c r="Q2383">
        <v>2.6</v>
      </c>
      <c r="R2383">
        <v>1.7</v>
      </c>
      <c r="S2383">
        <v>6.3</v>
      </c>
      <c r="T2383">
        <v>1.8</v>
      </c>
      <c r="U2383">
        <v>12.1</v>
      </c>
      <c r="V2383">
        <v>1.5</v>
      </c>
      <c r="W2383">
        <v>34</v>
      </c>
      <c r="X2383">
        <v>0</v>
      </c>
      <c r="Y2383">
        <v>0</v>
      </c>
      <c r="Z2383">
        <v>0</v>
      </c>
      <c r="AA2383">
        <v>0</v>
      </c>
      <c r="AB2383">
        <v>4</v>
      </c>
      <c r="AC2383">
        <v>0</v>
      </c>
      <c r="AD2383">
        <v>16</v>
      </c>
      <c r="AE2383">
        <v>0</v>
      </c>
      <c r="AY2383" s="59"/>
    </row>
    <row r="2384" spans="1:51">
      <c r="A2384" s="19">
        <v>43740</v>
      </c>
      <c r="B2384" t="s">
        <v>19</v>
      </c>
      <c r="C2384" s="19">
        <v>43893</v>
      </c>
      <c r="D2384">
        <v>52</v>
      </c>
      <c r="E2384">
        <v>40.700000000000003</v>
      </c>
      <c r="F2384">
        <v>0</v>
      </c>
      <c r="G2384">
        <v>4.0999999999999996</v>
      </c>
      <c r="H2384">
        <v>5</v>
      </c>
      <c r="I2384">
        <v>3.3</v>
      </c>
      <c r="J2384">
        <v>12.3</v>
      </c>
      <c r="K2384">
        <v>2.4</v>
      </c>
      <c r="L2384">
        <v>19.600000000000001</v>
      </c>
      <c r="M2384">
        <v>0.7</v>
      </c>
      <c r="N2384">
        <v>66.400000000000006</v>
      </c>
      <c r="O2384">
        <v>0</v>
      </c>
      <c r="P2384">
        <v>2.4</v>
      </c>
      <c r="Q2384">
        <v>3.1</v>
      </c>
      <c r="R2384">
        <v>2.4</v>
      </c>
      <c r="S2384">
        <v>6.7</v>
      </c>
      <c r="T2384">
        <v>1.9</v>
      </c>
      <c r="U2384">
        <v>13.4</v>
      </c>
      <c r="V2384">
        <v>1.5</v>
      </c>
      <c r="W2384">
        <v>32</v>
      </c>
      <c r="X2384">
        <v>0</v>
      </c>
      <c r="Y2384">
        <v>0</v>
      </c>
      <c r="Z2384">
        <v>0</v>
      </c>
      <c r="AA2384">
        <v>0</v>
      </c>
      <c r="AB2384">
        <v>4</v>
      </c>
      <c r="AC2384">
        <v>0</v>
      </c>
      <c r="AD2384">
        <v>16</v>
      </c>
      <c r="AE2384">
        <v>0</v>
      </c>
      <c r="AY2384" s="59"/>
    </row>
    <row r="2385" spans="1:51">
      <c r="A2385" s="19">
        <v>43740</v>
      </c>
      <c r="B2385" t="s">
        <v>20</v>
      </c>
      <c r="C2385" s="19">
        <v>43893</v>
      </c>
      <c r="D2385">
        <v>6</v>
      </c>
      <c r="E2385">
        <v>32.6</v>
      </c>
      <c r="F2385">
        <v>0</v>
      </c>
      <c r="G2385">
        <v>2.5</v>
      </c>
      <c r="H2385">
        <v>6.1</v>
      </c>
      <c r="I2385">
        <v>1.3</v>
      </c>
      <c r="J2385">
        <v>18.899999999999999</v>
      </c>
      <c r="K2385">
        <v>0.7</v>
      </c>
      <c r="L2385">
        <v>22.9</v>
      </c>
      <c r="M2385">
        <v>3.1</v>
      </c>
      <c r="N2385">
        <v>45.9</v>
      </c>
      <c r="O2385">
        <v>0</v>
      </c>
      <c r="P2385">
        <v>2.6</v>
      </c>
      <c r="Q2385">
        <v>4.0999999999999996</v>
      </c>
      <c r="R2385">
        <v>2.4</v>
      </c>
      <c r="S2385">
        <v>15.5</v>
      </c>
      <c r="T2385">
        <v>2.1</v>
      </c>
      <c r="U2385">
        <v>22.1</v>
      </c>
      <c r="V2385">
        <v>2.8</v>
      </c>
      <c r="W2385">
        <v>3</v>
      </c>
      <c r="X2385">
        <v>0</v>
      </c>
      <c r="Y2385">
        <v>0</v>
      </c>
      <c r="Z2385">
        <v>0</v>
      </c>
      <c r="AA2385">
        <v>0</v>
      </c>
      <c r="AB2385">
        <v>2</v>
      </c>
      <c r="AC2385">
        <v>0</v>
      </c>
      <c r="AD2385">
        <v>2</v>
      </c>
      <c r="AE2385">
        <v>0</v>
      </c>
      <c r="AY2385" s="59"/>
    </row>
    <row r="2386" spans="1:51">
      <c r="A2386" s="19">
        <v>43740</v>
      </c>
      <c r="B2386" t="s">
        <v>21</v>
      </c>
      <c r="C2386" s="19">
        <v>43893</v>
      </c>
      <c r="D2386">
        <v>31</v>
      </c>
      <c r="E2386">
        <v>38.9</v>
      </c>
      <c r="F2386">
        <v>0</v>
      </c>
      <c r="G2386">
        <v>3.9</v>
      </c>
      <c r="H2386">
        <v>5.0999999999999996</v>
      </c>
      <c r="I2386">
        <v>3.5</v>
      </c>
      <c r="J2386">
        <v>13.3</v>
      </c>
      <c r="K2386">
        <v>2.6</v>
      </c>
      <c r="L2386">
        <v>18.399999999999999</v>
      </c>
      <c r="M2386">
        <v>0.3</v>
      </c>
      <c r="N2386">
        <v>62.8</v>
      </c>
      <c r="O2386">
        <v>0</v>
      </c>
      <c r="P2386">
        <v>2.6</v>
      </c>
      <c r="Q2386">
        <v>3.4</v>
      </c>
      <c r="R2386">
        <v>2.8</v>
      </c>
      <c r="S2386">
        <v>8</v>
      </c>
      <c r="T2386">
        <v>2.2999999999999998</v>
      </c>
      <c r="U2386">
        <v>13.3</v>
      </c>
      <c r="V2386">
        <v>1.9</v>
      </c>
      <c r="W2386">
        <v>19</v>
      </c>
      <c r="X2386">
        <v>0</v>
      </c>
      <c r="Y2386">
        <v>0</v>
      </c>
      <c r="Z2386">
        <v>0</v>
      </c>
      <c r="AA2386">
        <v>0</v>
      </c>
      <c r="AB2386">
        <v>3</v>
      </c>
      <c r="AC2386">
        <v>0</v>
      </c>
      <c r="AD2386">
        <v>9</v>
      </c>
      <c r="AE2386">
        <v>0</v>
      </c>
      <c r="AY2386" s="59"/>
    </row>
    <row r="2387" spans="1:51">
      <c r="A2387" s="19">
        <v>43740</v>
      </c>
      <c r="B2387" t="s">
        <v>22</v>
      </c>
      <c r="C2387" s="19">
        <v>43893</v>
      </c>
      <c r="D2387">
        <v>416</v>
      </c>
      <c r="E2387">
        <v>24.9</v>
      </c>
      <c r="F2387">
        <v>0</v>
      </c>
      <c r="G2387">
        <v>1.5</v>
      </c>
      <c r="H2387">
        <v>5.5</v>
      </c>
      <c r="I2387">
        <v>0.9</v>
      </c>
      <c r="J2387">
        <v>23.2</v>
      </c>
      <c r="K2387">
        <v>0.5</v>
      </c>
      <c r="L2387">
        <v>26.9</v>
      </c>
      <c r="M2387">
        <v>5.2</v>
      </c>
      <c r="N2387">
        <v>26.8</v>
      </c>
      <c r="O2387">
        <v>0</v>
      </c>
      <c r="P2387">
        <v>2.8</v>
      </c>
      <c r="Q2387">
        <v>3.9</v>
      </c>
      <c r="R2387">
        <v>2.1</v>
      </c>
      <c r="S2387">
        <v>23.2</v>
      </c>
      <c r="T2387">
        <v>2.2999999999999998</v>
      </c>
      <c r="U2387">
        <v>32.200000000000003</v>
      </c>
      <c r="V2387">
        <v>4.2</v>
      </c>
      <c r="W2387">
        <v>137</v>
      </c>
      <c r="X2387">
        <v>0</v>
      </c>
      <c r="Y2387">
        <v>0</v>
      </c>
      <c r="Z2387">
        <v>1</v>
      </c>
      <c r="AA2387">
        <v>0</v>
      </c>
      <c r="AB2387">
        <v>128</v>
      </c>
      <c r="AC2387">
        <v>0</v>
      </c>
      <c r="AD2387">
        <v>148</v>
      </c>
      <c r="AE2387">
        <v>1</v>
      </c>
      <c r="AY2387" s="59"/>
    </row>
    <row r="2388" spans="1:51">
      <c r="A2388" s="19">
        <v>43740</v>
      </c>
      <c r="B2388" t="s">
        <v>23</v>
      </c>
      <c r="C2388" s="19">
        <v>43893</v>
      </c>
      <c r="D2388">
        <v>67</v>
      </c>
      <c r="E2388">
        <v>25.2</v>
      </c>
      <c r="F2388">
        <v>0</v>
      </c>
      <c r="G2388">
        <v>1.1000000000000001</v>
      </c>
      <c r="H2388">
        <v>4.9000000000000004</v>
      </c>
      <c r="I2388">
        <v>0.5</v>
      </c>
      <c r="J2388">
        <v>25.2</v>
      </c>
      <c r="K2388">
        <v>0.3</v>
      </c>
      <c r="L2388">
        <v>25.4</v>
      </c>
      <c r="M2388">
        <v>6.3</v>
      </c>
      <c r="N2388">
        <v>27.8</v>
      </c>
      <c r="O2388">
        <v>0</v>
      </c>
      <c r="P2388">
        <v>2.4</v>
      </c>
      <c r="Q2388">
        <v>3.6</v>
      </c>
      <c r="R2388">
        <v>2.5</v>
      </c>
      <c r="S2388">
        <v>26.6</v>
      </c>
      <c r="T2388">
        <v>1.8</v>
      </c>
      <c r="U2388">
        <v>28.5</v>
      </c>
      <c r="V2388">
        <v>4.4000000000000004</v>
      </c>
      <c r="W2388">
        <v>22</v>
      </c>
      <c r="X2388">
        <v>0</v>
      </c>
      <c r="Y2388">
        <v>0</v>
      </c>
      <c r="Z2388">
        <v>0</v>
      </c>
      <c r="AA2388">
        <v>0</v>
      </c>
      <c r="AB2388">
        <v>22</v>
      </c>
      <c r="AC2388">
        <v>0</v>
      </c>
      <c r="AD2388">
        <v>22</v>
      </c>
      <c r="AE2388">
        <v>0</v>
      </c>
      <c r="AY2388" s="59"/>
    </row>
    <row r="2389" spans="1:51">
      <c r="A2389" s="19">
        <v>43740</v>
      </c>
      <c r="B2389" t="s">
        <v>24</v>
      </c>
      <c r="C2389" s="19">
        <v>43893</v>
      </c>
      <c r="D2389">
        <v>13</v>
      </c>
      <c r="E2389">
        <v>32.6</v>
      </c>
      <c r="F2389">
        <v>0</v>
      </c>
      <c r="G2389">
        <v>2.5</v>
      </c>
      <c r="H2389">
        <v>6.1</v>
      </c>
      <c r="I2389">
        <v>1.3</v>
      </c>
      <c r="J2389">
        <v>18.899999999999999</v>
      </c>
      <c r="K2389">
        <v>0.7</v>
      </c>
      <c r="L2389">
        <v>22.9</v>
      </c>
      <c r="M2389">
        <v>3.1</v>
      </c>
      <c r="N2389">
        <v>46.4</v>
      </c>
      <c r="O2389">
        <v>0</v>
      </c>
      <c r="P2389">
        <v>2.5</v>
      </c>
      <c r="Q2389">
        <v>4.2</v>
      </c>
      <c r="R2389">
        <v>2.4</v>
      </c>
      <c r="S2389">
        <v>15.4</v>
      </c>
      <c r="T2389">
        <v>1.9</v>
      </c>
      <c r="U2389">
        <v>22</v>
      </c>
      <c r="V2389">
        <v>2.8</v>
      </c>
      <c r="W2389">
        <v>6</v>
      </c>
      <c r="X2389">
        <v>0</v>
      </c>
      <c r="Y2389">
        <v>0</v>
      </c>
      <c r="Z2389">
        <v>0</v>
      </c>
      <c r="AA2389">
        <v>0</v>
      </c>
      <c r="AB2389">
        <v>3</v>
      </c>
      <c r="AC2389">
        <v>0</v>
      </c>
      <c r="AD2389">
        <v>4</v>
      </c>
      <c r="AE2389">
        <v>0</v>
      </c>
      <c r="AY2389" s="59"/>
    </row>
    <row r="2390" spans="1:51">
      <c r="A2390" s="19">
        <v>43740</v>
      </c>
      <c r="B2390" t="s">
        <v>25</v>
      </c>
      <c r="C2390" s="19">
        <v>43893</v>
      </c>
      <c r="D2390">
        <v>24</v>
      </c>
      <c r="E2390">
        <v>23</v>
      </c>
      <c r="F2390">
        <v>0</v>
      </c>
      <c r="G2390">
        <v>2.2000000000000002</v>
      </c>
      <c r="H2390">
        <v>9</v>
      </c>
      <c r="I2390">
        <v>0.8</v>
      </c>
      <c r="J2390">
        <v>21.2</v>
      </c>
      <c r="K2390">
        <v>3.4</v>
      </c>
      <c r="L2390">
        <v>24.1</v>
      </c>
      <c r="M2390">
        <v>4.5</v>
      </c>
      <c r="N2390">
        <v>25.9</v>
      </c>
      <c r="O2390">
        <v>0</v>
      </c>
      <c r="P2390">
        <v>3.1</v>
      </c>
      <c r="Q2390">
        <v>6.9</v>
      </c>
      <c r="R2390">
        <v>2.7</v>
      </c>
      <c r="S2390">
        <v>21.8</v>
      </c>
      <c r="T2390">
        <v>3.8</v>
      </c>
      <c r="U2390">
        <v>28.5</v>
      </c>
      <c r="V2390">
        <v>4.0999999999999996</v>
      </c>
      <c r="W2390">
        <v>8</v>
      </c>
      <c r="X2390">
        <v>0</v>
      </c>
      <c r="Y2390">
        <v>0</v>
      </c>
      <c r="Z2390">
        <v>0</v>
      </c>
      <c r="AA2390">
        <v>0</v>
      </c>
      <c r="AB2390">
        <v>7</v>
      </c>
      <c r="AC2390">
        <v>0</v>
      </c>
      <c r="AD2390">
        <v>8</v>
      </c>
      <c r="AE2390">
        <v>0</v>
      </c>
      <c r="AY2390" s="59"/>
    </row>
    <row r="2391" spans="1:51">
      <c r="A2391" s="19">
        <v>43740</v>
      </c>
      <c r="B2391" t="s">
        <v>26</v>
      </c>
      <c r="C2391" s="19">
        <v>43893</v>
      </c>
      <c r="D2391">
        <v>91</v>
      </c>
      <c r="E2391">
        <v>27</v>
      </c>
      <c r="F2391">
        <v>0</v>
      </c>
      <c r="G2391">
        <v>2.4</v>
      </c>
      <c r="H2391">
        <v>8.1</v>
      </c>
      <c r="I2391">
        <v>0.3</v>
      </c>
      <c r="J2391">
        <v>14.5</v>
      </c>
      <c r="K2391">
        <v>0.1</v>
      </c>
      <c r="L2391">
        <v>35.799999999999997</v>
      </c>
      <c r="M2391">
        <v>1.3</v>
      </c>
      <c r="N2391">
        <v>26.8</v>
      </c>
      <c r="O2391">
        <v>0</v>
      </c>
      <c r="P2391">
        <v>2</v>
      </c>
      <c r="Q2391">
        <v>4.4000000000000004</v>
      </c>
      <c r="R2391">
        <v>1.8</v>
      </c>
      <c r="S2391">
        <v>8.5</v>
      </c>
      <c r="T2391">
        <v>1.6</v>
      </c>
      <c r="U2391">
        <v>51</v>
      </c>
      <c r="V2391">
        <v>2.1</v>
      </c>
      <c r="W2391">
        <v>34</v>
      </c>
      <c r="X2391">
        <v>0</v>
      </c>
      <c r="Y2391">
        <v>0</v>
      </c>
      <c r="Z2391">
        <v>1</v>
      </c>
      <c r="AA2391">
        <v>0</v>
      </c>
      <c r="AB2391">
        <v>12</v>
      </c>
      <c r="AC2391">
        <v>0</v>
      </c>
      <c r="AD2391">
        <v>44</v>
      </c>
      <c r="AE2391">
        <v>0</v>
      </c>
      <c r="AY2391" s="59"/>
    </row>
    <row r="2392" spans="1:51">
      <c r="A2392" s="19">
        <v>43740</v>
      </c>
      <c r="B2392" t="s">
        <v>27</v>
      </c>
      <c r="C2392" s="19">
        <v>43893</v>
      </c>
      <c r="D2392">
        <v>75</v>
      </c>
      <c r="E2392">
        <v>25.1</v>
      </c>
      <c r="F2392">
        <v>0</v>
      </c>
      <c r="G2392">
        <v>0.3</v>
      </c>
      <c r="H2392">
        <v>9.1</v>
      </c>
      <c r="I2392">
        <v>15.9</v>
      </c>
      <c r="J2392">
        <v>16.600000000000001</v>
      </c>
      <c r="K2392">
        <v>0.3</v>
      </c>
      <c r="L2392">
        <v>21.4</v>
      </c>
      <c r="M2392">
        <v>1</v>
      </c>
      <c r="N2392">
        <v>30.1</v>
      </c>
      <c r="O2392">
        <v>0</v>
      </c>
      <c r="P2392">
        <v>2.2999999999999998</v>
      </c>
      <c r="Q2392">
        <v>7.3</v>
      </c>
      <c r="R2392">
        <v>14.5</v>
      </c>
      <c r="S2392">
        <v>14.8</v>
      </c>
      <c r="T2392">
        <v>2.2000000000000002</v>
      </c>
      <c r="U2392">
        <v>23</v>
      </c>
      <c r="V2392">
        <v>2.7</v>
      </c>
      <c r="W2392">
        <v>24</v>
      </c>
      <c r="X2392">
        <v>0</v>
      </c>
      <c r="Y2392">
        <v>0</v>
      </c>
      <c r="Z2392">
        <v>1</v>
      </c>
      <c r="AA2392">
        <v>15</v>
      </c>
      <c r="AB2392">
        <v>16</v>
      </c>
      <c r="AC2392">
        <v>0</v>
      </c>
      <c r="AD2392">
        <v>20</v>
      </c>
      <c r="AE2392">
        <v>0</v>
      </c>
      <c r="AY2392" s="59"/>
    </row>
    <row r="2393" spans="1:51">
      <c r="A2393" s="19">
        <v>43740</v>
      </c>
      <c r="B2393" t="s">
        <v>28</v>
      </c>
      <c r="C2393" s="19">
        <v>43893</v>
      </c>
      <c r="D2393">
        <v>110</v>
      </c>
      <c r="E2393">
        <v>35.6</v>
      </c>
      <c r="F2393">
        <v>0</v>
      </c>
      <c r="G2393">
        <v>2</v>
      </c>
      <c r="H2393">
        <v>4.4000000000000004</v>
      </c>
      <c r="I2393">
        <v>1.2</v>
      </c>
      <c r="J2393">
        <v>19.399999999999999</v>
      </c>
      <c r="K2393">
        <v>0.6</v>
      </c>
      <c r="L2393">
        <v>21.3</v>
      </c>
      <c r="M2393">
        <v>2.4</v>
      </c>
      <c r="N2393">
        <v>52.8</v>
      </c>
      <c r="O2393">
        <v>0</v>
      </c>
      <c r="P2393">
        <v>2</v>
      </c>
      <c r="Q2393">
        <v>3.2</v>
      </c>
      <c r="R2393">
        <v>1.9</v>
      </c>
      <c r="S2393">
        <v>15</v>
      </c>
      <c r="T2393">
        <v>1.8</v>
      </c>
      <c r="U2393">
        <v>17.899999999999999</v>
      </c>
      <c r="V2393">
        <v>2.4</v>
      </c>
      <c r="W2393">
        <v>51</v>
      </c>
      <c r="X2393">
        <v>0</v>
      </c>
      <c r="Y2393">
        <v>0</v>
      </c>
      <c r="Z2393">
        <v>0</v>
      </c>
      <c r="AA2393">
        <v>0</v>
      </c>
      <c r="AB2393">
        <v>28</v>
      </c>
      <c r="AC2393">
        <v>0</v>
      </c>
      <c r="AD2393">
        <v>31</v>
      </c>
      <c r="AE2393">
        <v>0</v>
      </c>
      <c r="AY2393" s="59"/>
    </row>
    <row r="2394" spans="1:51">
      <c r="A2394" s="19">
        <v>43740</v>
      </c>
      <c r="B2394" t="s">
        <v>29</v>
      </c>
      <c r="C2394" s="19">
        <v>43893</v>
      </c>
      <c r="D2394">
        <v>37</v>
      </c>
      <c r="E2394">
        <v>38.799999999999997</v>
      </c>
      <c r="F2394">
        <v>0</v>
      </c>
      <c r="G2394">
        <v>3.2</v>
      </c>
      <c r="H2394">
        <v>4.0999999999999996</v>
      </c>
      <c r="I2394">
        <v>2.5</v>
      </c>
      <c r="J2394">
        <v>13.5</v>
      </c>
      <c r="K2394">
        <v>2.7</v>
      </c>
      <c r="L2394">
        <v>19</v>
      </c>
      <c r="M2394">
        <v>0.6</v>
      </c>
      <c r="N2394">
        <v>62.4</v>
      </c>
      <c r="O2394">
        <v>0</v>
      </c>
      <c r="P2394">
        <v>2.4</v>
      </c>
      <c r="Q2394">
        <v>2.8</v>
      </c>
      <c r="R2394">
        <v>2.6</v>
      </c>
      <c r="S2394">
        <v>8.1999999999999993</v>
      </c>
      <c r="T2394">
        <v>2.2999999999999998</v>
      </c>
      <c r="U2394">
        <v>13.7</v>
      </c>
      <c r="V2394">
        <v>2</v>
      </c>
      <c r="W2394">
        <v>22</v>
      </c>
      <c r="X2394">
        <v>0</v>
      </c>
      <c r="Y2394">
        <v>0</v>
      </c>
      <c r="Z2394">
        <v>0</v>
      </c>
      <c r="AA2394">
        <v>0</v>
      </c>
      <c r="AB2394">
        <v>4</v>
      </c>
      <c r="AC2394">
        <v>0</v>
      </c>
      <c r="AD2394">
        <v>11</v>
      </c>
      <c r="AE2394">
        <v>0</v>
      </c>
      <c r="AY2394" s="59"/>
    </row>
    <row r="2395" spans="1:51">
      <c r="A2395" s="19">
        <v>43740</v>
      </c>
      <c r="B2395" t="s">
        <v>30</v>
      </c>
      <c r="C2395" s="19">
        <v>43893</v>
      </c>
      <c r="D2395">
        <v>64</v>
      </c>
      <c r="E2395">
        <v>39.4</v>
      </c>
      <c r="F2395">
        <v>0</v>
      </c>
      <c r="G2395">
        <v>3.1</v>
      </c>
      <c r="H2395">
        <v>5.8</v>
      </c>
      <c r="I2395">
        <v>3.8</v>
      </c>
      <c r="J2395">
        <v>13</v>
      </c>
      <c r="K2395">
        <v>2.8</v>
      </c>
      <c r="L2395">
        <v>19.5</v>
      </c>
      <c r="M2395">
        <v>0.4</v>
      </c>
      <c r="N2395">
        <v>63.5</v>
      </c>
      <c r="O2395">
        <v>0</v>
      </c>
      <c r="P2395">
        <v>2.6</v>
      </c>
      <c r="Q2395">
        <v>3.4</v>
      </c>
      <c r="R2395">
        <v>2.5</v>
      </c>
      <c r="S2395">
        <v>7.6</v>
      </c>
      <c r="T2395">
        <v>2.4</v>
      </c>
      <c r="U2395">
        <v>14.2</v>
      </c>
      <c r="V2395">
        <v>1.6</v>
      </c>
      <c r="W2395">
        <v>39</v>
      </c>
      <c r="X2395">
        <v>0</v>
      </c>
      <c r="Y2395">
        <v>0</v>
      </c>
      <c r="Z2395">
        <v>0</v>
      </c>
      <c r="AA2395">
        <v>0</v>
      </c>
      <c r="AB2395">
        <v>5</v>
      </c>
      <c r="AC2395">
        <v>0</v>
      </c>
      <c r="AD2395">
        <v>20</v>
      </c>
      <c r="AE2395">
        <v>0</v>
      </c>
      <c r="AY2395" s="59"/>
    </row>
    <row r="2396" spans="1:51">
      <c r="A2396" s="19">
        <v>43740</v>
      </c>
      <c r="B2396" t="s">
        <v>31</v>
      </c>
      <c r="C2396" s="19">
        <v>43893</v>
      </c>
      <c r="D2396">
        <v>228</v>
      </c>
      <c r="E2396">
        <v>32.5</v>
      </c>
      <c r="F2396">
        <v>0</v>
      </c>
      <c r="G2396">
        <v>2.8</v>
      </c>
      <c r="H2396">
        <v>4.7</v>
      </c>
      <c r="I2396">
        <v>1.2</v>
      </c>
      <c r="J2396">
        <v>17.7</v>
      </c>
      <c r="K2396">
        <v>0.4</v>
      </c>
      <c r="L2396">
        <v>24.4</v>
      </c>
      <c r="M2396">
        <v>2.9</v>
      </c>
      <c r="N2396">
        <v>45</v>
      </c>
      <c r="O2396">
        <v>0</v>
      </c>
      <c r="P2396">
        <v>2.7</v>
      </c>
      <c r="Q2396">
        <v>3.6</v>
      </c>
      <c r="R2396">
        <v>2.4</v>
      </c>
      <c r="S2396">
        <v>13.9</v>
      </c>
      <c r="T2396">
        <v>1.9</v>
      </c>
      <c r="U2396">
        <v>25</v>
      </c>
      <c r="V2396">
        <v>2.5</v>
      </c>
      <c r="W2396">
        <v>99</v>
      </c>
      <c r="X2396">
        <v>0</v>
      </c>
      <c r="Y2396">
        <v>0</v>
      </c>
      <c r="Z2396">
        <v>0</v>
      </c>
      <c r="AA2396">
        <v>0</v>
      </c>
      <c r="AB2396">
        <v>54</v>
      </c>
      <c r="AC2396">
        <v>0</v>
      </c>
      <c r="AD2396">
        <v>75</v>
      </c>
      <c r="AE2396">
        <v>0</v>
      </c>
      <c r="AY2396" s="59"/>
    </row>
    <row r="2397" spans="1:51">
      <c r="A2397" s="19">
        <v>43740</v>
      </c>
      <c r="B2397" t="s">
        <v>32</v>
      </c>
      <c r="C2397" s="19">
        <v>43893</v>
      </c>
      <c r="D2397">
        <v>29</v>
      </c>
      <c r="E2397">
        <v>31.5</v>
      </c>
      <c r="F2397">
        <v>0</v>
      </c>
      <c r="G2397">
        <v>0.3</v>
      </c>
      <c r="H2397">
        <v>7.1</v>
      </c>
      <c r="I2397">
        <v>2.4</v>
      </c>
      <c r="J2397">
        <v>15</v>
      </c>
      <c r="K2397">
        <v>3.5</v>
      </c>
      <c r="L2397">
        <v>26.1</v>
      </c>
      <c r="M2397">
        <v>0.8</v>
      </c>
      <c r="N2397">
        <v>42.1</v>
      </c>
      <c r="O2397">
        <v>0</v>
      </c>
      <c r="P2397">
        <v>2.1</v>
      </c>
      <c r="Q2397">
        <v>5.0999999999999996</v>
      </c>
      <c r="R2397">
        <v>2.6</v>
      </c>
      <c r="S2397">
        <v>10.6</v>
      </c>
      <c r="T2397">
        <v>3.2</v>
      </c>
      <c r="U2397">
        <v>28.8</v>
      </c>
      <c r="V2397">
        <v>2.2000000000000002</v>
      </c>
      <c r="W2397">
        <v>14</v>
      </c>
      <c r="X2397">
        <v>0</v>
      </c>
      <c r="Y2397">
        <v>0</v>
      </c>
      <c r="Z2397">
        <v>0</v>
      </c>
      <c r="AA2397">
        <v>0</v>
      </c>
      <c r="AB2397">
        <v>4</v>
      </c>
      <c r="AC2397">
        <v>0</v>
      </c>
      <c r="AD2397">
        <v>11</v>
      </c>
      <c r="AE2397">
        <v>0</v>
      </c>
      <c r="AY2397" s="59"/>
    </row>
    <row r="2398" spans="1:51">
      <c r="A2398" s="19">
        <v>43740</v>
      </c>
      <c r="B2398" t="s">
        <v>33</v>
      </c>
      <c r="C2398" s="19">
        <v>43893</v>
      </c>
      <c r="D2398">
        <v>16</v>
      </c>
      <c r="E2398">
        <v>19.399999999999999</v>
      </c>
      <c r="F2398">
        <v>0</v>
      </c>
      <c r="G2398">
        <v>1.4</v>
      </c>
      <c r="H2398">
        <v>7.5</v>
      </c>
      <c r="I2398">
        <v>0.9</v>
      </c>
      <c r="J2398">
        <v>34.5</v>
      </c>
      <c r="K2398">
        <v>0.3</v>
      </c>
      <c r="L2398">
        <v>21.7</v>
      </c>
      <c r="M2398">
        <v>3.8</v>
      </c>
      <c r="N2398">
        <v>15.5</v>
      </c>
      <c r="O2398">
        <v>0</v>
      </c>
      <c r="P2398">
        <v>2.2999999999999998</v>
      </c>
      <c r="Q2398">
        <v>4.7</v>
      </c>
      <c r="R2398">
        <v>2.1</v>
      </c>
      <c r="S2398">
        <v>49.6</v>
      </c>
      <c r="T2398">
        <v>1.9</v>
      </c>
      <c r="U2398">
        <v>18.8</v>
      </c>
      <c r="V2398">
        <v>2.9</v>
      </c>
      <c r="W2398">
        <v>4</v>
      </c>
      <c r="X2398">
        <v>0</v>
      </c>
      <c r="Y2398">
        <v>0</v>
      </c>
      <c r="Z2398">
        <v>0</v>
      </c>
      <c r="AA2398">
        <v>0</v>
      </c>
      <c r="AB2398">
        <v>7</v>
      </c>
      <c r="AC2398">
        <v>0</v>
      </c>
      <c r="AD2398">
        <v>5</v>
      </c>
      <c r="AE2398">
        <v>0</v>
      </c>
      <c r="AY2398" s="59"/>
    </row>
    <row r="2399" spans="1:51">
      <c r="A2399" s="19">
        <v>43740</v>
      </c>
      <c r="B2399" t="s">
        <v>34</v>
      </c>
      <c r="C2399" s="19">
        <v>43893</v>
      </c>
      <c r="D2399">
        <v>99</v>
      </c>
      <c r="E2399">
        <v>36</v>
      </c>
      <c r="F2399">
        <v>0</v>
      </c>
      <c r="G2399">
        <v>2.7</v>
      </c>
      <c r="H2399">
        <v>6.4</v>
      </c>
      <c r="I2399">
        <v>3.1</v>
      </c>
      <c r="J2399">
        <v>14.5</v>
      </c>
      <c r="K2399">
        <v>1.9</v>
      </c>
      <c r="L2399">
        <v>20.8</v>
      </c>
      <c r="M2399">
        <v>2</v>
      </c>
      <c r="N2399">
        <v>54.8</v>
      </c>
      <c r="O2399">
        <v>0</v>
      </c>
      <c r="P2399">
        <v>2.5</v>
      </c>
      <c r="Q2399">
        <v>4.4000000000000004</v>
      </c>
      <c r="R2399">
        <v>3</v>
      </c>
      <c r="S2399">
        <v>10</v>
      </c>
      <c r="T2399">
        <v>2.4</v>
      </c>
      <c r="U2399">
        <v>18</v>
      </c>
      <c r="V2399">
        <v>2.2999999999999998</v>
      </c>
      <c r="W2399">
        <v>55</v>
      </c>
      <c r="X2399">
        <v>0</v>
      </c>
      <c r="Y2399">
        <v>0</v>
      </c>
      <c r="Z2399">
        <v>0</v>
      </c>
      <c r="AA2399">
        <v>0</v>
      </c>
      <c r="AB2399">
        <v>13</v>
      </c>
      <c r="AC2399">
        <v>0</v>
      </c>
      <c r="AD2399">
        <v>31</v>
      </c>
      <c r="AE2399">
        <v>0</v>
      </c>
      <c r="AY2399" s="59"/>
    </row>
    <row r="2400" spans="1:51">
      <c r="A2400" s="19">
        <v>43740</v>
      </c>
      <c r="B2400" t="s">
        <v>35</v>
      </c>
      <c r="C2400" s="19">
        <v>43900</v>
      </c>
      <c r="D2400">
        <v>20</v>
      </c>
      <c r="E2400">
        <v>34.5</v>
      </c>
      <c r="F2400">
        <v>0</v>
      </c>
      <c r="G2400">
        <v>0.8</v>
      </c>
      <c r="H2400">
        <v>7.9</v>
      </c>
      <c r="I2400">
        <v>3.8</v>
      </c>
      <c r="J2400">
        <v>10.9</v>
      </c>
      <c r="K2400">
        <v>3.2</v>
      </c>
      <c r="L2400">
        <v>24.4</v>
      </c>
      <c r="M2400">
        <v>0.2</v>
      </c>
      <c r="N2400">
        <v>49.8</v>
      </c>
      <c r="O2400">
        <v>0</v>
      </c>
      <c r="P2400">
        <v>2.1</v>
      </c>
      <c r="Q2400">
        <v>5</v>
      </c>
      <c r="R2400">
        <v>3.1</v>
      </c>
      <c r="S2400">
        <v>7</v>
      </c>
      <c r="T2400">
        <v>3</v>
      </c>
      <c r="U2400">
        <v>24.7</v>
      </c>
      <c r="V2400">
        <v>1.8</v>
      </c>
      <c r="W2400">
        <v>11</v>
      </c>
      <c r="X2400">
        <v>0</v>
      </c>
      <c r="Y2400">
        <v>0</v>
      </c>
      <c r="Z2400">
        <v>0</v>
      </c>
      <c r="AA2400">
        <v>0</v>
      </c>
      <c r="AB2400">
        <v>1</v>
      </c>
      <c r="AC2400">
        <v>0</v>
      </c>
      <c r="AD2400">
        <v>8</v>
      </c>
      <c r="AE2400">
        <v>0</v>
      </c>
      <c r="AY2400" s="59"/>
    </row>
    <row r="2401" spans="1:51">
      <c r="A2401" s="19">
        <v>43740</v>
      </c>
      <c r="B2401" t="s">
        <v>36</v>
      </c>
      <c r="C2401" s="19">
        <v>43900</v>
      </c>
      <c r="D2401">
        <v>125</v>
      </c>
      <c r="E2401">
        <v>33.1</v>
      </c>
      <c r="F2401">
        <v>0</v>
      </c>
      <c r="G2401">
        <v>0.5</v>
      </c>
      <c r="H2401">
        <v>7.5</v>
      </c>
      <c r="I2401">
        <v>3.4</v>
      </c>
      <c r="J2401">
        <v>18.8</v>
      </c>
      <c r="K2401">
        <v>0.3</v>
      </c>
      <c r="L2401">
        <v>24.2</v>
      </c>
      <c r="M2401">
        <v>1.8</v>
      </c>
      <c r="N2401">
        <v>44.8</v>
      </c>
      <c r="O2401">
        <v>0</v>
      </c>
      <c r="P2401">
        <v>1.9</v>
      </c>
      <c r="Q2401">
        <v>5.0999999999999996</v>
      </c>
      <c r="R2401">
        <v>3.2</v>
      </c>
      <c r="S2401">
        <v>14.9</v>
      </c>
      <c r="T2401">
        <v>1.9</v>
      </c>
      <c r="U2401">
        <v>23.8</v>
      </c>
      <c r="V2401">
        <v>2.2999999999999998</v>
      </c>
      <c r="W2401">
        <v>54</v>
      </c>
      <c r="X2401">
        <v>0</v>
      </c>
      <c r="Y2401">
        <v>0</v>
      </c>
      <c r="Z2401">
        <v>1</v>
      </c>
      <c r="AA2401">
        <v>0</v>
      </c>
      <c r="AB2401">
        <v>31</v>
      </c>
      <c r="AC2401">
        <v>0</v>
      </c>
      <c r="AD2401">
        <v>39</v>
      </c>
      <c r="AE2401">
        <v>0</v>
      </c>
      <c r="AY2401" s="59"/>
    </row>
    <row r="2402" spans="1:51">
      <c r="A2402" s="19">
        <v>43740</v>
      </c>
      <c r="B2402" t="s">
        <v>37</v>
      </c>
      <c r="C2402" s="19">
        <v>43900</v>
      </c>
      <c r="D2402">
        <v>36</v>
      </c>
      <c r="E2402">
        <v>42.8</v>
      </c>
      <c r="F2402">
        <v>0</v>
      </c>
      <c r="G2402">
        <v>5</v>
      </c>
      <c r="H2402">
        <v>3.2</v>
      </c>
      <c r="I2402">
        <v>2.1</v>
      </c>
      <c r="J2402">
        <v>13.7</v>
      </c>
      <c r="K2402">
        <v>1.9</v>
      </c>
      <c r="L2402">
        <v>18.2</v>
      </c>
      <c r="M2402">
        <v>1.2</v>
      </c>
      <c r="N2402">
        <v>69.099999999999994</v>
      </c>
      <c r="O2402">
        <v>0</v>
      </c>
      <c r="P2402">
        <v>2.7</v>
      </c>
      <c r="Q2402">
        <v>2.1</v>
      </c>
      <c r="R2402">
        <v>2.1</v>
      </c>
      <c r="S2402">
        <v>7.1</v>
      </c>
      <c r="T2402">
        <v>1.8</v>
      </c>
      <c r="U2402">
        <v>11.1</v>
      </c>
      <c r="V2402">
        <v>1.7</v>
      </c>
      <c r="W2402">
        <v>22</v>
      </c>
      <c r="X2402">
        <v>0</v>
      </c>
      <c r="Y2402">
        <v>0</v>
      </c>
      <c r="Z2402">
        <v>0</v>
      </c>
      <c r="AA2402">
        <v>0</v>
      </c>
      <c r="AB2402">
        <v>4</v>
      </c>
      <c r="AC2402">
        <v>0</v>
      </c>
      <c r="AD2402">
        <v>10</v>
      </c>
      <c r="AE2402">
        <v>0</v>
      </c>
      <c r="AY2402" s="59"/>
    </row>
    <row r="2403" spans="1:51">
      <c r="A2403" s="19">
        <v>43740</v>
      </c>
      <c r="B2403" t="s">
        <v>38</v>
      </c>
      <c r="C2403" s="19">
        <v>43900</v>
      </c>
      <c r="D2403">
        <v>68</v>
      </c>
      <c r="E2403">
        <v>37.799999999999997</v>
      </c>
      <c r="F2403">
        <v>0</v>
      </c>
      <c r="G2403">
        <v>2.5</v>
      </c>
      <c r="H2403">
        <v>6.3</v>
      </c>
      <c r="I2403">
        <v>2.7</v>
      </c>
      <c r="J2403">
        <v>13.9</v>
      </c>
      <c r="K2403">
        <v>2.9</v>
      </c>
      <c r="L2403">
        <v>21.1</v>
      </c>
      <c r="M2403">
        <v>0.5</v>
      </c>
      <c r="N2403">
        <v>58.8</v>
      </c>
      <c r="O2403">
        <v>0</v>
      </c>
      <c r="P2403">
        <v>2.2999999999999998</v>
      </c>
      <c r="Q2403">
        <v>3.7</v>
      </c>
      <c r="R2403">
        <v>2.5</v>
      </c>
      <c r="S2403">
        <v>8.6999999999999993</v>
      </c>
      <c r="T2403">
        <v>2.8</v>
      </c>
      <c r="U2403">
        <v>16.899999999999999</v>
      </c>
      <c r="V2403">
        <v>1.8</v>
      </c>
      <c r="W2403">
        <v>39</v>
      </c>
      <c r="X2403">
        <v>0</v>
      </c>
      <c r="Y2403">
        <v>0</v>
      </c>
      <c r="Z2403">
        <v>0</v>
      </c>
      <c r="AA2403">
        <v>0</v>
      </c>
      <c r="AB2403">
        <v>8</v>
      </c>
      <c r="AC2403">
        <v>0</v>
      </c>
      <c r="AD2403">
        <v>21</v>
      </c>
      <c r="AE2403">
        <v>0</v>
      </c>
      <c r="AY2403" s="59"/>
    </row>
    <row r="2404" spans="1:51">
      <c r="A2404" s="19">
        <v>43740</v>
      </c>
      <c r="B2404" t="s">
        <v>39</v>
      </c>
      <c r="C2404" s="19">
        <v>43900</v>
      </c>
      <c r="D2404">
        <v>14</v>
      </c>
      <c r="E2404">
        <v>32.4</v>
      </c>
      <c r="F2404">
        <v>0</v>
      </c>
      <c r="G2404">
        <v>0.7</v>
      </c>
      <c r="H2404">
        <v>8.1999999999999993</v>
      </c>
      <c r="I2404">
        <v>4.0999999999999996</v>
      </c>
      <c r="J2404">
        <v>13</v>
      </c>
      <c r="K2404">
        <v>3.5</v>
      </c>
      <c r="L2404">
        <v>24.8</v>
      </c>
      <c r="M2404">
        <v>0.6</v>
      </c>
      <c r="N2404">
        <v>45.2</v>
      </c>
      <c r="O2404">
        <v>0</v>
      </c>
      <c r="P2404">
        <v>2.2999999999999998</v>
      </c>
      <c r="Q2404">
        <v>5.7</v>
      </c>
      <c r="R2404">
        <v>3.8</v>
      </c>
      <c r="S2404">
        <v>8.8000000000000007</v>
      </c>
      <c r="T2404">
        <v>3.2</v>
      </c>
      <c r="U2404">
        <v>25.7</v>
      </c>
      <c r="V2404">
        <v>2.5</v>
      </c>
      <c r="W2404">
        <v>7</v>
      </c>
      <c r="X2404">
        <v>0</v>
      </c>
      <c r="Y2404">
        <v>0</v>
      </c>
      <c r="Z2404">
        <v>0</v>
      </c>
      <c r="AA2404">
        <v>0</v>
      </c>
      <c r="AB2404">
        <v>1</v>
      </c>
      <c r="AC2404">
        <v>0</v>
      </c>
      <c r="AD2404">
        <v>6</v>
      </c>
      <c r="AE2404">
        <v>0</v>
      </c>
      <c r="AY2404" s="59"/>
    </row>
    <row r="2405" spans="1:51">
      <c r="A2405" s="19">
        <v>43740</v>
      </c>
      <c r="B2405" t="s">
        <v>40</v>
      </c>
      <c r="C2405" s="19">
        <v>43900</v>
      </c>
      <c r="D2405">
        <v>89</v>
      </c>
      <c r="E2405">
        <v>26.8</v>
      </c>
      <c r="F2405">
        <v>0</v>
      </c>
      <c r="G2405">
        <v>1.4</v>
      </c>
      <c r="H2405">
        <v>5</v>
      </c>
      <c r="I2405">
        <v>0.4</v>
      </c>
      <c r="J2405">
        <v>24.3</v>
      </c>
      <c r="K2405">
        <v>0.1</v>
      </c>
      <c r="L2405">
        <v>24.1</v>
      </c>
      <c r="M2405">
        <v>7.5</v>
      </c>
      <c r="N2405">
        <v>31.3</v>
      </c>
      <c r="O2405">
        <v>0</v>
      </c>
      <c r="P2405">
        <v>2.6</v>
      </c>
      <c r="Q2405">
        <v>3.9</v>
      </c>
      <c r="R2405">
        <v>2.1</v>
      </c>
      <c r="S2405">
        <v>24.7</v>
      </c>
      <c r="T2405">
        <v>2</v>
      </c>
      <c r="U2405">
        <v>25.7</v>
      </c>
      <c r="V2405">
        <v>5.5</v>
      </c>
      <c r="W2405">
        <v>31</v>
      </c>
      <c r="X2405">
        <v>0</v>
      </c>
      <c r="Y2405">
        <v>0</v>
      </c>
      <c r="Z2405">
        <v>0</v>
      </c>
      <c r="AA2405">
        <v>0</v>
      </c>
      <c r="AB2405">
        <v>28</v>
      </c>
      <c r="AC2405">
        <v>0</v>
      </c>
      <c r="AD2405">
        <v>28</v>
      </c>
      <c r="AE2405">
        <v>1</v>
      </c>
      <c r="AY2405" s="59"/>
    </row>
    <row r="2406" spans="1:51">
      <c r="A2406" s="19">
        <v>43740</v>
      </c>
      <c r="B2406" t="s">
        <v>41</v>
      </c>
      <c r="C2406" s="19">
        <v>43904</v>
      </c>
      <c r="D2406">
        <v>6</v>
      </c>
      <c r="E2406">
        <v>32.6</v>
      </c>
      <c r="F2406">
        <v>0</v>
      </c>
      <c r="G2406">
        <v>2.5</v>
      </c>
      <c r="H2406">
        <v>6.1</v>
      </c>
      <c r="I2406">
        <v>1.3</v>
      </c>
      <c r="J2406">
        <v>18.899999999999999</v>
      </c>
      <c r="K2406">
        <v>0.7</v>
      </c>
      <c r="L2406">
        <v>22.9</v>
      </c>
      <c r="M2406">
        <v>3.1</v>
      </c>
      <c r="N2406">
        <v>44.8</v>
      </c>
      <c r="O2406">
        <v>0</v>
      </c>
      <c r="P2406">
        <v>2.8</v>
      </c>
      <c r="Q2406">
        <v>4.8</v>
      </c>
      <c r="R2406">
        <v>2.4</v>
      </c>
      <c r="S2406">
        <v>15.4</v>
      </c>
      <c r="T2406">
        <v>2.2000000000000002</v>
      </c>
      <c r="U2406">
        <v>22</v>
      </c>
      <c r="V2406">
        <v>2.9</v>
      </c>
      <c r="W2406">
        <v>3</v>
      </c>
      <c r="X2406">
        <v>0</v>
      </c>
      <c r="Y2406">
        <v>0</v>
      </c>
      <c r="Z2406">
        <v>0</v>
      </c>
      <c r="AA2406">
        <v>0</v>
      </c>
      <c r="AB2406">
        <v>2</v>
      </c>
      <c r="AC2406">
        <v>0</v>
      </c>
      <c r="AD2406">
        <v>2</v>
      </c>
      <c r="AE2406">
        <v>0</v>
      </c>
      <c r="AY2406" s="59"/>
    </row>
    <row r="2407" spans="1:51">
      <c r="A2407" s="19">
        <v>43740</v>
      </c>
      <c r="B2407" t="s">
        <v>43</v>
      </c>
      <c r="C2407" s="19">
        <v>43907</v>
      </c>
      <c r="D2407">
        <v>67</v>
      </c>
      <c r="E2407">
        <v>33.9</v>
      </c>
      <c r="F2407">
        <v>0</v>
      </c>
      <c r="G2407">
        <v>0.7</v>
      </c>
      <c r="H2407">
        <v>8.3000000000000007</v>
      </c>
      <c r="I2407">
        <v>3.6</v>
      </c>
      <c r="J2407">
        <v>18.2</v>
      </c>
      <c r="K2407">
        <v>0.9</v>
      </c>
      <c r="L2407">
        <v>22.6</v>
      </c>
      <c r="M2407">
        <v>1.5</v>
      </c>
      <c r="N2407">
        <v>47.5</v>
      </c>
      <c r="O2407">
        <v>0</v>
      </c>
      <c r="P2407">
        <v>2.2000000000000002</v>
      </c>
      <c r="Q2407">
        <v>5.6</v>
      </c>
      <c r="R2407">
        <v>3.1</v>
      </c>
      <c r="S2407">
        <v>14.1</v>
      </c>
      <c r="T2407">
        <v>2</v>
      </c>
      <c r="U2407">
        <v>20.7</v>
      </c>
      <c r="V2407">
        <v>2.2999999999999998</v>
      </c>
      <c r="W2407">
        <v>30</v>
      </c>
      <c r="X2407">
        <v>0</v>
      </c>
      <c r="Y2407">
        <v>0</v>
      </c>
      <c r="Z2407">
        <v>1</v>
      </c>
      <c r="AA2407">
        <v>0</v>
      </c>
      <c r="AB2407">
        <v>16</v>
      </c>
      <c r="AC2407">
        <v>0</v>
      </c>
      <c r="AD2407">
        <v>20</v>
      </c>
      <c r="AE2407">
        <v>0</v>
      </c>
      <c r="AY2407" s="59"/>
    </row>
    <row r="2408" spans="1:51">
      <c r="A2408" s="19">
        <v>43740</v>
      </c>
      <c r="B2408" t="s">
        <v>44</v>
      </c>
      <c r="C2408" s="19">
        <v>43907</v>
      </c>
      <c r="D2408">
        <v>219</v>
      </c>
      <c r="E2408">
        <v>24</v>
      </c>
      <c r="F2408">
        <v>0</v>
      </c>
      <c r="G2408">
        <v>0.4</v>
      </c>
      <c r="H2408">
        <v>7.1</v>
      </c>
      <c r="I2408">
        <v>0.6</v>
      </c>
      <c r="J2408">
        <v>20</v>
      </c>
      <c r="K2408">
        <v>0.5</v>
      </c>
      <c r="L2408">
        <v>27.6</v>
      </c>
      <c r="M2408">
        <v>6.8</v>
      </c>
      <c r="N2408">
        <v>25.9</v>
      </c>
      <c r="O2408">
        <v>0</v>
      </c>
      <c r="P2408">
        <v>2.4</v>
      </c>
      <c r="Q2408">
        <v>5.7</v>
      </c>
      <c r="R2408">
        <v>2.5</v>
      </c>
      <c r="S2408">
        <v>18.5</v>
      </c>
      <c r="T2408">
        <v>2.2999999999999998</v>
      </c>
      <c r="U2408">
        <v>33.9</v>
      </c>
      <c r="V2408">
        <v>5.3</v>
      </c>
      <c r="W2408">
        <v>72</v>
      </c>
      <c r="X2408">
        <v>0</v>
      </c>
      <c r="Y2408">
        <v>0</v>
      </c>
      <c r="Z2408">
        <v>2</v>
      </c>
      <c r="AA2408">
        <v>0</v>
      </c>
      <c r="AB2408">
        <v>60</v>
      </c>
      <c r="AC2408">
        <v>0</v>
      </c>
      <c r="AD2408">
        <v>83</v>
      </c>
      <c r="AE2408">
        <v>1</v>
      </c>
      <c r="AY2408" s="59"/>
    </row>
    <row r="2409" spans="1:51">
      <c r="A2409" s="19">
        <v>43740</v>
      </c>
      <c r="B2409" t="s">
        <v>45</v>
      </c>
      <c r="C2409" s="19">
        <v>43907</v>
      </c>
      <c r="D2409">
        <v>155</v>
      </c>
      <c r="E2409">
        <v>38.9</v>
      </c>
      <c r="F2409">
        <v>0</v>
      </c>
      <c r="G2409">
        <v>1.7</v>
      </c>
      <c r="H2409">
        <v>5.0999999999999996</v>
      </c>
      <c r="I2409">
        <v>0.9</v>
      </c>
      <c r="J2409">
        <v>14.2</v>
      </c>
      <c r="K2409">
        <v>0.3</v>
      </c>
      <c r="L2409">
        <v>23.8</v>
      </c>
      <c r="M2409">
        <v>2.2000000000000002</v>
      </c>
      <c r="N2409">
        <v>57.8</v>
      </c>
      <c r="O2409">
        <v>0</v>
      </c>
      <c r="P2409">
        <v>2.1</v>
      </c>
      <c r="Q2409">
        <v>3.4</v>
      </c>
      <c r="R2409">
        <v>1.9</v>
      </c>
      <c r="S2409">
        <v>8.6</v>
      </c>
      <c r="T2409">
        <v>1.7</v>
      </c>
      <c r="U2409">
        <v>19.8</v>
      </c>
      <c r="V2409">
        <v>2.2000000000000002</v>
      </c>
      <c r="W2409">
        <v>84</v>
      </c>
      <c r="X2409">
        <v>0</v>
      </c>
      <c r="Y2409">
        <v>0</v>
      </c>
      <c r="Z2409">
        <v>0</v>
      </c>
      <c r="AA2409">
        <v>0</v>
      </c>
      <c r="AB2409">
        <v>19</v>
      </c>
      <c r="AC2409">
        <v>0</v>
      </c>
      <c r="AD2409">
        <v>52</v>
      </c>
      <c r="AE2409">
        <v>0</v>
      </c>
      <c r="AY2409" s="59"/>
    </row>
    <row r="2410" spans="1:51">
      <c r="A2410" s="19">
        <v>43740</v>
      </c>
      <c r="B2410" t="s">
        <v>42</v>
      </c>
      <c r="C2410" s="19">
        <v>43907</v>
      </c>
      <c r="D2410">
        <v>136</v>
      </c>
      <c r="E2410">
        <v>32.299999999999997</v>
      </c>
      <c r="F2410">
        <v>0</v>
      </c>
      <c r="G2410">
        <v>0.9</v>
      </c>
      <c r="H2410">
        <v>9.1999999999999993</v>
      </c>
      <c r="I2410">
        <v>3.5</v>
      </c>
      <c r="J2410">
        <v>19.7</v>
      </c>
      <c r="K2410">
        <v>0.4</v>
      </c>
      <c r="L2410">
        <v>21.4</v>
      </c>
      <c r="M2410">
        <v>2.1</v>
      </c>
      <c r="N2410">
        <v>44.2</v>
      </c>
      <c r="O2410">
        <v>0</v>
      </c>
      <c r="P2410">
        <v>2.2999999999999998</v>
      </c>
      <c r="Q2410">
        <v>6.7</v>
      </c>
      <c r="R2410">
        <v>3.6</v>
      </c>
      <c r="S2410">
        <v>16.3</v>
      </c>
      <c r="T2410">
        <v>2.1</v>
      </c>
      <c r="U2410">
        <v>19.7</v>
      </c>
      <c r="V2410">
        <v>2.7</v>
      </c>
      <c r="W2410">
        <v>59</v>
      </c>
      <c r="X2410">
        <v>0</v>
      </c>
      <c r="Y2410">
        <v>0</v>
      </c>
      <c r="Z2410">
        <v>3</v>
      </c>
      <c r="AA2410">
        <v>0</v>
      </c>
      <c r="AB2410">
        <v>36</v>
      </c>
      <c r="AC2410">
        <v>0</v>
      </c>
      <c r="AD2410">
        <v>39</v>
      </c>
      <c r="AE2410">
        <v>0</v>
      </c>
      <c r="AY2410" s="59"/>
    </row>
    <row r="2411" spans="1:51">
      <c r="A2411" s="19">
        <v>43740</v>
      </c>
      <c r="B2411" t="s">
        <v>46</v>
      </c>
      <c r="C2411" s="19">
        <v>43914</v>
      </c>
      <c r="D2411">
        <v>105</v>
      </c>
      <c r="E2411">
        <v>40.4</v>
      </c>
      <c r="F2411">
        <v>0</v>
      </c>
      <c r="G2411">
        <v>2.4</v>
      </c>
      <c r="H2411">
        <v>4.9000000000000004</v>
      </c>
      <c r="I2411">
        <v>1.7</v>
      </c>
      <c r="J2411">
        <v>13.4</v>
      </c>
      <c r="K2411">
        <v>0.5</v>
      </c>
      <c r="L2411">
        <v>22.7</v>
      </c>
      <c r="M2411">
        <v>1.8</v>
      </c>
      <c r="N2411">
        <v>60.8</v>
      </c>
      <c r="O2411">
        <v>0</v>
      </c>
      <c r="P2411">
        <v>2</v>
      </c>
      <c r="Q2411">
        <v>3</v>
      </c>
      <c r="R2411">
        <v>2.2999999999999998</v>
      </c>
      <c r="S2411">
        <v>8</v>
      </c>
      <c r="T2411">
        <v>1.8</v>
      </c>
      <c r="U2411">
        <v>17.600000000000001</v>
      </c>
      <c r="V2411">
        <v>1.9</v>
      </c>
      <c r="W2411">
        <v>61</v>
      </c>
      <c r="X2411">
        <v>0</v>
      </c>
      <c r="Y2411">
        <v>0</v>
      </c>
      <c r="Z2411">
        <v>0</v>
      </c>
      <c r="AA2411">
        <v>0</v>
      </c>
      <c r="AB2411">
        <v>10</v>
      </c>
      <c r="AC2411">
        <v>0</v>
      </c>
      <c r="AD2411">
        <v>34</v>
      </c>
      <c r="AE2411">
        <v>0</v>
      </c>
      <c r="AY2411" s="59"/>
    </row>
    <row r="2412" spans="1:51">
      <c r="A2412" s="19">
        <v>43740</v>
      </c>
      <c r="B2412" t="s">
        <v>47</v>
      </c>
      <c r="C2412" s="19">
        <v>43919</v>
      </c>
      <c r="D2412">
        <v>51</v>
      </c>
      <c r="E2412">
        <v>32.6</v>
      </c>
      <c r="F2412">
        <v>0</v>
      </c>
      <c r="G2412">
        <v>2.5</v>
      </c>
      <c r="H2412">
        <v>6.1</v>
      </c>
      <c r="I2412">
        <v>1.3</v>
      </c>
      <c r="J2412">
        <v>18.899999999999999</v>
      </c>
      <c r="K2412">
        <v>0.7</v>
      </c>
      <c r="L2412">
        <v>22.9</v>
      </c>
      <c r="M2412">
        <v>3.1</v>
      </c>
      <c r="N2412">
        <v>44</v>
      </c>
      <c r="O2412">
        <v>0</v>
      </c>
      <c r="P2412">
        <v>2.8</v>
      </c>
      <c r="Q2412">
        <v>4.7</v>
      </c>
      <c r="R2412">
        <v>2.7</v>
      </c>
      <c r="S2412">
        <v>15.7</v>
      </c>
      <c r="T2412">
        <v>2.4</v>
      </c>
      <c r="U2412">
        <v>21.6</v>
      </c>
      <c r="V2412">
        <v>3.5</v>
      </c>
      <c r="W2412">
        <v>22</v>
      </c>
      <c r="X2412">
        <v>0</v>
      </c>
      <c r="Y2412">
        <v>0</v>
      </c>
      <c r="Z2412">
        <v>0</v>
      </c>
      <c r="AA2412">
        <v>0</v>
      </c>
      <c r="AB2412">
        <v>13</v>
      </c>
      <c r="AC2412">
        <v>0</v>
      </c>
      <c r="AD2412">
        <v>16</v>
      </c>
      <c r="AE2412">
        <v>0</v>
      </c>
      <c r="AY2412" s="59"/>
    </row>
    <row r="2413" spans="1:51">
      <c r="A2413" s="19">
        <v>43740</v>
      </c>
      <c r="B2413" t="s">
        <v>48</v>
      </c>
      <c r="C2413" s="19">
        <v>43925</v>
      </c>
      <c r="D2413">
        <v>15</v>
      </c>
      <c r="E2413">
        <v>32.4</v>
      </c>
      <c r="F2413">
        <v>0</v>
      </c>
      <c r="G2413">
        <v>0.5</v>
      </c>
      <c r="H2413">
        <v>8</v>
      </c>
      <c r="I2413">
        <v>0.9</v>
      </c>
      <c r="J2413">
        <v>12.8</v>
      </c>
      <c r="K2413">
        <v>4.2</v>
      </c>
      <c r="L2413">
        <v>26.5</v>
      </c>
      <c r="M2413">
        <v>0.6</v>
      </c>
      <c r="N2413">
        <v>42</v>
      </c>
      <c r="O2413">
        <v>0</v>
      </c>
      <c r="P2413">
        <v>2.4</v>
      </c>
      <c r="Q2413">
        <v>5.5</v>
      </c>
      <c r="R2413">
        <v>2.9</v>
      </c>
      <c r="S2413">
        <v>9.3000000000000007</v>
      </c>
      <c r="T2413">
        <v>3.6</v>
      </c>
      <c r="U2413">
        <v>28.3</v>
      </c>
      <c r="V2413">
        <v>2.2999999999999998</v>
      </c>
      <c r="W2413">
        <v>8</v>
      </c>
      <c r="X2413">
        <v>0</v>
      </c>
      <c r="Y2413">
        <v>0</v>
      </c>
      <c r="Z2413">
        <v>0</v>
      </c>
      <c r="AA2413">
        <v>0</v>
      </c>
      <c r="AB2413">
        <v>1</v>
      </c>
      <c r="AC2413">
        <v>0</v>
      </c>
      <c r="AD2413">
        <v>6</v>
      </c>
      <c r="AE2413">
        <v>0</v>
      </c>
      <c r="AY2413" s="59"/>
    </row>
    <row r="2414" spans="1:51">
      <c r="A2414" s="19">
        <v>43740</v>
      </c>
      <c r="B2414" t="s">
        <v>49</v>
      </c>
      <c r="C2414" s="19">
        <v>43925</v>
      </c>
      <c r="D2414">
        <v>24</v>
      </c>
      <c r="E2414">
        <v>26.8</v>
      </c>
      <c r="F2414">
        <v>0</v>
      </c>
      <c r="G2414">
        <v>0.3</v>
      </c>
      <c r="H2414">
        <v>5.6</v>
      </c>
      <c r="I2414">
        <v>0.2</v>
      </c>
      <c r="J2414">
        <v>23.2</v>
      </c>
      <c r="K2414">
        <v>0.1</v>
      </c>
      <c r="L2414">
        <v>25.4</v>
      </c>
      <c r="M2414">
        <v>8.1</v>
      </c>
      <c r="N2414">
        <v>29.6</v>
      </c>
      <c r="O2414">
        <v>0</v>
      </c>
      <c r="P2414">
        <v>2.2999999999999998</v>
      </c>
      <c r="Q2414">
        <v>5</v>
      </c>
      <c r="R2414">
        <v>2.5</v>
      </c>
      <c r="S2414">
        <v>22.2</v>
      </c>
      <c r="T2414">
        <v>2.4</v>
      </c>
      <c r="U2414">
        <v>27.1</v>
      </c>
      <c r="V2414">
        <v>6.1</v>
      </c>
      <c r="W2414">
        <v>9</v>
      </c>
      <c r="X2414">
        <v>0</v>
      </c>
      <c r="Y2414">
        <v>0</v>
      </c>
      <c r="Z2414">
        <v>0</v>
      </c>
      <c r="AA2414">
        <v>0</v>
      </c>
      <c r="AB2414">
        <v>7</v>
      </c>
      <c r="AC2414">
        <v>0</v>
      </c>
      <c r="AD2414">
        <v>8</v>
      </c>
      <c r="AE2414">
        <v>0</v>
      </c>
      <c r="AY2414" s="59"/>
    </row>
    <row r="2415" spans="1:51">
      <c r="A2415" s="19">
        <v>43740</v>
      </c>
      <c r="B2415" t="s">
        <v>50</v>
      </c>
      <c r="C2415" s="19">
        <v>43925</v>
      </c>
      <c r="D2415">
        <v>54</v>
      </c>
      <c r="E2415">
        <v>40.5</v>
      </c>
      <c r="F2415">
        <v>0</v>
      </c>
      <c r="G2415">
        <v>4.4000000000000004</v>
      </c>
      <c r="H2415">
        <v>4</v>
      </c>
      <c r="I2415">
        <v>3.3</v>
      </c>
      <c r="J2415">
        <v>13.9</v>
      </c>
      <c r="K2415">
        <v>2.7</v>
      </c>
      <c r="L2415">
        <v>18.399999999999999</v>
      </c>
      <c r="M2415">
        <v>0.3</v>
      </c>
      <c r="N2415">
        <v>61.4</v>
      </c>
      <c r="O2415">
        <v>0</v>
      </c>
      <c r="P2415">
        <v>3</v>
      </c>
      <c r="Q2415">
        <v>3.3</v>
      </c>
      <c r="R2415">
        <v>3</v>
      </c>
      <c r="S2415">
        <v>8.9</v>
      </c>
      <c r="T2415">
        <v>2.7</v>
      </c>
      <c r="U2415">
        <v>13</v>
      </c>
      <c r="V2415">
        <v>1.8</v>
      </c>
      <c r="W2415">
        <v>33</v>
      </c>
      <c r="X2415">
        <v>0</v>
      </c>
      <c r="Y2415">
        <v>0</v>
      </c>
      <c r="Z2415">
        <v>0</v>
      </c>
      <c r="AA2415">
        <v>0</v>
      </c>
      <c r="AB2415">
        <v>6</v>
      </c>
      <c r="AC2415">
        <v>0</v>
      </c>
      <c r="AD2415">
        <v>15</v>
      </c>
      <c r="AE2415">
        <v>0</v>
      </c>
      <c r="AY2415" s="59"/>
    </row>
    <row r="2416" spans="1:51">
      <c r="A2416" s="19">
        <v>43740</v>
      </c>
      <c r="B2416" t="s">
        <v>51</v>
      </c>
      <c r="C2416" s="19">
        <v>43925</v>
      </c>
      <c r="D2416">
        <v>14</v>
      </c>
      <c r="E2416">
        <v>29.9</v>
      </c>
      <c r="F2416">
        <v>0</v>
      </c>
      <c r="G2416">
        <v>0.4</v>
      </c>
      <c r="H2416">
        <v>8.4</v>
      </c>
      <c r="I2416">
        <v>2.7</v>
      </c>
      <c r="J2416">
        <v>14.5</v>
      </c>
      <c r="K2416">
        <v>3.7</v>
      </c>
      <c r="L2416">
        <v>26.6</v>
      </c>
      <c r="M2416">
        <v>0.8</v>
      </c>
      <c r="N2416">
        <v>36.9</v>
      </c>
      <c r="O2416">
        <v>0</v>
      </c>
      <c r="P2416">
        <v>2.6</v>
      </c>
      <c r="Q2416">
        <v>6.2</v>
      </c>
      <c r="R2416">
        <v>3.3</v>
      </c>
      <c r="S2416">
        <v>10.9</v>
      </c>
      <c r="T2416">
        <v>3.6</v>
      </c>
      <c r="U2416">
        <v>30.3</v>
      </c>
      <c r="V2416">
        <v>2.7</v>
      </c>
      <c r="W2416">
        <v>6</v>
      </c>
      <c r="X2416">
        <v>0</v>
      </c>
      <c r="Y2416">
        <v>0</v>
      </c>
      <c r="Z2416">
        <v>0</v>
      </c>
      <c r="AA2416">
        <v>0</v>
      </c>
      <c r="AB2416">
        <v>2</v>
      </c>
      <c r="AC2416">
        <v>0</v>
      </c>
      <c r="AD2416">
        <v>6</v>
      </c>
      <c r="AE2416">
        <v>0</v>
      </c>
      <c r="AY2416" s="59"/>
    </row>
    <row r="2417" spans="1:51">
      <c r="A2417" s="19">
        <v>43740</v>
      </c>
      <c r="B2417" t="s">
        <v>52</v>
      </c>
      <c r="C2417" s="19">
        <v>43928</v>
      </c>
      <c r="D2417">
        <v>84</v>
      </c>
      <c r="E2417">
        <v>26.4</v>
      </c>
      <c r="F2417">
        <v>0</v>
      </c>
      <c r="G2417">
        <v>0.2</v>
      </c>
      <c r="H2417">
        <v>7.7</v>
      </c>
      <c r="I2417">
        <v>2.4</v>
      </c>
      <c r="J2417">
        <v>24</v>
      </c>
      <c r="K2417">
        <v>0.7</v>
      </c>
      <c r="L2417">
        <v>25.7</v>
      </c>
      <c r="M2417">
        <v>2.4</v>
      </c>
      <c r="N2417">
        <v>28.8</v>
      </c>
      <c r="O2417">
        <v>0</v>
      </c>
      <c r="P2417">
        <v>2.7</v>
      </c>
      <c r="Q2417">
        <v>5.9</v>
      </c>
      <c r="R2417">
        <v>3.4</v>
      </c>
      <c r="S2417">
        <v>23.3</v>
      </c>
      <c r="T2417">
        <v>2.6</v>
      </c>
      <c r="U2417">
        <v>27.4</v>
      </c>
      <c r="V2417">
        <v>3.1</v>
      </c>
      <c r="W2417">
        <v>29</v>
      </c>
      <c r="X2417">
        <v>0</v>
      </c>
      <c r="Y2417">
        <v>0</v>
      </c>
      <c r="Z2417">
        <v>1</v>
      </c>
      <c r="AA2417">
        <v>0</v>
      </c>
      <c r="AB2417">
        <v>26</v>
      </c>
      <c r="AC2417">
        <v>0</v>
      </c>
      <c r="AD2417">
        <v>28</v>
      </c>
      <c r="AE2417">
        <v>0</v>
      </c>
      <c r="AY2417" s="59"/>
    </row>
    <row r="2418" spans="1:51">
      <c r="A2418" s="19">
        <v>43740</v>
      </c>
      <c r="B2418" t="s">
        <v>53</v>
      </c>
      <c r="C2418" s="19">
        <v>43949</v>
      </c>
      <c r="D2418">
        <v>60</v>
      </c>
      <c r="E2418">
        <v>24.9</v>
      </c>
      <c r="F2418">
        <v>0</v>
      </c>
      <c r="G2418">
        <v>4.3</v>
      </c>
      <c r="H2418">
        <v>10.1</v>
      </c>
      <c r="I2418">
        <v>0.3</v>
      </c>
      <c r="J2418">
        <v>20.399999999999999</v>
      </c>
      <c r="K2418">
        <v>0.7</v>
      </c>
      <c r="L2418">
        <v>27</v>
      </c>
      <c r="M2418">
        <v>1.9</v>
      </c>
      <c r="N2418">
        <v>26</v>
      </c>
      <c r="O2418">
        <v>0</v>
      </c>
      <c r="P2418">
        <v>4.4000000000000004</v>
      </c>
      <c r="Q2418">
        <v>7.8</v>
      </c>
      <c r="R2418">
        <v>2.8</v>
      </c>
      <c r="S2418">
        <v>18.399999999999999</v>
      </c>
      <c r="T2418">
        <v>2.8</v>
      </c>
      <c r="U2418">
        <v>30.9</v>
      </c>
      <c r="V2418">
        <v>3.6</v>
      </c>
      <c r="W2418">
        <v>20</v>
      </c>
      <c r="X2418">
        <v>0</v>
      </c>
      <c r="Y2418">
        <v>0</v>
      </c>
      <c r="Z2418">
        <v>2</v>
      </c>
      <c r="AA2418">
        <v>0</v>
      </c>
      <c r="AB2418">
        <v>16</v>
      </c>
      <c r="AC2418">
        <v>0</v>
      </c>
      <c r="AD2418">
        <v>22</v>
      </c>
      <c r="AE2418">
        <v>0</v>
      </c>
      <c r="AY2418" s="59"/>
    </row>
    <row r="2419" spans="1:51">
      <c r="A2419" s="19">
        <v>43740</v>
      </c>
      <c r="B2419" t="s">
        <v>54</v>
      </c>
      <c r="C2419" s="19">
        <v>43949</v>
      </c>
      <c r="D2419">
        <v>21</v>
      </c>
      <c r="E2419">
        <v>33.1</v>
      </c>
      <c r="F2419">
        <v>0</v>
      </c>
      <c r="G2419">
        <v>4.3</v>
      </c>
      <c r="H2419">
        <v>9.9</v>
      </c>
      <c r="I2419">
        <v>0.2</v>
      </c>
      <c r="J2419">
        <v>16.7</v>
      </c>
      <c r="K2419">
        <v>1.6</v>
      </c>
      <c r="L2419">
        <v>21.4</v>
      </c>
      <c r="M2419">
        <v>2</v>
      </c>
      <c r="N2419">
        <v>43.5</v>
      </c>
      <c r="O2419">
        <v>0</v>
      </c>
      <c r="P2419">
        <v>3.9</v>
      </c>
      <c r="Q2419">
        <v>7.2</v>
      </c>
      <c r="R2419">
        <v>2.9</v>
      </c>
      <c r="S2419">
        <v>13.3</v>
      </c>
      <c r="T2419">
        <v>3.2</v>
      </c>
      <c r="U2419">
        <v>19.600000000000001</v>
      </c>
      <c r="V2419">
        <v>3.5</v>
      </c>
      <c r="W2419">
        <v>9</v>
      </c>
      <c r="X2419">
        <v>0</v>
      </c>
      <c r="Y2419">
        <v>0</v>
      </c>
      <c r="Z2419">
        <v>1</v>
      </c>
      <c r="AA2419">
        <v>0</v>
      </c>
      <c r="AB2419">
        <v>5</v>
      </c>
      <c r="AC2419">
        <v>0</v>
      </c>
      <c r="AD2419">
        <v>6</v>
      </c>
      <c r="AE2419">
        <v>0</v>
      </c>
      <c r="AY2419" s="59"/>
    </row>
    <row r="2420" spans="1:51">
      <c r="A2420" s="19">
        <v>43740</v>
      </c>
      <c r="B2420" t="s">
        <v>55</v>
      </c>
      <c r="C2420" s="19">
        <v>43949</v>
      </c>
      <c r="D2420">
        <v>96</v>
      </c>
      <c r="E2420">
        <v>29.6</v>
      </c>
      <c r="F2420">
        <v>0</v>
      </c>
      <c r="G2420">
        <v>5</v>
      </c>
      <c r="H2420">
        <v>7.5</v>
      </c>
      <c r="I2420">
        <v>0.5</v>
      </c>
      <c r="J2420">
        <v>17.399999999999999</v>
      </c>
      <c r="K2420">
        <v>0</v>
      </c>
      <c r="L2420">
        <v>26.3</v>
      </c>
      <c r="M2420">
        <v>3.2</v>
      </c>
      <c r="N2420">
        <v>35.1</v>
      </c>
      <c r="O2420">
        <v>0</v>
      </c>
      <c r="P2420">
        <v>4.3</v>
      </c>
      <c r="Q2420">
        <v>6.3</v>
      </c>
      <c r="R2420">
        <v>3</v>
      </c>
      <c r="S2420">
        <v>13.9</v>
      </c>
      <c r="T2420">
        <v>2.6</v>
      </c>
      <c r="U2420">
        <v>27.9</v>
      </c>
      <c r="V2420">
        <v>3.7</v>
      </c>
      <c r="W2420">
        <v>38</v>
      </c>
      <c r="X2420">
        <v>0</v>
      </c>
      <c r="Y2420">
        <v>0</v>
      </c>
      <c r="Z2420">
        <v>1</v>
      </c>
      <c r="AA2420">
        <v>0</v>
      </c>
      <c r="AB2420">
        <v>23</v>
      </c>
      <c r="AC2420">
        <v>0</v>
      </c>
      <c r="AD2420">
        <v>34</v>
      </c>
      <c r="AE2420">
        <v>0</v>
      </c>
      <c r="AY2420" s="59"/>
    </row>
    <row r="2421" spans="1:51">
      <c r="A2421" s="19">
        <v>43740</v>
      </c>
      <c r="B2421" t="s">
        <v>56</v>
      </c>
      <c r="C2421" s="19">
        <v>43949</v>
      </c>
      <c r="D2421">
        <v>274</v>
      </c>
      <c r="E2421">
        <v>25.4</v>
      </c>
      <c r="F2421">
        <v>0</v>
      </c>
      <c r="G2421">
        <v>1</v>
      </c>
      <c r="H2421">
        <v>5.6</v>
      </c>
      <c r="I2421">
        <v>0.8</v>
      </c>
      <c r="J2421">
        <v>18.899999999999999</v>
      </c>
      <c r="K2421">
        <v>0.1</v>
      </c>
      <c r="L2421">
        <v>25.3</v>
      </c>
      <c r="M2421">
        <v>2.2000000000000002</v>
      </c>
      <c r="N2421">
        <v>27.9</v>
      </c>
      <c r="O2421">
        <v>0</v>
      </c>
      <c r="P2421">
        <v>3.4</v>
      </c>
      <c r="Q2421">
        <v>5.2</v>
      </c>
      <c r="R2421">
        <v>3.3</v>
      </c>
      <c r="S2421">
        <v>16.899999999999999</v>
      </c>
      <c r="T2421">
        <v>3.1</v>
      </c>
      <c r="U2421">
        <v>28</v>
      </c>
      <c r="V2421">
        <v>3.6</v>
      </c>
      <c r="W2421">
        <v>100</v>
      </c>
      <c r="X2421">
        <v>0</v>
      </c>
      <c r="Y2421">
        <v>0</v>
      </c>
      <c r="Z2421">
        <v>1</v>
      </c>
      <c r="AA2421">
        <v>0</v>
      </c>
      <c r="AB2421">
        <v>74</v>
      </c>
      <c r="AC2421">
        <v>0</v>
      </c>
      <c r="AD2421">
        <v>99</v>
      </c>
      <c r="AE2421">
        <v>0</v>
      </c>
      <c r="AY2421" s="59"/>
    </row>
    <row r="2422" spans="1:51">
      <c r="A2422" s="19">
        <v>43740</v>
      </c>
      <c r="B2422" t="s">
        <v>57</v>
      </c>
      <c r="C2422" s="19">
        <v>43949</v>
      </c>
      <c r="D2422">
        <v>186</v>
      </c>
      <c r="E2422">
        <v>35.299999999999997</v>
      </c>
      <c r="F2422">
        <v>0</v>
      </c>
      <c r="G2422">
        <v>1.2</v>
      </c>
      <c r="H2422">
        <v>8.4</v>
      </c>
      <c r="I2422">
        <v>2.2000000000000002</v>
      </c>
      <c r="J2422">
        <v>16.600000000000001</v>
      </c>
      <c r="K2422">
        <v>0.3</v>
      </c>
      <c r="L2422">
        <v>23.9</v>
      </c>
      <c r="M2422">
        <v>1.6</v>
      </c>
      <c r="N2422">
        <v>45.7</v>
      </c>
      <c r="O2422">
        <v>0</v>
      </c>
      <c r="P2422">
        <v>2.6</v>
      </c>
      <c r="Q2422">
        <v>6</v>
      </c>
      <c r="R2422">
        <v>3.4</v>
      </c>
      <c r="S2422">
        <v>12.4</v>
      </c>
      <c r="T2422">
        <v>2.4</v>
      </c>
      <c r="U2422">
        <v>21.7</v>
      </c>
      <c r="V2422">
        <v>2.9</v>
      </c>
      <c r="W2422">
        <v>85</v>
      </c>
      <c r="X2422">
        <v>0</v>
      </c>
      <c r="Y2422">
        <v>0</v>
      </c>
      <c r="Z2422">
        <v>3</v>
      </c>
      <c r="AA2422">
        <v>0</v>
      </c>
      <c r="AB2422">
        <v>40</v>
      </c>
      <c r="AC2422">
        <v>0</v>
      </c>
      <c r="AD2422">
        <v>58</v>
      </c>
      <c r="AE2422">
        <v>0</v>
      </c>
      <c r="AY2422" s="59"/>
    </row>
    <row r="2423" spans="1:51">
      <c r="A2423" s="19">
        <v>43740</v>
      </c>
      <c r="B2423" t="s">
        <v>58</v>
      </c>
      <c r="C2423" s="19">
        <v>43949</v>
      </c>
      <c r="D2423">
        <v>26</v>
      </c>
      <c r="E2423">
        <v>26.1</v>
      </c>
      <c r="F2423">
        <v>0</v>
      </c>
      <c r="G2423">
        <v>8.1999999999999993</v>
      </c>
      <c r="H2423">
        <v>5.9</v>
      </c>
      <c r="I2423">
        <v>0.3</v>
      </c>
      <c r="J2423">
        <v>21.2</v>
      </c>
      <c r="K2423">
        <v>0.1</v>
      </c>
      <c r="L2423">
        <v>22.9</v>
      </c>
      <c r="M2423">
        <v>4.9000000000000004</v>
      </c>
      <c r="N2423">
        <v>28.9</v>
      </c>
      <c r="O2423">
        <v>0</v>
      </c>
      <c r="P2423">
        <v>6.7</v>
      </c>
      <c r="Q2423">
        <v>5.8</v>
      </c>
      <c r="R2423">
        <v>3.4</v>
      </c>
      <c r="S2423">
        <v>20.6</v>
      </c>
      <c r="T2423">
        <v>3</v>
      </c>
      <c r="U2423">
        <v>23.4</v>
      </c>
      <c r="V2423">
        <v>4.8</v>
      </c>
      <c r="W2423">
        <v>10</v>
      </c>
      <c r="X2423">
        <v>0</v>
      </c>
      <c r="Y2423">
        <v>0</v>
      </c>
      <c r="Z2423">
        <v>0</v>
      </c>
      <c r="AA2423">
        <v>0</v>
      </c>
      <c r="AB2423">
        <v>8</v>
      </c>
      <c r="AC2423">
        <v>0</v>
      </c>
      <c r="AD2423">
        <v>8</v>
      </c>
      <c r="AE2423">
        <v>0</v>
      </c>
      <c r="AY2423" s="59"/>
    </row>
    <row r="2424" spans="1:51">
      <c r="A2424" s="19">
        <v>43740</v>
      </c>
      <c r="B2424" t="s">
        <v>59</v>
      </c>
      <c r="C2424" s="19">
        <v>43953</v>
      </c>
      <c r="D2424">
        <v>7</v>
      </c>
      <c r="E2424">
        <v>32.6</v>
      </c>
      <c r="F2424">
        <v>0</v>
      </c>
      <c r="G2424">
        <v>2.5</v>
      </c>
      <c r="H2424">
        <v>6.1</v>
      </c>
      <c r="I2424">
        <v>1.3</v>
      </c>
      <c r="J2424">
        <v>18.899999999999999</v>
      </c>
      <c r="K2424">
        <v>0.7</v>
      </c>
      <c r="L2424">
        <v>22.9</v>
      </c>
      <c r="M2424">
        <v>3.1</v>
      </c>
      <c r="N2424">
        <v>41.3</v>
      </c>
      <c r="O2424">
        <v>0</v>
      </c>
      <c r="P2424">
        <v>3.3</v>
      </c>
      <c r="Q2424">
        <v>5.0999999999999996</v>
      </c>
      <c r="R2424">
        <v>3.1</v>
      </c>
      <c r="S2424">
        <v>15.7</v>
      </c>
      <c r="T2424">
        <v>2.7</v>
      </c>
      <c r="U2424">
        <v>21.5</v>
      </c>
      <c r="V2424">
        <v>3.9</v>
      </c>
      <c r="W2424">
        <v>3</v>
      </c>
      <c r="X2424">
        <v>0</v>
      </c>
      <c r="Y2424">
        <v>0</v>
      </c>
      <c r="Z2424">
        <v>0</v>
      </c>
      <c r="AA2424">
        <v>0</v>
      </c>
      <c r="AB2424">
        <v>2</v>
      </c>
      <c r="AC2424">
        <v>0</v>
      </c>
      <c r="AD2424">
        <v>2</v>
      </c>
      <c r="AE2424">
        <v>0</v>
      </c>
      <c r="AY2424" s="59"/>
    </row>
    <row r="2425" spans="1:51">
      <c r="A2425" s="19">
        <v>43740</v>
      </c>
      <c r="B2425" t="s">
        <v>60</v>
      </c>
      <c r="C2425" s="19">
        <v>43953</v>
      </c>
      <c r="D2425">
        <v>39</v>
      </c>
      <c r="E2425">
        <v>34.299999999999997</v>
      </c>
      <c r="F2425">
        <v>0</v>
      </c>
      <c r="G2425">
        <v>0.4</v>
      </c>
      <c r="H2425">
        <v>7.7</v>
      </c>
      <c r="I2425">
        <v>2.8</v>
      </c>
      <c r="J2425">
        <v>13</v>
      </c>
      <c r="K2425">
        <v>3.3</v>
      </c>
      <c r="L2425">
        <v>25.3</v>
      </c>
      <c r="M2425">
        <v>0.3</v>
      </c>
      <c r="N2425">
        <v>44.6</v>
      </c>
      <c r="O2425">
        <v>0</v>
      </c>
      <c r="P2425">
        <v>2.5</v>
      </c>
      <c r="Q2425">
        <v>5.7</v>
      </c>
      <c r="R2425">
        <v>3.7</v>
      </c>
      <c r="S2425">
        <v>9.1999999999999993</v>
      </c>
      <c r="T2425">
        <v>3.4</v>
      </c>
      <c r="U2425">
        <v>24.4</v>
      </c>
      <c r="V2425">
        <v>2.8</v>
      </c>
      <c r="W2425">
        <v>21</v>
      </c>
      <c r="X2425">
        <v>0</v>
      </c>
      <c r="Y2425">
        <v>0</v>
      </c>
      <c r="Z2425">
        <v>0</v>
      </c>
      <c r="AA2425">
        <v>0</v>
      </c>
      <c r="AB2425">
        <v>3</v>
      </c>
      <c r="AC2425">
        <v>0</v>
      </c>
      <c r="AD2425">
        <v>15</v>
      </c>
      <c r="AE2425">
        <v>0</v>
      </c>
      <c r="AY2425" s="59"/>
    </row>
    <row r="2426" spans="1:51">
      <c r="A2426" s="19">
        <v>43740</v>
      </c>
      <c r="B2426" t="s">
        <v>61</v>
      </c>
      <c r="C2426" s="19">
        <v>43956</v>
      </c>
      <c r="D2426">
        <v>82</v>
      </c>
      <c r="E2426">
        <v>29.3</v>
      </c>
      <c r="F2426">
        <v>0</v>
      </c>
      <c r="G2426">
        <v>0.3</v>
      </c>
      <c r="H2426">
        <v>19.7</v>
      </c>
      <c r="I2426">
        <v>5.6</v>
      </c>
      <c r="J2426">
        <v>14.5</v>
      </c>
      <c r="K2426">
        <v>0.7</v>
      </c>
      <c r="L2426">
        <v>18.899999999999999</v>
      </c>
      <c r="M2426">
        <v>0.3</v>
      </c>
      <c r="N2426">
        <v>35.200000000000003</v>
      </c>
      <c r="O2426">
        <v>0</v>
      </c>
      <c r="P2426">
        <v>2.8</v>
      </c>
      <c r="Q2426">
        <v>18.7</v>
      </c>
      <c r="R2426">
        <v>5.2</v>
      </c>
      <c r="S2426">
        <v>11.4</v>
      </c>
      <c r="T2426">
        <v>3.2</v>
      </c>
      <c r="U2426">
        <v>17.3</v>
      </c>
      <c r="V2426">
        <v>3.1</v>
      </c>
      <c r="W2426">
        <v>31</v>
      </c>
      <c r="X2426">
        <v>0</v>
      </c>
      <c r="Y2426">
        <v>0</v>
      </c>
      <c r="Z2426">
        <v>21</v>
      </c>
      <c r="AA2426">
        <v>0</v>
      </c>
      <c r="AB2426">
        <v>11</v>
      </c>
      <c r="AC2426">
        <v>0</v>
      </c>
      <c r="AD2426">
        <v>20</v>
      </c>
      <c r="AE2426">
        <v>0</v>
      </c>
      <c r="AY2426" s="59"/>
    </row>
    <row r="2427" spans="1:51">
      <c r="A2427" s="19">
        <v>43740</v>
      </c>
      <c r="B2427" t="s">
        <v>62</v>
      </c>
      <c r="C2427" s="19">
        <v>43963</v>
      </c>
      <c r="D2427">
        <v>29</v>
      </c>
      <c r="E2427">
        <v>33.299999999999997</v>
      </c>
      <c r="F2427">
        <v>0</v>
      </c>
      <c r="G2427">
        <v>0.7</v>
      </c>
      <c r="H2427">
        <v>6.9</v>
      </c>
      <c r="I2427">
        <v>0.2</v>
      </c>
      <c r="J2427">
        <v>13.4</v>
      </c>
      <c r="K2427">
        <v>2.1</v>
      </c>
      <c r="L2427">
        <v>29.3</v>
      </c>
      <c r="M2427">
        <v>0.3</v>
      </c>
      <c r="N2427">
        <v>38.799999999999997</v>
      </c>
      <c r="O2427">
        <v>0</v>
      </c>
      <c r="P2427">
        <v>2.6</v>
      </c>
      <c r="Q2427">
        <v>5.6</v>
      </c>
      <c r="R2427">
        <v>2.7</v>
      </c>
      <c r="S2427">
        <v>9.1</v>
      </c>
      <c r="T2427">
        <v>3.4</v>
      </c>
      <c r="U2427">
        <v>31.4</v>
      </c>
      <c r="V2427">
        <v>2.7</v>
      </c>
      <c r="W2427">
        <v>14</v>
      </c>
      <c r="X2427">
        <v>0</v>
      </c>
      <c r="Y2427">
        <v>0</v>
      </c>
      <c r="Z2427">
        <v>0</v>
      </c>
      <c r="AA2427">
        <v>0</v>
      </c>
      <c r="AB2427">
        <v>3</v>
      </c>
      <c r="AC2427">
        <v>0</v>
      </c>
      <c r="AD2427">
        <v>12</v>
      </c>
      <c r="AE2427">
        <v>0</v>
      </c>
      <c r="AY2427" s="59"/>
    </row>
    <row r="2428" spans="1:51">
      <c r="A2428" s="19">
        <v>43740</v>
      </c>
      <c r="B2428" t="s">
        <v>63</v>
      </c>
      <c r="C2428" s="19">
        <v>43963</v>
      </c>
      <c r="D2428">
        <v>28</v>
      </c>
      <c r="E2428">
        <v>39.4</v>
      </c>
      <c r="F2428">
        <v>0</v>
      </c>
      <c r="G2428">
        <v>2.2999999999999998</v>
      </c>
      <c r="H2428">
        <v>5.0999999999999996</v>
      </c>
      <c r="I2428">
        <v>4.4000000000000004</v>
      </c>
      <c r="J2428">
        <v>12.7</v>
      </c>
      <c r="K2428">
        <v>2.4</v>
      </c>
      <c r="L2428">
        <v>19.899999999999999</v>
      </c>
      <c r="M2428">
        <v>0.4</v>
      </c>
      <c r="N2428">
        <v>54.6</v>
      </c>
      <c r="O2428">
        <v>0</v>
      </c>
      <c r="P2428">
        <v>3.4</v>
      </c>
      <c r="Q2428">
        <v>4.5999999999999996</v>
      </c>
      <c r="R2428">
        <v>3.9</v>
      </c>
      <c r="S2428">
        <v>8.5</v>
      </c>
      <c r="T2428">
        <v>3.4</v>
      </c>
      <c r="U2428">
        <v>15.3</v>
      </c>
      <c r="V2428">
        <v>2.4</v>
      </c>
      <c r="W2428">
        <v>17</v>
      </c>
      <c r="X2428">
        <v>0</v>
      </c>
      <c r="Y2428">
        <v>0</v>
      </c>
      <c r="Z2428">
        <v>0</v>
      </c>
      <c r="AA2428">
        <v>0</v>
      </c>
      <c r="AB2428">
        <v>2</v>
      </c>
      <c r="AC2428">
        <v>0</v>
      </c>
      <c r="AD2428">
        <v>9</v>
      </c>
      <c r="AE2428">
        <v>0</v>
      </c>
      <c r="AY2428" s="59"/>
    </row>
    <row r="2429" spans="1:51">
      <c r="A2429" s="19">
        <v>43740</v>
      </c>
      <c r="B2429" t="s">
        <v>64</v>
      </c>
      <c r="C2429" s="19">
        <v>43970</v>
      </c>
      <c r="D2429">
        <v>54</v>
      </c>
      <c r="E2429">
        <v>38.6</v>
      </c>
      <c r="F2429">
        <v>0</v>
      </c>
      <c r="G2429">
        <v>3.6</v>
      </c>
      <c r="H2429">
        <v>5.7</v>
      </c>
      <c r="I2429">
        <v>4</v>
      </c>
      <c r="J2429">
        <v>12.9</v>
      </c>
      <c r="K2429">
        <v>2.5</v>
      </c>
      <c r="L2429">
        <v>18.8</v>
      </c>
      <c r="M2429">
        <v>0.3</v>
      </c>
      <c r="N2429">
        <v>52.3</v>
      </c>
      <c r="O2429">
        <v>0</v>
      </c>
      <c r="P2429">
        <v>3.9</v>
      </c>
      <c r="Q2429">
        <v>5.2</v>
      </c>
      <c r="R2429">
        <v>4.0999999999999996</v>
      </c>
      <c r="S2429">
        <v>9.1999999999999993</v>
      </c>
      <c r="T2429">
        <v>3.5</v>
      </c>
      <c r="U2429">
        <v>14.7</v>
      </c>
      <c r="V2429">
        <v>2.8</v>
      </c>
      <c r="W2429">
        <v>34</v>
      </c>
      <c r="X2429">
        <v>0</v>
      </c>
      <c r="Y2429">
        <v>0</v>
      </c>
      <c r="Z2429">
        <v>0</v>
      </c>
      <c r="AA2429">
        <v>0</v>
      </c>
      <c r="AB2429">
        <v>4</v>
      </c>
      <c r="AC2429">
        <v>0</v>
      </c>
      <c r="AD2429">
        <v>16</v>
      </c>
      <c r="AE2429">
        <v>0</v>
      </c>
      <c r="AY2429" s="59"/>
    </row>
    <row r="2430" spans="1:51">
      <c r="A2430" s="19">
        <v>43740</v>
      </c>
      <c r="B2430" t="s">
        <v>65</v>
      </c>
      <c r="C2430" s="19">
        <v>43970</v>
      </c>
      <c r="D2430">
        <v>61</v>
      </c>
      <c r="E2430">
        <v>26.6</v>
      </c>
      <c r="F2430">
        <v>0</v>
      </c>
      <c r="G2430">
        <v>0.6</v>
      </c>
      <c r="H2430">
        <v>5.7</v>
      </c>
      <c r="I2430">
        <v>0.3</v>
      </c>
      <c r="J2430">
        <v>23.6</v>
      </c>
      <c r="K2430">
        <v>0.3</v>
      </c>
      <c r="L2430">
        <v>24.2</v>
      </c>
      <c r="M2430">
        <v>8.3000000000000007</v>
      </c>
      <c r="N2430">
        <v>28.4</v>
      </c>
      <c r="O2430">
        <v>0</v>
      </c>
      <c r="P2430">
        <v>2.9</v>
      </c>
      <c r="Q2430">
        <v>5.7</v>
      </c>
      <c r="R2430">
        <v>3</v>
      </c>
      <c r="S2430">
        <v>22.4</v>
      </c>
      <c r="T2430">
        <v>3</v>
      </c>
      <c r="U2430">
        <v>24</v>
      </c>
      <c r="V2430">
        <v>7.1</v>
      </c>
      <c r="W2430">
        <v>21</v>
      </c>
      <c r="X2430">
        <v>0</v>
      </c>
      <c r="Y2430">
        <v>0</v>
      </c>
      <c r="Z2430">
        <v>0</v>
      </c>
      <c r="AA2430">
        <v>0</v>
      </c>
      <c r="AB2430">
        <v>19</v>
      </c>
      <c r="AC2430">
        <v>0</v>
      </c>
      <c r="AD2430">
        <v>20</v>
      </c>
      <c r="AE2430">
        <v>1</v>
      </c>
      <c r="AY2430" s="59"/>
    </row>
    <row r="2431" spans="1:51">
      <c r="A2431" s="19">
        <v>43740</v>
      </c>
      <c r="B2431" t="s">
        <v>143</v>
      </c>
      <c r="C2431" s="19">
        <v>43984</v>
      </c>
      <c r="D2431">
        <v>20</v>
      </c>
      <c r="E2431">
        <v>29.2</v>
      </c>
      <c r="F2431">
        <v>0</v>
      </c>
      <c r="G2431">
        <v>10.199999999999999</v>
      </c>
      <c r="H2431">
        <v>7.1</v>
      </c>
      <c r="I2431">
        <v>0.7</v>
      </c>
      <c r="J2431">
        <v>16.100000000000001</v>
      </c>
      <c r="K2431">
        <v>0.3</v>
      </c>
      <c r="L2431">
        <v>21.4</v>
      </c>
      <c r="M2431">
        <v>4.5999999999999996</v>
      </c>
      <c r="N2431">
        <v>33.799999999999997</v>
      </c>
      <c r="O2431">
        <v>0</v>
      </c>
      <c r="P2431">
        <v>8.6</v>
      </c>
      <c r="Q2431">
        <v>7</v>
      </c>
      <c r="R2431">
        <v>3.7</v>
      </c>
      <c r="S2431">
        <v>13.8</v>
      </c>
      <c r="T2431">
        <v>3.6</v>
      </c>
      <c r="U2431">
        <v>20.6</v>
      </c>
      <c r="V2431">
        <v>5.0999999999999996</v>
      </c>
      <c r="W2431">
        <v>8</v>
      </c>
      <c r="X2431">
        <v>0</v>
      </c>
      <c r="Y2431">
        <v>1</v>
      </c>
      <c r="Z2431">
        <v>0</v>
      </c>
      <c r="AA2431">
        <v>0</v>
      </c>
      <c r="AB2431">
        <v>5</v>
      </c>
      <c r="AC2431">
        <v>0</v>
      </c>
      <c r="AD2431">
        <v>6</v>
      </c>
      <c r="AE2431">
        <v>0</v>
      </c>
      <c r="AY2431" s="59"/>
    </row>
    <row r="2432" spans="1:51">
      <c r="A2432" s="19">
        <v>43740</v>
      </c>
      <c r="B2432" t="s">
        <v>67</v>
      </c>
      <c r="C2432" s="19">
        <v>43984</v>
      </c>
      <c r="D2432">
        <v>19</v>
      </c>
      <c r="E2432">
        <v>30.1</v>
      </c>
      <c r="F2432">
        <v>0</v>
      </c>
      <c r="G2432">
        <v>0.3</v>
      </c>
      <c r="H2432">
        <v>8.6999999999999993</v>
      </c>
      <c r="I2432">
        <v>2.2999999999999998</v>
      </c>
      <c r="J2432">
        <v>14.9</v>
      </c>
      <c r="K2432">
        <v>3.6</v>
      </c>
      <c r="L2432">
        <v>26.1</v>
      </c>
      <c r="M2432">
        <v>0.7</v>
      </c>
      <c r="N2432">
        <v>34.200000000000003</v>
      </c>
      <c r="O2432">
        <v>0</v>
      </c>
      <c r="P2432">
        <v>3.6</v>
      </c>
      <c r="Q2432">
        <v>7.2</v>
      </c>
      <c r="R2432">
        <v>4.0999999999999996</v>
      </c>
      <c r="S2432">
        <v>11.8</v>
      </c>
      <c r="T2432">
        <v>4.7</v>
      </c>
      <c r="U2432">
        <v>26.7</v>
      </c>
      <c r="V2432">
        <v>3.4</v>
      </c>
      <c r="W2432">
        <v>9</v>
      </c>
      <c r="X2432">
        <v>0</v>
      </c>
      <c r="Y2432">
        <v>0</v>
      </c>
      <c r="Z2432">
        <v>0</v>
      </c>
      <c r="AA2432">
        <v>0</v>
      </c>
      <c r="AB2432">
        <v>3</v>
      </c>
      <c r="AC2432">
        <v>0</v>
      </c>
      <c r="AD2432">
        <v>7</v>
      </c>
      <c r="AE2432">
        <v>0</v>
      </c>
      <c r="AY2432" s="59"/>
    </row>
    <row r="2433" spans="1:51">
      <c r="A2433" s="19">
        <v>43740</v>
      </c>
      <c r="B2433" t="s">
        <v>68</v>
      </c>
      <c r="C2433" s="19">
        <v>43984</v>
      </c>
      <c r="D2433">
        <v>126</v>
      </c>
      <c r="E2433">
        <v>25.6</v>
      </c>
      <c r="F2433">
        <v>0</v>
      </c>
      <c r="G2433">
        <v>10.5</v>
      </c>
      <c r="H2433">
        <v>7</v>
      </c>
      <c r="I2433">
        <v>0.7</v>
      </c>
      <c r="J2433">
        <v>19.600000000000001</v>
      </c>
      <c r="K2433">
        <v>0</v>
      </c>
      <c r="L2433">
        <v>23.8</v>
      </c>
      <c r="M2433">
        <v>2.2999999999999998</v>
      </c>
      <c r="N2433">
        <v>27.7</v>
      </c>
      <c r="O2433">
        <v>0</v>
      </c>
      <c r="P2433">
        <v>8.6</v>
      </c>
      <c r="Q2433">
        <v>6.8</v>
      </c>
      <c r="R2433">
        <v>3.9</v>
      </c>
      <c r="S2433">
        <v>17.5</v>
      </c>
      <c r="T2433">
        <v>3.4</v>
      </c>
      <c r="U2433">
        <v>24.7</v>
      </c>
      <c r="V2433">
        <v>3.9</v>
      </c>
      <c r="W2433">
        <v>45</v>
      </c>
      <c r="X2433">
        <v>0</v>
      </c>
      <c r="Y2433">
        <v>5</v>
      </c>
      <c r="Z2433">
        <v>1</v>
      </c>
      <c r="AA2433">
        <v>0</v>
      </c>
      <c r="AB2433">
        <v>34</v>
      </c>
      <c r="AC2433">
        <v>0</v>
      </c>
      <c r="AD2433">
        <v>41</v>
      </c>
      <c r="AE2433">
        <v>0</v>
      </c>
      <c r="AY2433" s="59"/>
    </row>
    <row r="2434" spans="1:51">
      <c r="A2434" s="19">
        <v>43740</v>
      </c>
      <c r="B2434" t="s">
        <v>69</v>
      </c>
      <c r="C2434" s="19">
        <v>43984</v>
      </c>
      <c r="D2434">
        <v>34</v>
      </c>
      <c r="E2434">
        <v>27.4</v>
      </c>
      <c r="F2434">
        <v>0</v>
      </c>
      <c r="G2434">
        <v>1.5</v>
      </c>
      <c r="H2434">
        <v>4.8</v>
      </c>
      <c r="I2434">
        <v>0.2</v>
      </c>
      <c r="J2434">
        <v>23.6</v>
      </c>
      <c r="K2434">
        <v>0.3</v>
      </c>
      <c r="L2434">
        <v>22.6</v>
      </c>
      <c r="M2434">
        <v>9.1999999999999993</v>
      </c>
      <c r="N2434">
        <v>29.7</v>
      </c>
      <c r="O2434">
        <v>0</v>
      </c>
      <c r="P2434">
        <v>3.3</v>
      </c>
      <c r="Q2434">
        <v>5.2</v>
      </c>
      <c r="R2434">
        <v>3.3</v>
      </c>
      <c r="S2434">
        <v>22.6</v>
      </c>
      <c r="T2434">
        <v>3</v>
      </c>
      <c r="U2434">
        <v>21.9</v>
      </c>
      <c r="V2434">
        <v>7.5</v>
      </c>
      <c r="W2434">
        <v>12</v>
      </c>
      <c r="X2434">
        <v>0</v>
      </c>
      <c r="Y2434">
        <v>0</v>
      </c>
      <c r="Z2434">
        <v>0</v>
      </c>
      <c r="AA2434">
        <v>0</v>
      </c>
      <c r="AB2434">
        <v>11</v>
      </c>
      <c r="AC2434">
        <v>0</v>
      </c>
      <c r="AD2434">
        <v>10</v>
      </c>
      <c r="AE2434">
        <v>1</v>
      </c>
      <c r="AY2434" s="59"/>
    </row>
    <row r="2435" spans="1:51">
      <c r="A2435" s="19">
        <v>43740</v>
      </c>
      <c r="B2435" t="s">
        <v>70</v>
      </c>
      <c r="C2435" s="19">
        <v>43984</v>
      </c>
      <c r="D2435">
        <v>16</v>
      </c>
      <c r="E2435">
        <v>31.6</v>
      </c>
      <c r="F2435">
        <v>0</v>
      </c>
      <c r="G2435">
        <v>0.7</v>
      </c>
      <c r="H2435">
        <v>8</v>
      </c>
      <c r="I2435">
        <v>2.8</v>
      </c>
      <c r="J2435">
        <v>13.5</v>
      </c>
      <c r="K2435">
        <v>3.7</v>
      </c>
      <c r="L2435">
        <v>25.8</v>
      </c>
      <c r="M2435">
        <v>0.4</v>
      </c>
      <c r="N2435">
        <v>36.9</v>
      </c>
      <c r="O2435">
        <v>0</v>
      </c>
      <c r="P2435">
        <v>3.1</v>
      </c>
      <c r="Q2435">
        <v>7</v>
      </c>
      <c r="R2435">
        <v>4.0999999999999996</v>
      </c>
      <c r="S2435">
        <v>10.7</v>
      </c>
      <c r="T2435">
        <v>4.5</v>
      </c>
      <c r="U2435">
        <v>26.1</v>
      </c>
      <c r="V2435">
        <v>3.5</v>
      </c>
      <c r="W2435">
        <v>8</v>
      </c>
      <c r="X2435">
        <v>0</v>
      </c>
      <c r="Y2435">
        <v>0</v>
      </c>
      <c r="Z2435">
        <v>0</v>
      </c>
      <c r="AA2435">
        <v>0</v>
      </c>
      <c r="AB2435">
        <v>2</v>
      </c>
      <c r="AC2435">
        <v>0</v>
      </c>
      <c r="AD2435">
        <v>6</v>
      </c>
      <c r="AE2435">
        <v>0</v>
      </c>
      <c r="AY2435" s="59"/>
    </row>
    <row r="2436" spans="1:51">
      <c r="A2436" s="19">
        <v>43740</v>
      </c>
      <c r="B2436" t="s">
        <v>71</v>
      </c>
      <c r="C2436" s="19">
        <v>43988</v>
      </c>
      <c r="D2436">
        <v>7</v>
      </c>
      <c r="E2436">
        <v>32.6</v>
      </c>
      <c r="F2436">
        <v>0</v>
      </c>
      <c r="G2436">
        <v>2.5</v>
      </c>
      <c r="H2436">
        <v>6.1</v>
      </c>
      <c r="I2436">
        <v>1.3</v>
      </c>
      <c r="J2436">
        <v>18.899999999999999</v>
      </c>
      <c r="K2436">
        <v>0.7</v>
      </c>
      <c r="L2436">
        <v>22.9</v>
      </c>
      <c r="M2436">
        <v>3.1</v>
      </c>
      <c r="N2436">
        <v>38.799999999999997</v>
      </c>
      <c r="O2436">
        <v>0</v>
      </c>
      <c r="P2436">
        <v>3.9</v>
      </c>
      <c r="Q2436">
        <v>5.7</v>
      </c>
      <c r="R2436">
        <v>3.7</v>
      </c>
      <c r="S2436">
        <v>15.5</v>
      </c>
      <c r="T2436">
        <v>3.2</v>
      </c>
      <c r="U2436">
        <v>21.5</v>
      </c>
      <c r="V2436">
        <v>4</v>
      </c>
      <c r="W2436">
        <v>3</v>
      </c>
      <c r="X2436">
        <v>0</v>
      </c>
      <c r="Y2436">
        <v>0</v>
      </c>
      <c r="Z2436">
        <v>0</v>
      </c>
      <c r="AA2436">
        <v>0</v>
      </c>
      <c r="AB2436">
        <v>2</v>
      </c>
      <c r="AC2436">
        <v>0</v>
      </c>
      <c r="AD2436">
        <v>2</v>
      </c>
      <c r="AE2436">
        <v>0</v>
      </c>
      <c r="AY2436" s="59"/>
    </row>
    <row r="2437" spans="1:51">
      <c r="A2437" s="19">
        <v>43740</v>
      </c>
      <c r="B2437" t="s">
        <v>73</v>
      </c>
      <c r="C2437" s="19">
        <v>44013</v>
      </c>
      <c r="D2437">
        <v>41</v>
      </c>
      <c r="E2437">
        <v>31.7</v>
      </c>
      <c r="F2437">
        <v>0</v>
      </c>
      <c r="G2437">
        <v>2.2999999999999998</v>
      </c>
      <c r="H2437">
        <v>6.9</v>
      </c>
      <c r="I2437">
        <v>2.1</v>
      </c>
      <c r="J2437">
        <v>17.399999999999999</v>
      </c>
      <c r="K2437">
        <v>1.5</v>
      </c>
      <c r="L2437">
        <v>23.6</v>
      </c>
      <c r="M2437">
        <v>2.5</v>
      </c>
      <c r="N2437">
        <v>43.3</v>
      </c>
      <c r="O2437">
        <v>0</v>
      </c>
      <c r="P2437">
        <v>2</v>
      </c>
      <c r="Q2437">
        <v>4.4000000000000004</v>
      </c>
      <c r="R2437">
        <v>2.1</v>
      </c>
      <c r="S2437">
        <v>15.5</v>
      </c>
      <c r="T2437">
        <v>1.7</v>
      </c>
      <c r="U2437">
        <v>26.5</v>
      </c>
      <c r="V2437">
        <v>2.2999999999999998</v>
      </c>
      <c r="W2437">
        <v>1706</v>
      </c>
      <c r="X2437">
        <v>0</v>
      </c>
      <c r="Y2437">
        <v>6</v>
      </c>
      <c r="Z2437">
        <v>42</v>
      </c>
      <c r="AA2437">
        <v>15</v>
      </c>
      <c r="AB2437">
        <v>879</v>
      </c>
      <c r="AC2437">
        <v>0</v>
      </c>
      <c r="AD2437">
        <v>1325</v>
      </c>
      <c r="AE2437">
        <v>5</v>
      </c>
      <c r="AY2437" s="59"/>
    </row>
    <row r="2438" spans="1:51">
      <c r="A2438" s="19">
        <v>43743</v>
      </c>
      <c r="B2438" t="s">
        <v>15</v>
      </c>
      <c r="C2438" s="19">
        <v>43864</v>
      </c>
      <c r="D2438">
        <v>41</v>
      </c>
      <c r="E2438">
        <v>24.6</v>
      </c>
      <c r="F2438">
        <v>0</v>
      </c>
      <c r="G2438">
        <v>1.8</v>
      </c>
      <c r="H2438">
        <v>10.5</v>
      </c>
      <c r="I2438">
        <v>3.6</v>
      </c>
      <c r="J2438">
        <v>15.8</v>
      </c>
      <c r="K2438">
        <v>2.2999999999999998</v>
      </c>
      <c r="L2438">
        <v>28.7</v>
      </c>
      <c r="M2438">
        <v>2.2999999999999998</v>
      </c>
      <c r="N2438">
        <v>28.7</v>
      </c>
      <c r="O2438">
        <v>0</v>
      </c>
      <c r="P2438">
        <v>2.1</v>
      </c>
      <c r="Q2438">
        <v>6.7</v>
      </c>
      <c r="R2438">
        <v>2.8</v>
      </c>
      <c r="S2438">
        <v>12.5</v>
      </c>
      <c r="T2438">
        <v>2.4</v>
      </c>
      <c r="U2438">
        <v>40.299999999999997</v>
      </c>
      <c r="V2438">
        <v>2.2999999999999998</v>
      </c>
      <c r="W2438">
        <v>14</v>
      </c>
      <c r="X2438">
        <v>0</v>
      </c>
      <c r="Y2438">
        <v>0</v>
      </c>
      <c r="Z2438">
        <v>1</v>
      </c>
      <c r="AA2438">
        <v>0</v>
      </c>
      <c r="AB2438">
        <v>9</v>
      </c>
      <c r="AC2438">
        <v>0</v>
      </c>
      <c r="AD2438">
        <v>17</v>
      </c>
      <c r="AE2438">
        <v>0</v>
      </c>
      <c r="AY2438" s="59"/>
    </row>
    <row r="2439" spans="1:51">
      <c r="A2439" s="19">
        <v>43743</v>
      </c>
      <c r="B2439" t="s">
        <v>16</v>
      </c>
      <c r="C2439" s="19">
        <v>43872</v>
      </c>
      <c r="D2439">
        <v>24</v>
      </c>
      <c r="E2439">
        <v>23.8</v>
      </c>
      <c r="F2439">
        <v>0</v>
      </c>
      <c r="G2439">
        <v>2.2000000000000002</v>
      </c>
      <c r="H2439">
        <v>9.1</v>
      </c>
      <c r="I2439">
        <v>1.6</v>
      </c>
      <c r="J2439">
        <v>19.100000000000001</v>
      </c>
      <c r="K2439">
        <v>1.3</v>
      </c>
      <c r="L2439">
        <v>29.5</v>
      </c>
      <c r="M2439">
        <v>3</v>
      </c>
      <c r="N2439">
        <v>25.5</v>
      </c>
      <c r="O2439">
        <v>0</v>
      </c>
      <c r="P2439">
        <v>2.5</v>
      </c>
      <c r="Q2439">
        <v>5.6</v>
      </c>
      <c r="R2439">
        <v>1.9</v>
      </c>
      <c r="S2439">
        <v>17.399999999999999</v>
      </c>
      <c r="T2439">
        <v>2.1</v>
      </c>
      <c r="U2439">
        <v>40.5</v>
      </c>
      <c r="V2439">
        <v>2.5</v>
      </c>
      <c r="W2439">
        <v>8</v>
      </c>
      <c r="X2439">
        <v>0</v>
      </c>
      <c r="Y2439">
        <v>0</v>
      </c>
      <c r="Z2439">
        <v>0</v>
      </c>
      <c r="AA2439">
        <v>0</v>
      </c>
      <c r="AB2439">
        <v>6</v>
      </c>
      <c r="AC2439">
        <v>0</v>
      </c>
      <c r="AD2439">
        <v>10</v>
      </c>
      <c r="AE2439">
        <v>0</v>
      </c>
      <c r="AY2439" s="59"/>
    </row>
    <row r="2440" spans="1:51">
      <c r="A2440" s="19">
        <v>43743</v>
      </c>
      <c r="B2440" t="s">
        <v>17</v>
      </c>
      <c r="C2440" s="19">
        <v>43883</v>
      </c>
      <c r="D2440">
        <v>36</v>
      </c>
      <c r="E2440">
        <v>26.7</v>
      </c>
      <c r="F2440">
        <v>0</v>
      </c>
      <c r="G2440">
        <v>1.5</v>
      </c>
      <c r="H2440">
        <v>5.0999999999999996</v>
      </c>
      <c r="I2440">
        <v>0.7</v>
      </c>
      <c r="J2440">
        <v>21.3</v>
      </c>
      <c r="K2440">
        <v>3.4</v>
      </c>
      <c r="L2440">
        <v>25.6</v>
      </c>
      <c r="M2440">
        <v>4</v>
      </c>
      <c r="N2440">
        <v>32.799999999999997</v>
      </c>
      <c r="O2440">
        <v>0</v>
      </c>
      <c r="P2440">
        <v>2.4</v>
      </c>
      <c r="Q2440">
        <v>3.6</v>
      </c>
      <c r="R2440">
        <v>2</v>
      </c>
      <c r="S2440">
        <v>20.7</v>
      </c>
      <c r="T2440">
        <v>3.1</v>
      </c>
      <c r="U2440">
        <v>29.7</v>
      </c>
      <c r="V2440">
        <v>3.2</v>
      </c>
      <c r="W2440">
        <v>13</v>
      </c>
      <c r="X2440">
        <v>0</v>
      </c>
      <c r="Y2440">
        <v>0</v>
      </c>
      <c r="Z2440">
        <v>0</v>
      </c>
      <c r="AA2440">
        <v>0</v>
      </c>
      <c r="AB2440">
        <v>10</v>
      </c>
      <c r="AC2440">
        <v>0</v>
      </c>
      <c r="AD2440">
        <v>13</v>
      </c>
      <c r="AE2440">
        <v>0</v>
      </c>
      <c r="AY2440" s="59"/>
    </row>
    <row r="2441" spans="1:51">
      <c r="A2441" s="19">
        <v>43743</v>
      </c>
      <c r="B2441" t="s">
        <v>18</v>
      </c>
      <c r="C2441" s="19">
        <v>43890</v>
      </c>
      <c r="D2441">
        <v>54</v>
      </c>
      <c r="E2441">
        <v>43.7</v>
      </c>
      <c r="F2441">
        <v>0</v>
      </c>
      <c r="G2441">
        <v>2.9</v>
      </c>
      <c r="H2441">
        <v>4.0999999999999996</v>
      </c>
      <c r="I2441">
        <v>0.9</v>
      </c>
      <c r="J2441">
        <v>12</v>
      </c>
      <c r="K2441">
        <v>3.2</v>
      </c>
      <c r="L2441">
        <v>18.899999999999999</v>
      </c>
      <c r="M2441">
        <v>1.2</v>
      </c>
      <c r="N2441">
        <v>72.3</v>
      </c>
      <c r="O2441">
        <v>0</v>
      </c>
      <c r="P2441">
        <v>1.8</v>
      </c>
      <c r="Q2441">
        <v>2.2000000000000002</v>
      </c>
      <c r="R2441">
        <v>1.5</v>
      </c>
      <c r="S2441">
        <v>5.4</v>
      </c>
      <c r="T2441">
        <v>2.1</v>
      </c>
      <c r="U2441">
        <v>11.3</v>
      </c>
      <c r="V2441">
        <v>1.3</v>
      </c>
      <c r="W2441">
        <v>36</v>
      </c>
      <c r="X2441">
        <v>0</v>
      </c>
      <c r="Y2441">
        <v>0</v>
      </c>
      <c r="Z2441">
        <v>0</v>
      </c>
      <c r="AA2441">
        <v>0</v>
      </c>
      <c r="AB2441">
        <v>3</v>
      </c>
      <c r="AC2441">
        <v>0</v>
      </c>
      <c r="AD2441">
        <v>15</v>
      </c>
      <c r="AE2441">
        <v>0</v>
      </c>
      <c r="AY2441" s="59"/>
    </row>
    <row r="2442" spans="1:51">
      <c r="A2442" s="19">
        <v>43743</v>
      </c>
      <c r="B2442" t="s">
        <v>19</v>
      </c>
      <c r="C2442" s="19">
        <v>43893</v>
      </c>
      <c r="D2442">
        <v>52</v>
      </c>
      <c r="E2442">
        <v>40.299999999999997</v>
      </c>
      <c r="F2442">
        <v>0</v>
      </c>
      <c r="G2442">
        <v>3.9</v>
      </c>
      <c r="H2442">
        <v>5.0999999999999996</v>
      </c>
      <c r="I2442">
        <v>3.2</v>
      </c>
      <c r="J2442">
        <v>12.1</v>
      </c>
      <c r="K2442">
        <v>2.5</v>
      </c>
      <c r="L2442">
        <v>20.100000000000001</v>
      </c>
      <c r="M2442">
        <v>0.7</v>
      </c>
      <c r="N2442">
        <v>64.8</v>
      </c>
      <c r="O2442">
        <v>0</v>
      </c>
      <c r="P2442">
        <v>2.5</v>
      </c>
      <c r="Q2442">
        <v>2.9</v>
      </c>
      <c r="R2442">
        <v>2.2999999999999998</v>
      </c>
      <c r="S2442">
        <v>6.4</v>
      </c>
      <c r="T2442">
        <v>2.1</v>
      </c>
      <c r="U2442">
        <v>14.7</v>
      </c>
      <c r="V2442">
        <v>1.9</v>
      </c>
      <c r="W2442">
        <v>33</v>
      </c>
      <c r="X2442">
        <v>0</v>
      </c>
      <c r="Y2442">
        <v>0</v>
      </c>
      <c r="Z2442">
        <v>0</v>
      </c>
      <c r="AA2442">
        <v>0</v>
      </c>
      <c r="AB2442">
        <v>3</v>
      </c>
      <c r="AC2442">
        <v>0</v>
      </c>
      <c r="AD2442">
        <v>16</v>
      </c>
      <c r="AE2442">
        <v>0</v>
      </c>
      <c r="AY2442" s="59"/>
    </row>
    <row r="2443" spans="1:51">
      <c r="A2443" s="19">
        <v>43743</v>
      </c>
      <c r="B2443" t="s">
        <v>20</v>
      </c>
      <c r="C2443" s="19">
        <v>43893</v>
      </c>
      <c r="D2443">
        <v>6</v>
      </c>
      <c r="E2443">
        <v>32.200000000000003</v>
      </c>
      <c r="F2443">
        <v>0</v>
      </c>
      <c r="G2443">
        <v>2.4</v>
      </c>
      <c r="H2443">
        <v>6.3</v>
      </c>
      <c r="I2443">
        <v>1.3</v>
      </c>
      <c r="J2443">
        <v>18.8</v>
      </c>
      <c r="K2443">
        <v>0.6</v>
      </c>
      <c r="L2443">
        <v>23.5</v>
      </c>
      <c r="M2443">
        <v>3.2</v>
      </c>
      <c r="N2443">
        <v>44.7</v>
      </c>
      <c r="O2443">
        <v>0</v>
      </c>
      <c r="P2443">
        <v>2.7</v>
      </c>
      <c r="Q2443">
        <v>4.2</v>
      </c>
      <c r="R2443">
        <v>2.2999999999999998</v>
      </c>
      <c r="S2443">
        <v>15.4</v>
      </c>
      <c r="T2443">
        <v>2</v>
      </c>
      <c r="U2443">
        <v>23.6</v>
      </c>
      <c r="V2443">
        <v>2.7</v>
      </c>
      <c r="W2443">
        <v>3</v>
      </c>
      <c r="X2443">
        <v>0</v>
      </c>
      <c r="Y2443">
        <v>0</v>
      </c>
      <c r="Z2443">
        <v>0</v>
      </c>
      <c r="AA2443">
        <v>0</v>
      </c>
      <c r="AB2443">
        <v>2</v>
      </c>
      <c r="AC2443">
        <v>0</v>
      </c>
      <c r="AD2443">
        <v>2</v>
      </c>
      <c r="AE2443">
        <v>0</v>
      </c>
      <c r="AY2443" s="59"/>
    </row>
    <row r="2444" spans="1:51">
      <c r="A2444" s="19">
        <v>43743</v>
      </c>
      <c r="B2444" t="s">
        <v>21</v>
      </c>
      <c r="C2444" s="19">
        <v>43893</v>
      </c>
      <c r="D2444">
        <v>31</v>
      </c>
      <c r="E2444">
        <v>38.5</v>
      </c>
      <c r="F2444">
        <v>0</v>
      </c>
      <c r="G2444">
        <v>3.7</v>
      </c>
      <c r="H2444">
        <v>5.3</v>
      </c>
      <c r="I2444">
        <v>3.5</v>
      </c>
      <c r="J2444">
        <v>13.2</v>
      </c>
      <c r="K2444">
        <v>2.6</v>
      </c>
      <c r="L2444">
        <v>19</v>
      </c>
      <c r="M2444">
        <v>0.3</v>
      </c>
      <c r="N2444">
        <v>61.4</v>
      </c>
      <c r="O2444">
        <v>0</v>
      </c>
      <c r="P2444">
        <v>2.6</v>
      </c>
      <c r="Q2444">
        <v>3.1</v>
      </c>
      <c r="R2444">
        <v>2.7</v>
      </c>
      <c r="S2444">
        <v>8.1</v>
      </c>
      <c r="T2444">
        <v>2.7</v>
      </c>
      <c r="U2444">
        <v>14.9</v>
      </c>
      <c r="V2444">
        <v>1.7</v>
      </c>
      <c r="W2444">
        <v>19</v>
      </c>
      <c r="X2444">
        <v>0</v>
      </c>
      <c r="Y2444">
        <v>0</v>
      </c>
      <c r="Z2444">
        <v>0</v>
      </c>
      <c r="AA2444">
        <v>0</v>
      </c>
      <c r="AB2444">
        <v>3</v>
      </c>
      <c r="AC2444">
        <v>0</v>
      </c>
      <c r="AD2444">
        <v>9</v>
      </c>
      <c r="AE2444">
        <v>0</v>
      </c>
      <c r="AY2444" s="59"/>
    </row>
    <row r="2445" spans="1:51">
      <c r="A2445" s="19">
        <v>43743</v>
      </c>
      <c r="B2445" t="s">
        <v>22</v>
      </c>
      <c r="C2445" s="19">
        <v>43893</v>
      </c>
      <c r="D2445">
        <v>416</v>
      </c>
      <c r="E2445">
        <v>24.5</v>
      </c>
      <c r="F2445">
        <v>0</v>
      </c>
      <c r="G2445">
        <v>1.3</v>
      </c>
      <c r="H2445">
        <v>5.7</v>
      </c>
      <c r="I2445">
        <v>0.9</v>
      </c>
      <c r="J2445">
        <v>23.1</v>
      </c>
      <c r="K2445">
        <v>0.5</v>
      </c>
      <c r="L2445">
        <v>27.4</v>
      </c>
      <c r="M2445">
        <v>5.2</v>
      </c>
      <c r="N2445">
        <v>26.3</v>
      </c>
      <c r="O2445">
        <v>0</v>
      </c>
      <c r="P2445">
        <v>2.5</v>
      </c>
      <c r="Q2445">
        <v>4</v>
      </c>
      <c r="R2445">
        <v>2.2000000000000002</v>
      </c>
      <c r="S2445">
        <v>23.3</v>
      </c>
      <c r="T2445">
        <v>2.1</v>
      </c>
      <c r="U2445">
        <v>33.299999999999997</v>
      </c>
      <c r="V2445">
        <v>3.6</v>
      </c>
      <c r="W2445">
        <v>135</v>
      </c>
      <c r="X2445">
        <v>0</v>
      </c>
      <c r="Y2445">
        <v>0</v>
      </c>
      <c r="Z2445">
        <v>1</v>
      </c>
      <c r="AA2445">
        <v>0</v>
      </c>
      <c r="AB2445">
        <v>128</v>
      </c>
      <c r="AC2445">
        <v>0</v>
      </c>
      <c r="AD2445">
        <v>151</v>
      </c>
      <c r="AE2445">
        <v>1</v>
      </c>
      <c r="AY2445" s="59"/>
    </row>
    <row r="2446" spans="1:51">
      <c r="A2446" s="19">
        <v>43743</v>
      </c>
      <c r="B2446" t="s">
        <v>23</v>
      </c>
      <c r="C2446" s="19">
        <v>43893</v>
      </c>
      <c r="D2446">
        <v>67</v>
      </c>
      <c r="E2446">
        <v>24.8</v>
      </c>
      <c r="F2446">
        <v>0</v>
      </c>
      <c r="G2446">
        <v>1</v>
      </c>
      <c r="H2446">
        <v>5.0999999999999996</v>
      </c>
      <c r="I2446">
        <v>0.5</v>
      </c>
      <c r="J2446">
        <v>25</v>
      </c>
      <c r="K2446">
        <v>0.3</v>
      </c>
      <c r="L2446">
        <v>25.9</v>
      </c>
      <c r="M2446">
        <v>6.4</v>
      </c>
      <c r="N2446">
        <v>26.3</v>
      </c>
      <c r="O2446">
        <v>0</v>
      </c>
      <c r="P2446">
        <v>2.2999999999999998</v>
      </c>
      <c r="Q2446">
        <v>3.6</v>
      </c>
      <c r="R2446">
        <v>2.2000000000000002</v>
      </c>
      <c r="S2446">
        <v>27.4</v>
      </c>
      <c r="T2446">
        <v>1.9</v>
      </c>
      <c r="U2446">
        <v>29.7</v>
      </c>
      <c r="V2446">
        <v>4.0999999999999996</v>
      </c>
      <c r="W2446">
        <v>22</v>
      </c>
      <c r="X2446">
        <v>0</v>
      </c>
      <c r="Y2446">
        <v>0</v>
      </c>
      <c r="Z2446">
        <v>0</v>
      </c>
      <c r="AA2446">
        <v>0</v>
      </c>
      <c r="AB2446">
        <v>22</v>
      </c>
      <c r="AC2446">
        <v>0</v>
      </c>
      <c r="AD2446">
        <v>23</v>
      </c>
      <c r="AE2446">
        <v>0</v>
      </c>
      <c r="AY2446" s="59"/>
    </row>
    <row r="2447" spans="1:51">
      <c r="A2447" s="19">
        <v>43743</v>
      </c>
      <c r="B2447" t="s">
        <v>24</v>
      </c>
      <c r="C2447" s="19">
        <v>43893</v>
      </c>
      <c r="D2447">
        <v>13</v>
      </c>
      <c r="E2447">
        <v>32.200000000000003</v>
      </c>
      <c r="F2447">
        <v>0</v>
      </c>
      <c r="G2447">
        <v>2.4</v>
      </c>
      <c r="H2447">
        <v>6.3</v>
      </c>
      <c r="I2447">
        <v>1.3</v>
      </c>
      <c r="J2447">
        <v>18.8</v>
      </c>
      <c r="K2447">
        <v>0.6</v>
      </c>
      <c r="L2447">
        <v>23.5</v>
      </c>
      <c r="M2447">
        <v>3.2</v>
      </c>
      <c r="N2447">
        <v>44.1</v>
      </c>
      <c r="O2447">
        <v>0</v>
      </c>
      <c r="P2447">
        <v>2.5</v>
      </c>
      <c r="Q2447">
        <v>4.0999999999999996</v>
      </c>
      <c r="R2447">
        <v>2.1</v>
      </c>
      <c r="S2447">
        <v>15.6</v>
      </c>
      <c r="T2447">
        <v>2.1</v>
      </c>
      <c r="U2447">
        <v>24</v>
      </c>
      <c r="V2447">
        <v>2.9</v>
      </c>
      <c r="W2447">
        <v>6</v>
      </c>
      <c r="X2447">
        <v>0</v>
      </c>
      <c r="Y2447">
        <v>0</v>
      </c>
      <c r="Z2447">
        <v>0</v>
      </c>
      <c r="AA2447">
        <v>0</v>
      </c>
      <c r="AB2447">
        <v>3</v>
      </c>
      <c r="AC2447">
        <v>0</v>
      </c>
      <c r="AD2447">
        <v>4</v>
      </c>
      <c r="AE2447">
        <v>0</v>
      </c>
      <c r="AY2447" s="59"/>
    </row>
    <row r="2448" spans="1:51">
      <c r="A2448" s="19">
        <v>43743</v>
      </c>
      <c r="B2448" t="s">
        <v>25</v>
      </c>
      <c r="C2448" s="19">
        <v>43893</v>
      </c>
      <c r="D2448">
        <v>24</v>
      </c>
      <c r="E2448">
        <v>22.7</v>
      </c>
      <c r="F2448">
        <v>0</v>
      </c>
      <c r="G2448">
        <v>2.1</v>
      </c>
      <c r="H2448">
        <v>9.1999999999999993</v>
      </c>
      <c r="I2448">
        <v>0.8</v>
      </c>
      <c r="J2448">
        <v>21</v>
      </c>
      <c r="K2448">
        <v>3.3</v>
      </c>
      <c r="L2448">
        <v>24.6</v>
      </c>
      <c r="M2448">
        <v>4.5</v>
      </c>
      <c r="N2448">
        <v>25.3</v>
      </c>
      <c r="O2448">
        <v>0</v>
      </c>
      <c r="P2448">
        <v>3.1</v>
      </c>
      <c r="Q2448">
        <v>6.7</v>
      </c>
      <c r="R2448">
        <v>2.5</v>
      </c>
      <c r="S2448">
        <v>22.2</v>
      </c>
      <c r="T2448">
        <v>3.4</v>
      </c>
      <c r="U2448">
        <v>29.2</v>
      </c>
      <c r="V2448">
        <v>4.3</v>
      </c>
      <c r="W2448">
        <v>8</v>
      </c>
      <c r="X2448">
        <v>0</v>
      </c>
      <c r="Y2448">
        <v>0</v>
      </c>
      <c r="Z2448">
        <v>1</v>
      </c>
      <c r="AA2448">
        <v>0</v>
      </c>
      <c r="AB2448">
        <v>7</v>
      </c>
      <c r="AC2448">
        <v>0</v>
      </c>
      <c r="AD2448">
        <v>8</v>
      </c>
      <c r="AE2448">
        <v>0</v>
      </c>
      <c r="AY2448" s="59"/>
    </row>
    <row r="2449" spans="1:51">
      <c r="A2449" s="19">
        <v>43743</v>
      </c>
      <c r="B2449" t="s">
        <v>26</v>
      </c>
      <c r="C2449" s="19">
        <v>43893</v>
      </c>
      <c r="D2449">
        <v>91</v>
      </c>
      <c r="E2449">
        <v>26.5</v>
      </c>
      <c r="F2449">
        <v>0</v>
      </c>
      <c r="G2449">
        <v>2.2999999999999998</v>
      </c>
      <c r="H2449">
        <v>8.4</v>
      </c>
      <c r="I2449">
        <v>0.4</v>
      </c>
      <c r="J2449">
        <v>14.3</v>
      </c>
      <c r="K2449">
        <v>0.1</v>
      </c>
      <c r="L2449">
        <v>36.200000000000003</v>
      </c>
      <c r="M2449">
        <v>1.3</v>
      </c>
      <c r="N2449">
        <v>25.9</v>
      </c>
      <c r="O2449">
        <v>0</v>
      </c>
      <c r="P2449">
        <v>2.2999999999999998</v>
      </c>
      <c r="Q2449">
        <v>4.4000000000000004</v>
      </c>
      <c r="R2449">
        <v>1.6</v>
      </c>
      <c r="S2449">
        <v>8.6999999999999993</v>
      </c>
      <c r="T2449">
        <v>1.7</v>
      </c>
      <c r="U2449">
        <v>51.7</v>
      </c>
      <c r="V2449">
        <v>1.7</v>
      </c>
      <c r="W2449">
        <v>33</v>
      </c>
      <c r="X2449">
        <v>0</v>
      </c>
      <c r="Y2449">
        <v>0</v>
      </c>
      <c r="Z2449">
        <v>1</v>
      </c>
      <c r="AA2449">
        <v>0</v>
      </c>
      <c r="AB2449">
        <v>11</v>
      </c>
      <c r="AC2449">
        <v>0</v>
      </c>
      <c r="AD2449">
        <v>46</v>
      </c>
      <c r="AE2449">
        <v>0</v>
      </c>
      <c r="AY2449" s="59"/>
    </row>
    <row r="2450" spans="1:51">
      <c r="A2450" s="19">
        <v>43743</v>
      </c>
      <c r="B2450" t="s">
        <v>27</v>
      </c>
      <c r="C2450" s="19">
        <v>43893</v>
      </c>
      <c r="D2450">
        <v>75</v>
      </c>
      <c r="E2450">
        <v>24.8</v>
      </c>
      <c r="F2450">
        <v>0</v>
      </c>
      <c r="G2450">
        <v>0.3</v>
      </c>
      <c r="H2450">
        <v>9.3000000000000007</v>
      </c>
      <c r="I2450">
        <v>15.9</v>
      </c>
      <c r="J2450">
        <v>16.399999999999999</v>
      </c>
      <c r="K2450">
        <v>0.2</v>
      </c>
      <c r="L2450">
        <v>21.8</v>
      </c>
      <c r="M2450">
        <v>1</v>
      </c>
      <c r="N2450">
        <v>29.9</v>
      </c>
      <c r="O2450">
        <v>0</v>
      </c>
      <c r="P2450">
        <v>2.5</v>
      </c>
      <c r="Q2450">
        <v>7.1</v>
      </c>
      <c r="R2450">
        <v>13.7</v>
      </c>
      <c r="S2450">
        <v>15.1</v>
      </c>
      <c r="T2450">
        <v>2.2999999999999998</v>
      </c>
      <c r="U2450">
        <v>24.1</v>
      </c>
      <c r="V2450">
        <v>2.6</v>
      </c>
      <c r="W2450">
        <v>23</v>
      </c>
      <c r="X2450">
        <v>0</v>
      </c>
      <c r="Y2450">
        <v>0</v>
      </c>
      <c r="Z2450">
        <v>2</v>
      </c>
      <c r="AA2450">
        <v>15</v>
      </c>
      <c r="AB2450">
        <v>15</v>
      </c>
      <c r="AC2450">
        <v>0</v>
      </c>
      <c r="AD2450">
        <v>20</v>
      </c>
      <c r="AE2450">
        <v>0</v>
      </c>
      <c r="AY2450" s="59"/>
    </row>
    <row r="2451" spans="1:51">
      <c r="A2451" s="19">
        <v>43743</v>
      </c>
      <c r="B2451" t="s">
        <v>28</v>
      </c>
      <c r="C2451" s="19">
        <v>43893</v>
      </c>
      <c r="D2451">
        <v>110</v>
      </c>
      <c r="E2451">
        <v>35.200000000000003</v>
      </c>
      <c r="F2451">
        <v>0</v>
      </c>
      <c r="G2451">
        <v>1.9</v>
      </c>
      <c r="H2451">
        <v>4.5999999999999996</v>
      </c>
      <c r="I2451">
        <v>1.2</v>
      </c>
      <c r="J2451">
        <v>19.3</v>
      </c>
      <c r="K2451">
        <v>0.6</v>
      </c>
      <c r="L2451">
        <v>21.8</v>
      </c>
      <c r="M2451">
        <v>2.4</v>
      </c>
      <c r="N2451">
        <v>51.3</v>
      </c>
      <c r="O2451">
        <v>0</v>
      </c>
      <c r="P2451">
        <v>2.2000000000000002</v>
      </c>
      <c r="Q2451">
        <v>3</v>
      </c>
      <c r="R2451">
        <v>1.6</v>
      </c>
      <c r="S2451">
        <v>15.6</v>
      </c>
      <c r="T2451">
        <v>1.9</v>
      </c>
      <c r="U2451">
        <v>19.399999999999999</v>
      </c>
      <c r="V2451">
        <v>2.2000000000000002</v>
      </c>
      <c r="W2451">
        <v>51</v>
      </c>
      <c r="X2451">
        <v>0</v>
      </c>
      <c r="Y2451">
        <v>0</v>
      </c>
      <c r="Z2451">
        <v>0</v>
      </c>
      <c r="AA2451">
        <v>0</v>
      </c>
      <c r="AB2451">
        <v>28</v>
      </c>
      <c r="AC2451">
        <v>0</v>
      </c>
      <c r="AD2451">
        <v>31</v>
      </c>
      <c r="AE2451">
        <v>0</v>
      </c>
      <c r="AY2451" s="59"/>
    </row>
    <row r="2452" spans="1:51">
      <c r="A2452" s="19">
        <v>43743</v>
      </c>
      <c r="B2452" t="s">
        <v>29</v>
      </c>
      <c r="C2452" s="19">
        <v>43893</v>
      </c>
      <c r="D2452">
        <v>37</v>
      </c>
      <c r="E2452">
        <v>38.4</v>
      </c>
      <c r="F2452">
        <v>0</v>
      </c>
      <c r="G2452">
        <v>3</v>
      </c>
      <c r="H2452">
        <v>4.3</v>
      </c>
      <c r="I2452">
        <v>2.5</v>
      </c>
      <c r="J2452">
        <v>13.4</v>
      </c>
      <c r="K2452">
        <v>2.7</v>
      </c>
      <c r="L2452">
        <v>19.5</v>
      </c>
      <c r="M2452">
        <v>0.6</v>
      </c>
      <c r="N2452">
        <v>60.9</v>
      </c>
      <c r="O2452">
        <v>0</v>
      </c>
      <c r="P2452">
        <v>2.6</v>
      </c>
      <c r="Q2452">
        <v>2.8</v>
      </c>
      <c r="R2452">
        <v>2.2999999999999998</v>
      </c>
      <c r="S2452">
        <v>8.6</v>
      </c>
      <c r="T2452">
        <v>2.5</v>
      </c>
      <c r="U2452">
        <v>15</v>
      </c>
      <c r="V2452">
        <v>1.8</v>
      </c>
      <c r="W2452">
        <v>22</v>
      </c>
      <c r="X2452">
        <v>0</v>
      </c>
      <c r="Y2452">
        <v>0</v>
      </c>
      <c r="Z2452">
        <v>0</v>
      </c>
      <c r="AA2452">
        <v>0</v>
      </c>
      <c r="AB2452">
        <v>4</v>
      </c>
      <c r="AC2452">
        <v>0</v>
      </c>
      <c r="AD2452">
        <v>11</v>
      </c>
      <c r="AE2452">
        <v>0</v>
      </c>
      <c r="AY2452" s="59"/>
    </row>
    <row r="2453" spans="1:51">
      <c r="A2453" s="19">
        <v>43743</v>
      </c>
      <c r="B2453" t="s">
        <v>30</v>
      </c>
      <c r="C2453" s="19">
        <v>43893</v>
      </c>
      <c r="D2453">
        <v>64</v>
      </c>
      <c r="E2453">
        <v>39</v>
      </c>
      <c r="F2453">
        <v>0</v>
      </c>
      <c r="G2453">
        <v>3</v>
      </c>
      <c r="H2453">
        <v>6</v>
      </c>
      <c r="I2453">
        <v>3.8</v>
      </c>
      <c r="J2453">
        <v>12.8</v>
      </c>
      <c r="K2453">
        <v>2.9</v>
      </c>
      <c r="L2453">
        <v>20</v>
      </c>
      <c r="M2453">
        <v>0.4</v>
      </c>
      <c r="N2453">
        <v>62.5</v>
      </c>
      <c r="O2453">
        <v>0</v>
      </c>
      <c r="P2453">
        <v>2.4</v>
      </c>
      <c r="Q2453">
        <v>3.5</v>
      </c>
      <c r="R2453">
        <v>2.2999999999999998</v>
      </c>
      <c r="S2453">
        <v>7.4</v>
      </c>
      <c r="T2453">
        <v>2.4</v>
      </c>
      <c r="U2453">
        <v>15.4</v>
      </c>
      <c r="V2453">
        <v>1.7</v>
      </c>
      <c r="W2453">
        <v>39</v>
      </c>
      <c r="X2453">
        <v>0</v>
      </c>
      <c r="Y2453">
        <v>0</v>
      </c>
      <c r="Z2453">
        <v>0</v>
      </c>
      <c r="AA2453">
        <v>0</v>
      </c>
      <c r="AB2453">
        <v>5</v>
      </c>
      <c r="AC2453">
        <v>0</v>
      </c>
      <c r="AD2453">
        <v>20</v>
      </c>
      <c r="AE2453">
        <v>0</v>
      </c>
      <c r="AY2453" s="59"/>
    </row>
    <row r="2454" spans="1:51">
      <c r="A2454" s="19">
        <v>43743</v>
      </c>
      <c r="B2454" t="s">
        <v>31</v>
      </c>
      <c r="C2454" s="19">
        <v>43893</v>
      </c>
      <c r="D2454">
        <v>228</v>
      </c>
      <c r="E2454">
        <v>32</v>
      </c>
      <c r="F2454">
        <v>0</v>
      </c>
      <c r="G2454">
        <v>2.7</v>
      </c>
      <c r="H2454">
        <v>5</v>
      </c>
      <c r="I2454">
        <v>1.2</v>
      </c>
      <c r="J2454">
        <v>17.600000000000001</v>
      </c>
      <c r="K2454">
        <v>0.4</v>
      </c>
      <c r="L2454">
        <v>24.8</v>
      </c>
      <c r="M2454">
        <v>3</v>
      </c>
      <c r="N2454">
        <v>43</v>
      </c>
      <c r="O2454">
        <v>0</v>
      </c>
      <c r="P2454">
        <v>2.8</v>
      </c>
      <c r="Q2454">
        <v>3.5</v>
      </c>
      <c r="R2454">
        <v>2.4</v>
      </c>
      <c r="S2454">
        <v>14.4</v>
      </c>
      <c r="T2454">
        <v>1.9</v>
      </c>
      <c r="U2454">
        <v>26.4</v>
      </c>
      <c r="V2454">
        <v>2.8</v>
      </c>
      <c r="W2454">
        <v>98</v>
      </c>
      <c r="X2454">
        <v>0</v>
      </c>
      <c r="Y2454">
        <v>0</v>
      </c>
      <c r="Z2454">
        <v>0</v>
      </c>
      <c r="AA2454">
        <v>0</v>
      </c>
      <c r="AB2454">
        <v>54</v>
      </c>
      <c r="AC2454">
        <v>0</v>
      </c>
      <c r="AD2454">
        <v>76</v>
      </c>
      <c r="AE2454">
        <v>0</v>
      </c>
      <c r="AY2454" s="59"/>
    </row>
    <row r="2455" spans="1:51">
      <c r="A2455" s="19">
        <v>43743</v>
      </c>
      <c r="B2455" t="s">
        <v>32</v>
      </c>
      <c r="C2455" s="19">
        <v>43893</v>
      </c>
      <c r="D2455">
        <v>29</v>
      </c>
      <c r="E2455">
        <v>31</v>
      </c>
      <c r="F2455">
        <v>0</v>
      </c>
      <c r="G2455">
        <v>0.3</v>
      </c>
      <c r="H2455">
        <v>7.3</v>
      </c>
      <c r="I2455">
        <v>2.4</v>
      </c>
      <c r="J2455">
        <v>14.8</v>
      </c>
      <c r="K2455">
        <v>3.5</v>
      </c>
      <c r="L2455">
        <v>26.7</v>
      </c>
      <c r="M2455">
        <v>0.8</v>
      </c>
      <c r="N2455">
        <v>42.1</v>
      </c>
      <c r="O2455">
        <v>0</v>
      </c>
      <c r="P2455">
        <v>2.1</v>
      </c>
      <c r="Q2455">
        <v>4.5999999999999996</v>
      </c>
      <c r="R2455">
        <v>2.6</v>
      </c>
      <c r="S2455">
        <v>11.2</v>
      </c>
      <c r="T2455">
        <v>3</v>
      </c>
      <c r="U2455">
        <v>29.5</v>
      </c>
      <c r="V2455">
        <v>2</v>
      </c>
      <c r="W2455">
        <v>13</v>
      </c>
      <c r="X2455">
        <v>0</v>
      </c>
      <c r="Y2455">
        <v>0</v>
      </c>
      <c r="Z2455">
        <v>0</v>
      </c>
      <c r="AA2455">
        <v>0</v>
      </c>
      <c r="AB2455">
        <v>4</v>
      </c>
      <c r="AC2455">
        <v>0</v>
      </c>
      <c r="AD2455">
        <v>12</v>
      </c>
      <c r="AE2455">
        <v>0</v>
      </c>
      <c r="AY2455" s="59"/>
    </row>
    <row r="2456" spans="1:51">
      <c r="A2456" s="19">
        <v>43743</v>
      </c>
      <c r="B2456" t="s">
        <v>33</v>
      </c>
      <c r="C2456" s="19">
        <v>43893</v>
      </c>
      <c r="D2456">
        <v>16</v>
      </c>
      <c r="E2456">
        <v>19.100000000000001</v>
      </c>
      <c r="F2456">
        <v>0</v>
      </c>
      <c r="G2456">
        <v>1.3</v>
      </c>
      <c r="H2456">
        <v>7.6</v>
      </c>
      <c r="I2456">
        <v>0.9</v>
      </c>
      <c r="J2456">
        <v>34.4</v>
      </c>
      <c r="K2456">
        <v>0.3</v>
      </c>
      <c r="L2456">
        <v>22.2</v>
      </c>
      <c r="M2456">
        <v>3.9</v>
      </c>
      <c r="N2456">
        <v>14.8</v>
      </c>
      <c r="O2456">
        <v>0</v>
      </c>
      <c r="P2456">
        <v>2.2999999999999998</v>
      </c>
      <c r="Q2456">
        <v>4.5999999999999996</v>
      </c>
      <c r="R2456">
        <v>1.9</v>
      </c>
      <c r="S2456">
        <v>49.8</v>
      </c>
      <c r="T2456">
        <v>1.7</v>
      </c>
      <c r="U2456">
        <v>20</v>
      </c>
      <c r="V2456">
        <v>2.9</v>
      </c>
      <c r="W2456">
        <v>4</v>
      </c>
      <c r="X2456">
        <v>0</v>
      </c>
      <c r="Y2456">
        <v>0</v>
      </c>
      <c r="Z2456">
        <v>0</v>
      </c>
      <c r="AA2456">
        <v>0</v>
      </c>
      <c r="AB2456">
        <v>7</v>
      </c>
      <c r="AC2456">
        <v>0</v>
      </c>
      <c r="AD2456">
        <v>5</v>
      </c>
      <c r="AE2456">
        <v>0</v>
      </c>
      <c r="AY2456" s="59"/>
    </row>
    <row r="2457" spans="1:51">
      <c r="A2457" s="19">
        <v>43743</v>
      </c>
      <c r="B2457" t="s">
        <v>34</v>
      </c>
      <c r="C2457" s="19">
        <v>43893</v>
      </c>
      <c r="D2457">
        <v>99</v>
      </c>
      <c r="E2457">
        <v>35.6</v>
      </c>
      <c r="F2457">
        <v>0</v>
      </c>
      <c r="G2457">
        <v>2.6</v>
      </c>
      <c r="H2457">
        <v>6.7</v>
      </c>
      <c r="I2457">
        <v>3.1</v>
      </c>
      <c r="J2457">
        <v>14.3</v>
      </c>
      <c r="K2457">
        <v>1.9</v>
      </c>
      <c r="L2457">
        <v>21.4</v>
      </c>
      <c r="M2457">
        <v>1.9</v>
      </c>
      <c r="N2457">
        <v>53.7</v>
      </c>
      <c r="O2457">
        <v>0</v>
      </c>
      <c r="P2457">
        <v>2.5</v>
      </c>
      <c r="Q2457">
        <v>4.2</v>
      </c>
      <c r="R2457">
        <v>2.6</v>
      </c>
      <c r="S2457">
        <v>10.3</v>
      </c>
      <c r="T2457">
        <v>2.4</v>
      </c>
      <c r="U2457">
        <v>19.3</v>
      </c>
      <c r="V2457">
        <v>2.2999999999999998</v>
      </c>
      <c r="W2457">
        <v>54</v>
      </c>
      <c r="X2457">
        <v>0</v>
      </c>
      <c r="Y2457">
        <v>0</v>
      </c>
      <c r="Z2457">
        <v>1</v>
      </c>
      <c r="AA2457">
        <v>0</v>
      </c>
      <c r="AB2457">
        <v>12</v>
      </c>
      <c r="AC2457">
        <v>0</v>
      </c>
      <c r="AD2457">
        <v>32</v>
      </c>
      <c r="AE2457">
        <v>0</v>
      </c>
      <c r="AY2457" s="59"/>
    </row>
    <row r="2458" spans="1:51">
      <c r="A2458" s="19">
        <v>43743</v>
      </c>
      <c r="B2458" t="s">
        <v>35</v>
      </c>
      <c r="C2458" s="19">
        <v>43900</v>
      </c>
      <c r="D2458">
        <v>20</v>
      </c>
      <c r="E2458">
        <v>34.1</v>
      </c>
      <c r="F2458">
        <v>0</v>
      </c>
      <c r="G2458">
        <v>0.6</v>
      </c>
      <c r="H2458">
        <v>8</v>
      </c>
      <c r="I2458">
        <v>3.7</v>
      </c>
      <c r="J2458">
        <v>10.7</v>
      </c>
      <c r="K2458">
        <v>3.2</v>
      </c>
      <c r="L2458">
        <v>25</v>
      </c>
      <c r="M2458">
        <v>0.2</v>
      </c>
      <c r="N2458">
        <v>48.6</v>
      </c>
      <c r="O2458">
        <v>0</v>
      </c>
      <c r="P2458">
        <v>2.1</v>
      </c>
      <c r="Q2458">
        <v>4.9000000000000004</v>
      </c>
      <c r="R2458">
        <v>3.1</v>
      </c>
      <c r="S2458">
        <v>7.1</v>
      </c>
      <c r="T2458">
        <v>3.2</v>
      </c>
      <c r="U2458">
        <v>25.6</v>
      </c>
      <c r="V2458">
        <v>2</v>
      </c>
      <c r="W2458">
        <v>11</v>
      </c>
      <c r="X2458">
        <v>0</v>
      </c>
      <c r="Y2458">
        <v>0</v>
      </c>
      <c r="Z2458">
        <v>0</v>
      </c>
      <c r="AA2458">
        <v>0</v>
      </c>
      <c r="AB2458">
        <v>1</v>
      </c>
      <c r="AC2458">
        <v>0</v>
      </c>
      <c r="AD2458">
        <v>8</v>
      </c>
      <c r="AE2458">
        <v>0</v>
      </c>
      <c r="AY2458" s="59"/>
    </row>
    <row r="2459" spans="1:51">
      <c r="A2459" s="19">
        <v>43743</v>
      </c>
      <c r="B2459" t="s">
        <v>36</v>
      </c>
      <c r="C2459" s="19">
        <v>43900</v>
      </c>
      <c r="D2459">
        <v>125</v>
      </c>
      <c r="E2459">
        <v>32.6</v>
      </c>
      <c r="F2459">
        <v>0</v>
      </c>
      <c r="G2459">
        <v>0.4</v>
      </c>
      <c r="H2459">
        <v>7.7</v>
      </c>
      <c r="I2459">
        <v>3.4</v>
      </c>
      <c r="J2459">
        <v>18.8</v>
      </c>
      <c r="K2459">
        <v>0.3</v>
      </c>
      <c r="L2459">
        <v>24.5</v>
      </c>
      <c r="M2459">
        <v>1.8</v>
      </c>
      <c r="N2459">
        <v>44</v>
      </c>
      <c r="O2459">
        <v>0</v>
      </c>
      <c r="P2459">
        <v>2.1</v>
      </c>
      <c r="Q2459">
        <v>4.4000000000000004</v>
      </c>
      <c r="R2459">
        <v>2.9</v>
      </c>
      <c r="S2459">
        <v>15.4</v>
      </c>
      <c r="T2459">
        <v>1.9</v>
      </c>
      <c r="U2459">
        <v>24.5</v>
      </c>
      <c r="V2459">
        <v>2.5</v>
      </c>
      <c r="W2459">
        <v>53</v>
      </c>
      <c r="X2459">
        <v>0</v>
      </c>
      <c r="Y2459">
        <v>0</v>
      </c>
      <c r="Z2459">
        <v>1</v>
      </c>
      <c r="AA2459">
        <v>0</v>
      </c>
      <c r="AB2459">
        <v>31</v>
      </c>
      <c r="AC2459">
        <v>0</v>
      </c>
      <c r="AD2459">
        <v>40</v>
      </c>
      <c r="AE2459">
        <v>0</v>
      </c>
      <c r="AY2459" s="59"/>
    </row>
    <row r="2460" spans="1:51">
      <c r="A2460" s="19">
        <v>43743</v>
      </c>
      <c r="B2460" t="s">
        <v>37</v>
      </c>
      <c r="C2460" s="19">
        <v>43900</v>
      </c>
      <c r="D2460">
        <v>36</v>
      </c>
      <c r="E2460">
        <v>42.3</v>
      </c>
      <c r="F2460">
        <v>0</v>
      </c>
      <c r="G2460">
        <v>4.8</v>
      </c>
      <c r="H2460">
        <v>3.3</v>
      </c>
      <c r="I2460">
        <v>2.1</v>
      </c>
      <c r="J2460">
        <v>13.6</v>
      </c>
      <c r="K2460">
        <v>2.1</v>
      </c>
      <c r="L2460">
        <v>18.7</v>
      </c>
      <c r="M2460">
        <v>1.2</v>
      </c>
      <c r="N2460">
        <v>68.2</v>
      </c>
      <c r="O2460">
        <v>0</v>
      </c>
      <c r="P2460">
        <v>2.6</v>
      </c>
      <c r="Q2460">
        <v>2.2999999999999998</v>
      </c>
      <c r="R2460">
        <v>1.6</v>
      </c>
      <c r="S2460">
        <v>7.2</v>
      </c>
      <c r="T2460">
        <v>1.9</v>
      </c>
      <c r="U2460">
        <v>12.3</v>
      </c>
      <c r="V2460">
        <v>1.7</v>
      </c>
      <c r="W2460">
        <v>22</v>
      </c>
      <c r="X2460">
        <v>0</v>
      </c>
      <c r="Y2460">
        <v>0</v>
      </c>
      <c r="Z2460">
        <v>0</v>
      </c>
      <c r="AA2460">
        <v>0</v>
      </c>
      <c r="AB2460">
        <v>4</v>
      </c>
      <c r="AC2460">
        <v>0</v>
      </c>
      <c r="AD2460">
        <v>10</v>
      </c>
      <c r="AE2460">
        <v>0</v>
      </c>
      <c r="AY2460" s="59"/>
    </row>
    <row r="2461" spans="1:51">
      <c r="A2461" s="19">
        <v>43743</v>
      </c>
      <c r="B2461" t="s">
        <v>38</v>
      </c>
      <c r="C2461" s="19">
        <v>43900</v>
      </c>
      <c r="D2461">
        <v>68</v>
      </c>
      <c r="E2461">
        <v>37.5</v>
      </c>
      <c r="F2461">
        <v>0</v>
      </c>
      <c r="G2461">
        <v>2.4</v>
      </c>
      <c r="H2461">
        <v>6.4</v>
      </c>
      <c r="I2461">
        <v>2.7</v>
      </c>
      <c r="J2461">
        <v>14</v>
      </c>
      <c r="K2461">
        <v>2.8</v>
      </c>
      <c r="L2461">
        <v>21.5</v>
      </c>
      <c r="M2461">
        <v>0.5</v>
      </c>
      <c r="N2461">
        <v>57.2</v>
      </c>
      <c r="O2461">
        <v>0</v>
      </c>
      <c r="P2461">
        <v>2.2000000000000002</v>
      </c>
      <c r="Q2461">
        <v>3.7</v>
      </c>
      <c r="R2461">
        <v>2.2999999999999998</v>
      </c>
      <c r="S2461">
        <v>9.1</v>
      </c>
      <c r="T2461">
        <v>2.6</v>
      </c>
      <c r="U2461">
        <v>18.399999999999999</v>
      </c>
      <c r="V2461">
        <v>1.9</v>
      </c>
      <c r="W2461">
        <v>38</v>
      </c>
      <c r="X2461">
        <v>0</v>
      </c>
      <c r="Y2461">
        <v>0</v>
      </c>
      <c r="Z2461">
        <v>0</v>
      </c>
      <c r="AA2461">
        <v>0</v>
      </c>
      <c r="AB2461">
        <v>8</v>
      </c>
      <c r="AC2461">
        <v>0</v>
      </c>
      <c r="AD2461">
        <v>22</v>
      </c>
      <c r="AE2461">
        <v>0</v>
      </c>
      <c r="AY2461" s="59"/>
    </row>
    <row r="2462" spans="1:51">
      <c r="A2462" s="19">
        <v>43743</v>
      </c>
      <c r="B2462" t="s">
        <v>39</v>
      </c>
      <c r="C2462" s="19">
        <v>43900</v>
      </c>
      <c r="D2462">
        <v>14</v>
      </c>
      <c r="E2462">
        <v>31.9</v>
      </c>
      <c r="F2462">
        <v>0</v>
      </c>
      <c r="G2462">
        <v>0.7</v>
      </c>
      <c r="H2462">
        <v>8.3000000000000007</v>
      </c>
      <c r="I2462">
        <v>4</v>
      </c>
      <c r="J2462">
        <v>12.8</v>
      </c>
      <c r="K2462">
        <v>3.5</v>
      </c>
      <c r="L2462">
        <v>25.3</v>
      </c>
      <c r="M2462">
        <v>0.6</v>
      </c>
      <c r="N2462">
        <v>43.8</v>
      </c>
      <c r="O2462">
        <v>0</v>
      </c>
      <c r="P2462">
        <v>2.4</v>
      </c>
      <c r="Q2462">
        <v>5.7</v>
      </c>
      <c r="R2462">
        <v>3.3</v>
      </c>
      <c r="S2462">
        <v>9.1999999999999993</v>
      </c>
      <c r="T2462">
        <v>3</v>
      </c>
      <c r="U2462">
        <v>27.4</v>
      </c>
      <c r="V2462">
        <v>2</v>
      </c>
      <c r="W2462">
        <v>7</v>
      </c>
      <c r="X2462">
        <v>0</v>
      </c>
      <c r="Y2462">
        <v>0</v>
      </c>
      <c r="Z2462">
        <v>0</v>
      </c>
      <c r="AA2462">
        <v>0</v>
      </c>
      <c r="AB2462">
        <v>1</v>
      </c>
      <c r="AC2462">
        <v>0</v>
      </c>
      <c r="AD2462">
        <v>6</v>
      </c>
      <c r="AE2462">
        <v>0</v>
      </c>
      <c r="AY2462" s="59"/>
    </row>
    <row r="2463" spans="1:51">
      <c r="A2463" s="19">
        <v>43743</v>
      </c>
      <c r="B2463" t="s">
        <v>40</v>
      </c>
      <c r="C2463" s="19">
        <v>43900</v>
      </c>
      <c r="D2463">
        <v>89</v>
      </c>
      <c r="E2463">
        <v>26.3</v>
      </c>
      <c r="F2463">
        <v>0</v>
      </c>
      <c r="G2463">
        <v>1.2</v>
      </c>
      <c r="H2463">
        <v>5.2</v>
      </c>
      <c r="I2463">
        <v>0.4</v>
      </c>
      <c r="J2463">
        <v>24.1</v>
      </c>
      <c r="K2463">
        <v>0.1</v>
      </c>
      <c r="L2463">
        <v>24.6</v>
      </c>
      <c r="M2463">
        <v>7.6</v>
      </c>
      <c r="N2463">
        <v>30</v>
      </c>
      <c r="O2463">
        <v>0</v>
      </c>
      <c r="P2463">
        <v>2.4</v>
      </c>
      <c r="Q2463">
        <v>3.9</v>
      </c>
      <c r="R2463">
        <v>2</v>
      </c>
      <c r="S2463">
        <v>25.5</v>
      </c>
      <c r="T2463">
        <v>2.1</v>
      </c>
      <c r="U2463">
        <v>26.3</v>
      </c>
      <c r="V2463">
        <v>5.4</v>
      </c>
      <c r="W2463">
        <v>31</v>
      </c>
      <c r="X2463">
        <v>0</v>
      </c>
      <c r="Y2463">
        <v>0</v>
      </c>
      <c r="Z2463">
        <v>0</v>
      </c>
      <c r="AA2463">
        <v>0</v>
      </c>
      <c r="AB2463">
        <v>28</v>
      </c>
      <c r="AC2463">
        <v>0</v>
      </c>
      <c r="AD2463">
        <v>29</v>
      </c>
      <c r="AE2463">
        <v>1</v>
      </c>
      <c r="AY2463" s="59"/>
    </row>
    <row r="2464" spans="1:51">
      <c r="A2464" s="19">
        <v>43743</v>
      </c>
      <c r="B2464" t="s">
        <v>41</v>
      </c>
      <c r="C2464" s="19">
        <v>43904</v>
      </c>
      <c r="D2464">
        <v>6</v>
      </c>
      <c r="E2464">
        <v>32.200000000000003</v>
      </c>
      <c r="F2464">
        <v>0</v>
      </c>
      <c r="G2464">
        <v>2.4</v>
      </c>
      <c r="H2464">
        <v>6.3</v>
      </c>
      <c r="I2464">
        <v>1.3</v>
      </c>
      <c r="J2464">
        <v>18.8</v>
      </c>
      <c r="K2464">
        <v>0.6</v>
      </c>
      <c r="L2464">
        <v>23.5</v>
      </c>
      <c r="M2464">
        <v>3.2</v>
      </c>
      <c r="N2464">
        <v>43.4</v>
      </c>
      <c r="O2464">
        <v>0</v>
      </c>
      <c r="P2464">
        <v>2.7</v>
      </c>
      <c r="Q2464">
        <v>4.2</v>
      </c>
      <c r="R2464">
        <v>2.4</v>
      </c>
      <c r="S2464">
        <v>15.3</v>
      </c>
      <c r="T2464">
        <v>2.2000000000000002</v>
      </c>
      <c r="U2464">
        <v>23.8</v>
      </c>
      <c r="V2464">
        <v>3.1</v>
      </c>
      <c r="W2464">
        <v>3</v>
      </c>
      <c r="X2464">
        <v>0</v>
      </c>
      <c r="Y2464">
        <v>0</v>
      </c>
      <c r="Z2464">
        <v>0</v>
      </c>
      <c r="AA2464">
        <v>0</v>
      </c>
      <c r="AB2464">
        <v>2</v>
      </c>
      <c r="AC2464">
        <v>0</v>
      </c>
      <c r="AD2464">
        <v>2</v>
      </c>
      <c r="AE2464">
        <v>0</v>
      </c>
      <c r="AY2464" s="59"/>
    </row>
    <row r="2465" spans="1:51">
      <c r="A2465" s="19">
        <v>43743</v>
      </c>
      <c r="B2465" t="s">
        <v>43</v>
      </c>
      <c r="C2465" s="19">
        <v>43907</v>
      </c>
      <c r="D2465">
        <v>67</v>
      </c>
      <c r="E2465">
        <v>31.7</v>
      </c>
      <c r="F2465">
        <v>0</v>
      </c>
      <c r="G2465">
        <v>0.4</v>
      </c>
      <c r="H2465">
        <v>6.7</v>
      </c>
      <c r="I2465">
        <v>1.6</v>
      </c>
      <c r="J2465">
        <v>24</v>
      </c>
      <c r="K2465">
        <v>0.4</v>
      </c>
      <c r="L2465">
        <v>22</v>
      </c>
      <c r="M2465">
        <v>2.6</v>
      </c>
      <c r="N2465">
        <v>40.9</v>
      </c>
      <c r="O2465">
        <v>0</v>
      </c>
      <c r="P2465">
        <v>2</v>
      </c>
      <c r="Q2465">
        <v>4.2</v>
      </c>
      <c r="R2465">
        <v>2.2999999999999998</v>
      </c>
      <c r="S2465">
        <v>23.3</v>
      </c>
      <c r="T2465">
        <v>2.2999999999999998</v>
      </c>
      <c r="U2465">
        <v>20</v>
      </c>
      <c r="V2465">
        <v>2.7</v>
      </c>
      <c r="W2465">
        <v>27</v>
      </c>
      <c r="X2465">
        <v>0</v>
      </c>
      <c r="Y2465">
        <v>0</v>
      </c>
      <c r="Z2465">
        <v>0</v>
      </c>
      <c r="AA2465">
        <v>0</v>
      </c>
      <c r="AB2465">
        <v>21</v>
      </c>
      <c r="AC2465">
        <v>0</v>
      </c>
      <c r="AD2465">
        <v>19</v>
      </c>
      <c r="AE2465">
        <v>0</v>
      </c>
      <c r="AY2465" s="59"/>
    </row>
    <row r="2466" spans="1:51">
      <c r="A2466" s="19">
        <v>43743</v>
      </c>
      <c r="B2466" t="s">
        <v>44</v>
      </c>
      <c r="C2466" s="19">
        <v>43907</v>
      </c>
      <c r="D2466">
        <v>219</v>
      </c>
      <c r="E2466">
        <v>23.8</v>
      </c>
      <c r="F2466">
        <v>0</v>
      </c>
      <c r="G2466">
        <v>0.3</v>
      </c>
      <c r="H2466">
        <v>7.1</v>
      </c>
      <c r="I2466">
        <v>0.6</v>
      </c>
      <c r="J2466">
        <v>19.899999999999999</v>
      </c>
      <c r="K2466">
        <v>0.5</v>
      </c>
      <c r="L2466">
        <v>27.8</v>
      </c>
      <c r="M2466">
        <v>6.8</v>
      </c>
      <c r="N2466">
        <v>25.3</v>
      </c>
      <c r="O2466">
        <v>0</v>
      </c>
      <c r="P2466">
        <v>2.5</v>
      </c>
      <c r="Q2466">
        <v>5.2</v>
      </c>
      <c r="R2466">
        <v>2.2000000000000002</v>
      </c>
      <c r="S2466">
        <v>19</v>
      </c>
      <c r="T2466">
        <v>2.4</v>
      </c>
      <c r="U2466">
        <v>34.799999999999997</v>
      </c>
      <c r="V2466">
        <v>5.2</v>
      </c>
      <c r="W2466">
        <v>72</v>
      </c>
      <c r="X2466">
        <v>0</v>
      </c>
      <c r="Y2466">
        <v>0</v>
      </c>
      <c r="Z2466">
        <v>2</v>
      </c>
      <c r="AA2466">
        <v>0</v>
      </c>
      <c r="AB2466">
        <v>60</v>
      </c>
      <c r="AC2466">
        <v>0</v>
      </c>
      <c r="AD2466">
        <v>84</v>
      </c>
      <c r="AE2466">
        <v>1</v>
      </c>
      <c r="AY2466" s="59"/>
    </row>
    <row r="2467" spans="1:51">
      <c r="A2467" s="19">
        <v>43743</v>
      </c>
      <c r="B2467" t="s">
        <v>45</v>
      </c>
      <c r="C2467" s="19">
        <v>43907</v>
      </c>
      <c r="D2467">
        <v>155</v>
      </c>
      <c r="E2467">
        <v>38.5</v>
      </c>
      <c r="F2467">
        <v>0</v>
      </c>
      <c r="G2467">
        <v>1.6</v>
      </c>
      <c r="H2467">
        <v>5.3</v>
      </c>
      <c r="I2467">
        <v>0.9</v>
      </c>
      <c r="J2467">
        <v>14.1</v>
      </c>
      <c r="K2467">
        <v>0.3</v>
      </c>
      <c r="L2467">
        <v>24.2</v>
      </c>
      <c r="M2467">
        <v>2.2000000000000002</v>
      </c>
      <c r="N2467">
        <v>56.6</v>
      </c>
      <c r="O2467">
        <v>0</v>
      </c>
      <c r="P2467">
        <v>1.9</v>
      </c>
      <c r="Q2467">
        <v>3.2</v>
      </c>
      <c r="R2467">
        <v>1.8</v>
      </c>
      <c r="S2467">
        <v>8.6</v>
      </c>
      <c r="T2467">
        <v>1.9</v>
      </c>
      <c r="U2467">
        <v>21</v>
      </c>
      <c r="V2467">
        <v>2.2999999999999998</v>
      </c>
      <c r="W2467">
        <v>84</v>
      </c>
      <c r="X2467">
        <v>0</v>
      </c>
      <c r="Y2467">
        <v>0</v>
      </c>
      <c r="Z2467">
        <v>0</v>
      </c>
      <c r="AA2467">
        <v>0</v>
      </c>
      <c r="AB2467">
        <v>18</v>
      </c>
      <c r="AC2467">
        <v>0</v>
      </c>
      <c r="AD2467">
        <v>53</v>
      </c>
      <c r="AE2467">
        <v>0</v>
      </c>
      <c r="AY2467" s="59"/>
    </row>
    <row r="2468" spans="1:51">
      <c r="A2468" s="19">
        <v>43743</v>
      </c>
      <c r="B2468" t="s">
        <v>42</v>
      </c>
      <c r="C2468" s="19">
        <v>43907</v>
      </c>
      <c r="D2468">
        <v>136</v>
      </c>
      <c r="E2468">
        <v>31.8</v>
      </c>
      <c r="F2468">
        <v>0</v>
      </c>
      <c r="G2468">
        <v>0.9</v>
      </c>
      <c r="H2468">
        <v>9.4</v>
      </c>
      <c r="I2468">
        <v>3.5</v>
      </c>
      <c r="J2468">
        <v>19.5</v>
      </c>
      <c r="K2468">
        <v>0.4</v>
      </c>
      <c r="L2468">
        <v>21.8</v>
      </c>
      <c r="M2468">
        <v>2.2000000000000002</v>
      </c>
      <c r="N2468">
        <v>43</v>
      </c>
      <c r="O2468">
        <v>0</v>
      </c>
      <c r="P2468">
        <v>2.1</v>
      </c>
      <c r="Q2468">
        <v>6.1</v>
      </c>
      <c r="R2468">
        <v>3.3</v>
      </c>
      <c r="S2468">
        <v>17.100000000000001</v>
      </c>
      <c r="T2468">
        <v>2.4</v>
      </c>
      <c r="U2468">
        <v>20.9</v>
      </c>
      <c r="V2468">
        <v>2.7</v>
      </c>
      <c r="W2468">
        <v>58</v>
      </c>
      <c r="X2468">
        <v>0</v>
      </c>
      <c r="Y2468">
        <v>0</v>
      </c>
      <c r="Z2468">
        <v>3</v>
      </c>
      <c r="AA2468">
        <v>0</v>
      </c>
      <c r="AB2468">
        <v>35</v>
      </c>
      <c r="AC2468">
        <v>0</v>
      </c>
      <c r="AD2468">
        <v>40</v>
      </c>
      <c r="AE2468">
        <v>0</v>
      </c>
      <c r="AY2468" s="59"/>
    </row>
    <row r="2469" spans="1:51">
      <c r="A2469" s="19">
        <v>43743</v>
      </c>
      <c r="B2469" t="s">
        <v>46</v>
      </c>
      <c r="C2469" s="19">
        <v>43914</v>
      </c>
      <c r="D2469">
        <v>105</v>
      </c>
      <c r="E2469">
        <v>39.9</v>
      </c>
      <c r="F2469">
        <v>0</v>
      </c>
      <c r="G2469">
        <v>2.2999999999999998</v>
      </c>
      <c r="H2469">
        <v>5.0999999999999996</v>
      </c>
      <c r="I2469">
        <v>1.7</v>
      </c>
      <c r="J2469">
        <v>13.4</v>
      </c>
      <c r="K2469">
        <v>0.5</v>
      </c>
      <c r="L2469">
        <v>23.1</v>
      </c>
      <c r="M2469">
        <v>1.8</v>
      </c>
      <c r="N2469">
        <v>59.5</v>
      </c>
      <c r="O2469">
        <v>0</v>
      </c>
      <c r="P2469">
        <v>2.4</v>
      </c>
      <c r="Q2469">
        <v>3.2</v>
      </c>
      <c r="R2469">
        <v>2.1</v>
      </c>
      <c r="S2469">
        <v>7.7</v>
      </c>
      <c r="T2469">
        <v>1.7</v>
      </c>
      <c r="U2469">
        <v>18.8</v>
      </c>
      <c r="V2469">
        <v>1.9</v>
      </c>
      <c r="W2469">
        <v>60</v>
      </c>
      <c r="X2469">
        <v>0</v>
      </c>
      <c r="Y2469">
        <v>0</v>
      </c>
      <c r="Z2469">
        <v>0</v>
      </c>
      <c r="AA2469">
        <v>0</v>
      </c>
      <c r="AB2469">
        <v>10</v>
      </c>
      <c r="AC2469">
        <v>0</v>
      </c>
      <c r="AD2469">
        <v>35</v>
      </c>
      <c r="AE2469">
        <v>0</v>
      </c>
      <c r="AY2469" s="59"/>
    </row>
    <row r="2470" spans="1:51">
      <c r="A2470" s="19">
        <v>43743</v>
      </c>
      <c r="B2470" t="s">
        <v>47</v>
      </c>
      <c r="C2470" s="19">
        <v>43919</v>
      </c>
      <c r="D2470">
        <v>51</v>
      </c>
      <c r="E2470">
        <v>32.200000000000003</v>
      </c>
      <c r="F2470">
        <v>0</v>
      </c>
      <c r="G2470">
        <v>2.4</v>
      </c>
      <c r="H2470">
        <v>6.3</v>
      </c>
      <c r="I2470">
        <v>1.3</v>
      </c>
      <c r="J2470">
        <v>18.8</v>
      </c>
      <c r="K2470">
        <v>0.6</v>
      </c>
      <c r="L2470">
        <v>23.5</v>
      </c>
      <c r="M2470">
        <v>3.2</v>
      </c>
      <c r="N2470">
        <v>42.3</v>
      </c>
      <c r="O2470">
        <v>0</v>
      </c>
      <c r="P2470">
        <v>2.9</v>
      </c>
      <c r="Q2470">
        <v>4.2</v>
      </c>
      <c r="R2470">
        <v>2.8</v>
      </c>
      <c r="S2470">
        <v>16.2</v>
      </c>
      <c r="T2470">
        <v>2.6</v>
      </c>
      <c r="U2470">
        <v>22.7</v>
      </c>
      <c r="V2470">
        <v>3.4</v>
      </c>
      <c r="W2470">
        <v>22</v>
      </c>
      <c r="X2470">
        <v>0</v>
      </c>
      <c r="Y2470">
        <v>0</v>
      </c>
      <c r="Z2470">
        <v>0</v>
      </c>
      <c r="AA2470">
        <v>0</v>
      </c>
      <c r="AB2470">
        <v>13</v>
      </c>
      <c r="AC2470">
        <v>0</v>
      </c>
      <c r="AD2470">
        <v>16</v>
      </c>
      <c r="AE2470">
        <v>0</v>
      </c>
      <c r="AY2470" s="59"/>
    </row>
    <row r="2471" spans="1:51">
      <c r="A2471" s="19">
        <v>43743</v>
      </c>
      <c r="B2471" t="s">
        <v>48</v>
      </c>
      <c r="C2471" s="19">
        <v>43925</v>
      </c>
      <c r="D2471">
        <v>15</v>
      </c>
      <c r="E2471">
        <v>32</v>
      </c>
      <c r="F2471">
        <v>0</v>
      </c>
      <c r="G2471">
        <v>0.4</v>
      </c>
      <c r="H2471">
        <v>8.1999999999999993</v>
      </c>
      <c r="I2471">
        <v>0.8</v>
      </c>
      <c r="J2471">
        <v>12.9</v>
      </c>
      <c r="K2471">
        <v>4.0999999999999996</v>
      </c>
      <c r="L2471">
        <v>27</v>
      </c>
      <c r="M2471">
        <v>0.6</v>
      </c>
      <c r="N2471">
        <v>40.200000000000003</v>
      </c>
      <c r="O2471">
        <v>0</v>
      </c>
      <c r="P2471">
        <v>2.4</v>
      </c>
      <c r="Q2471">
        <v>6</v>
      </c>
      <c r="R2471">
        <v>2.2999999999999998</v>
      </c>
      <c r="S2471">
        <v>9.5</v>
      </c>
      <c r="T2471">
        <v>3.6</v>
      </c>
      <c r="U2471">
        <v>29.9</v>
      </c>
      <c r="V2471">
        <v>2.4</v>
      </c>
      <c r="W2471">
        <v>8</v>
      </c>
      <c r="X2471">
        <v>0</v>
      </c>
      <c r="Y2471">
        <v>0</v>
      </c>
      <c r="Z2471">
        <v>0</v>
      </c>
      <c r="AA2471">
        <v>0</v>
      </c>
      <c r="AB2471">
        <v>1</v>
      </c>
      <c r="AC2471">
        <v>0</v>
      </c>
      <c r="AD2471">
        <v>6</v>
      </c>
      <c r="AE2471">
        <v>0</v>
      </c>
      <c r="AY2471" s="59"/>
    </row>
    <row r="2472" spans="1:51">
      <c r="A2472" s="19">
        <v>43743</v>
      </c>
      <c r="B2472" t="s">
        <v>49</v>
      </c>
      <c r="C2472" s="19">
        <v>43925</v>
      </c>
      <c r="D2472">
        <v>24</v>
      </c>
      <c r="E2472">
        <v>26.3</v>
      </c>
      <c r="F2472">
        <v>0</v>
      </c>
      <c r="G2472">
        <v>0.2</v>
      </c>
      <c r="H2472">
        <v>5.8</v>
      </c>
      <c r="I2472">
        <v>0.2</v>
      </c>
      <c r="J2472">
        <v>23</v>
      </c>
      <c r="K2472">
        <v>0.1</v>
      </c>
      <c r="L2472">
        <v>25.9</v>
      </c>
      <c r="M2472">
        <v>8.1999999999999993</v>
      </c>
      <c r="N2472">
        <v>29.2</v>
      </c>
      <c r="O2472">
        <v>0</v>
      </c>
      <c r="P2472">
        <v>2.1</v>
      </c>
      <c r="Q2472">
        <v>4.5999999999999996</v>
      </c>
      <c r="R2472">
        <v>2.2000000000000002</v>
      </c>
      <c r="S2472">
        <v>22.5</v>
      </c>
      <c r="T2472">
        <v>2.6</v>
      </c>
      <c r="U2472">
        <v>28.2</v>
      </c>
      <c r="V2472">
        <v>6.1</v>
      </c>
      <c r="W2472">
        <v>8</v>
      </c>
      <c r="X2472">
        <v>0</v>
      </c>
      <c r="Y2472">
        <v>0</v>
      </c>
      <c r="Z2472">
        <v>0</v>
      </c>
      <c r="AA2472">
        <v>0</v>
      </c>
      <c r="AB2472">
        <v>7</v>
      </c>
      <c r="AC2472">
        <v>0</v>
      </c>
      <c r="AD2472">
        <v>8</v>
      </c>
      <c r="AE2472">
        <v>0</v>
      </c>
      <c r="AY2472" s="59"/>
    </row>
    <row r="2473" spans="1:51">
      <c r="A2473" s="19">
        <v>43743</v>
      </c>
      <c r="B2473" t="s">
        <v>50</v>
      </c>
      <c r="C2473" s="19">
        <v>43925</v>
      </c>
      <c r="D2473">
        <v>54</v>
      </c>
      <c r="E2473">
        <v>40.1</v>
      </c>
      <c r="F2473">
        <v>0</v>
      </c>
      <c r="G2473">
        <v>4.3</v>
      </c>
      <c r="H2473">
        <v>4.2</v>
      </c>
      <c r="I2473">
        <v>3.2</v>
      </c>
      <c r="J2473">
        <v>13.7</v>
      </c>
      <c r="K2473">
        <v>2.8</v>
      </c>
      <c r="L2473">
        <v>18.899999999999999</v>
      </c>
      <c r="M2473">
        <v>0.3</v>
      </c>
      <c r="N2473">
        <v>60.1</v>
      </c>
      <c r="O2473">
        <v>0</v>
      </c>
      <c r="P2473">
        <v>3.2</v>
      </c>
      <c r="Q2473">
        <v>3.3</v>
      </c>
      <c r="R2473">
        <v>2.9</v>
      </c>
      <c r="S2473">
        <v>8.6</v>
      </c>
      <c r="T2473">
        <v>2.9</v>
      </c>
      <c r="U2473">
        <v>14.5</v>
      </c>
      <c r="V2473">
        <v>2</v>
      </c>
      <c r="W2473">
        <v>33</v>
      </c>
      <c r="X2473">
        <v>0</v>
      </c>
      <c r="Y2473">
        <v>0</v>
      </c>
      <c r="Z2473">
        <v>0</v>
      </c>
      <c r="AA2473">
        <v>0</v>
      </c>
      <c r="AB2473">
        <v>6</v>
      </c>
      <c r="AC2473">
        <v>0</v>
      </c>
      <c r="AD2473">
        <v>15</v>
      </c>
      <c r="AE2473">
        <v>0</v>
      </c>
      <c r="AY2473" s="59"/>
    </row>
    <row r="2474" spans="1:51">
      <c r="A2474" s="19">
        <v>43743</v>
      </c>
      <c r="B2474" t="s">
        <v>51</v>
      </c>
      <c r="C2474" s="19">
        <v>43925</v>
      </c>
      <c r="D2474">
        <v>14</v>
      </c>
      <c r="E2474">
        <v>29.6</v>
      </c>
      <c r="F2474">
        <v>0</v>
      </c>
      <c r="G2474">
        <v>0.4</v>
      </c>
      <c r="H2474">
        <v>8.6</v>
      </c>
      <c r="I2474">
        <v>2.7</v>
      </c>
      <c r="J2474">
        <v>14.2</v>
      </c>
      <c r="K2474">
        <v>3.6</v>
      </c>
      <c r="L2474">
        <v>27.1</v>
      </c>
      <c r="M2474">
        <v>0.7</v>
      </c>
      <c r="N2474">
        <v>36.1</v>
      </c>
      <c r="O2474">
        <v>0</v>
      </c>
      <c r="P2474">
        <v>2.5</v>
      </c>
      <c r="Q2474">
        <v>6.5</v>
      </c>
      <c r="R2474">
        <v>3.1</v>
      </c>
      <c r="S2474">
        <v>11.4</v>
      </c>
      <c r="T2474">
        <v>3.8</v>
      </c>
      <c r="U2474">
        <v>30.7</v>
      </c>
      <c r="V2474">
        <v>2.4</v>
      </c>
      <c r="W2474">
        <v>6</v>
      </c>
      <c r="X2474">
        <v>0</v>
      </c>
      <c r="Y2474">
        <v>0</v>
      </c>
      <c r="Z2474">
        <v>0</v>
      </c>
      <c r="AA2474">
        <v>0</v>
      </c>
      <c r="AB2474">
        <v>2</v>
      </c>
      <c r="AC2474">
        <v>0</v>
      </c>
      <c r="AD2474">
        <v>6</v>
      </c>
      <c r="AE2474">
        <v>0</v>
      </c>
      <c r="AY2474" s="59"/>
    </row>
    <row r="2475" spans="1:51">
      <c r="A2475" s="19">
        <v>43743</v>
      </c>
      <c r="B2475" t="s">
        <v>52</v>
      </c>
      <c r="C2475" s="19">
        <v>43928</v>
      </c>
      <c r="D2475">
        <v>84</v>
      </c>
      <c r="E2475">
        <v>27.4</v>
      </c>
      <c r="F2475">
        <v>0</v>
      </c>
      <c r="G2475">
        <v>1.3</v>
      </c>
      <c r="H2475">
        <v>7.8</v>
      </c>
      <c r="I2475">
        <v>2.2000000000000002</v>
      </c>
      <c r="J2475">
        <v>22.2</v>
      </c>
      <c r="K2475">
        <v>0.2</v>
      </c>
      <c r="L2475">
        <v>26.1</v>
      </c>
      <c r="M2475">
        <v>2.5</v>
      </c>
      <c r="N2475">
        <v>30.9</v>
      </c>
      <c r="O2475">
        <v>0</v>
      </c>
      <c r="P2475">
        <v>2.7</v>
      </c>
      <c r="Q2475">
        <v>5.8</v>
      </c>
      <c r="R2475">
        <v>3.1</v>
      </c>
      <c r="S2475">
        <v>21.3</v>
      </c>
      <c r="T2475">
        <v>2.7</v>
      </c>
      <c r="U2475">
        <v>27.9</v>
      </c>
      <c r="V2475">
        <v>3</v>
      </c>
      <c r="W2475">
        <v>30</v>
      </c>
      <c r="X2475">
        <v>0</v>
      </c>
      <c r="Y2475">
        <v>0</v>
      </c>
      <c r="Z2475">
        <v>1</v>
      </c>
      <c r="AA2475">
        <v>0</v>
      </c>
      <c r="AB2475">
        <v>24</v>
      </c>
      <c r="AC2475">
        <v>0</v>
      </c>
      <c r="AD2475">
        <v>29</v>
      </c>
      <c r="AE2475">
        <v>0</v>
      </c>
      <c r="AY2475" s="59"/>
    </row>
    <row r="2476" spans="1:51">
      <c r="A2476" s="19">
        <v>43743</v>
      </c>
      <c r="B2476" t="s">
        <v>53</v>
      </c>
      <c r="C2476" s="19">
        <v>43949</v>
      </c>
      <c r="D2476">
        <v>60</v>
      </c>
      <c r="E2476">
        <v>24.5</v>
      </c>
      <c r="F2476">
        <v>0</v>
      </c>
      <c r="G2476">
        <v>4.2</v>
      </c>
      <c r="H2476">
        <v>10.3</v>
      </c>
      <c r="I2476">
        <v>0.3</v>
      </c>
      <c r="J2476">
        <v>20.3</v>
      </c>
      <c r="K2476">
        <v>0.6</v>
      </c>
      <c r="L2476">
        <v>27.6</v>
      </c>
      <c r="M2476">
        <v>1.9</v>
      </c>
      <c r="N2476">
        <v>25.2</v>
      </c>
      <c r="O2476">
        <v>0</v>
      </c>
      <c r="P2476">
        <v>4.4000000000000004</v>
      </c>
      <c r="Q2476">
        <v>7.6</v>
      </c>
      <c r="R2476">
        <v>2.6</v>
      </c>
      <c r="S2476">
        <v>19.100000000000001</v>
      </c>
      <c r="T2476">
        <v>2.9</v>
      </c>
      <c r="U2476">
        <v>31.6</v>
      </c>
      <c r="V2476">
        <v>3.6</v>
      </c>
      <c r="W2476">
        <v>20</v>
      </c>
      <c r="X2476">
        <v>0</v>
      </c>
      <c r="Y2476">
        <v>0</v>
      </c>
      <c r="Z2476">
        <v>2</v>
      </c>
      <c r="AA2476">
        <v>0</v>
      </c>
      <c r="AB2476">
        <v>16</v>
      </c>
      <c r="AC2476">
        <v>0</v>
      </c>
      <c r="AD2476">
        <v>22</v>
      </c>
      <c r="AE2476">
        <v>0</v>
      </c>
      <c r="AY2476" s="59"/>
    </row>
    <row r="2477" spans="1:51">
      <c r="A2477" s="19">
        <v>43743</v>
      </c>
      <c r="B2477" t="s">
        <v>54</v>
      </c>
      <c r="C2477" s="19">
        <v>43949</v>
      </c>
      <c r="D2477">
        <v>21</v>
      </c>
      <c r="E2477">
        <v>32.799999999999997</v>
      </c>
      <c r="F2477">
        <v>0</v>
      </c>
      <c r="G2477">
        <v>4.0999999999999996</v>
      </c>
      <c r="H2477">
        <v>10.1</v>
      </c>
      <c r="I2477">
        <v>0.2</v>
      </c>
      <c r="J2477">
        <v>16.600000000000001</v>
      </c>
      <c r="K2477">
        <v>1.6</v>
      </c>
      <c r="L2477">
        <v>21.9</v>
      </c>
      <c r="M2477">
        <v>2.1</v>
      </c>
      <c r="N2477">
        <v>41.4</v>
      </c>
      <c r="O2477">
        <v>0</v>
      </c>
      <c r="P2477">
        <v>4</v>
      </c>
      <c r="Q2477">
        <v>7.4</v>
      </c>
      <c r="R2477">
        <v>2.2999999999999998</v>
      </c>
      <c r="S2477">
        <v>13.8</v>
      </c>
      <c r="T2477">
        <v>3.4</v>
      </c>
      <c r="U2477">
        <v>20.7</v>
      </c>
      <c r="V2477">
        <v>3.8</v>
      </c>
      <c r="W2477">
        <v>9</v>
      </c>
      <c r="X2477">
        <v>0</v>
      </c>
      <c r="Y2477">
        <v>0</v>
      </c>
      <c r="Z2477">
        <v>1</v>
      </c>
      <c r="AA2477">
        <v>0</v>
      </c>
      <c r="AB2477">
        <v>5</v>
      </c>
      <c r="AC2477">
        <v>0</v>
      </c>
      <c r="AD2477">
        <v>6</v>
      </c>
      <c r="AE2477">
        <v>0</v>
      </c>
      <c r="AY2477" s="59"/>
    </row>
    <row r="2478" spans="1:51">
      <c r="A2478" s="19">
        <v>43743</v>
      </c>
      <c r="B2478" t="s">
        <v>55</v>
      </c>
      <c r="C2478" s="19">
        <v>43949</v>
      </c>
      <c r="D2478">
        <v>96</v>
      </c>
      <c r="E2478">
        <v>29</v>
      </c>
      <c r="F2478">
        <v>0</v>
      </c>
      <c r="G2478">
        <v>4.9000000000000004</v>
      </c>
      <c r="H2478">
        <v>7.8</v>
      </c>
      <c r="I2478">
        <v>0.5</v>
      </c>
      <c r="J2478">
        <v>17.3</v>
      </c>
      <c r="K2478">
        <v>0</v>
      </c>
      <c r="L2478">
        <v>26.8</v>
      </c>
      <c r="M2478">
        <v>3.3</v>
      </c>
      <c r="N2478">
        <v>33.5</v>
      </c>
      <c r="O2478">
        <v>0</v>
      </c>
      <c r="P2478">
        <v>4.4000000000000004</v>
      </c>
      <c r="Q2478">
        <v>6.3</v>
      </c>
      <c r="R2478">
        <v>2.9</v>
      </c>
      <c r="S2478">
        <v>14.8</v>
      </c>
      <c r="T2478">
        <v>2.6</v>
      </c>
      <c r="U2478">
        <v>28.7</v>
      </c>
      <c r="V2478">
        <v>3.8</v>
      </c>
      <c r="W2478">
        <v>38</v>
      </c>
      <c r="X2478">
        <v>0</v>
      </c>
      <c r="Y2478">
        <v>0</v>
      </c>
      <c r="Z2478">
        <v>1</v>
      </c>
      <c r="AA2478">
        <v>0</v>
      </c>
      <c r="AB2478">
        <v>22</v>
      </c>
      <c r="AC2478">
        <v>0</v>
      </c>
      <c r="AD2478">
        <v>35</v>
      </c>
      <c r="AE2478">
        <v>0</v>
      </c>
      <c r="AY2478" s="59"/>
    </row>
    <row r="2479" spans="1:51">
      <c r="A2479" s="19">
        <v>43743</v>
      </c>
      <c r="B2479" t="s">
        <v>56</v>
      </c>
      <c r="C2479" s="19">
        <v>43949</v>
      </c>
      <c r="D2479">
        <v>274</v>
      </c>
      <c r="E2479">
        <v>25</v>
      </c>
      <c r="F2479">
        <v>0</v>
      </c>
      <c r="G2479">
        <v>0.9</v>
      </c>
      <c r="H2479">
        <v>5.9</v>
      </c>
      <c r="I2479">
        <v>0.8</v>
      </c>
      <c r="J2479">
        <v>18.7</v>
      </c>
      <c r="K2479">
        <v>0.1</v>
      </c>
      <c r="L2479">
        <v>25.7</v>
      </c>
      <c r="M2479">
        <v>2.2000000000000002</v>
      </c>
      <c r="N2479">
        <v>27.3</v>
      </c>
      <c r="O2479">
        <v>0</v>
      </c>
      <c r="P2479">
        <v>3.2</v>
      </c>
      <c r="Q2479">
        <v>5.3</v>
      </c>
      <c r="R2479">
        <v>2.9</v>
      </c>
      <c r="S2479">
        <v>18</v>
      </c>
      <c r="T2479">
        <v>3</v>
      </c>
      <c r="U2479">
        <v>28.7</v>
      </c>
      <c r="V2479">
        <v>3.4</v>
      </c>
      <c r="W2479">
        <v>98</v>
      </c>
      <c r="X2479">
        <v>0</v>
      </c>
      <c r="Y2479">
        <v>0</v>
      </c>
      <c r="Z2479">
        <v>1</v>
      </c>
      <c r="AA2479">
        <v>0</v>
      </c>
      <c r="AB2479">
        <v>74</v>
      </c>
      <c r="AC2479">
        <v>0</v>
      </c>
      <c r="AD2479">
        <v>101</v>
      </c>
      <c r="AE2479">
        <v>0</v>
      </c>
      <c r="AY2479" s="59"/>
    </row>
    <row r="2480" spans="1:51">
      <c r="A2480" s="19">
        <v>43743</v>
      </c>
      <c r="B2480" t="s">
        <v>57</v>
      </c>
      <c r="C2480" s="19">
        <v>43949</v>
      </c>
      <c r="D2480">
        <v>186</v>
      </c>
      <c r="E2480">
        <v>34.9</v>
      </c>
      <c r="F2480">
        <v>0</v>
      </c>
      <c r="G2480">
        <v>1.1000000000000001</v>
      </c>
      <c r="H2480">
        <v>8.6</v>
      </c>
      <c r="I2480">
        <v>2.2000000000000002</v>
      </c>
      <c r="J2480">
        <v>16.5</v>
      </c>
      <c r="K2480">
        <v>0.2</v>
      </c>
      <c r="L2480">
        <v>24.3</v>
      </c>
      <c r="M2480">
        <v>1.7</v>
      </c>
      <c r="N2480">
        <v>44.8</v>
      </c>
      <c r="O2480">
        <v>0</v>
      </c>
      <c r="P2480">
        <v>2.7</v>
      </c>
      <c r="Q2480">
        <v>5.7</v>
      </c>
      <c r="R2480">
        <v>3.1</v>
      </c>
      <c r="S2480">
        <v>13</v>
      </c>
      <c r="T2480">
        <v>2.6</v>
      </c>
      <c r="U2480">
        <v>22.9</v>
      </c>
      <c r="V2480">
        <v>2.7</v>
      </c>
      <c r="W2480">
        <v>84</v>
      </c>
      <c r="X2480">
        <v>0</v>
      </c>
      <c r="Y2480">
        <v>0</v>
      </c>
      <c r="Z2480">
        <v>3</v>
      </c>
      <c r="AA2480">
        <v>0</v>
      </c>
      <c r="AB2480">
        <v>40</v>
      </c>
      <c r="AC2480">
        <v>0</v>
      </c>
      <c r="AD2480">
        <v>59</v>
      </c>
      <c r="AE2480">
        <v>0</v>
      </c>
      <c r="AY2480" s="59"/>
    </row>
    <row r="2481" spans="1:51">
      <c r="A2481" s="19">
        <v>43743</v>
      </c>
      <c r="B2481" t="s">
        <v>58</v>
      </c>
      <c r="C2481" s="19">
        <v>43949</v>
      </c>
      <c r="D2481">
        <v>26</v>
      </c>
      <c r="E2481">
        <v>25.7</v>
      </c>
      <c r="F2481">
        <v>0</v>
      </c>
      <c r="G2481">
        <v>8</v>
      </c>
      <c r="H2481">
        <v>6.1</v>
      </c>
      <c r="I2481">
        <v>0.3</v>
      </c>
      <c r="J2481">
        <v>21</v>
      </c>
      <c r="K2481">
        <v>0.1</v>
      </c>
      <c r="L2481">
        <v>23.4</v>
      </c>
      <c r="M2481">
        <v>5</v>
      </c>
      <c r="N2481">
        <v>28.4</v>
      </c>
      <c r="O2481">
        <v>0</v>
      </c>
      <c r="P2481">
        <v>6.4</v>
      </c>
      <c r="Q2481">
        <v>5.5</v>
      </c>
      <c r="R2481">
        <v>3</v>
      </c>
      <c r="S2481">
        <v>20.6</v>
      </c>
      <c r="T2481">
        <v>3.2</v>
      </c>
      <c r="U2481">
        <v>24.9</v>
      </c>
      <c r="V2481">
        <v>4.8</v>
      </c>
      <c r="W2481">
        <v>10</v>
      </c>
      <c r="X2481">
        <v>0</v>
      </c>
      <c r="Y2481">
        <v>0</v>
      </c>
      <c r="Z2481">
        <v>0</v>
      </c>
      <c r="AA2481">
        <v>0</v>
      </c>
      <c r="AB2481">
        <v>8</v>
      </c>
      <c r="AC2481">
        <v>0</v>
      </c>
      <c r="AD2481">
        <v>9</v>
      </c>
      <c r="AE2481">
        <v>0</v>
      </c>
      <c r="AY2481" s="59"/>
    </row>
    <row r="2482" spans="1:51">
      <c r="A2482" s="19">
        <v>43743</v>
      </c>
      <c r="B2482" t="s">
        <v>59</v>
      </c>
      <c r="C2482" s="19">
        <v>43953</v>
      </c>
      <c r="D2482">
        <v>7</v>
      </c>
      <c r="E2482">
        <v>32.200000000000003</v>
      </c>
      <c r="F2482">
        <v>0</v>
      </c>
      <c r="G2482">
        <v>2.4</v>
      </c>
      <c r="H2482">
        <v>6.3</v>
      </c>
      <c r="I2482">
        <v>1.3</v>
      </c>
      <c r="J2482">
        <v>18.8</v>
      </c>
      <c r="K2482">
        <v>0.6</v>
      </c>
      <c r="L2482">
        <v>23.5</v>
      </c>
      <c r="M2482">
        <v>3.2</v>
      </c>
      <c r="N2482">
        <v>39.9</v>
      </c>
      <c r="O2482">
        <v>0</v>
      </c>
      <c r="P2482">
        <v>3.6</v>
      </c>
      <c r="Q2482">
        <v>5.3</v>
      </c>
      <c r="R2482">
        <v>3.2</v>
      </c>
      <c r="S2482">
        <v>16.2</v>
      </c>
      <c r="T2482">
        <v>2.7</v>
      </c>
      <c r="U2482">
        <v>22.5</v>
      </c>
      <c r="V2482">
        <v>3.4</v>
      </c>
      <c r="W2482">
        <v>3</v>
      </c>
      <c r="X2482">
        <v>0</v>
      </c>
      <c r="Y2482">
        <v>0</v>
      </c>
      <c r="Z2482">
        <v>0</v>
      </c>
      <c r="AA2482">
        <v>0</v>
      </c>
      <c r="AB2482">
        <v>2</v>
      </c>
      <c r="AC2482">
        <v>0</v>
      </c>
      <c r="AD2482">
        <v>2</v>
      </c>
      <c r="AE2482">
        <v>0</v>
      </c>
      <c r="AY2482" s="59"/>
    </row>
    <row r="2483" spans="1:51">
      <c r="A2483" s="19">
        <v>43743</v>
      </c>
      <c r="B2483" t="s">
        <v>60</v>
      </c>
      <c r="C2483" s="19">
        <v>43953</v>
      </c>
      <c r="D2483">
        <v>39</v>
      </c>
      <c r="E2483">
        <v>34.1</v>
      </c>
      <c r="F2483">
        <v>0</v>
      </c>
      <c r="G2483">
        <v>0.3</v>
      </c>
      <c r="H2483">
        <v>7.8</v>
      </c>
      <c r="I2483">
        <v>2.8</v>
      </c>
      <c r="J2483">
        <v>12.7</v>
      </c>
      <c r="K2483">
        <v>3.3</v>
      </c>
      <c r="L2483">
        <v>25.7</v>
      </c>
      <c r="M2483">
        <v>0.3</v>
      </c>
      <c r="N2483">
        <v>43.9</v>
      </c>
      <c r="O2483">
        <v>0</v>
      </c>
      <c r="P2483">
        <v>2.6</v>
      </c>
      <c r="Q2483">
        <v>5.8</v>
      </c>
      <c r="R2483">
        <v>3.7</v>
      </c>
      <c r="S2483">
        <v>9.3000000000000007</v>
      </c>
      <c r="T2483">
        <v>3.6</v>
      </c>
      <c r="U2483">
        <v>25.4</v>
      </c>
      <c r="V2483">
        <v>2.5</v>
      </c>
      <c r="W2483">
        <v>21</v>
      </c>
      <c r="X2483">
        <v>0</v>
      </c>
      <c r="Y2483">
        <v>0</v>
      </c>
      <c r="Z2483">
        <v>0</v>
      </c>
      <c r="AA2483">
        <v>0</v>
      </c>
      <c r="AB2483">
        <v>3</v>
      </c>
      <c r="AC2483">
        <v>0</v>
      </c>
      <c r="AD2483">
        <v>15</v>
      </c>
      <c r="AE2483">
        <v>0</v>
      </c>
      <c r="AY2483" s="59"/>
    </row>
    <row r="2484" spans="1:51">
      <c r="A2484" s="19">
        <v>43743</v>
      </c>
      <c r="B2484" t="s">
        <v>61</v>
      </c>
      <c r="C2484" s="19">
        <v>43956</v>
      </c>
      <c r="D2484">
        <v>82</v>
      </c>
      <c r="E2484">
        <v>28.9</v>
      </c>
      <c r="F2484">
        <v>0</v>
      </c>
      <c r="G2484">
        <v>0.2</v>
      </c>
      <c r="H2484">
        <v>19.8</v>
      </c>
      <c r="I2484">
        <v>5.5</v>
      </c>
      <c r="J2484">
        <v>14.6</v>
      </c>
      <c r="K2484">
        <v>0.7</v>
      </c>
      <c r="L2484">
        <v>19.3</v>
      </c>
      <c r="M2484">
        <v>0.3</v>
      </c>
      <c r="N2484">
        <v>34.5</v>
      </c>
      <c r="O2484">
        <v>0</v>
      </c>
      <c r="P2484">
        <v>2.9</v>
      </c>
      <c r="Q2484">
        <v>18.7</v>
      </c>
      <c r="R2484">
        <v>4.8</v>
      </c>
      <c r="S2484">
        <v>12.1</v>
      </c>
      <c r="T2484">
        <v>3.2</v>
      </c>
      <c r="U2484">
        <v>17.5</v>
      </c>
      <c r="V2484">
        <v>3</v>
      </c>
      <c r="W2484">
        <v>30</v>
      </c>
      <c r="X2484">
        <v>0</v>
      </c>
      <c r="Y2484">
        <v>0</v>
      </c>
      <c r="Z2484">
        <v>21</v>
      </c>
      <c r="AA2484">
        <v>0</v>
      </c>
      <c r="AB2484">
        <v>11</v>
      </c>
      <c r="AC2484">
        <v>0</v>
      </c>
      <c r="AD2484">
        <v>20</v>
      </c>
      <c r="AE2484">
        <v>0</v>
      </c>
      <c r="AY2484" s="59"/>
    </row>
    <row r="2485" spans="1:51">
      <c r="A2485" s="19">
        <v>43743</v>
      </c>
      <c r="B2485" t="s">
        <v>62</v>
      </c>
      <c r="C2485" s="19">
        <v>43963</v>
      </c>
      <c r="D2485">
        <v>29</v>
      </c>
      <c r="E2485">
        <v>32.799999999999997</v>
      </c>
      <c r="F2485">
        <v>0</v>
      </c>
      <c r="G2485">
        <v>0.7</v>
      </c>
      <c r="H2485">
        <v>7.1</v>
      </c>
      <c r="I2485">
        <v>0.2</v>
      </c>
      <c r="J2485">
        <v>13.2</v>
      </c>
      <c r="K2485">
        <v>2.1</v>
      </c>
      <c r="L2485">
        <v>29.9</v>
      </c>
      <c r="M2485">
        <v>0.4</v>
      </c>
      <c r="N2485">
        <v>38.799999999999997</v>
      </c>
      <c r="O2485">
        <v>0</v>
      </c>
      <c r="P2485">
        <v>2.8</v>
      </c>
      <c r="Q2485">
        <v>5.2</v>
      </c>
      <c r="R2485">
        <v>2.4</v>
      </c>
      <c r="S2485">
        <v>9.1999999999999993</v>
      </c>
      <c r="T2485">
        <v>2.9</v>
      </c>
      <c r="U2485">
        <v>32.200000000000003</v>
      </c>
      <c r="V2485">
        <v>2.6</v>
      </c>
      <c r="W2485">
        <v>14</v>
      </c>
      <c r="X2485">
        <v>0</v>
      </c>
      <c r="Y2485">
        <v>0</v>
      </c>
      <c r="Z2485">
        <v>0</v>
      </c>
      <c r="AA2485">
        <v>0</v>
      </c>
      <c r="AB2485">
        <v>3</v>
      </c>
      <c r="AC2485">
        <v>0</v>
      </c>
      <c r="AD2485">
        <v>12</v>
      </c>
      <c r="AE2485">
        <v>0</v>
      </c>
      <c r="AY2485" s="59"/>
    </row>
    <row r="2486" spans="1:51">
      <c r="A2486" s="19">
        <v>43743</v>
      </c>
      <c r="B2486" t="s">
        <v>63</v>
      </c>
      <c r="C2486" s="19">
        <v>43963</v>
      </c>
      <c r="D2486">
        <v>28</v>
      </c>
      <c r="E2486">
        <v>39</v>
      </c>
      <c r="F2486">
        <v>0</v>
      </c>
      <c r="G2486">
        <v>2.1</v>
      </c>
      <c r="H2486">
        <v>5.3</v>
      </c>
      <c r="I2486">
        <v>4.4000000000000004</v>
      </c>
      <c r="J2486">
        <v>12.5</v>
      </c>
      <c r="K2486">
        <v>2.2999999999999998</v>
      </c>
      <c r="L2486">
        <v>20.399999999999999</v>
      </c>
      <c r="M2486">
        <v>0.4</v>
      </c>
      <c r="N2486">
        <v>53.3</v>
      </c>
      <c r="O2486">
        <v>0</v>
      </c>
      <c r="P2486">
        <v>3.1</v>
      </c>
      <c r="Q2486">
        <v>4.4000000000000004</v>
      </c>
      <c r="R2486">
        <v>4.0999999999999996</v>
      </c>
      <c r="S2486">
        <v>8.6999999999999993</v>
      </c>
      <c r="T2486">
        <v>3.3</v>
      </c>
      <c r="U2486">
        <v>16.600000000000001</v>
      </c>
      <c r="V2486">
        <v>2.7</v>
      </c>
      <c r="W2486">
        <v>17</v>
      </c>
      <c r="X2486">
        <v>0</v>
      </c>
      <c r="Y2486">
        <v>0</v>
      </c>
      <c r="Z2486">
        <v>0</v>
      </c>
      <c r="AA2486">
        <v>0</v>
      </c>
      <c r="AB2486">
        <v>2</v>
      </c>
      <c r="AC2486">
        <v>0</v>
      </c>
      <c r="AD2486">
        <v>9</v>
      </c>
      <c r="AE2486">
        <v>0</v>
      </c>
      <c r="AY2486" s="59"/>
    </row>
    <row r="2487" spans="1:51">
      <c r="A2487" s="19">
        <v>43743</v>
      </c>
      <c r="B2487" t="s">
        <v>64</v>
      </c>
      <c r="C2487" s="19">
        <v>43970</v>
      </c>
      <c r="D2487">
        <v>54</v>
      </c>
      <c r="E2487">
        <v>38.200000000000003</v>
      </c>
      <c r="F2487">
        <v>0</v>
      </c>
      <c r="G2487">
        <v>3.4</v>
      </c>
      <c r="H2487">
        <v>5.9</v>
      </c>
      <c r="I2487">
        <v>4</v>
      </c>
      <c r="J2487">
        <v>12.7</v>
      </c>
      <c r="K2487">
        <v>2.4</v>
      </c>
      <c r="L2487">
        <v>19.399999999999999</v>
      </c>
      <c r="M2487">
        <v>0.3</v>
      </c>
      <c r="N2487">
        <v>51.7</v>
      </c>
      <c r="O2487">
        <v>0</v>
      </c>
      <c r="P2487">
        <v>3.8</v>
      </c>
      <c r="Q2487">
        <v>4.7</v>
      </c>
      <c r="R2487">
        <v>4.0999999999999996</v>
      </c>
      <c r="S2487">
        <v>9.1999999999999993</v>
      </c>
      <c r="T2487">
        <v>3.5</v>
      </c>
      <c r="U2487">
        <v>16</v>
      </c>
      <c r="V2487">
        <v>2.9</v>
      </c>
      <c r="W2487">
        <v>33</v>
      </c>
      <c r="X2487">
        <v>0</v>
      </c>
      <c r="Y2487">
        <v>0</v>
      </c>
      <c r="Z2487">
        <v>0</v>
      </c>
      <c r="AA2487">
        <v>0</v>
      </c>
      <c r="AB2487">
        <v>4</v>
      </c>
      <c r="AC2487">
        <v>0</v>
      </c>
      <c r="AD2487">
        <v>17</v>
      </c>
      <c r="AE2487">
        <v>0</v>
      </c>
      <c r="AY2487" s="59"/>
    </row>
    <row r="2488" spans="1:51">
      <c r="A2488" s="19">
        <v>43743</v>
      </c>
      <c r="B2488" t="s">
        <v>65</v>
      </c>
      <c r="C2488" s="19">
        <v>43970</v>
      </c>
      <c r="D2488">
        <v>61</v>
      </c>
      <c r="E2488">
        <v>26.2</v>
      </c>
      <c r="F2488">
        <v>0</v>
      </c>
      <c r="G2488">
        <v>0.4</v>
      </c>
      <c r="H2488">
        <v>5.9</v>
      </c>
      <c r="I2488">
        <v>0.3</v>
      </c>
      <c r="J2488">
        <v>23.5</v>
      </c>
      <c r="K2488">
        <v>0.3</v>
      </c>
      <c r="L2488">
        <v>24.7</v>
      </c>
      <c r="M2488">
        <v>8.3000000000000007</v>
      </c>
      <c r="N2488">
        <v>27.3</v>
      </c>
      <c r="O2488">
        <v>0</v>
      </c>
      <c r="P2488">
        <v>3.1</v>
      </c>
      <c r="Q2488">
        <v>5.2</v>
      </c>
      <c r="R2488">
        <v>3</v>
      </c>
      <c r="S2488">
        <v>23.3</v>
      </c>
      <c r="T2488">
        <v>2.9</v>
      </c>
      <c r="U2488">
        <v>25</v>
      </c>
      <c r="V2488">
        <v>6.9</v>
      </c>
      <c r="W2488">
        <v>21</v>
      </c>
      <c r="X2488">
        <v>0</v>
      </c>
      <c r="Y2488">
        <v>0</v>
      </c>
      <c r="Z2488">
        <v>0</v>
      </c>
      <c r="AA2488">
        <v>0</v>
      </c>
      <c r="AB2488">
        <v>19</v>
      </c>
      <c r="AC2488">
        <v>0</v>
      </c>
      <c r="AD2488">
        <v>20</v>
      </c>
      <c r="AE2488">
        <v>1</v>
      </c>
      <c r="AY2488" s="59"/>
    </row>
    <row r="2489" spans="1:51">
      <c r="A2489" s="19">
        <v>43743</v>
      </c>
      <c r="B2489" t="s">
        <v>143</v>
      </c>
      <c r="C2489" s="19">
        <v>43984</v>
      </c>
      <c r="D2489">
        <v>20</v>
      </c>
      <c r="E2489">
        <v>28.9</v>
      </c>
      <c r="F2489">
        <v>0</v>
      </c>
      <c r="G2489">
        <v>10</v>
      </c>
      <c r="H2489">
        <v>7.3</v>
      </c>
      <c r="I2489">
        <v>0.7</v>
      </c>
      <c r="J2489">
        <v>15.8</v>
      </c>
      <c r="K2489">
        <v>0.2</v>
      </c>
      <c r="L2489">
        <v>22</v>
      </c>
      <c r="M2489">
        <v>4.5999999999999996</v>
      </c>
      <c r="N2489">
        <v>33.4</v>
      </c>
      <c r="O2489">
        <v>0</v>
      </c>
      <c r="P2489">
        <v>8.6999999999999993</v>
      </c>
      <c r="Q2489">
        <v>6.5</v>
      </c>
      <c r="R2489">
        <v>3.5</v>
      </c>
      <c r="S2489">
        <v>13.8</v>
      </c>
      <c r="T2489">
        <v>3.5</v>
      </c>
      <c r="U2489">
        <v>21.7</v>
      </c>
      <c r="V2489">
        <v>5.3</v>
      </c>
      <c r="W2489">
        <v>8</v>
      </c>
      <c r="X2489">
        <v>0</v>
      </c>
      <c r="Y2489">
        <v>1</v>
      </c>
      <c r="Z2489">
        <v>0</v>
      </c>
      <c r="AA2489">
        <v>0</v>
      </c>
      <c r="AB2489">
        <v>5</v>
      </c>
      <c r="AC2489">
        <v>0</v>
      </c>
      <c r="AD2489">
        <v>6</v>
      </c>
      <c r="AE2489">
        <v>0</v>
      </c>
      <c r="AY2489" s="59"/>
    </row>
    <row r="2490" spans="1:51">
      <c r="A2490" s="19">
        <v>43743</v>
      </c>
      <c r="B2490" t="s">
        <v>67</v>
      </c>
      <c r="C2490" s="19">
        <v>43984</v>
      </c>
      <c r="D2490">
        <v>19</v>
      </c>
      <c r="E2490">
        <v>29.5</v>
      </c>
      <c r="F2490">
        <v>0</v>
      </c>
      <c r="G2490">
        <v>0.3</v>
      </c>
      <c r="H2490">
        <v>8.8000000000000007</v>
      </c>
      <c r="I2490">
        <v>2.2000000000000002</v>
      </c>
      <c r="J2490">
        <v>15.2</v>
      </c>
      <c r="K2490">
        <v>3.4</v>
      </c>
      <c r="L2490">
        <v>26.6</v>
      </c>
      <c r="M2490">
        <v>0.7</v>
      </c>
      <c r="N2490">
        <v>33.5</v>
      </c>
      <c r="O2490">
        <v>0</v>
      </c>
      <c r="P2490">
        <v>3.2</v>
      </c>
      <c r="Q2490">
        <v>7.3</v>
      </c>
      <c r="R2490">
        <v>3.6</v>
      </c>
      <c r="S2490">
        <v>12.3</v>
      </c>
      <c r="T2490">
        <v>4.4000000000000004</v>
      </c>
      <c r="U2490">
        <v>27.9</v>
      </c>
      <c r="V2490">
        <v>3.3</v>
      </c>
      <c r="W2490">
        <v>8</v>
      </c>
      <c r="X2490">
        <v>0</v>
      </c>
      <c r="Y2490">
        <v>0</v>
      </c>
      <c r="Z2490">
        <v>0</v>
      </c>
      <c r="AA2490">
        <v>0</v>
      </c>
      <c r="AB2490">
        <v>4</v>
      </c>
      <c r="AC2490">
        <v>0</v>
      </c>
      <c r="AD2490">
        <v>7</v>
      </c>
      <c r="AE2490">
        <v>0</v>
      </c>
      <c r="AY2490" s="59"/>
    </row>
    <row r="2491" spans="1:51">
      <c r="A2491" s="19">
        <v>43743</v>
      </c>
      <c r="B2491" t="s">
        <v>68</v>
      </c>
      <c r="C2491" s="19">
        <v>43984</v>
      </c>
      <c r="D2491">
        <v>126</v>
      </c>
      <c r="E2491">
        <v>25.2</v>
      </c>
      <c r="F2491">
        <v>0</v>
      </c>
      <c r="G2491">
        <v>10.4</v>
      </c>
      <c r="H2491">
        <v>7.2</v>
      </c>
      <c r="I2491">
        <v>0.7</v>
      </c>
      <c r="J2491">
        <v>19.5</v>
      </c>
      <c r="K2491">
        <v>0.1</v>
      </c>
      <c r="L2491">
        <v>24.2</v>
      </c>
      <c r="M2491">
        <v>2.4</v>
      </c>
      <c r="N2491">
        <v>26.3</v>
      </c>
      <c r="O2491">
        <v>0</v>
      </c>
      <c r="P2491">
        <v>8.8000000000000007</v>
      </c>
      <c r="Q2491">
        <v>6.5</v>
      </c>
      <c r="R2491">
        <v>3.3</v>
      </c>
      <c r="S2491">
        <v>18.399999999999999</v>
      </c>
      <c r="T2491">
        <v>3.4</v>
      </c>
      <c r="U2491">
        <v>25.5</v>
      </c>
      <c r="V2491">
        <v>4.3</v>
      </c>
      <c r="W2491">
        <v>44</v>
      </c>
      <c r="X2491">
        <v>0</v>
      </c>
      <c r="Y2491">
        <v>4</v>
      </c>
      <c r="Z2491">
        <v>1</v>
      </c>
      <c r="AA2491">
        <v>0</v>
      </c>
      <c r="AB2491">
        <v>34</v>
      </c>
      <c r="AC2491">
        <v>0</v>
      </c>
      <c r="AD2491">
        <v>42</v>
      </c>
      <c r="AE2491">
        <v>0</v>
      </c>
      <c r="AY2491" s="59"/>
    </row>
    <row r="2492" spans="1:51">
      <c r="A2492" s="19">
        <v>43743</v>
      </c>
      <c r="B2492" t="s">
        <v>69</v>
      </c>
      <c r="C2492" s="19">
        <v>43984</v>
      </c>
      <c r="D2492">
        <v>34</v>
      </c>
      <c r="E2492">
        <v>26.9</v>
      </c>
      <c r="F2492">
        <v>0</v>
      </c>
      <c r="G2492">
        <v>1.3</v>
      </c>
      <c r="H2492">
        <v>4.9000000000000004</v>
      </c>
      <c r="I2492">
        <v>0.2</v>
      </c>
      <c r="J2492">
        <v>23.5</v>
      </c>
      <c r="K2492">
        <v>0.3</v>
      </c>
      <c r="L2492">
        <v>23.1</v>
      </c>
      <c r="M2492">
        <v>9.1999999999999993</v>
      </c>
      <c r="N2492">
        <v>28.8</v>
      </c>
      <c r="O2492">
        <v>0</v>
      </c>
      <c r="P2492">
        <v>3.7</v>
      </c>
      <c r="Q2492">
        <v>5.2</v>
      </c>
      <c r="R2492">
        <v>3.2</v>
      </c>
      <c r="S2492">
        <v>23</v>
      </c>
      <c r="T2492">
        <v>3.3</v>
      </c>
      <c r="U2492">
        <v>22.3</v>
      </c>
      <c r="V2492">
        <v>7.3</v>
      </c>
      <c r="W2492">
        <v>12</v>
      </c>
      <c r="X2492">
        <v>0</v>
      </c>
      <c r="Y2492">
        <v>0</v>
      </c>
      <c r="Z2492">
        <v>0</v>
      </c>
      <c r="AA2492">
        <v>0</v>
      </c>
      <c r="AB2492">
        <v>11</v>
      </c>
      <c r="AC2492">
        <v>0</v>
      </c>
      <c r="AD2492">
        <v>10</v>
      </c>
      <c r="AE2492">
        <v>1</v>
      </c>
      <c r="AY2492" s="59"/>
    </row>
    <row r="2493" spans="1:51">
      <c r="A2493" s="19">
        <v>43743</v>
      </c>
      <c r="B2493" t="s">
        <v>70</v>
      </c>
      <c r="C2493" s="19">
        <v>43984</v>
      </c>
      <c r="D2493">
        <v>16</v>
      </c>
      <c r="E2493">
        <v>31.2</v>
      </c>
      <c r="F2493">
        <v>0</v>
      </c>
      <c r="G2493">
        <v>0.6</v>
      </c>
      <c r="H2493">
        <v>8.1</v>
      </c>
      <c r="I2493">
        <v>2.8</v>
      </c>
      <c r="J2493">
        <v>13.3</v>
      </c>
      <c r="K2493">
        <v>3.7</v>
      </c>
      <c r="L2493">
        <v>26.3</v>
      </c>
      <c r="M2493">
        <v>0.4</v>
      </c>
      <c r="N2493">
        <v>36.1</v>
      </c>
      <c r="O2493">
        <v>0</v>
      </c>
      <c r="P2493">
        <v>3</v>
      </c>
      <c r="Q2493">
        <v>6.5</v>
      </c>
      <c r="R2493">
        <v>3.9</v>
      </c>
      <c r="S2493">
        <v>11</v>
      </c>
      <c r="T2493">
        <v>4.5</v>
      </c>
      <c r="U2493">
        <v>27.1</v>
      </c>
      <c r="V2493">
        <v>3.3</v>
      </c>
      <c r="W2493">
        <v>8</v>
      </c>
      <c r="X2493">
        <v>0</v>
      </c>
      <c r="Y2493">
        <v>0</v>
      </c>
      <c r="Z2493">
        <v>0</v>
      </c>
      <c r="AA2493">
        <v>0</v>
      </c>
      <c r="AB2493">
        <v>1</v>
      </c>
      <c r="AC2493">
        <v>0</v>
      </c>
      <c r="AD2493">
        <v>7</v>
      </c>
      <c r="AE2493">
        <v>0</v>
      </c>
      <c r="AY2493" s="59"/>
    </row>
    <row r="2494" spans="1:51">
      <c r="A2494" s="19">
        <v>43743</v>
      </c>
      <c r="B2494" t="s">
        <v>71</v>
      </c>
      <c r="C2494" s="19">
        <v>43988</v>
      </c>
      <c r="D2494">
        <v>7</v>
      </c>
      <c r="E2494">
        <v>32.200000000000003</v>
      </c>
      <c r="F2494">
        <v>0</v>
      </c>
      <c r="G2494">
        <v>2.4</v>
      </c>
      <c r="H2494">
        <v>6.3</v>
      </c>
      <c r="I2494">
        <v>1.3</v>
      </c>
      <c r="J2494">
        <v>18.8</v>
      </c>
      <c r="K2494">
        <v>0.6</v>
      </c>
      <c r="L2494">
        <v>23.5</v>
      </c>
      <c r="M2494">
        <v>3.2</v>
      </c>
      <c r="N2494">
        <v>38.200000000000003</v>
      </c>
      <c r="O2494">
        <v>0</v>
      </c>
      <c r="P2494">
        <v>3.9</v>
      </c>
      <c r="Q2494">
        <v>5.5</v>
      </c>
      <c r="R2494">
        <v>3.3</v>
      </c>
      <c r="S2494">
        <v>15.9</v>
      </c>
      <c r="T2494">
        <v>3.3</v>
      </c>
      <c r="U2494">
        <v>22.3</v>
      </c>
      <c r="V2494">
        <v>4.0999999999999996</v>
      </c>
      <c r="W2494">
        <v>3</v>
      </c>
      <c r="X2494">
        <v>0</v>
      </c>
      <c r="Y2494">
        <v>0</v>
      </c>
      <c r="Z2494">
        <v>0</v>
      </c>
      <c r="AA2494">
        <v>0</v>
      </c>
      <c r="AB2494">
        <v>2</v>
      </c>
      <c r="AC2494">
        <v>0</v>
      </c>
      <c r="AD2494">
        <v>2</v>
      </c>
      <c r="AE2494">
        <v>0</v>
      </c>
      <c r="AY2494" s="59"/>
    </row>
    <row r="2495" spans="1:51">
      <c r="A2495" s="19">
        <v>43743</v>
      </c>
      <c r="B2495" t="s">
        <v>73</v>
      </c>
      <c r="C2495" s="19">
        <v>44013</v>
      </c>
      <c r="D2495">
        <v>41</v>
      </c>
      <c r="E2495">
        <v>31.3</v>
      </c>
      <c r="F2495">
        <v>0</v>
      </c>
      <c r="G2495">
        <v>2.2000000000000002</v>
      </c>
      <c r="H2495">
        <v>7</v>
      </c>
      <c r="I2495">
        <v>2</v>
      </c>
      <c r="J2495">
        <v>17.399999999999999</v>
      </c>
      <c r="K2495">
        <v>1.4</v>
      </c>
      <c r="L2495">
        <v>24</v>
      </c>
      <c r="M2495">
        <v>2.6</v>
      </c>
      <c r="N2495">
        <v>42.2</v>
      </c>
      <c r="O2495">
        <v>0</v>
      </c>
      <c r="P2495">
        <v>2.1</v>
      </c>
      <c r="Q2495">
        <v>4.0999999999999996</v>
      </c>
      <c r="R2495">
        <v>1.9</v>
      </c>
      <c r="S2495">
        <v>16</v>
      </c>
      <c r="T2495">
        <v>1.8</v>
      </c>
      <c r="U2495">
        <v>27.7</v>
      </c>
      <c r="V2495">
        <v>2.2000000000000002</v>
      </c>
      <c r="W2495">
        <v>1688</v>
      </c>
      <c r="X2495">
        <v>0</v>
      </c>
      <c r="Y2495">
        <v>5</v>
      </c>
      <c r="Z2495">
        <v>44</v>
      </c>
      <c r="AA2495">
        <v>15</v>
      </c>
      <c r="AB2495">
        <v>874</v>
      </c>
      <c r="AC2495">
        <v>0</v>
      </c>
      <c r="AD2495">
        <v>1350</v>
      </c>
      <c r="AE2495">
        <v>5</v>
      </c>
      <c r="AY2495" s="59"/>
    </row>
    <row r="2496" spans="1:51">
      <c r="A2496" s="19">
        <v>43746</v>
      </c>
      <c r="B2496" t="s">
        <v>15</v>
      </c>
      <c r="C2496" s="19">
        <v>43864</v>
      </c>
      <c r="D2496">
        <v>41</v>
      </c>
      <c r="E2496">
        <v>24.7</v>
      </c>
      <c r="F2496">
        <v>0</v>
      </c>
      <c r="G2496">
        <v>1.7</v>
      </c>
      <c r="H2496">
        <v>9.6999999999999993</v>
      </c>
      <c r="I2496">
        <v>3.5</v>
      </c>
      <c r="J2496">
        <v>16.2</v>
      </c>
      <c r="K2496">
        <v>2.2000000000000002</v>
      </c>
      <c r="L2496">
        <v>29.8</v>
      </c>
      <c r="M2496">
        <v>1.9</v>
      </c>
      <c r="N2496">
        <v>28.1</v>
      </c>
      <c r="O2496">
        <v>0</v>
      </c>
      <c r="P2496">
        <v>1.9</v>
      </c>
      <c r="Q2496">
        <v>6</v>
      </c>
      <c r="R2496">
        <v>2.5</v>
      </c>
      <c r="S2496">
        <v>13.1</v>
      </c>
      <c r="T2496">
        <v>2.4</v>
      </c>
      <c r="U2496">
        <v>42.2</v>
      </c>
      <c r="V2496">
        <v>1.8</v>
      </c>
      <c r="W2496">
        <v>14</v>
      </c>
      <c r="X2496">
        <v>0</v>
      </c>
      <c r="Y2496">
        <v>0</v>
      </c>
      <c r="Z2496">
        <v>1</v>
      </c>
      <c r="AA2496">
        <v>0</v>
      </c>
      <c r="AB2496">
        <v>9</v>
      </c>
      <c r="AC2496">
        <v>0</v>
      </c>
      <c r="AD2496">
        <v>17</v>
      </c>
      <c r="AE2496">
        <v>0</v>
      </c>
      <c r="AY2496" s="59"/>
    </row>
    <row r="2497" spans="1:51">
      <c r="A2497" s="19">
        <v>43746</v>
      </c>
      <c r="B2497" t="s">
        <v>16</v>
      </c>
      <c r="C2497" s="19">
        <v>43872</v>
      </c>
      <c r="D2497">
        <v>24</v>
      </c>
      <c r="E2497">
        <v>23.8</v>
      </c>
      <c r="F2497">
        <v>0</v>
      </c>
      <c r="G2497">
        <v>2.1</v>
      </c>
      <c r="H2497">
        <v>8.3000000000000007</v>
      </c>
      <c r="I2497">
        <v>1.5</v>
      </c>
      <c r="J2497">
        <v>19.5</v>
      </c>
      <c r="K2497">
        <v>1.2</v>
      </c>
      <c r="L2497">
        <v>30.5</v>
      </c>
      <c r="M2497">
        <v>2.6</v>
      </c>
      <c r="N2497">
        <v>24.9</v>
      </c>
      <c r="O2497">
        <v>0</v>
      </c>
      <c r="P2497">
        <v>2.2000000000000002</v>
      </c>
      <c r="Q2497">
        <v>4.9000000000000004</v>
      </c>
      <c r="R2497">
        <v>2</v>
      </c>
      <c r="S2497">
        <v>16.899999999999999</v>
      </c>
      <c r="T2497">
        <v>1.9</v>
      </c>
      <c r="U2497">
        <v>43.3</v>
      </c>
      <c r="V2497">
        <v>2</v>
      </c>
      <c r="W2497">
        <v>8</v>
      </c>
      <c r="X2497">
        <v>0</v>
      </c>
      <c r="Y2497">
        <v>0</v>
      </c>
      <c r="Z2497">
        <v>0</v>
      </c>
      <c r="AA2497">
        <v>0</v>
      </c>
      <c r="AB2497">
        <v>6</v>
      </c>
      <c r="AC2497">
        <v>0</v>
      </c>
      <c r="AD2497">
        <v>10</v>
      </c>
      <c r="AE2497">
        <v>0</v>
      </c>
      <c r="AY2497" s="59"/>
    </row>
    <row r="2498" spans="1:51">
      <c r="A2498" s="19">
        <v>43746</v>
      </c>
      <c r="B2498" t="s">
        <v>17</v>
      </c>
      <c r="C2498" s="19">
        <v>43883</v>
      </c>
      <c r="D2498">
        <v>36</v>
      </c>
      <c r="E2498">
        <v>26.8</v>
      </c>
      <c r="F2498">
        <v>0</v>
      </c>
      <c r="G2498">
        <v>1.4</v>
      </c>
      <c r="H2498">
        <v>4.3</v>
      </c>
      <c r="I2498">
        <v>0.6</v>
      </c>
      <c r="J2498">
        <v>21.6</v>
      </c>
      <c r="K2498">
        <v>3.3</v>
      </c>
      <c r="L2498">
        <v>26.7</v>
      </c>
      <c r="M2498">
        <v>3.6</v>
      </c>
      <c r="N2498">
        <v>31.7</v>
      </c>
      <c r="O2498">
        <v>0</v>
      </c>
      <c r="P2498">
        <v>2.2999999999999998</v>
      </c>
      <c r="Q2498">
        <v>3.1</v>
      </c>
      <c r="R2498">
        <v>2</v>
      </c>
      <c r="S2498">
        <v>21.2</v>
      </c>
      <c r="T2498">
        <v>2.8</v>
      </c>
      <c r="U2498">
        <v>31.9</v>
      </c>
      <c r="V2498">
        <v>2.6</v>
      </c>
      <c r="W2498">
        <v>13</v>
      </c>
      <c r="X2498">
        <v>0</v>
      </c>
      <c r="Y2498">
        <v>0</v>
      </c>
      <c r="Z2498">
        <v>0</v>
      </c>
      <c r="AA2498">
        <v>0</v>
      </c>
      <c r="AB2498">
        <v>10</v>
      </c>
      <c r="AC2498">
        <v>0</v>
      </c>
      <c r="AD2498">
        <v>13</v>
      </c>
      <c r="AE2498">
        <v>0</v>
      </c>
      <c r="AY2498" s="59"/>
    </row>
    <row r="2499" spans="1:51">
      <c r="A2499" s="19">
        <v>43746</v>
      </c>
      <c r="B2499" t="s">
        <v>18</v>
      </c>
      <c r="C2499" s="19">
        <v>43890</v>
      </c>
      <c r="D2499">
        <v>54</v>
      </c>
      <c r="E2499">
        <v>43.6</v>
      </c>
      <c r="F2499">
        <v>0</v>
      </c>
      <c r="G2499">
        <v>3.2</v>
      </c>
      <c r="H2499">
        <v>3</v>
      </c>
      <c r="I2499">
        <v>0.9</v>
      </c>
      <c r="J2499">
        <v>12.4</v>
      </c>
      <c r="K2499">
        <v>3.5</v>
      </c>
      <c r="L2499">
        <v>19.3</v>
      </c>
      <c r="M2499">
        <v>0.8</v>
      </c>
      <c r="N2499">
        <v>72.400000000000006</v>
      </c>
      <c r="O2499">
        <v>0</v>
      </c>
      <c r="P2499">
        <v>2</v>
      </c>
      <c r="Q2499">
        <v>1.8</v>
      </c>
      <c r="R2499">
        <v>1.4</v>
      </c>
      <c r="S2499">
        <v>5.8</v>
      </c>
      <c r="T2499">
        <v>2</v>
      </c>
      <c r="U2499">
        <v>11.6</v>
      </c>
      <c r="V2499">
        <v>1.1000000000000001</v>
      </c>
      <c r="W2499">
        <v>35</v>
      </c>
      <c r="X2499">
        <v>0</v>
      </c>
      <c r="Y2499">
        <v>0</v>
      </c>
      <c r="Z2499">
        <v>0</v>
      </c>
      <c r="AA2499">
        <v>0</v>
      </c>
      <c r="AB2499">
        <v>4</v>
      </c>
      <c r="AC2499">
        <v>0</v>
      </c>
      <c r="AD2499">
        <v>15</v>
      </c>
      <c r="AE2499">
        <v>0</v>
      </c>
      <c r="AY2499" s="59"/>
    </row>
    <row r="2500" spans="1:51">
      <c r="A2500" s="19">
        <v>43746</v>
      </c>
      <c r="B2500" t="s">
        <v>19</v>
      </c>
      <c r="C2500" s="19">
        <v>43893</v>
      </c>
      <c r="D2500">
        <v>52</v>
      </c>
      <c r="E2500">
        <v>40.4</v>
      </c>
      <c r="F2500">
        <v>0</v>
      </c>
      <c r="G2500">
        <v>3.9</v>
      </c>
      <c r="H2500">
        <v>4.7</v>
      </c>
      <c r="I2500">
        <v>3.2</v>
      </c>
      <c r="J2500">
        <v>12.2</v>
      </c>
      <c r="K2500">
        <v>2.5</v>
      </c>
      <c r="L2500">
        <v>20.6</v>
      </c>
      <c r="M2500">
        <v>0.5</v>
      </c>
      <c r="N2500">
        <v>65.400000000000006</v>
      </c>
      <c r="O2500">
        <v>0</v>
      </c>
      <c r="P2500">
        <v>2.5</v>
      </c>
      <c r="Q2500">
        <v>2.8</v>
      </c>
      <c r="R2500">
        <v>2.2999999999999998</v>
      </c>
      <c r="S2500">
        <v>6.3</v>
      </c>
      <c r="T2500">
        <v>2.2999999999999998</v>
      </c>
      <c r="U2500">
        <v>15</v>
      </c>
      <c r="V2500">
        <v>1.3</v>
      </c>
      <c r="W2500">
        <v>32</v>
      </c>
      <c r="X2500">
        <v>0</v>
      </c>
      <c r="Y2500">
        <v>0</v>
      </c>
      <c r="Z2500">
        <v>0</v>
      </c>
      <c r="AA2500">
        <v>0</v>
      </c>
      <c r="AB2500">
        <v>3</v>
      </c>
      <c r="AC2500">
        <v>0</v>
      </c>
      <c r="AD2500">
        <v>17</v>
      </c>
      <c r="AE2500">
        <v>0</v>
      </c>
      <c r="AY2500" s="59"/>
    </row>
    <row r="2501" spans="1:51">
      <c r="A2501" s="19">
        <v>43746</v>
      </c>
      <c r="B2501" t="s">
        <v>20</v>
      </c>
      <c r="C2501" s="19">
        <v>43893</v>
      </c>
      <c r="D2501">
        <v>6</v>
      </c>
      <c r="E2501">
        <v>32.299999999999997</v>
      </c>
      <c r="F2501">
        <v>0</v>
      </c>
      <c r="G2501">
        <v>2.4</v>
      </c>
      <c r="H2501">
        <v>6.1</v>
      </c>
      <c r="I2501">
        <v>1.3</v>
      </c>
      <c r="J2501">
        <v>18.7</v>
      </c>
      <c r="K2501">
        <v>0.6</v>
      </c>
      <c r="L2501">
        <v>23.7</v>
      </c>
      <c r="M2501">
        <v>3.2</v>
      </c>
      <c r="N2501">
        <v>44.9</v>
      </c>
      <c r="O2501">
        <v>0</v>
      </c>
      <c r="P2501">
        <v>2.4</v>
      </c>
      <c r="Q2501">
        <v>3.9</v>
      </c>
      <c r="R2501">
        <v>2</v>
      </c>
      <c r="S2501">
        <v>15.9</v>
      </c>
      <c r="T2501">
        <v>2.1</v>
      </c>
      <c r="U2501">
        <v>23.6</v>
      </c>
      <c r="V2501">
        <v>2.6</v>
      </c>
      <c r="W2501">
        <v>3</v>
      </c>
      <c r="X2501">
        <v>0</v>
      </c>
      <c r="Y2501">
        <v>0</v>
      </c>
      <c r="Z2501">
        <v>0</v>
      </c>
      <c r="AA2501">
        <v>0</v>
      </c>
      <c r="AB2501">
        <v>2</v>
      </c>
      <c r="AC2501">
        <v>0</v>
      </c>
      <c r="AD2501">
        <v>2</v>
      </c>
      <c r="AE2501">
        <v>0</v>
      </c>
      <c r="AY2501" s="59"/>
    </row>
    <row r="2502" spans="1:51">
      <c r="A2502" s="19">
        <v>43746</v>
      </c>
      <c r="B2502" t="s">
        <v>21</v>
      </c>
      <c r="C2502" s="19">
        <v>43893</v>
      </c>
      <c r="D2502">
        <v>31</v>
      </c>
      <c r="E2502">
        <v>38.5</v>
      </c>
      <c r="F2502">
        <v>0</v>
      </c>
      <c r="G2502">
        <v>3.7</v>
      </c>
      <c r="H2502">
        <v>5</v>
      </c>
      <c r="I2502">
        <v>3.5</v>
      </c>
      <c r="J2502">
        <v>13.2</v>
      </c>
      <c r="K2502">
        <v>2.5</v>
      </c>
      <c r="L2502">
        <v>19.399999999999999</v>
      </c>
      <c r="M2502">
        <v>0.2</v>
      </c>
      <c r="N2502">
        <v>61.6</v>
      </c>
      <c r="O2502">
        <v>0</v>
      </c>
      <c r="P2502">
        <v>2.7</v>
      </c>
      <c r="Q2502">
        <v>3</v>
      </c>
      <c r="R2502">
        <v>2.4</v>
      </c>
      <c r="S2502">
        <v>8.4</v>
      </c>
      <c r="T2502">
        <v>2.5</v>
      </c>
      <c r="U2502">
        <v>14.7</v>
      </c>
      <c r="V2502">
        <v>1.5</v>
      </c>
      <c r="W2502">
        <v>19</v>
      </c>
      <c r="X2502">
        <v>0</v>
      </c>
      <c r="Y2502">
        <v>0</v>
      </c>
      <c r="Z2502">
        <v>0</v>
      </c>
      <c r="AA2502">
        <v>0</v>
      </c>
      <c r="AB2502">
        <v>3</v>
      </c>
      <c r="AC2502">
        <v>0</v>
      </c>
      <c r="AD2502">
        <v>9</v>
      </c>
      <c r="AE2502">
        <v>0</v>
      </c>
      <c r="AY2502" s="59"/>
    </row>
    <row r="2503" spans="1:51">
      <c r="A2503" s="19">
        <v>43746</v>
      </c>
      <c r="B2503" t="s">
        <v>22</v>
      </c>
      <c r="C2503" s="19">
        <v>43893</v>
      </c>
      <c r="D2503">
        <v>416</v>
      </c>
      <c r="E2503">
        <v>24.6</v>
      </c>
      <c r="F2503">
        <v>0</v>
      </c>
      <c r="G2503">
        <v>1.2</v>
      </c>
      <c r="H2503">
        <v>4.9000000000000004</v>
      </c>
      <c r="I2503">
        <v>0.8</v>
      </c>
      <c r="J2503">
        <v>23.4</v>
      </c>
      <c r="K2503">
        <v>0.5</v>
      </c>
      <c r="L2503">
        <v>28.4</v>
      </c>
      <c r="M2503">
        <v>4.8</v>
      </c>
      <c r="N2503">
        <v>26.2</v>
      </c>
      <c r="O2503">
        <v>0</v>
      </c>
      <c r="P2503">
        <v>2.2000000000000002</v>
      </c>
      <c r="Q2503">
        <v>3.5</v>
      </c>
      <c r="R2503">
        <v>2.1</v>
      </c>
      <c r="S2503">
        <v>23.9</v>
      </c>
      <c r="T2503">
        <v>2.2000000000000002</v>
      </c>
      <c r="U2503">
        <v>34.6</v>
      </c>
      <c r="V2503">
        <v>3.2</v>
      </c>
      <c r="W2503">
        <v>134</v>
      </c>
      <c r="X2503">
        <v>0</v>
      </c>
      <c r="Y2503">
        <v>0</v>
      </c>
      <c r="Z2503">
        <v>0</v>
      </c>
      <c r="AA2503">
        <v>0</v>
      </c>
      <c r="AB2503">
        <v>127</v>
      </c>
      <c r="AC2503">
        <v>0</v>
      </c>
      <c r="AD2503">
        <v>155</v>
      </c>
      <c r="AE2503">
        <v>0</v>
      </c>
      <c r="AY2503" s="59"/>
    </row>
    <row r="2504" spans="1:51">
      <c r="A2504" s="19">
        <v>43746</v>
      </c>
      <c r="B2504" t="s">
        <v>23</v>
      </c>
      <c r="C2504" s="19">
        <v>43893</v>
      </c>
      <c r="D2504">
        <v>67</v>
      </c>
      <c r="E2504">
        <v>24.9</v>
      </c>
      <c r="F2504">
        <v>0</v>
      </c>
      <c r="G2504">
        <v>0.9</v>
      </c>
      <c r="H2504">
        <v>4.5</v>
      </c>
      <c r="I2504">
        <v>0.4</v>
      </c>
      <c r="J2504">
        <v>25.2</v>
      </c>
      <c r="K2504">
        <v>0.3</v>
      </c>
      <c r="L2504">
        <v>26.6</v>
      </c>
      <c r="M2504">
        <v>6.2</v>
      </c>
      <c r="N2504">
        <v>26.9</v>
      </c>
      <c r="O2504">
        <v>0</v>
      </c>
      <c r="P2504">
        <v>2.1</v>
      </c>
      <c r="Q2504">
        <v>3.5</v>
      </c>
      <c r="R2504">
        <v>1.9</v>
      </c>
      <c r="S2504">
        <v>27.5</v>
      </c>
      <c r="T2504">
        <v>1.9</v>
      </c>
      <c r="U2504">
        <v>30</v>
      </c>
      <c r="V2504">
        <v>4</v>
      </c>
      <c r="W2504">
        <v>22</v>
      </c>
      <c r="X2504">
        <v>0</v>
      </c>
      <c r="Y2504">
        <v>0</v>
      </c>
      <c r="Z2504">
        <v>0</v>
      </c>
      <c r="AA2504">
        <v>0</v>
      </c>
      <c r="AB2504">
        <v>22</v>
      </c>
      <c r="AC2504">
        <v>0</v>
      </c>
      <c r="AD2504">
        <v>23</v>
      </c>
      <c r="AE2504">
        <v>0</v>
      </c>
      <c r="AY2504" s="59"/>
    </row>
    <row r="2505" spans="1:51">
      <c r="A2505" s="19">
        <v>43746</v>
      </c>
      <c r="B2505" t="s">
        <v>24</v>
      </c>
      <c r="C2505" s="19">
        <v>43893</v>
      </c>
      <c r="D2505">
        <v>13</v>
      </c>
      <c r="E2505">
        <v>32.299999999999997</v>
      </c>
      <c r="F2505">
        <v>0</v>
      </c>
      <c r="G2505">
        <v>2.4</v>
      </c>
      <c r="H2505">
        <v>6.1</v>
      </c>
      <c r="I2505">
        <v>1.3</v>
      </c>
      <c r="J2505">
        <v>18.7</v>
      </c>
      <c r="K2505">
        <v>0.6</v>
      </c>
      <c r="L2505">
        <v>23.7</v>
      </c>
      <c r="M2505">
        <v>3.2</v>
      </c>
      <c r="N2505">
        <v>45.1</v>
      </c>
      <c r="O2505">
        <v>0</v>
      </c>
      <c r="P2505">
        <v>2.6</v>
      </c>
      <c r="Q2505">
        <v>3.8</v>
      </c>
      <c r="R2505">
        <v>2.4</v>
      </c>
      <c r="S2505">
        <v>15.5</v>
      </c>
      <c r="T2505">
        <v>2</v>
      </c>
      <c r="U2505">
        <v>23.7</v>
      </c>
      <c r="V2505">
        <v>2.5</v>
      </c>
      <c r="W2505">
        <v>6</v>
      </c>
      <c r="X2505">
        <v>0</v>
      </c>
      <c r="Y2505">
        <v>0</v>
      </c>
      <c r="Z2505">
        <v>0</v>
      </c>
      <c r="AA2505">
        <v>0</v>
      </c>
      <c r="AB2505">
        <v>3</v>
      </c>
      <c r="AC2505">
        <v>0</v>
      </c>
      <c r="AD2505">
        <v>4</v>
      </c>
      <c r="AE2505">
        <v>0</v>
      </c>
      <c r="AY2505" s="59"/>
    </row>
    <row r="2506" spans="1:51">
      <c r="A2506" s="19">
        <v>43746</v>
      </c>
      <c r="B2506" t="s">
        <v>25</v>
      </c>
      <c r="C2506" s="19">
        <v>43893</v>
      </c>
      <c r="D2506">
        <v>24</v>
      </c>
      <c r="E2506">
        <v>22.8</v>
      </c>
      <c r="F2506">
        <v>0</v>
      </c>
      <c r="G2506">
        <v>2.1</v>
      </c>
      <c r="H2506">
        <v>8.8000000000000007</v>
      </c>
      <c r="I2506">
        <v>0.8</v>
      </c>
      <c r="J2506">
        <v>21.1</v>
      </c>
      <c r="K2506">
        <v>3.3</v>
      </c>
      <c r="L2506">
        <v>25</v>
      </c>
      <c r="M2506">
        <v>4.4000000000000004</v>
      </c>
      <c r="N2506">
        <v>25.4</v>
      </c>
      <c r="O2506">
        <v>0</v>
      </c>
      <c r="P2506">
        <v>2.8</v>
      </c>
      <c r="Q2506">
        <v>6.6</v>
      </c>
      <c r="R2506">
        <v>2.6</v>
      </c>
      <c r="S2506">
        <v>22.7</v>
      </c>
      <c r="T2506">
        <v>3.3</v>
      </c>
      <c r="U2506">
        <v>30.1</v>
      </c>
      <c r="V2506">
        <v>3.3</v>
      </c>
      <c r="W2506">
        <v>8</v>
      </c>
      <c r="X2506">
        <v>0</v>
      </c>
      <c r="Y2506">
        <v>0</v>
      </c>
      <c r="Z2506">
        <v>0</v>
      </c>
      <c r="AA2506">
        <v>0</v>
      </c>
      <c r="AB2506">
        <v>7</v>
      </c>
      <c r="AC2506">
        <v>0</v>
      </c>
      <c r="AD2506">
        <v>9</v>
      </c>
      <c r="AE2506">
        <v>0</v>
      </c>
      <c r="AY2506" s="59"/>
    </row>
    <row r="2507" spans="1:51">
      <c r="A2507" s="19">
        <v>43746</v>
      </c>
      <c r="B2507" t="s">
        <v>26</v>
      </c>
      <c r="C2507" s="19">
        <v>43893</v>
      </c>
      <c r="D2507">
        <v>91</v>
      </c>
      <c r="E2507">
        <v>26.5</v>
      </c>
      <c r="F2507">
        <v>0</v>
      </c>
      <c r="G2507">
        <v>2.2000000000000002</v>
      </c>
      <c r="H2507">
        <v>7.7</v>
      </c>
      <c r="I2507">
        <v>0.3</v>
      </c>
      <c r="J2507">
        <v>14.7</v>
      </c>
      <c r="K2507">
        <v>0.1</v>
      </c>
      <c r="L2507">
        <v>37.1</v>
      </c>
      <c r="M2507">
        <v>1</v>
      </c>
      <c r="N2507">
        <v>25.3</v>
      </c>
      <c r="O2507">
        <v>0</v>
      </c>
      <c r="P2507">
        <v>2</v>
      </c>
      <c r="Q2507">
        <v>3.9</v>
      </c>
      <c r="R2507">
        <v>1.3</v>
      </c>
      <c r="S2507">
        <v>8.9</v>
      </c>
      <c r="T2507">
        <v>1.5</v>
      </c>
      <c r="U2507">
        <v>53.9</v>
      </c>
      <c r="V2507">
        <v>1.5</v>
      </c>
      <c r="W2507">
        <v>32</v>
      </c>
      <c r="X2507">
        <v>0</v>
      </c>
      <c r="Y2507">
        <v>0</v>
      </c>
      <c r="Z2507">
        <v>1</v>
      </c>
      <c r="AA2507">
        <v>0</v>
      </c>
      <c r="AB2507">
        <v>13</v>
      </c>
      <c r="AC2507">
        <v>0</v>
      </c>
      <c r="AD2507">
        <v>45</v>
      </c>
      <c r="AE2507">
        <v>0</v>
      </c>
      <c r="AY2507" s="59"/>
    </row>
    <row r="2508" spans="1:51">
      <c r="A2508" s="19">
        <v>43746</v>
      </c>
      <c r="B2508" t="s">
        <v>27</v>
      </c>
      <c r="C2508" s="19">
        <v>43893</v>
      </c>
      <c r="D2508">
        <v>75</v>
      </c>
      <c r="E2508">
        <v>24.9</v>
      </c>
      <c r="F2508">
        <v>0</v>
      </c>
      <c r="G2508">
        <v>0.3</v>
      </c>
      <c r="H2508">
        <v>9</v>
      </c>
      <c r="I2508">
        <v>15.9</v>
      </c>
      <c r="J2508">
        <v>16.5</v>
      </c>
      <c r="K2508">
        <v>0.2</v>
      </c>
      <c r="L2508">
        <v>22.1</v>
      </c>
      <c r="M2508">
        <v>0.8</v>
      </c>
      <c r="N2508">
        <v>30.8</v>
      </c>
      <c r="O2508">
        <v>0</v>
      </c>
      <c r="P2508">
        <v>2.2999999999999998</v>
      </c>
      <c r="Q2508">
        <v>6.8</v>
      </c>
      <c r="R2508">
        <v>13.3</v>
      </c>
      <c r="S2508">
        <v>15.6</v>
      </c>
      <c r="T2508">
        <v>2.6</v>
      </c>
      <c r="U2508">
        <v>24</v>
      </c>
      <c r="V2508">
        <v>2.1</v>
      </c>
      <c r="W2508">
        <v>23</v>
      </c>
      <c r="X2508">
        <v>0</v>
      </c>
      <c r="Y2508">
        <v>0</v>
      </c>
      <c r="Z2508">
        <v>1</v>
      </c>
      <c r="AA2508">
        <v>15</v>
      </c>
      <c r="AB2508">
        <v>15</v>
      </c>
      <c r="AC2508">
        <v>0</v>
      </c>
      <c r="AD2508">
        <v>21</v>
      </c>
      <c r="AE2508">
        <v>0</v>
      </c>
      <c r="AY2508" s="59"/>
    </row>
    <row r="2509" spans="1:51">
      <c r="A2509" s="19">
        <v>43746</v>
      </c>
      <c r="B2509" t="s">
        <v>28</v>
      </c>
      <c r="C2509" s="19">
        <v>43893</v>
      </c>
      <c r="D2509">
        <v>110</v>
      </c>
      <c r="E2509">
        <v>36.799999999999997</v>
      </c>
      <c r="F2509">
        <v>0</v>
      </c>
      <c r="G2509">
        <v>1.8</v>
      </c>
      <c r="H2509">
        <v>5.3</v>
      </c>
      <c r="I2509">
        <v>0.9</v>
      </c>
      <c r="J2509">
        <v>16.3</v>
      </c>
      <c r="K2509">
        <v>0.4</v>
      </c>
      <c r="L2509">
        <v>22.9</v>
      </c>
      <c r="M2509">
        <v>2.2999999999999998</v>
      </c>
      <c r="N2509">
        <v>55.6</v>
      </c>
      <c r="O2509">
        <v>0</v>
      </c>
      <c r="P2509">
        <v>1.9</v>
      </c>
      <c r="Q2509">
        <v>3.3</v>
      </c>
      <c r="R2509">
        <v>1.8</v>
      </c>
      <c r="S2509">
        <v>11.3</v>
      </c>
      <c r="T2509">
        <v>1.8</v>
      </c>
      <c r="U2509">
        <v>20.100000000000001</v>
      </c>
      <c r="V2509">
        <v>1.8</v>
      </c>
      <c r="W2509">
        <v>53</v>
      </c>
      <c r="X2509">
        <v>0</v>
      </c>
      <c r="Y2509">
        <v>0</v>
      </c>
      <c r="Z2509">
        <v>0</v>
      </c>
      <c r="AA2509">
        <v>0</v>
      </c>
      <c r="AB2509">
        <v>24</v>
      </c>
      <c r="AC2509">
        <v>0</v>
      </c>
      <c r="AD2509">
        <v>33</v>
      </c>
      <c r="AE2509">
        <v>0</v>
      </c>
      <c r="AY2509" s="59"/>
    </row>
    <row r="2510" spans="1:51">
      <c r="A2510" s="19">
        <v>43746</v>
      </c>
      <c r="B2510" t="s">
        <v>29</v>
      </c>
      <c r="C2510" s="19">
        <v>43893</v>
      </c>
      <c r="D2510">
        <v>37</v>
      </c>
      <c r="E2510">
        <v>38.5</v>
      </c>
      <c r="F2510">
        <v>0</v>
      </c>
      <c r="G2510">
        <v>3</v>
      </c>
      <c r="H2510">
        <v>3.7</v>
      </c>
      <c r="I2510">
        <v>2.4</v>
      </c>
      <c r="J2510">
        <v>13.6</v>
      </c>
      <c r="K2510">
        <v>2.6</v>
      </c>
      <c r="L2510">
        <v>20.100000000000001</v>
      </c>
      <c r="M2510">
        <v>0.3</v>
      </c>
      <c r="N2510">
        <v>62</v>
      </c>
      <c r="O2510">
        <v>0</v>
      </c>
      <c r="P2510">
        <v>2.4</v>
      </c>
      <c r="Q2510">
        <v>2.8</v>
      </c>
      <c r="R2510">
        <v>2.1</v>
      </c>
      <c r="S2510">
        <v>8.4</v>
      </c>
      <c r="T2510">
        <v>2.2000000000000002</v>
      </c>
      <c r="U2510">
        <v>15.3</v>
      </c>
      <c r="V2510">
        <v>1.6</v>
      </c>
      <c r="W2510">
        <v>22</v>
      </c>
      <c r="X2510">
        <v>0</v>
      </c>
      <c r="Y2510">
        <v>0</v>
      </c>
      <c r="Z2510">
        <v>0</v>
      </c>
      <c r="AA2510">
        <v>0</v>
      </c>
      <c r="AB2510">
        <v>4</v>
      </c>
      <c r="AC2510">
        <v>0</v>
      </c>
      <c r="AD2510">
        <v>11</v>
      </c>
      <c r="AE2510">
        <v>0</v>
      </c>
      <c r="AY2510" s="59"/>
    </row>
    <row r="2511" spans="1:51">
      <c r="A2511" s="19">
        <v>43746</v>
      </c>
      <c r="B2511" t="s">
        <v>30</v>
      </c>
      <c r="C2511" s="19">
        <v>43893</v>
      </c>
      <c r="D2511">
        <v>64</v>
      </c>
      <c r="E2511">
        <v>39</v>
      </c>
      <c r="F2511">
        <v>0</v>
      </c>
      <c r="G2511">
        <v>3</v>
      </c>
      <c r="H2511">
        <v>5.6</v>
      </c>
      <c r="I2511">
        <v>3.8</v>
      </c>
      <c r="J2511">
        <v>12.9</v>
      </c>
      <c r="K2511">
        <v>2.9</v>
      </c>
      <c r="L2511">
        <v>20.399999999999999</v>
      </c>
      <c r="M2511">
        <v>0.2</v>
      </c>
      <c r="N2511">
        <v>62.8</v>
      </c>
      <c r="O2511">
        <v>0</v>
      </c>
      <c r="P2511">
        <v>2.4</v>
      </c>
      <c r="Q2511">
        <v>3.3</v>
      </c>
      <c r="R2511">
        <v>2.2000000000000002</v>
      </c>
      <c r="S2511">
        <v>7</v>
      </c>
      <c r="T2511">
        <v>2.7</v>
      </c>
      <c r="U2511">
        <v>15.8</v>
      </c>
      <c r="V2511">
        <v>1.4</v>
      </c>
      <c r="W2511">
        <v>39</v>
      </c>
      <c r="X2511">
        <v>0</v>
      </c>
      <c r="Y2511">
        <v>0</v>
      </c>
      <c r="Z2511">
        <v>0</v>
      </c>
      <c r="AA2511">
        <v>0</v>
      </c>
      <c r="AB2511">
        <v>5</v>
      </c>
      <c r="AC2511">
        <v>0</v>
      </c>
      <c r="AD2511">
        <v>20</v>
      </c>
      <c r="AE2511">
        <v>0</v>
      </c>
      <c r="AY2511" s="59"/>
    </row>
    <row r="2512" spans="1:51">
      <c r="A2512" s="19">
        <v>43746</v>
      </c>
      <c r="B2512" t="s">
        <v>31</v>
      </c>
      <c r="C2512" s="19">
        <v>43893</v>
      </c>
      <c r="D2512">
        <v>228</v>
      </c>
      <c r="E2512">
        <v>32.200000000000003</v>
      </c>
      <c r="F2512">
        <v>0</v>
      </c>
      <c r="G2512">
        <v>2.6</v>
      </c>
      <c r="H2512">
        <v>4.0999999999999996</v>
      </c>
      <c r="I2512">
        <v>1.1000000000000001</v>
      </c>
      <c r="J2512">
        <v>18</v>
      </c>
      <c r="K2512">
        <v>0.4</v>
      </c>
      <c r="L2512">
        <v>25.9</v>
      </c>
      <c r="M2512">
        <v>2.5</v>
      </c>
      <c r="N2512">
        <v>43.7</v>
      </c>
      <c r="O2512">
        <v>0</v>
      </c>
      <c r="P2512">
        <v>2.4</v>
      </c>
      <c r="Q2512">
        <v>3.1</v>
      </c>
      <c r="R2512">
        <v>1.9</v>
      </c>
      <c r="S2512">
        <v>14</v>
      </c>
      <c r="T2512">
        <v>2</v>
      </c>
      <c r="U2512">
        <v>27.8</v>
      </c>
      <c r="V2512">
        <v>2.2000000000000002</v>
      </c>
      <c r="W2512">
        <v>96</v>
      </c>
      <c r="X2512">
        <v>0</v>
      </c>
      <c r="Y2512">
        <v>0</v>
      </c>
      <c r="Z2512">
        <v>0</v>
      </c>
      <c r="AA2512">
        <v>0</v>
      </c>
      <c r="AB2512">
        <v>54</v>
      </c>
      <c r="AC2512">
        <v>0</v>
      </c>
      <c r="AD2512">
        <v>78</v>
      </c>
      <c r="AE2512">
        <v>0</v>
      </c>
      <c r="AY2512" s="59"/>
    </row>
    <row r="2513" spans="1:51">
      <c r="A2513" s="19">
        <v>43746</v>
      </c>
      <c r="B2513" t="s">
        <v>32</v>
      </c>
      <c r="C2513" s="19">
        <v>43893</v>
      </c>
      <c r="D2513">
        <v>29</v>
      </c>
      <c r="E2513">
        <v>31.1</v>
      </c>
      <c r="F2513">
        <v>0</v>
      </c>
      <c r="G2513">
        <v>0.3</v>
      </c>
      <c r="H2513">
        <v>7</v>
      </c>
      <c r="I2513">
        <v>2.4</v>
      </c>
      <c r="J2513">
        <v>14.9</v>
      </c>
      <c r="K2513">
        <v>3.5</v>
      </c>
      <c r="L2513">
        <v>27.1</v>
      </c>
      <c r="M2513">
        <v>0.7</v>
      </c>
      <c r="N2513">
        <v>41.8</v>
      </c>
      <c r="O2513">
        <v>0</v>
      </c>
      <c r="P2513">
        <v>2.1</v>
      </c>
      <c r="Q2513">
        <v>4.5</v>
      </c>
      <c r="R2513">
        <v>2.4</v>
      </c>
      <c r="S2513">
        <v>10.7</v>
      </c>
      <c r="T2513">
        <v>2.9</v>
      </c>
      <c r="U2513">
        <v>31</v>
      </c>
      <c r="V2513">
        <v>1.7</v>
      </c>
      <c r="W2513">
        <v>13</v>
      </c>
      <c r="X2513">
        <v>0</v>
      </c>
      <c r="Y2513">
        <v>0</v>
      </c>
      <c r="Z2513">
        <v>0</v>
      </c>
      <c r="AA2513">
        <v>0</v>
      </c>
      <c r="AB2513">
        <v>4</v>
      </c>
      <c r="AC2513">
        <v>0</v>
      </c>
      <c r="AD2513">
        <v>12</v>
      </c>
      <c r="AE2513">
        <v>0</v>
      </c>
      <c r="AY2513" s="59"/>
    </row>
    <row r="2514" spans="1:51">
      <c r="A2514" s="19">
        <v>43746</v>
      </c>
      <c r="B2514" t="s">
        <v>33</v>
      </c>
      <c r="C2514" s="19">
        <v>43893</v>
      </c>
      <c r="D2514">
        <v>16</v>
      </c>
      <c r="E2514">
        <v>19.100000000000001</v>
      </c>
      <c r="F2514">
        <v>0</v>
      </c>
      <c r="G2514">
        <v>1.3</v>
      </c>
      <c r="H2514">
        <v>7.3</v>
      </c>
      <c r="I2514">
        <v>0.9</v>
      </c>
      <c r="J2514">
        <v>34.4</v>
      </c>
      <c r="K2514">
        <v>0.3</v>
      </c>
      <c r="L2514">
        <v>22.5</v>
      </c>
      <c r="M2514">
        <v>3.8</v>
      </c>
      <c r="N2514">
        <v>15.1</v>
      </c>
      <c r="O2514">
        <v>0</v>
      </c>
      <c r="P2514">
        <v>1.9</v>
      </c>
      <c r="Q2514">
        <v>4.2</v>
      </c>
      <c r="R2514">
        <v>1.7</v>
      </c>
      <c r="S2514">
        <v>50.2</v>
      </c>
      <c r="T2514">
        <v>2.1</v>
      </c>
      <c r="U2514">
        <v>20.3</v>
      </c>
      <c r="V2514">
        <v>2.5</v>
      </c>
      <c r="W2514">
        <v>4</v>
      </c>
      <c r="X2514">
        <v>0</v>
      </c>
      <c r="Y2514">
        <v>0</v>
      </c>
      <c r="Z2514">
        <v>0</v>
      </c>
      <c r="AA2514">
        <v>0</v>
      </c>
      <c r="AB2514">
        <v>7</v>
      </c>
      <c r="AC2514">
        <v>0</v>
      </c>
      <c r="AD2514">
        <v>5</v>
      </c>
      <c r="AE2514">
        <v>0</v>
      </c>
      <c r="AY2514" s="59"/>
    </row>
    <row r="2515" spans="1:51">
      <c r="A2515" s="19">
        <v>43746</v>
      </c>
      <c r="B2515" t="s">
        <v>34</v>
      </c>
      <c r="C2515" s="19">
        <v>43893</v>
      </c>
      <c r="D2515">
        <v>99</v>
      </c>
      <c r="E2515">
        <v>35.700000000000003</v>
      </c>
      <c r="F2515">
        <v>0</v>
      </c>
      <c r="G2515">
        <v>2.5</v>
      </c>
      <c r="H2515">
        <v>6</v>
      </c>
      <c r="I2515">
        <v>3</v>
      </c>
      <c r="J2515">
        <v>14.5</v>
      </c>
      <c r="K2515">
        <v>2.1</v>
      </c>
      <c r="L2515">
        <v>22.2</v>
      </c>
      <c r="M2515">
        <v>1.5</v>
      </c>
      <c r="N2515">
        <v>54.4</v>
      </c>
      <c r="O2515">
        <v>0</v>
      </c>
      <c r="P2515">
        <v>2.4</v>
      </c>
      <c r="Q2515">
        <v>3.9</v>
      </c>
      <c r="R2515">
        <v>2.2999999999999998</v>
      </c>
      <c r="S2515">
        <v>10</v>
      </c>
      <c r="T2515">
        <v>2.2000000000000002</v>
      </c>
      <c r="U2515">
        <v>20.100000000000001</v>
      </c>
      <c r="V2515">
        <v>1.9</v>
      </c>
      <c r="W2515">
        <v>53</v>
      </c>
      <c r="X2515">
        <v>0</v>
      </c>
      <c r="Y2515">
        <v>0</v>
      </c>
      <c r="Z2515">
        <v>0</v>
      </c>
      <c r="AA2515">
        <v>0</v>
      </c>
      <c r="AB2515">
        <v>13</v>
      </c>
      <c r="AC2515">
        <v>0</v>
      </c>
      <c r="AD2515">
        <v>33</v>
      </c>
      <c r="AE2515">
        <v>0</v>
      </c>
      <c r="AY2515" s="59"/>
    </row>
    <row r="2516" spans="1:51">
      <c r="A2516" s="19">
        <v>43746</v>
      </c>
      <c r="B2516" t="s">
        <v>35</v>
      </c>
      <c r="C2516" s="19">
        <v>43900</v>
      </c>
      <c r="D2516">
        <v>20</v>
      </c>
      <c r="E2516">
        <v>34.200000000000003</v>
      </c>
      <c r="F2516">
        <v>0</v>
      </c>
      <c r="G2516">
        <v>0.6</v>
      </c>
      <c r="H2516">
        <v>7.6</v>
      </c>
      <c r="I2516">
        <v>3.7</v>
      </c>
      <c r="J2516">
        <v>10.8</v>
      </c>
      <c r="K2516">
        <v>3.1</v>
      </c>
      <c r="L2516">
        <v>25.5</v>
      </c>
      <c r="M2516">
        <v>0.1</v>
      </c>
      <c r="N2516">
        <v>49.1</v>
      </c>
      <c r="O2516">
        <v>0</v>
      </c>
      <c r="P2516">
        <v>2.1</v>
      </c>
      <c r="Q2516">
        <v>4.9000000000000004</v>
      </c>
      <c r="R2516">
        <v>2.8</v>
      </c>
      <c r="S2516">
        <v>6.9</v>
      </c>
      <c r="T2516">
        <v>3</v>
      </c>
      <c r="U2516">
        <v>26.1</v>
      </c>
      <c r="V2516">
        <v>1.7</v>
      </c>
      <c r="W2516">
        <v>11</v>
      </c>
      <c r="X2516">
        <v>0</v>
      </c>
      <c r="Y2516">
        <v>0</v>
      </c>
      <c r="Z2516">
        <v>0</v>
      </c>
      <c r="AA2516">
        <v>0</v>
      </c>
      <c r="AB2516">
        <v>1</v>
      </c>
      <c r="AC2516">
        <v>0</v>
      </c>
      <c r="AD2516">
        <v>8</v>
      </c>
      <c r="AE2516">
        <v>0</v>
      </c>
      <c r="AY2516" s="59"/>
    </row>
    <row r="2517" spans="1:51">
      <c r="A2517" s="19">
        <v>43746</v>
      </c>
      <c r="B2517" t="s">
        <v>36</v>
      </c>
      <c r="C2517" s="19">
        <v>43900</v>
      </c>
      <c r="D2517">
        <v>125</v>
      </c>
      <c r="E2517">
        <v>32.700000000000003</v>
      </c>
      <c r="F2517">
        <v>0</v>
      </c>
      <c r="G2517">
        <v>0.3</v>
      </c>
      <c r="H2517">
        <v>7.2</v>
      </c>
      <c r="I2517">
        <v>3.4</v>
      </c>
      <c r="J2517">
        <v>19</v>
      </c>
      <c r="K2517">
        <v>0.3</v>
      </c>
      <c r="L2517">
        <v>25.1</v>
      </c>
      <c r="M2517">
        <v>1.6</v>
      </c>
      <c r="N2517">
        <v>44.3</v>
      </c>
      <c r="O2517">
        <v>0</v>
      </c>
      <c r="P2517">
        <v>1.9</v>
      </c>
      <c r="Q2517">
        <v>4.5</v>
      </c>
      <c r="R2517">
        <v>2.7</v>
      </c>
      <c r="S2517">
        <v>15.1</v>
      </c>
      <c r="T2517">
        <v>2.2000000000000002</v>
      </c>
      <c r="U2517">
        <v>25.2</v>
      </c>
      <c r="V2517">
        <v>2</v>
      </c>
      <c r="W2517">
        <v>53</v>
      </c>
      <c r="X2517">
        <v>0</v>
      </c>
      <c r="Y2517">
        <v>0</v>
      </c>
      <c r="Z2517">
        <v>1</v>
      </c>
      <c r="AA2517">
        <v>0</v>
      </c>
      <c r="AB2517">
        <v>31</v>
      </c>
      <c r="AC2517">
        <v>0</v>
      </c>
      <c r="AD2517">
        <v>41</v>
      </c>
      <c r="AE2517">
        <v>0</v>
      </c>
      <c r="AY2517" s="59"/>
    </row>
    <row r="2518" spans="1:51">
      <c r="A2518" s="19">
        <v>43746</v>
      </c>
      <c r="B2518" t="s">
        <v>37</v>
      </c>
      <c r="C2518" s="19">
        <v>43900</v>
      </c>
      <c r="D2518">
        <v>36</v>
      </c>
      <c r="E2518">
        <v>42.3</v>
      </c>
      <c r="F2518">
        <v>0</v>
      </c>
      <c r="G2518">
        <v>4.8</v>
      </c>
      <c r="H2518">
        <v>2.9</v>
      </c>
      <c r="I2518">
        <v>2.1</v>
      </c>
      <c r="J2518">
        <v>13.7</v>
      </c>
      <c r="K2518">
        <v>2.2000000000000002</v>
      </c>
      <c r="L2518">
        <v>19.2</v>
      </c>
      <c r="M2518">
        <v>1.1000000000000001</v>
      </c>
      <c r="N2518">
        <v>68.5</v>
      </c>
      <c r="O2518">
        <v>0</v>
      </c>
      <c r="P2518">
        <v>2.5</v>
      </c>
      <c r="Q2518">
        <v>2.1</v>
      </c>
      <c r="R2518">
        <v>1.7</v>
      </c>
      <c r="S2518">
        <v>7.5</v>
      </c>
      <c r="T2518">
        <v>1.8</v>
      </c>
      <c r="U2518">
        <v>12.5</v>
      </c>
      <c r="V2518">
        <v>1.3</v>
      </c>
      <c r="W2518">
        <v>22</v>
      </c>
      <c r="X2518">
        <v>0</v>
      </c>
      <c r="Y2518">
        <v>0</v>
      </c>
      <c r="Z2518">
        <v>0</v>
      </c>
      <c r="AA2518">
        <v>0</v>
      </c>
      <c r="AB2518">
        <v>4</v>
      </c>
      <c r="AC2518">
        <v>0</v>
      </c>
      <c r="AD2518">
        <v>10</v>
      </c>
      <c r="AE2518">
        <v>0</v>
      </c>
      <c r="AY2518" s="59"/>
    </row>
    <row r="2519" spans="1:51">
      <c r="A2519" s="19">
        <v>43746</v>
      </c>
      <c r="B2519" t="s">
        <v>38</v>
      </c>
      <c r="C2519" s="19">
        <v>43900</v>
      </c>
      <c r="D2519">
        <v>68</v>
      </c>
      <c r="E2519">
        <v>37.6</v>
      </c>
      <c r="F2519">
        <v>0</v>
      </c>
      <c r="G2519">
        <v>2.4</v>
      </c>
      <c r="H2519">
        <v>5.9</v>
      </c>
      <c r="I2519">
        <v>2.7</v>
      </c>
      <c r="J2519">
        <v>14.1</v>
      </c>
      <c r="K2519">
        <v>2.8</v>
      </c>
      <c r="L2519">
        <v>21.9</v>
      </c>
      <c r="M2519">
        <v>0.3</v>
      </c>
      <c r="N2519">
        <v>57.3</v>
      </c>
      <c r="O2519">
        <v>0</v>
      </c>
      <c r="P2519">
        <v>2.2999999999999998</v>
      </c>
      <c r="Q2519">
        <v>3.6</v>
      </c>
      <c r="R2519">
        <v>2.2000000000000002</v>
      </c>
      <c r="S2519">
        <v>8.9</v>
      </c>
      <c r="T2519">
        <v>2.8</v>
      </c>
      <c r="U2519">
        <v>18.8</v>
      </c>
      <c r="V2519">
        <v>1.6</v>
      </c>
      <c r="W2519">
        <v>38</v>
      </c>
      <c r="X2519">
        <v>0</v>
      </c>
      <c r="Y2519">
        <v>0</v>
      </c>
      <c r="Z2519">
        <v>0</v>
      </c>
      <c r="AA2519">
        <v>0</v>
      </c>
      <c r="AB2519">
        <v>8</v>
      </c>
      <c r="AC2519">
        <v>0</v>
      </c>
      <c r="AD2519">
        <v>22</v>
      </c>
      <c r="AE2519">
        <v>0</v>
      </c>
      <c r="AY2519" s="59"/>
    </row>
    <row r="2520" spans="1:51">
      <c r="A2520" s="19">
        <v>43746</v>
      </c>
      <c r="B2520" t="s">
        <v>39</v>
      </c>
      <c r="C2520" s="19">
        <v>43900</v>
      </c>
      <c r="D2520">
        <v>14</v>
      </c>
      <c r="E2520">
        <v>32</v>
      </c>
      <c r="F2520">
        <v>0</v>
      </c>
      <c r="G2520">
        <v>0.6</v>
      </c>
      <c r="H2520">
        <v>8</v>
      </c>
      <c r="I2520">
        <v>4</v>
      </c>
      <c r="J2520">
        <v>12.9</v>
      </c>
      <c r="K2520">
        <v>3.5</v>
      </c>
      <c r="L2520">
        <v>25.7</v>
      </c>
      <c r="M2520">
        <v>0.5</v>
      </c>
      <c r="N2520">
        <v>44.1</v>
      </c>
      <c r="O2520">
        <v>0</v>
      </c>
      <c r="P2520">
        <v>2.2999999999999998</v>
      </c>
      <c r="Q2520">
        <v>5.4</v>
      </c>
      <c r="R2520">
        <v>3</v>
      </c>
      <c r="S2520">
        <v>9.1</v>
      </c>
      <c r="T2520">
        <v>3.4</v>
      </c>
      <c r="U2520">
        <v>28.1</v>
      </c>
      <c r="V2520">
        <v>1.7</v>
      </c>
      <c r="W2520">
        <v>7</v>
      </c>
      <c r="X2520">
        <v>0</v>
      </c>
      <c r="Y2520">
        <v>0</v>
      </c>
      <c r="Z2520">
        <v>0</v>
      </c>
      <c r="AA2520">
        <v>0</v>
      </c>
      <c r="AB2520">
        <v>1</v>
      </c>
      <c r="AC2520">
        <v>0</v>
      </c>
      <c r="AD2520">
        <v>6</v>
      </c>
      <c r="AE2520">
        <v>0</v>
      </c>
      <c r="AY2520" s="59"/>
    </row>
    <row r="2521" spans="1:51">
      <c r="A2521" s="19">
        <v>43746</v>
      </c>
      <c r="B2521" t="s">
        <v>40</v>
      </c>
      <c r="C2521" s="19">
        <v>43900</v>
      </c>
      <c r="D2521">
        <v>89</v>
      </c>
      <c r="E2521">
        <v>26.4</v>
      </c>
      <c r="F2521">
        <v>0</v>
      </c>
      <c r="G2521">
        <v>1.2</v>
      </c>
      <c r="H2521">
        <v>4.7</v>
      </c>
      <c r="I2521">
        <v>0.3</v>
      </c>
      <c r="J2521">
        <v>24.2</v>
      </c>
      <c r="K2521">
        <v>0.3</v>
      </c>
      <c r="L2521">
        <v>25.1</v>
      </c>
      <c r="M2521">
        <v>7.4</v>
      </c>
      <c r="N2521">
        <v>29.6</v>
      </c>
      <c r="O2521">
        <v>0</v>
      </c>
      <c r="P2521">
        <v>2.2999999999999998</v>
      </c>
      <c r="Q2521">
        <v>3.8</v>
      </c>
      <c r="R2521">
        <v>2.1</v>
      </c>
      <c r="S2521">
        <v>26.1</v>
      </c>
      <c r="T2521">
        <v>2</v>
      </c>
      <c r="U2521">
        <v>27.2</v>
      </c>
      <c r="V2521">
        <v>4.5</v>
      </c>
      <c r="W2521">
        <v>31</v>
      </c>
      <c r="X2521">
        <v>0</v>
      </c>
      <c r="Y2521">
        <v>0</v>
      </c>
      <c r="Z2521">
        <v>0</v>
      </c>
      <c r="AA2521">
        <v>0</v>
      </c>
      <c r="AB2521">
        <v>28</v>
      </c>
      <c r="AC2521">
        <v>0</v>
      </c>
      <c r="AD2521">
        <v>29</v>
      </c>
      <c r="AE2521">
        <v>1</v>
      </c>
      <c r="AY2521" s="59"/>
    </row>
    <row r="2522" spans="1:51">
      <c r="A2522" s="19">
        <v>43746</v>
      </c>
      <c r="B2522" t="s">
        <v>41</v>
      </c>
      <c r="C2522" s="19">
        <v>43904</v>
      </c>
      <c r="D2522">
        <v>6</v>
      </c>
      <c r="E2522">
        <v>32.299999999999997</v>
      </c>
      <c r="F2522">
        <v>0</v>
      </c>
      <c r="G2522">
        <v>2.4</v>
      </c>
      <c r="H2522">
        <v>6.1</v>
      </c>
      <c r="I2522">
        <v>1.3</v>
      </c>
      <c r="J2522">
        <v>18.7</v>
      </c>
      <c r="K2522">
        <v>0.6</v>
      </c>
      <c r="L2522">
        <v>23.7</v>
      </c>
      <c r="M2522">
        <v>3.2</v>
      </c>
      <c r="N2522">
        <v>44.1</v>
      </c>
      <c r="O2522">
        <v>0</v>
      </c>
      <c r="P2522">
        <v>2.6</v>
      </c>
      <c r="Q2522">
        <v>4.2</v>
      </c>
      <c r="R2522">
        <v>2.1</v>
      </c>
      <c r="S2522">
        <v>15.6</v>
      </c>
      <c r="T2522">
        <v>2.2000000000000002</v>
      </c>
      <c r="U2522">
        <v>23.8</v>
      </c>
      <c r="V2522">
        <v>2.9</v>
      </c>
      <c r="W2522">
        <v>3</v>
      </c>
      <c r="X2522">
        <v>0</v>
      </c>
      <c r="Y2522">
        <v>0</v>
      </c>
      <c r="Z2522">
        <v>0</v>
      </c>
      <c r="AA2522">
        <v>0</v>
      </c>
      <c r="AB2522">
        <v>2</v>
      </c>
      <c r="AC2522">
        <v>0</v>
      </c>
      <c r="AD2522">
        <v>2</v>
      </c>
      <c r="AE2522">
        <v>0</v>
      </c>
      <c r="AY2522" s="59"/>
    </row>
    <row r="2523" spans="1:51">
      <c r="A2523" s="19">
        <v>43746</v>
      </c>
      <c r="B2523" t="s">
        <v>43</v>
      </c>
      <c r="C2523" s="19">
        <v>43907</v>
      </c>
      <c r="D2523">
        <v>67</v>
      </c>
      <c r="E2523">
        <v>32.6</v>
      </c>
      <c r="F2523">
        <v>0</v>
      </c>
      <c r="G2523">
        <v>0.8</v>
      </c>
      <c r="H2523">
        <v>6</v>
      </c>
      <c r="I2523">
        <v>1.4</v>
      </c>
      <c r="J2523">
        <v>22.8</v>
      </c>
      <c r="K2523">
        <v>0.5</v>
      </c>
      <c r="L2523">
        <v>23.1</v>
      </c>
      <c r="M2523">
        <v>2.4</v>
      </c>
      <c r="N2523">
        <v>42.8</v>
      </c>
      <c r="O2523">
        <v>0</v>
      </c>
      <c r="P2523">
        <v>2</v>
      </c>
      <c r="Q2523">
        <v>3.9</v>
      </c>
      <c r="R2523">
        <v>2</v>
      </c>
      <c r="S2523">
        <v>21.4</v>
      </c>
      <c r="T2523">
        <v>2.2000000000000002</v>
      </c>
      <c r="U2523">
        <v>21.5</v>
      </c>
      <c r="V2523">
        <v>2.1</v>
      </c>
      <c r="W2523">
        <v>28</v>
      </c>
      <c r="X2523">
        <v>0</v>
      </c>
      <c r="Y2523">
        <v>0</v>
      </c>
      <c r="Z2523">
        <v>0</v>
      </c>
      <c r="AA2523">
        <v>0</v>
      </c>
      <c r="AB2523">
        <v>19</v>
      </c>
      <c r="AC2523">
        <v>0</v>
      </c>
      <c r="AD2523">
        <v>20</v>
      </c>
      <c r="AE2523">
        <v>0</v>
      </c>
      <c r="AY2523" s="59"/>
    </row>
    <row r="2524" spans="1:51">
      <c r="A2524" s="19">
        <v>43746</v>
      </c>
      <c r="B2524" t="s">
        <v>44</v>
      </c>
      <c r="C2524" s="19">
        <v>43907</v>
      </c>
      <c r="D2524">
        <v>219</v>
      </c>
      <c r="E2524">
        <v>24.1</v>
      </c>
      <c r="F2524">
        <v>0</v>
      </c>
      <c r="G2524">
        <v>0.2</v>
      </c>
      <c r="H2524">
        <v>6.5</v>
      </c>
      <c r="I2524">
        <v>0.5</v>
      </c>
      <c r="J2524">
        <v>20.2</v>
      </c>
      <c r="K2524">
        <v>0.5</v>
      </c>
      <c r="L2524">
        <v>28.4</v>
      </c>
      <c r="M2524">
        <v>6.6</v>
      </c>
      <c r="N2524">
        <v>25.4</v>
      </c>
      <c r="O2524">
        <v>0</v>
      </c>
      <c r="P2524">
        <v>2.4</v>
      </c>
      <c r="Q2524">
        <v>4.8</v>
      </c>
      <c r="R2524">
        <v>2.2000000000000002</v>
      </c>
      <c r="S2524">
        <v>19.3</v>
      </c>
      <c r="T2524">
        <v>2.2999999999999998</v>
      </c>
      <c r="U2524">
        <v>35.9</v>
      </c>
      <c r="V2524">
        <v>4.4000000000000004</v>
      </c>
      <c r="W2524">
        <v>72</v>
      </c>
      <c r="X2524">
        <v>0</v>
      </c>
      <c r="Y2524">
        <v>0</v>
      </c>
      <c r="Z2524">
        <v>1</v>
      </c>
      <c r="AA2524">
        <v>0</v>
      </c>
      <c r="AB2524">
        <v>60</v>
      </c>
      <c r="AC2524">
        <v>0</v>
      </c>
      <c r="AD2524">
        <v>85</v>
      </c>
      <c r="AE2524">
        <v>1</v>
      </c>
      <c r="AY2524" s="59"/>
    </row>
    <row r="2525" spans="1:51">
      <c r="A2525" s="19">
        <v>43746</v>
      </c>
      <c r="B2525" t="s">
        <v>45</v>
      </c>
      <c r="C2525" s="19">
        <v>43907</v>
      </c>
      <c r="D2525">
        <v>155</v>
      </c>
      <c r="E2525">
        <v>38.5</v>
      </c>
      <c r="F2525">
        <v>0</v>
      </c>
      <c r="G2525">
        <v>1.6</v>
      </c>
      <c r="H2525">
        <v>4.5</v>
      </c>
      <c r="I2525">
        <v>0.8</v>
      </c>
      <c r="J2525">
        <v>14.4</v>
      </c>
      <c r="K2525">
        <v>0.3</v>
      </c>
      <c r="L2525">
        <v>25.2</v>
      </c>
      <c r="M2525">
        <v>1.8</v>
      </c>
      <c r="N2525">
        <v>56.9</v>
      </c>
      <c r="O2525">
        <v>0</v>
      </c>
      <c r="P2525">
        <v>1.9</v>
      </c>
      <c r="Q2525">
        <v>2.8</v>
      </c>
      <c r="R2525">
        <v>1.5</v>
      </c>
      <c r="S2525">
        <v>8.5</v>
      </c>
      <c r="T2525">
        <v>1.7</v>
      </c>
      <c r="U2525">
        <v>22.5</v>
      </c>
      <c r="V2525">
        <v>1.7</v>
      </c>
      <c r="W2525">
        <v>82</v>
      </c>
      <c r="X2525">
        <v>0</v>
      </c>
      <c r="Y2525">
        <v>0</v>
      </c>
      <c r="Z2525">
        <v>0</v>
      </c>
      <c r="AA2525">
        <v>0</v>
      </c>
      <c r="AB2525">
        <v>20</v>
      </c>
      <c r="AC2525">
        <v>0</v>
      </c>
      <c r="AD2525">
        <v>53</v>
      </c>
      <c r="AE2525">
        <v>0</v>
      </c>
      <c r="AY2525" s="59"/>
    </row>
    <row r="2526" spans="1:51">
      <c r="A2526" s="19">
        <v>43746</v>
      </c>
      <c r="B2526" t="s">
        <v>42</v>
      </c>
      <c r="C2526" s="19">
        <v>43907</v>
      </c>
      <c r="D2526">
        <v>136</v>
      </c>
      <c r="E2526">
        <v>31.8</v>
      </c>
      <c r="F2526">
        <v>0</v>
      </c>
      <c r="G2526">
        <v>0.8</v>
      </c>
      <c r="H2526">
        <v>8.9</v>
      </c>
      <c r="I2526">
        <v>3.5</v>
      </c>
      <c r="J2526">
        <v>19.7</v>
      </c>
      <c r="K2526">
        <v>0.4</v>
      </c>
      <c r="L2526">
        <v>22.4</v>
      </c>
      <c r="M2526">
        <v>2</v>
      </c>
      <c r="N2526">
        <v>42.8</v>
      </c>
      <c r="O2526">
        <v>0</v>
      </c>
      <c r="P2526">
        <v>2.2000000000000002</v>
      </c>
      <c r="Q2526">
        <v>5.7</v>
      </c>
      <c r="R2526">
        <v>3.3</v>
      </c>
      <c r="S2526">
        <v>17.5</v>
      </c>
      <c r="T2526">
        <v>2.4</v>
      </c>
      <c r="U2526">
        <v>21.2</v>
      </c>
      <c r="V2526">
        <v>2.4</v>
      </c>
      <c r="W2526">
        <v>58</v>
      </c>
      <c r="X2526">
        <v>0</v>
      </c>
      <c r="Y2526">
        <v>0</v>
      </c>
      <c r="Z2526">
        <v>2</v>
      </c>
      <c r="AA2526">
        <v>0</v>
      </c>
      <c r="AB2526">
        <v>36</v>
      </c>
      <c r="AC2526">
        <v>0</v>
      </c>
      <c r="AD2526">
        <v>41</v>
      </c>
      <c r="AE2526">
        <v>0</v>
      </c>
      <c r="AY2526" s="59"/>
    </row>
    <row r="2527" spans="1:51">
      <c r="A2527" s="19">
        <v>43746</v>
      </c>
      <c r="B2527" t="s">
        <v>46</v>
      </c>
      <c r="C2527" s="19">
        <v>43914</v>
      </c>
      <c r="D2527">
        <v>105</v>
      </c>
      <c r="E2527">
        <v>39.9</v>
      </c>
      <c r="F2527">
        <v>0</v>
      </c>
      <c r="G2527">
        <v>2.2999999999999998</v>
      </c>
      <c r="H2527">
        <v>4.4000000000000004</v>
      </c>
      <c r="I2527">
        <v>1.7</v>
      </c>
      <c r="J2527">
        <v>13.6</v>
      </c>
      <c r="K2527">
        <v>0.6</v>
      </c>
      <c r="L2527">
        <v>23.8</v>
      </c>
      <c r="M2527">
        <v>1.5</v>
      </c>
      <c r="N2527">
        <v>60.1</v>
      </c>
      <c r="O2527">
        <v>0</v>
      </c>
      <c r="P2527">
        <v>2.2000000000000002</v>
      </c>
      <c r="Q2527">
        <v>2.8</v>
      </c>
      <c r="R2527">
        <v>1.8</v>
      </c>
      <c r="S2527">
        <v>7.6</v>
      </c>
      <c r="T2527">
        <v>2.2000000000000002</v>
      </c>
      <c r="U2527">
        <v>19.600000000000001</v>
      </c>
      <c r="V2527">
        <v>1.7</v>
      </c>
      <c r="W2527">
        <v>59</v>
      </c>
      <c r="X2527">
        <v>0</v>
      </c>
      <c r="Y2527">
        <v>0</v>
      </c>
      <c r="Z2527">
        <v>0</v>
      </c>
      <c r="AA2527">
        <v>0</v>
      </c>
      <c r="AB2527">
        <v>11</v>
      </c>
      <c r="AC2527">
        <v>0</v>
      </c>
      <c r="AD2527">
        <v>35</v>
      </c>
      <c r="AE2527">
        <v>0</v>
      </c>
      <c r="AY2527" s="59"/>
    </row>
    <row r="2528" spans="1:51">
      <c r="A2528" s="19">
        <v>43746</v>
      </c>
      <c r="B2528" t="s">
        <v>47</v>
      </c>
      <c r="C2528" s="19">
        <v>43919</v>
      </c>
      <c r="D2528">
        <v>51</v>
      </c>
      <c r="E2528">
        <v>32.299999999999997</v>
      </c>
      <c r="F2528">
        <v>0</v>
      </c>
      <c r="G2528">
        <v>2.4</v>
      </c>
      <c r="H2528">
        <v>6.1</v>
      </c>
      <c r="I2528">
        <v>1.3</v>
      </c>
      <c r="J2528">
        <v>18.7</v>
      </c>
      <c r="K2528">
        <v>0.6</v>
      </c>
      <c r="L2528">
        <v>23.7</v>
      </c>
      <c r="M2528">
        <v>3.2</v>
      </c>
      <c r="N2528">
        <v>41.9</v>
      </c>
      <c r="O2528">
        <v>0</v>
      </c>
      <c r="P2528">
        <v>2.9</v>
      </c>
      <c r="Q2528">
        <v>4.5999999999999996</v>
      </c>
      <c r="R2528">
        <v>2.6</v>
      </c>
      <c r="S2528">
        <v>16</v>
      </c>
      <c r="T2528">
        <v>2.5</v>
      </c>
      <c r="U2528">
        <v>23.6</v>
      </c>
      <c r="V2528">
        <v>3</v>
      </c>
      <c r="W2528">
        <v>22</v>
      </c>
      <c r="X2528">
        <v>0</v>
      </c>
      <c r="Y2528">
        <v>0</v>
      </c>
      <c r="Z2528">
        <v>0</v>
      </c>
      <c r="AA2528">
        <v>0</v>
      </c>
      <c r="AB2528">
        <v>13</v>
      </c>
      <c r="AC2528">
        <v>0</v>
      </c>
      <c r="AD2528">
        <v>16</v>
      </c>
      <c r="AE2528">
        <v>0</v>
      </c>
      <c r="AY2528" s="59"/>
    </row>
    <row r="2529" spans="1:51">
      <c r="A2529" s="19">
        <v>43746</v>
      </c>
      <c r="B2529" t="s">
        <v>48</v>
      </c>
      <c r="C2529" s="19">
        <v>43925</v>
      </c>
      <c r="D2529">
        <v>15</v>
      </c>
      <c r="E2529">
        <v>32.1</v>
      </c>
      <c r="F2529">
        <v>0</v>
      </c>
      <c r="G2529">
        <v>0.4</v>
      </c>
      <c r="H2529">
        <v>7.9</v>
      </c>
      <c r="I2529">
        <v>0.8</v>
      </c>
      <c r="J2529">
        <v>12.8</v>
      </c>
      <c r="K2529">
        <v>4.2</v>
      </c>
      <c r="L2529">
        <v>27.3</v>
      </c>
      <c r="M2529">
        <v>0.5</v>
      </c>
      <c r="N2529">
        <v>41.4</v>
      </c>
      <c r="O2529">
        <v>0</v>
      </c>
      <c r="P2529">
        <v>2.2999999999999998</v>
      </c>
      <c r="Q2529">
        <v>5.4</v>
      </c>
      <c r="R2529">
        <v>2.4</v>
      </c>
      <c r="S2529">
        <v>9.1999999999999993</v>
      </c>
      <c r="T2529">
        <v>3.9</v>
      </c>
      <c r="U2529">
        <v>29.5</v>
      </c>
      <c r="V2529">
        <v>2.1</v>
      </c>
      <c r="W2529">
        <v>8</v>
      </c>
      <c r="X2529">
        <v>0</v>
      </c>
      <c r="Y2529">
        <v>0</v>
      </c>
      <c r="Z2529">
        <v>0</v>
      </c>
      <c r="AA2529">
        <v>0</v>
      </c>
      <c r="AB2529">
        <v>1</v>
      </c>
      <c r="AC2529">
        <v>0</v>
      </c>
      <c r="AD2529">
        <v>6</v>
      </c>
      <c r="AE2529">
        <v>0</v>
      </c>
      <c r="AY2529" s="59"/>
    </row>
    <row r="2530" spans="1:51">
      <c r="A2530" s="19">
        <v>43746</v>
      </c>
      <c r="B2530" t="s">
        <v>49</v>
      </c>
      <c r="C2530" s="19">
        <v>43925</v>
      </c>
      <c r="D2530">
        <v>24</v>
      </c>
      <c r="E2530">
        <v>26.4</v>
      </c>
      <c r="F2530">
        <v>0</v>
      </c>
      <c r="G2530">
        <v>0.2</v>
      </c>
      <c r="H2530">
        <v>5.4</v>
      </c>
      <c r="I2530">
        <v>0.1</v>
      </c>
      <c r="J2530">
        <v>23.1</v>
      </c>
      <c r="K2530">
        <v>0.1</v>
      </c>
      <c r="L2530">
        <v>26.3</v>
      </c>
      <c r="M2530">
        <v>8.1</v>
      </c>
      <c r="N2530">
        <v>28.9</v>
      </c>
      <c r="O2530">
        <v>0</v>
      </c>
      <c r="P2530">
        <v>2.6</v>
      </c>
      <c r="Q2530">
        <v>4.5999999999999996</v>
      </c>
      <c r="R2530">
        <v>2.2000000000000002</v>
      </c>
      <c r="S2530">
        <v>22.8</v>
      </c>
      <c r="T2530">
        <v>2.5</v>
      </c>
      <c r="U2530">
        <v>28.6</v>
      </c>
      <c r="V2530">
        <v>5.2</v>
      </c>
      <c r="W2530">
        <v>8</v>
      </c>
      <c r="X2530">
        <v>0</v>
      </c>
      <c r="Y2530">
        <v>0</v>
      </c>
      <c r="Z2530">
        <v>0</v>
      </c>
      <c r="AA2530">
        <v>0</v>
      </c>
      <c r="AB2530">
        <v>7</v>
      </c>
      <c r="AC2530">
        <v>0</v>
      </c>
      <c r="AD2530">
        <v>8</v>
      </c>
      <c r="AE2530">
        <v>0</v>
      </c>
      <c r="AY2530" s="59"/>
    </row>
    <row r="2531" spans="1:51">
      <c r="A2531" s="19">
        <v>43746</v>
      </c>
      <c r="B2531" t="s">
        <v>50</v>
      </c>
      <c r="C2531" s="19">
        <v>43925</v>
      </c>
      <c r="D2531">
        <v>54</v>
      </c>
      <c r="E2531">
        <v>40.1</v>
      </c>
      <c r="F2531">
        <v>0</v>
      </c>
      <c r="G2531">
        <v>4.3</v>
      </c>
      <c r="H2531">
        <v>3.8</v>
      </c>
      <c r="I2531">
        <v>3.2</v>
      </c>
      <c r="J2531">
        <v>13.8</v>
      </c>
      <c r="K2531">
        <v>2.9</v>
      </c>
      <c r="L2531">
        <v>19.3</v>
      </c>
      <c r="M2531">
        <v>0.2</v>
      </c>
      <c r="N2531">
        <v>61.2</v>
      </c>
      <c r="O2531">
        <v>0</v>
      </c>
      <c r="P2531">
        <v>3.3</v>
      </c>
      <c r="Q2531">
        <v>3.3</v>
      </c>
      <c r="R2531">
        <v>2.6</v>
      </c>
      <c r="S2531">
        <v>8.4</v>
      </c>
      <c r="T2531">
        <v>2.7</v>
      </c>
      <c r="U2531">
        <v>13.9</v>
      </c>
      <c r="V2531">
        <v>1.7</v>
      </c>
      <c r="W2531">
        <v>32</v>
      </c>
      <c r="X2531">
        <v>0</v>
      </c>
      <c r="Y2531">
        <v>0</v>
      </c>
      <c r="Z2531">
        <v>0</v>
      </c>
      <c r="AA2531">
        <v>0</v>
      </c>
      <c r="AB2531">
        <v>6</v>
      </c>
      <c r="AC2531">
        <v>0</v>
      </c>
      <c r="AD2531">
        <v>16</v>
      </c>
      <c r="AE2531">
        <v>0</v>
      </c>
      <c r="AY2531" s="59"/>
    </row>
    <row r="2532" spans="1:51">
      <c r="A2532" s="19">
        <v>43746</v>
      </c>
      <c r="B2532" t="s">
        <v>51</v>
      </c>
      <c r="C2532" s="19">
        <v>43925</v>
      </c>
      <c r="D2532">
        <v>14</v>
      </c>
      <c r="E2532">
        <v>29.7</v>
      </c>
      <c r="F2532">
        <v>0</v>
      </c>
      <c r="G2532">
        <v>0.4</v>
      </c>
      <c r="H2532">
        <v>8.4</v>
      </c>
      <c r="I2532">
        <v>2.7</v>
      </c>
      <c r="J2532">
        <v>14.3</v>
      </c>
      <c r="K2532">
        <v>3.6</v>
      </c>
      <c r="L2532">
        <v>27.4</v>
      </c>
      <c r="M2532">
        <v>0.6</v>
      </c>
      <c r="N2532">
        <v>36.5</v>
      </c>
      <c r="O2532">
        <v>0</v>
      </c>
      <c r="P2532">
        <v>2.4</v>
      </c>
      <c r="Q2532">
        <v>6.4</v>
      </c>
      <c r="R2532">
        <v>2.9</v>
      </c>
      <c r="S2532">
        <v>10.9</v>
      </c>
      <c r="T2532">
        <v>3.6</v>
      </c>
      <c r="U2532">
        <v>31.5</v>
      </c>
      <c r="V2532">
        <v>2.2000000000000002</v>
      </c>
      <c r="W2532">
        <v>6</v>
      </c>
      <c r="X2532">
        <v>0</v>
      </c>
      <c r="Y2532">
        <v>0</v>
      </c>
      <c r="Z2532">
        <v>0</v>
      </c>
      <c r="AA2532">
        <v>0</v>
      </c>
      <c r="AB2532">
        <v>2</v>
      </c>
      <c r="AC2532">
        <v>0</v>
      </c>
      <c r="AD2532">
        <v>6</v>
      </c>
      <c r="AE2532">
        <v>0</v>
      </c>
      <c r="AY2532" s="59"/>
    </row>
    <row r="2533" spans="1:51">
      <c r="A2533" s="19">
        <v>43746</v>
      </c>
      <c r="B2533" t="s">
        <v>52</v>
      </c>
      <c r="C2533" s="19">
        <v>43928</v>
      </c>
      <c r="D2533">
        <v>84</v>
      </c>
      <c r="E2533">
        <v>27.5</v>
      </c>
      <c r="F2533">
        <v>0</v>
      </c>
      <c r="G2533">
        <v>1.2</v>
      </c>
      <c r="H2533">
        <v>7.1</v>
      </c>
      <c r="I2533">
        <v>2.1</v>
      </c>
      <c r="J2533">
        <v>22.6</v>
      </c>
      <c r="K2533">
        <v>0.1</v>
      </c>
      <c r="L2533">
        <v>27</v>
      </c>
      <c r="M2533">
        <v>2.1</v>
      </c>
      <c r="N2533">
        <v>30.4</v>
      </c>
      <c r="O2533">
        <v>0</v>
      </c>
      <c r="P2533">
        <v>2.7</v>
      </c>
      <c r="Q2533">
        <v>4.7</v>
      </c>
      <c r="R2533">
        <v>2.9</v>
      </c>
      <c r="S2533">
        <v>22</v>
      </c>
      <c r="T2533">
        <v>2.2999999999999998</v>
      </c>
      <c r="U2533">
        <v>29.8</v>
      </c>
      <c r="V2533">
        <v>2.6</v>
      </c>
      <c r="W2533">
        <v>30</v>
      </c>
      <c r="X2533">
        <v>0</v>
      </c>
      <c r="Y2533">
        <v>0</v>
      </c>
      <c r="Z2533">
        <v>1</v>
      </c>
      <c r="AA2533">
        <v>0</v>
      </c>
      <c r="AB2533">
        <v>24</v>
      </c>
      <c r="AC2533">
        <v>0</v>
      </c>
      <c r="AD2533">
        <v>29</v>
      </c>
      <c r="AE2533">
        <v>0</v>
      </c>
      <c r="AY2533" s="59"/>
    </row>
    <row r="2534" spans="1:51">
      <c r="A2534" s="19">
        <v>43746</v>
      </c>
      <c r="B2534" t="s">
        <v>53</v>
      </c>
      <c r="C2534" s="19">
        <v>43949</v>
      </c>
      <c r="D2534">
        <v>60</v>
      </c>
      <c r="E2534">
        <v>24.5</v>
      </c>
      <c r="F2534">
        <v>0</v>
      </c>
      <c r="G2534">
        <v>4.2</v>
      </c>
      <c r="H2534">
        <v>9.9</v>
      </c>
      <c r="I2534">
        <v>0.2</v>
      </c>
      <c r="J2534">
        <v>20.3</v>
      </c>
      <c r="K2534">
        <v>0.7</v>
      </c>
      <c r="L2534">
        <v>27.9</v>
      </c>
      <c r="M2534">
        <v>1.8</v>
      </c>
      <c r="N2534">
        <v>25.4</v>
      </c>
      <c r="O2534">
        <v>0</v>
      </c>
      <c r="P2534">
        <v>4.3</v>
      </c>
      <c r="Q2534">
        <v>7.5</v>
      </c>
      <c r="R2534">
        <v>2.7</v>
      </c>
      <c r="S2534">
        <v>19.100000000000001</v>
      </c>
      <c r="T2534">
        <v>3.1</v>
      </c>
      <c r="U2534">
        <v>32</v>
      </c>
      <c r="V2534">
        <v>3</v>
      </c>
      <c r="W2534">
        <v>20</v>
      </c>
      <c r="X2534">
        <v>0</v>
      </c>
      <c r="Y2534">
        <v>0</v>
      </c>
      <c r="Z2534">
        <v>2</v>
      </c>
      <c r="AA2534">
        <v>0</v>
      </c>
      <c r="AB2534">
        <v>16</v>
      </c>
      <c r="AC2534">
        <v>0</v>
      </c>
      <c r="AD2534">
        <v>22</v>
      </c>
      <c r="AE2534">
        <v>0</v>
      </c>
      <c r="AY2534" s="59"/>
    </row>
    <row r="2535" spans="1:51">
      <c r="A2535" s="19">
        <v>43746</v>
      </c>
      <c r="B2535" t="s">
        <v>54</v>
      </c>
      <c r="C2535" s="19">
        <v>43949</v>
      </c>
      <c r="D2535">
        <v>21</v>
      </c>
      <c r="E2535">
        <v>32.799999999999997</v>
      </c>
      <c r="F2535">
        <v>0</v>
      </c>
      <c r="G2535">
        <v>4.0999999999999996</v>
      </c>
      <c r="H2535">
        <v>9.8000000000000007</v>
      </c>
      <c r="I2535">
        <v>0.2</v>
      </c>
      <c r="J2535">
        <v>16.5</v>
      </c>
      <c r="K2535">
        <v>1.7</v>
      </c>
      <c r="L2535">
        <v>22.2</v>
      </c>
      <c r="M2535">
        <v>2</v>
      </c>
      <c r="N2535">
        <v>42.7</v>
      </c>
      <c r="O2535">
        <v>0</v>
      </c>
      <c r="P2535">
        <v>4</v>
      </c>
      <c r="Q2535">
        <v>7.3</v>
      </c>
      <c r="R2535">
        <v>2.4</v>
      </c>
      <c r="S2535">
        <v>13.8</v>
      </c>
      <c r="T2535">
        <v>3.3</v>
      </c>
      <c r="U2535">
        <v>20.9</v>
      </c>
      <c r="V2535">
        <v>2.8</v>
      </c>
      <c r="W2535">
        <v>9</v>
      </c>
      <c r="X2535">
        <v>0</v>
      </c>
      <c r="Y2535">
        <v>0</v>
      </c>
      <c r="Z2535">
        <v>1</v>
      </c>
      <c r="AA2535">
        <v>0</v>
      </c>
      <c r="AB2535">
        <v>5</v>
      </c>
      <c r="AC2535">
        <v>0</v>
      </c>
      <c r="AD2535">
        <v>6</v>
      </c>
      <c r="AE2535">
        <v>0</v>
      </c>
      <c r="AY2535" s="59"/>
    </row>
    <row r="2536" spans="1:51">
      <c r="A2536" s="19">
        <v>43746</v>
      </c>
      <c r="B2536" t="s">
        <v>55</v>
      </c>
      <c r="C2536" s="19">
        <v>43949</v>
      </c>
      <c r="D2536">
        <v>96</v>
      </c>
      <c r="E2536">
        <v>28.9</v>
      </c>
      <c r="F2536">
        <v>0</v>
      </c>
      <c r="G2536">
        <v>4.9000000000000004</v>
      </c>
      <c r="H2536">
        <v>7.3</v>
      </c>
      <c r="I2536">
        <v>0.4</v>
      </c>
      <c r="J2536">
        <v>17.5</v>
      </c>
      <c r="K2536">
        <v>0.1</v>
      </c>
      <c r="L2536">
        <v>27.3</v>
      </c>
      <c r="M2536">
        <v>3.2</v>
      </c>
      <c r="N2536">
        <v>33.5</v>
      </c>
      <c r="O2536">
        <v>0</v>
      </c>
      <c r="P2536">
        <v>4.4000000000000004</v>
      </c>
      <c r="Q2536">
        <v>5.8</v>
      </c>
      <c r="R2536">
        <v>2.6</v>
      </c>
      <c r="S2536">
        <v>14.7</v>
      </c>
      <c r="T2536">
        <v>2.6</v>
      </c>
      <c r="U2536">
        <v>30.4</v>
      </c>
      <c r="V2536">
        <v>3.2</v>
      </c>
      <c r="W2536">
        <v>37</v>
      </c>
      <c r="X2536">
        <v>0</v>
      </c>
      <c r="Y2536">
        <v>0</v>
      </c>
      <c r="Z2536">
        <v>1</v>
      </c>
      <c r="AA2536">
        <v>0</v>
      </c>
      <c r="AB2536">
        <v>23</v>
      </c>
      <c r="AC2536">
        <v>0</v>
      </c>
      <c r="AD2536">
        <v>35</v>
      </c>
      <c r="AE2536">
        <v>0</v>
      </c>
      <c r="AY2536" s="59"/>
    </row>
    <row r="2537" spans="1:51">
      <c r="A2537" s="19">
        <v>43746</v>
      </c>
      <c r="B2537" t="s">
        <v>56</v>
      </c>
      <c r="C2537" s="19">
        <v>43949</v>
      </c>
      <c r="D2537">
        <v>274</v>
      </c>
      <c r="E2537">
        <v>24.9</v>
      </c>
      <c r="F2537">
        <v>0</v>
      </c>
      <c r="G2537">
        <v>1</v>
      </c>
      <c r="H2537">
        <v>5.3</v>
      </c>
      <c r="I2537">
        <v>0.7</v>
      </c>
      <c r="J2537">
        <v>19</v>
      </c>
      <c r="K2537">
        <v>0.2</v>
      </c>
      <c r="L2537">
        <v>26.5</v>
      </c>
      <c r="M2537">
        <v>1.9</v>
      </c>
      <c r="N2537">
        <v>27.1</v>
      </c>
      <c r="O2537">
        <v>0</v>
      </c>
      <c r="P2537">
        <v>3.1</v>
      </c>
      <c r="Q2537">
        <v>5.2</v>
      </c>
      <c r="R2537">
        <v>3</v>
      </c>
      <c r="S2537">
        <v>17.899999999999999</v>
      </c>
      <c r="T2537">
        <v>2.8</v>
      </c>
      <c r="U2537">
        <v>29.5</v>
      </c>
      <c r="V2537">
        <v>3.1</v>
      </c>
      <c r="W2537">
        <v>97</v>
      </c>
      <c r="X2537">
        <v>0</v>
      </c>
      <c r="Y2537">
        <v>0</v>
      </c>
      <c r="Z2537">
        <v>0</v>
      </c>
      <c r="AA2537">
        <v>0</v>
      </c>
      <c r="AB2537">
        <v>74</v>
      </c>
      <c r="AC2537">
        <v>0</v>
      </c>
      <c r="AD2537">
        <v>103</v>
      </c>
      <c r="AE2537">
        <v>0</v>
      </c>
      <c r="AY2537" s="59"/>
    </row>
    <row r="2538" spans="1:51">
      <c r="A2538" s="19">
        <v>43746</v>
      </c>
      <c r="B2538" t="s">
        <v>57</v>
      </c>
      <c r="C2538" s="19">
        <v>43949</v>
      </c>
      <c r="D2538">
        <v>186</v>
      </c>
      <c r="E2538">
        <v>35.4</v>
      </c>
      <c r="F2538">
        <v>0</v>
      </c>
      <c r="G2538">
        <v>0.8</v>
      </c>
      <c r="H2538">
        <v>9.6</v>
      </c>
      <c r="I2538">
        <v>2.2000000000000002</v>
      </c>
      <c r="J2538">
        <v>16.2</v>
      </c>
      <c r="K2538">
        <v>0</v>
      </c>
      <c r="L2538">
        <v>24.4</v>
      </c>
      <c r="M2538">
        <v>1</v>
      </c>
      <c r="N2538">
        <v>46.5</v>
      </c>
      <c r="O2538">
        <v>0</v>
      </c>
      <c r="P2538">
        <v>2.4</v>
      </c>
      <c r="Q2538">
        <v>6.4</v>
      </c>
      <c r="R2538">
        <v>3</v>
      </c>
      <c r="S2538">
        <v>11.9</v>
      </c>
      <c r="T2538">
        <v>2.2999999999999998</v>
      </c>
      <c r="U2538">
        <v>22.2</v>
      </c>
      <c r="V2538">
        <v>2.5</v>
      </c>
      <c r="W2538">
        <v>84</v>
      </c>
      <c r="X2538">
        <v>0</v>
      </c>
      <c r="Y2538">
        <v>0</v>
      </c>
      <c r="Z2538">
        <v>5</v>
      </c>
      <c r="AA2538">
        <v>0</v>
      </c>
      <c r="AB2538">
        <v>39</v>
      </c>
      <c r="AC2538">
        <v>0</v>
      </c>
      <c r="AD2538">
        <v>58</v>
      </c>
      <c r="AE2538">
        <v>0</v>
      </c>
      <c r="AY2538" s="59"/>
    </row>
    <row r="2539" spans="1:51">
      <c r="A2539" s="19">
        <v>43746</v>
      </c>
      <c r="B2539" t="s">
        <v>58</v>
      </c>
      <c r="C2539" s="19">
        <v>43949</v>
      </c>
      <c r="D2539">
        <v>26</v>
      </c>
      <c r="E2539">
        <v>25.7</v>
      </c>
      <c r="F2539">
        <v>0</v>
      </c>
      <c r="G2539">
        <v>8</v>
      </c>
      <c r="H2539">
        <v>5.7</v>
      </c>
      <c r="I2539">
        <v>0.2</v>
      </c>
      <c r="J2539">
        <v>21</v>
      </c>
      <c r="K2539">
        <v>0.2</v>
      </c>
      <c r="L2539">
        <v>23.8</v>
      </c>
      <c r="M2539">
        <v>4.9000000000000004</v>
      </c>
      <c r="N2539">
        <v>28.8</v>
      </c>
      <c r="O2539">
        <v>0</v>
      </c>
      <c r="P2539">
        <v>6.8</v>
      </c>
      <c r="Q2539">
        <v>5.4</v>
      </c>
      <c r="R2539">
        <v>2.9</v>
      </c>
      <c r="S2539">
        <v>20.5</v>
      </c>
      <c r="T2539">
        <v>3.1</v>
      </c>
      <c r="U2539">
        <v>24.5</v>
      </c>
      <c r="V2539">
        <v>4.7</v>
      </c>
      <c r="W2539">
        <v>9</v>
      </c>
      <c r="X2539">
        <v>0</v>
      </c>
      <c r="Y2539">
        <v>0</v>
      </c>
      <c r="Z2539">
        <v>0</v>
      </c>
      <c r="AA2539">
        <v>0</v>
      </c>
      <c r="AB2539">
        <v>8</v>
      </c>
      <c r="AC2539">
        <v>0</v>
      </c>
      <c r="AD2539">
        <v>9</v>
      </c>
      <c r="AE2539">
        <v>0</v>
      </c>
      <c r="AY2539" s="59"/>
    </row>
    <row r="2540" spans="1:51">
      <c r="A2540" s="19">
        <v>43746</v>
      </c>
      <c r="B2540" t="s">
        <v>59</v>
      </c>
      <c r="C2540" s="19">
        <v>43953</v>
      </c>
      <c r="D2540">
        <v>7</v>
      </c>
      <c r="E2540">
        <v>32.299999999999997</v>
      </c>
      <c r="F2540">
        <v>0</v>
      </c>
      <c r="G2540">
        <v>2.4</v>
      </c>
      <c r="H2540">
        <v>6.1</v>
      </c>
      <c r="I2540">
        <v>1.3</v>
      </c>
      <c r="J2540">
        <v>18.7</v>
      </c>
      <c r="K2540">
        <v>0.6</v>
      </c>
      <c r="L2540">
        <v>23.7</v>
      </c>
      <c r="M2540">
        <v>3.2</v>
      </c>
      <c r="N2540">
        <v>39.5</v>
      </c>
      <c r="O2540">
        <v>0</v>
      </c>
      <c r="P2540">
        <v>3.6</v>
      </c>
      <c r="Q2540">
        <v>4.9000000000000004</v>
      </c>
      <c r="R2540">
        <v>2.9</v>
      </c>
      <c r="S2540">
        <v>16.399999999999999</v>
      </c>
      <c r="T2540">
        <v>3</v>
      </c>
      <c r="U2540">
        <v>22.9</v>
      </c>
      <c r="V2540">
        <v>3.3</v>
      </c>
      <c r="W2540">
        <v>3</v>
      </c>
      <c r="X2540">
        <v>0</v>
      </c>
      <c r="Y2540">
        <v>0</v>
      </c>
      <c r="Z2540">
        <v>0</v>
      </c>
      <c r="AA2540">
        <v>0</v>
      </c>
      <c r="AB2540">
        <v>2</v>
      </c>
      <c r="AC2540">
        <v>0</v>
      </c>
      <c r="AD2540">
        <v>2</v>
      </c>
      <c r="AE2540">
        <v>0</v>
      </c>
      <c r="AY2540" s="59"/>
    </row>
    <row r="2541" spans="1:51">
      <c r="A2541" s="19">
        <v>43746</v>
      </c>
      <c r="B2541" t="s">
        <v>60</v>
      </c>
      <c r="C2541" s="19">
        <v>43953</v>
      </c>
      <c r="D2541">
        <v>39</v>
      </c>
      <c r="E2541">
        <v>34.1</v>
      </c>
      <c r="F2541">
        <v>0</v>
      </c>
      <c r="G2541">
        <v>0.4</v>
      </c>
      <c r="H2541">
        <v>7.5</v>
      </c>
      <c r="I2541">
        <v>2.7</v>
      </c>
      <c r="J2541">
        <v>12.8</v>
      </c>
      <c r="K2541">
        <v>3.3</v>
      </c>
      <c r="L2541">
        <v>26.1</v>
      </c>
      <c r="M2541">
        <v>0.2</v>
      </c>
      <c r="N2541">
        <v>43.3</v>
      </c>
      <c r="O2541">
        <v>0</v>
      </c>
      <c r="P2541">
        <v>2.5</v>
      </c>
      <c r="Q2541">
        <v>5.7</v>
      </c>
      <c r="R2541">
        <v>3.1</v>
      </c>
      <c r="S2541">
        <v>9.1999999999999993</v>
      </c>
      <c r="T2541">
        <v>3.6</v>
      </c>
      <c r="U2541">
        <v>26.5</v>
      </c>
      <c r="V2541">
        <v>2.2000000000000002</v>
      </c>
      <c r="W2541">
        <v>20</v>
      </c>
      <c r="X2541">
        <v>0</v>
      </c>
      <c r="Y2541">
        <v>0</v>
      </c>
      <c r="Z2541">
        <v>0</v>
      </c>
      <c r="AA2541">
        <v>0</v>
      </c>
      <c r="AB2541">
        <v>3</v>
      </c>
      <c r="AC2541">
        <v>0</v>
      </c>
      <c r="AD2541">
        <v>16</v>
      </c>
      <c r="AE2541">
        <v>0</v>
      </c>
      <c r="AY2541" s="59"/>
    </row>
    <row r="2542" spans="1:51">
      <c r="A2542" s="19">
        <v>43746</v>
      </c>
      <c r="B2542" t="s">
        <v>61</v>
      </c>
      <c r="C2542" s="19">
        <v>43956</v>
      </c>
      <c r="D2542">
        <v>82</v>
      </c>
      <c r="E2542">
        <v>28.9</v>
      </c>
      <c r="F2542">
        <v>0</v>
      </c>
      <c r="G2542">
        <v>0.2</v>
      </c>
      <c r="H2542">
        <v>19.5</v>
      </c>
      <c r="I2542">
        <v>5.5</v>
      </c>
      <c r="J2542">
        <v>14.6</v>
      </c>
      <c r="K2542">
        <v>0.7</v>
      </c>
      <c r="L2542">
        <v>19.600000000000001</v>
      </c>
      <c r="M2542">
        <v>0.2</v>
      </c>
      <c r="N2542">
        <v>35.200000000000003</v>
      </c>
      <c r="O2542">
        <v>0</v>
      </c>
      <c r="P2542">
        <v>2.9</v>
      </c>
      <c r="Q2542">
        <v>17.7</v>
      </c>
      <c r="R2542">
        <v>5</v>
      </c>
      <c r="S2542">
        <v>12.3</v>
      </c>
      <c r="T2542">
        <v>3.3</v>
      </c>
      <c r="U2542">
        <v>17.8</v>
      </c>
      <c r="V2542">
        <v>2.5</v>
      </c>
      <c r="W2542">
        <v>30</v>
      </c>
      <c r="X2542">
        <v>0</v>
      </c>
      <c r="Y2542">
        <v>0</v>
      </c>
      <c r="Z2542">
        <v>20</v>
      </c>
      <c r="AA2542">
        <v>0</v>
      </c>
      <c r="AB2542">
        <v>11</v>
      </c>
      <c r="AC2542">
        <v>0</v>
      </c>
      <c r="AD2542">
        <v>20</v>
      </c>
      <c r="AE2542">
        <v>0</v>
      </c>
      <c r="AY2542" s="59"/>
    </row>
    <row r="2543" spans="1:51">
      <c r="A2543" s="19">
        <v>43746</v>
      </c>
      <c r="B2543" t="s">
        <v>62</v>
      </c>
      <c r="C2543" s="19">
        <v>43963</v>
      </c>
      <c r="D2543">
        <v>29</v>
      </c>
      <c r="E2543">
        <v>32.9</v>
      </c>
      <c r="F2543">
        <v>0</v>
      </c>
      <c r="G2543">
        <v>0.6</v>
      </c>
      <c r="H2543">
        <v>6.7</v>
      </c>
      <c r="I2543">
        <v>0.1</v>
      </c>
      <c r="J2543">
        <v>13.3</v>
      </c>
      <c r="K2543">
        <v>2</v>
      </c>
      <c r="L2543">
        <v>30.3</v>
      </c>
      <c r="M2543">
        <v>0.2</v>
      </c>
      <c r="N2543">
        <v>38.799999999999997</v>
      </c>
      <c r="O2543">
        <v>0</v>
      </c>
      <c r="P2543">
        <v>2.6</v>
      </c>
      <c r="Q2543">
        <v>4.8</v>
      </c>
      <c r="R2543">
        <v>2.5</v>
      </c>
      <c r="S2543">
        <v>9.1999999999999993</v>
      </c>
      <c r="T2543">
        <v>3.1</v>
      </c>
      <c r="U2543">
        <v>33</v>
      </c>
      <c r="V2543">
        <v>2.2999999999999998</v>
      </c>
      <c r="W2543">
        <v>14</v>
      </c>
      <c r="X2543">
        <v>0</v>
      </c>
      <c r="Y2543">
        <v>0</v>
      </c>
      <c r="Z2543">
        <v>0</v>
      </c>
      <c r="AA2543">
        <v>0</v>
      </c>
      <c r="AB2543">
        <v>3</v>
      </c>
      <c r="AC2543">
        <v>0</v>
      </c>
      <c r="AD2543">
        <v>12</v>
      </c>
      <c r="AE2543">
        <v>0</v>
      </c>
      <c r="AY2543" s="59"/>
    </row>
    <row r="2544" spans="1:51">
      <c r="A2544" s="19">
        <v>43746</v>
      </c>
      <c r="B2544" t="s">
        <v>63</v>
      </c>
      <c r="C2544" s="19">
        <v>43963</v>
      </c>
      <c r="D2544">
        <v>28</v>
      </c>
      <c r="E2544">
        <v>39.1</v>
      </c>
      <c r="F2544">
        <v>0</v>
      </c>
      <c r="G2544">
        <v>2.1</v>
      </c>
      <c r="H2544">
        <v>4.9000000000000004</v>
      </c>
      <c r="I2544">
        <v>4.4000000000000004</v>
      </c>
      <c r="J2544">
        <v>12.6</v>
      </c>
      <c r="K2544">
        <v>2.2999999999999998</v>
      </c>
      <c r="L2544">
        <v>20.9</v>
      </c>
      <c r="M2544">
        <v>0.2</v>
      </c>
      <c r="N2544">
        <v>54</v>
      </c>
      <c r="O2544">
        <v>0</v>
      </c>
      <c r="P2544">
        <v>3.2</v>
      </c>
      <c r="Q2544">
        <v>4.0999999999999996</v>
      </c>
      <c r="R2544">
        <v>3.5</v>
      </c>
      <c r="S2544">
        <v>8.8000000000000007</v>
      </c>
      <c r="T2544">
        <v>3.2</v>
      </c>
      <c r="U2544">
        <v>17.3</v>
      </c>
      <c r="V2544">
        <v>1.9</v>
      </c>
      <c r="W2544">
        <v>17</v>
      </c>
      <c r="X2544">
        <v>0</v>
      </c>
      <c r="Y2544">
        <v>0</v>
      </c>
      <c r="Z2544">
        <v>0</v>
      </c>
      <c r="AA2544">
        <v>0</v>
      </c>
      <c r="AB2544">
        <v>2</v>
      </c>
      <c r="AC2544">
        <v>0</v>
      </c>
      <c r="AD2544">
        <v>9</v>
      </c>
      <c r="AE2544">
        <v>0</v>
      </c>
      <c r="AY2544" s="59"/>
    </row>
    <row r="2545" spans="1:51">
      <c r="A2545" s="19">
        <v>43746</v>
      </c>
      <c r="B2545" t="s">
        <v>64</v>
      </c>
      <c r="C2545" s="19">
        <v>43970</v>
      </c>
      <c r="D2545">
        <v>54</v>
      </c>
      <c r="E2545">
        <v>38.299999999999997</v>
      </c>
      <c r="F2545">
        <v>0</v>
      </c>
      <c r="G2545">
        <v>3.4</v>
      </c>
      <c r="H2545">
        <v>5.5</v>
      </c>
      <c r="I2545">
        <v>3.9</v>
      </c>
      <c r="J2545">
        <v>12.8</v>
      </c>
      <c r="K2545">
        <v>2.4</v>
      </c>
      <c r="L2545">
        <v>19.8</v>
      </c>
      <c r="M2545">
        <v>0.2</v>
      </c>
      <c r="N2545">
        <v>52.2</v>
      </c>
      <c r="O2545">
        <v>0</v>
      </c>
      <c r="P2545">
        <v>3.8</v>
      </c>
      <c r="Q2545">
        <v>5</v>
      </c>
      <c r="R2545">
        <v>3.9</v>
      </c>
      <c r="S2545">
        <v>9.3000000000000007</v>
      </c>
      <c r="T2545">
        <v>3.5</v>
      </c>
      <c r="U2545">
        <v>16.100000000000001</v>
      </c>
      <c r="V2545">
        <v>2.4</v>
      </c>
      <c r="W2545">
        <v>33</v>
      </c>
      <c r="X2545">
        <v>0</v>
      </c>
      <c r="Y2545">
        <v>0</v>
      </c>
      <c r="Z2545">
        <v>0</v>
      </c>
      <c r="AA2545">
        <v>0</v>
      </c>
      <c r="AB2545">
        <v>4</v>
      </c>
      <c r="AC2545">
        <v>0</v>
      </c>
      <c r="AD2545">
        <v>17</v>
      </c>
      <c r="AE2545">
        <v>0</v>
      </c>
      <c r="AY2545" s="59"/>
    </row>
    <row r="2546" spans="1:51">
      <c r="A2546" s="19">
        <v>43746</v>
      </c>
      <c r="B2546" t="s">
        <v>65</v>
      </c>
      <c r="C2546" s="19">
        <v>43970</v>
      </c>
      <c r="D2546">
        <v>61</v>
      </c>
      <c r="E2546">
        <v>26.3</v>
      </c>
      <c r="F2546">
        <v>0</v>
      </c>
      <c r="G2546">
        <v>0.4</v>
      </c>
      <c r="H2546">
        <v>5.5</v>
      </c>
      <c r="I2546">
        <v>0.2</v>
      </c>
      <c r="J2546">
        <v>23.6</v>
      </c>
      <c r="K2546">
        <v>0.2</v>
      </c>
      <c r="L2546">
        <v>25.2</v>
      </c>
      <c r="M2546">
        <v>8.1999999999999993</v>
      </c>
      <c r="N2546">
        <v>27.6</v>
      </c>
      <c r="O2546">
        <v>0</v>
      </c>
      <c r="P2546">
        <v>3.1</v>
      </c>
      <c r="Q2546">
        <v>4.9000000000000004</v>
      </c>
      <c r="R2546">
        <v>2.9</v>
      </c>
      <c r="S2546">
        <v>23.5</v>
      </c>
      <c r="T2546">
        <v>3.5</v>
      </c>
      <c r="U2546">
        <v>25.4</v>
      </c>
      <c r="V2546">
        <v>6.1</v>
      </c>
      <c r="W2546">
        <v>21</v>
      </c>
      <c r="X2546">
        <v>0</v>
      </c>
      <c r="Y2546">
        <v>0</v>
      </c>
      <c r="Z2546">
        <v>0</v>
      </c>
      <c r="AA2546">
        <v>0</v>
      </c>
      <c r="AB2546">
        <v>19</v>
      </c>
      <c r="AC2546">
        <v>0</v>
      </c>
      <c r="AD2546">
        <v>20</v>
      </c>
      <c r="AE2546">
        <v>1</v>
      </c>
      <c r="AY2546" s="59"/>
    </row>
    <row r="2547" spans="1:51">
      <c r="A2547" s="19">
        <v>43746</v>
      </c>
      <c r="B2547" t="s">
        <v>143</v>
      </c>
      <c r="C2547" s="19">
        <v>43984</v>
      </c>
      <c r="D2547">
        <v>20</v>
      </c>
      <c r="E2547">
        <v>28.9</v>
      </c>
      <c r="F2547">
        <v>0</v>
      </c>
      <c r="G2547">
        <v>10</v>
      </c>
      <c r="H2547">
        <v>7</v>
      </c>
      <c r="I2547">
        <v>0.7</v>
      </c>
      <c r="J2547">
        <v>15.9</v>
      </c>
      <c r="K2547">
        <v>0.2</v>
      </c>
      <c r="L2547">
        <v>22.3</v>
      </c>
      <c r="M2547">
        <v>4.5</v>
      </c>
      <c r="N2547">
        <v>33.6</v>
      </c>
      <c r="O2547">
        <v>0</v>
      </c>
      <c r="P2547">
        <v>8.1</v>
      </c>
      <c r="Q2547">
        <v>6.7</v>
      </c>
      <c r="R2547">
        <v>3.5</v>
      </c>
      <c r="S2547">
        <v>14.4</v>
      </c>
      <c r="T2547">
        <v>3.5</v>
      </c>
      <c r="U2547">
        <v>22.4</v>
      </c>
      <c r="V2547">
        <v>4.5999999999999996</v>
      </c>
      <c r="W2547">
        <v>8</v>
      </c>
      <c r="X2547">
        <v>0</v>
      </c>
      <c r="Y2547">
        <v>1</v>
      </c>
      <c r="Z2547">
        <v>0</v>
      </c>
      <c r="AA2547">
        <v>0</v>
      </c>
      <c r="AB2547">
        <v>5</v>
      </c>
      <c r="AC2547">
        <v>0</v>
      </c>
      <c r="AD2547">
        <v>6</v>
      </c>
      <c r="AE2547">
        <v>0</v>
      </c>
      <c r="AY2547" s="59"/>
    </row>
    <row r="2548" spans="1:51">
      <c r="A2548" s="19">
        <v>43746</v>
      </c>
      <c r="B2548" t="s">
        <v>67</v>
      </c>
      <c r="C2548" s="19">
        <v>43984</v>
      </c>
      <c r="D2548">
        <v>19</v>
      </c>
      <c r="E2548">
        <v>29.6</v>
      </c>
      <c r="F2548">
        <v>0</v>
      </c>
      <c r="G2548">
        <v>0.3</v>
      </c>
      <c r="H2548">
        <v>8.5</v>
      </c>
      <c r="I2548">
        <v>2.2000000000000002</v>
      </c>
      <c r="J2548">
        <v>15.2</v>
      </c>
      <c r="K2548">
        <v>3.4</v>
      </c>
      <c r="L2548">
        <v>27</v>
      </c>
      <c r="M2548">
        <v>0.6</v>
      </c>
      <c r="N2548">
        <v>33.1</v>
      </c>
      <c r="O2548">
        <v>0</v>
      </c>
      <c r="P2548">
        <v>3.5</v>
      </c>
      <c r="Q2548">
        <v>7</v>
      </c>
      <c r="R2548">
        <v>3.9</v>
      </c>
      <c r="S2548">
        <v>12.3</v>
      </c>
      <c r="T2548">
        <v>4.5999999999999996</v>
      </c>
      <c r="U2548">
        <v>28.4</v>
      </c>
      <c r="V2548">
        <v>2.8</v>
      </c>
      <c r="W2548">
        <v>8</v>
      </c>
      <c r="X2548">
        <v>0</v>
      </c>
      <c r="Y2548">
        <v>0</v>
      </c>
      <c r="Z2548">
        <v>0</v>
      </c>
      <c r="AA2548">
        <v>0</v>
      </c>
      <c r="AB2548">
        <v>4</v>
      </c>
      <c r="AC2548">
        <v>0</v>
      </c>
      <c r="AD2548">
        <v>7</v>
      </c>
      <c r="AE2548">
        <v>0</v>
      </c>
      <c r="AY2548" s="59"/>
    </row>
    <row r="2549" spans="1:51">
      <c r="A2549" s="19">
        <v>43746</v>
      </c>
      <c r="B2549" t="s">
        <v>68</v>
      </c>
      <c r="C2549" s="19">
        <v>43984</v>
      </c>
      <c r="D2549">
        <v>126</v>
      </c>
      <c r="E2549">
        <v>25.2</v>
      </c>
      <c r="F2549">
        <v>0</v>
      </c>
      <c r="G2549">
        <v>10.4</v>
      </c>
      <c r="H2549">
        <v>6.5</v>
      </c>
      <c r="I2549">
        <v>0.6</v>
      </c>
      <c r="J2549">
        <v>19.8</v>
      </c>
      <c r="K2549">
        <v>0</v>
      </c>
      <c r="L2549">
        <v>25</v>
      </c>
      <c r="M2549">
        <v>2.1</v>
      </c>
      <c r="N2549">
        <v>26.5</v>
      </c>
      <c r="O2549">
        <v>0</v>
      </c>
      <c r="P2549">
        <v>8.6999999999999993</v>
      </c>
      <c r="Q2549">
        <v>6.1</v>
      </c>
      <c r="R2549">
        <v>3.3</v>
      </c>
      <c r="S2549">
        <v>18.5</v>
      </c>
      <c r="T2549">
        <v>3.5</v>
      </c>
      <c r="U2549">
        <v>26.7</v>
      </c>
      <c r="V2549">
        <v>3.5</v>
      </c>
      <c r="W2549">
        <v>44</v>
      </c>
      <c r="X2549">
        <v>0</v>
      </c>
      <c r="Y2549">
        <v>4</v>
      </c>
      <c r="Z2549">
        <v>1</v>
      </c>
      <c r="AA2549">
        <v>0</v>
      </c>
      <c r="AB2549">
        <v>34</v>
      </c>
      <c r="AC2549">
        <v>0</v>
      </c>
      <c r="AD2549">
        <v>43</v>
      </c>
      <c r="AE2549">
        <v>0</v>
      </c>
      <c r="AY2549" s="59"/>
    </row>
    <row r="2550" spans="1:51">
      <c r="A2550" s="19">
        <v>43746</v>
      </c>
      <c r="B2550" t="s">
        <v>69</v>
      </c>
      <c r="C2550" s="19">
        <v>43984</v>
      </c>
      <c r="D2550">
        <v>34</v>
      </c>
      <c r="E2550">
        <v>27</v>
      </c>
      <c r="F2550">
        <v>0</v>
      </c>
      <c r="G2550">
        <v>1.3</v>
      </c>
      <c r="H2550">
        <v>4.5999999999999996</v>
      </c>
      <c r="I2550">
        <v>0.2</v>
      </c>
      <c r="J2550">
        <v>23.5</v>
      </c>
      <c r="K2550">
        <v>0.4</v>
      </c>
      <c r="L2550">
        <v>23.5</v>
      </c>
      <c r="M2550">
        <v>9.1</v>
      </c>
      <c r="N2550">
        <v>28.6</v>
      </c>
      <c r="O2550">
        <v>0</v>
      </c>
      <c r="P2550">
        <v>3.7</v>
      </c>
      <c r="Q2550">
        <v>4.9000000000000004</v>
      </c>
      <c r="R2550">
        <v>3.3</v>
      </c>
      <c r="S2550">
        <v>23.2</v>
      </c>
      <c r="T2550">
        <v>3.4</v>
      </c>
      <c r="U2550">
        <v>22.4</v>
      </c>
      <c r="V2550">
        <v>6.9</v>
      </c>
      <c r="W2550">
        <v>12</v>
      </c>
      <c r="X2550">
        <v>0</v>
      </c>
      <c r="Y2550">
        <v>0</v>
      </c>
      <c r="Z2550">
        <v>0</v>
      </c>
      <c r="AA2550">
        <v>0</v>
      </c>
      <c r="AB2550">
        <v>10</v>
      </c>
      <c r="AC2550">
        <v>0</v>
      </c>
      <c r="AD2550">
        <v>10</v>
      </c>
      <c r="AE2550">
        <v>1</v>
      </c>
      <c r="AY2550" s="59"/>
    </row>
    <row r="2551" spans="1:51">
      <c r="A2551" s="19">
        <v>43746</v>
      </c>
      <c r="B2551" t="s">
        <v>70</v>
      </c>
      <c r="C2551" s="19">
        <v>43984</v>
      </c>
      <c r="D2551">
        <v>16</v>
      </c>
      <c r="E2551">
        <v>31.3</v>
      </c>
      <c r="F2551">
        <v>0</v>
      </c>
      <c r="G2551">
        <v>0.6</v>
      </c>
      <c r="H2551">
        <v>7.8</v>
      </c>
      <c r="I2551">
        <v>2.8</v>
      </c>
      <c r="J2551">
        <v>13.4</v>
      </c>
      <c r="K2551">
        <v>3.7</v>
      </c>
      <c r="L2551">
        <v>26.7</v>
      </c>
      <c r="M2551">
        <v>0.3</v>
      </c>
      <c r="N2551">
        <v>37</v>
      </c>
      <c r="O2551">
        <v>0</v>
      </c>
      <c r="P2551">
        <v>3</v>
      </c>
      <c r="Q2551">
        <v>6.6</v>
      </c>
      <c r="R2551">
        <v>3.7</v>
      </c>
      <c r="S2551">
        <v>10.7</v>
      </c>
      <c r="T2551">
        <v>4.5999999999999996</v>
      </c>
      <c r="U2551">
        <v>27.4</v>
      </c>
      <c r="V2551">
        <v>2.7</v>
      </c>
      <c r="W2551">
        <v>8</v>
      </c>
      <c r="X2551">
        <v>0</v>
      </c>
      <c r="Y2551">
        <v>0</v>
      </c>
      <c r="Z2551">
        <v>0</v>
      </c>
      <c r="AA2551">
        <v>0</v>
      </c>
      <c r="AB2551">
        <v>2</v>
      </c>
      <c r="AC2551">
        <v>0</v>
      </c>
      <c r="AD2551">
        <v>6</v>
      </c>
      <c r="AE2551">
        <v>0</v>
      </c>
      <c r="AY2551" s="59"/>
    </row>
    <row r="2552" spans="1:51">
      <c r="A2552" s="19">
        <v>43746</v>
      </c>
      <c r="B2552" t="s">
        <v>71</v>
      </c>
      <c r="C2552" s="19">
        <v>43988</v>
      </c>
      <c r="D2552">
        <v>7</v>
      </c>
      <c r="E2552">
        <v>32.299999999999997</v>
      </c>
      <c r="F2552">
        <v>0</v>
      </c>
      <c r="G2552">
        <v>2.4</v>
      </c>
      <c r="H2552">
        <v>6.1</v>
      </c>
      <c r="I2552">
        <v>1.3</v>
      </c>
      <c r="J2552">
        <v>18.7</v>
      </c>
      <c r="K2552">
        <v>0.6</v>
      </c>
      <c r="L2552">
        <v>23.7</v>
      </c>
      <c r="M2552">
        <v>3.2</v>
      </c>
      <c r="N2552">
        <v>38.200000000000003</v>
      </c>
      <c r="O2552">
        <v>0</v>
      </c>
      <c r="P2552">
        <v>4</v>
      </c>
      <c r="Q2552">
        <v>5.6</v>
      </c>
      <c r="R2552">
        <v>3.3</v>
      </c>
      <c r="S2552">
        <v>15.8</v>
      </c>
      <c r="T2552">
        <v>3.5</v>
      </c>
      <c r="U2552">
        <v>22.5</v>
      </c>
      <c r="V2552">
        <v>3.5</v>
      </c>
      <c r="W2552">
        <v>3</v>
      </c>
      <c r="X2552">
        <v>0</v>
      </c>
      <c r="Y2552">
        <v>0</v>
      </c>
      <c r="Z2552">
        <v>0</v>
      </c>
      <c r="AA2552">
        <v>0</v>
      </c>
      <c r="AB2552">
        <v>2</v>
      </c>
      <c r="AC2552">
        <v>0</v>
      </c>
      <c r="AD2552">
        <v>2</v>
      </c>
      <c r="AE2552">
        <v>0</v>
      </c>
      <c r="AY2552" s="59"/>
    </row>
    <row r="2553" spans="1:51">
      <c r="A2553" s="19">
        <v>43746</v>
      </c>
      <c r="B2553" t="s">
        <v>73</v>
      </c>
      <c r="C2553" s="19">
        <v>44013</v>
      </c>
      <c r="D2553">
        <v>41</v>
      </c>
      <c r="E2553">
        <v>31.4</v>
      </c>
      <c r="F2553">
        <v>0</v>
      </c>
      <c r="G2553">
        <v>2.2000000000000002</v>
      </c>
      <c r="H2553">
        <v>6.6</v>
      </c>
      <c r="I2553">
        <v>2</v>
      </c>
      <c r="J2553">
        <v>17.399999999999999</v>
      </c>
      <c r="K2553">
        <v>1.4</v>
      </c>
      <c r="L2553">
        <v>24.6</v>
      </c>
      <c r="M2553">
        <v>2.4</v>
      </c>
      <c r="N2553">
        <v>42.5</v>
      </c>
      <c r="O2553">
        <v>0</v>
      </c>
      <c r="P2553">
        <v>1.9</v>
      </c>
      <c r="Q2553">
        <v>3.8</v>
      </c>
      <c r="R2553">
        <v>1.9</v>
      </c>
      <c r="S2553">
        <v>15.8</v>
      </c>
      <c r="T2553">
        <v>1.7</v>
      </c>
      <c r="U2553">
        <v>28.3</v>
      </c>
      <c r="V2553">
        <v>1.8</v>
      </c>
      <c r="W2553">
        <v>1676</v>
      </c>
      <c r="X2553">
        <v>0</v>
      </c>
      <c r="Y2553">
        <v>5</v>
      </c>
      <c r="Z2553">
        <v>38</v>
      </c>
      <c r="AA2553">
        <v>15</v>
      </c>
      <c r="AB2553">
        <v>875</v>
      </c>
      <c r="AC2553">
        <v>0</v>
      </c>
      <c r="AD2553">
        <v>1368</v>
      </c>
      <c r="AE2553">
        <v>4</v>
      </c>
      <c r="AY2553" s="59"/>
    </row>
    <row r="2554" spans="1:51">
      <c r="A2554" s="19">
        <v>43749</v>
      </c>
      <c r="B2554" t="s">
        <v>15</v>
      </c>
      <c r="C2554" s="19">
        <v>43864</v>
      </c>
      <c r="D2554">
        <v>41</v>
      </c>
      <c r="E2554">
        <v>24.7</v>
      </c>
      <c r="F2554">
        <v>0</v>
      </c>
      <c r="G2554">
        <v>1.6</v>
      </c>
      <c r="H2554">
        <v>10.199999999999999</v>
      </c>
      <c r="I2554">
        <v>3.4</v>
      </c>
      <c r="J2554">
        <v>15.7</v>
      </c>
      <c r="K2554">
        <v>2.2999999999999998</v>
      </c>
      <c r="L2554">
        <v>29.9</v>
      </c>
      <c r="M2554">
        <v>1.9</v>
      </c>
      <c r="N2554">
        <v>28.2</v>
      </c>
      <c r="O2554">
        <v>0</v>
      </c>
      <c r="P2554">
        <v>2</v>
      </c>
      <c r="Q2554">
        <v>6.1</v>
      </c>
      <c r="R2554">
        <v>2.6</v>
      </c>
      <c r="S2554">
        <v>11.9</v>
      </c>
      <c r="T2554">
        <v>2.2000000000000002</v>
      </c>
      <c r="U2554">
        <v>43.2</v>
      </c>
      <c r="V2554">
        <v>2.2000000000000002</v>
      </c>
      <c r="W2554">
        <v>14</v>
      </c>
      <c r="X2554">
        <v>0</v>
      </c>
      <c r="Y2554">
        <v>0</v>
      </c>
      <c r="Z2554">
        <v>1</v>
      </c>
      <c r="AA2554">
        <v>0</v>
      </c>
      <c r="AB2554">
        <v>9</v>
      </c>
      <c r="AC2554">
        <v>0</v>
      </c>
      <c r="AD2554">
        <v>17</v>
      </c>
      <c r="AE2554">
        <v>0</v>
      </c>
      <c r="AY2554" s="59"/>
    </row>
    <row r="2555" spans="1:51">
      <c r="A2555" s="19">
        <v>43749</v>
      </c>
      <c r="B2555" t="s">
        <v>16</v>
      </c>
      <c r="C2555" s="19">
        <v>43872</v>
      </c>
      <c r="D2555">
        <v>24</v>
      </c>
      <c r="E2555">
        <v>23.7</v>
      </c>
      <c r="F2555">
        <v>0</v>
      </c>
      <c r="G2555">
        <v>2</v>
      </c>
      <c r="H2555">
        <v>8.3000000000000007</v>
      </c>
      <c r="I2555">
        <v>1.4</v>
      </c>
      <c r="J2555">
        <v>19.3</v>
      </c>
      <c r="K2555">
        <v>1.3</v>
      </c>
      <c r="L2555">
        <v>30.9</v>
      </c>
      <c r="M2555">
        <v>2.7</v>
      </c>
      <c r="N2555">
        <v>24.4</v>
      </c>
      <c r="O2555">
        <v>0</v>
      </c>
      <c r="P2555">
        <v>2.1</v>
      </c>
      <c r="Q2555">
        <v>4.5999999999999996</v>
      </c>
      <c r="R2555">
        <v>1.9</v>
      </c>
      <c r="S2555">
        <v>16.7</v>
      </c>
      <c r="T2555">
        <v>1.7</v>
      </c>
      <c r="U2555">
        <v>44.5</v>
      </c>
      <c r="V2555">
        <v>2.2000000000000002</v>
      </c>
      <c r="W2555">
        <v>8</v>
      </c>
      <c r="X2555">
        <v>0</v>
      </c>
      <c r="Y2555">
        <v>0</v>
      </c>
      <c r="Z2555">
        <v>0</v>
      </c>
      <c r="AA2555">
        <v>0</v>
      </c>
      <c r="AB2555">
        <v>6</v>
      </c>
      <c r="AC2555">
        <v>0</v>
      </c>
      <c r="AD2555">
        <v>10</v>
      </c>
      <c r="AE2555">
        <v>0</v>
      </c>
      <c r="AY2555" s="59"/>
    </row>
    <row r="2556" spans="1:51">
      <c r="A2556" s="19">
        <v>43749</v>
      </c>
      <c r="B2556" t="s">
        <v>17</v>
      </c>
      <c r="C2556" s="19">
        <v>43883</v>
      </c>
      <c r="D2556">
        <v>36</v>
      </c>
      <c r="E2556">
        <v>26.7</v>
      </c>
      <c r="F2556">
        <v>0</v>
      </c>
      <c r="G2556">
        <v>1.2</v>
      </c>
      <c r="H2556">
        <v>4.3</v>
      </c>
      <c r="I2556">
        <v>0.6</v>
      </c>
      <c r="J2556">
        <v>21.5</v>
      </c>
      <c r="K2556">
        <v>3.3</v>
      </c>
      <c r="L2556">
        <v>27</v>
      </c>
      <c r="M2556">
        <v>3.7</v>
      </c>
      <c r="N2556">
        <v>30.9</v>
      </c>
      <c r="O2556">
        <v>0</v>
      </c>
      <c r="P2556">
        <v>2.4</v>
      </c>
      <c r="Q2556">
        <v>3</v>
      </c>
      <c r="R2556">
        <v>1.7</v>
      </c>
      <c r="S2556">
        <v>20.8</v>
      </c>
      <c r="T2556">
        <v>2.9</v>
      </c>
      <c r="U2556">
        <v>32.700000000000003</v>
      </c>
      <c r="V2556">
        <v>3.1</v>
      </c>
      <c r="W2556">
        <v>13</v>
      </c>
      <c r="X2556">
        <v>0</v>
      </c>
      <c r="Y2556">
        <v>0</v>
      </c>
      <c r="Z2556">
        <v>0</v>
      </c>
      <c r="AA2556">
        <v>0</v>
      </c>
      <c r="AB2556">
        <v>10</v>
      </c>
      <c r="AC2556">
        <v>0</v>
      </c>
      <c r="AD2556">
        <v>13</v>
      </c>
      <c r="AE2556">
        <v>0</v>
      </c>
      <c r="AY2556" s="59"/>
    </row>
    <row r="2557" spans="1:51">
      <c r="A2557" s="19">
        <v>43749</v>
      </c>
      <c r="B2557" t="s">
        <v>18</v>
      </c>
      <c r="C2557" s="19">
        <v>43890</v>
      </c>
      <c r="D2557">
        <v>54</v>
      </c>
      <c r="E2557">
        <v>43.3</v>
      </c>
      <c r="F2557">
        <v>0</v>
      </c>
      <c r="G2557">
        <v>3</v>
      </c>
      <c r="H2557">
        <v>3.1</v>
      </c>
      <c r="I2557">
        <v>0.9</v>
      </c>
      <c r="J2557">
        <v>12.3</v>
      </c>
      <c r="K2557">
        <v>3.6</v>
      </c>
      <c r="L2557">
        <v>19.7</v>
      </c>
      <c r="M2557">
        <v>0.9</v>
      </c>
      <c r="N2557">
        <v>72.599999999999994</v>
      </c>
      <c r="O2557">
        <v>0</v>
      </c>
      <c r="P2557">
        <v>2.1</v>
      </c>
      <c r="Q2557">
        <v>1.8</v>
      </c>
      <c r="R2557">
        <v>1.3</v>
      </c>
      <c r="S2557">
        <v>5.5</v>
      </c>
      <c r="T2557">
        <v>1.9</v>
      </c>
      <c r="U2557">
        <v>11.6</v>
      </c>
      <c r="V2557">
        <v>1.3</v>
      </c>
      <c r="W2557">
        <v>34</v>
      </c>
      <c r="X2557">
        <v>0</v>
      </c>
      <c r="Y2557">
        <v>0</v>
      </c>
      <c r="Z2557">
        <v>0</v>
      </c>
      <c r="AA2557">
        <v>0</v>
      </c>
      <c r="AB2557">
        <v>4</v>
      </c>
      <c r="AC2557">
        <v>0</v>
      </c>
      <c r="AD2557">
        <v>16</v>
      </c>
      <c r="AE2557">
        <v>0</v>
      </c>
      <c r="AY2557" s="59"/>
    </row>
    <row r="2558" spans="1:51">
      <c r="A2558" s="19">
        <v>43749</v>
      </c>
      <c r="B2558" t="s">
        <v>19</v>
      </c>
      <c r="C2558" s="19">
        <v>43893</v>
      </c>
      <c r="D2558">
        <v>52</v>
      </c>
      <c r="E2558">
        <v>40.6</v>
      </c>
      <c r="F2558">
        <v>0</v>
      </c>
      <c r="G2558">
        <v>3.8</v>
      </c>
      <c r="H2558">
        <v>4.5</v>
      </c>
      <c r="I2558">
        <v>3.3</v>
      </c>
      <c r="J2558">
        <v>12</v>
      </c>
      <c r="K2558">
        <v>2.5</v>
      </c>
      <c r="L2558">
        <v>20.8</v>
      </c>
      <c r="M2558">
        <v>0.5</v>
      </c>
      <c r="N2558">
        <v>65.900000000000006</v>
      </c>
      <c r="O2558">
        <v>0</v>
      </c>
      <c r="P2558">
        <v>2.7</v>
      </c>
      <c r="Q2558">
        <v>2.5</v>
      </c>
      <c r="R2558">
        <v>2.2000000000000002</v>
      </c>
      <c r="S2558">
        <v>6.2</v>
      </c>
      <c r="T2558">
        <v>1.9</v>
      </c>
      <c r="U2558">
        <v>15</v>
      </c>
      <c r="V2558">
        <v>1.5</v>
      </c>
      <c r="W2558">
        <v>32</v>
      </c>
      <c r="X2558">
        <v>0</v>
      </c>
      <c r="Y2558">
        <v>0</v>
      </c>
      <c r="Z2558">
        <v>0</v>
      </c>
      <c r="AA2558">
        <v>0</v>
      </c>
      <c r="AB2558">
        <v>3</v>
      </c>
      <c r="AC2558">
        <v>0</v>
      </c>
      <c r="AD2558">
        <v>17</v>
      </c>
      <c r="AE2558">
        <v>0</v>
      </c>
      <c r="AY2558" s="59"/>
    </row>
    <row r="2559" spans="1:51">
      <c r="A2559" s="19">
        <v>43749</v>
      </c>
      <c r="B2559" t="s">
        <v>20</v>
      </c>
      <c r="C2559" s="19">
        <v>43893</v>
      </c>
      <c r="D2559">
        <v>6</v>
      </c>
      <c r="E2559">
        <v>32.700000000000003</v>
      </c>
      <c r="F2559">
        <v>0</v>
      </c>
      <c r="G2559">
        <v>2.2999999999999998</v>
      </c>
      <c r="H2559">
        <v>5.9</v>
      </c>
      <c r="I2559">
        <v>1.3</v>
      </c>
      <c r="J2559">
        <v>18.399999999999999</v>
      </c>
      <c r="K2559">
        <v>0.6</v>
      </c>
      <c r="L2559">
        <v>23.9</v>
      </c>
      <c r="M2559">
        <v>3.1</v>
      </c>
      <c r="N2559">
        <v>45.8</v>
      </c>
      <c r="O2559">
        <v>0</v>
      </c>
      <c r="P2559">
        <v>2.7</v>
      </c>
      <c r="Q2559">
        <v>3.8</v>
      </c>
      <c r="R2559">
        <v>2.2000000000000002</v>
      </c>
      <c r="S2559">
        <v>14.9</v>
      </c>
      <c r="T2559">
        <v>1.8</v>
      </c>
      <c r="U2559">
        <v>23.4</v>
      </c>
      <c r="V2559">
        <v>2.7</v>
      </c>
      <c r="W2559">
        <v>3</v>
      </c>
      <c r="X2559">
        <v>0</v>
      </c>
      <c r="Y2559">
        <v>0</v>
      </c>
      <c r="Z2559">
        <v>0</v>
      </c>
      <c r="AA2559">
        <v>0</v>
      </c>
      <c r="AB2559">
        <v>1</v>
      </c>
      <c r="AC2559">
        <v>0</v>
      </c>
      <c r="AD2559">
        <v>2</v>
      </c>
      <c r="AE2559">
        <v>0</v>
      </c>
      <c r="AY2559" s="59"/>
    </row>
    <row r="2560" spans="1:51">
      <c r="A2560" s="19">
        <v>43749</v>
      </c>
      <c r="B2560" t="s">
        <v>21</v>
      </c>
      <c r="C2560" s="19">
        <v>43893</v>
      </c>
      <c r="D2560">
        <v>31</v>
      </c>
      <c r="E2560">
        <v>38.799999999999997</v>
      </c>
      <c r="F2560">
        <v>0</v>
      </c>
      <c r="G2560">
        <v>3.6</v>
      </c>
      <c r="H2560">
        <v>4.8</v>
      </c>
      <c r="I2560">
        <v>3.5</v>
      </c>
      <c r="J2560">
        <v>13</v>
      </c>
      <c r="K2560">
        <v>2.6</v>
      </c>
      <c r="L2560">
        <v>19.600000000000001</v>
      </c>
      <c r="M2560">
        <v>0.2</v>
      </c>
      <c r="N2560">
        <v>63.1</v>
      </c>
      <c r="O2560">
        <v>0</v>
      </c>
      <c r="P2560">
        <v>2.9</v>
      </c>
      <c r="Q2560">
        <v>3</v>
      </c>
      <c r="R2560">
        <v>2.4</v>
      </c>
      <c r="S2560">
        <v>7.5</v>
      </c>
      <c r="T2560">
        <v>2.1</v>
      </c>
      <c r="U2560">
        <v>14.5</v>
      </c>
      <c r="V2560">
        <v>1.6</v>
      </c>
      <c r="W2560">
        <v>19</v>
      </c>
      <c r="X2560">
        <v>0</v>
      </c>
      <c r="Y2560">
        <v>0</v>
      </c>
      <c r="Z2560">
        <v>0</v>
      </c>
      <c r="AA2560">
        <v>0</v>
      </c>
      <c r="AB2560">
        <v>3</v>
      </c>
      <c r="AC2560">
        <v>0</v>
      </c>
      <c r="AD2560">
        <v>9</v>
      </c>
      <c r="AE2560">
        <v>0</v>
      </c>
      <c r="AY2560" s="59"/>
    </row>
    <row r="2561" spans="1:51">
      <c r="A2561" s="19">
        <v>43749</v>
      </c>
      <c r="B2561" t="s">
        <v>22</v>
      </c>
      <c r="C2561" s="19">
        <v>43893</v>
      </c>
      <c r="D2561">
        <v>416</v>
      </c>
      <c r="E2561">
        <v>24.5</v>
      </c>
      <c r="F2561">
        <v>0</v>
      </c>
      <c r="G2561">
        <v>1.1000000000000001</v>
      </c>
      <c r="H2561">
        <v>4.9000000000000004</v>
      </c>
      <c r="I2561">
        <v>0.8</v>
      </c>
      <c r="J2561">
        <v>23.4</v>
      </c>
      <c r="K2561">
        <v>0.5</v>
      </c>
      <c r="L2561">
        <v>28.7</v>
      </c>
      <c r="M2561">
        <v>4.9000000000000004</v>
      </c>
      <c r="N2561">
        <v>25.2</v>
      </c>
      <c r="O2561">
        <v>0</v>
      </c>
      <c r="P2561">
        <v>2.5</v>
      </c>
      <c r="Q2561">
        <v>3.4</v>
      </c>
      <c r="R2561">
        <v>2</v>
      </c>
      <c r="S2561">
        <v>23.1</v>
      </c>
      <c r="T2561">
        <v>2.2000000000000002</v>
      </c>
      <c r="U2561">
        <v>35.6</v>
      </c>
      <c r="V2561">
        <v>3.6</v>
      </c>
      <c r="W2561">
        <v>133</v>
      </c>
      <c r="X2561">
        <v>0</v>
      </c>
      <c r="Y2561">
        <v>0</v>
      </c>
      <c r="Z2561">
        <v>0</v>
      </c>
      <c r="AA2561">
        <v>0</v>
      </c>
      <c r="AB2561">
        <v>127</v>
      </c>
      <c r="AC2561">
        <v>0</v>
      </c>
      <c r="AD2561">
        <v>156</v>
      </c>
      <c r="AE2561">
        <v>0</v>
      </c>
      <c r="AY2561" s="59"/>
    </row>
    <row r="2562" spans="1:51">
      <c r="A2562" s="19">
        <v>43749</v>
      </c>
      <c r="B2562" t="s">
        <v>23</v>
      </c>
      <c r="C2562" s="19">
        <v>43893</v>
      </c>
      <c r="D2562">
        <v>67</v>
      </c>
      <c r="E2562">
        <v>25</v>
      </c>
      <c r="F2562">
        <v>0</v>
      </c>
      <c r="G2562">
        <v>0.8</v>
      </c>
      <c r="H2562">
        <v>4.4000000000000004</v>
      </c>
      <c r="I2562">
        <v>0.4</v>
      </c>
      <c r="J2562">
        <v>25.1</v>
      </c>
      <c r="K2562">
        <v>0.3</v>
      </c>
      <c r="L2562">
        <v>26.8</v>
      </c>
      <c r="M2562">
        <v>6.2</v>
      </c>
      <c r="N2562">
        <v>26.7</v>
      </c>
      <c r="O2562">
        <v>0</v>
      </c>
      <c r="P2562">
        <v>2.2000000000000002</v>
      </c>
      <c r="Q2562">
        <v>3.3</v>
      </c>
      <c r="R2562">
        <v>2</v>
      </c>
      <c r="S2562">
        <v>26.5</v>
      </c>
      <c r="T2562">
        <v>1.7</v>
      </c>
      <c r="U2562">
        <v>30.9</v>
      </c>
      <c r="V2562">
        <v>4.2</v>
      </c>
      <c r="W2562">
        <v>22</v>
      </c>
      <c r="X2562">
        <v>0</v>
      </c>
      <c r="Y2562">
        <v>0</v>
      </c>
      <c r="Z2562">
        <v>0</v>
      </c>
      <c r="AA2562">
        <v>0</v>
      </c>
      <c r="AB2562">
        <v>22</v>
      </c>
      <c r="AC2562">
        <v>0</v>
      </c>
      <c r="AD2562">
        <v>23</v>
      </c>
      <c r="AE2562">
        <v>0</v>
      </c>
      <c r="AY2562" s="59"/>
    </row>
    <row r="2563" spans="1:51">
      <c r="A2563" s="19">
        <v>43749</v>
      </c>
      <c r="B2563" t="s">
        <v>24</v>
      </c>
      <c r="C2563" s="19">
        <v>43893</v>
      </c>
      <c r="D2563">
        <v>13</v>
      </c>
      <c r="E2563">
        <v>32.700000000000003</v>
      </c>
      <c r="F2563">
        <v>0</v>
      </c>
      <c r="G2563">
        <v>2.2999999999999998</v>
      </c>
      <c r="H2563">
        <v>5.9</v>
      </c>
      <c r="I2563">
        <v>1.3</v>
      </c>
      <c r="J2563">
        <v>18.399999999999999</v>
      </c>
      <c r="K2563">
        <v>0.6</v>
      </c>
      <c r="L2563">
        <v>23.9</v>
      </c>
      <c r="M2563">
        <v>3.1</v>
      </c>
      <c r="N2563">
        <v>45.7</v>
      </c>
      <c r="O2563">
        <v>0</v>
      </c>
      <c r="P2563">
        <v>2.5</v>
      </c>
      <c r="Q2563">
        <v>3.8</v>
      </c>
      <c r="R2563">
        <v>2.2000000000000002</v>
      </c>
      <c r="S2563">
        <v>14.4</v>
      </c>
      <c r="T2563">
        <v>1.9</v>
      </c>
      <c r="U2563">
        <v>24.3</v>
      </c>
      <c r="V2563">
        <v>2.7</v>
      </c>
      <c r="W2563">
        <v>6</v>
      </c>
      <c r="X2563">
        <v>0</v>
      </c>
      <c r="Y2563">
        <v>0</v>
      </c>
      <c r="Z2563">
        <v>0</v>
      </c>
      <c r="AA2563">
        <v>0</v>
      </c>
      <c r="AB2563">
        <v>3</v>
      </c>
      <c r="AC2563">
        <v>0</v>
      </c>
      <c r="AD2563">
        <v>4</v>
      </c>
      <c r="AE2563">
        <v>0</v>
      </c>
      <c r="AY2563" s="59"/>
    </row>
    <row r="2564" spans="1:51">
      <c r="A2564" s="19">
        <v>43749</v>
      </c>
      <c r="B2564" t="s">
        <v>25</v>
      </c>
      <c r="C2564" s="19">
        <v>43893</v>
      </c>
      <c r="D2564">
        <v>24</v>
      </c>
      <c r="E2564">
        <v>23</v>
      </c>
      <c r="F2564">
        <v>0</v>
      </c>
      <c r="G2564">
        <v>2</v>
      </c>
      <c r="H2564">
        <v>8.6</v>
      </c>
      <c r="I2564">
        <v>0.8</v>
      </c>
      <c r="J2564">
        <v>20.9</v>
      </c>
      <c r="K2564">
        <v>3.3</v>
      </c>
      <c r="L2564">
        <v>25.2</v>
      </c>
      <c r="M2564">
        <v>4.4000000000000004</v>
      </c>
      <c r="N2564">
        <v>25.5</v>
      </c>
      <c r="O2564">
        <v>0</v>
      </c>
      <c r="P2564">
        <v>3</v>
      </c>
      <c r="Q2564">
        <v>6.1</v>
      </c>
      <c r="R2564">
        <v>2.2000000000000002</v>
      </c>
      <c r="S2564">
        <v>22</v>
      </c>
      <c r="T2564">
        <v>3.3</v>
      </c>
      <c r="U2564">
        <v>31.5</v>
      </c>
      <c r="V2564">
        <v>3.8</v>
      </c>
      <c r="W2564">
        <v>8</v>
      </c>
      <c r="X2564">
        <v>0</v>
      </c>
      <c r="Y2564">
        <v>0</v>
      </c>
      <c r="Z2564">
        <v>0</v>
      </c>
      <c r="AA2564">
        <v>0</v>
      </c>
      <c r="AB2564">
        <v>7</v>
      </c>
      <c r="AC2564">
        <v>0</v>
      </c>
      <c r="AD2564">
        <v>9</v>
      </c>
      <c r="AE2564">
        <v>0</v>
      </c>
      <c r="AY2564" s="59"/>
    </row>
    <row r="2565" spans="1:51">
      <c r="A2565" s="19">
        <v>43749</v>
      </c>
      <c r="B2565" t="s">
        <v>26</v>
      </c>
      <c r="C2565" s="19">
        <v>43893</v>
      </c>
      <c r="D2565">
        <v>91</v>
      </c>
      <c r="E2565">
        <v>26.3</v>
      </c>
      <c r="F2565">
        <v>0</v>
      </c>
      <c r="G2565">
        <v>2.2000000000000002</v>
      </c>
      <c r="H2565">
        <v>7.7</v>
      </c>
      <c r="I2565">
        <v>0.2</v>
      </c>
      <c r="J2565">
        <v>14.7</v>
      </c>
      <c r="K2565">
        <v>0.1</v>
      </c>
      <c r="L2565">
        <v>37.299999999999997</v>
      </c>
      <c r="M2565">
        <v>1</v>
      </c>
      <c r="N2565">
        <v>24.2</v>
      </c>
      <c r="O2565">
        <v>0</v>
      </c>
      <c r="P2565">
        <v>2</v>
      </c>
      <c r="Q2565">
        <v>3.5</v>
      </c>
      <c r="R2565">
        <v>1.3</v>
      </c>
      <c r="S2565">
        <v>8.5</v>
      </c>
      <c r="T2565">
        <v>1.5</v>
      </c>
      <c r="U2565">
        <v>55.6</v>
      </c>
      <c r="V2565">
        <v>1.6</v>
      </c>
      <c r="W2565">
        <v>32</v>
      </c>
      <c r="X2565">
        <v>0</v>
      </c>
      <c r="Y2565">
        <v>0</v>
      </c>
      <c r="Z2565">
        <v>1</v>
      </c>
      <c r="AA2565">
        <v>0</v>
      </c>
      <c r="AB2565">
        <v>13</v>
      </c>
      <c r="AC2565">
        <v>0</v>
      </c>
      <c r="AD2565">
        <v>45</v>
      </c>
      <c r="AE2565">
        <v>0</v>
      </c>
      <c r="AY2565" s="59"/>
    </row>
    <row r="2566" spans="1:51">
      <c r="A2566" s="19">
        <v>43749</v>
      </c>
      <c r="B2566" t="s">
        <v>27</v>
      </c>
      <c r="C2566" s="19">
        <v>43893</v>
      </c>
      <c r="D2566">
        <v>75</v>
      </c>
      <c r="E2566">
        <v>25.1</v>
      </c>
      <c r="F2566">
        <v>0</v>
      </c>
      <c r="G2566">
        <v>0.2</v>
      </c>
      <c r="H2566">
        <v>8.8000000000000007</v>
      </c>
      <c r="I2566">
        <v>15.9</v>
      </c>
      <c r="J2566">
        <v>16.3</v>
      </c>
      <c r="K2566">
        <v>0.2</v>
      </c>
      <c r="L2566">
        <v>22.3</v>
      </c>
      <c r="M2566">
        <v>0.8</v>
      </c>
      <c r="N2566">
        <v>30.3</v>
      </c>
      <c r="O2566">
        <v>0</v>
      </c>
      <c r="P2566">
        <v>2.5</v>
      </c>
      <c r="Q2566">
        <v>6.8</v>
      </c>
      <c r="R2566">
        <v>14.1</v>
      </c>
      <c r="S2566">
        <v>14.9</v>
      </c>
      <c r="T2566">
        <v>2.2999999999999998</v>
      </c>
      <c r="U2566">
        <v>24</v>
      </c>
      <c r="V2566">
        <v>2.7</v>
      </c>
      <c r="W2566">
        <v>23</v>
      </c>
      <c r="X2566">
        <v>0</v>
      </c>
      <c r="Y2566">
        <v>0</v>
      </c>
      <c r="Z2566">
        <v>1</v>
      </c>
      <c r="AA2566">
        <v>15</v>
      </c>
      <c r="AB2566">
        <v>15</v>
      </c>
      <c r="AC2566">
        <v>0</v>
      </c>
      <c r="AD2566">
        <v>21</v>
      </c>
      <c r="AE2566">
        <v>0</v>
      </c>
      <c r="AY2566" s="59"/>
    </row>
    <row r="2567" spans="1:51">
      <c r="A2567" s="19">
        <v>43749</v>
      </c>
      <c r="B2567" t="s">
        <v>28</v>
      </c>
      <c r="C2567" s="19">
        <v>43893</v>
      </c>
      <c r="D2567">
        <v>110</v>
      </c>
      <c r="E2567">
        <v>36.1</v>
      </c>
      <c r="F2567">
        <v>0</v>
      </c>
      <c r="G2567">
        <v>1.6</v>
      </c>
      <c r="H2567">
        <v>5.0999999999999996</v>
      </c>
      <c r="I2567">
        <v>1.2</v>
      </c>
      <c r="J2567">
        <v>16.7</v>
      </c>
      <c r="K2567">
        <v>0.4</v>
      </c>
      <c r="L2567">
        <v>22.6</v>
      </c>
      <c r="M2567">
        <v>3</v>
      </c>
      <c r="N2567">
        <v>54.4</v>
      </c>
      <c r="O2567">
        <v>0</v>
      </c>
      <c r="P2567">
        <v>2.2000000000000002</v>
      </c>
      <c r="Q2567">
        <v>3.3</v>
      </c>
      <c r="R2567">
        <v>2</v>
      </c>
      <c r="S2567">
        <v>11.6</v>
      </c>
      <c r="T2567">
        <v>1.6</v>
      </c>
      <c r="U2567">
        <v>19.899999999999999</v>
      </c>
      <c r="V2567">
        <v>2.2999999999999998</v>
      </c>
      <c r="W2567">
        <v>53</v>
      </c>
      <c r="X2567">
        <v>0</v>
      </c>
      <c r="Y2567">
        <v>0</v>
      </c>
      <c r="Z2567">
        <v>0</v>
      </c>
      <c r="AA2567">
        <v>0</v>
      </c>
      <c r="AB2567">
        <v>24</v>
      </c>
      <c r="AC2567">
        <v>0</v>
      </c>
      <c r="AD2567">
        <v>33</v>
      </c>
      <c r="AE2567">
        <v>0</v>
      </c>
      <c r="AY2567" s="59"/>
    </row>
    <row r="2568" spans="1:51">
      <c r="A2568" s="19">
        <v>43749</v>
      </c>
      <c r="B2568" t="s">
        <v>29</v>
      </c>
      <c r="C2568" s="19">
        <v>43893</v>
      </c>
      <c r="D2568">
        <v>37</v>
      </c>
      <c r="E2568">
        <v>38.700000000000003</v>
      </c>
      <c r="F2568">
        <v>0</v>
      </c>
      <c r="G2568">
        <v>2.9</v>
      </c>
      <c r="H2568">
        <v>3.6</v>
      </c>
      <c r="I2568">
        <v>2.4</v>
      </c>
      <c r="J2568">
        <v>13.4</v>
      </c>
      <c r="K2568">
        <v>2.6</v>
      </c>
      <c r="L2568">
        <v>20.3</v>
      </c>
      <c r="M2568">
        <v>0.4</v>
      </c>
      <c r="N2568">
        <v>62.2</v>
      </c>
      <c r="O2568">
        <v>0</v>
      </c>
      <c r="P2568">
        <v>2.4</v>
      </c>
      <c r="Q2568">
        <v>2.5</v>
      </c>
      <c r="R2568">
        <v>2.2000000000000002</v>
      </c>
      <c r="S2568">
        <v>7.8</v>
      </c>
      <c r="T2568">
        <v>2.4</v>
      </c>
      <c r="U2568">
        <v>15.5</v>
      </c>
      <c r="V2568">
        <v>1.6</v>
      </c>
      <c r="W2568">
        <v>22</v>
      </c>
      <c r="X2568">
        <v>0</v>
      </c>
      <c r="Y2568">
        <v>0</v>
      </c>
      <c r="Z2568">
        <v>0</v>
      </c>
      <c r="AA2568">
        <v>0</v>
      </c>
      <c r="AB2568">
        <v>4</v>
      </c>
      <c r="AC2568">
        <v>0</v>
      </c>
      <c r="AD2568">
        <v>11</v>
      </c>
      <c r="AE2568">
        <v>0</v>
      </c>
      <c r="AY2568" s="59"/>
    </row>
    <row r="2569" spans="1:51">
      <c r="A2569" s="19">
        <v>43749</v>
      </c>
      <c r="B2569" t="s">
        <v>30</v>
      </c>
      <c r="C2569" s="19">
        <v>43893</v>
      </c>
      <c r="D2569">
        <v>64</v>
      </c>
      <c r="E2569">
        <v>39.299999999999997</v>
      </c>
      <c r="F2569">
        <v>0</v>
      </c>
      <c r="G2569">
        <v>2.9</v>
      </c>
      <c r="H2569">
        <v>5.4</v>
      </c>
      <c r="I2569">
        <v>3.8</v>
      </c>
      <c r="J2569">
        <v>12.6</v>
      </c>
      <c r="K2569">
        <v>2.9</v>
      </c>
      <c r="L2569">
        <v>20.6</v>
      </c>
      <c r="M2569">
        <v>0.2</v>
      </c>
      <c r="N2569">
        <v>63.5</v>
      </c>
      <c r="O2569">
        <v>0</v>
      </c>
      <c r="P2569">
        <v>2.2999999999999998</v>
      </c>
      <c r="Q2569">
        <v>3</v>
      </c>
      <c r="R2569">
        <v>2.7</v>
      </c>
      <c r="S2569">
        <v>7</v>
      </c>
      <c r="T2569">
        <v>2.4</v>
      </c>
      <c r="U2569">
        <v>15.5</v>
      </c>
      <c r="V2569">
        <v>1.4</v>
      </c>
      <c r="W2569">
        <v>39</v>
      </c>
      <c r="X2569">
        <v>0</v>
      </c>
      <c r="Y2569">
        <v>0</v>
      </c>
      <c r="Z2569">
        <v>0</v>
      </c>
      <c r="AA2569">
        <v>0</v>
      </c>
      <c r="AB2569">
        <v>5</v>
      </c>
      <c r="AC2569">
        <v>0</v>
      </c>
      <c r="AD2569">
        <v>20</v>
      </c>
      <c r="AE2569">
        <v>0</v>
      </c>
      <c r="AY2569" s="59"/>
    </row>
    <row r="2570" spans="1:51">
      <c r="A2570" s="19">
        <v>43749</v>
      </c>
      <c r="B2570" t="s">
        <v>31</v>
      </c>
      <c r="C2570" s="19">
        <v>43893</v>
      </c>
      <c r="D2570">
        <v>228</v>
      </c>
      <c r="E2570">
        <v>32.1</v>
      </c>
      <c r="F2570">
        <v>0</v>
      </c>
      <c r="G2570">
        <v>2.4</v>
      </c>
      <c r="H2570">
        <v>4</v>
      </c>
      <c r="I2570">
        <v>1.1000000000000001</v>
      </c>
      <c r="J2570">
        <v>17.899999999999999</v>
      </c>
      <c r="K2570">
        <v>0.4</v>
      </c>
      <c r="L2570">
        <v>26.2</v>
      </c>
      <c r="M2570">
        <v>2.6</v>
      </c>
      <c r="N2570">
        <v>43.6</v>
      </c>
      <c r="O2570">
        <v>0</v>
      </c>
      <c r="P2570">
        <v>2.2999999999999998</v>
      </c>
      <c r="Q2570">
        <v>2.8</v>
      </c>
      <c r="R2570">
        <v>2</v>
      </c>
      <c r="S2570">
        <v>13.9</v>
      </c>
      <c r="T2570">
        <v>1.8</v>
      </c>
      <c r="U2570">
        <v>28.3</v>
      </c>
      <c r="V2570">
        <v>2.2999999999999998</v>
      </c>
      <c r="W2570">
        <v>96</v>
      </c>
      <c r="X2570">
        <v>0</v>
      </c>
      <c r="Y2570">
        <v>0</v>
      </c>
      <c r="Z2570">
        <v>0</v>
      </c>
      <c r="AA2570">
        <v>0</v>
      </c>
      <c r="AB2570">
        <v>54</v>
      </c>
      <c r="AC2570">
        <v>0</v>
      </c>
      <c r="AD2570">
        <v>78</v>
      </c>
      <c r="AE2570">
        <v>0</v>
      </c>
      <c r="AY2570" s="59"/>
    </row>
    <row r="2571" spans="1:51">
      <c r="A2571" s="19">
        <v>43749</v>
      </c>
      <c r="B2571" t="s">
        <v>32</v>
      </c>
      <c r="C2571" s="19">
        <v>43893</v>
      </c>
      <c r="D2571">
        <v>29</v>
      </c>
      <c r="E2571">
        <v>31.4</v>
      </c>
      <c r="F2571">
        <v>0</v>
      </c>
      <c r="G2571">
        <v>0.2</v>
      </c>
      <c r="H2571">
        <v>6.8</v>
      </c>
      <c r="I2571">
        <v>2.4</v>
      </c>
      <c r="J2571">
        <v>14.6</v>
      </c>
      <c r="K2571">
        <v>3.5</v>
      </c>
      <c r="L2571">
        <v>27.2</v>
      </c>
      <c r="M2571">
        <v>0.7</v>
      </c>
      <c r="N2571">
        <v>42.2</v>
      </c>
      <c r="O2571">
        <v>0</v>
      </c>
      <c r="P2571">
        <v>1.9</v>
      </c>
      <c r="Q2571">
        <v>4.3</v>
      </c>
      <c r="R2571">
        <v>2.6</v>
      </c>
      <c r="S2571">
        <v>9.9</v>
      </c>
      <c r="T2571">
        <v>2.9</v>
      </c>
      <c r="U2571">
        <v>31.4</v>
      </c>
      <c r="V2571">
        <v>2</v>
      </c>
      <c r="W2571">
        <v>13</v>
      </c>
      <c r="X2571">
        <v>0</v>
      </c>
      <c r="Y2571">
        <v>0</v>
      </c>
      <c r="Z2571">
        <v>0</v>
      </c>
      <c r="AA2571">
        <v>0</v>
      </c>
      <c r="AB2571">
        <v>4</v>
      </c>
      <c r="AC2571">
        <v>0</v>
      </c>
      <c r="AD2571">
        <v>12</v>
      </c>
      <c r="AE2571">
        <v>0</v>
      </c>
      <c r="AY2571" s="59"/>
    </row>
    <row r="2572" spans="1:51">
      <c r="A2572" s="19">
        <v>43749</v>
      </c>
      <c r="B2572" t="s">
        <v>33</v>
      </c>
      <c r="C2572" s="19">
        <v>43893</v>
      </c>
      <c r="D2572">
        <v>16</v>
      </c>
      <c r="E2572">
        <v>19.399999999999999</v>
      </c>
      <c r="F2572">
        <v>0</v>
      </c>
      <c r="G2572">
        <v>1.2</v>
      </c>
      <c r="H2572">
        <v>7.2</v>
      </c>
      <c r="I2572">
        <v>0.9</v>
      </c>
      <c r="J2572">
        <v>34.200000000000003</v>
      </c>
      <c r="K2572">
        <v>0.3</v>
      </c>
      <c r="L2572">
        <v>22.6</v>
      </c>
      <c r="M2572">
        <v>3.8</v>
      </c>
      <c r="N2572">
        <v>15</v>
      </c>
      <c r="O2572">
        <v>0</v>
      </c>
      <c r="P2572">
        <v>2.1</v>
      </c>
      <c r="Q2572">
        <v>4.2</v>
      </c>
      <c r="R2572">
        <v>1.8</v>
      </c>
      <c r="S2572">
        <v>49.9</v>
      </c>
      <c r="T2572">
        <v>1.7</v>
      </c>
      <c r="U2572">
        <v>20.6</v>
      </c>
      <c r="V2572">
        <v>2.8</v>
      </c>
      <c r="W2572">
        <v>4</v>
      </c>
      <c r="X2572">
        <v>0</v>
      </c>
      <c r="Y2572">
        <v>0</v>
      </c>
      <c r="Z2572">
        <v>0</v>
      </c>
      <c r="AA2572">
        <v>0</v>
      </c>
      <c r="AB2572">
        <v>7</v>
      </c>
      <c r="AC2572">
        <v>0</v>
      </c>
      <c r="AD2572">
        <v>5</v>
      </c>
      <c r="AE2572">
        <v>0</v>
      </c>
      <c r="AY2572" s="59"/>
    </row>
    <row r="2573" spans="1:51">
      <c r="A2573" s="19">
        <v>43749</v>
      </c>
      <c r="B2573" t="s">
        <v>34</v>
      </c>
      <c r="C2573" s="19">
        <v>43893</v>
      </c>
      <c r="D2573">
        <v>99</v>
      </c>
      <c r="E2573">
        <v>35.799999999999997</v>
      </c>
      <c r="F2573">
        <v>0</v>
      </c>
      <c r="G2573">
        <v>2.4</v>
      </c>
      <c r="H2573">
        <v>5.9</v>
      </c>
      <c r="I2573">
        <v>3</v>
      </c>
      <c r="J2573">
        <v>14.5</v>
      </c>
      <c r="K2573">
        <v>1.7</v>
      </c>
      <c r="L2573">
        <v>22.6</v>
      </c>
      <c r="M2573">
        <v>1.6</v>
      </c>
      <c r="N2573">
        <v>54.7</v>
      </c>
      <c r="O2573">
        <v>0</v>
      </c>
      <c r="P2573">
        <v>2.5</v>
      </c>
      <c r="Q2573">
        <v>3.8</v>
      </c>
      <c r="R2573">
        <v>2.5</v>
      </c>
      <c r="S2573">
        <v>9.9</v>
      </c>
      <c r="T2573">
        <v>2.1</v>
      </c>
      <c r="U2573">
        <v>20.100000000000001</v>
      </c>
      <c r="V2573">
        <v>2</v>
      </c>
      <c r="W2573">
        <v>53</v>
      </c>
      <c r="X2573">
        <v>0</v>
      </c>
      <c r="Y2573">
        <v>0</v>
      </c>
      <c r="Z2573">
        <v>0</v>
      </c>
      <c r="AA2573">
        <v>0</v>
      </c>
      <c r="AB2573">
        <v>13</v>
      </c>
      <c r="AC2573">
        <v>0</v>
      </c>
      <c r="AD2573">
        <v>33</v>
      </c>
      <c r="AE2573">
        <v>0</v>
      </c>
      <c r="AY2573" s="59"/>
    </row>
    <row r="2574" spans="1:51">
      <c r="A2574" s="19">
        <v>43749</v>
      </c>
      <c r="B2574" t="s">
        <v>35</v>
      </c>
      <c r="C2574" s="19">
        <v>43900</v>
      </c>
      <c r="D2574">
        <v>20</v>
      </c>
      <c r="E2574">
        <v>34.5</v>
      </c>
      <c r="F2574">
        <v>0</v>
      </c>
      <c r="G2574">
        <v>0.5</v>
      </c>
      <c r="H2574">
        <v>7.4</v>
      </c>
      <c r="I2574">
        <v>3.7</v>
      </c>
      <c r="J2574">
        <v>10.6</v>
      </c>
      <c r="K2574">
        <v>3.2</v>
      </c>
      <c r="L2574">
        <v>25.7</v>
      </c>
      <c r="M2574">
        <v>0.1</v>
      </c>
      <c r="N2574">
        <v>49.8</v>
      </c>
      <c r="O2574">
        <v>0</v>
      </c>
      <c r="P2574">
        <v>2</v>
      </c>
      <c r="Q2574">
        <v>4.7</v>
      </c>
      <c r="R2574">
        <v>2.8</v>
      </c>
      <c r="S2574">
        <v>6.5</v>
      </c>
      <c r="T2574">
        <v>2.6</v>
      </c>
      <c r="U2574">
        <v>26.3</v>
      </c>
      <c r="V2574">
        <v>2</v>
      </c>
      <c r="W2574">
        <v>11</v>
      </c>
      <c r="X2574">
        <v>0</v>
      </c>
      <c r="Y2574">
        <v>0</v>
      </c>
      <c r="Z2574">
        <v>0</v>
      </c>
      <c r="AA2574">
        <v>0</v>
      </c>
      <c r="AB2574">
        <v>1</v>
      </c>
      <c r="AC2574">
        <v>0</v>
      </c>
      <c r="AD2574">
        <v>8</v>
      </c>
      <c r="AE2574">
        <v>0</v>
      </c>
      <c r="AY2574" s="59"/>
    </row>
    <row r="2575" spans="1:51">
      <c r="A2575" s="19">
        <v>43749</v>
      </c>
      <c r="B2575" t="s">
        <v>36</v>
      </c>
      <c r="C2575" s="19">
        <v>43900</v>
      </c>
      <c r="D2575">
        <v>125</v>
      </c>
      <c r="E2575">
        <v>32.700000000000003</v>
      </c>
      <c r="F2575">
        <v>0</v>
      </c>
      <c r="G2575">
        <v>0.2</v>
      </c>
      <c r="H2575">
        <v>7.2</v>
      </c>
      <c r="I2575">
        <v>3.4</v>
      </c>
      <c r="J2575">
        <v>18.899999999999999</v>
      </c>
      <c r="K2575">
        <v>0.3</v>
      </c>
      <c r="L2575">
        <v>25.3</v>
      </c>
      <c r="M2575">
        <v>1.6</v>
      </c>
      <c r="N2575">
        <v>43.9</v>
      </c>
      <c r="O2575">
        <v>0</v>
      </c>
      <c r="P2575">
        <v>2.2000000000000002</v>
      </c>
      <c r="Q2575">
        <v>4.3</v>
      </c>
      <c r="R2575">
        <v>2.8</v>
      </c>
      <c r="S2575">
        <v>15</v>
      </c>
      <c r="T2575">
        <v>1.9</v>
      </c>
      <c r="U2575">
        <v>25.4</v>
      </c>
      <c r="V2575">
        <v>2.2999999999999998</v>
      </c>
      <c r="W2575">
        <v>53</v>
      </c>
      <c r="X2575">
        <v>0</v>
      </c>
      <c r="Y2575">
        <v>0</v>
      </c>
      <c r="Z2575">
        <v>1</v>
      </c>
      <c r="AA2575">
        <v>0</v>
      </c>
      <c r="AB2575">
        <v>30</v>
      </c>
      <c r="AC2575">
        <v>0</v>
      </c>
      <c r="AD2575">
        <v>41</v>
      </c>
      <c r="AE2575">
        <v>0</v>
      </c>
      <c r="AY2575" s="59"/>
    </row>
    <row r="2576" spans="1:51">
      <c r="A2576" s="19">
        <v>43749</v>
      </c>
      <c r="B2576" t="s">
        <v>37</v>
      </c>
      <c r="C2576" s="19">
        <v>43900</v>
      </c>
      <c r="D2576">
        <v>36</v>
      </c>
      <c r="E2576">
        <v>42.4</v>
      </c>
      <c r="F2576">
        <v>0</v>
      </c>
      <c r="G2576">
        <v>4.7</v>
      </c>
      <c r="H2576">
        <v>2.7</v>
      </c>
      <c r="I2576">
        <v>2.1</v>
      </c>
      <c r="J2576">
        <v>13.5</v>
      </c>
      <c r="K2576">
        <v>2.2999999999999998</v>
      </c>
      <c r="L2576">
        <v>19.399999999999999</v>
      </c>
      <c r="M2576">
        <v>1.1000000000000001</v>
      </c>
      <c r="N2576">
        <v>68.5</v>
      </c>
      <c r="O2576">
        <v>0</v>
      </c>
      <c r="P2576">
        <v>2.5</v>
      </c>
      <c r="Q2576">
        <v>2</v>
      </c>
      <c r="R2576">
        <v>1.8</v>
      </c>
      <c r="S2576">
        <v>6.9</v>
      </c>
      <c r="T2576">
        <v>1.8</v>
      </c>
      <c r="U2576">
        <v>12.7</v>
      </c>
      <c r="V2576">
        <v>1.6</v>
      </c>
      <c r="W2576">
        <v>22</v>
      </c>
      <c r="X2576">
        <v>0</v>
      </c>
      <c r="Y2576">
        <v>0</v>
      </c>
      <c r="Z2576">
        <v>0</v>
      </c>
      <c r="AA2576">
        <v>0</v>
      </c>
      <c r="AB2576">
        <v>4</v>
      </c>
      <c r="AC2576">
        <v>0</v>
      </c>
      <c r="AD2576">
        <v>10</v>
      </c>
      <c r="AE2576">
        <v>0</v>
      </c>
      <c r="AY2576" s="59"/>
    </row>
    <row r="2577" spans="1:51">
      <c r="A2577" s="19">
        <v>43749</v>
      </c>
      <c r="B2577" t="s">
        <v>38</v>
      </c>
      <c r="C2577" s="19">
        <v>43900</v>
      </c>
      <c r="D2577">
        <v>68</v>
      </c>
      <c r="E2577">
        <v>37.9</v>
      </c>
      <c r="F2577">
        <v>0</v>
      </c>
      <c r="G2577">
        <v>2.2999999999999998</v>
      </c>
      <c r="H2577">
        <v>5.7</v>
      </c>
      <c r="I2577">
        <v>2.7</v>
      </c>
      <c r="J2577">
        <v>13.9</v>
      </c>
      <c r="K2577">
        <v>2.8</v>
      </c>
      <c r="L2577">
        <v>22.1</v>
      </c>
      <c r="M2577">
        <v>0.3</v>
      </c>
      <c r="N2577">
        <v>58.3</v>
      </c>
      <c r="O2577">
        <v>0</v>
      </c>
      <c r="P2577">
        <v>2.7</v>
      </c>
      <c r="Q2577">
        <v>3.7</v>
      </c>
      <c r="R2577">
        <v>2.1</v>
      </c>
      <c r="S2577">
        <v>8.5</v>
      </c>
      <c r="T2577">
        <v>2.2999999999999998</v>
      </c>
      <c r="U2577">
        <v>18.5</v>
      </c>
      <c r="V2577">
        <v>1.6</v>
      </c>
      <c r="W2577">
        <v>38</v>
      </c>
      <c r="X2577">
        <v>0</v>
      </c>
      <c r="Y2577">
        <v>0</v>
      </c>
      <c r="Z2577">
        <v>0</v>
      </c>
      <c r="AA2577">
        <v>0</v>
      </c>
      <c r="AB2577">
        <v>8</v>
      </c>
      <c r="AC2577">
        <v>0</v>
      </c>
      <c r="AD2577">
        <v>22</v>
      </c>
      <c r="AE2577">
        <v>0</v>
      </c>
      <c r="AY2577" s="59"/>
    </row>
    <row r="2578" spans="1:51">
      <c r="A2578" s="19">
        <v>43749</v>
      </c>
      <c r="B2578" t="s">
        <v>39</v>
      </c>
      <c r="C2578" s="19">
        <v>43900</v>
      </c>
      <c r="D2578">
        <v>14</v>
      </c>
      <c r="E2578">
        <v>32.299999999999997</v>
      </c>
      <c r="F2578">
        <v>0</v>
      </c>
      <c r="G2578">
        <v>0.6</v>
      </c>
      <c r="H2578">
        <v>7.9</v>
      </c>
      <c r="I2578">
        <v>4</v>
      </c>
      <c r="J2578">
        <v>12.6</v>
      </c>
      <c r="K2578">
        <v>3.5</v>
      </c>
      <c r="L2578">
        <v>25.9</v>
      </c>
      <c r="M2578">
        <v>0.5</v>
      </c>
      <c r="N2578">
        <v>45</v>
      </c>
      <c r="O2578">
        <v>0</v>
      </c>
      <c r="P2578">
        <v>2.2999999999999998</v>
      </c>
      <c r="Q2578">
        <v>4.9000000000000004</v>
      </c>
      <c r="R2578">
        <v>3</v>
      </c>
      <c r="S2578">
        <v>8.6</v>
      </c>
      <c r="T2578">
        <v>3.1</v>
      </c>
      <c r="U2578">
        <v>28</v>
      </c>
      <c r="V2578">
        <v>2.1</v>
      </c>
      <c r="W2578">
        <v>7</v>
      </c>
      <c r="X2578">
        <v>0</v>
      </c>
      <c r="Y2578">
        <v>0</v>
      </c>
      <c r="Z2578">
        <v>0</v>
      </c>
      <c r="AA2578">
        <v>0</v>
      </c>
      <c r="AB2578">
        <v>1</v>
      </c>
      <c r="AC2578">
        <v>0</v>
      </c>
      <c r="AD2578">
        <v>6</v>
      </c>
      <c r="AE2578">
        <v>0</v>
      </c>
      <c r="AY2578" s="59"/>
    </row>
    <row r="2579" spans="1:51">
      <c r="A2579" s="19">
        <v>43749</v>
      </c>
      <c r="B2579" t="s">
        <v>40</v>
      </c>
      <c r="C2579" s="19">
        <v>43900</v>
      </c>
      <c r="D2579">
        <v>89</v>
      </c>
      <c r="E2579">
        <v>26.7</v>
      </c>
      <c r="F2579">
        <v>0</v>
      </c>
      <c r="G2579">
        <v>1.1000000000000001</v>
      </c>
      <c r="H2579">
        <v>4.5999999999999996</v>
      </c>
      <c r="I2579">
        <v>0.3</v>
      </c>
      <c r="J2579">
        <v>24.1</v>
      </c>
      <c r="K2579">
        <v>0.1</v>
      </c>
      <c r="L2579">
        <v>25.4</v>
      </c>
      <c r="M2579">
        <v>7.4</v>
      </c>
      <c r="N2579">
        <v>30</v>
      </c>
      <c r="O2579">
        <v>0</v>
      </c>
      <c r="P2579">
        <v>2.4</v>
      </c>
      <c r="Q2579">
        <v>3.6</v>
      </c>
      <c r="R2579">
        <v>2.1</v>
      </c>
      <c r="S2579">
        <v>24.9</v>
      </c>
      <c r="T2579">
        <v>2</v>
      </c>
      <c r="U2579">
        <v>27.8</v>
      </c>
      <c r="V2579">
        <v>5</v>
      </c>
      <c r="W2579">
        <v>31</v>
      </c>
      <c r="X2579">
        <v>0</v>
      </c>
      <c r="Y2579">
        <v>0</v>
      </c>
      <c r="Z2579">
        <v>0</v>
      </c>
      <c r="AA2579">
        <v>0</v>
      </c>
      <c r="AB2579">
        <v>28</v>
      </c>
      <c r="AC2579">
        <v>0</v>
      </c>
      <c r="AD2579">
        <v>29</v>
      </c>
      <c r="AE2579">
        <v>1</v>
      </c>
      <c r="AY2579" s="59"/>
    </row>
    <row r="2580" spans="1:51">
      <c r="A2580" s="19">
        <v>43749</v>
      </c>
      <c r="B2580" t="s">
        <v>41</v>
      </c>
      <c r="C2580" s="19">
        <v>43904</v>
      </c>
      <c r="D2580">
        <v>6</v>
      </c>
      <c r="E2580">
        <v>32.700000000000003</v>
      </c>
      <c r="F2580">
        <v>0</v>
      </c>
      <c r="G2580">
        <v>2.2999999999999998</v>
      </c>
      <c r="H2580">
        <v>5.9</v>
      </c>
      <c r="I2580">
        <v>1.3</v>
      </c>
      <c r="J2580">
        <v>18.399999999999999</v>
      </c>
      <c r="K2580">
        <v>0.6</v>
      </c>
      <c r="L2580">
        <v>23.9</v>
      </c>
      <c r="M2580">
        <v>3.1</v>
      </c>
      <c r="N2580">
        <v>45.7</v>
      </c>
      <c r="O2580">
        <v>0</v>
      </c>
      <c r="P2580">
        <v>2.9</v>
      </c>
      <c r="Q2580">
        <v>3.8</v>
      </c>
      <c r="R2580">
        <v>2.2000000000000002</v>
      </c>
      <c r="S2580">
        <v>14.8</v>
      </c>
      <c r="T2580">
        <v>2</v>
      </c>
      <c r="U2580">
        <v>23.4</v>
      </c>
      <c r="V2580">
        <v>2.8</v>
      </c>
      <c r="W2580">
        <v>3</v>
      </c>
      <c r="X2580">
        <v>0</v>
      </c>
      <c r="Y2580">
        <v>0</v>
      </c>
      <c r="Z2580">
        <v>0</v>
      </c>
      <c r="AA2580">
        <v>0</v>
      </c>
      <c r="AB2580">
        <v>1</v>
      </c>
      <c r="AC2580">
        <v>0</v>
      </c>
      <c r="AD2580">
        <v>2</v>
      </c>
      <c r="AE2580">
        <v>0</v>
      </c>
      <c r="AY2580" s="59"/>
    </row>
    <row r="2581" spans="1:51">
      <c r="A2581" s="19">
        <v>43749</v>
      </c>
      <c r="B2581" t="s">
        <v>43</v>
      </c>
      <c r="C2581" s="19">
        <v>43907</v>
      </c>
      <c r="D2581">
        <v>67</v>
      </c>
      <c r="E2581">
        <v>32.5</v>
      </c>
      <c r="F2581">
        <v>0</v>
      </c>
      <c r="G2581">
        <v>0.6</v>
      </c>
      <c r="H2581">
        <v>6</v>
      </c>
      <c r="I2581">
        <v>1.4</v>
      </c>
      <c r="J2581">
        <v>22.6</v>
      </c>
      <c r="K2581">
        <v>0.5</v>
      </c>
      <c r="L2581">
        <v>23.4</v>
      </c>
      <c r="M2581">
        <v>2.4</v>
      </c>
      <c r="N2581">
        <v>42.9</v>
      </c>
      <c r="O2581">
        <v>0</v>
      </c>
      <c r="P2581">
        <v>2.2000000000000002</v>
      </c>
      <c r="Q2581">
        <v>4</v>
      </c>
      <c r="R2581">
        <v>2.2999999999999998</v>
      </c>
      <c r="S2581">
        <v>19.899999999999999</v>
      </c>
      <c r="T2581">
        <v>2.1</v>
      </c>
      <c r="U2581">
        <v>22.1</v>
      </c>
      <c r="V2581">
        <v>2.4</v>
      </c>
      <c r="W2581">
        <v>28</v>
      </c>
      <c r="X2581">
        <v>0</v>
      </c>
      <c r="Y2581">
        <v>0</v>
      </c>
      <c r="Z2581">
        <v>0</v>
      </c>
      <c r="AA2581">
        <v>0</v>
      </c>
      <c r="AB2581">
        <v>19</v>
      </c>
      <c r="AC2581">
        <v>0</v>
      </c>
      <c r="AD2581">
        <v>20</v>
      </c>
      <c r="AE2581">
        <v>0</v>
      </c>
      <c r="AY2581" s="59"/>
    </row>
    <row r="2582" spans="1:51">
      <c r="A2582" s="19">
        <v>43749</v>
      </c>
      <c r="B2582" t="s">
        <v>44</v>
      </c>
      <c r="C2582" s="19">
        <v>43907</v>
      </c>
      <c r="D2582">
        <v>219</v>
      </c>
      <c r="E2582">
        <v>24.4</v>
      </c>
      <c r="F2582">
        <v>0</v>
      </c>
      <c r="G2582">
        <v>0.1</v>
      </c>
      <c r="H2582">
        <v>6.3</v>
      </c>
      <c r="I2582">
        <v>0.5</v>
      </c>
      <c r="J2582">
        <v>20.100000000000001</v>
      </c>
      <c r="K2582">
        <v>0.5</v>
      </c>
      <c r="L2582">
        <v>28.4</v>
      </c>
      <c r="M2582">
        <v>6.7</v>
      </c>
      <c r="N2582">
        <v>25.6</v>
      </c>
      <c r="O2582">
        <v>0</v>
      </c>
      <c r="P2582">
        <v>2.4</v>
      </c>
      <c r="Q2582">
        <v>4.7</v>
      </c>
      <c r="R2582">
        <v>2.2000000000000002</v>
      </c>
      <c r="S2582">
        <v>18.8</v>
      </c>
      <c r="T2582">
        <v>2.2000000000000002</v>
      </c>
      <c r="U2582">
        <v>36.299999999999997</v>
      </c>
      <c r="V2582">
        <v>4.5</v>
      </c>
      <c r="W2582">
        <v>73</v>
      </c>
      <c r="X2582">
        <v>0</v>
      </c>
      <c r="Y2582">
        <v>0</v>
      </c>
      <c r="Z2582">
        <v>1</v>
      </c>
      <c r="AA2582">
        <v>0</v>
      </c>
      <c r="AB2582">
        <v>60</v>
      </c>
      <c r="AC2582">
        <v>0</v>
      </c>
      <c r="AD2582">
        <v>85</v>
      </c>
      <c r="AE2582">
        <v>1</v>
      </c>
      <c r="AY2582" s="59"/>
    </row>
    <row r="2583" spans="1:51">
      <c r="A2583" s="19">
        <v>43749</v>
      </c>
      <c r="B2583" t="s">
        <v>45</v>
      </c>
      <c r="C2583" s="19">
        <v>43907</v>
      </c>
      <c r="D2583">
        <v>155</v>
      </c>
      <c r="E2583">
        <v>38.5</v>
      </c>
      <c r="F2583">
        <v>0</v>
      </c>
      <c r="G2583">
        <v>1.5</v>
      </c>
      <c r="H2583">
        <v>4.4000000000000004</v>
      </c>
      <c r="I2583">
        <v>0.8</v>
      </c>
      <c r="J2583">
        <v>14.4</v>
      </c>
      <c r="K2583">
        <v>0.3</v>
      </c>
      <c r="L2583">
        <v>25.4</v>
      </c>
      <c r="M2583">
        <v>1.8</v>
      </c>
      <c r="N2583">
        <v>56.2</v>
      </c>
      <c r="O2583">
        <v>0</v>
      </c>
      <c r="P2583">
        <v>2.1</v>
      </c>
      <c r="Q2583">
        <v>2.8</v>
      </c>
      <c r="R2583">
        <v>1.8</v>
      </c>
      <c r="S2583">
        <v>8.3000000000000007</v>
      </c>
      <c r="T2583">
        <v>1.6</v>
      </c>
      <c r="U2583">
        <v>22.8</v>
      </c>
      <c r="V2583">
        <v>1.8</v>
      </c>
      <c r="W2583">
        <v>81</v>
      </c>
      <c r="X2583">
        <v>0</v>
      </c>
      <c r="Y2583">
        <v>0</v>
      </c>
      <c r="Z2583">
        <v>0</v>
      </c>
      <c r="AA2583">
        <v>0</v>
      </c>
      <c r="AB2583">
        <v>20</v>
      </c>
      <c r="AC2583">
        <v>0</v>
      </c>
      <c r="AD2583">
        <v>54</v>
      </c>
      <c r="AE2583">
        <v>0</v>
      </c>
      <c r="AY2583" s="59"/>
    </row>
    <row r="2584" spans="1:51">
      <c r="A2584" s="19">
        <v>43749</v>
      </c>
      <c r="B2584" t="s">
        <v>42</v>
      </c>
      <c r="C2584" s="19">
        <v>43907</v>
      </c>
      <c r="D2584">
        <v>136</v>
      </c>
      <c r="E2584">
        <v>31.9</v>
      </c>
      <c r="F2584">
        <v>0</v>
      </c>
      <c r="G2584">
        <v>0.7</v>
      </c>
      <c r="H2584">
        <v>8.8000000000000007</v>
      </c>
      <c r="I2584">
        <v>3.5</v>
      </c>
      <c r="J2584">
        <v>19.600000000000001</v>
      </c>
      <c r="K2584">
        <v>0.4</v>
      </c>
      <c r="L2584">
        <v>22.6</v>
      </c>
      <c r="M2584">
        <v>2</v>
      </c>
      <c r="N2584">
        <v>42.7</v>
      </c>
      <c r="O2584">
        <v>0</v>
      </c>
      <c r="P2584">
        <v>2.6</v>
      </c>
      <c r="Q2584">
        <v>5.7</v>
      </c>
      <c r="R2584">
        <v>3.3</v>
      </c>
      <c r="S2584">
        <v>17</v>
      </c>
      <c r="T2584">
        <v>2.1</v>
      </c>
      <c r="U2584">
        <v>21.6</v>
      </c>
      <c r="V2584">
        <v>2.6</v>
      </c>
      <c r="W2584">
        <v>58</v>
      </c>
      <c r="X2584">
        <v>0</v>
      </c>
      <c r="Y2584">
        <v>0</v>
      </c>
      <c r="Z2584">
        <v>2</v>
      </c>
      <c r="AA2584">
        <v>0</v>
      </c>
      <c r="AB2584">
        <v>35</v>
      </c>
      <c r="AC2584">
        <v>0</v>
      </c>
      <c r="AD2584">
        <v>41</v>
      </c>
      <c r="AE2584">
        <v>0</v>
      </c>
      <c r="AY2584" s="59"/>
    </row>
    <row r="2585" spans="1:51">
      <c r="A2585" s="19">
        <v>43749</v>
      </c>
      <c r="B2585" t="s">
        <v>46</v>
      </c>
      <c r="C2585" s="19">
        <v>43914</v>
      </c>
      <c r="D2585">
        <v>105</v>
      </c>
      <c r="E2585">
        <v>40</v>
      </c>
      <c r="F2585">
        <v>0</v>
      </c>
      <c r="G2585">
        <v>2.2000000000000002</v>
      </c>
      <c r="H2585">
        <v>4.3</v>
      </c>
      <c r="I2585">
        <v>1.7</v>
      </c>
      <c r="J2585">
        <v>13.6</v>
      </c>
      <c r="K2585">
        <v>0.6</v>
      </c>
      <c r="L2585">
        <v>24.1</v>
      </c>
      <c r="M2585">
        <v>1.5</v>
      </c>
      <c r="N2585">
        <v>59.4</v>
      </c>
      <c r="O2585">
        <v>0</v>
      </c>
      <c r="P2585">
        <v>2.2999999999999998</v>
      </c>
      <c r="Q2585">
        <v>2.7</v>
      </c>
      <c r="R2585">
        <v>2.2000000000000002</v>
      </c>
      <c r="S2585">
        <v>7.7</v>
      </c>
      <c r="T2585">
        <v>1.8</v>
      </c>
      <c r="U2585">
        <v>19.8</v>
      </c>
      <c r="V2585">
        <v>1.9</v>
      </c>
      <c r="W2585">
        <v>59</v>
      </c>
      <c r="X2585">
        <v>0</v>
      </c>
      <c r="Y2585">
        <v>0</v>
      </c>
      <c r="Z2585">
        <v>0</v>
      </c>
      <c r="AA2585">
        <v>0</v>
      </c>
      <c r="AB2585">
        <v>11</v>
      </c>
      <c r="AC2585">
        <v>0</v>
      </c>
      <c r="AD2585">
        <v>35</v>
      </c>
      <c r="AE2585">
        <v>0</v>
      </c>
      <c r="AY2585" s="59"/>
    </row>
    <row r="2586" spans="1:51">
      <c r="A2586" s="19">
        <v>43749</v>
      </c>
      <c r="B2586" t="s">
        <v>47</v>
      </c>
      <c r="C2586" s="19">
        <v>43919</v>
      </c>
      <c r="D2586">
        <v>51</v>
      </c>
      <c r="E2586">
        <v>32.700000000000003</v>
      </c>
      <c r="F2586">
        <v>0</v>
      </c>
      <c r="G2586">
        <v>2.2999999999999998</v>
      </c>
      <c r="H2586">
        <v>5.9</v>
      </c>
      <c r="I2586">
        <v>1.3</v>
      </c>
      <c r="J2586">
        <v>18.399999999999999</v>
      </c>
      <c r="K2586">
        <v>0.6</v>
      </c>
      <c r="L2586">
        <v>23.9</v>
      </c>
      <c r="M2586">
        <v>3.1</v>
      </c>
      <c r="N2586">
        <v>43.9</v>
      </c>
      <c r="O2586">
        <v>0</v>
      </c>
      <c r="P2586">
        <v>3.1</v>
      </c>
      <c r="Q2586">
        <v>4.2</v>
      </c>
      <c r="R2586">
        <v>2.4</v>
      </c>
      <c r="S2586">
        <v>14.8</v>
      </c>
      <c r="T2586">
        <v>2.2999999999999998</v>
      </c>
      <c r="U2586">
        <v>23.4</v>
      </c>
      <c r="V2586">
        <v>3.1</v>
      </c>
      <c r="W2586">
        <v>22</v>
      </c>
      <c r="X2586">
        <v>0</v>
      </c>
      <c r="Y2586">
        <v>0</v>
      </c>
      <c r="Z2586">
        <v>0</v>
      </c>
      <c r="AA2586">
        <v>0</v>
      </c>
      <c r="AB2586">
        <v>13</v>
      </c>
      <c r="AC2586">
        <v>0</v>
      </c>
      <c r="AD2586">
        <v>16</v>
      </c>
      <c r="AE2586">
        <v>0</v>
      </c>
      <c r="AY2586" s="59"/>
    </row>
    <row r="2587" spans="1:51">
      <c r="A2587" s="19">
        <v>43749</v>
      </c>
      <c r="B2587" t="s">
        <v>48</v>
      </c>
      <c r="C2587" s="19">
        <v>43925</v>
      </c>
      <c r="D2587">
        <v>15</v>
      </c>
      <c r="E2587">
        <v>32.4</v>
      </c>
      <c r="F2587">
        <v>0</v>
      </c>
      <c r="G2587">
        <v>0.3</v>
      </c>
      <c r="H2587">
        <v>7.7</v>
      </c>
      <c r="I2587">
        <v>0.8</v>
      </c>
      <c r="J2587">
        <v>12.5</v>
      </c>
      <c r="K2587">
        <v>4.0999999999999996</v>
      </c>
      <c r="L2587">
        <v>27.5</v>
      </c>
      <c r="M2587">
        <v>0.5</v>
      </c>
      <c r="N2587">
        <v>41.7</v>
      </c>
      <c r="O2587">
        <v>0</v>
      </c>
      <c r="P2587">
        <v>2.4</v>
      </c>
      <c r="Q2587">
        <v>5.5</v>
      </c>
      <c r="R2587">
        <v>2.2000000000000002</v>
      </c>
      <c r="S2587">
        <v>8.6999999999999993</v>
      </c>
      <c r="T2587">
        <v>3.5</v>
      </c>
      <c r="U2587">
        <v>30.2</v>
      </c>
      <c r="V2587">
        <v>2.4</v>
      </c>
      <c r="W2587">
        <v>8</v>
      </c>
      <c r="X2587">
        <v>0</v>
      </c>
      <c r="Y2587">
        <v>0</v>
      </c>
      <c r="Z2587">
        <v>0</v>
      </c>
      <c r="AA2587">
        <v>0</v>
      </c>
      <c r="AB2587">
        <v>1</v>
      </c>
      <c r="AC2587">
        <v>0</v>
      </c>
      <c r="AD2587">
        <v>6</v>
      </c>
      <c r="AE2587">
        <v>0</v>
      </c>
      <c r="AY2587" s="59"/>
    </row>
    <row r="2588" spans="1:51">
      <c r="A2588" s="19">
        <v>43749</v>
      </c>
      <c r="B2588" t="s">
        <v>49</v>
      </c>
      <c r="C2588" s="19">
        <v>43925</v>
      </c>
      <c r="D2588">
        <v>24</v>
      </c>
      <c r="E2588">
        <v>26.7</v>
      </c>
      <c r="F2588">
        <v>0</v>
      </c>
      <c r="G2588">
        <v>0.2</v>
      </c>
      <c r="H2588">
        <v>5.3</v>
      </c>
      <c r="I2588">
        <v>0.1</v>
      </c>
      <c r="J2588">
        <v>22.8</v>
      </c>
      <c r="K2588">
        <v>0.1</v>
      </c>
      <c r="L2588">
        <v>26.5</v>
      </c>
      <c r="M2588">
        <v>8</v>
      </c>
      <c r="N2588">
        <v>29.1</v>
      </c>
      <c r="O2588">
        <v>0</v>
      </c>
      <c r="P2588">
        <v>2.6</v>
      </c>
      <c r="Q2588">
        <v>4.0999999999999996</v>
      </c>
      <c r="R2588">
        <v>2.2000000000000002</v>
      </c>
      <c r="S2588">
        <v>22.6</v>
      </c>
      <c r="T2588">
        <v>2.4</v>
      </c>
      <c r="U2588">
        <v>29.2</v>
      </c>
      <c r="V2588">
        <v>5.5</v>
      </c>
      <c r="W2588">
        <v>8</v>
      </c>
      <c r="X2588">
        <v>0</v>
      </c>
      <c r="Y2588">
        <v>0</v>
      </c>
      <c r="Z2588">
        <v>0</v>
      </c>
      <c r="AA2588">
        <v>0</v>
      </c>
      <c r="AB2588">
        <v>7</v>
      </c>
      <c r="AC2588">
        <v>0</v>
      </c>
      <c r="AD2588">
        <v>8</v>
      </c>
      <c r="AE2588">
        <v>0</v>
      </c>
      <c r="AY2588" s="59"/>
    </row>
    <row r="2589" spans="1:51">
      <c r="A2589" s="19">
        <v>43749</v>
      </c>
      <c r="B2589" t="s">
        <v>50</v>
      </c>
      <c r="C2589" s="19">
        <v>43925</v>
      </c>
      <c r="D2589">
        <v>54</v>
      </c>
      <c r="E2589">
        <v>40.4</v>
      </c>
      <c r="F2589">
        <v>0</v>
      </c>
      <c r="G2589">
        <v>4.2</v>
      </c>
      <c r="H2589">
        <v>3.6</v>
      </c>
      <c r="I2589">
        <v>3.2</v>
      </c>
      <c r="J2589">
        <v>13.6</v>
      </c>
      <c r="K2589">
        <v>2.9</v>
      </c>
      <c r="L2589">
        <v>19.5</v>
      </c>
      <c r="M2589">
        <v>0.2</v>
      </c>
      <c r="N2589">
        <v>62.5</v>
      </c>
      <c r="O2589">
        <v>0</v>
      </c>
      <c r="P2589">
        <v>3.1</v>
      </c>
      <c r="Q2589">
        <v>3</v>
      </c>
      <c r="R2589">
        <v>2.6</v>
      </c>
      <c r="S2589">
        <v>8</v>
      </c>
      <c r="T2589">
        <v>2.4</v>
      </c>
      <c r="U2589">
        <v>14</v>
      </c>
      <c r="V2589">
        <v>1.7</v>
      </c>
      <c r="W2589">
        <v>32</v>
      </c>
      <c r="X2589">
        <v>0</v>
      </c>
      <c r="Y2589">
        <v>0</v>
      </c>
      <c r="Z2589">
        <v>0</v>
      </c>
      <c r="AA2589">
        <v>0</v>
      </c>
      <c r="AB2589">
        <v>6</v>
      </c>
      <c r="AC2589">
        <v>0</v>
      </c>
      <c r="AD2589">
        <v>16</v>
      </c>
      <c r="AE2589">
        <v>0</v>
      </c>
      <c r="AY2589" s="59"/>
    </row>
    <row r="2590" spans="1:51">
      <c r="A2590" s="19">
        <v>43749</v>
      </c>
      <c r="B2590" t="s">
        <v>51</v>
      </c>
      <c r="C2590" s="19">
        <v>43925</v>
      </c>
      <c r="D2590">
        <v>14</v>
      </c>
      <c r="E2590">
        <v>30</v>
      </c>
      <c r="F2590">
        <v>0</v>
      </c>
      <c r="G2590">
        <v>0.3</v>
      </c>
      <c r="H2590">
        <v>8.3000000000000007</v>
      </c>
      <c r="I2590">
        <v>2.7</v>
      </c>
      <c r="J2590">
        <v>14</v>
      </c>
      <c r="K2590">
        <v>3.5</v>
      </c>
      <c r="L2590">
        <v>27.5</v>
      </c>
      <c r="M2590">
        <v>0.6</v>
      </c>
      <c r="N2590">
        <v>36.799999999999997</v>
      </c>
      <c r="O2590">
        <v>0</v>
      </c>
      <c r="P2590">
        <v>2.9</v>
      </c>
      <c r="Q2590">
        <v>6</v>
      </c>
      <c r="R2590">
        <v>3.2</v>
      </c>
      <c r="S2590">
        <v>10.3</v>
      </c>
      <c r="T2590">
        <v>3.6</v>
      </c>
      <c r="U2590">
        <v>31.3</v>
      </c>
      <c r="V2590">
        <v>2.5</v>
      </c>
      <c r="W2590">
        <v>6</v>
      </c>
      <c r="X2590">
        <v>0</v>
      </c>
      <c r="Y2590">
        <v>0</v>
      </c>
      <c r="Z2590">
        <v>0</v>
      </c>
      <c r="AA2590">
        <v>0</v>
      </c>
      <c r="AB2590">
        <v>2</v>
      </c>
      <c r="AC2590">
        <v>0</v>
      </c>
      <c r="AD2590">
        <v>6</v>
      </c>
      <c r="AE2590">
        <v>0</v>
      </c>
      <c r="AY2590" s="59"/>
    </row>
    <row r="2591" spans="1:51">
      <c r="A2591" s="19">
        <v>43749</v>
      </c>
      <c r="B2591" t="s">
        <v>52</v>
      </c>
      <c r="C2591" s="19">
        <v>43928</v>
      </c>
      <c r="D2591">
        <v>84</v>
      </c>
      <c r="E2591">
        <v>27.4</v>
      </c>
      <c r="F2591">
        <v>0</v>
      </c>
      <c r="G2591">
        <v>1</v>
      </c>
      <c r="H2591">
        <v>7</v>
      </c>
      <c r="I2591">
        <v>2.1</v>
      </c>
      <c r="J2591">
        <v>22.5</v>
      </c>
      <c r="K2591">
        <v>0.2</v>
      </c>
      <c r="L2591">
        <v>27.2</v>
      </c>
      <c r="M2591">
        <v>2.1</v>
      </c>
      <c r="N2591">
        <v>29.7</v>
      </c>
      <c r="O2591">
        <v>0</v>
      </c>
      <c r="P2591">
        <v>2.7</v>
      </c>
      <c r="Q2591">
        <v>5.2</v>
      </c>
      <c r="R2591">
        <v>3</v>
      </c>
      <c r="S2591">
        <v>21.7</v>
      </c>
      <c r="T2591">
        <v>2.2999999999999998</v>
      </c>
      <c r="U2591">
        <v>29.9</v>
      </c>
      <c r="V2591">
        <v>3</v>
      </c>
      <c r="W2591">
        <v>29</v>
      </c>
      <c r="X2591">
        <v>0</v>
      </c>
      <c r="Y2591">
        <v>0</v>
      </c>
      <c r="Z2591">
        <v>1</v>
      </c>
      <c r="AA2591">
        <v>0</v>
      </c>
      <c r="AB2591">
        <v>24</v>
      </c>
      <c r="AC2591">
        <v>0</v>
      </c>
      <c r="AD2591">
        <v>29</v>
      </c>
      <c r="AE2591">
        <v>0</v>
      </c>
      <c r="AY2591" s="59"/>
    </row>
    <row r="2592" spans="1:51">
      <c r="A2592" s="19">
        <v>43749</v>
      </c>
      <c r="B2592" t="s">
        <v>53</v>
      </c>
      <c r="C2592" s="19">
        <v>43949</v>
      </c>
      <c r="D2592">
        <v>60</v>
      </c>
      <c r="E2592">
        <v>24.8</v>
      </c>
      <c r="F2592">
        <v>0</v>
      </c>
      <c r="G2592">
        <v>4</v>
      </c>
      <c r="H2592">
        <v>9.8000000000000007</v>
      </c>
      <c r="I2592">
        <v>0.2</v>
      </c>
      <c r="J2592">
        <v>20.100000000000001</v>
      </c>
      <c r="K2592">
        <v>0.6</v>
      </c>
      <c r="L2592">
        <v>28.1</v>
      </c>
      <c r="M2592">
        <v>1.9</v>
      </c>
      <c r="N2592">
        <v>25.6</v>
      </c>
      <c r="O2592">
        <v>0</v>
      </c>
      <c r="P2592">
        <v>4.3</v>
      </c>
      <c r="Q2592">
        <v>6.9</v>
      </c>
      <c r="R2592">
        <v>2.9</v>
      </c>
      <c r="S2592">
        <v>18.5</v>
      </c>
      <c r="T2592">
        <v>2.8</v>
      </c>
      <c r="U2592">
        <v>32.799999999999997</v>
      </c>
      <c r="V2592">
        <v>3.4</v>
      </c>
      <c r="W2592">
        <v>20</v>
      </c>
      <c r="X2592">
        <v>0</v>
      </c>
      <c r="Y2592">
        <v>0</v>
      </c>
      <c r="Z2592">
        <v>2</v>
      </c>
      <c r="AA2592">
        <v>0</v>
      </c>
      <c r="AB2592">
        <v>16</v>
      </c>
      <c r="AC2592">
        <v>0</v>
      </c>
      <c r="AD2592">
        <v>22</v>
      </c>
      <c r="AE2592">
        <v>0</v>
      </c>
      <c r="AY2592" s="59"/>
    </row>
    <row r="2593" spans="1:51">
      <c r="A2593" s="19">
        <v>43749</v>
      </c>
      <c r="B2593" t="s">
        <v>54</v>
      </c>
      <c r="C2593" s="19">
        <v>43949</v>
      </c>
      <c r="D2593">
        <v>21</v>
      </c>
      <c r="E2593">
        <v>33.1</v>
      </c>
      <c r="F2593">
        <v>0</v>
      </c>
      <c r="G2593">
        <v>4.0999999999999996</v>
      </c>
      <c r="H2593">
        <v>9.6</v>
      </c>
      <c r="I2593">
        <v>0.2</v>
      </c>
      <c r="J2593">
        <v>16.3</v>
      </c>
      <c r="K2593">
        <v>1.6</v>
      </c>
      <c r="L2593">
        <v>22.4</v>
      </c>
      <c r="M2593">
        <v>2</v>
      </c>
      <c r="N2593">
        <v>43.1</v>
      </c>
      <c r="O2593">
        <v>0</v>
      </c>
      <c r="P2593">
        <v>4.4000000000000004</v>
      </c>
      <c r="Q2593">
        <v>6.8</v>
      </c>
      <c r="R2593">
        <v>2.8</v>
      </c>
      <c r="S2593">
        <v>12.9</v>
      </c>
      <c r="T2593">
        <v>3</v>
      </c>
      <c r="U2593">
        <v>20.8</v>
      </c>
      <c r="V2593">
        <v>3.2</v>
      </c>
      <c r="W2593">
        <v>9</v>
      </c>
      <c r="X2593">
        <v>0</v>
      </c>
      <c r="Y2593">
        <v>0</v>
      </c>
      <c r="Z2593">
        <v>1</v>
      </c>
      <c r="AA2593">
        <v>0</v>
      </c>
      <c r="AB2593">
        <v>5</v>
      </c>
      <c r="AC2593">
        <v>0</v>
      </c>
      <c r="AD2593">
        <v>6</v>
      </c>
      <c r="AE2593">
        <v>0</v>
      </c>
      <c r="AY2593" s="59"/>
    </row>
    <row r="2594" spans="1:51">
      <c r="A2594" s="19">
        <v>43749</v>
      </c>
      <c r="B2594" t="s">
        <v>55</v>
      </c>
      <c r="C2594" s="19">
        <v>43949</v>
      </c>
      <c r="D2594">
        <v>96</v>
      </c>
      <c r="E2594">
        <v>28.9</v>
      </c>
      <c r="F2594">
        <v>0</v>
      </c>
      <c r="G2594">
        <v>4.9000000000000004</v>
      </c>
      <c r="H2594">
        <v>7.2</v>
      </c>
      <c r="I2594">
        <v>0.4</v>
      </c>
      <c r="J2594">
        <v>17.399999999999999</v>
      </c>
      <c r="K2594">
        <v>0.1</v>
      </c>
      <c r="L2594">
        <v>27.4</v>
      </c>
      <c r="M2594">
        <v>3.3</v>
      </c>
      <c r="N2594">
        <v>33.1</v>
      </c>
      <c r="O2594">
        <v>0</v>
      </c>
      <c r="P2594">
        <v>4.8</v>
      </c>
      <c r="Q2594">
        <v>5.5</v>
      </c>
      <c r="R2594">
        <v>2.4</v>
      </c>
      <c r="S2594">
        <v>14.6</v>
      </c>
      <c r="T2594">
        <v>2.5</v>
      </c>
      <c r="U2594">
        <v>30.6</v>
      </c>
      <c r="V2594">
        <v>3.7</v>
      </c>
      <c r="W2594">
        <v>37</v>
      </c>
      <c r="X2594">
        <v>0</v>
      </c>
      <c r="Y2594">
        <v>0</v>
      </c>
      <c r="Z2594">
        <v>1</v>
      </c>
      <c r="AA2594">
        <v>0</v>
      </c>
      <c r="AB2594">
        <v>22</v>
      </c>
      <c r="AC2594">
        <v>0</v>
      </c>
      <c r="AD2594">
        <v>35</v>
      </c>
      <c r="AE2594">
        <v>0</v>
      </c>
      <c r="AY2594" s="59"/>
    </row>
    <row r="2595" spans="1:51">
      <c r="A2595" s="19">
        <v>43749</v>
      </c>
      <c r="B2595" t="s">
        <v>56</v>
      </c>
      <c r="C2595" s="19">
        <v>43949</v>
      </c>
      <c r="D2595">
        <v>274</v>
      </c>
      <c r="E2595">
        <v>23.9</v>
      </c>
      <c r="F2595">
        <v>0</v>
      </c>
      <c r="G2595">
        <v>1.5</v>
      </c>
      <c r="H2595">
        <v>5.7</v>
      </c>
      <c r="I2595">
        <v>0.8</v>
      </c>
      <c r="J2595">
        <v>18.600000000000001</v>
      </c>
      <c r="K2595">
        <v>0.2</v>
      </c>
      <c r="L2595">
        <v>24.6</v>
      </c>
      <c r="M2595">
        <v>3.4</v>
      </c>
      <c r="N2595">
        <v>26</v>
      </c>
      <c r="O2595">
        <v>0</v>
      </c>
      <c r="P2595">
        <v>3.7</v>
      </c>
      <c r="Q2595">
        <v>5.6</v>
      </c>
      <c r="R2595">
        <v>3</v>
      </c>
      <c r="S2595">
        <v>17.2</v>
      </c>
      <c r="T2595">
        <v>3</v>
      </c>
      <c r="U2595">
        <v>27.7</v>
      </c>
      <c r="V2595">
        <v>4.3</v>
      </c>
      <c r="W2595">
        <v>97</v>
      </c>
      <c r="X2595">
        <v>0</v>
      </c>
      <c r="Y2595">
        <v>0</v>
      </c>
      <c r="Z2595">
        <v>1</v>
      </c>
      <c r="AA2595">
        <v>0</v>
      </c>
      <c r="AB2595">
        <v>76</v>
      </c>
      <c r="AC2595">
        <v>0</v>
      </c>
      <c r="AD2595">
        <v>100</v>
      </c>
      <c r="AE2595">
        <v>0</v>
      </c>
      <c r="AY2595" s="59"/>
    </row>
    <row r="2596" spans="1:51">
      <c r="A2596" s="19">
        <v>43749</v>
      </c>
      <c r="B2596" t="s">
        <v>57</v>
      </c>
      <c r="C2596" s="19">
        <v>43949</v>
      </c>
      <c r="D2596">
        <v>186</v>
      </c>
      <c r="E2596">
        <v>35.299999999999997</v>
      </c>
      <c r="F2596">
        <v>0</v>
      </c>
      <c r="G2596">
        <v>0.7</v>
      </c>
      <c r="H2596">
        <v>9.5</v>
      </c>
      <c r="I2596">
        <v>2.2000000000000002</v>
      </c>
      <c r="J2596">
        <v>16.2</v>
      </c>
      <c r="K2596">
        <v>0.1</v>
      </c>
      <c r="L2596">
        <v>24.7</v>
      </c>
      <c r="M2596">
        <v>1</v>
      </c>
      <c r="N2596">
        <v>45.8</v>
      </c>
      <c r="O2596">
        <v>0</v>
      </c>
      <c r="P2596">
        <v>2.9</v>
      </c>
      <c r="Q2596">
        <v>6</v>
      </c>
      <c r="R2596">
        <v>2.8</v>
      </c>
      <c r="S2596">
        <v>11.7</v>
      </c>
      <c r="T2596">
        <v>2.5</v>
      </c>
      <c r="U2596">
        <v>23.2</v>
      </c>
      <c r="V2596">
        <v>2.5</v>
      </c>
      <c r="W2596">
        <v>84</v>
      </c>
      <c r="X2596">
        <v>0</v>
      </c>
      <c r="Y2596">
        <v>0</v>
      </c>
      <c r="Z2596">
        <v>4</v>
      </c>
      <c r="AA2596">
        <v>0</v>
      </c>
      <c r="AB2596">
        <v>39</v>
      </c>
      <c r="AC2596">
        <v>0</v>
      </c>
      <c r="AD2596">
        <v>59</v>
      </c>
      <c r="AE2596">
        <v>0</v>
      </c>
      <c r="AY2596" s="59"/>
    </row>
    <row r="2597" spans="1:51">
      <c r="A2597" s="19">
        <v>43749</v>
      </c>
      <c r="B2597" t="s">
        <v>58</v>
      </c>
      <c r="C2597" s="19">
        <v>43949</v>
      </c>
      <c r="D2597">
        <v>26</v>
      </c>
      <c r="E2597">
        <v>26</v>
      </c>
      <c r="F2597">
        <v>0</v>
      </c>
      <c r="G2597">
        <v>7.9</v>
      </c>
      <c r="H2597">
        <v>5.6</v>
      </c>
      <c r="I2597">
        <v>0.2</v>
      </c>
      <c r="J2597">
        <v>20.9</v>
      </c>
      <c r="K2597">
        <v>0.1</v>
      </c>
      <c r="L2597">
        <v>23.9</v>
      </c>
      <c r="M2597">
        <v>4.9000000000000004</v>
      </c>
      <c r="N2597">
        <v>29.2</v>
      </c>
      <c r="O2597">
        <v>0</v>
      </c>
      <c r="P2597">
        <v>6.8</v>
      </c>
      <c r="Q2597">
        <v>5.2</v>
      </c>
      <c r="R2597">
        <v>2.8</v>
      </c>
      <c r="S2597">
        <v>19.8</v>
      </c>
      <c r="T2597">
        <v>2.9</v>
      </c>
      <c r="U2597">
        <v>25.3</v>
      </c>
      <c r="V2597">
        <v>4.8</v>
      </c>
      <c r="W2597">
        <v>10</v>
      </c>
      <c r="X2597">
        <v>0</v>
      </c>
      <c r="Y2597">
        <v>0</v>
      </c>
      <c r="Z2597">
        <v>0</v>
      </c>
      <c r="AA2597">
        <v>0</v>
      </c>
      <c r="AB2597">
        <v>8</v>
      </c>
      <c r="AC2597">
        <v>0</v>
      </c>
      <c r="AD2597">
        <v>9</v>
      </c>
      <c r="AE2597">
        <v>0</v>
      </c>
      <c r="AY2597" s="59"/>
    </row>
    <row r="2598" spans="1:51">
      <c r="A2598" s="19">
        <v>43749</v>
      </c>
      <c r="B2598" t="s">
        <v>59</v>
      </c>
      <c r="C2598" s="19">
        <v>43953</v>
      </c>
      <c r="D2598">
        <v>7</v>
      </c>
      <c r="E2598">
        <v>32.700000000000003</v>
      </c>
      <c r="F2598">
        <v>0</v>
      </c>
      <c r="G2598">
        <v>2.2999999999999998</v>
      </c>
      <c r="H2598">
        <v>5.9</v>
      </c>
      <c r="I2598">
        <v>1.3</v>
      </c>
      <c r="J2598">
        <v>18.399999999999999</v>
      </c>
      <c r="K2598">
        <v>0.6</v>
      </c>
      <c r="L2598">
        <v>23.9</v>
      </c>
      <c r="M2598">
        <v>3.1</v>
      </c>
      <c r="N2598">
        <v>41.4</v>
      </c>
      <c r="O2598">
        <v>0</v>
      </c>
      <c r="P2598">
        <v>3.7</v>
      </c>
      <c r="Q2598">
        <v>4.8</v>
      </c>
      <c r="R2598">
        <v>3</v>
      </c>
      <c r="S2598">
        <v>15.1</v>
      </c>
      <c r="T2598">
        <v>2.8</v>
      </c>
      <c r="U2598">
        <v>22.7</v>
      </c>
      <c r="V2598">
        <v>3.4</v>
      </c>
      <c r="W2598">
        <v>3</v>
      </c>
      <c r="X2598">
        <v>0</v>
      </c>
      <c r="Y2598">
        <v>0</v>
      </c>
      <c r="Z2598">
        <v>0</v>
      </c>
      <c r="AA2598">
        <v>0</v>
      </c>
      <c r="AB2598">
        <v>2</v>
      </c>
      <c r="AC2598">
        <v>0</v>
      </c>
      <c r="AD2598">
        <v>2</v>
      </c>
      <c r="AE2598">
        <v>0</v>
      </c>
      <c r="AY2598" s="59"/>
    </row>
    <row r="2599" spans="1:51">
      <c r="A2599" s="19">
        <v>43749</v>
      </c>
      <c r="B2599" t="s">
        <v>60</v>
      </c>
      <c r="C2599" s="19">
        <v>43953</v>
      </c>
      <c r="D2599">
        <v>39</v>
      </c>
      <c r="E2599">
        <v>34.4</v>
      </c>
      <c r="F2599">
        <v>0</v>
      </c>
      <c r="G2599">
        <v>0.3</v>
      </c>
      <c r="H2599">
        <v>7.3</v>
      </c>
      <c r="I2599">
        <v>2.8</v>
      </c>
      <c r="J2599">
        <v>12.5</v>
      </c>
      <c r="K2599">
        <v>3.3</v>
      </c>
      <c r="L2599">
        <v>26.2</v>
      </c>
      <c r="M2599">
        <v>0.2</v>
      </c>
      <c r="N2599">
        <v>44.6</v>
      </c>
      <c r="O2599">
        <v>0</v>
      </c>
      <c r="P2599">
        <v>3</v>
      </c>
      <c r="Q2599">
        <v>5.4</v>
      </c>
      <c r="R2599">
        <v>3.2</v>
      </c>
      <c r="S2599">
        <v>8.6999999999999993</v>
      </c>
      <c r="T2599">
        <v>3.5</v>
      </c>
      <c r="U2599">
        <v>25.8</v>
      </c>
      <c r="V2599">
        <v>2.2999999999999998</v>
      </c>
      <c r="W2599">
        <v>20</v>
      </c>
      <c r="X2599">
        <v>0</v>
      </c>
      <c r="Y2599">
        <v>0</v>
      </c>
      <c r="Z2599">
        <v>0</v>
      </c>
      <c r="AA2599">
        <v>0</v>
      </c>
      <c r="AB2599">
        <v>3</v>
      </c>
      <c r="AC2599">
        <v>0</v>
      </c>
      <c r="AD2599">
        <v>16</v>
      </c>
      <c r="AE2599">
        <v>0</v>
      </c>
      <c r="AY2599" s="59"/>
    </row>
    <row r="2600" spans="1:51">
      <c r="A2600" s="19">
        <v>43749</v>
      </c>
      <c r="B2600" t="s">
        <v>61</v>
      </c>
      <c r="C2600" s="19">
        <v>43956</v>
      </c>
      <c r="D2600">
        <v>82</v>
      </c>
      <c r="E2600">
        <v>29.2</v>
      </c>
      <c r="F2600">
        <v>0</v>
      </c>
      <c r="G2600">
        <v>0.2</v>
      </c>
      <c r="H2600">
        <v>19.399999999999999</v>
      </c>
      <c r="I2600">
        <v>5.5</v>
      </c>
      <c r="J2600">
        <v>14.4</v>
      </c>
      <c r="K2600">
        <v>0.6</v>
      </c>
      <c r="L2600">
        <v>19.8</v>
      </c>
      <c r="M2600">
        <v>0.2</v>
      </c>
      <c r="N2600">
        <v>35.200000000000003</v>
      </c>
      <c r="O2600">
        <v>0</v>
      </c>
      <c r="P2600">
        <v>3.2</v>
      </c>
      <c r="Q2600">
        <v>17.3</v>
      </c>
      <c r="R2600">
        <v>5.0999999999999996</v>
      </c>
      <c r="S2600">
        <v>12.2</v>
      </c>
      <c r="T2600">
        <v>2.7</v>
      </c>
      <c r="U2600">
        <v>18.2</v>
      </c>
      <c r="V2600">
        <v>2.9</v>
      </c>
      <c r="W2600">
        <v>30</v>
      </c>
      <c r="X2600">
        <v>0</v>
      </c>
      <c r="Y2600">
        <v>0</v>
      </c>
      <c r="Z2600">
        <v>20</v>
      </c>
      <c r="AA2600">
        <v>0</v>
      </c>
      <c r="AB2600">
        <v>11</v>
      </c>
      <c r="AC2600">
        <v>0</v>
      </c>
      <c r="AD2600">
        <v>21</v>
      </c>
      <c r="AE2600">
        <v>0</v>
      </c>
      <c r="AY2600" s="59"/>
    </row>
    <row r="2601" spans="1:51">
      <c r="A2601" s="19">
        <v>43749</v>
      </c>
      <c r="B2601" t="s">
        <v>62</v>
      </c>
      <c r="C2601" s="19">
        <v>43963</v>
      </c>
      <c r="D2601">
        <v>29</v>
      </c>
      <c r="E2601">
        <v>33.200000000000003</v>
      </c>
      <c r="F2601">
        <v>0</v>
      </c>
      <c r="G2601">
        <v>0.6</v>
      </c>
      <c r="H2601">
        <v>6.5</v>
      </c>
      <c r="I2601">
        <v>0.1</v>
      </c>
      <c r="J2601">
        <v>13.1</v>
      </c>
      <c r="K2601">
        <v>2.1</v>
      </c>
      <c r="L2601">
        <v>30.5</v>
      </c>
      <c r="M2601">
        <v>0.2</v>
      </c>
      <c r="N2601">
        <v>38.4</v>
      </c>
      <c r="O2601">
        <v>0</v>
      </c>
      <c r="P2601">
        <v>2.8</v>
      </c>
      <c r="Q2601">
        <v>4.8</v>
      </c>
      <c r="R2601">
        <v>2.4</v>
      </c>
      <c r="S2601">
        <v>8.6999999999999993</v>
      </c>
      <c r="T2601">
        <v>2.9</v>
      </c>
      <c r="U2601">
        <v>33.6</v>
      </c>
      <c r="V2601">
        <v>2.5</v>
      </c>
      <c r="W2601">
        <v>14</v>
      </c>
      <c r="X2601">
        <v>0</v>
      </c>
      <c r="Y2601">
        <v>0</v>
      </c>
      <c r="Z2601">
        <v>0</v>
      </c>
      <c r="AA2601">
        <v>0</v>
      </c>
      <c r="AB2601">
        <v>3</v>
      </c>
      <c r="AC2601">
        <v>0</v>
      </c>
      <c r="AD2601">
        <v>12</v>
      </c>
      <c r="AE2601">
        <v>0</v>
      </c>
      <c r="AY2601" s="59"/>
    </row>
    <row r="2602" spans="1:51">
      <c r="A2602" s="19">
        <v>43749</v>
      </c>
      <c r="B2602" t="s">
        <v>63</v>
      </c>
      <c r="C2602" s="19">
        <v>43963</v>
      </c>
      <c r="D2602">
        <v>28</v>
      </c>
      <c r="E2602">
        <v>39.299999999999997</v>
      </c>
      <c r="F2602">
        <v>0</v>
      </c>
      <c r="G2602">
        <v>2</v>
      </c>
      <c r="H2602">
        <v>4.7</v>
      </c>
      <c r="I2602">
        <v>4.4000000000000004</v>
      </c>
      <c r="J2602">
        <v>12.4</v>
      </c>
      <c r="K2602">
        <v>2.2999999999999998</v>
      </c>
      <c r="L2602">
        <v>21.1</v>
      </c>
      <c r="M2602">
        <v>0.2</v>
      </c>
      <c r="N2602">
        <v>54.7</v>
      </c>
      <c r="O2602">
        <v>0</v>
      </c>
      <c r="P2602">
        <v>3.1</v>
      </c>
      <c r="Q2602">
        <v>3.8</v>
      </c>
      <c r="R2602">
        <v>3.9</v>
      </c>
      <c r="S2602">
        <v>8.1999999999999993</v>
      </c>
      <c r="T2602">
        <v>3</v>
      </c>
      <c r="U2602">
        <v>16.899999999999999</v>
      </c>
      <c r="V2602">
        <v>2.4</v>
      </c>
      <c r="W2602">
        <v>17</v>
      </c>
      <c r="X2602">
        <v>0</v>
      </c>
      <c r="Y2602">
        <v>0</v>
      </c>
      <c r="Z2602">
        <v>0</v>
      </c>
      <c r="AA2602">
        <v>0</v>
      </c>
      <c r="AB2602">
        <v>2</v>
      </c>
      <c r="AC2602">
        <v>0</v>
      </c>
      <c r="AD2602">
        <v>9</v>
      </c>
      <c r="AE2602">
        <v>0</v>
      </c>
      <c r="AY2602" s="59"/>
    </row>
    <row r="2603" spans="1:51">
      <c r="A2603" s="19">
        <v>43749</v>
      </c>
      <c r="B2603" t="s">
        <v>64</v>
      </c>
      <c r="C2603" s="19">
        <v>43970</v>
      </c>
      <c r="D2603">
        <v>54</v>
      </c>
      <c r="E2603">
        <v>38.6</v>
      </c>
      <c r="F2603">
        <v>0</v>
      </c>
      <c r="G2603">
        <v>3.3</v>
      </c>
      <c r="H2603">
        <v>5.3</v>
      </c>
      <c r="I2603">
        <v>3.9</v>
      </c>
      <c r="J2603">
        <v>12.5</v>
      </c>
      <c r="K2603">
        <v>2.4</v>
      </c>
      <c r="L2603">
        <v>20</v>
      </c>
      <c r="M2603">
        <v>0.2</v>
      </c>
      <c r="N2603">
        <v>52.8</v>
      </c>
      <c r="O2603">
        <v>0</v>
      </c>
      <c r="P2603">
        <v>4.0999999999999996</v>
      </c>
      <c r="Q2603">
        <v>4.2</v>
      </c>
      <c r="R2603">
        <v>3.9</v>
      </c>
      <c r="S2603">
        <v>9.1</v>
      </c>
      <c r="T2603">
        <v>3.4</v>
      </c>
      <c r="U2603">
        <v>15.8</v>
      </c>
      <c r="V2603">
        <v>2.7</v>
      </c>
      <c r="W2603">
        <v>33</v>
      </c>
      <c r="X2603">
        <v>0</v>
      </c>
      <c r="Y2603">
        <v>0</v>
      </c>
      <c r="Z2603">
        <v>0</v>
      </c>
      <c r="AA2603">
        <v>0</v>
      </c>
      <c r="AB2603">
        <v>4</v>
      </c>
      <c r="AC2603">
        <v>0</v>
      </c>
      <c r="AD2603">
        <v>17</v>
      </c>
      <c r="AE2603">
        <v>0</v>
      </c>
      <c r="AY2603" s="59"/>
    </row>
    <row r="2604" spans="1:51">
      <c r="A2604" s="19">
        <v>43749</v>
      </c>
      <c r="B2604" t="s">
        <v>65</v>
      </c>
      <c r="C2604" s="19">
        <v>43970</v>
      </c>
      <c r="D2604">
        <v>61</v>
      </c>
      <c r="E2604">
        <v>26.5</v>
      </c>
      <c r="F2604">
        <v>0</v>
      </c>
      <c r="G2604">
        <v>0.4</v>
      </c>
      <c r="H2604">
        <v>5.4</v>
      </c>
      <c r="I2604">
        <v>0.2</v>
      </c>
      <c r="J2604">
        <v>23.3</v>
      </c>
      <c r="K2604">
        <v>0.3</v>
      </c>
      <c r="L2604">
        <v>25.4</v>
      </c>
      <c r="M2604">
        <v>8.1999999999999993</v>
      </c>
      <c r="N2604">
        <v>27.8</v>
      </c>
      <c r="O2604">
        <v>0</v>
      </c>
      <c r="P2604">
        <v>3.3</v>
      </c>
      <c r="Q2604">
        <v>5</v>
      </c>
      <c r="R2604">
        <v>2.9</v>
      </c>
      <c r="S2604">
        <v>22.6</v>
      </c>
      <c r="T2604">
        <v>2.8</v>
      </c>
      <c r="U2604">
        <v>25.7</v>
      </c>
      <c r="V2604">
        <v>6.6</v>
      </c>
      <c r="W2604">
        <v>21</v>
      </c>
      <c r="X2604">
        <v>0</v>
      </c>
      <c r="Y2604">
        <v>0</v>
      </c>
      <c r="Z2604">
        <v>0</v>
      </c>
      <c r="AA2604">
        <v>0</v>
      </c>
      <c r="AB2604">
        <v>19</v>
      </c>
      <c r="AC2604">
        <v>0</v>
      </c>
      <c r="AD2604">
        <v>20</v>
      </c>
      <c r="AE2604">
        <v>1</v>
      </c>
      <c r="AY2604" s="59"/>
    </row>
    <row r="2605" spans="1:51">
      <c r="A2605" s="19">
        <v>43749</v>
      </c>
      <c r="B2605" t="s">
        <v>143</v>
      </c>
      <c r="C2605" s="19">
        <v>43984</v>
      </c>
      <c r="D2605">
        <v>20</v>
      </c>
      <c r="E2605">
        <v>29.3</v>
      </c>
      <c r="F2605">
        <v>0</v>
      </c>
      <c r="G2605">
        <v>9.9</v>
      </c>
      <c r="H2605">
        <v>6.9</v>
      </c>
      <c r="I2605">
        <v>0.7</v>
      </c>
      <c r="J2605">
        <v>15.7</v>
      </c>
      <c r="K2605">
        <v>0.2</v>
      </c>
      <c r="L2605">
        <v>22.5</v>
      </c>
      <c r="M2605">
        <v>4.5</v>
      </c>
      <c r="N2605">
        <v>34.4</v>
      </c>
      <c r="O2605">
        <v>0</v>
      </c>
      <c r="P2605">
        <v>8.6</v>
      </c>
      <c r="Q2605">
        <v>6.5</v>
      </c>
      <c r="R2605">
        <v>3.5</v>
      </c>
      <c r="S2605">
        <v>13.1</v>
      </c>
      <c r="T2605">
        <v>3.2</v>
      </c>
      <c r="U2605">
        <v>22</v>
      </c>
      <c r="V2605">
        <v>5.0999999999999996</v>
      </c>
      <c r="W2605">
        <v>8</v>
      </c>
      <c r="X2605">
        <v>0</v>
      </c>
      <c r="Y2605">
        <v>1</v>
      </c>
      <c r="Z2605">
        <v>0</v>
      </c>
      <c r="AA2605">
        <v>0</v>
      </c>
      <c r="AB2605">
        <v>4</v>
      </c>
      <c r="AC2605">
        <v>0</v>
      </c>
      <c r="AD2605">
        <v>6</v>
      </c>
      <c r="AE2605">
        <v>0</v>
      </c>
      <c r="AY2605" s="59"/>
    </row>
    <row r="2606" spans="1:51">
      <c r="A2606" s="19">
        <v>43749</v>
      </c>
      <c r="B2606" t="s">
        <v>67</v>
      </c>
      <c r="C2606" s="19">
        <v>43984</v>
      </c>
      <c r="D2606">
        <v>19</v>
      </c>
      <c r="E2606">
        <v>29.9</v>
      </c>
      <c r="F2606">
        <v>0</v>
      </c>
      <c r="G2606">
        <v>0.3</v>
      </c>
      <c r="H2606">
        <v>8.3000000000000007</v>
      </c>
      <c r="I2606">
        <v>2.2000000000000002</v>
      </c>
      <c r="J2606">
        <v>14.9</v>
      </c>
      <c r="K2606">
        <v>3.4</v>
      </c>
      <c r="L2606">
        <v>27.1</v>
      </c>
      <c r="M2606">
        <v>0.6</v>
      </c>
      <c r="N2606">
        <v>33.700000000000003</v>
      </c>
      <c r="O2606">
        <v>0</v>
      </c>
      <c r="P2606">
        <v>3.3</v>
      </c>
      <c r="Q2606">
        <v>6.6</v>
      </c>
      <c r="R2606">
        <v>3.7</v>
      </c>
      <c r="S2606">
        <v>12</v>
      </c>
      <c r="T2606">
        <v>4.2</v>
      </c>
      <c r="U2606">
        <v>29</v>
      </c>
      <c r="V2606">
        <v>3.2</v>
      </c>
      <c r="W2606">
        <v>8</v>
      </c>
      <c r="X2606">
        <v>0</v>
      </c>
      <c r="Y2606">
        <v>0</v>
      </c>
      <c r="Z2606">
        <v>0</v>
      </c>
      <c r="AA2606">
        <v>0</v>
      </c>
      <c r="AB2606">
        <v>3</v>
      </c>
      <c r="AC2606">
        <v>0</v>
      </c>
      <c r="AD2606">
        <v>8</v>
      </c>
      <c r="AE2606">
        <v>0</v>
      </c>
      <c r="AY2606" s="59"/>
    </row>
    <row r="2607" spans="1:51">
      <c r="A2607" s="19">
        <v>43749</v>
      </c>
      <c r="B2607" t="s">
        <v>68</v>
      </c>
      <c r="C2607" s="19">
        <v>43984</v>
      </c>
      <c r="D2607">
        <v>126</v>
      </c>
      <c r="E2607">
        <v>25.1</v>
      </c>
      <c r="F2607">
        <v>0</v>
      </c>
      <c r="G2607">
        <v>10.3</v>
      </c>
      <c r="H2607">
        <v>6.5</v>
      </c>
      <c r="I2607">
        <v>0.6</v>
      </c>
      <c r="J2607">
        <v>19.7</v>
      </c>
      <c r="K2607">
        <v>0.1</v>
      </c>
      <c r="L2607">
        <v>25.2</v>
      </c>
      <c r="M2607">
        <v>2.2000000000000002</v>
      </c>
      <c r="N2607">
        <v>25.6</v>
      </c>
      <c r="O2607">
        <v>0</v>
      </c>
      <c r="P2607">
        <v>8.9</v>
      </c>
      <c r="Q2607">
        <v>5.9</v>
      </c>
      <c r="R2607">
        <v>3.6</v>
      </c>
      <c r="S2607">
        <v>18.2</v>
      </c>
      <c r="T2607">
        <v>3.5</v>
      </c>
      <c r="U2607">
        <v>26.5</v>
      </c>
      <c r="V2607">
        <v>4.2</v>
      </c>
      <c r="W2607">
        <v>43</v>
      </c>
      <c r="X2607">
        <v>0</v>
      </c>
      <c r="Y2607">
        <v>4</v>
      </c>
      <c r="Z2607">
        <v>1</v>
      </c>
      <c r="AA2607">
        <v>0</v>
      </c>
      <c r="AB2607">
        <v>34</v>
      </c>
      <c r="AC2607">
        <v>0</v>
      </c>
      <c r="AD2607">
        <v>44</v>
      </c>
      <c r="AE2607">
        <v>0</v>
      </c>
      <c r="AY2607" s="59"/>
    </row>
    <row r="2608" spans="1:51">
      <c r="A2608" s="19">
        <v>43749</v>
      </c>
      <c r="B2608" t="s">
        <v>69</v>
      </c>
      <c r="C2608" s="19">
        <v>43984</v>
      </c>
      <c r="D2608">
        <v>34</v>
      </c>
      <c r="E2608">
        <v>27.3</v>
      </c>
      <c r="F2608">
        <v>0</v>
      </c>
      <c r="G2608">
        <v>1.2</v>
      </c>
      <c r="H2608">
        <v>4.4000000000000004</v>
      </c>
      <c r="I2608">
        <v>0.2</v>
      </c>
      <c r="J2608">
        <v>23.3</v>
      </c>
      <c r="K2608">
        <v>0.3</v>
      </c>
      <c r="L2608">
        <v>23.7</v>
      </c>
      <c r="M2608">
        <v>9.1</v>
      </c>
      <c r="N2608">
        <v>28.2</v>
      </c>
      <c r="O2608">
        <v>0</v>
      </c>
      <c r="P2608">
        <v>3.7</v>
      </c>
      <c r="Q2608">
        <v>4.5</v>
      </c>
      <c r="R2608">
        <v>3.1</v>
      </c>
      <c r="S2608">
        <v>23.2</v>
      </c>
      <c r="T2608">
        <v>3</v>
      </c>
      <c r="U2608">
        <v>23.4</v>
      </c>
      <c r="V2608">
        <v>7.4</v>
      </c>
      <c r="W2608">
        <v>12</v>
      </c>
      <c r="X2608">
        <v>0</v>
      </c>
      <c r="Y2608">
        <v>0</v>
      </c>
      <c r="Z2608">
        <v>0</v>
      </c>
      <c r="AA2608">
        <v>0</v>
      </c>
      <c r="AB2608">
        <v>10</v>
      </c>
      <c r="AC2608">
        <v>0</v>
      </c>
      <c r="AD2608">
        <v>11</v>
      </c>
      <c r="AE2608">
        <v>1</v>
      </c>
      <c r="AY2608" s="59"/>
    </row>
    <row r="2609" spans="1:51">
      <c r="A2609" s="19">
        <v>43749</v>
      </c>
      <c r="B2609" t="s">
        <v>70</v>
      </c>
      <c r="C2609" s="19">
        <v>43984</v>
      </c>
      <c r="D2609">
        <v>16</v>
      </c>
      <c r="E2609">
        <v>31.6</v>
      </c>
      <c r="F2609">
        <v>0</v>
      </c>
      <c r="G2609">
        <v>0.6</v>
      </c>
      <c r="H2609">
        <v>7.6</v>
      </c>
      <c r="I2609">
        <v>2.8</v>
      </c>
      <c r="J2609">
        <v>13.1</v>
      </c>
      <c r="K2609">
        <v>3.7</v>
      </c>
      <c r="L2609">
        <v>26.9</v>
      </c>
      <c r="M2609">
        <v>0.3</v>
      </c>
      <c r="N2609">
        <v>36.9</v>
      </c>
      <c r="O2609">
        <v>0</v>
      </c>
      <c r="P2609">
        <v>3.1</v>
      </c>
      <c r="Q2609">
        <v>6.2</v>
      </c>
      <c r="R2609">
        <v>3.8</v>
      </c>
      <c r="S2609">
        <v>10.199999999999999</v>
      </c>
      <c r="T2609">
        <v>4.2</v>
      </c>
      <c r="U2609">
        <v>27.9</v>
      </c>
      <c r="V2609">
        <v>3.3</v>
      </c>
      <c r="W2609">
        <v>8</v>
      </c>
      <c r="X2609">
        <v>0</v>
      </c>
      <c r="Y2609">
        <v>0</v>
      </c>
      <c r="Z2609">
        <v>0</v>
      </c>
      <c r="AA2609">
        <v>0</v>
      </c>
      <c r="AB2609">
        <v>1</v>
      </c>
      <c r="AC2609">
        <v>0</v>
      </c>
      <c r="AD2609">
        <v>7</v>
      </c>
      <c r="AE2609">
        <v>0</v>
      </c>
      <c r="AY2609" s="59"/>
    </row>
    <row r="2610" spans="1:51">
      <c r="A2610" s="19">
        <v>43749</v>
      </c>
      <c r="B2610" t="s">
        <v>71</v>
      </c>
      <c r="C2610" s="19">
        <v>43988</v>
      </c>
      <c r="D2610">
        <v>7</v>
      </c>
      <c r="E2610">
        <v>32.700000000000003</v>
      </c>
      <c r="F2610">
        <v>0</v>
      </c>
      <c r="G2610">
        <v>2.2999999999999998</v>
      </c>
      <c r="H2610">
        <v>5.9</v>
      </c>
      <c r="I2610">
        <v>1.3</v>
      </c>
      <c r="J2610">
        <v>18.399999999999999</v>
      </c>
      <c r="K2610">
        <v>0.6</v>
      </c>
      <c r="L2610">
        <v>23.9</v>
      </c>
      <c r="M2610">
        <v>3.1</v>
      </c>
      <c r="N2610">
        <v>38.799999999999997</v>
      </c>
      <c r="O2610">
        <v>0</v>
      </c>
      <c r="P2610">
        <v>3.9</v>
      </c>
      <c r="Q2610">
        <v>5.4</v>
      </c>
      <c r="R2610">
        <v>3.4</v>
      </c>
      <c r="S2610">
        <v>15.5</v>
      </c>
      <c r="T2610">
        <v>3</v>
      </c>
      <c r="U2610">
        <v>22.3</v>
      </c>
      <c r="V2610">
        <v>4</v>
      </c>
      <c r="W2610">
        <v>3</v>
      </c>
      <c r="X2610">
        <v>0</v>
      </c>
      <c r="Y2610">
        <v>0</v>
      </c>
      <c r="Z2610">
        <v>0</v>
      </c>
      <c r="AA2610">
        <v>0</v>
      </c>
      <c r="AB2610">
        <v>2</v>
      </c>
      <c r="AC2610">
        <v>0</v>
      </c>
      <c r="AD2610">
        <v>2</v>
      </c>
      <c r="AE2610">
        <v>0</v>
      </c>
      <c r="AY2610" s="59"/>
    </row>
    <row r="2611" spans="1:51">
      <c r="A2611" s="19">
        <v>43749</v>
      </c>
      <c r="B2611" t="s">
        <v>73</v>
      </c>
      <c r="C2611" s="19">
        <v>44013</v>
      </c>
      <c r="D2611">
        <v>41</v>
      </c>
      <c r="E2611">
        <v>31.5</v>
      </c>
      <c r="F2611">
        <v>0</v>
      </c>
      <c r="G2611">
        <v>2.1</v>
      </c>
      <c r="H2611">
        <v>6.5</v>
      </c>
      <c r="I2611">
        <v>2</v>
      </c>
      <c r="J2611">
        <v>17.2</v>
      </c>
      <c r="K2611">
        <v>1.4</v>
      </c>
      <c r="L2611">
        <v>24.7</v>
      </c>
      <c r="M2611">
        <v>2.4</v>
      </c>
      <c r="N2611">
        <v>42.3</v>
      </c>
      <c r="O2611">
        <v>0</v>
      </c>
      <c r="P2611">
        <v>2.1</v>
      </c>
      <c r="Q2611">
        <v>3.8</v>
      </c>
      <c r="R2611">
        <v>1.9</v>
      </c>
      <c r="S2611">
        <v>15.3</v>
      </c>
      <c r="T2611">
        <v>1.7</v>
      </c>
      <c r="U2611">
        <v>28.6</v>
      </c>
      <c r="V2611">
        <v>2.2000000000000002</v>
      </c>
      <c r="W2611">
        <v>1673</v>
      </c>
      <c r="X2611">
        <v>0</v>
      </c>
      <c r="Y2611">
        <v>5</v>
      </c>
      <c r="Z2611">
        <v>38</v>
      </c>
      <c r="AA2611">
        <v>15</v>
      </c>
      <c r="AB2611">
        <v>869</v>
      </c>
      <c r="AC2611">
        <v>0</v>
      </c>
      <c r="AD2611">
        <v>1374</v>
      </c>
      <c r="AE2611">
        <v>4</v>
      </c>
      <c r="AY2611" s="59"/>
    </row>
    <row r="2612" spans="1:51">
      <c r="A2612" s="19">
        <v>43752</v>
      </c>
      <c r="B2612" t="s">
        <v>15</v>
      </c>
      <c r="C2612" s="19">
        <v>43864</v>
      </c>
      <c r="D2612">
        <v>41</v>
      </c>
      <c r="E2612">
        <v>25</v>
      </c>
      <c r="F2612">
        <v>0</v>
      </c>
      <c r="G2612">
        <v>1.9</v>
      </c>
      <c r="H2612">
        <v>11.2</v>
      </c>
      <c r="I2612">
        <v>3.3</v>
      </c>
      <c r="J2612">
        <v>15.3</v>
      </c>
      <c r="K2612">
        <v>2.4</v>
      </c>
      <c r="L2612">
        <v>28.8</v>
      </c>
      <c r="M2612">
        <v>1.7</v>
      </c>
      <c r="N2612">
        <v>29.8</v>
      </c>
      <c r="O2612">
        <v>0</v>
      </c>
      <c r="P2612">
        <v>2.1</v>
      </c>
      <c r="Q2612">
        <v>7.4</v>
      </c>
      <c r="R2612">
        <v>2.5</v>
      </c>
      <c r="S2612">
        <v>11.8</v>
      </c>
      <c r="T2612">
        <v>2.1</v>
      </c>
      <c r="U2612">
        <v>40.5</v>
      </c>
      <c r="V2612">
        <v>2</v>
      </c>
      <c r="W2612">
        <v>14</v>
      </c>
      <c r="X2612">
        <v>0</v>
      </c>
      <c r="Y2612">
        <v>0</v>
      </c>
      <c r="Z2612">
        <v>2</v>
      </c>
      <c r="AA2612">
        <v>0</v>
      </c>
      <c r="AB2612">
        <v>9</v>
      </c>
      <c r="AC2612">
        <v>0</v>
      </c>
      <c r="AD2612">
        <v>16</v>
      </c>
      <c r="AE2612">
        <v>0</v>
      </c>
      <c r="AY2612" s="59"/>
    </row>
    <row r="2613" spans="1:51">
      <c r="A2613" s="19">
        <v>43752</v>
      </c>
      <c r="B2613" t="s">
        <v>16</v>
      </c>
      <c r="C2613" s="19">
        <v>43872</v>
      </c>
      <c r="D2613">
        <v>24</v>
      </c>
      <c r="E2613">
        <v>24.5</v>
      </c>
      <c r="F2613">
        <v>0</v>
      </c>
      <c r="G2613">
        <v>2.4</v>
      </c>
      <c r="H2613">
        <v>8.6999999999999993</v>
      </c>
      <c r="I2613">
        <v>1.6</v>
      </c>
      <c r="J2613">
        <v>16.899999999999999</v>
      </c>
      <c r="K2613">
        <v>1.9</v>
      </c>
      <c r="L2613">
        <v>30.8</v>
      </c>
      <c r="M2613">
        <v>2.7</v>
      </c>
      <c r="N2613">
        <v>27.1</v>
      </c>
      <c r="O2613">
        <v>0</v>
      </c>
      <c r="P2613">
        <v>2.2000000000000002</v>
      </c>
      <c r="Q2613">
        <v>5.3</v>
      </c>
      <c r="R2613">
        <v>1.7</v>
      </c>
      <c r="S2613">
        <v>13.4</v>
      </c>
      <c r="T2613">
        <v>2.1</v>
      </c>
      <c r="U2613">
        <v>44</v>
      </c>
      <c r="V2613">
        <v>2.2999999999999998</v>
      </c>
      <c r="W2613">
        <v>8</v>
      </c>
      <c r="X2613">
        <v>0</v>
      </c>
      <c r="Y2613">
        <v>0</v>
      </c>
      <c r="Z2613">
        <v>0</v>
      </c>
      <c r="AA2613">
        <v>0</v>
      </c>
      <c r="AB2613">
        <v>6</v>
      </c>
      <c r="AC2613">
        <v>0</v>
      </c>
      <c r="AD2613">
        <v>10</v>
      </c>
      <c r="AE2613">
        <v>0</v>
      </c>
      <c r="AY2613" s="59"/>
    </row>
    <row r="2614" spans="1:51">
      <c r="A2614" s="19">
        <v>43752</v>
      </c>
      <c r="B2614" t="s">
        <v>17</v>
      </c>
      <c r="C2614" s="19">
        <v>43883</v>
      </c>
      <c r="D2614">
        <v>36</v>
      </c>
      <c r="E2614">
        <v>27.5</v>
      </c>
      <c r="F2614">
        <v>0</v>
      </c>
      <c r="G2614">
        <v>1.4</v>
      </c>
      <c r="H2614">
        <v>4.4000000000000004</v>
      </c>
      <c r="I2614">
        <v>0.6</v>
      </c>
      <c r="J2614">
        <v>21.1</v>
      </c>
      <c r="K2614">
        <v>3.3</v>
      </c>
      <c r="L2614">
        <v>26.4</v>
      </c>
      <c r="M2614">
        <v>3.7</v>
      </c>
      <c r="N2614">
        <v>34.200000000000003</v>
      </c>
      <c r="O2614">
        <v>0</v>
      </c>
      <c r="P2614">
        <v>2.2000000000000002</v>
      </c>
      <c r="Q2614">
        <v>3.3</v>
      </c>
      <c r="R2614">
        <v>1.7</v>
      </c>
      <c r="S2614">
        <v>19.3</v>
      </c>
      <c r="T2614">
        <v>2.6</v>
      </c>
      <c r="U2614">
        <v>31.5</v>
      </c>
      <c r="V2614">
        <v>2.9</v>
      </c>
      <c r="W2614">
        <v>13</v>
      </c>
      <c r="X2614">
        <v>0</v>
      </c>
      <c r="Y2614">
        <v>0</v>
      </c>
      <c r="Z2614">
        <v>0</v>
      </c>
      <c r="AA2614">
        <v>0</v>
      </c>
      <c r="AB2614">
        <v>10</v>
      </c>
      <c r="AC2614">
        <v>0</v>
      </c>
      <c r="AD2614">
        <v>13</v>
      </c>
      <c r="AE2614">
        <v>0</v>
      </c>
      <c r="AY2614" s="59"/>
    </row>
    <row r="2615" spans="1:51">
      <c r="A2615" s="19">
        <v>43752</v>
      </c>
      <c r="B2615" t="s">
        <v>18</v>
      </c>
      <c r="C2615" s="19">
        <v>43890</v>
      </c>
      <c r="D2615">
        <v>54</v>
      </c>
      <c r="E2615">
        <v>44</v>
      </c>
      <c r="F2615">
        <v>0</v>
      </c>
      <c r="G2615">
        <v>3.4</v>
      </c>
      <c r="H2615">
        <v>3.3</v>
      </c>
      <c r="I2615">
        <v>0.9</v>
      </c>
      <c r="J2615">
        <v>11.9</v>
      </c>
      <c r="K2615">
        <v>3.5</v>
      </c>
      <c r="L2615">
        <v>18.899999999999999</v>
      </c>
      <c r="M2615">
        <v>0.9</v>
      </c>
      <c r="N2615">
        <v>74.8</v>
      </c>
      <c r="O2615">
        <v>0</v>
      </c>
      <c r="P2615">
        <v>1.4</v>
      </c>
      <c r="Q2615">
        <v>1.9</v>
      </c>
      <c r="R2615">
        <v>1.3</v>
      </c>
      <c r="S2615">
        <v>5</v>
      </c>
      <c r="T2615">
        <v>1.6</v>
      </c>
      <c r="U2615">
        <v>11</v>
      </c>
      <c r="V2615">
        <v>1.3</v>
      </c>
      <c r="W2615">
        <v>36</v>
      </c>
      <c r="X2615">
        <v>0</v>
      </c>
      <c r="Y2615">
        <v>0</v>
      </c>
      <c r="Z2615">
        <v>0</v>
      </c>
      <c r="AA2615">
        <v>0</v>
      </c>
      <c r="AB2615">
        <v>3</v>
      </c>
      <c r="AC2615">
        <v>0</v>
      </c>
      <c r="AD2615">
        <v>15</v>
      </c>
      <c r="AE2615">
        <v>0</v>
      </c>
      <c r="AY2615" s="59"/>
    </row>
    <row r="2616" spans="1:51">
      <c r="A2616" s="19">
        <v>43752</v>
      </c>
      <c r="B2616" t="s">
        <v>19</v>
      </c>
      <c r="C2616" s="19">
        <v>43893</v>
      </c>
      <c r="D2616">
        <v>52</v>
      </c>
      <c r="E2616">
        <v>40.700000000000003</v>
      </c>
      <c r="F2616">
        <v>0</v>
      </c>
      <c r="G2616">
        <v>4</v>
      </c>
      <c r="H2616">
        <v>4.7</v>
      </c>
      <c r="I2616">
        <v>3.3</v>
      </c>
      <c r="J2616">
        <v>11.9</v>
      </c>
      <c r="K2616">
        <v>2.6</v>
      </c>
      <c r="L2616">
        <v>20.5</v>
      </c>
      <c r="M2616">
        <v>0.5</v>
      </c>
      <c r="N2616">
        <v>66.7</v>
      </c>
      <c r="O2616">
        <v>0</v>
      </c>
      <c r="P2616">
        <v>2.2999999999999998</v>
      </c>
      <c r="Q2616">
        <v>2.6</v>
      </c>
      <c r="R2616">
        <v>2</v>
      </c>
      <c r="S2616">
        <v>6.1</v>
      </c>
      <c r="T2616">
        <v>2</v>
      </c>
      <c r="U2616">
        <v>14.8</v>
      </c>
      <c r="V2616">
        <v>1.3</v>
      </c>
      <c r="W2616">
        <v>33</v>
      </c>
      <c r="X2616">
        <v>0</v>
      </c>
      <c r="Y2616">
        <v>0</v>
      </c>
      <c r="Z2616">
        <v>0</v>
      </c>
      <c r="AA2616">
        <v>0</v>
      </c>
      <c r="AB2616">
        <v>3</v>
      </c>
      <c r="AC2616">
        <v>0</v>
      </c>
      <c r="AD2616">
        <v>16</v>
      </c>
      <c r="AE2616">
        <v>0</v>
      </c>
      <c r="AY2616" s="59"/>
    </row>
    <row r="2617" spans="1:51">
      <c r="A2617" s="19">
        <v>43752</v>
      </c>
      <c r="B2617" t="s">
        <v>20</v>
      </c>
      <c r="C2617" s="19">
        <v>43893</v>
      </c>
      <c r="D2617">
        <v>6</v>
      </c>
      <c r="E2617">
        <v>32.5</v>
      </c>
      <c r="F2617">
        <v>0</v>
      </c>
      <c r="G2617">
        <v>2.4</v>
      </c>
      <c r="H2617">
        <v>6</v>
      </c>
      <c r="I2617">
        <v>1.4</v>
      </c>
      <c r="J2617">
        <v>18.399999999999999</v>
      </c>
      <c r="K2617">
        <v>0.7</v>
      </c>
      <c r="L2617">
        <v>23.8</v>
      </c>
      <c r="M2617">
        <v>3.1</v>
      </c>
      <c r="N2617">
        <v>46.9</v>
      </c>
      <c r="O2617">
        <v>0</v>
      </c>
      <c r="P2617">
        <v>2.5</v>
      </c>
      <c r="Q2617">
        <v>3.7</v>
      </c>
      <c r="R2617">
        <v>2</v>
      </c>
      <c r="S2617">
        <v>14.4</v>
      </c>
      <c r="T2617">
        <v>1.5</v>
      </c>
      <c r="U2617">
        <v>23.7</v>
      </c>
      <c r="V2617">
        <v>2.7</v>
      </c>
      <c r="W2617">
        <v>3</v>
      </c>
      <c r="X2617">
        <v>0</v>
      </c>
      <c r="Y2617">
        <v>0</v>
      </c>
      <c r="Z2617">
        <v>0</v>
      </c>
      <c r="AA2617">
        <v>0</v>
      </c>
      <c r="AB2617">
        <v>1</v>
      </c>
      <c r="AC2617">
        <v>0</v>
      </c>
      <c r="AD2617">
        <v>2</v>
      </c>
      <c r="AE2617">
        <v>0</v>
      </c>
      <c r="AY2617" s="59"/>
    </row>
    <row r="2618" spans="1:51">
      <c r="A2618" s="19">
        <v>43752</v>
      </c>
      <c r="B2618" t="s">
        <v>21</v>
      </c>
      <c r="C2618" s="19">
        <v>43893</v>
      </c>
      <c r="D2618">
        <v>31</v>
      </c>
      <c r="E2618">
        <v>38.799999999999997</v>
      </c>
      <c r="F2618">
        <v>0</v>
      </c>
      <c r="G2618">
        <v>3.7</v>
      </c>
      <c r="H2618">
        <v>4.9000000000000004</v>
      </c>
      <c r="I2618">
        <v>3.5</v>
      </c>
      <c r="J2618">
        <v>12.9</v>
      </c>
      <c r="K2618">
        <v>2.6</v>
      </c>
      <c r="L2618">
        <v>19.399999999999999</v>
      </c>
      <c r="M2618">
        <v>0.2</v>
      </c>
      <c r="N2618">
        <v>63.9</v>
      </c>
      <c r="O2618">
        <v>0</v>
      </c>
      <c r="P2618">
        <v>2.4</v>
      </c>
      <c r="Q2618">
        <v>3</v>
      </c>
      <c r="R2618">
        <v>2.2000000000000002</v>
      </c>
      <c r="S2618">
        <v>7.5</v>
      </c>
      <c r="T2618">
        <v>2.1</v>
      </c>
      <c r="U2618">
        <v>14.8</v>
      </c>
      <c r="V2618">
        <v>1.6</v>
      </c>
      <c r="W2618">
        <v>19</v>
      </c>
      <c r="X2618">
        <v>0</v>
      </c>
      <c r="Y2618">
        <v>0</v>
      </c>
      <c r="Z2618">
        <v>0</v>
      </c>
      <c r="AA2618">
        <v>0</v>
      </c>
      <c r="AB2618">
        <v>3</v>
      </c>
      <c r="AC2618">
        <v>0</v>
      </c>
      <c r="AD2618">
        <v>9</v>
      </c>
      <c r="AE2618">
        <v>0</v>
      </c>
      <c r="AY2618" s="59"/>
    </row>
    <row r="2619" spans="1:51">
      <c r="A2619" s="19">
        <v>43752</v>
      </c>
      <c r="B2619" t="s">
        <v>22</v>
      </c>
      <c r="C2619" s="19">
        <v>43893</v>
      </c>
      <c r="D2619">
        <v>416</v>
      </c>
      <c r="E2619">
        <v>25.3</v>
      </c>
      <c r="F2619">
        <v>0</v>
      </c>
      <c r="G2619">
        <v>1.3</v>
      </c>
      <c r="H2619">
        <v>5</v>
      </c>
      <c r="I2619">
        <v>0.7</v>
      </c>
      <c r="J2619">
        <v>23</v>
      </c>
      <c r="K2619">
        <v>0.5</v>
      </c>
      <c r="L2619">
        <v>28.1</v>
      </c>
      <c r="M2619">
        <v>4.9000000000000004</v>
      </c>
      <c r="N2619">
        <v>27.9</v>
      </c>
      <c r="O2619">
        <v>0</v>
      </c>
      <c r="P2619">
        <v>2</v>
      </c>
      <c r="Q2619">
        <v>3.8</v>
      </c>
      <c r="R2619">
        <v>1.6</v>
      </c>
      <c r="S2619">
        <v>22.9</v>
      </c>
      <c r="T2619">
        <v>1.9</v>
      </c>
      <c r="U2619">
        <v>33.9</v>
      </c>
      <c r="V2619">
        <v>3.7</v>
      </c>
      <c r="W2619">
        <v>137</v>
      </c>
      <c r="X2619">
        <v>0</v>
      </c>
      <c r="Y2619">
        <v>0</v>
      </c>
      <c r="Z2619">
        <v>1</v>
      </c>
      <c r="AA2619">
        <v>0</v>
      </c>
      <c r="AB2619">
        <v>125</v>
      </c>
      <c r="AC2619">
        <v>0</v>
      </c>
      <c r="AD2619">
        <v>153</v>
      </c>
      <c r="AE2619">
        <v>0</v>
      </c>
      <c r="AY2619" s="59"/>
    </row>
    <row r="2620" spans="1:51">
      <c r="A2620" s="19">
        <v>43752</v>
      </c>
      <c r="B2620" t="s">
        <v>23</v>
      </c>
      <c r="C2620" s="19">
        <v>43893</v>
      </c>
      <c r="D2620">
        <v>67</v>
      </c>
      <c r="E2620">
        <v>25.3</v>
      </c>
      <c r="F2620">
        <v>0</v>
      </c>
      <c r="G2620">
        <v>1</v>
      </c>
      <c r="H2620">
        <v>4.5999999999999996</v>
      </c>
      <c r="I2620">
        <v>0.5</v>
      </c>
      <c r="J2620">
        <v>24.7</v>
      </c>
      <c r="K2620">
        <v>0.4</v>
      </c>
      <c r="L2620">
        <v>26.4</v>
      </c>
      <c r="M2620">
        <v>6.2</v>
      </c>
      <c r="N2620">
        <v>28.2</v>
      </c>
      <c r="O2620">
        <v>0</v>
      </c>
      <c r="P2620">
        <v>2</v>
      </c>
      <c r="Q2620">
        <v>3.6</v>
      </c>
      <c r="R2620">
        <v>1.8</v>
      </c>
      <c r="S2620">
        <v>26.3</v>
      </c>
      <c r="T2620">
        <v>1.8</v>
      </c>
      <c r="U2620">
        <v>30</v>
      </c>
      <c r="V2620">
        <v>4.0999999999999996</v>
      </c>
      <c r="W2620">
        <v>22</v>
      </c>
      <c r="X2620">
        <v>0</v>
      </c>
      <c r="Y2620">
        <v>0</v>
      </c>
      <c r="Z2620">
        <v>0</v>
      </c>
      <c r="AA2620">
        <v>0</v>
      </c>
      <c r="AB2620">
        <v>22</v>
      </c>
      <c r="AC2620">
        <v>0</v>
      </c>
      <c r="AD2620">
        <v>23</v>
      </c>
      <c r="AE2620">
        <v>0</v>
      </c>
      <c r="AY2620" s="59"/>
    </row>
    <row r="2621" spans="1:51">
      <c r="A2621" s="19">
        <v>43752</v>
      </c>
      <c r="B2621" t="s">
        <v>24</v>
      </c>
      <c r="C2621" s="19">
        <v>43893</v>
      </c>
      <c r="D2621">
        <v>13</v>
      </c>
      <c r="E2621">
        <v>32.5</v>
      </c>
      <c r="F2621">
        <v>0</v>
      </c>
      <c r="G2621">
        <v>2.4</v>
      </c>
      <c r="H2621">
        <v>6</v>
      </c>
      <c r="I2621">
        <v>1.4</v>
      </c>
      <c r="J2621">
        <v>18.399999999999999</v>
      </c>
      <c r="K2621">
        <v>0.7</v>
      </c>
      <c r="L2621">
        <v>23.8</v>
      </c>
      <c r="M2621">
        <v>3.1</v>
      </c>
      <c r="N2621">
        <v>46.6</v>
      </c>
      <c r="O2621">
        <v>0</v>
      </c>
      <c r="P2621">
        <v>2.2000000000000002</v>
      </c>
      <c r="Q2621">
        <v>4</v>
      </c>
      <c r="R2621">
        <v>2.1</v>
      </c>
      <c r="S2621">
        <v>14.4</v>
      </c>
      <c r="T2621">
        <v>1.8</v>
      </c>
      <c r="U2621">
        <v>23.5</v>
      </c>
      <c r="V2621">
        <v>3.1</v>
      </c>
      <c r="W2621">
        <v>6</v>
      </c>
      <c r="X2621">
        <v>0</v>
      </c>
      <c r="Y2621">
        <v>0</v>
      </c>
      <c r="Z2621">
        <v>0</v>
      </c>
      <c r="AA2621">
        <v>0</v>
      </c>
      <c r="AB2621">
        <v>3</v>
      </c>
      <c r="AC2621">
        <v>0</v>
      </c>
      <c r="AD2621">
        <v>4</v>
      </c>
      <c r="AE2621">
        <v>0</v>
      </c>
      <c r="AY2621" s="59"/>
    </row>
    <row r="2622" spans="1:51">
      <c r="A2622" s="19">
        <v>43752</v>
      </c>
      <c r="B2622" t="s">
        <v>25</v>
      </c>
      <c r="C2622" s="19">
        <v>43893</v>
      </c>
      <c r="D2622">
        <v>24</v>
      </c>
      <c r="E2622">
        <v>21.7</v>
      </c>
      <c r="F2622">
        <v>0</v>
      </c>
      <c r="G2622">
        <v>2.1</v>
      </c>
      <c r="H2622">
        <v>9.3000000000000007</v>
      </c>
      <c r="I2622">
        <v>0.4</v>
      </c>
      <c r="J2622">
        <v>16.5</v>
      </c>
      <c r="K2622">
        <v>4.5999999999999996</v>
      </c>
      <c r="L2622">
        <v>29.5</v>
      </c>
      <c r="M2622">
        <v>3.7</v>
      </c>
      <c r="N2622">
        <v>23.3</v>
      </c>
      <c r="O2622">
        <v>0</v>
      </c>
      <c r="P2622">
        <v>2.7</v>
      </c>
      <c r="Q2622">
        <v>6.7</v>
      </c>
      <c r="R2622">
        <v>2.1</v>
      </c>
      <c r="S2622">
        <v>14.5</v>
      </c>
      <c r="T2622">
        <v>3.5</v>
      </c>
      <c r="U2622">
        <v>41.2</v>
      </c>
      <c r="V2622">
        <v>3.3</v>
      </c>
      <c r="W2622">
        <v>7</v>
      </c>
      <c r="X2622">
        <v>0</v>
      </c>
      <c r="Y2622">
        <v>0</v>
      </c>
      <c r="Z2622">
        <v>1</v>
      </c>
      <c r="AA2622">
        <v>0</v>
      </c>
      <c r="AB2622">
        <v>6</v>
      </c>
      <c r="AC2622">
        <v>0</v>
      </c>
      <c r="AD2622">
        <v>10</v>
      </c>
      <c r="AE2622">
        <v>0</v>
      </c>
      <c r="AY2622" s="59"/>
    </row>
    <row r="2623" spans="1:51">
      <c r="A2623" s="19">
        <v>43752</v>
      </c>
      <c r="B2623" t="s">
        <v>26</v>
      </c>
      <c r="C2623" s="19">
        <v>43893</v>
      </c>
      <c r="D2623">
        <v>91</v>
      </c>
      <c r="E2623">
        <v>26.8</v>
      </c>
      <c r="F2623">
        <v>0</v>
      </c>
      <c r="G2623">
        <v>2.4</v>
      </c>
      <c r="H2623">
        <v>7.8</v>
      </c>
      <c r="I2623">
        <v>0.2</v>
      </c>
      <c r="J2623">
        <v>14.4</v>
      </c>
      <c r="K2623">
        <v>0.1</v>
      </c>
      <c r="L2623">
        <v>36.700000000000003</v>
      </c>
      <c r="M2623">
        <v>1</v>
      </c>
      <c r="N2623">
        <v>26.7</v>
      </c>
      <c r="O2623">
        <v>0</v>
      </c>
      <c r="P2623">
        <v>1.9</v>
      </c>
      <c r="Q2623">
        <v>4</v>
      </c>
      <c r="R2623">
        <v>1.3</v>
      </c>
      <c r="S2623">
        <v>8.3000000000000007</v>
      </c>
      <c r="T2623">
        <v>1.2</v>
      </c>
      <c r="U2623">
        <v>53</v>
      </c>
      <c r="V2623">
        <v>1.8</v>
      </c>
      <c r="W2623">
        <v>33</v>
      </c>
      <c r="X2623">
        <v>0</v>
      </c>
      <c r="Y2623">
        <v>0</v>
      </c>
      <c r="Z2623">
        <v>1</v>
      </c>
      <c r="AA2623">
        <v>0</v>
      </c>
      <c r="AB2623">
        <v>12</v>
      </c>
      <c r="AC2623">
        <v>0</v>
      </c>
      <c r="AD2623">
        <v>45</v>
      </c>
      <c r="AE2623">
        <v>0</v>
      </c>
      <c r="AY2623" s="59"/>
    </row>
    <row r="2624" spans="1:51">
      <c r="A2624" s="19">
        <v>43752</v>
      </c>
      <c r="B2624" t="s">
        <v>27</v>
      </c>
      <c r="C2624" s="19">
        <v>43893</v>
      </c>
      <c r="D2624">
        <v>75</v>
      </c>
      <c r="E2624">
        <v>25.2</v>
      </c>
      <c r="F2624">
        <v>0</v>
      </c>
      <c r="G2624">
        <v>0.3</v>
      </c>
      <c r="H2624">
        <v>9.1</v>
      </c>
      <c r="I2624">
        <v>15.9</v>
      </c>
      <c r="J2624">
        <v>16.100000000000001</v>
      </c>
      <c r="K2624">
        <v>0.2</v>
      </c>
      <c r="L2624">
        <v>22.1</v>
      </c>
      <c r="M2624">
        <v>0.7</v>
      </c>
      <c r="N2624">
        <v>31.6</v>
      </c>
      <c r="O2624">
        <v>0</v>
      </c>
      <c r="P2624">
        <v>2.4</v>
      </c>
      <c r="Q2624">
        <v>6.5</v>
      </c>
      <c r="R2624">
        <v>13.3</v>
      </c>
      <c r="S2624">
        <v>14.2</v>
      </c>
      <c r="T2624">
        <v>2.2999999999999998</v>
      </c>
      <c r="U2624">
        <v>24.5</v>
      </c>
      <c r="V2624">
        <v>2.7</v>
      </c>
      <c r="W2624">
        <v>24</v>
      </c>
      <c r="X2624">
        <v>0</v>
      </c>
      <c r="Y2624">
        <v>0</v>
      </c>
      <c r="Z2624">
        <v>1</v>
      </c>
      <c r="AA2624">
        <v>15</v>
      </c>
      <c r="AB2624">
        <v>15</v>
      </c>
      <c r="AC2624">
        <v>0</v>
      </c>
      <c r="AD2624">
        <v>21</v>
      </c>
      <c r="AE2624">
        <v>0</v>
      </c>
      <c r="AY2624" s="59"/>
    </row>
    <row r="2625" spans="1:51">
      <c r="A2625" s="19">
        <v>43752</v>
      </c>
      <c r="B2625" t="s">
        <v>28</v>
      </c>
      <c r="C2625" s="19">
        <v>43893</v>
      </c>
      <c r="D2625">
        <v>110</v>
      </c>
      <c r="E2625">
        <v>36.700000000000003</v>
      </c>
      <c r="F2625">
        <v>0</v>
      </c>
      <c r="G2625">
        <v>1.8</v>
      </c>
      <c r="H2625">
        <v>5.2</v>
      </c>
      <c r="I2625">
        <v>1.2</v>
      </c>
      <c r="J2625">
        <v>16.399999999999999</v>
      </c>
      <c r="K2625">
        <v>0.4</v>
      </c>
      <c r="L2625">
        <v>22.1</v>
      </c>
      <c r="M2625">
        <v>2.9</v>
      </c>
      <c r="N2625">
        <v>57.1</v>
      </c>
      <c r="O2625">
        <v>0</v>
      </c>
      <c r="P2625">
        <v>2</v>
      </c>
      <c r="Q2625">
        <v>3</v>
      </c>
      <c r="R2625">
        <v>1.8</v>
      </c>
      <c r="S2625">
        <v>11.1</v>
      </c>
      <c r="T2625">
        <v>1.5</v>
      </c>
      <c r="U2625">
        <v>18.7</v>
      </c>
      <c r="V2625">
        <v>2.2999999999999998</v>
      </c>
      <c r="W2625">
        <v>54</v>
      </c>
      <c r="X2625">
        <v>0</v>
      </c>
      <c r="Y2625">
        <v>0</v>
      </c>
      <c r="Z2625">
        <v>0</v>
      </c>
      <c r="AA2625">
        <v>0</v>
      </c>
      <c r="AB2625">
        <v>24</v>
      </c>
      <c r="AC2625">
        <v>0</v>
      </c>
      <c r="AD2625">
        <v>32</v>
      </c>
      <c r="AE2625">
        <v>0</v>
      </c>
      <c r="AY2625" s="59"/>
    </row>
    <row r="2626" spans="1:51">
      <c r="A2626" s="19">
        <v>43752</v>
      </c>
      <c r="B2626" t="s">
        <v>29</v>
      </c>
      <c r="C2626" s="19">
        <v>43893</v>
      </c>
      <c r="D2626">
        <v>37</v>
      </c>
      <c r="E2626">
        <v>38.9</v>
      </c>
      <c r="F2626">
        <v>0</v>
      </c>
      <c r="G2626">
        <v>3</v>
      </c>
      <c r="H2626">
        <v>3.7</v>
      </c>
      <c r="I2626">
        <v>2.5</v>
      </c>
      <c r="J2626">
        <v>13.3</v>
      </c>
      <c r="K2626">
        <v>2.7</v>
      </c>
      <c r="L2626">
        <v>19.899999999999999</v>
      </c>
      <c r="M2626">
        <v>0.3</v>
      </c>
      <c r="N2626">
        <v>63.5</v>
      </c>
      <c r="O2626">
        <v>0</v>
      </c>
      <c r="P2626">
        <v>2.4</v>
      </c>
      <c r="Q2626">
        <v>2.4</v>
      </c>
      <c r="R2626">
        <v>2.1</v>
      </c>
      <c r="S2626">
        <v>7.6</v>
      </c>
      <c r="T2626">
        <v>2.1</v>
      </c>
      <c r="U2626">
        <v>15.1</v>
      </c>
      <c r="V2626">
        <v>1.6</v>
      </c>
      <c r="W2626">
        <v>22</v>
      </c>
      <c r="X2626">
        <v>0</v>
      </c>
      <c r="Y2626">
        <v>0</v>
      </c>
      <c r="Z2626">
        <v>0</v>
      </c>
      <c r="AA2626">
        <v>0</v>
      </c>
      <c r="AB2626">
        <v>3</v>
      </c>
      <c r="AC2626">
        <v>0</v>
      </c>
      <c r="AD2626">
        <v>12</v>
      </c>
      <c r="AE2626">
        <v>0</v>
      </c>
      <c r="AY2626" s="59"/>
    </row>
    <row r="2627" spans="1:51">
      <c r="A2627" s="19">
        <v>43752</v>
      </c>
      <c r="B2627" t="s">
        <v>30</v>
      </c>
      <c r="C2627" s="19">
        <v>43893</v>
      </c>
      <c r="D2627">
        <v>64</v>
      </c>
      <c r="E2627">
        <v>39.299999999999997</v>
      </c>
      <c r="F2627">
        <v>0</v>
      </c>
      <c r="G2627">
        <v>3</v>
      </c>
      <c r="H2627">
        <v>5.6</v>
      </c>
      <c r="I2627">
        <v>3.8</v>
      </c>
      <c r="J2627">
        <v>12.5</v>
      </c>
      <c r="K2627">
        <v>3</v>
      </c>
      <c r="L2627">
        <v>20.3</v>
      </c>
      <c r="M2627">
        <v>0.2</v>
      </c>
      <c r="N2627">
        <v>64.5</v>
      </c>
      <c r="O2627">
        <v>0</v>
      </c>
      <c r="P2627">
        <v>2.2000000000000002</v>
      </c>
      <c r="Q2627">
        <v>3.1</v>
      </c>
      <c r="R2627">
        <v>2.2000000000000002</v>
      </c>
      <c r="S2627">
        <v>6.9</v>
      </c>
      <c r="T2627">
        <v>2</v>
      </c>
      <c r="U2627">
        <v>15.1</v>
      </c>
      <c r="V2627">
        <v>1.8</v>
      </c>
      <c r="W2627">
        <v>39</v>
      </c>
      <c r="X2627">
        <v>0</v>
      </c>
      <c r="Y2627">
        <v>0</v>
      </c>
      <c r="Z2627">
        <v>0</v>
      </c>
      <c r="AA2627">
        <v>0</v>
      </c>
      <c r="AB2627">
        <v>5</v>
      </c>
      <c r="AC2627">
        <v>0</v>
      </c>
      <c r="AD2627">
        <v>20</v>
      </c>
      <c r="AE2627">
        <v>0</v>
      </c>
      <c r="AY2627" s="59"/>
    </row>
    <row r="2628" spans="1:51">
      <c r="A2628" s="19">
        <v>43752</v>
      </c>
      <c r="B2628" t="s">
        <v>31</v>
      </c>
      <c r="C2628" s="19">
        <v>43893</v>
      </c>
      <c r="D2628">
        <v>228</v>
      </c>
      <c r="E2628">
        <v>32.9</v>
      </c>
      <c r="F2628">
        <v>0</v>
      </c>
      <c r="G2628">
        <v>2.7</v>
      </c>
      <c r="H2628">
        <v>4.2</v>
      </c>
      <c r="I2628">
        <v>1</v>
      </c>
      <c r="J2628">
        <v>17.5</v>
      </c>
      <c r="K2628">
        <v>0.4</v>
      </c>
      <c r="L2628">
        <v>25.5</v>
      </c>
      <c r="M2628">
        <v>2.6</v>
      </c>
      <c r="N2628">
        <v>46.2</v>
      </c>
      <c r="O2628">
        <v>0</v>
      </c>
      <c r="P2628">
        <v>2.4</v>
      </c>
      <c r="Q2628">
        <v>3</v>
      </c>
      <c r="R2628">
        <v>1.7</v>
      </c>
      <c r="S2628">
        <v>13.2</v>
      </c>
      <c r="T2628">
        <v>1.7</v>
      </c>
      <c r="U2628">
        <v>26.7</v>
      </c>
      <c r="V2628">
        <v>2.6</v>
      </c>
      <c r="W2628">
        <v>99</v>
      </c>
      <c r="X2628">
        <v>0</v>
      </c>
      <c r="Y2628">
        <v>0</v>
      </c>
      <c r="Z2628">
        <v>0</v>
      </c>
      <c r="AA2628">
        <v>0</v>
      </c>
      <c r="AB2628">
        <v>53</v>
      </c>
      <c r="AC2628">
        <v>0</v>
      </c>
      <c r="AD2628">
        <v>77</v>
      </c>
      <c r="AE2628">
        <v>0</v>
      </c>
      <c r="AY2628" s="59"/>
    </row>
    <row r="2629" spans="1:51">
      <c r="A2629" s="19">
        <v>43752</v>
      </c>
      <c r="B2629" t="s">
        <v>32</v>
      </c>
      <c r="C2629" s="19">
        <v>43893</v>
      </c>
      <c r="D2629">
        <v>29</v>
      </c>
      <c r="E2629">
        <v>31.3</v>
      </c>
      <c r="F2629">
        <v>0</v>
      </c>
      <c r="G2629">
        <v>0.3</v>
      </c>
      <c r="H2629">
        <v>6.9</v>
      </c>
      <c r="I2629">
        <v>2.5</v>
      </c>
      <c r="J2629">
        <v>14.4</v>
      </c>
      <c r="K2629">
        <v>3.7</v>
      </c>
      <c r="L2629">
        <v>27</v>
      </c>
      <c r="M2629">
        <v>0.7</v>
      </c>
      <c r="N2629">
        <v>43.1</v>
      </c>
      <c r="O2629">
        <v>0</v>
      </c>
      <c r="P2629">
        <v>1.8</v>
      </c>
      <c r="Q2629">
        <v>4.4000000000000004</v>
      </c>
      <c r="R2629">
        <v>2.2000000000000002</v>
      </c>
      <c r="S2629">
        <v>10</v>
      </c>
      <c r="T2629">
        <v>2.5</v>
      </c>
      <c r="U2629">
        <v>31</v>
      </c>
      <c r="V2629">
        <v>2</v>
      </c>
      <c r="W2629">
        <v>13</v>
      </c>
      <c r="X2629">
        <v>0</v>
      </c>
      <c r="Y2629">
        <v>0</v>
      </c>
      <c r="Z2629">
        <v>0</v>
      </c>
      <c r="AA2629">
        <v>0</v>
      </c>
      <c r="AB2629">
        <v>4</v>
      </c>
      <c r="AC2629">
        <v>0</v>
      </c>
      <c r="AD2629">
        <v>12</v>
      </c>
      <c r="AE2629">
        <v>0</v>
      </c>
      <c r="AY2629" s="59"/>
    </row>
    <row r="2630" spans="1:51">
      <c r="A2630" s="19">
        <v>43752</v>
      </c>
      <c r="B2630" t="s">
        <v>33</v>
      </c>
      <c r="C2630" s="19">
        <v>43893</v>
      </c>
      <c r="D2630">
        <v>16</v>
      </c>
      <c r="E2630">
        <v>19.3</v>
      </c>
      <c r="F2630">
        <v>0</v>
      </c>
      <c r="G2630">
        <v>1.3</v>
      </c>
      <c r="H2630">
        <v>7.5</v>
      </c>
      <c r="I2630">
        <v>0.9</v>
      </c>
      <c r="J2630">
        <v>34</v>
      </c>
      <c r="K2630">
        <v>0.4</v>
      </c>
      <c r="L2630">
        <v>22.6</v>
      </c>
      <c r="M2630">
        <v>3.7</v>
      </c>
      <c r="N2630">
        <v>15.9</v>
      </c>
      <c r="O2630">
        <v>0</v>
      </c>
      <c r="P2630">
        <v>1.9</v>
      </c>
      <c r="Q2630">
        <v>4.5999999999999996</v>
      </c>
      <c r="R2630">
        <v>1.5</v>
      </c>
      <c r="S2630">
        <v>49.1</v>
      </c>
      <c r="T2630">
        <v>1.7</v>
      </c>
      <c r="U2630">
        <v>20.399999999999999</v>
      </c>
      <c r="V2630">
        <v>3</v>
      </c>
      <c r="W2630">
        <v>4</v>
      </c>
      <c r="X2630">
        <v>0</v>
      </c>
      <c r="Y2630">
        <v>0</v>
      </c>
      <c r="Z2630">
        <v>0</v>
      </c>
      <c r="AA2630">
        <v>0</v>
      </c>
      <c r="AB2630">
        <v>7</v>
      </c>
      <c r="AC2630">
        <v>0</v>
      </c>
      <c r="AD2630">
        <v>5</v>
      </c>
      <c r="AE2630">
        <v>0</v>
      </c>
      <c r="AY2630" s="59"/>
    </row>
    <row r="2631" spans="1:51">
      <c r="A2631" s="19">
        <v>43752</v>
      </c>
      <c r="B2631" t="s">
        <v>34</v>
      </c>
      <c r="C2631" s="19">
        <v>43893</v>
      </c>
      <c r="D2631">
        <v>99</v>
      </c>
      <c r="E2631">
        <v>36.299999999999997</v>
      </c>
      <c r="F2631">
        <v>0</v>
      </c>
      <c r="G2631">
        <v>2.6</v>
      </c>
      <c r="H2631">
        <v>6.1</v>
      </c>
      <c r="I2631">
        <v>3.1</v>
      </c>
      <c r="J2631">
        <v>14.1</v>
      </c>
      <c r="K2631">
        <v>1.8</v>
      </c>
      <c r="L2631">
        <v>22.1</v>
      </c>
      <c r="M2631">
        <v>1.5</v>
      </c>
      <c r="N2631">
        <v>56.6</v>
      </c>
      <c r="O2631">
        <v>0</v>
      </c>
      <c r="P2631">
        <v>2.2999999999999998</v>
      </c>
      <c r="Q2631">
        <v>3.5</v>
      </c>
      <c r="R2631">
        <v>2.5</v>
      </c>
      <c r="S2631">
        <v>9</v>
      </c>
      <c r="T2631">
        <v>2</v>
      </c>
      <c r="U2631">
        <v>19.5</v>
      </c>
      <c r="V2631">
        <v>2.2000000000000002</v>
      </c>
      <c r="W2631">
        <v>54</v>
      </c>
      <c r="X2631">
        <v>0</v>
      </c>
      <c r="Y2631">
        <v>0</v>
      </c>
      <c r="Z2631">
        <v>0</v>
      </c>
      <c r="AA2631">
        <v>0</v>
      </c>
      <c r="AB2631">
        <v>12</v>
      </c>
      <c r="AC2631">
        <v>0</v>
      </c>
      <c r="AD2631">
        <v>33</v>
      </c>
      <c r="AE2631">
        <v>0</v>
      </c>
      <c r="AY2631" s="59"/>
    </row>
    <row r="2632" spans="1:51">
      <c r="A2632" s="19">
        <v>43752</v>
      </c>
      <c r="B2632" t="s">
        <v>35</v>
      </c>
      <c r="C2632" s="19">
        <v>43900</v>
      </c>
      <c r="D2632">
        <v>20</v>
      </c>
      <c r="E2632">
        <v>34.5</v>
      </c>
      <c r="F2632">
        <v>0</v>
      </c>
      <c r="G2632">
        <v>0.6</v>
      </c>
      <c r="H2632">
        <v>7.6</v>
      </c>
      <c r="I2632">
        <v>3.7</v>
      </c>
      <c r="J2632">
        <v>10.4</v>
      </c>
      <c r="K2632">
        <v>3.2</v>
      </c>
      <c r="L2632">
        <v>25.4</v>
      </c>
      <c r="M2632">
        <v>0.1</v>
      </c>
      <c r="N2632">
        <v>51.2</v>
      </c>
      <c r="O2632">
        <v>0</v>
      </c>
      <c r="P2632">
        <v>2</v>
      </c>
      <c r="Q2632">
        <v>4.5999999999999996</v>
      </c>
      <c r="R2632">
        <v>2.6</v>
      </c>
      <c r="S2632">
        <v>6.3</v>
      </c>
      <c r="T2632">
        <v>2.4</v>
      </c>
      <c r="U2632">
        <v>26.4</v>
      </c>
      <c r="V2632">
        <v>1.6</v>
      </c>
      <c r="W2632">
        <v>11</v>
      </c>
      <c r="X2632">
        <v>0</v>
      </c>
      <c r="Y2632">
        <v>0</v>
      </c>
      <c r="Z2632">
        <v>0</v>
      </c>
      <c r="AA2632">
        <v>0</v>
      </c>
      <c r="AB2632">
        <v>1</v>
      </c>
      <c r="AC2632">
        <v>0</v>
      </c>
      <c r="AD2632">
        <v>8</v>
      </c>
      <c r="AE2632">
        <v>0</v>
      </c>
      <c r="AY2632" s="59"/>
    </row>
    <row r="2633" spans="1:51">
      <c r="A2633" s="19">
        <v>43752</v>
      </c>
      <c r="B2633" t="s">
        <v>36</v>
      </c>
      <c r="C2633" s="19">
        <v>43900</v>
      </c>
      <c r="D2633">
        <v>125</v>
      </c>
      <c r="E2633">
        <v>33.1</v>
      </c>
      <c r="F2633">
        <v>0</v>
      </c>
      <c r="G2633">
        <v>0.4</v>
      </c>
      <c r="H2633">
        <v>7.4</v>
      </c>
      <c r="I2633">
        <v>3.4</v>
      </c>
      <c r="J2633">
        <v>18.600000000000001</v>
      </c>
      <c r="K2633">
        <v>0.3</v>
      </c>
      <c r="L2633">
        <v>24.8</v>
      </c>
      <c r="M2633">
        <v>1.6</v>
      </c>
      <c r="N2633">
        <v>46.9</v>
      </c>
      <c r="O2633">
        <v>0</v>
      </c>
      <c r="P2633">
        <v>1.6</v>
      </c>
      <c r="Q2633">
        <v>4.2</v>
      </c>
      <c r="R2633">
        <v>2.2999999999999998</v>
      </c>
      <c r="S2633">
        <v>14</v>
      </c>
      <c r="T2633">
        <v>1.5</v>
      </c>
      <c r="U2633">
        <v>25.1</v>
      </c>
      <c r="V2633">
        <v>2.2999999999999998</v>
      </c>
      <c r="W2633">
        <v>54</v>
      </c>
      <c r="X2633">
        <v>0</v>
      </c>
      <c r="Y2633">
        <v>0</v>
      </c>
      <c r="Z2633">
        <v>1</v>
      </c>
      <c r="AA2633">
        <v>0</v>
      </c>
      <c r="AB2633">
        <v>30</v>
      </c>
      <c r="AC2633">
        <v>0</v>
      </c>
      <c r="AD2633">
        <v>40</v>
      </c>
      <c r="AE2633">
        <v>0</v>
      </c>
      <c r="AY2633" s="59"/>
    </row>
    <row r="2634" spans="1:51">
      <c r="A2634" s="19">
        <v>43752</v>
      </c>
      <c r="B2634" t="s">
        <v>37</v>
      </c>
      <c r="C2634" s="19">
        <v>43900</v>
      </c>
      <c r="D2634">
        <v>36</v>
      </c>
      <c r="E2634">
        <v>42.5</v>
      </c>
      <c r="F2634">
        <v>0</v>
      </c>
      <c r="G2634">
        <v>4.9000000000000004</v>
      </c>
      <c r="H2634">
        <v>2.9</v>
      </c>
      <c r="I2634">
        <v>2.1</v>
      </c>
      <c r="J2634">
        <v>13.3</v>
      </c>
      <c r="K2634">
        <v>2.2999999999999998</v>
      </c>
      <c r="L2634">
        <v>19.100000000000001</v>
      </c>
      <c r="M2634">
        <v>1</v>
      </c>
      <c r="N2634">
        <v>70.2</v>
      </c>
      <c r="O2634">
        <v>0</v>
      </c>
      <c r="P2634">
        <v>2.6</v>
      </c>
      <c r="Q2634">
        <v>1.9</v>
      </c>
      <c r="R2634">
        <v>1.7</v>
      </c>
      <c r="S2634">
        <v>6.8</v>
      </c>
      <c r="T2634">
        <v>1.6</v>
      </c>
      <c r="U2634">
        <v>11.9</v>
      </c>
      <c r="V2634">
        <v>1.5</v>
      </c>
      <c r="W2634">
        <v>23</v>
      </c>
      <c r="X2634">
        <v>0</v>
      </c>
      <c r="Y2634">
        <v>0</v>
      </c>
      <c r="Z2634">
        <v>0</v>
      </c>
      <c r="AA2634">
        <v>0</v>
      </c>
      <c r="AB2634">
        <v>3</v>
      </c>
      <c r="AC2634">
        <v>0</v>
      </c>
      <c r="AD2634">
        <v>10</v>
      </c>
      <c r="AE2634">
        <v>0</v>
      </c>
      <c r="AY2634" s="59"/>
    </row>
    <row r="2635" spans="1:51">
      <c r="A2635" s="19">
        <v>43752</v>
      </c>
      <c r="B2635" t="s">
        <v>38</v>
      </c>
      <c r="C2635" s="19">
        <v>43900</v>
      </c>
      <c r="D2635">
        <v>68</v>
      </c>
      <c r="E2635">
        <v>38.200000000000003</v>
      </c>
      <c r="F2635">
        <v>0</v>
      </c>
      <c r="G2635">
        <v>2.5</v>
      </c>
      <c r="H2635">
        <v>5.8</v>
      </c>
      <c r="I2635">
        <v>2.7</v>
      </c>
      <c r="J2635">
        <v>13.8</v>
      </c>
      <c r="K2635">
        <v>2.9</v>
      </c>
      <c r="L2635">
        <v>21.7</v>
      </c>
      <c r="M2635">
        <v>0.3</v>
      </c>
      <c r="N2635">
        <v>59.8</v>
      </c>
      <c r="O2635">
        <v>0</v>
      </c>
      <c r="P2635">
        <v>2.2999999999999998</v>
      </c>
      <c r="Q2635">
        <v>3</v>
      </c>
      <c r="R2635">
        <v>2.2999999999999998</v>
      </c>
      <c r="S2635">
        <v>8.1999999999999993</v>
      </c>
      <c r="T2635">
        <v>2.4</v>
      </c>
      <c r="U2635">
        <v>18.2</v>
      </c>
      <c r="V2635">
        <v>1.7</v>
      </c>
      <c r="W2635">
        <v>39</v>
      </c>
      <c r="X2635">
        <v>0</v>
      </c>
      <c r="Y2635">
        <v>0</v>
      </c>
      <c r="Z2635">
        <v>0</v>
      </c>
      <c r="AA2635">
        <v>0</v>
      </c>
      <c r="AB2635">
        <v>7</v>
      </c>
      <c r="AC2635">
        <v>0</v>
      </c>
      <c r="AD2635">
        <v>22</v>
      </c>
      <c r="AE2635">
        <v>0</v>
      </c>
      <c r="AY2635" s="59"/>
    </row>
    <row r="2636" spans="1:51">
      <c r="A2636" s="19">
        <v>43752</v>
      </c>
      <c r="B2636" t="s">
        <v>39</v>
      </c>
      <c r="C2636" s="19">
        <v>43900</v>
      </c>
      <c r="D2636">
        <v>14</v>
      </c>
      <c r="E2636">
        <v>32.200000000000003</v>
      </c>
      <c r="F2636">
        <v>0</v>
      </c>
      <c r="G2636">
        <v>0.7</v>
      </c>
      <c r="H2636">
        <v>8.1</v>
      </c>
      <c r="I2636">
        <v>4</v>
      </c>
      <c r="J2636">
        <v>12.4</v>
      </c>
      <c r="K2636">
        <v>3.6</v>
      </c>
      <c r="L2636">
        <v>25.7</v>
      </c>
      <c r="M2636">
        <v>0.5</v>
      </c>
      <c r="N2636">
        <v>45.6</v>
      </c>
      <c r="O2636">
        <v>0</v>
      </c>
      <c r="P2636">
        <v>2.1</v>
      </c>
      <c r="Q2636">
        <v>5.4</v>
      </c>
      <c r="R2636">
        <v>3.1</v>
      </c>
      <c r="S2636">
        <v>8</v>
      </c>
      <c r="T2636">
        <v>3</v>
      </c>
      <c r="U2636">
        <v>27.9</v>
      </c>
      <c r="V2636">
        <v>2</v>
      </c>
      <c r="W2636">
        <v>7</v>
      </c>
      <c r="X2636">
        <v>0</v>
      </c>
      <c r="Y2636">
        <v>0</v>
      </c>
      <c r="Z2636">
        <v>0</v>
      </c>
      <c r="AA2636">
        <v>0</v>
      </c>
      <c r="AB2636">
        <v>1</v>
      </c>
      <c r="AC2636">
        <v>0</v>
      </c>
      <c r="AD2636">
        <v>6</v>
      </c>
      <c r="AE2636">
        <v>0</v>
      </c>
      <c r="AY2636" s="59"/>
    </row>
    <row r="2637" spans="1:51">
      <c r="A2637" s="19">
        <v>43752</v>
      </c>
      <c r="B2637" t="s">
        <v>40</v>
      </c>
      <c r="C2637" s="19">
        <v>43900</v>
      </c>
      <c r="D2637">
        <v>89</v>
      </c>
      <c r="E2637">
        <v>26.9</v>
      </c>
      <c r="F2637">
        <v>0</v>
      </c>
      <c r="G2637">
        <v>1.2</v>
      </c>
      <c r="H2637">
        <v>4.8</v>
      </c>
      <c r="I2637">
        <v>0.4</v>
      </c>
      <c r="J2637">
        <v>23.8</v>
      </c>
      <c r="K2637">
        <v>0.1</v>
      </c>
      <c r="L2637">
        <v>25</v>
      </c>
      <c r="M2637">
        <v>7.4</v>
      </c>
      <c r="N2637">
        <v>31.9</v>
      </c>
      <c r="O2637">
        <v>0</v>
      </c>
      <c r="P2637">
        <v>2.2000000000000002</v>
      </c>
      <c r="Q2637">
        <v>3.7</v>
      </c>
      <c r="R2637">
        <v>1.8</v>
      </c>
      <c r="S2637">
        <v>24.4</v>
      </c>
      <c r="T2637">
        <v>1.8</v>
      </c>
      <c r="U2637">
        <v>27</v>
      </c>
      <c r="V2637">
        <v>4.9000000000000004</v>
      </c>
      <c r="W2637">
        <v>31</v>
      </c>
      <c r="X2637">
        <v>0</v>
      </c>
      <c r="Y2637">
        <v>0</v>
      </c>
      <c r="Z2637">
        <v>0</v>
      </c>
      <c r="AA2637">
        <v>0</v>
      </c>
      <c r="AB2637">
        <v>28</v>
      </c>
      <c r="AC2637">
        <v>0</v>
      </c>
      <c r="AD2637">
        <v>29</v>
      </c>
      <c r="AE2637">
        <v>1</v>
      </c>
      <c r="AY2637" s="59"/>
    </row>
    <row r="2638" spans="1:51">
      <c r="A2638" s="19">
        <v>43752</v>
      </c>
      <c r="B2638" t="s">
        <v>41</v>
      </c>
      <c r="C2638" s="19">
        <v>43904</v>
      </c>
      <c r="D2638">
        <v>6</v>
      </c>
      <c r="E2638">
        <v>32.5</v>
      </c>
      <c r="F2638">
        <v>0</v>
      </c>
      <c r="G2638">
        <v>2.4</v>
      </c>
      <c r="H2638">
        <v>6</v>
      </c>
      <c r="I2638">
        <v>1.4</v>
      </c>
      <c r="J2638">
        <v>18.399999999999999</v>
      </c>
      <c r="K2638">
        <v>0.7</v>
      </c>
      <c r="L2638">
        <v>23.8</v>
      </c>
      <c r="M2638">
        <v>3.1</v>
      </c>
      <c r="N2638">
        <v>45</v>
      </c>
      <c r="O2638">
        <v>0</v>
      </c>
      <c r="P2638">
        <v>2.6</v>
      </c>
      <c r="Q2638">
        <v>4</v>
      </c>
      <c r="R2638">
        <v>2.2999999999999998</v>
      </c>
      <c r="S2638">
        <v>14.9</v>
      </c>
      <c r="T2638">
        <v>2</v>
      </c>
      <c r="U2638">
        <v>23.8</v>
      </c>
      <c r="V2638">
        <v>2.9</v>
      </c>
      <c r="W2638">
        <v>3</v>
      </c>
      <c r="X2638">
        <v>0</v>
      </c>
      <c r="Y2638">
        <v>0</v>
      </c>
      <c r="Z2638">
        <v>0</v>
      </c>
      <c r="AA2638">
        <v>0</v>
      </c>
      <c r="AB2638">
        <v>1</v>
      </c>
      <c r="AC2638">
        <v>0</v>
      </c>
      <c r="AD2638">
        <v>2</v>
      </c>
      <c r="AE2638">
        <v>0</v>
      </c>
      <c r="AY2638" s="59"/>
    </row>
    <row r="2639" spans="1:51">
      <c r="A2639" s="19">
        <v>43752</v>
      </c>
      <c r="B2639" t="s">
        <v>43</v>
      </c>
      <c r="C2639" s="19">
        <v>43907</v>
      </c>
      <c r="D2639">
        <v>67</v>
      </c>
      <c r="E2639">
        <v>33.1</v>
      </c>
      <c r="F2639">
        <v>0</v>
      </c>
      <c r="G2639">
        <v>0.8</v>
      </c>
      <c r="H2639">
        <v>6.2</v>
      </c>
      <c r="I2639">
        <v>1.5</v>
      </c>
      <c r="J2639">
        <v>22.2</v>
      </c>
      <c r="K2639">
        <v>0.5</v>
      </c>
      <c r="L2639">
        <v>22.9</v>
      </c>
      <c r="M2639">
        <v>2.2999999999999998</v>
      </c>
      <c r="N2639">
        <v>45.2</v>
      </c>
      <c r="O2639">
        <v>0</v>
      </c>
      <c r="P2639">
        <v>2.2000000000000002</v>
      </c>
      <c r="Q2639">
        <v>3.8</v>
      </c>
      <c r="R2639">
        <v>2.1</v>
      </c>
      <c r="S2639">
        <v>19.399999999999999</v>
      </c>
      <c r="T2639">
        <v>1.8</v>
      </c>
      <c r="U2639">
        <v>21.1</v>
      </c>
      <c r="V2639">
        <v>2.2999999999999998</v>
      </c>
      <c r="W2639">
        <v>28</v>
      </c>
      <c r="X2639">
        <v>0</v>
      </c>
      <c r="Y2639">
        <v>0</v>
      </c>
      <c r="Z2639">
        <v>0</v>
      </c>
      <c r="AA2639">
        <v>0</v>
      </c>
      <c r="AB2639">
        <v>19</v>
      </c>
      <c r="AC2639">
        <v>0</v>
      </c>
      <c r="AD2639">
        <v>20</v>
      </c>
      <c r="AE2639">
        <v>0</v>
      </c>
      <c r="AY2639" s="59"/>
    </row>
    <row r="2640" spans="1:51">
      <c r="A2640" s="19">
        <v>43752</v>
      </c>
      <c r="B2640" t="s">
        <v>44</v>
      </c>
      <c r="C2640" s="19">
        <v>43907</v>
      </c>
      <c r="D2640">
        <v>219</v>
      </c>
      <c r="E2640">
        <v>24.9</v>
      </c>
      <c r="F2640">
        <v>0</v>
      </c>
      <c r="G2640">
        <v>0.3</v>
      </c>
      <c r="H2640">
        <v>6.3</v>
      </c>
      <c r="I2640">
        <v>0.5</v>
      </c>
      <c r="J2640">
        <v>19.899999999999999</v>
      </c>
      <c r="K2640">
        <v>0.5</v>
      </c>
      <c r="L2640">
        <v>27.9</v>
      </c>
      <c r="M2640">
        <v>6.7</v>
      </c>
      <c r="N2640">
        <v>27.7</v>
      </c>
      <c r="O2640">
        <v>0</v>
      </c>
      <c r="P2640">
        <v>2.4</v>
      </c>
      <c r="Q2640">
        <v>4.9000000000000004</v>
      </c>
      <c r="R2640">
        <v>2</v>
      </c>
      <c r="S2640">
        <v>17.7</v>
      </c>
      <c r="T2640">
        <v>2</v>
      </c>
      <c r="U2640">
        <v>35.299999999999997</v>
      </c>
      <c r="V2640">
        <v>4.9000000000000004</v>
      </c>
      <c r="W2640">
        <v>74</v>
      </c>
      <c r="X2640">
        <v>0</v>
      </c>
      <c r="Y2640">
        <v>0</v>
      </c>
      <c r="Z2640">
        <v>1</v>
      </c>
      <c r="AA2640">
        <v>0</v>
      </c>
      <c r="AB2640">
        <v>59</v>
      </c>
      <c r="AC2640">
        <v>0</v>
      </c>
      <c r="AD2640">
        <v>83</v>
      </c>
      <c r="AE2640">
        <v>1</v>
      </c>
      <c r="AY2640" s="59"/>
    </row>
    <row r="2641" spans="1:51">
      <c r="A2641" s="19">
        <v>43752</v>
      </c>
      <c r="B2641" t="s">
        <v>45</v>
      </c>
      <c r="C2641" s="19">
        <v>43907</v>
      </c>
      <c r="D2641">
        <v>155</v>
      </c>
      <c r="E2641">
        <v>39.1</v>
      </c>
      <c r="F2641">
        <v>0</v>
      </c>
      <c r="G2641">
        <v>1.7</v>
      </c>
      <c r="H2641">
        <v>4.5999999999999996</v>
      </c>
      <c r="I2641">
        <v>0.8</v>
      </c>
      <c r="J2641">
        <v>14</v>
      </c>
      <c r="K2641">
        <v>0.3</v>
      </c>
      <c r="L2641">
        <v>24.7</v>
      </c>
      <c r="M2641">
        <v>1.8</v>
      </c>
      <c r="N2641">
        <v>59</v>
      </c>
      <c r="O2641">
        <v>0</v>
      </c>
      <c r="P2641">
        <v>1.8</v>
      </c>
      <c r="Q2641">
        <v>2.8</v>
      </c>
      <c r="R2641">
        <v>1.4</v>
      </c>
      <c r="S2641">
        <v>7.9</v>
      </c>
      <c r="T2641">
        <v>1.5</v>
      </c>
      <c r="U2641">
        <v>21.2</v>
      </c>
      <c r="V2641">
        <v>1.9</v>
      </c>
      <c r="W2641">
        <v>84</v>
      </c>
      <c r="X2641">
        <v>0</v>
      </c>
      <c r="Y2641">
        <v>0</v>
      </c>
      <c r="Z2641">
        <v>0</v>
      </c>
      <c r="AA2641">
        <v>0</v>
      </c>
      <c r="AB2641">
        <v>18</v>
      </c>
      <c r="AC2641">
        <v>0</v>
      </c>
      <c r="AD2641">
        <v>53</v>
      </c>
      <c r="AE2641">
        <v>0</v>
      </c>
      <c r="AY2641" s="59"/>
    </row>
    <row r="2642" spans="1:51">
      <c r="A2642" s="19">
        <v>43752</v>
      </c>
      <c r="B2642" t="s">
        <v>42</v>
      </c>
      <c r="C2642" s="19">
        <v>43907</v>
      </c>
      <c r="D2642">
        <v>136</v>
      </c>
      <c r="E2642">
        <v>32.1</v>
      </c>
      <c r="F2642">
        <v>0</v>
      </c>
      <c r="G2642">
        <v>0.8</v>
      </c>
      <c r="H2642">
        <v>9</v>
      </c>
      <c r="I2642">
        <v>3.5</v>
      </c>
      <c r="J2642">
        <v>19.5</v>
      </c>
      <c r="K2642">
        <v>0.4</v>
      </c>
      <c r="L2642">
        <v>22.3</v>
      </c>
      <c r="M2642">
        <v>2</v>
      </c>
      <c r="N2642">
        <v>44.9</v>
      </c>
      <c r="O2642">
        <v>0</v>
      </c>
      <c r="P2642">
        <v>1.9</v>
      </c>
      <c r="Q2642">
        <v>5.8</v>
      </c>
      <c r="R2642">
        <v>2.9</v>
      </c>
      <c r="S2642">
        <v>16.600000000000001</v>
      </c>
      <c r="T2642">
        <v>2.1</v>
      </c>
      <c r="U2642">
        <v>20.7</v>
      </c>
      <c r="V2642">
        <v>2.8</v>
      </c>
      <c r="W2642">
        <v>58</v>
      </c>
      <c r="X2642">
        <v>0</v>
      </c>
      <c r="Y2642">
        <v>0</v>
      </c>
      <c r="Z2642">
        <v>3</v>
      </c>
      <c r="AA2642">
        <v>0</v>
      </c>
      <c r="AB2642">
        <v>35</v>
      </c>
      <c r="AC2642">
        <v>0</v>
      </c>
      <c r="AD2642">
        <v>40</v>
      </c>
      <c r="AE2642">
        <v>0</v>
      </c>
      <c r="AY2642" s="59"/>
    </row>
    <row r="2643" spans="1:51">
      <c r="A2643" s="19">
        <v>43752</v>
      </c>
      <c r="B2643" t="s">
        <v>46</v>
      </c>
      <c r="C2643" s="19">
        <v>43914</v>
      </c>
      <c r="D2643">
        <v>105</v>
      </c>
      <c r="E2643">
        <v>40.4</v>
      </c>
      <c r="F2643">
        <v>0</v>
      </c>
      <c r="G2643">
        <v>2.4</v>
      </c>
      <c r="H2643">
        <v>4.4000000000000004</v>
      </c>
      <c r="I2643">
        <v>1.7</v>
      </c>
      <c r="J2643">
        <v>13.3</v>
      </c>
      <c r="K2643">
        <v>0.6</v>
      </c>
      <c r="L2643">
        <v>23.5</v>
      </c>
      <c r="M2643">
        <v>1.5</v>
      </c>
      <c r="N2643">
        <v>61.8</v>
      </c>
      <c r="O2643">
        <v>0</v>
      </c>
      <c r="P2643">
        <v>2</v>
      </c>
      <c r="Q2643">
        <v>2.8</v>
      </c>
      <c r="R2643">
        <v>1.7</v>
      </c>
      <c r="S2643">
        <v>7.3</v>
      </c>
      <c r="T2643">
        <v>1.7</v>
      </c>
      <c r="U2643">
        <v>18.600000000000001</v>
      </c>
      <c r="V2643">
        <v>1.8</v>
      </c>
      <c r="W2643">
        <v>60</v>
      </c>
      <c r="X2643">
        <v>0</v>
      </c>
      <c r="Y2643">
        <v>0</v>
      </c>
      <c r="Z2643">
        <v>0</v>
      </c>
      <c r="AA2643">
        <v>0</v>
      </c>
      <c r="AB2643">
        <v>10</v>
      </c>
      <c r="AC2643">
        <v>0</v>
      </c>
      <c r="AD2643">
        <v>35</v>
      </c>
      <c r="AE2643">
        <v>0</v>
      </c>
      <c r="AY2643" s="59"/>
    </row>
    <row r="2644" spans="1:51">
      <c r="A2644" s="19">
        <v>43752</v>
      </c>
      <c r="B2644" t="s">
        <v>47</v>
      </c>
      <c r="C2644" s="19">
        <v>43919</v>
      </c>
      <c r="D2644">
        <v>51</v>
      </c>
      <c r="E2644">
        <v>32.5</v>
      </c>
      <c r="F2644">
        <v>0</v>
      </c>
      <c r="G2644">
        <v>2.4</v>
      </c>
      <c r="H2644">
        <v>6</v>
      </c>
      <c r="I2644">
        <v>1.4</v>
      </c>
      <c r="J2644">
        <v>18.399999999999999</v>
      </c>
      <c r="K2644">
        <v>0.7</v>
      </c>
      <c r="L2644">
        <v>23.8</v>
      </c>
      <c r="M2644">
        <v>3.1</v>
      </c>
      <c r="N2644">
        <v>44.5</v>
      </c>
      <c r="O2644">
        <v>0</v>
      </c>
      <c r="P2644">
        <v>2.6</v>
      </c>
      <c r="Q2644">
        <v>4.2</v>
      </c>
      <c r="R2644">
        <v>2.4</v>
      </c>
      <c r="S2644">
        <v>14.9</v>
      </c>
      <c r="T2644">
        <v>2.1</v>
      </c>
      <c r="U2644">
        <v>23.4</v>
      </c>
      <c r="V2644">
        <v>3.3</v>
      </c>
      <c r="W2644">
        <v>22</v>
      </c>
      <c r="X2644">
        <v>0</v>
      </c>
      <c r="Y2644">
        <v>0</v>
      </c>
      <c r="Z2644">
        <v>0</v>
      </c>
      <c r="AA2644">
        <v>0</v>
      </c>
      <c r="AB2644">
        <v>13</v>
      </c>
      <c r="AC2644">
        <v>0</v>
      </c>
      <c r="AD2644">
        <v>16</v>
      </c>
      <c r="AE2644">
        <v>0</v>
      </c>
      <c r="AY2644" s="59"/>
    </row>
    <row r="2645" spans="1:51">
      <c r="A2645" s="19">
        <v>43752</v>
      </c>
      <c r="B2645" t="s">
        <v>48</v>
      </c>
      <c r="C2645" s="19">
        <v>43925</v>
      </c>
      <c r="D2645">
        <v>15</v>
      </c>
      <c r="E2645">
        <v>32.4</v>
      </c>
      <c r="F2645">
        <v>0</v>
      </c>
      <c r="G2645">
        <v>0.4</v>
      </c>
      <c r="H2645">
        <v>7.9</v>
      </c>
      <c r="I2645">
        <v>0.9</v>
      </c>
      <c r="J2645">
        <v>12.4</v>
      </c>
      <c r="K2645">
        <v>4.2</v>
      </c>
      <c r="L2645">
        <v>27.3</v>
      </c>
      <c r="M2645">
        <v>0.5</v>
      </c>
      <c r="N2645">
        <v>42.5</v>
      </c>
      <c r="O2645">
        <v>0</v>
      </c>
      <c r="P2645">
        <v>2.2000000000000002</v>
      </c>
      <c r="Q2645">
        <v>5.4</v>
      </c>
      <c r="R2645">
        <v>2.2000000000000002</v>
      </c>
      <c r="S2645">
        <v>8.3000000000000007</v>
      </c>
      <c r="T2645">
        <v>3.6</v>
      </c>
      <c r="U2645">
        <v>30.2</v>
      </c>
      <c r="V2645">
        <v>2.2000000000000002</v>
      </c>
      <c r="W2645">
        <v>8</v>
      </c>
      <c r="X2645">
        <v>0</v>
      </c>
      <c r="Y2645">
        <v>0</v>
      </c>
      <c r="Z2645">
        <v>0</v>
      </c>
      <c r="AA2645">
        <v>0</v>
      </c>
      <c r="AB2645">
        <v>1</v>
      </c>
      <c r="AC2645">
        <v>0</v>
      </c>
      <c r="AD2645">
        <v>6</v>
      </c>
      <c r="AE2645">
        <v>0</v>
      </c>
      <c r="AY2645" s="59"/>
    </row>
    <row r="2646" spans="1:51">
      <c r="A2646" s="19">
        <v>43752</v>
      </c>
      <c r="B2646" t="s">
        <v>49</v>
      </c>
      <c r="C2646" s="19">
        <v>43925</v>
      </c>
      <c r="D2646">
        <v>24</v>
      </c>
      <c r="E2646">
        <v>26.7</v>
      </c>
      <c r="F2646">
        <v>0</v>
      </c>
      <c r="G2646">
        <v>0.2</v>
      </c>
      <c r="H2646">
        <v>5.4</v>
      </c>
      <c r="I2646">
        <v>0.1</v>
      </c>
      <c r="J2646">
        <v>22.7</v>
      </c>
      <c r="K2646">
        <v>0.1</v>
      </c>
      <c r="L2646">
        <v>26.3</v>
      </c>
      <c r="M2646">
        <v>8.1</v>
      </c>
      <c r="N2646">
        <v>30.1</v>
      </c>
      <c r="O2646">
        <v>0</v>
      </c>
      <c r="P2646">
        <v>2.2000000000000002</v>
      </c>
      <c r="Q2646">
        <v>4</v>
      </c>
      <c r="R2646">
        <v>2.1</v>
      </c>
      <c r="S2646">
        <v>22.4</v>
      </c>
      <c r="T2646">
        <v>2.2000000000000002</v>
      </c>
      <c r="U2646">
        <v>28.9</v>
      </c>
      <c r="V2646">
        <v>5.6</v>
      </c>
      <c r="W2646">
        <v>8</v>
      </c>
      <c r="X2646">
        <v>0</v>
      </c>
      <c r="Y2646">
        <v>0</v>
      </c>
      <c r="Z2646">
        <v>0</v>
      </c>
      <c r="AA2646">
        <v>0</v>
      </c>
      <c r="AB2646">
        <v>7</v>
      </c>
      <c r="AC2646">
        <v>0</v>
      </c>
      <c r="AD2646">
        <v>8</v>
      </c>
      <c r="AE2646">
        <v>0</v>
      </c>
      <c r="AY2646" s="59"/>
    </row>
    <row r="2647" spans="1:51">
      <c r="A2647" s="19">
        <v>43752</v>
      </c>
      <c r="B2647" t="s">
        <v>50</v>
      </c>
      <c r="C2647" s="19">
        <v>43925</v>
      </c>
      <c r="D2647">
        <v>54</v>
      </c>
      <c r="E2647">
        <v>40.299999999999997</v>
      </c>
      <c r="F2647">
        <v>0</v>
      </c>
      <c r="G2647">
        <v>4.3</v>
      </c>
      <c r="H2647">
        <v>3.8</v>
      </c>
      <c r="I2647">
        <v>3.2</v>
      </c>
      <c r="J2647">
        <v>13.4</v>
      </c>
      <c r="K2647">
        <v>3</v>
      </c>
      <c r="L2647">
        <v>19.3</v>
      </c>
      <c r="M2647">
        <v>0.2</v>
      </c>
      <c r="N2647">
        <v>62.1</v>
      </c>
      <c r="O2647">
        <v>0</v>
      </c>
      <c r="P2647">
        <v>3</v>
      </c>
      <c r="Q2647">
        <v>3</v>
      </c>
      <c r="R2647">
        <v>2.6</v>
      </c>
      <c r="S2647">
        <v>8.1</v>
      </c>
      <c r="T2647">
        <v>2.4</v>
      </c>
      <c r="U2647">
        <v>14.2</v>
      </c>
      <c r="V2647">
        <v>1.9</v>
      </c>
      <c r="W2647">
        <v>33</v>
      </c>
      <c r="X2647">
        <v>0</v>
      </c>
      <c r="Y2647">
        <v>0</v>
      </c>
      <c r="Z2647">
        <v>0</v>
      </c>
      <c r="AA2647">
        <v>0</v>
      </c>
      <c r="AB2647">
        <v>5</v>
      </c>
      <c r="AC2647">
        <v>0</v>
      </c>
      <c r="AD2647">
        <v>16</v>
      </c>
      <c r="AE2647">
        <v>0</v>
      </c>
      <c r="AY2647" s="59"/>
    </row>
    <row r="2648" spans="1:51">
      <c r="A2648" s="19">
        <v>43752</v>
      </c>
      <c r="B2648" t="s">
        <v>51</v>
      </c>
      <c r="C2648" s="19">
        <v>43925</v>
      </c>
      <c r="D2648">
        <v>14</v>
      </c>
      <c r="E2648">
        <v>29.9</v>
      </c>
      <c r="F2648">
        <v>0</v>
      </c>
      <c r="G2648">
        <v>0.4</v>
      </c>
      <c r="H2648">
        <v>8.6999999999999993</v>
      </c>
      <c r="I2648">
        <v>2.7</v>
      </c>
      <c r="J2648">
        <v>13.8</v>
      </c>
      <c r="K2648">
        <v>3.6</v>
      </c>
      <c r="L2648">
        <v>27.5</v>
      </c>
      <c r="M2648">
        <v>0.4</v>
      </c>
      <c r="N2648">
        <v>37.9</v>
      </c>
      <c r="O2648">
        <v>0</v>
      </c>
      <c r="P2648">
        <v>2.6</v>
      </c>
      <c r="Q2648">
        <v>6</v>
      </c>
      <c r="R2648">
        <v>3</v>
      </c>
      <c r="S2648">
        <v>10.1</v>
      </c>
      <c r="T2648">
        <v>3.4</v>
      </c>
      <c r="U2648">
        <v>31.6</v>
      </c>
      <c r="V2648">
        <v>2.2999999999999998</v>
      </c>
      <c r="W2648">
        <v>6</v>
      </c>
      <c r="X2648">
        <v>0</v>
      </c>
      <c r="Y2648">
        <v>0</v>
      </c>
      <c r="Z2648">
        <v>0</v>
      </c>
      <c r="AA2648">
        <v>0</v>
      </c>
      <c r="AB2648">
        <v>2</v>
      </c>
      <c r="AC2648">
        <v>0</v>
      </c>
      <c r="AD2648">
        <v>6</v>
      </c>
      <c r="AE2648">
        <v>0</v>
      </c>
      <c r="AY2648" s="59"/>
    </row>
    <row r="2649" spans="1:51">
      <c r="A2649" s="19">
        <v>43752</v>
      </c>
      <c r="B2649" t="s">
        <v>52</v>
      </c>
      <c r="C2649" s="19">
        <v>43928</v>
      </c>
      <c r="D2649">
        <v>84</v>
      </c>
      <c r="E2649">
        <v>28.1</v>
      </c>
      <c r="F2649">
        <v>0</v>
      </c>
      <c r="G2649">
        <v>1.2</v>
      </c>
      <c r="H2649">
        <v>7.2</v>
      </c>
      <c r="I2649">
        <v>2.1</v>
      </c>
      <c r="J2649">
        <v>22.2</v>
      </c>
      <c r="K2649">
        <v>0.2</v>
      </c>
      <c r="L2649">
        <v>26.7</v>
      </c>
      <c r="M2649">
        <v>2.1</v>
      </c>
      <c r="N2649">
        <v>32.299999999999997</v>
      </c>
      <c r="O2649">
        <v>0</v>
      </c>
      <c r="P2649">
        <v>2.5</v>
      </c>
      <c r="Q2649">
        <v>5.0999999999999996</v>
      </c>
      <c r="R2649">
        <v>2.7</v>
      </c>
      <c r="S2649">
        <v>20.6</v>
      </c>
      <c r="T2649">
        <v>2.1</v>
      </c>
      <c r="U2649">
        <v>29.2</v>
      </c>
      <c r="V2649">
        <v>3.1</v>
      </c>
      <c r="W2649">
        <v>30</v>
      </c>
      <c r="X2649">
        <v>0</v>
      </c>
      <c r="Y2649">
        <v>0</v>
      </c>
      <c r="Z2649">
        <v>1</v>
      </c>
      <c r="AA2649">
        <v>0</v>
      </c>
      <c r="AB2649">
        <v>24</v>
      </c>
      <c r="AC2649">
        <v>0</v>
      </c>
      <c r="AD2649">
        <v>29</v>
      </c>
      <c r="AE2649">
        <v>0</v>
      </c>
      <c r="AY2649" s="59"/>
    </row>
    <row r="2650" spans="1:51">
      <c r="A2650" s="19">
        <v>43752</v>
      </c>
      <c r="B2650" t="s">
        <v>53</v>
      </c>
      <c r="C2650" s="19">
        <v>43949</v>
      </c>
      <c r="D2650">
        <v>60</v>
      </c>
      <c r="E2650">
        <v>24.8</v>
      </c>
      <c r="F2650">
        <v>0</v>
      </c>
      <c r="G2650">
        <v>4.2</v>
      </c>
      <c r="H2650">
        <v>10</v>
      </c>
      <c r="I2650">
        <v>0.2</v>
      </c>
      <c r="J2650">
        <v>20</v>
      </c>
      <c r="K2650">
        <v>0.7</v>
      </c>
      <c r="L2650">
        <v>27.9</v>
      </c>
      <c r="M2650">
        <v>1.9</v>
      </c>
      <c r="N2650">
        <v>26.2</v>
      </c>
      <c r="O2650">
        <v>0</v>
      </c>
      <c r="P2650">
        <v>4.0999999999999996</v>
      </c>
      <c r="Q2650">
        <v>7.6</v>
      </c>
      <c r="R2650">
        <v>2.4</v>
      </c>
      <c r="S2650">
        <v>17.899999999999999</v>
      </c>
      <c r="T2650">
        <v>3</v>
      </c>
      <c r="U2650">
        <v>32.5</v>
      </c>
      <c r="V2650">
        <v>3.2</v>
      </c>
      <c r="W2650">
        <v>20</v>
      </c>
      <c r="X2650">
        <v>0</v>
      </c>
      <c r="Y2650">
        <v>0</v>
      </c>
      <c r="Z2650">
        <v>2</v>
      </c>
      <c r="AA2650">
        <v>0</v>
      </c>
      <c r="AB2650">
        <v>16</v>
      </c>
      <c r="AC2650">
        <v>0</v>
      </c>
      <c r="AD2650">
        <v>22</v>
      </c>
      <c r="AE2650">
        <v>0</v>
      </c>
      <c r="AY2650" s="59"/>
    </row>
    <row r="2651" spans="1:51">
      <c r="A2651" s="19">
        <v>43752</v>
      </c>
      <c r="B2651" t="s">
        <v>54</v>
      </c>
      <c r="C2651" s="19">
        <v>43949</v>
      </c>
      <c r="D2651">
        <v>21</v>
      </c>
      <c r="E2651">
        <v>33.1</v>
      </c>
      <c r="F2651">
        <v>0</v>
      </c>
      <c r="G2651">
        <v>4.2</v>
      </c>
      <c r="H2651">
        <v>9.8000000000000007</v>
      </c>
      <c r="I2651">
        <v>0.2</v>
      </c>
      <c r="J2651">
        <v>16.2</v>
      </c>
      <c r="K2651">
        <v>1.6</v>
      </c>
      <c r="L2651">
        <v>22.2</v>
      </c>
      <c r="M2651">
        <v>2</v>
      </c>
      <c r="N2651">
        <v>44.1</v>
      </c>
      <c r="O2651">
        <v>0</v>
      </c>
      <c r="P2651">
        <v>4.0999999999999996</v>
      </c>
      <c r="Q2651">
        <v>7.2</v>
      </c>
      <c r="R2651">
        <v>2.2999999999999998</v>
      </c>
      <c r="S2651">
        <v>12.6</v>
      </c>
      <c r="T2651">
        <v>2.9</v>
      </c>
      <c r="U2651">
        <v>20.7</v>
      </c>
      <c r="V2651">
        <v>3.1</v>
      </c>
      <c r="W2651">
        <v>9</v>
      </c>
      <c r="X2651">
        <v>0</v>
      </c>
      <c r="Y2651">
        <v>0</v>
      </c>
      <c r="Z2651">
        <v>1</v>
      </c>
      <c r="AA2651">
        <v>0</v>
      </c>
      <c r="AB2651">
        <v>5</v>
      </c>
      <c r="AC2651">
        <v>0</v>
      </c>
      <c r="AD2651">
        <v>6</v>
      </c>
      <c r="AE2651">
        <v>0</v>
      </c>
      <c r="AY2651" s="59"/>
    </row>
    <row r="2652" spans="1:51">
      <c r="A2652" s="19">
        <v>43752</v>
      </c>
      <c r="B2652" t="s">
        <v>55</v>
      </c>
      <c r="C2652" s="19">
        <v>43949</v>
      </c>
      <c r="D2652">
        <v>96</v>
      </c>
      <c r="E2652">
        <v>29</v>
      </c>
      <c r="F2652">
        <v>0</v>
      </c>
      <c r="G2652">
        <v>5.0999999999999996</v>
      </c>
      <c r="H2652">
        <v>7.4</v>
      </c>
      <c r="I2652">
        <v>0.4</v>
      </c>
      <c r="J2652">
        <v>17.3</v>
      </c>
      <c r="K2652">
        <v>0</v>
      </c>
      <c r="L2652">
        <v>27</v>
      </c>
      <c r="M2652">
        <v>3.3</v>
      </c>
      <c r="N2652">
        <v>34.299999999999997</v>
      </c>
      <c r="O2652">
        <v>0</v>
      </c>
      <c r="P2652">
        <v>4.7</v>
      </c>
      <c r="Q2652">
        <v>5.7</v>
      </c>
      <c r="R2652">
        <v>2.5</v>
      </c>
      <c r="S2652">
        <v>14</v>
      </c>
      <c r="T2652">
        <v>2.6</v>
      </c>
      <c r="U2652">
        <v>29.6</v>
      </c>
      <c r="V2652">
        <v>3.9</v>
      </c>
      <c r="W2652">
        <v>38</v>
      </c>
      <c r="X2652">
        <v>0</v>
      </c>
      <c r="Y2652">
        <v>0</v>
      </c>
      <c r="Z2652">
        <v>1</v>
      </c>
      <c r="AA2652">
        <v>0</v>
      </c>
      <c r="AB2652">
        <v>22</v>
      </c>
      <c r="AC2652">
        <v>0</v>
      </c>
      <c r="AD2652">
        <v>35</v>
      </c>
      <c r="AE2652">
        <v>0</v>
      </c>
      <c r="AY2652" s="59"/>
    </row>
    <row r="2653" spans="1:51">
      <c r="A2653" s="19">
        <v>43752</v>
      </c>
      <c r="B2653" t="s">
        <v>56</v>
      </c>
      <c r="C2653" s="19">
        <v>43949</v>
      </c>
      <c r="D2653">
        <v>274</v>
      </c>
      <c r="E2653">
        <v>24.2</v>
      </c>
      <c r="F2653">
        <v>0</v>
      </c>
      <c r="G2653">
        <v>1.6</v>
      </c>
      <c r="H2653">
        <v>6</v>
      </c>
      <c r="I2653">
        <v>0.8</v>
      </c>
      <c r="J2653">
        <v>18.2</v>
      </c>
      <c r="K2653">
        <v>0.1</v>
      </c>
      <c r="L2653">
        <v>24.6</v>
      </c>
      <c r="M2653">
        <v>3.4</v>
      </c>
      <c r="N2653">
        <v>27.2</v>
      </c>
      <c r="O2653">
        <v>0</v>
      </c>
      <c r="P2653">
        <v>3.7</v>
      </c>
      <c r="Q2653">
        <v>5.7</v>
      </c>
      <c r="R2653">
        <v>3</v>
      </c>
      <c r="S2653">
        <v>16.399999999999999</v>
      </c>
      <c r="T2653">
        <v>2.8</v>
      </c>
      <c r="U2653">
        <v>28.1</v>
      </c>
      <c r="V2653">
        <v>4.2</v>
      </c>
      <c r="W2653">
        <v>99</v>
      </c>
      <c r="X2653">
        <v>0</v>
      </c>
      <c r="Y2653">
        <v>0</v>
      </c>
      <c r="Z2653">
        <v>1</v>
      </c>
      <c r="AA2653">
        <v>0</v>
      </c>
      <c r="AB2653">
        <v>74</v>
      </c>
      <c r="AC2653">
        <v>0</v>
      </c>
      <c r="AD2653">
        <v>100</v>
      </c>
      <c r="AE2653">
        <v>0</v>
      </c>
      <c r="AY2653" s="59"/>
    </row>
    <row r="2654" spans="1:51">
      <c r="A2654" s="19">
        <v>43752</v>
      </c>
      <c r="B2654" t="s">
        <v>57</v>
      </c>
      <c r="C2654" s="19">
        <v>43949</v>
      </c>
      <c r="D2654">
        <v>186</v>
      </c>
      <c r="E2654">
        <v>35.9</v>
      </c>
      <c r="F2654">
        <v>0</v>
      </c>
      <c r="G2654">
        <v>0.9</v>
      </c>
      <c r="H2654">
        <v>9.5</v>
      </c>
      <c r="I2654">
        <v>2.2000000000000002</v>
      </c>
      <c r="J2654">
        <v>15.8</v>
      </c>
      <c r="K2654">
        <v>0.1</v>
      </c>
      <c r="L2654">
        <v>24.2</v>
      </c>
      <c r="M2654">
        <v>1</v>
      </c>
      <c r="N2654">
        <v>48.3</v>
      </c>
      <c r="O2654">
        <v>0</v>
      </c>
      <c r="P2654">
        <v>2.7</v>
      </c>
      <c r="Q2654">
        <v>6</v>
      </c>
      <c r="R2654">
        <v>2.8</v>
      </c>
      <c r="S2654">
        <v>11</v>
      </c>
      <c r="T2654">
        <v>2.1</v>
      </c>
      <c r="U2654">
        <v>22.2</v>
      </c>
      <c r="V2654">
        <v>2.5</v>
      </c>
      <c r="W2654">
        <v>86</v>
      </c>
      <c r="X2654">
        <v>0</v>
      </c>
      <c r="Y2654">
        <v>0</v>
      </c>
      <c r="Z2654">
        <v>4</v>
      </c>
      <c r="AA2654">
        <v>0</v>
      </c>
      <c r="AB2654">
        <v>38</v>
      </c>
      <c r="AC2654">
        <v>0</v>
      </c>
      <c r="AD2654">
        <v>58</v>
      </c>
      <c r="AE2654">
        <v>0</v>
      </c>
      <c r="AY2654" s="59"/>
    </row>
    <row r="2655" spans="1:51">
      <c r="A2655" s="19">
        <v>43752</v>
      </c>
      <c r="B2655" t="s">
        <v>58</v>
      </c>
      <c r="C2655" s="19">
        <v>43949</v>
      </c>
      <c r="D2655">
        <v>26</v>
      </c>
      <c r="E2655">
        <v>26</v>
      </c>
      <c r="F2655">
        <v>0</v>
      </c>
      <c r="G2655">
        <v>8</v>
      </c>
      <c r="H2655">
        <v>5.8</v>
      </c>
      <c r="I2655">
        <v>0.2</v>
      </c>
      <c r="J2655">
        <v>20.7</v>
      </c>
      <c r="K2655">
        <v>0.1</v>
      </c>
      <c r="L2655">
        <v>23.7</v>
      </c>
      <c r="M2655">
        <v>4.9000000000000004</v>
      </c>
      <c r="N2655">
        <v>30.1</v>
      </c>
      <c r="O2655">
        <v>0</v>
      </c>
      <c r="P2655">
        <v>6.4</v>
      </c>
      <c r="Q2655">
        <v>5.3</v>
      </c>
      <c r="R2655">
        <v>2.5</v>
      </c>
      <c r="S2655">
        <v>20.100000000000001</v>
      </c>
      <c r="T2655">
        <v>2.8</v>
      </c>
      <c r="U2655">
        <v>24.9</v>
      </c>
      <c r="V2655">
        <v>4.8</v>
      </c>
      <c r="W2655">
        <v>10</v>
      </c>
      <c r="X2655">
        <v>0</v>
      </c>
      <c r="Y2655">
        <v>0</v>
      </c>
      <c r="Z2655">
        <v>0</v>
      </c>
      <c r="AA2655">
        <v>0</v>
      </c>
      <c r="AB2655">
        <v>8</v>
      </c>
      <c r="AC2655">
        <v>0</v>
      </c>
      <c r="AD2655">
        <v>9</v>
      </c>
      <c r="AE2655">
        <v>0</v>
      </c>
      <c r="AY2655" s="59"/>
    </row>
    <row r="2656" spans="1:51">
      <c r="A2656" s="19">
        <v>43752</v>
      </c>
      <c r="B2656" t="s">
        <v>59</v>
      </c>
      <c r="C2656" s="19">
        <v>43953</v>
      </c>
      <c r="D2656">
        <v>7</v>
      </c>
      <c r="E2656">
        <v>32.5</v>
      </c>
      <c r="F2656">
        <v>0</v>
      </c>
      <c r="G2656">
        <v>2.4</v>
      </c>
      <c r="H2656">
        <v>6</v>
      </c>
      <c r="I2656">
        <v>1.4</v>
      </c>
      <c r="J2656">
        <v>18.399999999999999</v>
      </c>
      <c r="K2656">
        <v>0.7</v>
      </c>
      <c r="L2656">
        <v>23.8</v>
      </c>
      <c r="M2656">
        <v>3.1</v>
      </c>
      <c r="N2656">
        <v>41.9</v>
      </c>
      <c r="O2656">
        <v>0</v>
      </c>
      <c r="P2656">
        <v>3.4</v>
      </c>
      <c r="Q2656">
        <v>4.7</v>
      </c>
      <c r="R2656">
        <v>2.6</v>
      </c>
      <c r="S2656">
        <v>15.2</v>
      </c>
      <c r="T2656">
        <v>2.7</v>
      </c>
      <c r="U2656">
        <v>22.7</v>
      </c>
      <c r="V2656">
        <v>3.6</v>
      </c>
      <c r="W2656">
        <v>3</v>
      </c>
      <c r="X2656">
        <v>0</v>
      </c>
      <c r="Y2656">
        <v>0</v>
      </c>
      <c r="Z2656">
        <v>0</v>
      </c>
      <c r="AA2656">
        <v>0</v>
      </c>
      <c r="AB2656">
        <v>2</v>
      </c>
      <c r="AC2656">
        <v>0</v>
      </c>
      <c r="AD2656">
        <v>2</v>
      </c>
      <c r="AE2656">
        <v>0</v>
      </c>
      <c r="AY2656" s="59"/>
    </row>
    <row r="2657" spans="1:51">
      <c r="A2657" s="19">
        <v>43752</v>
      </c>
      <c r="B2657" t="s">
        <v>60</v>
      </c>
      <c r="C2657" s="19">
        <v>43953</v>
      </c>
      <c r="D2657">
        <v>39</v>
      </c>
      <c r="E2657">
        <v>34.4</v>
      </c>
      <c r="F2657">
        <v>0</v>
      </c>
      <c r="G2657">
        <v>0.4</v>
      </c>
      <c r="H2657">
        <v>7.5</v>
      </c>
      <c r="I2657">
        <v>2.8</v>
      </c>
      <c r="J2657">
        <v>12.4</v>
      </c>
      <c r="K2657">
        <v>3.3</v>
      </c>
      <c r="L2657">
        <v>26</v>
      </c>
      <c r="M2657">
        <v>0.2</v>
      </c>
      <c r="N2657">
        <v>45.2</v>
      </c>
      <c r="O2657">
        <v>0</v>
      </c>
      <c r="P2657">
        <v>2.7</v>
      </c>
      <c r="Q2657">
        <v>5.3</v>
      </c>
      <c r="R2657">
        <v>3.1</v>
      </c>
      <c r="S2657">
        <v>8.6</v>
      </c>
      <c r="T2657">
        <v>3.2</v>
      </c>
      <c r="U2657">
        <v>26.2</v>
      </c>
      <c r="V2657">
        <v>2.2999999999999998</v>
      </c>
      <c r="W2657">
        <v>21</v>
      </c>
      <c r="X2657">
        <v>0</v>
      </c>
      <c r="Y2657">
        <v>0</v>
      </c>
      <c r="Z2657">
        <v>0</v>
      </c>
      <c r="AA2657">
        <v>0</v>
      </c>
      <c r="AB2657">
        <v>3</v>
      </c>
      <c r="AC2657">
        <v>0</v>
      </c>
      <c r="AD2657">
        <v>15</v>
      </c>
      <c r="AE2657">
        <v>0</v>
      </c>
      <c r="AY2657" s="59"/>
    </row>
    <row r="2658" spans="1:51">
      <c r="A2658" s="19">
        <v>43752</v>
      </c>
      <c r="B2658" t="s">
        <v>61</v>
      </c>
      <c r="C2658" s="19">
        <v>43956</v>
      </c>
      <c r="D2658">
        <v>82</v>
      </c>
      <c r="E2658">
        <v>29.2</v>
      </c>
      <c r="F2658">
        <v>0</v>
      </c>
      <c r="G2658">
        <v>0.2</v>
      </c>
      <c r="H2658">
        <v>19.5</v>
      </c>
      <c r="I2658">
        <v>5.5</v>
      </c>
      <c r="J2658">
        <v>14.3</v>
      </c>
      <c r="K2658">
        <v>0.6</v>
      </c>
      <c r="L2658">
        <v>19.600000000000001</v>
      </c>
      <c r="M2658">
        <v>0.2</v>
      </c>
      <c r="N2658">
        <v>36.1</v>
      </c>
      <c r="O2658">
        <v>0</v>
      </c>
      <c r="P2658">
        <v>2.8</v>
      </c>
      <c r="Q2658">
        <v>17.600000000000001</v>
      </c>
      <c r="R2658">
        <v>4.8</v>
      </c>
      <c r="S2658">
        <v>11.4</v>
      </c>
      <c r="T2658">
        <v>2.8</v>
      </c>
      <c r="U2658">
        <v>18.3</v>
      </c>
      <c r="V2658">
        <v>2.8</v>
      </c>
      <c r="W2658">
        <v>31</v>
      </c>
      <c r="X2658">
        <v>0</v>
      </c>
      <c r="Y2658">
        <v>0</v>
      </c>
      <c r="Z2658">
        <v>21</v>
      </c>
      <c r="AA2658">
        <v>0</v>
      </c>
      <c r="AB2658">
        <v>10</v>
      </c>
      <c r="AC2658">
        <v>0</v>
      </c>
      <c r="AD2658">
        <v>21</v>
      </c>
      <c r="AE2658">
        <v>0</v>
      </c>
      <c r="AY2658" s="59"/>
    </row>
    <row r="2659" spans="1:51">
      <c r="A2659" s="19">
        <v>43752</v>
      </c>
      <c r="B2659" t="s">
        <v>62</v>
      </c>
      <c r="C2659" s="19">
        <v>43963</v>
      </c>
      <c r="D2659">
        <v>29</v>
      </c>
      <c r="E2659">
        <v>33.200000000000003</v>
      </c>
      <c r="F2659">
        <v>0</v>
      </c>
      <c r="G2659">
        <v>0.7</v>
      </c>
      <c r="H2659">
        <v>6.7</v>
      </c>
      <c r="I2659">
        <v>0.1</v>
      </c>
      <c r="J2659">
        <v>13</v>
      </c>
      <c r="K2659">
        <v>2.1</v>
      </c>
      <c r="L2659">
        <v>30.3</v>
      </c>
      <c r="M2659">
        <v>0.2</v>
      </c>
      <c r="N2659">
        <v>39.6</v>
      </c>
      <c r="O2659">
        <v>0</v>
      </c>
      <c r="P2659">
        <v>2.4</v>
      </c>
      <c r="Q2659">
        <v>4.9000000000000004</v>
      </c>
      <c r="R2659">
        <v>2.2000000000000002</v>
      </c>
      <c r="S2659">
        <v>8.6999999999999993</v>
      </c>
      <c r="T2659">
        <v>3</v>
      </c>
      <c r="U2659">
        <v>33.200000000000003</v>
      </c>
      <c r="V2659">
        <v>2.4</v>
      </c>
      <c r="W2659">
        <v>14</v>
      </c>
      <c r="X2659">
        <v>0</v>
      </c>
      <c r="Y2659">
        <v>0</v>
      </c>
      <c r="Z2659">
        <v>0</v>
      </c>
      <c r="AA2659">
        <v>0</v>
      </c>
      <c r="AB2659">
        <v>2</v>
      </c>
      <c r="AC2659">
        <v>0</v>
      </c>
      <c r="AD2659">
        <v>13</v>
      </c>
      <c r="AE2659">
        <v>0</v>
      </c>
      <c r="AY2659" s="59"/>
    </row>
    <row r="2660" spans="1:51">
      <c r="A2660" s="19">
        <v>43752</v>
      </c>
      <c r="B2660" t="s">
        <v>63</v>
      </c>
      <c r="C2660" s="19">
        <v>43963</v>
      </c>
      <c r="D2660">
        <v>28</v>
      </c>
      <c r="E2660">
        <v>39.299999999999997</v>
      </c>
      <c r="F2660">
        <v>0</v>
      </c>
      <c r="G2660">
        <v>2.1</v>
      </c>
      <c r="H2660">
        <v>4.9000000000000004</v>
      </c>
      <c r="I2660">
        <v>4.4000000000000004</v>
      </c>
      <c r="J2660">
        <v>12.2</v>
      </c>
      <c r="K2660">
        <v>2.4</v>
      </c>
      <c r="L2660">
        <v>20.8</v>
      </c>
      <c r="M2660">
        <v>0.2</v>
      </c>
      <c r="N2660">
        <v>55.7</v>
      </c>
      <c r="O2660">
        <v>0</v>
      </c>
      <c r="P2660">
        <v>2.9</v>
      </c>
      <c r="Q2660">
        <v>3.9</v>
      </c>
      <c r="R2660">
        <v>3.6</v>
      </c>
      <c r="S2660">
        <v>8</v>
      </c>
      <c r="T2660">
        <v>3</v>
      </c>
      <c r="U2660">
        <v>16.8</v>
      </c>
      <c r="V2660">
        <v>2.6</v>
      </c>
      <c r="W2660">
        <v>17</v>
      </c>
      <c r="X2660">
        <v>0</v>
      </c>
      <c r="Y2660">
        <v>0</v>
      </c>
      <c r="Z2660">
        <v>0</v>
      </c>
      <c r="AA2660">
        <v>0</v>
      </c>
      <c r="AB2660">
        <v>2</v>
      </c>
      <c r="AC2660">
        <v>0</v>
      </c>
      <c r="AD2660">
        <v>9</v>
      </c>
      <c r="AE2660">
        <v>0</v>
      </c>
      <c r="AY2660" s="59"/>
    </row>
    <row r="2661" spans="1:51">
      <c r="A2661" s="19">
        <v>43752</v>
      </c>
      <c r="B2661" t="s">
        <v>64</v>
      </c>
      <c r="C2661" s="19">
        <v>43970</v>
      </c>
      <c r="D2661">
        <v>54</v>
      </c>
      <c r="E2661">
        <v>38.6</v>
      </c>
      <c r="F2661">
        <v>0</v>
      </c>
      <c r="G2661">
        <v>3.4</v>
      </c>
      <c r="H2661">
        <v>5.5</v>
      </c>
      <c r="I2661">
        <v>4</v>
      </c>
      <c r="J2661">
        <v>12.4</v>
      </c>
      <c r="K2661">
        <v>2.5</v>
      </c>
      <c r="L2661">
        <v>19.8</v>
      </c>
      <c r="M2661">
        <v>0.2</v>
      </c>
      <c r="N2661">
        <v>54.1</v>
      </c>
      <c r="O2661">
        <v>0</v>
      </c>
      <c r="P2661">
        <v>3.7</v>
      </c>
      <c r="Q2661">
        <v>4.8</v>
      </c>
      <c r="R2661">
        <v>3.6</v>
      </c>
      <c r="S2661">
        <v>8.6</v>
      </c>
      <c r="T2661">
        <v>3</v>
      </c>
      <c r="U2661">
        <v>15.9</v>
      </c>
      <c r="V2661">
        <v>2.8</v>
      </c>
      <c r="W2661">
        <v>33</v>
      </c>
      <c r="X2661">
        <v>0</v>
      </c>
      <c r="Y2661">
        <v>0</v>
      </c>
      <c r="Z2661">
        <v>0</v>
      </c>
      <c r="AA2661">
        <v>0</v>
      </c>
      <c r="AB2661">
        <v>4</v>
      </c>
      <c r="AC2661">
        <v>0</v>
      </c>
      <c r="AD2661">
        <v>17</v>
      </c>
      <c r="AE2661">
        <v>0</v>
      </c>
      <c r="AY2661" s="59"/>
    </row>
    <row r="2662" spans="1:51">
      <c r="A2662" s="19">
        <v>43752</v>
      </c>
      <c r="B2662" t="s">
        <v>65</v>
      </c>
      <c r="C2662" s="19">
        <v>43970</v>
      </c>
      <c r="D2662">
        <v>61</v>
      </c>
      <c r="E2662">
        <v>26.5</v>
      </c>
      <c r="F2662">
        <v>0</v>
      </c>
      <c r="G2662">
        <v>0.4</v>
      </c>
      <c r="H2662">
        <v>5.7</v>
      </c>
      <c r="I2662">
        <v>0.3</v>
      </c>
      <c r="J2662">
        <v>23</v>
      </c>
      <c r="K2662">
        <v>0.3</v>
      </c>
      <c r="L2662">
        <v>25.3</v>
      </c>
      <c r="M2662">
        <v>8.1</v>
      </c>
      <c r="N2662">
        <v>29.1</v>
      </c>
      <c r="O2662">
        <v>0</v>
      </c>
      <c r="P2662">
        <v>3</v>
      </c>
      <c r="Q2662">
        <v>5.0999999999999996</v>
      </c>
      <c r="R2662">
        <v>2.7</v>
      </c>
      <c r="S2662">
        <v>22</v>
      </c>
      <c r="T2662">
        <v>2.7</v>
      </c>
      <c r="U2662">
        <v>26.1</v>
      </c>
      <c r="V2662">
        <v>6.2</v>
      </c>
      <c r="W2662">
        <v>21</v>
      </c>
      <c r="X2662">
        <v>0</v>
      </c>
      <c r="Y2662">
        <v>0</v>
      </c>
      <c r="Z2662">
        <v>0</v>
      </c>
      <c r="AA2662">
        <v>0</v>
      </c>
      <c r="AB2662">
        <v>18</v>
      </c>
      <c r="AC2662">
        <v>0</v>
      </c>
      <c r="AD2662">
        <v>20</v>
      </c>
      <c r="AE2662">
        <v>1</v>
      </c>
      <c r="AY2662" s="59"/>
    </row>
    <row r="2663" spans="1:51">
      <c r="A2663" s="19">
        <v>43752</v>
      </c>
      <c r="B2663" t="s">
        <v>143</v>
      </c>
      <c r="C2663" s="19">
        <v>43984</v>
      </c>
      <c r="D2663">
        <v>20</v>
      </c>
      <c r="E2663">
        <v>29.2</v>
      </c>
      <c r="F2663">
        <v>0</v>
      </c>
      <c r="G2663">
        <v>10</v>
      </c>
      <c r="H2663">
        <v>7.1</v>
      </c>
      <c r="I2663">
        <v>0.8</v>
      </c>
      <c r="J2663">
        <v>15.4</v>
      </c>
      <c r="K2663">
        <v>0.3</v>
      </c>
      <c r="L2663">
        <v>22.4</v>
      </c>
      <c r="M2663">
        <v>4.4000000000000004</v>
      </c>
      <c r="N2663">
        <v>34.799999999999997</v>
      </c>
      <c r="O2663">
        <v>0</v>
      </c>
      <c r="P2663">
        <v>8.4</v>
      </c>
      <c r="Q2663">
        <v>6.5</v>
      </c>
      <c r="R2663">
        <v>3.2</v>
      </c>
      <c r="S2663">
        <v>13.4</v>
      </c>
      <c r="T2663">
        <v>3.3</v>
      </c>
      <c r="U2663">
        <v>22.2</v>
      </c>
      <c r="V2663">
        <v>4.9000000000000004</v>
      </c>
      <c r="W2663">
        <v>8</v>
      </c>
      <c r="X2663">
        <v>0</v>
      </c>
      <c r="Y2663">
        <v>1</v>
      </c>
      <c r="Z2663">
        <v>0</v>
      </c>
      <c r="AA2663">
        <v>0</v>
      </c>
      <c r="AB2663">
        <v>4</v>
      </c>
      <c r="AC2663">
        <v>0</v>
      </c>
      <c r="AD2663">
        <v>6</v>
      </c>
      <c r="AE2663">
        <v>0</v>
      </c>
      <c r="AY2663" s="59"/>
    </row>
    <row r="2664" spans="1:51">
      <c r="A2664" s="19">
        <v>43752</v>
      </c>
      <c r="B2664" t="s">
        <v>67</v>
      </c>
      <c r="C2664" s="19">
        <v>43984</v>
      </c>
      <c r="D2664">
        <v>19</v>
      </c>
      <c r="E2664">
        <v>29.8</v>
      </c>
      <c r="F2664">
        <v>0</v>
      </c>
      <c r="G2664">
        <v>0.3</v>
      </c>
      <c r="H2664">
        <v>8.6999999999999993</v>
      </c>
      <c r="I2664">
        <v>2.2000000000000002</v>
      </c>
      <c r="J2664">
        <v>14.7</v>
      </c>
      <c r="K2664">
        <v>3.5</v>
      </c>
      <c r="L2664">
        <v>27.1</v>
      </c>
      <c r="M2664">
        <v>0.4</v>
      </c>
      <c r="N2664">
        <v>34.299999999999997</v>
      </c>
      <c r="O2664">
        <v>0</v>
      </c>
      <c r="P2664">
        <v>3.2</v>
      </c>
      <c r="Q2664">
        <v>7.2</v>
      </c>
      <c r="R2664">
        <v>3.5</v>
      </c>
      <c r="S2664">
        <v>11.4</v>
      </c>
      <c r="T2664">
        <v>4.2</v>
      </c>
      <c r="U2664">
        <v>28.8</v>
      </c>
      <c r="V2664">
        <v>3.1</v>
      </c>
      <c r="W2664">
        <v>8</v>
      </c>
      <c r="X2664">
        <v>0</v>
      </c>
      <c r="Y2664">
        <v>0</v>
      </c>
      <c r="Z2664">
        <v>0</v>
      </c>
      <c r="AA2664">
        <v>0</v>
      </c>
      <c r="AB2664">
        <v>3</v>
      </c>
      <c r="AC2664">
        <v>0</v>
      </c>
      <c r="AD2664">
        <v>8</v>
      </c>
      <c r="AE2664">
        <v>0</v>
      </c>
      <c r="AY2664" s="59"/>
    </row>
    <row r="2665" spans="1:51">
      <c r="A2665" s="19">
        <v>43752</v>
      </c>
      <c r="B2665" t="s">
        <v>68</v>
      </c>
      <c r="C2665" s="19">
        <v>43984</v>
      </c>
      <c r="D2665">
        <v>126</v>
      </c>
      <c r="E2665">
        <v>25.6</v>
      </c>
      <c r="F2665">
        <v>0</v>
      </c>
      <c r="G2665">
        <v>10.6</v>
      </c>
      <c r="H2665">
        <v>6.6</v>
      </c>
      <c r="I2665">
        <v>0.5</v>
      </c>
      <c r="J2665">
        <v>19.399999999999999</v>
      </c>
      <c r="K2665">
        <v>0.1</v>
      </c>
      <c r="L2665">
        <v>24.7</v>
      </c>
      <c r="M2665">
        <v>2.2000000000000002</v>
      </c>
      <c r="N2665">
        <v>27.6</v>
      </c>
      <c r="O2665">
        <v>0</v>
      </c>
      <c r="P2665">
        <v>9</v>
      </c>
      <c r="Q2665">
        <v>6.3</v>
      </c>
      <c r="R2665">
        <v>3.2</v>
      </c>
      <c r="S2665">
        <v>17.899999999999999</v>
      </c>
      <c r="T2665">
        <v>2.9</v>
      </c>
      <c r="U2665">
        <v>25.6</v>
      </c>
      <c r="V2665">
        <v>4</v>
      </c>
      <c r="W2665">
        <v>44</v>
      </c>
      <c r="X2665">
        <v>0</v>
      </c>
      <c r="Y2665">
        <v>5</v>
      </c>
      <c r="Z2665">
        <v>1</v>
      </c>
      <c r="AA2665">
        <v>0</v>
      </c>
      <c r="AB2665">
        <v>33</v>
      </c>
      <c r="AC2665">
        <v>0</v>
      </c>
      <c r="AD2665">
        <v>43</v>
      </c>
      <c r="AE2665">
        <v>0</v>
      </c>
      <c r="AY2665" s="59"/>
    </row>
    <row r="2666" spans="1:51">
      <c r="A2666" s="19">
        <v>43752</v>
      </c>
      <c r="B2666" t="s">
        <v>69</v>
      </c>
      <c r="C2666" s="19">
        <v>43984</v>
      </c>
      <c r="D2666">
        <v>34</v>
      </c>
      <c r="E2666">
        <v>27.3</v>
      </c>
      <c r="F2666">
        <v>0</v>
      </c>
      <c r="G2666">
        <v>1.3</v>
      </c>
      <c r="H2666">
        <v>4.5999999999999996</v>
      </c>
      <c r="I2666">
        <v>0.2</v>
      </c>
      <c r="J2666">
        <v>23.2</v>
      </c>
      <c r="K2666">
        <v>0.3</v>
      </c>
      <c r="L2666">
        <v>23.5</v>
      </c>
      <c r="M2666">
        <v>9.1</v>
      </c>
      <c r="N2666">
        <v>29.7</v>
      </c>
      <c r="O2666">
        <v>0</v>
      </c>
      <c r="P2666">
        <v>3.6</v>
      </c>
      <c r="Q2666">
        <v>4.5</v>
      </c>
      <c r="R2666">
        <v>2.9</v>
      </c>
      <c r="S2666">
        <v>22.8</v>
      </c>
      <c r="T2666">
        <v>3.1</v>
      </c>
      <c r="U2666">
        <v>22.8</v>
      </c>
      <c r="V2666">
        <v>7.3</v>
      </c>
      <c r="W2666">
        <v>12</v>
      </c>
      <c r="X2666">
        <v>0</v>
      </c>
      <c r="Y2666">
        <v>0</v>
      </c>
      <c r="Z2666">
        <v>0</v>
      </c>
      <c r="AA2666">
        <v>0</v>
      </c>
      <c r="AB2666">
        <v>10</v>
      </c>
      <c r="AC2666">
        <v>0</v>
      </c>
      <c r="AD2666">
        <v>10</v>
      </c>
      <c r="AE2666">
        <v>1</v>
      </c>
      <c r="AY2666" s="59"/>
    </row>
    <row r="2667" spans="1:51">
      <c r="A2667" s="19">
        <v>43752</v>
      </c>
      <c r="B2667" t="s">
        <v>70</v>
      </c>
      <c r="C2667" s="19">
        <v>43984</v>
      </c>
      <c r="D2667">
        <v>16</v>
      </c>
      <c r="E2667">
        <v>31.5</v>
      </c>
      <c r="F2667">
        <v>0</v>
      </c>
      <c r="G2667">
        <v>0.6</v>
      </c>
      <c r="H2667">
        <v>7.9</v>
      </c>
      <c r="I2667">
        <v>2.8</v>
      </c>
      <c r="J2667">
        <v>13</v>
      </c>
      <c r="K2667">
        <v>3.8</v>
      </c>
      <c r="L2667">
        <v>26.6</v>
      </c>
      <c r="M2667">
        <v>0.3</v>
      </c>
      <c r="N2667">
        <v>37.799999999999997</v>
      </c>
      <c r="O2667">
        <v>0</v>
      </c>
      <c r="P2667">
        <v>3.3</v>
      </c>
      <c r="Q2667">
        <v>6.6</v>
      </c>
      <c r="R2667">
        <v>3.5</v>
      </c>
      <c r="S2667">
        <v>10.1</v>
      </c>
      <c r="T2667">
        <v>3.9</v>
      </c>
      <c r="U2667">
        <v>27.5</v>
      </c>
      <c r="V2667">
        <v>3.1</v>
      </c>
      <c r="W2667">
        <v>8</v>
      </c>
      <c r="X2667">
        <v>0</v>
      </c>
      <c r="Y2667">
        <v>0</v>
      </c>
      <c r="Z2667">
        <v>0</v>
      </c>
      <c r="AA2667">
        <v>0</v>
      </c>
      <c r="AB2667">
        <v>1</v>
      </c>
      <c r="AC2667">
        <v>0</v>
      </c>
      <c r="AD2667">
        <v>7</v>
      </c>
      <c r="AE2667">
        <v>0</v>
      </c>
      <c r="AY2667" s="59"/>
    </row>
    <row r="2668" spans="1:51">
      <c r="A2668" s="19">
        <v>43752</v>
      </c>
      <c r="B2668" t="s">
        <v>71</v>
      </c>
      <c r="C2668" s="19">
        <v>43988</v>
      </c>
      <c r="D2668">
        <v>7</v>
      </c>
      <c r="E2668">
        <v>32.5</v>
      </c>
      <c r="F2668">
        <v>0</v>
      </c>
      <c r="G2668">
        <v>2.4</v>
      </c>
      <c r="H2668">
        <v>6</v>
      </c>
      <c r="I2668">
        <v>1.4</v>
      </c>
      <c r="J2668">
        <v>18.399999999999999</v>
      </c>
      <c r="K2668">
        <v>0.7</v>
      </c>
      <c r="L2668">
        <v>23.8</v>
      </c>
      <c r="M2668">
        <v>3.1</v>
      </c>
      <c r="N2668">
        <v>39.6</v>
      </c>
      <c r="O2668">
        <v>0</v>
      </c>
      <c r="P2668">
        <v>3.6</v>
      </c>
      <c r="Q2668">
        <v>5.2</v>
      </c>
      <c r="R2668">
        <v>3.4</v>
      </c>
      <c r="S2668">
        <v>14.8</v>
      </c>
      <c r="T2668">
        <v>2.9</v>
      </c>
      <c r="U2668">
        <v>22.6</v>
      </c>
      <c r="V2668">
        <v>4.2</v>
      </c>
      <c r="W2668">
        <v>3</v>
      </c>
      <c r="X2668">
        <v>0</v>
      </c>
      <c r="Y2668">
        <v>0</v>
      </c>
      <c r="Z2668">
        <v>0</v>
      </c>
      <c r="AA2668">
        <v>0</v>
      </c>
      <c r="AB2668">
        <v>2</v>
      </c>
      <c r="AC2668">
        <v>0</v>
      </c>
      <c r="AD2668">
        <v>2</v>
      </c>
      <c r="AE2668">
        <v>0</v>
      </c>
      <c r="AY2668" s="59"/>
    </row>
    <row r="2669" spans="1:51">
      <c r="A2669" s="19">
        <v>43752</v>
      </c>
      <c r="B2669" t="s">
        <v>73</v>
      </c>
      <c r="C2669" s="19">
        <v>44013</v>
      </c>
      <c r="D2669">
        <v>41</v>
      </c>
      <c r="E2669">
        <v>31.7</v>
      </c>
      <c r="F2669">
        <v>0</v>
      </c>
      <c r="G2669">
        <v>2.2999999999999998</v>
      </c>
      <c r="H2669">
        <v>6.7</v>
      </c>
      <c r="I2669">
        <v>2</v>
      </c>
      <c r="J2669">
        <v>16.899999999999999</v>
      </c>
      <c r="K2669">
        <v>1.5</v>
      </c>
      <c r="L2669">
        <v>24.5</v>
      </c>
      <c r="M2669">
        <v>2.4</v>
      </c>
      <c r="N2669">
        <v>44.3</v>
      </c>
      <c r="O2669">
        <v>0</v>
      </c>
      <c r="P2669">
        <v>1.6</v>
      </c>
      <c r="Q2669">
        <v>4</v>
      </c>
      <c r="R2669">
        <v>1.6</v>
      </c>
      <c r="S2669">
        <v>14.9</v>
      </c>
      <c r="T2669">
        <v>1.3</v>
      </c>
      <c r="U2669">
        <v>28.1</v>
      </c>
      <c r="V2669">
        <v>2</v>
      </c>
      <c r="W2669">
        <v>1704</v>
      </c>
      <c r="X2669">
        <v>0</v>
      </c>
      <c r="Y2669">
        <v>6</v>
      </c>
      <c r="Z2669">
        <v>43</v>
      </c>
      <c r="AA2669">
        <v>15</v>
      </c>
      <c r="AB2669">
        <v>847</v>
      </c>
      <c r="AC2669">
        <v>0</v>
      </c>
      <c r="AD2669">
        <v>1360</v>
      </c>
      <c r="AE2669">
        <v>4</v>
      </c>
      <c r="AY2669" s="59"/>
    </row>
    <row r="2670" spans="1:51">
      <c r="A2670" s="19">
        <v>43755</v>
      </c>
      <c r="B2670" t="s">
        <v>15</v>
      </c>
      <c r="C2670" s="19">
        <v>43864</v>
      </c>
      <c r="D2670">
        <v>41</v>
      </c>
      <c r="E2670">
        <v>25.1</v>
      </c>
      <c r="F2670">
        <v>0</v>
      </c>
      <c r="G2670">
        <v>2</v>
      </c>
      <c r="H2670">
        <v>12.3</v>
      </c>
      <c r="I2670">
        <v>3.1</v>
      </c>
      <c r="J2670">
        <v>14.6</v>
      </c>
      <c r="K2670">
        <v>2.4</v>
      </c>
      <c r="L2670">
        <v>27.8</v>
      </c>
      <c r="M2670">
        <v>2.2999999999999998</v>
      </c>
      <c r="N2670">
        <v>31.1</v>
      </c>
      <c r="O2670">
        <v>0</v>
      </c>
      <c r="P2670">
        <v>2.2999999999999998</v>
      </c>
      <c r="Q2670">
        <v>8</v>
      </c>
      <c r="R2670">
        <v>2.8</v>
      </c>
      <c r="S2670">
        <v>10.7</v>
      </c>
      <c r="T2670">
        <v>2.1</v>
      </c>
      <c r="U2670">
        <v>38.9</v>
      </c>
      <c r="V2670">
        <v>2.2000000000000002</v>
      </c>
      <c r="W2670">
        <v>15</v>
      </c>
      <c r="X2670">
        <v>0</v>
      </c>
      <c r="Y2670">
        <v>0</v>
      </c>
      <c r="Z2670">
        <v>3</v>
      </c>
      <c r="AA2670">
        <v>0</v>
      </c>
      <c r="AB2670">
        <v>6</v>
      </c>
      <c r="AC2670">
        <v>0</v>
      </c>
      <c r="AD2670">
        <v>17</v>
      </c>
      <c r="AE2670">
        <v>0</v>
      </c>
      <c r="AY2670" s="59"/>
    </row>
    <row r="2671" spans="1:51">
      <c r="A2671" s="19">
        <v>43755</v>
      </c>
      <c r="B2671" t="s">
        <v>16</v>
      </c>
      <c r="C2671" s="19">
        <v>43872</v>
      </c>
      <c r="D2671">
        <v>24</v>
      </c>
      <c r="E2671">
        <v>24.8</v>
      </c>
      <c r="F2671">
        <v>0</v>
      </c>
      <c r="G2671">
        <v>2.5</v>
      </c>
      <c r="H2671">
        <v>8.6999999999999993</v>
      </c>
      <c r="I2671">
        <v>1.8</v>
      </c>
      <c r="J2671">
        <v>16.8</v>
      </c>
      <c r="K2671">
        <v>1.9</v>
      </c>
      <c r="L2671">
        <v>30.5</v>
      </c>
      <c r="M2671">
        <v>2.7</v>
      </c>
      <c r="N2671">
        <v>27.4</v>
      </c>
      <c r="O2671">
        <v>0</v>
      </c>
      <c r="P2671">
        <v>2.5</v>
      </c>
      <c r="Q2671">
        <v>5.0999999999999996</v>
      </c>
      <c r="R2671">
        <v>2</v>
      </c>
      <c r="S2671">
        <v>12.9</v>
      </c>
      <c r="T2671">
        <v>2</v>
      </c>
      <c r="U2671">
        <v>43.9</v>
      </c>
      <c r="V2671">
        <v>2.2000000000000002</v>
      </c>
      <c r="W2671">
        <v>8</v>
      </c>
      <c r="X2671">
        <v>0</v>
      </c>
      <c r="Y2671">
        <v>0</v>
      </c>
      <c r="Z2671">
        <v>0</v>
      </c>
      <c r="AA2671">
        <v>0</v>
      </c>
      <c r="AB2671">
        <v>6</v>
      </c>
      <c r="AC2671">
        <v>0</v>
      </c>
      <c r="AD2671">
        <v>10</v>
      </c>
      <c r="AE2671">
        <v>0</v>
      </c>
      <c r="AY2671" s="59"/>
    </row>
    <row r="2672" spans="1:51">
      <c r="A2672" s="19">
        <v>43755</v>
      </c>
      <c r="B2672" t="s">
        <v>17</v>
      </c>
      <c r="C2672" s="19">
        <v>43883</v>
      </c>
      <c r="D2672">
        <v>36</v>
      </c>
      <c r="E2672">
        <v>27.8</v>
      </c>
      <c r="F2672">
        <v>0</v>
      </c>
      <c r="G2672">
        <v>1.4</v>
      </c>
      <c r="H2672">
        <v>4.5</v>
      </c>
      <c r="I2672">
        <v>0.7</v>
      </c>
      <c r="J2672">
        <v>20.9</v>
      </c>
      <c r="K2672">
        <v>3.3</v>
      </c>
      <c r="L2672">
        <v>26.2</v>
      </c>
      <c r="M2672">
        <v>3.6</v>
      </c>
      <c r="N2672">
        <v>35.4</v>
      </c>
      <c r="O2672">
        <v>0</v>
      </c>
      <c r="P2672">
        <v>2.2000000000000002</v>
      </c>
      <c r="Q2672">
        <v>2.8</v>
      </c>
      <c r="R2672">
        <v>1.9</v>
      </c>
      <c r="S2672">
        <v>19</v>
      </c>
      <c r="T2672">
        <v>2.6</v>
      </c>
      <c r="U2672">
        <v>30.8</v>
      </c>
      <c r="V2672">
        <v>2.9</v>
      </c>
      <c r="W2672">
        <v>13</v>
      </c>
      <c r="X2672">
        <v>0</v>
      </c>
      <c r="Y2672">
        <v>0</v>
      </c>
      <c r="Z2672">
        <v>0</v>
      </c>
      <c r="AA2672">
        <v>0</v>
      </c>
      <c r="AB2672">
        <v>10</v>
      </c>
      <c r="AC2672">
        <v>0</v>
      </c>
      <c r="AD2672">
        <v>13</v>
      </c>
      <c r="AE2672">
        <v>0</v>
      </c>
      <c r="AY2672" s="59"/>
    </row>
    <row r="2673" spans="1:51">
      <c r="A2673" s="19">
        <v>43755</v>
      </c>
      <c r="B2673" t="s">
        <v>18</v>
      </c>
      <c r="C2673" s="19">
        <v>43890</v>
      </c>
      <c r="D2673">
        <v>54</v>
      </c>
      <c r="E2673">
        <v>44.3</v>
      </c>
      <c r="F2673">
        <v>0</v>
      </c>
      <c r="G2673">
        <v>3.4</v>
      </c>
      <c r="H2673">
        <v>3.4</v>
      </c>
      <c r="I2673">
        <v>1.1000000000000001</v>
      </c>
      <c r="J2673">
        <v>11.8</v>
      </c>
      <c r="K2673">
        <v>3.5</v>
      </c>
      <c r="L2673">
        <v>18.600000000000001</v>
      </c>
      <c r="M2673">
        <v>0.9</v>
      </c>
      <c r="N2673">
        <v>74.7</v>
      </c>
      <c r="O2673">
        <v>0</v>
      </c>
      <c r="P2673">
        <v>1.7</v>
      </c>
      <c r="Q2673">
        <v>1.8</v>
      </c>
      <c r="R2673">
        <v>1.1000000000000001</v>
      </c>
      <c r="S2673">
        <v>4.9000000000000004</v>
      </c>
      <c r="T2673">
        <v>1.8</v>
      </c>
      <c r="U2673">
        <v>10.9</v>
      </c>
      <c r="V2673">
        <v>1.2</v>
      </c>
      <c r="W2673">
        <v>36</v>
      </c>
      <c r="X2673">
        <v>0</v>
      </c>
      <c r="Y2673">
        <v>0</v>
      </c>
      <c r="Z2673">
        <v>0</v>
      </c>
      <c r="AA2673">
        <v>0</v>
      </c>
      <c r="AB2673">
        <v>3</v>
      </c>
      <c r="AC2673">
        <v>0</v>
      </c>
      <c r="AD2673">
        <v>15</v>
      </c>
      <c r="AE2673">
        <v>0</v>
      </c>
      <c r="AY2673" s="59"/>
    </row>
    <row r="2674" spans="1:51">
      <c r="A2674" s="19">
        <v>43755</v>
      </c>
      <c r="B2674" t="s">
        <v>19</v>
      </c>
      <c r="C2674" s="19">
        <v>43893</v>
      </c>
      <c r="D2674">
        <v>52</v>
      </c>
      <c r="E2674">
        <v>40.9</v>
      </c>
      <c r="F2674">
        <v>0</v>
      </c>
      <c r="G2674">
        <v>3.9</v>
      </c>
      <c r="H2674">
        <v>4.5999999999999996</v>
      </c>
      <c r="I2674">
        <v>3.4</v>
      </c>
      <c r="J2674">
        <v>11.7</v>
      </c>
      <c r="K2674">
        <v>2.7</v>
      </c>
      <c r="L2674">
        <v>20.399999999999999</v>
      </c>
      <c r="M2674">
        <v>0.5</v>
      </c>
      <c r="N2674">
        <v>68.099999999999994</v>
      </c>
      <c r="O2674">
        <v>0</v>
      </c>
      <c r="P2674">
        <v>2.2999999999999998</v>
      </c>
      <c r="Q2674">
        <v>2.2999999999999998</v>
      </c>
      <c r="R2674">
        <v>2.2999999999999998</v>
      </c>
      <c r="S2674">
        <v>5.7</v>
      </c>
      <c r="T2674">
        <v>1.5</v>
      </c>
      <c r="U2674">
        <v>14.5</v>
      </c>
      <c r="V2674">
        <v>1.2</v>
      </c>
      <c r="W2674">
        <v>33</v>
      </c>
      <c r="X2674">
        <v>0</v>
      </c>
      <c r="Y2674">
        <v>0</v>
      </c>
      <c r="Z2674">
        <v>0</v>
      </c>
      <c r="AA2674">
        <v>0</v>
      </c>
      <c r="AB2674">
        <v>3</v>
      </c>
      <c r="AC2674">
        <v>0</v>
      </c>
      <c r="AD2674">
        <v>16</v>
      </c>
      <c r="AE2674">
        <v>0</v>
      </c>
      <c r="AY2674" s="59"/>
    </row>
    <row r="2675" spans="1:51">
      <c r="A2675" s="19">
        <v>43755</v>
      </c>
      <c r="B2675" t="s">
        <v>20</v>
      </c>
      <c r="C2675" s="19">
        <v>43893</v>
      </c>
      <c r="D2675">
        <v>6</v>
      </c>
      <c r="E2675">
        <v>32.700000000000003</v>
      </c>
      <c r="F2675">
        <v>0</v>
      </c>
      <c r="G2675">
        <v>2.2000000000000002</v>
      </c>
      <c r="H2675">
        <v>5.9</v>
      </c>
      <c r="I2675">
        <v>1.5</v>
      </c>
      <c r="J2675">
        <v>18.3</v>
      </c>
      <c r="K2675">
        <v>0.8</v>
      </c>
      <c r="L2675">
        <v>23.9</v>
      </c>
      <c r="M2675">
        <v>2.9</v>
      </c>
      <c r="N2675">
        <v>47</v>
      </c>
      <c r="O2675">
        <v>0</v>
      </c>
      <c r="P2675">
        <v>2.2000000000000002</v>
      </c>
      <c r="Q2675">
        <v>3.2</v>
      </c>
      <c r="R2675">
        <v>2.2999999999999998</v>
      </c>
      <c r="S2675">
        <v>14.2</v>
      </c>
      <c r="T2675">
        <v>1.7</v>
      </c>
      <c r="U2675">
        <v>24.6</v>
      </c>
      <c r="V2675">
        <v>2.2999999999999998</v>
      </c>
      <c r="W2675">
        <v>3</v>
      </c>
      <c r="X2675">
        <v>0</v>
      </c>
      <c r="Y2675">
        <v>0</v>
      </c>
      <c r="Z2675">
        <v>0</v>
      </c>
      <c r="AA2675">
        <v>0</v>
      </c>
      <c r="AB2675">
        <v>1</v>
      </c>
      <c r="AC2675">
        <v>0</v>
      </c>
      <c r="AD2675">
        <v>2</v>
      </c>
      <c r="AE2675">
        <v>0</v>
      </c>
      <c r="AY2675" s="59"/>
    </row>
    <row r="2676" spans="1:51">
      <c r="A2676" s="19">
        <v>43755</v>
      </c>
      <c r="B2676" t="s">
        <v>21</v>
      </c>
      <c r="C2676" s="19">
        <v>43893</v>
      </c>
      <c r="D2676">
        <v>31</v>
      </c>
      <c r="E2676">
        <v>39</v>
      </c>
      <c r="F2676">
        <v>0</v>
      </c>
      <c r="G2676">
        <v>3.6</v>
      </c>
      <c r="H2676">
        <v>4.8</v>
      </c>
      <c r="I2676">
        <v>3.6</v>
      </c>
      <c r="J2676">
        <v>12.8</v>
      </c>
      <c r="K2676">
        <v>2.7</v>
      </c>
      <c r="L2676">
        <v>19.399999999999999</v>
      </c>
      <c r="M2676">
        <v>0.2</v>
      </c>
      <c r="N2676">
        <v>64.400000000000006</v>
      </c>
      <c r="O2676">
        <v>0</v>
      </c>
      <c r="P2676">
        <v>2.5</v>
      </c>
      <c r="Q2676">
        <v>2.9</v>
      </c>
      <c r="R2676">
        <v>2.7</v>
      </c>
      <c r="S2676">
        <v>7.2</v>
      </c>
      <c r="T2676">
        <v>1.9</v>
      </c>
      <c r="U2676">
        <v>14.1</v>
      </c>
      <c r="V2676">
        <v>1.5</v>
      </c>
      <c r="W2676">
        <v>19</v>
      </c>
      <c r="X2676">
        <v>0</v>
      </c>
      <c r="Y2676">
        <v>0</v>
      </c>
      <c r="Z2676">
        <v>0</v>
      </c>
      <c r="AA2676">
        <v>0</v>
      </c>
      <c r="AB2676">
        <v>2</v>
      </c>
      <c r="AC2676">
        <v>0</v>
      </c>
      <c r="AD2676">
        <v>10</v>
      </c>
      <c r="AE2676">
        <v>0</v>
      </c>
      <c r="AY2676" s="59"/>
    </row>
    <row r="2677" spans="1:51">
      <c r="A2677" s="19">
        <v>43755</v>
      </c>
      <c r="B2677" t="s">
        <v>22</v>
      </c>
      <c r="C2677" s="19">
        <v>43893</v>
      </c>
      <c r="D2677">
        <v>416</v>
      </c>
      <c r="E2677">
        <v>28.8</v>
      </c>
      <c r="F2677">
        <v>0</v>
      </c>
      <c r="G2677">
        <v>1.6</v>
      </c>
      <c r="H2677">
        <v>5.2</v>
      </c>
      <c r="I2677">
        <v>0.9</v>
      </c>
      <c r="J2677">
        <v>21.4</v>
      </c>
      <c r="K2677">
        <v>0.8</v>
      </c>
      <c r="L2677">
        <v>26</v>
      </c>
      <c r="M2677">
        <v>4.0999999999999996</v>
      </c>
      <c r="N2677">
        <v>36.200000000000003</v>
      </c>
      <c r="O2677">
        <v>0</v>
      </c>
      <c r="P2677">
        <v>2.1</v>
      </c>
      <c r="Q2677">
        <v>3.6</v>
      </c>
      <c r="R2677">
        <v>2.2000000000000002</v>
      </c>
      <c r="S2677">
        <v>19.100000000000001</v>
      </c>
      <c r="T2677">
        <v>1.9</v>
      </c>
      <c r="U2677">
        <v>29.4</v>
      </c>
      <c r="V2677">
        <v>3.1</v>
      </c>
      <c r="W2677">
        <v>157</v>
      </c>
      <c r="X2677">
        <v>0</v>
      </c>
      <c r="Y2677">
        <v>0</v>
      </c>
      <c r="Z2677">
        <v>1</v>
      </c>
      <c r="AA2677">
        <v>0</v>
      </c>
      <c r="AB2677">
        <v>117</v>
      </c>
      <c r="AC2677">
        <v>0</v>
      </c>
      <c r="AD2677">
        <v>142</v>
      </c>
      <c r="AE2677">
        <v>0</v>
      </c>
      <c r="AY2677" s="59"/>
    </row>
    <row r="2678" spans="1:51">
      <c r="A2678" s="19">
        <v>43755</v>
      </c>
      <c r="B2678" t="s">
        <v>23</v>
      </c>
      <c r="C2678" s="19">
        <v>43893</v>
      </c>
      <c r="D2678">
        <v>67</v>
      </c>
      <c r="E2678">
        <v>25.7</v>
      </c>
      <c r="F2678">
        <v>0</v>
      </c>
      <c r="G2678">
        <v>1</v>
      </c>
      <c r="H2678">
        <v>4.5999999999999996</v>
      </c>
      <c r="I2678">
        <v>0.5</v>
      </c>
      <c r="J2678">
        <v>24.5</v>
      </c>
      <c r="K2678">
        <v>0.3</v>
      </c>
      <c r="L2678">
        <v>26.2</v>
      </c>
      <c r="M2678">
        <v>6.1</v>
      </c>
      <c r="N2678">
        <v>29.1</v>
      </c>
      <c r="O2678">
        <v>0</v>
      </c>
      <c r="P2678">
        <v>2.1</v>
      </c>
      <c r="Q2678">
        <v>3.2</v>
      </c>
      <c r="R2678">
        <v>2.1</v>
      </c>
      <c r="S2678">
        <v>25.2</v>
      </c>
      <c r="T2678">
        <v>1.8</v>
      </c>
      <c r="U2678">
        <v>30.4</v>
      </c>
      <c r="V2678">
        <v>3.7</v>
      </c>
      <c r="W2678">
        <v>23</v>
      </c>
      <c r="X2678">
        <v>0</v>
      </c>
      <c r="Y2678">
        <v>0</v>
      </c>
      <c r="Z2678">
        <v>0</v>
      </c>
      <c r="AA2678">
        <v>0</v>
      </c>
      <c r="AB2678">
        <v>21</v>
      </c>
      <c r="AC2678">
        <v>0</v>
      </c>
      <c r="AD2678">
        <v>23</v>
      </c>
      <c r="AE2678">
        <v>0</v>
      </c>
      <c r="AY2678" s="59"/>
    </row>
    <row r="2679" spans="1:51">
      <c r="A2679" s="19">
        <v>43755</v>
      </c>
      <c r="B2679" t="s">
        <v>24</v>
      </c>
      <c r="C2679" s="19">
        <v>43893</v>
      </c>
      <c r="D2679">
        <v>13</v>
      </c>
      <c r="E2679">
        <v>32.700000000000003</v>
      </c>
      <c r="F2679">
        <v>0</v>
      </c>
      <c r="G2679">
        <v>2.2000000000000002</v>
      </c>
      <c r="H2679">
        <v>5.9</v>
      </c>
      <c r="I2679">
        <v>1.5</v>
      </c>
      <c r="J2679">
        <v>18.3</v>
      </c>
      <c r="K2679">
        <v>0.8</v>
      </c>
      <c r="L2679">
        <v>23.9</v>
      </c>
      <c r="M2679">
        <v>2.9</v>
      </c>
      <c r="N2679">
        <v>47</v>
      </c>
      <c r="O2679">
        <v>0</v>
      </c>
      <c r="P2679">
        <v>2.5</v>
      </c>
      <c r="Q2679">
        <v>3.5</v>
      </c>
      <c r="R2679">
        <v>2.1</v>
      </c>
      <c r="S2679">
        <v>14.1</v>
      </c>
      <c r="T2679">
        <v>1.8</v>
      </c>
      <c r="U2679">
        <v>24.3</v>
      </c>
      <c r="V2679">
        <v>2.2000000000000002</v>
      </c>
      <c r="W2679">
        <v>6</v>
      </c>
      <c r="X2679">
        <v>0</v>
      </c>
      <c r="Y2679">
        <v>0</v>
      </c>
      <c r="Z2679">
        <v>0</v>
      </c>
      <c r="AA2679">
        <v>0</v>
      </c>
      <c r="AB2679">
        <v>3</v>
      </c>
      <c r="AC2679">
        <v>0</v>
      </c>
      <c r="AD2679">
        <v>4</v>
      </c>
      <c r="AE2679">
        <v>0</v>
      </c>
      <c r="AY2679" s="59"/>
    </row>
    <row r="2680" spans="1:51">
      <c r="A2680" s="19">
        <v>43755</v>
      </c>
      <c r="B2680" t="s">
        <v>25</v>
      </c>
      <c r="C2680" s="19">
        <v>43893</v>
      </c>
      <c r="D2680">
        <v>24</v>
      </c>
      <c r="E2680">
        <v>22.1</v>
      </c>
      <c r="F2680">
        <v>0</v>
      </c>
      <c r="G2680">
        <v>2.1</v>
      </c>
      <c r="H2680">
        <v>9.1999999999999993</v>
      </c>
      <c r="I2680">
        <v>0.3</v>
      </c>
      <c r="J2680">
        <v>16.3</v>
      </c>
      <c r="K2680">
        <v>4.5</v>
      </c>
      <c r="L2680">
        <v>29.6</v>
      </c>
      <c r="M2680">
        <v>3.7</v>
      </c>
      <c r="N2680">
        <v>23.5</v>
      </c>
      <c r="O2680">
        <v>0</v>
      </c>
      <c r="P2680">
        <v>2.6</v>
      </c>
      <c r="Q2680">
        <v>6.2</v>
      </c>
      <c r="R2680">
        <v>2.1</v>
      </c>
      <c r="S2680">
        <v>13.2</v>
      </c>
      <c r="T2680">
        <v>3.6</v>
      </c>
      <c r="U2680">
        <v>42.4</v>
      </c>
      <c r="V2680">
        <v>3.3</v>
      </c>
      <c r="W2680">
        <v>7</v>
      </c>
      <c r="X2680">
        <v>0</v>
      </c>
      <c r="Y2680">
        <v>0</v>
      </c>
      <c r="Z2680">
        <v>1</v>
      </c>
      <c r="AA2680">
        <v>0</v>
      </c>
      <c r="AB2680">
        <v>6</v>
      </c>
      <c r="AC2680">
        <v>0</v>
      </c>
      <c r="AD2680">
        <v>10</v>
      </c>
      <c r="AE2680">
        <v>0</v>
      </c>
      <c r="AY2680" s="59"/>
    </row>
    <row r="2681" spans="1:51">
      <c r="A2681" s="19">
        <v>43755</v>
      </c>
      <c r="B2681" t="s">
        <v>26</v>
      </c>
      <c r="C2681" s="19">
        <v>43893</v>
      </c>
      <c r="D2681">
        <v>91</v>
      </c>
      <c r="E2681">
        <v>27.1</v>
      </c>
      <c r="F2681">
        <v>0</v>
      </c>
      <c r="G2681">
        <v>2.4</v>
      </c>
      <c r="H2681">
        <v>7.9</v>
      </c>
      <c r="I2681">
        <v>0.4</v>
      </c>
      <c r="J2681">
        <v>14.3</v>
      </c>
      <c r="K2681">
        <v>0.2</v>
      </c>
      <c r="L2681">
        <v>36.4</v>
      </c>
      <c r="M2681">
        <v>0.9</v>
      </c>
      <c r="N2681">
        <v>26.8</v>
      </c>
      <c r="O2681">
        <v>0</v>
      </c>
      <c r="P2681">
        <v>2.1</v>
      </c>
      <c r="Q2681">
        <v>3.8</v>
      </c>
      <c r="R2681">
        <v>1.5</v>
      </c>
      <c r="S2681">
        <v>8.1</v>
      </c>
      <c r="T2681">
        <v>1.2</v>
      </c>
      <c r="U2681">
        <v>53.2</v>
      </c>
      <c r="V2681">
        <v>1.5</v>
      </c>
      <c r="W2681">
        <v>34</v>
      </c>
      <c r="X2681">
        <v>0</v>
      </c>
      <c r="Y2681">
        <v>0</v>
      </c>
      <c r="Z2681">
        <v>1</v>
      </c>
      <c r="AA2681">
        <v>0</v>
      </c>
      <c r="AB2681">
        <v>11</v>
      </c>
      <c r="AC2681">
        <v>0</v>
      </c>
      <c r="AD2681">
        <v>45</v>
      </c>
      <c r="AE2681">
        <v>0</v>
      </c>
      <c r="AY2681" s="59"/>
    </row>
    <row r="2682" spans="1:51">
      <c r="A2682" s="19">
        <v>43755</v>
      </c>
      <c r="B2682" t="s">
        <v>27</v>
      </c>
      <c r="C2682" s="19">
        <v>43893</v>
      </c>
      <c r="D2682">
        <v>75</v>
      </c>
      <c r="E2682">
        <v>23</v>
      </c>
      <c r="F2682">
        <v>0</v>
      </c>
      <c r="G2682">
        <v>0.5</v>
      </c>
      <c r="H2682">
        <v>8.6999999999999993</v>
      </c>
      <c r="I2682">
        <v>16.2</v>
      </c>
      <c r="J2682">
        <v>15.7</v>
      </c>
      <c r="K2682">
        <v>0.1</v>
      </c>
      <c r="L2682">
        <v>23.6</v>
      </c>
      <c r="M2682">
        <v>1.7</v>
      </c>
      <c r="N2682">
        <v>26.5</v>
      </c>
      <c r="O2682">
        <v>0</v>
      </c>
      <c r="P2682">
        <v>2.2000000000000002</v>
      </c>
      <c r="Q2682">
        <v>6.5</v>
      </c>
      <c r="R2682">
        <v>15</v>
      </c>
      <c r="S2682">
        <v>13.7</v>
      </c>
      <c r="T2682">
        <v>2.4</v>
      </c>
      <c r="U2682">
        <v>28.4</v>
      </c>
      <c r="V2682">
        <v>2.9</v>
      </c>
      <c r="W2682">
        <v>22</v>
      </c>
      <c r="X2682">
        <v>0</v>
      </c>
      <c r="Y2682">
        <v>0</v>
      </c>
      <c r="Z2682">
        <v>1</v>
      </c>
      <c r="AA2682">
        <v>15</v>
      </c>
      <c r="AB2682">
        <v>15</v>
      </c>
      <c r="AC2682">
        <v>0</v>
      </c>
      <c r="AD2682">
        <v>22</v>
      </c>
      <c r="AE2682">
        <v>0</v>
      </c>
      <c r="AY2682" s="59"/>
    </row>
    <row r="2683" spans="1:51">
      <c r="A2683" s="19">
        <v>43755</v>
      </c>
      <c r="B2683" t="s">
        <v>28</v>
      </c>
      <c r="C2683" s="19">
        <v>43893</v>
      </c>
      <c r="D2683">
        <v>110</v>
      </c>
      <c r="E2683">
        <v>37</v>
      </c>
      <c r="F2683">
        <v>0</v>
      </c>
      <c r="G2683">
        <v>1.8</v>
      </c>
      <c r="H2683">
        <v>5.0999999999999996</v>
      </c>
      <c r="I2683">
        <v>1.3</v>
      </c>
      <c r="J2683">
        <v>16.3</v>
      </c>
      <c r="K2683">
        <v>0.5</v>
      </c>
      <c r="L2683">
        <v>21.9</v>
      </c>
      <c r="M2683">
        <v>2.8</v>
      </c>
      <c r="N2683">
        <v>57.4</v>
      </c>
      <c r="O2683">
        <v>0</v>
      </c>
      <c r="P2683">
        <v>2.1</v>
      </c>
      <c r="Q2683">
        <v>3</v>
      </c>
      <c r="R2683">
        <v>1.9</v>
      </c>
      <c r="S2683">
        <v>10.6</v>
      </c>
      <c r="T2683">
        <v>1.6</v>
      </c>
      <c r="U2683">
        <v>18.5</v>
      </c>
      <c r="V2683">
        <v>2</v>
      </c>
      <c r="W2683">
        <v>54</v>
      </c>
      <c r="X2683">
        <v>0</v>
      </c>
      <c r="Y2683">
        <v>0</v>
      </c>
      <c r="Z2683">
        <v>0</v>
      </c>
      <c r="AA2683">
        <v>0</v>
      </c>
      <c r="AB2683">
        <v>24</v>
      </c>
      <c r="AC2683">
        <v>0</v>
      </c>
      <c r="AD2683">
        <v>32</v>
      </c>
      <c r="AE2683">
        <v>0</v>
      </c>
      <c r="AY2683" s="59"/>
    </row>
    <row r="2684" spans="1:51">
      <c r="A2684" s="19">
        <v>43755</v>
      </c>
      <c r="B2684" t="s">
        <v>29</v>
      </c>
      <c r="C2684" s="19">
        <v>43893</v>
      </c>
      <c r="D2684">
        <v>37</v>
      </c>
      <c r="E2684">
        <v>39.1</v>
      </c>
      <c r="F2684">
        <v>0</v>
      </c>
      <c r="G2684">
        <v>2.9</v>
      </c>
      <c r="H2684">
        <v>3.6</v>
      </c>
      <c r="I2684">
        <v>2.6</v>
      </c>
      <c r="J2684">
        <v>13.2</v>
      </c>
      <c r="K2684">
        <v>2.8</v>
      </c>
      <c r="L2684">
        <v>19.8</v>
      </c>
      <c r="M2684">
        <v>0.3</v>
      </c>
      <c r="N2684">
        <v>65</v>
      </c>
      <c r="O2684">
        <v>0</v>
      </c>
      <c r="P2684">
        <v>2</v>
      </c>
      <c r="Q2684">
        <v>2.1</v>
      </c>
      <c r="R2684">
        <v>2</v>
      </c>
      <c r="S2684">
        <v>7.4</v>
      </c>
      <c r="T2684">
        <v>1.9</v>
      </c>
      <c r="U2684">
        <v>15.1</v>
      </c>
      <c r="V2684">
        <v>1.4</v>
      </c>
      <c r="W2684">
        <v>23</v>
      </c>
      <c r="X2684">
        <v>0</v>
      </c>
      <c r="Y2684">
        <v>0</v>
      </c>
      <c r="Z2684">
        <v>0</v>
      </c>
      <c r="AA2684">
        <v>0</v>
      </c>
      <c r="AB2684">
        <v>3</v>
      </c>
      <c r="AC2684">
        <v>0</v>
      </c>
      <c r="AD2684">
        <v>11</v>
      </c>
      <c r="AE2684">
        <v>0</v>
      </c>
      <c r="AY2684" s="59"/>
    </row>
    <row r="2685" spans="1:51">
      <c r="A2685" s="19">
        <v>43755</v>
      </c>
      <c r="B2685" t="s">
        <v>30</v>
      </c>
      <c r="C2685" s="19">
        <v>43893</v>
      </c>
      <c r="D2685">
        <v>64</v>
      </c>
      <c r="E2685">
        <v>39.5</v>
      </c>
      <c r="F2685">
        <v>0</v>
      </c>
      <c r="G2685">
        <v>2.9</v>
      </c>
      <c r="H2685">
        <v>5.5</v>
      </c>
      <c r="I2685">
        <v>3.9</v>
      </c>
      <c r="J2685">
        <v>12.4</v>
      </c>
      <c r="K2685">
        <v>3</v>
      </c>
      <c r="L2685">
        <v>20.3</v>
      </c>
      <c r="M2685">
        <v>0.2</v>
      </c>
      <c r="N2685">
        <v>64.599999999999994</v>
      </c>
      <c r="O2685">
        <v>0</v>
      </c>
      <c r="P2685">
        <v>2.2999999999999998</v>
      </c>
      <c r="Q2685">
        <v>2.8</v>
      </c>
      <c r="R2685">
        <v>2.6</v>
      </c>
      <c r="S2685">
        <v>6.7</v>
      </c>
      <c r="T2685">
        <v>2.1</v>
      </c>
      <c r="U2685">
        <v>15.4</v>
      </c>
      <c r="V2685">
        <v>1.5</v>
      </c>
      <c r="W2685">
        <v>39</v>
      </c>
      <c r="X2685">
        <v>0</v>
      </c>
      <c r="Y2685">
        <v>0</v>
      </c>
      <c r="Z2685">
        <v>0</v>
      </c>
      <c r="AA2685">
        <v>0</v>
      </c>
      <c r="AB2685">
        <v>5</v>
      </c>
      <c r="AC2685">
        <v>0</v>
      </c>
      <c r="AD2685">
        <v>20</v>
      </c>
      <c r="AE2685">
        <v>0</v>
      </c>
      <c r="AY2685" s="59"/>
    </row>
    <row r="2686" spans="1:51">
      <c r="A2686" s="19">
        <v>43755</v>
      </c>
      <c r="B2686" t="s">
        <v>31</v>
      </c>
      <c r="C2686" s="19">
        <v>43893</v>
      </c>
      <c r="D2686">
        <v>228</v>
      </c>
      <c r="E2686">
        <v>33.299999999999997</v>
      </c>
      <c r="F2686">
        <v>0</v>
      </c>
      <c r="G2686">
        <v>2.7</v>
      </c>
      <c r="H2686">
        <v>4.2</v>
      </c>
      <c r="I2686">
        <v>1.2</v>
      </c>
      <c r="J2686">
        <v>17.3</v>
      </c>
      <c r="K2686">
        <v>0.5</v>
      </c>
      <c r="L2686">
        <v>25.2</v>
      </c>
      <c r="M2686">
        <v>2.5</v>
      </c>
      <c r="N2686">
        <v>47.3</v>
      </c>
      <c r="O2686">
        <v>0</v>
      </c>
      <c r="P2686">
        <v>2.5</v>
      </c>
      <c r="Q2686">
        <v>2.9</v>
      </c>
      <c r="R2686">
        <v>2</v>
      </c>
      <c r="S2686">
        <v>12.1</v>
      </c>
      <c r="T2686">
        <v>1.6</v>
      </c>
      <c r="U2686">
        <v>26.5</v>
      </c>
      <c r="V2686">
        <v>2.4</v>
      </c>
      <c r="W2686">
        <v>100</v>
      </c>
      <c r="X2686">
        <v>0</v>
      </c>
      <c r="Y2686">
        <v>0</v>
      </c>
      <c r="Z2686">
        <v>0</v>
      </c>
      <c r="AA2686">
        <v>0</v>
      </c>
      <c r="AB2686">
        <v>52</v>
      </c>
      <c r="AC2686">
        <v>0</v>
      </c>
      <c r="AD2686">
        <v>76</v>
      </c>
      <c r="AE2686">
        <v>0</v>
      </c>
      <c r="AY2686" s="59"/>
    </row>
    <row r="2687" spans="1:51">
      <c r="A2687" s="19">
        <v>43755</v>
      </c>
      <c r="B2687" t="s">
        <v>32</v>
      </c>
      <c r="C2687" s="19">
        <v>43893</v>
      </c>
      <c r="D2687">
        <v>29</v>
      </c>
      <c r="E2687">
        <v>31.5</v>
      </c>
      <c r="F2687">
        <v>0</v>
      </c>
      <c r="G2687">
        <v>0.3</v>
      </c>
      <c r="H2687">
        <v>6.8</v>
      </c>
      <c r="I2687">
        <v>2.6</v>
      </c>
      <c r="J2687">
        <v>14.3</v>
      </c>
      <c r="K2687">
        <v>3.7</v>
      </c>
      <c r="L2687">
        <v>26.9</v>
      </c>
      <c r="M2687">
        <v>0.7</v>
      </c>
      <c r="N2687">
        <v>43.3</v>
      </c>
      <c r="O2687">
        <v>0</v>
      </c>
      <c r="P2687">
        <v>1.6</v>
      </c>
      <c r="Q2687">
        <v>4.2</v>
      </c>
      <c r="R2687">
        <v>2.7</v>
      </c>
      <c r="S2687">
        <v>9.4</v>
      </c>
      <c r="T2687">
        <v>3</v>
      </c>
      <c r="U2687">
        <v>31.3</v>
      </c>
      <c r="V2687">
        <v>1.8</v>
      </c>
      <c r="W2687">
        <v>13</v>
      </c>
      <c r="X2687">
        <v>0</v>
      </c>
      <c r="Y2687">
        <v>0</v>
      </c>
      <c r="Z2687">
        <v>0</v>
      </c>
      <c r="AA2687">
        <v>0</v>
      </c>
      <c r="AB2687">
        <v>4</v>
      </c>
      <c r="AC2687">
        <v>0</v>
      </c>
      <c r="AD2687">
        <v>12</v>
      </c>
      <c r="AE2687">
        <v>0</v>
      </c>
      <c r="AY2687" s="59"/>
    </row>
    <row r="2688" spans="1:51">
      <c r="A2688" s="19">
        <v>43755</v>
      </c>
      <c r="B2688" t="s">
        <v>33</v>
      </c>
      <c r="C2688" s="19">
        <v>43893</v>
      </c>
      <c r="D2688">
        <v>16</v>
      </c>
      <c r="E2688">
        <v>19.600000000000001</v>
      </c>
      <c r="F2688">
        <v>0</v>
      </c>
      <c r="G2688">
        <v>1.2</v>
      </c>
      <c r="H2688">
        <v>7.3</v>
      </c>
      <c r="I2688">
        <v>0.8</v>
      </c>
      <c r="J2688">
        <v>33.6</v>
      </c>
      <c r="K2688">
        <v>0.3</v>
      </c>
      <c r="L2688">
        <v>23.3</v>
      </c>
      <c r="M2688">
        <v>3.6</v>
      </c>
      <c r="N2688">
        <v>15.7</v>
      </c>
      <c r="O2688">
        <v>0</v>
      </c>
      <c r="P2688">
        <v>2</v>
      </c>
      <c r="Q2688">
        <v>4</v>
      </c>
      <c r="R2688">
        <v>2</v>
      </c>
      <c r="S2688">
        <v>48</v>
      </c>
      <c r="T2688">
        <v>1.7</v>
      </c>
      <c r="U2688">
        <v>22.2</v>
      </c>
      <c r="V2688">
        <v>2.6</v>
      </c>
      <c r="W2688">
        <v>4</v>
      </c>
      <c r="X2688">
        <v>0</v>
      </c>
      <c r="Y2688">
        <v>0</v>
      </c>
      <c r="Z2688">
        <v>0</v>
      </c>
      <c r="AA2688">
        <v>0</v>
      </c>
      <c r="AB2688">
        <v>7</v>
      </c>
      <c r="AC2688">
        <v>0</v>
      </c>
      <c r="AD2688">
        <v>5</v>
      </c>
      <c r="AE2688">
        <v>0</v>
      </c>
      <c r="AY2688" s="59"/>
    </row>
    <row r="2689" spans="1:51">
      <c r="A2689" s="19">
        <v>43755</v>
      </c>
      <c r="B2689" t="s">
        <v>34</v>
      </c>
      <c r="C2689" s="19">
        <v>43893</v>
      </c>
      <c r="D2689">
        <v>99</v>
      </c>
      <c r="E2689">
        <v>36.6</v>
      </c>
      <c r="F2689">
        <v>0</v>
      </c>
      <c r="G2689">
        <v>2.6</v>
      </c>
      <c r="H2689">
        <v>6</v>
      </c>
      <c r="I2689">
        <v>3.2</v>
      </c>
      <c r="J2689">
        <v>13.9</v>
      </c>
      <c r="K2689">
        <v>1.8</v>
      </c>
      <c r="L2689">
        <v>21.9</v>
      </c>
      <c r="M2689">
        <v>1.4</v>
      </c>
      <c r="N2689">
        <v>57.5</v>
      </c>
      <c r="O2689">
        <v>0</v>
      </c>
      <c r="P2689">
        <v>2.5</v>
      </c>
      <c r="Q2689">
        <v>3.4</v>
      </c>
      <c r="R2689">
        <v>2.4</v>
      </c>
      <c r="S2689">
        <v>8.6</v>
      </c>
      <c r="T2689">
        <v>1.8</v>
      </c>
      <c r="U2689">
        <v>19.3</v>
      </c>
      <c r="V2689">
        <v>2</v>
      </c>
      <c r="W2689">
        <v>55</v>
      </c>
      <c r="X2689">
        <v>0</v>
      </c>
      <c r="Y2689">
        <v>0</v>
      </c>
      <c r="Z2689">
        <v>0</v>
      </c>
      <c r="AA2689">
        <v>0</v>
      </c>
      <c r="AB2689">
        <v>11</v>
      </c>
      <c r="AC2689">
        <v>0</v>
      </c>
      <c r="AD2689">
        <v>33</v>
      </c>
      <c r="AE2689">
        <v>0</v>
      </c>
      <c r="AY2689" s="59"/>
    </row>
    <row r="2690" spans="1:51">
      <c r="A2690" s="19">
        <v>43755</v>
      </c>
      <c r="B2690" t="s">
        <v>35</v>
      </c>
      <c r="C2690" s="19">
        <v>43900</v>
      </c>
      <c r="D2690">
        <v>20</v>
      </c>
      <c r="E2690">
        <v>31.2</v>
      </c>
      <c r="F2690">
        <v>0</v>
      </c>
      <c r="G2690">
        <v>0.5</v>
      </c>
      <c r="H2690">
        <v>6.6</v>
      </c>
      <c r="I2690">
        <v>3.9</v>
      </c>
      <c r="J2690">
        <v>9.4</v>
      </c>
      <c r="K2690">
        <v>3.1</v>
      </c>
      <c r="L2690">
        <v>30.8</v>
      </c>
      <c r="M2690">
        <v>0.2</v>
      </c>
      <c r="N2690">
        <v>39.5</v>
      </c>
      <c r="O2690">
        <v>0</v>
      </c>
      <c r="P2690">
        <v>2.1</v>
      </c>
      <c r="Q2690">
        <v>3.9</v>
      </c>
      <c r="R2690">
        <v>2.9</v>
      </c>
      <c r="S2690">
        <v>4.8</v>
      </c>
      <c r="T2690">
        <v>2.2999999999999998</v>
      </c>
      <c r="U2690">
        <v>39.5</v>
      </c>
      <c r="V2690">
        <v>1.8</v>
      </c>
      <c r="W2690">
        <v>10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10</v>
      </c>
      <c r="AE2690">
        <v>0</v>
      </c>
      <c r="AY2690" s="59"/>
    </row>
    <row r="2691" spans="1:51">
      <c r="A2691" s="19">
        <v>43755</v>
      </c>
      <c r="B2691" t="s">
        <v>36</v>
      </c>
      <c r="C2691" s="19">
        <v>43900</v>
      </c>
      <c r="D2691">
        <v>125</v>
      </c>
      <c r="E2691">
        <v>31.9</v>
      </c>
      <c r="F2691">
        <v>0</v>
      </c>
      <c r="G2691">
        <v>0.6</v>
      </c>
      <c r="H2691">
        <v>7.7</v>
      </c>
      <c r="I2691">
        <v>3.2</v>
      </c>
      <c r="J2691">
        <v>18.7</v>
      </c>
      <c r="K2691">
        <v>0.2</v>
      </c>
      <c r="L2691">
        <v>26</v>
      </c>
      <c r="M2691">
        <v>1.4</v>
      </c>
      <c r="N2691">
        <v>43.2</v>
      </c>
      <c r="O2691">
        <v>0</v>
      </c>
      <c r="P2691">
        <v>1.9</v>
      </c>
      <c r="Q2691">
        <v>4.5</v>
      </c>
      <c r="R2691">
        <v>2.7</v>
      </c>
      <c r="S2691">
        <v>14.7</v>
      </c>
      <c r="T2691">
        <v>1.7</v>
      </c>
      <c r="U2691">
        <v>27.2</v>
      </c>
      <c r="V2691">
        <v>2.1</v>
      </c>
      <c r="W2691">
        <v>52</v>
      </c>
      <c r="X2691">
        <v>0</v>
      </c>
      <c r="Y2691">
        <v>0</v>
      </c>
      <c r="Z2691">
        <v>1</v>
      </c>
      <c r="AA2691">
        <v>0</v>
      </c>
      <c r="AB2691">
        <v>30</v>
      </c>
      <c r="AC2691">
        <v>0</v>
      </c>
      <c r="AD2691">
        <v>42</v>
      </c>
      <c r="AE2691">
        <v>0</v>
      </c>
      <c r="AY2691" s="59"/>
    </row>
    <row r="2692" spans="1:51">
      <c r="A2692" s="19">
        <v>43755</v>
      </c>
      <c r="B2692" t="s">
        <v>37</v>
      </c>
      <c r="C2692" s="19">
        <v>43900</v>
      </c>
      <c r="D2692">
        <v>36</v>
      </c>
      <c r="E2692">
        <v>42.1</v>
      </c>
      <c r="F2692">
        <v>0</v>
      </c>
      <c r="G2692">
        <v>4.8</v>
      </c>
      <c r="H2692">
        <v>2.7</v>
      </c>
      <c r="I2692">
        <v>2.2999999999999998</v>
      </c>
      <c r="J2692">
        <v>12.9</v>
      </c>
      <c r="K2692">
        <v>2.4</v>
      </c>
      <c r="L2692">
        <v>20.100000000000001</v>
      </c>
      <c r="M2692">
        <v>0.9</v>
      </c>
      <c r="N2692">
        <v>69.3</v>
      </c>
      <c r="O2692">
        <v>0</v>
      </c>
      <c r="P2692">
        <v>2.2999999999999998</v>
      </c>
      <c r="Q2692">
        <v>1.9</v>
      </c>
      <c r="R2692">
        <v>1.8</v>
      </c>
      <c r="S2692">
        <v>6.4</v>
      </c>
      <c r="T2692">
        <v>1.8</v>
      </c>
      <c r="U2692">
        <v>13.2</v>
      </c>
      <c r="V2692">
        <v>1.4</v>
      </c>
      <c r="W2692">
        <v>22</v>
      </c>
      <c r="X2692">
        <v>0</v>
      </c>
      <c r="Y2692">
        <v>0</v>
      </c>
      <c r="Z2692">
        <v>0</v>
      </c>
      <c r="AA2692">
        <v>0</v>
      </c>
      <c r="AB2692">
        <v>3</v>
      </c>
      <c r="AC2692">
        <v>0</v>
      </c>
      <c r="AD2692">
        <v>11</v>
      </c>
      <c r="AE2692">
        <v>0</v>
      </c>
      <c r="AY2692" s="59"/>
    </row>
    <row r="2693" spans="1:51">
      <c r="A2693" s="19">
        <v>43755</v>
      </c>
      <c r="B2693" t="s">
        <v>38</v>
      </c>
      <c r="C2693" s="19">
        <v>43900</v>
      </c>
      <c r="D2693">
        <v>68</v>
      </c>
      <c r="E2693">
        <v>37.9</v>
      </c>
      <c r="F2693">
        <v>0</v>
      </c>
      <c r="G2693">
        <v>2.5</v>
      </c>
      <c r="H2693">
        <v>5.6</v>
      </c>
      <c r="I2693">
        <v>2.9</v>
      </c>
      <c r="J2693">
        <v>13.3</v>
      </c>
      <c r="K2693">
        <v>2.9</v>
      </c>
      <c r="L2693">
        <v>22.4</v>
      </c>
      <c r="M2693">
        <v>0.3</v>
      </c>
      <c r="N2693">
        <v>59.2</v>
      </c>
      <c r="O2693">
        <v>0</v>
      </c>
      <c r="P2693">
        <v>2.2000000000000002</v>
      </c>
      <c r="Q2693">
        <v>3.4</v>
      </c>
      <c r="R2693">
        <v>2.4</v>
      </c>
      <c r="S2693">
        <v>7.8</v>
      </c>
      <c r="T2693">
        <v>2.2000000000000002</v>
      </c>
      <c r="U2693">
        <v>18.8</v>
      </c>
      <c r="V2693">
        <v>1.6</v>
      </c>
      <c r="W2693">
        <v>39</v>
      </c>
      <c r="X2693">
        <v>0</v>
      </c>
      <c r="Y2693">
        <v>0</v>
      </c>
      <c r="Z2693">
        <v>0</v>
      </c>
      <c r="AA2693">
        <v>0</v>
      </c>
      <c r="AB2693">
        <v>6</v>
      </c>
      <c r="AC2693">
        <v>0</v>
      </c>
      <c r="AD2693">
        <v>23</v>
      </c>
      <c r="AE2693">
        <v>0</v>
      </c>
      <c r="AY2693" s="59"/>
    </row>
    <row r="2694" spans="1:51">
      <c r="A2694" s="19">
        <v>43755</v>
      </c>
      <c r="B2694" t="s">
        <v>39</v>
      </c>
      <c r="C2694" s="19">
        <v>43900</v>
      </c>
      <c r="D2694">
        <v>14</v>
      </c>
      <c r="E2694">
        <v>31.7</v>
      </c>
      <c r="F2694">
        <v>0</v>
      </c>
      <c r="G2694">
        <v>0.7</v>
      </c>
      <c r="H2694">
        <v>7.7</v>
      </c>
      <c r="I2694">
        <v>4.0999999999999996</v>
      </c>
      <c r="J2694">
        <v>11.5</v>
      </c>
      <c r="K2694">
        <v>3.7</v>
      </c>
      <c r="L2694">
        <v>27.3</v>
      </c>
      <c r="M2694">
        <v>0.5</v>
      </c>
      <c r="N2694">
        <v>43.5</v>
      </c>
      <c r="O2694">
        <v>0</v>
      </c>
      <c r="P2694">
        <v>2.1</v>
      </c>
      <c r="Q2694">
        <v>4.7</v>
      </c>
      <c r="R2694">
        <v>3</v>
      </c>
      <c r="S2694">
        <v>7.4</v>
      </c>
      <c r="T2694">
        <v>2.8</v>
      </c>
      <c r="U2694">
        <v>31.7</v>
      </c>
      <c r="V2694">
        <v>1.9</v>
      </c>
      <c r="W2694">
        <v>7</v>
      </c>
      <c r="X2694">
        <v>0</v>
      </c>
      <c r="Y2694">
        <v>0</v>
      </c>
      <c r="Z2694">
        <v>0</v>
      </c>
      <c r="AA2694">
        <v>0</v>
      </c>
      <c r="AB2694">
        <v>1</v>
      </c>
      <c r="AC2694">
        <v>0</v>
      </c>
      <c r="AD2694">
        <v>6</v>
      </c>
      <c r="AE2694">
        <v>0</v>
      </c>
      <c r="AY2694" s="59"/>
    </row>
    <row r="2695" spans="1:51">
      <c r="A2695" s="19">
        <v>43755</v>
      </c>
      <c r="B2695" t="s">
        <v>40</v>
      </c>
      <c r="C2695" s="19">
        <v>43900</v>
      </c>
      <c r="D2695">
        <v>89</v>
      </c>
      <c r="E2695">
        <v>27.2</v>
      </c>
      <c r="F2695">
        <v>0</v>
      </c>
      <c r="G2695">
        <v>1.1000000000000001</v>
      </c>
      <c r="H2695">
        <v>4.7</v>
      </c>
      <c r="I2695">
        <v>0.4</v>
      </c>
      <c r="J2695">
        <v>23.8</v>
      </c>
      <c r="K2695">
        <v>0.1</v>
      </c>
      <c r="L2695">
        <v>25</v>
      </c>
      <c r="M2695">
        <v>7.3</v>
      </c>
      <c r="N2695">
        <v>32.4</v>
      </c>
      <c r="O2695">
        <v>0</v>
      </c>
      <c r="P2695">
        <v>2.2999999999999998</v>
      </c>
      <c r="Q2695">
        <v>3.4</v>
      </c>
      <c r="R2695">
        <v>2</v>
      </c>
      <c r="S2695">
        <v>23.6</v>
      </c>
      <c r="T2695">
        <v>1.9</v>
      </c>
      <c r="U2695">
        <v>27.4</v>
      </c>
      <c r="V2695">
        <v>4.8</v>
      </c>
      <c r="W2695">
        <v>31</v>
      </c>
      <c r="X2695">
        <v>0</v>
      </c>
      <c r="Y2695">
        <v>0</v>
      </c>
      <c r="Z2695">
        <v>0</v>
      </c>
      <c r="AA2695">
        <v>0</v>
      </c>
      <c r="AB2695">
        <v>28</v>
      </c>
      <c r="AC2695">
        <v>0</v>
      </c>
      <c r="AD2695">
        <v>29</v>
      </c>
      <c r="AE2695">
        <v>1</v>
      </c>
      <c r="AY2695" s="59"/>
    </row>
    <row r="2696" spans="1:51">
      <c r="A2696" s="19">
        <v>43755</v>
      </c>
      <c r="B2696" t="s">
        <v>41</v>
      </c>
      <c r="C2696" s="19">
        <v>43904</v>
      </c>
      <c r="D2696">
        <v>6</v>
      </c>
      <c r="E2696">
        <v>32.700000000000003</v>
      </c>
      <c r="F2696">
        <v>0</v>
      </c>
      <c r="G2696">
        <v>2.2000000000000002</v>
      </c>
      <c r="H2696">
        <v>5.9</v>
      </c>
      <c r="I2696">
        <v>1.5</v>
      </c>
      <c r="J2696">
        <v>18.3</v>
      </c>
      <c r="K2696">
        <v>0.8</v>
      </c>
      <c r="L2696">
        <v>23.9</v>
      </c>
      <c r="M2696">
        <v>2.9</v>
      </c>
      <c r="N2696">
        <v>46</v>
      </c>
      <c r="O2696">
        <v>0</v>
      </c>
      <c r="P2696">
        <v>2.5</v>
      </c>
      <c r="Q2696">
        <v>3.3</v>
      </c>
      <c r="R2696">
        <v>2.4</v>
      </c>
      <c r="S2696">
        <v>14.4</v>
      </c>
      <c r="T2696">
        <v>2</v>
      </c>
      <c r="U2696">
        <v>24.2</v>
      </c>
      <c r="V2696">
        <v>2.6</v>
      </c>
      <c r="W2696">
        <v>3</v>
      </c>
      <c r="X2696">
        <v>0</v>
      </c>
      <c r="Y2696">
        <v>0</v>
      </c>
      <c r="Z2696">
        <v>0</v>
      </c>
      <c r="AA2696">
        <v>0</v>
      </c>
      <c r="AB2696">
        <v>1</v>
      </c>
      <c r="AC2696">
        <v>0</v>
      </c>
      <c r="AD2696">
        <v>2</v>
      </c>
      <c r="AE2696">
        <v>0</v>
      </c>
      <c r="AY2696" s="59"/>
    </row>
    <row r="2697" spans="1:51">
      <c r="A2697" s="19">
        <v>43755</v>
      </c>
      <c r="B2697" t="s">
        <v>43</v>
      </c>
      <c r="C2697" s="19">
        <v>43907</v>
      </c>
      <c r="D2697">
        <v>67</v>
      </c>
      <c r="E2697">
        <v>33.299999999999997</v>
      </c>
      <c r="F2697">
        <v>0</v>
      </c>
      <c r="G2697">
        <v>0.8</v>
      </c>
      <c r="H2697">
        <v>6.2</v>
      </c>
      <c r="I2697">
        <v>1.7</v>
      </c>
      <c r="J2697">
        <v>21.9</v>
      </c>
      <c r="K2697">
        <v>0.6</v>
      </c>
      <c r="L2697">
        <v>22.8</v>
      </c>
      <c r="M2697">
        <v>2.2999999999999998</v>
      </c>
      <c r="N2697">
        <v>46.1</v>
      </c>
      <c r="O2697">
        <v>0</v>
      </c>
      <c r="P2697">
        <v>2</v>
      </c>
      <c r="Q2697">
        <v>3.6</v>
      </c>
      <c r="R2697">
        <v>2.2999999999999998</v>
      </c>
      <c r="S2697">
        <v>19</v>
      </c>
      <c r="T2697">
        <v>1.7</v>
      </c>
      <c r="U2697">
        <v>21.3</v>
      </c>
      <c r="V2697">
        <v>2</v>
      </c>
      <c r="W2697">
        <v>29</v>
      </c>
      <c r="X2697">
        <v>0</v>
      </c>
      <c r="Y2697">
        <v>0</v>
      </c>
      <c r="Z2697">
        <v>0</v>
      </c>
      <c r="AA2697">
        <v>0</v>
      </c>
      <c r="AB2697">
        <v>19</v>
      </c>
      <c r="AC2697">
        <v>0</v>
      </c>
      <c r="AD2697">
        <v>20</v>
      </c>
      <c r="AE2697">
        <v>0</v>
      </c>
      <c r="AY2697" s="59"/>
    </row>
    <row r="2698" spans="1:51">
      <c r="A2698" s="19">
        <v>43755</v>
      </c>
      <c r="B2698" t="s">
        <v>44</v>
      </c>
      <c r="C2698" s="19">
        <v>43907</v>
      </c>
      <c r="D2698">
        <v>219</v>
      </c>
      <c r="E2698">
        <v>25.3</v>
      </c>
      <c r="F2698">
        <v>0</v>
      </c>
      <c r="G2698">
        <v>0.3</v>
      </c>
      <c r="H2698">
        <v>6.2</v>
      </c>
      <c r="I2698">
        <v>0.5</v>
      </c>
      <c r="J2698">
        <v>19.8</v>
      </c>
      <c r="K2698">
        <v>0.6</v>
      </c>
      <c r="L2698">
        <v>27.6</v>
      </c>
      <c r="M2698">
        <v>6.6</v>
      </c>
      <c r="N2698">
        <v>28.9</v>
      </c>
      <c r="O2698">
        <v>0</v>
      </c>
      <c r="P2698">
        <v>2.2000000000000002</v>
      </c>
      <c r="Q2698">
        <v>4.4000000000000004</v>
      </c>
      <c r="R2698">
        <v>2.6</v>
      </c>
      <c r="S2698">
        <v>17.600000000000001</v>
      </c>
      <c r="T2698">
        <v>2.2000000000000002</v>
      </c>
      <c r="U2698">
        <v>34.5</v>
      </c>
      <c r="V2698">
        <v>4.5999999999999996</v>
      </c>
      <c r="W2698">
        <v>76</v>
      </c>
      <c r="X2698">
        <v>0</v>
      </c>
      <c r="Y2698">
        <v>0</v>
      </c>
      <c r="Z2698">
        <v>1</v>
      </c>
      <c r="AA2698">
        <v>0</v>
      </c>
      <c r="AB2698">
        <v>59</v>
      </c>
      <c r="AC2698">
        <v>0</v>
      </c>
      <c r="AD2698">
        <v>82</v>
      </c>
      <c r="AE2698">
        <v>1</v>
      </c>
      <c r="AY2698" s="59"/>
    </row>
    <row r="2699" spans="1:51">
      <c r="A2699" s="19">
        <v>43755</v>
      </c>
      <c r="B2699" t="s">
        <v>45</v>
      </c>
      <c r="C2699" s="19">
        <v>43907</v>
      </c>
      <c r="D2699">
        <v>155</v>
      </c>
      <c r="E2699">
        <v>39.4</v>
      </c>
      <c r="F2699">
        <v>0</v>
      </c>
      <c r="G2699">
        <v>1.7</v>
      </c>
      <c r="H2699">
        <v>4.5999999999999996</v>
      </c>
      <c r="I2699">
        <v>1</v>
      </c>
      <c r="J2699">
        <v>13.9</v>
      </c>
      <c r="K2699">
        <v>0.4</v>
      </c>
      <c r="L2699">
        <v>24.4</v>
      </c>
      <c r="M2699">
        <v>1.7</v>
      </c>
      <c r="N2699">
        <v>60.3</v>
      </c>
      <c r="O2699">
        <v>0</v>
      </c>
      <c r="P2699">
        <v>1.6</v>
      </c>
      <c r="Q2699">
        <v>2.2999999999999998</v>
      </c>
      <c r="R2699">
        <v>1.8</v>
      </c>
      <c r="S2699">
        <v>7.6</v>
      </c>
      <c r="T2699">
        <v>1.3</v>
      </c>
      <c r="U2699">
        <v>21.1</v>
      </c>
      <c r="V2699">
        <v>1.7</v>
      </c>
      <c r="W2699">
        <v>85</v>
      </c>
      <c r="X2699">
        <v>0</v>
      </c>
      <c r="Y2699">
        <v>0</v>
      </c>
      <c r="Z2699">
        <v>0</v>
      </c>
      <c r="AA2699">
        <v>0</v>
      </c>
      <c r="AB2699">
        <v>17</v>
      </c>
      <c r="AC2699">
        <v>0</v>
      </c>
      <c r="AD2699">
        <v>53</v>
      </c>
      <c r="AE2699">
        <v>0</v>
      </c>
      <c r="AY2699" s="59"/>
    </row>
    <row r="2700" spans="1:51">
      <c r="A2700" s="19">
        <v>43755</v>
      </c>
      <c r="B2700" t="s">
        <v>42</v>
      </c>
      <c r="C2700" s="19">
        <v>43907</v>
      </c>
      <c r="D2700">
        <v>136</v>
      </c>
      <c r="E2700">
        <v>32.299999999999997</v>
      </c>
      <c r="F2700">
        <v>0</v>
      </c>
      <c r="G2700">
        <v>0.8</v>
      </c>
      <c r="H2700">
        <v>9</v>
      </c>
      <c r="I2700">
        <v>3.7</v>
      </c>
      <c r="J2700">
        <v>19.399999999999999</v>
      </c>
      <c r="K2700">
        <v>0.4</v>
      </c>
      <c r="L2700">
        <v>22.2</v>
      </c>
      <c r="M2700">
        <v>1.9</v>
      </c>
      <c r="N2700">
        <v>45.1</v>
      </c>
      <c r="O2700">
        <v>0</v>
      </c>
      <c r="P2700">
        <v>2.2000000000000002</v>
      </c>
      <c r="Q2700">
        <v>5.5</v>
      </c>
      <c r="R2700">
        <v>3.1</v>
      </c>
      <c r="S2700">
        <v>16.2</v>
      </c>
      <c r="T2700">
        <v>1.9</v>
      </c>
      <c r="U2700">
        <v>21.4</v>
      </c>
      <c r="V2700">
        <v>2.2999999999999998</v>
      </c>
      <c r="W2700">
        <v>58</v>
      </c>
      <c r="X2700">
        <v>0</v>
      </c>
      <c r="Y2700">
        <v>0</v>
      </c>
      <c r="Z2700">
        <v>3</v>
      </c>
      <c r="AA2700">
        <v>0</v>
      </c>
      <c r="AB2700">
        <v>35</v>
      </c>
      <c r="AC2700">
        <v>0</v>
      </c>
      <c r="AD2700">
        <v>40</v>
      </c>
      <c r="AE2700">
        <v>0</v>
      </c>
      <c r="AY2700" s="59"/>
    </row>
    <row r="2701" spans="1:51">
      <c r="A2701" s="19">
        <v>43755</v>
      </c>
      <c r="B2701" t="s">
        <v>46</v>
      </c>
      <c r="C2701" s="19">
        <v>43914</v>
      </c>
      <c r="D2701">
        <v>105</v>
      </c>
      <c r="E2701">
        <v>40.6</v>
      </c>
      <c r="F2701">
        <v>0</v>
      </c>
      <c r="G2701">
        <v>2.4</v>
      </c>
      <c r="H2701">
        <v>4.4000000000000004</v>
      </c>
      <c r="I2701">
        <v>1.8</v>
      </c>
      <c r="J2701">
        <v>13.2</v>
      </c>
      <c r="K2701">
        <v>0.7</v>
      </c>
      <c r="L2701">
        <v>23.3</v>
      </c>
      <c r="M2701">
        <v>1.4</v>
      </c>
      <c r="N2701">
        <v>62.3</v>
      </c>
      <c r="O2701">
        <v>0</v>
      </c>
      <c r="P2701">
        <v>2</v>
      </c>
      <c r="Q2701">
        <v>2.4</v>
      </c>
      <c r="R2701">
        <v>2</v>
      </c>
      <c r="S2701">
        <v>7.1</v>
      </c>
      <c r="T2701">
        <v>1.6</v>
      </c>
      <c r="U2701">
        <v>18.5</v>
      </c>
      <c r="V2701">
        <v>1.8</v>
      </c>
      <c r="W2701">
        <v>60</v>
      </c>
      <c r="X2701">
        <v>0</v>
      </c>
      <c r="Y2701">
        <v>0</v>
      </c>
      <c r="Z2701">
        <v>0</v>
      </c>
      <c r="AA2701">
        <v>0</v>
      </c>
      <c r="AB2701">
        <v>10</v>
      </c>
      <c r="AC2701">
        <v>0</v>
      </c>
      <c r="AD2701">
        <v>35</v>
      </c>
      <c r="AE2701">
        <v>0</v>
      </c>
      <c r="AY2701" s="59"/>
    </row>
    <row r="2702" spans="1:51">
      <c r="A2702" s="19">
        <v>43755</v>
      </c>
      <c r="B2702" t="s">
        <v>47</v>
      </c>
      <c r="C2702" s="19">
        <v>43919</v>
      </c>
      <c r="D2702">
        <v>51</v>
      </c>
      <c r="E2702">
        <v>32.700000000000003</v>
      </c>
      <c r="F2702">
        <v>0</v>
      </c>
      <c r="G2702">
        <v>2.2000000000000002</v>
      </c>
      <c r="H2702">
        <v>5.9</v>
      </c>
      <c r="I2702">
        <v>1.5</v>
      </c>
      <c r="J2702">
        <v>18.3</v>
      </c>
      <c r="K2702">
        <v>0.8</v>
      </c>
      <c r="L2702">
        <v>23.9</v>
      </c>
      <c r="M2702">
        <v>2.9</v>
      </c>
      <c r="N2702">
        <v>44.6</v>
      </c>
      <c r="O2702">
        <v>0</v>
      </c>
      <c r="P2702">
        <v>2.5</v>
      </c>
      <c r="Q2702">
        <v>3.9</v>
      </c>
      <c r="R2702">
        <v>2.7</v>
      </c>
      <c r="S2702">
        <v>14.5</v>
      </c>
      <c r="T2702">
        <v>2.2000000000000002</v>
      </c>
      <c r="U2702">
        <v>24</v>
      </c>
      <c r="V2702">
        <v>2.9</v>
      </c>
      <c r="W2702">
        <v>22</v>
      </c>
      <c r="X2702">
        <v>0</v>
      </c>
      <c r="Y2702">
        <v>0</v>
      </c>
      <c r="Z2702">
        <v>0</v>
      </c>
      <c r="AA2702">
        <v>0</v>
      </c>
      <c r="AB2702">
        <v>12</v>
      </c>
      <c r="AC2702">
        <v>0</v>
      </c>
      <c r="AD2702">
        <v>16</v>
      </c>
      <c r="AE2702">
        <v>0</v>
      </c>
      <c r="AY2702" s="59"/>
    </row>
    <row r="2703" spans="1:51">
      <c r="A2703" s="19">
        <v>43755</v>
      </c>
      <c r="B2703" t="s">
        <v>48</v>
      </c>
      <c r="C2703" s="19">
        <v>43925</v>
      </c>
      <c r="D2703">
        <v>15</v>
      </c>
      <c r="E2703">
        <v>32.200000000000003</v>
      </c>
      <c r="F2703">
        <v>0</v>
      </c>
      <c r="G2703">
        <v>0.3</v>
      </c>
      <c r="H2703">
        <v>7.7</v>
      </c>
      <c r="I2703">
        <v>1</v>
      </c>
      <c r="J2703">
        <v>12</v>
      </c>
      <c r="K2703">
        <v>4.2</v>
      </c>
      <c r="L2703">
        <v>27.9</v>
      </c>
      <c r="M2703">
        <v>0.5</v>
      </c>
      <c r="N2703">
        <v>42.1</v>
      </c>
      <c r="O2703">
        <v>0</v>
      </c>
      <c r="P2703">
        <v>2</v>
      </c>
      <c r="Q2703">
        <v>5</v>
      </c>
      <c r="R2703">
        <v>2.2999999999999998</v>
      </c>
      <c r="S2703">
        <v>7.9</v>
      </c>
      <c r="T2703">
        <v>3.5</v>
      </c>
      <c r="U2703">
        <v>31.5</v>
      </c>
      <c r="V2703">
        <v>2.1</v>
      </c>
      <c r="W2703">
        <v>8</v>
      </c>
      <c r="X2703">
        <v>0</v>
      </c>
      <c r="Y2703">
        <v>0</v>
      </c>
      <c r="Z2703">
        <v>0</v>
      </c>
      <c r="AA2703">
        <v>0</v>
      </c>
      <c r="AB2703">
        <v>1</v>
      </c>
      <c r="AC2703">
        <v>0</v>
      </c>
      <c r="AD2703">
        <v>6</v>
      </c>
      <c r="AE2703">
        <v>0</v>
      </c>
      <c r="AY2703" s="59"/>
    </row>
    <row r="2704" spans="1:51">
      <c r="A2704" s="19">
        <v>43755</v>
      </c>
      <c r="B2704" t="s">
        <v>49</v>
      </c>
      <c r="C2704" s="19">
        <v>43925</v>
      </c>
      <c r="D2704">
        <v>24</v>
      </c>
      <c r="E2704">
        <v>27.2</v>
      </c>
      <c r="F2704">
        <v>0</v>
      </c>
      <c r="G2704">
        <v>0.2</v>
      </c>
      <c r="H2704">
        <v>5.3</v>
      </c>
      <c r="I2704">
        <v>0.2</v>
      </c>
      <c r="J2704">
        <v>22.6</v>
      </c>
      <c r="K2704">
        <v>0.1</v>
      </c>
      <c r="L2704">
        <v>26.2</v>
      </c>
      <c r="M2704">
        <v>7.8</v>
      </c>
      <c r="N2704">
        <v>30.7</v>
      </c>
      <c r="O2704">
        <v>0</v>
      </c>
      <c r="P2704">
        <v>2.5</v>
      </c>
      <c r="Q2704">
        <v>4</v>
      </c>
      <c r="R2704">
        <v>2.4</v>
      </c>
      <c r="S2704">
        <v>20.9</v>
      </c>
      <c r="T2704">
        <v>2</v>
      </c>
      <c r="U2704">
        <v>29.3</v>
      </c>
      <c r="V2704">
        <v>5.6</v>
      </c>
      <c r="W2704">
        <v>9</v>
      </c>
      <c r="X2704">
        <v>0</v>
      </c>
      <c r="Y2704">
        <v>0</v>
      </c>
      <c r="Z2704">
        <v>0</v>
      </c>
      <c r="AA2704">
        <v>0</v>
      </c>
      <c r="AB2704">
        <v>7</v>
      </c>
      <c r="AC2704">
        <v>0</v>
      </c>
      <c r="AD2704">
        <v>8</v>
      </c>
      <c r="AE2704">
        <v>0</v>
      </c>
      <c r="AY2704" s="59"/>
    </row>
    <row r="2705" spans="1:51">
      <c r="A2705" s="19">
        <v>43755</v>
      </c>
      <c r="B2705" t="s">
        <v>50</v>
      </c>
      <c r="C2705" s="19">
        <v>43925</v>
      </c>
      <c r="D2705">
        <v>54</v>
      </c>
      <c r="E2705">
        <v>40.5</v>
      </c>
      <c r="F2705">
        <v>0</v>
      </c>
      <c r="G2705">
        <v>4.2</v>
      </c>
      <c r="H2705">
        <v>3.7</v>
      </c>
      <c r="I2705">
        <v>3.4</v>
      </c>
      <c r="J2705">
        <v>13.3</v>
      </c>
      <c r="K2705">
        <v>3</v>
      </c>
      <c r="L2705">
        <v>19.2</v>
      </c>
      <c r="M2705">
        <v>0.2</v>
      </c>
      <c r="N2705">
        <v>62.6</v>
      </c>
      <c r="O2705">
        <v>0</v>
      </c>
      <c r="P2705">
        <v>3.1</v>
      </c>
      <c r="Q2705">
        <v>2.7</v>
      </c>
      <c r="R2705">
        <v>2.7</v>
      </c>
      <c r="S2705">
        <v>8</v>
      </c>
      <c r="T2705">
        <v>2.2999999999999998</v>
      </c>
      <c r="U2705">
        <v>14.2</v>
      </c>
      <c r="V2705">
        <v>1.9</v>
      </c>
      <c r="W2705">
        <v>33</v>
      </c>
      <c r="X2705">
        <v>0</v>
      </c>
      <c r="Y2705">
        <v>0</v>
      </c>
      <c r="Z2705">
        <v>0</v>
      </c>
      <c r="AA2705">
        <v>0</v>
      </c>
      <c r="AB2705">
        <v>5</v>
      </c>
      <c r="AC2705">
        <v>0</v>
      </c>
      <c r="AD2705">
        <v>16</v>
      </c>
      <c r="AE2705">
        <v>0</v>
      </c>
      <c r="AY2705" s="59"/>
    </row>
    <row r="2706" spans="1:51">
      <c r="A2706" s="19">
        <v>43755</v>
      </c>
      <c r="B2706" t="s">
        <v>51</v>
      </c>
      <c r="C2706" s="19">
        <v>43925</v>
      </c>
      <c r="D2706">
        <v>14</v>
      </c>
      <c r="E2706">
        <v>23</v>
      </c>
      <c r="F2706">
        <v>0</v>
      </c>
      <c r="G2706">
        <v>0.3</v>
      </c>
      <c r="H2706">
        <v>6.4</v>
      </c>
      <c r="I2706">
        <v>2.4</v>
      </c>
      <c r="J2706">
        <v>10.1</v>
      </c>
      <c r="K2706">
        <v>2.8</v>
      </c>
      <c r="L2706">
        <v>40.6</v>
      </c>
      <c r="M2706">
        <v>0.8</v>
      </c>
      <c r="N2706">
        <v>18</v>
      </c>
      <c r="O2706">
        <v>0</v>
      </c>
      <c r="P2706">
        <v>1.8</v>
      </c>
      <c r="Q2706">
        <v>3.8</v>
      </c>
      <c r="R2706">
        <v>2.6</v>
      </c>
      <c r="S2706">
        <v>5.3</v>
      </c>
      <c r="T2706">
        <v>2.1</v>
      </c>
      <c r="U2706">
        <v>62</v>
      </c>
      <c r="V2706">
        <v>1.9</v>
      </c>
      <c r="W2706">
        <v>5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9</v>
      </c>
      <c r="AE2706">
        <v>0</v>
      </c>
      <c r="AY2706" s="59"/>
    </row>
    <row r="2707" spans="1:51">
      <c r="A2707" s="19">
        <v>43755</v>
      </c>
      <c r="B2707" t="s">
        <v>52</v>
      </c>
      <c r="C2707" s="19">
        <v>43928</v>
      </c>
      <c r="D2707">
        <v>84</v>
      </c>
      <c r="E2707">
        <v>28.1</v>
      </c>
      <c r="F2707">
        <v>0</v>
      </c>
      <c r="G2707">
        <v>1.3</v>
      </c>
      <c r="H2707">
        <v>7.3</v>
      </c>
      <c r="I2707">
        <v>2.4</v>
      </c>
      <c r="J2707">
        <v>21.5</v>
      </c>
      <c r="K2707">
        <v>0.2</v>
      </c>
      <c r="L2707">
        <v>26.8</v>
      </c>
      <c r="M2707">
        <v>2.1</v>
      </c>
      <c r="N2707">
        <v>32.299999999999997</v>
      </c>
      <c r="O2707">
        <v>0</v>
      </c>
      <c r="P2707">
        <v>2.7</v>
      </c>
      <c r="Q2707">
        <v>4.8</v>
      </c>
      <c r="R2707">
        <v>3.1</v>
      </c>
      <c r="S2707">
        <v>19.5</v>
      </c>
      <c r="T2707">
        <v>2.1</v>
      </c>
      <c r="U2707">
        <v>30</v>
      </c>
      <c r="V2707">
        <v>3.1</v>
      </c>
      <c r="W2707">
        <v>31</v>
      </c>
      <c r="X2707">
        <v>0</v>
      </c>
      <c r="Y2707">
        <v>0</v>
      </c>
      <c r="Z2707">
        <v>1</v>
      </c>
      <c r="AA2707">
        <v>0</v>
      </c>
      <c r="AB2707">
        <v>23</v>
      </c>
      <c r="AC2707">
        <v>0</v>
      </c>
      <c r="AD2707">
        <v>29</v>
      </c>
      <c r="AE2707">
        <v>0</v>
      </c>
      <c r="AY2707" s="59"/>
    </row>
    <row r="2708" spans="1:51">
      <c r="A2708" s="19">
        <v>43755</v>
      </c>
      <c r="B2708" t="s">
        <v>53</v>
      </c>
      <c r="C2708" s="19">
        <v>43949</v>
      </c>
      <c r="D2708">
        <v>60</v>
      </c>
      <c r="E2708">
        <v>25.1</v>
      </c>
      <c r="F2708">
        <v>0</v>
      </c>
      <c r="G2708">
        <v>4</v>
      </c>
      <c r="H2708">
        <v>9.9</v>
      </c>
      <c r="I2708">
        <v>0.3</v>
      </c>
      <c r="J2708">
        <v>19.899999999999999</v>
      </c>
      <c r="K2708">
        <v>0.7</v>
      </c>
      <c r="L2708">
        <v>27.9</v>
      </c>
      <c r="M2708">
        <v>1.7</v>
      </c>
      <c r="N2708">
        <v>26.4</v>
      </c>
      <c r="O2708">
        <v>0</v>
      </c>
      <c r="P2708">
        <v>4.4000000000000004</v>
      </c>
      <c r="Q2708">
        <v>6.8</v>
      </c>
      <c r="R2708">
        <v>2.8</v>
      </c>
      <c r="S2708">
        <v>17.600000000000001</v>
      </c>
      <c r="T2708">
        <v>3</v>
      </c>
      <c r="U2708">
        <v>33</v>
      </c>
      <c r="V2708">
        <v>3.2</v>
      </c>
      <c r="W2708">
        <v>20</v>
      </c>
      <c r="X2708">
        <v>0</v>
      </c>
      <c r="Y2708">
        <v>0</v>
      </c>
      <c r="Z2708">
        <v>2</v>
      </c>
      <c r="AA2708">
        <v>0</v>
      </c>
      <c r="AB2708">
        <v>16</v>
      </c>
      <c r="AC2708">
        <v>0</v>
      </c>
      <c r="AD2708">
        <v>22</v>
      </c>
      <c r="AE2708">
        <v>0</v>
      </c>
      <c r="AY2708" s="59"/>
    </row>
    <row r="2709" spans="1:51">
      <c r="A2709" s="19">
        <v>43755</v>
      </c>
      <c r="B2709" t="s">
        <v>54</v>
      </c>
      <c r="C2709" s="19">
        <v>43949</v>
      </c>
      <c r="D2709">
        <v>21</v>
      </c>
      <c r="E2709">
        <v>33.4</v>
      </c>
      <c r="F2709">
        <v>0</v>
      </c>
      <c r="G2709">
        <v>4.0999999999999996</v>
      </c>
      <c r="H2709">
        <v>9.6999999999999993</v>
      </c>
      <c r="I2709">
        <v>0.2</v>
      </c>
      <c r="J2709">
        <v>16.2</v>
      </c>
      <c r="K2709">
        <v>1.7</v>
      </c>
      <c r="L2709">
        <v>22.3</v>
      </c>
      <c r="M2709">
        <v>1.8</v>
      </c>
      <c r="N2709">
        <v>44.5</v>
      </c>
      <c r="O2709">
        <v>0</v>
      </c>
      <c r="P2709">
        <v>3.9</v>
      </c>
      <c r="Q2709">
        <v>6.8</v>
      </c>
      <c r="R2709">
        <v>2.6</v>
      </c>
      <c r="S2709">
        <v>12.6</v>
      </c>
      <c r="T2709">
        <v>2.8</v>
      </c>
      <c r="U2709">
        <v>21.1</v>
      </c>
      <c r="V2709">
        <v>3</v>
      </c>
      <c r="W2709">
        <v>9</v>
      </c>
      <c r="X2709">
        <v>0</v>
      </c>
      <c r="Y2709">
        <v>0</v>
      </c>
      <c r="Z2709">
        <v>1</v>
      </c>
      <c r="AA2709">
        <v>0</v>
      </c>
      <c r="AB2709">
        <v>5</v>
      </c>
      <c r="AC2709">
        <v>0</v>
      </c>
      <c r="AD2709">
        <v>6</v>
      </c>
      <c r="AE2709">
        <v>0</v>
      </c>
      <c r="AY2709" s="59"/>
    </row>
    <row r="2710" spans="1:51">
      <c r="A2710" s="19">
        <v>43755</v>
      </c>
      <c r="B2710" t="s">
        <v>55</v>
      </c>
      <c r="C2710" s="19">
        <v>43949</v>
      </c>
      <c r="D2710">
        <v>96</v>
      </c>
      <c r="E2710">
        <v>29.3</v>
      </c>
      <c r="F2710">
        <v>0</v>
      </c>
      <c r="G2710">
        <v>5.0999999999999996</v>
      </c>
      <c r="H2710">
        <v>7.4</v>
      </c>
      <c r="I2710">
        <v>0.4</v>
      </c>
      <c r="J2710">
        <v>17.2</v>
      </c>
      <c r="K2710">
        <v>0.1</v>
      </c>
      <c r="L2710">
        <v>26.9</v>
      </c>
      <c r="M2710">
        <v>3.2</v>
      </c>
      <c r="N2710">
        <v>34.9</v>
      </c>
      <c r="O2710">
        <v>0</v>
      </c>
      <c r="P2710">
        <v>4.5999999999999996</v>
      </c>
      <c r="Q2710">
        <v>5.6</v>
      </c>
      <c r="R2710">
        <v>2.8</v>
      </c>
      <c r="S2710">
        <v>13.8</v>
      </c>
      <c r="T2710">
        <v>2.2000000000000002</v>
      </c>
      <c r="U2710">
        <v>29.8</v>
      </c>
      <c r="V2710">
        <v>3.7</v>
      </c>
      <c r="W2710">
        <v>38</v>
      </c>
      <c r="X2710">
        <v>0</v>
      </c>
      <c r="Y2710">
        <v>0</v>
      </c>
      <c r="Z2710">
        <v>1</v>
      </c>
      <c r="AA2710">
        <v>0</v>
      </c>
      <c r="AB2710">
        <v>22</v>
      </c>
      <c r="AC2710">
        <v>0</v>
      </c>
      <c r="AD2710">
        <v>35</v>
      </c>
      <c r="AE2710">
        <v>0</v>
      </c>
      <c r="AY2710" s="59"/>
    </row>
    <row r="2711" spans="1:51">
      <c r="A2711" s="19">
        <v>43755</v>
      </c>
      <c r="B2711" t="s">
        <v>56</v>
      </c>
      <c r="C2711" s="19">
        <v>43949</v>
      </c>
      <c r="D2711">
        <v>274</v>
      </c>
      <c r="E2711">
        <v>24.5</v>
      </c>
      <c r="F2711">
        <v>0</v>
      </c>
      <c r="G2711">
        <v>1.6</v>
      </c>
      <c r="H2711">
        <v>6</v>
      </c>
      <c r="I2711">
        <v>0.9</v>
      </c>
      <c r="J2711">
        <v>18.100000000000001</v>
      </c>
      <c r="K2711">
        <v>0.2</v>
      </c>
      <c r="L2711">
        <v>24.4</v>
      </c>
      <c r="M2711">
        <v>3.3</v>
      </c>
      <c r="N2711">
        <v>27.4</v>
      </c>
      <c r="O2711">
        <v>0</v>
      </c>
      <c r="P2711">
        <v>3.6</v>
      </c>
      <c r="Q2711">
        <v>5.4</v>
      </c>
      <c r="R2711">
        <v>3.3</v>
      </c>
      <c r="S2711">
        <v>16.2</v>
      </c>
      <c r="T2711">
        <v>2.7</v>
      </c>
      <c r="U2711">
        <v>27.2</v>
      </c>
      <c r="V2711">
        <v>4.3</v>
      </c>
      <c r="W2711">
        <v>100</v>
      </c>
      <c r="X2711">
        <v>0</v>
      </c>
      <c r="Y2711">
        <v>0</v>
      </c>
      <c r="Z2711">
        <v>1</v>
      </c>
      <c r="AA2711">
        <v>0</v>
      </c>
      <c r="AB2711">
        <v>74</v>
      </c>
      <c r="AC2711">
        <v>0</v>
      </c>
      <c r="AD2711">
        <v>99</v>
      </c>
      <c r="AE2711">
        <v>0</v>
      </c>
      <c r="AY2711" s="59"/>
    </row>
    <row r="2712" spans="1:51">
      <c r="A2712" s="19">
        <v>43755</v>
      </c>
      <c r="B2712" t="s">
        <v>57</v>
      </c>
      <c r="C2712" s="19">
        <v>43949</v>
      </c>
      <c r="D2712">
        <v>186</v>
      </c>
      <c r="E2712">
        <v>36.1</v>
      </c>
      <c r="F2712">
        <v>0</v>
      </c>
      <c r="G2712">
        <v>1</v>
      </c>
      <c r="H2712">
        <v>8.6999999999999993</v>
      </c>
      <c r="I2712">
        <v>2.2000000000000002</v>
      </c>
      <c r="J2712">
        <v>16</v>
      </c>
      <c r="K2712">
        <v>0.5</v>
      </c>
      <c r="L2712">
        <v>23.8</v>
      </c>
      <c r="M2712">
        <v>1.2</v>
      </c>
      <c r="N2712">
        <v>48.8</v>
      </c>
      <c r="O2712">
        <v>0</v>
      </c>
      <c r="P2712">
        <v>2.6</v>
      </c>
      <c r="Q2712">
        <v>5.6</v>
      </c>
      <c r="R2712">
        <v>2.8</v>
      </c>
      <c r="S2712">
        <v>11.3</v>
      </c>
      <c r="T2712">
        <v>2.1</v>
      </c>
      <c r="U2712">
        <v>21.6</v>
      </c>
      <c r="V2712">
        <v>2.5</v>
      </c>
      <c r="W2712">
        <v>87</v>
      </c>
      <c r="X2712">
        <v>0</v>
      </c>
      <c r="Y2712">
        <v>0</v>
      </c>
      <c r="Z2712">
        <v>3</v>
      </c>
      <c r="AA2712">
        <v>0</v>
      </c>
      <c r="AB2712">
        <v>39</v>
      </c>
      <c r="AC2712">
        <v>0</v>
      </c>
      <c r="AD2712">
        <v>57</v>
      </c>
      <c r="AE2712">
        <v>0</v>
      </c>
      <c r="AY2712" s="59"/>
    </row>
    <row r="2713" spans="1:51">
      <c r="A2713" s="19">
        <v>43755</v>
      </c>
      <c r="B2713" t="s">
        <v>58</v>
      </c>
      <c r="C2713" s="19">
        <v>43949</v>
      </c>
      <c r="D2713">
        <v>26</v>
      </c>
      <c r="E2713">
        <v>26.3</v>
      </c>
      <c r="F2713">
        <v>0</v>
      </c>
      <c r="G2713">
        <v>7.9</v>
      </c>
      <c r="H2713">
        <v>5.7</v>
      </c>
      <c r="I2713">
        <v>0.2</v>
      </c>
      <c r="J2713">
        <v>20.7</v>
      </c>
      <c r="K2713">
        <v>0.1</v>
      </c>
      <c r="L2713">
        <v>23.8</v>
      </c>
      <c r="M2713">
        <v>4.7</v>
      </c>
      <c r="N2713">
        <v>30.2</v>
      </c>
      <c r="O2713">
        <v>0</v>
      </c>
      <c r="P2713">
        <v>6.5</v>
      </c>
      <c r="Q2713">
        <v>4.9000000000000004</v>
      </c>
      <c r="R2713">
        <v>3</v>
      </c>
      <c r="S2713">
        <v>19.600000000000001</v>
      </c>
      <c r="T2713">
        <v>2.7</v>
      </c>
      <c r="U2713">
        <v>25.7</v>
      </c>
      <c r="V2713">
        <v>4.5</v>
      </c>
      <c r="W2713">
        <v>10</v>
      </c>
      <c r="X2713">
        <v>0</v>
      </c>
      <c r="Y2713">
        <v>0</v>
      </c>
      <c r="Z2713">
        <v>0</v>
      </c>
      <c r="AA2713">
        <v>0</v>
      </c>
      <c r="AB2713">
        <v>8</v>
      </c>
      <c r="AC2713">
        <v>0</v>
      </c>
      <c r="AD2713">
        <v>9</v>
      </c>
      <c r="AE2713">
        <v>0</v>
      </c>
      <c r="AY2713" s="59"/>
    </row>
    <row r="2714" spans="1:51">
      <c r="A2714" s="19">
        <v>43755</v>
      </c>
      <c r="B2714" t="s">
        <v>59</v>
      </c>
      <c r="C2714" s="19">
        <v>43953</v>
      </c>
      <c r="D2714">
        <v>7</v>
      </c>
      <c r="E2714">
        <v>32.700000000000003</v>
      </c>
      <c r="F2714">
        <v>0</v>
      </c>
      <c r="G2714">
        <v>2.2000000000000002</v>
      </c>
      <c r="H2714">
        <v>5.9</v>
      </c>
      <c r="I2714">
        <v>1.5</v>
      </c>
      <c r="J2714">
        <v>18.3</v>
      </c>
      <c r="K2714">
        <v>0.8</v>
      </c>
      <c r="L2714">
        <v>23.9</v>
      </c>
      <c r="M2714">
        <v>2.9</v>
      </c>
      <c r="N2714">
        <v>41.9</v>
      </c>
      <c r="O2714">
        <v>0</v>
      </c>
      <c r="P2714">
        <v>3.2</v>
      </c>
      <c r="Q2714">
        <v>4.4000000000000004</v>
      </c>
      <c r="R2714">
        <v>3.2</v>
      </c>
      <c r="S2714">
        <v>14.7</v>
      </c>
      <c r="T2714">
        <v>2.5</v>
      </c>
      <c r="U2714">
        <v>23.4</v>
      </c>
      <c r="V2714">
        <v>3.5</v>
      </c>
      <c r="W2714">
        <v>3</v>
      </c>
      <c r="X2714">
        <v>0</v>
      </c>
      <c r="Y2714">
        <v>0</v>
      </c>
      <c r="Z2714">
        <v>0</v>
      </c>
      <c r="AA2714">
        <v>0</v>
      </c>
      <c r="AB2714">
        <v>2</v>
      </c>
      <c r="AC2714">
        <v>0</v>
      </c>
      <c r="AD2714">
        <v>2</v>
      </c>
      <c r="AE2714">
        <v>0</v>
      </c>
      <c r="AY2714" s="59"/>
    </row>
    <row r="2715" spans="1:51">
      <c r="A2715" s="19">
        <v>43755</v>
      </c>
      <c r="B2715" t="s">
        <v>60</v>
      </c>
      <c r="C2715" s="19">
        <v>43953</v>
      </c>
      <c r="D2715">
        <v>39</v>
      </c>
      <c r="E2715">
        <v>33.799999999999997</v>
      </c>
      <c r="F2715">
        <v>0</v>
      </c>
      <c r="G2715">
        <v>0.4</v>
      </c>
      <c r="H2715">
        <v>7.2</v>
      </c>
      <c r="I2715">
        <v>3</v>
      </c>
      <c r="J2715">
        <v>11.8</v>
      </c>
      <c r="K2715">
        <v>3.4</v>
      </c>
      <c r="L2715">
        <v>27.3</v>
      </c>
      <c r="M2715">
        <v>0.2</v>
      </c>
      <c r="N2715">
        <v>43.5</v>
      </c>
      <c r="O2715">
        <v>0</v>
      </c>
      <c r="P2715">
        <v>2.4</v>
      </c>
      <c r="Q2715">
        <v>5</v>
      </c>
      <c r="R2715">
        <v>3.4</v>
      </c>
      <c r="S2715">
        <v>7.9</v>
      </c>
      <c r="T2715">
        <v>3.3</v>
      </c>
      <c r="U2715">
        <v>28.4</v>
      </c>
      <c r="V2715">
        <v>2.6</v>
      </c>
      <c r="W2715">
        <v>20</v>
      </c>
      <c r="X2715">
        <v>0</v>
      </c>
      <c r="Y2715">
        <v>0</v>
      </c>
      <c r="Z2715">
        <v>0</v>
      </c>
      <c r="AA2715">
        <v>0</v>
      </c>
      <c r="AB2715">
        <v>2</v>
      </c>
      <c r="AC2715">
        <v>0</v>
      </c>
      <c r="AD2715">
        <v>17</v>
      </c>
      <c r="AE2715">
        <v>0</v>
      </c>
      <c r="AY2715" s="59"/>
    </row>
    <row r="2716" spans="1:51">
      <c r="A2716" s="19">
        <v>43755</v>
      </c>
      <c r="B2716" t="s">
        <v>61</v>
      </c>
      <c r="C2716" s="19">
        <v>43956</v>
      </c>
      <c r="D2716">
        <v>82</v>
      </c>
      <c r="E2716">
        <v>28.9</v>
      </c>
      <c r="F2716">
        <v>0</v>
      </c>
      <c r="G2716">
        <v>0.2</v>
      </c>
      <c r="H2716">
        <v>19.3</v>
      </c>
      <c r="I2716">
        <v>5.7</v>
      </c>
      <c r="J2716">
        <v>13.9</v>
      </c>
      <c r="K2716">
        <v>0.7</v>
      </c>
      <c r="L2716">
        <v>20.3</v>
      </c>
      <c r="M2716">
        <v>0.3</v>
      </c>
      <c r="N2716">
        <v>35.299999999999997</v>
      </c>
      <c r="O2716">
        <v>0</v>
      </c>
      <c r="P2716">
        <v>2.6</v>
      </c>
      <c r="Q2716">
        <v>17.5</v>
      </c>
      <c r="R2716">
        <v>5.4</v>
      </c>
      <c r="S2716">
        <v>11</v>
      </c>
      <c r="T2716">
        <v>2.9</v>
      </c>
      <c r="U2716">
        <v>19.3</v>
      </c>
      <c r="V2716">
        <v>2.7</v>
      </c>
      <c r="W2716">
        <v>31</v>
      </c>
      <c r="X2716">
        <v>0</v>
      </c>
      <c r="Y2716">
        <v>0</v>
      </c>
      <c r="Z2716">
        <v>21</v>
      </c>
      <c r="AA2716">
        <v>0</v>
      </c>
      <c r="AB2716">
        <v>9</v>
      </c>
      <c r="AC2716">
        <v>0</v>
      </c>
      <c r="AD2716">
        <v>22</v>
      </c>
      <c r="AE2716">
        <v>0</v>
      </c>
      <c r="AY2716" s="59"/>
    </row>
    <row r="2717" spans="1:51">
      <c r="A2717" s="19">
        <v>43755</v>
      </c>
      <c r="B2717" t="s">
        <v>62</v>
      </c>
      <c r="C2717" s="19">
        <v>43963</v>
      </c>
      <c r="D2717">
        <v>29</v>
      </c>
      <c r="E2717">
        <v>32.299999999999997</v>
      </c>
      <c r="F2717">
        <v>0</v>
      </c>
      <c r="G2717">
        <v>0.7</v>
      </c>
      <c r="H2717">
        <v>6.4</v>
      </c>
      <c r="I2717">
        <v>0.3</v>
      </c>
      <c r="J2717">
        <v>12.4</v>
      </c>
      <c r="K2717">
        <v>2.2000000000000002</v>
      </c>
      <c r="L2717">
        <v>31.9</v>
      </c>
      <c r="M2717">
        <v>0.2</v>
      </c>
      <c r="N2717">
        <v>36.6</v>
      </c>
      <c r="O2717">
        <v>0</v>
      </c>
      <c r="P2717">
        <v>2.5</v>
      </c>
      <c r="Q2717">
        <v>4.3</v>
      </c>
      <c r="R2717">
        <v>2.5</v>
      </c>
      <c r="S2717">
        <v>8.1999999999999993</v>
      </c>
      <c r="T2717">
        <v>2.9</v>
      </c>
      <c r="U2717">
        <v>36.6</v>
      </c>
      <c r="V2717">
        <v>2.5</v>
      </c>
      <c r="W2717">
        <v>14</v>
      </c>
      <c r="X2717">
        <v>0</v>
      </c>
      <c r="Y2717">
        <v>0</v>
      </c>
      <c r="Z2717">
        <v>0</v>
      </c>
      <c r="AA2717">
        <v>0</v>
      </c>
      <c r="AB2717">
        <v>2</v>
      </c>
      <c r="AC2717">
        <v>0</v>
      </c>
      <c r="AD2717">
        <v>13</v>
      </c>
      <c r="AE2717">
        <v>0</v>
      </c>
      <c r="AY2717" s="59"/>
    </row>
    <row r="2718" spans="1:51">
      <c r="A2718" s="19">
        <v>43755</v>
      </c>
      <c r="B2718" t="s">
        <v>63</v>
      </c>
      <c r="C2718" s="19">
        <v>43963</v>
      </c>
      <c r="D2718">
        <v>28</v>
      </c>
      <c r="E2718">
        <v>39.5</v>
      </c>
      <c r="F2718">
        <v>0</v>
      </c>
      <c r="G2718">
        <v>2</v>
      </c>
      <c r="H2718">
        <v>4.8</v>
      </c>
      <c r="I2718">
        <v>4.5</v>
      </c>
      <c r="J2718">
        <v>12.1</v>
      </c>
      <c r="K2718">
        <v>2.4</v>
      </c>
      <c r="L2718">
        <v>20.8</v>
      </c>
      <c r="M2718">
        <v>0.2</v>
      </c>
      <c r="N2718">
        <v>55.8</v>
      </c>
      <c r="O2718">
        <v>0</v>
      </c>
      <c r="P2718">
        <v>2.9</v>
      </c>
      <c r="Q2718">
        <v>3.3</v>
      </c>
      <c r="R2718">
        <v>4.2</v>
      </c>
      <c r="S2718">
        <v>7.7</v>
      </c>
      <c r="T2718">
        <v>3.2</v>
      </c>
      <c r="U2718">
        <v>16.899999999999999</v>
      </c>
      <c r="V2718">
        <v>2.4</v>
      </c>
      <c r="W2718">
        <v>17</v>
      </c>
      <c r="X2718">
        <v>0</v>
      </c>
      <c r="Y2718">
        <v>0</v>
      </c>
      <c r="Z2718">
        <v>0</v>
      </c>
      <c r="AA2718">
        <v>0</v>
      </c>
      <c r="AB2718">
        <v>2</v>
      </c>
      <c r="AC2718">
        <v>0</v>
      </c>
      <c r="AD2718">
        <v>9</v>
      </c>
      <c r="AE2718">
        <v>0</v>
      </c>
      <c r="AY2718" s="59"/>
    </row>
    <row r="2719" spans="1:51">
      <c r="A2719" s="19">
        <v>43755</v>
      </c>
      <c r="B2719" t="s">
        <v>64</v>
      </c>
      <c r="C2719" s="19">
        <v>43970</v>
      </c>
      <c r="D2719">
        <v>54</v>
      </c>
      <c r="E2719">
        <v>38.799999999999997</v>
      </c>
      <c r="F2719">
        <v>0</v>
      </c>
      <c r="G2719">
        <v>3.3</v>
      </c>
      <c r="H2719">
        <v>5.4</v>
      </c>
      <c r="I2719">
        <v>4.0999999999999996</v>
      </c>
      <c r="J2719">
        <v>12.3</v>
      </c>
      <c r="K2719">
        <v>2.5</v>
      </c>
      <c r="L2719">
        <v>19.8</v>
      </c>
      <c r="M2719">
        <v>0.2</v>
      </c>
      <c r="N2719">
        <v>54</v>
      </c>
      <c r="O2719">
        <v>0</v>
      </c>
      <c r="P2719">
        <v>3.4</v>
      </c>
      <c r="Q2719">
        <v>4.3</v>
      </c>
      <c r="R2719">
        <v>3.9</v>
      </c>
      <c r="S2719">
        <v>8.5</v>
      </c>
      <c r="T2719">
        <v>3.3</v>
      </c>
      <c r="U2719">
        <v>16.100000000000001</v>
      </c>
      <c r="V2719">
        <v>2.4</v>
      </c>
      <c r="W2719">
        <v>33</v>
      </c>
      <c r="X2719">
        <v>0</v>
      </c>
      <c r="Y2719">
        <v>0</v>
      </c>
      <c r="Z2719">
        <v>0</v>
      </c>
      <c r="AA2719">
        <v>0</v>
      </c>
      <c r="AB2719">
        <v>4</v>
      </c>
      <c r="AC2719">
        <v>0</v>
      </c>
      <c r="AD2719">
        <v>17</v>
      </c>
      <c r="AE2719">
        <v>0</v>
      </c>
      <c r="AY2719" s="59"/>
    </row>
    <row r="2720" spans="1:51">
      <c r="A2720" s="19">
        <v>43755</v>
      </c>
      <c r="B2720" t="s">
        <v>65</v>
      </c>
      <c r="C2720" s="19">
        <v>43970</v>
      </c>
      <c r="D2720">
        <v>61</v>
      </c>
      <c r="E2720">
        <v>26.9</v>
      </c>
      <c r="F2720">
        <v>0</v>
      </c>
      <c r="G2720">
        <v>0.4</v>
      </c>
      <c r="H2720">
        <v>5.6</v>
      </c>
      <c r="I2720">
        <v>0.3</v>
      </c>
      <c r="J2720">
        <v>22.9</v>
      </c>
      <c r="K2720">
        <v>0.3</v>
      </c>
      <c r="L2720">
        <v>25.3</v>
      </c>
      <c r="M2720">
        <v>7.9</v>
      </c>
      <c r="N2720">
        <v>28.8</v>
      </c>
      <c r="O2720">
        <v>0</v>
      </c>
      <c r="P2720">
        <v>3.1</v>
      </c>
      <c r="Q2720">
        <v>4.7</v>
      </c>
      <c r="R2720">
        <v>2.9</v>
      </c>
      <c r="S2720">
        <v>22</v>
      </c>
      <c r="T2720">
        <v>2.8</v>
      </c>
      <c r="U2720">
        <v>26.5</v>
      </c>
      <c r="V2720">
        <v>6</v>
      </c>
      <c r="W2720">
        <v>21</v>
      </c>
      <c r="X2720">
        <v>0</v>
      </c>
      <c r="Y2720">
        <v>0</v>
      </c>
      <c r="Z2720">
        <v>0</v>
      </c>
      <c r="AA2720">
        <v>0</v>
      </c>
      <c r="AB2720">
        <v>18</v>
      </c>
      <c r="AC2720">
        <v>0</v>
      </c>
      <c r="AD2720">
        <v>20</v>
      </c>
      <c r="AE2720">
        <v>1</v>
      </c>
      <c r="AY2720" s="59"/>
    </row>
    <row r="2721" spans="1:51">
      <c r="A2721" s="19">
        <v>43755</v>
      </c>
      <c r="B2721" t="s">
        <v>143</v>
      </c>
      <c r="C2721" s="19">
        <v>43984</v>
      </c>
      <c r="D2721">
        <v>20</v>
      </c>
      <c r="E2721">
        <v>29.5</v>
      </c>
      <c r="F2721">
        <v>0</v>
      </c>
      <c r="G2721">
        <v>10</v>
      </c>
      <c r="H2721">
        <v>7</v>
      </c>
      <c r="I2721">
        <v>0.7</v>
      </c>
      <c r="J2721">
        <v>15.4</v>
      </c>
      <c r="K2721">
        <v>0.3</v>
      </c>
      <c r="L2721">
        <v>22.5</v>
      </c>
      <c r="M2721">
        <v>4.3</v>
      </c>
      <c r="N2721">
        <v>35</v>
      </c>
      <c r="O2721">
        <v>0</v>
      </c>
      <c r="P2721">
        <v>8</v>
      </c>
      <c r="Q2721">
        <v>5.8</v>
      </c>
      <c r="R2721">
        <v>3.8</v>
      </c>
      <c r="S2721">
        <v>12.8</v>
      </c>
      <c r="T2721">
        <v>3.1</v>
      </c>
      <c r="U2721">
        <v>23.1</v>
      </c>
      <c r="V2721">
        <v>4.9000000000000004</v>
      </c>
      <c r="W2721">
        <v>8</v>
      </c>
      <c r="X2721">
        <v>0</v>
      </c>
      <c r="Y2721">
        <v>1</v>
      </c>
      <c r="Z2721">
        <v>0</v>
      </c>
      <c r="AA2721">
        <v>0</v>
      </c>
      <c r="AB2721">
        <v>4</v>
      </c>
      <c r="AC2721">
        <v>0</v>
      </c>
      <c r="AD2721">
        <v>6</v>
      </c>
      <c r="AE2721">
        <v>0</v>
      </c>
      <c r="AY2721" s="59"/>
    </row>
    <row r="2722" spans="1:51">
      <c r="A2722" s="19">
        <v>43755</v>
      </c>
      <c r="B2722" t="s">
        <v>67</v>
      </c>
      <c r="C2722" s="19">
        <v>43984</v>
      </c>
      <c r="D2722">
        <v>19</v>
      </c>
      <c r="E2722">
        <v>27.3</v>
      </c>
      <c r="F2722">
        <v>0</v>
      </c>
      <c r="G2722">
        <v>0.2</v>
      </c>
      <c r="H2722">
        <v>6.9</v>
      </c>
      <c r="I2722">
        <v>2.4</v>
      </c>
      <c r="J2722">
        <v>11.1</v>
      </c>
      <c r="K2722">
        <v>2.5</v>
      </c>
      <c r="L2722">
        <v>35.299999999999997</v>
      </c>
      <c r="M2722">
        <v>0.3</v>
      </c>
      <c r="N2722">
        <v>27.1</v>
      </c>
      <c r="O2722">
        <v>0</v>
      </c>
      <c r="P2722">
        <v>2.8</v>
      </c>
      <c r="Q2722">
        <v>5.0999999999999996</v>
      </c>
      <c r="R2722">
        <v>3.5</v>
      </c>
      <c r="S2722">
        <v>7.6</v>
      </c>
      <c r="T2722">
        <v>3.2</v>
      </c>
      <c r="U2722">
        <v>43.6</v>
      </c>
      <c r="V2722">
        <v>3</v>
      </c>
      <c r="W2722">
        <v>8</v>
      </c>
      <c r="X2722">
        <v>0</v>
      </c>
      <c r="Y2722">
        <v>0</v>
      </c>
      <c r="Z2722">
        <v>0</v>
      </c>
      <c r="AA2722">
        <v>0</v>
      </c>
      <c r="AB2722">
        <v>1</v>
      </c>
      <c r="AC2722">
        <v>0</v>
      </c>
      <c r="AD2722">
        <v>10</v>
      </c>
      <c r="AE2722">
        <v>0</v>
      </c>
      <c r="AY2722" s="59"/>
    </row>
    <row r="2723" spans="1:51">
      <c r="A2723" s="19">
        <v>43755</v>
      </c>
      <c r="B2723" t="s">
        <v>68</v>
      </c>
      <c r="C2723" s="19">
        <v>43984</v>
      </c>
      <c r="D2723">
        <v>126</v>
      </c>
      <c r="E2723">
        <v>25.8</v>
      </c>
      <c r="F2723">
        <v>0</v>
      </c>
      <c r="G2723">
        <v>10.6</v>
      </c>
      <c r="H2723">
        <v>6.6</v>
      </c>
      <c r="I2723">
        <v>0.6</v>
      </c>
      <c r="J2723">
        <v>19.2</v>
      </c>
      <c r="K2723">
        <v>0.1</v>
      </c>
      <c r="L2723">
        <v>24.4</v>
      </c>
      <c r="M2723">
        <v>2.2000000000000002</v>
      </c>
      <c r="N2723">
        <v>28.5</v>
      </c>
      <c r="O2723">
        <v>0</v>
      </c>
      <c r="P2723">
        <v>8.8000000000000007</v>
      </c>
      <c r="Q2723">
        <v>5.7</v>
      </c>
      <c r="R2723">
        <v>3.5</v>
      </c>
      <c r="S2723">
        <v>17.2</v>
      </c>
      <c r="T2723">
        <v>2.9</v>
      </c>
      <c r="U2723">
        <v>25.6</v>
      </c>
      <c r="V2723">
        <v>4.0999999999999996</v>
      </c>
      <c r="W2723">
        <v>45</v>
      </c>
      <c r="X2723">
        <v>0</v>
      </c>
      <c r="Y2723">
        <v>5</v>
      </c>
      <c r="Z2723">
        <v>1</v>
      </c>
      <c r="AA2723">
        <v>0</v>
      </c>
      <c r="AB2723">
        <v>33</v>
      </c>
      <c r="AC2723">
        <v>0</v>
      </c>
      <c r="AD2723">
        <v>42</v>
      </c>
      <c r="AE2723">
        <v>0</v>
      </c>
      <c r="AY2723" s="59"/>
    </row>
    <row r="2724" spans="1:51">
      <c r="A2724" s="19">
        <v>43755</v>
      </c>
      <c r="B2724" t="s">
        <v>69</v>
      </c>
      <c r="C2724" s="19">
        <v>43984</v>
      </c>
      <c r="D2724">
        <v>34</v>
      </c>
      <c r="E2724">
        <v>27.8</v>
      </c>
      <c r="F2724">
        <v>0</v>
      </c>
      <c r="G2724">
        <v>1.2</v>
      </c>
      <c r="H2724">
        <v>4.5</v>
      </c>
      <c r="I2724">
        <v>0.2</v>
      </c>
      <c r="J2724">
        <v>23.1</v>
      </c>
      <c r="K2724">
        <v>0.3</v>
      </c>
      <c r="L2724">
        <v>23.5</v>
      </c>
      <c r="M2724">
        <v>8.9</v>
      </c>
      <c r="N2724">
        <v>30.7</v>
      </c>
      <c r="O2724">
        <v>0</v>
      </c>
      <c r="P2724">
        <v>3.2</v>
      </c>
      <c r="Q2724">
        <v>4.3</v>
      </c>
      <c r="R2724">
        <v>3.4</v>
      </c>
      <c r="S2724">
        <v>21.8</v>
      </c>
      <c r="T2724">
        <v>3</v>
      </c>
      <c r="U2724">
        <v>23</v>
      </c>
      <c r="V2724">
        <v>7.3</v>
      </c>
      <c r="W2724">
        <v>12</v>
      </c>
      <c r="X2724">
        <v>0</v>
      </c>
      <c r="Y2724">
        <v>0</v>
      </c>
      <c r="Z2724">
        <v>0</v>
      </c>
      <c r="AA2724">
        <v>0</v>
      </c>
      <c r="AB2724">
        <v>10</v>
      </c>
      <c r="AC2724">
        <v>0</v>
      </c>
      <c r="AD2724">
        <v>10</v>
      </c>
      <c r="AE2724">
        <v>1</v>
      </c>
      <c r="AY2724" s="59"/>
    </row>
    <row r="2725" spans="1:51">
      <c r="A2725" s="19">
        <v>43755</v>
      </c>
      <c r="B2725" t="s">
        <v>70</v>
      </c>
      <c r="C2725" s="19">
        <v>43984</v>
      </c>
      <c r="D2725">
        <v>16</v>
      </c>
      <c r="E2725">
        <v>30</v>
      </c>
      <c r="F2725">
        <v>0</v>
      </c>
      <c r="G2725">
        <v>0.6</v>
      </c>
      <c r="H2725">
        <v>7.3</v>
      </c>
      <c r="I2725">
        <v>2.8</v>
      </c>
      <c r="J2725">
        <v>11.9</v>
      </c>
      <c r="K2725">
        <v>3.7</v>
      </c>
      <c r="L2725">
        <v>29.9</v>
      </c>
      <c r="M2725">
        <v>0.4</v>
      </c>
      <c r="N2725">
        <v>33.700000000000003</v>
      </c>
      <c r="O2725">
        <v>0</v>
      </c>
      <c r="P2725">
        <v>2.9</v>
      </c>
      <c r="Q2725">
        <v>5.7</v>
      </c>
      <c r="R2725">
        <v>3.9</v>
      </c>
      <c r="S2725">
        <v>9</v>
      </c>
      <c r="T2725">
        <v>4.0999999999999996</v>
      </c>
      <c r="U2725">
        <v>33.799999999999997</v>
      </c>
      <c r="V2725">
        <v>2.8</v>
      </c>
      <c r="W2725">
        <v>8</v>
      </c>
      <c r="X2725">
        <v>0</v>
      </c>
      <c r="Y2725">
        <v>0</v>
      </c>
      <c r="Z2725">
        <v>0</v>
      </c>
      <c r="AA2725">
        <v>0</v>
      </c>
      <c r="AB2725">
        <v>1</v>
      </c>
      <c r="AC2725">
        <v>0</v>
      </c>
      <c r="AD2725">
        <v>7</v>
      </c>
      <c r="AE2725">
        <v>0</v>
      </c>
      <c r="AY2725" s="59"/>
    </row>
    <row r="2726" spans="1:51">
      <c r="A2726" s="19">
        <v>43755</v>
      </c>
      <c r="B2726" t="s">
        <v>71</v>
      </c>
      <c r="C2726" s="19">
        <v>43988</v>
      </c>
      <c r="D2726">
        <v>7</v>
      </c>
      <c r="E2726">
        <v>32.700000000000003</v>
      </c>
      <c r="F2726">
        <v>0</v>
      </c>
      <c r="G2726">
        <v>2.2000000000000002</v>
      </c>
      <c r="H2726">
        <v>5.9</v>
      </c>
      <c r="I2726">
        <v>1.5</v>
      </c>
      <c r="J2726">
        <v>18.3</v>
      </c>
      <c r="K2726">
        <v>0.8</v>
      </c>
      <c r="L2726">
        <v>23.9</v>
      </c>
      <c r="M2726">
        <v>2.9</v>
      </c>
      <c r="N2726">
        <v>40</v>
      </c>
      <c r="O2726">
        <v>0</v>
      </c>
      <c r="P2726">
        <v>3.7</v>
      </c>
      <c r="Q2726">
        <v>5.2</v>
      </c>
      <c r="R2726">
        <v>3.4</v>
      </c>
      <c r="S2726">
        <v>15</v>
      </c>
      <c r="T2726">
        <v>2.8</v>
      </c>
      <c r="U2726">
        <v>22.4</v>
      </c>
      <c r="V2726">
        <v>3.9</v>
      </c>
      <c r="W2726">
        <v>3</v>
      </c>
      <c r="X2726">
        <v>0</v>
      </c>
      <c r="Y2726">
        <v>0</v>
      </c>
      <c r="Z2726">
        <v>0</v>
      </c>
      <c r="AA2726">
        <v>0</v>
      </c>
      <c r="AB2726">
        <v>2</v>
      </c>
      <c r="AC2726">
        <v>0</v>
      </c>
      <c r="AD2726">
        <v>2</v>
      </c>
      <c r="AE2726">
        <v>0</v>
      </c>
      <c r="AY2726" s="59"/>
    </row>
    <row r="2727" spans="1:51">
      <c r="A2727" s="19">
        <v>43755</v>
      </c>
      <c r="B2727" t="s">
        <v>73</v>
      </c>
      <c r="C2727" s="19">
        <v>44013</v>
      </c>
      <c r="D2727">
        <v>41</v>
      </c>
      <c r="E2727">
        <v>31.6</v>
      </c>
      <c r="F2727">
        <v>0</v>
      </c>
      <c r="G2727">
        <v>2.2000000000000002</v>
      </c>
      <c r="H2727">
        <v>6.5</v>
      </c>
      <c r="I2727">
        <v>2.1</v>
      </c>
      <c r="J2727">
        <v>16.5</v>
      </c>
      <c r="K2727">
        <v>1.5</v>
      </c>
      <c r="L2727">
        <v>25.1</v>
      </c>
      <c r="M2727">
        <v>2.2999999999999998</v>
      </c>
      <c r="N2727">
        <v>45.7</v>
      </c>
      <c r="O2727">
        <v>0</v>
      </c>
      <c r="P2727">
        <v>1.9</v>
      </c>
      <c r="Q2727">
        <v>3.7</v>
      </c>
      <c r="R2727">
        <v>1.8</v>
      </c>
      <c r="S2727">
        <v>13.9</v>
      </c>
      <c r="T2727">
        <v>1.4</v>
      </c>
      <c r="U2727">
        <v>27.8</v>
      </c>
      <c r="V2727">
        <v>1.8</v>
      </c>
      <c r="W2727">
        <v>1731</v>
      </c>
      <c r="X2727">
        <v>0</v>
      </c>
      <c r="Y2727">
        <v>6</v>
      </c>
      <c r="Z2727">
        <v>43</v>
      </c>
      <c r="AA2727">
        <v>15</v>
      </c>
      <c r="AB2727">
        <v>821</v>
      </c>
      <c r="AC2727">
        <v>0</v>
      </c>
      <c r="AD2727">
        <v>1360</v>
      </c>
      <c r="AE2727">
        <v>4</v>
      </c>
      <c r="AY2727" s="59"/>
    </row>
    <row r="2728" spans="1:51">
      <c r="A2728" s="19">
        <v>43758</v>
      </c>
      <c r="B2728" t="s">
        <v>15</v>
      </c>
      <c r="C2728" s="19">
        <v>43864</v>
      </c>
      <c r="D2728">
        <v>41</v>
      </c>
      <c r="E2728">
        <v>24.5</v>
      </c>
      <c r="F2728">
        <v>0</v>
      </c>
      <c r="G2728">
        <v>1.8</v>
      </c>
      <c r="H2728">
        <v>13.9</v>
      </c>
      <c r="I2728">
        <v>3.2</v>
      </c>
      <c r="J2728">
        <v>14.7</v>
      </c>
      <c r="K2728">
        <v>2.8</v>
      </c>
      <c r="L2728">
        <v>26.5</v>
      </c>
      <c r="M2728">
        <v>2.1</v>
      </c>
      <c r="N2728">
        <v>30.2</v>
      </c>
      <c r="O2728">
        <v>0</v>
      </c>
      <c r="P2728">
        <v>2.2999999999999998</v>
      </c>
      <c r="Q2728">
        <v>10.5</v>
      </c>
      <c r="R2728">
        <v>3</v>
      </c>
      <c r="S2728">
        <v>10.6</v>
      </c>
      <c r="T2728">
        <v>2.4</v>
      </c>
      <c r="U2728">
        <v>36.4</v>
      </c>
      <c r="V2728">
        <v>2.2999999999999998</v>
      </c>
      <c r="W2728">
        <v>14</v>
      </c>
      <c r="X2728">
        <v>0</v>
      </c>
      <c r="Y2728">
        <v>0</v>
      </c>
      <c r="Z2728">
        <v>5</v>
      </c>
      <c r="AA2728">
        <v>0</v>
      </c>
      <c r="AB2728">
        <v>6</v>
      </c>
      <c r="AC2728">
        <v>0</v>
      </c>
      <c r="AD2728">
        <v>16</v>
      </c>
      <c r="AE2728">
        <v>0</v>
      </c>
      <c r="AY2728" s="59"/>
    </row>
    <row r="2729" spans="1:51">
      <c r="A2729" s="19">
        <v>43758</v>
      </c>
      <c r="B2729" t="s">
        <v>16</v>
      </c>
      <c r="C2729" s="19">
        <v>43872</v>
      </c>
      <c r="D2729">
        <v>24</v>
      </c>
      <c r="E2729">
        <v>24.7</v>
      </c>
      <c r="F2729">
        <v>0</v>
      </c>
      <c r="G2729">
        <v>2.5</v>
      </c>
      <c r="H2729">
        <v>8.6999999999999993</v>
      </c>
      <c r="I2729">
        <v>1.8</v>
      </c>
      <c r="J2729">
        <v>17.399999999999999</v>
      </c>
      <c r="K2729">
        <v>1.9</v>
      </c>
      <c r="L2729">
        <v>30</v>
      </c>
      <c r="M2729">
        <v>2.6</v>
      </c>
      <c r="N2729">
        <v>27.6</v>
      </c>
      <c r="O2729">
        <v>0</v>
      </c>
      <c r="P2729">
        <v>2.1</v>
      </c>
      <c r="Q2729">
        <v>4.9000000000000004</v>
      </c>
      <c r="R2729">
        <v>2.2000000000000002</v>
      </c>
      <c r="S2729">
        <v>13.8</v>
      </c>
      <c r="T2729">
        <v>2.1</v>
      </c>
      <c r="U2729">
        <v>43.1</v>
      </c>
      <c r="V2729">
        <v>2.2000000000000002</v>
      </c>
      <c r="W2729">
        <v>8</v>
      </c>
      <c r="X2729">
        <v>0</v>
      </c>
      <c r="Y2729">
        <v>0</v>
      </c>
      <c r="Z2729">
        <v>0</v>
      </c>
      <c r="AA2729">
        <v>0</v>
      </c>
      <c r="AB2729">
        <v>6</v>
      </c>
      <c r="AC2729">
        <v>0</v>
      </c>
      <c r="AD2729">
        <v>10</v>
      </c>
      <c r="AE2729">
        <v>0</v>
      </c>
      <c r="AY2729" s="59"/>
    </row>
    <row r="2730" spans="1:51">
      <c r="A2730" s="19">
        <v>43758</v>
      </c>
      <c r="B2730" t="s">
        <v>17</v>
      </c>
      <c r="C2730" s="19">
        <v>43883</v>
      </c>
      <c r="D2730">
        <v>36</v>
      </c>
      <c r="E2730">
        <v>27.6</v>
      </c>
      <c r="F2730">
        <v>0</v>
      </c>
      <c r="G2730">
        <v>1.4</v>
      </c>
      <c r="H2730">
        <v>4.5</v>
      </c>
      <c r="I2730">
        <v>0.7</v>
      </c>
      <c r="J2730">
        <v>21.4</v>
      </c>
      <c r="K2730">
        <v>3.3</v>
      </c>
      <c r="L2730">
        <v>25.8</v>
      </c>
      <c r="M2730">
        <v>3.6</v>
      </c>
      <c r="N2730">
        <v>34.5</v>
      </c>
      <c r="O2730">
        <v>0</v>
      </c>
      <c r="P2730">
        <v>2.2999999999999998</v>
      </c>
      <c r="Q2730">
        <v>3.1</v>
      </c>
      <c r="R2730">
        <v>1.9</v>
      </c>
      <c r="S2730">
        <v>20.3</v>
      </c>
      <c r="T2730">
        <v>2.6</v>
      </c>
      <c r="U2730">
        <v>30</v>
      </c>
      <c r="V2730">
        <v>2.9</v>
      </c>
      <c r="W2730">
        <v>13</v>
      </c>
      <c r="X2730">
        <v>0</v>
      </c>
      <c r="Y2730">
        <v>0</v>
      </c>
      <c r="Z2730">
        <v>0</v>
      </c>
      <c r="AA2730">
        <v>0</v>
      </c>
      <c r="AB2730">
        <v>10</v>
      </c>
      <c r="AC2730">
        <v>0</v>
      </c>
      <c r="AD2730">
        <v>12</v>
      </c>
      <c r="AE2730">
        <v>0</v>
      </c>
      <c r="AY2730" s="59"/>
    </row>
    <row r="2731" spans="1:51">
      <c r="A2731" s="19">
        <v>43758</v>
      </c>
      <c r="B2731" t="s">
        <v>18</v>
      </c>
      <c r="C2731" s="19">
        <v>43890</v>
      </c>
      <c r="D2731">
        <v>54</v>
      </c>
      <c r="E2731">
        <v>44.1</v>
      </c>
      <c r="F2731">
        <v>0</v>
      </c>
      <c r="G2731">
        <v>3.4</v>
      </c>
      <c r="H2731">
        <v>3.4</v>
      </c>
      <c r="I2731">
        <v>1.1000000000000001</v>
      </c>
      <c r="J2731">
        <v>12.4</v>
      </c>
      <c r="K2731">
        <v>3.5</v>
      </c>
      <c r="L2731">
        <v>18.2</v>
      </c>
      <c r="M2731">
        <v>0.8</v>
      </c>
      <c r="N2731">
        <v>75.8</v>
      </c>
      <c r="O2731">
        <v>0</v>
      </c>
      <c r="P2731">
        <v>1.6</v>
      </c>
      <c r="Q2731">
        <v>1.8</v>
      </c>
      <c r="R2731">
        <v>1.2</v>
      </c>
      <c r="S2731">
        <v>4.9000000000000004</v>
      </c>
      <c r="T2731">
        <v>1.8</v>
      </c>
      <c r="U2731">
        <v>9.9</v>
      </c>
      <c r="V2731">
        <v>1.1000000000000001</v>
      </c>
      <c r="W2731">
        <v>35</v>
      </c>
      <c r="X2731">
        <v>0</v>
      </c>
      <c r="Y2731">
        <v>0</v>
      </c>
      <c r="Z2731">
        <v>0</v>
      </c>
      <c r="AA2731">
        <v>0</v>
      </c>
      <c r="AB2731">
        <v>4</v>
      </c>
      <c r="AC2731">
        <v>0</v>
      </c>
      <c r="AD2731">
        <v>15</v>
      </c>
      <c r="AE2731">
        <v>0</v>
      </c>
      <c r="AY2731" s="59"/>
    </row>
    <row r="2732" spans="1:51">
      <c r="A2732" s="19">
        <v>43758</v>
      </c>
      <c r="B2732" t="s">
        <v>19</v>
      </c>
      <c r="C2732" s="19">
        <v>43893</v>
      </c>
      <c r="D2732">
        <v>52</v>
      </c>
      <c r="E2732">
        <v>40.700000000000003</v>
      </c>
      <c r="F2732">
        <v>0</v>
      </c>
      <c r="G2732">
        <v>3.9</v>
      </c>
      <c r="H2732">
        <v>4.7</v>
      </c>
      <c r="I2732">
        <v>3.4</v>
      </c>
      <c r="J2732">
        <v>11.9</v>
      </c>
      <c r="K2732">
        <v>2.7</v>
      </c>
      <c r="L2732">
        <v>20.3</v>
      </c>
      <c r="M2732">
        <v>0.5</v>
      </c>
      <c r="N2732">
        <v>67.599999999999994</v>
      </c>
      <c r="O2732">
        <v>0</v>
      </c>
      <c r="P2732">
        <v>2.2999999999999998</v>
      </c>
      <c r="Q2732">
        <v>2.4</v>
      </c>
      <c r="R2732">
        <v>2</v>
      </c>
      <c r="S2732">
        <v>5.9</v>
      </c>
      <c r="T2732">
        <v>1.7</v>
      </c>
      <c r="U2732">
        <v>14.5</v>
      </c>
      <c r="V2732">
        <v>1.6</v>
      </c>
      <c r="W2732">
        <v>33</v>
      </c>
      <c r="X2732">
        <v>0</v>
      </c>
      <c r="Y2732">
        <v>0</v>
      </c>
      <c r="Z2732">
        <v>0</v>
      </c>
      <c r="AA2732">
        <v>0</v>
      </c>
      <c r="AB2732">
        <v>3</v>
      </c>
      <c r="AC2732">
        <v>0</v>
      </c>
      <c r="AD2732">
        <v>16</v>
      </c>
      <c r="AE2732">
        <v>0</v>
      </c>
      <c r="AY2732" s="59"/>
    </row>
    <row r="2733" spans="1:51">
      <c r="A2733" s="19">
        <v>43758</v>
      </c>
      <c r="B2733" t="s">
        <v>20</v>
      </c>
      <c r="C2733" s="19">
        <v>43893</v>
      </c>
      <c r="D2733">
        <v>6</v>
      </c>
      <c r="E2733">
        <v>32.6</v>
      </c>
      <c r="F2733">
        <v>0</v>
      </c>
      <c r="G2733">
        <v>2.2000000000000002</v>
      </c>
      <c r="H2733">
        <v>6</v>
      </c>
      <c r="I2733">
        <v>1.5</v>
      </c>
      <c r="J2733">
        <v>18.3</v>
      </c>
      <c r="K2733">
        <v>0.8</v>
      </c>
      <c r="L2733">
        <v>24</v>
      </c>
      <c r="M2733">
        <v>2.9</v>
      </c>
      <c r="N2733">
        <v>46.5</v>
      </c>
      <c r="O2733">
        <v>0</v>
      </c>
      <c r="P2733">
        <v>2.2000000000000002</v>
      </c>
      <c r="Q2733">
        <v>3.6</v>
      </c>
      <c r="R2733">
        <v>1.9</v>
      </c>
      <c r="S2733">
        <v>14.9</v>
      </c>
      <c r="T2733">
        <v>1.8</v>
      </c>
      <c r="U2733">
        <v>24.3</v>
      </c>
      <c r="V2733">
        <v>2.2999999999999998</v>
      </c>
      <c r="W2733">
        <v>3</v>
      </c>
      <c r="X2733">
        <v>0</v>
      </c>
      <c r="Y2733">
        <v>0</v>
      </c>
      <c r="Z2733">
        <v>0</v>
      </c>
      <c r="AA2733">
        <v>0</v>
      </c>
      <c r="AB2733">
        <v>1</v>
      </c>
      <c r="AC2733">
        <v>0</v>
      </c>
      <c r="AD2733">
        <v>2</v>
      </c>
      <c r="AE2733">
        <v>0</v>
      </c>
      <c r="AY2733" s="59"/>
    </row>
    <row r="2734" spans="1:51">
      <c r="A2734" s="19">
        <v>43758</v>
      </c>
      <c r="B2734" t="s">
        <v>21</v>
      </c>
      <c r="C2734" s="19">
        <v>43893</v>
      </c>
      <c r="D2734">
        <v>31</v>
      </c>
      <c r="E2734">
        <v>38.9</v>
      </c>
      <c r="F2734">
        <v>0</v>
      </c>
      <c r="G2734">
        <v>3.6</v>
      </c>
      <c r="H2734">
        <v>4.9000000000000004</v>
      </c>
      <c r="I2734">
        <v>3.6</v>
      </c>
      <c r="J2734">
        <v>12.9</v>
      </c>
      <c r="K2734">
        <v>2.7</v>
      </c>
      <c r="L2734">
        <v>19.3</v>
      </c>
      <c r="M2734">
        <v>0.2</v>
      </c>
      <c r="N2734">
        <v>64.8</v>
      </c>
      <c r="O2734">
        <v>0</v>
      </c>
      <c r="P2734">
        <v>2.4</v>
      </c>
      <c r="Q2734">
        <v>2.9</v>
      </c>
      <c r="R2734">
        <v>2.5</v>
      </c>
      <c r="S2734">
        <v>7.3</v>
      </c>
      <c r="T2734">
        <v>2</v>
      </c>
      <c r="U2734">
        <v>13.7</v>
      </c>
      <c r="V2734">
        <v>1.5</v>
      </c>
      <c r="W2734">
        <v>19</v>
      </c>
      <c r="X2734">
        <v>0</v>
      </c>
      <c r="Y2734">
        <v>0</v>
      </c>
      <c r="Z2734">
        <v>0</v>
      </c>
      <c r="AA2734">
        <v>0</v>
      </c>
      <c r="AB2734">
        <v>3</v>
      </c>
      <c r="AC2734">
        <v>0</v>
      </c>
      <c r="AD2734">
        <v>9</v>
      </c>
      <c r="AE2734">
        <v>0</v>
      </c>
      <c r="AY2734" s="59"/>
    </row>
    <row r="2735" spans="1:51">
      <c r="A2735" s="19">
        <v>43758</v>
      </c>
      <c r="B2735" t="s">
        <v>22</v>
      </c>
      <c r="C2735" s="19">
        <v>43893</v>
      </c>
      <c r="D2735">
        <v>416</v>
      </c>
      <c r="E2735">
        <v>28.2</v>
      </c>
      <c r="F2735">
        <v>0</v>
      </c>
      <c r="G2735">
        <v>1.5</v>
      </c>
      <c r="H2735">
        <v>5.3</v>
      </c>
      <c r="I2735">
        <v>1</v>
      </c>
      <c r="J2735">
        <v>22</v>
      </c>
      <c r="K2735">
        <v>0.9</v>
      </c>
      <c r="L2735">
        <v>25.8</v>
      </c>
      <c r="M2735">
        <v>4.0999999999999996</v>
      </c>
      <c r="N2735">
        <v>35.1</v>
      </c>
      <c r="O2735">
        <v>0</v>
      </c>
      <c r="P2735">
        <v>2.2999999999999998</v>
      </c>
      <c r="Q2735">
        <v>3.4</v>
      </c>
      <c r="R2735">
        <v>2.1</v>
      </c>
      <c r="S2735">
        <v>21</v>
      </c>
      <c r="T2735">
        <v>1.9</v>
      </c>
      <c r="U2735">
        <v>28.8</v>
      </c>
      <c r="V2735">
        <v>3.1</v>
      </c>
      <c r="W2735">
        <v>154</v>
      </c>
      <c r="X2735">
        <v>0</v>
      </c>
      <c r="Y2735">
        <v>0</v>
      </c>
      <c r="Z2735">
        <v>1</v>
      </c>
      <c r="AA2735">
        <v>0</v>
      </c>
      <c r="AB2735">
        <v>120</v>
      </c>
      <c r="AC2735">
        <v>0</v>
      </c>
      <c r="AD2735">
        <v>141</v>
      </c>
      <c r="AE2735">
        <v>0</v>
      </c>
      <c r="AY2735" s="59"/>
    </row>
    <row r="2736" spans="1:51">
      <c r="A2736" s="19">
        <v>43758</v>
      </c>
      <c r="B2736" t="s">
        <v>23</v>
      </c>
      <c r="C2736" s="19">
        <v>43893</v>
      </c>
      <c r="D2736">
        <v>67</v>
      </c>
      <c r="E2736">
        <v>25.6</v>
      </c>
      <c r="F2736">
        <v>0</v>
      </c>
      <c r="G2736">
        <v>1</v>
      </c>
      <c r="H2736">
        <v>4.5999999999999996</v>
      </c>
      <c r="I2736">
        <v>0.6</v>
      </c>
      <c r="J2736">
        <v>24.8</v>
      </c>
      <c r="K2736">
        <v>0.3</v>
      </c>
      <c r="L2736">
        <v>26</v>
      </c>
      <c r="M2736">
        <v>6.1</v>
      </c>
      <c r="N2736">
        <v>28.3</v>
      </c>
      <c r="O2736">
        <v>0</v>
      </c>
      <c r="P2736">
        <v>2</v>
      </c>
      <c r="Q2736">
        <v>3.1</v>
      </c>
      <c r="R2736">
        <v>1.9</v>
      </c>
      <c r="S2736">
        <v>26.9</v>
      </c>
      <c r="T2736">
        <v>1.9</v>
      </c>
      <c r="U2736">
        <v>29.6</v>
      </c>
      <c r="V2736">
        <v>3.6</v>
      </c>
      <c r="W2736">
        <v>22</v>
      </c>
      <c r="X2736">
        <v>0</v>
      </c>
      <c r="Y2736">
        <v>0</v>
      </c>
      <c r="Z2736">
        <v>0</v>
      </c>
      <c r="AA2736">
        <v>0</v>
      </c>
      <c r="AB2736">
        <v>22</v>
      </c>
      <c r="AC2736">
        <v>0</v>
      </c>
      <c r="AD2736">
        <v>23</v>
      </c>
      <c r="AE2736">
        <v>0</v>
      </c>
      <c r="AY2736" s="59"/>
    </row>
    <row r="2737" spans="1:51">
      <c r="A2737" s="19">
        <v>43758</v>
      </c>
      <c r="B2737" t="s">
        <v>24</v>
      </c>
      <c r="C2737" s="19">
        <v>43893</v>
      </c>
      <c r="D2737">
        <v>13</v>
      </c>
      <c r="E2737">
        <v>32.6</v>
      </c>
      <c r="F2737">
        <v>0</v>
      </c>
      <c r="G2737">
        <v>2.2000000000000002</v>
      </c>
      <c r="H2737">
        <v>6</v>
      </c>
      <c r="I2737">
        <v>1.5</v>
      </c>
      <c r="J2737">
        <v>18.3</v>
      </c>
      <c r="K2737">
        <v>0.8</v>
      </c>
      <c r="L2737">
        <v>24</v>
      </c>
      <c r="M2737">
        <v>2.9</v>
      </c>
      <c r="N2737">
        <v>47</v>
      </c>
      <c r="O2737">
        <v>0</v>
      </c>
      <c r="P2737">
        <v>2.2999999999999998</v>
      </c>
      <c r="Q2737">
        <v>3.8</v>
      </c>
      <c r="R2737">
        <v>1.9</v>
      </c>
      <c r="S2737">
        <v>14.2</v>
      </c>
      <c r="T2737">
        <v>1.9</v>
      </c>
      <c r="U2737">
        <v>23.9</v>
      </c>
      <c r="V2737">
        <v>2.5</v>
      </c>
      <c r="W2737">
        <v>6</v>
      </c>
      <c r="X2737">
        <v>0</v>
      </c>
      <c r="Y2737">
        <v>0</v>
      </c>
      <c r="Z2737">
        <v>0</v>
      </c>
      <c r="AA2737">
        <v>0</v>
      </c>
      <c r="AB2737">
        <v>3</v>
      </c>
      <c r="AC2737">
        <v>0</v>
      </c>
      <c r="AD2737">
        <v>4</v>
      </c>
      <c r="AE2737">
        <v>0</v>
      </c>
      <c r="AY2737" s="59"/>
    </row>
    <row r="2738" spans="1:51">
      <c r="A2738" s="19">
        <v>43758</v>
      </c>
      <c r="B2738" t="s">
        <v>25</v>
      </c>
      <c r="C2738" s="19">
        <v>43893</v>
      </c>
      <c r="D2738">
        <v>24</v>
      </c>
      <c r="E2738">
        <v>22</v>
      </c>
      <c r="F2738">
        <v>0</v>
      </c>
      <c r="G2738">
        <v>2.1</v>
      </c>
      <c r="H2738">
        <v>9.3000000000000007</v>
      </c>
      <c r="I2738">
        <v>0.4</v>
      </c>
      <c r="J2738">
        <v>16.8</v>
      </c>
      <c r="K2738">
        <v>4.5</v>
      </c>
      <c r="L2738">
        <v>29.2</v>
      </c>
      <c r="M2738">
        <v>3.6</v>
      </c>
      <c r="N2738">
        <v>22.9</v>
      </c>
      <c r="O2738">
        <v>0</v>
      </c>
      <c r="P2738">
        <v>2.7</v>
      </c>
      <c r="Q2738">
        <v>6.6</v>
      </c>
      <c r="R2738">
        <v>2.1</v>
      </c>
      <c r="S2738">
        <v>14.3</v>
      </c>
      <c r="T2738">
        <v>3.7</v>
      </c>
      <c r="U2738">
        <v>41.2</v>
      </c>
      <c r="V2738">
        <v>3.3</v>
      </c>
      <c r="W2738">
        <v>7</v>
      </c>
      <c r="X2738">
        <v>0</v>
      </c>
      <c r="Y2738">
        <v>0</v>
      </c>
      <c r="Z2738">
        <v>1</v>
      </c>
      <c r="AA2738">
        <v>0</v>
      </c>
      <c r="AB2738">
        <v>6</v>
      </c>
      <c r="AC2738">
        <v>0</v>
      </c>
      <c r="AD2738">
        <v>10</v>
      </c>
      <c r="AE2738">
        <v>0</v>
      </c>
      <c r="AY2738" s="59"/>
    </row>
    <row r="2739" spans="1:51">
      <c r="A2739" s="19">
        <v>43758</v>
      </c>
      <c r="B2739" t="s">
        <v>26</v>
      </c>
      <c r="C2739" s="19">
        <v>43893</v>
      </c>
      <c r="D2739">
        <v>91</v>
      </c>
      <c r="E2739">
        <v>26.9</v>
      </c>
      <c r="F2739">
        <v>0</v>
      </c>
      <c r="G2739">
        <v>2.4</v>
      </c>
      <c r="H2739">
        <v>7.9</v>
      </c>
      <c r="I2739">
        <v>0.4</v>
      </c>
      <c r="J2739">
        <v>14.8</v>
      </c>
      <c r="K2739">
        <v>0.2</v>
      </c>
      <c r="L2739">
        <v>36.1</v>
      </c>
      <c r="M2739">
        <v>0.9</v>
      </c>
      <c r="N2739">
        <v>26.4</v>
      </c>
      <c r="O2739">
        <v>0</v>
      </c>
      <c r="P2739">
        <v>1.9</v>
      </c>
      <c r="Q2739">
        <v>3.9</v>
      </c>
      <c r="R2739">
        <v>1.5</v>
      </c>
      <c r="S2739">
        <v>8.6999999999999993</v>
      </c>
      <c r="T2739">
        <v>1.3</v>
      </c>
      <c r="U2739">
        <v>52.8</v>
      </c>
      <c r="V2739">
        <v>1.6</v>
      </c>
      <c r="W2739">
        <v>33</v>
      </c>
      <c r="X2739">
        <v>0</v>
      </c>
      <c r="Y2739">
        <v>0</v>
      </c>
      <c r="Z2739">
        <v>1</v>
      </c>
      <c r="AA2739">
        <v>0</v>
      </c>
      <c r="AB2739">
        <v>13</v>
      </c>
      <c r="AC2739">
        <v>0</v>
      </c>
      <c r="AD2739">
        <v>44</v>
      </c>
      <c r="AE2739">
        <v>0</v>
      </c>
      <c r="AY2739" s="59"/>
    </row>
    <row r="2740" spans="1:51">
      <c r="A2740" s="19">
        <v>43758</v>
      </c>
      <c r="B2740" t="s">
        <v>27</v>
      </c>
      <c r="C2740" s="19">
        <v>43893</v>
      </c>
      <c r="D2740">
        <v>75</v>
      </c>
      <c r="E2740">
        <v>23</v>
      </c>
      <c r="F2740">
        <v>0</v>
      </c>
      <c r="G2740">
        <v>0.5</v>
      </c>
      <c r="H2740">
        <v>8.8000000000000007</v>
      </c>
      <c r="I2740">
        <v>16.2</v>
      </c>
      <c r="J2740">
        <v>15.9</v>
      </c>
      <c r="K2740">
        <v>0.1</v>
      </c>
      <c r="L2740">
        <v>23.4</v>
      </c>
      <c r="M2740">
        <v>1.7</v>
      </c>
      <c r="N2740">
        <v>27.2</v>
      </c>
      <c r="O2740">
        <v>0</v>
      </c>
      <c r="P2740">
        <v>2.2999999999999998</v>
      </c>
      <c r="Q2740">
        <v>6.5</v>
      </c>
      <c r="R2740">
        <v>14.5</v>
      </c>
      <c r="S2740">
        <v>14.1</v>
      </c>
      <c r="T2740">
        <v>2.2000000000000002</v>
      </c>
      <c r="U2740">
        <v>27.9</v>
      </c>
      <c r="V2740">
        <v>2.5</v>
      </c>
      <c r="W2740">
        <v>22</v>
      </c>
      <c r="X2740">
        <v>0</v>
      </c>
      <c r="Y2740">
        <v>0</v>
      </c>
      <c r="Z2740">
        <v>1</v>
      </c>
      <c r="AA2740">
        <v>15</v>
      </c>
      <c r="AB2740">
        <v>15</v>
      </c>
      <c r="AC2740">
        <v>0</v>
      </c>
      <c r="AD2740">
        <v>22</v>
      </c>
      <c r="AE2740">
        <v>0</v>
      </c>
      <c r="AY2740" s="59"/>
    </row>
    <row r="2741" spans="1:51">
      <c r="A2741" s="19">
        <v>43758</v>
      </c>
      <c r="B2741" t="s">
        <v>28</v>
      </c>
      <c r="C2741" s="19">
        <v>43893</v>
      </c>
      <c r="D2741">
        <v>110</v>
      </c>
      <c r="E2741">
        <v>36.9</v>
      </c>
      <c r="F2741">
        <v>0</v>
      </c>
      <c r="G2741">
        <v>1.8</v>
      </c>
      <c r="H2741">
        <v>5.0999999999999996</v>
      </c>
      <c r="I2741">
        <v>1.4</v>
      </c>
      <c r="J2741">
        <v>16.8</v>
      </c>
      <c r="K2741">
        <v>0.5</v>
      </c>
      <c r="L2741">
        <v>21.5</v>
      </c>
      <c r="M2741">
        <v>2.8</v>
      </c>
      <c r="N2741">
        <v>57.7</v>
      </c>
      <c r="O2741">
        <v>0</v>
      </c>
      <c r="P2741">
        <v>1.9</v>
      </c>
      <c r="Q2741">
        <v>3.1</v>
      </c>
      <c r="R2741">
        <v>1.7</v>
      </c>
      <c r="S2741">
        <v>11.2</v>
      </c>
      <c r="T2741">
        <v>1.5</v>
      </c>
      <c r="U2741">
        <v>18</v>
      </c>
      <c r="V2741">
        <v>2.2000000000000002</v>
      </c>
      <c r="W2741">
        <v>54</v>
      </c>
      <c r="X2741">
        <v>0</v>
      </c>
      <c r="Y2741">
        <v>0</v>
      </c>
      <c r="Z2741">
        <v>0</v>
      </c>
      <c r="AA2741">
        <v>0</v>
      </c>
      <c r="AB2741">
        <v>25</v>
      </c>
      <c r="AC2741">
        <v>0</v>
      </c>
      <c r="AD2741">
        <v>31</v>
      </c>
      <c r="AE2741">
        <v>0</v>
      </c>
      <c r="AY2741" s="59"/>
    </row>
    <row r="2742" spans="1:51">
      <c r="A2742" s="19">
        <v>43758</v>
      </c>
      <c r="B2742" t="s">
        <v>29</v>
      </c>
      <c r="C2742" s="19">
        <v>43893</v>
      </c>
      <c r="D2742">
        <v>37</v>
      </c>
      <c r="E2742">
        <v>38.9</v>
      </c>
      <c r="F2742">
        <v>0</v>
      </c>
      <c r="G2742">
        <v>2.9</v>
      </c>
      <c r="H2742">
        <v>3.7</v>
      </c>
      <c r="I2742">
        <v>2.6</v>
      </c>
      <c r="J2742">
        <v>13.4</v>
      </c>
      <c r="K2742">
        <v>2.8</v>
      </c>
      <c r="L2742">
        <v>19.600000000000001</v>
      </c>
      <c r="M2742">
        <v>0.3</v>
      </c>
      <c r="N2742">
        <v>64.5</v>
      </c>
      <c r="O2742">
        <v>0</v>
      </c>
      <c r="P2742">
        <v>2.2000000000000002</v>
      </c>
      <c r="Q2742">
        <v>2.5</v>
      </c>
      <c r="R2742">
        <v>2.2999999999999998</v>
      </c>
      <c r="S2742">
        <v>7.5</v>
      </c>
      <c r="T2742">
        <v>2</v>
      </c>
      <c r="U2742">
        <v>14.3</v>
      </c>
      <c r="V2742">
        <v>1.2</v>
      </c>
      <c r="W2742">
        <v>22</v>
      </c>
      <c r="X2742">
        <v>0</v>
      </c>
      <c r="Y2742">
        <v>0</v>
      </c>
      <c r="Z2742">
        <v>0</v>
      </c>
      <c r="AA2742">
        <v>0</v>
      </c>
      <c r="AB2742">
        <v>4</v>
      </c>
      <c r="AC2742">
        <v>0</v>
      </c>
      <c r="AD2742">
        <v>11</v>
      </c>
      <c r="AE2742">
        <v>0</v>
      </c>
      <c r="AY2742" s="59"/>
    </row>
    <row r="2743" spans="1:51">
      <c r="A2743" s="19">
        <v>43758</v>
      </c>
      <c r="B2743" t="s">
        <v>30</v>
      </c>
      <c r="C2743" s="19">
        <v>43893</v>
      </c>
      <c r="D2743">
        <v>64</v>
      </c>
      <c r="E2743">
        <v>39.4</v>
      </c>
      <c r="F2743">
        <v>0</v>
      </c>
      <c r="G2743">
        <v>2.9</v>
      </c>
      <c r="H2743">
        <v>5.6</v>
      </c>
      <c r="I2743">
        <v>4</v>
      </c>
      <c r="J2743">
        <v>12.5</v>
      </c>
      <c r="K2743">
        <v>3</v>
      </c>
      <c r="L2743">
        <v>20.2</v>
      </c>
      <c r="M2743">
        <v>0.2</v>
      </c>
      <c r="N2743">
        <v>65.599999999999994</v>
      </c>
      <c r="O2743">
        <v>0</v>
      </c>
      <c r="P2743">
        <v>2.2999999999999998</v>
      </c>
      <c r="Q2743">
        <v>3</v>
      </c>
      <c r="R2743">
        <v>2.2000000000000002</v>
      </c>
      <c r="S2743">
        <v>6.6</v>
      </c>
      <c r="T2743">
        <v>2.2999999999999998</v>
      </c>
      <c r="U2743">
        <v>14.6</v>
      </c>
      <c r="V2743">
        <v>1.3</v>
      </c>
      <c r="W2743">
        <v>39</v>
      </c>
      <c r="X2743">
        <v>0</v>
      </c>
      <c r="Y2743">
        <v>0</v>
      </c>
      <c r="Z2743">
        <v>0</v>
      </c>
      <c r="AA2743">
        <v>0</v>
      </c>
      <c r="AB2743">
        <v>5</v>
      </c>
      <c r="AC2743">
        <v>0</v>
      </c>
      <c r="AD2743">
        <v>20</v>
      </c>
      <c r="AE2743">
        <v>0</v>
      </c>
      <c r="AY2743" s="59"/>
    </row>
    <row r="2744" spans="1:51">
      <c r="A2744" s="19">
        <v>43758</v>
      </c>
      <c r="B2744" t="s">
        <v>31</v>
      </c>
      <c r="C2744" s="19">
        <v>43893</v>
      </c>
      <c r="D2744">
        <v>228</v>
      </c>
      <c r="E2744">
        <v>33.1</v>
      </c>
      <c r="F2744">
        <v>0</v>
      </c>
      <c r="G2744">
        <v>2.7</v>
      </c>
      <c r="H2744">
        <v>4.2</v>
      </c>
      <c r="I2744">
        <v>1.2</v>
      </c>
      <c r="J2744">
        <v>17.899999999999999</v>
      </c>
      <c r="K2744">
        <v>0.5</v>
      </c>
      <c r="L2744">
        <v>24.7</v>
      </c>
      <c r="M2744">
        <v>2.5</v>
      </c>
      <c r="N2744">
        <v>48</v>
      </c>
      <c r="O2744">
        <v>0</v>
      </c>
      <c r="P2744">
        <v>2.2999999999999998</v>
      </c>
      <c r="Q2744">
        <v>2.8</v>
      </c>
      <c r="R2744">
        <v>2</v>
      </c>
      <c r="S2744">
        <v>13.8</v>
      </c>
      <c r="T2744">
        <v>1.4</v>
      </c>
      <c r="U2744">
        <v>24.8</v>
      </c>
      <c r="V2744">
        <v>2</v>
      </c>
      <c r="W2744">
        <v>100</v>
      </c>
      <c r="X2744">
        <v>0</v>
      </c>
      <c r="Y2744">
        <v>0</v>
      </c>
      <c r="Z2744">
        <v>0</v>
      </c>
      <c r="AA2744">
        <v>0</v>
      </c>
      <c r="AB2744">
        <v>54</v>
      </c>
      <c r="AC2744">
        <v>0</v>
      </c>
      <c r="AD2744">
        <v>74</v>
      </c>
      <c r="AE2744">
        <v>0</v>
      </c>
      <c r="AY2744" s="59"/>
    </row>
    <row r="2745" spans="1:51">
      <c r="A2745" s="19">
        <v>43758</v>
      </c>
      <c r="B2745" t="s">
        <v>32</v>
      </c>
      <c r="C2745" s="19">
        <v>43893</v>
      </c>
      <c r="D2745">
        <v>29</v>
      </c>
      <c r="E2745">
        <v>31.4</v>
      </c>
      <c r="F2745">
        <v>0</v>
      </c>
      <c r="G2745">
        <v>0.3</v>
      </c>
      <c r="H2745">
        <v>6.9</v>
      </c>
      <c r="I2745">
        <v>2.6</v>
      </c>
      <c r="J2745">
        <v>14.4</v>
      </c>
      <c r="K2745">
        <v>3.8</v>
      </c>
      <c r="L2745">
        <v>26.9</v>
      </c>
      <c r="M2745">
        <v>0.7</v>
      </c>
      <c r="N2745">
        <v>42.7</v>
      </c>
      <c r="O2745">
        <v>0</v>
      </c>
      <c r="P2745">
        <v>1.7</v>
      </c>
      <c r="Q2745">
        <v>4.4000000000000004</v>
      </c>
      <c r="R2745">
        <v>2.5</v>
      </c>
      <c r="S2745">
        <v>9.8000000000000007</v>
      </c>
      <c r="T2745">
        <v>2.7</v>
      </c>
      <c r="U2745">
        <v>31.4</v>
      </c>
      <c r="V2745">
        <v>1.7</v>
      </c>
      <c r="W2745">
        <v>13</v>
      </c>
      <c r="X2745">
        <v>0</v>
      </c>
      <c r="Y2745">
        <v>0</v>
      </c>
      <c r="Z2745">
        <v>0</v>
      </c>
      <c r="AA2745">
        <v>0</v>
      </c>
      <c r="AB2745">
        <v>4</v>
      </c>
      <c r="AC2745">
        <v>0</v>
      </c>
      <c r="AD2745">
        <v>12</v>
      </c>
      <c r="AE2745">
        <v>0</v>
      </c>
      <c r="AY2745" s="59"/>
    </row>
    <row r="2746" spans="1:51">
      <c r="A2746" s="19">
        <v>43758</v>
      </c>
      <c r="B2746" t="s">
        <v>33</v>
      </c>
      <c r="C2746" s="19">
        <v>43893</v>
      </c>
      <c r="D2746">
        <v>16</v>
      </c>
      <c r="E2746">
        <v>19.5</v>
      </c>
      <c r="F2746">
        <v>0</v>
      </c>
      <c r="G2746">
        <v>1.2</v>
      </c>
      <c r="H2746">
        <v>7.4</v>
      </c>
      <c r="I2746">
        <v>0.8</v>
      </c>
      <c r="J2746">
        <v>33.700000000000003</v>
      </c>
      <c r="K2746">
        <v>0.3</v>
      </c>
      <c r="L2746">
        <v>23.3</v>
      </c>
      <c r="M2746">
        <v>3.5</v>
      </c>
      <c r="N2746">
        <v>15</v>
      </c>
      <c r="O2746">
        <v>0</v>
      </c>
      <c r="P2746">
        <v>1.9</v>
      </c>
      <c r="Q2746">
        <v>4.0999999999999996</v>
      </c>
      <c r="R2746">
        <v>1.6</v>
      </c>
      <c r="S2746">
        <v>49</v>
      </c>
      <c r="T2746">
        <v>1.5</v>
      </c>
      <c r="U2746">
        <v>22.5</v>
      </c>
      <c r="V2746">
        <v>2.5</v>
      </c>
      <c r="W2746">
        <v>4</v>
      </c>
      <c r="X2746">
        <v>0</v>
      </c>
      <c r="Y2746">
        <v>0</v>
      </c>
      <c r="Z2746">
        <v>0</v>
      </c>
      <c r="AA2746">
        <v>0</v>
      </c>
      <c r="AB2746">
        <v>7</v>
      </c>
      <c r="AC2746">
        <v>0</v>
      </c>
      <c r="AD2746">
        <v>5</v>
      </c>
      <c r="AE2746">
        <v>0</v>
      </c>
      <c r="AY2746" s="59"/>
    </row>
    <row r="2747" spans="1:51">
      <c r="A2747" s="19">
        <v>43758</v>
      </c>
      <c r="B2747" t="s">
        <v>34</v>
      </c>
      <c r="C2747" s="19">
        <v>43893</v>
      </c>
      <c r="D2747">
        <v>99</v>
      </c>
      <c r="E2747">
        <v>36.4</v>
      </c>
      <c r="F2747">
        <v>0</v>
      </c>
      <c r="G2747">
        <v>2.7</v>
      </c>
      <c r="H2747">
        <v>6.1</v>
      </c>
      <c r="I2747">
        <v>3.2</v>
      </c>
      <c r="J2747">
        <v>14.3</v>
      </c>
      <c r="K2747">
        <v>1.9</v>
      </c>
      <c r="L2747">
        <v>21.6</v>
      </c>
      <c r="M2747">
        <v>1.4</v>
      </c>
      <c r="N2747">
        <v>57.8</v>
      </c>
      <c r="O2747">
        <v>0</v>
      </c>
      <c r="P2747">
        <v>2</v>
      </c>
      <c r="Q2747">
        <v>3.5</v>
      </c>
      <c r="R2747">
        <v>2.4</v>
      </c>
      <c r="S2747">
        <v>9.1</v>
      </c>
      <c r="T2747">
        <v>1.9</v>
      </c>
      <c r="U2747">
        <v>19.100000000000001</v>
      </c>
      <c r="V2747">
        <v>1.7</v>
      </c>
      <c r="W2747">
        <v>55</v>
      </c>
      <c r="X2747">
        <v>0</v>
      </c>
      <c r="Y2747">
        <v>0</v>
      </c>
      <c r="Z2747">
        <v>0</v>
      </c>
      <c r="AA2747">
        <v>0</v>
      </c>
      <c r="AB2747">
        <v>12</v>
      </c>
      <c r="AC2747">
        <v>0</v>
      </c>
      <c r="AD2747">
        <v>32</v>
      </c>
      <c r="AE2747">
        <v>0</v>
      </c>
      <c r="AY2747" s="59"/>
    </row>
    <row r="2748" spans="1:51">
      <c r="A2748" s="19">
        <v>43758</v>
      </c>
      <c r="B2748" t="s">
        <v>35</v>
      </c>
      <c r="C2748" s="19">
        <v>43900</v>
      </c>
      <c r="D2748">
        <v>20</v>
      </c>
      <c r="E2748">
        <v>31.3</v>
      </c>
      <c r="F2748">
        <v>0</v>
      </c>
      <c r="G2748">
        <v>0.5</v>
      </c>
      <c r="H2748">
        <v>6.4</v>
      </c>
      <c r="I2748">
        <v>3.9</v>
      </c>
      <c r="J2748">
        <v>9.1999999999999993</v>
      </c>
      <c r="K2748">
        <v>3.2</v>
      </c>
      <c r="L2748">
        <v>31.1</v>
      </c>
      <c r="M2748">
        <v>0.2</v>
      </c>
      <c r="N2748">
        <v>40</v>
      </c>
      <c r="O2748">
        <v>0</v>
      </c>
      <c r="P2748">
        <v>1.9</v>
      </c>
      <c r="Q2748">
        <v>3.7</v>
      </c>
      <c r="R2748">
        <v>2.8</v>
      </c>
      <c r="S2748">
        <v>5.2</v>
      </c>
      <c r="T2748">
        <v>2.5</v>
      </c>
      <c r="U2748">
        <v>39.200000000000003</v>
      </c>
      <c r="V2748">
        <v>1.7</v>
      </c>
      <c r="W2748">
        <v>10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10</v>
      </c>
      <c r="AE2748">
        <v>0</v>
      </c>
      <c r="AY2748" s="59"/>
    </row>
    <row r="2749" spans="1:51">
      <c r="A2749" s="19">
        <v>43758</v>
      </c>
      <c r="B2749" t="s">
        <v>36</v>
      </c>
      <c r="C2749" s="19">
        <v>43900</v>
      </c>
      <c r="D2749">
        <v>125</v>
      </c>
      <c r="E2749">
        <v>31.8</v>
      </c>
      <c r="F2749">
        <v>0</v>
      </c>
      <c r="G2749">
        <v>0.6</v>
      </c>
      <c r="H2749">
        <v>7.7</v>
      </c>
      <c r="I2749">
        <v>3.3</v>
      </c>
      <c r="J2749">
        <v>19.100000000000001</v>
      </c>
      <c r="K2749">
        <v>0.2</v>
      </c>
      <c r="L2749">
        <v>25.6</v>
      </c>
      <c r="M2749">
        <v>1.4</v>
      </c>
      <c r="N2749">
        <v>43.1</v>
      </c>
      <c r="O2749">
        <v>0</v>
      </c>
      <c r="P2749">
        <v>1.7</v>
      </c>
      <c r="Q2749">
        <v>4.4000000000000004</v>
      </c>
      <c r="R2749">
        <v>2.4</v>
      </c>
      <c r="S2749">
        <v>15.5</v>
      </c>
      <c r="T2749">
        <v>1.9</v>
      </c>
      <c r="U2749">
        <v>26.9</v>
      </c>
      <c r="V2749">
        <v>2</v>
      </c>
      <c r="W2749">
        <v>52</v>
      </c>
      <c r="X2749">
        <v>0</v>
      </c>
      <c r="Y2749">
        <v>0</v>
      </c>
      <c r="Z2749">
        <v>1</v>
      </c>
      <c r="AA2749">
        <v>0</v>
      </c>
      <c r="AB2749">
        <v>31</v>
      </c>
      <c r="AC2749">
        <v>0</v>
      </c>
      <c r="AD2749">
        <v>41</v>
      </c>
      <c r="AE2749">
        <v>0</v>
      </c>
      <c r="AY2749" s="59"/>
    </row>
    <row r="2750" spans="1:51">
      <c r="A2750" s="19">
        <v>43758</v>
      </c>
      <c r="B2750" t="s">
        <v>37</v>
      </c>
      <c r="C2750" s="19">
        <v>43900</v>
      </c>
      <c r="D2750">
        <v>36</v>
      </c>
      <c r="E2750">
        <v>42</v>
      </c>
      <c r="F2750">
        <v>0</v>
      </c>
      <c r="G2750">
        <v>4.8</v>
      </c>
      <c r="H2750">
        <v>2.8</v>
      </c>
      <c r="I2750">
        <v>2.4</v>
      </c>
      <c r="J2750">
        <v>13.1</v>
      </c>
      <c r="K2750">
        <v>2.4</v>
      </c>
      <c r="L2750">
        <v>20</v>
      </c>
      <c r="M2750">
        <v>0.8</v>
      </c>
      <c r="N2750">
        <v>69.599999999999994</v>
      </c>
      <c r="O2750">
        <v>0</v>
      </c>
      <c r="P2750">
        <v>2.4</v>
      </c>
      <c r="Q2750">
        <v>2.1</v>
      </c>
      <c r="R2750">
        <v>1.7</v>
      </c>
      <c r="S2750">
        <v>6.2</v>
      </c>
      <c r="T2750">
        <v>1.8</v>
      </c>
      <c r="U2750">
        <v>12.7</v>
      </c>
      <c r="V2750">
        <v>1.5</v>
      </c>
      <c r="W2750">
        <v>22</v>
      </c>
      <c r="X2750">
        <v>0</v>
      </c>
      <c r="Y2750">
        <v>0</v>
      </c>
      <c r="Z2750">
        <v>0</v>
      </c>
      <c r="AA2750">
        <v>0</v>
      </c>
      <c r="AB2750">
        <v>3</v>
      </c>
      <c r="AC2750">
        <v>0</v>
      </c>
      <c r="AD2750">
        <v>11</v>
      </c>
      <c r="AE2750">
        <v>0</v>
      </c>
      <c r="AY2750" s="59"/>
    </row>
    <row r="2751" spans="1:51">
      <c r="A2751" s="19">
        <v>43758</v>
      </c>
      <c r="B2751" t="s">
        <v>38</v>
      </c>
      <c r="C2751" s="19">
        <v>43900</v>
      </c>
      <c r="D2751">
        <v>68</v>
      </c>
      <c r="E2751">
        <v>37.799999999999997</v>
      </c>
      <c r="F2751">
        <v>0</v>
      </c>
      <c r="G2751">
        <v>2.5</v>
      </c>
      <c r="H2751">
        <v>5.6</v>
      </c>
      <c r="I2751">
        <v>3</v>
      </c>
      <c r="J2751">
        <v>13.5</v>
      </c>
      <c r="K2751">
        <v>2.9</v>
      </c>
      <c r="L2751">
        <v>22.3</v>
      </c>
      <c r="M2751">
        <v>0.3</v>
      </c>
      <c r="N2751">
        <v>60.1</v>
      </c>
      <c r="O2751">
        <v>0</v>
      </c>
      <c r="P2751">
        <v>2.1</v>
      </c>
      <c r="Q2751">
        <v>3.2</v>
      </c>
      <c r="R2751">
        <v>2.1</v>
      </c>
      <c r="S2751">
        <v>8</v>
      </c>
      <c r="T2751">
        <v>2.2999999999999998</v>
      </c>
      <c r="U2751">
        <v>18.5</v>
      </c>
      <c r="V2751">
        <v>1.4</v>
      </c>
      <c r="W2751">
        <v>38</v>
      </c>
      <c r="X2751">
        <v>0</v>
      </c>
      <c r="Y2751">
        <v>0</v>
      </c>
      <c r="Z2751">
        <v>0</v>
      </c>
      <c r="AA2751">
        <v>0</v>
      </c>
      <c r="AB2751">
        <v>7</v>
      </c>
      <c r="AC2751">
        <v>0</v>
      </c>
      <c r="AD2751">
        <v>23</v>
      </c>
      <c r="AE2751">
        <v>0</v>
      </c>
      <c r="AY2751" s="59"/>
    </row>
    <row r="2752" spans="1:51">
      <c r="A2752" s="19">
        <v>43758</v>
      </c>
      <c r="B2752" t="s">
        <v>39</v>
      </c>
      <c r="C2752" s="19">
        <v>43900</v>
      </c>
      <c r="D2752">
        <v>14</v>
      </c>
      <c r="E2752">
        <v>31.6</v>
      </c>
      <c r="F2752">
        <v>0</v>
      </c>
      <c r="G2752">
        <v>0.7</v>
      </c>
      <c r="H2752">
        <v>7.9</v>
      </c>
      <c r="I2752">
        <v>4.2</v>
      </c>
      <c r="J2752">
        <v>11.6</v>
      </c>
      <c r="K2752">
        <v>3.7</v>
      </c>
      <c r="L2752">
        <v>27.3</v>
      </c>
      <c r="M2752">
        <v>0.3</v>
      </c>
      <c r="N2752">
        <v>43.4</v>
      </c>
      <c r="O2752">
        <v>0</v>
      </c>
      <c r="P2752">
        <v>2</v>
      </c>
      <c r="Q2752">
        <v>4.8</v>
      </c>
      <c r="R2752">
        <v>3</v>
      </c>
      <c r="S2752">
        <v>7.3</v>
      </c>
      <c r="T2752">
        <v>3</v>
      </c>
      <c r="U2752">
        <v>31.6</v>
      </c>
      <c r="V2752">
        <v>2</v>
      </c>
      <c r="W2752">
        <v>7</v>
      </c>
      <c r="X2752">
        <v>0</v>
      </c>
      <c r="Y2752">
        <v>0</v>
      </c>
      <c r="Z2752">
        <v>0</v>
      </c>
      <c r="AA2752">
        <v>0</v>
      </c>
      <c r="AB2752">
        <v>1</v>
      </c>
      <c r="AC2752">
        <v>0</v>
      </c>
      <c r="AD2752">
        <v>6</v>
      </c>
      <c r="AE2752">
        <v>0</v>
      </c>
      <c r="AY2752" s="59"/>
    </row>
    <row r="2753" spans="1:51">
      <c r="A2753" s="19">
        <v>43758</v>
      </c>
      <c r="B2753" t="s">
        <v>40</v>
      </c>
      <c r="C2753" s="19">
        <v>43900</v>
      </c>
      <c r="D2753">
        <v>89</v>
      </c>
      <c r="E2753">
        <v>27.1</v>
      </c>
      <c r="F2753">
        <v>0</v>
      </c>
      <c r="G2753">
        <v>1.1000000000000001</v>
      </c>
      <c r="H2753">
        <v>4.8</v>
      </c>
      <c r="I2753">
        <v>0.4</v>
      </c>
      <c r="J2753">
        <v>24</v>
      </c>
      <c r="K2753">
        <v>0.1</v>
      </c>
      <c r="L2753">
        <v>24.9</v>
      </c>
      <c r="M2753">
        <v>7.3</v>
      </c>
      <c r="N2753">
        <v>31.7</v>
      </c>
      <c r="O2753">
        <v>0</v>
      </c>
      <c r="P2753">
        <v>2.2000000000000002</v>
      </c>
      <c r="Q2753">
        <v>3.4</v>
      </c>
      <c r="R2753">
        <v>1.8</v>
      </c>
      <c r="S2753">
        <v>25.1</v>
      </c>
      <c r="T2753">
        <v>1.9</v>
      </c>
      <c r="U2753">
        <v>27</v>
      </c>
      <c r="V2753">
        <v>4.5999999999999996</v>
      </c>
      <c r="W2753">
        <v>31</v>
      </c>
      <c r="X2753">
        <v>0</v>
      </c>
      <c r="Y2753">
        <v>0</v>
      </c>
      <c r="Z2753">
        <v>0</v>
      </c>
      <c r="AA2753">
        <v>0</v>
      </c>
      <c r="AB2753">
        <v>28</v>
      </c>
      <c r="AC2753">
        <v>0</v>
      </c>
      <c r="AD2753">
        <v>29</v>
      </c>
      <c r="AE2753">
        <v>1</v>
      </c>
      <c r="AY2753" s="59"/>
    </row>
    <row r="2754" spans="1:51">
      <c r="A2754" s="19">
        <v>43758</v>
      </c>
      <c r="B2754" t="s">
        <v>41</v>
      </c>
      <c r="C2754" s="19">
        <v>43904</v>
      </c>
      <c r="D2754">
        <v>6</v>
      </c>
      <c r="E2754">
        <v>32.6</v>
      </c>
      <c r="F2754">
        <v>0</v>
      </c>
      <c r="G2754">
        <v>2.2000000000000002</v>
      </c>
      <c r="H2754">
        <v>6</v>
      </c>
      <c r="I2754">
        <v>1.5</v>
      </c>
      <c r="J2754">
        <v>18.3</v>
      </c>
      <c r="K2754">
        <v>0.8</v>
      </c>
      <c r="L2754">
        <v>24</v>
      </c>
      <c r="M2754">
        <v>2.9</v>
      </c>
      <c r="N2754">
        <v>46.1</v>
      </c>
      <c r="O2754">
        <v>0</v>
      </c>
      <c r="P2754">
        <v>2.2000000000000002</v>
      </c>
      <c r="Q2754">
        <v>4</v>
      </c>
      <c r="R2754">
        <v>2.1</v>
      </c>
      <c r="S2754">
        <v>14</v>
      </c>
      <c r="T2754">
        <v>2.1</v>
      </c>
      <c r="U2754">
        <v>23.9</v>
      </c>
      <c r="V2754">
        <v>2.7</v>
      </c>
      <c r="W2754">
        <v>3</v>
      </c>
      <c r="X2754">
        <v>0</v>
      </c>
      <c r="Y2754">
        <v>0</v>
      </c>
      <c r="Z2754">
        <v>0</v>
      </c>
      <c r="AA2754">
        <v>0</v>
      </c>
      <c r="AB2754">
        <v>1</v>
      </c>
      <c r="AC2754">
        <v>0</v>
      </c>
      <c r="AD2754">
        <v>2</v>
      </c>
      <c r="AE2754">
        <v>0</v>
      </c>
      <c r="AY2754" s="59"/>
    </row>
    <row r="2755" spans="1:51">
      <c r="A2755" s="19">
        <v>43758</v>
      </c>
      <c r="B2755" t="s">
        <v>43</v>
      </c>
      <c r="C2755" s="19">
        <v>43907</v>
      </c>
      <c r="D2755">
        <v>67</v>
      </c>
      <c r="E2755">
        <v>33.200000000000003</v>
      </c>
      <c r="F2755">
        <v>0</v>
      </c>
      <c r="G2755">
        <v>0.8</v>
      </c>
      <c r="H2755">
        <v>6.3</v>
      </c>
      <c r="I2755">
        <v>1.8</v>
      </c>
      <c r="J2755">
        <v>22.3</v>
      </c>
      <c r="K2755">
        <v>0.6</v>
      </c>
      <c r="L2755">
        <v>22.5</v>
      </c>
      <c r="M2755">
        <v>2.2000000000000002</v>
      </c>
      <c r="N2755">
        <v>45.7</v>
      </c>
      <c r="O2755">
        <v>0</v>
      </c>
      <c r="P2755">
        <v>1.9</v>
      </c>
      <c r="Q2755">
        <v>3.7</v>
      </c>
      <c r="R2755">
        <v>2</v>
      </c>
      <c r="S2755">
        <v>20.100000000000001</v>
      </c>
      <c r="T2755">
        <v>2</v>
      </c>
      <c r="U2755">
        <v>20</v>
      </c>
      <c r="V2755">
        <v>2.4</v>
      </c>
      <c r="W2755">
        <v>29</v>
      </c>
      <c r="X2755">
        <v>0</v>
      </c>
      <c r="Y2755">
        <v>0</v>
      </c>
      <c r="Z2755">
        <v>0</v>
      </c>
      <c r="AA2755">
        <v>0</v>
      </c>
      <c r="AB2755">
        <v>19</v>
      </c>
      <c r="AC2755">
        <v>0</v>
      </c>
      <c r="AD2755">
        <v>19</v>
      </c>
      <c r="AE2755">
        <v>0</v>
      </c>
      <c r="AY2755" s="59"/>
    </row>
    <row r="2756" spans="1:51">
      <c r="A2756" s="19">
        <v>43758</v>
      </c>
      <c r="B2756" t="s">
        <v>44</v>
      </c>
      <c r="C2756" s="19">
        <v>43907</v>
      </c>
      <c r="D2756">
        <v>219</v>
      </c>
      <c r="E2756">
        <v>25.3</v>
      </c>
      <c r="F2756">
        <v>0</v>
      </c>
      <c r="G2756">
        <v>0.3</v>
      </c>
      <c r="H2756">
        <v>6.2</v>
      </c>
      <c r="I2756">
        <v>0.6</v>
      </c>
      <c r="J2756">
        <v>20.100000000000001</v>
      </c>
      <c r="K2756">
        <v>0.6</v>
      </c>
      <c r="L2756">
        <v>27.3</v>
      </c>
      <c r="M2756">
        <v>6.6</v>
      </c>
      <c r="N2756">
        <v>28.8</v>
      </c>
      <c r="O2756">
        <v>0</v>
      </c>
      <c r="P2756">
        <v>2.2999999999999998</v>
      </c>
      <c r="Q2756">
        <v>4.2</v>
      </c>
      <c r="R2756">
        <v>2.2999999999999998</v>
      </c>
      <c r="S2756">
        <v>18.7</v>
      </c>
      <c r="T2756">
        <v>2.1</v>
      </c>
      <c r="U2756">
        <v>33.799999999999997</v>
      </c>
      <c r="V2756">
        <v>4.5</v>
      </c>
      <c r="W2756">
        <v>76</v>
      </c>
      <c r="X2756">
        <v>0</v>
      </c>
      <c r="Y2756">
        <v>0</v>
      </c>
      <c r="Z2756">
        <v>1</v>
      </c>
      <c r="AA2756">
        <v>0</v>
      </c>
      <c r="AB2756">
        <v>60</v>
      </c>
      <c r="AC2756">
        <v>0</v>
      </c>
      <c r="AD2756">
        <v>81</v>
      </c>
      <c r="AE2756">
        <v>1</v>
      </c>
      <c r="AY2756" s="59"/>
    </row>
    <row r="2757" spans="1:51">
      <c r="A2757" s="19">
        <v>43758</v>
      </c>
      <c r="B2757" t="s">
        <v>45</v>
      </c>
      <c r="C2757" s="19">
        <v>43907</v>
      </c>
      <c r="D2757">
        <v>155</v>
      </c>
      <c r="E2757">
        <v>39.299999999999997</v>
      </c>
      <c r="F2757">
        <v>0</v>
      </c>
      <c r="G2757">
        <v>1.7</v>
      </c>
      <c r="H2757">
        <v>4.5999999999999996</v>
      </c>
      <c r="I2757">
        <v>1</v>
      </c>
      <c r="J2757">
        <v>14.5</v>
      </c>
      <c r="K2757">
        <v>0.4</v>
      </c>
      <c r="L2757">
        <v>24</v>
      </c>
      <c r="M2757">
        <v>1.7</v>
      </c>
      <c r="N2757">
        <v>60.4</v>
      </c>
      <c r="O2757">
        <v>0</v>
      </c>
      <c r="P2757">
        <v>1.8</v>
      </c>
      <c r="Q2757">
        <v>2.4</v>
      </c>
      <c r="R2757">
        <v>1.8</v>
      </c>
      <c r="S2757">
        <v>7.9</v>
      </c>
      <c r="T2757">
        <v>1.5</v>
      </c>
      <c r="U2757">
        <v>19.7</v>
      </c>
      <c r="V2757">
        <v>2</v>
      </c>
      <c r="W2757">
        <v>84</v>
      </c>
      <c r="X2757">
        <v>0</v>
      </c>
      <c r="Y2757">
        <v>0</v>
      </c>
      <c r="Z2757">
        <v>0</v>
      </c>
      <c r="AA2757">
        <v>0</v>
      </c>
      <c r="AB2757">
        <v>20</v>
      </c>
      <c r="AC2757">
        <v>0</v>
      </c>
      <c r="AD2757">
        <v>51</v>
      </c>
      <c r="AE2757">
        <v>0</v>
      </c>
      <c r="AY2757" s="59"/>
    </row>
    <row r="2758" spans="1:51">
      <c r="A2758" s="19">
        <v>43758</v>
      </c>
      <c r="B2758" t="s">
        <v>42</v>
      </c>
      <c r="C2758" s="19">
        <v>43907</v>
      </c>
      <c r="D2758">
        <v>136</v>
      </c>
      <c r="E2758">
        <v>32.1</v>
      </c>
      <c r="F2758">
        <v>0</v>
      </c>
      <c r="G2758">
        <v>0.8</v>
      </c>
      <c r="H2758">
        <v>9</v>
      </c>
      <c r="I2758">
        <v>3.7</v>
      </c>
      <c r="J2758">
        <v>19.600000000000001</v>
      </c>
      <c r="K2758">
        <v>0.4</v>
      </c>
      <c r="L2758">
        <v>22.1</v>
      </c>
      <c r="M2758">
        <v>1.9</v>
      </c>
      <c r="N2758">
        <v>44.8</v>
      </c>
      <c r="O2758">
        <v>0</v>
      </c>
      <c r="P2758">
        <v>2.2000000000000002</v>
      </c>
      <c r="Q2758">
        <v>5.5</v>
      </c>
      <c r="R2758">
        <v>3</v>
      </c>
      <c r="S2758">
        <v>17.100000000000001</v>
      </c>
      <c r="T2758">
        <v>1.8</v>
      </c>
      <c r="U2758">
        <v>20.9</v>
      </c>
      <c r="V2758">
        <v>2.5</v>
      </c>
      <c r="W2758">
        <v>58</v>
      </c>
      <c r="X2758">
        <v>0</v>
      </c>
      <c r="Y2758">
        <v>0</v>
      </c>
      <c r="Z2758">
        <v>3</v>
      </c>
      <c r="AA2758">
        <v>0</v>
      </c>
      <c r="AB2758">
        <v>35</v>
      </c>
      <c r="AC2758">
        <v>0</v>
      </c>
      <c r="AD2758">
        <v>40</v>
      </c>
      <c r="AE2758">
        <v>0</v>
      </c>
      <c r="AY2758" s="59"/>
    </row>
    <row r="2759" spans="1:51">
      <c r="A2759" s="19">
        <v>43758</v>
      </c>
      <c r="B2759" t="s">
        <v>46</v>
      </c>
      <c r="C2759" s="19">
        <v>43914</v>
      </c>
      <c r="D2759">
        <v>105</v>
      </c>
      <c r="E2759">
        <v>40.4</v>
      </c>
      <c r="F2759">
        <v>0</v>
      </c>
      <c r="G2759">
        <v>2.5</v>
      </c>
      <c r="H2759">
        <v>4.4000000000000004</v>
      </c>
      <c r="I2759">
        <v>1.9</v>
      </c>
      <c r="J2759">
        <v>13.6</v>
      </c>
      <c r="K2759">
        <v>0.7</v>
      </c>
      <c r="L2759">
        <v>23</v>
      </c>
      <c r="M2759">
        <v>1.4</v>
      </c>
      <c r="N2759">
        <v>62.8</v>
      </c>
      <c r="O2759">
        <v>0</v>
      </c>
      <c r="P2759">
        <v>2</v>
      </c>
      <c r="Q2759">
        <v>2.6</v>
      </c>
      <c r="R2759">
        <v>2</v>
      </c>
      <c r="S2759">
        <v>7.5</v>
      </c>
      <c r="T2759">
        <v>1.7</v>
      </c>
      <c r="U2759">
        <v>17.399999999999999</v>
      </c>
      <c r="V2759">
        <v>1.7</v>
      </c>
      <c r="W2759">
        <v>60</v>
      </c>
      <c r="X2759">
        <v>0</v>
      </c>
      <c r="Y2759">
        <v>0</v>
      </c>
      <c r="Z2759">
        <v>0</v>
      </c>
      <c r="AA2759">
        <v>0</v>
      </c>
      <c r="AB2759">
        <v>11</v>
      </c>
      <c r="AC2759">
        <v>0</v>
      </c>
      <c r="AD2759">
        <v>34</v>
      </c>
      <c r="AE2759">
        <v>0</v>
      </c>
      <c r="AY2759" s="59"/>
    </row>
    <row r="2760" spans="1:51">
      <c r="A2760" s="19">
        <v>43758</v>
      </c>
      <c r="B2760" t="s">
        <v>47</v>
      </c>
      <c r="C2760" s="19">
        <v>43919</v>
      </c>
      <c r="D2760">
        <v>51</v>
      </c>
      <c r="E2760">
        <v>32.6</v>
      </c>
      <c r="F2760">
        <v>0</v>
      </c>
      <c r="G2760">
        <v>2.2000000000000002</v>
      </c>
      <c r="H2760">
        <v>6</v>
      </c>
      <c r="I2760">
        <v>1.5</v>
      </c>
      <c r="J2760">
        <v>18.3</v>
      </c>
      <c r="K2760">
        <v>0.8</v>
      </c>
      <c r="L2760">
        <v>24</v>
      </c>
      <c r="M2760">
        <v>2.9</v>
      </c>
      <c r="N2760">
        <v>44.6</v>
      </c>
      <c r="O2760">
        <v>0</v>
      </c>
      <c r="P2760">
        <v>2.6</v>
      </c>
      <c r="Q2760">
        <v>4.0999999999999996</v>
      </c>
      <c r="R2760">
        <v>2.6</v>
      </c>
      <c r="S2760">
        <v>14.7</v>
      </c>
      <c r="T2760">
        <v>1.9</v>
      </c>
      <c r="U2760">
        <v>23.8</v>
      </c>
      <c r="V2760">
        <v>2.8</v>
      </c>
      <c r="W2760">
        <v>22</v>
      </c>
      <c r="X2760">
        <v>0</v>
      </c>
      <c r="Y2760">
        <v>0</v>
      </c>
      <c r="Z2760">
        <v>0</v>
      </c>
      <c r="AA2760">
        <v>0</v>
      </c>
      <c r="AB2760">
        <v>12</v>
      </c>
      <c r="AC2760">
        <v>0</v>
      </c>
      <c r="AD2760">
        <v>16</v>
      </c>
      <c r="AE2760">
        <v>0</v>
      </c>
      <c r="AY2760" s="59"/>
    </row>
    <row r="2761" spans="1:51">
      <c r="A2761" s="19">
        <v>43758</v>
      </c>
      <c r="B2761" t="s">
        <v>48</v>
      </c>
      <c r="C2761" s="19">
        <v>43925</v>
      </c>
      <c r="D2761">
        <v>15</v>
      </c>
      <c r="E2761">
        <v>32.1</v>
      </c>
      <c r="F2761">
        <v>0</v>
      </c>
      <c r="G2761">
        <v>0.3</v>
      </c>
      <c r="H2761">
        <v>7.8</v>
      </c>
      <c r="I2761">
        <v>1</v>
      </c>
      <c r="J2761">
        <v>12.1</v>
      </c>
      <c r="K2761">
        <v>4.3</v>
      </c>
      <c r="L2761">
        <v>27.9</v>
      </c>
      <c r="M2761">
        <v>0.4</v>
      </c>
      <c r="N2761">
        <v>41.9</v>
      </c>
      <c r="O2761">
        <v>0</v>
      </c>
      <c r="P2761">
        <v>2.4</v>
      </c>
      <c r="Q2761">
        <v>5.3</v>
      </c>
      <c r="R2761">
        <v>2.5</v>
      </c>
      <c r="S2761">
        <v>7.8</v>
      </c>
      <c r="T2761">
        <v>3.2</v>
      </c>
      <c r="U2761">
        <v>31.4</v>
      </c>
      <c r="V2761">
        <v>2.1</v>
      </c>
      <c r="W2761">
        <v>7</v>
      </c>
      <c r="X2761">
        <v>0</v>
      </c>
      <c r="Y2761">
        <v>0</v>
      </c>
      <c r="Z2761">
        <v>0</v>
      </c>
      <c r="AA2761">
        <v>0</v>
      </c>
      <c r="AB2761">
        <v>1</v>
      </c>
      <c r="AC2761">
        <v>0</v>
      </c>
      <c r="AD2761">
        <v>7</v>
      </c>
      <c r="AE2761">
        <v>0</v>
      </c>
      <c r="AY2761" s="59"/>
    </row>
    <row r="2762" spans="1:51">
      <c r="A2762" s="19">
        <v>43758</v>
      </c>
      <c r="B2762" t="s">
        <v>49</v>
      </c>
      <c r="C2762" s="19">
        <v>43925</v>
      </c>
      <c r="D2762">
        <v>24</v>
      </c>
      <c r="E2762">
        <v>27</v>
      </c>
      <c r="F2762">
        <v>0</v>
      </c>
      <c r="G2762">
        <v>0.2</v>
      </c>
      <c r="H2762">
        <v>5.4</v>
      </c>
      <c r="I2762">
        <v>0.2</v>
      </c>
      <c r="J2762">
        <v>22.7</v>
      </c>
      <c r="K2762">
        <v>0.2</v>
      </c>
      <c r="L2762">
        <v>26.2</v>
      </c>
      <c r="M2762">
        <v>7.8</v>
      </c>
      <c r="N2762">
        <v>30.2</v>
      </c>
      <c r="O2762">
        <v>0</v>
      </c>
      <c r="P2762">
        <v>2.2999999999999998</v>
      </c>
      <c r="Q2762">
        <v>4.0999999999999996</v>
      </c>
      <c r="R2762">
        <v>2.2000000000000002</v>
      </c>
      <c r="S2762">
        <v>21.8</v>
      </c>
      <c r="T2762">
        <v>2.2000000000000002</v>
      </c>
      <c r="U2762">
        <v>29.3</v>
      </c>
      <c r="V2762">
        <v>5.4</v>
      </c>
      <c r="W2762">
        <v>9</v>
      </c>
      <c r="X2762">
        <v>0</v>
      </c>
      <c r="Y2762">
        <v>0</v>
      </c>
      <c r="Z2762">
        <v>0</v>
      </c>
      <c r="AA2762">
        <v>0</v>
      </c>
      <c r="AB2762">
        <v>7</v>
      </c>
      <c r="AC2762">
        <v>0</v>
      </c>
      <c r="AD2762">
        <v>8</v>
      </c>
      <c r="AE2762">
        <v>0</v>
      </c>
      <c r="AY2762" s="59"/>
    </row>
    <row r="2763" spans="1:51">
      <c r="A2763" s="19">
        <v>43758</v>
      </c>
      <c r="B2763" t="s">
        <v>50</v>
      </c>
      <c r="C2763" s="19">
        <v>43925</v>
      </c>
      <c r="D2763">
        <v>54</v>
      </c>
      <c r="E2763">
        <v>40.4</v>
      </c>
      <c r="F2763">
        <v>0</v>
      </c>
      <c r="G2763">
        <v>4.2</v>
      </c>
      <c r="H2763">
        <v>3.8</v>
      </c>
      <c r="I2763">
        <v>3.4</v>
      </c>
      <c r="J2763">
        <v>13.4</v>
      </c>
      <c r="K2763">
        <v>3</v>
      </c>
      <c r="L2763">
        <v>19.2</v>
      </c>
      <c r="M2763">
        <v>0.2</v>
      </c>
      <c r="N2763">
        <v>63.6</v>
      </c>
      <c r="O2763">
        <v>0</v>
      </c>
      <c r="P2763">
        <v>2.8</v>
      </c>
      <c r="Q2763">
        <v>2.6</v>
      </c>
      <c r="R2763">
        <v>2.8</v>
      </c>
      <c r="S2763">
        <v>7.7</v>
      </c>
      <c r="T2763">
        <v>2.4</v>
      </c>
      <c r="U2763">
        <v>13.5</v>
      </c>
      <c r="V2763">
        <v>1.9</v>
      </c>
      <c r="W2763">
        <v>33</v>
      </c>
      <c r="X2763">
        <v>0</v>
      </c>
      <c r="Y2763">
        <v>0</v>
      </c>
      <c r="Z2763">
        <v>0</v>
      </c>
      <c r="AA2763">
        <v>0</v>
      </c>
      <c r="AB2763">
        <v>5</v>
      </c>
      <c r="AC2763">
        <v>0</v>
      </c>
      <c r="AD2763">
        <v>16</v>
      </c>
      <c r="AE2763">
        <v>0</v>
      </c>
      <c r="AY2763" s="59"/>
    </row>
    <row r="2764" spans="1:51">
      <c r="A2764" s="19">
        <v>43758</v>
      </c>
      <c r="B2764" t="s">
        <v>51</v>
      </c>
      <c r="C2764" s="19">
        <v>43925</v>
      </c>
      <c r="D2764">
        <v>14</v>
      </c>
      <c r="E2764">
        <v>23.2</v>
      </c>
      <c r="F2764">
        <v>0</v>
      </c>
      <c r="G2764">
        <v>0.3</v>
      </c>
      <c r="H2764">
        <v>6.7</v>
      </c>
      <c r="I2764">
        <v>2.5</v>
      </c>
      <c r="J2764">
        <v>10.3</v>
      </c>
      <c r="K2764">
        <v>2.9</v>
      </c>
      <c r="L2764">
        <v>40</v>
      </c>
      <c r="M2764">
        <v>0.7</v>
      </c>
      <c r="N2764">
        <v>18.600000000000001</v>
      </c>
      <c r="O2764">
        <v>0</v>
      </c>
      <c r="P2764">
        <v>2.1</v>
      </c>
      <c r="Q2764">
        <v>3.6</v>
      </c>
      <c r="R2764">
        <v>2.5</v>
      </c>
      <c r="S2764">
        <v>5.3</v>
      </c>
      <c r="T2764">
        <v>2.5</v>
      </c>
      <c r="U2764">
        <v>60.5</v>
      </c>
      <c r="V2764">
        <v>1.9</v>
      </c>
      <c r="W2764">
        <v>5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9</v>
      </c>
      <c r="AE2764">
        <v>0</v>
      </c>
      <c r="AY2764" s="59"/>
    </row>
    <row r="2765" spans="1:51">
      <c r="A2765" s="19">
        <v>43758</v>
      </c>
      <c r="B2765" t="s">
        <v>52</v>
      </c>
      <c r="C2765" s="19">
        <v>43928</v>
      </c>
      <c r="D2765">
        <v>84</v>
      </c>
      <c r="E2765">
        <v>29.1</v>
      </c>
      <c r="F2765">
        <v>0</v>
      </c>
      <c r="G2765">
        <v>1.3</v>
      </c>
      <c r="H2765">
        <v>7.5</v>
      </c>
      <c r="I2765">
        <v>2.8</v>
      </c>
      <c r="J2765">
        <v>20.399999999999999</v>
      </c>
      <c r="K2765">
        <v>0</v>
      </c>
      <c r="L2765">
        <v>26</v>
      </c>
      <c r="M2765">
        <v>2.4</v>
      </c>
      <c r="N2765">
        <v>35.200000000000003</v>
      </c>
      <c r="O2765">
        <v>0</v>
      </c>
      <c r="P2765">
        <v>2.7</v>
      </c>
      <c r="Q2765">
        <v>5.4</v>
      </c>
      <c r="R2765">
        <v>3</v>
      </c>
      <c r="S2765">
        <v>17.8</v>
      </c>
      <c r="T2765">
        <v>2.2999999999999998</v>
      </c>
      <c r="U2765">
        <v>27.9</v>
      </c>
      <c r="V2765">
        <v>3</v>
      </c>
      <c r="W2765">
        <v>32</v>
      </c>
      <c r="X2765">
        <v>0</v>
      </c>
      <c r="Y2765">
        <v>0</v>
      </c>
      <c r="Z2765">
        <v>1</v>
      </c>
      <c r="AA2765">
        <v>0</v>
      </c>
      <c r="AB2765">
        <v>22</v>
      </c>
      <c r="AC2765">
        <v>0</v>
      </c>
      <c r="AD2765">
        <v>29</v>
      </c>
      <c r="AE2765">
        <v>0</v>
      </c>
      <c r="AY2765" s="59"/>
    </row>
    <row r="2766" spans="1:51">
      <c r="A2766" s="19">
        <v>43758</v>
      </c>
      <c r="B2766" t="s">
        <v>53</v>
      </c>
      <c r="C2766" s="19">
        <v>43949</v>
      </c>
      <c r="D2766">
        <v>60</v>
      </c>
      <c r="E2766">
        <v>25</v>
      </c>
      <c r="F2766">
        <v>0</v>
      </c>
      <c r="G2766">
        <v>4</v>
      </c>
      <c r="H2766">
        <v>10</v>
      </c>
      <c r="I2766">
        <v>0.3</v>
      </c>
      <c r="J2766">
        <v>20.100000000000001</v>
      </c>
      <c r="K2766">
        <v>0.8</v>
      </c>
      <c r="L2766">
        <v>27.9</v>
      </c>
      <c r="M2766">
        <v>1.7</v>
      </c>
      <c r="N2766">
        <v>26.2</v>
      </c>
      <c r="O2766">
        <v>0</v>
      </c>
      <c r="P2766">
        <v>4.0999999999999996</v>
      </c>
      <c r="Q2766">
        <v>7.4</v>
      </c>
      <c r="R2766">
        <v>2.9</v>
      </c>
      <c r="S2766">
        <v>18.600000000000001</v>
      </c>
      <c r="T2766">
        <v>2.5</v>
      </c>
      <c r="U2766">
        <v>32.4</v>
      </c>
      <c r="V2766">
        <v>3.1</v>
      </c>
      <c r="W2766">
        <v>20</v>
      </c>
      <c r="X2766">
        <v>0</v>
      </c>
      <c r="Y2766">
        <v>0</v>
      </c>
      <c r="Z2766">
        <v>2</v>
      </c>
      <c r="AA2766">
        <v>0</v>
      </c>
      <c r="AB2766">
        <v>16</v>
      </c>
      <c r="AC2766">
        <v>0</v>
      </c>
      <c r="AD2766">
        <v>22</v>
      </c>
      <c r="AE2766">
        <v>0</v>
      </c>
      <c r="AY2766" s="59"/>
    </row>
    <row r="2767" spans="1:51">
      <c r="A2767" s="19">
        <v>43758</v>
      </c>
      <c r="B2767" t="s">
        <v>54</v>
      </c>
      <c r="C2767" s="19">
        <v>43949</v>
      </c>
      <c r="D2767">
        <v>21</v>
      </c>
      <c r="E2767">
        <v>33.299999999999997</v>
      </c>
      <c r="F2767">
        <v>0</v>
      </c>
      <c r="G2767">
        <v>4</v>
      </c>
      <c r="H2767">
        <v>9.8000000000000007</v>
      </c>
      <c r="I2767">
        <v>0.2</v>
      </c>
      <c r="J2767">
        <v>16.3</v>
      </c>
      <c r="K2767">
        <v>1.7</v>
      </c>
      <c r="L2767">
        <v>22.2</v>
      </c>
      <c r="M2767">
        <v>1.8</v>
      </c>
      <c r="N2767">
        <v>44.7</v>
      </c>
      <c r="O2767">
        <v>0</v>
      </c>
      <c r="P2767">
        <v>3.9</v>
      </c>
      <c r="Q2767">
        <v>6.9</v>
      </c>
      <c r="R2767">
        <v>2.4</v>
      </c>
      <c r="S2767">
        <v>12.4</v>
      </c>
      <c r="T2767">
        <v>2.8</v>
      </c>
      <c r="U2767">
        <v>20.8</v>
      </c>
      <c r="V2767">
        <v>2.9</v>
      </c>
      <c r="W2767">
        <v>9</v>
      </c>
      <c r="X2767">
        <v>0</v>
      </c>
      <c r="Y2767">
        <v>0</v>
      </c>
      <c r="Z2767">
        <v>1</v>
      </c>
      <c r="AA2767">
        <v>0</v>
      </c>
      <c r="AB2767">
        <v>5</v>
      </c>
      <c r="AC2767">
        <v>0</v>
      </c>
      <c r="AD2767">
        <v>6</v>
      </c>
      <c r="AE2767">
        <v>0</v>
      </c>
      <c r="AY2767" s="59"/>
    </row>
    <row r="2768" spans="1:51">
      <c r="A2768" s="19">
        <v>43758</v>
      </c>
      <c r="B2768" t="s">
        <v>55</v>
      </c>
      <c r="C2768" s="19">
        <v>43949</v>
      </c>
      <c r="D2768">
        <v>96</v>
      </c>
      <c r="E2768">
        <v>29.1</v>
      </c>
      <c r="F2768">
        <v>0</v>
      </c>
      <c r="G2768">
        <v>5.2</v>
      </c>
      <c r="H2768">
        <v>7.5</v>
      </c>
      <c r="I2768">
        <v>0.4</v>
      </c>
      <c r="J2768">
        <v>17.5</v>
      </c>
      <c r="K2768">
        <v>0.1</v>
      </c>
      <c r="L2768">
        <v>26.7</v>
      </c>
      <c r="M2768">
        <v>3.2</v>
      </c>
      <c r="N2768">
        <v>34.5</v>
      </c>
      <c r="O2768">
        <v>0</v>
      </c>
      <c r="P2768">
        <v>4.4000000000000004</v>
      </c>
      <c r="Q2768">
        <v>5.7</v>
      </c>
      <c r="R2768">
        <v>2.9</v>
      </c>
      <c r="S2768">
        <v>14.1</v>
      </c>
      <c r="T2768">
        <v>2.5</v>
      </c>
      <c r="U2768">
        <v>29.6</v>
      </c>
      <c r="V2768">
        <v>3.5</v>
      </c>
      <c r="W2768">
        <v>38</v>
      </c>
      <c r="X2768">
        <v>0</v>
      </c>
      <c r="Y2768">
        <v>0</v>
      </c>
      <c r="Z2768">
        <v>1</v>
      </c>
      <c r="AA2768">
        <v>0</v>
      </c>
      <c r="AB2768">
        <v>23</v>
      </c>
      <c r="AC2768">
        <v>0</v>
      </c>
      <c r="AD2768">
        <v>35</v>
      </c>
      <c r="AE2768">
        <v>0</v>
      </c>
      <c r="AY2768" s="59"/>
    </row>
    <row r="2769" spans="1:51">
      <c r="A2769" s="19">
        <v>43758</v>
      </c>
      <c r="B2769" t="s">
        <v>56</v>
      </c>
      <c r="C2769" s="19">
        <v>43949</v>
      </c>
      <c r="D2769">
        <v>274</v>
      </c>
      <c r="E2769">
        <v>24.3</v>
      </c>
      <c r="F2769">
        <v>0</v>
      </c>
      <c r="G2769">
        <v>1.6</v>
      </c>
      <c r="H2769">
        <v>6.1</v>
      </c>
      <c r="I2769">
        <v>0.9</v>
      </c>
      <c r="J2769">
        <v>18.5</v>
      </c>
      <c r="K2769">
        <v>0.2</v>
      </c>
      <c r="L2769">
        <v>24.1</v>
      </c>
      <c r="M2769">
        <v>3.3</v>
      </c>
      <c r="N2769">
        <v>27.6</v>
      </c>
      <c r="O2769">
        <v>0</v>
      </c>
      <c r="P2769">
        <v>3.6</v>
      </c>
      <c r="Q2769">
        <v>5.4</v>
      </c>
      <c r="R2769">
        <v>3.1</v>
      </c>
      <c r="S2769">
        <v>17.3</v>
      </c>
      <c r="T2769">
        <v>3</v>
      </c>
      <c r="U2769">
        <v>26.9</v>
      </c>
      <c r="V2769">
        <v>3.9</v>
      </c>
      <c r="W2769">
        <v>99</v>
      </c>
      <c r="X2769">
        <v>0</v>
      </c>
      <c r="Y2769">
        <v>0</v>
      </c>
      <c r="Z2769">
        <v>1</v>
      </c>
      <c r="AA2769">
        <v>0</v>
      </c>
      <c r="AB2769">
        <v>75</v>
      </c>
      <c r="AC2769">
        <v>0</v>
      </c>
      <c r="AD2769">
        <v>98</v>
      </c>
      <c r="AE2769">
        <v>0</v>
      </c>
      <c r="AY2769" s="59"/>
    </row>
    <row r="2770" spans="1:51">
      <c r="A2770" s="19">
        <v>43758</v>
      </c>
      <c r="B2770" t="s">
        <v>57</v>
      </c>
      <c r="C2770" s="19">
        <v>43949</v>
      </c>
      <c r="D2770">
        <v>186</v>
      </c>
      <c r="E2770">
        <v>35.9</v>
      </c>
      <c r="F2770">
        <v>0</v>
      </c>
      <c r="G2770">
        <v>1</v>
      </c>
      <c r="H2770">
        <v>8.6999999999999993</v>
      </c>
      <c r="I2770">
        <v>2.2999999999999998</v>
      </c>
      <c r="J2770">
        <v>16.600000000000001</v>
      </c>
      <c r="K2770">
        <v>0.6</v>
      </c>
      <c r="L2770">
        <v>23.4</v>
      </c>
      <c r="M2770">
        <v>1.2</v>
      </c>
      <c r="N2770">
        <v>48.4</v>
      </c>
      <c r="O2770">
        <v>0</v>
      </c>
      <c r="P2770">
        <v>2.6</v>
      </c>
      <c r="Q2770">
        <v>5.6</v>
      </c>
      <c r="R2770">
        <v>3</v>
      </c>
      <c r="S2770">
        <v>11.9</v>
      </c>
      <c r="T2770">
        <v>2.4</v>
      </c>
      <c r="U2770">
        <v>21</v>
      </c>
      <c r="V2770">
        <v>2.2999999999999998</v>
      </c>
      <c r="W2770">
        <v>87</v>
      </c>
      <c r="X2770">
        <v>0</v>
      </c>
      <c r="Y2770">
        <v>0</v>
      </c>
      <c r="Z2770">
        <v>3</v>
      </c>
      <c r="AA2770">
        <v>0</v>
      </c>
      <c r="AB2770">
        <v>40</v>
      </c>
      <c r="AC2770">
        <v>0</v>
      </c>
      <c r="AD2770">
        <v>56</v>
      </c>
      <c r="AE2770">
        <v>0</v>
      </c>
      <c r="AY2770" s="59"/>
    </row>
    <row r="2771" spans="1:51">
      <c r="A2771" s="19">
        <v>43758</v>
      </c>
      <c r="B2771" t="s">
        <v>58</v>
      </c>
      <c r="C2771" s="19">
        <v>43949</v>
      </c>
      <c r="D2771">
        <v>26</v>
      </c>
      <c r="E2771">
        <v>26.2</v>
      </c>
      <c r="F2771">
        <v>0</v>
      </c>
      <c r="G2771">
        <v>7.9</v>
      </c>
      <c r="H2771">
        <v>5.8</v>
      </c>
      <c r="I2771">
        <v>0.3</v>
      </c>
      <c r="J2771">
        <v>20.8</v>
      </c>
      <c r="K2771">
        <v>0.1</v>
      </c>
      <c r="L2771">
        <v>23.7</v>
      </c>
      <c r="M2771">
        <v>4.7</v>
      </c>
      <c r="N2771">
        <v>30.2</v>
      </c>
      <c r="O2771">
        <v>0</v>
      </c>
      <c r="P2771">
        <v>6.2</v>
      </c>
      <c r="Q2771">
        <v>5.2</v>
      </c>
      <c r="R2771">
        <v>2.9</v>
      </c>
      <c r="S2771">
        <v>20</v>
      </c>
      <c r="T2771">
        <v>2.7</v>
      </c>
      <c r="U2771">
        <v>25</v>
      </c>
      <c r="V2771">
        <v>4.7</v>
      </c>
      <c r="W2771">
        <v>10</v>
      </c>
      <c r="X2771">
        <v>0</v>
      </c>
      <c r="Y2771">
        <v>0</v>
      </c>
      <c r="Z2771">
        <v>0</v>
      </c>
      <c r="AA2771">
        <v>0</v>
      </c>
      <c r="AB2771">
        <v>8</v>
      </c>
      <c r="AC2771">
        <v>0</v>
      </c>
      <c r="AD2771">
        <v>9</v>
      </c>
      <c r="AE2771">
        <v>0</v>
      </c>
      <c r="AY2771" s="59"/>
    </row>
    <row r="2772" spans="1:51">
      <c r="A2772" s="19">
        <v>43758</v>
      </c>
      <c r="B2772" t="s">
        <v>59</v>
      </c>
      <c r="C2772" s="19">
        <v>43953</v>
      </c>
      <c r="D2772">
        <v>7</v>
      </c>
      <c r="E2772">
        <v>32.6</v>
      </c>
      <c r="F2772">
        <v>0</v>
      </c>
      <c r="G2772">
        <v>2.2000000000000002</v>
      </c>
      <c r="H2772">
        <v>6</v>
      </c>
      <c r="I2772">
        <v>1.5</v>
      </c>
      <c r="J2772">
        <v>18.3</v>
      </c>
      <c r="K2772">
        <v>0.8</v>
      </c>
      <c r="L2772">
        <v>24</v>
      </c>
      <c r="M2772">
        <v>2.9</v>
      </c>
      <c r="N2772">
        <v>41.3</v>
      </c>
      <c r="O2772">
        <v>0</v>
      </c>
      <c r="P2772">
        <v>3.1</v>
      </c>
      <c r="Q2772">
        <v>5.0999999999999996</v>
      </c>
      <c r="R2772">
        <v>3</v>
      </c>
      <c r="S2772">
        <v>15.1</v>
      </c>
      <c r="T2772">
        <v>2.5</v>
      </c>
      <c r="U2772">
        <v>23.4</v>
      </c>
      <c r="V2772">
        <v>3.5</v>
      </c>
      <c r="W2772">
        <v>3</v>
      </c>
      <c r="X2772">
        <v>0</v>
      </c>
      <c r="Y2772">
        <v>0</v>
      </c>
      <c r="Z2772">
        <v>0</v>
      </c>
      <c r="AA2772">
        <v>0</v>
      </c>
      <c r="AB2772">
        <v>2</v>
      </c>
      <c r="AC2772">
        <v>0</v>
      </c>
      <c r="AD2772">
        <v>2</v>
      </c>
      <c r="AE2772">
        <v>0</v>
      </c>
      <c r="AY2772" s="59"/>
    </row>
    <row r="2773" spans="1:51">
      <c r="A2773" s="19">
        <v>43758</v>
      </c>
      <c r="B2773" t="s">
        <v>60</v>
      </c>
      <c r="C2773" s="19">
        <v>43953</v>
      </c>
      <c r="D2773">
        <v>39</v>
      </c>
      <c r="E2773">
        <v>33.700000000000003</v>
      </c>
      <c r="F2773">
        <v>0</v>
      </c>
      <c r="G2773">
        <v>0.4</v>
      </c>
      <c r="H2773">
        <v>7.3</v>
      </c>
      <c r="I2773">
        <v>3</v>
      </c>
      <c r="J2773">
        <v>11.9</v>
      </c>
      <c r="K2773">
        <v>3.4</v>
      </c>
      <c r="L2773">
        <v>27.3</v>
      </c>
      <c r="M2773">
        <v>0.2</v>
      </c>
      <c r="N2773">
        <v>43.3</v>
      </c>
      <c r="O2773">
        <v>0</v>
      </c>
      <c r="P2773">
        <v>2.2999999999999998</v>
      </c>
      <c r="Q2773">
        <v>5.0999999999999996</v>
      </c>
      <c r="R2773">
        <v>3</v>
      </c>
      <c r="S2773">
        <v>7.8</v>
      </c>
      <c r="T2773">
        <v>3.6</v>
      </c>
      <c r="U2773">
        <v>28.6</v>
      </c>
      <c r="V2773">
        <v>2.6</v>
      </c>
      <c r="W2773">
        <v>20</v>
      </c>
      <c r="X2773">
        <v>0</v>
      </c>
      <c r="Y2773">
        <v>0</v>
      </c>
      <c r="Z2773">
        <v>0</v>
      </c>
      <c r="AA2773">
        <v>0</v>
      </c>
      <c r="AB2773">
        <v>2</v>
      </c>
      <c r="AC2773">
        <v>0</v>
      </c>
      <c r="AD2773">
        <v>17</v>
      </c>
      <c r="AE2773">
        <v>0</v>
      </c>
      <c r="AY2773" s="59"/>
    </row>
    <row r="2774" spans="1:51">
      <c r="A2774" s="19">
        <v>43758</v>
      </c>
      <c r="B2774" t="s">
        <v>61</v>
      </c>
      <c r="C2774" s="19">
        <v>43956</v>
      </c>
      <c r="D2774">
        <v>82</v>
      </c>
      <c r="E2774">
        <v>28.8</v>
      </c>
      <c r="F2774">
        <v>0</v>
      </c>
      <c r="G2774">
        <v>0.2</v>
      </c>
      <c r="H2774">
        <v>19.399999999999999</v>
      </c>
      <c r="I2774">
        <v>5.7</v>
      </c>
      <c r="J2774">
        <v>14</v>
      </c>
      <c r="K2774">
        <v>0.8</v>
      </c>
      <c r="L2774">
        <v>20.3</v>
      </c>
      <c r="M2774">
        <v>0.2</v>
      </c>
      <c r="N2774">
        <v>34.799999999999997</v>
      </c>
      <c r="O2774">
        <v>0</v>
      </c>
      <c r="P2774">
        <v>2.8</v>
      </c>
      <c r="Q2774">
        <v>17.399999999999999</v>
      </c>
      <c r="R2774">
        <v>5.2</v>
      </c>
      <c r="S2774">
        <v>11.5</v>
      </c>
      <c r="T2774">
        <v>3</v>
      </c>
      <c r="U2774">
        <v>19.3</v>
      </c>
      <c r="V2774">
        <v>2.8</v>
      </c>
      <c r="W2774">
        <v>31</v>
      </c>
      <c r="X2774">
        <v>0</v>
      </c>
      <c r="Y2774">
        <v>0</v>
      </c>
      <c r="Z2774">
        <v>21</v>
      </c>
      <c r="AA2774">
        <v>0</v>
      </c>
      <c r="AB2774">
        <v>9</v>
      </c>
      <c r="AC2774">
        <v>0</v>
      </c>
      <c r="AD2774">
        <v>22</v>
      </c>
      <c r="AE2774">
        <v>0</v>
      </c>
      <c r="AY2774" s="59"/>
    </row>
    <row r="2775" spans="1:51">
      <c r="A2775" s="19">
        <v>43758</v>
      </c>
      <c r="B2775" t="s">
        <v>62</v>
      </c>
      <c r="C2775" s="19">
        <v>43963</v>
      </c>
      <c r="D2775">
        <v>29</v>
      </c>
      <c r="E2775">
        <v>32.1</v>
      </c>
      <c r="F2775">
        <v>0</v>
      </c>
      <c r="G2775">
        <v>0.7</v>
      </c>
      <c r="H2775">
        <v>6.4</v>
      </c>
      <c r="I2775">
        <v>0.3</v>
      </c>
      <c r="J2775">
        <v>12.5</v>
      </c>
      <c r="K2775">
        <v>2.2000000000000002</v>
      </c>
      <c r="L2775">
        <v>31.9</v>
      </c>
      <c r="M2775">
        <v>0.1</v>
      </c>
      <c r="N2775">
        <v>36.4</v>
      </c>
      <c r="O2775">
        <v>0</v>
      </c>
      <c r="P2775">
        <v>2.7</v>
      </c>
      <c r="Q2775">
        <v>4.5</v>
      </c>
      <c r="R2775">
        <v>2.2999999999999998</v>
      </c>
      <c r="S2775">
        <v>8.4</v>
      </c>
      <c r="T2775">
        <v>3</v>
      </c>
      <c r="U2775">
        <v>36.5</v>
      </c>
      <c r="V2775">
        <v>2.2999999999999998</v>
      </c>
      <c r="W2775">
        <v>14</v>
      </c>
      <c r="X2775">
        <v>0</v>
      </c>
      <c r="Y2775">
        <v>0</v>
      </c>
      <c r="Z2775">
        <v>0</v>
      </c>
      <c r="AA2775">
        <v>0</v>
      </c>
      <c r="AB2775">
        <v>2</v>
      </c>
      <c r="AC2775">
        <v>0</v>
      </c>
      <c r="AD2775">
        <v>13</v>
      </c>
      <c r="AE2775">
        <v>0</v>
      </c>
      <c r="AY2775" s="59"/>
    </row>
    <row r="2776" spans="1:51">
      <c r="A2776" s="19">
        <v>43758</v>
      </c>
      <c r="B2776" t="s">
        <v>63</v>
      </c>
      <c r="C2776" s="19">
        <v>43963</v>
      </c>
      <c r="D2776">
        <v>28</v>
      </c>
      <c r="E2776">
        <v>39.4</v>
      </c>
      <c r="F2776">
        <v>0</v>
      </c>
      <c r="G2776">
        <v>2</v>
      </c>
      <c r="H2776">
        <v>4.9000000000000004</v>
      </c>
      <c r="I2776">
        <v>4.5</v>
      </c>
      <c r="J2776">
        <v>12.2</v>
      </c>
      <c r="K2776">
        <v>2.5</v>
      </c>
      <c r="L2776">
        <v>20.7</v>
      </c>
      <c r="M2776">
        <v>0.2</v>
      </c>
      <c r="N2776">
        <v>56.4</v>
      </c>
      <c r="O2776">
        <v>0</v>
      </c>
      <c r="P2776">
        <v>2.8</v>
      </c>
      <c r="Q2776">
        <v>3.9</v>
      </c>
      <c r="R2776">
        <v>4</v>
      </c>
      <c r="S2776">
        <v>8</v>
      </c>
      <c r="T2776">
        <v>2.8</v>
      </c>
      <c r="U2776">
        <v>16.100000000000001</v>
      </c>
      <c r="V2776">
        <v>2.4</v>
      </c>
      <c r="W2776">
        <v>17</v>
      </c>
      <c r="X2776">
        <v>0</v>
      </c>
      <c r="Y2776">
        <v>0</v>
      </c>
      <c r="Z2776">
        <v>0</v>
      </c>
      <c r="AA2776">
        <v>0</v>
      </c>
      <c r="AB2776">
        <v>2</v>
      </c>
      <c r="AC2776">
        <v>0</v>
      </c>
      <c r="AD2776">
        <v>9</v>
      </c>
      <c r="AE2776">
        <v>0</v>
      </c>
      <c r="AY2776" s="59"/>
    </row>
    <row r="2777" spans="1:51">
      <c r="A2777" s="19">
        <v>43758</v>
      </c>
      <c r="B2777" t="s">
        <v>64</v>
      </c>
      <c r="C2777" s="19">
        <v>43970</v>
      </c>
      <c r="D2777">
        <v>54</v>
      </c>
      <c r="E2777">
        <v>38.6</v>
      </c>
      <c r="F2777">
        <v>0</v>
      </c>
      <c r="G2777">
        <v>3.3</v>
      </c>
      <c r="H2777">
        <v>5.5</v>
      </c>
      <c r="I2777">
        <v>4.0999999999999996</v>
      </c>
      <c r="J2777">
        <v>12.4</v>
      </c>
      <c r="K2777">
        <v>2.6</v>
      </c>
      <c r="L2777">
        <v>19.7</v>
      </c>
      <c r="M2777">
        <v>0.2</v>
      </c>
      <c r="N2777">
        <v>54.4</v>
      </c>
      <c r="O2777">
        <v>0</v>
      </c>
      <c r="P2777">
        <v>3.5</v>
      </c>
      <c r="Q2777">
        <v>4.5</v>
      </c>
      <c r="R2777">
        <v>3.8</v>
      </c>
      <c r="S2777">
        <v>8.5</v>
      </c>
      <c r="T2777">
        <v>3.3</v>
      </c>
      <c r="U2777">
        <v>15.6</v>
      </c>
      <c r="V2777">
        <v>2.4</v>
      </c>
      <c r="W2777">
        <v>33</v>
      </c>
      <c r="X2777">
        <v>0</v>
      </c>
      <c r="Y2777">
        <v>0</v>
      </c>
      <c r="Z2777">
        <v>0</v>
      </c>
      <c r="AA2777">
        <v>0</v>
      </c>
      <c r="AB2777">
        <v>4</v>
      </c>
      <c r="AC2777">
        <v>0</v>
      </c>
      <c r="AD2777">
        <v>17</v>
      </c>
      <c r="AE2777">
        <v>0</v>
      </c>
      <c r="AY2777" s="59"/>
    </row>
    <row r="2778" spans="1:51">
      <c r="A2778" s="19">
        <v>43758</v>
      </c>
      <c r="B2778" t="s">
        <v>65</v>
      </c>
      <c r="C2778" s="19">
        <v>43970</v>
      </c>
      <c r="D2778">
        <v>61</v>
      </c>
      <c r="E2778">
        <v>26.7</v>
      </c>
      <c r="F2778">
        <v>0</v>
      </c>
      <c r="G2778">
        <v>0.4</v>
      </c>
      <c r="H2778">
        <v>5.7</v>
      </c>
      <c r="I2778">
        <v>0.3</v>
      </c>
      <c r="J2778">
        <v>23</v>
      </c>
      <c r="K2778">
        <v>0.4</v>
      </c>
      <c r="L2778">
        <v>25.3</v>
      </c>
      <c r="M2778">
        <v>7.8</v>
      </c>
      <c r="N2778">
        <v>28</v>
      </c>
      <c r="O2778">
        <v>0</v>
      </c>
      <c r="P2778">
        <v>3</v>
      </c>
      <c r="Q2778">
        <v>5</v>
      </c>
      <c r="R2778">
        <v>2.7</v>
      </c>
      <c r="S2778">
        <v>22.2</v>
      </c>
      <c r="T2778">
        <v>3</v>
      </c>
      <c r="U2778">
        <v>26.7</v>
      </c>
      <c r="V2778">
        <v>6.2</v>
      </c>
      <c r="W2778">
        <v>21</v>
      </c>
      <c r="X2778">
        <v>0</v>
      </c>
      <c r="Y2778">
        <v>0</v>
      </c>
      <c r="Z2778">
        <v>0</v>
      </c>
      <c r="AA2778">
        <v>0</v>
      </c>
      <c r="AB2778">
        <v>18</v>
      </c>
      <c r="AC2778">
        <v>0</v>
      </c>
      <c r="AD2778">
        <v>20</v>
      </c>
      <c r="AE2778">
        <v>1</v>
      </c>
      <c r="AY2778" s="59"/>
    </row>
    <row r="2779" spans="1:51">
      <c r="A2779" s="19">
        <v>43758</v>
      </c>
      <c r="B2779" t="s">
        <v>143</v>
      </c>
      <c r="C2779" s="19">
        <v>43984</v>
      </c>
      <c r="D2779">
        <v>20</v>
      </c>
      <c r="E2779">
        <v>29.4</v>
      </c>
      <c r="F2779">
        <v>0</v>
      </c>
      <c r="G2779">
        <v>9.9</v>
      </c>
      <c r="H2779">
        <v>7.1</v>
      </c>
      <c r="I2779">
        <v>0.7</v>
      </c>
      <c r="J2779">
        <v>15.4</v>
      </c>
      <c r="K2779">
        <v>0.3</v>
      </c>
      <c r="L2779">
        <v>22.4</v>
      </c>
      <c r="M2779">
        <v>4.2</v>
      </c>
      <c r="N2779">
        <v>34.799999999999997</v>
      </c>
      <c r="O2779">
        <v>0</v>
      </c>
      <c r="P2779">
        <v>8.1</v>
      </c>
      <c r="Q2779">
        <v>6.4</v>
      </c>
      <c r="R2779">
        <v>3.3</v>
      </c>
      <c r="S2779">
        <v>13</v>
      </c>
      <c r="T2779">
        <v>3.2</v>
      </c>
      <c r="U2779">
        <v>22.4</v>
      </c>
      <c r="V2779">
        <v>4.9000000000000004</v>
      </c>
      <c r="W2779">
        <v>8</v>
      </c>
      <c r="X2779">
        <v>0</v>
      </c>
      <c r="Y2779">
        <v>1</v>
      </c>
      <c r="Z2779">
        <v>0</v>
      </c>
      <c r="AA2779">
        <v>0</v>
      </c>
      <c r="AB2779">
        <v>4</v>
      </c>
      <c r="AC2779">
        <v>0</v>
      </c>
      <c r="AD2779">
        <v>6</v>
      </c>
      <c r="AE2779">
        <v>0</v>
      </c>
      <c r="AY2779" s="59"/>
    </row>
    <row r="2780" spans="1:51">
      <c r="A2780" s="19">
        <v>43758</v>
      </c>
      <c r="B2780" t="s">
        <v>67</v>
      </c>
      <c r="C2780" s="19">
        <v>43984</v>
      </c>
      <c r="D2780">
        <v>19</v>
      </c>
      <c r="E2780">
        <v>27.1</v>
      </c>
      <c r="F2780">
        <v>0</v>
      </c>
      <c r="G2780">
        <v>0.2</v>
      </c>
      <c r="H2780">
        <v>7.1</v>
      </c>
      <c r="I2780">
        <v>2.5</v>
      </c>
      <c r="J2780">
        <v>11.4</v>
      </c>
      <c r="K2780">
        <v>2.6</v>
      </c>
      <c r="L2780">
        <v>34.9</v>
      </c>
      <c r="M2780">
        <v>0.3</v>
      </c>
      <c r="N2780">
        <v>27</v>
      </c>
      <c r="O2780">
        <v>0</v>
      </c>
      <c r="P2780">
        <v>2.8</v>
      </c>
      <c r="Q2780">
        <v>5.3</v>
      </c>
      <c r="R2780">
        <v>3.6</v>
      </c>
      <c r="S2780">
        <v>7.9</v>
      </c>
      <c r="T2780">
        <v>3.3</v>
      </c>
      <c r="U2780">
        <v>43.3</v>
      </c>
      <c r="V2780">
        <v>2.8</v>
      </c>
      <c r="W2780">
        <v>8</v>
      </c>
      <c r="X2780">
        <v>0</v>
      </c>
      <c r="Y2780">
        <v>0</v>
      </c>
      <c r="Z2780">
        <v>0</v>
      </c>
      <c r="AA2780">
        <v>0</v>
      </c>
      <c r="AB2780">
        <v>1</v>
      </c>
      <c r="AC2780">
        <v>0</v>
      </c>
      <c r="AD2780">
        <v>10</v>
      </c>
      <c r="AE2780">
        <v>0</v>
      </c>
      <c r="AY2780" s="59"/>
    </row>
    <row r="2781" spans="1:51">
      <c r="A2781" s="19">
        <v>43758</v>
      </c>
      <c r="B2781" t="s">
        <v>68</v>
      </c>
      <c r="C2781" s="19">
        <v>43984</v>
      </c>
      <c r="D2781">
        <v>126</v>
      </c>
      <c r="E2781">
        <v>25.6</v>
      </c>
      <c r="F2781">
        <v>0</v>
      </c>
      <c r="G2781">
        <v>10.6</v>
      </c>
      <c r="H2781">
        <v>6.6</v>
      </c>
      <c r="I2781">
        <v>0.7</v>
      </c>
      <c r="J2781">
        <v>19.600000000000001</v>
      </c>
      <c r="K2781">
        <v>0.1</v>
      </c>
      <c r="L2781">
        <v>24.1</v>
      </c>
      <c r="M2781">
        <v>2.2000000000000002</v>
      </c>
      <c r="N2781">
        <v>27.1</v>
      </c>
      <c r="O2781">
        <v>0</v>
      </c>
      <c r="P2781">
        <v>9</v>
      </c>
      <c r="Q2781">
        <v>6.1</v>
      </c>
      <c r="R2781">
        <v>3.3</v>
      </c>
      <c r="S2781">
        <v>18.100000000000001</v>
      </c>
      <c r="T2781">
        <v>3.2</v>
      </c>
      <c r="U2781">
        <v>25.4</v>
      </c>
      <c r="V2781">
        <v>4</v>
      </c>
      <c r="W2781">
        <v>44</v>
      </c>
      <c r="X2781">
        <v>0</v>
      </c>
      <c r="Y2781">
        <v>5</v>
      </c>
      <c r="Z2781">
        <v>1</v>
      </c>
      <c r="AA2781">
        <v>0</v>
      </c>
      <c r="AB2781">
        <v>34</v>
      </c>
      <c r="AC2781">
        <v>0</v>
      </c>
      <c r="AD2781">
        <v>42</v>
      </c>
      <c r="AE2781">
        <v>0</v>
      </c>
      <c r="AY2781" s="59"/>
    </row>
    <row r="2782" spans="1:51">
      <c r="A2782" s="19">
        <v>43758</v>
      </c>
      <c r="B2782" t="s">
        <v>69</v>
      </c>
      <c r="C2782" s="19">
        <v>43984</v>
      </c>
      <c r="D2782">
        <v>34</v>
      </c>
      <c r="E2782">
        <v>27.6</v>
      </c>
      <c r="F2782">
        <v>0</v>
      </c>
      <c r="G2782">
        <v>1.2</v>
      </c>
      <c r="H2782">
        <v>4.5999999999999996</v>
      </c>
      <c r="I2782">
        <v>0.2</v>
      </c>
      <c r="J2782">
        <v>23.2</v>
      </c>
      <c r="K2782">
        <v>0.3</v>
      </c>
      <c r="L2782">
        <v>23.5</v>
      </c>
      <c r="M2782">
        <v>8.8000000000000007</v>
      </c>
      <c r="N2782">
        <v>30</v>
      </c>
      <c r="O2782">
        <v>0</v>
      </c>
      <c r="P2782">
        <v>3.1</v>
      </c>
      <c r="Q2782">
        <v>4.7</v>
      </c>
      <c r="R2782">
        <v>3.1</v>
      </c>
      <c r="S2782">
        <v>22.6</v>
      </c>
      <c r="T2782">
        <v>2.9</v>
      </c>
      <c r="U2782">
        <v>23.1</v>
      </c>
      <c r="V2782">
        <v>6.8</v>
      </c>
      <c r="W2782">
        <v>12</v>
      </c>
      <c r="X2782">
        <v>0</v>
      </c>
      <c r="Y2782">
        <v>0</v>
      </c>
      <c r="Z2782">
        <v>0</v>
      </c>
      <c r="AA2782">
        <v>0</v>
      </c>
      <c r="AB2782">
        <v>10</v>
      </c>
      <c r="AC2782">
        <v>0</v>
      </c>
      <c r="AD2782">
        <v>10</v>
      </c>
      <c r="AE2782">
        <v>1</v>
      </c>
      <c r="AY2782" s="59"/>
    </row>
    <row r="2783" spans="1:51">
      <c r="A2783" s="19">
        <v>43758</v>
      </c>
      <c r="B2783" t="s">
        <v>70</v>
      </c>
      <c r="C2783" s="19">
        <v>43984</v>
      </c>
      <c r="D2783">
        <v>16</v>
      </c>
      <c r="E2783">
        <v>30</v>
      </c>
      <c r="F2783">
        <v>0</v>
      </c>
      <c r="G2783">
        <v>0.6</v>
      </c>
      <c r="H2783">
        <v>7.3</v>
      </c>
      <c r="I2783">
        <v>2.8</v>
      </c>
      <c r="J2783">
        <v>11.7</v>
      </c>
      <c r="K2783">
        <v>3.8</v>
      </c>
      <c r="L2783">
        <v>30.1</v>
      </c>
      <c r="M2783">
        <v>0.3</v>
      </c>
      <c r="N2783">
        <v>33.700000000000003</v>
      </c>
      <c r="O2783">
        <v>0</v>
      </c>
      <c r="P2783">
        <v>3</v>
      </c>
      <c r="Q2783">
        <v>5.7</v>
      </c>
      <c r="R2783">
        <v>3.9</v>
      </c>
      <c r="S2783">
        <v>8.6999999999999993</v>
      </c>
      <c r="T2783">
        <v>4.0999999999999996</v>
      </c>
      <c r="U2783">
        <v>33.299999999999997</v>
      </c>
      <c r="V2783">
        <v>3.1</v>
      </c>
      <c r="W2783">
        <v>7</v>
      </c>
      <c r="X2783">
        <v>0</v>
      </c>
      <c r="Y2783">
        <v>0</v>
      </c>
      <c r="Z2783">
        <v>0</v>
      </c>
      <c r="AA2783">
        <v>0</v>
      </c>
      <c r="AB2783">
        <v>1</v>
      </c>
      <c r="AC2783">
        <v>0</v>
      </c>
      <c r="AD2783">
        <v>8</v>
      </c>
      <c r="AE2783">
        <v>0</v>
      </c>
      <c r="AY2783" s="59"/>
    </row>
    <row r="2784" spans="1:51">
      <c r="A2784" s="19">
        <v>43758</v>
      </c>
      <c r="B2784" t="s">
        <v>71</v>
      </c>
      <c r="C2784" s="19">
        <v>43988</v>
      </c>
      <c r="D2784">
        <v>7</v>
      </c>
      <c r="E2784">
        <v>32.6</v>
      </c>
      <c r="F2784">
        <v>0</v>
      </c>
      <c r="G2784">
        <v>2.2000000000000002</v>
      </c>
      <c r="H2784">
        <v>6</v>
      </c>
      <c r="I2784">
        <v>1.5</v>
      </c>
      <c r="J2784">
        <v>18.3</v>
      </c>
      <c r="K2784">
        <v>0.8</v>
      </c>
      <c r="L2784">
        <v>24</v>
      </c>
      <c r="M2784">
        <v>2.9</v>
      </c>
      <c r="N2784">
        <v>39.799999999999997</v>
      </c>
      <c r="O2784">
        <v>0</v>
      </c>
      <c r="P2784">
        <v>3.7</v>
      </c>
      <c r="Q2784">
        <v>5.2</v>
      </c>
      <c r="R2784">
        <v>3.5</v>
      </c>
      <c r="S2784">
        <v>14.5</v>
      </c>
      <c r="T2784">
        <v>3.2</v>
      </c>
      <c r="U2784">
        <v>22.7</v>
      </c>
      <c r="V2784">
        <v>3.6</v>
      </c>
      <c r="W2784">
        <v>3</v>
      </c>
      <c r="X2784">
        <v>0</v>
      </c>
      <c r="Y2784">
        <v>0</v>
      </c>
      <c r="Z2784">
        <v>0</v>
      </c>
      <c r="AA2784">
        <v>0</v>
      </c>
      <c r="AB2784">
        <v>2</v>
      </c>
      <c r="AC2784">
        <v>0</v>
      </c>
      <c r="AD2784">
        <v>2</v>
      </c>
      <c r="AE2784">
        <v>0</v>
      </c>
      <c r="AY2784" s="59"/>
    </row>
    <row r="2785" spans="1:51">
      <c r="A2785" s="19">
        <v>43758</v>
      </c>
      <c r="B2785" t="s">
        <v>73</v>
      </c>
      <c r="C2785" s="19">
        <v>44013</v>
      </c>
      <c r="D2785">
        <v>41</v>
      </c>
      <c r="E2785">
        <v>31.5</v>
      </c>
      <c r="F2785">
        <v>0</v>
      </c>
      <c r="G2785">
        <v>2.2000000000000002</v>
      </c>
      <c r="H2785">
        <v>6.6</v>
      </c>
      <c r="I2785">
        <v>2.1</v>
      </c>
      <c r="J2785">
        <v>16.7</v>
      </c>
      <c r="K2785">
        <v>1.5</v>
      </c>
      <c r="L2785">
        <v>24.9</v>
      </c>
      <c r="M2785">
        <v>2.2999999999999998</v>
      </c>
      <c r="N2785">
        <v>45.2</v>
      </c>
      <c r="O2785">
        <v>0</v>
      </c>
      <c r="P2785">
        <v>1.8</v>
      </c>
      <c r="Q2785">
        <v>3.8</v>
      </c>
      <c r="R2785">
        <v>1.7</v>
      </c>
      <c r="S2785">
        <v>14.8</v>
      </c>
      <c r="T2785">
        <v>1.4</v>
      </c>
      <c r="U2785">
        <v>27.2</v>
      </c>
      <c r="V2785">
        <v>1.9</v>
      </c>
      <c r="W2785">
        <v>1718</v>
      </c>
      <c r="X2785">
        <v>0</v>
      </c>
      <c r="Y2785">
        <v>6</v>
      </c>
      <c r="Z2785">
        <v>45</v>
      </c>
      <c r="AA2785">
        <v>15</v>
      </c>
      <c r="AB2785">
        <v>844</v>
      </c>
      <c r="AC2785">
        <v>0</v>
      </c>
      <c r="AD2785">
        <v>1345</v>
      </c>
      <c r="AE2785">
        <v>4</v>
      </c>
      <c r="AY2785" s="59"/>
    </row>
    <row r="2786" spans="1:51">
      <c r="A2786" s="19">
        <v>43761</v>
      </c>
      <c r="B2786" t="s">
        <v>15</v>
      </c>
      <c r="C2786" s="19">
        <v>43864</v>
      </c>
      <c r="D2786">
        <v>41</v>
      </c>
      <c r="E2786">
        <v>21.1</v>
      </c>
      <c r="F2786">
        <v>0</v>
      </c>
      <c r="G2786">
        <v>1.9</v>
      </c>
      <c r="H2786">
        <v>15.1</v>
      </c>
      <c r="I2786">
        <v>3.6</v>
      </c>
      <c r="J2786">
        <v>15.4</v>
      </c>
      <c r="K2786">
        <v>2.9</v>
      </c>
      <c r="L2786">
        <v>27.2</v>
      </c>
      <c r="M2786">
        <v>2.4</v>
      </c>
      <c r="N2786">
        <v>23.6</v>
      </c>
      <c r="O2786">
        <v>0</v>
      </c>
      <c r="P2786">
        <v>2.2999999999999998</v>
      </c>
      <c r="Q2786">
        <v>12.3</v>
      </c>
      <c r="R2786">
        <v>3</v>
      </c>
      <c r="S2786">
        <v>13.1</v>
      </c>
      <c r="T2786">
        <v>2.5</v>
      </c>
      <c r="U2786">
        <v>39</v>
      </c>
      <c r="V2786">
        <v>2.2999999999999998</v>
      </c>
      <c r="W2786">
        <v>11</v>
      </c>
      <c r="X2786">
        <v>0</v>
      </c>
      <c r="Y2786">
        <v>0</v>
      </c>
      <c r="Z2786">
        <v>8</v>
      </c>
      <c r="AA2786">
        <v>0</v>
      </c>
      <c r="AB2786">
        <v>8</v>
      </c>
      <c r="AC2786">
        <v>0</v>
      </c>
      <c r="AD2786">
        <v>14</v>
      </c>
      <c r="AE2786">
        <v>0</v>
      </c>
      <c r="AY2786" s="59"/>
    </row>
    <row r="2787" spans="1:51">
      <c r="A2787" s="19">
        <v>43761</v>
      </c>
      <c r="B2787" t="s">
        <v>16</v>
      </c>
      <c r="C2787" s="19">
        <v>43872</v>
      </c>
      <c r="D2787">
        <v>24</v>
      </c>
      <c r="E2787">
        <v>21.7</v>
      </c>
      <c r="F2787">
        <v>0</v>
      </c>
      <c r="G2787">
        <v>2.8</v>
      </c>
      <c r="H2787">
        <v>9.6</v>
      </c>
      <c r="I2787">
        <v>2</v>
      </c>
      <c r="J2787">
        <v>18</v>
      </c>
      <c r="K2787">
        <v>2</v>
      </c>
      <c r="L2787">
        <v>30.6</v>
      </c>
      <c r="M2787">
        <v>3</v>
      </c>
      <c r="N2787">
        <v>22.5</v>
      </c>
      <c r="O2787">
        <v>0</v>
      </c>
      <c r="P2787">
        <v>2.7</v>
      </c>
      <c r="Q2787">
        <v>5.6</v>
      </c>
      <c r="R2787">
        <v>2.2000000000000002</v>
      </c>
      <c r="S2787">
        <v>14.9</v>
      </c>
      <c r="T2787">
        <v>2</v>
      </c>
      <c r="U2787">
        <v>46.1</v>
      </c>
      <c r="V2787">
        <v>2.4</v>
      </c>
      <c r="W2787">
        <v>7</v>
      </c>
      <c r="X2787">
        <v>0</v>
      </c>
      <c r="Y2787">
        <v>0</v>
      </c>
      <c r="Z2787">
        <v>1</v>
      </c>
      <c r="AA2787">
        <v>0</v>
      </c>
      <c r="AB2787">
        <v>6</v>
      </c>
      <c r="AC2787">
        <v>0</v>
      </c>
      <c r="AD2787">
        <v>10</v>
      </c>
      <c r="AE2787">
        <v>0</v>
      </c>
      <c r="AY2787" s="59"/>
    </row>
    <row r="2788" spans="1:51">
      <c r="A2788" s="19">
        <v>43761</v>
      </c>
      <c r="B2788" t="s">
        <v>17</v>
      </c>
      <c r="C2788" s="19">
        <v>43883</v>
      </c>
      <c r="D2788">
        <v>36</v>
      </c>
      <c r="E2788">
        <v>24.8</v>
      </c>
      <c r="F2788">
        <v>0</v>
      </c>
      <c r="G2788">
        <v>1.6</v>
      </c>
      <c r="H2788">
        <v>5.3</v>
      </c>
      <c r="I2788">
        <v>1</v>
      </c>
      <c r="J2788">
        <v>21.9</v>
      </c>
      <c r="K2788">
        <v>3.4</v>
      </c>
      <c r="L2788">
        <v>26.4</v>
      </c>
      <c r="M2788">
        <v>4</v>
      </c>
      <c r="N2788">
        <v>29.3</v>
      </c>
      <c r="O2788">
        <v>0</v>
      </c>
      <c r="P2788">
        <v>2.2999999999999998</v>
      </c>
      <c r="Q2788">
        <v>3.4</v>
      </c>
      <c r="R2788">
        <v>2.2000000000000002</v>
      </c>
      <c r="S2788">
        <v>22.2</v>
      </c>
      <c r="T2788">
        <v>2.6</v>
      </c>
      <c r="U2788">
        <v>32.4</v>
      </c>
      <c r="V2788">
        <v>3</v>
      </c>
      <c r="W2788">
        <v>12</v>
      </c>
      <c r="X2788">
        <v>0</v>
      </c>
      <c r="Y2788">
        <v>0</v>
      </c>
      <c r="Z2788">
        <v>0</v>
      </c>
      <c r="AA2788">
        <v>0</v>
      </c>
      <c r="AB2788">
        <v>11</v>
      </c>
      <c r="AC2788">
        <v>0</v>
      </c>
      <c r="AD2788">
        <v>13</v>
      </c>
      <c r="AE2788">
        <v>0</v>
      </c>
      <c r="AY2788" s="59"/>
    </row>
    <row r="2789" spans="1:51">
      <c r="A2789" s="19">
        <v>43761</v>
      </c>
      <c r="B2789" t="s">
        <v>18</v>
      </c>
      <c r="C2789" s="19">
        <v>43890</v>
      </c>
      <c r="D2789">
        <v>54</v>
      </c>
      <c r="E2789">
        <v>38.799999999999997</v>
      </c>
      <c r="F2789">
        <v>0</v>
      </c>
      <c r="G2789">
        <v>3.3</v>
      </c>
      <c r="H2789">
        <v>4.4000000000000004</v>
      </c>
      <c r="I2789">
        <v>1.9</v>
      </c>
      <c r="J2789">
        <v>13.7</v>
      </c>
      <c r="K2789">
        <v>4.0999999999999996</v>
      </c>
      <c r="L2789">
        <v>18.899999999999999</v>
      </c>
      <c r="M2789">
        <v>1.8</v>
      </c>
      <c r="N2789">
        <v>64.7</v>
      </c>
      <c r="O2789">
        <v>0</v>
      </c>
      <c r="P2789">
        <v>2.2000000000000002</v>
      </c>
      <c r="Q2789">
        <v>2.4</v>
      </c>
      <c r="R2789">
        <v>2</v>
      </c>
      <c r="S2789">
        <v>8.4</v>
      </c>
      <c r="T2789">
        <v>2.4</v>
      </c>
      <c r="U2789">
        <v>13.9</v>
      </c>
      <c r="V2789">
        <v>1.8</v>
      </c>
      <c r="W2789">
        <v>32</v>
      </c>
      <c r="X2789">
        <v>0</v>
      </c>
      <c r="Y2789">
        <v>0</v>
      </c>
      <c r="Z2789">
        <v>0</v>
      </c>
      <c r="AA2789">
        <v>0</v>
      </c>
      <c r="AB2789">
        <v>6</v>
      </c>
      <c r="AC2789">
        <v>0</v>
      </c>
      <c r="AD2789">
        <v>16</v>
      </c>
      <c r="AE2789">
        <v>0</v>
      </c>
      <c r="AY2789" s="59"/>
    </row>
    <row r="2790" spans="1:51">
      <c r="A2790" s="19">
        <v>43761</v>
      </c>
      <c r="B2790" t="s">
        <v>19</v>
      </c>
      <c r="C2790" s="19">
        <v>43893</v>
      </c>
      <c r="D2790">
        <v>52</v>
      </c>
      <c r="E2790">
        <v>39.200000000000003</v>
      </c>
      <c r="F2790">
        <v>0</v>
      </c>
      <c r="G2790">
        <v>3.9</v>
      </c>
      <c r="H2790">
        <v>5.2</v>
      </c>
      <c r="I2790">
        <v>3.6</v>
      </c>
      <c r="J2790">
        <v>12.4</v>
      </c>
      <c r="K2790">
        <v>2.8</v>
      </c>
      <c r="L2790">
        <v>20.3</v>
      </c>
      <c r="M2790">
        <v>0.6</v>
      </c>
      <c r="N2790">
        <v>65.099999999999994</v>
      </c>
      <c r="O2790">
        <v>0</v>
      </c>
      <c r="P2790">
        <v>2.2999999999999998</v>
      </c>
      <c r="Q2790">
        <v>2.7</v>
      </c>
      <c r="R2790">
        <v>2.5</v>
      </c>
      <c r="S2790">
        <v>6.7</v>
      </c>
      <c r="T2790">
        <v>1.8</v>
      </c>
      <c r="U2790">
        <v>15.6</v>
      </c>
      <c r="V2790">
        <v>1.3</v>
      </c>
      <c r="W2790">
        <v>32</v>
      </c>
      <c r="X2790">
        <v>0</v>
      </c>
      <c r="Y2790">
        <v>0</v>
      </c>
      <c r="Z2790">
        <v>0</v>
      </c>
      <c r="AA2790">
        <v>0</v>
      </c>
      <c r="AB2790">
        <v>4</v>
      </c>
      <c r="AC2790">
        <v>0</v>
      </c>
      <c r="AD2790">
        <v>16</v>
      </c>
      <c r="AE2790">
        <v>0</v>
      </c>
      <c r="AY2790" s="59"/>
    </row>
    <row r="2791" spans="1:51">
      <c r="A2791" s="19">
        <v>43761</v>
      </c>
      <c r="B2791" t="s">
        <v>20</v>
      </c>
      <c r="C2791" s="19">
        <v>43893</v>
      </c>
      <c r="D2791">
        <v>6</v>
      </c>
      <c r="E2791">
        <v>32.299999999999997</v>
      </c>
      <c r="F2791">
        <v>0</v>
      </c>
      <c r="G2791">
        <v>2.2000000000000002</v>
      </c>
      <c r="H2791">
        <v>6.4</v>
      </c>
      <c r="I2791">
        <v>1.7</v>
      </c>
      <c r="J2791">
        <v>18.7</v>
      </c>
      <c r="K2791">
        <v>0.8</v>
      </c>
      <c r="L2791">
        <v>23.5</v>
      </c>
      <c r="M2791">
        <v>2.7</v>
      </c>
      <c r="N2791">
        <v>46.4</v>
      </c>
      <c r="O2791">
        <v>0</v>
      </c>
      <c r="P2791">
        <v>2.2000000000000002</v>
      </c>
      <c r="Q2791">
        <v>3.9</v>
      </c>
      <c r="R2791">
        <v>2.2999999999999998</v>
      </c>
      <c r="S2791">
        <v>15.6</v>
      </c>
      <c r="T2791">
        <v>1.5</v>
      </c>
      <c r="U2791">
        <v>23.7</v>
      </c>
      <c r="V2791">
        <v>2.2000000000000002</v>
      </c>
      <c r="W2791">
        <v>3</v>
      </c>
      <c r="X2791">
        <v>0</v>
      </c>
      <c r="Y2791">
        <v>0</v>
      </c>
      <c r="Z2791">
        <v>0</v>
      </c>
      <c r="AA2791">
        <v>0</v>
      </c>
      <c r="AB2791">
        <v>2</v>
      </c>
      <c r="AC2791">
        <v>0</v>
      </c>
      <c r="AD2791">
        <v>2</v>
      </c>
      <c r="AE2791">
        <v>0</v>
      </c>
      <c r="AY2791" s="59"/>
    </row>
    <row r="2792" spans="1:51">
      <c r="A2792" s="19">
        <v>43761</v>
      </c>
      <c r="B2792" t="s">
        <v>21</v>
      </c>
      <c r="C2792" s="19">
        <v>43893</v>
      </c>
      <c r="D2792">
        <v>31</v>
      </c>
      <c r="E2792">
        <v>37.799999999999997</v>
      </c>
      <c r="F2792">
        <v>0</v>
      </c>
      <c r="G2792">
        <v>3.6</v>
      </c>
      <c r="H2792">
        <v>5.4</v>
      </c>
      <c r="I2792">
        <v>3.8</v>
      </c>
      <c r="J2792">
        <v>13.3</v>
      </c>
      <c r="K2792">
        <v>2.7</v>
      </c>
      <c r="L2792">
        <v>19.100000000000001</v>
      </c>
      <c r="M2792">
        <v>0.3</v>
      </c>
      <c r="N2792">
        <v>63.1</v>
      </c>
      <c r="O2792">
        <v>0</v>
      </c>
      <c r="P2792">
        <v>2.2999999999999998</v>
      </c>
      <c r="Q2792">
        <v>3.2</v>
      </c>
      <c r="R2792">
        <v>2.6</v>
      </c>
      <c r="S2792">
        <v>8.1</v>
      </c>
      <c r="T2792">
        <v>1.9</v>
      </c>
      <c r="U2792">
        <v>14.8</v>
      </c>
      <c r="V2792">
        <v>1.6</v>
      </c>
      <c r="W2792">
        <v>19</v>
      </c>
      <c r="X2792">
        <v>0</v>
      </c>
      <c r="Y2792">
        <v>0</v>
      </c>
      <c r="Z2792">
        <v>0</v>
      </c>
      <c r="AA2792">
        <v>0</v>
      </c>
      <c r="AB2792">
        <v>3</v>
      </c>
      <c r="AC2792">
        <v>0</v>
      </c>
      <c r="AD2792">
        <v>9</v>
      </c>
      <c r="AE2792">
        <v>0</v>
      </c>
      <c r="AY2792" s="59"/>
    </row>
    <row r="2793" spans="1:51">
      <c r="A2793" s="19">
        <v>43761</v>
      </c>
      <c r="B2793" t="s">
        <v>22</v>
      </c>
      <c r="C2793" s="19">
        <v>43893</v>
      </c>
      <c r="D2793">
        <v>416</v>
      </c>
      <c r="E2793">
        <v>25.2</v>
      </c>
      <c r="F2793">
        <v>0</v>
      </c>
      <c r="G2793">
        <v>1.7</v>
      </c>
      <c r="H2793">
        <v>6.1</v>
      </c>
      <c r="I2793">
        <v>1.3</v>
      </c>
      <c r="J2793">
        <v>22.5</v>
      </c>
      <c r="K2793">
        <v>0.9</v>
      </c>
      <c r="L2793">
        <v>26.5</v>
      </c>
      <c r="M2793">
        <v>4.4000000000000004</v>
      </c>
      <c r="N2793">
        <v>29</v>
      </c>
      <c r="O2793">
        <v>0</v>
      </c>
      <c r="P2793">
        <v>2.4</v>
      </c>
      <c r="Q2793">
        <v>3.8</v>
      </c>
      <c r="R2793">
        <v>2.2999999999999998</v>
      </c>
      <c r="S2793">
        <v>23.3</v>
      </c>
      <c r="T2793">
        <v>1.8</v>
      </c>
      <c r="U2793">
        <v>31.8</v>
      </c>
      <c r="V2793">
        <v>3.3</v>
      </c>
      <c r="W2793">
        <v>141</v>
      </c>
      <c r="X2793">
        <v>0</v>
      </c>
      <c r="Y2793">
        <v>0</v>
      </c>
      <c r="Z2793">
        <v>1</v>
      </c>
      <c r="AA2793">
        <v>0</v>
      </c>
      <c r="AB2793">
        <v>126</v>
      </c>
      <c r="AC2793">
        <v>0</v>
      </c>
      <c r="AD2793">
        <v>148</v>
      </c>
      <c r="AE2793">
        <v>0</v>
      </c>
      <c r="AY2793" s="59"/>
    </row>
    <row r="2794" spans="1:51">
      <c r="A2794" s="19">
        <v>43761</v>
      </c>
      <c r="B2794" t="s">
        <v>23</v>
      </c>
      <c r="C2794" s="19">
        <v>43893</v>
      </c>
      <c r="D2794">
        <v>67</v>
      </c>
      <c r="E2794">
        <v>23.8</v>
      </c>
      <c r="F2794">
        <v>0</v>
      </c>
      <c r="G2794">
        <v>1.1000000000000001</v>
      </c>
      <c r="H2794">
        <v>5.3</v>
      </c>
      <c r="I2794">
        <v>0.6</v>
      </c>
      <c r="J2794">
        <v>25.3</v>
      </c>
      <c r="K2794">
        <v>0.3</v>
      </c>
      <c r="L2794">
        <v>26.2</v>
      </c>
      <c r="M2794">
        <v>6.3</v>
      </c>
      <c r="N2794">
        <v>25.4</v>
      </c>
      <c r="O2794">
        <v>0</v>
      </c>
      <c r="P2794">
        <v>2.2000000000000002</v>
      </c>
      <c r="Q2794">
        <v>3.4</v>
      </c>
      <c r="R2794">
        <v>2</v>
      </c>
      <c r="S2794">
        <v>28.3</v>
      </c>
      <c r="T2794">
        <v>1.9</v>
      </c>
      <c r="U2794">
        <v>30.5</v>
      </c>
      <c r="V2794">
        <v>4.3</v>
      </c>
      <c r="W2794">
        <v>21</v>
      </c>
      <c r="X2794">
        <v>0</v>
      </c>
      <c r="Y2794">
        <v>0</v>
      </c>
      <c r="Z2794">
        <v>0</v>
      </c>
      <c r="AA2794">
        <v>0</v>
      </c>
      <c r="AB2794">
        <v>23</v>
      </c>
      <c r="AC2794">
        <v>0</v>
      </c>
      <c r="AD2794">
        <v>23</v>
      </c>
      <c r="AE2794">
        <v>0</v>
      </c>
      <c r="AY2794" s="59"/>
    </row>
    <row r="2795" spans="1:51">
      <c r="A2795" s="19">
        <v>43761</v>
      </c>
      <c r="B2795" t="s">
        <v>24</v>
      </c>
      <c r="C2795" s="19">
        <v>43893</v>
      </c>
      <c r="D2795">
        <v>13</v>
      </c>
      <c r="E2795">
        <v>32.299999999999997</v>
      </c>
      <c r="F2795">
        <v>0</v>
      </c>
      <c r="G2795">
        <v>2.2000000000000002</v>
      </c>
      <c r="H2795">
        <v>6.4</v>
      </c>
      <c r="I2795">
        <v>1.7</v>
      </c>
      <c r="J2795">
        <v>18.7</v>
      </c>
      <c r="K2795">
        <v>0.8</v>
      </c>
      <c r="L2795">
        <v>23.5</v>
      </c>
      <c r="M2795">
        <v>2.7</v>
      </c>
      <c r="N2795">
        <v>46.7</v>
      </c>
      <c r="O2795">
        <v>0</v>
      </c>
      <c r="P2795">
        <v>2.2999999999999998</v>
      </c>
      <c r="Q2795">
        <v>3.6</v>
      </c>
      <c r="R2795">
        <v>2.1</v>
      </c>
      <c r="S2795">
        <v>15.2</v>
      </c>
      <c r="T2795">
        <v>1.8</v>
      </c>
      <c r="U2795">
        <v>23.5</v>
      </c>
      <c r="V2795">
        <v>2.2999999999999998</v>
      </c>
      <c r="W2795">
        <v>6</v>
      </c>
      <c r="X2795">
        <v>0</v>
      </c>
      <c r="Y2795">
        <v>0</v>
      </c>
      <c r="Z2795">
        <v>0</v>
      </c>
      <c r="AA2795">
        <v>0</v>
      </c>
      <c r="AB2795">
        <v>3</v>
      </c>
      <c r="AC2795">
        <v>0</v>
      </c>
      <c r="AD2795">
        <v>4</v>
      </c>
      <c r="AE2795">
        <v>0</v>
      </c>
      <c r="AY2795" s="59"/>
    </row>
    <row r="2796" spans="1:51">
      <c r="A2796" s="19">
        <v>43761</v>
      </c>
      <c r="B2796" t="s">
        <v>25</v>
      </c>
      <c r="C2796" s="19">
        <v>43893</v>
      </c>
      <c r="D2796">
        <v>24</v>
      </c>
      <c r="E2796">
        <v>22.3</v>
      </c>
      <c r="F2796">
        <v>0</v>
      </c>
      <c r="G2796">
        <v>2.5</v>
      </c>
      <c r="H2796">
        <v>10</v>
      </c>
      <c r="I2796">
        <v>0.4</v>
      </c>
      <c r="J2796">
        <v>17.399999999999999</v>
      </c>
      <c r="K2796">
        <v>4.7</v>
      </c>
      <c r="L2796">
        <v>27.3</v>
      </c>
      <c r="M2796">
        <v>3.2</v>
      </c>
      <c r="N2796">
        <v>25</v>
      </c>
      <c r="O2796">
        <v>0</v>
      </c>
      <c r="P2796">
        <v>2.9</v>
      </c>
      <c r="Q2796">
        <v>6.8</v>
      </c>
      <c r="R2796">
        <v>2.2999999999999998</v>
      </c>
      <c r="S2796">
        <v>16.3</v>
      </c>
      <c r="T2796">
        <v>3.5</v>
      </c>
      <c r="U2796">
        <v>37.200000000000003</v>
      </c>
      <c r="V2796">
        <v>2.8</v>
      </c>
      <c r="W2796">
        <v>8</v>
      </c>
      <c r="X2796">
        <v>0</v>
      </c>
      <c r="Y2796">
        <v>0</v>
      </c>
      <c r="Z2796">
        <v>1</v>
      </c>
      <c r="AA2796">
        <v>0</v>
      </c>
      <c r="AB2796">
        <v>6</v>
      </c>
      <c r="AC2796">
        <v>0</v>
      </c>
      <c r="AD2796">
        <v>9</v>
      </c>
      <c r="AE2796">
        <v>0</v>
      </c>
      <c r="AY2796" s="59"/>
    </row>
    <row r="2797" spans="1:51">
      <c r="A2797" s="19">
        <v>43761</v>
      </c>
      <c r="B2797" t="s">
        <v>26</v>
      </c>
      <c r="C2797" s="19">
        <v>43893</v>
      </c>
      <c r="D2797">
        <v>91</v>
      </c>
      <c r="E2797">
        <v>21.6</v>
      </c>
      <c r="F2797">
        <v>0</v>
      </c>
      <c r="G2797">
        <v>1.5</v>
      </c>
      <c r="H2797">
        <v>9</v>
      </c>
      <c r="I2797">
        <v>1</v>
      </c>
      <c r="J2797">
        <v>15.8</v>
      </c>
      <c r="K2797">
        <v>0.7</v>
      </c>
      <c r="L2797">
        <v>38.6</v>
      </c>
      <c r="M2797">
        <v>1.4</v>
      </c>
      <c r="N2797">
        <v>17.100000000000001</v>
      </c>
      <c r="O2797">
        <v>0</v>
      </c>
      <c r="P2797">
        <v>1.8</v>
      </c>
      <c r="Q2797">
        <v>4.4000000000000004</v>
      </c>
      <c r="R2797">
        <v>1.7</v>
      </c>
      <c r="S2797">
        <v>9.4</v>
      </c>
      <c r="T2797">
        <v>1.2</v>
      </c>
      <c r="U2797">
        <v>61.1</v>
      </c>
      <c r="V2797">
        <v>1.6</v>
      </c>
      <c r="W2797">
        <v>25</v>
      </c>
      <c r="X2797">
        <v>0</v>
      </c>
      <c r="Y2797">
        <v>0</v>
      </c>
      <c r="Z2797">
        <v>2</v>
      </c>
      <c r="AA2797">
        <v>0</v>
      </c>
      <c r="AB2797">
        <v>19</v>
      </c>
      <c r="AC2797">
        <v>0</v>
      </c>
      <c r="AD2797">
        <v>45</v>
      </c>
      <c r="AE2797">
        <v>0</v>
      </c>
      <c r="AY2797" s="59"/>
    </row>
    <row r="2798" spans="1:51">
      <c r="A2798" s="19">
        <v>43761</v>
      </c>
      <c r="B2798" t="s">
        <v>27</v>
      </c>
      <c r="C2798" s="19">
        <v>43893</v>
      </c>
      <c r="D2798">
        <v>75</v>
      </c>
      <c r="E2798">
        <v>21.7</v>
      </c>
      <c r="F2798">
        <v>0</v>
      </c>
      <c r="G2798">
        <v>0.6</v>
      </c>
      <c r="H2798">
        <v>9.4</v>
      </c>
      <c r="I2798">
        <v>16.399999999999999</v>
      </c>
      <c r="J2798">
        <v>16.3</v>
      </c>
      <c r="K2798">
        <v>0.2</v>
      </c>
      <c r="L2798">
        <v>23.3</v>
      </c>
      <c r="M2798">
        <v>1.7</v>
      </c>
      <c r="N2798">
        <v>24.9</v>
      </c>
      <c r="O2798">
        <v>0</v>
      </c>
      <c r="P2798">
        <v>2.4</v>
      </c>
      <c r="Q2798">
        <v>7</v>
      </c>
      <c r="R2798">
        <v>15.6</v>
      </c>
      <c r="S2798">
        <v>15.1</v>
      </c>
      <c r="T2798">
        <v>2.2000000000000002</v>
      </c>
      <c r="U2798">
        <v>27.9</v>
      </c>
      <c r="V2798">
        <v>2.6</v>
      </c>
      <c r="W2798">
        <v>20</v>
      </c>
      <c r="X2798">
        <v>0</v>
      </c>
      <c r="Y2798">
        <v>0</v>
      </c>
      <c r="Z2798">
        <v>2</v>
      </c>
      <c r="AA2798">
        <v>15</v>
      </c>
      <c r="AB2798">
        <v>15</v>
      </c>
      <c r="AC2798">
        <v>0</v>
      </c>
      <c r="AD2798">
        <v>22</v>
      </c>
      <c r="AE2798">
        <v>0</v>
      </c>
      <c r="AY2798" s="59"/>
    </row>
    <row r="2799" spans="1:51">
      <c r="A2799" s="19">
        <v>43761</v>
      </c>
      <c r="B2799" t="s">
        <v>28</v>
      </c>
      <c r="C2799" s="19">
        <v>43893</v>
      </c>
      <c r="D2799">
        <v>110</v>
      </c>
      <c r="E2799">
        <v>34.200000000000003</v>
      </c>
      <c r="F2799">
        <v>0</v>
      </c>
      <c r="G2799">
        <v>2</v>
      </c>
      <c r="H2799">
        <v>5.9</v>
      </c>
      <c r="I2799">
        <v>1.7</v>
      </c>
      <c r="J2799">
        <v>17.3</v>
      </c>
      <c r="K2799">
        <v>0.7</v>
      </c>
      <c r="L2799">
        <v>22.1</v>
      </c>
      <c r="M2799">
        <v>3</v>
      </c>
      <c r="N2799">
        <v>52.3</v>
      </c>
      <c r="O2799">
        <v>0</v>
      </c>
      <c r="P2799">
        <v>2.4</v>
      </c>
      <c r="Q2799">
        <v>3.7</v>
      </c>
      <c r="R2799">
        <v>2.4</v>
      </c>
      <c r="S2799">
        <v>12.8</v>
      </c>
      <c r="T2799">
        <v>1.6</v>
      </c>
      <c r="U2799">
        <v>19.8</v>
      </c>
      <c r="V2799">
        <v>2.2000000000000002</v>
      </c>
      <c r="W2799">
        <v>51</v>
      </c>
      <c r="X2799">
        <v>0</v>
      </c>
      <c r="Y2799">
        <v>0</v>
      </c>
      <c r="Z2799">
        <v>0</v>
      </c>
      <c r="AA2799">
        <v>0</v>
      </c>
      <c r="AB2799">
        <v>26</v>
      </c>
      <c r="AC2799">
        <v>0</v>
      </c>
      <c r="AD2799">
        <v>33</v>
      </c>
      <c r="AE2799">
        <v>0</v>
      </c>
      <c r="AY2799" s="59"/>
    </row>
    <row r="2800" spans="1:51">
      <c r="A2800" s="19">
        <v>43761</v>
      </c>
      <c r="B2800" t="s">
        <v>29</v>
      </c>
      <c r="C2800" s="19">
        <v>43893</v>
      </c>
      <c r="D2800">
        <v>37</v>
      </c>
      <c r="E2800">
        <v>37.4</v>
      </c>
      <c r="F2800">
        <v>0</v>
      </c>
      <c r="G2800">
        <v>3</v>
      </c>
      <c r="H2800">
        <v>4.3</v>
      </c>
      <c r="I2800">
        <v>2.8</v>
      </c>
      <c r="J2800">
        <v>13.9</v>
      </c>
      <c r="K2800">
        <v>2.9</v>
      </c>
      <c r="L2800">
        <v>19.600000000000001</v>
      </c>
      <c r="M2800">
        <v>0.5</v>
      </c>
      <c r="N2800">
        <v>61.5</v>
      </c>
      <c r="O2800">
        <v>0</v>
      </c>
      <c r="P2800">
        <v>2.4</v>
      </c>
      <c r="Q2800">
        <v>2.8</v>
      </c>
      <c r="R2800">
        <v>2.4</v>
      </c>
      <c r="S2800">
        <v>8.1999999999999993</v>
      </c>
      <c r="T2800">
        <v>2.2999999999999998</v>
      </c>
      <c r="U2800">
        <v>15.5</v>
      </c>
      <c r="V2800">
        <v>1.4</v>
      </c>
      <c r="W2800">
        <v>22</v>
      </c>
      <c r="X2800">
        <v>0</v>
      </c>
      <c r="Y2800">
        <v>0</v>
      </c>
      <c r="Z2800">
        <v>0</v>
      </c>
      <c r="AA2800">
        <v>0</v>
      </c>
      <c r="AB2800">
        <v>4</v>
      </c>
      <c r="AC2800">
        <v>0</v>
      </c>
      <c r="AD2800">
        <v>11</v>
      </c>
      <c r="AE2800">
        <v>0</v>
      </c>
      <c r="AY2800" s="59"/>
    </row>
    <row r="2801" spans="1:51">
      <c r="A2801" s="19">
        <v>43761</v>
      </c>
      <c r="B2801" t="s">
        <v>30</v>
      </c>
      <c r="C2801" s="19">
        <v>43893</v>
      </c>
      <c r="D2801">
        <v>64</v>
      </c>
      <c r="E2801">
        <v>38.200000000000003</v>
      </c>
      <c r="F2801">
        <v>0</v>
      </c>
      <c r="G2801">
        <v>2.9</v>
      </c>
      <c r="H2801">
        <v>6.1</v>
      </c>
      <c r="I2801">
        <v>4.2</v>
      </c>
      <c r="J2801">
        <v>13</v>
      </c>
      <c r="K2801">
        <v>3.1</v>
      </c>
      <c r="L2801">
        <v>20</v>
      </c>
      <c r="M2801">
        <v>0.4</v>
      </c>
      <c r="N2801">
        <v>62.6</v>
      </c>
      <c r="O2801">
        <v>0</v>
      </c>
      <c r="P2801">
        <v>2.5</v>
      </c>
      <c r="Q2801">
        <v>3.4</v>
      </c>
      <c r="R2801">
        <v>2.6</v>
      </c>
      <c r="S2801">
        <v>7.6</v>
      </c>
      <c r="T2801">
        <v>1.9</v>
      </c>
      <c r="U2801">
        <v>15.7</v>
      </c>
      <c r="V2801">
        <v>1.3</v>
      </c>
      <c r="W2801">
        <v>39</v>
      </c>
      <c r="X2801">
        <v>0</v>
      </c>
      <c r="Y2801">
        <v>0</v>
      </c>
      <c r="Z2801">
        <v>0</v>
      </c>
      <c r="AA2801">
        <v>0</v>
      </c>
      <c r="AB2801">
        <v>5</v>
      </c>
      <c r="AC2801">
        <v>0</v>
      </c>
      <c r="AD2801">
        <v>20</v>
      </c>
      <c r="AE2801">
        <v>0</v>
      </c>
      <c r="AY2801" s="59"/>
    </row>
    <row r="2802" spans="1:51">
      <c r="A2802" s="19">
        <v>43761</v>
      </c>
      <c r="B2802" t="s">
        <v>31</v>
      </c>
      <c r="C2802" s="19">
        <v>43893</v>
      </c>
      <c r="D2802">
        <v>228</v>
      </c>
      <c r="E2802">
        <v>29.9</v>
      </c>
      <c r="F2802">
        <v>0</v>
      </c>
      <c r="G2802">
        <v>3</v>
      </c>
      <c r="H2802">
        <v>5.0999999999999996</v>
      </c>
      <c r="I2802">
        <v>1.6</v>
      </c>
      <c r="J2802">
        <v>18.399999999999999</v>
      </c>
      <c r="K2802">
        <v>0.6</v>
      </c>
      <c r="L2802">
        <v>25.3</v>
      </c>
      <c r="M2802">
        <v>2.9</v>
      </c>
      <c r="N2802">
        <v>40.799999999999997</v>
      </c>
      <c r="O2802">
        <v>0</v>
      </c>
      <c r="P2802">
        <v>2.4</v>
      </c>
      <c r="Q2802">
        <v>3.3</v>
      </c>
      <c r="R2802">
        <v>2</v>
      </c>
      <c r="S2802">
        <v>15.8</v>
      </c>
      <c r="T2802">
        <v>1.7</v>
      </c>
      <c r="U2802">
        <v>28.4</v>
      </c>
      <c r="V2802">
        <v>2.7</v>
      </c>
      <c r="W2802">
        <v>93</v>
      </c>
      <c r="X2802">
        <v>0</v>
      </c>
      <c r="Y2802">
        <v>0</v>
      </c>
      <c r="Z2802">
        <v>0</v>
      </c>
      <c r="AA2802">
        <v>0</v>
      </c>
      <c r="AB2802">
        <v>57</v>
      </c>
      <c r="AC2802">
        <v>0</v>
      </c>
      <c r="AD2802">
        <v>78</v>
      </c>
      <c r="AE2802">
        <v>0</v>
      </c>
      <c r="AY2802" s="59"/>
    </row>
    <row r="2803" spans="1:51">
      <c r="A2803" s="19">
        <v>43761</v>
      </c>
      <c r="B2803" t="s">
        <v>32</v>
      </c>
      <c r="C2803" s="19">
        <v>43893</v>
      </c>
      <c r="D2803">
        <v>29</v>
      </c>
      <c r="E2803">
        <v>30.4</v>
      </c>
      <c r="F2803">
        <v>0</v>
      </c>
      <c r="G2803">
        <v>0.4</v>
      </c>
      <c r="H2803">
        <v>7.4</v>
      </c>
      <c r="I2803">
        <v>2.8</v>
      </c>
      <c r="J2803">
        <v>14.8</v>
      </c>
      <c r="K2803">
        <v>3.5</v>
      </c>
      <c r="L2803">
        <v>26.8</v>
      </c>
      <c r="M2803">
        <v>0.8</v>
      </c>
      <c r="N2803">
        <v>42.1</v>
      </c>
      <c r="O2803">
        <v>0</v>
      </c>
      <c r="P2803">
        <v>1.9</v>
      </c>
      <c r="Q2803">
        <v>4.5</v>
      </c>
      <c r="R2803">
        <v>2.7</v>
      </c>
      <c r="S2803">
        <v>10.5</v>
      </c>
      <c r="T2803">
        <v>2.4</v>
      </c>
      <c r="U2803">
        <v>31.6</v>
      </c>
      <c r="V2803">
        <v>1.8</v>
      </c>
      <c r="W2803">
        <v>13</v>
      </c>
      <c r="X2803">
        <v>0</v>
      </c>
      <c r="Y2803">
        <v>0</v>
      </c>
      <c r="Z2803">
        <v>0</v>
      </c>
      <c r="AA2803">
        <v>0</v>
      </c>
      <c r="AB2803">
        <v>4</v>
      </c>
      <c r="AC2803">
        <v>0</v>
      </c>
      <c r="AD2803">
        <v>12</v>
      </c>
      <c r="AE2803">
        <v>0</v>
      </c>
      <c r="AY2803" s="59"/>
    </row>
    <row r="2804" spans="1:51">
      <c r="A2804" s="19">
        <v>43761</v>
      </c>
      <c r="B2804" t="s">
        <v>33</v>
      </c>
      <c r="C2804" s="19">
        <v>43893</v>
      </c>
      <c r="D2804">
        <v>16</v>
      </c>
      <c r="E2804">
        <v>18.8</v>
      </c>
      <c r="F2804">
        <v>0</v>
      </c>
      <c r="G2804">
        <v>1.2</v>
      </c>
      <c r="H2804">
        <v>7.9</v>
      </c>
      <c r="I2804">
        <v>0.7</v>
      </c>
      <c r="J2804">
        <v>34.299999999999997</v>
      </c>
      <c r="K2804">
        <v>0.2</v>
      </c>
      <c r="L2804">
        <v>23.2</v>
      </c>
      <c r="M2804">
        <v>3.4</v>
      </c>
      <c r="N2804">
        <v>14.2</v>
      </c>
      <c r="O2804">
        <v>0</v>
      </c>
      <c r="P2804">
        <v>1.7</v>
      </c>
      <c r="Q2804">
        <v>4.2</v>
      </c>
      <c r="R2804">
        <v>1.7</v>
      </c>
      <c r="S2804">
        <v>51.3</v>
      </c>
      <c r="T2804">
        <v>1.3</v>
      </c>
      <c r="U2804">
        <v>20.8</v>
      </c>
      <c r="V2804">
        <v>2.7</v>
      </c>
      <c r="W2804">
        <v>4</v>
      </c>
      <c r="X2804">
        <v>0</v>
      </c>
      <c r="Y2804">
        <v>0</v>
      </c>
      <c r="Z2804">
        <v>0</v>
      </c>
      <c r="AA2804">
        <v>0</v>
      </c>
      <c r="AB2804">
        <v>7</v>
      </c>
      <c r="AC2804">
        <v>0</v>
      </c>
      <c r="AD2804">
        <v>5</v>
      </c>
      <c r="AE2804">
        <v>0</v>
      </c>
      <c r="AY2804" s="59"/>
    </row>
    <row r="2805" spans="1:51">
      <c r="A2805" s="19">
        <v>43761</v>
      </c>
      <c r="B2805" t="s">
        <v>34</v>
      </c>
      <c r="C2805" s="19">
        <v>43893</v>
      </c>
      <c r="D2805">
        <v>99</v>
      </c>
      <c r="E2805">
        <v>34.1</v>
      </c>
      <c r="F2805">
        <v>0</v>
      </c>
      <c r="G2805">
        <v>2.8</v>
      </c>
      <c r="H2805">
        <v>6.9</v>
      </c>
      <c r="I2805">
        <v>3.5</v>
      </c>
      <c r="J2805">
        <v>14.9</v>
      </c>
      <c r="K2805">
        <v>1.8</v>
      </c>
      <c r="L2805">
        <v>21.9</v>
      </c>
      <c r="M2805">
        <v>1.7</v>
      </c>
      <c r="N2805">
        <v>53.4</v>
      </c>
      <c r="O2805">
        <v>0</v>
      </c>
      <c r="P2805">
        <v>2.7</v>
      </c>
      <c r="Q2805">
        <v>4</v>
      </c>
      <c r="R2805">
        <v>2.8</v>
      </c>
      <c r="S2805">
        <v>10.5</v>
      </c>
      <c r="T2805">
        <v>1.9</v>
      </c>
      <c r="U2805">
        <v>20.5</v>
      </c>
      <c r="V2805">
        <v>2.1</v>
      </c>
      <c r="W2805">
        <v>51</v>
      </c>
      <c r="X2805">
        <v>0</v>
      </c>
      <c r="Y2805">
        <v>0</v>
      </c>
      <c r="Z2805">
        <v>1</v>
      </c>
      <c r="AA2805">
        <v>0</v>
      </c>
      <c r="AB2805">
        <v>15</v>
      </c>
      <c r="AC2805">
        <v>0</v>
      </c>
      <c r="AD2805">
        <v>32</v>
      </c>
      <c r="AE2805">
        <v>0</v>
      </c>
      <c r="AY2805" s="59"/>
    </row>
    <row r="2806" spans="1:51">
      <c r="A2806" s="19">
        <v>43761</v>
      </c>
      <c r="B2806" t="s">
        <v>35</v>
      </c>
      <c r="C2806" s="19">
        <v>43900</v>
      </c>
      <c r="D2806">
        <v>20</v>
      </c>
      <c r="E2806">
        <v>30.3</v>
      </c>
      <c r="F2806">
        <v>0</v>
      </c>
      <c r="G2806">
        <v>0.2</v>
      </c>
      <c r="H2806">
        <v>6.9</v>
      </c>
      <c r="I2806">
        <v>4.2</v>
      </c>
      <c r="J2806">
        <v>9.6999999999999993</v>
      </c>
      <c r="K2806">
        <v>3.1</v>
      </c>
      <c r="L2806">
        <v>31.1</v>
      </c>
      <c r="M2806">
        <v>0.3</v>
      </c>
      <c r="N2806">
        <v>38.6</v>
      </c>
      <c r="O2806">
        <v>0</v>
      </c>
      <c r="P2806">
        <v>1.8</v>
      </c>
      <c r="Q2806">
        <v>3.9</v>
      </c>
      <c r="R2806">
        <v>3</v>
      </c>
      <c r="S2806">
        <v>5.6</v>
      </c>
      <c r="T2806">
        <v>2.1</v>
      </c>
      <c r="U2806">
        <v>40.200000000000003</v>
      </c>
      <c r="V2806">
        <v>1.6</v>
      </c>
      <c r="W2806">
        <v>9</v>
      </c>
      <c r="X2806">
        <v>0</v>
      </c>
      <c r="Y2806">
        <v>0</v>
      </c>
      <c r="Z2806">
        <v>0</v>
      </c>
      <c r="AA2806">
        <v>0</v>
      </c>
      <c r="AB2806">
        <v>1</v>
      </c>
      <c r="AC2806">
        <v>0</v>
      </c>
      <c r="AD2806">
        <v>10</v>
      </c>
      <c r="AE2806">
        <v>0</v>
      </c>
      <c r="AY2806" s="59"/>
    </row>
    <row r="2807" spans="1:51">
      <c r="A2807" s="19">
        <v>43761</v>
      </c>
      <c r="B2807" t="s">
        <v>36</v>
      </c>
      <c r="C2807" s="19">
        <v>43900</v>
      </c>
      <c r="D2807">
        <v>125</v>
      </c>
      <c r="E2807">
        <v>29.6</v>
      </c>
      <c r="F2807">
        <v>0</v>
      </c>
      <c r="G2807">
        <v>0.7</v>
      </c>
      <c r="H2807">
        <v>8.5</v>
      </c>
      <c r="I2807">
        <v>3.6</v>
      </c>
      <c r="J2807">
        <v>19.5</v>
      </c>
      <c r="K2807">
        <v>0.3</v>
      </c>
      <c r="L2807">
        <v>25.8</v>
      </c>
      <c r="M2807">
        <v>1.6</v>
      </c>
      <c r="N2807">
        <v>38.799999999999997</v>
      </c>
      <c r="O2807">
        <v>0</v>
      </c>
      <c r="P2807">
        <v>2.1</v>
      </c>
      <c r="Q2807">
        <v>5.0999999999999996</v>
      </c>
      <c r="R2807">
        <v>3</v>
      </c>
      <c r="S2807">
        <v>17.100000000000001</v>
      </c>
      <c r="T2807">
        <v>1.6</v>
      </c>
      <c r="U2807">
        <v>28.3</v>
      </c>
      <c r="V2807">
        <v>1.9</v>
      </c>
      <c r="W2807">
        <v>49</v>
      </c>
      <c r="X2807">
        <v>0</v>
      </c>
      <c r="Y2807">
        <v>0</v>
      </c>
      <c r="Z2807">
        <v>2</v>
      </c>
      <c r="AA2807">
        <v>0</v>
      </c>
      <c r="AB2807">
        <v>32</v>
      </c>
      <c r="AC2807">
        <v>0</v>
      </c>
      <c r="AD2807">
        <v>42</v>
      </c>
      <c r="AE2807">
        <v>0</v>
      </c>
      <c r="AY2807" s="59"/>
    </row>
    <row r="2808" spans="1:51">
      <c r="A2808" s="19">
        <v>43761</v>
      </c>
      <c r="B2808" t="s">
        <v>37</v>
      </c>
      <c r="C2808" s="19">
        <v>43900</v>
      </c>
      <c r="D2808">
        <v>36</v>
      </c>
      <c r="E2808">
        <v>40.700000000000003</v>
      </c>
      <c r="F2808">
        <v>0</v>
      </c>
      <c r="G2808">
        <v>4.8</v>
      </c>
      <c r="H2808">
        <v>3.4</v>
      </c>
      <c r="I2808">
        <v>2.6</v>
      </c>
      <c r="J2808">
        <v>13.7</v>
      </c>
      <c r="K2808">
        <v>2</v>
      </c>
      <c r="L2808">
        <v>20.2</v>
      </c>
      <c r="M2808">
        <v>0.9</v>
      </c>
      <c r="N2808">
        <v>67.099999999999994</v>
      </c>
      <c r="O2808">
        <v>0</v>
      </c>
      <c r="P2808">
        <v>2.5</v>
      </c>
      <c r="Q2808">
        <v>2</v>
      </c>
      <c r="R2808">
        <v>2.2000000000000002</v>
      </c>
      <c r="S2808">
        <v>7.4</v>
      </c>
      <c r="T2808">
        <v>1.5</v>
      </c>
      <c r="U2808">
        <v>14.2</v>
      </c>
      <c r="V2808">
        <v>1.4</v>
      </c>
      <c r="W2808">
        <v>21</v>
      </c>
      <c r="X2808">
        <v>0</v>
      </c>
      <c r="Y2808">
        <v>0</v>
      </c>
      <c r="Z2808">
        <v>0</v>
      </c>
      <c r="AA2808">
        <v>0</v>
      </c>
      <c r="AB2808">
        <v>4</v>
      </c>
      <c r="AC2808">
        <v>0</v>
      </c>
      <c r="AD2808">
        <v>11</v>
      </c>
      <c r="AE2808">
        <v>0</v>
      </c>
      <c r="AY2808" s="59"/>
    </row>
    <row r="2809" spans="1:51">
      <c r="A2809" s="19">
        <v>43761</v>
      </c>
      <c r="B2809" t="s">
        <v>38</v>
      </c>
      <c r="C2809" s="19">
        <v>43900</v>
      </c>
      <c r="D2809">
        <v>68</v>
      </c>
      <c r="E2809">
        <v>36.4</v>
      </c>
      <c r="F2809">
        <v>0</v>
      </c>
      <c r="G2809">
        <v>2.5</v>
      </c>
      <c r="H2809">
        <v>6.1</v>
      </c>
      <c r="I2809">
        <v>3.3</v>
      </c>
      <c r="J2809">
        <v>14</v>
      </c>
      <c r="K2809">
        <v>2.8</v>
      </c>
      <c r="L2809">
        <v>22.3</v>
      </c>
      <c r="M2809">
        <v>0.4</v>
      </c>
      <c r="N2809">
        <v>56.7</v>
      </c>
      <c r="O2809">
        <v>0</v>
      </c>
      <c r="P2809">
        <v>2.2000000000000002</v>
      </c>
      <c r="Q2809">
        <v>3.6</v>
      </c>
      <c r="R2809">
        <v>2.9</v>
      </c>
      <c r="S2809">
        <v>8.6999999999999993</v>
      </c>
      <c r="T2809">
        <v>2.2999999999999998</v>
      </c>
      <c r="U2809">
        <v>19.899999999999999</v>
      </c>
      <c r="V2809">
        <v>1.6</v>
      </c>
      <c r="W2809">
        <v>37</v>
      </c>
      <c r="X2809">
        <v>0</v>
      </c>
      <c r="Y2809">
        <v>0</v>
      </c>
      <c r="Z2809">
        <v>0</v>
      </c>
      <c r="AA2809">
        <v>0</v>
      </c>
      <c r="AB2809">
        <v>8</v>
      </c>
      <c r="AC2809">
        <v>0</v>
      </c>
      <c r="AD2809">
        <v>23</v>
      </c>
      <c r="AE2809">
        <v>0</v>
      </c>
      <c r="AY2809" s="59"/>
    </row>
    <row r="2810" spans="1:51">
      <c r="A2810" s="19">
        <v>43761</v>
      </c>
      <c r="B2810" t="s">
        <v>39</v>
      </c>
      <c r="C2810" s="19">
        <v>43900</v>
      </c>
      <c r="D2810">
        <v>14</v>
      </c>
      <c r="E2810">
        <v>30.7</v>
      </c>
      <c r="F2810">
        <v>0</v>
      </c>
      <c r="G2810">
        <v>0.5</v>
      </c>
      <c r="H2810">
        <v>8.4</v>
      </c>
      <c r="I2810">
        <v>4.2</v>
      </c>
      <c r="J2810">
        <v>12.1</v>
      </c>
      <c r="K2810">
        <v>3.6</v>
      </c>
      <c r="L2810">
        <v>27.2</v>
      </c>
      <c r="M2810">
        <v>0.4</v>
      </c>
      <c r="N2810">
        <v>41.7</v>
      </c>
      <c r="O2810">
        <v>0</v>
      </c>
      <c r="P2810">
        <v>2.1</v>
      </c>
      <c r="Q2810">
        <v>5.4</v>
      </c>
      <c r="R2810">
        <v>3.3</v>
      </c>
      <c r="S2810">
        <v>8</v>
      </c>
      <c r="T2810">
        <v>2.6</v>
      </c>
      <c r="U2810">
        <v>32.4</v>
      </c>
      <c r="V2810">
        <v>1.8</v>
      </c>
      <c r="W2810">
        <v>7</v>
      </c>
      <c r="X2810">
        <v>0</v>
      </c>
      <c r="Y2810">
        <v>0</v>
      </c>
      <c r="Z2810">
        <v>0</v>
      </c>
      <c r="AA2810">
        <v>0</v>
      </c>
      <c r="AB2810">
        <v>1</v>
      </c>
      <c r="AC2810">
        <v>0</v>
      </c>
      <c r="AD2810">
        <v>6</v>
      </c>
      <c r="AE2810">
        <v>0</v>
      </c>
      <c r="AY2810" s="59"/>
    </row>
    <row r="2811" spans="1:51">
      <c r="A2811" s="19">
        <v>43761</v>
      </c>
      <c r="B2811" t="s">
        <v>40</v>
      </c>
      <c r="C2811" s="19">
        <v>43900</v>
      </c>
      <c r="D2811">
        <v>89</v>
      </c>
      <c r="E2811">
        <v>25.6</v>
      </c>
      <c r="F2811">
        <v>0</v>
      </c>
      <c r="G2811">
        <v>1.2</v>
      </c>
      <c r="H2811">
        <v>5.4</v>
      </c>
      <c r="I2811">
        <v>0.5</v>
      </c>
      <c r="J2811">
        <v>24.5</v>
      </c>
      <c r="K2811">
        <v>0.1</v>
      </c>
      <c r="L2811">
        <v>25</v>
      </c>
      <c r="M2811">
        <v>7.4</v>
      </c>
      <c r="N2811">
        <v>28.8</v>
      </c>
      <c r="O2811">
        <v>0</v>
      </c>
      <c r="P2811">
        <v>2.1</v>
      </c>
      <c r="Q2811">
        <v>3.3</v>
      </c>
      <c r="R2811">
        <v>2</v>
      </c>
      <c r="S2811">
        <v>27.2</v>
      </c>
      <c r="T2811">
        <v>1.7</v>
      </c>
      <c r="U2811">
        <v>28.2</v>
      </c>
      <c r="V2811">
        <v>4.8</v>
      </c>
      <c r="W2811">
        <v>30</v>
      </c>
      <c r="X2811">
        <v>0</v>
      </c>
      <c r="Y2811">
        <v>0</v>
      </c>
      <c r="Z2811">
        <v>0</v>
      </c>
      <c r="AA2811">
        <v>0</v>
      </c>
      <c r="AB2811">
        <v>29</v>
      </c>
      <c r="AC2811">
        <v>0</v>
      </c>
      <c r="AD2811">
        <v>29</v>
      </c>
      <c r="AE2811">
        <v>1</v>
      </c>
      <c r="AY2811" s="59"/>
    </row>
    <row r="2812" spans="1:51">
      <c r="A2812" s="19">
        <v>43761</v>
      </c>
      <c r="B2812" t="s">
        <v>41</v>
      </c>
      <c r="C2812" s="19">
        <v>43904</v>
      </c>
      <c r="D2812">
        <v>6</v>
      </c>
      <c r="E2812">
        <v>32.299999999999997</v>
      </c>
      <c r="F2812">
        <v>0</v>
      </c>
      <c r="G2812">
        <v>2.2000000000000002</v>
      </c>
      <c r="H2812">
        <v>6.4</v>
      </c>
      <c r="I2812">
        <v>1.7</v>
      </c>
      <c r="J2812">
        <v>18.7</v>
      </c>
      <c r="K2812">
        <v>0.8</v>
      </c>
      <c r="L2812">
        <v>23.5</v>
      </c>
      <c r="M2812">
        <v>2.7</v>
      </c>
      <c r="N2812">
        <v>45.6</v>
      </c>
      <c r="O2812">
        <v>0</v>
      </c>
      <c r="P2812">
        <v>2.6</v>
      </c>
      <c r="Q2812">
        <v>3.8</v>
      </c>
      <c r="R2812">
        <v>2.5</v>
      </c>
      <c r="S2812">
        <v>15.4</v>
      </c>
      <c r="T2812">
        <v>1.8</v>
      </c>
      <c r="U2812">
        <v>23.4</v>
      </c>
      <c r="V2812">
        <v>2.5</v>
      </c>
      <c r="W2812">
        <v>3</v>
      </c>
      <c r="X2812">
        <v>0</v>
      </c>
      <c r="Y2812">
        <v>0</v>
      </c>
      <c r="Z2812">
        <v>0</v>
      </c>
      <c r="AA2812">
        <v>0</v>
      </c>
      <c r="AB2812">
        <v>2</v>
      </c>
      <c r="AC2812">
        <v>0</v>
      </c>
      <c r="AD2812">
        <v>2</v>
      </c>
      <c r="AE2812">
        <v>0</v>
      </c>
      <c r="AY2812" s="59"/>
    </row>
    <row r="2813" spans="1:51">
      <c r="A2813" s="19">
        <v>43761</v>
      </c>
      <c r="B2813" t="s">
        <v>43</v>
      </c>
      <c r="C2813" s="19">
        <v>43907</v>
      </c>
      <c r="D2813">
        <v>67</v>
      </c>
      <c r="E2813">
        <v>30.6</v>
      </c>
      <c r="F2813">
        <v>0</v>
      </c>
      <c r="G2813">
        <v>1</v>
      </c>
      <c r="H2813">
        <v>7.1</v>
      </c>
      <c r="I2813">
        <v>2.1</v>
      </c>
      <c r="J2813">
        <v>22.6</v>
      </c>
      <c r="K2813">
        <v>0.7</v>
      </c>
      <c r="L2813">
        <v>23</v>
      </c>
      <c r="M2813">
        <v>2.5</v>
      </c>
      <c r="N2813">
        <v>40.6</v>
      </c>
      <c r="O2813">
        <v>0</v>
      </c>
      <c r="P2813">
        <v>2.1</v>
      </c>
      <c r="Q2813">
        <v>4.0999999999999996</v>
      </c>
      <c r="R2813">
        <v>2.4</v>
      </c>
      <c r="S2813">
        <v>22.3</v>
      </c>
      <c r="T2813">
        <v>1.9</v>
      </c>
      <c r="U2813">
        <v>22.2</v>
      </c>
      <c r="V2813">
        <v>2.4</v>
      </c>
      <c r="W2813">
        <v>27</v>
      </c>
      <c r="X2813">
        <v>0</v>
      </c>
      <c r="Y2813">
        <v>0</v>
      </c>
      <c r="Z2813">
        <v>0</v>
      </c>
      <c r="AA2813">
        <v>0</v>
      </c>
      <c r="AB2813">
        <v>20</v>
      </c>
      <c r="AC2813">
        <v>0</v>
      </c>
      <c r="AD2813">
        <v>20</v>
      </c>
      <c r="AE2813">
        <v>0</v>
      </c>
      <c r="AY2813" s="59"/>
    </row>
    <row r="2814" spans="1:51">
      <c r="A2814" s="19">
        <v>43761</v>
      </c>
      <c r="B2814" t="s">
        <v>44</v>
      </c>
      <c r="C2814" s="19">
        <v>43907</v>
      </c>
      <c r="D2814">
        <v>219</v>
      </c>
      <c r="E2814">
        <v>23.6</v>
      </c>
      <c r="F2814">
        <v>0</v>
      </c>
      <c r="G2814">
        <v>0.4</v>
      </c>
      <c r="H2814">
        <v>6.8</v>
      </c>
      <c r="I2814">
        <v>0.7</v>
      </c>
      <c r="J2814">
        <v>20.6</v>
      </c>
      <c r="K2814">
        <v>0.7</v>
      </c>
      <c r="L2814">
        <v>27.4</v>
      </c>
      <c r="M2814">
        <v>6.8</v>
      </c>
      <c r="N2814">
        <v>25.8</v>
      </c>
      <c r="O2814">
        <v>0</v>
      </c>
      <c r="P2814">
        <v>2.2000000000000002</v>
      </c>
      <c r="Q2814">
        <v>4.4000000000000004</v>
      </c>
      <c r="R2814">
        <v>2.4</v>
      </c>
      <c r="S2814">
        <v>20.5</v>
      </c>
      <c r="T2814">
        <v>2.1</v>
      </c>
      <c r="U2814">
        <v>34.799999999999997</v>
      </c>
      <c r="V2814">
        <v>4.7</v>
      </c>
      <c r="W2814">
        <v>72</v>
      </c>
      <c r="X2814">
        <v>0</v>
      </c>
      <c r="Y2814">
        <v>0</v>
      </c>
      <c r="Z2814">
        <v>1</v>
      </c>
      <c r="AA2814">
        <v>0</v>
      </c>
      <c r="AB2814">
        <v>62</v>
      </c>
      <c r="AC2814">
        <v>0</v>
      </c>
      <c r="AD2814">
        <v>83</v>
      </c>
      <c r="AE2814">
        <v>1</v>
      </c>
      <c r="AY2814" s="59"/>
    </row>
    <row r="2815" spans="1:51">
      <c r="A2815" s="19">
        <v>43761</v>
      </c>
      <c r="B2815" t="s">
        <v>45</v>
      </c>
      <c r="C2815" s="19">
        <v>43907</v>
      </c>
      <c r="D2815">
        <v>155</v>
      </c>
      <c r="E2815">
        <v>36.299999999999997</v>
      </c>
      <c r="F2815">
        <v>0</v>
      </c>
      <c r="G2815">
        <v>2</v>
      </c>
      <c r="H2815">
        <v>5.5</v>
      </c>
      <c r="I2815">
        <v>1.3</v>
      </c>
      <c r="J2815">
        <v>15.1</v>
      </c>
      <c r="K2815">
        <v>0.5</v>
      </c>
      <c r="L2815">
        <v>24.5</v>
      </c>
      <c r="M2815">
        <v>2</v>
      </c>
      <c r="N2815">
        <v>54</v>
      </c>
      <c r="O2815">
        <v>0</v>
      </c>
      <c r="P2815">
        <v>2.2000000000000002</v>
      </c>
      <c r="Q2815">
        <v>3.4</v>
      </c>
      <c r="R2815">
        <v>1.9</v>
      </c>
      <c r="S2815">
        <v>9.3000000000000007</v>
      </c>
      <c r="T2815">
        <v>1.3</v>
      </c>
      <c r="U2815">
        <v>23.1</v>
      </c>
      <c r="V2815">
        <v>2.2000000000000002</v>
      </c>
      <c r="W2815">
        <v>74</v>
      </c>
      <c r="X2815">
        <v>0</v>
      </c>
      <c r="Y2815">
        <v>0</v>
      </c>
      <c r="Z2815">
        <v>0</v>
      </c>
      <c r="AA2815">
        <v>0</v>
      </c>
      <c r="AB2815">
        <v>31</v>
      </c>
      <c r="AC2815">
        <v>0</v>
      </c>
      <c r="AD2815">
        <v>50</v>
      </c>
      <c r="AE2815">
        <v>0</v>
      </c>
      <c r="AY2815" s="59"/>
    </row>
    <row r="2816" spans="1:51">
      <c r="A2816" s="19">
        <v>43761</v>
      </c>
      <c r="B2816" t="s">
        <v>42</v>
      </c>
      <c r="C2816" s="19">
        <v>43907</v>
      </c>
      <c r="D2816">
        <v>136</v>
      </c>
      <c r="E2816">
        <v>30.4</v>
      </c>
      <c r="F2816">
        <v>0</v>
      </c>
      <c r="G2816">
        <v>0.9</v>
      </c>
      <c r="H2816">
        <v>9.6</v>
      </c>
      <c r="I2816">
        <v>4</v>
      </c>
      <c r="J2816">
        <v>20.100000000000001</v>
      </c>
      <c r="K2816">
        <v>0.4</v>
      </c>
      <c r="L2816">
        <v>22.2</v>
      </c>
      <c r="M2816">
        <v>2</v>
      </c>
      <c r="N2816">
        <v>41.1</v>
      </c>
      <c r="O2816">
        <v>0</v>
      </c>
      <c r="P2816">
        <v>2.2000000000000002</v>
      </c>
      <c r="Q2816">
        <v>6.4</v>
      </c>
      <c r="R2816">
        <v>3.3</v>
      </c>
      <c r="S2816">
        <v>18.399999999999999</v>
      </c>
      <c r="T2816">
        <v>2</v>
      </c>
      <c r="U2816">
        <v>21.9</v>
      </c>
      <c r="V2816">
        <v>2.5</v>
      </c>
      <c r="W2816">
        <v>56</v>
      </c>
      <c r="X2816">
        <v>0</v>
      </c>
      <c r="Y2816">
        <v>0</v>
      </c>
      <c r="Z2816">
        <v>3</v>
      </c>
      <c r="AA2816">
        <v>0</v>
      </c>
      <c r="AB2816">
        <v>37</v>
      </c>
      <c r="AC2816">
        <v>0</v>
      </c>
      <c r="AD2816">
        <v>41</v>
      </c>
      <c r="AE2816">
        <v>0</v>
      </c>
      <c r="AY2816" s="59"/>
    </row>
    <row r="2817" spans="1:51">
      <c r="A2817" s="19">
        <v>43761</v>
      </c>
      <c r="B2817" t="s">
        <v>46</v>
      </c>
      <c r="C2817" s="19">
        <v>43914</v>
      </c>
      <c r="D2817">
        <v>105</v>
      </c>
      <c r="E2817">
        <v>38.1</v>
      </c>
      <c r="F2817">
        <v>0</v>
      </c>
      <c r="G2817">
        <v>2.6</v>
      </c>
      <c r="H2817">
        <v>5.0999999999999996</v>
      </c>
      <c r="I2817">
        <v>2.2000000000000002</v>
      </c>
      <c r="J2817">
        <v>14.1</v>
      </c>
      <c r="K2817">
        <v>0.8</v>
      </c>
      <c r="L2817">
        <v>23.3</v>
      </c>
      <c r="M2817">
        <v>1.6</v>
      </c>
      <c r="N2817">
        <v>57.6</v>
      </c>
      <c r="O2817">
        <v>0</v>
      </c>
      <c r="P2817">
        <v>2.5</v>
      </c>
      <c r="Q2817">
        <v>3.3</v>
      </c>
      <c r="R2817">
        <v>2.2000000000000002</v>
      </c>
      <c r="S2817">
        <v>8.6999999999999993</v>
      </c>
      <c r="T2817">
        <v>1.5</v>
      </c>
      <c r="U2817">
        <v>19.899999999999999</v>
      </c>
      <c r="V2817">
        <v>2</v>
      </c>
      <c r="W2817">
        <v>58</v>
      </c>
      <c r="X2817">
        <v>0</v>
      </c>
      <c r="Y2817">
        <v>0</v>
      </c>
      <c r="Z2817">
        <v>0</v>
      </c>
      <c r="AA2817">
        <v>0</v>
      </c>
      <c r="AB2817">
        <v>12</v>
      </c>
      <c r="AC2817">
        <v>0</v>
      </c>
      <c r="AD2817">
        <v>35</v>
      </c>
      <c r="AE2817">
        <v>0</v>
      </c>
      <c r="AY2817" s="59"/>
    </row>
    <row r="2818" spans="1:51">
      <c r="A2818" s="19">
        <v>43761</v>
      </c>
      <c r="B2818" t="s">
        <v>47</v>
      </c>
      <c r="C2818" s="19">
        <v>43919</v>
      </c>
      <c r="D2818">
        <v>51</v>
      </c>
      <c r="E2818">
        <v>32.299999999999997</v>
      </c>
      <c r="F2818">
        <v>0</v>
      </c>
      <c r="G2818">
        <v>2.2000000000000002</v>
      </c>
      <c r="H2818">
        <v>6.4</v>
      </c>
      <c r="I2818">
        <v>1.7</v>
      </c>
      <c r="J2818">
        <v>18.7</v>
      </c>
      <c r="K2818">
        <v>0.8</v>
      </c>
      <c r="L2818">
        <v>23.5</v>
      </c>
      <c r="M2818">
        <v>2.7</v>
      </c>
      <c r="N2818">
        <v>44.6</v>
      </c>
      <c r="O2818">
        <v>0</v>
      </c>
      <c r="P2818">
        <v>2.7</v>
      </c>
      <c r="Q2818">
        <v>4</v>
      </c>
      <c r="R2818">
        <v>2.7</v>
      </c>
      <c r="S2818">
        <v>15.3</v>
      </c>
      <c r="T2818">
        <v>2</v>
      </c>
      <c r="U2818">
        <v>23.4</v>
      </c>
      <c r="V2818">
        <v>2.8</v>
      </c>
      <c r="W2818">
        <v>22</v>
      </c>
      <c r="X2818">
        <v>0</v>
      </c>
      <c r="Y2818">
        <v>0</v>
      </c>
      <c r="Z2818">
        <v>0</v>
      </c>
      <c r="AA2818">
        <v>0</v>
      </c>
      <c r="AB2818">
        <v>13</v>
      </c>
      <c r="AC2818">
        <v>0</v>
      </c>
      <c r="AD2818">
        <v>16</v>
      </c>
      <c r="AE2818">
        <v>0</v>
      </c>
      <c r="AY2818" s="59"/>
    </row>
    <row r="2819" spans="1:51">
      <c r="A2819" s="19">
        <v>43761</v>
      </c>
      <c r="B2819" t="s">
        <v>48</v>
      </c>
      <c r="C2819" s="19">
        <v>43925</v>
      </c>
      <c r="D2819">
        <v>15</v>
      </c>
      <c r="E2819">
        <v>31</v>
      </c>
      <c r="F2819">
        <v>0</v>
      </c>
      <c r="G2819">
        <v>0.3</v>
      </c>
      <c r="H2819">
        <v>8.3000000000000007</v>
      </c>
      <c r="I2819">
        <v>1.3</v>
      </c>
      <c r="J2819">
        <v>12.5</v>
      </c>
      <c r="K2819">
        <v>4.2</v>
      </c>
      <c r="L2819">
        <v>27.7</v>
      </c>
      <c r="M2819">
        <v>0.5</v>
      </c>
      <c r="N2819">
        <v>40.700000000000003</v>
      </c>
      <c r="O2819">
        <v>0</v>
      </c>
      <c r="P2819">
        <v>2.2000000000000002</v>
      </c>
      <c r="Q2819">
        <v>5.8</v>
      </c>
      <c r="R2819">
        <v>2.5</v>
      </c>
      <c r="S2819">
        <v>8.8000000000000007</v>
      </c>
      <c r="T2819">
        <v>3.2</v>
      </c>
      <c r="U2819">
        <v>31.4</v>
      </c>
      <c r="V2819">
        <v>2.1</v>
      </c>
      <c r="W2819">
        <v>7</v>
      </c>
      <c r="X2819">
        <v>0</v>
      </c>
      <c r="Y2819">
        <v>0</v>
      </c>
      <c r="Z2819">
        <v>0</v>
      </c>
      <c r="AA2819">
        <v>0</v>
      </c>
      <c r="AB2819">
        <v>1</v>
      </c>
      <c r="AC2819">
        <v>0</v>
      </c>
      <c r="AD2819">
        <v>7</v>
      </c>
      <c r="AE2819">
        <v>0</v>
      </c>
      <c r="AY2819" s="59"/>
    </row>
    <row r="2820" spans="1:51">
      <c r="A2820" s="19">
        <v>43761</v>
      </c>
      <c r="B2820" t="s">
        <v>49</v>
      </c>
      <c r="C2820" s="19">
        <v>43925</v>
      </c>
      <c r="D2820">
        <v>24</v>
      </c>
      <c r="E2820">
        <v>25.9</v>
      </c>
      <c r="F2820">
        <v>0</v>
      </c>
      <c r="G2820">
        <v>0.2</v>
      </c>
      <c r="H2820">
        <v>6</v>
      </c>
      <c r="I2820">
        <v>0.3</v>
      </c>
      <c r="J2820">
        <v>23.2</v>
      </c>
      <c r="K2820">
        <v>0.2</v>
      </c>
      <c r="L2820">
        <v>26.1</v>
      </c>
      <c r="M2820">
        <v>7.8</v>
      </c>
      <c r="N2820">
        <v>29</v>
      </c>
      <c r="O2820">
        <v>0</v>
      </c>
      <c r="P2820">
        <v>2.2999999999999998</v>
      </c>
      <c r="Q2820">
        <v>4.0999999999999996</v>
      </c>
      <c r="R2820">
        <v>2.4</v>
      </c>
      <c r="S2820">
        <v>23.1</v>
      </c>
      <c r="T2820">
        <v>2.2000000000000002</v>
      </c>
      <c r="U2820">
        <v>29.1</v>
      </c>
      <c r="V2820">
        <v>5.4</v>
      </c>
      <c r="W2820">
        <v>8</v>
      </c>
      <c r="X2820">
        <v>0</v>
      </c>
      <c r="Y2820">
        <v>0</v>
      </c>
      <c r="Z2820">
        <v>0</v>
      </c>
      <c r="AA2820">
        <v>0</v>
      </c>
      <c r="AB2820">
        <v>7</v>
      </c>
      <c r="AC2820">
        <v>0</v>
      </c>
      <c r="AD2820">
        <v>8</v>
      </c>
      <c r="AE2820">
        <v>0</v>
      </c>
      <c r="AY2820" s="59"/>
    </row>
    <row r="2821" spans="1:51">
      <c r="A2821" s="19">
        <v>43761</v>
      </c>
      <c r="B2821" t="s">
        <v>50</v>
      </c>
      <c r="C2821" s="19">
        <v>43925</v>
      </c>
      <c r="D2821">
        <v>54</v>
      </c>
      <c r="E2821">
        <v>39.299999999999997</v>
      </c>
      <c r="F2821">
        <v>0</v>
      </c>
      <c r="G2821">
        <v>4.0999999999999996</v>
      </c>
      <c r="H2821">
        <v>4.3</v>
      </c>
      <c r="I2821">
        <v>3.6</v>
      </c>
      <c r="J2821">
        <v>13.9</v>
      </c>
      <c r="K2821">
        <v>3.2</v>
      </c>
      <c r="L2821">
        <v>19</v>
      </c>
      <c r="M2821">
        <v>0.3</v>
      </c>
      <c r="N2821">
        <v>61.2</v>
      </c>
      <c r="O2821">
        <v>0</v>
      </c>
      <c r="P2821">
        <v>3.1</v>
      </c>
      <c r="Q2821">
        <v>3.1</v>
      </c>
      <c r="R2821">
        <v>3</v>
      </c>
      <c r="S2821">
        <v>8.6999999999999993</v>
      </c>
      <c r="T2821">
        <v>2.5</v>
      </c>
      <c r="U2821">
        <v>14</v>
      </c>
      <c r="V2821">
        <v>1.8</v>
      </c>
      <c r="W2821">
        <v>32</v>
      </c>
      <c r="X2821">
        <v>0</v>
      </c>
      <c r="Y2821">
        <v>0</v>
      </c>
      <c r="Z2821">
        <v>0</v>
      </c>
      <c r="AA2821">
        <v>0</v>
      </c>
      <c r="AB2821">
        <v>6</v>
      </c>
      <c r="AC2821">
        <v>0</v>
      </c>
      <c r="AD2821">
        <v>16</v>
      </c>
      <c r="AE2821">
        <v>0</v>
      </c>
      <c r="AY2821" s="59"/>
    </row>
    <row r="2822" spans="1:51">
      <c r="A2822" s="19">
        <v>43761</v>
      </c>
      <c r="B2822" t="s">
        <v>51</v>
      </c>
      <c r="C2822" s="19">
        <v>43925</v>
      </c>
      <c r="D2822">
        <v>14</v>
      </c>
      <c r="E2822">
        <v>23</v>
      </c>
      <c r="F2822">
        <v>0</v>
      </c>
      <c r="G2822">
        <v>0.3</v>
      </c>
      <c r="H2822">
        <v>7.3</v>
      </c>
      <c r="I2822">
        <v>2.7</v>
      </c>
      <c r="J2822">
        <v>11</v>
      </c>
      <c r="K2822">
        <v>2.9</v>
      </c>
      <c r="L2822">
        <v>38.700000000000003</v>
      </c>
      <c r="M2822">
        <v>0.8</v>
      </c>
      <c r="N2822">
        <v>20.100000000000001</v>
      </c>
      <c r="O2822">
        <v>0</v>
      </c>
      <c r="P2822">
        <v>2.1</v>
      </c>
      <c r="Q2822">
        <v>4</v>
      </c>
      <c r="R2822">
        <v>2.5</v>
      </c>
      <c r="S2822">
        <v>6.2</v>
      </c>
      <c r="T2822">
        <v>2.2000000000000002</v>
      </c>
      <c r="U2822">
        <v>58.2</v>
      </c>
      <c r="V2822">
        <v>2</v>
      </c>
      <c r="W2822">
        <v>5</v>
      </c>
      <c r="X2822">
        <v>0</v>
      </c>
      <c r="Y2822">
        <v>0</v>
      </c>
      <c r="Z2822">
        <v>0</v>
      </c>
      <c r="AA2822">
        <v>0</v>
      </c>
      <c r="AB2822">
        <v>1</v>
      </c>
      <c r="AC2822">
        <v>0</v>
      </c>
      <c r="AD2822">
        <v>8</v>
      </c>
      <c r="AE2822">
        <v>0</v>
      </c>
      <c r="AY2822" s="59"/>
    </row>
    <row r="2823" spans="1:51">
      <c r="A2823" s="19">
        <v>43761</v>
      </c>
      <c r="B2823" t="s">
        <v>52</v>
      </c>
      <c r="C2823" s="19">
        <v>43928</v>
      </c>
      <c r="D2823">
        <v>84</v>
      </c>
      <c r="E2823">
        <v>26.3</v>
      </c>
      <c r="F2823">
        <v>0</v>
      </c>
      <c r="G2823">
        <v>1.5</v>
      </c>
      <c r="H2823">
        <v>8.3000000000000007</v>
      </c>
      <c r="I2823">
        <v>3.1</v>
      </c>
      <c r="J2823">
        <v>20.9</v>
      </c>
      <c r="K2823">
        <v>0.1</v>
      </c>
      <c r="L2823">
        <v>26.6</v>
      </c>
      <c r="M2823">
        <v>2.7</v>
      </c>
      <c r="N2823">
        <v>30.6</v>
      </c>
      <c r="O2823">
        <v>0</v>
      </c>
      <c r="P2823">
        <v>3</v>
      </c>
      <c r="Q2823">
        <v>5.5</v>
      </c>
      <c r="R2823">
        <v>3.5</v>
      </c>
      <c r="S2823">
        <v>19.600000000000001</v>
      </c>
      <c r="T2823">
        <v>2.1</v>
      </c>
      <c r="U2823">
        <v>30.4</v>
      </c>
      <c r="V2823">
        <v>2.9</v>
      </c>
      <c r="W2823">
        <v>30</v>
      </c>
      <c r="X2823">
        <v>0</v>
      </c>
      <c r="Y2823">
        <v>0</v>
      </c>
      <c r="Z2823">
        <v>1</v>
      </c>
      <c r="AA2823">
        <v>0</v>
      </c>
      <c r="AB2823">
        <v>24</v>
      </c>
      <c r="AC2823">
        <v>0</v>
      </c>
      <c r="AD2823">
        <v>30</v>
      </c>
      <c r="AE2823">
        <v>0</v>
      </c>
      <c r="AY2823" s="59"/>
    </row>
    <row r="2824" spans="1:51">
      <c r="A2824" s="19">
        <v>43761</v>
      </c>
      <c r="B2824" t="s">
        <v>53</v>
      </c>
      <c r="C2824" s="19">
        <v>43949</v>
      </c>
      <c r="D2824">
        <v>60</v>
      </c>
      <c r="E2824">
        <v>23.9</v>
      </c>
      <c r="F2824">
        <v>0</v>
      </c>
      <c r="G2824">
        <v>4</v>
      </c>
      <c r="H2824">
        <v>10.5</v>
      </c>
      <c r="I2824">
        <v>0.3</v>
      </c>
      <c r="J2824">
        <v>20.5</v>
      </c>
      <c r="K2824">
        <v>0.8</v>
      </c>
      <c r="L2824">
        <v>27.8</v>
      </c>
      <c r="M2824">
        <v>1.6</v>
      </c>
      <c r="N2824">
        <v>25.1</v>
      </c>
      <c r="O2824">
        <v>0</v>
      </c>
      <c r="P2824">
        <v>4.2</v>
      </c>
      <c r="Q2824">
        <v>7.9</v>
      </c>
      <c r="R2824">
        <v>2.7</v>
      </c>
      <c r="S2824">
        <v>19.3</v>
      </c>
      <c r="T2824">
        <v>2.7</v>
      </c>
      <c r="U2824">
        <v>32.4</v>
      </c>
      <c r="V2824">
        <v>2.9</v>
      </c>
      <c r="W2824">
        <v>19</v>
      </c>
      <c r="X2824">
        <v>0</v>
      </c>
      <c r="Y2824">
        <v>0</v>
      </c>
      <c r="Z2824">
        <v>2</v>
      </c>
      <c r="AA2824">
        <v>0</v>
      </c>
      <c r="AB2824">
        <v>16</v>
      </c>
      <c r="AC2824">
        <v>0</v>
      </c>
      <c r="AD2824">
        <v>22</v>
      </c>
      <c r="AE2824">
        <v>0</v>
      </c>
      <c r="AY2824" s="59"/>
    </row>
    <row r="2825" spans="1:51">
      <c r="A2825" s="19">
        <v>43761</v>
      </c>
      <c r="B2825" t="s">
        <v>54</v>
      </c>
      <c r="C2825" s="19">
        <v>43949</v>
      </c>
      <c r="D2825">
        <v>21</v>
      </c>
      <c r="E2825">
        <v>32.4</v>
      </c>
      <c r="F2825">
        <v>0</v>
      </c>
      <c r="G2825">
        <v>4</v>
      </c>
      <c r="H2825">
        <v>10.3</v>
      </c>
      <c r="I2825">
        <v>0.3</v>
      </c>
      <c r="J2825">
        <v>16.7</v>
      </c>
      <c r="K2825">
        <v>1.7</v>
      </c>
      <c r="L2825">
        <v>22.1</v>
      </c>
      <c r="M2825">
        <v>1.7</v>
      </c>
      <c r="N2825">
        <v>43.1</v>
      </c>
      <c r="O2825">
        <v>0</v>
      </c>
      <c r="P2825">
        <v>4</v>
      </c>
      <c r="Q2825">
        <v>7.5</v>
      </c>
      <c r="R2825">
        <v>2.7</v>
      </c>
      <c r="S2825">
        <v>13.2</v>
      </c>
      <c r="T2825">
        <v>2.7</v>
      </c>
      <c r="U2825">
        <v>21.2</v>
      </c>
      <c r="V2825">
        <v>2.9</v>
      </c>
      <c r="W2825">
        <v>9</v>
      </c>
      <c r="X2825">
        <v>0</v>
      </c>
      <c r="Y2825">
        <v>0</v>
      </c>
      <c r="Z2825">
        <v>1</v>
      </c>
      <c r="AA2825">
        <v>0</v>
      </c>
      <c r="AB2825">
        <v>5</v>
      </c>
      <c r="AC2825">
        <v>0</v>
      </c>
      <c r="AD2825">
        <v>6</v>
      </c>
      <c r="AE2825">
        <v>0</v>
      </c>
      <c r="AY2825" s="59"/>
    </row>
    <row r="2826" spans="1:51">
      <c r="A2826" s="19">
        <v>43761</v>
      </c>
      <c r="B2826" t="s">
        <v>55</v>
      </c>
      <c r="C2826" s="19">
        <v>43949</v>
      </c>
      <c r="D2826">
        <v>96</v>
      </c>
      <c r="E2826">
        <v>27.4</v>
      </c>
      <c r="F2826">
        <v>0</v>
      </c>
      <c r="G2826">
        <v>5.3</v>
      </c>
      <c r="H2826">
        <v>8.1999999999999993</v>
      </c>
      <c r="I2826">
        <v>0.6</v>
      </c>
      <c r="J2826">
        <v>18</v>
      </c>
      <c r="K2826">
        <v>0.1</v>
      </c>
      <c r="L2826">
        <v>26.8</v>
      </c>
      <c r="M2826">
        <v>3.3</v>
      </c>
      <c r="N2826">
        <v>31.7</v>
      </c>
      <c r="O2826">
        <v>0</v>
      </c>
      <c r="P2826">
        <v>4.8</v>
      </c>
      <c r="Q2826">
        <v>6</v>
      </c>
      <c r="R2826">
        <v>3</v>
      </c>
      <c r="S2826">
        <v>15.7</v>
      </c>
      <c r="T2826">
        <v>2.6</v>
      </c>
      <c r="U2826">
        <v>30.1</v>
      </c>
      <c r="V2826">
        <v>3.5</v>
      </c>
      <c r="W2826">
        <v>36</v>
      </c>
      <c r="X2826">
        <v>0</v>
      </c>
      <c r="Y2826">
        <v>0</v>
      </c>
      <c r="Z2826">
        <v>1</v>
      </c>
      <c r="AA2826">
        <v>0</v>
      </c>
      <c r="AB2826">
        <v>24</v>
      </c>
      <c r="AC2826">
        <v>0</v>
      </c>
      <c r="AD2826">
        <v>35</v>
      </c>
      <c r="AE2826">
        <v>0</v>
      </c>
      <c r="AY2826" s="59"/>
    </row>
    <row r="2827" spans="1:51">
      <c r="A2827" s="19">
        <v>43761</v>
      </c>
      <c r="B2827" t="s">
        <v>56</v>
      </c>
      <c r="C2827" s="19">
        <v>43949</v>
      </c>
      <c r="D2827">
        <v>274</v>
      </c>
      <c r="E2827">
        <v>22</v>
      </c>
      <c r="F2827">
        <v>0</v>
      </c>
      <c r="G2827">
        <v>1.8</v>
      </c>
      <c r="H2827">
        <v>6.9</v>
      </c>
      <c r="I2827">
        <v>1.1000000000000001</v>
      </c>
      <c r="J2827">
        <v>19</v>
      </c>
      <c r="K2827">
        <v>0.2</v>
      </c>
      <c r="L2827">
        <v>24.6</v>
      </c>
      <c r="M2827">
        <v>3.5</v>
      </c>
      <c r="N2827">
        <v>24</v>
      </c>
      <c r="O2827">
        <v>0</v>
      </c>
      <c r="P2827">
        <v>3.9</v>
      </c>
      <c r="Q2827">
        <v>6</v>
      </c>
      <c r="R2827">
        <v>3.2</v>
      </c>
      <c r="S2827">
        <v>18.7</v>
      </c>
      <c r="T2827">
        <v>2.7</v>
      </c>
      <c r="U2827">
        <v>28.4</v>
      </c>
      <c r="V2827">
        <v>4.2</v>
      </c>
      <c r="W2827">
        <v>91</v>
      </c>
      <c r="X2827">
        <v>0</v>
      </c>
      <c r="Y2827">
        <v>0</v>
      </c>
      <c r="Z2827">
        <v>2</v>
      </c>
      <c r="AA2827">
        <v>0</v>
      </c>
      <c r="AB2827">
        <v>79</v>
      </c>
      <c r="AC2827">
        <v>0</v>
      </c>
      <c r="AD2827">
        <v>102</v>
      </c>
      <c r="AE2827">
        <v>0</v>
      </c>
      <c r="AY2827" s="59"/>
    </row>
    <row r="2828" spans="1:51">
      <c r="A2828" s="19">
        <v>43761</v>
      </c>
      <c r="B2828" t="s">
        <v>57</v>
      </c>
      <c r="C2828" s="19">
        <v>43949</v>
      </c>
      <c r="D2828">
        <v>186</v>
      </c>
      <c r="E2828">
        <v>32.9</v>
      </c>
      <c r="F2828">
        <v>0</v>
      </c>
      <c r="G2828">
        <v>1.2</v>
      </c>
      <c r="H2828">
        <v>9.6</v>
      </c>
      <c r="I2828">
        <v>2.6</v>
      </c>
      <c r="J2828">
        <v>17.100000000000001</v>
      </c>
      <c r="K2828">
        <v>0.7</v>
      </c>
      <c r="L2828">
        <v>24</v>
      </c>
      <c r="M2828">
        <v>1.5</v>
      </c>
      <c r="N2828">
        <v>42.9</v>
      </c>
      <c r="O2828">
        <v>0</v>
      </c>
      <c r="P2828">
        <v>2.7</v>
      </c>
      <c r="Q2828">
        <v>6.4</v>
      </c>
      <c r="R2828">
        <v>3.6</v>
      </c>
      <c r="S2828">
        <v>13.5</v>
      </c>
      <c r="T2828">
        <v>2.2999999999999998</v>
      </c>
      <c r="U2828">
        <v>23.7</v>
      </c>
      <c r="V2828">
        <v>2.5</v>
      </c>
      <c r="W2828">
        <v>80</v>
      </c>
      <c r="X2828">
        <v>0</v>
      </c>
      <c r="Y2828">
        <v>0</v>
      </c>
      <c r="Z2828">
        <v>5</v>
      </c>
      <c r="AA2828">
        <v>0</v>
      </c>
      <c r="AB2828">
        <v>42</v>
      </c>
      <c r="AC2828">
        <v>0</v>
      </c>
      <c r="AD2828">
        <v>59</v>
      </c>
      <c r="AE2828">
        <v>0</v>
      </c>
      <c r="AY2828" s="59"/>
    </row>
    <row r="2829" spans="1:51">
      <c r="A2829" s="19">
        <v>43761</v>
      </c>
      <c r="B2829" t="s">
        <v>58</v>
      </c>
      <c r="C2829" s="19">
        <v>43949</v>
      </c>
      <c r="D2829">
        <v>26</v>
      </c>
      <c r="E2829">
        <v>25.1</v>
      </c>
      <c r="F2829">
        <v>0</v>
      </c>
      <c r="G2829">
        <v>7.9</v>
      </c>
      <c r="H2829">
        <v>6.4</v>
      </c>
      <c r="I2829">
        <v>0.3</v>
      </c>
      <c r="J2829">
        <v>21.3</v>
      </c>
      <c r="K2829">
        <v>0.1</v>
      </c>
      <c r="L2829">
        <v>23.7</v>
      </c>
      <c r="M2829">
        <v>4.7</v>
      </c>
      <c r="N2829">
        <v>28.7</v>
      </c>
      <c r="O2829">
        <v>0</v>
      </c>
      <c r="P2829">
        <v>6.6</v>
      </c>
      <c r="Q2829">
        <v>5.3</v>
      </c>
      <c r="R2829">
        <v>3</v>
      </c>
      <c r="S2829">
        <v>21</v>
      </c>
      <c r="T2829">
        <v>2.7</v>
      </c>
      <c r="U2829">
        <v>25.1</v>
      </c>
      <c r="V2829">
        <v>4.7</v>
      </c>
      <c r="W2829">
        <v>9</v>
      </c>
      <c r="X2829">
        <v>0</v>
      </c>
      <c r="Y2829">
        <v>0</v>
      </c>
      <c r="Z2829">
        <v>0</v>
      </c>
      <c r="AA2829">
        <v>0</v>
      </c>
      <c r="AB2829">
        <v>8</v>
      </c>
      <c r="AC2829">
        <v>0</v>
      </c>
      <c r="AD2829">
        <v>9</v>
      </c>
      <c r="AE2829">
        <v>0</v>
      </c>
      <c r="AY2829" s="59"/>
    </row>
    <row r="2830" spans="1:51">
      <c r="A2830" s="19">
        <v>43761</v>
      </c>
      <c r="B2830" t="s">
        <v>59</v>
      </c>
      <c r="C2830" s="19">
        <v>43953</v>
      </c>
      <c r="D2830">
        <v>7</v>
      </c>
      <c r="E2830">
        <v>32.299999999999997</v>
      </c>
      <c r="F2830">
        <v>0</v>
      </c>
      <c r="G2830">
        <v>2.2000000000000002</v>
      </c>
      <c r="H2830">
        <v>6.4</v>
      </c>
      <c r="I2830">
        <v>1.7</v>
      </c>
      <c r="J2830">
        <v>18.7</v>
      </c>
      <c r="K2830">
        <v>0.8</v>
      </c>
      <c r="L2830">
        <v>23.5</v>
      </c>
      <c r="M2830">
        <v>2.7</v>
      </c>
      <c r="N2830">
        <v>41.2</v>
      </c>
      <c r="O2830">
        <v>0</v>
      </c>
      <c r="P2830">
        <v>3.3</v>
      </c>
      <c r="Q2830">
        <v>4.8</v>
      </c>
      <c r="R2830">
        <v>3.1</v>
      </c>
      <c r="S2830">
        <v>16.2</v>
      </c>
      <c r="T2830">
        <v>2.5</v>
      </c>
      <c r="U2830">
        <v>22.5</v>
      </c>
      <c r="V2830">
        <v>3.1</v>
      </c>
      <c r="W2830">
        <v>3</v>
      </c>
      <c r="X2830">
        <v>0</v>
      </c>
      <c r="Y2830">
        <v>0</v>
      </c>
      <c r="Z2830">
        <v>0</v>
      </c>
      <c r="AA2830">
        <v>0</v>
      </c>
      <c r="AB2830">
        <v>2</v>
      </c>
      <c r="AC2830">
        <v>0</v>
      </c>
      <c r="AD2830">
        <v>2</v>
      </c>
      <c r="AE2830">
        <v>0</v>
      </c>
      <c r="AY2830" s="59"/>
    </row>
    <row r="2831" spans="1:51">
      <c r="A2831" s="19">
        <v>43761</v>
      </c>
      <c r="B2831" t="s">
        <v>60</v>
      </c>
      <c r="C2831" s="19">
        <v>43953</v>
      </c>
      <c r="D2831">
        <v>39</v>
      </c>
      <c r="E2831">
        <v>32.700000000000003</v>
      </c>
      <c r="F2831">
        <v>0</v>
      </c>
      <c r="G2831">
        <v>0.3</v>
      </c>
      <c r="H2831">
        <v>7.8</v>
      </c>
      <c r="I2831">
        <v>3.3</v>
      </c>
      <c r="J2831">
        <v>12.3</v>
      </c>
      <c r="K2831">
        <v>3.3</v>
      </c>
      <c r="L2831">
        <v>27.2</v>
      </c>
      <c r="M2831">
        <v>0.3</v>
      </c>
      <c r="N2831">
        <v>42.3</v>
      </c>
      <c r="O2831">
        <v>0</v>
      </c>
      <c r="P2831">
        <v>2.5</v>
      </c>
      <c r="Q2831">
        <v>5.0999999999999996</v>
      </c>
      <c r="R2831">
        <v>3.6</v>
      </c>
      <c r="S2831">
        <v>8.6999999999999993</v>
      </c>
      <c r="T2831">
        <v>3.4</v>
      </c>
      <c r="U2831">
        <v>28.9</v>
      </c>
      <c r="V2831">
        <v>2.2999999999999998</v>
      </c>
      <c r="W2831">
        <v>20</v>
      </c>
      <c r="X2831">
        <v>0</v>
      </c>
      <c r="Y2831">
        <v>0</v>
      </c>
      <c r="Z2831">
        <v>0</v>
      </c>
      <c r="AA2831">
        <v>0</v>
      </c>
      <c r="AB2831">
        <v>3</v>
      </c>
      <c r="AC2831">
        <v>0</v>
      </c>
      <c r="AD2831">
        <v>16</v>
      </c>
      <c r="AE2831">
        <v>0</v>
      </c>
      <c r="AY2831" s="59"/>
    </row>
    <row r="2832" spans="1:51">
      <c r="A2832" s="19">
        <v>43761</v>
      </c>
      <c r="B2832" t="s">
        <v>61</v>
      </c>
      <c r="C2832" s="19">
        <v>43956</v>
      </c>
      <c r="D2832">
        <v>82</v>
      </c>
      <c r="E2832">
        <v>27.8</v>
      </c>
      <c r="F2832">
        <v>0</v>
      </c>
      <c r="G2832">
        <v>0.2</v>
      </c>
      <c r="H2832">
        <v>19.899999999999999</v>
      </c>
      <c r="I2832">
        <v>5.9</v>
      </c>
      <c r="J2832">
        <v>14.4</v>
      </c>
      <c r="K2832">
        <v>0.7</v>
      </c>
      <c r="L2832">
        <v>20.2</v>
      </c>
      <c r="M2832">
        <v>0.3</v>
      </c>
      <c r="N2832">
        <v>33.700000000000003</v>
      </c>
      <c r="O2832">
        <v>0</v>
      </c>
      <c r="P2832">
        <v>3</v>
      </c>
      <c r="Q2832">
        <v>18.8</v>
      </c>
      <c r="R2832">
        <v>5.4</v>
      </c>
      <c r="S2832">
        <v>11.9</v>
      </c>
      <c r="T2832">
        <v>2.8</v>
      </c>
      <c r="U2832">
        <v>18.600000000000001</v>
      </c>
      <c r="V2832">
        <v>2.7</v>
      </c>
      <c r="W2832">
        <v>29</v>
      </c>
      <c r="X2832">
        <v>0</v>
      </c>
      <c r="Y2832">
        <v>0</v>
      </c>
      <c r="Z2832">
        <v>21</v>
      </c>
      <c r="AA2832">
        <v>0</v>
      </c>
      <c r="AB2832">
        <v>11</v>
      </c>
      <c r="AC2832">
        <v>0</v>
      </c>
      <c r="AD2832">
        <v>21</v>
      </c>
      <c r="AE2832">
        <v>0</v>
      </c>
      <c r="AY2832" s="59"/>
    </row>
    <row r="2833" spans="1:51">
      <c r="A2833" s="19">
        <v>43761</v>
      </c>
      <c r="B2833" t="s">
        <v>62</v>
      </c>
      <c r="C2833" s="19">
        <v>43963</v>
      </c>
      <c r="D2833">
        <v>29</v>
      </c>
      <c r="E2833">
        <v>31.2</v>
      </c>
      <c r="F2833">
        <v>0</v>
      </c>
      <c r="G2833">
        <v>0.6</v>
      </c>
      <c r="H2833">
        <v>7</v>
      </c>
      <c r="I2833">
        <v>0.3</v>
      </c>
      <c r="J2833">
        <v>13</v>
      </c>
      <c r="K2833">
        <v>2.2000000000000002</v>
      </c>
      <c r="L2833">
        <v>31.8</v>
      </c>
      <c r="M2833">
        <v>0.2</v>
      </c>
      <c r="N2833">
        <v>35.9</v>
      </c>
      <c r="O2833">
        <v>0</v>
      </c>
      <c r="P2833">
        <v>2.6</v>
      </c>
      <c r="Q2833">
        <v>4.9000000000000004</v>
      </c>
      <c r="R2833">
        <v>2.2999999999999998</v>
      </c>
      <c r="S2833">
        <v>8.5</v>
      </c>
      <c r="T2833">
        <v>2.9</v>
      </c>
      <c r="U2833">
        <v>37.200000000000003</v>
      </c>
      <c r="V2833">
        <v>2.2999999999999998</v>
      </c>
      <c r="W2833">
        <v>13</v>
      </c>
      <c r="X2833">
        <v>0</v>
      </c>
      <c r="Y2833">
        <v>0</v>
      </c>
      <c r="Z2833">
        <v>0</v>
      </c>
      <c r="AA2833">
        <v>0</v>
      </c>
      <c r="AB2833">
        <v>2</v>
      </c>
      <c r="AC2833">
        <v>0</v>
      </c>
      <c r="AD2833">
        <v>14</v>
      </c>
      <c r="AE2833">
        <v>0</v>
      </c>
      <c r="AY2833" s="59"/>
    </row>
    <row r="2834" spans="1:51">
      <c r="A2834" s="19">
        <v>43761</v>
      </c>
      <c r="B2834" t="s">
        <v>63</v>
      </c>
      <c r="C2834" s="19">
        <v>43963</v>
      </c>
      <c r="D2834">
        <v>28</v>
      </c>
      <c r="E2834">
        <v>38.299999999999997</v>
      </c>
      <c r="F2834">
        <v>0</v>
      </c>
      <c r="G2834">
        <v>2</v>
      </c>
      <c r="H2834">
        <v>5.4</v>
      </c>
      <c r="I2834">
        <v>4.7</v>
      </c>
      <c r="J2834">
        <v>12.7</v>
      </c>
      <c r="K2834">
        <v>2.5</v>
      </c>
      <c r="L2834">
        <v>20.6</v>
      </c>
      <c r="M2834">
        <v>0.3</v>
      </c>
      <c r="N2834">
        <v>54.8</v>
      </c>
      <c r="O2834">
        <v>0</v>
      </c>
      <c r="P2834">
        <v>3</v>
      </c>
      <c r="Q2834">
        <v>4.2</v>
      </c>
      <c r="R2834">
        <v>4</v>
      </c>
      <c r="S2834">
        <v>8.5</v>
      </c>
      <c r="T2834">
        <v>2.8</v>
      </c>
      <c r="U2834">
        <v>17.100000000000001</v>
      </c>
      <c r="V2834">
        <v>2.2000000000000002</v>
      </c>
      <c r="W2834">
        <v>17</v>
      </c>
      <c r="X2834">
        <v>0</v>
      </c>
      <c r="Y2834">
        <v>0</v>
      </c>
      <c r="Z2834">
        <v>0</v>
      </c>
      <c r="AA2834">
        <v>0</v>
      </c>
      <c r="AB2834">
        <v>2</v>
      </c>
      <c r="AC2834">
        <v>0</v>
      </c>
      <c r="AD2834">
        <v>9</v>
      </c>
      <c r="AE2834">
        <v>0</v>
      </c>
      <c r="AY2834" s="59"/>
    </row>
    <row r="2835" spans="1:51">
      <c r="A2835" s="19">
        <v>43761</v>
      </c>
      <c r="B2835" t="s">
        <v>64</v>
      </c>
      <c r="C2835" s="19">
        <v>43970</v>
      </c>
      <c r="D2835">
        <v>54</v>
      </c>
      <c r="E2835">
        <v>37.6</v>
      </c>
      <c r="F2835">
        <v>0</v>
      </c>
      <c r="G2835">
        <v>3.3</v>
      </c>
      <c r="H2835">
        <v>6</v>
      </c>
      <c r="I2835">
        <v>4.3</v>
      </c>
      <c r="J2835">
        <v>12.8</v>
      </c>
      <c r="K2835">
        <v>2.6</v>
      </c>
      <c r="L2835">
        <v>19.600000000000001</v>
      </c>
      <c r="M2835">
        <v>0.3</v>
      </c>
      <c r="N2835">
        <v>53</v>
      </c>
      <c r="O2835">
        <v>0</v>
      </c>
      <c r="P2835">
        <v>3.5</v>
      </c>
      <c r="Q2835">
        <v>4.5999999999999996</v>
      </c>
      <c r="R2835">
        <v>4.2</v>
      </c>
      <c r="S2835">
        <v>9.4</v>
      </c>
      <c r="T2835">
        <v>2.9</v>
      </c>
      <c r="U2835">
        <v>16.100000000000001</v>
      </c>
      <c r="V2835">
        <v>2.5</v>
      </c>
      <c r="W2835">
        <v>33</v>
      </c>
      <c r="X2835">
        <v>0</v>
      </c>
      <c r="Y2835">
        <v>0</v>
      </c>
      <c r="Z2835">
        <v>0</v>
      </c>
      <c r="AA2835">
        <v>0</v>
      </c>
      <c r="AB2835">
        <v>4</v>
      </c>
      <c r="AC2835">
        <v>0</v>
      </c>
      <c r="AD2835">
        <v>17</v>
      </c>
      <c r="AE2835">
        <v>0</v>
      </c>
      <c r="AY2835" s="59"/>
    </row>
    <row r="2836" spans="1:51">
      <c r="A2836" s="19">
        <v>43761</v>
      </c>
      <c r="B2836" t="s">
        <v>65</v>
      </c>
      <c r="C2836" s="19">
        <v>43970</v>
      </c>
      <c r="D2836">
        <v>61</v>
      </c>
      <c r="E2836">
        <v>25.9</v>
      </c>
      <c r="F2836">
        <v>0</v>
      </c>
      <c r="G2836">
        <v>0.5</v>
      </c>
      <c r="H2836">
        <v>6.2</v>
      </c>
      <c r="I2836">
        <v>0.3</v>
      </c>
      <c r="J2836">
        <v>23.6</v>
      </c>
      <c r="K2836">
        <v>0.2</v>
      </c>
      <c r="L2836">
        <v>25.1</v>
      </c>
      <c r="M2836">
        <v>7.8</v>
      </c>
      <c r="N2836">
        <v>27.8</v>
      </c>
      <c r="O2836">
        <v>0</v>
      </c>
      <c r="P2836">
        <v>3.2</v>
      </c>
      <c r="Q2836">
        <v>5.2</v>
      </c>
      <c r="R2836">
        <v>3</v>
      </c>
      <c r="S2836">
        <v>23.7</v>
      </c>
      <c r="T2836">
        <v>2.6</v>
      </c>
      <c r="U2836">
        <v>25.5</v>
      </c>
      <c r="V2836">
        <v>6.1</v>
      </c>
      <c r="W2836">
        <v>21</v>
      </c>
      <c r="X2836">
        <v>0</v>
      </c>
      <c r="Y2836">
        <v>0</v>
      </c>
      <c r="Z2836">
        <v>0</v>
      </c>
      <c r="AA2836">
        <v>0</v>
      </c>
      <c r="AB2836">
        <v>19</v>
      </c>
      <c r="AC2836">
        <v>0</v>
      </c>
      <c r="AD2836">
        <v>20</v>
      </c>
      <c r="AE2836">
        <v>1</v>
      </c>
      <c r="AY2836" s="59"/>
    </row>
    <row r="2837" spans="1:51">
      <c r="A2837" s="19">
        <v>43761</v>
      </c>
      <c r="B2837" t="s">
        <v>143</v>
      </c>
      <c r="C2837" s="19">
        <v>43984</v>
      </c>
      <c r="D2837">
        <v>20</v>
      </c>
      <c r="E2837">
        <v>28.6</v>
      </c>
      <c r="F2837">
        <v>0</v>
      </c>
      <c r="G2837">
        <v>10</v>
      </c>
      <c r="H2837">
        <v>7.7</v>
      </c>
      <c r="I2837">
        <v>0.7</v>
      </c>
      <c r="J2837">
        <v>16</v>
      </c>
      <c r="K2837">
        <v>0.3</v>
      </c>
      <c r="L2837">
        <v>22.2</v>
      </c>
      <c r="M2837">
        <v>4.2</v>
      </c>
      <c r="N2837">
        <v>34.200000000000003</v>
      </c>
      <c r="O2837">
        <v>0</v>
      </c>
      <c r="P2837">
        <v>8.6</v>
      </c>
      <c r="Q2837">
        <v>6.6</v>
      </c>
      <c r="R2837">
        <v>3.7</v>
      </c>
      <c r="S2837">
        <v>13.9</v>
      </c>
      <c r="T2837">
        <v>3.1</v>
      </c>
      <c r="U2837">
        <v>21.8</v>
      </c>
      <c r="V2837">
        <v>4.8</v>
      </c>
      <c r="W2837">
        <v>8</v>
      </c>
      <c r="X2837">
        <v>0</v>
      </c>
      <c r="Y2837">
        <v>1</v>
      </c>
      <c r="Z2837">
        <v>0</v>
      </c>
      <c r="AA2837">
        <v>0</v>
      </c>
      <c r="AB2837">
        <v>5</v>
      </c>
      <c r="AC2837">
        <v>0</v>
      </c>
      <c r="AD2837">
        <v>6</v>
      </c>
      <c r="AE2837">
        <v>0</v>
      </c>
      <c r="AY2837" s="59"/>
    </row>
    <row r="2838" spans="1:51">
      <c r="A2838" s="19">
        <v>43761</v>
      </c>
      <c r="B2838" t="s">
        <v>67</v>
      </c>
      <c r="C2838" s="19">
        <v>43984</v>
      </c>
      <c r="D2838">
        <v>19</v>
      </c>
      <c r="E2838">
        <v>25.8</v>
      </c>
      <c r="F2838">
        <v>0</v>
      </c>
      <c r="G2838">
        <v>0.3</v>
      </c>
      <c r="H2838">
        <v>7.9</v>
      </c>
      <c r="I2838">
        <v>2.6</v>
      </c>
      <c r="J2838">
        <v>12.1</v>
      </c>
      <c r="K2838">
        <v>2.7</v>
      </c>
      <c r="L2838">
        <v>34.200000000000003</v>
      </c>
      <c r="M2838">
        <v>0.5</v>
      </c>
      <c r="N2838">
        <v>26</v>
      </c>
      <c r="O2838">
        <v>0</v>
      </c>
      <c r="P2838">
        <v>2.9</v>
      </c>
      <c r="Q2838">
        <v>6</v>
      </c>
      <c r="R2838">
        <v>3.7</v>
      </c>
      <c r="S2838">
        <v>8.8000000000000007</v>
      </c>
      <c r="T2838">
        <v>3.4</v>
      </c>
      <c r="U2838">
        <v>42</v>
      </c>
      <c r="V2838">
        <v>3</v>
      </c>
      <c r="W2838">
        <v>8</v>
      </c>
      <c r="X2838">
        <v>0</v>
      </c>
      <c r="Y2838">
        <v>0</v>
      </c>
      <c r="Z2838">
        <v>0</v>
      </c>
      <c r="AA2838">
        <v>0</v>
      </c>
      <c r="AB2838">
        <v>1</v>
      </c>
      <c r="AC2838">
        <v>0</v>
      </c>
      <c r="AD2838">
        <v>10</v>
      </c>
      <c r="AE2838">
        <v>0</v>
      </c>
      <c r="AY2838" s="59"/>
    </row>
    <row r="2839" spans="1:51">
      <c r="A2839" s="19">
        <v>43761</v>
      </c>
      <c r="B2839" t="s">
        <v>68</v>
      </c>
      <c r="C2839" s="19">
        <v>43984</v>
      </c>
      <c r="D2839">
        <v>126</v>
      </c>
      <c r="E2839">
        <v>23.4</v>
      </c>
      <c r="F2839">
        <v>0</v>
      </c>
      <c r="G2839">
        <v>10.8</v>
      </c>
      <c r="H2839">
        <v>7.4</v>
      </c>
      <c r="I2839">
        <v>0.9</v>
      </c>
      <c r="J2839">
        <v>20.100000000000001</v>
      </c>
      <c r="K2839">
        <v>0.2</v>
      </c>
      <c r="L2839">
        <v>24.5</v>
      </c>
      <c r="M2839">
        <v>2.5</v>
      </c>
      <c r="N2839">
        <v>24.2</v>
      </c>
      <c r="O2839">
        <v>0</v>
      </c>
      <c r="P2839">
        <v>9.1999999999999993</v>
      </c>
      <c r="Q2839">
        <v>6.5</v>
      </c>
      <c r="R2839">
        <v>3.4</v>
      </c>
      <c r="S2839">
        <v>19.7</v>
      </c>
      <c r="T2839">
        <v>3.1</v>
      </c>
      <c r="U2839">
        <v>26.6</v>
      </c>
      <c r="V2839">
        <v>3.9</v>
      </c>
      <c r="W2839">
        <v>41</v>
      </c>
      <c r="X2839">
        <v>0</v>
      </c>
      <c r="Y2839">
        <v>5</v>
      </c>
      <c r="Z2839">
        <v>1</v>
      </c>
      <c r="AA2839">
        <v>0</v>
      </c>
      <c r="AB2839">
        <v>35</v>
      </c>
      <c r="AC2839">
        <v>0</v>
      </c>
      <c r="AD2839">
        <v>43</v>
      </c>
      <c r="AE2839">
        <v>0</v>
      </c>
      <c r="AY2839" s="59"/>
    </row>
    <row r="2840" spans="1:51">
      <c r="A2840" s="19">
        <v>43761</v>
      </c>
      <c r="B2840" t="s">
        <v>69</v>
      </c>
      <c r="C2840" s="19">
        <v>43984</v>
      </c>
      <c r="D2840">
        <v>34</v>
      </c>
      <c r="E2840">
        <v>26.7</v>
      </c>
      <c r="F2840">
        <v>0</v>
      </c>
      <c r="G2840">
        <v>1.2</v>
      </c>
      <c r="H2840">
        <v>5.0999999999999996</v>
      </c>
      <c r="I2840">
        <v>0.3</v>
      </c>
      <c r="J2840">
        <v>23.7</v>
      </c>
      <c r="K2840">
        <v>0.2</v>
      </c>
      <c r="L2840">
        <v>23.4</v>
      </c>
      <c r="M2840">
        <v>8.8000000000000007</v>
      </c>
      <c r="N2840">
        <v>28.8</v>
      </c>
      <c r="O2840">
        <v>0</v>
      </c>
      <c r="P2840">
        <v>3.7</v>
      </c>
      <c r="Q2840">
        <v>4.5</v>
      </c>
      <c r="R2840">
        <v>2.9</v>
      </c>
      <c r="S2840">
        <v>23.5</v>
      </c>
      <c r="T2840">
        <v>2.9</v>
      </c>
      <c r="U2840">
        <v>23.2</v>
      </c>
      <c r="V2840">
        <v>7</v>
      </c>
      <c r="W2840">
        <v>12</v>
      </c>
      <c r="X2840">
        <v>0</v>
      </c>
      <c r="Y2840">
        <v>0</v>
      </c>
      <c r="Z2840">
        <v>0</v>
      </c>
      <c r="AA2840">
        <v>0</v>
      </c>
      <c r="AB2840">
        <v>11</v>
      </c>
      <c r="AC2840">
        <v>0</v>
      </c>
      <c r="AD2840">
        <v>10</v>
      </c>
      <c r="AE2840">
        <v>1</v>
      </c>
      <c r="AY2840" s="59"/>
    </row>
    <row r="2841" spans="1:51">
      <c r="A2841" s="19">
        <v>43761</v>
      </c>
      <c r="B2841" t="s">
        <v>70</v>
      </c>
      <c r="C2841" s="19">
        <v>43984</v>
      </c>
      <c r="D2841">
        <v>16</v>
      </c>
      <c r="E2841">
        <v>29.3</v>
      </c>
      <c r="F2841">
        <v>0</v>
      </c>
      <c r="G2841">
        <v>0.4</v>
      </c>
      <c r="H2841">
        <v>7.8</v>
      </c>
      <c r="I2841">
        <v>3</v>
      </c>
      <c r="J2841">
        <v>12.2</v>
      </c>
      <c r="K2841">
        <v>3.4</v>
      </c>
      <c r="L2841">
        <v>30.2</v>
      </c>
      <c r="M2841">
        <v>0.4</v>
      </c>
      <c r="N2841">
        <v>33.1</v>
      </c>
      <c r="O2841">
        <v>0</v>
      </c>
      <c r="P2841">
        <v>3</v>
      </c>
      <c r="Q2841">
        <v>5.7</v>
      </c>
      <c r="R2841">
        <v>4.2</v>
      </c>
      <c r="S2841">
        <v>8.8000000000000007</v>
      </c>
      <c r="T2841">
        <v>3.7</v>
      </c>
      <c r="U2841">
        <v>34.299999999999997</v>
      </c>
      <c r="V2841">
        <v>2.9</v>
      </c>
      <c r="W2841">
        <v>7</v>
      </c>
      <c r="X2841">
        <v>0</v>
      </c>
      <c r="Y2841">
        <v>0</v>
      </c>
      <c r="Z2841">
        <v>0</v>
      </c>
      <c r="AA2841">
        <v>0</v>
      </c>
      <c r="AB2841">
        <v>1</v>
      </c>
      <c r="AC2841">
        <v>0</v>
      </c>
      <c r="AD2841">
        <v>8</v>
      </c>
      <c r="AE2841">
        <v>0</v>
      </c>
      <c r="AY2841" s="59"/>
    </row>
    <row r="2842" spans="1:51">
      <c r="A2842" s="19">
        <v>43761</v>
      </c>
      <c r="B2842" t="s">
        <v>71</v>
      </c>
      <c r="C2842" s="19">
        <v>43988</v>
      </c>
      <c r="D2842">
        <v>7</v>
      </c>
      <c r="E2842">
        <v>32.299999999999997</v>
      </c>
      <c r="F2842">
        <v>0</v>
      </c>
      <c r="G2842">
        <v>2.2000000000000002</v>
      </c>
      <c r="H2842">
        <v>6.4</v>
      </c>
      <c r="I2842">
        <v>1.7</v>
      </c>
      <c r="J2842">
        <v>18.7</v>
      </c>
      <c r="K2842">
        <v>0.8</v>
      </c>
      <c r="L2842">
        <v>23.5</v>
      </c>
      <c r="M2842">
        <v>2.7</v>
      </c>
      <c r="N2842">
        <v>39.799999999999997</v>
      </c>
      <c r="O2842">
        <v>0</v>
      </c>
      <c r="P2842">
        <v>3.7</v>
      </c>
      <c r="Q2842">
        <v>5.3</v>
      </c>
      <c r="R2842">
        <v>3.2</v>
      </c>
      <c r="S2842">
        <v>15.9</v>
      </c>
      <c r="T2842">
        <v>3</v>
      </c>
      <c r="U2842">
        <v>22.2</v>
      </c>
      <c r="V2842">
        <v>3.5</v>
      </c>
      <c r="W2842">
        <v>3</v>
      </c>
      <c r="X2842">
        <v>0</v>
      </c>
      <c r="Y2842">
        <v>0</v>
      </c>
      <c r="Z2842">
        <v>0</v>
      </c>
      <c r="AA2842">
        <v>0</v>
      </c>
      <c r="AB2842">
        <v>2</v>
      </c>
      <c r="AC2842">
        <v>0</v>
      </c>
      <c r="AD2842">
        <v>2</v>
      </c>
      <c r="AE2842">
        <v>0</v>
      </c>
      <c r="AY2842" s="59"/>
    </row>
    <row r="2843" spans="1:51">
      <c r="A2843" s="19">
        <v>43761</v>
      </c>
      <c r="B2843" t="s">
        <v>73</v>
      </c>
      <c r="C2843" s="19">
        <v>44013</v>
      </c>
      <c r="D2843">
        <v>41</v>
      </c>
      <c r="E2843">
        <v>29.9</v>
      </c>
      <c r="F2843">
        <v>0</v>
      </c>
      <c r="G2843">
        <v>2.2999999999999998</v>
      </c>
      <c r="H2843">
        <v>7.3</v>
      </c>
      <c r="I2843">
        <v>2.4</v>
      </c>
      <c r="J2843">
        <v>17.3</v>
      </c>
      <c r="K2843">
        <v>1.6</v>
      </c>
      <c r="L2843">
        <v>25</v>
      </c>
      <c r="M2843">
        <v>2.4</v>
      </c>
      <c r="N2843">
        <v>40.799999999999997</v>
      </c>
      <c r="O2843">
        <v>0</v>
      </c>
      <c r="P2843">
        <v>2</v>
      </c>
      <c r="Q2843">
        <v>4.2</v>
      </c>
      <c r="R2843">
        <v>2.1</v>
      </c>
      <c r="S2843">
        <v>16.399999999999999</v>
      </c>
      <c r="T2843">
        <v>1.3</v>
      </c>
      <c r="U2843">
        <v>29.3</v>
      </c>
      <c r="V2843">
        <v>2</v>
      </c>
      <c r="W2843">
        <v>1616</v>
      </c>
      <c r="X2843">
        <v>0</v>
      </c>
      <c r="Y2843">
        <v>6</v>
      </c>
      <c r="Z2843">
        <v>56</v>
      </c>
      <c r="AA2843">
        <v>15</v>
      </c>
      <c r="AB2843">
        <v>913</v>
      </c>
      <c r="AC2843">
        <v>0</v>
      </c>
      <c r="AD2843">
        <v>1370</v>
      </c>
      <c r="AE2843">
        <v>4</v>
      </c>
      <c r="AY2843" s="59"/>
    </row>
    <row r="2844" spans="1:51">
      <c r="A2844" s="19">
        <v>43764</v>
      </c>
      <c r="B2844" t="s">
        <v>15</v>
      </c>
      <c r="C2844" s="19">
        <v>43864</v>
      </c>
      <c r="D2844">
        <v>41</v>
      </c>
      <c r="E2844">
        <v>24.1</v>
      </c>
      <c r="F2844">
        <v>0</v>
      </c>
      <c r="G2844">
        <v>2</v>
      </c>
      <c r="H2844">
        <v>15.1</v>
      </c>
      <c r="I2844">
        <v>3.6</v>
      </c>
      <c r="J2844">
        <v>12.4</v>
      </c>
      <c r="K2844">
        <v>2.9</v>
      </c>
      <c r="L2844">
        <v>27</v>
      </c>
      <c r="M2844">
        <v>2.5</v>
      </c>
      <c r="N2844">
        <v>30.3</v>
      </c>
      <c r="O2844">
        <v>0</v>
      </c>
      <c r="P2844">
        <v>2</v>
      </c>
      <c r="Q2844">
        <v>12</v>
      </c>
      <c r="R2844">
        <v>2.6</v>
      </c>
      <c r="S2844">
        <v>8.4</v>
      </c>
      <c r="T2844">
        <v>2.2999999999999998</v>
      </c>
      <c r="U2844">
        <v>38.299999999999997</v>
      </c>
      <c r="V2844">
        <v>2.2000000000000002</v>
      </c>
      <c r="W2844">
        <v>14</v>
      </c>
      <c r="X2844">
        <v>0</v>
      </c>
      <c r="Y2844">
        <v>0</v>
      </c>
      <c r="Z2844">
        <v>9</v>
      </c>
      <c r="AA2844">
        <v>0</v>
      </c>
      <c r="AB2844">
        <v>3</v>
      </c>
      <c r="AC2844">
        <v>0</v>
      </c>
      <c r="AD2844">
        <v>15</v>
      </c>
      <c r="AE2844">
        <v>0</v>
      </c>
      <c r="AY2844" s="59"/>
    </row>
    <row r="2845" spans="1:51">
      <c r="A2845" s="19">
        <v>43764</v>
      </c>
      <c r="B2845" t="s">
        <v>16</v>
      </c>
      <c r="C2845" s="19">
        <v>43872</v>
      </c>
      <c r="D2845">
        <v>24</v>
      </c>
      <c r="E2845">
        <v>24.5</v>
      </c>
      <c r="F2845">
        <v>0</v>
      </c>
      <c r="G2845">
        <v>2.8</v>
      </c>
      <c r="H2845">
        <v>9.6999999999999993</v>
      </c>
      <c r="I2845">
        <v>2.1</v>
      </c>
      <c r="J2845">
        <v>15.1</v>
      </c>
      <c r="K2845">
        <v>2</v>
      </c>
      <c r="L2845">
        <v>30.4</v>
      </c>
      <c r="M2845">
        <v>3</v>
      </c>
      <c r="N2845">
        <v>28.2</v>
      </c>
      <c r="O2845">
        <v>0</v>
      </c>
      <c r="P2845">
        <v>2.2000000000000002</v>
      </c>
      <c r="Q2845">
        <v>5.6</v>
      </c>
      <c r="R2845">
        <v>1.8</v>
      </c>
      <c r="S2845">
        <v>10.9</v>
      </c>
      <c r="T2845">
        <v>1.9</v>
      </c>
      <c r="U2845">
        <v>45.5</v>
      </c>
      <c r="V2845">
        <v>2.2000000000000002</v>
      </c>
      <c r="W2845">
        <v>8</v>
      </c>
      <c r="X2845">
        <v>0</v>
      </c>
      <c r="Y2845">
        <v>0</v>
      </c>
      <c r="Z2845">
        <v>1</v>
      </c>
      <c r="AA2845">
        <v>0</v>
      </c>
      <c r="AB2845">
        <v>5</v>
      </c>
      <c r="AC2845">
        <v>0</v>
      </c>
      <c r="AD2845">
        <v>10</v>
      </c>
      <c r="AE2845">
        <v>0</v>
      </c>
      <c r="AY2845" s="59"/>
    </row>
    <row r="2846" spans="1:51">
      <c r="A2846" s="19">
        <v>43764</v>
      </c>
      <c r="B2846" t="s">
        <v>17</v>
      </c>
      <c r="C2846" s="19">
        <v>43883</v>
      </c>
      <c r="D2846">
        <v>36</v>
      </c>
      <c r="E2846">
        <v>27.6</v>
      </c>
      <c r="F2846">
        <v>0</v>
      </c>
      <c r="G2846">
        <v>1.6</v>
      </c>
      <c r="H2846">
        <v>5.5</v>
      </c>
      <c r="I2846">
        <v>1.1000000000000001</v>
      </c>
      <c r="J2846">
        <v>19.100000000000001</v>
      </c>
      <c r="K2846">
        <v>3.4</v>
      </c>
      <c r="L2846">
        <v>26.2</v>
      </c>
      <c r="M2846">
        <v>4</v>
      </c>
      <c r="N2846">
        <v>36.4</v>
      </c>
      <c r="O2846">
        <v>0</v>
      </c>
      <c r="P2846">
        <v>1.9</v>
      </c>
      <c r="Q2846">
        <v>3.4</v>
      </c>
      <c r="R2846">
        <v>1.8</v>
      </c>
      <c r="S2846">
        <v>17.100000000000001</v>
      </c>
      <c r="T2846">
        <v>2.2999999999999998</v>
      </c>
      <c r="U2846">
        <v>31.8</v>
      </c>
      <c r="V2846">
        <v>2.8</v>
      </c>
      <c r="W2846">
        <v>14</v>
      </c>
      <c r="X2846">
        <v>0</v>
      </c>
      <c r="Y2846">
        <v>0</v>
      </c>
      <c r="Z2846">
        <v>0</v>
      </c>
      <c r="AA2846">
        <v>0</v>
      </c>
      <c r="AB2846">
        <v>9</v>
      </c>
      <c r="AC2846">
        <v>0</v>
      </c>
      <c r="AD2846">
        <v>13</v>
      </c>
      <c r="AE2846">
        <v>0</v>
      </c>
      <c r="AY2846" s="59"/>
    </row>
    <row r="2847" spans="1:51">
      <c r="A2847" s="19">
        <v>43764</v>
      </c>
      <c r="B2847" t="s">
        <v>18</v>
      </c>
      <c r="C2847" s="19">
        <v>43890</v>
      </c>
      <c r="D2847">
        <v>54</v>
      </c>
      <c r="E2847">
        <v>41.8</v>
      </c>
      <c r="F2847">
        <v>0</v>
      </c>
      <c r="G2847">
        <v>3.3</v>
      </c>
      <c r="H2847">
        <v>4.5</v>
      </c>
      <c r="I2847">
        <v>1.9</v>
      </c>
      <c r="J2847">
        <v>10.6</v>
      </c>
      <c r="K2847">
        <v>4.0999999999999996</v>
      </c>
      <c r="L2847">
        <v>18.7</v>
      </c>
      <c r="M2847">
        <v>1.8</v>
      </c>
      <c r="N2847">
        <v>72.400000000000006</v>
      </c>
      <c r="O2847">
        <v>0</v>
      </c>
      <c r="P2847">
        <v>1.8</v>
      </c>
      <c r="Q2847">
        <v>2</v>
      </c>
      <c r="R2847">
        <v>1.3</v>
      </c>
      <c r="S2847">
        <v>4.5</v>
      </c>
      <c r="T2847">
        <v>2.2000000000000002</v>
      </c>
      <c r="U2847">
        <v>12.2</v>
      </c>
      <c r="V2847">
        <v>1.4</v>
      </c>
      <c r="W2847">
        <v>36</v>
      </c>
      <c r="X2847">
        <v>0</v>
      </c>
      <c r="Y2847">
        <v>0</v>
      </c>
      <c r="Z2847">
        <v>0</v>
      </c>
      <c r="AA2847">
        <v>0</v>
      </c>
      <c r="AB2847">
        <v>2</v>
      </c>
      <c r="AC2847">
        <v>0</v>
      </c>
      <c r="AD2847">
        <v>16</v>
      </c>
      <c r="AE2847">
        <v>0</v>
      </c>
      <c r="AY2847" s="59"/>
    </row>
    <row r="2848" spans="1:51">
      <c r="A2848" s="19">
        <v>43764</v>
      </c>
      <c r="B2848" t="s">
        <v>19</v>
      </c>
      <c r="C2848" s="19">
        <v>43893</v>
      </c>
      <c r="D2848">
        <v>52</v>
      </c>
      <c r="E2848">
        <v>40.299999999999997</v>
      </c>
      <c r="F2848">
        <v>0</v>
      </c>
      <c r="G2848">
        <v>3.8</v>
      </c>
      <c r="H2848">
        <v>5.3</v>
      </c>
      <c r="I2848">
        <v>3.7</v>
      </c>
      <c r="J2848">
        <v>11.1</v>
      </c>
      <c r="K2848">
        <v>2.8</v>
      </c>
      <c r="L2848">
        <v>20.399999999999999</v>
      </c>
      <c r="M2848">
        <v>0.6</v>
      </c>
      <c r="N2848">
        <v>68.099999999999994</v>
      </c>
      <c r="O2848">
        <v>0</v>
      </c>
      <c r="P2848">
        <v>2.1</v>
      </c>
      <c r="Q2848">
        <v>2.8</v>
      </c>
      <c r="R2848">
        <v>2</v>
      </c>
      <c r="S2848">
        <v>5.3</v>
      </c>
      <c r="T2848">
        <v>1.8</v>
      </c>
      <c r="U2848">
        <v>14.8</v>
      </c>
      <c r="V2848">
        <v>1.1000000000000001</v>
      </c>
      <c r="W2848">
        <v>33</v>
      </c>
      <c r="X2848">
        <v>0</v>
      </c>
      <c r="Y2848">
        <v>0</v>
      </c>
      <c r="Z2848">
        <v>0</v>
      </c>
      <c r="AA2848">
        <v>0</v>
      </c>
      <c r="AB2848">
        <v>2</v>
      </c>
      <c r="AC2848">
        <v>0</v>
      </c>
      <c r="AD2848">
        <v>17</v>
      </c>
      <c r="AE2848">
        <v>0</v>
      </c>
      <c r="AY2848" s="59"/>
    </row>
    <row r="2849" spans="1:51">
      <c r="A2849" s="19">
        <v>43764</v>
      </c>
      <c r="B2849" t="s">
        <v>20</v>
      </c>
      <c r="C2849" s="19">
        <v>43893</v>
      </c>
      <c r="D2849">
        <v>6</v>
      </c>
      <c r="E2849">
        <v>32.4</v>
      </c>
      <c r="F2849">
        <v>0</v>
      </c>
      <c r="G2849">
        <v>2.1</v>
      </c>
      <c r="H2849">
        <v>6.5</v>
      </c>
      <c r="I2849">
        <v>1.8</v>
      </c>
      <c r="J2849">
        <v>18.399999999999999</v>
      </c>
      <c r="K2849">
        <v>0.8</v>
      </c>
      <c r="L2849">
        <v>23.7</v>
      </c>
      <c r="M2849">
        <v>2.6</v>
      </c>
      <c r="N2849">
        <v>46.9</v>
      </c>
      <c r="O2849">
        <v>0</v>
      </c>
      <c r="P2849">
        <v>2.2000000000000002</v>
      </c>
      <c r="Q2849">
        <v>3.7</v>
      </c>
      <c r="R2849">
        <v>2</v>
      </c>
      <c r="S2849">
        <v>14.5</v>
      </c>
      <c r="T2849">
        <v>2</v>
      </c>
      <c r="U2849">
        <v>24.2</v>
      </c>
      <c r="V2849">
        <v>2.2000000000000002</v>
      </c>
      <c r="W2849">
        <v>3</v>
      </c>
      <c r="X2849">
        <v>0</v>
      </c>
      <c r="Y2849">
        <v>0</v>
      </c>
      <c r="Z2849">
        <v>0</v>
      </c>
      <c r="AA2849">
        <v>0</v>
      </c>
      <c r="AB2849">
        <v>1</v>
      </c>
      <c r="AC2849">
        <v>0</v>
      </c>
      <c r="AD2849">
        <v>2</v>
      </c>
      <c r="AE2849">
        <v>0</v>
      </c>
      <c r="AY2849" s="59"/>
    </row>
    <row r="2850" spans="1:51">
      <c r="A2850" s="19">
        <v>43764</v>
      </c>
      <c r="B2850" t="s">
        <v>21</v>
      </c>
      <c r="C2850" s="19">
        <v>43893</v>
      </c>
      <c r="D2850">
        <v>31</v>
      </c>
      <c r="E2850">
        <v>38.6</v>
      </c>
      <c r="F2850">
        <v>0</v>
      </c>
      <c r="G2850">
        <v>3.6</v>
      </c>
      <c r="H2850">
        <v>5.5</v>
      </c>
      <c r="I2850">
        <v>3.9</v>
      </c>
      <c r="J2850">
        <v>12.3</v>
      </c>
      <c r="K2850">
        <v>2.7</v>
      </c>
      <c r="L2850">
        <v>19.2</v>
      </c>
      <c r="M2850">
        <v>0.3</v>
      </c>
      <c r="N2850">
        <v>64.7</v>
      </c>
      <c r="O2850">
        <v>0</v>
      </c>
      <c r="P2850">
        <v>2.2999999999999998</v>
      </c>
      <c r="Q2850">
        <v>2.9</v>
      </c>
      <c r="R2850">
        <v>2.5</v>
      </c>
      <c r="S2850">
        <v>6.7</v>
      </c>
      <c r="T2850">
        <v>2.1</v>
      </c>
      <c r="U2850">
        <v>14.6</v>
      </c>
      <c r="V2850">
        <v>1.7</v>
      </c>
      <c r="W2850">
        <v>19</v>
      </c>
      <c r="X2850">
        <v>0</v>
      </c>
      <c r="Y2850">
        <v>0</v>
      </c>
      <c r="Z2850">
        <v>0</v>
      </c>
      <c r="AA2850">
        <v>0</v>
      </c>
      <c r="AB2850">
        <v>2</v>
      </c>
      <c r="AC2850">
        <v>0</v>
      </c>
      <c r="AD2850">
        <v>10</v>
      </c>
      <c r="AE2850">
        <v>0</v>
      </c>
      <c r="AY2850" s="59"/>
    </row>
    <row r="2851" spans="1:51">
      <c r="A2851" s="19">
        <v>43764</v>
      </c>
      <c r="B2851" t="s">
        <v>22</v>
      </c>
      <c r="C2851" s="19">
        <v>43893</v>
      </c>
      <c r="D2851">
        <v>416</v>
      </c>
      <c r="E2851">
        <v>27.8</v>
      </c>
      <c r="F2851">
        <v>0</v>
      </c>
      <c r="G2851">
        <v>1.7</v>
      </c>
      <c r="H2851">
        <v>6.3</v>
      </c>
      <c r="I2851">
        <v>1.3</v>
      </c>
      <c r="J2851">
        <v>19.7</v>
      </c>
      <c r="K2851">
        <v>1</v>
      </c>
      <c r="L2851">
        <v>26.4</v>
      </c>
      <c r="M2851">
        <v>4.5</v>
      </c>
      <c r="N2851">
        <v>35.4</v>
      </c>
      <c r="O2851">
        <v>0</v>
      </c>
      <c r="P2851">
        <v>2</v>
      </c>
      <c r="Q2851">
        <v>3.9</v>
      </c>
      <c r="R2851">
        <v>2.1</v>
      </c>
      <c r="S2851">
        <v>17.7</v>
      </c>
      <c r="T2851">
        <v>1.9</v>
      </c>
      <c r="U2851">
        <v>31.7</v>
      </c>
      <c r="V2851">
        <v>3.1</v>
      </c>
      <c r="W2851">
        <v>156</v>
      </c>
      <c r="X2851">
        <v>0</v>
      </c>
      <c r="Y2851">
        <v>0</v>
      </c>
      <c r="Z2851">
        <v>2</v>
      </c>
      <c r="AA2851">
        <v>0</v>
      </c>
      <c r="AB2851">
        <v>110</v>
      </c>
      <c r="AC2851">
        <v>0</v>
      </c>
      <c r="AD2851">
        <v>148</v>
      </c>
      <c r="AE2851">
        <v>0</v>
      </c>
      <c r="AY2851" s="59"/>
    </row>
    <row r="2852" spans="1:51">
      <c r="A2852" s="19">
        <v>43764</v>
      </c>
      <c r="B2852" t="s">
        <v>23</v>
      </c>
      <c r="C2852" s="19">
        <v>43893</v>
      </c>
      <c r="D2852">
        <v>67</v>
      </c>
      <c r="E2852">
        <v>25.6</v>
      </c>
      <c r="F2852">
        <v>0</v>
      </c>
      <c r="G2852">
        <v>1.1000000000000001</v>
      </c>
      <c r="H2852">
        <v>5.4</v>
      </c>
      <c r="I2852">
        <v>0.7</v>
      </c>
      <c r="J2852">
        <v>23.4</v>
      </c>
      <c r="K2852">
        <v>0.4</v>
      </c>
      <c r="L2852">
        <v>26.1</v>
      </c>
      <c r="M2852">
        <v>6.3</v>
      </c>
      <c r="N2852">
        <v>29.4</v>
      </c>
      <c r="O2852">
        <v>0</v>
      </c>
      <c r="P2852">
        <v>1.9</v>
      </c>
      <c r="Q2852">
        <v>3.4</v>
      </c>
      <c r="R2852">
        <v>2</v>
      </c>
      <c r="S2852">
        <v>24.6</v>
      </c>
      <c r="T2852">
        <v>1.7</v>
      </c>
      <c r="U2852">
        <v>31.3</v>
      </c>
      <c r="V2852">
        <v>3.6</v>
      </c>
      <c r="W2852">
        <v>23</v>
      </c>
      <c r="X2852">
        <v>0</v>
      </c>
      <c r="Y2852">
        <v>0</v>
      </c>
      <c r="Z2852">
        <v>0</v>
      </c>
      <c r="AA2852">
        <v>0</v>
      </c>
      <c r="AB2852">
        <v>21</v>
      </c>
      <c r="AC2852">
        <v>0</v>
      </c>
      <c r="AD2852">
        <v>23</v>
      </c>
      <c r="AE2852">
        <v>0</v>
      </c>
      <c r="AY2852" s="59"/>
    </row>
    <row r="2853" spans="1:51">
      <c r="A2853" s="19">
        <v>43764</v>
      </c>
      <c r="B2853" t="s">
        <v>24</v>
      </c>
      <c r="C2853" s="19">
        <v>43893</v>
      </c>
      <c r="D2853">
        <v>13</v>
      </c>
      <c r="E2853">
        <v>32.4</v>
      </c>
      <c r="F2853">
        <v>0</v>
      </c>
      <c r="G2853">
        <v>2.1</v>
      </c>
      <c r="H2853">
        <v>6.5</v>
      </c>
      <c r="I2853">
        <v>1.8</v>
      </c>
      <c r="J2853">
        <v>18.399999999999999</v>
      </c>
      <c r="K2853">
        <v>0.8</v>
      </c>
      <c r="L2853">
        <v>23.7</v>
      </c>
      <c r="M2853">
        <v>2.6</v>
      </c>
      <c r="N2853">
        <v>47.4</v>
      </c>
      <c r="O2853">
        <v>0</v>
      </c>
      <c r="P2853">
        <v>2.1</v>
      </c>
      <c r="Q2853">
        <v>3.7</v>
      </c>
      <c r="R2853">
        <v>2.1</v>
      </c>
      <c r="S2853">
        <v>14.5</v>
      </c>
      <c r="T2853">
        <v>1.6</v>
      </c>
      <c r="U2853">
        <v>24.2</v>
      </c>
      <c r="V2853">
        <v>2</v>
      </c>
      <c r="W2853">
        <v>6</v>
      </c>
      <c r="X2853">
        <v>0</v>
      </c>
      <c r="Y2853">
        <v>0</v>
      </c>
      <c r="Z2853">
        <v>0</v>
      </c>
      <c r="AA2853">
        <v>0</v>
      </c>
      <c r="AB2853">
        <v>3</v>
      </c>
      <c r="AC2853">
        <v>0</v>
      </c>
      <c r="AD2853">
        <v>4</v>
      </c>
      <c r="AE2853">
        <v>0</v>
      </c>
      <c r="AY2853" s="59"/>
    </row>
    <row r="2854" spans="1:51">
      <c r="A2854" s="19">
        <v>43764</v>
      </c>
      <c r="B2854" t="s">
        <v>25</v>
      </c>
      <c r="C2854" s="19">
        <v>43893</v>
      </c>
      <c r="D2854">
        <v>24</v>
      </c>
      <c r="E2854">
        <v>24.4</v>
      </c>
      <c r="F2854">
        <v>0</v>
      </c>
      <c r="G2854">
        <v>2.5</v>
      </c>
      <c r="H2854">
        <v>10.1</v>
      </c>
      <c r="I2854">
        <v>0.5</v>
      </c>
      <c r="J2854">
        <v>15.2</v>
      </c>
      <c r="K2854">
        <v>4.7</v>
      </c>
      <c r="L2854">
        <v>27.1</v>
      </c>
      <c r="M2854">
        <v>3.2</v>
      </c>
      <c r="N2854">
        <v>29.9</v>
      </c>
      <c r="O2854">
        <v>0</v>
      </c>
      <c r="P2854">
        <v>2.7</v>
      </c>
      <c r="Q2854">
        <v>7.2</v>
      </c>
      <c r="R2854">
        <v>1.9</v>
      </c>
      <c r="S2854">
        <v>12.6</v>
      </c>
      <c r="T2854">
        <v>3.9</v>
      </c>
      <c r="U2854">
        <v>35.9</v>
      </c>
      <c r="V2854">
        <v>2.8</v>
      </c>
      <c r="W2854">
        <v>8</v>
      </c>
      <c r="X2854">
        <v>0</v>
      </c>
      <c r="Y2854">
        <v>0</v>
      </c>
      <c r="Z2854">
        <v>1</v>
      </c>
      <c r="AA2854">
        <v>0</v>
      </c>
      <c r="AB2854">
        <v>5</v>
      </c>
      <c r="AC2854">
        <v>0</v>
      </c>
      <c r="AD2854">
        <v>9</v>
      </c>
      <c r="AE2854">
        <v>0</v>
      </c>
      <c r="AY2854" s="59"/>
    </row>
    <row r="2855" spans="1:51">
      <c r="A2855" s="19">
        <v>43764</v>
      </c>
      <c r="B2855" t="s">
        <v>26</v>
      </c>
      <c r="C2855" s="19">
        <v>43893</v>
      </c>
      <c r="D2855">
        <v>91</v>
      </c>
      <c r="E2855">
        <v>24.4</v>
      </c>
      <c r="F2855">
        <v>0</v>
      </c>
      <c r="G2855">
        <v>1.6</v>
      </c>
      <c r="H2855">
        <v>9.1999999999999993</v>
      </c>
      <c r="I2855">
        <v>1</v>
      </c>
      <c r="J2855">
        <v>13</v>
      </c>
      <c r="K2855">
        <v>0.7</v>
      </c>
      <c r="L2855">
        <v>38.299999999999997</v>
      </c>
      <c r="M2855">
        <v>1.4</v>
      </c>
      <c r="N2855">
        <v>21.6</v>
      </c>
      <c r="O2855">
        <v>0</v>
      </c>
      <c r="P2855">
        <v>1.5</v>
      </c>
      <c r="Q2855">
        <v>3.9</v>
      </c>
      <c r="R2855">
        <v>1.5</v>
      </c>
      <c r="S2855">
        <v>6.7</v>
      </c>
      <c r="T2855">
        <v>1.3</v>
      </c>
      <c r="U2855">
        <v>60.7</v>
      </c>
      <c r="V2855">
        <v>1.3</v>
      </c>
      <c r="W2855">
        <v>32</v>
      </c>
      <c r="X2855">
        <v>0</v>
      </c>
      <c r="Y2855">
        <v>0</v>
      </c>
      <c r="Z2855">
        <v>2</v>
      </c>
      <c r="AA2855">
        <v>0</v>
      </c>
      <c r="AB2855">
        <v>8</v>
      </c>
      <c r="AC2855">
        <v>0</v>
      </c>
      <c r="AD2855">
        <v>49</v>
      </c>
      <c r="AE2855">
        <v>0</v>
      </c>
      <c r="AY2855" s="59"/>
    </row>
    <row r="2856" spans="1:51">
      <c r="A2856" s="19">
        <v>43764</v>
      </c>
      <c r="B2856" t="s">
        <v>27</v>
      </c>
      <c r="C2856" s="19">
        <v>43893</v>
      </c>
      <c r="D2856">
        <v>75</v>
      </c>
      <c r="E2856">
        <v>23.2</v>
      </c>
      <c r="F2856">
        <v>0</v>
      </c>
      <c r="G2856">
        <v>0.6</v>
      </c>
      <c r="H2856">
        <v>9.4</v>
      </c>
      <c r="I2856">
        <v>16.399999999999999</v>
      </c>
      <c r="J2856">
        <v>14.9</v>
      </c>
      <c r="K2856">
        <v>0.1</v>
      </c>
      <c r="L2856">
        <v>23.1</v>
      </c>
      <c r="M2856">
        <v>1.7</v>
      </c>
      <c r="N2856">
        <v>28.2</v>
      </c>
      <c r="O2856">
        <v>0</v>
      </c>
      <c r="P2856">
        <v>2.4</v>
      </c>
      <c r="Q2856">
        <v>6.9</v>
      </c>
      <c r="R2856">
        <v>14.9</v>
      </c>
      <c r="S2856">
        <v>12.7</v>
      </c>
      <c r="T2856">
        <v>2.1</v>
      </c>
      <c r="U2856">
        <v>27.8</v>
      </c>
      <c r="V2856">
        <v>2.6</v>
      </c>
      <c r="W2856">
        <v>23</v>
      </c>
      <c r="X2856">
        <v>0</v>
      </c>
      <c r="Y2856">
        <v>0</v>
      </c>
      <c r="Z2856">
        <v>2</v>
      </c>
      <c r="AA2856">
        <v>16</v>
      </c>
      <c r="AB2856">
        <v>11</v>
      </c>
      <c r="AC2856">
        <v>0</v>
      </c>
      <c r="AD2856">
        <v>23</v>
      </c>
      <c r="AE2856">
        <v>0</v>
      </c>
      <c r="AY2856" s="59"/>
    </row>
    <row r="2857" spans="1:51">
      <c r="A2857" s="19">
        <v>43764</v>
      </c>
      <c r="B2857" t="s">
        <v>28</v>
      </c>
      <c r="C2857" s="19">
        <v>43893</v>
      </c>
      <c r="D2857">
        <v>110</v>
      </c>
      <c r="E2857">
        <v>36.700000000000003</v>
      </c>
      <c r="F2857">
        <v>0</v>
      </c>
      <c r="G2857">
        <v>2</v>
      </c>
      <c r="H2857">
        <v>6</v>
      </c>
      <c r="I2857">
        <v>1.7</v>
      </c>
      <c r="J2857">
        <v>14.8</v>
      </c>
      <c r="K2857">
        <v>0.7</v>
      </c>
      <c r="L2857">
        <v>21.9</v>
      </c>
      <c r="M2857">
        <v>3</v>
      </c>
      <c r="N2857">
        <v>58.7</v>
      </c>
      <c r="O2857">
        <v>0</v>
      </c>
      <c r="P2857">
        <v>1.8</v>
      </c>
      <c r="Q2857">
        <v>3.4</v>
      </c>
      <c r="R2857">
        <v>1.8</v>
      </c>
      <c r="S2857">
        <v>9.3000000000000007</v>
      </c>
      <c r="T2857">
        <v>1.5</v>
      </c>
      <c r="U2857">
        <v>18.8</v>
      </c>
      <c r="V2857">
        <v>2.2999999999999998</v>
      </c>
      <c r="W2857">
        <v>59</v>
      </c>
      <c r="X2857">
        <v>0</v>
      </c>
      <c r="Y2857">
        <v>0</v>
      </c>
      <c r="Z2857">
        <v>0</v>
      </c>
      <c r="AA2857">
        <v>0</v>
      </c>
      <c r="AB2857">
        <v>16</v>
      </c>
      <c r="AC2857">
        <v>0</v>
      </c>
      <c r="AD2857">
        <v>35</v>
      </c>
      <c r="AE2857">
        <v>0</v>
      </c>
      <c r="AY2857" s="59"/>
    </row>
    <row r="2858" spans="1:51">
      <c r="A2858" s="19">
        <v>43764</v>
      </c>
      <c r="B2858" t="s">
        <v>29</v>
      </c>
      <c r="C2858" s="19">
        <v>43893</v>
      </c>
      <c r="D2858">
        <v>37</v>
      </c>
      <c r="E2858">
        <v>38.700000000000003</v>
      </c>
      <c r="F2858">
        <v>0</v>
      </c>
      <c r="G2858">
        <v>3</v>
      </c>
      <c r="H2858">
        <v>4.3</v>
      </c>
      <c r="I2858">
        <v>2.8</v>
      </c>
      <c r="J2858">
        <v>12.4</v>
      </c>
      <c r="K2858">
        <v>2.9</v>
      </c>
      <c r="L2858">
        <v>19.600000000000001</v>
      </c>
      <c r="M2858">
        <v>0.5</v>
      </c>
      <c r="N2858">
        <v>64.8</v>
      </c>
      <c r="O2858">
        <v>0</v>
      </c>
      <c r="P2858">
        <v>2.1</v>
      </c>
      <c r="Q2858">
        <v>2.6</v>
      </c>
      <c r="R2858">
        <v>2.1</v>
      </c>
      <c r="S2858">
        <v>7</v>
      </c>
      <c r="T2858">
        <v>2</v>
      </c>
      <c r="U2858">
        <v>15</v>
      </c>
      <c r="V2858">
        <v>1.3</v>
      </c>
      <c r="W2858">
        <v>23</v>
      </c>
      <c r="X2858">
        <v>0</v>
      </c>
      <c r="Y2858">
        <v>0</v>
      </c>
      <c r="Z2858">
        <v>0</v>
      </c>
      <c r="AA2858">
        <v>0</v>
      </c>
      <c r="AB2858">
        <v>3</v>
      </c>
      <c r="AC2858">
        <v>0</v>
      </c>
      <c r="AD2858">
        <v>11</v>
      </c>
      <c r="AE2858">
        <v>0</v>
      </c>
      <c r="AY2858" s="59"/>
    </row>
    <row r="2859" spans="1:51">
      <c r="A2859" s="19">
        <v>43764</v>
      </c>
      <c r="B2859" t="s">
        <v>30</v>
      </c>
      <c r="C2859" s="19">
        <v>43893</v>
      </c>
      <c r="D2859">
        <v>64</v>
      </c>
      <c r="E2859">
        <v>39</v>
      </c>
      <c r="F2859">
        <v>0</v>
      </c>
      <c r="G2859">
        <v>2.9</v>
      </c>
      <c r="H2859">
        <v>6.2</v>
      </c>
      <c r="I2859">
        <v>4.2</v>
      </c>
      <c r="J2859">
        <v>11.9</v>
      </c>
      <c r="K2859">
        <v>3.1</v>
      </c>
      <c r="L2859">
        <v>20.100000000000001</v>
      </c>
      <c r="M2859">
        <v>0.4</v>
      </c>
      <c r="N2859">
        <v>65.8</v>
      </c>
      <c r="O2859">
        <v>0</v>
      </c>
      <c r="P2859">
        <v>2</v>
      </c>
      <c r="Q2859">
        <v>3.4</v>
      </c>
      <c r="R2859">
        <v>2.4</v>
      </c>
      <c r="S2859">
        <v>5.9</v>
      </c>
      <c r="T2859">
        <v>2</v>
      </c>
      <c r="U2859">
        <v>15</v>
      </c>
      <c r="V2859">
        <v>1.3</v>
      </c>
      <c r="W2859">
        <v>40</v>
      </c>
      <c r="X2859">
        <v>0</v>
      </c>
      <c r="Y2859">
        <v>0</v>
      </c>
      <c r="Z2859">
        <v>0</v>
      </c>
      <c r="AA2859">
        <v>0</v>
      </c>
      <c r="AB2859">
        <v>4</v>
      </c>
      <c r="AC2859">
        <v>0</v>
      </c>
      <c r="AD2859">
        <v>20</v>
      </c>
      <c r="AE2859">
        <v>0</v>
      </c>
      <c r="AY2859" s="59"/>
    </row>
    <row r="2860" spans="1:51">
      <c r="A2860" s="19">
        <v>43764</v>
      </c>
      <c r="B2860" t="s">
        <v>31</v>
      </c>
      <c r="C2860" s="19">
        <v>43893</v>
      </c>
      <c r="D2860">
        <v>228</v>
      </c>
      <c r="E2860">
        <v>33</v>
      </c>
      <c r="F2860">
        <v>0</v>
      </c>
      <c r="G2860">
        <v>3</v>
      </c>
      <c r="H2860">
        <v>5.3</v>
      </c>
      <c r="I2860">
        <v>1.6</v>
      </c>
      <c r="J2860">
        <v>15.3</v>
      </c>
      <c r="K2860">
        <v>0.7</v>
      </c>
      <c r="L2860">
        <v>25</v>
      </c>
      <c r="M2860">
        <v>2.9</v>
      </c>
      <c r="N2860">
        <v>48.6</v>
      </c>
      <c r="O2860">
        <v>0</v>
      </c>
      <c r="P2860">
        <v>2.2999999999999998</v>
      </c>
      <c r="Q2860">
        <v>3.2</v>
      </c>
      <c r="R2860">
        <v>2</v>
      </c>
      <c r="S2860">
        <v>10.4</v>
      </c>
      <c r="T2860">
        <v>1.5</v>
      </c>
      <c r="U2860">
        <v>27</v>
      </c>
      <c r="V2860">
        <v>2.1</v>
      </c>
      <c r="W2860">
        <v>103</v>
      </c>
      <c r="X2860">
        <v>0</v>
      </c>
      <c r="Y2860">
        <v>0</v>
      </c>
      <c r="Z2860">
        <v>0</v>
      </c>
      <c r="AA2860">
        <v>0</v>
      </c>
      <c r="AB2860">
        <v>48</v>
      </c>
      <c r="AC2860">
        <v>0</v>
      </c>
      <c r="AD2860">
        <v>78</v>
      </c>
      <c r="AE2860">
        <v>0</v>
      </c>
      <c r="AY2860" s="59"/>
    </row>
    <row r="2861" spans="1:51">
      <c r="A2861" s="19">
        <v>43764</v>
      </c>
      <c r="B2861" t="s">
        <v>32</v>
      </c>
      <c r="C2861" s="19">
        <v>43893</v>
      </c>
      <c r="D2861">
        <v>29</v>
      </c>
      <c r="E2861">
        <v>31.2</v>
      </c>
      <c r="F2861">
        <v>0</v>
      </c>
      <c r="G2861">
        <v>0.4</v>
      </c>
      <c r="H2861">
        <v>7.5</v>
      </c>
      <c r="I2861">
        <v>2.8</v>
      </c>
      <c r="J2861">
        <v>13.9</v>
      </c>
      <c r="K2861">
        <v>3.5</v>
      </c>
      <c r="L2861">
        <v>26.8</v>
      </c>
      <c r="M2861">
        <v>0.8</v>
      </c>
      <c r="N2861">
        <v>43.8</v>
      </c>
      <c r="O2861">
        <v>0</v>
      </c>
      <c r="P2861">
        <v>1.6</v>
      </c>
      <c r="Q2861">
        <v>4.5999999999999996</v>
      </c>
      <c r="R2861">
        <v>2.4</v>
      </c>
      <c r="S2861">
        <v>9</v>
      </c>
      <c r="T2861">
        <v>2.6</v>
      </c>
      <c r="U2861">
        <v>31.4</v>
      </c>
      <c r="V2861">
        <v>1.6</v>
      </c>
      <c r="W2861">
        <v>14</v>
      </c>
      <c r="X2861">
        <v>0</v>
      </c>
      <c r="Y2861">
        <v>0</v>
      </c>
      <c r="Z2861">
        <v>0</v>
      </c>
      <c r="AA2861">
        <v>0</v>
      </c>
      <c r="AB2861">
        <v>3</v>
      </c>
      <c r="AC2861">
        <v>0</v>
      </c>
      <c r="AD2861">
        <v>12</v>
      </c>
      <c r="AE2861">
        <v>0</v>
      </c>
      <c r="AY2861" s="59"/>
    </row>
    <row r="2862" spans="1:51">
      <c r="A2862" s="19">
        <v>43764</v>
      </c>
      <c r="B2862" t="s">
        <v>33</v>
      </c>
      <c r="C2862" s="19">
        <v>43893</v>
      </c>
      <c r="D2862">
        <v>16</v>
      </c>
      <c r="E2862">
        <v>19.399999999999999</v>
      </c>
      <c r="F2862">
        <v>0</v>
      </c>
      <c r="G2862">
        <v>1.2</v>
      </c>
      <c r="H2862">
        <v>7.9</v>
      </c>
      <c r="I2862">
        <v>0.7</v>
      </c>
      <c r="J2862">
        <v>33.5</v>
      </c>
      <c r="K2862">
        <v>0.2</v>
      </c>
      <c r="L2862">
        <v>23.2</v>
      </c>
      <c r="M2862">
        <v>3.4</v>
      </c>
      <c r="N2862">
        <v>15.5</v>
      </c>
      <c r="O2862">
        <v>0</v>
      </c>
      <c r="P2862">
        <v>1.6</v>
      </c>
      <c r="Q2862">
        <v>4.0999999999999996</v>
      </c>
      <c r="R2862">
        <v>1.7</v>
      </c>
      <c r="S2862">
        <v>49.3</v>
      </c>
      <c r="T2862">
        <v>1.5</v>
      </c>
      <c r="U2862">
        <v>22.1</v>
      </c>
      <c r="V2862">
        <v>2.4</v>
      </c>
      <c r="W2862">
        <v>4</v>
      </c>
      <c r="X2862">
        <v>0</v>
      </c>
      <c r="Y2862">
        <v>0</v>
      </c>
      <c r="Z2862">
        <v>0</v>
      </c>
      <c r="AA2862">
        <v>0</v>
      </c>
      <c r="AB2862">
        <v>7</v>
      </c>
      <c r="AC2862">
        <v>0</v>
      </c>
      <c r="AD2862">
        <v>5</v>
      </c>
      <c r="AE2862">
        <v>0</v>
      </c>
      <c r="AY2862" s="59"/>
    </row>
    <row r="2863" spans="1:51">
      <c r="A2863" s="19">
        <v>43764</v>
      </c>
      <c r="B2863" t="s">
        <v>34</v>
      </c>
      <c r="C2863" s="19">
        <v>43893</v>
      </c>
      <c r="D2863">
        <v>99</v>
      </c>
      <c r="E2863">
        <v>36.4</v>
      </c>
      <c r="F2863">
        <v>0</v>
      </c>
      <c r="G2863">
        <v>2.9</v>
      </c>
      <c r="H2863">
        <v>6.9</v>
      </c>
      <c r="I2863">
        <v>3.5</v>
      </c>
      <c r="J2863">
        <v>12.7</v>
      </c>
      <c r="K2863">
        <v>1.8</v>
      </c>
      <c r="L2863">
        <v>21.8</v>
      </c>
      <c r="M2863">
        <v>1.7</v>
      </c>
      <c r="N2863">
        <v>59.1</v>
      </c>
      <c r="O2863">
        <v>0</v>
      </c>
      <c r="P2863">
        <v>2.1</v>
      </c>
      <c r="Q2863">
        <v>3.6</v>
      </c>
      <c r="R2863">
        <v>2.4</v>
      </c>
      <c r="S2863">
        <v>7.4</v>
      </c>
      <c r="T2863">
        <v>1.7</v>
      </c>
      <c r="U2863">
        <v>19.399999999999999</v>
      </c>
      <c r="V2863">
        <v>2</v>
      </c>
      <c r="W2863">
        <v>56</v>
      </c>
      <c r="X2863">
        <v>0</v>
      </c>
      <c r="Y2863">
        <v>0</v>
      </c>
      <c r="Z2863">
        <v>1</v>
      </c>
      <c r="AA2863">
        <v>0</v>
      </c>
      <c r="AB2863">
        <v>8</v>
      </c>
      <c r="AC2863">
        <v>0</v>
      </c>
      <c r="AD2863">
        <v>34</v>
      </c>
      <c r="AE2863">
        <v>0</v>
      </c>
      <c r="AY2863" s="59"/>
    </row>
    <row r="2864" spans="1:51">
      <c r="A2864" s="19">
        <v>43764</v>
      </c>
      <c r="B2864" t="s">
        <v>35</v>
      </c>
      <c r="C2864" s="19">
        <v>43900</v>
      </c>
      <c r="D2864">
        <v>20</v>
      </c>
      <c r="E2864">
        <v>31.1</v>
      </c>
      <c r="F2864">
        <v>0</v>
      </c>
      <c r="G2864">
        <v>0.2</v>
      </c>
      <c r="H2864">
        <v>7</v>
      </c>
      <c r="I2864">
        <v>4.2</v>
      </c>
      <c r="J2864">
        <v>9</v>
      </c>
      <c r="K2864">
        <v>3.1</v>
      </c>
      <c r="L2864">
        <v>31</v>
      </c>
      <c r="M2864">
        <v>0.3</v>
      </c>
      <c r="N2864">
        <v>40.1</v>
      </c>
      <c r="O2864">
        <v>0</v>
      </c>
      <c r="P2864">
        <v>1.6</v>
      </c>
      <c r="Q2864">
        <v>3.9</v>
      </c>
      <c r="R2864">
        <v>2.9</v>
      </c>
      <c r="S2864">
        <v>4.9000000000000004</v>
      </c>
      <c r="T2864">
        <v>2.2000000000000002</v>
      </c>
      <c r="U2864">
        <v>40</v>
      </c>
      <c r="V2864">
        <v>1.4</v>
      </c>
      <c r="W2864">
        <v>10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10</v>
      </c>
      <c r="AE2864">
        <v>0</v>
      </c>
      <c r="AY2864" s="59"/>
    </row>
    <row r="2865" spans="1:51">
      <c r="A2865" s="19">
        <v>43764</v>
      </c>
      <c r="B2865" t="s">
        <v>36</v>
      </c>
      <c r="C2865" s="19">
        <v>43900</v>
      </c>
      <c r="D2865">
        <v>125</v>
      </c>
      <c r="E2865">
        <v>34.6</v>
      </c>
      <c r="F2865">
        <v>0</v>
      </c>
      <c r="G2865">
        <v>0.3</v>
      </c>
      <c r="H2865">
        <v>5.9</v>
      </c>
      <c r="I2865">
        <v>2.2999999999999998</v>
      </c>
      <c r="J2865">
        <v>19.3</v>
      </c>
      <c r="K2865">
        <v>0.1</v>
      </c>
      <c r="L2865">
        <v>25.7</v>
      </c>
      <c r="M2865">
        <v>1.3</v>
      </c>
      <c r="N2865">
        <v>49.2</v>
      </c>
      <c r="O2865">
        <v>0</v>
      </c>
      <c r="P2865">
        <v>1.4</v>
      </c>
      <c r="Q2865">
        <v>3.2</v>
      </c>
      <c r="R2865">
        <v>2.1</v>
      </c>
      <c r="S2865">
        <v>13.8</v>
      </c>
      <c r="T2865">
        <v>1.4</v>
      </c>
      <c r="U2865">
        <v>25.7</v>
      </c>
      <c r="V2865">
        <v>1.4</v>
      </c>
      <c r="W2865">
        <v>54</v>
      </c>
      <c r="X2865">
        <v>0</v>
      </c>
      <c r="Y2865">
        <v>0</v>
      </c>
      <c r="Z2865">
        <v>0</v>
      </c>
      <c r="AA2865">
        <v>0</v>
      </c>
      <c r="AB2865">
        <v>30</v>
      </c>
      <c r="AC2865">
        <v>0</v>
      </c>
      <c r="AD2865">
        <v>40</v>
      </c>
      <c r="AE2865">
        <v>0</v>
      </c>
      <c r="AY2865" s="59"/>
    </row>
    <row r="2866" spans="1:51">
      <c r="A2866" s="19">
        <v>43764</v>
      </c>
      <c r="B2866" t="s">
        <v>37</v>
      </c>
      <c r="C2866" s="19">
        <v>43900</v>
      </c>
      <c r="D2866">
        <v>36</v>
      </c>
      <c r="E2866">
        <v>41.9</v>
      </c>
      <c r="F2866">
        <v>0</v>
      </c>
      <c r="G2866">
        <v>4.8</v>
      </c>
      <c r="H2866">
        <v>3.5</v>
      </c>
      <c r="I2866">
        <v>2.6</v>
      </c>
      <c r="J2866">
        <v>12.4</v>
      </c>
      <c r="K2866">
        <v>2</v>
      </c>
      <c r="L2866">
        <v>20.2</v>
      </c>
      <c r="M2866">
        <v>0.8</v>
      </c>
      <c r="N2866">
        <v>70</v>
      </c>
      <c r="O2866">
        <v>0</v>
      </c>
      <c r="P2866">
        <v>2.2999999999999998</v>
      </c>
      <c r="Q2866">
        <v>1.9</v>
      </c>
      <c r="R2866">
        <v>1.6</v>
      </c>
      <c r="S2866">
        <v>5.6</v>
      </c>
      <c r="T2866">
        <v>1.6</v>
      </c>
      <c r="U2866">
        <v>14</v>
      </c>
      <c r="V2866">
        <v>1.3</v>
      </c>
      <c r="W2866">
        <v>22</v>
      </c>
      <c r="X2866">
        <v>0</v>
      </c>
      <c r="Y2866">
        <v>0</v>
      </c>
      <c r="Z2866">
        <v>0</v>
      </c>
      <c r="AA2866">
        <v>0</v>
      </c>
      <c r="AB2866">
        <v>3</v>
      </c>
      <c r="AC2866">
        <v>0</v>
      </c>
      <c r="AD2866">
        <v>11</v>
      </c>
      <c r="AE2866">
        <v>0</v>
      </c>
      <c r="AY2866" s="59"/>
    </row>
    <row r="2867" spans="1:51">
      <c r="A2867" s="19">
        <v>43764</v>
      </c>
      <c r="B2867" t="s">
        <v>38</v>
      </c>
      <c r="C2867" s="19">
        <v>43900</v>
      </c>
      <c r="D2867">
        <v>68</v>
      </c>
      <c r="E2867">
        <v>37.700000000000003</v>
      </c>
      <c r="F2867">
        <v>0</v>
      </c>
      <c r="G2867">
        <v>2.5</v>
      </c>
      <c r="H2867">
        <v>6.1</v>
      </c>
      <c r="I2867">
        <v>3.3</v>
      </c>
      <c r="J2867">
        <v>12.7</v>
      </c>
      <c r="K2867">
        <v>2.8</v>
      </c>
      <c r="L2867">
        <v>22.3</v>
      </c>
      <c r="M2867">
        <v>0.4</v>
      </c>
      <c r="N2867">
        <v>60.4</v>
      </c>
      <c r="O2867">
        <v>0</v>
      </c>
      <c r="P2867">
        <v>2</v>
      </c>
      <c r="Q2867">
        <v>3.2</v>
      </c>
      <c r="R2867">
        <v>2.4</v>
      </c>
      <c r="S2867">
        <v>7.3</v>
      </c>
      <c r="T2867">
        <v>2</v>
      </c>
      <c r="U2867">
        <v>19.100000000000001</v>
      </c>
      <c r="V2867">
        <v>1.5</v>
      </c>
      <c r="W2867">
        <v>40</v>
      </c>
      <c r="X2867">
        <v>0</v>
      </c>
      <c r="Y2867">
        <v>0</v>
      </c>
      <c r="Z2867">
        <v>0</v>
      </c>
      <c r="AA2867">
        <v>0</v>
      </c>
      <c r="AB2867">
        <v>5</v>
      </c>
      <c r="AC2867">
        <v>0</v>
      </c>
      <c r="AD2867">
        <v>23</v>
      </c>
      <c r="AE2867">
        <v>0</v>
      </c>
      <c r="AY2867" s="59"/>
    </row>
    <row r="2868" spans="1:51">
      <c r="A2868" s="19">
        <v>43764</v>
      </c>
      <c r="B2868" t="s">
        <v>39</v>
      </c>
      <c r="C2868" s="19">
        <v>43900</v>
      </c>
      <c r="D2868">
        <v>14</v>
      </c>
      <c r="E2868">
        <v>31.4</v>
      </c>
      <c r="F2868">
        <v>0</v>
      </c>
      <c r="G2868">
        <v>0.6</v>
      </c>
      <c r="H2868">
        <v>8.5</v>
      </c>
      <c r="I2868">
        <v>4.3</v>
      </c>
      <c r="J2868">
        <v>11.1</v>
      </c>
      <c r="K2868">
        <v>3.6</v>
      </c>
      <c r="L2868">
        <v>27.3</v>
      </c>
      <c r="M2868">
        <v>0.4</v>
      </c>
      <c r="N2868">
        <v>43.9</v>
      </c>
      <c r="O2868">
        <v>0</v>
      </c>
      <c r="P2868">
        <v>1.6</v>
      </c>
      <c r="Q2868">
        <v>5</v>
      </c>
      <c r="R2868">
        <v>3.4</v>
      </c>
      <c r="S2868">
        <v>6.9</v>
      </c>
      <c r="T2868">
        <v>2.5</v>
      </c>
      <c r="U2868">
        <v>31.8</v>
      </c>
      <c r="V2868">
        <v>1.9</v>
      </c>
      <c r="W2868">
        <v>7</v>
      </c>
      <c r="X2868">
        <v>0</v>
      </c>
      <c r="Y2868">
        <v>0</v>
      </c>
      <c r="Z2868">
        <v>0</v>
      </c>
      <c r="AA2868">
        <v>0</v>
      </c>
      <c r="AB2868">
        <v>1</v>
      </c>
      <c r="AC2868">
        <v>0</v>
      </c>
      <c r="AD2868">
        <v>6</v>
      </c>
      <c r="AE2868">
        <v>0</v>
      </c>
      <c r="AY2868" s="59"/>
    </row>
    <row r="2869" spans="1:51">
      <c r="A2869" s="19">
        <v>43764</v>
      </c>
      <c r="B2869" t="s">
        <v>40</v>
      </c>
      <c r="C2869" s="19">
        <v>43900</v>
      </c>
      <c r="D2869">
        <v>89</v>
      </c>
      <c r="E2869">
        <v>26.9</v>
      </c>
      <c r="F2869">
        <v>0</v>
      </c>
      <c r="G2869">
        <v>1.1000000000000001</v>
      </c>
      <c r="H2869">
        <v>5.5</v>
      </c>
      <c r="I2869">
        <v>0.5</v>
      </c>
      <c r="J2869">
        <v>23.1</v>
      </c>
      <c r="K2869">
        <v>0.1</v>
      </c>
      <c r="L2869">
        <v>25</v>
      </c>
      <c r="M2869">
        <v>7.4</v>
      </c>
      <c r="N2869">
        <v>32.9</v>
      </c>
      <c r="O2869">
        <v>0</v>
      </c>
      <c r="P2869">
        <v>2.2000000000000002</v>
      </c>
      <c r="Q2869">
        <v>3.5</v>
      </c>
      <c r="R2869">
        <v>2.1</v>
      </c>
      <c r="S2869">
        <v>23.4</v>
      </c>
      <c r="T2869">
        <v>1.6</v>
      </c>
      <c r="U2869">
        <v>27.9</v>
      </c>
      <c r="V2869">
        <v>4.3</v>
      </c>
      <c r="W2869">
        <v>32</v>
      </c>
      <c r="X2869">
        <v>0</v>
      </c>
      <c r="Y2869">
        <v>0</v>
      </c>
      <c r="Z2869">
        <v>0</v>
      </c>
      <c r="AA2869">
        <v>0</v>
      </c>
      <c r="AB2869">
        <v>27</v>
      </c>
      <c r="AC2869">
        <v>0</v>
      </c>
      <c r="AD2869">
        <v>29</v>
      </c>
      <c r="AE2869">
        <v>1</v>
      </c>
      <c r="AY2869" s="59"/>
    </row>
    <row r="2870" spans="1:51">
      <c r="A2870" s="19">
        <v>43764</v>
      </c>
      <c r="B2870" t="s">
        <v>41</v>
      </c>
      <c r="C2870" s="19">
        <v>43904</v>
      </c>
      <c r="D2870">
        <v>6</v>
      </c>
      <c r="E2870">
        <v>32.4</v>
      </c>
      <c r="F2870">
        <v>0</v>
      </c>
      <c r="G2870">
        <v>2.1</v>
      </c>
      <c r="H2870">
        <v>6.5</v>
      </c>
      <c r="I2870">
        <v>1.8</v>
      </c>
      <c r="J2870">
        <v>18.399999999999999</v>
      </c>
      <c r="K2870">
        <v>0.8</v>
      </c>
      <c r="L2870">
        <v>23.7</v>
      </c>
      <c r="M2870">
        <v>2.6</v>
      </c>
      <c r="N2870">
        <v>46.6</v>
      </c>
      <c r="O2870">
        <v>0</v>
      </c>
      <c r="P2870">
        <v>2.2000000000000002</v>
      </c>
      <c r="Q2870">
        <v>3.9</v>
      </c>
      <c r="R2870">
        <v>2.1</v>
      </c>
      <c r="S2870">
        <v>14.1</v>
      </c>
      <c r="T2870">
        <v>1.8</v>
      </c>
      <c r="U2870">
        <v>24.4</v>
      </c>
      <c r="V2870">
        <v>2.2999999999999998</v>
      </c>
      <c r="W2870">
        <v>3</v>
      </c>
      <c r="X2870">
        <v>0</v>
      </c>
      <c r="Y2870">
        <v>0</v>
      </c>
      <c r="Z2870">
        <v>0</v>
      </c>
      <c r="AA2870">
        <v>0</v>
      </c>
      <c r="AB2870">
        <v>1</v>
      </c>
      <c r="AC2870">
        <v>0</v>
      </c>
      <c r="AD2870">
        <v>2</v>
      </c>
      <c r="AE2870">
        <v>0</v>
      </c>
      <c r="AY2870" s="59"/>
    </row>
    <row r="2871" spans="1:51">
      <c r="A2871" s="19">
        <v>43764</v>
      </c>
      <c r="B2871" t="s">
        <v>43</v>
      </c>
      <c r="C2871" s="19">
        <v>43907</v>
      </c>
      <c r="D2871">
        <v>67</v>
      </c>
      <c r="E2871">
        <v>33</v>
      </c>
      <c r="F2871">
        <v>0</v>
      </c>
      <c r="G2871">
        <v>1</v>
      </c>
      <c r="H2871">
        <v>7.2</v>
      </c>
      <c r="I2871">
        <v>2.2000000000000002</v>
      </c>
      <c r="J2871">
        <v>20.2</v>
      </c>
      <c r="K2871">
        <v>0.7</v>
      </c>
      <c r="L2871">
        <v>22.8</v>
      </c>
      <c r="M2871">
        <v>2.5</v>
      </c>
      <c r="N2871">
        <v>47.3</v>
      </c>
      <c r="O2871">
        <v>0</v>
      </c>
      <c r="P2871">
        <v>1.8</v>
      </c>
      <c r="Q2871">
        <v>4.2</v>
      </c>
      <c r="R2871">
        <v>2.2000000000000002</v>
      </c>
      <c r="S2871">
        <v>16.899999999999999</v>
      </c>
      <c r="T2871">
        <v>1.6</v>
      </c>
      <c r="U2871">
        <v>21.7</v>
      </c>
      <c r="V2871">
        <v>2.2000000000000002</v>
      </c>
      <c r="W2871">
        <v>29</v>
      </c>
      <c r="X2871">
        <v>0</v>
      </c>
      <c r="Y2871">
        <v>0</v>
      </c>
      <c r="Z2871">
        <v>0</v>
      </c>
      <c r="AA2871">
        <v>0</v>
      </c>
      <c r="AB2871">
        <v>18</v>
      </c>
      <c r="AC2871">
        <v>0</v>
      </c>
      <c r="AD2871">
        <v>20</v>
      </c>
      <c r="AE2871">
        <v>0</v>
      </c>
      <c r="AY2871" s="59"/>
    </row>
    <row r="2872" spans="1:51">
      <c r="A2872" s="19">
        <v>43764</v>
      </c>
      <c r="B2872" t="s">
        <v>44</v>
      </c>
      <c r="C2872" s="19">
        <v>43907</v>
      </c>
      <c r="D2872">
        <v>219</v>
      </c>
      <c r="E2872">
        <v>32.1</v>
      </c>
      <c r="F2872">
        <v>0</v>
      </c>
      <c r="G2872">
        <v>0.2</v>
      </c>
      <c r="H2872">
        <v>7</v>
      </c>
      <c r="I2872">
        <v>1.1000000000000001</v>
      </c>
      <c r="J2872">
        <v>18.7</v>
      </c>
      <c r="K2872">
        <v>0.3</v>
      </c>
      <c r="L2872">
        <v>23.4</v>
      </c>
      <c r="M2872">
        <v>3.7</v>
      </c>
      <c r="N2872">
        <v>44.8</v>
      </c>
      <c r="O2872">
        <v>0</v>
      </c>
      <c r="P2872">
        <v>1.7</v>
      </c>
      <c r="Q2872">
        <v>4.5</v>
      </c>
      <c r="R2872">
        <v>2.1</v>
      </c>
      <c r="S2872">
        <v>15.3</v>
      </c>
      <c r="T2872">
        <v>1.7</v>
      </c>
      <c r="U2872">
        <v>23.9</v>
      </c>
      <c r="V2872">
        <v>3</v>
      </c>
      <c r="W2872">
        <v>94</v>
      </c>
      <c r="X2872">
        <v>0</v>
      </c>
      <c r="Y2872">
        <v>0</v>
      </c>
      <c r="Z2872">
        <v>1</v>
      </c>
      <c r="AA2872">
        <v>0</v>
      </c>
      <c r="AB2872">
        <v>55</v>
      </c>
      <c r="AC2872">
        <v>0</v>
      </c>
      <c r="AD2872">
        <v>69</v>
      </c>
      <c r="AE2872">
        <v>0</v>
      </c>
      <c r="AY2872" s="59"/>
    </row>
    <row r="2873" spans="1:51">
      <c r="A2873" s="19">
        <v>43764</v>
      </c>
      <c r="B2873" t="s">
        <v>45</v>
      </c>
      <c r="C2873" s="19">
        <v>43907</v>
      </c>
      <c r="D2873">
        <v>155</v>
      </c>
      <c r="E2873">
        <v>39.1</v>
      </c>
      <c r="F2873">
        <v>0</v>
      </c>
      <c r="G2873">
        <v>2</v>
      </c>
      <c r="H2873">
        <v>5.6</v>
      </c>
      <c r="I2873">
        <v>1.4</v>
      </c>
      <c r="J2873">
        <v>12.2</v>
      </c>
      <c r="K2873">
        <v>0.5</v>
      </c>
      <c r="L2873">
        <v>24.2</v>
      </c>
      <c r="M2873">
        <v>2.1</v>
      </c>
      <c r="N2873">
        <v>61</v>
      </c>
      <c r="O2873">
        <v>0</v>
      </c>
      <c r="P2873">
        <v>1.9</v>
      </c>
      <c r="Q2873">
        <v>2.9</v>
      </c>
      <c r="R2873">
        <v>1.7</v>
      </c>
      <c r="S2873">
        <v>6.3</v>
      </c>
      <c r="T2873">
        <v>1.5</v>
      </c>
      <c r="U2873">
        <v>20.5</v>
      </c>
      <c r="V2873">
        <v>1.7</v>
      </c>
      <c r="W2873">
        <v>90</v>
      </c>
      <c r="X2873">
        <v>0</v>
      </c>
      <c r="Y2873">
        <v>0</v>
      </c>
      <c r="Z2873">
        <v>0</v>
      </c>
      <c r="AA2873">
        <v>0</v>
      </c>
      <c r="AB2873">
        <v>10</v>
      </c>
      <c r="AC2873">
        <v>0</v>
      </c>
      <c r="AD2873">
        <v>55</v>
      </c>
      <c r="AE2873">
        <v>0</v>
      </c>
      <c r="AY2873" s="59"/>
    </row>
    <row r="2874" spans="1:51">
      <c r="A2874" s="19">
        <v>43764</v>
      </c>
      <c r="B2874" t="s">
        <v>42</v>
      </c>
      <c r="C2874" s="19">
        <v>43907</v>
      </c>
      <c r="D2874">
        <v>136</v>
      </c>
      <c r="E2874">
        <v>31.9</v>
      </c>
      <c r="F2874">
        <v>0</v>
      </c>
      <c r="G2874">
        <v>0.9</v>
      </c>
      <c r="H2874">
        <v>9.6999999999999993</v>
      </c>
      <c r="I2874">
        <v>4</v>
      </c>
      <c r="J2874">
        <v>18.600000000000001</v>
      </c>
      <c r="K2874">
        <v>0.4</v>
      </c>
      <c r="L2874">
        <v>22.1</v>
      </c>
      <c r="M2874">
        <v>2</v>
      </c>
      <c r="N2874">
        <v>45.4</v>
      </c>
      <c r="O2874">
        <v>0</v>
      </c>
      <c r="P2874">
        <v>2.1</v>
      </c>
      <c r="Q2874">
        <v>5.6</v>
      </c>
      <c r="R2874">
        <v>3.1</v>
      </c>
      <c r="S2874">
        <v>15.8</v>
      </c>
      <c r="T2874">
        <v>1.8</v>
      </c>
      <c r="U2874">
        <v>21.5</v>
      </c>
      <c r="V2874">
        <v>2.2999999999999998</v>
      </c>
      <c r="W2874">
        <v>58</v>
      </c>
      <c r="X2874">
        <v>0</v>
      </c>
      <c r="Y2874">
        <v>0</v>
      </c>
      <c r="Z2874">
        <v>4</v>
      </c>
      <c r="AA2874">
        <v>0</v>
      </c>
      <c r="AB2874">
        <v>34</v>
      </c>
      <c r="AC2874">
        <v>0</v>
      </c>
      <c r="AD2874">
        <v>40</v>
      </c>
      <c r="AE2874">
        <v>0</v>
      </c>
      <c r="AY2874" s="59"/>
    </row>
    <row r="2875" spans="1:51">
      <c r="A2875" s="19">
        <v>43764</v>
      </c>
      <c r="B2875" t="s">
        <v>46</v>
      </c>
      <c r="C2875" s="19">
        <v>43914</v>
      </c>
      <c r="D2875">
        <v>105</v>
      </c>
      <c r="E2875">
        <v>40.200000000000003</v>
      </c>
      <c r="F2875">
        <v>0</v>
      </c>
      <c r="G2875">
        <v>2.7</v>
      </c>
      <c r="H2875">
        <v>5.2</v>
      </c>
      <c r="I2875">
        <v>2.2999999999999998</v>
      </c>
      <c r="J2875">
        <v>12</v>
      </c>
      <c r="K2875">
        <v>0.8</v>
      </c>
      <c r="L2875">
        <v>23.1</v>
      </c>
      <c r="M2875">
        <v>1.6</v>
      </c>
      <c r="N2875">
        <v>63.5</v>
      </c>
      <c r="O2875">
        <v>0</v>
      </c>
      <c r="P2875">
        <v>2</v>
      </c>
      <c r="Q2875">
        <v>2.8</v>
      </c>
      <c r="R2875">
        <v>1.8</v>
      </c>
      <c r="S2875">
        <v>5.8</v>
      </c>
      <c r="T2875">
        <v>1.4</v>
      </c>
      <c r="U2875">
        <v>18.5</v>
      </c>
      <c r="V2875">
        <v>1.8</v>
      </c>
      <c r="W2875">
        <v>63</v>
      </c>
      <c r="X2875">
        <v>0</v>
      </c>
      <c r="Y2875">
        <v>0</v>
      </c>
      <c r="Z2875">
        <v>0</v>
      </c>
      <c r="AA2875">
        <v>0</v>
      </c>
      <c r="AB2875">
        <v>6</v>
      </c>
      <c r="AC2875">
        <v>0</v>
      </c>
      <c r="AD2875">
        <v>36</v>
      </c>
      <c r="AE2875">
        <v>0</v>
      </c>
      <c r="AY2875" s="59"/>
    </row>
    <row r="2876" spans="1:51">
      <c r="A2876" s="19">
        <v>43764</v>
      </c>
      <c r="B2876" t="s">
        <v>47</v>
      </c>
      <c r="C2876" s="19">
        <v>43919</v>
      </c>
      <c r="D2876">
        <v>51</v>
      </c>
      <c r="E2876">
        <v>32.4</v>
      </c>
      <c r="F2876">
        <v>0</v>
      </c>
      <c r="G2876">
        <v>2.1</v>
      </c>
      <c r="H2876">
        <v>6.5</v>
      </c>
      <c r="I2876">
        <v>1.8</v>
      </c>
      <c r="J2876">
        <v>18.399999999999999</v>
      </c>
      <c r="K2876">
        <v>0.8</v>
      </c>
      <c r="L2876">
        <v>23.7</v>
      </c>
      <c r="M2876">
        <v>2.6</v>
      </c>
      <c r="N2876">
        <v>45</v>
      </c>
      <c r="O2876">
        <v>0</v>
      </c>
      <c r="P2876">
        <v>2.7</v>
      </c>
      <c r="Q2876">
        <v>4.0999999999999996</v>
      </c>
      <c r="R2876">
        <v>2.4</v>
      </c>
      <c r="S2876">
        <v>14.7</v>
      </c>
      <c r="T2876">
        <v>2</v>
      </c>
      <c r="U2876">
        <v>24.2</v>
      </c>
      <c r="V2876">
        <v>2.5</v>
      </c>
      <c r="W2876">
        <v>22</v>
      </c>
      <c r="X2876">
        <v>0</v>
      </c>
      <c r="Y2876">
        <v>0</v>
      </c>
      <c r="Z2876">
        <v>0</v>
      </c>
      <c r="AA2876">
        <v>0</v>
      </c>
      <c r="AB2876">
        <v>13</v>
      </c>
      <c r="AC2876">
        <v>0</v>
      </c>
      <c r="AD2876">
        <v>16</v>
      </c>
      <c r="AE2876">
        <v>0</v>
      </c>
      <c r="AY2876" s="59"/>
    </row>
    <row r="2877" spans="1:51">
      <c r="A2877" s="19">
        <v>43764</v>
      </c>
      <c r="B2877" t="s">
        <v>48</v>
      </c>
      <c r="C2877" s="19">
        <v>43925</v>
      </c>
      <c r="D2877">
        <v>15</v>
      </c>
      <c r="E2877">
        <v>32</v>
      </c>
      <c r="F2877">
        <v>0</v>
      </c>
      <c r="G2877">
        <v>0.3</v>
      </c>
      <c r="H2877">
        <v>8.3000000000000007</v>
      </c>
      <c r="I2877">
        <v>1.3</v>
      </c>
      <c r="J2877">
        <v>11.6</v>
      </c>
      <c r="K2877">
        <v>4.2</v>
      </c>
      <c r="L2877">
        <v>27.6</v>
      </c>
      <c r="M2877">
        <v>0.5</v>
      </c>
      <c r="N2877">
        <v>42.6</v>
      </c>
      <c r="O2877">
        <v>0</v>
      </c>
      <c r="P2877">
        <v>2</v>
      </c>
      <c r="Q2877">
        <v>5.2</v>
      </c>
      <c r="R2877">
        <v>2.4</v>
      </c>
      <c r="S2877">
        <v>7.6</v>
      </c>
      <c r="T2877">
        <v>3.3</v>
      </c>
      <c r="U2877">
        <v>31.5</v>
      </c>
      <c r="V2877">
        <v>2.1</v>
      </c>
      <c r="W2877">
        <v>8</v>
      </c>
      <c r="X2877">
        <v>0</v>
      </c>
      <c r="Y2877">
        <v>0</v>
      </c>
      <c r="Z2877">
        <v>0</v>
      </c>
      <c r="AA2877">
        <v>0</v>
      </c>
      <c r="AB2877">
        <v>1</v>
      </c>
      <c r="AC2877">
        <v>0</v>
      </c>
      <c r="AD2877">
        <v>6</v>
      </c>
      <c r="AE2877">
        <v>0</v>
      </c>
      <c r="AY2877" s="59"/>
    </row>
    <row r="2878" spans="1:51">
      <c r="A2878" s="19">
        <v>43764</v>
      </c>
      <c r="B2878" t="s">
        <v>49</v>
      </c>
      <c r="C2878" s="19">
        <v>43925</v>
      </c>
      <c r="D2878">
        <v>24</v>
      </c>
      <c r="E2878">
        <v>26.7</v>
      </c>
      <c r="F2878">
        <v>0</v>
      </c>
      <c r="G2878">
        <v>0.2</v>
      </c>
      <c r="H2878">
        <v>6.1</v>
      </c>
      <c r="I2878">
        <v>0.3</v>
      </c>
      <c r="J2878">
        <v>22.2</v>
      </c>
      <c r="K2878">
        <v>0.2</v>
      </c>
      <c r="L2878">
        <v>26.2</v>
      </c>
      <c r="M2878">
        <v>7.7</v>
      </c>
      <c r="N2878">
        <v>30.5</v>
      </c>
      <c r="O2878">
        <v>0</v>
      </c>
      <c r="P2878">
        <v>2.2000000000000002</v>
      </c>
      <c r="Q2878">
        <v>4</v>
      </c>
      <c r="R2878">
        <v>2.2000000000000002</v>
      </c>
      <c r="S2878">
        <v>21.4</v>
      </c>
      <c r="T2878">
        <v>2.1</v>
      </c>
      <c r="U2878">
        <v>29.8</v>
      </c>
      <c r="V2878">
        <v>5.2</v>
      </c>
      <c r="W2878">
        <v>9</v>
      </c>
      <c r="X2878">
        <v>0</v>
      </c>
      <c r="Y2878">
        <v>0</v>
      </c>
      <c r="Z2878">
        <v>0</v>
      </c>
      <c r="AA2878">
        <v>0</v>
      </c>
      <c r="AB2878">
        <v>7</v>
      </c>
      <c r="AC2878">
        <v>0</v>
      </c>
      <c r="AD2878">
        <v>8</v>
      </c>
      <c r="AE2878">
        <v>0</v>
      </c>
      <c r="AY2878" s="59"/>
    </row>
    <row r="2879" spans="1:51">
      <c r="A2879" s="19">
        <v>43764</v>
      </c>
      <c r="B2879" t="s">
        <v>50</v>
      </c>
      <c r="C2879" s="19">
        <v>43925</v>
      </c>
      <c r="D2879">
        <v>54</v>
      </c>
      <c r="E2879">
        <v>40</v>
      </c>
      <c r="F2879">
        <v>0</v>
      </c>
      <c r="G2879">
        <v>4.0999999999999996</v>
      </c>
      <c r="H2879">
        <v>4.4000000000000004</v>
      </c>
      <c r="I2879">
        <v>3.6</v>
      </c>
      <c r="J2879">
        <v>12.9</v>
      </c>
      <c r="K2879">
        <v>3.2</v>
      </c>
      <c r="L2879">
        <v>19.100000000000001</v>
      </c>
      <c r="M2879">
        <v>0.3</v>
      </c>
      <c r="N2879">
        <v>63.5</v>
      </c>
      <c r="O2879">
        <v>0</v>
      </c>
      <c r="P2879">
        <v>2.8</v>
      </c>
      <c r="Q2879">
        <v>2.9</v>
      </c>
      <c r="R2879">
        <v>2.7</v>
      </c>
      <c r="S2879">
        <v>7.4</v>
      </c>
      <c r="T2879">
        <v>2.4</v>
      </c>
      <c r="U2879">
        <v>14.3</v>
      </c>
      <c r="V2879">
        <v>1.6</v>
      </c>
      <c r="W2879">
        <v>34</v>
      </c>
      <c r="X2879">
        <v>0</v>
      </c>
      <c r="Y2879">
        <v>0</v>
      </c>
      <c r="Z2879">
        <v>0</v>
      </c>
      <c r="AA2879">
        <v>0</v>
      </c>
      <c r="AB2879">
        <v>4</v>
      </c>
      <c r="AC2879">
        <v>0</v>
      </c>
      <c r="AD2879">
        <v>16</v>
      </c>
      <c r="AE2879">
        <v>0</v>
      </c>
      <c r="AY2879" s="59"/>
    </row>
    <row r="2880" spans="1:51">
      <c r="A2880" s="19">
        <v>43764</v>
      </c>
      <c r="B2880" t="s">
        <v>51</v>
      </c>
      <c r="C2880" s="19">
        <v>43925</v>
      </c>
      <c r="D2880">
        <v>14</v>
      </c>
      <c r="E2880">
        <v>24</v>
      </c>
      <c r="F2880">
        <v>0</v>
      </c>
      <c r="G2880">
        <v>0.3</v>
      </c>
      <c r="H2880">
        <v>7.4</v>
      </c>
      <c r="I2880">
        <v>2.7</v>
      </c>
      <c r="J2880">
        <v>10.4</v>
      </c>
      <c r="K2880">
        <v>2.9</v>
      </c>
      <c r="L2880">
        <v>38.1</v>
      </c>
      <c r="M2880">
        <v>0.8</v>
      </c>
      <c r="N2880">
        <v>21.3</v>
      </c>
      <c r="O2880">
        <v>0</v>
      </c>
      <c r="P2880">
        <v>1.7</v>
      </c>
      <c r="Q2880">
        <v>4.0999999999999996</v>
      </c>
      <c r="R2880">
        <v>2.7</v>
      </c>
      <c r="S2880">
        <v>5.8</v>
      </c>
      <c r="T2880">
        <v>2.5</v>
      </c>
      <c r="U2880">
        <v>57.1</v>
      </c>
      <c r="V2880">
        <v>1.8</v>
      </c>
      <c r="W2880">
        <v>5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9</v>
      </c>
      <c r="AE2880">
        <v>0</v>
      </c>
      <c r="AY2880" s="59"/>
    </row>
    <row r="2881" spans="1:51">
      <c r="A2881" s="19">
        <v>43764</v>
      </c>
      <c r="B2881" t="s">
        <v>52</v>
      </c>
      <c r="C2881" s="19">
        <v>43928</v>
      </c>
      <c r="D2881">
        <v>84</v>
      </c>
      <c r="E2881">
        <v>28.9</v>
      </c>
      <c r="F2881">
        <v>0</v>
      </c>
      <c r="G2881">
        <v>1.6</v>
      </c>
      <c r="H2881">
        <v>8.4</v>
      </c>
      <c r="I2881">
        <v>3.2</v>
      </c>
      <c r="J2881">
        <v>18.399999999999999</v>
      </c>
      <c r="K2881">
        <v>0.1</v>
      </c>
      <c r="L2881">
        <v>26.4</v>
      </c>
      <c r="M2881">
        <v>2.7</v>
      </c>
      <c r="N2881">
        <v>36.1</v>
      </c>
      <c r="O2881">
        <v>0</v>
      </c>
      <c r="P2881">
        <v>2.5</v>
      </c>
      <c r="Q2881">
        <v>5.7</v>
      </c>
      <c r="R2881">
        <v>3.3</v>
      </c>
      <c r="S2881">
        <v>15.2</v>
      </c>
      <c r="T2881">
        <v>2.2000000000000002</v>
      </c>
      <c r="U2881">
        <v>29.9</v>
      </c>
      <c r="V2881">
        <v>2.7</v>
      </c>
      <c r="W2881">
        <v>33</v>
      </c>
      <c r="X2881">
        <v>0</v>
      </c>
      <c r="Y2881">
        <v>0</v>
      </c>
      <c r="Z2881">
        <v>1</v>
      </c>
      <c r="AA2881">
        <v>0</v>
      </c>
      <c r="AB2881">
        <v>21</v>
      </c>
      <c r="AC2881">
        <v>0</v>
      </c>
      <c r="AD2881">
        <v>30</v>
      </c>
      <c r="AE2881">
        <v>0</v>
      </c>
      <c r="AY2881" s="59"/>
    </row>
    <row r="2882" spans="1:51">
      <c r="A2882" s="19">
        <v>43764</v>
      </c>
      <c r="B2882" t="s">
        <v>53</v>
      </c>
      <c r="C2882" s="19">
        <v>43949</v>
      </c>
      <c r="D2882">
        <v>60</v>
      </c>
      <c r="E2882">
        <v>24.7</v>
      </c>
      <c r="F2882">
        <v>0</v>
      </c>
      <c r="G2882">
        <v>4</v>
      </c>
      <c r="H2882">
        <v>10.6</v>
      </c>
      <c r="I2882">
        <v>0.4</v>
      </c>
      <c r="J2882">
        <v>19.600000000000001</v>
      </c>
      <c r="K2882">
        <v>0.8</v>
      </c>
      <c r="L2882">
        <v>27.9</v>
      </c>
      <c r="M2882">
        <v>1.6</v>
      </c>
      <c r="N2882">
        <v>26.9</v>
      </c>
      <c r="O2882">
        <v>0</v>
      </c>
      <c r="P2882">
        <v>4</v>
      </c>
      <c r="Q2882">
        <v>7.7</v>
      </c>
      <c r="R2882">
        <v>2.5</v>
      </c>
      <c r="S2882">
        <v>17.899999999999999</v>
      </c>
      <c r="T2882">
        <v>2.7</v>
      </c>
      <c r="U2882">
        <v>32.9</v>
      </c>
      <c r="V2882">
        <v>2.7</v>
      </c>
      <c r="W2882">
        <v>20</v>
      </c>
      <c r="X2882">
        <v>0</v>
      </c>
      <c r="Y2882">
        <v>0</v>
      </c>
      <c r="Z2882">
        <v>2</v>
      </c>
      <c r="AA2882">
        <v>0</v>
      </c>
      <c r="AB2882">
        <v>16</v>
      </c>
      <c r="AC2882">
        <v>0</v>
      </c>
      <c r="AD2882">
        <v>22</v>
      </c>
      <c r="AE2882">
        <v>0</v>
      </c>
      <c r="AY2882" s="59"/>
    </row>
    <row r="2883" spans="1:51">
      <c r="A2883" s="19">
        <v>43764</v>
      </c>
      <c r="B2883" t="s">
        <v>54</v>
      </c>
      <c r="C2883" s="19">
        <v>43949</v>
      </c>
      <c r="D2883">
        <v>21</v>
      </c>
      <c r="E2883">
        <v>33.200000000000003</v>
      </c>
      <c r="F2883">
        <v>0</v>
      </c>
      <c r="G2883">
        <v>4</v>
      </c>
      <c r="H2883">
        <v>10.3</v>
      </c>
      <c r="I2883">
        <v>0.3</v>
      </c>
      <c r="J2883">
        <v>15.8</v>
      </c>
      <c r="K2883">
        <v>1.7</v>
      </c>
      <c r="L2883">
        <v>22.2</v>
      </c>
      <c r="M2883">
        <v>1.7</v>
      </c>
      <c r="N2883">
        <v>44.7</v>
      </c>
      <c r="O2883">
        <v>0</v>
      </c>
      <c r="P2883">
        <v>3.9</v>
      </c>
      <c r="Q2883">
        <v>7.1</v>
      </c>
      <c r="R2883">
        <v>2.4</v>
      </c>
      <c r="S2883">
        <v>11.9</v>
      </c>
      <c r="T2883">
        <v>2.6</v>
      </c>
      <c r="U2883">
        <v>21.9</v>
      </c>
      <c r="V2883">
        <v>2.6</v>
      </c>
      <c r="W2883">
        <v>9</v>
      </c>
      <c r="X2883">
        <v>0</v>
      </c>
      <c r="Y2883">
        <v>0</v>
      </c>
      <c r="Z2883">
        <v>1</v>
      </c>
      <c r="AA2883">
        <v>0</v>
      </c>
      <c r="AB2883">
        <v>4</v>
      </c>
      <c r="AC2883">
        <v>0</v>
      </c>
      <c r="AD2883">
        <v>6</v>
      </c>
      <c r="AE2883">
        <v>0</v>
      </c>
      <c r="AY2883" s="59"/>
    </row>
    <row r="2884" spans="1:51">
      <c r="A2884" s="19">
        <v>43764</v>
      </c>
      <c r="B2884" t="s">
        <v>55</v>
      </c>
      <c r="C2884" s="19">
        <v>43949</v>
      </c>
      <c r="D2884">
        <v>96</v>
      </c>
      <c r="E2884">
        <v>28.6</v>
      </c>
      <c r="F2884">
        <v>0</v>
      </c>
      <c r="G2884">
        <v>5.3</v>
      </c>
      <c r="H2884">
        <v>8.3000000000000007</v>
      </c>
      <c r="I2884">
        <v>0.6</v>
      </c>
      <c r="J2884">
        <v>16.600000000000001</v>
      </c>
      <c r="K2884">
        <v>0.1</v>
      </c>
      <c r="L2884">
        <v>26.8</v>
      </c>
      <c r="M2884">
        <v>3.3</v>
      </c>
      <c r="N2884">
        <v>34.700000000000003</v>
      </c>
      <c r="O2884">
        <v>0</v>
      </c>
      <c r="P2884">
        <v>4.5999999999999996</v>
      </c>
      <c r="Q2884">
        <v>5.9</v>
      </c>
      <c r="R2884">
        <v>2.5</v>
      </c>
      <c r="S2884">
        <v>13.5</v>
      </c>
      <c r="T2884">
        <v>2.2999999999999998</v>
      </c>
      <c r="U2884">
        <v>30.2</v>
      </c>
      <c r="V2884">
        <v>3.2</v>
      </c>
      <c r="W2884">
        <v>38</v>
      </c>
      <c r="X2884">
        <v>0</v>
      </c>
      <c r="Y2884">
        <v>0</v>
      </c>
      <c r="Z2884">
        <v>1</v>
      </c>
      <c r="AA2884">
        <v>0</v>
      </c>
      <c r="AB2884">
        <v>22</v>
      </c>
      <c r="AC2884">
        <v>0</v>
      </c>
      <c r="AD2884">
        <v>35</v>
      </c>
      <c r="AE2884">
        <v>0</v>
      </c>
      <c r="AY2884" s="59"/>
    </row>
    <row r="2885" spans="1:51">
      <c r="A2885" s="19">
        <v>43764</v>
      </c>
      <c r="B2885" t="s">
        <v>56</v>
      </c>
      <c r="C2885" s="19">
        <v>43949</v>
      </c>
      <c r="D2885">
        <v>274</v>
      </c>
      <c r="E2885">
        <v>24.1</v>
      </c>
      <c r="F2885">
        <v>0</v>
      </c>
      <c r="G2885">
        <v>1.8</v>
      </c>
      <c r="H2885">
        <v>7.1</v>
      </c>
      <c r="I2885">
        <v>1.1000000000000001</v>
      </c>
      <c r="J2885">
        <v>16.8</v>
      </c>
      <c r="K2885">
        <v>0.2</v>
      </c>
      <c r="L2885">
        <v>24.5</v>
      </c>
      <c r="M2885">
        <v>3.5</v>
      </c>
      <c r="N2885">
        <v>28</v>
      </c>
      <c r="O2885">
        <v>0</v>
      </c>
      <c r="P2885">
        <v>3.6</v>
      </c>
      <c r="Q2885">
        <v>5.8</v>
      </c>
      <c r="R2885">
        <v>3.1</v>
      </c>
      <c r="S2885">
        <v>15.2</v>
      </c>
      <c r="T2885">
        <v>2.8</v>
      </c>
      <c r="U2885">
        <v>28.7</v>
      </c>
      <c r="V2885">
        <v>4</v>
      </c>
      <c r="W2885">
        <v>100</v>
      </c>
      <c r="X2885">
        <v>0</v>
      </c>
      <c r="Y2885">
        <v>0</v>
      </c>
      <c r="Z2885">
        <v>2</v>
      </c>
      <c r="AA2885">
        <v>0</v>
      </c>
      <c r="AB2885">
        <v>70</v>
      </c>
      <c r="AC2885">
        <v>0</v>
      </c>
      <c r="AD2885">
        <v>102</v>
      </c>
      <c r="AE2885">
        <v>0</v>
      </c>
      <c r="AY2885" s="59"/>
    </row>
    <row r="2886" spans="1:51">
      <c r="A2886" s="19">
        <v>43764</v>
      </c>
      <c r="B2886" t="s">
        <v>57</v>
      </c>
      <c r="C2886" s="19">
        <v>43949</v>
      </c>
      <c r="D2886">
        <v>186</v>
      </c>
      <c r="E2886">
        <v>37.200000000000003</v>
      </c>
      <c r="F2886">
        <v>0</v>
      </c>
      <c r="G2886">
        <v>0.6</v>
      </c>
      <c r="H2886">
        <v>7.6</v>
      </c>
      <c r="I2886">
        <v>2</v>
      </c>
      <c r="J2886">
        <v>16.8</v>
      </c>
      <c r="K2886">
        <v>0.1</v>
      </c>
      <c r="L2886">
        <v>23</v>
      </c>
      <c r="M2886">
        <v>2.2000000000000002</v>
      </c>
      <c r="N2886">
        <v>52</v>
      </c>
      <c r="O2886">
        <v>0</v>
      </c>
      <c r="P2886">
        <v>2.2000000000000002</v>
      </c>
      <c r="Q2886">
        <v>4.5</v>
      </c>
      <c r="R2886">
        <v>2.5</v>
      </c>
      <c r="S2886">
        <v>11.4</v>
      </c>
      <c r="T2886">
        <v>2</v>
      </c>
      <c r="U2886">
        <v>20.399999999999999</v>
      </c>
      <c r="V2886">
        <v>2.5</v>
      </c>
      <c r="W2886">
        <v>89</v>
      </c>
      <c r="X2886">
        <v>0</v>
      </c>
      <c r="Y2886">
        <v>0</v>
      </c>
      <c r="Z2886">
        <v>2</v>
      </c>
      <c r="AA2886">
        <v>0</v>
      </c>
      <c r="AB2886">
        <v>40</v>
      </c>
      <c r="AC2886">
        <v>0</v>
      </c>
      <c r="AD2886">
        <v>55</v>
      </c>
      <c r="AE2886">
        <v>0</v>
      </c>
      <c r="AY2886" s="59"/>
    </row>
    <row r="2887" spans="1:51">
      <c r="A2887" s="19">
        <v>43764</v>
      </c>
      <c r="B2887" t="s">
        <v>58</v>
      </c>
      <c r="C2887" s="19">
        <v>43949</v>
      </c>
      <c r="D2887">
        <v>26</v>
      </c>
      <c r="E2887">
        <v>25.9</v>
      </c>
      <c r="F2887">
        <v>0</v>
      </c>
      <c r="G2887">
        <v>7.9</v>
      </c>
      <c r="H2887">
        <v>6.5</v>
      </c>
      <c r="I2887">
        <v>0.4</v>
      </c>
      <c r="J2887">
        <v>20.399999999999999</v>
      </c>
      <c r="K2887">
        <v>0.1</v>
      </c>
      <c r="L2887">
        <v>23.8</v>
      </c>
      <c r="M2887">
        <v>4.5999999999999996</v>
      </c>
      <c r="N2887">
        <v>30.4</v>
      </c>
      <c r="O2887">
        <v>0</v>
      </c>
      <c r="P2887">
        <v>6.1</v>
      </c>
      <c r="Q2887">
        <v>5.4</v>
      </c>
      <c r="R2887">
        <v>2.7</v>
      </c>
      <c r="S2887">
        <v>19.7</v>
      </c>
      <c r="T2887">
        <v>2.8</v>
      </c>
      <c r="U2887">
        <v>25.5</v>
      </c>
      <c r="V2887">
        <v>4.0999999999999996</v>
      </c>
      <c r="W2887">
        <v>10</v>
      </c>
      <c r="X2887">
        <v>0</v>
      </c>
      <c r="Y2887">
        <v>0</v>
      </c>
      <c r="Z2887">
        <v>0</v>
      </c>
      <c r="AA2887">
        <v>0</v>
      </c>
      <c r="AB2887">
        <v>8</v>
      </c>
      <c r="AC2887">
        <v>0</v>
      </c>
      <c r="AD2887">
        <v>9</v>
      </c>
      <c r="AE2887">
        <v>0</v>
      </c>
      <c r="AY2887" s="59"/>
    </row>
    <row r="2888" spans="1:51">
      <c r="A2888" s="19">
        <v>43764</v>
      </c>
      <c r="B2888" t="s">
        <v>59</v>
      </c>
      <c r="C2888" s="19">
        <v>43953</v>
      </c>
      <c r="D2888">
        <v>7</v>
      </c>
      <c r="E2888">
        <v>32.4</v>
      </c>
      <c r="F2888">
        <v>0</v>
      </c>
      <c r="G2888">
        <v>2.1</v>
      </c>
      <c r="H2888">
        <v>6.5</v>
      </c>
      <c r="I2888">
        <v>1.8</v>
      </c>
      <c r="J2888">
        <v>18.399999999999999</v>
      </c>
      <c r="K2888">
        <v>0.8</v>
      </c>
      <c r="L2888">
        <v>23.7</v>
      </c>
      <c r="M2888">
        <v>2.6</v>
      </c>
      <c r="N2888">
        <v>42</v>
      </c>
      <c r="O2888">
        <v>0</v>
      </c>
      <c r="P2888">
        <v>2.8</v>
      </c>
      <c r="Q2888">
        <v>4.9000000000000004</v>
      </c>
      <c r="R2888">
        <v>3.1</v>
      </c>
      <c r="S2888">
        <v>15</v>
      </c>
      <c r="T2888">
        <v>2.5</v>
      </c>
      <c r="U2888">
        <v>23.7</v>
      </c>
      <c r="V2888">
        <v>3</v>
      </c>
      <c r="W2888">
        <v>3</v>
      </c>
      <c r="X2888">
        <v>0</v>
      </c>
      <c r="Y2888">
        <v>0</v>
      </c>
      <c r="Z2888">
        <v>0</v>
      </c>
      <c r="AA2888">
        <v>0</v>
      </c>
      <c r="AB2888">
        <v>2</v>
      </c>
      <c r="AC2888">
        <v>0</v>
      </c>
      <c r="AD2888">
        <v>2</v>
      </c>
      <c r="AE2888">
        <v>0</v>
      </c>
      <c r="AY2888" s="59"/>
    </row>
    <row r="2889" spans="1:51">
      <c r="A2889" s="19">
        <v>43764</v>
      </c>
      <c r="B2889" t="s">
        <v>60</v>
      </c>
      <c r="C2889" s="19">
        <v>43953</v>
      </c>
      <c r="D2889">
        <v>39</v>
      </c>
      <c r="E2889">
        <v>33.4</v>
      </c>
      <c r="F2889">
        <v>0</v>
      </c>
      <c r="G2889">
        <v>0.3</v>
      </c>
      <c r="H2889">
        <v>7.8</v>
      </c>
      <c r="I2889">
        <v>3.3</v>
      </c>
      <c r="J2889">
        <v>11.4</v>
      </c>
      <c r="K2889">
        <v>3.3</v>
      </c>
      <c r="L2889">
        <v>27.2</v>
      </c>
      <c r="M2889">
        <v>0.3</v>
      </c>
      <c r="N2889">
        <v>43.9</v>
      </c>
      <c r="O2889">
        <v>0</v>
      </c>
      <c r="P2889">
        <v>2.2000000000000002</v>
      </c>
      <c r="Q2889">
        <v>5.2</v>
      </c>
      <c r="R2889">
        <v>3.4</v>
      </c>
      <c r="S2889">
        <v>7.7</v>
      </c>
      <c r="T2889">
        <v>3.2</v>
      </c>
      <c r="U2889">
        <v>28.8</v>
      </c>
      <c r="V2889">
        <v>2.1</v>
      </c>
      <c r="W2889">
        <v>20</v>
      </c>
      <c r="X2889">
        <v>0</v>
      </c>
      <c r="Y2889">
        <v>0</v>
      </c>
      <c r="Z2889">
        <v>0</v>
      </c>
      <c r="AA2889">
        <v>0</v>
      </c>
      <c r="AB2889">
        <v>2</v>
      </c>
      <c r="AC2889">
        <v>0</v>
      </c>
      <c r="AD2889">
        <v>17</v>
      </c>
      <c r="AE2889">
        <v>0</v>
      </c>
      <c r="AY2889" s="59"/>
    </row>
    <row r="2890" spans="1:51">
      <c r="A2890" s="19">
        <v>43764</v>
      </c>
      <c r="B2890" t="s">
        <v>61</v>
      </c>
      <c r="C2890" s="19">
        <v>43956</v>
      </c>
      <c r="D2890">
        <v>82</v>
      </c>
      <c r="E2890">
        <v>28.5</v>
      </c>
      <c r="F2890">
        <v>0</v>
      </c>
      <c r="G2890">
        <v>0.2</v>
      </c>
      <c r="H2890">
        <v>19.899999999999999</v>
      </c>
      <c r="I2890">
        <v>5.9</v>
      </c>
      <c r="J2890">
        <v>13.5</v>
      </c>
      <c r="K2890">
        <v>0.7</v>
      </c>
      <c r="L2890">
        <v>20.2</v>
      </c>
      <c r="M2890">
        <v>0.3</v>
      </c>
      <c r="N2890">
        <v>35.299999999999997</v>
      </c>
      <c r="O2890">
        <v>0</v>
      </c>
      <c r="P2890">
        <v>2.9</v>
      </c>
      <c r="Q2890">
        <v>18.399999999999999</v>
      </c>
      <c r="R2890">
        <v>4.9000000000000004</v>
      </c>
      <c r="S2890">
        <v>10.7</v>
      </c>
      <c r="T2890">
        <v>2.4</v>
      </c>
      <c r="U2890">
        <v>19.5</v>
      </c>
      <c r="V2890">
        <v>2.7</v>
      </c>
      <c r="W2890">
        <v>31</v>
      </c>
      <c r="X2890">
        <v>0</v>
      </c>
      <c r="Y2890">
        <v>0</v>
      </c>
      <c r="Z2890">
        <v>21</v>
      </c>
      <c r="AA2890">
        <v>0</v>
      </c>
      <c r="AB2890">
        <v>8</v>
      </c>
      <c r="AC2890">
        <v>0</v>
      </c>
      <c r="AD2890">
        <v>22</v>
      </c>
      <c r="AE2890">
        <v>0</v>
      </c>
      <c r="AY2890" s="59"/>
    </row>
    <row r="2891" spans="1:51">
      <c r="A2891" s="19">
        <v>43764</v>
      </c>
      <c r="B2891" t="s">
        <v>62</v>
      </c>
      <c r="C2891" s="19">
        <v>43963</v>
      </c>
      <c r="D2891">
        <v>29</v>
      </c>
      <c r="E2891">
        <v>32</v>
      </c>
      <c r="F2891">
        <v>0</v>
      </c>
      <c r="G2891">
        <v>0.6</v>
      </c>
      <c r="H2891">
        <v>7.1</v>
      </c>
      <c r="I2891">
        <v>0.3</v>
      </c>
      <c r="J2891">
        <v>12</v>
      </c>
      <c r="K2891">
        <v>2.2000000000000002</v>
      </c>
      <c r="L2891">
        <v>31.9</v>
      </c>
      <c r="M2891">
        <v>0.3</v>
      </c>
      <c r="N2891">
        <v>37.5</v>
      </c>
      <c r="O2891">
        <v>0</v>
      </c>
      <c r="P2891">
        <v>2.2999999999999998</v>
      </c>
      <c r="Q2891">
        <v>4.7</v>
      </c>
      <c r="R2891">
        <v>2.2999999999999998</v>
      </c>
      <c r="S2891">
        <v>7.7</v>
      </c>
      <c r="T2891">
        <v>2.7</v>
      </c>
      <c r="U2891">
        <v>36.799999999999997</v>
      </c>
      <c r="V2891">
        <v>2.1</v>
      </c>
      <c r="W2891">
        <v>14</v>
      </c>
      <c r="X2891">
        <v>0</v>
      </c>
      <c r="Y2891">
        <v>0</v>
      </c>
      <c r="Z2891">
        <v>0</v>
      </c>
      <c r="AA2891">
        <v>0</v>
      </c>
      <c r="AB2891">
        <v>2</v>
      </c>
      <c r="AC2891">
        <v>0</v>
      </c>
      <c r="AD2891">
        <v>13</v>
      </c>
      <c r="AE2891">
        <v>0</v>
      </c>
      <c r="AY2891" s="59"/>
    </row>
    <row r="2892" spans="1:51">
      <c r="A2892" s="19">
        <v>43764</v>
      </c>
      <c r="B2892" t="s">
        <v>63</v>
      </c>
      <c r="C2892" s="19">
        <v>43963</v>
      </c>
      <c r="D2892">
        <v>28</v>
      </c>
      <c r="E2892">
        <v>39.1</v>
      </c>
      <c r="F2892">
        <v>0</v>
      </c>
      <c r="G2892">
        <v>2</v>
      </c>
      <c r="H2892">
        <v>5.5</v>
      </c>
      <c r="I2892">
        <v>4.7</v>
      </c>
      <c r="J2892">
        <v>11.6</v>
      </c>
      <c r="K2892">
        <v>2.5</v>
      </c>
      <c r="L2892">
        <v>20.6</v>
      </c>
      <c r="M2892">
        <v>0.3</v>
      </c>
      <c r="N2892">
        <v>56.4</v>
      </c>
      <c r="O2892">
        <v>0</v>
      </c>
      <c r="P2892">
        <v>2.9</v>
      </c>
      <c r="Q2892">
        <v>4</v>
      </c>
      <c r="R2892">
        <v>4.0999999999999996</v>
      </c>
      <c r="S2892">
        <v>7</v>
      </c>
      <c r="T2892">
        <v>2.8</v>
      </c>
      <c r="U2892">
        <v>17.3</v>
      </c>
      <c r="V2892">
        <v>2.2000000000000002</v>
      </c>
      <c r="W2892">
        <v>17</v>
      </c>
      <c r="X2892">
        <v>0</v>
      </c>
      <c r="Y2892">
        <v>0</v>
      </c>
      <c r="Z2892">
        <v>0</v>
      </c>
      <c r="AA2892">
        <v>0</v>
      </c>
      <c r="AB2892">
        <v>2</v>
      </c>
      <c r="AC2892">
        <v>0</v>
      </c>
      <c r="AD2892">
        <v>9</v>
      </c>
      <c r="AE2892">
        <v>0</v>
      </c>
      <c r="AY2892" s="59"/>
    </row>
    <row r="2893" spans="1:51">
      <c r="A2893" s="19">
        <v>43764</v>
      </c>
      <c r="B2893" t="s">
        <v>64</v>
      </c>
      <c r="C2893" s="19">
        <v>43970</v>
      </c>
      <c r="D2893">
        <v>54</v>
      </c>
      <c r="E2893">
        <v>38.299999999999997</v>
      </c>
      <c r="F2893">
        <v>0</v>
      </c>
      <c r="G2893">
        <v>3.3</v>
      </c>
      <c r="H2893">
        <v>6.1</v>
      </c>
      <c r="I2893">
        <v>4.3</v>
      </c>
      <c r="J2893">
        <v>11.9</v>
      </c>
      <c r="K2893">
        <v>2.6</v>
      </c>
      <c r="L2893">
        <v>19.600000000000001</v>
      </c>
      <c r="M2893">
        <v>0.3</v>
      </c>
      <c r="N2893">
        <v>54.5</v>
      </c>
      <c r="O2893">
        <v>0</v>
      </c>
      <c r="P2893">
        <v>3.3</v>
      </c>
      <c r="Q2893">
        <v>4.3</v>
      </c>
      <c r="R2893">
        <v>4.0999999999999996</v>
      </c>
      <c r="S2893">
        <v>7.7</v>
      </c>
      <c r="T2893">
        <v>3.2</v>
      </c>
      <c r="U2893">
        <v>16.2</v>
      </c>
      <c r="V2893">
        <v>2.6</v>
      </c>
      <c r="W2893">
        <v>34</v>
      </c>
      <c r="X2893">
        <v>0</v>
      </c>
      <c r="Y2893">
        <v>0</v>
      </c>
      <c r="Z2893">
        <v>0</v>
      </c>
      <c r="AA2893">
        <v>0</v>
      </c>
      <c r="AB2893">
        <v>3</v>
      </c>
      <c r="AC2893">
        <v>0</v>
      </c>
      <c r="AD2893">
        <v>17</v>
      </c>
      <c r="AE2893">
        <v>0</v>
      </c>
      <c r="AY2893" s="59"/>
    </row>
    <row r="2894" spans="1:51">
      <c r="A2894" s="19">
        <v>43764</v>
      </c>
      <c r="B2894" t="s">
        <v>65</v>
      </c>
      <c r="C2894" s="19">
        <v>43970</v>
      </c>
      <c r="D2894">
        <v>61</v>
      </c>
      <c r="E2894">
        <v>26.8</v>
      </c>
      <c r="F2894">
        <v>0</v>
      </c>
      <c r="G2894">
        <v>0.5</v>
      </c>
      <c r="H2894">
        <v>6.3</v>
      </c>
      <c r="I2894">
        <v>0.3</v>
      </c>
      <c r="J2894">
        <v>22.5</v>
      </c>
      <c r="K2894">
        <v>0.2</v>
      </c>
      <c r="L2894">
        <v>25.1</v>
      </c>
      <c r="M2894">
        <v>7.8</v>
      </c>
      <c r="N2894">
        <v>29.7</v>
      </c>
      <c r="O2894">
        <v>0</v>
      </c>
      <c r="P2894">
        <v>2.8</v>
      </c>
      <c r="Q2894">
        <v>5.0999999999999996</v>
      </c>
      <c r="R2894">
        <v>2.7</v>
      </c>
      <c r="S2894">
        <v>21.9</v>
      </c>
      <c r="T2894">
        <v>2.8</v>
      </c>
      <c r="U2894">
        <v>26.1</v>
      </c>
      <c r="V2894">
        <v>5.8</v>
      </c>
      <c r="W2894">
        <v>22</v>
      </c>
      <c r="X2894">
        <v>0</v>
      </c>
      <c r="Y2894">
        <v>0</v>
      </c>
      <c r="Z2894">
        <v>0</v>
      </c>
      <c r="AA2894">
        <v>0</v>
      </c>
      <c r="AB2894">
        <v>18</v>
      </c>
      <c r="AC2894">
        <v>0</v>
      </c>
      <c r="AD2894">
        <v>20</v>
      </c>
      <c r="AE2894">
        <v>1</v>
      </c>
      <c r="AY2894" s="59"/>
    </row>
    <row r="2895" spans="1:51">
      <c r="A2895" s="19">
        <v>43764</v>
      </c>
      <c r="B2895" t="s">
        <v>143</v>
      </c>
      <c r="C2895" s="19">
        <v>43984</v>
      </c>
      <c r="D2895">
        <v>20</v>
      </c>
      <c r="E2895">
        <v>29.4</v>
      </c>
      <c r="F2895">
        <v>0</v>
      </c>
      <c r="G2895">
        <v>9.9</v>
      </c>
      <c r="H2895">
        <v>7.6</v>
      </c>
      <c r="I2895">
        <v>0.7</v>
      </c>
      <c r="J2895">
        <v>15.2</v>
      </c>
      <c r="K2895">
        <v>0.3</v>
      </c>
      <c r="L2895">
        <v>22.3</v>
      </c>
      <c r="M2895">
        <v>4.2</v>
      </c>
      <c r="N2895">
        <v>35.700000000000003</v>
      </c>
      <c r="O2895">
        <v>0</v>
      </c>
      <c r="P2895">
        <v>8.1999999999999993</v>
      </c>
      <c r="Q2895">
        <v>6.2</v>
      </c>
      <c r="R2895">
        <v>3.4</v>
      </c>
      <c r="S2895">
        <v>13.1</v>
      </c>
      <c r="T2895">
        <v>3</v>
      </c>
      <c r="U2895">
        <v>22.2</v>
      </c>
      <c r="V2895">
        <v>4.5</v>
      </c>
      <c r="W2895">
        <v>8</v>
      </c>
      <c r="X2895">
        <v>0</v>
      </c>
      <c r="Y2895">
        <v>1</v>
      </c>
      <c r="Z2895">
        <v>0</v>
      </c>
      <c r="AA2895">
        <v>0</v>
      </c>
      <c r="AB2895">
        <v>4</v>
      </c>
      <c r="AC2895">
        <v>0</v>
      </c>
      <c r="AD2895">
        <v>6</v>
      </c>
      <c r="AE2895">
        <v>0</v>
      </c>
      <c r="AY2895" s="59"/>
    </row>
    <row r="2896" spans="1:51">
      <c r="A2896" s="19">
        <v>43764</v>
      </c>
      <c r="B2896" t="s">
        <v>67</v>
      </c>
      <c r="C2896" s="19">
        <v>43984</v>
      </c>
      <c r="D2896">
        <v>19</v>
      </c>
      <c r="E2896">
        <v>27.4</v>
      </c>
      <c r="F2896">
        <v>0</v>
      </c>
      <c r="G2896">
        <v>0.3</v>
      </c>
      <c r="H2896">
        <v>8</v>
      </c>
      <c r="I2896">
        <v>2.7</v>
      </c>
      <c r="J2896">
        <v>10.7</v>
      </c>
      <c r="K2896">
        <v>2.8</v>
      </c>
      <c r="L2896">
        <v>33.700000000000003</v>
      </c>
      <c r="M2896">
        <v>0.5</v>
      </c>
      <c r="N2896">
        <v>28</v>
      </c>
      <c r="O2896">
        <v>0</v>
      </c>
      <c r="P2896">
        <v>2.8</v>
      </c>
      <c r="Q2896">
        <v>5.8</v>
      </c>
      <c r="R2896">
        <v>3.5</v>
      </c>
      <c r="S2896">
        <v>7.4</v>
      </c>
      <c r="T2896">
        <v>3.4</v>
      </c>
      <c r="U2896">
        <v>42.1</v>
      </c>
      <c r="V2896">
        <v>2.6</v>
      </c>
      <c r="W2896">
        <v>8</v>
      </c>
      <c r="X2896">
        <v>0</v>
      </c>
      <c r="Y2896">
        <v>0</v>
      </c>
      <c r="Z2896">
        <v>0</v>
      </c>
      <c r="AA2896">
        <v>0</v>
      </c>
      <c r="AB2896">
        <v>1</v>
      </c>
      <c r="AC2896">
        <v>0</v>
      </c>
      <c r="AD2896">
        <v>10</v>
      </c>
      <c r="AE2896">
        <v>0</v>
      </c>
      <c r="AY2896" s="59"/>
    </row>
    <row r="2897" spans="1:51">
      <c r="A2897" s="19">
        <v>43764</v>
      </c>
      <c r="B2897" t="s">
        <v>68</v>
      </c>
      <c r="C2897" s="19">
        <v>43984</v>
      </c>
      <c r="D2897">
        <v>126</v>
      </c>
      <c r="E2897">
        <v>25.4</v>
      </c>
      <c r="F2897">
        <v>0</v>
      </c>
      <c r="G2897">
        <v>10.9</v>
      </c>
      <c r="H2897">
        <v>7.5</v>
      </c>
      <c r="I2897">
        <v>0.9</v>
      </c>
      <c r="J2897">
        <v>17.899999999999999</v>
      </c>
      <c r="K2897">
        <v>0.2</v>
      </c>
      <c r="L2897">
        <v>24.3</v>
      </c>
      <c r="M2897">
        <v>2.5</v>
      </c>
      <c r="N2897">
        <v>28.2</v>
      </c>
      <c r="O2897">
        <v>0</v>
      </c>
      <c r="P2897">
        <v>8.6999999999999993</v>
      </c>
      <c r="Q2897">
        <v>6.8</v>
      </c>
      <c r="R2897">
        <v>3.5</v>
      </c>
      <c r="S2897">
        <v>15.9</v>
      </c>
      <c r="T2897">
        <v>3.2</v>
      </c>
      <c r="U2897">
        <v>26.2</v>
      </c>
      <c r="V2897">
        <v>3.9</v>
      </c>
      <c r="W2897">
        <v>45</v>
      </c>
      <c r="X2897">
        <v>0</v>
      </c>
      <c r="Y2897">
        <v>5</v>
      </c>
      <c r="Z2897">
        <v>1</v>
      </c>
      <c r="AA2897">
        <v>0</v>
      </c>
      <c r="AB2897">
        <v>32</v>
      </c>
      <c r="AC2897">
        <v>0</v>
      </c>
      <c r="AD2897">
        <v>43</v>
      </c>
      <c r="AE2897">
        <v>0</v>
      </c>
      <c r="AY2897" s="59"/>
    </row>
    <row r="2898" spans="1:51">
      <c r="A2898" s="19">
        <v>43764</v>
      </c>
      <c r="B2898" t="s">
        <v>69</v>
      </c>
      <c r="C2898" s="19">
        <v>43984</v>
      </c>
      <c r="D2898">
        <v>34</v>
      </c>
      <c r="E2898">
        <v>27.5</v>
      </c>
      <c r="F2898">
        <v>0</v>
      </c>
      <c r="G2898">
        <v>1.2</v>
      </c>
      <c r="H2898">
        <v>5.2</v>
      </c>
      <c r="I2898">
        <v>0.3</v>
      </c>
      <c r="J2898">
        <v>22.8</v>
      </c>
      <c r="K2898">
        <v>0.3</v>
      </c>
      <c r="L2898">
        <v>23.5</v>
      </c>
      <c r="M2898">
        <v>8.8000000000000007</v>
      </c>
      <c r="N2898">
        <v>30.6</v>
      </c>
      <c r="O2898">
        <v>0</v>
      </c>
      <c r="P2898">
        <v>3.1</v>
      </c>
      <c r="Q2898">
        <v>4.8</v>
      </c>
      <c r="R2898">
        <v>3.1</v>
      </c>
      <c r="S2898">
        <v>22.1</v>
      </c>
      <c r="T2898">
        <v>2.8</v>
      </c>
      <c r="U2898">
        <v>23.5</v>
      </c>
      <c r="V2898">
        <v>6.8</v>
      </c>
      <c r="W2898">
        <v>12</v>
      </c>
      <c r="X2898">
        <v>0</v>
      </c>
      <c r="Y2898">
        <v>0</v>
      </c>
      <c r="Z2898">
        <v>0</v>
      </c>
      <c r="AA2898">
        <v>0</v>
      </c>
      <c r="AB2898">
        <v>10</v>
      </c>
      <c r="AC2898">
        <v>0</v>
      </c>
      <c r="AD2898">
        <v>11</v>
      </c>
      <c r="AE2898">
        <v>1</v>
      </c>
      <c r="AY2898" s="59"/>
    </row>
    <row r="2899" spans="1:51">
      <c r="A2899" s="19">
        <v>43764</v>
      </c>
      <c r="B2899" t="s">
        <v>70</v>
      </c>
      <c r="C2899" s="19">
        <v>43984</v>
      </c>
      <c r="D2899">
        <v>16</v>
      </c>
      <c r="E2899">
        <v>29.9</v>
      </c>
      <c r="F2899">
        <v>0</v>
      </c>
      <c r="G2899">
        <v>0.4</v>
      </c>
      <c r="H2899">
        <v>7.8</v>
      </c>
      <c r="I2899">
        <v>3</v>
      </c>
      <c r="J2899">
        <v>11.6</v>
      </c>
      <c r="K2899">
        <v>3.4</v>
      </c>
      <c r="L2899">
        <v>30.1</v>
      </c>
      <c r="M2899">
        <v>0.4</v>
      </c>
      <c r="N2899">
        <v>34.5</v>
      </c>
      <c r="O2899">
        <v>0</v>
      </c>
      <c r="P2899">
        <v>2.9</v>
      </c>
      <c r="Q2899">
        <v>5.8</v>
      </c>
      <c r="R2899">
        <v>3.7</v>
      </c>
      <c r="S2899">
        <v>8.4</v>
      </c>
      <c r="T2899">
        <v>3.7</v>
      </c>
      <c r="U2899">
        <v>33.799999999999997</v>
      </c>
      <c r="V2899">
        <v>2.9</v>
      </c>
      <c r="W2899">
        <v>7</v>
      </c>
      <c r="X2899">
        <v>0</v>
      </c>
      <c r="Y2899">
        <v>0</v>
      </c>
      <c r="Z2899">
        <v>0</v>
      </c>
      <c r="AA2899">
        <v>0</v>
      </c>
      <c r="AB2899">
        <v>1</v>
      </c>
      <c r="AC2899">
        <v>0</v>
      </c>
      <c r="AD2899">
        <v>8</v>
      </c>
      <c r="AE2899">
        <v>0</v>
      </c>
      <c r="AY2899" s="59"/>
    </row>
    <row r="2900" spans="1:51">
      <c r="A2900" s="19">
        <v>43764</v>
      </c>
      <c r="B2900" t="s">
        <v>71</v>
      </c>
      <c r="C2900" s="19">
        <v>43988</v>
      </c>
      <c r="D2900">
        <v>7</v>
      </c>
      <c r="E2900">
        <v>32.4</v>
      </c>
      <c r="F2900">
        <v>0</v>
      </c>
      <c r="G2900">
        <v>2.1</v>
      </c>
      <c r="H2900">
        <v>6.5</v>
      </c>
      <c r="I2900">
        <v>1.8</v>
      </c>
      <c r="J2900">
        <v>18.399999999999999</v>
      </c>
      <c r="K2900">
        <v>0.8</v>
      </c>
      <c r="L2900">
        <v>23.7</v>
      </c>
      <c r="M2900">
        <v>2.6</v>
      </c>
      <c r="N2900">
        <v>40.1</v>
      </c>
      <c r="O2900">
        <v>0</v>
      </c>
      <c r="P2900">
        <v>3.5</v>
      </c>
      <c r="Q2900">
        <v>5.0999999999999996</v>
      </c>
      <c r="R2900">
        <v>3.2</v>
      </c>
      <c r="S2900">
        <v>15.2</v>
      </c>
      <c r="T2900">
        <v>3</v>
      </c>
      <c r="U2900">
        <v>23</v>
      </c>
      <c r="V2900">
        <v>3.4</v>
      </c>
      <c r="W2900">
        <v>3</v>
      </c>
      <c r="X2900">
        <v>0</v>
      </c>
      <c r="Y2900">
        <v>0</v>
      </c>
      <c r="Z2900">
        <v>0</v>
      </c>
      <c r="AA2900">
        <v>0</v>
      </c>
      <c r="AB2900">
        <v>2</v>
      </c>
      <c r="AC2900">
        <v>0</v>
      </c>
      <c r="AD2900">
        <v>2</v>
      </c>
      <c r="AE2900">
        <v>0</v>
      </c>
      <c r="AY2900" s="59"/>
    </row>
    <row r="2901" spans="1:51">
      <c r="A2901" s="19">
        <v>43764</v>
      </c>
      <c r="B2901" t="s">
        <v>73</v>
      </c>
      <c r="C2901" s="19">
        <v>44013</v>
      </c>
      <c r="D2901">
        <v>41</v>
      </c>
      <c r="E2901">
        <v>31.5</v>
      </c>
      <c r="F2901">
        <v>0</v>
      </c>
      <c r="G2901">
        <v>2.2999999999999998</v>
      </c>
      <c r="H2901">
        <v>7.3</v>
      </c>
      <c r="I2901">
        <v>2.4</v>
      </c>
      <c r="J2901">
        <v>15.9</v>
      </c>
      <c r="K2901">
        <v>1.6</v>
      </c>
      <c r="L2901">
        <v>24.8</v>
      </c>
      <c r="M2901">
        <v>2.4</v>
      </c>
      <c r="N2901">
        <v>46.3</v>
      </c>
      <c r="O2901">
        <v>0</v>
      </c>
      <c r="P2901">
        <v>1.6</v>
      </c>
      <c r="Q2901">
        <v>4.0999999999999996</v>
      </c>
      <c r="R2901">
        <v>1.7</v>
      </c>
      <c r="S2901">
        <v>12.8</v>
      </c>
      <c r="T2901">
        <v>1.3</v>
      </c>
      <c r="U2901">
        <v>28.5</v>
      </c>
      <c r="V2901">
        <v>1.7</v>
      </c>
      <c r="W2901">
        <v>1777</v>
      </c>
      <c r="X2901">
        <v>0</v>
      </c>
      <c r="Y2901">
        <v>6</v>
      </c>
      <c r="Z2901">
        <v>54</v>
      </c>
      <c r="AA2901">
        <v>16</v>
      </c>
      <c r="AB2901">
        <v>754</v>
      </c>
      <c r="AC2901">
        <v>0</v>
      </c>
      <c r="AD2901">
        <v>1369</v>
      </c>
      <c r="AE2901">
        <v>3</v>
      </c>
      <c r="AY2901" s="59"/>
    </row>
    <row r="2902" spans="1:51">
      <c r="A2902" s="19">
        <v>43767</v>
      </c>
      <c r="B2902" t="s">
        <v>15</v>
      </c>
      <c r="C2902" s="19">
        <v>43864</v>
      </c>
      <c r="D2902">
        <v>41</v>
      </c>
      <c r="E2902">
        <v>25</v>
      </c>
      <c r="F2902">
        <v>0</v>
      </c>
      <c r="G2902">
        <v>2.1</v>
      </c>
      <c r="H2902">
        <v>15.5</v>
      </c>
      <c r="I2902">
        <v>3.7</v>
      </c>
      <c r="J2902">
        <v>13</v>
      </c>
      <c r="K2902">
        <v>3</v>
      </c>
      <c r="L2902">
        <v>24.6</v>
      </c>
      <c r="M2902">
        <v>2.6</v>
      </c>
      <c r="N2902">
        <v>33.200000000000003</v>
      </c>
      <c r="O2902">
        <v>0</v>
      </c>
      <c r="P2902">
        <v>2</v>
      </c>
      <c r="Q2902">
        <v>12.5</v>
      </c>
      <c r="R2902">
        <v>3</v>
      </c>
      <c r="S2902">
        <v>9.4</v>
      </c>
      <c r="T2902">
        <v>2.4</v>
      </c>
      <c r="U2902">
        <v>33.1</v>
      </c>
      <c r="V2902">
        <v>2.5</v>
      </c>
      <c r="W2902">
        <v>15</v>
      </c>
      <c r="X2902">
        <v>0</v>
      </c>
      <c r="Y2902">
        <v>0</v>
      </c>
      <c r="Z2902">
        <v>9</v>
      </c>
      <c r="AA2902">
        <v>0</v>
      </c>
      <c r="AB2902">
        <v>3</v>
      </c>
      <c r="AC2902">
        <v>0</v>
      </c>
      <c r="AD2902">
        <v>14</v>
      </c>
      <c r="AE2902">
        <v>0</v>
      </c>
      <c r="AY2902" s="59"/>
    </row>
    <row r="2903" spans="1:51">
      <c r="A2903" s="19">
        <v>43767</v>
      </c>
      <c r="B2903" t="s">
        <v>16</v>
      </c>
      <c r="C2903" s="19">
        <v>43872</v>
      </c>
      <c r="D2903">
        <v>24</v>
      </c>
      <c r="E2903">
        <v>23.9</v>
      </c>
      <c r="F2903">
        <v>0</v>
      </c>
      <c r="G2903">
        <v>2.8</v>
      </c>
      <c r="H2903">
        <v>10.4</v>
      </c>
      <c r="I2903">
        <v>2.9</v>
      </c>
      <c r="J2903">
        <v>17</v>
      </c>
      <c r="K2903">
        <v>2.4</v>
      </c>
      <c r="L2903">
        <v>26.7</v>
      </c>
      <c r="M2903">
        <v>3.6</v>
      </c>
      <c r="N2903">
        <v>28.8</v>
      </c>
      <c r="O2903">
        <v>0</v>
      </c>
      <c r="P2903">
        <v>2.8</v>
      </c>
      <c r="Q2903">
        <v>6.6</v>
      </c>
      <c r="R2903">
        <v>2.5</v>
      </c>
      <c r="S2903">
        <v>14</v>
      </c>
      <c r="T2903">
        <v>2.1</v>
      </c>
      <c r="U2903">
        <v>38.1</v>
      </c>
      <c r="V2903">
        <v>2.9</v>
      </c>
      <c r="W2903">
        <v>8</v>
      </c>
      <c r="X2903">
        <v>0</v>
      </c>
      <c r="Y2903">
        <v>0</v>
      </c>
      <c r="Z2903">
        <v>1</v>
      </c>
      <c r="AA2903">
        <v>0</v>
      </c>
      <c r="AB2903">
        <v>6</v>
      </c>
      <c r="AC2903">
        <v>0</v>
      </c>
      <c r="AD2903">
        <v>9</v>
      </c>
      <c r="AE2903">
        <v>0</v>
      </c>
      <c r="AY2903" s="59"/>
    </row>
    <row r="2904" spans="1:51">
      <c r="A2904" s="19">
        <v>43767</v>
      </c>
      <c r="B2904" t="s">
        <v>17</v>
      </c>
      <c r="C2904" s="19">
        <v>43883</v>
      </c>
      <c r="D2904">
        <v>36</v>
      </c>
      <c r="E2904">
        <v>28.4</v>
      </c>
      <c r="F2904">
        <v>0</v>
      </c>
      <c r="G2904">
        <v>1.7</v>
      </c>
      <c r="H2904">
        <v>6</v>
      </c>
      <c r="I2904">
        <v>1.1000000000000001</v>
      </c>
      <c r="J2904">
        <v>19.7</v>
      </c>
      <c r="K2904">
        <v>3.4</v>
      </c>
      <c r="L2904">
        <v>24</v>
      </c>
      <c r="M2904">
        <v>4.0999999999999996</v>
      </c>
      <c r="N2904">
        <v>39.1</v>
      </c>
      <c r="O2904">
        <v>0</v>
      </c>
      <c r="P2904">
        <v>2.1</v>
      </c>
      <c r="Q2904">
        <v>3.4</v>
      </c>
      <c r="R2904">
        <v>2</v>
      </c>
      <c r="S2904">
        <v>17.600000000000001</v>
      </c>
      <c r="T2904">
        <v>2.9</v>
      </c>
      <c r="U2904">
        <v>27.4</v>
      </c>
      <c r="V2904">
        <v>3.1</v>
      </c>
      <c r="W2904">
        <v>14</v>
      </c>
      <c r="X2904">
        <v>0</v>
      </c>
      <c r="Y2904">
        <v>0</v>
      </c>
      <c r="Z2904">
        <v>0</v>
      </c>
      <c r="AA2904">
        <v>0</v>
      </c>
      <c r="AB2904">
        <v>10</v>
      </c>
      <c r="AC2904">
        <v>0</v>
      </c>
      <c r="AD2904">
        <v>12</v>
      </c>
      <c r="AE2904">
        <v>0</v>
      </c>
      <c r="AY2904" s="59"/>
    </row>
    <row r="2905" spans="1:51">
      <c r="A2905" s="19">
        <v>43767</v>
      </c>
      <c r="B2905" t="s">
        <v>18</v>
      </c>
      <c r="C2905" s="19">
        <v>43890</v>
      </c>
      <c r="D2905">
        <v>54</v>
      </c>
      <c r="E2905">
        <v>42.7</v>
      </c>
      <c r="F2905">
        <v>0</v>
      </c>
      <c r="G2905">
        <v>3.4</v>
      </c>
      <c r="H2905">
        <v>5.0999999999999996</v>
      </c>
      <c r="I2905">
        <v>2</v>
      </c>
      <c r="J2905">
        <v>11.2</v>
      </c>
      <c r="K2905">
        <v>4.2</v>
      </c>
      <c r="L2905">
        <v>16.3</v>
      </c>
      <c r="M2905">
        <v>1.9</v>
      </c>
      <c r="N2905">
        <v>75.7</v>
      </c>
      <c r="O2905">
        <v>0</v>
      </c>
      <c r="P2905">
        <v>1.7</v>
      </c>
      <c r="Q2905">
        <v>1.9</v>
      </c>
      <c r="R2905">
        <v>1.4</v>
      </c>
      <c r="S2905">
        <v>4.8</v>
      </c>
      <c r="T2905">
        <v>1.9</v>
      </c>
      <c r="U2905">
        <v>9.1999999999999993</v>
      </c>
      <c r="V2905">
        <v>1.5</v>
      </c>
      <c r="W2905">
        <v>37</v>
      </c>
      <c r="X2905">
        <v>0</v>
      </c>
      <c r="Y2905">
        <v>0</v>
      </c>
      <c r="Z2905">
        <v>0</v>
      </c>
      <c r="AA2905">
        <v>0</v>
      </c>
      <c r="AB2905">
        <v>3</v>
      </c>
      <c r="AC2905">
        <v>0</v>
      </c>
      <c r="AD2905">
        <v>14</v>
      </c>
      <c r="AE2905">
        <v>0</v>
      </c>
      <c r="AY2905" s="59"/>
    </row>
    <row r="2906" spans="1:51">
      <c r="A2906" s="19">
        <v>43767</v>
      </c>
      <c r="B2906" t="s">
        <v>19</v>
      </c>
      <c r="C2906" s="19">
        <v>43893</v>
      </c>
      <c r="D2906">
        <v>52</v>
      </c>
      <c r="E2906">
        <v>40.5</v>
      </c>
      <c r="F2906">
        <v>0</v>
      </c>
      <c r="G2906">
        <v>3.9</v>
      </c>
      <c r="H2906">
        <v>5.8</v>
      </c>
      <c r="I2906">
        <v>3.8</v>
      </c>
      <c r="J2906">
        <v>11.3</v>
      </c>
      <c r="K2906">
        <v>2.9</v>
      </c>
      <c r="L2906">
        <v>19.3</v>
      </c>
      <c r="M2906">
        <v>0.7</v>
      </c>
      <c r="N2906">
        <v>69.400000000000006</v>
      </c>
      <c r="O2906">
        <v>0</v>
      </c>
      <c r="P2906">
        <v>2</v>
      </c>
      <c r="Q2906">
        <v>2.5</v>
      </c>
      <c r="R2906">
        <v>2</v>
      </c>
      <c r="S2906">
        <v>5.4</v>
      </c>
      <c r="T2906">
        <v>1.7</v>
      </c>
      <c r="U2906">
        <v>13.6</v>
      </c>
      <c r="V2906">
        <v>1.5</v>
      </c>
      <c r="W2906">
        <v>33</v>
      </c>
      <c r="X2906">
        <v>0</v>
      </c>
      <c r="Y2906">
        <v>0</v>
      </c>
      <c r="Z2906">
        <v>0</v>
      </c>
      <c r="AA2906">
        <v>0</v>
      </c>
      <c r="AB2906">
        <v>3</v>
      </c>
      <c r="AC2906">
        <v>0</v>
      </c>
      <c r="AD2906">
        <v>16</v>
      </c>
      <c r="AE2906">
        <v>0</v>
      </c>
      <c r="AY2906" s="59"/>
    </row>
    <row r="2907" spans="1:51">
      <c r="A2907" s="19">
        <v>43767</v>
      </c>
      <c r="B2907" t="s">
        <v>20</v>
      </c>
      <c r="C2907" s="19">
        <v>43893</v>
      </c>
      <c r="D2907">
        <v>6</v>
      </c>
      <c r="E2907">
        <v>32.200000000000003</v>
      </c>
      <c r="F2907">
        <v>0</v>
      </c>
      <c r="G2907">
        <v>2.1</v>
      </c>
      <c r="H2907">
        <v>6.9</v>
      </c>
      <c r="I2907">
        <v>1.8</v>
      </c>
      <c r="J2907">
        <v>18.399999999999999</v>
      </c>
      <c r="K2907">
        <v>0.9</v>
      </c>
      <c r="L2907">
        <v>23.4</v>
      </c>
      <c r="M2907">
        <v>2.6</v>
      </c>
      <c r="N2907">
        <v>47.1</v>
      </c>
      <c r="O2907">
        <v>0</v>
      </c>
      <c r="P2907">
        <v>2.2000000000000002</v>
      </c>
      <c r="Q2907">
        <v>3.5</v>
      </c>
      <c r="R2907">
        <v>2.1</v>
      </c>
      <c r="S2907">
        <v>14.6</v>
      </c>
      <c r="T2907">
        <v>1.8</v>
      </c>
      <c r="U2907">
        <v>24.3</v>
      </c>
      <c r="V2907">
        <v>2.2000000000000002</v>
      </c>
      <c r="W2907">
        <v>3</v>
      </c>
      <c r="X2907">
        <v>0</v>
      </c>
      <c r="Y2907">
        <v>0</v>
      </c>
      <c r="Z2907">
        <v>0</v>
      </c>
      <c r="AA2907">
        <v>0</v>
      </c>
      <c r="AB2907">
        <v>1</v>
      </c>
      <c r="AC2907">
        <v>0</v>
      </c>
      <c r="AD2907">
        <v>2</v>
      </c>
      <c r="AE2907">
        <v>0</v>
      </c>
      <c r="AY2907" s="59"/>
    </row>
    <row r="2908" spans="1:51">
      <c r="A2908" s="19">
        <v>43767</v>
      </c>
      <c r="B2908" t="s">
        <v>21</v>
      </c>
      <c r="C2908" s="19">
        <v>43893</v>
      </c>
      <c r="D2908">
        <v>31</v>
      </c>
      <c r="E2908">
        <v>38.6</v>
      </c>
      <c r="F2908">
        <v>0</v>
      </c>
      <c r="G2908">
        <v>3.6</v>
      </c>
      <c r="H2908">
        <v>6</v>
      </c>
      <c r="I2908">
        <v>3.9</v>
      </c>
      <c r="J2908">
        <v>12.4</v>
      </c>
      <c r="K2908">
        <v>2.8</v>
      </c>
      <c r="L2908">
        <v>18.399999999999999</v>
      </c>
      <c r="M2908">
        <v>0.3</v>
      </c>
      <c r="N2908">
        <v>66.099999999999994</v>
      </c>
      <c r="O2908">
        <v>0</v>
      </c>
      <c r="P2908">
        <v>2.2000000000000002</v>
      </c>
      <c r="Q2908">
        <v>3</v>
      </c>
      <c r="R2908">
        <v>2.4</v>
      </c>
      <c r="S2908">
        <v>6.8</v>
      </c>
      <c r="T2908">
        <v>1.9</v>
      </c>
      <c r="U2908">
        <v>13.3</v>
      </c>
      <c r="V2908">
        <v>1.5</v>
      </c>
      <c r="W2908">
        <v>20</v>
      </c>
      <c r="X2908">
        <v>0</v>
      </c>
      <c r="Y2908">
        <v>0</v>
      </c>
      <c r="Z2908">
        <v>0</v>
      </c>
      <c r="AA2908">
        <v>0</v>
      </c>
      <c r="AB2908">
        <v>2</v>
      </c>
      <c r="AC2908">
        <v>0</v>
      </c>
      <c r="AD2908">
        <v>9</v>
      </c>
      <c r="AE2908">
        <v>0</v>
      </c>
      <c r="AY2908" s="59"/>
    </row>
    <row r="2909" spans="1:51">
      <c r="A2909" s="19">
        <v>43767</v>
      </c>
      <c r="B2909" t="s">
        <v>22</v>
      </c>
      <c r="C2909" s="19">
        <v>43893</v>
      </c>
      <c r="D2909">
        <v>416</v>
      </c>
      <c r="E2909">
        <v>28.6</v>
      </c>
      <c r="F2909">
        <v>0</v>
      </c>
      <c r="G2909">
        <v>1.8</v>
      </c>
      <c r="H2909">
        <v>6.8</v>
      </c>
      <c r="I2909">
        <v>1.4</v>
      </c>
      <c r="J2909">
        <v>20.3</v>
      </c>
      <c r="K2909">
        <v>1</v>
      </c>
      <c r="L2909">
        <v>24.2</v>
      </c>
      <c r="M2909">
        <v>4.5999999999999996</v>
      </c>
      <c r="N2909">
        <v>38</v>
      </c>
      <c r="O2909">
        <v>0</v>
      </c>
      <c r="P2909">
        <v>2.5</v>
      </c>
      <c r="Q2909">
        <v>4.4000000000000004</v>
      </c>
      <c r="R2909">
        <v>2.1</v>
      </c>
      <c r="S2909">
        <v>18.399999999999999</v>
      </c>
      <c r="T2909">
        <v>1.9</v>
      </c>
      <c r="U2909">
        <v>26.9</v>
      </c>
      <c r="V2909">
        <v>3.3</v>
      </c>
      <c r="W2909">
        <v>162</v>
      </c>
      <c r="X2909">
        <v>0</v>
      </c>
      <c r="Y2909">
        <v>0</v>
      </c>
      <c r="Z2909">
        <v>2</v>
      </c>
      <c r="AA2909">
        <v>0</v>
      </c>
      <c r="AB2909">
        <v>115</v>
      </c>
      <c r="AC2909">
        <v>0</v>
      </c>
      <c r="AD2909">
        <v>137</v>
      </c>
      <c r="AE2909">
        <v>0</v>
      </c>
      <c r="AY2909" s="59"/>
    </row>
    <row r="2910" spans="1:51">
      <c r="A2910" s="19">
        <v>43767</v>
      </c>
      <c r="B2910" t="s">
        <v>23</v>
      </c>
      <c r="C2910" s="19">
        <v>43893</v>
      </c>
      <c r="D2910">
        <v>67</v>
      </c>
      <c r="E2910">
        <v>26</v>
      </c>
      <c r="F2910">
        <v>0</v>
      </c>
      <c r="G2910">
        <v>1.2</v>
      </c>
      <c r="H2910">
        <v>5.9</v>
      </c>
      <c r="I2910">
        <v>0.8</v>
      </c>
      <c r="J2910">
        <v>23.8</v>
      </c>
      <c r="K2910">
        <v>0.5</v>
      </c>
      <c r="L2910">
        <v>24.5</v>
      </c>
      <c r="M2910">
        <v>6.4</v>
      </c>
      <c r="N2910">
        <v>31.2</v>
      </c>
      <c r="O2910">
        <v>0</v>
      </c>
      <c r="P2910">
        <v>2.1</v>
      </c>
      <c r="Q2910">
        <v>3.9</v>
      </c>
      <c r="R2910">
        <v>2</v>
      </c>
      <c r="S2910">
        <v>24.8</v>
      </c>
      <c r="T2910">
        <v>1.9</v>
      </c>
      <c r="U2910">
        <v>27.7</v>
      </c>
      <c r="V2910">
        <v>4.3</v>
      </c>
      <c r="W2910">
        <v>23</v>
      </c>
      <c r="X2910">
        <v>0</v>
      </c>
      <c r="Y2910">
        <v>0</v>
      </c>
      <c r="Z2910">
        <v>0</v>
      </c>
      <c r="AA2910">
        <v>0</v>
      </c>
      <c r="AB2910">
        <v>21</v>
      </c>
      <c r="AC2910">
        <v>0</v>
      </c>
      <c r="AD2910">
        <v>22</v>
      </c>
      <c r="AE2910">
        <v>0</v>
      </c>
      <c r="AY2910" s="59"/>
    </row>
    <row r="2911" spans="1:51">
      <c r="A2911" s="19">
        <v>43767</v>
      </c>
      <c r="B2911" t="s">
        <v>24</v>
      </c>
      <c r="C2911" s="19">
        <v>43893</v>
      </c>
      <c r="D2911">
        <v>13</v>
      </c>
      <c r="E2911">
        <v>32.200000000000003</v>
      </c>
      <c r="F2911">
        <v>0</v>
      </c>
      <c r="G2911">
        <v>2.1</v>
      </c>
      <c r="H2911">
        <v>6.9</v>
      </c>
      <c r="I2911">
        <v>1.8</v>
      </c>
      <c r="J2911">
        <v>18.399999999999999</v>
      </c>
      <c r="K2911">
        <v>0.9</v>
      </c>
      <c r="L2911">
        <v>23.4</v>
      </c>
      <c r="M2911">
        <v>2.6</v>
      </c>
      <c r="N2911">
        <v>46.8</v>
      </c>
      <c r="O2911">
        <v>0</v>
      </c>
      <c r="P2911">
        <v>2.2000000000000002</v>
      </c>
      <c r="Q2911">
        <v>3.7</v>
      </c>
      <c r="R2911">
        <v>2.4</v>
      </c>
      <c r="S2911">
        <v>14.4</v>
      </c>
      <c r="T2911">
        <v>1.7</v>
      </c>
      <c r="U2911">
        <v>24.2</v>
      </c>
      <c r="V2911">
        <v>2.4</v>
      </c>
      <c r="W2911">
        <v>6</v>
      </c>
      <c r="X2911">
        <v>0</v>
      </c>
      <c r="Y2911">
        <v>0</v>
      </c>
      <c r="Z2911">
        <v>0</v>
      </c>
      <c r="AA2911">
        <v>0</v>
      </c>
      <c r="AB2911">
        <v>3</v>
      </c>
      <c r="AC2911">
        <v>0</v>
      </c>
      <c r="AD2911">
        <v>4</v>
      </c>
      <c r="AE2911">
        <v>0</v>
      </c>
      <c r="AY2911" s="59"/>
    </row>
    <row r="2912" spans="1:51">
      <c r="A2912" s="19">
        <v>43767</v>
      </c>
      <c r="B2912" t="s">
        <v>25</v>
      </c>
      <c r="C2912" s="19">
        <v>43893</v>
      </c>
      <c r="D2912">
        <v>24</v>
      </c>
      <c r="E2912">
        <v>24.9</v>
      </c>
      <c r="F2912">
        <v>0</v>
      </c>
      <c r="G2912">
        <v>2.5</v>
      </c>
      <c r="H2912">
        <v>10.5</v>
      </c>
      <c r="I2912">
        <v>0.5</v>
      </c>
      <c r="J2912">
        <v>15.8</v>
      </c>
      <c r="K2912">
        <v>4.8</v>
      </c>
      <c r="L2912">
        <v>25.3</v>
      </c>
      <c r="M2912">
        <v>3.3</v>
      </c>
      <c r="N2912">
        <v>30.9</v>
      </c>
      <c r="O2912">
        <v>0</v>
      </c>
      <c r="P2912">
        <v>2.8</v>
      </c>
      <c r="Q2912">
        <v>7.6</v>
      </c>
      <c r="R2912">
        <v>1.9</v>
      </c>
      <c r="S2912">
        <v>13.6</v>
      </c>
      <c r="T2912">
        <v>3.8</v>
      </c>
      <c r="U2912">
        <v>33.1</v>
      </c>
      <c r="V2912">
        <v>3.1</v>
      </c>
      <c r="W2912">
        <v>9</v>
      </c>
      <c r="X2912">
        <v>0</v>
      </c>
      <c r="Y2912">
        <v>0</v>
      </c>
      <c r="Z2912">
        <v>1</v>
      </c>
      <c r="AA2912">
        <v>0</v>
      </c>
      <c r="AB2912">
        <v>6</v>
      </c>
      <c r="AC2912">
        <v>0</v>
      </c>
      <c r="AD2912">
        <v>9</v>
      </c>
      <c r="AE2912">
        <v>0</v>
      </c>
      <c r="AY2912" s="59"/>
    </row>
    <row r="2913" spans="1:51">
      <c r="A2913" s="19">
        <v>43767</v>
      </c>
      <c r="B2913" t="s">
        <v>26</v>
      </c>
      <c r="C2913" s="19">
        <v>43893</v>
      </c>
      <c r="D2913">
        <v>91</v>
      </c>
      <c r="E2913">
        <v>25.2</v>
      </c>
      <c r="F2913">
        <v>0</v>
      </c>
      <c r="G2913">
        <v>1.7</v>
      </c>
      <c r="H2913">
        <v>9.6999999999999993</v>
      </c>
      <c r="I2913">
        <v>1.1000000000000001</v>
      </c>
      <c r="J2913">
        <v>13.6</v>
      </c>
      <c r="K2913">
        <v>0.8</v>
      </c>
      <c r="L2913">
        <v>36</v>
      </c>
      <c r="M2913">
        <v>1.5</v>
      </c>
      <c r="N2913">
        <v>24.1</v>
      </c>
      <c r="O2913">
        <v>0</v>
      </c>
      <c r="P2913">
        <v>1.6</v>
      </c>
      <c r="Q2913">
        <v>4.8</v>
      </c>
      <c r="R2913">
        <v>1.9</v>
      </c>
      <c r="S2913">
        <v>7.4</v>
      </c>
      <c r="T2913">
        <v>1.5</v>
      </c>
      <c r="U2913">
        <v>55.2</v>
      </c>
      <c r="V2913">
        <v>1.8</v>
      </c>
      <c r="W2913">
        <v>33</v>
      </c>
      <c r="X2913">
        <v>0</v>
      </c>
      <c r="Y2913">
        <v>0</v>
      </c>
      <c r="Z2913">
        <v>2</v>
      </c>
      <c r="AA2913">
        <v>0</v>
      </c>
      <c r="AB2913">
        <v>9</v>
      </c>
      <c r="AC2913">
        <v>0</v>
      </c>
      <c r="AD2913">
        <v>47</v>
      </c>
      <c r="AE2913">
        <v>0</v>
      </c>
      <c r="AY2913" s="59"/>
    </row>
    <row r="2914" spans="1:51">
      <c r="A2914" s="19">
        <v>43767</v>
      </c>
      <c r="B2914" t="s">
        <v>27</v>
      </c>
      <c r="C2914" s="19">
        <v>43893</v>
      </c>
      <c r="D2914">
        <v>75</v>
      </c>
      <c r="E2914">
        <v>23.6</v>
      </c>
      <c r="F2914">
        <v>0</v>
      </c>
      <c r="G2914">
        <v>0.6</v>
      </c>
      <c r="H2914">
        <v>9.8000000000000007</v>
      </c>
      <c r="I2914">
        <v>16.5</v>
      </c>
      <c r="J2914">
        <v>15.3</v>
      </c>
      <c r="K2914">
        <v>0.2</v>
      </c>
      <c r="L2914">
        <v>21.9</v>
      </c>
      <c r="M2914">
        <v>1.7</v>
      </c>
      <c r="N2914">
        <v>28.9</v>
      </c>
      <c r="O2914">
        <v>0</v>
      </c>
      <c r="P2914">
        <v>2</v>
      </c>
      <c r="Q2914">
        <v>7.3</v>
      </c>
      <c r="R2914">
        <v>15.1</v>
      </c>
      <c r="S2914">
        <v>12.9</v>
      </c>
      <c r="T2914">
        <v>2.2999999999999998</v>
      </c>
      <c r="U2914">
        <v>26.1</v>
      </c>
      <c r="V2914">
        <v>2.9</v>
      </c>
      <c r="W2914">
        <v>22</v>
      </c>
      <c r="X2914">
        <v>0</v>
      </c>
      <c r="Y2914">
        <v>0</v>
      </c>
      <c r="Z2914">
        <v>2</v>
      </c>
      <c r="AA2914">
        <v>16</v>
      </c>
      <c r="AB2914">
        <v>14</v>
      </c>
      <c r="AC2914">
        <v>0</v>
      </c>
      <c r="AD2914">
        <v>21</v>
      </c>
      <c r="AE2914">
        <v>0</v>
      </c>
      <c r="AY2914" s="59"/>
    </row>
    <row r="2915" spans="1:51">
      <c r="A2915" s="19">
        <v>43767</v>
      </c>
      <c r="B2915" t="s">
        <v>28</v>
      </c>
      <c r="C2915" s="19">
        <v>43893</v>
      </c>
      <c r="D2915">
        <v>110</v>
      </c>
      <c r="E2915">
        <v>39.6</v>
      </c>
      <c r="F2915">
        <v>0</v>
      </c>
      <c r="G2915">
        <v>1.8</v>
      </c>
      <c r="H2915">
        <v>4.5</v>
      </c>
      <c r="I2915">
        <v>1</v>
      </c>
      <c r="J2915">
        <v>16.899999999999999</v>
      </c>
      <c r="K2915">
        <v>0.4</v>
      </c>
      <c r="L2915">
        <v>20.6</v>
      </c>
      <c r="M2915">
        <v>1.8</v>
      </c>
      <c r="N2915">
        <v>65.599999999999994</v>
      </c>
      <c r="O2915">
        <v>0</v>
      </c>
      <c r="P2915">
        <v>1.5</v>
      </c>
      <c r="Q2915">
        <v>2</v>
      </c>
      <c r="R2915">
        <v>1.5</v>
      </c>
      <c r="S2915">
        <v>9.6</v>
      </c>
      <c r="T2915">
        <v>1.2</v>
      </c>
      <c r="U2915">
        <v>15</v>
      </c>
      <c r="V2915">
        <v>1.6</v>
      </c>
      <c r="W2915">
        <v>56</v>
      </c>
      <c r="X2915">
        <v>0</v>
      </c>
      <c r="Y2915">
        <v>0</v>
      </c>
      <c r="Z2915">
        <v>0</v>
      </c>
      <c r="AA2915">
        <v>0</v>
      </c>
      <c r="AB2915">
        <v>24</v>
      </c>
      <c r="AC2915">
        <v>0</v>
      </c>
      <c r="AD2915">
        <v>29</v>
      </c>
      <c r="AE2915">
        <v>0</v>
      </c>
      <c r="AY2915" s="59"/>
    </row>
    <row r="2916" spans="1:51">
      <c r="A2916" s="19">
        <v>43767</v>
      </c>
      <c r="B2916" t="s">
        <v>29</v>
      </c>
      <c r="C2916" s="19">
        <v>43893</v>
      </c>
      <c r="D2916">
        <v>37</v>
      </c>
      <c r="E2916">
        <v>39</v>
      </c>
      <c r="F2916">
        <v>0</v>
      </c>
      <c r="G2916">
        <v>3</v>
      </c>
      <c r="H2916">
        <v>4.8</v>
      </c>
      <c r="I2916">
        <v>2.9</v>
      </c>
      <c r="J2916">
        <v>12.7</v>
      </c>
      <c r="K2916">
        <v>3</v>
      </c>
      <c r="L2916">
        <v>18.399999999999999</v>
      </c>
      <c r="M2916">
        <v>0.5</v>
      </c>
      <c r="N2916">
        <v>66.2</v>
      </c>
      <c r="O2916">
        <v>0</v>
      </c>
      <c r="P2916">
        <v>2.2000000000000002</v>
      </c>
      <c r="Q2916">
        <v>2.5</v>
      </c>
      <c r="R2916">
        <v>1.9</v>
      </c>
      <c r="S2916">
        <v>6.9</v>
      </c>
      <c r="T2916">
        <v>1.9</v>
      </c>
      <c r="U2916">
        <v>13.6</v>
      </c>
      <c r="V2916">
        <v>1.5</v>
      </c>
      <c r="W2916">
        <v>23</v>
      </c>
      <c r="X2916">
        <v>0</v>
      </c>
      <c r="Y2916">
        <v>0</v>
      </c>
      <c r="Z2916">
        <v>0</v>
      </c>
      <c r="AA2916">
        <v>0</v>
      </c>
      <c r="AB2916">
        <v>3</v>
      </c>
      <c r="AC2916">
        <v>0</v>
      </c>
      <c r="AD2916">
        <v>11</v>
      </c>
      <c r="AE2916">
        <v>0</v>
      </c>
      <c r="AY2916" s="59"/>
    </row>
    <row r="2917" spans="1:51">
      <c r="A2917" s="19">
        <v>43767</v>
      </c>
      <c r="B2917" t="s">
        <v>30</v>
      </c>
      <c r="C2917" s="19">
        <v>43893</v>
      </c>
      <c r="D2917">
        <v>64</v>
      </c>
      <c r="E2917">
        <v>39.1</v>
      </c>
      <c r="F2917">
        <v>0</v>
      </c>
      <c r="G2917">
        <v>2.9</v>
      </c>
      <c r="H2917">
        <v>6.6</v>
      </c>
      <c r="I2917">
        <v>4.3</v>
      </c>
      <c r="J2917">
        <v>12.1</v>
      </c>
      <c r="K2917">
        <v>3.2</v>
      </c>
      <c r="L2917">
        <v>19.2</v>
      </c>
      <c r="M2917">
        <v>0.4</v>
      </c>
      <c r="N2917">
        <v>66.5</v>
      </c>
      <c r="O2917">
        <v>0</v>
      </c>
      <c r="P2917">
        <v>2</v>
      </c>
      <c r="Q2917">
        <v>3</v>
      </c>
      <c r="R2917">
        <v>2.2999999999999998</v>
      </c>
      <c r="S2917">
        <v>6.5</v>
      </c>
      <c r="T2917">
        <v>2</v>
      </c>
      <c r="U2917">
        <v>14.3</v>
      </c>
      <c r="V2917">
        <v>1.4</v>
      </c>
      <c r="W2917">
        <v>40</v>
      </c>
      <c r="X2917">
        <v>0</v>
      </c>
      <c r="Y2917">
        <v>0</v>
      </c>
      <c r="Z2917">
        <v>0</v>
      </c>
      <c r="AA2917">
        <v>0</v>
      </c>
      <c r="AB2917">
        <v>4</v>
      </c>
      <c r="AC2917">
        <v>0</v>
      </c>
      <c r="AD2917">
        <v>20</v>
      </c>
      <c r="AE2917">
        <v>0</v>
      </c>
      <c r="AY2917" s="59"/>
    </row>
    <row r="2918" spans="1:51">
      <c r="A2918" s="19">
        <v>43767</v>
      </c>
      <c r="B2918" t="s">
        <v>31</v>
      </c>
      <c r="C2918" s="19">
        <v>43893</v>
      </c>
      <c r="D2918">
        <v>228</v>
      </c>
      <c r="E2918">
        <v>33</v>
      </c>
      <c r="F2918">
        <v>0</v>
      </c>
      <c r="G2918">
        <v>2.9</v>
      </c>
      <c r="H2918">
        <v>6.3</v>
      </c>
      <c r="I2918">
        <v>1.9</v>
      </c>
      <c r="J2918">
        <v>16.100000000000001</v>
      </c>
      <c r="K2918">
        <v>1</v>
      </c>
      <c r="L2918">
        <v>22.3</v>
      </c>
      <c r="M2918">
        <v>3.4</v>
      </c>
      <c r="N2918">
        <v>50.3</v>
      </c>
      <c r="O2918">
        <v>0</v>
      </c>
      <c r="P2918">
        <v>2.6</v>
      </c>
      <c r="Q2918">
        <v>3.6</v>
      </c>
      <c r="R2918">
        <v>2.2999999999999998</v>
      </c>
      <c r="S2918">
        <v>11.6</v>
      </c>
      <c r="T2918">
        <v>1.8</v>
      </c>
      <c r="U2918">
        <v>22.2</v>
      </c>
      <c r="V2918">
        <v>2.8</v>
      </c>
      <c r="W2918">
        <v>105</v>
      </c>
      <c r="X2918">
        <v>0</v>
      </c>
      <c r="Y2918">
        <v>0</v>
      </c>
      <c r="Z2918">
        <v>1</v>
      </c>
      <c r="AA2918">
        <v>0</v>
      </c>
      <c r="AB2918">
        <v>51</v>
      </c>
      <c r="AC2918">
        <v>0</v>
      </c>
      <c r="AD2918">
        <v>71</v>
      </c>
      <c r="AE2918">
        <v>0</v>
      </c>
      <c r="AY2918" s="59"/>
    </row>
    <row r="2919" spans="1:51">
      <c r="A2919" s="19">
        <v>43767</v>
      </c>
      <c r="B2919" t="s">
        <v>32</v>
      </c>
      <c r="C2919" s="19">
        <v>43893</v>
      </c>
      <c r="D2919">
        <v>29</v>
      </c>
      <c r="E2919">
        <v>31.1</v>
      </c>
      <c r="F2919">
        <v>0</v>
      </c>
      <c r="G2919">
        <v>0.4</v>
      </c>
      <c r="H2919">
        <v>7.9</v>
      </c>
      <c r="I2919">
        <v>3</v>
      </c>
      <c r="J2919">
        <v>14</v>
      </c>
      <c r="K2919">
        <v>3.6</v>
      </c>
      <c r="L2919">
        <v>25.9</v>
      </c>
      <c r="M2919">
        <v>0.9</v>
      </c>
      <c r="N2919">
        <v>44.1</v>
      </c>
      <c r="O2919">
        <v>0</v>
      </c>
      <c r="P2919">
        <v>1.5</v>
      </c>
      <c r="Q2919">
        <v>4.5</v>
      </c>
      <c r="R2919">
        <v>2.5</v>
      </c>
      <c r="S2919">
        <v>9.3000000000000007</v>
      </c>
      <c r="T2919">
        <v>2.5</v>
      </c>
      <c r="U2919">
        <v>30.6</v>
      </c>
      <c r="V2919">
        <v>2.1</v>
      </c>
      <c r="W2919">
        <v>14</v>
      </c>
      <c r="X2919">
        <v>0</v>
      </c>
      <c r="Y2919">
        <v>0</v>
      </c>
      <c r="Z2919">
        <v>0</v>
      </c>
      <c r="AA2919">
        <v>0</v>
      </c>
      <c r="AB2919">
        <v>3</v>
      </c>
      <c r="AC2919">
        <v>0</v>
      </c>
      <c r="AD2919">
        <v>12</v>
      </c>
      <c r="AE2919">
        <v>0</v>
      </c>
      <c r="AY2919" s="59"/>
    </row>
    <row r="2920" spans="1:51">
      <c r="A2920" s="19">
        <v>43767</v>
      </c>
      <c r="B2920" t="s">
        <v>33</v>
      </c>
      <c r="C2920" s="19">
        <v>43893</v>
      </c>
      <c r="D2920">
        <v>16</v>
      </c>
      <c r="E2920">
        <v>19.399999999999999</v>
      </c>
      <c r="F2920">
        <v>0</v>
      </c>
      <c r="G2920">
        <v>1.2</v>
      </c>
      <c r="H2920">
        <v>8.3000000000000007</v>
      </c>
      <c r="I2920">
        <v>0.8</v>
      </c>
      <c r="J2920">
        <v>33.700000000000003</v>
      </c>
      <c r="K2920">
        <v>0.3</v>
      </c>
      <c r="L2920">
        <v>22.5</v>
      </c>
      <c r="M2920">
        <v>3.5</v>
      </c>
      <c r="N2920">
        <v>15.2</v>
      </c>
      <c r="O2920">
        <v>0</v>
      </c>
      <c r="P2920">
        <v>2.1</v>
      </c>
      <c r="Q2920">
        <v>4.5</v>
      </c>
      <c r="R2920">
        <v>1.7</v>
      </c>
      <c r="S2920">
        <v>49.4</v>
      </c>
      <c r="T2920">
        <v>1.5</v>
      </c>
      <c r="U2920">
        <v>21.5</v>
      </c>
      <c r="V2920">
        <v>2.4</v>
      </c>
      <c r="W2920">
        <v>4</v>
      </c>
      <c r="X2920">
        <v>0</v>
      </c>
      <c r="Y2920">
        <v>0</v>
      </c>
      <c r="Z2920">
        <v>0</v>
      </c>
      <c r="AA2920">
        <v>0</v>
      </c>
      <c r="AB2920">
        <v>7</v>
      </c>
      <c r="AC2920">
        <v>0</v>
      </c>
      <c r="AD2920">
        <v>5</v>
      </c>
      <c r="AE2920">
        <v>0</v>
      </c>
      <c r="AY2920" s="59"/>
    </row>
    <row r="2921" spans="1:51">
      <c r="A2921" s="19">
        <v>43767</v>
      </c>
      <c r="B2921" t="s">
        <v>34</v>
      </c>
      <c r="C2921" s="19">
        <v>43893</v>
      </c>
      <c r="D2921">
        <v>99</v>
      </c>
      <c r="E2921">
        <v>37</v>
      </c>
      <c r="F2921">
        <v>0</v>
      </c>
      <c r="G2921">
        <v>2.9</v>
      </c>
      <c r="H2921">
        <v>7.4</v>
      </c>
      <c r="I2921">
        <v>3.6</v>
      </c>
      <c r="J2921">
        <v>13.2</v>
      </c>
      <c r="K2921">
        <v>1.9</v>
      </c>
      <c r="L2921">
        <v>20</v>
      </c>
      <c r="M2921">
        <v>1.7</v>
      </c>
      <c r="N2921">
        <v>61.5</v>
      </c>
      <c r="O2921">
        <v>0</v>
      </c>
      <c r="P2921">
        <v>2.2999999999999998</v>
      </c>
      <c r="Q2921">
        <v>3.7</v>
      </c>
      <c r="R2921">
        <v>2.7</v>
      </c>
      <c r="S2921">
        <v>7.8</v>
      </c>
      <c r="T2921">
        <v>2</v>
      </c>
      <c r="U2921">
        <v>15.7</v>
      </c>
      <c r="V2921">
        <v>2</v>
      </c>
      <c r="W2921">
        <v>58</v>
      </c>
      <c r="X2921">
        <v>0</v>
      </c>
      <c r="Y2921">
        <v>0</v>
      </c>
      <c r="Z2921">
        <v>1</v>
      </c>
      <c r="AA2921">
        <v>0</v>
      </c>
      <c r="AB2921">
        <v>9</v>
      </c>
      <c r="AC2921">
        <v>0</v>
      </c>
      <c r="AD2921">
        <v>31</v>
      </c>
      <c r="AE2921">
        <v>0</v>
      </c>
      <c r="AY2921" s="59"/>
    </row>
    <row r="2922" spans="1:51">
      <c r="A2922" s="19">
        <v>43767</v>
      </c>
      <c r="B2922" t="s">
        <v>35</v>
      </c>
      <c r="C2922" s="19">
        <v>43900</v>
      </c>
      <c r="D2922">
        <v>20</v>
      </c>
      <c r="E2922">
        <v>29.5</v>
      </c>
      <c r="F2922">
        <v>0</v>
      </c>
      <c r="G2922">
        <v>0.2</v>
      </c>
      <c r="H2922">
        <v>7.6</v>
      </c>
      <c r="I2922">
        <v>4.4000000000000004</v>
      </c>
      <c r="J2922">
        <v>9.4</v>
      </c>
      <c r="K2922">
        <v>3.2</v>
      </c>
      <c r="L2922">
        <v>31</v>
      </c>
      <c r="M2922">
        <v>0.3</v>
      </c>
      <c r="N2922">
        <v>36.6</v>
      </c>
      <c r="O2922">
        <v>0</v>
      </c>
      <c r="P2922">
        <v>1.6</v>
      </c>
      <c r="Q2922">
        <v>4.0999999999999996</v>
      </c>
      <c r="R2922">
        <v>3</v>
      </c>
      <c r="S2922">
        <v>5.0999999999999996</v>
      </c>
      <c r="T2922">
        <v>2.5</v>
      </c>
      <c r="U2922">
        <v>42</v>
      </c>
      <c r="V2922">
        <v>1.8</v>
      </c>
      <c r="W2922">
        <v>10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10</v>
      </c>
      <c r="AE2922">
        <v>0</v>
      </c>
      <c r="AY2922" s="59"/>
    </row>
    <row r="2923" spans="1:51">
      <c r="A2923" s="19">
        <v>43767</v>
      </c>
      <c r="B2923" t="s">
        <v>36</v>
      </c>
      <c r="C2923" s="19">
        <v>43900</v>
      </c>
      <c r="D2923">
        <v>125</v>
      </c>
      <c r="E2923">
        <v>35.299999999999997</v>
      </c>
      <c r="F2923">
        <v>0</v>
      </c>
      <c r="G2923">
        <v>0.4</v>
      </c>
      <c r="H2923">
        <v>6.5</v>
      </c>
      <c r="I2923">
        <v>2.5</v>
      </c>
      <c r="J2923">
        <v>19.899999999999999</v>
      </c>
      <c r="K2923">
        <v>0.2</v>
      </c>
      <c r="L2923">
        <v>23.4</v>
      </c>
      <c r="M2923">
        <v>1.5</v>
      </c>
      <c r="N2923">
        <v>52</v>
      </c>
      <c r="O2923">
        <v>0</v>
      </c>
      <c r="P2923">
        <v>1.5</v>
      </c>
      <c r="Q2923">
        <v>3.1</v>
      </c>
      <c r="R2923">
        <v>2.2000000000000002</v>
      </c>
      <c r="S2923">
        <v>14.7</v>
      </c>
      <c r="T2923">
        <v>1.6</v>
      </c>
      <c r="U2923">
        <v>21.2</v>
      </c>
      <c r="V2923">
        <v>1.7</v>
      </c>
      <c r="W2923">
        <v>56</v>
      </c>
      <c r="X2923">
        <v>0</v>
      </c>
      <c r="Y2923">
        <v>0</v>
      </c>
      <c r="Z2923">
        <v>1</v>
      </c>
      <c r="AA2923">
        <v>0</v>
      </c>
      <c r="AB2923">
        <v>31</v>
      </c>
      <c r="AC2923">
        <v>0</v>
      </c>
      <c r="AD2923">
        <v>37</v>
      </c>
      <c r="AE2923">
        <v>0</v>
      </c>
      <c r="AY2923" s="59"/>
    </row>
    <row r="2924" spans="1:51">
      <c r="A2924" s="19">
        <v>43767</v>
      </c>
      <c r="B2924" t="s">
        <v>37</v>
      </c>
      <c r="C2924" s="19">
        <v>43900</v>
      </c>
      <c r="D2924">
        <v>36</v>
      </c>
      <c r="E2924">
        <v>42</v>
      </c>
      <c r="F2924">
        <v>0</v>
      </c>
      <c r="G2924">
        <v>4.8</v>
      </c>
      <c r="H2924">
        <v>4</v>
      </c>
      <c r="I2924">
        <v>2.7</v>
      </c>
      <c r="J2924">
        <v>12.6</v>
      </c>
      <c r="K2924">
        <v>2.1</v>
      </c>
      <c r="L2924">
        <v>19.100000000000001</v>
      </c>
      <c r="M2924">
        <v>0.9</v>
      </c>
      <c r="N2924">
        <v>70.900000000000006</v>
      </c>
      <c r="O2924">
        <v>0</v>
      </c>
      <c r="P2924">
        <v>2.2000000000000002</v>
      </c>
      <c r="Q2924">
        <v>1.9</v>
      </c>
      <c r="R2924">
        <v>1.8</v>
      </c>
      <c r="S2924">
        <v>6.2</v>
      </c>
      <c r="T2924">
        <v>1.4</v>
      </c>
      <c r="U2924">
        <v>12.3</v>
      </c>
      <c r="V2924">
        <v>1.5</v>
      </c>
      <c r="W2924">
        <v>23</v>
      </c>
      <c r="X2924">
        <v>0</v>
      </c>
      <c r="Y2924">
        <v>0</v>
      </c>
      <c r="Z2924">
        <v>0</v>
      </c>
      <c r="AA2924">
        <v>0</v>
      </c>
      <c r="AB2924">
        <v>3</v>
      </c>
      <c r="AC2924">
        <v>0</v>
      </c>
      <c r="AD2924">
        <v>10</v>
      </c>
      <c r="AE2924">
        <v>0</v>
      </c>
      <c r="AY2924" s="59"/>
    </row>
    <row r="2925" spans="1:51">
      <c r="A2925" s="19">
        <v>43767</v>
      </c>
      <c r="B2925" t="s">
        <v>38</v>
      </c>
      <c r="C2925" s="19">
        <v>43900</v>
      </c>
      <c r="D2925">
        <v>68</v>
      </c>
      <c r="E2925">
        <v>38</v>
      </c>
      <c r="F2925">
        <v>0</v>
      </c>
      <c r="G2925">
        <v>2.5</v>
      </c>
      <c r="H2925">
        <v>6.5</v>
      </c>
      <c r="I2925">
        <v>3.4</v>
      </c>
      <c r="J2925">
        <v>12.9</v>
      </c>
      <c r="K2925">
        <v>2.9</v>
      </c>
      <c r="L2925">
        <v>21.1</v>
      </c>
      <c r="M2925">
        <v>0.5</v>
      </c>
      <c r="N2925">
        <v>61.9</v>
      </c>
      <c r="O2925">
        <v>0</v>
      </c>
      <c r="P2925">
        <v>2.2000000000000002</v>
      </c>
      <c r="Q2925">
        <v>3.2</v>
      </c>
      <c r="R2925">
        <v>2.2999999999999998</v>
      </c>
      <c r="S2925">
        <v>7.2</v>
      </c>
      <c r="T2925">
        <v>1.9</v>
      </c>
      <c r="U2925">
        <v>17.3</v>
      </c>
      <c r="V2925">
        <v>1.7</v>
      </c>
      <c r="W2925">
        <v>40</v>
      </c>
      <c r="X2925">
        <v>0</v>
      </c>
      <c r="Y2925">
        <v>0</v>
      </c>
      <c r="Z2925">
        <v>0</v>
      </c>
      <c r="AA2925">
        <v>0</v>
      </c>
      <c r="AB2925">
        <v>6</v>
      </c>
      <c r="AC2925">
        <v>0</v>
      </c>
      <c r="AD2925">
        <v>22</v>
      </c>
      <c r="AE2925">
        <v>0</v>
      </c>
      <c r="AY2925" s="59"/>
    </row>
    <row r="2926" spans="1:51">
      <c r="A2926" s="19">
        <v>43767</v>
      </c>
      <c r="B2926" t="s">
        <v>39</v>
      </c>
      <c r="C2926" s="19">
        <v>43900</v>
      </c>
      <c r="D2926">
        <v>14</v>
      </c>
      <c r="E2926">
        <v>31.4</v>
      </c>
      <c r="F2926">
        <v>0</v>
      </c>
      <c r="G2926">
        <v>0.6</v>
      </c>
      <c r="H2926">
        <v>8.9</v>
      </c>
      <c r="I2926">
        <v>4.4000000000000004</v>
      </c>
      <c r="J2926">
        <v>11.4</v>
      </c>
      <c r="K2926">
        <v>3.7</v>
      </c>
      <c r="L2926">
        <v>26.4</v>
      </c>
      <c r="M2926">
        <v>0.5</v>
      </c>
      <c r="N2926">
        <v>44.2</v>
      </c>
      <c r="O2926">
        <v>0</v>
      </c>
      <c r="P2926">
        <v>1.7</v>
      </c>
      <c r="Q2926">
        <v>5.0999999999999996</v>
      </c>
      <c r="R2926">
        <v>3</v>
      </c>
      <c r="S2926">
        <v>7.4</v>
      </c>
      <c r="T2926">
        <v>2.6</v>
      </c>
      <c r="U2926">
        <v>31.5</v>
      </c>
      <c r="V2926">
        <v>1.9</v>
      </c>
      <c r="W2926">
        <v>7</v>
      </c>
      <c r="X2926">
        <v>0</v>
      </c>
      <c r="Y2926">
        <v>0</v>
      </c>
      <c r="Z2926">
        <v>0</v>
      </c>
      <c r="AA2926">
        <v>0</v>
      </c>
      <c r="AB2926">
        <v>1</v>
      </c>
      <c r="AC2926">
        <v>0</v>
      </c>
      <c r="AD2926">
        <v>6</v>
      </c>
      <c r="AE2926">
        <v>0</v>
      </c>
      <c r="AY2926" s="59"/>
    </row>
    <row r="2927" spans="1:51">
      <c r="A2927" s="19">
        <v>43767</v>
      </c>
      <c r="B2927" t="s">
        <v>40</v>
      </c>
      <c r="C2927" s="19">
        <v>43900</v>
      </c>
      <c r="D2927">
        <v>89</v>
      </c>
      <c r="E2927">
        <v>27.1</v>
      </c>
      <c r="F2927">
        <v>0</v>
      </c>
      <c r="G2927">
        <v>1.2</v>
      </c>
      <c r="H2927">
        <v>6</v>
      </c>
      <c r="I2927">
        <v>0.6</v>
      </c>
      <c r="J2927">
        <v>23.3</v>
      </c>
      <c r="K2927">
        <v>0.1</v>
      </c>
      <c r="L2927">
        <v>23.9</v>
      </c>
      <c r="M2927">
        <v>7.4</v>
      </c>
      <c r="N2927">
        <v>33.4</v>
      </c>
      <c r="O2927">
        <v>0</v>
      </c>
      <c r="P2927">
        <v>2.2000000000000002</v>
      </c>
      <c r="Q2927">
        <v>3.6</v>
      </c>
      <c r="R2927">
        <v>1.8</v>
      </c>
      <c r="S2927">
        <v>24.1</v>
      </c>
      <c r="T2927">
        <v>1.7</v>
      </c>
      <c r="U2927">
        <v>26.3</v>
      </c>
      <c r="V2927">
        <v>4.8</v>
      </c>
      <c r="W2927">
        <v>32</v>
      </c>
      <c r="X2927">
        <v>0</v>
      </c>
      <c r="Y2927">
        <v>0</v>
      </c>
      <c r="Z2927">
        <v>0</v>
      </c>
      <c r="AA2927">
        <v>0</v>
      </c>
      <c r="AB2927">
        <v>28</v>
      </c>
      <c r="AC2927">
        <v>0</v>
      </c>
      <c r="AD2927">
        <v>28</v>
      </c>
      <c r="AE2927">
        <v>1</v>
      </c>
      <c r="AY2927" s="59"/>
    </row>
    <row r="2928" spans="1:51">
      <c r="A2928" s="19">
        <v>43767</v>
      </c>
      <c r="B2928" t="s">
        <v>41</v>
      </c>
      <c r="C2928" s="19">
        <v>43904</v>
      </c>
      <c r="D2928">
        <v>6</v>
      </c>
      <c r="E2928">
        <v>32.200000000000003</v>
      </c>
      <c r="F2928">
        <v>0</v>
      </c>
      <c r="G2928">
        <v>2.1</v>
      </c>
      <c r="H2928">
        <v>6.9</v>
      </c>
      <c r="I2928">
        <v>1.8</v>
      </c>
      <c r="J2928">
        <v>18.399999999999999</v>
      </c>
      <c r="K2928">
        <v>0.9</v>
      </c>
      <c r="L2928">
        <v>23.4</v>
      </c>
      <c r="M2928">
        <v>2.6</v>
      </c>
      <c r="N2928">
        <v>45.5</v>
      </c>
      <c r="O2928">
        <v>0</v>
      </c>
      <c r="P2928">
        <v>2.4</v>
      </c>
      <c r="Q2928">
        <v>4</v>
      </c>
      <c r="R2928">
        <v>2.2999999999999998</v>
      </c>
      <c r="S2928">
        <v>14.6</v>
      </c>
      <c r="T2928">
        <v>1.8</v>
      </c>
      <c r="U2928">
        <v>24.3</v>
      </c>
      <c r="V2928">
        <v>2.5</v>
      </c>
      <c r="W2928">
        <v>3</v>
      </c>
      <c r="X2928">
        <v>0</v>
      </c>
      <c r="Y2928">
        <v>0</v>
      </c>
      <c r="Z2928">
        <v>0</v>
      </c>
      <c r="AA2928">
        <v>0</v>
      </c>
      <c r="AB2928">
        <v>1</v>
      </c>
      <c r="AC2928">
        <v>0</v>
      </c>
      <c r="AD2928">
        <v>2</v>
      </c>
      <c r="AE2928">
        <v>0</v>
      </c>
      <c r="AY2928" s="59"/>
    </row>
    <row r="2929" spans="1:51">
      <c r="A2929" s="19">
        <v>43767</v>
      </c>
      <c r="B2929" t="s">
        <v>43</v>
      </c>
      <c r="C2929" s="19">
        <v>43907</v>
      </c>
      <c r="D2929">
        <v>67</v>
      </c>
      <c r="E2929">
        <v>33.700000000000003</v>
      </c>
      <c r="F2929">
        <v>0</v>
      </c>
      <c r="G2929">
        <v>1.1000000000000001</v>
      </c>
      <c r="H2929">
        <v>7.7</v>
      </c>
      <c r="I2929">
        <v>2.2999999999999998</v>
      </c>
      <c r="J2929">
        <v>20.6</v>
      </c>
      <c r="K2929">
        <v>0.7</v>
      </c>
      <c r="L2929">
        <v>20.9</v>
      </c>
      <c r="M2929">
        <v>2.5</v>
      </c>
      <c r="N2929">
        <v>48.9</v>
      </c>
      <c r="O2929">
        <v>0</v>
      </c>
      <c r="P2929">
        <v>2</v>
      </c>
      <c r="Q2929">
        <v>4.4000000000000004</v>
      </c>
      <c r="R2929">
        <v>2.5</v>
      </c>
      <c r="S2929">
        <v>17.600000000000001</v>
      </c>
      <c r="T2929">
        <v>1.8</v>
      </c>
      <c r="U2929">
        <v>18.600000000000001</v>
      </c>
      <c r="V2929">
        <v>2.5</v>
      </c>
      <c r="W2929">
        <v>30</v>
      </c>
      <c r="X2929">
        <v>0</v>
      </c>
      <c r="Y2929">
        <v>0</v>
      </c>
      <c r="Z2929">
        <v>1</v>
      </c>
      <c r="AA2929">
        <v>0</v>
      </c>
      <c r="AB2929">
        <v>18</v>
      </c>
      <c r="AC2929">
        <v>0</v>
      </c>
      <c r="AD2929">
        <v>18</v>
      </c>
      <c r="AE2929">
        <v>0</v>
      </c>
      <c r="AY2929" s="59"/>
    </row>
    <row r="2930" spans="1:51">
      <c r="A2930" s="19">
        <v>43767</v>
      </c>
      <c r="B2930" t="s">
        <v>44</v>
      </c>
      <c r="C2930" s="19">
        <v>43907</v>
      </c>
      <c r="D2930">
        <v>219</v>
      </c>
      <c r="E2930">
        <v>30.4</v>
      </c>
      <c r="F2930">
        <v>0</v>
      </c>
      <c r="G2930">
        <v>0.1</v>
      </c>
      <c r="H2930">
        <v>9.1999999999999993</v>
      </c>
      <c r="I2930">
        <v>1.4</v>
      </c>
      <c r="J2930">
        <v>19.7</v>
      </c>
      <c r="K2930">
        <v>0.3</v>
      </c>
      <c r="L2930">
        <v>21</v>
      </c>
      <c r="M2930">
        <v>4.3</v>
      </c>
      <c r="N2930">
        <v>43</v>
      </c>
      <c r="O2930">
        <v>0</v>
      </c>
      <c r="P2930">
        <v>1.9</v>
      </c>
      <c r="Q2930">
        <v>5.7</v>
      </c>
      <c r="R2930">
        <v>2.1</v>
      </c>
      <c r="S2930">
        <v>17.7</v>
      </c>
      <c r="T2930">
        <v>1.9</v>
      </c>
      <c r="U2930">
        <v>21</v>
      </c>
      <c r="V2930">
        <v>3.3</v>
      </c>
      <c r="W2930">
        <v>91</v>
      </c>
      <c r="X2930">
        <v>0</v>
      </c>
      <c r="Y2930">
        <v>0</v>
      </c>
      <c r="Z2930">
        <v>5</v>
      </c>
      <c r="AA2930">
        <v>0</v>
      </c>
      <c r="AB2930">
        <v>59</v>
      </c>
      <c r="AC2930">
        <v>0</v>
      </c>
      <c r="AD2930">
        <v>63</v>
      </c>
      <c r="AE2930">
        <v>0</v>
      </c>
      <c r="AY2930" s="59"/>
    </row>
    <row r="2931" spans="1:51">
      <c r="A2931" s="19">
        <v>43767</v>
      </c>
      <c r="B2931" t="s">
        <v>45</v>
      </c>
      <c r="C2931" s="19">
        <v>43907</v>
      </c>
      <c r="D2931">
        <v>155</v>
      </c>
      <c r="E2931">
        <v>38.200000000000003</v>
      </c>
      <c r="F2931">
        <v>0</v>
      </c>
      <c r="G2931">
        <v>1.1000000000000001</v>
      </c>
      <c r="H2931">
        <v>6.4</v>
      </c>
      <c r="I2931">
        <v>2.2000000000000002</v>
      </c>
      <c r="J2931">
        <v>14.6</v>
      </c>
      <c r="K2931">
        <v>0.3</v>
      </c>
      <c r="L2931">
        <v>23</v>
      </c>
      <c r="M2931">
        <v>1.2</v>
      </c>
      <c r="N2931">
        <v>59.5</v>
      </c>
      <c r="O2931">
        <v>0</v>
      </c>
      <c r="P2931">
        <v>1.7</v>
      </c>
      <c r="Q2931">
        <v>3</v>
      </c>
      <c r="R2931">
        <v>1.9</v>
      </c>
      <c r="S2931">
        <v>8.3000000000000007</v>
      </c>
      <c r="T2931">
        <v>1.4</v>
      </c>
      <c r="U2931">
        <v>19.8</v>
      </c>
      <c r="V2931">
        <v>1.8</v>
      </c>
      <c r="W2931">
        <v>83</v>
      </c>
      <c r="X2931">
        <v>0</v>
      </c>
      <c r="Y2931">
        <v>0</v>
      </c>
      <c r="Z2931">
        <v>1</v>
      </c>
      <c r="AA2931">
        <v>0</v>
      </c>
      <c r="AB2931">
        <v>21</v>
      </c>
      <c r="AC2931">
        <v>0</v>
      </c>
      <c r="AD2931">
        <v>50</v>
      </c>
      <c r="AE2931">
        <v>0</v>
      </c>
      <c r="AY2931" s="59"/>
    </row>
    <row r="2932" spans="1:51">
      <c r="A2932" s="19">
        <v>43767</v>
      </c>
      <c r="B2932" t="s">
        <v>42</v>
      </c>
      <c r="C2932" s="19">
        <v>43907</v>
      </c>
      <c r="D2932">
        <v>136</v>
      </c>
      <c r="E2932">
        <v>32.1</v>
      </c>
      <c r="F2932">
        <v>0</v>
      </c>
      <c r="G2932">
        <v>0.9</v>
      </c>
      <c r="H2932">
        <v>10.1</v>
      </c>
      <c r="I2932">
        <v>4.0999999999999996</v>
      </c>
      <c r="J2932">
        <v>19</v>
      </c>
      <c r="K2932">
        <v>0.4</v>
      </c>
      <c r="L2932">
        <v>20.9</v>
      </c>
      <c r="M2932">
        <v>2</v>
      </c>
      <c r="N2932">
        <v>46.1</v>
      </c>
      <c r="O2932">
        <v>0</v>
      </c>
      <c r="P2932">
        <v>2.2000000000000002</v>
      </c>
      <c r="Q2932">
        <v>5.8</v>
      </c>
      <c r="R2932">
        <v>3.3</v>
      </c>
      <c r="S2932">
        <v>16.2</v>
      </c>
      <c r="T2932">
        <v>2</v>
      </c>
      <c r="U2932">
        <v>19.600000000000001</v>
      </c>
      <c r="V2932">
        <v>2.6</v>
      </c>
      <c r="W2932">
        <v>59</v>
      </c>
      <c r="X2932">
        <v>0</v>
      </c>
      <c r="Y2932">
        <v>0</v>
      </c>
      <c r="Z2932">
        <v>4</v>
      </c>
      <c r="AA2932">
        <v>0</v>
      </c>
      <c r="AB2932">
        <v>35</v>
      </c>
      <c r="AC2932">
        <v>0</v>
      </c>
      <c r="AD2932">
        <v>38</v>
      </c>
      <c r="AE2932">
        <v>0</v>
      </c>
      <c r="AY2932" s="59"/>
    </row>
    <row r="2933" spans="1:51">
      <c r="A2933" s="19">
        <v>43767</v>
      </c>
      <c r="B2933" t="s">
        <v>46</v>
      </c>
      <c r="C2933" s="19">
        <v>43914</v>
      </c>
      <c r="D2933">
        <v>105</v>
      </c>
      <c r="E2933">
        <v>40.700000000000003</v>
      </c>
      <c r="F2933">
        <v>0</v>
      </c>
      <c r="G2933">
        <v>2.7</v>
      </c>
      <c r="H2933">
        <v>5.7</v>
      </c>
      <c r="I2933">
        <v>2.4</v>
      </c>
      <c r="J2933">
        <v>12.6</v>
      </c>
      <c r="K2933">
        <v>0.9</v>
      </c>
      <c r="L2933">
        <v>21.3</v>
      </c>
      <c r="M2933">
        <v>1.7</v>
      </c>
      <c r="N2933">
        <v>65.400000000000006</v>
      </c>
      <c r="O2933">
        <v>0</v>
      </c>
      <c r="P2933">
        <v>2.2000000000000002</v>
      </c>
      <c r="Q2933">
        <v>2.7</v>
      </c>
      <c r="R2933">
        <v>1.9</v>
      </c>
      <c r="S2933">
        <v>6.3</v>
      </c>
      <c r="T2933">
        <v>1.7</v>
      </c>
      <c r="U2933">
        <v>16</v>
      </c>
      <c r="V2933">
        <v>1.8</v>
      </c>
      <c r="W2933">
        <v>64</v>
      </c>
      <c r="X2933">
        <v>0</v>
      </c>
      <c r="Y2933">
        <v>0</v>
      </c>
      <c r="Z2933">
        <v>0</v>
      </c>
      <c r="AA2933">
        <v>0</v>
      </c>
      <c r="AB2933">
        <v>8</v>
      </c>
      <c r="AC2933">
        <v>0</v>
      </c>
      <c r="AD2933">
        <v>33</v>
      </c>
      <c r="AE2933">
        <v>0</v>
      </c>
      <c r="AY2933" s="59"/>
    </row>
    <row r="2934" spans="1:51">
      <c r="A2934" s="19">
        <v>43767</v>
      </c>
      <c r="B2934" t="s">
        <v>47</v>
      </c>
      <c r="C2934" s="19">
        <v>43919</v>
      </c>
      <c r="D2934">
        <v>51</v>
      </c>
      <c r="E2934">
        <v>32.200000000000003</v>
      </c>
      <c r="F2934">
        <v>0</v>
      </c>
      <c r="G2934">
        <v>2.1</v>
      </c>
      <c r="H2934">
        <v>6.9</v>
      </c>
      <c r="I2934">
        <v>1.8</v>
      </c>
      <c r="J2934">
        <v>18.399999999999999</v>
      </c>
      <c r="K2934">
        <v>0.9</v>
      </c>
      <c r="L2934">
        <v>23.4</v>
      </c>
      <c r="M2934">
        <v>2.6</v>
      </c>
      <c r="N2934">
        <v>45</v>
      </c>
      <c r="O2934">
        <v>0</v>
      </c>
      <c r="P2934">
        <v>2.7</v>
      </c>
      <c r="Q2934">
        <v>4.2</v>
      </c>
      <c r="R2934">
        <v>2.5</v>
      </c>
      <c r="S2934">
        <v>14.3</v>
      </c>
      <c r="T2934">
        <v>2.2999999999999998</v>
      </c>
      <c r="U2934">
        <v>23.7</v>
      </c>
      <c r="V2934">
        <v>2.9</v>
      </c>
      <c r="W2934">
        <v>22</v>
      </c>
      <c r="X2934">
        <v>0</v>
      </c>
      <c r="Y2934">
        <v>0</v>
      </c>
      <c r="Z2934">
        <v>0</v>
      </c>
      <c r="AA2934">
        <v>0</v>
      </c>
      <c r="AB2934">
        <v>13</v>
      </c>
      <c r="AC2934">
        <v>0</v>
      </c>
      <c r="AD2934">
        <v>16</v>
      </c>
      <c r="AE2934">
        <v>0</v>
      </c>
      <c r="AY2934" s="59"/>
    </row>
    <row r="2935" spans="1:51">
      <c r="A2935" s="19">
        <v>43767</v>
      </c>
      <c r="B2935" t="s">
        <v>48</v>
      </c>
      <c r="C2935" s="19">
        <v>43925</v>
      </c>
      <c r="D2935">
        <v>15</v>
      </c>
      <c r="E2935">
        <v>32</v>
      </c>
      <c r="F2935">
        <v>0</v>
      </c>
      <c r="G2935">
        <v>0.3</v>
      </c>
      <c r="H2935">
        <v>8.8000000000000007</v>
      </c>
      <c r="I2935">
        <v>1.4</v>
      </c>
      <c r="J2935">
        <v>11.8</v>
      </c>
      <c r="K2935">
        <v>4.3</v>
      </c>
      <c r="L2935">
        <v>26.7</v>
      </c>
      <c r="M2935">
        <v>0.5</v>
      </c>
      <c r="N2935">
        <v>42.7</v>
      </c>
      <c r="O2935">
        <v>0</v>
      </c>
      <c r="P2935">
        <v>2.1</v>
      </c>
      <c r="Q2935">
        <v>5.4</v>
      </c>
      <c r="R2935">
        <v>2.5</v>
      </c>
      <c r="S2935">
        <v>7.5</v>
      </c>
      <c r="T2935">
        <v>3.4</v>
      </c>
      <c r="U2935">
        <v>30.5</v>
      </c>
      <c r="V2935">
        <v>2.4</v>
      </c>
      <c r="W2935">
        <v>8</v>
      </c>
      <c r="X2935">
        <v>0</v>
      </c>
      <c r="Y2935">
        <v>0</v>
      </c>
      <c r="Z2935">
        <v>0</v>
      </c>
      <c r="AA2935">
        <v>0</v>
      </c>
      <c r="AB2935">
        <v>1</v>
      </c>
      <c r="AC2935">
        <v>0</v>
      </c>
      <c r="AD2935">
        <v>6</v>
      </c>
      <c r="AE2935">
        <v>0</v>
      </c>
      <c r="AY2935" s="59"/>
    </row>
    <row r="2936" spans="1:51">
      <c r="A2936" s="19">
        <v>43767</v>
      </c>
      <c r="B2936" t="s">
        <v>49</v>
      </c>
      <c r="C2936" s="19">
        <v>43925</v>
      </c>
      <c r="D2936">
        <v>24</v>
      </c>
      <c r="E2936">
        <v>26.8</v>
      </c>
      <c r="F2936">
        <v>0</v>
      </c>
      <c r="G2936">
        <v>0.3</v>
      </c>
      <c r="H2936">
        <v>6.5</v>
      </c>
      <c r="I2936">
        <v>0.3</v>
      </c>
      <c r="J2936">
        <v>22.4</v>
      </c>
      <c r="K2936">
        <v>0.1</v>
      </c>
      <c r="L2936">
        <v>25.5</v>
      </c>
      <c r="M2936">
        <v>7.8</v>
      </c>
      <c r="N2936">
        <v>31.2</v>
      </c>
      <c r="O2936">
        <v>0</v>
      </c>
      <c r="P2936">
        <v>2.2000000000000002</v>
      </c>
      <c r="Q2936">
        <v>4.5</v>
      </c>
      <c r="R2936">
        <v>2.2000000000000002</v>
      </c>
      <c r="S2936">
        <v>21.3</v>
      </c>
      <c r="T2936">
        <v>1.9</v>
      </c>
      <c r="U2936">
        <v>28.5</v>
      </c>
      <c r="V2936">
        <v>5.7</v>
      </c>
      <c r="W2936">
        <v>9</v>
      </c>
      <c r="X2936">
        <v>0</v>
      </c>
      <c r="Y2936">
        <v>0</v>
      </c>
      <c r="Z2936">
        <v>0</v>
      </c>
      <c r="AA2936">
        <v>0</v>
      </c>
      <c r="AB2936">
        <v>7</v>
      </c>
      <c r="AC2936">
        <v>0</v>
      </c>
      <c r="AD2936">
        <v>8</v>
      </c>
      <c r="AE2936">
        <v>0</v>
      </c>
      <c r="AY2936" s="59"/>
    </row>
    <row r="2937" spans="1:51">
      <c r="A2937" s="19">
        <v>43767</v>
      </c>
      <c r="B2937" t="s">
        <v>50</v>
      </c>
      <c r="C2937" s="19">
        <v>43925</v>
      </c>
      <c r="D2937">
        <v>54</v>
      </c>
      <c r="E2937">
        <v>40</v>
      </c>
      <c r="F2937">
        <v>0</v>
      </c>
      <c r="G2937">
        <v>4.0999999999999996</v>
      </c>
      <c r="H2937">
        <v>4.8</v>
      </c>
      <c r="I2937">
        <v>3.7</v>
      </c>
      <c r="J2937">
        <v>13.1</v>
      </c>
      <c r="K2937">
        <v>3.3</v>
      </c>
      <c r="L2937">
        <v>18.3</v>
      </c>
      <c r="M2937">
        <v>0.4</v>
      </c>
      <c r="N2937">
        <v>64.3</v>
      </c>
      <c r="O2937">
        <v>0</v>
      </c>
      <c r="P2937">
        <v>2.6</v>
      </c>
      <c r="Q2937">
        <v>2.8</v>
      </c>
      <c r="R2937">
        <v>2.6</v>
      </c>
      <c r="S2937">
        <v>7.6</v>
      </c>
      <c r="T2937">
        <v>2.5</v>
      </c>
      <c r="U2937">
        <v>13.5</v>
      </c>
      <c r="V2937">
        <v>1.6</v>
      </c>
      <c r="W2937">
        <v>34</v>
      </c>
      <c r="X2937">
        <v>0</v>
      </c>
      <c r="Y2937">
        <v>0</v>
      </c>
      <c r="Z2937">
        <v>0</v>
      </c>
      <c r="AA2937">
        <v>0</v>
      </c>
      <c r="AB2937">
        <v>5</v>
      </c>
      <c r="AC2937">
        <v>0</v>
      </c>
      <c r="AD2937">
        <v>15</v>
      </c>
      <c r="AE2937">
        <v>0</v>
      </c>
      <c r="AY2937" s="59"/>
    </row>
    <row r="2938" spans="1:51">
      <c r="A2938" s="19">
        <v>43767</v>
      </c>
      <c r="B2938" t="s">
        <v>51</v>
      </c>
      <c r="C2938" s="19">
        <v>43925</v>
      </c>
      <c r="D2938">
        <v>14</v>
      </c>
      <c r="E2938">
        <v>24.4</v>
      </c>
      <c r="F2938">
        <v>0</v>
      </c>
      <c r="G2938">
        <v>0.3</v>
      </c>
      <c r="H2938">
        <v>7.9</v>
      </c>
      <c r="I2938">
        <v>2.8</v>
      </c>
      <c r="J2938">
        <v>10.7</v>
      </c>
      <c r="K2938">
        <v>3</v>
      </c>
      <c r="L2938">
        <v>36.700000000000003</v>
      </c>
      <c r="M2938">
        <v>0.8</v>
      </c>
      <c r="N2938">
        <v>22.3</v>
      </c>
      <c r="O2938">
        <v>0</v>
      </c>
      <c r="P2938">
        <v>1.8</v>
      </c>
      <c r="Q2938">
        <v>4.5</v>
      </c>
      <c r="R2938">
        <v>2.2999999999999998</v>
      </c>
      <c r="S2938">
        <v>6.3</v>
      </c>
      <c r="T2938">
        <v>2.6</v>
      </c>
      <c r="U2938">
        <v>55.1</v>
      </c>
      <c r="V2938">
        <v>2.1</v>
      </c>
      <c r="W2938">
        <v>5</v>
      </c>
      <c r="X2938">
        <v>0</v>
      </c>
      <c r="Y2938">
        <v>0</v>
      </c>
      <c r="Z2938">
        <v>0</v>
      </c>
      <c r="AA2938">
        <v>0</v>
      </c>
      <c r="AB2938">
        <v>1</v>
      </c>
      <c r="AC2938">
        <v>0</v>
      </c>
      <c r="AD2938">
        <v>8</v>
      </c>
      <c r="AE2938">
        <v>0</v>
      </c>
      <c r="AY2938" s="59"/>
    </row>
    <row r="2939" spans="1:51">
      <c r="A2939" s="19">
        <v>43767</v>
      </c>
      <c r="B2939" t="s">
        <v>52</v>
      </c>
      <c r="C2939" s="19">
        <v>43928</v>
      </c>
      <c r="D2939">
        <v>84</v>
      </c>
      <c r="E2939">
        <v>28.8</v>
      </c>
      <c r="F2939">
        <v>0</v>
      </c>
      <c r="G2939">
        <v>1.5</v>
      </c>
      <c r="H2939">
        <v>7.9</v>
      </c>
      <c r="I2939">
        <v>2.1</v>
      </c>
      <c r="J2939">
        <v>20.6</v>
      </c>
      <c r="K2939">
        <v>0.1</v>
      </c>
      <c r="L2939">
        <v>25.9</v>
      </c>
      <c r="M2939">
        <v>2.6</v>
      </c>
      <c r="N2939">
        <v>35.200000000000003</v>
      </c>
      <c r="O2939">
        <v>0</v>
      </c>
      <c r="P2939">
        <v>2.4</v>
      </c>
      <c r="Q2939">
        <v>5.0999999999999996</v>
      </c>
      <c r="R2939">
        <v>2.9</v>
      </c>
      <c r="S2939">
        <v>17.899999999999999</v>
      </c>
      <c r="T2939">
        <v>1.9</v>
      </c>
      <c r="U2939">
        <v>29.1</v>
      </c>
      <c r="V2939">
        <v>3.1</v>
      </c>
      <c r="W2939">
        <v>32</v>
      </c>
      <c r="X2939">
        <v>0</v>
      </c>
      <c r="Y2939">
        <v>0</v>
      </c>
      <c r="Z2939">
        <v>1</v>
      </c>
      <c r="AA2939">
        <v>0</v>
      </c>
      <c r="AB2939">
        <v>23</v>
      </c>
      <c r="AC2939">
        <v>0</v>
      </c>
      <c r="AD2939">
        <v>29</v>
      </c>
      <c r="AE2939">
        <v>0</v>
      </c>
      <c r="AY2939" s="59"/>
    </row>
    <row r="2940" spans="1:51">
      <c r="A2940" s="19">
        <v>43767</v>
      </c>
      <c r="B2940" t="s">
        <v>53</v>
      </c>
      <c r="C2940" s="19">
        <v>43949</v>
      </c>
      <c r="D2940">
        <v>60</v>
      </c>
      <c r="E2940">
        <v>24.8</v>
      </c>
      <c r="F2940">
        <v>0</v>
      </c>
      <c r="G2940">
        <v>4</v>
      </c>
      <c r="H2940">
        <v>11.1</v>
      </c>
      <c r="I2940">
        <v>0.4</v>
      </c>
      <c r="J2940">
        <v>19.7</v>
      </c>
      <c r="K2940">
        <v>0.9</v>
      </c>
      <c r="L2940">
        <v>27.1</v>
      </c>
      <c r="M2940">
        <v>1.6</v>
      </c>
      <c r="N2940">
        <v>26.7</v>
      </c>
      <c r="O2940">
        <v>0</v>
      </c>
      <c r="P2940">
        <v>4.2</v>
      </c>
      <c r="Q2940">
        <v>7.7</v>
      </c>
      <c r="R2940">
        <v>2.8</v>
      </c>
      <c r="S2940">
        <v>17.7</v>
      </c>
      <c r="T2940">
        <v>2.9</v>
      </c>
      <c r="U2940">
        <v>32.200000000000003</v>
      </c>
      <c r="V2940">
        <v>3</v>
      </c>
      <c r="W2940">
        <v>20</v>
      </c>
      <c r="X2940">
        <v>0</v>
      </c>
      <c r="Y2940">
        <v>0</v>
      </c>
      <c r="Z2940">
        <v>3</v>
      </c>
      <c r="AA2940">
        <v>0</v>
      </c>
      <c r="AB2940">
        <v>16</v>
      </c>
      <c r="AC2940">
        <v>0</v>
      </c>
      <c r="AD2940">
        <v>22</v>
      </c>
      <c r="AE2940">
        <v>0</v>
      </c>
      <c r="AY2940" s="59"/>
    </row>
    <row r="2941" spans="1:51">
      <c r="A2941" s="19">
        <v>43767</v>
      </c>
      <c r="B2941" t="s">
        <v>54</v>
      </c>
      <c r="C2941" s="19">
        <v>43949</v>
      </c>
      <c r="D2941">
        <v>21</v>
      </c>
      <c r="E2941">
        <v>33.299999999999997</v>
      </c>
      <c r="F2941">
        <v>0</v>
      </c>
      <c r="G2941">
        <v>4</v>
      </c>
      <c r="H2941">
        <v>10.7</v>
      </c>
      <c r="I2941">
        <v>0.3</v>
      </c>
      <c r="J2941">
        <v>16</v>
      </c>
      <c r="K2941">
        <v>1.7</v>
      </c>
      <c r="L2941">
        <v>21.5</v>
      </c>
      <c r="M2941">
        <v>1.7</v>
      </c>
      <c r="N2941">
        <v>44.8</v>
      </c>
      <c r="O2941">
        <v>0</v>
      </c>
      <c r="P2941">
        <v>4.0999999999999996</v>
      </c>
      <c r="Q2941">
        <v>7.3</v>
      </c>
      <c r="R2941">
        <v>2.5</v>
      </c>
      <c r="S2941">
        <v>11.9</v>
      </c>
      <c r="T2941">
        <v>2.8</v>
      </c>
      <c r="U2941">
        <v>20.8</v>
      </c>
      <c r="V2941">
        <v>3.1</v>
      </c>
      <c r="W2941">
        <v>9</v>
      </c>
      <c r="X2941">
        <v>0</v>
      </c>
      <c r="Y2941">
        <v>0</v>
      </c>
      <c r="Z2941">
        <v>1</v>
      </c>
      <c r="AA2941">
        <v>0</v>
      </c>
      <c r="AB2941">
        <v>5</v>
      </c>
      <c r="AC2941">
        <v>0</v>
      </c>
      <c r="AD2941">
        <v>6</v>
      </c>
      <c r="AE2941">
        <v>0</v>
      </c>
      <c r="AY2941" s="59"/>
    </row>
    <row r="2942" spans="1:51">
      <c r="A2942" s="19">
        <v>43767</v>
      </c>
      <c r="B2942" t="s">
        <v>55</v>
      </c>
      <c r="C2942" s="19">
        <v>43949</v>
      </c>
      <c r="D2942">
        <v>96</v>
      </c>
      <c r="E2942">
        <v>28.8</v>
      </c>
      <c r="F2942">
        <v>0</v>
      </c>
      <c r="G2942">
        <v>5.4</v>
      </c>
      <c r="H2942">
        <v>8.8000000000000007</v>
      </c>
      <c r="I2942">
        <v>0.6</v>
      </c>
      <c r="J2942">
        <v>16.899999999999999</v>
      </c>
      <c r="K2942">
        <v>0.1</v>
      </c>
      <c r="L2942">
        <v>25.6</v>
      </c>
      <c r="M2942">
        <v>3.4</v>
      </c>
      <c r="N2942">
        <v>35.1</v>
      </c>
      <c r="O2942">
        <v>0</v>
      </c>
      <c r="P2942">
        <v>4.4000000000000004</v>
      </c>
      <c r="Q2942">
        <v>6.3</v>
      </c>
      <c r="R2942">
        <v>2.8</v>
      </c>
      <c r="S2942">
        <v>13.8</v>
      </c>
      <c r="T2942">
        <v>2.2999999999999998</v>
      </c>
      <c r="U2942">
        <v>28.7</v>
      </c>
      <c r="V2942">
        <v>3.8</v>
      </c>
      <c r="W2942">
        <v>38</v>
      </c>
      <c r="X2942">
        <v>0</v>
      </c>
      <c r="Y2942">
        <v>0</v>
      </c>
      <c r="Z2942">
        <v>2</v>
      </c>
      <c r="AA2942">
        <v>0</v>
      </c>
      <c r="AB2942">
        <v>22</v>
      </c>
      <c r="AC2942">
        <v>0</v>
      </c>
      <c r="AD2942">
        <v>34</v>
      </c>
      <c r="AE2942">
        <v>0</v>
      </c>
      <c r="AY2942" s="59"/>
    </row>
    <row r="2943" spans="1:51">
      <c r="A2943" s="19">
        <v>43767</v>
      </c>
      <c r="B2943" t="s">
        <v>56</v>
      </c>
      <c r="C2943" s="19">
        <v>43949</v>
      </c>
      <c r="D2943">
        <v>274</v>
      </c>
      <c r="E2943">
        <v>24.7</v>
      </c>
      <c r="F2943">
        <v>0</v>
      </c>
      <c r="G2943">
        <v>1.9</v>
      </c>
      <c r="H2943">
        <v>7.6</v>
      </c>
      <c r="I2943">
        <v>1.1000000000000001</v>
      </c>
      <c r="J2943">
        <v>17.3</v>
      </c>
      <c r="K2943">
        <v>0.2</v>
      </c>
      <c r="L2943">
        <v>22.9</v>
      </c>
      <c r="M2943">
        <v>3.6</v>
      </c>
      <c r="N2943">
        <v>29.2</v>
      </c>
      <c r="O2943">
        <v>0</v>
      </c>
      <c r="P2943">
        <v>3.8</v>
      </c>
      <c r="Q2943">
        <v>6.5</v>
      </c>
      <c r="R2943">
        <v>3.2</v>
      </c>
      <c r="S2943">
        <v>15.6</v>
      </c>
      <c r="T2943">
        <v>2.9</v>
      </c>
      <c r="U2943">
        <v>25.7</v>
      </c>
      <c r="V2943">
        <v>4.0999999999999996</v>
      </c>
      <c r="W2943">
        <v>103</v>
      </c>
      <c r="X2943">
        <v>0</v>
      </c>
      <c r="Y2943">
        <v>0</v>
      </c>
      <c r="Z2943">
        <v>3</v>
      </c>
      <c r="AA2943">
        <v>0</v>
      </c>
      <c r="AB2943">
        <v>72</v>
      </c>
      <c r="AC2943">
        <v>0</v>
      </c>
      <c r="AD2943">
        <v>96</v>
      </c>
      <c r="AE2943">
        <v>0</v>
      </c>
      <c r="AY2943" s="59"/>
    </row>
    <row r="2944" spans="1:51">
      <c r="A2944" s="19">
        <v>43767</v>
      </c>
      <c r="B2944" t="s">
        <v>57</v>
      </c>
      <c r="C2944" s="19">
        <v>43949</v>
      </c>
      <c r="D2944">
        <v>186</v>
      </c>
      <c r="E2944">
        <v>38.200000000000003</v>
      </c>
      <c r="F2944">
        <v>0</v>
      </c>
      <c r="G2944">
        <v>0.7</v>
      </c>
      <c r="H2944">
        <v>8.5</v>
      </c>
      <c r="I2944">
        <v>2.2000000000000002</v>
      </c>
      <c r="J2944">
        <v>17.3</v>
      </c>
      <c r="K2944">
        <v>0.3</v>
      </c>
      <c r="L2944">
        <v>20.3</v>
      </c>
      <c r="M2944">
        <v>2.1</v>
      </c>
      <c r="N2944">
        <v>55.1</v>
      </c>
      <c r="O2944">
        <v>0</v>
      </c>
      <c r="P2944">
        <v>2.1</v>
      </c>
      <c r="Q2944">
        <v>4.8</v>
      </c>
      <c r="R2944">
        <v>2.6</v>
      </c>
      <c r="S2944">
        <v>12.2</v>
      </c>
      <c r="T2944">
        <v>2</v>
      </c>
      <c r="U2944">
        <v>16.3</v>
      </c>
      <c r="V2944">
        <v>2.7</v>
      </c>
      <c r="W2944">
        <v>92</v>
      </c>
      <c r="X2944">
        <v>0</v>
      </c>
      <c r="Y2944">
        <v>0</v>
      </c>
      <c r="Z2944">
        <v>3</v>
      </c>
      <c r="AA2944">
        <v>0</v>
      </c>
      <c r="AB2944">
        <v>42</v>
      </c>
      <c r="AC2944">
        <v>0</v>
      </c>
      <c r="AD2944">
        <v>49</v>
      </c>
      <c r="AE2944">
        <v>0</v>
      </c>
      <c r="AY2944" s="59"/>
    </row>
    <row r="2945" spans="1:51">
      <c r="A2945" s="19">
        <v>43767</v>
      </c>
      <c r="B2945" t="s">
        <v>58</v>
      </c>
      <c r="C2945" s="19">
        <v>43949</v>
      </c>
      <c r="D2945">
        <v>26</v>
      </c>
      <c r="E2945">
        <v>26</v>
      </c>
      <c r="F2945">
        <v>0</v>
      </c>
      <c r="G2945">
        <v>7.9</v>
      </c>
      <c r="H2945">
        <v>6.9</v>
      </c>
      <c r="I2945">
        <v>0.4</v>
      </c>
      <c r="J2945">
        <v>20.5</v>
      </c>
      <c r="K2945">
        <v>0.2</v>
      </c>
      <c r="L2945">
        <v>23</v>
      </c>
      <c r="M2945">
        <v>4.7</v>
      </c>
      <c r="N2945">
        <v>29.9</v>
      </c>
      <c r="O2945">
        <v>0</v>
      </c>
      <c r="P2945">
        <v>6.8</v>
      </c>
      <c r="Q2945">
        <v>5.5</v>
      </c>
      <c r="R2945">
        <v>2.7</v>
      </c>
      <c r="S2945">
        <v>19.7</v>
      </c>
      <c r="T2945">
        <v>2.7</v>
      </c>
      <c r="U2945">
        <v>25</v>
      </c>
      <c r="V2945">
        <v>4.5999999999999996</v>
      </c>
      <c r="W2945">
        <v>10</v>
      </c>
      <c r="X2945">
        <v>0</v>
      </c>
      <c r="Y2945">
        <v>0</v>
      </c>
      <c r="Z2945">
        <v>0</v>
      </c>
      <c r="AA2945">
        <v>0</v>
      </c>
      <c r="AB2945">
        <v>8</v>
      </c>
      <c r="AC2945">
        <v>0</v>
      </c>
      <c r="AD2945">
        <v>9</v>
      </c>
      <c r="AE2945">
        <v>0</v>
      </c>
      <c r="AY2945" s="59"/>
    </row>
    <row r="2946" spans="1:51">
      <c r="A2946" s="19">
        <v>43767</v>
      </c>
      <c r="B2946" t="s">
        <v>59</v>
      </c>
      <c r="C2946" s="19">
        <v>43953</v>
      </c>
      <c r="D2946">
        <v>7</v>
      </c>
      <c r="E2946">
        <v>32.200000000000003</v>
      </c>
      <c r="F2946">
        <v>0</v>
      </c>
      <c r="G2946">
        <v>2.1</v>
      </c>
      <c r="H2946">
        <v>6.9</v>
      </c>
      <c r="I2946">
        <v>1.8</v>
      </c>
      <c r="J2946">
        <v>18.399999999999999</v>
      </c>
      <c r="K2946">
        <v>0.9</v>
      </c>
      <c r="L2946">
        <v>23.4</v>
      </c>
      <c r="M2946">
        <v>2.6</v>
      </c>
      <c r="N2946">
        <v>41.8</v>
      </c>
      <c r="O2946">
        <v>0</v>
      </c>
      <c r="P2946">
        <v>3</v>
      </c>
      <c r="Q2946">
        <v>5</v>
      </c>
      <c r="R2946">
        <v>2.8</v>
      </c>
      <c r="S2946">
        <v>15.1</v>
      </c>
      <c r="T2946">
        <v>2.7</v>
      </c>
      <c r="U2946">
        <v>23.5</v>
      </c>
      <c r="V2946">
        <v>3.1</v>
      </c>
      <c r="W2946">
        <v>3</v>
      </c>
      <c r="X2946">
        <v>0</v>
      </c>
      <c r="Y2946">
        <v>0</v>
      </c>
      <c r="Z2946">
        <v>0</v>
      </c>
      <c r="AA2946">
        <v>0</v>
      </c>
      <c r="AB2946">
        <v>2</v>
      </c>
      <c r="AC2946">
        <v>0</v>
      </c>
      <c r="AD2946">
        <v>2</v>
      </c>
      <c r="AE2946">
        <v>0</v>
      </c>
      <c r="AY2946" s="59"/>
    </row>
    <row r="2947" spans="1:51">
      <c r="A2947" s="19">
        <v>43767</v>
      </c>
      <c r="B2947" t="s">
        <v>60</v>
      </c>
      <c r="C2947" s="19">
        <v>43953</v>
      </c>
      <c r="D2947">
        <v>39</v>
      </c>
      <c r="E2947">
        <v>33.4</v>
      </c>
      <c r="F2947">
        <v>0</v>
      </c>
      <c r="G2947">
        <v>0.3</v>
      </c>
      <c r="H2947">
        <v>8.1999999999999993</v>
      </c>
      <c r="I2947">
        <v>3.3</v>
      </c>
      <c r="J2947">
        <v>11.6</v>
      </c>
      <c r="K2947">
        <v>3.4</v>
      </c>
      <c r="L2947">
        <v>26.5</v>
      </c>
      <c r="M2947">
        <v>0.3</v>
      </c>
      <c r="N2947">
        <v>43.5</v>
      </c>
      <c r="O2947">
        <v>0</v>
      </c>
      <c r="P2947">
        <v>2.5</v>
      </c>
      <c r="Q2947">
        <v>5.4</v>
      </c>
      <c r="R2947">
        <v>3.7</v>
      </c>
      <c r="S2947">
        <v>7.8</v>
      </c>
      <c r="T2947">
        <v>3.1</v>
      </c>
      <c r="U2947">
        <v>27.9</v>
      </c>
      <c r="V2947">
        <v>2.4</v>
      </c>
      <c r="W2947">
        <v>20</v>
      </c>
      <c r="X2947">
        <v>0</v>
      </c>
      <c r="Y2947">
        <v>0</v>
      </c>
      <c r="Z2947">
        <v>1</v>
      </c>
      <c r="AA2947">
        <v>0</v>
      </c>
      <c r="AB2947">
        <v>2</v>
      </c>
      <c r="AC2947">
        <v>0</v>
      </c>
      <c r="AD2947">
        <v>16</v>
      </c>
      <c r="AE2947">
        <v>0</v>
      </c>
      <c r="AY2947" s="59"/>
    </row>
    <row r="2948" spans="1:51">
      <c r="A2948" s="19">
        <v>43767</v>
      </c>
      <c r="B2948" t="s">
        <v>61</v>
      </c>
      <c r="C2948" s="19">
        <v>43956</v>
      </c>
      <c r="D2948">
        <v>82</v>
      </c>
      <c r="E2948">
        <v>28.6</v>
      </c>
      <c r="F2948">
        <v>0</v>
      </c>
      <c r="G2948">
        <v>0.2</v>
      </c>
      <c r="H2948">
        <v>20.2</v>
      </c>
      <c r="I2948">
        <v>6</v>
      </c>
      <c r="J2948">
        <v>13.7</v>
      </c>
      <c r="K2948">
        <v>0.8</v>
      </c>
      <c r="L2948">
        <v>19.5</v>
      </c>
      <c r="M2948">
        <v>0.3</v>
      </c>
      <c r="N2948">
        <v>34.9</v>
      </c>
      <c r="O2948">
        <v>0</v>
      </c>
      <c r="P2948">
        <v>2.6</v>
      </c>
      <c r="Q2948">
        <v>18.899999999999999</v>
      </c>
      <c r="R2948">
        <v>5.2</v>
      </c>
      <c r="S2948">
        <v>10.7</v>
      </c>
      <c r="T2948">
        <v>3.1</v>
      </c>
      <c r="U2948">
        <v>18.8</v>
      </c>
      <c r="V2948">
        <v>2.9</v>
      </c>
      <c r="W2948">
        <v>31</v>
      </c>
      <c r="X2948">
        <v>0</v>
      </c>
      <c r="Y2948">
        <v>0</v>
      </c>
      <c r="Z2948">
        <v>22</v>
      </c>
      <c r="AA2948">
        <v>0</v>
      </c>
      <c r="AB2948">
        <v>9</v>
      </c>
      <c r="AC2948">
        <v>0</v>
      </c>
      <c r="AD2948">
        <v>21</v>
      </c>
      <c r="AE2948">
        <v>0</v>
      </c>
      <c r="AY2948" s="59"/>
    </row>
    <row r="2949" spans="1:51">
      <c r="A2949" s="19">
        <v>43767</v>
      </c>
      <c r="B2949" t="s">
        <v>62</v>
      </c>
      <c r="C2949" s="19">
        <v>43963</v>
      </c>
      <c r="D2949">
        <v>29</v>
      </c>
      <c r="E2949">
        <v>32.1</v>
      </c>
      <c r="F2949">
        <v>0</v>
      </c>
      <c r="G2949">
        <v>0.6</v>
      </c>
      <c r="H2949">
        <v>7.5</v>
      </c>
      <c r="I2949">
        <v>0.4</v>
      </c>
      <c r="J2949">
        <v>12.1</v>
      </c>
      <c r="K2949">
        <v>2.2999999999999998</v>
      </c>
      <c r="L2949">
        <v>31</v>
      </c>
      <c r="M2949">
        <v>0.3</v>
      </c>
      <c r="N2949">
        <v>37.9</v>
      </c>
      <c r="O2949">
        <v>0</v>
      </c>
      <c r="P2949">
        <v>2.4</v>
      </c>
      <c r="Q2949">
        <v>4.7</v>
      </c>
      <c r="R2949">
        <v>2.4</v>
      </c>
      <c r="S2949">
        <v>7.5</v>
      </c>
      <c r="T2949">
        <v>2.9</v>
      </c>
      <c r="U2949">
        <v>36.4</v>
      </c>
      <c r="V2949">
        <v>2.4</v>
      </c>
      <c r="W2949">
        <v>14</v>
      </c>
      <c r="X2949">
        <v>0</v>
      </c>
      <c r="Y2949">
        <v>0</v>
      </c>
      <c r="Z2949">
        <v>0</v>
      </c>
      <c r="AA2949">
        <v>0</v>
      </c>
      <c r="AB2949">
        <v>2</v>
      </c>
      <c r="AC2949">
        <v>0</v>
      </c>
      <c r="AD2949">
        <v>13</v>
      </c>
      <c r="AE2949">
        <v>0</v>
      </c>
      <c r="AY2949" s="59"/>
    </row>
    <row r="2950" spans="1:51">
      <c r="A2950" s="19">
        <v>43767</v>
      </c>
      <c r="B2950" t="s">
        <v>63</v>
      </c>
      <c r="C2950" s="19">
        <v>43963</v>
      </c>
      <c r="D2950">
        <v>28</v>
      </c>
      <c r="E2950">
        <v>39.200000000000003</v>
      </c>
      <c r="F2950">
        <v>0</v>
      </c>
      <c r="G2950">
        <v>2</v>
      </c>
      <c r="H2950">
        <v>5.9</v>
      </c>
      <c r="I2950">
        <v>4.8</v>
      </c>
      <c r="J2950">
        <v>11.8</v>
      </c>
      <c r="K2950">
        <v>2.6</v>
      </c>
      <c r="L2950">
        <v>19.8</v>
      </c>
      <c r="M2950">
        <v>0.4</v>
      </c>
      <c r="N2950">
        <v>57.1</v>
      </c>
      <c r="O2950">
        <v>0</v>
      </c>
      <c r="P2950">
        <v>2.7</v>
      </c>
      <c r="Q2950">
        <v>3.9</v>
      </c>
      <c r="R2950">
        <v>3.8</v>
      </c>
      <c r="S2950">
        <v>7.4</v>
      </c>
      <c r="T2950">
        <v>2.8</v>
      </c>
      <c r="U2950">
        <v>16.100000000000001</v>
      </c>
      <c r="V2950">
        <v>2.4</v>
      </c>
      <c r="W2950">
        <v>17</v>
      </c>
      <c r="X2950">
        <v>0</v>
      </c>
      <c r="Y2950">
        <v>0</v>
      </c>
      <c r="Z2950">
        <v>0</v>
      </c>
      <c r="AA2950">
        <v>0</v>
      </c>
      <c r="AB2950">
        <v>2</v>
      </c>
      <c r="AC2950">
        <v>0</v>
      </c>
      <c r="AD2950">
        <v>9</v>
      </c>
      <c r="AE2950">
        <v>0</v>
      </c>
      <c r="AY2950" s="59"/>
    </row>
    <row r="2951" spans="1:51">
      <c r="A2951" s="19">
        <v>43767</v>
      </c>
      <c r="B2951" t="s">
        <v>64</v>
      </c>
      <c r="C2951" s="19">
        <v>43970</v>
      </c>
      <c r="D2951">
        <v>54</v>
      </c>
      <c r="E2951">
        <v>38.4</v>
      </c>
      <c r="F2951">
        <v>0</v>
      </c>
      <c r="G2951">
        <v>3.3</v>
      </c>
      <c r="H2951">
        <v>6.5</v>
      </c>
      <c r="I2951">
        <v>4.4000000000000004</v>
      </c>
      <c r="J2951">
        <v>12</v>
      </c>
      <c r="K2951">
        <v>2.7</v>
      </c>
      <c r="L2951">
        <v>18.8</v>
      </c>
      <c r="M2951">
        <v>0.3</v>
      </c>
      <c r="N2951">
        <v>55.4</v>
      </c>
      <c r="O2951">
        <v>0</v>
      </c>
      <c r="P2951">
        <v>3.8</v>
      </c>
      <c r="Q2951">
        <v>4.5</v>
      </c>
      <c r="R2951">
        <v>4.3</v>
      </c>
      <c r="S2951">
        <v>7.6</v>
      </c>
      <c r="T2951">
        <v>3.2</v>
      </c>
      <c r="U2951">
        <v>15.1</v>
      </c>
      <c r="V2951">
        <v>2.5</v>
      </c>
      <c r="W2951">
        <v>34</v>
      </c>
      <c r="X2951">
        <v>0</v>
      </c>
      <c r="Y2951">
        <v>0</v>
      </c>
      <c r="Z2951">
        <v>0</v>
      </c>
      <c r="AA2951">
        <v>0</v>
      </c>
      <c r="AB2951">
        <v>3</v>
      </c>
      <c r="AC2951">
        <v>0</v>
      </c>
      <c r="AD2951">
        <v>17</v>
      </c>
      <c r="AE2951">
        <v>0</v>
      </c>
      <c r="AY2951" s="59"/>
    </row>
    <row r="2952" spans="1:51">
      <c r="A2952" s="19">
        <v>43767</v>
      </c>
      <c r="B2952" t="s">
        <v>65</v>
      </c>
      <c r="C2952" s="19">
        <v>43970</v>
      </c>
      <c r="D2952">
        <v>61</v>
      </c>
      <c r="E2952">
        <v>26.9</v>
      </c>
      <c r="F2952">
        <v>0</v>
      </c>
      <c r="G2952">
        <v>0.5</v>
      </c>
      <c r="H2952">
        <v>6.7</v>
      </c>
      <c r="I2952">
        <v>0.3</v>
      </c>
      <c r="J2952">
        <v>22.8</v>
      </c>
      <c r="K2952">
        <v>0.3</v>
      </c>
      <c r="L2952">
        <v>24.2</v>
      </c>
      <c r="M2952">
        <v>7.9</v>
      </c>
      <c r="N2952">
        <v>29.8</v>
      </c>
      <c r="O2952">
        <v>0</v>
      </c>
      <c r="P2952">
        <v>2.8</v>
      </c>
      <c r="Q2952">
        <v>5.0999999999999996</v>
      </c>
      <c r="R2952">
        <v>3</v>
      </c>
      <c r="S2952">
        <v>21.8</v>
      </c>
      <c r="T2952">
        <v>2.8</v>
      </c>
      <c r="U2952">
        <v>24.8</v>
      </c>
      <c r="V2952">
        <v>6.5</v>
      </c>
      <c r="W2952">
        <v>22</v>
      </c>
      <c r="X2952">
        <v>0</v>
      </c>
      <c r="Y2952">
        <v>0</v>
      </c>
      <c r="Z2952">
        <v>0</v>
      </c>
      <c r="AA2952">
        <v>0</v>
      </c>
      <c r="AB2952">
        <v>19</v>
      </c>
      <c r="AC2952">
        <v>0</v>
      </c>
      <c r="AD2952">
        <v>20</v>
      </c>
      <c r="AE2952">
        <v>1</v>
      </c>
      <c r="AY2952" s="59"/>
    </row>
    <row r="2953" spans="1:51">
      <c r="A2953" s="19">
        <v>43767</v>
      </c>
      <c r="B2953" t="s">
        <v>143</v>
      </c>
      <c r="C2953" s="19">
        <v>43984</v>
      </c>
      <c r="D2953">
        <v>20</v>
      </c>
      <c r="E2953">
        <v>29.4</v>
      </c>
      <c r="F2953">
        <v>0</v>
      </c>
      <c r="G2953">
        <v>9.9</v>
      </c>
      <c r="H2953">
        <v>8.1</v>
      </c>
      <c r="I2953">
        <v>0.7</v>
      </c>
      <c r="J2953">
        <v>15.4</v>
      </c>
      <c r="K2953">
        <v>0.4</v>
      </c>
      <c r="L2953">
        <v>21.5</v>
      </c>
      <c r="M2953">
        <v>4.2</v>
      </c>
      <c r="N2953">
        <v>35.799999999999997</v>
      </c>
      <c r="O2953">
        <v>0</v>
      </c>
      <c r="P2953">
        <v>8.6</v>
      </c>
      <c r="Q2953">
        <v>6.5</v>
      </c>
      <c r="R2953">
        <v>3.1</v>
      </c>
      <c r="S2953">
        <v>12.8</v>
      </c>
      <c r="T2953">
        <v>3.2</v>
      </c>
      <c r="U2953">
        <v>21.7</v>
      </c>
      <c r="V2953">
        <v>4.8</v>
      </c>
      <c r="W2953">
        <v>8</v>
      </c>
      <c r="X2953">
        <v>0</v>
      </c>
      <c r="Y2953">
        <v>1</v>
      </c>
      <c r="Z2953">
        <v>0</v>
      </c>
      <c r="AA2953">
        <v>0</v>
      </c>
      <c r="AB2953">
        <v>4</v>
      </c>
      <c r="AC2953">
        <v>0</v>
      </c>
      <c r="AD2953">
        <v>6</v>
      </c>
      <c r="AE2953">
        <v>0</v>
      </c>
      <c r="AY2953" s="59"/>
    </row>
    <row r="2954" spans="1:51">
      <c r="A2954" s="19">
        <v>43767</v>
      </c>
      <c r="B2954" t="s">
        <v>67</v>
      </c>
      <c r="C2954" s="19">
        <v>43984</v>
      </c>
      <c r="D2954">
        <v>19</v>
      </c>
      <c r="E2954">
        <v>27.8</v>
      </c>
      <c r="F2954">
        <v>0</v>
      </c>
      <c r="G2954">
        <v>0.4</v>
      </c>
      <c r="H2954">
        <v>8.5</v>
      </c>
      <c r="I2954">
        <v>2.8</v>
      </c>
      <c r="J2954">
        <v>11.2</v>
      </c>
      <c r="K2954">
        <v>2.9</v>
      </c>
      <c r="L2954">
        <v>32.1</v>
      </c>
      <c r="M2954">
        <v>0.5</v>
      </c>
      <c r="N2954">
        <v>29</v>
      </c>
      <c r="O2954">
        <v>0</v>
      </c>
      <c r="P2954">
        <v>2.8</v>
      </c>
      <c r="Q2954">
        <v>5.7</v>
      </c>
      <c r="R2954">
        <v>3.6</v>
      </c>
      <c r="S2954">
        <v>7.8</v>
      </c>
      <c r="T2954">
        <v>3.5</v>
      </c>
      <c r="U2954">
        <v>40.4</v>
      </c>
      <c r="V2954">
        <v>2.8</v>
      </c>
      <c r="W2954">
        <v>8</v>
      </c>
      <c r="X2954">
        <v>0</v>
      </c>
      <c r="Y2954">
        <v>0</v>
      </c>
      <c r="Z2954">
        <v>0</v>
      </c>
      <c r="AA2954">
        <v>0</v>
      </c>
      <c r="AB2954">
        <v>1</v>
      </c>
      <c r="AC2954">
        <v>0</v>
      </c>
      <c r="AD2954">
        <v>10</v>
      </c>
      <c r="AE2954">
        <v>0</v>
      </c>
      <c r="AY2954" s="59"/>
    </row>
    <row r="2955" spans="1:51">
      <c r="A2955" s="19">
        <v>43767</v>
      </c>
      <c r="B2955" t="s">
        <v>68</v>
      </c>
      <c r="C2955" s="19">
        <v>43984</v>
      </c>
      <c r="D2955">
        <v>126</v>
      </c>
      <c r="E2955">
        <v>25.9</v>
      </c>
      <c r="F2955">
        <v>0</v>
      </c>
      <c r="G2955">
        <v>11</v>
      </c>
      <c r="H2955">
        <v>8</v>
      </c>
      <c r="I2955">
        <v>0.9</v>
      </c>
      <c r="J2955">
        <v>18.3</v>
      </c>
      <c r="K2955">
        <v>0.2</v>
      </c>
      <c r="L2955">
        <v>22.6</v>
      </c>
      <c r="M2955">
        <v>2.7</v>
      </c>
      <c r="N2955">
        <v>29.1</v>
      </c>
      <c r="O2955">
        <v>0</v>
      </c>
      <c r="P2955">
        <v>9.3000000000000007</v>
      </c>
      <c r="Q2955">
        <v>7</v>
      </c>
      <c r="R2955">
        <v>3.4</v>
      </c>
      <c r="S2955">
        <v>16.8</v>
      </c>
      <c r="T2955">
        <v>3.1</v>
      </c>
      <c r="U2955">
        <v>23.7</v>
      </c>
      <c r="V2955">
        <v>4.4000000000000004</v>
      </c>
      <c r="W2955">
        <v>47</v>
      </c>
      <c r="X2955">
        <v>0</v>
      </c>
      <c r="Y2955">
        <v>5</v>
      </c>
      <c r="Z2955">
        <v>1</v>
      </c>
      <c r="AA2955">
        <v>0</v>
      </c>
      <c r="AB2955">
        <v>33</v>
      </c>
      <c r="AC2955">
        <v>0</v>
      </c>
      <c r="AD2955">
        <v>41</v>
      </c>
      <c r="AE2955">
        <v>0</v>
      </c>
      <c r="AY2955" s="59"/>
    </row>
    <row r="2956" spans="1:51">
      <c r="A2956" s="19">
        <v>43767</v>
      </c>
      <c r="B2956" t="s">
        <v>69</v>
      </c>
      <c r="C2956" s="19">
        <v>43984</v>
      </c>
      <c r="D2956">
        <v>34</v>
      </c>
      <c r="E2956">
        <v>27.6</v>
      </c>
      <c r="F2956">
        <v>0</v>
      </c>
      <c r="G2956">
        <v>1.2</v>
      </c>
      <c r="H2956">
        <v>5.6</v>
      </c>
      <c r="I2956">
        <v>0.3</v>
      </c>
      <c r="J2956">
        <v>22.9</v>
      </c>
      <c r="K2956">
        <v>0.3</v>
      </c>
      <c r="L2956">
        <v>22.7</v>
      </c>
      <c r="M2956">
        <v>8.8000000000000007</v>
      </c>
      <c r="N2956">
        <v>31.1</v>
      </c>
      <c r="O2956">
        <v>0</v>
      </c>
      <c r="P2956">
        <v>3.3</v>
      </c>
      <c r="Q2956">
        <v>4.7</v>
      </c>
      <c r="R2956">
        <v>3</v>
      </c>
      <c r="S2956">
        <v>21.8</v>
      </c>
      <c r="T2956">
        <v>2.8</v>
      </c>
      <c r="U2956">
        <v>22.7</v>
      </c>
      <c r="V2956">
        <v>7.2</v>
      </c>
      <c r="W2956">
        <v>12</v>
      </c>
      <c r="X2956">
        <v>0</v>
      </c>
      <c r="Y2956">
        <v>0</v>
      </c>
      <c r="Z2956">
        <v>0</v>
      </c>
      <c r="AA2956">
        <v>0</v>
      </c>
      <c r="AB2956">
        <v>10</v>
      </c>
      <c r="AC2956">
        <v>0</v>
      </c>
      <c r="AD2956">
        <v>10</v>
      </c>
      <c r="AE2956">
        <v>1</v>
      </c>
      <c r="AY2956" s="59"/>
    </row>
    <row r="2957" spans="1:51">
      <c r="A2957" s="19">
        <v>43767</v>
      </c>
      <c r="B2957" t="s">
        <v>70</v>
      </c>
      <c r="C2957" s="19">
        <v>43984</v>
      </c>
      <c r="D2957">
        <v>16</v>
      </c>
      <c r="E2957">
        <v>29</v>
      </c>
      <c r="F2957">
        <v>0</v>
      </c>
      <c r="G2957">
        <v>0.4</v>
      </c>
      <c r="H2957">
        <v>8.4</v>
      </c>
      <c r="I2957">
        <v>3.1</v>
      </c>
      <c r="J2957">
        <v>11.9</v>
      </c>
      <c r="K2957">
        <v>3.5</v>
      </c>
      <c r="L2957">
        <v>29.7</v>
      </c>
      <c r="M2957">
        <v>0.4</v>
      </c>
      <c r="N2957">
        <v>32.5</v>
      </c>
      <c r="O2957">
        <v>0</v>
      </c>
      <c r="P2957">
        <v>3.2</v>
      </c>
      <c r="Q2957">
        <v>5.8</v>
      </c>
      <c r="R2957">
        <v>3.6</v>
      </c>
      <c r="S2957">
        <v>8.6</v>
      </c>
      <c r="T2957">
        <v>3.8</v>
      </c>
      <c r="U2957">
        <v>35.299999999999997</v>
      </c>
      <c r="V2957">
        <v>3</v>
      </c>
      <c r="W2957">
        <v>7</v>
      </c>
      <c r="X2957">
        <v>0</v>
      </c>
      <c r="Y2957">
        <v>0</v>
      </c>
      <c r="Z2957">
        <v>0</v>
      </c>
      <c r="AA2957">
        <v>0</v>
      </c>
      <c r="AB2957">
        <v>1</v>
      </c>
      <c r="AC2957">
        <v>0</v>
      </c>
      <c r="AD2957">
        <v>8</v>
      </c>
      <c r="AE2957">
        <v>0</v>
      </c>
      <c r="AY2957" s="59"/>
    </row>
    <row r="2958" spans="1:51">
      <c r="A2958" s="19">
        <v>43767</v>
      </c>
      <c r="B2958" t="s">
        <v>71</v>
      </c>
      <c r="C2958" s="19">
        <v>43988</v>
      </c>
      <c r="D2958">
        <v>7</v>
      </c>
      <c r="E2958">
        <v>32.200000000000003</v>
      </c>
      <c r="F2958">
        <v>0</v>
      </c>
      <c r="G2958">
        <v>2.1</v>
      </c>
      <c r="H2958">
        <v>6.9</v>
      </c>
      <c r="I2958">
        <v>1.8</v>
      </c>
      <c r="J2958">
        <v>18.399999999999999</v>
      </c>
      <c r="K2958">
        <v>0.9</v>
      </c>
      <c r="L2958">
        <v>23.4</v>
      </c>
      <c r="M2958">
        <v>2.6</v>
      </c>
      <c r="N2958">
        <v>38.9</v>
      </c>
      <c r="O2958">
        <v>0</v>
      </c>
      <c r="P2958">
        <v>3.5</v>
      </c>
      <c r="Q2958">
        <v>5.5</v>
      </c>
      <c r="R2958">
        <v>3.4</v>
      </c>
      <c r="S2958">
        <v>15.1</v>
      </c>
      <c r="T2958">
        <v>3.1</v>
      </c>
      <c r="U2958">
        <v>22.9</v>
      </c>
      <c r="V2958">
        <v>3.9</v>
      </c>
      <c r="W2958">
        <v>3</v>
      </c>
      <c r="X2958">
        <v>0</v>
      </c>
      <c r="Y2958">
        <v>0</v>
      </c>
      <c r="Z2958">
        <v>0</v>
      </c>
      <c r="AA2958">
        <v>0</v>
      </c>
      <c r="AB2958">
        <v>2</v>
      </c>
      <c r="AC2958">
        <v>0</v>
      </c>
      <c r="AD2958">
        <v>2</v>
      </c>
      <c r="AE2958">
        <v>0</v>
      </c>
      <c r="AY2958" s="59"/>
    </row>
    <row r="2959" spans="1:51">
      <c r="A2959" s="19">
        <v>43767</v>
      </c>
      <c r="B2959" t="s">
        <v>73</v>
      </c>
      <c r="C2959" s="19">
        <v>44013</v>
      </c>
      <c r="D2959">
        <v>41</v>
      </c>
      <c r="E2959">
        <v>31.6</v>
      </c>
      <c r="F2959">
        <v>0</v>
      </c>
      <c r="G2959">
        <v>2.2999999999999998</v>
      </c>
      <c r="H2959">
        <v>7.7</v>
      </c>
      <c r="I2959">
        <v>2.4</v>
      </c>
      <c r="J2959">
        <v>16.3</v>
      </c>
      <c r="K2959">
        <v>1.6</v>
      </c>
      <c r="L2959">
        <v>23.6</v>
      </c>
      <c r="M2959">
        <v>2.4</v>
      </c>
      <c r="N2959">
        <v>47.6</v>
      </c>
      <c r="O2959">
        <v>0</v>
      </c>
      <c r="P2959">
        <v>1.8</v>
      </c>
      <c r="Q2959">
        <v>4</v>
      </c>
      <c r="R2959">
        <v>1.9</v>
      </c>
      <c r="S2959">
        <v>13.9</v>
      </c>
      <c r="T2959">
        <v>1.4</v>
      </c>
      <c r="U2959">
        <v>25.3</v>
      </c>
      <c r="V2959">
        <v>2.1</v>
      </c>
      <c r="W2959">
        <v>1791</v>
      </c>
      <c r="X2959">
        <v>0</v>
      </c>
      <c r="Y2959">
        <v>6</v>
      </c>
      <c r="Z2959">
        <v>68</v>
      </c>
      <c r="AA2959">
        <v>16</v>
      </c>
      <c r="AB2959">
        <v>813</v>
      </c>
      <c r="AC2959">
        <v>0</v>
      </c>
      <c r="AD2959">
        <v>1285</v>
      </c>
      <c r="AE2959">
        <v>3</v>
      </c>
      <c r="AY2959" s="59"/>
    </row>
    <row r="2960" spans="1:51">
      <c r="A2960" s="19">
        <v>43770</v>
      </c>
      <c r="B2960" t="s">
        <v>15</v>
      </c>
      <c r="C2960" s="19">
        <v>43864</v>
      </c>
      <c r="D2960">
        <v>41</v>
      </c>
      <c r="E2960">
        <v>20.6</v>
      </c>
      <c r="F2960">
        <v>0</v>
      </c>
      <c r="G2960">
        <v>1.9</v>
      </c>
      <c r="H2960">
        <v>15.7</v>
      </c>
      <c r="I2960">
        <v>3.8</v>
      </c>
      <c r="J2960">
        <v>14.3</v>
      </c>
      <c r="K2960">
        <v>2.5</v>
      </c>
      <c r="L2960">
        <v>22.8</v>
      </c>
      <c r="M2960">
        <v>2.5</v>
      </c>
      <c r="N2960">
        <v>23.9</v>
      </c>
      <c r="O2960">
        <v>0</v>
      </c>
      <c r="P2960">
        <v>2.6</v>
      </c>
      <c r="Q2960">
        <v>15.5</v>
      </c>
      <c r="R2960">
        <v>3.5</v>
      </c>
      <c r="S2960">
        <v>13</v>
      </c>
      <c r="T2960">
        <v>2.7</v>
      </c>
      <c r="U2960">
        <v>31.5</v>
      </c>
      <c r="V2960">
        <v>2.9</v>
      </c>
      <c r="W2960">
        <v>13</v>
      </c>
      <c r="X2960">
        <v>0</v>
      </c>
      <c r="Y2960">
        <v>0</v>
      </c>
      <c r="Z2960">
        <v>10</v>
      </c>
      <c r="AA2960">
        <v>0</v>
      </c>
      <c r="AB2960">
        <v>5</v>
      </c>
      <c r="AC2960">
        <v>0</v>
      </c>
      <c r="AD2960">
        <v>14</v>
      </c>
      <c r="AE2960">
        <v>0</v>
      </c>
      <c r="AY2960" s="59"/>
    </row>
    <row r="2961" spans="1:51">
      <c r="A2961" s="19">
        <v>43770</v>
      </c>
      <c r="B2961" t="s">
        <v>16</v>
      </c>
      <c r="C2961" s="19">
        <v>43872</v>
      </c>
      <c r="D2961">
        <v>24</v>
      </c>
      <c r="E2961">
        <v>21.4</v>
      </c>
      <c r="F2961">
        <v>0</v>
      </c>
      <c r="G2961">
        <v>2.7</v>
      </c>
      <c r="H2961">
        <v>10.199999999999999</v>
      </c>
      <c r="I2961">
        <v>2.8</v>
      </c>
      <c r="J2961">
        <v>16.100000000000001</v>
      </c>
      <c r="K2961">
        <v>2.1</v>
      </c>
      <c r="L2961">
        <v>25.5</v>
      </c>
      <c r="M2961">
        <v>3.4</v>
      </c>
      <c r="N2961">
        <v>24.5</v>
      </c>
      <c r="O2961">
        <v>0</v>
      </c>
      <c r="P2961">
        <v>2.7</v>
      </c>
      <c r="Q2961">
        <v>7.9</v>
      </c>
      <c r="R2961">
        <v>2.9</v>
      </c>
      <c r="S2961">
        <v>14.8</v>
      </c>
      <c r="T2961">
        <v>2.2999999999999998</v>
      </c>
      <c r="U2961">
        <v>37.9</v>
      </c>
      <c r="V2961">
        <v>3</v>
      </c>
      <c r="W2961">
        <v>8</v>
      </c>
      <c r="X2961">
        <v>0</v>
      </c>
      <c r="Y2961">
        <v>0</v>
      </c>
      <c r="Z2961">
        <v>1</v>
      </c>
      <c r="AA2961">
        <v>0</v>
      </c>
      <c r="AB2961">
        <v>6</v>
      </c>
      <c r="AC2961">
        <v>0</v>
      </c>
      <c r="AD2961">
        <v>9</v>
      </c>
      <c r="AE2961">
        <v>0</v>
      </c>
      <c r="AY2961" s="59"/>
    </row>
    <row r="2962" spans="1:51">
      <c r="A2962" s="19">
        <v>43770</v>
      </c>
      <c r="B2962" t="s">
        <v>17</v>
      </c>
      <c r="C2962" s="19">
        <v>43883</v>
      </c>
      <c r="D2962">
        <v>36</v>
      </c>
      <c r="E2962">
        <v>25.5</v>
      </c>
      <c r="F2962">
        <v>0</v>
      </c>
      <c r="G2962">
        <v>1.6</v>
      </c>
      <c r="H2962">
        <v>6.1</v>
      </c>
      <c r="I2962">
        <v>1.2</v>
      </c>
      <c r="J2962">
        <v>18.5</v>
      </c>
      <c r="K2962">
        <v>3.1</v>
      </c>
      <c r="L2962">
        <v>22.8</v>
      </c>
      <c r="M2962">
        <v>3.9</v>
      </c>
      <c r="N2962">
        <v>32.9</v>
      </c>
      <c r="O2962">
        <v>0</v>
      </c>
      <c r="P2962">
        <v>2.2999999999999998</v>
      </c>
      <c r="Q2962">
        <v>4.5999999999999996</v>
      </c>
      <c r="R2962">
        <v>2.5</v>
      </c>
      <c r="S2962">
        <v>18.3</v>
      </c>
      <c r="T2962">
        <v>3.1</v>
      </c>
      <c r="U2962">
        <v>27.8</v>
      </c>
      <c r="V2962">
        <v>3.4</v>
      </c>
      <c r="W2962">
        <v>14</v>
      </c>
      <c r="X2962">
        <v>0</v>
      </c>
      <c r="Y2962">
        <v>0</v>
      </c>
      <c r="Z2962">
        <v>0</v>
      </c>
      <c r="AA2962">
        <v>0</v>
      </c>
      <c r="AB2962">
        <v>10</v>
      </c>
      <c r="AC2962">
        <v>0</v>
      </c>
      <c r="AD2962">
        <v>12</v>
      </c>
      <c r="AE2962">
        <v>0</v>
      </c>
      <c r="AY2962" s="59"/>
    </row>
    <row r="2963" spans="1:51">
      <c r="A2963" s="19">
        <v>43770</v>
      </c>
      <c r="B2963" t="s">
        <v>18</v>
      </c>
      <c r="C2963" s="19">
        <v>43890</v>
      </c>
      <c r="D2963">
        <v>54</v>
      </c>
      <c r="E2963">
        <v>38.700000000000003</v>
      </c>
      <c r="F2963">
        <v>0</v>
      </c>
      <c r="G2963">
        <v>3.2</v>
      </c>
      <c r="H2963">
        <v>5.2</v>
      </c>
      <c r="I2963">
        <v>2.1</v>
      </c>
      <c r="J2963">
        <v>10.7</v>
      </c>
      <c r="K2963">
        <v>3.8</v>
      </c>
      <c r="L2963">
        <v>15.6</v>
      </c>
      <c r="M2963">
        <v>1.8</v>
      </c>
      <c r="N2963">
        <v>69</v>
      </c>
      <c r="O2963">
        <v>0</v>
      </c>
      <c r="P2963">
        <v>2.1</v>
      </c>
      <c r="Q2963">
        <v>2.9</v>
      </c>
      <c r="R2963">
        <v>1.7</v>
      </c>
      <c r="S2963">
        <v>5.4</v>
      </c>
      <c r="T2963">
        <v>2.2000000000000002</v>
      </c>
      <c r="U2963">
        <v>10.3</v>
      </c>
      <c r="V2963">
        <v>1.7</v>
      </c>
      <c r="W2963">
        <v>37</v>
      </c>
      <c r="X2963">
        <v>0</v>
      </c>
      <c r="Y2963">
        <v>0</v>
      </c>
      <c r="Z2963">
        <v>0</v>
      </c>
      <c r="AA2963">
        <v>0</v>
      </c>
      <c r="AB2963">
        <v>2</v>
      </c>
      <c r="AC2963">
        <v>0</v>
      </c>
      <c r="AD2963">
        <v>15</v>
      </c>
      <c r="AE2963">
        <v>0</v>
      </c>
      <c r="AY2963" s="59"/>
    </row>
    <row r="2964" spans="1:51">
      <c r="A2964" s="19">
        <v>43770</v>
      </c>
      <c r="B2964" t="s">
        <v>19</v>
      </c>
      <c r="C2964" s="19">
        <v>43893</v>
      </c>
      <c r="D2964">
        <v>52</v>
      </c>
      <c r="E2964">
        <v>38</v>
      </c>
      <c r="F2964">
        <v>0</v>
      </c>
      <c r="G2964">
        <v>3.7</v>
      </c>
      <c r="H2964">
        <v>5.9</v>
      </c>
      <c r="I2964">
        <v>3.9</v>
      </c>
      <c r="J2964">
        <v>11</v>
      </c>
      <c r="K2964">
        <v>2.7</v>
      </c>
      <c r="L2964">
        <v>18.600000000000001</v>
      </c>
      <c r="M2964">
        <v>0.6</v>
      </c>
      <c r="N2964">
        <v>65</v>
      </c>
      <c r="O2964">
        <v>0</v>
      </c>
      <c r="P2964">
        <v>2.5</v>
      </c>
      <c r="Q2964">
        <v>3.4</v>
      </c>
      <c r="R2964">
        <v>2.2999999999999998</v>
      </c>
      <c r="S2964">
        <v>6</v>
      </c>
      <c r="T2964">
        <v>2.2000000000000002</v>
      </c>
      <c r="U2964">
        <v>13.8</v>
      </c>
      <c r="V2964">
        <v>1.4</v>
      </c>
      <c r="W2964">
        <v>34</v>
      </c>
      <c r="X2964">
        <v>0</v>
      </c>
      <c r="Y2964">
        <v>0</v>
      </c>
      <c r="Z2964">
        <v>0</v>
      </c>
      <c r="AA2964">
        <v>0</v>
      </c>
      <c r="AB2964">
        <v>2</v>
      </c>
      <c r="AC2964">
        <v>0</v>
      </c>
      <c r="AD2964">
        <v>16</v>
      </c>
      <c r="AE2964">
        <v>0</v>
      </c>
      <c r="AY2964" s="59"/>
    </row>
    <row r="2965" spans="1:51">
      <c r="A2965" s="19">
        <v>43770</v>
      </c>
      <c r="B2965" t="s">
        <v>20</v>
      </c>
      <c r="C2965" s="19">
        <v>43893</v>
      </c>
      <c r="D2965">
        <v>6</v>
      </c>
      <c r="E2965">
        <v>29.4</v>
      </c>
      <c r="F2965">
        <v>0</v>
      </c>
      <c r="G2965">
        <v>2</v>
      </c>
      <c r="H2965">
        <v>6.7</v>
      </c>
      <c r="I2965">
        <v>2</v>
      </c>
      <c r="J2965">
        <v>17.2</v>
      </c>
      <c r="K2965">
        <v>0.8</v>
      </c>
      <c r="L2965">
        <v>21.7</v>
      </c>
      <c r="M2965">
        <v>2.4</v>
      </c>
      <c r="N2965">
        <v>41.8</v>
      </c>
      <c r="O2965">
        <v>0</v>
      </c>
      <c r="P2965">
        <v>2.4</v>
      </c>
      <c r="Q2965">
        <v>4.4000000000000004</v>
      </c>
      <c r="R2965">
        <v>2.5</v>
      </c>
      <c r="S2965">
        <v>14.9</v>
      </c>
      <c r="T2965">
        <v>2.1</v>
      </c>
      <c r="U2965">
        <v>23.8</v>
      </c>
      <c r="V2965">
        <v>2.8</v>
      </c>
      <c r="W2965">
        <v>3</v>
      </c>
      <c r="X2965">
        <v>0</v>
      </c>
      <c r="Y2965">
        <v>0</v>
      </c>
      <c r="Z2965">
        <v>0</v>
      </c>
      <c r="AA2965">
        <v>0</v>
      </c>
      <c r="AB2965">
        <v>2</v>
      </c>
      <c r="AC2965">
        <v>0</v>
      </c>
      <c r="AD2965">
        <v>2</v>
      </c>
      <c r="AE2965">
        <v>0</v>
      </c>
      <c r="AY2965" s="59"/>
    </row>
    <row r="2966" spans="1:51">
      <c r="A2966" s="19">
        <v>43770</v>
      </c>
      <c r="B2966" t="s">
        <v>21</v>
      </c>
      <c r="C2966" s="19">
        <v>43893</v>
      </c>
      <c r="D2966">
        <v>31</v>
      </c>
      <c r="E2966">
        <v>35.9</v>
      </c>
      <c r="F2966">
        <v>0</v>
      </c>
      <c r="G2966">
        <v>3.4</v>
      </c>
      <c r="H2966">
        <v>6</v>
      </c>
      <c r="I2966">
        <v>4</v>
      </c>
      <c r="J2966">
        <v>11.9</v>
      </c>
      <c r="K2966">
        <v>2.6</v>
      </c>
      <c r="L2966">
        <v>17.399999999999999</v>
      </c>
      <c r="M2966">
        <v>0.3</v>
      </c>
      <c r="N2966">
        <v>60.5</v>
      </c>
      <c r="O2966">
        <v>0</v>
      </c>
      <c r="P2966">
        <v>2.9</v>
      </c>
      <c r="Q2966">
        <v>3.9</v>
      </c>
      <c r="R2966">
        <v>2.8</v>
      </c>
      <c r="S2966">
        <v>7.1</v>
      </c>
      <c r="T2966">
        <v>2.1</v>
      </c>
      <c r="U2966">
        <v>13.7</v>
      </c>
      <c r="V2966">
        <v>1.7</v>
      </c>
      <c r="W2966">
        <v>20</v>
      </c>
      <c r="X2966">
        <v>0</v>
      </c>
      <c r="Y2966">
        <v>0</v>
      </c>
      <c r="Z2966">
        <v>0</v>
      </c>
      <c r="AA2966">
        <v>0</v>
      </c>
      <c r="AB2966">
        <v>2</v>
      </c>
      <c r="AC2966">
        <v>0</v>
      </c>
      <c r="AD2966">
        <v>9</v>
      </c>
      <c r="AE2966">
        <v>0</v>
      </c>
      <c r="AY2966" s="59"/>
    </row>
    <row r="2967" spans="1:51">
      <c r="A2967" s="19">
        <v>43770</v>
      </c>
      <c r="B2967" t="s">
        <v>22</v>
      </c>
      <c r="C2967" s="19">
        <v>43893</v>
      </c>
      <c r="D2967">
        <v>416</v>
      </c>
      <c r="E2967">
        <v>25</v>
      </c>
      <c r="F2967">
        <v>0</v>
      </c>
      <c r="G2967">
        <v>1.6</v>
      </c>
      <c r="H2967">
        <v>6.6</v>
      </c>
      <c r="I2967">
        <v>1.4</v>
      </c>
      <c r="J2967">
        <v>18.7</v>
      </c>
      <c r="K2967">
        <v>0.9</v>
      </c>
      <c r="L2967">
        <v>22.4</v>
      </c>
      <c r="M2967">
        <v>4.2</v>
      </c>
      <c r="N2967">
        <v>32.1</v>
      </c>
      <c r="O2967">
        <v>0</v>
      </c>
      <c r="P2967">
        <v>2.4</v>
      </c>
      <c r="Q2967">
        <v>5.0999999999999996</v>
      </c>
      <c r="R2967">
        <v>2.8</v>
      </c>
      <c r="S2967">
        <v>18.399999999999999</v>
      </c>
      <c r="T2967">
        <v>1.9</v>
      </c>
      <c r="U2967">
        <v>26.4</v>
      </c>
      <c r="V2967">
        <v>3.5</v>
      </c>
      <c r="W2967">
        <v>157</v>
      </c>
      <c r="X2967">
        <v>0</v>
      </c>
      <c r="Y2967">
        <v>0</v>
      </c>
      <c r="Z2967">
        <v>2</v>
      </c>
      <c r="AA2967">
        <v>0</v>
      </c>
      <c r="AB2967">
        <v>117</v>
      </c>
      <c r="AC2967">
        <v>0</v>
      </c>
      <c r="AD2967">
        <v>140</v>
      </c>
      <c r="AE2967">
        <v>0</v>
      </c>
      <c r="AY2967" s="59"/>
    </row>
    <row r="2968" spans="1:51">
      <c r="A2968" s="19">
        <v>43770</v>
      </c>
      <c r="B2968" t="s">
        <v>23</v>
      </c>
      <c r="C2968" s="19">
        <v>43893</v>
      </c>
      <c r="D2968">
        <v>67</v>
      </c>
      <c r="E2968">
        <v>23.9</v>
      </c>
      <c r="F2968">
        <v>0</v>
      </c>
      <c r="G2968">
        <v>1.1000000000000001</v>
      </c>
      <c r="H2968">
        <v>6</v>
      </c>
      <c r="I2968">
        <v>0.8</v>
      </c>
      <c r="J2968">
        <v>22.6</v>
      </c>
      <c r="K2968">
        <v>0.4</v>
      </c>
      <c r="L2968">
        <v>23.4</v>
      </c>
      <c r="M2968">
        <v>6.1</v>
      </c>
      <c r="N2968">
        <v>27.9</v>
      </c>
      <c r="O2968">
        <v>0</v>
      </c>
      <c r="P2968">
        <v>2.1</v>
      </c>
      <c r="Q2968">
        <v>4.2</v>
      </c>
      <c r="R2968">
        <v>1.9</v>
      </c>
      <c r="S2968">
        <v>25.4</v>
      </c>
      <c r="T2968">
        <v>1.8</v>
      </c>
      <c r="U2968">
        <v>28</v>
      </c>
      <c r="V2968">
        <v>4.4000000000000004</v>
      </c>
      <c r="W2968">
        <v>23</v>
      </c>
      <c r="X2968">
        <v>0</v>
      </c>
      <c r="Y2968">
        <v>0</v>
      </c>
      <c r="Z2968">
        <v>0</v>
      </c>
      <c r="AA2968">
        <v>0</v>
      </c>
      <c r="AB2968">
        <v>22</v>
      </c>
      <c r="AC2968">
        <v>0</v>
      </c>
      <c r="AD2968">
        <v>22</v>
      </c>
      <c r="AE2968">
        <v>0</v>
      </c>
      <c r="AY2968" s="59"/>
    </row>
    <row r="2969" spans="1:51">
      <c r="A2969" s="19">
        <v>43770</v>
      </c>
      <c r="B2969" t="s">
        <v>24</v>
      </c>
      <c r="C2969" s="19">
        <v>43893</v>
      </c>
      <c r="D2969">
        <v>13</v>
      </c>
      <c r="E2969">
        <v>29.4</v>
      </c>
      <c r="F2969">
        <v>0</v>
      </c>
      <c r="G2969">
        <v>2</v>
      </c>
      <c r="H2969">
        <v>6.7</v>
      </c>
      <c r="I2969">
        <v>2</v>
      </c>
      <c r="J2969">
        <v>17.2</v>
      </c>
      <c r="K2969">
        <v>0.8</v>
      </c>
      <c r="L2969">
        <v>21.7</v>
      </c>
      <c r="M2969">
        <v>2.4</v>
      </c>
      <c r="N2969">
        <v>42.2</v>
      </c>
      <c r="O2969">
        <v>0</v>
      </c>
      <c r="P2969">
        <v>2.5</v>
      </c>
      <c r="Q2969">
        <v>4.5</v>
      </c>
      <c r="R2969">
        <v>2.5</v>
      </c>
      <c r="S2969">
        <v>14.4</v>
      </c>
      <c r="T2969">
        <v>1.9</v>
      </c>
      <c r="U2969">
        <v>24.1</v>
      </c>
      <c r="V2969">
        <v>2.2999999999999998</v>
      </c>
      <c r="W2969">
        <v>6</v>
      </c>
      <c r="X2969">
        <v>0</v>
      </c>
      <c r="Y2969">
        <v>0</v>
      </c>
      <c r="Z2969">
        <v>0</v>
      </c>
      <c r="AA2969">
        <v>0</v>
      </c>
      <c r="AB2969">
        <v>3</v>
      </c>
      <c r="AC2969">
        <v>0</v>
      </c>
      <c r="AD2969">
        <v>4</v>
      </c>
      <c r="AE2969">
        <v>0</v>
      </c>
      <c r="AY2969" s="59"/>
    </row>
    <row r="2970" spans="1:51">
      <c r="A2970" s="19">
        <v>43770</v>
      </c>
      <c r="B2970" t="s">
        <v>25</v>
      </c>
      <c r="C2970" s="19">
        <v>43893</v>
      </c>
      <c r="D2970">
        <v>24</v>
      </c>
      <c r="E2970">
        <v>22.6</v>
      </c>
      <c r="F2970">
        <v>0</v>
      </c>
      <c r="G2970">
        <v>2.4</v>
      </c>
      <c r="H2970">
        <v>10.3</v>
      </c>
      <c r="I2970">
        <v>0.6</v>
      </c>
      <c r="J2970">
        <v>15.1</v>
      </c>
      <c r="K2970">
        <v>4.4000000000000004</v>
      </c>
      <c r="L2970">
        <v>24.1</v>
      </c>
      <c r="M2970">
        <v>3.1</v>
      </c>
      <c r="N2970">
        <v>27.1</v>
      </c>
      <c r="O2970">
        <v>0</v>
      </c>
      <c r="P2970">
        <v>2.8</v>
      </c>
      <c r="Q2970">
        <v>8.1999999999999993</v>
      </c>
      <c r="R2970">
        <v>2.4</v>
      </c>
      <c r="S2970">
        <v>13.9</v>
      </c>
      <c r="T2970">
        <v>3.8</v>
      </c>
      <c r="U2970">
        <v>32.799999999999997</v>
      </c>
      <c r="V2970">
        <v>3.5</v>
      </c>
      <c r="W2970">
        <v>8</v>
      </c>
      <c r="X2970">
        <v>0</v>
      </c>
      <c r="Y2970">
        <v>0</v>
      </c>
      <c r="Z2970">
        <v>1</v>
      </c>
      <c r="AA2970">
        <v>0</v>
      </c>
      <c r="AB2970">
        <v>6</v>
      </c>
      <c r="AC2970">
        <v>0</v>
      </c>
      <c r="AD2970">
        <v>9</v>
      </c>
      <c r="AE2970">
        <v>0</v>
      </c>
      <c r="AY2970" s="59"/>
    </row>
    <row r="2971" spans="1:51">
      <c r="A2971" s="19">
        <v>43770</v>
      </c>
      <c r="B2971" t="s">
        <v>26</v>
      </c>
      <c r="C2971" s="19">
        <v>43893</v>
      </c>
      <c r="D2971">
        <v>91</v>
      </c>
      <c r="E2971">
        <v>22.8</v>
      </c>
      <c r="F2971">
        <v>0</v>
      </c>
      <c r="G2971">
        <v>1.7</v>
      </c>
      <c r="H2971">
        <v>9.6999999999999993</v>
      </c>
      <c r="I2971">
        <v>1.2</v>
      </c>
      <c r="J2971">
        <v>13</v>
      </c>
      <c r="K2971">
        <v>0.7</v>
      </c>
      <c r="L2971">
        <v>34.200000000000003</v>
      </c>
      <c r="M2971">
        <v>1.4</v>
      </c>
      <c r="N2971">
        <v>21.5</v>
      </c>
      <c r="O2971">
        <v>0</v>
      </c>
      <c r="P2971">
        <v>1.9</v>
      </c>
      <c r="Q2971">
        <v>5.5</v>
      </c>
      <c r="R2971">
        <v>1.8</v>
      </c>
      <c r="S2971">
        <v>7.6</v>
      </c>
      <c r="T2971">
        <v>1.8</v>
      </c>
      <c r="U2971">
        <v>54.8</v>
      </c>
      <c r="V2971">
        <v>1.8</v>
      </c>
      <c r="W2971">
        <v>32</v>
      </c>
      <c r="X2971">
        <v>0</v>
      </c>
      <c r="Y2971">
        <v>0</v>
      </c>
      <c r="Z2971">
        <v>2</v>
      </c>
      <c r="AA2971">
        <v>0</v>
      </c>
      <c r="AB2971">
        <v>8</v>
      </c>
      <c r="AC2971">
        <v>0</v>
      </c>
      <c r="AD2971">
        <v>49</v>
      </c>
      <c r="AE2971">
        <v>0</v>
      </c>
      <c r="AY2971" s="59"/>
    </row>
    <row r="2972" spans="1:51">
      <c r="A2972" s="19">
        <v>43770</v>
      </c>
      <c r="B2972" t="s">
        <v>27</v>
      </c>
      <c r="C2972" s="19">
        <v>43893</v>
      </c>
      <c r="D2972">
        <v>75</v>
      </c>
      <c r="E2972">
        <v>22.1</v>
      </c>
      <c r="F2972">
        <v>0</v>
      </c>
      <c r="G2972">
        <v>0.6</v>
      </c>
      <c r="H2972">
        <v>9.8000000000000007</v>
      </c>
      <c r="I2972">
        <v>16</v>
      </c>
      <c r="J2972">
        <v>14.9</v>
      </c>
      <c r="K2972">
        <v>0.1</v>
      </c>
      <c r="L2972">
        <v>21.1</v>
      </c>
      <c r="M2972">
        <v>1.6</v>
      </c>
      <c r="N2972">
        <v>25.8</v>
      </c>
      <c r="O2972">
        <v>0</v>
      </c>
      <c r="P2972">
        <v>2.4</v>
      </c>
      <c r="Q2972">
        <v>8.3000000000000007</v>
      </c>
      <c r="R2972">
        <v>15.5</v>
      </c>
      <c r="S2972">
        <v>13.8</v>
      </c>
      <c r="T2972">
        <v>2.2000000000000002</v>
      </c>
      <c r="U2972">
        <v>25.3</v>
      </c>
      <c r="V2972">
        <v>2.9</v>
      </c>
      <c r="W2972">
        <v>23</v>
      </c>
      <c r="X2972">
        <v>0</v>
      </c>
      <c r="Y2972">
        <v>0</v>
      </c>
      <c r="Z2972">
        <v>2</v>
      </c>
      <c r="AA2972">
        <v>17</v>
      </c>
      <c r="AB2972">
        <v>11</v>
      </c>
      <c r="AC2972">
        <v>0</v>
      </c>
      <c r="AD2972">
        <v>22</v>
      </c>
      <c r="AE2972">
        <v>0</v>
      </c>
      <c r="AY2972" s="59"/>
    </row>
    <row r="2973" spans="1:51">
      <c r="A2973" s="19">
        <v>43770</v>
      </c>
      <c r="B2973" t="s">
        <v>28</v>
      </c>
      <c r="C2973" s="19">
        <v>43893</v>
      </c>
      <c r="D2973">
        <v>110</v>
      </c>
      <c r="E2973">
        <v>35.799999999999997</v>
      </c>
      <c r="F2973">
        <v>0</v>
      </c>
      <c r="G2973">
        <v>1.7</v>
      </c>
      <c r="H2973">
        <v>4.8</v>
      </c>
      <c r="I2973">
        <v>1.2</v>
      </c>
      <c r="J2973">
        <v>16</v>
      </c>
      <c r="K2973">
        <v>0.3</v>
      </c>
      <c r="L2973">
        <v>19.600000000000001</v>
      </c>
      <c r="M2973">
        <v>1.7</v>
      </c>
      <c r="N2973">
        <v>58.8</v>
      </c>
      <c r="O2973">
        <v>0</v>
      </c>
      <c r="P2973">
        <v>2</v>
      </c>
      <c r="Q2973">
        <v>2.9</v>
      </c>
      <c r="R2973">
        <v>1.8</v>
      </c>
      <c r="S2973">
        <v>10.4</v>
      </c>
      <c r="T2973">
        <v>1.5</v>
      </c>
      <c r="U2973">
        <v>15.9</v>
      </c>
      <c r="V2973">
        <v>1.8</v>
      </c>
      <c r="W2973">
        <v>55</v>
      </c>
      <c r="X2973">
        <v>0</v>
      </c>
      <c r="Y2973">
        <v>0</v>
      </c>
      <c r="Z2973">
        <v>0</v>
      </c>
      <c r="AA2973">
        <v>0</v>
      </c>
      <c r="AB2973">
        <v>25</v>
      </c>
      <c r="AC2973">
        <v>0</v>
      </c>
      <c r="AD2973">
        <v>30</v>
      </c>
      <c r="AE2973">
        <v>0</v>
      </c>
      <c r="AY2973" s="59"/>
    </row>
    <row r="2974" spans="1:51">
      <c r="A2974" s="19">
        <v>43770</v>
      </c>
      <c r="B2974" t="s">
        <v>29</v>
      </c>
      <c r="C2974" s="19">
        <v>43893</v>
      </c>
      <c r="D2974">
        <v>37</v>
      </c>
      <c r="E2974">
        <v>35.799999999999997</v>
      </c>
      <c r="F2974">
        <v>0</v>
      </c>
      <c r="G2974">
        <v>2.9</v>
      </c>
      <c r="H2974">
        <v>4.9000000000000004</v>
      </c>
      <c r="I2974">
        <v>3</v>
      </c>
      <c r="J2974">
        <v>12.1</v>
      </c>
      <c r="K2974">
        <v>2.8</v>
      </c>
      <c r="L2974">
        <v>17.399999999999999</v>
      </c>
      <c r="M2974">
        <v>0.5</v>
      </c>
      <c r="N2974">
        <v>59.6</v>
      </c>
      <c r="O2974">
        <v>0</v>
      </c>
      <c r="P2974">
        <v>2.7</v>
      </c>
      <c r="Q2974">
        <v>3.3</v>
      </c>
      <c r="R2974">
        <v>2.5</v>
      </c>
      <c r="S2974">
        <v>7.6</v>
      </c>
      <c r="T2974">
        <v>2.5</v>
      </c>
      <c r="U2974">
        <v>13.6</v>
      </c>
      <c r="V2974">
        <v>1.8</v>
      </c>
      <c r="W2974">
        <v>24</v>
      </c>
      <c r="X2974">
        <v>0</v>
      </c>
      <c r="Y2974">
        <v>0</v>
      </c>
      <c r="Z2974">
        <v>0</v>
      </c>
      <c r="AA2974">
        <v>0</v>
      </c>
      <c r="AB2974">
        <v>2</v>
      </c>
      <c r="AC2974">
        <v>0</v>
      </c>
      <c r="AD2974">
        <v>11</v>
      </c>
      <c r="AE2974">
        <v>0</v>
      </c>
      <c r="AY2974" s="59"/>
    </row>
    <row r="2975" spans="1:51">
      <c r="A2975" s="19">
        <v>43770</v>
      </c>
      <c r="B2975" t="s">
        <v>30</v>
      </c>
      <c r="C2975" s="19">
        <v>43893</v>
      </c>
      <c r="D2975">
        <v>64</v>
      </c>
      <c r="E2975">
        <v>36.799999999999997</v>
      </c>
      <c r="F2975">
        <v>0</v>
      </c>
      <c r="G2975">
        <v>2.8</v>
      </c>
      <c r="H2975">
        <v>6.8</v>
      </c>
      <c r="I2975">
        <v>4.4000000000000004</v>
      </c>
      <c r="J2975">
        <v>11.7</v>
      </c>
      <c r="K2975">
        <v>3</v>
      </c>
      <c r="L2975">
        <v>18.5</v>
      </c>
      <c r="M2975">
        <v>0.4</v>
      </c>
      <c r="N2975">
        <v>62.1</v>
      </c>
      <c r="O2975">
        <v>0</v>
      </c>
      <c r="P2975">
        <v>2.2999999999999998</v>
      </c>
      <c r="Q2975">
        <v>4</v>
      </c>
      <c r="R2975">
        <v>2.8</v>
      </c>
      <c r="S2975">
        <v>6.8</v>
      </c>
      <c r="T2975">
        <v>2.2000000000000002</v>
      </c>
      <c r="U2975">
        <v>14.8</v>
      </c>
      <c r="V2975">
        <v>1.6</v>
      </c>
      <c r="W2975">
        <v>40</v>
      </c>
      <c r="X2975">
        <v>0</v>
      </c>
      <c r="Y2975">
        <v>0</v>
      </c>
      <c r="Z2975">
        <v>0</v>
      </c>
      <c r="AA2975">
        <v>0</v>
      </c>
      <c r="AB2975">
        <v>4</v>
      </c>
      <c r="AC2975">
        <v>0</v>
      </c>
      <c r="AD2975">
        <v>20</v>
      </c>
      <c r="AE2975">
        <v>0</v>
      </c>
      <c r="AY2975" s="59"/>
    </row>
    <row r="2976" spans="1:51">
      <c r="A2976" s="19">
        <v>43770</v>
      </c>
      <c r="B2976" t="s">
        <v>31</v>
      </c>
      <c r="C2976" s="19">
        <v>43893</v>
      </c>
      <c r="D2976">
        <v>228</v>
      </c>
      <c r="E2976">
        <v>29.8</v>
      </c>
      <c r="F2976">
        <v>0</v>
      </c>
      <c r="G2976">
        <v>2.7</v>
      </c>
      <c r="H2976">
        <v>6.4</v>
      </c>
      <c r="I2976">
        <v>2</v>
      </c>
      <c r="J2976">
        <v>15.2</v>
      </c>
      <c r="K2976">
        <v>0.8</v>
      </c>
      <c r="L2976">
        <v>21.2</v>
      </c>
      <c r="M2976">
        <v>3.2</v>
      </c>
      <c r="N2976">
        <v>43.6</v>
      </c>
      <c r="O2976">
        <v>0</v>
      </c>
      <c r="P2976">
        <v>3</v>
      </c>
      <c r="Q2976">
        <v>4.5999999999999996</v>
      </c>
      <c r="R2976">
        <v>2.4</v>
      </c>
      <c r="S2976">
        <v>12.4</v>
      </c>
      <c r="T2976">
        <v>2.1</v>
      </c>
      <c r="U2976">
        <v>22.8</v>
      </c>
      <c r="V2976">
        <v>2.9</v>
      </c>
      <c r="W2976">
        <v>102</v>
      </c>
      <c r="X2976">
        <v>0</v>
      </c>
      <c r="Y2976">
        <v>0</v>
      </c>
      <c r="Z2976">
        <v>1</v>
      </c>
      <c r="AA2976">
        <v>0</v>
      </c>
      <c r="AB2976">
        <v>52</v>
      </c>
      <c r="AC2976">
        <v>0</v>
      </c>
      <c r="AD2976">
        <v>73</v>
      </c>
      <c r="AE2976">
        <v>0</v>
      </c>
      <c r="AY2976" s="59"/>
    </row>
    <row r="2977" spans="1:51">
      <c r="A2977" s="19">
        <v>43770</v>
      </c>
      <c r="B2977" t="s">
        <v>32</v>
      </c>
      <c r="C2977" s="19">
        <v>43893</v>
      </c>
      <c r="D2977">
        <v>29</v>
      </c>
      <c r="E2977">
        <v>29.3</v>
      </c>
      <c r="F2977">
        <v>0</v>
      </c>
      <c r="G2977">
        <v>0.4</v>
      </c>
      <c r="H2977">
        <v>8</v>
      </c>
      <c r="I2977">
        <v>3.1</v>
      </c>
      <c r="J2977">
        <v>13.6</v>
      </c>
      <c r="K2977">
        <v>3.5</v>
      </c>
      <c r="L2977">
        <v>25</v>
      </c>
      <c r="M2977">
        <v>0.8</v>
      </c>
      <c r="N2977">
        <v>40.799999999999997</v>
      </c>
      <c r="O2977">
        <v>0</v>
      </c>
      <c r="P2977">
        <v>1.9</v>
      </c>
      <c r="Q2977">
        <v>5.5</v>
      </c>
      <c r="R2977">
        <v>2.8</v>
      </c>
      <c r="S2977">
        <v>9.6999999999999993</v>
      </c>
      <c r="T2977">
        <v>2.7</v>
      </c>
      <c r="U2977">
        <v>30.5</v>
      </c>
      <c r="V2977">
        <v>2</v>
      </c>
      <c r="W2977">
        <v>14</v>
      </c>
      <c r="X2977">
        <v>0</v>
      </c>
      <c r="Y2977">
        <v>0</v>
      </c>
      <c r="Z2977">
        <v>0</v>
      </c>
      <c r="AA2977">
        <v>0</v>
      </c>
      <c r="AB2977">
        <v>3</v>
      </c>
      <c r="AC2977">
        <v>0</v>
      </c>
      <c r="AD2977">
        <v>12</v>
      </c>
      <c r="AE2977">
        <v>0</v>
      </c>
      <c r="AY2977" s="59"/>
    </row>
    <row r="2978" spans="1:51">
      <c r="A2978" s="19">
        <v>43770</v>
      </c>
      <c r="B2978" t="s">
        <v>33</v>
      </c>
      <c r="C2978" s="19">
        <v>43893</v>
      </c>
      <c r="D2978">
        <v>16</v>
      </c>
      <c r="E2978">
        <v>18.399999999999999</v>
      </c>
      <c r="F2978">
        <v>0</v>
      </c>
      <c r="G2978">
        <v>1.2</v>
      </c>
      <c r="H2978">
        <v>8.4</v>
      </c>
      <c r="I2978">
        <v>0.8</v>
      </c>
      <c r="J2978">
        <v>32.9</v>
      </c>
      <c r="K2978">
        <v>0.2</v>
      </c>
      <c r="L2978">
        <v>22</v>
      </c>
      <c r="M2978">
        <v>3.4</v>
      </c>
      <c r="N2978">
        <v>14.1</v>
      </c>
      <c r="O2978">
        <v>0</v>
      </c>
      <c r="P2978">
        <v>1.9</v>
      </c>
      <c r="Q2978">
        <v>4.7</v>
      </c>
      <c r="R2978">
        <v>1.9</v>
      </c>
      <c r="S2978">
        <v>50.2</v>
      </c>
      <c r="T2978">
        <v>1.7</v>
      </c>
      <c r="U2978">
        <v>20.7</v>
      </c>
      <c r="V2978">
        <v>2.6</v>
      </c>
      <c r="W2978">
        <v>4</v>
      </c>
      <c r="X2978">
        <v>0</v>
      </c>
      <c r="Y2978">
        <v>0</v>
      </c>
      <c r="Z2978">
        <v>0</v>
      </c>
      <c r="AA2978">
        <v>0</v>
      </c>
      <c r="AB2978">
        <v>7</v>
      </c>
      <c r="AC2978">
        <v>0</v>
      </c>
      <c r="AD2978">
        <v>5</v>
      </c>
      <c r="AE2978">
        <v>0</v>
      </c>
      <c r="AY2978" s="59"/>
    </row>
    <row r="2979" spans="1:51">
      <c r="A2979" s="19">
        <v>43770</v>
      </c>
      <c r="B2979" t="s">
        <v>34</v>
      </c>
      <c r="C2979" s="19">
        <v>43893</v>
      </c>
      <c r="D2979">
        <v>99</v>
      </c>
      <c r="E2979">
        <v>33.299999999999997</v>
      </c>
      <c r="F2979">
        <v>0</v>
      </c>
      <c r="G2979">
        <v>2.7</v>
      </c>
      <c r="H2979">
        <v>7.3</v>
      </c>
      <c r="I2979">
        <v>3.6</v>
      </c>
      <c r="J2979">
        <v>12.3</v>
      </c>
      <c r="K2979">
        <v>1.7</v>
      </c>
      <c r="L2979">
        <v>18.8</v>
      </c>
      <c r="M2979">
        <v>1.6</v>
      </c>
      <c r="N2979">
        <v>54.5</v>
      </c>
      <c r="O2979">
        <v>0</v>
      </c>
      <c r="P2979">
        <v>2.8</v>
      </c>
      <c r="Q2979">
        <v>4.8</v>
      </c>
      <c r="R2979">
        <v>2.9</v>
      </c>
      <c r="S2979">
        <v>8.3000000000000007</v>
      </c>
      <c r="T2979">
        <v>1.9</v>
      </c>
      <c r="U2979">
        <v>17.2</v>
      </c>
      <c r="V2979">
        <v>2.2999999999999998</v>
      </c>
      <c r="W2979">
        <v>58</v>
      </c>
      <c r="X2979">
        <v>0</v>
      </c>
      <c r="Y2979">
        <v>0</v>
      </c>
      <c r="Z2979">
        <v>1</v>
      </c>
      <c r="AA2979">
        <v>0</v>
      </c>
      <c r="AB2979">
        <v>7</v>
      </c>
      <c r="AC2979">
        <v>0</v>
      </c>
      <c r="AD2979">
        <v>33</v>
      </c>
      <c r="AE2979">
        <v>0</v>
      </c>
      <c r="AY2979" s="59"/>
    </row>
    <row r="2980" spans="1:51">
      <c r="A2980" s="19">
        <v>43770</v>
      </c>
      <c r="B2980" t="s">
        <v>35</v>
      </c>
      <c r="C2980" s="19">
        <v>43900</v>
      </c>
      <c r="D2980">
        <v>20</v>
      </c>
      <c r="E2980">
        <v>28.9</v>
      </c>
      <c r="F2980">
        <v>0</v>
      </c>
      <c r="G2980">
        <v>0.2</v>
      </c>
      <c r="H2980">
        <v>7.4</v>
      </c>
      <c r="I2980">
        <v>4.3</v>
      </c>
      <c r="J2980">
        <v>8.8000000000000007</v>
      </c>
      <c r="K2980">
        <v>3</v>
      </c>
      <c r="L2980">
        <v>28.7</v>
      </c>
      <c r="M2980">
        <v>0.3</v>
      </c>
      <c r="N2980">
        <v>36.9</v>
      </c>
      <c r="O2980">
        <v>0</v>
      </c>
      <c r="P2980">
        <v>1.8</v>
      </c>
      <c r="Q2980">
        <v>4.5999999999999996</v>
      </c>
      <c r="R2980">
        <v>3.4</v>
      </c>
      <c r="S2980">
        <v>5.0999999999999996</v>
      </c>
      <c r="T2980">
        <v>2.8</v>
      </c>
      <c r="U2980">
        <v>38.1</v>
      </c>
      <c r="V2980">
        <v>2</v>
      </c>
      <c r="W2980">
        <v>10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10</v>
      </c>
      <c r="AE2980">
        <v>0</v>
      </c>
      <c r="AY2980" s="59"/>
    </row>
    <row r="2981" spans="1:51">
      <c r="A2981" s="19">
        <v>43770</v>
      </c>
      <c r="B2981" t="s">
        <v>36</v>
      </c>
      <c r="C2981" s="19">
        <v>43900</v>
      </c>
      <c r="D2981">
        <v>125</v>
      </c>
      <c r="E2981">
        <v>32.9</v>
      </c>
      <c r="F2981">
        <v>0</v>
      </c>
      <c r="G2981">
        <v>0.4</v>
      </c>
      <c r="H2981">
        <v>6.9</v>
      </c>
      <c r="I2981">
        <v>2.7</v>
      </c>
      <c r="J2981">
        <v>19.3</v>
      </c>
      <c r="K2981">
        <v>0.1</v>
      </c>
      <c r="L2981">
        <v>22.9</v>
      </c>
      <c r="M2981">
        <v>1.4</v>
      </c>
      <c r="N2981">
        <v>47.6</v>
      </c>
      <c r="O2981">
        <v>0</v>
      </c>
      <c r="P2981">
        <v>1.8</v>
      </c>
      <c r="Q2981">
        <v>4</v>
      </c>
      <c r="R2981">
        <v>2.2000000000000002</v>
      </c>
      <c r="S2981">
        <v>15.2</v>
      </c>
      <c r="T2981">
        <v>1.6</v>
      </c>
      <c r="U2981">
        <v>22.7</v>
      </c>
      <c r="V2981">
        <v>2</v>
      </c>
      <c r="W2981">
        <v>54</v>
      </c>
      <c r="X2981">
        <v>0</v>
      </c>
      <c r="Y2981">
        <v>0</v>
      </c>
      <c r="Z2981">
        <v>1</v>
      </c>
      <c r="AA2981">
        <v>0</v>
      </c>
      <c r="AB2981">
        <v>32</v>
      </c>
      <c r="AC2981">
        <v>0</v>
      </c>
      <c r="AD2981">
        <v>38</v>
      </c>
      <c r="AE2981">
        <v>0</v>
      </c>
      <c r="AY2981" s="59"/>
    </row>
    <row r="2982" spans="1:51">
      <c r="A2982" s="19">
        <v>43770</v>
      </c>
      <c r="B2982" t="s">
        <v>37</v>
      </c>
      <c r="C2982" s="19">
        <v>43900</v>
      </c>
      <c r="D2982">
        <v>36</v>
      </c>
      <c r="E2982">
        <v>39.4</v>
      </c>
      <c r="F2982">
        <v>0</v>
      </c>
      <c r="G2982">
        <v>4.5999999999999996</v>
      </c>
      <c r="H2982">
        <v>4.2</v>
      </c>
      <c r="I2982">
        <v>2.9</v>
      </c>
      <c r="J2982">
        <v>12.2</v>
      </c>
      <c r="K2982">
        <v>2</v>
      </c>
      <c r="L2982">
        <v>18.399999999999999</v>
      </c>
      <c r="M2982">
        <v>0.8</v>
      </c>
      <c r="N2982">
        <v>66.5</v>
      </c>
      <c r="O2982">
        <v>0</v>
      </c>
      <c r="P2982">
        <v>2.7</v>
      </c>
      <c r="Q2982">
        <v>2.7</v>
      </c>
      <c r="R2982">
        <v>2.2000000000000002</v>
      </c>
      <c r="S2982">
        <v>6.5</v>
      </c>
      <c r="T2982">
        <v>1.8</v>
      </c>
      <c r="U2982">
        <v>12.9</v>
      </c>
      <c r="V2982">
        <v>1.5</v>
      </c>
      <c r="W2982">
        <v>23</v>
      </c>
      <c r="X2982">
        <v>0</v>
      </c>
      <c r="Y2982">
        <v>0</v>
      </c>
      <c r="Z2982">
        <v>0</v>
      </c>
      <c r="AA2982">
        <v>0</v>
      </c>
      <c r="AB2982">
        <v>2</v>
      </c>
      <c r="AC2982">
        <v>0</v>
      </c>
      <c r="AD2982">
        <v>11</v>
      </c>
      <c r="AE2982">
        <v>0</v>
      </c>
      <c r="AY2982" s="59"/>
    </row>
    <row r="2983" spans="1:51">
      <c r="A2983" s="19">
        <v>43770</v>
      </c>
      <c r="B2983" t="s">
        <v>38</v>
      </c>
      <c r="C2983" s="19">
        <v>43900</v>
      </c>
      <c r="D2983">
        <v>68</v>
      </c>
      <c r="E2983">
        <v>35.6</v>
      </c>
      <c r="F2983">
        <v>0</v>
      </c>
      <c r="G2983">
        <v>2.5</v>
      </c>
      <c r="H2983">
        <v>6.6</v>
      </c>
      <c r="I2983">
        <v>3.5</v>
      </c>
      <c r="J2983">
        <v>12.4</v>
      </c>
      <c r="K2983">
        <v>2.7</v>
      </c>
      <c r="L2983">
        <v>20.2</v>
      </c>
      <c r="M2983">
        <v>0.5</v>
      </c>
      <c r="N2983">
        <v>57.2</v>
      </c>
      <c r="O2983">
        <v>0</v>
      </c>
      <c r="P2983">
        <v>2.6</v>
      </c>
      <c r="Q2983">
        <v>4</v>
      </c>
      <c r="R2983">
        <v>2.8</v>
      </c>
      <c r="S2983">
        <v>7.7</v>
      </c>
      <c r="T2983">
        <v>2.4</v>
      </c>
      <c r="U2983">
        <v>18</v>
      </c>
      <c r="V2983">
        <v>1.7</v>
      </c>
      <c r="W2983">
        <v>40</v>
      </c>
      <c r="X2983">
        <v>0</v>
      </c>
      <c r="Y2983">
        <v>0</v>
      </c>
      <c r="Z2983">
        <v>0</v>
      </c>
      <c r="AA2983">
        <v>0</v>
      </c>
      <c r="AB2983">
        <v>5</v>
      </c>
      <c r="AC2983">
        <v>0</v>
      </c>
      <c r="AD2983">
        <v>23</v>
      </c>
      <c r="AE2983">
        <v>0</v>
      </c>
      <c r="AY2983" s="59"/>
    </row>
    <row r="2984" spans="1:51">
      <c r="A2984" s="19">
        <v>43770</v>
      </c>
      <c r="B2984" t="s">
        <v>39</v>
      </c>
      <c r="C2984" s="19">
        <v>43900</v>
      </c>
      <c r="D2984">
        <v>14</v>
      </c>
      <c r="E2984">
        <v>29.5</v>
      </c>
      <c r="F2984">
        <v>0</v>
      </c>
      <c r="G2984">
        <v>0.6</v>
      </c>
      <c r="H2984">
        <v>9</v>
      </c>
      <c r="I2984">
        <v>4.5</v>
      </c>
      <c r="J2984">
        <v>11.2</v>
      </c>
      <c r="K2984">
        <v>3.5</v>
      </c>
      <c r="L2984">
        <v>25.4</v>
      </c>
      <c r="M2984">
        <v>0.5</v>
      </c>
      <c r="N2984">
        <v>40.299999999999997</v>
      </c>
      <c r="O2984">
        <v>0</v>
      </c>
      <c r="P2984">
        <v>2</v>
      </c>
      <c r="Q2984">
        <v>6.1</v>
      </c>
      <c r="R2984">
        <v>3.8</v>
      </c>
      <c r="S2984">
        <v>7.5</v>
      </c>
      <c r="T2984">
        <v>3</v>
      </c>
      <c r="U2984">
        <v>30.9</v>
      </c>
      <c r="V2984">
        <v>2</v>
      </c>
      <c r="W2984">
        <v>7</v>
      </c>
      <c r="X2984">
        <v>0</v>
      </c>
      <c r="Y2984">
        <v>0</v>
      </c>
      <c r="Z2984">
        <v>0</v>
      </c>
      <c r="AA2984">
        <v>0</v>
      </c>
      <c r="AB2984">
        <v>1</v>
      </c>
      <c r="AC2984">
        <v>0</v>
      </c>
      <c r="AD2984">
        <v>6</v>
      </c>
      <c r="AE2984">
        <v>0</v>
      </c>
      <c r="AY2984" s="59"/>
    </row>
    <row r="2985" spans="1:51">
      <c r="A2985" s="19">
        <v>43770</v>
      </c>
      <c r="B2985" t="s">
        <v>40</v>
      </c>
      <c r="C2985" s="19">
        <v>43900</v>
      </c>
      <c r="D2985">
        <v>89</v>
      </c>
      <c r="E2985">
        <v>25.3</v>
      </c>
      <c r="F2985">
        <v>0</v>
      </c>
      <c r="G2985">
        <v>1.2</v>
      </c>
      <c r="H2985">
        <v>6.1</v>
      </c>
      <c r="I2985">
        <v>0.6</v>
      </c>
      <c r="J2985">
        <v>22.5</v>
      </c>
      <c r="K2985">
        <v>0.1</v>
      </c>
      <c r="L2985">
        <v>23</v>
      </c>
      <c r="M2985">
        <v>7.1</v>
      </c>
      <c r="N2985">
        <v>30</v>
      </c>
      <c r="O2985">
        <v>0</v>
      </c>
      <c r="P2985">
        <v>2.2000000000000002</v>
      </c>
      <c r="Q2985">
        <v>4.4000000000000004</v>
      </c>
      <c r="R2985">
        <v>2.1</v>
      </c>
      <c r="S2985">
        <v>24.8</v>
      </c>
      <c r="T2985">
        <v>1.9</v>
      </c>
      <c r="U2985">
        <v>26</v>
      </c>
      <c r="V2985">
        <v>5</v>
      </c>
      <c r="W2985">
        <v>31</v>
      </c>
      <c r="X2985">
        <v>0</v>
      </c>
      <c r="Y2985">
        <v>0</v>
      </c>
      <c r="Z2985">
        <v>0</v>
      </c>
      <c r="AA2985">
        <v>0</v>
      </c>
      <c r="AB2985">
        <v>28</v>
      </c>
      <c r="AC2985">
        <v>0</v>
      </c>
      <c r="AD2985">
        <v>29</v>
      </c>
      <c r="AE2985">
        <v>1</v>
      </c>
      <c r="AY2985" s="59"/>
    </row>
    <row r="2986" spans="1:51">
      <c r="A2986" s="19">
        <v>43770</v>
      </c>
      <c r="B2986" t="s">
        <v>41</v>
      </c>
      <c r="C2986" s="19">
        <v>43904</v>
      </c>
      <c r="D2986">
        <v>6</v>
      </c>
      <c r="E2986">
        <v>29.4</v>
      </c>
      <c r="F2986">
        <v>0</v>
      </c>
      <c r="G2986">
        <v>2</v>
      </c>
      <c r="H2986">
        <v>6.7</v>
      </c>
      <c r="I2986">
        <v>2</v>
      </c>
      <c r="J2986">
        <v>17.2</v>
      </c>
      <c r="K2986">
        <v>0.8</v>
      </c>
      <c r="L2986">
        <v>21.7</v>
      </c>
      <c r="M2986">
        <v>2.4</v>
      </c>
      <c r="N2986">
        <v>41.2</v>
      </c>
      <c r="O2986">
        <v>0</v>
      </c>
      <c r="P2986">
        <v>2.2999999999999998</v>
      </c>
      <c r="Q2986">
        <v>5</v>
      </c>
      <c r="R2986">
        <v>2.7</v>
      </c>
      <c r="S2986">
        <v>15.2</v>
      </c>
      <c r="T2986">
        <v>2.2000000000000002</v>
      </c>
      <c r="U2986">
        <v>23</v>
      </c>
      <c r="V2986">
        <v>3</v>
      </c>
      <c r="W2986">
        <v>3</v>
      </c>
      <c r="X2986">
        <v>0</v>
      </c>
      <c r="Y2986">
        <v>0</v>
      </c>
      <c r="Z2986">
        <v>0</v>
      </c>
      <c r="AA2986">
        <v>0</v>
      </c>
      <c r="AB2986">
        <v>2</v>
      </c>
      <c r="AC2986">
        <v>0</v>
      </c>
      <c r="AD2986">
        <v>2</v>
      </c>
      <c r="AE2986">
        <v>0</v>
      </c>
      <c r="AY2986" s="59"/>
    </row>
    <row r="2987" spans="1:51">
      <c r="A2987" s="19">
        <v>43770</v>
      </c>
      <c r="B2987" t="s">
        <v>43</v>
      </c>
      <c r="C2987" s="19">
        <v>43907</v>
      </c>
      <c r="D2987">
        <v>67</v>
      </c>
      <c r="E2987">
        <v>31.1</v>
      </c>
      <c r="F2987">
        <v>0</v>
      </c>
      <c r="G2987">
        <v>1</v>
      </c>
      <c r="H2987">
        <v>7.9</v>
      </c>
      <c r="I2987">
        <v>2.5</v>
      </c>
      <c r="J2987">
        <v>19.7</v>
      </c>
      <c r="K2987">
        <v>0.6</v>
      </c>
      <c r="L2987">
        <v>20.2</v>
      </c>
      <c r="M2987">
        <v>2.4</v>
      </c>
      <c r="N2987">
        <v>44.2</v>
      </c>
      <c r="O2987">
        <v>0</v>
      </c>
      <c r="P2987">
        <v>2.2000000000000002</v>
      </c>
      <c r="Q2987">
        <v>5.3</v>
      </c>
      <c r="R2987">
        <v>2.8</v>
      </c>
      <c r="S2987">
        <v>18</v>
      </c>
      <c r="T2987">
        <v>2.1</v>
      </c>
      <c r="U2987">
        <v>19.2</v>
      </c>
      <c r="V2987">
        <v>2.5</v>
      </c>
      <c r="W2987">
        <v>29</v>
      </c>
      <c r="X2987">
        <v>0</v>
      </c>
      <c r="Y2987">
        <v>0</v>
      </c>
      <c r="Z2987">
        <v>1</v>
      </c>
      <c r="AA2987">
        <v>0</v>
      </c>
      <c r="AB2987">
        <v>18</v>
      </c>
      <c r="AC2987">
        <v>0</v>
      </c>
      <c r="AD2987">
        <v>19</v>
      </c>
      <c r="AE2987">
        <v>0</v>
      </c>
      <c r="AY2987" s="59"/>
    </row>
    <row r="2988" spans="1:51">
      <c r="A2988" s="19">
        <v>43770</v>
      </c>
      <c r="B2988" t="s">
        <v>44</v>
      </c>
      <c r="C2988" s="19">
        <v>43907</v>
      </c>
      <c r="D2988">
        <v>219</v>
      </c>
      <c r="E2988">
        <v>27.5</v>
      </c>
      <c r="F2988">
        <v>0</v>
      </c>
      <c r="G2988">
        <v>0.1</v>
      </c>
      <c r="H2988">
        <v>9</v>
      </c>
      <c r="I2988">
        <v>1.5</v>
      </c>
      <c r="J2988">
        <v>18.7</v>
      </c>
      <c r="K2988">
        <v>0.2</v>
      </c>
      <c r="L2988">
        <v>20.100000000000001</v>
      </c>
      <c r="M2988">
        <v>4.0999999999999996</v>
      </c>
      <c r="N2988">
        <v>37.1</v>
      </c>
      <c r="O2988">
        <v>0</v>
      </c>
      <c r="P2988">
        <v>2.1</v>
      </c>
      <c r="Q2988">
        <v>6.8</v>
      </c>
      <c r="R2988">
        <v>2.6</v>
      </c>
      <c r="S2988">
        <v>17.899999999999999</v>
      </c>
      <c r="T2988">
        <v>2.1</v>
      </c>
      <c r="U2988">
        <v>21</v>
      </c>
      <c r="V2988">
        <v>3.7</v>
      </c>
      <c r="W2988">
        <v>89</v>
      </c>
      <c r="X2988">
        <v>0</v>
      </c>
      <c r="Y2988">
        <v>0</v>
      </c>
      <c r="Z2988">
        <v>4</v>
      </c>
      <c r="AA2988">
        <v>0</v>
      </c>
      <c r="AB2988">
        <v>61</v>
      </c>
      <c r="AC2988">
        <v>0</v>
      </c>
      <c r="AD2988">
        <v>65</v>
      </c>
      <c r="AE2988">
        <v>0</v>
      </c>
      <c r="AY2988" s="59"/>
    </row>
    <row r="2989" spans="1:51">
      <c r="A2989" s="19">
        <v>43770</v>
      </c>
      <c r="B2989" t="s">
        <v>45</v>
      </c>
      <c r="C2989" s="19">
        <v>43907</v>
      </c>
      <c r="D2989">
        <v>155</v>
      </c>
      <c r="E2989">
        <v>34.6</v>
      </c>
      <c r="F2989">
        <v>0</v>
      </c>
      <c r="G2989">
        <v>1.1000000000000001</v>
      </c>
      <c r="H2989">
        <v>6.5</v>
      </c>
      <c r="I2989">
        <v>2.2000000000000002</v>
      </c>
      <c r="J2989">
        <v>13.8</v>
      </c>
      <c r="K2989">
        <v>0.2</v>
      </c>
      <c r="L2989">
        <v>21.8</v>
      </c>
      <c r="M2989">
        <v>1.2</v>
      </c>
      <c r="N2989">
        <v>53</v>
      </c>
      <c r="O2989">
        <v>0</v>
      </c>
      <c r="P2989">
        <v>2</v>
      </c>
      <c r="Q2989">
        <v>4.4000000000000004</v>
      </c>
      <c r="R2989">
        <v>2.2000000000000002</v>
      </c>
      <c r="S2989">
        <v>9</v>
      </c>
      <c r="T2989">
        <v>1.6</v>
      </c>
      <c r="U2989">
        <v>20.5</v>
      </c>
      <c r="V2989">
        <v>2</v>
      </c>
      <c r="W2989">
        <v>84</v>
      </c>
      <c r="X2989">
        <v>0</v>
      </c>
      <c r="Y2989">
        <v>0</v>
      </c>
      <c r="Z2989">
        <v>1</v>
      </c>
      <c r="AA2989">
        <v>0</v>
      </c>
      <c r="AB2989">
        <v>17</v>
      </c>
      <c r="AC2989">
        <v>0</v>
      </c>
      <c r="AD2989">
        <v>53</v>
      </c>
      <c r="AE2989">
        <v>0</v>
      </c>
      <c r="AY2989" s="59"/>
    </row>
    <row r="2990" spans="1:51">
      <c r="A2990" s="19">
        <v>43770</v>
      </c>
      <c r="B2990" t="s">
        <v>42</v>
      </c>
      <c r="C2990" s="19">
        <v>43907</v>
      </c>
      <c r="D2990">
        <v>136</v>
      </c>
      <c r="E2990">
        <v>30.6</v>
      </c>
      <c r="F2990">
        <v>0</v>
      </c>
      <c r="G2990">
        <v>0.9</v>
      </c>
      <c r="H2990">
        <v>10.3</v>
      </c>
      <c r="I2990">
        <v>4.3</v>
      </c>
      <c r="J2990">
        <v>18.7</v>
      </c>
      <c r="K2990">
        <v>0.4</v>
      </c>
      <c r="L2990">
        <v>20.6</v>
      </c>
      <c r="M2990">
        <v>2</v>
      </c>
      <c r="N2990">
        <v>42.6</v>
      </c>
      <c r="O2990">
        <v>0</v>
      </c>
      <c r="P2990">
        <v>2.4</v>
      </c>
      <c r="Q2990">
        <v>7.1</v>
      </c>
      <c r="R2990">
        <v>3.6</v>
      </c>
      <c r="S2990">
        <v>16.5</v>
      </c>
      <c r="T2990">
        <v>2.2000000000000002</v>
      </c>
      <c r="U2990">
        <v>20.3</v>
      </c>
      <c r="V2990">
        <v>2.6</v>
      </c>
      <c r="W2990">
        <v>57</v>
      </c>
      <c r="X2990">
        <v>0</v>
      </c>
      <c r="Y2990">
        <v>0</v>
      </c>
      <c r="Z2990">
        <v>5</v>
      </c>
      <c r="AA2990">
        <v>0</v>
      </c>
      <c r="AB2990">
        <v>35</v>
      </c>
      <c r="AC2990">
        <v>0</v>
      </c>
      <c r="AD2990">
        <v>39</v>
      </c>
      <c r="AE2990">
        <v>0</v>
      </c>
      <c r="AY2990" s="59"/>
    </row>
    <row r="2991" spans="1:51">
      <c r="A2991" s="19">
        <v>43770</v>
      </c>
      <c r="B2991" t="s">
        <v>46</v>
      </c>
      <c r="C2991" s="19">
        <v>43914</v>
      </c>
      <c r="D2991">
        <v>105</v>
      </c>
      <c r="E2991">
        <v>37.5</v>
      </c>
      <c r="F2991">
        <v>0</v>
      </c>
      <c r="G2991">
        <v>2.6</v>
      </c>
      <c r="H2991">
        <v>5.8</v>
      </c>
      <c r="I2991">
        <v>2.5</v>
      </c>
      <c r="J2991">
        <v>12.1</v>
      </c>
      <c r="K2991">
        <v>0.9</v>
      </c>
      <c r="L2991">
        <v>20.3</v>
      </c>
      <c r="M2991">
        <v>1.6</v>
      </c>
      <c r="N2991">
        <v>59.6</v>
      </c>
      <c r="O2991">
        <v>0</v>
      </c>
      <c r="P2991">
        <v>2.5</v>
      </c>
      <c r="Q2991">
        <v>3.6</v>
      </c>
      <c r="R2991">
        <v>2.2999999999999998</v>
      </c>
      <c r="S2991">
        <v>7.1</v>
      </c>
      <c r="T2991">
        <v>1.7</v>
      </c>
      <c r="U2991">
        <v>16.7</v>
      </c>
      <c r="V2991">
        <v>2.2000000000000002</v>
      </c>
      <c r="W2991">
        <v>64</v>
      </c>
      <c r="X2991">
        <v>0</v>
      </c>
      <c r="Y2991">
        <v>0</v>
      </c>
      <c r="Z2991">
        <v>0</v>
      </c>
      <c r="AA2991">
        <v>0</v>
      </c>
      <c r="AB2991">
        <v>7</v>
      </c>
      <c r="AC2991">
        <v>0</v>
      </c>
      <c r="AD2991">
        <v>34</v>
      </c>
      <c r="AE2991">
        <v>0</v>
      </c>
      <c r="AY2991" s="59"/>
    </row>
    <row r="2992" spans="1:51">
      <c r="A2992" s="19">
        <v>43770</v>
      </c>
      <c r="B2992" t="s">
        <v>47</v>
      </c>
      <c r="C2992" s="19">
        <v>43919</v>
      </c>
      <c r="D2992">
        <v>51</v>
      </c>
      <c r="E2992">
        <v>29.4</v>
      </c>
      <c r="F2992">
        <v>0</v>
      </c>
      <c r="G2992">
        <v>2</v>
      </c>
      <c r="H2992">
        <v>6.7</v>
      </c>
      <c r="I2992">
        <v>2</v>
      </c>
      <c r="J2992">
        <v>17.2</v>
      </c>
      <c r="K2992">
        <v>0.8</v>
      </c>
      <c r="L2992">
        <v>21.7</v>
      </c>
      <c r="M2992">
        <v>2.4</v>
      </c>
      <c r="N2992">
        <v>39.6</v>
      </c>
      <c r="O2992">
        <v>0</v>
      </c>
      <c r="P2992">
        <v>2.8</v>
      </c>
      <c r="Q2992">
        <v>5.2</v>
      </c>
      <c r="R2992">
        <v>3.1</v>
      </c>
      <c r="S2992">
        <v>14.7</v>
      </c>
      <c r="T2992">
        <v>2.2000000000000002</v>
      </c>
      <c r="U2992">
        <v>23.3</v>
      </c>
      <c r="V2992">
        <v>3.1</v>
      </c>
      <c r="W2992">
        <v>22</v>
      </c>
      <c r="X2992">
        <v>0</v>
      </c>
      <c r="Y2992">
        <v>0</v>
      </c>
      <c r="Z2992">
        <v>0</v>
      </c>
      <c r="AA2992">
        <v>0</v>
      </c>
      <c r="AB2992">
        <v>13</v>
      </c>
      <c r="AC2992">
        <v>0</v>
      </c>
      <c r="AD2992">
        <v>16</v>
      </c>
      <c r="AE2992">
        <v>0</v>
      </c>
      <c r="AY2992" s="59"/>
    </row>
    <row r="2993" spans="1:51">
      <c r="A2993" s="19">
        <v>43770</v>
      </c>
      <c r="B2993" t="s">
        <v>48</v>
      </c>
      <c r="C2993" s="19">
        <v>43925</v>
      </c>
      <c r="D2993">
        <v>15</v>
      </c>
      <c r="E2993">
        <v>30.1</v>
      </c>
      <c r="F2993">
        <v>0</v>
      </c>
      <c r="G2993">
        <v>0.3</v>
      </c>
      <c r="H2993">
        <v>8.8000000000000007</v>
      </c>
      <c r="I2993">
        <v>1.6</v>
      </c>
      <c r="J2993">
        <v>11.5</v>
      </c>
      <c r="K2993">
        <v>4.0999999999999996</v>
      </c>
      <c r="L2993">
        <v>25.7</v>
      </c>
      <c r="M2993">
        <v>0.5</v>
      </c>
      <c r="N2993">
        <v>39.299999999999997</v>
      </c>
      <c r="O2993">
        <v>0</v>
      </c>
      <c r="P2993">
        <v>2.2000000000000002</v>
      </c>
      <c r="Q2993">
        <v>5.9</v>
      </c>
      <c r="R2993">
        <v>2.7</v>
      </c>
      <c r="S2993">
        <v>8.1</v>
      </c>
      <c r="T2993">
        <v>3.5</v>
      </c>
      <c r="U2993">
        <v>30.5</v>
      </c>
      <c r="V2993">
        <v>2.6</v>
      </c>
      <c r="W2993">
        <v>8</v>
      </c>
      <c r="X2993">
        <v>0</v>
      </c>
      <c r="Y2993">
        <v>0</v>
      </c>
      <c r="Z2993">
        <v>0</v>
      </c>
      <c r="AA2993">
        <v>0</v>
      </c>
      <c r="AB2993">
        <v>1</v>
      </c>
      <c r="AC2993">
        <v>0</v>
      </c>
      <c r="AD2993">
        <v>6</v>
      </c>
      <c r="AE2993">
        <v>0</v>
      </c>
      <c r="AY2993" s="59"/>
    </row>
    <row r="2994" spans="1:51">
      <c r="A2994" s="19">
        <v>43770</v>
      </c>
      <c r="B2994" t="s">
        <v>49</v>
      </c>
      <c r="C2994" s="19">
        <v>43925</v>
      </c>
      <c r="D2994">
        <v>24</v>
      </c>
      <c r="E2994">
        <v>25.3</v>
      </c>
      <c r="F2994">
        <v>0</v>
      </c>
      <c r="G2994">
        <v>0.3</v>
      </c>
      <c r="H2994">
        <v>6.7</v>
      </c>
      <c r="I2994">
        <v>0.3</v>
      </c>
      <c r="J2994">
        <v>21.8</v>
      </c>
      <c r="K2994">
        <v>0.2</v>
      </c>
      <c r="L2994">
        <v>24.7</v>
      </c>
      <c r="M2994">
        <v>7.5</v>
      </c>
      <c r="N2994">
        <v>28.6</v>
      </c>
      <c r="O2994">
        <v>0</v>
      </c>
      <c r="P2994">
        <v>2.2000000000000002</v>
      </c>
      <c r="Q2994">
        <v>5.2</v>
      </c>
      <c r="R2994">
        <v>2.2999999999999998</v>
      </c>
      <c r="S2994">
        <v>22.2</v>
      </c>
      <c r="T2994">
        <v>2.2000000000000002</v>
      </c>
      <c r="U2994">
        <v>28.2</v>
      </c>
      <c r="V2994">
        <v>5.5</v>
      </c>
      <c r="W2994">
        <v>8</v>
      </c>
      <c r="X2994">
        <v>0</v>
      </c>
      <c r="Y2994">
        <v>0</v>
      </c>
      <c r="Z2994">
        <v>0</v>
      </c>
      <c r="AA2994">
        <v>0</v>
      </c>
      <c r="AB2994">
        <v>7</v>
      </c>
      <c r="AC2994">
        <v>0</v>
      </c>
      <c r="AD2994">
        <v>8</v>
      </c>
      <c r="AE2994">
        <v>0</v>
      </c>
      <c r="AY2994" s="59"/>
    </row>
    <row r="2995" spans="1:51">
      <c r="A2995" s="19">
        <v>43770</v>
      </c>
      <c r="B2995" t="s">
        <v>50</v>
      </c>
      <c r="C2995" s="19">
        <v>43925</v>
      </c>
      <c r="D2995">
        <v>54</v>
      </c>
      <c r="E2995">
        <v>37.799999999999997</v>
      </c>
      <c r="F2995">
        <v>0</v>
      </c>
      <c r="G2995">
        <v>4</v>
      </c>
      <c r="H2995">
        <v>5</v>
      </c>
      <c r="I2995">
        <v>3.8</v>
      </c>
      <c r="J2995">
        <v>12.7</v>
      </c>
      <c r="K2995">
        <v>3.1</v>
      </c>
      <c r="L2995">
        <v>17.600000000000001</v>
      </c>
      <c r="M2995">
        <v>0.4</v>
      </c>
      <c r="N2995">
        <v>60.6</v>
      </c>
      <c r="O2995">
        <v>0</v>
      </c>
      <c r="P2995">
        <v>3.2</v>
      </c>
      <c r="Q2995">
        <v>3.5</v>
      </c>
      <c r="R2995">
        <v>3.1</v>
      </c>
      <c r="S2995">
        <v>7.9</v>
      </c>
      <c r="T2995">
        <v>2.9</v>
      </c>
      <c r="U2995">
        <v>13.2</v>
      </c>
      <c r="V2995">
        <v>1.9</v>
      </c>
      <c r="W2995">
        <v>34</v>
      </c>
      <c r="X2995">
        <v>0</v>
      </c>
      <c r="Y2995">
        <v>0</v>
      </c>
      <c r="Z2995">
        <v>0</v>
      </c>
      <c r="AA2995">
        <v>0</v>
      </c>
      <c r="AB2995">
        <v>4</v>
      </c>
      <c r="AC2995">
        <v>0</v>
      </c>
      <c r="AD2995">
        <v>16</v>
      </c>
      <c r="AE2995">
        <v>0</v>
      </c>
      <c r="AY2995" s="59"/>
    </row>
    <row r="2996" spans="1:51">
      <c r="A2996" s="19">
        <v>43770</v>
      </c>
      <c r="B2996" t="s">
        <v>51</v>
      </c>
      <c r="C2996" s="19">
        <v>43925</v>
      </c>
      <c r="D2996">
        <v>14</v>
      </c>
      <c r="E2996">
        <v>22.9</v>
      </c>
      <c r="F2996">
        <v>0</v>
      </c>
      <c r="G2996">
        <v>0.3</v>
      </c>
      <c r="H2996">
        <v>8.1</v>
      </c>
      <c r="I2996">
        <v>2.9</v>
      </c>
      <c r="J2996">
        <v>10.5</v>
      </c>
      <c r="K2996">
        <v>2.9</v>
      </c>
      <c r="L2996">
        <v>34.700000000000003</v>
      </c>
      <c r="M2996">
        <v>0.8</v>
      </c>
      <c r="N2996">
        <v>21</v>
      </c>
      <c r="O2996">
        <v>0</v>
      </c>
      <c r="P2996">
        <v>2</v>
      </c>
      <c r="Q2996">
        <v>5.3</v>
      </c>
      <c r="R2996">
        <v>2.8</v>
      </c>
      <c r="S2996">
        <v>6.7</v>
      </c>
      <c r="T2996">
        <v>2.7</v>
      </c>
      <c r="U2996">
        <v>52.6</v>
      </c>
      <c r="V2996">
        <v>2.1</v>
      </c>
      <c r="W2996">
        <v>5</v>
      </c>
      <c r="X2996">
        <v>0</v>
      </c>
      <c r="Y2996">
        <v>0</v>
      </c>
      <c r="Z2996">
        <v>0</v>
      </c>
      <c r="AA2996">
        <v>0</v>
      </c>
      <c r="AB2996">
        <v>1</v>
      </c>
      <c r="AC2996">
        <v>0</v>
      </c>
      <c r="AD2996">
        <v>8</v>
      </c>
      <c r="AE2996">
        <v>0</v>
      </c>
      <c r="AY2996" s="59"/>
    </row>
    <row r="2997" spans="1:51">
      <c r="A2997" s="19">
        <v>43770</v>
      </c>
      <c r="B2997" t="s">
        <v>52</v>
      </c>
      <c r="C2997" s="19">
        <v>43928</v>
      </c>
      <c r="D2997">
        <v>84</v>
      </c>
      <c r="E2997">
        <v>26.3</v>
      </c>
      <c r="F2997">
        <v>0</v>
      </c>
      <c r="G2997">
        <v>1.4</v>
      </c>
      <c r="H2997">
        <v>8</v>
      </c>
      <c r="I2997">
        <v>2.2999999999999998</v>
      </c>
      <c r="J2997">
        <v>19.7</v>
      </c>
      <c r="K2997">
        <v>0.1</v>
      </c>
      <c r="L2997">
        <v>24.9</v>
      </c>
      <c r="M2997">
        <v>2.5</v>
      </c>
      <c r="N2997">
        <v>30.7</v>
      </c>
      <c r="O2997">
        <v>0</v>
      </c>
      <c r="P2997">
        <v>2.8</v>
      </c>
      <c r="Q2997">
        <v>6.1</v>
      </c>
      <c r="R2997">
        <v>3</v>
      </c>
      <c r="S2997">
        <v>18.600000000000001</v>
      </c>
      <c r="T2997">
        <v>2.2999999999999998</v>
      </c>
      <c r="U2997">
        <v>29.6</v>
      </c>
      <c r="V2997">
        <v>3</v>
      </c>
      <c r="W2997">
        <v>31</v>
      </c>
      <c r="X2997">
        <v>0</v>
      </c>
      <c r="Y2997">
        <v>0</v>
      </c>
      <c r="Z2997">
        <v>1</v>
      </c>
      <c r="AA2997">
        <v>0</v>
      </c>
      <c r="AB2997">
        <v>23</v>
      </c>
      <c r="AC2997">
        <v>0</v>
      </c>
      <c r="AD2997">
        <v>29</v>
      </c>
      <c r="AE2997">
        <v>0</v>
      </c>
      <c r="AY2997" s="59"/>
    </row>
    <row r="2998" spans="1:51">
      <c r="A2998" s="19">
        <v>43770</v>
      </c>
      <c r="B2998" t="s">
        <v>53</v>
      </c>
      <c r="C2998" s="19">
        <v>43949</v>
      </c>
      <c r="D2998">
        <v>60</v>
      </c>
      <c r="E2998">
        <v>23.2</v>
      </c>
      <c r="F2998">
        <v>0</v>
      </c>
      <c r="G2998">
        <v>3.9</v>
      </c>
      <c r="H2998">
        <v>11.1</v>
      </c>
      <c r="I2998">
        <v>0.4</v>
      </c>
      <c r="J2998">
        <v>19.100000000000001</v>
      </c>
      <c r="K2998">
        <v>0.8</v>
      </c>
      <c r="L2998">
        <v>26.2</v>
      </c>
      <c r="M2998">
        <v>1.6</v>
      </c>
      <c r="N2998">
        <v>24.1</v>
      </c>
      <c r="O2998">
        <v>0</v>
      </c>
      <c r="P2998">
        <v>4.5</v>
      </c>
      <c r="Q2998">
        <v>8.6</v>
      </c>
      <c r="R2998">
        <v>2.7</v>
      </c>
      <c r="S2998">
        <v>17.899999999999999</v>
      </c>
      <c r="T2998">
        <v>2.8</v>
      </c>
      <c r="U2998">
        <v>31.8</v>
      </c>
      <c r="V2998">
        <v>3</v>
      </c>
      <c r="W2998">
        <v>19</v>
      </c>
      <c r="X2998">
        <v>0</v>
      </c>
      <c r="Y2998">
        <v>0</v>
      </c>
      <c r="Z2998">
        <v>3</v>
      </c>
      <c r="AA2998">
        <v>0</v>
      </c>
      <c r="AB2998">
        <v>16</v>
      </c>
      <c r="AC2998">
        <v>0</v>
      </c>
      <c r="AD2998">
        <v>22</v>
      </c>
      <c r="AE2998">
        <v>0</v>
      </c>
      <c r="AY2998" s="59"/>
    </row>
    <row r="2999" spans="1:51">
      <c r="A2999" s="19">
        <v>43770</v>
      </c>
      <c r="B2999" t="s">
        <v>54</v>
      </c>
      <c r="C2999" s="19">
        <v>43949</v>
      </c>
      <c r="D2999">
        <v>21</v>
      </c>
      <c r="E2999">
        <v>31.6</v>
      </c>
      <c r="F2999">
        <v>0</v>
      </c>
      <c r="G2999">
        <v>3.9</v>
      </c>
      <c r="H2999">
        <v>10.6</v>
      </c>
      <c r="I2999">
        <v>0.4</v>
      </c>
      <c r="J2999">
        <v>15.6</v>
      </c>
      <c r="K2999">
        <v>1.7</v>
      </c>
      <c r="L2999">
        <v>20.8</v>
      </c>
      <c r="M2999">
        <v>1.6</v>
      </c>
      <c r="N2999">
        <v>41.8</v>
      </c>
      <c r="O2999">
        <v>0</v>
      </c>
      <c r="P2999">
        <v>4.2</v>
      </c>
      <c r="Q2999">
        <v>8.1999999999999993</v>
      </c>
      <c r="R2999">
        <v>2.7</v>
      </c>
      <c r="S2999">
        <v>12.7</v>
      </c>
      <c r="T2999">
        <v>3</v>
      </c>
      <c r="U2999">
        <v>20.7</v>
      </c>
      <c r="V2999">
        <v>2.8</v>
      </c>
      <c r="W2999">
        <v>9</v>
      </c>
      <c r="X2999">
        <v>0</v>
      </c>
      <c r="Y2999">
        <v>0</v>
      </c>
      <c r="Z2999">
        <v>1</v>
      </c>
      <c r="AA2999">
        <v>0</v>
      </c>
      <c r="AB2999">
        <v>5</v>
      </c>
      <c r="AC2999">
        <v>0</v>
      </c>
      <c r="AD2999">
        <v>6</v>
      </c>
      <c r="AE2999">
        <v>0</v>
      </c>
      <c r="AY2999" s="59"/>
    </row>
    <row r="3000" spans="1:51">
      <c r="A3000" s="19">
        <v>43770</v>
      </c>
      <c r="B3000" t="s">
        <v>55</v>
      </c>
      <c r="C3000" s="19">
        <v>43949</v>
      </c>
      <c r="D3000">
        <v>96</v>
      </c>
      <c r="E3000">
        <v>27.1</v>
      </c>
      <c r="F3000">
        <v>0</v>
      </c>
      <c r="G3000">
        <v>5.3</v>
      </c>
      <c r="H3000">
        <v>9</v>
      </c>
      <c r="I3000">
        <v>0.7</v>
      </c>
      <c r="J3000">
        <v>16.600000000000001</v>
      </c>
      <c r="K3000">
        <v>0.1</v>
      </c>
      <c r="L3000">
        <v>25</v>
      </c>
      <c r="M3000">
        <v>3.3</v>
      </c>
      <c r="N3000">
        <v>31.8</v>
      </c>
      <c r="O3000">
        <v>0</v>
      </c>
      <c r="P3000">
        <v>4.8</v>
      </c>
      <c r="Q3000">
        <v>6.9</v>
      </c>
      <c r="R3000">
        <v>2.8</v>
      </c>
      <c r="S3000">
        <v>14.4</v>
      </c>
      <c r="T3000">
        <v>2.7</v>
      </c>
      <c r="U3000">
        <v>28.8</v>
      </c>
      <c r="V3000">
        <v>3.8</v>
      </c>
      <c r="W3000">
        <v>37</v>
      </c>
      <c r="X3000">
        <v>0</v>
      </c>
      <c r="Y3000">
        <v>0</v>
      </c>
      <c r="Z3000">
        <v>2</v>
      </c>
      <c r="AA3000">
        <v>0</v>
      </c>
      <c r="AB3000">
        <v>23</v>
      </c>
      <c r="AC3000">
        <v>0</v>
      </c>
      <c r="AD3000">
        <v>34</v>
      </c>
      <c r="AE3000">
        <v>0</v>
      </c>
      <c r="AY3000" s="59"/>
    </row>
    <row r="3001" spans="1:51">
      <c r="A3001" s="19">
        <v>43770</v>
      </c>
      <c r="B3001" t="s">
        <v>56</v>
      </c>
      <c r="C3001" s="19">
        <v>43949</v>
      </c>
      <c r="D3001">
        <v>274</v>
      </c>
      <c r="E3001">
        <v>22.6</v>
      </c>
      <c r="F3001">
        <v>0</v>
      </c>
      <c r="G3001">
        <v>1.8</v>
      </c>
      <c r="H3001">
        <v>7.7</v>
      </c>
      <c r="I3001">
        <v>1.2</v>
      </c>
      <c r="J3001">
        <v>16.600000000000001</v>
      </c>
      <c r="K3001">
        <v>0.2</v>
      </c>
      <c r="L3001">
        <v>22</v>
      </c>
      <c r="M3001">
        <v>3.4</v>
      </c>
      <c r="N3001">
        <v>24.9</v>
      </c>
      <c r="O3001">
        <v>0</v>
      </c>
      <c r="P3001">
        <v>3.7</v>
      </c>
      <c r="Q3001">
        <v>6.8</v>
      </c>
      <c r="R3001">
        <v>3.3</v>
      </c>
      <c r="S3001">
        <v>15.4</v>
      </c>
      <c r="T3001">
        <v>3.1</v>
      </c>
      <c r="U3001">
        <v>25.1</v>
      </c>
      <c r="V3001">
        <v>4.2</v>
      </c>
      <c r="W3001">
        <v>100</v>
      </c>
      <c r="X3001">
        <v>0</v>
      </c>
      <c r="Y3001">
        <v>0</v>
      </c>
      <c r="Z3001">
        <v>3</v>
      </c>
      <c r="AA3001">
        <v>0</v>
      </c>
      <c r="AB3001">
        <v>74</v>
      </c>
      <c r="AC3001">
        <v>0</v>
      </c>
      <c r="AD3001">
        <v>97</v>
      </c>
      <c r="AE3001">
        <v>0</v>
      </c>
      <c r="AY3001" s="59"/>
    </row>
    <row r="3002" spans="1:51">
      <c r="A3002" s="19">
        <v>43770</v>
      </c>
      <c r="B3002" t="s">
        <v>57</v>
      </c>
      <c r="C3002" s="19">
        <v>43949</v>
      </c>
      <c r="D3002">
        <v>186</v>
      </c>
      <c r="E3002">
        <v>35.200000000000003</v>
      </c>
      <c r="F3002">
        <v>0</v>
      </c>
      <c r="G3002">
        <v>0.7</v>
      </c>
      <c r="H3002">
        <v>8.6999999999999993</v>
      </c>
      <c r="I3002">
        <v>2.4</v>
      </c>
      <c r="J3002">
        <v>16.7</v>
      </c>
      <c r="K3002">
        <v>0.2</v>
      </c>
      <c r="L3002">
        <v>19.8</v>
      </c>
      <c r="M3002">
        <v>2</v>
      </c>
      <c r="N3002">
        <v>49.3</v>
      </c>
      <c r="O3002">
        <v>0</v>
      </c>
      <c r="P3002">
        <v>2.2999999999999998</v>
      </c>
      <c r="Q3002">
        <v>6.1</v>
      </c>
      <c r="R3002">
        <v>3</v>
      </c>
      <c r="S3002">
        <v>12.7</v>
      </c>
      <c r="T3002">
        <v>2.2999999999999998</v>
      </c>
      <c r="U3002">
        <v>17.7</v>
      </c>
      <c r="V3002">
        <v>2.8</v>
      </c>
      <c r="W3002">
        <v>90</v>
      </c>
      <c r="X3002">
        <v>0</v>
      </c>
      <c r="Y3002">
        <v>0</v>
      </c>
      <c r="Z3002">
        <v>3</v>
      </c>
      <c r="AA3002">
        <v>0</v>
      </c>
      <c r="AB3002">
        <v>43</v>
      </c>
      <c r="AC3002">
        <v>0</v>
      </c>
      <c r="AD3002">
        <v>51</v>
      </c>
      <c r="AE3002">
        <v>0</v>
      </c>
      <c r="AY3002" s="59"/>
    </row>
    <row r="3003" spans="1:51">
      <c r="A3003" s="19">
        <v>43770</v>
      </c>
      <c r="B3003" t="s">
        <v>58</v>
      </c>
      <c r="C3003" s="19">
        <v>43949</v>
      </c>
      <c r="D3003">
        <v>26</v>
      </c>
      <c r="E3003">
        <v>24.4</v>
      </c>
      <c r="F3003">
        <v>0</v>
      </c>
      <c r="G3003">
        <v>7.6</v>
      </c>
      <c r="H3003">
        <v>7</v>
      </c>
      <c r="I3003">
        <v>0.4</v>
      </c>
      <c r="J3003">
        <v>19.899999999999999</v>
      </c>
      <c r="K3003">
        <v>0.1</v>
      </c>
      <c r="L3003">
        <v>22.2</v>
      </c>
      <c r="M3003">
        <v>4.5</v>
      </c>
      <c r="N3003">
        <v>27.6</v>
      </c>
      <c r="O3003">
        <v>0</v>
      </c>
      <c r="P3003">
        <v>6.8</v>
      </c>
      <c r="Q3003">
        <v>6</v>
      </c>
      <c r="R3003">
        <v>3</v>
      </c>
      <c r="S3003">
        <v>20</v>
      </c>
      <c r="T3003">
        <v>2.7</v>
      </c>
      <c r="U3003">
        <v>24.4</v>
      </c>
      <c r="V3003">
        <v>5</v>
      </c>
      <c r="W3003">
        <v>10</v>
      </c>
      <c r="X3003">
        <v>0</v>
      </c>
      <c r="Y3003">
        <v>0</v>
      </c>
      <c r="Z3003">
        <v>0</v>
      </c>
      <c r="AA3003">
        <v>0</v>
      </c>
      <c r="AB3003">
        <v>8</v>
      </c>
      <c r="AC3003">
        <v>0</v>
      </c>
      <c r="AD3003">
        <v>9</v>
      </c>
      <c r="AE3003">
        <v>0</v>
      </c>
      <c r="AY3003" s="59"/>
    </row>
    <row r="3004" spans="1:51">
      <c r="A3004" s="19">
        <v>43770</v>
      </c>
      <c r="B3004" t="s">
        <v>59</v>
      </c>
      <c r="C3004" s="19">
        <v>43953</v>
      </c>
      <c r="D3004">
        <v>7</v>
      </c>
      <c r="E3004">
        <v>29.4</v>
      </c>
      <c r="F3004">
        <v>0</v>
      </c>
      <c r="G3004">
        <v>2</v>
      </c>
      <c r="H3004">
        <v>6.7</v>
      </c>
      <c r="I3004">
        <v>2</v>
      </c>
      <c r="J3004">
        <v>17.2</v>
      </c>
      <c r="K3004">
        <v>0.8</v>
      </c>
      <c r="L3004">
        <v>21.7</v>
      </c>
      <c r="M3004">
        <v>2.4</v>
      </c>
      <c r="N3004">
        <v>36.9</v>
      </c>
      <c r="O3004">
        <v>0</v>
      </c>
      <c r="P3004">
        <v>3.3</v>
      </c>
      <c r="Q3004">
        <v>5.7</v>
      </c>
      <c r="R3004">
        <v>3.5</v>
      </c>
      <c r="S3004">
        <v>14.9</v>
      </c>
      <c r="T3004">
        <v>3</v>
      </c>
      <c r="U3004">
        <v>22.3</v>
      </c>
      <c r="V3004">
        <v>3.8</v>
      </c>
      <c r="W3004">
        <v>3</v>
      </c>
      <c r="X3004">
        <v>0</v>
      </c>
      <c r="Y3004">
        <v>0</v>
      </c>
      <c r="Z3004">
        <v>0</v>
      </c>
      <c r="AA3004">
        <v>0</v>
      </c>
      <c r="AB3004">
        <v>2</v>
      </c>
      <c r="AC3004">
        <v>0</v>
      </c>
      <c r="AD3004">
        <v>2</v>
      </c>
      <c r="AE3004">
        <v>0</v>
      </c>
      <c r="AY3004" s="59"/>
    </row>
    <row r="3005" spans="1:51">
      <c r="A3005" s="19">
        <v>43770</v>
      </c>
      <c r="B3005" t="s">
        <v>60</v>
      </c>
      <c r="C3005" s="19">
        <v>43953</v>
      </c>
      <c r="D3005">
        <v>39</v>
      </c>
      <c r="E3005">
        <v>31.5</v>
      </c>
      <c r="F3005">
        <v>0</v>
      </c>
      <c r="G3005">
        <v>0.3</v>
      </c>
      <c r="H3005">
        <v>8.3000000000000007</v>
      </c>
      <c r="I3005">
        <v>3.5</v>
      </c>
      <c r="J3005">
        <v>11.3</v>
      </c>
      <c r="K3005">
        <v>3.2</v>
      </c>
      <c r="L3005">
        <v>25.5</v>
      </c>
      <c r="M3005">
        <v>0.3</v>
      </c>
      <c r="N3005">
        <v>40.1</v>
      </c>
      <c r="O3005">
        <v>0</v>
      </c>
      <c r="P3005">
        <v>2.2999999999999998</v>
      </c>
      <c r="Q3005">
        <v>6</v>
      </c>
      <c r="R3005">
        <v>3.7</v>
      </c>
      <c r="S3005">
        <v>8.3000000000000007</v>
      </c>
      <c r="T3005">
        <v>3.5</v>
      </c>
      <c r="U3005">
        <v>28</v>
      </c>
      <c r="V3005">
        <v>2.9</v>
      </c>
      <c r="W3005">
        <v>20</v>
      </c>
      <c r="X3005">
        <v>0</v>
      </c>
      <c r="Y3005">
        <v>0</v>
      </c>
      <c r="Z3005">
        <v>1</v>
      </c>
      <c r="AA3005">
        <v>0</v>
      </c>
      <c r="AB3005">
        <v>2</v>
      </c>
      <c r="AC3005">
        <v>0</v>
      </c>
      <c r="AD3005">
        <v>16</v>
      </c>
      <c r="AE3005">
        <v>0</v>
      </c>
      <c r="AY3005" s="59"/>
    </row>
    <row r="3006" spans="1:51">
      <c r="A3006" s="19">
        <v>43770</v>
      </c>
      <c r="B3006" t="s">
        <v>61</v>
      </c>
      <c r="C3006" s="19">
        <v>43956</v>
      </c>
      <c r="D3006">
        <v>82</v>
      </c>
      <c r="E3006">
        <v>27</v>
      </c>
      <c r="F3006">
        <v>0</v>
      </c>
      <c r="G3006">
        <v>0.2</v>
      </c>
      <c r="H3006">
        <v>19.8</v>
      </c>
      <c r="I3006">
        <v>6</v>
      </c>
      <c r="J3006">
        <v>13.3</v>
      </c>
      <c r="K3006">
        <v>0.7</v>
      </c>
      <c r="L3006">
        <v>18.8</v>
      </c>
      <c r="M3006">
        <v>0.3</v>
      </c>
      <c r="N3006">
        <v>31.9</v>
      </c>
      <c r="O3006">
        <v>0</v>
      </c>
      <c r="P3006">
        <v>2.8</v>
      </c>
      <c r="Q3006">
        <v>19.7</v>
      </c>
      <c r="R3006">
        <v>5.6</v>
      </c>
      <c r="S3006">
        <v>10.8</v>
      </c>
      <c r="T3006">
        <v>2.9</v>
      </c>
      <c r="U3006">
        <v>18.7</v>
      </c>
      <c r="V3006">
        <v>3</v>
      </c>
      <c r="W3006">
        <v>30</v>
      </c>
      <c r="X3006">
        <v>0</v>
      </c>
      <c r="Y3006">
        <v>0</v>
      </c>
      <c r="Z3006">
        <v>22</v>
      </c>
      <c r="AA3006">
        <v>0</v>
      </c>
      <c r="AB3006">
        <v>8</v>
      </c>
      <c r="AC3006">
        <v>0</v>
      </c>
      <c r="AD3006">
        <v>21</v>
      </c>
      <c r="AE3006">
        <v>0</v>
      </c>
      <c r="AY3006" s="59"/>
    </row>
    <row r="3007" spans="1:51">
      <c r="A3007" s="19">
        <v>43770</v>
      </c>
      <c r="B3007" t="s">
        <v>62</v>
      </c>
      <c r="C3007" s="19">
        <v>43963</v>
      </c>
      <c r="D3007">
        <v>29</v>
      </c>
      <c r="E3007">
        <v>29.7</v>
      </c>
      <c r="F3007">
        <v>0</v>
      </c>
      <c r="G3007">
        <v>0.6</v>
      </c>
      <c r="H3007">
        <v>7.5</v>
      </c>
      <c r="I3007">
        <v>0.6</v>
      </c>
      <c r="J3007">
        <v>11.6</v>
      </c>
      <c r="K3007">
        <v>2.1</v>
      </c>
      <c r="L3007">
        <v>29.4</v>
      </c>
      <c r="M3007">
        <v>0.3</v>
      </c>
      <c r="N3007">
        <v>34.700000000000003</v>
      </c>
      <c r="O3007">
        <v>0</v>
      </c>
      <c r="P3007">
        <v>2.6</v>
      </c>
      <c r="Q3007">
        <v>5.5</v>
      </c>
      <c r="R3007">
        <v>2.8</v>
      </c>
      <c r="S3007">
        <v>8.1999999999999993</v>
      </c>
      <c r="T3007">
        <v>3.2</v>
      </c>
      <c r="U3007">
        <v>34.6</v>
      </c>
      <c r="V3007">
        <v>2.2000000000000002</v>
      </c>
      <c r="W3007">
        <v>14</v>
      </c>
      <c r="X3007">
        <v>0</v>
      </c>
      <c r="Y3007">
        <v>0</v>
      </c>
      <c r="Z3007">
        <v>0</v>
      </c>
      <c r="AA3007">
        <v>0</v>
      </c>
      <c r="AB3007">
        <v>2</v>
      </c>
      <c r="AC3007">
        <v>0</v>
      </c>
      <c r="AD3007">
        <v>13</v>
      </c>
      <c r="AE3007">
        <v>0</v>
      </c>
      <c r="AY3007" s="59"/>
    </row>
    <row r="3008" spans="1:51">
      <c r="A3008" s="19">
        <v>43770</v>
      </c>
      <c r="B3008" t="s">
        <v>63</v>
      </c>
      <c r="C3008" s="19">
        <v>43963</v>
      </c>
      <c r="D3008">
        <v>28</v>
      </c>
      <c r="E3008">
        <v>36.4</v>
      </c>
      <c r="F3008">
        <v>0</v>
      </c>
      <c r="G3008">
        <v>1.9</v>
      </c>
      <c r="H3008">
        <v>6</v>
      </c>
      <c r="I3008">
        <v>4.8</v>
      </c>
      <c r="J3008">
        <v>11.3</v>
      </c>
      <c r="K3008">
        <v>2.4</v>
      </c>
      <c r="L3008">
        <v>18.8</v>
      </c>
      <c r="M3008">
        <v>0.3</v>
      </c>
      <c r="N3008">
        <v>51.9</v>
      </c>
      <c r="O3008">
        <v>0</v>
      </c>
      <c r="P3008">
        <v>3.3</v>
      </c>
      <c r="Q3008">
        <v>5</v>
      </c>
      <c r="R3008">
        <v>4.4000000000000004</v>
      </c>
      <c r="S3008">
        <v>8</v>
      </c>
      <c r="T3008">
        <v>3</v>
      </c>
      <c r="U3008">
        <v>15.9</v>
      </c>
      <c r="V3008">
        <v>2.6</v>
      </c>
      <c r="W3008">
        <v>18</v>
      </c>
      <c r="X3008">
        <v>0</v>
      </c>
      <c r="Y3008">
        <v>0</v>
      </c>
      <c r="Z3008">
        <v>0</v>
      </c>
      <c r="AA3008">
        <v>0</v>
      </c>
      <c r="AB3008">
        <v>1</v>
      </c>
      <c r="AC3008">
        <v>0</v>
      </c>
      <c r="AD3008">
        <v>9</v>
      </c>
      <c r="AE3008">
        <v>0</v>
      </c>
      <c r="AY3008" s="59"/>
    </row>
    <row r="3009" spans="1:51">
      <c r="A3009" s="19">
        <v>43770</v>
      </c>
      <c r="B3009" t="s">
        <v>64</v>
      </c>
      <c r="C3009" s="19">
        <v>43970</v>
      </c>
      <c r="D3009">
        <v>54</v>
      </c>
      <c r="E3009">
        <v>35.6</v>
      </c>
      <c r="F3009">
        <v>0</v>
      </c>
      <c r="G3009">
        <v>3.2</v>
      </c>
      <c r="H3009">
        <v>6.5</v>
      </c>
      <c r="I3009">
        <v>4.4000000000000004</v>
      </c>
      <c r="J3009">
        <v>11.5</v>
      </c>
      <c r="K3009">
        <v>2.5</v>
      </c>
      <c r="L3009">
        <v>17.8</v>
      </c>
      <c r="M3009">
        <v>0.3</v>
      </c>
      <c r="N3009">
        <v>49.9</v>
      </c>
      <c r="O3009">
        <v>0</v>
      </c>
      <c r="P3009">
        <v>3.7</v>
      </c>
      <c r="Q3009">
        <v>5.6</v>
      </c>
      <c r="R3009">
        <v>4.5</v>
      </c>
      <c r="S3009">
        <v>8.5</v>
      </c>
      <c r="T3009">
        <v>3.5</v>
      </c>
      <c r="U3009">
        <v>15.3</v>
      </c>
      <c r="V3009">
        <v>2.8</v>
      </c>
      <c r="W3009">
        <v>34</v>
      </c>
      <c r="X3009">
        <v>0</v>
      </c>
      <c r="Y3009">
        <v>0</v>
      </c>
      <c r="Z3009">
        <v>0</v>
      </c>
      <c r="AA3009">
        <v>0</v>
      </c>
      <c r="AB3009">
        <v>3</v>
      </c>
      <c r="AC3009">
        <v>0</v>
      </c>
      <c r="AD3009">
        <v>17</v>
      </c>
      <c r="AE3009">
        <v>0</v>
      </c>
      <c r="AY3009" s="59"/>
    </row>
    <row r="3010" spans="1:51">
      <c r="A3010" s="19">
        <v>43770</v>
      </c>
      <c r="B3010" t="s">
        <v>65</v>
      </c>
      <c r="C3010" s="19">
        <v>43970</v>
      </c>
      <c r="D3010">
        <v>61</v>
      </c>
      <c r="E3010">
        <v>25.3</v>
      </c>
      <c r="F3010">
        <v>0</v>
      </c>
      <c r="G3010">
        <v>0.5</v>
      </c>
      <c r="H3010">
        <v>6.9</v>
      </c>
      <c r="I3010">
        <v>0.4</v>
      </c>
      <c r="J3010">
        <v>22.1</v>
      </c>
      <c r="K3010">
        <v>0.3</v>
      </c>
      <c r="L3010">
        <v>23.5</v>
      </c>
      <c r="M3010">
        <v>7.6</v>
      </c>
      <c r="N3010">
        <v>27</v>
      </c>
      <c r="O3010">
        <v>0</v>
      </c>
      <c r="P3010">
        <v>2.9</v>
      </c>
      <c r="Q3010">
        <v>6</v>
      </c>
      <c r="R3010">
        <v>2.9</v>
      </c>
      <c r="S3010">
        <v>22.3</v>
      </c>
      <c r="T3010">
        <v>2.7</v>
      </c>
      <c r="U3010">
        <v>25.5</v>
      </c>
      <c r="V3010">
        <v>6.3</v>
      </c>
      <c r="W3010">
        <v>21</v>
      </c>
      <c r="X3010">
        <v>0</v>
      </c>
      <c r="Y3010">
        <v>0</v>
      </c>
      <c r="Z3010">
        <v>0</v>
      </c>
      <c r="AA3010">
        <v>0</v>
      </c>
      <c r="AB3010">
        <v>19</v>
      </c>
      <c r="AC3010">
        <v>0</v>
      </c>
      <c r="AD3010">
        <v>20</v>
      </c>
      <c r="AE3010">
        <v>1</v>
      </c>
      <c r="AY3010" s="59"/>
    </row>
    <row r="3011" spans="1:51">
      <c r="A3011" s="19">
        <v>43770</v>
      </c>
      <c r="B3011" t="s">
        <v>143</v>
      </c>
      <c r="C3011" s="19">
        <v>43984</v>
      </c>
      <c r="D3011">
        <v>20</v>
      </c>
      <c r="E3011">
        <v>27.9</v>
      </c>
      <c r="F3011">
        <v>0</v>
      </c>
      <c r="G3011">
        <v>9.6999999999999993</v>
      </c>
      <c r="H3011">
        <v>8.1999999999999993</v>
      </c>
      <c r="I3011">
        <v>0.8</v>
      </c>
      <c r="J3011">
        <v>15.1</v>
      </c>
      <c r="K3011">
        <v>0.4</v>
      </c>
      <c r="L3011">
        <v>20.9</v>
      </c>
      <c r="M3011">
        <v>4.0999999999999996</v>
      </c>
      <c r="N3011">
        <v>33.4</v>
      </c>
      <c r="O3011">
        <v>0</v>
      </c>
      <c r="P3011">
        <v>8.3000000000000007</v>
      </c>
      <c r="Q3011">
        <v>7.8</v>
      </c>
      <c r="R3011">
        <v>3.4</v>
      </c>
      <c r="S3011">
        <v>13.6</v>
      </c>
      <c r="T3011">
        <v>3.2</v>
      </c>
      <c r="U3011">
        <v>21.1</v>
      </c>
      <c r="V3011">
        <v>4.5</v>
      </c>
      <c r="W3011">
        <v>8</v>
      </c>
      <c r="X3011">
        <v>0</v>
      </c>
      <c r="Y3011">
        <v>1</v>
      </c>
      <c r="Z3011">
        <v>0</v>
      </c>
      <c r="AA3011">
        <v>0</v>
      </c>
      <c r="AB3011">
        <v>4</v>
      </c>
      <c r="AC3011">
        <v>0</v>
      </c>
      <c r="AD3011">
        <v>6</v>
      </c>
      <c r="AE3011">
        <v>0</v>
      </c>
      <c r="AY3011" s="59"/>
    </row>
    <row r="3012" spans="1:51">
      <c r="A3012" s="19">
        <v>43770</v>
      </c>
      <c r="B3012" t="s">
        <v>67</v>
      </c>
      <c r="C3012" s="19">
        <v>43984</v>
      </c>
      <c r="D3012">
        <v>19</v>
      </c>
      <c r="E3012">
        <v>25.8</v>
      </c>
      <c r="F3012">
        <v>0</v>
      </c>
      <c r="G3012">
        <v>0.4</v>
      </c>
      <c r="H3012">
        <v>8.6</v>
      </c>
      <c r="I3012">
        <v>2.9</v>
      </c>
      <c r="J3012">
        <v>11</v>
      </c>
      <c r="K3012">
        <v>2.7</v>
      </c>
      <c r="L3012">
        <v>30.5</v>
      </c>
      <c r="M3012">
        <v>0.5</v>
      </c>
      <c r="N3012">
        <v>26.5</v>
      </c>
      <c r="O3012">
        <v>0</v>
      </c>
      <c r="P3012">
        <v>3</v>
      </c>
      <c r="Q3012">
        <v>7</v>
      </c>
      <c r="R3012">
        <v>4.0999999999999996</v>
      </c>
      <c r="S3012">
        <v>8.1999999999999993</v>
      </c>
      <c r="T3012">
        <v>3.9</v>
      </c>
      <c r="U3012">
        <v>38.200000000000003</v>
      </c>
      <c r="V3012">
        <v>2.9</v>
      </c>
      <c r="W3012">
        <v>8</v>
      </c>
      <c r="X3012">
        <v>0</v>
      </c>
      <c r="Y3012">
        <v>0</v>
      </c>
      <c r="Z3012">
        <v>0</v>
      </c>
      <c r="AA3012">
        <v>0</v>
      </c>
      <c r="AB3012">
        <v>1</v>
      </c>
      <c r="AC3012">
        <v>0</v>
      </c>
      <c r="AD3012">
        <v>10</v>
      </c>
      <c r="AE3012">
        <v>0</v>
      </c>
      <c r="AY3012" s="59"/>
    </row>
    <row r="3013" spans="1:51">
      <c r="A3013" s="19">
        <v>43770</v>
      </c>
      <c r="B3013" t="s">
        <v>68</v>
      </c>
      <c r="C3013" s="19">
        <v>43984</v>
      </c>
      <c r="D3013">
        <v>126</v>
      </c>
      <c r="E3013">
        <v>23.6</v>
      </c>
      <c r="F3013">
        <v>0</v>
      </c>
      <c r="G3013">
        <v>10.4</v>
      </c>
      <c r="H3013">
        <v>7.9</v>
      </c>
      <c r="I3013">
        <v>1</v>
      </c>
      <c r="J3013">
        <v>17.399999999999999</v>
      </c>
      <c r="K3013">
        <v>0.2</v>
      </c>
      <c r="L3013">
        <v>21.5</v>
      </c>
      <c r="M3013">
        <v>2.6</v>
      </c>
      <c r="N3013">
        <v>25.5</v>
      </c>
      <c r="O3013">
        <v>0</v>
      </c>
      <c r="P3013">
        <v>9.5</v>
      </c>
      <c r="Q3013">
        <v>7.3</v>
      </c>
      <c r="R3013">
        <v>4.0999999999999996</v>
      </c>
      <c r="S3013">
        <v>16.7</v>
      </c>
      <c r="T3013">
        <v>3.4</v>
      </c>
      <c r="U3013">
        <v>23.2</v>
      </c>
      <c r="V3013">
        <v>4.4000000000000004</v>
      </c>
      <c r="W3013">
        <v>46</v>
      </c>
      <c r="X3013">
        <v>0</v>
      </c>
      <c r="Y3013">
        <v>4</v>
      </c>
      <c r="Z3013">
        <v>1</v>
      </c>
      <c r="AA3013">
        <v>0</v>
      </c>
      <c r="AB3013">
        <v>34</v>
      </c>
      <c r="AC3013">
        <v>0</v>
      </c>
      <c r="AD3013">
        <v>42</v>
      </c>
      <c r="AE3013">
        <v>0</v>
      </c>
      <c r="AY3013" s="59"/>
    </row>
    <row r="3014" spans="1:51">
      <c r="A3014" s="19">
        <v>43770</v>
      </c>
      <c r="B3014" t="s">
        <v>69</v>
      </c>
      <c r="C3014" s="19">
        <v>43984</v>
      </c>
      <c r="D3014">
        <v>34</v>
      </c>
      <c r="E3014">
        <v>25.9</v>
      </c>
      <c r="F3014">
        <v>0</v>
      </c>
      <c r="G3014">
        <v>1.2</v>
      </c>
      <c r="H3014">
        <v>5.8</v>
      </c>
      <c r="I3014">
        <v>0.4</v>
      </c>
      <c r="J3014">
        <v>22.2</v>
      </c>
      <c r="K3014">
        <v>0.3</v>
      </c>
      <c r="L3014">
        <v>21.9</v>
      </c>
      <c r="M3014">
        <v>8.5</v>
      </c>
      <c r="N3014">
        <v>28.4</v>
      </c>
      <c r="O3014">
        <v>0</v>
      </c>
      <c r="P3014">
        <v>3.6</v>
      </c>
      <c r="Q3014">
        <v>5.5</v>
      </c>
      <c r="R3014">
        <v>3.2</v>
      </c>
      <c r="S3014">
        <v>22.4</v>
      </c>
      <c r="T3014">
        <v>2.9</v>
      </c>
      <c r="U3014">
        <v>21.8</v>
      </c>
      <c r="V3014">
        <v>7.5</v>
      </c>
      <c r="W3014">
        <v>12</v>
      </c>
      <c r="X3014">
        <v>0</v>
      </c>
      <c r="Y3014">
        <v>0</v>
      </c>
      <c r="Z3014">
        <v>0</v>
      </c>
      <c r="AA3014">
        <v>0</v>
      </c>
      <c r="AB3014">
        <v>10</v>
      </c>
      <c r="AC3014">
        <v>0</v>
      </c>
      <c r="AD3014">
        <v>10</v>
      </c>
      <c r="AE3014">
        <v>1</v>
      </c>
      <c r="AY3014" s="59"/>
    </row>
    <row r="3015" spans="1:51">
      <c r="A3015" s="19">
        <v>43770</v>
      </c>
      <c r="B3015" t="s">
        <v>70</v>
      </c>
      <c r="C3015" s="19">
        <v>43984</v>
      </c>
      <c r="D3015">
        <v>16</v>
      </c>
      <c r="E3015">
        <v>28.1</v>
      </c>
      <c r="F3015">
        <v>0</v>
      </c>
      <c r="G3015">
        <v>0.4</v>
      </c>
      <c r="H3015">
        <v>8.3000000000000007</v>
      </c>
      <c r="I3015">
        <v>3.2</v>
      </c>
      <c r="J3015">
        <v>11.6</v>
      </c>
      <c r="K3015">
        <v>3.3</v>
      </c>
      <c r="L3015">
        <v>28.2</v>
      </c>
      <c r="M3015">
        <v>0.4</v>
      </c>
      <c r="N3015">
        <v>31</v>
      </c>
      <c r="O3015">
        <v>0</v>
      </c>
      <c r="P3015">
        <v>2.7</v>
      </c>
      <c r="Q3015">
        <v>7</v>
      </c>
      <c r="R3015">
        <v>4.2</v>
      </c>
      <c r="S3015">
        <v>8.6</v>
      </c>
      <c r="T3015">
        <v>4</v>
      </c>
      <c r="U3015">
        <v>33.6</v>
      </c>
      <c r="V3015">
        <v>3</v>
      </c>
      <c r="W3015">
        <v>7</v>
      </c>
      <c r="X3015">
        <v>0</v>
      </c>
      <c r="Y3015">
        <v>0</v>
      </c>
      <c r="Z3015">
        <v>0</v>
      </c>
      <c r="AA3015">
        <v>0</v>
      </c>
      <c r="AB3015">
        <v>1</v>
      </c>
      <c r="AC3015">
        <v>0</v>
      </c>
      <c r="AD3015">
        <v>8</v>
      </c>
      <c r="AE3015">
        <v>0</v>
      </c>
      <c r="AY3015" s="59"/>
    </row>
    <row r="3016" spans="1:51">
      <c r="A3016" s="19">
        <v>43770</v>
      </c>
      <c r="B3016" t="s">
        <v>71</v>
      </c>
      <c r="C3016" s="19">
        <v>43988</v>
      </c>
      <c r="D3016">
        <v>7</v>
      </c>
      <c r="E3016">
        <v>29.4</v>
      </c>
      <c r="F3016">
        <v>0</v>
      </c>
      <c r="G3016">
        <v>2</v>
      </c>
      <c r="H3016">
        <v>6.7</v>
      </c>
      <c r="I3016">
        <v>2</v>
      </c>
      <c r="J3016">
        <v>17.2</v>
      </c>
      <c r="K3016">
        <v>0.8</v>
      </c>
      <c r="L3016">
        <v>21.7</v>
      </c>
      <c r="M3016">
        <v>2.4</v>
      </c>
      <c r="N3016">
        <v>35</v>
      </c>
      <c r="O3016">
        <v>0</v>
      </c>
      <c r="P3016">
        <v>3.8</v>
      </c>
      <c r="Q3016">
        <v>6.3</v>
      </c>
      <c r="R3016">
        <v>3.9</v>
      </c>
      <c r="S3016">
        <v>15</v>
      </c>
      <c r="T3016">
        <v>3.4</v>
      </c>
      <c r="U3016">
        <v>21.7</v>
      </c>
      <c r="V3016">
        <v>3.9</v>
      </c>
      <c r="W3016">
        <v>3</v>
      </c>
      <c r="X3016">
        <v>0</v>
      </c>
      <c r="Y3016">
        <v>0</v>
      </c>
      <c r="Z3016">
        <v>0</v>
      </c>
      <c r="AA3016">
        <v>0</v>
      </c>
      <c r="AB3016">
        <v>2</v>
      </c>
      <c r="AC3016">
        <v>0</v>
      </c>
      <c r="AD3016">
        <v>2</v>
      </c>
      <c r="AE3016">
        <v>0</v>
      </c>
      <c r="AY3016" s="59"/>
    </row>
    <row r="3017" spans="1:51">
      <c r="A3017" s="19">
        <v>43770</v>
      </c>
      <c r="B3017" t="s">
        <v>73</v>
      </c>
      <c r="C3017" s="19">
        <v>44013</v>
      </c>
      <c r="D3017">
        <v>41</v>
      </c>
      <c r="E3017">
        <v>29.3</v>
      </c>
      <c r="F3017">
        <v>0</v>
      </c>
      <c r="G3017">
        <v>2.2000000000000002</v>
      </c>
      <c r="H3017">
        <v>7.8</v>
      </c>
      <c r="I3017">
        <v>2.5</v>
      </c>
      <c r="J3017">
        <v>15.6</v>
      </c>
      <c r="K3017">
        <v>1.5</v>
      </c>
      <c r="L3017">
        <v>22.5</v>
      </c>
      <c r="M3017">
        <v>2.2999999999999998</v>
      </c>
      <c r="N3017">
        <v>42</v>
      </c>
      <c r="O3017">
        <v>0</v>
      </c>
      <c r="P3017">
        <v>1.7</v>
      </c>
      <c r="Q3017">
        <v>5.3</v>
      </c>
      <c r="R3017">
        <v>2</v>
      </c>
      <c r="S3017">
        <v>14.4</v>
      </c>
      <c r="T3017">
        <v>1.7</v>
      </c>
      <c r="U3017">
        <v>26.1</v>
      </c>
      <c r="V3017">
        <v>2.1</v>
      </c>
      <c r="W3017">
        <v>1763</v>
      </c>
      <c r="X3017">
        <v>0</v>
      </c>
      <c r="Y3017">
        <v>5</v>
      </c>
      <c r="Z3017">
        <v>69</v>
      </c>
      <c r="AA3017">
        <v>17</v>
      </c>
      <c r="AB3017">
        <v>811</v>
      </c>
      <c r="AC3017">
        <v>0</v>
      </c>
      <c r="AD3017">
        <v>1314</v>
      </c>
      <c r="AE3017">
        <v>3</v>
      </c>
      <c r="AY3017" s="59"/>
    </row>
    <row r="3018" spans="1:51">
      <c r="A3018" s="19">
        <v>43773</v>
      </c>
      <c r="B3018" t="s">
        <v>15</v>
      </c>
      <c r="C3018" s="19">
        <v>43864</v>
      </c>
      <c r="D3018">
        <v>41</v>
      </c>
      <c r="E3018">
        <v>21.6</v>
      </c>
      <c r="F3018">
        <v>0</v>
      </c>
      <c r="G3018">
        <v>2</v>
      </c>
      <c r="H3018">
        <v>17</v>
      </c>
      <c r="I3018">
        <v>4.0999999999999996</v>
      </c>
      <c r="J3018">
        <v>15.3</v>
      </c>
      <c r="K3018">
        <v>2.7</v>
      </c>
      <c r="L3018">
        <v>24.2</v>
      </c>
      <c r="M3018">
        <v>2.7</v>
      </c>
      <c r="N3018">
        <v>25.9</v>
      </c>
      <c r="O3018">
        <v>0</v>
      </c>
      <c r="P3018">
        <v>1.9</v>
      </c>
      <c r="Q3018">
        <v>16.399999999999999</v>
      </c>
      <c r="R3018">
        <v>3</v>
      </c>
      <c r="S3018">
        <v>13.3</v>
      </c>
      <c r="T3018">
        <v>2.5</v>
      </c>
      <c r="U3018">
        <v>32.799999999999997</v>
      </c>
      <c r="V3018">
        <v>2.2999999999999998</v>
      </c>
      <c r="W3018">
        <v>11</v>
      </c>
      <c r="X3018">
        <v>0</v>
      </c>
      <c r="Y3018">
        <v>0</v>
      </c>
      <c r="Z3018">
        <v>9</v>
      </c>
      <c r="AA3018">
        <v>0</v>
      </c>
      <c r="AB3018">
        <v>8</v>
      </c>
      <c r="AC3018">
        <v>0</v>
      </c>
      <c r="AD3018">
        <v>13</v>
      </c>
      <c r="AE3018">
        <v>0</v>
      </c>
      <c r="AY3018" s="59"/>
    </row>
    <row r="3019" spans="1:51">
      <c r="A3019" s="19">
        <v>43773</v>
      </c>
      <c r="B3019" t="s">
        <v>16</v>
      </c>
      <c r="C3019" s="19">
        <v>43872</v>
      </c>
      <c r="D3019">
        <v>24</v>
      </c>
      <c r="E3019">
        <v>22.4</v>
      </c>
      <c r="F3019">
        <v>0</v>
      </c>
      <c r="G3019">
        <v>2.8</v>
      </c>
      <c r="H3019">
        <v>11.2</v>
      </c>
      <c r="I3019">
        <v>3.1</v>
      </c>
      <c r="J3019">
        <v>17.3</v>
      </c>
      <c r="K3019">
        <v>2.2999999999999998</v>
      </c>
      <c r="L3019">
        <v>27</v>
      </c>
      <c r="M3019">
        <v>3.6</v>
      </c>
      <c r="N3019">
        <v>25.8</v>
      </c>
      <c r="O3019">
        <v>0</v>
      </c>
      <c r="P3019">
        <v>2.5</v>
      </c>
      <c r="Q3019">
        <v>7.9</v>
      </c>
      <c r="R3019">
        <v>2.5</v>
      </c>
      <c r="S3019">
        <v>15.3</v>
      </c>
      <c r="T3019">
        <v>2.2999999999999998</v>
      </c>
      <c r="U3019">
        <v>38.700000000000003</v>
      </c>
      <c r="V3019">
        <v>2.8</v>
      </c>
      <c r="W3019">
        <v>8</v>
      </c>
      <c r="X3019">
        <v>0</v>
      </c>
      <c r="Y3019">
        <v>0</v>
      </c>
      <c r="Z3019">
        <v>1</v>
      </c>
      <c r="AA3019">
        <v>0</v>
      </c>
      <c r="AB3019">
        <v>6</v>
      </c>
      <c r="AC3019">
        <v>0</v>
      </c>
      <c r="AD3019">
        <v>9</v>
      </c>
      <c r="AE3019">
        <v>0</v>
      </c>
      <c r="AY3019" s="59"/>
    </row>
    <row r="3020" spans="1:51">
      <c r="A3020" s="19">
        <v>43773</v>
      </c>
      <c r="B3020" t="s">
        <v>17</v>
      </c>
      <c r="C3020" s="19">
        <v>43883</v>
      </c>
      <c r="D3020">
        <v>36</v>
      </c>
      <c r="E3020">
        <v>28.7</v>
      </c>
      <c r="F3020">
        <v>0</v>
      </c>
      <c r="G3020">
        <v>1.2</v>
      </c>
      <c r="H3020">
        <v>6.2</v>
      </c>
      <c r="I3020">
        <v>1.3</v>
      </c>
      <c r="J3020">
        <v>19.8</v>
      </c>
      <c r="K3020">
        <v>3.4</v>
      </c>
      <c r="L3020">
        <v>23.3</v>
      </c>
      <c r="M3020">
        <v>4.4000000000000004</v>
      </c>
      <c r="N3020">
        <v>40.5</v>
      </c>
      <c r="O3020">
        <v>0</v>
      </c>
      <c r="P3020">
        <v>2</v>
      </c>
      <c r="Q3020">
        <v>4.0999999999999996</v>
      </c>
      <c r="R3020">
        <v>2</v>
      </c>
      <c r="S3020">
        <v>17.899999999999999</v>
      </c>
      <c r="T3020">
        <v>2.6</v>
      </c>
      <c r="U3020">
        <v>25.5</v>
      </c>
      <c r="V3020">
        <v>3.2</v>
      </c>
      <c r="W3020">
        <v>14</v>
      </c>
      <c r="X3020">
        <v>0</v>
      </c>
      <c r="Y3020">
        <v>0</v>
      </c>
      <c r="Z3020">
        <v>0</v>
      </c>
      <c r="AA3020">
        <v>0</v>
      </c>
      <c r="AB3020">
        <v>10</v>
      </c>
      <c r="AC3020">
        <v>0</v>
      </c>
      <c r="AD3020">
        <v>12</v>
      </c>
      <c r="AE3020">
        <v>0</v>
      </c>
      <c r="AY3020" s="59"/>
    </row>
    <row r="3021" spans="1:51">
      <c r="A3021" s="19">
        <v>43773</v>
      </c>
      <c r="B3021" t="s">
        <v>18</v>
      </c>
      <c r="C3021" s="19">
        <v>43890</v>
      </c>
      <c r="D3021">
        <v>54</v>
      </c>
      <c r="E3021">
        <v>41</v>
      </c>
      <c r="F3021">
        <v>0</v>
      </c>
      <c r="G3021">
        <v>3.4</v>
      </c>
      <c r="H3021">
        <v>6</v>
      </c>
      <c r="I3021">
        <v>2.2999999999999998</v>
      </c>
      <c r="J3021">
        <v>11.6</v>
      </c>
      <c r="K3021">
        <v>4.0999999999999996</v>
      </c>
      <c r="L3021">
        <v>16.600000000000001</v>
      </c>
      <c r="M3021">
        <v>1.9</v>
      </c>
      <c r="N3021">
        <v>73.5</v>
      </c>
      <c r="O3021">
        <v>0</v>
      </c>
      <c r="P3021">
        <v>1.8</v>
      </c>
      <c r="Q3021">
        <v>2.9</v>
      </c>
      <c r="R3021">
        <v>1.7</v>
      </c>
      <c r="S3021">
        <v>5.3</v>
      </c>
      <c r="T3021">
        <v>1.9</v>
      </c>
      <c r="U3021">
        <v>9.1</v>
      </c>
      <c r="V3021">
        <v>1.5</v>
      </c>
      <c r="W3021">
        <v>36</v>
      </c>
      <c r="X3021">
        <v>0</v>
      </c>
      <c r="Y3021">
        <v>0</v>
      </c>
      <c r="Z3021">
        <v>0</v>
      </c>
      <c r="AA3021">
        <v>0</v>
      </c>
      <c r="AB3021">
        <v>3</v>
      </c>
      <c r="AC3021">
        <v>0</v>
      </c>
      <c r="AD3021">
        <v>15</v>
      </c>
      <c r="AE3021">
        <v>0</v>
      </c>
      <c r="AY3021" s="59"/>
    </row>
    <row r="3022" spans="1:51">
      <c r="A3022" s="19">
        <v>43773</v>
      </c>
      <c r="B3022" t="s">
        <v>19</v>
      </c>
      <c r="C3022" s="19">
        <v>43893</v>
      </c>
      <c r="D3022">
        <v>52</v>
      </c>
      <c r="E3022">
        <v>39.200000000000003</v>
      </c>
      <c r="F3022">
        <v>0</v>
      </c>
      <c r="G3022">
        <v>3.9</v>
      </c>
      <c r="H3022">
        <v>6.6</v>
      </c>
      <c r="I3022">
        <v>4.2</v>
      </c>
      <c r="J3022">
        <v>11.7</v>
      </c>
      <c r="K3022">
        <v>2.8</v>
      </c>
      <c r="L3022">
        <v>19.100000000000001</v>
      </c>
      <c r="M3022">
        <v>0.7</v>
      </c>
      <c r="N3022">
        <v>67.7</v>
      </c>
      <c r="O3022">
        <v>0</v>
      </c>
      <c r="P3022">
        <v>2.2999999999999998</v>
      </c>
      <c r="Q3022">
        <v>3.5</v>
      </c>
      <c r="R3022">
        <v>2.4</v>
      </c>
      <c r="S3022">
        <v>5.8</v>
      </c>
      <c r="T3022">
        <v>1.8</v>
      </c>
      <c r="U3022">
        <v>13.1</v>
      </c>
      <c r="V3022">
        <v>1.4</v>
      </c>
      <c r="W3022">
        <v>33</v>
      </c>
      <c r="X3022">
        <v>0</v>
      </c>
      <c r="Y3022">
        <v>0</v>
      </c>
      <c r="Z3022">
        <v>0</v>
      </c>
      <c r="AA3022">
        <v>0</v>
      </c>
      <c r="AB3022">
        <v>3</v>
      </c>
      <c r="AC3022">
        <v>0</v>
      </c>
      <c r="AD3022">
        <v>16</v>
      </c>
      <c r="AE3022">
        <v>0</v>
      </c>
      <c r="AY3022" s="59"/>
    </row>
    <row r="3023" spans="1:51">
      <c r="A3023" s="19">
        <v>43773</v>
      </c>
      <c r="B3023" t="s">
        <v>20</v>
      </c>
      <c r="C3023" s="19">
        <v>43893</v>
      </c>
      <c r="D3023">
        <v>6</v>
      </c>
      <c r="E3023">
        <v>31.1</v>
      </c>
      <c r="F3023">
        <v>0</v>
      </c>
      <c r="G3023">
        <v>2.2000000000000002</v>
      </c>
      <c r="H3023">
        <v>7.7</v>
      </c>
      <c r="I3023">
        <v>2.2999999999999998</v>
      </c>
      <c r="J3023">
        <v>18.7</v>
      </c>
      <c r="K3023">
        <v>0.9</v>
      </c>
      <c r="L3023">
        <v>22.9</v>
      </c>
      <c r="M3023">
        <v>2.7</v>
      </c>
      <c r="N3023">
        <v>45.9</v>
      </c>
      <c r="O3023">
        <v>0</v>
      </c>
      <c r="P3023">
        <v>2.1</v>
      </c>
      <c r="Q3023">
        <v>5</v>
      </c>
      <c r="R3023">
        <v>2.1</v>
      </c>
      <c r="S3023">
        <v>15.6</v>
      </c>
      <c r="T3023">
        <v>1.8</v>
      </c>
      <c r="U3023">
        <v>23.2</v>
      </c>
      <c r="V3023">
        <v>2.2999999999999998</v>
      </c>
      <c r="W3023">
        <v>3</v>
      </c>
      <c r="X3023">
        <v>0</v>
      </c>
      <c r="Y3023">
        <v>0</v>
      </c>
      <c r="Z3023">
        <v>0</v>
      </c>
      <c r="AA3023">
        <v>0</v>
      </c>
      <c r="AB3023">
        <v>2</v>
      </c>
      <c r="AC3023">
        <v>0</v>
      </c>
      <c r="AD3023">
        <v>2</v>
      </c>
      <c r="AE3023">
        <v>0</v>
      </c>
      <c r="AY3023" s="59"/>
    </row>
    <row r="3024" spans="1:51">
      <c r="A3024" s="19">
        <v>43773</v>
      </c>
      <c r="B3024" t="s">
        <v>21</v>
      </c>
      <c r="C3024" s="19">
        <v>43893</v>
      </c>
      <c r="D3024">
        <v>31</v>
      </c>
      <c r="E3024">
        <v>37.4</v>
      </c>
      <c r="F3024">
        <v>0</v>
      </c>
      <c r="G3024">
        <v>3.6</v>
      </c>
      <c r="H3024">
        <v>6.8</v>
      </c>
      <c r="I3024">
        <v>4.3</v>
      </c>
      <c r="J3024">
        <v>12.8</v>
      </c>
      <c r="K3024">
        <v>2.8</v>
      </c>
      <c r="L3024">
        <v>18.100000000000001</v>
      </c>
      <c r="M3024">
        <v>0.3</v>
      </c>
      <c r="N3024">
        <v>64.5</v>
      </c>
      <c r="O3024">
        <v>0</v>
      </c>
      <c r="P3024">
        <v>2.2999999999999998</v>
      </c>
      <c r="Q3024">
        <v>4</v>
      </c>
      <c r="R3024">
        <v>2.6</v>
      </c>
      <c r="S3024">
        <v>7.5</v>
      </c>
      <c r="T3024">
        <v>2</v>
      </c>
      <c r="U3024">
        <v>12.5</v>
      </c>
      <c r="V3024">
        <v>1.6</v>
      </c>
      <c r="W3024">
        <v>20</v>
      </c>
      <c r="X3024">
        <v>0</v>
      </c>
      <c r="Y3024">
        <v>0</v>
      </c>
      <c r="Z3024">
        <v>0</v>
      </c>
      <c r="AA3024">
        <v>0</v>
      </c>
      <c r="AB3024">
        <v>2</v>
      </c>
      <c r="AC3024">
        <v>0</v>
      </c>
      <c r="AD3024">
        <v>9</v>
      </c>
      <c r="AE3024">
        <v>0</v>
      </c>
      <c r="AY3024" s="59"/>
    </row>
    <row r="3025" spans="1:51">
      <c r="A3025" s="19">
        <v>43773</v>
      </c>
      <c r="B3025" t="s">
        <v>22</v>
      </c>
      <c r="C3025" s="19">
        <v>43893</v>
      </c>
      <c r="D3025">
        <v>416</v>
      </c>
      <c r="E3025">
        <v>27</v>
      </c>
      <c r="F3025">
        <v>0</v>
      </c>
      <c r="G3025">
        <v>1.7</v>
      </c>
      <c r="H3025">
        <v>7.6</v>
      </c>
      <c r="I3025">
        <v>1.7</v>
      </c>
      <c r="J3025">
        <v>20.7</v>
      </c>
      <c r="K3025">
        <v>1</v>
      </c>
      <c r="L3025">
        <v>24.4</v>
      </c>
      <c r="M3025">
        <v>4.5999999999999996</v>
      </c>
      <c r="N3025">
        <v>34.9</v>
      </c>
      <c r="O3025">
        <v>0</v>
      </c>
      <c r="P3025">
        <v>2.4</v>
      </c>
      <c r="Q3025">
        <v>5</v>
      </c>
      <c r="R3025">
        <v>2.2000000000000002</v>
      </c>
      <c r="S3025">
        <v>19.8</v>
      </c>
      <c r="T3025">
        <v>2.1</v>
      </c>
      <c r="U3025">
        <v>28.1</v>
      </c>
      <c r="V3025">
        <v>3.2</v>
      </c>
      <c r="W3025">
        <v>154</v>
      </c>
      <c r="X3025">
        <v>0</v>
      </c>
      <c r="Y3025">
        <v>0</v>
      </c>
      <c r="Z3025">
        <v>4</v>
      </c>
      <c r="AA3025">
        <v>0</v>
      </c>
      <c r="AB3025">
        <v>118</v>
      </c>
      <c r="AC3025">
        <v>0</v>
      </c>
      <c r="AD3025">
        <v>139</v>
      </c>
      <c r="AE3025">
        <v>0</v>
      </c>
      <c r="AY3025" s="59"/>
    </row>
    <row r="3026" spans="1:51">
      <c r="A3026" s="19">
        <v>43773</v>
      </c>
      <c r="B3026" t="s">
        <v>23</v>
      </c>
      <c r="C3026" s="19">
        <v>43893</v>
      </c>
      <c r="D3026">
        <v>67</v>
      </c>
      <c r="E3026">
        <v>24.8</v>
      </c>
      <c r="F3026">
        <v>0</v>
      </c>
      <c r="G3026">
        <v>1.1000000000000001</v>
      </c>
      <c r="H3026">
        <v>6.8</v>
      </c>
      <c r="I3026">
        <v>0.9</v>
      </c>
      <c r="J3026">
        <v>24</v>
      </c>
      <c r="K3026">
        <v>0.5</v>
      </c>
      <c r="L3026">
        <v>24.4</v>
      </c>
      <c r="M3026">
        <v>6.5</v>
      </c>
      <c r="N3026">
        <v>28.8</v>
      </c>
      <c r="O3026">
        <v>0</v>
      </c>
      <c r="P3026">
        <v>2</v>
      </c>
      <c r="Q3026">
        <v>4.3</v>
      </c>
      <c r="R3026">
        <v>1.6</v>
      </c>
      <c r="S3026">
        <v>26.6</v>
      </c>
      <c r="T3026">
        <v>1.8</v>
      </c>
      <c r="U3026">
        <v>28.3</v>
      </c>
      <c r="V3026">
        <v>4.3</v>
      </c>
      <c r="W3026">
        <v>23</v>
      </c>
      <c r="X3026">
        <v>0</v>
      </c>
      <c r="Y3026">
        <v>0</v>
      </c>
      <c r="Z3026">
        <v>0</v>
      </c>
      <c r="AA3026">
        <v>0</v>
      </c>
      <c r="AB3026">
        <v>22</v>
      </c>
      <c r="AC3026">
        <v>0</v>
      </c>
      <c r="AD3026">
        <v>22</v>
      </c>
      <c r="AE3026">
        <v>0</v>
      </c>
      <c r="AY3026" s="59"/>
    </row>
    <row r="3027" spans="1:51">
      <c r="A3027" s="19">
        <v>43773</v>
      </c>
      <c r="B3027" t="s">
        <v>24</v>
      </c>
      <c r="C3027" s="19">
        <v>43893</v>
      </c>
      <c r="D3027">
        <v>13</v>
      </c>
      <c r="E3027">
        <v>31.1</v>
      </c>
      <c r="F3027">
        <v>0</v>
      </c>
      <c r="G3027">
        <v>2.2000000000000002</v>
      </c>
      <c r="H3027">
        <v>7.7</v>
      </c>
      <c r="I3027">
        <v>2.2999999999999998</v>
      </c>
      <c r="J3027">
        <v>18.7</v>
      </c>
      <c r="K3027">
        <v>0.9</v>
      </c>
      <c r="L3027">
        <v>22.9</v>
      </c>
      <c r="M3027">
        <v>2.7</v>
      </c>
      <c r="N3027">
        <v>45.4</v>
      </c>
      <c r="O3027">
        <v>0</v>
      </c>
      <c r="P3027">
        <v>2.1</v>
      </c>
      <c r="Q3027">
        <v>5</v>
      </c>
      <c r="R3027">
        <v>2.4</v>
      </c>
      <c r="S3027">
        <v>15.5</v>
      </c>
      <c r="T3027">
        <v>1.9</v>
      </c>
      <c r="U3027">
        <v>23</v>
      </c>
      <c r="V3027">
        <v>2.5</v>
      </c>
      <c r="W3027">
        <v>6</v>
      </c>
      <c r="X3027">
        <v>0</v>
      </c>
      <c r="Y3027">
        <v>0</v>
      </c>
      <c r="Z3027">
        <v>0</v>
      </c>
      <c r="AA3027">
        <v>0</v>
      </c>
      <c r="AB3027">
        <v>3</v>
      </c>
      <c r="AC3027">
        <v>0</v>
      </c>
      <c r="AD3027">
        <v>4</v>
      </c>
      <c r="AE3027">
        <v>0</v>
      </c>
      <c r="AY3027" s="59"/>
    </row>
    <row r="3028" spans="1:51">
      <c r="A3028" s="19">
        <v>43773</v>
      </c>
      <c r="B3028" t="s">
        <v>25</v>
      </c>
      <c r="C3028" s="19">
        <v>43893</v>
      </c>
      <c r="D3028">
        <v>24</v>
      </c>
      <c r="E3028">
        <v>23.5</v>
      </c>
      <c r="F3028">
        <v>0</v>
      </c>
      <c r="G3028">
        <v>2.5</v>
      </c>
      <c r="H3028">
        <v>11.3</v>
      </c>
      <c r="I3028">
        <v>0.8</v>
      </c>
      <c r="J3028">
        <v>16.3</v>
      </c>
      <c r="K3028">
        <v>4.7</v>
      </c>
      <c r="L3028">
        <v>25.3</v>
      </c>
      <c r="M3028">
        <v>3.3</v>
      </c>
      <c r="N3028">
        <v>28.4</v>
      </c>
      <c r="O3028">
        <v>0</v>
      </c>
      <c r="P3028">
        <v>2.8</v>
      </c>
      <c r="Q3028">
        <v>9.3000000000000007</v>
      </c>
      <c r="R3028">
        <v>2.5</v>
      </c>
      <c r="S3028">
        <v>14</v>
      </c>
      <c r="T3028">
        <v>3.6</v>
      </c>
      <c r="U3028">
        <v>33.200000000000003</v>
      </c>
      <c r="V3028">
        <v>3.2</v>
      </c>
      <c r="W3028">
        <v>8</v>
      </c>
      <c r="X3028">
        <v>0</v>
      </c>
      <c r="Y3028">
        <v>0</v>
      </c>
      <c r="Z3028">
        <v>1</v>
      </c>
      <c r="AA3028">
        <v>0</v>
      </c>
      <c r="AB3028">
        <v>6</v>
      </c>
      <c r="AC3028">
        <v>0</v>
      </c>
      <c r="AD3028">
        <v>9</v>
      </c>
      <c r="AE3028">
        <v>0</v>
      </c>
      <c r="AY3028" s="59"/>
    </row>
    <row r="3029" spans="1:51">
      <c r="A3029" s="19">
        <v>43773</v>
      </c>
      <c r="B3029" t="s">
        <v>26</v>
      </c>
      <c r="C3029" s="19">
        <v>43893</v>
      </c>
      <c r="D3029">
        <v>91</v>
      </c>
      <c r="E3029">
        <v>23.7</v>
      </c>
      <c r="F3029">
        <v>0</v>
      </c>
      <c r="G3029">
        <v>1.8</v>
      </c>
      <c r="H3029">
        <v>10.6</v>
      </c>
      <c r="I3029">
        <v>1.4</v>
      </c>
      <c r="J3029">
        <v>14</v>
      </c>
      <c r="K3029">
        <v>0.8</v>
      </c>
      <c r="L3029">
        <v>35.9</v>
      </c>
      <c r="M3029">
        <v>1.5</v>
      </c>
      <c r="N3029">
        <v>21.6</v>
      </c>
      <c r="O3029">
        <v>0</v>
      </c>
      <c r="P3029">
        <v>1.8</v>
      </c>
      <c r="Q3029">
        <v>5.9</v>
      </c>
      <c r="R3029">
        <v>1.7</v>
      </c>
      <c r="S3029">
        <v>7.8</v>
      </c>
      <c r="T3029">
        <v>1.5</v>
      </c>
      <c r="U3029">
        <v>56.4</v>
      </c>
      <c r="V3029">
        <v>1.5</v>
      </c>
      <c r="W3029">
        <v>31</v>
      </c>
      <c r="X3029">
        <v>0</v>
      </c>
      <c r="Y3029">
        <v>0</v>
      </c>
      <c r="Z3029">
        <v>3</v>
      </c>
      <c r="AA3029">
        <v>0</v>
      </c>
      <c r="AB3029">
        <v>10</v>
      </c>
      <c r="AC3029">
        <v>0</v>
      </c>
      <c r="AD3029">
        <v>47</v>
      </c>
      <c r="AE3029">
        <v>0</v>
      </c>
      <c r="AY3029" s="59"/>
    </row>
    <row r="3030" spans="1:51">
      <c r="A3030" s="19">
        <v>43773</v>
      </c>
      <c r="B3030" t="s">
        <v>27</v>
      </c>
      <c r="C3030" s="19">
        <v>43893</v>
      </c>
      <c r="D3030">
        <v>75</v>
      </c>
      <c r="E3030">
        <v>22.6</v>
      </c>
      <c r="F3030">
        <v>0</v>
      </c>
      <c r="G3030">
        <v>0.6</v>
      </c>
      <c r="H3030">
        <v>10.6</v>
      </c>
      <c r="I3030">
        <v>16.7</v>
      </c>
      <c r="J3030">
        <v>15.7</v>
      </c>
      <c r="K3030">
        <v>0.2</v>
      </c>
      <c r="L3030">
        <v>21.6</v>
      </c>
      <c r="M3030">
        <v>1.7</v>
      </c>
      <c r="N3030">
        <v>27.3</v>
      </c>
      <c r="O3030">
        <v>0</v>
      </c>
      <c r="P3030">
        <v>2.2000000000000002</v>
      </c>
      <c r="Q3030">
        <v>8.3000000000000007</v>
      </c>
      <c r="R3030">
        <v>15.9</v>
      </c>
      <c r="S3030">
        <v>14.1</v>
      </c>
      <c r="T3030">
        <v>1.9</v>
      </c>
      <c r="U3030">
        <v>25.1</v>
      </c>
      <c r="V3030">
        <v>2.7</v>
      </c>
      <c r="W3030">
        <v>21</v>
      </c>
      <c r="X3030">
        <v>0</v>
      </c>
      <c r="Y3030">
        <v>0</v>
      </c>
      <c r="Z3030">
        <v>3</v>
      </c>
      <c r="AA3030">
        <v>16</v>
      </c>
      <c r="AB3030">
        <v>15</v>
      </c>
      <c r="AC3030">
        <v>0</v>
      </c>
      <c r="AD3030">
        <v>20</v>
      </c>
      <c r="AE3030">
        <v>0</v>
      </c>
      <c r="AY3030" s="59"/>
    </row>
    <row r="3031" spans="1:51">
      <c r="A3031" s="19">
        <v>43773</v>
      </c>
      <c r="B3031" t="s">
        <v>28</v>
      </c>
      <c r="C3031" s="19">
        <v>43893</v>
      </c>
      <c r="D3031">
        <v>110</v>
      </c>
      <c r="E3031">
        <v>37.799999999999997</v>
      </c>
      <c r="F3031">
        <v>0</v>
      </c>
      <c r="G3031">
        <v>1.8</v>
      </c>
      <c r="H3031">
        <v>5.6</v>
      </c>
      <c r="I3031">
        <v>1.4</v>
      </c>
      <c r="J3031">
        <v>17.2</v>
      </c>
      <c r="K3031">
        <v>0.4</v>
      </c>
      <c r="L3031">
        <v>20.7</v>
      </c>
      <c r="M3031">
        <v>1.8</v>
      </c>
      <c r="N3031">
        <v>62.3</v>
      </c>
      <c r="O3031">
        <v>0</v>
      </c>
      <c r="P3031">
        <v>1.7</v>
      </c>
      <c r="Q3031">
        <v>3.1</v>
      </c>
      <c r="R3031">
        <v>1.5</v>
      </c>
      <c r="S3031">
        <v>10.9</v>
      </c>
      <c r="T3031">
        <v>1.3</v>
      </c>
      <c r="U3031">
        <v>15.4</v>
      </c>
      <c r="V3031">
        <v>1.7</v>
      </c>
      <c r="W3031">
        <v>55</v>
      </c>
      <c r="X3031">
        <v>0</v>
      </c>
      <c r="Y3031">
        <v>0</v>
      </c>
      <c r="Z3031">
        <v>0</v>
      </c>
      <c r="AA3031">
        <v>0</v>
      </c>
      <c r="AB3031">
        <v>25</v>
      </c>
      <c r="AC3031">
        <v>0</v>
      </c>
      <c r="AD3031">
        <v>30</v>
      </c>
      <c r="AE3031">
        <v>0</v>
      </c>
      <c r="AY3031" s="59"/>
    </row>
    <row r="3032" spans="1:51">
      <c r="A3032" s="19">
        <v>43773</v>
      </c>
      <c r="B3032" t="s">
        <v>29</v>
      </c>
      <c r="C3032" s="19">
        <v>43893</v>
      </c>
      <c r="D3032">
        <v>37</v>
      </c>
      <c r="E3032">
        <v>37.6</v>
      </c>
      <c r="F3032">
        <v>0</v>
      </c>
      <c r="G3032">
        <v>3</v>
      </c>
      <c r="H3032">
        <v>5.7</v>
      </c>
      <c r="I3032">
        <v>3.3</v>
      </c>
      <c r="J3032">
        <v>13.1</v>
      </c>
      <c r="K3032">
        <v>3</v>
      </c>
      <c r="L3032">
        <v>18.2</v>
      </c>
      <c r="M3032">
        <v>0.5</v>
      </c>
      <c r="N3032">
        <v>65.2</v>
      </c>
      <c r="O3032">
        <v>0</v>
      </c>
      <c r="P3032">
        <v>2.2000000000000002</v>
      </c>
      <c r="Q3032">
        <v>3.4</v>
      </c>
      <c r="R3032">
        <v>2.4</v>
      </c>
      <c r="S3032">
        <v>7.3</v>
      </c>
      <c r="T3032">
        <v>2</v>
      </c>
      <c r="U3032">
        <v>12.7</v>
      </c>
      <c r="V3032">
        <v>1.6</v>
      </c>
      <c r="W3032">
        <v>23</v>
      </c>
      <c r="X3032">
        <v>0</v>
      </c>
      <c r="Y3032">
        <v>0</v>
      </c>
      <c r="Z3032">
        <v>0</v>
      </c>
      <c r="AA3032">
        <v>0</v>
      </c>
      <c r="AB3032">
        <v>3</v>
      </c>
      <c r="AC3032">
        <v>0</v>
      </c>
      <c r="AD3032">
        <v>11</v>
      </c>
      <c r="AE3032">
        <v>0</v>
      </c>
      <c r="AY3032" s="59"/>
    </row>
    <row r="3033" spans="1:51">
      <c r="A3033" s="19">
        <v>43773</v>
      </c>
      <c r="B3033" t="s">
        <v>30</v>
      </c>
      <c r="C3033" s="19">
        <v>43893</v>
      </c>
      <c r="D3033">
        <v>64</v>
      </c>
      <c r="E3033">
        <v>37.799999999999997</v>
      </c>
      <c r="F3033">
        <v>0</v>
      </c>
      <c r="G3033">
        <v>3</v>
      </c>
      <c r="H3033">
        <v>7.5</v>
      </c>
      <c r="I3033">
        <v>4.7</v>
      </c>
      <c r="J3033">
        <v>12.4</v>
      </c>
      <c r="K3033">
        <v>3.2</v>
      </c>
      <c r="L3033">
        <v>18.899999999999999</v>
      </c>
      <c r="M3033">
        <v>0.4</v>
      </c>
      <c r="N3033">
        <v>64.900000000000006</v>
      </c>
      <c r="O3033">
        <v>0</v>
      </c>
      <c r="P3033">
        <v>2.2000000000000002</v>
      </c>
      <c r="Q3033">
        <v>3.7</v>
      </c>
      <c r="R3033">
        <v>2.8</v>
      </c>
      <c r="S3033">
        <v>6.7</v>
      </c>
      <c r="T3033">
        <v>2.2999999999999998</v>
      </c>
      <c r="U3033">
        <v>13.9</v>
      </c>
      <c r="V3033">
        <v>1.4</v>
      </c>
      <c r="W3033">
        <v>39</v>
      </c>
      <c r="X3033">
        <v>0</v>
      </c>
      <c r="Y3033">
        <v>0</v>
      </c>
      <c r="Z3033">
        <v>1</v>
      </c>
      <c r="AA3033">
        <v>0</v>
      </c>
      <c r="AB3033">
        <v>5</v>
      </c>
      <c r="AC3033">
        <v>0</v>
      </c>
      <c r="AD3033">
        <v>19</v>
      </c>
      <c r="AE3033">
        <v>0</v>
      </c>
      <c r="AY3033" s="59"/>
    </row>
    <row r="3034" spans="1:51">
      <c r="A3034" s="19">
        <v>43773</v>
      </c>
      <c r="B3034" t="s">
        <v>31</v>
      </c>
      <c r="C3034" s="19">
        <v>43893</v>
      </c>
      <c r="D3034">
        <v>228</v>
      </c>
      <c r="E3034">
        <v>31.4</v>
      </c>
      <c r="F3034">
        <v>0</v>
      </c>
      <c r="G3034">
        <v>2.8</v>
      </c>
      <c r="H3034">
        <v>7.2</v>
      </c>
      <c r="I3034">
        <v>2.2999999999999998</v>
      </c>
      <c r="J3034">
        <v>16.399999999999999</v>
      </c>
      <c r="K3034">
        <v>0.9</v>
      </c>
      <c r="L3034">
        <v>22.4</v>
      </c>
      <c r="M3034">
        <v>3.4</v>
      </c>
      <c r="N3034">
        <v>47.2</v>
      </c>
      <c r="O3034">
        <v>0</v>
      </c>
      <c r="P3034">
        <v>2.6</v>
      </c>
      <c r="Q3034">
        <v>4.5</v>
      </c>
      <c r="R3034">
        <v>2.4</v>
      </c>
      <c r="S3034">
        <v>12.9</v>
      </c>
      <c r="T3034">
        <v>1.9</v>
      </c>
      <c r="U3034">
        <v>23</v>
      </c>
      <c r="V3034">
        <v>2.8</v>
      </c>
      <c r="W3034">
        <v>101</v>
      </c>
      <c r="X3034">
        <v>0</v>
      </c>
      <c r="Y3034">
        <v>0</v>
      </c>
      <c r="Z3034">
        <v>2</v>
      </c>
      <c r="AA3034">
        <v>0</v>
      </c>
      <c r="AB3034">
        <v>53</v>
      </c>
      <c r="AC3034">
        <v>0</v>
      </c>
      <c r="AD3034">
        <v>72</v>
      </c>
      <c r="AE3034">
        <v>0</v>
      </c>
      <c r="AY3034" s="59"/>
    </row>
    <row r="3035" spans="1:51">
      <c r="A3035" s="19">
        <v>43773</v>
      </c>
      <c r="B3035" t="s">
        <v>32</v>
      </c>
      <c r="C3035" s="19">
        <v>43893</v>
      </c>
      <c r="D3035">
        <v>29</v>
      </c>
      <c r="E3035">
        <v>30</v>
      </c>
      <c r="F3035">
        <v>0</v>
      </c>
      <c r="G3035">
        <v>0.4</v>
      </c>
      <c r="H3035">
        <v>8.8000000000000007</v>
      </c>
      <c r="I3035">
        <v>3.3</v>
      </c>
      <c r="J3035">
        <v>14.4</v>
      </c>
      <c r="K3035">
        <v>3.6</v>
      </c>
      <c r="L3035">
        <v>25.6</v>
      </c>
      <c r="M3035">
        <v>0.8</v>
      </c>
      <c r="N3035">
        <v>42.3</v>
      </c>
      <c r="O3035">
        <v>0</v>
      </c>
      <c r="P3035">
        <v>1.7</v>
      </c>
      <c r="Q3035">
        <v>5.6</v>
      </c>
      <c r="R3035">
        <v>2.7</v>
      </c>
      <c r="S3035">
        <v>10.1</v>
      </c>
      <c r="T3035">
        <v>2.8</v>
      </c>
      <c r="U3035">
        <v>30</v>
      </c>
      <c r="V3035">
        <v>1.8</v>
      </c>
      <c r="W3035">
        <v>13</v>
      </c>
      <c r="X3035">
        <v>0</v>
      </c>
      <c r="Y3035">
        <v>0</v>
      </c>
      <c r="Z3035">
        <v>1</v>
      </c>
      <c r="AA3035">
        <v>0</v>
      </c>
      <c r="AB3035">
        <v>4</v>
      </c>
      <c r="AC3035">
        <v>0</v>
      </c>
      <c r="AD3035">
        <v>11</v>
      </c>
      <c r="AE3035">
        <v>0</v>
      </c>
      <c r="AY3035" s="59"/>
    </row>
    <row r="3036" spans="1:51">
      <c r="A3036" s="19">
        <v>43773</v>
      </c>
      <c r="B3036" t="s">
        <v>33</v>
      </c>
      <c r="C3036" s="19">
        <v>43893</v>
      </c>
      <c r="D3036">
        <v>16</v>
      </c>
      <c r="E3036">
        <v>18.5</v>
      </c>
      <c r="F3036">
        <v>0</v>
      </c>
      <c r="G3036">
        <v>1.2</v>
      </c>
      <c r="H3036">
        <v>9</v>
      </c>
      <c r="I3036">
        <v>0.8</v>
      </c>
      <c r="J3036">
        <v>33.9</v>
      </c>
      <c r="K3036">
        <v>0.3</v>
      </c>
      <c r="L3036">
        <v>22.3</v>
      </c>
      <c r="M3036">
        <v>3.5</v>
      </c>
      <c r="N3036">
        <v>13.9</v>
      </c>
      <c r="O3036">
        <v>0</v>
      </c>
      <c r="P3036">
        <v>1.9</v>
      </c>
      <c r="Q3036">
        <v>4.9000000000000004</v>
      </c>
      <c r="R3036">
        <v>1.8</v>
      </c>
      <c r="S3036">
        <v>50.6</v>
      </c>
      <c r="T3036">
        <v>1.6</v>
      </c>
      <c r="U3036">
        <v>20.9</v>
      </c>
      <c r="V3036">
        <v>2.4</v>
      </c>
      <c r="W3036">
        <v>4</v>
      </c>
      <c r="X3036">
        <v>0</v>
      </c>
      <c r="Y3036">
        <v>0</v>
      </c>
      <c r="Z3036">
        <v>0</v>
      </c>
      <c r="AA3036">
        <v>0</v>
      </c>
      <c r="AB3036">
        <v>7</v>
      </c>
      <c r="AC3036">
        <v>0</v>
      </c>
      <c r="AD3036">
        <v>5</v>
      </c>
      <c r="AE3036">
        <v>0</v>
      </c>
      <c r="AY3036" s="59"/>
    </row>
    <row r="3037" spans="1:51">
      <c r="A3037" s="19">
        <v>43773</v>
      </c>
      <c r="B3037" t="s">
        <v>34</v>
      </c>
      <c r="C3037" s="19">
        <v>43893</v>
      </c>
      <c r="D3037">
        <v>99</v>
      </c>
      <c r="E3037">
        <v>35.4</v>
      </c>
      <c r="F3037">
        <v>0</v>
      </c>
      <c r="G3037">
        <v>2.9</v>
      </c>
      <c r="H3037">
        <v>8.3000000000000007</v>
      </c>
      <c r="I3037">
        <v>4</v>
      </c>
      <c r="J3037">
        <v>13.6</v>
      </c>
      <c r="K3037">
        <v>1.8</v>
      </c>
      <c r="L3037">
        <v>19.899999999999999</v>
      </c>
      <c r="M3037">
        <v>1.7</v>
      </c>
      <c r="N3037">
        <v>58.6</v>
      </c>
      <c r="O3037">
        <v>0</v>
      </c>
      <c r="P3037">
        <v>2.4</v>
      </c>
      <c r="Q3037">
        <v>4.9000000000000004</v>
      </c>
      <c r="R3037">
        <v>2.6</v>
      </c>
      <c r="S3037">
        <v>8.5</v>
      </c>
      <c r="T3037">
        <v>1.9</v>
      </c>
      <c r="U3037">
        <v>16.8</v>
      </c>
      <c r="V3037">
        <v>2</v>
      </c>
      <c r="W3037">
        <v>56</v>
      </c>
      <c r="X3037">
        <v>0</v>
      </c>
      <c r="Y3037">
        <v>0</v>
      </c>
      <c r="Z3037">
        <v>1</v>
      </c>
      <c r="AA3037">
        <v>0</v>
      </c>
      <c r="AB3037">
        <v>10</v>
      </c>
      <c r="AC3037">
        <v>0</v>
      </c>
      <c r="AD3037">
        <v>32</v>
      </c>
      <c r="AE3037">
        <v>0</v>
      </c>
      <c r="AY3037" s="59"/>
    </row>
    <row r="3038" spans="1:51">
      <c r="A3038" s="19">
        <v>43773</v>
      </c>
      <c r="B3038" t="s">
        <v>35</v>
      </c>
      <c r="C3038" s="19">
        <v>43900</v>
      </c>
      <c r="D3038">
        <v>20</v>
      </c>
      <c r="E3038">
        <v>30</v>
      </c>
      <c r="F3038">
        <v>0</v>
      </c>
      <c r="G3038">
        <v>0.2</v>
      </c>
      <c r="H3038">
        <v>8.1999999999999993</v>
      </c>
      <c r="I3038">
        <v>4.5999999999999996</v>
      </c>
      <c r="J3038">
        <v>9.5</v>
      </c>
      <c r="K3038">
        <v>3.1</v>
      </c>
      <c r="L3038">
        <v>29.8</v>
      </c>
      <c r="M3038">
        <v>0.3</v>
      </c>
      <c r="N3038">
        <v>39.200000000000003</v>
      </c>
      <c r="O3038">
        <v>0</v>
      </c>
      <c r="P3038">
        <v>1.5</v>
      </c>
      <c r="Q3038">
        <v>5</v>
      </c>
      <c r="R3038">
        <v>3.1</v>
      </c>
      <c r="S3038">
        <v>5.8</v>
      </c>
      <c r="T3038">
        <v>2.4</v>
      </c>
      <c r="U3038">
        <v>38.299999999999997</v>
      </c>
      <c r="V3038">
        <v>1.6</v>
      </c>
      <c r="W3038">
        <v>10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10</v>
      </c>
      <c r="AE3038">
        <v>0</v>
      </c>
      <c r="AY3038" s="59"/>
    </row>
    <row r="3039" spans="1:51">
      <c r="A3039" s="19">
        <v>43773</v>
      </c>
      <c r="B3039" t="s">
        <v>36</v>
      </c>
      <c r="C3039" s="19">
        <v>43900</v>
      </c>
      <c r="D3039">
        <v>125</v>
      </c>
      <c r="E3039">
        <v>32.799999999999997</v>
      </c>
      <c r="F3039">
        <v>0</v>
      </c>
      <c r="G3039">
        <v>1.3</v>
      </c>
      <c r="H3039">
        <v>7.7</v>
      </c>
      <c r="I3039">
        <v>1.6</v>
      </c>
      <c r="J3039">
        <v>23.2</v>
      </c>
      <c r="K3039">
        <v>0.1</v>
      </c>
      <c r="L3039">
        <v>21.2</v>
      </c>
      <c r="M3039">
        <v>1.8</v>
      </c>
      <c r="N3039">
        <v>46.9</v>
      </c>
      <c r="O3039">
        <v>0</v>
      </c>
      <c r="P3039">
        <v>2.2000000000000002</v>
      </c>
      <c r="Q3039">
        <v>4.4000000000000004</v>
      </c>
      <c r="R3039">
        <v>2</v>
      </c>
      <c r="S3039">
        <v>21.5</v>
      </c>
      <c r="T3039">
        <v>1.5</v>
      </c>
      <c r="U3039">
        <v>17.7</v>
      </c>
      <c r="V3039">
        <v>1.9</v>
      </c>
      <c r="W3039">
        <v>53</v>
      </c>
      <c r="X3039">
        <v>0</v>
      </c>
      <c r="Y3039">
        <v>0</v>
      </c>
      <c r="Z3039">
        <v>1</v>
      </c>
      <c r="AA3039">
        <v>0</v>
      </c>
      <c r="AB3039">
        <v>37</v>
      </c>
      <c r="AC3039">
        <v>0</v>
      </c>
      <c r="AD3039">
        <v>34</v>
      </c>
      <c r="AE3039">
        <v>0</v>
      </c>
      <c r="AY3039" s="59"/>
    </row>
    <row r="3040" spans="1:51">
      <c r="A3040" s="19">
        <v>43773</v>
      </c>
      <c r="B3040" t="s">
        <v>37</v>
      </c>
      <c r="C3040" s="19">
        <v>43900</v>
      </c>
      <c r="D3040">
        <v>36</v>
      </c>
      <c r="E3040">
        <v>40.6</v>
      </c>
      <c r="F3040">
        <v>0</v>
      </c>
      <c r="G3040">
        <v>4.8</v>
      </c>
      <c r="H3040">
        <v>4.9000000000000004</v>
      </c>
      <c r="I3040">
        <v>3.1</v>
      </c>
      <c r="J3040">
        <v>12.9</v>
      </c>
      <c r="K3040">
        <v>2.1</v>
      </c>
      <c r="L3040">
        <v>18.899999999999999</v>
      </c>
      <c r="M3040">
        <v>0.9</v>
      </c>
      <c r="N3040">
        <v>69</v>
      </c>
      <c r="O3040">
        <v>0</v>
      </c>
      <c r="P3040">
        <v>2.4</v>
      </c>
      <c r="Q3040">
        <v>2.7</v>
      </c>
      <c r="R3040">
        <v>2</v>
      </c>
      <c r="S3040">
        <v>6.4</v>
      </c>
      <c r="T3040">
        <v>1.7</v>
      </c>
      <c r="U3040">
        <v>12.5</v>
      </c>
      <c r="V3040">
        <v>1.5</v>
      </c>
      <c r="W3040">
        <v>23</v>
      </c>
      <c r="X3040">
        <v>0</v>
      </c>
      <c r="Y3040">
        <v>0</v>
      </c>
      <c r="Z3040">
        <v>0</v>
      </c>
      <c r="AA3040">
        <v>0</v>
      </c>
      <c r="AB3040">
        <v>3</v>
      </c>
      <c r="AC3040">
        <v>0</v>
      </c>
      <c r="AD3040">
        <v>10</v>
      </c>
      <c r="AE3040">
        <v>0</v>
      </c>
      <c r="AY3040" s="59"/>
    </row>
    <row r="3041" spans="1:51">
      <c r="A3041" s="19">
        <v>43773</v>
      </c>
      <c r="B3041" t="s">
        <v>38</v>
      </c>
      <c r="C3041" s="19">
        <v>43900</v>
      </c>
      <c r="D3041">
        <v>68</v>
      </c>
      <c r="E3041">
        <v>36.799999999999997</v>
      </c>
      <c r="F3041">
        <v>0</v>
      </c>
      <c r="G3041">
        <v>2.6</v>
      </c>
      <c r="H3041">
        <v>7.3</v>
      </c>
      <c r="I3041">
        <v>3.8</v>
      </c>
      <c r="J3041">
        <v>13.3</v>
      </c>
      <c r="K3041">
        <v>2.8</v>
      </c>
      <c r="L3041">
        <v>20.8</v>
      </c>
      <c r="M3041">
        <v>0.5</v>
      </c>
      <c r="N3041">
        <v>60</v>
      </c>
      <c r="O3041">
        <v>0</v>
      </c>
      <c r="P3041">
        <v>2.2999999999999998</v>
      </c>
      <c r="Q3041">
        <v>4.2</v>
      </c>
      <c r="R3041">
        <v>2.6</v>
      </c>
      <c r="S3041">
        <v>7.8</v>
      </c>
      <c r="T3041">
        <v>2.2000000000000002</v>
      </c>
      <c r="U3041">
        <v>17</v>
      </c>
      <c r="V3041">
        <v>1.5</v>
      </c>
      <c r="W3041">
        <v>39</v>
      </c>
      <c r="X3041">
        <v>0</v>
      </c>
      <c r="Y3041">
        <v>0</v>
      </c>
      <c r="Z3041">
        <v>1</v>
      </c>
      <c r="AA3041">
        <v>0</v>
      </c>
      <c r="AB3041">
        <v>6</v>
      </c>
      <c r="AC3041">
        <v>0</v>
      </c>
      <c r="AD3041">
        <v>22</v>
      </c>
      <c r="AE3041">
        <v>0</v>
      </c>
      <c r="AY3041" s="59"/>
    </row>
    <row r="3042" spans="1:51">
      <c r="A3042" s="19">
        <v>43773</v>
      </c>
      <c r="B3042" t="s">
        <v>39</v>
      </c>
      <c r="C3042" s="19">
        <v>43900</v>
      </c>
      <c r="D3042">
        <v>14</v>
      </c>
      <c r="E3042">
        <v>30.1</v>
      </c>
      <c r="F3042">
        <v>0</v>
      </c>
      <c r="G3042">
        <v>0.6</v>
      </c>
      <c r="H3042">
        <v>9.8000000000000007</v>
      </c>
      <c r="I3042">
        <v>4.8</v>
      </c>
      <c r="J3042">
        <v>11.8</v>
      </c>
      <c r="K3042">
        <v>3.6</v>
      </c>
      <c r="L3042">
        <v>26</v>
      </c>
      <c r="M3042">
        <v>0.5</v>
      </c>
      <c r="N3042">
        <v>41.8</v>
      </c>
      <c r="O3042">
        <v>0</v>
      </c>
      <c r="P3042">
        <v>2.2000000000000002</v>
      </c>
      <c r="Q3042">
        <v>6.7</v>
      </c>
      <c r="R3042">
        <v>3.5</v>
      </c>
      <c r="S3042">
        <v>7.6</v>
      </c>
      <c r="T3042">
        <v>2.9</v>
      </c>
      <c r="U3042">
        <v>30.6</v>
      </c>
      <c r="V3042">
        <v>2</v>
      </c>
      <c r="W3042">
        <v>7</v>
      </c>
      <c r="X3042">
        <v>0</v>
      </c>
      <c r="Y3042">
        <v>0</v>
      </c>
      <c r="Z3042">
        <v>0</v>
      </c>
      <c r="AA3042">
        <v>0</v>
      </c>
      <c r="AB3042">
        <v>1</v>
      </c>
      <c r="AC3042">
        <v>0</v>
      </c>
      <c r="AD3042">
        <v>6</v>
      </c>
      <c r="AE3042">
        <v>0</v>
      </c>
      <c r="AY3042" s="59"/>
    </row>
    <row r="3043" spans="1:51">
      <c r="A3043" s="19">
        <v>43773</v>
      </c>
      <c r="B3043" t="s">
        <v>40</v>
      </c>
      <c r="C3043" s="19">
        <v>43900</v>
      </c>
      <c r="D3043">
        <v>89</v>
      </c>
      <c r="E3043">
        <v>26</v>
      </c>
      <c r="F3043">
        <v>0</v>
      </c>
      <c r="G3043">
        <v>1.2</v>
      </c>
      <c r="H3043">
        <v>6.9</v>
      </c>
      <c r="I3043">
        <v>0.7</v>
      </c>
      <c r="J3043">
        <v>23.6</v>
      </c>
      <c r="K3043">
        <v>0.1</v>
      </c>
      <c r="L3043">
        <v>23.7</v>
      </c>
      <c r="M3043">
        <v>7.5</v>
      </c>
      <c r="N3043">
        <v>31.6</v>
      </c>
      <c r="O3043">
        <v>0</v>
      </c>
      <c r="P3043">
        <v>2.4</v>
      </c>
      <c r="Q3043">
        <v>4.5</v>
      </c>
      <c r="R3043">
        <v>1.9</v>
      </c>
      <c r="S3043">
        <v>24.8</v>
      </c>
      <c r="T3043">
        <v>1.7</v>
      </c>
      <c r="U3043">
        <v>26.2</v>
      </c>
      <c r="V3043">
        <v>4.8</v>
      </c>
      <c r="W3043">
        <v>31</v>
      </c>
      <c r="X3043">
        <v>0</v>
      </c>
      <c r="Y3043">
        <v>0</v>
      </c>
      <c r="Z3043">
        <v>1</v>
      </c>
      <c r="AA3043">
        <v>0</v>
      </c>
      <c r="AB3043">
        <v>28</v>
      </c>
      <c r="AC3043">
        <v>0</v>
      </c>
      <c r="AD3043">
        <v>28</v>
      </c>
      <c r="AE3043">
        <v>1</v>
      </c>
      <c r="AY3043" s="59"/>
    </row>
    <row r="3044" spans="1:51">
      <c r="A3044" s="19">
        <v>43773</v>
      </c>
      <c r="B3044" t="s">
        <v>41</v>
      </c>
      <c r="C3044" s="19">
        <v>43904</v>
      </c>
      <c r="D3044">
        <v>6</v>
      </c>
      <c r="E3044">
        <v>31.1</v>
      </c>
      <c r="F3044">
        <v>0</v>
      </c>
      <c r="G3044">
        <v>2.2000000000000002</v>
      </c>
      <c r="H3044">
        <v>7.7</v>
      </c>
      <c r="I3044">
        <v>2.2999999999999998</v>
      </c>
      <c r="J3044">
        <v>18.7</v>
      </c>
      <c r="K3044">
        <v>0.9</v>
      </c>
      <c r="L3044">
        <v>22.9</v>
      </c>
      <c r="M3044">
        <v>2.7</v>
      </c>
      <c r="N3044">
        <v>44.8</v>
      </c>
      <c r="O3044">
        <v>0</v>
      </c>
      <c r="P3044">
        <v>2.5</v>
      </c>
      <c r="Q3044">
        <v>5</v>
      </c>
      <c r="R3044">
        <v>2.5</v>
      </c>
      <c r="S3044">
        <v>15.3</v>
      </c>
      <c r="T3044">
        <v>2.1</v>
      </c>
      <c r="U3044">
        <v>22.6</v>
      </c>
      <c r="V3044">
        <v>2.5</v>
      </c>
      <c r="W3044">
        <v>3</v>
      </c>
      <c r="X3044">
        <v>0</v>
      </c>
      <c r="Y3044">
        <v>0</v>
      </c>
      <c r="Z3044">
        <v>0</v>
      </c>
      <c r="AA3044">
        <v>0</v>
      </c>
      <c r="AB3044">
        <v>2</v>
      </c>
      <c r="AC3044">
        <v>0</v>
      </c>
      <c r="AD3044">
        <v>2</v>
      </c>
      <c r="AE3044">
        <v>0</v>
      </c>
      <c r="AY3044" s="59"/>
    </row>
    <row r="3045" spans="1:51">
      <c r="A3045" s="19">
        <v>43773</v>
      </c>
      <c r="B3045" t="s">
        <v>43</v>
      </c>
      <c r="C3045" s="19">
        <v>43907</v>
      </c>
      <c r="D3045">
        <v>67</v>
      </c>
      <c r="E3045">
        <v>32.200000000000003</v>
      </c>
      <c r="F3045">
        <v>0</v>
      </c>
      <c r="G3045">
        <v>1</v>
      </c>
      <c r="H3045">
        <v>8.6999999999999993</v>
      </c>
      <c r="I3045">
        <v>2.8</v>
      </c>
      <c r="J3045">
        <v>20.8</v>
      </c>
      <c r="K3045">
        <v>0.7</v>
      </c>
      <c r="L3045">
        <v>21</v>
      </c>
      <c r="M3045">
        <v>2.4</v>
      </c>
      <c r="N3045">
        <v>46.5</v>
      </c>
      <c r="O3045">
        <v>0</v>
      </c>
      <c r="P3045">
        <v>2.1</v>
      </c>
      <c r="Q3045">
        <v>5.7</v>
      </c>
      <c r="R3045">
        <v>2.4</v>
      </c>
      <c r="S3045">
        <v>17.5</v>
      </c>
      <c r="T3045">
        <v>1.8</v>
      </c>
      <c r="U3045">
        <v>19.399999999999999</v>
      </c>
      <c r="V3045">
        <v>2.5</v>
      </c>
      <c r="W3045">
        <v>29</v>
      </c>
      <c r="X3045">
        <v>0</v>
      </c>
      <c r="Y3045">
        <v>0</v>
      </c>
      <c r="Z3045">
        <v>1</v>
      </c>
      <c r="AA3045">
        <v>0</v>
      </c>
      <c r="AB3045">
        <v>19</v>
      </c>
      <c r="AC3045">
        <v>0</v>
      </c>
      <c r="AD3045">
        <v>19</v>
      </c>
      <c r="AE3045">
        <v>0</v>
      </c>
      <c r="AY3045" s="59"/>
    </row>
    <row r="3046" spans="1:51">
      <c r="A3046" s="19">
        <v>43773</v>
      </c>
      <c r="B3046" t="s">
        <v>44</v>
      </c>
      <c r="C3046" s="19">
        <v>43907</v>
      </c>
      <c r="D3046">
        <v>219</v>
      </c>
      <c r="E3046">
        <v>28.9</v>
      </c>
      <c r="F3046">
        <v>0</v>
      </c>
      <c r="G3046">
        <v>0.1</v>
      </c>
      <c r="H3046">
        <v>9.9</v>
      </c>
      <c r="I3046">
        <v>1.7</v>
      </c>
      <c r="J3046">
        <v>20.100000000000001</v>
      </c>
      <c r="K3046">
        <v>0.3</v>
      </c>
      <c r="L3046">
        <v>21.3</v>
      </c>
      <c r="M3046">
        <v>4.4000000000000004</v>
      </c>
      <c r="N3046">
        <v>39.4</v>
      </c>
      <c r="O3046">
        <v>0</v>
      </c>
      <c r="P3046">
        <v>2</v>
      </c>
      <c r="Q3046">
        <v>7</v>
      </c>
      <c r="R3046">
        <v>2.2999999999999998</v>
      </c>
      <c r="S3046">
        <v>18.899999999999999</v>
      </c>
      <c r="T3046">
        <v>1.9</v>
      </c>
      <c r="U3046">
        <v>21.4</v>
      </c>
      <c r="V3046">
        <v>3.5</v>
      </c>
      <c r="W3046">
        <v>88</v>
      </c>
      <c r="X3046">
        <v>0</v>
      </c>
      <c r="Y3046">
        <v>0</v>
      </c>
      <c r="Z3046">
        <v>6</v>
      </c>
      <c r="AA3046">
        <v>0</v>
      </c>
      <c r="AB3046">
        <v>61</v>
      </c>
      <c r="AC3046">
        <v>0</v>
      </c>
      <c r="AD3046">
        <v>65</v>
      </c>
      <c r="AE3046">
        <v>0</v>
      </c>
      <c r="AY3046" s="59"/>
    </row>
    <row r="3047" spans="1:51">
      <c r="A3047" s="19">
        <v>43773</v>
      </c>
      <c r="B3047" t="s">
        <v>45</v>
      </c>
      <c r="C3047" s="19">
        <v>43907</v>
      </c>
      <c r="D3047">
        <v>155</v>
      </c>
      <c r="E3047">
        <v>36.5</v>
      </c>
      <c r="F3047">
        <v>0</v>
      </c>
      <c r="G3047">
        <v>1.1000000000000001</v>
      </c>
      <c r="H3047">
        <v>7.4</v>
      </c>
      <c r="I3047">
        <v>2.5</v>
      </c>
      <c r="J3047">
        <v>14.9</v>
      </c>
      <c r="K3047">
        <v>0.3</v>
      </c>
      <c r="L3047">
        <v>23</v>
      </c>
      <c r="M3047">
        <v>1.3</v>
      </c>
      <c r="N3047">
        <v>56.7</v>
      </c>
      <c r="O3047">
        <v>0</v>
      </c>
      <c r="P3047">
        <v>1.7</v>
      </c>
      <c r="Q3047">
        <v>4.0999999999999996</v>
      </c>
      <c r="R3047">
        <v>2.1</v>
      </c>
      <c r="S3047">
        <v>9.6</v>
      </c>
      <c r="T3047">
        <v>1.5</v>
      </c>
      <c r="U3047">
        <v>20.2</v>
      </c>
      <c r="V3047">
        <v>1.7</v>
      </c>
      <c r="W3047">
        <v>80</v>
      </c>
      <c r="X3047">
        <v>0</v>
      </c>
      <c r="Y3047">
        <v>0</v>
      </c>
      <c r="Z3047">
        <v>1</v>
      </c>
      <c r="AA3047">
        <v>0</v>
      </c>
      <c r="AB3047">
        <v>23</v>
      </c>
      <c r="AC3047">
        <v>0</v>
      </c>
      <c r="AD3047">
        <v>51</v>
      </c>
      <c r="AE3047">
        <v>0</v>
      </c>
      <c r="AY3047" s="59"/>
    </row>
    <row r="3048" spans="1:51">
      <c r="A3048" s="19">
        <v>43773</v>
      </c>
      <c r="B3048" t="s">
        <v>42</v>
      </c>
      <c r="C3048" s="19">
        <v>43907</v>
      </c>
      <c r="D3048">
        <v>136</v>
      </c>
      <c r="E3048">
        <v>30.7</v>
      </c>
      <c r="F3048">
        <v>0</v>
      </c>
      <c r="G3048">
        <v>0.9</v>
      </c>
      <c r="H3048">
        <v>10.9</v>
      </c>
      <c r="I3048">
        <v>4.5</v>
      </c>
      <c r="J3048">
        <v>19.399999999999999</v>
      </c>
      <c r="K3048">
        <v>0.4</v>
      </c>
      <c r="L3048">
        <v>20.7</v>
      </c>
      <c r="M3048">
        <v>2.1</v>
      </c>
      <c r="N3048">
        <v>44.1</v>
      </c>
      <c r="O3048">
        <v>0</v>
      </c>
      <c r="P3048">
        <v>2.1</v>
      </c>
      <c r="Q3048">
        <v>7.9</v>
      </c>
      <c r="R3048">
        <v>3.5</v>
      </c>
      <c r="S3048">
        <v>16.399999999999999</v>
      </c>
      <c r="T3048">
        <v>1.8</v>
      </c>
      <c r="U3048">
        <v>19.7</v>
      </c>
      <c r="V3048">
        <v>2.4</v>
      </c>
      <c r="W3048">
        <v>56</v>
      </c>
      <c r="X3048">
        <v>0</v>
      </c>
      <c r="Y3048">
        <v>0</v>
      </c>
      <c r="Z3048">
        <v>6</v>
      </c>
      <c r="AA3048">
        <v>0</v>
      </c>
      <c r="AB3048">
        <v>36</v>
      </c>
      <c r="AC3048">
        <v>0</v>
      </c>
      <c r="AD3048">
        <v>38</v>
      </c>
      <c r="AE3048">
        <v>0</v>
      </c>
      <c r="AY3048" s="59"/>
    </row>
    <row r="3049" spans="1:51">
      <c r="A3049" s="19">
        <v>43773</v>
      </c>
      <c r="B3049" t="s">
        <v>46</v>
      </c>
      <c r="C3049" s="19">
        <v>43914</v>
      </c>
      <c r="D3049">
        <v>105</v>
      </c>
      <c r="E3049">
        <v>39.200000000000003</v>
      </c>
      <c r="F3049">
        <v>0</v>
      </c>
      <c r="G3049">
        <v>2.7</v>
      </c>
      <c r="H3049">
        <v>6.5</v>
      </c>
      <c r="I3049">
        <v>2.8</v>
      </c>
      <c r="J3049">
        <v>13</v>
      </c>
      <c r="K3049">
        <v>1</v>
      </c>
      <c r="L3049">
        <v>21.3</v>
      </c>
      <c r="M3049">
        <v>1.6</v>
      </c>
      <c r="N3049">
        <v>62.9</v>
      </c>
      <c r="O3049">
        <v>0</v>
      </c>
      <c r="P3049">
        <v>2.1</v>
      </c>
      <c r="Q3049">
        <v>3.5</v>
      </c>
      <c r="R3049">
        <v>2</v>
      </c>
      <c r="S3049">
        <v>7.1</v>
      </c>
      <c r="T3049">
        <v>1.6</v>
      </c>
      <c r="U3049">
        <v>16.3</v>
      </c>
      <c r="V3049">
        <v>2.1</v>
      </c>
      <c r="W3049">
        <v>62</v>
      </c>
      <c r="X3049">
        <v>0</v>
      </c>
      <c r="Y3049">
        <v>0</v>
      </c>
      <c r="Z3049">
        <v>0</v>
      </c>
      <c r="AA3049">
        <v>0</v>
      </c>
      <c r="AB3049">
        <v>9</v>
      </c>
      <c r="AC3049">
        <v>0</v>
      </c>
      <c r="AD3049">
        <v>34</v>
      </c>
      <c r="AE3049">
        <v>0</v>
      </c>
      <c r="AY3049" s="59"/>
    </row>
    <row r="3050" spans="1:51">
      <c r="A3050" s="19">
        <v>43773</v>
      </c>
      <c r="B3050" t="s">
        <v>47</v>
      </c>
      <c r="C3050" s="19">
        <v>43919</v>
      </c>
      <c r="D3050">
        <v>51</v>
      </c>
      <c r="E3050">
        <v>31.1</v>
      </c>
      <c r="F3050">
        <v>0</v>
      </c>
      <c r="G3050">
        <v>2.2000000000000002</v>
      </c>
      <c r="H3050">
        <v>7.7</v>
      </c>
      <c r="I3050">
        <v>2.2999999999999998</v>
      </c>
      <c r="J3050">
        <v>18.7</v>
      </c>
      <c r="K3050">
        <v>0.9</v>
      </c>
      <c r="L3050">
        <v>22.9</v>
      </c>
      <c r="M3050">
        <v>2.7</v>
      </c>
      <c r="N3050">
        <v>43.4</v>
      </c>
      <c r="O3050">
        <v>0</v>
      </c>
      <c r="P3050">
        <v>2.8</v>
      </c>
      <c r="Q3050">
        <v>5.3</v>
      </c>
      <c r="R3050">
        <v>2.8</v>
      </c>
      <c r="S3050">
        <v>15.1</v>
      </c>
      <c r="T3050">
        <v>2.2000000000000002</v>
      </c>
      <c r="U3050">
        <v>23.1</v>
      </c>
      <c r="V3050">
        <v>2.5</v>
      </c>
      <c r="W3050">
        <v>21</v>
      </c>
      <c r="X3050">
        <v>0</v>
      </c>
      <c r="Y3050">
        <v>0</v>
      </c>
      <c r="Z3050">
        <v>1</v>
      </c>
      <c r="AA3050">
        <v>0</v>
      </c>
      <c r="AB3050">
        <v>13</v>
      </c>
      <c r="AC3050">
        <v>0</v>
      </c>
      <c r="AD3050">
        <v>16</v>
      </c>
      <c r="AE3050">
        <v>0</v>
      </c>
      <c r="AY3050" s="59"/>
    </row>
    <row r="3051" spans="1:51">
      <c r="A3051" s="19">
        <v>43773</v>
      </c>
      <c r="B3051" t="s">
        <v>48</v>
      </c>
      <c r="C3051" s="19">
        <v>43925</v>
      </c>
      <c r="D3051">
        <v>15</v>
      </c>
      <c r="E3051">
        <v>30.8</v>
      </c>
      <c r="F3051">
        <v>0</v>
      </c>
      <c r="G3051">
        <v>0.3</v>
      </c>
      <c r="H3051">
        <v>9.6999999999999993</v>
      </c>
      <c r="I3051">
        <v>1.8</v>
      </c>
      <c r="J3051">
        <v>12.2</v>
      </c>
      <c r="K3051">
        <v>4.3</v>
      </c>
      <c r="L3051">
        <v>26.4</v>
      </c>
      <c r="M3051">
        <v>0.5</v>
      </c>
      <c r="N3051">
        <v>41.3</v>
      </c>
      <c r="O3051">
        <v>0</v>
      </c>
      <c r="P3051">
        <v>2</v>
      </c>
      <c r="Q3051">
        <v>6.6</v>
      </c>
      <c r="R3051">
        <v>2.6</v>
      </c>
      <c r="S3051">
        <v>8.1999999999999993</v>
      </c>
      <c r="T3051">
        <v>3.9</v>
      </c>
      <c r="U3051">
        <v>29.8</v>
      </c>
      <c r="V3051">
        <v>2.2000000000000002</v>
      </c>
      <c r="W3051">
        <v>8</v>
      </c>
      <c r="X3051">
        <v>0</v>
      </c>
      <c r="Y3051">
        <v>0</v>
      </c>
      <c r="Z3051">
        <v>0</v>
      </c>
      <c r="AA3051">
        <v>0</v>
      </c>
      <c r="AB3051">
        <v>1</v>
      </c>
      <c r="AC3051">
        <v>0</v>
      </c>
      <c r="AD3051">
        <v>6</v>
      </c>
      <c r="AE3051">
        <v>0</v>
      </c>
      <c r="AY3051" s="59"/>
    </row>
    <row r="3052" spans="1:51">
      <c r="A3052" s="19">
        <v>43773</v>
      </c>
      <c r="B3052" t="s">
        <v>49</v>
      </c>
      <c r="C3052" s="19">
        <v>43925</v>
      </c>
      <c r="D3052">
        <v>24</v>
      </c>
      <c r="E3052">
        <v>25.7</v>
      </c>
      <c r="F3052">
        <v>0</v>
      </c>
      <c r="G3052">
        <v>0.2</v>
      </c>
      <c r="H3052">
        <v>7.4</v>
      </c>
      <c r="I3052">
        <v>0.4</v>
      </c>
      <c r="J3052">
        <v>22.7</v>
      </c>
      <c r="K3052">
        <v>0.1</v>
      </c>
      <c r="L3052">
        <v>25.2</v>
      </c>
      <c r="M3052">
        <v>7.8</v>
      </c>
      <c r="N3052">
        <v>29.8</v>
      </c>
      <c r="O3052">
        <v>0</v>
      </c>
      <c r="P3052">
        <v>2.4</v>
      </c>
      <c r="Q3052">
        <v>5.6</v>
      </c>
      <c r="R3052">
        <v>2.4</v>
      </c>
      <c r="S3052">
        <v>22.3</v>
      </c>
      <c r="T3052">
        <v>1.9</v>
      </c>
      <c r="U3052">
        <v>27.9</v>
      </c>
      <c r="V3052">
        <v>5.3</v>
      </c>
      <c r="W3052">
        <v>8</v>
      </c>
      <c r="X3052">
        <v>0</v>
      </c>
      <c r="Y3052">
        <v>0</v>
      </c>
      <c r="Z3052">
        <v>0</v>
      </c>
      <c r="AA3052">
        <v>0</v>
      </c>
      <c r="AB3052">
        <v>7</v>
      </c>
      <c r="AC3052">
        <v>0</v>
      </c>
      <c r="AD3052">
        <v>8</v>
      </c>
      <c r="AE3052">
        <v>0</v>
      </c>
      <c r="AY3052" s="59"/>
    </row>
    <row r="3053" spans="1:51">
      <c r="A3053" s="19">
        <v>43773</v>
      </c>
      <c r="B3053" t="s">
        <v>50</v>
      </c>
      <c r="C3053" s="19">
        <v>43925</v>
      </c>
      <c r="D3053">
        <v>54</v>
      </c>
      <c r="E3053">
        <v>38.799999999999997</v>
      </c>
      <c r="F3053">
        <v>0</v>
      </c>
      <c r="G3053">
        <v>4.0999999999999996</v>
      </c>
      <c r="H3053">
        <v>5.7</v>
      </c>
      <c r="I3053">
        <v>4.0999999999999996</v>
      </c>
      <c r="J3053">
        <v>13.4</v>
      </c>
      <c r="K3053">
        <v>3.2</v>
      </c>
      <c r="L3053">
        <v>18</v>
      </c>
      <c r="M3053">
        <v>0.4</v>
      </c>
      <c r="N3053">
        <v>62.4</v>
      </c>
      <c r="O3053">
        <v>0</v>
      </c>
      <c r="P3053">
        <v>3.1</v>
      </c>
      <c r="Q3053">
        <v>3.6</v>
      </c>
      <c r="R3053">
        <v>3.2</v>
      </c>
      <c r="S3053">
        <v>8.4</v>
      </c>
      <c r="T3053">
        <v>2.4</v>
      </c>
      <c r="U3053">
        <v>12.6</v>
      </c>
      <c r="V3053">
        <v>1.9</v>
      </c>
      <c r="W3053">
        <v>33</v>
      </c>
      <c r="X3053">
        <v>0</v>
      </c>
      <c r="Y3053">
        <v>0</v>
      </c>
      <c r="Z3053">
        <v>0</v>
      </c>
      <c r="AA3053">
        <v>0</v>
      </c>
      <c r="AB3053">
        <v>5</v>
      </c>
      <c r="AC3053">
        <v>0</v>
      </c>
      <c r="AD3053">
        <v>16</v>
      </c>
      <c r="AE3053">
        <v>0</v>
      </c>
      <c r="AY3053" s="59"/>
    </row>
    <row r="3054" spans="1:51">
      <c r="A3054" s="19">
        <v>43773</v>
      </c>
      <c r="B3054" t="s">
        <v>51</v>
      </c>
      <c r="C3054" s="19">
        <v>43925</v>
      </c>
      <c r="D3054">
        <v>14</v>
      </c>
      <c r="E3054">
        <v>23.8</v>
      </c>
      <c r="F3054">
        <v>0</v>
      </c>
      <c r="G3054">
        <v>0.3</v>
      </c>
      <c r="H3054">
        <v>8.9</v>
      </c>
      <c r="I3054">
        <v>3.2</v>
      </c>
      <c r="J3054">
        <v>11.3</v>
      </c>
      <c r="K3054">
        <v>3.1</v>
      </c>
      <c r="L3054">
        <v>35.4</v>
      </c>
      <c r="M3054">
        <v>0.8</v>
      </c>
      <c r="N3054">
        <v>22.7</v>
      </c>
      <c r="O3054">
        <v>0</v>
      </c>
      <c r="P3054">
        <v>1.9</v>
      </c>
      <c r="Q3054">
        <v>5.4</v>
      </c>
      <c r="R3054">
        <v>2.7</v>
      </c>
      <c r="S3054">
        <v>7.1</v>
      </c>
      <c r="T3054">
        <v>2.6</v>
      </c>
      <c r="U3054">
        <v>52.8</v>
      </c>
      <c r="V3054">
        <v>1.9</v>
      </c>
      <c r="W3054">
        <v>5</v>
      </c>
      <c r="X3054">
        <v>0</v>
      </c>
      <c r="Y3054">
        <v>0</v>
      </c>
      <c r="Z3054">
        <v>0</v>
      </c>
      <c r="AA3054">
        <v>0</v>
      </c>
      <c r="AB3054">
        <v>1</v>
      </c>
      <c r="AC3054">
        <v>0</v>
      </c>
      <c r="AD3054">
        <v>8</v>
      </c>
      <c r="AE3054">
        <v>0</v>
      </c>
      <c r="AY3054" s="59"/>
    </row>
    <row r="3055" spans="1:51">
      <c r="A3055" s="19">
        <v>43773</v>
      </c>
      <c r="B3055" t="s">
        <v>52</v>
      </c>
      <c r="C3055" s="19">
        <v>43928</v>
      </c>
      <c r="D3055">
        <v>84</v>
      </c>
      <c r="E3055">
        <v>27.3</v>
      </c>
      <c r="F3055">
        <v>0</v>
      </c>
      <c r="G3055">
        <v>1.4</v>
      </c>
      <c r="H3055">
        <v>8.8000000000000007</v>
      </c>
      <c r="I3055">
        <v>2.5</v>
      </c>
      <c r="J3055">
        <v>20.9</v>
      </c>
      <c r="K3055">
        <v>0.1</v>
      </c>
      <c r="L3055">
        <v>26</v>
      </c>
      <c r="M3055">
        <v>2.6</v>
      </c>
      <c r="N3055">
        <v>32.5</v>
      </c>
      <c r="O3055">
        <v>0</v>
      </c>
      <c r="P3055">
        <v>2.5</v>
      </c>
      <c r="Q3055">
        <v>6.3</v>
      </c>
      <c r="R3055">
        <v>2.9</v>
      </c>
      <c r="S3055">
        <v>18.899999999999999</v>
      </c>
      <c r="T3055">
        <v>2</v>
      </c>
      <c r="U3055">
        <v>29.5</v>
      </c>
      <c r="V3055">
        <v>2.9</v>
      </c>
      <c r="W3055">
        <v>31</v>
      </c>
      <c r="X3055">
        <v>0</v>
      </c>
      <c r="Y3055">
        <v>0</v>
      </c>
      <c r="Z3055">
        <v>1</v>
      </c>
      <c r="AA3055">
        <v>0</v>
      </c>
      <c r="AB3055">
        <v>23</v>
      </c>
      <c r="AC3055">
        <v>0</v>
      </c>
      <c r="AD3055">
        <v>29</v>
      </c>
      <c r="AE3055">
        <v>0</v>
      </c>
      <c r="AY3055" s="59"/>
    </row>
    <row r="3056" spans="1:51">
      <c r="A3056" s="19">
        <v>43773</v>
      </c>
      <c r="B3056" t="s">
        <v>53</v>
      </c>
      <c r="C3056" s="19">
        <v>43949</v>
      </c>
      <c r="D3056">
        <v>60</v>
      </c>
      <c r="E3056">
        <v>23.7</v>
      </c>
      <c r="F3056">
        <v>0</v>
      </c>
      <c r="G3056">
        <v>4.0999999999999996</v>
      </c>
      <c r="H3056">
        <v>12</v>
      </c>
      <c r="I3056">
        <v>0.5</v>
      </c>
      <c r="J3056">
        <v>20.100000000000001</v>
      </c>
      <c r="K3056">
        <v>0.9</v>
      </c>
      <c r="L3056">
        <v>26.8</v>
      </c>
      <c r="M3056">
        <v>1.7</v>
      </c>
      <c r="N3056">
        <v>25.3</v>
      </c>
      <c r="O3056">
        <v>0</v>
      </c>
      <c r="P3056">
        <v>4.4000000000000004</v>
      </c>
      <c r="Q3056">
        <v>9.5</v>
      </c>
      <c r="R3056">
        <v>2.6</v>
      </c>
      <c r="S3056">
        <v>18.3</v>
      </c>
      <c r="T3056">
        <v>2.9</v>
      </c>
      <c r="U3056">
        <v>31.3</v>
      </c>
      <c r="V3056">
        <v>3</v>
      </c>
      <c r="W3056">
        <v>19</v>
      </c>
      <c r="X3056">
        <v>0</v>
      </c>
      <c r="Y3056">
        <v>0</v>
      </c>
      <c r="Z3056">
        <v>4</v>
      </c>
      <c r="AA3056">
        <v>0</v>
      </c>
      <c r="AB3056">
        <v>16</v>
      </c>
      <c r="AC3056">
        <v>0</v>
      </c>
      <c r="AD3056">
        <v>21</v>
      </c>
      <c r="AE3056">
        <v>0</v>
      </c>
      <c r="AY3056" s="59"/>
    </row>
    <row r="3057" spans="1:51">
      <c r="A3057" s="19">
        <v>43773</v>
      </c>
      <c r="B3057" t="s">
        <v>54</v>
      </c>
      <c r="C3057" s="19">
        <v>43949</v>
      </c>
      <c r="D3057">
        <v>21</v>
      </c>
      <c r="E3057">
        <v>32.299999999999997</v>
      </c>
      <c r="F3057">
        <v>0</v>
      </c>
      <c r="G3057">
        <v>4.0999999999999996</v>
      </c>
      <c r="H3057">
        <v>11.4</v>
      </c>
      <c r="I3057">
        <v>0.5</v>
      </c>
      <c r="J3057">
        <v>16.3</v>
      </c>
      <c r="K3057">
        <v>1.7</v>
      </c>
      <c r="L3057">
        <v>21.3</v>
      </c>
      <c r="M3057">
        <v>1.7</v>
      </c>
      <c r="N3057">
        <v>44</v>
      </c>
      <c r="O3057">
        <v>0</v>
      </c>
      <c r="P3057">
        <v>3.9</v>
      </c>
      <c r="Q3057">
        <v>8.6999999999999993</v>
      </c>
      <c r="R3057">
        <v>2.4</v>
      </c>
      <c r="S3057">
        <v>12.9</v>
      </c>
      <c r="T3057">
        <v>3</v>
      </c>
      <c r="U3057">
        <v>19.600000000000001</v>
      </c>
      <c r="V3057">
        <v>3</v>
      </c>
      <c r="W3057">
        <v>9</v>
      </c>
      <c r="X3057">
        <v>0</v>
      </c>
      <c r="Y3057">
        <v>0</v>
      </c>
      <c r="Z3057">
        <v>1</v>
      </c>
      <c r="AA3057">
        <v>0</v>
      </c>
      <c r="AB3057">
        <v>5</v>
      </c>
      <c r="AC3057">
        <v>0</v>
      </c>
      <c r="AD3057">
        <v>6</v>
      </c>
      <c r="AE3057">
        <v>0</v>
      </c>
      <c r="AY3057" s="59"/>
    </row>
    <row r="3058" spans="1:51">
      <c r="A3058" s="19">
        <v>43773</v>
      </c>
      <c r="B3058" t="s">
        <v>55</v>
      </c>
      <c r="C3058" s="19">
        <v>43949</v>
      </c>
      <c r="D3058">
        <v>96</v>
      </c>
      <c r="E3058">
        <v>27.4</v>
      </c>
      <c r="F3058">
        <v>0</v>
      </c>
      <c r="G3058">
        <v>5.5</v>
      </c>
      <c r="H3058">
        <v>9.6999999999999993</v>
      </c>
      <c r="I3058">
        <v>0.7</v>
      </c>
      <c r="J3058">
        <v>17.3</v>
      </c>
      <c r="K3058">
        <v>0.1</v>
      </c>
      <c r="L3058">
        <v>25.4</v>
      </c>
      <c r="M3058">
        <v>3.4</v>
      </c>
      <c r="N3058">
        <v>32.6</v>
      </c>
      <c r="O3058">
        <v>0</v>
      </c>
      <c r="P3058">
        <v>4.9000000000000004</v>
      </c>
      <c r="Q3058">
        <v>7.8</v>
      </c>
      <c r="R3058">
        <v>2.7</v>
      </c>
      <c r="S3058">
        <v>14.7</v>
      </c>
      <c r="T3058">
        <v>2.2999999999999998</v>
      </c>
      <c r="U3058">
        <v>28.4</v>
      </c>
      <c r="V3058">
        <v>3.8</v>
      </c>
      <c r="W3058">
        <v>37</v>
      </c>
      <c r="X3058">
        <v>0</v>
      </c>
      <c r="Y3058">
        <v>0</v>
      </c>
      <c r="Z3058">
        <v>2</v>
      </c>
      <c r="AA3058">
        <v>0</v>
      </c>
      <c r="AB3058">
        <v>23</v>
      </c>
      <c r="AC3058">
        <v>0</v>
      </c>
      <c r="AD3058">
        <v>34</v>
      </c>
      <c r="AE3058">
        <v>0</v>
      </c>
      <c r="AY3058" s="59"/>
    </row>
    <row r="3059" spans="1:51">
      <c r="A3059" s="19">
        <v>43773</v>
      </c>
      <c r="B3059" t="s">
        <v>56</v>
      </c>
      <c r="C3059" s="19">
        <v>43949</v>
      </c>
      <c r="D3059">
        <v>274</v>
      </c>
      <c r="E3059">
        <v>23.4</v>
      </c>
      <c r="F3059">
        <v>0</v>
      </c>
      <c r="G3059">
        <v>1.9</v>
      </c>
      <c r="H3059">
        <v>8.6</v>
      </c>
      <c r="I3059">
        <v>1.3</v>
      </c>
      <c r="J3059">
        <v>17.600000000000001</v>
      </c>
      <c r="K3059">
        <v>0.2</v>
      </c>
      <c r="L3059">
        <v>23</v>
      </c>
      <c r="M3059">
        <v>3.6</v>
      </c>
      <c r="N3059">
        <v>27.2</v>
      </c>
      <c r="O3059">
        <v>0</v>
      </c>
      <c r="P3059">
        <v>3.5</v>
      </c>
      <c r="Q3059">
        <v>7.6</v>
      </c>
      <c r="R3059">
        <v>3.3</v>
      </c>
      <c r="S3059">
        <v>16.8</v>
      </c>
      <c r="T3059">
        <v>2.6</v>
      </c>
      <c r="U3059">
        <v>25.6</v>
      </c>
      <c r="V3059">
        <v>4.2</v>
      </c>
      <c r="W3059">
        <v>99</v>
      </c>
      <c r="X3059">
        <v>0</v>
      </c>
      <c r="Y3059">
        <v>0</v>
      </c>
      <c r="Z3059">
        <v>4</v>
      </c>
      <c r="AA3059">
        <v>0</v>
      </c>
      <c r="AB3059">
        <v>74</v>
      </c>
      <c r="AC3059">
        <v>0</v>
      </c>
      <c r="AD3059">
        <v>97</v>
      </c>
      <c r="AE3059">
        <v>0</v>
      </c>
      <c r="AY3059" s="59"/>
    </row>
    <row r="3060" spans="1:51">
      <c r="A3060" s="19">
        <v>43773</v>
      </c>
      <c r="B3060" t="s">
        <v>57</v>
      </c>
      <c r="C3060" s="19">
        <v>43949</v>
      </c>
      <c r="D3060">
        <v>186</v>
      </c>
      <c r="E3060">
        <v>36.200000000000003</v>
      </c>
      <c r="F3060">
        <v>0</v>
      </c>
      <c r="G3060">
        <v>0.7</v>
      </c>
      <c r="H3060">
        <v>9.6</v>
      </c>
      <c r="I3060">
        <v>2.7</v>
      </c>
      <c r="J3060">
        <v>17.600000000000001</v>
      </c>
      <c r="K3060">
        <v>0.2</v>
      </c>
      <c r="L3060">
        <v>20.6</v>
      </c>
      <c r="M3060">
        <v>2.1</v>
      </c>
      <c r="N3060">
        <v>51.7</v>
      </c>
      <c r="O3060">
        <v>0</v>
      </c>
      <c r="P3060">
        <v>2.1</v>
      </c>
      <c r="Q3060">
        <v>6.3</v>
      </c>
      <c r="R3060">
        <v>3</v>
      </c>
      <c r="S3060">
        <v>12.9</v>
      </c>
      <c r="T3060">
        <v>2</v>
      </c>
      <c r="U3060">
        <v>16.8</v>
      </c>
      <c r="V3060">
        <v>2.6</v>
      </c>
      <c r="W3060">
        <v>88</v>
      </c>
      <c r="X3060">
        <v>0</v>
      </c>
      <c r="Y3060">
        <v>0</v>
      </c>
      <c r="Z3060">
        <v>5</v>
      </c>
      <c r="AA3060">
        <v>0</v>
      </c>
      <c r="AB3060">
        <v>43</v>
      </c>
      <c r="AC3060">
        <v>0</v>
      </c>
      <c r="AD3060">
        <v>50</v>
      </c>
      <c r="AE3060">
        <v>0</v>
      </c>
      <c r="AY3060" s="59"/>
    </row>
    <row r="3061" spans="1:51">
      <c r="A3061" s="19">
        <v>43773</v>
      </c>
      <c r="B3061" t="s">
        <v>58</v>
      </c>
      <c r="C3061" s="19">
        <v>43949</v>
      </c>
      <c r="D3061">
        <v>26</v>
      </c>
      <c r="E3061">
        <v>25</v>
      </c>
      <c r="F3061">
        <v>0</v>
      </c>
      <c r="G3061">
        <v>7.9</v>
      </c>
      <c r="H3061">
        <v>7.8</v>
      </c>
      <c r="I3061">
        <v>0.5</v>
      </c>
      <c r="J3061">
        <v>20.8</v>
      </c>
      <c r="K3061">
        <v>0.1</v>
      </c>
      <c r="L3061">
        <v>22.7</v>
      </c>
      <c r="M3061">
        <v>4.7</v>
      </c>
      <c r="N3061">
        <v>28.9</v>
      </c>
      <c r="O3061">
        <v>0</v>
      </c>
      <c r="P3061">
        <v>6.5</v>
      </c>
      <c r="Q3061">
        <v>6.8</v>
      </c>
      <c r="R3061">
        <v>2.8</v>
      </c>
      <c r="S3061">
        <v>20.7</v>
      </c>
      <c r="T3061">
        <v>2.7</v>
      </c>
      <c r="U3061">
        <v>24.1</v>
      </c>
      <c r="V3061">
        <v>4.5999999999999996</v>
      </c>
      <c r="W3061">
        <v>9</v>
      </c>
      <c r="X3061">
        <v>0</v>
      </c>
      <c r="Y3061">
        <v>0</v>
      </c>
      <c r="Z3061">
        <v>0</v>
      </c>
      <c r="AA3061">
        <v>0</v>
      </c>
      <c r="AB3061">
        <v>8</v>
      </c>
      <c r="AC3061">
        <v>0</v>
      </c>
      <c r="AD3061">
        <v>9</v>
      </c>
      <c r="AE3061">
        <v>0</v>
      </c>
      <c r="AY3061" s="59"/>
    </row>
    <row r="3062" spans="1:51">
      <c r="A3062" s="19">
        <v>43773</v>
      </c>
      <c r="B3062" t="s">
        <v>59</v>
      </c>
      <c r="C3062" s="19">
        <v>43953</v>
      </c>
      <c r="D3062">
        <v>7</v>
      </c>
      <c r="E3062">
        <v>31.1</v>
      </c>
      <c r="F3062">
        <v>0</v>
      </c>
      <c r="G3062">
        <v>2.2000000000000002</v>
      </c>
      <c r="H3062">
        <v>7.7</v>
      </c>
      <c r="I3062">
        <v>2.2999999999999998</v>
      </c>
      <c r="J3062">
        <v>18.7</v>
      </c>
      <c r="K3062">
        <v>0.9</v>
      </c>
      <c r="L3062">
        <v>22.9</v>
      </c>
      <c r="M3062">
        <v>2.7</v>
      </c>
      <c r="N3062">
        <v>40.6</v>
      </c>
      <c r="O3062">
        <v>0</v>
      </c>
      <c r="P3062">
        <v>3.4</v>
      </c>
      <c r="Q3062">
        <v>6.1</v>
      </c>
      <c r="R3062">
        <v>3.2</v>
      </c>
      <c r="S3062">
        <v>15.6</v>
      </c>
      <c r="T3062">
        <v>2.5</v>
      </c>
      <c r="U3062">
        <v>22.1</v>
      </c>
      <c r="V3062">
        <v>3.4</v>
      </c>
      <c r="W3062">
        <v>3</v>
      </c>
      <c r="X3062">
        <v>0</v>
      </c>
      <c r="Y3062">
        <v>0</v>
      </c>
      <c r="Z3062">
        <v>0</v>
      </c>
      <c r="AA3062">
        <v>0</v>
      </c>
      <c r="AB3062">
        <v>2</v>
      </c>
      <c r="AC3062">
        <v>0</v>
      </c>
      <c r="AD3062">
        <v>2</v>
      </c>
      <c r="AE3062">
        <v>0</v>
      </c>
      <c r="AY3062" s="59"/>
    </row>
    <row r="3063" spans="1:51">
      <c r="A3063" s="19">
        <v>43773</v>
      </c>
      <c r="B3063" t="s">
        <v>60</v>
      </c>
      <c r="C3063" s="19">
        <v>43953</v>
      </c>
      <c r="D3063">
        <v>39</v>
      </c>
      <c r="E3063">
        <v>32.299999999999997</v>
      </c>
      <c r="F3063">
        <v>0</v>
      </c>
      <c r="G3063">
        <v>0.3</v>
      </c>
      <c r="H3063">
        <v>9.1</v>
      </c>
      <c r="I3063">
        <v>3.7</v>
      </c>
      <c r="J3063">
        <v>11.9</v>
      </c>
      <c r="K3063">
        <v>3.4</v>
      </c>
      <c r="L3063">
        <v>26.2</v>
      </c>
      <c r="M3063">
        <v>0.3</v>
      </c>
      <c r="N3063">
        <v>42.8</v>
      </c>
      <c r="O3063">
        <v>0</v>
      </c>
      <c r="P3063">
        <v>2.4</v>
      </c>
      <c r="Q3063">
        <v>6.5</v>
      </c>
      <c r="R3063">
        <v>3.4</v>
      </c>
      <c r="S3063">
        <v>8.1999999999999993</v>
      </c>
      <c r="T3063">
        <v>3.4</v>
      </c>
      <c r="U3063">
        <v>27.6</v>
      </c>
      <c r="V3063">
        <v>2.2999999999999998</v>
      </c>
      <c r="W3063">
        <v>20</v>
      </c>
      <c r="X3063">
        <v>0</v>
      </c>
      <c r="Y3063">
        <v>0</v>
      </c>
      <c r="Z3063">
        <v>1</v>
      </c>
      <c r="AA3063">
        <v>0</v>
      </c>
      <c r="AB3063">
        <v>2</v>
      </c>
      <c r="AC3063">
        <v>0</v>
      </c>
      <c r="AD3063">
        <v>16</v>
      </c>
      <c r="AE3063">
        <v>0</v>
      </c>
      <c r="AY3063" s="59"/>
    </row>
    <row r="3064" spans="1:51">
      <c r="A3064" s="19">
        <v>43773</v>
      </c>
      <c r="B3064" t="s">
        <v>61</v>
      </c>
      <c r="C3064" s="19">
        <v>43956</v>
      </c>
      <c r="D3064">
        <v>82</v>
      </c>
      <c r="E3064">
        <v>27.6</v>
      </c>
      <c r="F3064">
        <v>0</v>
      </c>
      <c r="G3064">
        <v>0.2</v>
      </c>
      <c r="H3064">
        <v>20.9</v>
      </c>
      <c r="I3064">
        <v>6.3</v>
      </c>
      <c r="J3064">
        <v>14</v>
      </c>
      <c r="K3064">
        <v>0.8</v>
      </c>
      <c r="L3064">
        <v>19.2</v>
      </c>
      <c r="M3064">
        <v>0.3</v>
      </c>
      <c r="N3064">
        <v>32.799999999999997</v>
      </c>
      <c r="O3064">
        <v>0</v>
      </c>
      <c r="P3064">
        <v>2.7</v>
      </c>
      <c r="Q3064">
        <v>21.4</v>
      </c>
      <c r="R3064">
        <v>5.2</v>
      </c>
      <c r="S3064">
        <v>11.6</v>
      </c>
      <c r="T3064">
        <v>2.7</v>
      </c>
      <c r="U3064">
        <v>17.600000000000001</v>
      </c>
      <c r="V3064">
        <v>3</v>
      </c>
      <c r="W3064">
        <v>30</v>
      </c>
      <c r="X3064">
        <v>0</v>
      </c>
      <c r="Y3064">
        <v>0</v>
      </c>
      <c r="Z3064">
        <v>23</v>
      </c>
      <c r="AA3064">
        <v>0</v>
      </c>
      <c r="AB3064">
        <v>9</v>
      </c>
      <c r="AC3064">
        <v>0</v>
      </c>
      <c r="AD3064">
        <v>21</v>
      </c>
      <c r="AE3064">
        <v>0</v>
      </c>
      <c r="AY3064" s="59"/>
    </row>
    <row r="3065" spans="1:51">
      <c r="A3065" s="19">
        <v>43773</v>
      </c>
      <c r="B3065" t="s">
        <v>62</v>
      </c>
      <c r="C3065" s="19">
        <v>43963</v>
      </c>
      <c r="D3065">
        <v>29</v>
      </c>
      <c r="E3065">
        <v>30.9</v>
      </c>
      <c r="F3065">
        <v>0</v>
      </c>
      <c r="G3065">
        <v>0.6</v>
      </c>
      <c r="H3065">
        <v>8.4</v>
      </c>
      <c r="I3065">
        <v>0.8</v>
      </c>
      <c r="J3065">
        <v>12.5</v>
      </c>
      <c r="K3065">
        <v>2.2999999999999998</v>
      </c>
      <c r="L3065">
        <v>30.6</v>
      </c>
      <c r="M3065">
        <v>0.3</v>
      </c>
      <c r="N3065">
        <v>35.6</v>
      </c>
      <c r="O3065">
        <v>0</v>
      </c>
      <c r="P3065">
        <v>2.5</v>
      </c>
      <c r="Q3065">
        <v>5.8</v>
      </c>
      <c r="R3065">
        <v>2.7</v>
      </c>
      <c r="S3065">
        <v>8.1</v>
      </c>
      <c r="T3065">
        <v>2.8</v>
      </c>
      <c r="U3065">
        <v>36.299999999999997</v>
      </c>
      <c r="V3065">
        <v>2.2000000000000002</v>
      </c>
      <c r="W3065">
        <v>14</v>
      </c>
      <c r="X3065">
        <v>0</v>
      </c>
      <c r="Y3065">
        <v>0</v>
      </c>
      <c r="Z3065">
        <v>0</v>
      </c>
      <c r="AA3065">
        <v>0</v>
      </c>
      <c r="AB3065">
        <v>2</v>
      </c>
      <c r="AC3065">
        <v>0</v>
      </c>
      <c r="AD3065">
        <v>13</v>
      </c>
      <c r="AE3065">
        <v>0</v>
      </c>
      <c r="AY3065" s="59"/>
    </row>
    <row r="3066" spans="1:51">
      <c r="A3066" s="19">
        <v>43773</v>
      </c>
      <c r="B3066" t="s">
        <v>63</v>
      </c>
      <c r="C3066" s="19">
        <v>43963</v>
      </c>
      <c r="D3066">
        <v>28</v>
      </c>
      <c r="E3066">
        <v>37.9</v>
      </c>
      <c r="F3066">
        <v>0</v>
      </c>
      <c r="G3066">
        <v>2</v>
      </c>
      <c r="H3066">
        <v>6.8</v>
      </c>
      <c r="I3066">
        <v>5.2</v>
      </c>
      <c r="J3066">
        <v>12.1</v>
      </c>
      <c r="K3066">
        <v>2.6</v>
      </c>
      <c r="L3066">
        <v>19.5</v>
      </c>
      <c r="M3066">
        <v>0.4</v>
      </c>
      <c r="N3066">
        <v>55.9</v>
      </c>
      <c r="O3066">
        <v>0</v>
      </c>
      <c r="P3066">
        <v>2.8</v>
      </c>
      <c r="Q3066">
        <v>4.9000000000000004</v>
      </c>
      <c r="R3066">
        <v>4.2</v>
      </c>
      <c r="S3066">
        <v>7.9</v>
      </c>
      <c r="T3066">
        <v>3</v>
      </c>
      <c r="U3066">
        <v>15.4</v>
      </c>
      <c r="V3066">
        <v>2.2000000000000002</v>
      </c>
      <c r="W3066">
        <v>17</v>
      </c>
      <c r="X3066">
        <v>0</v>
      </c>
      <c r="Y3066">
        <v>0</v>
      </c>
      <c r="Z3066">
        <v>0</v>
      </c>
      <c r="AA3066">
        <v>0</v>
      </c>
      <c r="AB3066">
        <v>2</v>
      </c>
      <c r="AC3066">
        <v>0</v>
      </c>
      <c r="AD3066">
        <v>9</v>
      </c>
      <c r="AE3066">
        <v>0</v>
      </c>
      <c r="AY3066" s="59"/>
    </row>
    <row r="3067" spans="1:51">
      <c r="A3067" s="19">
        <v>43773</v>
      </c>
      <c r="B3067" t="s">
        <v>64</v>
      </c>
      <c r="C3067" s="19">
        <v>43970</v>
      </c>
      <c r="D3067">
        <v>54</v>
      </c>
      <c r="E3067">
        <v>37.1</v>
      </c>
      <c r="F3067">
        <v>0</v>
      </c>
      <c r="G3067">
        <v>3.3</v>
      </c>
      <c r="H3067">
        <v>7.4</v>
      </c>
      <c r="I3067">
        <v>4.7</v>
      </c>
      <c r="J3067">
        <v>12.3</v>
      </c>
      <c r="K3067">
        <v>2.7</v>
      </c>
      <c r="L3067">
        <v>18.5</v>
      </c>
      <c r="M3067">
        <v>0.3</v>
      </c>
      <c r="N3067">
        <v>53.6</v>
      </c>
      <c r="O3067">
        <v>0</v>
      </c>
      <c r="P3067">
        <v>3.6</v>
      </c>
      <c r="Q3067">
        <v>5.8</v>
      </c>
      <c r="R3067">
        <v>4.0999999999999996</v>
      </c>
      <c r="S3067">
        <v>8.3000000000000007</v>
      </c>
      <c r="T3067">
        <v>3.3</v>
      </c>
      <c r="U3067">
        <v>15</v>
      </c>
      <c r="V3067">
        <v>2.4</v>
      </c>
      <c r="W3067">
        <v>33</v>
      </c>
      <c r="X3067">
        <v>0</v>
      </c>
      <c r="Y3067">
        <v>0</v>
      </c>
      <c r="Z3067">
        <v>0</v>
      </c>
      <c r="AA3067">
        <v>0</v>
      </c>
      <c r="AB3067">
        <v>4</v>
      </c>
      <c r="AC3067">
        <v>0</v>
      </c>
      <c r="AD3067">
        <v>17</v>
      </c>
      <c r="AE3067">
        <v>0</v>
      </c>
      <c r="AY3067" s="59"/>
    </row>
    <row r="3068" spans="1:51">
      <c r="A3068" s="19">
        <v>43773</v>
      </c>
      <c r="B3068" t="s">
        <v>65</v>
      </c>
      <c r="C3068" s="19">
        <v>43970</v>
      </c>
      <c r="D3068">
        <v>61</v>
      </c>
      <c r="E3068">
        <v>25.8</v>
      </c>
      <c r="F3068">
        <v>0</v>
      </c>
      <c r="G3068">
        <v>0.5</v>
      </c>
      <c r="H3068">
        <v>7.6</v>
      </c>
      <c r="I3068">
        <v>0.4</v>
      </c>
      <c r="J3068">
        <v>23.1</v>
      </c>
      <c r="K3068">
        <v>0.3</v>
      </c>
      <c r="L3068">
        <v>24</v>
      </c>
      <c r="M3068">
        <v>7.9</v>
      </c>
      <c r="N3068">
        <v>28.6</v>
      </c>
      <c r="O3068">
        <v>0</v>
      </c>
      <c r="P3068">
        <v>3</v>
      </c>
      <c r="Q3068">
        <v>6.2</v>
      </c>
      <c r="R3068">
        <v>2.8</v>
      </c>
      <c r="S3068">
        <v>22.7</v>
      </c>
      <c r="T3068">
        <v>2.7</v>
      </c>
      <c r="U3068">
        <v>24.5</v>
      </c>
      <c r="V3068">
        <v>6.6</v>
      </c>
      <c r="W3068">
        <v>21</v>
      </c>
      <c r="X3068">
        <v>0</v>
      </c>
      <c r="Y3068">
        <v>0</v>
      </c>
      <c r="Z3068">
        <v>1</v>
      </c>
      <c r="AA3068">
        <v>0</v>
      </c>
      <c r="AB3068">
        <v>19</v>
      </c>
      <c r="AC3068">
        <v>0</v>
      </c>
      <c r="AD3068">
        <v>19</v>
      </c>
      <c r="AE3068">
        <v>1</v>
      </c>
      <c r="AY3068" s="59"/>
    </row>
    <row r="3069" spans="1:51">
      <c r="A3069" s="19">
        <v>43773</v>
      </c>
      <c r="B3069" t="s">
        <v>143</v>
      </c>
      <c r="C3069" s="19">
        <v>43984</v>
      </c>
      <c r="D3069">
        <v>20</v>
      </c>
      <c r="E3069">
        <v>28.3</v>
      </c>
      <c r="F3069">
        <v>0</v>
      </c>
      <c r="G3069">
        <v>10</v>
      </c>
      <c r="H3069">
        <v>9</v>
      </c>
      <c r="I3069">
        <v>0.8</v>
      </c>
      <c r="J3069">
        <v>15.8</v>
      </c>
      <c r="K3069">
        <v>0.4</v>
      </c>
      <c r="L3069">
        <v>21.1</v>
      </c>
      <c r="M3069">
        <v>4.2</v>
      </c>
      <c r="N3069">
        <v>34.299999999999997</v>
      </c>
      <c r="O3069">
        <v>0</v>
      </c>
      <c r="P3069">
        <v>8.6</v>
      </c>
      <c r="Q3069">
        <v>8</v>
      </c>
      <c r="R3069">
        <v>3.1</v>
      </c>
      <c r="S3069">
        <v>13.3</v>
      </c>
      <c r="T3069">
        <v>3.1</v>
      </c>
      <c r="U3069">
        <v>21.4</v>
      </c>
      <c r="V3069">
        <v>4.7</v>
      </c>
      <c r="W3069">
        <v>8</v>
      </c>
      <c r="X3069">
        <v>0</v>
      </c>
      <c r="Y3069">
        <v>1</v>
      </c>
      <c r="Z3069">
        <v>0</v>
      </c>
      <c r="AA3069">
        <v>0</v>
      </c>
      <c r="AB3069">
        <v>5</v>
      </c>
      <c r="AC3069">
        <v>0</v>
      </c>
      <c r="AD3069">
        <v>6</v>
      </c>
      <c r="AE3069">
        <v>0</v>
      </c>
      <c r="AY3069" s="59"/>
    </row>
    <row r="3070" spans="1:51">
      <c r="A3070" s="19">
        <v>43773</v>
      </c>
      <c r="B3070" t="s">
        <v>67</v>
      </c>
      <c r="C3070" s="19">
        <v>43984</v>
      </c>
      <c r="D3070">
        <v>19</v>
      </c>
      <c r="E3070">
        <v>26.6</v>
      </c>
      <c r="F3070">
        <v>0</v>
      </c>
      <c r="G3070">
        <v>0.3</v>
      </c>
      <c r="H3070">
        <v>9.5</v>
      </c>
      <c r="I3070">
        <v>3.1</v>
      </c>
      <c r="J3070">
        <v>11.9</v>
      </c>
      <c r="K3070">
        <v>2.9</v>
      </c>
      <c r="L3070">
        <v>31.3</v>
      </c>
      <c r="M3070">
        <v>0.5</v>
      </c>
      <c r="N3070">
        <v>28.1</v>
      </c>
      <c r="O3070">
        <v>0</v>
      </c>
      <c r="P3070">
        <v>2.9</v>
      </c>
      <c r="Q3070">
        <v>7.4</v>
      </c>
      <c r="R3070">
        <v>3.9</v>
      </c>
      <c r="S3070">
        <v>8.9</v>
      </c>
      <c r="T3070">
        <v>3.7</v>
      </c>
      <c r="U3070">
        <v>38.200000000000003</v>
      </c>
      <c r="V3070">
        <v>2.7</v>
      </c>
      <c r="W3070">
        <v>8</v>
      </c>
      <c r="X3070">
        <v>0</v>
      </c>
      <c r="Y3070">
        <v>0</v>
      </c>
      <c r="Z3070">
        <v>0</v>
      </c>
      <c r="AA3070">
        <v>0</v>
      </c>
      <c r="AB3070">
        <v>1</v>
      </c>
      <c r="AC3070">
        <v>0</v>
      </c>
      <c r="AD3070">
        <v>10</v>
      </c>
      <c r="AE3070">
        <v>0</v>
      </c>
      <c r="AY3070" s="59"/>
    </row>
    <row r="3071" spans="1:51">
      <c r="A3071" s="19">
        <v>43773</v>
      </c>
      <c r="B3071" t="s">
        <v>68</v>
      </c>
      <c r="C3071" s="19">
        <v>43984</v>
      </c>
      <c r="D3071">
        <v>126</v>
      </c>
      <c r="E3071">
        <v>24.5</v>
      </c>
      <c r="F3071">
        <v>0</v>
      </c>
      <c r="G3071">
        <v>11</v>
      </c>
      <c r="H3071">
        <v>8.8000000000000007</v>
      </c>
      <c r="I3071">
        <v>1.1000000000000001</v>
      </c>
      <c r="J3071">
        <v>18.600000000000001</v>
      </c>
      <c r="K3071">
        <v>0.2</v>
      </c>
      <c r="L3071">
        <v>22.6</v>
      </c>
      <c r="M3071">
        <v>2.7</v>
      </c>
      <c r="N3071">
        <v>27.2</v>
      </c>
      <c r="O3071">
        <v>0</v>
      </c>
      <c r="P3071">
        <v>9.1999999999999993</v>
      </c>
      <c r="Q3071">
        <v>8</v>
      </c>
      <c r="R3071">
        <v>3.7</v>
      </c>
      <c r="S3071">
        <v>17.2</v>
      </c>
      <c r="T3071">
        <v>3.2</v>
      </c>
      <c r="U3071">
        <v>23.8</v>
      </c>
      <c r="V3071">
        <v>4.3</v>
      </c>
      <c r="W3071">
        <v>44</v>
      </c>
      <c r="X3071">
        <v>0</v>
      </c>
      <c r="Y3071">
        <v>5</v>
      </c>
      <c r="Z3071">
        <v>2</v>
      </c>
      <c r="AA3071">
        <v>0</v>
      </c>
      <c r="AB3071">
        <v>34</v>
      </c>
      <c r="AC3071">
        <v>0</v>
      </c>
      <c r="AD3071">
        <v>41</v>
      </c>
      <c r="AE3071">
        <v>0</v>
      </c>
      <c r="AY3071" s="59"/>
    </row>
    <row r="3072" spans="1:51">
      <c r="A3072" s="19">
        <v>43773</v>
      </c>
      <c r="B3072" t="s">
        <v>69</v>
      </c>
      <c r="C3072" s="19">
        <v>43984</v>
      </c>
      <c r="D3072">
        <v>34</v>
      </c>
      <c r="E3072">
        <v>26.6</v>
      </c>
      <c r="F3072">
        <v>0</v>
      </c>
      <c r="G3072">
        <v>1.2</v>
      </c>
      <c r="H3072">
        <v>6.5</v>
      </c>
      <c r="I3072">
        <v>0.4</v>
      </c>
      <c r="J3072">
        <v>23.2</v>
      </c>
      <c r="K3072">
        <v>0.3</v>
      </c>
      <c r="L3072">
        <v>22.4</v>
      </c>
      <c r="M3072">
        <v>8.8000000000000007</v>
      </c>
      <c r="N3072">
        <v>29.6</v>
      </c>
      <c r="O3072">
        <v>0</v>
      </c>
      <c r="P3072">
        <v>3.2</v>
      </c>
      <c r="Q3072">
        <v>5.9</v>
      </c>
      <c r="R3072">
        <v>3.4</v>
      </c>
      <c r="S3072">
        <v>22.8</v>
      </c>
      <c r="T3072">
        <v>2.9</v>
      </c>
      <c r="U3072">
        <v>22.3</v>
      </c>
      <c r="V3072">
        <v>7</v>
      </c>
      <c r="W3072">
        <v>12</v>
      </c>
      <c r="X3072">
        <v>0</v>
      </c>
      <c r="Y3072">
        <v>0</v>
      </c>
      <c r="Z3072">
        <v>0</v>
      </c>
      <c r="AA3072">
        <v>0</v>
      </c>
      <c r="AB3072">
        <v>11</v>
      </c>
      <c r="AC3072">
        <v>0</v>
      </c>
      <c r="AD3072">
        <v>10</v>
      </c>
      <c r="AE3072">
        <v>1</v>
      </c>
      <c r="AY3072" s="59"/>
    </row>
    <row r="3073" spans="1:51">
      <c r="A3073" s="19">
        <v>43773</v>
      </c>
      <c r="B3073" t="s">
        <v>70</v>
      </c>
      <c r="C3073" s="19">
        <v>43984</v>
      </c>
      <c r="D3073">
        <v>16</v>
      </c>
      <c r="E3073">
        <v>28.7</v>
      </c>
      <c r="F3073">
        <v>0</v>
      </c>
      <c r="G3073">
        <v>0.4</v>
      </c>
      <c r="H3073">
        <v>9.1</v>
      </c>
      <c r="I3073">
        <v>3.4</v>
      </c>
      <c r="J3073">
        <v>12.2</v>
      </c>
      <c r="K3073">
        <v>3.5</v>
      </c>
      <c r="L3073">
        <v>28.9</v>
      </c>
      <c r="M3073">
        <v>0.4</v>
      </c>
      <c r="N3073">
        <v>32.5</v>
      </c>
      <c r="O3073">
        <v>0</v>
      </c>
      <c r="P3073">
        <v>3</v>
      </c>
      <c r="Q3073">
        <v>7.4</v>
      </c>
      <c r="R3073">
        <v>4.0999999999999996</v>
      </c>
      <c r="S3073">
        <v>9</v>
      </c>
      <c r="T3073">
        <v>4</v>
      </c>
      <c r="U3073">
        <v>32.9</v>
      </c>
      <c r="V3073">
        <v>2.8</v>
      </c>
      <c r="W3073">
        <v>7</v>
      </c>
      <c r="X3073">
        <v>0</v>
      </c>
      <c r="Y3073">
        <v>0</v>
      </c>
      <c r="Z3073">
        <v>0</v>
      </c>
      <c r="AA3073">
        <v>0</v>
      </c>
      <c r="AB3073">
        <v>1</v>
      </c>
      <c r="AC3073">
        <v>0</v>
      </c>
      <c r="AD3073">
        <v>8</v>
      </c>
      <c r="AE3073">
        <v>0</v>
      </c>
      <c r="AY3073" s="59"/>
    </row>
    <row r="3074" spans="1:51">
      <c r="A3074" s="19">
        <v>43773</v>
      </c>
      <c r="B3074" t="s">
        <v>71</v>
      </c>
      <c r="C3074" s="19">
        <v>43988</v>
      </c>
      <c r="D3074">
        <v>7</v>
      </c>
      <c r="E3074">
        <v>31.1</v>
      </c>
      <c r="F3074">
        <v>0</v>
      </c>
      <c r="G3074">
        <v>2.2000000000000002</v>
      </c>
      <c r="H3074">
        <v>7.7</v>
      </c>
      <c r="I3074">
        <v>2.2999999999999998</v>
      </c>
      <c r="J3074">
        <v>18.7</v>
      </c>
      <c r="K3074">
        <v>0.9</v>
      </c>
      <c r="L3074">
        <v>22.9</v>
      </c>
      <c r="M3074">
        <v>2.7</v>
      </c>
      <c r="N3074">
        <v>37.9</v>
      </c>
      <c r="O3074">
        <v>0</v>
      </c>
      <c r="P3074">
        <v>3.7</v>
      </c>
      <c r="Q3074">
        <v>6.7</v>
      </c>
      <c r="R3074">
        <v>3.6</v>
      </c>
      <c r="S3074">
        <v>15.7</v>
      </c>
      <c r="T3074">
        <v>3</v>
      </c>
      <c r="U3074">
        <v>22.1</v>
      </c>
      <c r="V3074">
        <v>3.5</v>
      </c>
      <c r="W3074">
        <v>3</v>
      </c>
      <c r="X3074">
        <v>0</v>
      </c>
      <c r="Y3074">
        <v>0</v>
      </c>
      <c r="Z3074">
        <v>0</v>
      </c>
      <c r="AA3074">
        <v>0</v>
      </c>
      <c r="AB3074">
        <v>2</v>
      </c>
      <c r="AC3074">
        <v>0</v>
      </c>
      <c r="AD3074">
        <v>2</v>
      </c>
      <c r="AE3074">
        <v>0</v>
      </c>
      <c r="AY3074" s="59"/>
    </row>
    <row r="3075" spans="1:51">
      <c r="A3075" s="19">
        <v>43773</v>
      </c>
      <c r="B3075" t="s">
        <v>73</v>
      </c>
      <c r="C3075" s="19">
        <v>44013</v>
      </c>
      <c r="D3075">
        <v>41</v>
      </c>
      <c r="E3075">
        <v>30.4</v>
      </c>
      <c r="F3075">
        <v>0</v>
      </c>
      <c r="G3075">
        <v>2.2999999999999998</v>
      </c>
      <c r="H3075">
        <v>8.6</v>
      </c>
      <c r="I3075">
        <v>2.7</v>
      </c>
      <c r="J3075">
        <v>16.7</v>
      </c>
      <c r="K3075">
        <v>1.6</v>
      </c>
      <c r="L3075">
        <v>23.3</v>
      </c>
      <c r="M3075">
        <v>2.4</v>
      </c>
      <c r="N3075">
        <v>45.2</v>
      </c>
      <c r="O3075">
        <v>0</v>
      </c>
      <c r="P3075">
        <v>2</v>
      </c>
      <c r="Q3075">
        <v>5.5</v>
      </c>
      <c r="R3075">
        <v>2</v>
      </c>
      <c r="S3075">
        <v>15</v>
      </c>
      <c r="T3075">
        <v>1.4</v>
      </c>
      <c r="U3075">
        <v>25</v>
      </c>
      <c r="V3075">
        <v>2</v>
      </c>
      <c r="W3075">
        <v>1727</v>
      </c>
      <c r="X3075">
        <v>0</v>
      </c>
      <c r="Y3075">
        <v>6</v>
      </c>
      <c r="Z3075">
        <v>88</v>
      </c>
      <c r="AA3075">
        <v>16</v>
      </c>
      <c r="AB3075">
        <v>853</v>
      </c>
      <c r="AC3075">
        <v>0</v>
      </c>
      <c r="AD3075">
        <v>1290</v>
      </c>
      <c r="AE3075">
        <v>3</v>
      </c>
      <c r="AY3075" s="59"/>
    </row>
    <row r="3076" spans="1:51">
      <c r="A3076" s="19">
        <v>43776</v>
      </c>
      <c r="B3076" t="s">
        <v>15</v>
      </c>
      <c r="C3076" s="19">
        <v>43864</v>
      </c>
      <c r="D3076">
        <v>41</v>
      </c>
      <c r="E3076">
        <v>19.7</v>
      </c>
      <c r="F3076">
        <v>0</v>
      </c>
      <c r="G3076">
        <v>1.7</v>
      </c>
      <c r="H3076">
        <v>18</v>
      </c>
      <c r="I3076">
        <v>4.9000000000000004</v>
      </c>
      <c r="J3076">
        <v>15.7</v>
      </c>
      <c r="K3076">
        <v>3.2</v>
      </c>
      <c r="L3076">
        <v>23.6</v>
      </c>
      <c r="M3076">
        <v>2.8</v>
      </c>
      <c r="N3076">
        <v>22.2</v>
      </c>
      <c r="O3076">
        <v>0</v>
      </c>
      <c r="P3076">
        <v>2.2000000000000002</v>
      </c>
      <c r="Q3076">
        <v>18.8</v>
      </c>
      <c r="R3076">
        <v>3.3</v>
      </c>
      <c r="S3076">
        <v>14.5</v>
      </c>
      <c r="T3076">
        <v>2.6</v>
      </c>
      <c r="U3076">
        <v>31.8</v>
      </c>
      <c r="V3076">
        <v>2.6</v>
      </c>
      <c r="W3076">
        <v>10</v>
      </c>
      <c r="X3076">
        <v>0</v>
      </c>
      <c r="Y3076">
        <v>0</v>
      </c>
      <c r="Z3076">
        <v>10</v>
      </c>
      <c r="AA3076">
        <v>0</v>
      </c>
      <c r="AB3076">
        <v>8</v>
      </c>
      <c r="AC3076">
        <v>0</v>
      </c>
      <c r="AD3076">
        <v>13</v>
      </c>
      <c r="AE3076">
        <v>0</v>
      </c>
      <c r="AY3076" s="59"/>
    </row>
    <row r="3077" spans="1:51">
      <c r="A3077" s="19">
        <v>43776</v>
      </c>
      <c r="B3077" t="s">
        <v>16</v>
      </c>
      <c r="C3077" s="19">
        <v>43872</v>
      </c>
      <c r="D3077">
        <v>24</v>
      </c>
      <c r="E3077">
        <v>22.3</v>
      </c>
      <c r="F3077">
        <v>0</v>
      </c>
      <c r="G3077">
        <v>2.8</v>
      </c>
      <c r="H3077">
        <v>11.3</v>
      </c>
      <c r="I3077">
        <v>3.1</v>
      </c>
      <c r="J3077">
        <v>17.3</v>
      </c>
      <c r="K3077">
        <v>2.2999999999999998</v>
      </c>
      <c r="L3077">
        <v>27</v>
      </c>
      <c r="M3077">
        <v>3.5</v>
      </c>
      <c r="N3077">
        <v>26</v>
      </c>
      <c r="O3077">
        <v>0</v>
      </c>
      <c r="P3077">
        <v>2.2999999999999998</v>
      </c>
      <c r="Q3077">
        <v>8.3000000000000007</v>
      </c>
      <c r="R3077">
        <v>2.4</v>
      </c>
      <c r="S3077">
        <v>15.4</v>
      </c>
      <c r="T3077">
        <v>2.2000000000000002</v>
      </c>
      <c r="U3077">
        <v>38.299999999999997</v>
      </c>
      <c r="V3077">
        <v>3</v>
      </c>
      <c r="W3077">
        <v>8</v>
      </c>
      <c r="X3077">
        <v>0</v>
      </c>
      <c r="Y3077">
        <v>0</v>
      </c>
      <c r="Z3077">
        <v>1</v>
      </c>
      <c r="AA3077">
        <v>0</v>
      </c>
      <c r="AB3077">
        <v>6</v>
      </c>
      <c r="AC3077">
        <v>0</v>
      </c>
      <c r="AD3077">
        <v>9</v>
      </c>
      <c r="AE3077">
        <v>0</v>
      </c>
      <c r="AY3077" s="59"/>
    </row>
    <row r="3078" spans="1:51">
      <c r="A3078" s="19">
        <v>43776</v>
      </c>
      <c r="B3078" t="s">
        <v>17</v>
      </c>
      <c r="C3078" s="19">
        <v>43883</v>
      </c>
      <c r="D3078">
        <v>36</v>
      </c>
      <c r="E3078">
        <v>28.4</v>
      </c>
      <c r="F3078">
        <v>0</v>
      </c>
      <c r="G3078">
        <v>1.2</v>
      </c>
      <c r="H3078">
        <v>6.4</v>
      </c>
      <c r="I3078">
        <v>1.3</v>
      </c>
      <c r="J3078">
        <v>19.899999999999999</v>
      </c>
      <c r="K3078">
        <v>3.4</v>
      </c>
      <c r="L3078">
        <v>23.4</v>
      </c>
      <c r="M3078">
        <v>4.4000000000000004</v>
      </c>
      <c r="N3078">
        <v>41.1</v>
      </c>
      <c r="O3078">
        <v>0</v>
      </c>
      <c r="P3078">
        <v>1.9</v>
      </c>
      <c r="Q3078">
        <v>3.6</v>
      </c>
      <c r="R3078">
        <v>1.7</v>
      </c>
      <c r="S3078">
        <v>18</v>
      </c>
      <c r="T3078">
        <v>2.4</v>
      </c>
      <c r="U3078">
        <v>25.9</v>
      </c>
      <c r="V3078">
        <v>3.1</v>
      </c>
      <c r="W3078">
        <v>14</v>
      </c>
      <c r="X3078">
        <v>0</v>
      </c>
      <c r="Y3078">
        <v>0</v>
      </c>
      <c r="Z3078">
        <v>0</v>
      </c>
      <c r="AA3078">
        <v>0</v>
      </c>
      <c r="AB3078">
        <v>10</v>
      </c>
      <c r="AC3078">
        <v>0</v>
      </c>
      <c r="AD3078">
        <v>12</v>
      </c>
      <c r="AE3078">
        <v>0</v>
      </c>
      <c r="AY3078" s="59"/>
    </row>
    <row r="3079" spans="1:51">
      <c r="A3079" s="19">
        <v>43776</v>
      </c>
      <c r="B3079" t="s">
        <v>18</v>
      </c>
      <c r="C3079" s="19">
        <v>43890</v>
      </c>
      <c r="D3079">
        <v>54</v>
      </c>
      <c r="E3079">
        <v>40.799999999999997</v>
      </c>
      <c r="F3079">
        <v>0</v>
      </c>
      <c r="G3079">
        <v>3.4</v>
      </c>
      <c r="H3079">
        <v>6.1</v>
      </c>
      <c r="I3079">
        <v>2.2999999999999998</v>
      </c>
      <c r="J3079">
        <v>11.7</v>
      </c>
      <c r="K3079">
        <v>4.0999999999999996</v>
      </c>
      <c r="L3079">
        <v>16.7</v>
      </c>
      <c r="M3079">
        <v>1.8</v>
      </c>
      <c r="N3079">
        <v>74.400000000000006</v>
      </c>
      <c r="O3079">
        <v>0</v>
      </c>
      <c r="P3079">
        <v>1.7</v>
      </c>
      <c r="Q3079">
        <v>2.4</v>
      </c>
      <c r="R3079">
        <v>1.6</v>
      </c>
      <c r="S3079">
        <v>5.2</v>
      </c>
      <c r="T3079">
        <v>1.8</v>
      </c>
      <c r="U3079">
        <v>9.6</v>
      </c>
      <c r="V3079">
        <v>1.5</v>
      </c>
      <c r="W3079">
        <v>36</v>
      </c>
      <c r="X3079">
        <v>0</v>
      </c>
      <c r="Y3079">
        <v>0</v>
      </c>
      <c r="Z3079">
        <v>0</v>
      </c>
      <c r="AA3079">
        <v>0</v>
      </c>
      <c r="AB3079">
        <v>3</v>
      </c>
      <c r="AC3079">
        <v>0</v>
      </c>
      <c r="AD3079">
        <v>15</v>
      </c>
      <c r="AE3079">
        <v>0</v>
      </c>
      <c r="AY3079" s="59"/>
    </row>
    <row r="3080" spans="1:51">
      <c r="A3080" s="19">
        <v>43776</v>
      </c>
      <c r="B3080" t="s">
        <v>19</v>
      </c>
      <c r="C3080" s="19">
        <v>43893</v>
      </c>
      <c r="D3080">
        <v>52</v>
      </c>
      <c r="E3080">
        <v>39.1</v>
      </c>
      <c r="F3080">
        <v>0</v>
      </c>
      <c r="G3080">
        <v>3.9</v>
      </c>
      <c r="H3080">
        <v>6.7</v>
      </c>
      <c r="I3080">
        <v>4.0999999999999996</v>
      </c>
      <c r="J3080">
        <v>11.7</v>
      </c>
      <c r="K3080">
        <v>2.9</v>
      </c>
      <c r="L3080">
        <v>19</v>
      </c>
      <c r="M3080">
        <v>0.6</v>
      </c>
      <c r="N3080">
        <v>68.5</v>
      </c>
      <c r="O3080">
        <v>0</v>
      </c>
      <c r="P3080">
        <v>2.1</v>
      </c>
      <c r="Q3080">
        <v>3</v>
      </c>
      <c r="R3080">
        <v>2.2999999999999998</v>
      </c>
      <c r="S3080">
        <v>5.8</v>
      </c>
      <c r="T3080">
        <v>1.7</v>
      </c>
      <c r="U3080">
        <v>13.7</v>
      </c>
      <c r="V3080">
        <v>1.2</v>
      </c>
      <c r="W3080">
        <v>33</v>
      </c>
      <c r="X3080">
        <v>0</v>
      </c>
      <c r="Y3080">
        <v>0</v>
      </c>
      <c r="Z3080">
        <v>0</v>
      </c>
      <c r="AA3080">
        <v>0</v>
      </c>
      <c r="AB3080">
        <v>3</v>
      </c>
      <c r="AC3080">
        <v>0</v>
      </c>
      <c r="AD3080">
        <v>16</v>
      </c>
      <c r="AE3080">
        <v>0</v>
      </c>
      <c r="AY3080" s="59"/>
    </row>
    <row r="3081" spans="1:51">
      <c r="A3081" s="19">
        <v>43776</v>
      </c>
      <c r="B3081" t="s">
        <v>20</v>
      </c>
      <c r="C3081" s="19">
        <v>43893</v>
      </c>
      <c r="D3081">
        <v>6</v>
      </c>
      <c r="E3081">
        <v>31.1</v>
      </c>
      <c r="F3081">
        <v>0</v>
      </c>
      <c r="G3081">
        <v>2.2000000000000002</v>
      </c>
      <c r="H3081">
        <v>7.8</v>
      </c>
      <c r="I3081">
        <v>2.2000000000000002</v>
      </c>
      <c r="J3081">
        <v>18.7</v>
      </c>
      <c r="K3081">
        <v>0.9</v>
      </c>
      <c r="L3081">
        <v>22.8</v>
      </c>
      <c r="M3081">
        <v>2.6</v>
      </c>
      <c r="N3081">
        <v>46.5</v>
      </c>
      <c r="O3081">
        <v>0</v>
      </c>
      <c r="P3081">
        <v>2.2000000000000002</v>
      </c>
      <c r="Q3081">
        <v>4.5</v>
      </c>
      <c r="R3081">
        <v>2</v>
      </c>
      <c r="S3081">
        <v>15.6</v>
      </c>
      <c r="T3081">
        <v>1.7</v>
      </c>
      <c r="U3081">
        <v>22.8</v>
      </c>
      <c r="V3081">
        <v>2.6</v>
      </c>
      <c r="W3081">
        <v>3</v>
      </c>
      <c r="X3081">
        <v>0</v>
      </c>
      <c r="Y3081">
        <v>0</v>
      </c>
      <c r="Z3081">
        <v>0</v>
      </c>
      <c r="AA3081">
        <v>0</v>
      </c>
      <c r="AB3081">
        <v>2</v>
      </c>
      <c r="AC3081">
        <v>0</v>
      </c>
      <c r="AD3081">
        <v>2</v>
      </c>
      <c r="AE3081">
        <v>0</v>
      </c>
      <c r="AY3081" s="59"/>
    </row>
    <row r="3082" spans="1:51">
      <c r="A3082" s="19">
        <v>43776</v>
      </c>
      <c r="B3082" t="s">
        <v>21</v>
      </c>
      <c r="C3082" s="19">
        <v>43893</v>
      </c>
      <c r="D3082">
        <v>31</v>
      </c>
      <c r="E3082">
        <v>37.299999999999997</v>
      </c>
      <c r="F3082">
        <v>0</v>
      </c>
      <c r="G3082">
        <v>3.6</v>
      </c>
      <c r="H3082">
        <v>6.9</v>
      </c>
      <c r="I3082">
        <v>4.3</v>
      </c>
      <c r="J3082">
        <v>12.8</v>
      </c>
      <c r="K3082">
        <v>2.8</v>
      </c>
      <c r="L3082">
        <v>18</v>
      </c>
      <c r="M3082">
        <v>0.3</v>
      </c>
      <c r="N3082">
        <v>64.900000000000006</v>
      </c>
      <c r="O3082">
        <v>0</v>
      </c>
      <c r="P3082">
        <v>2.4</v>
      </c>
      <c r="Q3082">
        <v>3.3</v>
      </c>
      <c r="R3082">
        <v>2.7</v>
      </c>
      <c r="S3082">
        <v>7.5</v>
      </c>
      <c r="T3082">
        <v>2</v>
      </c>
      <c r="U3082">
        <v>13.3</v>
      </c>
      <c r="V3082">
        <v>1.3</v>
      </c>
      <c r="W3082">
        <v>20</v>
      </c>
      <c r="X3082">
        <v>0</v>
      </c>
      <c r="Y3082">
        <v>0</v>
      </c>
      <c r="Z3082">
        <v>0</v>
      </c>
      <c r="AA3082">
        <v>0</v>
      </c>
      <c r="AB3082">
        <v>2</v>
      </c>
      <c r="AC3082">
        <v>0</v>
      </c>
      <c r="AD3082">
        <v>9</v>
      </c>
      <c r="AE3082">
        <v>0</v>
      </c>
      <c r="AY3082" s="59"/>
    </row>
    <row r="3083" spans="1:51">
      <c r="A3083" s="19">
        <v>43776</v>
      </c>
      <c r="B3083" t="s">
        <v>22</v>
      </c>
      <c r="C3083" s="19">
        <v>43893</v>
      </c>
      <c r="D3083">
        <v>416</v>
      </c>
      <c r="E3083">
        <v>26.8</v>
      </c>
      <c r="F3083">
        <v>0</v>
      </c>
      <c r="G3083">
        <v>1.7</v>
      </c>
      <c r="H3083">
        <v>7.7</v>
      </c>
      <c r="I3083">
        <v>1.6</v>
      </c>
      <c r="J3083">
        <v>20.8</v>
      </c>
      <c r="K3083">
        <v>1</v>
      </c>
      <c r="L3083">
        <v>24.5</v>
      </c>
      <c r="M3083">
        <v>4.5999999999999996</v>
      </c>
      <c r="N3083">
        <v>35.1</v>
      </c>
      <c r="O3083">
        <v>0</v>
      </c>
      <c r="P3083">
        <v>2.1</v>
      </c>
      <c r="Q3083">
        <v>4.7</v>
      </c>
      <c r="R3083">
        <v>2.2999999999999998</v>
      </c>
      <c r="S3083">
        <v>20.100000000000001</v>
      </c>
      <c r="T3083">
        <v>1.9</v>
      </c>
      <c r="U3083">
        <v>28.1</v>
      </c>
      <c r="V3083">
        <v>3.2</v>
      </c>
      <c r="W3083">
        <v>153</v>
      </c>
      <c r="X3083">
        <v>0</v>
      </c>
      <c r="Y3083">
        <v>0</v>
      </c>
      <c r="Z3083">
        <v>4</v>
      </c>
      <c r="AA3083">
        <v>0</v>
      </c>
      <c r="AB3083">
        <v>119</v>
      </c>
      <c r="AC3083">
        <v>0</v>
      </c>
      <c r="AD3083">
        <v>140</v>
      </c>
      <c r="AE3083">
        <v>0</v>
      </c>
      <c r="AY3083" s="59"/>
    </row>
    <row r="3084" spans="1:51">
      <c r="A3084" s="19">
        <v>43776</v>
      </c>
      <c r="B3084" t="s">
        <v>23</v>
      </c>
      <c r="C3084" s="19">
        <v>43893</v>
      </c>
      <c r="D3084">
        <v>67</v>
      </c>
      <c r="E3084">
        <v>24.7</v>
      </c>
      <c r="F3084">
        <v>0</v>
      </c>
      <c r="G3084">
        <v>1.1000000000000001</v>
      </c>
      <c r="H3084">
        <v>6.9</v>
      </c>
      <c r="I3084">
        <v>0.9</v>
      </c>
      <c r="J3084">
        <v>24.1</v>
      </c>
      <c r="K3084">
        <v>0.5</v>
      </c>
      <c r="L3084">
        <v>24.4</v>
      </c>
      <c r="M3084">
        <v>6.5</v>
      </c>
      <c r="N3084">
        <v>29</v>
      </c>
      <c r="O3084">
        <v>0</v>
      </c>
      <c r="P3084">
        <v>1.8</v>
      </c>
      <c r="Q3084">
        <v>3.9</v>
      </c>
      <c r="R3084">
        <v>2.1</v>
      </c>
      <c r="S3084">
        <v>27.3</v>
      </c>
      <c r="T3084">
        <v>1.9</v>
      </c>
      <c r="U3084">
        <v>27.6</v>
      </c>
      <c r="V3084">
        <v>4.2</v>
      </c>
      <c r="W3084">
        <v>23</v>
      </c>
      <c r="X3084">
        <v>0</v>
      </c>
      <c r="Y3084">
        <v>0</v>
      </c>
      <c r="Z3084">
        <v>0</v>
      </c>
      <c r="AA3084">
        <v>0</v>
      </c>
      <c r="AB3084">
        <v>22</v>
      </c>
      <c r="AC3084">
        <v>0</v>
      </c>
      <c r="AD3084">
        <v>22</v>
      </c>
      <c r="AE3084">
        <v>0</v>
      </c>
      <c r="AY3084" s="59"/>
    </row>
    <row r="3085" spans="1:51">
      <c r="A3085" s="19">
        <v>43776</v>
      </c>
      <c r="B3085" t="s">
        <v>24</v>
      </c>
      <c r="C3085" s="19">
        <v>43893</v>
      </c>
      <c r="D3085">
        <v>13</v>
      </c>
      <c r="E3085">
        <v>31.1</v>
      </c>
      <c r="F3085">
        <v>0</v>
      </c>
      <c r="G3085">
        <v>2.2000000000000002</v>
      </c>
      <c r="H3085">
        <v>7.8</v>
      </c>
      <c r="I3085">
        <v>2.2000000000000002</v>
      </c>
      <c r="J3085">
        <v>18.7</v>
      </c>
      <c r="K3085">
        <v>0.9</v>
      </c>
      <c r="L3085">
        <v>22.8</v>
      </c>
      <c r="M3085">
        <v>2.6</v>
      </c>
      <c r="N3085">
        <v>45.7</v>
      </c>
      <c r="O3085">
        <v>0</v>
      </c>
      <c r="P3085">
        <v>2.1</v>
      </c>
      <c r="Q3085">
        <v>4.5999999999999996</v>
      </c>
      <c r="R3085">
        <v>2.2999999999999998</v>
      </c>
      <c r="S3085">
        <v>15.5</v>
      </c>
      <c r="T3085">
        <v>2</v>
      </c>
      <c r="U3085">
        <v>23.4</v>
      </c>
      <c r="V3085">
        <v>2.2999999999999998</v>
      </c>
      <c r="W3085">
        <v>6</v>
      </c>
      <c r="X3085">
        <v>0</v>
      </c>
      <c r="Y3085">
        <v>0</v>
      </c>
      <c r="Z3085">
        <v>0</v>
      </c>
      <c r="AA3085">
        <v>0</v>
      </c>
      <c r="AB3085">
        <v>3</v>
      </c>
      <c r="AC3085">
        <v>0</v>
      </c>
      <c r="AD3085">
        <v>4</v>
      </c>
      <c r="AE3085">
        <v>0</v>
      </c>
      <c r="AY3085" s="59"/>
    </row>
    <row r="3086" spans="1:51">
      <c r="A3086" s="19">
        <v>43776</v>
      </c>
      <c r="B3086" t="s">
        <v>25</v>
      </c>
      <c r="C3086" s="19">
        <v>43893</v>
      </c>
      <c r="D3086">
        <v>24</v>
      </c>
      <c r="E3086">
        <v>23.3</v>
      </c>
      <c r="F3086">
        <v>0</v>
      </c>
      <c r="G3086">
        <v>2.5</v>
      </c>
      <c r="H3086">
        <v>11.4</v>
      </c>
      <c r="I3086">
        <v>0.8</v>
      </c>
      <c r="J3086">
        <v>16.5</v>
      </c>
      <c r="K3086">
        <v>4.7</v>
      </c>
      <c r="L3086">
        <v>25.3</v>
      </c>
      <c r="M3086">
        <v>3.3</v>
      </c>
      <c r="N3086">
        <v>28.9</v>
      </c>
      <c r="O3086">
        <v>0</v>
      </c>
      <c r="P3086">
        <v>2.9</v>
      </c>
      <c r="Q3086">
        <v>8.6</v>
      </c>
      <c r="R3086">
        <v>2.1</v>
      </c>
      <c r="S3086">
        <v>14.5</v>
      </c>
      <c r="T3086">
        <v>3.6</v>
      </c>
      <c r="U3086">
        <v>33.200000000000003</v>
      </c>
      <c r="V3086">
        <v>3.2</v>
      </c>
      <c r="W3086">
        <v>8</v>
      </c>
      <c r="X3086">
        <v>0</v>
      </c>
      <c r="Y3086">
        <v>0</v>
      </c>
      <c r="Z3086">
        <v>1</v>
      </c>
      <c r="AA3086">
        <v>0</v>
      </c>
      <c r="AB3086">
        <v>6</v>
      </c>
      <c r="AC3086">
        <v>0</v>
      </c>
      <c r="AD3086">
        <v>9</v>
      </c>
      <c r="AE3086">
        <v>0</v>
      </c>
      <c r="AY3086" s="59"/>
    </row>
    <row r="3087" spans="1:51">
      <c r="A3087" s="19">
        <v>43776</v>
      </c>
      <c r="B3087" t="s">
        <v>26</v>
      </c>
      <c r="C3087" s="19">
        <v>43893</v>
      </c>
      <c r="D3087">
        <v>91</v>
      </c>
      <c r="E3087">
        <v>23.5</v>
      </c>
      <c r="F3087">
        <v>0</v>
      </c>
      <c r="G3087">
        <v>1.8</v>
      </c>
      <c r="H3087">
        <v>10.7</v>
      </c>
      <c r="I3087">
        <v>1.3</v>
      </c>
      <c r="J3087">
        <v>14.1</v>
      </c>
      <c r="K3087">
        <v>0.8</v>
      </c>
      <c r="L3087">
        <v>35.9</v>
      </c>
      <c r="M3087">
        <v>1.4</v>
      </c>
      <c r="N3087">
        <v>22.1</v>
      </c>
      <c r="O3087">
        <v>0</v>
      </c>
      <c r="P3087">
        <v>1.6</v>
      </c>
      <c r="Q3087">
        <v>5.8</v>
      </c>
      <c r="R3087">
        <v>1.5</v>
      </c>
      <c r="S3087">
        <v>8.1</v>
      </c>
      <c r="T3087">
        <v>1.4</v>
      </c>
      <c r="U3087">
        <v>56.2</v>
      </c>
      <c r="V3087">
        <v>1.6</v>
      </c>
      <c r="W3087">
        <v>30</v>
      </c>
      <c r="X3087">
        <v>0</v>
      </c>
      <c r="Y3087">
        <v>0</v>
      </c>
      <c r="Z3087">
        <v>4</v>
      </c>
      <c r="AA3087">
        <v>0</v>
      </c>
      <c r="AB3087">
        <v>11</v>
      </c>
      <c r="AC3087">
        <v>0</v>
      </c>
      <c r="AD3087">
        <v>46</v>
      </c>
      <c r="AE3087">
        <v>0</v>
      </c>
      <c r="AY3087" s="59"/>
    </row>
    <row r="3088" spans="1:51">
      <c r="A3088" s="19">
        <v>43776</v>
      </c>
      <c r="B3088" t="s">
        <v>27</v>
      </c>
      <c r="C3088" s="19">
        <v>43893</v>
      </c>
      <c r="D3088">
        <v>75</v>
      </c>
      <c r="E3088">
        <v>22.6</v>
      </c>
      <c r="F3088">
        <v>0</v>
      </c>
      <c r="G3088">
        <v>0.6</v>
      </c>
      <c r="H3088">
        <v>10.7</v>
      </c>
      <c r="I3088">
        <v>16.600000000000001</v>
      </c>
      <c r="J3088">
        <v>15.8</v>
      </c>
      <c r="K3088">
        <v>0.2</v>
      </c>
      <c r="L3088">
        <v>21.5</v>
      </c>
      <c r="M3088">
        <v>1.6</v>
      </c>
      <c r="N3088">
        <v>28</v>
      </c>
      <c r="O3088">
        <v>0</v>
      </c>
      <c r="P3088">
        <v>2.1</v>
      </c>
      <c r="Q3088">
        <v>8.1999999999999993</v>
      </c>
      <c r="R3088">
        <v>15.9</v>
      </c>
      <c r="S3088">
        <v>13.9</v>
      </c>
      <c r="T3088">
        <v>2.1</v>
      </c>
      <c r="U3088">
        <v>24.7</v>
      </c>
      <c r="V3088">
        <v>2.8</v>
      </c>
      <c r="W3088">
        <v>21</v>
      </c>
      <c r="X3088">
        <v>0</v>
      </c>
      <c r="Y3088">
        <v>0</v>
      </c>
      <c r="Z3088">
        <v>3</v>
      </c>
      <c r="AA3088">
        <v>16</v>
      </c>
      <c r="AB3088">
        <v>15</v>
      </c>
      <c r="AC3088">
        <v>0</v>
      </c>
      <c r="AD3088">
        <v>20</v>
      </c>
      <c r="AE3088">
        <v>0</v>
      </c>
      <c r="AY3088" s="59"/>
    </row>
    <row r="3089" spans="1:51">
      <c r="A3089" s="19">
        <v>43776</v>
      </c>
      <c r="B3089" t="s">
        <v>28</v>
      </c>
      <c r="C3089" s="19">
        <v>43893</v>
      </c>
      <c r="D3089">
        <v>110</v>
      </c>
      <c r="E3089">
        <v>37.5</v>
      </c>
      <c r="F3089">
        <v>0</v>
      </c>
      <c r="G3089">
        <v>1.8</v>
      </c>
      <c r="H3089">
        <v>5.7</v>
      </c>
      <c r="I3089">
        <v>1.5</v>
      </c>
      <c r="J3089">
        <v>17.3</v>
      </c>
      <c r="K3089">
        <v>0.5</v>
      </c>
      <c r="L3089">
        <v>20.8</v>
      </c>
      <c r="M3089">
        <v>1.8</v>
      </c>
      <c r="N3089">
        <v>62.8</v>
      </c>
      <c r="O3089">
        <v>0</v>
      </c>
      <c r="P3089">
        <v>1.4</v>
      </c>
      <c r="Q3089">
        <v>2.5</v>
      </c>
      <c r="R3089">
        <v>1.5</v>
      </c>
      <c r="S3089">
        <v>11.1</v>
      </c>
      <c r="T3089">
        <v>1.2</v>
      </c>
      <c r="U3089">
        <v>15.8</v>
      </c>
      <c r="V3089">
        <v>1.5</v>
      </c>
      <c r="W3089">
        <v>55</v>
      </c>
      <c r="X3089">
        <v>0</v>
      </c>
      <c r="Y3089">
        <v>0</v>
      </c>
      <c r="Z3089">
        <v>0</v>
      </c>
      <c r="AA3089">
        <v>0</v>
      </c>
      <c r="AB3089">
        <v>25</v>
      </c>
      <c r="AC3089">
        <v>0</v>
      </c>
      <c r="AD3089">
        <v>30</v>
      </c>
      <c r="AE3089">
        <v>0</v>
      </c>
      <c r="AY3089" s="59"/>
    </row>
    <row r="3090" spans="1:51">
      <c r="A3090" s="19">
        <v>43776</v>
      </c>
      <c r="B3090" t="s">
        <v>29</v>
      </c>
      <c r="C3090" s="19">
        <v>43893</v>
      </c>
      <c r="D3090">
        <v>37</v>
      </c>
      <c r="E3090">
        <v>37.5</v>
      </c>
      <c r="F3090">
        <v>0</v>
      </c>
      <c r="G3090">
        <v>3.1</v>
      </c>
      <c r="H3090">
        <v>5.8</v>
      </c>
      <c r="I3090">
        <v>3.3</v>
      </c>
      <c r="J3090">
        <v>13.2</v>
      </c>
      <c r="K3090">
        <v>3</v>
      </c>
      <c r="L3090">
        <v>18.100000000000001</v>
      </c>
      <c r="M3090">
        <v>0.5</v>
      </c>
      <c r="N3090">
        <v>65.599999999999994</v>
      </c>
      <c r="O3090">
        <v>0</v>
      </c>
      <c r="P3090">
        <v>2</v>
      </c>
      <c r="Q3090">
        <v>2.7</v>
      </c>
      <c r="R3090">
        <v>2.2000000000000002</v>
      </c>
      <c r="S3090">
        <v>7.5</v>
      </c>
      <c r="T3090">
        <v>1.9</v>
      </c>
      <c r="U3090">
        <v>13.4</v>
      </c>
      <c r="V3090">
        <v>1.6</v>
      </c>
      <c r="W3090">
        <v>23</v>
      </c>
      <c r="X3090">
        <v>0</v>
      </c>
      <c r="Y3090">
        <v>0</v>
      </c>
      <c r="Z3090">
        <v>0</v>
      </c>
      <c r="AA3090">
        <v>0</v>
      </c>
      <c r="AB3090">
        <v>3</v>
      </c>
      <c r="AC3090">
        <v>0</v>
      </c>
      <c r="AD3090">
        <v>11</v>
      </c>
      <c r="AE3090">
        <v>0</v>
      </c>
      <c r="AY3090" s="59"/>
    </row>
    <row r="3091" spans="1:51">
      <c r="A3091" s="19">
        <v>43776</v>
      </c>
      <c r="B3091" t="s">
        <v>30</v>
      </c>
      <c r="C3091" s="19">
        <v>43893</v>
      </c>
      <c r="D3091">
        <v>64</v>
      </c>
      <c r="E3091">
        <v>37.799999999999997</v>
      </c>
      <c r="F3091">
        <v>0</v>
      </c>
      <c r="G3091">
        <v>3</v>
      </c>
      <c r="H3091">
        <v>7.6</v>
      </c>
      <c r="I3091">
        <v>4.5999999999999996</v>
      </c>
      <c r="J3091">
        <v>12.5</v>
      </c>
      <c r="K3091">
        <v>3.2</v>
      </c>
      <c r="L3091">
        <v>18.8</v>
      </c>
      <c r="M3091">
        <v>0.4</v>
      </c>
      <c r="N3091">
        <v>65.7</v>
      </c>
      <c r="O3091">
        <v>0</v>
      </c>
      <c r="P3091">
        <v>2</v>
      </c>
      <c r="Q3091">
        <v>3.7</v>
      </c>
      <c r="R3091">
        <v>2.6</v>
      </c>
      <c r="S3091">
        <v>6.9</v>
      </c>
      <c r="T3091">
        <v>2</v>
      </c>
      <c r="U3091">
        <v>13.6</v>
      </c>
      <c r="V3091">
        <v>1.3</v>
      </c>
      <c r="W3091">
        <v>39</v>
      </c>
      <c r="X3091">
        <v>0</v>
      </c>
      <c r="Y3091">
        <v>0</v>
      </c>
      <c r="Z3091">
        <v>1</v>
      </c>
      <c r="AA3091">
        <v>0</v>
      </c>
      <c r="AB3091">
        <v>5</v>
      </c>
      <c r="AC3091">
        <v>0</v>
      </c>
      <c r="AD3091">
        <v>19</v>
      </c>
      <c r="AE3091">
        <v>0</v>
      </c>
      <c r="AY3091" s="59"/>
    </row>
    <row r="3092" spans="1:51">
      <c r="A3092" s="19">
        <v>43776</v>
      </c>
      <c r="B3092" t="s">
        <v>31</v>
      </c>
      <c r="C3092" s="19">
        <v>43893</v>
      </c>
      <c r="D3092">
        <v>228</v>
      </c>
      <c r="E3092">
        <v>31.2</v>
      </c>
      <c r="F3092">
        <v>0</v>
      </c>
      <c r="G3092">
        <v>2.9</v>
      </c>
      <c r="H3092">
        <v>7.3</v>
      </c>
      <c r="I3092">
        <v>2.2999999999999998</v>
      </c>
      <c r="J3092">
        <v>16.5</v>
      </c>
      <c r="K3092">
        <v>1</v>
      </c>
      <c r="L3092">
        <v>22.3</v>
      </c>
      <c r="M3092">
        <v>3.3</v>
      </c>
      <c r="N3092">
        <v>47.8</v>
      </c>
      <c r="O3092">
        <v>0</v>
      </c>
      <c r="P3092">
        <v>2.6</v>
      </c>
      <c r="Q3092">
        <v>4.5</v>
      </c>
      <c r="R3092">
        <v>2.4</v>
      </c>
      <c r="S3092">
        <v>12.6</v>
      </c>
      <c r="T3092">
        <v>1.9</v>
      </c>
      <c r="U3092">
        <v>22.6</v>
      </c>
      <c r="V3092">
        <v>2.6</v>
      </c>
      <c r="W3092">
        <v>101</v>
      </c>
      <c r="X3092">
        <v>0</v>
      </c>
      <c r="Y3092">
        <v>0</v>
      </c>
      <c r="Z3092">
        <v>2</v>
      </c>
      <c r="AA3092">
        <v>0</v>
      </c>
      <c r="AB3092">
        <v>53</v>
      </c>
      <c r="AC3092">
        <v>0</v>
      </c>
      <c r="AD3092">
        <v>72</v>
      </c>
      <c r="AE3092">
        <v>0</v>
      </c>
      <c r="AY3092" s="59"/>
    </row>
    <row r="3093" spans="1:51">
      <c r="A3093" s="19">
        <v>43776</v>
      </c>
      <c r="B3093" t="s">
        <v>32</v>
      </c>
      <c r="C3093" s="19">
        <v>43893</v>
      </c>
      <c r="D3093">
        <v>29</v>
      </c>
      <c r="E3093">
        <v>30</v>
      </c>
      <c r="F3093">
        <v>0</v>
      </c>
      <c r="G3093">
        <v>0.4</v>
      </c>
      <c r="H3093">
        <v>8.8000000000000007</v>
      </c>
      <c r="I3093">
        <v>3.3</v>
      </c>
      <c r="J3093">
        <v>14.4</v>
      </c>
      <c r="K3093">
        <v>3.6</v>
      </c>
      <c r="L3093">
        <v>25.5</v>
      </c>
      <c r="M3093">
        <v>0.8</v>
      </c>
      <c r="N3093">
        <v>43.9</v>
      </c>
      <c r="O3093">
        <v>0</v>
      </c>
      <c r="P3093">
        <v>1.5</v>
      </c>
      <c r="Q3093">
        <v>5.2</v>
      </c>
      <c r="R3093">
        <v>2.6</v>
      </c>
      <c r="S3093">
        <v>10.4</v>
      </c>
      <c r="T3093">
        <v>2.6</v>
      </c>
      <c r="U3093">
        <v>29.4</v>
      </c>
      <c r="V3093">
        <v>1.6</v>
      </c>
      <c r="W3093">
        <v>13</v>
      </c>
      <c r="X3093">
        <v>0</v>
      </c>
      <c r="Y3093">
        <v>0</v>
      </c>
      <c r="Z3093">
        <v>1</v>
      </c>
      <c r="AA3093">
        <v>0</v>
      </c>
      <c r="AB3093">
        <v>4</v>
      </c>
      <c r="AC3093">
        <v>0</v>
      </c>
      <c r="AD3093">
        <v>11</v>
      </c>
      <c r="AE3093">
        <v>0</v>
      </c>
      <c r="AY3093" s="59"/>
    </row>
    <row r="3094" spans="1:51">
      <c r="A3094" s="19">
        <v>43776</v>
      </c>
      <c r="B3094" t="s">
        <v>33</v>
      </c>
      <c r="C3094" s="19">
        <v>43893</v>
      </c>
      <c r="D3094">
        <v>16</v>
      </c>
      <c r="E3094">
        <v>18.5</v>
      </c>
      <c r="F3094">
        <v>0</v>
      </c>
      <c r="G3094">
        <v>1.2</v>
      </c>
      <c r="H3094">
        <v>9.1</v>
      </c>
      <c r="I3094">
        <v>0.9</v>
      </c>
      <c r="J3094">
        <v>34</v>
      </c>
      <c r="K3094">
        <v>0.3</v>
      </c>
      <c r="L3094">
        <v>22.2</v>
      </c>
      <c r="M3094">
        <v>3.4</v>
      </c>
      <c r="N3094">
        <v>14.2</v>
      </c>
      <c r="O3094">
        <v>0</v>
      </c>
      <c r="P3094">
        <v>1.7</v>
      </c>
      <c r="Q3094">
        <v>4.5</v>
      </c>
      <c r="R3094">
        <v>1.5</v>
      </c>
      <c r="S3094">
        <v>52.6</v>
      </c>
      <c r="T3094">
        <v>1.4</v>
      </c>
      <c r="U3094">
        <v>20.3</v>
      </c>
      <c r="V3094">
        <v>2.2000000000000002</v>
      </c>
      <c r="W3094">
        <v>4</v>
      </c>
      <c r="X3094">
        <v>0</v>
      </c>
      <c r="Y3094">
        <v>0</v>
      </c>
      <c r="Z3094">
        <v>0</v>
      </c>
      <c r="AA3094">
        <v>0</v>
      </c>
      <c r="AB3094">
        <v>7</v>
      </c>
      <c r="AC3094">
        <v>0</v>
      </c>
      <c r="AD3094">
        <v>5</v>
      </c>
      <c r="AE3094">
        <v>0</v>
      </c>
      <c r="AY3094" s="59"/>
    </row>
    <row r="3095" spans="1:51">
      <c r="A3095" s="19">
        <v>43776</v>
      </c>
      <c r="B3095" t="s">
        <v>34</v>
      </c>
      <c r="C3095" s="19">
        <v>43893</v>
      </c>
      <c r="D3095">
        <v>99</v>
      </c>
      <c r="E3095">
        <v>35.299999999999997</v>
      </c>
      <c r="F3095">
        <v>0</v>
      </c>
      <c r="G3095">
        <v>3</v>
      </c>
      <c r="H3095">
        <v>8.4</v>
      </c>
      <c r="I3095">
        <v>4</v>
      </c>
      <c r="J3095">
        <v>13.7</v>
      </c>
      <c r="K3095">
        <v>1.8</v>
      </c>
      <c r="L3095">
        <v>19.899999999999999</v>
      </c>
      <c r="M3095">
        <v>1.6</v>
      </c>
      <c r="N3095">
        <v>59.8</v>
      </c>
      <c r="O3095">
        <v>0</v>
      </c>
      <c r="P3095">
        <v>2.2999999999999998</v>
      </c>
      <c r="Q3095">
        <v>4.4000000000000004</v>
      </c>
      <c r="R3095">
        <v>2.5</v>
      </c>
      <c r="S3095">
        <v>8.4</v>
      </c>
      <c r="T3095">
        <v>2</v>
      </c>
      <c r="U3095">
        <v>16.600000000000001</v>
      </c>
      <c r="V3095">
        <v>1.8</v>
      </c>
      <c r="W3095">
        <v>56</v>
      </c>
      <c r="X3095">
        <v>0</v>
      </c>
      <c r="Y3095">
        <v>0</v>
      </c>
      <c r="Z3095">
        <v>1</v>
      </c>
      <c r="AA3095">
        <v>0</v>
      </c>
      <c r="AB3095">
        <v>10</v>
      </c>
      <c r="AC3095">
        <v>0</v>
      </c>
      <c r="AD3095">
        <v>32</v>
      </c>
      <c r="AE3095">
        <v>0</v>
      </c>
      <c r="AY3095" s="59"/>
    </row>
    <row r="3096" spans="1:51">
      <c r="A3096" s="19">
        <v>43776</v>
      </c>
      <c r="B3096" t="s">
        <v>35</v>
      </c>
      <c r="C3096" s="19">
        <v>43900</v>
      </c>
      <c r="D3096">
        <v>20</v>
      </c>
      <c r="E3096">
        <v>29.9</v>
      </c>
      <c r="F3096">
        <v>0</v>
      </c>
      <c r="G3096">
        <v>0.2</v>
      </c>
      <c r="H3096">
        <v>8.3000000000000007</v>
      </c>
      <c r="I3096">
        <v>4.5999999999999996</v>
      </c>
      <c r="J3096">
        <v>9.6</v>
      </c>
      <c r="K3096">
        <v>3.2</v>
      </c>
      <c r="L3096">
        <v>29.8</v>
      </c>
      <c r="M3096">
        <v>0.3</v>
      </c>
      <c r="N3096">
        <v>39.799999999999997</v>
      </c>
      <c r="O3096">
        <v>0</v>
      </c>
      <c r="P3096">
        <v>1.7</v>
      </c>
      <c r="Q3096">
        <v>4.8</v>
      </c>
      <c r="R3096">
        <v>2.9</v>
      </c>
      <c r="S3096">
        <v>5.0999999999999996</v>
      </c>
      <c r="T3096">
        <v>2.5</v>
      </c>
      <c r="U3096">
        <v>38.5</v>
      </c>
      <c r="V3096">
        <v>1.6</v>
      </c>
      <c r="W3096">
        <v>10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10</v>
      </c>
      <c r="AE3096">
        <v>0</v>
      </c>
      <c r="AY3096" s="59"/>
    </row>
    <row r="3097" spans="1:51">
      <c r="A3097" s="19">
        <v>43776</v>
      </c>
      <c r="B3097" t="s">
        <v>36</v>
      </c>
      <c r="C3097" s="19">
        <v>43900</v>
      </c>
      <c r="D3097">
        <v>125</v>
      </c>
      <c r="E3097">
        <v>32.6</v>
      </c>
      <c r="F3097">
        <v>0</v>
      </c>
      <c r="G3097">
        <v>1.2</v>
      </c>
      <c r="H3097">
        <v>7.8</v>
      </c>
      <c r="I3097">
        <v>1.7</v>
      </c>
      <c r="J3097">
        <v>23.2</v>
      </c>
      <c r="K3097">
        <v>0.1</v>
      </c>
      <c r="L3097">
        <v>21.3</v>
      </c>
      <c r="M3097">
        <v>1.8</v>
      </c>
      <c r="N3097">
        <v>47.4</v>
      </c>
      <c r="O3097">
        <v>0</v>
      </c>
      <c r="P3097">
        <v>1.8</v>
      </c>
      <c r="Q3097">
        <v>4.0999999999999996</v>
      </c>
      <c r="R3097">
        <v>2</v>
      </c>
      <c r="S3097">
        <v>21.6</v>
      </c>
      <c r="T3097">
        <v>1.3</v>
      </c>
      <c r="U3097">
        <v>18</v>
      </c>
      <c r="V3097">
        <v>1.9</v>
      </c>
      <c r="W3097">
        <v>52</v>
      </c>
      <c r="X3097">
        <v>0</v>
      </c>
      <c r="Y3097">
        <v>0</v>
      </c>
      <c r="Z3097">
        <v>1</v>
      </c>
      <c r="AA3097">
        <v>0</v>
      </c>
      <c r="AB3097">
        <v>37</v>
      </c>
      <c r="AC3097">
        <v>0</v>
      </c>
      <c r="AD3097">
        <v>34</v>
      </c>
      <c r="AE3097">
        <v>0</v>
      </c>
      <c r="AY3097" s="59"/>
    </row>
    <row r="3098" spans="1:51">
      <c r="A3098" s="19">
        <v>43776</v>
      </c>
      <c r="B3098" t="s">
        <v>37</v>
      </c>
      <c r="C3098" s="19">
        <v>43900</v>
      </c>
      <c r="D3098">
        <v>36</v>
      </c>
      <c r="E3098">
        <v>40.5</v>
      </c>
      <c r="F3098">
        <v>0</v>
      </c>
      <c r="G3098">
        <v>4.9000000000000004</v>
      </c>
      <c r="H3098">
        <v>5</v>
      </c>
      <c r="I3098">
        <v>3.1</v>
      </c>
      <c r="J3098">
        <v>13</v>
      </c>
      <c r="K3098">
        <v>2.1</v>
      </c>
      <c r="L3098">
        <v>18.899999999999999</v>
      </c>
      <c r="M3098">
        <v>0.8</v>
      </c>
      <c r="N3098">
        <v>69.900000000000006</v>
      </c>
      <c r="O3098">
        <v>0</v>
      </c>
      <c r="P3098">
        <v>2.2999999999999998</v>
      </c>
      <c r="Q3098">
        <v>2.2000000000000002</v>
      </c>
      <c r="R3098">
        <v>2</v>
      </c>
      <c r="S3098">
        <v>6.6</v>
      </c>
      <c r="T3098">
        <v>1.5</v>
      </c>
      <c r="U3098">
        <v>12.2</v>
      </c>
      <c r="V3098">
        <v>1.5</v>
      </c>
      <c r="W3098">
        <v>23</v>
      </c>
      <c r="X3098">
        <v>0</v>
      </c>
      <c r="Y3098">
        <v>0</v>
      </c>
      <c r="Z3098">
        <v>0</v>
      </c>
      <c r="AA3098">
        <v>0</v>
      </c>
      <c r="AB3098">
        <v>3</v>
      </c>
      <c r="AC3098">
        <v>0</v>
      </c>
      <c r="AD3098">
        <v>11</v>
      </c>
      <c r="AE3098">
        <v>0</v>
      </c>
      <c r="AY3098" s="59"/>
    </row>
    <row r="3099" spans="1:51">
      <c r="A3099" s="19">
        <v>43776</v>
      </c>
      <c r="B3099" t="s">
        <v>38</v>
      </c>
      <c r="C3099" s="19">
        <v>43900</v>
      </c>
      <c r="D3099">
        <v>68</v>
      </c>
      <c r="E3099">
        <v>36.700000000000003</v>
      </c>
      <c r="F3099">
        <v>0</v>
      </c>
      <c r="G3099">
        <v>2.6</v>
      </c>
      <c r="H3099">
        <v>7.4</v>
      </c>
      <c r="I3099">
        <v>3.8</v>
      </c>
      <c r="J3099">
        <v>13.4</v>
      </c>
      <c r="K3099">
        <v>2.9</v>
      </c>
      <c r="L3099">
        <v>20.7</v>
      </c>
      <c r="M3099">
        <v>0.5</v>
      </c>
      <c r="N3099">
        <v>61.2</v>
      </c>
      <c r="O3099">
        <v>0</v>
      </c>
      <c r="P3099">
        <v>2</v>
      </c>
      <c r="Q3099">
        <v>3.8</v>
      </c>
      <c r="R3099">
        <v>2.6</v>
      </c>
      <c r="S3099">
        <v>7.9</v>
      </c>
      <c r="T3099">
        <v>2.2000000000000002</v>
      </c>
      <c r="U3099">
        <v>16.8</v>
      </c>
      <c r="V3099">
        <v>1.3</v>
      </c>
      <c r="W3099">
        <v>38</v>
      </c>
      <c r="X3099">
        <v>0</v>
      </c>
      <c r="Y3099">
        <v>0</v>
      </c>
      <c r="Z3099">
        <v>1</v>
      </c>
      <c r="AA3099">
        <v>0</v>
      </c>
      <c r="AB3099">
        <v>7</v>
      </c>
      <c r="AC3099">
        <v>0</v>
      </c>
      <c r="AD3099">
        <v>22</v>
      </c>
      <c r="AE3099">
        <v>0</v>
      </c>
      <c r="AY3099" s="59"/>
    </row>
    <row r="3100" spans="1:51">
      <c r="A3100" s="19">
        <v>43776</v>
      </c>
      <c r="B3100" t="s">
        <v>39</v>
      </c>
      <c r="C3100" s="19">
        <v>43900</v>
      </c>
      <c r="D3100">
        <v>14</v>
      </c>
      <c r="E3100">
        <v>30</v>
      </c>
      <c r="F3100">
        <v>0</v>
      </c>
      <c r="G3100">
        <v>0.5</v>
      </c>
      <c r="H3100">
        <v>9.9</v>
      </c>
      <c r="I3100">
        <v>4.8</v>
      </c>
      <c r="J3100">
        <v>11.9</v>
      </c>
      <c r="K3100">
        <v>3.7</v>
      </c>
      <c r="L3100">
        <v>25.9</v>
      </c>
      <c r="M3100">
        <v>0.5</v>
      </c>
      <c r="N3100">
        <v>43.5</v>
      </c>
      <c r="O3100">
        <v>0</v>
      </c>
      <c r="P3100">
        <v>1.8</v>
      </c>
      <c r="Q3100">
        <v>6.3</v>
      </c>
      <c r="R3100">
        <v>3.2</v>
      </c>
      <c r="S3100">
        <v>7.9</v>
      </c>
      <c r="T3100">
        <v>2.8</v>
      </c>
      <c r="U3100">
        <v>29.9</v>
      </c>
      <c r="V3100">
        <v>2</v>
      </c>
      <c r="W3100">
        <v>7</v>
      </c>
      <c r="X3100">
        <v>0</v>
      </c>
      <c r="Y3100">
        <v>0</v>
      </c>
      <c r="Z3100">
        <v>0</v>
      </c>
      <c r="AA3100">
        <v>0</v>
      </c>
      <c r="AB3100">
        <v>1</v>
      </c>
      <c r="AC3100">
        <v>0</v>
      </c>
      <c r="AD3100">
        <v>6</v>
      </c>
      <c r="AE3100">
        <v>0</v>
      </c>
      <c r="AY3100" s="59"/>
    </row>
    <row r="3101" spans="1:51">
      <c r="A3101" s="19">
        <v>43776</v>
      </c>
      <c r="B3101" t="s">
        <v>40</v>
      </c>
      <c r="C3101" s="19">
        <v>43900</v>
      </c>
      <c r="D3101">
        <v>89</v>
      </c>
      <c r="E3101">
        <v>25.9</v>
      </c>
      <c r="F3101">
        <v>0</v>
      </c>
      <c r="G3101">
        <v>1.2</v>
      </c>
      <c r="H3101">
        <v>6.9</v>
      </c>
      <c r="I3101">
        <v>0.7</v>
      </c>
      <c r="J3101">
        <v>23.7</v>
      </c>
      <c r="K3101">
        <v>0.1</v>
      </c>
      <c r="L3101">
        <v>23.6</v>
      </c>
      <c r="M3101">
        <v>7.4</v>
      </c>
      <c r="N3101">
        <v>31.5</v>
      </c>
      <c r="O3101">
        <v>0</v>
      </c>
      <c r="P3101">
        <v>2.1</v>
      </c>
      <c r="Q3101">
        <v>4.0999999999999996</v>
      </c>
      <c r="R3101">
        <v>1.8</v>
      </c>
      <c r="S3101">
        <v>26.1</v>
      </c>
      <c r="T3101">
        <v>1.7</v>
      </c>
      <c r="U3101">
        <v>25.6</v>
      </c>
      <c r="V3101">
        <v>5</v>
      </c>
      <c r="W3101">
        <v>31</v>
      </c>
      <c r="X3101">
        <v>0</v>
      </c>
      <c r="Y3101">
        <v>0</v>
      </c>
      <c r="Z3101">
        <v>1</v>
      </c>
      <c r="AA3101">
        <v>0</v>
      </c>
      <c r="AB3101">
        <v>28</v>
      </c>
      <c r="AC3101">
        <v>0</v>
      </c>
      <c r="AD3101">
        <v>28</v>
      </c>
      <c r="AE3101">
        <v>1</v>
      </c>
      <c r="AY3101" s="59"/>
    </row>
    <row r="3102" spans="1:51">
      <c r="A3102" s="19">
        <v>43776</v>
      </c>
      <c r="B3102" t="s">
        <v>41</v>
      </c>
      <c r="C3102" s="19">
        <v>43904</v>
      </c>
      <c r="D3102">
        <v>6</v>
      </c>
      <c r="E3102">
        <v>31.1</v>
      </c>
      <c r="F3102">
        <v>0</v>
      </c>
      <c r="G3102">
        <v>2.2000000000000002</v>
      </c>
      <c r="H3102">
        <v>7.8</v>
      </c>
      <c r="I3102">
        <v>2.2000000000000002</v>
      </c>
      <c r="J3102">
        <v>18.7</v>
      </c>
      <c r="K3102">
        <v>0.9</v>
      </c>
      <c r="L3102">
        <v>22.8</v>
      </c>
      <c r="M3102">
        <v>2.6</v>
      </c>
      <c r="N3102">
        <v>45.8</v>
      </c>
      <c r="O3102">
        <v>0</v>
      </c>
      <c r="P3102">
        <v>2.2999999999999998</v>
      </c>
      <c r="Q3102">
        <v>4.7</v>
      </c>
      <c r="R3102">
        <v>2.4</v>
      </c>
      <c r="S3102">
        <v>15.5</v>
      </c>
      <c r="T3102">
        <v>1.8</v>
      </c>
      <c r="U3102">
        <v>22.6</v>
      </c>
      <c r="V3102">
        <v>2.5</v>
      </c>
      <c r="W3102">
        <v>3</v>
      </c>
      <c r="X3102">
        <v>0</v>
      </c>
      <c r="Y3102">
        <v>0</v>
      </c>
      <c r="Z3102">
        <v>0</v>
      </c>
      <c r="AA3102">
        <v>0</v>
      </c>
      <c r="AB3102">
        <v>2</v>
      </c>
      <c r="AC3102">
        <v>0</v>
      </c>
      <c r="AD3102">
        <v>2</v>
      </c>
      <c r="AE3102">
        <v>0</v>
      </c>
      <c r="AY3102" s="59"/>
    </row>
    <row r="3103" spans="1:51">
      <c r="A3103" s="19">
        <v>43776</v>
      </c>
      <c r="B3103" t="s">
        <v>43</v>
      </c>
      <c r="C3103" s="19">
        <v>43907</v>
      </c>
      <c r="D3103">
        <v>67</v>
      </c>
      <c r="E3103">
        <v>32</v>
      </c>
      <c r="F3103">
        <v>0</v>
      </c>
      <c r="G3103">
        <v>1</v>
      </c>
      <c r="H3103">
        <v>8.8000000000000007</v>
      </c>
      <c r="I3103">
        <v>2.8</v>
      </c>
      <c r="J3103">
        <v>20.8</v>
      </c>
      <c r="K3103">
        <v>0.7</v>
      </c>
      <c r="L3103">
        <v>21</v>
      </c>
      <c r="M3103">
        <v>2.4</v>
      </c>
      <c r="N3103">
        <v>47.1</v>
      </c>
      <c r="O3103">
        <v>0</v>
      </c>
      <c r="P3103">
        <v>1.9</v>
      </c>
      <c r="Q3103">
        <v>4.9000000000000004</v>
      </c>
      <c r="R3103">
        <v>2.5</v>
      </c>
      <c r="S3103">
        <v>18.600000000000001</v>
      </c>
      <c r="T3103">
        <v>1.9</v>
      </c>
      <c r="U3103">
        <v>18.899999999999999</v>
      </c>
      <c r="V3103">
        <v>2.2000000000000002</v>
      </c>
      <c r="W3103">
        <v>29</v>
      </c>
      <c r="X3103">
        <v>0</v>
      </c>
      <c r="Y3103">
        <v>0</v>
      </c>
      <c r="Z3103">
        <v>1</v>
      </c>
      <c r="AA3103">
        <v>0</v>
      </c>
      <c r="AB3103">
        <v>19</v>
      </c>
      <c r="AC3103">
        <v>0</v>
      </c>
      <c r="AD3103">
        <v>19</v>
      </c>
      <c r="AE3103">
        <v>0</v>
      </c>
      <c r="AY3103" s="59"/>
    </row>
    <row r="3104" spans="1:51">
      <c r="A3104" s="19">
        <v>43776</v>
      </c>
      <c r="B3104" t="s">
        <v>44</v>
      </c>
      <c r="C3104" s="19">
        <v>43907</v>
      </c>
      <c r="D3104">
        <v>219</v>
      </c>
      <c r="E3104">
        <v>28.7</v>
      </c>
      <c r="F3104">
        <v>0</v>
      </c>
      <c r="G3104">
        <v>0.1</v>
      </c>
      <c r="H3104">
        <v>10</v>
      </c>
      <c r="I3104">
        <v>1.6</v>
      </c>
      <c r="J3104">
        <v>20.100000000000001</v>
      </c>
      <c r="K3104">
        <v>0.3</v>
      </c>
      <c r="L3104">
        <v>21.3</v>
      </c>
      <c r="M3104">
        <v>4.4000000000000004</v>
      </c>
      <c r="N3104">
        <v>40.1</v>
      </c>
      <c r="O3104">
        <v>0</v>
      </c>
      <c r="P3104">
        <v>2</v>
      </c>
      <c r="Q3104">
        <v>6.7</v>
      </c>
      <c r="R3104">
        <v>2.2999999999999998</v>
      </c>
      <c r="S3104">
        <v>18.8</v>
      </c>
      <c r="T3104">
        <v>2</v>
      </c>
      <c r="U3104">
        <v>21.4</v>
      </c>
      <c r="V3104">
        <v>3.5</v>
      </c>
      <c r="W3104">
        <v>87</v>
      </c>
      <c r="X3104">
        <v>0</v>
      </c>
      <c r="Y3104">
        <v>0</v>
      </c>
      <c r="Z3104">
        <v>6</v>
      </c>
      <c r="AA3104">
        <v>0</v>
      </c>
      <c r="AB3104">
        <v>61</v>
      </c>
      <c r="AC3104">
        <v>0</v>
      </c>
      <c r="AD3104">
        <v>65</v>
      </c>
      <c r="AE3104">
        <v>0</v>
      </c>
      <c r="AY3104" s="59"/>
    </row>
    <row r="3105" spans="1:51">
      <c r="A3105" s="19">
        <v>43776</v>
      </c>
      <c r="B3105" t="s">
        <v>45</v>
      </c>
      <c r="C3105" s="19">
        <v>43907</v>
      </c>
      <c r="D3105">
        <v>155</v>
      </c>
      <c r="E3105">
        <v>36.4</v>
      </c>
      <c r="F3105">
        <v>0</v>
      </c>
      <c r="G3105">
        <v>1.1000000000000001</v>
      </c>
      <c r="H3105">
        <v>7.5</v>
      </c>
      <c r="I3105">
        <v>2.5</v>
      </c>
      <c r="J3105">
        <v>15</v>
      </c>
      <c r="K3105">
        <v>0.3</v>
      </c>
      <c r="L3105">
        <v>23</v>
      </c>
      <c r="M3105">
        <v>1.3</v>
      </c>
      <c r="N3105">
        <v>57.8</v>
      </c>
      <c r="O3105">
        <v>0</v>
      </c>
      <c r="P3105">
        <v>1.8</v>
      </c>
      <c r="Q3105">
        <v>4.0999999999999996</v>
      </c>
      <c r="R3105">
        <v>2</v>
      </c>
      <c r="S3105">
        <v>8.9</v>
      </c>
      <c r="T3105">
        <v>1.4</v>
      </c>
      <c r="U3105">
        <v>19.899999999999999</v>
      </c>
      <c r="V3105">
        <v>1.7</v>
      </c>
      <c r="W3105">
        <v>80</v>
      </c>
      <c r="X3105">
        <v>0</v>
      </c>
      <c r="Y3105">
        <v>0</v>
      </c>
      <c r="Z3105">
        <v>1</v>
      </c>
      <c r="AA3105">
        <v>0</v>
      </c>
      <c r="AB3105">
        <v>23</v>
      </c>
      <c r="AC3105">
        <v>0</v>
      </c>
      <c r="AD3105">
        <v>51</v>
      </c>
      <c r="AE3105">
        <v>0</v>
      </c>
      <c r="AY3105" s="59"/>
    </row>
    <row r="3106" spans="1:51">
      <c r="A3106" s="19">
        <v>43776</v>
      </c>
      <c r="B3106" t="s">
        <v>42</v>
      </c>
      <c r="C3106" s="19">
        <v>43907</v>
      </c>
      <c r="D3106">
        <v>136</v>
      </c>
      <c r="E3106">
        <v>30.6</v>
      </c>
      <c r="F3106">
        <v>0</v>
      </c>
      <c r="G3106">
        <v>0.9</v>
      </c>
      <c r="H3106">
        <v>11</v>
      </c>
      <c r="I3106">
        <v>4.4000000000000004</v>
      </c>
      <c r="J3106">
        <v>19.5</v>
      </c>
      <c r="K3106">
        <v>0.4</v>
      </c>
      <c r="L3106">
        <v>20.7</v>
      </c>
      <c r="M3106">
        <v>2</v>
      </c>
      <c r="N3106">
        <v>44.3</v>
      </c>
      <c r="O3106">
        <v>0</v>
      </c>
      <c r="P3106">
        <v>2.2000000000000002</v>
      </c>
      <c r="Q3106">
        <v>7.4</v>
      </c>
      <c r="R3106">
        <v>3.2</v>
      </c>
      <c r="S3106">
        <v>17.100000000000001</v>
      </c>
      <c r="T3106">
        <v>2.1</v>
      </c>
      <c r="U3106">
        <v>19.2</v>
      </c>
      <c r="V3106">
        <v>2.2999999999999998</v>
      </c>
      <c r="W3106">
        <v>56</v>
      </c>
      <c r="X3106">
        <v>0</v>
      </c>
      <c r="Y3106">
        <v>0</v>
      </c>
      <c r="Z3106">
        <v>6</v>
      </c>
      <c r="AA3106">
        <v>0</v>
      </c>
      <c r="AB3106">
        <v>36</v>
      </c>
      <c r="AC3106">
        <v>0</v>
      </c>
      <c r="AD3106">
        <v>38</v>
      </c>
      <c r="AE3106">
        <v>0</v>
      </c>
      <c r="AY3106" s="59"/>
    </row>
    <row r="3107" spans="1:51">
      <c r="A3107" s="19">
        <v>43776</v>
      </c>
      <c r="B3107" t="s">
        <v>46</v>
      </c>
      <c r="C3107" s="19">
        <v>43914</v>
      </c>
      <c r="D3107">
        <v>105</v>
      </c>
      <c r="E3107">
        <v>39</v>
      </c>
      <c r="F3107">
        <v>0</v>
      </c>
      <c r="G3107">
        <v>2.8</v>
      </c>
      <c r="H3107">
        <v>6.6</v>
      </c>
      <c r="I3107">
        <v>2.8</v>
      </c>
      <c r="J3107">
        <v>13.1</v>
      </c>
      <c r="K3107">
        <v>1</v>
      </c>
      <c r="L3107">
        <v>21.2</v>
      </c>
      <c r="M3107">
        <v>1.6</v>
      </c>
      <c r="N3107">
        <v>63.5</v>
      </c>
      <c r="O3107">
        <v>0</v>
      </c>
      <c r="P3107">
        <v>2.2999999999999998</v>
      </c>
      <c r="Q3107">
        <v>3.5</v>
      </c>
      <c r="R3107">
        <v>1.9</v>
      </c>
      <c r="S3107">
        <v>7.1</v>
      </c>
      <c r="T3107">
        <v>1.7</v>
      </c>
      <c r="U3107">
        <v>16.2</v>
      </c>
      <c r="V3107">
        <v>1.8</v>
      </c>
      <c r="W3107">
        <v>62</v>
      </c>
      <c r="X3107">
        <v>0</v>
      </c>
      <c r="Y3107">
        <v>0</v>
      </c>
      <c r="Z3107">
        <v>1</v>
      </c>
      <c r="AA3107">
        <v>0</v>
      </c>
      <c r="AB3107">
        <v>9</v>
      </c>
      <c r="AC3107">
        <v>0</v>
      </c>
      <c r="AD3107">
        <v>33</v>
      </c>
      <c r="AE3107">
        <v>0</v>
      </c>
      <c r="AY3107" s="59"/>
    </row>
    <row r="3108" spans="1:51">
      <c r="A3108" s="19">
        <v>43776</v>
      </c>
      <c r="B3108" t="s">
        <v>47</v>
      </c>
      <c r="C3108" s="19">
        <v>43919</v>
      </c>
      <c r="D3108">
        <v>51</v>
      </c>
      <c r="E3108">
        <v>31.1</v>
      </c>
      <c r="F3108">
        <v>0</v>
      </c>
      <c r="G3108">
        <v>2.2000000000000002</v>
      </c>
      <c r="H3108">
        <v>7.8</v>
      </c>
      <c r="I3108">
        <v>2.2000000000000002</v>
      </c>
      <c r="J3108">
        <v>18.7</v>
      </c>
      <c r="K3108">
        <v>0.9</v>
      </c>
      <c r="L3108">
        <v>22.8</v>
      </c>
      <c r="M3108">
        <v>2.6</v>
      </c>
      <c r="N3108">
        <v>44.2</v>
      </c>
      <c r="O3108">
        <v>0</v>
      </c>
      <c r="P3108">
        <v>2.9</v>
      </c>
      <c r="Q3108">
        <v>5</v>
      </c>
      <c r="R3108">
        <v>2.6</v>
      </c>
      <c r="S3108">
        <v>15.8</v>
      </c>
      <c r="T3108">
        <v>2.2000000000000002</v>
      </c>
      <c r="U3108">
        <v>22.4</v>
      </c>
      <c r="V3108">
        <v>2.5</v>
      </c>
      <c r="W3108">
        <v>21</v>
      </c>
      <c r="X3108">
        <v>0</v>
      </c>
      <c r="Y3108">
        <v>0</v>
      </c>
      <c r="Z3108">
        <v>1</v>
      </c>
      <c r="AA3108">
        <v>0</v>
      </c>
      <c r="AB3108">
        <v>13</v>
      </c>
      <c r="AC3108">
        <v>0</v>
      </c>
      <c r="AD3108">
        <v>16</v>
      </c>
      <c r="AE3108">
        <v>0</v>
      </c>
      <c r="AY3108" s="59"/>
    </row>
    <row r="3109" spans="1:51">
      <c r="A3109" s="19">
        <v>43776</v>
      </c>
      <c r="B3109" t="s">
        <v>48</v>
      </c>
      <c r="C3109" s="19">
        <v>43925</v>
      </c>
      <c r="D3109">
        <v>15</v>
      </c>
      <c r="E3109">
        <v>30.7</v>
      </c>
      <c r="F3109">
        <v>0</v>
      </c>
      <c r="G3109">
        <v>0.3</v>
      </c>
      <c r="H3109">
        <v>9.8000000000000007</v>
      </c>
      <c r="I3109">
        <v>1.8</v>
      </c>
      <c r="J3109">
        <v>12.3</v>
      </c>
      <c r="K3109">
        <v>4.3</v>
      </c>
      <c r="L3109">
        <v>26.3</v>
      </c>
      <c r="M3109">
        <v>0.5</v>
      </c>
      <c r="N3109">
        <v>42</v>
      </c>
      <c r="O3109">
        <v>0</v>
      </c>
      <c r="P3109">
        <v>2.1</v>
      </c>
      <c r="Q3109">
        <v>6.6</v>
      </c>
      <c r="R3109">
        <v>2.7</v>
      </c>
      <c r="S3109">
        <v>8.5</v>
      </c>
      <c r="T3109">
        <v>3.6</v>
      </c>
      <c r="U3109">
        <v>29</v>
      </c>
      <c r="V3109">
        <v>2.1</v>
      </c>
      <c r="W3109">
        <v>8</v>
      </c>
      <c r="X3109">
        <v>0</v>
      </c>
      <c r="Y3109">
        <v>0</v>
      </c>
      <c r="Z3109">
        <v>0</v>
      </c>
      <c r="AA3109">
        <v>0</v>
      </c>
      <c r="AB3109">
        <v>1</v>
      </c>
      <c r="AC3109">
        <v>0</v>
      </c>
      <c r="AD3109">
        <v>6</v>
      </c>
      <c r="AE3109">
        <v>0</v>
      </c>
      <c r="AY3109" s="59"/>
    </row>
    <row r="3110" spans="1:51">
      <c r="A3110" s="19">
        <v>43776</v>
      </c>
      <c r="B3110" t="s">
        <v>49</v>
      </c>
      <c r="C3110" s="19">
        <v>43925</v>
      </c>
      <c r="D3110">
        <v>24</v>
      </c>
      <c r="E3110">
        <v>25.7</v>
      </c>
      <c r="F3110">
        <v>0</v>
      </c>
      <c r="G3110">
        <v>0.2</v>
      </c>
      <c r="H3110">
        <v>7.5</v>
      </c>
      <c r="I3110">
        <v>0.4</v>
      </c>
      <c r="J3110">
        <v>22.8</v>
      </c>
      <c r="K3110">
        <v>0.1</v>
      </c>
      <c r="L3110">
        <v>25.1</v>
      </c>
      <c r="M3110">
        <v>7.7</v>
      </c>
      <c r="N3110">
        <v>29.7</v>
      </c>
      <c r="O3110">
        <v>0</v>
      </c>
      <c r="P3110">
        <v>2.2000000000000002</v>
      </c>
      <c r="Q3110">
        <v>4.8</v>
      </c>
      <c r="R3110">
        <v>2.1</v>
      </c>
      <c r="S3110">
        <v>23.3</v>
      </c>
      <c r="T3110">
        <v>2</v>
      </c>
      <c r="U3110">
        <v>28.2</v>
      </c>
      <c r="V3110">
        <v>5.5</v>
      </c>
      <c r="W3110">
        <v>8</v>
      </c>
      <c r="X3110">
        <v>0</v>
      </c>
      <c r="Y3110">
        <v>0</v>
      </c>
      <c r="Z3110">
        <v>0</v>
      </c>
      <c r="AA3110">
        <v>0</v>
      </c>
      <c r="AB3110">
        <v>7</v>
      </c>
      <c r="AC3110">
        <v>0</v>
      </c>
      <c r="AD3110">
        <v>8</v>
      </c>
      <c r="AE3110">
        <v>0</v>
      </c>
      <c r="AY3110" s="59"/>
    </row>
    <row r="3111" spans="1:51">
      <c r="A3111" s="19">
        <v>43776</v>
      </c>
      <c r="B3111" t="s">
        <v>50</v>
      </c>
      <c r="C3111" s="19">
        <v>43925</v>
      </c>
      <c r="D3111">
        <v>54</v>
      </c>
      <c r="E3111">
        <v>38.700000000000003</v>
      </c>
      <c r="F3111">
        <v>0</v>
      </c>
      <c r="G3111">
        <v>4.2</v>
      </c>
      <c r="H3111">
        <v>5.8</v>
      </c>
      <c r="I3111">
        <v>4</v>
      </c>
      <c r="J3111">
        <v>13.4</v>
      </c>
      <c r="K3111">
        <v>3.3</v>
      </c>
      <c r="L3111">
        <v>17.899999999999999</v>
      </c>
      <c r="M3111">
        <v>0.4</v>
      </c>
      <c r="N3111">
        <v>63.7</v>
      </c>
      <c r="O3111">
        <v>0</v>
      </c>
      <c r="P3111">
        <v>2.5</v>
      </c>
      <c r="Q3111">
        <v>3.2</v>
      </c>
      <c r="R3111">
        <v>3</v>
      </c>
      <c r="S3111">
        <v>8.5</v>
      </c>
      <c r="T3111">
        <v>2.4</v>
      </c>
      <c r="U3111">
        <v>12.7</v>
      </c>
      <c r="V3111">
        <v>1.6</v>
      </c>
      <c r="W3111">
        <v>34</v>
      </c>
      <c r="X3111">
        <v>0</v>
      </c>
      <c r="Y3111">
        <v>0</v>
      </c>
      <c r="Z3111">
        <v>0</v>
      </c>
      <c r="AA3111">
        <v>0</v>
      </c>
      <c r="AB3111">
        <v>5</v>
      </c>
      <c r="AC3111">
        <v>0</v>
      </c>
      <c r="AD3111">
        <v>15</v>
      </c>
      <c r="AE3111">
        <v>0</v>
      </c>
      <c r="AY3111" s="59"/>
    </row>
    <row r="3112" spans="1:51">
      <c r="A3112" s="19">
        <v>43776</v>
      </c>
      <c r="B3112" t="s">
        <v>51</v>
      </c>
      <c r="C3112" s="19">
        <v>43925</v>
      </c>
      <c r="D3112">
        <v>14</v>
      </c>
      <c r="E3112">
        <v>23.9</v>
      </c>
      <c r="F3112">
        <v>0</v>
      </c>
      <c r="G3112">
        <v>0.3</v>
      </c>
      <c r="H3112">
        <v>9.1</v>
      </c>
      <c r="I3112">
        <v>3.2</v>
      </c>
      <c r="J3112">
        <v>11.4</v>
      </c>
      <c r="K3112">
        <v>3.1</v>
      </c>
      <c r="L3112">
        <v>34.9</v>
      </c>
      <c r="M3112">
        <v>0.8</v>
      </c>
      <c r="N3112">
        <v>23.7</v>
      </c>
      <c r="O3112">
        <v>0</v>
      </c>
      <c r="P3112">
        <v>2.2000000000000002</v>
      </c>
      <c r="Q3112">
        <v>5.9</v>
      </c>
      <c r="R3112">
        <v>2.9</v>
      </c>
      <c r="S3112">
        <v>7</v>
      </c>
      <c r="T3112">
        <v>2.7</v>
      </c>
      <c r="U3112">
        <v>51</v>
      </c>
      <c r="V3112">
        <v>1.9</v>
      </c>
      <c r="W3112">
        <v>5</v>
      </c>
      <c r="X3112">
        <v>0</v>
      </c>
      <c r="Y3112">
        <v>0</v>
      </c>
      <c r="Z3112">
        <v>0</v>
      </c>
      <c r="AA3112">
        <v>0</v>
      </c>
      <c r="AB3112">
        <v>1</v>
      </c>
      <c r="AC3112">
        <v>0</v>
      </c>
      <c r="AD3112">
        <v>8</v>
      </c>
      <c r="AE3112">
        <v>0</v>
      </c>
      <c r="AY3112" s="59"/>
    </row>
    <row r="3113" spans="1:51">
      <c r="A3113" s="19">
        <v>43776</v>
      </c>
      <c r="B3113" t="s">
        <v>52</v>
      </c>
      <c r="C3113" s="19">
        <v>43928</v>
      </c>
      <c r="D3113">
        <v>84</v>
      </c>
      <c r="E3113">
        <v>27.1</v>
      </c>
      <c r="F3113">
        <v>0</v>
      </c>
      <c r="G3113">
        <v>1.4</v>
      </c>
      <c r="H3113">
        <v>9</v>
      </c>
      <c r="I3113">
        <v>2.5</v>
      </c>
      <c r="J3113">
        <v>21</v>
      </c>
      <c r="K3113">
        <v>0.1</v>
      </c>
      <c r="L3113">
        <v>26</v>
      </c>
      <c r="M3113">
        <v>2.6</v>
      </c>
      <c r="N3113">
        <v>32.6</v>
      </c>
      <c r="O3113">
        <v>0</v>
      </c>
      <c r="P3113">
        <v>2.4</v>
      </c>
      <c r="Q3113">
        <v>5.9</v>
      </c>
      <c r="R3113">
        <v>2.5</v>
      </c>
      <c r="S3113">
        <v>19.7</v>
      </c>
      <c r="T3113">
        <v>2.1</v>
      </c>
      <c r="U3113">
        <v>29.6</v>
      </c>
      <c r="V3113">
        <v>2.8</v>
      </c>
      <c r="W3113">
        <v>30</v>
      </c>
      <c r="X3113">
        <v>0</v>
      </c>
      <c r="Y3113">
        <v>0</v>
      </c>
      <c r="Z3113">
        <v>2</v>
      </c>
      <c r="AA3113">
        <v>0</v>
      </c>
      <c r="AB3113">
        <v>23</v>
      </c>
      <c r="AC3113">
        <v>0</v>
      </c>
      <c r="AD3113">
        <v>29</v>
      </c>
      <c r="AE3113">
        <v>0</v>
      </c>
      <c r="AY3113" s="59"/>
    </row>
    <row r="3114" spans="1:51">
      <c r="A3114" s="19">
        <v>43776</v>
      </c>
      <c r="B3114" t="s">
        <v>53</v>
      </c>
      <c r="C3114" s="19">
        <v>43949</v>
      </c>
      <c r="D3114">
        <v>60</v>
      </c>
      <c r="E3114">
        <v>23.6</v>
      </c>
      <c r="F3114">
        <v>0</v>
      </c>
      <c r="G3114">
        <v>4.0999999999999996</v>
      </c>
      <c r="H3114">
        <v>12</v>
      </c>
      <c r="I3114">
        <v>0.5</v>
      </c>
      <c r="J3114">
        <v>20.100000000000001</v>
      </c>
      <c r="K3114">
        <v>0.9</v>
      </c>
      <c r="L3114">
        <v>26.7</v>
      </c>
      <c r="M3114">
        <v>1.6</v>
      </c>
      <c r="N3114">
        <v>25.9</v>
      </c>
      <c r="O3114">
        <v>0</v>
      </c>
      <c r="P3114">
        <v>4</v>
      </c>
      <c r="Q3114">
        <v>8.8000000000000007</v>
      </c>
      <c r="R3114">
        <v>2.8</v>
      </c>
      <c r="S3114">
        <v>18.7</v>
      </c>
      <c r="T3114">
        <v>2.8</v>
      </c>
      <c r="U3114">
        <v>31.1</v>
      </c>
      <c r="V3114">
        <v>3.1</v>
      </c>
      <c r="W3114">
        <v>19</v>
      </c>
      <c r="X3114">
        <v>0</v>
      </c>
      <c r="Y3114">
        <v>0</v>
      </c>
      <c r="Z3114">
        <v>4</v>
      </c>
      <c r="AA3114">
        <v>0</v>
      </c>
      <c r="AB3114">
        <v>16</v>
      </c>
      <c r="AC3114">
        <v>0</v>
      </c>
      <c r="AD3114">
        <v>21</v>
      </c>
      <c r="AE3114">
        <v>0</v>
      </c>
      <c r="AY3114" s="59"/>
    </row>
    <row r="3115" spans="1:51">
      <c r="A3115" s="19">
        <v>43776</v>
      </c>
      <c r="B3115" t="s">
        <v>54</v>
      </c>
      <c r="C3115" s="19">
        <v>43949</v>
      </c>
      <c r="D3115">
        <v>21</v>
      </c>
      <c r="E3115">
        <v>32.200000000000003</v>
      </c>
      <c r="F3115">
        <v>0</v>
      </c>
      <c r="G3115">
        <v>4.0999999999999996</v>
      </c>
      <c r="H3115">
        <v>11.5</v>
      </c>
      <c r="I3115">
        <v>0.5</v>
      </c>
      <c r="J3115">
        <v>16.399999999999999</v>
      </c>
      <c r="K3115">
        <v>1.8</v>
      </c>
      <c r="L3115">
        <v>21.2</v>
      </c>
      <c r="M3115">
        <v>1.7</v>
      </c>
      <c r="N3115">
        <v>44.4</v>
      </c>
      <c r="O3115">
        <v>0</v>
      </c>
      <c r="P3115">
        <v>3.5</v>
      </c>
      <c r="Q3115">
        <v>8.5</v>
      </c>
      <c r="R3115">
        <v>2.4</v>
      </c>
      <c r="S3115">
        <v>12.8</v>
      </c>
      <c r="T3115">
        <v>2.7</v>
      </c>
      <c r="U3115">
        <v>19.8</v>
      </c>
      <c r="V3115">
        <v>3.2</v>
      </c>
      <c r="W3115">
        <v>9</v>
      </c>
      <c r="X3115">
        <v>0</v>
      </c>
      <c r="Y3115">
        <v>0</v>
      </c>
      <c r="Z3115">
        <v>1</v>
      </c>
      <c r="AA3115">
        <v>0</v>
      </c>
      <c r="AB3115">
        <v>5</v>
      </c>
      <c r="AC3115">
        <v>0</v>
      </c>
      <c r="AD3115">
        <v>6</v>
      </c>
      <c r="AE3115">
        <v>0</v>
      </c>
      <c r="AY3115" s="59"/>
    </row>
    <row r="3116" spans="1:51">
      <c r="A3116" s="19">
        <v>43776</v>
      </c>
      <c r="B3116" t="s">
        <v>55</v>
      </c>
      <c r="C3116" s="19">
        <v>43949</v>
      </c>
      <c r="D3116">
        <v>96</v>
      </c>
      <c r="E3116">
        <v>27.3</v>
      </c>
      <c r="F3116">
        <v>0</v>
      </c>
      <c r="G3116">
        <v>5.6</v>
      </c>
      <c r="H3116">
        <v>9.8000000000000007</v>
      </c>
      <c r="I3116">
        <v>0.7</v>
      </c>
      <c r="J3116">
        <v>17.399999999999999</v>
      </c>
      <c r="K3116">
        <v>0.1</v>
      </c>
      <c r="L3116">
        <v>25.3</v>
      </c>
      <c r="M3116">
        <v>3.4</v>
      </c>
      <c r="N3116">
        <v>33.9</v>
      </c>
      <c r="O3116">
        <v>0</v>
      </c>
      <c r="P3116">
        <v>4.5999999999999996</v>
      </c>
      <c r="Q3116">
        <v>7.5</v>
      </c>
      <c r="R3116">
        <v>2.7</v>
      </c>
      <c r="S3116">
        <v>15</v>
      </c>
      <c r="T3116">
        <v>2.2999999999999998</v>
      </c>
      <c r="U3116">
        <v>27.7</v>
      </c>
      <c r="V3116">
        <v>3.6</v>
      </c>
      <c r="W3116">
        <v>36</v>
      </c>
      <c r="X3116">
        <v>0</v>
      </c>
      <c r="Y3116">
        <v>0</v>
      </c>
      <c r="Z3116">
        <v>3</v>
      </c>
      <c r="AA3116">
        <v>0</v>
      </c>
      <c r="AB3116">
        <v>23</v>
      </c>
      <c r="AC3116">
        <v>0</v>
      </c>
      <c r="AD3116">
        <v>34</v>
      </c>
      <c r="AE3116">
        <v>0</v>
      </c>
      <c r="AY3116" s="59"/>
    </row>
    <row r="3117" spans="1:51">
      <c r="A3117" s="19">
        <v>43776</v>
      </c>
      <c r="B3117" t="s">
        <v>56</v>
      </c>
      <c r="C3117" s="19">
        <v>43949</v>
      </c>
      <c r="D3117">
        <v>274</v>
      </c>
      <c r="E3117">
        <v>23.2</v>
      </c>
      <c r="F3117">
        <v>0</v>
      </c>
      <c r="G3117">
        <v>1.9</v>
      </c>
      <c r="H3117">
        <v>8.6999999999999993</v>
      </c>
      <c r="I3117">
        <v>1.3</v>
      </c>
      <c r="J3117">
        <v>17.7</v>
      </c>
      <c r="K3117">
        <v>0.2</v>
      </c>
      <c r="L3117">
        <v>23</v>
      </c>
      <c r="M3117">
        <v>3.5</v>
      </c>
      <c r="N3117">
        <v>27.3</v>
      </c>
      <c r="O3117">
        <v>0</v>
      </c>
      <c r="P3117">
        <v>3.6</v>
      </c>
      <c r="Q3117">
        <v>7</v>
      </c>
      <c r="R3117">
        <v>3</v>
      </c>
      <c r="S3117">
        <v>16.7</v>
      </c>
      <c r="T3117">
        <v>2.8</v>
      </c>
      <c r="U3117">
        <v>26.4</v>
      </c>
      <c r="V3117">
        <v>4.3</v>
      </c>
      <c r="W3117">
        <v>98</v>
      </c>
      <c r="X3117">
        <v>0</v>
      </c>
      <c r="Y3117">
        <v>0</v>
      </c>
      <c r="Z3117">
        <v>5</v>
      </c>
      <c r="AA3117">
        <v>0</v>
      </c>
      <c r="AB3117">
        <v>75</v>
      </c>
      <c r="AC3117">
        <v>0</v>
      </c>
      <c r="AD3117">
        <v>97</v>
      </c>
      <c r="AE3117">
        <v>0</v>
      </c>
      <c r="AY3117" s="59"/>
    </row>
    <row r="3118" spans="1:51">
      <c r="A3118" s="19">
        <v>43776</v>
      </c>
      <c r="B3118" t="s">
        <v>57</v>
      </c>
      <c r="C3118" s="19">
        <v>43949</v>
      </c>
      <c r="D3118">
        <v>186</v>
      </c>
      <c r="E3118">
        <v>35.9</v>
      </c>
      <c r="F3118">
        <v>0</v>
      </c>
      <c r="G3118">
        <v>0.7</v>
      </c>
      <c r="H3118">
        <v>9.8000000000000007</v>
      </c>
      <c r="I3118">
        <v>2.7</v>
      </c>
      <c r="J3118">
        <v>17.600000000000001</v>
      </c>
      <c r="K3118">
        <v>0.3</v>
      </c>
      <c r="L3118">
        <v>20.6</v>
      </c>
      <c r="M3118">
        <v>2</v>
      </c>
      <c r="N3118">
        <v>52.2</v>
      </c>
      <c r="O3118">
        <v>0</v>
      </c>
      <c r="P3118">
        <v>2.2000000000000002</v>
      </c>
      <c r="Q3118">
        <v>6.1</v>
      </c>
      <c r="R3118">
        <v>2.8</v>
      </c>
      <c r="S3118">
        <v>12.8</v>
      </c>
      <c r="T3118">
        <v>2.1</v>
      </c>
      <c r="U3118">
        <v>17</v>
      </c>
      <c r="V3118">
        <v>2.6</v>
      </c>
      <c r="W3118">
        <v>88</v>
      </c>
      <c r="X3118">
        <v>0</v>
      </c>
      <c r="Y3118">
        <v>0</v>
      </c>
      <c r="Z3118">
        <v>5</v>
      </c>
      <c r="AA3118">
        <v>0</v>
      </c>
      <c r="AB3118">
        <v>43</v>
      </c>
      <c r="AC3118">
        <v>0</v>
      </c>
      <c r="AD3118">
        <v>50</v>
      </c>
      <c r="AE3118">
        <v>0</v>
      </c>
      <c r="AY3118" s="59"/>
    </row>
    <row r="3119" spans="1:51">
      <c r="A3119" s="19">
        <v>43776</v>
      </c>
      <c r="B3119" t="s">
        <v>58</v>
      </c>
      <c r="C3119" s="19">
        <v>43949</v>
      </c>
      <c r="D3119">
        <v>26</v>
      </c>
      <c r="E3119">
        <v>24.9</v>
      </c>
      <c r="F3119">
        <v>0</v>
      </c>
      <c r="G3119">
        <v>7.9</v>
      </c>
      <c r="H3119">
        <v>7.9</v>
      </c>
      <c r="I3119">
        <v>0.5</v>
      </c>
      <c r="J3119">
        <v>20.9</v>
      </c>
      <c r="K3119">
        <v>0.2</v>
      </c>
      <c r="L3119">
        <v>22.6</v>
      </c>
      <c r="M3119">
        <v>4.5999999999999996</v>
      </c>
      <c r="N3119">
        <v>29.2</v>
      </c>
      <c r="O3119">
        <v>0</v>
      </c>
      <c r="P3119">
        <v>6.6</v>
      </c>
      <c r="Q3119">
        <v>6</v>
      </c>
      <c r="R3119">
        <v>2.8</v>
      </c>
      <c r="S3119">
        <v>20.6</v>
      </c>
      <c r="T3119">
        <v>2.6</v>
      </c>
      <c r="U3119">
        <v>24.7</v>
      </c>
      <c r="V3119">
        <v>4.4000000000000004</v>
      </c>
      <c r="W3119">
        <v>9</v>
      </c>
      <c r="X3119">
        <v>0</v>
      </c>
      <c r="Y3119">
        <v>0</v>
      </c>
      <c r="Z3119">
        <v>0</v>
      </c>
      <c r="AA3119">
        <v>0</v>
      </c>
      <c r="AB3119">
        <v>8</v>
      </c>
      <c r="AC3119">
        <v>0</v>
      </c>
      <c r="AD3119">
        <v>9</v>
      </c>
      <c r="AE3119">
        <v>0</v>
      </c>
      <c r="AY3119" s="59"/>
    </row>
    <row r="3120" spans="1:51">
      <c r="A3120" s="19">
        <v>43776</v>
      </c>
      <c r="B3120" t="s">
        <v>59</v>
      </c>
      <c r="C3120" s="19">
        <v>43953</v>
      </c>
      <c r="D3120">
        <v>7</v>
      </c>
      <c r="E3120">
        <v>31.1</v>
      </c>
      <c r="F3120">
        <v>0</v>
      </c>
      <c r="G3120">
        <v>2.2000000000000002</v>
      </c>
      <c r="H3120">
        <v>7.8</v>
      </c>
      <c r="I3120">
        <v>2.2000000000000002</v>
      </c>
      <c r="J3120">
        <v>18.7</v>
      </c>
      <c r="K3120">
        <v>0.9</v>
      </c>
      <c r="L3120">
        <v>22.8</v>
      </c>
      <c r="M3120">
        <v>2.6</v>
      </c>
      <c r="N3120">
        <v>41.1</v>
      </c>
      <c r="O3120">
        <v>0</v>
      </c>
      <c r="P3120">
        <v>3.1</v>
      </c>
      <c r="Q3120">
        <v>5.5</v>
      </c>
      <c r="R3120">
        <v>2.9</v>
      </c>
      <c r="S3120">
        <v>15.9</v>
      </c>
      <c r="T3120">
        <v>2.6</v>
      </c>
      <c r="U3120">
        <v>22.6</v>
      </c>
      <c r="V3120">
        <v>3.3</v>
      </c>
      <c r="W3120">
        <v>3</v>
      </c>
      <c r="X3120">
        <v>0</v>
      </c>
      <c r="Y3120">
        <v>0</v>
      </c>
      <c r="Z3120">
        <v>0</v>
      </c>
      <c r="AA3120">
        <v>0</v>
      </c>
      <c r="AB3120">
        <v>2</v>
      </c>
      <c r="AC3120">
        <v>0</v>
      </c>
      <c r="AD3120">
        <v>2</v>
      </c>
      <c r="AE3120">
        <v>0</v>
      </c>
      <c r="AY3120" s="59"/>
    </row>
    <row r="3121" spans="1:51">
      <c r="A3121" s="19">
        <v>43776</v>
      </c>
      <c r="B3121" t="s">
        <v>60</v>
      </c>
      <c r="C3121" s="19">
        <v>43953</v>
      </c>
      <c r="D3121">
        <v>39</v>
      </c>
      <c r="E3121">
        <v>32.200000000000003</v>
      </c>
      <c r="F3121">
        <v>0</v>
      </c>
      <c r="G3121">
        <v>0.3</v>
      </c>
      <c r="H3121">
        <v>9.1</v>
      </c>
      <c r="I3121">
        <v>3.7</v>
      </c>
      <c r="J3121">
        <v>12</v>
      </c>
      <c r="K3121">
        <v>3.4</v>
      </c>
      <c r="L3121">
        <v>26.1</v>
      </c>
      <c r="M3121">
        <v>0.3</v>
      </c>
      <c r="N3121">
        <v>43.1</v>
      </c>
      <c r="O3121">
        <v>0</v>
      </c>
      <c r="P3121">
        <v>2.4</v>
      </c>
      <c r="Q3121">
        <v>6.2</v>
      </c>
      <c r="R3121">
        <v>3.4</v>
      </c>
      <c r="S3121">
        <v>8.4</v>
      </c>
      <c r="T3121">
        <v>3.3</v>
      </c>
      <c r="U3121">
        <v>27.2</v>
      </c>
      <c r="V3121">
        <v>2.4</v>
      </c>
      <c r="W3121">
        <v>20</v>
      </c>
      <c r="X3121">
        <v>0</v>
      </c>
      <c r="Y3121">
        <v>0</v>
      </c>
      <c r="Z3121">
        <v>1</v>
      </c>
      <c r="AA3121">
        <v>0</v>
      </c>
      <c r="AB3121">
        <v>2</v>
      </c>
      <c r="AC3121">
        <v>0</v>
      </c>
      <c r="AD3121">
        <v>16</v>
      </c>
      <c r="AE3121">
        <v>0</v>
      </c>
      <c r="AY3121" s="59"/>
    </row>
    <row r="3122" spans="1:51">
      <c r="A3122" s="19">
        <v>43776</v>
      </c>
      <c r="B3122" t="s">
        <v>61</v>
      </c>
      <c r="C3122" s="19">
        <v>43956</v>
      </c>
      <c r="D3122">
        <v>82</v>
      </c>
      <c r="E3122">
        <v>27.5</v>
      </c>
      <c r="F3122">
        <v>0</v>
      </c>
      <c r="G3122">
        <v>0.2</v>
      </c>
      <c r="H3122">
        <v>21</v>
      </c>
      <c r="I3122">
        <v>6.3</v>
      </c>
      <c r="J3122">
        <v>14.1</v>
      </c>
      <c r="K3122">
        <v>0.8</v>
      </c>
      <c r="L3122">
        <v>19.100000000000001</v>
      </c>
      <c r="M3122">
        <v>0.3</v>
      </c>
      <c r="N3122">
        <v>33.700000000000003</v>
      </c>
      <c r="O3122">
        <v>0</v>
      </c>
      <c r="P3122">
        <v>2.6</v>
      </c>
      <c r="Q3122">
        <v>21.2</v>
      </c>
      <c r="R3122">
        <v>5.3</v>
      </c>
      <c r="S3122">
        <v>11.6</v>
      </c>
      <c r="T3122">
        <v>2.7</v>
      </c>
      <c r="U3122">
        <v>17.2</v>
      </c>
      <c r="V3122">
        <v>2.7</v>
      </c>
      <c r="W3122">
        <v>29</v>
      </c>
      <c r="X3122">
        <v>0</v>
      </c>
      <c r="Y3122">
        <v>0</v>
      </c>
      <c r="Z3122">
        <v>22</v>
      </c>
      <c r="AA3122">
        <v>0</v>
      </c>
      <c r="AB3122">
        <v>10</v>
      </c>
      <c r="AC3122">
        <v>0</v>
      </c>
      <c r="AD3122">
        <v>20</v>
      </c>
      <c r="AE3122">
        <v>0</v>
      </c>
      <c r="AY3122" s="59"/>
    </row>
    <row r="3123" spans="1:51">
      <c r="A3123" s="19">
        <v>43776</v>
      </c>
      <c r="B3123" t="s">
        <v>62</v>
      </c>
      <c r="C3123" s="19">
        <v>43963</v>
      </c>
      <c r="D3123">
        <v>29</v>
      </c>
      <c r="E3123">
        <v>30.8</v>
      </c>
      <c r="F3123">
        <v>0</v>
      </c>
      <c r="G3123">
        <v>0.6</v>
      </c>
      <c r="H3123">
        <v>8.5</v>
      </c>
      <c r="I3123">
        <v>0.7</v>
      </c>
      <c r="J3123">
        <v>12.5</v>
      </c>
      <c r="K3123">
        <v>2.2999999999999998</v>
      </c>
      <c r="L3123">
        <v>30.6</v>
      </c>
      <c r="M3123">
        <v>0.3</v>
      </c>
      <c r="N3123">
        <v>37.299999999999997</v>
      </c>
      <c r="O3123">
        <v>0</v>
      </c>
      <c r="P3123">
        <v>2.4</v>
      </c>
      <c r="Q3123">
        <v>5.7</v>
      </c>
      <c r="R3123">
        <v>2.6</v>
      </c>
      <c r="S3123">
        <v>7.9</v>
      </c>
      <c r="T3123">
        <v>2.8</v>
      </c>
      <c r="U3123">
        <v>35.4</v>
      </c>
      <c r="V3123">
        <v>2.4</v>
      </c>
      <c r="W3123">
        <v>14</v>
      </c>
      <c r="X3123">
        <v>0</v>
      </c>
      <c r="Y3123">
        <v>0</v>
      </c>
      <c r="Z3123">
        <v>0</v>
      </c>
      <c r="AA3123">
        <v>0</v>
      </c>
      <c r="AB3123">
        <v>2</v>
      </c>
      <c r="AC3123">
        <v>0</v>
      </c>
      <c r="AD3123">
        <v>13</v>
      </c>
      <c r="AE3123">
        <v>0</v>
      </c>
      <c r="AY3123" s="59"/>
    </row>
    <row r="3124" spans="1:51">
      <c r="A3124" s="19">
        <v>43776</v>
      </c>
      <c r="B3124" t="s">
        <v>63</v>
      </c>
      <c r="C3124" s="19">
        <v>43963</v>
      </c>
      <c r="D3124">
        <v>28</v>
      </c>
      <c r="E3124">
        <v>37.9</v>
      </c>
      <c r="F3124">
        <v>0</v>
      </c>
      <c r="G3124">
        <v>2.1</v>
      </c>
      <c r="H3124">
        <v>6.9</v>
      </c>
      <c r="I3124">
        <v>5.0999999999999996</v>
      </c>
      <c r="J3124">
        <v>12.2</v>
      </c>
      <c r="K3124">
        <v>2.6</v>
      </c>
      <c r="L3124">
        <v>19.399999999999999</v>
      </c>
      <c r="M3124">
        <v>0.3</v>
      </c>
      <c r="N3124">
        <v>56</v>
      </c>
      <c r="O3124">
        <v>0</v>
      </c>
      <c r="P3124">
        <v>2.7</v>
      </c>
      <c r="Q3124">
        <v>4.5</v>
      </c>
      <c r="R3124">
        <v>4.0999999999999996</v>
      </c>
      <c r="S3124">
        <v>8.3000000000000007</v>
      </c>
      <c r="T3124">
        <v>2.9</v>
      </c>
      <c r="U3124">
        <v>15.4</v>
      </c>
      <c r="V3124">
        <v>2.4</v>
      </c>
      <c r="W3124">
        <v>17</v>
      </c>
      <c r="X3124">
        <v>0</v>
      </c>
      <c r="Y3124">
        <v>0</v>
      </c>
      <c r="Z3124">
        <v>0</v>
      </c>
      <c r="AA3124">
        <v>0</v>
      </c>
      <c r="AB3124">
        <v>2</v>
      </c>
      <c r="AC3124">
        <v>0</v>
      </c>
      <c r="AD3124">
        <v>9</v>
      </c>
      <c r="AE3124">
        <v>0</v>
      </c>
      <c r="AY3124" s="59"/>
    </row>
    <row r="3125" spans="1:51">
      <c r="A3125" s="19">
        <v>43776</v>
      </c>
      <c r="B3125" t="s">
        <v>64</v>
      </c>
      <c r="C3125" s="19">
        <v>43970</v>
      </c>
      <c r="D3125">
        <v>54</v>
      </c>
      <c r="E3125">
        <v>37.1</v>
      </c>
      <c r="F3125">
        <v>0</v>
      </c>
      <c r="G3125">
        <v>3.4</v>
      </c>
      <c r="H3125">
        <v>7.4</v>
      </c>
      <c r="I3125">
        <v>4.7</v>
      </c>
      <c r="J3125">
        <v>12.4</v>
      </c>
      <c r="K3125">
        <v>2.7</v>
      </c>
      <c r="L3125">
        <v>18.399999999999999</v>
      </c>
      <c r="M3125">
        <v>0.3</v>
      </c>
      <c r="N3125">
        <v>55</v>
      </c>
      <c r="O3125">
        <v>0</v>
      </c>
      <c r="P3125">
        <v>3.4</v>
      </c>
      <c r="Q3125">
        <v>5.5</v>
      </c>
      <c r="R3125">
        <v>3.9</v>
      </c>
      <c r="S3125">
        <v>8.6</v>
      </c>
      <c r="T3125">
        <v>3.1</v>
      </c>
      <c r="U3125">
        <v>14.6</v>
      </c>
      <c r="V3125">
        <v>2.2999999999999998</v>
      </c>
      <c r="W3125">
        <v>33</v>
      </c>
      <c r="X3125">
        <v>0</v>
      </c>
      <c r="Y3125">
        <v>0</v>
      </c>
      <c r="Z3125">
        <v>0</v>
      </c>
      <c r="AA3125">
        <v>0</v>
      </c>
      <c r="AB3125">
        <v>4</v>
      </c>
      <c r="AC3125">
        <v>0</v>
      </c>
      <c r="AD3125">
        <v>17</v>
      </c>
      <c r="AE3125">
        <v>0</v>
      </c>
      <c r="AY3125" s="59"/>
    </row>
    <row r="3126" spans="1:51">
      <c r="A3126" s="19">
        <v>43776</v>
      </c>
      <c r="B3126" t="s">
        <v>65</v>
      </c>
      <c r="C3126" s="19">
        <v>43970</v>
      </c>
      <c r="D3126">
        <v>61</v>
      </c>
      <c r="E3126">
        <v>25.8</v>
      </c>
      <c r="F3126">
        <v>0</v>
      </c>
      <c r="G3126">
        <v>0.5</v>
      </c>
      <c r="H3126">
        <v>7.7</v>
      </c>
      <c r="I3126">
        <v>0.4</v>
      </c>
      <c r="J3126">
        <v>23.2</v>
      </c>
      <c r="K3126">
        <v>0.3</v>
      </c>
      <c r="L3126">
        <v>23.9</v>
      </c>
      <c r="M3126">
        <v>7.8</v>
      </c>
      <c r="N3126">
        <v>28.7</v>
      </c>
      <c r="O3126">
        <v>0</v>
      </c>
      <c r="P3126">
        <v>2.8</v>
      </c>
      <c r="Q3126">
        <v>6</v>
      </c>
      <c r="R3126">
        <v>2.8</v>
      </c>
      <c r="S3126">
        <v>22.8</v>
      </c>
      <c r="T3126">
        <v>2.5</v>
      </c>
      <c r="U3126">
        <v>25.1</v>
      </c>
      <c r="V3126">
        <v>6.6</v>
      </c>
      <c r="W3126">
        <v>21</v>
      </c>
      <c r="X3126">
        <v>0</v>
      </c>
      <c r="Y3126">
        <v>0</v>
      </c>
      <c r="Z3126">
        <v>1</v>
      </c>
      <c r="AA3126">
        <v>0</v>
      </c>
      <c r="AB3126">
        <v>19</v>
      </c>
      <c r="AC3126">
        <v>0</v>
      </c>
      <c r="AD3126">
        <v>19</v>
      </c>
      <c r="AE3126">
        <v>1</v>
      </c>
      <c r="AY3126" s="59"/>
    </row>
    <row r="3127" spans="1:51">
      <c r="A3127" s="19">
        <v>43776</v>
      </c>
      <c r="B3127" t="s">
        <v>143</v>
      </c>
      <c r="C3127" s="19">
        <v>43984</v>
      </c>
      <c r="D3127">
        <v>20</v>
      </c>
      <c r="E3127">
        <v>28.3</v>
      </c>
      <c r="F3127">
        <v>0</v>
      </c>
      <c r="G3127">
        <v>10</v>
      </c>
      <c r="H3127">
        <v>9</v>
      </c>
      <c r="I3127">
        <v>0.8</v>
      </c>
      <c r="J3127">
        <v>15.9</v>
      </c>
      <c r="K3127">
        <v>0.4</v>
      </c>
      <c r="L3127">
        <v>21.1</v>
      </c>
      <c r="M3127">
        <v>4.2</v>
      </c>
      <c r="N3127">
        <v>34.9</v>
      </c>
      <c r="O3127">
        <v>0</v>
      </c>
      <c r="P3127">
        <v>8</v>
      </c>
      <c r="Q3127">
        <v>7.4</v>
      </c>
      <c r="R3127">
        <v>3.1</v>
      </c>
      <c r="S3127">
        <v>14</v>
      </c>
      <c r="T3127">
        <v>3.1</v>
      </c>
      <c r="U3127">
        <v>21.3</v>
      </c>
      <c r="V3127">
        <v>4.7</v>
      </c>
      <c r="W3127">
        <v>8</v>
      </c>
      <c r="X3127">
        <v>0</v>
      </c>
      <c r="Y3127">
        <v>1</v>
      </c>
      <c r="Z3127">
        <v>0</v>
      </c>
      <c r="AA3127">
        <v>0</v>
      </c>
      <c r="AB3127">
        <v>5</v>
      </c>
      <c r="AC3127">
        <v>0</v>
      </c>
      <c r="AD3127">
        <v>6</v>
      </c>
      <c r="AE3127">
        <v>0</v>
      </c>
      <c r="AY3127" s="59"/>
    </row>
    <row r="3128" spans="1:51">
      <c r="A3128" s="19">
        <v>43776</v>
      </c>
      <c r="B3128" t="s">
        <v>67</v>
      </c>
      <c r="C3128" s="19">
        <v>43984</v>
      </c>
      <c r="D3128">
        <v>19</v>
      </c>
      <c r="E3128">
        <v>26.6</v>
      </c>
      <c r="F3128">
        <v>0</v>
      </c>
      <c r="G3128">
        <v>0.3</v>
      </c>
      <c r="H3128">
        <v>9.6999999999999993</v>
      </c>
      <c r="I3128">
        <v>3.1</v>
      </c>
      <c r="J3128">
        <v>12.1</v>
      </c>
      <c r="K3128">
        <v>3</v>
      </c>
      <c r="L3128">
        <v>30.9</v>
      </c>
      <c r="M3128">
        <v>0.5</v>
      </c>
      <c r="N3128">
        <v>28.6</v>
      </c>
      <c r="O3128">
        <v>0</v>
      </c>
      <c r="P3128">
        <v>3.2</v>
      </c>
      <c r="Q3128">
        <v>7.4</v>
      </c>
      <c r="R3128">
        <v>3.8</v>
      </c>
      <c r="S3128">
        <v>9</v>
      </c>
      <c r="T3128">
        <v>3.9</v>
      </c>
      <c r="U3128">
        <v>37</v>
      </c>
      <c r="V3128">
        <v>3</v>
      </c>
      <c r="W3128">
        <v>8</v>
      </c>
      <c r="X3128">
        <v>0</v>
      </c>
      <c r="Y3128">
        <v>0</v>
      </c>
      <c r="Z3128">
        <v>0</v>
      </c>
      <c r="AA3128">
        <v>0</v>
      </c>
      <c r="AB3128">
        <v>1</v>
      </c>
      <c r="AC3128">
        <v>0</v>
      </c>
      <c r="AD3128">
        <v>10</v>
      </c>
      <c r="AE3128">
        <v>0</v>
      </c>
      <c r="AY3128" s="59"/>
    </row>
    <row r="3129" spans="1:51">
      <c r="A3129" s="19">
        <v>43776</v>
      </c>
      <c r="B3129" t="s">
        <v>68</v>
      </c>
      <c r="C3129" s="19">
        <v>43984</v>
      </c>
      <c r="D3129">
        <v>126</v>
      </c>
      <c r="E3129">
        <v>24.3</v>
      </c>
      <c r="F3129">
        <v>0</v>
      </c>
      <c r="G3129">
        <v>11.1</v>
      </c>
      <c r="H3129">
        <v>8.9</v>
      </c>
      <c r="I3129">
        <v>1.1000000000000001</v>
      </c>
      <c r="J3129">
        <v>18.7</v>
      </c>
      <c r="K3129">
        <v>0.2</v>
      </c>
      <c r="L3129">
        <v>22.5</v>
      </c>
      <c r="M3129">
        <v>2.7</v>
      </c>
      <c r="N3129">
        <v>27.7</v>
      </c>
      <c r="O3129">
        <v>0</v>
      </c>
      <c r="P3129">
        <v>9.4</v>
      </c>
      <c r="Q3129">
        <v>7.5</v>
      </c>
      <c r="R3129">
        <v>3.3</v>
      </c>
      <c r="S3129">
        <v>17.600000000000001</v>
      </c>
      <c r="T3129">
        <v>3.1</v>
      </c>
      <c r="U3129">
        <v>23.9</v>
      </c>
      <c r="V3129">
        <v>4</v>
      </c>
      <c r="W3129">
        <v>44</v>
      </c>
      <c r="X3129">
        <v>0</v>
      </c>
      <c r="Y3129">
        <v>6</v>
      </c>
      <c r="Z3129">
        <v>2</v>
      </c>
      <c r="AA3129">
        <v>0</v>
      </c>
      <c r="AB3129">
        <v>34</v>
      </c>
      <c r="AC3129">
        <v>0</v>
      </c>
      <c r="AD3129">
        <v>41</v>
      </c>
      <c r="AE3129">
        <v>0</v>
      </c>
      <c r="AY3129" s="59"/>
    </row>
    <row r="3130" spans="1:51">
      <c r="A3130" s="19">
        <v>43776</v>
      </c>
      <c r="B3130" t="s">
        <v>69</v>
      </c>
      <c r="C3130" s="19">
        <v>43984</v>
      </c>
      <c r="D3130">
        <v>34</v>
      </c>
      <c r="E3130">
        <v>26.5</v>
      </c>
      <c r="F3130">
        <v>0</v>
      </c>
      <c r="G3130">
        <v>1.3</v>
      </c>
      <c r="H3130">
        <v>6.6</v>
      </c>
      <c r="I3130">
        <v>0.4</v>
      </c>
      <c r="J3130">
        <v>23.3</v>
      </c>
      <c r="K3130">
        <v>0.3</v>
      </c>
      <c r="L3130">
        <v>22.3</v>
      </c>
      <c r="M3130">
        <v>8.8000000000000007</v>
      </c>
      <c r="N3130">
        <v>29.6</v>
      </c>
      <c r="O3130">
        <v>0</v>
      </c>
      <c r="P3130">
        <v>3.2</v>
      </c>
      <c r="Q3130">
        <v>5.4</v>
      </c>
      <c r="R3130">
        <v>3.1</v>
      </c>
      <c r="S3130">
        <v>23.3</v>
      </c>
      <c r="T3130">
        <v>3</v>
      </c>
      <c r="U3130">
        <v>22.2</v>
      </c>
      <c r="V3130">
        <v>7.1</v>
      </c>
      <c r="W3130">
        <v>12</v>
      </c>
      <c r="X3130">
        <v>0</v>
      </c>
      <c r="Y3130">
        <v>0</v>
      </c>
      <c r="Z3130">
        <v>0</v>
      </c>
      <c r="AA3130">
        <v>0</v>
      </c>
      <c r="AB3130">
        <v>11</v>
      </c>
      <c r="AC3130">
        <v>0</v>
      </c>
      <c r="AD3130">
        <v>10</v>
      </c>
      <c r="AE3130">
        <v>1</v>
      </c>
      <c r="AY3130" s="59"/>
    </row>
    <row r="3131" spans="1:51">
      <c r="A3131" s="19">
        <v>43776</v>
      </c>
      <c r="B3131" t="s">
        <v>70</v>
      </c>
      <c r="C3131" s="19">
        <v>43984</v>
      </c>
      <c r="D3131">
        <v>16</v>
      </c>
      <c r="E3131">
        <v>28.6</v>
      </c>
      <c r="F3131">
        <v>0</v>
      </c>
      <c r="G3131">
        <v>0.4</v>
      </c>
      <c r="H3131">
        <v>9.1999999999999993</v>
      </c>
      <c r="I3131">
        <v>3.4</v>
      </c>
      <c r="J3131">
        <v>12.3</v>
      </c>
      <c r="K3131">
        <v>3.5</v>
      </c>
      <c r="L3131">
        <v>28.8</v>
      </c>
      <c r="M3131">
        <v>0.4</v>
      </c>
      <c r="N3131">
        <v>33.5</v>
      </c>
      <c r="O3131">
        <v>0</v>
      </c>
      <c r="P3131">
        <v>3</v>
      </c>
      <c r="Q3131">
        <v>7</v>
      </c>
      <c r="R3131">
        <v>4</v>
      </c>
      <c r="S3131">
        <v>9.1</v>
      </c>
      <c r="T3131">
        <v>3.9</v>
      </c>
      <c r="U3131">
        <v>32.299999999999997</v>
      </c>
      <c r="V3131">
        <v>2.9</v>
      </c>
      <c r="W3131">
        <v>7</v>
      </c>
      <c r="X3131">
        <v>0</v>
      </c>
      <c r="Y3131">
        <v>0</v>
      </c>
      <c r="Z3131">
        <v>0</v>
      </c>
      <c r="AA3131">
        <v>0</v>
      </c>
      <c r="AB3131">
        <v>1</v>
      </c>
      <c r="AC3131">
        <v>0</v>
      </c>
      <c r="AD3131">
        <v>8</v>
      </c>
      <c r="AE3131">
        <v>0</v>
      </c>
      <c r="AY3131" s="59"/>
    </row>
    <row r="3132" spans="1:51">
      <c r="A3132" s="19">
        <v>43776</v>
      </c>
      <c r="B3132" t="s">
        <v>71</v>
      </c>
      <c r="C3132" s="19">
        <v>43988</v>
      </c>
      <c r="D3132">
        <v>7</v>
      </c>
      <c r="E3132">
        <v>31.1</v>
      </c>
      <c r="F3132">
        <v>0</v>
      </c>
      <c r="G3132">
        <v>2.2000000000000002</v>
      </c>
      <c r="H3132">
        <v>7.8</v>
      </c>
      <c r="I3132">
        <v>2.2000000000000002</v>
      </c>
      <c r="J3132">
        <v>18.7</v>
      </c>
      <c r="K3132">
        <v>0.9</v>
      </c>
      <c r="L3132">
        <v>22.8</v>
      </c>
      <c r="M3132">
        <v>2.6</v>
      </c>
      <c r="N3132">
        <v>39.1</v>
      </c>
      <c r="O3132">
        <v>0</v>
      </c>
      <c r="P3132">
        <v>3.3</v>
      </c>
      <c r="Q3132">
        <v>6.4</v>
      </c>
      <c r="R3132">
        <v>3.5</v>
      </c>
      <c r="S3132">
        <v>15.6</v>
      </c>
      <c r="T3132">
        <v>2.8</v>
      </c>
      <c r="U3132">
        <v>22.1</v>
      </c>
      <c r="V3132">
        <v>3.7</v>
      </c>
      <c r="W3132">
        <v>3</v>
      </c>
      <c r="X3132">
        <v>0</v>
      </c>
      <c r="Y3132">
        <v>0</v>
      </c>
      <c r="Z3132">
        <v>0</v>
      </c>
      <c r="AA3132">
        <v>0</v>
      </c>
      <c r="AB3132">
        <v>2</v>
      </c>
      <c r="AC3132">
        <v>0</v>
      </c>
      <c r="AD3132">
        <v>2</v>
      </c>
      <c r="AE3132">
        <v>0</v>
      </c>
      <c r="AY3132" s="59"/>
    </row>
    <row r="3133" spans="1:51">
      <c r="A3133" s="19">
        <v>43776</v>
      </c>
      <c r="B3133" t="s">
        <v>73</v>
      </c>
      <c r="C3133" s="19">
        <v>44013</v>
      </c>
      <c r="D3133">
        <v>41</v>
      </c>
      <c r="E3133">
        <v>30.2</v>
      </c>
      <c r="F3133">
        <v>0</v>
      </c>
      <c r="G3133">
        <v>2.2999999999999998</v>
      </c>
      <c r="H3133">
        <v>8.6999999999999993</v>
      </c>
      <c r="I3133">
        <v>2.7</v>
      </c>
      <c r="J3133">
        <v>16.8</v>
      </c>
      <c r="K3133">
        <v>1.6</v>
      </c>
      <c r="L3133">
        <v>23.2</v>
      </c>
      <c r="M3133">
        <v>2.4</v>
      </c>
      <c r="N3133">
        <v>45.5</v>
      </c>
      <c r="O3133">
        <v>0</v>
      </c>
      <c r="P3133">
        <v>1.7</v>
      </c>
      <c r="Q3133">
        <v>5.2</v>
      </c>
      <c r="R3133">
        <v>2</v>
      </c>
      <c r="S3133">
        <v>15.4</v>
      </c>
      <c r="T3133">
        <v>1.4</v>
      </c>
      <c r="U3133">
        <v>25.3</v>
      </c>
      <c r="V3133">
        <v>1.7</v>
      </c>
      <c r="W3133">
        <v>1718</v>
      </c>
      <c r="X3133">
        <v>0</v>
      </c>
      <c r="Y3133">
        <v>7</v>
      </c>
      <c r="Z3133">
        <v>93</v>
      </c>
      <c r="AA3133">
        <v>16</v>
      </c>
      <c r="AB3133">
        <v>858</v>
      </c>
      <c r="AC3133">
        <v>0</v>
      </c>
      <c r="AD3133">
        <v>1288</v>
      </c>
      <c r="AE3133">
        <v>3</v>
      </c>
      <c r="AY3133" s="59"/>
    </row>
    <row r="3134" spans="1:51">
      <c r="A3134" s="19">
        <v>43779</v>
      </c>
      <c r="B3134" t="s">
        <v>15</v>
      </c>
      <c r="C3134" s="19">
        <v>43864</v>
      </c>
      <c r="D3134">
        <v>41</v>
      </c>
      <c r="E3134">
        <v>19.7</v>
      </c>
      <c r="F3134">
        <v>0</v>
      </c>
      <c r="G3134">
        <v>1.7</v>
      </c>
      <c r="H3134">
        <v>17.899999999999999</v>
      </c>
      <c r="I3134">
        <v>4.9000000000000004</v>
      </c>
      <c r="J3134">
        <v>15.7</v>
      </c>
      <c r="K3134">
        <v>3.2</v>
      </c>
      <c r="L3134">
        <v>23.7</v>
      </c>
      <c r="M3134">
        <v>2.8</v>
      </c>
      <c r="N3134">
        <v>22.1</v>
      </c>
      <c r="O3134">
        <v>0</v>
      </c>
      <c r="P3134">
        <v>2</v>
      </c>
      <c r="Q3134">
        <v>18.5</v>
      </c>
      <c r="R3134">
        <v>3</v>
      </c>
      <c r="S3134">
        <v>14.2</v>
      </c>
      <c r="T3134">
        <v>2.8</v>
      </c>
      <c r="U3134">
        <v>32.799999999999997</v>
      </c>
      <c r="V3134">
        <v>2.6</v>
      </c>
      <c r="W3134">
        <v>10</v>
      </c>
      <c r="X3134">
        <v>0</v>
      </c>
      <c r="Y3134">
        <v>0</v>
      </c>
      <c r="Z3134">
        <v>10</v>
      </c>
      <c r="AA3134">
        <v>0</v>
      </c>
      <c r="AB3134">
        <v>8</v>
      </c>
      <c r="AC3134">
        <v>0</v>
      </c>
      <c r="AD3134">
        <v>13</v>
      </c>
      <c r="AE3134">
        <v>0</v>
      </c>
      <c r="AY3134" s="59"/>
    </row>
    <row r="3135" spans="1:51">
      <c r="A3135" s="19">
        <v>43779</v>
      </c>
      <c r="B3135" t="s">
        <v>16</v>
      </c>
      <c r="C3135" s="19">
        <v>43872</v>
      </c>
      <c r="D3135">
        <v>24</v>
      </c>
      <c r="E3135">
        <v>22.3</v>
      </c>
      <c r="F3135">
        <v>0</v>
      </c>
      <c r="G3135">
        <v>2.8</v>
      </c>
      <c r="H3135">
        <v>11.3</v>
      </c>
      <c r="I3135">
        <v>3</v>
      </c>
      <c r="J3135">
        <v>17.3</v>
      </c>
      <c r="K3135">
        <v>2.2999999999999998</v>
      </c>
      <c r="L3135">
        <v>27</v>
      </c>
      <c r="M3135">
        <v>3.5</v>
      </c>
      <c r="N3135">
        <v>26</v>
      </c>
      <c r="O3135">
        <v>0</v>
      </c>
      <c r="P3135">
        <v>2.1</v>
      </c>
      <c r="Q3135">
        <v>8</v>
      </c>
      <c r="R3135">
        <v>2.4</v>
      </c>
      <c r="S3135">
        <v>15</v>
      </c>
      <c r="T3135">
        <v>2.2000000000000002</v>
      </c>
      <c r="U3135">
        <v>39.6</v>
      </c>
      <c r="V3135">
        <v>2.7</v>
      </c>
      <c r="W3135">
        <v>8</v>
      </c>
      <c r="X3135">
        <v>0</v>
      </c>
      <c r="Y3135">
        <v>0</v>
      </c>
      <c r="Z3135">
        <v>1</v>
      </c>
      <c r="AA3135">
        <v>0</v>
      </c>
      <c r="AB3135">
        <v>6</v>
      </c>
      <c r="AC3135">
        <v>0</v>
      </c>
      <c r="AD3135">
        <v>9</v>
      </c>
      <c r="AE3135">
        <v>0</v>
      </c>
      <c r="AY3135" s="59"/>
    </row>
    <row r="3136" spans="1:51">
      <c r="A3136" s="19">
        <v>43779</v>
      </c>
      <c r="B3136" t="s">
        <v>17</v>
      </c>
      <c r="C3136" s="19">
        <v>43883</v>
      </c>
      <c r="D3136">
        <v>36</v>
      </c>
      <c r="E3136">
        <v>28.4</v>
      </c>
      <c r="F3136">
        <v>0</v>
      </c>
      <c r="G3136">
        <v>1.2</v>
      </c>
      <c r="H3136">
        <v>6.4</v>
      </c>
      <c r="I3136">
        <v>1.3</v>
      </c>
      <c r="J3136">
        <v>19.899999999999999</v>
      </c>
      <c r="K3136">
        <v>3.4</v>
      </c>
      <c r="L3136">
        <v>23.4</v>
      </c>
      <c r="M3136">
        <v>4.4000000000000004</v>
      </c>
      <c r="N3136">
        <v>40.299999999999997</v>
      </c>
      <c r="O3136">
        <v>0</v>
      </c>
      <c r="P3136">
        <v>1.9</v>
      </c>
      <c r="Q3136">
        <v>3.8</v>
      </c>
      <c r="R3136">
        <v>1.7</v>
      </c>
      <c r="S3136">
        <v>18.899999999999999</v>
      </c>
      <c r="T3136">
        <v>2.4</v>
      </c>
      <c r="U3136">
        <v>25.8</v>
      </c>
      <c r="V3136">
        <v>2.6</v>
      </c>
      <c r="W3136">
        <v>14</v>
      </c>
      <c r="X3136">
        <v>0</v>
      </c>
      <c r="Y3136">
        <v>0</v>
      </c>
      <c r="Z3136">
        <v>0</v>
      </c>
      <c r="AA3136">
        <v>0</v>
      </c>
      <c r="AB3136">
        <v>10</v>
      </c>
      <c r="AC3136">
        <v>0</v>
      </c>
      <c r="AD3136">
        <v>12</v>
      </c>
      <c r="AE3136">
        <v>0</v>
      </c>
      <c r="AY3136" s="59"/>
    </row>
    <row r="3137" spans="1:51">
      <c r="A3137" s="19">
        <v>43779</v>
      </c>
      <c r="B3137" t="s">
        <v>18</v>
      </c>
      <c r="C3137" s="19">
        <v>43890</v>
      </c>
      <c r="D3137">
        <v>54</v>
      </c>
      <c r="E3137">
        <v>40.799999999999997</v>
      </c>
      <c r="F3137">
        <v>0</v>
      </c>
      <c r="G3137">
        <v>3.4</v>
      </c>
      <c r="H3137">
        <v>6.1</v>
      </c>
      <c r="I3137">
        <v>2.2999999999999998</v>
      </c>
      <c r="J3137">
        <v>11.7</v>
      </c>
      <c r="K3137">
        <v>4.0999999999999996</v>
      </c>
      <c r="L3137">
        <v>16.7</v>
      </c>
      <c r="M3137">
        <v>1.8</v>
      </c>
      <c r="N3137">
        <v>72.7</v>
      </c>
      <c r="O3137">
        <v>0</v>
      </c>
      <c r="P3137">
        <v>2.1</v>
      </c>
      <c r="Q3137">
        <v>2.8</v>
      </c>
      <c r="R3137">
        <v>1.5</v>
      </c>
      <c r="S3137">
        <v>5.5</v>
      </c>
      <c r="T3137">
        <v>2.2999999999999998</v>
      </c>
      <c r="U3137">
        <v>10</v>
      </c>
      <c r="V3137">
        <v>1.2</v>
      </c>
      <c r="W3137">
        <v>36</v>
      </c>
      <c r="X3137">
        <v>0</v>
      </c>
      <c r="Y3137">
        <v>0</v>
      </c>
      <c r="Z3137">
        <v>0</v>
      </c>
      <c r="AA3137">
        <v>0</v>
      </c>
      <c r="AB3137">
        <v>3</v>
      </c>
      <c r="AC3137">
        <v>0</v>
      </c>
      <c r="AD3137">
        <v>15</v>
      </c>
      <c r="AE3137">
        <v>0</v>
      </c>
      <c r="AY3137" s="59"/>
    </row>
    <row r="3138" spans="1:51">
      <c r="A3138" s="19">
        <v>43779</v>
      </c>
      <c r="B3138" t="s">
        <v>19</v>
      </c>
      <c r="C3138" s="19">
        <v>43893</v>
      </c>
      <c r="D3138">
        <v>52</v>
      </c>
      <c r="E3138">
        <v>39.1</v>
      </c>
      <c r="F3138">
        <v>0</v>
      </c>
      <c r="G3138">
        <v>3.9</v>
      </c>
      <c r="H3138">
        <v>6.7</v>
      </c>
      <c r="I3138">
        <v>4.0999999999999996</v>
      </c>
      <c r="J3138">
        <v>11.7</v>
      </c>
      <c r="K3138">
        <v>2.9</v>
      </c>
      <c r="L3138">
        <v>19</v>
      </c>
      <c r="M3138">
        <v>0.6</v>
      </c>
      <c r="N3138">
        <v>68.099999999999994</v>
      </c>
      <c r="O3138">
        <v>0</v>
      </c>
      <c r="P3138">
        <v>2.4</v>
      </c>
      <c r="Q3138">
        <v>3.1</v>
      </c>
      <c r="R3138">
        <v>1.9</v>
      </c>
      <c r="S3138">
        <v>5.8</v>
      </c>
      <c r="T3138">
        <v>1.7</v>
      </c>
      <c r="U3138">
        <v>13.7</v>
      </c>
      <c r="V3138">
        <v>1.3</v>
      </c>
      <c r="W3138">
        <v>33</v>
      </c>
      <c r="X3138">
        <v>0</v>
      </c>
      <c r="Y3138">
        <v>0</v>
      </c>
      <c r="Z3138">
        <v>0</v>
      </c>
      <c r="AA3138">
        <v>0</v>
      </c>
      <c r="AB3138">
        <v>3</v>
      </c>
      <c r="AC3138">
        <v>0</v>
      </c>
      <c r="AD3138">
        <v>16</v>
      </c>
      <c r="AE3138">
        <v>0</v>
      </c>
      <c r="AY3138" s="59"/>
    </row>
    <row r="3139" spans="1:51">
      <c r="A3139" s="19">
        <v>43779</v>
      </c>
      <c r="B3139" t="s">
        <v>20</v>
      </c>
      <c r="C3139" s="19">
        <v>43893</v>
      </c>
      <c r="D3139">
        <v>6</v>
      </c>
      <c r="E3139">
        <v>31.1</v>
      </c>
      <c r="F3139">
        <v>0</v>
      </c>
      <c r="G3139">
        <v>2.2000000000000002</v>
      </c>
      <c r="H3139">
        <v>7.8</v>
      </c>
      <c r="I3139">
        <v>2.2000000000000002</v>
      </c>
      <c r="J3139">
        <v>18.7</v>
      </c>
      <c r="K3139">
        <v>0.9</v>
      </c>
      <c r="L3139">
        <v>22.7</v>
      </c>
      <c r="M3139">
        <v>2.6</v>
      </c>
      <c r="N3139">
        <v>46.4</v>
      </c>
      <c r="O3139">
        <v>0</v>
      </c>
      <c r="P3139">
        <v>2.2000000000000002</v>
      </c>
      <c r="Q3139">
        <v>4.7</v>
      </c>
      <c r="R3139">
        <v>2</v>
      </c>
      <c r="S3139">
        <v>15.4</v>
      </c>
      <c r="T3139">
        <v>1.7</v>
      </c>
      <c r="U3139">
        <v>22.9</v>
      </c>
      <c r="V3139">
        <v>2.2000000000000002</v>
      </c>
      <c r="W3139">
        <v>3</v>
      </c>
      <c r="X3139">
        <v>0</v>
      </c>
      <c r="Y3139">
        <v>0</v>
      </c>
      <c r="Z3139">
        <v>0</v>
      </c>
      <c r="AA3139">
        <v>0</v>
      </c>
      <c r="AB3139">
        <v>2</v>
      </c>
      <c r="AC3139">
        <v>0</v>
      </c>
      <c r="AD3139">
        <v>2</v>
      </c>
      <c r="AE3139">
        <v>0</v>
      </c>
      <c r="AY3139" s="59"/>
    </row>
    <row r="3140" spans="1:51">
      <c r="A3140" s="19">
        <v>43779</v>
      </c>
      <c r="B3140" t="s">
        <v>21</v>
      </c>
      <c r="C3140" s="19">
        <v>43893</v>
      </c>
      <c r="D3140">
        <v>31</v>
      </c>
      <c r="E3140">
        <v>37.4</v>
      </c>
      <c r="F3140">
        <v>0</v>
      </c>
      <c r="G3140">
        <v>3.6</v>
      </c>
      <c r="H3140">
        <v>6.9</v>
      </c>
      <c r="I3140">
        <v>4.3</v>
      </c>
      <c r="J3140">
        <v>12.8</v>
      </c>
      <c r="K3140">
        <v>2.8</v>
      </c>
      <c r="L3140">
        <v>18</v>
      </c>
      <c r="M3140">
        <v>0.3</v>
      </c>
      <c r="N3140">
        <v>64.5</v>
      </c>
      <c r="O3140">
        <v>0</v>
      </c>
      <c r="P3140">
        <v>2.4</v>
      </c>
      <c r="Q3140">
        <v>3.7</v>
      </c>
      <c r="R3140">
        <v>2.2000000000000002</v>
      </c>
      <c r="S3140">
        <v>7.9</v>
      </c>
      <c r="T3140">
        <v>2</v>
      </c>
      <c r="U3140">
        <v>13.2</v>
      </c>
      <c r="V3140">
        <v>1.2</v>
      </c>
      <c r="W3140">
        <v>20</v>
      </c>
      <c r="X3140">
        <v>0</v>
      </c>
      <c r="Y3140">
        <v>0</v>
      </c>
      <c r="Z3140">
        <v>0</v>
      </c>
      <c r="AA3140">
        <v>0</v>
      </c>
      <c r="AB3140">
        <v>2</v>
      </c>
      <c r="AC3140">
        <v>0</v>
      </c>
      <c r="AD3140">
        <v>9</v>
      </c>
      <c r="AE3140">
        <v>0</v>
      </c>
      <c r="AY3140" s="59"/>
    </row>
    <row r="3141" spans="1:51">
      <c r="A3141" s="19">
        <v>43779</v>
      </c>
      <c r="B3141" t="s">
        <v>22</v>
      </c>
      <c r="C3141" s="19">
        <v>43893</v>
      </c>
      <c r="D3141">
        <v>416</v>
      </c>
      <c r="E3141">
        <v>26.8</v>
      </c>
      <c r="F3141">
        <v>0</v>
      </c>
      <c r="G3141">
        <v>1.7</v>
      </c>
      <c r="H3141">
        <v>7.7</v>
      </c>
      <c r="I3141">
        <v>1.6</v>
      </c>
      <c r="J3141">
        <v>20.8</v>
      </c>
      <c r="K3141">
        <v>1</v>
      </c>
      <c r="L3141">
        <v>24.5</v>
      </c>
      <c r="M3141">
        <v>4.5999999999999996</v>
      </c>
      <c r="N3141">
        <v>34.700000000000003</v>
      </c>
      <c r="O3141">
        <v>0</v>
      </c>
      <c r="P3141">
        <v>2</v>
      </c>
      <c r="Q3141">
        <v>5.0999999999999996</v>
      </c>
      <c r="R3141">
        <v>2</v>
      </c>
      <c r="S3141">
        <v>20.3</v>
      </c>
      <c r="T3141">
        <v>1.9</v>
      </c>
      <c r="U3141">
        <v>28.7</v>
      </c>
      <c r="V3141">
        <v>2.9</v>
      </c>
      <c r="W3141">
        <v>153</v>
      </c>
      <c r="X3141">
        <v>0</v>
      </c>
      <c r="Y3141">
        <v>0</v>
      </c>
      <c r="Z3141">
        <v>4</v>
      </c>
      <c r="AA3141">
        <v>0</v>
      </c>
      <c r="AB3141">
        <v>119</v>
      </c>
      <c r="AC3141">
        <v>0</v>
      </c>
      <c r="AD3141">
        <v>140</v>
      </c>
      <c r="AE3141">
        <v>0</v>
      </c>
      <c r="AY3141" s="59"/>
    </row>
    <row r="3142" spans="1:51">
      <c r="A3142" s="19">
        <v>43779</v>
      </c>
      <c r="B3142" t="s">
        <v>23</v>
      </c>
      <c r="C3142" s="19">
        <v>43893</v>
      </c>
      <c r="D3142">
        <v>67</v>
      </c>
      <c r="E3142">
        <v>24.7</v>
      </c>
      <c r="F3142">
        <v>0</v>
      </c>
      <c r="G3142">
        <v>1.1000000000000001</v>
      </c>
      <c r="H3142">
        <v>6.9</v>
      </c>
      <c r="I3142">
        <v>0.9</v>
      </c>
      <c r="J3142">
        <v>24.1</v>
      </c>
      <c r="K3142">
        <v>0.5</v>
      </c>
      <c r="L3142">
        <v>24.4</v>
      </c>
      <c r="M3142">
        <v>6.5</v>
      </c>
      <c r="N3142">
        <v>28.8</v>
      </c>
      <c r="O3142">
        <v>0</v>
      </c>
      <c r="P3142">
        <v>2</v>
      </c>
      <c r="Q3142">
        <v>4.4000000000000004</v>
      </c>
      <c r="R3142">
        <v>1.7</v>
      </c>
      <c r="S3142">
        <v>26.9</v>
      </c>
      <c r="T3142">
        <v>1.7</v>
      </c>
      <c r="U3142">
        <v>28.6</v>
      </c>
      <c r="V3142">
        <v>3.7</v>
      </c>
      <c r="W3142">
        <v>23</v>
      </c>
      <c r="X3142">
        <v>0</v>
      </c>
      <c r="Y3142">
        <v>0</v>
      </c>
      <c r="Z3142">
        <v>0</v>
      </c>
      <c r="AA3142">
        <v>0</v>
      </c>
      <c r="AB3142">
        <v>22</v>
      </c>
      <c r="AC3142">
        <v>0</v>
      </c>
      <c r="AD3142">
        <v>22</v>
      </c>
      <c r="AE3142">
        <v>0</v>
      </c>
      <c r="AY3142" s="59"/>
    </row>
    <row r="3143" spans="1:51">
      <c r="A3143" s="19">
        <v>43779</v>
      </c>
      <c r="B3143" t="s">
        <v>24</v>
      </c>
      <c r="C3143" s="19">
        <v>43893</v>
      </c>
      <c r="D3143">
        <v>13</v>
      </c>
      <c r="E3143">
        <v>31.1</v>
      </c>
      <c r="F3143">
        <v>0</v>
      </c>
      <c r="G3143">
        <v>2.2000000000000002</v>
      </c>
      <c r="H3143">
        <v>7.8</v>
      </c>
      <c r="I3143">
        <v>2.2000000000000002</v>
      </c>
      <c r="J3143">
        <v>18.7</v>
      </c>
      <c r="K3143">
        <v>0.9</v>
      </c>
      <c r="L3143">
        <v>22.7</v>
      </c>
      <c r="M3143">
        <v>2.6</v>
      </c>
      <c r="N3143">
        <v>46.2</v>
      </c>
      <c r="O3143">
        <v>0</v>
      </c>
      <c r="P3143">
        <v>2.1</v>
      </c>
      <c r="Q3143">
        <v>4.5</v>
      </c>
      <c r="R3143">
        <v>2.1</v>
      </c>
      <c r="S3143">
        <v>15.4</v>
      </c>
      <c r="T3143">
        <v>2</v>
      </c>
      <c r="U3143">
        <v>23.3</v>
      </c>
      <c r="V3143">
        <v>2</v>
      </c>
      <c r="W3143">
        <v>6</v>
      </c>
      <c r="X3143">
        <v>0</v>
      </c>
      <c r="Y3143">
        <v>0</v>
      </c>
      <c r="Z3143">
        <v>0</v>
      </c>
      <c r="AA3143">
        <v>0</v>
      </c>
      <c r="AB3143">
        <v>3</v>
      </c>
      <c r="AC3143">
        <v>0</v>
      </c>
      <c r="AD3143">
        <v>4</v>
      </c>
      <c r="AE3143">
        <v>0</v>
      </c>
      <c r="AY3143" s="59"/>
    </row>
    <row r="3144" spans="1:51">
      <c r="A3144" s="19">
        <v>43779</v>
      </c>
      <c r="B3144" t="s">
        <v>25</v>
      </c>
      <c r="C3144" s="19">
        <v>43893</v>
      </c>
      <c r="D3144">
        <v>24</v>
      </c>
      <c r="E3144">
        <v>23.3</v>
      </c>
      <c r="F3144">
        <v>0</v>
      </c>
      <c r="G3144">
        <v>2.5</v>
      </c>
      <c r="H3144">
        <v>11.4</v>
      </c>
      <c r="I3144">
        <v>0.8</v>
      </c>
      <c r="J3144">
        <v>16.5</v>
      </c>
      <c r="K3144">
        <v>4.7</v>
      </c>
      <c r="L3144">
        <v>25.3</v>
      </c>
      <c r="M3144">
        <v>3.3</v>
      </c>
      <c r="N3144">
        <v>28.5</v>
      </c>
      <c r="O3144">
        <v>0</v>
      </c>
      <c r="P3144">
        <v>2.6</v>
      </c>
      <c r="Q3144">
        <v>8.6999999999999993</v>
      </c>
      <c r="R3144">
        <v>2</v>
      </c>
      <c r="S3144">
        <v>14.7</v>
      </c>
      <c r="T3144">
        <v>3.5</v>
      </c>
      <c r="U3144">
        <v>33.799999999999997</v>
      </c>
      <c r="V3144">
        <v>3.2</v>
      </c>
      <c r="W3144">
        <v>8</v>
      </c>
      <c r="X3144">
        <v>0</v>
      </c>
      <c r="Y3144">
        <v>0</v>
      </c>
      <c r="Z3144">
        <v>1</v>
      </c>
      <c r="AA3144">
        <v>0</v>
      </c>
      <c r="AB3144">
        <v>6</v>
      </c>
      <c r="AC3144">
        <v>0</v>
      </c>
      <c r="AD3144">
        <v>9</v>
      </c>
      <c r="AE3144">
        <v>0</v>
      </c>
      <c r="AY3144" s="59"/>
    </row>
    <row r="3145" spans="1:51">
      <c r="A3145" s="19">
        <v>43779</v>
      </c>
      <c r="B3145" t="s">
        <v>26</v>
      </c>
      <c r="C3145" s="19">
        <v>43893</v>
      </c>
      <c r="D3145">
        <v>91</v>
      </c>
      <c r="E3145">
        <v>23.6</v>
      </c>
      <c r="F3145">
        <v>0</v>
      </c>
      <c r="G3145">
        <v>1.9</v>
      </c>
      <c r="H3145">
        <v>10.7</v>
      </c>
      <c r="I3145">
        <v>1.3</v>
      </c>
      <c r="J3145">
        <v>14.1</v>
      </c>
      <c r="K3145">
        <v>0.8</v>
      </c>
      <c r="L3145">
        <v>35.799999999999997</v>
      </c>
      <c r="M3145">
        <v>1.4</v>
      </c>
      <c r="N3145">
        <v>21.6</v>
      </c>
      <c r="O3145">
        <v>0</v>
      </c>
      <c r="P3145">
        <v>1.6</v>
      </c>
      <c r="Q3145">
        <v>5.6</v>
      </c>
      <c r="R3145">
        <v>1.3</v>
      </c>
      <c r="S3145">
        <v>8.1999999999999993</v>
      </c>
      <c r="T3145">
        <v>1.3</v>
      </c>
      <c r="U3145">
        <v>57.2</v>
      </c>
      <c r="V3145">
        <v>1.4</v>
      </c>
      <c r="W3145">
        <v>30</v>
      </c>
      <c r="X3145">
        <v>0</v>
      </c>
      <c r="Y3145">
        <v>0</v>
      </c>
      <c r="Z3145">
        <v>4</v>
      </c>
      <c r="AA3145">
        <v>0</v>
      </c>
      <c r="AB3145">
        <v>11</v>
      </c>
      <c r="AC3145">
        <v>0</v>
      </c>
      <c r="AD3145">
        <v>46</v>
      </c>
      <c r="AE3145">
        <v>0</v>
      </c>
      <c r="AY3145" s="59"/>
    </row>
    <row r="3146" spans="1:51">
      <c r="A3146" s="19">
        <v>43779</v>
      </c>
      <c r="B3146" t="s">
        <v>27</v>
      </c>
      <c r="C3146" s="19">
        <v>43893</v>
      </c>
      <c r="D3146">
        <v>75</v>
      </c>
      <c r="E3146">
        <v>22.7</v>
      </c>
      <c r="F3146">
        <v>0</v>
      </c>
      <c r="G3146">
        <v>0.5</v>
      </c>
      <c r="H3146">
        <v>10.7</v>
      </c>
      <c r="I3146">
        <v>16.600000000000001</v>
      </c>
      <c r="J3146">
        <v>15.8</v>
      </c>
      <c r="K3146">
        <v>0.2</v>
      </c>
      <c r="L3146">
        <v>21.5</v>
      </c>
      <c r="M3146">
        <v>1.6</v>
      </c>
      <c r="N3146">
        <v>28.3</v>
      </c>
      <c r="O3146">
        <v>0</v>
      </c>
      <c r="P3146">
        <v>2.2999999999999998</v>
      </c>
      <c r="Q3146">
        <v>8.1</v>
      </c>
      <c r="R3146">
        <v>15.4</v>
      </c>
      <c r="S3146">
        <v>14.3</v>
      </c>
      <c r="T3146">
        <v>2.1</v>
      </c>
      <c r="U3146">
        <v>24.9</v>
      </c>
      <c r="V3146">
        <v>2.2000000000000002</v>
      </c>
      <c r="W3146">
        <v>21</v>
      </c>
      <c r="X3146">
        <v>0</v>
      </c>
      <c r="Y3146">
        <v>0</v>
      </c>
      <c r="Z3146">
        <v>3</v>
      </c>
      <c r="AA3146">
        <v>16</v>
      </c>
      <c r="AB3146">
        <v>15</v>
      </c>
      <c r="AC3146">
        <v>0</v>
      </c>
      <c r="AD3146">
        <v>20</v>
      </c>
      <c r="AE3146">
        <v>0</v>
      </c>
      <c r="AY3146" s="59"/>
    </row>
    <row r="3147" spans="1:51">
      <c r="A3147" s="19">
        <v>43779</v>
      </c>
      <c r="B3147" t="s">
        <v>28</v>
      </c>
      <c r="C3147" s="19">
        <v>43893</v>
      </c>
      <c r="D3147">
        <v>110</v>
      </c>
      <c r="E3147">
        <v>37.9</v>
      </c>
      <c r="F3147">
        <v>0</v>
      </c>
      <c r="G3147">
        <v>1.7</v>
      </c>
      <c r="H3147">
        <v>5.5</v>
      </c>
      <c r="I3147">
        <v>2</v>
      </c>
      <c r="J3147">
        <v>17.5</v>
      </c>
      <c r="K3147">
        <v>1.1000000000000001</v>
      </c>
      <c r="L3147">
        <v>19.399999999999999</v>
      </c>
      <c r="M3147">
        <v>1.7</v>
      </c>
      <c r="N3147">
        <v>63.3</v>
      </c>
      <c r="O3147">
        <v>0</v>
      </c>
      <c r="P3147">
        <v>1.6</v>
      </c>
      <c r="Q3147">
        <v>2.5</v>
      </c>
      <c r="R3147">
        <v>1.5</v>
      </c>
      <c r="S3147">
        <v>11.6</v>
      </c>
      <c r="T3147">
        <v>1.4</v>
      </c>
      <c r="U3147">
        <v>13.9</v>
      </c>
      <c r="V3147">
        <v>1.7</v>
      </c>
      <c r="W3147">
        <v>56</v>
      </c>
      <c r="X3147">
        <v>0</v>
      </c>
      <c r="Y3147">
        <v>0</v>
      </c>
      <c r="Z3147">
        <v>0</v>
      </c>
      <c r="AA3147">
        <v>0</v>
      </c>
      <c r="AB3147">
        <v>26</v>
      </c>
      <c r="AC3147">
        <v>0</v>
      </c>
      <c r="AD3147">
        <v>29</v>
      </c>
      <c r="AE3147">
        <v>0</v>
      </c>
      <c r="AY3147" s="59"/>
    </row>
    <row r="3148" spans="1:51">
      <c r="A3148" s="19">
        <v>43779</v>
      </c>
      <c r="B3148" t="s">
        <v>29</v>
      </c>
      <c r="C3148" s="19">
        <v>43893</v>
      </c>
      <c r="D3148">
        <v>37</v>
      </c>
      <c r="E3148">
        <v>37.5</v>
      </c>
      <c r="F3148">
        <v>0</v>
      </c>
      <c r="G3148">
        <v>3.1</v>
      </c>
      <c r="H3148">
        <v>5.8</v>
      </c>
      <c r="I3148">
        <v>3.3</v>
      </c>
      <c r="J3148">
        <v>13.2</v>
      </c>
      <c r="K3148">
        <v>3</v>
      </c>
      <c r="L3148">
        <v>18.100000000000001</v>
      </c>
      <c r="M3148">
        <v>0.5</v>
      </c>
      <c r="N3148">
        <v>64.599999999999994</v>
      </c>
      <c r="O3148">
        <v>0</v>
      </c>
      <c r="P3148">
        <v>2.2000000000000002</v>
      </c>
      <c r="Q3148">
        <v>3.3</v>
      </c>
      <c r="R3148">
        <v>2.1</v>
      </c>
      <c r="S3148">
        <v>8</v>
      </c>
      <c r="T3148">
        <v>1.9</v>
      </c>
      <c r="U3148">
        <v>13.4</v>
      </c>
      <c r="V3148">
        <v>1.4</v>
      </c>
      <c r="W3148">
        <v>23</v>
      </c>
      <c r="X3148">
        <v>0</v>
      </c>
      <c r="Y3148">
        <v>0</v>
      </c>
      <c r="Z3148">
        <v>0</v>
      </c>
      <c r="AA3148">
        <v>0</v>
      </c>
      <c r="AB3148">
        <v>3</v>
      </c>
      <c r="AC3148">
        <v>0</v>
      </c>
      <c r="AD3148">
        <v>11</v>
      </c>
      <c r="AE3148">
        <v>0</v>
      </c>
      <c r="AY3148" s="59"/>
    </row>
    <row r="3149" spans="1:51">
      <c r="A3149" s="19">
        <v>43779</v>
      </c>
      <c r="B3149" t="s">
        <v>30</v>
      </c>
      <c r="C3149" s="19">
        <v>43893</v>
      </c>
      <c r="D3149">
        <v>64</v>
      </c>
      <c r="E3149">
        <v>37.799999999999997</v>
      </c>
      <c r="F3149">
        <v>0</v>
      </c>
      <c r="G3149">
        <v>3</v>
      </c>
      <c r="H3149">
        <v>7.6</v>
      </c>
      <c r="I3149">
        <v>4.5999999999999996</v>
      </c>
      <c r="J3149">
        <v>12.5</v>
      </c>
      <c r="K3149">
        <v>3.2</v>
      </c>
      <c r="L3149">
        <v>18.8</v>
      </c>
      <c r="M3149">
        <v>0.4</v>
      </c>
      <c r="N3149">
        <v>65.099999999999994</v>
      </c>
      <c r="O3149">
        <v>0</v>
      </c>
      <c r="P3149">
        <v>1.9</v>
      </c>
      <c r="Q3149">
        <v>3.8</v>
      </c>
      <c r="R3149">
        <v>2.2000000000000002</v>
      </c>
      <c r="S3149">
        <v>7.4</v>
      </c>
      <c r="T3149">
        <v>1.9</v>
      </c>
      <c r="U3149">
        <v>14.2</v>
      </c>
      <c r="V3149">
        <v>1.2</v>
      </c>
      <c r="W3149">
        <v>39</v>
      </c>
      <c r="X3149">
        <v>0</v>
      </c>
      <c r="Y3149">
        <v>0</v>
      </c>
      <c r="Z3149">
        <v>1</v>
      </c>
      <c r="AA3149">
        <v>0</v>
      </c>
      <c r="AB3149">
        <v>5</v>
      </c>
      <c r="AC3149">
        <v>0</v>
      </c>
      <c r="AD3149">
        <v>19</v>
      </c>
      <c r="AE3149">
        <v>0</v>
      </c>
      <c r="AY3149" s="59"/>
    </row>
    <row r="3150" spans="1:51">
      <c r="A3150" s="19">
        <v>43779</v>
      </c>
      <c r="B3150" t="s">
        <v>31</v>
      </c>
      <c r="C3150" s="19">
        <v>43893</v>
      </c>
      <c r="D3150">
        <v>228</v>
      </c>
      <c r="E3150">
        <v>31.3</v>
      </c>
      <c r="F3150">
        <v>0</v>
      </c>
      <c r="G3150">
        <v>2.9</v>
      </c>
      <c r="H3150">
        <v>7.3</v>
      </c>
      <c r="I3150">
        <v>2.2999999999999998</v>
      </c>
      <c r="J3150">
        <v>16.5</v>
      </c>
      <c r="K3150">
        <v>1</v>
      </c>
      <c r="L3150">
        <v>22.3</v>
      </c>
      <c r="M3150">
        <v>3.3</v>
      </c>
      <c r="N3150">
        <v>48.2</v>
      </c>
      <c r="O3150">
        <v>0</v>
      </c>
      <c r="P3150">
        <v>2.5</v>
      </c>
      <c r="Q3150">
        <v>4.5</v>
      </c>
      <c r="R3150">
        <v>2.1</v>
      </c>
      <c r="S3150">
        <v>12.9</v>
      </c>
      <c r="T3150">
        <v>1.8</v>
      </c>
      <c r="U3150">
        <v>22.9</v>
      </c>
      <c r="V3150">
        <v>2.4</v>
      </c>
      <c r="W3150">
        <v>101</v>
      </c>
      <c r="X3150">
        <v>0</v>
      </c>
      <c r="Y3150">
        <v>0</v>
      </c>
      <c r="Z3150">
        <v>2</v>
      </c>
      <c r="AA3150">
        <v>0</v>
      </c>
      <c r="AB3150">
        <v>53</v>
      </c>
      <c r="AC3150">
        <v>0</v>
      </c>
      <c r="AD3150">
        <v>72</v>
      </c>
      <c r="AE3150">
        <v>0</v>
      </c>
      <c r="AY3150" s="59"/>
    </row>
    <row r="3151" spans="1:51">
      <c r="A3151" s="19">
        <v>43779</v>
      </c>
      <c r="B3151" t="s">
        <v>32</v>
      </c>
      <c r="C3151" s="19">
        <v>43893</v>
      </c>
      <c r="D3151">
        <v>29</v>
      </c>
      <c r="E3151">
        <v>30</v>
      </c>
      <c r="F3151">
        <v>0</v>
      </c>
      <c r="G3151">
        <v>0.4</v>
      </c>
      <c r="H3151">
        <v>8.8000000000000007</v>
      </c>
      <c r="I3151">
        <v>3.3</v>
      </c>
      <c r="J3151">
        <v>14.4</v>
      </c>
      <c r="K3151">
        <v>3.6</v>
      </c>
      <c r="L3151">
        <v>25.5</v>
      </c>
      <c r="M3151">
        <v>0.8</v>
      </c>
      <c r="N3151">
        <v>42.7</v>
      </c>
      <c r="O3151">
        <v>0</v>
      </c>
      <c r="P3151">
        <v>1.6</v>
      </c>
      <c r="Q3151">
        <v>5.6</v>
      </c>
      <c r="R3151">
        <v>2.6</v>
      </c>
      <c r="S3151">
        <v>10.199999999999999</v>
      </c>
      <c r="T3151">
        <v>2.4</v>
      </c>
      <c r="U3151">
        <v>30.2</v>
      </c>
      <c r="V3151">
        <v>1.8</v>
      </c>
      <c r="W3151">
        <v>13</v>
      </c>
      <c r="X3151">
        <v>0</v>
      </c>
      <c r="Y3151">
        <v>0</v>
      </c>
      <c r="Z3151">
        <v>1</v>
      </c>
      <c r="AA3151">
        <v>0</v>
      </c>
      <c r="AB3151">
        <v>4</v>
      </c>
      <c r="AC3151">
        <v>0</v>
      </c>
      <c r="AD3151">
        <v>11</v>
      </c>
      <c r="AE3151">
        <v>0</v>
      </c>
      <c r="AY3151" s="59"/>
    </row>
    <row r="3152" spans="1:51">
      <c r="A3152" s="19">
        <v>43779</v>
      </c>
      <c r="B3152" t="s">
        <v>33</v>
      </c>
      <c r="C3152" s="19">
        <v>43893</v>
      </c>
      <c r="D3152">
        <v>16</v>
      </c>
      <c r="E3152">
        <v>18.5</v>
      </c>
      <c r="F3152">
        <v>0</v>
      </c>
      <c r="G3152">
        <v>1.2</v>
      </c>
      <c r="H3152">
        <v>9.1</v>
      </c>
      <c r="I3152">
        <v>0.9</v>
      </c>
      <c r="J3152">
        <v>34</v>
      </c>
      <c r="K3152">
        <v>0.3</v>
      </c>
      <c r="L3152">
        <v>22.2</v>
      </c>
      <c r="M3152">
        <v>3.4</v>
      </c>
      <c r="N3152">
        <v>14.2</v>
      </c>
      <c r="O3152">
        <v>0</v>
      </c>
      <c r="P3152">
        <v>1.8</v>
      </c>
      <c r="Q3152">
        <v>4.5</v>
      </c>
      <c r="R3152">
        <v>1.6</v>
      </c>
      <c r="S3152">
        <v>52.3</v>
      </c>
      <c r="T3152">
        <v>1.4</v>
      </c>
      <c r="U3152">
        <v>20.3</v>
      </c>
      <c r="V3152">
        <v>2.1</v>
      </c>
      <c r="W3152">
        <v>4</v>
      </c>
      <c r="X3152">
        <v>0</v>
      </c>
      <c r="Y3152">
        <v>0</v>
      </c>
      <c r="Z3152">
        <v>0</v>
      </c>
      <c r="AA3152">
        <v>0</v>
      </c>
      <c r="AB3152">
        <v>7</v>
      </c>
      <c r="AC3152">
        <v>0</v>
      </c>
      <c r="AD3152">
        <v>5</v>
      </c>
      <c r="AE3152">
        <v>0</v>
      </c>
      <c r="AY3152" s="59"/>
    </row>
    <row r="3153" spans="1:51">
      <c r="A3153" s="19">
        <v>43779</v>
      </c>
      <c r="B3153" t="s">
        <v>34</v>
      </c>
      <c r="C3153" s="19">
        <v>43893</v>
      </c>
      <c r="D3153">
        <v>99</v>
      </c>
      <c r="E3153">
        <v>35.299999999999997</v>
      </c>
      <c r="F3153">
        <v>0</v>
      </c>
      <c r="G3153">
        <v>3</v>
      </c>
      <c r="H3153">
        <v>8.4</v>
      </c>
      <c r="I3153">
        <v>4</v>
      </c>
      <c r="J3153">
        <v>13.7</v>
      </c>
      <c r="K3153">
        <v>1.9</v>
      </c>
      <c r="L3153">
        <v>19.899999999999999</v>
      </c>
      <c r="M3153">
        <v>1.6</v>
      </c>
      <c r="N3153">
        <v>59.2</v>
      </c>
      <c r="O3153">
        <v>0</v>
      </c>
      <c r="P3153">
        <v>2.4</v>
      </c>
      <c r="Q3153">
        <v>4.7</v>
      </c>
      <c r="R3153">
        <v>2.2999999999999998</v>
      </c>
      <c r="S3153">
        <v>8.4</v>
      </c>
      <c r="T3153">
        <v>1.9</v>
      </c>
      <c r="U3153">
        <v>16.899999999999999</v>
      </c>
      <c r="V3153">
        <v>1.6</v>
      </c>
      <c r="W3153">
        <v>56</v>
      </c>
      <c r="X3153">
        <v>0</v>
      </c>
      <c r="Y3153">
        <v>0</v>
      </c>
      <c r="Z3153">
        <v>1</v>
      </c>
      <c r="AA3153">
        <v>0</v>
      </c>
      <c r="AB3153">
        <v>10</v>
      </c>
      <c r="AC3153">
        <v>0</v>
      </c>
      <c r="AD3153">
        <v>32</v>
      </c>
      <c r="AE3153">
        <v>0</v>
      </c>
      <c r="AY3153" s="59"/>
    </row>
    <row r="3154" spans="1:51">
      <c r="A3154" s="19">
        <v>43779</v>
      </c>
      <c r="B3154" t="s">
        <v>35</v>
      </c>
      <c r="C3154" s="19">
        <v>43900</v>
      </c>
      <c r="D3154">
        <v>20</v>
      </c>
      <c r="E3154">
        <v>29.9</v>
      </c>
      <c r="F3154">
        <v>0</v>
      </c>
      <c r="G3154">
        <v>0.2</v>
      </c>
      <c r="H3154">
        <v>8.3000000000000007</v>
      </c>
      <c r="I3154">
        <v>4.5999999999999996</v>
      </c>
      <c r="J3154">
        <v>9.6</v>
      </c>
      <c r="K3154">
        <v>3.2</v>
      </c>
      <c r="L3154">
        <v>29.8</v>
      </c>
      <c r="M3154">
        <v>0.3</v>
      </c>
      <c r="N3154">
        <v>39.5</v>
      </c>
      <c r="O3154">
        <v>0</v>
      </c>
      <c r="P3154">
        <v>1.6</v>
      </c>
      <c r="Q3154">
        <v>4.5</v>
      </c>
      <c r="R3154">
        <v>2.5</v>
      </c>
      <c r="S3154">
        <v>5.0999999999999996</v>
      </c>
      <c r="T3154">
        <v>2.4</v>
      </c>
      <c r="U3154">
        <v>39.9</v>
      </c>
      <c r="V3154">
        <v>1.3</v>
      </c>
      <c r="W3154">
        <v>10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10</v>
      </c>
      <c r="AE3154">
        <v>0</v>
      </c>
      <c r="AY3154" s="59"/>
    </row>
    <row r="3155" spans="1:51">
      <c r="A3155" s="19">
        <v>43779</v>
      </c>
      <c r="B3155" t="s">
        <v>36</v>
      </c>
      <c r="C3155" s="19">
        <v>43900</v>
      </c>
      <c r="D3155">
        <v>125</v>
      </c>
      <c r="E3155">
        <v>32.5</v>
      </c>
      <c r="F3155">
        <v>0</v>
      </c>
      <c r="G3155">
        <v>1.2</v>
      </c>
      <c r="H3155">
        <v>7.9</v>
      </c>
      <c r="I3155">
        <v>1.7</v>
      </c>
      <c r="J3155">
        <v>23.1</v>
      </c>
      <c r="K3155">
        <v>0.1</v>
      </c>
      <c r="L3155">
        <v>21.3</v>
      </c>
      <c r="M3155">
        <v>1.7</v>
      </c>
      <c r="N3155">
        <v>47</v>
      </c>
      <c r="O3155">
        <v>0</v>
      </c>
      <c r="P3155">
        <v>1.8</v>
      </c>
      <c r="Q3155">
        <v>4.3</v>
      </c>
      <c r="R3155">
        <v>1.5</v>
      </c>
      <c r="S3155">
        <v>21.9</v>
      </c>
      <c r="T3155">
        <v>1.3</v>
      </c>
      <c r="U3155">
        <v>18.600000000000001</v>
      </c>
      <c r="V3155">
        <v>1.6</v>
      </c>
      <c r="W3155">
        <v>52</v>
      </c>
      <c r="X3155">
        <v>0</v>
      </c>
      <c r="Y3155">
        <v>0</v>
      </c>
      <c r="Z3155">
        <v>1</v>
      </c>
      <c r="AA3155">
        <v>0</v>
      </c>
      <c r="AB3155">
        <v>37</v>
      </c>
      <c r="AC3155">
        <v>0</v>
      </c>
      <c r="AD3155">
        <v>34</v>
      </c>
      <c r="AE3155">
        <v>0</v>
      </c>
      <c r="AY3155" s="59"/>
    </row>
    <row r="3156" spans="1:51">
      <c r="A3156" s="19">
        <v>43779</v>
      </c>
      <c r="B3156" t="s">
        <v>37</v>
      </c>
      <c r="C3156" s="19">
        <v>43900</v>
      </c>
      <c r="D3156">
        <v>36</v>
      </c>
      <c r="E3156">
        <v>40.5</v>
      </c>
      <c r="F3156">
        <v>0</v>
      </c>
      <c r="G3156">
        <v>4.9000000000000004</v>
      </c>
      <c r="H3156">
        <v>5</v>
      </c>
      <c r="I3156">
        <v>3.1</v>
      </c>
      <c r="J3156">
        <v>13</v>
      </c>
      <c r="K3156">
        <v>2.1</v>
      </c>
      <c r="L3156">
        <v>18.899999999999999</v>
      </c>
      <c r="M3156">
        <v>0.8</v>
      </c>
      <c r="N3156">
        <v>69.8</v>
      </c>
      <c r="O3156">
        <v>0</v>
      </c>
      <c r="P3156">
        <v>2.2999999999999998</v>
      </c>
      <c r="Q3156">
        <v>2.2999999999999998</v>
      </c>
      <c r="R3156">
        <v>1.8</v>
      </c>
      <c r="S3156">
        <v>6.6</v>
      </c>
      <c r="T3156">
        <v>1.6</v>
      </c>
      <c r="U3156">
        <v>12.3</v>
      </c>
      <c r="V3156">
        <v>1.3</v>
      </c>
      <c r="W3156">
        <v>23</v>
      </c>
      <c r="X3156">
        <v>0</v>
      </c>
      <c r="Y3156">
        <v>0</v>
      </c>
      <c r="Z3156">
        <v>0</v>
      </c>
      <c r="AA3156">
        <v>0</v>
      </c>
      <c r="AB3156">
        <v>3</v>
      </c>
      <c r="AC3156">
        <v>0</v>
      </c>
      <c r="AD3156">
        <v>11</v>
      </c>
      <c r="AE3156">
        <v>0</v>
      </c>
      <c r="AY3156" s="59"/>
    </row>
    <row r="3157" spans="1:51">
      <c r="A3157" s="19">
        <v>43779</v>
      </c>
      <c r="B3157" t="s">
        <v>38</v>
      </c>
      <c r="C3157" s="19">
        <v>43900</v>
      </c>
      <c r="D3157">
        <v>68</v>
      </c>
      <c r="E3157">
        <v>36.799999999999997</v>
      </c>
      <c r="F3157">
        <v>0</v>
      </c>
      <c r="G3157">
        <v>2.7</v>
      </c>
      <c r="H3157">
        <v>7.3</v>
      </c>
      <c r="I3157">
        <v>3.8</v>
      </c>
      <c r="J3157">
        <v>13.4</v>
      </c>
      <c r="K3157">
        <v>2.8</v>
      </c>
      <c r="L3157">
        <v>20.7</v>
      </c>
      <c r="M3157">
        <v>0.5</v>
      </c>
      <c r="N3157">
        <v>60.9</v>
      </c>
      <c r="O3157">
        <v>0</v>
      </c>
      <c r="P3157">
        <v>2.1</v>
      </c>
      <c r="Q3157">
        <v>4.0999999999999996</v>
      </c>
      <c r="R3157">
        <v>2.4</v>
      </c>
      <c r="S3157">
        <v>7.8</v>
      </c>
      <c r="T3157">
        <v>2.1</v>
      </c>
      <c r="U3157">
        <v>17.100000000000001</v>
      </c>
      <c r="V3157">
        <v>1.4</v>
      </c>
      <c r="W3157">
        <v>38</v>
      </c>
      <c r="X3157">
        <v>0</v>
      </c>
      <c r="Y3157">
        <v>0</v>
      </c>
      <c r="Z3157">
        <v>1</v>
      </c>
      <c r="AA3157">
        <v>0</v>
      </c>
      <c r="AB3157">
        <v>7</v>
      </c>
      <c r="AC3157">
        <v>0</v>
      </c>
      <c r="AD3157">
        <v>22</v>
      </c>
      <c r="AE3157">
        <v>0</v>
      </c>
      <c r="AY3157" s="59"/>
    </row>
    <row r="3158" spans="1:51">
      <c r="A3158" s="19">
        <v>43779</v>
      </c>
      <c r="B3158" t="s">
        <v>39</v>
      </c>
      <c r="C3158" s="19">
        <v>43900</v>
      </c>
      <c r="D3158">
        <v>14</v>
      </c>
      <c r="E3158">
        <v>30</v>
      </c>
      <c r="F3158">
        <v>0</v>
      </c>
      <c r="G3158">
        <v>0.5</v>
      </c>
      <c r="H3158">
        <v>9.9</v>
      </c>
      <c r="I3158">
        <v>4.8</v>
      </c>
      <c r="J3158">
        <v>11.9</v>
      </c>
      <c r="K3158">
        <v>3.7</v>
      </c>
      <c r="L3158">
        <v>25.9</v>
      </c>
      <c r="M3158">
        <v>0.5</v>
      </c>
      <c r="N3158">
        <v>42.7</v>
      </c>
      <c r="O3158">
        <v>0</v>
      </c>
      <c r="P3158">
        <v>1.7</v>
      </c>
      <c r="Q3158">
        <v>6.2</v>
      </c>
      <c r="R3158">
        <v>3.1</v>
      </c>
      <c r="S3158">
        <v>7.9</v>
      </c>
      <c r="T3158">
        <v>2.7</v>
      </c>
      <c r="U3158">
        <v>31</v>
      </c>
      <c r="V3158">
        <v>1.7</v>
      </c>
      <c r="W3158">
        <v>7</v>
      </c>
      <c r="X3158">
        <v>0</v>
      </c>
      <c r="Y3158">
        <v>0</v>
      </c>
      <c r="Z3158">
        <v>0</v>
      </c>
      <c r="AA3158">
        <v>0</v>
      </c>
      <c r="AB3158">
        <v>1</v>
      </c>
      <c r="AC3158">
        <v>0</v>
      </c>
      <c r="AD3158">
        <v>6</v>
      </c>
      <c r="AE3158">
        <v>0</v>
      </c>
      <c r="AY3158" s="59"/>
    </row>
    <row r="3159" spans="1:51">
      <c r="A3159" s="19">
        <v>43779</v>
      </c>
      <c r="B3159" t="s">
        <v>40</v>
      </c>
      <c r="C3159" s="19">
        <v>43900</v>
      </c>
      <c r="D3159">
        <v>89</v>
      </c>
      <c r="E3159">
        <v>25.9</v>
      </c>
      <c r="F3159">
        <v>0</v>
      </c>
      <c r="G3159">
        <v>1.2</v>
      </c>
      <c r="H3159">
        <v>6.9</v>
      </c>
      <c r="I3159">
        <v>0.7</v>
      </c>
      <c r="J3159">
        <v>23.7</v>
      </c>
      <c r="K3159">
        <v>0.1</v>
      </c>
      <c r="L3159">
        <v>23.6</v>
      </c>
      <c r="M3159">
        <v>7.4</v>
      </c>
      <c r="N3159">
        <v>31.4</v>
      </c>
      <c r="O3159">
        <v>0</v>
      </c>
      <c r="P3159">
        <v>2.2000000000000002</v>
      </c>
      <c r="Q3159">
        <v>4.5</v>
      </c>
      <c r="R3159">
        <v>1.8</v>
      </c>
      <c r="S3159">
        <v>25.9</v>
      </c>
      <c r="T3159">
        <v>1.7</v>
      </c>
      <c r="U3159">
        <v>25.9</v>
      </c>
      <c r="V3159">
        <v>4.2</v>
      </c>
      <c r="W3159">
        <v>31</v>
      </c>
      <c r="X3159">
        <v>0</v>
      </c>
      <c r="Y3159">
        <v>0</v>
      </c>
      <c r="Z3159">
        <v>1</v>
      </c>
      <c r="AA3159">
        <v>0</v>
      </c>
      <c r="AB3159">
        <v>28</v>
      </c>
      <c r="AC3159">
        <v>0</v>
      </c>
      <c r="AD3159">
        <v>28</v>
      </c>
      <c r="AE3159">
        <v>1</v>
      </c>
      <c r="AY3159" s="59"/>
    </row>
    <row r="3160" spans="1:51">
      <c r="A3160" s="19">
        <v>43779</v>
      </c>
      <c r="B3160" t="s">
        <v>41</v>
      </c>
      <c r="C3160" s="19">
        <v>43904</v>
      </c>
      <c r="D3160">
        <v>6</v>
      </c>
      <c r="E3160">
        <v>31.1</v>
      </c>
      <c r="F3160">
        <v>0</v>
      </c>
      <c r="G3160">
        <v>2.2000000000000002</v>
      </c>
      <c r="H3160">
        <v>7.8</v>
      </c>
      <c r="I3160">
        <v>2.2000000000000002</v>
      </c>
      <c r="J3160">
        <v>18.7</v>
      </c>
      <c r="K3160">
        <v>0.9</v>
      </c>
      <c r="L3160">
        <v>22.7</v>
      </c>
      <c r="M3160">
        <v>2.6</v>
      </c>
      <c r="N3160">
        <v>44.9</v>
      </c>
      <c r="O3160">
        <v>0</v>
      </c>
      <c r="P3160">
        <v>2.5</v>
      </c>
      <c r="Q3160">
        <v>4.7</v>
      </c>
      <c r="R3160">
        <v>2.1</v>
      </c>
      <c r="S3160">
        <v>15.9</v>
      </c>
      <c r="T3160">
        <v>1.8</v>
      </c>
      <c r="U3160">
        <v>23.3</v>
      </c>
      <c r="V3160">
        <v>2.1</v>
      </c>
      <c r="W3160">
        <v>3</v>
      </c>
      <c r="X3160">
        <v>0</v>
      </c>
      <c r="Y3160">
        <v>0</v>
      </c>
      <c r="Z3160">
        <v>0</v>
      </c>
      <c r="AA3160">
        <v>0</v>
      </c>
      <c r="AB3160">
        <v>2</v>
      </c>
      <c r="AC3160">
        <v>0</v>
      </c>
      <c r="AD3160">
        <v>2</v>
      </c>
      <c r="AE3160">
        <v>0</v>
      </c>
      <c r="AY3160" s="59"/>
    </row>
    <row r="3161" spans="1:51">
      <c r="A3161" s="19">
        <v>43779</v>
      </c>
      <c r="B3161" t="s">
        <v>43</v>
      </c>
      <c r="C3161" s="19">
        <v>43907</v>
      </c>
      <c r="D3161">
        <v>67</v>
      </c>
      <c r="E3161">
        <v>32</v>
      </c>
      <c r="F3161">
        <v>0</v>
      </c>
      <c r="G3161">
        <v>1</v>
      </c>
      <c r="H3161">
        <v>8.8000000000000007</v>
      </c>
      <c r="I3161">
        <v>2.8</v>
      </c>
      <c r="J3161">
        <v>20.8</v>
      </c>
      <c r="K3161">
        <v>0.7</v>
      </c>
      <c r="L3161">
        <v>21</v>
      </c>
      <c r="M3161">
        <v>2.4</v>
      </c>
      <c r="N3161">
        <v>46.5</v>
      </c>
      <c r="O3161">
        <v>0</v>
      </c>
      <c r="P3161">
        <v>1.9</v>
      </c>
      <c r="Q3161">
        <v>5.3</v>
      </c>
      <c r="R3161">
        <v>2.4</v>
      </c>
      <c r="S3161">
        <v>18.600000000000001</v>
      </c>
      <c r="T3161">
        <v>1.8</v>
      </c>
      <c r="U3161">
        <v>19.3</v>
      </c>
      <c r="V3161">
        <v>2.1</v>
      </c>
      <c r="W3161">
        <v>29</v>
      </c>
      <c r="X3161">
        <v>0</v>
      </c>
      <c r="Y3161">
        <v>0</v>
      </c>
      <c r="Z3161">
        <v>1</v>
      </c>
      <c r="AA3161">
        <v>0</v>
      </c>
      <c r="AB3161">
        <v>19</v>
      </c>
      <c r="AC3161">
        <v>0</v>
      </c>
      <c r="AD3161">
        <v>19</v>
      </c>
      <c r="AE3161">
        <v>0</v>
      </c>
      <c r="AY3161" s="59"/>
    </row>
    <row r="3162" spans="1:51">
      <c r="A3162" s="19">
        <v>43779</v>
      </c>
      <c r="B3162" t="s">
        <v>44</v>
      </c>
      <c r="C3162" s="19">
        <v>43907</v>
      </c>
      <c r="D3162">
        <v>219</v>
      </c>
      <c r="E3162">
        <v>29</v>
      </c>
      <c r="F3162">
        <v>0</v>
      </c>
      <c r="G3162">
        <v>0.4</v>
      </c>
      <c r="H3162">
        <v>9.9</v>
      </c>
      <c r="I3162">
        <v>1.7</v>
      </c>
      <c r="J3162">
        <v>19.7</v>
      </c>
      <c r="K3162">
        <v>0.4</v>
      </c>
      <c r="L3162">
        <v>21</v>
      </c>
      <c r="M3162">
        <v>4.4000000000000004</v>
      </c>
      <c r="N3162">
        <v>40.6</v>
      </c>
      <c r="O3162">
        <v>0</v>
      </c>
      <c r="P3162">
        <v>1.9</v>
      </c>
      <c r="Q3162">
        <v>7</v>
      </c>
      <c r="R3162">
        <v>2.1</v>
      </c>
      <c r="S3162">
        <v>18.5</v>
      </c>
      <c r="T3162">
        <v>2.1</v>
      </c>
      <c r="U3162">
        <v>21</v>
      </c>
      <c r="V3162">
        <v>3.3</v>
      </c>
      <c r="W3162">
        <v>89</v>
      </c>
      <c r="X3162">
        <v>0</v>
      </c>
      <c r="Y3162">
        <v>0</v>
      </c>
      <c r="Z3162">
        <v>6</v>
      </c>
      <c r="AA3162">
        <v>0</v>
      </c>
      <c r="AB3162">
        <v>60</v>
      </c>
      <c r="AC3162">
        <v>0</v>
      </c>
      <c r="AD3162">
        <v>64</v>
      </c>
      <c r="AE3162">
        <v>0</v>
      </c>
      <c r="AY3162" s="59"/>
    </row>
    <row r="3163" spans="1:51">
      <c r="A3163" s="19">
        <v>43779</v>
      </c>
      <c r="B3163" t="s">
        <v>45</v>
      </c>
      <c r="C3163" s="19">
        <v>43907</v>
      </c>
      <c r="D3163">
        <v>155</v>
      </c>
      <c r="E3163">
        <v>36.4</v>
      </c>
      <c r="F3163">
        <v>0</v>
      </c>
      <c r="G3163">
        <v>1.2</v>
      </c>
      <c r="H3163">
        <v>7.5</v>
      </c>
      <c r="I3163">
        <v>2.5</v>
      </c>
      <c r="J3163">
        <v>15</v>
      </c>
      <c r="K3163">
        <v>0.3</v>
      </c>
      <c r="L3163">
        <v>22.9</v>
      </c>
      <c r="M3163">
        <v>1.3</v>
      </c>
      <c r="N3163">
        <v>57.4</v>
      </c>
      <c r="O3163">
        <v>0</v>
      </c>
      <c r="P3163">
        <v>1.7</v>
      </c>
      <c r="Q3163">
        <v>4.0999999999999996</v>
      </c>
      <c r="R3163">
        <v>1.7</v>
      </c>
      <c r="S3163">
        <v>9.4</v>
      </c>
      <c r="T3163">
        <v>1.3</v>
      </c>
      <c r="U3163">
        <v>20.2</v>
      </c>
      <c r="V3163">
        <v>1.6</v>
      </c>
      <c r="W3163">
        <v>80</v>
      </c>
      <c r="X3163">
        <v>0</v>
      </c>
      <c r="Y3163">
        <v>0</v>
      </c>
      <c r="Z3163">
        <v>1</v>
      </c>
      <c r="AA3163">
        <v>0</v>
      </c>
      <c r="AB3163">
        <v>23</v>
      </c>
      <c r="AC3163">
        <v>0</v>
      </c>
      <c r="AD3163">
        <v>51</v>
      </c>
      <c r="AE3163">
        <v>0</v>
      </c>
      <c r="AY3163" s="59"/>
    </row>
    <row r="3164" spans="1:51">
      <c r="A3164" s="19">
        <v>43779</v>
      </c>
      <c r="B3164" t="s">
        <v>42</v>
      </c>
      <c r="C3164" s="19">
        <v>43907</v>
      </c>
      <c r="D3164">
        <v>136</v>
      </c>
      <c r="E3164">
        <v>30.6</v>
      </c>
      <c r="F3164">
        <v>0</v>
      </c>
      <c r="G3164">
        <v>0.9</v>
      </c>
      <c r="H3164">
        <v>11</v>
      </c>
      <c r="I3164">
        <v>4.4000000000000004</v>
      </c>
      <c r="J3164">
        <v>19.5</v>
      </c>
      <c r="K3164">
        <v>0.4</v>
      </c>
      <c r="L3164">
        <v>20.7</v>
      </c>
      <c r="M3164">
        <v>2</v>
      </c>
      <c r="N3164">
        <v>43.3</v>
      </c>
      <c r="O3164">
        <v>0</v>
      </c>
      <c r="P3164">
        <v>1.9</v>
      </c>
      <c r="Q3164">
        <v>7.5</v>
      </c>
      <c r="R3164">
        <v>3.2</v>
      </c>
      <c r="S3164">
        <v>17.399999999999999</v>
      </c>
      <c r="T3164">
        <v>1.7</v>
      </c>
      <c r="U3164">
        <v>20.5</v>
      </c>
      <c r="V3164">
        <v>2.2999999999999998</v>
      </c>
      <c r="W3164">
        <v>56</v>
      </c>
      <c r="X3164">
        <v>0</v>
      </c>
      <c r="Y3164">
        <v>0</v>
      </c>
      <c r="Z3164">
        <v>6</v>
      </c>
      <c r="AA3164">
        <v>0</v>
      </c>
      <c r="AB3164">
        <v>36</v>
      </c>
      <c r="AC3164">
        <v>0</v>
      </c>
      <c r="AD3164">
        <v>38</v>
      </c>
      <c r="AE3164">
        <v>0</v>
      </c>
      <c r="AY3164" s="59"/>
    </row>
    <row r="3165" spans="1:51">
      <c r="A3165" s="19">
        <v>43779</v>
      </c>
      <c r="B3165" t="s">
        <v>46</v>
      </c>
      <c r="C3165" s="19">
        <v>43914</v>
      </c>
      <c r="D3165">
        <v>105</v>
      </c>
      <c r="E3165">
        <v>39</v>
      </c>
      <c r="F3165">
        <v>0</v>
      </c>
      <c r="G3165">
        <v>2.8</v>
      </c>
      <c r="H3165">
        <v>6.6</v>
      </c>
      <c r="I3165">
        <v>2.8</v>
      </c>
      <c r="J3165">
        <v>13.1</v>
      </c>
      <c r="K3165">
        <v>1</v>
      </c>
      <c r="L3165">
        <v>21.2</v>
      </c>
      <c r="M3165">
        <v>1.6</v>
      </c>
      <c r="N3165">
        <v>63.3</v>
      </c>
      <c r="O3165">
        <v>0</v>
      </c>
      <c r="P3165">
        <v>2.1</v>
      </c>
      <c r="Q3165">
        <v>3.4</v>
      </c>
      <c r="R3165">
        <v>2.1</v>
      </c>
      <c r="S3165">
        <v>7.4</v>
      </c>
      <c r="T3165">
        <v>1.5</v>
      </c>
      <c r="U3165">
        <v>16.3</v>
      </c>
      <c r="V3165">
        <v>1.6</v>
      </c>
      <c r="W3165">
        <v>62</v>
      </c>
      <c r="X3165">
        <v>0</v>
      </c>
      <c r="Y3165">
        <v>0</v>
      </c>
      <c r="Z3165">
        <v>1</v>
      </c>
      <c r="AA3165">
        <v>0</v>
      </c>
      <c r="AB3165">
        <v>9</v>
      </c>
      <c r="AC3165">
        <v>0</v>
      </c>
      <c r="AD3165">
        <v>33</v>
      </c>
      <c r="AE3165">
        <v>0</v>
      </c>
      <c r="AY3165" s="59"/>
    </row>
    <row r="3166" spans="1:51">
      <c r="A3166" s="19">
        <v>43779</v>
      </c>
      <c r="B3166" t="s">
        <v>47</v>
      </c>
      <c r="C3166" s="19">
        <v>43919</v>
      </c>
      <c r="D3166">
        <v>51</v>
      </c>
      <c r="E3166">
        <v>31.1</v>
      </c>
      <c r="F3166">
        <v>0</v>
      </c>
      <c r="G3166">
        <v>2.2000000000000002</v>
      </c>
      <c r="H3166">
        <v>7.8</v>
      </c>
      <c r="I3166">
        <v>2.2000000000000002</v>
      </c>
      <c r="J3166">
        <v>18.7</v>
      </c>
      <c r="K3166">
        <v>0.9</v>
      </c>
      <c r="L3166">
        <v>22.7</v>
      </c>
      <c r="M3166">
        <v>2.6</v>
      </c>
      <c r="N3166">
        <v>44.1</v>
      </c>
      <c r="O3166">
        <v>0</v>
      </c>
      <c r="P3166">
        <v>2.4</v>
      </c>
      <c r="Q3166">
        <v>4.9000000000000004</v>
      </c>
      <c r="R3166">
        <v>2.4</v>
      </c>
      <c r="S3166">
        <v>15.8</v>
      </c>
      <c r="T3166">
        <v>2.2000000000000002</v>
      </c>
      <c r="U3166">
        <v>22.7</v>
      </c>
      <c r="V3166">
        <v>2.6</v>
      </c>
      <c r="W3166">
        <v>21</v>
      </c>
      <c r="X3166">
        <v>0</v>
      </c>
      <c r="Y3166">
        <v>0</v>
      </c>
      <c r="Z3166">
        <v>1</v>
      </c>
      <c r="AA3166">
        <v>0</v>
      </c>
      <c r="AB3166">
        <v>13</v>
      </c>
      <c r="AC3166">
        <v>0</v>
      </c>
      <c r="AD3166">
        <v>16</v>
      </c>
      <c r="AE3166">
        <v>0</v>
      </c>
      <c r="AY3166" s="59"/>
    </row>
    <row r="3167" spans="1:51">
      <c r="A3167" s="19">
        <v>43779</v>
      </c>
      <c r="B3167" t="s">
        <v>48</v>
      </c>
      <c r="C3167" s="19">
        <v>43925</v>
      </c>
      <c r="D3167">
        <v>15</v>
      </c>
      <c r="E3167">
        <v>30.8</v>
      </c>
      <c r="F3167">
        <v>0</v>
      </c>
      <c r="G3167">
        <v>0.3</v>
      </c>
      <c r="H3167">
        <v>9.6999999999999993</v>
      </c>
      <c r="I3167">
        <v>1.8</v>
      </c>
      <c r="J3167">
        <v>12.3</v>
      </c>
      <c r="K3167">
        <v>4.3</v>
      </c>
      <c r="L3167">
        <v>26.2</v>
      </c>
      <c r="M3167">
        <v>0.5</v>
      </c>
      <c r="N3167">
        <v>41.5</v>
      </c>
      <c r="O3167">
        <v>0</v>
      </c>
      <c r="P3167">
        <v>2.1</v>
      </c>
      <c r="Q3167">
        <v>5.8</v>
      </c>
      <c r="R3167">
        <v>2.2999999999999998</v>
      </c>
      <c r="S3167">
        <v>8.6</v>
      </c>
      <c r="T3167">
        <v>3.3</v>
      </c>
      <c r="U3167">
        <v>30.9</v>
      </c>
      <c r="V3167">
        <v>2</v>
      </c>
      <c r="W3167">
        <v>8</v>
      </c>
      <c r="X3167">
        <v>0</v>
      </c>
      <c r="Y3167">
        <v>0</v>
      </c>
      <c r="Z3167">
        <v>0</v>
      </c>
      <c r="AA3167">
        <v>0</v>
      </c>
      <c r="AB3167">
        <v>1</v>
      </c>
      <c r="AC3167">
        <v>0</v>
      </c>
      <c r="AD3167">
        <v>6</v>
      </c>
      <c r="AE3167">
        <v>0</v>
      </c>
      <c r="AY3167" s="59"/>
    </row>
    <row r="3168" spans="1:51">
      <c r="A3168" s="19">
        <v>43779</v>
      </c>
      <c r="B3168" t="s">
        <v>49</v>
      </c>
      <c r="C3168" s="19">
        <v>43925</v>
      </c>
      <c r="D3168">
        <v>24</v>
      </c>
      <c r="E3168">
        <v>25.7</v>
      </c>
      <c r="F3168">
        <v>0</v>
      </c>
      <c r="G3168">
        <v>0.2</v>
      </c>
      <c r="H3168">
        <v>7.5</v>
      </c>
      <c r="I3168">
        <v>0.4</v>
      </c>
      <c r="J3168">
        <v>22.8</v>
      </c>
      <c r="K3168">
        <v>0.1</v>
      </c>
      <c r="L3168">
        <v>25.1</v>
      </c>
      <c r="M3168">
        <v>7.7</v>
      </c>
      <c r="N3168">
        <v>29.8</v>
      </c>
      <c r="O3168">
        <v>0</v>
      </c>
      <c r="P3168">
        <v>2.2999999999999998</v>
      </c>
      <c r="Q3168">
        <v>5.3</v>
      </c>
      <c r="R3168">
        <v>1.9</v>
      </c>
      <c r="S3168">
        <v>22.8</v>
      </c>
      <c r="T3168">
        <v>2.1</v>
      </c>
      <c r="U3168">
        <v>28.5</v>
      </c>
      <c r="V3168">
        <v>4.7</v>
      </c>
      <c r="W3168">
        <v>8</v>
      </c>
      <c r="X3168">
        <v>0</v>
      </c>
      <c r="Y3168">
        <v>0</v>
      </c>
      <c r="Z3168">
        <v>0</v>
      </c>
      <c r="AA3168">
        <v>0</v>
      </c>
      <c r="AB3168">
        <v>7</v>
      </c>
      <c r="AC3168">
        <v>0</v>
      </c>
      <c r="AD3168">
        <v>8</v>
      </c>
      <c r="AE3168">
        <v>0</v>
      </c>
      <c r="AY3168" s="59"/>
    </row>
    <row r="3169" spans="1:51">
      <c r="A3169" s="19">
        <v>43779</v>
      </c>
      <c r="B3169" t="s">
        <v>50</v>
      </c>
      <c r="C3169" s="19">
        <v>43925</v>
      </c>
      <c r="D3169">
        <v>54</v>
      </c>
      <c r="E3169">
        <v>38.799999999999997</v>
      </c>
      <c r="F3169">
        <v>0</v>
      </c>
      <c r="G3169">
        <v>4.2</v>
      </c>
      <c r="H3169">
        <v>5.8</v>
      </c>
      <c r="I3169">
        <v>4</v>
      </c>
      <c r="J3169">
        <v>13.4</v>
      </c>
      <c r="K3169">
        <v>3.3</v>
      </c>
      <c r="L3169">
        <v>17.899999999999999</v>
      </c>
      <c r="M3169">
        <v>0.4</v>
      </c>
      <c r="N3169">
        <v>62.5</v>
      </c>
      <c r="O3169">
        <v>0</v>
      </c>
      <c r="P3169">
        <v>2.9</v>
      </c>
      <c r="Q3169">
        <v>3.6</v>
      </c>
      <c r="R3169">
        <v>2.6</v>
      </c>
      <c r="S3169">
        <v>8.1</v>
      </c>
      <c r="T3169">
        <v>2.5</v>
      </c>
      <c r="U3169">
        <v>13.4</v>
      </c>
      <c r="V3169">
        <v>1.7</v>
      </c>
      <c r="W3169">
        <v>34</v>
      </c>
      <c r="X3169">
        <v>0</v>
      </c>
      <c r="Y3169">
        <v>0</v>
      </c>
      <c r="Z3169">
        <v>0</v>
      </c>
      <c r="AA3169">
        <v>0</v>
      </c>
      <c r="AB3169">
        <v>5</v>
      </c>
      <c r="AC3169">
        <v>0</v>
      </c>
      <c r="AD3169">
        <v>15</v>
      </c>
      <c r="AE3169">
        <v>0</v>
      </c>
      <c r="AY3169" s="59"/>
    </row>
    <row r="3170" spans="1:51">
      <c r="A3170" s="19">
        <v>43779</v>
      </c>
      <c r="B3170" t="s">
        <v>51</v>
      </c>
      <c r="C3170" s="19">
        <v>43925</v>
      </c>
      <c r="D3170">
        <v>14</v>
      </c>
      <c r="E3170">
        <v>24</v>
      </c>
      <c r="F3170">
        <v>0</v>
      </c>
      <c r="G3170">
        <v>0.3</v>
      </c>
      <c r="H3170">
        <v>9.1</v>
      </c>
      <c r="I3170">
        <v>3.2</v>
      </c>
      <c r="J3170">
        <v>11.5</v>
      </c>
      <c r="K3170">
        <v>3.1</v>
      </c>
      <c r="L3170">
        <v>34.700000000000003</v>
      </c>
      <c r="M3170">
        <v>0.8</v>
      </c>
      <c r="N3170">
        <v>23.9</v>
      </c>
      <c r="O3170">
        <v>0</v>
      </c>
      <c r="P3170">
        <v>1.9</v>
      </c>
      <c r="Q3170">
        <v>5.3</v>
      </c>
      <c r="R3170">
        <v>2.5</v>
      </c>
      <c r="S3170">
        <v>7</v>
      </c>
      <c r="T3170">
        <v>2.7</v>
      </c>
      <c r="U3170">
        <v>51.6</v>
      </c>
      <c r="V3170">
        <v>1.9</v>
      </c>
      <c r="W3170">
        <v>5</v>
      </c>
      <c r="X3170">
        <v>0</v>
      </c>
      <c r="Y3170">
        <v>0</v>
      </c>
      <c r="Z3170">
        <v>0</v>
      </c>
      <c r="AA3170">
        <v>0</v>
      </c>
      <c r="AB3170">
        <v>1</v>
      </c>
      <c r="AC3170">
        <v>0</v>
      </c>
      <c r="AD3170">
        <v>8</v>
      </c>
      <c r="AE3170">
        <v>0</v>
      </c>
      <c r="AY3170" s="59"/>
    </row>
    <row r="3171" spans="1:51">
      <c r="A3171" s="19">
        <v>43779</v>
      </c>
      <c r="B3171" t="s">
        <v>52</v>
      </c>
      <c r="C3171" s="19">
        <v>43928</v>
      </c>
      <c r="D3171">
        <v>84</v>
      </c>
      <c r="E3171">
        <v>27.1</v>
      </c>
      <c r="F3171">
        <v>0</v>
      </c>
      <c r="G3171">
        <v>1.4</v>
      </c>
      <c r="H3171">
        <v>9</v>
      </c>
      <c r="I3171">
        <v>2.5</v>
      </c>
      <c r="J3171">
        <v>21</v>
      </c>
      <c r="K3171">
        <v>0.1</v>
      </c>
      <c r="L3171">
        <v>25.9</v>
      </c>
      <c r="M3171">
        <v>2.6</v>
      </c>
      <c r="N3171">
        <v>32.4</v>
      </c>
      <c r="O3171">
        <v>0</v>
      </c>
      <c r="P3171">
        <v>2.6</v>
      </c>
      <c r="Q3171">
        <v>6.1</v>
      </c>
      <c r="R3171">
        <v>2.5</v>
      </c>
      <c r="S3171">
        <v>19.399999999999999</v>
      </c>
      <c r="T3171">
        <v>2</v>
      </c>
      <c r="U3171">
        <v>29.9</v>
      </c>
      <c r="V3171">
        <v>2.6</v>
      </c>
      <c r="W3171">
        <v>30</v>
      </c>
      <c r="X3171">
        <v>0</v>
      </c>
      <c r="Y3171">
        <v>0</v>
      </c>
      <c r="Z3171">
        <v>2</v>
      </c>
      <c r="AA3171">
        <v>0</v>
      </c>
      <c r="AB3171">
        <v>23</v>
      </c>
      <c r="AC3171">
        <v>0</v>
      </c>
      <c r="AD3171">
        <v>29</v>
      </c>
      <c r="AE3171">
        <v>0</v>
      </c>
      <c r="AY3171" s="59"/>
    </row>
    <row r="3172" spans="1:51">
      <c r="A3172" s="19">
        <v>43779</v>
      </c>
      <c r="B3172" t="s">
        <v>53</v>
      </c>
      <c r="C3172" s="19">
        <v>43949</v>
      </c>
      <c r="D3172">
        <v>60</v>
      </c>
      <c r="E3172">
        <v>23.7</v>
      </c>
      <c r="F3172">
        <v>0</v>
      </c>
      <c r="G3172">
        <v>4.0999999999999996</v>
      </c>
      <c r="H3172">
        <v>12</v>
      </c>
      <c r="I3172">
        <v>0.5</v>
      </c>
      <c r="J3172">
        <v>20.100000000000001</v>
      </c>
      <c r="K3172">
        <v>0.9</v>
      </c>
      <c r="L3172">
        <v>26.7</v>
      </c>
      <c r="M3172">
        <v>1.6</v>
      </c>
      <c r="N3172">
        <v>25.7</v>
      </c>
      <c r="O3172">
        <v>0</v>
      </c>
      <c r="P3172">
        <v>3.8</v>
      </c>
      <c r="Q3172">
        <v>9.5</v>
      </c>
      <c r="R3172">
        <v>2.4</v>
      </c>
      <c r="S3172">
        <v>18.5</v>
      </c>
      <c r="T3172">
        <v>2.8</v>
      </c>
      <c r="U3172">
        <v>32</v>
      </c>
      <c r="V3172">
        <v>2.7</v>
      </c>
      <c r="W3172">
        <v>19</v>
      </c>
      <c r="X3172">
        <v>0</v>
      </c>
      <c r="Y3172">
        <v>0</v>
      </c>
      <c r="Z3172">
        <v>4</v>
      </c>
      <c r="AA3172">
        <v>0</v>
      </c>
      <c r="AB3172">
        <v>16</v>
      </c>
      <c r="AC3172">
        <v>0</v>
      </c>
      <c r="AD3172">
        <v>21</v>
      </c>
      <c r="AE3172">
        <v>0</v>
      </c>
      <c r="AY3172" s="59"/>
    </row>
    <row r="3173" spans="1:51">
      <c r="A3173" s="19">
        <v>43779</v>
      </c>
      <c r="B3173" t="s">
        <v>54</v>
      </c>
      <c r="C3173" s="19">
        <v>43949</v>
      </c>
      <c r="D3173">
        <v>21</v>
      </c>
      <c r="E3173">
        <v>32.299999999999997</v>
      </c>
      <c r="F3173">
        <v>0</v>
      </c>
      <c r="G3173">
        <v>4.0999999999999996</v>
      </c>
      <c r="H3173">
        <v>11.5</v>
      </c>
      <c r="I3173">
        <v>0.5</v>
      </c>
      <c r="J3173">
        <v>16.399999999999999</v>
      </c>
      <c r="K3173">
        <v>1.8</v>
      </c>
      <c r="L3173">
        <v>21.1</v>
      </c>
      <c r="M3173">
        <v>1.7</v>
      </c>
      <c r="N3173">
        <v>44.5</v>
      </c>
      <c r="O3173">
        <v>0</v>
      </c>
      <c r="P3173">
        <v>3.7</v>
      </c>
      <c r="Q3173">
        <v>8.4</v>
      </c>
      <c r="R3173">
        <v>2.5</v>
      </c>
      <c r="S3173">
        <v>13.2</v>
      </c>
      <c r="T3173">
        <v>2.7</v>
      </c>
      <c r="U3173">
        <v>19.8</v>
      </c>
      <c r="V3173">
        <v>2.4</v>
      </c>
      <c r="W3173">
        <v>9</v>
      </c>
      <c r="X3173">
        <v>0</v>
      </c>
      <c r="Y3173">
        <v>0</v>
      </c>
      <c r="Z3173">
        <v>1</v>
      </c>
      <c r="AA3173">
        <v>0</v>
      </c>
      <c r="AB3173">
        <v>5</v>
      </c>
      <c r="AC3173">
        <v>0</v>
      </c>
      <c r="AD3173">
        <v>6</v>
      </c>
      <c r="AE3173">
        <v>0</v>
      </c>
      <c r="AY3173" s="59"/>
    </row>
    <row r="3174" spans="1:51">
      <c r="A3174" s="19">
        <v>43779</v>
      </c>
      <c r="B3174" t="s">
        <v>55</v>
      </c>
      <c r="C3174" s="19">
        <v>43949</v>
      </c>
      <c r="D3174">
        <v>96</v>
      </c>
      <c r="E3174">
        <v>27.2</v>
      </c>
      <c r="F3174">
        <v>0</v>
      </c>
      <c r="G3174">
        <v>5.6</v>
      </c>
      <c r="H3174">
        <v>9.8000000000000007</v>
      </c>
      <c r="I3174">
        <v>0.7</v>
      </c>
      <c r="J3174">
        <v>17.5</v>
      </c>
      <c r="K3174">
        <v>0.1</v>
      </c>
      <c r="L3174">
        <v>25.3</v>
      </c>
      <c r="M3174">
        <v>3.4</v>
      </c>
      <c r="N3174">
        <v>32.9</v>
      </c>
      <c r="O3174">
        <v>0</v>
      </c>
      <c r="P3174">
        <v>4.5999999999999996</v>
      </c>
      <c r="Q3174">
        <v>7.3</v>
      </c>
      <c r="R3174">
        <v>2.5</v>
      </c>
      <c r="S3174">
        <v>15.1</v>
      </c>
      <c r="T3174">
        <v>2.5</v>
      </c>
      <c r="U3174">
        <v>29</v>
      </c>
      <c r="V3174">
        <v>3.5</v>
      </c>
      <c r="W3174">
        <v>36</v>
      </c>
      <c r="X3174">
        <v>0</v>
      </c>
      <c r="Y3174">
        <v>0</v>
      </c>
      <c r="Z3174">
        <v>3</v>
      </c>
      <c r="AA3174">
        <v>0</v>
      </c>
      <c r="AB3174">
        <v>23</v>
      </c>
      <c r="AC3174">
        <v>0</v>
      </c>
      <c r="AD3174">
        <v>34</v>
      </c>
      <c r="AE3174">
        <v>0</v>
      </c>
      <c r="AY3174" s="59"/>
    </row>
    <row r="3175" spans="1:51">
      <c r="A3175" s="19">
        <v>43779</v>
      </c>
      <c r="B3175" t="s">
        <v>56</v>
      </c>
      <c r="C3175" s="19">
        <v>43949</v>
      </c>
      <c r="D3175">
        <v>274</v>
      </c>
      <c r="E3175">
        <v>23.2</v>
      </c>
      <c r="F3175">
        <v>0</v>
      </c>
      <c r="G3175">
        <v>1.9</v>
      </c>
      <c r="H3175">
        <v>8.6999999999999993</v>
      </c>
      <c r="I3175">
        <v>1.3</v>
      </c>
      <c r="J3175">
        <v>17.8</v>
      </c>
      <c r="K3175">
        <v>0.2</v>
      </c>
      <c r="L3175">
        <v>23</v>
      </c>
      <c r="M3175">
        <v>3.5</v>
      </c>
      <c r="N3175">
        <v>27.5</v>
      </c>
      <c r="O3175">
        <v>0</v>
      </c>
      <c r="P3175">
        <v>3.6</v>
      </c>
      <c r="Q3175">
        <v>7.1</v>
      </c>
      <c r="R3175">
        <v>3.2</v>
      </c>
      <c r="S3175">
        <v>17</v>
      </c>
      <c r="T3175">
        <v>2.8</v>
      </c>
      <c r="U3175">
        <v>26.3</v>
      </c>
      <c r="V3175">
        <v>3.9</v>
      </c>
      <c r="W3175">
        <v>98</v>
      </c>
      <c r="X3175">
        <v>0</v>
      </c>
      <c r="Y3175">
        <v>0</v>
      </c>
      <c r="Z3175">
        <v>5</v>
      </c>
      <c r="AA3175">
        <v>0</v>
      </c>
      <c r="AB3175">
        <v>75</v>
      </c>
      <c r="AC3175">
        <v>0</v>
      </c>
      <c r="AD3175">
        <v>97</v>
      </c>
      <c r="AE3175">
        <v>0</v>
      </c>
      <c r="AY3175" s="59"/>
    </row>
    <row r="3176" spans="1:51">
      <c r="A3176" s="19">
        <v>43779</v>
      </c>
      <c r="B3176" t="s">
        <v>57</v>
      </c>
      <c r="C3176" s="19">
        <v>43949</v>
      </c>
      <c r="D3176">
        <v>186</v>
      </c>
      <c r="E3176">
        <v>35.9</v>
      </c>
      <c r="F3176">
        <v>0</v>
      </c>
      <c r="G3176">
        <v>0.7</v>
      </c>
      <c r="H3176">
        <v>9.8000000000000007</v>
      </c>
      <c r="I3176">
        <v>2.7</v>
      </c>
      <c r="J3176">
        <v>17.600000000000001</v>
      </c>
      <c r="K3176">
        <v>0.3</v>
      </c>
      <c r="L3176">
        <v>20.6</v>
      </c>
      <c r="M3176">
        <v>2</v>
      </c>
      <c r="N3176">
        <v>51.7</v>
      </c>
      <c r="O3176">
        <v>0</v>
      </c>
      <c r="P3176">
        <v>2.4</v>
      </c>
      <c r="Q3176">
        <v>6.3</v>
      </c>
      <c r="R3176">
        <v>2.5</v>
      </c>
      <c r="S3176">
        <v>13</v>
      </c>
      <c r="T3176">
        <v>1.9</v>
      </c>
      <c r="U3176">
        <v>17.5</v>
      </c>
      <c r="V3176">
        <v>2.2000000000000002</v>
      </c>
      <c r="W3176">
        <v>88</v>
      </c>
      <c r="X3176">
        <v>0</v>
      </c>
      <c r="Y3176">
        <v>0</v>
      </c>
      <c r="Z3176">
        <v>5</v>
      </c>
      <c r="AA3176">
        <v>0</v>
      </c>
      <c r="AB3176">
        <v>43</v>
      </c>
      <c r="AC3176">
        <v>0</v>
      </c>
      <c r="AD3176">
        <v>50</v>
      </c>
      <c r="AE3176">
        <v>0</v>
      </c>
      <c r="AY3176" s="59"/>
    </row>
    <row r="3177" spans="1:51">
      <c r="A3177" s="19">
        <v>43779</v>
      </c>
      <c r="B3177" t="s">
        <v>58</v>
      </c>
      <c r="C3177" s="19">
        <v>43949</v>
      </c>
      <c r="D3177">
        <v>26</v>
      </c>
      <c r="E3177">
        <v>24.9</v>
      </c>
      <c r="F3177">
        <v>0</v>
      </c>
      <c r="G3177">
        <v>7.9</v>
      </c>
      <c r="H3177">
        <v>7.9</v>
      </c>
      <c r="I3177">
        <v>0.5</v>
      </c>
      <c r="J3177">
        <v>20.9</v>
      </c>
      <c r="K3177">
        <v>0.2</v>
      </c>
      <c r="L3177">
        <v>22.6</v>
      </c>
      <c r="M3177">
        <v>4.5999999999999996</v>
      </c>
      <c r="N3177">
        <v>29.9</v>
      </c>
      <c r="O3177">
        <v>0</v>
      </c>
      <c r="P3177">
        <v>6.3</v>
      </c>
      <c r="Q3177">
        <v>6.1</v>
      </c>
      <c r="R3177">
        <v>2.5</v>
      </c>
      <c r="S3177">
        <v>21</v>
      </c>
      <c r="T3177">
        <v>2.6</v>
      </c>
      <c r="U3177">
        <v>24.7</v>
      </c>
      <c r="V3177">
        <v>4</v>
      </c>
      <c r="W3177">
        <v>9</v>
      </c>
      <c r="X3177">
        <v>0</v>
      </c>
      <c r="Y3177">
        <v>0</v>
      </c>
      <c r="Z3177">
        <v>0</v>
      </c>
      <c r="AA3177">
        <v>0</v>
      </c>
      <c r="AB3177">
        <v>8</v>
      </c>
      <c r="AC3177">
        <v>0</v>
      </c>
      <c r="AD3177">
        <v>9</v>
      </c>
      <c r="AE3177">
        <v>0</v>
      </c>
      <c r="AY3177" s="59"/>
    </row>
    <row r="3178" spans="1:51">
      <c r="A3178" s="19">
        <v>43779</v>
      </c>
      <c r="B3178" t="s">
        <v>59</v>
      </c>
      <c r="C3178" s="19">
        <v>43953</v>
      </c>
      <c r="D3178">
        <v>7</v>
      </c>
      <c r="E3178">
        <v>31.1</v>
      </c>
      <c r="F3178">
        <v>0</v>
      </c>
      <c r="G3178">
        <v>2.2000000000000002</v>
      </c>
      <c r="H3178">
        <v>7.8</v>
      </c>
      <c r="I3178">
        <v>2.2000000000000002</v>
      </c>
      <c r="J3178">
        <v>18.7</v>
      </c>
      <c r="K3178">
        <v>0.9</v>
      </c>
      <c r="L3178">
        <v>22.7</v>
      </c>
      <c r="M3178">
        <v>2.6</v>
      </c>
      <c r="N3178">
        <v>41.1</v>
      </c>
      <c r="O3178">
        <v>0</v>
      </c>
      <c r="P3178">
        <v>3.2</v>
      </c>
      <c r="Q3178">
        <v>5.9</v>
      </c>
      <c r="R3178">
        <v>2.9</v>
      </c>
      <c r="S3178">
        <v>16.3</v>
      </c>
      <c r="T3178">
        <v>2.6</v>
      </c>
      <c r="U3178">
        <v>22.5</v>
      </c>
      <c r="V3178">
        <v>2.7</v>
      </c>
      <c r="W3178">
        <v>3</v>
      </c>
      <c r="X3178">
        <v>0</v>
      </c>
      <c r="Y3178">
        <v>0</v>
      </c>
      <c r="Z3178">
        <v>0</v>
      </c>
      <c r="AA3178">
        <v>0</v>
      </c>
      <c r="AB3178">
        <v>2</v>
      </c>
      <c r="AC3178">
        <v>0</v>
      </c>
      <c r="AD3178">
        <v>2</v>
      </c>
      <c r="AE3178">
        <v>0</v>
      </c>
      <c r="AY3178" s="59"/>
    </row>
    <row r="3179" spans="1:51">
      <c r="A3179" s="19">
        <v>43779</v>
      </c>
      <c r="B3179" t="s">
        <v>60</v>
      </c>
      <c r="C3179" s="19">
        <v>43953</v>
      </c>
      <c r="D3179">
        <v>39</v>
      </c>
      <c r="E3179">
        <v>32.299999999999997</v>
      </c>
      <c r="F3179">
        <v>0</v>
      </c>
      <c r="G3179">
        <v>0.3</v>
      </c>
      <c r="H3179">
        <v>9.1</v>
      </c>
      <c r="I3179">
        <v>3.7</v>
      </c>
      <c r="J3179">
        <v>12</v>
      </c>
      <c r="K3179">
        <v>3.4</v>
      </c>
      <c r="L3179">
        <v>26.1</v>
      </c>
      <c r="M3179">
        <v>0.3</v>
      </c>
      <c r="N3179">
        <v>42.9</v>
      </c>
      <c r="O3179">
        <v>0</v>
      </c>
      <c r="P3179">
        <v>2.4</v>
      </c>
      <c r="Q3179">
        <v>6.1</v>
      </c>
      <c r="R3179">
        <v>3</v>
      </c>
      <c r="S3179">
        <v>8.5</v>
      </c>
      <c r="T3179">
        <v>3.4</v>
      </c>
      <c r="U3179">
        <v>28.1</v>
      </c>
      <c r="V3179">
        <v>2.1</v>
      </c>
      <c r="W3179">
        <v>20</v>
      </c>
      <c r="X3179">
        <v>0</v>
      </c>
      <c r="Y3179">
        <v>0</v>
      </c>
      <c r="Z3179">
        <v>1</v>
      </c>
      <c r="AA3179">
        <v>0</v>
      </c>
      <c r="AB3179">
        <v>2</v>
      </c>
      <c r="AC3179">
        <v>0</v>
      </c>
      <c r="AD3179">
        <v>16</v>
      </c>
      <c r="AE3179">
        <v>0</v>
      </c>
      <c r="AY3179" s="59"/>
    </row>
    <row r="3180" spans="1:51">
      <c r="A3180" s="19">
        <v>43779</v>
      </c>
      <c r="B3180" t="s">
        <v>61</v>
      </c>
      <c r="C3180" s="19">
        <v>43956</v>
      </c>
      <c r="D3180">
        <v>82</v>
      </c>
      <c r="E3180">
        <v>27.5</v>
      </c>
      <c r="F3180">
        <v>0</v>
      </c>
      <c r="G3180">
        <v>0.2</v>
      </c>
      <c r="H3180">
        <v>21</v>
      </c>
      <c r="I3180">
        <v>6.3</v>
      </c>
      <c r="J3180">
        <v>14</v>
      </c>
      <c r="K3180">
        <v>0.8</v>
      </c>
      <c r="L3180">
        <v>19.100000000000001</v>
      </c>
      <c r="M3180">
        <v>0.3</v>
      </c>
      <c r="N3180">
        <v>34.5</v>
      </c>
      <c r="O3180">
        <v>0</v>
      </c>
      <c r="P3180">
        <v>2.9</v>
      </c>
      <c r="Q3180">
        <v>20.5</v>
      </c>
      <c r="R3180">
        <v>4.5</v>
      </c>
      <c r="S3180">
        <v>11.7</v>
      </c>
      <c r="T3180">
        <v>2.7</v>
      </c>
      <c r="U3180">
        <v>17.8</v>
      </c>
      <c r="V3180">
        <v>2.7</v>
      </c>
      <c r="W3180">
        <v>30</v>
      </c>
      <c r="X3180">
        <v>0</v>
      </c>
      <c r="Y3180">
        <v>0</v>
      </c>
      <c r="Z3180">
        <v>23</v>
      </c>
      <c r="AA3180">
        <v>0</v>
      </c>
      <c r="AB3180">
        <v>9</v>
      </c>
      <c r="AC3180">
        <v>0</v>
      </c>
      <c r="AD3180">
        <v>21</v>
      </c>
      <c r="AE3180">
        <v>0</v>
      </c>
      <c r="AY3180" s="59"/>
    </row>
    <row r="3181" spans="1:51">
      <c r="A3181" s="19">
        <v>43779</v>
      </c>
      <c r="B3181" t="s">
        <v>62</v>
      </c>
      <c r="C3181" s="19">
        <v>43963</v>
      </c>
      <c r="D3181">
        <v>29</v>
      </c>
      <c r="E3181">
        <v>30.9</v>
      </c>
      <c r="F3181">
        <v>0</v>
      </c>
      <c r="G3181">
        <v>0.6</v>
      </c>
      <c r="H3181">
        <v>8.5</v>
      </c>
      <c r="I3181">
        <v>0.7</v>
      </c>
      <c r="J3181">
        <v>12.5</v>
      </c>
      <c r="K3181">
        <v>2.2999999999999998</v>
      </c>
      <c r="L3181">
        <v>30.6</v>
      </c>
      <c r="M3181">
        <v>0.3</v>
      </c>
      <c r="N3181">
        <v>36.700000000000003</v>
      </c>
      <c r="O3181">
        <v>0</v>
      </c>
      <c r="P3181">
        <v>2.2999999999999998</v>
      </c>
      <c r="Q3181">
        <v>5.8</v>
      </c>
      <c r="R3181">
        <v>2.2000000000000002</v>
      </c>
      <c r="S3181">
        <v>8.6999999999999993</v>
      </c>
      <c r="T3181">
        <v>2.5</v>
      </c>
      <c r="U3181">
        <v>36</v>
      </c>
      <c r="V3181">
        <v>2.1</v>
      </c>
      <c r="W3181">
        <v>14</v>
      </c>
      <c r="X3181">
        <v>0</v>
      </c>
      <c r="Y3181">
        <v>0</v>
      </c>
      <c r="Z3181">
        <v>0</v>
      </c>
      <c r="AA3181">
        <v>0</v>
      </c>
      <c r="AB3181">
        <v>2</v>
      </c>
      <c r="AC3181">
        <v>0</v>
      </c>
      <c r="AD3181">
        <v>13</v>
      </c>
      <c r="AE3181">
        <v>0</v>
      </c>
      <c r="AY3181" s="59"/>
    </row>
    <row r="3182" spans="1:51">
      <c r="A3182" s="19">
        <v>43779</v>
      </c>
      <c r="B3182" t="s">
        <v>63</v>
      </c>
      <c r="C3182" s="19">
        <v>43963</v>
      </c>
      <c r="D3182">
        <v>28</v>
      </c>
      <c r="E3182">
        <v>37.9</v>
      </c>
      <c r="F3182">
        <v>0</v>
      </c>
      <c r="G3182">
        <v>2.1</v>
      </c>
      <c r="H3182">
        <v>6.9</v>
      </c>
      <c r="I3182">
        <v>5.0999999999999996</v>
      </c>
      <c r="J3182">
        <v>12.2</v>
      </c>
      <c r="K3182">
        <v>2.6</v>
      </c>
      <c r="L3182">
        <v>19.399999999999999</v>
      </c>
      <c r="M3182">
        <v>0.3</v>
      </c>
      <c r="N3182">
        <v>55.6</v>
      </c>
      <c r="O3182">
        <v>0</v>
      </c>
      <c r="P3182">
        <v>2.8</v>
      </c>
      <c r="Q3182">
        <v>4.8</v>
      </c>
      <c r="R3182">
        <v>3.8</v>
      </c>
      <c r="S3182">
        <v>8</v>
      </c>
      <c r="T3182">
        <v>2.9</v>
      </c>
      <c r="U3182">
        <v>15.9</v>
      </c>
      <c r="V3182">
        <v>2.1</v>
      </c>
      <c r="W3182">
        <v>17</v>
      </c>
      <c r="X3182">
        <v>0</v>
      </c>
      <c r="Y3182">
        <v>0</v>
      </c>
      <c r="Z3182">
        <v>0</v>
      </c>
      <c r="AA3182">
        <v>0</v>
      </c>
      <c r="AB3182">
        <v>2</v>
      </c>
      <c r="AC3182">
        <v>0</v>
      </c>
      <c r="AD3182">
        <v>9</v>
      </c>
      <c r="AE3182">
        <v>0</v>
      </c>
      <c r="AY3182" s="59"/>
    </row>
    <row r="3183" spans="1:51">
      <c r="A3183" s="19">
        <v>43779</v>
      </c>
      <c r="B3183" t="s">
        <v>64</v>
      </c>
      <c r="C3183" s="19">
        <v>43970</v>
      </c>
      <c r="D3183">
        <v>54</v>
      </c>
      <c r="E3183">
        <v>37.1</v>
      </c>
      <c r="F3183">
        <v>0</v>
      </c>
      <c r="G3183">
        <v>3.4</v>
      </c>
      <c r="H3183">
        <v>7.4</v>
      </c>
      <c r="I3183">
        <v>4.7</v>
      </c>
      <c r="J3183">
        <v>12.4</v>
      </c>
      <c r="K3183">
        <v>2.7</v>
      </c>
      <c r="L3183">
        <v>18.399999999999999</v>
      </c>
      <c r="M3183">
        <v>0.3</v>
      </c>
      <c r="N3183">
        <v>53.8</v>
      </c>
      <c r="O3183">
        <v>0</v>
      </c>
      <c r="P3183">
        <v>3.4</v>
      </c>
      <c r="Q3183">
        <v>5.3</v>
      </c>
      <c r="R3183">
        <v>3.8</v>
      </c>
      <c r="S3183">
        <v>8.8000000000000007</v>
      </c>
      <c r="T3183">
        <v>3.2</v>
      </c>
      <c r="U3183">
        <v>15.3</v>
      </c>
      <c r="V3183">
        <v>2.4</v>
      </c>
      <c r="W3183">
        <v>33</v>
      </c>
      <c r="X3183">
        <v>0</v>
      </c>
      <c r="Y3183">
        <v>0</v>
      </c>
      <c r="Z3183">
        <v>0</v>
      </c>
      <c r="AA3183">
        <v>0</v>
      </c>
      <c r="AB3183">
        <v>4</v>
      </c>
      <c r="AC3183">
        <v>0</v>
      </c>
      <c r="AD3183">
        <v>17</v>
      </c>
      <c r="AE3183">
        <v>0</v>
      </c>
      <c r="AY3183" s="59"/>
    </row>
    <row r="3184" spans="1:51">
      <c r="A3184" s="19">
        <v>43779</v>
      </c>
      <c r="B3184" t="s">
        <v>65</v>
      </c>
      <c r="C3184" s="19">
        <v>43970</v>
      </c>
      <c r="D3184">
        <v>61</v>
      </c>
      <c r="E3184">
        <v>25.8</v>
      </c>
      <c r="F3184">
        <v>0</v>
      </c>
      <c r="G3184">
        <v>0.5</v>
      </c>
      <c r="H3184">
        <v>7.7</v>
      </c>
      <c r="I3184">
        <v>0.4</v>
      </c>
      <c r="J3184">
        <v>23.2</v>
      </c>
      <c r="K3184">
        <v>0.3</v>
      </c>
      <c r="L3184">
        <v>23.9</v>
      </c>
      <c r="M3184">
        <v>7.8</v>
      </c>
      <c r="N3184">
        <v>28.3</v>
      </c>
      <c r="O3184">
        <v>0</v>
      </c>
      <c r="P3184">
        <v>3</v>
      </c>
      <c r="Q3184">
        <v>6.1</v>
      </c>
      <c r="R3184">
        <v>2.6</v>
      </c>
      <c r="S3184">
        <v>23.4</v>
      </c>
      <c r="T3184">
        <v>2.7</v>
      </c>
      <c r="U3184">
        <v>25.1</v>
      </c>
      <c r="V3184">
        <v>5.6</v>
      </c>
      <c r="W3184">
        <v>21</v>
      </c>
      <c r="X3184">
        <v>0</v>
      </c>
      <c r="Y3184">
        <v>0</v>
      </c>
      <c r="Z3184">
        <v>1</v>
      </c>
      <c r="AA3184">
        <v>0</v>
      </c>
      <c r="AB3184">
        <v>19</v>
      </c>
      <c r="AC3184">
        <v>0</v>
      </c>
      <c r="AD3184">
        <v>19</v>
      </c>
      <c r="AE3184">
        <v>1</v>
      </c>
      <c r="AY3184" s="59"/>
    </row>
    <row r="3185" spans="1:51">
      <c r="A3185" s="19">
        <v>43779</v>
      </c>
      <c r="B3185" t="s">
        <v>143</v>
      </c>
      <c r="C3185" s="19">
        <v>43984</v>
      </c>
      <c r="D3185">
        <v>20</v>
      </c>
      <c r="E3185">
        <v>28.3</v>
      </c>
      <c r="F3185">
        <v>0</v>
      </c>
      <c r="G3185">
        <v>10</v>
      </c>
      <c r="H3185">
        <v>9</v>
      </c>
      <c r="I3185">
        <v>0.8</v>
      </c>
      <c r="J3185">
        <v>15.9</v>
      </c>
      <c r="K3185">
        <v>0.4</v>
      </c>
      <c r="L3185">
        <v>21.1</v>
      </c>
      <c r="M3185">
        <v>4.2</v>
      </c>
      <c r="N3185">
        <v>35.4</v>
      </c>
      <c r="O3185">
        <v>0</v>
      </c>
      <c r="P3185">
        <v>8.3000000000000007</v>
      </c>
      <c r="Q3185">
        <v>7.3</v>
      </c>
      <c r="R3185">
        <v>3</v>
      </c>
      <c r="S3185">
        <v>13.9</v>
      </c>
      <c r="T3185">
        <v>3.2</v>
      </c>
      <c r="U3185">
        <v>21.2</v>
      </c>
      <c r="V3185">
        <v>4.4000000000000004</v>
      </c>
      <c r="W3185">
        <v>8</v>
      </c>
      <c r="X3185">
        <v>0</v>
      </c>
      <c r="Y3185">
        <v>1</v>
      </c>
      <c r="Z3185">
        <v>0</v>
      </c>
      <c r="AA3185">
        <v>0</v>
      </c>
      <c r="AB3185">
        <v>5</v>
      </c>
      <c r="AC3185">
        <v>0</v>
      </c>
      <c r="AD3185">
        <v>6</v>
      </c>
      <c r="AE3185">
        <v>0</v>
      </c>
      <c r="AY3185" s="59"/>
    </row>
    <row r="3186" spans="1:51">
      <c r="A3186" s="19">
        <v>43779</v>
      </c>
      <c r="B3186" t="s">
        <v>67</v>
      </c>
      <c r="C3186" s="19">
        <v>43984</v>
      </c>
      <c r="D3186">
        <v>19</v>
      </c>
      <c r="E3186">
        <v>26.7</v>
      </c>
      <c r="F3186">
        <v>0</v>
      </c>
      <c r="G3186">
        <v>0.3</v>
      </c>
      <c r="H3186">
        <v>9.6999999999999993</v>
      </c>
      <c r="I3186">
        <v>3.1</v>
      </c>
      <c r="J3186">
        <v>12.2</v>
      </c>
      <c r="K3186">
        <v>3.1</v>
      </c>
      <c r="L3186">
        <v>30.8</v>
      </c>
      <c r="M3186">
        <v>0.5</v>
      </c>
      <c r="N3186">
        <v>29</v>
      </c>
      <c r="O3186">
        <v>0</v>
      </c>
      <c r="P3186">
        <v>2.9</v>
      </c>
      <c r="Q3186">
        <v>7.5</v>
      </c>
      <c r="R3186">
        <v>3.5</v>
      </c>
      <c r="S3186">
        <v>9.1999999999999993</v>
      </c>
      <c r="T3186">
        <v>3.6</v>
      </c>
      <c r="U3186">
        <v>37.700000000000003</v>
      </c>
      <c r="V3186">
        <v>2.7</v>
      </c>
      <c r="W3186">
        <v>8</v>
      </c>
      <c r="X3186">
        <v>0</v>
      </c>
      <c r="Y3186">
        <v>0</v>
      </c>
      <c r="Z3186">
        <v>0</v>
      </c>
      <c r="AA3186">
        <v>0</v>
      </c>
      <c r="AB3186">
        <v>1</v>
      </c>
      <c r="AC3186">
        <v>0</v>
      </c>
      <c r="AD3186">
        <v>10</v>
      </c>
      <c r="AE3186">
        <v>0</v>
      </c>
      <c r="AY3186" s="59"/>
    </row>
    <row r="3187" spans="1:51">
      <c r="A3187" s="19">
        <v>43779</v>
      </c>
      <c r="B3187" t="s">
        <v>68</v>
      </c>
      <c r="C3187" s="19">
        <v>43984</v>
      </c>
      <c r="D3187">
        <v>126</v>
      </c>
      <c r="E3187">
        <v>24.3</v>
      </c>
      <c r="F3187">
        <v>0</v>
      </c>
      <c r="G3187">
        <v>11.1</v>
      </c>
      <c r="H3187">
        <v>8.9</v>
      </c>
      <c r="I3187">
        <v>1.1000000000000001</v>
      </c>
      <c r="J3187">
        <v>18.7</v>
      </c>
      <c r="K3187">
        <v>0.2</v>
      </c>
      <c r="L3187">
        <v>22.5</v>
      </c>
      <c r="M3187">
        <v>2.8</v>
      </c>
      <c r="N3187">
        <v>27.1</v>
      </c>
      <c r="O3187">
        <v>0</v>
      </c>
      <c r="P3187">
        <v>10</v>
      </c>
      <c r="Q3187">
        <v>7.5</v>
      </c>
      <c r="R3187">
        <v>3.2</v>
      </c>
      <c r="S3187">
        <v>17.600000000000001</v>
      </c>
      <c r="T3187">
        <v>2.8</v>
      </c>
      <c r="U3187">
        <v>23.8</v>
      </c>
      <c r="V3187">
        <v>4.2</v>
      </c>
      <c r="W3187">
        <v>44</v>
      </c>
      <c r="X3187">
        <v>0</v>
      </c>
      <c r="Y3187">
        <v>6</v>
      </c>
      <c r="Z3187">
        <v>2</v>
      </c>
      <c r="AA3187">
        <v>0</v>
      </c>
      <c r="AB3187">
        <v>34</v>
      </c>
      <c r="AC3187">
        <v>0</v>
      </c>
      <c r="AD3187">
        <v>41</v>
      </c>
      <c r="AE3187">
        <v>0</v>
      </c>
      <c r="AY3187" s="59"/>
    </row>
    <row r="3188" spans="1:51">
      <c r="A3188" s="19">
        <v>43779</v>
      </c>
      <c r="B3188" t="s">
        <v>69</v>
      </c>
      <c r="C3188" s="19">
        <v>43984</v>
      </c>
      <c r="D3188">
        <v>34</v>
      </c>
      <c r="E3188">
        <v>26.5</v>
      </c>
      <c r="F3188">
        <v>0</v>
      </c>
      <c r="G3188">
        <v>1.3</v>
      </c>
      <c r="H3188">
        <v>6.6</v>
      </c>
      <c r="I3188">
        <v>0.4</v>
      </c>
      <c r="J3188">
        <v>23.3</v>
      </c>
      <c r="K3188">
        <v>0.3</v>
      </c>
      <c r="L3188">
        <v>22.3</v>
      </c>
      <c r="M3188">
        <v>8.8000000000000007</v>
      </c>
      <c r="N3188">
        <v>30</v>
      </c>
      <c r="O3188">
        <v>0</v>
      </c>
      <c r="P3188">
        <v>3.2</v>
      </c>
      <c r="Q3188">
        <v>5.4</v>
      </c>
      <c r="R3188">
        <v>2.7</v>
      </c>
      <c r="S3188">
        <v>23.8</v>
      </c>
      <c r="T3188">
        <v>2.5</v>
      </c>
      <c r="U3188">
        <v>22.3</v>
      </c>
      <c r="V3188">
        <v>6.8</v>
      </c>
      <c r="W3188">
        <v>12</v>
      </c>
      <c r="X3188">
        <v>0</v>
      </c>
      <c r="Y3188">
        <v>0</v>
      </c>
      <c r="Z3188">
        <v>0</v>
      </c>
      <c r="AA3188">
        <v>0</v>
      </c>
      <c r="AB3188">
        <v>11</v>
      </c>
      <c r="AC3188">
        <v>0</v>
      </c>
      <c r="AD3188">
        <v>10</v>
      </c>
      <c r="AE3188">
        <v>1</v>
      </c>
      <c r="AY3188" s="59"/>
    </row>
    <row r="3189" spans="1:51">
      <c r="A3189" s="19">
        <v>43779</v>
      </c>
      <c r="B3189" t="s">
        <v>70</v>
      </c>
      <c r="C3189" s="19">
        <v>43984</v>
      </c>
      <c r="D3189">
        <v>16</v>
      </c>
      <c r="E3189">
        <v>28.6</v>
      </c>
      <c r="F3189">
        <v>0</v>
      </c>
      <c r="G3189">
        <v>0.4</v>
      </c>
      <c r="H3189">
        <v>9.1999999999999993</v>
      </c>
      <c r="I3189">
        <v>3.4</v>
      </c>
      <c r="J3189">
        <v>12.3</v>
      </c>
      <c r="K3189">
        <v>3.5</v>
      </c>
      <c r="L3189">
        <v>28.8</v>
      </c>
      <c r="M3189">
        <v>0.4</v>
      </c>
      <c r="N3189">
        <v>33</v>
      </c>
      <c r="O3189">
        <v>0</v>
      </c>
      <c r="P3189">
        <v>2.8</v>
      </c>
      <c r="Q3189">
        <v>6.7</v>
      </c>
      <c r="R3189">
        <v>3.7</v>
      </c>
      <c r="S3189">
        <v>9.4</v>
      </c>
      <c r="T3189">
        <v>4</v>
      </c>
      <c r="U3189">
        <v>33.4</v>
      </c>
      <c r="V3189">
        <v>2.7</v>
      </c>
      <c r="W3189">
        <v>7</v>
      </c>
      <c r="X3189">
        <v>0</v>
      </c>
      <c r="Y3189">
        <v>0</v>
      </c>
      <c r="Z3189">
        <v>0</v>
      </c>
      <c r="AA3189">
        <v>0</v>
      </c>
      <c r="AB3189">
        <v>1</v>
      </c>
      <c r="AC3189">
        <v>0</v>
      </c>
      <c r="AD3189">
        <v>8</v>
      </c>
      <c r="AE3189">
        <v>0</v>
      </c>
      <c r="AY3189" s="59"/>
    </row>
    <row r="3190" spans="1:51">
      <c r="A3190" s="19">
        <v>43779</v>
      </c>
      <c r="B3190" t="s">
        <v>71</v>
      </c>
      <c r="C3190" s="19">
        <v>43988</v>
      </c>
      <c r="D3190">
        <v>7</v>
      </c>
      <c r="E3190">
        <v>31.1</v>
      </c>
      <c r="F3190">
        <v>0</v>
      </c>
      <c r="G3190">
        <v>2.2000000000000002</v>
      </c>
      <c r="H3190">
        <v>7.8</v>
      </c>
      <c r="I3190">
        <v>2.2000000000000002</v>
      </c>
      <c r="J3190">
        <v>18.7</v>
      </c>
      <c r="K3190">
        <v>0.9</v>
      </c>
      <c r="L3190">
        <v>22.7</v>
      </c>
      <c r="M3190">
        <v>2.6</v>
      </c>
      <c r="N3190">
        <v>38.5</v>
      </c>
      <c r="O3190">
        <v>0</v>
      </c>
      <c r="P3190">
        <v>3.7</v>
      </c>
      <c r="Q3190">
        <v>6.2</v>
      </c>
      <c r="R3190">
        <v>3.2</v>
      </c>
      <c r="S3190">
        <v>16.100000000000001</v>
      </c>
      <c r="T3190">
        <v>3.1</v>
      </c>
      <c r="U3190">
        <v>22.2</v>
      </c>
      <c r="V3190">
        <v>3.4</v>
      </c>
      <c r="W3190">
        <v>3</v>
      </c>
      <c r="X3190">
        <v>0</v>
      </c>
      <c r="Y3190">
        <v>0</v>
      </c>
      <c r="Z3190">
        <v>0</v>
      </c>
      <c r="AA3190">
        <v>0</v>
      </c>
      <c r="AB3190">
        <v>2</v>
      </c>
      <c r="AC3190">
        <v>0</v>
      </c>
      <c r="AD3190">
        <v>2</v>
      </c>
      <c r="AE3190">
        <v>0</v>
      </c>
      <c r="AY3190" s="59"/>
    </row>
    <row r="3191" spans="1:51">
      <c r="A3191" s="19">
        <v>43779</v>
      </c>
      <c r="B3191" t="s">
        <v>73</v>
      </c>
      <c r="C3191" s="19">
        <v>44013</v>
      </c>
      <c r="D3191">
        <v>41</v>
      </c>
      <c r="E3191">
        <v>30.3</v>
      </c>
      <c r="F3191">
        <v>0</v>
      </c>
      <c r="G3191">
        <v>2.2999999999999998</v>
      </c>
      <c r="H3191">
        <v>8.6999999999999993</v>
      </c>
      <c r="I3191">
        <v>2.7</v>
      </c>
      <c r="J3191">
        <v>16.8</v>
      </c>
      <c r="K3191">
        <v>1.7</v>
      </c>
      <c r="L3191">
        <v>23.2</v>
      </c>
      <c r="M3191">
        <v>2.4</v>
      </c>
      <c r="N3191">
        <v>44.8</v>
      </c>
      <c r="O3191">
        <v>0</v>
      </c>
      <c r="P3191">
        <v>1.8</v>
      </c>
      <c r="Q3191">
        <v>5.4</v>
      </c>
      <c r="R3191">
        <v>1.7</v>
      </c>
      <c r="S3191">
        <v>15.5</v>
      </c>
      <c r="T3191">
        <v>1.4</v>
      </c>
      <c r="U3191">
        <v>25.9</v>
      </c>
      <c r="V3191">
        <v>1.7</v>
      </c>
      <c r="W3191">
        <v>1722</v>
      </c>
      <c r="X3191">
        <v>0</v>
      </c>
      <c r="Y3191">
        <v>7</v>
      </c>
      <c r="Z3191">
        <v>94</v>
      </c>
      <c r="AA3191">
        <v>16</v>
      </c>
      <c r="AB3191">
        <v>857</v>
      </c>
      <c r="AC3191">
        <v>0</v>
      </c>
      <c r="AD3191">
        <v>1287</v>
      </c>
      <c r="AE3191">
        <v>3</v>
      </c>
      <c r="AY3191" s="59"/>
    </row>
    <row r="3192" spans="1:51">
      <c r="A3192" s="19">
        <v>43782</v>
      </c>
      <c r="B3192" t="s">
        <v>15</v>
      </c>
      <c r="C3192" s="19">
        <v>43864</v>
      </c>
      <c r="D3192">
        <v>41</v>
      </c>
      <c r="E3192">
        <v>19.2</v>
      </c>
      <c r="F3192">
        <v>0.3</v>
      </c>
      <c r="G3192">
        <v>1.8</v>
      </c>
      <c r="H3192">
        <v>19.5</v>
      </c>
      <c r="I3192">
        <v>4.8</v>
      </c>
      <c r="J3192">
        <v>15.7</v>
      </c>
      <c r="K3192">
        <v>3.1</v>
      </c>
      <c r="L3192">
        <v>22.3</v>
      </c>
      <c r="M3192">
        <v>2.9</v>
      </c>
      <c r="N3192">
        <v>21.2</v>
      </c>
      <c r="O3192">
        <v>1.7</v>
      </c>
      <c r="P3192">
        <v>2.2000000000000002</v>
      </c>
      <c r="Q3192">
        <v>22</v>
      </c>
      <c r="R3192">
        <v>3.2</v>
      </c>
      <c r="S3192">
        <v>14.9</v>
      </c>
      <c r="T3192">
        <v>3</v>
      </c>
      <c r="U3192">
        <v>28.7</v>
      </c>
      <c r="V3192">
        <v>2.7</v>
      </c>
      <c r="W3192">
        <v>10</v>
      </c>
      <c r="X3192">
        <v>0</v>
      </c>
      <c r="Y3192">
        <v>0</v>
      </c>
      <c r="Z3192">
        <v>10</v>
      </c>
      <c r="AA3192">
        <v>0</v>
      </c>
      <c r="AB3192">
        <v>8</v>
      </c>
      <c r="AC3192">
        <v>0</v>
      </c>
      <c r="AD3192">
        <v>12</v>
      </c>
      <c r="AE3192">
        <v>0</v>
      </c>
      <c r="AY3192" s="59"/>
    </row>
    <row r="3193" spans="1:51">
      <c r="A3193" s="19">
        <v>43782</v>
      </c>
      <c r="B3193" t="s">
        <v>16</v>
      </c>
      <c r="C3193" s="19">
        <v>43872</v>
      </c>
      <c r="D3193">
        <v>24</v>
      </c>
      <c r="E3193">
        <v>22.5</v>
      </c>
      <c r="F3193">
        <v>0.3</v>
      </c>
      <c r="G3193">
        <v>2.2999999999999998</v>
      </c>
      <c r="H3193">
        <v>13.2</v>
      </c>
      <c r="I3193">
        <v>3.1</v>
      </c>
      <c r="J3193">
        <v>17.100000000000001</v>
      </c>
      <c r="K3193">
        <v>2.6</v>
      </c>
      <c r="L3193">
        <v>24.6</v>
      </c>
      <c r="M3193">
        <v>3.9</v>
      </c>
      <c r="N3193">
        <v>27.8</v>
      </c>
      <c r="O3193">
        <v>1.7</v>
      </c>
      <c r="P3193">
        <v>2.2999999999999998</v>
      </c>
      <c r="Q3193">
        <v>10</v>
      </c>
      <c r="R3193">
        <v>2.7</v>
      </c>
      <c r="S3193">
        <v>16.2</v>
      </c>
      <c r="T3193">
        <v>2.7</v>
      </c>
      <c r="U3193">
        <v>33.5</v>
      </c>
      <c r="V3193">
        <v>2.7</v>
      </c>
      <c r="W3193">
        <v>8</v>
      </c>
      <c r="X3193">
        <v>0</v>
      </c>
      <c r="Y3193">
        <v>0</v>
      </c>
      <c r="Z3193">
        <v>2</v>
      </c>
      <c r="AA3193">
        <v>0</v>
      </c>
      <c r="AB3193">
        <v>6</v>
      </c>
      <c r="AC3193">
        <v>0</v>
      </c>
      <c r="AD3193">
        <v>8</v>
      </c>
      <c r="AE3193">
        <v>0</v>
      </c>
      <c r="AY3193" s="59"/>
    </row>
    <row r="3194" spans="1:51">
      <c r="A3194" s="19">
        <v>43782</v>
      </c>
      <c r="B3194" t="s">
        <v>17</v>
      </c>
      <c r="C3194" s="19">
        <v>43883</v>
      </c>
      <c r="D3194">
        <v>36</v>
      </c>
      <c r="E3194">
        <v>27.9</v>
      </c>
      <c r="F3194">
        <v>1.9</v>
      </c>
      <c r="G3194">
        <v>1.2</v>
      </c>
      <c r="H3194">
        <v>6.5</v>
      </c>
      <c r="I3194">
        <v>1.3</v>
      </c>
      <c r="J3194">
        <v>19.8</v>
      </c>
      <c r="K3194">
        <v>3.4</v>
      </c>
      <c r="L3194">
        <v>23.1</v>
      </c>
      <c r="M3194">
        <v>4.4000000000000004</v>
      </c>
      <c r="N3194">
        <v>39.700000000000003</v>
      </c>
      <c r="O3194">
        <v>2</v>
      </c>
      <c r="P3194">
        <v>1.7</v>
      </c>
      <c r="Q3194">
        <v>4</v>
      </c>
      <c r="R3194">
        <v>1.7</v>
      </c>
      <c r="S3194">
        <v>18.899999999999999</v>
      </c>
      <c r="T3194">
        <v>2.8</v>
      </c>
      <c r="U3194">
        <v>25.7</v>
      </c>
      <c r="V3194">
        <v>3</v>
      </c>
      <c r="W3194">
        <v>14</v>
      </c>
      <c r="X3194">
        <v>0</v>
      </c>
      <c r="Y3194">
        <v>0</v>
      </c>
      <c r="Z3194">
        <v>0</v>
      </c>
      <c r="AA3194">
        <v>0</v>
      </c>
      <c r="AB3194">
        <v>10</v>
      </c>
      <c r="AC3194">
        <v>0</v>
      </c>
      <c r="AD3194">
        <v>12</v>
      </c>
      <c r="AE3194">
        <v>0</v>
      </c>
      <c r="AY3194" s="59"/>
    </row>
    <row r="3195" spans="1:51">
      <c r="A3195" s="19">
        <v>43782</v>
      </c>
      <c r="B3195" t="s">
        <v>18</v>
      </c>
      <c r="C3195" s="19">
        <v>43890</v>
      </c>
      <c r="D3195">
        <v>54</v>
      </c>
      <c r="E3195">
        <v>40.299999999999997</v>
      </c>
      <c r="F3195">
        <v>3.4</v>
      </c>
      <c r="G3195">
        <v>3.4</v>
      </c>
      <c r="H3195">
        <v>6.2</v>
      </c>
      <c r="I3195">
        <v>2.2999999999999998</v>
      </c>
      <c r="J3195">
        <v>11.7</v>
      </c>
      <c r="K3195">
        <v>4.0999999999999996</v>
      </c>
      <c r="L3195">
        <v>16.399999999999999</v>
      </c>
      <c r="M3195">
        <v>1.8</v>
      </c>
      <c r="N3195">
        <v>72.7</v>
      </c>
      <c r="O3195">
        <v>2.1</v>
      </c>
      <c r="P3195">
        <v>1.5</v>
      </c>
      <c r="Q3195">
        <v>2.7</v>
      </c>
      <c r="R3195">
        <v>1.6</v>
      </c>
      <c r="S3195">
        <v>5.5</v>
      </c>
      <c r="T3195">
        <v>2.1</v>
      </c>
      <c r="U3195">
        <v>10</v>
      </c>
      <c r="V3195">
        <v>1.4</v>
      </c>
      <c r="W3195">
        <v>36</v>
      </c>
      <c r="X3195">
        <v>0</v>
      </c>
      <c r="Y3195">
        <v>0</v>
      </c>
      <c r="Z3195">
        <v>0</v>
      </c>
      <c r="AA3195">
        <v>0</v>
      </c>
      <c r="AB3195">
        <v>3</v>
      </c>
      <c r="AC3195">
        <v>0</v>
      </c>
      <c r="AD3195">
        <v>15</v>
      </c>
      <c r="AE3195">
        <v>0</v>
      </c>
      <c r="AY3195" s="59"/>
    </row>
    <row r="3196" spans="1:51">
      <c r="A3196" s="19">
        <v>43782</v>
      </c>
      <c r="B3196" t="s">
        <v>19</v>
      </c>
      <c r="C3196" s="19">
        <v>43893</v>
      </c>
      <c r="D3196">
        <v>52</v>
      </c>
      <c r="E3196">
        <v>38.700000000000003</v>
      </c>
      <c r="F3196">
        <v>1.9</v>
      </c>
      <c r="G3196">
        <v>3.9</v>
      </c>
      <c r="H3196">
        <v>6.8</v>
      </c>
      <c r="I3196">
        <v>4.0999999999999996</v>
      </c>
      <c r="J3196">
        <v>11.8</v>
      </c>
      <c r="K3196">
        <v>2.8</v>
      </c>
      <c r="L3196">
        <v>18.8</v>
      </c>
      <c r="M3196">
        <v>0.6</v>
      </c>
      <c r="N3196">
        <v>68.900000000000006</v>
      </c>
      <c r="O3196">
        <v>1.6</v>
      </c>
      <c r="P3196">
        <v>1.8</v>
      </c>
      <c r="Q3196">
        <v>3</v>
      </c>
      <c r="R3196">
        <v>2.4</v>
      </c>
      <c r="S3196">
        <v>5.7</v>
      </c>
      <c r="T3196">
        <v>2</v>
      </c>
      <c r="U3196">
        <v>12.7</v>
      </c>
      <c r="V3196">
        <v>1.5</v>
      </c>
      <c r="W3196">
        <v>33</v>
      </c>
      <c r="X3196">
        <v>0</v>
      </c>
      <c r="Y3196">
        <v>0</v>
      </c>
      <c r="Z3196">
        <v>0</v>
      </c>
      <c r="AA3196">
        <v>0</v>
      </c>
      <c r="AB3196">
        <v>3</v>
      </c>
      <c r="AC3196">
        <v>0</v>
      </c>
      <c r="AD3196">
        <v>16</v>
      </c>
      <c r="AE3196">
        <v>0</v>
      </c>
      <c r="AY3196" s="59"/>
    </row>
    <row r="3197" spans="1:51">
      <c r="A3197" s="19">
        <v>43782</v>
      </c>
      <c r="B3197" t="s">
        <v>20</v>
      </c>
      <c r="C3197" s="19">
        <v>43893</v>
      </c>
      <c r="D3197">
        <v>6</v>
      </c>
      <c r="E3197">
        <v>30.7</v>
      </c>
      <c r="F3197">
        <v>2</v>
      </c>
      <c r="G3197">
        <v>2.2000000000000002</v>
      </c>
      <c r="H3197">
        <v>7.8</v>
      </c>
      <c r="I3197">
        <v>2.2000000000000002</v>
      </c>
      <c r="J3197">
        <v>18.7</v>
      </c>
      <c r="K3197">
        <v>0.9</v>
      </c>
      <c r="L3197">
        <v>22.4</v>
      </c>
      <c r="M3197">
        <v>2.7</v>
      </c>
      <c r="N3197">
        <v>46</v>
      </c>
      <c r="O3197">
        <v>2</v>
      </c>
      <c r="P3197">
        <v>1.9</v>
      </c>
      <c r="Q3197">
        <v>4.8</v>
      </c>
      <c r="R3197">
        <v>2.2000000000000002</v>
      </c>
      <c r="S3197">
        <v>15.7</v>
      </c>
      <c r="T3197">
        <v>2</v>
      </c>
      <c r="U3197">
        <v>22.8</v>
      </c>
      <c r="V3197">
        <v>2.2000000000000002</v>
      </c>
      <c r="W3197">
        <v>3</v>
      </c>
      <c r="X3197">
        <v>0</v>
      </c>
      <c r="Y3197">
        <v>0</v>
      </c>
      <c r="Z3197">
        <v>0</v>
      </c>
      <c r="AA3197">
        <v>0</v>
      </c>
      <c r="AB3197">
        <v>2</v>
      </c>
      <c r="AC3197">
        <v>0</v>
      </c>
      <c r="AD3197">
        <v>2</v>
      </c>
      <c r="AE3197">
        <v>0</v>
      </c>
      <c r="AY3197" s="59"/>
    </row>
    <row r="3198" spans="1:51">
      <c r="A3198" s="19">
        <v>43782</v>
      </c>
      <c r="B3198" t="s">
        <v>21</v>
      </c>
      <c r="C3198" s="19">
        <v>43893</v>
      </c>
      <c r="D3198">
        <v>31</v>
      </c>
      <c r="E3198">
        <v>37</v>
      </c>
      <c r="F3198">
        <v>4</v>
      </c>
      <c r="G3198">
        <v>3.6</v>
      </c>
      <c r="H3198">
        <v>6.9</v>
      </c>
      <c r="I3198">
        <v>4.2</v>
      </c>
      <c r="J3198">
        <v>12.9</v>
      </c>
      <c r="K3198">
        <v>2.8</v>
      </c>
      <c r="L3198">
        <v>17.8</v>
      </c>
      <c r="M3198">
        <v>0.3</v>
      </c>
      <c r="N3198">
        <v>65</v>
      </c>
      <c r="O3198">
        <v>2.4</v>
      </c>
      <c r="P3198">
        <v>2.2000000000000002</v>
      </c>
      <c r="Q3198">
        <v>3.6</v>
      </c>
      <c r="R3198">
        <v>2.4</v>
      </c>
      <c r="S3198">
        <v>7.7</v>
      </c>
      <c r="T3198">
        <v>2.2000000000000002</v>
      </c>
      <c r="U3198">
        <v>12.8</v>
      </c>
      <c r="V3198">
        <v>1.3</v>
      </c>
      <c r="W3198">
        <v>19</v>
      </c>
      <c r="X3198">
        <v>0</v>
      </c>
      <c r="Y3198">
        <v>0</v>
      </c>
      <c r="Z3198">
        <v>0</v>
      </c>
      <c r="AA3198">
        <v>0</v>
      </c>
      <c r="AB3198">
        <v>3</v>
      </c>
      <c r="AC3198">
        <v>0</v>
      </c>
      <c r="AD3198">
        <v>9</v>
      </c>
      <c r="AE3198">
        <v>0</v>
      </c>
      <c r="AY3198" s="59"/>
    </row>
    <row r="3199" spans="1:51">
      <c r="A3199" s="19">
        <v>43782</v>
      </c>
      <c r="B3199" t="s">
        <v>22</v>
      </c>
      <c r="C3199" s="19">
        <v>43893</v>
      </c>
      <c r="D3199">
        <v>416</v>
      </c>
      <c r="E3199">
        <v>26.4</v>
      </c>
      <c r="F3199">
        <v>1.6</v>
      </c>
      <c r="G3199">
        <v>1.4</v>
      </c>
      <c r="H3199">
        <v>8.1</v>
      </c>
      <c r="I3199">
        <v>1.5</v>
      </c>
      <c r="J3199">
        <v>20.2</v>
      </c>
      <c r="K3199">
        <v>1</v>
      </c>
      <c r="L3199">
        <v>24.3</v>
      </c>
      <c r="M3199">
        <v>5</v>
      </c>
      <c r="N3199">
        <v>33.9</v>
      </c>
      <c r="O3199">
        <v>2.2999999999999998</v>
      </c>
      <c r="P3199">
        <v>1.8</v>
      </c>
      <c r="Q3199">
        <v>5.2</v>
      </c>
      <c r="R3199">
        <v>2.1</v>
      </c>
      <c r="S3199">
        <v>19.7</v>
      </c>
      <c r="T3199">
        <v>2.1</v>
      </c>
      <c r="U3199">
        <v>28.9</v>
      </c>
      <c r="V3199">
        <v>3.5</v>
      </c>
      <c r="W3199">
        <v>153</v>
      </c>
      <c r="X3199">
        <v>0</v>
      </c>
      <c r="Y3199">
        <v>0</v>
      </c>
      <c r="Z3199">
        <v>5</v>
      </c>
      <c r="AA3199">
        <v>0</v>
      </c>
      <c r="AB3199">
        <v>117</v>
      </c>
      <c r="AC3199">
        <v>0</v>
      </c>
      <c r="AD3199">
        <v>141</v>
      </c>
      <c r="AE3199">
        <v>1</v>
      </c>
      <c r="AY3199" s="59"/>
    </row>
    <row r="3200" spans="1:51">
      <c r="A3200" s="19">
        <v>43782</v>
      </c>
      <c r="B3200" t="s">
        <v>23</v>
      </c>
      <c r="C3200" s="19">
        <v>43893</v>
      </c>
      <c r="D3200">
        <v>67</v>
      </c>
      <c r="E3200">
        <v>24.4</v>
      </c>
      <c r="F3200">
        <v>1.1000000000000001</v>
      </c>
      <c r="G3200">
        <v>1</v>
      </c>
      <c r="H3200">
        <v>7</v>
      </c>
      <c r="I3200">
        <v>0.9</v>
      </c>
      <c r="J3200">
        <v>24</v>
      </c>
      <c r="K3200">
        <v>0.5</v>
      </c>
      <c r="L3200">
        <v>24</v>
      </c>
      <c r="M3200">
        <v>6.6</v>
      </c>
      <c r="N3200">
        <v>28.4</v>
      </c>
      <c r="O3200">
        <v>2</v>
      </c>
      <c r="P3200">
        <v>1.7</v>
      </c>
      <c r="Q3200">
        <v>4.2</v>
      </c>
      <c r="R3200">
        <v>1.7</v>
      </c>
      <c r="S3200">
        <v>27.5</v>
      </c>
      <c r="T3200">
        <v>2</v>
      </c>
      <c r="U3200">
        <v>27.8</v>
      </c>
      <c r="V3200">
        <v>4.3</v>
      </c>
      <c r="W3200">
        <v>23</v>
      </c>
      <c r="X3200">
        <v>0</v>
      </c>
      <c r="Y3200">
        <v>0</v>
      </c>
      <c r="Z3200">
        <v>0</v>
      </c>
      <c r="AA3200">
        <v>0</v>
      </c>
      <c r="AB3200">
        <v>22</v>
      </c>
      <c r="AC3200">
        <v>0</v>
      </c>
      <c r="AD3200">
        <v>22</v>
      </c>
      <c r="AE3200">
        <v>0</v>
      </c>
      <c r="AY3200" s="59"/>
    </row>
    <row r="3201" spans="1:51">
      <c r="A3201" s="19">
        <v>43782</v>
      </c>
      <c r="B3201" t="s">
        <v>24</v>
      </c>
      <c r="C3201" s="19">
        <v>43893</v>
      </c>
      <c r="D3201">
        <v>13</v>
      </c>
      <c r="E3201">
        <v>30.7</v>
      </c>
      <c r="F3201">
        <v>2</v>
      </c>
      <c r="G3201">
        <v>2.2000000000000002</v>
      </c>
      <c r="H3201">
        <v>7.8</v>
      </c>
      <c r="I3201">
        <v>2.2000000000000002</v>
      </c>
      <c r="J3201">
        <v>18.7</v>
      </c>
      <c r="K3201">
        <v>0.9</v>
      </c>
      <c r="L3201">
        <v>22.4</v>
      </c>
      <c r="M3201">
        <v>2.7</v>
      </c>
      <c r="N3201">
        <v>45.7</v>
      </c>
      <c r="O3201">
        <v>2.2000000000000002</v>
      </c>
      <c r="P3201">
        <v>1.9</v>
      </c>
      <c r="Q3201">
        <v>4.3</v>
      </c>
      <c r="R3201">
        <v>1.8</v>
      </c>
      <c r="S3201">
        <v>16.3</v>
      </c>
      <c r="T3201">
        <v>2</v>
      </c>
      <c r="U3201">
        <v>23.1</v>
      </c>
      <c r="V3201">
        <v>2.2000000000000002</v>
      </c>
      <c r="W3201">
        <v>6</v>
      </c>
      <c r="X3201">
        <v>0</v>
      </c>
      <c r="Y3201">
        <v>0</v>
      </c>
      <c r="Z3201">
        <v>0</v>
      </c>
      <c r="AA3201">
        <v>0</v>
      </c>
      <c r="AB3201">
        <v>3</v>
      </c>
      <c r="AC3201">
        <v>0</v>
      </c>
      <c r="AD3201">
        <v>4</v>
      </c>
      <c r="AE3201">
        <v>0</v>
      </c>
      <c r="AY3201" s="59"/>
    </row>
    <row r="3202" spans="1:51">
      <c r="A3202" s="19">
        <v>43782</v>
      </c>
      <c r="B3202" t="s">
        <v>25</v>
      </c>
      <c r="C3202" s="19">
        <v>43893</v>
      </c>
      <c r="D3202">
        <v>24</v>
      </c>
      <c r="E3202">
        <v>22.9</v>
      </c>
      <c r="F3202">
        <v>2.4</v>
      </c>
      <c r="G3202">
        <v>2.4</v>
      </c>
      <c r="H3202">
        <v>11.5</v>
      </c>
      <c r="I3202">
        <v>0.8</v>
      </c>
      <c r="J3202">
        <v>16.600000000000001</v>
      </c>
      <c r="K3202">
        <v>4.5999999999999996</v>
      </c>
      <c r="L3202">
        <v>24.9</v>
      </c>
      <c r="M3202">
        <v>3.4</v>
      </c>
      <c r="N3202">
        <v>28</v>
      </c>
      <c r="O3202">
        <v>2.8</v>
      </c>
      <c r="P3202">
        <v>2.8</v>
      </c>
      <c r="Q3202">
        <v>8.6</v>
      </c>
      <c r="R3202">
        <v>2.1</v>
      </c>
      <c r="S3202">
        <v>15.6</v>
      </c>
      <c r="T3202">
        <v>3.7</v>
      </c>
      <c r="U3202">
        <v>32.6</v>
      </c>
      <c r="V3202">
        <v>3.4</v>
      </c>
      <c r="W3202">
        <v>8</v>
      </c>
      <c r="X3202">
        <v>0</v>
      </c>
      <c r="Y3202">
        <v>0</v>
      </c>
      <c r="Z3202">
        <v>1</v>
      </c>
      <c r="AA3202">
        <v>0</v>
      </c>
      <c r="AB3202">
        <v>6</v>
      </c>
      <c r="AC3202">
        <v>0</v>
      </c>
      <c r="AD3202">
        <v>9</v>
      </c>
      <c r="AE3202">
        <v>0</v>
      </c>
      <c r="AY3202" s="59"/>
    </row>
    <row r="3203" spans="1:51">
      <c r="A3203" s="19">
        <v>43782</v>
      </c>
      <c r="B3203" t="s">
        <v>26</v>
      </c>
      <c r="C3203" s="19">
        <v>43893</v>
      </c>
      <c r="D3203">
        <v>91</v>
      </c>
      <c r="E3203">
        <v>23.4</v>
      </c>
      <c r="F3203">
        <v>0</v>
      </c>
      <c r="G3203">
        <v>1.9</v>
      </c>
      <c r="H3203">
        <v>10.9</v>
      </c>
      <c r="I3203">
        <v>1.3</v>
      </c>
      <c r="J3203">
        <v>14.2</v>
      </c>
      <c r="K3203">
        <v>0.8</v>
      </c>
      <c r="L3203">
        <v>35.5</v>
      </c>
      <c r="M3203">
        <v>1.5</v>
      </c>
      <c r="N3203">
        <v>21.1</v>
      </c>
      <c r="O3203">
        <v>1.6</v>
      </c>
      <c r="P3203">
        <v>1.5</v>
      </c>
      <c r="Q3203">
        <v>5.4</v>
      </c>
      <c r="R3203">
        <v>1.5</v>
      </c>
      <c r="S3203">
        <v>8.6</v>
      </c>
      <c r="T3203">
        <v>1.5</v>
      </c>
      <c r="U3203">
        <v>57</v>
      </c>
      <c r="V3203">
        <v>1.6</v>
      </c>
      <c r="W3203">
        <v>30</v>
      </c>
      <c r="X3203">
        <v>0</v>
      </c>
      <c r="Y3203">
        <v>0</v>
      </c>
      <c r="Z3203">
        <v>4</v>
      </c>
      <c r="AA3203">
        <v>0</v>
      </c>
      <c r="AB3203">
        <v>11</v>
      </c>
      <c r="AC3203">
        <v>0</v>
      </c>
      <c r="AD3203">
        <v>46</v>
      </c>
      <c r="AE3203">
        <v>0</v>
      </c>
      <c r="AY3203" s="59"/>
    </row>
    <row r="3204" spans="1:51">
      <c r="A3204" s="19">
        <v>43782</v>
      </c>
      <c r="B3204" t="s">
        <v>27</v>
      </c>
      <c r="C3204" s="19">
        <v>43893</v>
      </c>
      <c r="D3204">
        <v>75</v>
      </c>
      <c r="E3204">
        <v>22.7</v>
      </c>
      <c r="F3204">
        <v>0</v>
      </c>
      <c r="G3204">
        <v>0.5</v>
      </c>
      <c r="H3204">
        <v>10.9</v>
      </c>
      <c r="I3204">
        <v>16.600000000000001</v>
      </c>
      <c r="J3204">
        <v>15.9</v>
      </c>
      <c r="K3204">
        <v>0.2</v>
      </c>
      <c r="L3204">
        <v>21.2</v>
      </c>
      <c r="M3204">
        <v>1.6</v>
      </c>
      <c r="N3204">
        <v>28</v>
      </c>
      <c r="O3204">
        <v>1.9</v>
      </c>
      <c r="P3204">
        <v>2.2000000000000002</v>
      </c>
      <c r="Q3204">
        <v>8.1</v>
      </c>
      <c r="R3204">
        <v>15.9</v>
      </c>
      <c r="S3204">
        <v>14.7</v>
      </c>
      <c r="T3204">
        <v>2.1</v>
      </c>
      <c r="U3204">
        <v>24.4</v>
      </c>
      <c r="V3204">
        <v>2.4</v>
      </c>
      <c r="W3204">
        <v>21</v>
      </c>
      <c r="X3204">
        <v>0</v>
      </c>
      <c r="Y3204">
        <v>0</v>
      </c>
      <c r="Z3204">
        <v>3</v>
      </c>
      <c r="AA3204">
        <v>16</v>
      </c>
      <c r="AB3204">
        <v>15</v>
      </c>
      <c r="AC3204">
        <v>0</v>
      </c>
      <c r="AD3204">
        <v>20</v>
      </c>
      <c r="AE3204">
        <v>0</v>
      </c>
      <c r="AY3204" s="59"/>
    </row>
    <row r="3205" spans="1:51">
      <c r="A3205" s="19">
        <v>43782</v>
      </c>
      <c r="B3205" t="s">
        <v>28</v>
      </c>
      <c r="C3205" s="19">
        <v>43893</v>
      </c>
      <c r="D3205">
        <v>110</v>
      </c>
      <c r="E3205">
        <v>37.4</v>
      </c>
      <c r="F3205">
        <v>3.5</v>
      </c>
      <c r="G3205">
        <v>1.7</v>
      </c>
      <c r="H3205">
        <v>5.6</v>
      </c>
      <c r="I3205">
        <v>1.9</v>
      </c>
      <c r="J3205">
        <v>17.399999999999999</v>
      </c>
      <c r="K3205">
        <v>1.1000000000000001</v>
      </c>
      <c r="L3205">
        <v>19.100000000000001</v>
      </c>
      <c r="M3205">
        <v>1.7</v>
      </c>
      <c r="N3205">
        <v>63.2</v>
      </c>
      <c r="O3205">
        <v>2.2000000000000002</v>
      </c>
      <c r="P3205">
        <v>1.5</v>
      </c>
      <c r="Q3205">
        <v>2.6</v>
      </c>
      <c r="R3205">
        <v>1.7</v>
      </c>
      <c r="S3205">
        <v>11.4</v>
      </c>
      <c r="T3205">
        <v>1.6</v>
      </c>
      <c r="U3205">
        <v>13.9</v>
      </c>
      <c r="V3205">
        <v>1.4</v>
      </c>
      <c r="W3205">
        <v>56</v>
      </c>
      <c r="X3205">
        <v>0</v>
      </c>
      <c r="Y3205">
        <v>0</v>
      </c>
      <c r="Z3205">
        <v>0</v>
      </c>
      <c r="AA3205">
        <v>0</v>
      </c>
      <c r="AB3205">
        <v>26</v>
      </c>
      <c r="AC3205">
        <v>0</v>
      </c>
      <c r="AD3205">
        <v>28</v>
      </c>
      <c r="AE3205">
        <v>0</v>
      </c>
      <c r="AY3205" s="59"/>
    </row>
    <row r="3206" spans="1:51">
      <c r="A3206" s="19">
        <v>43782</v>
      </c>
      <c r="B3206" t="s">
        <v>29</v>
      </c>
      <c r="C3206" s="19">
        <v>43893</v>
      </c>
      <c r="D3206">
        <v>37</v>
      </c>
      <c r="E3206">
        <v>37.1</v>
      </c>
      <c r="F3206">
        <v>5.7</v>
      </c>
      <c r="G3206">
        <v>3.1</v>
      </c>
      <c r="H3206">
        <v>5.8</v>
      </c>
      <c r="I3206">
        <v>3.3</v>
      </c>
      <c r="J3206">
        <v>13.3</v>
      </c>
      <c r="K3206">
        <v>3</v>
      </c>
      <c r="L3206">
        <v>17.8</v>
      </c>
      <c r="M3206">
        <v>0.5</v>
      </c>
      <c r="N3206">
        <v>64.8</v>
      </c>
      <c r="O3206">
        <v>3.1</v>
      </c>
      <c r="P3206">
        <v>2.1</v>
      </c>
      <c r="Q3206">
        <v>2.9</v>
      </c>
      <c r="R3206">
        <v>2.2000000000000002</v>
      </c>
      <c r="S3206">
        <v>7.7</v>
      </c>
      <c r="T3206">
        <v>2.4</v>
      </c>
      <c r="U3206">
        <v>12.9</v>
      </c>
      <c r="V3206">
        <v>1.5</v>
      </c>
      <c r="W3206">
        <v>23</v>
      </c>
      <c r="X3206">
        <v>0</v>
      </c>
      <c r="Y3206">
        <v>0</v>
      </c>
      <c r="Z3206">
        <v>0</v>
      </c>
      <c r="AA3206">
        <v>0</v>
      </c>
      <c r="AB3206">
        <v>3</v>
      </c>
      <c r="AC3206">
        <v>0</v>
      </c>
      <c r="AD3206">
        <v>11</v>
      </c>
      <c r="AE3206">
        <v>0</v>
      </c>
      <c r="AY3206" s="59"/>
    </row>
    <row r="3207" spans="1:51">
      <c r="A3207" s="19">
        <v>43782</v>
      </c>
      <c r="B3207" t="s">
        <v>30</v>
      </c>
      <c r="C3207" s="19">
        <v>43893</v>
      </c>
      <c r="D3207">
        <v>64</v>
      </c>
      <c r="E3207">
        <v>37.5</v>
      </c>
      <c r="F3207">
        <v>2.1</v>
      </c>
      <c r="G3207">
        <v>3</v>
      </c>
      <c r="H3207">
        <v>7.6</v>
      </c>
      <c r="I3207">
        <v>4.5999999999999996</v>
      </c>
      <c r="J3207">
        <v>12.5</v>
      </c>
      <c r="K3207">
        <v>3.2</v>
      </c>
      <c r="L3207">
        <v>18.600000000000001</v>
      </c>
      <c r="M3207">
        <v>0.4</v>
      </c>
      <c r="N3207">
        <v>66.2</v>
      </c>
      <c r="O3207">
        <v>1.9</v>
      </c>
      <c r="P3207">
        <v>2</v>
      </c>
      <c r="Q3207">
        <v>3.5</v>
      </c>
      <c r="R3207">
        <v>2.2999999999999998</v>
      </c>
      <c r="S3207">
        <v>6.9</v>
      </c>
      <c r="T3207">
        <v>2.2000000000000002</v>
      </c>
      <c r="U3207">
        <v>13.4</v>
      </c>
      <c r="V3207">
        <v>1.2</v>
      </c>
      <c r="W3207">
        <v>39</v>
      </c>
      <c r="X3207">
        <v>0</v>
      </c>
      <c r="Y3207">
        <v>0</v>
      </c>
      <c r="Z3207">
        <v>1</v>
      </c>
      <c r="AA3207">
        <v>0</v>
      </c>
      <c r="AB3207">
        <v>5</v>
      </c>
      <c r="AC3207">
        <v>0</v>
      </c>
      <c r="AD3207">
        <v>19</v>
      </c>
      <c r="AE3207">
        <v>0</v>
      </c>
      <c r="AY3207" s="59"/>
    </row>
    <row r="3208" spans="1:51">
      <c r="A3208" s="19">
        <v>43782</v>
      </c>
      <c r="B3208" t="s">
        <v>31</v>
      </c>
      <c r="C3208" s="19">
        <v>43893</v>
      </c>
      <c r="D3208">
        <v>228</v>
      </c>
      <c r="E3208">
        <v>30.9</v>
      </c>
      <c r="F3208">
        <v>3.4</v>
      </c>
      <c r="G3208">
        <v>2.9</v>
      </c>
      <c r="H3208">
        <v>7.4</v>
      </c>
      <c r="I3208">
        <v>2.2000000000000002</v>
      </c>
      <c r="J3208">
        <v>16.600000000000001</v>
      </c>
      <c r="K3208">
        <v>1</v>
      </c>
      <c r="L3208">
        <v>21.9</v>
      </c>
      <c r="M3208">
        <v>3.4</v>
      </c>
      <c r="N3208">
        <v>47.8</v>
      </c>
      <c r="O3208">
        <v>2.7</v>
      </c>
      <c r="P3208">
        <v>2.4</v>
      </c>
      <c r="Q3208">
        <v>4.2</v>
      </c>
      <c r="R3208">
        <v>2.2999999999999998</v>
      </c>
      <c r="S3208">
        <v>13.5</v>
      </c>
      <c r="T3208">
        <v>2</v>
      </c>
      <c r="U3208">
        <v>22.1</v>
      </c>
      <c r="V3208">
        <v>2.7</v>
      </c>
      <c r="W3208">
        <v>101</v>
      </c>
      <c r="X3208">
        <v>0</v>
      </c>
      <c r="Y3208">
        <v>0</v>
      </c>
      <c r="Z3208">
        <v>2</v>
      </c>
      <c r="AA3208">
        <v>0</v>
      </c>
      <c r="AB3208">
        <v>54</v>
      </c>
      <c r="AC3208">
        <v>0</v>
      </c>
      <c r="AD3208">
        <v>71</v>
      </c>
      <c r="AE3208">
        <v>0</v>
      </c>
      <c r="AY3208" s="59"/>
    </row>
    <row r="3209" spans="1:51">
      <c r="A3209" s="19">
        <v>43782</v>
      </c>
      <c r="B3209" t="s">
        <v>32</v>
      </c>
      <c r="C3209" s="19">
        <v>43893</v>
      </c>
      <c r="D3209">
        <v>29</v>
      </c>
      <c r="E3209">
        <v>29.7</v>
      </c>
      <c r="F3209">
        <v>3.1</v>
      </c>
      <c r="G3209">
        <v>0.3</v>
      </c>
      <c r="H3209">
        <v>9</v>
      </c>
      <c r="I3209">
        <v>3.3</v>
      </c>
      <c r="J3209">
        <v>14.5</v>
      </c>
      <c r="K3209">
        <v>3.7</v>
      </c>
      <c r="L3209">
        <v>25.2</v>
      </c>
      <c r="M3209">
        <v>0.9</v>
      </c>
      <c r="N3209">
        <v>42.9</v>
      </c>
      <c r="O3209">
        <v>2.6</v>
      </c>
      <c r="P3209">
        <v>1.6</v>
      </c>
      <c r="Q3209">
        <v>5.3</v>
      </c>
      <c r="R3209">
        <v>2.7</v>
      </c>
      <c r="S3209">
        <v>10.3</v>
      </c>
      <c r="T3209">
        <v>2.7</v>
      </c>
      <c r="U3209">
        <v>29.5</v>
      </c>
      <c r="V3209">
        <v>2</v>
      </c>
      <c r="W3209">
        <v>13</v>
      </c>
      <c r="X3209">
        <v>0</v>
      </c>
      <c r="Y3209">
        <v>0</v>
      </c>
      <c r="Z3209">
        <v>1</v>
      </c>
      <c r="AA3209">
        <v>0</v>
      </c>
      <c r="AB3209">
        <v>4</v>
      </c>
      <c r="AC3209">
        <v>0</v>
      </c>
      <c r="AD3209">
        <v>11</v>
      </c>
      <c r="AE3209">
        <v>0</v>
      </c>
      <c r="AY3209" s="59"/>
    </row>
    <row r="3210" spans="1:51">
      <c r="A3210" s="19">
        <v>43782</v>
      </c>
      <c r="B3210" t="s">
        <v>33</v>
      </c>
      <c r="C3210" s="19">
        <v>43893</v>
      </c>
      <c r="D3210">
        <v>16</v>
      </c>
      <c r="E3210">
        <v>18.399999999999999</v>
      </c>
      <c r="F3210">
        <v>0</v>
      </c>
      <c r="G3210">
        <v>1.2</v>
      </c>
      <c r="H3210">
        <v>9.1999999999999993</v>
      </c>
      <c r="I3210">
        <v>0.9</v>
      </c>
      <c r="J3210">
        <v>34</v>
      </c>
      <c r="K3210">
        <v>0.3</v>
      </c>
      <c r="L3210">
        <v>22</v>
      </c>
      <c r="M3210">
        <v>3.5</v>
      </c>
      <c r="N3210">
        <v>13.5</v>
      </c>
      <c r="O3210">
        <v>1.5</v>
      </c>
      <c r="P3210">
        <v>1.5</v>
      </c>
      <c r="Q3210">
        <v>4.5999999999999996</v>
      </c>
      <c r="R3210">
        <v>1.5</v>
      </c>
      <c r="S3210">
        <v>54</v>
      </c>
      <c r="T3210">
        <v>1.5</v>
      </c>
      <c r="U3210">
        <v>19.399999999999999</v>
      </c>
      <c r="V3210">
        <v>2.2000000000000002</v>
      </c>
      <c r="W3210">
        <v>4</v>
      </c>
      <c r="X3210">
        <v>0</v>
      </c>
      <c r="Y3210">
        <v>0</v>
      </c>
      <c r="Z3210">
        <v>0</v>
      </c>
      <c r="AA3210">
        <v>0</v>
      </c>
      <c r="AB3210">
        <v>7</v>
      </c>
      <c r="AC3210">
        <v>0</v>
      </c>
      <c r="AD3210">
        <v>5</v>
      </c>
      <c r="AE3210">
        <v>0</v>
      </c>
      <c r="AY3210" s="59"/>
    </row>
    <row r="3211" spans="1:51">
      <c r="A3211" s="19">
        <v>43782</v>
      </c>
      <c r="B3211" t="s">
        <v>34</v>
      </c>
      <c r="C3211" s="19">
        <v>43893</v>
      </c>
      <c r="D3211">
        <v>99</v>
      </c>
      <c r="E3211">
        <v>34.799999999999997</v>
      </c>
      <c r="F3211">
        <v>2.7</v>
      </c>
      <c r="G3211">
        <v>3</v>
      </c>
      <c r="H3211">
        <v>8.4</v>
      </c>
      <c r="I3211">
        <v>3.9</v>
      </c>
      <c r="J3211">
        <v>13.7</v>
      </c>
      <c r="K3211">
        <v>1.8</v>
      </c>
      <c r="L3211">
        <v>19.600000000000001</v>
      </c>
      <c r="M3211">
        <v>1.6</v>
      </c>
      <c r="N3211">
        <v>59</v>
      </c>
      <c r="O3211">
        <v>2.2000000000000002</v>
      </c>
      <c r="P3211">
        <v>2.1</v>
      </c>
      <c r="Q3211">
        <v>4.4000000000000004</v>
      </c>
      <c r="R3211">
        <v>2.6</v>
      </c>
      <c r="S3211">
        <v>9</v>
      </c>
      <c r="T3211">
        <v>2</v>
      </c>
      <c r="U3211">
        <v>16.399999999999999</v>
      </c>
      <c r="V3211">
        <v>1.9</v>
      </c>
      <c r="W3211">
        <v>56</v>
      </c>
      <c r="X3211">
        <v>0</v>
      </c>
      <c r="Y3211">
        <v>0</v>
      </c>
      <c r="Z3211">
        <v>1</v>
      </c>
      <c r="AA3211">
        <v>0</v>
      </c>
      <c r="AB3211">
        <v>10</v>
      </c>
      <c r="AC3211">
        <v>0</v>
      </c>
      <c r="AD3211">
        <v>32</v>
      </c>
      <c r="AE3211">
        <v>0</v>
      </c>
      <c r="AY3211" s="59"/>
    </row>
    <row r="3212" spans="1:51">
      <c r="A3212" s="19">
        <v>43782</v>
      </c>
      <c r="B3212" t="s">
        <v>35</v>
      </c>
      <c r="C3212" s="19">
        <v>43900</v>
      </c>
      <c r="D3212">
        <v>20</v>
      </c>
      <c r="E3212">
        <v>29.6</v>
      </c>
      <c r="F3212">
        <v>4.3</v>
      </c>
      <c r="G3212">
        <v>0.2</v>
      </c>
      <c r="H3212">
        <v>8.4</v>
      </c>
      <c r="I3212">
        <v>4.5</v>
      </c>
      <c r="J3212">
        <v>9.6</v>
      </c>
      <c r="K3212">
        <v>3.1</v>
      </c>
      <c r="L3212">
        <v>29.5</v>
      </c>
      <c r="M3212">
        <v>0.3</v>
      </c>
      <c r="N3212">
        <v>39.700000000000003</v>
      </c>
      <c r="O3212">
        <v>3</v>
      </c>
      <c r="P3212">
        <v>1.6</v>
      </c>
      <c r="Q3212">
        <v>4.5</v>
      </c>
      <c r="R3212">
        <v>2.9</v>
      </c>
      <c r="S3212">
        <v>5.7</v>
      </c>
      <c r="T3212">
        <v>2.5</v>
      </c>
      <c r="U3212">
        <v>38.299999999999997</v>
      </c>
      <c r="V3212">
        <v>1.5</v>
      </c>
      <c r="W3212">
        <v>10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10</v>
      </c>
      <c r="AE3212">
        <v>0</v>
      </c>
      <c r="AY3212" s="59"/>
    </row>
    <row r="3213" spans="1:51">
      <c r="A3213" s="19">
        <v>43782</v>
      </c>
      <c r="B3213" t="s">
        <v>36</v>
      </c>
      <c r="C3213" s="19">
        <v>43900</v>
      </c>
      <c r="D3213">
        <v>125</v>
      </c>
      <c r="E3213">
        <v>32.4</v>
      </c>
      <c r="F3213">
        <v>0</v>
      </c>
      <c r="G3213">
        <v>1.2</v>
      </c>
      <c r="H3213">
        <v>8</v>
      </c>
      <c r="I3213">
        <v>1.8</v>
      </c>
      <c r="J3213">
        <v>23.1</v>
      </c>
      <c r="K3213">
        <v>0.1</v>
      </c>
      <c r="L3213">
        <v>21.2</v>
      </c>
      <c r="M3213">
        <v>1.8</v>
      </c>
      <c r="N3213">
        <v>46.5</v>
      </c>
      <c r="O3213">
        <v>1.7</v>
      </c>
      <c r="P3213">
        <v>1.8</v>
      </c>
      <c r="Q3213">
        <v>4.2</v>
      </c>
      <c r="R3213">
        <v>1.8</v>
      </c>
      <c r="S3213">
        <v>21.7</v>
      </c>
      <c r="T3213">
        <v>1.7</v>
      </c>
      <c r="U3213">
        <v>18.399999999999999</v>
      </c>
      <c r="V3213">
        <v>1.9</v>
      </c>
      <c r="W3213">
        <v>52</v>
      </c>
      <c r="X3213">
        <v>0</v>
      </c>
      <c r="Y3213">
        <v>0</v>
      </c>
      <c r="Z3213">
        <v>1</v>
      </c>
      <c r="AA3213">
        <v>0</v>
      </c>
      <c r="AB3213">
        <v>37</v>
      </c>
      <c r="AC3213">
        <v>0</v>
      </c>
      <c r="AD3213">
        <v>34</v>
      </c>
      <c r="AE3213">
        <v>0</v>
      </c>
      <c r="AY3213" s="59"/>
    </row>
    <row r="3214" spans="1:51">
      <c r="A3214" s="19">
        <v>43782</v>
      </c>
      <c r="B3214" t="s">
        <v>37</v>
      </c>
      <c r="C3214" s="19">
        <v>43900</v>
      </c>
      <c r="D3214">
        <v>36</v>
      </c>
      <c r="E3214">
        <v>40</v>
      </c>
      <c r="F3214">
        <v>1.8</v>
      </c>
      <c r="G3214">
        <v>4.9000000000000004</v>
      </c>
      <c r="H3214">
        <v>5</v>
      </c>
      <c r="I3214">
        <v>3.1</v>
      </c>
      <c r="J3214">
        <v>13.1</v>
      </c>
      <c r="K3214">
        <v>2.1</v>
      </c>
      <c r="L3214">
        <v>18.600000000000001</v>
      </c>
      <c r="M3214">
        <v>0.9</v>
      </c>
      <c r="N3214">
        <v>70.099999999999994</v>
      </c>
      <c r="O3214">
        <v>1.3</v>
      </c>
      <c r="P3214">
        <v>2.5</v>
      </c>
      <c r="Q3214">
        <v>2.5</v>
      </c>
      <c r="R3214">
        <v>1.9</v>
      </c>
      <c r="S3214">
        <v>6.3</v>
      </c>
      <c r="T3214">
        <v>1.6</v>
      </c>
      <c r="U3214">
        <v>12.2</v>
      </c>
      <c r="V3214">
        <v>1.2</v>
      </c>
      <c r="W3214">
        <v>23</v>
      </c>
      <c r="X3214">
        <v>0</v>
      </c>
      <c r="Y3214">
        <v>0</v>
      </c>
      <c r="Z3214">
        <v>0</v>
      </c>
      <c r="AA3214">
        <v>0</v>
      </c>
      <c r="AB3214">
        <v>3</v>
      </c>
      <c r="AC3214">
        <v>0</v>
      </c>
      <c r="AD3214">
        <v>10</v>
      </c>
      <c r="AE3214">
        <v>0</v>
      </c>
      <c r="AY3214" s="59"/>
    </row>
    <row r="3215" spans="1:51">
      <c r="A3215" s="19">
        <v>43782</v>
      </c>
      <c r="B3215" t="s">
        <v>38</v>
      </c>
      <c r="C3215" s="19">
        <v>43900</v>
      </c>
      <c r="D3215">
        <v>68</v>
      </c>
      <c r="E3215">
        <v>36.5</v>
      </c>
      <c r="F3215">
        <v>2.1</v>
      </c>
      <c r="G3215">
        <v>2.7</v>
      </c>
      <c r="H3215">
        <v>7.4</v>
      </c>
      <c r="I3215">
        <v>3.8</v>
      </c>
      <c r="J3215">
        <v>13.4</v>
      </c>
      <c r="K3215">
        <v>2.8</v>
      </c>
      <c r="L3215">
        <v>20.399999999999999</v>
      </c>
      <c r="M3215">
        <v>0.5</v>
      </c>
      <c r="N3215">
        <v>61.3</v>
      </c>
      <c r="O3215">
        <v>1.9</v>
      </c>
      <c r="P3215">
        <v>2.1</v>
      </c>
      <c r="Q3215">
        <v>3.8</v>
      </c>
      <c r="R3215">
        <v>2.5</v>
      </c>
      <c r="S3215">
        <v>8.1</v>
      </c>
      <c r="T3215">
        <v>2.4</v>
      </c>
      <c r="U3215">
        <v>16.2</v>
      </c>
      <c r="V3215">
        <v>1.3</v>
      </c>
      <c r="W3215">
        <v>38</v>
      </c>
      <c r="X3215">
        <v>0</v>
      </c>
      <c r="Y3215">
        <v>0</v>
      </c>
      <c r="Z3215">
        <v>1</v>
      </c>
      <c r="AA3215">
        <v>0</v>
      </c>
      <c r="AB3215">
        <v>7</v>
      </c>
      <c r="AC3215">
        <v>0</v>
      </c>
      <c r="AD3215">
        <v>22</v>
      </c>
      <c r="AE3215">
        <v>0</v>
      </c>
      <c r="AY3215" s="59"/>
    </row>
    <row r="3216" spans="1:51">
      <c r="A3216" s="19">
        <v>43782</v>
      </c>
      <c r="B3216" t="s">
        <v>39</v>
      </c>
      <c r="C3216" s="19">
        <v>43900</v>
      </c>
      <c r="D3216">
        <v>14</v>
      </c>
      <c r="E3216">
        <v>29.8</v>
      </c>
      <c r="F3216">
        <v>2.7</v>
      </c>
      <c r="G3216">
        <v>0.5</v>
      </c>
      <c r="H3216">
        <v>10.199999999999999</v>
      </c>
      <c r="I3216">
        <v>4.7</v>
      </c>
      <c r="J3216">
        <v>11.9</v>
      </c>
      <c r="K3216">
        <v>3.7</v>
      </c>
      <c r="L3216">
        <v>25.5</v>
      </c>
      <c r="M3216">
        <v>0.5</v>
      </c>
      <c r="N3216">
        <v>42.6</v>
      </c>
      <c r="O3216">
        <v>2.5</v>
      </c>
      <c r="P3216">
        <v>1.9</v>
      </c>
      <c r="Q3216">
        <v>6.1</v>
      </c>
      <c r="R3216">
        <v>3.4</v>
      </c>
      <c r="S3216">
        <v>7.8</v>
      </c>
      <c r="T3216">
        <v>3.2</v>
      </c>
      <c r="U3216">
        <v>30.1</v>
      </c>
      <c r="V3216">
        <v>2.1</v>
      </c>
      <c r="W3216">
        <v>7</v>
      </c>
      <c r="X3216">
        <v>0</v>
      </c>
      <c r="Y3216">
        <v>0</v>
      </c>
      <c r="Z3216">
        <v>0</v>
      </c>
      <c r="AA3216">
        <v>0</v>
      </c>
      <c r="AB3216">
        <v>1</v>
      </c>
      <c r="AC3216">
        <v>0</v>
      </c>
      <c r="AD3216">
        <v>6</v>
      </c>
      <c r="AE3216">
        <v>0</v>
      </c>
      <c r="AY3216" s="59"/>
    </row>
    <row r="3217" spans="1:51">
      <c r="A3217" s="19">
        <v>43782</v>
      </c>
      <c r="B3217" t="s">
        <v>40</v>
      </c>
      <c r="C3217" s="19">
        <v>43900</v>
      </c>
      <c r="D3217">
        <v>89</v>
      </c>
      <c r="E3217">
        <v>25.7</v>
      </c>
      <c r="F3217">
        <v>0.3</v>
      </c>
      <c r="G3217">
        <v>1.2</v>
      </c>
      <c r="H3217">
        <v>7</v>
      </c>
      <c r="I3217">
        <v>0.6</v>
      </c>
      <c r="J3217">
        <v>23.7</v>
      </c>
      <c r="K3217">
        <v>0.1</v>
      </c>
      <c r="L3217">
        <v>23.4</v>
      </c>
      <c r="M3217">
        <v>7.5</v>
      </c>
      <c r="N3217">
        <v>31.3</v>
      </c>
      <c r="O3217">
        <v>1.8</v>
      </c>
      <c r="P3217">
        <v>1.6</v>
      </c>
      <c r="Q3217">
        <v>4.4000000000000004</v>
      </c>
      <c r="R3217">
        <v>1.7</v>
      </c>
      <c r="S3217">
        <v>26.6</v>
      </c>
      <c r="T3217">
        <v>2</v>
      </c>
      <c r="U3217">
        <v>25.5</v>
      </c>
      <c r="V3217">
        <v>4.5</v>
      </c>
      <c r="W3217">
        <v>31</v>
      </c>
      <c r="X3217">
        <v>0</v>
      </c>
      <c r="Y3217">
        <v>0</v>
      </c>
      <c r="Z3217">
        <v>1</v>
      </c>
      <c r="AA3217">
        <v>0</v>
      </c>
      <c r="AB3217">
        <v>28</v>
      </c>
      <c r="AC3217">
        <v>0</v>
      </c>
      <c r="AD3217">
        <v>28</v>
      </c>
      <c r="AE3217">
        <v>1</v>
      </c>
      <c r="AY3217" s="59"/>
    </row>
    <row r="3218" spans="1:51">
      <c r="A3218" s="19">
        <v>43782</v>
      </c>
      <c r="B3218" t="s">
        <v>41</v>
      </c>
      <c r="C3218" s="19">
        <v>43904</v>
      </c>
      <c r="D3218">
        <v>6</v>
      </c>
      <c r="E3218">
        <v>30.7</v>
      </c>
      <c r="F3218">
        <v>2</v>
      </c>
      <c r="G3218">
        <v>2.2000000000000002</v>
      </c>
      <c r="H3218">
        <v>7.8</v>
      </c>
      <c r="I3218">
        <v>2.2000000000000002</v>
      </c>
      <c r="J3218">
        <v>18.7</v>
      </c>
      <c r="K3218">
        <v>0.9</v>
      </c>
      <c r="L3218">
        <v>22.4</v>
      </c>
      <c r="M3218">
        <v>2.7</v>
      </c>
      <c r="N3218">
        <v>44.1</v>
      </c>
      <c r="O3218">
        <v>2.4</v>
      </c>
      <c r="P3218">
        <v>2.2999999999999998</v>
      </c>
      <c r="Q3218">
        <v>4.8</v>
      </c>
      <c r="R3218">
        <v>2.4</v>
      </c>
      <c r="S3218">
        <v>15.9</v>
      </c>
      <c r="T3218">
        <v>2</v>
      </c>
      <c r="U3218">
        <v>23.1</v>
      </c>
      <c r="V3218">
        <v>2.5</v>
      </c>
      <c r="W3218">
        <v>3</v>
      </c>
      <c r="X3218">
        <v>0</v>
      </c>
      <c r="Y3218">
        <v>0</v>
      </c>
      <c r="Z3218">
        <v>0</v>
      </c>
      <c r="AA3218">
        <v>0</v>
      </c>
      <c r="AB3218">
        <v>2</v>
      </c>
      <c r="AC3218">
        <v>0</v>
      </c>
      <c r="AD3218">
        <v>2</v>
      </c>
      <c r="AE3218">
        <v>0</v>
      </c>
      <c r="AY3218" s="59"/>
    </row>
    <row r="3219" spans="1:51">
      <c r="A3219" s="19">
        <v>43782</v>
      </c>
      <c r="B3219" t="s">
        <v>43</v>
      </c>
      <c r="C3219" s="19">
        <v>43907</v>
      </c>
      <c r="D3219">
        <v>67</v>
      </c>
      <c r="E3219">
        <v>31.8</v>
      </c>
      <c r="F3219">
        <v>0</v>
      </c>
      <c r="G3219">
        <v>1</v>
      </c>
      <c r="H3219">
        <v>9</v>
      </c>
      <c r="I3219">
        <v>2.9</v>
      </c>
      <c r="J3219">
        <v>20.9</v>
      </c>
      <c r="K3219">
        <v>0.7</v>
      </c>
      <c r="L3219">
        <v>20.9</v>
      </c>
      <c r="M3219">
        <v>2.4</v>
      </c>
      <c r="N3219">
        <v>46.4</v>
      </c>
      <c r="O3219">
        <v>1.6</v>
      </c>
      <c r="P3219">
        <v>1.7</v>
      </c>
      <c r="Q3219">
        <v>5.0999999999999996</v>
      </c>
      <c r="R3219">
        <v>2.5</v>
      </c>
      <c r="S3219">
        <v>19</v>
      </c>
      <c r="T3219">
        <v>2.1</v>
      </c>
      <c r="U3219">
        <v>18.8</v>
      </c>
      <c r="V3219">
        <v>2.4</v>
      </c>
      <c r="W3219">
        <v>29</v>
      </c>
      <c r="X3219">
        <v>0</v>
      </c>
      <c r="Y3219">
        <v>0</v>
      </c>
      <c r="Z3219">
        <v>1</v>
      </c>
      <c r="AA3219">
        <v>0</v>
      </c>
      <c r="AB3219">
        <v>19</v>
      </c>
      <c r="AC3219">
        <v>0</v>
      </c>
      <c r="AD3219">
        <v>19</v>
      </c>
      <c r="AE3219">
        <v>0</v>
      </c>
      <c r="AY3219" s="59"/>
    </row>
    <row r="3220" spans="1:51">
      <c r="A3220" s="19">
        <v>43782</v>
      </c>
      <c r="B3220" t="s">
        <v>44</v>
      </c>
      <c r="C3220" s="19">
        <v>43907</v>
      </c>
      <c r="D3220">
        <v>219</v>
      </c>
      <c r="E3220">
        <v>28.6</v>
      </c>
      <c r="F3220">
        <v>3.7</v>
      </c>
      <c r="G3220">
        <v>0.4</v>
      </c>
      <c r="H3220">
        <v>9.9</v>
      </c>
      <c r="I3220">
        <v>1.7</v>
      </c>
      <c r="J3220">
        <v>19.7</v>
      </c>
      <c r="K3220">
        <v>0.4</v>
      </c>
      <c r="L3220">
        <v>20.7</v>
      </c>
      <c r="M3220">
        <v>4.5</v>
      </c>
      <c r="N3220">
        <v>39.799999999999997</v>
      </c>
      <c r="O3220">
        <v>3.5</v>
      </c>
      <c r="P3220">
        <v>1.9</v>
      </c>
      <c r="Q3220">
        <v>6.4</v>
      </c>
      <c r="R3220">
        <v>2.4</v>
      </c>
      <c r="S3220">
        <v>19.2</v>
      </c>
      <c r="T3220">
        <v>2.2000000000000002</v>
      </c>
      <c r="U3220">
        <v>20.8</v>
      </c>
      <c r="V3220">
        <v>3.4</v>
      </c>
      <c r="W3220">
        <v>88</v>
      </c>
      <c r="X3220">
        <v>0</v>
      </c>
      <c r="Y3220">
        <v>0</v>
      </c>
      <c r="Z3220">
        <v>6</v>
      </c>
      <c r="AA3220">
        <v>0</v>
      </c>
      <c r="AB3220">
        <v>61</v>
      </c>
      <c r="AC3220">
        <v>0</v>
      </c>
      <c r="AD3220">
        <v>64</v>
      </c>
      <c r="AE3220">
        <v>0</v>
      </c>
      <c r="AY3220" s="59"/>
    </row>
    <row r="3221" spans="1:51">
      <c r="A3221" s="19">
        <v>43782</v>
      </c>
      <c r="B3221" t="s">
        <v>45</v>
      </c>
      <c r="C3221" s="19">
        <v>43907</v>
      </c>
      <c r="D3221">
        <v>155</v>
      </c>
      <c r="E3221">
        <v>35.9</v>
      </c>
      <c r="F3221">
        <v>3.2</v>
      </c>
      <c r="G3221">
        <v>1.2</v>
      </c>
      <c r="H3221">
        <v>7.5</v>
      </c>
      <c r="I3221">
        <v>2.5</v>
      </c>
      <c r="J3221">
        <v>15</v>
      </c>
      <c r="K3221">
        <v>0.3</v>
      </c>
      <c r="L3221">
        <v>22.5</v>
      </c>
      <c r="M3221">
        <v>1.4</v>
      </c>
      <c r="N3221">
        <v>57.2</v>
      </c>
      <c r="O3221">
        <v>2.2999999999999998</v>
      </c>
      <c r="P3221">
        <v>1.6</v>
      </c>
      <c r="Q3221">
        <v>4.2</v>
      </c>
      <c r="R3221">
        <v>2.1</v>
      </c>
      <c r="S3221">
        <v>9.5</v>
      </c>
      <c r="T3221">
        <v>1.7</v>
      </c>
      <c r="U3221">
        <v>19.399999999999999</v>
      </c>
      <c r="V3221">
        <v>1.7</v>
      </c>
      <c r="W3221">
        <v>81</v>
      </c>
      <c r="X3221">
        <v>0</v>
      </c>
      <c r="Y3221">
        <v>0</v>
      </c>
      <c r="Z3221">
        <v>1</v>
      </c>
      <c r="AA3221">
        <v>0</v>
      </c>
      <c r="AB3221">
        <v>23</v>
      </c>
      <c r="AC3221">
        <v>0</v>
      </c>
      <c r="AD3221">
        <v>50</v>
      </c>
      <c r="AE3221">
        <v>0</v>
      </c>
      <c r="AY3221" s="59"/>
    </row>
    <row r="3222" spans="1:51">
      <c r="A3222" s="19">
        <v>43782</v>
      </c>
      <c r="B3222" t="s">
        <v>42</v>
      </c>
      <c r="C3222" s="19">
        <v>43907</v>
      </c>
      <c r="D3222">
        <v>136</v>
      </c>
      <c r="E3222">
        <v>30.4</v>
      </c>
      <c r="F3222">
        <v>0</v>
      </c>
      <c r="G3222">
        <v>0.9</v>
      </c>
      <c r="H3222">
        <v>11.1</v>
      </c>
      <c r="I3222">
        <v>4.4000000000000004</v>
      </c>
      <c r="J3222">
        <v>19.600000000000001</v>
      </c>
      <c r="K3222">
        <v>0.4</v>
      </c>
      <c r="L3222">
        <v>20.6</v>
      </c>
      <c r="M3222">
        <v>2.1</v>
      </c>
      <c r="N3222">
        <v>43.8</v>
      </c>
      <c r="O3222">
        <v>1.9</v>
      </c>
      <c r="P3222">
        <v>1.8</v>
      </c>
      <c r="Q3222">
        <v>7.3</v>
      </c>
      <c r="R3222">
        <v>3.2</v>
      </c>
      <c r="S3222">
        <v>18</v>
      </c>
      <c r="T3222">
        <v>2.1</v>
      </c>
      <c r="U3222">
        <v>19.2</v>
      </c>
      <c r="V3222">
        <v>2.2999999999999998</v>
      </c>
      <c r="W3222">
        <v>56</v>
      </c>
      <c r="X3222">
        <v>0</v>
      </c>
      <c r="Y3222">
        <v>0</v>
      </c>
      <c r="Z3222">
        <v>6</v>
      </c>
      <c r="AA3222">
        <v>0</v>
      </c>
      <c r="AB3222">
        <v>36</v>
      </c>
      <c r="AC3222">
        <v>0</v>
      </c>
      <c r="AD3222">
        <v>38</v>
      </c>
      <c r="AE3222">
        <v>0</v>
      </c>
      <c r="AY3222" s="59"/>
    </row>
    <row r="3223" spans="1:51">
      <c r="A3223" s="19">
        <v>43782</v>
      </c>
      <c r="B3223" t="s">
        <v>46</v>
      </c>
      <c r="C3223" s="19">
        <v>43914</v>
      </c>
      <c r="D3223">
        <v>105</v>
      </c>
      <c r="E3223">
        <v>38.6</v>
      </c>
      <c r="F3223">
        <v>2.2999999999999998</v>
      </c>
      <c r="G3223">
        <v>2.7</v>
      </c>
      <c r="H3223">
        <v>6.2</v>
      </c>
      <c r="I3223">
        <v>2.4</v>
      </c>
      <c r="J3223">
        <v>14.3</v>
      </c>
      <c r="K3223">
        <v>1.1000000000000001</v>
      </c>
      <c r="L3223">
        <v>20</v>
      </c>
      <c r="M3223">
        <v>1.8</v>
      </c>
      <c r="N3223">
        <v>63.4</v>
      </c>
      <c r="O3223">
        <v>2.1</v>
      </c>
      <c r="P3223">
        <v>2</v>
      </c>
      <c r="Q3223">
        <v>3.1</v>
      </c>
      <c r="R3223">
        <v>1.8</v>
      </c>
      <c r="S3223">
        <v>8.3000000000000007</v>
      </c>
      <c r="T3223">
        <v>2</v>
      </c>
      <c r="U3223">
        <v>15.1</v>
      </c>
      <c r="V3223">
        <v>1.7</v>
      </c>
      <c r="W3223">
        <v>61</v>
      </c>
      <c r="X3223">
        <v>0</v>
      </c>
      <c r="Y3223">
        <v>0</v>
      </c>
      <c r="Z3223">
        <v>0</v>
      </c>
      <c r="AA3223">
        <v>0</v>
      </c>
      <c r="AB3223">
        <v>13</v>
      </c>
      <c r="AC3223">
        <v>0</v>
      </c>
      <c r="AD3223">
        <v>31</v>
      </c>
      <c r="AE3223">
        <v>0</v>
      </c>
      <c r="AY3223" s="59"/>
    </row>
    <row r="3224" spans="1:51">
      <c r="A3224" s="19">
        <v>43782</v>
      </c>
      <c r="B3224" t="s">
        <v>47</v>
      </c>
      <c r="C3224" s="19">
        <v>43919</v>
      </c>
      <c r="D3224">
        <v>51</v>
      </c>
      <c r="E3224">
        <v>30.7</v>
      </c>
      <c r="F3224">
        <v>2</v>
      </c>
      <c r="G3224">
        <v>2.2000000000000002</v>
      </c>
      <c r="H3224">
        <v>7.8</v>
      </c>
      <c r="I3224">
        <v>2.2000000000000002</v>
      </c>
      <c r="J3224">
        <v>18.7</v>
      </c>
      <c r="K3224">
        <v>0.9</v>
      </c>
      <c r="L3224">
        <v>22.4</v>
      </c>
      <c r="M3224">
        <v>2.7</v>
      </c>
      <c r="N3224">
        <v>43.4</v>
      </c>
      <c r="O3224">
        <v>2.5</v>
      </c>
      <c r="P3224">
        <v>2.4</v>
      </c>
      <c r="Q3224">
        <v>5.0999999999999996</v>
      </c>
      <c r="R3224">
        <v>2.5</v>
      </c>
      <c r="S3224">
        <v>16.3</v>
      </c>
      <c r="T3224">
        <v>2.2000000000000002</v>
      </c>
      <c r="U3224">
        <v>22.6</v>
      </c>
      <c r="V3224">
        <v>2.5</v>
      </c>
      <c r="W3224">
        <v>21</v>
      </c>
      <c r="X3224">
        <v>0</v>
      </c>
      <c r="Y3224">
        <v>0</v>
      </c>
      <c r="Z3224">
        <v>1</v>
      </c>
      <c r="AA3224">
        <v>0</v>
      </c>
      <c r="AB3224">
        <v>13</v>
      </c>
      <c r="AC3224">
        <v>0</v>
      </c>
      <c r="AD3224">
        <v>16</v>
      </c>
      <c r="AE3224">
        <v>0</v>
      </c>
      <c r="AY3224" s="59"/>
    </row>
    <row r="3225" spans="1:51">
      <c r="A3225" s="19">
        <v>43782</v>
      </c>
      <c r="B3225" t="s">
        <v>48</v>
      </c>
      <c r="C3225" s="19">
        <v>43925</v>
      </c>
      <c r="D3225">
        <v>15</v>
      </c>
      <c r="E3225">
        <v>30.5</v>
      </c>
      <c r="F3225">
        <v>4</v>
      </c>
      <c r="G3225">
        <v>0.3</v>
      </c>
      <c r="H3225">
        <v>9.8000000000000007</v>
      </c>
      <c r="I3225">
        <v>1.8</v>
      </c>
      <c r="J3225">
        <v>12.4</v>
      </c>
      <c r="K3225">
        <v>4.3</v>
      </c>
      <c r="L3225">
        <v>26</v>
      </c>
      <c r="M3225">
        <v>0.5</v>
      </c>
      <c r="N3225">
        <v>41.2</v>
      </c>
      <c r="O3225">
        <v>3.2</v>
      </c>
      <c r="P3225">
        <v>2.1</v>
      </c>
      <c r="Q3225">
        <v>6.6</v>
      </c>
      <c r="R3225">
        <v>2.4</v>
      </c>
      <c r="S3225">
        <v>8.8000000000000007</v>
      </c>
      <c r="T3225">
        <v>3.8</v>
      </c>
      <c r="U3225">
        <v>29.6</v>
      </c>
      <c r="V3225">
        <v>2.1</v>
      </c>
      <c r="W3225">
        <v>8</v>
      </c>
      <c r="X3225">
        <v>0</v>
      </c>
      <c r="Y3225">
        <v>0</v>
      </c>
      <c r="Z3225">
        <v>0</v>
      </c>
      <c r="AA3225">
        <v>0</v>
      </c>
      <c r="AB3225">
        <v>1</v>
      </c>
      <c r="AC3225">
        <v>0</v>
      </c>
      <c r="AD3225">
        <v>6</v>
      </c>
      <c r="AE3225">
        <v>0</v>
      </c>
      <c r="AY3225" s="59"/>
    </row>
    <row r="3226" spans="1:51">
      <c r="A3226" s="19">
        <v>43782</v>
      </c>
      <c r="B3226" t="s">
        <v>49</v>
      </c>
      <c r="C3226" s="19">
        <v>43925</v>
      </c>
      <c r="D3226">
        <v>24</v>
      </c>
      <c r="E3226">
        <v>25.6</v>
      </c>
      <c r="F3226">
        <v>0</v>
      </c>
      <c r="G3226">
        <v>0.2</v>
      </c>
      <c r="H3226">
        <v>7.6</v>
      </c>
      <c r="I3226">
        <v>0.4</v>
      </c>
      <c r="J3226">
        <v>22.9</v>
      </c>
      <c r="K3226">
        <v>0.1</v>
      </c>
      <c r="L3226">
        <v>25</v>
      </c>
      <c r="M3226">
        <v>7.9</v>
      </c>
      <c r="N3226">
        <v>29</v>
      </c>
      <c r="O3226">
        <v>2</v>
      </c>
      <c r="P3226">
        <v>2</v>
      </c>
      <c r="Q3226">
        <v>4.8</v>
      </c>
      <c r="R3226">
        <v>2.2000000000000002</v>
      </c>
      <c r="S3226">
        <v>24.1</v>
      </c>
      <c r="T3226">
        <v>2.2999999999999998</v>
      </c>
      <c r="U3226">
        <v>28</v>
      </c>
      <c r="V3226">
        <v>5.2</v>
      </c>
      <c r="W3226">
        <v>8</v>
      </c>
      <c r="X3226">
        <v>0</v>
      </c>
      <c r="Y3226">
        <v>0</v>
      </c>
      <c r="Z3226">
        <v>0</v>
      </c>
      <c r="AA3226">
        <v>0</v>
      </c>
      <c r="AB3226">
        <v>7</v>
      </c>
      <c r="AC3226">
        <v>0</v>
      </c>
      <c r="AD3226">
        <v>8</v>
      </c>
      <c r="AE3226">
        <v>0</v>
      </c>
      <c r="AY3226" s="59"/>
    </row>
    <row r="3227" spans="1:51">
      <c r="A3227" s="19">
        <v>43782</v>
      </c>
      <c r="B3227" t="s">
        <v>50</v>
      </c>
      <c r="C3227" s="19">
        <v>43925</v>
      </c>
      <c r="D3227">
        <v>54</v>
      </c>
      <c r="E3227">
        <v>38.4</v>
      </c>
      <c r="F3227">
        <v>2.4</v>
      </c>
      <c r="G3227">
        <v>4.2</v>
      </c>
      <c r="H3227">
        <v>5.8</v>
      </c>
      <c r="I3227">
        <v>4</v>
      </c>
      <c r="J3227">
        <v>13.5</v>
      </c>
      <c r="K3227">
        <v>3.2</v>
      </c>
      <c r="L3227">
        <v>17.7</v>
      </c>
      <c r="M3227">
        <v>0.4</v>
      </c>
      <c r="N3227">
        <v>63.2</v>
      </c>
      <c r="O3227">
        <v>2.1</v>
      </c>
      <c r="P3227">
        <v>2.7</v>
      </c>
      <c r="Q3227">
        <v>3.5</v>
      </c>
      <c r="R3227">
        <v>2.6</v>
      </c>
      <c r="S3227">
        <v>8.3000000000000007</v>
      </c>
      <c r="T3227">
        <v>2.8</v>
      </c>
      <c r="U3227">
        <v>12.6</v>
      </c>
      <c r="V3227">
        <v>1.8</v>
      </c>
      <c r="W3227">
        <v>34</v>
      </c>
      <c r="X3227">
        <v>0</v>
      </c>
      <c r="Y3227">
        <v>0</v>
      </c>
      <c r="Z3227">
        <v>0</v>
      </c>
      <c r="AA3227">
        <v>0</v>
      </c>
      <c r="AB3227">
        <v>5</v>
      </c>
      <c r="AC3227">
        <v>0</v>
      </c>
      <c r="AD3227">
        <v>15</v>
      </c>
      <c r="AE3227">
        <v>0</v>
      </c>
      <c r="AY3227" s="59"/>
    </row>
    <row r="3228" spans="1:51">
      <c r="A3228" s="19">
        <v>43782</v>
      </c>
      <c r="B3228" t="s">
        <v>51</v>
      </c>
      <c r="C3228" s="19">
        <v>43925</v>
      </c>
      <c r="D3228">
        <v>14</v>
      </c>
      <c r="E3228">
        <v>24</v>
      </c>
      <c r="F3228">
        <v>3.3</v>
      </c>
      <c r="G3228">
        <v>0.3</v>
      </c>
      <c r="H3228">
        <v>9.3000000000000007</v>
      </c>
      <c r="I3228">
        <v>3.2</v>
      </c>
      <c r="J3228">
        <v>11.6</v>
      </c>
      <c r="K3228">
        <v>3.2</v>
      </c>
      <c r="L3228">
        <v>33.9</v>
      </c>
      <c r="M3228">
        <v>0.8</v>
      </c>
      <c r="N3228">
        <v>24.3</v>
      </c>
      <c r="O3228">
        <v>3</v>
      </c>
      <c r="P3228">
        <v>1.8</v>
      </c>
      <c r="Q3228">
        <v>5.7</v>
      </c>
      <c r="R3228">
        <v>2.7</v>
      </c>
      <c r="S3228">
        <v>7.7</v>
      </c>
      <c r="T3228">
        <v>2.7</v>
      </c>
      <c r="U3228">
        <v>49.7</v>
      </c>
      <c r="V3228">
        <v>2</v>
      </c>
      <c r="W3228">
        <v>5</v>
      </c>
      <c r="X3228">
        <v>0</v>
      </c>
      <c r="Y3228">
        <v>0</v>
      </c>
      <c r="Z3228">
        <v>0</v>
      </c>
      <c r="AA3228">
        <v>0</v>
      </c>
      <c r="AB3228">
        <v>1</v>
      </c>
      <c r="AC3228">
        <v>0</v>
      </c>
      <c r="AD3228">
        <v>8</v>
      </c>
      <c r="AE3228">
        <v>0</v>
      </c>
      <c r="AY3228" s="59"/>
    </row>
    <row r="3229" spans="1:51">
      <c r="A3229" s="19">
        <v>43782</v>
      </c>
      <c r="B3229" t="s">
        <v>52</v>
      </c>
      <c r="C3229" s="19">
        <v>43928</v>
      </c>
      <c r="D3229">
        <v>84</v>
      </c>
      <c r="E3229">
        <v>26.9</v>
      </c>
      <c r="F3229">
        <v>0</v>
      </c>
      <c r="G3229">
        <v>1.4</v>
      </c>
      <c r="H3229">
        <v>9.1</v>
      </c>
      <c r="I3229">
        <v>2.6</v>
      </c>
      <c r="J3229">
        <v>21.1</v>
      </c>
      <c r="K3229">
        <v>0.1</v>
      </c>
      <c r="L3229">
        <v>25.7</v>
      </c>
      <c r="M3229">
        <v>2.6</v>
      </c>
      <c r="N3229">
        <v>32</v>
      </c>
      <c r="O3229">
        <v>2.1</v>
      </c>
      <c r="P3229">
        <v>2.1</v>
      </c>
      <c r="Q3229">
        <v>6.3</v>
      </c>
      <c r="R3229">
        <v>2.7</v>
      </c>
      <c r="S3229">
        <v>20.2</v>
      </c>
      <c r="T3229">
        <v>2.2999999999999998</v>
      </c>
      <c r="U3229">
        <v>29.4</v>
      </c>
      <c r="V3229">
        <v>2.6</v>
      </c>
      <c r="W3229">
        <v>30</v>
      </c>
      <c r="X3229">
        <v>0</v>
      </c>
      <c r="Y3229">
        <v>0</v>
      </c>
      <c r="Z3229">
        <v>2</v>
      </c>
      <c r="AA3229">
        <v>0</v>
      </c>
      <c r="AB3229">
        <v>23</v>
      </c>
      <c r="AC3229">
        <v>0</v>
      </c>
      <c r="AD3229">
        <v>29</v>
      </c>
      <c r="AE3229">
        <v>0</v>
      </c>
      <c r="AY3229" s="59"/>
    </row>
    <row r="3230" spans="1:51">
      <c r="A3230" s="19">
        <v>43782</v>
      </c>
      <c r="B3230" t="s">
        <v>53</v>
      </c>
      <c r="C3230" s="19">
        <v>43949</v>
      </c>
      <c r="D3230">
        <v>60</v>
      </c>
      <c r="E3230">
        <v>23.4</v>
      </c>
      <c r="F3230">
        <v>0.2</v>
      </c>
      <c r="G3230">
        <v>4.0999999999999996</v>
      </c>
      <c r="H3230">
        <v>12.1</v>
      </c>
      <c r="I3230">
        <v>0.5</v>
      </c>
      <c r="J3230">
        <v>20.2</v>
      </c>
      <c r="K3230">
        <v>0.9</v>
      </c>
      <c r="L3230">
        <v>26.5</v>
      </c>
      <c r="M3230">
        <v>1.7</v>
      </c>
      <c r="N3230">
        <v>25</v>
      </c>
      <c r="O3230">
        <v>2.6</v>
      </c>
      <c r="P3230">
        <v>3.8</v>
      </c>
      <c r="Q3230">
        <v>8.8000000000000007</v>
      </c>
      <c r="R3230">
        <v>2.4</v>
      </c>
      <c r="S3230">
        <v>19.5</v>
      </c>
      <c r="T3230">
        <v>2.9</v>
      </c>
      <c r="U3230">
        <v>31.5</v>
      </c>
      <c r="V3230">
        <v>3</v>
      </c>
      <c r="W3230">
        <v>19</v>
      </c>
      <c r="X3230">
        <v>0</v>
      </c>
      <c r="Y3230">
        <v>0</v>
      </c>
      <c r="Z3230">
        <v>4</v>
      </c>
      <c r="AA3230">
        <v>0</v>
      </c>
      <c r="AB3230">
        <v>16</v>
      </c>
      <c r="AC3230">
        <v>0</v>
      </c>
      <c r="AD3230">
        <v>21</v>
      </c>
      <c r="AE3230">
        <v>0</v>
      </c>
      <c r="AY3230" s="59"/>
    </row>
    <row r="3231" spans="1:51">
      <c r="A3231" s="19">
        <v>43782</v>
      </c>
      <c r="B3231" t="s">
        <v>54</v>
      </c>
      <c r="C3231" s="19">
        <v>43949</v>
      </c>
      <c r="D3231">
        <v>21</v>
      </c>
      <c r="E3231">
        <v>32</v>
      </c>
      <c r="F3231">
        <v>0.6</v>
      </c>
      <c r="G3231">
        <v>4.0999999999999996</v>
      </c>
      <c r="H3231">
        <v>11.5</v>
      </c>
      <c r="I3231">
        <v>0.5</v>
      </c>
      <c r="J3231">
        <v>16.399999999999999</v>
      </c>
      <c r="K3231">
        <v>1.8</v>
      </c>
      <c r="L3231">
        <v>20.9</v>
      </c>
      <c r="M3231">
        <v>1.7</v>
      </c>
      <c r="N3231">
        <v>44</v>
      </c>
      <c r="O3231">
        <v>2.6</v>
      </c>
      <c r="P3231">
        <v>3.6</v>
      </c>
      <c r="Q3231">
        <v>8.4</v>
      </c>
      <c r="R3231">
        <v>2.2999999999999998</v>
      </c>
      <c r="S3231">
        <v>13.4</v>
      </c>
      <c r="T3231">
        <v>2.9</v>
      </c>
      <c r="U3231">
        <v>19.399999999999999</v>
      </c>
      <c r="V3231">
        <v>2.8</v>
      </c>
      <c r="W3231">
        <v>9</v>
      </c>
      <c r="X3231">
        <v>0</v>
      </c>
      <c r="Y3231">
        <v>0</v>
      </c>
      <c r="Z3231">
        <v>1</v>
      </c>
      <c r="AA3231">
        <v>0</v>
      </c>
      <c r="AB3231">
        <v>5</v>
      </c>
      <c r="AC3231">
        <v>0</v>
      </c>
      <c r="AD3231">
        <v>6</v>
      </c>
      <c r="AE3231">
        <v>0</v>
      </c>
      <c r="AY3231" s="59"/>
    </row>
    <row r="3232" spans="1:51">
      <c r="A3232" s="19">
        <v>43782</v>
      </c>
      <c r="B3232" t="s">
        <v>55</v>
      </c>
      <c r="C3232" s="19">
        <v>43949</v>
      </c>
      <c r="D3232">
        <v>96</v>
      </c>
      <c r="E3232">
        <v>27</v>
      </c>
      <c r="F3232">
        <v>0</v>
      </c>
      <c r="G3232">
        <v>5.6</v>
      </c>
      <c r="H3232">
        <v>9.9</v>
      </c>
      <c r="I3232">
        <v>0.7</v>
      </c>
      <c r="J3232">
        <v>17.600000000000001</v>
      </c>
      <c r="K3232">
        <v>0.1</v>
      </c>
      <c r="L3232">
        <v>25.1</v>
      </c>
      <c r="M3232">
        <v>3.5</v>
      </c>
      <c r="N3232">
        <v>32.4</v>
      </c>
      <c r="O3232">
        <v>2.6</v>
      </c>
      <c r="P3232">
        <v>4.5</v>
      </c>
      <c r="Q3232">
        <v>7.4</v>
      </c>
      <c r="R3232">
        <v>2.6</v>
      </c>
      <c r="S3232">
        <v>15.6</v>
      </c>
      <c r="T3232">
        <v>2.8</v>
      </c>
      <c r="U3232">
        <v>28</v>
      </c>
      <c r="V3232">
        <v>3.6</v>
      </c>
      <c r="W3232">
        <v>36</v>
      </c>
      <c r="X3232">
        <v>0</v>
      </c>
      <c r="Y3232">
        <v>0</v>
      </c>
      <c r="Z3232">
        <v>3</v>
      </c>
      <c r="AA3232">
        <v>0</v>
      </c>
      <c r="AB3232">
        <v>23</v>
      </c>
      <c r="AC3232">
        <v>0</v>
      </c>
      <c r="AD3232">
        <v>33</v>
      </c>
      <c r="AE3232">
        <v>0</v>
      </c>
      <c r="AY3232" s="59"/>
    </row>
    <row r="3233" spans="1:51">
      <c r="A3233" s="19">
        <v>43782</v>
      </c>
      <c r="B3233" t="s">
        <v>56</v>
      </c>
      <c r="C3233" s="19">
        <v>43949</v>
      </c>
      <c r="D3233">
        <v>274</v>
      </c>
      <c r="E3233">
        <v>22.9</v>
      </c>
      <c r="F3233">
        <v>10.3</v>
      </c>
      <c r="G3233">
        <v>1.9</v>
      </c>
      <c r="H3233">
        <v>8.8000000000000007</v>
      </c>
      <c r="I3233">
        <v>1.2</v>
      </c>
      <c r="J3233">
        <v>17.8</v>
      </c>
      <c r="K3233">
        <v>0.2</v>
      </c>
      <c r="L3233">
        <v>22.8</v>
      </c>
      <c r="M3233">
        <v>3.6</v>
      </c>
      <c r="N3233">
        <v>26.3</v>
      </c>
      <c r="O3233">
        <v>8.6</v>
      </c>
      <c r="P3233">
        <v>3.3</v>
      </c>
      <c r="Q3233">
        <v>7.2</v>
      </c>
      <c r="R3233">
        <v>3.3</v>
      </c>
      <c r="S3233">
        <v>17.5</v>
      </c>
      <c r="T3233">
        <v>2.9</v>
      </c>
      <c r="U3233">
        <v>26.3</v>
      </c>
      <c r="V3233">
        <v>4.2</v>
      </c>
      <c r="W3233">
        <v>94</v>
      </c>
      <c r="X3233">
        <v>0</v>
      </c>
      <c r="Y3233">
        <v>0</v>
      </c>
      <c r="Z3233">
        <v>5</v>
      </c>
      <c r="AA3233">
        <v>0</v>
      </c>
      <c r="AB3233">
        <v>73</v>
      </c>
      <c r="AC3233">
        <v>0</v>
      </c>
      <c r="AD3233">
        <v>93</v>
      </c>
      <c r="AE3233">
        <v>0</v>
      </c>
      <c r="AY3233" s="59"/>
    </row>
    <row r="3234" spans="1:51">
      <c r="A3234" s="19">
        <v>43782</v>
      </c>
      <c r="B3234" t="s">
        <v>57</v>
      </c>
      <c r="C3234" s="19">
        <v>43949</v>
      </c>
      <c r="D3234">
        <v>186</v>
      </c>
      <c r="E3234">
        <v>35.700000000000003</v>
      </c>
      <c r="F3234">
        <v>0</v>
      </c>
      <c r="G3234">
        <v>0.7</v>
      </c>
      <c r="H3234">
        <v>10</v>
      </c>
      <c r="I3234">
        <v>2.7</v>
      </c>
      <c r="J3234">
        <v>17.7</v>
      </c>
      <c r="K3234">
        <v>0.3</v>
      </c>
      <c r="L3234">
        <v>20.5</v>
      </c>
      <c r="M3234">
        <v>2.1</v>
      </c>
      <c r="N3234">
        <v>51.7</v>
      </c>
      <c r="O3234">
        <v>2.1</v>
      </c>
      <c r="P3234">
        <v>2</v>
      </c>
      <c r="Q3234">
        <v>6.1</v>
      </c>
      <c r="R3234">
        <v>2.6</v>
      </c>
      <c r="S3234">
        <v>13.7</v>
      </c>
      <c r="T3234">
        <v>2.2000000000000002</v>
      </c>
      <c r="U3234">
        <v>16.7</v>
      </c>
      <c r="V3234">
        <v>2.5</v>
      </c>
      <c r="W3234">
        <v>87</v>
      </c>
      <c r="X3234">
        <v>0</v>
      </c>
      <c r="Y3234">
        <v>0</v>
      </c>
      <c r="Z3234">
        <v>5</v>
      </c>
      <c r="AA3234">
        <v>0</v>
      </c>
      <c r="AB3234">
        <v>43</v>
      </c>
      <c r="AC3234">
        <v>0</v>
      </c>
      <c r="AD3234">
        <v>50</v>
      </c>
      <c r="AE3234">
        <v>0</v>
      </c>
      <c r="AY3234" s="59"/>
    </row>
    <row r="3235" spans="1:51">
      <c r="A3235" s="19">
        <v>43782</v>
      </c>
      <c r="B3235" t="s">
        <v>58</v>
      </c>
      <c r="C3235" s="19">
        <v>43949</v>
      </c>
      <c r="D3235">
        <v>26</v>
      </c>
      <c r="E3235">
        <v>24.7</v>
      </c>
      <c r="F3235">
        <v>0.4</v>
      </c>
      <c r="G3235">
        <v>7.9</v>
      </c>
      <c r="H3235">
        <v>7.9</v>
      </c>
      <c r="I3235">
        <v>0.5</v>
      </c>
      <c r="J3235">
        <v>20.9</v>
      </c>
      <c r="K3235">
        <v>0.1</v>
      </c>
      <c r="L3235">
        <v>22.4</v>
      </c>
      <c r="M3235">
        <v>4.7</v>
      </c>
      <c r="N3235">
        <v>29</v>
      </c>
      <c r="O3235">
        <v>2.7</v>
      </c>
      <c r="P3235">
        <v>6.4</v>
      </c>
      <c r="Q3235">
        <v>6.3</v>
      </c>
      <c r="R3235">
        <v>2.6</v>
      </c>
      <c r="S3235">
        <v>21.7</v>
      </c>
      <c r="T3235">
        <v>2.7</v>
      </c>
      <c r="U3235">
        <v>24.3</v>
      </c>
      <c r="V3235">
        <v>4</v>
      </c>
      <c r="W3235">
        <v>9</v>
      </c>
      <c r="X3235">
        <v>0</v>
      </c>
      <c r="Y3235">
        <v>0</v>
      </c>
      <c r="Z3235">
        <v>0</v>
      </c>
      <c r="AA3235">
        <v>0</v>
      </c>
      <c r="AB3235">
        <v>8</v>
      </c>
      <c r="AC3235">
        <v>0</v>
      </c>
      <c r="AD3235">
        <v>9</v>
      </c>
      <c r="AE3235">
        <v>0</v>
      </c>
      <c r="AY3235" s="59"/>
    </row>
    <row r="3236" spans="1:51">
      <c r="A3236" s="19">
        <v>43782</v>
      </c>
      <c r="B3236" t="s">
        <v>59</v>
      </c>
      <c r="C3236" s="19">
        <v>43953</v>
      </c>
      <c r="D3236">
        <v>7</v>
      </c>
      <c r="E3236">
        <v>30.7</v>
      </c>
      <c r="F3236">
        <v>2</v>
      </c>
      <c r="G3236">
        <v>2.2000000000000002</v>
      </c>
      <c r="H3236">
        <v>7.8</v>
      </c>
      <c r="I3236">
        <v>2.2000000000000002</v>
      </c>
      <c r="J3236">
        <v>18.7</v>
      </c>
      <c r="K3236">
        <v>0.9</v>
      </c>
      <c r="L3236">
        <v>22.4</v>
      </c>
      <c r="M3236">
        <v>2.7</v>
      </c>
      <c r="N3236">
        <v>40.200000000000003</v>
      </c>
      <c r="O3236">
        <v>3.2</v>
      </c>
      <c r="P3236">
        <v>2.8</v>
      </c>
      <c r="Q3236">
        <v>5.7</v>
      </c>
      <c r="R3236">
        <v>3.1</v>
      </c>
      <c r="S3236">
        <v>16.3</v>
      </c>
      <c r="T3236">
        <v>3</v>
      </c>
      <c r="U3236">
        <v>22.1</v>
      </c>
      <c r="V3236">
        <v>3.3</v>
      </c>
      <c r="W3236">
        <v>3</v>
      </c>
      <c r="X3236">
        <v>0</v>
      </c>
      <c r="Y3236">
        <v>0</v>
      </c>
      <c r="Z3236">
        <v>0</v>
      </c>
      <c r="AA3236">
        <v>0</v>
      </c>
      <c r="AB3236">
        <v>2</v>
      </c>
      <c r="AC3236">
        <v>0</v>
      </c>
      <c r="AD3236">
        <v>2</v>
      </c>
      <c r="AE3236">
        <v>0</v>
      </c>
      <c r="AY3236" s="59"/>
    </row>
    <row r="3237" spans="1:51">
      <c r="A3237" s="19">
        <v>43782</v>
      </c>
      <c r="B3237" t="s">
        <v>60</v>
      </c>
      <c r="C3237" s="19">
        <v>43953</v>
      </c>
      <c r="D3237">
        <v>39</v>
      </c>
      <c r="E3237">
        <v>32</v>
      </c>
      <c r="F3237">
        <v>2.9</v>
      </c>
      <c r="G3237">
        <v>0.3</v>
      </c>
      <c r="H3237">
        <v>9.1999999999999993</v>
      </c>
      <c r="I3237">
        <v>3.6</v>
      </c>
      <c r="J3237">
        <v>12.1</v>
      </c>
      <c r="K3237">
        <v>3.4</v>
      </c>
      <c r="L3237">
        <v>25.8</v>
      </c>
      <c r="M3237">
        <v>0.3</v>
      </c>
      <c r="N3237">
        <v>42.9</v>
      </c>
      <c r="O3237">
        <v>3.2</v>
      </c>
      <c r="P3237">
        <v>2.2000000000000002</v>
      </c>
      <c r="Q3237">
        <v>6.3</v>
      </c>
      <c r="R3237">
        <v>3.5</v>
      </c>
      <c r="S3237">
        <v>8</v>
      </c>
      <c r="T3237">
        <v>3.8</v>
      </c>
      <c r="U3237">
        <v>27.7</v>
      </c>
      <c r="V3237">
        <v>2</v>
      </c>
      <c r="W3237">
        <v>20</v>
      </c>
      <c r="X3237">
        <v>0</v>
      </c>
      <c r="Y3237">
        <v>0</v>
      </c>
      <c r="Z3237">
        <v>1</v>
      </c>
      <c r="AA3237">
        <v>0</v>
      </c>
      <c r="AB3237">
        <v>2</v>
      </c>
      <c r="AC3237">
        <v>0</v>
      </c>
      <c r="AD3237">
        <v>16</v>
      </c>
      <c r="AE3237">
        <v>0</v>
      </c>
      <c r="AY3237" s="59"/>
    </row>
    <row r="3238" spans="1:51">
      <c r="A3238" s="19">
        <v>43782</v>
      </c>
      <c r="B3238" t="s">
        <v>61</v>
      </c>
      <c r="C3238" s="19">
        <v>43956</v>
      </c>
      <c r="D3238">
        <v>82</v>
      </c>
      <c r="E3238">
        <v>27.2</v>
      </c>
      <c r="F3238">
        <v>0.6</v>
      </c>
      <c r="G3238">
        <v>0.2</v>
      </c>
      <c r="H3238">
        <v>21</v>
      </c>
      <c r="I3238">
        <v>6.3</v>
      </c>
      <c r="J3238">
        <v>14.1</v>
      </c>
      <c r="K3238">
        <v>0.8</v>
      </c>
      <c r="L3238">
        <v>19</v>
      </c>
      <c r="M3238">
        <v>0.3</v>
      </c>
      <c r="N3238">
        <v>33.5</v>
      </c>
      <c r="O3238">
        <v>2.9</v>
      </c>
      <c r="P3238">
        <v>2.9</v>
      </c>
      <c r="Q3238">
        <v>20.8</v>
      </c>
      <c r="R3238">
        <v>5.0999999999999996</v>
      </c>
      <c r="S3238">
        <v>11.6</v>
      </c>
      <c r="T3238">
        <v>3.1</v>
      </c>
      <c r="U3238">
        <v>17.2</v>
      </c>
      <c r="V3238">
        <v>2.6</v>
      </c>
      <c r="W3238">
        <v>29</v>
      </c>
      <c r="X3238">
        <v>0</v>
      </c>
      <c r="Y3238">
        <v>0</v>
      </c>
      <c r="Z3238">
        <v>23</v>
      </c>
      <c r="AA3238">
        <v>0</v>
      </c>
      <c r="AB3238">
        <v>10</v>
      </c>
      <c r="AC3238">
        <v>0</v>
      </c>
      <c r="AD3238">
        <v>20</v>
      </c>
      <c r="AE3238">
        <v>0</v>
      </c>
      <c r="AY3238" s="59"/>
    </row>
    <row r="3239" spans="1:51">
      <c r="A3239" s="19">
        <v>43782</v>
      </c>
      <c r="B3239" t="s">
        <v>62</v>
      </c>
      <c r="C3239" s="19">
        <v>43963</v>
      </c>
      <c r="D3239">
        <v>29</v>
      </c>
      <c r="E3239">
        <v>30.5</v>
      </c>
      <c r="F3239">
        <v>3.8</v>
      </c>
      <c r="G3239">
        <v>0.6</v>
      </c>
      <c r="H3239">
        <v>8.5</v>
      </c>
      <c r="I3239">
        <v>0.7</v>
      </c>
      <c r="J3239">
        <v>12.6</v>
      </c>
      <c r="K3239">
        <v>2.2999999999999998</v>
      </c>
      <c r="L3239">
        <v>30.2</v>
      </c>
      <c r="M3239">
        <v>0.3</v>
      </c>
      <c r="N3239">
        <v>36.299999999999997</v>
      </c>
      <c r="O3239">
        <v>3.6</v>
      </c>
      <c r="P3239">
        <v>2.4</v>
      </c>
      <c r="Q3239">
        <v>5.5</v>
      </c>
      <c r="R3239">
        <v>2.2999999999999998</v>
      </c>
      <c r="S3239">
        <v>8.5</v>
      </c>
      <c r="T3239">
        <v>3</v>
      </c>
      <c r="U3239">
        <v>35.799999999999997</v>
      </c>
      <c r="V3239">
        <v>2.2000000000000002</v>
      </c>
      <c r="W3239">
        <v>14</v>
      </c>
      <c r="X3239">
        <v>0</v>
      </c>
      <c r="Y3239">
        <v>0</v>
      </c>
      <c r="Z3239">
        <v>0</v>
      </c>
      <c r="AA3239">
        <v>0</v>
      </c>
      <c r="AB3239">
        <v>2</v>
      </c>
      <c r="AC3239">
        <v>0</v>
      </c>
      <c r="AD3239">
        <v>13</v>
      </c>
      <c r="AE3239">
        <v>0</v>
      </c>
      <c r="AY3239" s="59"/>
    </row>
    <row r="3240" spans="1:51">
      <c r="A3240" s="19">
        <v>43782</v>
      </c>
      <c r="B3240" t="s">
        <v>63</v>
      </c>
      <c r="C3240" s="19">
        <v>43963</v>
      </c>
      <c r="D3240">
        <v>28</v>
      </c>
      <c r="E3240">
        <v>37.5</v>
      </c>
      <c r="F3240">
        <v>3.7</v>
      </c>
      <c r="G3240">
        <v>2.1</v>
      </c>
      <c r="H3240">
        <v>6.9</v>
      </c>
      <c r="I3240">
        <v>5.0999999999999996</v>
      </c>
      <c r="J3240">
        <v>12.2</v>
      </c>
      <c r="K3240">
        <v>2.6</v>
      </c>
      <c r="L3240">
        <v>19.2</v>
      </c>
      <c r="M3240">
        <v>0.4</v>
      </c>
      <c r="N3240">
        <v>55.9</v>
      </c>
      <c r="O3240">
        <v>3.6</v>
      </c>
      <c r="P3240">
        <v>2.8</v>
      </c>
      <c r="Q3240">
        <v>4.9000000000000004</v>
      </c>
      <c r="R3240">
        <v>4</v>
      </c>
      <c r="S3240">
        <v>7.9</v>
      </c>
      <c r="T3240">
        <v>3.1</v>
      </c>
      <c r="U3240">
        <v>15.1</v>
      </c>
      <c r="V3240">
        <v>2.4</v>
      </c>
      <c r="W3240">
        <v>17</v>
      </c>
      <c r="X3240">
        <v>0</v>
      </c>
      <c r="Y3240">
        <v>0</v>
      </c>
      <c r="Z3240">
        <v>0</v>
      </c>
      <c r="AA3240">
        <v>0</v>
      </c>
      <c r="AB3240">
        <v>2</v>
      </c>
      <c r="AC3240">
        <v>0</v>
      </c>
      <c r="AD3240">
        <v>9</v>
      </c>
      <c r="AE3240">
        <v>0</v>
      </c>
      <c r="AY3240" s="59"/>
    </row>
    <row r="3241" spans="1:51">
      <c r="A3241" s="19">
        <v>43782</v>
      </c>
      <c r="B3241" t="s">
        <v>64</v>
      </c>
      <c r="C3241" s="19">
        <v>43970</v>
      </c>
      <c r="D3241">
        <v>54</v>
      </c>
      <c r="E3241">
        <v>36.700000000000003</v>
      </c>
      <c r="F3241">
        <v>3.8</v>
      </c>
      <c r="G3241">
        <v>3.4</v>
      </c>
      <c r="H3241">
        <v>7.5</v>
      </c>
      <c r="I3241">
        <v>4.7</v>
      </c>
      <c r="J3241">
        <v>12.4</v>
      </c>
      <c r="K3241">
        <v>2.7</v>
      </c>
      <c r="L3241">
        <v>18.2</v>
      </c>
      <c r="M3241">
        <v>0.3</v>
      </c>
      <c r="N3241">
        <v>53.8</v>
      </c>
      <c r="O3241">
        <v>3.6</v>
      </c>
      <c r="P3241">
        <v>3.5</v>
      </c>
      <c r="Q3241">
        <v>5.5</v>
      </c>
      <c r="R3241">
        <v>4</v>
      </c>
      <c r="S3241">
        <v>8.6</v>
      </c>
      <c r="T3241">
        <v>3.5</v>
      </c>
      <c r="U3241">
        <v>14.7</v>
      </c>
      <c r="V3241">
        <v>2.4</v>
      </c>
      <c r="W3241">
        <v>33</v>
      </c>
      <c r="X3241">
        <v>0</v>
      </c>
      <c r="Y3241">
        <v>0</v>
      </c>
      <c r="Z3241">
        <v>0</v>
      </c>
      <c r="AA3241">
        <v>0</v>
      </c>
      <c r="AB3241">
        <v>4</v>
      </c>
      <c r="AC3241">
        <v>0</v>
      </c>
      <c r="AD3241">
        <v>17</v>
      </c>
      <c r="AE3241">
        <v>0</v>
      </c>
      <c r="AY3241" s="59"/>
    </row>
    <row r="3242" spans="1:51">
      <c r="A3242" s="19">
        <v>43782</v>
      </c>
      <c r="B3242" t="s">
        <v>65</v>
      </c>
      <c r="C3242" s="19">
        <v>43970</v>
      </c>
      <c r="D3242">
        <v>61</v>
      </c>
      <c r="E3242">
        <v>25.6</v>
      </c>
      <c r="F3242">
        <v>0</v>
      </c>
      <c r="G3242">
        <v>0.5</v>
      </c>
      <c r="H3242">
        <v>7.8</v>
      </c>
      <c r="I3242">
        <v>0.4</v>
      </c>
      <c r="J3242">
        <v>23.3</v>
      </c>
      <c r="K3242">
        <v>0.3</v>
      </c>
      <c r="L3242">
        <v>23.7</v>
      </c>
      <c r="M3242">
        <v>7.9</v>
      </c>
      <c r="N3242">
        <v>28.1</v>
      </c>
      <c r="O3242">
        <v>2.7</v>
      </c>
      <c r="P3242">
        <v>2.4</v>
      </c>
      <c r="Q3242">
        <v>6</v>
      </c>
      <c r="R3242">
        <v>2.8</v>
      </c>
      <c r="S3242">
        <v>24.2</v>
      </c>
      <c r="T3242">
        <v>2.8</v>
      </c>
      <c r="U3242">
        <v>24.7</v>
      </c>
      <c r="V3242">
        <v>6</v>
      </c>
      <c r="W3242">
        <v>21</v>
      </c>
      <c r="X3242">
        <v>0</v>
      </c>
      <c r="Y3242">
        <v>0</v>
      </c>
      <c r="Z3242">
        <v>1</v>
      </c>
      <c r="AA3242">
        <v>0</v>
      </c>
      <c r="AB3242">
        <v>19</v>
      </c>
      <c r="AC3242">
        <v>0</v>
      </c>
      <c r="AD3242">
        <v>19</v>
      </c>
      <c r="AE3242">
        <v>1</v>
      </c>
      <c r="AY3242" s="59"/>
    </row>
    <row r="3243" spans="1:51">
      <c r="A3243" s="19">
        <v>43782</v>
      </c>
      <c r="B3243" t="s">
        <v>143</v>
      </c>
      <c r="C3243" s="19">
        <v>43984</v>
      </c>
      <c r="D3243">
        <v>20</v>
      </c>
      <c r="E3243">
        <v>28.1</v>
      </c>
      <c r="F3243">
        <v>0</v>
      </c>
      <c r="G3243">
        <v>10</v>
      </c>
      <c r="H3243">
        <v>9.1999999999999993</v>
      </c>
      <c r="I3243">
        <v>0.8</v>
      </c>
      <c r="J3243">
        <v>16</v>
      </c>
      <c r="K3243">
        <v>0.4</v>
      </c>
      <c r="L3243">
        <v>20.9</v>
      </c>
      <c r="M3243">
        <v>4.3</v>
      </c>
      <c r="N3243">
        <v>34.299999999999997</v>
      </c>
      <c r="O3243">
        <v>3.2</v>
      </c>
      <c r="P3243">
        <v>8.1999999999999993</v>
      </c>
      <c r="Q3243">
        <v>7.6</v>
      </c>
      <c r="R3243">
        <v>3.1</v>
      </c>
      <c r="S3243">
        <v>14.2</v>
      </c>
      <c r="T3243">
        <v>3.6</v>
      </c>
      <c r="U3243">
        <v>20.6</v>
      </c>
      <c r="V3243">
        <v>4.7</v>
      </c>
      <c r="W3243">
        <v>8</v>
      </c>
      <c r="X3243">
        <v>0</v>
      </c>
      <c r="Y3243">
        <v>1</v>
      </c>
      <c r="Z3243">
        <v>0</v>
      </c>
      <c r="AA3243">
        <v>0</v>
      </c>
      <c r="AB3243">
        <v>5</v>
      </c>
      <c r="AC3243">
        <v>0</v>
      </c>
      <c r="AD3243">
        <v>6</v>
      </c>
      <c r="AE3243">
        <v>0</v>
      </c>
      <c r="AY3243" s="59"/>
    </row>
    <row r="3244" spans="1:51">
      <c r="A3244" s="19">
        <v>43782</v>
      </c>
      <c r="B3244" t="s">
        <v>67</v>
      </c>
      <c r="C3244" s="19">
        <v>43984</v>
      </c>
      <c r="D3244">
        <v>19</v>
      </c>
      <c r="E3244">
        <v>26.5</v>
      </c>
      <c r="F3244">
        <v>3.7</v>
      </c>
      <c r="G3244">
        <v>0.3</v>
      </c>
      <c r="H3244">
        <v>9.9</v>
      </c>
      <c r="I3244">
        <v>3.1</v>
      </c>
      <c r="J3244">
        <v>12.4</v>
      </c>
      <c r="K3244">
        <v>3.1</v>
      </c>
      <c r="L3244">
        <v>30.2</v>
      </c>
      <c r="M3244">
        <v>0.6</v>
      </c>
      <c r="N3244">
        <v>29.1</v>
      </c>
      <c r="O3244">
        <v>4.5</v>
      </c>
      <c r="P3244">
        <v>2.5</v>
      </c>
      <c r="Q3244">
        <v>7</v>
      </c>
      <c r="R3244">
        <v>3.7</v>
      </c>
      <c r="S3244">
        <v>9.1</v>
      </c>
      <c r="T3244">
        <v>4.2</v>
      </c>
      <c r="U3244">
        <v>36.5</v>
      </c>
      <c r="V3244">
        <v>2.9</v>
      </c>
      <c r="W3244">
        <v>8</v>
      </c>
      <c r="X3244">
        <v>0</v>
      </c>
      <c r="Y3244">
        <v>0</v>
      </c>
      <c r="Z3244">
        <v>1</v>
      </c>
      <c r="AA3244">
        <v>0</v>
      </c>
      <c r="AB3244">
        <v>1</v>
      </c>
      <c r="AC3244">
        <v>0</v>
      </c>
      <c r="AD3244">
        <v>9</v>
      </c>
      <c r="AE3244">
        <v>0</v>
      </c>
      <c r="AY3244" s="59"/>
    </row>
    <row r="3245" spans="1:51">
      <c r="A3245" s="19">
        <v>43782</v>
      </c>
      <c r="B3245" t="s">
        <v>68</v>
      </c>
      <c r="C3245" s="19">
        <v>43984</v>
      </c>
      <c r="D3245">
        <v>126</v>
      </c>
      <c r="E3245">
        <v>24</v>
      </c>
      <c r="F3245">
        <v>0.5</v>
      </c>
      <c r="G3245">
        <v>11.1</v>
      </c>
      <c r="H3245">
        <v>8.9</v>
      </c>
      <c r="I3245">
        <v>1.1000000000000001</v>
      </c>
      <c r="J3245">
        <v>18.7</v>
      </c>
      <c r="K3245">
        <v>0.2</v>
      </c>
      <c r="L3245">
        <v>22.2</v>
      </c>
      <c r="M3245">
        <v>2.9</v>
      </c>
      <c r="N3245">
        <v>27.4</v>
      </c>
      <c r="O3245">
        <v>3.4</v>
      </c>
      <c r="P3245">
        <v>9.4</v>
      </c>
      <c r="Q3245">
        <v>7.3</v>
      </c>
      <c r="R3245">
        <v>3.3</v>
      </c>
      <c r="S3245">
        <v>18.100000000000001</v>
      </c>
      <c r="T3245">
        <v>3.3</v>
      </c>
      <c r="U3245">
        <v>23.5</v>
      </c>
      <c r="V3245">
        <v>4</v>
      </c>
      <c r="W3245">
        <v>44</v>
      </c>
      <c r="X3245">
        <v>0</v>
      </c>
      <c r="Y3245">
        <v>6</v>
      </c>
      <c r="Z3245">
        <v>2</v>
      </c>
      <c r="AA3245">
        <v>0</v>
      </c>
      <c r="AB3245">
        <v>34</v>
      </c>
      <c r="AC3245">
        <v>0</v>
      </c>
      <c r="AD3245">
        <v>40</v>
      </c>
      <c r="AE3245">
        <v>0</v>
      </c>
      <c r="AY3245" s="59"/>
    </row>
    <row r="3246" spans="1:51">
      <c r="A3246" s="19">
        <v>43782</v>
      </c>
      <c r="B3246" t="s">
        <v>69</v>
      </c>
      <c r="C3246" s="19">
        <v>43984</v>
      </c>
      <c r="D3246">
        <v>34</v>
      </c>
      <c r="E3246">
        <v>26.2</v>
      </c>
      <c r="F3246">
        <v>0.5</v>
      </c>
      <c r="G3246">
        <v>1.3</v>
      </c>
      <c r="H3246">
        <v>6.6</v>
      </c>
      <c r="I3246">
        <v>0.4</v>
      </c>
      <c r="J3246">
        <v>23.3</v>
      </c>
      <c r="K3246">
        <v>0.3</v>
      </c>
      <c r="L3246">
        <v>22.1</v>
      </c>
      <c r="M3246">
        <v>8.8000000000000007</v>
      </c>
      <c r="N3246">
        <v>29.3</v>
      </c>
      <c r="O3246">
        <v>3.2</v>
      </c>
      <c r="P3246">
        <v>3.3</v>
      </c>
      <c r="Q3246">
        <v>5.4</v>
      </c>
      <c r="R3246">
        <v>2.9</v>
      </c>
      <c r="S3246">
        <v>24.1</v>
      </c>
      <c r="T3246">
        <v>3</v>
      </c>
      <c r="U3246">
        <v>21.5</v>
      </c>
      <c r="V3246">
        <v>7</v>
      </c>
      <c r="W3246">
        <v>12</v>
      </c>
      <c r="X3246">
        <v>0</v>
      </c>
      <c r="Y3246">
        <v>0</v>
      </c>
      <c r="Z3246">
        <v>0</v>
      </c>
      <c r="AA3246">
        <v>0</v>
      </c>
      <c r="AB3246">
        <v>11</v>
      </c>
      <c r="AC3246">
        <v>0</v>
      </c>
      <c r="AD3246">
        <v>10</v>
      </c>
      <c r="AE3246">
        <v>1</v>
      </c>
      <c r="AY3246" s="59"/>
    </row>
    <row r="3247" spans="1:51">
      <c r="A3247" s="19">
        <v>43782</v>
      </c>
      <c r="B3247" t="s">
        <v>70</v>
      </c>
      <c r="C3247" s="19">
        <v>43984</v>
      </c>
      <c r="D3247">
        <v>16</v>
      </c>
      <c r="E3247">
        <v>28.3</v>
      </c>
      <c r="F3247">
        <v>3.3</v>
      </c>
      <c r="G3247">
        <v>0.4</v>
      </c>
      <c r="H3247">
        <v>9.3000000000000007</v>
      </c>
      <c r="I3247">
        <v>3.4</v>
      </c>
      <c r="J3247">
        <v>12.4</v>
      </c>
      <c r="K3247">
        <v>3.5</v>
      </c>
      <c r="L3247">
        <v>28.5</v>
      </c>
      <c r="M3247">
        <v>0.4</v>
      </c>
      <c r="N3247">
        <v>32.5</v>
      </c>
      <c r="O3247">
        <v>4.0999999999999996</v>
      </c>
      <c r="P3247">
        <v>2.5</v>
      </c>
      <c r="Q3247">
        <v>7.1</v>
      </c>
      <c r="R3247">
        <v>4.0999999999999996</v>
      </c>
      <c r="S3247">
        <v>9.5</v>
      </c>
      <c r="T3247">
        <v>4.0999999999999996</v>
      </c>
      <c r="U3247">
        <v>32.9</v>
      </c>
      <c r="V3247">
        <v>2.7</v>
      </c>
      <c r="W3247">
        <v>7</v>
      </c>
      <c r="X3247">
        <v>0</v>
      </c>
      <c r="Y3247">
        <v>0</v>
      </c>
      <c r="Z3247">
        <v>0</v>
      </c>
      <c r="AA3247">
        <v>0</v>
      </c>
      <c r="AB3247">
        <v>1</v>
      </c>
      <c r="AC3247">
        <v>0</v>
      </c>
      <c r="AD3247">
        <v>8</v>
      </c>
      <c r="AE3247">
        <v>0</v>
      </c>
      <c r="AY3247" s="59"/>
    </row>
    <row r="3248" spans="1:51">
      <c r="A3248" s="19">
        <v>43782</v>
      </c>
      <c r="B3248" t="s">
        <v>71</v>
      </c>
      <c r="C3248" s="19">
        <v>43988</v>
      </c>
      <c r="D3248">
        <v>7</v>
      </c>
      <c r="E3248">
        <v>30.7</v>
      </c>
      <c r="F3248">
        <v>2</v>
      </c>
      <c r="G3248">
        <v>2.2000000000000002</v>
      </c>
      <c r="H3248">
        <v>7.8</v>
      </c>
      <c r="I3248">
        <v>2.2000000000000002</v>
      </c>
      <c r="J3248">
        <v>18.7</v>
      </c>
      <c r="K3248">
        <v>0.9</v>
      </c>
      <c r="L3248">
        <v>22.4</v>
      </c>
      <c r="M3248">
        <v>2.7</v>
      </c>
      <c r="N3248">
        <v>38</v>
      </c>
      <c r="O3248">
        <v>3.9</v>
      </c>
      <c r="P3248">
        <v>3.6</v>
      </c>
      <c r="Q3248">
        <v>5.8</v>
      </c>
      <c r="R3248">
        <v>3.4</v>
      </c>
      <c r="S3248">
        <v>15.9</v>
      </c>
      <c r="T3248">
        <v>3.4</v>
      </c>
      <c r="U3248">
        <v>21.9</v>
      </c>
      <c r="V3248">
        <v>3.7</v>
      </c>
      <c r="W3248">
        <v>3</v>
      </c>
      <c r="X3248">
        <v>0</v>
      </c>
      <c r="Y3248">
        <v>0</v>
      </c>
      <c r="Z3248">
        <v>0</v>
      </c>
      <c r="AA3248">
        <v>0</v>
      </c>
      <c r="AB3248">
        <v>2</v>
      </c>
      <c r="AC3248">
        <v>0</v>
      </c>
      <c r="AD3248">
        <v>2</v>
      </c>
      <c r="AE3248">
        <v>0</v>
      </c>
      <c r="AY3248" s="59"/>
    </row>
    <row r="3249" spans="1:51">
      <c r="A3249" s="19">
        <v>43782</v>
      </c>
      <c r="B3249" t="s">
        <v>73</v>
      </c>
      <c r="C3249" s="19">
        <v>44013</v>
      </c>
      <c r="D3249">
        <v>41</v>
      </c>
      <c r="E3249">
        <v>30</v>
      </c>
      <c r="F3249">
        <v>2</v>
      </c>
      <c r="G3249">
        <v>2.2999999999999998</v>
      </c>
      <c r="H3249">
        <v>8.8000000000000007</v>
      </c>
      <c r="I3249">
        <v>2.7</v>
      </c>
      <c r="J3249">
        <v>16.8</v>
      </c>
      <c r="K3249">
        <v>1.6</v>
      </c>
      <c r="L3249">
        <v>22.8</v>
      </c>
      <c r="M3249">
        <v>2.5</v>
      </c>
      <c r="N3249">
        <v>44.8</v>
      </c>
      <c r="O3249">
        <v>1.8</v>
      </c>
      <c r="P3249">
        <v>1.5</v>
      </c>
      <c r="Q3249">
        <v>5.3</v>
      </c>
      <c r="R3249">
        <v>1.8</v>
      </c>
      <c r="S3249">
        <v>15.6</v>
      </c>
      <c r="T3249">
        <v>1.8</v>
      </c>
      <c r="U3249">
        <v>25</v>
      </c>
      <c r="V3249">
        <v>2</v>
      </c>
      <c r="W3249">
        <v>1714</v>
      </c>
      <c r="X3249">
        <v>0</v>
      </c>
      <c r="Y3249">
        <v>7</v>
      </c>
      <c r="Z3249">
        <v>96</v>
      </c>
      <c r="AA3249">
        <v>16</v>
      </c>
      <c r="AB3249">
        <v>861</v>
      </c>
      <c r="AC3249">
        <v>0</v>
      </c>
      <c r="AD3249">
        <v>1272</v>
      </c>
      <c r="AE3249">
        <v>4</v>
      </c>
      <c r="AY3249" s="59"/>
    </row>
    <row r="3250" spans="1:51">
      <c r="A3250" s="19">
        <v>43785</v>
      </c>
      <c r="B3250" t="s">
        <v>15</v>
      </c>
      <c r="C3250" s="19">
        <v>43864</v>
      </c>
      <c r="D3250">
        <v>41</v>
      </c>
      <c r="E3250">
        <v>17.899999999999999</v>
      </c>
      <c r="F3250">
        <v>0.9</v>
      </c>
      <c r="G3250">
        <v>1.9</v>
      </c>
      <c r="H3250">
        <v>21.5</v>
      </c>
      <c r="I3250">
        <v>5.0999999999999996</v>
      </c>
      <c r="J3250">
        <v>16.2</v>
      </c>
      <c r="K3250">
        <v>3</v>
      </c>
      <c r="L3250">
        <v>20.100000000000001</v>
      </c>
      <c r="M3250">
        <v>2.9</v>
      </c>
      <c r="N3250">
        <v>20.100000000000001</v>
      </c>
      <c r="O3250">
        <v>2</v>
      </c>
      <c r="P3250">
        <v>2.1</v>
      </c>
      <c r="Q3250">
        <v>27.5</v>
      </c>
      <c r="R3250">
        <v>3.4</v>
      </c>
      <c r="S3250">
        <v>15.9</v>
      </c>
      <c r="T3250">
        <v>2.4</v>
      </c>
      <c r="U3250">
        <v>23.7</v>
      </c>
      <c r="V3250">
        <v>2.5</v>
      </c>
      <c r="W3250">
        <v>10</v>
      </c>
      <c r="X3250">
        <v>0</v>
      </c>
      <c r="Y3250">
        <v>0</v>
      </c>
      <c r="Z3250">
        <v>12</v>
      </c>
      <c r="AA3250">
        <v>0</v>
      </c>
      <c r="AB3250">
        <v>9</v>
      </c>
      <c r="AC3250">
        <v>0</v>
      </c>
      <c r="AD3250">
        <v>11</v>
      </c>
      <c r="AE3250">
        <v>0</v>
      </c>
      <c r="AY3250" s="59"/>
    </row>
    <row r="3251" spans="1:51">
      <c r="A3251" s="19">
        <v>43785</v>
      </c>
      <c r="B3251" t="s">
        <v>16</v>
      </c>
      <c r="C3251" s="19">
        <v>43872</v>
      </c>
      <c r="D3251">
        <v>24</v>
      </c>
      <c r="E3251">
        <v>21.6</v>
      </c>
      <c r="F3251">
        <v>1.8</v>
      </c>
      <c r="G3251">
        <v>2.2000000000000002</v>
      </c>
      <c r="H3251">
        <v>13.5</v>
      </c>
      <c r="I3251">
        <v>3</v>
      </c>
      <c r="J3251">
        <v>17.399999999999999</v>
      </c>
      <c r="K3251">
        <v>2.2000000000000002</v>
      </c>
      <c r="L3251">
        <v>24.5</v>
      </c>
      <c r="M3251">
        <v>3.4</v>
      </c>
      <c r="N3251">
        <v>26.5</v>
      </c>
      <c r="O3251">
        <v>2.1</v>
      </c>
      <c r="P3251">
        <v>2.2000000000000002</v>
      </c>
      <c r="Q3251">
        <v>10.8</v>
      </c>
      <c r="R3251">
        <v>2.1</v>
      </c>
      <c r="S3251">
        <v>17.2</v>
      </c>
      <c r="T3251">
        <v>2.2999999999999998</v>
      </c>
      <c r="U3251">
        <v>33.5</v>
      </c>
      <c r="V3251">
        <v>3</v>
      </c>
      <c r="W3251">
        <v>7</v>
      </c>
      <c r="X3251">
        <v>0</v>
      </c>
      <c r="Y3251">
        <v>0</v>
      </c>
      <c r="Z3251">
        <v>2</v>
      </c>
      <c r="AA3251">
        <v>0</v>
      </c>
      <c r="AB3251">
        <v>6</v>
      </c>
      <c r="AC3251">
        <v>0</v>
      </c>
      <c r="AD3251">
        <v>8</v>
      </c>
      <c r="AE3251">
        <v>0</v>
      </c>
      <c r="AY3251" s="59"/>
    </row>
    <row r="3252" spans="1:51">
      <c r="A3252" s="19">
        <v>43785</v>
      </c>
      <c r="B3252" t="s">
        <v>17</v>
      </c>
      <c r="C3252" s="19">
        <v>43883</v>
      </c>
      <c r="D3252">
        <v>36</v>
      </c>
      <c r="E3252">
        <v>27.6</v>
      </c>
      <c r="F3252">
        <v>2.6</v>
      </c>
      <c r="G3252">
        <v>1.3</v>
      </c>
      <c r="H3252">
        <v>7.5</v>
      </c>
      <c r="I3252">
        <v>1.6</v>
      </c>
      <c r="J3252">
        <v>19.899999999999999</v>
      </c>
      <c r="K3252">
        <v>3.8</v>
      </c>
      <c r="L3252">
        <v>21.6</v>
      </c>
      <c r="M3252">
        <v>3.8</v>
      </c>
      <c r="N3252">
        <v>40.700000000000003</v>
      </c>
      <c r="O3252">
        <v>2.4</v>
      </c>
      <c r="P3252">
        <v>1.8</v>
      </c>
      <c r="Q3252">
        <v>4.5</v>
      </c>
      <c r="R3252">
        <v>1.7</v>
      </c>
      <c r="S3252">
        <v>19.8</v>
      </c>
      <c r="T3252">
        <v>2.5</v>
      </c>
      <c r="U3252">
        <v>23.4</v>
      </c>
      <c r="V3252">
        <v>2.7</v>
      </c>
      <c r="W3252">
        <v>14</v>
      </c>
      <c r="X3252">
        <v>0</v>
      </c>
      <c r="Y3252">
        <v>0</v>
      </c>
      <c r="Z3252">
        <v>0</v>
      </c>
      <c r="AA3252">
        <v>0</v>
      </c>
      <c r="AB3252">
        <v>10</v>
      </c>
      <c r="AC3252">
        <v>0</v>
      </c>
      <c r="AD3252">
        <v>11</v>
      </c>
      <c r="AE3252">
        <v>0</v>
      </c>
      <c r="AY3252" s="59"/>
    </row>
    <row r="3253" spans="1:51">
      <c r="A3253" s="19">
        <v>43785</v>
      </c>
      <c r="B3253" t="s">
        <v>18</v>
      </c>
      <c r="C3253" s="19">
        <v>43890</v>
      </c>
      <c r="D3253">
        <v>54</v>
      </c>
      <c r="E3253">
        <v>40.6</v>
      </c>
      <c r="F3253">
        <v>4.0999999999999996</v>
      </c>
      <c r="G3253">
        <v>2.9</v>
      </c>
      <c r="H3253">
        <v>6</v>
      </c>
      <c r="I3253">
        <v>1.9</v>
      </c>
      <c r="J3253">
        <v>12.1</v>
      </c>
      <c r="K3253">
        <v>4.9000000000000004</v>
      </c>
      <c r="L3253">
        <v>15.5</v>
      </c>
      <c r="M3253">
        <v>1.5</v>
      </c>
      <c r="N3253">
        <v>75.2</v>
      </c>
      <c r="O3253">
        <v>1.9</v>
      </c>
      <c r="P3253">
        <v>1.5</v>
      </c>
      <c r="Q3253">
        <v>2.5</v>
      </c>
      <c r="R3253">
        <v>1.1000000000000001</v>
      </c>
      <c r="S3253">
        <v>5.7</v>
      </c>
      <c r="T3253">
        <v>1.9</v>
      </c>
      <c r="U3253">
        <v>8.5</v>
      </c>
      <c r="V3253">
        <v>1.2</v>
      </c>
      <c r="W3253">
        <v>37</v>
      </c>
      <c r="X3253">
        <v>0</v>
      </c>
      <c r="Y3253">
        <v>0</v>
      </c>
      <c r="Z3253">
        <v>0</v>
      </c>
      <c r="AA3253">
        <v>0</v>
      </c>
      <c r="AB3253">
        <v>3</v>
      </c>
      <c r="AC3253">
        <v>0</v>
      </c>
      <c r="AD3253">
        <v>14</v>
      </c>
      <c r="AE3253">
        <v>0</v>
      </c>
      <c r="AY3253" s="59"/>
    </row>
    <row r="3254" spans="1:51">
      <c r="A3254" s="19">
        <v>43785</v>
      </c>
      <c r="B3254" t="s">
        <v>19</v>
      </c>
      <c r="C3254" s="19">
        <v>43893</v>
      </c>
      <c r="D3254">
        <v>52</v>
      </c>
      <c r="E3254">
        <v>37.799999999999997</v>
      </c>
      <c r="F3254">
        <v>3.6</v>
      </c>
      <c r="G3254">
        <v>3.8</v>
      </c>
      <c r="H3254">
        <v>6.7</v>
      </c>
      <c r="I3254">
        <v>4</v>
      </c>
      <c r="J3254">
        <v>11.8</v>
      </c>
      <c r="K3254">
        <v>2.9</v>
      </c>
      <c r="L3254">
        <v>18.399999999999999</v>
      </c>
      <c r="M3254">
        <v>0.6</v>
      </c>
      <c r="N3254">
        <v>67.400000000000006</v>
      </c>
      <c r="O3254">
        <v>2.1</v>
      </c>
      <c r="P3254">
        <v>1.9</v>
      </c>
      <c r="Q3254">
        <v>3.1</v>
      </c>
      <c r="R3254">
        <v>2.1</v>
      </c>
      <c r="S3254">
        <v>6.4</v>
      </c>
      <c r="T3254">
        <v>1.9</v>
      </c>
      <c r="U3254">
        <v>13.3</v>
      </c>
      <c r="V3254">
        <v>1.3</v>
      </c>
      <c r="W3254">
        <v>33</v>
      </c>
      <c r="X3254">
        <v>0</v>
      </c>
      <c r="Y3254">
        <v>0</v>
      </c>
      <c r="Z3254">
        <v>0</v>
      </c>
      <c r="AA3254">
        <v>0</v>
      </c>
      <c r="AB3254">
        <v>3</v>
      </c>
      <c r="AC3254">
        <v>0</v>
      </c>
      <c r="AD3254">
        <v>16</v>
      </c>
      <c r="AE3254">
        <v>0</v>
      </c>
      <c r="AY3254" s="59"/>
    </row>
    <row r="3255" spans="1:51">
      <c r="A3255" s="19">
        <v>43785</v>
      </c>
      <c r="B3255" t="s">
        <v>20</v>
      </c>
      <c r="C3255" s="19">
        <v>43893</v>
      </c>
      <c r="D3255">
        <v>6</v>
      </c>
      <c r="E3255">
        <v>30.2</v>
      </c>
      <c r="F3255">
        <v>2.7</v>
      </c>
      <c r="G3255">
        <v>2.2000000000000002</v>
      </c>
      <c r="H3255">
        <v>7.7</v>
      </c>
      <c r="I3255">
        <v>2.2000000000000002</v>
      </c>
      <c r="J3255">
        <v>18.7</v>
      </c>
      <c r="K3255">
        <v>0.9</v>
      </c>
      <c r="L3255">
        <v>22.3</v>
      </c>
      <c r="M3255">
        <v>2.7</v>
      </c>
      <c r="N3255">
        <v>45.9</v>
      </c>
      <c r="O3255">
        <v>2.2000000000000002</v>
      </c>
      <c r="P3255">
        <v>2.1</v>
      </c>
      <c r="Q3255">
        <v>4.5999999999999996</v>
      </c>
      <c r="R3255">
        <v>2</v>
      </c>
      <c r="S3255">
        <v>16.399999999999999</v>
      </c>
      <c r="T3255">
        <v>1.7</v>
      </c>
      <c r="U3255">
        <v>22.5</v>
      </c>
      <c r="V3255">
        <v>2.2000000000000002</v>
      </c>
      <c r="W3255">
        <v>3</v>
      </c>
      <c r="X3255">
        <v>0</v>
      </c>
      <c r="Y3255">
        <v>0</v>
      </c>
      <c r="Z3255">
        <v>0</v>
      </c>
      <c r="AA3255">
        <v>0</v>
      </c>
      <c r="AB3255">
        <v>2</v>
      </c>
      <c r="AC3255">
        <v>0</v>
      </c>
      <c r="AD3255">
        <v>2</v>
      </c>
      <c r="AE3255">
        <v>0</v>
      </c>
      <c r="AY3255" s="59"/>
    </row>
    <row r="3256" spans="1:51">
      <c r="A3256" s="19">
        <v>43785</v>
      </c>
      <c r="B3256" t="s">
        <v>21</v>
      </c>
      <c r="C3256" s="19">
        <v>43893</v>
      </c>
      <c r="D3256">
        <v>31</v>
      </c>
      <c r="E3256">
        <v>36.5</v>
      </c>
      <c r="F3256">
        <v>4.5</v>
      </c>
      <c r="G3256">
        <v>3.6</v>
      </c>
      <c r="H3256">
        <v>6.9</v>
      </c>
      <c r="I3256">
        <v>4.2</v>
      </c>
      <c r="J3256">
        <v>13</v>
      </c>
      <c r="K3256">
        <v>2.8</v>
      </c>
      <c r="L3256">
        <v>17.600000000000001</v>
      </c>
      <c r="M3256">
        <v>0.3</v>
      </c>
      <c r="N3256">
        <v>65.3</v>
      </c>
      <c r="O3256">
        <v>2.6</v>
      </c>
      <c r="P3256">
        <v>2.1</v>
      </c>
      <c r="Q3256">
        <v>3.7</v>
      </c>
      <c r="R3256">
        <v>2.2000000000000002</v>
      </c>
      <c r="S3256">
        <v>7.6</v>
      </c>
      <c r="T3256">
        <v>2</v>
      </c>
      <c r="U3256">
        <v>12.9</v>
      </c>
      <c r="V3256">
        <v>1.3</v>
      </c>
      <c r="W3256">
        <v>19</v>
      </c>
      <c r="X3256">
        <v>0</v>
      </c>
      <c r="Y3256">
        <v>0</v>
      </c>
      <c r="Z3256">
        <v>0</v>
      </c>
      <c r="AA3256">
        <v>0</v>
      </c>
      <c r="AB3256">
        <v>3</v>
      </c>
      <c r="AC3256">
        <v>0</v>
      </c>
      <c r="AD3256">
        <v>9</v>
      </c>
      <c r="AE3256">
        <v>0</v>
      </c>
      <c r="AY3256" s="59"/>
    </row>
    <row r="3257" spans="1:51">
      <c r="A3257" s="19">
        <v>43785</v>
      </c>
      <c r="B3257" t="s">
        <v>22</v>
      </c>
      <c r="C3257" s="19">
        <v>43893</v>
      </c>
      <c r="D3257">
        <v>416</v>
      </c>
      <c r="E3257">
        <v>25.9</v>
      </c>
      <c r="F3257">
        <v>2.5</v>
      </c>
      <c r="G3257">
        <v>1.3</v>
      </c>
      <c r="H3257">
        <v>8.1</v>
      </c>
      <c r="I3257">
        <v>1.5</v>
      </c>
      <c r="J3257">
        <v>20.3</v>
      </c>
      <c r="K3257">
        <v>0.9</v>
      </c>
      <c r="L3257">
        <v>24</v>
      </c>
      <c r="M3257">
        <v>5</v>
      </c>
      <c r="N3257">
        <v>34.6</v>
      </c>
      <c r="O3257">
        <v>2.4</v>
      </c>
      <c r="P3257">
        <v>1.8</v>
      </c>
      <c r="Q3257">
        <v>5.2</v>
      </c>
      <c r="R3257">
        <v>2</v>
      </c>
      <c r="S3257">
        <v>19.899999999999999</v>
      </c>
      <c r="T3257">
        <v>1.9</v>
      </c>
      <c r="U3257">
        <v>28.2</v>
      </c>
      <c r="V3257">
        <v>3.6</v>
      </c>
      <c r="W3257">
        <v>151</v>
      </c>
      <c r="X3257">
        <v>0</v>
      </c>
      <c r="Y3257">
        <v>0</v>
      </c>
      <c r="Z3257">
        <v>5</v>
      </c>
      <c r="AA3257">
        <v>0</v>
      </c>
      <c r="AB3257">
        <v>119</v>
      </c>
      <c r="AC3257">
        <v>0</v>
      </c>
      <c r="AD3257">
        <v>140</v>
      </c>
      <c r="AE3257">
        <v>1</v>
      </c>
      <c r="AY3257" s="59"/>
    </row>
    <row r="3258" spans="1:51">
      <c r="A3258" s="19">
        <v>43785</v>
      </c>
      <c r="B3258" t="s">
        <v>23</v>
      </c>
      <c r="C3258" s="19">
        <v>43893</v>
      </c>
      <c r="D3258">
        <v>67</v>
      </c>
      <c r="E3258">
        <v>24.1</v>
      </c>
      <c r="F3258">
        <v>1.6</v>
      </c>
      <c r="G3258">
        <v>1</v>
      </c>
      <c r="H3258">
        <v>7</v>
      </c>
      <c r="I3258">
        <v>0.9</v>
      </c>
      <c r="J3258">
        <v>24.1</v>
      </c>
      <c r="K3258">
        <v>0.5</v>
      </c>
      <c r="L3258">
        <v>23.8</v>
      </c>
      <c r="M3258">
        <v>6.5</v>
      </c>
      <c r="N3258">
        <v>28.8</v>
      </c>
      <c r="O3258">
        <v>2.2000000000000002</v>
      </c>
      <c r="P3258">
        <v>1.7</v>
      </c>
      <c r="Q3258">
        <v>4.4000000000000004</v>
      </c>
      <c r="R3258">
        <v>1.4</v>
      </c>
      <c r="S3258">
        <v>27.9</v>
      </c>
      <c r="T3258">
        <v>1.8</v>
      </c>
      <c r="U3258">
        <v>27.3</v>
      </c>
      <c r="V3258">
        <v>4.2</v>
      </c>
      <c r="W3258">
        <v>22</v>
      </c>
      <c r="X3258">
        <v>0</v>
      </c>
      <c r="Y3258">
        <v>0</v>
      </c>
      <c r="Z3258">
        <v>0</v>
      </c>
      <c r="AA3258">
        <v>0</v>
      </c>
      <c r="AB3258">
        <v>22</v>
      </c>
      <c r="AC3258">
        <v>0</v>
      </c>
      <c r="AD3258">
        <v>22</v>
      </c>
      <c r="AE3258">
        <v>0</v>
      </c>
      <c r="AY3258" s="59"/>
    </row>
    <row r="3259" spans="1:51">
      <c r="A3259" s="19">
        <v>43785</v>
      </c>
      <c r="B3259" t="s">
        <v>24</v>
      </c>
      <c r="C3259" s="19">
        <v>43893</v>
      </c>
      <c r="D3259">
        <v>13</v>
      </c>
      <c r="E3259">
        <v>30.2</v>
      </c>
      <c r="F3259">
        <v>2.7</v>
      </c>
      <c r="G3259">
        <v>2.2000000000000002</v>
      </c>
      <c r="H3259">
        <v>7.7</v>
      </c>
      <c r="I3259">
        <v>2.2000000000000002</v>
      </c>
      <c r="J3259">
        <v>18.7</v>
      </c>
      <c r="K3259">
        <v>0.9</v>
      </c>
      <c r="L3259">
        <v>22.3</v>
      </c>
      <c r="M3259">
        <v>2.7</v>
      </c>
      <c r="N3259">
        <v>45.6</v>
      </c>
      <c r="O3259">
        <v>2.4</v>
      </c>
      <c r="P3259">
        <v>2</v>
      </c>
      <c r="Q3259">
        <v>4.8</v>
      </c>
      <c r="R3259">
        <v>1.6</v>
      </c>
      <c r="S3259">
        <v>16.3</v>
      </c>
      <c r="T3259">
        <v>1.8</v>
      </c>
      <c r="U3259">
        <v>22.6</v>
      </c>
      <c r="V3259">
        <v>2.4</v>
      </c>
      <c r="W3259">
        <v>6</v>
      </c>
      <c r="X3259">
        <v>0</v>
      </c>
      <c r="Y3259">
        <v>0</v>
      </c>
      <c r="Z3259">
        <v>0</v>
      </c>
      <c r="AA3259">
        <v>0</v>
      </c>
      <c r="AB3259">
        <v>3</v>
      </c>
      <c r="AC3259">
        <v>0</v>
      </c>
      <c r="AD3259">
        <v>4</v>
      </c>
      <c r="AE3259">
        <v>0</v>
      </c>
      <c r="AY3259" s="59"/>
    </row>
    <row r="3260" spans="1:51">
      <c r="A3260" s="19">
        <v>43785</v>
      </c>
      <c r="B3260" t="s">
        <v>25</v>
      </c>
      <c r="C3260" s="19">
        <v>43893</v>
      </c>
      <c r="D3260">
        <v>24</v>
      </c>
      <c r="E3260">
        <v>22.1</v>
      </c>
      <c r="F3260">
        <v>4.5</v>
      </c>
      <c r="G3260">
        <v>2.4</v>
      </c>
      <c r="H3260">
        <v>11.3</v>
      </c>
      <c r="I3260">
        <v>0.8</v>
      </c>
      <c r="J3260">
        <v>16.5</v>
      </c>
      <c r="K3260">
        <v>4.5</v>
      </c>
      <c r="L3260">
        <v>24.2</v>
      </c>
      <c r="M3260">
        <v>3.3</v>
      </c>
      <c r="N3260">
        <v>27.6</v>
      </c>
      <c r="O3260">
        <v>3.7</v>
      </c>
      <c r="P3260">
        <v>2.6</v>
      </c>
      <c r="Q3260">
        <v>8.6999999999999993</v>
      </c>
      <c r="R3260">
        <v>2</v>
      </c>
      <c r="S3260">
        <v>16</v>
      </c>
      <c r="T3260">
        <v>3.5</v>
      </c>
      <c r="U3260">
        <v>32.299999999999997</v>
      </c>
      <c r="V3260">
        <v>3.2</v>
      </c>
      <c r="W3260">
        <v>8</v>
      </c>
      <c r="X3260">
        <v>0</v>
      </c>
      <c r="Y3260">
        <v>0</v>
      </c>
      <c r="Z3260">
        <v>1</v>
      </c>
      <c r="AA3260">
        <v>0</v>
      </c>
      <c r="AB3260">
        <v>6</v>
      </c>
      <c r="AC3260">
        <v>0</v>
      </c>
      <c r="AD3260">
        <v>9</v>
      </c>
      <c r="AE3260">
        <v>0</v>
      </c>
      <c r="AY3260" s="59"/>
    </row>
    <row r="3261" spans="1:51">
      <c r="A3261" s="19">
        <v>43785</v>
      </c>
      <c r="B3261" t="s">
        <v>26</v>
      </c>
      <c r="C3261" s="19">
        <v>43893</v>
      </c>
      <c r="D3261">
        <v>91</v>
      </c>
      <c r="E3261">
        <v>23</v>
      </c>
      <c r="F3261">
        <v>0.6</v>
      </c>
      <c r="G3261">
        <v>1.9</v>
      </c>
      <c r="H3261">
        <v>10.9</v>
      </c>
      <c r="I3261">
        <v>1.3</v>
      </c>
      <c r="J3261">
        <v>14.4</v>
      </c>
      <c r="K3261">
        <v>0.7</v>
      </c>
      <c r="L3261">
        <v>35.200000000000003</v>
      </c>
      <c r="M3261">
        <v>1.5</v>
      </c>
      <c r="N3261">
        <v>21.1</v>
      </c>
      <c r="O3261">
        <v>1.5</v>
      </c>
      <c r="P3261">
        <v>1.5</v>
      </c>
      <c r="Q3261">
        <v>5.7</v>
      </c>
      <c r="R3261">
        <v>1.6</v>
      </c>
      <c r="S3261">
        <v>8.6</v>
      </c>
      <c r="T3261">
        <v>1.2</v>
      </c>
      <c r="U3261">
        <v>56.8</v>
      </c>
      <c r="V3261">
        <v>1.6</v>
      </c>
      <c r="W3261">
        <v>30</v>
      </c>
      <c r="X3261">
        <v>0</v>
      </c>
      <c r="Y3261">
        <v>0</v>
      </c>
      <c r="Z3261">
        <v>4</v>
      </c>
      <c r="AA3261">
        <v>0</v>
      </c>
      <c r="AB3261">
        <v>12</v>
      </c>
      <c r="AC3261">
        <v>0</v>
      </c>
      <c r="AD3261">
        <v>45</v>
      </c>
      <c r="AE3261">
        <v>0</v>
      </c>
      <c r="AY3261" s="59"/>
    </row>
    <row r="3262" spans="1:51">
      <c r="A3262" s="19">
        <v>43785</v>
      </c>
      <c r="B3262" t="s">
        <v>27</v>
      </c>
      <c r="C3262" s="19">
        <v>43893</v>
      </c>
      <c r="D3262">
        <v>75</v>
      </c>
      <c r="E3262">
        <v>22.3</v>
      </c>
      <c r="F3262">
        <v>0.6</v>
      </c>
      <c r="G3262">
        <v>0.5</v>
      </c>
      <c r="H3262">
        <v>10.9</v>
      </c>
      <c r="I3262">
        <v>16.5</v>
      </c>
      <c r="J3262">
        <v>16</v>
      </c>
      <c r="K3262">
        <v>0.2</v>
      </c>
      <c r="L3262">
        <v>21</v>
      </c>
      <c r="M3262">
        <v>1.5</v>
      </c>
      <c r="N3262">
        <v>28.4</v>
      </c>
      <c r="O3262">
        <v>2.2000000000000002</v>
      </c>
      <c r="P3262">
        <v>1.9</v>
      </c>
      <c r="Q3262">
        <v>8.4</v>
      </c>
      <c r="R3262">
        <v>14.3</v>
      </c>
      <c r="S3262">
        <v>15.2</v>
      </c>
      <c r="T3262">
        <v>2.2000000000000002</v>
      </c>
      <c r="U3262">
        <v>24.3</v>
      </c>
      <c r="V3262">
        <v>2.5</v>
      </c>
      <c r="W3262">
        <v>21</v>
      </c>
      <c r="X3262">
        <v>0</v>
      </c>
      <c r="Y3262">
        <v>0</v>
      </c>
      <c r="Z3262">
        <v>3</v>
      </c>
      <c r="AA3262">
        <v>16</v>
      </c>
      <c r="AB3262">
        <v>15</v>
      </c>
      <c r="AC3262">
        <v>0</v>
      </c>
      <c r="AD3262">
        <v>20</v>
      </c>
      <c r="AE3262">
        <v>0</v>
      </c>
      <c r="AY3262" s="59"/>
    </row>
    <row r="3263" spans="1:51">
      <c r="A3263" s="19">
        <v>43785</v>
      </c>
      <c r="B3263" t="s">
        <v>28</v>
      </c>
      <c r="C3263" s="19">
        <v>43893</v>
      </c>
      <c r="D3263">
        <v>110</v>
      </c>
      <c r="E3263">
        <v>36.799999999999997</v>
      </c>
      <c r="F3263">
        <v>6.4</v>
      </c>
      <c r="G3263">
        <v>1.8</v>
      </c>
      <c r="H3263">
        <v>5.9</v>
      </c>
      <c r="I3263">
        <v>1.6</v>
      </c>
      <c r="J3263">
        <v>16.399999999999999</v>
      </c>
      <c r="K3263">
        <v>1.4</v>
      </c>
      <c r="L3263">
        <v>17.5</v>
      </c>
      <c r="M3263">
        <v>1.8</v>
      </c>
      <c r="N3263">
        <v>63.8</v>
      </c>
      <c r="O3263">
        <v>3.2</v>
      </c>
      <c r="P3263">
        <v>1.6</v>
      </c>
      <c r="Q3263">
        <v>3</v>
      </c>
      <c r="R3263">
        <v>1.4</v>
      </c>
      <c r="S3263">
        <v>10.8</v>
      </c>
      <c r="T3263">
        <v>1.5</v>
      </c>
      <c r="U3263">
        <v>12.6</v>
      </c>
      <c r="V3263">
        <v>1.6</v>
      </c>
      <c r="W3263">
        <v>57</v>
      </c>
      <c r="X3263">
        <v>0</v>
      </c>
      <c r="Y3263">
        <v>0</v>
      </c>
      <c r="Z3263">
        <v>0</v>
      </c>
      <c r="AA3263">
        <v>0</v>
      </c>
      <c r="AB3263">
        <v>26</v>
      </c>
      <c r="AC3263">
        <v>0</v>
      </c>
      <c r="AD3263">
        <v>27</v>
      </c>
      <c r="AE3263">
        <v>0</v>
      </c>
      <c r="AY3263" s="59"/>
    </row>
    <row r="3264" spans="1:51">
      <c r="A3264" s="19">
        <v>43785</v>
      </c>
      <c r="B3264" t="s">
        <v>29</v>
      </c>
      <c r="C3264" s="19">
        <v>43893</v>
      </c>
      <c r="D3264">
        <v>37</v>
      </c>
      <c r="E3264">
        <v>36.799999999999997</v>
      </c>
      <c r="F3264">
        <v>6</v>
      </c>
      <c r="G3264">
        <v>3</v>
      </c>
      <c r="H3264">
        <v>5.8</v>
      </c>
      <c r="I3264">
        <v>3.3</v>
      </c>
      <c r="J3264">
        <v>13.5</v>
      </c>
      <c r="K3264">
        <v>2.9</v>
      </c>
      <c r="L3264">
        <v>17.7</v>
      </c>
      <c r="M3264">
        <v>0.5</v>
      </c>
      <c r="N3264">
        <v>65.400000000000006</v>
      </c>
      <c r="O3264">
        <v>3</v>
      </c>
      <c r="P3264">
        <v>2</v>
      </c>
      <c r="Q3264">
        <v>3</v>
      </c>
      <c r="R3264">
        <v>2.1</v>
      </c>
      <c r="S3264">
        <v>7.9</v>
      </c>
      <c r="T3264">
        <v>2.1</v>
      </c>
      <c r="U3264">
        <v>12.8</v>
      </c>
      <c r="V3264">
        <v>1.3</v>
      </c>
      <c r="W3264">
        <v>22</v>
      </c>
      <c r="X3264">
        <v>0</v>
      </c>
      <c r="Y3264">
        <v>0</v>
      </c>
      <c r="Z3264">
        <v>0</v>
      </c>
      <c r="AA3264">
        <v>0</v>
      </c>
      <c r="AB3264">
        <v>4</v>
      </c>
      <c r="AC3264">
        <v>0</v>
      </c>
      <c r="AD3264">
        <v>11</v>
      </c>
      <c r="AE3264">
        <v>0</v>
      </c>
      <c r="AY3264" s="59"/>
    </row>
    <row r="3265" spans="1:51">
      <c r="A3265" s="19">
        <v>43785</v>
      </c>
      <c r="B3265" t="s">
        <v>30</v>
      </c>
      <c r="C3265" s="19">
        <v>43893</v>
      </c>
      <c r="D3265">
        <v>64</v>
      </c>
      <c r="E3265">
        <v>36.6</v>
      </c>
      <c r="F3265">
        <v>3.8</v>
      </c>
      <c r="G3265">
        <v>2.9</v>
      </c>
      <c r="H3265">
        <v>7.5</v>
      </c>
      <c r="I3265">
        <v>4.5</v>
      </c>
      <c r="J3265">
        <v>12.5</v>
      </c>
      <c r="K3265">
        <v>3.2</v>
      </c>
      <c r="L3265">
        <v>18.2</v>
      </c>
      <c r="M3265">
        <v>0.4</v>
      </c>
      <c r="N3265">
        <v>64.900000000000006</v>
      </c>
      <c r="O3265">
        <v>2.5</v>
      </c>
      <c r="P3265">
        <v>2</v>
      </c>
      <c r="Q3265">
        <v>3.7</v>
      </c>
      <c r="R3265">
        <v>2.2999999999999998</v>
      </c>
      <c r="S3265">
        <v>7.4</v>
      </c>
      <c r="T3265">
        <v>2.2000000000000002</v>
      </c>
      <c r="U3265">
        <v>13.3</v>
      </c>
      <c r="V3265">
        <v>1.2</v>
      </c>
      <c r="W3265">
        <v>39</v>
      </c>
      <c r="X3265">
        <v>0</v>
      </c>
      <c r="Y3265">
        <v>0</v>
      </c>
      <c r="Z3265">
        <v>1</v>
      </c>
      <c r="AA3265">
        <v>0</v>
      </c>
      <c r="AB3265">
        <v>5</v>
      </c>
      <c r="AC3265">
        <v>0</v>
      </c>
      <c r="AD3265">
        <v>19</v>
      </c>
      <c r="AE3265">
        <v>0</v>
      </c>
      <c r="AY3265" s="59"/>
    </row>
    <row r="3266" spans="1:51">
      <c r="A3266" s="19">
        <v>43785</v>
      </c>
      <c r="B3266" t="s">
        <v>31</v>
      </c>
      <c r="C3266" s="19">
        <v>43893</v>
      </c>
      <c r="D3266">
        <v>228</v>
      </c>
      <c r="E3266">
        <v>29.6</v>
      </c>
      <c r="F3266">
        <v>6</v>
      </c>
      <c r="G3266">
        <v>2.1</v>
      </c>
      <c r="H3266">
        <v>7.5</v>
      </c>
      <c r="I3266">
        <v>2.2000000000000002</v>
      </c>
      <c r="J3266">
        <v>16.7</v>
      </c>
      <c r="K3266">
        <v>1.1000000000000001</v>
      </c>
      <c r="L3266">
        <v>21.3</v>
      </c>
      <c r="M3266">
        <v>3.2</v>
      </c>
      <c r="N3266">
        <v>45</v>
      </c>
      <c r="O3266">
        <v>4.4000000000000004</v>
      </c>
      <c r="P3266">
        <v>2.2000000000000002</v>
      </c>
      <c r="Q3266">
        <v>4.7</v>
      </c>
      <c r="R3266">
        <v>2</v>
      </c>
      <c r="S3266">
        <v>14.4</v>
      </c>
      <c r="T3266">
        <v>1.9</v>
      </c>
      <c r="U3266">
        <v>22.3</v>
      </c>
      <c r="V3266">
        <v>2.8</v>
      </c>
      <c r="W3266">
        <v>99</v>
      </c>
      <c r="X3266">
        <v>0</v>
      </c>
      <c r="Y3266">
        <v>0</v>
      </c>
      <c r="Z3266">
        <v>2</v>
      </c>
      <c r="AA3266">
        <v>0</v>
      </c>
      <c r="AB3266">
        <v>56</v>
      </c>
      <c r="AC3266">
        <v>0</v>
      </c>
      <c r="AD3266">
        <v>71</v>
      </c>
      <c r="AE3266">
        <v>0</v>
      </c>
      <c r="AY3266" s="59"/>
    </row>
    <row r="3267" spans="1:51">
      <c r="A3267" s="19">
        <v>43785</v>
      </c>
      <c r="B3267" t="s">
        <v>32</v>
      </c>
      <c r="C3267" s="19">
        <v>43893</v>
      </c>
      <c r="D3267">
        <v>29</v>
      </c>
      <c r="E3267">
        <v>29.4</v>
      </c>
      <c r="F3267">
        <v>3.4</v>
      </c>
      <c r="G3267">
        <v>0.3</v>
      </c>
      <c r="H3267">
        <v>9</v>
      </c>
      <c r="I3267">
        <v>3.3</v>
      </c>
      <c r="J3267">
        <v>14.6</v>
      </c>
      <c r="K3267">
        <v>3.6</v>
      </c>
      <c r="L3267">
        <v>25.1</v>
      </c>
      <c r="M3267">
        <v>0.8</v>
      </c>
      <c r="N3267">
        <v>42.6</v>
      </c>
      <c r="O3267">
        <v>2.7</v>
      </c>
      <c r="P3267">
        <v>1.3</v>
      </c>
      <c r="Q3267">
        <v>5.8</v>
      </c>
      <c r="R3267">
        <v>2.2000000000000002</v>
      </c>
      <c r="S3267">
        <v>11</v>
      </c>
      <c r="T3267">
        <v>2.8</v>
      </c>
      <c r="U3267">
        <v>29.4</v>
      </c>
      <c r="V3267">
        <v>1.9</v>
      </c>
      <c r="W3267">
        <v>13</v>
      </c>
      <c r="X3267">
        <v>0</v>
      </c>
      <c r="Y3267">
        <v>0</v>
      </c>
      <c r="Z3267">
        <v>1</v>
      </c>
      <c r="AA3267">
        <v>0</v>
      </c>
      <c r="AB3267">
        <v>4</v>
      </c>
      <c r="AC3267">
        <v>0</v>
      </c>
      <c r="AD3267">
        <v>11</v>
      </c>
      <c r="AE3267">
        <v>0</v>
      </c>
      <c r="AY3267" s="59"/>
    </row>
    <row r="3268" spans="1:51">
      <c r="A3268" s="19">
        <v>43785</v>
      </c>
      <c r="B3268" t="s">
        <v>33</v>
      </c>
      <c r="C3268" s="19">
        <v>43893</v>
      </c>
      <c r="D3268">
        <v>16</v>
      </c>
      <c r="E3268">
        <v>18</v>
      </c>
      <c r="F3268">
        <v>0.5</v>
      </c>
      <c r="G3268">
        <v>1.2</v>
      </c>
      <c r="H3268">
        <v>9.3000000000000007</v>
      </c>
      <c r="I3268">
        <v>0.9</v>
      </c>
      <c r="J3268">
        <v>34.1</v>
      </c>
      <c r="K3268">
        <v>0.3</v>
      </c>
      <c r="L3268">
        <v>21.8</v>
      </c>
      <c r="M3268">
        <v>3.5</v>
      </c>
      <c r="N3268">
        <v>13.8</v>
      </c>
      <c r="O3268">
        <v>1.6</v>
      </c>
      <c r="P3268">
        <v>1.3</v>
      </c>
      <c r="Q3268">
        <v>5</v>
      </c>
      <c r="R3268">
        <v>1.3</v>
      </c>
      <c r="S3268">
        <v>53.3</v>
      </c>
      <c r="T3268">
        <v>1.3</v>
      </c>
      <c r="U3268">
        <v>19.600000000000001</v>
      </c>
      <c r="V3268">
        <v>2.2999999999999998</v>
      </c>
      <c r="W3268">
        <v>4</v>
      </c>
      <c r="X3268">
        <v>0</v>
      </c>
      <c r="Y3268">
        <v>0</v>
      </c>
      <c r="Z3268">
        <v>0</v>
      </c>
      <c r="AA3268">
        <v>0</v>
      </c>
      <c r="AB3268">
        <v>7</v>
      </c>
      <c r="AC3268">
        <v>0</v>
      </c>
      <c r="AD3268">
        <v>5</v>
      </c>
      <c r="AE3268">
        <v>0</v>
      </c>
      <c r="AY3268" s="59"/>
    </row>
    <row r="3269" spans="1:51">
      <c r="A3269" s="19">
        <v>43785</v>
      </c>
      <c r="B3269" t="s">
        <v>34</v>
      </c>
      <c r="C3269" s="19">
        <v>43893</v>
      </c>
      <c r="D3269">
        <v>99</v>
      </c>
      <c r="E3269">
        <v>34.299999999999997</v>
      </c>
      <c r="F3269">
        <v>3.4</v>
      </c>
      <c r="G3269">
        <v>3</v>
      </c>
      <c r="H3269">
        <v>8.4</v>
      </c>
      <c r="I3269">
        <v>3.9</v>
      </c>
      <c r="J3269">
        <v>13.8</v>
      </c>
      <c r="K3269">
        <v>1.9</v>
      </c>
      <c r="L3269">
        <v>19.3</v>
      </c>
      <c r="M3269">
        <v>1.6</v>
      </c>
      <c r="N3269">
        <v>58.9</v>
      </c>
      <c r="O3269">
        <v>2.5</v>
      </c>
      <c r="P3269">
        <v>2.1</v>
      </c>
      <c r="Q3269">
        <v>4.8</v>
      </c>
      <c r="R3269">
        <v>2.2999999999999998</v>
      </c>
      <c r="S3269">
        <v>8.9</v>
      </c>
      <c r="T3269">
        <v>2.1</v>
      </c>
      <c r="U3269">
        <v>16.2</v>
      </c>
      <c r="V3269">
        <v>1.8</v>
      </c>
      <c r="W3269">
        <v>56</v>
      </c>
      <c r="X3269">
        <v>0</v>
      </c>
      <c r="Y3269">
        <v>0</v>
      </c>
      <c r="Z3269">
        <v>1</v>
      </c>
      <c r="AA3269">
        <v>0</v>
      </c>
      <c r="AB3269">
        <v>11</v>
      </c>
      <c r="AC3269">
        <v>0</v>
      </c>
      <c r="AD3269">
        <v>31</v>
      </c>
      <c r="AE3269">
        <v>0</v>
      </c>
      <c r="AY3269" s="59"/>
    </row>
    <row r="3270" spans="1:51">
      <c r="A3270" s="19">
        <v>43785</v>
      </c>
      <c r="B3270" t="s">
        <v>35</v>
      </c>
      <c r="C3270" s="19">
        <v>43900</v>
      </c>
      <c r="D3270">
        <v>20</v>
      </c>
      <c r="E3270">
        <v>29.3</v>
      </c>
      <c r="F3270">
        <v>4.5999999999999996</v>
      </c>
      <c r="G3270">
        <v>0.2</v>
      </c>
      <c r="H3270">
        <v>8.3000000000000007</v>
      </c>
      <c r="I3270">
        <v>4.5999999999999996</v>
      </c>
      <c r="J3270">
        <v>9.8000000000000007</v>
      </c>
      <c r="K3270">
        <v>3.1</v>
      </c>
      <c r="L3270">
        <v>29.4</v>
      </c>
      <c r="M3270">
        <v>0.3</v>
      </c>
      <c r="N3270">
        <v>39.9</v>
      </c>
      <c r="O3270">
        <v>2.9</v>
      </c>
      <c r="P3270">
        <v>1.3</v>
      </c>
      <c r="Q3270">
        <v>4.7</v>
      </c>
      <c r="R3270">
        <v>2.5</v>
      </c>
      <c r="S3270">
        <v>5.8</v>
      </c>
      <c r="T3270">
        <v>2.1</v>
      </c>
      <c r="U3270">
        <v>39</v>
      </c>
      <c r="V3270">
        <v>1.4</v>
      </c>
      <c r="W3270">
        <v>9</v>
      </c>
      <c r="X3270">
        <v>0</v>
      </c>
      <c r="Y3270">
        <v>0</v>
      </c>
      <c r="Z3270">
        <v>0</v>
      </c>
      <c r="AA3270">
        <v>0</v>
      </c>
      <c r="AB3270">
        <v>1</v>
      </c>
      <c r="AC3270">
        <v>0</v>
      </c>
      <c r="AD3270">
        <v>10</v>
      </c>
      <c r="AE3270">
        <v>0</v>
      </c>
      <c r="AY3270" s="59"/>
    </row>
    <row r="3271" spans="1:51">
      <c r="A3271" s="19">
        <v>43785</v>
      </c>
      <c r="B3271" t="s">
        <v>36</v>
      </c>
      <c r="C3271" s="19">
        <v>43900</v>
      </c>
      <c r="D3271">
        <v>125</v>
      </c>
      <c r="E3271">
        <v>31.9</v>
      </c>
      <c r="F3271">
        <v>0.4</v>
      </c>
      <c r="G3271">
        <v>1.2</v>
      </c>
      <c r="H3271">
        <v>8.1999999999999993</v>
      </c>
      <c r="I3271">
        <v>1.8</v>
      </c>
      <c r="J3271">
        <v>23.1</v>
      </c>
      <c r="K3271">
        <v>0.1</v>
      </c>
      <c r="L3271">
        <v>21.1</v>
      </c>
      <c r="M3271">
        <v>1.8</v>
      </c>
      <c r="N3271">
        <v>46.7</v>
      </c>
      <c r="O3271">
        <v>1.6</v>
      </c>
      <c r="P3271">
        <v>1.5</v>
      </c>
      <c r="Q3271">
        <v>4.2</v>
      </c>
      <c r="R3271">
        <v>1.9</v>
      </c>
      <c r="S3271">
        <v>22.2</v>
      </c>
      <c r="T3271">
        <v>1.3</v>
      </c>
      <c r="U3271">
        <v>18.2</v>
      </c>
      <c r="V3271">
        <v>1.9</v>
      </c>
      <c r="W3271">
        <v>52</v>
      </c>
      <c r="X3271">
        <v>0</v>
      </c>
      <c r="Y3271">
        <v>0</v>
      </c>
      <c r="Z3271">
        <v>2</v>
      </c>
      <c r="AA3271">
        <v>0</v>
      </c>
      <c r="AB3271">
        <v>37</v>
      </c>
      <c r="AC3271">
        <v>0</v>
      </c>
      <c r="AD3271">
        <v>34</v>
      </c>
      <c r="AE3271">
        <v>0</v>
      </c>
      <c r="AY3271" s="59"/>
    </row>
    <row r="3272" spans="1:51">
      <c r="A3272" s="19">
        <v>43785</v>
      </c>
      <c r="B3272" t="s">
        <v>37</v>
      </c>
      <c r="C3272" s="19">
        <v>43900</v>
      </c>
      <c r="D3272">
        <v>36</v>
      </c>
      <c r="E3272">
        <v>39.1</v>
      </c>
      <c r="F3272">
        <v>3.4</v>
      </c>
      <c r="G3272">
        <v>4.8</v>
      </c>
      <c r="H3272">
        <v>5</v>
      </c>
      <c r="I3272">
        <v>3</v>
      </c>
      <c r="J3272">
        <v>13.1</v>
      </c>
      <c r="K3272">
        <v>2.2000000000000002</v>
      </c>
      <c r="L3272">
        <v>18.2</v>
      </c>
      <c r="M3272">
        <v>0.9</v>
      </c>
      <c r="N3272">
        <v>69.2</v>
      </c>
      <c r="O3272">
        <v>2.2000000000000002</v>
      </c>
      <c r="P3272">
        <v>2.1</v>
      </c>
      <c r="Q3272">
        <v>2.4</v>
      </c>
      <c r="R3272">
        <v>1.7</v>
      </c>
      <c r="S3272">
        <v>6.8</v>
      </c>
      <c r="T3272">
        <v>1.7</v>
      </c>
      <c r="U3272">
        <v>11.9</v>
      </c>
      <c r="V3272">
        <v>1.5</v>
      </c>
      <c r="W3272">
        <v>23</v>
      </c>
      <c r="X3272">
        <v>0</v>
      </c>
      <c r="Y3272">
        <v>0</v>
      </c>
      <c r="Z3272">
        <v>0</v>
      </c>
      <c r="AA3272">
        <v>0</v>
      </c>
      <c r="AB3272">
        <v>3</v>
      </c>
      <c r="AC3272">
        <v>0</v>
      </c>
      <c r="AD3272">
        <v>10</v>
      </c>
      <c r="AE3272">
        <v>0</v>
      </c>
      <c r="AY3272" s="59"/>
    </row>
    <row r="3273" spans="1:51">
      <c r="A3273" s="19">
        <v>43785</v>
      </c>
      <c r="B3273" t="s">
        <v>38</v>
      </c>
      <c r="C3273" s="19">
        <v>43900</v>
      </c>
      <c r="D3273">
        <v>68</v>
      </c>
      <c r="E3273">
        <v>35.6</v>
      </c>
      <c r="F3273">
        <v>3.8</v>
      </c>
      <c r="G3273">
        <v>2.6</v>
      </c>
      <c r="H3273">
        <v>7.2</v>
      </c>
      <c r="I3273">
        <v>3.7</v>
      </c>
      <c r="J3273">
        <v>13.4</v>
      </c>
      <c r="K3273">
        <v>2.8</v>
      </c>
      <c r="L3273">
        <v>20</v>
      </c>
      <c r="M3273">
        <v>0.5</v>
      </c>
      <c r="N3273">
        <v>60.2</v>
      </c>
      <c r="O3273">
        <v>2.2999999999999998</v>
      </c>
      <c r="P3273">
        <v>1.8</v>
      </c>
      <c r="Q3273">
        <v>4</v>
      </c>
      <c r="R3273">
        <v>2.1</v>
      </c>
      <c r="S3273">
        <v>8.6999999999999993</v>
      </c>
      <c r="T3273">
        <v>2.2999999999999998</v>
      </c>
      <c r="U3273">
        <v>16.600000000000001</v>
      </c>
      <c r="V3273">
        <v>1.6</v>
      </c>
      <c r="W3273">
        <v>38</v>
      </c>
      <c r="X3273">
        <v>0</v>
      </c>
      <c r="Y3273">
        <v>0</v>
      </c>
      <c r="Z3273">
        <v>1</v>
      </c>
      <c r="AA3273">
        <v>0</v>
      </c>
      <c r="AB3273">
        <v>7</v>
      </c>
      <c r="AC3273">
        <v>0</v>
      </c>
      <c r="AD3273">
        <v>22</v>
      </c>
      <c r="AE3273">
        <v>0</v>
      </c>
      <c r="AY3273" s="59"/>
    </row>
    <row r="3274" spans="1:51">
      <c r="A3274" s="19">
        <v>43785</v>
      </c>
      <c r="B3274" t="s">
        <v>39</v>
      </c>
      <c r="C3274" s="19">
        <v>43900</v>
      </c>
      <c r="D3274">
        <v>14</v>
      </c>
      <c r="E3274">
        <v>28.9</v>
      </c>
      <c r="F3274">
        <v>4.5999999999999996</v>
      </c>
      <c r="G3274">
        <v>0.5</v>
      </c>
      <c r="H3274">
        <v>10.1</v>
      </c>
      <c r="I3274">
        <v>4.7</v>
      </c>
      <c r="J3274">
        <v>11.9</v>
      </c>
      <c r="K3274">
        <v>3.6</v>
      </c>
      <c r="L3274">
        <v>24.8</v>
      </c>
      <c r="M3274">
        <v>0.5</v>
      </c>
      <c r="N3274">
        <v>41.6</v>
      </c>
      <c r="O3274">
        <v>3.3</v>
      </c>
      <c r="P3274">
        <v>1.6</v>
      </c>
      <c r="Q3274">
        <v>6.9</v>
      </c>
      <c r="R3274">
        <v>3.1</v>
      </c>
      <c r="S3274">
        <v>8.6999999999999993</v>
      </c>
      <c r="T3274">
        <v>2.8</v>
      </c>
      <c r="U3274">
        <v>29.6</v>
      </c>
      <c r="V3274">
        <v>2</v>
      </c>
      <c r="W3274">
        <v>7</v>
      </c>
      <c r="X3274">
        <v>0</v>
      </c>
      <c r="Y3274">
        <v>0</v>
      </c>
      <c r="Z3274">
        <v>0</v>
      </c>
      <c r="AA3274">
        <v>0</v>
      </c>
      <c r="AB3274">
        <v>1</v>
      </c>
      <c r="AC3274">
        <v>0</v>
      </c>
      <c r="AD3274">
        <v>6</v>
      </c>
      <c r="AE3274">
        <v>0</v>
      </c>
      <c r="AY3274" s="59"/>
    </row>
    <row r="3275" spans="1:51">
      <c r="A3275" s="19">
        <v>43785</v>
      </c>
      <c r="B3275" t="s">
        <v>40</v>
      </c>
      <c r="C3275" s="19">
        <v>43900</v>
      </c>
      <c r="D3275">
        <v>89</v>
      </c>
      <c r="E3275">
        <v>25.3</v>
      </c>
      <c r="F3275">
        <v>0.7</v>
      </c>
      <c r="G3275">
        <v>1.2</v>
      </c>
      <c r="H3275">
        <v>7</v>
      </c>
      <c r="I3275">
        <v>0.6</v>
      </c>
      <c r="J3275">
        <v>23.8</v>
      </c>
      <c r="K3275">
        <v>0.1</v>
      </c>
      <c r="L3275">
        <v>23.2</v>
      </c>
      <c r="M3275">
        <v>7.5</v>
      </c>
      <c r="N3275">
        <v>31.7</v>
      </c>
      <c r="O3275">
        <v>1.8</v>
      </c>
      <c r="P3275">
        <v>1.8</v>
      </c>
      <c r="Q3275">
        <v>4.3</v>
      </c>
      <c r="R3275">
        <v>1.7</v>
      </c>
      <c r="S3275">
        <v>26.7</v>
      </c>
      <c r="T3275">
        <v>1.7</v>
      </c>
      <c r="U3275">
        <v>25.4</v>
      </c>
      <c r="V3275">
        <v>4.5</v>
      </c>
      <c r="W3275">
        <v>30</v>
      </c>
      <c r="X3275">
        <v>0</v>
      </c>
      <c r="Y3275">
        <v>0</v>
      </c>
      <c r="Z3275">
        <v>1</v>
      </c>
      <c r="AA3275">
        <v>0</v>
      </c>
      <c r="AB3275">
        <v>29</v>
      </c>
      <c r="AC3275">
        <v>0</v>
      </c>
      <c r="AD3275">
        <v>28</v>
      </c>
      <c r="AE3275">
        <v>1</v>
      </c>
      <c r="AY3275" s="59"/>
    </row>
    <row r="3276" spans="1:51">
      <c r="A3276" s="19">
        <v>43785</v>
      </c>
      <c r="B3276" t="s">
        <v>41</v>
      </c>
      <c r="C3276" s="19">
        <v>43904</v>
      </c>
      <c r="D3276">
        <v>6</v>
      </c>
      <c r="E3276">
        <v>30.2</v>
      </c>
      <c r="F3276">
        <v>2.7</v>
      </c>
      <c r="G3276">
        <v>2.2000000000000002</v>
      </c>
      <c r="H3276">
        <v>7.7</v>
      </c>
      <c r="I3276">
        <v>2.2000000000000002</v>
      </c>
      <c r="J3276">
        <v>18.7</v>
      </c>
      <c r="K3276">
        <v>0.9</v>
      </c>
      <c r="L3276">
        <v>22.3</v>
      </c>
      <c r="M3276">
        <v>2.7</v>
      </c>
      <c r="N3276">
        <v>44.3</v>
      </c>
      <c r="O3276">
        <v>2.5</v>
      </c>
      <c r="P3276">
        <v>2.1</v>
      </c>
      <c r="Q3276">
        <v>4.5999999999999996</v>
      </c>
      <c r="R3276">
        <v>2.1</v>
      </c>
      <c r="S3276">
        <v>16.600000000000001</v>
      </c>
      <c r="T3276">
        <v>1.9</v>
      </c>
      <c r="U3276">
        <v>23.1</v>
      </c>
      <c r="V3276">
        <v>2.5</v>
      </c>
      <c r="W3276">
        <v>3</v>
      </c>
      <c r="X3276">
        <v>0</v>
      </c>
      <c r="Y3276">
        <v>0</v>
      </c>
      <c r="Z3276">
        <v>0</v>
      </c>
      <c r="AA3276">
        <v>0</v>
      </c>
      <c r="AB3276">
        <v>2</v>
      </c>
      <c r="AC3276">
        <v>0</v>
      </c>
      <c r="AD3276">
        <v>2</v>
      </c>
      <c r="AE3276">
        <v>0</v>
      </c>
      <c r="AY3276" s="59"/>
    </row>
    <row r="3277" spans="1:51">
      <c r="A3277" s="19">
        <v>43785</v>
      </c>
      <c r="B3277" t="s">
        <v>43</v>
      </c>
      <c r="C3277" s="19">
        <v>43907</v>
      </c>
      <c r="D3277">
        <v>67</v>
      </c>
      <c r="E3277">
        <v>31.4</v>
      </c>
      <c r="F3277">
        <v>0.4</v>
      </c>
      <c r="G3277">
        <v>1</v>
      </c>
      <c r="H3277">
        <v>9.1</v>
      </c>
      <c r="I3277">
        <v>2.9</v>
      </c>
      <c r="J3277">
        <v>20.9</v>
      </c>
      <c r="K3277">
        <v>0.7</v>
      </c>
      <c r="L3277">
        <v>20.7</v>
      </c>
      <c r="M3277">
        <v>2.4</v>
      </c>
      <c r="N3277">
        <v>46.7</v>
      </c>
      <c r="O3277">
        <v>1.7</v>
      </c>
      <c r="P3277">
        <v>1.7</v>
      </c>
      <c r="Q3277">
        <v>5.0999999999999996</v>
      </c>
      <c r="R3277">
        <v>2.2000000000000002</v>
      </c>
      <c r="S3277">
        <v>19.5</v>
      </c>
      <c r="T3277">
        <v>1.7</v>
      </c>
      <c r="U3277">
        <v>18.8</v>
      </c>
      <c r="V3277">
        <v>2.2999999999999998</v>
      </c>
      <c r="W3277">
        <v>28</v>
      </c>
      <c r="X3277">
        <v>0</v>
      </c>
      <c r="Y3277">
        <v>0</v>
      </c>
      <c r="Z3277">
        <v>1</v>
      </c>
      <c r="AA3277">
        <v>0</v>
      </c>
      <c r="AB3277">
        <v>19</v>
      </c>
      <c r="AC3277">
        <v>0</v>
      </c>
      <c r="AD3277">
        <v>19</v>
      </c>
      <c r="AE3277">
        <v>0</v>
      </c>
      <c r="AY3277" s="59"/>
    </row>
    <row r="3278" spans="1:51">
      <c r="A3278" s="19">
        <v>43785</v>
      </c>
      <c r="B3278" t="s">
        <v>44</v>
      </c>
      <c r="C3278" s="19">
        <v>43907</v>
      </c>
      <c r="D3278">
        <v>219</v>
      </c>
      <c r="E3278">
        <v>27.4</v>
      </c>
      <c r="F3278">
        <v>6.4</v>
      </c>
      <c r="G3278">
        <v>0.4</v>
      </c>
      <c r="H3278">
        <v>9.6999999999999993</v>
      </c>
      <c r="I3278">
        <v>1.6</v>
      </c>
      <c r="J3278">
        <v>19.3</v>
      </c>
      <c r="K3278">
        <v>0.4</v>
      </c>
      <c r="L3278">
        <v>20</v>
      </c>
      <c r="M3278">
        <v>4.3</v>
      </c>
      <c r="N3278">
        <v>39</v>
      </c>
      <c r="O3278">
        <v>4.5</v>
      </c>
      <c r="P3278">
        <v>2</v>
      </c>
      <c r="Q3278">
        <v>7.1</v>
      </c>
      <c r="R3278">
        <v>2.1</v>
      </c>
      <c r="S3278">
        <v>19</v>
      </c>
      <c r="T3278">
        <v>2</v>
      </c>
      <c r="U3278">
        <v>20.3</v>
      </c>
      <c r="V3278">
        <v>3.8</v>
      </c>
      <c r="W3278">
        <v>87</v>
      </c>
      <c r="X3278">
        <v>0</v>
      </c>
      <c r="Y3278">
        <v>0</v>
      </c>
      <c r="Z3278">
        <v>6</v>
      </c>
      <c r="AA3278">
        <v>0</v>
      </c>
      <c r="AB3278">
        <v>61</v>
      </c>
      <c r="AC3278">
        <v>0</v>
      </c>
      <c r="AD3278">
        <v>64</v>
      </c>
      <c r="AE3278">
        <v>0</v>
      </c>
      <c r="AY3278" s="59"/>
    </row>
    <row r="3279" spans="1:51">
      <c r="A3279" s="19">
        <v>43785</v>
      </c>
      <c r="B3279" t="s">
        <v>45</v>
      </c>
      <c r="C3279" s="19">
        <v>43907</v>
      </c>
      <c r="D3279">
        <v>155</v>
      </c>
      <c r="E3279">
        <v>36.700000000000003</v>
      </c>
      <c r="F3279">
        <v>0.6</v>
      </c>
      <c r="G3279">
        <v>1.3</v>
      </c>
      <c r="H3279">
        <v>7.9</v>
      </c>
      <c r="I3279">
        <v>2.5</v>
      </c>
      <c r="J3279">
        <v>15.7</v>
      </c>
      <c r="K3279">
        <v>0.4</v>
      </c>
      <c r="L3279">
        <v>23</v>
      </c>
      <c r="M3279">
        <v>1.4</v>
      </c>
      <c r="N3279">
        <v>58.8</v>
      </c>
      <c r="O3279">
        <v>1.5</v>
      </c>
      <c r="P3279">
        <v>1.5</v>
      </c>
      <c r="Q3279">
        <v>3.9</v>
      </c>
      <c r="R3279">
        <v>1.5</v>
      </c>
      <c r="S3279">
        <v>9.8000000000000007</v>
      </c>
      <c r="T3279">
        <v>1.4</v>
      </c>
      <c r="U3279">
        <v>19.600000000000001</v>
      </c>
      <c r="V3279">
        <v>1.6</v>
      </c>
      <c r="W3279">
        <v>74</v>
      </c>
      <c r="X3279">
        <v>0</v>
      </c>
      <c r="Y3279">
        <v>0</v>
      </c>
      <c r="Z3279">
        <v>2</v>
      </c>
      <c r="AA3279">
        <v>0</v>
      </c>
      <c r="AB3279">
        <v>32</v>
      </c>
      <c r="AC3279">
        <v>0</v>
      </c>
      <c r="AD3279">
        <v>47</v>
      </c>
      <c r="AE3279">
        <v>0</v>
      </c>
      <c r="AY3279" s="59"/>
    </row>
    <row r="3280" spans="1:51">
      <c r="A3280" s="19">
        <v>43785</v>
      </c>
      <c r="B3280" t="s">
        <v>42</v>
      </c>
      <c r="C3280" s="19">
        <v>43907</v>
      </c>
      <c r="D3280">
        <v>136</v>
      </c>
      <c r="E3280">
        <v>30.1</v>
      </c>
      <c r="F3280">
        <v>0</v>
      </c>
      <c r="G3280">
        <v>0.9</v>
      </c>
      <c r="H3280">
        <v>11.2</v>
      </c>
      <c r="I3280">
        <v>4.5</v>
      </c>
      <c r="J3280">
        <v>19.899999999999999</v>
      </c>
      <c r="K3280">
        <v>0.4</v>
      </c>
      <c r="L3280">
        <v>20.6</v>
      </c>
      <c r="M3280">
        <v>2.1</v>
      </c>
      <c r="N3280">
        <v>44</v>
      </c>
      <c r="O3280">
        <v>1.7</v>
      </c>
      <c r="P3280">
        <v>2</v>
      </c>
      <c r="Q3280">
        <v>7.1</v>
      </c>
      <c r="R3280">
        <v>3.1</v>
      </c>
      <c r="S3280">
        <v>18.399999999999999</v>
      </c>
      <c r="T3280">
        <v>1.5</v>
      </c>
      <c r="U3280">
        <v>19.5</v>
      </c>
      <c r="V3280">
        <v>2.2999999999999998</v>
      </c>
      <c r="W3280">
        <v>55</v>
      </c>
      <c r="X3280">
        <v>0</v>
      </c>
      <c r="Y3280">
        <v>0</v>
      </c>
      <c r="Z3280">
        <v>6</v>
      </c>
      <c r="AA3280">
        <v>0</v>
      </c>
      <c r="AB3280">
        <v>37</v>
      </c>
      <c r="AC3280">
        <v>0</v>
      </c>
      <c r="AD3280">
        <v>38</v>
      </c>
      <c r="AE3280">
        <v>0</v>
      </c>
      <c r="AY3280" s="59"/>
    </row>
    <row r="3281" spans="1:51">
      <c r="A3281" s="19">
        <v>43785</v>
      </c>
      <c r="B3281" t="s">
        <v>46</v>
      </c>
      <c r="C3281" s="19">
        <v>43914</v>
      </c>
      <c r="D3281">
        <v>105</v>
      </c>
      <c r="E3281">
        <v>37.4</v>
      </c>
      <c r="F3281">
        <v>4.4000000000000004</v>
      </c>
      <c r="G3281">
        <v>2.6</v>
      </c>
      <c r="H3281">
        <v>6.2</v>
      </c>
      <c r="I3281">
        <v>2.2999999999999998</v>
      </c>
      <c r="J3281">
        <v>14.2</v>
      </c>
      <c r="K3281">
        <v>1.1000000000000001</v>
      </c>
      <c r="L3281">
        <v>19.5</v>
      </c>
      <c r="M3281">
        <v>1.8</v>
      </c>
      <c r="N3281">
        <v>62.4</v>
      </c>
      <c r="O3281">
        <v>2.9</v>
      </c>
      <c r="P3281">
        <v>2.1</v>
      </c>
      <c r="Q3281">
        <v>3.3</v>
      </c>
      <c r="R3281">
        <v>1.8</v>
      </c>
      <c r="S3281">
        <v>8.6</v>
      </c>
      <c r="T3281">
        <v>1.7</v>
      </c>
      <c r="U3281">
        <v>14.7</v>
      </c>
      <c r="V3281">
        <v>1.9</v>
      </c>
      <c r="W3281">
        <v>60</v>
      </c>
      <c r="X3281">
        <v>0</v>
      </c>
      <c r="Y3281">
        <v>0</v>
      </c>
      <c r="Z3281">
        <v>0</v>
      </c>
      <c r="AA3281">
        <v>0</v>
      </c>
      <c r="AB3281">
        <v>13</v>
      </c>
      <c r="AC3281">
        <v>0</v>
      </c>
      <c r="AD3281">
        <v>32</v>
      </c>
      <c r="AE3281">
        <v>0</v>
      </c>
      <c r="AY3281" s="59"/>
    </row>
    <row r="3282" spans="1:51">
      <c r="A3282" s="19">
        <v>43785</v>
      </c>
      <c r="B3282" t="s">
        <v>47</v>
      </c>
      <c r="C3282" s="19">
        <v>43919</v>
      </c>
      <c r="D3282">
        <v>51</v>
      </c>
      <c r="E3282">
        <v>30.2</v>
      </c>
      <c r="F3282">
        <v>2.7</v>
      </c>
      <c r="G3282">
        <v>2.2000000000000002</v>
      </c>
      <c r="H3282">
        <v>7.7</v>
      </c>
      <c r="I3282">
        <v>2.2000000000000002</v>
      </c>
      <c r="J3282">
        <v>18.7</v>
      </c>
      <c r="K3282">
        <v>0.9</v>
      </c>
      <c r="L3282">
        <v>22.3</v>
      </c>
      <c r="M3282">
        <v>2.7</v>
      </c>
      <c r="N3282">
        <v>43.2</v>
      </c>
      <c r="O3282">
        <v>2.8</v>
      </c>
      <c r="P3282">
        <v>2.4</v>
      </c>
      <c r="Q3282">
        <v>5.3</v>
      </c>
      <c r="R3282">
        <v>2.2000000000000002</v>
      </c>
      <c r="S3282">
        <v>16.2</v>
      </c>
      <c r="T3282">
        <v>2.2000000000000002</v>
      </c>
      <c r="U3282">
        <v>22.5</v>
      </c>
      <c r="V3282">
        <v>2.8</v>
      </c>
      <c r="W3282">
        <v>21</v>
      </c>
      <c r="X3282">
        <v>0</v>
      </c>
      <c r="Y3282">
        <v>0</v>
      </c>
      <c r="Z3282">
        <v>1</v>
      </c>
      <c r="AA3282">
        <v>0</v>
      </c>
      <c r="AB3282">
        <v>13</v>
      </c>
      <c r="AC3282">
        <v>0</v>
      </c>
      <c r="AD3282">
        <v>16</v>
      </c>
      <c r="AE3282">
        <v>0</v>
      </c>
      <c r="AY3282" s="59"/>
    </row>
    <row r="3283" spans="1:51">
      <c r="A3283" s="19">
        <v>43785</v>
      </c>
      <c r="B3283" t="s">
        <v>48</v>
      </c>
      <c r="C3283" s="19">
        <v>43925</v>
      </c>
      <c r="D3283">
        <v>15</v>
      </c>
      <c r="E3283">
        <v>29.4</v>
      </c>
      <c r="F3283">
        <v>6.4</v>
      </c>
      <c r="G3283">
        <v>0.3</v>
      </c>
      <c r="H3283">
        <v>9.6</v>
      </c>
      <c r="I3283">
        <v>1.7</v>
      </c>
      <c r="J3283">
        <v>12.2</v>
      </c>
      <c r="K3283">
        <v>4.3</v>
      </c>
      <c r="L3283">
        <v>25.1</v>
      </c>
      <c r="M3283">
        <v>0.5</v>
      </c>
      <c r="N3283">
        <v>40.6</v>
      </c>
      <c r="O3283">
        <v>4.5</v>
      </c>
      <c r="P3283">
        <v>2</v>
      </c>
      <c r="Q3283">
        <v>6.5</v>
      </c>
      <c r="R3283">
        <v>2.4</v>
      </c>
      <c r="S3283">
        <v>8.9</v>
      </c>
      <c r="T3283">
        <v>3.5</v>
      </c>
      <c r="U3283">
        <v>28.9</v>
      </c>
      <c r="V3283">
        <v>2.4</v>
      </c>
      <c r="W3283">
        <v>8</v>
      </c>
      <c r="X3283">
        <v>0</v>
      </c>
      <c r="Y3283">
        <v>0</v>
      </c>
      <c r="Z3283">
        <v>0</v>
      </c>
      <c r="AA3283">
        <v>0</v>
      </c>
      <c r="AB3283">
        <v>1</v>
      </c>
      <c r="AC3283">
        <v>0</v>
      </c>
      <c r="AD3283">
        <v>6</v>
      </c>
      <c r="AE3283">
        <v>0</v>
      </c>
      <c r="AY3283" s="59"/>
    </row>
    <row r="3284" spans="1:51">
      <c r="A3284" s="19">
        <v>43785</v>
      </c>
      <c r="B3284" t="s">
        <v>49</v>
      </c>
      <c r="C3284" s="19">
        <v>43925</v>
      </c>
      <c r="D3284">
        <v>24</v>
      </c>
      <c r="E3284">
        <v>25.3</v>
      </c>
      <c r="F3284">
        <v>0.3</v>
      </c>
      <c r="G3284">
        <v>0.2</v>
      </c>
      <c r="H3284">
        <v>7.6</v>
      </c>
      <c r="I3284">
        <v>0.4</v>
      </c>
      <c r="J3284">
        <v>23</v>
      </c>
      <c r="K3284">
        <v>0.1</v>
      </c>
      <c r="L3284">
        <v>24.9</v>
      </c>
      <c r="M3284">
        <v>7.8</v>
      </c>
      <c r="N3284">
        <v>29.8</v>
      </c>
      <c r="O3284">
        <v>2</v>
      </c>
      <c r="P3284">
        <v>1.9</v>
      </c>
      <c r="Q3284">
        <v>5.0999999999999996</v>
      </c>
      <c r="R3284">
        <v>1.8</v>
      </c>
      <c r="S3284">
        <v>23.8</v>
      </c>
      <c r="T3284">
        <v>1.9</v>
      </c>
      <c r="U3284">
        <v>28.2</v>
      </c>
      <c r="V3284">
        <v>5.0999999999999996</v>
      </c>
      <c r="W3284">
        <v>8</v>
      </c>
      <c r="X3284">
        <v>0</v>
      </c>
      <c r="Y3284">
        <v>0</v>
      </c>
      <c r="Z3284">
        <v>0</v>
      </c>
      <c r="AA3284">
        <v>0</v>
      </c>
      <c r="AB3284">
        <v>8</v>
      </c>
      <c r="AC3284">
        <v>0</v>
      </c>
      <c r="AD3284">
        <v>8</v>
      </c>
      <c r="AE3284">
        <v>0</v>
      </c>
      <c r="AY3284" s="59"/>
    </row>
    <row r="3285" spans="1:51">
      <c r="A3285" s="19">
        <v>43785</v>
      </c>
      <c r="B3285" t="s">
        <v>50</v>
      </c>
      <c r="C3285" s="19">
        <v>43925</v>
      </c>
      <c r="D3285">
        <v>54</v>
      </c>
      <c r="E3285">
        <v>37.4</v>
      </c>
      <c r="F3285">
        <v>4.0999999999999996</v>
      </c>
      <c r="G3285">
        <v>4.0999999999999996</v>
      </c>
      <c r="H3285">
        <v>5.7</v>
      </c>
      <c r="I3285">
        <v>3.9</v>
      </c>
      <c r="J3285">
        <v>13.4</v>
      </c>
      <c r="K3285">
        <v>3.4</v>
      </c>
      <c r="L3285">
        <v>17.3</v>
      </c>
      <c r="M3285">
        <v>0.3</v>
      </c>
      <c r="N3285">
        <v>61.6</v>
      </c>
      <c r="O3285">
        <v>2.9</v>
      </c>
      <c r="P3285">
        <v>3.1</v>
      </c>
      <c r="Q3285">
        <v>3.5</v>
      </c>
      <c r="R3285">
        <v>2.5</v>
      </c>
      <c r="S3285">
        <v>8.9</v>
      </c>
      <c r="T3285">
        <v>2.9</v>
      </c>
      <c r="U3285">
        <v>12.5</v>
      </c>
      <c r="V3285">
        <v>1.6</v>
      </c>
      <c r="W3285">
        <v>34</v>
      </c>
      <c r="X3285">
        <v>0</v>
      </c>
      <c r="Y3285">
        <v>0</v>
      </c>
      <c r="Z3285">
        <v>0</v>
      </c>
      <c r="AA3285">
        <v>0</v>
      </c>
      <c r="AB3285">
        <v>5</v>
      </c>
      <c r="AC3285">
        <v>0</v>
      </c>
      <c r="AD3285">
        <v>15</v>
      </c>
      <c r="AE3285">
        <v>0</v>
      </c>
      <c r="AY3285" s="59"/>
    </row>
    <row r="3286" spans="1:51">
      <c r="A3286" s="19">
        <v>43785</v>
      </c>
      <c r="B3286" t="s">
        <v>51</v>
      </c>
      <c r="C3286" s="19">
        <v>43925</v>
      </c>
      <c r="D3286">
        <v>14</v>
      </c>
      <c r="E3286">
        <v>23.3</v>
      </c>
      <c r="F3286">
        <v>5.4</v>
      </c>
      <c r="G3286">
        <v>0.3</v>
      </c>
      <c r="H3286">
        <v>9.1999999999999993</v>
      </c>
      <c r="I3286">
        <v>3.2</v>
      </c>
      <c r="J3286">
        <v>11.6</v>
      </c>
      <c r="K3286">
        <v>3.1</v>
      </c>
      <c r="L3286">
        <v>32.799999999999997</v>
      </c>
      <c r="M3286">
        <v>0.7</v>
      </c>
      <c r="N3286">
        <v>24.9</v>
      </c>
      <c r="O3286">
        <v>3.7</v>
      </c>
      <c r="P3286">
        <v>1.7</v>
      </c>
      <c r="Q3286">
        <v>5.8</v>
      </c>
      <c r="R3286">
        <v>2.5</v>
      </c>
      <c r="S3286">
        <v>7.8</v>
      </c>
      <c r="T3286">
        <v>2.7</v>
      </c>
      <c r="U3286">
        <v>48.1</v>
      </c>
      <c r="V3286">
        <v>2.2000000000000002</v>
      </c>
      <c r="W3286">
        <v>5</v>
      </c>
      <c r="X3286">
        <v>0</v>
      </c>
      <c r="Y3286">
        <v>0</v>
      </c>
      <c r="Z3286">
        <v>0</v>
      </c>
      <c r="AA3286">
        <v>0</v>
      </c>
      <c r="AB3286">
        <v>1</v>
      </c>
      <c r="AC3286">
        <v>0</v>
      </c>
      <c r="AD3286">
        <v>8</v>
      </c>
      <c r="AE3286">
        <v>0</v>
      </c>
      <c r="AY3286" s="59"/>
    </row>
    <row r="3287" spans="1:51">
      <c r="A3287" s="19">
        <v>43785</v>
      </c>
      <c r="B3287" t="s">
        <v>52</v>
      </c>
      <c r="C3287" s="19">
        <v>43928</v>
      </c>
      <c r="D3287">
        <v>84</v>
      </c>
      <c r="E3287">
        <v>26.5</v>
      </c>
      <c r="F3287">
        <v>0.4</v>
      </c>
      <c r="G3287">
        <v>1.3</v>
      </c>
      <c r="H3287">
        <v>9.1999999999999993</v>
      </c>
      <c r="I3287">
        <v>2.6</v>
      </c>
      <c r="J3287">
        <v>21.3</v>
      </c>
      <c r="K3287">
        <v>0.1</v>
      </c>
      <c r="L3287">
        <v>25.5</v>
      </c>
      <c r="M3287">
        <v>2.6</v>
      </c>
      <c r="N3287">
        <v>32.6</v>
      </c>
      <c r="O3287">
        <v>2.2000000000000002</v>
      </c>
      <c r="P3287">
        <v>2.2999999999999998</v>
      </c>
      <c r="Q3287">
        <v>6.3</v>
      </c>
      <c r="R3287">
        <v>2.5</v>
      </c>
      <c r="S3287">
        <v>20.6</v>
      </c>
      <c r="T3287">
        <v>1.9</v>
      </c>
      <c r="U3287">
        <v>28.5</v>
      </c>
      <c r="V3287">
        <v>2.8</v>
      </c>
      <c r="W3287">
        <v>30</v>
      </c>
      <c r="X3287">
        <v>0</v>
      </c>
      <c r="Y3287">
        <v>0</v>
      </c>
      <c r="Z3287">
        <v>2</v>
      </c>
      <c r="AA3287">
        <v>0</v>
      </c>
      <c r="AB3287">
        <v>24</v>
      </c>
      <c r="AC3287">
        <v>0</v>
      </c>
      <c r="AD3287">
        <v>29</v>
      </c>
      <c r="AE3287">
        <v>0</v>
      </c>
      <c r="AY3287" s="59"/>
    </row>
    <row r="3288" spans="1:51">
      <c r="A3288" s="19">
        <v>43785</v>
      </c>
      <c r="B3288" t="s">
        <v>53</v>
      </c>
      <c r="C3288" s="19">
        <v>43949</v>
      </c>
      <c r="D3288">
        <v>60</v>
      </c>
      <c r="E3288">
        <v>23.1</v>
      </c>
      <c r="F3288">
        <v>0.6</v>
      </c>
      <c r="G3288">
        <v>4.0999999999999996</v>
      </c>
      <c r="H3288">
        <v>12.1</v>
      </c>
      <c r="I3288">
        <v>0.5</v>
      </c>
      <c r="J3288">
        <v>20.3</v>
      </c>
      <c r="K3288">
        <v>0.9</v>
      </c>
      <c r="L3288">
        <v>26.4</v>
      </c>
      <c r="M3288">
        <v>1.7</v>
      </c>
      <c r="N3288">
        <v>24.9</v>
      </c>
      <c r="O3288">
        <v>2.8</v>
      </c>
      <c r="P3288">
        <v>4</v>
      </c>
      <c r="Q3288">
        <v>8.9</v>
      </c>
      <c r="R3288">
        <v>2.2999999999999998</v>
      </c>
      <c r="S3288">
        <v>19.7</v>
      </c>
      <c r="T3288">
        <v>2.7</v>
      </c>
      <c r="U3288">
        <v>31.3</v>
      </c>
      <c r="V3288">
        <v>3</v>
      </c>
      <c r="W3288">
        <v>19</v>
      </c>
      <c r="X3288">
        <v>0</v>
      </c>
      <c r="Y3288">
        <v>0</v>
      </c>
      <c r="Z3288">
        <v>4</v>
      </c>
      <c r="AA3288">
        <v>0</v>
      </c>
      <c r="AB3288">
        <v>16</v>
      </c>
      <c r="AC3288">
        <v>0</v>
      </c>
      <c r="AD3288">
        <v>21</v>
      </c>
      <c r="AE3288">
        <v>0</v>
      </c>
      <c r="AY3288" s="59"/>
    </row>
    <row r="3289" spans="1:51">
      <c r="A3289" s="19">
        <v>43785</v>
      </c>
      <c r="B3289" t="s">
        <v>54</v>
      </c>
      <c r="C3289" s="19">
        <v>43949</v>
      </c>
      <c r="D3289">
        <v>21</v>
      </c>
      <c r="E3289">
        <v>31.7</v>
      </c>
      <c r="F3289">
        <v>0.9</v>
      </c>
      <c r="G3289">
        <v>4.0999999999999996</v>
      </c>
      <c r="H3289">
        <v>11.5</v>
      </c>
      <c r="I3289">
        <v>0.5</v>
      </c>
      <c r="J3289">
        <v>16.5</v>
      </c>
      <c r="K3289">
        <v>1.8</v>
      </c>
      <c r="L3289">
        <v>20.8</v>
      </c>
      <c r="M3289">
        <v>1.7</v>
      </c>
      <c r="N3289">
        <v>44.8</v>
      </c>
      <c r="O3289">
        <v>2.6</v>
      </c>
      <c r="P3289">
        <v>3.4</v>
      </c>
      <c r="Q3289">
        <v>8.4</v>
      </c>
      <c r="R3289">
        <v>2</v>
      </c>
      <c r="S3289">
        <v>13.3</v>
      </c>
      <c r="T3289">
        <v>2.8</v>
      </c>
      <c r="U3289">
        <v>19.5</v>
      </c>
      <c r="V3289">
        <v>2.8</v>
      </c>
      <c r="W3289">
        <v>9</v>
      </c>
      <c r="X3289">
        <v>0</v>
      </c>
      <c r="Y3289">
        <v>0</v>
      </c>
      <c r="Z3289">
        <v>1</v>
      </c>
      <c r="AA3289">
        <v>0</v>
      </c>
      <c r="AB3289">
        <v>5</v>
      </c>
      <c r="AC3289">
        <v>0</v>
      </c>
      <c r="AD3289">
        <v>6</v>
      </c>
      <c r="AE3289">
        <v>0</v>
      </c>
      <c r="AY3289" s="59"/>
    </row>
    <row r="3290" spans="1:51">
      <c r="A3290" s="19">
        <v>43785</v>
      </c>
      <c r="B3290" t="s">
        <v>55</v>
      </c>
      <c r="C3290" s="19">
        <v>43949</v>
      </c>
      <c r="D3290">
        <v>96</v>
      </c>
      <c r="E3290">
        <v>26.7</v>
      </c>
      <c r="F3290">
        <v>0</v>
      </c>
      <c r="G3290">
        <v>5.7</v>
      </c>
      <c r="H3290">
        <v>10</v>
      </c>
      <c r="I3290">
        <v>0.7</v>
      </c>
      <c r="J3290">
        <v>17.899999999999999</v>
      </c>
      <c r="K3290">
        <v>0.1</v>
      </c>
      <c r="L3290">
        <v>25.1</v>
      </c>
      <c r="M3290">
        <v>3.5</v>
      </c>
      <c r="N3290">
        <v>32.5</v>
      </c>
      <c r="O3290">
        <v>2.2999999999999998</v>
      </c>
      <c r="P3290">
        <v>4.7</v>
      </c>
      <c r="Q3290">
        <v>7.5</v>
      </c>
      <c r="R3290">
        <v>2.2999999999999998</v>
      </c>
      <c r="S3290">
        <v>16</v>
      </c>
      <c r="T3290">
        <v>2.2000000000000002</v>
      </c>
      <c r="U3290">
        <v>28.4</v>
      </c>
      <c r="V3290">
        <v>3.8</v>
      </c>
      <c r="W3290">
        <v>36</v>
      </c>
      <c r="X3290">
        <v>0</v>
      </c>
      <c r="Y3290">
        <v>0</v>
      </c>
      <c r="Z3290">
        <v>3</v>
      </c>
      <c r="AA3290">
        <v>0</v>
      </c>
      <c r="AB3290">
        <v>24</v>
      </c>
      <c r="AC3290">
        <v>0</v>
      </c>
      <c r="AD3290">
        <v>33</v>
      </c>
      <c r="AE3290">
        <v>0</v>
      </c>
      <c r="AY3290" s="59"/>
    </row>
    <row r="3291" spans="1:51">
      <c r="A3291" s="19">
        <v>43785</v>
      </c>
      <c r="B3291" t="s">
        <v>56</v>
      </c>
      <c r="C3291" s="19">
        <v>43949</v>
      </c>
      <c r="D3291">
        <v>274</v>
      </c>
      <c r="E3291">
        <v>22.5</v>
      </c>
      <c r="F3291">
        <v>10.7</v>
      </c>
      <c r="G3291">
        <v>1.9</v>
      </c>
      <c r="H3291">
        <v>8.9</v>
      </c>
      <c r="I3291">
        <v>1.2</v>
      </c>
      <c r="J3291">
        <v>17.899999999999999</v>
      </c>
      <c r="K3291">
        <v>0.2</v>
      </c>
      <c r="L3291">
        <v>22.7</v>
      </c>
      <c r="M3291">
        <v>3.6</v>
      </c>
      <c r="N3291">
        <v>26.3</v>
      </c>
      <c r="O3291">
        <v>9.1</v>
      </c>
      <c r="P3291">
        <v>3.3</v>
      </c>
      <c r="Q3291">
        <v>7.6</v>
      </c>
      <c r="R3291">
        <v>3</v>
      </c>
      <c r="S3291">
        <v>17.399999999999999</v>
      </c>
      <c r="T3291">
        <v>2.8</v>
      </c>
      <c r="U3291">
        <v>25.8</v>
      </c>
      <c r="V3291">
        <v>4.2</v>
      </c>
      <c r="W3291">
        <v>92</v>
      </c>
      <c r="X3291">
        <v>0</v>
      </c>
      <c r="Y3291">
        <v>0</v>
      </c>
      <c r="Z3291">
        <v>5</v>
      </c>
      <c r="AA3291">
        <v>0</v>
      </c>
      <c r="AB3291">
        <v>73</v>
      </c>
      <c r="AC3291">
        <v>0</v>
      </c>
      <c r="AD3291">
        <v>93</v>
      </c>
      <c r="AE3291">
        <v>0</v>
      </c>
      <c r="AY3291" s="59"/>
    </row>
    <row r="3292" spans="1:51">
      <c r="A3292" s="19">
        <v>43785</v>
      </c>
      <c r="B3292" t="s">
        <v>57</v>
      </c>
      <c r="C3292" s="19">
        <v>43949</v>
      </c>
      <c r="D3292">
        <v>186</v>
      </c>
      <c r="E3292">
        <v>35.1</v>
      </c>
      <c r="F3292">
        <v>0.4</v>
      </c>
      <c r="G3292">
        <v>0.7</v>
      </c>
      <c r="H3292">
        <v>10.1</v>
      </c>
      <c r="I3292">
        <v>2.7</v>
      </c>
      <c r="J3292">
        <v>17.899999999999999</v>
      </c>
      <c r="K3292">
        <v>0.2</v>
      </c>
      <c r="L3292">
        <v>20.3</v>
      </c>
      <c r="M3292">
        <v>2.1</v>
      </c>
      <c r="N3292">
        <v>50.9</v>
      </c>
      <c r="O3292">
        <v>2.2000000000000002</v>
      </c>
      <c r="P3292">
        <v>2.1</v>
      </c>
      <c r="Q3292">
        <v>6.2</v>
      </c>
      <c r="R3292">
        <v>2.6</v>
      </c>
      <c r="S3292">
        <v>14</v>
      </c>
      <c r="T3292">
        <v>2.1</v>
      </c>
      <c r="U3292">
        <v>16.899999999999999</v>
      </c>
      <c r="V3292">
        <v>2.6</v>
      </c>
      <c r="W3292">
        <v>86</v>
      </c>
      <c r="X3292">
        <v>0</v>
      </c>
      <c r="Y3292">
        <v>0</v>
      </c>
      <c r="Z3292">
        <v>6</v>
      </c>
      <c r="AA3292">
        <v>0</v>
      </c>
      <c r="AB3292">
        <v>44</v>
      </c>
      <c r="AC3292">
        <v>0</v>
      </c>
      <c r="AD3292">
        <v>50</v>
      </c>
      <c r="AE3292">
        <v>0</v>
      </c>
      <c r="AY3292" s="59"/>
    </row>
    <row r="3293" spans="1:51">
      <c r="A3293" s="19">
        <v>43785</v>
      </c>
      <c r="B3293" t="s">
        <v>58</v>
      </c>
      <c r="C3293" s="19">
        <v>43949</v>
      </c>
      <c r="D3293">
        <v>26</v>
      </c>
      <c r="E3293">
        <v>24.3</v>
      </c>
      <c r="F3293">
        <v>0.8</v>
      </c>
      <c r="G3293">
        <v>7.9</v>
      </c>
      <c r="H3293">
        <v>7.9</v>
      </c>
      <c r="I3293">
        <v>0.4</v>
      </c>
      <c r="J3293">
        <v>21</v>
      </c>
      <c r="K3293">
        <v>0.1</v>
      </c>
      <c r="L3293">
        <v>22.3</v>
      </c>
      <c r="M3293">
        <v>4.7</v>
      </c>
      <c r="N3293">
        <v>29.6</v>
      </c>
      <c r="O3293">
        <v>2.8</v>
      </c>
      <c r="P3293">
        <v>6.2</v>
      </c>
      <c r="Q3293">
        <v>6.4</v>
      </c>
      <c r="R3293">
        <v>2.5</v>
      </c>
      <c r="S3293">
        <v>21.9</v>
      </c>
      <c r="T3293">
        <v>2.2999999999999998</v>
      </c>
      <c r="U3293">
        <v>23.7</v>
      </c>
      <c r="V3293">
        <v>4.2</v>
      </c>
      <c r="W3293">
        <v>9</v>
      </c>
      <c r="X3293">
        <v>0</v>
      </c>
      <c r="Y3293">
        <v>0</v>
      </c>
      <c r="Z3293">
        <v>0</v>
      </c>
      <c r="AA3293">
        <v>0</v>
      </c>
      <c r="AB3293">
        <v>8</v>
      </c>
      <c r="AC3293">
        <v>0</v>
      </c>
      <c r="AD3293">
        <v>9</v>
      </c>
      <c r="AE3293">
        <v>0</v>
      </c>
      <c r="AY3293" s="59"/>
    </row>
    <row r="3294" spans="1:51">
      <c r="A3294" s="19">
        <v>43785</v>
      </c>
      <c r="B3294" t="s">
        <v>59</v>
      </c>
      <c r="C3294" s="19">
        <v>43953</v>
      </c>
      <c r="D3294">
        <v>7</v>
      </c>
      <c r="E3294">
        <v>30.2</v>
      </c>
      <c r="F3294">
        <v>2.7</v>
      </c>
      <c r="G3294">
        <v>2.2000000000000002</v>
      </c>
      <c r="H3294">
        <v>7.7</v>
      </c>
      <c r="I3294">
        <v>2.2000000000000002</v>
      </c>
      <c r="J3294">
        <v>18.7</v>
      </c>
      <c r="K3294">
        <v>0.9</v>
      </c>
      <c r="L3294">
        <v>22.3</v>
      </c>
      <c r="M3294">
        <v>2.7</v>
      </c>
      <c r="N3294">
        <v>40.4</v>
      </c>
      <c r="O3294">
        <v>3.1</v>
      </c>
      <c r="P3294">
        <v>2.9</v>
      </c>
      <c r="Q3294">
        <v>5.4</v>
      </c>
      <c r="R3294">
        <v>2.9</v>
      </c>
      <c r="S3294">
        <v>16.7</v>
      </c>
      <c r="T3294">
        <v>2.4</v>
      </c>
      <c r="U3294">
        <v>22.5</v>
      </c>
      <c r="V3294">
        <v>3.4</v>
      </c>
      <c r="W3294">
        <v>3</v>
      </c>
      <c r="X3294">
        <v>0</v>
      </c>
      <c r="Y3294">
        <v>0</v>
      </c>
      <c r="Z3294">
        <v>0</v>
      </c>
      <c r="AA3294">
        <v>0</v>
      </c>
      <c r="AB3294">
        <v>2</v>
      </c>
      <c r="AC3294">
        <v>0</v>
      </c>
      <c r="AD3294">
        <v>2</v>
      </c>
      <c r="AE3294">
        <v>0</v>
      </c>
      <c r="AY3294" s="59"/>
    </row>
    <row r="3295" spans="1:51">
      <c r="A3295" s="19">
        <v>43785</v>
      </c>
      <c r="B3295" t="s">
        <v>60</v>
      </c>
      <c r="C3295" s="19">
        <v>43953</v>
      </c>
      <c r="D3295">
        <v>39</v>
      </c>
      <c r="E3295">
        <v>31.1</v>
      </c>
      <c r="F3295">
        <v>4.8</v>
      </c>
      <c r="G3295">
        <v>0.3</v>
      </c>
      <c r="H3295">
        <v>9</v>
      </c>
      <c r="I3295">
        <v>3.6</v>
      </c>
      <c r="J3295">
        <v>12</v>
      </c>
      <c r="K3295">
        <v>3.3</v>
      </c>
      <c r="L3295">
        <v>25.2</v>
      </c>
      <c r="M3295">
        <v>0.3</v>
      </c>
      <c r="N3295">
        <v>42.4</v>
      </c>
      <c r="O3295">
        <v>3.8</v>
      </c>
      <c r="P3295">
        <v>2.2999999999999998</v>
      </c>
      <c r="Q3295">
        <v>6.1</v>
      </c>
      <c r="R3295">
        <v>3.3</v>
      </c>
      <c r="S3295">
        <v>8.6</v>
      </c>
      <c r="T3295">
        <v>3.3</v>
      </c>
      <c r="U3295">
        <v>27.2</v>
      </c>
      <c r="V3295">
        <v>2.4</v>
      </c>
      <c r="W3295">
        <v>20</v>
      </c>
      <c r="X3295">
        <v>0</v>
      </c>
      <c r="Y3295">
        <v>0</v>
      </c>
      <c r="Z3295">
        <v>1</v>
      </c>
      <c r="AA3295">
        <v>0</v>
      </c>
      <c r="AB3295">
        <v>2</v>
      </c>
      <c r="AC3295">
        <v>0</v>
      </c>
      <c r="AD3295">
        <v>16</v>
      </c>
      <c r="AE3295">
        <v>0</v>
      </c>
      <c r="AY3295" s="59"/>
    </row>
    <row r="3296" spans="1:51">
      <c r="A3296" s="19">
        <v>43785</v>
      </c>
      <c r="B3296" t="s">
        <v>61</v>
      </c>
      <c r="C3296" s="19">
        <v>43956</v>
      </c>
      <c r="D3296">
        <v>82</v>
      </c>
      <c r="E3296">
        <v>26.7</v>
      </c>
      <c r="F3296">
        <v>1.6</v>
      </c>
      <c r="G3296">
        <v>0.2</v>
      </c>
      <c r="H3296">
        <v>20.9</v>
      </c>
      <c r="I3296">
        <v>6.2</v>
      </c>
      <c r="J3296">
        <v>14.1</v>
      </c>
      <c r="K3296">
        <v>0.8</v>
      </c>
      <c r="L3296">
        <v>18.7</v>
      </c>
      <c r="M3296">
        <v>0.3</v>
      </c>
      <c r="N3296">
        <v>33.4</v>
      </c>
      <c r="O3296">
        <v>3</v>
      </c>
      <c r="P3296">
        <v>2.2999999999999998</v>
      </c>
      <c r="Q3296">
        <v>20.8</v>
      </c>
      <c r="R3296">
        <v>5.2</v>
      </c>
      <c r="S3296">
        <v>11.9</v>
      </c>
      <c r="T3296">
        <v>2.9</v>
      </c>
      <c r="U3296">
        <v>17.399999999999999</v>
      </c>
      <c r="V3296">
        <v>2.7</v>
      </c>
      <c r="W3296">
        <v>29</v>
      </c>
      <c r="X3296">
        <v>0</v>
      </c>
      <c r="Y3296">
        <v>0</v>
      </c>
      <c r="Z3296">
        <v>23</v>
      </c>
      <c r="AA3296">
        <v>0</v>
      </c>
      <c r="AB3296">
        <v>10</v>
      </c>
      <c r="AC3296">
        <v>0</v>
      </c>
      <c r="AD3296">
        <v>20</v>
      </c>
      <c r="AE3296">
        <v>0</v>
      </c>
      <c r="AY3296" s="59"/>
    </row>
    <row r="3297" spans="1:51">
      <c r="A3297" s="19">
        <v>43785</v>
      </c>
      <c r="B3297" t="s">
        <v>62</v>
      </c>
      <c r="C3297" s="19">
        <v>43963</v>
      </c>
      <c r="D3297">
        <v>29</v>
      </c>
      <c r="E3297">
        <v>30.1</v>
      </c>
      <c r="F3297">
        <v>4.3</v>
      </c>
      <c r="G3297">
        <v>0.6</v>
      </c>
      <c r="H3297">
        <v>8.5</v>
      </c>
      <c r="I3297">
        <v>0.7</v>
      </c>
      <c r="J3297">
        <v>12.7</v>
      </c>
      <c r="K3297">
        <v>2.2000000000000002</v>
      </c>
      <c r="L3297">
        <v>30.1</v>
      </c>
      <c r="M3297">
        <v>0.3</v>
      </c>
      <c r="N3297">
        <v>36.700000000000003</v>
      </c>
      <c r="O3297">
        <v>3.5</v>
      </c>
      <c r="P3297">
        <v>2.2000000000000002</v>
      </c>
      <c r="Q3297">
        <v>5.8</v>
      </c>
      <c r="R3297">
        <v>2.2000000000000002</v>
      </c>
      <c r="S3297">
        <v>8.5</v>
      </c>
      <c r="T3297">
        <v>3</v>
      </c>
      <c r="U3297">
        <v>35.4</v>
      </c>
      <c r="V3297">
        <v>2.4</v>
      </c>
      <c r="W3297">
        <v>14</v>
      </c>
      <c r="X3297">
        <v>0</v>
      </c>
      <c r="Y3297">
        <v>0</v>
      </c>
      <c r="Z3297">
        <v>0</v>
      </c>
      <c r="AA3297">
        <v>0</v>
      </c>
      <c r="AB3297">
        <v>2</v>
      </c>
      <c r="AC3297">
        <v>0</v>
      </c>
      <c r="AD3297">
        <v>14</v>
      </c>
      <c r="AE3297">
        <v>0</v>
      </c>
      <c r="AY3297" s="59"/>
    </row>
    <row r="3298" spans="1:51">
      <c r="A3298" s="19">
        <v>43785</v>
      </c>
      <c r="B3298" t="s">
        <v>63</v>
      </c>
      <c r="C3298" s="19">
        <v>43963</v>
      </c>
      <c r="D3298">
        <v>28</v>
      </c>
      <c r="E3298">
        <v>37.1</v>
      </c>
      <c r="F3298">
        <v>4.2</v>
      </c>
      <c r="G3298">
        <v>2.1</v>
      </c>
      <c r="H3298">
        <v>6.9</v>
      </c>
      <c r="I3298">
        <v>5.0999999999999996</v>
      </c>
      <c r="J3298">
        <v>12.4</v>
      </c>
      <c r="K3298">
        <v>2.6</v>
      </c>
      <c r="L3298">
        <v>19</v>
      </c>
      <c r="M3298">
        <v>0.4</v>
      </c>
      <c r="N3298">
        <v>56.2</v>
      </c>
      <c r="O3298">
        <v>3.5</v>
      </c>
      <c r="P3298">
        <v>2.6</v>
      </c>
      <c r="Q3298">
        <v>4.8</v>
      </c>
      <c r="R3298">
        <v>3.4</v>
      </c>
      <c r="S3298">
        <v>8.3000000000000007</v>
      </c>
      <c r="T3298">
        <v>3.2</v>
      </c>
      <c r="U3298">
        <v>15</v>
      </c>
      <c r="V3298">
        <v>2.5</v>
      </c>
      <c r="W3298">
        <v>17</v>
      </c>
      <c r="X3298">
        <v>0</v>
      </c>
      <c r="Y3298">
        <v>0</v>
      </c>
      <c r="Z3298">
        <v>0</v>
      </c>
      <c r="AA3298">
        <v>0</v>
      </c>
      <c r="AB3298">
        <v>2</v>
      </c>
      <c r="AC3298">
        <v>0</v>
      </c>
      <c r="AD3298">
        <v>9</v>
      </c>
      <c r="AE3298">
        <v>0</v>
      </c>
      <c r="AY3298" s="59"/>
    </row>
    <row r="3299" spans="1:51">
      <c r="A3299" s="19">
        <v>43785</v>
      </c>
      <c r="B3299" t="s">
        <v>64</v>
      </c>
      <c r="C3299" s="19">
        <v>43970</v>
      </c>
      <c r="D3299">
        <v>54</v>
      </c>
      <c r="E3299">
        <v>36.4</v>
      </c>
      <c r="F3299">
        <v>4.0999999999999996</v>
      </c>
      <c r="G3299">
        <v>3.3</v>
      </c>
      <c r="H3299">
        <v>7.5</v>
      </c>
      <c r="I3299">
        <v>4.7</v>
      </c>
      <c r="J3299">
        <v>12.6</v>
      </c>
      <c r="K3299">
        <v>2.7</v>
      </c>
      <c r="L3299">
        <v>18.100000000000001</v>
      </c>
      <c r="M3299">
        <v>0.3</v>
      </c>
      <c r="N3299">
        <v>54.1</v>
      </c>
      <c r="O3299">
        <v>3.9</v>
      </c>
      <c r="P3299">
        <v>3.3</v>
      </c>
      <c r="Q3299">
        <v>5.3</v>
      </c>
      <c r="R3299">
        <v>3.8</v>
      </c>
      <c r="S3299">
        <v>9.1</v>
      </c>
      <c r="T3299">
        <v>3.3</v>
      </c>
      <c r="U3299">
        <v>14.5</v>
      </c>
      <c r="V3299">
        <v>2.2999999999999998</v>
      </c>
      <c r="W3299">
        <v>33</v>
      </c>
      <c r="X3299">
        <v>0</v>
      </c>
      <c r="Y3299">
        <v>0</v>
      </c>
      <c r="Z3299">
        <v>0</v>
      </c>
      <c r="AA3299">
        <v>0</v>
      </c>
      <c r="AB3299">
        <v>4</v>
      </c>
      <c r="AC3299">
        <v>0</v>
      </c>
      <c r="AD3299">
        <v>17</v>
      </c>
      <c r="AE3299">
        <v>0</v>
      </c>
      <c r="AY3299" s="59"/>
    </row>
    <row r="3300" spans="1:51">
      <c r="A3300" s="19">
        <v>43785</v>
      </c>
      <c r="B3300" t="s">
        <v>65</v>
      </c>
      <c r="C3300" s="19">
        <v>43970</v>
      </c>
      <c r="D3300">
        <v>61</v>
      </c>
      <c r="E3300">
        <v>25.3</v>
      </c>
      <c r="F3300">
        <v>0.2</v>
      </c>
      <c r="G3300">
        <v>0.5</v>
      </c>
      <c r="H3300">
        <v>7.9</v>
      </c>
      <c r="I3300">
        <v>0.4</v>
      </c>
      <c r="J3300">
        <v>23.4</v>
      </c>
      <c r="K3300">
        <v>0.3</v>
      </c>
      <c r="L3300">
        <v>23.6</v>
      </c>
      <c r="M3300">
        <v>7.9</v>
      </c>
      <c r="N3300">
        <v>28.2</v>
      </c>
      <c r="O3300">
        <v>2.7</v>
      </c>
      <c r="P3300">
        <v>2.6</v>
      </c>
      <c r="Q3300">
        <v>6</v>
      </c>
      <c r="R3300">
        <v>2.5</v>
      </c>
      <c r="S3300">
        <v>24.2</v>
      </c>
      <c r="T3300">
        <v>2.6</v>
      </c>
      <c r="U3300">
        <v>24.3</v>
      </c>
      <c r="V3300">
        <v>6.5</v>
      </c>
      <c r="W3300">
        <v>21</v>
      </c>
      <c r="X3300">
        <v>0</v>
      </c>
      <c r="Y3300">
        <v>0</v>
      </c>
      <c r="Z3300">
        <v>1</v>
      </c>
      <c r="AA3300">
        <v>0</v>
      </c>
      <c r="AB3300">
        <v>19</v>
      </c>
      <c r="AC3300">
        <v>0</v>
      </c>
      <c r="AD3300">
        <v>19</v>
      </c>
      <c r="AE3300">
        <v>1</v>
      </c>
      <c r="AY3300" s="59"/>
    </row>
    <row r="3301" spans="1:51">
      <c r="A3301" s="19">
        <v>43785</v>
      </c>
      <c r="B3301" t="s">
        <v>143</v>
      </c>
      <c r="C3301" s="19">
        <v>43984</v>
      </c>
      <c r="D3301">
        <v>20</v>
      </c>
      <c r="E3301">
        <v>27.8</v>
      </c>
      <c r="F3301">
        <v>0.1</v>
      </c>
      <c r="G3301">
        <v>10</v>
      </c>
      <c r="H3301">
        <v>9.1999999999999993</v>
      </c>
      <c r="I3301">
        <v>0.8</v>
      </c>
      <c r="J3301">
        <v>16.2</v>
      </c>
      <c r="K3301">
        <v>0.4</v>
      </c>
      <c r="L3301">
        <v>20.8</v>
      </c>
      <c r="M3301">
        <v>4.3</v>
      </c>
      <c r="N3301">
        <v>35.6</v>
      </c>
      <c r="O3301">
        <v>2.7</v>
      </c>
      <c r="P3301">
        <v>7.9</v>
      </c>
      <c r="Q3301">
        <v>7.2</v>
      </c>
      <c r="R3301">
        <v>3</v>
      </c>
      <c r="S3301">
        <v>14.5</v>
      </c>
      <c r="T3301">
        <v>3.3</v>
      </c>
      <c r="U3301">
        <v>20.399999999999999</v>
      </c>
      <c r="V3301">
        <v>4.9000000000000004</v>
      </c>
      <c r="W3301">
        <v>8</v>
      </c>
      <c r="X3301">
        <v>0</v>
      </c>
      <c r="Y3301">
        <v>1</v>
      </c>
      <c r="Z3301">
        <v>0</v>
      </c>
      <c r="AA3301">
        <v>0</v>
      </c>
      <c r="AB3301">
        <v>5</v>
      </c>
      <c r="AC3301">
        <v>0</v>
      </c>
      <c r="AD3301">
        <v>6</v>
      </c>
      <c r="AE3301">
        <v>0</v>
      </c>
      <c r="AY3301" s="59"/>
    </row>
    <row r="3302" spans="1:51">
      <c r="A3302" s="19">
        <v>43785</v>
      </c>
      <c r="B3302" t="s">
        <v>67</v>
      </c>
      <c r="C3302" s="19">
        <v>43984</v>
      </c>
      <c r="D3302">
        <v>19</v>
      </c>
      <c r="E3302">
        <v>25.5</v>
      </c>
      <c r="F3302">
        <v>6</v>
      </c>
      <c r="G3302">
        <v>0.3</v>
      </c>
      <c r="H3302">
        <v>9.6999999999999993</v>
      </c>
      <c r="I3302">
        <v>3</v>
      </c>
      <c r="J3302">
        <v>12.3</v>
      </c>
      <c r="K3302">
        <v>3</v>
      </c>
      <c r="L3302">
        <v>29.1</v>
      </c>
      <c r="M3302">
        <v>0.5</v>
      </c>
      <c r="N3302">
        <v>28.8</v>
      </c>
      <c r="O3302">
        <v>5.2</v>
      </c>
      <c r="P3302">
        <v>2.6</v>
      </c>
      <c r="Q3302">
        <v>7.7</v>
      </c>
      <c r="R3302">
        <v>3.4</v>
      </c>
      <c r="S3302">
        <v>9.9</v>
      </c>
      <c r="T3302">
        <v>4</v>
      </c>
      <c r="U3302">
        <v>34.9</v>
      </c>
      <c r="V3302">
        <v>3</v>
      </c>
      <c r="W3302">
        <v>8</v>
      </c>
      <c r="X3302">
        <v>0</v>
      </c>
      <c r="Y3302">
        <v>0</v>
      </c>
      <c r="Z3302">
        <v>0</v>
      </c>
      <c r="AA3302">
        <v>0</v>
      </c>
      <c r="AB3302">
        <v>1</v>
      </c>
      <c r="AC3302">
        <v>0</v>
      </c>
      <c r="AD3302">
        <v>10</v>
      </c>
      <c r="AE3302">
        <v>0</v>
      </c>
      <c r="AY3302" s="59"/>
    </row>
    <row r="3303" spans="1:51">
      <c r="A3303" s="19">
        <v>43785</v>
      </c>
      <c r="B3303" t="s">
        <v>68</v>
      </c>
      <c r="C3303" s="19">
        <v>43984</v>
      </c>
      <c r="D3303">
        <v>126</v>
      </c>
      <c r="E3303">
        <v>23.6</v>
      </c>
      <c r="F3303">
        <v>1</v>
      </c>
      <c r="G3303">
        <v>11</v>
      </c>
      <c r="H3303">
        <v>8.9</v>
      </c>
      <c r="I3303">
        <v>1.1000000000000001</v>
      </c>
      <c r="J3303">
        <v>18.8</v>
      </c>
      <c r="K3303">
        <v>0.2</v>
      </c>
      <c r="L3303">
        <v>22</v>
      </c>
      <c r="M3303">
        <v>2.9</v>
      </c>
      <c r="N3303">
        <v>27</v>
      </c>
      <c r="O3303">
        <v>3.5</v>
      </c>
      <c r="P3303">
        <v>9.1999999999999993</v>
      </c>
      <c r="Q3303">
        <v>7.8</v>
      </c>
      <c r="R3303">
        <v>3.3</v>
      </c>
      <c r="S3303">
        <v>18.5</v>
      </c>
      <c r="T3303">
        <v>3.1</v>
      </c>
      <c r="U3303">
        <v>22.9</v>
      </c>
      <c r="V3303">
        <v>4.3</v>
      </c>
      <c r="W3303">
        <v>44</v>
      </c>
      <c r="X3303">
        <v>0</v>
      </c>
      <c r="Y3303">
        <v>5</v>
      </c>
      <c r="Z3303">
        <v>2</v>
      </c>
      <c r="AA3303">
        <v>0</v>
      </c>
      <c r="AB3303">
        <v>35</v>
      </c>
      <c r="AC3303">
        <v>0</v>
      </c>
      <c r="AD3303">
        <v>41</v>
      </c>
      <c r="AE3303">
        <v>0</v>
      </c>
      <c r="AY3303" s="59"/>
    </row>
    <row r="3304" spans="1:51">
      <c r="A3304" s="19">
        <v>43785</v>
      </c>
      <c r="B3304" t="s">
        <v>69</v>
      </c>
      <c r="C3304" s="19">
        <v>43984</v>
      </c>
      <c r="D3304">
        <v>34</v>
      </c>
      <c r="E3304">
        <v>25.9</v>
      </c>
      <c r="F3304">
        <v>0.9</v>
      </c>
      <c r="G3304">
        <v>1.3</v>
      </c>
      <c r="H3304">
        <v>6.7</v>
      </c>
      <c r="I3304">
        <v>0.4</v>
      </c>
      <c r="J3304">
        <v>23.4</v>
      </c>
      <c r="K3304">
        <v>0.3</v>
      </c>
      <c r="L3304">
        <v>22</v>
      </c>
      <c r="M3304">
        <v>8.8000000000000007</v>
      </c>
      <c r="N3304">
        <v>29.8</v>
      </c>
      <c r="O3304">
        <v>3</v>
      </c>
      <c r="P3304">
        <v>2.8</v>
      </c>
      <c r="Q3304">
        <v>5.6</v>
      </c>
      <c r="R3304">
        <v>2.4</v>
      </c>
      <c r="S3304">
        <v>24.1</v>
      </c>
      <c r="T3304">
        <v>2.9</v>
      </c>
      <c r="U3304">
        <v>21.7</v>
      </c>
      <c r="V3304">
        <v>7.2</v>
      </c>
      <c r="W3304">
        <v>12</v>
      </c>
      <c r="X3304">
        <v>0</v>
      </c>
      <c r="Y3304">
        <v>0</v>
      </c>
      <c r="Z3304">
        <v>0</v>
      </c>
      <c r="AA3304">
        <v>0</v>
      </c>
      <c r="AB3304">
        <v>11</v>
      </c>
      <c r="AC3304">
        <v>0</v>
      </c>
      <c r="AD3304">
        <v>10</v>
      </c>
      <c r="AE3304">
        <v>1</v>
      </c>
      <c r="AY3304" s="59"/>
    </row>
    <row r="3305" spans="1:51">
      <c r="A3305" s="19">
        <v>43785</v>
      </c>
      <c r="B3305" t="s">
        <v>70</v>
      </c>
      <c r="C3305" s="19">
        <v>43984</v>
      </c>
      <c r="D3305">
        <v>16</v>
      </c>
      <c r="E3305">
        <v>27.4</v>
      </c>
      <c r="F3305">
        <v>5.4</v>
      </c>
      <c r="G3305">
        <v>0.4</v>
      </c>
      <c r="H3305">
        <v>9.1999999999999993</v>
      </c>
      <c r="I3305">
        <v>3.3</v>
      </c>
      <c r="J3305">
        <v>12.3</v>
      </c>
      <c r="K3305">
        <v>3.4</v>
      </c>
      <c r="L3305">
        <v>27.7</v>
      </c>
      <c r="M3305">
        <v>0.4</v>
      </c>
      <c r="N3305">
        <v>32.700000000000003</v>
      </c>
      <c r="O3305">
        <v>4.7</v>
      </c>
      <c r="P3305">
        <v>2.8</v>
      </c>
      <c r="Q3305">
        <v>7.6</v>
      </c>
      <c r="R3305">
        <v>3.6</v>
      </c>
      <c r="S3305">
        <v>9.5</v>
      </c>
      <c r="T3305">
        <v>4.0999999999999996</v>
      </c>
      <c r="U3305">
        <v>31.8</v>
      </c>
      <c r="V3305">
        <v>2.9</v>
      </c>
      <c r="W3305">
        <v>7</v>
      </c>
      <c r="X3305">
        <v>0</v>
      </c>
      <c r="Y3305">
        <v>0</v>
      </c>
      <c r="Z3305">
        <v>0</v>
      </c>
      <c r="AA3305">
        <v>0</v>
      </c>
      <c r="AB3305">
        <v>1</v>
      </c>
      <c r="AC3305">
        <v>0</v>
      </c>
      <c r="AD3305">
        <v>8</v>
      </c>
      <c r="AE3305">
        <v>0</v>
      </c>
      <c r="AY3305" s="59"/>
    </row>
    <row r="3306" spans="1:51">
      <c r="A3306" s="19">
        <v>43785</v>
      </c>
      <c r="B3306" t="s">
        <v>71</v>
      </c>
      <c r="C3306" s="19">
        <v>43988</v>
      </c>
      <c r="D3306">
        <v>7</v>
      </c>
      <c r="E3306">
        <v>30.2</v>
      </c>
      <c r="F3306">
        <v>2.7</v>
      </c>
      <c r="G3306">
        <v>2.2000000000000002</v>
      </c>
      <c r="H3306">
        <v>7.7</v>
      </c>
      <c r="I3306">
        <v>2.2000000000000002</v>
      </c>
      <c r="J3306">
        <v>18.7</v>
      </c>
      <c r="K3306">
        <v>0.9</v>
      </c>
      <c r="L3306">
        <v>22.3</v>
      </c>
      <c r="M3306">
        <v>2.7</v>
      </c>
      <c r="N3306">
        <v>38</v>
      </c>
      <c r="O3306">
        <v>3.8</v>
      </c>
      <c r="P3306">
        <v>3.5</v>
      </c>
      <c r="Q3306">
        <v>6.1</v>
      </c>
      <c r="R3306">
        <v>3.2</v>
      </c>
      <c r="S3306">
        <v>16.8</v>
      </c>
      <c r="T3306">
        <v>3.1</v>
      </c>
      <c r="U3306">
        <v>21.2</v>
      </c>
      <c r="V3306">
        <v>3.8</v>
      </c>
      <c r="W3306">
        <v>3</v>
      </c>
      <c r="X3306">
        <v>0</v>
      </c>
      <c r="Y3306">
        <v>0</v>
      </c>
      <c r="Z3306">
        <v>0</v>
      </c>
      <c r="AA3306">
        <v>0</v>
      </c>
      <c r="AB3306">
        <v>2</v>
      </c>
      <c r="AC3306">
        <v>0</v>
      </c>
      <c r="AD3306">
        <v>2</v>
      </c>
      <c r="AE3306">
        <v>0</v>
      </c>
      <c r="AY3306" s="59"/>
    </row>
    <row r="3307" spans="1:51">
      <c r="A3307" s="19">
        <v>43785</v>
      </c>
      <c r="B3307" t="s">
        <v>73</v>
      </c>
      <c r="C3307" s="19">
        <v>44013</v>
      </c>
      <c r="D3307">
        <v>41</v>
      </c>
      <c r="E3307">
        <v>29.4</v>
      </c>
      <c r="F3307">
        <v>2.9</v>
      </c>
      <c r="G3307">
        <v>2.2000000000000002</v>
      </c>
      <c r="H3307">
        <v>8.9</v>
      </c>
      <c r="I3307">
        <v>2.7</v>
      </c>
      <c r="J3307">
        <v>16.899999999999999</v>
      </c>
      <c r="K3307">
        <v>1.7</v>
      </c>
      <c r="L3307">
        <v>22.5</v>
      </c>
      <c r="M3307">
        <v>2.4</v>
      </c>
      <c r="N3307">
        <v>44.9</v>
      </c>
      <c r="O3307">
        <v>2.1</v>
      </c>
      <c r="P3307">
        <v>1.5</v>
      </c>
      <c r="Q3307">
        <v>5.4</v>
      </c>
      <c r="R3307">
        <v>1.5</v>
      </c>
      <c r="S3307">
        <v>15.9</v>
      </c>
      <c r="T3307">
        <v>1.4</v>
      </c>
      <c r="U3307">
        <v>24.9</v>
      </c>
      <c r="V3307">
        <v>2</v>
      </c>
      <c r="W3307">
        <v>1693</v>
      </c>
      <c r="X3307">
        <v>0</v>
      </c>
      <c r="Y3307">
        <v>6</v>
      </c>
      <c r="Z3307">
        <v>100</v>
      </c>
      <c r="AA3307">
        <v>16</v>
      </c>
      <c r="AB3307">
        <v>886</v>
      </c>
      <c r="AC3307">
        <v>0</v>
      </c>
      <c r="AD3307">
        <v>1266</v>
      </c>
      <c r="AE3307">
        <v>4</v>
      </c>
      <c r="AY3307" s="59"/>
    </row>
    <row r="3308" spans="1:51">
      <c r="A3308" s="19">
        <v>43791</v>
      </c>
      <c r="B3308" t="s">
        <v>15</v>
      </c>
      <c r="C3308" s="19">
        <v>43864</v>
      </c>
      <c r="D3308">
        <v>41</v>
      </c>
      <c r="E3308">
        <v>18.100000000000001</v>
      </c>
      <c r="F3308">
        <v>0.8</v>
      </c>
      <c r="G3308">
        <v>1.8</v>
      </c>
      <c r="H3308">
        <v>22.5</v>
      </c>
      <c r="I3308">
        <v>5.0999999999999996</v>
      </c>
      <c r="J3308">
        <v>16.399999999999999</v>
      </c>
      <c r="K3308">
        <v>3.2</v>
      </c>
      <c r="L3308">
        <v>18.600000000000001</v>
      </c>
      <c r="M3308">
        <v>3.3</v>
      </c>
      <c r="N3308">
        <v>19.5</v>
      </c>
      <c r="O3308">
        <v>1.8</v>
      </c>
      <c r="P3308">
        <v>2.1</v>
      </c>
      <c r="Q3308">
        <v>30.1</v>
      </c>
      <c r="R3308">
        <v>3.7</v>
      </c>
      <c r="S3308">
        <v>16.100000000000001</v>
      </c>
      <c r="T3308">
        <v>2.8</v>
      </c>
      <c r="U3308">
        <v>21</v>
      </c>
      <c r="V3308">
        <v>2.5</v>
      </c>
      <c r="W3308">
        <v>10</v>
      </c>
      <c r="X3308">
        <v>0</v>
      </c>
      <c r="Y3308">
        <v>0</v>
      </c>
      <c r="Z3308">
        <v>12</v>
      </c>
      <c r="AA3308">
        <v>0</v>
      </c>
      <c r="AB3308">
        <v>9</v>
      </c>
      <c r="AC3308">
        <v>0</v>
      </c>
      <c r="AD3308">
        <v>10</v>
      </c>
      <c r="AE3308">
        <v>0</v>
      </c>
      <c r="AY3308" s="59"/>
    </row>
    <row r="3309" spans="1:51">
      <c r="A3309" s="19">
        <v>43791</v>
      </c>
      <c r="B3309" t="s">
        <v>16</v>
      </c>
      <c r="C3309" s="19">
        <v>43872</v>
      </c>
      <c r="D3309">
        <v>24</v>
      </c>
      <c r="E3309">
        <v>21.5</v>
      </c>
      <c r="F3309">
        <v>1.7</v>
      </c>
      <c r="G3309">
        <v>2.2999999999999998</v>
      </c>
      <c r="H3309">
        <v>15</v>
      </c>
      <c r="I3309">
        <v>3.1</v>
      </c>
      <c r="J3309">
        <v>17.3</v>
      </c>
      <c r="K3309">
        <v>2.6</v>
      </c>
      <c r="L3309">
        <v>22.5</v>
      </c>
      <c r="M3309">
        <v>3.6</v>
      </c>
      <c r="N3309">
        <v>27.2</v>
      </c>
      <c r="O3309">
        <v>2</v>
      </c>
      <c r="P3309">
        <v>2.2999999999999998</v>
      </c>
      <c r="Q3309">
        <v>13.1</v>
      </c>
      <c r="R3309">
        <v>2.8</v>
      </c>
      <c r="S3309">
        <v>17.3</v>
      </c>
      <c r="T3309">
        <v>2.1</v>
      </c>
      <c r="U3309">
        <v>30.2</v>
      </c>
      <c r="V3309">
        <v>2.5</v>
      </c>
      <c r="W3309">
        <v>7</v>
      </c>
      <c r="X3309">
        <v>0</v>
      </c>
      <c r="Y3309">
        <v>0</v>
      </c>
      <c r="Z3309">
        <v>4</v>
      </c>
      <c r="AA3309">
        <v>0</v>
      </c>
      <c r="AB3309">
        <v>6</v>
      </c>
      <c r="AC3309">
        <v>0</v>
      </c>
      <c r="AD3309">
        <v>7</v>
      </c>
      <c r="AE3309">
        <v>0</v>
      </c>
      <c r="AY3309" s="59"/>
    </row>
    <row r="3310" spans="1:51">
      <c r="A3310" s="19">
        <v>43791</v>
      </c>
      <c r="B3310" t="s">
        <v>17</v>
      </c>
      <c r="C3310" s="19">
        <v>43883</v>
      </c>
      <c r="D3310">
        <v>36</v>
      </c>
      <c r="E3310">
        <v>26.7</v>
      </c>
      <c r="F3310">
        <v>5.9</v>
      </c>
      <c r="G3310">
        <v>1.2</v>
      </c>
      <c r="H3310">
        <v>8.1</v>
      </c>
      <c r="I3310">
        <v>1.5</v>
      </c>
      <c r="J3310">
        <v>19.2</v>
      </c>
      <c r="K3310">
        <v>3.8</v>
      </c>
      <c r="L3310">
        <v>19.399999999999999</v>
      </c>
      <c r="M3310">
        <v>4</v>
      </c>
      <c r="N3310">
        <v>39.6</v>
      </c>
      <c r="O3310">
        <v>3.8</v>
      </c>
      <c r="P3310">
        <v>2</v>
      </c>
      <c r="Q3310">
        <v>5.4</v>
      </c>
      <c r="R3310">
        <v>2.1</v>
      </c>
      <c r="S3310">
        <v>19.899999999999999</v>
      </c>
      <c r="T3310">
        <v>3</v>
      </c>
      <c r="U3310">
        <v>20.8</v>
      </c>
      <c r="V3310">
        <v>3</v>
      </c>
      <c r="W3310">
        <v>15</v>
      </c>
      <c r="X3310">
        <v>0</v>
      </c>
      <c r="Y3310">
        <v>0</v>
      </c>
      <c r="Z3310">
        <v>0</v>
      </c>
      <c r="AA3310">
        <v>0</v>
      </c>
      <c r="AB3310">
        <v>11</v>
      </c>
      <c r="AC3310">
        <v>0</v>
      </c>
      <c r="AD3310">
        <v>11</v>
      </c>
      <c r="AE3310">
        <v>0</v>
      </c>
      <c r="AY3310" s="59"/>
    </row>
    <row r="3311" spans="1:51">
      <c r="A3311" s="19">
        <v>43791</v>
      </c>
      <c r="B3311" t="s">
        <v>18</v>
      </c>
      <c r="C3311" s="19">
        <v>43890</v>
      </c>
      <c r="D3311">
        <v>54</v>
      </c>
      <c r="E3311">
        <v>41.3</v>
      </c>
      <c r="F3311">
        <v>1.6</v>
      </c>
      <c r="G3311">
        <v>2.8</v>
      </c>
      <c r="H3311">
        <v>7.4</v>
      </c>
      <c r="I3311">
        <v>1.8</v>
      </c>
      <c r="J3311">
        <v>12.6</v>
      </c>
      <c r="K3311">
        <v>5.3</v>
      </c>
      <c r="L3311">
        <v>14.3</v>
      </c>
      <c r="M3311">
        <v>2.4</v>
      </c>
      <c r="N3311">
        <v>77.2</v>
      </c>
      <c r="O3311">
        <v>1.3</v>
      </c>
      <c r="P3311">
        <v>1.5</v>
      </c>
      <c r="Q3311">
        <v>3</v>
      </c>
      <c r="R3311">
        <v>1.1000000000000001</v>
      </c>
      <c r="S3311">
        <v>5.4</v>
      </c>
      <c r="T3311">
        <v>2</v>
      </c>
      <c r="U3311">
        <v>6.8</v>
      </c>
      <c r="V3311">
        <v>1.3</v>
      </c>
      <c r="W3311">
        <v>43</v>
      </c>
      <c r="X3311">
        <v>0</v>
      </c>
      <c r="Y3311">
        <v>0</v>
      </c>
      <c r="Z3311">
        <v>0</v>
      </c>
      <c r="AA3311">
        <v>0</v>
      </c>
      <c r="AB3311">
        <v>4</v>
      </c>
      <c r="AC3311">
        <v>0</v>
      </c>
      <c r="AD3311">
        <v>7</v>
      </c>
      <c r="AE3311">
        <v>0</v>
      </c>
      <c r="AY3311" s="59"/>
    </row>
    <row r="3312" spans="1:51">
      <c r="A3312" s="19">
        <v>43791</v>
      </c>
      <c r="B3312" t="s">
        <v>19</v>
      </c>
      <c r="C3312" s="19">
        <v>43893</v>
      </c>
      <c r="D3312">
        <v>52</v>
      </c>
      <c r="E3312">
        <v>38.1</v>
      </c>
      <c r="F3312">
        <v>3.5</v>
      </c>
      <c r="G3312">
        <v>3.6</v>
      </c>
      <c r="H3312">
        <v>7.7</v>
      </c>
      <c r="I3312">
        <v>4</v>
      </c>
      <c r="J3312">
        <v>12.2</v>
      </c>
      <c r="K3312">
        <v>3.2</v>
      </c>
      <c r="L3312">
        <v>16.5</v>
      </c>
      <c r="M3312">
        <v>0.8</v>
      </c>
      <c r="N3312">
        <v>69.5</v>
      </c>
      <c r="O3312">
        <v>1.7</v>
      </c>
      <c r="P3312">
        <v>2</v>
      </c>
      <c r="Q3312">
        <v>3.7</v>
      </c>
      <c r="R3312">
        <v>2.2000000000000002</v>
      </c>
      <c r="S3312">
        <v>6.5</v>
      </c>
      <c r="T3312">
        <v>1.9</v>
      </c>
      <c r="U3312">
        <v>11</v>
      </c>
      <c r="V3312">
        <v>1</v>
      </c>
      <c r="W3312">
        <v>33</v>
      </c>
      <c r="X3312">
        <v>0</v>
      </c>
      <c r="Y3312">
        <v>0</v>
      </c>
      <c r="Z3312">
        <v>1</v>
      </c>
      <c r="AA3312">
        <v>0</v>
      </c>
      <c r="AB3312">
        <v>3</v>
      </c>
      <c r="AC3312">
        <v>0</v>
      </c>
      <c r="AD3312">
        <v>15</v>
      </c>
      <c r="AE3312">
        <v>0</v>
      </c>
      <c r="AY3312" s="59"/>
    </row>
    <row r="3313" spans="1:51">
      <c r="A3313" s="19">
        <v>43791</v>
      </c>
      <c r="B3313" t="s">
        <v>20</v>
      </c>
      <c r="C3313" s="19">
        <v>43893</v>
      </c>
      <c r="D3313">
        <v>6</v>
      </c>
      <c r="E3313">
        <v>30.6</v>
      </c>
      <c r="F3313">
        <v>2.5</v>
      </c>
      <c r="G3313">
        <v>1.9</v>
      </c>
      <c r="H3313">
        <v>8.6999999999999993</v>
      </c>
      <c r="I3313">
        <v>2.1</v>
      </c>
      <c r="J3313">
        <v>19.3</v>
      </c>
      <c r="K3313">
        <v>1.2</v>
      </c>
      <c r="L3313">
        <v>20.2</v>
      </c>
      <c r="M3313">
        <v>3.1</v>
      </c>
      <c r="N3313">
        <v>47.6</v>
      </c>
      <c r="O3313">
        <v>2.1</v>
      </c>
      <c r="P3313">
        <v>2.2000000000000002</v>
      </c>
      <c r="Q3313">
        <v>5.4</v>
      </c>
      <c r="R3313">
        <v>2.1</v>
      </c>
      <c r="S3313">
        <v>17</v>
      </c>
      <c r="T3313">
        <v>1.7</v>
      </c>
      <c r="U3313">
        <v>19.3</v>
      </c>
      <c r="V3313">
        <v>2.2000000000000002</v>
      </c>
      <c r="W3313">
        <v>3</v>
      </c>
      <c r="X3313">
        <v>0</v>
      </c>
      <c r="Y3313">
        <v>0</v>
      </c>
      <c r="Z3313">
        <v>0</v>
      </c>
      <c r="AA3313">
        <v>0</v>
      </c>
      <c r="AB3313">
        <v>2</v>
      </c>
      <c r="AC3313">
        <v>0</v>
      </c>
      <c r="AD3313">
        <v>2</v>
      </c>
      <c r="AE3313">
        <v>0</v>
      </c>
      <c r="AY3313" s="59"/>
    </row>
    <row r="3314" spans="1:51">
      <c r="A3314" s="19">
        <v>43791</v>
      </c>
      <c r="B3314" t="s">
        <v>21</v>
      </c>
      <c r="C3314" s="19">
        <v>43893</v>
      </c>
      <c r="D3314">
        <v>31</v>
      </c>
      <c r="E3314">
        <v>36.9</v>
      </c>
      <c r="F3314">
        <v>4.4000000000000004</v>
      </c>
      <c r="G3314">
        <v>3.4</v>
      </c>
      <c r="H3314">
        <v>7.9</v>
      </c>
      <c r="I3314">
        <v>4.0999999999999996</v>
      </c>
      <c r="J3314">
        <v>13.5</v>
      </c>
      <c r="K3314">
        <v>3.1</v>
      </c>
      <c r="L3314">
        <v>15.7</v>
      </c>
      <c r="M3314">
        <v>0.4</v>
      </c>
      <c r="N3314">
        <v>67.2</v>
      </c>
      <c r="O3314">
        <v>2.2999999999999998</v>
      </c>
      <c r="P3314">
        <v>2</v>
      </c>
      <c r="Q3314">
        <v>4</v>
      </c>
      <c r="R3314">
        <v>2.2000000000000002</v>
      </c>
      <c r="S3314">
        <v>8.1999999999999993</v>
      </c>
      <c r="T3314">
        <v>1.9</v>
      </c>
      <c r="U3314">
        <v>10.4</v>
      </c>
      <c r="V3314">
        <v>1.2</v>
      </c>
      <c r="W3314">
        <v>20</v>
      </c>
      <c r="X3314">
        <v>0</v>
      </c>
      <c r="Y3314">
        <v>0</v>
      </c>
      <c r="Z3314">
        <v>0</v>
      </c>
      <c r="AA3314">
        <v>0</v>
      </c>
      <c r="AB3314">
        <v>3</v>
      </c>
      <c r="AC3314">
        <v>0</v>
      </c>
      <c r="AD3314">
        <v>8</v>
      </c>
      <c r="AE3314">
        <v>0</v>
      </c>
      <c r="AY3314" s="59"/>
    </row>
    <row r="3315" spans="1:51">
      <c r="A3315" s="19">
        <v>43791</v>
      </c>
      <c r="B3315" t="s">
        <v>22</v>
      </c>
      <c r="C3315" s="19">
        <v>43893</v>
      </c>
      <c r="D3315">
        <v>416</v>
      </c>
      <c r="E3315">
        <v>26.2</v>
      </c>
      <c r="F3315">
        <v>2.2999999999999998</v>
      </c>
      <c r="G3315">
        <v>1.3</v>
      </c>
      <c r="H3315">
        <v>9.1</v>
      </c>
      <c r="I3315">
        <v>1.4</v>
      </c>
      <c r="J3315">
        <v>20.5</v>
      </c>
      <c r="K3315">
        <v>1.1000000000000001</v>
      </c>
      <c r="L3315">
        <v>22.5</v>
      </c>
      <c r="M3315">
        <v>5.3</v>
      </c>
      <c r="N3315">
        <v>35.5</v>
      </c>
      <c r="O3315">
        <v>2.6</v>
      </c>
      <c r="P3315">
        <v>2.4</v>
      </c>
      <c r="Q3315">
        <v>6.1</v>
      </c>
      <c r="R3315">
        <v>2.1</v>
      </c>
      <c r="S3315">
        <v>20.5</v>
      </c>
      <c r="T3315">
        <v>1.9</v>
      </c>
      <c r="U3315">
        <v>25.2</v>
      </c>
      <c r="V3315">
        <v>3.3</v>
      </c>
      <c r="W3315">
        <v>154</v>
      </c>
      <c r="X3315">
        <v>0</v>
      </c>
      <c r="Y3315">
        <v>0</v>
      </c>
      <c r="Z3315">
        <v>8</v>
      </c>
      <c r="AA3315">
        <v>0</v>
      </c>
      <c r="AB3315">
        <v>121</v>
      </c>
      <c r="AC3315">
        <v>0</v>
      </c>
      <c r="AD3315">
        <v>132</v>
      </c>
      <c r="AE3315">
        <v>1</v>
      </c>
      <c r="AY3315" s="59"/>
    </row>
    <row r="3316" spans="1:51">
      <c r="A3316" s="19">
        <v>43791</v>
      </c>
      <c r="B3316" t="s">
        <v>23</v>
      </c>
      <c r="C3316" s="19">
        <v>43893</v>
      </c>
      <c r="D3316">
        <v>67</v>
      </c>
      <c r="E3316">
        <v>24.3</v>
      </c>
      <c r="F3316">
        <v>1.4</v>
      </c>
      <c r="G3316">
        <v>1</v>
      </c>
      <c r="H3316">
        <v>8</v>
      </c>
      <c r="I3316">
        <v>0.9</v>
      </c>
      <c r="J3316">
        <v>24.3</v>
      </c>
      <c r="K3316">
        <v>0.8</v>
      </c>
      <c r="L3316">
        <v>22</v>
      </c>
      <c r="M3316">
        <v>6.9</v>
      </c>
      <c r="N3316">
        <v>29.5</v>
      </c>
      <c r="O3316">
        <v>2.1</v>
      </c>
      <c r="P3316">
        <v>2.1</v>
      </c>
      <c r="Q3316">
        <v>4.9000000000000004</v>
      </c>
      <c r="R3316">
        <v>1.7</v>
      </c>
      <c r="S3316">
        <v>29.1</v>
      </c>
      <c r="T3316">
        <v>1.7</v>
      </c>
      <c r="U3316">
        <v>24.5</v>
      </c>
      <c r="V3316">
        <v>4</v>
      </c>
      <c r="W3316">
        <v>23</v>
      </c>
      <c r="X3316">
        <v>0</v>
      </c>
      <c r="Y3316">
        <v>0</v>
      </c>
      <c r="Z3316">
        <v>1</v>
      </c>
      <c r="AA3316">
        <v>0</v>
      </c>
      <c r="AB3316">
        <v>23</v>
      </c>
      <c r="AC3316">
        <v>0</v>
      </c>
      <c r="AD3316">
        <v>21</v>
      </c>
      <c r="AE3316">
        <v>0</v>
      </c>
      <c r="AY3316" s="59"/>
    </row>
    <row r="3317" spans="1:51">
      <c r="A3317" s="19">
        <v>43791</v>
      </c>
      <c r="B3317" t="s">
        <v>24</v>
      </c>
      <c r="C3317" s="19">
        <v>43893</v>
      </c>
      <c r="D3317">
        <v>13</v>
      </c>
      <c r="E3317">
        <v>30.6</v>
      </c>
      <c r="F3317">
        <v>2.5</v>
      </c>
      <c r="G3317">
        <v>1.9</v>
      </c>
      <c r="H3317">
        <v>8.6999999999999993</v>
      </c>
      <c r="I3317">
        <v>2.1</v>
      </c>
      <c r="J3317">
        <v>19.3</v>
      </c>
      <c r="K3317">
        <v>1.2</v>
      </c>
      <c r="L3317">
        <v>20.2</v>
      </c>
      <c r="M3317">
        <v>3.1</v>
      </c>
      <c r="N3317">
        <v>47.6</v>
      </c>
      <c r="O3317">
        <v>2.2999999999999998</v>
      </c>
      <c r="P3317">
        <v>2.1</v>
      </c>
      <c r="Q3317">
        <v>5.5</v>
      </c>
      <c r="R3317">
        <v>2</v>
      </c>
      <c r="S3317">
        <v>16.7</v>
      </c>
      <c r="T3317">
        <v>1.8</v>
      </c>
      <c r="U3317">
        <v>19.5</v>
      </c>
      <c r="V3317">
        <v>2.2000000000000002</v>
      </c>
      <c r="W3317">
        <v>6</v>
      </c>
      <c r="X3317">
        <v>0</v>
      </c>
      <c r="Y3317">
        <v>0</v>
      </c>
      <c r="Z3317">
        <v>0</v>
      </c>
      <c r="AA3317">
        <v>0</v>
      </c>
      <c r="AB3317">
        <v>4</v>
      </c>
      <c r="AC3317">
        <v>0</v>
      </c>
      <c r="AD3317">
        <v>4</v>
      </c>
      <c r="AE3317">
        <v>0</v>
      </c>
      <c r="AY3317" s="59"/>
    </row>
    <row r="3318" spans="1:51">
      <c r="A3318" s="19">
        <v>43791</v>
      </c>
      <c r="B3318" t="s">
        <v>25</v>
      </c>
      <c r="C3318" s="19">
        <v>43893</v>
      </c>
      <c r="D3318">
        <v>24</v>
      </c>
      <c r="E3318">
        <v>22.2</v>
      </c>
      <c r="F3318">
        <v>4.4000000000000004</v>
      </c>
      <c r="G3318">
        <v>2.2000000000000002</v>
      </c>
      <c r="H3318">
        <v>12.2</v>
      </c>
      <c r="I3318">
        <v>0.8</v>
      </c>
      <c r="J3318">
        <v>16.899999999999999</v>
      </c>
      <c r="K3318">
        <v>4.9000000000000004</v>
      </c>
      <c r="L3318">
        <v>22.4</v>
      </c>
      <c r="M3318">
        <v>3.7</v>
      </c>
      <c r="N3318">
        <v>28.5</v>
      </c>
      <c r="O3318">
        <v>3.6</v>
      </c>
      <c r="P3318">
        <v>2.9</v>
      </c>
      <c r="Q3318">
        <v>10.1</v>
      </c>
      <c r="R3318">
        <v>2.1</v>
      </c>
      <c r="S3318">
        <v>16.7</v>
      </c>
      <c r="T3318">
        <v>4</v>
      </c>
      <c r="U3318">
        <v>28.8</v>
      </c>
      <c r="V3318">
        <v>3</v>
      </c>
      <c r="W3318">
        <v>8</v>
      </c>
      <c r="X3318">
        <v>0</v>
      </c>
      <c r="Y3318">
        <v>0</v>
      </c>
      <c r="Z3318">
        <v>2</v>
      </c>
      <c r="AA3318">
        <v>0</v>
      </c>
      <c r="AB3318">
        <v>6</v>
      </c>
      <c r="AC3318">
        <v>0</v>
      </c>
      <c r="AD3318">
        <v>8</v>
      </c>
      <c r="AE3318">
        <v>0</v>
      </c>
      <c r="AY3318" s="59"/>
    </row>
    <row r="3319" spans="1:51">
      <c r="A3319" s="19">
        <v>43791</v>
      </c>
      <c r="B3319" t="s">
        <v>26</v>
      </c>
      <c r="C3319" s="19">
        <v>43893</v>
      </c>
      <c r="D3319">
        <v>91</v>
      </c>
      <c r="E3319">
        <v>23.3</v>
      </c>
      <c r="F3319">
        <v>0.4</v>
      </c>
      <c r="G3319">
        <v>1.9</v>
      </c>
      <c r="H3319">
        <v>11.9</v>
      </c>
      <c r="I3319">
        <v>1.2</v>
      </c>
      <c r="J3319">
        <v>14.7</v>
      </c>
      <c r="K3319">
        <v>1</v>
      </c>
      <c r="L3319">
        <v>33.299999999999997</v>
      </c>
      <c r="M3319">
        <v>1.9</v>
      </c>
      <c r="N3319">
        <v>23.4</v>
      </c>
      <c r="O3319">
        <v>1.5</v>
      </c>
      <c r="P3319">
        <v>1.7</v>
      </c>
      <c r="Q3319">
        <v>6.3</v>
      </c>
      <c r="R3319">
        <v>1.4</v>
      </c>
      <c r="S3319">
        <v>9.6999999999999993</v>
      </c>
      <c r="T3319">
        <v>1.6</v>
      </c>
      <c r="U3319">
        <v>52.4</v>
      </c>
      <c r="V3319">
        <v>1.5</v>
      </c>
      <c r="W3319">
        <v>30</v>
      </c>
      <c r="X3319">
        <v>0</v>
      </c>
      <c r="Y3319">
        <v>0</v>
      </c>
      <c r="Z3319">
        <v>5</v>
      </c>
      <c r="AA3319">
        <v>0</v>
      </c>
      <c r="AB3319">
        <v>13</v>
      </c>
      <c r="AC3319">
        <v>0</v>
      </c>
      <c r="AD3319">
        <v>43</v>
      </c>
      <c r="AE3319">
        <v>0</v>
      </c>
      <c r="AY3319" s="59"/>
    </row>
    <row r="3320" spans="1:51">
      <c r="A3320" s="19">
        <v>43791</v>
      </c>
      <c r="B3320" t="s">
        <v>27</v>
      </c>
      <c r="C3320" s="19">
        <v>43893</v>
      </c>
      <c r="D3320">
        <v>75</v>
      </c>
      <c r="E3320">
        <v>22.8</v>
      </c>
      <c r="F3320">
        <v>0.5</v>
      </c>
      <c r="G3320">
        <v>0.5</v>
      </c>
      <c r="H3320">
        <v>11.8</v>
      </c>
      <c r="I3320">
        <v>16.399999999999999</v>
      </c>
      <c r="J3320">
        <v>16.399999999999999</v>
      </c>
      <c r="K3320">
        <v>0.3</v>
      </c>
      <c r="L3320">
        <v>19.2</v>
      </c>
      <c r="M3320">
        <v>1.6</v>
      </c>
      <c r="N3320">
        <v>30</v>
      </c>
      <c r="O3320">
        <v>2.1</v>
      </c>
      <c r="P3320">
        <v>2.1</v>
      </c>
      <c r="Q3320">
        <v>9.1</v>
      </c>
      <c r="R3320">
        <v>15.6</v>
      </c>
      <c r="S3320">
        <v>15.1</v>
      </c>
      <c r="T3320">
        <v>2</v>
      </c>
      <c r="U3320">
        <v>21.4</v>
      </c>
      <c r="V3320">
        <v>2.2999999999999998</v>
      </c>
      <c r="W3320">
        <v>22</v>
      </c>
      <c r="X3320">
        <v>0</v>
      </c>
      <c r="Y3320">
        <v>0</v>
      </c>
      <c r="Z3320">
        <v>4</v>
      </c>
      <c r="AA3320">
        <v>16</v>
      </c>
      <c r="AB3320">
        <v>16</v>
      </c>
      <c r="AC3320">
        <v>0</v>
      </c>
      <c r="AD3320">
        <v>18</v>
      </c>
      <c r="AE3320">
        <v>0</v>
      </c>
      <c r="AY3320" s="59"/>
    </row>
    <row r="3321" spans="1:51">
      <c r="A3321" s="19">
        <v>43791</v>
      </c>
      <c r="B3321" t="s">
        <v>28</v>
      </c>
      <c r="C3321" s="19">
        <v>43893</v>
      </c>
      <c r="D3321">
        <v>110</v>
      </c>
      <c r="E3321">
        <v>36.5</v>
      </c>
      <c r="F3321">
        <v>7.2</v>
      </c>
      <c r="G3321">
        <v>1.7</v>
      </c>
      <c r="H3321">
        <v>6.8</v>
      </c>
      <c r="I3321">
        <v>1.5</v>
      </c>
      <c r="J3321">
        <v>16.3</v>
      </c>
      <c r="K3321">
        <v>1.6</v>
      </c>
      <c r="L3321">
        <v>15.8</v>
      </c>
      <c r="M3321">
        <v>2.1</v>
      </c>
      <c r="N3321">
        <v>64.8</v>
      </c>
      <c r="O3321">
        <v>3.3</v>
      </c>
      <c r="P3321">
        <v>1.6</v>
      </c>
      <c r="Q3321">
        <v>3.5</v>
      </c>
      <c r="R3321">
        <v>1.5</v>
      </c>
      <c r="S3321">
        <v>11.1</v>
      </c>
      <c r="T3321">
        <v>1.5</v>
      </c>
      <c r="U3321">
        <v>10.7</v>
      </c>
      <c r="V3321">
        <v>1.6</v>
      </c>
      <c r="W3321">
        <v>57</v>
      </c>
      <c r="X3321">
        <v>0</v>
      </c>
      <c r="Y3321">
        <v>0</v>
      </c>
      <c r="Z3321">
        <v>1</v>
      </c>
      <c r="AA3321">
        <v>0</v>
      </c>
      <c r="AB3321">
        <v>26</v>
      </c>
      <c r="AC3321">
        <v>0</v>
      </c>
      <c r="AD3321">
        <v>25</v>
      </c>
      <c r="AE3321">
        <v>0</v>
      </c>
      <c r="AY3321" s="59"/>
    </row>
    <row r="3322" spans="1:51">
      <c r="A3322" s="19">
        <v>43791</v>
      </c>
      <c r="B3322" t="s">
        <v>29</v>
      </c>
      <c r="C3322" s="19">
        <v>43893</v>
      </c>
      <c r="D3322">
        <v>37</v>
      </c>
      <c r="E3322">
        <v>37.1</v>
      </c>
      <c r="F3322">
        <v>5.9</v>
      </c>
      <c r="G3322">
        <v>2.8</v>
      </c>
      <c r="H3322">
        <v>6.8</v>
      </c>
      <c r="I3322">
        <v>3.2</v>
      </c>
      <c r="J3322">
        <v>14</v>
      </c>
      <c r="K3322">
        <v>3.2</v>
      </c>
      <c r="L3322">
        <v>15.8</v>
      </c>
      <c r="M3322">
        <v>0.7</v>
      </c>
      <c r="N3322">
        <v>67.900000000000006</v>
      </c>
      <c r="O3322">
        <v>3</v>
      </c>
      <c r="P3322">
        <v>1.9</v>
      </c>
      <c r="Q3322">
        <v>3.5</v>
      </c>
      <c r="R3322">
        <v>2</v>
      </c>
      <c r="S3322">
        <v>8</v>
      </c>
      <c r="T3322">
        <v>2</v>
      </c>
      <c r="U3322">
        <v>10.199999999999999</v>
      </c>
      <c r="V3322">
        <v>1.2</v>
      </c>
      <c r="W3322">
        <v>23</v>
      </c>
      <c r="X3322">
        <v>0</v>
      </c>
      <c r="Y3322">
        <v>0</v>
      </c>
      <c r="Z3322">
        <v>0</v>
      </c>
      <c r="AA3322">
        <v>0</v>
      </c>
      <c r="AB3322">
        <v>4</v>
      </c>
      <c r="AC3322">
        <v>0</v>
      </c>
      <c r="AD3322">
        <v>10</v>
      </c>
      <c r="AE3322">
        <v>0</v>
      </c>
      <c r="AY3322" s="59"/>
    </row>
    <row r="3323" spans="1:51">
      <c r="A3323" s="19">
        <v>43791</v>
      </c>
      <c r="B3323" t="s">
        <v>30</v>
      </c>
      <c r="C3323" s="19">
        <v>43893</v>
      </c>
      <c r="D3323">
        <v>64</v>
      </c>
      <c r="E3323">
        <v>36.9</v>
      </c>
      <c r="F3323">
        <v>3.8</v>
      </c>
      <c r="G3323">
        <v>2.7</v>
      </c>
      <c r="H3323">
        <v>8.5</v>
      </c>
      <c r="I3323">
        <v>4.4000000000000004</v>
      </c>
      <c r="J3323">
        <v>13</v>
      </c>
      <c r="K3323">
        <v>3.6</v>
      </c>
      <c r="L3323">
        <v>16.3</v>
      </c>
      <c r="M3323">
        <v>0.5</v>
      </c>
      <c r="N3323">
        <v>66.900000000000006</v>
      </c>
      <c r="O3323">
        <v>2.1</v>
      </c>
      <c r="P3323">
        <v>1.9</v>
      </c>
      <c r="Q3323">
        <v>4.5</v>
      </c>
      <c r="R3323">
        <v>2.2999999999999998</v>
      </c>
      <c r="S3323">
        <v>7.6</v>
      </c>
      <c r="T3323">
        <v>2.1</v>
      </c>
      <c r="U3323">
        <v>10.9</v>
      </c>
      <c r="V3323">
        <v>1.3</v>
      </c>
      <c r="W3323">
        <v>40</v>
      </c>
      <c r="X3323">
        <v>0</v>
      </c>
      <c r="Y3323">
        <v>0</v>
      </c>
      <c r="Z3323">
        <v>1</v>
      </c>
      <c r="AA3323">
        <v>0</v>
      </c>
      <c r="AB3323">
        <v>5</v>
      </c>
      <c r="AC3323">
        <v>0</v>
      </c>
      <c r="AD3323">
        <v>18</v>
      </c>
      <c r="AE3323">
        <v>0</v>
      </c>
      <c r="AY3323" s="59"/>
    </row>
    <row r="3324" spans="1:51">
      <c r="A3324" s="19">
        <v>43791</v>
      </c>
      <c r="B3324" t="s">
        <v>31</v>
      </c>
      <c r="C3324" s="19">
        <v>43893</v>
      </c>
      <c r="D3324">
        <v>228</v>
      </c>
      <c r="E3324">
        <v>29.6</v>
      </c>
      <c r="F3324">
        <v>6.8</v>
      </c>
      <c r="G3324">
        <v>2</v>
      </c>
      <c r="H3324">
        <v>8.4</v>
      </c>
      <c r="I3324">
        <v>2.1</v>
      </c>
      <c r="J3324">
        <v>16.600000000000001</v>
      </c>
      <c r="K3324">
        <v>1.3</v>
      </c>
      <c r="L3324">
        <v>19.2</v>
      </c>
      <c r="M3324">
        <v>3.5</v>
      </c>
      <c r="N3324">
        <v>47.3</v>
      </c>
      <c r="O3324">
        <v>4.5</v>
      </c>
      <c r="P3324">
        <v>2.2000000000000002</v>
      </c>
      <c r="Q3324">
        <v>5.6</v>
      </c>
      <c r="R3324">
        <v>2.2000000000000002</v>
      </c>
      <c r="S3324">
        <v>14.6</v>
      </c>
      <c r="T3324">
        <v>2</v>
      </c>
      <c r="U3324">
        <v>18.5</v>
      </c>
      <c r="V3324">
        <v>2.7</v>
      </c>
      <c r="W3324">
        <v>101</v>
      </c>
      <c r="X3324">
        <v>0</v>
      </c>
      <c r="Y3324">
        <v>0</v>
      </c>
      <c r="Z3324">
        <v>3</v>
      </c>
      <c r="AA3324">
        <v>0</v>
      </c>
      <c r="AB3324">
        <v>57</v>
      </c>
      <c r="AC3324">
        <v>0</v>
      </c>
      <c r="AD3324">
        <v>66</v>
      </c>
      <c r="AE3324">
        <v>0</v>
      </c>
      <c r="AY3324" s="59"/>
    </row>
    <row r="3325" spans="1:51">
      <c r="A3325" s="19">
        <v>43791</v>
      </c>
      <c r="B3325" t="s">
        <v>32</v>
      </c>
      <c r="C3325" s="19">
        <v>43893</v>
      </c>
      <c r="D3325">
        <v>29</v>
      </c>
      <c r="E3325">
        <v>29.7</v>
      </c>
      <c r="F3325">
        <v>3.3</v>
      </c>
      <c r="G3325">
        <v>0.3</v>
      </c>
      <c r="H3325">
        <v>10</v>
      </c>
      <c r="I3325">
        <v>3.2</v>
      </c>
      <c r="J3325">
        <v>15.1</v>
      </c>
      <c r="K3325">
        <v>3.9</v>
      </c>
      <c r="L3325">
        <v>23.1</v>
      </c>
      <c r="M3325">
        <v>0.9</v>
      </c>
      <c r="N3325">
        <v>45</v>
      </c>
      <c r="O3325">
        <v>2.5</v>
      </c>
      <c r="P3325">
        <v>1.7</v>
      </c>
      <c r="Q3325">
        <v>6</v>
      </c>
      <c r="R3325">
        <v>2.4</v>
      </c>
      <c r="S3325">
        <v>11.3</v>
      </c>
      <c r="T3325">
        <v>3</v>
      </c>
      <c r="U3325">
        <v>25.9</v>
      </c>
      <c r="V3325">
        <v>1.8</v>
      </c>
      <c r="W3325">
        <v>12</v>
      </c>
      <c r="X3325">
        <v>0</v>
      </c>
      <c r="Y3325">
        <v>0</v>
      </c>
      <c r="Z3325">
        <v>1</v>
      </c>
      <c r="AA3325">
        <v>0</v>
      </c>
      <c r="AB3325">
        <v>6</v>
      </c>
      <c r="AC3325">
        <v>0</v>
      </c>
      <c r="AD3325">
        <v>10</v>
      </c>
      <c r="AE3325">
        <v>0</v>
      </c>
      <c r="AY3325" s="59"/>
    </row>
    <row r="3326" spans="1:51">
      <c r="A3326" s="19">
        <v>43791</v>
      </c>
      <c r="B3326" t="s">
        <v>33</v>
      </c>
      <c r="C3326" s="19">
        <v>43893</v>
      </c>
      <c r="D3326">
        <v>16</v>
      </c>
      <c r="E3326">
        <v>18.2</v>
      </c>
      <c r="F3326">
        <v>0.4</v>
      </c>
      <c r="G3326">
        <v>1.1000000000000001</v>
      </c>
      <c r="H3326">
        <v>10.1</v>
      </c>
      <c r="I3326">
        <v>0.9</v>
      </c>
      <c r="J3326">
        <v>34.4</v>
      </c>
      <c r="K3326">
        <v>0.5</v>
      </c>
      <c r="L3326">
        <v>20.2</v>
      </c>
      <c r="M3326">
        <v>3.8</v>
      </c>
      <c r="N3326">
        <v>13.8</v>
      </c>
      <c r="O3326">
        <v>1.3</v>
      </c>
      <c r="P3326">
        <v>1.6</v>
      </c>
      <c r="Q3326">
        <v>5.4</v>
      </c>
      <c r="R3326">
        <v>1.3</v>
      </c>
      <c r="S3326">
        <v>56.3</v>
      </c>
      <c r="T3326">
        <v>1.3</v>
      </c>
      <c r="U3326">
        <v>16.600000000000001</v>
      </c>
      <c r="V3326">
        <v>2.1</v>
      </c>
      <c r="W3326">
        <v>4</v>
      </c>
      <c r="X3326">
        <v>0</v>
      </c>
      <c r="Y3326">
        <v>0</v>
      </c>
      <c r="Z3326">
        <v>0</v>
      </c>
      <c r="AA3326">
        <v>0</v>
      </c>
      <c r="AB3326">
        <v>8</v>
      </c>
      <c r="AC3326">
        <v>0</v>
      </c>
      <c r="AD3326">
        <v>4</v>
      </c>
      <c r="AE3326">
        <v>0</v>
      </c>
      <c r="AY3326" s="59"/>
    </row>
    <row r="3327" spans="1:51">
      <c r="A3327" s="19">
        <v>43791</v>
      </c>
      <c r="B3327" t="s">
        <v>34</v>
      </c>
      <c r="C3327" s="19">
        <v>43893</v>
      </c>
      <c r="D3327">
        <v>99</v>
      </c>
      <c r="E3327">
        <v>34.6</v>
      </c>
      <c r="F3327">
        <v>3.2</v>
      </c>
      <c r="G3327">
        <v>2.8</v>
      </c>
      <c r="H3327">
        <v>9.4</v>
      </c>
      <c r="I3327">
        <v>3.8</v>
      </c>
      <c r="J3327">
        <v>14.2</v>
      </c>
      <c r="K3327">
        <v>2.2999999999999998</v>
      </c>
      <c r="L3327">
        <v>17.399999999999999</v>
      </c>
      <c r="M3327">
        <v>1.8</v>
      </c>
      <c r="N3327">
        <v>60.9</v>
      </c>
      <c r="O3327">
        <v>2.1</v>
      </c>
      <c r="P3327">
        <v>2.1</v>
      </c>
      <c r="Q3327">
        <v>5.3</v>
      </c>
      <c r="R3327">
        <v>2.5</v>
      </c>
      <c r="S3327">
        <v>9.1</v>
      </c>
      <c r="T3327">
        <v>2</v>
      </c>
      <c r="U3327">
        <v>13.7</v>
      </c>
      <c r="V3327">
        <v>1.7</v>
      </c>
      <c r="W3327">
        <v>57</v>
      </c>
      <c r="X3327">
        <v>0</v>
      </c>
      <c r="Y3327">
        <v>0</v>
      </c>
      <c r="Z3327">
        <v>2</v>
      </c>
      <c r="AA3327">
        <v>0</v>
      </c>
      <c r="AB3327">
        <v>12</v>
      </c>
      <c r="AC3327">
        <v>0</v>
      </c>
      <c r="AD3327">
        <v>28</v>
      </c>
      <c r="AE3327">
        <v>0</v>
      </c>
      <c r="AY3327" s="59"/>
    </row>
    <row r="3328" spans="1:51">
      <c r="A3328" s="19">
        <v>43791</v>
      </c>
      <c r="B3328" t="s">
        <v>35</v>
      </c>
      <c r="C3328" s="19">
        <v>43900</v>
      </c>
      <c r="D3328">
        <v>20</v>
      </c>
      <c r="E3328">
        <v>29.6</v>
      </c>
      <c r="F3328">
        <v>4.5</v>
      </c>
      <c r="G3328">
        <v>0.2</v>
      </c>
      <c r="H3328">
        <v>9.3000000000000007</v>
      </c>
      <c r="I3328">
        <v>4.4000000000000004</v>
      </c>
      <c r="J3328">
        <v>10.3</v>
      </c>
      <c r="K3328">
        <v>3.4</v>
      </c>
      <c r="L3328">
        <v>27.4</v>
      </c>
      <c r="M3328">
        <v>0.4</v>
      </c>
      <c r="N3328">
        <v>41.1</v>
      </c>
      <c r="O3328">
        <v>3</v>
      </c>
      <c r="P3328">
        <v>1.6</v>
      </c>
      <c r="Q3328">
        <v>5.7</v>
      </c>
      <c r="R3328">
        <v>3.1</v>
      </c>
      <c r="S3328">
        <v>5.8</v>
      </c>
      <c r="T3328">
        <v>2.6</v>
      </c>
      <c r="U3328">
        <v>35.200000000000003</v>
      </c>
      <c r="V3328">
        <v>1.6</v>
      </c>
      <c r="W3328">
        <v>10</v>
      </c>
      <c r="X3328">
        <v>0</v>
      </c>
      <c r="Y3328">
        <v>0</v>
      </c>
      <c r="Z3328">
        <v>0</v>
      </c>
      <c r="AA3328">
        <v>0</v>
      </c>
      <c r="AB3328">
        <v>1</v>
      </c>
      <c r="AC3328">
        <v>0</v>
      </c>
      <c r="AD3328">
        <v>9</v>
      </c>
      <c r="AE3328">
        <v>0</v>
      </c>
      <c r="AY3328" s="59"/>
    </row>
    <row r="3329" spans="1:51">
      <c r="A3329" s="19">
        <v>43791</v>
      </c>
      <c r="B3329" t="s">
        <v>36</v>
      </c>
      <c r="C3329" s="19">
        <v>43900</v>
      </c>
      <c r="D3329">
        <v>125</v>
      </c>
      <c r="E3329">
        <v>31.9</v>
      </c>
      <c r="F3329">
        <v>0.5</v>
      </c>
      <c r="G3329">
        <v>1.1000000000000001</v>
      </c>
      <c r="H3329">
        <v>9.1999999999999993</v>
      </c>
      <c r="I3329">
        <v>1.8</v>
      </c>
      <c r="J3329">
        <v>23.1</v>
      </c>
      <c r="K3329">
        <v>0.3</v>
      </c>
      <c r="L3329">
        <v>19.5</v>
      </c>
      <c r="M3329">
        <v>2.1</v>
      </c>
      <c r="N3329">
        <v>48</v>
      </c>
      <c r="O3329">
        <v>1.4</v>
      </c>
      <c r="P3329">
        <v>1.6</v>
      </c>
      <c r="Q3329">
        <v>4.7</v>
      </c>
      <c r="R3329">
        <v>1.8</v>
      </c>
      <c r="S3329">
        <v>23.2</v>
      </c>
      <c r="T3329">
        <v>1.5</v>
      </c>
      <c r="U3329">
        <v>15.8</v>
      </c>
      <c r="V3329">
        <v>1.6</v>
      </c>
      <c r="W3329">
        <v>52</v>
      </c>
      <c r="X3329">
        <v>0</v>
      </c>
      <c r="Y3329">
        <v>0</v>
      </c>
      <c r="Z3329">
        <v>3</v>
      </c>
      <c r="AA3329">
        <v>0</v>
      </c>
      <c r="AB3329">
        <v>38</v>
      </c>
      <c r="AC3329">
        <v>0</v>
      </c>
      <c r="AD3329">
        <v>32</v>
      </c>
      <c r="AE3329">
        <v>0</v>
      </c>
      <c r="AY3329" s="59"/>
    </row>
    <row r="3330" spans="1:51">
      <c r="A3330" s="19">
        <v>43791</v>
      </c>
      <c r="B3330" t="s">
        <v>37</v>
      </c>
      <c r="C3330" s="19">
        <v>43900</v>
      </c>
      <c r="D3330">
        <v>36</v>
      </c>
      <c r="E3330">
        <v>39.200000000000003</v>
      </c>
      <c r="F3330">
        <v>3.3</v>
      </c>
      <c r="G3330">
        <v>4.5999999999999996</v>
      </c>
      <c r="H3330">
        <v>6</v>
      </c>
      <c r="I3330">
        <v>2.9</v>
      </c>
      <c r="J3330">
        <v>13.5</v>
      </c>
      <c r="K3330">
        <v>2.5</v>
      </c>
      <c r="L3330">
        <v>16.3</v>
      </c>
      <c r="M3330">
        <v>1.3</v>
      </c>
      <c r="N3330">
        <v>70.8</v>
      </c>
      <c r="O3330">
        <v>1.8</v>
      </c>
      <c r="P3330">
        <v>2.2000000000000002</v>
      </c>
      <c r="Q3330">
        <v>2.7</v>
      </c>
      <c r="R3330">
        <v>1.6</v>
      </c>
      <c r="S3330">
        <v>7.4</v>
      </c>
      <c r="T3330">
        <v>1.5</v>
      </c>
      <c r="U3330">
        <v>10.199999999999999</v>
      </c>
      <c r="V3330">
        <v>1.5</v>
      </c>
      <c r="W3330">
        <v>23</v>
      </c>
      <c r="X3330">
        <v>0</v>
      </c>
      <c r="Y3330">
        <v>0</v>
      </c>
      <c r="Z3330">
        <v>0</v>
      </c>
      <c r="AA3330">
        <v>0</v>
      </c>
      <c r="AB3330">
        <v>4</v>
      </c>
      <c r="AC3330">
        <v>0</v>
      </c>
      <c r="AD3330">
        <v>9</v>
      </c>
      <c r="AE3330">
        <v>0</v>
      </c>
      <c r="AY3330" s="59"/>
    </row>
    <row r="3331" spans="1:51">
      <c r="A3331" s="19">
        <v>43791</v>
      </c>
      <c r="B3331" t="s">
        <v>38</v>
      </c>
      <c r="C3331" s="19">
        <v>43900</v>
      </c>
      <c r="D3331">
        <v>68</v>
      </c>
      <c r="E3331">
        <v>35.9</v>
      </c>
      <c r="F3331">
        <v>3.8</v>
      </c>
      <c r="G3331">
        <v>2.5</v>
      </c>
      <c r="H3331">
        <v>8.1</v>
      </c>
      <c r="I3331">
        <v>3.6</v>
      </c>
      <c r="J3331">
        <v>13.8</v>
      </c>
      <c r="K3331">
        <v>3.2</v>
      </c>
      <c r="L3331">
        <v>18.100000000000001</v>
      </c>
      <c r="M3331">
        <v>0.6</v>
      </c>
      <c r="N3331">
        <v>62.7</v>
      </c>
      <c r="O3331">
        <v>2</v>
      </c>
      <c r="P3331">
        <v>2.1</v>
      </c>
      <c r="Q3331">
        <v>4.4000000000000004</v>
      </c>
      <c r="R3331">
        <v>2.4</v>
      </c>
      <c r="S3331">
        <v>8.6</v>
      </c>
      <c r="T3331">
        <v>2.1</v>
      </c>
      <c r="U3331">
        <v>13.9</v>
      </c>
      <c r="V3331">
        <v>1.4</v>
      </c>
      <c r="W3331">
        <v>40</v>
      </c>
      <c r="X3331">
        <v>0</v>
      </c>
      <c r="Y3331">
        <v>0</v>
      </c>
      <c r="Z3331">
        <v>1</v>
      </c>
      <c r="AA3331">
        <v>0</v>
      </c>
      <c r="AB3331">
        <v>7</v>
      </c>
      <c r="AC3331">
        <v>0</v>
      </c>
      <c r="AD3331">
        <v>20</v>
      </c>
      <c r="AE3331">
        <v>0</v>
      </c>
      <c r="AY3331" s="59"/>
    </row>
    <row r="3332" spans="1:51">
      <c r="A3332" s="19">
        <v>43791</v>
      </c>
      <c r="B3332" t="s">
        <v>39</v>
      </c>
      <c r="C3332" s="19">
        <v>43900</v>
      </c>
      <c r="D3332">
        <v>14</v>
      </c>
      <c r="E3332">
        <v>29.1</v>
      </c>
      <c r="F3332">
        <v>4.5</v>
      </c>
      <c r="G3332">
        <v>0.5</v>
      </c>
      <c r="H3332">
        <v>11.1</v>
      </c>
      <c r="I3332">
        <v>4.5999999999999996</v>
      </c>
      <c r="J3332">
        <v>12.4</v>
      </c>
      <c r="K3332">
        <v>3.9</v>
      </c>
      <c r="L3332">
        <v>22.9</v>
      </c>
      <c r="M3332">
        <v>0.6</v>
      </c>
      <c r="N3332">
        <v>44.2</v>
      </c>
      <c r="O3332">
        <v>3.2</v>
      </c>
      <c r="P3332">
        <v>1.7</v>
      </c>
      <c r="Q3332">
        <v>7.1</v>
      </c>
      <c r="R3332">
        <v>3.4</v>
      </c>
      <c r="S3332">
        <v>8.8000000000000007</v>
      </c>
      <c r="T3332">
        <v>2.7</v>
      </c>
      <c r="U3332">
        <v>26.5</v>
      </c>
      <c r="V3332">
        <v>1.9</v>
      </c>
      <c r="W3332">
        <v>7</v>
      </c>
      <c r="X3332">
        <v>0</v>
      </c>
      <c r="Y3332">
        <v>0</v>
      </c>
      <c r="Z3332">
        <v>1</v>
      </c>
      <c r="AA3332">
        <v>0</v>
      </c>
      <c r="AB3332">
        <v>1</v>
      </c>
      <c r="AC3332">
        <v>0</v>
      </c>
      <c r="AD3332">
        <v>5</v>
      </c>
      <c r="AE3332">
        <v>0</v>
      </c>
      <c r="AY3332" s="59"/>
    </row>
    <row r="3333" spans="1:51">
      <c r="A3333" s="19">
        <v>43791</v>
      </c>
      <c r="B3333" t="s">
        <v>40</v>
      </c>
      <c r="C3333" s="19">
        <v>43900</v>
      </c>
      <c r="D3333">
        <v>89</v>
      </c>
      <c r="E3333">
        <v>25.7</v>
      </c>
      <c r="F3333">
        <v>0.6</v>
      </c>
      <c r="G3333">
        <v>1</v>
      </c>
      <c r="H3333">
        <v>8</v>
      </c>
      <c r="I3333">
        <v>0.6</v>
      </c>
      <c r="J3333">
        <v>24.3</v>
      </c>
      <c r="K3333">
        <v>0.2</v>
      </c>
      <c r="L3333">
        <v>21.3</v>
      </c>
      <c r="M3333">
        <v>7.9</v>
      </c>
      <c r="N3333">
        <v>32.4</v>
      </c>
      <c r="O3333">
        <v>1.9</v>
      </c>
      <c r="P3333">
        <v>2</v>
      </c>
      <c r="Q3333">
        <v>4.7</v>
      </c>
      <c r="R3333">
        <v>1.9</v>
      </c>
      <c r="S3333">
        <v>28.5</v>
      </c>
      <c r="T3333">
        <v>1.6</v>
      </c>
      <c r="U3333">
        <v>21.9</v>
      </c>
      <c r="V3333">
        <v>4.5999999999999996</v>
      </c>
      <c r="W3333">
        <v>31</v>
      </c>
      <c r="X3333">
        <v>0</v>
      </c>
      <c r="Y3333">
        <v>0</v>
      </c>
      <c r="Z3333">
        <v>1</v>
      </c>
      <c r="AA3333">
        <v>0</v>
      </c>
      <c r="AB3333">
        <v>30</v>
      </c>
      <c r="AC3333">
        <v>0</v>
      </c>
      <c r="AD3333">
        <v>26</v>
      </c>
      <c r="AE3333">
        <v>1</v>
      </c>
      <c r="AY3333" s="59"/>
    </row>
    <row r="3334" spans="1:51">
      <c r="A3334" s="19">
        <v>43791</v>
      </c>
      <c r="B3334" t="s">
        <v>41</v>
      </c>
      <c r="C3334" s="19">
        <v>43904</v>
      </c>
      <c r="D3334">
        <v>6</v>
      </c>
      <c r="E3334">
        <v>30.6</v>
      </c>
      <c r="F3334">
        <v>2.5</v>
      </c>
      <c r="G3334">
        <v>1.9</v>
      </c>
      <c r="H3334">
        <v>8.6999999999999993</v>
      </c>
      <c r="I3334">
        <v>2.1</v>
      </c>
      <c r="J3334">
        <v>19.3</v>
      </c>
      <c r="K3334">
        <v>1.2</v>
      </c>
      <c r="L3334">
        <v>20.2</v>
      </c>
      <c r="M3334">
        <v>3.1</v>
      </c>
      <c r="N3334">
        <v>46.6</v>
      </c>
      <c r="O3334">
        <v>2.2999999999999998</v>
      </c>
      <c r="P3334">
        <v>2.2000000000000002</v>
      </c>
      <c r="Q3334">
        <v>5.4</v>
      </c>
      <c r="R3334">
        <v>2.2000000000000002</v>
      </c>
      <c r="S3334">
        <v>17.100000000000001</v>
      </c>
      <c r="T3334">
        <v>2</v>
      </c>
      <c r="U3334">
        <v>19.2</v>
      </c>
      <c r="V3334">
        <v>2.6</v>
      </c>
      <c r="W3334">
        <v>3</v>
      </c>
      <c r="X3334">
        <v>0</v>
      </c>
      <c r="Y3334">
        <v>0</v>
      </c>
      <c r="Z3334">
        <v>0</v>
      </c>
      <c r="AA3334">
        <v>0</v>
      </c>
      <c r="AB3334">
        <v>2</v>
      </c>
      <c r="AC3334">
        <v>0</v>
      </c>
      <c r="AD3334">
        <v>2</v>
      </c>
      <c r="AE3334">
        <v>0</v>
      </c>
      <c r="AY3334" s="59"/>
    </row>
    <row r="3335" spans="1:51">
      <c r="A3335" s="19">
        <v>43791</v>
      </c>
      <c r="B3335" t="s">
        <v>43</v>
      </c>
      <c r="C3335" s="19">
        <v>43907</v>
      </c>
      <c r="D3335">
        <v>67</v>
      </c>
      <c r="E3335">
        <v>31.6</v>
      </c>
      <c r="F3335">
        <v>0.5</v>
      </c>
      <c r="G3335">
        <v>0.9</v>
      </c>
      <c r="H3335">
        <v>10.1</v>
      </c>
      <c r="I3335">
        <v>2.9</v>
      </c>
      <c r="J3335">
        <v>21.1</v>
      </c>
      <c r="K3335">
        <v>0.9</v>
      </c>
      <c r="L3335">
        <v>19.100000000000001</v>
      </c>
      <c r="M3335">
        <v>2.5</v>
      </c>
      <c r="N3335">
        <v>48.3</v>
      </c>
      <c r="O3335">
        <v>1.7</v>
      </c>
      <c r="P3335">
        <v>1.8</v>
      </c>
      <c r="Q3335">
        <v>6.1</v>
      </c>
      <c r="R3335">
        <v>2.2000000000000002</v>
      </c>
      <c r="S3335">
        <v>19.3</v>
      </c>
      <c r="T3335">
        <v>1.7</v>
      </c>
      <c r="U3335">
        <v>16.2</v>
      </c>
      <c r="V3335">
        <v>2.1</v>
      </c>
      <c r="W3335">
        <v>29</v>
      </c>
      <c r="X3335">
        <v>0</v>
      </c>
      <c r="Y3335">
        <v>0</v>
      </c>
      <c r="Z3335">
        <v>2</v>
      </c>
      <c r="AA3335">
        <v>0</v>
      </c>
      <c r="AB3335">
        <v>19</v>
      </c>
      <c r="AC3335">
        <v>0</v>
      </c>
      <c r="AD3335">
        <v>17</v>
      </c>
      <c r="AE3335">
        <v>0</v>
      </c>
      <c r="AY3335" s="59"/>
    </row>
    <row r="3336" spans="1:51">
      <c r="A3336" s="19">
        <v>43791</v>
      </c>
      <c r="B3336" t="s">
        <v>44</v>
      </c>
      <c r="C3336" s="19">
        <v>43907</v>
      </c>
      <c r="D3336">
        <v>219</v>
      </c>
      <c r="E3336">
        <v>27.3</v>
      </c>
      <c r="F3336">
        <v>6.9</v>
      </c>
      <c r="G3336">
        <v>0.3</v>
      </c>
      <c r="H3336">
        <v>10.5</v>
      </c>
      <c r="I3336">
        <v>1.5</v>
      </c>
      <c r="J3336">
        <v>19.399999999999999</v>
      </c>
      <c r="K3336">
        <v>0.7</v>
      </c>
      <c r="L3336">
        <v>18.3</v>
      </c>
      <c r="M3336">
        <v>4.7</v>
      </c>
      <c r="N3336">
        <v>39.700000000000003</v>
      </c>
      <c r="O3336">
        <v>4.8</v>
      </c>
      <c r="P3336">
        <v>2.1</v>
      </c>
      <c r="Q3336">
        <v>7</v>
      </c>
      <c r="R3336">
        <v>2.5</v>
      </c>
      <c r="S3336">
        <v>20.100000000000001</v>
      </c>
      <c r="T3336">
        <v>2.1</v>
      </c>
      <c r="U3336">
        <v>17.899999999999999</v>
      </c>
      <c r="V3336">
        <v>3.5</v>
      </c>
      <c r="W3336">
        <v>88</v>
      </c>
      <c r="X3336">
        <v>0</v>
      </c>
      <c r="Y3336">
        <v>0</v>
      </c>
      <c r="Z3336">
        <v>8</v>
      </c>
      <c r="AA3336">
        <v>0</v>
      </c>
      <c r="AB3336">
        <v>63</v>
      </c>
      <c r="AC3336">
        <v>0</v>
      </c>
      <c r="AD3336">
        <v>59</v>
      </c>
      <c r="AE3336">
        <v>0</v>
      </c>
      <c r="AY3336" s="59"/>
    </row>
    <row r="3337" spans="1:51">
      <c r="A3337" s="19">
        <v>43791</v>
      </c>
      <c r="B3337" t="s">
        <v>45</v>
      </c>
      <c r="C3337" s="19">
        <v>43907</v>
      </c>
      <c r="D3337">
        <v>155</v>
      </c>
      <c r="E3337">
        <v>36.9</v>
      </c>
      <c r="F3337">
        <v>0.8</v>
      </c>
      <c r="G3337">
        <v>1.2</v>
      </c>
      <c r="H3337">
        <v>9</v>
      </c>
      <c r="I3337">
        <v>2.4</v>
      </c>
      <c r="J3337">
        <v>15.8</v>
      </c>
      <c r="K3337">
        <v>0.7</v>
      </c>
      <c r="L3337">
        <v>20.9</v>
      </c>
      <c r="M3337">
        <v>1.9</v>
      </c>
      <c r="N3337">
        <v>61</v>
      </c>
      <c r="O3337">
        <v>1.5</v>
      </c>
      <c r="P3337">
        <v>1.4</v>
      </c>
      <c r="Q3337">
        <v>4.3</v>
      </c>
      <c r="R3337">
        <v>1.6</v>
      </c>
      <c r="S3337">
        <v>9.9</v>
      </c>
      <c r="T3337">
        <v>1.4</v>
      </c>
      <c r="U3337">
        <v>17</v>
      </c>
      <c r="V3337">
        <v>1.6</v>
      </c>
      <c r="W3337">
        <v>76</v>
      </c>
      <c r="X3337">
        <v>0</v>
      </c>
      <c r="Y3337">
        <v>0</v>
      </c>
      <c r="Z3337">
        <v>3</v>
      </c>
      <c r="AA3337">
        <v>0</v>
      </c>
      <c r="AB3337">
        <v>33</v>
      </c>
      <c r="AC3337">
        <v>0</v>
      </c>
      <c r="AD3337">
        <v>43</v>
      </c>
      <c r="AE3337">
        <v>0</v>
      </c>
      <c r="AY3337" s="59"/>
    </row>
    <row r="3338" spans="1:51">
      <c r="A3338" s="19">
        <v>43791</v>
      </c>
      <c r="B3338" t="s">
        <v>42</v>
      </c>
      <c r="C3338" s="19">
        <v>43907</v>
      </c>
      <c r="D3338">
        <v>136</v>
      </c>
      <c r="E3338">
        <v>30.5</v>
      </c>
      <c r="F3338">
        <v>0</v>
      </c>
      <c r="G3338">
        <v>0.9</v>
      </c>
      <c r="H3338">
        <v>12.1</v>
      </c>
      <c r="I3338">
        <v>4.4000000000000004</v>
      </c>
      <c r="J3338">
        <v>20.3</v>
      </c>
      <c r="K3338">
        <v>0.5</v>
      </c>
      <c r="L3338">
        <v>18.7</v>
      </c>
      <c r="M3338">
        <v>2.5</v>
      </c>
      <c r="N3338">
        <v>45.8</v>
      </c>
      <c r="O3338">
        <v>1.7</v>
      </c>
      <c r="P3338">
        <v>1.7</v>
      </c>
      <c r="Q3338">
        <v>8</v>
      </c>
      <c r="R3338">
        <v>2.8</v>
      </c>
      <c r="S3338">
        <v>19</v>
      </c>
      <c r="T3338">
        <v>1.6</v>
      </c>
      <c r="U3338">
        <v>16.600000000000001</v>
      </c>
      <c r="V3338">
        <v>2.2999999999999998</v>
      </c>
      <c r="W3338">
        <v>56</v>
      </c>
      <c r="X3338">
        <v>0</v>
      </c>
      <c r="Y3338">
        <v>0</v>
      </c>
      <c r="Z3338">
        <v>9</v>
      </c>
      <c r="AA3338">
        <v>0</v>
      </c>
      <c r="AB3338">
        <v>37</v>
      </c>
      <c r="AC3338">
        <v>0</v>
      </c>
      <c r="AD3338">
        <v>34</v>
      </c>
      <c r="AE3338">
        <v>0</v>
      </c>
      <c r="AY3338" s="59"/>
    </row>
    <row r="3339" spans="1:51">
      <c r="A3339" s="19">
        <v>43791</v>
      </c>
      <c r="B3339" t="s">
        <v>46</v>
      </c>
      <c r="C3339" s="19">
        <v>43914</v>
      </c>
      <c r="D3339">
        <v>105</v>
      </c>
      <c r="E3339">
        <v>37.4</v>
      </c>
      <c r="F3339">
        <v>5.8</v>
      </c>
      <c r="G3339">
        <v>2.1</v>
      </c>
      <c r="H3339">
        <v>7.6</v>
      </c>
      <c r="I3339">
        <v>1.8</v>
      </c>
      <c r="J3339">
        <v>16.2</v>
      </c>
      <c r="K3339">
        <v>1</v>
      </c>
      <c r="L3339">
        <v>15.2</v>
      </c>
      <c r="M3339">
        <v>2.4</v>
      </c>
      <c r="N3339">
        <v>64</v>
      </c>
      <c r="O3339">
        <v>3.1</v>
      </c>
      <c r="P3339">
        <v>2</v>
      </c>
      <c r="Q3339">
        <v>3.9</v>
      </c>
      <c r="R3339">
        <v>2</v>
      </c>
      <c r="S3339">
        <v>10.8</v>
      </c>
      <c r="T3339">
        <v>1.9</v>
      </c>
      <c r="U3339">
        <v>9.9</v>
      </c>
      <c r="V3339">
        <v>2</v>
      </c>
      <c r="W3339">
        <v>57</v>
      </c>
      <c r="X3339">
        <v>0</v>
      </c>
      <c r="Y3339">
        <v>0</v>
      </c>
      <c r="Z3339">
        <v>1</v>
      </c>
      <c r="AA3339">
        <v>0</v>
      </c>
      <c r="AB3339">
        <v>24</v>
      </c>
      <c r="AC3339">
        <v>0</v>
      </c>
      <c r="AD3339">
        <v>23</v>
      </c>
      <c r="AE3339">
        <v>0</v>
      </c>
      <c r="AY3339" s="59"/>
    </row>
    <row r="3340" spans="1:51">
      <c r="A3340" s="19">
        <v>43791</v>
      </c>
      <c r="B3340" t="s">
        <v>47</v>
      </c>
      <c r="C3340" s="19">
        <v>43919</v>
      </c>
      <c r="D3340">
        <v>51</v>
      </c>
      <c r="E3340">
        <v>30.6</v>
      </c>
      <c r="F3340">
        <v>2.5</v>
      </c>
      <c r="G3340">
        <v>1.9</v>
      </c>
      <c r="H3340">
        <v>8.6999999999999993</v>
      </c>
      <c r="I3340">
        <v>2.1</v>
      </c>
      <c r="J3340">
        <v>19.3</v>
      </c>
      <c r="K3340">
        <v>1.2</v>
      </c>
      <c r="L3340">
        <v>20.2</v>
      </c>
      <c r="M3340">
        <v>3.1</v>
      </c>
      <c r="N3340">
        <v>44.6</v>
      </c>
      <c r="O3340">
        <v>2.4</v>
      </c>
      <c r="P3340">
        <v>2.5</v>
      </c>
      <c r="Q3340">
        <v>5.8</v>
      </c>
      <c r="R3340">
        <v>2.4</v>
      </c>
      <c r="S3340">
        <v>17.600000000000001</v>
      </c>
      <c r="T3340">
        <v>2.2999999999999998</v>
      </c>
      <c r="U3340">
        <v>19</v>
      </c>
      <c r="V3340">
        <v>3</v>
      </c>
      <c r="W3340">
        <v>22</v>
      </c>
      <c r="X3340">
        <v>0</v>
      </c>
      <c r="Y3340">
        <v>0</v>
      </c>
      <c r="Z3340">
        <v>1</v>
      </c>
      <c r="AA3340">
        <v>0</v>
      </c>
      <c r="AB3340">
        <v>14</v>
      </c>
      <c r="AC3340">
        <v>0</v>
      </c>
      <c r="AD3340">
        <v>14</v>
      </c>
      <c r="AE3340">
        <v>0</v>
      </c>
      <c r="AY3340" s="59"/>
    </row>
    <row r="3341" spans="1:51">
      <c r="A3341" s="19">
        <v>43791</v>
      </c>
      <c r="B3341" t="s">
        <v>48</v>
      </c>
      <c r="C3341" s="19">
        <v>43925</v>
      </c>
      <c r="D3341">
        <v>15</v>
      </c>
      <c r="E3341">
        <v>29.6</v>
      </c>
      <c r="F3341">
        <v>6.6</v>
      </c>
      <c r="G3341">
        <v>0.3</v>
      </c>
      <c r="H3341">
        <v>10.5</v>
      </c>
      <c r="I3341">
        <v>1.6</v>
      </c>
      <c r="J3341">
        <v>12.7</v>
      </c>
      <c r="K3341">
        <v>4.5999999999999996</v>
      </c>
      <c r="L3341">
        <v>23</v>
      </c>
      <c r="M3341">
        <v>0.6</v>
      </c>
      <c r="N3341">
        <v>42</v>
      </c>
      <c r="O3341">
        <v>5</v>
      </c>
      <c r="P3341">
        <v>2.1</v>
      </c>
      <c r="Q3341">
        <v>7.5</v>
      </c>
      <c r="R3341">
        <v>2.2999999999999998</v>
      </c>
      <c r="S3341">
        <v>9.3000000000000007</v>
      </c>
      <c r="T3341">
        <v>3.9</v>
      </c>
      <c r="U3341">
        <v>25.3</v>
      </c>
      <c r="V3341">
        <v>2</v>
      </c>
      <c r="W3341">
        <v>7</v>
      </c>
      <c r="X3341">
        <v>0</v>
      </c>
      <c r="Y3341">
        <v>0</v>
      </c>
      <c r="Z3341">
        <v>1</v>
      </c>
      <c r="AA3341">
        <v>0</v>
      </c>
      <c r="AB3341">
        <v>1</v>
      </c>
      <c r="AC3341">
        <v>0</v>
      </c>
      <c r="AD3341">
        <v>6</v>
      </c>
      <c r="AE3341">
        <v>0</v>
      </c>
      <c r="AY3341" s="59"/>
    </row>
    <row r="3342" spans="1:51">
      <c r="A3342" s="19">
        <v>43791</v>
      </c>
      <c r="B3342" t="s">
        <v>49</v>
      </c>
      <c r="C3342" s="19">
        <v>43925</v>
      </c>
      <c r="D3342">
        <v>24</v>
      </c>
      <c r="E3342">
        <v>25.5</v>
      </c>
      <c r="F3342">
        <v>0.2</v>
      </c>
      <c r="G3342">
        <v>0.2</v>
      </c>
      <c r="H3342">
        <v>8.5</v>
      </c>
      <c r="I3342">
        <v>0.4</v>
      </c>
      <c r="J3342">
        <v>23.5</v>
      </c>
      <c r="K3342">
        <v>0.2</v>
      </c>
      <c r="L3342">
        <v>22.9</v>
      </c>
      <c r="M3342">
        <v>8.1999999999999993</v>
      </c>
      <c r="N3342">
        <v>30.8</v>
      </c>
      <c r="O3342">
        <v>2.1</v>
      </c>
      <c r="P3342">
        <v>2</v>
      </c>
      <c r="Q3342">
        <v>5.8</v>
      </c>
      <c r="R3342">
        <v>1.8</v>
      </c>
      <c r="S3342">
        <v>25.4</v>
      </c>
      <c r="T3342">
        <v>2.1</v>
      </c>
      <c r="U3342">
        <v>24.3</v>
      </c>
      <c r="V3342">
        <v>5.3</v>
      </c>
      <c r="W3342">
        <v>9</v>
      </c>
      <c r="X3342">
        <v>0</v>
      </c>
      <c r="Y3342">
        <v>0</v>
      </c>
      <c r="Z3342">
        <v>0</v>
      </c>
      <c r="AA3342">
        <v>0</v>
      </c>
      <c r="AB3342">
        <v>8</v>
      </c>
      <c r="AC3342">
        <v>0</v>
      </c>
      <c r="AD3342">
        <v>8</v>
      </c>
      <c r="AE3342">
        <v>0</v>
      </c>
      <c r="AY3342" s="59"/>
    </row>
    <row r="3343" spans="1:51">
      <c r="A3343" s="19">
        <v>43791</v>
      </c>
      <c r="B3343" t="s">
        <v>50</v>
      </c>
      <c r="C3343" s="19">
        <v>43925</v>
      </c>
      <c r="D3343">
        <v>54</v>
      </c>
      <c r="E3343">
        <v>37.799999999999997</v>
      </c>
      <c r="F3343">
        <v>4</v>
      </c>
      <c r="G3343">
        <v>3.8</v>
      </c>
      <c r="H3343">
        <v>6.7</v>
      </c>
      <c r="I3343">
        <v>3.8</v>
      </c>
      <c r="J3343">
        <v>13.9</v>
      </c>
      <c r="K3343">
        <v>3.7</v>
      </c>
      <c r="L3343">
        <v>15.4</v>
      </c>
      <c r="M3343">
        <v>0.4</v>
      </c>
      <c r="N3343">
        <v>64.599999999999994</v>
      </c>
      <c r="O3343">
        <v>2.7</v>
      </c>
      <c r="P3343">
        <v>2.8</v>
      </c>
      <c r="Q3343">
        <v>3.9</v>
      </c>
      <c r="R3343">
        <v>2.6</v>
      </c>
      <c r="S3343">
        <v>8.5</v>
      </c>
      <c r="T3343">
        <v>2.6</v>
      </c>
      <c r="U3343">
        <v>10.199999999999999</v>
      </c>
      <c r="V3343">
        <v>1.6</v>
      </c>
      <c r="W3343">
        <v>34</v>
      </c>
      <c r="X3343">
        <v>0</v>
      </c>
      <c r="Y3343">
        <v>0</v>
      </c>
      <c r="Z3343">
        <v>0</v>
      </c>
      <c r="AA3343">
        <v>0</v>
      </c>
      <c r="AB3343">
        <v>6</v>
      </c>
      <c r="AC3343">
        <v>0</v>
      </c>
      <c r="AD3343">
        <v>14</v>
      </c>
      <c r="AE3343">
        <v>0</v>
      </c>
      <c r="AY3343" s="59"/>
    </row>
    <row r="3344" spans="1:51">
      <c r="A3344" s="19">
        <v>43791</v>
      </c>
      <c r="B3344" t="s">
        <v>51</v>
      </c>
      <c r="C3344" s="19">
        <v>43925</v>
      </c>
      <c r="D3344">
        <v>14</v>
      </c>
      <c r="E3344">
        <v>23.9</v>
      </c>
      <c r="F3344">
        <v>5.3</v>
      </c>
      <c r="G3344">
        <v>0.3</v>
      </c>
      <c r="H3344">
        <v>10.3</v>
      </c>
      <c r="I3344">
        <v>3.1</v>
      </c>
      <c r="J3344">
        <v>12.2</v>
      </c>
      <c r="K3344">
        <v>3.4</v>
      </c>
      <c r="L3344">
        <v>30.3</v>
      </c>
      <c r="M3344">
        <v>0.8</v>
      </c>
      <c r="N3344">
        <v>27</v>
      </c>
      <c r="O3344">
        <v>4</v>
      </c>
      <c r="P3344">
        <v>2</v>
      </c>
      <c r="Q3344">
        <v>7</v>
      </c>
      <c r="R3344">
        <v>2.8</v>
      </c>
      <c r="S3344">
        <v>8.8000000000000007</v>
      </c>
      <c r="T3344">
        <v>3.1</v>
      </c>
      <c r="U3344">
        <v>42.9</v>
      </c>
      <c r="V3344">
        <v>2</v>
      </c>
      <c r="W3344">
        <v>6</v>
      </c>
      <c r="X3344">
        <v>0</v>
      </c>
      <c r="Y3344">
        <v>0</v>
      </c>
      <c r="Z3344">
        <v>0</v>
      </c>
      <c r="AA3344">
        <v>0</v>
      </c>
      <c r="AB3344">
        <v>1</v>
      </c>
      <c r="AC3344">
        <v>0</v>
      </c>
      <c r="AD3344">
        <v>7</v>
      </c>
      <c r="AE3344">
        <v>0</v>
      </c>
      <c r="AY3344" s="59"/>
    </row>
    <row r="3345" spans="1:51">
      <c r="A3345" s="19">
        <v>43791</v>
      </c>
      <c r="B3345" t="s">
        <v>52</v>
      </c>
      <c r="C3345" s="19">
        <v>43928</v>
      </c>
      <c r="D3345">
        <v>84</v>
      </c>
      <c r="E3345">
        <v>27.5</v>
      </c>
      <c r="F3345">
        <v>0.6</v>
      </c>
      <c r="G3345">
        <v>1.8</v>
      </c>
      <c r="H3345">
        <v>11.3</v>
      </c>
      <c r="I3345">
        <v>2.5</v>
      </c>
      <c r="J3345">
        <v>21.1</v>
      </c>
      <c r="K3345">
        <v>0.6</v>
      </c>
      <c r="L3345">
        <v>21.5</v>
      </c>
      <c r="M3345">
        <v>2.6</v>
      </c>
      <c r="N3345">
        <v>36.299999999999997</v>
      </c>
      <c r="O3345">
        <v>2.1</v>
      </c>
      <c r="P3345">
        <v>2.6</v>
      </c>
      <c r="Q3345">
        <v>7.9</v>
      </c>
      <c r="R3345">
        <v>2.7</v>
      </c>
      <c r="S3345">
        <v>20.6</v>
      </c>
      <c r="T3345">
        <v>2.1</v>
      </c>
      <c r="U3345">
        <v>22.6</v>
      </c>
      <c r="V3345">
        <v>2.7</v>
      </c>
      <c r="W3345">
        <v>31</v>
      </c>
      <c r="X3345">
        <v>0</v>
      </c>
      <c r="Y3345">
        <v>0</v>
      </c>
      <c r="Z3345">
        <v>4</v>
      </c>
      <c r="AA3345">
        <v>0</v>
      </c>
      <c r="AB3345">
        <v>24</v>
      </c>
      <c r="AC3345">
        <v>0</v>
      </c>
      <c r="AD3345">
        <v>25</v>
      </c>
      <c r="AE3345">
        <v>0</v>
      </c>
      <c r="AY3345" s="59"/>
    </row>
    <row r="3346" spans="1:51">
      <c r="A3346" s="19">
        <v>43791</v>
      </c>
      <c r="B3346" t="s">
        <v>53</v>
      </c>
      <c r="C3346" s="19">
        <v>43949</v>
      </c>
      <c r="D3346">
        <v>60</v>
      </c>
      <c r="E3346">
        <v>23.6</v>
      </c>
      <c r="F3346">
        <v>0.5</v>
      </c>
      <c r="G3346">
        <v>3.9</v>
      </c>
      <c r="H3346">
        <v>13</v>
      </c>
      <c r="I3346">
        <v>0.4</v>
      </c>
      <c r="J3346">
        <v>20.7</v>
      </c>
      <c r="K3346">
        <v>1.2</v>
      </c>
      <c r="L3346">
        <v>24.2</v>
      </c>
      <c r="M3346">
        <v>2.1</v>
      </c>
      <c r="N3346">
        <v>26.8</v>
      </c>
      <c r="O3346">
        <v>2.6</v>
      </c>
      <c r="P3346">
        <v>3.7</v>
      </c>
      <c r="Q3346">
        <v>10.3</v>
      </c>
      <c r="R3346">
        <v>2.2999999999999998</v>
      </c>
      <c r="S3346">
        <v>20.2</v>
      </c>
      <c r="T3346">
        <v>2.7</v>
      </c>
      <c r="U3346">
        <v>28.3</v>
      </c>
      <c r="V3346">
        <v>2.7</v>
      </c>
      <c r="W3346">
        <v>19</v>
      </c>
      <c r="X3346">
        <v>0</v>
      </c>
      <c r="Y3346">
        <v>0</v>
      </c>
      <c r="Z3346">
        <v>5</v>
      </c>
      <c r="AA3346">
        <v>0</v>
      </c>
      <c r="AB3346">
        <v>17</v>
      </c>
      <c r="AC3346">
        <v>0</v>
      </c>
      <c r="AD3346">
        <v>19</v>
      </c>
      <c r="AE3346">
        <v>0</v>
      </c>
      <c r="AY3346" s="59"/>
    </row>
    <row r="3347" spans="1:51">
      <c r="A3347" s="19">
        <v>43791</v>
      </c>
      <c r="B3347" t="s">
        <v>54</v>
      </c>
      <c r="C3347" s="19">
        <v>43949</v>
      </c>
      <c r="D3347">
        <v>21</v>
      </c>
      <c r="E3347">
        <v>31.9</v>
      </c>
      <c r="F3347">
        <v>0.9</v>
      </c>
      <c r="G3347">
        <v>3.9</v>
      </c>
      <c r="H3347">
        <v>12.4</v>
      </c>
      <c r="I3347">
        <v>0.4</v>
      </c>
      <c r="J3347">
        <v>16.899999999999999</v>
      </c>
      <c r="K3347">
        <v>2.1</v>
      </c>
      <c r="L3347">
        <v>19</v>
      </c>
      <c r="M3347">
        <v>2.1</v>
      </c>
      <c r="N3347">
        <v>45.9</v>
      </c>
      <c r="O3347">
        <v>2.4</v>
      </c>
      <c r="P3347">
        <v>3.6</v>
      </c>
      <c r="Q3347">
        <v>9.1</v>
      </c>
      <c r="R3347">
        <v>2.1</v>
      </c>
      <c r="S3347">
        <v>13.8</v>
      </c>
      <c r="T3347">
        <v>2.9</v>
      </c>
      <c r="U3347">
        <v>17.2</v>
      </c>
      <c r="V3347">
        <v>2.5</v>
      </c>
      <c r="W3347">
        <v>9</v>
      </c>
      <c r="X3347">
        <v>0</v>
      </c>
      <c r="Y3347">
        <v>0</v>
      </c>
      <c r="Z3347">
        <v>1</v>
      </c>
      <c r="AA3347">
        <v>0</v>
      </c>
      <c r="AB3347">
        <v>5</v>
      </c>
      <c r="AC3347">
        <v>0</v>
      </c>
      <c r="AD3347">
        <v>6</v>
      </c>
      <c r="AE3347">
        <v>0</v>
      </c>
      <c r="AY3347" s="59"/>
    </row>
    <row r="3348" spans="1:51">
      <c r="A3348" s="19">
        <v>43791</v>
      </c>
      <c r="B3348" t="s">
        <v>55</v>
      </c>
      <c r="C3348" s="19">
        <v>43949</v>
      </c>
      <c r="D3348">
        <v>96</v>
      </c>
      <c r="E3348">
        <v>26.5</v>
      </c>
      <c r="F3348">
        <v>1.7</v>
      </c>
      <c r="G3348">
        <v>5.4</v>
      </c>
      <c r="H3348">
        <v>10.7</v>
      </c>
      <c r="I3348">
        <v>0.6</v>
      </c>
      <c r="J3348">
        <v>18</v>
      </c>
      <c r="K3348">
        <v>0.4</v>
      </c>
      <c r="L3348">
        <v>22.4</v>
      </c>
      <c r="M3348">
        <v>3.8</v>
      </c>
      <c r="N3348">
        <v>33.6</v>
      </c>
      <c r="O3348">
        <v>2.8</v>
      </c>
      <c r="P3348">
        <v>4.9000000000000004</v>
      </c>
      <c r="Q3348">
        <v>8.1999999999999993</v>
      </c>
      <c r="R3348">
        <v>2.5</v>
      </c>
      <c r="S3348">
        <v>16.8</v>
      </c>
      <c r="T3348">
        <v>2.4</v>
      </c>
      <c r="U3348">
        <v>24.3</v>
      </c>
      <c r="V3348">
        <v>3.9</v>
      </c>
      <c r="W3348">
        <v>36</v>
      </c>
      <c r="X3348">
        <v>0</v>
      </c>
      <c r="Y3348">
        <v>0</v>
      </c>
      <c r="Z3348">
        <v>4</v>
      </c>
      <c r="AA3348">
        <v>0</v>
      </c>
      <c r="AB3348">
        <v>25</v>
      </c>
      <c r="AC3348">
        <v>0</v>
      </c>
      <c r="AD3348">
        <v>31</v>
      </c>
      <c r="AE3348">
        <v>0</v>
      </c>
      <c r="AY3348" s="59"/>
    </row>
    <row r="3349" spans="1:51">
      <c r="A3349" s="19">
        <v>43791</v>
      </c>
      <c r="B3349" t="s">
        <v>56</v>
      </c>
      <c r="C3349" s="19">
        <v>43949</v>
      </c>
      <c r="D3349">
        <v>274</v>
      </c>
      <c r="E3349">
        <v>27.9</v>
      </c>
      <c r="F3349">
        <v>11.7</v>
      </c>
      <c r="G3349">
        <v>2.2000000000000002</v>
      </c>
      <c r="H3349">
        <v>8.3000000000000007</v>
      </c>
      <c r="I3349">
        <v>0.9</v>
      </c>
      <c r="J3349">
        <v>17.2</v>
      </c>
      <c r="K3349">
        <v>0.2</v>
      </c>
      <c r="L3349">
        <v>18.100000000000001</v>
      </c>
      <c r="M3349">
        <v>3</v>
      </c>
      <c r="N3349">
        <v>38.4</v>
      </c>
      <c r="O3349">
        <v>9</v>
      </c>
      <c r="P3349">
        <v>3.3</v>
      </c>
      <c r="Q3349">
        <v>6.6</v>
      </c>
      <c r="R3349">
        <v>2.7</v>
      </c>
      <c r="S3349">
        <v>16.100000000000001</v>
      </c>
      <c r="T3349">
        <v>2.6</v>
      </c>
      <c r="U3349">
        <v>17.399999999999999</v>
      </c>
      <c r="V3349">
        <v>3.5</v>
      </c>
      <c r="W3349">
        <v>113</v>
      </c>
      <c r="X3349">
        <v>0</v>
      </c>
      <c r="Y3349">
        <v>0</v>
      </c>
      <c r="Z3349">
        <v>4</v>
      </c>
      <c r="AA3349">
        <v>0</v>
      </c>
      <c r="AB3349">
        <v>69</v>
      </c>
      <c r="AC3349">
        <v>0</v>
      </c>
      <c r="AD3349">
        <v>73</v>
      </c>
      <c r="AE3349">
        <v>0</v>
      </c>
      <c r="AY3349" s="59"/>
    </row>
    <row r="3350" spans="1:51">
      <c r="A3350" s="19">
        <v>43791</v>
      </c>
      <c r="B3350" t="s">
        <v>57</v>
      </c>
      <c r="C3350" s="19">
        <v>43949</v>
      </c>
      <c r="D3350">
        <v>186</v>
      </c>
      <c r="E3350">
        <v>35.1</v>
      </c>
      <c r="F3350">
        <v>0.5</v>
      </c>
      <c r="G3350">
        <v>0.7</v>
      </c>
      <c r="H3350">
        <v>11.2</v>
      </c>
      <c r="I3350">
        <v>2.7</v>
      </c>
      <c r="J3350">
        <v>18</v>
      </c>
      <c r="K3350">
        <v>0.5</v>
      </c>
      <c r="L3350">
        <v>18.399999999999999</v>
      </c>
      <c r="M3350">
        <v>2.4</v>
      </c>
      <c r="N3350">
        <v>52.2</v>
      </c>
      <c r="O3350">
        <v>2</v>
      </c>
      <c r="P3350">
        <v>2.2000000000000002</v>
      </c>
      <c r="Q3350">
        <v>7.2</v>
      </c>
      <c r="R3350">
        <v>2.8</v>
      </c>
      <c r="S3350">
        <v>13.8</v>
      </c>
      <c r="T3350">
        <v>2.1</v>
      </c>
      <c r="U3350">
        <v>14.7</v>
      </c>
      <c r="V3350">
        <v>2.6</v>
      </c>
      <c r="W3350">
        <v>87</v>
      </c>
      <c r="X3350">
        <v>0</v>
      </c>
      <c r="Y3350">
        <v>0</v>
      </c>
      <c r="Z3350">
        <v>9</v>
      </c>
      <c r="AA3350">
        <v>0</v>
      </c>
      <c r="AB3350">
        <v>45</v>
      </c>
      <c r="AC3350">
        <v>0</v>
      </c>
      <c r="AD3350">
        <v>46</v>
      </c>
      <c r="AE3350">
        <v>0</v>
      </c>
      <c r="AY3350" s="59"/>
    </row>
    <row r="3351" spans="1:51">
      <c r="A3351" s="19">
        <v>43791</v>
      </c>
      <c r="B3351" t="s">
        <v>58</v>
      </c>
      <c r="C3351" s="19">
        <v>43949</v>
      </c>
      <c r="D3351">
        <v>26</v>
      </c>
      <c r="E3351">
        <v>24.9</v>
      </c>
      <c r="F3351">
        <v>0.7</v>
      </c>
      <c r="G3351">
        <v>7.7</v>
      </c>
      <c r="H3351">
        <v>8.8000000000000007</v>
      </c>
      <c r="I3351">
        <v>0.4</v>
      </c>
      <c r="J3351">
        <v>21.5</v>
      </c>
      <c r="K3351">
        <v>0.2</v>
      </c>
      <c r="L3351">
        <v>20.2</v>
      </c>
      <c r="M3351">
        <v>5.0999999999999996</v>
      </c>
      <c r="N3351">
        <v>30.3</v>
      </c>
      <c r="O3351">
        <v>2.8</v>
      </c>
      <c r="P3351">
        <v>6.5</v>
      </c>
      <c r="Q3351">
        <v>7.2</v>
      </c>
      <c r="R3351">
        <v>2.6</v>
      </c>
      <c r="S3351">
        <v>22.8</v>
      </c>
      <c r="T3351">
        <v>2.5</v>
      </c>
      <c r="U3351">
        <v>20.8</v>
      </c>
      <c r="V3351">
        <v>4.2</v>
      </c>
      <c r="W3351">
        <v>10</v>
      </c>
      <c r="X3351">
        <v>0</v>
      </c>
      <c r="Y3351">
        <v>0</v>
      </c>
      <c r="Z3351">
        <v>0</v>
      </c>
      <c r="AA3351">
        <v>0</v>
      </c>
      <c r="AB3351">
        <v>8</v>
      </c>
      <c r="AC3351">
        <v>0</v>
      </c>
      <c r="AD3351">
        <v>8</v>
      </c>
      <c r="AE3351">
        <v>0</v>
      </c>
      <c r="AY3351" s="59"/>
    </row>
    <row r="3352" spans="1:51">
      <c r="A3352" s="19">
        <v>43791</v>
      </c>
      <c r="B3352" t="s">
        <v>59</v>
      </c>
      <c r="C3352" s="19">
        <v>43953</v>
      </c>
      <c r="D3352">
        <v>7</v>
      </c>
      <c r="E3352">
        <v>30.6</v>
      </c>
      <c r="F3352">
        <v>2.5</v>
      </c>
      <c r="G3352">
        <v>1.9</v>
      </c>
      <c r="H3352">
        <v>8.6999999999999993</v>
      </c>
      <c r="I3352">
        <v>2.1</v>
      </c>
      <c r="J3352">
        <v>19.3</v>
      </c>
      <c r="K3352">
        <v>1.2</v>
      </c>
      <c r="L3352">
        <v>20.2</v>
      </c>
      <c r="M3352">
        <v>3.1</v>
      </c>
      <c r="N3352">
        <v>41.8</v>
      </c>
      <c r="O3352">
        <v>3.3</v>
      </c>
      <c r="P3352">
        <v>2.8</v>
      </c>
      <c r="Q3352">
        <v>6.3</v>
      </c>
      <c r="R3352">
        <v>2.7</v>
      </c>
      <c r="S3352">
        <v>17.100000000000001</v>
      </c>
      <c r="T3352">
        <v>2.8</v>
      </c>
      <c r="U3352">
        <v>19.399999999999999</v>
      </c>
      <c r="V3352">
        <v>3.4</v>
      </c>
      <c r="W3352">
        <v>3</v>
      </c>
      <c r="X3352">
        <v>0</v>
      </c>
      <c r="Y3352">
        <v>0</v>
      </c>
      <c r="Z3352">
        <v>0</v>
      </c>
      <c r="AA3352">
        <v>0</v>
      </c>
      <c r="AB3352">
        <v>2</v>
      </c>
      <c r="AC3352">
        <v>0</v>
      </c>
      <c r="AD3352">
        <v>2</v>
      </c>
      <c r="AE3352">
        <v>0</v>
      </c>
      <c r="AY3352" s="59"/>
    </row>
    <row r="3353" spans="1:51">
      <c r="A3353" s="19">
        <v>43791</v>
      </c>
      <c r="B3353" t="s">
        <v>60</v>
      </c>
      <c r="C3353" s="19">
        <v>43953</v>
      </c>
      <c r="D3353">
        <v>39</v>
      </c>
      <c r="E3353">
        <v>31.4</v>
      </c>
      <c r="F3353">
        <v>4.7</v>
      </c>
      <c r="G3353">
        <v>0.3</v>
      </c>
      <c r="H3353">
        <v>10</v>
      </c>
      <c r="I3353">
        <v>3.5</v>
      </c>
      <c r="J3353">
        <v>12.4</v>
      </c>
      <c r="K3353">
        <v>3.7</v>
      </c>
      <c r="L3353">
        <v>23.2</v>
      </c>
      <c r="M3353">
        <v>0.4</v>
      </c>
      <c r="N3353">
        <v>44.1</v>
      </c>
      <c r="O3353">
        <v>3.8</v>
      </c>
      <c r="P3353">
        <v>2.4</v>
      </c>
      <c r="Q3353">
        <v>7</v>
      </c>
      <c r="R3353">
        <v>3.6</v>
      </c>
      <c r="S3353">
        <v>9</v>
      </c>
      <c r="T3353">
        <v>3.7</v>
      </c>
      <c r="U3353">
        <v>24</v>
      </c>
      <c r="V3353">
        <v>2.1</v>
      </c>
      <c r="W3353">
        <v>20</v>
      </c>
      <c r="X3353">
        <v>0</v>
      </c>
      <c r="Y3353">
        <v>0</v>
      </c>
      <c r="Z3353">
        <v>1</v>
      </c>
      <c r="AA3353">
        <v>0</v>
      </c>
      <c r="AB3353">
        <v>3</v>
      </c>
      <c r="AC3353">
        <v>0</v>
      </c>
      <c r="AD3353">
        <v>15</v>
      </c>
      <c r="AE3353">
        <v>0</v>
      </c>
      <c r="AY3353" s="59"/>
    </row>
    <row r="3354" spans="1:51">
      <c r="A3354" s="19">
        <v>43791</v>
      </c>
      <c r="B3354" t="s">
        <v>61</v>
      </c>
      <c r="C3354" s="19">
        <v>43956</v>
      </c>
      <c r="D3354">
        <v>82</v>
      </c>
      <c r="E3354">
        <v>26.9</v>
      </c>
      <c r="F3354">
        <v>1.6</v>
      </c>
      <c r="G3354">
        <v>0.2</v>
      </c>
      <c r="H3354">
        <v>21.7</v>
      </c>
      <c r="I3354">
        <v>6.1</v>
      </c>
      <c r="J3354">
        <v>14.5</v>
      </c>
      <c r="K3354">
        <v>1.1000000000000001</v>
      </c>
      <c r="L3354">
        <v>17</v>
      </c>
      <c r="M3354">
        <v>0.4</v>
      </c>
      <c r="N3354">
        <v>34.6</v>
      </c>
      <c r="O3354">
        <v>3.2</v>
      </c>
      <c r="P3354">
        <v>2.7</v>
      </c>
      <c r="Q3354">
        <v>21.7</v>
      </c>
      <c r="R3354">
        <v>5.4</v>
      </c>
      <c r="S3354">
        <v>11.9</v>
      </c>
      <c r="T3354">
        <v>2.6</v>
      </c>
      <c r="U3354">
        <v>15.2</v>
      </c>
      <c r="V3354">
        <v>2.2999999999999998</v>
      </c>
      <c r="W3354">
        <v>29</v>
      </c>
      <c r="X3354">
        <v>0</v>
      </c>
      <c r="Y3354">
        <v>0</v>
      </c>
      <c r="Z3354">
        <v>23</v>
      </c>
      <c r="AA3354">
        <v>0</v>
      </c>
      <c r="AB3354">
        <v>11</v>
      </c>
      <c r="AC3354">
        <v>0</v>
      </c>
      <c r="AD3354">
        <v>18</v>
      </c>
      <c r="AE3354">
        <v>0</v>
      </c>
      <c r="AY3354" s="59"/>
    </row>
    <row r="3355" spans="1:51">
      <c r="A3355" s="19">
        <v>43791</v>
      </c>
      <c r="B3355" t="s">
        <v>62</v>
      </c>
      <c r="C3355" s="19">
        <v>43963</v>
      </c>
      <c r="D3355">
        <v>29</v>
      </c>
      <c r="E3355">
        <v>30.4</v>
      </c>
      <c r="F3355">
        <v>4.2</v>
      </c>
      <c r="G3355">
        <v>0.6</v>
      </c>
      <c r="H3355">
        <v>9.5</v>
      </c>
      <c r="I3355">
        <v>0.6</v>
      </c>
      <c r="J3355">
        <v>13.2</v>
      </c>
      <c r="K3355">
        <v>2.6</v>
      </c>
      <c r="L3355">
        <v>28.1</v>
      </c>
      <c r="M3355">
        <v>0.4</v>
      </c>
      <c r="N3355">
        <v>38</v>
      </c>
      <c r="O3355">
        <v>3.4</v>
      </c>
      <c r="P3355">
        <v>2.1</v>
      </c>
      <c r="Q3355">
        <v>6.4</v>
      </c>
      <c r="R3355">
        <v>2.4</v>
      </c>
      <c r="S3355">
        <v>9.4</v>
      </c>
      <c r="T3355">
        <v>3.1</v>
      </c>
      <c r="U3355">
        <v>32.4</v>
      </c>
      <c r="V3355">
        <v>2.2000000000000002</v>
      </c>
      <c r="W3355">
        <v>13</v>
      </c>
      <c r="X3355">
        <v>0</v>
      </c>
      <c r="Y3355">
        <v>0</v>
      </c>
      <c r="Z3355">
        <v>1</v>
      </c>
      <c r="AA3355">
        <v>0</v>
      </c>
      <c r="AB3355">
        <v>3</v>
      </c>
      <c r="AC3355">
        <v>0</v>
      </c>
      <c r="AD3355">
        <v>12</v>
      </c>
      <c r="AE3355">
        <v>0</v>
      </c>
      <c r="AY3355" s="59"/>
    </row>
    <row r="3356" spans="1:51">
      <c r="A3356" s="19">
        <v>43791</v>
      </c>
      <c r="B3356" t="s">
        <v>63</v>
      </c>
      <c r="C3356" s="19">
        <v>43963</v>
      </c>
      <c r="D3356">
        <v>28</v>
      </c>
      <c r="E3356">
        <v>37.4</v>
      </c>
      <c r="F3356">
        <v>4</v>
      </c>
      <c r="G3356">
        <v>1.8</v>
      </c>
      <c r="H3356">
        <v>7.9</v>
      </c>
      <c r="I3356">
        <v>5</v>
      </c>
      <c r="J3356">
        <v>12.9</v>
      </c>
      <c r="K3356">
        <v>2.9</v>
      </c>
      <c r="L3356">
        <v>17.100000000000001</v>
      </c>
      <c r="M3356">
        <v>0.4</v>
      </c>
      <c r="N3356">
        <v>57.1</v>
      </c>
      <c r="O3356">
        <v>3.4</v>
      </c>
      <c r="P3356">
        <v>2.9</v>
      </c>
      <c r="Q3356">
        <v>5.6</v>
      </c>
      <c r="R3356">
        <v>3.6</v>
      </c>
      <c r="S3356">
        <v>8.6999999999999993</v>
      </c>
      <c r="T3356">
        <v>3</v>
      </c>
      <c r="U3356">
        <v>13.3</v>
      </c>
      <c r="V3356">
        <v>2.1</v>
      </c>
      <c r="W3356">
        <v>18</v>
      </c>
      <c r="X3356">
        <v>0</v>
      </c>
      <c r="Y3356">
        <v>0</v>
      </c>
      <c r="Z3356">
        <v>0</v>
      </c>
      <c r="AA3356">
        <v>0</v>
      </c>
      <c r="AB3356">
        <v>2</v>
      </c>
      <c r="AC3356">
        <v>0</v>
      </c>
      <c r="AD3356">
        <v>8</v>
      </c>
      <c r="AE3356">
        <v>0</v>
      </c>
      <c r="AY3356" s="59"/>
    </row>
    <row r="3357" spans="1:51">
      <c r="A3357" s="19">
        <v>43791</v>
      </c>
      <c r="B3357" t="s">
        <v>64</v>
      </c>
      <c r="C3357" s="19">
        <v>43970</v>
      </c>
      <c r="D3357">
        <v>54</v>
      </c>
      <c r="E3357">
        <v>36.700000000000003</v>
      </c>
      <c r="F3357">
        <v>4</v>
      </c>
      <c r="G3357">
        <v>3.1</v>
      </c>
      <c r="H3357">
        <v>8.5</v>
      </c>
      <c r="I3357">
        <v>4.5999999999999996</v>
      </c>
      <c r="J3357">
        <v>13.1</v>
      </c>
      <c r="K3357">
        <v>3</v>
      </c>
      <c r="L3357">
        <v>16.100000000000001</v>
      </c>
      <c r="M3357">
        <v>0.4</v>
      </c>
      <c r="N3357">
        <v>55.7</v>
      </c>
      <c r="O3357">
        <v>3.6</v>
      </c>
      <c r="P3357">
        <v>3.7</v>
      </c>
      <c r="Q3357">
        <v>5.8</v>
      </c>
      <c r="R3357">
        <v>3.6</v>
      </c>
      <c r="S3357">
        <v>9.1</v>
      </c>
      <c r="T3357">
        <v>3.4</v>
      </c>
      <c r="U3357">
        <v>12.4</v>
      </c>
      <c r="V3357">
        <v>2.2999999999999998</v>
      </c>
      <c r="W3357">
        <v>33</v>
      </c>
      <c r="X3357">
        <v>0</v>
      </c>
      <c r="Y3357">
        <v>0</v>
      </c>
      <c r="Z3357">
        <v>1</v>
      </c>
      <c r="AA3357">
        <v>0</v>
      </c>
      <c r="AB3357">
        <v>5</v>
      </c>
      <c r="AC3357">
        <v>0</v>
      </c>
      <c r="AD3357">
        <v>15</v>
      </c>
      <c r="AE3357">
        <v>0</v>
      </c>
      <c r="AY3357" s="59"/>
    </row>
    <row r="3358" spans="1:51">
      <c r="A3358" s="19">
        <v>43791</v>
      </c>
      <c r="B3358" t="s">
        <v>65</v>
      </c>
      <c r="C3358" s="19">
        <v>43970</v>
      </c>
      <c r="D3358">
        <v>61</v>
      </c>
      <c r="E3358">
        <v>25.6</v>
      </c>
      <c r="F3358">
        <v>0.2</v>
      </c>
      <c r="G3358">
        <v>0.5</v>
      </c>
      <c r="H3358">
        <v>8.8000000000000007</v>
      </c>
      <c r="I3358">
        <v>0.4</v>
      </c>
      <c r="J3358">
        <v>23.8</v>
      </c>
      <c r="K3358">
        <v>0.3</v>
      </c>
      <c r="L3358">
        <v>21.7</v>
      </c>
      <c r="M3358">
        <v>8.3000000000000007</v>
      </c>
      <c r="N3358">
        <v>29.2</v>
      </c>
      <c r="O3358">
        <v>2.5</v>
      </c>
      <c r="P3358">
        <v>2.7</v>
      </c>
      <c r="Q3358">
        <v>6.5</v>
      </c>
      <c r="R3358">
        <v>2.7</v>
      </c>
      <c r="S3358">
        <v>25.4</v>
      </c>
      <c r="T3358">
        <v>2.5</v>
      </c>
      <c r="U3358">
        <v>21.8</v>
      </c>
      <c r="V3358">
        <v>6.2</v>
      </c>
      <c r="W3358">
        <v>21</v>
      </c>
      <c r="X3358">
        <v>0</v>
      </c>
      <c r="Y3358">
        <v>0</v>
      </c>
      <c r="Z3358">
        <v>1</v>
      </c>
      <c r="AA3358">
        <v>0</v>
      </c>
      <c r="AB3358">
        <v>20</v>
      </c>
      <c r="AC3358">
        <v>0</v>
      </c>
      <c r="AD3358">
        <v>18</v>
      </c>
      <c r="AE3358">
        <v>1</v>
      </c>
      <c r="AY3358" s="59"/>
    </row>
    <row r="3359" spans="1:51">
      <c r="A3359" s="19">
        <v>43791</v>
      </c>
      <c r="B3359" t="s">
        <v>143</v>
      </c>
      <c r="C3359" s="19">
        <v>43984</v>
      </c>
      <c r="D3359">
        <v>20</v>
      </c>
      <c r="E3359">
        <v>28.1</v>
      </c>
      <c r="F3359">
        <v>0.1</v>
      </c>
      <c r="G3359">
        <v>9.6999999999999993</v>
      </c>
      <c r="H3359">
        <v>10.199999999999999</v>
      </c>
      <c r="I3359">
        <v>0.8</v>
      </c>
      <c r="J3359">
        <v>16.600000000000001</v>
      </c>
      <c r="K3359">
        <v>0.7</v>
      </c>
      <c r="L3359">
        <v>18.7</v>
      </c>
      <c r="M3359">
        <v>4.5999999999999996</v>
      </c>
      <c r="N3359">
        <v>35.9</v>
      </c>
      <c r="O3359">
        <v>3.3</v>
      </c>
      <c r="P3359">
        <v>8.1999999999999993</v>
      </c>
      <c r="Q3359">
        <v>8.4</v>
      </c>
      <c r="R3359">
        <v>3.1</v>
      </c>
      <c r="S3359">
        <v>15</v>
      </c>
      <c r="T3359">
        <v>3.2</v>
      </c>
      <c r="U3359">
        <v>17.899999999999999</v>
      </c>
      <c r="V3359">
        <v>4.5999999999999996</v>
      </c>
      <c r="W3359">
        <v>8</v>
      </c>
      <c r="X3359">
        <v>0</v>
      </c>
      <c r="Y3359">
        <v>1</v>
      </c>
      <c r="Z3359">
        <v>1</v>
      </c>
      <c r="AA3359">
        <v>0</v>
      </c>
      <c r="AB3359">
        <v>5</v>
      </c>
      <c r="AC3359">
        <v>0</v>
      </c>
      <c r="AD3359">
        <v>5</v>
      </c>
      <c r="AE3359">
        <v>0</v>
      </c>
      <c r="AY3359" s="59"/>
    </row>
    <row r="3360" spans="1:51">
      <c r="A3360" s="19">
        <v>43791</v>
      </c>
      <c r="B3360" t="s">
        <v>67</v>
      </c>
      <c r="C3360" s="19">
        <v>43984</v>
      </c>
      <c r="D3360">
        <v>19</v>
      </c>
      <c r="E3360">
        <v>25.9</v>
      </c>
      <c r="F3360">
        <v>5.9</v>
      </c>
      <c r="G3360">
        <v>0.3</v>
      </c>
      <c r="H3360">
        <v>10.8</v>
      </c>
      <c r="I3360">
        <v>2.9</v>
      </c>
      <c r="J3360">
        <v>12.9</v>
      </c>
      <c r="K3360">
        <v>3.3</v>
      </c>
      <c r="L3360">
        <v>26.9</v>
      </c>
      <c r="M3360">
        <v>0.7</v>
      </c>
      <c r="N3360">
        <v>29.9</v>
      </c>
      <c r="O3360">
        <v>5.0999999999999996</v>
      </c>
      <c r="P3360">
        <v>3</v>
      </c>
      <c r="Q3360">
        <v>8.5</v>
      </c>
      <c r="R3360">
        <v>3.8</v>
      </c>
      <c r="S3360">
        <v>10.5</v>
      </c>
      <c r="T3360">
        <v>4.2</v>
      </c>
      <c r="U3360">
        <v>32</v>
      </c>
      <c r="V3360">
        <v>2.6</v>
      </c>
      <c r="W3360">
        <v>8</v>
      </c>
      <c r="X3360">
        <v>0</v>
      </c>
      <c r="Y3360">
        <v>0</v>
      </c>
      <c r="Z3360">
        <v>1</v>
      </c>
      <c r="AA3360">
        <v>0</v>
      </c>
      <c r="AB3360">
        <v>2</v>
      </c>
      <c r="AC3360">
        <v>0</v>
      </c>
      <c r="AD3360">
        <v>8</v>
      </c>
      <c r="AE3360">
        <v>0</v>
      </c>
      <c r="AY3360" s="59"/>
    </row>
    <row r="3361" spans="1:51">
      <c r="A3361" s="19">
        <v>43791</v>
      </c>
      <c r="B3361" t="s">
        <v>68</v>
      </c>
      <c r="C3361" s="19">
        <v>43984</v>
      </c>
      <c r="D3361">
        <v>126</v>
      </c>
      <c r="E3361">
        <v>23.8</v>
      </c>
      <c r="F3361">
        <v>0.9</v>
      </c>
      <c r="G3361">
        <v>11</v>
      </c>
      <c r="H3361">
        <v>9.8000000000000007</v>
      </c>
      <c r="I3361">
        <v>1</v>
      </c>
      <c r="J3361">
        <v>19</v>
      </c>
      <c r="K3361">
        <v>0.5</v>
      </c>
      <c r="L3361">
        <v>20.3</v>
      </c>
      <c r="M3361">
        <v>3.3</v>
      </c>
      <c r="N3361">
        <v>28</v>
      </c>
      <c r="O3361">
        <v>3.3</v>
      </c>
      <c r="P3361">
        <v>9.8000000000000007</v>
      </c>
      <c r="Q3361">
        <v>8.1</v>
      </c>
      <c r="R3361">
        <v>3.2</v>
      </c>
      <c r="S3361">
        <v>19.2</v>
      </c>
      <c r="T3361">
        <v>2.9</v>
      </c>
      <c r="U3361">
        <v>21.1</v>
      </c>
      <c r="V3361">
        <v>4</v>
      </c>
      <c r="W3361">
        <v>45</v>
      </c>
      <c r="X3361">
        <v>0</v>
      </c>
      <c r="Y3361">
        <v>5</v>
      </c>
      <c r="Z3361">
        <v>3</v>
      </c>
      <c r="AA3361">
        <v>0</v>
      </c>
      <c r="AB3361">
        <v>36</v>
      </c>
      <c r="AC3361">
        <v>0</v>
      </c>
      <c r="AD3361">
        <v>38</v>
      </c>
      <c r="AE3361">
        <v>0</v>
      </c>
      <c r="AY3361" s="59"/>
    </row>
    <row r="3362" spans="1:51">
      <c r="A3362" s="19">
        <v>43791</v>
      </c>
      <c r="B3362" t="s">
        <v>69</v>
      </c>
      <c r="C3362" s="19">
        <v>43984</v>
      </c>
      <c r="D3362">
        <v>34</v>
      </c>
      <c r="E3362">
        <v>26.2</v>
      </c>
      <c r="F3362">
        <v>0.8</v>
      </c>
      <c r="G3362">
        <v>1</v>
      </c>
      <c r="H3362">
        <v>7.6</v>
      </c>
      <c r="I3362">
        <v>0.4</v>
      </c>
      <c r="J3362">
        <v>23.9</v>
      </c>
      <c r="K3362">
        <v>0.3</v>
      </c>
      <c r="L3362">
        <v>20</v>
      </c>
      <c r="M3362">
        <v>9.1999999999999993</v>
      </c>
      <c r="N3362">
        <v>30.5</v>
      </c>
      <c r="O3362">
        <v>3</v>
      </c>
      <c r="P3362">
        <v>3.3</v>
      </c>
      <c r="Q3362">
        <v>6</v>
      </c>
      <c r="R3362">
        <v>2.6</v>
      </c>
      <c r="S3362">
        <v>24.7</v>
      </c>
      <c r="T3362">
        <v>3</v>
      </c>
      <c r="U3362">
        <v>19.100000000000001</v>
      </c>
      <c r="V3362">
        <v>7.5</v>
      </c>
      <c r="W3362">
        <v>12</v>
      </c>
      <c r="X3362">
        <v>0</v>
      </c>
      <c r="Y3362">
        <v>0</v>
      </c>
      <c r="Z3362">
        <v>0</v>
      </c>
      <c r="AA3362">
        <v>0</v>
      </c>
      <c r="AB3362">
        <v>11</v>
      </c>
      <c r="AC3362">
        <v>0</v>
      </c>
      <c r="AD3362">
        <v>9</v>
      </c>
      <c r="AE3362">
        <v>1</v>
      </c>
      <c r="AY3362" s="59"/>
    </row>
    <row r="3363" spans="1:51">
      <c r="A3363" s="19">
        <v>43791</v>
      </c>
      <c r="B3363" t="s">
        <v>70</v>
      </c>
      <c r="C3363" s="19">
        <v>43984</v>
      </c>
      <c r="D3363">
        <v>16</v>
      </c>
      <c r="E3363">
        <v>27.7</v>
      </c>
      <c r="F3363">
        <v>5.4</v>
      </c>
      <c r="G3363">
        <v>0.4</v>
      </c>
      <c r="H3363">
        <v>10.1</v>
      </c>
      <c r="I3363">
        <v>3.2</v>
      </c>
      <c r="J3363">
        <v>12.7</v>
      </c>
      <c r="K3363">
        <v>3.7</v>
      </c>
      <c r="L3363">
        <v>25.8</v>
      </c>
      <c r="M3363">
        <v>0.5</v>
      </c>
      <c r="N3363">
        <v>33.5</v>
      </c>
      <c r="O3363">
        <v>4.9000000000000004</v>
      </c>
      <c r="P3363">
        <v>2.8</v>
      </c>
      <c r="Q3363">
        <v>7.9</v>
      </c>
      <c r="R3363">
        <v>4.0999999999999996</v>
      </c>
      <c r="S3363">
        <v>9.6999999999999993</v>
      </c>
      <c r="T3363">
        <v>4</v>
      </c>
      <c r="U3363">
        <v>30</v>
      </c>
      <c r="V3363">
        <v>2.8</v>
      </c>
      <c r="W3363">
        <v>8</v>
      </c>
      <c r="X3363">
        <v>0</v>
      </c>
      <c r="Y3363">
        <v>0</v>
      </c>
      <c r="Z3363">
        <v>0</v>
      </c>
      <c r="AA3363">
        <v>0</v>
      </c>
      <c r="AB3363">
        <v>1</v>
      </c>
      <c r="AC3363">
        <v>0</v>
      </c>
      <c r="AD3363">
        <v>7</v>
      </c>
      <c r="AE3363">
        <v>0</v>
      </c>
      <c r="AY3363" s="59"/>
    </row>
    <row r="3364" spans="1:51">
      <c r="A3364" s="19">
        <v>43791</v>
      </c>
      <c r="B3364" t="s">
        <v>71</v>
      </c>
      <c r="C3364" s="19">
        <v>43988</v>
      </c>
      <c r="D3364">
        <v>7</v>
      </c>
      <c r="E3364">
        <v>30.6</v>
      </c>
      <c r="F3364">
        <v>2.5</v>
      </c>
      <c r="G3364">
        <v>1.9</v>
      </c>
      <c r="H3364">
        <v>8.6999999999999993</v>
      </c>
      <c r="I3364">
        <v>2.1</v>
      </c>
      <c r="J3364">
        <v>19.3</v>
      </c>
      <c r="K3364">
        <v>1.2</v>
      </c>
      <c r="L3364">
        <v>20.2</v>
      </c>
      <c r="M3364">
        <v>3.1</v>
      </c>
      <c r="N3364">
        <v>38.6</v>
      </c>
      <c r="O3364">
        <v>3.6</v>
      </c>
      <c r="P3364">
        <v>3.5</v>
      </c>
      <c r="Q3364">
        <v>6.7</v>
      </c>
      <c r="R3364">
        <v>3.4</v>
      </c>
      <c r="S3364">
        <v>17.8</v>
      </c>
      <c r="T3364">
        <v>3.1</v>
      </c>
      <c r="U3364">
        <v>18.899999999999999</v>
      </c>
      <c r="V3364">
        <v>3.9</v>
      </c>
      <c r="W3364">
        <v>3</v>
      </c>
      <c r="X3364">
        <v>0</v>
      </c>
      <c r="Y3364">
        <v>0</v>
      </c>
      <c r="Z3364">
        <v>0</v>
      </c>
      <c r="AA3364">
        <v>0</v>
      </c>
      <c r="AB3364">
        <v>2</v>
      </c>
      <c r="AC3364">
        <v>0</v>
      </c>
      <c r="AD3364">
        <v>2</v>
      </c>
      <c r="AE3364">
        <v>0</v>
      </c>
      <c r="AY3364" s="59"/>
    </row>
    <row r="3365" spans="1:51">
      <c r="A3365" s="19">
        <v>43791</v>
      </c>
      <c r="B3365" t="s">
        <v>73</v>
      </c>
      <c r="C3365" s="19">
        <v>44013</v>
      </c>
      <c r="D3365">
        <v>41</v>
      </c>
      <c r="E3365">
        <v>29.8</v>
      </c>
      <c r="F3365">
        <v>3</v>
      </c>
      <c r="G3365">
        <v>2.1</v>
      </c>
      <c r="H3365">
        <v>9.8000000000000007</v>
      </c>
      <c r="I3365">
        <v>2.6</v>
      </c>
      <c r="J3365">
        <v>17.3</v>
      </c>
      <c r="K3365">
        <v>1.9</v>
      </c>
      <c r="L3365">
        <v>20.399999999999999</v>
      </c>
      <c r="M3365">
        <v>2.7</v>
      </c>
      <c r="N3365">
        <v>47.2</v>
      </c>
      <c r="O3365">
        <v>2</v>
      </c>
      <c r="P3365">
        <v>1.7</v>
      </c>
      <c r="Q3365">
        <v>6.2</v>
      </c>
      <c r="R3365">
        <v>1.7</v>
      </c>
      <c r="S3365">
        <v>16.5</v>
      </c>
      <c r="T3365">
        <v>1.4</v>
      </c>
      <c r="U3365">
        <v>21.1</v>
      </c>
      <c r="V3365">
        <v>1.8</v>
      </c>
      <c r="W3365">
        <v>1744</v>
      </c>
      <c r="X3365">
        <v>0</v>
      </c>
      <c r="Y3365">
        <v>6</v>
      </c>
      <c r="Z3365">
        <v>135</v>
      </c>
      <c r="AA3365">
        <v>16</v>
      </c>
      <c r="AB3365">
        <v>924</v>
      </c>
      <c r="AC3365">
        <v>0</v>
      </c>
      <c r="AD3365">
        <v>1140</v>
      </c>
      <c r="AE3365">
        <v>4</v>
      </c>
      <c r="AY3365" s="59"/>
    </row>
    <row r="3366" spans="1:51">
      <c r="A3366" s="19">
        <v>43794</v>
      </c>
      <c r="B3366" t="s">
        <v>15</v>
      </c>
      <c r="C3366" s="19">
        <v>43864</v>
      </c>
      <c r="D3366">
        <v>41</v>
      </c>
      <c r="E3366">
        <v>18</v>
      </c>
      <c r="F3366">
        <v>0.6</v>
      </c>
      <c r="G3366">
        <v>1.7</v>
      </c>
      <c r="H3366">
        <v>22.8</v>
      </c>
      <c r="I3366">
        <v>5</v>
      </c>
      <c r="J3366">
        <v>16.8</v>
      </c>
      <c r="K3366">
        <v>3.2</v>
      </c>
      <c r="L3366">
        <v>18</v>
      </c>
      <c r="M3366">
        <v>3.3</v>
      </c>
      <c r="N3366">
        <v>19</v>
      </c>
      <c r="O3366">
        <v>2</v>
      </c>
      <c r="P3366">
        <v>2</v>
      </c>
      <c r="Q3366">
        <v>31.5</v>
      </c>
      <c r="R3366">
        <v>3.7</v>
      </c>
      <c r="S3366">
        <v>16.8</v>
      </c>
      <c r="T3366">
        <v>2.5</v>
      </c>
      <c r="U3366">
        <v>19.399999999999999</v>
      </c>
      <c r="V3366">
        <v>2.8</v>
      </c>
      <c r="W3366">
        <v>10</v>
      </c>
      <c r="X3366">
        <v>0</v>
      </c>
      <c r="Y3366">
        <v>0</v>
      </c>
      <c r="Z3366">
        <v>12</v>
      </c>
      <c r="AA3366">
        <v>0</v>
      </c>
      <c r="AB3366">
        <v>9</v>
      </c>
      <c r="AC3366">
        <v>0</v>
      </c>
      <c r="AD3366">
        <v>10</v>
      </c>
      <c r="AE3366">
        <v>0</v>
      </c>
      <c r="AY3366" s="59"/>
    </row>
    <row r="3367" spans="1:51">
      <c r="A3367" s="19">
        <v>43794</v>
      </c>
      <c r="B3367" t="s">
        <v>16</v>
      </c>
      <c r="C3367" s="19">
        <v>43872</v>
      </c>
      <c r="D3367">
        <v>24</v>
      </c>
      <c r="E3367">
        <v>20.100000000000001</v>
      </c>
      <c r="F3367">
        <v>1.6</v>
      </c>
      <c r="G3367">
        <v>2.5</v>
      </c>
      <c r="H3367">
        <v>16.3</v>
      </c>
      <c r="I3367">
        <v>2.8</v>
      </c>
      <c r="J3367">
        <v>18.3</v>
      </c>
      <c r="K3367">
        <v>2.7</v>
      </c>
      <c r="L3367">
        <v>21.2</v>
      </c>
      <c r="M3367">
        <v>4.0999999999999996</v>
      </c>
      <c r="N3367">
        <v>24</v>
      </c>
      <c r="O3367">
        <v>2.4</v>
      </c>
      <c r="P3367">
        <v>2.2999999999999998</v>
      </c>
      <c r="Q3367">
        <v>15.4</v>
      </c>
      <c r="R3367">
        <v>2.7</v>
      </c>
      <c r="S3367">
        <v>19.399999999999999</v>
      </c>
      <c r="T3367">
        <v>2.2999999999999998</v>
      </c>
      <c r="U3367">
        <v>27.7</v>
      </c>
      <c r="V3367">
        <v>3.4</v>
      </c>
      <c r="W3367">
        <v>6</v>
      </c>
      <c r="X3367">
        <v>0</v>
      </c>
      <c r="Y3367">
        <v>0</v>
      </c>
      <c r="Z3367">
        <v>5</v>
      </c>
      <c r="AA3367">
        <v>0</v>
      </c>
      <c r="AB3367">
        <v>6</v>
      </c>
      <c r="AC3367">
        <v>0</v>
      </c>
      <c r="AD3367">
        <v>7</v>
      </c>
      <c r="AE3367">
        <v>0</v>
      </c>
      <c r="AY3367" s="59"/>
    </row>
    <row r="3368" spans="1:51">
      <c r="A3368" s="19">
        <v>43794</v>
      </c>
      <c r="B3368" t="s">
        <v>17</v>
      </c>
      <c r="C3368" s="19">
        <v>43883</v>
      </c>
      <c r="D3368">
        <v>36</v>
      </c>
      <c r="E3368">
        <v>26.5</v>
      </c>
      <c r="F3368">
        <v>5.7</v>
      </c>
      <c r="G3368">
        <v>1.1000000000000001</v>
      </c>
      <c r="H3368">
        <v>8.4</v>
      </c>
      <c r="I3368">
        <v>1.5</v>
      </c>
      <c r="J3368">
        <v>19.5</v>
      </c>
      <c r="K3368">
        <v>3.9</v>
      </c>
      <c r="L3368">
        <v>18.899999999999999</v>
      </c>
      <c r="M3368">
        <v>4</v>
      </c>
      <c r="N3368">
        <v>39.4</v>
      </c>
      <c r="O3368">
        <v>4.0999999999999996</v>
      </c>
      <c r="P3368">
        <v>2.1</v>
      </c>
      <c r="Q3368">
        <v>5.6</v>
      </c>
      <c r="R3368">
        <v>2.2000000000000002</v>
      </c>
      <c r="S3368">
        <v>20.7</v>
      </c>
      <c r="T3368">
        <v>2.8</v>
      </c>
      <c r="U3368">
        <v>19.399999999999999</v>
      </c>
      <c r="V3368">
        <v>3.3</v>
      </c>
      <c r="W3368">
        <v>14</v>
      </c>
      <c r="X3368">
        <v>0</v>
      </c>
      <c r="Y3368">
        <v>0</v>
      </c>
      <c r="Z3368">
        <v>1</v>
      </c>
      <c r="AA3368">
        <v>0</v>
      </c>
      <c r="AB3368">
        <v>11</v>
      </c>
      <c r="AC3368">
        <v>0</v>
      </c>
      <c r="AD3368">
        <v>10</v>
      </c>
      <c r="AE3368">
        <v>0</v>
      </c>
      <c r="AY3368" s="59"/>
    </row>
    <row r="3369" spans="1:51">
      <c r="A3369" s="19">
        <v>43794</v>
      </c>
      <c r="B3369" t="s">
        <v>18</v>
      </c>
      <c r="C3369" s="19">
        <v>43890</v>
      </c>
      <c r="D3369">
        <v>54</v>
      </c>
      <c r="E3369">
        <v>41</v>
      </c>
      <c r="F3369">
        <v>1.7</v>
      </c>
      <c r="G3369">
        <v>2.8</v>
      </c>
      <c r="H3369">
        <v>7.8</v>
      </c>
      <c r="I3369">
        <v>1.8</v>
      </c>
      <c r="J3369">
        <v>13</v>
      </c>
      <c r="K3369">
        <v>5.4</v>
      </c>
      <c r="L3369">
        <v>13.6</v>
      </c>
      <c r="M3369">
        <v>2.4</v>
      </c>
      <c r="N3369">
        <v>77.5</v>
      </c>
      <c r="O3369">
        <v>1.2</v>
      </c>
      <c r="P3369">
        <v>1.6</v>
      </c>
      <c r="Q3369">
        <v>2.8</v>
      </c>
      <c r="R3369">
        <v>1.2</v>
      </c>
      <c r="S3369">
        <v>5.7</v>
      </c>
      <c r="T3369">
        <v>1.8</v>
      </c>
      <c r="U3369">
        <v>6.5</v>
      </c>
      <c r="V3369">
        <v>1.3</v>
      </c>
      <c r="W3369">
        <v>42</v>
      </c>
      <c r="X3369">
        <v>0</v>
      </c>
      <c r="Y3369">
        <v>0</v>
      </c>
      <c r="Z3369">
        <v>1</v>
      </c>
      <c r="AA3369">
        <v>0</v>
      </c>
      <c r="AB3369">
        <v>5</v>
      </c>
      <c r="AC3369">
        <v>0</v>
      </c>
      <c r="AD3369">
        <v>6</v>
      </c>
      <c r="AE3369">
        <v>0</v>
      </c>
      <c r="AY3369" s="59"/>
    </row>
    <row r="3370" spans="1:51">
      <c r="A3370" s="19">
        <v>43794</v>
      </c>
      <c r="B3370" t="s">
        <v>19</v>
      </c>
      <c r="C3370" s="19">
        <v>43893</v>
      </c>
      <c r="D3370">
        <v>52</v>
      </c>
      <c r="E3370">
        <v>37.9</v>
      </c>
      <c r="F3370">
        <v>3.4</v>
      </c>
      <c r="G3370">
        <v>3.6</v>
      </c>
      <c r="H3370">
        <v>8</v>
      </c>
      <c r="I3370">
        <v>4</v>
      </c>
      <c r="J3370">
        <v>12.4</v>
      </c>
      <c r="K3370">
        <v>3.5</v>
      </c>
      <c r="L3370">
        <v>16</v>
      </c>
      <c r="M3370">
        <v>0.8</v>
      </c>
      <c r="N3370">
        <v>69.599999999999994</v>
      </c>
      <c r="O3370">
        <v>2</v>
      </c>
      <c r="P3370">
        <v>2.1</v>
      </c>
      <c r="Q3370">
        <v>3.6</v>
      </c>
      <c r="R3370">
        <v>2.4</v>
      </c>
      <c r="S3370">
        <v>6.7</v>
      </c>
      <c r="T3370">
        <v>2</v>
      </c>
      <c r="U3370">
        <v>10.1</v>
      </c>
      <c r="V3370">
        <v>1.2</v>
      </c>
      <c r="W3370">
        <v>33</v>
      </c>
      <c r="X3370">
        <v>0</v>
      </c>
      <c r="Y3370">
        <v>0</v>
      </c>
      <c r="Z3370">
        <v>1</v>
      </c>
      <c r="AA3370">
        <v>0</v>
      </c>
      <c r="AB3370">
        <v>4</v>
      </c>
      <c r="AC3370">
        <v>0</v>
      </c>
      <c r="AD3370">
        <v>14</v>
      </c>
      <c r="AE3370">
        <v>0</v>
      </c>
      <c r="AY3370" s="59"/>
    </row>
    <row r="3371" spans="1:51">
      <c r="A3371" s="19">
        <v>43794</v>
      </c>
      <c r="B3371" t="s">
        <v>20</v>
      </c>
      <c r="C3371" s="19">
        <v>43893</v>
      </c>
      <c r="D3371">
        <v>6</v>
      </c>
      <c r="E3371">
        <v>30.4</v>
      </c>
      <c r="F3371">
        <v>2.4</v>
      </c>
      <c r="G3371">
        <v>2</v>
      </c>
      <c r="H3371">
        <v>9</v>
      </c>
      <c r="I3371">
        <v>2.1</v>
      </c>
      <c r="J3371">
        <v>19.3</v>
      </c>
      <c r="K3371">
        <v>1.5</v>
      </c>
      <c r="L3371">
        <v>19.600000000000001</v>
      </c>
      <c r="M3371">
        <v>3.3</v>
      </c>
      <c r="N3371">
        <v>47.1</v>
      </c>
      <c r="O3371">
        <v>2.2000000000000002</v>
      </c>
      <c r="P3371">
        <v>2.2000000000000002</v>
      </c>
      <c r="Q3371">
        <v>5.6</v>
      </c>
      <c r="R3371">
        <v>2</v>
      </c>
      <c r="S3371">
        <v>17.5</v>
      </c>
      <c r="T3371">
        <v>1.9</v>
      </c>
      <c r="U3371">
        <v>18.7</v>
      </c>
      <c r="V3371">
        <v>2.4</v>
      </c>
      <c r="W3371">
        <v>3</v>
      </c>
      <c r="X3371">
        <v>0</v>
      </c>
      <c r="Y3371">
        <v>0</v>
      </c>
      <c r="Z3371">
        <v>0</v>
      </c>
      <c r="AA3371">
        <v>0</v>
      </c>
      <c r="AB3371">
        <v>2</v>
      </c>
      <c r="AC3371">
        <v>0</v>
      </c>
      <c r="AD3371">
        <v>2</v>
      </c>
      <c r="AE3371">
        <v>0</v>
      </c>
      <c r="AY3371" s="59"/>
    </row>
    <row r="3372" spans="1:51">
      <c r="A3372" s="19">
        <v>43794</v>
      </c>
      <c r="B3372" t="s">
        <v>21</v>
      </c>
      <c r="C3372" s="19">
        <v>43893</v>
      </c>
      <c r="D3372">
        <v>31</v>
      </c>
      <c r="E3372">
        <v>36.799999999999997</v>
      </c>
      <c r="F3372">
        <v>4.3</v>
      </c>
      <c r="G3372">
        <v>3.4</v>
      </c>
      <c r="H3372">
        <v>8.3000000000000007</v>
      </c>
      <c r="I3372">
        <v>4.0999999999999996</v>
      </c>
      <c r="J3372">
        <v>13.7</v>
      </c>
      <c r="K3372">
        <v>3.4</v>
      </c>
      <c r="L3372">
        <v>15.1</v>
      </c>
      <c r="M3372">
        <v>0.4</v>
      </c>
      <c r="N3372">
        <v>67.8</v>
      </c>
      <c r="O3372">
        <v>2.2999999999999998</v>
      </c>
      <c r="P3372">
        <v>2</v>
      </c>
      <c r="Q3372">
        <v>4.2</v>
      </c>
      <c r="R3372">
        <v>2.2000000000000002</v>
      </c>
      <c r="S3372">
        <v>8</v>
      </c>
      <c r="T3372">
        <v>2</v>
      </c>
      <c r="U3372">
        <v>9.9</v>
      </c>
      <c r="V3372">
        <v>1</v>
      </c>
      <c r="W3372">
        <v>20</v>
      </c>
      <c r="X3372">
        <v>0</v>
      </c>
      <c r="Y3372">
        <v>0</v>
      </c>
      <c r="Z3372">
        <v>0</v>
      </c>
      <c r="AA3372">
        <v>0</v>
      </c>
      <c r="AB3372">
        <v>3</v>
      </c>
      <c r="AC3372">
        <v>0</v>
      </c>
      <c r="AD3372">
        <v>8</v>
      </c>
      <c r="AE3372">
        <v>0</v>
      </c>
      <c r="AY3372" s="59"/>
    </row>
    <row r="3373" spans="1:51">
      <c r="A3373" s="19">
        <v>43794</v>
      </c>
      <c r="B3373" t="s">
        <v>22</v>
      </c>
      <c r="C3373" s="19">
        <v>43893</v>
      </c>
      <c r="D3373">
        <v>416</v>
      </c>
      <c r="E3373">
        <v>26.2</v>
      </c>
      <c r="F3373">
        <v>3</v>
      </c>
      <c r="G3373">
        <v>1.8</v>
      </c>
      <c r="H3373">
        <v>9.4</v>
      </c>
      <c r="I3373">
        <v>1.2</v>
      </c>
      <c r="J3373">
        <v>20.9</v>
      </c>
      <c r="K3373">
        <v>2</v>
      </c>
      <c r="L3373">
        <v>19.600000000000001</v>
      </c>
      <c r="M3373">
        <v>5.4</v>
      </c>
      <c r="N3373">
        <v>36.4</v>
      </c>
      <c r="O3373">
        <v>2.9</v>
      </c>
      <c r="P3373">
        <v>2.2999999999999998</v>
      </c>
      <c r="Q3373">
        <v>5.9</v>
      </c>
      <c r="R3373">
        <v>2.2999999999999998</v>
      </c>
      <c r="S3373">
        <v>22.8</v>
      </c>
      <c r="T3373">
        <v>2.4</v>
      </c>
      <c r="U3373">
        <v>20.6</v>
      </c>
      <c r="V3373">
        <v>3.9</v>
      </c>
      <c r="W3373">
        <v>159</v>
      </c>
      <c r="X3373">
        <v>0</v>
      </c>
      <c r="Y3373">
        <v>0</v>
      </c>
      <c r="Z3373">
        <v>9</v>
      </c>
      <c r="AA3373">
        <v>0</v>
      </c>
      <c r="AB3373">
        <v>127</v>
      </c>
      <c r="AC3373">
        <v>0</v>
      </c>
      <c r="AD3373">
        <v>119</v>
      </c>
      <c r="AE3373">
        <v>1</v>
      </c>
      <c r="AY3373" s="59"/>
    </row>
    <row r="3374" spans="1:51">
      <c r="A3374" s="19">
        <v>43794</v>
      </c>
      <c r="B3374" t="s">
        <v>23</v>
      </c>
      <c r="C3374" s="19">
        <v>43893</v>
      </c>
      <c r="D3374">
        <v>67</v>
      </c>
      <c r="E3374">
        <v>24.1</v>
      </c>
      <c r="F3374">
        <v>1.3</v>
      </c>
      <c r="G3374">
        <v>0.9</v>
      </c>
      <c r="H3374">
        <v>8.4</v>
      </c>
      <c r="I3374">
        <v>0.9</v>
      </c>
      <c r="J3374">
        <v>24.5</v>
      </c>
      <c r="K3374">
        <v>0.9</v>
      </c>
      <c r="L3374">
        <v>21.4</v>
      </c>
      <c r="M3374">
        <v>7.1</v>
      </c>
      <c r="N3374">
        <v>29.1</v>
      </c>
      <c r="O3374">
        <v>2</v>
      </c>
      <c r="P3374">
        <v>1.8</v>
      </c>
      <c r="Q3374">
        <v>5</v>
      </c>
      <c r="R3374">
        <v>1.7</v>
      </c>
      <c r="S3374">
        <v>30.2</v>
      </c>
      <c r="T3374">
        <v>1.7</v>
      </c>
      <c r="U3374">
        <v>23.4</v>
      </c>
      <c r="V3374">
        <v>4.5</v>
      </c>
      <c r="W3374">
        <v>23</v>
      </c>
      <c r="X3374">
        <v>0</v>
      </c>
      <c r="Y3374">
        <v>0</v>
      </c>
      <c r="Z3374">
        <v>1</v>
      </c>
      <c r="AA3374">
        <v>0</v>
      </c>
      <c r="AB3374">
        <v>23</v>
      </c>
      <c r="AC3374">
        <v>0</v>
      </c>
      <c r="AD3374">
        <v>20</v>
      </c>
      <c r="AE3374">
        <v>0</v>
      </c>
      <c r="AY3374" s="59"/>
    </row>
    <row r="3375" spans="1:51">
      <c r="A3375" s="19">
        <v>43794</v>
      </c>
      <c r="B3375" t="s">
        <v>24</v>
      </c>
      <c r="C3375" s="19">
        <v>43893</v>
      </c>
      <c r="D3375">
        <v>13</v>
      </c>
      <c r="E3375">
        <v>30.4</v>
      </c>
      <c r="F3375">
        <v>2.4</v>
      </c>
      <c r="G3375">
        <v>2</v>
      </c>
      <c r="H3375">
        <v>9</v>
      </c>
      <c r="I3375">
        <v>2.1</v>
      </c>
      <c r="J3375">
        <v>19.3</v>
      </c>
      <c r="K3375">
        <v>1.5</v>
      </c>
      <c r="L3375">
        <v>19.600000000000001</v>
      </c>
      <c r="M3375">
        <v>3.3</v>
      </c>
      <c r="N3375">
        <v>47.2</v>
      </c>
      <c r="O3375">
        <v>2.2000000000000002</v>
      </c>
      <c r="P3375">
        <v>1.9</v>
      </c>
      <c r="Q3375">
        <v>5</v>
      </c>
      <c r="R3375">
        <v>2.2999999999999998</v>
      </c>
      <c r="S3375">
        <v>17.600000000000001</v>
      </c>
      <c r="T3375">
        <v>1.8</v>
      </c>
      <c r="U3375">
        <v>18.899999999999999</v>
      </c>
      <c r="V3375">
        <v>2.6</v>
      </c>
      <c r="W3375">
        <v>6</v>
      </c>
      <c r="X3375">
        <v>0</v>
      </c>
      <c r="Y3375">
        <v>0</v>
      </c>
      <c r="Z3375">
        <v>0</v>
      </c>
      <c r="AA3375">
        <v>0</v>
      </c>
      <c r="AB3375">
        <v>4</v>
      </c>
      <c r="AC3375">
        <v>0</v>
      </c>
      <c r="AD3375">
        <v>4</v>
      </c>
      <c r="AE3375">
        <v>0</v>
      </c>
      <c r="AY3375" s="59"/>
    </row>
    <row r="3376" spans="1:51">
      <c r="A3376" s="19">
        <v>43794</v>
      </c>
      <c r="B3376" t="s">
        <v>25</v>
      </c>
      <c r="C3376" s="19">
        <v>43893</v>
      </c>
      <c r="D3376">
        <v>24</v>
      </c>
      <c r="E3376">
        <v>22</v>
      </c>
      <c r="F3376">
        <v>4.2</v>
      </c>
      <c r="G3376">
        <v>2.2000000000000002</v>
      </c>
      <c r="H3376">
        <v>12.5</v>
      </c>
      <c r="I3376">
        <v>0.7</v>
      </c>
      <c r="J3376">
        <v>17.2</v>
      </c>
      <c r="K3376">
        <v>5.0999999999999996</v>
      </c>
      <c r="L3376">
        <v>21.8</v>
      </c>
      <c r="M3376">
        <v>3.8</v>
      </c>
      <c r="N3376">
        <v>28.3</v>
      </c>
      <c r="O3376">
        <v>3.6</v>
      </c>
      <c r="P3376">
        <v>2.6</v>
      </c>
      <c r="Q3376">
        <v>10.3</v>
      </c>
      <c r="R3376">
        <v>2.2000000000000002</v>
      </c>
      <c r="S3376">
        <v>17.2</v>
      </c>
      <c r="T3376">
        <v>4.3</v>
      </c>
      <c r="U3376">
        <v>27.9</v>
      </c>
      <c r="V3376">
        <v>3.4</v>
      </c>
      <c r="W3376">
        <v>8</v>
      </c>
      <c r="X3376">
        <v>0</v>
      </c>
      <c r="Y3376">
        <v>0</v>
      </c>
      <c r="Z3376">
        <v>2</v>
      </c>
      <c r="AA3376">
        <v>0</v>
      </c>
      <c r="AB3376">
        <v>6</v>
      </c>
      <c r="AC3376">
        <v>0</v>
      </c>
      <c r="AD3376">
        <v>8</v>
      </c>
      <c r="AE3376">
        <v>0</v>
      </c>
      <c r="AY3376" s="59"/>
    </row>
    <row r="3377" spans="1:51">
      <c r="A3377" s="19">
        <v>43794</v>
      </c>
      <c r="B3377" t="s">
        <v>26</v>
      </c>
      <c r="C3377" s="19">
        <v>43893</v>
      </c>
      <c r="D3377">
        <v>91</v>
      </c>
      <c r="E3377">
        <v>22.8</v>
      </c>
      <c r="F3377">
        <v>1.6</v>
      </c>
      <c r="G3377">
        <v>1.9</v>
      </c>
      <c r="H3377">
        <v>12.1</v>
      </c>
      <c r="I3377">
        <v>1.2</v>
      </c>
      <c r="J3377">
        <v>14.8</v>
      </c>
      <c r="K3377">
        <v>1.1000000000000001</v>
      </c>
      <c r="L3377">
        <v>32.1</v>
      </c>
      <c r="M3377">
        <v>1.9</v>
      </c>
      <c r="N3377">
        <v>23.2</v>
      </c>
      <c r="O3377">
        <v>1.8</v>
      </c>
      <c r="P3377">
        <v>1.8</v>
      </c>
      <c r="Q3377">
        <v>7.2</v>
      </c>
      <c r="R3377">
        <v>1.7</v>
      </c>
      <c r="S3377">
        <v>9.6999999999999993</v>
      </c>
      <c r="T3377">
        <v>1.5</v>
      </c>
      <c r="U3377">
        <v>50.9</v>
      </c>
      <c r="V3377">
        <v>1.9</v>
      </c>
      <c r="W3377">
        <v>30</v>
      </c>
      <c r="X3377">
        <v>0</v>
      </c>
      <c r="Y3377">
        <v>0</v>
      </c>
      <c r="Z3377">
        <v>6</v>
      </c>
      <c r="AA3377">
        <v>0</v>
      </c>
      <c r="AB3377">
        <v>13</v>
      </c>
      <c r="AC3377">
        <v>0</v>
      </c>
      <c r="AD3377">
        <v>42</v>
      </c>
      <c r="AE3377">
        <v>0</v>
      </c>
      <c r="AY3377" s="59"/>
    </row>
    <row r="3378" spans="1:51">
      <c r="A3378" s="19">
        <v>43794</v>
      </c>
      <c r="B3378" t="s">
        <v>27</v>
      </c>
      <c r="C3378" s="19">
        <v>43893</v>
      </c>
      <c r="D3378">
        <v>75</v>
      </c>
      <c r="E3378">
        <v>22.7</v>
      </c>
      <c r="F3378">
        <v>0.4</v>
      </c>
      <c r="G3378">
        <v>0.5</v>
      </c>
      <c r="H3378">
        <v>12.2</v>
      </c>
      <c r="I3378">
        <v>16.399999999999999</v>
      </c>
      <c r="J3378">
        <v>16.600000000000001</v>
      </c>
      <c r="K3378">
        <v>0.3</v>
      </c>
      <c r="L3378">
        <v>18.7</v>
      </c>
      <c r="M3378">
        <v>1.6</v>
      </c>
      <c r="N3378">
        <v>29.3</v>
      </c>
      <c r="O3378">
        <v>2.2000000000000002</v>
      </c>
      <c r="P3378">
        <v>2.1</v>
      </c>
      <c r="Q3378">
        <v>10.1</v>
      </c>
      <c r="R3378">
        <v>15.9</v>
      </c>
      <c r="S3378">
        <v>15.8</v>
      </c>
      <c r="T3378">
        <v>1.8</v>
      </c>
      <c r="U3378">
        <v>20.100000000000001</v>
      </c>
      <c r="V3378">
        <v>2.2999999999999998</v>
      </c>
      <c r="W3378">
        <v>21</v>
      </c>
      <c r="X3378">
        <v>0</v>
      </c>
      <c r="Y3378">
        <v>0</v>
      </c>
      <c r="Z3378">
        <v>5</v>
      </c>
      <c r="AA3378">
        <v>15</v>
      </c>
      <c r="AB3378">
        <v>16</v>
      </c>
      <c r="AC3378">
        <v>0</v>
      </c>
      <c r="AD3378">
        <v>18</v>
      </c>
      <c r="AE3378">
        <v>0</v>
      </c>
      <c r="AY3378" s="59"/>
    </row>
    <row r="3379" spans="1:51">
      <c r="A3379" s="19">
        <v>43794</v>
      </c>
      <c r="B3379" t="s">
        <v>28</v>
      </c>
      <c r="C3379" s="19">
        <v>43893</v>
      </c>
      <c r="D3379">
        <v>110</v>
      </c>
      <c r="E3379">
        <v>36.299999999999997</v>
      </c>
      <c r="F3379">
        <v>7</v>
      </c>
      <c r="G3379">
        <v>1.6</v>
      </c>
      <c r="H3379">
        <v>7.3</v>
      </c>
      <c r="I3379">
        <v>1.5</v>
      </c>
      <c r="J3379">
        <v>16.7</v>
      </c>
      <c r="K3379">
        <v>1.7</v>
      </c>
      <c r="L3379">
        <v>15.3</v>
      </c>
      <c r="M3379">
        <v>2.1</v>
      </c>
      <c r="N3379">
        <v>64.8</v>
      </c>
      <c r="O3379">
        <v>3.7</v>
      </c>
      <c r="P3379">
        <v>1.6</v>
      </c>
      <c r="Q3379">
        <v>3.4</v>
      </c>
      <c r="R3379">
        <v>1.5</v>
      </c>
      <c r="S3379">
        <v>10.9</v>
      </c>
      <c r="T3379">
        <v>1.5</v>
      </c>
      <c r="U3379">
        <v>10.4</v>
      </c>
      <c r="V3379">
        <v>1.8</v>
      </c>
      <c r="W3379">
        <v>57</v>
      </c>
      <c r="X3379">
        <v>0</v>
      </c>
      <c r="Y3379">
        <v>0</v>
      </c>
      <c r="Z3379">
        <v>1</v>
      </c>
      <c r="AA3379">
        <v>0</v>
      </c>
      <c r="AB3379">
        <v>26</v>
      </c>
      <c r="AC3379">
        <v>0</v>
      </c>
      <c r="AD3379">
        <v>24</v>
      </c>
      <c r="AE3379">
        <v>0</v>
      </c>
      <c r="AY3379" s="59"/>
    </row>
    <row r="3380" spans="1:51">
      <c r="A3380" s="19">
        <v>43794</v>
      </c>
      <c r="B3380" t="s">
        <v>29</v>
      </c>
      <c r="C3380" s="19">
        <v>43893</v>
      </c>
      <c r="D3380">
        <v>37</v>
      </c>
      <c r="E3380">
        <v>37</v>
      </c>
      <c r="F3380">
        <v>5.8</v>
      </c>
      <c r="G3380">
        <v>2.9</v>
      </c>
      <c r="H3380">
        <v>7.2</v>
      </c>
      <c r="I3380">
        <v>3.2</v>
      </c>
      <c r="J3380">
        <v>14.3</v>
      </c>
      <c r="K3380">
        <v>3.4</v>
      </c>
      <c r="L3380">
        <v>15.2</v>
      </c>
      <c r="M3380">
        <v>0.7</v>
      </c>
      <c r="N3380">
        <v>67.099999999999994</v>
      </c>
      <c r="O3380">
        <v>2.8</v>
      </c>
      <c r="P3380">
        <v>1.9</v>
      </c>
      <c r="Q3380">
        <v>3.8</v>
      </c>
      <c r="R3380">
        <v>2.1</v>
      </c>
      <c r="S3380">
        <v>8.6999999999999993</v>
      </c>
      <c r="T3380">
        <v>2.2000000000000002</v>
      </c>
      <c r="U3380">
        <v>9.8000000000000007</v>
      </c>
      <c r="V3380">
        <v>1.3</v>
      </c>
      <c r="W3380">
        <v>23</v>
      </c>
      <c r="X3380">
        <v>0</v>
      </c>
      <c r="Y3380">
        <v>0</v>
      </c>
      <c r="Z3380">
        <v>0</v>
      </c>
      <c r="AA3380">
        <v>0</v>
      </c>
      <c r="AB3380">
        <v>5</v>
      </c>
      <c r="AC3380">
        <v>0</v>
      </c>
      <c r="AD3380">
        <v>9</v>
      </c>
      <c r="AE3380">
        <v>0</v>
      </c>
      <c r="AY3380" s="59"/>
    </row>
    <row r="3381" spans="1:51">
      <c r="A3381" s="19">
        <v>43794</v>
      </c>
      <c r="B3381" t="s">
        <v>30</v>
      </c>
      <c r="C3381" s="19">
        <v>43893</v>
      </c>
      <c r="D3381">
        <v>64</v>
      </c>
      <c r="E3381">
        <v>36.799999999999997</v>
      </c>
      <c r="F3381">
        <v>3.7</v>
      </c>
      <c r="G3381">
        <v>2.7</v>
      </c>
      <c r="H3381">
        <v>8.9</v>
      </c>
      <c r="I3381">
        <v>4.4000000000000004</v>
      </c>
      <c r="J3381">
        <v>13.1</v>
      </c>
      <c r="K3381">
        <v>3.8</v>
      </c>
      <c r="L3381">
        <v>15.7</v>
      </c>
      <c r="M3381">
        <v>0.5</v>
      </c>
      <c r="N3381">
        <v>66.3</v>
      </c>
      <c r="O3381">
        <v>2.2999999999999998</v>
      </c>
      <c r="P3381">
        <v>2</v>
      </c>
      <c r="Q3381">
        <v>4.4000000000000004</v>
      </c>
      <c r="R3381">
        <v>2.7</v>
      </c>
      <c r="S3381">
        <v>7.9</v>
      </c>
      <c r="T3381">
        <v>2.2000000000000002</v>
      </c>
      <c r="U3381">
        <v>10.5</v>
      </c>
      <c r="V3381">
        <v>1.3</v>
      </c>
      <c r="W3381">
        <v>40</v>
      </c>
      <c r="X3381">
        <v>0</v>
      </c>
      <c r="Y3381">
        <v>0</v>
      </c>
      <c r="Z3381">
        <v>1</v>
      </c>
      <c r="AA3381">
        <v>0</v>
      </c>
      <c r="AB3381">
        <v>6</v>
      </c>
      <c r="AC3381">
        <v>0</v>
      </c>
      <c r="AD3381">
        <v>17</v>
      </c>
      <c r="AE3381">
        <v>0</v>
      </c>
      <c r="AY3381" s="59"/>
    </row>
    <row r="3382" spans="1:51">
      <c r="A3382" s="19">
        <v>43794</v>
      </c>
      <c r="B3382" t="s">
        <v>31</v>
      </c>
      <c r="C3382" s="19">
        <v>43893</v>
      </c>
      <c r="D3382">
        <v>228</v>
      </c>
      <c r="E3382">
        <v>29.4</v>
      </c>
      <c r="F3382">
        <v>6.6</v>
      </c>
      <c r="G3382">
        <v>2</v>
      </c>
      <c r="H3382">
        <v>8.8000000000000007</v>
      </c>
      <c r="I3382">
        <v>2.1</v>
      </c>
      <c r="J3382">
        <v>17</v>
      </c>
      <c r="K3382">
        <v>1.4</v>
      </c>
      <c r="L3382">
        <v>18.5</v>
      </c>
      <c r="M3382">
        <v>3.6</v>
      </c>
      <c r="N3382">
        <v>46.5</v>
      </c>
      <c r="O3382">
        <v>4.4000000000000004</v>
      </c>
      <c r="P3382">
        <v>2.4</v>
      </c>
      <c r="Q3382">
        <v>5.7</v>
      </c>
      <c r="R3382">
        <v>2.4</v>
      </c>
      <c r="S3382">
        <v>14.7</v>
      </c>
      <c r="T3382">
        <v>2.1</v>
      </c>
      <c r="U3382">
        <v>18.5</v>
      </c>
      <c r="V3382">
        <v>2.9</v>
      </c>
      <c r="W3382">
        <v>101</v>
      </c>
      <c r="X3382">
        <v>0</v>
      </c>
      <c r="Y3382">
        <v>0</v>
      </c>
      <c r="Z3382">
        <v>4</v>
      </c>
      <c r="AA3382">
        <v>0</v>
      </c>
      <c r="AB3382">
        <v>58</v>
      </c>
      <c r="AC3382">
        <v>0</v>
      </c>
      <c r="AD3382">
        <v>64</v>
      </c>
      <c r="AE3382">
        <v>0</v>
      </c>
      <c r="AY3382" s="59"/>
    </row>
    <row r="3383" spans="1:51">
      <c r="A3383" s="19">
        <v>43794</v>
      </c>
      <c r="B3383" t="s">
        <v>32</v>
      </c>
      <c r="C3383" s="19">
        <v>43893</v>
      </c>
      <c r="D3383">
        <v>29</v>
      </c>
      <c r="E3383">
        <v>29.5</v>
      </c>
      <c r="F3383">
        <v>3.3</v>
      </c>
      <c r="G3383">
        <v>0.3</v>
      </c>
      <c r="H3383">
        <v>10.4</v>
      </c>
      <c r="I3383">
        <v>3.2</v>
      </c>
      <c r="J3383">
        <v>15.3</v>
      </c>
      <c r="K3383">
        <v>4.0999999999999996</v>
      </c>
      <c r="L3383">
        <v>22.6</v>
      </c>
      <c r="M3383">
        <v>1</v>
      </c>
      <c r="N3383">
        <v>44.2</v>
      </c>
      <c r="O3383">
        <v>2.8</v>
      </c>
      <c r="P3383">
        <v>1.7</v>
      </c>
      <c r="Q3383">
        <v>6.7</v>
      </c>
      <c r="R3383">
        <v>2.7</v>
      </c>
      <c r="S3383">
        <v>11.8</v>
      </c>
      <c r="T3383">
        <v>3</v>
      </c>
      <c r="U3383">
        <v>25</v>
      </c>
      <c r="V3383">
        <v>1.8</v>
      </c>
      <c r="W3383">
        <v>12</v>
      </c>
      <c r="X3383">
        <v>0</v>
      </c>
      <c r="Y3383">
        <v>0</v>
      </c>
      <c r="Z3383">
        <v>1</v>
      </c>
      <c r="AA3383">
        <v>0</v>
      </c>
      <c r="AB3383">
        <v>6</v>
      </c>
      <c r="AC3383">
        <v>0</v>
      </c>
      <c r="AD3383">
        <v>9</v>
      </c>
      <c r="AE3383">
        <v>0</v>
      </c>
      <c r="AY3383" s="59"/>
    </row>
    <row r="3384" spans="1:51">
      <c r="A3384" s="19">
        <v>43794</v>
      </c>
      <c r="B3384" t="s">
        <v>33</v>
      </c>
      <c r="C3384" s="19">
        <v>43893</v>
      </c>
      <c r="D3384">
        <v>16</v>
      </c>
      <c r="E3384">
        <v>18</v>
      </c>
      <c r="F3384">
        <v>0.4</v>
      </c>
      <c r="G3384">
        <v>1.1000000000000001</v>
      </c>
      <c r="H3384">
        <v>10.4</v>
      </c>
      <c r="I3384">
        <v>0.8</v>
      </c>
      <c r="J3384">
        <v>34.5</v>
      </c>
      <c r="K3384">
        <v>0.7</v>
      </c>
      <c r="L3384">
        <v>19.7</v>
      </c>
      <c r="M3384">
        <v>4</v>
      </c>
      <c r="N3384">
        <v>13.3</v>
      </c>
      <c r="O3384">
        <v>1.2</v>
      </c>
      <c r="P3384">
        <v>1.3</v>
      </c>
      <c r="Q3384">
        <v>5.3</v>
      </c>
      <c r="R3384">
        <v>1.3</v>
      </c>
      <c r="S3384">
        <v>57.1</v>
      </c>
      <c r="T3384">
        <v>1.4</v>
      </c>
      <c r="U3384">
        <v>16.3</v>
      </c>
      <c r="V3384">
        <v>2.2999999999999998</v>
      </c>
      <c r="W3384">
        <v>4</v>
      </c>
      <c r="X3384">
        <v>0</v>
      </c>
      <c r="Y3384">
        <v>0</v>
      </c>
      <c r="Z3384">
        <v>1</v>
      </c>
      <c r="AA3384">
        <v>0</v>
      </c>
      <c r="AB3384">
        <v>7</v>
      </c>
      <c r="AC3384">
        <v>0</v>
      </c>
      <c r="AD3384">
        <v>4</v>
      </c>
      <c r="AE3384">
        <v>0</v>
      </c>
      <c r="AY3384" s="59"/>
    </row>
    <row r="3385" spans="1:51">
      <c r="A3385" s="19">
        <v>43794</v>
      </c>
      <c r="B3385" t="s">
        <v>34</v>
      </c>
      <c r="C3385" s="19">
        <v>43893</v>
      </c>
      <c r="D3385">
        <v>99</v>
      </c>
      <c r="E3385">
        <v>34.4</v>
      </c>
      <c r="F3385">
        <v>3</v>
      </c>
      <c r="G3385">
        <v>2.8</v>
      </c>
      <c r="H3385">
        <v>9.8000000000000007</v>
      </c>
      <c r="I3385">
        <v>3.9</v>
      </c>
      <c r="J3385">
        <v>14.5</v>
      </c>
      <c r="K3385">
        <v>2.5</v>
      </c>
      <c r="L3385">
        <v>16.8</v>
      </c>
      <c r="M3385">
        <v>1.8</v>
      </c>
      <c r="N3385">
        <v>60.9</v>
      </c>
      <c r="O3385">
        <v>2.2999999999999998</v>
      </c>
      <c r="P3385">
        <v>2.1</v>
      </c>
      <c r="Q3385">
        <v>5.4</v>
      </c>
      <c r="R3385">
        <v>2.8</v>
      </c>
      <c r="S3385">
        <v>9.5</v>
      </c>
      <c r="T3385">
        <v>1.9</v>
      </c>
      <c r="U3385">
        <v>13.1</v>
      </c>
      <c r="V3385">
        <v>1.6</v>
      </c>
      <c r="W3385">
        <v>56</v>
      </c>
      <c r="X3385">
        <v>0</v>
      </c>
      <c r="Y3385">
        <v>0</v>
      </c>
      <c r="Z3385">
        <v>3</v>
      </c>
      <c r="AA3385">
        <v>0</v>
      </c>
      <c r="AB3385">
        <v>13</v>
      </c>
      <c r="AC3385">
        <v>0</v>
      </c>
      <c r="AD3385">
        <v>27</v>
      </c>
      <c r="AE3385">
        <v>0</v>
      </c>
      <c r="AY3385" s="59"/>
    </row>
    <row r="3386" spans="1:51">
      <c r="A3386" s="19">
        <v>43794</v>
      </c>
      <c r="B3386" t="s">
        <v>35</v>
      </c>
      <c r="C3386" s="19">
        <v>43900</v>
      </c>
      <c r="D3386">
        <v>20</v>
      </c>
      <c r="E3386">
        <v>29.5</v>
      </c>
      <c r="F3386">
        <v>4.5</v>
      </c>
      <c r="G3386">
        <v>0.2</v>
      </c>
      <c r="H3386">
        <v>9.6999999999999993</v>
      </c>
      <c r="I3386">
        <v>4.5</v>
      </c>
      <c r="J3386">
        <v>10.1</v>
      </c>
      <c r="K3386">
        <v>3.7</v>
      </c>
      <c r="L3386">
        <v>27</v>
      </c>
      <c r="M3386">
        <v>0.4</v>
      </c>
      <c r="N3386">
        <v>41.8</v>
      </c>
      <c r="O3386">
        <v>2.9</v>
      </c>
      <c r="P3386">
        <v>1.6</v>
      </c>
      <c r="Q3386">
        <v>6.1</v>
      </c>
      <c r="R3386">
        <v>2.8</v>
      </c>
      <c r="S3386">
        <v>5.7</v>
      </c>
      <c r="T3386">
        <v>2.5</v>
      </c>
      <c r="U3386">
        <v>34.6</v>
      </c>
      <c r="V3386">
        <v>1.6</v>
      </c>
      <c r="W3386">
        <v>9</v>
      </c>
      <c r="X3386">
        <v>0</v>
      </c>
      <c r="Y3386">
        <v>0</v>
      </c>
      <c r="Z3386">
        <v>1</v>
      </c>
      <c r="AA3386">
        <v>0</v>
      </c>
      <c r="AB3386">
        <v>1</v>
      </c>
      <c r="AC3386">
        <v>0</v>
      </c>
      <c r="AD3386">
        <v>9</v>
      </c>
      <c r="AE3386">
        <v>0</v>
      </c>
      <c r="AY3386" s="59"/>
    </row>
    <row r="3387" spans="1:51">
      <c r="A3387" s="19">
        <v>43794</v>
      </c>
      <c r="B3387" t="s">
        <v>36</v>
      </c>
      <c r="C3387" s="19">
        <v>43900</v>
      </c>
      <c r="D3387">
        <v>125</v>
      </c>
      <c r="E3387">
        <v>31.7</v>
      </c>
      <c r="F3387">
        <v>0.6</v>
      </c>
      <c r="G3387">
        <v>1.1000000000000001</v>
      </c>
      <c r="H3387">
        <v>9.6</v>
      </c>
      <c r="I3387">
        <v>1.9</v>
      </c>
      <c r="J3387">
        <v>23.3</v>
      </c>
      <c r="K3387">
        <v>0.4</v>
      </c>
      <c r="L3387">
        <v>18.899999999999999</v>
      </c>
      <c r="M3387">
        <v>2.2000000000000002</v>
      </c>
      <c r="N3387">
        <v>47.3</v>
      </c>
      <c r="O3387">
        <v>1.5</v>
      </c>
      <c r="P3387">
        <v>1.7</v>
      </c>
      <c r="Q3387">
        <v>5.3</v>
      </c>
      <c r="R3387">
        <v>1.7</v>
      </c>
      <c r="S3387">
        <v>23.3</v>
      </c>
      <c r="T3387">
        <v>1.3</v>
      </c>
      <c r="U3387">
        <v>15.5</v>
      </c>
      <c r="V3387">
        <v>1.9</v>
      </c>
      <c r="W3387">
        <v>52</v>
      </c>
      <c r="X3387">
        <v>0</v>
      </c>
      <c r="Y3387">
        <v>0</v>
      </c>
      <c r="Z3387">
        <v>3</v>
      </c>
      <c r="AA3387">
        <v>0</v>
      </c>
      <c r="AB3387">
        <v>38</v>
      </c>
      <c r="AC3387">
        <v>0</v>
      </c>
      <c r="AD3387">
        <v>31</v>
      </c>
      <c r="AE3387">
        <v>0</v>
      </c>
      <c r="AY3387" s="59"/>
    </row>
    <row r="3388" spans="1:51">
      <c r="A3388" s="19">
        <v>43794</v>
      </c>
      <c r="B3388" t="s">
        <v>37</v>
      </c>
      <c r="C3388" s="19">
        <v>43900</v>
      </c>
      <c r="D3388">
        <v>36</v>
      </c>
      <c r="E3388">
        <v>38.9</v>
      </c>
      <c r="F3388">
        <v>3.2</v>
      </c>
      <c r="G3388">
        <v>4.5999999999999996</v>
      </c>
      <c r="H3388">
        <v>6.3</v>
      </c>
      <c r="I3388">
        <v>2.9</v>
      </c>
      <c r="J3388">
        <v>13.7</v>
      </c>
      <c r="K3388">
        <v>2.7</v>
      </c>
      <c r="L3388">
        <v>15.7</v>
      </c>
      <c r="M3388">
        <v>1.5</v>
      </c>
      <c r="N3388">
        <v>70.5</v>
      </c>
      <c r="O3388">
        <v>1.7</v>
      </c>
      <c r="P3388">
        <v>2.6</v>
      </c>
      <c r="Q3388">
        <v>2.6</v>
      </c>
      <c r="R3388">
        <v>1.9</v>
      </c>
      <c r="S3388">
        <v>7</v>
      </c>
      <c r="T3388">
        <v>1.7</v>
      </c>
      <c r="U3388">
        <v>10</v>
      </c>
      <c r="V3388">
        <v>1.5</v>
      </c>
      <c r="W3388">
        <v>23</v>
      </c>
      <c r="X3388">
        <v>0</v>
      </c>
      <c r="Y3388">
        <v>0</v>
      </c>
      <c r="Z3388">
        <v>0</v>
      </c>
      <c r="AA3388">
        <v>0</v>
      </c>
      <c r="AB3388">
        <v>4</v>
      </c>
      <c r="AC3388">
        <v>0</v>
      </c>
      <c r="AD3388">
        <v>9</v>
      </c>
      <c r="AE3388">
        <v>0</v>
      </c>
      <c r="AY3388" s="59"/>
    </row>
    <row r="3389" spans="1:51">
      <c r="A3389" s="19">
        <v>43794</v>
      </c>
      <c r="B3389" t="s">
        <v>38</v>
      </c>
      <c r="C3389" s="19">
        <v>43900</v>
      </c>
      <c r="D3389">
        <v>68</v>
      </c>
      <c r="E3389">
        <v>35.799999999999997</v>
      </c>
      <c r="F3389">
        <v>3.6</v>
      </c>
      <c r="G3389">
        <v>2.5</v>
      </c>
      <c r="H3389">
        <v>8.5</v>
      </c>
      <c r="I3389">
        <v>3.7</v>
      </c>
      <c r="J3389">
        <v>14</v>
      </c>
      <c r="K3389">
        <v>3.4</v>
      </c>
      <c r="L3389">
        <v>17.5</v>
      </c>
      <c r="M3389">
        <v>0.6</v>
      </c>
      <c r="N3389">
        <v>62.3</v>
      </c>
      <c r="O3389">
        <v>2.5</v>
      </c>
      <c r="P3389">
        <v>2</v>
      </c>
      <c r="Q3389">
        <v>4.3</v>
      </c>
      <c r="R3389">
        <v>2.5</v>
      </c>
      <c r="S3389">
        <v>8.6999999999999993</v>
      </c>
      <c r="T3389">
        <v>2</v>
      </c>
      <c r="U3389">
        <v>13.7</v>
      </c>
      <c r="V3389">
        <v>1.5</v>
      </c>
      <c r="W3389">
        <v>40</v>
      </c>
      <c r="X3389">
        <v>0</v>
      </c>
      <c r="Y3389">
        <v>0</v>
      </c>
      <c r="Z3389">
        <v>1</v>
      </c>
      <c r="AA3389">
        <v>0</v>
      </c>
      <c r="AB3389">
        <v>8</v>
      </c>
      <c r="AC3389">
        <v>0</v>
      </c>
      <c r="AD3389">
        <v>19</v>
      </c>
      <c r="AE3389">
        <v>0</v>
      </c>
      <c r="AY3389" s="59"/>
    </row>
    <row r="3390" spans="1:51">
      <c r="A3390" s="19">
        <v>43794</v>
      </c>
      <c r="B3390" t="s">
        <v>39</v>
      </c>
      <c r="C3390" s="19">
        <v>43900</v>
      </c>
      <c r="D3390">
        <v>14</v>
      </c>
      <c r="E3390">
        <v>28.9</v>
      </c>
      <c r="F3390">
        <v>4.5</v>
      </c>
      <c r="G3390">
        <v>0.5</v>
      </c>
      <c r="H3390">
        <v>11.5</v>
      </c>
      <c r="I3390">
        <v>4.5999999999999996</v>
      </c>
      <c r="J3390">
        <v>12.6</v>
      </c>
      <c r="K3390">
        <v>4.0999999999999996</v>
      </c>
      <c r="L3390">
        <v>22.3</v>
      </c>
      <c r="M3390">
        <v>0.6</v>
      </c>
      <c r="N3390">
        <v>43.6</v>
      </c>
      <c r="O3390">
        <v>3.3</v>
      </c>
      <c r="P3390">
        <v>1.9</v>
      </c>
      <c r="Q3390">
        <v>8.1</v>
      </c>
      <c r="R3390">
        <v>3.5</v>
      </c>
      <c r="S3390">
        <v>8.8000000000000007</v>
      </c>
      <c r="T3390">
        <v>2.9</v>
      </c>
      <c r="U3390">
        <v>25.4</v>
      </c>
      <c r="V3390">
        <v>2.1</v>
      </c>
      <c r="W3390">
        <v>7</v>
      </c>
      <c r="X3390">
        <v>0</v>
      </c>
      <c r="Y3390">
        <v>0</v>
      </c>
      <c r="Z3390">
        <v>1</v>
      </c>
      <c r="AA3390">
        <v>0</v>
      </c>
      <c r="AB3390">
        <v>1</v>
      </c>
      <c r="AC3390">
        <v>0</v>
      </c>
      <c r="AD3390">
        <v>5</v>
      </c>
      <c r="AE3390">
        <v>0</v>
      </c>
      <c r="AY3390" s="59"/>
    </row>
    <row r="3391" spans="1:51">
      <c r="A3391" s="19">
        <v>43794</v>
      </c>
      <c r="B3391" t="s">
        <v>40</v>
      </c>
      <c r="C3391" s="19">
        <v>43900</v>
      </c>
      <c r="D3391">
        <v>89</v>
      </c>
      <c r="E3391">
        <v>25.5</v>
      </c>
      <c r="F3391">
        <v>0.5</v>
      </c>
      <c r="G3391">
        <v>1</v>
      </c>
      <c r="H3391">
        <v>8.4</v>
      </c>
      <c r="I3391">
        <v>0.6</v>
      </c>
      <c r="J3391">
        <v>24.5</v>
      </c>
      <c r="K3391">
        <v>0.2</v>
      </c>
      <c r="L3391">
        <v>20.7</v>
      </c>
      <c r="M3391">
        <v>8.1</v>
      </c>
      <c r="N3391">
        <v>31.6</v>
      </c>
      <c r="O3391">
        <v>2</v>
      </c>
      <c r="P3391">
        <v>1.8</v>
      </c>
      <c r="Q3391">
        <v>5.0999999999999996</v>
      </c>
      <c r="R3391">
        <v>1.5</v>
      </c>
      <c r="S3391">
        <v>29.1</v>
      </c>
      <c r="T3391">
        <v>1.6</v>
      </c>
      <c r="U3391">
        <v>21.4</v>
      </c>
      <c r="V3391">
        <v>5.5</v>
      </c>
      <c r="W3391">
        <v>31</v>
      </c>
      <c r="X3391">
        <v>0</v>
      </c>
      <c r="Y3391">
        <v>0</v>
      </c>
      <c r="Z3391">
        <v>1</v>
      </c>
      <c r="AA3391">
        <v>0</v>
      </c>
      <c r="AB3391">
        <v>30</v>
      </c>
      <c r="AC3391">
        <v>0</v>
      </c>
      <c r="AD3391">
        <v>25</v>
      </c>
      <c r="AE3391">
        <v>1</v>
      </c>
      <c r="AY3391" s="59"/>
    </row>
    <row r="3392" spans="1:51">
      <c r="A3392" s="19">
        <v>43794</v>
      </c>
      <c r="B3392" t="s">
        <v>41</v>
      </c>
      <c r="C3392" s="19">
        <v>43904</v>
      </c>
      <c r="D3392">
        <v>6</v>
      </c>
      <c r="E3392">
        <v>30.4</v>
      </c>
      <c r="F3392">
        <v>2.4</v>
      </c>
      <c r="G3392">
        <v>2</v>
      </c>
      <c r="H3392">
        <v>9</v>
      </c>
      <c r="I3392">
        <v>2.1</v>
      </c>
      <c r="J3392">
        <v>19.3</v>
      </c>
      <c r="K3392">
        <v>1.5</v>
      </c>
      <c r="L3392">
        <v>19.600000000000001</v>
      </c>
      <c r="M3392">
        <v>3.3</v>
      </c>
      <c r="N3392">
        <v>46</v>
      </c>
      <c r="O3392">
        <v>2.4</v>
      </c>
      <c r="P3392">
        <v>2.2000000000000002</v>
      </c>
      <c r="Q3392">
        <v>5.5</v>
      </c>
      <c r="R3392">
        <v>2.2999999999999998</v>
      </c>
      <c r="S3392">
        <v>17.600000000000001</v>
      </c>
      <c r="T3392">
        <v>2.1</v>
      </c>
      <c r="U3392">
        <v>18.5</v>
      </c>
      <c r="V3392">
        <v>3</v>
      </c>
      <c r="W3392">
        <v>3</v>
      </c>
      <c r="X3392">
        <v>0</v>
      </c>
      <c r="Y3392">
        <v>0</v>
      </c>
      <c r="Z3392">
        <v>0</v>
      </c>
      <c r="AA3392">
        <v>0</v>
      </c>
      <c r="AB3392">
        <v>2</v>
      </c>
      <c r="AC3392">
        <v>0</v>
      </c>
      <c r="AD3392">
        <v>2</v>
      </c>
      <c r="AE3392">
        <v>0</v>
      </c>
      <c r="AY3392" s="59"/>
    </row>
    <row r="3393" spans="1:51">
      <c r="A3393" s="19">
        <v>43794</v>
      </c>
      <c r="B3393" t="s">
        <v>43</v>
      </c>
      <c r="C3393" s="19">
        <v>43907</v>
      </c>
      <c r="D3393">
        <v>67</v>
      </c>
      <c r="E3393">
        <v>31.4</v>
      </c>
      <c r="F3393">
        <v>0.5</v>
      </c>
      <c r="G3393">
        <v>0.9</v>
      </c>
      <c r="H3393">
        <v>10.5</v>
      </c>
      <c r="I3393">
        <v>3</v>
      </c>
      <c r="J3393">
        <v>21.3</v>
      </c>
      <c r="K3393">
        <v>0.9</v>
      </c>
      <c r="L3393">
        <v>18.5</v>
      </c>
      <c r="M3393">
        <v>2.5</v>
      </c>
      <c r="N3393">
        <v>47.1</v>
      </c>
      <c r="O3393">
        <v>1.6</v>
      </c>
      <c r="P3393">
        <v>1.7</v>
      </c>
      <c r="Q3393">
        <v>6.2</v>
      </c>
      <c r="R3393">
        <v>2.5</v>
      </c>
      <c r="S3393">
        <v>20.5</v>
      </c>
      <c r="T3393">
        <v>1.8</v>
      </c>
      <c r="U3393">
        <v>15.9</v>
      </c>
      <c r="V3393">
        <v>2.2000000000000002</v>
      </c>
      <c r="W3393">
        <v>29</v>
      </c>
      <c r="X3393">
        <v>0</v>
      </c>
      <c r="Y3393">
        <v>0</v>
      </c>
      <c r="Z3393">
        <v>2</v>
      </c>
      <c r="AA3393">
        <v>0</v>
      </c>
      <c r="AB3393">
        <v>19</v>
      </c>
      <c r="AC3393">
        <v>0</v>
      </c>
      <c r="AD3393">
        <v>17</v>
      </c>
      <c r="AE3393">
        <v>0</v>
      </c>
      <c r="AY3393" s="59"/>
    </row>
    <row r="3394" spans="1:51">
      <c r="A3394" s="19">
        <v>43794</v>
      </c>
      <c r="B3394" t="s">
        <v>44</v>
      </c>
      <c r="C3394" s="19">
        <v>43907</v>
      </c>
      <c r="D3394">
        <v>219</v>
      </c>
      <c r="E3394">
        <v>27.2</v>
      </c>
      <c r="F3394">
        <v>6.7</v>
      </c>
      <c r="G3394">
        <v>0.3</v>
      </c>
      <c r="H3394">
        <v>10.8</v>
      </c>
      <c r="I3394">
        <v>1.5</v>
      </c>
      <c r="J3394">
        <v>19.8</v>
      </c>
      <c r="K3394">
        <v>0.8</v>
      </c>
      <c r="L3394">
        <v>17.8</v>
      </c>
      <c r="M3394">
        <v>4.8</v>
      </c>
      <c r="N3394">
        <v>38.4</v>
      </c>
      <c r="O3394">
        <v>5</v>
      </c>
      <c r="P3394">
        <v>2.2000000000000002</v>
      </c>
      <c r="Q3394">
        <v>7.8</v>
      </c>
      <c r="R3394">
        <v>2.6</v>
      </c>
      <c r="S3394">
        <v>20.3</v>
      </c>
      <c r="T3394">
        <v>1.9</v>
      </c>
      <c r="U3394">
        <v>17.399999999999999</v>
      </c>
      <c r="V3394">
        <v>4</v>
      </c>
      <c r="W3394">
        <v>88</v>
      </c>
      <c r="X3394">
        <v>0</v>
      </c>
      <c r="Y3394">
        <v>0</v>
      </c>
      <c r="Z3394">
        <v>9</v>
      </c>
      <c r="AA3394">
        <v>0</v>
      </c>
      <c r="AB3394">
        <v>64</v>
      </c>
      <c r="AC3394">
        <v>0</v>
      </c>
      <c r="AD3394">
        <v>57</v>
      </c>
      <c r="AE3394">
        <v>0</v>
      </c>
      <c r="AY3394" s="59"/>
    </row>
    <row r="3395" spans="1:51">
      <c r="A3395" s="19">
        <v>43794</v>
      </c>
      <c r="B3395" t="s">
        <v>45</v>
      </c>
      <c r="C3395" s="19">
        <v>43907</v>
      </c>
      <c r="D3395">
        <v>155</v>
      </c>
      <c r="E3395">
        <v>36.6</v>
      </c>
      <c r="F3395">
        <v>0.8</v>
      </c>
      <c r="G3395">
        <v>1.2</v>
      </c>
      <c r="H3395">
        <v>9.4</v>
      </c>
      <c r="I3395">
        <v>2.4</v>
      </c>
      <c r="J3395">
        <v>16.2</v>
      </c>
      <c r="K3395">
        <v>0.8</v>
      </c>
      <c r="L3395">
        <v>20.100000000000001</v>
      </c>
      <c r="M3395">
        <v>2</v>
      </c>
      <c r="N3395">
        <v>60.7</v>
      </c>
      <c r="O3395">
        <v>1.4</v>
      </c>
      <c r="P3395">
        <v>1.5</v>
      </c>
      <c r="Q3395">
        <v>4.9000000000000004</v>
      </c>
      <c r="R3395">
        <v>1.8</v>
      </c>
      <c r="S3395">
        <v>10.1</v>
      </c>
      <c r="T3395">
        <v>1.3</v>
      </c>
      <c r="U3395">
        <v>16</v>
      </c>
      <c r="V3395">
        <v>1.8</v>
      </c>
      <c r="W3395">
        <v>76</v>
      </c>
      <c r="X3395">
        <v>0</v>
      </c>
      <c r="Y3395">
        <v>0</v>
      </c>
      <c r="Z3395">
        <v>4</v>
      </c>
      <c r="AA3395">
        <v>0</v>
      </c>
      <c r="AB3395">
        <v>34</v>
      </c>
      <c r="AC3395">
        <v>0</v>
      </c>
      <c r="AD3395">
        <v>42</v>
      </c>
      <c r="AE3395">
        <v>0</v>
      </c>
      <c r="AY3395" s="59"/>
    </row>
    <row r="3396" spans="1:51">
      <c r="A3396" s="19">
        <v>43794</v>
      </c>
      <c r="B3396" t="s">
        <v>42</v>
      </c>
      <c r="C3396" s="19">
        <v>43907</v>
      </c>
      <c r="D3396">
        <v>136</v>
      </c>
      <c r="E3396">
        <v>30.3</v>
      </c>
      <c r="F3396">
        <v>0</v>
      </c>
      <c r="G3396">
        <v>0.9</v>
      </c>
      <c r="H3396">
        <v>12.4</v>
      </c>
      <c r="I3396">
        <v>4.4000000000000004</v>
      </c>
      <c r="J3396">
        <v>20.5</v>
      </c>
      <c r="K3396">
        <v>0.5</v>
      </c>
      <c r="L3396">
        <v>18.100000000000001</v>
      </c>
      <c r="M3396">
        <v>2.6</v>
      </c>
      <c r="N3396">
        <v>45.2</v>
      </c>
      <c r="O3396">
        <v>1.7</v>
      </c>
      <c r="P3396">
        <v>1.9</v>
      </c>
      <c r="Q3396">
        <v>8.1</v>
      </c>
      <c r="R3396">
        <v>3</v>
      </c>
      <c r="S3396">
        <v>19.7</v>
      </c>
      <c r="T3396">
        <v>1.6</v>
      </c>
      <c r="U3396">
        <v>16</v>
      </c>
      <c r="V3396">
        <v>2.4</v>
      </c>
      <c r="W3396">
        <v>55</v>
      </c>
      <c r="X3396">
        <v>0</v>
      </c>
      <c r="Y3396">
        <v>0</v>
      </c>
      <c r="Z3396">
        <v>10</v>
      </c>
      <c r="AA3396">
        <v>0</v>
      </c>
      <c r="AB3396">
        <v>37</v>
      </c>
      <c r="AC3396">
        <v>0</v>
      </c>
      <c r="AD3396">
        <v>33</v>
      </c>
      <c r="AE3396">
        <v>0</v>
      </c>
      <c r="AY3396" s="59"/>
    </row>
    <row r="3397" spans="1:51">
      <c r="A3397" s="19">
        <v>43794</v>
      </c>
      <c r="B3397" t="s">
        <v>46</v>
      </c>
      <c r="C3397" s="19">
        <v>43914</v>
      </c>
      <c r="D3397">
        <v>105</v>
      </c>
      <c r="E3397">
        <v>37.200000000000003</v>
      </c>
      <c r="F3397">
        <v>5.8</v>
      </c>
      <c r="G3397">
        <v>2.1</v>
      </c>
      <c r="H3397">
        <v>7.9</v>
      </c>
      <c r="I3397">
        <v>1.8</v>
      </c>
      <c r="J3397">
        <v>16.5</v>
      </c>
      <c r="K3397">
        <v>1.1000000000000001</v>
      </c>
      <c r="L3397">
        <v>14.7</v>
      </c>
      <c r="M3397">
        <v>2.4</v>
      </c>
      <c r="N3397">
        <v>64.2</v>
      </c>
      <c r="O3397">
        <v>3.5</v>
      </c>
      <c r="P3397">
        <v>1.9</v>
      </c>
      <c r="Q3397">
        <v>4</v>
      </c>
      <c r="R3397">
        <v>1.9</v>
      </c>
      <c r="S3397">
        <v>11.1</v>
      </c>
      <c r="T3397">
        <v>1.7</v>
      </c>
      <c r="U3397">
        <v>9.1999999999999993</v>
      </c>
      <c r="V3397">
        <v>2</v>
      </c>
      <c r="W3397">
        <v>62</v>
      </c>
      <c r="X3397">
        <v>0</v>
      </c>
      <c r="Y3397">
        <v>0</v>
      </c>
      <c r="Z3397">
        <v>1</v>
      </c>
      <c r="AA3397">
        <v>0</v>
      </c>
      <c r="AB3397">
        <v>27</v>
      </c>
      <c r="AC3397">
        <v>0</v>
      </c>
      <c r="AD3397">
        <v>15</v>
      </c>
      <c r="AE3397">
        <v>0</v>
      </c>
      <c r="AY3397" s="59"/>
    </row>
    <row r="3398" spans="1:51">
      <c r="A3398" s="19">
        <v>43794</v>
      </c>
      <c r="B3398" t="s">
        <v>47</v>
      </c>
      <c r="C3398" s="19">
        <v>43919</v>
      </c>
      <c r="D3398">
        <v>51</v>
      </c>
      <c r="E3398">
        <v>30.4</v>
      </c>
      <c r="F3398">
        <v>2.4</v>
      </c>
      <c r="G3398">
        <v>2</v>
      </c>
      <c r="H3398">
        <v>9</v>
      </c>
      <c r="I3398">
        <v>2.1</v>
      </c>
      <c r="J3398">
        <v>19.3</v>
      </c>
      <c r="K3398">
        <v>1.5</v>
      </c>
      <c r="L3398">
        <v>19.600000000000001</v>
      </c>
      <c r="M3398">
        <v>3.3</v>
      </c>
      <c r="N3398">
        <v>44.7</v>
      </c>
      <c r="O3398">
        <v>2.6</v>
      </c>
      <c r="P3398">
        <v>2.7</v>
      </c>
      <c r="Q3398">
        <v>5.6</v>
      </c>
      <c r="R3398">
        <v>2.4</v>
      </c>
      <c r="S3398">
        <v>17.899999999999999</v>
      </c>
      <c r="T3398">
        <v>2.2999999999999998</v>
      </c>
      <c r="U3398">
        <v>18.600000000000001</v>
      </c>
      <c r="V3398">
        <v>2.7</v>
      </c>
      <c r="W3398">
        <v>22</v>
      </c>
      <c r="X3398">
        <v>0</v>
      </c>
      <c r="Y3398">
        <v>0</v>
      </c>
      <c r="Z3398">
        <v>1</v>
      </c>
      <c r="AA3398">
        <v>0</v>
      </c>
      <c r="AB3398">
        <v>14</v>
      </c>
      <c r="AC3398">
        <v>0</v>
      </c>
      <c r="AD3398">
        <v>14</v>
      </c>
      <c r="AE3398">
        <v>0</v>
      </c>
      <c r="AY3398" s="59"/>
    </row>
    <row r="3399" spans="1:51">
      <c r="A3399" s="19">
        <v>43794</v>
      </c>
      <c r="B3399" t="s">
        <v>48</v>
      </c>
      <c r="C3399" s="19">
        <v>43925</v>
      </c>
      <c r="D3399">
        <v>15</v>
      </c>
      <c r="E3399">
        <v>29.4</v>
      </c>
      <c r="F3399">
        <v>6.6</v>
      </c>
      <c r="G3399">
        <v>0.3</v>
      </c>
      <c r="H3399">
        <v>10.9</v>
      </c>
      <c r="I3399">
        <v>1.6</v>
      </c>
      <c r="J3399">
        <v>12.9</v>
      </c>
      <c r="K3399">
        <v>4.8</v>
      </c>
      <c r="L3399">
        <v>22.5</v>
      </c>
      <c r="M3399">
        <v>0.6</v>
      </c>
      <c r="N3399">
        <v>42.1</v>
      </c>
      <c r="O3399">
        <v>4.9000000000000004</v>
      </c>
      <c r="P3399">
        <v>1.8</v>
      </c>
      <c r="Q3399">
        <v>7.9</v>
      </c>
      <c r="R3399">
        <v>2.6</v>
      </c>
      <c r="S3399">
        <v>9.1999999999999993</v>
      </c>
      <c r="T3399">
        <v>3.7</v>
      </c>
      <c r="U3399">
        <v>25.1</v>
      </c>
      <c r="V3399">
        <v>2.2999999999999998</v>
      </c>
      <c r="W3399">
        <v>7</v>
      </c>
      <c r="X3399">
        <v>0</v>
      </c>
      <c r="Y3399">
        <v>0</v>
      </c>
      <c r="Z3399">
        <v>1</v>
      </c>
      <c r="AA3399">
        <v>0</v>
      </c>
      <c r="AB3399">
        <v>1</v>
      </c>
      <c r="AC3399">
        <v>0</v>
      </c>
      <c r="AD3399">
        <v>6</v>
      </c>
      <c r="AE3399">
        <v>0</v>
      </c>
      <c r="AY3399" s="59"/>
    </row>
    <row r="3400" spans="1:51">
      <c r="A3400" s="19">
        <v>43794</v>
      </c>
      <c r="B3400" t="s">
        <v>49</v>
      </c>
      <c r="C3400" s="19">
        <v>43925</v>
      </c>
      <c r="D3400">
        <v>24</v>
      </c>
      <c r="E3400">
        <v>25.2</v>
      </c>
      <c r="F3400">
        <v>0.9</v>
      </c>
      <c r="G3400">
        <v>0.2</v>
      </c>
      <c r="H3400">
        <v>8.8000000000000007</v>
      </c>
      <c r="I3400">
        <v>0.3</v>
      </c>
      <c r="J3400">
        <v>23.5</v>
      </c>
      <c r="K3400">
        <v>0.2</v>
      </c>
      <c r="L3400">
        <v>22.1</v>
      </c>
      <c r="M3400">
        <v>8.4</v>
      </c>
      <c r="N3400">
        <v>29.7</v>
      </c>
      <c r="O3400">
        <v>2.2999999999999998</v>
      </c>
      <c r="P3400">
        <v>2.1</v>
      </c>
      <c r="Q3400">
        <v>6.1</v>
      </c>
      <c r="R3400">
        <v>2</v>
      </c>
      <c r="S3400">
        <v>26.3</v>
      </c>
      <c r="T3400">
        <v>2</v>
      </c>
      <c r="U3400">
        <v>23.3</v>
      </c>
      <c r="V3400">
        <v>5.8</v>
      </c>
      <c r="W3400">
        <v>9</v>
      </c>
      <c r="X3400">
        <v>0</v>
      </c>
      <c r="Y3400">
        <v>0</v>
      </c>
      <c r="Z3400">
        <v>0</v>
      </c>
      <c r="AA3400">
        <v>0</v>
      </c>
      <c r="AB3400">
        <v>8</v>
      </c>
      <c r="AC3400">
        <v>0</v>
      </c>
      <c r="AD3400">
        <v>7</v>
      </c>
      <c r="AE3400">
        <v>0</v>
      </c>
      <c r="AY3400" s="59"/>
    </row>
    <row r="3401" spans="1:51">
      <c r="A3401" s="19">
        <v>43794</v>
      </c>
      <c r="B3401" t="s">
        <v>50</v>
      </c>
      <c r="C3401" s="19">
        <v>43925</v>
      </c>
      <c r="D3401">
        <v>54</v>
      </c>
      <c r="E3401">
        <v>37.6</v>
      </c>
      <c r="F3401">
        <v>4</v>
      </c>
      <c r="G3401">
        <v>3.9</v>
      </c>
      <c r="H3401">
        <v>7</v>
      </c>
      <c r="I3401">
        <v>3.8</v>
      </c>
      <c r="J3401">
        <v>14.1</v>
      </c>
      <c r="K3401">
        <v>3.9</v>
      </c>
      <c r="L3401">
        <v>14.8</v>
      </c>
      <c r="M3401">
        <v>0.5</v>
      </c>
      <c r="N3401">
        <v>64.2</v>
      </c>
      <c r="O3401">
        <v>2.5</v>
      </c>
      <c r="P3401">
        <v>2.7</v>
      </c>
      <c r="Q3401">
        <v>3.8</v>
      </c>
      <c r="R3401">
        <v>3</v>
      </c>
      <c r="S3401">
        <v>8.6999999999999993</v>
      </c>
      <c r="T3401">
        <v>3</v>
      </c>
      <c r="U3401">
        <v>10</v>
      </c>
      <c r="V3401">
        <v>1.8</v>
      </c>
      <c r="W3401">
        <v>40</v>
      </c>
      <c r="X3401">
        <v>0</v>
      </c>
      <c r="Y3401">
        <v>0</v>
      </c>
      <c r="Z3401">
        <v>0</v>
      </c>
      <c r="AA3401">
        <v>0</v>
      </c>
      <c r="AB3401">
        <v>6</v>
      </c>
      <c r="AC3401">
        <v>0</v>
      </c>
      <c r="AD3401">
        <v>8</v>
      </c>
      <c r="AE3401">
        <v>0</v>
      </c>
      <c r="AY3401" s="59"/>
    </row>
    <row r="3402" spans="1:51">
      <c r="A3402" s="19">
        <v>43794</v>
      </c>
      <c r="B3402" t="s">
        <v>51</v>
      </c>
      <c r="C3402" s="19">
        <v>43925</v>
      </c>
      <c r="D3402">
        <v>14</v>
      </c>
      <c r="E3402">
        <v>23.9</v>
      </c>
      <c r="F3402">
        <v>5.2</v>
      </c>
      <c r="G3402">
        <v>0.3</v>
      </c>
      <c r="H3402">
        <v>10.7</v>
      </c>
      <c r="I3402">
        <v>3.1</v>
      </c>
      <c r="J3402">
        <v>12.3</v>
      </c>
      <c r="K3402">
        <v>3.6</v>
      </c>
      <c r="L3402">
        <v>29.5</v>
      </c>
      <c r="M3402">
        <v>0.8</v>
      </c>
      <c r="N3402">
        <v>27</v>
      </c>
      <c r="O3402">
        <v>4.3</v>
      </c>
      <c r="P3402">
        <v>2</v>
      </c>
      <c r="Q3402">
        <v>7.6</v>
      </c>
      <c r="R3402">
        <v>2.9</v>
      </c>
      <c r="S3402">
        <v>8.5</v>
      </c>
      <c r="T3402">
        <v>3.1</v>
      </c>
      <c r="U3402">
        <v>41.9</v>
      </c>
      <c r="V3402">
        <v>2.2000000000000002</v>
      </c>
      <c r="W3402">
        <v>5</v>
      </c>
      <c r="X3402">
        <v>0</v>
      </c>
      <c r="Y3402">
        <v>0</v>
      </c>
      <c r="Z3402">
        <v>1</v>
      </c>
      <c r="AA3402">
        <v>0</v>
      </c>
      <c r="AB3402">
        <v>1</v>
      </c>
      <c r="AC3402">
        <v>0</v>
      </c>
      <c r="AD3402">
        <v>7</v>
      </c>
      <c r="AE3402">
        <v>0</v>
      </c>
      <c r="AY3402" s="59"/>
    </row>
    <row r="3403" spans="1:51">
      <c r="A3403" s="19">
        <v>43794</v>
      </c>
      <c r="B3403" t="s">
        <v>52</v>
      </c>
      <c r="C3403" s="19">
        <v>43928</v>
      </c>
      <c r="D3403">
        <v>84</v>
      </c>
      <c r="E3403">
        <v>27.2</v>
      </c>
      <c r="F3403">
        <v>0.6</v>
      </c>
      <c r="G3403">
        <v>1.7</v>
      </c>
      <c r="H3403">
        <v>11.6</v>
      </c>
      <c r="I3403">
        <v>2.5</v>
      </c>
      <c r="J3403">
        <v>21.5</v>
      </c>
      <c r="K3403">
        <v>0.7</v>
      </c>
      <c r="L3403">
        <v>21</v>
      </c>
      <c r="M3403">
        <v>2.7</v>
      </c>
      <c r="N3403">
        <v>35.1</v>
      </c>
      <c r="O3403">
        <v>2.2000000000000002</v>
      </c>
      <c r="P3403">
        <v>2.5</v>
      </c>
      <c r="Q3403">
        <v>8.6</v>
      </c>
      <c r="R3403">
        <v>2.8</v>
      </c>
      <c r="S3403">
        <v>21.9</v>
      </c>
      <c r="T3403">
        <v>2.2999999999999998</v>
      </c>
      <c r="U3403">
        <v>21</v>
      </c>
      <c r="V3403">
        <v>3.1</v>
      </c>
      <c r="W3403">
        <v>31</v>
      </c>
      <c r="X3403">
        <v>0</v>
      </c>
      <c r="Y3403">
        <v>0</v>
      </c>
      <c r="Z3403">
        <v>5</v>
      </c>
      <c r="AA3403">
        <v>0</v>
      </c>
      <c r="AB3403">
        <v>24</v>
      </c>
      <c r="AC3403">
        <v>0</v>
      </c>
      <c r="AD3403">
        <v>24</v>
      </c>
      <c r="AE3403">
        <v>0</v>
      </c>
      <c r="AY3403" s="59"/>
    </row>
    <row r="3404" spans="1:51">
      <c r="A3404" s="19">
        <v>43794</v>
      </c>
      <c r="B3404" t="s">
        <v>53</v>
      </c>
      <c r="C3404" s="19">
        <v>43949</v>
      </c>
      <c r="D3404">
        <v>60</v>
      </c>
      <c r="E3404">
        <v>23.4</v>
      </c>
      <c r="F3404">
        <v>0.4</v>
      </c>
      <c r="G3404">
        <v>3.9</v>
      </c>
      <c r="H3404">
        <v>13.4</v>
      </c>
      <c r="I3404">
        <v>0.4</v>
      </c>
      <c r="J3404">
        <v>20.9</v>
      </c>
      <c r="K3404">
        <v>1.4</v>
      </c>
      <c r="L3404">
        <v>23.6</v>
      </c>
      <c r="M3404">
        <v>2.2000000000000002</v>
      </c>
      <c r="N3404">
        <v>25.6</v>
      </c>
      <c r="O3404">
        <v>2.5</v>
      </c>
      <c r="P3404">
        <v>3.6</v>
      </c>
      <c r="Q3404">
        <v>10.9</v>
      </c>
      <c r="R3404">
        <v>2.6</v>
      </c>
      <c r="S3404">
        <v>21.1</v>
      </c>
      <c r="T3404">
        <v>2.8</v>
      </c>
      <c r="U3404">
        <v>27.4</v>
      </c>
      <c r="V3404">
        <v>3.1</v>
      </c>
      <c r="W3404">
        <v>19</v>
      </c>
      <c r="X3404">
        <v>0</v>
      </c>
      <c r="Y3404">
        <v>0</v>
      </c>
      <c r="Z3404">
        <v>6</v>
      </c>
      <c r="AA3404">
        <v>0</v>
      </c>
      <c r="AB3404">
        <v>17</v>
      </c>
      <c r="AC3404">
        <v>0</v>
      </c>
      <c r="AD3404">
        <v>19</v>
      </c>
      <c r="AE3404">
        <v>0</v>
      </c>
      <c r="AY3404" s="59"/>
    </row>
    <row r="3405" spans="1:51">
      <c r="A3405" s="19">
        <v>43794</v>
      </c>
      <c r="B3405" t="s">
        <v>54</v>
      </c>
      <c r="C3405" s="19">
        <v>43949</v>
      </c>
      <c r="D3405">
        <v>21</v>
      </c>
      <c r="E3405">
        <v>31.7</v>
      </c>
      <c r="F3405">
        <v>0.8</v>
      </c>
      <c r="G3405">
        <v>3.9</v>
      </c>
      <c r="H3405">
        <v>12.7</v>
      </c>
      <c r="I3405">
        <v>0.4</v>
      </c>
      <c r="J3405">
        <v>17</v>
      </c>
      <c r="K3405">
        <v>2.2999999999999998</v>
      </c>
      <c r="L3405">
        <v>18.5</v>
      </c>
      <c r="M3405">
        <v>2.2999999999999998</v>
      </c>
      <c r="N3405">
        <v>45.4</v>
      </c>
      <c r="O3405">
        <v>2.5</v>
      </c>
      <c r="P3405">
        <v>3.7</v>
      </c>
      <c r="Q3405">
        <v>9.1999999999999993</v>
      </c>
      <c r="R3405">
        <v>2.6</v>
      </c>
      <c r="S3405">
        <v>14.3</v>
      </c>
      <c r="T3405">
        <v>2.7</v>
      </c>
      <c r="U3405">
        <v>16.3</v>
      </c>
      <c r="V3405">
        <v>2.9</v>
      </c>
      <c r="W3405">
        <v>9</v>
      </c>
      <c r="X3405">
        <v>0</v>
      </c>
      <c r="Y3405">
        <v>0</v>
      </c>
      <c r="Z3405">
        <v>2</v>
      </c>
      <c r="AA3405">
        <v>0</v>
      </c>
      <c r="AB3405">
        <v>5</v>
      </c>
      <c r="AC3405">
        <v>0</v>
      </c>
      <c r="AD3405">
        <v>5</v>
      </c>
      <c r="AE3405">
        <v>0</v>
      </c>
      <c r="AY3405" s="59"/>
    </row>
    <row r="3406" spans="1:51">
      <c r="A3406" s="19">
        <v>43794</v>
      </c>
      <c r="B3406" t="s">
        <v>55</v>
      </c>
      <c r="C3406" s="19">
        <v>43949</v>
      </c>
      <c r="D3406">
        <v>96</v>
      </c>
      <c r="E3406">
        <v>26.4</v>
      </c>
      <c r="F3406">
        <v>1.2</v>
      </c>
      <c r="G3406">
        <v>5.5</v>
      </c>
      <c r="H3406">
        <v>11.1</v>
      </c>
      <c r="I3406">
        <v>0.6</v>
      </c>
      <c r="J3406">
        <v>18.3</v>
      </c>
      <c r="K3406">
        <v>0.6</v>
      </c>
      <c r="L3406">
        <v>21.9</v>
      </c>
      <c r="M3406">
        <v>4</v>
      </c>
      <c r="N3406">
        <v>33</v>
      </c>
      <c r="O3406">
        <v>3.2</v>
      </c>
      <c r="P3406">
        <v>5</v>
      </c>
      <c r="Q3406">
        <v>8.4</v>
      </c>
      <c r="R3406">
        <v>2.9</v>
      </c>
      <c r="S3406">
        <v>16.7</v>
      </c>
      <c r="T3406">
        <v>2.5</v>
      </c>
      <c r="U3406">
        <v>24</v>
      </c>
      <c r="V3406">
        <v>3.9</v>
      </c>
      <c r="W3406">
        <v>36</v>
      </c>
      <c r="X3406">
        <v>0</v>
      </c>
      <c r="Y3406">
        <v>0</v>
      </c>
      <c r="Z3406">
        <v>4</v>
      </c>
      <c r="AA3406">
        <v>0</v>
      </c>
      <c r="AB3406">
        <v>25</v>
      </c>
      <c r="AC3406">
        <v>0</v>
      </c>
      <c r="AD3406">
        <v>30</v>
      </c>
      <c r="AE3406">
        <v>0</v>
      </c>
      <c r="AY3406" s="59"/>
    </row>
    <row r="3407" spans="1:51">
      <c r="A3407" s="19">
        <v>43794</v>
      </c>
      <c r="B3407" t="s">
        <v>56</v>
      </c>
      <c r="C3407" s="19">
        <v>43949</v>
      </c>
      <c r="D3407">
        <v>274</v>
      </c>
      <c r="E3407">
        <v>25.9</v>
      </c>
      <c r="F3407">
        <v>16.399999999999999</v>
      </c>
      <c r="G3407">
        <v>2.1</v>
      </c>
      <c r="H3407">
        <v>8.1999999999999993</v>
      </c>
      <c r="I3407">
        <v>0.8</v>
      </c>
      <c r="J3407">
        <v>16.5</v>
      </c>
      <c r="K3407">
        <v>0.2</v>
      </c>
      <c r="L3407">
        <v>16.399999999999999</v>
      </c>
      <c r="M3407">
        <v>2.9</v>
      </c>
      <c r="N3407">
        <v>33.1</v>
      </c>
      <c r="O3407">
        <v>15.4</v>
      </c>
      <c r="P3407">
        <v>3.3</v>
      </c>
      <c r="Q3407">
        <v>7.1</v>
      </c>
      <c r="R3407">
        <v>2.9</v>
      </c>
      <c r="S3407">
        <v>15.3</v>
      </c>
      <c r="T3407">
        <v>2.8</v>
      </c>
      <c r="U3407">
        <v>15.9</v>
      </c>
      <c r="V3407">
        <v>3.8</v>
      </c>
      <c r="W3407">
        <v>93</v>
      </c>
      <c r="X3407">
        <v>0</v>
      </c>
      <c r="Y3407">
        <v>0</v>
      </c>
      <c r="Z3407">
        <v>4</v>
      </c>
      <c r="AA3407">
        <v>0</v>
      </c>
      <c r="AB3407">
        <v>59</v>
      </c>
      <c r="AC3407">
        <v>0</v>
      </c>
      <c r="AD3407">
        <v>59</v>
      </c>
      <c r="AE3407">
        <v>0</v>
      </c>
      <c r="AY3407" s="59"/>
    </row>
    <row r="3408" spans="1:51">
      <c r="A3408" s="19">
        <v>43794</v>
      </c>
      <c r="B3408" t="s">
        <v>57</v>
      </c>
      <c r="C3408" s="19">
        <v>43949</v>
      </c>
      <c r="D3408">
        <v>186</v>
      </c>
      <c r="E3408">
        <v>34.799999999999997</v>
      </c>
      <c r="F3408">
        <v>0.6</v>
      </c>
      <c r="G3408">
        <v>0.6</v>
      </c>
      <c r="H3408">
        <v>11.7</v>
      </c>
      <c r="I3408">
        <v>2.7</v>
      </c>
      <c r="J3408">
        <v>18.399999999999999</v>
      </c>
      <c r="K3408">
        <v>0.6</v>
      </c>
      <c r="L3408">
        <v>17.7</v>
      </c>
      <c r="M3408">
        <v>2.5</v>
      </c>
      <c r="N3408">
        <v>51.7</v>
      </c>
      <c r="O3408">
        <v>2.2000000000000002</v>
      </c>
      <c r="P3408">
        <v>1.9</v>
      </c>
      <c r="Q3408">
        <v>7.7</v>
      </c>
      <c r="R3408">
        <v>2.7</v>
      </c>
      <c r="S3408">
        <v>14.5</v>
      </c>
      <c r="T3408">
        <v>2</v>
      </c>
      <c r="U3408">
        <v>14.1</v>
      </c>
      <c r="V3408">
        <v>2.7</v>
      </c>
      <c r="W3408">
        <v>86</v>
      </c>
      <c r="X3408">
        <v>0</v>
      </c>
      <c r="Y3408">
        <v>0</v>
      </c>
      <c r="Z3408">
        <v>10</v>
      </c>
      <c r="AA3408">
        <v>0</v>
      </c>
      <c r="AB3408">
        <v>46</v>
      </c>
      <c r="AC3408">
        <v>0</v>
      </c>
      <c r="AD3408">
        <v>44</v>
      </c>
      <c r="AE3408">
        <v>0</v>
      </c>
      <c r="AY3408" s="59"/>
    </row>
    <row r="3409" spans="1:51">
      <c r="A3409" s="19">
        <v>43794</v>
      </c>
      <c r="B3409" t="s">
        <v>58</v>
      </c>
      <c r="C3409" s="19">
        <v>43949</v>
      </c>
      <c r="D3409">
        <v>26</v>
      </c>
      <c r="E3409">
        <v>24.8</v>
      </c>
      <c r="F3409">
        <v>0.6</v>
      </c>
      <c r="G3409">
        <v>7.7</v>
      </c>
      <c r="H3409">
        <v>9.1999999999999993</v>
      </c>
      <c r="I3409">
        <v>0.4</v>
      </c>
      <c r="J3409">
        <v>21.7</v>
      </c>
      <c r="K3409">
        <v>0.2</v>
      </c>
      <c r="L3409">
        <v>19.7</v>
      </c>
      <c r="M3409">
        <v>5.3</v>
      </c>
      <c r="N3409">
        <v>29.7</v>
      </c>
      <c r="O3409">
        <v>2.7</v>
      </c>
      <c r="P3409">
        <v>5.9</v>
      </c>
      <c r="Q3409">
        <v>6.9</v>
      </c>
      <c r="R3409">
        <v>2.8</v>
      </c>
      <c r="S3409">
        <v>23.7</v>
      </c>
      <c r="T3409">
        <v>2.6</v>
      </c>
      <c r="U3409">
        <v>20.399999999999999</v>
      </c>
      <c r="V3409">
        <v>4.8</v>
      </c>
      <c r="W3409">
        <v>9</v>
      </c>
      <c r="X3409">
        <v>0</v>
      </c>
      <c r="Y3409">
        <v>0</v>
      </c>
      <c r="Z3409">
        <v>1</v>
      </c>
      <c r="AA3409">
        <v>0</v>
      </c>
      <c r="AB3409">
        <v>8</v>
      </c>
      <c r="AC3409">
        <v>0</v>
      </c>
      <c r="AD3409">
        <v>7</v>
      </c>
      <c r="AE3409">
        <v>0</v>
      </c>
      <c r="AY3409" s="59"/>
    </row>
    <row r="3410" spans="1:51">
      <c r="A3410" s="19">
        <v>43794</v>
      </c>
      <c r="B3410" t="s">
        <v>59</v>
      </c>
      <c r="C3410" s="19">
        <v>43953</v>
      </c>
      <c r="D3410">
        <v>7</v>
      </c>
      <c r="E3410">
        <v>30.4</v>
      </c>
      <c r="F3410">
        <v>2.4</v>
      </c>
      <c r="G3410">
        <v>2</v>
      </c>
      <c r="H3410">
        <v>9</v>
      </c>
      <c r="I3410">
        <v>2.1</v>
      </c>
      <c r="J3410">
        <v>19.3</v>
      </c>
      <c r="K3410">
        <v>1.5</v>
      </c>
      <c r="L3410">
        <v>19.600000000000001</v>
      </c>
      <c r="M3410">
        <v>3.3</v>
      </c>
      <c r="N3410">
        <v>41.3</v>
      </c>
      <c r="O3410">
        <v>3.2</v>
      </c>
      <c r="P3410">
        <v>2.8</v>
      </c>
      <c r="Q3410">
        <v>6.8</v>
      </c>
      <c r="R3410">
        <v>3.1</v>
      </c>
      <c r="S3410">
        <v>17.399999999999999</v>
      </c>
      <c r="T3410">
        <v>2.7</v>
      </c>
      <c r="U3410">
        <v>18.600000000000001</v>
      </c>
      <c r="V3410">
        <v>3.6</v>
      </c>
      <c r="W3410">
        <v>3</v>
      </c>
      <c r="X3410">
        <v>0</v>
      </c>
      <c r="Y3410">
        <v>0</v>
      </c>
      <c r="Z3410">
        <v>0</v>
      </c>
      <c r="AA3410">
        <v>0</v>
      </c>
      <c r="AB3410">
        <v>2</v>
      </c>
      <c r="AC3410">
        <v>0</v>
      </c>
      <c r="AD3410">
        <v>2</v>
      </c>
      <c r="AE3410">
        <v>0</v>
      </c>
      <c r="AY3410" s="59"/>
    </row>
    <row r="3411" spans="1:51">
      <c r="A3411" s="19">
        <v>43794</v>
      </c>
      <c r="B3411" t="s">
        <v>60</v>
      </c>
      <c r="C3411" s="19">
        <v>43953</v>
      </c>
      <c r="D3411">
        <v>39</v>
      </c>
      <c r="E3411">
        <v>31.2</v>
      </c>
      <c r="F3411">
        <v>4.5999999999999996</v>
      </c>
      <c r="G3411">
        <v>0.3</v>
      </c>
      <c r="H3411">
        <v>10.3</v>
      </c>
      <c r="I3411">
        <v>3.5</v>
      </c>
      <c r="J3411">
        <v>12.6</v>
      </c>
      <c r="K3411">
        <v>3.9</v>
      </c>
      <c r="L3411">
        <v>22.7</v>
      </c>
      <c r="M3411">
        <v>0.4</v>
      </c>
      <c r="N3411">
        <v>43.4</v>
      </c>
      <c r="O3411">
        <v>4.2</v>
      </c>
      <c r="P3411">
        <v>2.2999999999999998</v>
      </c>
      <c r="Q3411">
        <v>7.4</v>
      </c>
      <c r="R3411">
        <v>3.7</v>
      </c>
      <c r="S3411">
        <v>8.6999999999999993</v>
      </c>
      <c r="T3411">
        <v>3.9</v>
      </c>
      <c r="U3411">
        <v>23.8</v>
      </c>
      <c r="V3411">
        <v>2.2000000000000002</v>
      </c>
      <c r="W3411">
        <v>20</v>
      </c>
      <c r="X3411">
        <v>0</v>
      </c>
      <c r="Y3411">
        <v>0</v>
      </c>
      <c r="Z3411">
        <v>1</v>
      </c>
      <c r="AA3411">
        <v>0</v>
      </c>
      <c r="AB3411">
        <v>3</v>
      </c>
      <c r="AC3411">
        <v>0</v>
      </c>
      <c r="AD3411">
        <v>15</v>
      </c>
      <c r="AE3411">
        <v>0</v>
      </c>
      <c r="AY3411" s="59"/>
    </row>
    <row r="3412" spans="1:51">
      <c r="A3412" s="19">
        <v>43794</v>
      </c>
      <c r="B3412" t="s">
        <v>61</v>
      </c>
      <c r="C3412" s="19">
        <v>43956</v>
      </c>
      <c r="D3412">
        <v>82</v>
      </c>
      <c r="E3412">
        <v>26.8</v>
      </c>
      <c r="F3412">
        <v>1.5</v>
      </c>
      <c r="G3412">
        <v>0.2</v>
      </c>
      <c r="H3412">
        <v>22</v>
      </c>
      <c r="I3412">
        <v>6.1</v>
      </c>
      <c r="J3412">
        <v>14.6</v>
      </c>
      <c r="K3412">
        <v>1.3</v>
      </c>
      <c r="L3412">
        <v>16.5</v>
      </c>
      <c r="M3412">
        <v>0.4</v>
      </c>
      <c r="N3412">
        <v>33.299999999999997</v>
      </c>
      <c r="O3412">
        <v>2.7</v>
      </c>
      <c r="P3412">
        <v>2.6</v>
      </c>
      <c r="Q3412">
        <v>23.3</v>
      </c>
      <c r="R3412">
        <v>5.0999999999999996</v>
      </c>
      <c r="S3412">
        <v>12.1</v>
      </c>
      <c r="T3412">
        <v>3</v>
      </c>
      <c r="U3412">
        <v>15</v>
      </c>
      <c r="V3412">
        <v>2.6</v>
      </c>
      <c r="W3412">
        <v>29</v>
      </c>
      <c r="X3412">
        <v>0</v>
      </c>
      <c r="Y3412">
        <v>0</v>
      </c>
      <c r="Z3412">
        <v>24</v>
      </c>
      <c r="AA3412">
        <v>0</v>
      </c>
      <c r="AB3412">
        <v>11</v>
      </c>
      <c r="AC3412">
        <v>0</v>
      </c>
      <c r="AD3412">
        <v>18</v>
      </c>
      <c r="AE3412">
        <v>0</v>
      </c>
      <c r="AY3412" s="59"/>
    </row>
    <row r="3413" spans="1:51">
      <c r="A3413" s="19">
        <v>43794</v>
      </c>
      <c r="B3413" t="s">
        <v>62</v>
      </c>
      <c r="C3413" s="19">
        <v>43963</v>
      </c>
      <c r="D3413">
        <v>29</v>
      </c>
      <c r="E3413">
        <v>30.3</v>
      </c>
      <c r="F3413">
        <v>4.0999999999999996</v>
      </c>
      <c r="G3413">
        <v>0.5</v>
      </c>
      <c r="H3413">
        <v>9.9</v>
      </c>
      <c r="I3413">
        <v>0.7</v>
      </c>
      <c r="J3413">
        <v>13.3</v>
      </c>
      <c r="K3413">
        <v>2.8</v>
      </c>
      <c r="L3413">
        <v>27.5</v>
      </c>
      <c r="M3413">
        <v>0.4</v>
      </c>
      <c r="N3413">
        <v>37.700000000000003</v>
      </c>
      <c r="O3413">
        <v>3.8</v>
      </c>
      <c r="P3413">
        <v>2.4</v>
      </c>
      <c r="Q3413">
        <v>6.7</v>
      </c>
      <c r="R3413">
        <v>2.5</v>
      </c>
      <c r="S3413">
        <v>9.4</v>
      </c>
      <c r="T3413">
        <v>3</v>
      </c>
      <c r="U3413">
        <v>31.7</v>
      </c>
      <c r="V3413">
        <v>2.4</v>
      </c>
      <c r="W3413">
        <v>13</v>
      </c>
      <c r="X3413">
        <v>0</v>
      </c>
      <c r="Y3413">
        <v>0</v>
      </c>
      <c r="Z3413">
        <v>1</v>
      </c>
      <c r="AA3413">
        <v>0</v>
      </c>
      <c r="AB3413">
        <v>3</v>
      </c>
      <c r="AC3413">
        <v>0</v>
      </c>
      <c r="AD3413">
        <v>12</v>
      </c>
      <c r="AE3413">
        <v>0</v>
      </c>
      <c r="AY3413" s="59"/>
    </row>
    <row r="3414" spans="1:51">
      <c r="A3414" s="19">
        <v>43794</v>
      </c>
      <c r="B3414" t="s">
        <v>63</v>
      </c>
      <c r="C3414" s="19">
        <v>43963</v>
      </c>
      <c r="D3414">
        <v>28</v>
      </c>
      <c r="E3414">
        <v>37.299999999999997</v>
      </c>
      <c r="F3414">
        <v>3.9</v>
      </c>
      <c r="G3414">
        <v>1.9</v>
      </c>
      <c r="H3414">
        <v>8.3000000000000007</v>
      </c>
      <c r="I3414">
        <v>5</v>
      </c>
      <c r="J3414">
        <v>13</v>
      </c>
      <c r="K3414">
        <v>3.1</v>
      </c>
      <c r="L3414">
        <v>16.5</v>
      </c>
      <c r="M3414">
        <v>0.5</v>
      </c>
      <c r="N3414">
        <v>58</v>
      </c>
      <c r="O3414">
        <v>3.4</v>
      </c>
      <c r="P3414">
        <v>2.7</v>
      </c>
      <c r="Q3414">
        <v>5.5</v>
      </c>
      <c r="R3414">
        <v>4</v>
      </c>
      <c r="S3414">
        <v>8.6</v>
      </c>
      <c r="T3414">
        <v>2.9</v>
      </c>
      <c r="U3414">
        <v>12.2</v>
      </c>
      <c r="V3414">
        <v>2.2000000000000002</v>
      </c>
      <c r="W3414">
        <v>18</v>
      </c>
      <c r="X3414">
        <v>0</v>
      </c>
      <c r="Y3414">
        <v>0</v>
      </c>
      <c r="Z3414">
        <v>0</v>
      </c>
      <c r="AA3414">
        <v>0</v>
      </c>
      <c r="AB3414">
        <v>2</v>
      </c>
      <c r="AC3414">
        <v>0</v>
      </c>
      <c r="AD3414">
        <v>8</v>
      </c>
      <c r="AE3414">
        <v>0</v>
      </c>
      <c r="AY3414" s="59"/>
    </row>
    <row r="3415" spans="1:51">
      <c r="A3415" s="19">
        <v>43794</v>
      </c>
      <c r="B3415" t="s">
        <v>64</v>
      </c>
      <c r="C3415" s="19">
        <v>43970</v>
      </c>
      <c r="D3415">
        <v>54</v>
      </c>
      <c r="E3415">
        <v>36.6</v>
      </c>
      <c r="F3415">
        <v>3.9</v>
      </c>
      <c r="G3415">
        <v>3.1</v>
      </c>
      <c r="H3415">
        <v>8.8000000000000007</v>
      </c>
      <c r="I3415">
        <v>4.5999999999999996</v>
      </c>
      <c r="J3415">
        <v>13.2</v>
      </c>
      <c r="K3415">
        <v>3.2</v>
      </c>
      <c r="L3415">
        <v>15.6</v>
      </c>
      <c r="M3415">
        <v>0.4</v>
      </c>
      <c r="N3415">
        <v>55.7</v>
      </c>
      <c r="O3415">
        <v>4</v>
      </c>
      <c r="P3415">
        <v>3.5</v>
      </c>
      <c r="Q3415">
        <v>6</v>
      </c>
      <c r="R3415">
        <v>3.6</v>
      </c>
      <c r="S3415">
        <v>9.4</v>
      </c>
      <c r="T3415">
        <v>3.5</v>
      </c>
      <c r="U3415">
        <v>11.9</v>
      </c>
      <c r="V3415">
        <v>2.2000000000000002</v>
      </c>
      <c r="W3415">
        <v>34</v>
      </c>
      <c r="X3415">
        <v>0</v>
      </c>
      <c r="Y3415">
        <v>0</v>
      </c>
      <c r="Z3415">
        <v>1</v>
      </c>
      <c r="AA3415">
        <v>0</v>
      </c>
      <c r="AB3415">
        <v>5</v>
      </c>
      <c r="AC3415">
        <v>0</v>
      </c>
      <c r="AD3415">
        <v>14</v>
      </c>
      <c r="AE3415">
        <v>0</v>
      </c>
      <c r="AY3415" s="59"/>
    </row>
    <row r="3416" spans="1:51">
      <c r="A3416" s="19">
        <v>43794</v>
      </c>
      <c r="B3416" t="s">
        <v>65</v>
      </c>
      <c r="C3416" s="19">
        <v>43970</v>
      </c>
      <c r="D3416">
        <v>61</v>
      </c>
      <c r="E3416">
        <v>25.4</v>
      </c>
      <c r="F3416">
        <v>0.1</v>
      </c>
      <c r="G3416">
        <v>0.5</v>
      </c>
      <c r="H3416">
        <v>9.1999999999999993</v>
      </c>
      <c r="I3416">
        <v>0.4</v>
      </c>
      <c r="J3416">
        <v>24</v>
      </c>
      <c r="K3416">
        <v>0.4</v>
      </c>
      <c r="L3416">
        <v>21.1</v>
      </c>
      <c r="M3416">
        <v>8.5</v>
      </c>
      <c r="N3416">
        <v>28</v>
      </c>
      <c r="O3416">
        <v>2.9</v>
      </c>
      <c r="P3416">
        <v>2.7</v>
      </c>
      <c r="Q3416">
        <v>6.9</v>
      </c>
      <c r="R3416">
        <v>2.5</v>
      </c>
      <c r="S3416">
        <v>25.8</v>
      </c>
      <c r="T3416">
        <v>2.7</v>
      </c>
      <c r="U3416">
        <v>21.3</v>
      </c>
      <c r="V3416">
        <v>6.8</v>
      </c>
      <c r="W3416">
        <v>21</v>
      </c>
      <c r="X3416">
        <v>0</v>
      </c>
      <c r="Y3416">
        <v>0</v>
      </c>
      <c r="Z3416">
        <v>1</v>
      </c>
      <c r="AA3416">
        <v>0</v>
      </c>
      <c r="AB3416">
        <v>20</v>
      </c>
      <c r="AC3416">
        <v>0</v>
      </c>
      <c r="AD3416">
        <v>18</v>
      </c>
      <c r="AE3416">
        <v>1</v>
      </c>
      <c r="AY3416" s="59"/>
    </row>
    <row r="3417" spans="1:51">
      <c r="A3417" s="19">
        <v>43794</v>
      </c>
      <c r="B3417" t="s">
        <v>143</v>
      </c>
      <c r="C3417" s="19">
        <v>43984</v>
      </c>
      <c r="D3417">
        <v>20</v>
      </c>
      <c r="E3417">
        <v>27.9</v>
      </c>
      <c r="F3417">
        <v>0</v>
      </c>
      <c r="G3417">
        <v>9.8000000000000007</v>
      </c>
      <c r="H3417">
        <v>10.6</v>
      </c>
      <c r="I3417">
        <v>0.8</v>
      </c>
      <c r="J3417">
        <v>16.8</v>
      </c>
      <c r="K3417">
        <v>0.9</v>
      </c>
      <c r="L3417">
        <v>18.100000000000001</v>
      </c>
      <c r="M3417">
        <v>4.8</v>
      </c>
      <c r="N3417">
        <v>35.4</v>
      </c>
      <c r="O3417">
        <v>2.9</v>
      </c>
      <c r="P3417">
        <v>8.5</v>
      </c>
      <c r="Q3417">
        <v>8.6999999999999993</v>
      </c>
      <c r="R3417">
        <v>3.3</v>
      </c>
      <c r="S3417">
        <v>14.9</v>
      </c>
      <c r="T3417">
        <v>3.3</v>
      </c>
      <c r="U3417">
        <v>17.600000000000001</v>
      </c>
      <c r="V3417">
        <v>5</v>
      </c>
      <c r="W3417">
        <v>8</v>
      </c>
      <c r="X3417">
        <v>0</v>
      </c>
      <c r="Y3417">
        <v>1</v>
      </c>
      <c r="Z3417">
        <v>1</v>
      </c>
      <c r="AA3417">
        <v>0</v>
      </c>
      <c r="AB3417">
        <v>5</v>
      </c>
      <c r="AC3417">
        <v>0</v>
      </c>
      <c r="AD3417">
        <v>5</v>
      </c>
      <c r="AE3417">
        <v>0</v>
      </c>
      <c r="AY3417" s="59"/>
    </row>
    <row r="3418" spans="1:51">
      <c r="A3418" s="19">
        <v>43794</v>
      </c>
      <c r="B3418" t="s">
        <v>67</v>
      </c>
      <c r="C3418" s="19">
        <v>43984</v>
      </c>
      <c r="D3418">
        <v>19</v>
      </c>
      <c r="E3418">
        <v>25.9</v>
      </c>
      <c r="F3418">
        <v>5.7</v>
      </c>
      <c r="G3418">
        <v>0.3</v>
      </c>
      <c r="H3418">
        <v>11.2</v>
      </c>
      <c r="I3418">
        <v>2.9</v>
      </c>
      <c r="J3418">
        <v>13.2</v>
      </c>
      <c r="K3418">
        <v>3.5</v>
      </c>
      <c r="L3418">
        <v>26.2</v>
      </c>
      <c r="M3418">
        <v>0.7</v>
      </c>
      <c r="N3418">
        <v>29.7</v>
      </c>
      <c r="O3418">
        <v>5.0999999999999996</v>
      </c>
      <c r="P3418">
        <v>2.8</v>
      </c>
      <c r="Q3418">
        <v>8.9</v>
      </c>
      <c r="R3418">
        <v>4.2</v>
      </c>
      <c r="S3418">
        <v>10.7</v>
      </c>
      <c r="T3418">
        <v>4.4000000000000004</v>
      </c>
      <c r="U3418">
        <v>31.1</v>
      </c>
      <c r="V3418">
        <v>2.7</v>
      </c>
      <c r="W3418">
        <v>8</v>
      </c>
      <c r="X3418">
        <v>0</v>
      </c>
      <c r="Y3418">
        <v>0</v>
      </c>
      <c r="Z3418">
        <v>1</v>
      </c>
      <c r="AA3418">
        <v>0</v>
      </c>
      <c r="AB3418">
        <v>2</v>
      </c>
      <c r="AC3418">
        <v>0</v>
      </c>
      <c r="AD3418">
        <v>8</v>
      </c>
      <c r="AE3418">
        <v>0</v>
      </c>
      <c r="AY3418" s="59"/>
    </row>
    <row r="3419" spans="1:51">
      <c r="A3419" s="19">
        <v>43794</v>
      </c>
      <c r="B3419" t="s">
        <v>68</v>
      </c>
      <c r="C3419" s="19">
        <v>43984</v>
      </c>
      <c r="D3419">
        <v>126</v>
      </c>
      <c r="E3419">
        <v>23.7</v>
      </c>
      <c r="F3419">
        <v>0.8</v>
      </c>
      <c r="G3419">
        <v>11</v>
      </c>
      <c r="H3419">
        <v>10.1</v>
      </c>
      <c r="I3419">
        <v>1</v>
      </c>
      <c r="J3419">
        <v>19.3</v>
      </c>
      <c r="K3419">
        <v>0.6</v>
      </c>
      <c r="L3419">
        <v>19.7</v>
      </c>
      <c r="M3419">
        <v>3.4</v>
      </c>
      <c r="N3419">
        <v>26.9</v>
      </c>
      <c r="O3419">
        <v>3.6</v>
      </c>
      <c r="P3419">
        <v>10</v>
      </c>
      <c r="Q3419">
        <v>8.6999999999999993</v>
      </c>
      <c r="R3419">
        <v>3.3</v>
      </c>
      <c r="S3419">
        <v>19.3</v>
      </c>
      <c r="T3419">
        <v>3.2</v>
      </c>
      <c r="U3419">
        <v>20.2</v>
      </c>
      <c r="V3419">
        <v>4.4000000000000004</v>
      </c>
      <c r="W3419">
        <v>44</v>
      </c>
      <c r="X3419">
        <v>0</v>
      </c>
      <c r="Y3419">
        <v>5</v>
      </c>
      <c r="Z3419">
        <v>4</v>
      </c>
      <c r="AA3419">
        <v>0</v>
      </c>
      <c r="AB3419">
        <v>36</v>
      </c>
      <c r="AC3419">
        <v>0</v>
      </c>
      <c r="AD3419">
        <v>37</v>
      </c>
      <c r="AE3419">
        <v>0</v>
      </c>
      <c r="AY3419" s="59"/>
    </row>
    <row r="3420" spans="1:51">
      <c r="A3420" s="19">
        <v>43794</v>
      </c>
      <c r="B3420" t="s">
        <v>69</v>
      </c>
      <c r="C3420" s="19">
        <v>43984</v>
      </c>
      <c r="D3420">
        <v>34</v>
      </c>
      <c r="E3420">
        <v>25.8</v>
      </c>
      <c r="F3420">
        <v>1.8</v>
      </c>
      <c r="G3420">
        <v>1.1000000000000001</v>
      </c>
      <c r="H3420">
        <v>7.9</v>
      </c>
      <c r="I3420">
        <v>0.4</v>
      </c>
      <c r="J3420">
        <v>23.8</v>
      </c>
      <c r="K3420">
        <v>0.5</v>
      </c>
      <c r="L3420">
        <v>19.2</v>
      </c>
      <c r="M3420">
        <v>9.3000000000000007</v>
      </c>
      <c r="N3420">
        <v>29.4</v>
      </c>
      <c r="O3420">
        <v>3.5</v>
      </c>
      <c r="P3420">
        <v>3.1</v>
      </c>
      <c r="Q3420">
        <v>6.1</v>
      </c>
      <c r="R3420">
        <v>2.9</v>
      </c>
      <c r="S3420">
        <v>25.2</v>
      </c>
      <c r="T3420">
        <v>3.1</v>
      </c>
      <c r="U3420">
        <v>18.600000000000001</v>
      </c>
      <c r="V3420">
        <v>7.6</v>
      </c>
      <c r="W3420">
        <v>12</v>
      </c>
      <c r="X3420">
        <v>0</v>
      </c>
      <c r="Y3420">
        <v>0</v>
      </c>
      <c r="Z3420">
        <v>0</v>
      </c>
      <c r="AA3420">
        <v>0</v>
      </c>
      <c r="AB3420">
        <v>11</v>
      </c>
      <c r="AC3420">
        <v>0</v>
      </c>
      <c r="AD3420">
        <v>9</v>
      </c>
      <c r="AE3420">
        <v>1</v>
      </c>
      <c r="AY3420" s="59"/>
    </row>
    <row r="3421" spans="1:51">
      <c r="A3421" s="19">
        <v>43794</v>
      </c>
      <c r="B3421" t="s">
        <v>70</v>
      </c>
      <c r="C3421" s="19">
        <v>43984</v>
      </c>
      <c r="D3421">
        <v>16</v>
      </c>
      <c r="E3421">
        <v>27.7</v>
      </c>
      <c r="F3421">
        <v>5.3</v>
      </c>
      <c r="G3421">
        <v>0.4</v>
      </c>
      <c r="H3421">
        <v>10.5</v>
      </c>
      <c r="I3421">
        <v>3.3</v>
      </c>
      <c r="J3421">
        <v>12.5</v>
      </c>
      <c r="K3421">
        <v>3.9</v>
      </c>
      <c r="L3421">
        <v>25.5</v>
      </c>
      <c r="M3421">
        <v>0.5</v>
      </c>
      <c r="N3421">
        <v>33.5</v>
      </c>
      <c r="O3421">
        <v>5.0999999999999996</v>
      </c>
      <c r="P3421">
        <v>2.8</v>
      </c>
      <c r="Q3421">
        <v>7.8</v>
      </c>
      <c r="R3421">
        <v>3.9</v>
      </c>
      <c r="S3421">
        <v>9.6999999999999993</v>
      </c>
      <c r="T3421">
        <v>4.4000000000000004</v>
      </c>
      <c r="U3421">
        <v>29.2</v>
      </c>
      <c r="V3421">
        <v>3.2</v>
      </c>
      <c r="W3421">
        <v>7</v>
      </c>
      <c r="X3421">
        <v>0</v>
      </c>
      <c r="Y3421">
        <v>0</v>
      </c>
      <c r="Z3421">
        <v>1</v>
      </c>
      <c r="AA3421">
        <v>0</v>
      </c>
      <c r="AB3421">
        <v>1</v>
      </c>
      <c r="AC3421">
        <v>0</v>
      </c>
      <c r="AD3421">
        <v>7</v>
      </c>
      <c r="AE3421">
        <v>0</v>
      </c>
      <c r="AY3421" s="59"/>
    </row>
    <row r="3422" spans="1:51">
      <c r="A3422" s="19">
        <v>43794</v>
      </c>
      <c r="B3422" t="s">
        <v>71</v>
      </c>
      <c r="C3422" s="19">
        <v>43988</v>
      </c>
      <c r="D3422">
        <v>7</v>
      </c>
      <c r="E3422">
        <v>30.4</v>
      </c>
      <c r="F3422">
        <v>2.4</v>
      </c>
      <c r="G3422">
        <v>2</v>
      </c>
      <c r="H3422">
        <v>9</v>
      </c>
      <c r="I3422">
        <v>2.1</v>
      </c>
      <c r="J3422">
        <v>19.3</v>
      </c>
      <c r="K3422">
        <v>1.5</v>
      </c>
      <c r="L3422">
        <v>19.600000000000001</v>
      </c>
      <c r="M3422">
        <v>3.3</v>
      </c>
      <c r="N3422">
        <v>38.799999999999997</v>
      </c>
      <c r="O3422">
        <v>3.9</v>
      </c>
      <c r="P3422">
        <v>3.6</v>
      </c>
      <c r="Q3422">
        <v>6.7</v>
      </c>
      <c r="R3422">
        <v>4</v>
      </c>
      <c r="S3422">
        <v>17.100000000000001</v>
      </c>
      <c r="T3422">
        <v>3.3</v>
      </c>
      <c r="U3422">
        <v>18.5</v>
      </c>
      <c r="V3422">
        <v>3.8</v>
      </c>
      <c r="W3422">
        <v>3</v>
      </c>
      <c r="X3422">
        <v>0</v>
      </c>
      <c r="Y3422">
        <v>0</v>
      </c>
      <c r="Z3422">
        <v>0</v>
      </c>
      <c r="AA3422">
        <v>0</v>
      </c>
      <c r="AB3422">
        <v>2</v>
      </c>
      <c r="AC3422">
        <v>0</v>
      </c>
      <c r="AD3422">
        <v>2</v>
      </c>
      <c r="AE3422">
        <v>0</v>
      </c>
      <c r="AY3422" s="59"/>
    </row>
    <row r="3423" spans="1:51">
      <c r="A3423" s="19">
        <v>43794</v>
      </c>
      <c r="B3423" t="s">
        <v>73</v>
      </c>
      <c r="C3423" s="19">
        <v>44013</v>
      </c>
      <c r="D3423">
        <v>41</v>
      </c>
      <c r="E3423">
        <v>29.5</v>
      </c>
      <c r="F3423">
        <v>3</v>
      </c>
      <c r="G3423">
        <v>2.1</v>
      </c>
      <c r="H3423">
        <v>10.199999999999999</v>
      </c>
      <c r="I3423">
        <v>2.6</v>
      </c>
      <c r="J3423">
        <v>17.5</v>
      </c>
      <c r="K3423">
        <v>2.1</v>
      </c>
      <c r="L3423">
        <v>19.7</v>
      </c>
      <c r="M3423">
        <v>2.8</v>
      </c>
      <c r="N3423">
        <v>46.9</v>
      </c>
      <c r="O3423">
        <v>2.1</v>
      </c>
      <c r="P3423">
        <v>1.7</v>
      </c>
      <c r="Q3423">
        <v>6.8</v>
      </c>
      <c r="R3423">
        <v>1.9</v>
      </c>
      <c r="S3423">
        <v>16.8</v>
      </c>
      <c r="T3423">
        <v>1.4</v>
      </c>
      <c r="U3423">
        <v>19.899999999999999</v>
      </c>
      <c r="V3423">
        <v>2.1</v>
      </c>
      <c r="W3423">
        <v>1729</v>
      </c>
      <c r="X3423">
        <v>0</v>
      </c>
      <c r="Y3423">
        <v>6</v>
      </c>
      <c r="Z3423">
        <v>157</v>
      </c>
      <c r="AA3423">
        <v>15</v>
      </c>
      <c r="AB3423">
        <v>932</v>
      </c>
      <c r="AC3423">
        <v>0</v>
      </c>
      <c r="AD3423">
        <v>1071</v>
      </c>
      <c r="AE3423">
        <v>4</v>
      </c>
      <c r="AY3423" s="59"/>
    </row>
    <row r="3424" spans="1:51">
      <c r="A3424" s="19">
        <v>43797</v>
      </c>
      <c r="B3424" t="s">
        <v>15</v>
      </c>
      <c r="C3424" s="19">
        <v>43864</v>
      </c>
      <c r="D3424">
        <v>41</v>
      </c>
      <c r="E3424">
        <v>17.2</v>
      </c>
      <c r="F3424">
        <v>1.6</v>
      </c>
      <c r="G3424">
        <v>1.8</v>
      </c>
      <c r="H3424">
        <v>22.9</v>
      </c>
      <c r="I3424">
        <v>5.0999999999999996</v>
      </c>
      <c r="J3424">
        <v>16.600000000000001</v>
      </c>
      <c r="K3424">
        <v>3.2</v>
      </c>
      <c r="L3424">
        <v>18</v>
      </c>
      <c r="M3424">
        <v>3.3</v>
      </c>
      <c r="N3424">
        <v>18.7</v>
      </c>
      <c r="O3424">
        <v>2</v>
      </c>
      <c r="P3424">
        <v>2.1</v>
      </c>
      <c r="Q3424">
        <v>32</v>
      </c>
      <c r="R3424">
        <v>3.5</v>
      </c>
      <c r="S3424">
        <v>17.100000000000001</v>
      </c>
      <c r="T3424">
        <v>2.4</v>
      </c>
      <c r="U3424">
        <v>19.399999999999999</v>
      </c>
      <c r="V3424">
        <v>2.5</v>
      </c>
      <c r="W3424">
        <v>9</v>
      </c>
      <c r="X3424">
        <v>0</v>
      </c>
      <c r="Y3424">
        <v>0</v>
      </c>
      <c r="Z3424">
        <v>13</v>
      </c>
      <c r="AA3424">
        <v>0</v>
      </c>
      <c r="AB3424">
        <v>9</v>
      </c>
      <c r="AC3424">
        <v>0</v>
      </c>
      <c r="AD3424">
        <v>10</v>
      </c>
      <c r="AE3424">
        <v>0</v>
      </c>
      <c r="AY3424" s="59"/>
    </row>
    <row r="3425" spans="1:51">
      <c r="A3425" s="19">
        <v>43797</v>
      </c>
      <c r="B3425" t="s">
        <v>16</v>
      </c>
      <c r="C3425" s="19">
        <v>43872</v>
      </c>
      <c r="D3425">
        <v>24</v>
      </c>
      <c r="E3425">
        <v>18.100000000000001</v>
      </c>
      <c r="F3425">
        <v>0.6</v>
      </c>
      <c r="G3425">
        <v>2.2999999999999998</v>
      </c>
      <c r="H3425">
        <v>18.2</v>
      </c>
      <c r="I3425">
        <v>2.8</v>
      </c>
      <c r="J3425">
        <v>20.7</v>
      </c>
      <c r="K3425">
        <v>2.7</v>
      </c>
      <c r="L3425">
        <v>19.8</v>
      </c>
      <c r="M3425">
        <v>4.3</v>
      </c>
      <c r="N3425">
        <v>19.5</v>
      </c>
      <c r="O3425">
        <v>1.9</v>
      </c>
      <c r="P3425">
        <v>2.2000000000000002</v>
      </c>
      <c r="Q3425">
        <v>19.100000000000001</v>
      </c>
      <c r="R3425">
        <v>2.2999999999999998</v>
      </c>
      <c r="S3425">
        <v>25.3</v>
      </c>
      <c r="T3425">
        <v>2.4</v>
      </c>
      <c r="U3425">
        <v>23.4</v>
      </c>
      <c r="V3425">
        <v>3.5</v>
      </c>
      <c r="W3425">
        <v>6</v>
      </c>
      <c r="X3425">
        <v>0</v>
      </c>
      <c r="Y3425">
        <v>0</v>
      </c>
      <c r="Z3425">
        <v>6</v>
      </c>
      <c r="AA3425">
        <v>0</v>
      </c>
      <c r="AB3425">
        <v>6</v>
      </c>
      <c r="AC3425">
        <v>0</v>
      </c>
      <c r="AD3425">
        <v>6</v>
      </c>
      <c r="AE3425">
        <v>0</v>
      </c>
      <c r="AY3425" s="59"/>
    </row>
    <row r="3426" spans="1:51">
      <c r="A3426" s="19">
        <v>43797</v>
      </c>
      <c r="B3426" t="s">
        <v>17</v>
      </c>
      <c r="C3426" s="19">
        <v>43883</v>
      </c>
      <c r="D3426">
        <v>36</v>
      </c>
      <c r="E3426">
        <v>25.8</v>
      </c>
      <c r="F3426">
        <v>5.9</v>
      </c>
      <c r="G3426">
        <v>1.2</v>
      </c>
      <c r="H3426">
        <v>8.8000000000000007</v>
      </c>
      <c r="I3426">
        <v>1.5</v>
      </c>
      <c r="J3426">
        <v>19.399999999999999</v>
      </c>
      <c r="K3426">
        <v>3.8</v>
      </c>
      <c r="L3426">
        <v>19</v>
      </c>
      <c r="M3426">
        <v>4.0999999999999996</v>
      </c>
      <c r="N3426">
        <v>38.9</v>
      </c>
      <c r="O3426">
        <v>4</v>
      </c>
      <c r="P3426">
        <v>2.1</v>
      </c>
      <c r="Q3426">
        <v>6.1</v>
      </c>
      <c r="R3426">
        <v>2.2000000000000002</v>
      </c>
      <c r="S3426">
        <v>20.9</v>
      </c>
      <c r="T3426">
        <v>2.9</v>
      </c>
      <c r="U3426">
        <v>19.600000000000001</v>
      </c>
      <c r="V3426">
        <v>3</v>
      </c>
      <c r="W3426">
        <v>14</v>
      </c>
      <c r="X3426">
        <v>0</v>
      </c>
      <c r="Y3426">
        <v>0</v>
      </c>
      <c r="Z3426">
        <v>1</v>
      </c>
      <c r="AA3426">
        <v>0</v>
      </c>
      <c r="AB3426">
        <v>11</v>
      </c>
      <c r="AC3426">
        <v>0</v>
      </c>
      <c r="AD3426">
        <v>10</v>
      </c>
      <c r="AE3426">
        <v>0</v>
      </c>
      <c r="AY3426" s="59"/>
    </row>
    <row r="3427" spans="1:51">
      <c r="A3427" s="19">
        <v>43797</v>
      </c>
      <c r="B3427" t="s">
        <v>18</v>
      </c>
      <c r="C3427" s="19">
        <v>43890</v>
      </c>
      <c r="D3427">
        <v>54</v>
      </c>
      <c r="E3427">
        <v>40.200000000000003</v>
      </c>
      <c r="F3427">
        <v>1.8</v>
      </c>
      <c r="G3427">
        <v>2.9</v>
      </c>
      <c r="H3427">
        <v>8.1999999999999993</v>
      </c>
      <c r="I3427">
        <v>1.9</v>
      </c>
      <c r="J3427">
        <v>12.9</v>
      </c>
      <c r="K3427">
        <v>5.4</v>
      </c>
      <c r="L3427">
        <v>13.8</v>
      </c>
      <c r="M3427">
        <v>2.5</v>
      </c>
      <c r="N3427">
        <v>76.099999999999994</v>
      </c>
      <c r="O3427">
        <v>1.2</v>
      </c>
      <c r="P3427">
        <v>1.4</v>
      </c>
      <c r="Q3427">
        <v>3.4</v>
      </c>
      <c r="R3427">
        <v>1.1000000000000001</v>
      </c>
      <c r="S3427">
        <v>6.2</v>
      </c>
      <c r="T3427">
        <v>2.1</v>
      </c>
      <c r="U3427">
        <v>6.9</v>
      </c>
      <c r="V3427">
        <v>1.3</v>
      </c>
      <c r="W3427">
        <v>43</v>
      </c>
      <c r="X3427">
        <v>0</v>
      </c>
      <c r="Y3427">
        <v>0</v>
      </c>
      <c r="Z3427">
        <v>1</v>
      </c>
      <c r="AA3427">
        <v>0</v>
      </c>
      <c r="AB3427">
        <v>4</v>
      </c>
      <c r="AC3427">
        <v>0</v>
      </c>
      <c r="AD3427">
        <v>6</v>
      </c>
      <c r="AE3427">
        <v>0</v>
      </c>
      <c r="AY3427" s="59"/>
    </row>
    <row r="3428" spans="1:51">
      <c r="A3428" s="19">
        <v>43797</v>
      </c>
      <c r="B3428" t="s">
        <v>19</v>
      </c>
      <c r="C3428" s="19">
        <v>43893</v>
      </c>
      <c r="D3428">
        <v>52</v>
      </c>
      <c r="E3428">
        <v>37.6</v>
      </c>
      <c r="F3428">
        <v>3.6</v>
      </c>
      <c r="G3428">
        <v>3.7</v>
      </c>
      <c r="H3428">
        <v>8.5</v>
      </c>
      <c r="I3428">
        <v>4.0999999999999996</v>
      </c>
      <c r="J3428">
        <v>12.3</v>
      </c>
      <c r="K3428">
        <v>3.4</v>
      </c>
      <c r="L3428">
        <v>15.7</v>
      </c>
      <c r="M3428">
        <v>0.8</v>
      </c>
      <c r="N3428">
        <v>69.7</v>
      </c>
      <c r="O3428">
        <v>2</v>
      </c>
      <c r="P3428">
        <v>1.9</v>
      </c>
      <c r="Q3428">
        <v>4</v>
      </c>
      <c r="R3428">
        <v>2</v>
      </c>
      <c r="S3428">
        <v>6.8</v>
      </c>
      <c r="T3428">
        <v>1.8</v>
      </c>
      <c r="U3428">
        <v>10.199999999999999</v>
      </c>
      <c r="V3428">
        <v>1.1000000000000001</v>
      </c>
      <c r="W3428">
        <v>33</v>
      </c>
      <c r="X3428">
        <v>0</v>
      </c>
      <c r="Y3428">
        <v>0</v>
      </c>
      <c r="Z3428">
        <v>1</v>
      </c>
      <c r="AA3428">
        <v>0</v>
      </c>
      <c r="AB3428">
        <v>4</v>
      </c>
      <c r="AC3428">
        <v>0</v>
      </c>
      <c r="AD3428">
        <v>14</v>
      </c>
      <c r="AE3428">
        <v>0</v>
      </c>
      <c r="AY3428" s="59"/>
    </row>
    <row r="3429" spans="1:51">
      <c r="A3429" s="19">
        <v>43797</v>
      </c>
      <c r="B3429" t="s">
        <v>20</v>
      </c>
      <c r="C3429" s="19">
        <v>43893</v>
      </c>
      <c r="D3429">
        <v>6</v>
      </c>
      <c r="E3429">
        <v>30.2</v>
      </c>
      <c r="F3429">
        <v>2.5</v>
      </c>
      <c r="G3429">
        <v>2</v>
      </c>
      <c r="H3429">
        <v>9.6</v>
      </c>
      <c r="I3429">
        <v>2.2000000000000002</v>
      </c>
      <c r="J3429">
        <v>19.3</v>
      </c>
      <c r="K3429">
        <v>1.4</v>
      </c>
      <c r="L3429">
        <v>19</v>
      </c>
      <c r="M3429">
        <v>3.3</v>
      </c>
      <c r="N3429">
        <v>48.1</v>
      </c>
      <c r="O3429">
        <v>2.2999999999999998</v>
      </c>
      <c r="P3429">
        <v>2</v>
      </c>
      <c r="Q3429">
        <v>5.7</v>
      </c>
      <c r="R3429">
        <v>1.8</v>
      </c>
      <c r="S3429">
        <v>17.8</v>
      </c>
      <c r="T3429">
        <v>2</v>
      </c>
      <c r="U3429">
        <v>17.5</v>
      </c>
      <c r="V3429">
        <v>2.4</v>
      </c>
      <c r="W3429">
        <v>3</v>
      </c>
      <c r="X3429">
        <v>0</v>
      </c>
      <c r="Y3429">
        <v>0</v>
      </c>
      <c r="Z3429">
        <v>0</v>
      </c>
      <c r="AA3429">
        <v>0</v>
      </c>
      <c r="AB3429">
        <v>2</v>
      </c>
      <c r="AC3429">
        <v>0</v>
      </c>
      <c r="AD3429">
        <v>2</v>
      </c>
      <c r="AE3429">
        <v>0</v>
      </c>
      <c r="AY3429" s="59"/>
    </row>
    <row r="3430" spans="1:51">
      <c r="A3430" s="19">
        <v>43797</v>
      </c>
      <c r="B3430" t="s">
        <v>21</v>
      </c>
      <c r="C3430" s="19">
        <v>43893</v>
      </c>
      <c r="D3430">
        <v>31</v>
      </c>
      <c r="E3430">
        <v>36.5</v>
      </c>
      <c r="F3430">
        <v>4.4000000000000004</v>
      </c>
      <c r="G3430">
        <v>3.5</v>
      </c>
      <c r="H3430">
        <v>8.8000000000000007</v>
      </c>
      <c r="I3430">
        <v>4.2</v>
      </c>
      <c r="J3430">
        <v>13.6</v>
      </c>
      <c r="K3430">
        <v>3.3</v>
      </c>
      <c r="L3430">
        <v>14.7</v>
      </c>
      <c r="M3430">
        <v>0.4</v>
      </c>
      <c r="N3430">
        <v>67.599999999999994</v>
      </c>
      <c r="O3430">
        <v>2.4</v>
      </c>
      <c r="P3430">
        <v>2.1</v>
      </c>
      <c r="Q3430">
        <v>4.2</v>
      </c>
      <c r="R3430">
        <v>2</v>
      </c>
      <c r="S3430">
        <v>8.1999999999999993</v>
      </c>
      <c r="T3430">
        <v>2</v>
      </c>
      <c r="U3430">
        <v>9.8000000000000007</v>
      </c>
      <c r="V3430">
        <v>1.3</v>
      </c>
      <c r="W3430">
        <v>23</v>
      </c>
      <c r="X3430">
        <v>0</v>
      </c>
      <c r="Y3430">
        <v>0</v>
      </c>
      <c r="Z3430">
        <v>1</v>
      </c>
      <c r="AA3430">
        <v>0</v>
      </c>
      <c r="AB3430">
        <v>3</v>
      </c>
      <c r="AC3430">
        <v>0</v>
      </c>
      <c r="AD3430">
        <v>4</v>
      </c>
      <c r="AE3430">
        <v>0</v>
      </c>
      <c r="AY3430" s="59"/>
    </row>
    <row r="3431" spans="1:51">
      <c r="A3431" s="19">
        <v>43797</v>
      </c>
      <c r="B3431" t="s">
        <v>22</v>
      </c>
      <c r="C3431" s="19">
        <v>43893</v>
      </c>
      <c r="D3431">
        <v>416</v>
      </c>
      <c r="E3431">
        <v>24.4</v>
      </c>
      <c r="F3431">
        <v>2.8</v>
      </c>
      <c r="G3431">
        <v>1.7</v>
      </c>
      <c r="H3431">
        <v>10.3</v>
      </c>
      <c r="I3431">
        <v>1.5</v>
      </c>
      <c r="J3431">
        <v>21.7</v>
      </c>
      <c r="K3431">
        <v>1.9</v>
      </c>
      <c r="L3431">
        <v>20</v>
      </c>
      <c r="M3431">
        <v>5.3</v>
      </c>
      <c r="N3431">
        <v>33.200000000000003</v>
      </c>
      <c r="O3431">
        <v>2.5</v>
      </c>
      <c r="P3431">
        <v>2.2999999999999998</v>
      </c>
      <c r="Q3431">
        <v>7.4</v>
      </c>
      <c r="R3431">
        <v>2</v>
      </c>
      <c r="S3431">
        <v>25.3</v>
      </c>
      <c r="T3431">
        <v>2.2999999999999998</v>
      </c>
      <c r="U3431">
        <v>21.1</v>
      </c>
      <c r="V3431">
        <v>3.5</v>
      </c>
      <c r="W3431">
        <v>148</v>
      </c>
      <c r="X3431">
        <v>0</v>
      </c>
      <c r="Y3431">
        <v>0</v>
      </c>
      <c r="Z3431">
        <v>14</v>
      </c>
      <c r="AA3431">
        <v>0</v>
      </c>
      <c r="AB3431">
        <v>132</v>
      </c>
      <c r="AC3431">
        <v>0</v>
      </c>
      <c r="AD3431">
        <v>121</v>
      </c>
      <c r="AE3431">
        <v>1</v>
      </c>
      <c r="AY3431" s="59"/>
    </row>
    <row r="3432" spans="1:51">
      <c r="A3432" s="19">
        <v>43797</v>
      </c>
      <c r="B3432" t="s">
        <v>23</v>
      </c>
      <c r="C3432" s="19">
        <v>43893</v>
      </c>
      <c r="D3432">
        <v>67</v>
      </c>
      <c r="E3432">
        <v>23.4</v>
      </c>
      <c r="F3432">
        <v>2.2000000000000002</v>
      </c>
      <c r="G3432">
        <v>1</v>
      </c>
      <c r="H3432">
        <v>8.8000000000000007</v>
      </c>
      <c r="I3432">
        <v>0.9</v>
      </c>
      <c r="J3432">
        <v>24.3</v>
      </c>
      <c r="K3432">
        <v>0.9</v>
      </c>
      <c r="L3432">
        <v>21</v>
      </c>
      <c r="M3432">
        <v>7.1</v>
      </c>
      <c r="N3432">
        <v>28.5</v>
      </c>
      <c r="O3432">
        <v>2.5</v>
      </c>
      <c r="P3432">
        <v>1.8</v>
      </c>
      <c r="Q3432">
        <v>5.6</v>
      </c>
      <c r="R3432">
        <v>1.7</v>
      </c>
      <c r="S3432">
        <v>31</v>
      </c>
      <c r="T3432">
        <v>1.7</v>
      </c>
      <c r="U3432">
        <v>22.2</v>
      </c>
      <c r="V3432">
        <v>4.5999999999999996</v>
      </c>
      <c r="W3432">
        <v>22</v>
      </c>
      <c r="X3432">
        <v>0</v>
      </c>
      <c r="Y3432">
        <v>0</v>
      </c>
      <c r="Z3432">
        <v>1</v>
      </c>
      <c r="AA3432">
        <v>0</v>
      </c>
      <c r="AB3432">
        <v>23</v>
      </c>
      <c r="AC3432">
        <v>0</v>
      </c>
      <c r="AD3432">
        <v>20</v>
      </c>
      <c r="AE3432">
        <v>0</v>
      </c>
      <c r="AY3432" s="59"/>
    </row>
    <row r="3433" spans="1:51">
      <c r="A3433" s="19">
        <v>43797</v>
      </c>
      <c r="B3433" t="s">
        <v>24</v>
      </c>
      <c r="C3433" s="19">
        <v>43893</v>
      </c>
      <c r="D3433">
        <v>13</v>
      </c>
      <c r="E3433">
        <v>30.2</v>
      </c>
      <c r="F3433">
        <v>2.5</v>
      </c>
      <c r="G3433">
        <v>2</v>
      </c>
      <c r="H3433">
        <v>9.6</v>
      </c>
      <c r="I3433">
        <v>2.2000000000000002</v>
      </c>
      <c r="J3433">
        <v>19.3</v>
      </c>
      <c r="K3433">
        <v>1.4</v>
      </c>
      <c r="L3433">
        <v>19</v>
      </c>
      <c r="M3433">
        <v>3.3</v>
      </c>
      <c r="N3433">
        <v>49</v>
      </c>
      <c r="O3433">
        <v>2.2000000000000002</v>
      </c>
      <c r="P3433">
        <v>1.8</v>
      </c>
      <c r="Q3433">
        <v>5.8</v>
      </c>
      <c r="R3433">
        <v>2</v>
      </c>
      <c r="S3433">
        <v>17.5</v>
      </c>
      <c r="T3433">
        <v>1.8</v>
      </c>
      <c r="U3433">
        <v>17.2</v>
      </c>
      <c r="V3433">
        <v>2.2999999999999998</v>
      </c>
      <c r="W3433">
        <v>6</v>
      </c>
      <c r="X3433">
        <v>0</v>
      </c>
      <c r="Y3433">
        <v>0</v>
      </c>
      <c r="Z3433">
        <v>0</v>
      </c>
      <c r="AA3433">
        <v>0</v>
      </c>
      <c r="AB3433">
        <v>4</v>
      </c>
      <c r="AC3433">
        <v>0</v>
      </c>
      <c r="AD3433">
        <v>4</v>
      </c>
      <c r="AE3433">
        <v>0</v>
      </c>
      <c r="AY3433" s="59"/>
    </row>
    <row r="3434" spans="1:51">
      <c r="A3434" s="19">
        <v>43797</v>
      </c>
      <c r="B3434" t="s">
        <v>25</v>
      </c>
      <c r="C3434" s="19">
        <v>43893</v>
      </c>
      <c r="D3434">
        <v>24</v>
      </c>
      <c r="E3434">
        <v>21.4</v>
      </c>
      <c r="F3434">
        <v>4.2</v>
      </c>
      <c r="G3434">
        <v>2.2000000000000002</v>
      </c>
      <c r="H3434">
        <v>13</v>
      </c>
      <c r="I3434">
        <v>0.8</v>
      </c>
      <c r="J3434">
        <v>17.3</v>
      </c>
      <c r="K3434">
        <v>5</v>
      </c>
      <c r="L3434">
        <v>21.7</v>
      </c>
      <c r="M3434">
        <v>3.8</v>
      </c>
      <c r="N3434">
        <v>27.5</v>
      </c>
      <c r="O3434">
        <v>3.6</v>
      </c>
      <c r="P3434">
        <v>2.7</v>
      </c>
      <c r="Q3434">
        <v>11</v>
      </c>
      <c r="R3434">
        <v>2</v>
      </c>
      <c r="S3434">
        <v>17.899999999999999</v>
      </c>
      <c r="T3434">
        <v>4</v>
      </c>
      <c r="U3434">
        <v>27.7</v>
      </c>
      <c r="V3434">
        <v>3.2</v>
      </c>
      <c r="W3434">
        <v>8</v>
      </c>
      <c r="X3434">
        <v>0</v>
      </c>
      <c r="Y3434">
        <v>0</v>
      </c>
      <c r="Z3434">
        <v>2</v>
      </c>
      <c r="AA3434">
        <v>0</v>
      </c>
      <c r="AB3434">
        <v>6</v>
      </c>
      <c r="AC3434">
        <v>0</v>
      </c>
      <c r="AD3434">
        <v>8</v>
      </c>
      <c r="AE3434">
        <v>0</v>
      </c>
      <c r="AY3434" s="59"/>
    </row>
    <row r="3435" spans="1:51">
      <c r="A3435" s="19">
        <v>43797</v>
      </c>
      <c r="B3435" t="s">
        <v>26</v>
      </c>
      <c r="C3435" s="19">
        <v>43893</v>
      </c>
      <c r="D3435">
        <v>91</v>
      </c>
      <c r="E3435">
        <v>22</v>
      </c>
      <c r="F3435">
        <v>1.9</v>
      </c>
      <c r="G3435">
        <v>2</v>
      </c>
      <c r="H3435">
        <v>12.6</v>
      </c>
      <c r="I3435">
        <v>1.3</v>
      </c>
      <c r="J3435">
        <v>14.8</v>
      </c>
      <c r="K3435">
        <v>1</v>
      </c>
      <c r="L3435">
        <v>32.1</v>
      </c>
      <c r="M3435">
        <v>1.9</v>
      </c>
      <c r="N3435">
        <v>22.2</v>
      </c>
      <c r="O3435">
        <v>1.9</v>
      </c>
      <c r="P3435">
        <v>1.6</v>
      </c>
      <c r="Q3435">
        <v>7.8</v>
      </c>
      <c r="R3435">
        <v>1.6</v>
      </c>
      <c r="S3435">
        <v>9.8000000000000007</v>
      </c>
      <c r="T3435">
        <v>1.4</v>
      </c>
      <c r="U3435">
        <v>51.4</v>
      </c>
      <c r="V3435">
        <v>1.9</v>
      </c>
      <c r="W3435">
        <v>29</v>
      </c>
      <c r="X3435">
        <v>0</v>
      </c>
      <c r="Y3435">
        <v>0</v>
      </c>
      <c r="Z3435">
        <v>7</v>
      </c>
      <c r="AA3435">
        <v>0</v>
      </c>
      <c r="AB3435">
        <v>13</v>
      </c>
      <c r="AC3435">
        <v>0</v>
      </c>
      <c r="AD3435">
        <v>42</v>
      </c>
      <c r="AE3435">
        <v>0</v>
      </c>
      <c r="AY3435" s="59"/>
    </row>
    <row r="3436" spans="1:51">
      <c r="A3436" s="19">
        <v>43797</v>
      </c>
      <c r="B3436" t="s">
        <v>27</v>
      </c>
      <c r="C3436" s="19">
        <v>43893</v>
      </c>
      <c r="D3436">
        <v>75</v>
      </c>
      <c r="E3436">
        <v>22.4</v>
      </c>
      <c r="F3436">
        <v>0.4</v>
      </c>
      <c r="G3436">
        <v>0.5</v>
      </c>
      <c r="H3436">
        <v>12.6</v>
      </c>
      <c r="I3436">
        <v>16.600000000000001</v>
      </c>
      <c r="J3436">
        <v>16.7</v>
      </c>
      <c r="K3436">
        <v>0.3</v>
      </c>
      <c r="L3436">
        <v>18.5</v>
      </c>
      <c r="M3436">
        <v>1.6</v>
      </c>
      <c r="N3436">
        <v>29.8</v>
      </c>
      <c r="O3436">
        <v>2</v>
      </c>
      <c r="P3436">
        <v>1.9</v>
      </c>
      <c r="Q3436">
        <v>10.1</v>
      </c>
      <c r="R3436">
        <v>15.6</v>
      </c>
      <c r="S3436">
        <v>16.100000000000001</v>
      </c>
      <c r="T3436">
        <v>1.9</v>
      </c>
      <c r="U3436">
        <v>19.8</v>
      </c>
      <c r="V3436">
        <v>2.2000000000000002</v>
      </c>
      <c r="W3436">
        <v>21</v>
      </c>
      <c r="X3436">
        <v>0</v>
      </c>
      <c r="Y3436">
        <v>0</v>
      </c>
      <c r="Z3436">
        <v>6</v>
      </c>
      <c r="AA3436">
        <v>15</v>
      </c>
      <c r="AB3436">
        <v>16</v>
      </c>
      <c r="AC3436">
        <v>0</v>
      </c>
      <c r="AD3436">
        <v>17</v>
      </c>
      <c r="AE3436">
        <v>0</v>
      </c>
      <c r="AY3436" s="59"/>
    </row>
    <row r="3437" spans="1:51">
      <c r="A3437" s="19">
        <v>43797</v>
      </c>
      <c r="B3437" t="s">
        <v>28</v>
      </c>
      <c r="C3437" s="19">
        <v>43893</v>
      </c>
      <c r="D3437">
        <v>110</v>
      </c>
      <c r="E3437">
        <v>35.700000000000003</v>
      </c>
      <c r="F3437">
        <v>6.9</v>
      </c>
      <c r="G3437">
        <v>1.7</v>
      </c>
      <c r="H3437">
        <v>7.7</v>
      </c>
      <c r="I3437">
        <v>1.6</v>
      </c>
      <c r="J3437">
        <v>16.7</v>
      </c>
      <c r="K3437">
        <v>1.7</v>
      </c>
      <c r="L3437">
        <v>15.5</v>
      </c>
      <c r="M3437">
        <v>2.1</v>
      </c>
      <c r="N3437">
        <v>63.8</v>
      </c>
      <c r="O3437">
        <v>3.4</v>
      </c>
      <c r="P3437">
        <v>1.6</v>
      </c>
      <c r="Q3437">
        <v>3.7</v>
      </c>
      <c r="R3437">
        <v>1.4</v>
      </c>
      <c r="S3437">
        <v>12.1</v>
      </c>
      <c r="T3437">
        <v>1.3</v>
      </c>
      <c r="U3437">
        <v>10.5</v>
      </c>
      <c r="V3437">
        <v>1.8</v>
      </c>
      <c r="W3437">
        <v>57</v>
      </c>
      <c r="X3437">
        <v>0</v>
      </c>
      <c r="Y3437">
        <v>0</v>
      </c>
      <c r="Z3437">
        <v>1</v>
      </c>
      <c r="AA3437">
        <v>0</v>
      </c>
      <c r="AB3437">
        <v>27</v>
      </c>
      <c r="AC3437">
        <v>0</v>
      </c>
      <c r="AD3437">
        <v>25</v>
      </c>
      <c r="AE3437">
        <v>0</v>
      </c>
      <c r="AY3437" s="59"/>
    </row>
    <row r="3438" spans="1:51">
      <c r="A3438" s="19">
        <v>43797</v>
      </c>
      <c r="B3438" t="s">
        <v>29</v>
      </c>
      <c r="C3438" s="19">
        <v>43893</v>
      </c>
      <c r="D3438">
        <v>37</v>
      </c>
      <c r="E3438">
        <v>36.6</v>
      </c>
      <c r="F3438">
        <v>6</v>
      </c>
      <c r="G3438">
        <v>2.9</v>
      </c>
      <c r="H3438">
        <v>7.7</v>
      </c>
      <c r="I3438">
        <v>3.3</v>
      </c>
      <c r="J3438">
        <v>14.2</v>
      </c>
      <c r="K3438">
        <v>3.3</v>
      </c>
      <c r="L3438">
        <v>14.8</v>
      </c>
      <c r="M3438">
        <v>0.7</v>
      </c>
      <c r="N3438">
        <v>67.7</v>
      </c>
      <c r="O3438">
        <v>3.3</v>
      </c>
      <c r="P3438">
        <v>1.8</v>
      </c>
      <c r="Q3438">
        <v>3.6</v>
      </c>
      <c r="R3438">
        <v>1.9</v>
      </c>
      <c r="S3438">
        <v>8.8000000000000007</v>
      </c>
      <c r="T3438">
        <v>2</v>
      </c>
      <c r="U3438">
        <v>9.1999999999999993</v>
      </c>
      <c r="V3438">
        <v>1.3</v>
      </c>
      <c r="W3438">
        <v>28</v>
      </c>
      <c r="X3438">
        <v>0</v>
      </c>
      <c r="Y3438">
        <v>0</v>
      </c>
      <c r="Z3438">
        <v>0</v>
      </c>
      <c r="AA3438">
        <v>0</v>
      </c>
      <c r="AB3438">
        <v>4</v>
      </c>
      <c r="AC3438">
        <v>0</v>
      </c>
      <c r="AD3438">
        <v>5</v>
      </c>
      <c r="AE3438">
        <v>0</v>
      </c>
      <c r="AY3438" s="59"/>
    </row>
    <row r="3439" spans="1:51">
      <c r="A3439" s="19">
        <v>43797</v>
      </c>
      <c r="B3439" t="s">
        <v>30</v>
      </c>
      <c r="C3439" s="19">
        <v>43893</v>
      </c>
      <c r="D3439">
        <v>64</v>
      </c>
      <c r="E3439">
        <v>36.5</v>
      </c>
      <c r="F3439">
        <v>3.8</v>
      </c>
      <c r="G3439">
        <v>2.8</v>
      </c>
      <c r="H3439">
        <v>9.4</v>
      </c>
      <c r="I3439">
        <v>4.5</v>
      </c>
      <c r="J3439">
        <v>13</v>
      </c>
      <c r="K3439">
        <v>3.7</v>
      </c>
      <c r="L3439">
        <v>15.3</v>
      </c>
      <c r="M3439">
        <v>0.5</v>
      </c>
      <c r="N3439">
        <v>67.5</v>
      </c>
      <c r="O3439">
        <v>2.2000000000000002</v>
      </c>
      <c r="P3439">
        <v>1.8</v>
      </c>
      <c r="Q3439">
        <v>4.8</v>
      </c>
      <c r="R3439">
        <v>2.2000000000000002</v>
      </c>
      <c r="S3439">
        <v>7.6</v>
      </c>
      <c r="T3439">
        <v>1.9</v>
      </c>
      <c r="U3439">
        <v>10.4</v>
      </c>
      <c r="V3439">
        <v>1.3</v>
      </c>
      <c r="W3439">
        <v>41</v>
      </c>
      <c r="X3439">
        <v>0</v>
      </c>
      <c r="Y3439">
        <v>0</v>
      </c>
      <c r="Z3439">
        <v>1</v>
      </c>
      <c r="AA3439">
        <v>0</v>
      </c>
      <c r="AB3439">
        <v>5</v>
      </c>
      <c r="AC3439">
        <v>0</v>
      </c>
      <c r="AD3439">
        <v>17</v>
      </c>
      <c r="AE3439">
        <v>0</v>
      </c>
      <c r="AY3439" s="59"/>
    </row>
    <row r="3440" spans="1:51">
      <c r="A3440" s="19">
        <v>43797</v>
      </c>
      <c r="B3440" t="s">
        <v>31</v>
      </c>
      <c r="C3440" s="19">
        <v>43893</v>
      </c>
      <c r="D3440">
        <v>228</v>
      </c>
      <c r="E3440">
        <v>28.7</v>
      </c>
      <c r="F3440">
        <v>6.8</v>
      </c>
      <c r="G3440">
        <v>2.1</v>
      </c>
      <c r="H3440">
        <v>9.3000000000000007</v>
      </c>
      <c r="I3440">
        <v>2.1</v>
      </c>
      <c r="J3440">
        <v>16.899999999999999</v>
      </c>
      <c r="K3440">
        <v>1.4</v>
      </c>
      <c r="L3440">
        <v>18.600000000000001</v>
      </c>
      <c r="M3440">
        <v>3.7</v>
      </c>
      <c r="N3440">
        <v>46</v>
      </c>
      <c r="O3440">
        <v>4.5999999999999996</v>
      </c>
      <c r="P3440">
        <v>2.2000000000000002</v>
      </c>
      <c r="Q3440">
        <v>6.2</v>
      </c>
      <c r="R3440">
        <v>2.1</v>
      </c>
      <c r="S3440">
        <v>15.5</v>
      </c>
      <c r="T3440">
        <v>2.2000000000000002</v>
      </c>
      <c r="U3440">
        <v>18</v>
      </c>
      <c r="V3440">
        <v>2.8</v>
      </c>
      <c r="W3440">
        <v>99</v>
      </c>
      <c r="X3440">
        <v>0</v>
      </c>
      <c r="Y3440">
        <v>0</v>
      </c>
      <c r="Z3440">
        <v>5</v>
      </c>
      <c r="AA3440">
        <v>0</v>
      </c>
      <c r="AB3440">
        <v>58</v>
      </c>
      <c r="AC3440">
        <v>0</v>
      </c>
      <c r="AD3440">
        <v>64</v>
      </c>
      <c r="AE3440">
        <v>0</v>
      </c>
      <c r="AY3440" s="59"/>
    </row>
    <row r="3441" spans="1:51">
      <c r="A3441" s="19">
        <v>43797</v>
      </c>
      <c r="B3441" t="s">
        <v>32</v>
      </c>
      <c r="C3441" s="19">
        <v>43893</v>
      </c>
      <c r="D3441">
        <v>29</v>
      </c>
      <c r="E3441">
        <v>28.6</v>
      </c>
      <c r="F3441">
        <v>4.9000000000000004</v>
      </c>
      <c r="G3441">
        <v>0.3</v>
      </c>
      <c r="H3441">
        <v>10.8</v>
      </c>
      <c r="I3441">
        <v>3.2</v>
      </c>
      <c r="J3441">
        <v>15</v>
      </c>
      <c r="K3441">
        <v>4</v>
      </c>
      <c r="L3441">
        <v>21.7</v>
      </c>
      <c r="M3441">
        <v>1</v>
      </c>
      <c r="N3441">
        <v>44.6</v>
      </c>
      <c r="O3441">
        <v>3.7</v>
      </c>
      <c r="P3441">
        <v>1.5</v>
      </c>
      <c r="Q3441">
        <v>6.9</v>
      </c>
      <c r="R3441">
        <v>2.2999999999999998</v>
      </c>
      <c r="S3441">
        <v>11.9</v>
      </c>
      <c r="T3441">
        <v>3.2</v>
      </c>
      <c r="U3441">
        <v>23.7</v>
      </c>
      <c r="V3441">
        <v>1.8</v>
      </c>
      <c r="W3441">
        <v>14</v>
      </c>
      <c r="X3441">
        <v>0</v>
      </c>
      <c r="Y3441">
        <v>0</v>
      </c>
      <c r="Z3441">
        <v>1</v>
      </c>
      <c r="AA3441">
        <v>0</v>
      </c>
      <c r="AB3441">
        <v>4</v>
      </c>
      <c r="AC3441">
        <v>0</v>
      </c>
      <c r="AD3441">
        <v>10</v>
      </c>
      <c r="AE3441">
        <v>0</v>
      </c>
      <c r="AY3441" s="59"/>
    </row>
    <row r="3442" spans="1:51">
      <c r="A3442" s="19">
        <v>43797</v>
      </c>
      <c r="B3442" t="s">
        <v>33</v>
      </c>
      <c r="C3442" s="19">
        <v>43893</v>
      </c>
      <c r="D3442">
        <v>16</v>
      </c>
      <c r="E3442">
        <v>17.7</v>
      </c>
      <c r="F3442">
        <v>0.4</v>
      </c>
      <c r="G3442">
        <v>1.1000000000000001</v>
      </c>
      <c r="H3442">
        <v>10.9</v>
      </c>
      <c r="I3442">
        <v>0.9</v>
      </c>
      <c r="J3442">
        <v>34.6</v>
      </c>
      <c r="K3442">
        <v>0.6</v>
      </c>
      <c r="L3442">
        <v>19.3</v>
      </c>
      <c r="M3442">
        <v>4</v>
      </c>
      <c r="N3442">
        <v>13.4</v>
      </c>
      <c r="O3442">
        <v>1.2</v>
      </c>
      <c r="P3442">
        <v>1.3</v>
      </c>
      <c r="Q3442">
        <v>5.4</v>
      </c>
      <c r="R3442">
        <v>1.2</v>
      </c>
      <c r="S3442">
        <v>58.3</v>
      </c>
      <c r="T3442">
        <v>1.4</v>
      </c>
      <c r="U3442">
        <v>15.1</v>
      </c>
      <c r="V3442">
        <v>2.2000000000000002</v>
      </c>
      <c r="W3442">
        <v>4</v>
      </c>
      <c r="X3442">
        <v>0</v>
      </c>
      <c r="Y3442">
        <v>0</v>
      </c>
      <c r="Z3442">
        <v>1</v>
      </c>
      <c r="AA3442">
        <v>0</v>
      </c>
      <c r="AB3442">
        <v>7</v>
      </c>
      <c r="AC3442">
        <v>0</v>
      </c>
      <c r="AD3442">
        <v>4</v>
      </c>
      <c r="AE3442">
        <v>0</v>
      </c>
      <c r="AY3442" s="59"/>
    </row>
    <row r="3443" spans="1:51">
      <c r="A3443" s="19">
        <v>43797</v>
      </c>
      <c r="B3443" t="s">
        <v>34</v>
      </c>
      <c r="C3443" s="19">
        <v>43893</v>
      </c>
      <c r="D3443">
        <v>99</v>
      </c>
      <c r="E3443">
        <v>34.1</v>
      </c>
      <c r="F3443">
        <v>3.2</v>
      </c>
      <c r="G3443">
        <v>2.9</v>
      </c>
      <c r="H3443">
        <v>10.3</v>
      </c>
      <c r="I3443">
        <v>3.9</v>
      </c>
      <c r="J3443">
        <v>14.4</v>
      </c>
      <c r="K3443">
        <v>2.4</v>
      </c>
      <c r="L3443">
        <v>16.600000000000001</v>
      </c>
      <c r="M3443">
        <v>1.8</v>
      </c>
      <c r="N3443">
        <v>61.1</v>
      </c>
      <c r="O3443">
        <v>2.2999999999999998</v>
      </c>
      <c r="P3443">
        <v>1.9</v>
      </c>
      <c r="Q3443">
        <v>6</v>
      </c>
      <c r="R3443">
        <v>2</v>
      </c>
      <c r="S3443">
        <v>9.8000000000000007</v>
      </c>
      <c r="T3443">
        <v>1.8</v>
      </c>
      <c r="U3443">
        <v>12.7</v>
      </c>
      <c r="V3443">
        <v>1.9</v>
      </c>
      <c r="W3443">
        <v>56</v>
      </c>
      <c r="X3443">
        <v>0</v>
      </c>
      <c r="Y3443">
        <v>0</v>
      </c>
      <c r="Z3443">
        <v>3</v>
      </c>
      <c r="AA3443">
        <v>0</v>
      </c>
      <c r="AB3443">
        <v>13</v>
      </c>
      <c r="AC3443">
        <v>0</v>
      </c>
      <c r="AD3443">
        <v>27</v>
      </c>
      <c r="AE3443">
        <v>0</v>
      </c>
      <c r="AY3443" s="59"/>
    </row>
    <row r="3444" spans="1:51">
      <c r="A3444" s="19">
        <v>43797</v>
      </c>
      <c r="B3444" t="s">
        <v>35</v>
      </c>
      <c r="C3444" s="19">
        <v>43900</v>
      </c>
      <c r="D3444">
        <v>20</v>
      </c>
      <c r="E3444">
        <v>29.1</v>
      </c>
      <c r="F3444">
        <v>4.5</v>
      </c>
      <c r="G3444">
        <v>0.2</v>
      </c>
      <c r="H3444">
        <v>10.199999999999999</v>
      </c>
      <c r="I3444">
        <v>4.5999999999999996</v>
      </c>
      <c r="J3444">
        <v>10.3</v>
      </c>
      <c r="K3444">
        <v>3.6</v>
      </c>
      <c r="L3444">
        <v>26.6</v>
      </c>
      <c r="M3444">
        <v>0.4</v>
      </c>
      <c r="N3444">
        <v>41.6</v>
      </c>
      <c r="O3444">
        <v>3.1</v>
      </c>
      <c r="P3444">
        <v>1.6</v>
      </c>
      <c r="Q3444">
        <v>6.2</v>
      </c>
      <c r="R3444">
        <v>3.1</v>
      </c>
      <c r="S3444">
        <v>6</v>
      </c>
      <c r="T3444">
        <v>2.5</v>
      </c>
      <c r="U3444">
        <v>34</v>
      </c>
      <c r="V3444">
        <v>1.4</v>
      </c>
      <c r="W3444">
        <v>9</v>
      </c>
      <c r="X3444">
        <v>0</v>
      </c>
      <c r="Y3444">
        <v>0</v>
      </c>
      <c r="Z3444">
        <v>1</v>
      </c>
      <c r="AA3444">
        <v>0</v>
      </c>
      <c r="AB3444">
        <v>1</v>
      </c>
      <c r="AC3444">
        <v>0</v>
      </c>
      <c r="AD3444">
        <v>9</v>
      </c>
      <c r="AE3444">
        <v>0</v>
      </c>
      <c r="AY3444" s="59"/>
    </row>
    <row r="3445" spans="1:51">
      <c r="A3445" s="19">
        <v>43797</v>
      </c>
      <c r="B3445" t="s">
        <v>36</v>
      </c>
      <c r="C3445" s="19">
        <v>43900</v>
      </c>
      <c r="D3445">
        <v>125</v>
      </c>
      <c r="E3445">
        <v>31.1</v>
      </c>
      <c r="F3445">
        <v>0.4</v>
      </c>
      <c r="G3445">
        <v>1.1000000000000001</v>
      </c>
      <c r="H3445">
        <v>10.1</v>
      </c>
      <c r="I3445">
        <v>2</v>
      </c>
      <c r="J3445">
        <v>23.3</v>
      </c>
      <c r="K3445">
        <v>0.4</v>
      </c>
      <c r="L3445">
        <v>19</v>
      </c>
      <c r="M3445">
        <v>2.2000000000000002</v>
      </c>
      <c r="N3445">
        <v>46.7</v>
      </c>
      <c r="O3445">
        <v>1.3</v>
      </c>
      <c r="P3445">
        <v>1.6</v>
      </c>
      <c r="Q3445">
        <v>5.3</v>
      </c>
      <c r="R3445">
        <v>1.7</v>
      </c>
      <c r="S3445">
        <v>23.7</v>
      </c>
      <c r="T3445">
        <v>1.5</v>
      </c>
      <c r="U3445">
        <v>15.9</v>
      </c>
      <c r="V3445">
        <v>1.9</v>
      </c>
      <c r="W3445">
        <v>51</v>
      </c>
      <c r="X3445">
        <v>0</v>
      </c>
      <c r="Y3445">
        <v>0</v>
      </c>
      <c r="Z3445">
        <v>4</v>
      </c>
      <c r="AA3445">
        <v>0</v>
      </c>
      <c r="AB3445">
        <v>38</v>
      </c>
      <c r="AC3445">
        <v>0</v>
      </c>
      <c r="AD3445">
        <v>31</v>
      </c>
      <c r="AE3445">
        <v>0</v>
      </c>
      <c r="AY3445" s="59"/>
    </row>
    <row r="3446" spans="1:51">
      <c r="A3446" s="19">
        <v>43797</v>
      </c>
      <c r="B3446" t="s">
        <v>37</v>
      </c>
      <c r="C3446" s="19">
        <v>43900</v>
      </c>
      <c r="D3446">
        <v>36</v>
      </c>
      <c r="E3446">
        <v>38.6</v>
      </c>
      <c r="F3446">
        <v>3.4</v>
      </c>
      <c r="G3446">
        <v>4.7</v>
      </c>
      <c r="H3446">
        <v>6.8</v>
      </c>
      <c r="I3446">
        <v>3</v>
      </c>
      <c r="J3446">
        <v>13.6</v>
      </c>
      <c r="K3446">
        <v>2.6</v>
      </c>
      <c r="L3446">
        <v>15.4</v>
      </c>
      <c r="M3446">
        <v>1.5</v>
      </c>
      <c r="N3446">
        <v>70.599999999999994</v>
      </c>
      <c r="O3446">
        <v>1.8</v>
      </c>
      <c r="P3446">
        <v>2.4</v>
      </c>
      <c r="Q3446">
        <v>3</v>
      </c>
      <c r="R3446">
        <v>1.8</v>
      </c>
      <c r="S3446">
        <v>7.7</v>
      </c>
      <c r="T3446">
        <v>1.7</v>
      </c>
      <c r="U3446">
        <v>9.1999999999999993</v>
      </c>
      <c r="V3446">
        <v>1.4</v>
      </c>
      <c r="W3446">
        <v>23</v>
      </c>
      <c r="X3446">
        <v>0</v>
      </c>
      <c r="Y3446">
        <v>0</v>
      </c>
      <c r="Z3446">
        <v>0</v>
      </c>
      <c r="AA3446">
        <v>0</v>
      </c>
      <c r="AB3446">
        <v>4</v>
      </c>
      <c r="AC3446">
        <v>0</v>
      </c>
      <c r="AD3446">
        <v>9</v>
      </c>
      <c r="AE3446">
        <v>0</v>
      </c>
      <c r="AY3446" s="59"/>
    </row>
    <row r="3447" spans="1:51">
      <c r="A3447" s="19">
        <v>43797</v>
      </c>
      <c r="B3447" t="s">
        <v>38</v>
      </c>
      <c r="C3447" s="19">
        <v>43900</v>
      </c>
      <c r="D3447">
        <v>68</v>
      </c>
      <c r="E3447">
        <v>35.5</v>
      </c>
      <c r="F3447">
        <v>3.8</v>
      </c>
      <c r="G3447">
        <v>2.6</v>
      </c>
      <c r="H3447">
        <v>8.9</v>
      </c>
      <c r="I3447">
        <v>3.8</v>
      </c>
      <c r="J3447">
        <v>13.9</v>
      </c>
      <c r="K3447">
        <v>3.3</v>
      </c>
      <c r="L3447">
        <v>17.2</v>
      </c>
      <c r="M3447">
        <v>0.6</v>
      </c>
      <c r="N3447">
        <v>63.4</v>
      </c>
      <c r="O3447">
        <v>2.2999999999999998</v>
      </c>
      <c r="P3447">
        <v>2</v>
      </c>
      <c r="Q3447">
        <v>4.8</v>
      </c>
      <c r="R3447">
        <v>2.2000000000000002</v>
      </c>
      <c r="S3447">
        <v>8.8000000000000007</v>
      </c>
      <c r="T3447">
        <v>2.2999999999999998</v>
      </c>
      <c r="U3447">
        <v>12.3</v>
      </c>
      <c r="V3447">
        <v>1.5</v>
      </c>
      <c r="W3447">
        <v>40</v>
      </c>
      <c r="X3447">
        <v>0</v>
      </c>
      <c r="Y3447">
        <v>0</v>
      </c>
      <c r="Z3447">
        <v>1</v>
      </c>
      <c r="AA3447">
        <v>0</v>
      </c>
      <c r="AB3447">
        <v>8</v>
      </c>
      <c r="AC3447">
        <v>0</v>
      </c>
      <c r="AD3447">
        <v>19</v>
      </c>
      <c r="AE3447">
        <v>0</v>
      </c>
      <c r="AY3447" s="59"/>
    </row>
    <row r="3448" spans="1:51">
      <c r="A3448" s="19">
        <v>43797</v>
      </c>
      <c r="B3448" t="s">
        <v>39</v>
      </c>
      <c r="C3448" s="19">
        <v>43900</v>
      </c>
      <c r="D3448">
        <v>14</v>
      </c>
      <c r="E3448">
        <v>28.6</v>
      </c>
      <c r="F3448">
        <v>4.5</v>
      </c>
      <c r="G3448">
        <v>0.5</v>
      </c>
      <c r="H3448">
        <v>12.1</v>
      </c>
      <c r="I3448">
        <v>4.7</v>
      </c>
      <c r="J3448">
        <v>12.6</v>
      </c>
      <c r="K3448">
        <v>4</v>
      </c>
      <c r="L3448">
        <v>21.9</v>
      </c>
      <c r="M3448">
        <v>0.6</v>
      </c>
      <c r="N3448">
        <v>44.2</v>
      </c>
      <c r="O3448">
        <v>3.5</v>
      </c>
      <c r="P3448">
        <v>2</v>
      </c>
      <c r="Q3448">
        <v>8.5</v>
      </c>
      <c r="R3448">
        <v>3.1</v>
      </c>
      <c r="S3448">
        <v>9.3000000000000007</v>
      </c>
      <c r="T3448">
        <v>2.9</v>
      </c>
      <c r="U3448">
        <v>24.1</v>
      </c>
      <c r="V3448">
        <v>1.9</v>
      </c>
      <c r="W3448">
        <v>7</v>
      </c>
      <c r="X3448">
        <v>0</v>
      </c>
      <c r="Y3448">
        <v>0</v>
      </c>
      <c r="Z3448">
        <v>1</v>
      </c>
      <c r="AA3448">
        <v>0</v>
      </c>
      <c r="AB3448">
        <v>1</v>
      </c>
      <c r="AC3448">
        <v>0</v>
      </c>
      <c r="AD3448">
        <v>5</v>
      </c>
      <c r="AE3448">
        <v>0</v>
      </c>
      <c r="AY3448" s="59"/>
    </row>
    <row r="3449" spans="1:51">
      <c r="A3449" s="19">
        <v>43797</v>
      </c>
      <c r="B3449" t="s">
        <v>40</v>
      </c>
      <c r="C3449" s="19">
        <v>43900</v>
      </c>
      <c r="D3449">
        <v>89</v>
      </c>
      <c r="E3449">
        <v>25.1</v>
      </c>
      <c r="F3449">
        <v>1.5</v>
      </c>
      <c r="G3449">
        <v>1.1000000000000001</v>
      </c>
      <c r="H3449">
        <v>8.9</v>
      </c>
      <c r="I3449">
        <v>0.6</v>
      </c>
      <c r="J3449">
        <v>24.1</v>
      </c>
      <c r="K3449">
        <v>0.2</v>
      </c>
      <c r="L3449">
        <v>20</v>
      </c>
      <c r="M3449">
        <v>8</v>
      </c>
      <c r="N3449">
        <v>32.799999999999997</v>
      </c>
      <c r="O3449">
        <v>2.2000000000000002</v>
      </c>
      <c r="P3449">
        <v>1.9</v>
      </c>
      <c r="Q3449">
        <v>5.6</v>
      </c>
      <c r="R3449">
        <v>1.6</v>
      </c>
      <c r="S3449">
        <v>29</v>
      </c>
      <c r="T3449">
        <v>1.5</v>
      </c>
      <c r="U3449">
        <v>19.7</v>
      </c>
      <c r="V3449">
        <v>5.2</v>
      </c>
      <c r="W3449">
        <v>31</v>
      </c>
      <c r="X3449">
        <v>0</v>
      </c>
      <c r="Y3449">
        <v>0</v>
      </c>
      <c r="Z3449">
        <v>2</v>
      </c>
      <c r="AA3449">
        <v>0</v>
      </c>
      <c r="AB3449">
        <v>30</v>
      </c>
      <c r="AC3449">
        <v>0</v>
      </c>
      <c r="AD3449">
        <v>25</v>
      </c>
      <c r="AE3449">
        <v>1</v>
      </c>
      <c r="AY3449" s="59"/>
    </row>
    <row r="3450" spans="1:51">
      <c r="A3450" s="19">
        <v>43797</v>
      </c>
      <c r="B3450" t="s">
        <v>41</v>
      </c>
      <c r="C3450" s="19">
        <v>43904</v>
      </c>
      <c r="D3450">
        <v>6</v>
      </c>
      <c r="E3450">
        <v>30.2</v>
      </c>
      <c r="F3450">
        <v>2.5</v>
      </c>
      <c r="G3450">
        <v>2</v>
      </c>
      <c r="H3450">
        <v>9.6</v>
      </c>
      <c r="I3450">
        <v>2.2000000000000002</v>
      </c>
      <c r="J3450">
        <v>19.3</v>
      </c>
      <c r="K3450">
        <v>1.4</v>
      </c>
      <c r="L3450">
        <v>19</v>
      </c>
      <c r="M3450">
        <v>3.3</v>
      </c>
      <c r="N3450">
        <v>46.3</v>
      </c>
      <c r="O3450">
        <v>2.2000000000000002</v>
      </c>
      <c r="P3450">
        <v>2.1</v>
      </c>
      <c r="Q3450">
        <v>6.1</v>
      </c>
      <c r="R3450">
        <v>2.2000000000000002</v>
      </c>
      <c r="S3450">
        <v>18.100000000000001</v>
      </c>
      <c r="T3450">
        <v>2.1</v>
      </c>
      <c r="U3450">
        <v>17.7</v>
      </c>
      <c r="V3450">
        <v>2.8</v>
      </c>
      <c r="W3450">
        <v>3</v>
      </c>
      <c r="X3450">
        <v>0</v>
      </c>
      <c r="Y3450">
        <v>0</v>
      </c>
      <c r="Z3450">
        <v>0</v>
      </c>
      <c r="AA3450">
        <v>0</v>
      </c>
      <c r="AB3450">
        <v>2</v>
      </c>
      <c r="AC3450">
        <v>0</v>
      </c>
      <c r="AD3450">
        <v>2</v>
      </c>
      <c r="AE3450">
        <v>0</v>
      </c>
      <c r="AY3450" s="59"/>
    </row>
    <row r="3451" spans="1:51">
      <c r="A3451" s="19">
        <v>43797</v>
      </c>
      <c r="B3451" t="s">
        <v>43</v>
      </c>
      <c r="C3451" s="19">
        <v>43907</v>
      </c>
      <c r="D3451">
        <v>67</v>
      </c>
      <c r="E3451">
        <v>30.8</v>
      </c>
      <c r="F3451">
        <v>0.6</v>
      </c>
      <c r="G3451">
        <v>0.9</v>
      </c>
      <c r="H3451">
        <v>11</v>
      </c>
      <c r="I3451">
        <v>3.1</v>
      </c>
      <c r="J3451">
        <v>21.3</v>
      </c>
      <c r="K3451">
        <v>0.9</v>
      </c>
      <c r="L3451">
        <v>18.5</v>
      </c>
      <c r="M3451">
        <v>2.5</v>
      </c>
      <c r="N3451">
        <v>46.8</v>
      </c>
      <c r="O3451">
        <v>1.8</v>
      </c>
      <c r="P3451">
        <v>1.6</v>
      </c>
      <c r="Q3451">
        <v>6.5</v>
      </c>
      <c r="R3451">
        <v>2.2999999999999998</v>
      </c>
      <c r="S3451">
        <v>20.7</v>
      </c>
      <c r="T3451">
        <v>1.8</v>
      </c>
      <c r="U3451">
        <v>15.6</v>
      </c>
      <c r="V3451">
        <v>2.4</v>
      </c>
      <c r="W3451">
        <v>28</v>
      </c>
      <c r="X3451">
        <v>0</v>
      </c>
      <c r="Y3451">
        <v>0</v>
      </c>
      <c r="Z3451">
        <v>3</v>
      </c>
      <c r="AA3451">
        <v>0</v>
      </c>
      <c r="AB3451">
        <v>19</v>
      </c>
      <c r="AC3451">
        <v>0</v>
      </c>
      <c r="AD3451">
        <v>17</v>
      </c>
      <c r="AE3451">
        <v>0</v>
      </c>
      <c r="AY3451" s="59"/>
    </row>
    <row r="3452" spans="1:51">
      <c r="A3452" s="19">
        <v>43797</v>
      </c>
      <c r="B3452" t="s">
        <v>44</v>
      </c>
      <c r="C3452" s="19">
        <v>43907</v>
      </c>
      <c r="D3452">
        <v>219</v>
      </c>
      <c r="E3452">
        <v>26.5</v>
      </c>
      <c r="F3452">
        <v>6.9</v>
      </c>
      <c r="G3452">
        <v>0.3</v>
      </c>
      <c r="H3452">
        <v>11.2</v>
      </c>
      <c r="I3452">
        <v>1.5</v>
      </c>
      <c r="J3452">
        <v>19.7</v>
      </c>
      <c r="K3452">
        <v>0.7</v>
      </c>
      <c r="L3452">
        <v>17.899999999999999</v>
      </c>
      <c r="M3452">
        <v>4.9000000000000004</v>
      </c>
      <c r="N3452">
        <v>38.1</v>
      </c>
      <c r="O3452">
        <v>5.3</v>
      </c>
      <c r="P3452">
        <v>2</v>
      </c>
      <c r="Q3452">
        <v>8.1</v>
      </c>
      <c r="R3452">
        <v>2.2000000000000002</v>
      </c>
      <c r="S3452">
        <v>20.9</v>
      </c>
      <c r="T3452">
        <v>2.2999999999999998</v>
      </c>
      <c r="U3452">
        <v>16.899999999999999</v>
      </c>
      <c r="V3452">
        <v>3.9</v>
      </c>
      <c r="W3452">
        <v>86</v>
      </c>
      <c r="X3452">
        <v>0</v>
      </c>
      <c r="Y3452">
        <v>0</v>
      </c>
      <c r="Z3452">
        <v>10</v>
      </c>
      <c r="AA3452">
        <v>0</v>
      </c>
      <c r="AB3452">
        <v>64</v>
      </c>
      <c r="AC3452">
        <v>0</v>
      </c>
      <c r="AD3452">
        <v>58</v>
      </c>
      <c r="AE3452">
        <v>0</v>
      </c>
      <c r="AY3452" s="59"/>
    </row>
    <row r="3453" spans="1:51">
      <c r="A3453" s="19">
        <v>43797</v>
      </c>
      <c r="B3453" t="s">
        <v>45</v>
      </c>
      <c r="C3453" s="19">
        <v>43907</v>
      </c>
      <c r="D3453">
        <v>155</v>
      </c>
      <c r="E3453">
        <v>35.9</v>
      </c>
      <c r="F3453">
        <v>0.9</v>
      </c>
      <c r="G3453">
        <v>1.3</v>
      </c>
      <c r="H3453">
        <v>9.9</v>
      </c>
      <c r="I3453">
        <v>2.5</v>
      </c>
      <c r="J3453">
        <v>16.100000000000001</v>
      </c>
      <c r="K3453">
        <v>0.8</v>
      </c>
      <c r="L3453">
        <v>20.2</v>
      </c>
      <c r="M3453">
        <v>2</v>
      </c>
      <c r="N3453">
        <v>59.7</v>
      </c>
      <c r="O3453">
        <v>1.4</v>
      </c>
      <c r="P3453">
        <v>1.4</v>
      </c>
      <c r="Q3453">
        <v>4.9000000000000004</v>
      </c>
      <c r="R3453">
        <v>2</v>
      </c>
      <c r="S3453">
        <v>11.2</v>
      </c>
      <c r="T3453">
        <v>1.3</v>
      </c>
      <c r="U3453">
        <v>16.2</v>
      </c>
      <c r="V3453">
        <v>1.6</v>
      </c>
      <c r="W3453">
        <v>75</v>
      </c>
      <c r="X3453">
        <v>0</v>
      </c>
      <c r="Y3453">
        <v>0</v>
      </c>
      <c r="Z3453">
        <v>4</v>
      </c>
      <c r="AA3453">
        <v>0</v>
      </c>
      <c r="AB3453">
        <v>34</v>
      </c>
      <c r="AC3453">
        <v>0</v>
      </c>
      <c r="AD3453">
        <v>42</v>
      </c>
      <c r="AE3453">
        <v>0</v>
      </c>
      <c r="AY3453" s="59"/>
    </row>
    <row r="3454" spans="1:51">
      <c r="A3454" s="19">
        <v>43797</v>
      </c>
      <c r="B3454" t="s">
        <v>42</v>
      </c>
      <c r="C3454" s="19">
        <v>43907</v>
      </c>
      <c r="D3454">
        <v>136</v>
      </c>
      <c r="E3454">
        <v>26.1</v>
      </c>
      <c r="F3454">
        <v>2.5</v>
      </c>
      <c r="G3454">
        <v>1.7</v>
      </c>
      <c r="H3454">
        <v>15.6</v>
      </c>
      <c r="I3454">
        <v>3.7</v>
      </c>
      <c r="J3454">
        <v>18.399999999999999</v>
      </c>
      <c r="K3454">
        <v>1.2</v>
      </c>
      <c r="L3454">
        <v>18.600000000000001</v>
      </c>
      <c r="M3454">
        <v>1.8</v>
      </c>
      <c r="N3454">
        <v>36.9</v>
      </c>
      <c r="O3454">
        <v>3</v>
      </c>
      <c r="P3454">
        <v>2.4</v>
      </c>
      <c r="Q3454">
        <v>13.3</v>
      </c>
      <c r="R3454">
        <v>3</v>
      </c>
      <c r="S3454">
        <v>17.899999999999999</v>
      </c>
      <c r="T3454">
        <v>2.2000000000000002</v>
      </c>
      <c r="U3454">
        <v>18.7</v>
      </c>
      <c r="V3454">
        <v>2.2999999999999998</v>
      </c>
      <c r="W3454">
        <v>45</v>
      </c>
      <c r="X3454">
        <v>0</v>
      </c>
      <c r="Y3454">
        <v>0</v>
      </c>
      <c r="Z3454">
        <v>27</v>
      </c>
      <c r="AA3454">
        <v>0</v>
      </c>
      <c r="AB3454">
        <v>32</v>
      </c>
      <c r="AC3454">
        <v>0</v>
      </c>
      <c r="AD3454">
        <v>32</v>
      </c>
      <c r="AE3454">
        <v>0</v>
      </c>
      <c r="AY3454" s="59"/>
    </row>
    <row r="3455" spans="1:51">
      <c r="A3455" s="19">
        <v>43797</v>
      </c>
      <c r="B3455" t="s">
        <v>46</v>
      </c>
      <c r="C3455" s="19">
        <v>43914</v>
      </c>
      <c r="D3455">
        <v>105</v>
      </c>
      <c r="E3455">
        <v>36.5</v>
      </c>
      <c r="F3455">
        <v>5.9</v>
      </c>
      <c r="G3455">
        <v>2.2000000000000002</v>
      </c>
      <c r="H3455">
        <v>8.3000000000000007</v>
      </c>
      <c r="I3455">
        <v>2</v>
      </c>
      <c r="J3455">
        <v>16.399999999999999</v>
      </c>
      <c r="K3455">
        <v>1.1000000000000001</v>
      </c>
      <c r="L3455">
        <v>14.8</v>
      </c>
      <c r="M3455">
        <v>2.4</v>
      </c>
      <c r="N3455">
        <v>63.2</v>
      </c>
      <c r="O3455">
        <v>3.4</v>
      </c>
      <c r="P3455">
        <v>1.8</v>
      </c>
      <c r="Q3455">
        <v>4.0999999999999996</v>
      </c>
      <c r="R3455">
        <v>1.7</v>
      </c>
      <c r="S3455">
        <v>11.5</v>
      </c>
      <c r="T3455">
        <v>1.9</v>
      </c>
      <c r="U3455">
        <v>9.9</v>
      </c>
      <c r="V3455">
        <v>2.1</v>
      </c>
      <c r="W3455">
        <v>61</v>
      </c>
      <c r="X3455">
        <v>0</v>
      </c>
      <c r="Y3455">
        <v>0</v>
      </c>
      <c r="Z3455">
        <v>1</v>
      </c>
      <c r="AA3455">
        <v>0</v>
      </c>
      <c r="AB3455">
        <v>28</v>
      </c>
      <c r="AC3455">
        <v>0</v>
      </c>
      <c r="AD3455">
        <v>15</v>
      </c>
      <c r="AE3455">
        <v>0</v>
      </c>
      <c r="AY3455" s="59"/>
    </row>
    <row r="3456" spans="1:51">
      <c r="A3456" s="19">
        <v>43797</v>
      </c>
      <c r="B3456" t="s">
        <v>47</v>
      </c>
      <c r="C3456" s="19">
        <v>43919</v>
      </c>
      <c r="D3456">
        <v>51</v>
      </c>
      <c r="E3456">
        <v>30.2</v>
      </c>
      <c r="F3456">
        <v>2.5</v>
      </c>
      <c r="G3456">
        <v>2</v>
      </c>
      <c r="H3456">
        <v>9.6</v>
      </c>
      <c r="I3456">
        <v>2.2000000000000002</v>
      </c>
      <c r="J3456">
        <v>19.3</v>
      </c>
      <c r="K3456">
        <v>1.4</v>
      </c>
      <c r="L3456">
        <v>19</v>
      </c>
      <c r="M3456">
        <v>3.3</v>
      </c>
      <c r="N3456">
        <v>45.7</v>
      </c>
      <c r="O3456">
        <v>2.7</v>
      </c>
      <c r="P3456">
        <v>2.2999999999999998</v>
      </c>
      <c r="Q3456">
        <v>6</v>
      </c>
      <c r="R3456">
        <v>2.4</v>
      </c>
      <c r="S3456">
        <v>17.899999999999999</v>
      </c>
      <c r="T3456">
        <v>2.2999999999999998</v>
      </c>
      <c r="U3456">
        <v>17.7</v>
      </c>
      <c r="V3456">
        <v>2.7</v>
      </c>
      <c r="W3456">
        <v>22</v>
      </c>
      <c r="X3456">
        <v>0</v>
      </c>
      <c r="Y3456">
        <v>0</v>
      </c>
      <c r="Z3456">
        <v>1</v>
      </c>
      <c r="AA3456">
        <v>0</v>
      </c>
      <c r="AB3456">
        <v>14</v>
      </c>
      <c r="AC3456">
        <v>0</v>
      </c>
      <c r="AD3456">
        <v>14</v>
      </c>
      <c r="AE3456">
        <v>0</v>
      </c>
      <c r="AY3456" s="59"/>
    </row>
    <row r="3457" spans="1:51">
      <c r="A3457" s="19">
        <v>43797</v>
      </c>
      <c r="B3457" t="s">
        <v>48</v>
      </c>
      <c r="C3457" s="19">
        <v>43925</v>
      </c>
      <c r="D3457">
        <v>15</v>
      </c>
      <c r="E3457">
        <v>29.1</v>
      </c>
      <c r="F3457">
        <v>6.7</v>
      </c>
      <c r="G3457">
        <v>0.3</v>
      </c>
      <c r="H3457">
        <v>11.5</v>
      </c>
      <c r="I3457">
        <v>1.7</v>
      </c>
      <c r="J3457">
        <v>12.8</v>
      </c>
      <c r="K3457">
        <v>4.7</v>
      </c>
      <c r="L3457">
        <v>22.1</v>
      </c>
      <c r="M3457">
        <v>0.6</v>
      </c>
      <c r="N3457">
        <v>42.6</v>
      </c>
      <c r="O3457">
        <v>4.8</v>
      </c>
      <c r="P3457">
        <v>2</v>
      </c>
      <c r="Q3457">
        <v>8.1999999999999993</v>
      </c>
      <c r="R3457">
        <v>2.4</v>
      </c>
      <c r="S3457">
        <v>10.1</v>
      </c>
      <c r="T3457">
        <v>3.8</v>
      </c>
      <c r="U3457">
        <v>23.7</v>
      </c>
      <c r="V3457">
        <v>2</v>
      </c>
      <c r="W3457">
        <v>7</v>
      </c>
      <c r="X3457">
        <v>0</v>
      </c>
      <c r="Y3457">
        <v>0</v>
      </c>
      <c r="Z3457">
        <v>1</v>
      </c>
      <c r="AA3457">
        <v>0</v>
      </c>
      <c r="AB3457">
        <v>1</v>
      </c>
      <c r="AC3457">
        <v>0</v>
      </c>
      <c r="AD3457">
        <v>6</v>
      </c>
      <c r="AE3457">
        <v>0</v>
      </c>
      <c r="AY3457" s="59"/>
    </row>
    <row r="3458" spans="1:51">
      <c r="A3458" s="19">
        <v>43797</v>
      </c>
      <c r="B3458" t="s">
        <v>49</v>
      </c>
      <c r="C3458" s="19">
        <v>43925</v>
      </c>
      <c r="D3458">
        <v>24</v>
      </c>
      <c r="E3458">
        <v>25.4</v>
      </c>
      <c r="F3458">
        <v>0.8</v>
      </c>
      <c r="G3458">
        <v>0.3</v>
      </c>
      <c r="H3458">
        <v>9.4</v>
      </c>
      <c r="I3458">
        <v>0.3</v>
      </c>
      <c r="J3458">
        <v>23.4</v>
      </c>
      <c r="K3458">
        <v>0.2</v>
      </c>
      <c r="L3458">
        <v>21.5</v>
      </c>
      <c r="M3458">
        <v>8.3000000000000007</v>
      </c>
      <c r="N3458">
        <v>31.3</v>
      </c>
      <c r="O3458">
        <v>2.2000000000000002</v>
      </c>
      <c r="P3458">
        <v>2</v>
      </c>
      <c r="Q3458">
        <v>6.2</v>
      </c>
      <c r="R3458">
        <v>2</v>
      </c>
      <c r="S3458">
        <v>26.1</v>
      </c>
      <c r="T3458">
        <v>1.9</v>
      </c>
      <c r="U3458">
        <v>22.4</v>
      </c>
      <c r="V3458">
        <v>5.7</v>
      </c>
      <c r="W3458">
        <v>8</v>
      </c>
      <c r="X3458">
        <v>0</v>
      </c>
      <c r="Y3458">
        <v>0</v>
      </c>
      <c r="Z3458">
        <v>1</v>
      </c>
      <c r="AA3458">
        <v>0</v>
      </c>
      <c r="AB3458">
        <v>8</v>
      </c>
      <c r="AC3458">
        <v>0</v>
      </c>
      <c r="AD3458">
        <v>7</v>
      </c>
      <c r="AE3458">
        <v>0</v>
      </c>
      <c r="AY3458" s="59"/>
    </row>
    <row r="3459" spans="1:51">
      <c r="A3459" s="19">
        <v>43797</v>
      </c>
      <c r="B3459" t="s">
        <v>50</v>
      </c>
      <c r="C3459" s="19">
        <v>43925</v>
      </c>
      <c r="D3459">
        <v>54</v>
      </c>
      <c r="E3459">
        <v>37.4</v>
      </c>
      <c r="F3459">
        <v>4.0999999999999996</v>
      </c>
      <c r="G3459">
        <v>3.9</v>
      </c>
      <c r="H3459">
        <v>7.6</v>
      </c>
      <c r="I3459">
        <v>3.9</v>
      </c>
      <c r="J3459">
        <v>14</v>
      </c>
      <c r="K3459">
        <v>3.8</v>
      </c>
      <c r="L3459">
        <v>14.4</v>
      </c>
      <c r="M3459">
        <v>0.5</v>
      </c>
      <c r="N3459">
        <v>64.3</v>
      </c>
      <c r="O3459">
        <v>3</v>
      </c>
      <c r="P3459">
        <v>2.7</v>
      </c>
      <c r="Q3459">
        <v>4.0999999999999996</v>
      </c>
      <c r="R3459">
        <v>2.6</v>
      </c>
      <c r="S3459">
        <v>8.8000000000000007</v>
      </c>
      <c r="T3459">
        <v>2.9</v>
      </c>
      <c r="U3459">
        <v>9.5</v>
      </c>
      <c r="V3459">
        <v>1.7</v>
      </c>
      <c r="W3459">
        <v>40</v>
      </c>
      <c r="X3459">
        <v>0</v>
      </c>
      <c r="Y3459">
        <v>0</v>
      </c>
      <c r="Z3459">
        <v>1</v>
      </c>
      <c r="AA3459">
        <v>0</v>
      </c>
      <c r="AB3459">
        <v>6</v>
      </c>
      <c r="AC3459">
        <v>0</v>
      </c>
      <c r="AD3459">
        <v>7</v>
      </c>
      <c r="AE3459">
        <v>0</v>
      </c>
      <c r="AY3459" s="59"/>
    </row>
    <row r="3460" spans="1:51">
      <c r="A3460" s="19">
        <v>43797</v>
      </c>
      <c r="B3460" t="s">
        <v>51</v>
      </c>
      <c r="C3460" s="19">
        <v>43925</v>
      </c>
      <c r="D3460">
        <v>14</v>
      </c>
      <c r="E3460">
        <v>23.8</v>
      </c>
      <c r="F3460">
        <v>5.4</v>
      </c>
      <c r="G3460">
        <v>0.3</v>
      </c>
      <c r="H3460">
        <v>11.2</v>
      </c>
      <c r="I3460">
        <v>3.2</v>
      </c>
      <c r="J3460">
        <v>12.3</v>
      </c>
      <c r="K3460">
        <v>3.6</v>
      </c>
      <c r="L3460">
        <v>29</v>
      </c>
      <c r="M3460">
        <v>0.8</v>
      </c>
      <c r="N3460">
        <v>28.1</v>
      </c>
      <c r="O3460">
        <v>4.0999999999999996</v>
      </c>
      <c r="P3460">
        <v>2</v>
      </c>
      <c r="Q3460">
        <v>7.7</v>
      </c>
      <c r="R3460">
        <v>2.9</v>
      </c>
      <c r="S3460">
        <v>8.9</v>
      </c>
      <c r="T3460">
        <v>3.4</v>
      </c>
      <c r="U3460">
        <v>40.5</v>
      </c>
      <c r="V3460">
        <v>2</v>
      </c>
      <c r="W3460">
        <v>5</v>
      </c>
      <c r="X3460">
        <v>0</v>
      </c>
      <c r="Y3460">
        <v>0</v>
      </c>
      <c r="Z3460">
        <v>1</v>
      </c>
      <c r="AA3460">
        <v>0</v>
      </c>
      <c r="AB3460">
        <v>1</v>
      </c>
      <c r="AC3460">
        <v>0</v>
      </c>
      <c r="AD3460">
        <v>7</v>
      </c>
      <c r="AE3460">
        <v>0</v>
      </c>
      <c r="AY3460" s="59"/>
    </row>
    <row r="3461" spans="1:51">
      <c r="A3461" s="19">
        <v>43797</v>
      </c>
      <c r="B3461" t="s">
        <v>52</v>
      </c>
      <c r="C3461" s="19">
        <v>43928</v>
      </c>
      <c r="D3461">
        <v>84</v>
      </c>
      <c r="E3461">
        <v>26.5</v>
      </c>
      <c r="F3461">
        <v>0.4</v>
      </c>
      <c r="G3461">
        <v>1.7</v>
      </c>
      <c r="H3461">
        <v>12.1</v>
      </c>
      <c r="I3461">
        <v>2.6</v>
      </c>
      <c r="J3461">
        <v>21.6</v>
      </c>
      <c r="K3461">
        <v>0.6</v>
      </c>
      <c r="L3461">
        <v>21.2</v>
      </c>
      <c r="M3461">
        <v>2.7</v>
      </c>
      <c r="N3461">
        <v>34.799999999999997</v>
      </c>
      <c r="O3461">
        <v>2.2000000000000002</v>
      </c>
      <c r="P3461">
        <v>2.4</v>
      </c>
      <c r="Q3461">
        <v>8.6999999999999993</v>
      </c>
      <c r="R3461">
        <v>2.5</v>
      </c>
      <c r="S3461">
        <v>22.6</v>
      </c>
      <c r="T3461">
        <v>2.1</v>
      </c>
      <c r="U3461">
        <v>21.6</v>
      </c>
      <c r="V3461">
        <v>2.6</v>
      </c>
      <c r="W3461">
        <v>30</v>
      </c>
      <c r="X3461">
        <v>0</v>
      </c>
      <c r="Y3461">
        <v>0</v>
      </c>
      <c r="Z3461">
        <v>5</v>
      </c>
      <c r="AA3461">
        <v>0</v>
      </c>
      <c r="AB3461">
        <v>25</v>
      </c>
      <c r="AC3461">
        <v>0</v>
      </c>
      <c r="AD3461">
        <v>24</v>
      </c>
      <c r="AE3461">
        <v>0</v>
      </c>
      <c r="AY3461" s="59"/>
    </row>
    <row r="3462" spans="1:51">
      <c r="A3462" s="19">
        <v>43797</v>
      </c>
      <c r="B3462" t="s">
        <v>53</v>
      </c>
      <c r="C3462" s="19">
        <v>43949</v>
      </c>
      <c r="D3462">
        <v>60</v>
      </c>
      <c r="E3462">
        <v>23</v>
      </c>
      <c r="F3462">
        <v>1.3</v>
      </c>
      <c r="G3462">
        <v>4</v>
      </c>
      <c r="H3462">
        <v>13.9</v>
      </c>
      <c r="I3462">
        <v>0.4</v>
      </c>
      <c r="J3462">
        <v>20.6</v>
      </c>
      <c r="K3462">
        <v>1.2</v>
      </c>
      <c r="L3462">
        <v>22.9</v>
      </c>
      <c r="M3462">
        <v>2.2000000000000002</v>
      </c>
      <c r="N3462">
        <v>26.6</v>
      </c>
      <c r="O3462">
        <v>2.8</v>
      </c>
      <c r="P3462">
        <v>4</v>
      </c>
      <c r="Q3462">
        <v>11.5</v>
      </c>
      <c r="R3462">
        <v>2.2000000000000002</v>
      </c>
      <c r="S3462">
        <v>20.7</v>
      </c>
      <c r="T3462">
        <v>2.7</v>
      </c>
      <c r="U3462">
        <v>26.1</v>
      </c>
      <c r="V3462">
        <v>3.1</v>
      </c>
      <c r="W3462">
        <v>18</v>
      </c>
      <c r="X3462">
        <v>0</v>
      </c>
      <c r="Y3462">
        <v>0</v>
      </c>
      <c r="Z3462">
        <v>7</v>
      </c>
      <c r="AA3462">
        <v>0</v>
      </c>
      <c r="AB3462">
        <v>16</v>
      </c>
      <c r="AC3462">
        <v>0</v>
      </c>
      <c r="AD3462">
        <v>18</v>
      </c>
      <c r="AE3462">
        <v>0</v>
      </c>
      <c r="AY3462" s="59"/>
    </row>
    <row r="3463" spans="1:51">
      <c r="A3463" s="19">
        <v>43797</v>
      </c>
      <c r="B3463" t="s">
        <v>54</v>
      </c>
      <c r="C3463" s="19">
        <v>43949</v>
      </c>
      <c r="D3463">
        <v>21</v>
      </c>
      <c r="E3463">
        <v>36.6</v>
      </c>
      <c r="F3463">
        <v>1.6</v>
      </c>
      <c r="G3463">
        <v>3.8</v>
      </c>
      <c r="H3463">
        <v>11.6</v>
      </c>
      <c r="I3463">
        <v>0.8</v>
      </c>
      <c r="J3463">
        <v>16.399999999999999</v>
      </c>
      <c r="K3463">
        <v>1.1000000000000001</v>
      </c>
      <c r="L3463">
        <v>15.9</v>
      </c>
      <c r="M3463">
        <v>1.7</v>
      </c>
      <c r="N3463">
        <v>57.4</v>
      </c>
      <c r="O3463">
        <v>2.4</v>
      </c>
      <c r="P3463">
        <v>2.8</v>
      </c>
      <c r="Q3463">
        <v>7.3</v>
      </c>
      <c r="R3463">
        <v>1.9</v>
      </c>
      <c r="S3463">
        <v>12.1</v>
      </c>
      <c r="T3463">
        <v>2.1</v>
      </c>
      <c r="U3463">
        <v>11.3</v>
      </c>
      <c r="V3463">
        <v>2.2999999999999998</v>
      </c>
      <c r="W3463">
        <v>11</v>
      </c>
      <c r="X3463">
        <v>0</v>
      </c>
      <c r="Y3463">
        <v>0</v>
      </c>
      <c r="Z3463">
        <v>1</v>
      </c>
      <c r="AA3463">
        <v>0</v>
      </c>
      <c r="AB3463">
        <v>5</v>
      </c>
      <c r="AC3463">
        <v>0</v>
      </c>
      <c r="AD3463">
        <v>5</v>
      </c>
      <c r="AE3463">
        <v>0</v>
      </c>
      <c r="AY3463" s="59"/>
    </row>
    <row r="3464" spans="1:51">
      <c r="A3464" s="19">
        <v>43797</v>
      </c>
      <c r="B3464" t="s">
        <v>55</v>
      </c>
      <c r="C3464" s="19">
        <v>43949</v>
      </c>
      <c r="D3464">
        <v>96</v>
      </c>
      <c r="E3464">
        <v>26.1</v>
      </c>
      <c r="F3464">
        <v>0.9</v>
      </c>
      <c r="G3464">
        <v>5.7</v>
      </c>
      <c r="H3464">
        <v>11.8</v>
      </c>
      <c r="I3464">
        <v>0.6</v>
      </c>
      <c r="J3464">
        <v>18.399999999999999</v>
      </c>
      <c r="K3464">
        <v>0.5</v>
      </c>
      <c r="L3464">
        <v>21.6</v>
      </c>
      <c r="M3464">
        <v>4</v>
      </c>
      <c r="N3464">
        <v>33.6</v>
      </c>
      <c r="O3464">
        <v>2.7</v>
      </c>
      <c r="P3464">
        <v>4.8</v>
      </c>
      <c r="Q3464">
        <v>9.1</v>
      </c>
      <c r="R3464">
        <v>2.6</v>
      </c>
      <c r="S3464">
        <v>17.8</v>
      </c>
      <c r="T3464">
        <v>2.5</v>
      </c>
      <c r="U3464">
        <v>22.8</v>
      </c>
      <c r="V3464">
        <v>3.6</v>
      </c>
      <c r="W3464">
        <v>36</v>
      </c>
      <c r="X3464">
        <v>0</v>
      </c>
      <c r="Y3464">
        <v>0</v>
      </c>
      <c r="Z3464">
        <v>6</v>
      </c>
      <c r="AA3464">
        <v>0</v>
      </c>
      <c r="AB3464">
        <v>25</v>
      </c>
      <c r="AC3464">
        <v>0</v>
      </c>
      <c r="AD3464">
        <v>29</v>
      </c>
      <c r="AE3464">
        <v>0</v>
      </c>
      <c r="AY3464" s="59"/>
    </row>
    <row r="3465" spans="1:51">
      <c r="A3465" s="19">
        <v>43797</v>
      </c>
      <c r="B3465" t="s">
        <v>56</v>
      </c>
      <c r="C3465" s="19">
        <v>43949</v>
      </c>
      <c r="D3465">
        <v>274</v>
      </c>
      <c r="E3465">
        <v>25.2</v>
      </c>
      <c r="F3465">
        <v>16.399999999999999</v>
      </c>
      <c r="G3465">
        <v>2.1</v>
      </c>
      <c r="H3465">
        <v>8.8000000000000007</v>
      </c>
      <c r="I3465">
        <v>0.9</v>
      </c>
      <c r="J3465">
        <v>16.600000000000001</v>
      </c>
      <c r="K3465">
        <v>0.2</v>
      </c>
      <c r="L3465">
        <v>16.5</v>
      </c>
      <c r="M3465">
        <v>2.9</v>
      </c>
      <c r="N3465">
        <v>32.799999999999997</v>
      </c>
      <c r="O3465">
        <v>16.100000000000001</v>
      </c>
      <c r="P3465">
        <v>3.5</v>
      </c>
      <c r="Q3465">
        <v>7.3</v>
      </c>
      <c r="R3465">
        <v>2.6</v>
      </c>
      <c r="S3465">
        <v>15.3</v>
      </c>
      <c r="T3465">
        <v>2.6</v>
      </c>
      <c r="U3465">
        <v>15.9</v>
      </c>
      <c r="V3465">
        <v>3.5</v>
      </c>
      <c r="W3465">
        <v>91</v>
      </c>
      <c r="X3465">
        <v>0</v>
      </c>
      <c r="Y3465">
        <v>0</v>
      </c>
      <c r="Z3465">
        <v>5</v>
      </c>
      <c r="AA3465">
        <v>0</v>
      </c>
      <c r="AB3465">
        <v>60</v>
      </c>
      <c r="AC3465">
        <v>0</v>
      </c>
      <c r="AD3465">
        <v>59</v>
      </c>
      <c r="AE3465">
        <v>0</v>
      </c>
      <c r="AY3465" s="59"/>
    </row>
    <row r="3466" spans="1:51">
      <c r="A3466" s="19">
        <v>43797</v>
      </c>
      <c r="B3466" t="s">
        <v>57</v>
      </c>
      <c r="C3466" s="19">
        <v>43949</v>
      </c>
      <c r="D3466">
        <v>186</v>
      </c>
      <c r="E3466">
        <v>34.1</v>
      </c>
      <c r="F3466">
        <v>0.4</v>
      </c>
      <c r="G3466">
        <v>0.7</v>
      </c>
      <c r="H3466">
        <v>12.2</v>
      </c>
      <c r="I3466">
        <v>2.8</v>
      </c>
      <c r="J3466">
        <v>18.399999999999999</v>
      </c>
      <c r="K3466">
        <v>0.6</v>
      </c>
      <c r="L3466">
        <v>17.899999999999999</v>
      </c>
      <c r="M3466">
        <v>2.5</v>
      </c>
      <c r="N3466">
        <v>50.7</v>
      </c>
      <c r="O3466">
        <v>2.2000000000000002</v>
      </c>
      <c r="P3466">
        <v>2.4</v>
      </c>
      <c r="Q3466">
        <v>7.8</v>
      </c>
      <c r="R3466">
        <v>2.7</v>
      </c>
      <c r="S3466">
        <v>14.8</v>
      </c>
      <c r="T3466">
        <v>2.1</v>
      </c>
      <c r="U3466">
        <v>14.4</v>
      </c>
      <c r="V3466">
        <v>2.6</v>
      </c>
      <c r="W3466">
        <v>84</v>
      </c>
      <c r="X3466">
        <v>0</v>
      </c>
      <c r="Y3466">
        <v>0</v>
      </c>
      <c r="Z3466">
        <v>12</v>
      </c>
      <c r="AA3466">
        <v>0</v>
      </c>
      <c r="AB3466">
        <v>45</v>
      </c>
      <c r="AC3466">
        <v>0</v>
      </c>
      <c r="AD3466">
        <v>44</v>
      </c>
      <c r="AE3466">
        <v>0</v>
      </c>
      <c r="AY3466" s="59"/>
    </row>
    <row r="3467" spans="1:51">
      <c r="A3467" s="19">
        <v>43797</v>
      </c>
      <c r="B3467" t="s">
        <v>58</v>
      </c>
      <c r="C3467" s="19">
        <v>43949</v>
      </c>
      <c r="D3467">
        <v>26</v>
      </c>
      <c r="E3467">
        <v>24.3</v>
      </c>
      <c r="F3467">
        <v>1.6</v>
      </c>
      <c r="G3467">
        <v>7.8</v>
      </c>
      <c r="H3467">
        <v>9.6999999999999993</v>
      </c>
      <c r="I3467">
        <v>0.4</v>
      </c>
      <c r="J3467">
        <v>21.4</v>
      </c>
      <c r="K3467">
        <v>0.1</v>
      </c>
      <c r="L3467">
        <v>19</v>
      </c>
      <c r="M3467">
        <v>5.2</v>
      </c>
      <c r="N3467">
        <v>30.1</v>
      </c>
      <c r="O3467">
        <v>3.3</v>
      </c>
      <c r="P3467">
        <v>6.4</v>
      </c>
      <c r="Q3467">
        <v>7.9</v>
      </c>
      <c r="R3467">
        <v>2.2999999999999998</v>
      </c>
      <c r="S3467">
        <v>23.7</v>
      </c>
      <c r="T3467">
        <v>2.7</v>
      </c>
      <c r="U3467">
        <v>18.8</v>
      </c>
      <c r="V3467">
        <v>4.5999999999999996</v>
      </c>
      <c r="W3467">
        <v>9</v>
      </c>
      <c r="X3467">
        <v>0</v>
      </c>
      <c r="Y3467">
        <v>0</v>
      </c>
      <c r="Z3467">
        <v>1</v>
      </c>
      <c r="AA3467">
        <v>0</v>
      </c>
      <c r="AB3467">
        <v>8</v>
      </c>
      <c r="AC3467">
        <v>0</v>
      </c>
      <c r="AD3467">
        <v>7</v>
      </c>
      <c r="AE3467">
        <v>0</v>
      </c>
      <c r="AY3467" s="59"/>
    </row>
    <row r="3468" spans="1:51">
      <c r="A3468" s="19">
        <v>43797</v>
      </c>
      <c r="B3468" t="s">
        <v>59</v>
      </c>
      <c r="C3468" s="19">
        <v>43953</v>
      </c>
      <c r="D3468">
        <v>7</v>
      </c>
      <c r="E3468">
        <v>30.2</v>
      </c>
      <c r="F3468">
        <v>2.5</v>
      </c>
      <c r="G3468">
        <v>2</v>
      </c>
      <c r="H3468">
        <v>9.6</v>
      </c>
      <c r="I3468">
        <v>2.2000000000000002</v>
      </c>
      <c r="J3468">
        <v>19.3</v>
      </c>
      <c r="K3468">
        <v>1.4</v>
      </c>
      <c r="L3468">
        <v>19</v>
      </c>
      <c r="M3468">
        <v>3.3</v>
      </c>
      <c r="N3468">
        <v>41.9</v>
      </c>
      <c r="O3468">
        <v>3.2</v>
      </c>
      <c r="P3468">
        <v>3.1</v>
      </c>
      <c r="Q3468">
        <v>6.9</v>
      </c>
      <c r="R3468">
        <v>3</v>
      </c>
      <c r="S3468">
        <v>17.899999999999999</v>
      </c>
      <c r="T3468">
        <v>2.5</v>
      </c>
      <c r="U3468">
        <v>17.600000000000001</v>
      </c>
      <c r="V3468">
        <v>3.5</v>
      </c>
      <c r="W3468">
        <v>3</v>
      </c>
      <c r="X3468">
        <v>0</v>
      </c>
      <c r="Y3468">
        <v>0</v>
      </c>
      <c r="Z3468">
        <v>0</v>
      </c>
      <c r="AA3468">
        <v>0</v>
      </c>
      <c r="AB3468">
        <v>2</v>
      </c>
      <c r="AC3468">
        <v>0</v>
      </c>
      <c r="AD3468">
        <v>2</v>
      </c>
      <c r="AE3468">
        <v>0</v>
      </c>
      <c r="AY3468" s="59"/>
    </row>
    <row r="3469" spans="1:51">
      <c r="A3469" s="19">
        <v>43797</v>
      </c>
      <c r="B3469" t="s">
        <v>60</v>
      </c>
      <c r="C3469" s="19">
        <v>43953</v>
      </c>
      <c r="D3469">
        <v>39</v>
      </c>
      <c r="E3469">
        <v>31</v>
      </c>
      <c r="F3469">
        <v>4.8</v>
      </c>
      <c r="G3469">
        <v>0.3</v>
      </c>
      <c r="H3469">
        <v>10.9</v>
      </c>
      <c r="I3469">
        <v>3.6</v>
      </c>
      <c r="J3469">
        <v>12.5</v>
      </c>
      <c r="K3469">
        <v>3.8</v>
      </c>
      <c r="L3469">
        <v>22.3</v>
      </c>
      <c r="M3469">
        <v>0.4</v>
      </c>
      <c r="N3469">
        <v>44</v>
      </c>
      <c r="O3469">
        <v>4.2</v>
      </c>
      <c r="P3469">
        <v>2.2000000000000002</v>
      </c>
      <c r="Q3469">
        <v>7.8</v>
      </c>
      <c r="R3469">
        <v>3.5</v>
      </c>
      <c r="S3469">
        <v>9.3000000000000007</v>
      </c>
      <c r="T3469">
        <v>3.7</v>
      </c>
      <c r="U3469">
        <v>22.5</v>
      </c>
      <c r="V3469">
        <v>2.4</v>
      </c>
      <c r="W3469">
        <v>20</v>
      </c>
      <c r="X3469">
        <v>0</v>
      </c>
      <c r="Y3469">
        <v>0</v>
      </c>
      <c r="Z3469">
        <v>2</v>
      </c>
      <c r="AA3469">
        <v>0</v>
      </c>
      <c r="AB3469">
        <v>3</v>
      </c>
      <c r="AC3469">
        <v>0</v>
      </c>
      <c r="AD3469">
        <v>14</v>
      </c>
      <c r="AE3469">
        <v>0</v>
      </c>
      <c r="AY3469" s="59"/>
    </row>
    <row r="3470" spans="1:51">
      <c r="A3470" s="19">
        <v>43797</v>
      </c>
      <c r="B3470" t="s">
        <v>61</v>
      </c>
      <c r="C3470" s="19">
        <v>43956</v>
      </c>
      <c r="D3470">
        <v>82</v>
      </c>
      <c r="E3470">
        <v>26.5</v>
      </c>
      <c r="F3470">
        <v>1.6</v>
      </c>
      <c r="G3470">
        <v>0.2</v>
      </c>
      <c r="H3470">
        <v>22.6</v>
      </c>
      <c r="I3470">
        <v>6.2</v>
      </c>
      <c r="J3470">
        <v>14.6</v>
      </c>
      <c r="K3470">
        <v>1.2</v>
      </c>
      <c r="L3470">
        <v>16.2</v>
      </c>
      <c r="M3470">
        <v>0.4</v>
      </c>
      <c r="N3470">
        <v>33.799999999999997</v>
      </c>
      <c r="O3470">
        <v>3.2</v>
      </c>
      <c r="P3470">
        <v>2.6</v>
      </c>
      <c r="Q3470">
        <v>23.9</v>
      </c>
      <c r="R3470">
        <v>5.3</v>
      </c>
      <c r="S3470">
        <v>11.6</v>
      </c>
      <c r="T3470">
        <v>2.8</v>
      </c>
      <c r="U3470">
        <v>13.8</v>
      </c>
      <c r="V3470">
        <v>2.5</v>
      </c>
      <c r="W3470">
        <v>29</v>
      </c>
      <c r="X3470">
        <v>0</v>
      </c>
      <c r="Y3470">
        <v>0</v>
      </c>
      <c r="Z3470">
        <v>25</v>
      </c>
      <c r="AA3470">
        <v>0</v>
      </c>
      <c r="AB3470">
        <v>11</v>
      </c>
      <c r="AC3470">
        <v>0</v>
      </c>
      <c r="AD3470">
        <v>18</v>
      </c>
      <c r="AE3470">
        <v>0</v>
      </c>
      <c r="AY3470" s="59"/>
    </row>
    <row r="3471" spans="1:51">
      <c r="A3471" s="19">
        <v>43797</v>
      </c>
      <c r="B3471" t="s">
        <v>62</v>
      </c>
      <c r="C3471" s="19">
        <v>43963</v>
      </c>
      <c r="D3471">
        <v>29</v>
      </c>
      <c r="E3471">
        <v>30</v>
      </c>
      <c r="F3471">
        <v>4.2</v>
      </c>
      <c r="G3471">
        <v>0.6</v>
      </c>
      <c r="H3471">
        <v>10.4</v>
      </c>
      <c r="I3471">
        <v>0.7</v>
      </c>
      <c r="J3471">
        <v>13.3</v>
      </c>
      <c r="K3471">
        <v>2.7</v>
      </c>
      <c r="L3471">
        <v>27.2</v>
      </c>
      <c r="M3471">
        <v>0.4</v>
      </c>
      <c r="N3471">
        <v>38.4</v>
      </c>
      <c r="O3471">
        <v>3.6</v>
      </c>
      <c r="P3471">
        <v>2.4</v>
      </c>
      <c r="Q3471">
        <v>7.1</v>
      </c>
      <c r="R3471">
        <v>2.2999999999999998</v>
      </c>
      <c r="S3471">
        <v>9.5</v>
      </c>
      <c r="T3471">
        <v>3</v>
      </c>
      <c r="U3471">
        <v>30.9</v>
      </c>
      <c r="V3471">
        <v>2.5</v>
      </c>
      <c r="W3471">
        <v>13</v>
      </c>
      <c r="X3471">
        <v>0</v>
      </c>
      <c r="Y3471">
        <v>0</v>
      </c>
      <c r="Z3471">
        <v>1</v>
      </c>
      <c r="AA3471">
        <v>0</v>
      </c>
      <c r="AB3471">
        <v>3</v>
      </c>
      <c r="AC3471">
        <v>0</v>
      </c>
      <c r="AD3471">
        <v>12</v>
      </c>
      <c r="AE3471">
        <v>0</v>
      </c>
      <c r="AY3471" s="59"/>
    </row>
    <row r="3472" spans="1:51">
      <c r="A3472" s="19">
        <v>43797</v>
      </c>
      <c r="B3472" t="s">
        <v>63</v>
      </c>
      <c r="C3472" s="19">
        <v>43963</v>
      </c>
      <c r="D3472">
        <v>28</v>
      </c>
      <c r="E3472">
        <v>37.200000000000003</v>
      </c>
      <c r="F3472">
        <v>3.7</v>
      </c>
      <c r="G3472">
        <v>1.9</v>
      </c>
      <c r="H3472">
        <v>8.8000000000000007</v>
      </c>
      <c r="I3472">
        <v>5.0999999999999996</v>
      </c>
      <c r="J3472">
        <v>13</v>
      </c>
      <c r="K3472">
        <v>3.1</v>
      </c>
      <c r="L3472">
        <v>16.2</v>
      </c>
      <c r="M3472">
        <v>0.5</v>
      </c>
      <c r="N3472">
        <v>57.9</v>
      </c>
      <c r="O3472">
        <v>3.4</v>
      </c>
      <c r="P3472">
        <v>2.7</v>
      </c>
      <c r="Q3472">
        <v>5.6</v>
      </c>
      <c r="R3472">
        <v>3.6</v>
      </c>
      <c r="S3472">
        <v>9</v>
      </c>
      <c r="T3472">
        <v>3.3</v>
      </c>
      <c r="U3472">
        <v>12.3</v>
      </c>
      <c r="V3472">
        <v>1.9</v>
      </c>
      <c r="W3472">
        <v>18</v>
      </c>
      <c r="X3472">
        <v>0</v>
      </c>
      <c r="Y3472">
        <v>0</v>
      </c>
      <c r="Z3472">
        <v>0</v>
      </c>
      <c r="AA3472">
        <v>0</v>
      </c>
      <c r="AB3472">
        <v>2</v>
      </c>
      <c r="AC3472">
        <v>0</v>
      </c>
      <c r="AD3472">
        <v>8</v>
      </c>
      <c r="AE3472">
        <v>0</v>
      </c>
      <c r="AY3472" s="59"/>
    </row>
    <row r="3473" spans="1:51">
      <c r="A3473" s="19">
        <v>43797</v>
      </c>
      <c r="B3473" t="s">
        <v>64</v>
      </c>
      <c r="C3473" s="19">
        <v>43970</v>
      </c>
      <c r="D3473">
        <v>54</v>
      </c>
      <c r="E3473">
        <v>36.299999999999997</v>
      </c>
      <c r="F3473">
        <v>4.0999999999999996</v>
      </c>
      <c r="G3473">
        <v>3.2</v>
      </c>
      <c r="H3473">
        <v>9.4</v>
      </c>
      <c r="I3473">
        <v>4.7</v>
      </c>
      <c r="J3473">
        <v>13.1</v>
      </c>
      <c r="K3473">
        <v>3.2</v>
      </c>
      <c r="L3473">
        <v>15.2</v>
      </c>
      <c r="M3473">
        <v>0.4</v>
      </c>
      <c r="N3473">
        <v>55.7</v>
      </c>
      <c r="O3473">
        <v>3.8</v>
      </c>
      <c r="P3473">
        <v>3.2</v>
      </c>
      <c r="Q3473">
        <v>6.3</v>
      </c>
      <c r="R3473">
        <v>3.9</v>
      </c>
      <c r="S3473">
        <v>9.3000000000000007</v>
      </c>
      <c r="T3473">
        <v>3.2</v>
      </c>
      <c r="U3473">
        <v>12</v>
      </c>
      <c r="V3473">
        <v>2.2000000000000002</v>
      </c>
      <c r="W3473">
        <v>34</v>
      </c>
      <c r="X3473">
        <v>0</v>
      </c>
      <c r="Y3473">
        <v>0</v>
      </c>
      <c r="Z3473">
        <v>1</v>
      </c>
      <c r="AA3473">
        <v>0</v>
      </c>
      <c r="AB3473">
        <v>5</v>
      </c>
      <c r="AC3473">
        <v>0</v>
      </c>
      <c r="AD3473">
        <v>14</v>
      </c>
      <c r="AE3473">
        <v>0</v>
      </c>
      <c r="AY3473" s="59"/>
    </row>
    <row r="3474" spans="1:51">
      <c r="A3474" s="19">
        <v>43797</v>
      </c>
      <c r="B3474" t="s">
        <v>65</v>
      </c>
      <c r="C3474" s="19">
        <v>43970</v>
      </c>
      <c r="D3474">
        <v>61</v>
      </c>
      <c r="E3474">
        <v>25.1</v>
      </c>
      <c r="F3474">
        <v>0.7</v>
      </c>
      <c r="G3474">
        <v>0.6</v>
      </c>
      <c r="H3474">
        <v>9.8000000000000007</v>
      </c>
      <c r="I3474">
        <v>0.4</v>
      </c>
      <c r="J3474">
        <v>23.9</v>
      </c>
      <c r="K3474">
        <v>0.3</v>
      </c>
      <c r="L3474">
        <v>20.399999999999999</v>
      </c>
      <c r="M3474">
        <v>8.4</v>
      </c>
      <c r="N3474">
        <v>29.1</v>
      </c>
      <c r="O3474">
        <v>2.8</v>
      </c>
      <c r="P3474">
        <v>2.6</v>
      </c>
      <c r="Q3474">
        <v>7.3</v>
      </c>
      <c r="R3474">
        <v>2.4</v>
      </c>
      <c r="S3474">
        <v>26.1</v>
      </c>
      <c r="T3474">
        <v>2.7</v>
      </c>
      <c r="U3474">
        <v>20</v>
      </c>
      <c r="V3474">
        <v>6.5</v>
      </c>
      <c r="W3474">
        <v>21</v>
      </c>
      <c r="X3474">
        <v>0</v>
      </c>
      <c r="Y3474">
        <v>0</v>
      </c>
      <c r="Z3474">
        <v>2</v>
      </c>
      <c r="AA3474">
        <v>0</v>
      </c>
      <c r="AB3474">
        <v>20</v>
      </c>
      <c r="AC3474">
        <v>0</v>
      </c>
      <c r="AD3474">
        <v>17</v>
      </c>
      <c r="AE3474">
        <v>1</v>
      </c>
      <c r="AY3474" s="59"/>
    </row>
    <row r="3475" spans="1:51">
      <c r="A3475" s="19">
        <v>43797</v>
      </c>
      <c r="B3475" t="s">
        <v>143</v>
      </c>
      <c r="C3475" s="19">
        <v>43984</v>
      </c>
      <c r="D3475">
        <v>20</v>
      </c>
      <c r="E3475">
        <v>27.5</v>
      </c>
      <c r="F3475">
        <v>0.2</v>
      </c>
      <c r="G3475">
        <v>9.8000000000000007</v>
      </c>
      <c r="H3475">
        <v>11.1</v>
      </c>
      <c r="I3475">
        <v>0.8</v>
      </c>
      <c r="J3475">
        <v>16.7</v>
      </c>
      <c r="K3475">
        <v>0.9</v>
      </c>
      <c r="L3475">
        <v>17.600000000000001</v>
      </c>
      <c r="M3475">
        <v>4.9000000000000004</v>
      </c>
      <c r="N3475">
        <v>35.4</v>
      </c>
      <c r="O3475">
        <v>3</v>
      </c>
      <c r="P3475">
        <v>8.3000000000000007</v>
      </c>
      <c r="Q3475">
        <v>9</v>
      </c>
      <c r="R3475">
        <v>3.1</v>
      </c>
      <c r="S3475">
        <v>15.9</v>
      </c>
      <c r="T3475">
        <v>3.3</v>
      </c>
      <c r="U3475">
        <v>16.600000000000001</v>
      </c>
      <c r="V3475">
        <v>5</v>
      </c>
      <c r="W3475">
        <v>8</v>
      </c>
      <c r="X3475">
        <v>0</v>
      </c>
      <c r="Y3475">
        <v>1</v>
      </c>
      <c r="Z3475">
        <v>1</v>
      </c>
      <c r="AA3475">
        <v>0</v>
      </c>
      <c r="AB3475">
        <v>5</v>
      </c>
      <c r="AC3475">
        <v>0</v>
      </c>
      <c r="AD3475">
        <v>5</v>
      </c>
      <c r="AE3475">
        <v>0</v>
      </c>
      <c r="AY3475" s="59"/>
    </row>
    <row r="3476" spans="1:51">
      <c r="A3476" s="19">
        <v>43797</v>
      </c>
      <c r="B3476" t="s">
        <v>67</v>
      </c>
      <c r="C3476" s="19">
        <v>43984</v>
      </c>
      <c r="D3476">
        <v>19</v>
      </c>
      <c r="E3476">
        <v>25.5</v>
      </c>
      <c r="F3476">
        <v>5.9</v>
      </c>
      <c r="G3476">
        <v>0.3</v>
      </c>
      <c r="H3476">
        <v>11.7</v>
      </c>
      <c r="I3476">
        <v>3</v>
      </c>
      <c r="J3476">
        <v>13.2</v>
      </c>
      <c r="K3476">
        <v>3.5</v>
      </c>
      <c r="L3476">
        <v>25.8</v>
      </c>
      <c r="M3476">
        <v>0.7</v>
      </c>
      <c r="N3476">
        <v>30.2</v>
      </c>
      <c r="O3476">
        <v>5.5</v>
      </c>
      <c r="P3476">
        <v>3</v>
      </c>
      <c r="Q3476">
        <v>9.4</v>
      </c>
      <c r="R3476">
        <v>3.6</v>
      </c>
      <c r="S3476">
        <v>10.7</v>
      </c>
      <c r="T3476">
        <v>4.3</v>
      </c>
      <c r="U3476">
        <v>29.9</v>
      </c>
      <c r="V3476">
        <v>2.9</v>
      </c>
      <c r="W3476">
        <v>8</v>
      </c>
      <c r="X3476">
        <v>0</v>
      </c>
      <c r="Y3476">
        <v>0</v>
      </c>
      <c r="Z3476">
        <v>1</v>
      </c>
      <c r="AA3476">
        <v>0</v>
      </c>
      <c r="AB3476">
        <v>2</v>
      </c>
      <c r="AC3476">
        <v>0</v>
      </c>
      <c r="AD3476">
        <v>8</v>
      </c>
      <c r="AE3476">
        <v>0</v>
      </c>
      <c r="AY3476" s="59"/>
    </row>
    <row r="3477" spans="1:51">
      <c r="A3477" s="19">
        <v>43797</v>
      </c>
      <c r="B3477" t="s">
        <v>68</v>
      </c>
      <c r="C3477" s="19">
        <v>43984</v>
      </c>
      <c r="D3477">
        <v>126</v>
      </c>
      <c r="E3477">
        <v>22.8</v>
      </c>
      <c r="F3477">
        <v>2.1</v>
      </c>
      <c r="G3477">
        <v>11</v>
      </c>
      <c r="H3477">
        <v>10.5</v>
      </c>
      <c r="I3477">
        <v>1</v>
      </c>
      <c r="J3477">
        <v>19</v>
      </c>
      <c r="K3477">
        <v>0.5</v>
      </c>
      <c r="L3477">
        <v>19.3</v>
      </c>
      <c r="M3477">
        <v>3.4</v>
      </c>
      <c r="N3477">
        <v>26.4</v>
      </c>
      <c r="O3477">
        <v>3.7</v>
      </c>
      <c r="P3477">
        <v>9.6</v>
      </c>
      <c r="Q3477">
        <v>9</v>
      </c>
      <c r="R3477">
        <v>3.5</v>
      </c>
      <c r="S3477">
        <v>19.600000000000001</v>
      </c>
      <c r="T3477">
        <v>3.2</v>
      </c>
      <c r="U3477">
        <v>20.100000000000001</v>
      </c>
      <c r="V3477">
        <v>4.5</v>
      </c>
      <c r="W3477">
        <v>43</v>
      </c>
      <c r="X3477">
        <v>0</v>
      </c>
      <c r="Y3477">
        <v>5</v>
      </c>
      <c r="Z3477">
        <v>5</v>
      </c>
      <c r="AA3477">
        <v>0</v>
      </c>
      <c r="AB3477">
        <v>36</v>
      </c>
      <c r="AC3477">
        <v>0</v>
      </c>
      <c r="AD3477">
        <v>37</v>
      </c>
      <c r="AE3477">
        <v>0</v>
      </c>
      <c r="AY3477" s="59"/>
    </row>
    <row r="3478" spans="1:51">
      <c r="A3478" s="19">
        <v>43797</v>
      </c>
      <c r="B3478" t="s">
        <v>69</v>
      </c>
      <c r="C3478" s="19">
        <v>43984</v>
      </c>
      <c r="D3478">
        <v>34</v>
      </c>
      <c r="E3478">
        <v>25.6</v>
      </c>
      <c r="F3478">
        <v>1.8</v>
      </c>
      <c r="G3478">
        <v>1.2</v>
      </c>
      <c r="H3478">
        <v>8.5</v>
      </c>
      <c r="I3478">
        <v>0.4</v>
      </c>
      <c r="J3478">
        <v>23.7</v>
      </c>
      <c r="K3478">
        <v>0.4</v>
      </c>
      <c r="L3478">
        <v>18.7</v>
      </c>
      <c r="M3478">
        <v>9.3000000000000007</v>
      </c>
      <c r="N3478">
        <v>29.9</v>
      </c>
      <c r="O3478">
        <v>3.5</v>
      </c>
      <c r="P3478">
        <v>3.2</v>
      </c>
      <c r="Q3478">
        <v>6.4</v>
      </c>
      <c r="R3478">
        <v>2.8</v>
      </c>
      <c r="S3478">
        <v>25.9</v>
      </c>
      <c r="T3478">
        <v>3.1</v>
      </c>
      <c r="U3478">
        <v>17.5</v>
      </c>
      <c r="V3478">
        <v>7.5</v>
      </c>
      <c r="W3478">
        <v>12</v>
      </c>
      <c r="X3478">
        <v>0</v>
      </c>
      <c r="Y3478">
        <v>0</v>
      </c>
      <c r="Z3478">
        <v>1</v>
      </c>
      <c r="AA3478">
        <v>0</v>
      </c>
      <c r="AB3478">
        <v>11</v>
      </c>
      <c r="AC3478">
        <v>0</v>
      </c>
      <c r="AD3478">
        <v>9</v>
      </c>
      <c r="AE3478">
        <v>1</v>
      </c>
      <c r="AY3478" s="59"/>
    </row>
    <row r="3479" spans="1:51">
      <c r="A3479" s="19">
        <v>43797</v>
      </c>
      <c r="B3479" t="s">
        <v>70</v>
      </c>
      <c r="C3479" s="19">
        <v>43984</v>
      </c>
      <c r="D3479">
        <v>16</v>
      </c>
      <c r="E3479">
        <v>27.3</v>
      </c>
      <c r="F3479">
        <v>5.4</v>
      </c>
      <c r="G3479">
        <v>0.4</v>
      </c>
      <c r="H3479">
        <v>11</v>
      </c>
      <c r="I3479">
        <v>3.3</v>
      </c>
      <c r="J3479">
        <v>12.8</v>
      </c>
      <c r="K3479">
        <v>3.8</v>
      </c>
      <c r="L3479">
        <v>25</v>
      </c>
      <c r="M3479">
        <v>0.5</v>
      </c>
      <c r="N3479">
        <v>33.4</v>
      </c>
      <c r="O3479">
        <v>5.4</v>
      </c>
      <c r="P3479">
        <v>2.9</v>
      </c>
      <c r="Q3479">
        <v>8.6999999999999993</v>
      </c>
      <c r="R3479">
        <v>4</v>
      </c>
      <c r="S3479">
        <v>10.3</v>
      </c>
      <c r="T3479">
        <v>4.0999999999999996</v>
      </c>
      <c r="U3479">
        <v>27.9</v>
      </c>
      <c r="V3479">
        <v>2.9</v>
      </c>
      <c r="W3479">
        <v>7</v>
      </c>
      <c r="X3479">
        <v>0</v>
      </c>
      <c r="Y3479">
        <v>0</v>
      </c>
      <c r="Z3479">
        <v>1</v>
      </c>
      <c r="AA3479">
        <v>0</v>
      </c>
      <c r="AB3479">
        <v>1</v>
      </c>
      <c r="AC3479">
        <v>0</v>
      </c>
      <c r="AD3479">
        <v>7</v>
      </c>
      <c r="AE3479">
        <v>0</v>
      </c>
      <c r="AY3479" s="59"/>
    </row>
    <row r="3480" spans="1:51">
      <c r="A3480" s="19">
        <v>43797</v>
      </c>
      <c r="B3480" t="s">
        <v>71</v>
      </c>
      <c r="C3480" s="19">
        <v>43988</v>
      </c>
      <c r="D3480">
        <v>7</v>
      </c>
      <c r="E3480">
        <v>30.2</v>
      </c>
      <c r="F3480">
        <v>2.5</v>
      </c>
      <c r="G3480">
        <v>2</v>
      </c>
      <c r="H3480">
        <v>9.6</v>
      </c>
      <c r="I3480">
        <v>2.2000000000000002</v>
      </c>
      <c r="J3480">
        <v>19.3</v>
      </c>
      <c r="K3480">
        <v>1.4</v>
      </c>
      <c r="L3480">
        <v>19</v>
      </c>
      <c r="M3480">
        <v>3.3</v>
      </c>
      <c r="N3480">
        <v>39.200000000000003</v>
      </c>
      <c r="O3480">
        <v>3.8</v>
      </c>
      <c r="P3480">
        <v>3.2</v>
      </c>
      <c r="Q3480">
        <v>7.4</v>
      </c>
      <c r="R3480">
        <v>3.6</v>
      </c>
      <c r="S3480">
        <v>17.899999999999999</v>
      </c>
      <c r="T3480">
        <v>3.2</v>
      </c>
      <c r="U3480">
        <v>17.399999999999999</v>
      </c>
      <c r="V3480">
        <v>3.9</v>
      </c>
      <c r="W3480">
        <v>3</v>
      </c>
      <c r="X3480">
        <v>0</v>
      </c>
      <c r="Y3480">
        <v>0</v>
      </c>
      <c r="Z3480">
        <v>0</v>
      </c>
      <c r="AA3480">
        <v>0</v>
      </c>
      <c r="AB3480">
        <v>2</v>
      </c>
      <c r="AC3480">
        <v>0</v>
      </c>
      <c r="AD3480">
        <v>2</v>
      </c>
      <c r="AE3480">
        <v>0</v>
      </c>
      <c r="AY3480" s="59"/>
    </row>
    <row r="3481" spans="1:51">
      <c r="A3481" s="19">
        <v>43797</v>
      </c>
      <c r="B3481" t="s">
        <v>73</v>
      </c>
      <c r="C3481" s="19">
        <v>44013</v>
      </c>
      <c r="D3481">
        <v>41</v>
      </c>
      <c r="E3481">
        <v>29.1</v>
      </c>
      <c r="F3481">
        <v>3.3</v>
      </c>
      <c r="G3481">
        <v>2.2000000000000002</v>
      </c>
      <c r="H3481">
        <v>10.8</v>
      </c>
      <c r="I3481">
        <v>2.7</v>
      </c>
      <c r="J3481">
        <v>17.399999999999999</v>
      </c>
      <c r="K3481">
        <v>2</v>
      </c>
      <c r="L3481">
        <v>19.399999999999999</v>
      </c>
      <c r="M3481">
        <v>2.7</v>
      </c>
      <c r="N3481">
        <v>45.9</v>
      </c>
      <c r="O3481">
        <v>2.4</v>
      </c>
      <c r="P3481">
        <v>1.6</v>
      </c>
      <c r="Q3481">
        <v>7.4</v>
      </c>
      <c r="R3481">
        <v>1.6</v>
      </c>
      <c r="S3481">
        <v>17.7</v>
      </c>
      <c r="T3481">
        <v>1.6</v>
      </c>
      <c r="U3481">
        <v>19.5</v>
      </c>
      <c r="V3481">
        <v>2</v>
      </c>
      <c r="W3481">
        <v>1703</v>
      </c>
      <c r="X3481">
        <v>0</v>
      </c>
      <c r="Y3481">
        <v>6</v>
      </c>
      <c r="Z3481">
        <v>201</v>
      </c>
      <c r="AA3481">
        <v>15</v>
      </c>
      <c r="AB3481">
        <v>929</v>
      </c>
      <c r="AC3481">
        <v>0</v>
      </c>
      <c r="AD3481">
        <v>1060</v>
      </c>
      <c r="AE3481">
        <v>4</v>
      </c>
      <c r="AY3481" s="59"/>
    </row>
    <row r="3482" spans="1:51">
      <c r="A3482" s="19">
        <v>43800</v>
      </c>
      <c r="B3482" t="s">
        <v>15</v>
      </c>
      <c r="C3482" s="19">
        <v>43864</v>
      </c>
      <c r="D3482">
        <v>41</v>
      </c>
      <c r="E3482">
        <v>17.100000000000001</v>
      </c>
      <c r="F3482">
        <v>1.7</v>
      </c>
      <c r="G3482">
        <v>1.7</v>
      </c>
      <c r="H3482">
        <v>22.8</v>
      </c>
      <c r="I3482">
        <v>5.0999999999999996</v>
      </c>
      <c r="J3482">
        <v>16.600000000000001</v>
      </c>
      <c r="K3482">
        <v>3.2</v>
      </c>
      <c r="L3482">
        <v>17.899999999999999</v>
      </c>
      <c r="M3482">
        <v>3.3</v>
      </c>
      <c r="N3482">
        <v>18.3</v>
      </c>
      <c r="O3482">
        <v>1.9</v>
      </c>
      <c r="P3482">
        <v>2</v>
      </c>
      <c r="Q3482">
        <v>32.5</v>
      </c>
      <c r="R3482">
        <v>3.4</v>
      </c>
      <c r="S3482">
        <v>16.8</v>
      </c>
      <c r="T3482">
        <v>2.4</v>
      </c>
      <c r="U3482">
        <v>20</v>
      </c>
      <c r="V3482">
        <v>2.2999999999999998</v>
      </c>
      <c r="W3482">
        <v>9</v>
      </c>
      <c r="X3482">
        <v>0</v>
      </c>
      <c r="Y3482">
        <v>0</v>
      </c>
      <c r="Z3482">
        <v>13</v>
      </c>
      <c r="AA3482">
        <v>0</v>
      </c>
      <c r="AB3482">
        <v>9</v>
      </c>
      <c r="AC3482">
        <v>0</v>
      </c>
      <c r="AD3482">
        <v>10</v>
      </c>
      <c r="AE3482">
        <v>0</v>
      </c>
      <c r="AY3482" s="59"/>
    </row>
    <row r="3483" spans="1:51">
      <c r="A3483" s="19">
        <v>43800</v>
      </c>
      <c r="B3483" t="s">
        <v>16</v>
      </c>
      <c r="C3483" s="19">
        <v>43872</v>
      </c>
      <c r="D3483">
        <v>24</v>
      </c>
      <c r="E3483">
        <v>18.100000000000001</v>
      </c>
      <c r="F3483">
        <v>0.8</v>
      </c>
      <c r="G3483">
        <v>2.2999999999999998</v>
      </c>
      <c r="H3483">
        <v>18.100000000000001</v>
      </c>
      <c r="I3483">
        <v>2.8</v>
      </c>
      <c r="J3483">
        <v>20.7</v>
      </c>
      <c r="K3483">
        <v>2.7</v>
      </c>
      <c r="L3483">
        <v>19.7</v>
      </c>
      <c r="M3483">
        <v>4.3</v>
      </c>
      <c r="N3483">
        <v>19.5</v>
      </c>
      <c r="O3483">
        <v>1.7</v>
      </c>
      <c r="P3483">
        <v>2.2000000000000002</v>
      </c>
      <c r="Q3483">
        <v>19.2</v>
      </c>
      <c r="R3483">
        <v>2.2000000000000002</v>
      </c>
      <c r="S3483">
        <v>25.8</v>
      </c>
      <c r="T3483">
        <v>2.2999999999999998</v>
      </c>
      <c r="U3483">
        <v>23.3</v>
      </c>
      <c r="V3483">
        <v>3.4</v>
      </c>
      <c r="W3483">
        <v>6</v>
      </c>
      <c r="X3483">
        <v>0</v>
      </c>
      <c r="Y3483">
        <v>0</v>
      </c>
      <c r="Z3483">
        <v>6</v>
      </c>
      <c r="AA3483">
        <v>0</v>
      </c>
      <c r="AB3483">
        <v>6</v>
      </c>
      <c r="AC3483">
        <v>0</v>
      </c>
      <c r="AD3483">
        <v>6</v>
      </c>
      <c r="AE3483">
        <v>0</v>
      </c>
      <c r="AY3483" s="59"/>
    </row>
    <row r="3484" spans="1:51">
      <c r="A3484" s="19">
        <v>43800</v>
      </c>
      <c r="B3484" t="s">
        <v>17</v>
      </c>
      <c r="C3484" s="19">
        <v>43883</v>
      </c>
      <c r="D3484">
        <v>36</v>
      </c>
      <c r="E3484">
        <v>25.7</v>
      </c>
      <c r="F3484">
        <v>5.9</v>
      </c>
      <c r="G3484">
        <v>1.1000000000000001</v>
      </c>
      <c r="H3484">
        <v>8.8000000000000007</v>
      </c>
      <c r="I3484">
        <v>1.5</v>
      </c>
      <c r="J3484">
        <v>19.5</v>
      </c>
      <c r="K3484">
        <v>3.9</v>
      </c>
      <c r="L3484">
        <v>18.899999999999999</v>
      </c>
      <c r="M3484">
        <v>4.0999999999999996</v>
      </c>
      <c r="N3484">
        <v>37.9</v>
      </c>
      <c r="O3484">
        <v>4.3</v>
      </c>
      <c r="P3484">
        <v>1.6</v>
      </c>
      <c r="Q3484">
        <v>5.9</v>
      </c>
      <c r="R3484">
        <v>1.9</v>
      </c>
      <c r="S3484">
        <v>21.5</v>
      </c>
      <c r="T3484">
        <v>2.8</v>
      </c>
      <c r="U3484">
        <v>20.7</v>
      </c>
      <c r="V3484">
        <v>3.1</v>
      </c>
      <c r="W3484">
        <v>14</v>
      </c>
      <c r="X3484">
        <v>0</v>
      </c>
      <c r="Y3484">
        <v>0</v>
      </c>
      <c r="Z3484">
        <v>1</v>
      </c>
      <c r="AA3484">
        <v>0</v>
      </c>
      <c r="AB3484">
        <v>11</v>
      </c>
      <c r="AC3484">
        <v>0</v>
      </c>
      <c r="AD3484">
        <v>10</v>
      </c>
      <c r="AE3484">
        <v>0</v>
      </c>
      <c r="AY3484" s="59"/>
    </row>
    <row r="3485" spans="1:51">
      <c r="A3485" s="19">
        <v>43800</v>
      </c>
      <c r="B3485" t="s">
        <v>18</v>
      </c>
      <c r="C3485" s="19">
        <v>43890</v>
      </c>
      <c r="D3485">
        <v>54</v>
      </c>
      <c r="E3485">
        <v>40.1</v>
      </c>
      <c r="F3485">
        <v>2</v>
      </c>
      <c r="G3485">
        <v>2.8</v>
      </c>
      <c r="H3485">
        <v>8.1999999999999993</v>
      </c>
      <c r="I3485">
        <v>1.9</v>
      </c>
      <c r="J3485">
        <v>13</v>
      </c>
      <c r="K3485">
        <v>5.4</v>
      </c>
      <c r="L3485">
        <v>13.7</v>
      </c>
      <c r="M3485">
        <v>2.4</v>
      </c>
      <c r="N3485">
        <v>76.3</v>
      </c>
      <c r="O3485">
        <v>1.2</v>
      </c>
      <c r="P3485">
        <v>1.4</v>
      </c>
      <c r="Q3485">
        <v>3</v>
      </c>
      <c r="R3485">
        <v>1.1000000000000001</v>
      </c>
      <c r="S3485">
        <v>6.3</v>
      </c>
      <c r="T3485">
        <v>2.1</v>
      </c>
      <c r="U3485">
        <v>6.8</v>
      </c>
      <c r="V3485">
        <v>1.3</v>
      </c>
      <c r="W3485">
        <v>42</v>
      </c>
      <c r="X3485">
        <v>0</v>
      </c>
      <c r="Y3485">
        <v>0</v>
      </c>
      <c r="Z3485">
        <v>1</v>
      </c>
      <c r="AA3485">
        <v>0</v>
      </c>
      <c r="AB3485">
        <v>5</v>
      </c>
      <c r="AC3485">
        <v>0</v>
      </c>
      <c r="AD3485">
        <v>6</v>
      </c>
      <c r="AE3485">
        <v>0</v>
      </c>
      <c r="AY3485" s="59"/>
    </row>
    <row r="3486" spans="1:51">
      <c r="A3486" s="19">
        <v>43800</v>
      </c>
      <c r="B3486" t="s">
        <v>19</v>
      </c>
      <c r="C3486" s="19">
        <v>43893</v>
      </c>
      <c r="D3486">
        <v>52</v>
      </c>
      <c r="E3486">
        <v>37.5</v>
      </c>
      <c r="F3486">
        <v>3.6</v>
      </c>
      <c r="G3486">
        <v>3.7</v>
      </c>
      <c r="H3486">
        <v>8.5</v>
      </c>
      <c r="I3486">
        <v>4.0999999999999996</v>
      </c>
      <c r="J3486">
        <v>12.3</v>
      </c>
      <c r="K3486">
        <v>3.4</v>
      </c>
      <c r="L3486">
        <v>15.7</v>
      </c>
      <c r="M3486">
        <v>0.8</v>
      </c>
      <c r="N3486">
        <v>70</v>
      </c>
      <c r="O3486">
        <v>1.8</v>
      </c>
      <c r="P3486">
        <v>1.9</v>
      </c>
      <c r="Q3486">
        <v>4</v>
      </c>
      <c r="R3486">
        <v>2</v>
      </c>
      <c r="S3486">
        <v>6.5</v>
      </c>
      <c r="T3486">
        <v>1.8</v>
      </c>
      <c r="U3486">
        <v>10.5</v>
      </c>
      <c r="V3486">
        <v>1.3</v>
      </c>
      <c r="W3486">
        <v>33</v>
      </c>
      <c r="X3486">
        <v>0</v>
      </c>
      <c r="Y3486">
        <v>0</v>
      </c>
      <c r="Z3486">
        <v>1</v>
      </c>
      <c r="AA3486">
        <v>0</v>
      </c>
      <c r="AB3486">
        <v>4</v>
      </c>
      <c r="AC3486">
        <v>0</v>
      </c>
      <c r="AD3486">
        <v>14</v>
      </c>
      <c r="AE3486">
        <v>0</v>
      </c>
      <c r="AY3486" s="59"/>
    </row>
    <row r="3487" spans="1:51">
      <c r="A3487" s="19">
        <v>43800</v>
      </c>
      <c r="B3487" t="s">
        <v>20</v>
      </c>
      <c r="C3487" s="19">
        <v>43893</v>
      </c>
      <c r="D3487">
        <v>6</v>
      </c>
      <c r="E3487">
        <v>30.2</v>
      </c>
      <c r="F3487">
        <v>2.5</v>
      </c>
      <c r="G3487">
        <v>2.1</v>
      </c>
      <c r="H3487">
        <v>9.6</v>
      </c>
      <c r="I3487">
        <v>2.2000000000000002</v>
      </c>
      <c r="J3487">
        <v>19.2</v>
      </c>
      <c r="K3487">
        <v>1.4</v>
      </c>
      <c r="L3487">
        <v>19.100000000000001</v>
      </c>
      <c r="M3487">
        <v>3.3</v>
      </c>
      <c r="N3487">
        <v>47.8</v>
      </c>
      <c r="O3487">
        <v>2</v>
      </c>
      <c r="P3487">
        <v>2</v>
      </c>
      <c r="Q3487">
        <v>6</v>
      </c>
      <c r="R3487">
        <v>1.8</v>
      </c>
      <c r="S3487">
        <v>18</v>
      </c>
      <c r="T3487">
        <v>1.6</v>
      </c>
      <c r="U3487">
        <v>18</v>
      </c>
      <c r="V3487">
        <v>2.4</v>
      </c>
      <c r="W3487">
        <v>3</v>
      </c>
      <c r="X3487">
        <v>0</v>
      </c>
      <c r="Y3487">
        <v>0</v>
      </c>
      <c r="Z3487">
        <v>0</v>
      </c>
      <c r="AA3487">
        <v>0</v>
      </c>
      <c r="AB3487">
        <v>2</v>
      </c>
      <c r="AC3487">
        <v>0</v>
      </c>
      <c r="AD3487">
        <v>2</v>
      </c>
      <c r="AE3487">
        <v>0</v>
      </c>
      <c r="AY3487" s="59"/>
    </row>
    <row r="3488" spans="1:51">
      <c r="A3488" s="19">
        <v>43800</v>
      </c>
      <c r="B3488" t="s">
        <v>21</v>
      </c>
      <c r="C3488" s="19">
        <v>43893</v>
      </c>
      <c r="D3488">
        <v>31</v>
      </c>
      <c r="E3488">
        <v>36.5</v>
      </c>
      <c r="F3488">
        <v>4.4000000000000004</v>
      </c>
      <c r="G3488">
        <v>3.5</v>
      </c>
      <c r="H3488">
        <v>8.8000000000000007</v>
      </c>
      <c r="I3488">
        <v>4.3</v>
      </c>
      <c r="J3488">
        <v>13.6</v>
      </c>
      <c r="K3488">
        <v>3.3</v>
      </c>
      <c r="L3488">
        <v>14.8</v>
      </c>
      <c r="M3488">
        <v>0.4</v>
      </c>
      <c r="N3488">
        <v>67.400000000000006</v>
      </c>
      <c r="O3488">
        <v>2.2999999999999998</v>
      </c>
      <c r="P3488">
        <v>2.2000000000000002</v>
      </c>
      <c r="Q3488">
        <v>4.2</v>
      </c>
      <c r="R3488">
        <v>2.2000000000000002</v>
      </c>
      <c r="S3488">
        <v>8.1</v>
      </c>
      <c r="T3488">
        <v>2.2000000000000002</v>
      </c>
      <c r="U3488">
        <v>9.6999999999999993</v>
      </c>
      <c r="V3488">
        <v>1.4</v>
      </c>
      <c r="W3488">
        <v>23</v>
      </c>
      <c r="X3488">
        <v>0</v>
      </c>
      <c r="Y3488">
        <v>0</v>
      </c>
      <c r="Z3488">
        <v>1</v>
      </c>
      <c r="AA3488">
        <v>0</v>
      </c>
      <c r="AB3488">
        <v>3</v>
      </c>
      <c r="AC3488">
        <v>0</v>
      </c>
      <c r="AD3488">
        <v>4</v>
      </c>
      <c r="AE3488">
        <v>0</v>
      </c>
      <c r="AY3488" s="59"/>
    </row>
    <row r="3489" spans="1:51">
      <c r="A3489" s="19">
        <v>43800</v>
      </c>
      <c r="B3489" t="s">
        <v>22</v>
      </c>
      <c r="C3489" s="19">
        <v>43893</v>
      </c>
      <c r="D3489">
        <v>416</v>
      </c>
      <c r="E3489">
        <v>24.3</v>
      </c>
      <c r="F3489">
        <v>3</v>
      </c>
      <c r="G3489">
        <v>1.7</v>
      </c>
      <c r="H3489">
        <v>10.3</v>
      </c>
      <c r="I3489">
        <v>1.5</v>
      </c>
      <c r="J3489">
        <v>21.8</v>
      </c>
      <c r="K3489">
        <v>1.9</v>
      </c>
      <c r="L3489">
        <v>19.8</v>
      </c>
      <c r="M3489">
        <v>5.3</v>
      </c>
      <c r="N3489">
        <v>32.299999999999997</v>
      </c>
      <c r="O3489">
        <v>2.5</v>
      </c>
      <c r="P3489">
        <v>2.2999999999999998</v>
      </c>
      <c r="Q3489">
        <v>7.2</v>
      </c>
      <c r="R3489">
        <v>1.8</v>
      </c>
      <c r="S3489">
        <v>25.6</v>
      </c>
      <c r="T3489">
        <v>1.9</v>
      </c>
      <c r="U3489">
        <v>22.1</v>
      </c>
      <c r="V3489">
        <v>3.9</v>
      </c>
      <c r="W3489">
        <v>148</v>
      </c>
      <c r="X3489">
        <v>0</v>
      </c>
      <c r="Y3489">
        <v>0</v>
      </c>
      <c r="Z3489">
        <v>14</v>
      </c>
      <c r="AA3489">
        <v>0</v>
      </c>
      <c r="AB3489">
        <v>133</v>
      </c>
      <c r="AC3489">
        <v>0</v>
      </c>
      <c r="AD3489">
        <v>120</v>
      </c>
      <c r="AE3489">
        <v>1</v>
      </c>
      <c r="AY3489" s="59"/>
    </row>
    <row r="3490" spans="1:51">
      <c r="A3490" s="19">
        <v>43800</v>
      </c>
      <c r="B3490" t="s">
        <v>23</v>
      </c>
      <c r="C3490" s="19">
        <v>43893</v>
      </c>
      <c r="D3490">
        <v>67</v>
      </c>
      <c r="E3490">
        <v>23.3</v>
      </c>
      <c r="F3490">
        <v>2.2999999999999998</v>
      </c>
      <c r="G3490">
        <v>0.9</v>
      </c>
      <c r="H3490">
        <v>8.8000000000000007</v>
      </c>
      <c r="I3490">
        <v>0.9</v>
      </c>
      <c r="J3490">
        <v>24.3</v>
      </c>
      <c r="K3490">
        <v>0.9</v>
      </c>
      <c r="L3490">
        <v>21</v>
      </c>
      <c r="M3490">
        <v>7.1</v>
      </c>
      <c r="N3490">
        <v>28.1</v>
      </c>
      <c r="O3490">
        <v>2.2999999999999998</v>
      </c>
      <c r="P3490">
        <v>1.8</v>
      </c>
      <c r="Q3490">
        <v>5.6</v>
      </c>
      <c r="R3490">
        <v>1.6</v>
      </c>
      <c r="S3490">
        <v>31.1</v>
      </c>
      <c r="T3490">
        <v>1.6</v>
      </c>
      <c r="U3490">
        <v>22.7</v>
      </c>
      <c r="V3490">
        <v>4.8</v>
      </c>
      <c r="W3490">
        <v>22</v>
      </c>
      <c r="X3490">
        <v>0</v>
      </c>
      <c r="Y3490">
        <v>0</v>
      </c>
      <c r="Z3490">
        <v>1</v>
      </c>
      <c r="AA3490">
        <v>0</v>
      </c>
      <c r="AB3490">
        <v>23</v>
      </c>
      <c r="AC3490">
        <v>0</v>
      </c>
      <c r="AD3490">
        <v>20</v>
      </c>
      <c r="AE3490">
        <v>0</v>
      </c>
      <c r="AY3490" s="59"/>
    </row>
    <row r="3491" spans="1:51">
      <c r="A3491" s="19">
        <v>43800</v>
      </c>
      <c r="B3491" t="s">
        <v>24</v>
      </c>
      <c r="C3491" s="19">
        <v>43893</v>
      </c>
      <c r="D3491">
        <v>13</v>
      </c>
      <c r="E3491">
        <v>30.2</v>
      </c>
      <c r="F3491">
        <v>2.5</v>
      </c>
      <c r="G3491">
        <v>2.1</v>
      </c>
      <c r="H3491">
        <v>9.6</v>
      </c>
      <c r="I3491">
        <v>2.2000000000000002</v>
      </c>
      <c r="J3491">
        <v>19.2</v>
      </c>
      <c r="K3491">
        <v>1.4</v>
      </c>
      <c r="L3491">
        <v>19.100000000000001</v>
      </c>
      <c r="M3491">
        <v>3.3</v>
      </c>
      <c r="N3491">
        <v>47.6</v>
      </c>
      <c r="O3491">
        <v>2.2000000000000002</v>
      </c>
      <c r="P3491">
        <v>2</v>
      </c>
      <c r="Q3491">
        <v>5.7</v>
      </c>
      <c r="R3491">
        <v>1.8</v>
      </c>
      <c r="S3491">
        <v>18.100000000000001</v>
      </c>
      <c r="T3491">
        <v>1.7</v>
      </c>
      <c r="U3491">
        <v>18.100000000000001</v>
      </c>
      <c r="V3491">
        <v>2.4</v>
      </c>
      <c r="W3491">
        <v>6</v>
      </c>
      <c r="X3491">
        <v>0</v>
      </c>
      <c r="Y3491">
        <v>0</v>
      </c>
      <c r="Z3491">
        <v>0</v>
      </c>
      <c r="AA3491">
        <v>0</v>
      </c>
      <c r="AB3491">
        <v>4</v>
      </c>
      <c r="AC3491">
        <v>0</v>
      </c>
      <c r="AD3491">
        <v>4</v>
      </c>
      <c r="AE3491">
        <v>0</v>
      </c>
      <c r="AY3491" s="59"/>
    </row>
    <row r="3492" spans="1:51">
      <c r="A3492" s="19">
        <v>43800</v>
      </c>
      <c r="B3492" t="s">
        <v>25</v>
      </c>
      <c r="C3492" s="19">
        <v>43893</v>
      </c>
      <c r="D3492">
        <v>24</v>
      </c>
      <c r="E3492">
        <v>21.4</v>
      </c>
      <c r="F3492">
        <v>4.2</v>
      </c>
      <c r="G3492">
        <v>2.2000000000000002</v>
      </c>
      <c r="H3492">
        <v>13</v>
      </c>
      <c r="I3492">
        <v>0.8</v>
      </c>
      <c r="J3492">
        <v>17.399999999999999</v>
      </c>
      <c r="K3492">
        <v>5</v>
      </c>
      <c r="L3492">
        <v>21.7</v>
      </c>
      <c r="M3492">
        <v>3.9</v>
      </c>
      <c r="N3492">
        <v>26.7</v>
      </c>
      <c r="O3492">
        <v>3.6</v>
      </c>
      <c r="P3492">
        <v>2.6</v>
      </c>
      <c r="Q3492">
        <v>10.8</v>
      </c>
      <c r="R3492">
        <v>2</v>
      </c>
      <c r="S3492">
        <v>18.7</v>
      </c>
      <c r="T3492">
        <v>3.8</v>
      </c>
      <c r="U3492">
        <v>27.9</v>
      </c>
      <c r="V3492">
        <v>3.5</v>
      </c>
      <c r="W3492">
        <v>8</v>
      </c>
      <c r="X3492">
        <v>0</v>
      </c>
      <c r="Y3492">
        <v>0</v>
      </c>
      <c r="Z3492">
        <v>2</v>
      </c>
      <c r="AA3492">
        <v>0</v>
      </c>
      <c r="AB3492">
        <v>6</v>
      </c>
      <c r="AC3492">
        <v>0</v>
      </c>
      <c r="AD3492">
        <v>8</v>
      </c>
      <c r="AE3492">
        <v>0</v>
      </c>
      <c r="AY3492" s="59"/>
    </row>
    <row r="3493" spans="1:51">
      <c r="A3493" s="19">
        <v>43800</v>
      </c>
      <c r="B3493" t="s">
        <v>26</v>
      </c>
      <c r="C3493" s="19">
        <v>43893</v>
      </c>
      <c r="D3493">
        <v>91</v>
      </c>
      <c r="E3493">
        <v>21.9</v>
      </c>
      <c r="F3493">
        <v>1.9</v>
      </c>
      <c r="G3493">
        <v>2</v>
      </c>
      <c r="H3493">
        <v>12.6</v>
      </c>
      <c r="I3493">
        <v>1.3</v>
      </c>
      <c r="J3493">
        <v>14.9</v>
      </c>
      <c r="K3493">
        <v>1.1000000000000001</v>
      </c>
      <c r="L3493">
        <v>32</v>
      </c>
      <c r="M3493">
        <v>1.9</v>
      </c>
      <c r="N3493">
        <v>21.5</v>
      </c>
      <c r="O3493">
        <v>1.8</v>
      </c>
      <c r="P3493">
        <v>1.7</v>
      </c>
      <c r="Q3493">
        <v>7.7</v>
      </c>
      <c r="R3493">
        <v>1.7</v>
      </c>
      <c r="S3493">
        <v>10.1</v>
      </c>
      <c r="T3493">
        <v>1.3</v>
      </c>
      <c r="U3493">
        <v>51.8</v>
      </c>
      <c r="V3493">
        <v>1.8</v>
      </c>
      <c r="W3493">
        <v>29</v>
      </c>
      <c r="X3493">
        <v>0</v>
      </c>
      <c r="Y3493">
        <v>0</v>
      </c>
      <c r="Z3493">
        <v>7</v>
      </c>
      <c r="AA3493">
        <v>0</v>
      </c>
      <c r="AB3493">
        <v>13</v>
      </c>
      <c r="AC3493">
        <v>0</v>
      </c>
      <c r="AD3493">
        <v>42</v>
      </c>
      <c r="AE3493">
        <v>0</v>
      </c>
      <c r="AY3493" s="59"/>
    </row>
    <row r="3494" spans="1:51">
      <c r="A3494" s="19">
        <v>43800</v>
      </c>
      <c r="B3494" t="s">
        <v>27</v>
      </c>
      <c r="C3494" s="19">
        <v>43893</v>
      </c>
      <c r="D3494">
        <v>75</v>
      </c>
      <c r="E3494">
        <v>22.4</v>
      </c>
      <c r="F3494">
        <v>0.5</v>
      </c>
      <c r="G3494">
        <v>0.5</v>
      </c>
      <c r="H3494">
        <v>12.6</v>
      </c>
      <c r="I3494">
        <v>16.600000000000001</v>
      </c>
      <c r="J3494">
        <v>16.7</v>
      </c>
      <c r="K3494">
        <v>0.3</v>
      </c>
      <c r="L3494">
        <v>18.399999999999999</v>
      </c>
      <c r="M3494">
        <v>1.6</v>
      </c>
      <c r="N3494">
        <v>28.7</v>
      </c>
      <c r="O3494">
        <v>1.8</v>
      </c>
      <c r="P3494">
        <v>2</v>
      </c>
      <c r="Q3494">
        <v>10.3</v>
      </c>
      <c r="R3494">
        <v>16.399999999999999</v>
      </c>
      <c r="S3494">
        <v>16.600000000000001</v>
      </c>
      <c r="T3494">
        <v>1.7</v>
      </c>
      <c r="U3494">
        <v>19.899999999999999</v>
      </c>
      <c r="V3494">
        <v>2.2000000000000002</v>
      </c>
      <c r="W3494">
        <v>21</v>
      </c>
      <c r="X3494">
        <v>0</v>
      </c>
      <c r="Y3494">
        <v>0</v>
      </c>
      <c r="Z3494">
        <v>6</v>
      </c>
      <c r="AA3494">
        <v>15</v>
      </c>
      <c r="AB3494">
        <v>16</v>
      </c>
      <c r="AC3494">
        <v>0</v>
      </c>
      <c r="AD3494">
        <v>17</v>
      </c>
      <c r="AE3494">
        <v>0</v>
      </c>
      <c r="AY3494" s="59"/>
    </row>
    <row r="3495" spans="1:51">
      <c r="A3495" s="19">
        <v>43800</v>
      </c>
      <c r="B3495" t="s">
        <v>28</v>
      </c>
      <c r="C3495" s="19">
        <v>43893</v>
      </c>
      <c r="D3495">
        <v>110</v>
      </c>
      <c r="E3495">
        <v>35.6</v>
      </c>
      <c r="F3495">
        <v>6.9</v>
      </c>
      <c r="G3495">
        <v>1.6</v>
      </c>
      <c r="H3495">
        <v>7.7</v>
      </c>
      <c r="I3495">
        <v>1.6</v>
      </c>
      <c r="J3495">
        <v>16.7</v>
      </c>
      <c r="K3495">
        <v>1.7</v>
      </c>
      <c r="L3495">
        <v>15.4</v>
      </c>
      <c r="M3495">
        <v>2.1</v>
      </c>
      <c r="N3495">
        <v>63.9</v>
      </c>
      <c r="O3495">
        <v>3.3</v>
      </c>
      <c r="P3495">
        <v>1.3</v>
      </c>
      <c r="Q3495">
        <v>4</v>
      </c>
      <c r="R3495">
        <v>1.3</v>
      </c>
      <c r="S3495">
        <v>12.3</v>
      </c>
      <c r="T3495">
        <v>1.6</v>
      </c>
      <c r="U3495">
        <v>10.3</v>
      </c>
      <c r="V3495">
        <v>1.7</v>
      </c>
      <c r="W3495">
        <v>57</v>
      </c>
      <c r="X3495">
        <v>0</v>
      </c>
      <c r="Y3495">
        <v>0</v>
      </c>
      <c r="Z3495">
        <v>1</v>
      </c>
      <c r="AA3495">
        <v>0</v>
      </c>
      <c r="AB3495">
        <v>27</v>
      </c>
      <c r="AC3495">
        <v>0</v>
      </c>
      <c r="AD3495">
        <v>25</v>
      </c>
      <c r="AE3495">
        <v>0</v>
      </c>
      <c r="AY3495" s="59"/>
    </row>
    <row r="3496" spans="1:51">
      <c r="A3496" s="19">
        <v>43800</v>
      </c>
      <c r="B3496" t="s">
        <v>29</v>
      </c>
      <c r="C3496" s="19">
        <v>43893</v>
      </c>
      <c r="D3496">
        <v>37</v>
      </c>
      <c r="E3496">
        <v>36.5</v>
      </c>
      <c r="F3496">
        <v>6</v>
      </c>
      <c r="G3496">
        <v>2.9</v>
      </c>
      <c r="H3496">
        <v>7.7</v>
      </c>
      <c r="I3496">
        <v>3.3</v>
      </c>
      <c r="J3496">
        <v>14.2</v>
      </c>
      <c r="K3496">
        <v>3.3</v>
      </c>
      <c r="L3496">
        <v>14.8</v>
      </c>
      <c r="M3496">
        <v>0.7</v>
      </c>
      <c r="N3496">
        <v>67.599999999999994</v>
      </c>
      <c r="O3496">
        <v>2.8</v>
      </c>
      <c r="P3496">
        <v>1.8</v>
      </c>
      <c r="Q3496">
        <v>3.6</v>
      </c>
      <c r="R3496">
        <v>1.7</v>
      </c>
      <c r="S3496">
        <v>8.9</v>
      </c>
      <c r="T3496">
        <v>2.1</v>
      </c>
      <c r="U3496">
        <v>9.6999999999999993</v>
      </c>
      <c r="V3496">
        <v>1.4</v>
      </c>
      <c r="W3496">
        <v>28</v>
      </c>
      <c r="X3496">
        <v>0</v>
      </c>
      <c r="Y3496">
        <v>0</v>
      </c>
      <c r="Z3496">
        <v>0</v>
      </c>
      <c r="AA3496">
        <v>0</v>
      </c>
      <c r="AB3496">
        <v>4</v>
      </c>
      <c r="AC3496">
        <v>0</v>
      </c>
      <c r="AD3496">
        <v>5</v>
      </c>
      <c r="AE3496">
        <v>0</v>
      </c>
      <c r="AY3496" s="59"/>
    </row>
    <row r="3497" spans="1:51">
      <c r="A3497" s="19">
        <v>43800</v>
      </c>
      <c r="B3497" t="s">
        <v>30</v>
      </c>
      <c r="C3497" s="19">
        <v>43893</v>
      </c>
      <c r="D3497">
        <v>64</v>
      </c>
      <c r="E3497">
        <v>36.4</v>
      </c>
      <c r="F3497">
        <v>3.8</v>
      </c>
      <c r="G3497">
        <v>2.8</v>
      </c>
      <c r="H3497">
        <v>9.4</v>
      </c>
      <c r="I3497">
        <v>4.5</v>
      </c>
      <c r="J3497">
        <v>13</v>
      </c>
      <c r="K3497">
        <v>3.7</v>
      </c>
      <c r="L3497">
        <v>15.3</v>
      </c>
      <c r="M3497">
        <v>0.5</v>
      </c>
      <c r="N3497">
        <v>67.3</v>
      </c>
      <c r="O3497">
        <v>2.2999999999999998</v>
      </c>
      <c r="P3497">
        <v>1.8</v>
      </c>
      <c r="Q3497">
        <v>4.5999999999999996</v>
      </c>
      <c r="R3497">
        <v>2.5</v>
      </c>
      <c r="S3497">
        <v>7.9</v>
      </c>
      <c r="T3497">
        <v>2</v>
      </c>
      <c r="U3497">
        <v>10</v>
      </c>
      <c r="V3497">
        <v>1.3</v>
      </c>
      <c r="W3497">
        <v>41</v>
      </c>
      <c r="X3497">
        <v>0</v>
      </c>
      <c r="Y3497">
        <v>0</v>
      </c>
      <c r="Z3497">
        <v>1</v>
      </c>
      <c r="AA3497">
        <v>0</v>
      </c>
      <c r="AB3497">
        <v>5</v>
      </c>
      <c r="AC3497">
        <v>0</v>
      </c>
      <c r="AD3497">
        <v>17</v>
      </c>
      <c r="AE3497">
        <v>0</v>
      </c>
      <c r="AY3497" s="59"/>
    </row>
    <row r="3498" spans="1:51">
      <c r="A3498" s="19">
        <v>43800</v>
      </c>
      <c r="B3498" t="s">
        <v>31</v>
      </c>
      <c r="C3498" s="19">
        <v>43893</v>
      </c>
      <c r="D3498">
        <v>228</v>
      </c>
      <c r="E3498">
        <v>28.7</v>
      </c>
      <c r="F3498">
        <v>6.9</v>
      </c>
      <c r="G3498">
        <v>2.1</v>
      </c>
      <c r="H3498">
        <v>9.1999999999999993</v>
      </c>
      <c r="I3498">
        <v>2.2000000000000002</v>
      </c>
      <c r="J3498">
        <v>17</v>
      </c>
      <c r="K3498">
        <v>1.4</v>
      </c>
      <c r="L3498">
        <v>18.5</v>
      </c>
      <c r="M3498">
        <v>3.7</v>
      </c>
      <c r="N3498">
        <v>46</v>
      </c>
      <c r="O3498">
        <v>4.5</v>
      </c>
      <c r="P3498">
        <v>2.1</v>
      </c>
      <c r="Q3498">
        <v>6.3</v>
      </c>
      <c r="R3498">
        <v>2.1</v>
      </c>
      <c r="S3498">
        <v>15.4</v>
      </c>
      <c r="T3498">
        <v>2</v>
      </c>
      <c r="U3498">
        <v>18.399999999999999</v>
      </c>
      <c r="V3498">
        <v>2.9</v>
      </c>
      <c r="W3498">
        <v>99</v>
      </c>
      <c r="X3498">
        <v>0</v>
      </c>
      <c r="Y3498">
        <v>0</v>
      </c>
      <c r="Z3498">
        <v>5</v>
      </c>
      <c r="AA3498">
        <v>0</v>
      </c>
      <c r="AB3498">
        <v>59</v>
      </c>
      <c r="AC3498">
        <v>0</v>
      </c>
      <c r="AD3498">
        <v>64</v>
      </c>
      <c r="AE3498">
        <v>0</v>
      </c>
      <c r="AY3498" s="59"/>
    </row>
    <row r="3499" spans="1:51">
      <c r="A3499" s="19">
        <v>43800</v>
      </c>
      <c r="B3499" t="s">
        <v>32</v>
      </c>
      <c r="C3499" s="19">
        <v>43893</v>
      </c>
      <c r="D3499">
        <v>29</v>
      </c>
      <c r="E3499">
        <v>28.6</v>
      </c>
      <c r="F3499">
        <v>4.9000000000000004</v>
      </c>
      <c r="G3499">
        <v>0.3</v>
      </c>
      <c r="H3499">
        <v>10.8</v>
      </c>
      <c r="I3499">
        <v>3.2</v>
      </c>
      <c r="J3499">
        <v>15</v>
      </c>
      <c r="K3499">
        <v>4</v>
      </c>
      <c r="L3499">
        <v>21.7</v>
      </c>
      <c r="M3499">
        <v>1</v>
      </c>
      <c r="N3499">
        <v>43.9</v>
      </c>
      <c r="O3499">
        <v>3.1</v>
      </c>
      <c r="P3499">
        <v>1.8</v>
      </c>
      <c r="Q3499">
        <v>7</v>
      </c>
      <c r="R3499">
        <v>2.5</v>
      </c>
      <c r="S3499">
        <v>11.7</v>
      </c>
      <c r="T3499">
        <v>2.8</v>
      </c>
      <c r="U3499">
        <v>24.7</v>
      </c>
      <c r="V3499">
        <v>2</v>
      </c>
      <c r="W3499">
        <v>14</v>
      </c>
      <c r="X3499">
        <v>0</v>
      </c>
      <c r="Y3499">
        <v>0</v>
      </c>
      <c r="Z3499">
        <v>1</v>
      </c>
      <c r="AA3499">
        <v>0</v>
      </c>
      <c r="AB3499">
        <v>4</v>
      </c>
      <c r="AC3499">
        <v>0</v>
      </c>
      <c r="AD3499">
        <v>10</v>
      </c>
      <c r="AE3499">
        <v>0</v>
      </c>
      <c r="AY3499" s="59"/>
    </row>
    <row r="3500" spans="1:51">
      <c r="A3500" s="19">
        <v>43800</v>
      </c>
      <c r="B3500" t="s">
        <v>33</v>
      </c>
      <c r="C3500" s="19">
        <v>43893</v>
      </c>
      <c r="D3500">
        <v>16</v>
      </c>
      <c r="E3500">
        <v>17.7</v>
      </c>
      <c r="F3500">
        <v>0.4</v>
      </c>
      <c r="G3500">
        <v>1.1000000000000001</v>
      </c>
      <c r="H3500">
        <v>10.9</v>
      </c>
      <c r="I3500">
        <v>0.9</v>
      </c>
      <c r="J3500">
        <v>34.6</v>
      </c>
      <c r="K3500">
        <v>0.7</v>
      </c>
      <c r="L3500">
        <v>19.399999999999999</v>
      </c>
      <c r="M3500">
        <v>4</v>
      </c>
      <c r="N3500">
        <v>12.6</v>
      </c>
      <c r="O3500">
        <v>1</v>
      </c>
      <c r="P3500">
        <v>1.4</v>
      </c>
      <c r="Q3500">
        <v>5.8</v>
      </c>
      <c r="R3500">
        <v>1.3</v>
      </c>
      <c r="S3500">
        <v>58.9</v>
      </c>
      <c r="T3500">
        <v>1.1000000000000001</v>
      </c>
      <c r="U3500">
        <v>15.2</v>
      </c>
      <c r="V3500">
        <v>2.2000000000000002</v>
      </c>
      <c r="W3500">
        <v>4</v>
      </c>
      <c r="X3500">
        <v>0</v>
      </c>
      <c r="Y3500">
        <v>0</v>
      </c>
      <c r="Z3500">
        <v>1</v>
      </c>
      <c r="AA3500">
        <v>0</v>
      </c>
      <c r="AB3500">
        <v>7</v>
      </c>
      <c r="AC3500">
        <v>0</v>
      </c>
      <c r="AD3500">
        <v>4</v>
      </c>
      <c r="AE3500">
        <v>0</v>
      </c>
      <c r="AY3500" s="59"/>
    </row>
    <row r="3501" spans="1:51">
      <c r="A3501" s="19">
        <v>43800</v>
      </c>
      <c r="B3501" t="s">
        <v>34</v>
      </c>
      <c r="C3501" s="19">
        <v>43893</v>
      </c>
      <c r="D3501">
        <v>99</v>
      </c>
      <c r="E3501">
        <v>34.1</v>
      </c>
      <c r="F3501">
        <v>3.1</v>
      </c>
      <c r="G3501">
        <v>2.9</v>
      </c>
      <c r="H3501">
        <v>10.3</v>
      </c>
      <c r="I3501">
        <v>3.9</v>
      </c>
      <c r="J3501">
        <v>14.4</v>
      </c>
      <c r="K3501">
        <v>2.4</v>
      </c>
      <c r="L3501">
        <v>16.600000000000001</v>
      </c>
      <c r="M3501">
        <v>1.8</v>
      </c>
      <c r="N3501">
        <v>60.7</v>
      </c>
      <c r="O3501">
        <v>2.2000000000000002</v>
      </c>
      <c r="P3501">
        <v>2.2000000000000002</v>
      </c>
      <c r="Q3501">
        <v>5.5</v>
      </c>
      <c r="R3501">
        <v>2.4</v>
      </c>
      <c r="S3501">
        <v>9.8000000000000007</v>
      </c>
      <c r="T3501">
        <v>1.9</v>
      </c>
      <c r="U3501">
        <v>13.1</v>
      </c>
      <c r="V3501">
        <v>1.7</v>
      </c>
      <c r="W3501">
        <v>56</v>
      </c>
      <c r="X3501">
        <v>0</v>
      </c>
      <c r="Y3501">
        <v>0</v>
      </c>
      <c r="Z3501">
        <v>3</v>
      </c>
      <c r="AA3501">
        <v>0</v>
      </c>
      <c r="AB3501">
        <v>13</v>
      </c>
      <c r="AC3501">
        <v>0</v>
      </c>
      <c r="AD3501">
        <v>27</v>
      </c>
      <c r="AE3501">
        <v>0</v>
      </c>
      <c r="AY3501" s="59"/>
    </row>
    <row r="3502" spans="1:51">
      <c r="A3502" s="19">
        <v>43800</v>
      </c>
      <c r="B3502" t="s">
        <v>35</v>
      </c>
      <c r="C3502" s="19">
        <v>43900</v>
      </c>
      <c r="D3502">
        <v>20</v>
      </c>
      <c r="E3502">
        <v>29.1</v>
      </c>
      <c r="F3502">
        <v>4.5</v>
      </c>
      <c r="G3502">
        <v>0.2</v>
      </c>
      <c r="H3502">
        <v>10.199999999999999</v>
      </c>
      <c r="I3502">
        <v>4.5999999999999996</v>
      </c>
      <c r="J3502">
        <v>10.3</v>
      </c>
      <c r="K3502">
        <v>3.6</v>
      </c>
      <c r="L3502">
        <v>26.6</v>
      </c>
      <c r="M3502">
        <v>0.4</v>
      </c>
      <c r="N3502">
        <v>41.5</v>
      </c>
      <c r="O3502">
        <v>3.1</v>
      </c>
      <c r="P3502">
        <v>1.4</v>
      </c>
      <c r="Q3502">
        <v>6.1</v>
      </c>
      <c r="R3502">
        <v>2.9</v>
      </c>
      <c r="S3502">
        <v>6.4</v>
      </c>
      <c r="T3502">
        <v>2.2999999999999998</v>
      </c>
      <c r="U3502">
        <v>34.4</v>
      </c>
      <c r="V3502">
        <v>1.6</v>
      </c>
      <c r="W3502">
        <v>9</v>
      </c>
      <c r="X3502">
        <v>0</v>
      </c>
      <c r="Y3502">
        <v>0</v>
      </c>
      <c r="Z3502">
        <v>1</v>
      </c>
      <c r="AA3502">
        <v>0</v>
      </c>
      <c r="AB3502">
        <v>1</v>
      </c>
      <c r="AC3502">
        <v>0</v>
      </c>
      <c r="AD3502">
        <v>9</v>
      </c>
      <c r="AE3502">
        <v>0</v>
      </c>
      <c r="AY3502" s="59"/>
    </row>
    <row r="3503" spans="1:51">
      <c r="A3503" s="19">
        <v>43800</v>
      </c>
      <c r="B3503" t="s">
        <v>36</v>
      </c>
      <c r="C3503" s="19">
        <v>43900</v>
      </c>
      <c r="D3503">
        <v>125</v>
      </c>
      <c r="E3503">
        <v>31</v>
      </c>
      <c r="F3503">
        <v>0.5</v>
      </c>
      <c r="G3503">
        <v>1</v>
      </c>
      <c r="H3503">
        <v>10.1</v>
      </c>
      <c r="I3503">
        <v>2.1</v>
      </c>
      <c r="J3503">
        <v>23.3</v>
      </c>
      <c r="K3503">
        <v>0.4</v>
      </c>
      <c r="L3503">
        <v>18.899999999999999</v>
      </c>
      <c r="M3503">
        <v>2.2000000000000002</v>
      </c>
      <c r="N3503">
        <v>45.9</v>
      </c>
      <c r="O3503">
        <v>1.3</v>
      </c>
      <c r="P3503">
        <v>1.6</v>
      </c>
      <c r="Q3503">
        <v>5.3</v>
      </c>
      <c r="R3503">
        <v>1.9</v>
      </c>
      <c r="S3503">
        <v>24.3</v>
      </c>
      <c r="T3503">
        <v>1.4</v>
      </c>
      <c r="U3503">
        <v>15.9</v>
      </c>
      <c r="V3503">
        <v>1.9</v>
      </c>
      <c r="W3503">
        <v>51</v>
      </c>
      <c r="X3503">
        <v>0</v>
      </c>
      <c r="Y3503">
        <v>0</v>
      </c>
      <c r="Z3503">
        <v>4</v>
      </c>
      <c r="AA3503">
        <v>0</v>
      </c>
      <c r="AB3503">
        <v>39</v>
      </c>
      <c r="AC3503">
        <v>0</v>
      </c>
      <c r="AD3503">
        <v>31</v>
      </c>
      <c r="AE3503">
        <v>0</v>
      </c>
      <c r="AY3503" s="59"/>
    </row>
    <row r="3504" spans="1:51">
      <c r="A3504" s="19">
        <v>43800</v>
      </c>
      <c r="B3504" t="s">
        <v>37</v>
      </c>
      <c r="C3504" s="19">
        <v>43900</v>
      </c>
      <c r="D3504">
        <v>36</v>
      </c>
      <c r="E3504">
        <v>38.5</v>
      </c>
      <c r="F3504">
        <v>3.4</v>
      </c>
      <c r="G3504">
        <v>4.7</v>
      </c>
      <c r="H3504">
        <v>6.8</v>
      </c>
      <c r="I3504">
        <v>3</v>
      </c>
      <c r="J3504">
        <v>13.6</v>
      </c>
      <c r="K3504">
        <v>2.7</v>
      </c>
      <c r="L3504">
        <v>15.4</v>
      </c>
      <c r="M3504">
        <v>1.5</v>
      </c>
      <c r="N3504">
        <v>70.5</v>
      </c>
      <c r="O3504">
        <v>1.9</v>
      </c>
      <c r="P3504">
        <v>2.4</v>
      </c>
      <c r="Q3504">
        <v>3</v>
      </c>
      <c r="R3504">
        <v>1.5</v>
      </c>
      <c r="S3504">
        <v>7.6</v>
      </c>
      <c r="T3504">
        <v>1.6</v>
      </c>
      <c r="U3504">
        <v>9.5</v>
      </c>
      <c r="V3504">
        <v>1.5</v>
      </c>
      <c r="W3504">
        <v>23</v>
      </c>
      <c r="X3504">
        <v>0</v>
      </c>
      <c r="Y3504">
        <v>0</v>
      </c>
      <c r="Z3504">
        <v>0</v>
      </c>
      <c r="AA3504">
        <v>0</v>
      </c>
      <c r="AB3504">
        <v>4</v>
      </c>
      <c r="AC3504">
        <v>0</v>
      </c>
      <c r="AD3504">
        <v>9</v>
      </c>
      <c r="AE3504">
        <v>0</v>
      </c>
      <c r="AY3504" s="59"/>
    </row>
    <row r="3505" spans="1:51">
      <c r="A3505" s="19">
        <v>43800</v>
      </c>
      <c r="B3505" t="s">
        <v>38</v>
      </c>
      <c r="C3505" s="19">
        <v>43900</v>
      </c>
      <c r="D3505">
        <v>68</v>
      </c>
      <c r="E3505">
        <v>35.4</v>
      </c>
      <c r="F3505">
        <v>3.8</v>
      </c>
      <c r="G3505">
        <v>2.6</v>
      </c>
      <c r="H3505">
        <v>8.9</v>
      </c>
      <c r="I3505">
        <v>3.8</v>
      </c>
      <c r="J3505">
        <v>13.9</v>
      </c>
      <c r="K3505">
        <v>3.3</v>
      </c>
      <c r="L3505">
        <v>17.2</v>
      </c>
      <c r="M3505">
        <v>0.6</v>
      </c>
      <c r="N3505">
        <v>62.7</v>
      </c>
      <c r="O3505">
        <v>2.4</v>
      </c>
      <c r="P3505">
        <v>1.9</v>
      </c>
      <c r="Q3505">
        <v>4.7</v>
      </c>
      <c r="R3505">
        <v>2.2000000000000002</v>
      </c>
      <c r="S3505">
        <v>8.6999999999999993</v>
      </c>
      <c r="T3505">
        <v>2</v>
      </c>
      <c r="U3505">
        <v>13.5</v>
      </c>
      <c r="V3505">
        <v>1.4</v>
      </c>
      <c r="W3505">
        <v>40</v>
      </c>
      <c r="X3505">
        <v>0</v>
      </c>
      <c r="Y3505">
        <v>0</v>
      </c>
      <c r="Z3505">
        <v>1</v>
      </c>
      <c r="AA3505">
        <v>0</v>
      </c>
      <c r="AB3505">
        <v>8</v>
      </c>
      <c r="AC3505">
        <v>0</v>
      </c>
      <c r="AD3505">
        <v>19</v>
      </c>
      <c r="AE3505">
        <v>0</v>
      </c>
      <c r="AY3505" s="59"/>
    </row>
    <row r="3506" spans="1:51">
      <c r="A3506" s="19">
        <v>43800</v>
      </c>
      <c r="B3506" t="s">
        <v>39</v>
      </c>
      <c r="C3506" s="19">
        <v>43900</v>
      </c>
      <c r="D3506">
        <v>14</v>
      </c>
      <c r="E3506">
        <v>28.5</v>
      </c>
      <c r="F3506">
        <v>4.5</v>
      </c>
      <c r="G3506">
        <v>0.5</v>
      </c>
      <c r="H3506">
        <v>12.1</v>
      </c>
      <c r="I3506">
        <v>4.7</v>
      </c>
      <c r="J3506">
        <v>12.6</v>
      </c>
      <c r="K3506">
        <v>4</v>
      </c>
      <c r="L3506">
        <v>21.9</v>
      </c>
      <c r="M3506">
        <v>0.6</v>
      </c>
      <c r="N3506">
        <v>43.3</v>
      </c>
      <c r="O3506">
        <v>3.1</v>
      </c>
      <c r="P3506">
        <v>1.7</v>
      </c>
      <c r="Q3506">
        <v>8.6</v>
      </c>
      <c r="R3506">
        <v>3.2</v>
      </c>
      <c r="S3506">
        <v>9.5</v>
      </c>
      <c r="T3506">
        <v>3.1</v>
      </c>
      <c r="U3506">
        <v>25.5</v>
      </c>
      <c r="V3506">
        <v>1.5</v>
      </c>
      <c r="W3506">
        <v>7</v>
      </c>
      <c r="X3506">
        <v>0</v>
      </c>
      <c r="Y3506">
        <v>0</v>
      </c>
      <c r="Z3506">
        <v>1</v>
      </c>
      <c r="AA3506">
        <v>0</v>
      </c>
      <c r="AB3506">
        <v>1</v>
      </c>
      <c r="AC3506">
        <v>0</v>
      </c>
      <c r="AD3506">
        <v>5</v>
      </c>
      <c r="AE3506">
        <v>0</v>
      </c>
      <c r="AY3506" s="59"/>
    </row>
    <row r="3507" spans="1:51">
      <c r="A3507" s="19">
        <v>43800</v>
      </c>
      <c r="B3507" t="s">
        <v>40</v>
      </c>
      <c r="C3507" s="19">
        <v>43900</v>
      </c>
      <c r="D3507">
        <v>89</v>
      </c>
      <c r="E3507">
        <v>25.1</v>
      </c>
      <c r="F3507">
        <v>1.6</v>
      </c>
      <c r="G3507">
        <v>1.1000000000000001</v>
      </c>
      <c r="H3507">
        <v>8.9</v>
      </c>
      <c r="I3507">
        <v>0.6</v>
      </c>
      <c r="J3507">
        <v>24.1</v>
      </c>
      <c r="K3507">
        <v>0.2</v>
      </c>
      <c r="L3507">
        <v>20</v>
      </c>
      <c r="M3507">
        <v>8</v>
      </c>
      <c r="N3507">
        <v>32</v>
      </c>
      <c r="O3507">
        <v>1.9</v>
      </c>
      <c r="P3507">
        <v>1.9</v>
      </c>
      <c r="Q3507">
        <v>5.7</v>
      </c>
      <c r="R3507">
        <v>1.8</v>
      </c>
      <c r="S3507">
        <v>29.1</v>
      </c>
      <c r="T3507">
        <v>1.5</v>
      </c>
      <c r="U3507">
        <v>20.5</v>
      </c>
      <c r="V3507">
        <v>5.0999999999999996</v>
      </c>
      <c r="W3507">
        <v>31</v>
      </c>
      <c r="X3507">
        <v>0</v>
      </c>
      <c r="Y3507">
        <v>0</v>
      </c>
      <c r="Z3507">
        <v>2</v>
      </c>
      <c r="AA3507">
        <v>0</v>
      </c>
      <c r="AB3507">
        <v>30</v>
      </c>
      <c r="AC3507">
        <v>0</v>
      </c>
      <c r="AD3507">
        <v>25</v>
      </c>
      <c r="AE3507">
        <v>1</v>
      </c>
      <c r="AY3507" s="59"/>
    </row>
    <row r="3508" spans="1:51">
      <c r="A3508" s="19">
        <v>43800</v>
      </c>
      <c r="B3508" t="s">
        <v>41</v>
      </c>
      <c r="C3508" s="19">
        <v>43904</v>
      </c>
      <c r="D3508">
        <v>6</v>
      </c>
      <c r="E3508">
        <v>30.2</v>
      </c>
      <c r="F3508">
        <v>2.5</v>
      </c>
      <c r="G3508">
        <v>2.1</v>
      </c>
      <c r="H3508">
        <v>9.6</v>
      </c>
      <c r="I3508">
        <v>2.2000000000000002</v>
      </c>
      <c r="J3508">
        <v>19.2</v>
      </c>
      <c r="K3508">
        <v>1.4</v>
      </c>
      <c r="L3508">
        <v>19.100000000000001</v>
      </c>
      <c r="M3508">
        <v>3.3</v>
      </c>
      <c r="N3508">
        <v>46.7</v>
      </c>
      <c r="O3508">
        <v>2.2000000000000002</v>
      </c>
      <c r="P3508">
        <v>2.1</v>
      </c>
      <c r="Q3508">
        <v>6.2</v>
      </c>
      <c r="R3508">
        <v>2.1</v>
      </c>
      <c r="S3508">
        <v>17.399999999999999</v>
      </c>
      <c r="T3508">
        <v>1.8</v>
      </c>
      <c r="U3508">
        <v>18.2</v>
      </c>
      <c r="V3508">
        <v>2.8</v>
      </c>
      <c r="W3508">
        <v>3</v>
      </c>
      <c r="X3508">
        <v>0</v>
      </c>
      <c r="Y3508">
        <v>0</v>
      </c>
      <c r="Z3508">
        <v>0</v>
      </c>
      <c r="AA3508">
        <v>0</v>
      </c>
      <c r="AB3508">
        <v>2</v>
      </c>
      <c r="AC3508">
        <v>0</v>
      </c>
      <c r="AD3508">
        <v>2</v>
      </c>
      <c r="AE3508">
        <v>0</v>
      </c>
      <c r="AY3508" s="59"/>
    </row>
    <row r="3509" spans="1:51">
      <c r="A3509" s="19">
        <v>43800</v>
      </c>
      <c r="B3509" t="s">
        <v>43</v>
      </c>
      <c r="C3509" s="19">
        <v>43907</v>
      </c>
      <c r="D3509">
        <v>67</v>
      </c>
      <c r="E3509">
        <v>30.8</v>
      </c>
      <c r="F3509">
        <v>0.6</v>
      </c>
      <c r="G3509">
        <v>0.9</v>
      </c>
      <c r="H3509">
        <v>11</v>
      </c>
      <c r="I3509">
        <v>3.1</v>
      </c>
      <c r="J3509">
        <v>21.3</v>
      </c>
      <c r="K3509">
        <v>0.9</v>
      </c>
      <c r="L3509">
        <v>18.399999999999999</v>
      </c>
      <c r="M3509">
        <v>2.5</v>
      </c>
      <c r="N3509">
        <v>45.6</v>
      </c>
      <c r="O3509">
        <v>1.6</v>
      </c>
      <c r="P3509">
        <v>1.8</v>
      </c>
      <c r="Q3509">
        <v>6.8</v>
      </c>
      <c r="R3509">
        <v>2.2000000000000002</v>
      </c>
      <c r="S3509">
        <v>21.2</v>
      </c>
      <c r="T3509">
        <v>1.8</v>
      </c>
      <c r="U3509">
        <v>16.100000000000001</v>
      </c>
      <c r="V3509">
        <v>2.4</v>
      </c>
      <c r="W3509">
        <v>28</v>
      </c>
      <c r="X3509">
        <v>0</v>
      </c>
      <c r="Y3509">
        <v>0</v>
      </c>
      <c r="Z3509">
        <v>3</v>
      </c>
      <c r="AA3509">
        <v>0</v>
      </c>
      <c r="AB3509">
        <v>19</v>
      </c>
      <c r="AC3509">
        <v>0</v>
      </c>
      <c r="AD3509">
        <v>17</v>
      </c>
      <c r="AE3509">
        <v>0</v>
      </c>
      <c r="AY3509" s="59"/>
    </row>
    <row r="3510" spans="1:51">
      <c r="A3510" s="19">
        <v>43800</v>
      </c>
      <c r="B3510" t="s">
        <v>44</v>
      </c>
      <c r="C3510" s="19">
        <v>43907</v>
      </c>
      <c r="D3510">
        <v>219</v>
      </c>
      <c r="E3510">
        <v>26.4</v>
      </c>
      <c r="F3510">
        <v>6.9</v>
      </c>
      <c r="G3510">
        <v>0.3</v>
      </c>
      <c r="H3510">
        <v>11.1</v>
      </c>
      <c r="I3510">
        <v>1.5</v>
      </c>
      <c r="J3510">
        <v>19.8</v>
      </c>
      <c r="K3510">
        <v>0.8</v>
      </c>
      <c r="L3510">
        <v>17.8</v>
      </c>
      <c r="M3510">
        <v>4.9000000000000004</v>
      </c>
      <c r="N3510">
        <v>37.299999999999997</v>
      </c>
      <c r="O3510">
        <v>4.9000000000000004</v>
      </c>
      <c r="P3510">
        <v>1.9</v>
      </c>
      <c r="Q3510">
        <v>8.3000000000000007</v>
      </c>
      <c r="R3510">
        <v>2.2999999999999998</v>
      </c>
      <c r="S3510">
        <v>21.8</v>
      </c>
      <c r="T3510">
        <v>1.9</v>
      </c>
      <c r="U3510">
        <v>17.2</v>
      </c>
      <c r="V3510">
        <v>3.9</v>
      </c>
      <c r="W3510">
        <v>86</v>
      </c>
      <c r="X3510">
        <v>0</v>
      </c>
      <c r="Y3510">
        <v>0</v>
      </c>
      <c r="Z3510">
        <v>10</v>
      </c>
      <c r="AA3510">
        <v>0</v>
      </c>
      <c r="AB3510">
        <v>64</v>
      </c>
      <c r="AC3510">
        <v>0</v>
      </c>
      <c r="AD3510">
        <v>58</v>
      </c>
      <c r="AE3510">
        <v>0</v>
      </c>
      <c r="AY3510" s="59"/>
    </row>
    <row r="3511" spans="1:51">
      <c r="A3511" s="19">
        <v>43800</v>
      </c>
      <c r="B3511" t="s">
        <v>45</v>
      </c>
      <c r="C3511" s="19">
        <v>43907</v>
      </c>
      <c r="D3511">
        <v>155</v>
      </c>
      <c r="E3511">
        <v>35.9</v>
      </c>
      <c r="F3511">
        <v>0.9</v>
      </c>
      <c r="G3511">
        <v>1.3</v>
      </c>
      <c r="H3511">
        <v>9.9</v>
      </c>
      <c r="I3511">
        <v>2.5</v>
      </c>
      <c r="J3511">
        <v>16.2</v>
      </c>
      <c r="K3511">
        <v>0.8</v>
      </c>
      <c r="L3511">
        <v>20</v>
      </c>
      <c r="M3511">
        <v>2.1</v>
      </c>
      <c r="N3511">
        <v>60</v>
      </c>
      <c r="O3511">
        <v>1.4</v>
      </c>
      <c r="P3511">
        <v>1.4</v>
      </c>
      <c r="Q3511">
        <v>4.9000000000000004</v>
      </c>
      <c r="R3511">
        <v>1.9</v>
      </c>
      <c r="S3511">
        <v>10.6</v>
      </c>
      <c r="T3511">
        <v>1.4</v>
      </c>
      <c r="U3511">
        <v>16.399999999999999</v>
      </c>
      <c r="V3511">
        <v>1.7</v>
      </c>
      <c r="W3511">
        <v>75</v>
      </c>
      <c r="X3511">
        <v>0</v>
      </c>
      <c r="Y3511">
        <v>0</v>
      </c>
      <c r="Z3511">
        <v>4</v>
      </c>
      <c r="AA3511">
        <v>0</v>
      </c>
      <c r="AB3511">
        <v>34</v>
      </c>
      <c r="AC3511">
        <v>0</v>
      </c>
      <c r="AD3511">
        <v>42</v>
      </c>
      <c r="AE3511">
        <v>0</v>
      </c>
      <c r="AY3511" s="59"/>
    </row>
    <row r="3512" spans="1:51">
      <c r="A3512" s="19">
        <v>43800</v>
      </c>
      <c r="B3512" t="s">
        <v>42</v>
      </c>
      <c r="C3512" s="19">
        <v>43907</v>
      </c>
      <c r="D3512">
        <v>136</v>
      </c>
      <c r="E3512">
        <v>26.1</v>
      </c>
      <c r="F3512">
        <v>2.6</v>
      </c>
      <c r="G3512">
        <v>1.7</v>
      </c>
      <c r="H3512">
        <v>15.5</v>
      </c>
      <c r="I3512">
        <v>3.7</v>
      </c>
      <c r="J3512">
        <v>18.5</v>
      </c>
      <c r="K3512">
        <v>1.2</v>
      </c>
      <c r="L3512">
        <v>18.5</v>
      </c>
      <c r="M3512">
        <v>1.8</v>
      </c>
      <c r="N3512">
        <v>36.799999999999997</v>
      </c>
      <c r="O3512">
        <v>2.4</v>
      </c>
      <c r="P3512">
        <v>2.4</v>
      </c>
      <c r="Q3512">
        <v>13.6</v>
      </c>
      <c r="R3512">
        <v>3.3</v>
      </c>
      <c r="S3512">
        <v>18.3</v>
      </c>
      <c r="T3512">
        <v>2.1</v>
      </c>
      <c r="U3512">
        <v>18.399999999999999</v>
      </c>
      <c r="V3512">
        <v>2.4</v>
      </c>
      <c r="W3512">
        <v>45</v>
      </c>
      <c r="X3512">
        <v>0</v>
      </c>
      <c r="Y3512">
        <v>0</v>
      </c>
      <c r="Z3512">
        <v>27</v>
      </c>
      <c r="AA3512">
        <v>0</v>
      </c>
      <c r="AB3512">
        <v>32</v>
      </c>
      <c r="AC3512">
        <v>0</v>
      </c>
      <c r="AD3512">
        <v>32</v>
      </c>
      <c r="AE3512">
        <v>0</v>
      </c>
      <c r="AY3512" s="59"/>
    </row>
    <row r="3513" spans="1:51">
      <c r="A3513" s="19">
        <v>43800</v>
      </c>
      <c r="B3513" t="s">
        <v>46</v>
      </c>
      <c r="C3513" s="19">
        <v>43914</v>
      </c>
      <c r="D3513">
        <v>105</v>
      </c>
      <c r="E3513">
        <v>36.5</v>
      </c>
      <c r="F3513">
        <v>6</v>
      </c>
      <c r="G3513">
        <v>2.2000000000000002</v>
      </c>
      <c r="H3513">
        <v>8.3000000000000007</v>
      </c>
      <c r="I3513">
        <v>2</v>
      </c>
      <c r="J3513">
        <v>16.399999999999999</v>
      </c>
      <c r="K3513">
        <v>1.1000000000000001</v>
      </c>
      <c r="L3513">
        <v>14.7</v>
      </c>
      <c r="M3513">
        <v>2.4</v>
      </c>
      <c r="N3513">
        <v>63.1</v>
      </c>
      <c r="O3513">
        <v>3.3</v>
      </c>
      <c r="P3513">
        <v>1.9</v>
      </c>
      <c r="Q3513">
        <v>4.0999999999999996</v>
      </c>
      <c r="R3513">
        <v>1.8</v>
      </c>
      <c r="S3513">
        <v>11.7</v>
      </c>
      <c r="T3513">
        <v>1.8</v>
      </c>
      <c r="U3513">
        <v>9.9</v>
      </c>
      <c r="V3513">
        <v>2</v>
      </c>
      <c r="W3513">
        <v>61</v>
      </c>
      <c r="X3513">
        <v>0</v>
      </c>
      <c r="Y3513">
        <v>0</v>
      </c>
      <c r="Z3513">
        <v>1</v>
      </c>
      <c r="AA3513">
        <v>0</v>
      </c>
      <c r="AB3513">
        <v>28</v>
      </c>
      <c r="AC3513">
        <v>0</v>
      </c>
      <c r="AD3513">
        <v>15</v>
      </c>
      <c r="AE3513">
        <v>0</v>
      </c>
      <c r="AY3513" s="59"/>
    </row>
    <row r="3514" spans="1:51">
      <c r="A3514" s="19">
        <v>43800</v>
      </c>
      <c r="B3514" t="s">
        <v>47</v>
      </c>
      <c r="C3514" s="19">
        <v>43919</v>
      </c>
      <c r="D3514">
        <v>51</v>
      </c>
      <c r="E3514">
        <v>30.2</v>
      </c>
      <c r="F3514">
        <v>2.5</v>
      </c>
      <c r="G3514">
        <v>2.1</v>
      </c>
      <c r="H3514">
        <v>9.6</v>
      </c>
      <c r="I3514">
        <v>2.2000000000000002</v>
      </c>
      <c r="J3514">
        <v>19.2</v>
      </c>
      <c r="K3514">
        <v>1.4</v>
      </c>
      <c r="L3514">
        <v>19.100000000000001</v>
      </c>
      <c r="M3514">
        <v>3.3</v>
      </c>
      <c r="N3514">
        <v>45.1</v>
      </c>
      <c r="O3514">
        <v>2.5</v>
      </c>
      <c r="P3514">
        <v>2.6</v>
      </c>
      <c r="Q3514">
        <v>6.1</v>
      </c>
      <c r="R3514">
        <v>2.2000000000000002</v>
      </c>
      <c r="S3514">
        <v>18.3</v>
      </c>
      <c r="T3514">
        <v>1.8</v>
      </c>
      <c r="U3514">
        <v>18</v>
      </c>
      <c r="V3514">
        <v>2.8</v>
      </c>
      <c r="W3514">
        <v>22</v>
      </c>
      <c r="X3514">
        <v>0</v>
      </c>
      <c r="Y3514">
        <v>0</v>
      </c>
      <c r="Z3514">
        <v>1</v>
      </c>
      <c r="AA3514">
        <v>0</v>
      </c>
      <c r="AB3514">
        <v>14</v>
      </c>
      <c r="AC3514">
        <v>0</v>
      </c>
      <c r="AD3514">
        <v>14</v>
      </c>
      <c r="AE3514">
        <v>0</v>
      </c>
      <c r="AY3514" s="59"/>
    </row>
    <row r="3515" spans="1:51">
      <c r="A3515" s="19">
        <v>43800</v>
      </c>
      <c r="B3515" t="s">
        <v>48</v>
      </c>
      <c r="C3515" s="19">
        <v>43925</v>
      </c>
      <c r="D3515">
        <v>15</v>
      </c>
      <c r="E3515">
        <v>29.1</v>
      </c>
      <c r="F3515">
        <v>6.7</v>
      </c>
      <c r="G3515">
        <v>0.3</v>
      </c>
      <c r="H3515">
        <v>11.5</v>
      </c>
      <c r="I3515">
        <v>1.7</v>
      </c>
      <c r="J3515">
        <v>12.8</v>
      </c>
      <c r="K3515">
        <v>4.7</v>
      </c>
      <c r="L3515">
        <v>22.1</v>
      </c>
      <c r="M3515">
        <v>0.6</v>
      </c>
      <c r="N3515">
        <v>41.6</v>
      </c>
      <c r="O3515">
        <v>5.0999999999999996</v>
      </c>
      <c r="P3515">
        <v>2</v>
      </c>
      <c r="Q3515">
        <v>8.1999999999999993</v>
      </c>
      <c r="R3515">
        <v>2.2999999999999998</v>
      </c>
      <c r="S3515">
        <v>9.9</v>
      </c>
      <c r="T3515">
        <v>3.3</v>
      </c>
      <c r="U3515">
        <v>25</v>
      </c>
      <c r="V3515">
        <v>2.2000000000000002</v>
      </c>
      <c r="W3515">
        <v>7</v>
      </c>
      <c r="X3515">
        <v>0</v>
      </c>
      <c r="Y3515">
        <v>0</v>
      </c>
      <c r="Z3515">
        <v>1</v>
      </c>
      <c r="AA3515">
        <v>0</v>
      </c>
      <c r="AB3515">
        <v>1</v>
      </c>
      <c r="AC3515">
        <v>0</v>
      </c>
      <c r="AD3515">
        <v>6</v>
      </c>
      <c r="AE3515">
        <v>0</v>
      </c>
      <c r="AY3515" s="59"/>
    </row>
    <row r="3516" spans="1:51">
      <c r="A3516" s="19">
        <v>43800</v>
      </c>
      <c r="B3516" t="s">
        <v>49</v>
      </c>
      <c r="C3516" s="19">
        <v>43925</v>
      </c>
      <c r="D3516">
        <v>24</v>
      </c>
      <c r="E3516">
        <v>25.3</v>
      </c>
      <c r="F3516">
        <v>0.8</v>
      </c>
      <c r="G3516">
        <v>0.3</v>
      </c>
      <c r="H3516">
        <v>9.4</v>
      </c>
      <c r="I3516">
        <v>0.3</v>
      </c>
      <c r="J3516">
        <v>23.4</v>
      </c>
      <c r="K3516">
        <v>0.2</v>
      </c>
      <c r="L3516">
        <v>21.5</v>
      </c>
      <c r="M3516">
        <v>8.4</v>
      </c>
      <c r="N3516">
        <v>30.9</v>
      </c>
      <c r="O3516">
        <v>2.2000000000000002</v>
      </c>
      <c r="P3516">
        <v>1.8</v>
      </c>
      <c r="Q3516">
        <v>6.1</v>
      </c>
      <c r="R3516">
        <v>1.9</v>
      </c>
      <c r="S3516">
        <v>26.1</v>
      </c>
      <c r="T3516">
        <v>1.6</v>
      </c>
      <c r="U3516">
        <v>23</v>
      </c>
      <c r="V3516">
        <v>5.9</v>
      </c>
      <c r="W3516">
        <v>8</v>
      </c>
      <c r="X3516">
        <v>0</v>
      </c>
      <c r="Y3516">
        <v>0</v>
      </c>
      <c r="Z3516">
        <v>1</v>
      </c>
      <c r="AA3516">
        <v>0</v>
      </c>
      <c r="AB3516">
        <v>8</v>
      </c>
      <c r="AC3516">
        <v>0</v>
      </c>
      <c r="AD3516">
        <v>7</v>
      </c>
      <c r="AE3516">
        <v>0</v>
      </c>
      <c r="AY3516" s="59"/>
    </row>
    <row r="3517" spans="1:51">
      <c r="A3517" s="19">
        <v>43800</v>
      </c>
      <c r="B3517" t="s">
        <v>50</v>
      </c>
      <c r="C3517" s="19">
        <v>43925</v>
      </c>
      <c r="D3517">
        <v>54</v>
      </c>
      <c r="E3517">
        <v>37.299999999999997</v>
      </c>
      <c r="F3517">
        <v>4.0999999999999996</v>
      </c>
      <c r="G3517">
        <v>4</v>
      </c>
      <c r="H3517">
        <v>7.6</v>
      </c>
      <c r="I3517">
        <v>3.9</v>
      </c>
      <c r="J3517">
        <v>13.9</v>
      </c>
      <c r="K3517">
        <v>3.9</v>
      </c>
      <c r="L3517">
        <v>14.4</v>
      </c>
      <c r="M3517">
        <v>0.5</v>
      </c>
      <c r="N3517">
        <v>63.9</v>
      </c>
      <c r="O3517">
        <v>2.6</v>
      </c>
      <c r="P3517">
        <v>2.7</v>
      </c>
      <c r="Q3517">
        <v>4.2</v>
      </c>
      <c r="R3517">
        <v>2.9</v>
      </c>
      <c r="S3517">
        <v>9.1999999999999993</v>
      </c>
      <c r="T3517">
        <v>2.6</v>
      </c>
      <c r="U3517">
        <v>9.6999999999999993</v>
      </c>
      <c r="V3517">
        <v>1.8</v>
      </c>
      <c r="W3517">
        <v>40</v>
      </c>
      <c r="X3517">
        <v>0</v>
      </c>
      <c r="Y3517">
        <v>0</v>
      </c>
      <c r="Z3517">
        <v>1</v>
      </c>
      <c r="AA3517">
        <v>0</v>
      </c>
      <c r="AB3517">
        <v>6</v>
      </c>
      <c r="AC3517">
        <v>0</v>
      </c>
      <c r="AD3517">
        <v>7</v>
      </c>
      <c r="AE3517">
        <v>0</v>
      </c>
      <c r="AY3517" s="59"/>
    </row>
    <row r="3518" spans="1:51">
      <c r="A3518" s="19">
        <v>43800</v>
      </c>
      <c r="B3518" t="s">
        <v>51</v>
      </c>
      <c r="C3518" s="19">
        <v>43925</v>
      </c>
      <c r="D3518">
        <v>14</v>
      </c>
      <c r="E3518">
        <v>23.8</v>
      </c>
      <c r="F3518">
        <v>5.4</v>
      </c>
      <c r="G3518">
        <v>0.3</v>
      </c>
      <c r="H3518">
        <v>11.2</v>
      </c>
      <c r="I3518">
        <v>3.2</v>
      </c>
      <c r="J3518">
        <v>12.3</v>
      </c>
      <c r="K3518">
        <v>3.6</v>
      </c>
      <c r="L3518">
        <v>28.9</v>
      </c>
      <c r="M3518">
        <v>0.8</v>
      </c>
      <c r="N3518">
        <v>27.3</v>
      </c>
      <c r="O3518">
        <v>4.0999999999999996</v>
      </c>
      <c r="P3518">
        <v>2</v>
      </c>
      <c r="Q3518">
        <v>7.8</v>
      </c>
      <c r="R3518">
        <v>2.8</v>
      </c>
      <c r="S3518">
        <v>9.1</v>
      </c>
      <c r="T3518">
        <v>3</v>
      </c>
      <c r="U3518">
        <v>41.2</v>
      </c>
      <c r="V3518">
        <v>2.2999999999999998</v>
      </c>
      <c r="W3518">
        <v>5</v>
      </c>
      <c r="X3518">
        <v>0</v>
      </c>
      <c r="Y3518">
        <v>0</v>
      </c>
      <c r="Z3518">
        <v>1</v>
      </c>
      <c r="AA3518">
        <v>0</v>
      </c>
      <c r="AB3518">
        <v>1</v>
      </c>
      <c r="AC3518">
        <v>0</v>
      </c>
      <c r="AD3518">
        <v>7</v>
      </c>
      <c r="AE3518">
        <v>0</v>
      </c>
      <c r="AY3518" s="59"/>
    </row>
    <row r="3519" spans="1:51">
      <c r="A3519" s="19">
        <v>43800</v>
      </c>
      <c r="B3519" t="s">
        <v>52</v>
      </c>
      <c r="C3519" s="19">
        <v>43928</v>
      </c>
      <c r="D3519">
        <v>84</v>
      </c>
      <c r="E3519">
        <v>26.5</v>
      </c>
      <c r="F3519">
        <v>0.5</v>
      </c>
      <c r="G3519">
        <v>1.7</v>
      </c>
      <c r="H3519">
        <v>12.1</v>
      </c>
      <c r="I3519">
        <v>2.6</v>
      </c>
      <c r="J3519">
        <v>21.7</v>
      </c>
      <c r="K3519">
        <v>0.7</v>
      </c>
      <c r="L3519">
        <v>21.1</v>
      </c>
      <c r="M3519">
        <v>2.7</v>
      </c>
      <c r="N3519">
        <v>33.9</v>
      </c>
      <c r="O3519">
        <v>2.1</v>
      </c>
      <c r="P3519">
        <v>2.6</v>
      </c>
      <c r="Q3519">
        <v>8.6999999999999993</v>
      </c>
      <c r="R3519">
        <v>2.7</v>
      </c>
      <c r="S3519">
        <v>22.7</v>
      </c>
      <c r="T3519">
        <v>1.9</v>
      </c>
      <c r="U3519">
        <v>22</v>
      </c>
      <c r="V3519">
        <v>2.9</v>
      </c>
      <c r="W3519">
        <v>30</v>
      </c>
      <c r="X3519">
        <v>0</v>
      </c>
      <c r="Y3519">
        <v>0</v>
      </c>
      <c r="Z3519">
        <v>5</v>
      </c>
      <c r="AA3519">
        <v>0</v>
      </c>
      <c r="AB3519">
        <v>25</v>
      </c>
      <c r="AC3519">
        <v>0</v>
      </c>
      <c r="AD3519">
        <v>24</v>
      </c>
      <c r="AE3519">
        <v>0</v>
      </c>
      <c r="AY3519" s="59"/>
    </row>
    <row r="3520" spans="1:51">
      <c r="A3520" s="19">
        <v>43800</v>
      </c>
      <c r="B3520" t="s">
        <v>53</v>
      </c>
      <c r="C3520" s="19">
        <v>43949</v>
      </c>
      <c r="D3520">
        <v>60</v>
      </c>
      <c r="E3520">
        <v>22.9</v>
      </c>
      <c r="F3520">
        <v>1.4</v>
      </c>
      <c r="G3520">
        <v>4</v>
      </c>
      <c r="H3520">
        <v>13.9</v>
      </c>
      <c r="I3520">
        <v>0.4</v>
      </c>
      <c r="J3520">
        <v>20.6</v>
      </c>
      <c r="K3520">
        <v>1.3</v>
      </c>
      <c r="L3520">
        <v>22.9</v>
      </c>
      <c r="M3520">
        <v>2.2000000000000002</v>
      </c>
      <c r="N3520">
        <v>26.5</v>
      </c>
      <c r="O3520">
        <v>3</v>
      </c>
      <c r="P3520">
        <v>3.7</v>
      </c>
      <c r="Q3520">
        <v>11.4</v>
      </c>
      <c r="R3520">
        <v>2.4</v>
      </c>
      <c r="S3520">
        <v>20.5</v>
      </c>
      <c r="T3520">
        <v>2.6</v>
      </c>
      <c r="U3520">
        <v>26.2</v>
      </c>
      <c r="V3520">
        <v>3.3</v>
      </c>
      <c r="W3520">
        <v>18</v>
      </c>
      <c r="X3520">
        <v>0</v>
      </c>
      <c r="Y3520">
        <v>0</v>
      </c>
      <c r="Z3520">
        <v>7</v>
      </c>
      <c r="AA3520">
        <v>0</v>
      </c>
      <c r="AB3520">
        <v>16</v>
      </c>
      <c r="AC3520">
        <v>0</v>
      </c>
      <c r="AD3520">
        <v>18</v>
      </c>
      <c r="AE3520">
        <v>0</v>
      </c>
      <c r="AY3520" s="59"/>
    </row>
    <row r="3521" spans="1:51">
      <c r="A3521" s="19">
        <v>43800</v>
      </c>
      <c r="B3521" t="s">
        <v>54</v>
      </c>
      <c r="C3521" s="19">
        <v>43949</v>
      </c>
      <c r="D3521">
        <v>21</v>
      </c>
      <c r="E3521">
        <v>36.299999999999997</v>
      </c>
      <c r="F3521">
        <v>1.7</v>
      </c>
      <c r="G3521">
        <v>3.8</v>
      </c>
      <c r="H3521">
        <v>11.6</v>
      </c>
      <c r="I3521">
        <v>0.8</v>
      </c>
      <c r="J3521">
        <v>16.5</v>
      </c>
      <c r="K3521">
        <v>1.1000000000000001</v>
      </c>
      <c r="L3521">
        <v>15.8</v>
      </c>
      <c r="M3521">
        <v>1.8</v>
      </c>
      <c r="N3521">
        <v>56.2</v>
      </c>
      <c r="O3521">
        <v>2.2000000000000002</v>
      </c>
      <c r="P3521">
        <v>3.2</v>
      </c>
      <c r="Q3521">
        <v>7.5</v>
      </c>
      <c r="R3521">
        <v>1.9</v>
      </c>
      <c r="S3521">
        <v>12.3</v>
      </c>
      <c r="T3521">
        <v>2</v>
      </c>
      <c r="U3521">
        <v>11.7</v>
      </c>
      <c r="V3521">
        <v>2.6</v>
      </c>
      <c r="W3521">
        <v>11</v>
      </c>
      <c r="X3521">
        <v>0</v>
      </c>
      <c r="Y3521">
        <v>0</v>
      </c>
      <c r="Z3521">
        <v>1</v>
      </c>
      <c r="AA3521">
        <v>0</v>
      </c>
      <c r="AB3521">
        <v>5</v>
      </c>
      <c r="AC3521">
        <v>0</v>
      </c>
      <c r="AD3521">
        <v>5</v>
      </c>
      <c r="AE3521">
        <v>0</v>
      </c>
      <c r="AY3521" s="59"/>
    </row>
    <row r="3522" spans="1:51">
      <c r="A3522" s="19">
        <v>43800</v>
      </c>
      <c r="B3522" t="s">
        <v>55</v>
      </c>
      <c r="C3522" s="19">
        <v>43949</v>
      </c>
      <c r="D3522">
        <v>96</v>
      </c>
      <c r="E3522">
        <v>26</v>
      </c>
      <c r="F3522">
        <v>0.9</v>
      </c>
      <c r="G3522">
        <v>5.7</v>
      </c>
      <c r="H3522">
        <v>11.8</v>
      </c>
      <c r="I3522">
        <v>0.6</v>
      </c>
      <c r="J3522">
        <v>18.399999999999999</v>
      </c>
      <c r="K3522">
        <v>0.5</v>
      </c>
      <c r="L3522">
        <v>21.6</v>
      </c>
      <c r="M3522">
        <v>4.0999999999999996</v>
      </c>
      <c r="N3522">
        <v>32.5</v>
      </c>
      <c r="O3522">
        <v>2.6</v>
      </c>
      <c r="P3522">
        <v>4.8</v>
      </c>
      <c r="Q3522">
        <v>9.4</v>
      </c>
      <c r="R3522">
        <v>2.5</v>
      </c>
      <c r="S3522">
        <v>17.600000000000001</v>
      </c>
      <c r="T3522">
        <v>2.2999999999999998</v>
      </c>
      <c r="U3522">
        <v>23.7</v>
      </c>
      <c r="V3522">
        <v>4.0999999999999996</v>
      </c>
      <c r="W3522">
        <v>35</v>
      </c>
      <c r="X3522">
        <v>0</v>
      </c>
      <c r="Y3522">
        <v>0</v>
      </c>
      <c r="Z3522">
        <v>6</v>
      </c>
      <c r="AA3522">
        <v>0</v>
      </c>
      <c r="AB3522">
        <v>25</v>
      </c>
      <c r="AC3522">
        <v>0</v>
      </c>
      <c r="AD3522">
        <v>29</v>
      </c>
      <c r="AE3522">
        <v>0</v>
      </c>
      <c r="AY3522" s="59"/>
    </row>
    <row r="3523" spans="1:51">
      <c r="A3523" s="19">
        <v>43800</v>
      </c>
      <c r="B3523" t="s">
        <v>56</v>
      </c>
      <c r="C3523" s="19">
        <v>43949</v>
      </c>
      <c r="D3523">
        <v>274</v>
      </c>
      <c r="E3523">
        <v>25.1</v>
      </c>
      <c r="F3523">
        <v>16.3</v>
      </c>
      <c r="G3523">
        <v>2.1</v>
      </c>
      <c r="H3523">
        <v>8.8000000000000007</v>
      </c>
      <c r="I3523">
        <v>0.9</v>
      </c>
      <c r="J3523">
        <v>16.600000000000001</v>
      </c>
      <c r="K3523">
        <v>0.2</v>
      </c>
      <c r="L3523">
        <v>16.5</v>
      </c>
      <c r="M3523">
        <v>3</v>
      </c>
      <c r="N3523">
        <v>32.200000000000003</v>
      </c>
      <c r="O3523">
        <v>15.8</v>
      </c>
      <c r="P3523">
        <v>3.4</v>
      </c>
      <c r="Q3523">
        <v>7.1</v>
      </c>
      <c r="R3523">
        <v>2.8</v>
      </c>
      <c r="S3523">
        <v>16</v>
      </c>
      <c r="T3523">
        <v>2.5</v>
      </c>
      <c r="U3523">
        <v>16.2</v>
      </c>
      <c r="V3523">
        <v>3.6</v>
      </c>
      <c r="W3523">
        <v>91</v>
      </c>
      <c r="X3523">
        <v>0</v>
      </c>
      <c r="Y3523">
        <v>0</v>
      </c>
      <c r="Z3523">
        <v>5</v>
      </c>
      <c r="AA3523">
        <v>0</v>
      </c>
      <c r="AB3523">
        <v>60</v>
      </c>
      <c r="AC3523">
        <v>0</v>
      </c>
      <c r="AD3523">
        <v>60</v>
      </c>
      <c r="AE3523">
        <v>0</v>
      </c>
      <c r="AY3523" s="59"/>
    </row>
    <row r="3524" spans="1:51">
      <c r="A3524" s="19">
        <v>43800</v>
      </c>
      <c r="B3524" t="s">
        <v>57</v>
      </c>
      <c r="C3524" s="19">
        <v>43949</v>
      </c>
      <c r="D3524">
        <v>186</v>
      </c>
      <c r="E3524">
        <v>34.1</v>
      </c>
      <c r="F3524">
        <v>0.5</v>
      </c>
      <c r="G3524">
        <v>0.6</v>
      </c>
      <c r="H3524">
        <v>12.2</v>
      </c>
      <c r="I3524">
        <v>2.8</v>
      </c>
      <c r="J3524">
        <v>18.399999999999999</v>
      </c>
      <c r="K3524">
        <v>0.6</v>
      </c>
      <c r="L3524">
        <v>17.8</v>
      </c>
      <c r="M3524">
        <v>2.5</v>
      </c>
      <c r="N3524">
        <v>50.1</v>
      </c>
      <c r="O3524">
        <v>2</v>
      </c>
      <c r="P3524">
        <v>2</v>
      </c>
      <c r="Q3524">
        <v>8.5</v>
      </c>
      <c r="R3524">
        <v>2.7</v>
      </c>
      <c r="S3524">
        <v>15.2</v>
      </c>
      <c r="T3524">
        <v>2.1</v>
      </c>
      <c r="U3524">
        <v>14.3</v>
      </c>
      <c r="V3524">
        <v>2.7</v>
      </c>
      <c r="W3524">
        <v>84</v>
      </c>
      <c r="X3524">
        <v>0</v>
      </c>
      <c r="Y3524">
        <v>0</v>
      </c>
      <c r="Z3524">
        <v>12</v>
      </c>
      <c r="AA3524">
        <v>0</v>
      </c>
      <c r="AB3524">
        <v>46</v>
      </c>
      <c r="AC3524">
        <v>0</v>
      </c>
      <c r="AD3524">
        <v>44</v>
      </c>
      <c r="AE3524">
        <v>0</v>
      </c>
      <c r="AY3524" s="59"/>
    </row>
    <row r="3525" spans="1:51">
      <c r="A3525" s="19">
        <v>43800</v>
      </c>
      <c r="B3525" t="s">
        <v>58</v>
      </c>
      <c r="C3525" s="19">
        <v>43949</v>
      </c>
      <c r="D3525">
        <v>26</v>
      </c>
      <c r="E3525">
        <v>24.3</v>
      </c>
      <c r="F3525">
        <v>1.6</v>
      </c>
      <c r="G3525">
        <v>7.8</v>
      </c>
      <c r="H3525">
        <v>9.6999999999999993</v>
      </c>
      <c r="I3525">
        <v>0.4</v>
      </c>
      <c r="J3525">
        <v>21.4</v>
      </c>
      <c r="K3525">
        <v>0.1</v>
      </c>
      <c r="L3525">
        <v>19</v>
      </c>
      <c r="M3525">
        <v>5.2</v>
      </c>
      <c r="N3525">
        <v>30</v>
      </c>
      <c r="O3525">
        <v>3.1</v>
      </c>
      <c r="P3525">
        <v>6.3</v>
      </c>
      <c r="Q3525">
        <v>7.4</v>
      </c>
      <c r="R3525">
        <v>2.5</v>
      </c>
      <c r="S3525">
        <v>23.1</v>
      </c>
      <c r="T3525">
        <v>2.4</v>
      </c>
      <c r="U3525">
        <v>20.100000000000001</v>
      </c>
      <c r="V3525">
        <v>4.7</v>
      </c>
      <c r="W3525">
        <v>9</v>
      </c>
      <c r="X3525">
        <v>0</v>
      </c>
      <c r="Y3525">
        <v>0</v>
      </c>
      <c r="Z3525">
        <v>1</v>
      </c>
      <c r="AA3525">
        <v>0</v>
      </c>
      <c r="AB3525">
        <v>8</v>
      </c>
      <c r="AC3525">
        <v>0</v>
      </c>
      <c r="AD3525">
        <v>7</v>
      </c>
      <c r="AE3525">
        <v>0</v>
      </c>
      <c r="AY3525" s="59"/>
    </row>
    <row r="3526" spans="1:51">
      <c r="A3526" s="19">
        <v>43800</v>
      </c>
      <c r="B3526" t="s">
        <v>59</v>
      </c>
      <c r="C3526" s="19">
        <v>43953</v>
      </c>
      <c r="D3526">
        <v>7</v>
      </c>
      <c r="E3526">
        <v>30.2</v>
      </c>
      <c r="F3526">
        <v>2.5</v>
      </c>
      <c r="G3526">
        <v>2.1</v>
      </c>
      <c r="H3526">
        <v>9.6</v>
      </c>
      <c r="I3526">
        <v>2.2000000000000002</v>
      </c>
      <c r="J3526">
        <v>19.2</v>
      </c>
      <c r="K3526">
        <v>1.4</v>
      </c>
      <c r="L3526">
        <v>19.100000000000001</v>
      </c>
      <c r="M3526">
        <v>3.3</v>
      </c>
      <c r="N3526">
        <v>41.8</v>
      </c>
      <c r="O3526">
        <v>3.1</v>
      </c>
      <c r="P3526">
        <v>2.8</v>
      </c>
      <c r="Q3526">
        <v>6.9</v>
      </c>
      <c r="R3526">
        <v>3</v>
      </c>
      <c r="S3526">
        <v>17.899999999999999</v>
      </c>
      <c r="T3526">
        <v>2.5</v>
      </c>
      <c r="U3526">
        <v>18.100000000000001</v>
      </c>
      <c r="V3526">
        <v>3.4</v>
      </c>
      <c r="W3526">
        <v>3</v>
      </c>
      <c r="X3526">
        <v>0</v>
      </c>
      <c r="Y3526">
        <v>0</v>
      </c>
      <c r="Z3526">
        <v>0</v>
      </c>
      <c r="AA3526">
        <v>0</v>
      </c>
      <c r="AB3526">
        <v>2</v>
      </c>
      <c r="AC3526">
        <v>0</v>
      </c>
      <c r="AD3526">
        <v>2</v>
      </c>
      <c r="AE3526">
        <v>0</v>
      </c>
      <c r="AY3526" s="59"/>
    </row>
    <row r="3527" spans="1:51">
      <c r="A3527" s="19">
        <v>43800</v>
      </c>
      <c r="B3527" t="s">
        <v>60</v>
      </c>
      <c r="C3527" s="19">
        <v>43953</v>
      </c>
      <c r="D3527">
        <v>39</v>
      </c>
      <c r="E3527">
        <v>30.9</v>
      </c>
      <c r="F3527">
        <v>4.8</v>
      </c>
      <c r="G3527">
        <v>0.3</v>
      </c>
      <c r="H3527">
        <v>10.9</v>
      </c>
      <c r="I3527">
        <v>3.6</v>
      </c>
      <c r="J3527">
        <v>12.5</v>
      </c>
      <c r="K3527">
        <v>3.8</v>
      </c>
      <c r="L3527">
        <v>22.4</v>
      </c>
      <c r="M3527">
        <v>0.4</v>
      </c>
      <c r="N3527">
        <v>43.6</v>
      </c>
      <c r="O3527">
        <v>4</v>
      </c>
      <c r="P3527">
        <v>2.2999999999999998</v>
      </c>
      <c r="Q3527">
        <v>8.1</v>
      </c>
      <c r="R3527">
        <v>3.1</v>
      </c>
      <c r="S3527">
        <v>9.1999999999999993</v>
      </c>
      <c r="T3527">
        <v>3.3</v>
      </c>
      <c r="U3527">
        <v>23.7</v>
      </c>
      <c r="V3527">
        <v>2.4</v>
      </c>
      <c r="W3527">
        <v>20</v>
      </c>
      <c r="X3527">
        <v>0</v>
      </c>
      <c r="Y3527">
        <v>0</v>
      </c>
      <c r="Z3527">
        <v>2</v>
      </c>
      <c r="AA3527">
        <v>0</v>
      </c>
      <c r="AB3527">
        <v>3</v>
      </c>
      <c r="AC3527">
        <v>0</v>
      </c>
      <c r="AD3527">
        <v>14</v>
      </c>
      <c r="AE3527">
        <v>0</v>
      </c>
      <c r="AY3527" s="59"/>
    </row>
    <row r="3528" spans="1:51">
      <c r="A3528" s="19">
        <v>43800</v>
      </c>
      <c r="B3528" t="s">
        <v>61</v>
      </c>
      <c r="C3528" s="19">
        <v>43956</v>
      </c>
      <c r="D3528">
        <v>82</v>
      </c>
      <c r="E3528">
        <v>26.5</v>
      </c>
      <c r="F3528">
        <v>1.6</v>
      </c>
      <c r="G3528">
        <v>0.2</v>
      </c>
      <c r="H3528">
        <v>22.5</v>
      </c>
      <c r="I3528">
        <v>6.3</v>
      </c>
      <c r="J3528">
        <v>14.6</v>
      </c>
      <c r="K3528">
        <v>1.2</v>
      </c>
      <c r="L3528">
        <v>16.2</v>
      </c>
      <c r="M3528">
        <v>0.4</v>
      </c>
      <c r="N3528">
        <v>33.1</v>
      </c>
      <c r="O3528">
        <v>2.8</v>
      </c>
      <c r="P3528">
        <v>2.2999999999999998</v>
      </c>
      <c r="Q3528">
        <v>24.1</v>
      </c>
      <c r="R3528">
        <v>5.0999999999999996</v>
      </c>
      <c r="S3528">
        <v>12.4</v>
      </c>
      <c r="T3528">
        <v>2.7</v>
      </c>
      <c r="U3528">
        <v>14.6</v>
      </c>
      <c r="V3528">
        <v>2.5</v>
      </c>
      <c r="W3528">
        <v>29</v>
      </c>
      <c r="X3528">
        <v>0</v>
      </c>
      <c r="Y3528">
        <v>0</v>
      </c>
      <c r="Z3528">
        <v>25</v>
      </c>
      <c r="AA3528">
        <v>0</v>
      </c>
      <c r="AB3528">
        <v>11</v>
      </c>
      <c r="AC3528">
        <v>0</v>
      </c>
      <c r="AD3528">
        <v>18</v>
      </c>
      <c r="AE3528">
        <v>0</v>
      </c>
      <c r="AY3528" s="59"/>
    </row>
    <row r="3529" spans="1:51">
      <c r="A3529" s="19">
        <v>43800</v>
      </c>
      <c r="B3529" t="s">
        <v>62</v>
      </c>
      <c r="C3529" s="19">
        <v>43963</v>
      </c>
      <c r="D3529">
        <v>29</v>
      </c>
      <c r="E3529">
        <v>30</v>
      </c>
      <c r="F3529">
        <v>4.2</v>
      </c>
      <c r="G3529">
        <v>0.5</v>
      </c>
      <c r="H3529">
        <v>10.4</v>
      </c>
      <c r="I3529">
        <v>0.8</v>
      </c>
      <c r="J3529">
        <v>13.3</v>
      </c>
      <c r="K3529">
        <v>2.7</v>
      </c>
      <c r="L3529">
        <v>27.2</v>
      </c>
      <c r="M3529">
        <v>0.4</v>
      </c>
      <c r="N3529">
        <v>38</v>
      </c>
      <c r="O3529">
        <v>3.8</v>
      </c>
      <c r="P3529">
        <v>2.2000000000000002</v>
      </c>
      <c r="Q3529">
        <v>7.1</v>
      </c>
      <c r="R3529">
        <v>2.4</v>
      </c>
      <c r="S3529">
        <v>9.6999999999999993</v>
      </c>
      <c r="T3529">
        <v>2.7</v>
      </c>
      <c r="U3529">
        <v>31.3</v>
      </c>
      <c r="V3529">
        <v>2.5</v>
      </c>
      <c r="W3529">
        <v>13</v>
      </c>
      <c r="X3529">
        <v>0</v>
      </c>
      <c r="Y3529">
        <v>0</v>
      </c>
      <c r="Z3529">
        <v>1</v>
      </c>
      <c r="AA3529">
        <v>0</v>
      </c>
      <c r="AB3529">
        <v>3</v>
      </c>
      <c r="AC3529">
        <v>0</v>
      </c>
      <c r="AD3529">
        <v>12</v>
      </c>
      <c r="AE3529">
        <v>0</v>
      </c>
      <c r="AY3529" s="59"/>
    </row>
    <row r="3530" spans="1:51">
      <c r="A3530" s="19">
        <v>43800</v>
      </c>
      <c r="B3530" t="s">
        <v>63</v>
      </c>
      <c r="C3530" s="19">
        <v>43963</v>
      </c>
      <c r="D3530">
        <v>28</v>
      </c>
      <c r="E3530">
        <v>37.1</v>
      </c>
      <c r="F3530">
        <v>3.8</v>
      </c>
      <c r="G3530">
        <v>2</v>
      </c>
      <c r="H3530">
        <v>8.8000000000000007</v>
      </c>
      <c r="I3530">
        <v>5.0999999999999996</v>
      </c>
      <c r="J3530">
        <v>13</v>
      </c>
      <c r="K3530">
        <v>3.1</v>
      </c>
      <c r="L3530">
        <v>16.2</v>
      </c>
      <c r="M3530">
        <v>0.5</v>
      </c>
      <c r="N3530">
        <v>58.2</v>
      </c>
      <c r="O3530">
        <v>3.4</v>
      </c>
      <c r="P3530">
        <v>2.4</v>
      </c>
      <c r="Q3530">
        <v>5.6</v>
      </c>
      <c r="R3530">
        <v>3.4</v>
      </c>
      <c r="S3530">
        <v>8.9</v>
      </c>
      <c r="T3530">
        <v>3.1</v>
      </c>
      <c r="U3530">
        <v>12.1</v>
      </c>
      <c r="V3530">
        <v>2.4</v>
      </c>
      <c r="W3530">
        <v>18</v>
      </c>
      <c r="X3530">
        <v>0</v>
      </c>
      <c r="Y3530">
        <v>0</v>
      </c>
      <c r="Z3530">
        <v>0</v>
      </c>
      <c r="AA3530">
        <v>0</v>
      </c>
      <c r="AB3530">
        <v>2</v>
      </c>
      <c r="AC3530">
        <v>0</v>
      </c>
      <c r="AD3530">
        <v>8</v>
      </c>
      <c r="AE3530">
        <v>0</v>
      </c>
      <c r="AY3530" s="59"/>
    </row>
    <row r="3531" spans="1:51">
      <c r="A3531" s="19">
        <v>43800</v>
      </c>
      <c r="B3531" t="s">
        <v>64</v>
      </c>
      <c r="C3531" s="19">
        <v>43970</v>
      </c>
      <c r="D3531">
        <v>54</v>
      </c>
      <c r="E3531">
        <v>36.200000000000003</v>
      </c>
      <c r="F3531">
        <v>4.0999999999999996</v>
      </c>
      <c r="G3531">
        <v>3.2</v>
      </c>
      <c r="H3531">
        <v>9.4</v>
      </c>
      <c r="I3531">
        <v>4.7</v>
      </c>
      <c r="J3531">
        <v>13.1</v>
      </c>
      <c r="K3531">
        <v>3.2</v>
      </c>
      <c r="L3531">
        <v>15.2</v>
      </c>
      <c r="M3531">
        <v>0.4</v>
      </c>
      <c r="N3531">
        <v>55.2</v>
      </c>
      <c r="O3531">
        <v>3.6</v>
      </c>
      <c r="P3531">
        <v>3.2</v>
      </c>
      <c r="Q3531">
        <v>6.6</v>
      </c>
      <c r="R3531">
        <v>4</v>
      </c>
      <c r="S3531">
        <v>9.3000000000000007</v>
      </c>
      <c r="T3531">
        <v>3.2</v>
      </c>
      <c r="U3531">
        <v>11.9</v>
      </c>
      <c r="V3531">
        <v>2.4</v>
      </c>
      <c r="W3531">
        <v>34</v>
      </c>
      <c r="X3531">
        <v>0</v>
      </c>
      <c r="Y3531">
        <v>0</v>
      </c>
      <c r="Z3531">
        <v>1</v>
      </c>
      <c r="AA3531">
        <v>0</v>
      </c>
      <c r="AB3531">
        <v>5</v>
      </c>
      <c r="AC3531">
        <v>0</v>
      </c>
      <c r="AD3531">
        <v>14</v>
      </c>
      <c r="AE3531">
        <v>0</v>
      </c>
      <c r="AY3531" s="59"/>
    </row>
    <row r="3532" spans="1:51">
      <c r="A3532" s="19">
        <v>43800</v>
      </c>
      <c r="B3532" t="s">
        <v>65</v>
      </c>
      <c r="C3532" s="19">
        <v>43970</v>
      </c>
      <c r="D3532">
        <v>61</v>
      </c>
      <c r="E3532">
        <v>25.1</v>
      </c>
      <c r="F3532">
        <v>0.7</v>
      </c>
      <c r="G3532">
        <v>0.6</v>
      </c>
      <c r="H3532">
        <v>9.8000000000000007</v>
      </c>
      <c r="I3532">
        <v>0.4</v>
      </c>
      <c r="J3532">
        <v>23.9</v>
      </c>
      <c r="K3532">
        <v>0.3</v>
      </c>
      <c r="L3532">
        <v>20.399999999999999</v>
      </c>
      <c r="M3532">
        <v>8.4</v>
      </c>
      <c r="N3532">
        <v>28.6</v>
      </c>
      <c r="O3532">
        <v>2.9</v>
      </c>
      <c r="P3532">
        <v>2.6</v>
      </c>
      <c r="Q3532">
        <v>7.3</v>
      </c>
      <c r="R3532">
        <v>2.6</v>
      </c>
      <c r="S3532">
        <v>26.1</v>
      </c>
      <c r="T3532">
        <v>2.4</v>
      </c>
      <c r="U3532">
        <v>20.399999999999999</v>
      </c>
      <c r="V3532">
        <v>6.6</v>
      </c>
      <c r="W3532">
        <v>21</v>
      </c>
      <c r="X3532">
        <v>0</v>
      </c>
      <c r="Y3532">
        <v>0</v>
      </c>
      <c r="Z3532">
        <v>2</v>
      </c>
      <c r="AA3532">
        <v>0</v>
      </c>
      <c r="AB3532">
        <v>20</v>
      </c>
      <c r="AC3532">
        <v>0</v>
      </c>
      <c r="AD3532">
        <v>17</v>
      </c>
      <c r="AE3532">
        <v>1</v>
      </c>
      <c r="AY3532" s="59"/>
    </row>
    <row r="3533" spans="1:51">
      <c r="A3533" s="19">
        <v>43800</v>
      </c>
      <c r="B3533" t="s">
        <v>143</v>
      </c>
      <c r="C3533" s="19">
        <v>43984</v>
      </c>
      <c r="D3533">
        <v>20</v>
      </c>
      <c r="E3533">
        <v>27.4</v>
      </c>
      <c r="F3533">
        <v>0.3</v>
      </c>
      <c r="G3533">
        <v>9.8000000000000007</v>
      </c>
      <c r="H3533">
        <v>11.1</v>
      </c>
      <c r="I3533">
        <v>0.8</v>
      </c>
      <c r="J3533">
        <v>16.7</v>
      </c>
      <c r="K3533">
        <v>0.9</v>
      </c>
      <c r="L3533">
        <v>17.7</v>
      </c>
      <c r="M3533">
        <v>4.9000000000000004</v>
      </c>
      <c r="N3533">
        <v>35.5</v>
      </c>
      <c r="O3533">
        <v>3.1</v>
      </c>
      <c r="P3533">
        <v>8</v>
      </c>
      <c r="Q3533">
        <v>8.9</v>
      </c>
      <c r="R3533">
        <v>2.9</v>
      </c>
      <c r="S3533">
        <v>15.6</v>
      </c>
      <c r="T3533">
        <v>3.1</v>
      </c>
      <c r="U3533">
        <v>17.100000000000001</v>
      </c>
      <c r="V3533">
        <v>5.3</v>
      </c>
      <c r="W3533">
        <v>8</v>
      </c>
      <c r="X3533">
        <v>0</v>
      </c>
      <c r="Y3533">
        <v>1</v>
      </c>
      <c r="Z3533">
        <v>1</v>
      </c>
      <c r="AA3533">
        <v>0</v>
      </c>
      <c r="AB3533">
        <v>5</v>
      </c>
      <c r="AC3533">
        <v>0</v>
      </c>
      <c r="AD3533">
        <v>5</v>
      </c>
      <c r="AE3533">
        <v>0</v>
      </c>
      <c r="AY3533" s="59"/>
    </row>
    <row r="3534" spans="1:51">
      <c r="A3534" s="19">
        <v>43800</v>
      </c>
      <c r="B3534" t="s">
        <v>67</v>
      </c>
      <c r="C3534" s="19">
        <v>43984</v>
      </c>
      <c r="D3534">
        <v>19</v>
      </c>
      <c r="E3534">
        <v>25.5</v>
      </c>
      <c r="F3534">
        <v>5.9</v>
      </c>
      <c r="G3534">
        <v>0.3</v>
      </c>
      <c r="H3534">
        <v>11.7</v>
      </c>
      <c r="I3534">
        <v>3</v>
      </c>
      <c r="J3534">
        <v>13.2</v>
      </c>
      <c r="K3534">
        <v>3.5</v>
      </c>
      <c r="L3534">
        <v>25.7</v>
      </c>
      <c r="M3534">
        <v>0.7</v>
      </c>
      <c r="N3534">
        <v>29.8</v>
      </c>
      <c r="O3534">
        <v>5.4</v>
      </c>
      <c r="P3534">
        <v>2.8</v>
      </c>
      <c r="Q3534">
        <v>9.3000000000000007</v>
      </c>
      <c r="R3534">
        <v>3.9</v>
      </c>
      <c r="S3534">
        <v>10.9</v>
      </c>
      <c r="T3534">
        <v>3.8</v>
      </c>
      <c r="U3534">
        <v>30.6</v>
      </c>
      <c r="V3534">
        <v>3.1</v>
      </c>
      <c r="W3534">
        <v>8</v>
      </c>
      <c r="X3534">
        <v>0</v>
      </c>
      <c r="Y3534">
        <v>0</v>
      </c>
      <c r="Z3534">
        <v>1</v>
      </c>
      <c r="AA3534">
        <v>0</v>
      </c>
      <c r="AB3534">
        <v>2</v>
      </c>
      <c r="AC3534">
        <v>0</v>
      </c>
      <c r="AD3534">
        <v>8</v>
      </c>
      <c r="AE3534">
        <v>0</v>
      </c>
      <c r="AY3534" s="59"/>
    </row>
    <row r="3535" spans="1:51">
      <c r="A3535" s="19">
        <v>43800</v>
      </c>
      <c r="B3535" t="s">
        <v>68</v>
      </c>
      <c r="C3535" s="19">
        <v>43984</v>
      </c>
      <c r="D3535">
        <v>126</v>
      </c>
      <c r="E3535">
        <v>22.7</v>
      </c>
      <c r="F3535">
        <v>2.1</v>
      </c>
      <c r="G3535">
        <v>11</v>
      </c>
      <c r="H3535">
        <v>10.5</v>
      </c>
      <c r="I3535">
        <v>1</v>
      </c>
      <c r="J3535">
        <v>19</v>
      </c>
      <c r="K3535">
        <v>0.5</v>
      </c>
      <c r="L3535">
        <v>19.3</v>
      </c>
      <c r="M3535">
        <v>3.4</v>
      </c>
      <c r="N3535">
        <v>25.9</v>
      </c>
      <c r="O3535">
        <v>4</v>
      </c>
      <c r="P3535">
        <v>9.6</v>
      </c>
      <c r="Q3535">
        <v>9</v>
      </c>
      <c r="R3535">
        <v>3.4</v>
      </c>
      <c r="S3535">
        <v>19.7</v>
      </c>
      <c r="T3535">
        <v>3.4</v>
      </c>
      <c r="U3535">
        <v>20.100000000000001</v>
      </c>
      <c r="V3535">
        <v>4.5</v>
      </c>
      <c r="W3535">
        <v>43</v>
      </c>
      <c r="X3535">
        <v>0</v>
      </c>
      <c r="Y3535">
        <v>5</v>
      </c>
      <c r="Z3535">
        <v>5</v>
      </c>
      <c r="AA3535">
        <v>0</v>
      </c>
      <c r="AB3535">
        <v>36</v>
      </c>
      <c r="AC3535">
        <v>0</v>
      </c>
      <c r="AD3535">
        <v>37</v>
      </c>
      <c r="AE3535">
        <v>0</v>
      </c>
      <c r="AY3535" s="59"/>
    </row>
    <row r="3536" spans="1:51">
      <c r="A3536" s="19">
        <v>43800</v>
      </c>
      <c r="B3536" t="s">
        <v>69</v>
      </c>
      <c r="C3536" s="19">
        <v>43984</v>
      </c>
      <c r="D3536">
        <v>34</v>
      </c>
      <c r="E3536">
        <v>25.6</v>
      </c>
      <c r="F3536">
        <v>1.8</v>
      </c>
      <c r="G3536">
        <v>1.2</v>
      </c>
      <c r="H3536">
        <v>8.5</v>
      </c>
      <c r="I3536">
        <v>0.4</v>
      </c>
      <c r="J3536">
        <v>23.7</v>
      </c>
      <c r="K3536">
        <v>0.4</v>
      </c>
      <c r="L3536">
        <v>18.8</v>
      </c>
      <c r="M3536">
        <v>9.3000000000000007</v>
      </c>
      <c r="N3536">
        <v>29.4</v>
      </c>
      <c r="O3536">
        <v>3.3</v>
      </c>
      <c r="P3536">
        <v>3.2</v>
      </c>
      <c r="Q3536">
        <v>6.7</v>
      </c>
      <c r="R3536">
        <v>2.9</v>
      </c>
      <c r="S3536">
        <v>25.7</v>
      </c>
      <c r="T3536">
        <v>2.5</v>
      </c>
      <c r="U3536">
        <v>17.899999999999999</v>
      </c>
      <c r="V3536">
        <v>7.9</v>
      </c>
      <c r="W3536">
        <v>12</v>
      </c>
      <c r="X3536">
        <v>0</v>
      </c>
      <c r="Y3536">
        <v>0</v>
      </c>
      <c r="Z3536">
        <v>1</v>
      </c>
      <c r="AA3536">
        <v>0</v>
      </c>
      <c r="AB3536">
        <v>11</v>
      </c>
      <c r="AC3536">
        <v>0</v>
      </c>
      <c r="AD3536">
        <v>9</v>
      </c>
      <c r="AE3536">
        <v>1</v>
      </c>
      <c r="AY3536" s="59"/>
    </row>
    <row r="3537" spans="1:51">
      <c r="A3537" s="19">
        <v>43800</v>
      </c>
      <c r="B3537" t="s">
        <v>70</v>
      </c>
      <c r="C3537" s="19">
        <v>43984</v>
      </c>
      <c r="D3537">
        <v>16</v>
      </c>
      <c r="E3537">
        <v>27.2</v>
      </c>
      <c r="F3537">
        <v>5.4</v>
      </c>
      <c r="G3537">
        <v>0.4</v>
      </c>
      <c r="H3537">
        <v>11</v>
      </c>
      <c r="I3537">
        <v>3.4</v>
      </c>
      <c r="J3537">
        <v>12.8</v>
      </c>
      <c r="K3537">
        <v>3.8</v>
      </c>
      <c r="L3537">
        <v>25</v>
      </c>
      <c r="M3537">
        <v>0.5</v>
      </c>
      <c r="N3537">
        <v>33</v>
      </c>
      <c r="O3537">
        <v>5.2</v>
      </c>
      <c r="P3537">
        <v>2.9</v>
      </c>
      <c r="Q3537">
        <v>8.8000000000000007</v>
      </c>
      <c r="R3537">
        <v>3.9</v>
      </c>
      <c r="S3537">
        <v>10.199999999999999</v>
      </c>
      <c r="T3537">
        <v>3.8</v>
      </c>
      <c r="U3537">
        <v>28.8</v>
      </c>
      <c r="V3537">
        <v>3.1</v>
      </c>
      <c r="W3537">
        <v>7</v>
      </c>
      <c r="X3537">
        <v>0</v>
      </c>
      <c r="Y3537">
        <v>0</v>
      </c>
      <c r="Z3537">
        <v>1</v>
      </c>
      <c r="AA3537">
        <v>0</v>
      </c>
      <c r="AB3537">
        <v>1</v>
      </c>
      <c r="AC3537">
        <v>0</v>
      </c>
      <c r="AD3537">
        <v>7</v>
      </c>
      <c r="AE3537">
        <v>0</v>
      </c>
      <c r="AY3537" s="59"/>
    </row>
    <row r="3538" spans="1:51">
      <c r="A3538" s="19">
        <v>43800</v>
      </c>
      <c r="B3538" t="s">
        <v>71</v>
      </c>
      <c r="C3538" s="19">
        <v>43988</v>
      </c>
      <c r="D3538">
        <v>7</v>
      </c>
      <c r="E3538">
        <v>30.2</v>
      </c>
      <c r="F3538">
        <v>2.5</v>
      </c>
      <c r="G3538">
        <v>2.1</v>
      </c>
      <c r="H3538">
        <v>9.6</v>
      </c>
      <c r="I3538">
        <v>2.2000000000000002</v>
      </c>
      <c r="J3538">
        <v>19.2</v>
      </c>
      <c r="K3538">
        <v>1.4</v>
      </c>
      <c r="L3538">
        <v>19.100000000000001</v>
      </c>
      <c r="M3538">
        <v>3.3</v>
      </c>
      <c r="N3538">
        <v>39.299999999999997</v>
      </c>
      <c r="O3538">
        <v>3.5</v>
      </c>
      <c r="P3538">
        <v>3.2</v>
      </c>
      <c r="Q3538">
        <v>7.4</v>
      </c>
      <c r="R3538">
        <v>3.5</v>
      </c>
      <c r="S3538">
        <v>17.100000000000001</v>
      </c>
      <c r="T3538">
        <v>2.9</v>
      </c>
      <c r="U3538">
        <v>18.2</v>
      </c>
      <c r="V3538">
        <v>4.5</v>
      </c>
      <c r="W3538">
        <v>3</v>
      </c>
      <c r="X3538">
        <v>0</v>
      </c>
      <c r="Y3538">
        <v>0</v>
      </c>
      <c r="Z3538">
        <v>0</v>
      </c>
      <c r="AA3538">
        <v>0</v>
      </c>
      <c r="AB3538">
        <v>2</v>
      </c>
      <c r="AC3538">
        <v>0</v>
      </c>
      <c r="AD3538">
        <v>2</v>
      </c>
      <c r="AE3538">
        <v>0</v>
      </c>
      <c r="AY3538" s="59"/>
    </row>
    <row r="3539" spans="1:51">
      <c r="A3539" s="19">
        <v>43800</v>
      </c>
      <c r="B3539" t="s">
        <v>73</v>
      </c>
      <c r="C3539" s="19">
        <v>44013</v>
      </c>
      <c r="D3539">
        <v>41</v>
      </c>
      <c r="E3539">
        <v>29</v>
      </c>
      <c r="F3539">
        <v>3.3</v>
      </c>
      <c r="G3539">
        <v>2.2000000000000002</v>
      </c>
      <c r="H3539">
        <v>10.8</v>
      </c>
      <c r="I3539">
        <v>2.7</v>
      </c>
      <c r="J3539">
        <v>17.399999999999999</v>
      </c>
      <c r="K3539">
        <v>2</v>
      </c>
      <c r="L3539">
        <v>19.399999999999999</v>
      </c>
      <c r="M3539">
        <v>2.8</v>
      </c>
      <c r="N3539">
        <v>45.2</v>
      </c>
      <c r="O3539">
        <v>2.1</v>
      </c>
      <c r="P3539">
        <v>1.5</v>
      </c>
      <c r="Q3539">
        <v>7.3</v>
      </c>
      <c r="R3539">
        <v>1.6</v>
      </c>
      <c r="S3539">
        <v>18</v>
      </c>
      <c r="T3539">
        <v>1.6</v>
      </c>
      <c r="U3539">
        <v>20.100000000000001</v>
      </c>
      <c r="V3539">
        <v>2.1</v>
      </c>
      <c r="W3539">
        <v>1701</v>
      </c>
      <c r="X3539">
        <v>0</v>
      </c>
      <c r="Y3539">
        <v>6</v>
      </c>
      <c r="Z3539">
        <v>201</v>
      </c>
      <c r="AA3539">
        <v>15</v>
      </c>
      <c r="AB3539">
        <v>934</v>
      </c>
      <c r="AC3539">
        <v>0</v>
      </c>
      <c r="AD3539">
        <v>1060</v>
      </c>
      <c r="AE3539">
        <v>4</v>
      </c>
      <c r="AY3539" s="59"/>
    </row>
    <row r="3540" spans="1:51">
      <c r="A3540" s="19">
        <v>43803</v>
      </c>
      <c r="B3540" t="s">
        <v>15</v>
      </c>
      <c r="C3540" s="19">
        <v>43864</v>
      </c>
      <c r="D3540">
        <v>41</v>
      </c>
      <c r="E3540">
        <v>17</v>
      </c>
      <c r="F3540">
        <v>2.1</v>
      </c>
      <c r="G3540">
        <v>1.7</v>
      </c>
      <c r="H3540">
        <v>22.9</v>
      </c>
      <c r="I3540">
        <v>5</v>
      </c>
      <c r="J3540">
        <v>16.7</v>
      </c>
      <c r="K3540">
        <v>3.2</v>
      </c>
      <c r="L3540">
        <v>17.600000000000001</v>
      </c>
      <c r="M3540">
        <v>3.3</v>
      </c>
      <c r="N3540">
        <v>16.899999999999999</v>
      </c>
      <c r="O3540">
        <v>2</v>
      </c>
      <c r="P3540">
        <v>2</v>
      </c>
      <c r="Q3540">
        <v>34</v>
      </c>
      <c r="R3540">
        <v>3.3</v>
      </c>
      <c r="S3540">
        <v>17.8</v>
      </c>
      <c r="T3540">
        <v>2.2000000000000002</v>
      </c>
      <c r="U3540">
        <v>18.7</v>
      </c>
      <c r="V3540">
        <v>2.7</v>
      </c>
      <c r="W3540">
        <v>9</v>
      </c>
      <c r="X3540">
        <v>0</v>
      </c>
      <c r="Y3540">
        <v>0</v>
      </c>
      <c r="Z3540">
        <v>13</v>
      </c>
      <c r="AA3540">
        <v>0</v>
      </c>
      <c r="AB3540">
        <v>9</v>
      </c>
      <c r="AC3540">
        <v>0</v>
      </c>
      <c r="AD3540">
        <v>10</v>
      </c>
      <c r="AE3540">
        <v>0</v>
      </c>
      <c r="AY3540" s="59"/>
    </row>
    <row r="3541" spans="1:51">
      <c r="A3541" s="19">
        <v>43803</v>
      </c>
      <c r="B3541" t="s">
        <v>16</v>
      </c>
      <c r="C3541" s="19">
        <v>43872</v>
      </c>
      <c r="D3541">
        <v>24</v>
      </c>
      <c r="E3541">
        <v>18</v>
      </c>
      <c r="F3541">
        <v>1.2</v>
      </c>
      <c r="G3541">
        <v>2.4</v>
      </c>
      <c r="H3541">
        <v>18.2</v>
      </c>
      <c r="I3541">
        <v>2.8</v>
      </c>
      <c r="J3541">
        <v>20.6</v>
      </c>
      <c r="K3541">
        <v>2.7</v>
      </c>
      <c r="L3541">
        <v>19.399999999999999</v>
      </c>
      <c r="M3541">
        <v>4.3</v>
      </c>
      <c r="N3541">
        <v>19.2</v>
      </c>
      <c r="O3541">
        <v>1.7</v>
      </c>
      <c r="P3541">
        <v>2.2999999999999998</v>
      </c>
      <c r="Q3541">
        <v>20.2</v>
      </c>
      <c r="R3541">
        <v>2.4</v>
      </c>
      <c r="S3541">
        <v>25.8</v>
      </c>
      <c r="T3541">
        <v>2.2999999999999998</v>
      </c>
      <c r="U3541">
        <v>22.6</v>
      </c>
      <c r="V3541">
        <v>3.1</v>
      </c>
      <c r="W3541">
        <v>6</v>
      </c>
      <c r="X3541">
        <v>0</v>
      </c>
      <c r="Y3541">
        <v>0</v>
      </c>
      <c r="Z3541">
        <v>6</v>
      </c>
      <c r="AA3541">
        <v>0</v>
      </c>
      <c r="AB3541">
        <v>6</v>
      </c>
      <c r="AC3541">
        <v>0</v>
      </c>
      <c r="AD3541">
        <v>6</v>
      </c>
      <c r="AE3541">
        <v>0</v>
      </c>
      <c r="AY3541" s="59"/>
    </row>
    <row r="3542" spans="1:51">
      <c r="A3542" s="19">
        <v>43803</v>
      </c>
      <c r="B3542" t="s">
        <v>17</v>
      </c>
      <c r="C3542" s="19">
        <v>43883</v>
      </c>
      <c r="D3542">
        <v>36</v>
      </c>
      <c r="E3542">
        <v>25.3</v>
      </c>
      <c r="F3542">
        <v>7.1</v>
      </c>
      <c r="G3542">
        <v>1.1000000000000001</v>
      </c>
      <c r="H3542">
        <v>8.9</v>
      </c>
      <c r="I3542">
        <v>1.5</v>
      </c>
      <c r="J3542">
        <v>19.3</v>
      </c>
      <c r="K3542">
        <v>3.8</v>
      </c>
      <c r="L3542">
        <v>18.399999999999999</v>
      </c>
      <c r="M3542">
        <v>4.0999999999999996</v>
      </c>
      <c r="N3542">
        <v>36.799999999999997</v>
      </c>
      <c r="O3542">
        <v>5</v>
      </c>
      <c r="P3542">
        <v>1.7</v>
      </c>
      <c r="Q3542">
        <v>6.7</v>
      </c>
      <c r="R3542">
        <v>2</v>
      </c>
      <c r="S3542">
        <v>21.7</v>
      </c>
      <c r="T3542">
        <v>3</v>
      </c>
      <c r="U3542">
        <v>19.7</v>
      </c>
      <c r="V3542">
        <v>3</v>
      </c>
      <c r="W3542">
        <v>14</v>
      </c>
      <c r="X3542">
        <v>0</v>
      </c>
      <c r="Y3542">
        <v>0</v>
      </c>
      <c r="Z3542">
        <v>1</v>
      </c>
      <c r="AA3542">
        <v>0</v>
      </c>
      <c r="AB3542">
        <v>11</v>
      </c>
      <c r="AC3542">
        <v>0</v>
      </c>
      <c r="AD3542">
        <v>10</v>
      </c>
      <c r="AE3542">
        <v>0</v>
      </c>
      <c r="AY3542" s="59"/>
    </row>
    <row r="3543" spans="1:51">
      <c r="A3543" s="19">
        <v>43803</v>
      </c>
      <c r="B3543" t="s">
        <v>18</v>
      </c>
      <c r="C3543" s="19">
        <v>43890</v>
      </c>
      <c r="D3543">
        <v>54</v>
      </c>
      <c r="E3543">
        <v>39.5</v>
      </c>
      <c r="F3543">
        <v>2.4</v>
      </c>
      <c r="G3543">
        <v>2.9</v>
      </c>
      <c r="H3543">
        <v>8.5</v>
      </c>
      <c r="I3543">
        <v>2</v>
      </c>
      <c r="J3543">
        <v>12.8</v>
      </c>
      <c r="K3543">
        <v>5.8</v>
      </c>
      <c r="L3543">
        <v>12.9</v>
      </c>
      <c r="M3543">
        <v>2.7</v>
      </c>
      <c r="N3543">
        <v>76.099999999999994</v>
      </c>
      <c r="O3543">
        <v>1.4</v>
      </c>
      <c r="P3543">
        <v>1.2</v>
      </c>
      <c r="Q3543">
        <v>3.5</v>
      </c>
      <c r="R3543">
        <v>1.3</v>
      </c>
      <c r="S3543">
        <v>6.2</v>
      </c>
      <c r="T3543">
        <v>2.2999999999999998</v>
      </c>
      <c r="U3543">
        <v>6.1</v>
      </c>
      <c r="V3543">
        <v>1.4</v>
      </c>
      <c r="W3543">
        <v>45</v>
      </c>
      <c r="X3543">
        <v>0</v>
      </c>
      <c r="Y3543">
        <v>0</v>
      </c>
      <c r="Z3543">
        <v>1</v>
      </c>
      <c r="AA3543">
        <v>0</v>
      </c>
      <c r="AB3543">
        <v>4</v>
      </c>
      <c r="AC3543">
        <v>0</v>
      </c>
      <c r="AD3543">
        <v>4</v>
      </c>
      <c r="AE3543">
        <v>0</v>
      </c>
      <c r="AY3543" s="59"/>
    </row>
    <row r="3544" spans="1:51">
      <c r="A3544" s="19">
        <v>43803</v>
      </c>
      <c r="B3544" t="s">
        <v>19</v>
      </c>
      <c r="C3544" s="19">
        <v>43893</v>
      </c>
      <c r="D3544">
        <v>52</v>
      </c>
      <c r="E3544">
        <v>37.299999999999997</v>
      </c>
      <c r="F3544">
        <v>4.4000000000000004</v>
      </c>
      <c r="G3544">
        <v>3.7</v>
      </c>
      <c r="H3544">
        <v>8.6</v>
      </c>
      <c r="I3544">
        <v>4.0999999999999996</v>
      </c>
      <c r="J3544">
        <v>12.1</v>
      </c>
      <c r="K3544">
        <v>3.4</v>
      </c>
      <c r="L3544">
        <v>15.3</v>
      </c>
      <c r="M3544">
        <v>0.8</v>
      </c>
      <c r="N3544">
        <v>69.5</v>
      </c>
      <c r="O3544">
        <v>2.2000000000000002</v>
      </c>
      <c r="P3544">
        <v>2</v>
      </c>
      <c r="Q3544">
        <v>4.3</v>
      </c>
      <c r="R3544">
        <v>1.8</v>
      </c>
      <c r="S3544">
        <v>6.8</v>
      </c>
      <c r="T3544">
        <v>2</v>
      </c>
      <c r="U3544">
        <v>9.9</v>
      </c>
      <c r="V3544">
        <v>1.2</v>
      </c>
      <c r="W3544">
        <v>34</v>
      </c>
      <c r="X3544">
        <v>0</v>
      </c>
      <c r="Y3544">
        <v>0</v>
      </c>
      <c r="Z3544">
        <v>1</v>
      </c>
      <c r="AA3544">
        <v>0</v>
      </c>
      <c r="AB3544">
        <v>3</v>
      </c>
      <c r="AC3544">
        <v>0</v>
      </c>
      <c r="AD3544">
        <v>14</v>
      </c>
      <c r="AE3544">
        <v>0</v>
      </c>
      <c r="AY3544" s="59"/>
    </row>
    <row r="3545" spans="1:51">
      <c r="A3545" s="19">
        <v>43803</v>
      </c>
      <c r="B3545" t="s">
        <v>20</v>
      </c>
      <c r="C3545" s="19">
        <v>43893</v>
      </c>
      <c r="D3545">
        <v>6</v>
      </c>
      <c r="E3545">
        <v>30.2</v>
      </c>
      <c r="F3545">
        <v>3.4</v>
      </c>
      <c r="G3545">
        <v>2.1</v>
      </c>
      <c r="H3545">
        <v>9.6</v>
      </c>
      <c r="I3545">
        <v>2.2000000000000002</v>
      </c>
      <c r="J3545">
        <v>18.8</v>
      </c>
      <c r="K3545">
        <v>1.4</v>
      </c>
      <c r="L3545">
        <v>18.7</v>
      </c>
      <c r="M3545">
        <v>3.2</v>
      </c>
      <c r="N3545">
        <v>48.3</v>
      </c>
      <c r="O3545">
        <v>2.5</v>
      </c>
      <c r="P3545">
        <v>1.9</v>
      </c>
      <c r="Q3545">
        <v>5.8</v>
      </c>
      <c r="R3545">
        <v>1.9</v>
      </c>
      <c r="S3545">
        <v>17.8</v>
      </c>
      <c r="T3545">
        <v>1.7</v>
      </c>
      <c r="U3545">
        <v>17.600000000000001</v>
      </c>
      <c r="V3545">
        <v>2.1</v>
      </c>
      <c r="W3545">
        <v>3</v>
      </c>
      <c r="X3545">
        <v>0</v>
      </c>
      <c r="Y3545">
        <v>0</v>
      </c>
      <c r="Z3545">
        <v>0</v>
      </c>
      <c r="AA3545">
        <v>0</v>
      </c>
      <c r="AB3545">
        <v>2</v>
      </c>
      <c r="AC3545">
        <v>0</v>
      </c>
      <c r="AD3545">
        <v>2</v>
      </c>
      <c r="AE3545">
        <v>0</v>
      </c>
      <c r="AY3545" s="59"/>
    </row>
    <row r="3546" spans="1:51">
      <c r="A3546" s="19">
        <v>43803</v>
      </c>
      <c r="B3546" t="s">
        <v>21</v>
      </c>
      <c r="C3546" s="19">
        <v>43893</v>
      </c>
      <c r="D3546">
        <v>31</v>
      </c>
      <c r="E3546">
        <v>36.4</v>
      </c>
      <c r="F3546">
        <v>5.0999999999999996</v>
      </c>
      <c r="G3546">
        <v>3.5</v>
      </c>
      <c r="H3546">
        <v>8.9</v>
      </c>
      <c r="I3546">
        <v>4.2</v>
      </c>
      <c r="J3546">
        <v>13.3</v>
      </c>
      <c r="K3546">
        <v>3.3</v>
      </c>
      <c r="L3546">
        <v>14.4</v>
      </c>
      <c r="M3546">
        <v>0.4</v>
      </c>
      <c r="N3546">
        <v>67.599999999999994</v>
      </c>
      <c r="O3546">
        <v>2.7</v>
      </c>
      <c r="P3546">
        <v>2</v>
      </c>
      <c r="Q3546">
        <v>4.5</v>
      </c>
      <c r="R3546">
        <v>2.2999999999999998</v>
      </c>
      <c r="S3546">
        <v>8</v>
      </c>
      <c r="T3546">
        <v>1.9</v>
      </c>
      <c r="U3546">
        <v>9.1999999999999993</v>
      </c>
      <c r="V3546">
        <v>1.3</v>
      </c>
      <c r="W3546">
        <v>23</v>
      </c>
      <c r="X3546">
        <v>0</v>
      </c>
      <c r="Y3546">
        <v>0</v>
      </c>
      <c r="Z3546">
        <v>1</v>
      </c>
      <c r="AA3546">
        <v>0</v>
      </c>
      <c r="AB3546">
        <v>3</v>
      </c>
      <c r="AC3546">
        <v>0</v>
      </c>
      <c r="AD3546">
        <v>4</v>
      </c>
      <c r="AE3546">
        <v>0</v>
      </c>
      <c r="AY3546" s="59"/>
    </row>
    <row r="3547" spans="1:51">
      <c r="A3547" s="19">
        <v>43803</v>
      </c>
      <c r="B3547" t="s">
        <v>22</v>
      </c>
      <c r="C3547" s="19">
        <v>43893</v>
      </c>
      <c r="D3547">
        <v>416</v>
      </c>
      <c r="E3547">
        <v>24.2</v>
      </c>
      <c r="F3547">
        <v>3.3</v>
      </c>
      <c r="G3547">
        <v>1.7</v>
      </c>
      <c r="H3547">
        <v>10.4</v>
      </c>
      <c r="I3547">
        <v>1.4</v>
      </c>
      <c r="J3547">
        <v>21.8</v>
      </c>
      <c r="K3547">
        <v>1.9</v>
      </c>
      <c r="L3547">
        <v>19.5</v>
      </c>
      <c r="M3547">
        <v>5.3</v>
      </c>
      <c r="N3547">
        <v>31.6</v>
      </c>
      <c r="O3547">
        <v>2.8</v>
      </c>
      <c r="P3547">
        <v>2</v>
      </c>
      <c r="Q3547">
        <v>7.8</v>
      </c>
      <c r="R3547">
        <v>2</v>
      </c>
      <c r="S3547">
        <v>26.6</v>
      </c>
      <c r="T3547">
        <v>2.2999999999999998</v>
      </c>
      <c r="U3547">
        <v>21</v>
      </c>
      <c r="V3547">
        <v>3.5</v>
      </c>
      <c r="W3547">
        <v>148</v>
      </c>
      <c r="X3547">
        <v>0</v>
      </c>
      <c r="Y3547">
        <v>0</v>
      </c>
      <c r="Z3547">
        <v>14</v>
      </c>
      <c r="AA3547">
        <v>0</v>
      </c>
      <c r="AB3547">
        <v>133</v>
      </c>
      <c r="AC3547">
        <v>0</v>
      </c>
      <c r="AD3547">
        <v>119</v>
      </c>
      <c r="AE3547">
        <v>1</v>
      </c>
      <c r="AY3547" s="59"/>
    </row>
    <row r="3548" spans="1:51">
      <c r="A3548" s="19">
        <v>43803</v>
      </c>
      <c r="B3548" t="s">
        <v>23</v>
      </c>
      <c r="C3548" s="19">
        <v>43893</v>
      </c>
      <c r="D3548">
        <v>67</v>
      </c>
      <c r="E3548">
        <v>23.2</v>
      </c>
      <c r="F3548">
        <v>3.3</v>
      </c>
      <c r="G3548">
        <v>0.9</v>
      </c>
      <c r="H3548">
        <v>8.8000000000000007</v>
      </c>
      <c r="I3548">
        <v>0.9</v>
      </c>
      <c r="J3548">
        <v>24</v>
      </c>
      <c r="K3548">
        <v>0.9</v>
      </c>
      <c r="L3548">
        <v>20.5</v>
      </c>
      <c r="M3548">
        <v>7</v>
      </c>
      <c r="N3548">
        <v>27.9</v>
      </c>
      <c r="O3548">
        <v>2.8</v>
      </c>
      <c r="P3548">
        <v>1.7</v>
      </c>
      <c r="Q3548">
        <v>5.9</v>
      </c>
      <c r="R3548">
        <v>1.7</v>
      </c>
      <c r="S3548">
        <v>31.3</v>
      </c>
      <c r="T3548">
        <v>1.9</v>
      </c>
      <c r="U3548">
        <v>22</v>
      </c>
      <c r="V3548">
        <v>4.5</v>
      </c>
      <c r="W3548">
        <v>23</v>
      </c>
      <c r="X3548">
        <v>0</v>
      </c>
      <c r="Y3548">
        <v>0</v>
      </c>
      <c r="Z3548">
        <v>1</v>
      </c>
      <c r="AA3548">
        <v>0</v>
      </c>
      <c r="AB3548">
        <v>23</v>
      </c>
      <c r="AC3548">
        <v>0</v>
      </c>
      <c r="AD3548">
        <v>20</v>
      </c>
      <c r="AE3548">
        <v>0</v>
      </c>
      <c r="AY3548" s="59"/>
    </row>
    <row r="3549" spans="1:51">
      <c r="A3549" s="19">
        <v>43803</v>
      </c>
      <c r="B3549" t="s">
        <v>24</v>
      </c>
      <c r="C3549" s="19">
        <v>43893</v>
      </c>
      <c r="D3549">
        <v>13</v>
      </c>
      <c r="E3549">
        <v>30.2</v>
      </c>
      <c r="F3549">
        <v>3.4</v>
      </c>
      <c r="G3549">
        <v>2.1</v>
      </c>
      <c r="H3549">
        <v>9.6</v>
      </c>
      <c r="I3549">
        <v>2.2000000000000002</v>
      </c>
      <c r="J3549">
        <v>18.8</v>
      </c>
      <c r="K3549">
        <v>1.4</v>
      </c>
      <c r="L3549">
        <v>18.7</v>
      </c>
      <c r="M3549">
        <v>3.2</v>
      </c>
      <c r="N3549">
        <v>48.1</v>
      </c>
      <c r="O3549">
        <v>2.6</v>
      </c>
      <c r="P3549">
        <v>2</v>
      </c>
      <c r="Q3549">
        <v>6.2</v>
      </c>
      <c r="R3549">
        <v>1.7</v>
      </c>
      <c r="S3549">
        <v>17.8</v>
      </c>
      <c r="T3549">
        <v>1.8</v>
      </c>
      <c r="U3549">
        <v>16.899999999999999</v>
      </c>
      <c r="V3549">
        <v>2.4</v>
      </c>
      <c r="W3549">
        <v>6</v>
      </c>
      <c r="X3549">
        <v>0</v>
      </c>
      <c r="Y3549">
        <v>0</v>
      </c>
      <c r="Z3549">
        <v>0</v>
      </c>
      <c r="AA3549">
        <v>0</v>
      </c>
      <c r="AB3549">
        <v>4</v>
      </c>
      <c r="AC3549">
        <v>0</v>
      </c>
      <c r="AD3549">
        <v>4</v>
      </c>
      <c r="AE3549">
        <v>0</v>
      </c>
      <c r="AY3549" s="59"/>
    </row>
    <row r="3550" spans="1:51">
      <c r="A3550" s="19">
        <v>43803</v>
      </c>
      <c r="B3550" t="s">
        <v>25</v>
      </c>
      <c r="C3550" s="19">
        <v>43893</v>
      </c>
      <c r="D3550">
        <v>24</v>
      </c>
      <c r="E3550">
        <v>21.1</v>
      </c>
      <c r="F3550">
        <v>5.2</v>
      </c>
      <c r="G3550">
        <v>2.2000000000000002</v>
      </c>
      <c r="H3550">
        <v>13.1</v>
      </c>
      <c r="I3550">
        <v>0.8</v>
      </c>
      <c r="J3550">
        <v>17.3</v>
      </c>
      <c r="K3550">
        <v>4.9000000000000004</v>
      </c>
      <c r="L3550">
        <v>21.1</v>
      </c>
      <c r="M3550">
        <v>3.8</v>
      </c>
      <c r="N3550">
        <v>26.1</v>
      </c>
      <c r="O3550">
        <v>3.9</v>
      </c>
      <c r="P3550">
        <v>2.8</v>
      </c>
      <c r="Q3550">
        <v>11.3</v>
      </c>
      <c r="R3550">
        <v>2.1</v>
      </c>
      <c r="S3550">
        <v>19.2</v>
      </c>
      <c r="T3550">
        <v>4.2</v>
      </c>
      <c r="U3550">
        <v>26.9</v>
      </c>
      <c r="V3550">
        <v>3.1</v>
      </c>
      <c r="W3550">
        <v>8</v>
      </c>
      <c r="X3550">
        <v>0</v>
      </c>
      <c r="Y3550">
        <v>0</v>
      </c>
      <c r="Z3550">
        <v>2</v>
      </c>
      <c r="AA3550">
        <v>0</v>
      </c>
      <c r="AB3550">
        <v>6</v>
      </c>
      <c r="AC3550">
        <v>0</v>
      </c>
      <c r="AD3550">
        <v>8</v>
      </c>
      <c r="AE3550">
        <v>0</v>
      </c>
      <c r="AY3550" s="59"/>
    </row>
    <row r="3551" spans="1:51">
      <c r="A3551" s="19">
        <v>43803</v>
      </c>
      <c r="B3551" t="s">
        <v>26</v>
      </c>
      <c r="C3551" s="19">
        <v>43893</v>
      </c>
      <c r="D3551">
        <v>91</v>
      </c>
      <c r="E3551">
        <v>21.6</v>
      </c>
      <c r="F3551">
        <v>3.1</v>
      </c>
      <c r="G3551">
        <v>2</v>
      </c>
      <c r="H3551">
        <v>12.7</v>
      </c>
      <c r="I3551">
        <v>1.2</v>
      </c>
      <c r="J3551">
        <v>14.7</v>
      </c>
      <c r="K3551">
        <v>1.1000000000000001</v>
      </c>
      <c r="L3551">
        <v>31.3</v>
      </c>
      <c r="M3551">
        <v>1.9</v>
      </c>
      <c r="N3551">
        <v>21.2</v>
      </c>
      <c r="O3551">
        <v>2.2000000000000002</v>
      </c>
      <c r="P3551">
        <v>1.8</v>
      </c>
      <c r="Q3551">
        <v>8.3000000000000007</v>
      </c>
      <c r="R3551">
        <v>1.6</v>
      </c>
      <c r="S3551">
        <v>10.5</v>
      </c>
      <c r="T3551">
        <v>1.7</v>
      </c>
      <c r="U3551">
        <v>50.8</v>
      </c>
      <c r="V3551">
        <v>1.5</v>
      </c>
      <c r="W3551">
        <v>29</v>
      </c>
      <c r="X3551">
        <v>0</v>
      </c>
      <c r="Y3551">
        <v>0</v>
      </c>
      <c r="Z3551">
        <v>7</v>
      </c>
      <c r="AA3551">
        <v>0</v>
      </c>
      <c r="AB3551">
        <v>13</v>
      </c>
      <c r="AC3551">
        <v>0</v>
      </c>
      <c r="AD3551">
        <v>42</v>
      </c>
      <c r="AE3551">
        <v>0</v>
      </c>
      <c r="AY3551" s="59"/>
    </row>
    <row r="3552" spans="1:51">
      <c r="A3552" s="19">
        <v>43803</v>
      </c>
      <c r="B3552" t="s">
        <v>27</v>
      </c>
      <c r="C3552" s="19">
        <v>43893</v>
      </c>
      <c r="D3552">
        <v>75</v>
      </c>
      <c r="E3552">
        <v>22.3</v>
      </c>
      <c r="F3552">
        <v>1.3</v>
      </c>
      <c r="G3552">
        <v>0.5</v>
      </c>
      <c r="H3552">
        <v>12.7</v>
      </c>
      <c r="I3552">
        <v>16.5</v>
      </c>
      <c r="J3552">
        <v>16.399999999999999</v>
      </c>
      <c r="K3552">
        <v>0.3</v>
      </c>
      <c r="L3552">
        <v>18</v>
      </c>
      <c r="M3552">
        <v>1.6</v>
      </c>
      <c r="N3552">
        <v>28.7</v>
      </c>
      <c r="O3552">
        <v>2.2999999999999998</v>
      </c>
      <c r="P3552">
        <v>1.8</v>
      </c>
      <c r="Q3552">
        <v>10.8</v>
      </c>
      <c r="R3552">
        <v>16.100000000000001</v>
      </c>
      <c r="S3552">
        <v>16.3</v>
      </c>
      <c r="T3552">
        <v>1.8</v>
      </c>
      <c r="U3552">
        <v>19.399999999999999</v>
      </c>
      <c r="V3552">
        <v>2.2999999999999998</v>
      </c>
      <c r="W3552">
        <v>21</v>
      </c>
      <c r="X3552">
        <v>0</v>
      </c>
      <c r="Y3552">
        <v>0</v>
      </c>
      <c r="Z3552">
        <v>6</v>
      </c>
      <c r="AA3552">
        <v>16</v>
      </c>
      <c r="AB3552">
        <v>15</v>
      </c>
      <c r="AC3552">
        <v>0</v>
      </c>
      <c r="AD3552">
        <v>17</v>
      </c>
      <c r="AE3552">
        <v>0</v>
      </c>
      <c r="AY3552" s="59"/>
    </row>
    <row r="3553" spans="1:51">
      <c r="A3553" s="19">
        <v>43803</v>
      </c>
      <c r="B3553" t="s">
        <v>28</v>
      </c>
      <c r="C3553" s="19">
        <v>43893</v>
      </c>
      <c r="D3553">
        <v>110</v>
      </c>
      <c r="E3553">
        <v>35</v>
      </c>
      <c r="F3553">
        <v>8.1</v>
      </c>
      <c r="G3553">
        <v>1.6</v>
      </c>
      <c r="H3553">
        <v>7.8</v>
      </c>
      <c r="I3553">
        <v>1.6</v>
      </c>
      <c r="J3553">
        <v>16.600000000000001</v>
      </c>
      <c r="K3553">
        <v>1.7</v>
      </c>
      <c r="L3553">
        <v>14.9</v>
      </c>
      <c r="M3553">
        <v>2.1</v>
      </c>
      <c r="N3553">
        <v>62.1</v>
      </c>
      <c r="O3553">
        <v>4.3</v>
      </c>
      <c r="P3553">
        <v>1.5</v>
      </c>
      <c r="Q3553">
        <v>4.0999999999999996</v>
      </c>
      <c r="R3553">
        <v>1.6</v>
      </c>
      <c r="S3553">
        <v>12.6</v>
      </c>
      <c r="T3553">
        <v>1.5</v>
      </c>
      <c r="U3553">
        <v>10.3</v>
      </c>
      <c r="V3553">
        <v>1.7</v>
      </c>
      <c r="W3553">
        <v>62</v>
      </c>
      <c r="X3553">
        <v>0</v>
      </c>
      <c r="Y3553">
        <v>0</v>
      </c>
      <c r="Z3553">
        <v>1</v>
      </c>
      <c r="AA3553">
        <v>0</v>
      </c>
      <c r="AB3553">
        <v>30</v>
      </c>
      <c r="AC3553">
        <v>0</v>
      </c>
      <c r="AD3553">
        <v>16</v>
      </c>
      <c r="AE3553">
        <v>0</v>
      </c>
      <c r="AY3553" s="59"/>
    </row>
    <row r="3554" spans="1:51">
      <c r="A3554" s="19">
        <v>43803</v>
      </c>
      <c r="B3554" t="s">
        <v>29</v>
      </c>
      <c r="C3554" s="19">
        <v>43893</v>
      </c>
      <c r="D3554">
        <v>37</v>
      </c>
      <c r="E3554">
        <v>36.4</v>
      </c>
      <c r="F3554">
        <v>6.8</v>
      </c>
      <c r="G3554">
        <v>2.9</v>
      </c>
      <c r="H3554">
        <v>7.8</v>
      </c>
      <c r="I3554">
        <v>3.3</v>
      </c>
      <c r="J3554">
        <v>14</v>
      </c>
      <c r="K3554">
        <v>3.3</v>
      </c>
      <c r="L3554">
        <v>14.4</v>
      </c>
      <c r="M3554">
        <v>0.7</v>
      </c>
      <c r="N3554">
        <v>67.099999999999994</v>
      </c>
      <c r="O3554">
        <v>3.3</v>
      </c>
      <c r="P3554">
        <v>1.9</v>
      </c>
      <c r="Q3554">
        <v>4.2</v>
      </c>
      <c r="R3554">
        <v>1.7</v>
      </c>
      <c r="S3554">
        <v>8.8000000000000007</v>
      </c>
      <c r="T3554">
        <v>2.1</v>
      </c>
      <c r="U3554">
        <v>9.1</v>
      </c>
      <c r="V3554">
        <v>1.5</v>
      </c>
      <c r="W3554">
        <v>28</v>
      </c>
      <c r="X3554">
        <v>0</v>
      </c>
      <c r="Y3554">
        <v>0</v>
      </c>
      <c r="Z3554">
        <v>0</v>
      </c>
      <c r="AA3554">
        <v>0</v>
      </c>
      <c r="AB3554">
        <v>4</v>
      </c>
      <c r="AC3554">
        <v>0</v>
      </c>
      <c r="AD3554">
        <v>5</v>
      </c>
      <c r="AE3554">
        <v>0</v>
      </c>
      <c r="AY3554" s="59"/>
    </row>
    <row r="3555" spans="1:51">
      <c r="A3555" s="19">
        <v>43803</v>
      </c>
      <c r="B3555" t="s">
        <v>30</v>
      </c>
      <c r="C3555" s="19">
        <v>43893</v>
      </c>
      <c r="D3555">
        <v>64</v>
      </c>
      <c r="E3555">
        <v>36.299999999999997</v>
      </c>
      <c r="F3555">
        <v>4.5999999999999996</v>
      </c>
      <c r="G3555">
        <v>2.8</v>
      </c>
      <c r="H3555">
        <v>9.4</v>
      </c>
      <c r="I3555">
        <v>4.5</v>
      </c>
      <c r="J3555">
        <v>12.7</v>
      </c>
      <c r="K3555">
        <v>3.7</v>
      </c>
      <c r="L3555">
        <v>14.9</v>
      </c>
      <c r="M3555">
        <v>0.5</v>
      </c>
      <c r="N3555">
        <v>66.7</v>
      </c>
      <c r="O3555">
        <v>2.4</v>
      </c>
      <c r="P3555">
        <v>1.7</v>
      </c>
      <c r="Q3555">
        <v>5.3</v>
      </c>
      <c r="R3555">
        <v>2.4</v>
      </c>
      <c r="S3555">
        <v>7.8</v>
      </c>
      <c r="T3555">
        <v>2.2000000000000002</v>
      </c>
      <c r="U3555">
        <v>9.9</v>
      </c>
      <c r="V3555">
        <v>1.2</v>
      </c>
      <c r="W3555">
        <v>49</v>
      </c>
      <c r="X3555">
        <v>0</v>
      </c>
      <c r="Y3555">
        <v>0</v>
      </c>
      <c r="Z3555">
        <v>1</v>
      </c>
      <c r="AA3555">
        <v>0</v>
      </c>
      <c r="AB3555">
        <v>5</v>
      </c>
      <c r="AC3555">
        <v>0</v>
      </c>
      <c r="AD3555">
        <v>9</v>
      </c>
      <c r="AE3555">
        <v>0</v>
      </c>
      <c r="AY3555" s="59"/>
    </row>
    <row r="3556" spans="1:51">
      <c r="A3556" s="19">
        <v>43803</v>
      </c>
      <c r="B3556" t="s">
        <v>31</v>
      </c>
      <c r="C3556" s="19">
        <v>43893</v>
      </c>
      <c r="D3556">
        <v>228</v>
      </c>
      <c r="E3556">
        <v>28.3</v>
      </c>
      <c r="F3556">
        <v>8</v>
      </c>
      <c r="G3556">
        <v>2.1</v>
      </c>
      <c r="H3556">
        <v>9.3000000000000007</v>
      </c>
      <c r="I3556">
        <v>2.1</v>
      </c>
      <c r="J3556">
        <v>16.8</v>
      </c>
      <c r="K3556">
        <v>1.4</v>
      </c>
      <c r="L3556">
        <v>17.899999999999999</v>
      </c>
      <c r="M3556">
        <v>3.6</v>
      </c>
      <c r="N3556">
        <v>45.1</v>
      </c>
      <c r="O3556">
        <v>5.2</v>
      </c>
      <c r="P3556">
        <v>2.2999999999999998</v>
      </c>
      <c r="Q3556">
        <v>6.5</v>
      </c>
      <c r="R3556">
        <v>2.1</v>
      </c>
      <c r="S3556">
        <v>16.2</v>
      </c>
      <c r="T3556">
        <v>2</v>
      </c>
      <c r="U3556">
        <v>17.5</v>
      </c>
      <c r="V3556">
        <v>2.7</v>
      </c>
      <c r="W3556">
        <v>99</v>
      </c>
      <c r="X3556">
        <v>0</v>
      </c>
      <c r="Y3556">
        <v>0</v>
      </c>
      <c r="Z3556">
        <v>5</v>
      </c>
      <c r="AA3556">
        <v>0</v>
      </c>
      <c r="AB3556">
        <v>59</v>
      </c>
      <c r="AC3556">
        <v>0</v>
      </c>
      <c r="AD3556">
        <v>63</v>
      </c>
      <c r="AE3556">
        <v>0</v>
      </c>
      <c r="AY3556" s="59"/>
    </row>
    <row r="3557" spans="1:51">
      <c r="A3557" s="19">
        <v>43803</v>
      </c>
      <c r="B3557" t="s">
        <v>32</v>
      </c>
      <c r="C3557" s="19">
        <v>43893</v>
      </c>
      <c r="D3557">
        <v>29</v>
      </c>
      <c r="E3557">
        <v>28.5</v>
      </c>
      <c r="F3557">
        <v>5.6</v>
      </c>
      <c r="G3557">
        <v>0.3</v>
      </c>
      <c r="H3557">
        <v>10.8</v>
      </c>
      <c r="I3557">
        <v>3.2</v>
      </c>
      <c r="J3557">
        <v>14.7</v>
      </c>
      <c r="K3557">
        <v>4</v>
      </c>
      <c r="L3557">
        <v>21.4</v>
      </c>
      <c r="M3557">
        <v>0.9</v>
      </c>
      <c r="N3557">
        <v>43.6</v>
      </c>
      <c r="O3557">
        <v>3.7</v>
      </c>
      <c r="P3557">
        <v>1.5</v>
      </c>
      <c r="Q3557">
        <v>7.9</v>
      </c>
      <c r="R3557">
        <v>2.2000000000000002</v>
      </c>
      <c r="S3557">
        <v>12.5</v>
      </c>
      <c r="T3557">
        <v>2.7</v>
      </c>
      <c r="U3557">
        <v>23.8</v>
      </c>
      <c r="V3557">
        <v>1.7</v>
      </c>
      <c r="W3557">
        <v>14</v>
      </c>
      <c r="X3557">
        <v>0</v>
      </c>
      <c r="Y3557">
        <v>0</v>
      </c>
      <c r="Z3557">
        <v>1</v>
      </c>
      <c r="AA3557">
        <v>0</v>
      </c>
      <c r="AB3557">
        <v>4</v>
      </c>
      <c r="AC3557">
        <v>0</v>
      </c>
      <c r="AD3557">
        <v>10</v>
      </c>
      <c r="AE3557">
        <v>0</v>
      </c>
      <c r="AY3557" s="59"/>
    </row>
    <row r="3558" spans="1:51">
      <c r="A3558" s="19">
        <v>43803</v>
      </c>
      <c r="B3558" t="s">
        <v>33</v>
      </c>
      <c r="C3558" s="19">
        <v>43893</v>
      </c>
      <c r="D3558">
        <v>16</v>
      </c>
      <c r="E3558">
        <v>17.7</v>
      </c>
      <c r="F3558">
        <v>1</v>
      </c>
      <c r="G3558">
        <v>1.2</v>
      </c>
      <c r="H3558">
        <v>10.9</v>
      </c>
      <c r="I3558">
        <v>0.9</v>
      </c>
      <c r="J3558">
        <v>34.299999999999997</v>
      </c>
      <c r="K3558">
        <v>0.7</v>
      </c>
      <c r="L3558">
        <v>19.100000000000001</v>
      </c>
      <c r="M3558">
        <v>3.9</v>
      </c>
      <c r="N3558">
        <v>12.6</v>
      </c>
      <c r="O3558">
        <v>1.2</v>
      </c>
      <c r="P3558">
        <v>1.4</v>
      </c>
      <c r="Q3558">
        <v>6.2</v>
      </c>
      <c r="R3558">
        <v>1.2</v>
      </c>
      <c r="S3558">
        <v>59.2</v>
      </c>
      <c r="T3558">
        <v>1.2</v>
      </c>
      <c r="U3558">
        <v>14.6</v>
      </c>
      <c r="V3558">
        <v>2.1</v>
      </c>
      <c r="W3558">
        <v>4</v>
      </c>
      <c r="X3558">
        <v>0</v>
      </c>
      <c r="Y3558">
        <v>0</v>
      </c>
      <c r="Z3558">
        <v>1</v>
      </c>
      <c r="AA3558">
        <v>0</v>
      </c>
      <c r="AB3558">
        <v>7</v>
      </c>
      <c r="AC3558">
        <v>0</v>
      </c>
      <c r="AD3558">
        <v>4</v>
      </c>
      <c r="AE3558">
        <v>0</v>
      </c>
      <c r="AY3558" s="59"/>
    </row>
    <row r="3559" spans="1:51">
      <c r="A3559" s="19">
        <v>43803</v>
      </c>
      <c r="B3559" t="s">
        <v>34</v>
      </c>
      <c r="C3559" s="19">
        <v>43893</v>
      </c>
      <c r="D3559">
        <v>99</v>
      </c>
      <c r="E3559">
        <v>33.9</v>
      </c>
      <c r="F3559">
        <v>4</v>
      </c>
      <c r="G3559">
        <v>3</v>
      </c>
      <c r="H3559">
        <v>10.4</v>
      </c>
      <c r="I3559">
        <v>3.9</v>
      </c>
      <c r="J3559">
        <v>14.2</v>
      </c>
      <c r="K3559">
        <v>2.4</v>
      </c>
      <c r="L3559">
        <v>16.100000000000001</v>
      </c>
      <c r="M3559">
        <v>1.7</v>
      </c>
      <c r="N3559">
        <v>59.8</v>
      </c>
      <c r="O3559">
        <v>2.7</v>
      </c>
      <c r="P3559">
        <v>1.9</v>
      </c>
      <c r="Q3559">
        <v>6.5</v>
      </c>
      <c r="R3559">
        <v>2.2000000000000002</v>
      </c>
      <c r="S3559">
        <v>10.3</v>
      </c>
      <c r="T3559">
        <v>2</v>
      </c>
      <c r="U3559">
        <v>12.5</v>
      </c>
      <c r="V3559">
        <v>1.7</v>
      </c>
      <c r="W3559">
        <v>57</v>
      </c>
      <c r="X3559">
        <v>0</v>
      </c>
      <c r="Y3559">
        <v>0</v>
      </c>
      <c r="Z3559">
        <v>3</v>
      </c>
      <c r="AA3559">
        <v>0</v>
      </c>
      <c r="AB3559">
        <v>12</v>
      </c>
      <c r="AC3559">
        <v>0</v>
      </c>
      <c r="AD3559">
        <v>27</v>
      </c>
      <c r="AE3559">
        <v>0</v>
      </c>
      <c r="AY3559" s="59"/>
    </row>
    <row r="3560" spans="1:51">
      <c r="A3560" s="19">
        <v>43803</v>
      </c>
      <c r="B3560" t="s">
        <v>35</v>
      </c>
      <c r="C3560" s="19">
        <v>43900</v>
      </c>
      <c r="D3560">
        <v>20</v>
      </c>
      <c r="E3560">
        <v>29.2</v>
      </c>
      <c r="F3560">
        <v>5.2</v>
      </c>
      <c r="G3560">
        <v>0.2</v>
      </c>
      <c r="H3560">
        <v>10.3</v>
      </c>
      <c r="I3560">
        <v>4.5999999999999996</v>
      </c>
      <c r="J3560">
        <v>9.6999999999999993</v>
      </c>
      <c r="K3560">
        <v>3.6</v>
      </c>
      <c r="L3560">
        <v>26.3</v>
      </c>
      <c r="M3560">
        <v>0.4</v>
      </c>
      <c r="N3560">
        <v>42</v>
      </c>
      <c r="O3560">
        <v>3.2</v>
      </c>
      <c r="P3560">
        <v>1.3</v>
      </c>
      <c r="Q3560">
        <v>6.7</v>
      </c>
      <c r="R3560">
        <v>2.8</v>
      </c>
      <c r="S3560">
        <v>6</v>
      </c>
      <c r="T3560">
        <v>2.2999999999999998</v>
      </c>
      <c r="U3560">
        <v>33.9</v>
      </c>
      <c r="V3560">
        <v>1.3</v>
      </c>
      <c r="W3560">
        <v>9</v>
      </c>
      <c r="X3560">
        <v>0</v>
      </c>
      <c r="Y3560">
        <v>0</v>
      </c>
      <c r="Z3560">
        <v>1</v>
      </c>
      <c r="AA3560">
        <v>0</v>
      </c>
      <c r="AB3560">
        <v>1</v>
      </c>
      <c r="AC3560">
        <v>0</v>
      </c>
      <c r="AD3560">
        <v>9</v>
      </c>
      <c r="AE3560">
        <v>0</v>
      </c>
      <c r="AY3560" s="59"/>
    </row>
    <row r="3561" spans="1:51">
      <c r="A3561" s="19">
        <v>43803</v>
      </c>
      <c r="B3561" t="s">
        <v>36</v>
      </c>
      <c r="C3561" s="19">
        <v>43900</v>
      </c>
      <c r="D3561">
        <v>125</v>
      </c>
      <c r="E3561">
        <v>31</v>
      </c>
      <c r="F3561">
        <v>0.6</v>
      </c>
      <c r="G3561">
        <v>1</v>
      </c>
      <c r="H3561">
        <v>10.4</v>
      </c>
      <c r="I3561">
        <v>2.1</v>
      </c>
      <c r="J3561">
        <v>23.3</v>
      </c>
      <c r="K3561">
        <v>0.4</v>
      </c>
      <c r="L3561">
        <v>18.600000000000001</v>
      </c>
      <c r="M3561">
        <v>2.2000000000000002</v>
      </c>
      <c r="N3561">
        <v>45.5</v>
      </c>
      <c r="O3561">
        <v>1.5</v>
      </c>
      <c r="P3561">
        <v>1.4</v>
      </c>
      <c r="Q3561">
        <v>6.3</v>
      </c>
      <c r="R3561">
        <v>1.7</v>
      </c>
      <c r="S3561">
        <v>24.6</v>
      </c>
      <c r="T3561">
        <v>1.4</v>
      </c>
      <c r="U3561">
        <v>15.7</v>
      </c>
      <c r="V3561">
        <v>1.6</v>
      </c>
      <c r="W3561">
        <v>51</v>
      </c>
      <c r="X3561">
        <v>0</v>
      </c>
      <c r="Y3561">
        <v>0</v>
      </c>
      <c r="Z3561">
        <v>4</v>
      </c>
      <c r="AA3561">
        <v>0</v>
      </c>
      <c r="AB3561">
        <v>39</v>
      </c>
      <c r="AC3561">
        <v>0</v>
      </c>
      <c r="AD3561">
        <v>31</v>
      </c>
      <c r="AE3561">
        <v>0</v>
      </c>
      <c r="AY3561" s="59"/>
    </row>
    <row r="3562" spans="1:51">
      <c r="A3562" s="19">
        <v>43803</v>
      </c>
      <c r="B3562" t="s">
        <v>37</v>
      </c>
      <c r="C3562" s="19">
        <v>43900</v>
      </c>
      <c r="D3562">
        <v>36</v>
      </c>
      <c r="E3562">
        <v>38.299999999999997</v>
      </c>
      <c r="F3562">
        <v>4.2</v>
      </c>
      <c r="G3562">
        <v>4.7</v>
      </c>
      <c r="H3562">
        <v>6.9</v>
      </c>
      <c r="I3562">
        <v>3</v>
      </c>
      <c r="J3562">
        <v>13.3</v>
      </c>
      <c r="K3562">
        <v>2.7</v>
      </c>
      <c r="L3562">
        <v>15</v>
      </c>
      <c r="M3562">
        <v>1.4</v>
      </c>
      <c r="N3562">
        <v>70.099999999999994</v>
      </c>
      <c r="O3562">
        <v>2.2999999999999998</v>
      </c>
      <c r="P3562">
        <v>2.1</v>
      </c>
      <c r="Q3562">
        <v>3.7</v>
      </c>
      <c r="R3562">
        <v>1.7</v>
      </c>
      <c r="S3562">
        <v>7.6</v>
      </c>
      <c r="T3562">
        <v>1.7</v>
      </c>
      <c r="U3562">
        <v>8.9</v>
      </c>
      <c r="V3562">
        <v>1.5</v>
      </c>
      <c r="W3562">
        <v>28</v>
      </c>
      <c r="X3562">
        <v>0</v>
      </c>
      <c r="Y3562">
        <v>0</v>
      </c>
      <c r="Z3562">
        <v>0</v>
      </c>
      <c r="AA3562">
        <v>0</v>
      </c>
      <c r="AB3562">
        <v>3</v>
      </c>
      <c r="AC3562">
        <v>0</v>
      </c>
      <c r="AD3562">
        <v>5</v>
      </c>
      <c r="AE3562">
        <v>0</v>
      </c>
      <c r="AY3562" s="59"/>
    </row>
    <row r="3563" spans="1:51">
      <c r="A3563" s="19">
        <v>43803</v>
      </c>
      <c r="B3563" t="s">
        <v>38</v>
      </c>
      <c r="C3563" s="19">
        <v>43900</v>
      </c>
      <c r="D3563">
        <v>68</v>
      </c>
      <c r="E3563">
        <v>35.299999999999997</v>
      </c>
      <c r="F3563">
        <v>4.7</v>
      </c>
      <c r="G3563">
        <v>2.6</v>
      </c>
      <c r="H3563">
        <v>8.9</v>
      </c>
      <c r="I3563">
        <v>3.8</v>
      </c>
      <c r="J3563">
        <v>13.6</v>
      </c>
      <c r="K3563">
        <v>3.3</v>
      </c>
      <c r="L3563">
        <v>16.8</v>
      </c>
      <c r="M3563">
        <v>0.6</v>
      </c>
      <c r="N3563">
        <v>62.1</v>
      </c>
      <c r="O3563">
        <v>2.9</v>
      </c>
      <c r="P3563">
        <v>2.1</v>
      </c>
      <c r="Q3563">
        <v>5.0999999999999996</v>
      </c>
      <c r="R3563">
        <v>2.2999999999999998</v>
      </c>
      <c r="S3563">
        <v>9.1</v>
      </c>
      <c r="T3563">
        <v>2.2000000000000002</v>
      </c>
      <c r="U3563">
        <v>12.4</v>
      </c>
      <c r="V3563">
        <v>1.5</v>
      </c>
      <c r="W3563">
        <v>41</v>
      </c>
      <c r="X3563">
        <v>0</v>
      </c>
      <c r="Y3563">
        <v>0</v>
      </c>
      <c r="Z3563">
        <v>1</v>
      </c>
      <c r="AA3563">
        <v>0</v>
      </c>
      <c r="AB3563">
        <v>7</v>
      </c>
      <c r="AC3563">
        <v>0</v>
      </c>
      <c r="AD3563">
        <v>19</v>
      </c>
      <c r="AE3563">
        <v>0</v>
      </c>
      <c r="AY3563" s="59"/>
    </row>
    <row r="3564" spans="1:51">
      <c r="A3564" s="19">
        <v>43803</v>
      </c>
      <c r="B3564" t="s">
        <v>39</v>
      </c>
      <c r="C3564" s="19">
        <v>43900</v>
      </c>
      <c r="D3564">
        <v>14</v>
      </c>
      <c r="E3564">
        <v>28.5</v>
      </c>
      <c r="F3564">
        <v>5.2</v>
      </c>
      <c r="G3564">
        <v>0.5</v>
      </c>
      <c r="H3564">
        <v>12.1</v>
      </c>
      <c r="I3564">
        <v>4.7</v>
      </c>
      <c r="J3564">
        <v>12.3</v>
      </c>
      <c r="K3564">
        <v>4</v>
      </c>
      <c r="L3564">
        <v>21.5</v>
      </c>
      <c r="M3564">
        <v>0.6</v>
      </c>
      <c r="N3564">
        <v>43.6</v>
      </c>
      <c r="O3564">
        <v>3.7</v>
      </c>
      <c r="P3564">
        <v>1.9</v>
      </c>
      <c r="Q3564">
        <v>9.1999999999999993</v>
      </c>
      <c r="R3564">
        <v>3.1</v>
      </c>
      <c r="S3564">
        <v>9.3000000000000007</v>
      </c>
      <c r="T3564">
        <v>3.3</v>
      </c>
      <c r="U3564">
        <v>24</v>
      </c>
      <c r="V3564">
        <v>1.5</v>
      </c>
      <c r="W3564">
        <v>7</v>
      </c>
      <c r="X3564">
        <v>0</v>
      </c>
      <c r="Y3564">
        <v>0</v>
      </c>
      <c r="Z3564">
        <v>1</v>
      </c>
      <c r="AA3564">
        <v>0</v>
      </c>
      <c r="AB3564">
        <v>1</v>
      </c>
      <c r="AC3564">
        <v>0</v>
      </c>
      <c r="AD3564">
        <v>5</v>
      </c>
      <c r="AE3564">
        <v>0</v>
      </c>
      <c r="AY3564" s="59"/>
    </row>
    <row r="3565" spans="1:51">
      <c r="A3565" s="19">
        <v>43803</v>
      </c>
      <c r="B3565" t="s">
        <v>40</v>
      </c>
      <c r="C3565" s="19">
        <v>43900</v>
      </c>
      <c r="D3565">
        <v>89</v>
      </c>
      <c r="E3565">
        <v>25</v>
      </c>
      <c r="F3565">
        <v>2.4</v>
      </c>
      <c r="G3565">
        <v>1.1000000000000001</v>
      </c>
      <c r="H3565">
        <v>9</v>
      </c>
      <c r="I3565">
        <v>0.6</v>
      </c>
      <c r="J3565">
        <v>23.8</v>
      </c>
      <c r="K3565">
        <v>0.2</v>
      </c>
      <c r="L3565">
        <v>19.600000000000001</v>
      </c>
      <c r="M3565">
        <v>7.9</v>
      </c>
      <c r="N3565">
        <v>31.9</v>
      </c>
      <c r="O3565">
        <v>2.1</v>
      </c>
      <c r="P3565">
        <v>1.7</v>
      </c>
      <c r="Q3565">
        <v>5.9</v>
      </c>
      <c r="R3565">
        <v>1.8</v>
      </c>
      <c r="S3565">
        <v>29.9</v>
      </c>
      <c r="T3565">
        <v>1.6</v>
      </c>
      <c r="U3565">
        <v>19.899999999999999</v>
      </c>
      <c r="V3565">
        <v>5</v>
      </c>
      <c r="W3565">
        <v>31</v>
      </c>
      <c r="X3565">
        <v>0</v>
      </c>
      <c r="Y3565">
        <v>0</v>
      </c>
      <c r="Z3565">
        <v>2</v>
      </c>
      <c r="AA3565">
        <v>0</v>
      </c>
      <c r="AB3565">
        <v>30</v>
      </c>
      <c r="AC3565">
        <v>0</v>
      </c>
      <c r="AD3565">
        <v>25</v>
      </c>
      <c r="AE3565">
        <v>1</v>
      </c>
      <c r="AY3565" s="59"/>
    </row>
    <row r="3566" spans="1:51">
      <c r="A3566" s="19">
        <v>43803</v>
      </c>
      <c r="B3566" t="s">
        <v>41</v>
      </c>
      <c r="C3566" s="19">
        <v>43904</v>
      </c>
      <c r="D3566">
        <v>6</v>
      </c>
      <c r="E3566">
        <v>30.2</v>
      </c>
      <c r="F3566">
        <v>3.4</v>
      </c>
      <c r="G3566">
        <v>2.1</v>
      </c>
      <c r="H3566">
        <v>9.6</v>
      </c>
      <c r="I3566">
        <v>2.2000000000000002</v>
      </c>
      <c r="J3566">
        <v>18.8</v>
      </c>
      <c r="K3566">
        <v>1.4</v>
      </c>
      <c r="L3566">
        <v>18.7</v>
      </c>
      <c r="M3566">
        <v>3.2</v>
      </c>
      <c r="N3566">
        <v>46.4</v>
      </c>
      <c r="O3566">
        <v>2.7</v>
      </c>
      <c r="P3566">
        <v>2.1</v>
      </c>
      <c r="Q3566">
        <v>6.8</v>
      </c>
      <c r="R3566">
        <v>2.2999999999999998</v>
      </c>
      <c r="S3566">
        <v>18</v>
      </c>
      <c r="T3566">
        <v>1.8</v>
      </c>
      <c r="U3566">
        <v>17.2</v>
      </c>
      <c r="V3566">
        <v>2.5</v>
      </c>
      <c r="W3566">
        <v>3</v>
      </c>
      <c r="X3566">
        <v>0</v>
      </c>
      <c r="Y3566">
        <v>0</v>
      </c>
      <c r="Z3566">
        <v>0</v>
      </c>
      <c r="AA3566">
        <v>0</v>
      </c>
      <c r="AB3566">
        <v>2</v>
      </c>
      <c r="AC3566">
        <v>0</v>
      </c>
      <c r="AD3566">
        <v>2</v>
      </c>
      <c r="AE3566">
        <v>0</v>
      </c>
      <c r="AY3566" s="59"/>
    </row>
    <row r="3567" spans="1:51">
      <c r="A3567" s="19">
        <v>43803</v>
      </c>
      <c r="B3567" t="s">
        <v>43</v>
      </c>
      <c r="C3567" s="19">
        <v>43907</v>
      </c>
      <c r="D3567">
        <v>67</v>
      </c>
      <c r="E3567">
        <v>30.4</v>
      </c>
      <c r="F3567">
        <v>1.6</v>
      </c>
      <c r="G3567">
        <v>0.9</v>
      </c>
      <c r="H3567">
        <v>11.1</v>
      </c>
      <c r="I3567">
        <v>3.1</v>
      </c>
      <c r="J3567">
        <v>21</v>
      </c>
      <c r="K3567">
        <v>0.9</v>
      </c>
      <c r="L3567">
        <v>18</v>
      </c>
      <c r="M3567">
        <v>2.5</v>
      </c>
      <c r="N3567">
        <v>45.5</v>
      </c>
      <c r="O3567">
        <v>2.1</v>
      </c>
      <c r="P3567">
        <v>1.7</v>
      </c>
      <c r="Q3567">
        <v>7.6</v>
      </c>
      <c r="R3567">
        <v>2.6</v>
      </c>
      <c r="S3567">
        <v>21.2</v>
      </c>
      <c r="T3567">
        <v>1.6</v>
      </c>
      <c r="U3567">
        <v>15.3</v>
      </c>
      <c r="V3567">
        <v>2.2000000000000002</v>
      </c>
      <c r="W3567">
        <v>28</v>
      </c>
      <c r="X3567">
        <v>0</v>
      </c>
      <c r="Y3567">
        <v>0</v>
      </c>
      <c r="Z3567">
        <v>3</v>
      </c>
      <c r="AA3567">
        <v>0</v>
      </c>
      <c r="AB3567">
        <v>19</v>
      </c>
      <c r="AC3567">
        <v>0</v>
      </c>
      <c r="AD3567">
        <v>17</v>
      </c>
      <c r="AE3567">
        <v>0</v>
      </c>
      <c r="AY3567" s="59"/>
    </row>
    <row r="3568" spans="1:51">
      <c r="A3568" s="19">
        <v>43803</v>
      </c>
      <c r="B3568" t="s">
        <v>44</v>
      </c>
      <c r="C3568" s="19">
        <v>43907</v>
      </c>
      <c r="D3568">
        <v>219</v>
      </c>
      <c r="E3568">
        <v>26</v>
      </c>
      <c r="F3568">
        <v>8</v>
      </c>
      <c r="G3568">
        <v>0.3</v>
      </c>
      <c r="H3568">
        <v>11.2</v>
      </c>
      <c r="I3568">
        <v>1.5</v>
      </c>
      <c r="J3568">
        <v>19.600000000000001</v>
      </c>
      <c r="K3568">
        <v>0.8</v>
      </c>
      <c r="L3568">
        <v>17.3</v>
      </c>
      <c r="M3568">
        <v>4.9000000000000004</v>
      </c>
      <c r="N3568">
        <v>36.299999999999997</v>
      </c>
      <c r="O3568">
        <v>5.8</v>
      </c>
      <c r="P3568">
        <v>2</v>
      </c>
      <c r="Q3568">
        <v>8.8000000000000007</v>
      </c>
      <c r="R3568">
        <v>2.4</v>
      </c>
      <c r="S3568">
        <v>21.6</v>
      </c>
      <c r="T3568">
        <v>2.1</v>
      </c>
      <c r="U3568">
        <v>17</v>
      </c>
      <c r="V3568">
        <v>3.6</v>
      </c>
      <c r="W3568">
        <v>85</v>
      </c>
      <c r="X3568">
        <v>0</v>
      </c>
      <c r="Y3568">
        <v>0</v>
      </c>
      <c r="Z3568">
        <v>10</v>
      </c>
      <c r="AA3568">
        <v>0</v>
      </c>
      <c r="AB3568">
        <v>64</v>
      </c>
      <c r="AC3568">
        <v>0</v>
      </c>
      <c r="AD3568">
        <v>57</v>
      </c>
      <c r="AE3568">
        <v>0</v>
      </c>
      <c r="AY3568" s="59"/>
    </row>
    <row r="3569" spans="1:51">
      <c r="A3569" s="19">
        <v>43803</v>
      </c>
      <c r="B3569" t="s">
        <v>45</v>
      </c>
      <c r="C3569" s="19">
        <v>43907</v>
      </c>
      <c r="D3569">
        <v>155</v>
      </c>
      <c r="E3569">
        <v>35.799999999999997</v>
      </c>
      <c r="F3569">
        <v>1.1000000000000001</v>
      </c>
      <c r="G3569">
        <v>1.4</v>
      </c>
      <c r="H3569">
        <v>10.1</v>
      </c>
      <c r="I3569">
        <v>2.5</v>
      </c>
      <c r="J3569">
        <v>16.2</v>
      </c>
      <c r="K3569">
        <v>0.8</v>
      </c>
      <c r="L3569">
        <v>19.600000000000001</v>
      </c>
      <c r="M3569">
        <v>2.1</v>
      </c>
      <c r="N3569">
        <v>60</v>
      </c>
      <c r="O3569">
        <v>1.4</v>
      </c>
      <c r="P3569">
        <v>1.4</v>
      </c>
      <c r="Q3569">
        <v>5.6</v>
      </c>
      <c r="R3569">
        <v>1.7</v>
      </c>
      <c r="S3569">
        <v>11.2</v>
      </c>
      <c r="T3569">
        <v>1.2</v>
      </c>
      <c r="U3569">
        <v>15.4</v>
      </c>
      <c r="V3569">
        <v>1.6</v>
      </c>
      <c r="W3569">
        <v>75</v>
      </c>
      <c r="X3569">
        <v>0</v>
      </c>
      <c r="Y3569">
        <v>0</v>
      </c>
      <c r="Z3569">
        <v>5</v>
      </c>
      <c r="AA3569">
        <v>0</v>
      </c>
      <c r="AB3569">
        <v>34</v>
      </c>
      <c r="AC3569">
        <v>0</v>
      </c>
      <c r="AD3569">
        <v>41</v>
      </c>
      <c r="AE3569">
        <v>0</v>
      </c>
      <c r="AY3569" s="59"/>
    </row>
    <row r="3570" spans="1:51">
      <c r="A3570" s="19">
        <v>43803</v>
      </c>
      <c r="B3570" t="s">
        <v>42</v>
      </c>
      <c r="C3570" s="19">
        <v>43907</v>
      </c>
      <c r="D3570">
        <v>136</v>
      </c>
      <c r="E3570">
        <v>26.1</v>
      </c>
      <c r="F3570">
        <v>2.7</v>
      </c>
      <c r="G3570">
        <v>1.7</v>
      </c>
      <c r="H3570">
        <v>15.5</v>
      </c>
      <c r="I3570">
        <v>3.8</v>
      </c>
      <c r="J3570">
        <v>18.600000000000001</v>
      </c>
      <c r="K3570">
        <v>1.2</v>
      </c>
      <c r="L3570">
        <v>18.100000000000001</v>
      </c>
      <c r="M3570">
        <v>1.8</v>
      </c>
      <c r="N3570">
        <v>35.5</v>
      </c>
      <c r="O3570">
        <v>2.6</v>
      </c>
      <c r="P3570">
        <v>2.4</v>
      </c>
      <c r="Q3570">
        <v>14.4</v>
      </c>
      <c r="R3570">
        <v>3.1</v>
      </c>
      <c r="S3570">
        <v>19.399999999999999</v>
      </c>
      <c r="T3570">
        <v>1.9</v>
      </c>
      <c r="U3570">
        <v>17.899999999999999</v>
      </c>
      <c r="V3570">
        <v>2.4</v>
      </c>
      <c r="W3570">
        <v>45</v>
      </c>
      <c r="X3570">
        <v>0</v>
      </c>
      <c r="Y3570">
        <v>0</v>
      </c>
      <c r="Z3570">
        <v>27</v>
      </c>
      <c r="AA3570">
        <v>0</v>
      </c>
      <c r="AB3570">
        <v>32</v>
      </c>
      <c r="AC3570">
        <v>0</v>
      </c>
      <c r="AD3570">
        <v>31</v>
      </c>
      <c r="AE3570">
        <v>0</v>
      </c>
      <c r="AY3570" s="59"/>
    </row>
    <row r="3571" spans="1:51">
      <c r="A3571" s="19">
        <v>43803</v>
      </c>
      <c r="B3571" t="s">
        <v>46</v>
      </c>
      <c r="C3571" s="19">
        <v>43914</v>
      </c>
      <c r="D3571">
        <v>105</v>
      </c>
      <c r="E3571">
        <v>36.299999999999997</v>
      </c>
      <c r="F3571">
        <v>6.3</v>
      </c>
      <c r="G3571">
        <v>2.2000000000000002</v>
      </c>
      <c r="H3571">
        <v>8.5</v>
      </c>
      <c r="I3571">
        <v>2</v>
      </c>
      <c r="J3571">
        <v>16.3</v>
      </c>
      <c r="K3571">
        <v>1.2</v>
      </c>
      <c r="L3571">
        <v>14.4</v>
      </c>
      <c r="M3571">
        <v>2.4</v>
      </c>
      <c r="N3571">
        <v>62.4</v>
      </c>
      <c r="O3571">
        <v>3.6</v>
      </c>
      <c r="P3571">
        <v>1.9</v>
      </c>
      <c r="Q3571">
        <v>4.9000000000000004</v>
      </c>
      <c r="R3571">
        <v>1.9</v>
      </c>
      <c r="S3571">
        <v>11.8</v>
      </c>
      <c r="T3571">
        <v>1.5</v>
      </c>
      <c r="U3571">
        <v>9.6999999999999993</v>
      </c>
      <c r="V3571">
        <v>1.9</v>
      </c>
      <c r="W3571">
        <v>62</v>
      </c>
      <c r="X3571">
        <v>0</v>
      </c>
      <c r="Y3571">
        <v>0</v>
      </c>
      <c r="Z3571">
        <v>2</v>
      </c>
      <c r="AA3571">
        <v>0</v>
      </c>
      <c r="AB3571">
        <v>28</v>
      </c>
      <c r="AC3571">
        <v>0</v>
      </c>
      <c r="AD3571">
        <v>13</v>
      </c>
      <c r="AE3571">
        <v>0</v>
      </c>
      <c r="AY3571" s="59"/>
    </row>
    <row r="3572" spans="1:51">
      <c r="A3572" s="19">
        <v>43803</v>
      </c>
      <c r="B3572" t="s">
        <v>47</v>
      </c>
      <c r="C3572" s="19">
        <v>43919</v>
      </c>
      <c r="D3572">
        <v>51</v>
      </c>
      <c r="E3572">
        <v>30.2</v>
      </c>
      <c r="F3572">
        <v>3.4</v>
      </c>
      <c r="G3572">
        <v>2.1</v>
      </c>
      <c r="H3572">
        <v>9.6</v>
      </c>
      <c r="I3572">
        <v>2.2000000000000002</v>
      </c>
      <c r="J3572">
        <v>18.8</v>
      </c>
      <c r="K3572">
        <v>1.4</v>
      </c>
      <c r="L3572">
        <v>18.7</v>
      </c>
      <c r="M3572">
        <v>3.2</v>
      </c>
      <c r="N3572">
        <v>45.2</v>
      </c>
      <c r="O3572">
        <v>2.9</v>
      </c>
      <c r="P3572">
        <v>2.6</v>
      </c>
      <c r="Q3572">
        <v>6.6</v>
      </c>
      <c r="R3572">
        <v>2.2999999999999998</v>
      </c>
      <c r="S3572">
        <v>17.399999999999999</v>
      </c>
      <c r="T3572">
        <v>2</v>
      </c>
      <c r="U3572">
        <v>17.7</v>
      </c>
      <c r="V3572">
        <v>2.9</v>
      </c>
      <c r="W3572">
        <v>22</v>
      </c>
      <c r="X3572">
        <v>0</v>
      </c>
      <c r="Y3572">
        <v>0</v>
      </c>
      <c r="Z3572">
        <v>1</v>
      </c>
      <c r="AA3572">
        <v>0</v>
      </c>
      <c r="AB3572">
        <v>14</v>
      </c>
      <c r="AC3572">
        <v>0</v>
      </c>
      <c r="AD3572">
        <v>14</v>
      </c>
      <c r="AE3572">
        <v>0</v>
      </c>
      <c r="AY3572" s="59"/>
    </row>
    <row r="3573" spans="1:51">
      <c r="A3573" s="19">
        <v>43803</v>
      </c>
      <c r="B3573" t="s">
        <v>48</v>
      </c>
      <c r="C3573" s="19">
        <v>43925</v>
      </c>
      <c r="D3573">
        <v>15</v>
      </c>
      <c r="E3573">
        <v>29</v>
      </c>
      <c r="F3573">
        <v>7.5</v>
      </c>
      <c r="G3573">
        <v>0.3</v>
      </c>
      <c r="H3573">
        <v>11.5</v>
      </c>
      <c r="I3573">
        <v>1.7</v>
      </c>
      <c r="J3573">
        <v>12.5</v>
      </c>
      <c r="K3573">
        <v>4.7</v>
      </c>
      <c r="L3573">
        <v>21.7</v>
      </c>
      <c r="M3573">
        <v>0.6</v>
      </c>
      <c r="N3573">
        <v>42.4</v>
      </c>
      <c r="O3573">
        <v>5.0999999999999996</v>
      </c>
      <c r="P3573">
        <v>1.9</v>
      </c>
      <c r="Q3573">
        <v>8.6</v>
      </c>
      <c r="R3573">
        <v>2.5</v>
      </c>
      <c r="S3573">
        <v>10.1</v>
      </c>
      <c r="T3573">
        <v>3.4</v>
      </c>
      <c r="U3573">
        <v>23.9</v>
      </c>
      <c r="V3573">
        <v>1.8</v>
      </c>
      <c r="W3573">
        <v>7</v>
      </c>
      <c r="X3573">
        <v>0</v>
      </c>
      <c r="Y3573">
        <v>0</v>
      </c>
      <c r="Z3573">
        <v>1</v>
      </c>
      <c r="AA3573">
        <v>0</v>
      </c>
      <c r="AB3573">
        <v>1</v>
      </c>
      <c r="AC3573">
        <v>0</v>
      </c>
      <c r="AD3573">
        <v>6</v>
      </c>
      <c r="AE3573">
        <v>0</v>
      </c>
      <c r="AY3573" s="59"/>
    </row>
    <row r="3574" spans="1:51">
      <c r="A3574" s="19">
        <v>43803</v>
      </c>
      <c r="B3574" t="s">
        <v>49</v>
      </c>
      <c r="C3574" s="19">
        <v>43925</v>
      </c>
      <c r="D3574">
        <v>24</v>
      </c>
      <c r="E3574">
        <v>25.3</v>
      </c>
      <c r="F3574">
        <v>1.6</v>
      </c>
      <c r="G3574">
        <v>0.3</v>
      </c>
      <c r="H3574">
        <v>9.4</v>
      </c>
      <c r="I3574">
        <v>0.3</v>
      </c>
      <c r="J3574">
        <v>23.1</v>
      </c>
      <c r="K3574">
        <v>0.2</v>
      </c>
      <c r="L3574">
        <v>21.1</v>
      </c>
      <c r="M3574">
        <v>8.1999999999999993</v>
      </c>
      <c r="N3574">
        <v>30.6</v>
      </c>
      <c r="O3574">
        <v>2.2000000000000002</v>
      </c>
      <c r="P3574">
        <v>1.9</v>
      </c>
      <c r="Q3574">
        <v>6.6</v>
      </c>
      <c r="R3574">
        <v>1.8</v>
      </c>
      <c r="S3574">
        <v>27</v>
      </c>
      <c r="T3574">
        <v>2</v>
      </c>
      <c r="U3574">
        <v>22.1</v>
      </c>
      <c r="V3574">
        <v>5.3</v>
      </c>
      <c r="W3574">
        <v>8</v>
      </c>
      <c r="X3574">
        <v>0</v>
      </c>
      <c r="Y3574">
        <v>0</v>
      </c>
      <c r="Z3574">
        <v>1</v>
      </c>
      <c r="AA3574">
        <v>0</v>
      </c>
      <c r="AB3574">
        <v>8</v>
      </c>
      <c r="AC3574">
        <v>0</v>
      </c>
      <c r="AD3574">
        <v>7</v>
      </c>
      <c r="AE3574">
        <v>0</v>
      </c>
      <c r="AY3574" s="59"/>
    </row>
    <row r="3575" spans="1:51">
      <c r="A3575" s="19">
        <v>43803</v>
      </c>
      <c r="B3575" t="s">
        <v>50</v>
      </c>
      <c r="C3575" s="19">
        <v>43925</v>
      </c>
      <c r="D3575">
        <v>54</v>
      </c>
      <c r="E3575">
        <v>37.1</v>
      </c>
      <c r="F3575">
        <v>4.9000000000000004</v>
      </c>
      <c r="G3575">
        <v>3.9</v>
      </c>
      <c r="H3575">
        <v>7.6</v>
      </c>
      <c r="I3575">
        <v>3.9</v>
      </c>
      <c r="J3575">
        <v>13.6</v>
      </c>
      <c r="K3575">
        <v>3.9</v>
      </c>
      <c r="L3575">
        <v>14</v>
      </c>
      <c r="M3575">
        <v>0.5</v>
      </c>
      <c r="N3575">
        <v>64</v>
      </c>
      <c r="O3575">
        <v>3</v>
      </c>
      <c r="P3575">
        <v>2.8</v>
      </c>
      <c r="Q3575">
        <v>4.3</v>
      </c>
      <c r="R3575">
        <v>2.4</v>
      </c>
      <c r="S3575">
        <v>9.1999999999999993</v>
      </c>
      <c r="T3575">
        <v>2.7</v>
      </c>
      <c r="U3575">
        <v>9.6999999999999993</v>
      </c>
      <c r="V3575">
        <v>1.5</v>
      </c>
      <c r="W3575">
        <v>41</v>
      </c>
      <c r="X3575">
        <v>0</v>
      </c>
      <c r="Y3575">
        <v>0</v>
      </c>
      <c r="Z3575">
        <v>1</v>
      </c>
      <c r="AA3575">
        <v>0</v>
      </c>
      <c r="AB3575">
        <v>6</v>
      </c>
      <c r="AC3575">
        <v>0</v>
      </c>
      <c r="AD3575">
        <v>6</v>
      </c>
      <c r="AE3575">
        <v>0</v>
      </c>
      <c r="AY3575" s="59"/>
    </row>
    <row r="3576" spans="1:51">
      <c r="A3576" s="19">
        <v>43803</v>
      </c>
      <c r="B3576" t="s">
        <v>51</v>
      </c>
      <c r="C3576" s="19">
        <v>43925</v>
      </c>
      <c r="D3576">
        <v>14</v>
      </c>
      <c r="E3576">
        <v>23.9</v>
      </c>
      <c r="F3576">
        <v>6.1</v>
      </c>
      <c r="G3576">
        <v>0.3</v>
      </c>
      <c r="H3576">
        <v>11.3</v>
      </c>
      <c r="I3576">
        <v>3.2</v>
      </c>
      <c r="J3576">
        <v>12.2</v>
      </c>
      <c r="K3576">
        <v>3.6</v>
      </c>
      <c r="L3576">
        <v>28.2</v>
      </c>
      <c r="M3576">
        <v>0.8</v>
      </c>
      <c r="N3576">
        <v>26.6</v>
      </c>
      <c r="O3576">
        <v>4.5</v>
      </c>
      <c r="P3576">
        <v>2</v>
      </c>
      <c r="Q3576">
        <v>8.4</v>
      </c>
      <c r="R3576">
        <v>3</v>
      </c>
      <c r="S3576">
        <v>9.1999999999999993</v>
      </c>
      <c r="T3576">
        <v>3.4</v>
      </c>
      <c r="U3576">
        <v>40.4</v>
      </c>
      <c r="V3576">
        <v>2.1</v>
      </c>
      <c r="W3576">
        <v>6</v>
      </c>
      <c r="X3576">
        <v>0</v>
      </c>
      <c r="Y3576">
        <v>0</v>
      </c>
      <c r="Z3576">
        <v>1</v>
      </c>
      <c r="AA3576">
        <v>0</v>
      </c>
      <c r="AB3576">
        <v>1</v>
      </c>
      <c r="AC3576">
        <v>0</v>
      </c>
      <c r="AD3576">
        <v>6</v>
      </c>
      <c r="AE3576">
        <v>0</v>
      </c>
      <c r="AY3576" s="59"/>
    </row>
    <row r="3577" spans="1:51">
      <c r="A3577" s="19">
        <v>43803</v>
      </c>
      <c r="B3577" t="s">
        <v>52</v>
      </c>
      <c r="C3577" s="19">
        <v>43928</v>
      </c>
      <c r="D3577">
        <v>84</v>
      </c>
      <c r="E3577">
        <v>26.1</v>
      </c>
      <c r="F3577">
        <v>1.4</v>
      </c>
      <c r="G3577">
        <v>1.7</v>
      </c>
      <c r="H3577">
        <v>12.1</v>
      </c>
      <c r="I3577">
        <v>2.6</v>
      </c>
      <c r="J3577">
        <v>21.6</v>
      </c>
      <c r="K3577">
        <v>0.7</v>
      </c>
      <c r="L3577">
        <v>20.7</v>
      </c>
      <c r="M3577">
        <v>2.7</v>
      </c>
      <c r="N3577">
        <v>32.799999999999997</v>
      </c>
      <c r="O3577">
        <v>2.5</v>
      </c>
      <c r="P3577">
        <v>2.5</v>
      </c>
      <c r="Q3577">
        <v>9.6</v>
      </c>
      <c r="R3577">
        <v>2.4</v>
      </c>
      <c r="S3577">
        <v>23.6</v>
      </c>
      <c r="T3577">
        <v>2.1</v>
      </c>
      <c r="U3577">
        <v>21.3</v>
      </c>
      <c r="V3577">
        <v>2.8</v>
      </c>
      <c r="W3577">
        <v>30</v>
      </c>
      <c r="X3577">
        <v>0</v>
      </c>
      <c r="Y3577">
        <v>0</v>
      </c>
      <c r="Z3577">
        <v>5</v>
      </c>
      <c r="AA3577">
        <v>0</v>
      </c>
      <c r="AB3577">
        <v>25</v>
      </c>
      <c r="AC3577">
        <v>0</v>
      </c>
      <c r="AD3577">
        <v>24</v>
      </c>
      <c r="AE3577">
        <v>0</v>
      </c>
      <c r="AY3577" s="59"/>
    </row>
    <row r="3578" spans="1:51">
      <c r="A3578" s="19">
        <v>43803</v>
      </c>
      <c r="B3578" t="s">
        <v>53</v>
      </c>
      <c r="C3578" s="19">
        <v>43949</v>
      </c>
      <c r="D3578">
        <v>60</v>
      </c>
      <c r="E3578">
        <v>22.9</v>
      </c>
      <c r="F3578">
        <v>2.1</v>
      </c>
      <c r="G3578">
        <v>4</v>
      </c>
      <c r="H3578">
        <v>13.9</v>
      </c>
      <c r="I3578">
        <v>0.4</v>
      </c>
      <c r="J3578">
        <v>20.3</v>
      </c>
      <c r="K3578">
        <v>1.2</v>
      </c>
      <c r="L3578">
        <v>22.6</v>
      </c>
      <c r="M3578">
        <v>2.1</v>
      </c>
      <c r="N3578">
        <v>25.7</v>
      </c>
      <c r="O3578">
        <v>3.1</v>
      </c>
      <c r="P3578">
        <v>3.7</v>
      </c>
      <c r="Q3578">
        <v>11.8</v>
      </c>
      <c r="R3578">
        <v>2.2999999999999998</v>
      </c>
      <c r="S3578">
        <v>21.5</v>
      </c>
      <c r="T3578">
        <v>2.5</v>
      </c>
      <c r="U3578">
        <v>26</v>
      </c>
      <c r="V3578">
        <v>3.1</v>
      </c>
      <c r="W3578">
        <v>18</v>
      </c>
      <c r="X3578">
        <v>0</v>
      </c>
      <c r="Y3578">
        <v>0</v>
      </c>
      <c r="Z3578">
        <v>7</v>
      </c>
      <c r="AA3578">
        <v>0</v>
      </c>
      <c r="AB3578">
        <v>16</v>
      </c>
      <c r="AC3578">
        <v>0</v>
      </c>
      <c r="AD3578">
        <v>18</v>
      </c>
      <c r="AE3578">
        <v>0</v>
      </c>
      <c r="AY3578" s="59"/>
    </row>
    <row r="3579" spans="1:51">
      <c r="A3579" s="19">
        <v>43803</v>
      </c>
      <c r="B3579" t="s">
        <v>54</v>
      </c>
      <c r="C3579" s="19">
        <v>43949</v>
      </c>
      <c r="D3579">
        <v>21</v>
      </c>
      <c r="E3579">
        <v>35.9</v>
      </c>
      <c r="F3579">
        <v>2.2999999999999998</v>
      </c>
      <c r="G3579">
        <v>3.8</v>
      </c>
      <c r="H3579">
        <v>11.8</v>
      </c>
      <c r="I3579">
        <v>0.8</v>
      </c>
      <c r="J3579">
        <v>16.399999999999999</v>
      </c>
      <c r="K3579">
        <v>1.2</v>
      </c>
      <c r="L3579">
        <v>15.6</v>
      </c>
      <c r="M3579">
        <v>1.7</v>
      </c>
      <c r="N3579">
        <v>55.7</v>
      </c>
      <c r="O3579">
        <v>2.7</v>
      </c>
      <c r="P3579">
        <v>3</v>
      </c>
      <c r="Q3579">
        <v>7.9</v>
      </c>
      <c r="R3579">
        <v>2.2000000000000002</v>
      </c>
      <c r="S3579">
        <v>12.4</v>
      </c>
      <c r="T3579">
        <v>2</v>
      </c>
      <c r="U3579">
        <v>11.4</v>
      </c>
      <c r="V3579">
        <v>2.4</v>
      </c>
      <c r="W3579">
        <v>11</v>
      </c>
      <c r="X3579">
        <v>0</v>
      </c>
      <c r="Y3579">
        <v>0</v>
      </c>
      <c r="Z3579">
        <v>1</v>
      </c>
      <c r="AA3579">
        <v>0</v>
      </c>
      <c r="AB3579">
        <v>5</v>
      </c>
      <c r="AC3579">
        <v>0</v>
      </c>
      <c r="AD3579">
        <v>5</v>
      </c>
      <c r="AE3579">
        <v>0</v>
      </c>
      <c r="AY3579" s="59"/>
    </row>
    <row r="3580" spans="1:51">
      <c r="A3580" s="19">
        <v>43803</v>
      </c>
      <c r="B3580" t="s">
        <v>55</v>
      </c>
      <c r="C3580" s="19">
        <v>43949</v>
      </c>
      <c r="D3580">
        <v>96</v>
      </c>
      <c r="E3580">
        <v>26.1</v>
      </c>
      <c r="F3580">
        <v>1</v>
      </c>
      <c r="G3580">
        <v>5.8</v>
      </c>
      <c r="H3580">
        <v>11.9</v>
      </c>
      <c r="I3580">
        <v>0.6</v>
      </c>
      <c r="J3580">
        <v>18.3</v>
      </c>
      <c r="K3580">
        <v>0.5</v>
      </c>
      <c r="L3580">
        <v>21.3</v>
      </c>
      <c r="M3580">
        <v>4</v>
      </c>
      <c r="N3580">
        <v>32.299999999999997</v>
      </c>
      <c r="O3580">
        <v>2.9</v>
      </c>
      <c r="P3580">
        <v>4.5999999999999996</v>
      </c>
      <c r="Q3580">
        <v>9.6999999999999993</v>
      </c>
      <c r="R3580">
        <v>2.2000000000000002</v>
      </c>
      <c r="S3580">
        <v>18.2</v>
      </c>
      <c r="T3580">
        <v>2.6</v>
      </c>
      <c r="U3580">
        <v>23.5</v>
      </c>
      <c r="V3580">
        <v>3.6</v>
      </c>
      <c r="W3580">
        <v>36</v>
      </c>
      <c r="X3580">
        <v>0</v>
      </c>
      <c r="Y3580">
        <v>0</v>
      </c>
      <c r="Z3580">
        <v>6</v>
      </c>
      <c r="AA3580">
        <v>0</v>
      </c>
      <c r="AB3580">
        <v>25</v>
      </c>
      <c r="AC3580">
        <v>0</v>
      </c>
      <c r="AD3580">
        <v>29</v>
      </c>
      <c r="AE3580">
        <v>0</v>
      </c>
      <c r="AY3580" s="59"/>
    </row>
    <row r="3581" spans="1:51">
      <c r="A3581" s="19">
        <v>43803</v>
      </c>
      <c r="B3581" t="s">
        <v>56</v>
      </c>
      <c r="C3581" s="19">
        <v>43949</v>
      </c>
      <c r="D3581">
        <v>274</v>
      </c>
      <c r="E3581">
        <v>24.7</v>
      </c>
      <c r="F3581">
        <v>17</v>
      </c>
      <c r="G3581">
        <v>2.1</v>
      </c>
      <c r="H3581">
        <v>9</v>
      </c>
      <c r="I3581">
        <v>0.8</v>
      </c>
      <c r="J3581">
        <v>16.600000000000001</v>
      </c>
      <c r="K3581">
        <v>0.2</v>
      </c>
      <c r="L3581">
        <v>16.2</v>
      </c>
      <c r="M3581">
        <v>2.9</v>
      </c>
      <c r="N3581">
        <v>31.5</v>
      </c>
      <c r="O3581">
        <v>16.7</v>
      </c>
      <c r="P3581">
        <v>3.4</v>
      </c>
      <c r="Q3581">
        <v>7.7</v>
      </c>
      <c r="R3581">
        <v>2.8</v>
      </c>
      <c r="S3581">
        <v>16.2</v>
      </c>
      <c r="T3581">
        <v>2.6</v>
      </c>
      <c r="U3581">
        <v>15.2</v>
      </c>
      <c r="V3581">
        <v>3.5</v>
      </c>
      <c r="W3581">
        <v>89</v>
      </c>
      <c r="X3581">
        <v>0</v>
      </c>
      <c r="Y3581">
        <v>0</v>
      </c>
      <c r="Z3581">
        <v>5</v>
      </c>
      <c r="AA3581">
        <v>0</v>
      </c>
      <c r="AB3581">
        <v>60</v>
      </c>
      <c r="AC3581">
        <v>0</v>
      </c>
      <c r="AD3581">
        <v>58</v>
      </c>
      <c r="AE3581">
        <v>0</v>
      </c>
      <c r="AY3581" s="59"/>
    </row>
    <row r="3582" spans="1:51">
      <c r="A3582" s="19">
        <v>43803</v>
      </c>
      <c r="B3582" t="s">
        <v>57</v>
      </c>
      <c r="C3582" s="19">
        <v>43949</v>
      </c>
      <c r="D3582">
        <v>186</v>
      </c>
      <c r="E3582">
        <v>33.9</v>
      </c>
      <c r="F3582">
        <v>0.6</v>
      </c>
      <c r="G3582">
        <v>0.7</v>
      </c>
      <c r="H3582">
        <v>12.5</v>
      </c>
      <c r="I3582">
        <v>2.8</v>
      </c>
      <c r="J3582">
        <v>18.5</v>
      </c>
      <c r="K3582">
        <v>0.6</v>
      </c>
      <c r="L3582">
        <v>17.399999999999999</v>
      </c>
      <c r="M3582">
        <v>2.5</v>
      </c>
      <c r="N3582">
        <v>49.7</v>
      </c>
      <c r="O3582">
        <v>2</v>
      </c>
      <c r="P3582">
        <v>1.9</v>
      </c>
      <c r="Q3582">
        <v>9.3000000000000007</v>
      </c>
      <c r="R3582">
        <v>2.6</v>
      </c>
      <c r="S3582">
        <v>15.6</v>
      </c>
      <c r="T3582">
        <v>2.2000000000000002</v>
      </c>
      <c r="U3582">
        <v>13.7</v>
      </c>
      <c r="V3582">
        <v>2.4</v>
      </c>
      <c r="W3582">
        <v>84</v>
      </c>
      <c r="X3582">
        <v>0</v>
      </c>
      <c r="Y3582">
        <v>0</v>
      </c>
      <c r="Z3582">
        <v>14</v>
      </c>
      <c r="AA3582">
        <v>0</v>
      </c>
      <c r="AB3582">
        <v>46</v>
      </c>
      <c r="AC3582">
        <v>0</v>
      </c>
      <c r="AD3582">
        <v>43</v>
      </c>
      <c r="AE3582">
        <v>0</v>
      </c>
      <c r="AY3582" s="59"/>
    </row>
    <row r="3583" spans="1:51">
      <c r="A3583" s="19">
        <v>43803</v>
      </c>
      <c r="B3583" t="s">
        <v>58</v>
      </c>
      <c r="C3583" s="19">
        <v>43949</v>
      </c>
      <c r="D3583">
        <v>26</v>
      </c>
      <c r="E3583">
        <v>24.3</v>
      </c>
      <c r="F3583">
        <v>2.4</v>
      </c>
      <c r="G3583">
        <v>7.8</v>
      </c>
      <c r="H3583">
        <v>9.8000000000000007</v>
      </c>
      <c r="I3583">
        <v>0.4</v>
      </c>
      <c r="J3583">
        <v>21.1</v>
      </c>
      <c r="K3583">
        <v>0.1</v>
      </c>
      <c r="L3583">
        <v>18.600000000000001</v>
      </c>
      <c r="M3583">
        <v>5.0999999999999996</v>
      </c>
      <c r="N3583">
        <v>29.3</v>
      </c>
      <c r="O3583">
        <v>3.4</v>
      </c>
      <c r="P3583">
        <v>6.1</v>
      </c>
      <c r="Q3583">
        <v>8.1999999999999993</v>
      </c>
      <c r="R3583">
        <v>2.2999999999999998</v>
      </c>
      <c r="S3583">
        <v>24.1</v>
      </c>
      <c r="T3583">
        <v>2.6</v>
      </c>
      <c r="U3583">
        <v>19.2</v>
      </c>
      <c r="V3583">
        <v>4.4000000000000004</v>
      </c>
      <c r="W3583">
        <v>9</v>
      </c>
      <c r="X3583">
        <v>0</v>
      </c>
      <c r="Y3583">
        <v>0</v>
      </c>
      <c r="Z3583">
        <v>1</v>
      </c>
      <c r="AA3583">
        <v>0</v>
      </c>
      <c r="AB3583">
        <v>8</v>
      </c>
      <c r="AC3583">
        <v>0</v>
      </c>
      <c r="AD3583">
        <v>7</v>
      </c>
      <c r="AE3583">
        <v>0</v>
      </c>
      <c r="AY3583" s="59"/>
    </row>
    <row r="3584" spans="1:51">
      <c r="A3584" s="19">
        <v>43803</v>
      </c>
      <c r="B3584" t="s">
        <v>59</v>
      </c>
      <c r="C3584" s="19">
        <v>43953</v>
      </c>
      <c r="D3584">
        <v>7</v>
      </c>
      <c r="E3584">
        <v>30.2</v>
      </c>
      <c r="F3584">
        <v>3.4</v>
      </c>
      <c r="G3584">
        <v>2.1</v>
      </c>
      <c r="H3584">
        <v>9.6</v>
      </c>
      <c r="I3584">
        <v>2.2000000000000002</v>
      </c>
      <c r="J3584">
        <v>18.8</v>
      </c>
      <c r="K3584">
        <v>1.4</v>
      </c>
      <c r="L3584">
        <v>18.7</v>
      </c>
      <c r="M3584">
        <v>3.2</v>
      </c>
      <c r="N3584">
        <v>41.6</v>
      </c>
      <c r="O3584">
        <v>3.4</v>
      </c>
      <c r="P3584">
        <v>2.8</v>
      </c>
      <c r="Q3584">
        <v>7.6</v>
      </c>
      <c r="R3584">
        <v>2.8</v>
      </c>
      <c r="S3584">
        <v>18</v>
      </c>
      <c r="T3584">
        <v>2.6</v>
      </c>
      <c r="U3584">
        <v>17.5</v>
      </c>
      <c r="V3584">
        <v>3.3</v>
      </c>
      <c r="W3584">
        <v>3</v>
      </c>
      <c r="X3584">
        <v>0</v>
      </c>
      <c r="Y3584">
        <v>0</v>
      </c>
      <c r="Z3584">
        <v>0</v>
      </c>
      <c r="AA3584">
        <v>0</v>
      </c>
      <c r="AB3584">
        <v>2</v>
      </c>
      <c r="AC3584">
        <v>0</v>
      </c>
      <c r="AD3584">
        <v>2</v>
      </c>
      <c r="AE3584">
        <v>0</v>
      </c>
      <c r="AY3584" s="59"/>
    </row>
    <row r="3585" spans="1:51">
      <c r="A3585" s="19">
        <v>43803</v>
      </c>
      <c r="B3585" t="s">
        <v>60</v>
      </c>
      <c r="C3585" s="19">
        <v>43953</v>
      </c>
      <c r="D3585">
        <v>39</v>
      </c>
      <c r="E3585">
        <v>30.8</v>
      </c>
      <c r="F3585">
        <v>5.6</v>
      </c>
      <c r="G3585">
        <v>0.3</v>
      </c>
      <c r="H3585">
        <v>10.9</v>
      </c>
      <c r="I3585">
        <v>3.6</v>
      </c>
      <c r="J3585">
        <v>12.2</v>
      </c>
      <c r="K3585">
        <v>3.8</v>
      </c>
      <c r="L3585">
        <v>21.9</v>
      </c>
      <c r="M3585">
        <v>0.4</v>
      </c>
      <c r="N3585">
        <v>42.8</v>
      </c>
      <c r="O3585">
        <v>4.4000000000000004</v>
      </c>
      <c r="P3585">
        <v>2.1</v>
      </c>
      <c r="Q3585">
        <v>8.4</v>
      </c>
      <c r="R3585">
        <v>3.4</v>
      </c>
      <c r="S3585">
        <v>9.5</v>
      </c>
      <c r="T3585">
        <v>3.8</v>
      </c>
      <c r="U3585">
        <v>22.9</v>
      </c>
      <c r="V3585">
        <v>2.2999999999999998</v>
      </c>
      <c r="W3585">
        <v>20</v>
      </c>
      <c r="X3585">
        <v>0</v>
      </c>
      <c r="Y3585">
        <v>0</v>
      </c>
      <c r="Z3585">
        <v>2</v>
      </c>
      <c r="AA3585">
        <v>0</v>
      </c>
      <c r="AB3585">
        <v>3</v>
      </c>
      <c r="AC3585">
        <v>0</v>
      </c>
      <c r="AD3585">
        <v>14</v>
      </c>
      <c r="AE3585">
        <v>0</v>
      </c>
      <c r="AY3585" s="59"/>
    </row>
    <row r="3586" spans="1:51">
      <c r="A3586" s="19">
        <v>43803</v>
      </c>
      <c r="B3586" t="s">
        <v>61</v>
      </c>
      <c r="C3586" s="19">
        <v>43956</v>
      </c>
      <c r="D3586">
        <v>82</v>
      </c>
      <c r="E3586">
        <v>26.4</v>
      </c>
      <c r="F3586">
        <v>2.2999999999999998</v>
      </c>
      <c r="G3586">
        <v>0.2</v>
      </c>
      <c r="H3586">
        <v>22.5</v>
      </c>
      <c r="I3586">
        <v>6.2</v>
      </c>
      <c r="J3586">
        <v>14.3</v>
      </c>
      <c r="K3586">
        <v>1.2</v>
      </c>
      <c r="L3586">
        <v>15.9</v>
      </c>
      <c r="M3586">
        <v>0.4</v>
      </c>
      <c r="N3586">
        <v>32.4</v>
      </c>
      <c r="O3586">
        <v>3.2</v>
      </c>
      <c r="P3586">
        <v>2.2999999999999998</v>
      </c>
      <c r="Q3586">
        <v>25.1</v>
      </c>
      <c r="R3586">
        <v>4.9000000000000004</v>
      </c>
      <c r="S3586">
        <v>12.6</v>
      </c>
      <c r="T3586">
        <v>2.6</v>
      </c>
      <c r="U3586">
        <v>14.1</v>
      </c>
      <c r="V3586">
        <v>2.5</v>
      </c>
      <c r="W3586">
        <v>29</v>
      </c>
      <c r="X3586">
        <v>0</v>
      </c>
      <c r="Y3586">
        <v>0</v>
      </c>
      <c r="Z3586">
        <v>25</v>
      </c>
      <c r="AA3586">
        <v>0</v>
      </c>
      <c r="AB3586">
        <v>10</v>
      </c>
      <c r="AC3586">
        <v>0</v>
      </c>
      <c r="AD3586">
        <v>18</v>
      </c>
      <c r="AE3586">
        <v>0</v>
      </c>
      <c r="AY3586" s="59"/>
    </row>
    <row r="3587" spans="1:51">
      <c r="A3587" s="19">
        <v>43803</v>
      </c>
      <c r="B3587" t="s">
        <v>62</v>
      </c>
      <c r="C3587" s="19">
        <v>43963</v>
      </c>
      <c r="D3587">
        <v>29</v>
      </c>
      <c r="E3587">
        <v>29.9</v>
      </c>
      <c r="F3587">
        <v>5</v>
      </c>
      <c r="G3587">
        <v>0.6</v>
      </c>
      <c r="H3587">
        <v>10.5</v>
      </c>
      <c r="I3587">
        <v>0.8</v>
      </c>
      <c r="J3587">
        <v>13</v>
      </c>
      <c r="K3587">
        <v>2.7</v>
      </c>
      <c r="L3587">
        <v>26.8</v>
      </c>
      <c r="M3587">
        <v>0.4</v>
      </c>
      <c r="N3587">
        <v>37.5</v>
      </c>
      <c r="O3587">
        <v>4</v>
      </c>
      <c r="P3587">
        <v>2.2999999999999998</v>
      </c>
      <c r="Q3587">
        <v>7.7</v>
      </c>
      <c r="R3587">
        <v>2.2999999999999998</v>
      </c>
      <c r="S3587">
        <v>9.6999999999999993</v>
      </c>
      <c r="T3587">
        <v>2.9</v>
      </c>
      <c r="U3587">
        <v>31</v>
      </c>
      <c r="V3587">
        <v>2.2000000000000002</v>
      </c>
      <c r="W3587">
        <v>14</v>
      </c>
      <c r="X3587">
        <v>0</v>
      </c>
      <c r="Y3587">
        <v>0</v>
      </c>
      <c r="Z3587">
        <v>1</v>
      </c>
      <c r="AA3587">
        <v>0</v>
      </c>
      <c r="AB3587">
        <v>2</v>
      </c>
      <c r="AC3587">
        <v>0</v>
      </c>
      <c r="AD3587">
        <v>12</v>
      </c>
      <c r="AE3587">
        <v>0</v>
      </c>
      <c r="AY3587" s="59"/>
    </row>
    <row r="3588" spans="1:51">
      <c r="A3588" s="19">
        <v>43803</v>
      </c>
      <c r="B3588" t="s">
        <v>63</v>
      </c>
      <c r="C3588" s="19">
        <v>43963</v>
      </c>
      <c r="D3588">
        <v>28</v>
      </c>
      <c r="E3588">
        <v>37</v>
      </c>
      <c r="F3588">
        <v>4.5</v>
      </c>
      <c r="G3588">
        <v>2</v>
      </c>
      <c r="H3588">
        <v>8.9</v>
      </c>
      <c r="I3588">
        <v>5.0999999999999996</v>
      </c>
      <c r="J3588">
        <v>12.7</v>
      </c>
      <c r="K3588">
        <v>3.1</v>
      </c>
      <c r="L3588">
        <v>15.8</v>
      </c>
      <c r="M3588">
        <v>0.5</v>
      </c>
      <c r="N3588">
        <v>57.2</v>
      </c>
      <c r="O3588">
        <v>3.7</v>
      </c>
      <c r="P3588">
        <v>2.6</v>
      </c>
      <c r="Q3588">
        <v>6.3</v>
      </c>
      <c r="R3588">
        <v>3.5</v>
      </c>
      <c r="S3588">
        <v>9</v>
      </c>
      <c r="T3588">
        <v>3.1</v>
      </c>
      <c r="U3588">
        <v>12.2</v>
      </c>
      <c r="V3588">
        <v>2</v>
      </c>
      <c r="W3588">
        <v>18</v>
      </c>
      <c r="X3588">
        <v>0</v>
      </c>
      <c r="Y3588">
        <v>0</v>
      </c>
      <c r="Z3588">
        <v>1</v>
      </c>
      <c r="AA3588">
        <v>0</v>
      </c>
      <c r="AB3588">
        <v>2</v>
      </c>
      <c r="AC3588">
        <v>0</v>
      </c>
      <c r="AD3588">
        <v>7</v>
      </c>
      <c r="AE3588">
        <v>0</v>
      </c>
      <c r="AY3588" s="59"/>
    </row>
    <row r="3589" spans="1:51">
      <c r="A3589" s="19">
        <v>43803</v>
      </c>
      <c r="B3589" t="s">
        <v>64</v>
      </c>
      <c r="C3589" s="19">
        <v>43970</v>
      </c>
      <c r="D3589">
        <v>54</v>
      </c>
      <c r="E3589">
        <v>36.1</v>
      </c>
      <c r="F3589">
        <v>4.9000000000000004</v>
      </c>
      <c r="G3589">
        <v>3.2</v>
      </c>
      <c r="H3589">
        <v>9.4</v>
      </c>
      <c r="I3589">
        <v>4.7</v>
      </c>
      <c r="J3589">
        <v>12.8</v>
      </c>
      <c r="K3589">
        <v>3.1</v>
      </c>
      <c r="L3589">
        <v>14.8</v>
      </c>
      <c r="M3589">
        <v>0.4</v>
      </c>
      <c r="N3589">
        <v>54.8</v>
      </c>
      <c r="O3589">
        <v>4.2</v>
      </c>
      <c r="P3589">
        <v>3.1</v>
      </c>
      <c r="Q3589">
        <v>6.8</v>
      </c>
      <c r="R3589">
        <v>3.7</v>
      </c>
      <c r="S3589">
        <v>9.9</v>
      </c>
      <c r="T3589">
        <v>3.5</v>
      </c>
      <c r="U3589">
        <v>11.2</v>
      </c>
      <c r="V3589">
        <v>2.4</v>
      </c>
      <c r="W3589">
        <v>41</v>
      </c>
      <c r="X3589">
        <v>0</v>
      </c>
      <c r="Y3589">
        <v>0</v>
      </c>
      <c r="Z3589">
        <v>1</v>
      </c>
      <c r="AA3589">
        <v>0</v>
      </c>
      <c r="AB3589">
        <v>4</v>
      </c>
      <c r="AC3589">
        <v>0</v>
      </c>
      <c r="AD3589">
        <v>8</v>
      </c>
      <c r="AE3589">
        <v>0</v>
      </c>
      <c r="AY3589" s="59"/>
    </row>
    <row r="3590" spans="1:51">
      <c r="A3590" s="19">
        <v>43803</v>
      </c>
      <c r="B3590" t="s">
        <v>65</v>
      </c>
      <c r="C3590" s="19">
        <v>43970</v>
      </c>
      <c r="D3590">
        <v>61</v>
      </c>
      <c r="E3590">
        <v>25</v>
      </c>
      <c r="F3590">
        <v>1.5</v>
      </c>
      <c r="G3590">
        <v>0.6</v>
      </c>
      <c r="H3590">
        <v>9.9</v>
      </c>
      <c r="I3590">
        <v>0.4</v>
      </c>
      <c r="J3590">
        <v>23.5</v>
      </c>
      <c r="K3590">
        <v>0.3</v>
      </c>
      <c r="L3590">
        <v>20.100000000000001</v>
      </c>
      <c r="M3590">
        <v>8.3000000000000007</v>
      </c>
      <c r="N3590">
        <v>28.6</v>
      </c>
      <c r="O3590">
        <v>3</v>
      </c>
      <c r="P3590">
        <v>2.5</v>
      </c>
      <c r="Q3590">
        <v>7.9</v>
      </c>
      <c r="R3590">
        <v>2.6</v>
      </c>
      <c r="S3590">
        <v>26.9</v>
      </c>
      <c r="T3590">
        <v>2.2999999999999998</v>
      </c>
      <c r="U3590">
        <v>19.7</v>
      </c>
      <c r="V3590">
        <v>6.1</v>
      </c>
      <c r="W3590">
        <v>21</v>
      </c>
      <c r="X3590">
        <v>0</v>
      </c>
      <c r="Y3590">
        <v>0</v>
      </c>
      <c r="Z3590">
        <v>2</v>
      </c>
      <c r="AA3590">
        <v>0</v>
      </c>
      <c r="AB3590">
        <v>20</v>
      </c>
      <c r="AC3590">
        <v>0</v>
      </c>
      <c r="AD3590">
        <v>17</v>
      </c>
      <c r="AE3590">
        <v>1</v>
      </c>
      <c r="AY3590" s="59"/>
    </row>
    <row r="3591" spans="1:51">
      <c r="A3591" s="19">
        <v>43803</v>
      </c>
      <c r="B3591" t="s">
        <v>143</v>
      </c>
      <c r="C3591" s="19">
        <v>43984</v>
      </c>
      <c r="D3591">
        <v>20</v>
      </c>
      <c r="E3591">
        <v>27.4</v>
      </c>
      <c r="F3591">
        <v>1.1000000000000001</v>
      </c>
      <c r="G3591">
        <v>9.8000000000000007</v>
      </c>
      <c r="H3591">
        <v>11.2</v>
      </c>
      <c r="I3591">
        <v>0.8</v>
      </c>
      <c r="J3591">
        <v>16.399999999999999</v>
      </c>
      <c r="K3591">
        <v>0.9</v>
      </c>
      <c r="L3591">
        <v>17.3</v>
      </c>
      <c r="M3591">
        <v>4.8</v>
      </c>
      <c r="N3591">
        <v>34.4</v>
      </c>
      <c r="O3591">
        <v>3.2</v>
      </c>
      <c r="P3591">
        <v>7.9</v>
      </c>
      <c r="Q3591">
        <v>9.9</v>
      </c>
      <c r="R3591">
        <v>3.1</v>
      </c>
      <c r="S3591">
        <v>16.2</v>
      </c>
      <c r="T3591">
        <v>3.3</v>
      </c>
      <c r="U3591">
        <v>16.8</v>
      </c>
      <c r="V3591">
        <v>4.9000000000000004</v>
      </c>
      <c r="W3591">
        <v>8</v>
      </c>
      <c r="X3591">
        <v>0</v>
      </c>
      <c r="Y3591">
        <v>1</v>
      </c>
      <c r="Z3591">
        <v>1</v>
      </c>
      <c r="AA3591">
        <v>0</v>
      </c>
      <c r="AB3591">
        <v>5</v>
      </c>
      <c r="AC3591">
        <v>0</v>
      </c>
      <c r="AD3591">
        <v>5</v>
      </c>
      <c r="AE3591">
        <v>0</v>
      </c>
      <c r="AY3591" s="59"/>
    </row>
    <row r="3592" spans="1:51">
      <c r="A3592" s="19">
        <v>43803</v>
      </c>
      <c r="B3592" t="s">
        <v>67</v>
      </c>
      <c r="C3592" s="19">
        <v>43984</v>
      </c>
      <c r="D3592">
        <v>19</v>
      </c>
      <c r="E3592">
        <v>25.5</v>
      </c>
      <c r="F3592">
        <v>6.7</v>
      </c>
      <c r="G3592">
        <v>0.3</v>
      </c>
      <c r="H3592">
        <v>11.8</v>
      </c>
      <c r="I3592">
        <v>3</v>
      </c>
      <c r="J3592">
        <v>13</v>
      </c>
      <c r="K3592">
        <v>3.5</v>
      </c>
      <c r="L3592">
        <v>25.1</v>
      </c>
      <c r="M3592">
        <v>0.7</v>
      </c>
      <c r="N3592">
        <v>29.9</v>
      </c>
      <c r="O3592">
        <v>5.7</v>
      </c>
      <c r="P3592">
        <v>2.9</v>
      </c>
      <c r="Q3592">
        <v>10.1</v>
      </c>
      <c r="R3592">
        <v>3.5</v>
      </c>
      <c r="S3592">
        <v>11.3</v>
      </c>
      <c r="T3592">
        <v>4</v>
      </c>
      <c r="U3592">
        <v>29.4</v>
      </c>
      <c r="V3592">
        <v>2.8</v>
      </c>
      <c r="W3592">
        <v>8</v>
      </c>
      <c r="X3592">
        <v>0</v>
      </c>
      <c r="Y3592">
        <v>0</v>
      </c>
      <c r="Z3592">
        <v>1</v>
      </c>
      <c r="AA3592">
        <v>0</v>
      </c>
      <c r="AB3592">
        <v>2</v>
      </c>
      <c r="AC3592">
        <v>0</v>
      </c>
      <c r="AD3592">
        <v>8</v>
      </c>
      <c r="AE3592">
        <v>0</v>
      </c>
      <c r="AY3592" s="59"/>
    </row>
    <row r="3593" spans="1:51">
      <c r="A3593" s="19">
        <v>43803</v>
      </c>
      <c r="B3593" t="s">
        <v>68</v>
      </c>
      <c r="C3593" s="19">
        <v>43984</v>
      </c>
      <c r="D3593">
        <v>126</v>
      </c>
      <c r="E3593">
        <v>22.4</v>
      </c>
      <c r="F3593">
        <v>3.2</v>
      </c>
      <c r="G3593">
        <v>11</v>
      </c>
      <c r="H3593">
        <v>10.5</v>
      </c>
      <c r="I3593">
        <v>1</v>
      </c>
      <c r="J3593">
        <v>18.8</v>
      </c>
      <c r="K3593">
        <v>0.5</v>
      </c>
      <c r="L3593">
        <v>18.8</v>
      </c>
      <c r="M3593">
        <v>3.4</v>
      </c>
      <c r="N3593">
        <v>25.4</v>
      </c>
      <c r="O3593">
        <v>4.5</v>
      </c>
      <c r="P3593">
        <v>9.6</v>
      </c>
      <c r="Q3593">
        <v>9.6</v>
      </c>
      <c r="R3593">
        <v>3.2</v>
      </c>
      <c r="S3593">
        <v>19.899999999999999</v>
      </c>
      <c r="T3593">
        <v>3.1</v>
      </c>
      <c r="U3593">
        <v>19.899999999999999</v>
      </c>
      <c r="V3593">
        <v>4.2</v>
      </c>
      <c r="W3593">
        <v>43</v>
      </c>
      <c r="X3593">
        <v>0</v>
      </c>
      <c r="Y3593">
        <v>5</v>
      </c>
      <c r="Z3593">
        <v>5</v>
      </c>
      <c r="AA3593">
        <v>0</v>
      </c>
      <c r="AB3593">
        <v>36</v>
      </c>
      <c r="AC3593">
        <v>0</v>
      </c>
      <c r="AD3593">
        <v>36</v>
      </c>
      <c r="AE3593">
        <v>0</v>
      </c>
      <c r="AY3593" s="59"/>
    </row>
    <row r="3594" spans="1:51">
      <c r="A3594" s="19">
        <v>43803</v>
      </c>
      <c r="B3594" t="s">
        <v>69</v>
      </c>
      <c r="C3594" s="19">
        <v>43984</v>
      </c>
      <c r="D3594">
        <v>34</v>
      </c>
      <c r="E3594">
        <v>25.6</v>
      </c>
      <c r="F3594">
        <v>2.5</v>
      </c>
      <c r="G3594">
        <v>1.2</v>
      </c>
      <c r="H3594">
        <v>8.6</v>
      </c>
      <c r="I3594">
        <v>0.4</v>
      </c>
      <c r="J3594">
        <v>23.4</v>
      </c>
      <c r="K3594">
        <v>0.4</v>
      </c>
      <c r="L3594">
        <v>18.399999999999999</v>
      </c>
      <c r="M3594">
        <v>9.1999999999999993</v>
      </c>
      <c r="N3594">
        <v>29.5</v>
      </c>
      <c r="O3594">
        <v>3.7</v>
      </c>
      <c r="P3594">
        <v>2.9</v>
      </c>
      <c r="Q3594">
        <v>7.4</v>
      </c>
      <c r="R3594">
        <v>2.7</v>
      </c>
      <c r="S3594">
        <v>26</v>
      </c>
      <c r="T3594">
        <v>2.9</v>
      </c>
      <c r="U3594">
        <v>17.399999999999999</v>
      </c>
      <c r="V3594">
        <v>7.1</v>
      </c>
      <c r="W3594">
        <v>12</v>
      </c>
      <c r="X3594">
        <v>0</v>
      </c>
      <c r="Y3594">
        <v>0</v>
      </c>
      <c r="Z3594">
        <v>1</v>
      </c>
      <c r="AA3594">
        <v>0</v>
      </c>
      <c r="AB3594">
        <v>11</v>
      </c>
      <c r="AC3594">
        <v>0</v>
      </c>
      <c r="AD3594">
        <v>9</v>
      </c>
      <c r="AE3594">
        <v>1</v>
      </c>
      <c r="AY3594" s="59"/>
    </row>
    <row r="3595" spans="1:51">
      <c r="A3595" s="19">
        <v>43803</v>
      </c>
      <c r="B3595" t="s">
        <v>70</v>
      </c>
      <c r="C3595" s="19">
        <v>43984</v>
      </c>
      <c r="D3595">
        <v>16</v>
      </c>
      <c r="E3595">
        <v>27.3</v>
      </c>
      <c r="F3595">
        <v>6.2</v>
      </c>
      <c r="G3595">
        <v>0.4</v>
      </c>
      <c r="H3595">
        <v>11.1</v>
      </c>
      <c r="I3595">
        <v>3.4</v>
      </c>
      <c r="J3595">
        <v>12.1</v>
      </c>
      <c r="K3595">
        <v>3.8</v>
      </c>
      <c r="L3595">
        <v>24.8</v>
      </c>
      <c r="M3595">
        <v>0.5</v>
      </c>
      <c r="N3595">
        <v>32.799999999999997</v>
      </c>
      <c r="O3595">
        <v>5.4</v>
      </c>
      <c r="P3595">
        <v>2.7</v>
      </c>
      <c r="Q3595">
        <v>9.1</v>
      </c>
      <c r="R3595">
        <v>3.5</v>
      </c>
      <c r="S3595">
        <v>10.5</v>
      </c>
      <c r="T3595">
        <v>4.4000000000000004</v>
      </c>
      <c r="U3595">
        <v>28.1</v>
      </c>
      <c r="V3595">
        <v>3</v>
      </c>
      <c r="W3595">
        <v>7</v>
      </c>
      <c r="X3595">
        <v>0</v>
      </c>
      <c r="Y3595">
        <v>0</v>
      </c>
      <c r="Z3595">
        <v>1</v>
      </c>
      <c r="AA3595">
        <v>0</v>
      </c>
      <c r="AB3595">
        <v>1</v>
      </c>
      <c r="AC3595">
        <v>0</v>
      </c>
      <c r="AD3595">
        <v>7</v>
      </c>
      <c r="AE3595">
        <v>0</v>
      </c>
      <c r="AY3595" s="59"/>
    </row>
    <row r="3596" spans="1:51">
      <c r="A3596" s="19">
        <v>43803</v>
      </c>
      <c r="B3596" t="s">
        <v>71</v>
      </c>
      <c r="C3596" s="19">
        <v>43988</v>
      </c>
      <c r="D3596">
        <v>7</v>
      </c>
      <c r="E3596">
        <v>30.2</v>
      </c>
      <c r="F3596">
        <v>3.4</v>
      </c>
      <c r="G3596">
        <v>2.1</v>
      </c>
      <c r="H3596">
        <v>9.6</v>
      </c>
      <c r="I3596">
        <v>2.2000000000000002</v>
      </c>
      <c r="J3596">
        <v>18.8</v>
      </c>
      <c r="K3596">
        <v>1.4</v>
      </c>
      <c r="L3596">
        <v>18.7</v>
      </c>
      <c r="M3596">
        <v>3.2</v>
      </c>
      <c r="N3596">
        <v>39.1</v>
      </c>
      <c r="O3596">
        <v>4.0999999999999996</v>
      </c>
      <c r="P3596">
        <v>3.4</v>
      </c>
      <c r="Q3596">
        <v>7.6</v>
      </c>
      <c r="R3596">
        <v>3.4</v>
      </c>
      <c r="S3596">
        <v>17.600000000000001</v>
      </c>
      <c r="T3596">
        <v>3.1</v>
      </c>
      <c r="U3596">
        <v>17.2</v>
      </c>
      <c r="V3596">
        <v>4.0999999999999996</v>
      </c>
      <c r="W3596">
        <v>3</v>
      </c>
      <c r="X3596">
        <v>0</v>
      </c>
      <c r="Y3596">
        <v>0</v>
      </c>
      <c r="Z3596">
        <v>0</v>
      </c>
      <c r="AA3596">
        <v>0</v>
      </c>
      <c r="AB3596">
        <v>2</v>
      </c>
      <c r="AC3596">
        <v>0</v>
      </c>
      <c r="AD3596">
        <v>2</v>
      </c>
      <c r="AE3596">
        <v>0</v>
      </c>
      <c r="AY3596" s="59"/>
    </row>
    <row r="3597" spans="1:51">
      <c r="A3597" s="19">
        <v>43803</v>
      </c>
      <c r="B3597" t="s">
        <v>73</v>
      </c>
      <c r="C3597" s="19">
        <v>44013</v>
      </c>
      <c r="D3597">
        <v>41</v>
      </c>
      <c r="E3597">
        <v>28.9</v>
      </c>
      <c r="F3597">
        <v>4</v>
      </c>
      <c r="G3597">
        <v>2.2000000000000002</v>
      </c>
      <c r="H3597">
        <v>10.8</v>
      </c>
      <c r="I3597">
        <v>2.7</v>
      </c>
      <c r="J3597">
        <v>17.2</v>
      </c>
      <c r="K3597">
        <v>2</v>
      </c>
      <c r="L3597">
        <v>19</v>
      </c>
      <c r="M3597">
        <v>2.7</v>
      </c>
      <c r="N3597">
        <v>44.4</v>
      </c>
      <c r="O3597">
        <v>2.6</v>
      </c>
      <c r="P3597">
        <v>1.5</v>
      </c>
      <c r="Q3597">
        <v>7.9</v>
      </c>
      <c r="R3597">
        <v>1.7</v>
      </c>
      <c r="S3597">
        <v>18.8</v>
      </c>
      <c r="T3597">
        <v>1.4</v>
      </c>
      <c r="U3597">
        <v>19.5</v>
      </c>
      <c r="V3597">
        <v>1.9</v>
      </c>
      <c r="W3597">
        <v>1735</v>
      </c>
      <c r="X3597">
        <v>0</v>
      </c>
      <c r="Y3597">
        <v>6</v>
      </c>
      <c r="Z3597">
        <v>206</v>
      </c>
      <c r="AA3597">
        <v>16</v>
      </c>
      <c r="AB3597">
        <v>928</v>
      </c>
      <c r="AC3597">
        <v>0</v>
      </c>
      <c r="AD3597">
        <v>1017</v>
      </c>
      <c r="AE3597">
        <v>4</v>
      </c>
      <c r="AY3597" s="59"/>
    </row>
    <row r="3598" spans="1:51">
      <c r="A3598" s="19">
        <v>43806</v>
      </c>
      <c r="B3598" t="s">
        <v>15</v>
      </c>
      <c r="C3598" s="19">
        <v>43864</v>
      </c>
      <c r="D3598">
        <v>41</v>
      </c>
      <c r="E3598">
        <v>17</v>
      </c>
      <c r="F3598">
        <v>2.2000000000000002</v>
      </c>
      <c r="G3598">
        <v>1.7</v>
      </c>
      <c r="H3598">
        <v>22.9</v>
      </c>
      <c r="I3598">
        <v>5</v>
      </c>
      <c r="J3598">
        <v>16.7</v>
      </c>
      <c r="K3598">
        <v>3.2</v>
      </c>
      <c r="L3598">
        <v>17.399999999999999</v>
      </c>
      <c r="M3598">
        <v>3.3</v>
      </c>
      <c r="N3598">
        <v>17.2</v>
      </c>
      <c r="O3598">
        <v>2.1</v>
      </c>
      <c r="P3598">
        <v>2.1</v>
      </c>
      <c r="Q3598">
        <v>33.700000000000003</v>
      </c>
      <c r="R3598">
        <v>3.3</v>
      </c>
      <c r="S3598">
        <v>17.899999999999999</v>
      </c>
      <c r="T3598">
        <v>2.2000000000000002</v>
      </c>
      <c r="U3598">
        <v>18.600000000000001</v>
      </c>
      <c r="V3598">
        <v>2.6</v>
      </c>
      <c r="W3598">
        <v>9</v>
      </c>
      <c r="X3598">
        <v>0</v>
      </c>
      <c r="Y3598">
        <v>0</v>
      </c>
      <c r="Z3598">
        <v>13</v>
      </c>
      <c r="AA3598">
        <v>0</v>
      </c>
      <c r="AB3598">
        <v>9</v>
      </c>
      <c r="AC3598">
        <v>0</v>
      </c>
      <c r="AD3598">
        <v>10</v>
      </c>
      <c r="AE3598">
        <v>0</v>
      </c>
      <c r="AY3598" s="59"/>
    </row>
    <row r="3599" spans="1:51">
      <c r="A3599" s="19">
        <v>43806</v>
      </c>
      <c r="B3599" t="s">
        <v>16</v>
      </c>
      <c r="C3599" s="19">
        <v>43872</v>
      </c>
      <c r="D3599">
        <v>24</v>
      </c>
      <c r="E3599">
        <v>18.100000000000001</v>
      </c>
      <c r="F3599">
        <v>1.2</v>
      </c>
      <c r="G3599">
        <v>2.4</v>
      </c>
      <c r="H3599">
        <v>18.100000000000001</v>
      </c>
      <c r="I3599">
        <v>2.8</v>
      </c>
      <c r="J3599">
        <v>20.7</v>
      </c>
      <c r="K3599">
        <v>2.7</v>
      </c>
      <c r="L3599">
        <v>19.3</v>
      </c>
      <c r="M3599">
        <v>4.3</v>
      </c>
      <c r="N3599">
        <v>19</v>
      </c>
      <c r="O3599">
        <v>1.7</v>
      </c>
      <c r="P3599">
        <v>2.2000000000000002</v>
      </c>
      <c r="Q3599">
        <v>20</v>
      </c>
      <c r="R3599">
        <v>2.2000000000000002</v>
      </c>
      <c r="S3599">
        <v>26.8</v>
      </c>
      <c r="T3599">
        <v>2.4</v>
      </c>
      <c r="U3599">
        <v>22.1</v>
      </c>
      <c r="V3599">
        <v>3.1</v>
      </c>
      <c r="W3599">
        <v>6</v>
      </c>
      <c r="X3599">
        <v>0</v>
      </c>
      <c r="Y3599">
        <v>0</v>
      </c>
      <c r="Z3599">
        <v>6</v>
      </c>
      <c r="AA3599">
        <v>0</v>
      </c>
      <c r="AB3599">
        <v>7</v>
      </c>
      <c r="AC3599">
        <v>0</v>
      </c>
      <c r="AD3599">
        <v>6</v>
      </c>
      <c r="AE3599">
        <v>0</v>
      </c>
      <c r="AY3599" s="59"/>
    </row>
    <row r="3600" spans="1:51">
      <c r="A3600" s="19">
        <v>43806</v>
      </c>
      <c r="B3600" t="s">
        <v>17</v>
      </c>
      <c r="C3600" s="19">
        <v>43883</v>
      </c>
      <c r="D3600">
        <v>36</v>
      </c>
      <c r="E3600">
        <v>25.2</v>
      </c>
      <c r="F3600">
        <v>7.4</v>
      </c>
      <c r="G3600">
        <v>1.2</v>
      </c>
      <c r="H3600">
        <v>8.8000000000000007</v>
      </c>
      <c r="I3600">
        <v>1.5</v>
      </c>
      <c r="J3600">
        <v>19.3</v>
      </c>
      <c r="K3600">
        <v>3.8</v>
      </c>
      <c r="L3600">
        <v>18.3</v>
      </c>
      <c r="M3600">
        <v>4.0999999999999996</v>
      </c>
      <c r="N3600">
        <v>37.6</v>
      </c>
      <c r="O3600">
        <v>5.3</v>
      </c>
      <c r="P3600">
        <v>1.9</v>
      </c>
      <c r="Q3600">
        <v>5.9</v>
      </c>
      <c r="R3600">
        <v>1.9</v>
      </c>
      <c r="S3600">
        <v>22.1</v>
      </c>
      <c r="T3600">
        <v>3.1</v>
      </c>
      <c r="U3600">
        <v>18.8</v>
      </c>
      <c r="V3600">
        <v>3</v>
      </c>
      <c r="W3600">
        <v>14</v>
      </c>
      <c r="X3600">
        <v>0</v>
      </c>
      <c r="Y3600">
        <v>0</v>
      </c>
      <c r="Z3600">
        <v>1</v>
      </c>
      <c r="AA3600">
        <v>0</v>
      </c>
      <c r="AB3600">
        <v>11</v>
      </c>
      <c r="AC3600">
        <v>0</v>
      </c>
      <c r="AD3600">
        <v>10</v>
      </c>
      <c r="AE3600">
        <v>0</v>
      </c>
      <c r="AY3600" s="59"/>
    </row>
    <row r="3601" spans="1:51">
      <c r="A3601" s="19">
        <v>43806</v>
      </c>
      <c r="B3601" t="s">
        <v>18</v>
      </c>
      <c r="C3601" s="19">
        <v>43890</v>
      </c>
      <c r="D3601">
        <v>54</v>
      </c>
      <c r="E3601">
        <v>39.5</v>
      </c>
      <c r="F3601">
        <v>2.5</v>
      </c>
      <c r="G3601">
        <v>2.9</v>
      </c>
      <c r="H3601">
        <v>8.5</v>
      </c>
      <c r="I3601">
        <v>2</v>
      </c>
      <c r="J3601">
        <v>12.9</v>
      </c>
      <c r="K3601">
        <v>5.8</v>
      </c>
      <c r="L3601">
        <v>12.7</v>
      </c>
      <c r="M3601">
        <v>2.7</v>
      </c>
      <c r="N3601">
        <v>76.5</v>
      </c>
      <c r="O3601">
        <v>1.4</v>
      </c>
      <c r="P3601">
        <v>1.4</v>
      </c>
      <c r="Q3601">
        <v>3.4</v>
      </c>
      <c r="R3601">
        <v>1.2</v>
      </c>
      <c r="S3601">
        <v>6.4</v>
      </c>
      <c r="T3601">
        <v>2.4</v>
      </c>
      <c r="U3601">
        <v>5.6</v>
      </c>
      <c r="V3601">
        <v>1.3</v>
      </c>
      <c r="W3601">
        <v>45</v>
      </c>
      <c r="X3601">
        <v>0</v>
      </c>
      <c r="Y3601">
        <v>0</v>
      </c>
      <c r="Z3601">
        <v>1</v>
      </c>
      <c r="AA3601">
        <v>0</v>
      </c>
      <c r="AB3601">
        <v>4</v>
      </c>
      <c r="AC3601">
        <v>0</v>
      </c>
      <c r="AD3601">
        <v>4</v>
      </c>
      <c r="AE3601">
        <v>0</v>
      </c>
      <c r="AY3601" s="59"/>
    </row>
    <row r="3602" spans="1:51">
      <c r="A3602" s="19">
        <v>43806</v>
      </c>
      <c r="B3602" t="s">
        <v>19</v>
      </c>
      <c r="C3602" s="19">
        <v>43893</v>
      </c>
      <c r="D3602">
        <v>52</v>
      </c>
      <c r="E3602">
        <v>37.299999999999997</v>
      </c>
      <c r="F3602">
        <v>4.5999999999999996</v>
      </c>
      <c r="G3602">
        <v>3.7</v>
      </c>
      <c r="H3602">
        <v>8.6</v>
      </c>
      <c r="I3602">
        <v>4.0999999999999996</v>
      </c>
      <c r="J3602">
        <v>12.1</v>
      </c>
      <c r="K3602">
        <v>3.4</v>
      </c>
      <c r="L3602">
        <v>15.1</v>
      </c>
      <c r="M3602">
        <v>0.8</v>
      </c>
      <c r="N3602">
        <v>70.400000000000006</v>
      </c>
      <c r="O3602">
        <v>2.5</v>
      </c>
      <c r="P3602">
        <v>2.1</v>
      </c>
      <c r="Q3602">
        <v>3.8</v>
      </c>
      <c r="R3602">
        <v>2.1</v>
      </c>
      <c r="S3602">
        <v>6.7</v>
      </c>
      <c r="T3602">
        <v>1.9</v>
      </c>
      <c r="U3602">
        <v>9</v>
      </c>
      <c r="V3602">
        <v>1.1000000000000001</v>
      </c>
      <c r="W3602">
        <v>34</v>
      </c>
      <c r="X3602">
        <v>0</v>
      </c>
      <c r="Y3602">
        <v>0</v>
      </c>
      <c r="Z3602">
        <v>1</v>
      </c>
      <c r="AA3602">
        <v>0</v>
      </c>
      <c r="AB3602">
        <v>3</v>
      </c>
      <c r="AC3602">
        <v>0</v>
      </c>
      <c r="AD3602">
        <v>14</v>
      </c>
      <c r="AE3602">
        <v>0</v>
      </c>
      <c r="AY3602" s="59"/>
    </row>
    <row r="3603" spans="1:51">
      <c r="A3603" s="19">
        <v>43806</v>
      </c>
      <c r="B3603" t="s">
        <v>20</v>
      </c>
      <c r="C3603" s="19">
        <v>43893</v>
      </c>
      <c r="D3603">
        <v>6</v>
      </c>
      <c r="E3603">
        <v>30.2</v>
      </c>
      <c r="F3603">
        <v>3.6</v>
      </c>
      <c r="G3603">
        <v>2.1</v>
      </c>
      <c r="H3603">
        <v>9.6</v>
      </c>
      <c r="I3603">
        <v>2.1</v>
      </c>
      <c r="J3603">
        <v>18.8</v>
      </c>
      <c r="K3603">
        <v>1.3</v>
      </c>
      <c r="L3603">
        <v>18.600000000000001</v>
      </c>
      <c r="M3603">
        <v>3.2</v>
      </c>
      <c r="N3603">
        <v>48.3</v>
      </c>
      <c r="O3603">
        <v>2.5</v>
      </c>
      <c r="P3603">
        <v>2</v>
      </c>
      <c r="Q3603">
        <v>5.5</v>
      </c>
      <c r="R3603">
        <v>2</v>
      </c>
      <c r="S3603">
        <v>18.3</v>
      </c>
      <c r="T3603">
        <v>1.7</v>
      </c>
      <c r="U3603">
        <v>16.899999999999999</v>
      </c>
      <c r="V3603">
        <v>2.2999999999999998</v>
      </c>
      <c r="W3603">
        <v>3</v>
      </c>
      <c r="X3603">
        <v>0</v>
      </c>
      <c r="Y3603">
        <v>0</v>
      </c>
      <c r="Z3603">
        <v>0</v>
      </c>
      <c r="AA3603">
        <v>0</v>
      </c>
      <c r="AB3603">
        <v>2</v>
      </c>
      <c r="AC3603">
        <v>0</v>
      </c>
      <c r="AD3603">
        <v>2</v>
      </c>
      <c r="AE3603">
        <v>0</v>
      </c>
      <c r="AY3603" s="59"/>
    </row>
    <row r="3604" spans="1:51">
      <c r="A3604" s="19">
        <v>43806</v>
      </c>
      <c r="B3604" t="s">
        <v>21</v>
      </c>
      <c r="C3604" s="19">
        <v>43893</v>
      </c>
      <c r="D3604">
        <v>31</v>
      </c>
      <c r="E3604">
        <v>36.4</v>
      </c>
      <c r="F3604">
        <v>5.3</v>
      </c>
      <c r="G3604">
        <v>3.5</v>
      </c>
      <c r="H3604">
        <v>8.9</v>
      </c>
      <c r="I3604">
        <v>4.2</v>
      </c>
      <c r="J3604">
        <v>13.3</v>
      </c>
      <c r="K3604">
        <v>3.3</v>
      </c>
      <c r="L3604">
        <v>14.3</v>
      </c>
      <c r="M3604">
        <v>0.4</v>
      </c>
      <c r="N3604">
        <v>68.099999999999994</v>
      </c>
      <c r="O3604">
        <v>2.7</v>
      </c>
      <c r="P3604">
        <v>2</v>
      </c>
      <c r="Q3604">
        <v>4</v>
      </c>
      <c r="R3604">
        <v>2.4</v>
      </c>
      <c r="S3604">
        <v>8.3000000000000007</v>
      </c>
      <c r="T3604">
        <v>2.1</v>
      </c>
      <c r="U3604">
        <v>8.8000000000000007</v>
      </c>
      <c r="V3604">
        <v>1.2</v>
      </c>
      <c r="W3604">
        <v>23</v>
      </c>
      <c r="X3604">
        <v>0</v>
      </c>
      <c r="Y3604">
        <v>0</v>
      </c>
      <c r="Z3604">
        <v>1</v>
      </c>
      <c r="AA3604">
        <v>0</v>
      </c>
      <c r="AB3604">
        <v>3</v>
      </c>
      <c r="AC3604">
        <v>0</v>
      </c>
      <c r="AD3604">
        <v>4</v>
      </c>
      <c r="AE3604">
        <v>0</v>
      </c>
      <c r="AY3604" s="59"/>
    </row>
    <row r="3605" spans="1:51">
      <c r="A3605" s="19">
        <v>43806</v>
      </c>
      <c r="B3605" t="s">
        <v>22</v>
      </c>
      <c r="C3605" s="19">
        <v>43893</v>
      </c>
      <c r="D3605">
        <v>416</v>
      </c>
      <c r="E3605">
        <v>24.2</v>
      </c>
      <c r="F3605">
        <v>3.4</v>
      </c>
      <c r="G3605">
        <v>1.7</v>
      </c>
      <c r="H3605">
        <v>10.4</v>
      </c>
      <c r="I3605">
        <v>1.4</v>
      </c>
      <c r="J3605">
        <v>21.8</v>
      </c>
      <c r="K3605">
        <v>1.9</v>
      </c>
      <c r="L3605">
        <v>19.399999999999999</v>
      </c>
      <c r="M3605">
        <v>5.4</v>
      </c>
      <c r="N3605">
        <v>32</v>
      </c>
      <c r="O3605">
        <v>2.7</v>
      </c>
      <c r="P3605">
        <v>2.2000000000000002</v>
      </c>
      <c r="Q3605">
        <v>7.2</v>
      </c>
      <c r="R3605">
        <v>2</v>
      </c>
      <c r="S3605">
        <v>27.1</v>
      </c>
      <c r="T3605">
        <v>2.2999999999999998</v>
      </c>
      <c r="U3605">
        <v>20.2</v>
      </c>
      <c r="V3605">
        <v>3.9</v>
      </c>
      <c r="W3605">
        <v>148</v>
      </c>
      <c r="X3605">
        <v>0</v>
      </c>
      <c r="Y3605">
        <v>0</v>
      </c>
      <c r="Z3605">
        <v>14</v>
      </c>
      <c r="AA3605">
        <v>0</v>
      </c>
      <c r="AB3605">
        <v>134</v>
      </c>
      <c r="AC3605">
        <v>0</v>
      </c>
      <c r="AD3605">
        <v>119</v>
      </c>
      <c r="AE3605">
        <v>1</v>
      </c>
      <c r="AY3605" s="59"/>
    </row>
    <row r="3606" spans="1:51">
      <c r="A3606" s="19">
        <v>43806</v>
      </c>
      <c r="B3606" t="s">
        <v>23</v>
      </c>
      <c r="C3606" s="19">
        <v>43893</v>
      </c>
      <c r="D3606">
        <v>67</v>
      </c>
      <c r="E3606">
        <v>23.2</v>
      </c>
      <c r="F3606">
        <v>3.5</v>
      </c>
      <c r="G3606">
        <v>0.9</v>
      </c>
      <c r="H3606">
        <v>8.8000000000000007</v>
      </c>
      <c r="I3606">
        <v>0.9</v>
      </c>
      <c r="J3606">
        <v>24</v>
      </c>
      <c r="K3606">
        <v>0.9</v>
      </c>
      <c r="L3606">
        <v>20.3</v>
      </c>
      <c r="M3606">
        <v>7</v>
      </c>
      <c r="N3606">
        <v>28.3</v>
      </c>
      <c r="O3606">
        <v>2.6</v>
      </c>
      <c r="P3606">
        <v>2.1</v>
      </c>
      <c r="Q3606">
        <v>5.7</v>
      </c>
      <c r="R3606">
        <v>1.8</v>
      </c>
      <c r="S3606">
        <v>31.4</v>
      </c>
      <c r="T3606">
        <v>1.7</v>
      </c>
      <c r="U3606">
        <v>21.6</v>
      </c>
      <c r="V3606">
        <v>4.3</v>
      </c>
      <c r="W3606">
        <v>23</v>
      </c>
      <c r="X3606">
        <v>0</v>
      </c>
      <c r="Y3606">
        <v>0</v>
      </c>
      <c r="Z3606">
        <v>1</v>
      </c>
      <c r="AA3606">
        <v>0</v>
      </c>
      <c r="AB3606">
        <v>23</v>
      </c>
      <c r="AC3606">
        <v>0</v>
      </c>
      <c r="AD3606">
        <v>20</v>
      </c>
      <c r="AE3606">
        <v>0</v>
      </c>
      <c r="AY3606" s="59"/>
    </row>
    <row r="3607" spans="1:51">
      <c r="A3607" s="19">
        <v>43806</v>
      </c>
      <c r="B3607" t="s">
        <v>24</v>
      </c>
      <c r="C3607" s="19">
        <v>43893</v>
      </c>
      <c r="D3607">
        <v>13</v>
      </c>
      <c r="E3607">
        <v>30.2</v>
      </c>
      <c r="F3607">
        <v>3.6</v>
      </c>
      <c r="G3607">
        <v>2.1</v>
      </c>
      <c r="H3607">
        <v>9.6</v>
      </c>
      <c r="I3607">
        <v>2.1</v>
      </c>
      <c r="J3607">
        <v>18.8</v>
      </c>
      <c r="K3607">
        <v>1.3</v>
      </c>
      <c r="L3607">
        <v>18.600000000000001</v>
      </c>
      <c r="M3607">
        <v>3.2</v>
      </c>
      <c r="N3607">
        <v>48.9</v>
      </c>
      <c r="O3607">
        <v>2.8</v>
      </c>
      <c r="P3607">
        <v>2</v>
      </c>
      <c r="Q3607">
        <v>5.5</v>
      </c>
      <c r="R3607">
        <v>1.8</v>
      </c>
      <c r="S3607">
        <v>17.8</v>
      </c>
      <c r="T3607">
        <v>1.8</v>
      </c>
      <c r="U3607">
        <v>16.7</v>
      </c>
      <c r="V3607">
        <v>2.2999999999999998</v>
      </c>
      <c r="W3607">
        <v>6</v>
      </c>
      <c r="X3607">
        <v>0</v>
      </c>
      <c r="Y3607">
        <v>0</v>
      </c>
      <c r="Z3607">
        <v>0</v>
      </c>
      <c r="AA3607">
        <v>0</v>
      </c>
      <c r="AB3607">
        <v>4</v>
      </c>
      <c r="AC3607">
        <v>0</v>
      </c>
      <c r="AD3607">
        <v>4</v>
      </c>
      <c r="AE3607">
        <v>0</v>
      </c>
      <c r="AY3607" s="59"/>
    </row>
    <row r="3608" spans="1:51">
      <c r="A3608" s="19">
        <v>43806</v>
      </c>
      <c r="B3608" t="s">
        <v>25</v>
      </c>
      <c r="C3608" s="19">
        <v>43893</v>
      </c>
      <c r="D3608">
        <v>24</v>
      </c>
      <c r="E3608">
        <v>21.1</v>
      </c>
      <c r="F3608">
        <v>5.4</v>
      </c>
      <c r="G3608">
        <v>2.2000000000000002</v>
      </c>
      <c r="H3608">
        <v>13</v>
      </c>
      <c r="I3608">
        <v>0.8</v>
      </c>
      <c r="J3608">
        <v>17.399999999999999</v>
      </c>
      <c r="K3608">
        <v>4.8</v>
      </c>
      <c r="L3608">
        <v>21</v>
      </c>
      <c r="M3608">
        <v>3.8</v>
      </c>
      <c r="N3608">
        <v>26.5</v>
      </c>
      <c r="O3608">
        <v>4.5</v>
      </c>
      <c r="P3608">
        <v>2.6</v>
      </c>
      <c r="Q3608">
        <v>11.4</v>
      </c>
      <c r="R3608">
        <v>2</v>
      </c>
      <c r="S3608">
        <v>18.399999999999999</v>
      </c>
      <c r="T3608">
        <v>3.9</v>
      </c>
      <c r="U3608">
        <v>26.7</v>
      </c>
      <c r="V3608">
        <v>3.5</v>
      </c>
      <c r="W3608">
        <v>8</v>
      </c>
      <c r="X3608">
        <v>0</v>
      </c>
      <c r="Y3608">
        <v>0</v>
      </c>
      <c r="Z3608">
        <v>2</v>
      </c>
      <c r="AA3608">
        <v>0</v>
      </c>
      <c r="AB3608">
        <v>6</v>
      </c>
      <c r="AC3608">
        <v>0</v>
      </c>
      <c r="AD3608">
        <v>8</v>
      </c>
      <c r="AE3608">
        <v>0</v>
      </c>
      <c r="AY3608" s="59"/>
    </row>
    <row r="3609" spans="1:51">
      <c r="A3609" s="19">
        <v>43806</v>
      </c>
      <c r="B3609" t="s">
        <v>26</v>
      </c>
      <c r="C3609" s="19">
        <v>43893</v>
      </c>
      <c r="D3609">
        <v>91</v>
      </c>
      <c r="E3609">
        <v>21.6</v>
      </c>
      <c r="F3609">
        <v>3.3</v>
      </c>
      <c r="G3609">
        <v>2</v>
      </c>
      <c r="H3609">
        <v>12.6</v>
      </c>
      <c r="I3609">
        <v>1.2</v>
      </c>
      <c r="J3609">
        <v>14.8</v>
      </c>
      <c r="K3609">
        <v>1.1000000000000001</v>
      </c>
      <c r="L3609">
        <v>31</v>
      </c>
      <c r="M3609">
        <v>1.9</v>
      </c>
      <c r="N3609">
        <v>21.7</v>
      </c>
      <c r="O3609">
        <v>2.4</v>
      </c>
      <c r="P3609">
        <v>1.6</v>
      </c>
      <c r="Q3609">
        <v>8.1</v>
      </c>
      <c r="R3609">
        <v>1.4</v>
      </c>
      <c r="S3609">
        <v>11.2</v>
      </c>
      <c r="T3609">
        <v>1.3</v>
      </c>
      <c r="U3609">
        <v>49.9</v>
      </c>
      <c r="V3609">
        <v>1.9</v>
      </c>
      <c r="W3609">
        <v>29</v>
      </c>
      <c r="X3609">
        <v>0</v>
      </c>
      <c r="Y3609">
        <v>0</v>
      </c>
      <c r="Z3609">
        <v>7</v>
      </c>
      <c r="AA3609">
        <v>0</v>
      </c>
      <c r="AB3609">
        <v>13</v>
      </c>
      <c r="AC3609">
        <v>0</v>
      </c>
      <c r="AD3609">
        <v>42</v>
      </c>
      <c r="AE3609">
        <v>0</v>
      </c>
      <c r="AY3609" s="59"/>
    </row>
    <row r="3610" spans="1:51">
      <c r="A3610" s="19">
        <v>43806</v>
      </c>
      <c r="B3610" t="s">
        <v>27</v>
      </c>
      <c r="C3610" s="19">
        <v>43893</v>
      </c>
      <c r="D3610">
        <v>75</v>
      </c>
      <c r="E3610">
        <v>22.3</v>
      </c>
      <c r="F3610">
        <v>1.5</v>
      </c>
      <c r="G3610">
        <v>0.5</v>
      </c>
      <c r="H3610">
        <v>12.6</v>
      </c>
      <c r="I3610">
        <v>16.399999999999999</v>
      </c>
      <c r="J3610">
        <v>16.5</v>
      </c>
      <c r="K3610">
        <v>0.3</v>
      </c>
      <c r="L3610">
        <v>17.899999999999999</v>
      </c>
      <c r="M3610">
        <v>1.6</v>
      </c>
      <c r="N3610">
        <v>28.8</v>
      </c>
      <c r="O3610">
        <v>2.1</v>
      </c>
      <c r="P3610">
        <v>1.8</v>
      </c>
      <c r="Q3610">
        <v>11.2</v>
      </c>
      <c r="R3610">
        <v>16.399999999999999</v>
      </c>
      <c r="S3610">
        <v>16.7</v>
      </c>
      <c r="T3610">
        <v>1.9</v>
      </c>
      <c r="U3610">
        <v>18.5</v>
      </c>
      <c r="V3610">
        <v>2.2000000000000002</v>
      </c>
      <c r="W3610">
        <v>21</v>
      </c>
      <c r="X3610">
        <v>0</v>
      </c>
      <c r="Y3610">
        <v>0</v>
      </c>
      <c r="Z3610">
        <v>6</v>
      </c>
      <c r="AA3610">
        <v>15</v>
      </c>
      <c r="AB3610">
        <v>16</v>
      </c>
      <c r="AC3610">
        <v>0</v>
      </c>
      <c r="AD3610">
        <v>17</v>
      </c>
      <c r="AE3610">
        <v>0</v>
      </c>
      <c r="AY3610" s="59"/>
    </row>
    <row r="3611" spans="1:51">
      <c r="A3611" s="19">
        <v>43806</v>
      </c>
      <c r="B3611" t="s">
        <v>28</v>
      </c>
      <c r="C3611" s="19">
        <v>43893</v>
      </c>
      <c r="D3611">
        <v>110</v>
      </c>
      <c r="E3611">
        <v>35</v>
      </c>
      <c r="F3611">
        <v>8.4</v>
      </c>
      <c r="G3611">
        <v>1.6</v>
      </c>
      <c r="H3611">
        <v>7.8</v>
      </c>
      <c r="I3611">
        <v>1.6</v>
      </c>
      <c r="J3611">
        <v>16.600000000000001</v>
      </c>
      <c r="K3611">
        <v>1.7</v>
      </c>
      <c r="L3611">
        <v>14.7</v>
      </c>
      <c r="M3611">
        <v>2.1</v>
      </c>
      <c r="N3611">
        <v>63.3</v>
      </c>
      <c r="O3611">
        <v>4.5999999999999996</v>
      </c>
      <c r="P3611">
        <v>1.4</v>
      </c>
      <c r="Q3611">
        <v>3.8</v>
      </c>
      <c r="R3611">
        <v>1.4</v>
      </c>
      <c r="S3611">
        <v>12.3</v>
      </c>
      <c r="T3611">
        <v>1.5</v>
      </c>
      <c r="U3611">
        <v>9.5</v>
      </c>
      <c r="V3611">
        <v>1.6</v>
      </c>
      <c r="W3611">
        <v>62</v>
      </c>
      <c r="X3611">
        <v>0</v>
      </c>
      <c r="Y3611">
        <v>0</v>
      </c>
      <c r="Z3611">
        <v>1</v>
      </c>
      <c r="AA3611">
        <v>0</v>
      </c>
      <c r="AB3611">
        <v>30</v>
      </c>
      <c r="AC3611">
        <v>0</v>
      </c>
      <c r="AD3611">
        <v>15</v>
      </c>
      <c r="AE3611">
        <v>0</v>
      </c>
      <c r="AY3611" s="59"/>
    </row>
    <row r="3612" spans="1:51">
      <c r="A3612" s="19">
        <v>43806</v>
      </c>
      <c r="B3612" t="s">
        <v>29</v>
      </c>
      <c r="C3612" s="19">
        <v>43893</v>
      </c>
      <c r="D3612">
        <v>37</v>
      </c>
      <c r="E3612">
        <v>36.4</v>
      </c>
      <c r="F3612">
        <v>7</v>
      </c>
      <c r="G3612">
        <v>2.9</v>
      </c>
      <c r="H3612">
        <v>7.7</v>
      </c>
      <c r="I3612">
        <v>3.3</v>
      </c>
      <c r="J3612">
        <v>14</v>
      </c>
      <c r="K3612">
        <v>3.3</v>
      </c>
      <c r="L3612">
        <v>14.2</v>
      </c>
      <c r="M3612">
        <v>0.7</v>
      </c>
      <c r="N3612">
        <v>68.099999999999994</v>
      </c>
      <c r="O3612">
        <v>3.4</v>
      </c>
      <c r="P3612">
        <v>2.1</v>
      </c>
      <c r="Q3612">
        <v>3.7</v>
      </c>
      <c r="R3612">
        <v>1.9</v>
      </c>
      <c r="S3612">
        <v>8.9</v>
      </c>
      <c r="T3612">
        <v>2.1</v>
      </c>
      <c r="U3612">
        <v>8.3000000000000007</v>
      </c>
      <c r="V3612">
        <v>1.1000000000000001</v>
      </c>
      <c r="W3612">
        <v>29</v>
      </c>
      <c r="X3612">
        <v>0</v>
      </c>
      <c r="Y3612">
        <v>0</v>
      </c>
      <c r="Z3612">
        <v>0</v>
      </c>
      <c r="AA3612">
        <v>0</v>
      </c>
      <c r="AB3612">
        <v>4</v>
      </c>
      <c r="AC3612">
        <v>0</v>
      </c>
      <c r="AD3612">
        <v>4</v>
      </c>
      <c r="AE3612">
        <v>0</v>
      </c>
      <c r="AY3612" s="59"/>
    </row>
    <row r="3613" spans="1:51">
      <c r="A3613" s="19">
        <v>43806</v>
      </c>
      <c r="B3613" t="s">
        <v>30</v>
      </c>
      <c r="C3613" s="19">
        <v>43893</v>
      </c>
      <c r="D3613">
        <v>64</v>
      </c>
      <c r="E3613">
        <v>36.299999999999997</v>
      </c>
      <c r="F3613">
        <v>4.8</v>
      </c>
      <c r="G3613">
        <v>2.8</v>
      </c>
      <c r="H3613">
        <v>9.4</v>
      </c>
      <c r="I3613">
        <v>4.5</v>
      </c>
      <c r="J3613">
        <v>12.8</v>
      </c>
      <c r="K3613">
        <v>3.7</v>
      </c>
      <c r="L3613">
        <v>14.8</v>
      </c>
      <c r="M3613">
        <v>0.5</v>
      </c>
      <c r="N3613">
        <v>67.5</v>
      </c>
      <c r="O3613">
        <v>2.6</v>
      </c>
      <c r="P3613">
        <v>2</v>
      </c>
      <c r="Q3613">
        <v>4.8</v>
      </c>
      <c r="R3613">
        <v>2.2999999999999998</v>
      </c>
      <c r="S3613">
        <v>7.6</v>
      </c>
      <c r="T3613">
        <v>2.2999999999999998</v>
      </c>
      <c r="U3613">
        <v>9.3000000000000007</v>
      </c>
      <c r="V3613">
        <v>1.3</v>
      </c>
      <c r="W3613">
        <v>49</v>
      </c>
      <c r="X3613">
        <v>0</v>
      </c>
      <c r="Y3613">
        <v>0</v>
      </c>
      <c r="Z3613">
        <v>1</v>
      </c>
      <c r="AA3613">
        <v>0</v>
      </c>
      <c r="AB3613">
        <v>5</v>
      </c>
      <c r="AC3613">
        <v>0</v>
      </c>
      <c r="AD3613">
        <v>9</v>
      </c>
      <c r="AE3613">
        <v>0</v>
      </c>
      <c r="AY3613" s="59"/>
    </row>
    <row r="3614" spans="1:51">
      <c r="A3614" s="19">
        <v>43806</v>
      </c>
      <c r="B3614" t="s">
        <v>31</v>
      </c>
      <c r="C3614" s="19">
        <v>43893</v>
      </c>
      <c r="D3614">
        <v>228</v>
      </c>
      <c r="E3614">
        <v>28.3</v>
      </c>
      <c r="F3614">
        <v>8.1999999999999993</v>
      </c>
      <c r="G3614">
        <v>2.1</v>
      </c>
      <c r="H3614">
        <v>9.3000000000000007</v>
      </c>
      <c r="I3614">
        <v>2.1</v>
      </c>
      <c r="J3614">
        <v>16.8</v>
      </c>
      <c r="K3614">
        <v>1.4</v>
      </c>
      <c r="L3614">
        <v>17.600000000000001</v>
      </c>
      <c r="M3614">
        <v>3.6</v>
      </c>
      <c r="N3614">
        <v>45.9</v>
      </c>
      <c r="O3614">
        <v>5.5</v>
      </c>
      <c r="P3614">
        <v>2.2999999999999998</v>
      </c>
      <c r="Q3614">
        <v>6.2</v>
      </c>
      <c r="R3614">
        <v>2.2999999999999998</v>
      </c>
      <c r="S3614">
        <v>16</v>
      </c>
      <c r="T3614">
        <v>2.1</v>
      </c>
      <c r="U3614">
        <v>16.399999999999999</v>
      </c>
      <c r="V3614">
        <v>2.8</v>
      </c>
      <c r="W3614">
        <v>99</v>
      </c>
      <c r="X3614">
        <v>0</v>
      </c>
      <c r="Y3614">
        <v>0</v>
      </c>
      <c r="Z3614">
        <v>5</v>
      </c>
      <c r="AA3614">
        <v>0</v>
      </c>
      <c r="AB3614">
        <v>59</v>
      </c>
      <c r="AC3614">
        <v>0</v>
      </c>
      <c r="AD3614">
        <v>62</v>
      </c>
      <c r="AE3614">
        <v>0</v>
      </c>
      <c r="AY3614" s="59"/>
    </row>
    <row r="3615" spans="1:51">
      <c r="A3615" s="19">
        <v>43806</v>
      </c>
      <c r="B3615" t="s">
        <v>32</v>
      </c>
      <c r="C3615" s="19">
        <v>43893</v>
      </c>
      <c r="D3615">
        <v>29</v>
      </c>
      <c r="E3615">
        <v>28.5</v>
      </c>
      <c r="F3615">
        <v>5.8</v>
      </c>
      <c r="G3615">
        <v>0.3</v>
      </c>
      <c r="H3615">
        <v>10.8</v>
      </c>
      <c r="I3615">
        <v>3.2</v>
      </c>
      <c r="J3615">
        <v>14.8</v>
      </c>
      <c r="K3615">
        <v>4</v>
      </c>
      <c r="L3615">
        <v>21.3</v>
      </c>
      <c r="M3615">
        <v>1</v>
      </c>
      <c r="N3615">
        <v>44.7</v>
      </c>
      <c r="O3615">
        <v>4.0999999999999996</v>
      </c>
      <c r="P3615">
        <v>1.6</v>
      </c>
      <c r="Q3615">
        <v>7.3</v>
      </c>
      <c r="R3615">
        <v>2.4</v>
      </c>
      <c r="S3615">
        <v>12.1</v>
      </c>
      <c r="T3615">
        <v>2.9</v>
      </c>
      <c r="U3615">
        <v>22.7</v>
      </c>
      <c r="V3615">
        <v>1.7</v>
      </c>
      <c r="W3615">
        <v>14</v>
      </c>
      <c r="X3615">
        <v>0</v>
      </c>
      <c r="Y3615">
        <v>0</v>
      </c>
      <c r="Z3615">
        <v>1</v>
      </c>
      <c r="AA3615">
        <v>0</v>
      </c>
      <c r="AB3615">
        <v>4</v>
      </c>
      <c r="AC3615">
        <v>0</v>
      </c>
      <c r="AD3615">
        <v>10</v>
      </c>
      <c r="AE3615">
        <v>0</v>
      </c>
      <c r="AY3615" s="59"/>
    </row>
    <row r="3616" spans="1:51">
      <c r="A3616" s="19">
        <v>43806</v>
      </c>
      <c r="B3616" t="s">
        <v>33</v>
      </c>
      <c r="C3616" s="19">
        <v>43893</v>
      </c>
      <c r="D3616">
        <v>16</v>
      </c>
      <c r="E3616">
        <v>17.7</v>
      </c>
      <c r="F3616">
        <v>1.1000000000000001</v>
      </c>
      <c r="G3616">
        <v>1.2</v>
      </c>
      <c r="H3616">
        <v>10.9</v>
      </c>
      <c r="I3616">
        <v>0.9</v>
      </c>
      <c r="J3616">
        <v>34.299999999999997</v>
      </c>
      <c r="K3616">
        <v>0.6</v>
      </c>
      <c r="L3616">
        <v>19</v>
      </c>
      <c r="M3616">
        <v>3.9</v>
      </c>
      <c r="N3616">
        <v>12.4</v>
      </c>
      <c r="O3616">
        <v>1.1000000000000001</v>
      </c>
      <c r="P3616">
        <v>1.3</v>
      </c>
      <c r="Q3616">
        <v>5.5</v>
      </c>
      <c r="R3616">
        <v>1</v>
      </c>
      <c r="S3616">
        <v>60.5</v>
      </c>
      <c r="T3616">
        <v>1.2</v>
      </c>
      <c r="U3616">
        <v>14.7</v>
      </c>
      <c r="V3616">
        <v>1.9</v>
      </c>
      <c r="W3616">
        <v>4</v>
      </c>
      <c r="X3616">
        <v>0</v>
      </c>
      <c r="Y3616">
        <v>0</v>
      </c>
      <c r="Z3616">
        <v>1</v>
      </c>
      <c r="AA3616">
        <v>0</v>
      </c>
      <c r="AB3616">
        <v>7</v>
      </c>
      <c r="AC3616">
        <v>0</v>
      </c>
      <c r="AD3616">
        <v>4</v>
      </c>
      <c r="AE3616">
        <v>0</v>
      </c>
      <c r="AY3616" s="59"/>
    </row>
    <row r="3617" spans="1:51">
      <c r="A3617" s="19">
        <v>43806</v>
      </c>
      <c r="B3617" t="s">
        <v>34</v>
      </c>
      <c r="C3617" s="19">
        <v>43893</v>
      </c>
      <c r="D3617">
        <v>99</v>
      </c>
      <c r="E3617">
        <v>33.9</v>
      </c>
      <c r="F3617">
        <v>4.2</v>
      </c>
      <c r="G3617">
        <v>3</v>
      </c>
      <c r="H3617">
        <v>10.3</v>
      </c>
      <c r="I3617">
        <v>3.9</v>
      </c>
      <c r="J3617">
        <v>14.3</v>
      </c>
      <c r="K3617">
        <v>2.2999999999999998</v>
      </c>
      <c r="L3617">
        <v>16</v>
      </c>
      <c r="M3617">
        <v>1.7</v>
      </c>
      <c r="N3617">
        <v>61.5</v>
      </c>
      <c r="O3617">
        <v>2.8</v>
      </c>
      <c r="P3617">
        <v>2</v>
      </c>
      <c r="Q3617">
        <v>5.7</v>
      </c>
      <c r="R3617">
        <v>2.2999999999999998</v>
      </c>
      <c r="S3617">
        <v>10.3</v>
      </c>
      <c r="T3617">
        <v>2</v>
      </c>
      <c r="U3617">
        <v>11.5</v>
      </c>
      <c r="V3617">
        <v>1.6</v>
      </c>
      <c r="W3617">
        <v>57</v>
      </c>
      <c r="X3617">
        <v>0</v>
      </c>
      <c r="Y3617">
        <v>0</v>
      </c>
      <c r="Z3617">
        <v>3</v>
      </c>
      <c r="AA3617">
        <v>0</v>
      </c>
      <c r="AB3617">
        <v>12</v>
      </c>
      <c r="AC3617">
        <v>0</v>
      </c>
      <c r="AD3617">
        <v>27</v>
      </c>
      <c r="AE3617">
        <v>0</v>
      </c>
      <c r="AY3617" s="59"/>
    </row>
    <row r="3618" spans="1:51">
      <c r="A3618" s="19">
        <v>43806</v>
      </c>
      <c r="B3618" t="s">
        <v>35</v>
      </c>
      <c r="C3618" s="19">
        <v>43900</v>
      </c>
      <c r="D3618">
        <v>20</v>
      </c>
      <c r="E3618">
        <v>29.2</v>
      </c>
      <c r="F3618">
        <v>5.4</v>
      </c>
      <c r="G3618">
        <v>0.2</v>
      </c>
      <c r="H3618">
        <v>10.3</v>
      </c>
      <c r="I3618">
        <v>4.5999999999999996</v>
      </c>
      <c r="J3618">
        <v>9.8000000000000007</v>
      </c>
      <c r="K3618">
        <v>3.6</v>
      </c>
      <c r="L3618">
        <v>26.2</v>
      </c>
      <c r="M3618">
        <v>0.4</v>
      </c>
      <c r="N3618">
        <v>42.5</v>
      </c>
      <c r="O3618">
        <v>3.6</v>
      </c>
      <c r="P3618">
        <v>1.4</v>
      </c>
      <c r="Q3618">
        <v>6</v>
      </c>
      <c r="R3618">
        <v>2.8</v>
      </c>
      <c r="S3618">
        <v>6.6</v>
      </c>
      <c r="T3618">
        <v>2.4</v>
      </c>
      <c r="U3618">
        <v>33</v>
      </c>
      <c r="V3618">
        <v>1.4</v>
      </c>
      <c r="W3618">
        <v>9</v>
      </c>
      <c r="X3618">
        <v>0</v>
      </c>
      <c r="Y3618">
        <v>0</v>
      </c>
      <c r="Z3618">
        <v>1</v>
      </c>
      <c r="AA3618">
        <v>0</v>
      </c>
      <c r="AB3618">
        <v>1</v>
      </c>
      <c r="AC3618">
        <v>0</v>
      </c>
      <c r="AD3618">
        <v>9</v>
      </c>
      <c r="AE3618">
        <v>0</v>
      </c>
      <c r="AY3618" s="59"/>
    </row>
    <row r="3619" spans="1:51">
      <c r="A3619" s="19">
        <v>43806</v>
      </c>
      <c r="B3619" t="s">
        <v>36</v>
      </c>
      <c r="C3619" s="19">
        <v>43900</v>
      </c>
      <c r="D3619">
        <v>125</v>
      </c>
      <c r="E3619">
        <v>31</v>
      </c>
      <c r="F3619">
        <v>0.6</v>
      </c>
      <c r="G3619">
        <v>1</v>
      </c>
      <c r="H3619">
        <v>10.4</v>
      </c>
      <c r="I3619">
        <v>2.1</v>
      </c>
      <c r="J3619">
        <v>23.3</v>
      </c>
      <c r="K3619">
        <v>0.4</v>
      </c>
      <c r="L3619">
        <v>18.5</v>
      </c>
      <c r="M3619">
        <v>2.2000000000000002</v>
      </c>
      <c r="N3619">
        <v>45.8</v>
      </c>
      <c r="O3619">
        <v>1.4</v>
      </c>
      <c r="P3619">
        <v>1.7</v>
      </c>
      <c r="Q3619">
        <v>5.9</v>
      </c>
      <c r="R3619">
        <v>1.9</v>
      </c>
      <c r="S3619">
        <v>24.7</v>
      </c>
      <c r="T3619">
        <v>1.4</v>
      </c>
      <c r="U3619">
        <v>14.9</v>
      </c>
      <c r="V3619">
        <v>1.9</v>
      </c>
      <c r="W3619">
        <v>52</v>
      </c>
      <c r="X3619">
        <v>0</v>
      </c>
      <c r="Y3619">
        <v>0</v>
      </c>
      <c r="Z3619">
        <v>4</v>
      </c>
      <c r="AA3619">
        <v>0</v>
      </c>
      <c r="AB3619">
        <v>39</v>
      </c>
      <c r="AC3619">
        <v>0</v>
      </c>
      <c r="AD3619">
        <v>31</v>
      </c>
      <c r="AE3619">
        <v>0</v>
      </c>
      <c r="AY3619" s="59"/>
    </row>
    <row r="3620" spans="1:51">
      <c r="A3620" s="19">
        <v>43806</v>
      </c>
      <c r="B3620" t="s">
        <v>37</v>
      </c>
      <c r="C3620" s="19">
        <v>43900</v>
      </c>
      <c r="D3620">
        <v>36</v>
      </c>
      <c r="E3620">
        <v>38.299999999999997</v>
      </c>
      <c r="F3620">
        <v>4.4000000000000004</v>
      </c>
      <c r="G3620">
        <v>4.7</v>
      </c>
      <c r="H3620">
        <v>6.9</v>
      </c>
      <c r="I3620">
        <v>3</v>
      </c>
      <c r="J3620">
        <v>13.4</v>
      </c>
      <c r="K3620">
        <v>2.7</v>
      </c>
      <c r="L3620">
        <v>14.9</v>
      </c>
      <c r="M3620">
        <v>1.4</v>
      </c>
      <c r="N3620">
        <v>71</v>
      </c>
      <c r="O3620">
        <v>2.2999999999999998</v>
      </c>
      <c r="P3620">
        <v>2.1</v>
      </c>
      <c r="Q3620">
        <v>3.2</v>
      </c>
      <c r="R3620">
        <v>1.5</v>
      </c>
      <c r="S3620">
        <v>7.7</v>
      </c>
      <c r="T3620">
        <v>1.7</v>
      </c>
      <c r="U3620">
        <v>8.6999999999999993</v>
      </c>
      <c r="V3620">
        <v>1.3</v>
      </c>
      <c r="W3620">
        <v>28</v>
      </c>
      <c r="X3620">
        <v>0</v>
      </c>
      <c r="Y3620">
        <v>0</v>
      </c>
      <c r="Z3620">
        <v>0</v>
      </c>
      <c r="AA3620">
        <v>0</v>
      </c>
      <c r="AB3620">
        <v>3</v>
      </c>
      <c r="AC3620">
        <v>0</v>
      </c>
      <c r="AD3620">
        <v>5</v>
      </c>
      <c r="AE3620">
        <v>0</v>
      </c>
      <c r="AY3620" s="59"/>
    </row>
    <row r="3621" spans="1:51">
      <c r="A3621" s="19">
        <v>43806</v>
      </c>
      <c r="B3621" t="s">
        <v>38</v>
      </c>
      <c r="C3621" s="19">
        <v>43900</v>
      </c>
      <c r="D3621">
        <v>68</v>
      </c>
      <c r="E3621">
        <v>35.299999999999997</v>
      </c>
      <c r="F3621">
        <v>4.8</v>
      </c>
      <c r="G3621">
        <v>2.6</v>
      </c>
      <c r="H3621">
        <v>8.9</v>
      </c>
      <c r="I3621">
        <v>3.8</v>
      </c>
      <c r="J3621">
        <v>13.7</v>
      </c>
      <c r="K3621">
        <v>3.3</v>
      </c>
      <c r="L3621">
        <v>16.600000000000001</v>
      </c>
      <c r="M3621">
        <v>0.6</v>
      </c>
      <c r="N3621">
        <v>63.8</v>
      </c>
      <c r="O3621">
        <v>2.8</v>
      </c>
      <c r="P3621">
        <v>1.8</v>
      </c>
      <c r="Q3621">
        <v>4.7</v>
      </c>
      <c r="R3621">
        <v>2.2000000000000002</v>
      </c>
      <c r="S3621">
        <v>8.9</v>
      </c>
      <c r="T3621">
        <v>2.1</v>
      </c>
      <c r="U3621">
        <v>11.8</v>
      </c>
      <c r="V3621">
        <v>1.4</v>
      </c>
      <c r="W3621">
        <v>41</v>
      </c>
      <c r="X3621">
        <v>0</v>
      </c>
      <c r="Y3621">
        <v>0</v>
      </c>
      <c r="Z3621">
        <v>1</v>
      </c>
      <c r="AA3621">
        <v>0</v>
      </c>
      <c r="AB3621">
        <v>7</v>
      </c>
      <c r="AC3621">
        <v>0</v>
      </c>
      <c r="AD3621">
        <v>19</v>
      </c>
      <c r="AE3621">
        <v>0</v>
      </c>
      <c r="AY3621" s="59"/>
    </row>
    <row r="3622" spans="1:51">
      <c r="A3622" s="19">
        <v>43806</v>
      </c>
      <c r="B3622" t="s">
        <v>39</v>
      </c>
      <c r="C3622" s="19">
        <v>43900</v>
      </c>
      <c r="D3622">
        <v>14</v>
      </c>
      <c r="E3622">
        <v>28.5</v>
      </c>
      <c r="F3622">
        <v>5.4</v>
      </c>
      <c r="G3622">
        <v>0.5</v>
      </c>
      <c r="H3622">
        <v>12.1</v>
      </c>
      <c r="I3622">
        <v>4.5999999999999996</v>
      </c>
      <c r="J3622">
        <v>12.3</v>
      </c>
      <c r="K3622">
        <v>4</v>
      </c>
      <c r="L3622">
        <v>21.4</v>
      </c>
      <c r="M3622">
        <v>0.6</v>
      </c>
      <c r="N3622">
        <v>44.2</v>
      </c>
      <c r="O3622">
        <v>3.8</v>
      </c>
      <c r="P3622">
        <v>1.6</v>
      </c>
      <c r="Q3622">
        <v>9.1</v>
      </c>
      <c r="R3622">
        <v>3.5</v>
      </c>
      <c r="S3622">
        <v>9.5</v>
      </c>
      <c r="T3622">
        <v>3</v>
      </c>
      <c r="U3622">
        <v>23</v>
      </c>
      <c r="V3622">
        <v>1.9</v>
      </c>
      <c r="W3622">
        <v>7</v>
      </c>
      <c r="X3622">
        <v>0</v>
      </c>
      <c r="Y3622">
        <v>0</v>
      </c>
      <c r="Z3622">
        <v>1</v>
      </c>
      <c r="AA3622">
        <v>0</v>
      </c>
      <c r="AB3622">
        <v>1</v>
      </c>
      <c r="AC3622">
        <v>0</v>
      </c>
      <c r="AD3622">
        <v>5</v>
      </c>
      <c r="AE3622">
        <v>0</v>
      </c>
      <c r="AY3622" s="59"/>
    </row>
    <row r="3623" spans="1:51">
      <c r="A3623" s="19">
        <v>43806</v>
      </c>
      <c r="B3623" t="s">
        <v>40</v>
      </c>
      <c r="C3623" s="19">
        <v>43900</v>
      </c>
      <c r="D3623">
        <v>89</v>
      </c>
      <c r="E3623">
        <v>25</v>
      </c>
      <c r="F3623">
        <v>2.6</v>
      </c>
      <c r="G3623">
        <v>1.1000000000000001</v>
      </c>
      <c r="H3623">
        <v>8.9</v>
      </c>
      <c r="I3623">
        <v>0.6</v>
      </c>
      <c r="J3623">
        <v>23.8</v>
      </c>
      <c r="K3623">
        <v>0.2</v>
      </c>
      <c r="L3623">
        <v>19.5</v>
      </c>
      <c r="M3623">
        <v>7.9</v>
      </c>
      <c r="N3623">
        <v>32.200000000000003</v>
      </c>
      <c r="O3623">
        <v>2.2999999999999998</v>
      </c>
      <c r="P3623">
        <v>2.1</v>
      </c>
      <c r="Q3623">
        <v>5.8</v>
      </c>
      <c r="R3623">
        <v>1.8</v>
      </c>
      <c r="S3623">
        <v>29.9</v>
      </c>
      <c r="T3623">
        <v>1.6</v>
      </c>
      <c r="U3623">
        <v>18.899999999999999</v>
      </c>
      <c r="V3623">
        <v>5.0999999999999996</v>
      </c>
      <c r="W3623">
        <v>31</v>
      </c>
      <c r="X3623">
        <v>0</v>
      </c>
      <c r="Y3623">
        <v>0</v>
      </c>
      <c r="Z3623">
        <v>2</v>
      </c>
      <c r="AA3623">
        <v>0</v>
      </c>
      <c r="AB3623">
        <v>30</v>
      </c>
      <c r="AC3623">
        <v>0</v>
      </c>
      <c r="AD3623">
        <v>25</v>
      </c>
      <c r="AE3623">
        <v>1</v>
      </c>
      <c r="AY3623" s="59"/>
    </row>
    <row r="3624" spans="1:51">
      <c r="A3624" s="19">
        <v>43806</v>
      </c>
      <c r="B3624" t="s">
        <v>41</v>
      </c>
      <c r="C3624" s="19">
        <v>43904</v>
      </c>
      <c r="D3624">
        <v>6</v>
      </c>
      <c r="E3624">
        <v>30.2</v>
      </c>
      <c r="F3624">
        <v>3.6</v>
      </c>
      <c r="G3624">
        <v>2.1</v>
      </c>
      <c r="H3624">
        <v>9.6</v>
      </c>
      <c r="I3624">
        <v>2.1</v>
      </c>
      <c r="J3624">
        <v>18.8</v>
      </c>
      <c r="K3624">
        <v>1.3</v>
      </c>
      <c r="L3624">
        <v>18.600000000000001</v>
      </c>
      <c r="M3624">
        <v>3.2</v>
      </c>
      <c r="N3624">
        <v>47.3</v>
      </c>
      <c r="O3624">
        <v>2.7</v>
      </c>
      <c r="P3624">
        <v>2</v>
      </c>
      <c r="Q3624">
        <v>5.8</v>
      </c>
      <c r="R3624">
        <v>2.2000000000000002</v>
      </c>
      <c r="S3624">
        <v>18.2</v>
      </c>
      <c r="T3624">
        <v>2.1</v>
      </c>
      <c r="U3624">
        <v>16.8</v>
      </c>
      <c r="V3624">
        <v>2.4</v>
      </c>
      <c r="W3624">
        <v>3</v>
      </c>
      <c r="X3624">
        <v>0</v>
      </c>
      <c r="Y3624">
        <v>0</v>
      </c>
      <c r="Z3624">
        <v>0</v>
      </c>
      <c r="AA3624">
        <v>0</v>
      </c>
      <c r="AB3624">
        <v>2</v>
      </c>
      <c r="AC3624">
        <v>0</v>
      </c>
      <c r="AD3624">
        <v>2</v>
      </c>
      <c r="AE3624">
        <v>0</v>
      </c>
      <c r="AY3624" s="59"/>
    </row>
    <row r="3625" spans="1:51">
      <c r="A3625" s="19">
        <v>43806</v>
      </c>
      <c r="B3625" t="s">
        <v>43</v>
      </c>
      <c r="C3625" s="19">
        <v>43907</v>
      </c>
      <c r="D3625">
        <v>67</v>
      </c>
      <c r="E3625">
        <v>30.4</v>
      </c>
      <c r="F3625">
        <v>1.9</v>
      </c>
      <c r="G3625">
        <v>0.9</v>
      </c>
      <c r="H3625">
        <v>11.1</v>
      </c>
      <c r="I3625">
        <v>3.1</v>
      </c>
      <c r="J3625">
        <v>21</v>
      </c>
      <c r="K3625">
        <v>0.9</v>
      </c>
      <c r="L3625">
        <v>17.8</v>
      </c>
      <c r="M3625">
        <v>2.5</v>
      </c>
      <c r="N3625">
        <v>46.4</v>
      </c>
      <c r="O3625">
        <v>2</v>
      </c>
      <c r="P3625">
        <v>1.8</v>
      </c>
      <c r="Q3625">
        <v>7.3</v>
      </c>
      <c r="R3625">
        <v>2.2999999999999998</v>
      </c>
      <c r="S3625">
        <v>21.3</v>
      </c>
      <c r="T3625">
        <v>1.7</v>
      </c>
      <c r="U3625">
        <v>14.6</v>
      </c>
      <c r="V3625">
        <v>2.2000000000000002</v>
      </c>
      <c r="W3625">
        <v>28</v>
      </c>
      <c r="X3625">
        <v>0</v>
      </c>
      <c r="Y3625">
        <v>0</v>
      </c>
      <c r="Z3625">
        <v>3</v>
      </c>
      <c r="AA3625">
        <v>0</v>
      </c>
      <c r="AB3625">
        <v>19</v>
      </c>
      <c r="AC3625">
        <v>0</v>
      </c>
      <c r="AD3625">
        <v>16</v>
      </c>
      <c r="AE3625">
        <v>0</v>
      </c>
      <c r="AY3625" s="59"/>
    </row>
    <row r="3626" spans="1:51">
      <c r="A3626" s="19">
        <v>43806</v>
      </c>
      <c r="B3626" t="s">
        <v>44</v>
      </c>
      <c r="C3626" s="19">
        <v>43907</v>
      </c>
      <c r="D3626">
        <v>219</v>
      </c>
      <c r="E3626">
        <v>26</v>
      </c>
      <c r="F3626">
        <v>8.1999999999999993</v>
      </c>
      <c r="G3626">
        <v>0.3</v>
      </c>
      <c r="H3626">
        <v>11.1</v>
      </c>
      <c r="I3626">
        <v>1.5</v>
      </c>
      <c r="J3626">
        <v>19.7</v>
      </c>
      <c r="K3626">
        <v>0.8</v>
      </c>
      <c r="L3626">
        <v>17.100000000000001</v>
      </c>
      <c r="M3626">
        <v>4.9000000000000004</v>
      </c>
      <c r="N3626">
        <v>37.1</v>
      </c>
      <c r="O3626">
        <v>6</v>
      </c>
      <c r="P3626">
        <v>2</v>
      </c>
      <c r="Q3626">
        <v>8.4</v>
      </c>
      <c r="R3626">
        <v>2.4</v>
      </c>
      <c r="S3626">
        <v>21.7</v>
      </c>
      <c r="T3626">
        <v>2</v>
      </c>
      <c r="U3626">
        <v>16.3</v>
      </c>
      <c r="V3626">
        <v>3.7</v>
      </c>
      <c r="W3626">
        <v>85</v>
      </c>
      <c r="X3626">
        <v>0</v>
      </c>
      <c r="Y3626">
        <v>0</v>
      </c>
      <c r="Z3626">
        <v>10</v>
      </c>
      <c r="AA3626">
        <v>0</v>
      </c>
      <c r="AB3626">
        <v>65</v>
      </c>
      <c r="AC3626">
        <v>0</v>
      </c>
      <c r="AD3626">
        <v>56</v>
      </c>
      <c r="AE3626">
        <v>0</v>
      </c>
      <c r="AY3626" s="59"/>
    </row>
    <row r="3627" spans="1:51">
      <c r="A3627" s="19">
        <v>43806</v>
      </c>
      <c r="B3627" t="s">
        <v>45</v>
      </c>
      <c r="C3627" s="19">
        <v>43907</v>
      </c>
      <c r="D3627">
        <v>155</v>
      </c>
      <c r="E3627">
        <v>35.799999999999997</v>
      </c>
      <c r="F3627">
        <v>1.2</v>
      </c>
      <c r="G3627">
        <v>1.4</v>
      </c>
      <c r="H3627">
        <v>10.1</v>
      </c>
      <c r="I3627">
        <v>2.5</v>
      </c>
      <c r="J3627">
        <v>16.3</v>
      </c>
      <c r="K3627">
        <v>0.8</v>
      </c>
      <c r="L3627">
        <v>19.399999999999999</v>
      </c>
      <c r="M3627">
        <v>2.1</v>
      </c>
      <c r="N3627">
        <v>60.9</v>
      </c>
      <c r="O3627">
        <v>1.6</v>
      </c>
      <c r="P3627">
        <v>1.7</v>
      </c>
      <c r="Q3627">
        <v>5.2</v>
      </c>
      <c r="R3627">
        <v>1.7</v>
      </c>
      <c r="S3627">
        <v>10.9</v>
      </c>
      <c r="T3627">
        <v>1.4</v>
      </c>
      <c r="U3627">
        <v>14.6</v>
      </c>
      <c r="V3627">
        <v>1.6</v>
      </c>
      <c r="W3627">
        <v>75</v>
      </c>
      <c r="X3627">
        <v>0</v>
      </c>
      <c r="Y3627">
        <v>0</v>
      </c>
      <c r="Z3627">
        <v>5</v>
      </c>
      <c r="AA3627">
        <v>0</v>
      </c>
      <c r="AB3627">
        <v>34</v>
      </c>
      <c r="AC3627">
        <v>0</v>
      </c>
      <c r="AD3627">
        <v>41</v>
      </c>
      <c r="AE3627">
        <v>0</v>
      </c>
      <c r="AY3627" s="59"/>
    </row>
    <row r="3628" spans="1:51">
      <c r="A3628" s="19">
        <v>43806</v>
      </c>
      <c r="B3628" t="s">
        <v>42</v>
      </c>
      <c r="C3628" s="19">
        <v>43907</v>
      </c>
      <c r="D3628">
        <v>136</v>
      </c>
      <c r="E3628">
        <v>26.2</v>
      </c>
      <c r="F3628">
        <v>2.7</v>
      </c>
      <c r="G3628">
        <v>1.6</v>
      </c>
      <c r="H3628">
        <v>15.5</v>
      </c>
      <c r="I3628">
        <v>3.8</v>
      </c>
      <c r="J3628">
        <v>18.7</v>
      </c>
      <c r="K3628">
        <v>1.1000000000000001</v>
      </c>
      <c r="L3628">
        <v>18</v>
      </c>
      <c r="M3628">
        <v>1.9</v>
      </c>
      <c r="N3628">
        <v>36.799999999999997</v>
      </c>
      <c r="O3628">
        <v>2.9</v>
      </c>
      <c r="P3628">
        <v>2.2999999999999998</v>
      </c>
      <c r="Q3628">
        <v>13.3</v>
      </c>
      <c r="R3628">
        <v>3.1</v>
      </c>
      <c r="S3628">
        <v>19.7</v>
      </c>
      <c r="T3628">
        <v>2.1</v>
      </c>
      <c r="U3628">
        <v>17.100000000000001</v>
      </c>
      <c r="V3628">
        <v>2.4</v>
      </c>
      <c r="W3628">
        <v>45</v>
      </c>
      <c r="X3628">
        <v>0</v>
      </c>
      <c r="Y3628">
        <v>0</v>
      </c>
      <c r="Z3628">
        <v>27</v>
      </c>
      <c r="AA3628">
        <v>0</v>
      </c>
      <c r="AB3628">
        <v>32</v>
      </c>
      <c r="AC3628">
        <v>0</v>
      </c>
      <c r="AD3628">
        <v>31</v>
      </c>
      <c r="AE3628">
        <v>0</v>
      </c>
      <c r="AY3628" s="59"/>
    </row>
    <row r="3629" spans="1:51">
      <c r="A3629" s="19">
        <v>43806</v>
      </c>
      <c r="B3629" t="s">
        <v>46</v>
      </c>
      <c r="C3629" s="19">
        <v>43914</v>
      </c>
      <c r="D3629">
        <v>105</v>
      </c>
      <c r="E3629">
        <v>36.299999999999997</v>
      </c>
      <c r="F3629">
        <v>6.4</v>
      </c>
      <c r="G3629">
        <v>2.2000000000000002</v>
      </c>
      <c r="H3629">
        <v>8.5</v>
      </c>
      <c r="I3629">
        <v>2</v>
      </c>
      <c r="J3629">
        <v>16.3</v>
      </c>
      <c r="K3629">
        <v>1.2</v>
      </c>
      <c r="L3629">
        <v>14.3</v>
      </c>
      <c r="M3629">
        <v>2.4</v>
      </c>
      <c r="N3629">
        <v>62.8</v>
      </c>
      <c r="O3629">
        <v>4</v>
      </c>
      <c r="P3629">
        <v>2.1</v>
      </c>
      <c r="Q3629">
        <v>4.5</v>
      </c>
      <c r="R3629">
        <v>1.7</v>
      </c>
      <c r="S3629">
        <v>12</v>
      </c>
      <c r="T3629">
        <v>1.6</v>
      </c>
      <c r="U3629">
        <v>9</v>
      </c>
      <c r="V3629">
        <v>1.9</v>
      </c>
      <c r="W3629">
        <v>62</v>
      </c>
      <c r="X3629">
        <v>0</v>
      </c>
      <c r="Y3629">
        <v>0</v>
      </c>
      <c r="Z3629">
        <v>2</v>
      </c>
      <c r="AA3629">
        <v>0</v>
      </c>
      <c r="AB3629">
        <v>28</v>
      </c>
      <c r="AC3629">
        <v>0</v>
      </c>
      <c r="AD3629">
        <v>13</v>
      </c>
      <c r="AE3629">
        <v>0</v>
      </c>
      <c r="AY3629" s="59"/>
    </row>
    <row r="3630" spans="1:51">
      <c r="A3630" s="19">
        <v>43806</v>
      </c>
      <c r="B3630" t="s">
        <v>47</v>
      </c>
      <c r="C3630" s="19">
        <v>43919</v>
      </c>
      <c r="D3630">
        <v>51</v>
      </c>
      <c r="E3630">
        <v>30.2</v>
      </c>
      <c r="F3630">
        <v>3.6</v>
      </c>
      <c r="G3630">
        <v>2.1</v>
      </c>
      <c r="H3630">
        <v>9.6</v>
      </c>
      <c r="I3630">
        <v>2.1</v>
      </c>
      <c r="J3630">
        <v>18.8</v>
      </c>
      <c r="K3630">
        <v>1.3</v>
      </c>
      <c r="L3630">
        <v>18.600000000000001</v>
      </c>
      <c r="M3630">
        <v>3.2</v>
      </c>
      <c r="N3630">
        <v>45.4</v>
      </c>
      <c r="O3630">
        <v>2.8</v>
      </c>
      <c r="P3630">
        <v>2.2999999999999998</v>
      </c>
      <c r="Q3630">
        <v>6.4</v>
      </c>
      <c r="R3630">
        <v>2.4</v>
      </c>
      <c r="S3630">
        <v>18.3</v>
      </c>
      <c r="T3630">
        <v>2.5</v>
      </c>
      <c r="U3630">
        <v>16.7</v>
      </c>
      <c r="V3630">
        <v>2.8</v>
      </c>
      <c r="W3630">
        <v>22</v>
      </c>
      <c r="X3630">
        <v>0</v>
      </c>
      <c r="Y3630">
        <v>0</v>
      </c>
      <c r="Z3630">
        <v>1</v>
      </c>
      <c r="AA3630">
        <v>0</v>
      </c>
      <c r="AB3630">
        <v>14</v>
      </c>
      <c r="AC3630">
        <v>0</v>
      </c>
      <c r="AD3630">
        <v>14</v>
      </c>
      <c r="AE3630">
        <v>0</v>
      </c>
      <c r="AY3630" s="59"/>
    </row>
    <row r="3631" spans="1:51">
      <c r="A3631" s="19">
        <v>43806</v>
      </c>
      <c r="B3631" t="s">
        <v>48</v>
      </c>
      <c r="C3631" s="19">
        <v>43925</v>
      </c>
      <c r="D3631">
        <v>15</v>
      </c>
      <c r="E3631">
        <v>29</v>
      </c>
      <c r="F3631">
        <v>7.7</v>
      </c>
      <c r="G3631">
        <v>0.3</v>
      </c>
      <c r="H3631">
        <v>11.5</v>
      </c>
      <c r="I3631">
        <v>1.7</v>
      </c>
      <c r="J3631">
        <v>12.5</v>
      </c>
      <c r="K3631">
        <v>4.7</v>
      </c>
      <c r="L3631">
        <v>21.6</v>
      </c>
      <c r="M3631">
        <v>0.6</v>
      </c>
      <c r="N3631">
        <v>42.7</v>
      </c>
      <c r="O3631">
        <v>5.4</v>
      </c>
      <c r="P3631">
        <v>2</v>
      </c>
      <c r="Q3631">
        <v>8.1</v>
      </c>
      <c r="R3631">
        <v>2.4</v>
      </c>
      <c r="S3631">
        <v>9.9</v>
      </c>
      <c r="T3631">
        <v>3.8</v>
      </c>
      <c r="U3631">
        <v>22.9</v>
      </c>
      <c r="V3631">
        <v>2.4</v>
      </c>
      <c r="W3631">
        <v>7</v>
      </c>
      <c r="X3631">
        <v>0</v>
      </c>
      <c r="Y3631">
        <v>0</v>
      </c>
      <c r="Z3631">
        <v>1</v>
      </c>
      <c r="AA3631">
        <v>0</v>
      </c>
      <c r="AB3631">
        <v>1</v>
      </c>
      <c r="AC3631">
        <v>0</v>
      </c>
      <c r="AD3631">
        <v>6</v>
      </c>
      <c r="AE3631">
        <v>0</v>
      </c>
      <c r="AY3631" s="59"/>
    </row>
    <row r="3632" spans="1:51">
      <c r="A3632" s="19">
        <v>43806</v>
      </c>
      <c r="B3632" t="s">
        <v>49</v>
      </c>
      <c r="C3632" s="19">
        <v>43925</v>
      </c>
      <c r="D3632">
        <v>24</v>
      </c>
      <c r="E3632">
        <v>25.3</v>
      </c>
      <c r="F3632">
        <v>1.7</v>
      </c>
      <c r="G3632">
        <v>0.3</v>
      </c>
      <c r="H3632">
        <v>9.4</v>
      </c>
      <c r="I3632">
        <v>0.3</v>
      </c>
      <c r="J3632">
        <v>23.1</v>
      </c>
      <c r="K3632">
        <v>0.2</v>
      </c>
      <c r="L3632">
        <v>21</v>
      </c>
      <c r="M3632">
        <v>8.1999999999999993</v>
      </c>
      <c r="N3632">
        <v>31.1</v>
      </c>
      <c r="O3632">
        <v>2.2999999999999998</v>
      </c>
      <c r="P3632">
        <v>1.9</v>
      </c>
      <c r="Q3632">
        <v>6.5</v>
      </c>
      <c r="R3632">
        <v>1.8</v>
      </c>
      <c r="S3632">
        <v>26.8</v>
      </c>
      <c r="T3632">
        <v>1.9</v>
      </c>
      <c r="U3632">
        <v>21.6</v>
      </c>
      <c r="V3632">
        <v>5.7</v>
      </c>
      <c r="W3632">
        <v>8</v>
      </c>
      <c r="X3632">
        <v>0</v>
      </c>
      <c r="Y3632">
        <v>0</v>
      </c>
      <c r="Z3632">
        <v>1</v>
      </c>
      <c r="AA3632">
        <v>0</v>
      </c>
      <c r="AB3632">
        <v>8</v>
      </c>
      <c r="AC3632">
        <v>0</v>
      </c>
      <c r="AD3632">
        <v>7</v>
      </c>
      <c r="AE3632">
        <v>0</v>
      </c>
      <c r="AY3632" s="59"/>
    </row>
    <row r="3633" spans="1:51">
      <c r="A3633" s="19">
        <v>43806</v>
      </c>
      <c r="B3633" t="s">
        <v>50</v>
      </c>
      <c r="C3633" s="19">
        <v>43925</v>
      </c>
      <c r="D3633">
        <v>54</v>
      </c>
      <c r="E3633">
        <v>37.200000000000003</v>
      </c>
      <c r="F3633">
        <v>5</v>
      </c>
      <c r="G3633">
        <v>3.9</v>
      </c>
      <c r="H3633">
        <v>7.6</v>
      </c>
      <c r="I3633">
        <v>3.9</v>
      </c>
      <c r="J3633">
        <v>13.6</v>
      </c>
      <c r="K3633">
        <v>3.9</v>
      </c>
      <c r="L3633">
        <v>13.9</v>
      </c>
      <c r="M3633">
        <v>0.5</v>
      </c>
      <c r="N3633">
        <v>65.400000000000006</v>
      </c>
      <c r="O3633">
        <v>3.3</v>
      </c>
      <c r="P3633">
        <v>2.8</v>
      </c>
      <c r="Q3633">
        <v>3.9</v>
      </c>
      <c r="R3633">
        <v>2.7</v>
      </c>
      <c r="S3633">
        <v>8.6</v>
      </c>
      <c r="T3633">
        <v>2.6</v>
      </c>
      <c r="U3633">
        <v>8.8000000000000007</v>
      </c>
      <c r="V3633">
        <v>1.6</v>
      </c>
      <c r="W3633">
        <v>41</v>
      </c>
      <c r="X3633">
        <v>0</v>
      </c>
      <c r="Y3633">
        <v>0</v>
      </c>
      <c r="Z3633">
        <v>1</v>
      </c>
      <c r="AA3633">
        <v>0</v>
      </c>
      <c r="AB3633">
        <v>6</v>
      </c>
      <c r="AC3633">
        <v>0</v>
      </c>
      <c r="AD3633">
        <v>6</v>
      </c>
      <c r="AE3633">
        <v>0</v>
      </c>
      <c r="AY3633" s="59"/>
    </row>
    <row r="3634" spans="1:51">
      <c r="A3634" s="19">
        <v>43806</v>
      </c>
      <c r="B3634" t="s">
        <v>51</v>
      </c>
      <c r="C3634" s="19">
        <v>43925</v>
      </c>
      <c r="D3634">
        <v>14</v>
      </c>
      <c r="E3634">
        <v>23.9</v>
      </c>
      <c r="F3634">
        <v>6.3</v>
      </c>
      <c r="G3634">
        <v>0.3</v>
      </c>
      <c r="H3634">
        <v>11.3</v>
      </c>
      <c r="I3634">
        <v>3.2</v>
      </c>
      <c r="J3634">
        <v>12.2</v>
      </c>
      <c r="K3634">
        <v>3.6</v>
      </c>
      <c r="L3634">
        <v>28</v>
      </c>
      <c r="M3634">
        <v>0.8</v>
      </c>
      <c r="N3634">
        <v>28</v>
      </c>
      <c r="O3634">
        <v>4.5999999999999996</v>
      </c>
      <c r="P3634">
        <v>1.8</v>
      </c>
      <c r="Q3634">
        <v>8.1</v>
      </c>
      <c r="R3634">
        <v>3.1</v>
      </c>
      <c r="S3634">
        <v>9.4</v>
      </c>
      <c r="T3634">
        <v>3.1</v>
      </c>
      <c r="U3634">
        <v>39.200000000000003</v>
      </c>
      <c r="V3634">
        <v>2.2000000000000002</v>
      </c>
      <c r="W3634">
        <v>6</v>
      </c>
      <c r="X3634">
        <v>0</v>
      </c>
      <c r="Y3634">
        <v>0</v>
      </c>
      <c r="Z3634">
        <v>1</v>
      </c>
      <c r="AA3634">
        <v>0</v>
      </c>
      <c r="AB3634">
        <v>1</v>
      </c>
      <c r="AC3634">
        <v>0</v>
      </c>
      <c r="AD3634">
        <v>6</v>
      </c>
      <c r="AE3634">
        <v>0</v>
      </c>
      <c r="AY3634" s="59"/>
    </row>
    <row r="3635" spans="1:51">
      <c r="A3635" s="19">
        <v>43806</v>
      </c>
      <c r="B3635" t="s">
        <v>52</v>
      </c>
      <c r="C3635" s="19">
        <v>43928</v>
      </c>
      <c r="D3635">
        <v>84</v>
      </c>
      <c r="E3635">
        <v>26</v>
      </c>
      <c r="F3635">
        <v>1.6</v>
      </c>
      <c r="G3635">
        <v>1.7</v>
      </c>
      <c r="H3635">
        <v>12.1</v>
      </c>
      <c r="I3635">
        <v>2.6</v>
      </c>
      <c r="J3635">
        <v>21.6</v>
      </c>
      <c r="K3635">
        <v>0.7</v>
      </c>
      <c r="L3635">
        <v>20.5</v>
      </c>
      <c r="M3635">
        <v>2.7</v>
      </c>
      <c r="N3635">
        <v>32.9</v>
      </c>
      <c r="O3635">
        <v>2.6</v>
      </c>
      <c r="P3635">
        <v>2.4</v>
      </c>
      <c r="Q3635">
        <v>9.1</v>
      </c>
      <c r="R3635">
        <v>2.7</v>
      </c>
      <c r="S3635">
        <v>24</v>
      </c>
      <c r="T3635">
        <v>2.1</v>
      </c>
      <c r="U3635">
        <v>20.8</v>
      </c>
      <c r="V3635">
        <v>3.1</v>
      </c>
      <c r="W3635">
        <v>30</v>
      </c>
      <c r="X3635">
        <v>0</v>
      </c>
      <c r="Y3635">
        <v>0</v>
      </c>
      <c r="Z3635">
        <v>5</v>
      </c>
      <c r="AA3635">
        <v>0</v>
      </c>
      <c r="AB3635">
        <v>25</v>
      </c>
      <c r="AC3635">
        <v>0</v>
      </c>
      <c r="AD3635">
        <v>24</v>
      </c>
      <c r="AE3635">
        <v>0</v>
      </c>
      <c r="AY3635" s="59"/>
    </row>
    <row r="3636" spans="1:51">
      <c r="A3636" s="19">
        <v>43806</v>
      </c>
      <c r="B3636" t="s">
        <v>53</v>
      </c>
      <c r="C3636" s="19">
        <v>43949</v>
      </c>
      <c r="D3636">
        <v>60</v>
      </c>
      <c r="E3636">
        <v>22.9</v>
      </c>
      <c r="F3636">
        <v>2.2999999999999998</v>
      </c>
      <c r="G3636">
        <v>4</v>
      </c>
      <c r="H3636">
        <v>13.9</v>
      </c>
      <c r="I3636">
        <v>0.4</v>
      </c>
      <c r="J3636">
        <v>20.3</v>
      </c>
      <c r="K3636">
        <v>1.2</v>
      </c>
      <c r="L3636">
        <v>22.5</v>
      </c>
      <c r="M3636">
        <v>2.1</v>
      </c>
      <c r="N3636">
        <v>25.4</v>
      </c>
      <c r="O3636">
        <v>3</v>
      </c>
      <c r="P3636">
        <v>3.8</v>
      </c>
      <c r="Q3636">
        <v>12</v>
      </c>
      <c r="R3636">
        <v>2.5</v>
      </c>
      <c r="S3636">
        <v>21.7</v>
      </c>
      <c r="T3636">
        <v>2.9</v>
      </c>
      <c r="U3636">
        <v>25.3</v>
      </c>
      <c r="V3636">
        <v>3.1</v>
      </c>
      <c r="W3636">
        <v>18</v>
      </c>
      <c r="X3636">
        <v>0</v>
      </c>
      <c r="Y3636">
        <v>0</v>
      </c>
      <c r="Z3636">
        <v>7</v>
      </c>
      <c r="AA3636">
        <v>0</v>
      </c>
      <c r="AB3636">
        <v>16</v>
      </c>
      <c r="AC3636">
        <v>0</v>
      </c>
      <c r="AD3636">
        <v>18</v>
      </c>
      <c r="AE3636">
        <v>0</v>
      </c>
      <c r="AY3636" s="59"/>
    </row>
    <row r="3637" spans="1:51">
      <c r="A3637" s="19">
        <v>43806</v>
      </c>
      <c r="B3637" t="s">
        <v>54</v>
      </c>
      <c r="C3637" s="19">
        <v>43949</v>
      </c>
      <c r="D3637">
        <v>21</v>
      </c>
      <c r="E3637">
        <v>35.799999999999997</v>
      </c>
      <c r="F3637">
        <v>2.4</v>
      </c>
      <c r="G3637">
        <v>3.8</v>
      </c>
      <c r="H3637">
        <v>11.9</v>
      </c>
      <c r="I3637">
        <v>0.8</v>
      </c>
      <c r="J3637">
        <v>16.399999999999999</v>
      </c>
      <c r="K3637">
        <v>1.2</v>
      </c>
      <c r="L3637">
        <v>15.5</v>
      </c>
      <c r="M3637">
        <v>1.7</v>
      </c>
      <c r="N3637">
        <v>56.3</v>
      </c>
      <c r="O3637">
        <v>2.6</v>
      </c>
      <c r="P3637">
        <v>3</v>
      </c>
      <c r="Q3637">
        <v>7.6</v>
      </c>
      <c r="R3637">
        <v>1.8</v>
      </c>
      <c r="S3637">
        <v>12.9</v>
      </c>
      <c r="T3637">
        <v>2.5</v>
      </c>
      <c r="U3637">
        <v>10.7</v>
      </c>
      <c r="V3637">
        <v>2.2999999999999998</v>
      </c>
      <c r="W3637">
        <v>11</v>
      </c>
      <c r="X3637">
        <v>0</v>
      </c>
      <c r="Y3637">
        <v>0</v>
      </c>
      <c r="Z3637">
        <v>1</v>
      </c>
      <c r="AA3637">
        <v>0</v>
      </c>
      <c r="AB3637">
        <v>5</v>
      </c>
      <c r="AC3637">
        <v>0</v>
      </c>
      <c r="AD3637">
        <v>5</v>
      </c>
      <c r="AE3637">
        <v>0</v>
      </c>
      <c r="AY3637" s="59"/>
    </row>
    <row r="3638" spans="1:51">
      <c r="A3638" s="19">
        <v>43806</v>
      </c>
      <c r="B3638" t="s">
        <v>55</v>
      </c>
      <c r="C3638" s="19">
        <v>43949</v>
      </c>
      <c r="D3638">
        <v>96</v>
      </c>
      <c r="E3638">
        <v>26.1</v>
      </c>
      <c r="F3638">
        <v>1.2</v>
      </c>
      <c r="G3638">
        <v>5.8</v>
      </c>
      <c r="H3638">
        <v>11.9</v>
      </c>
      <c r="I3638">
        <v>0.6</v>
      </c>
      <c r="J3638">
        <v>18.3</v>
      </c>
      <c r="K3638">
        <v>0.5</v>
      </c>
      <c r="L3638">
        <v>21.2</v>
      </c>
      <c r="M3638">
        <v>4</v>
      </c>
      <c r="N3638">
        <v>33.4</v>
      </c>
      <c r="O3638">
        <v>2.6</v>
      </c>
      <c r="P3638">
        <v>4.7</v>
      </c>
      <c r="Q3638">
        <v>9</v>
      </c>
      <c r="R3638">
        <v>2.5</v>
      </c>
      <c r="S3638">
        <v>18.7</v>
      </c>
      <c r="T3638">
        <v>2.6</v>
      </c>
      <c r="U3638">
        <v>22.6</v>
      </c>
      <c r="V3638">
        <v>3.6</v>
      </c>
      <c r="W3638">
        <v>36</v>
      </c>
      <c r="X3638">
        <v>0</v>
      </c>
      <c r="Y3638">
        <v>0</v>
      </c>
      <c r="Z3638">
        <v>6</v>
      </c>
      <c r="AA3638">
        <v>0</v>
      </c>
      <c r="AB3638">
        <v>25</v>
      </c>
      <c r="AC3638">
        <v>0</v>
      </c>
      <c r="AD3638">
        <v>29</v>
      </c>
      <c r="AE3638">
        <v>0</v>
      </c>
      <c r="AY3638" s="59"/>
    </row>
    <row r="3639" spans="1:51">
      <c r="A3639" s="19">
        <v>43806</v>
      </c>
      <c r="B3639" t="s">
        <v>56</v>
      </c>
      <c r="C3639" s="19">
        <v>43949</v>
      </c>
      <c r="D3639">
        <v>274</v>
      </c>
      <c r="E3639">
        <v>24.6</v>
      </c>
      <c r="F3639">
        <v>17.100000000000001</v>
      </c>
      <c r="G3639">
        <v>2.1</v>
      </c>
      <c r="H3639">
        <v>9.1</v>
      </c>
      <c r="I3639">
        <v>0.8</v>
      </c>
      <c r="J3639">
        <v>16.600000000000001</v>
      </c>
      <c r="K3639">
        <v>0.2</v>
      </c>
      <c r="L3639">
        <v>16.100000000000001</v>
      </c>
      <c r="M3639">
        <v>2.9</v>
      </c>
      <c r="N3639">
        <v>31.1</v>
      </c>
      <c r="O3639">
        <v>17.5</v>
      </c>
      <c r="P3639">
        <v>3.2</v>
      </c>
      <c r="Q3639">
        <v>8</v>
      </c>
      <c r="R3639">
        <v>2.4</v>
      </c>
      <c r="S3639">
        <v>16.3</v>
      </c>
      <c r="T3639">
        <v>2.6</v>
      </c>
      <c r="U3639">
        <v>14.7</v>
      </c>
      <c r="V3639">
        <v>3.7</v>
      </c>
      <c r="W3639">
        <v>89</v>
      </c>
      <c r="X3639">
        <v>0</v>
      </c>
      <c r="Y3639">
        <v>0</v>
      </c>
      <c r="Z3639">
        <v>5</v>
      </c>
      <c r="AA3639">
        <v>0</v>
      </c>
      <c r="AB3639">
        <v>60</v>
      </c>
      <c r="AC3639">
        <v>0</v>
      </c>
      <c r="AD3639">
        <v>58</v>
      </c>
      <c r="AE3639">
        <v>0</v>
      </c>
      <c r="AY3639" s="59"/>
    </row>
    <row r="3640" spans="1:51">
      <c r="A3640" s="19">
        <v>43806</v>
      </c>
      <c r="B3640" t="s">
        <v>57</v>
      </c>
      <c r="C3640" s="19">
        <v>43949</v>
      </c>
      <c r="D3640">
        <v>186</v>
      </c>
      <c r="E3640">
        <v>33.9</v>
      </c>
      <c r="F3640">
        <v>0.8</v>
      </c>
      <c r="G3640">
        <v>0.7</v>
      </c>
      <c r="H3640">
        <v>12.5</v>
      </c>
      <c r="I3640">
        <v>2.8</v>
      </c>
      <c r="J3640">
        <v>18.5</v>
      </c>
      <c r="K3640">
        <v>0.6</v>
      </c>
      <c r="L3640">
        <v>17.2</v>
      </c>
      <c r="M3640">
        <v>2.5</v>
      </c>
      <c r="N3640">
        <v>50.5</v>
      </c>
      <c r="O3640">
        <v>2</v>
      </c>
      <c r="P3640">
        <v>2</v>
      </c>
      <c r="Q3640">
        <v>8.5</v>
      </c>
      <c r="R3640">
        <v>2.9</v>
      </c>
      <c r="S3640">
        <v>15.5</v>
      </c>
      <c r="T3640">
        <v>2.1</v>
      </c>
      <c r="U3640">
        <v>13.8</v>
      </c>
      <c r="V3640">
        <v>2.4</v>
      </c>
      <c r="W3640">
        <v>84</v>
      </c>
      <c r="X3640">
        <v>0</v>
      </c>
      <c r="Y3640">
        <v>0</v>
      </c>
      <c r="Z3640">
        <v>14</v>
      </c>
      <c r="AA3640">
        <v>0</v>
      </c>
      <c r="AB3640">
        <v>46</v>
      </c>
      <c r="AC3640">
        <v>0</v>
      </c>
      <c r="AD3640">
        <v>43</v>
      </c>
      <c r="AE3640">
        <v>0</v>
      </c>
      <c r="AY3640" s="59"/>
    </row>
    <row r="3641" spans="1:51">
      <c r="A3641" s="19">
        <v>43806</v>
      </c>
      <c r="B3641" t="s">
        <v>58</v>
      </c>
      <c r="C3641" s="19">
        <v>43949</v>
      </c>
      <c r="D3641">
        <v>26</v>
      </c>
      <c r="E3641">
        <v>24.3</v>
      </c>
      <c r="F3641">
        <v>2.6</v>
      </c>
      <c r="G3641">
        <v>7.8</v>
      </c>
      <c r="H3641">
        <v>9.8000000000000007</v>
      </c>
      <c r="I3641">
        <v>0.4</v>
      </c>
      <c r="J3641">
        <v>21.1</v>
      </c>
      <c r="K3641">
        <v>0.1</v>
      </c>
      <c r="L3641">
        <v>18.5</v>
      </c>
      <c r="M3641">
        <v>5.0999999999999996</v>
      </c>
      <c r="N3641">
        <v>29.6</v>
      </c>
      <c r="O3641">
        <v>3.3</v>
      </c>
      <c r="P3641">
        <v>6.5</v>
      </c>
      <c r="Q3641">
        <v>7.9</v>
      </c>
      <c r="R3641">
        <v>2.7</v>
      </c>
      <c r="S3641">
        <v>24</v>
      </c>
      <c r="T3641">
        <v>2.2000000000000002</v>
      </c>
      <c r="U3641">
        <v>18.3</v>
      </c>
      <c r="V3641">
        <v>5</v>
      </c>
      <c r="W3641">
        <v>10</v>
      </c>
      <c r="X3641">
        <v>0</v>
      </c>
      <c r="Y3641">
        <v>0</v>
      </c>
      <c r="Z3641">
        <v>1</v>
      </c>
      <c r="AA3641">
        <v>0</v>
      </c>
      <c r="AB3641">
        <v>8</v>
      </c>
      <c r="AC3641">
        <v>0</v>
      </c>
      <c r="AD3641">
        <v>7</v>
      </c>
      <c r="AE3641">
        <v>0</v>
      </c>
      <c r="AY3641" s="59"/>
    </row>
    <row r="3642" spans="1:51">
      <c r="A3642" s="19">
        <v>43806</v>
      </c>
      <c r="B3642" t="s">
        <v>59</v>
      </c>
      <c r="C3642" s="19">
        <v>43953</v>
      </c>
      <c r="D3642">
        <v>7</v>
      </c>
      <c r="E3642">
        <v>30.2</v>
      </c>
      <c r="F3642">
        <v>3.6</v>
      </c>
      <c r="G3642">
        <v>2.1</v>
      </c>
      <c r="H3642">
        <v>9.6</v>
      </c>
      <c r="I3642">
        <v>2.1</v>
      </c>
      <c r="J3642">
        <v>18.8</v>
      </c>
      <c r="K3642">
        <v>1.3</v>
      </c>
      <c r="L3642">
        <v>18.600000000000001</v>
      </c>
      <c r="M3642">
        <v>3.2</v>
      </c>
      <c r="N3642">
        <v>42.8</v>
      </c>
      <c r="O3642">
        <v>3.4</v>
      </c>
      <c r="P3642">
        <v>3</v>
      </c>
      <c r="Q3642">
        <v>6.9</v>
      </c>
      <c r="R3642">
        <v>3.1</v>
      </c>
      <c r="S3642">
        <v>17.5</v>
      </c>
      <c r="T3642">
        <v>2.4</v>
      </c>
      <c r="U3642">
        <v>17.100000000000001</v>
      </c>
      <c r="V3642">
        <v>3.5</v>
      </c>
      <c r="W3642">
        <v>3</v>
      </c>
      <c r="X3642">
        <v>0</v>
      </c>
      <c r="Y3642">
        <v>0</v>
      </c>
      <c r="Z3642">
        <v>0</v>
      </c>
      <c r="AA3642">
        <v>0</v>
      </c>
      <c r="AB3642">
        <v>2</v>
      </c>
      <c r="AC3642">
        <v>0</v>
      </c>
      <c r="AD3642">
        <v>2</v>
      </c>
      <c r="AE3642">
        <v>0</v>
      </c>
      <c r="AY3642" s="59"/>
    </row>
    <row r="3643" spans="1:51">
      <c r="A3643" s="19">
        <v>43806</v>
      </c>
      <c r="B3643" t="s">
        <v>60</v>
      </c>
      <c r="C3643" s="19">
        <v>43953</v>
      </c>
      <c r="D3643">
        <v>39</v>
      </c>
      <c r="E3643">
        <v>30.8</v>
      </c>
      <c r="F3643">
        <v>5.7</v>
      </c>
      <c r="G3643">
        <v>0.3</v>
      </c>
      <c r="H3643">
        <v>10.9</v>
      </c>
      <c r="I3643">
        <v>3.5</v>
      </c>
      <c r="J3643">
        <v>12.2</v>
      </c>
      <c r="K3643">
        <v>3.8</v>
      </c>
      <c r="L3643">
        <v>21.9</v>
      </c>
      <c r="M3643">
        <v>0.4</v>
      </c>
      <c r="N3643">
        <v>43.9</v>
      </c>
      <c r="O3643">
        <v>4.8</v>
      </c>
      <c r="P3643">
        <v>2.1</v>
      </c>
      <c r="Q3643">
        <v>7.8</v>
      </c>
      <c r="R3643">
        <v>3.3</v>
      </c>
      <c r="S3643">
        <v>9.6</v>
      </c>
      <c r="T3643">
        <v>3.5</v>
      </c>
      <c r="U3643">
        <v>22.1</v>
      </c>
      <c r="V3643">
        <v>2.4</v>
      </c>
      <c r="W3643">
        <v>20</v>
      </c>
      <c r="X3643">
        <v>0</v>
      </c>
      <c r="Y3643">
        <v>0</v>
      </c>
      <c r="Z3643">
        <v>2</v>
      </c>
      <c r="AA3643">
        <v>0</v>
      </c>
      <c r="AB3643">
        <v>3</v>
      </c>
      <c r="AC3643">
        <v>0</v>
      </c>
      <c r="AD3643">
        <v>14</v>
      </c>
      <c r="AE3643">
        <v>0</v>
      </c>
      <c r="AY3643" s="59"/>
    </row>
    <row r="3644" spans="1:51">
      <c r="A3644" s="19">
        <v>43806</v>
      </c>
      <c r="B3644" t="s">
        <v>61</v>
      </c>
      <c r="C3644" s="19">
        <v>43956</v>
      </c>
      <c r="D3644">
        <v>82</v>
      </c>
      <c r="E3644">
        <v>26.4</v>
      </c>
      <c r="F3644">
        <v>2.5</v>
      </c>
      <c r="G3644">
        <v>0.2</v>
      </c>
      <c r="H3644">
        <v>22.5</v>
      </c>
      <c r="I3644">
        <v>6.2</v>
      </c>
      <c r="J3644">
        <v>14.3</v>
      </c>
      <c r="K3644">
        <v>1.2</v>
      </c>
      <c r="L3644">
        <v>15.8</v>
      </c>
      <c r="M3644">
        <v>0.5</v>
      </c>
      <c r="N3644">
        <v>33.4</v>
      </c>
      <c r="O3644">
        <v>2.9</v>
      </c>
      <c r="P3644">
        <v>2.6</v>
      </c>
      <c r="Q3644">
        <v>24.5</v>
      </c>
      <c r="R3644">
        <v>4.9000000000000004</v>
      </c>
      <c r="S3644">
        <v>12.7</v>
      </c>
      <c r="T3644">
        <v>2.7</v>
      </c>
      <c r="U3644">
        <v>13.2</v>
      </c>
      <c r="V3644">
        <v>2.6</v>
      </c>
      <c r="W3644">
        <v>29</v>
      </c>
      <c r="X3644">
        <v>0</v>
      </c>
      <c r="Y3644">
        <v>0</v>
      </c>
      <c r="Z3644">
        <v>25</v>
      </c>
      <c r="AA3644">
        <v>0</v>
      </c>
      <c r="AB3644">
        <v>10</v>
      </c>
      <c r="AC3644">
        <v>0</v>
      </c>
      <c r="AD3644">
        <v>18</v>
      </c>
      <c r="AE3644">
        <v>0</v>
      </c>
      <c r="AY3644" s="59"/>
    </row>
    <row r="3645" spans="1:51">
      <c r="A3645" s="19">
        <v>43806</v>
      </c>
      <c r="B3645" t="s">
        <v>62</v>
      </c>
      <c r="C3645" s="19">
        <v>43963</v>
      </c>
      <c r="D3645">
        <v>29</v>
      </c>
      <c r="E3645">
        <v>29.9</v>
      </c>
      <c r="F3645">
        <v>5.0999999999999996</v>
      </c>
      <c r="G3645">
        <v>0.6</v>
      </c>
      <c r="H3645">
        <v>10.5</v>
      </c>
      <c r="I3645">
        <v>0.7</v>
      </c>
      <c r="J3645">
        <v>13</v>
      </c>
      <c r="K3645">
        <v>2.7</v>
      </c>
      <c r="L3645">
        <v>26.7</v>
      </c>
      <c r="M3645">
        <v>0.4</v>
      </c>
      <c r="N3645">
        <v>38.200000000000003</v>
      </c>
      <c r="O3645">
        <v>4</v>
      </c>
      <c r="P3645">
        <v>2.2999999999999998</v>
      </c>
      <c r="Q3645">
        <v>7.3</v>
      </c>
      <c r="R3645">
        <v>2.4</v>
      </c>
      <c r="S3645">
        <v>9.8000000000000007</v>
      </c>
      <c r="T3645">
        <v>3</v>
      </c>
      <c r="U3645">
        <v>30.5</v>
      </c>
      <c r="V3645">
        <v>2</v>
      </c>
      <c r="W3645">
        <v>14</v>
      </c>
      <c r="X3645">
        <v>0</v>
      </c>
      <c r="Y3645">
        <v>0</v>
      </c>
      <c r="Z3645">
        <v>1</v>
      </c>
      <c r="AA3645">
        <v>0</v>
      </c>
      <c r="AB3645">
        <v>2</v>
      </c>
      <c r="AC3645">
        <v>0</v>
      </c>
      <c r="AD3645">
        <v>12</v>
      </c>
      <c r="AE3645">
        <v>0</v>
      </c>
      <c r="AY3645" s="59"/>
    </row>
    <row r="3646" spans="1:51">
      <c r="A3646" s="19">
        <v>43806</v>
      </c>
      <c r="B3646" t="s">
        <v>63</v>
      </c>
      <c r="C3646" s="19">
        <v>43963</v>
      </c>
      <c r="D3646">
        <v>28</v>
      </c>
      <c r="E3646">
        <v>37</v>
      </c>
      <c r="F3646">
        <v>4.7</v>
      </c>
      <c r="G3646">
        <v>2</v>
      </c>
      <c r="H3646">
        <v>8.9</v>
      </c>
      <c r="I3646">
        <v>5.0999999999999996</v>
      </c>
      <c r="J3646">
        <v>12.7</v>
      </c>
      <c r="K3646">
        <v>3</v>
      </c>
      <c r="L3646">
        <v>15.7</v>
      </c>
      <c r="M3646">
        <v>0.5</v>
      </c>
      <c r="N3646">
        <v>58.4</v>
      </c>
      <c r="O3646">
        <v>3.9</v>
      </c>
      <c r="P3646">
        <v>2.7</v>
      </c>
      <c r="Q3646">
        <v>5.8</v>
      </c>
      <c r="R3646">
        <v>3.6</v>
      </c>
      <c r="S3646">
        <v>8.8000000000000007</v>
      </c>
      <c r="T3646">
        <v>3.1</v>
      </c>
      <c r="U3646">
        <v>11.3</v>
      </c>
      <c r="V3646">
        <v>2.1</v>
      </c>
      <c r="W3646">
        <v>18</v>
      </c>
      <c r="X3646">
        <v>0</v>
      </c>
      <c r="Y3646">
        <v>0</v>
      </c>
      <c r="Z3646">
        <v>1</v>
      </c>
      <c r="AA3646">
        <v>0</v>
      </c>
      <c r="AB3646">
        <v>2</v>
      </c>
      <c r="AC3646">
        <v>0</v>
      </c>
      <c r="AD3646">
        <v>7</v>
      </c>
      <c r="AE3646">
        <v>0</v>
      </c>
      <c r="AY3646" s="59"/>
    </row>
    <row r="3647" spans="1:51">
      <c r="A3647" s="19">
        <v>43806</v>
      </c>
      <c r="B3647" t="s">
        <v>64</v>
      </c>
      <c r="C3647" s="19">
        <v>43970</v>
      </c>
      <c r="D3647">
        <v>54</v>
      </c>
      <c r="E3647">
        <v>36.200000000000003</v>
      </c>
      <c r="F3647">
        <v>5</v>
      </c>
      <c r="G3647">
        <v>3.2</v>
      </c>
      <c r="H3647">
        <v>9.4</v>
      </c>
      <c r="I3647">
        <v>4.5999999999999996</v>
      </c>
      <c r="J3647">
        <v>12.9</v>
      </c>
      <c r="K3647">
        <v>3.1</v>
      </c>
      <c r="L3647">
        <v>14.7</v>
      </c>
      <c r="M3647">
        <v>0.4</v>
      </c>
      <c r="N3647">
        <v>56.5</v>
      </c>
      <c r="O3647">
        <v>4.0999999999999996</v>
      </c>
      <c r="P3647">
        <v>3.2</v>
      </c>
      <c r="Q3647">
        <v>6</v>
      </c>
      <c r="R3647">
        <v>3.9</v>
      </c>
      <c r="S3647">
        <v>9.5</v>
      </c>
      <c r="T3647">
        <v>3.4</v>
      </c>
      <c r="U3647">
        <v>10.7</v>
      </c>
      <c r="V3647">
        <v>2.2999999999999998</v>
      </c>
      <c r="W3647">
        <v>41</v>
      </c>
      <c r="X3647">
        <v>0</v>
      </c>
      <c r="Y3647">
        <v>0</v>
      </c>
      <c r="Z3647">
        <v>1</v>
      </c>
      <c r="AA3647">
        <v>0</v>
      </c>
      <c r="AB3647">
        <v>4</v>
      </c>
      <c r="AC3647">
        <v>0</v>
      </c>
      <c r="AD3647">
        <v>8</v>
      </c>
      <c r="AE3647">
        <v>0</v>
      </c>
      <c r="AY3647" s="59"/>
    </row>
    <row r="3648" spans="1:51">
      <c r="A3648" s="19">
        <v>43806</v>
      </c>
      <c r="B3648" t="s">
        <v>65</v>
      </c>
      <c r="C3648" s="19">
        <v>43970</v>
      </c>
      <c r="D3648">
        <v>61</v>
      </c>
      <c r="E3648">
        <v>25</v>
      </c>
      <c r="F3648">
        <v>1.7</v>
      </c>
      <c r="G3648">
        <v>0.6</v>
      </c>
      <c r="H3648">
        <v>9.8000000000000007</v>
      </c>
      <c r="I3648">
        <v>0.4</v>
      </c>
      <c r="J3648">
        <v>23.6</v>
      </c>
      <c r="K3648">
        <v>0.3</v>
      </c>
      <c r="L3648">
        <v>19.899999999999999</v>
      </c>
      <c r="M3648">
        <v>8.3000000000000007</v>
      </c>
      <c r="N3648">
        <v>29</v>
      </c>
      <c r="O3648">
        <v>3</v>
      </c>
      <c r="P3648">
        <v>2.6</v>
      </c>
      <c r="Q3648">
        <v>7.8</v>
      </c>
      <c r="R3648">
        <v>2.5</v>
      </c>
      <c r="S3648">
        <v>26.9</v>
      </c>
      <c r="T3648">
        <v>2.6</v>
      </c>
      <c r="U3648">
        <v>19</v>
      </c>
      <c r="V3648">
        <v>6.2</v>
      </c>
      <c r="W3648">
        <v>21</v>
      </c>
      <c r="X3648">
        <v>0</v>
      </c>
      <c r="Y3648">
        <v>0</v>
      </c>
      <c r="Z3648">
        <v>2</v>
      </c>
      <c r="AA3648">
        <v>0</v>
      </c>
      <c r="AB3648">
        <v>20</v>
      </c>
      <c r="AC3648">
        <v>0</v>
      </c>
      <c r="AD3648">
        <v>17</v>
      </c>
      <c r="AE3648">
        <v>1</v>
      </c>
      <c r="AY3648" s="59"/>
    </row>
    <row r="3649" spans="1:51">
      <c r="A3649" s="19">
        <v>43806</v>
      </c>
      <c r="B3649" t="s">
        <v>143</v>
      </c>
      <c r="C3649" s="19">
        <v>43984</v>
      </c>
      <c r="D3649">
        <v>20</v>
      </c>
      <c r="E3649">
        <v>27.4</v>
      </c>
      <c r="F3649">
        <v>1.2</v>
      </c>
      <c r="G3649">
        <v>9.8000000000000007</v>
      </c>
      <c r="H3649">
        <v>11.1</v>
      </c>
      <c r="I3649">
        <v>0.8</v>
      </c>
      <c r="J3649">
        <v>16.399999999999999</v>
      </c>
      <c r="K3649">
        <v>0.8</v>
      </c>
      <c r="L3649">
        <v>17.2</v>
      </c>
      <c r="M3649">
        <v>4.7</v>
      </c>
      <c r="N3649">
        <v>35.299999999999997</v>
      </c>
      <c r="O3649">
        <v>3.2</v>
      </c>
      <c r="P3649">
        <v>8.3000000000000007</v>
      </c>
      <c r="Q3649">
        <v>9.6</v>
      </c>
      <c r="R3649">
        <v>3.4</v>
      </c>
      <c r="S3649">
        <v>15.5</v>
      </c>
      <c r="T3649">
        <v>3.1</v>
      </c>
      <c r="U3649">
        <v>16</v>
      </c>
      <c r="V3649">
        <v>5.0999999999999996</v>
      </c>
      <c r="W3649">
        <v>8</v>
      </c>
      <c r="X3649">
        <v>0</v>
      </c>
      <c r="Y3649">
        <v>1</v>
      </c>
      <c r="Z3649">
        <v>1</v>
      </c>
      <c r="AA3649">
        <v>0</v>
      </c>
      <c r="AB3649">
        <v>5</v>
      </c>
      <c r="AC3649">
        <v>0</v>
      </c>
      <c r="AD3649">
        <v>5</v>
      </c>
      <c r="AE3649">
        <v>0</v>
      </c>
      <c r="AY3649" s="59"/>
    </row>
    <row r="3650" spans="1:51">
      <c r="A3650" s="19">
        <v>43806</v>
      </c>
      <c r="B3650" t="s">
        <v>67</v>
      </c>
      <c r="C3650" s="19">
        <v>43984</v>
      </c>
      <c r="D3650">
        <v>19</v>
      </c>
      <c r="E3650">
        <v>25.5</v>
      </c>
      <c r="F3650">
        <v>6.8</v>
      </c>
      <c r="G3650">
        <v>0.3</v>
      </c>
      <c r="H3650">
        <v>11.8</v>
      </c>
      <c r="I3650">
        <v>3</v>
      </c>
      <c r="J3650">
        <v>13.1</v>
      </c>
      <c r="K3650">
        <v>3.5</v>
      </c>
      <c r="L3650">
        <v>24.9</v>
      </c>
      <c r="M3650">
        <v>0.7</v>
      </c>
      <c r="N3650">
        <v>30.3</v>
      </c>
      <c r="O3650">
        <v>6.2</v>
      </c>
      <c r="P3650">
        <v>2.7</v>
      </c>
      <c r="Q3650">
        <v>9.4</v>
      </c>
      <c r="R3650">
        <v>4</v>
      </c>
      <c r="S3650">
        <v>11.6</v>
      </c>
      <c r="T3650">
        <v>4.3</v>
      </c>
      <c r="U3650">
        <v>28.2</v>
      </c>
      <c r="V3650">
        <v>3.1</v>
      </c>
      <c r="W3650">
        <v>8</v>
      </c>
      <c r="X3650">
        <v>0</v>
      </c>
      <c r="Y3650">
        <v>0</v>
      </c>
      <c r="Z3650">
        <v>1</v>
      </c>
      <c r="AA3650">
        <v>0</v>
      </c>
      <c r="AB3650">
        <v>2</v>
      </c>
      <c r="AC3650">
        <v>0</v>
      </c>
      <c r="AD3650">
        <v>8</v>
      </c>
      <c r="AE3650">
        <v>0</v>
      </c>
      <c r="AY3650" s="59"/>
    </row>
    <row r="3651" spans="1:51">
      <c r="A3651" s="19">
        <v>43806</v>
      </c>
      <c r="B3651" t="s">
        <v>68</v>
      </c>
      <c r="C3651" s="19">
        <v>43984</v>
      </c>
      <c r="D3651">
        <v>126</v>
      </c>
      <c r="E3651">
        <v>22.4</v>
      </c>
      <c r="F3651">
        <v>3.4</v>
      </c>
      <c r="G3651">
        <v>11</v>
      </c>
      <c r="H3651">
        <v>10.5</v>
      </c>
      <c r="I3651">
        <v>1</v>
      </c>
      <c r="J3651">
        <v>18.8</v>
      </c>
      <c r="K3651">
        <v>0.5</v>
      </c>
      <c r="L3651">
        <v>18.600000000000001</v>
      </c>
      <c r="M3651">
        <v>3.4</v>
      </c>
      <c r="N3651">
        <v>25.4</v>
      </c>
      <c r="O3651">
        <v>4.4000000000000004</v>
      </c>
      <c r="P3651">
        <v>9.6</v>
      </c>
      <c r="Q3651">
        <v>9.5</v>
      </c>
      <c r="R3651">
        <v>3.6</v>
      </c>
      <c r="S3651">
        <v>20.7</v>
      </c>
      <c r="T3651">
        <v>3.2</v>
      </c>
      <c r="U3651">
        <v>19</v>
      </c>
      <c r="V3651">
        <v>4.2</v>
      </c>
      <c r="W3651">
        <v>43</v>
      </c>
      <c r="X3651">
        <v>0</v>
      </c>
      <c r="Y3651">
        <v>5</v>
      </c>
      <c r="Z3651">
        <v>5</v>
      </c>
      <c r="AA3651">
        <v>0</v>
      </c>
      <c r="AB3651">
        <v>36</v>
      </c>
      <c r="AC3651">
        <v>0</v>
      </c>
      <c r="AD3651">
        <v>36</v>
      </c>
      <c r="AE3651">
        <v>0</v>
      </c>
      <c r="AY3651" s="59"/>
    </row>
    <row r="3652" spans="1:51">
      <c r="A3652" s="19">
        <v>43806</v>
      </c>
      <c r="B3652" t="s">
        <v>69</v>
      </c>
      <c r="C3652" s="19">
        <v>43984</v>
      </c>
      <c r="D3652">
        <v>34</v>
      </c>
      <c r="E3652">
        <v>25.6</v>
      </c>
      <c r="F3652">
        <v>2.7</v>
      </c>
      <c r="G3652">
        <v>1.2</v>
      </c>
      <c r="H3652">
        <v>8.6</v>
      </c>
      <c r="I3652">
        <v>0.4</v>
      </c>
      <c r="J3652">
        <v>23.4</v>
      </c>
      <c r="K3652">
        <v>0.3</v>
      </c>
      <c r="L3652">
        <v>18.3</v>
      </c>
      <c r="M3652">
        <v>9.1999999999999993</v>
      </c>
      <c r="N3652">
        <v>30.3</v>
      </c>
      <c r="O3652">
        <v>3.6</v>
      </c>
      <c r="P3652">
        <v>3</v>
      </c>
      <c r="Q3652">
        <v>6.9</v>
      </c>
      <c r="R3652">
        <v>2.6</v>
      </c>
      <c r="S3652">
        <v>26.3</v>
      </c>
      <c r="T3652">
        <v>2.8</v>
      </c>
      <c r="U3652">
        <v>16.899999999999999</v>
      </c>
      <c r="V3652">
        <v>7.1</v>
      </c>
      <c r="W3652">
        <v>12</v>
      </c>
      <c r="X3652">
        <v>0</v>
      </c>
      <c r="Y3652">
        <v>0</v>
      </c>
      <c r="Z3652">
        <v>1</v>
      </c>
      <c r="AA3652">
        <v>0</v>
      </c>
      <c r="AB3652">
        <v>11</v>
      </c>
      <c r="AC3652">
        <v>0</v>
      </c>
      <c r="AD3652">
        <v>9</v>
      </c>
      <c r="AE3652">
        <v>1</v>
      </c>
      <c r="AY3652" s="59"/>
    </row>
    <row r="3653" spans="1:51">
      <c r="A3653" s="19">
        <v>43806</v>
      </c>
      <c r="B3653" t="s">
        <v>70</v>
      </c>
      <c r="C3653" s="19">
        <v>43984</v>
      </c>
      <c r="D3653">
        <v>16</v>
      </c>
      <c r="E3653">
        <v>27.3</v>
      </c>
      <c r="F3653">
        <v>6.3</v>
      </c>
      <c r="G3653">
        <v>0.4</v>
      </c>
      <c r="H3653">
        <v>11.1</v>
      </c>
      <c r="I3653">
        <v>3.3</v>
      </c>
      <c r="J3653">
        <v>12.1</v>
      </c>
      <c r="K3653">
        <v>3.8</v>
      </c>
      <c r="L3653">
        <v>24.7</v>
      </c>
      <c r="M3653">
        <v>0.5</v>
      </c>
      <c r="N3653">
        <v>33.6</v>
      </c>
      <c r="O3653">
        <v>5.8</v>
      </c>
      <c r="P3653">
        <v>2.9</v>
      </c>
      <c r="Q3653">
        <v>8.9</v>
      </c>
      <c r="R3653">
        <v>3.8</v>
      </c>
      <c r="S3653">
        <v>10.3</v>
      </c>
      <c r="T3653">
        <v>4.2</v>
      </c>
      <c r="U3653">
        <v>27.3</v>
      </c>
      <c r="V3653">
        <v>2.8</v>
      </c>
      <c r="W3653">
        <v>7</v>
      </c>
      <c r="X3653">
        <v>0</v>
      </c>
      <c r="Y3653">
        <v>0</v>
      </c>
      <c r="Z3653">
        <v>1</v>
      </c>
      <c r="AA3653">
        <v>0</v>
      </c>
      <c r="AB3653">
        <v>1</v>
      </c>
      <c r="AC3653">
        <v>0</v>
      </c>
      <c r="AD3653">
        <v>7</v>
      </c>
      <c r="AE3653">
        <v>0</v>
      </c>
      <c r="AY3653" s="59"/>
    </row>
    <row r="3654" spans="1:51">
      <c r="A3654" s="19">
        <v>43806</v>
      </c>
      <c r="B3654" t="s">
        <v>71</v>
      </c>
      <c r="C3654" s="19">
        <v>43988</v>
      </c>
      <c r="D3654">
        <v>7</v>
      </c>
      <c r="E3654">
        <v>30.2</v>
      </c>
      <c r="F3654">
        <v>3.6</v>
      </c>
      <c r="G3654">
        <v>2.1</v>
      </c>
      <c r="H3654">
        <v>9.6</v>
      </c>
      <c r="I3654">
        <v>2.1</v>
      </c>
      <c r="J3654">
        <v>18.8</v>
      </c>
      <c r="K3654">
        <v>1.3</v>
      </c>
      <c r="L3654">
        <v>18.600000000000001</v>
      </c>
      <c r="M3654">
        <v>3.2</v>
      </c>
      <c r="N3654">
        <v>39.299999999999997</v>
      </c>
      <c r="O3654">
        <v>4</v>
      </c>
      <c r="P3654">
        <v>3.5</v>
      </c>
      <c r="Q3654">
        <v>7.2</v>
      </c>
      <c r="R3654">
        <v>3.6</v>
      </c>
      <c r="S3654">
        <v>18</v>
      </c>
      <c r="T3654">
        <v>3.1</v>
      </c>
      <c r="U3654">
        <v>16.899999999999999</v>
      </c>
      <c r="V3654">
        <v>4</v>
      </c>
      <c r="W3654">
        <v>3</v>
      </c>
      <c r="X3654">
        <v>0</v>
      </c>
      <c r="Y3654">
        <v>0</v>
      </c>
      <c r="Z3654">
        <v>0</v>
      </c>
      <c r="AA3654">
        <v>0</v>
      </c>
      <c r="AB3654">
        <v>2</v>
      </c>
      <c r="AC3654">
        <v>0</v>
      </c>
      <c r="AD3654">
        <v>2</v>
      </c>
      <c r="AE3654">
        <v>0</v>
      </c>
      <c r="AY3654" s="59"/>
    </row>
    <row r="3655" spans="1:51">
      <c r="A3655" s="19">
        <v>43806</v>
      </c>
      <c r="B3655" t="s">
        <v>73</v>
      </c>
      <c r="C3655" s="19">
        <v>44013</v>
      </c>
      <c r="D3655">
        <v>41</v>
      </c>
      <c r="E3655">
        <v>28.9</v>
      </c>
      <c r="F3655">
        <v>4.2</v>
      </c>
      <c r="G3655">
        <v>2.2000000000000002</v>
      </c>
      <c r="H3655">
        <v>10.8</v>
      </c>
      <c r="I3655">
        <v>2.6</v>
      </c>
      <c r="J3655">
        <v>17.2</v>
      </c>
      <c r="K3655">
        <v>2</v>
      </c>
      <c r="L3655">
        <v>18.899999999999999</v>
      </c>
      <c r="M3655">
        <v>2.7</v>
      </c>
      <c r="N3655">
        <v>45.7</v>
      </c>
      <c r="O3655">
        <v>2.7</v>
      </c>
      <c r="P3655">
        <v>1.7</v>
      </c>
      <c r="Q3655">
        <v>7.5</v>
      </c>
      <c r="R3655">
        <v>1.6</v>
      </c>
      <c r="S3655">
        <v>18.5</v>
      </c>
      <c r="T3655">
        <v>1.5</v>
      </c>
      <c r="U3655">
        <v>18.2</v>
      </c>
      <c r="V3655">
        <v>2.1</v>
      </c>
      <c r="W3655">
        <v>1738</v>
      </c>
      <c r="X3655">
        <v>0</v>
      </c>
      <c r="Y3655">
        <v>6</v>
      </c>
      <c r="Z3655">
        <v>206</v>
      </c>
      <c r="AA3655">
        <v>15</v>
      </c>
      <c r="AB3655">
        <v>932</v>
      </c>
      <c r="AC3655">
        <v>0</v>
      </c>
      <c r="AD3655">
        <v>1012</v>
      </c>
      <c r="AE3655">
        <v>4</v>
      </c>
      <c r="AY3655" s="59"/>
    </row>
    <row r="3656" spans="1:51">
      <c r="A3656" s="19">
        <v>43809</v>
      </c>
      <c r="B3656" t="s">
        <v>15</v>
      </c>
      <c r="C3656" s="19">
        <v>43864</v>
      </c>
      <c r="D3656">
        <v>41</v>
      </c>
      <c r="E3656">
        <v>17</v>
      </c>
      <c r="F3656">
        <v>2.7</v>
      </c>
      <c r="G3656">
        <v>1.7</v>
      </c>
      <c r="H3656">
        <v>22.7</v>
      </c>
      <c r="I3656">
        <v>5.0999999999999996</v>
      </c>
      <c r="J3656">
        <v>16.899999999999999</v>
      </c>
      <c r="K3656">
        <v>3.2</v>
      </c>
      <c r="L3656">
        <v>16.7</v>
      </c>
      <c r="M3656">
        <v>3.5</v>
      </c>
      <c r="N3656">
        <v>18.100000000000001</v>
      </c>
      <c r="O3656">
        <v>2.2999999999999998</v>
      </c>
      <c r="P3656">
        <v>1.7</v>
      </c>
      <c r="Q3656">
        <v>33.4</v>
      </c>
      <c r="R3656">
        <v>3.5</v>
      </c>
      <c r="S3656">
        <v>18</v>
      </c>
      <c r="T3656">
        <v>2.2000000000000002</v>
      </c>
      <c r="U3656">
        <v>17.8</v>
      </c>
      <c r="V3656">
        <v>2.7</v>
      </c>
      <c r="W3656">
        <v>10</v>
      </c>
      <c r="X3656">
        <v>0</v>
      </c>
      <c r="Y3656">
        <v>0</v>
      </c>
      <c r="Z3656">
        <v>13</v>
      </c>
      <c r="AA3656">
        <v>0</v>
      </c>
      <c r="AB3656">
        <v>9</v>
      </c>
      <c r="AC3656">
        <v>0</v>
      </c>
      <c r="AD3656">
        <v>9</v>
      </c>
      <c r="AE3656">
        <v>0</v>
      </c>
      <c r="AY3656" s="59"/>
    </row>
    <row r="3657" spans="1:51">
      <c r="A3657" s="19">
        <v>43809</v>
      </c>
      <c r="B3657" t="s">
        <v>16</v>
      </c>
      <c r="C3657" s="19">
        <v>43872</v>
      </c>
      <c r="D3657">
        <v>24</v>
      </c>
      <c r="E3657">
        <v>18.399999999999999</v>
      </c>
      <c r="F3657">
        <v>2.1</v>
      </c>
      <c r="G3657">
        <v>2.1</v>
      </c>
      <c r="H3657">
        <v>18.399999999999999</v>
      </c>
      <c r="I3657">
        <v>3</v>
      </c>
      <c r="J3657">
        <v>20.3</v>
      </c>
      <c r="K3657">
        <v>2.9</v>
      </c>
      <c r="L3657">
        <v>17.7</v>
      </c>
      <c r="M3657">
        <v>4.5999999999999996</v>
      </c>
      <c r="N3657">
        <v>20.9</v>
      </c>
      <c r="O3657">
        <v>2.2999999999999998</v>
      </c>
      <c r="P3657">
        <v>2</v>
      </c>
      <c r="Q3657">
        <v>21.1</v>
      </c>
      <c r="R3657">
        <v>2.2000000000000002</v>
      </c>
      <c r="S3657">
        <v>25.4</v>
      </c>
      <c r="T3657">
        <v>2.5</v>
      </c>
      <c r="U3657">
        <v>20</v>
      </c>
      <c r="V3657">
        <v>3.2</v>
      </c>
      <c r="W3657">
        <v>6</v>
      </c>
      <c r="X3657">
        <v>0</v>
      </c>
      <c r="Y3657">
        <v>0</v>
      </c>
      <c r="Z3657">
        <v>6</v>
      </c>
      <c r="AA3657">
        <v>0</v>
      </c>
      <c r="AB3657">
        <v>7</v>
      </c>
      <c r="AC3657">
        <v>0</v>
      </c>
      <c r="AD3657">
        <v>6</v>
      </c>
      <c r="AE3657">
        <v>0</v>
      </c>
      <c r="AY3657" s="59"/>
    </row>
    <row r="3658" spans="1:51">
      <c r="A3658" s="19">
        <v>43809</v>
      </c>
      <c r="B3658" t="s">
        <v>17</v>
      </c>
      <c r="C3658" s="19">
        <v>43883</v>
      </c>
      <c r="D3658">
        <v>36</v>
      </c>
      <c r="E3658">
        <v>25.4</v>
      </c>
      <c r="F3658">
        <v>7</v>
      </c>
      <c r="G3658">
        <v>1.1000000000000001</v>
      </c>
      <c r="H3658">
        <v>8.9</v>
      </c>
      <c r="I3658">
        <v>1.6</v>
      </c>
      <c r="J3658">
        <v>19.7</v>
      </c>
      <c r="K3658">
        <v>3.9</v>
      </c>
      <c r="L3658">
        <v>17.7</v>
      </c>
      <c r="M3658">
        <v>4.3</v>
      </c>
      <c r="N3658">
        <v>38.5</v>
      </c>
      <c r="O3658">
        <v>4.4000000000000004</v>
      </c>
      <c r="P3658">
        <v>1.9</v>
      </c>
      <c r="Q3658">
        <v>6</v>
      </c>
      <c r="R3658">
        <v>1.9</v>
      </c>
      <c r="S3658">
        <v>22.4</v>
      </c>
      <c r="T3658">
        <v>2.8</v>
      </c>
      <c r="U3658">
        <v>18.899999999999999</v>
      </c>
      <c r="V3658">
        <v>3</v>
      </c>
      <c r="W3658">
        <v>14</v>
      </c>
      <c r="X3658">
        <v>0</v>
      </c>
      <c r="Y3658">
        <v>0</v>
      </c>
      <c r="Z3658">
        <v>1</v>
      </c>
      <c r="AA3658">
        <v>0</v>
      </c>
      <c r="AB3658">
        <v>11</v>
      </c>
      <c r="AC3658">
        <v>0</v>
      </c>
      <c r="AD3658">
        <v>10</v>
      </c>
      <c r="AE3658">
        <v>0</v>
      </c>
      <c r="AY3658" s="59"/>
    </row>
    <row r="3659" spans="1:51">
      <c r="A3659" s="19">
        <v>43809</v>
      </c>
      <c r="B3659" t="s">
        <v>18</v>
      </c>
      <c r="C3659" s="19">
        <v>43890</v>
      </c>
      <c r="D3659">
        <v>54</v>
      </c>
      <c r="E3659">
        <v>39.299999999999997</v>
      </c>
      <c r="F3659">
        <v>3.1</v>
      </c>
      <c r="G3659">
        <v>2.9</v>
      </c>
      <c r="H3659">
        <v>8.5</v>
      </c>
      <c r="I3659">
        <v>2.2000000000000002</v>
      </c>
      <c r="J3659">
        <v>13.1</v>
      </c>
      <c r="K3659">
        <v>5.8</v>
      </c>
      <c r="L3659">
        <v>11.9</v>
      </c>
      <c r="M3659">
        <v>2.8</v>
      </c>
      <c r="N3659">
        <v>77.3</v>
      </c>
      <c r="O3659">
        <v>1.4</v>
      </c>
      <c r="P3659">
        <v>1.3</v>
      </c>
      <c r="Q3659">
        <v>3</v>
      </c>
      <c r="R3659">
        <v>1.1000000000000001</v>
      </c>
      <c r="S3659">
        <v>6.5</v>
      </c>
      <c r="T3659">
        <v>2.2999999999999998</v>
      </c>
      <c r="U3659">
        <v>5.4</v>
      </c>
      <c r="V3659">
        <v>1.2</v>
      </c>
      <c r="W3659">
        <v>45</v>
      </c>
      <c r="X3659">
        <v>0</v>
      </c>
      <c r="Y3659">
        <v>0</v>
      </c>
      <c r="Z3659">
        <v>1</v>
      </c>
      <c r="AA3659">
        <v>0</v>
      </c>
      <c r="AB3659">
        <v>5</v>
      </c>
      <c r="AC3659">
        <v>0</v>
      </c>
      <c r="AD3659">
        <v>3</v>
      </c>
      <c r="AE3659">
        <v>0</v>
      </c>
      <c r="AY3659" s="59"/>
    </row>
    <row r="3660" spans="1:51">
      <c r="A3660" s="19">
        <v>43809</v>
      </c>
      <c r="B3660" t="s">
        <v>19</v>
      </c>
      <c r="C3660" s="19">
        <v>43893</v>
      </c>
      <c r="D3660">
        <v>52</v>
      </c>
      <c r="E3660">
        <v>37.1</v>
      </c>
      <c r="F3660">
        <v>5.2</v>
      </c>
      <c r="G3660">
        <v>3.6</v>
      </c>
      <c r="H3660">
        <v>8.1</v>
      </c>
      <c r="I3660">
        <v>4.2</v>
      </c>
      <c r="J3660">
        <v>12.5</v>
      </c>
      <c r="K3660">
        <v>3.5</v>
      </c>
      <c r="L3660">
        <v>14.5</v>
      </c>
      <c r="M3660">
        <v>0.8</v>
      </c>
      <c r="N3660">
        <v>71.5</v>
      </c>
      <c r="O3660">
        <v>2.2000000000000002</v>
      </c>
      <c r="P3660">
        <v>1.7</v>
      </c>
      <c r="Q3660">
        <v>3.5</v>
      </c>
      <c r="R3660">
        <v>2.1</v>
      </c>
      <c r="S3660">
        <v>6.5</v>
      </c>
      <c r="T3660">
        <v>2.1</v>
      </c>
      <c r="U3660">
        <v>8.6999999999999993</v>
      </c>
      <c r="V3660">
        <v>1.2</v>
      </c>
      <c r="W3660">
        <v>40</v>
      </c>
      <c r="X3660">
        <v>0</v>
      </c>
      <c r="Y3660">
        <v>0</v>
      </c>
      <c r="Z3660">
        <v>1</v>
      </c>
      <c r="AA3660">
        <v>0</v>
      </c>
      <c r="AB3660">
        <v>4</v>
      </c>
      <c r="AC3660">
        <v>0</v>
      </c>
      <c r="AD3660">
        <v>7</v>
      </c>
      <c r="AE3660">
        <v>0</v>
      </c>
      <c r="AY3660" s="59"/>
    </row>
    <row r="3661" spans="1:51">
      <c r="A3661" s="19">
        <v>43809</v>
      </c>
      <c r="B3661" t="s">
        <v>20</v>
      </c>
      <c r="C3661" s="19">
        <v>43893</v>
      </c>
      <c r="D3661">
        <v>6</v>
      </c>
      <c r="E3661">
        <v>30.1</v>
      </c>
      <c r="F3661">
        <v>4.2</v>
      </c>
      <c r="G3661">
        <v>2</v>
      </c>
      <c r="H3661">
        <v>8.9</v>
      </c>
      <c r="I3661">
        <v>2.4</v>
      </c>
      <c r="J3661">
        <v>19.2</v>
      </c>
      <c r="K3661">
        <v>1.4</v>
      </c>
      <c r="L3661">
        <v>18.100000000000001</v>
      </c>
      <c r="M3661">
        <v>3.3</v>
      </c>
      <c r="N3661">
        <v>49.3</v>
      </c>
      <c r="O3661">
        <v>2.6</v>
      </c>
      <c r="P3661">
        <v>1.9</v>
      </c>
      <c r="Q3661">
        <v>5.0999999999999996</v>
      </c>
      <c r="R3661">
        <v>2</v>
      </c>
      <c r="S3661">
        <v>18.3</v>
      </c>
      <c r="T3661">
        <v>1.7</v>
      </c>
      <c r="U3661">
        <v>16.399999999999999</v>
      </c>
      <c r="V3661">
        <v>2.2999999999999998</v>
      </c>
      <c r="W3661">
        <v>3</v>
      </c>
      <c r="X3661">
        <v>0</v>
      </c>
      <c r="Y3661">
        <v>0</v>
      </c>
      <c r="Z3661">
        <v>0</v>
      </c>
      <c r="AA3661">
        <v>0</v>
      </c>
      <c r="AB3661">
        <v>2</v>
      </c>
      <c r="AC3661">
        <v>0</v>
      </c>
      <c r="AD3661">
        <v>2</v>
      </c>
      <c r="AE3661">
        <v>0</v>
      </c>
      <c r="AY3661" s="59"/>
    </row>
    <row r="3662" spans="1:51">
      <c r="A3662" s="19">
        <v>43809</v>
      </c>
      <c r="B3662" t="s">
        <v>21</v>
      </c>
      <c r="C3662" s="19">
        <v>43893</v>
      </c>
      <c r="D3662">
        <v>31</v>
      </c>
      <c r="E3662">
        <v>36.299999999999997</v>
      </c>
      <c r="F3662">
        <v>5.7</v>
      </c>
      <c r="G3662">
        <v>3.4</v>
      </c>
      <c r="H3662">
        <v>8.4</v>
      </c>
      <c r="I3662">
        <v>4.4000000000000004</v>
      </c>
      <c r="J3662">
        <v>13.7</v>
      </c>
      <c r="K3662">
        <v>3.3</v>
      </c>
      <c r="L3662">
        <v>13.8</v>
      </c>
      <c r="M3662">
        <v>0.5</v>
      </c>
      <c r="N3662">
        <v>69.5</v>
      </c>
      <c r="O3662">
        <v>2.8</v>
      </c>
      <c r="P3662">
        <v>1.9</v>
      </c>
      <c r="Q3662">
        <v>3.7</v>
      </c>
      <c r="R3662">
        <v>2.2000000000000002</v>
      </c>
      <c r="S3662">
        <v>8.3000000000000007</v>
      </c>
      <c r="T3662">
        <v>2</v>
      </c>
      <c r="U3662">
        <v>8</v>
      </c>
      <c r="V3662">
        <v>1.2</v>
      </c>
      <c r="W3662">
        <v>25</v>
      </c>
      <c r="X3662">
        <v>0</v>
      </c>
      <c r="Y3662">
        <v>0</v>
      </c>
      <c r="Z3662">
        <v>0</v>
      </c>
      <c r="AA3662">
        <v>0</v>
      </c>
      <c r="AB3662">
        <v>3</v>
      </c>
      <c r="AC3662">
        <v>0</v>
      </c>
      <c r="AD3662">
        <v>3</v>
      </c>
      <c r="AE3662">
        <v>0</v>
      </c>
      <c r="AY3662" s="59"/>
    </row>
    <row r="3663" spans="1:51">
      <c r="A3663" s="19">
        <v>43809</v>
      </c>
      <c r="B3663" t="s">
        <v>22</v>
      </c>
      <c r="C3663" s="19">
        <v>43893</v>
      </c>
      <c r="D3663">
        <v>416</v>
      </c>
      <c r="E3663">
        <v>23.6</v>
      </c>
      <c r="F3663">
        <v>4.5999999999999996</v>
      </c>
      <c r="G3663">
        <v>2</v>
      </c>
      <c r="H3663">
        <v>10.199999999999999</v>
      </c>
      <c r="I3663">
        <v>1.8</v>
      </c>
      <c r="J3663">
        <v>21.6</v>
      </c>
      <c r="K3663">
        <v>1.7</v>
      </c>
      <c r="L3663">
        <v>18.399999999999999</v>
      </c>
      <c r="M3663">
        <v>5.7</v>
      </c>
      <c r="N3663">
        <v>32.1</v>
      </c>
      <c r="O3663">
        <v>3.3</v>
      </c>
      <c r="P3663">
        <v>2.2000000000000002</v>
      </c>
      <c r="Q3663">
        <v>7.1</v>
      </c>
      <c r="R3663">
        <v>2.2000000000000002</v>
      </c>
      <c r="S3663">
        <v>26.6</v>
      </c>
      <c r="T3663">
        <v>2.2000000000000002</v>
      </c>
      <c r="U3663">
        <v>19.8</v>
      </c>
      <c r="V3663">
        <v>4.0999999999999996</v>
      </c>
      <c r="W3663">
        <v>149</v>
      </c>
      <c r="X3663">
        <v>0</v>
      </c>
      <c r="Y3663">
        <v>0</v>
      </c>
      <c r="Z3663">
        <v>13</v>
      </c>
      <c r="AA3663">
        <v>0</v>
      </c>
      <c r="AB3663">
        <v>137</v>
      </c>
      <c r="AC3663">
        <v>0</v>
      </c>
      <c r="AD3663">
        <v>116</v>
      </c>
      <c r="AE3663">
        <v>1</v>
      </c>
      <c r="AY3663" s="59"/>
    </row>
    <row r="3664" spans="1:51">
      <c r="A3664" s="19">
        <v>43809</v>
      </c>
      <c r="B3664" t="s">
        <v>23</v>
      </c>
      <c r="C3664" s="19">
        <v>43893</v>
      </c>
      <c r="D3664">
        <v>67</v>
      </c>
      <c r="E3664">
        <v>23.1</v>
      </c>
      <c r="F3664">
        <v>4.3</v>
      </c>
      <c r="G3664">
        <v>0.9</v>
      </c>
      <c r="H3664">
        <v>8.5</v>
      </c>
      <c r="I3664">
        <v>1</v>
      </c>
      <c r="J3664">
        <v>24.2</v>
      </c>
      <c r="K3664">
        <v>1</v>
      </c>
      <c r="L3664">
        <v>19.600000000000001</v>
      </c>
      <c r="M3664">
        <v>7.1</v>
      </c>
      <c r="N3664">
        <v>29.1</v>
      </c>
      <c r="O3664">
        <v>3.1</v>
      </c>
      <c r="P3664">
        <v>1.8</v>
      </c>
      <c r="Q3664">
        <v>5.3</v>
      </c>
      <c r="R3664">
        <v>1.6</v>
      </c>
      <c r="S3664">
        <v>31.1</v>
      </c>
      <c r="T3664">
        <v>1.8</v>
      </c>
      <c r="U3664">
        <v>21.2</v>
      </c>
      <c r="V3664">
        <v>4.5999999999999996</v>
      </c>
      <c r="W3664">
        <v>23</v>
      </c>
      <c r="X3664">
        <v>0</v>
      </c>
      <c r="Y3664">
        <v>0</v>
      </c>
      <c r="Z3664">
        <v>1</v>
      </c>
      <c r="AA3664">
        <v>0</v>
      </c>
      <c r="AB3664">
        <v>24</v>
      </c>
      <c r="AC3664">
        <v>0</v>
      </c>
      <c r="AD3664">
        <v>19</v>
      </c>
      <c r="AE3664">
        <v>0</v>
      </c>
      <c r="AY3664" s="59"/>
    </row>
    <row r="3665" spans="1:51">
      <c r="A3665" s="19">
        <v>43809</v>
      </c>
      <c r="B3665" t="s">
        <v>24</v>
      </c>
      <c r="C3665" s="19">
        <v>43893</v>
      </c>
      <c r="D3665">
        <v>13</v>
      </c>
      <c r="E3665">
        <v>30.1</v>
      </c>
      <c r="F3665">
        <v>4.2</v>
      </c>
      <c r="G3665">
        <v>2</v>
      </c>
      <c r="H3665">
        <v>8.9</v>
      </c>
      <c r="I3665">
        <v>2.4</v>
      </c>
      <c r="J3665">
        <v>19.2</v>
      </c>
      <c r="K3665">
        <v>1.4</v>
      </c>
      <c r="L3665">
        <v>18.100000000000001</v>
      </c>
      <c r="M3665">
        <v>3.3</v>
      </c>
      <c r="N3665">
        <v>49.3</v>
      </c>
      <c r="O3665">
        <v>2.5</v>
      </c>
      <c r="P3665">
        <v>2</v>
      </c>
      <c r="Q3665">
        <v>5.0999999999999996</v>
      </c>
      <c r="R3665">
        <v>1.7</v>
      </c>
      <c r="S3665">
        <v>18</v>
      </c>
      <c r="T3665">
        <v>1.7</v>
      </c>
      <c r="U3665">
        <v>17</v>
      </c>
      <c r="V3665">
        <v>2.2999999999999998</v>
      </c>
      <c r="W3665">
        <v>6</v>
      </c>
      <c r="X3665">
        <v>0</v>
      </c>
      <c r="Y3665">
        <v>0</v>
      </c>
      <c r="Z3665">
        <v>0</v>
      </c>
      <c r="AA3665">
        <v>0</v>
      </c>
      <c r="AB3665">
        <v>4</v>
      </c>
      <c r="AC3665">
        <v>0</v>
      </c>
      <c r="AD3665">
        <v>3</v>
      </c>
      <c r="AE3665">
        <v>0</v>
      </c>
      <c r="AY3665" s="59"/>
    </row>
    <row r="3666" spans="1:51">
      <c r="A3666" s="19">
        <v>43809</v>
      </c>
      <c r="B3666" t="s">
        <v>25</v>
      </c>
      <c r="C3666" s="19">
        <v>43893</v>
      </c>
      <c r="D3666">
        <v>24</v>
      </c>
      <c r="E3666">
        <v>20.9</v>
      </c>
      <c r="F3666">
        <v>6.3</v>
      </c>
      <c r="G3666">
        <v>2.2000000000000002</v>
      </c>
      <c r="H3666">
        <v>12.7</v>
      </c>
      <c r="I3666">
        <v>0.9</v>
      </c>
      <c r="J3666">
        <v>17.600000000000001</v>
      </c>
      <c r="K3666">
        <v>4.9000000000000004</v>
      </c>
      <c r="L3666">
        <v>20.2</v>
      </c>
      <c r="M3666">
        <v>3.9</v>
      </c>
      <c r="N3666">
        <v>27</v>
      </c>
      <c r="O3666">
        <v>4.7</v>
      </c>
      <c r="P3666">
        <v>2.5</v>
      </c>
      <c r="Q3666">
        <v>11.1</v>
      </c>
      <c r="R3666">
        <v>2</v>
      </c>
      <c r="S3666">
        <v>19.100000000000001</v>
      </c>
      <c r="T3666">
        <v>4.0999999999999996</v>
      </c>
      <c r="U3666">
        <v>25.7</v>
      </c>
      <c r="V3666">
        <v>3.5</v>
      </c>
      <c r="W3666">
        <v>8</v>
      </c>
      <c r="X3666">
        <v>0</v>
      </c>
      <c r="Y3666">
        <v>0</v>
      </c>
      <c r="Z3666">
        <v>2</v>
      </c>
      <c r="AA3666">
        <v>0</v>
      </c>
      <c r="AB3666">
        <v>7</v>
      </c>
      <c r="AC3666">
        <v>0</v>
      </c>
      <c r="AD3666">
        <v>8</v>
      </c>
      <c r="AE3666">
        <v>0</v>
      </c>
      <c r="AY3666" s="59"/>
    </row>
    <row r="3667" spans="1:51">
      <c r="A3667" s="19">
        <v>43809</v>
      </c>
      <c r="B3667" t="s">
        <v>26</v>
      </c>
      <c r="C3667" s="19">
        <v>43893</v>
      </c>
      <c r="D3667">
        <v>91</v>
      </c>
      <c r="E3667">
        <v>21.4</v>
      </c>
      <c r="F3667">
        <v>4.3</v>
      </c>
      <c r="G3667">
        <v>2</v>
      </c>
      <c r="H3667">
        <v>12.4</v>
      </c>
      <c r="I3667">
        <v>1.4</v>
      </c>
      <c r="J3667">
        <v>15</v>
      </c>
      <c r="K3667">
        <v>1.1000000000000001</v>
      </c>
      <c r="L3667">
        <v>29.9</v>
      </c>
      <c r="M3667">
        <v>2</v>
      </c>
      <c r="N3667">
        <v>22.5</v>
      </c>
      <c r="O3667">
        <v>2.8</v>
      </c>
      <c r="P3667">
        <v>1.7</v>
      </c>
      <c r="Q3667">
        <v>7.9</v>
      </c>
      <c r="R3667">
        <v>1.6</v>
      </c>
      <c r="S3667">
        <v>11</v>
      </c>
      <c r="T3667">
        <v>1.6</v>
      </c>
      <c r="U3667">
        <v>48.5</v>
      </c>
      <c r="V3667">
        <v>1.9</v>
      </c>
      <c r="W3667">
        <v>30</v>
      </c>
      <c r="X3667">
        <v>0</v>
      </c>
      <c r="Y3667">
        <v>0</v>
      </c>
      <c r="Z3667">
        <v>6</v>
      </c>
      <c r="AA3667">
        <v>0</v>
      </c>
      <c r="AB3667">
        <v>14</v>
      </c>
      <c r="AC3667">
        <v>0</v>
      </c>
      <c r="AD3667">
        <v>41</v>
      </c>
      <c r="AE3667">
        <v>0</v>
      </c>
      <c r="AY3667" s="59"/>
    </row>
    <row r="3668" spans="1:51">
      <c r="A3668" s="19">
        <v>43809</v>
      </c>
      <c r="B3668" t="s">
        <v>27</v>
      </c>
      <c r="C3668" s="19">
        <v>43893</v>
      </c>
      <c r="D3668">
        <v>75</v>
      </c>
      <c r="E3668">
        <v>22.3</v>
      </c>
      <c r="F3668">
        <v>2.2000000000000002</v>
      </c>
      <c r="G3668">
        <v>0.5</v>
      </c>
      <c r="H3668">
        <v>12.3</v>
      </c>
      <c r="I3668">
        <v>16.399999999999999</v>
      </c>
      <c r="J3668">
        <v>16.7</v>
      </c>
      <c r="K3668">
        <v>0.3</v>
      </c>
      <c r="L3668">
        <v>17.2</v>
      </c>
      <c r="M3668">
        <v>1.6</v>
      </c>
      <c r="N3668">
        <v>29.3</v>
      </c>
      <c r="O3668">
        <v>2.5</v>
      </c>
      <c r="P3668">
        <v>2.2000000000000002</v>
      </c>
      <c r="Q3668">
        <v>9.6999999999999993</v>
      </c>
      <c r="R3668">
        <v>17.100000000000001</v>
      </c>
      <c r="S3668">
        <v>16.600000000000001</v>
      </c>
      <c r="T3668">
        <v>1.8</v>
      </c>
      <c r="U3668">
        <v>18.399999999999999</v>
      </c>
      <c r="V3668">
        <v>2.1</v>
      </c>
      <c r="W3668">
        <v>22</v>
      </c>
      <c r="X3668">
        <v>0</v>
      </c>
      <c r="Y3668">
        <v>0</v>
      </c>
      <c r="Z3668">
        <v>5</v>
      </c>
      <c r="AA3668">
        <v>16</v>
      </c>
      <c r="AB3668">
        <v>16</v>
      </c>
      <c r="AC3668">
        <v>0</v>
      </c>
      <c r="AD3668">
        <v>17</v>
      </c>
      <c r="AE3668">
        <v>0</v>
      </c>
      <c r="AY3668" s="59"/>
    </row>
    <row r="3669" spans="1:51">
      <c r="A3669" s="19">
        <v>43809</v>
      </c>
      <c r="B3669" t="s">
        <v>28</v>
      </c>
      <c r="C3669" s="19">
        <v>43893</v>
      </c>
      <c r="D3669">
        <v>110</v>
      </c>
      <c r="E3669">
        <v>34.700000000000003</v>
      </c>
      <c r="F3669">
        <v>8.9</v>
      </c>
      <c r="G3669">
        <v>1.6</v>
      </c>
      <c r="H3669">
        <v>7.8</v>
      </c>
      <c r="I3669">
        <v>1.8</v>
      </c>
      <c r="J3669">
        <v>16.8</v>
      </c>
      <c r="K3669">
        <v>1.8</v>
      </c>
      <c r="L3669">
        <v>14</v>
      </c>
      <c r="M3669">
        <v>2.2999999999999998</v>
      </c>
      <c r="N3669">
        <v>64</v>
      </c>
      <c r="O3669">
        <v>4.4000000000000004</v>
      </c>
      <c r="P3669">
        <v>1.4</v>
      </c>
      <c r="Q3669">
        <v>3.5</v>
      </c>
      <c r="R3669">
        <v>1.5</v>
      </c>
      <c r="S3669">
        <v>12.4</v>
      </c>
      <c r="T3669">
        <v>1.6</v>
      </c>
      <c r="U3669">
        <v>9.1</v>
      </c>
      <c r="V3669">
        <v>1.7</v>
      </c>
      <c r="W3669">
        <v>63</v>
      </c>
      <c r="X3669">
        <v>0</v>
      </c>
      <c r="Y3669">
        <v>0</v>
      </c>
      <c r="Z3669">
        <v>1</v>
      </c>
      <c r="AA3669">
        <v>0</v>
      </c>
      <c r="AB3669">
        <v>31</v>
      </c>
      <c r="AC3669">
        <v>0</v>
      </c>
      <c r="AD3669">
        <v>13</v>
      </c>
      <c r="AE3669">
        <v>0</v>
      </c>
      <c r="AY3669" s="59"/>
    </row>
    <row r="3670" spans="1:51">
      <c r="A3670" s="19">
        <v>43809</v>
      </c>
      <c r="B3670" t="s">
        <v>29</v>
      </c>
      <c r="C3670" s="19">
        <v>43893</v>
      </c>
      <c r="D3670">
        <v>37</v>
      </c>
      <c r="E3670">
        <v>36.200000000000003</v>
      </c>
      <c r="F3670">
        <v>7.5</v>
      </c>
      <c r="G3670">
        <v>2.9</v>
      </c>
      <c r="H3670">
        <v>7.3</v>
      </c>
      <c r="I3670">
        <v>3.5</v>
      </c>
      <c r="J3670">
        <v>14.4</v>
      </c>
      <c r="K3670">
        <v>3.4</v>
      </c>
      <c r="L3670">
        <v>13.6</v>
      </c>
      <c r="M3670">
        <v>0.8</v>
      </c>
      <c r="N3670">
        <v>69.099999999999994</v>
      </c>
      <c r="O3670">
        <v>3.7</v>
      </c>
      <c r="P3670">
        <v>1.6</v>
      </c>
      <c r="Q3670">
        <v>3.2</v>
      </c>
      <c r="R3670">
        <v>1.8</v>
      </c>
      <c r="S3670">
        <v>8.6</v>
      </c>
      <c r="T3670">
        <v>2.1</v>
      </c>
      <c r="U3670">
        <v>8.3000000000000007</v>
      </c>
      <c r="V3670">
        <v>1.1000000000000001</v>
      </c>
      <c r="W3670">
        <v>28</v>
      </c>
      <c r="X3670">
        <v>0</v>
      </c>
      <c r="Y3670">
        <v>0</v>
      </c>
      <c r="Z3670">
        <v>0</v>
      </c>
      <c r="AA3670">
        <v>0</v>
      </c>
      <c r="AB3670">
        <v>5</v>
      </c>
      <c r="AC3670">
        <v>0</v>
      </c>
      <c r="AD3670">
        <v>4</v>
      </c>
      <c r="AE3670">
        <v>0</v>
      </c>
      <c r="AY3670" s="59"/>
    </row>
    <row r="3671" spans="1:51">
      <c r="A3671" s="19">
        <v>43809</v>
      </c>
      <c r="B3671" t="s">
        <v>30</v>
      </c>
      <c r="C3671" s="19">
        <v>43893</v>
      </c>
      <c r="D3671">
        <v>64</v>
      </c>
      <c r="E3671">
        <v>36.1</v>
      </c>
      <c r="F3671">
        <v>5.3</v>
      </c>
      <c r="G3671">
        <v>2.7</v>
      </c>
      <c r="H3671">
        <v>8.9</v>
      </c>
      <c r="I3671">
        <v>4.7</v>
      </c>
      <c r="J3671">
        <v>13.2</v>
      </c>
      <c r="K3671">
        <v>3.8</v>
      </c>
      <c r="L3671">
        <v>14.2</v>
      </c>
      <c r="M3671">
        <v>0.6</v>
      </c>
      <c r="N3671">
        <v>69.400000000000006</v>
      </c>
      <c r="O3671">
        <v>2.5</v>
      </c>
      <c r="P3671">
        <v>1.7</v>
      </c>
      <c r="Q3671">
        <v>4.0999999999999996</v>
      </c>
      <c r="R3671">
        <v>2.4</v>
      </c>
      <c r="S3671">
        <v>7.4</v>
      </c>
      <c r="T3671">
        <v>2.2000000000000002</v>
      </c>
      <c r="U3671">
        <v>8.9</v>
      </c>
      <c r="V3671">
        <v>1</v>
      </c>
      <c r="W3671">
        <v>49</v>
      </c>
      <c r="X3671">
        <v>0</v>
      </c>
      <c r="Y3671">
        <v>0</v>
      </c>
      <c r="Z3671">
        <v>1</v>
      </c>
      <c r="AA3671">
        <v>0</v>
      </c>
      <c r="AB3671">
        <v>6</v>
      </c>
      <c r="AC3671">
        <v>0</v>
      </c>
      <c r="AD3671">
        <v>8</v>
      </c>
      <c r="AE3671">
        <v>0</v>
      </c>
      <c r="AY3671" s="59"/>
    </row>
    <row r="3672" spans="1:51">
      <c r="A3672" s="19">
        <v>43809</v>
      </c>
      <c r="B3672" t="s">
        <v>31</v>
      </c>
      <c r="C3672" s="19">
        <v>43893</v>
      </c>
      <c r="D3672">
        <v>228</v>
      </c>
      <c r="E3672">
        <v>32.200000000000003</v>
      </c>
      <c r="F3672">
        <v>5.2</v>
      </c>
      <c r="G3672">
        <v>2.2000000000000002</v>
      </c>
      <c r="H3672">
        <v>9.5</v>
      </c>
      <c r="I3672">
        <v>1.9</v>
      </c>
      <c r="J3672">
        <v>17.100000000000001</v>
      </c>
      <c r="K3672">
        <v>1.7</v>
      </c>
      <c r="L3672">
        <v>16.100000000000001</v>
      </c>
      <c r="M3672">
        <v>3.6</v>
      </c>
      <c r="N3672">
        <v>56.8</v>
      </c>
      <c r="O3672">
        <v>3</v>
      </c>
      <c r="P3672">
        <v>1.8</v>
      </c>
      <c r="Q3672">
        <v>5.2</v>
      </c>
      <c r="R3672">
        <v>1.8</v>
      </c>
      <c r="S3672">
        <v>14.3</v>
      </c>
      <c r="T3672">
        <v>1.6</v>
      </c>
      <c r="U3672">
        <v>12.9</v>
      </c>
      <c r="V3672">
        <v>2.2000000000000002</v>
      </c>
      <c r="W3672">
        <v>110</v>
      </c>
      <c r="X3672">
        <v>0</v>
      </c>
      <c r="Y3672">
        <v>0</v>
      </c>
      <c r="Z3672">
        <v>5</v>
      </c>
      <c r="AA3672">
        <v>0</v>
      </c>
      <c r="AB3672">
        <v>58</v>
      </c>
      <c r="AC3672">
        <v>0</v>
      </c>
      <c r="AD3672">
        <v>55</v>
      </c>
      <c r="AE3672">
        <v>0</v>
      </c>
      <c r="AY3672" s="59"/>
    </row>
    <row r="3673" spans="1:51">
      <c r="A3673" s="19">
        <v>43809</v>
      </c>
      <c r="B3673" t="s">
        <v>32</v>
      </c>
      <c r="C3673" s="19">
        <v>43893</v>
      </c>
      <c r="D3673">
        <v>29</v>
      </c>
      <c r="E3673">
        <v>28.5</v>
      </c>
      <c r="F3673">
        <v>6.4</v>
      </c>
      <c r="G3673">
        <v>0.3</v>
      </c>
      <c r="H3673">
        <v>10.3</v>
      </c>
      <c r="I3673">
        <v>3.4</v>
      </c>
      <c r="J3673">
        <v>15.1</v>
      </c>
      <c r="K3673">
        <v>4</v>
      </c>
      <c r="L3673">
        <v>20.6</v>
      </c>
      <c r="M3673">
        <v>1</v>
      </c>
      <c r="N3673">
        <v>45.3</v>
      </c>
      <c r="O3673">
        <v>4.2</v>
      </c>
      <c r="P3673">
        <v>1.5</v>
      </c>
      <c r="Q3673">
        <v>6.4</v>
      </c>
      <c r="R3673">
        <v>2.5</v>
      </c>
      <c r="S3673">
        <v>12.2</v>
      </c>
      <c r="T3673">
        <v>2.9</v>
      </c>
      <c r="U3673">
        <v>22.7</v>
      </c>
      <c r="V3673">
        <v>2</v>
      </c>
      <c r="W3673">
        <v>12</v>
      </c>
      <c r="X3673">
        <v>0</v>
      </c>
      <c r="Y3673">
        <v>0</v>
      </c>
      <c r="Z3673">
        <v>1</v>
      </c>
      <c r="AA3673">
        <v>0</v>
      </c>
      <c r="AB3673">
        <v>7</v>
      </c>
      <c r="AC3673">
        <v>0</v>
      </c>
      <c r="AD3673">
        <v>9</v>
      </c>
      <c r="AE3673">
        <v>0</v>
      </c>
      <c r="AY3673" s="59"/>
    </row>
    <row r="3674" spans="1:51">
      <c r="A3674" s="19">
        <v>43809</v>
      </c>
      <c r="B3674" t="s">
        <v>33</v>
      </c>
      <c r="C3674" s="19">
        <v>43893</v>
      </c>
      <c r="D3674">
        <v>16</v>
      </c>
      <c r="E3674">
        <v>17.8</v>
      </c>
      <c r="F3674">
        <v>1.7</v>
      </c>
      <c r="G3674">
        <v>1.1000000000000001</v>
      </c>
      <c r="H3674">
        <v>10.5</v>
      </c>
      <c r="I3674">
        <v>0.9</v>
      </c>
      <c r="J3674">
        <v>34.5</v>
      </c>
      <c r="K3674">
        <v>0.7</v>
      </c>
      <c r="L3674">
        <v>18.5</v>
      </c>
      <c r="M3674">
        <v>4</v>
      </c>
      <c r="N3674">
        <v>13.2</v>
      </c>
      <c r="O3674">
        <v>1.3</v>
      </c>
      <c r="P3674">
        <v>1.3</v>
      </c>
      <c r="Q3674">
        <v>5.3</v>
      </c>
      <c r="R3674">
        <v>1.1000000000000001</v>
      </c>
      <c r="S3674">
        <v>60.1</v>
      </c>
      <c r="T3674">
        <v>1.2</v>
      </c>
      <c r="U3674">
        <v>14.4</v>
      </c>
      <c r="V3674">
        <v>1.8</v>
      </c>
      <c r="W3674">
        <v>4</v>
      </c>
      <c r="X3674">
        <v>0</v>
      </c>
      <c r="Y3674">
        <v>0</v>
      </c>
      <c r="Z3674">
        <v>1</v>
      </c>
      <c r="AA3674">
        <v>0</v>
      </c>
      <c r="AB3674">
        <v>7</v>
      </c>
      <c r="AC3674">
        <v>0</v>
      </c>
      <c r="AD3674">
        <v>4</v>
      </c>
      <c r="AE3674">
        <v>0</v>
      </c>
      <c r="AY3674" s="59"/>
    </row>
    <row r="3675" spans="1:51">
      <c r="A3675" s="19">
        <v>43809</v>
      </c>
      <c r="B3675" t="s">
        <v>34</v>
      </c>
      <c r="C3675" s="19">
        <v>43893</v>
      </c>
      <c r="D3675">
        <v>99</v>
      </c>
      <c r="E3675">
        <v>33.700000000000003</v>
      </c>
      <c r="F3675">
        <v>4.8</v>
      </c>
      <c r="G3675">
        <v>2.9</v>
      </c>
      <c r="H3675">
        <v>10</v>
      </c>
      <c r="I3675">
        <v>4.0999999999999996</v>
      </c>
      <c r="J3675">
        <v>14.6</v>
      </c>
      <c r="K3675">
        <v>2.4</v>
      </c>
      <c r="L3675">
        <v>15.2</v>
      </c>
      <c r="M3675">
        <v>1.8</v>
      </c>
      <c r="N3675">
        <v>62</v>
      </c>
      <c r="O3675">
        <v>2.7</v>
      </c>
      <c r="P3675">
        <v>2.1</v>
      </c>
      <c r="Q3675">
        <v>5.7</v>
      </c>
      <c r="R3675">
        <v>2.4</v>
      </c>
      <c r="S3675">
        <v>10</v>
      </c>
      <c r="T3675">
        <v>1.7</v>
      </c>
      <c r="U3675">
        <v>11.2</v>
      </c>
      <c r="V3675">
        <v>1.7</v>
      </c>
      <c r="W3675">
        <v>57</v>
      </c>
      <c r="X3675">
        <v>0</v>
      </c>
      <c r="Y3675">
        <v>0</v>
      </c>
      <c r="Z3675">
        <v>3</v>
      </c>
      <c r="AA3675">
        <v>0</v>
      </c>
      <c r="AB3675">
        <v>13</v>
      </c>
      <c r="AC3675">
        <v>0</v>
      </c>
      <c r="AD3675">
        <v>26</v>
      </c>
      <c r="AE3675">
        <v>0</v>
      </c>
      <c r="AY3675" s="59"/>
    </row>
    <row r="3676" spans="1:51">
      <c r="A3676" s="19">
        <v>43809</v>
      </c>
      <c r="B3676" t="s">
        <v>35</v>
      </c>
      <c r="C3676" s="19">
        <v>43900</v>
      </c>
      <c r="D3676">
        <v>20</v>
      </c>
      <c r="E3676">
        <v>29.1</v>
      </c>
      <c r="F3676">
        <v>5.9</v>
      </c>
      <c r="G3676">
        <v>0.2</v>
      </c>
      <c r="H3676">
        <v>9.8000000000000007</v>
      </c>
      <c r="I3676">
        <v>4.7</v>
      </c>
      <c r="J3676">
        <v>10.199999999999999</v>
      </c>
      <c r="K3676">
        <v>3.6</v>
      </c>
      <c r="L3676">
        <v>25.6</v>
      </c>
      <c r="M3676">
        <v>0.5</v>
      </c>
      <c r="N3676">
        <v>43.3</v>
      </c>
      <c r="O3676">
        <v>3.6</v>
      </c>
      <c r="P3676">
        <v>1.4</v>
      </c>
      <c r="Q3676">
        <v>5.3</v>
      </c>
      <c r="R3676">
        <v>2.6</v>
      </c>
      <c r="S3676">
        <v>6</v>
      </c>
      <c r="T3676">
        <v>2.6</v>
      </c>
      <c r="U3676">
        <v>33.200000000000003</v>
      </c>
      <c r="V3676">
        <v>1.5</v>
      </c>
      <c r="W3676">
        <v>10</v>
      </c>
      <c r="X3676">
        <v>0</v>
      </c>
      <c r="Y3676">
        <v>0</v>
      </c>
      <c r="Z3676">
        <v>1</v>
      </c>
      <c r="AA3676">
        <v>0</v>
      </c>
      <c r="AB3676">
        <v>1</v>
      </c>
      <c r="AC3676">
        <v>0</v>
      </c>
      <c r="AD3676">
        <v>8</v>
      </c>
      <c r="AE3676">
        <v>0</v>
      </c>
      <c r="AY3676" s="59"/>
    </row>
    <row r="3677" spans="1:51">
      <c r="A3677" s="19">
        <v>43809</v>
      </c>
      <c r="B3677" t="s">
        <v>36</v>
      </c>
      <c r="C3677" s="19">
        <v>43900</v>
      </c>
      <c r="D3677">
        <v>125</v>
      </c>
      <c r="E3677">
        <v>30.9</v>
      </c>
      <c r="F3677">
        <v>0.8</v>
      </c>
      <c r="G3677">
        <v>1</v>
      </c>
      <c r="H3677">
        <v>10.4</v>
      </c>
      <c r="I3677">
        <v>2.2999999999999998</v>
      </c>
      <c r="J3677">
        <v>23.5</v>
      </c>
      <c r="K3677">
        <v>0.5</v>
      </c>
      <c r="L3677">
        <v>17.8</v>
      </c>
      <c r="M3677">
        <v>2.4</v>
      </c>
      <c r="N3677">
        <v>47.2</v>
      </c>
      <c r="O3677">
        <v>1.4</v>
      </c>
      <c r="P3677">
        <v>1.6</v>
      </c>
      <c r="Q3677">
        <v>5.6</v>
      </c>
      <c r="R3677">
        <v>1.6</v>
      </c>
      <c r="S3677">
        <v>24.7</v>
      </c>
      <c r="T3677">
        <v>1.3</v>
      </c>
      <c r="U3677">
        <v>14.4</v>
      </c>
      <c r="V3677">
        <v>1.8</v>
      </c>
      <c r="W3677">
        <v>52</v>
      </c>
      <c r="X3677">
        <v>0</v>
      </c>
      <c r="Y3677">
        <v>0</v>
      </c>
      <c r="Z3677">
        <v>4</v>
      </c>
      <c r="AA3677">
        <v>0</v>
      </c>
      <c r="AB3677">
        <v>39</v>
      </c>
      <c r="AC3677">
        <v>0</v>
      </c>
      <c r="AD3677">
        <v>30</v>
      </c>
      <c r="AE3677">
        <v>0</v>
      </c>
      <c r="AY3677" s="59"/>
    </row>
    <row r="3678" spans="1:51">
      <c r="A3678" s="19">
        <v>43809</v>
      </c>
      <c r="B3678" t="s">
        <v>37</v>
      </c>
      <c r="C3678" s="19">
        <v>43900</v>
      </c>
      <c r="D3678">
        <v>36</v>
      </c>
      <c r="E3678">
        <v>38</v>
      </c>
      <c r="F3678">
        <v>5</v>
      </c>
      <c r="G3678">
        <v>4.5999999999999996</v>
      </c>
      <c r="H3678">
        <v>6.5</v>
      </c>
      <c r="I3678">
        <v>3.2</v>
      </c>
      <c r="J3678">
        <v>13.7</v>
      </c>
      <c r="K3678">
        <v>2.7</v>
      </c>
      <c r="L3678">
        <v>14.3</v>
      </c>
      <c r="M3678">
        <v>1.5</v>
      </c>
      <c r="N3678">
        <v>71.8</v>
      </c>
      <c r="O3678">
        <v>2.4</v>
      </c>
      <c r="P3678">
        <v>2.1</v>
      </c>
      <c r="Q3678">
        <v>2.8</v>
      </c>
      <c r="R3678">
        <v>1.8</v>
      </c>
      <c r="S3678">
        <v>7.6</v>
      </c>
      <c r="T3678">
        <v>1.7</v>
      </c>
      <c r="U3678">
        <v>8.1</v>
      </c>
      <c r="V3678">
        <v>1.4</v>
      </c>
      <c r="W3678">
        <v>28</v>
      </c>
      <c r="X3678">
        <v>0</v>
      </c>
      <c r="Y3678">
        <v>0</v>
      </c>
      <c r="Z3678">
        <v>0</v>
      </c>
      <c r="AA3678">
        <v>0</v>
      </c>
      <c r="AB3678">
        <v>4</v>
      </c>
      <c r="AC3678">
        <v>0</v>
      </c>
      <c r="AD3678">
        <v>4</v>
      </c>
      <c r="AE3678">
        <v>0</v>
      </c>
      <c r="AY3678" s="59"/>
    </row>
    <row r="3679" spans="1:51">
      <c r="A3679" s="19">
        <v>43809</v>
      </c>
      <c r="B3679" t="s">
        <v>38</v>
      </c>
      <c r="C3679" s="19">
        <v>43900</v>
      </c>
      <c r="D3679">
        <v>68</v>
      </c>
      <c r="E3679">
        <v>35.1</v>
      </c>
      <c r="F3679">
        <v>5.4</v>
      </c>
      <c r="G3679">
        <v>2.5</v>
      </c>
      <c r="H3679">
        <v>8.5</v>
      </c>
      <c r="I3679">
        <v>4</v>
      </c>
      <c r="J3679">
        <v>14</v>
      </c>
      <c r="K3679">
        <v>3.3</v>
      </c>
      <c r="L3679">
        <v>16</v>
      </c>
      <c r="M3679">
        <v>0.7</v>
      </c>
      <c r="N3679">
        <v>64</v>
      </c>
      <c r="O3679">
        <v>2.9</v>
      </c>
      <c r="P3679">
        <v>2.1</v>
      </c>
      <c r="Q3679">
        <v>4.2</v>
      </c>
      <c r="R3679">
        <v>2.2000000000000002</v>
      </c>
      <c r="S3679">
        <v>8.9</v>
      </c>
      <c r="T3679">
        <v>2.5</v>
      </c>
      <c r="U3679">
        <v>11.4</v>
      </c>
      <c r="V3679">
        <v>1.5</v>
      </c>
      <c r="W3679">
        <v>41</v>
      </c>
      <c r="X3679">
        <v>0</v>
      </c>
      <c r="Y3679">
        <v>0</v>
      </c>
      <c r="Z3679">
        <v>1</v>
      </c>
      <c r="AA3679">
        <v>0</v>
      </c>
      <c r="AB3679">
        <v>8</v>
      </c>
      <c r="AC3679">
        <v>0</v>
      </c>
      <c r="AD3679">
        <v>18</v>
      </c>
      <c r="AE3679">
        <v>0</v>
      </c>
      <c r="AY3679" s="59"/>
    </row>
    <row r="3680" spans="1:51">
      <c r="A3680" s="19">
        <v>43809</v>
      </c>
      <c r="B3680" t="s">
        <v>39</v>
      </c>
      <c r="C3680" s="19">
        <v>43900</v>
      </c>
      <c r="D3680">
        <v>14</v>
      </c>
      <c r="E3680">
        <v>28.5</v>
      </c>
      <c r="F3680">
        <v>6</v>
      </c>
      <c r="G3680">
        <v>0.5</v>
      </c>
      <c r="H3680">
        <v>11.6</v>
      </c>
      <c r="I3680">
        <v>4.8</v>
      </c>
      <c r="J3680">
        <v>12.7</v>
      </c>
      <c r="K3680">
        <v>4.0999999999999996</v>
      </c>
      <c r="L3680">
        <v>20.8</v>
      </c>
      <c r="M3680">
        <v>0.7</v>
      </c>
      <c r="N3680">
        <v>45.7</v>
      </c>
      <c r="O3680">
        <v>3.9</v>
      </c>
      <c r="P3680">
        <v>1.7</v>
      </c>
      <c r="Q3680">
        <v>7.9</v>
      </c>
      <c r="R3680">
        <v>3.2</v>
      </c>
      <c r="S3680">
        <v>9.3000000000000007</v>
      </c>
      <c r="T3680">
        <v>2.9</v>
      </c>
      <c r="U3680">
        <v>23.3</v>
      </c>
      <c r="V3680">
        <v>1.7</v>
      </c>
      <c r="W3680">
        <v>7</v>
      </c>
      <c r="X3680">
        <v>0</v>
      </c>
      <c r="Y3680">
        <v>0</v>
      </c>
      <c r="Z3680">
        <v>1</v>
      </c>
      <c r="AA3680">
        <v>0</v>
      </c>
      <c r="AB3680">
        <v>1</v>
      </c>
      <c r="AC3680">
        <v>0</v>
      </c>
      <c r="AD3680">
        <v>5</v>
      </c>
      <c r="AE3680">
        <v>0</v>
      </c>
      <c r="AY3680" s="59"/>
    </row>
    <row r="3681" spans="1:51">
      <c r="A3681" s="19">
        <v>43809</v>
      </c>
      <c r="B3681" t="s">
        <v>40</v>
      </c>
      <c r="C3681" s="19">
        <v>43900</v>
      </c>
      <c r="D3681">
        <v>89</v>
      </c>
      <c r="E3681">
        <v>25</v>
      </c>
      <c r="F3681">
        <v>3.2</v>
      </c>
      <c r="G3681">
        <v>1.1000000000000001</v>
      </c>
      <c r="H3681">
        <v>8.5</v>
      </c>
      <c r="I3681">
        <v>0.6</v>
      </c>
      <c r="J3681">
        <v>24.1</v>
      </c>
      <c r="K3681">
        <v>0.2</v>
      </c>
      <c r="L3681">
        <v>18.8</v>
      </c>
      <c r="M3681">
        <v>8</v>
      </c>
      <c r="N3681">
        <v>32.700000000000003</v>
      </c>
      <c r="O3681">
        <v>2.7</v>
      </c>
      <c r="P3681">
        <v>2</v>
      </c>
      <c r="Q3681">
        <v>5.4</v>
      </c>
      <c r="R3681">
        <v>1.5</v>
      </c>
      <c r="S3681">
        <v>30</v>
      </c>
      <c r="T3681">
        <v>1.6</v>
      </c>
      <c r="U3681">
        <v>18.600000000000001</v>
      </c>
      <c r="V3681">
        <v>5.0999999999999996</v>
      </c>
      <c r="W3681">
        <v>32</v>
      </c>
      <c r="X3681">
        <v>0</v>
      </c>
      <c r="Y3681">
        <v>0</v>
      </c>
      <c r="Z3681">
        <v>1</v>
      </c>
      <c r="AA3681">
        <v>0</v>
      </c>
      <c r="AB3681">
        <v>31</v>
      </c>
      <c r="AC3681">
        <v>0</v>
      </c>
      <c r="AD3681">
        <v>24</v>
      </c>
      <c r="AE3681">
        <v>1</v>
      </c>
      <c r="AY3681" s="59"/>
    </row>
    <row r="3682" spans="1:51">
      <c r="A3682" s="19">
        <v>43809</v>
      </c>
      <c r="B3682" t="s">
        <v>41</v>
      </c>
      <c r="C3682" s="19">
        <v>43904</v>
      </c>
      <c r="D3682">
        <v>6</v>
      </c>
      <c r="E3682">
        <v>30.1</v>
      </c>
      <c r="F3682">
        <v>4.2</v>
      </c>
      <c r="G3682">
        <v>2</v>
      </c>
      <c r="H3682">
        <v>8.9</v>
      </c>
      <c r="I3682">
        <v>2.4</v>
      </c>
      <c r="J3682">
        <v>19.2</v>
      </c>
      <c r="K3682">
        <v>1.4</v>
      </c>
      <c r="L3682">
        <v>18.100000000000001</v>
      </c>
      <c r="M3682">
        <v>3.3</v>
      </c>
      <c r="N3682">
        <v>48.4</v>
      </c>
      <c r="O3682">
        <v>3.1</v>
      </c>
      <c r="P3682">
        <v>2</v>
      </c>
      <c r="Q3682">
        <v>5.3</v>
      </c>
      <c r="R3682">
        <v>2.2000000000000002</v>
      </c>
      <c r="S3682">
        <v>17.7</v>
      </c>
      <c r="T3682">
        <v>1.8</v>
      </c>
      <c r="U3682">
        <v>16.8</v>
      </c>
      <c r="V3682">
        <v>2.2999999999999998</v>
      </c>
      <c r="W3682">
        <v>3</v>
      </c>
      <c r="X3682">
        <v>0</v>
      </c>
      <c r="Y3682">
        <v>0</v>
      </c>
      <c r="Z3682">
        <v>0</v>
      </c>
      <c r="AA3682">
        <v>0</v>
      </c>
      <c r="AB3682">
        <v>2</v>
      </c>
      <c r="AC3682">
        <v>0</v>
      </c>
      <c r="AD3682">
        <v>2</v>
      </c>
      <c r="AE3682">
        <v>0</v>
      </c>
      <c r="AY3682" s="59"/>
    </row>
    <row r="3683" spans="1:51">
      <c r="A3683" s="19">
        <v>43809</v>
      </c>
      <c r="B3683" t="s">
        <v>43</v>
      </c>
      <c r="C3683" s="19">
        <v>43907</v>
      </c>
      <c r="D3683">
        <v>67</v>
      </c>
      <c r="E3683">
        <v>30.2</v>
      </c>
      <c r="F3683">
        <v>2.5</v>
      </c>
      <c r="G3683">
        <v>0.8</v>
      </c>
      <c r="H3683">
        <v>10.9</v>
      </c>
      <c r="I3683">
        <v>3.3</v>
      </c>
      <c r="J3683">
        <v>21.2</v>
      </c>
      <c r="K3683">
        <v>1</v>
      </c>
      <c r="L3683">
        <v>17.100000000000001</v>
      </c>
      <c r="M3683">
        <v>2.5</v>
      </c>
      <c r="N3683">
        <v>46.9</v>
      </c>
      <c r="O3683">
        <v>2.2000000000000002</v>
      </c>
      <c r="P3683">
        <v>1.5</v>
      </c>
      <c r="Q3683">
        <v>6.7</v>
      </c>
      <c r="R3683">
        <v>2.6</v>
      </c>
      <c r="S3683">
        <v>21</v>
      </c>
      <c r="T3683">
        <v>1.7</v>
      </c>
      <c r="U3683">
        <v>14.8</v>
      </c>
      <c r="V3683">
        <v>2.1</v>
      </c>
      <c r="W3683">
        <v>28</v>
      </c>
      <c r="X3683">
        <v>0</v>
      </c>
      <c r="Y3683">
        <v>0</v>
      </c>
      <c r="Z3683">
        <v>3</v>
      </c>
      <c r="AA3683">
        <v>0</v>
      </c>
      <c r="AB3683">
        <v>20</v>
      </c>
      <c r="AC3683">
        <v>0</v>
      </c>
      <c r="AD3683">
        <v>16</v>
      </c>
      <c r="AE3683">
        <v>0</v>
      </c>
      <c r="AY3683" s="59"/>
    </row>
    <row r="3684" spans="1:51">
      <c r="A3684" s="19">
        <v>43809</v>
      </c>
      <c r="B3684" t="s">
        <v>44</v>
      </c>
      <c r="C3684" s="19">
        <v>43907</v>
      </c>
      <c r="D3684">
        <v>219</v>
      </c>
      <c r="E3684">
        <v>25.8</v>
      </c>
      <c r="F3684">
        <v>8.8000000000000007</v>
      </c>
      <c r="G3684">
        <v>0.3</v>
      </c>
      <c r="H3684">
        <v>11</v>
      </c>
      <c r="I3684">
        <v>1.6</v>
      </c>
      <c r="J3684">
        <v>19.899999999999999</v>
      </c>
      <c r="K3684">
        <v>0.9</v>
      </c>
      <c r="L3684">
        <v>16.399999999999999</v>
      </c>
      <c r="M3684">
        <v>5.0999999999999996</v>
      </c>
      <c r="N3684">
        <v>37.6</v>
      </c>
      <c r="O3684">
        <v>6.6</v>
      </c>
      <c r="P3684">
        <v>1.8</v>
      </c>
      <c r="Q3684">
        <v>8.1999999999999993</v>
      </c>
      <c r="R3684">
        <v>2.2999999999999998</v>
      </c>
      <c r="S3684">
        <v>21.8</v>
      </c>
      <c r="T3684">
        <v>2.1</v>
      </c>
      <c r="U3684">
        <v>15.4</v>
      </c>
      <c r="V3684">
        <v>3.7</v>
      </c>
      <c r="W3684">
        <v>86</v>
      </c>
      <c r="X3684">
        <v>0</v>
      </c>
      <c r="Y3684">
        <v>0</v>
      </c>
      <c r="Z3684">
        <v>9</v>
      </c>
      <c r="AA3684">
        <v>0</v>
      </c>
      <c r="AB3684">
        <v>66</v>
      </c>
      <c r="AC3684">
        <v>0</v>
      </c>
      <c r="AD3684">
        <v>54</v>
      </c>
      <c r="AE3684">
        <v>0</v>
      </c>
      <c r="AY3684" s="59"/>
    </row>
    <row r="3685" spans="1:51">
      <c r="A3685" s="19">
        <v>43809</v>
      </c>
      <c r="B3685" t="s">
        <v>45</v>
      </c>
      <c r="C3685" s="19">
        <v>43907</v>
      </c>
      <c r="D3685">
        <v>155</v>
      </c>
      <c r="E3685">
        <v>35.700000000000003</v>
      </c>
      <c r="F3685">
        <v>1.8</v>
      </c>
      <c r="G3685">
        <v>1.4</v>
      </c>
      <c r="H3685">
        <v>10</v>
      </c>
      <c r="I3685">
        <v>2.7</v>
      </c>
      <c r="J3685">
        <v>16.5</v>
      </c>
      <c r="K3685">
        <v>0.9</v>
      </c>
      <c r="L3685">
        <v>18.399999999999999</v>
      </c>
      <c r="M3685">
        <v>2.2999999999999998</v>
      </c>
      <c r="N3685">
        <v>61.6</v>
      </c>
      <c r="O3685">
        <v>1.8</v>
      </c>
      <c r="P3685">
        <v>1.2</v>
      </c>
      <c r="Q3685">
        <v>5.0999999999999996</v>
      </c>
      <c r="R3685">
        <v>1.6</v>
      </c>
      <c r="S3685">
        <v>11.2</v>
      </c>
      <c r="T3685">
        <v>1.4</v>
      </c>
      <c r="U3685">
        <v>14.1</v>
      </c>
      <c r="V3685">
        <v>1.6</v>
      </c>
      <c r="W3685">
        <v>76</v>
      </c>
      <c r="X3685">
        <v>0</v>
      </c>
      <c r="Y3685">
        <v>0</v>
      </c>
      <c r="Z3685">
        <v>5</v>
      </c>
      <c r="AA3685">
        <v>0</v>
      </c>
      <c r="AB3685">
        <v>35</v>
      </c>
      <c r="AC3685">
        <v>0</v>
      </c>
      <c r="AD3685">
        <v>39</v>
      </c>
      <c r="AE3685">
        <v>0</v>
      </c>
      <c r="AY3685" s="59"/>
    </row>
    <row r="3686" spans="1:51">
      <c r="A3686" s="19">
        <v>43809</v>
      </c>
      <c r="B3686" t="s">
        <v>42</v>
      </c>
      <c r="C3686" s="19">
        <v>43907</v>
      </c>
      <c r="D3686">
        <v>136</v>
      </c>
      <c r="E3686">
        <v>26.3</v>
      </c>
      <c r="F3686">
        <v>2.9</v>
      </c>
      <c r="G3686">
        <v>1.6</v>
      </c>
      <c r="H3686">
        <v>15.2</v>
      </c>
      <c r="I3686">
        <v>4</v>
      </c>
      <c r="J3686">
        <v>19.2</v>
      </c>
      <c r="K3686">
        <v>1.1000000000000001</v>
      </c>
      <c r="L3686">
        <v>17.3</v>
      </c>
      <c r="M3686">
        <v>2</v>
      </c>
      <c r="N3686">
        <v>38.299999999999997</v>
      </c>
      <c r="O3686">
        <v>2.7</v>
      </c>
      <c r="P3686">
        <v>2.1</v>
      </c>
      <c r="Q3686">
        <v>12.9</v>
      </c>
      <c r="R3686">
        <v>2.9</v>
      </c>
      <c r="S3686">
        <v>19</v>
      </c>
      <c r="T3686">
        <v>2.2999999999999998</v>
      </c>
      <c r="U3686">
        <v>17</v>
      </c>
      <c r="V3686">
        <v>2.4</v>
      </c>
      <c r="W3686">
        <v>46</v>
      </c>
      <c r="X3686">
        <v>0</v>
      </c>
      <c r="Y3686">
        <v>0</v>
      </c>
      <c r="Z3686">
        <v>27</v>
      </c>
      <c r="AA3686">
        <v>0</v>
      </c>
      <c r="AB3686">
        <v>33</v>
      </c>
      <c r="AC3686">
        <v>0</v>
      </c>
      <c r="AD3686">
        <v>30</v>
      </c>
      <c r="AE3686">
        <v>0</v>
      </c>
      <c r="AY3686" s="59"/>
    </row>
    <row r="3687" spans="1:51">
      <c r="A3687" s="19">
        <v>43809</v>
      </c>
      <c r="B3687" t="s">
        <v>46</v>
      </c>
      <c r="C3687" s="19">
        <v>43914</v>
      </c>
      <c r="D3687">
        <v>105</v>
      </c>
      <c r="E3687">
        <v>36.1</v>
      </c>
      <c r="F3687">
        <v>6.9</v>
      </c>
      <c r="G3687">
        <v>2.2000000000000002</v>
      </c>
      <c r="H3687">
        <v>8.3000000000000007</v>
      </c>
      <c r="I3687">
        <v>2.2000000000000002</v>
      </c>
      <c r="J3687">
        <v>16.5</v>
      </c>
      <c r="K3687">
        <v>1.2</v>
      </c>
      <c r="L3687">
        <v>13.6</v>
      </c>
      <c r="M3687">
        <v>2.5</v>
      </c>
      <c r="N3687">
        <v>64.2</v>
      </c>
      <c r="O3687">
        <v>3.7</v>
      </c>
      <c r="P3687">
        <v>1.7</v>
      </c>
      <c r="Q3687">
        <v>4.3</v>
      </c>
      <c r="R3687">
        <v>1.8</v>
      </c>
      <c r="S3687">
        <v>11.5</v>
      </c>
      <c r="T3687">
        <v>1.8</v>
      </c>
      <c r="U3687">
        <v>8.4</v>
      </c>
      <c r="V3687">
        <v>2.1</v>
      </c>
      <c r="W3687">
        <v>63</v>
      </c>
      <c r="X3687">
        <v>0</v>
      </c>
      <c r="Y3687">
        <v>0</v>
      </c>
      <c r="Z3687">
        <v>1</v>
      </c>
      <c r="AA3687">
        <v>0</v>
      </c>
      <c r="AB3687">
        <v>29</v>
      </c>
      <c r="AC3687">
        <v>0</v>
      </c>
      <c r="AD3687">
        <v>11</v>
      </c>
      <c r="AE3687">
        <v>0</v>
      </c>
      <c r="AY3687" s="59"/>
    </row>
    <row r="3688" spans="1:51">
      <c r="A3688" s="19">
        <v>43809</v>
      </c>
      <c r="B3688" t="s">
        <v>47</v>
      </c>
      <c r="C3688" s="19">
        <v>43919</v>
      </c>
      <c r="D3688">
        <v>51</v>
      </c>
      <c r="E3688">
        <v>30.1</v>
      </c>
      <c r="F3688">
        <v>4.2</v>
      </c>
      <c r="G3688">
        <v>2</v>
      </c>
      <c r="H3688">
        <v>8.9</v>
      </c>
      <c r="I3688">
        <v>2.4</v>
      </c>
      <c r="J3688">
        <v>19.2</v>
      </c>
      <c r="K3688">
        <v>1.4</v>
      </c>
      <c r="L3688">
        <v>18.100000000000001</v>
      </c>
      <c r="M3688">
        <v>3.3</v>
      </c>
      <c r="N3688">
        <v>47</v>
      </c>
      <c r="O3688">
        <v>3.3</v>
      </c>
      <c r="P3688">
        <v>2.2000000000000002</v>
      </c>
      <c r="Q3688">
        <v>5.4</v>
      </c>
      <c r="R3688">
        <v>2.4</v>
      </c>
      <c r="S3688">
        <v>17.5</v>
      </c>
      <c r="T3688">
        <v>1.9</v>
      </c>
      <c r="U3688">
        <v>17.3</v>
      </c>
      <c r="V3688">
        <v>2.7</v>
      </c>
      <c r="W3688">
        <v>22</v>
      </c>
      <c r="X3688">
        <v>0</v>
      </c>
      <c r="Y3688">
        <v>0</v>
      </c>
      <c r="Z3688">
        <v>1</v>
      </c>
      <c r="AA3688">
        <v>0</v>
      </c>
      <c r="AB3688">
        <v>14</v>
      </c>
      <c r="AC3688">
        <v>0</v>
      </c>
      <c r="AD3688">
        <v>13</v>
      </c>
      <c r="AE3688">
        <v>0</v>
      </c>
      <c r="AY3688" s="59"/>
    </row>
    <row r="3689" spans="1:51">
      <c r="A3689" s="19">
        <v>43809</v>
      </c>
      <c r="B3689" t="s">
        <v>48</v>
      </c>
      <c r="C3689" s="19">
        <v>43925</v>
      </c>
      <c r="D3689">
        <v>15</v>
      </c>
      <c r="E3689">
        <v>29</v>
      </c>
      <c r="F3689">
        <v>8.1999999999999993</v>
      </c>
      <c r="G3689">
        <v>0.3</v>
      </c>
      <c r="H3689">
        <v>10.9</v>
      </c>
      <c r="I3689">
        <v>1.9</v>
      </c>
      <c r="J3689">
        <v>12.8</v>
      </c>
      <c r="K3689">
        <v>4.7</v>
      </c>
      <c r="L3689">
        <v>21</v>
      </c>
      <c r="M3689">
        <v>0.6</v>
      </c>
      <c r="N3689">
        <v>43.3</v>
      </c>
      <c r="O3689">
        <v>5.9</v>
      </c>
      <c r="P3689">
        <v>2.1</v>
      </c>
      <c r="Q3689">
        <v>7.8</v>
      </c>
      <c r="R3689">
        <v>2.2999999999999998</v>
      </c>
      <c r="S3689">
        <v>9.5</v>
      </c>
      <c r="T3689">
        <v>3.7</v>
      </c>
      <c r="U3689">
        <v>23</v>
      </c>
      <c r="V3689">
        <v>1.9</v>
      </c>
      <c r="W3689">
        <v>8</v>
      </c>
      <c r="X3689">
        <v>0</v>
      </c>
      <c r="Y3689">
        <v>0</v>
      </c>
      <c r="Z3689">
        <v>1</v>
      </c>
      <c r="AA3689">
        <v>0</v>
      </c>
      <c r="AB3689">
        <v>1</v>
      </c>
      <c r="AC3689">
        <v>0</v>
      </c>
      <c r="AD3689">
        <v>5</v>
      </c>
      <c r="AE3689">
        <v>0</v>
      </c>
      <c r="AY3689" s="59"/>
    </row>
    <row r="3690" spans="1:51">
      <c r="A3690" s="19">
        <v>43809</v>
      </c>
      <c r="B3690" t="s">
        <v>49</v>
      </c>
      <c r="C3690" s="19">
        <v>43925</v>
      </c>
      <c r="D3690">
        <v>24</v>
      </c>
      <c r="E3690">
        <v>25.3</v>
      </c>
      <c r="F3690">
        <v>2.4</v>
      </c>
      <c r="G3690">
        <v>0.3</v>
      </c>
      <c r="H3690">
        <v>8.9</v>
      </c>
      <c r="I3690">
        <v>0.4</v>
      </c>
      <c r="J3690">
        <v>23.4</v>
      </c>
      <c r="K3690">
        <v>0.2</v>
      </c>
      <c r="L3690">
        <v>20.399999999999999</v>
      </c>
      <c r="M3690">
        <v>8.3000000000000007</v>
      </c>
      <c r="N3690">
        <v>32.799999999999997</v>
      </c>
      <c r="O3690">
        <v>2.4</v>
      </c>
      <c r="P3690">
        <v>1.8</v>
      </c>
      <c r="Q3690">
        <v>5.7</v>
      </c>
      <c r="R3690">
        <v>1.8</v>
      </c>
      <c r="S3690">
        <v>26.8</v>
      </c>
      <c r="T3690">
        <v>1.7</v>
      </c>
      <c r="U3690">
        <v>21.3</v>
      </c>
      <c r="V3690">
        <v>5.4</v>
      </c>
      <c r="W3690">
        <v>9</v>
      </c>
      <c r="X3690">
        <v>0</v>
      </c>
      <c r="Y3690">
        <v>0</v>
      </c>
      <c r="Z3690">
        <v>0</v>
      </c>
      <c r="AA3690">
        <v>0</v>
      </c>
      <c r="AB3690">
        <v>8</v>
      </c>
      <c r="AC3690">
        <v>0</v>
      </c>
      <c r="AD3690">
        <v>7</v>
      </c>
      <c r="AE3690">
        <v>0</v>
      </c>
      <c r="AY3690" s="59"/>
    </row>
    <row r="3691" spans="1:51">
      <c r="A3691" s="19">
        <v>43809</v>
      </c>
      <c r="B3691" t="s">
        <v>50</v>
      </c>
      <c r="C3691" s="19">
        <v>43925</v>
      </c>
      <c r="D3691">
        <v>54</v>
      </c>
      <c r="E3691">
        <v>37</v>
      </c>
      <c r="F3691">
        <v>5.6</v>
      </c>
      <c r="G3691">
        <v>3.9</v>
      </c>
      <c r="H3691">
        <v>7.1</v>
      </c>
      <c r="I3691">
        <v>4.0999999999999996</v>
      </c>
      <c r="J3691">
        <v>14</v>
      </c>
      <c r="K3691">
        <v>4</v>
      </c>
      <c r="L3691">
        <v>13.4</v>
      </c>
      <c r="M3691">
        <v>0.5</v>
      </c>
      <c r="N3691">
        <v>64.900000000000006</v>
      </c>
      <c r="O3691">
        <v>3.2</v>
      </c>
      <c r="P3691">
        <v>2.7</v>
      </c>
      <c r="Q3691">
        <v>3.9</v>
      </c>
      <c r="R3691">
        <v>2.7</v>
      </c>
      <c r="S3691">
        <v>9</v>
      </c>
      <c r="T3691">
        <v>3</v>
      </c>
      <c r="U3691">
        <v>8.6</v>
      </c>
      <c r="V3691">
        <v>1.6</v>
      </c>
      <c r="W3691">
        <v>43</v>
      </c>
      <c r="X3691">
        <v>0</v>
      </c>
      <c r="Y3691">
        <v>0</v>
      </c>
      <c r="Z3691">
        <v>0</v>
      </c>
      <c r="AA3691">
        <v>0</v>
      </c>
      <c r="AB3691">
        <v>6</v>
      </c>
      <c r="AC3691">
        <v>0</v>
      </c>
      <c r="AD3691">
        <v>5</v>
      </c>
      <c r="AE3691">
        <v>0</v>
      </c>
      <c r="AY3691" s="59"/>
    </row>
    <row r="3692" spans="1:51">
      <c r="A3692" s="19">
        <v>43809</v>
      </c>
      <c r="B3692" t="s">
        <v>51</v>
      </c>
      <c r="C3692" s="19">
        <v>43925</v>
      </c>
      <c r="D3692">
        <v>14</v>
      </c>
      <c r="E3692">
        <v>23.9</v>
      </c>
      <c r="F3692">
        <v>6.9</v>
      </c>
      <c r="G3692">
        <v>0.3</v>
      </c>
      <c r="H3692">
        <v>10.9</v>
      </c>
      <c r="I3692">
        <v>3.4</v>
      </c>
      <c r="J3692">
        <v>12.6</v>
      </c>
      <c r="K3692">
        <v>3.6</v>
      </c>
      <c r="L3692">
        <v>27.1</v>
      </c>
      <c r="M3692">
        <v>0.8</v>
      </c>
      <c r="N3692">
        <v>28.8</v>
      </c>
      <c r="O3692">
        <v>5.2</v>
      </c>
      <c r="P3692">
        <v>1.8</v>
      </c>
      <c r="Q3692">
        <v>7.5</v>
      </c>
      <c r="R3692">
        <v>3.2</v>
      </c>
      <c r="S3692">
        <v>9.3000000000000007</v>
      </c>
      <c r="T3692">
        <v>3.4</v>
      </c>
      <c r="U3692">
        <v>38.1</v>
      </c>
      <c r="V3692">
        <v>2.2000000000000002</v>
      </c>
      <c r="W3692">
        <v>6</v>
      </c>
      <c r="X3692">
        <v>0</v>
      </c>
      <c r="Y3692">
        <v>0</v>
      </c>
      <c r="Z3692">
        <v>1</v>
      </c>
      <c r="AA3692">
        <v>0</v>
      </c>
      <c r="AB3692">
        <v>1</v>
      </c>
      <c r="AC3692">
        <v>0</v>
      </c>
      <c r="AD3692">
        <v>6</v>
      </c>
      <c r="AE3692">
        <v>0</v>
      </c>
      <c r="AY3692" s="59"/>
    </row>
    <row r="3693" spans="1:51">
      <c r="A3693" s="19">
        <v>43809</v>
      </c>
      <c r="B3693" t="s">
        <v>52</v>
      </c>
      <c r="C3693" s="19">
        <v>43928</v>
      </c>
      <c r="D3693">
        <v>84</v>
      </c>
      <c r="E3693">
        <v>24.2</v>
      </c>
      <c r="F3693">
        <v>3</v>
      </c>
      <c r="G3693">
        <v>2.2000000000000002</v>
      </c>
      <c r="H3693">
        <v>12.6</v>
      </c>
      <c r="I3693">
        <v>2.8</v>
      </c>
      <c r="J3693">
        <v>21.7</v>
      </c>
      <c r="K3693">
        <v>0.3</v>
      </c>
      <c r="L3693">
        <v>19.8</v>
      </c>
      <c r="M3693">
        <v>3</v>
      </c>
      <c r="N3693">
        <v>30.5</v>
      </c>
      <c r="O3693">
        <v>3.1</v>
      </c>
      <c r="P3693">
        <v>2.6</v>
      </c>
      <c r="Q3693">
        <v>9.4</v>
      </c>
      <c r="R3693">
        <v>3</v>
      </c>
      <c r="S3693">
        <v>24.3</v>
      </c>
      <c r="T3693">
        <v>2</v>
      </c>
      <c r="U3693">
        <v>21.6</v>
      </c>
      <c r="V3693">
        <v>3.1</v>
      </c>
      <c r="W3693">
        <v>29</v>
      </c>
      <c r="X3693">
        <v>0</v>
      </c>
      <c r="Y3693">
        <v>0</v>
      </c>
      <c r="Z3693">
        <v>6</v>
      </c>
      <c r="AA3693">
        <v>0</v>
      </c>
      <c r="AB3693">
        <v>26</v>
      </c>
      <c r="AC3693">
        <v>0</v>
      </c>
      <c r="AD3693">
        <v>24</v>
      </c>
      <c r="AE3693">
        <v>0</v>
      </c>
      <c r="AY3693" s="59"/>
    </row>
    <row r="3694" spans="1:51">
      <c r="A3694" s="19">
        <v>43809</v>
      </c>
      <c r="B3694" t="s">
        <v>53</v>
      </c>
      <c r="C3694" s="19">
        <v>43949</v>
      </c>
      <c r="D3694">
        <v>60</v>
      </c>
      <c r="E3694">
        <v>22.9</v>
      </c>
      <c r="F3694">
        <v>2.9</v>
      </c>
      <c r="G3694">
        <v>3.9</v>
      </c>
      <c r="H3694">
        <v>13.4</v>
      </c>
      <c r="I3694">
        <v>0.4</v>
      </c>
      <c r="J3694">
        <v>20.6</v>
      </c>
      <c r="K3694">
        <v>1.3</v>
      </c>
      <c r="L3694">
        <v>21.8</v>
      </c>
      <c r="M3694">
        <v>2.2000000000000002</v>
      </c>
      <c r="N3694">
        <v>26.7</v>
      </c>
      <c r="O3694">
        <v>3.3</v>
      </c>
      <c r="P3694">
        <v>3.9</v>
      </c>
      <c r="Q3694">
        <v>11.5</v>
      </c>
      <c r="R3694">
        <v>2.4</v>
      </c>
      <c r="S3694">
        <v>21.7</v>
      </c>
      <c r="T3694">
        <v>2.5</v>
      </c>
      <c r="U3694">
        <v>24.5</v>
      </c>
      <c r="V3694">
        <v>3</v>
      </c>
      <c r="W3694">
        <v>19</v>
      </c>
      <c r="X3694">
        <v>0</v>
      </c>
      <c r="Y3694">
        <v>0</v>
      </c>
      <c r="Z3694">
        <v>6</v>
      </c>
      <c r="AA3694">
        <v>0</v>
      </c>
      <c r="AB3694">
        <v>17</v>
      </c>
      <c r="AC3694">
        <v>0</v>
      </c>
      <c r="AD3694">
        <v>18</v>
      </c>
      <c r="AE3694">
        <v>0</v>
      </c>
      <c r="AY3694" s="59"/>
    </row>
    <row r="3695" spans="1:51">
      <c r="A3695" s="19">
        <v>43809</v>
      </c>
      <c r="B3695" t="s">
        <v>54</v>
      </c>
      <c r="C3695" s="19">
        <v>43949</v>
      </c>
      <c r="D3695">
        <v>21</v>
      </c>
      <c r="E3695">
        <v>35.299999999999997</v>
      </c>
      <c r="F3695">
        <v>3</v>
      </c>
      <c r="G3695">
        <v>3.8</v>
      </c>
      <c r="H3695">
        <v>11.6</v>
      </c>
      <c r="I3695">
        <v>1</v>
      </c>
      <c r="J3695">
        <v>16.7</v>
      </c>
      <c r="K3695">
        <v>1.3</v>
      </c>
      <c r="L3695">
        <v>14.9</v>
      </c>
      <c r="M3695">
        <v>1.9</v>
      </c>
      <c r="N3695">
        <v>56.3</v>
      </c>
      <c r="O3695">
        <v>2.9</v>
      </c>
      <c r="P3695">
        <v>3.1</v>
      </c>
      <c r="Q3695">
        <v>7.3</v>
      </c>
      <c r="R3695">
        <v>1.9</v>
      </c>
      <c r="S3695">
        <v>12.4</v>
      </c>
      <c r="T3695">
        <v>2.2000000000000002</v>
      </c>
      <c r="U3695">
        <v>11.1</v>
      </c>
      <c r="V3695">
        <v>2.5</v>
      </c>
      <c r="W3695">
        <v>12</v>
      </c>
      <c r="X3695">
        <v>0</v>
      </c>
      <c r="Y3695">
        <v>0</v>
      </c>
      <c r="Z3695">
        <v>1</v>
      </c>
      <c r="AA3695">
        <v>0</v>
      </c>
      <c r="AB3695">
        <v>5</v>
      </c>
      <c r="AC3695">
        <v>0</v>
      </c>
      <c r="AD3695">
        <v>3</v>
      </c>
      <c r="AE3695">
        <v>0</v>
      </c>
      <c r="AY3695" s="59"/>
    </row>
    <row r="3696" spans="1:51">
      <c r="A3696" s="19">
        <v>43809</v>
      </c>
      <c r="B3696" t="s">
        <v>55</v>
      </c>
      <c r="C3696" s="19">
        <v>43949</v>
      </c>
      <c r="D3696">
        <v>96</v>
      </c>
      <c r="E3696">
        <v>25.9</v>
      </c>
      <c r="F3696">
        <v>1.9</v>
      </c>
      <c r="G3696">
        <v>5.7</v>
      </c>
      <c r="H3696">
        <v>11.5</v>
      </c>
      <c r="I3696">
        <v>0.6</v>
      </c>
      <c r="J3696">
        <v>18.7</v>
      </c>
      <c r="K3696">
        <v>0.6</v>
      </c>
      <c r="L3696">
        <v>20.5</v>
      </c>
      <c r="M3696">
        <v>4.0999999999999996</v>
      </c>
      <c r="N3696">
        <v>33.799999999999997</v>
      </c>
      <c r="O3696">
        <v>3</v>
      </c>
      <c r="P3696">
        <v>4.8</v>
      </c>
      <c r="Q3696">
        <v>8.9</v>
      </c>
      <c r="R3696">
        <v>2.4</v>
      </c>
      <c r="S3696">
        <v>18.2</v>
      </c>
      <c r="T3696">
        <v>2.5</v>
      </c>
      <c r="U3696">
        <v>22.2</v>
      </c>
      <c r="V3696">
        <v>3.8</v>
      </c>
      <c r="W3696">
        <v>36</v>
      </c>
      <c r="X3696">
        <v>0</v>
      </c>
      <c r="Y3696">
        <v>0</v>
      </c>
      <c r="Z3696">
        <v>5</v>
      </c>
      <c r="AA3696">
        <v>0</v>
      </c>
      <c r="AB3696">
        <v>26</v>
      </c>
      <c r="AC3696">
        <v>0</v>
      </c>
      <c r="AD3696">
        <v>29</v>
      </c>
      <c r="AE3696">
        <v>0</v>
      </c>
      <c r="AY3696" s="59"/>
    </row>
    <row r="3697" spans="1:51">
      <c r="A3697" s="19">
        <v>43809</v>
      </c>
      <c r="B3697" t="s">
        <v>56</v>
      </c>
      <c r="C3697" s="19">
        <v>43949</v>
      </c>
      <c r="D3697">
        <v>274</v>
      </c>
      <c r="E3697">
        <v>24.3</v>
      </c>
      <c r="F3697">
        <v>17.600000000000001</v>
      </c>
      <c r="G3697">
        <v>2.1</v>
      </c>
      <c r="H3697">
        <v>8.9</v>
      </c>
      <c r="I3697">
        <v>0.9</v>
      </c>
      <c r="J3697">
        <v>16.899999999999999</v>
      </c>
      <c r="K3697">
        <v>0.3</v>
      </c>
      <c r="L3697">
        <v>15.4</v>
      </c>
      <c r="M3697">
        <v>3.1</v>
      </c>
      <c r="N3697">
        <v>31.6</v>
      </c>
      <c r="O3697">
        <v>18.3</v>
      </c>
      <c r="P3697">
        <v>3.1</v>
      </c>
      <c r="Q3697">
        <v>6.7</v>
      </c>
      <c r="R3697">
        <v>2.7</v>
      </c>
      <c r="S3697">
        <v>16.600000000000001</v>
      </c>
      <c r="T3697">
        <v>2.5</v>
      </c>
      <c r="U3697">
        <v>14.6</v>
      </c>
      <c r="V3697">
        <v>3.5</v>
      </c>
      <c r="W3697">
        <v>88</v>
      </c>
      <c r="X3697">
        <v>0</v>
      </c>
      <c r="Y3697">
        <v>0</v>
      </c>
      <c r="Z3697">
        <v>5</v>
      </c>
      <c r="AA3697">
        <v>0</v>
      </c>
      <c r="AB3697">
        <v>61</v>
      </c>
      <c r="AC3697">
        <v>0</v>
      </c>
      <c r="AD3697">
        <v>56</v>
      </c>
      <c r="AE3697">
        <v>0</v>
      </c>
      <c r="AY3697" s="59"/>
    </row>
    <row r="3698" spans="1:51">
      <c r="A3698" s="19">
        <v>43809</v>
      </c>
      <c r="B3698" t="s">
        <v>57</v>
      </c>
      <c r="C3698" s="19">
        <v>43949</v>
      </c>
      <c r="D3698">
        <v>186</v>
      </c>
      <c r="E3698">
        <v>33.5</v>
      </c>
      <c r="F3698">
        <v>1.8</v>
      </c>
      <c r="G3698">
        <v>0.7</v>
      </c>
      <c r="H3698">
        <v>12.3</v>
      </c>
      <c r="I3698">
        <v>3</v>
      </c>
      <c r="J3698">
        <v>18.7</v>
      </c>
      <c r="K3698">
        <v>0.7</v>
      </c>
      <c r="L3698">
        <v>16.3</v>
      </c>
      <c r="M3698">
        <v>2.6</v>
      </c>
      <c r="N3698">
        <v>50.8</v>
      </c>
      <c r="O3698">
        <v>2.5</v>
      </c>
      <c r="P3698">
        <v>2</v>
      </c>
      <c r="Q3698">
        <v>8.4</v>
      </c>
      <c r="R3698">
        <v>2.6</v>
      </c>
      <c r="S3698">
        <v>15.3</v>
      </c>
      <c r="T3698">
        <v>2.2000000000000002</v>
      </c>
      <c r="U3698">
        <v>12.9</v>
      </c>
      <c r="V3698">
        <v>2.9</v>
      </c>
      <c r="W3698">
        <v>85</v>
      </c>
      <c r="X3698">
        <v>0</v>
      </c>
      <c r="Y3698">
        <v>0</v>
      </c>
      <c r="Z3698">
        <v>13</v>
      </c>
      <c r="AA3698">
        <v>0</v>
      </c>
      <c r="AB3698">
        <v>47</v>
      </c>
      <c r="AC3698">
        <v>0</v>
      </c>
      <c r="AD3698">
        <v>41</v>
      </c>
      <c r="AE3698">
        <v>0</v>
      </c>
      <c r="AY3698" s="59"/>
    </row>
    <row r="3699" spans="1:51">
      <c r="A3699" s="19">
        <v>43809</v>
      </c>
      <c r="B3699" t="s">
        <v>58</v>
      </c>
      <c r="C3699" s="19">
        <v>43949</v>
      </c>
      <c r="D3699">
        <v>26</v>
      </c>
      <c r="E3699">
        <v>24.3</v>
      </c>
      <c r="F3699">
        <v>3.1</v>
      </c>
      <c r="G3699">
        <v>7.7</v>
      </c>
      <c r="H3699">
        <v>9.3000000000000007</v>
      </c>
      <c r="I3699">
        <v>0.4</v>
      </c>
      <c r="J3699">
        <v>21.4</v>
      </c>
      <c r="K3699">
        <v>0.2</v>
      </c>
      <c r="L3699">
        <v>18</v>
      </c>
      <c r="M3699">
        <v>5.0999999999999996</v>
      </c>
      <c r="N3699">
        <v>30.6</v>
      </c>
      <c r="O3699">
        <v>3.8</v>
      </c>
      <c r="P3699">
        <v>6.2</v>
      </c>
      <c r="Q3699">
        <v>7.2</v>
      </c>
      <c r="R3699">
        <v>2.2999999999999998</v>
      </c>
      <c r="S3699">
        <v>24</v>
      </c>
      <c r="T3699">
        <v>2.5</v>
      </c>
      <c r="U3699">
        <v>18.399999999999999</v>
      </c>
      <c r="V3699">
        <v>4.5999999999999996</v>
      </c>
      <c r="W3699">
        <v>10</v>
      </c>
      <c r="X3699">
        <v>0</v>
      </c>
      <c r="Y3699">
        <v>0</v>
      </c>
      <c r="Z3699">
        <v>1</v>
      </c>
      <c r="AA3699">
        <v>0</v>
      </c>
      <c r="AB3699">
        <v>8</v>
      </c>
      <c r="AC3699">
        <v>0</v>
      </c>
      <c r="AD3699">
        <v>7</v>
      </c>
      <c r="AE3699">
        <v>0</v>
      </c>
      <c r="AY3699" s="59"/>
    </row>
    <row r="3700" spans="1:51">
      <c r="A3700" s="19">
        <v>43809</v>
      </c>
      <c r="B3700" t="s">
        <v>59</v>
      </c>
      <c r="C3700" s="19">
        <v>43953</v>
      </c>
      <c r="D3700">
        <v>7</v>
      </c>
      <c r="E3700">
        <v>30.1</v>
      </c>
      <c r="F3700">
        <v>4.2</v>
      </c>
      <c r="G3700">
        <v>2</v>
      </c>
      <c r="H3700">
        <v>8.9</v>
      </c>
      <c r="I3700">
        <v>2.4</v>
      </c>
      <c r="J3700">
        <v>19.2</v>
      </c>
      <c r="K3700">
        <v>1.4</v>
      </c>
      <c r="L3700">
        <v>18.100000000000001</v>
      </c>
      <c r="M3700">
        <v>3.3</v>
      </c>
      <c r="N3700">
        <v>42.7</v>
      </c>
      <c r="O3700">
        <v>3.9</v>
      </c>
      <c r="P3700">
        <v>3</v>
      </c>
      <c r="Q3700">
        <v>6.4</v>
      </c>
      <c r="R3700">
        <v>2.9</v>
      </c>
      <c r="S3700">
        <v>18.2</v>
      </c>
      <c r="T3700">
        <v>2.5</v>
      </c>
      <c r="U3700">
        <v>16.899999999999999</v>
      </c>
      <c r="V3700">
        <v>3.1</v>
      </c>
      <c r="W3700">
        <v>3</v>
      </c>
      <c r="X3700">
        <v>0</v>
      </c>
      <c r="Y3700">
        <v>0</v>
      </c>
      <c r="Z3700">
        <v>0</v>
      </c>
      <c r="AA3700">
        <v>0</v>
      </c>
      <c r="AB3700">
        <v>2</v>
      </c>
      <c r="AC3700">
        <v>0</v>
      </c>
      <c r="AD3700">
        <v>2</v>
      </c>
      <c r="AE3700">
        <v>0</v>
      </c>
      <c r="AY3700" s="59"/>
    </row>
    <row r="3701" spans="1:51">
      <c r="A3701" s="19">
        <v>43809</v>
      </c>
      <c r="B3701" t="s">
        <v>60</v>
      </c>
      <c r="C3701" s="19">
        <v>43953</v>
      </c>
      <c r="D3701">
        <v>39</v>
      </c>
      <c r="E3701">
        <v>30.6</v>
      </c>
      <c r="F3701">
        <v>6.3</v>
      </c>
      <c r="G3701">
        <v>0.3</v>
      </c>
      <c r="H3701">
        <v>10.4</v>
      </c>
      <c r="I3701">
        <v>3.7</v>
      </c>
      <c r="J3701">
        <v>12.6</v>
      </c>
      <c r="K3701">
        <v>3.8</v>
      </c>
      <c r="L3701">
        <v>21.2</v>
      </c>
      <c r="M3701">
        <v>0.5</v>
      </c>
      <c r="N3701">
        <v>44.6</v>
      </c>
      <c r="O3701">
        <v>4.7</v>
      </c>
      <c r="P3701">
        <v>2.4</v>
      </c>
      <c r="Q3701">
        <v>7.2</v>
      </c>
      <c r="R3701">
        <v>3.3</v>
      </c>
      <c r="S3701">
        <v>9.1999999999999993</v>
      </c>
      <c r="T3701">
        <v>3.6</v>
      </c>
      <c r="U3701">
        <v>22.4</v>
      </c>
      <c r="V3701">
        <v>2.2000000000000002</v>
      </c>
      <c r="W3701">
        <v>21</v>
      </c>
      <c r="X3701">
        <v>0</v>
      </c>
      <c r="Y3701">
        <v>0</v>
      </c>
      <c r="Z3701">
        <v>1</v>
      </c>
      <c r="AA3701">
        <v>0</v>
      </c>
      <c r="AB3701">
        <v>3</v>
      </c>
      <c r="AC3701">
        <v>0</v>
      </c>
      <c r="AD3701">
        <v>14</v>
      </c>
      <c r="AE3701">
        <v>0</v>
      </c>
      <c r="AY3701" s="59"/>
    </row>
    <row r="3702" spans="1:51">
      <c r="A3702" s="19">
        <v>43809</v>
      </c>
      <c r="B3702" t="s">
        <v>61</v>
      </c>
      <c r="C3702" s="19">
        <v>43956</v>
      </c>
      <c r="D3702">
        <v>82</v>
      </c>
      <c r="E3702">
        <v>26.3</v>
      </c>
      <c r="F3702">
        <v>3</v>
      </c>
      <c r="G3702">
        <v>0.2</v>
      </c>
      <c r="H3702">
        <v>22</v>
      </c>
      <c r="I3702">
        <v>6.3</v>
      </c>
      <c r="J3702">
        <v>14.6</v>
      </c>
      <c r="K3702">
        <v>1.3</v>
      </c>
      <c r="L3702">
        <v>15.3</v>
      </c>
      <c r="M3702">
        <v>0.5</v>
      </c>
      <c r="N3702">
        <v>33.9</v>
      </c>
      <c r="O3702">
        <v>3.8</v>
      </c>
      <c r="P3702">
        <v>2.2000000000000002</v>
      </c>
      <c r="Q3702">
        <v>23.7</v>
      </c>
      <c r="R3702">
        <v>5.0999999999999996</v>
      </c>
      <c r="S3702">
        <v>11.7</v>
      </c>
      <c r="T3702">
        <v>2.8</v>
      </c>
      <c r="U3702">
        <v>13.7</v>
      </c>
      <c r="V3702">
        <v>2.6</v>
      </c>
      <c r="W3702">
        <v>29</v>
      </c>
      <c r="X3702">
        <v>0</v>
      </c>
      <c r="Y3702">
        <v>0</v>
      </c>
      <c r="Z3702">
        <v>25</v>
      </c>
      <c r="AA3702">
        <v>0</v>
      </c>
      <c r="AB3702">
        <v>11</v>
      </c>
      <c r="AC3702">
        <v>0</v>
      </c>
      <c r="AD3702">
        <v>17</v>
      </c>
      <c r="AE3702">
        <v>0</v>
      </c>
      <c r="AY3702" s="59"/>
    </row>
    <row r="3703" spans="1:51">
      <c r="A3703" s="19">
        <v>43809</v>
      </c>
      <c r="B3703" t="s">
        <v>62</v>
      </c>
      <c r="C3703" s="19">
        <v>43963</v>
      </c>
      <c r="D3703">
        <v>29</v>
      </c>
      <c r="E3703">
        <v>29.8</v>
      </c>
      <c r="F3703">
        <v>5.7</v>
      </c>
      <c r="G3703">
        <v>0.5</v>
      </c>
      <c r="H3703">
        <v>10</v>
      </c>
      <c r="I3703">
        <v>0.9</v>
      </c>
      <c r="J3703">
        <v>13.4</v>
      </c>
      <c r="K3703">
        <v>2.8</v>
      </c>
      <c r="L3703">
        <v>26</v>
      </c>
      <c r="M3703">
        <v>0.5</v>
      </c>
      <c r="N3703">
        <v>39.200000000000003</v>
      </c>
      <c r="O3703">
        <v>4.5999999999999996</v>
      </c>
      <c r="P3703">
        <v>2.1</v>
      </c>
      <c r="Q3703">
        <v>6.6</v>
      </c>
      <c r="R3703">
        <v>2.2000000000000002</v>
      </c>
      <c r="S3703">
        <v>9.4</v>
      </c>
      <c r="T3703">
        <v>3</v>
      </c>
      <c r="U3703">
        <v>30.1</v>
      </c>
      <c r="V3703">
        <v>2.4</v>
      </c>
      <c r="W3703">
        <v>13</v>
      </c>
      <c r="X3703">
        <v>0</v>
      </c>
      <c r="Y3703">
        <v>0</v>
      </c>
      <c r="Z3703">
        <v>1</v>
      </c>
      <c r="AA3703">
        <v>0</v>
      </c>
      <c r="AB3703">
        <v>3</v>
      </c>
      <c r="AC3703">
        <v>0</v>
      </c>
      <c r="AD3703">
        <v>12</v>
      </c>
      <c r="AE3703">
        <v>0</v>
      </c>
      <c r="AY3703" s="59"/>
    </row>
    <row r="3704" spans="1:51">
      <c r="A3704" s="19">
        <v>43809</v>
      </c>
      <c r="B3704" t="s">
        <v>63</v>
      </c>
      <c r="C3704" s="19">
        <v>43963</v>
      </c>
      <c r="D3704">
        <v>28</v>
      </c>
      <c r="E3704">
        <v>36.799999999999997</v>
      </c>
      <c r="F3704">
        <v>5.4</v>
      </c>
      <c r="G3704">
        <v>1.9</v>
      </c>
      <c r="H3704">
        <v>8.4</v>
      </c>
      <c r="I3704">
        <v>5.3</v>
      </c>
      <c r="J3704">
        <v>13.1</v>
      </c>
      <c r="K3704">
        <v>3.1</v>
      </c>
      <c r="L3704">
        <v>15.1</v>
      </c>
      <c r="M3704">
        <v>0.5</v>
      </c>
      <c r="N3704">
        <v>58.9</v>
      </c>
      <c r="O3704">
        <v>4.0999999999999996</v>
      </c>
      <c r="P3704">
        <v>2.6</v>
      </c>
      <c r="Q3704">
        <v>5.0999999999999996</v>
      </c>
      <c r="R3704">
        <v>3.9</v>
      </c>
      <c r="S3704">
        <v>8.8000000000000007</v>
      </c>
      <c r="T3704">
        <v>2.8</v>
      </c>
      <c r="U3704">
        <v>11.4</v>
      </c>
      <c r="V3704">
        <v>2</v>
      </c>
      <c r="W3704">
        <v>18</v>
      </c>
      <c r="X3704">
        <v>0</v>
      </c>
      <c r="Y3704">
        <v>0</v>
      </c>
      <c r="Z3704">
        <v>0</v>
      </c>
      <c r="AA3704">
        <v>0</v>
      </c>
      <c r="AB3704">
        <v>2</v>
      </c>
      <c r="AC3704">
        <v>0</v>
      </c>
      <c r="AD3704">
        <v>8</v>
      </c>
      <c r="AE3704">
        <v>0</v>
      </c>
      <c r="AY3704" s="59"/>
    </row>
    <row r="3705" spans="1:51">
      <c r="A3705" s="19">
        <v>43809</v>
      </c>
      <c r="B3705" t="s">
        <v>64</v>
      </c>
      <c r="C3705" s="19">
        <v>43970</v>
      </c>
      <c r="D3705">
        <v>54</v>
      </c>
      <c r="E3705">
        <v>36</v>
      </c>
      <c r="F3705">
        <v>5.6</v>
      </c>
      <c r="G3705">
        <v>3.2</v>
      </c>
      <c r="H3705">
        <v>8.9</v>
      </c>
      <c r="I3705">
        <v>4.8</v>
      </c>
      <c r="J3705">
        <v>13.3</v>
      </c>
      <c r="K3705">
        <v>3.2</v>
      </c>
      <c r="L3705">
        <v>14.2</v>
      </c>
      <c r="M3705">
        <v>0.5</v>
      </c>
      <c r="N3705">
        <v>56.6</v>
      </c>
      <c r="O3705">
        <v>4.4000000000000004</v>
      </c>
      <c r="P3705">
        <v>3.4</v>
      </c>
      <c r="Q3705">
        <v>5.7</v>
      </c>
      <c r="R3705">
        <v>3.7</v>
      </c>
      <c r="S3705">
        <v>9.1999999999999993</v>
      </c>
      <c r="T3705">
        <v>3.3</v>
      </c>
      <c r="U3705">
        <v>11.1</v>
      </c>
      <c r="V3705">
        <v>2.2999999999999998</v>
      </c>
      <c r="W3705">
        <v>41</v>
      </c>
      <c r="X3705">
        <v>0</v>
      </c>
      <c r="Y3705">
        <v>0</v>
      </c>
      <c r="Z3705">
        <v>1</v>
      </c>
      <c r="AA3705">
        <v>0</v>
      </c>
      <c r="AB3705">
        <v>5</v>
      </c>
      <c r="AC3705">
        <v>0</v>
      </c>
      <c r="AD3705">
        <v>7</v>
      </c>
      <c r="AE3705">
        <v>0</v>
      </c>
      <c r="AY3705" s="59"/>
    </row>
    <row r="3706" spans="1:51">
      <c r="A3706" s="19">
        <v>43809</v>
      </c>
      <c r="B3706" t="s">
        <v>65</v>
      </c>
      <c r="C3706" s="19">
        <v>43970</v>
      </c>
      <c r="D3706">
        <v>61</v>
      </c>
      <c r="E3706">
        <v>25.1</v>
      </c>
      <c r="F3706">
        <v>2.2999999999999998</v>
      </c>
      <c r="G3706">
        <v>0.5</v>
      </c>
      <c r="H3706">
        <v>9.4</v>
      </c>
      <c r="I3706">
        <v>0.4</v>
      </c>
      <c r="J3706">
        <v>23.8</v>
      </c>
      <c r="K3706">
        <v>0.3</v>
      </c>
      <c r="L3706">
        <v>19.3</v>
      </c>
      <c r="M3706">
        <v>8.3000000000000007</v>
      </c>
      <c r="N3706">
        <v>29.4</v>
      </c>
      <c r="O3706">
        <v>3.6</v>
      </c>
      <c r="P3706">
        <v>2.7</v>
      </c>
      <c r="Q3706">
        <v>7.2</v>
      </c>
      <c r="R3706">
        <v>2.6</v>
      </c>
      <c r="S3706">
        <v>26.6</v>
      </c>
      <c r="T3706">
        <v>2.5</v>
      </c>
      <c r="U3706">
        <v>18.600000000000001</v>
      </c>
      <c r="V3706">
        <v>6.6</v>
      </c>
      <c r="W3706">
        <v>22</v>
      </c>
      <c r="X3706">
        <v>0</v>
      </c>
      <c r="Y3706">
        <v>0</v>
      </c>
      <c r="Z3706">
        <v>1</v>
      </c>
      <c r="AA3706">
        <v>0</v>
      </c>
      <c r="AB3706">
        <v>21</v>
      </c>
      <c r="AC3706">
        <v>0</v>
      </c>
      <c r="AD3706">
        <v>17</v>
      </c>
      <c r="AE3706">
        <v>1</v>
      </c>
      <c r="AY3706" s="59"/>
    </row>
    <row r="3707" spans="1:51">
      <c r="A3707" s="19">
        <v>43809</v>
      </c>
      <c r="B3707" t="s">
        <v>143</v>
      </c>
      <c r="C3707" s="19">
        <v>43984</v>
      </c>
      <c r="D3707">
        <v>20</v>
      </c>
      <c r="E3707">
        <v>27.3</v>
      </c>
      <c r="F3707">
        <v>2</v>
      </c>
      <c r="G3707">
        <v>9.6999999999999993</v>
      </c>
      <c r="H3707">
        <v>10.6</v>
      </c>
      <c r="I3707">
        <v>0.8</v>
      </c>
      <c r="J3707">
        <v>16.8</v>
      </c>
      <c r="K3707">
        <v>0.9</v>
      </c>
      <c r="L3707">
        <v>16.600000000000001</v>
      </c>
      <c r="M3707">
        <v>4.8</v>
      </c>
      <c r="N3707">
        <v>36.1</v>
      </c>
      <c r="O3707">
        <v>3.5</v>
      </c>
      <c r="P3707">
        <v>8.4</v>
      </c>
      <c r="Q3707">
        <v>8.8000000000000007</v>
      </c>
      <c r="R3707">
        <v>3</v>
      </c>
      <c r="S3707">
        <v>15.6</v>
      </c>
      <c r="T3707">
        <v>3.2</v>
      </c>
      <c r="U3707">
        <v>16.2</v>
      </c>
      <c r="V3707">
        <v>4.8</v>
      </c>
      <c r="W3707">
        <v>8</v>
      </c>
      <c r="X3707">
        <v>0</v>
      </c>
      <c r="Y3707">
        <v>1</v>
      </c>
      <c r="Z3707">
        <v>1</v>
      </c>
      <c r="AA3707">
        <v>0</v>
      </c>
      <c r="AB3707">
        <v>5</v>
      </c>
      <c r="AC3707">
        <v>0</v>
      </c>
      <c r="AD3707">
        <v>5</v>
      </c>
      <c r="AE3707">
        <v>0</v>
      </c>
      <c r="AY3707" s="59"/>
    </row>
    <row r="3708" spans="1:51">
      <c r="A3708" s="19">
        <v>43809</v>
      </c>
      <c r="B3708" t="s">
        <v>67</v>
      </c>
      <c r="C3708" s="19">
        <v>43984</v>
      </c>
      <c r="D3708">
        <v>19</v>
      </c>
      <c r="E3708">
        <v>25.5</v>
      </c>
      <c r="F3708">
        <v>7.3</v>
      </c>
      <c r="G3708">
        <v>0.3</v>
      </c>
      <c r="H3708">
        <v>11.3</v>
      </c>
      <c r="I3708">
        <v>3.2</v>
      </c>
      <c r="J3708">
        <v>13.5</v>
      </c>
      <c r="K3708">
        <v>3.6</v>
      </c>
      <c r="L3708">
        <v>24.1</v>
      </c>
      <c r="M3708">
        <v>0.7</v>
      </c>
      <c r="N3708">
        <v>30.8</v>
      </c>
      <c r="O3708">
        <v>6.2</v>
      </c>
      <c r="P3708">
        <v>2.8</v>
      </c>
      <c r="Q3708">
        <v>8.9</v>
      </c>
      <c r="R3708">
        <v>3.9</v>
      </c>
      <c r="S3708">
        <v>11.2</v>
      </c>
      <c r="T3708">
        <v>4.2</v>
      </c>
      <c r="U3708">
        <v>28.6</v>
      </c>
      <c r="V3708">
        <v>3</v>
      </c>
      <c r="W3708">
        <v>8</v>
      </c>
      <c r="X3708">
        <v>0</v>
      </c>
      <c r="Y3708">
        <v>0</v>
      </c>
      <c r="Z3708">
        <v>1</v>
      </c>
      <c r="AA3708">
        <v>0</v>
      </c>
      <c r="AB3708">
        <v>2</v>
      </c>
      <c r="AC3708">
        <v>0</v>
      </c>
      <c r="AD3708">
        <v>8</v>
      </c>
      <c r="AE3708">
        <v>0</v>
      </c>
      <c r="AY3708" s="59"/>
    </row>
    <row r="3709" spans="1:51">
      <c r="A3709" s="19">
        <v>43809</v>
      </c>
      <c r="B3709" t="s">
        <v>68</v>
      </c>
      <c r="C3709" s="19">
        <v>43984</v>
      </c>
      <c r="D3709">
        <v>126</v>
      </c>
      <c r="E3709">
        <v>22.2</v>
      </c>
      <c r="F3709">
        <v>4.0999999999999996</v>
      </c>
      <c r="G3709">
        <v>10.9</v>
      </c>
      <c r="H3709">
        <v>10.199999999999999</v>
      </c>
      <c r="I3709">
        <v>1</v>
      </c>
      <c r="J3709">
        <v>19</v>
      </c>
      <c r="K3709">
        <v>0.6</v>
      </c>
      <c r="L3709">
        <v>17.8</v>
      </c>
      <c r="M3709">
        <v>3.5</v>
      </c>
      <c r="N3709">
        <v>26</v>
      </c>
      <c r="O3709">
        <v>4.9000000000000004</v>
      </c>
      <c r="P3709">
        <v>10.199999999999999</v>
      </c>
      <c r="Q3709">
        <v>8.6</v>
      </c>
      <c r="R3709">
        <v>3.5</v>
      </c>
      <c r="S3709">
        <v>20.8</v>
      </c>
      <c r="T3709">
        <v>3.1</v>
      </c>
      <c r="U3709">
        <v>18.100000000000001</v>
      </c>
      <c r="V3709">
        <v>4.4000000000000004</v>
      </c>
      <c r="W3709">
        <v>44</v>
      </c>
      <c r="X3709">
        <v>0</v>
      </c>
      <c r="Y3709">
        <v>5</v>
      </c>
      <c r="Z3709">
        <v>4</v>
      </c>
      <c r="AA3709">
        <v>0</v>
      </c>
      <c r="AB3709">
        <v>38</v>
      </c>
      <c r="AC3709">
        <v>0</v>
      </c>
      <c r="AD3709">
        <v>35</v>
      </c>
      <c r="AE3709">
        <v>0</v>
      </c>
      <c r="AY3709" s="59"/>
    </row>
    <row r="3710" spans="1:51">
      <c r="A3710" s="19">
        <v>43809</v>
      </c>
      <c r="B3710" t="s">
        <v>69</v>
      </c>
      <c r="C3710" s="19">
        <v>43984</v>
      </c>
      <c r="D3710">
        <v>34</v>
      </c>
      <c r="E3710">
        <v>25.5</v>
      </c>
      <c r="F3710">
        <v>3.3</v>
      </c>
      <c r="G3710">
        <v>1.1000000000000001</v>
      </c>
      <c r="H3710">
        <v>8.1</v>
      </c>
      <c r="I3710">
        <v>0.4</v>
      </c>
      <c r="J3710">
        <v>23.7</v>
      </c>
      <c r="K3710">
        <v>0.4</v>
      </c>
      <c r="L3710">
        <v>17.7</v>
      </c>
      <c r="M3710">
        <v>9.1999999999999993</v>
      </c>
      <c r="N3710">
        <v>29.9</v>
      </c>
      <c r="O3710">
        <v>4</v>
      </c>
      <c r="P3710">
        <v>3.4</v>
      </c>
      <c r="Q3710">
        <v>6.3</v>
      </c>
      <c r="R3710">
        <v>2.6</v>
      </c>
      <c r="S3710">
        <v>25.9</v>
      </c>
      <c r="T3710">
        <v>2.9</v>
      </c>
      <c r="U3710">
        <v>17.100000000000001</v>
      </c>
      <c r="V3710">
        <v>7.5</v>
      </c>
      <c r="W3710">
        <v>13</v>
      </c>
      <c r="X3710">
        <v>0</v>
      </c>
      <c r="Y3710">
        <v>0</v>
      </c>
      <c r="Z3710">
        <v>0</v>
      </c>
      <c r="AA3710">
        <v>0</v>
      </c>
      <c r="AB3710">
        <v>12</v>
      </c>
      <c r="AC3710">
        <v>0</v>
      </c>
      <c r="AD3710">
        <v>9</v>
      </c>
      <c r="AE3710">
        <v>1</v>
      </c>
      <c r="AY3710" s="59"/>
    </row>
    <row r="3711" spans="1:51">
      <c r="A3711" s="19">
        <v>43809</v>
      </c>
      <c r="B3711" t="s">
        <v>70</v>
      </c>
      <c r="C3711" s="19">
        <v>43984</v>
      </c>
      <c r="D3711">
        <v>16</v>
      </c>
      <c r="E3711">
        <v>27.2</v>
      </c>
      <c r="F3711">
        <v>6.8</v>
      </c>
      <c r="G3711">
        <v>0.4</v>
      </c>
      <c r="H3711">
        <v>10.6</v>
      </c>
      <c r="I3711">
        <v>3.5</v>
      </c>
      <c r="J3711">
        <v>12.5</v>
      </c>
      <c r="K3711">
        <v>3.9</v>
      </c>
      <c r="L3711">
        <v>24</v>
      </c>
      <c r="M3711">
        <v>0.5</v>
      </c>
      <c r="N3711">
        <v>34.1</v>
      </c>
      <c r="O3711">
        <v>5.8</v>
      </c>
      <c r="P3711">
        <v>2.7</v>
      </c>
      <c r="Q3711">
        <v>8.3000000000000007</v>
      </c>
      <c r="R3711">
        <v>4.0999999999999996</v>
      </c>
      <c r="S3711">
        <v>10.3</v>
      </c>
      <c r="T3711">
        <v>4.3</v>
      </c>
      <c r="U3711">
        <v>27.1</v>
      </c>
      <c r="V3711">
        <v>2.9</v>
      </c>
      <c r="W3711">
        <v>7</v>
      </c>
      <c r="X3711">
        <v>0</v>
      </c>
      <c r="Y3711">
        <v>0</v>
      </c>
      <c r="Z3711">
        <v>1</v>
      </c>
      <c r="AA3711">
        <v>0</v>
      </c>
      <c r="AB3711">
        <v>1</v>
      </c>
      <c r="AC3711">
        <v>0</v>
      </c>
      <c r="AD3711">
        <v>7</v>
      </c>
      <c r="AE3711">
        <v>0</v>
      </c>
      <c r="AY3711" s="59"/>
    </row>
    <row r="3712" spans="1:51">
      <c r="A3712" s="19">
        <v>43809</v>
      </c>
      <c r="B3712" t="s">
        <v>71</v>
      </c>
      <c r="C3712" s="19">
        <v>43988</v>
      </c>
      <c r="D3712">
        <v>7</v>
      </c>
      <c r="E3712">
        <v>30.1</v>
      </c>
      <c r="F3712">
        <v>4.2</v>
      </c>
      <c r="G3712">
        <v>2</v>
      </c>
      <c r="H3712">
        <v>8.9</v>
      </c>
      <c r="I3712">
        <v>2.4</v>
      </c>
      <c r="J3712">
        <v>19.2</v>
      </c>
      <c r="K3712">
        <v>1.4</v>
      </c>
      <c r="L3712">
        <v>18.100000000000001</v>
      </c>
      <c r="M3712">
        <v>3.3</v>
      </c>
      <c r="N3712">
        <v>39.9</v>
      </c>
      <c r="O3712">
        <v>4.4000000000000004</v>
      </c>
      <c r="P3712">
        <v>3.4</v>
      </c>
      <c r="Q3712">
        <v>6.5</v>
      </c>
      <c r="R3712">
        <v>3.3</v>
      </c>
      <c r="S3712">
        <v>17.8</v>
      </c>
      <c r="T3712">
        <v>3.4</v>
      </c>
      <c r="U3712">
        <v>16.899999999999999</v>
      </c>
      <c r="V3712">
        <v>4</v>
      </c>
      <c r="W3712">
        <v>3</v>
      </c>
      <c r="X3712">
        <v>0</v>
      </c>
      <c r="Y3712">
        <v>0</v>
      </c>
      <c r="Z3712">
        <v>0</v>
      </c>
      <c r="AA3712">
        <v>0</v>
      </c>
      <c r="AB3712">
        <v>2</v>
      </c>
      <c r="AC3712">
        <v>0</v>
      </c>
      <c r="AD3712">
        <v>2</v>
      </c>
      <c r="AE3712">
        <v>0</v>
      </c>
      <c r="AY3712" s="59"/>
    </row>
    <row r="3713" spans="1:51">
      <c r="A3713" s="19">
        <v>43809</v>
      </c>
      <c r="B3713" t="s">
        <v>73</v>
      </c>
      <c r="C3713" s="19">
        <v>44013</v>
      </c>
      <c r="D3713">
        <v>41</v>
      </c>
      <c r="E3713">
        <v>28.8</v>
      </c>
      <c r="F3713">
        <v>4.7</v>
      </c>
      <c r="G3713">
        <v>2.2000000000000002</v>
      </c>
      <c r="H3713">
        <v>10.5</v>
      </c>
      <c r="I3713">
        <v>2.8</v>
      </c>
      <c r="J3713">
        <v>17.5</v>
      </c>
      <c r="K3713">
        <v>2.1</v>
      </c>
      <c r="L3713">
        <v>18.2</v>
      </c>
      <c r="M3713">
        <v>2.8</v>
      </c>
      <c r="N3713">
        <v>46</v>
      </c>
      <c r="O3713">
        <v>2.9</v>
      </c>
      <c r="P3713">
        <v>1.6</v>
      </c>
      <c r="Q3713">
        <v>7.3</v>
      </c>
      <c r="R3713">
        <v>1.8</v>
      </c>
      <c r="S3713">
        <v>18.399999999999999</v>
      </c>
      <c r="T3713">
        <v>1.4</v>
      </c>
      <c r="U3713">
        <v>18.3</v>
      </c>
      <c r="V3713">
        <v>1.8</v>
      </c>
      <c r="W3713">
        <v>1773</v>
      </c>
      <c r="X3713">
        <v>0</v>
      </c>
      <c r="Y3713">
        <v>6</v>
      </c>
      <c r="Z3713">
        <v>190</v>
      </c>
      <c r="AA3713">
        <v>16</v>
      </c>
      <c r="AB3713">
        <v>966</v>
      </c>
      <c r="AC3713">
        <v>0</v>
      </c>
      <c r="AD3713">
        <v>961</v>
      </c>
      <c r="AE3713">
        <v>4</v>
      </c>
      <c r="AY3713" s="59"/>
    </row>
    <row r="3714" spans="1:51">
      <c r="A3714" s="19">
        <v>43812</v>
      </c>
      <c r="B3714" t="s">
        <v>15</v>
      </c>
      <c r="C3714" s="19">
        <v>43864</v>
      </c>
      <c r="D3714">
        <v>41</v>
      </c>
      <c r="E3714">
        <v>17.2</v>
      </c>
      <c r="F3714">
        <v>2.7</v>
      </c>
      <c r="G3714">
        <v>2</v>
      </c>
      <c r="H3714">
        <v>22.1</v>
      </c>
      <c r="I3714">
        <v>6.1</v>
      </c>
      <c r="J3714">
        <v>17.8</v>
      </c>
      <c r="K3714">
        <v>3.2</v>
      </c>
      <c r="L3714">
        <v>15.4</v>
      </c>
      <c r="M3714">
        <v>3.1</v>
      </c>
      <c r="N3714">
        <v>19</v>
      </c>
      <c r="O3714">
        <v>2.4</v>
      </c>
      <c r="P3714">
        <v>2.1</v>
      </c>
      <c r="Q3714">
        <v>31.9</v>
      </c>
      <c r="R3714">
        <v>3.8</v>
      </c>
      <c r="S3714">
        <v>20.2</v>
      </c>
      <c r="T3714">
        <v>2.5</v>
      </c>
      <c r="U3714">
        <v>15.3</v>
      </c>
      <c r="V3714">
        <v>2.2999999999999998</v>
      </c>
      <c r="W3714">
        <v>10</v>
      </c>
      <c r="X3714">
        <v>0</v>
      </c>
      <c r="Y3714">
        <v>0</v>
      </c>
      <c r="Z3714">
        <v>12</v>
      </c>
      <c r="AA3714">
        <v>0</v>
      </c>
      <c r="AB3714">
        <v>10</v>
      </c>
      <c r="AC3714">
        <v>0</v>
      </c>
      <c r="AD3714">
        <v>9</v>
      </c>
      <c r="AE3714">
        <v>0</v>
      </c>
      <c r="AY3714" s="59"/>
    </row>
    <row r="3715" spans="1:51">
      <c r="A3715" s="19">
        <v>43812</v>
      </c>
      <c r="B3715" t="s">
        <v>16</v>
      </c>
      <c r="C3715" s="19">
        <v>43872</v>
      </c>
      <c r="D3715">
        <v>24</v>
      </c>
      <c r="E3715">
        <v>17.899999999999999</v>
      </c>
      <c r="F3715">
        <v>2.4</v>
      </c>
      <c r="G3715">
        <v>2.2999999999999998</v>
      </c>
      <c r="H3715">
        <v>18.7</v>
      </c>
      <c r="I3715">
        <v>3.1</v>
      </c>
      <c r="J3715">
        <v>20.3</v>
      </c>
      <c r="K3715">
        <v>2.8</v>
      </c>
      <c r="L3715">
        <v>17.3</v>
      </c>
      <c r="M3715">
        <v>4.7</v>
      </c>
      <c r="N3715">
        <v>19.8</v>
      </c>
      <c r="O3715">
        <v>2.4</v>
      </c>
      <c r="P3715">
        <v>2.2000000000000002</v>
      </c>
      <c r="Q3715">
        <v>21.8</v>
      </c>
      <c r="R3715">
        <v>2.4</v>
      </c>
      <c r="S3715">
        <v>25.8</v>
      </c>
      <c r="T3715">
        <v>2.7</v>
      </c>
      <c r="U3715">
        <v>19.2</v>
      </c>
      <c r="V3715">
        <v>3.3</v>
      </c>
      <c r="W3715">
        <v>6</v>
      </c>
      <c r="X3715">
        <v>0</v>
      </c>
      <c r="Y3715">
        <v>0</v>
      </c>
      <c r="Z3715">
        <v>6</v>
      </c>
      <c r="AA3715">
        <v>0</v>
      </c>
      <c r="AB3715">
        <v>7</v>
      </c>
      <c r="AC3715">
        <v>0</v>
      </c>
      <c r="AD3715">
        <v>6</v>
      </c>
      <c r="AE3715">
        <v>0</v>
      </c>
      <c r="AY3715" s="59"/>
    </row>
    <row r="3716" spans="1:51">
      <c r="A3716" s="19">
        <v>43812</v>
      </c>
      <c r="B3716" t="s">
        <v>17</v>
      </c>
      <c r="C3716" s="19">
        <v>43883</v>
      </c>
      <c r="D3716">
        <v>36</v>
      </c>
      <c r="E3716">
        <v>24.8</v>
      </c>
      <c r="F3716">
        <v>7.2</v>
      </c>
      <c r="G3716">
        <v>1.2</v>
      </c>
      <c r="H3716">
        <v>9.1999999999999993</v>
      </c>
      <c r="I3716">
        <v>1.7</v>
      </c>
      <c r="J3716">
        <v>19.8</v>
      </c>
      <c r="K3716">
        <v>3.8</v>
      </c>
      <c r="L3716">
        <v>17.3</v>
      </c>
      <c r="M3716">
        <v>4.4000000000000004</v>
      </c>
      <c r="N3716">
        <v>37.299999999999997</v>
      </c>
      <c r="O3716">
        <v>5</v>
      </c>
      <c r="P3716">
        <v>1.8</v>
      </c>
      <c r="Q3716">
        <v>6.8</v>
      </c>
      <c r="R3716">
        <v>1.9</v>
      </c>
      <c r="S3716">
        <v>23.3</v>
      </c>
      <c r="T3716">
        <v>2.5</v>
      </c>
      <c r="U3716">
        <v>17.899999999999999</v>
      </c>
      <c r="V3716">
        <v>3.1</v>
      </c>
      <c r="W3716">
        <v>14</v>
      </c>
      <c r="X3716">
        <v>0</v>
      </c>
      <c r="Y3716">
        <v>0</v>
      </c>
      <c r="Z3716">
        <v>1</v>
      </c>
      <c r="AA3716">
        <v>0</v>
      </c>
      <c r="AB3716">
        <v>11</v>
      </c>
      <c r="AC3716">
        <v>0</v>
      </c>
      <c r="AD3716">
        <v>10</v>
      </c>
      <c r="AE3716">
        <v>0</v>
      </c>
      <c r="AY3716" s="59"/>
    </row>
    <row r="3717" spans="1:51">
      <c r="A3717" s="19">
        <v>43812</v>
      </c>
      <c r="B3717" t="s">
        <v>18</v>
      </c>
      <c r="C3717" s="19">
        <v>43890</v>
      </c>
      <c r="D3717">
        <v>54</v>
      </c>
      <c r="E3717">
        <v>38</v>
      </c>
      <c r="F3717">
        <v>3.4</v>
      </c>
      <c r="G3717">
        <v>3.1</v>
      </c>
      <c r="H3717">
        <v>8.6999999999999993</v>
      </c>
      <c r="I3717">
        <v>2.2000000000000002</v>
      </c>
      <c r="J3717">
        <v>13.7</v>
      </c>
      <c r="K3717">
        <v>5.6</v>
      </c>
      <c r="L3717">
        <v>11.9</v>
      </c>
      <c r="M3717">
        <v>2.8</v>
      </c>
      <c r="N3717">
        <v>74.5</v>
      </c>
      <c r="O3717">
        <v>1.7</v>
      </c>
      <c r="P3717">
        <v>1.7</v>
      </c>
      <c r="Q3717">
        <v>3.7</v>
      </c>
      <c r="R3717">
        <v>1.3</v>
      </c>
      <c r="S3717">
        <v>7.2</v>
      </c>
      <c r="T3717">
        <v>2.2999999999999998</v>
      </c>
      <c r="U3717">
        <v>5.8</v>
      </c>
      <c r="V3717">
        <v>1.4</v>
      </c>
      <c r="W3717">
        <v>44</v>
      </c>
      <c r="X3717">
        <v>0</v>
      </c>
      <c r="Y3717">
        <v>0</v>
      </c>
      <c r="Z3717">
        <v>1</v>
      </c>
      <c r="AA3717">
        <v>0</v>
      </c>
      <c r="AB3717">
        <v>6</v>
      </c>
      <c r="AC3717">
        <v>0</v>
      </c>
      <c r="AD3717">
        <v>3</v>
      </c>
      <c r="AE3717">
        <v>0</v>
      </c>
      <c r="AY3717" s="59"/>
    </row>
    <row r="3718" spans="1:51">
      <c r="A3718" s="19">
        <v>43812</v>
      </c>
      <c r="B3718" t="s">
        <v>19</v>
      </c>
      <c r="C3718" s="19">
        <v>43893</v>
      </c>
      <c r="D3718">
        <v>52</v>
      </c>
      <c r="E3718">
        <v>36.200000000000003</v>
      </c>
      <c r="F3718">
        <v>5.3</v>
      </c>
      <c r="G3718">
        <v>3.8</v>
      </c>
      <c r="H3718">
        <v>8.6</v>
      </c>
      <c r="I3718">
        <v>4.5</v>
      </c>
      <c r="J3718">
        <v>12.9</v>
      </c>
      <c r="K3718">
        <v>3.2</v>
      </c>
      <c r="L3718">
        <v>14.1</v>
      </c>
      <c r="M3718">
        <v>0.9</v>
      </c>
      <c r="N3718">
        <v>69.3</v>
      </c>
      <c r="O3718">
        <v>2.6</v>
      </c>
      <c r="P3718">
        <v>2.2000000000000002</v>
      </c>
      <c r="Q3718">
        <v>4.3</v>
      </c>
      <c r="R3718">
        <v>2</v>
      </c>
      <c r="S3718">
        <v>7.1</v>
      </c>
      <c r="T3718">
        <v>1.8</v>
      </c>
      <c r="U3718">
        <v>9.1</v>
      </c>
      <c r="V3718">
        <v>1.2</v>
      </c>
      <c r="W3718">
        <v>41</v>
      </c>
      <c r="X3718">
        <v>0</v>
      </c>
      <c r="Y3718">
        <v>0</v>
      </c>
      <c r="Z3718">
        <v>1</v>
      </c>
      <c r="AA3718">
        <v>0</v>
      </c>
      <c r="AB3718">
        <v>4</v>
      </c>
      <c r="AC3718">
        <v>0</v>
      </c>
      <c r="AD3718">
        <v>6</v>
      </c>
      <c r="AE3718">
        <v>0</v>
      </c>
      <c r="AY3718" s="59"/>
    </row>
    <row r="3719" spans="1:51">
      <c r="A3719" s="19">
        <v>43812</v>
      </c>
      <c r="B3719" t="s">
        <v>20</v>
      </c>
      <c r="C3719" s="19">
        <v>43893</v>
      </c>
      <c r="D3719">
        <v>6</v>
      </c>
      <c r="E3719">
        <v>28.9</v>
      </c>
      <c r="F3719">
        <v>4.2</v>
      </c>
      <c r="G3719">
        <v>2.2999999999999998</v>
      </c>
      <c r="H3719">
        <v>9.4</v>
      </c>
      <c r="I3719">
        <v>2.8</v>
      </c>
      <c r="J3719">
        <v>19.7</v>
      </c>
      <c r="K3719">
        <v>1.2</v>
      </c>
      <c r="L3719">
        <v>17.5</v>
      </c>
      <c r="M3719">
        <v>3.5</v>
      </c>
      <c r="N3719">
        <v>46.3</v>
      </c>
      <c r="O3719">
        <v>2.8</v>
      </c>
      <c r="P3719">
        <v>2.1</v>
      </c>
      <c r="Q3719">
        <v>6.1</v>
      </c>
      <c r="R3719">
        <v>2.2000000000000002</v>
      </c>
      <c r="S3719">
        <v>20.3</v>
      </c>
      <c r="T3719">
        <v>1.7</v>
      </c>
      <c r="U3719">
        <v>15.6</v>
      </c>
      <c r="V3719">
        <v>2.2999999999999998</v>
      </c>
      <c r="W3719">
        <v>3</v>
      </c>
      <c r="X3719">
        <v>0</v>
      </c>
      <c r="Y3719">
        <v>0</v>
      </c>
      <c r="Z3719">
        <v>0</v>
      </c>
      <c r="AA3719">
        <v>0</v>
      </c>
      <c r="AB3719">
        <v>2</v>
      </c>
      <c r="AC3719">
        <v>0</v>
      </c>
      <c r="AD3719">
        <v>2</v>
      </c>
      <c r="AE3719">
        <v>0</v>
      </c>
      <c r="AY3719" s="59"/>
    </row>
    <row r="3720" spans="1:51">
      <c r="A3720" s="19">
        <v>43812</v>
      </c>
      <c r="B3720" t="s">
        <v>21</v>
      </c>
      <c r="C3720" s="19">
        <v>43893</v>
      </c>
      <c r="D3720">
        <v>31</v>
      </c>
      <c r="E3720">
        <v>35.4</v>
      </c>
      <c r="F3720">
        <v>5.7</v>
      </c>
      <c r="G3720">
        <v>3.7</v>
      </c>
      <c r="H3720">
        <v>8.9</v>
      </c>
      <c r="I3720">
        <v>4.7</v>
      </c>
      <c r="J3720">
        <v>14.2</v>
      </c>
      <c r="K3720">
        <v>3.1</v>
      </c>
      <c r="L3720">
        <v>13.3</v>
      </c>
      <c r="M3720">
        <v>0.5</v>
      </c>
      <c r="N3720">
        <v>67</v>
      </c>
      <c r="O3720">
        <v>2.8</v>
      </c>
      <c r="P3720">
        <v>2.1</v>
      </c>
      <c r="Q3720">
        <v>4.5</v>
      </c>
      <c r="R3720">
        <v>2.5</v>
      </c>
      <c r="S3720">
        <v>9.1999999999999993</v>
      </c>
      <c r="T3720">
        <v>2</v>
      </c>
      <c r="U3720">
        <v>8.3000000000000007</v>
      </c>
      <c r="V3720">
        <v>1.2</v>
      </c>
      <c r="W3720">
        <v>23</v>
      </c>
      <c r="X3720">
        <v>0</v>
      </c>
      <c r="Y3720">
        <v>0</v>
      </c>
      <c r="Z3720">
        <v>1</v>
      </c>
      <c r="AA3720">
        <v>0</v>
      </c>
      <c r="AB3720">
        <v>4</v>
      </c>
      <c r="AC3720">
        <v>0</v>
      </c>
      <c r="AD3720">
        <v>3</v>
      </c>
      <c r="AE3720">
        <v>0</v>
      </c>
      <c r="AY3720" s="59"/>
    </row>
    <row r="3721" spans="1:51">
      <c r="A3721" s="19">
        <v>43812</v>
      </c>
      <c r="B3721" t="s">
        <v>22</v>
      </c>
      <c r="C3721" s="19">
        <v>43893</v>
      </c>
      <c r="D3721">
        <v>416</v>
      </c>
      <c r="E3721">
        <v>22.9</v>
      </c>
      <c r="F3721">
        <v>4.7</v>
      </c>
      <c r="G3721">
        <v>2.2000000000000002</v>
      </c>
      <c r="H3721">
        <v>10.5</v>
      </c>
      <c r="I3721">
        <v>1.8</v>
      </c>
      <c r="J3721">
        <v>21.9</v>
      </c>
      <c r="K3721">
        <v>1.6</v>
      </c>
      <c r="L3721">
        <v>18.2</v>
      </c>
      <c r="M3721">
        <v>5.7</v>
      </c>
      <c r="N3721">
        <v>30.1</v>
      </c>
      <c r="O3721">
        <v>3.5</v>
      </c>
      <c r="P3721">
        <v>2.2000000000000002</v>
      </c>
      <c r="Q3721">
        <v>7.8</v>
      </c>
      <c r="R3721">
        <v>2.2999999999999998</v>
      </c>
      <c r="S3721">
        <v>28.2</v>
      </c>
      <c r="T3721">
        <v>2.1</v>
      </c>
      <c r="U3721">
        <v>19.5</v>
      </c>
      <c r="V3721">
        <v>3.9</v>
      </c>
      <c r="W3721">
        <v>145</v>
      </c>
      <c r="X3721">
        <v>0</v>
      </c>
      <c r="Y3721">
        <v>0</v>
      </c>
      <c r="Z3721">
        <v>15</v>
      </c>
      <c r="AA3721">
        <v>0</v>
      </c>
      <c r="AB3721">
        <v>139</v>
      </c>
      <c r="AC3721">
        <v>0</v>
      </c>
      <c r="AD3721">
        <v>116</v>
      </c>
      <c r="AE3721">
        <v>1</v>
      </c>
      <c r="AY3721" s="59"/>
    </row>
    <row r="3722" spans="1:51">
      <c r="A3722" s="19">
        <v>43812</v>
      </c>
      <c r="B3722" t="s">
        <v>23</v>
      </c>
      <c r="C3722" s="19">
        <v>43893</v>
      </c>
      <c r="D3722">
        <v>67</v>
      </c>
      <c r="E3722">
        <v>22.4</v>
      </c>
      <c r="F3722">
        <v>4.5</v>
      </c>
      <c r="G3722">
        <v>0.9</v>
      </c>
      <c r="H3722">
        <v>9</v>
      </c>
      <c r="I3722">
        <v>1</v>
      </c>
      <c r="J3722">
        <v>24.5</v>
      </c>
      <c r="K3722">
        <v>0.9</v>
      </c>
      <c r="L3722">
        <v>19.100000000000001</v>
      </c>
      <c r="M3722">
        <v>7.3</v>
      </c>
      <c r="N3722">
        <v>27.6</v>
      </c>
      <c r="O3722">
        <v>3.1</v>
      </c>
      <c r="P3722">
        <v>1.9</v>
      </c>
      <c r="Q3722">
        <v>5.5</v>
      </c>
      <c r="R3722">
        <v>1.8</v>
      </c>
      <c r="S3722">
        <v>33.6</v>
      </c>
      <c r="T3722">
        <v>1.7</v>
      </c>
      <c r="U3722">
        <v>20</v>
      </c>
      <c r="V3722">
        <v>4.5</v>
      </c>
      <c r="W3722">
        <v>22</v>
      </c>
      <c r="X3722">
        <v>0</v>
      </c>
      <c r="Y3722">
        <v>0</v>
      </c>
      <c r="Z3722">
        <v>1</v>
      </c>
      <c r="AA3722">
        <v>0</v>
      </c>
      <c r="AB3722">
        <v>24</v>
      </c>
      <c r="AC3722">
        <v>0</v>
      </c>
      <c r="AD3722">
        <v>19</v>
      </c>
      <c r="AE3722">
        <v>1</v>
      </c>
      <c r="AY3722" s="59"/>
    </row>
    <row r="3723" spans="1:51">
      <c r="A3723" s="19">
        <v>43812</v>
      </c>
      <c r="B3723" t="s">
        <v>24</v>
      </c>
      <c r="C3723" s="19">
        <v>43893</v>
      </c>
      <c r="D3723">
        <v>13</v>
      </c>
      <c r="E3723">
        <v>28.9</v>
      </c>
      <c r="F3723">
        <v>4.2</v>
      </c>
      <c r="G3723">
        <v>2.2999999999999998</v>
      </c>
      <c r="H3723">
        <v>9.4</v>
      </c>
      <c r="I3723">
        <v>2.8</v>
      </c>
      <c r="J3723">
        <v>19.7</v>
      </c>
      <c r="K3723">
        <v>1.2</v>
      </c>
      <c r="L3723">
        <v>17.5</v>
      </c>
      <c r="M3723">
        <v>3.5</v>
      </c>
      <c r="N3723">
        <v>46.8</v>
      </c>
      <c r="O3723">
        <v>2.9</v>
      </c>
      <c r="P3723">
        <v>2.1</v>
      </c>
      <c r="Q3723">
        <v>5.7</v>
      </c>
      <c r="R3723">
        <v>2.2000000000000002</v>
      </c>
      <c r="S3723">
        <v>19.899999999999999</v>
      </c>
      <c r="T3723">
        <v>1.7</v>
      </c>
      <c r="U3723">
        <v>15.8</v>
      </c>
      <c r="V3723">
        <v>2.5</v>
      </c>
      <c r="W3723">
        <v>6</v>
      </c>
      <c r="X3723">
        <v>0</v>
      </c>
      <c r="Y3723">
        <v>0</v>
      </c>
      <c r="Z3723">
        <v>0</v>
      </c>
      <c r="AA3723">
        <v>0</v>
      </c>
      <c r="AB3723">
        <v>4</v>
      </c>
      <c r="AC3723">
        <v>0</v>
      </c>
      <c r="AD3723">
        <v>3</v>
      </c>
      <c r="AE3723">
        <v>0</v>
      </c>
      <c r="AY3723" s="59"/>
    </row>
    <row r="3724" spans="1:51">
      <c r="A3724" s="19">
        <v>43812</v>
      </c>
      <c r="B3724" t="s">
        <v>25</v>
      </c>
      <c r="C3724" s="19">
        <v>43893</v>
      </c>
      <c r="D3724">
        <v>24</v>
      </c>
      <c r="E3724">
        <v>20.3</v>
      </c>
      <c r="F3724">
        <v>6.4</v>
      </c>
      <c r="G3724">
        <v>2.2999999999999998</v>
      </c>
      <c r="H3724">
        <v>13.1</v>
      </c>
      <c r="I3724">
        <v>1</v>
      </c>
      <c r="J3724">
        <v>18</v>
      </c>
      <c r="K3724">
        <v>4.5999999999999996</v>
      </c>
      <c r="L3724">
        <v>19.7</v>
      </c>
      <c r="M3724">
        <v>4.0999999999999996</v>
      </c>
      <c r="N3724">
        <v>25.1</v>
      </c>
      <c r="O3724">
        <v>5.2</v>
      </c>
      <c r="P3724">
        <v>2.5</v>
      </c>
      <c r="Q3724">
        <v>12.1</v>
      </c>
      <c r="R3724">
        <v>2.2000000000000002</v>
      </c>
      <c r="S3724">
        <v>20.399999999999999</v>
      </c>
      <c r="T3724">
        <v>3.6</v>
      </c>
      <c r="U3724">
        <v>25</v>
      </c>
      <c r="V3724">
        <v>3.6</v>
      </c>
      <c r="W3724">
        <v>8</v>
      </c>
      <c r="X3724">
        <v>0</v>
      </c>
      <c r="Y3724">
        <v>0</v>
      </c>
      <c r="Z3724">
        <v>2</v>
      </c>
      <c r="AA3724">
        <v>0</v>
      </c>
      <c r="AB3724">
        <v>7</v>
      </c>
      <c r="AC3724">
        <v>0</v>
      </c>
      <c r="AD3724">
        <v>7</v>
      </c>
      <c r="AE3724">
        <v>0</v>
      </c>
      <c r="AY3724" s="59"/>
    </row>
    <row r="3725" spans="1:51">
      <c r="A3725" s="19">
        <v>43812</v>
      </c>
      <c r="B3725" t="s">
        <v>26</v>
      </c>
      <c r="C3725" s="19">
        <v>43893</v>
      </c>
      <c r="D3725">
        <v>91</v>
      </c>
      <c r="E3725">
        <v>20.8</v>
      </c>
      <c r="F3725">
        <v>4.4000000000000004</v>
      </c>
      <c r="G3725">
        <v>2.2000000000000002</v>
      </c>
      <c r="H3725">
        <v>12.8</v>
      </c>
      <c r="I3725">
        <v>1.6</v>
      </c>
      <c r="J3725">
        <v>15.2</v>
      </c>
      <c r="K3725">
        <v>1</v>
      </c>
      <c r="L3725">
        <v>29.4</v>
      </c>
      <c r="M3725">
        <v>2.2000000000000002</v>
      </c>
      <c r="N3725">
        <v>21.1</v>
      </c>
      <c r="O3725">
        <v>2.8</v>
      </c>
      <c r="P3725">
        <v>2</v>
      </c>
      <c r="Q3725">
        <v>8.9</v>
      </c>
      <c r="R3725">
        <v>1.7</v>
      </c>
      <c r="S3725">
        <v>11.8</v>
      </c>
      <c r="T3725">
        <v>1.6</v>
      </c>
      <c r="U3725">
        <v>47.8</v>
      </c>
      <c r="V3725">
        <v>1.9</v>
      </c>
      <c r="W3725">
        <v>27</v>
      </c>
      <c r="X3725">
        <v>0</v>
      </c>
      <c r="Y3725">
        <v>0</v>
      </c>
      <c r="Z3725">
        <v>7</v>
      </c>
      <c r="AA3725">
        <v>0</v>
      </c>
      <c r="AB3725">
        <v>20</v>
      </c>
      <c r="AC3725">
        <v>0</v>
      </c>
      <c r="AD3725">
        <v>38</v>
      </c>
      <c r="AE3725">
        <v>0</v>
      </c>
      <c r="AY3725" s="59"/>
    </row>
    <row r="3726" spans="1:51">
      <c r="A3726" s="19">
        <v>43812</v>
      </c>
      <c r="B3726" t="s">
        <v>27</v>
      </c>
      <c r="C3726" s="19">
        <v>43893</v>
      </c>
      <c r="D3726">
        <v>75</v>
      </c>
      <c r="E3726">
        <v>21.7</v>
      </c>
      <c r="F3726">
        <v>2.4</v>
      </c>
      <c r="G3726">
        <v>0.5</v>
      </c>
      <c r="H3726">
        <v>12.6</v>
      </c>
      <c r="I3726">
        <v>16.600000000000001</v>
      </c>
      <c r="J3726">
        <v>17.100000000000001</v>
      </c>
      <c r="K3726">
        <v>0.3</v>
      </c>
      <c r="L3726">
        <v>16.7</v>
      </c>
      <c r="M3726">
        <v>1.6</v>
      </c>
      <c r="N3726">
        <v>28.5</v>
      </c>
      <c r="O3726">
        <v>2.5</v>
      </c>
      <c r="P3726">
        <v>2</v>
      </c>
      <c r="Q3726">
        <v>10.8</v>
      </c>
      <c r="R3726">
        <v>16.7</v>
      </c>
      <c r="S3726">
        <v>18</v>
      </c>
      <c r="T3726">
        <v>1.8</v>
      </c>
      <c r="U3726">
        <v>17.100000000000001</v>
      </c>
      <c r="V3726">
        <v>2.2000000000000002</v>
      </c>
      <c r="W3726">
        <v>21</v>
      </c>
      <c r="X3726">
        <v>0</v>
      </c>
      <c r="Y3726">
        <v>0</v>
      </c>
      <c r="Z3726">
        <v>6</v>
      </c>
      <c r="AA3726">
        <v>16</v>
      </c>
      <c r="AB3726">
        <v>16</v>
      </c>
      <c r="AC3726">
        <v>0</v>
      </c>
      <c r="AD3726">
        <v>16</v>
      </c>
      <c r="AE3726">
        <v>0</v>
      </c>
      <c r="AY3726" s="59"/>
    </row>
    <row r="3727" spans="1:51">
      <c r="A3727" s="19">
        <v>43812</v>
      </c>
      <c r="B3727" t="s">
        <v>28</v>
      </c>
      <c r="C3727" s="19">
        <v>43893</v>
      </c>
      <c r="D3727">
        <v>110</v>
      </c>
      <c r="E3727">
        <v>34.1</v>
      </c>
      <c r="F3727">
        <v>9.1</v>
      </c>
      <c r="G3727">
        <v>1.7</v>
      </c>
      <c r="H3727">
        <v>8.1999999999999993</v>
      </c>
      <c r="I3727">
        <v>1.9</v>
      </c>
      <c r="J3727">
        <v>16.899999999999999</v>
      </c>
      <c r="K3727">
        <v>1.7</v>
      </c>
      <c r="L3727">
        <v>13.6</v>
      </c>
      <c r="M3727">
        <v>2.2999999999999998</v>
      </c>
      <c r="N3727">
        <v>62.4</v>
      </c>
      <c r="O3727">
        <v>4.9000000000000004</v>
      </c>
      <c r="P3727">
        <v>1.5</v>
      </c>
      <c r="Q3727">
        <v>4.2</v>
      </c>
      <c r="R3727">
        <v>1.6</v>
      </c>
      <c r="S3727">
        <v>12.9</v>
      </c>
      <c r="T3727">
        <v>1.4</v>
      </c>
      <c r="U3727">
        <v>8.8000000000000007</v>
      </c>
      <c r="V3727">
        <v>1.8</v>
      </c>
      <c r="W3727">
        <v>64</v>
      </c>
      <c r="X3727">
        <v>0</v>
      </c>
      <c r="Y3727">
        <v>0</v>
      </c>
      <c r="Z3727">
        <v>1</v>
      </c>
      <c r="AA3727">
        <v>0</v>
      </c>
      <c r="AB3727">
        <v>32</v>
      </c>
      <c r="AC3727">
        <v>0</v>
      </c>
      <c r="AD3727">
        <v>11</v>
      </c>
      <c r="AE3727">
        <v>0</v>
      </c>
      <c r="AY3727" s="59"/>
    </row>
    <row r="3728" spans="1:51">
      <c r="A3728" s="19">
        <v>43812</v>
      </c>
      <c r="B3728" t="s">
        <v>29</v>
      </c>
      <c r="C3728" s="19">
        <v>43893</v>
      </c>
      <c r="D3728">
        <v>37</v>
      </c>
      <c r="E3728">
        <v>35.200000000000003</v>
      </c>
      <c r="F3728">
        <v>7.6</v>
      </c>
      <c r="G3728">
        <v>3.1</v>
      </c>
      <c r="H3728">
        <v>7.8</v>
      </c>
      <c r="I3728">
        <v>3.8</v>
      </c>
      <c r="J3728">
        <v>14.8</v>
      </c>
      <c r="K3728">
        <v>3.3</v>
      </c>
      <c r="L3728">
        <v>13.1</v>
      </c>
      <c r="M3728">
        <v>0.8</v>
      </c>
      <c r="N3728">
        <v>66.400000000000006</v>
      </c>
      <c r="O3728">
        <v>3.8</v>
      </c>
      <c r="P3728">
        <v>2.1</v>
      </c>
      <c r="Q3728">
        <v>3.7</v>
      </c>
      <c r="R3728">
        <v>2.2999999999999998</v>
      </c>
      <c r="S3728">
        <v>9.6</v>
      </c>
      <c r="T3728">
        <v>1.9</v>
      </c>
      <c r="U3728">
        <v>8.3000000000000007</v>
      </c>
      <c r="V3728">
        <v>1.5</v>
      </c>
      <c r="W3728">
        <v>29</v>
      </c>
      <c r="X3728">
        <v>0</v>
      </c>
      <c r="Y3728">
        <v>0</v>
      </c>
      <c r="Z3728">
        <v>0</v>
      </c>
      <c r="AA3728">
        <v>0</v>
      </c>
      <c r="AB3728">
        <v>5</v>
      </c>
      <c r="AC3728">
        <v>0</v>
      </c>
      <c r="AD3728">
        <v>3</v>
      </c>
      <c r="AE3728">
        <v>0</v>
      </c>
      <c r="AY3728" s="59"/>
    </row>
    <row r="3729" spans="1:51">
      <c r="A3729" s="19">
        <v>43812</v>
      </c>
      <c r="B3729" t="s">
        <v>30</v>
      </c>
      <c r="C3729" s="19">
        <v>43893</v>
      </c>
      <c r="D3729">
        <v>64</v>
      </c>
      <c r="E3729">
        <v>35.1</v>
      </c>
      <c r="F3729">
        <v>5.4</v>
      </c>
      <c r="G3729">
        <v>3</v>
      </c>
      <c r="H3729">
        <v>9.4</v>
      </c>
      <c r="I3729">
        <v>5</v>
      </c>
      <c r="J3729">
        <v>13.7</v>
      </c>
      <c r="K3729">
        <v>3.5</v>
      </c>
      <c r="L3729">
        <v>13.8</v>
      </c>
      <c r="M3729">
        <v>0.6</v>
      </c>
      <c r="N3729">
        <v>66.599999999999994</v>
      </c>
      <c r="O3729">
        <v>2.8</v>
      </c>
      <c r="P3729">
        <v>2.4</v>
      </c>
      <c r="Q3729">
        <v>4.8</v>
      </c>
      <c r="R3729">
        <v>2.6</v>
      </c>
      <c r="S3729">
        <v>8.5</v>
      </c>
      <c r="T3729">
        <v>2.2000000000000002</v>
      </c>
      <c r="U3729">
        <v>8.5</v>
      </c>
      <c r="V3729">
        <v>1.3</v>
      </c>
      <c r="W3729">
        <v>49</v>
      </c>
      <c r="X3729">
        <v>0</v>
      </c>
      <c r="Y3729">
        <v>0</v>
      </c>
      <c r="Z3729">
        <v>1</v>
      </c>
      <c r="AA3729">
        <v>0</v>
      </c>
      <c r="AB3729">
        <v>7</v>
      </c>
      <c r="AC3729">
        <v>0</v>
      </c>
      <c r="AD3729">
        <v>7</v>
      </c>
      <c r="AE3729">
        <v>0</v>
      </c>
      <c r="AY3729" s="59"/>
    </row>
    <row r="3730" spans="1:51">
      <c r="A3730" s="19">
        <v>43812</v>
      </c>
      <c r="B3730" t="s">
        <v>31</v>
      </c>
      <c r="C3730" s="19">
        <v>43893</v>
      </c>
      <c r="D3730">
        <v>228</v>
      </c>
      <c r="E3730">
        <v>31.4</v>
      </c>
      <c r="F3730">
        <v>5.5</v>
      </c>
      <c r="G3730">
        <v>2.2999999999999998</v>
      </c>
      <c r="H3730">
        <v>9.9</v>
      </c>
      <c r="I3730">
        <v>2</v>
      </c>
      <c r="J3730">
        <v>17.3</v>
      </c>
      <c r="K3730">
        <v>1.6</v>
      </c>
      <c r="L3730">
        <v>15.7</v>
      </c>
      <c r="M3730">
        <v>3.8</v>
      </c>
      <c r="N3730">
        <v>54.9</v>
      </c>
      <c r="O3730">
        <v>3.3</v>
      </c>
      <c r="P3730">
        <v>1.9</v>
      </c>
      <c r="Q3730">
        <v>6.1</v>
      </c>
      <c r="R3730">
        <v>1.8</v>
      </c>
      <c r="S3730">
        <v>14.6</v>
      </c>
      <c r="T3730">
        <v>1.5</v>
      </c>
      <c r="U3730">
        <v>12.9</v>
      </c>
      <c r="V3730">
        <v>2.5</v>
      </c>
      <c r="W3730">
        <v>108</v>
      </c>
      <c r="X3730">
        <v>0</v>
      </c>
      <c r="Y3730">
        <v>0</v>
      </c>
      <c r="Z3730">
        <v>6</v>
      </c>
      <c r="AA3730">
        <v>0</v>
      </c>
      <c r="AB3730">
        <v>60</v>
      </c>
      <c r="AC3730">
        <v>0</v>
      </c>
      <c r="AD3730">
        <v>54</v>
      </c>
      <c r="AE3730">
        <v>0</v>
      </c>
      <c r="AY3730" s="59"/>
    </row>
    <row r="3731" spans="1:51">
      <c r="A3731" s="19">
        <v>43812</v>
      </c>
      <c r="B3731" t="s">
        <v>32</v>
      </c>
      <c r="C3731" s="19">
        <v>43893</v>
      </c>
      <c r="D3731">
        <v>29</v>
      </c>
      <c r="E3731">
        <v>27.6</v>
      </c>
      <c r="F3731">
        <v>6.5</v>
      </c>
      <c r="G3731">
        <v>0.3</v>
      </c>
      <c r="H3731">
        <v>10.8</v>
      </c>
      <c r="I3731">
        <v>3.7</v>
      </c>
      <c r="J3731">
        <v>15.6</v>
      </c>
      <c r="K3731">
        <v>3.8</v>
      </c>
      <c r="L3731">
        <v>20.100000000000001</v>
      </c>
      <c r="M3731">
        <v>1</v>
      </c>
      <c r="N3731">
        <v>43.2</v>
      </c>
      <c r="O3731">
        <v>4.3</v>
      </c>
      <c r="P3731">
        <v>1.7</v>
      </c>
      <c r="Q3731">
        <v>7.5</v>
      </c>
      <c r="R3731">
        <v>2.7</v>
      </c>
      <c r="S3731">
        <v>13.4</v>
      </c>
      <c r="T3731">
        <v>2.6</v>
      </c>
      <c r="U3731">
        <v>22.4</v>
      </c>
      <c r="V3731">
        <v>1.8</v>
      </c>
      <c r="W3731">
        <v>12</v>
      </c>
      <c r="X3731">
        <v>0</v>
      </c>
      <c r="Y3731">
        <v>0</v>
      </c>
      <c r="Z3731">
        <v>1</v>
      </c>
      <c r="AA3731">
        <v>0</v>
      </c>
      <c r="AB3731">
        <v>7</v>
      </c>
      <c r="AC3731">
        <v>0</v>
      </c>
      <c r="AD3731">
        <v>9</v>
      </c>
      <c r="AE3731">
        <v>0</v>
      </c>
      <c r="AY3731" s="59"/>
    </row>
    <row r="3732" spans="1:51">
      <c r="A3732" s="19">
        <v>43812</v>
      </c>
      <c r="B3732" t="s">
        <v>33</v>
      </c>
      <c r="C3732" s="19">
        <v>43893</v>
      </c>
      <c r="D3732">
        <v>16</v>
      </c>
      <c r="E3732">
        <v>17.100000000000001</v>
      </c>
      <c r="F3732">
        <v>1.8</v>
      </c>
      <c r="G3732">
        <v>1.3</v>
      </c>
      <c r="H3732">
        <v>10.8</v>
      </c>
      <c r="I3732">
        <v>0.9</v>
      </c>
      <c r="J3732">
        <v>34.799999999999997</v>
      </c>
      <c r="K3732">
        <v>0.5</v>
      </c>
      <c r="L3732">
        <v>18.100000000000001</v>
      </c>
      <c r="M3732">
        <v>4.2</v>
      </c>
      <c r="N3732">
        <v>11.7</v>
      </c>
      <c r="O3732">
        <v>1.6</v>
      </c>
      <c r="P3732">
        <v>1.2</v>
      </c>
      <c r="Q3732">
        <v>5.7</v>
      </c>
      <c r="R3732">
        <v>1.2</v>
      </c>
      <c r="S3732">
        <v>61</v>
      </c>
      <c r="T3732">
        <v>1</v>
      </c>
      <c r="U3732">
        <v>14</v>
      </c>
      <c r="V3732">
        <v>2.1</v>
      </c>
      <c r="W3732">
        <v>4</v>
      </c>
      <c r="X3732">
        <v>0</v>
      </c>
      <c r="Y3732">
        <v>0</v>
      </c>
      <c r="Z3732">
        <v>1</v>
      </c>
      <c r="AA3732">
        <v>0</v>
      </c>
      <c r="AB3732">
        <v>7</v>
      </c>
      <c r="AC3732">
        <v>0</v>
      </c>
      <c r="AD3732">
        <v>4</v>
      </c>
      <c r="AE3732">
        <v>0</v>
      </c>
      <c r="AY3732" s="59"/>
    </row>
    <row r="3733" spans="1:51">
      <c r="A3733" s="19">
        <v>43812</v>
      </c>
      <c r="B3733" t="s">
        <v>34</v>
      </c>
      <c r="C3733" s="19">
        <v>43893</v>
      </c>
      <c r="D3733">
        <v>99</v>
      </c>
      <c r="E3733">
        <v>32.9</v>
      </c>
      <c r="F3733">
        <v>4.8</v>
      </c>
      <c r="G3733">
        <v>3.1</v>
      </c>
      <c r="H3733">
        <v>10.5</v>
      </c>
      <c r="I3733">
        <v>4.3</v>
      </c>
      <c r="J3733">
        <v>15</v>
      </c>
      <c r="K3733">
        <v>2.1</v>
      </c>
      <c r="L3733">
        <v>14.8</v>
      </c>
      <c r="M3733">
        <v>1.9</v>
      </c>
      <c r="N3733">
        <v>59.9</v>
      </c>
      <c r="O3733">
        <v>2.8</v>
      </c>
      <c r="P3733">
        <v>2.2999999999999998</v>
      </c>
      <c r="Q3733">
        <v>6.3</v>
      </c>
      <c r="R3733">
        <v>2.6</v>
      </c>
      <c r="S3733">
        <v>10.8</v>
      </c>
      <c r="T3733">
        <v>1.7</v>
      </c>
      <c r="U3733">
        <v>11.5</v>
      </c>
      <c r="V3733">
        <v>1.6</v>
      </c>
      <c r="W3733">
        <v>66</v>
      </c>
      <c r="X3733">
        <v>0</v>
      </c>
      <c r="Y3733">
        <v>0</v>
      </c>
      <c r="Z3733">
        <v>4</v>
      </c>
      <c r="AA3733">
        <v>0</v>
      </c>
      <c r="AB3733">
        <v>15</v>
      </c>
      <c r="AC3733">
        <v>0</v>
      </c>
      <c r="AD3733">
        <v>14</v>
      </c>
      <c r="AE3733">
        <v>0</v>
      </c>
      <c r="AY3733" s="59"/>
    </row>
    <row r="3734" spans="1:51">
      <c r="A3734" s="19">
        <v>43812</v>
      </c>
      <c r="B3734" t="s">
        <v>35</v>
      </c>
      <c r="C3734" s="19">
        <v>43900</v>
      </c>
      <c r="D3734">
        <v>20</v>
      </c>
      <c r="E3734">
        <v>28.2</v>
      </c>
      <c r="F3734">
        <v>6</v>
      </c>
      <c r="G3734">
        <v>0.3</v>
      </c>
      <c r="H3734">
        <v>10.3</v>
      </c>
      <c r="I3734">
        <v>5.0999999999999996</v>
      </c>
      <c r="J3734">
        <v>10.7</v>
      </c>
      <c r="K3734">
        <v>3.4</v>
      </c>
      <c r="L3734">
        <v>25</v>
      </c>
      <c r="M3734">
        <v>0.5</v>
      </c>
      <c r="N3734">
        <v>41.7</v>
      </c>
      <c r="O3734">
        <v>3.6</v>
      </c>
      <c r="P3734">
        <v>1.5</v>
      </c>
      <c r="Q3734">
        <v>6.6</v>
      </c>
      <c r="R3734">
        <v>2.9</v>
      </c>
      <c r="S3734">
        <v>6.7</v>
      </c>
      <c r="T3734">
        <v>2.5</v>
      </c>
      <c r="U3734">
        <v>32.299999999999997</v>
      </c>
      <c r="V3734">
        <v>1.7</v>
      </c>
      <c r="W3734">
        <v>10</v>
      </c>
      <c r="X3734">
        <v>0</v>
      </c>
      <c r="Y3734">
        <v>0</v>
      </c>
      <c r="Z3734">
        <v>1</v>
      </c>
      <c r="AA3734">
        <v>0</v>
      </c>
      <c r="AB3734">
        <v>1</v>
      </c>
      <c r="AC3734">
        <v>0</v>
      </c>
      <c r="AD3734">
        <v>8</v>
      </c>
      <c r="AE3734">
        <v>0</v>
      </c>
      <c r="AY3734" s="59"/>
    </row>
    <row r="3735" spans="1:51">
      <c r="A3735" s="19">
        <v>43812</v>
      </c>
      <c r="B3735" t="s">
        <v>36</v>
      </c>
      <c r="C3735" s="19">
        <v>43900</v>
      </c>
      <c r="D3735">
        <v>125</v>
      </c>
      <c r="E3735">
        <v>30.3</v>
      </c>
      <c r="F3735">
        <v>0.9</v>
      </c>
      <c r="G3735">
        <v>1.1000000000000001</v>
      </c>
      <c r="H3735">
        <v>10.8</v>
      </c>
      <c r="I3735">
        <v>2.5</v>
      </c>
      <c r="J3735">
        <v>23.7</v>
      </c>
      <c r="K3735">
        <v>0.4</v>
      </c>
      <c r="L3735">
        <v>17.399999999999999</v>
      </c>
      <c r="M3735">
        <v>2.5</v>
      </c>
      <c r="N3735">
        <v>45.6</v>
      </c>
      <c r="O3735">
        <v>1.5</v>
      </c>
      <c r="P3735">
        <v>1.3</v>
      </c>
      <c r="Q3735">
        <v>6.2</v>
      </c>
      <c r="R3735">
        <v>1.7</v>
      </c>
      <c r="S3735">
        <v>26</v>
      </c>
      <c r="T3735">
        <v>1.2</v>
      </c>
      <c r="U3735">
        <v>14.2</v>
      </c>
      <c r="V3735">
        <v>2</v>
      </c>
      <c r="W3735">
        <v>51</v>
      </c>
      <c r="X3735">
        <v>0</v>
      </c>
      <c r="Y3735">
        <v>0</v>
      </c>
      <c r="Z3735">
        <v>5</v>
      </c>
      <c r="AA3735">
        <v>0</v>
      </c>
      <c r="AB3735">
        <v>40</v>
      </c>
      <c r="AC3735">
        <v>0</v>
      </c>
      <c r="AD3735">
        <v>29</v>
      </c>
      <c r="AE3735">
        <v>0</v>
      </c>
      <c r="AY3735" s="59"/>
    </row>
    <row r="3736" spans="1:51">
      <c r="A3736" s="19">
        <v>43812</v>
      </c>
      <c r="B3736" t="s">
        <v>37</v>
      </c>
      <c r="C3736" s="19">
        <v>43900</v>
      </c>
      <c r="D3736">
        <v>36</v>
      </c>
      <c r="E3736">
        <v>36.9</v>
      </c>
      <c r="F3736">
        <v>5.2</v>
      </c>
      <c r="G3736">
        <v>4.8</v>
      </c>
      <c r="H3736">
        <v>7</v>
      </c>
      <c r="I3736">
        <v>3.5</v>
      </c>
      <c r="J3736">
        <v>14.1</v>
      </c>
      <c r="K3736">
        <v>2.5</v>
      </c>
      <c r="L3736">
        <v>13.8</v>
      </c>
      <c r="M3736">
        <v>1.7</v>
      </c>
      <c r="N3736">
        <v>69.599999999999994</v>
      </c>
      <c r="O3736">
        <v>2.5</v>
      </c>
      <c r="P3736">
        <v>2.2999999999999998</v>
      </c>
      <c r="Q3736">
        <v>3.2</v>
      </c>
      <c r="R3736">
        <v>2.1</v>
      </c>
      <c r="S3736">
        <v>8.9</v>
      </c>
      <c r="T3736">
        <v>1.5</v>
      </c>
      <c r="U3736">
        <v>8.3000000000000007</v>
      </c>
      <c r="V3736">
        <v>1.3</v>
      </c>
      <c r="W3736">
        <v>28</v>
      </c>
      <c r="X3736">
        <v>0</v>
      </c>
      <c r="Y3736">
        <v>0</v>
      </c>
      <c r="Z3736">
        <v>0</v>
      </c>
      <c r="AA3736">
        <v>0</v>
      </c>
      <c r="AB3736">
        <v>4</v>
      </c>
      <c r="AC3736">
        <v>0</v>
      </c>
      <c r="AD3736">
        <v>4</v>
      </c>
      <c r="AE3736">
        <v>0</v>
      </c>
      <c r="AY3736" s="59"/>
    </row>
    <row r="3737" spans="1:51">
      <c r="A3737" s="19">
        <v>43812</v>
      </c>
      <c r="B3737" t="s">
        <v>38</v>
      </c>
      <c r="C3737" s="19">
        <v>43900</v>
      </c>
      <c r="D3737">
        <v>68</v>
      </c>
      <c r="E3737">
        <v>34.299999999999997</v>
      </c>
      <c r="F3737">
        <v>5.6</v>
      </c>
      <c r="G3737">
        <v>2.8</v>
      </c>
      <c r="H3737">
        <v>8.9</v>
      </c>
      <c r="I3737">
        <v>4.3</v>
      </c>
      <c r="J3737">
        <v>14.4</v>
      </c>
      <c r="K3737">
        <v>3.1</v>
      </c>
      <c r="L3737">
        <v>15.5</v>
      </c>
      <c r="M3737">
        <v>0.7</v>
      </c>
      <c r="N3737">
        <v>62.4</v>
      </c>
      <c r="O3737">
        <v>3</v>
      </c>
      <c r="P3737">
        <v>1.9</v>
      </c>
      <c r="Q3737">
        <v>5</v>
      </c>
      <c r="R3737">
        <v>2.5</v>
      </c>
      <c r="S3737">
        <v>10.1</v>
      </c>
      <c r="T3737">
        <v>1.9</v>
      </c>
      <c r="U3737">
        <v>11.4</v>
      </c>
      <c r="V3737">
        <v>1.4</v>
      </c>
      <c r="W3737">
        <v>40</v>
      </c>
      <c r="X3737">
        <v>0</v>
      </c>
      <c r="Y3737">
        <v>0</v>
      </c>
      <c r="Z3737">
        <v>1</v>
      </c>
      <c r="AA3737">
        <v>0</v>
      </c>
      <c r="AB3737">
        <v>9</v>
      </c>
      <c r="AC3737">
        <v>0</v>
      </c>
      <c r="AD3737">
        <v>18</v>
      </c>
      <c r="AE3737">
        <v>0</v>
      </c>
      <c r="AY3737" s="59"/>
    </row>
    <row r="3738" spans="1:51">
      <c r="A3738" s="19">
        <v>43812</v>
      </c>
      <c r="B3738" t="s">
        <v>39</v>
      </c>
      <c r="C3738" s="19">
        <v>43900</v>
      </c>
      <c r="D3738">
        <v>14</v>
      </c>
      <c r="E3738">
        <v>27.7</v>
      </c>
      <c r="F3738">
        <v>6.1</v>
      </c>
      <c r="G3738">
        <v>0.5</v>
      </c>
      <c r="H3738">
        <v>12</v>
      </c>
      <c r="I3738">
        <v>5.2</v>
      </c>
      <c r="J3738">
        <v>13.3</v>
      </c>
      <c r="K3738">
        <v>3.8</v>
      </c>
      <c r="L3738">
        <v>20.2</v>
      </c>
      <c r="M3738">
        <v>0.7</v>
      </c>
      <c r="N3738">
        <v>43</v>
      </c>
      <c r="O3738">
        <v>4</v>
      </c>
      <c r="P3738">
        <v>1.9</v>
      </c>
      <c r="Q3738">
        <v>9.1</v>
      </c>
      <c r="R3738">
        <v>3.8</v>
      </c>
      <c r="S3738">
        <v>10.3</v>
      </c>
      <c r="T3738">
        <v>2.9</v>
      </c>
      <c r="U3738">
        <v>22.9</v>
      </c>
      <c r="V3738">
        <v>1.9</v>
      </c>
      <c r="W3738">
        <v>7</v>
      </c>
      <c r="X3738">
        <v>0</v>
      </c>
      <c r="Y3738">
        <v>0</v>
      </c>
      <c r="Z3738">
        <v>1</v>
      </c>
      <c r="AA3738">
        <v>0</v>
      </c>
      <c r="AB3738">
        <v>1</v>
      </c>
      <c r="AC3738">
        <v>0</v>
      </c>
      <c r="AD3738">
        <v>5</v>
      </c>
      <c r="AE3738">
        <v>0</v>
      </c>
      <c r="AY3738" s="59"/>
    </row>
    <row r="3739" spans="1:51">
      <c r="A3739" s="19">
        <v>43812</v>
      </c>
      <c r="B3739" t="s">
        <v>40</v>
      </c>
      <c r="C3739" s="19">
        <v>43900</v>
      </c>
      <c r="D3739">
        <v>89</v>
      </c>
      <c r="E3739">
        <v>24.1</v>
      </c>
      <c r="F3739">
        <v>3.4</v>
      </c>
      <c r="G3739">
        <v>1.3</v>
      </c>
      <c r="H3739">
        <v>9</v>
      </c>
      <c r="I3739">
        <v>0.7</v>
      </c>
      <c r="J3739">
        <v>24.4</v>
      </c>
      <c r="K3739">
        <v>0.2</v>
      </c>
      <c r="L3739">
        <v>18.3</v>
      </c>
      <c r="M3739">
        <v>8.1999999999999993</v>
      </c>
      <c r="N3739">
        <v>30.9</v>
      </c>
      <c r="O3739">
        <v>2.7</v>
      </c>
      <c r="P3739">
        <v>1.9</v>
      </c>
      <c r="Q3739">
        <v>5.6</v>
      </c>
      <c r="R3739">
        <v>1.6</v>
      </c>
      <c r="S3739">
        <v>32</v>
      </c>
      <c r="T3739">
        <v>1.7</v>
      </c>
      <c r="U3739">
        <v>17.899999999999999</v>
      </c>
      <c r="V3739">
        <v>5.0999999999999996</v>
      </c>
      <c r="W3739">
        <v>31</v>
      </c>
      <c r="X3739">
        <v>0</v>
      </c>
      <c r="Y3739">
        <v>0</v>
      </c>
      <c r="Z3739">
        <v>2</v>
      </c>
      <c r="AA3739">
        <v>0</v>
      </c>
      <c r="AB3739">
        <v>31</v>
      </c>
      <c r="AC3739">
        <v>0</v>
      </c>
      <c r="AD3739">
        <v>24</v>
      </c>
      <c r="AE3739">
        <v>1</v>
      </c>
      <c r="AY3739" s="59"/>
    </row>
    <row r="3740" spans="1:51">
      <c r="A3740" s="19">
        <v>43812</v>
      </c>
      <c r="B3740" t="s">
        <v>41</v>
      </c>
      <c r="C3740" s="19">
        <v>43904</v>
      </c>
      <c r="D3740">
        <v>6</v>
      </c>
      <c r="E3740">
        <v>28.9</v>
      </c>
      <c r="F3740">
        <v>4.2</v>
      </c>
      <c r="G3740">
        <v>2.2999999999999998</v>
      </c>
      <c r="H3740">
        <v>9.4</v>
      </c>
      <c r="I3740">
        <v>2.8</v>
      </c>
      <c r="J3740">
        <v>19.7</v>
      </c>
      <c r="K3740">
        <v>1.2</v>
      </c>
      <c r="L3740">
        <v>17.5</v>
      </c>
      <c r="M3740">
        <v>3.5</v>
      </c>
      <c r="N3740">
        <v>45</v>
      </c>
      <c r="O3740">
        <v>3.2</v>
      </c>
      <c r="P3740">
        <v>2.5</v>
      </c>
      <c r="Q3740">
        <v>5.8</v>
      </c>
      <c r="R3740">
        <v>2.5</v>
      </c>
      <c r="S3740">
        <v>20.5</v>
      </c>
      <c r="T3740">
        <v>1.5</v>
      </c>
      <c r="U3740">
        <v>16</v>
      </c>
      <c r="V3740">
        <v>2.7</v>
      </c>
      <c r="W3740">
        <v>3</v>
      </c>
      <c r="X3740">
        <v>0</v>
      </c>
      <c r="Y3740">
        <v>0</v>
      </c>
      <c r="Z3740">
        <v>0</v>
      </c>
      <c r="AA3740">
        <v>0</v>
      </c>
      <c r="AB3740">
        <v>2</v>
      </c>
      <c r="AC3740">
        <v>0</v>
      </c>
      <c r="AD3740">
        <v>2</v>
      </c>
      <c r="AE3740">
        <v>0</v>
      </c>
      <c r="AY3740" s="59"/>
    </row>
    <row r="3741" spans="1:51">
      <c r="A3741" s="19">
        <v>43812</v>
      </c>
      <c r="B3741" t="s">
        <v>43</v>
      </c>
      <c r="C3741" s="19">
        <v>43907</v>
      </c>
      <c r="D3741">
        <v>67</v>
      </c>
      <c r="E3741">
        <v>29.5</v>
      </c>
      <c r="F3741">
        <v>2.8</v>
      </c>
      <c r="G3741">
        <v>0.9</v>
      </c>
      <c r="H3741">
        <v>11.3</v>
      </c>
      <c r="I3741">
        <v>3.6</v>
      </c>
      <c r="J3741">
        <v>21.4</v>
      </c>
      <c r="K3741">
        <v>0.9</v>
      </c>
      <c r="L3741">
        <v>16.600000000000001</v>
      </c>
      <c r="M3741">
        <v>2.6</v>
      </c>
      <c r="N3741">
        <v>44.9</v>
      </c>
      <c r="O3741">
        <v>2.1</v>
      </c>
      <c r="P3741">
        <v>1.9</v>
      </c>
      <c r="Q3741">
        <v>7.7</v>
      </c>
      <c r="R3741">
        <v>2.4</v>
      </c>
      <c r="S3741">
        <v>22.2</v>
      </c>
      <c r="T3741">
        <v>1.7</v>
      </c>
      <c r="U3741">
        <v>14.3</v>
      </c>
      <c r="V3741">
        <v>2.4</v>
      </c>
      <c r="W3741">
        <v>28</v>
      </c>
      <c r="X3741">
        <v>0</v>
      </c>
      <c r="Y3741">
        <v>0</v>
      </c>
      <c r="Z3741">
        <v>3</v>
      </c>
      <c r="AA3741">
        <v>0</v>
      </c>
      <c r="AB3741">
        <v>20</v>
      </c>
      <c r="AC3741">
        <v>0</v>
      </c>
      <c r="AD3741">
        <v>16</v>
      </c>
      <c r="AE3741">
        <v>0</v>
      </c>
      <c r="AY3741" s="59"/>
    </row>
    <row r="3742" spans="1:51">
      <c r="A3742" s="19">
        <v>43812</v>
      </c>
      <c r="B3742" t="s">
        <v>44</v>
      </c>
      <c r="C3742" s="19">
        <v>43907</v>
      </c>
      <c r="D3742">
        <v>219</v>
      </c>
      <c r="E3742">
        <v>25.3</v>
      </c>
      <c r="F3742">
        <v>9</v>
      </c>
      <c r="G3742">
        <v>0.4</v>
      </c>
      <c r="H3742">
        <v>11.3</v>
      </c>
      <c r="I3742">
        <v>1.7</v>
      </c>
      <c r="J3742">
        <v>20</v>
      </c>
      <c r="K3742">
        <v>0.8</v>
      </c>
      <c r="L3742">
        <v>15.9</v>
      </c>
      <c r="M3742">
        <v>5.2</v>
      </c>
      <c r="N3742">
        <v>36.6</v>
      </c>
      <c r="O3742">
        <v>6.3</v>
      </c>
      <c r="P3742">
        <v>1.8</v>
      </c>
      <c r="Q3742">
        <v>8.6</v>
      </c>
      <c r="R3742">
        <v>2.2000000000000002</v>
      </c>
      <c r="S3742">
        <v>22.7</v>
      </c>
      <c r="T3742">
        <v>2.1</v>
      </c>
      <c r="U3742">
        <v>15.3</v>
      </c>
      <c r="V3742">
        <v>3.9</v>
      </c>
      <c r="W3742">
        <v>84</v>
      </c>
      <c r="X3742">
        <v>0</v>
      </c>
      <c r="Y3742">
        <v>0</v>
      </c>
      <c r="Z3742">
        <v>11</v>
      </c>
      <c r="AA3742">
        <v>0</v>
      </c>
      <c r="AB3742">
        <v>67</v>
      </c>
      <c r="AC3742">
        <v>0</v>
      </c>
      <c r="AD3742">
        <v>53</v>
      </c>
      <c r="AE3742">
        <v>0</v>
      </c>
      <c r="AY3742" s="59"/>
    </row>
    <row r="3743" spans="1:51">
      <c r="A3743" s="19">
        <v>43812</v>
      </c>
      <c r="B3743" t="s">
        <v>45</v>
      </c>
      <c r="C3743" s="19">
        <v>43907</v>
      </c>
      <c r="D3743">
        <v>155</v>
      </c>
      <c r="E3743">
        <v>34.799999999999997</v>
      </c>
      <c r="F3743">
        <v>2.2999999999999998</v>
      </c>
      <c r="G3743">
        <v>1.6</v>
      </c>
      <c r="H3743">
        <v>10.3</v>
      </c>
      <c r="I3743">
        <v>2.8</v>
      </c>
      <c r="J3743">
        <v>16.7</v>
      </c>
      <c r="K3743">
        <v>0.8</v>
      </c>
      <c r="L3743">
        <v>17.8</v>
      </c>
      <c r="M3743">
        <v>2.4</v>
      </c>
      <c r="N3743">
        <v>60.4</v>
      </c>
      <c r="O3743">
        <v>2</v>
      </c>
      <c r="P3743">
        <v>1.6</v>
      </c>
      <c r="Q3743">
        <v>5.3</v>
      </c>
      <c r="R3743">
        <v>2</v>
      </c>
      <c r="S3743">
        <v>11.8</v>
      </c>
      <c r="T3743">
        <v>1.4</v>
      </c>
      <c r="U3743">
        <v>13.4</v>
      </c>
      <c r="V3743">
        <v>1.8</v>
      </c>
      <c r="W3743">
        <v>75</v>
      </c>
      <c r="X3743">
        <v>0</v>
      </c>
      <c r="Y3743">
        <v>0</v>
      </c>
      <c r="Z3743">
        <v>5</v>
      </c>
      <c r="AA3743">
        <v>0</v>
      </c>
      <c r="AB3743">
        <v>36</v>
      </c>
      <c r="AC3743">
        <v>0</v>
      </c>
      <c r="AD3743">
        <v>39</v>
      </c>
      <c r="AE3743">
        <v>0</v>
      </c>
      <c r="AY3743" s="59"/>
    </row>
    <row r="3744" spans="1:51">
      <c r="A3744" s="19">
        <v>43812</v>
      </c>
      <c r="B3744" t="s">
        <v>42</v>
      </c>
      <c r="C3744" s="19">
        <v>43907</v>
      </c>
      <c r="D3744">
        <v>136</v>
      </c>
      <c r="E3744">
        <v>25.6</v>
      </c>
      <c r="F3744">
        <v>3.1</v>
      </c>
      <c r="G3744">
        <v>1.6</v>
      </c>
      <c r="H3744">
        <v>15.4</v>
      </c>
      <c r="I3744">
        <v>4.2</v>
      </c>
      <c r="J3744">
        <v>19.399999999999999</v>
      </c>
      <c r="K3744">
        <v>1.1000000000000001</v>
      </c>
      <c r="L3744">
        <v>16.8</v>
      </c>
      <c r="M3744">
        <v>2.2000000000000002</v>
      </c>
      <c r="N3744">
        <v>35.700000000000003</v>
      </c>
      <c r="O3744">
        <v>2.8</v>
      </c>
      <c r="P3744">
        <v>2.2000000000000002</v>
      </c>
      <c r="Q3744">
        <v>14.1</v>
      </c>
      <c r="R3744">
        <v>3.1</v>
      </c>
      <c r="S3744">
        <v>20.7</v>
      </c>
      <c r="T3744">
        <v>2.1</v>
      </c>
      <c r="U3744">
        <v>16.3</v>
      </c>
      <c r="V3744">
        <v>2.6</v>
      </c>
      <c r="W3744">
        <v>45</v>
      </c>
      <c r="X3744">
        <v>0</v>
      </c>
      <c r="Y3744">
        <v>0</v>
      </c>
      <c r="Z3744">
        <v>27</v>
      </c>
      <c r="AA3744">
        <v>0</v>
      </c>
      <c r="AB3744">
        <v>34</v>
      </c>
      <c r="AC3744">
        <v>0</v>
      </c>
      <c r="AD3744">
        <v>30</v>
      </c>
      <c r="AE3744">
        <v>0</v>
      </c>
      <c r="AY3744" s="59"/>
    </row>
    <row r="3745" spans="1:51">
      <c r="A3745" s="19">
        <v>43812</v>
      </c>
      <c r="B3745" t="s">
        <v>46</v>
      </c>
      <c r="C3745" s="19">
        <v>43914</v>
      </c>
      <c r="D3745">
        <v>105</v>
      </c>
      <c r="E3745">
        <v>35.4</v>
      </c>
      <c r="F3745">
        <v>7.1</v>
      </c>
      <c r="G3745">
        <v>2.4</v>
      </c>
      <c r="H3745">
        <v>8.6999999999999993</v>
      </c>
      <c r="I3745">
        <v>2.4</v>
      </c>
      <c r="J3745">
        <v>16.600000000000001</v>
      </c>
      <c r="K3745">
        <v>1.2</v>
      </c>
      <c r="L3745">
        <v>13.2</v>
      </c>
      <c r="M3745">
        <v>2.6</v>
      </c>
      <c r="N3745">
        <v>62.4</v>
      </c>
      <c r="O3745">
        <v>3.8</v>
      </c>
      <c r="P3745">
        <v>2</v>
      </c>
      <c r="Q3745">
        <v>4.7</v>
      </c>
      <c r="R3745">
        <v>2</v>
      </c>
      <c r="S3745">
        <v>12.4</v>
      </c>
      <c r="T3745">
        <v>1.4</v>
      </c>
      <c r="U3745">
        <v>8.8000000000000007</v>
      </c>
      <c r="V3745">
        <v>2.1</v>
      </c>
      <c r="W3745">
        <v>63</v>
      </c>
      <c r="X3745">
        <v>0</v>
      </c>
      <c r="Y3745">
        <v>0</v>
      </c>
      <c r="Z3745">
        <v>2</v>
      </c>
      <c r="AA3745">
        <v>0</v>
      </c>
      <c r="AB3745">
        <v>29</v>
      </c>
      <c r="AC3745">
        <v>0</v>
      </c>
      <c r="AD3745">
        <v>10</v>
      </c>
      <c r="AE3745">
        <v>0</v>
      </c>
      <c r="AY3745" s="59"/>
    </row>
    <row r="3746" spans="1:51">
      <c r="A3746" s="19">
        <v>43812</v>
      </c>
      <c r="B3746" t="s">
        <v>47</v>
      </c>
      <c r="C3746" s="19">
        <v>43919</v>
      </c>
      <c r="D3746">
        <v>51</v>
      </c>
      <c r="E3746">
        <v>28.9</v>
      </c>
      <c r="F3746">
        <v>4.2</v>
      </c>
      <c r="G3746">
        <v>2.2999999999999998</v>
      </c>
      <c r="H3746">
        <v>9.4</v>
      </c>
      <c r="I3746">
        <v>2.8</v>
      </c>
      <c r="J3746">
        <v>19.7</v>
      </c>
      <c r="K3746">
        <v>1.2</v>
      </c>
      <c r="L3746">
        <v>17.5</v>
      </c>
      <c r="M3746">
        <v>3.5</v>
      </c>
      <c r="N3746">
        <v>43.6</v>
      </c>
      <c r="O3746">
        <v>3.3</v>
      </c>
      <c r="P3746">
        <v>2.2999999999999998</v>
      </c>
      <c r="Q3746">
        <v>6.8</v>
      </c>
      <c r="R3746">
        <v>2.5</v>
      </c>
      <c r="S3746">
        <v>19.5</v>
      </c>
      <c r="T3746">
        <v>2</v>
      </c>
      <c r="U3746">
        <v>16.399999999999999</v>
      </c>
      <c r="V3746">
        <v>3.1</v>
      </c>
      <c r="W3746">
        <v>22</v>
      </c>
      <c r="X3746">
        <v>0</v>
      </c>
      <c r="Y3746">
        <v>0</v>
      </c>
      <c r="Z3746">
        <v>1</v>
      </c>
      <c r="AA3746">
        <v>0</v>
      </c>
      <c r="AB3746">
        <v>15</v>
      </c>
      <c r="AC3746">
        <v>0</v>
      </c>
      <c r="AD3746">
        <v>13</v>
      </c>
      <c r="AE3746">
        <v>0</v>
      </c>
      <c r="AY3746" s="59"/>
    </row>
    <row r="3747" spans="1:51">
      <c r="A3747" s="19">
        <v>43812</v>
      </c>
      <c r="B3747" t="s">
        <v>48</v>
      </c>
      <c r="C3747" s="19">
        <v>43925</v>
      </c>
      <c r="D3747">
        <v>15</v>
      </c>
      <c r="E3747">
        <v>28.2</v>
      </c>
      <c r="F3747">
        <v>8.3000000000000007</v>
      </c>
      <c r="G3747">
        <v>0.4</v>
      </c>
      <c r="H3747">
        <v>11.4</v>
      </c>
      <c r="I3747">
        <v>2.2999999999999998</v>
      </c>
      <c r="J3747">
        <v>13.4</v>
      </c>
      <c r="K3747">
        <v>4.5</v>
      </c>
      <c r="L3747">
        <v>20.399999999999999</v>
      </c>
      <c r="M3747">
        <v>0.7</v>
      </c>
      <c r="N3747">
        <v>42.1</v>
      </c>
      <c r="O3747">
        <v>6</v>
      </c>
      <c r="P3747">
        <v>2.1</v>
      </c>
      <c r="Q3747">
        <v>8.6</v>
      </c>
      <c r="R3747">
        <v>2.7</v>
      </c>
      <c r="S3747">
        <v>10.4</v>
      </c>
      <c r="T3747">
        <v>3.8</v>
      </c>
      <c r="U3747">
        <v>21.7</v>
      </c>
      <c r="V3747">
        <v>2.2000000000000002</v>
      </c>
      <c r="W3747">
        <v>8</v>
      </c>
      <c r="X3747">
        <v>0</v>
      </c>
      <c r="Y3747">
        <v>0</v>
      </c>
      <c r="Z3747">
        <v>1</v>
      </c>
      <c r="AA3747">
        <v>0</v>
      </c>
      <c r="AB3747">
        <v>1</v>
      </c>
      <c r="AC3747">
        <v>0</v>
      </c>
      <c r="AD3747">
        <v>5</v>
      </c>
      <c r="AE3747">
        <v>0</v>
      </c>
      <c r="AY3747" s="59"/>
    </row>
    <row r="3748" spans="1:51">
      <c r="A3748" s="19">
        <v>43812</v>
      </c>
      <c r="B3748" t="s">
        <v>49</v>
      </c>
      <c r="C3748" s="19">
        <v>43925</v>
      </c>
      <c r="D3748">
        <v>24</v>
      </c>
      <c r="E3748">
        <v>24.4</v>
      </c>
      <c r="F3748">
        <v>2.5</v>
      </c>
      <c r="G3748">
        <v>0.4</v>
      </c>
      <c r="H3748">
        <v>9.4</v>
      </c>
      <c r="I3748">
        <v>0.4</v>
      </c>
      <c r="J3748">
        <v>23.9</v>
      </c>
      <c r="K3748">
        <v>0.2</v>
      </c>
      <c r="L3748">
        <v>19.899999999999999</v>
      </c>
      <c r="M3748">
        <v>8.5</v>
      </c>
      <c r="N3748">
        <v>29.5</v>
      </c>
      <c r="O3748">
        <v>2.8</v>
      </c>
      <c r="P3748">
        <v>2</v>
      </c>
      <c r="Q3748">
        <v>6.2</v>
      </c>
      <c r="R3748">
        <v>1.9</v>
      </c>
      <c r="S3748">
        <v>29.1</v>
      </c>
      <c r="T3748">
        <v>1.8</v>
      </c>
      <c r="U3748">
        <v>20.5</v>
      </c>
      <c r="V3748">
        <v>5.8</v>
      </c>
      <c r="W3748">
        <v>8</v>
      </c>
      <c r="X3748">
        <v>0</v>
      </c>
      <c r="Y3748">
        <v>0</v>
      </c>
      <c r="Z3748">
        <v>1</v>
      </c>
      <c r="AA3748">
        <v>0</v>
      </c>
      <c r="AB3748">
        <v>8</v>
      </c>
      <c r="AC3748">
        <v>0</v>
      </c>
      <c r="AD3748">
        <v>7</v>
      </c>
      <c r="AE3748">
        <v>0</v>
      </c>
      <c r="AY3748" s="59"/>
    </row>
    <row r="3749" spans="1:51">
      <c r="A3749" s="19">
        <v>43812</v>
      </c>
      <c r="B3749" t="s">
        <v>50</v>
      </c>
      <c r="C3749" s="19">
        <v>43925</v>
      </c>
      <c r="D3749">
        <v>54</v>
      </c>
      <c r="E3749">
        <v>36</v>
      </c>
      <c r="F3749">
        <v>5.7</v>
      </c>
      <c r="G3749">
        <v>4.0999999999999996</v>
      </c>
      <c r="H3749">
        <v>7.6</v>
      </c>
      <c r="I3749">
        <v>4.4000000000000004</v>
      </c>
      <c r="J3749">
        <v>14.5</v>
      </c>
      <c r="K3749">
        <v>3.7</v>
      </c>
      <c r="L3749">
        <v>12.9</v>
      </c>
      <c r="M3749">
        <v>0.5</v>
      </c>
      <c r="N3749">
        <v>63.5</v>
      </c>
      <c r="O3749">
        <v>3.4</v>
      </c>
      <c r="P3749">
        <v>2.9</v>
      </c>
      <c r="Q3749">
        <v>4.3</v>
      </c>
      <c r="R3749">
        <v>3.1</v>
      </c>
      <c r="S3749">
        <v>10</v>
      </c>
      <c r="T3749">
        <v>2.5</v>
      </c>
      <c r="U3749">
        <v>8.1999999999999993</v>
      </c>
      <c r="V3749">
        <v>1.7</v>
      </c>
      <c r="W3749">
        <v>42</v>
      </c>
      <c r="X3749">
        <v>0</v>
      </c>
      <c r="Y3749">
        <v>0</v>
      </c>
      <c r="Z3749">
        <v>1</v>
      </c>
      <c r="AA3749">
        <v>0</v>
      </c>
      <c r="AB3749">
        <v>7</v>
      </c>
      <c r="AC3749">
        <v>0</v>
      </c>
      <c r="AD3749">
        <v>4</v>
      </c>
      <c r="AE3749">
        <v>0</v>
      </c>
      <c r="AY3749" s="59"/>
    </row>
    <row r="3750" spans="1:51">
      <c r="A3750" s="19">
        <v>43812</v>
      </c>
      <c r="B3750" t="s">
        <v>51</v>
      </c>
      <c r="C3750" s="19">
        <v>43925</v>
      </c>
      <c r="D3750">
        <v>14</v>
      </c>
      <c r="E3750">
        <v>23.3</v>
      </c>
      <c r="F3750">
        <v>7</v>
      </c>
      <c r="G3750">
        <v>0.3</v>
      </c>
      <c r="H3750">
        <v>11.4</v>
      </c>
      <c r="I3750">
        <v>3.7</v>
      </c>
      <c r="J3750">
        <v>13.2</v>
      </c>
      <c r="K3750">
        <v>3.5</v>
      </c>
      <c r="L3750">
        <v>26.4</v>
      </c>
      <c r="M3750">
        <v>0.9</v>
      </c>
      <c r="N3750">
        <v>27.6</v>
      </c>
      <c r="O3750">
        <v>5.4</v>
      </c>
      <c r="P3750">
        <v>1.9</v>
      </c>
      <c r="Q3750">
        <v>8.9</v>
      </c>
      <c r="R3750">
        <v>3.2</v>
      </c>
      <c r="S3750">
        <v>10.199999999999999</v>
      </c>
      <c r="T3750">
        <v>3.1</v>
      </c>
      <c r="U3750">
        <v>37.1</v>
      </c>
      <c r="V3750">
        <v>2.4</v>
      </c>
      <c r="W3750">
        <v>6</v>
      </c>
      <c r="X3750">
        <v>0</v>
      </c>
      <c r="Y3750">
        <v>0</v>
      </c>
      <c r="Z3750">
        <v>1</v>
      </c>
      <c r="AA3750">
        <v>0</v>
      </c>
      <c r="AB3750">
        <v>1</v>
      </c>
      <c r="AC3750">
        <v>0</v>
      </c>
      <c r="AD3750">
        <v>6</v>
      </c>
      <c r="AE3750">
        <v>0</v>
      </c>
      <c r="AY3750" s="59"/>
    </row>
    <row r="3751" spans="1:51">
      <c r="A3751" s="19">
        <v>43812</v>
      </c>
      <c r="B3751" t="s">
        <v>52</v>
      </c>
      <c r="C3751" s="19">
        <v>43928</v>
      </c>
      <c r="D3751">
        <v>84</v>
      </c>
      <c r="E3751">
        <v>23.6</v>
      </c>
      <c r="F3751">
        <v>3.3</v>
      </c>
      <c r="G3751">
        <v>2.2999999999999998</v>
      </c>
      <c r="H3751">
        <v>12.8</v>
      </c>
      <c r="I3751">
        <v>2.9</v>
      </c>
      <c r="J3751">
        <v>21.8</v>
      </c>
      <c r="K3751">
        <v>0.2</v>
      </c>
      <c r="L3751">
        <v>19.399999999999999</v>
      </c>
      <c r="M3751">
        <v>3.1</v>
      </c>
      <c r="N3751">
        <v>28.9</v>
      </c>
      <c r="O3751">
        <v>3.3</v>
      </c>
      <c r="P3751">
        <v>2.8</v>
      </c>
      <c r="Q3751">
        <v>10.4</v>
      </c>
      <c r="R3751">
        <v>2.9</v>
      </c>
      <c r="S3751">
        <v>25.4</v>
      </c>
      <c r="T3751">
        <v>1.9</v>
      </c>
      <c r="U3751">
        <v>20.6</v>
      </c>
      <c r="V3751">
        <v>3.3</v>
      </c>
      <c r="W3751">
        <v>28</v>
      </c>
      <c r="X3751">
        <v>0</v>
      </c>
      <c r="Y3751">
        <v>0</v>
      </c>
      <c r="Z3751">
        <v>7</v>
      </c>
      <c r="AA3751">
        <v>0</v>
      </c>
      <c r="AB3751">
        <v>26</v>
      </c>
      <c r="AC3751">
        <v>0</v>
      </c>
      <c r="AD3751">
        <v>23</v>
      </c>
      <c r="AE3751">
        <v>0</v>
      </c>
      <c r="AY3751" s="59"/>
    </row>
    <row r="3752" spans="1:51">
      <c r="A3752" s="19">
        <v>43812</v>
      </c>
      <c r="B3752" t="s">
        <v>53</v>
      </c>
      <c r="C3752" s="19">
        <v>43949</v>
      </c>
      <c r="D3752">
        <v>60</v>
      </c>
      <c r="E3752">
        <v>22</v>
      </c>
      <c r="F3752">
        <v>3</v>
      </c>
      <c r="G3752">
        <v>4.2</v>
      </c>
      <c r="H3752">
        <v>13.8</v>
      </c>
      <c r="I3752">
        <v>0.7</v>
      </c>
      <c r="J3752">
        <v>21.1</v>
      </c>
      <c r="K3752">
        <v>1.1000000000000001</v>
      </c>
      <c r="L3752">
        <v>21.2</v>
      </c>
      <c r="M3752">
        <v>2.4</v>
      </c>
      <c r="N3752">
        <v>24.9</v>
      </c>
      <c r="O3752">
        <v>3.7</v>
      </c>
      <c r="P3752">
        <v>4.2</v>
      </c>
      <c r="Q3752">
        <v>11.9</v>
      </c>
      <c r="R3752">
        <v>2.2999999999999998</v>
      </c>
      <c r="S3752">
        <v>23.2</v>
      </c>
      <c r="T3752">
        <v>2.5</v>
      </c>
      <c r="U3752">
        <v>23.9</v>
      </c>
      <c r="V3752">
        <v>3</v>
      </c>
      <c r="W3752">
        <v>18</v>
      </c>
      <c r="X3752">
        <v>0</v>
      </c>
      <c r="Y3752">
        <v>0</v>
      </c>
      <c r="Z3752">
        <v>6</v>
      </c>
      <c r="AA3752">
        <v>0</v>
      </c>
      <c r="AB3752">
        <v>18</v>
      </c>
      <c r="AC3752">
        <v>0</v>
      </c>
      <c r="AD3752">
        <v>18</v>
      </c>
      <c r="AE3752">
        <v>0</v>
      </c>
      <c r="AY3752" s="59"/>
    </row>
    <row r="3753" spans="1:51">
      <c r="A3753" s="19">
        <v>43812</v>
      </c>
      <c r="B3753" t="s">
        <v>54</v>
      </c>
      <c r="C3753" s="19">
        <v>43949</v>
      </c>
      <c r="D3753">
        <v>21</v>
      </c>
      <c r="E3753">
        <v>34.4</v>
      </c>
      <c r="F3753">
        <v>3.2</v>
      </c>
      <c r="G3753">
        <v>3.9</v>
      </c>
      <c r="H3753">
        <v>12</v>
      </c>
      <c r="I3753">
        <v>1.2</v>
      </c>
      <c r="J3753">
        <v>17</v>
      </c>
      <c r="K3753">
        <v>1.2</v>
      </c>
      <c r="L3753">
        <v>14.5</v>
      </c>
      <c r="M3753">
        <v>2.1</v>
      </c>
      <c r="N3753">
        <v>53.7</v>
      </c>
      <c r="O3753">
        <v>2.9</v>
      </c>
      <c r="P3753">
        <v>3.4</v>
      </c>
      <c r="Q3753">
        <v>8.1999999999999993</v>
      </c>
      <c r="R3753">
        <v>2.1</v>
      </c>
      <c r="S3753">
        <v>13.8</v>
      </c>
      <c r="T3753">
        <v>2.2000000000000002</v>
      </c>
      <c r="U3753">
        <v>10.7</v>
      </c>
      <c r="V3753">
        <v>2.6</v>
      </c>
      <c r="W3753">
        <v>11</v>
      </c>
      <c r="X3753">
        <v>0</v>
      </c>
      <c r="Y3753">
        <v>0</v>
      </c>
      <c r="Z3753">
        <v>1</v>
      </c>
      <c r="AA3753">
        <v>0</v>
      </c>
      <c r="AB3753">
        <v>6</v>
      </c>
      <c r="AC3753">
        <v>0</v>
      </c>
      <c r="AD3753">
        <v>3</v>
      </c>
      <c r="AE3753">
        <v>0</v>
      </c>
      <c r="AY3753" s="59"/>
    </row>
    <row r="3754" spans="1:51">
      <c r="A3754" s="19">
        <v>43812</v>
      </c>
      <c r="B3754" t="s">
        <v>55</v>
      </c>
      <c r="C3754" s="19">
        <v>43949</v>
      </c>
      <c r="D3754">
        <v>96</v>
      </c>
      <c r="E3754">
        <v>25.1</v>
      </c>
      <c r="F3754">
        <v>2</v>
      </c>
      <c r="G3754">
        <v>6</v>
      </c>
      <c r="H3754">
        <v>12</v>
      </c>
      <c r="I3754">
        <v>0.7</v>
      </c>
      <c r="J3754">
        <v>19.100000000000001</v>
      </c>
      <c r="K3754">
        <v>0.4</v>
      </c>
      <c r="L3754">
        <v>20</v>
      </c>
      <c r="M3754">
        <v>4.3</v>
      </c>
      <c r="N3754">
        <v>31.7</v>
      </c>
      <c r="O3754">
        <v>3.2</v>
      </c>
      <c r="P3754">
        <v>5.0999999999999996</v>
      </c>
      <c r="Q3754">
        <v>9.5</v>
      </c>
      <c r="R3754">
        <v>2.5</v>
      </c>
      <c r="S3754">
        <v>19.899999999999999</v>
      </c>
      <c r="T3754">
        <v>2.5</v>
      </c>
      <c r="U3754">
        <v>21.1</v>
      </c>
      <c r="V3754">
        <v>4.0999999999999996</v>
      </c>
      <c r="W3754">
        <v>35</v>
      </c>
      <c r="X3754">
        <v>0</v>
      </c>
      <c r="Y3754">
        <v>0</v>
      </c>
      <c r="Z3754">
        <v>6</v>
      </c>
      <c r="AA3754">
        <v>0</v>
      </c>
      <c r="AB3754">
        <v>27</v>
      </c>
      <c r="AC3754">
        <v>0</v>
      </c>
      <c r="AD3754">
        <v>28</v>
      </c>
      <c r="AE3754">
        <v>0</v>
      </c>
      <c r="AY3754" s="59"/>
    </row>
    <row r="3755" spans="1:51">
      <c r="A3755" s="19">
        <v>43812</v>
      </c>
      <c r="B3755" t="s">
        <v>56</v>
      </c>
      <c r="C3755" s="19">
        <v>43949</v>
      </c>
      <c r="D3755">
        <v>274</v>
      </c>
      <c r="E3755">
        <v>23.7</v>
      </c>
      <c r="F3755">
        <v>17.600000000000001</v>
      </c>
      <c r="G3755">
        <v>2.2000000000000002</v>
      </c>
      <c r="H3755">
        <v>9.4</v>
      </c>
      <c r="I3755">
        <v>1</v>
      </c>
      <c r="J3755">
        <v>17.100000000000001</v>
      </c>
      <c r="K3755">
        <v>0.2</v>
      </c>
      <c r="L3755">
        <v>15.1</v>
      </c>
      <c r="M3755">
        <v>3.2</v>
      </c>
      <c r="N3755">
        <v>29.7</v>
      </c>
      <c r="O3755">
        <v>18.3</v>
      </c>
      <c r="P3755">
        <v>3.2</v>
      </c>
      <c r="Q3755">
        <v>7.9</v>
      </c>
      <c r="R3755">
        <v>2.6</v>
      </c>
      <c r="S3755">
        <v>17.2</v>
      </c>
      <c r="T3755">
        <v>2.5</v>
      </c>
      <c r="U3755">
        <v>14.3</v>
      </c>
      <c r="V3755">
        <v>3.8</v>
      </c>
      <c r="W3755">
        <v>86</v>
      </c>
      <c r="X3755">
        <v>0</v>
      </c>
      <c r="Y3755">
        <v>0</v>
      </c>
      <c r="Z3755">
        <v>6</v>
      </c>
      <c r="AA3755">
        <v>0</v>
      </c>
      <c r="AB3755">
        <v>62</v>
      </c>
      <c r="AC3755">
        <v>0</v>
      </c>
      <c r="AD3755">
        <v>55</v>
      </c>
      <c r="AE3755">
        <v>0</v>
      </c>
      <c r="AY3755" s="59"/>
    </row>
    <row r="3756" spans="1:51">
      <c r="A3756" s="19">
        <v>43812</v>
      </c>
      <c r="B3756" t="s">
        <v>57</v>
      </c>
      <c r="C3756" s="19">
        <v>43949</v>
      </c>
      <c r="D3756">
        <v>186</v>
      </c>
      <c r="E3756">
        <v>32.700000000000003</v>
      </c>
      <c r="F3756">
        <v>2.1</v>
      </c>
      <c r="G3756">
        <v>0.8</v>
      </c>
      <c r="H3756">
        <v>12.7</v>
      </c>
      <c r="I3756">
        <v>3.2</v>
      </c>
      <c r="J3756">
        <v>18.8</v>
      </c>
      <c r="K3756">
        <v>0.6</v>
      </c>
      <c r="L3756">
        <v>15.8</v>
      </c>
      <c r="M3756">
        <v>2.8</v>
      </c>
      <c r="N3756">
        <v>49</v>
      </c>
      <c r="O3756">
        <v>2.7</v>
      </c>
      <c r="P3756">
        <v>2.2000000000000002</v>
      </c>
      <c r="Q3756">
        <v>8.8000000000000007</v>
      </c>
      <c r="R3756">
        <v>3.2</v>
      </c>
      <c r="S3756">
        <v>16.399999999999999</v>
      </c>
      <c r="T3756">
        <v>1.8</v>
      </c>
      <c r="U3756">
        <v>12.6</v>
      </c>
      <c r="V3756">
        <v>3</v>
      </c>
      <c r="W3756">
        <v>84</v>
      </c>
      <c r="X3756">
        <v>0</v>
      </c>
      <c r="Y3756">
        <v>0</v>
      </c>
      <c r="Z3756">
        <v>14</v>
      </c>
      <c r="AA3756">
        <v>0</v>
      </c>
      <c r="AB3756">
        <v>48</v>
      </c>
      <c r="AC3756">
        <v>0</v>
      </c>
      <c r="AD3756">
        <v>40</v>
      </c>
      <c r="AE3756">
        <v>0</v>
      </c>
      <c r="AY3756" s="59"/>
    </row>
    <row r="3757" spans="1:51">
      <c r="A3757" s="19">
        <v>43812</v>
      </c>
      <c r="B3757" t="s">
        <v>58</v>
      </c>
      <c r="C3757" s="19">
        <v>43949</v>
      </c>
      <c r="D3757">
        <v>26</v>
      </c>
      <c r="E3757">
        <v>23.4</v>
      </c>
      <c r="F3757">
        <v>3.3</v>
      </c>
      <c r="G3757">
        <v>7.9</v>
      </c>
      <c r="H3757">
        <v>9.8000000000000007</v>
      </c>
      <c r="I3757">
        <v>0.5</v>
      </c>
      <c r="J3757">
        <v>21.8</v>
      </c>
      <c r="K3757">
        <v>0.1</v>
      </c>
      <c r="L3757">
        <v>17.399999999999999</v>
      </c>
      <c r="M3757">
        <v>5.4</v>
      </c>
      <c r="N3757">
        <v>29.2</v>
      </c>
      <c r="O3757">
        <v>3.8</v>
      </c>
      <c r="P3757">
        <v>6.8</v>
      </c>
      <c r="Q3757">
        <v>8.1999999999999993</v>
      </c>
      <c r="R3757">
        <v>2.4</v>
      </c>
      <c r="S3757">
        <v>25.3</v>
      </c>
      <c r="T3757">
        <v>2.2999999999999998</v>
      </c>
      <c r="U3757">
        <v>16.8</v>
      </c>
      <c r="V3757">
        <v>4.7</v>
      </c>
      <c r="W3757">
        <v>9</v>
      </c>
      <c r="X3757">
        <v>0</v>
      </c>
      <c r="Y3757">
        <v>0</v>
      </c>
      <c r="Z3757">
        <v>1</v>
      </c>
      <c r="AA3757">
        <v>0</v>
      </c>
      <c r="AB3757">
        <v>9</v>
      </c>
      <c r="AC3757">
        <v>0</v>
      </c>
      <c r="AD3757">
        <v>7</v>
      </c>
      <c r="AE3757">
        <v>0</v>
      </c>
      <c r="AY3757" s="59"/>
    </row>
    <row r="3758" spans="1:51">
      <c r="A3758" s="19">
        <v>43812</v>
      </c>
      <c r="B3758" t="s">
        <v>59</v>
      </c>
      <c r="C3758" s="19">
        <v>43953</v>
      </c>
      <c r="D3758">
        <v>7</v>
      </c>
      <c r="E3758">
        <v>28.9</v>
      </c>
      <c r="F3758">
        <v>4.2</v>
      </c>
      <c r="G3758">
        <v>2.2999999999999998</v>
      </c>
      <c r="H3758">
        <v>9.4</v>
      </c>
      <c r="I3758">
        <v>2.8</v>
      </c>
      <c r="J3758">
        <v>19.7</v>
      </c>
      <c r="K3758">
        <v>1.2</v>
      </c>
      <c r="L3758">
        <v>17.5</v>
      </c>
      <c r="M3758">
        <v>3.5</v>
      </c>
      <c r="N3758">
        <v>40.6</v>
      </c>
      <c r="O3758">
        <v>4.2</v>
      </c>
      <c r="P3758">
        <v>2.8</v>
      </c>
      <c r="Q3758">
        <v>7.3</v>
      </c>
      <c r="R3758">
        <v>3.2</v>
      </c>
      <c r="S3758">
        <v>19.5</v>
      </c>
      <c r="T3758">
        <v>2.5</v>
      </c>
      <c r="U3758">
        <v>16</v>
      </c>
      <c r="V3758">
        <v>3.4</v>
      </c>
      <c r="W3758">
        <v>3</v>
      </c>
      <c r="X3758">
        <v>0</v>
      </c>
      <c r="Y3758">
        <v>0</v>
      </c>
      <c r="Z3758">
        <v>0</v>
      </c>
      <c r="AA3758">
        <v>0</v>
      </c>
      <c r="AB3758">
        <v>2</v>
      </c>
      <c r="AC3758">
        <v>0</v>
      </c>
      <c r="AD3758">
        <v>2</v>
      </c>
      <c r="AE3758">
        <v>0</v>
      </c>
      <c r="AY3758" s="59"/>
    </row>
    <row r="3759" spans="1:51">
      <c r="A3759" s="19">
        <v>43812</v>
      </c>
      <c r="B3759" t="s">
        <v>60</v>
      </c>
      <c r="C3759" s="19">
        <v>43953</v>
      </c>
      <c r="D3759">
        <v>39</v>
      </c>
      <c r="E3759">
        <v>29.8</v>
      </c>
      <c r="F3759">
        <v>6.4</v>
      </c>
      <c r="G3759">
        <v>0.4</v>
      </c>
      <c r="H3759">
        <v>10.9</v>
      </c>
      <c r="I3759">
        <v>4.0999999999999996</v>
      </c>
      <c r="J3759">
        <v>13.1</v>
      </c>
      <c r="K3759">
        <v>3.6</v>
      </c>
      <c r="L3759">
        <v>20.8</v>
      </c>
      <c r="M3759">
        <v>0.5</v>
      </c>
      <c r="N3759">
        <v>42.5</v>
      </c>
      <c r="O3759">
        <v>5</v>
      </c>
      <c r="P3759">
        <v>2.2999999999999998</v>
      </c>
      <c r="Q3759">
        <v>8.5</v>
      </c>
      <c r="R3759">
        <v>3.7</v>
      </c>
      <c r="S3759">
        <v>10</v>
      </c>
      <c r="T3759">
        <v>3.4</v>
      </c>
      <c r="U3759">
        <v>21.7</v>
      </c>
      <c r="V3759">
        <v>2.4</v>
      </c>
      <c r="W3759">
        <v>20</v>
      </c>
      <c r="X3759">
        <v>0</v>
      </c>
      <c r="Y3759">
        <v>0</v>
      </c>
      <c r="Z3759">
        <v>2</v>
      </c>
      <c r="AA3759">
        <v>0</v>
      </c>
      <c r="AB3759">
        <v>3</v>
      </c>
      <c r="AC3759">
        <v>0</v>
      </c>
      <c r="AD3759">
        <v>14</v>
      </c>
      <c r="AE3759">
        <v>0</v>
      </c>
      <c r="AY3759" s="59"/>
    </row>
    <row r="3760" spans="1:51">
      <c r="A3760" s="19">
        <v>43812</v>
      </c>
      <c r="B3760" t="s">
        <v>61</v>
      </c>
      <c r="C3760" s="19">
        <v>43956</v>
      </c>
      <c r="D3760">
        <v>82</v>
      </c>
      <c r="E3760">
        <v>25.6</v>
      </c>
      <c r="F3760">
        <v>3.1</v>
      </c>
      <c r="G3760">
        <v>0.2</v>
      </c>
      <c r="H3760">
        <v>22.3</v>
      </c>
      <c r="I3760">
        <v>6.6</v>
      </c>
      <c r="J3760">
        <v>15.1</v>
      </c>
      <c r="K3760">
        <v>1.1000000000000001</v>
      </c>
      <c r="L3760">
        <v>14.9</v>
      </c>
      <c r="M3760">
        <v>0.5</v>
      </c>
      <c r="N3760">
        <v>32.4</v>
      </c>
      <c r="O3760">
        <v>3.3</v>
      </c>
      <c r="P3760">
        <v>2.2999999999999998</v>
      </c>
      <c r="Q3760">
        <v>25.5</v>
      </c>
      <c r="R3760">
        <v>5.2</v>
      </c>
      <c r="S3760">
        <v>12.7</v>
      </c>
      <c r="T3760">
        <v>2.5</v>
      </c>
      <c r="U3760">
        <v>13.3</v>
      </c>
      <c r="V3760">
        <v>2.5</v>
      </c>
      <c r="W3760">
        <v>28</v>
      </c>
      <c r="X3760">
        <v>0</v>
      </c>
      <c r="Y3760">
        <v>0</v>
      </c>
      <c r="Z3760">
        <v>25</v>
      </c>
      <c r="AA3760">
        <v>0</v>
      </c>
      <c r="AB3760">
        <v>17</v>
      </c>
      <c r="AC3760">
        <v>0</v>
      </c>
      <c r="AD3760">
        <v>12</v>
      </c>
      <c r="AE3760">
        <v>0</v>
      </c>
      <c r="AY3760" s="59"/>
    </row>
    <row r="3761" spans="1:51">
      <c r="A3761" s="19">
        <v>43812</v>
      </c>
      <c r="B3761" t="s">
        <v>62</v>
      </c>
      <c r="C3761" s="19">
        <v>43963</v>
      </c>
      <c r="D3761">
        <v>29</v>
      </c>
      <c r="E3761">
        <v>28.9</v>
      </c>
      <c r="F3761">
        <v>5.8</v>
      </c>
      <c r="G3761">
        <v>0.6</v>
      </c>
      <c r="H3761">
        <v>10.5</v>
      </c>
      <c r="I3761">
        <v>1.3</v>
      </c>
      <c r="J3761">
        <v>13.9</v>
      </c>
      <c r="K3761">
        <v>2.6</v>
      </c>
      <c r="L3761">
        <v>25.5</v>
      </c>
      <c r="M3761">
        <v>0.5</v>
      </c>
      <c r="N3761">
        <v>37.799999999999997</v>
      </c>
      <c r="O3761">
        <v>4.5999999999999996</v>
      </c>
      <c r="P3761">
        <v>2.2000000000000002</v>
      </c>
      <c r="Q3761">
        <v>7.3</v>
      </c>
      <c r="R3761">
        <v>2.4</v>
      </c>
      <c r="S3761">
        <v>10.4</v>
      </c>
      <c r="T3761">
        <v>2.8</v>
      </c>
      <c r="U3761">
        <v>29.8</v>
      </c>
      <c r="V3761">
        <v>2.4</v>
      </c>
      <c r="W3761">
        <v>13</v>
      </c>
      <c r="X3761">
        <v>0</v>
      </c>
      <c r="Y3761">
        <v>0</v>
      </c>
      <c r="Z3761">
        <v>1</v>
      </c>
      <c r="AA3761">
        <v>0</v>
      </c>
      <c r="AB3761">
        <v>3</v>
      </c>
      <c r="AC3761">
        <v>0</v>
      </c>
      <c r="AD3761">
        <v>12</v>
      </c>
      <c r="AE3761">
        <v>0</v>
      </c>
      <c r="AY3761" s="59"/>
    </row>
    <row r="3762" spans="1:51">
      <c r="A3762" s="19">
        <v>43812</v>
      </c>
      <c r="B3762" t="s">
        <v>63</v>
      </c>
      <c r="C3762" s="19">
        <v>43963</v>
      </c>
      <c r="D3762">
        <v>28</v>
      </c>
      <c r="E3762">
        <v>35.799999999999997</v>
      </c>
      <c r="F3762">
        <v>5.5</v>
      </c>
      <c r="G3762">
        <v>2.2000000000000002</v>
      </c>
      <c r="H3762">
        <v>8.9</v>
      </c>
      <c r="I3762">
        <v>5.6</v>
      </c>
      <c r="J3762">
        <v>13.6</v>
      </c>
      <c r="K3762">
        <v>2.9</v>
      </c>
      <c r="L3762">
        <v>14.6</v>
      </c>
      <c r="M3762">
        <v>0.5</v>
      </c>
      <c r="N3762">
        <v>56.1</v>
      </c>
      <c r="O3762">
        <v>4.4000000000000004</v>
      </c>
      <c r="P3762">
        <v>2.6</v>
      </c>
      <c r="Q3762">
        <v>6.4</v>
      </c>
      <c r="R3762">
        <v>4.0999999999999996</v>
      </c>
      <c r="S3762">
        <v>9.5</v>
      </c>
      <c r="T3762">
        <v>2.9</v>
      </c>
      <c r="U3762">
        <v>11.4</v>
      </c>
      <c r="V3762">
        <v>2.2000000000000002</v>
      </c>
      <c r="W3762">
        <v>20</v>
      </c>
      <c r="X3762">
        <v>0</v>
      </c>
      <c r="Y3762">
        <v>0</v>
      </c>
      <c r="Z3762">
        <v>1</v>
      </c>
      <c r="AA3762">
        <v>0</v>
      </c>
      <c r="AB3762">
        <v>3</v>
      </c>
      <c r="AC3762">
        <v>0</v>
      </c>
      <c r="AD3762">
        <v>4</v>
      </c>
      <c r="AE3762">
        <v>0</v>
      </c>
      <c r="AY3762" s="59"/>
    </row>
    <row r="3763" spans="1:51">
      <c r="A3763" s="19">
        <v>43812</v>
      </c>
      <c r="B3763" t="s">
        <v>64</v>
      </c>
      <c r="C3763" s="19">
        <v>43970</v>
      </c>
      <c r="D3763">
        <v>54</v>
      </c>
      <c r="E3763">
        <v>35</v>
      </c>
      <c r="F3763">
        <v>5.6</v>
      </c>
      <c r="G3763">
        <v>3.4</v>
      </c>
      <c r="H3763">
        <v>9.4</v>
      </c>
      <c r="I3763">
        <v>5.2</v>
      </c>
      <c r="J3763">
        <v>13.8</v>
      </c>
      <c r="K3763">
        <v>3</v>
      </c>
      <c r="L3763">
        <v>13.7</v>
      </c>
      <c r="M3763">
        <v>0.5</v>
      </c>
      <c r="N3763">
        <v>54.7</v>
      </c>
      <c r="O3763">
        <v>4.4000000000000004</v>
      </c>
      <c r="P3763">
        <v>3.5</v>
      </c>
      <c r="Q3763">
        <v>6.7</v>
      </c>
      <c r="R3763">
        <v>4.0999999999999996</v>
      </c>
      <c r="S3763">
        <v>10.199999999999999</v>
      </c>
      <c r="T3763">
        <v>2.9</v>
      </c>
      <c r="U3763">
        <v>10.9</v>
      </c>
      <c r="V3763">
        <v>2.2000000000000002</v>
      </c>
      <c r="W3763">
        <v>41</v>
      </c>
      <c r="X3763">
        <v>0</v>
      </c>
      <c r="Y3763">
        <v>0</v>
      </c>
      <c r="Z3763">
        <v>1</v>
      </c>
      <c r="AA3763">
        <v>0</v>
      </c>
      <c r="AB3763">
        <v>6</v>
      </c>
      <c r="AC3763">
        <v>0</v>
      </c>
      <c r="AD3763">
        <v>6</v>
      </c>
      <c r="AE3763">
        <v>0</v>
      </c>
      <c r="AY3763" s="59"/>
    </row>
    <row r="3764" spans="1:51">
      <c r="A3764" s="19">
        <v>43812</v>
      </c>
      <c r="B3764" t="s">
        <v>65</v>
      </c>
      <c r="C3764" s="19">
        <v>43970</v>
      </c>
      <c r="D3764">
        <v>61</v>
      </c>
      <c r="E3764">
        <v>24.2</v>
      </c>
      <c r="F3764">
        <v>2.5</v>
      </c>
      <c r="G3764">
        <v>0.6</v>
      </c>
      <c r="H3764">
        <v>9.9</v>
      </c>
      <c r="I3764">
        <v>0.5</v>
      </c>
      <c r="J3764">
        <v>24.3</v>
      </c>
      <c r="K3764">
        <v>0.3</v>
      </c>
      <c r="L3764">
        <v>18.8</v>
      </c>
      <c r="M3764">
        <v>8.6</v>
      </c>
      <c r="N3764">
        <v>27.5</v>
      </c>
      <c r="O3764">
        <v>3.2</v>
      </c>
      <c r="P3764">
        <v>2.7</v>
      </c>
      <c r="Q3764">
        <v>7.6</v>
      </c>
      <c r="R3764">
        <v>3</v>
      </c>
      <c r="S3764">
        <v>28.2</v>
      </c>
      <c r="T3764">
        <v>2.2999999999999998</v>
      </c>
      <c r="U3764">
        <v>18.3</v>
      </c>
      <c r="V3764">
        <v>6.7</v>
      </c>
      <c r="W3764">
        <v>21</v>
      </c>
      <c r="X3764">
        <v>0</v>
      </c>
      <c r="Y3764">
        <v>0</v>
      </c>
      <c r="Z3764">
        <v>2</v>
      </c>
      <c r="AA3764">
        <v>0</v>
      </c>
      <c r="AB3764">
        <v>21</v>
      </c>
      <c r="AC3764">
        <v>0</v>
      </c>
      <c r="AD3764">
        <v>16</v>
      </c>
      <c r="AE3764">
        <v>1</v>
      </c>
      <c r="AY3764" s="59"/>
    </row>
    <row r="3765" spans="1:51">
      <c r="A3765" s="19">
        <v>43812</v>
      </c>
      <c r="B3765" t="s">
        <v>143</v>
      </c>
      <c r="C3765" s="19">
        <v>43984</v>
      </c>
      <c r="D3765">
        <v>20</v>
      </c>
      <c r="E3765">
        <v>26.3</v>
      </c>
      <c r="F3765">
        <v>2.2000000000000002</v>
      </c>
      <c r="G3765">
        <v>9.9</v>
      </c>
      <c r="H3765">
        <v>11.1</v>
      </c>
      <c r="I3765">
        <v>1.2</v>
      </c>
      <c r="J3765">
        <v>17.2</v>
      </c>
      <c r="K3765">
        <v>0.7</v>
      </c>
      <c r="L3765">
        <v>16</v>
      </c>
      <c r="M3765">
        <v>5</v>
      </c>
      <c r="N3765">
        <v>33.5</v>
      </c>
      <c r="O3765">
        <v>3.8</v>
      </c>
      <c r="P3765">
        <v>8.8000000000000007</v>
      </c>
      <c r="Q3765">
        <v>9.8000000000000007</v>
      </c>
      <c r="R3765">
        <v>3.2</v>
      </c>
      <c r="S3765">
        <v>16.8</v>
      </c>
      <c r="T3765">
        <v>3</v>
      </c>
      <c r="U3765">
        <v>15.4</v>
      </c>
      <c r="V3765">
        <v>5.3</v>
      </c>
      <c r="W3765">
        <v>8</v>
      </c>
      <c r="X3765">
        <v>0</v>
      </c>
      <c r="Y3765">
        <v>1</v>
      </c>
      <c r="Z3765">
        <v>1</v>
      </c>
      <c r="AA3765">
        <v>0</v>
      </c>
      <c r="AB3765">
        <v>5</v>
      </c>
      <c r="AC3765">
        <v>0</v>
      </c>
      <c r="AD3765">
        <v>5</v>
      </c>
      <c r="AE3765">
        <v>0</v>
      </c>
      <c r="AY3765" s="59"/>
    </row>
    <row r="3766" spans="1:51">
      <c r="A3766" s="19">
        <v>43812</v>
      </c>
      <c r="B3766" t="s">
        <v>67</v>
      </c>
      <c r="C3766" s="19">
        <v>43984</v>
      </c>
      <c r="D3766">
        <v>19</v>
      </c>
      <c r="E3766">
        <v>24.8</v>
      </c>
      <c r="F3766">
        <v>7.4</v>
      </c>
      <c r="G3766">
        <v>0.3</v>
      </c>
      <c r="H3766">
        <v>11.8</v>
      </c>
      <c r="I3766">
        <v>3.5</v>
      </c>
      <c r="J3766">
        <v>14</v>
      </c>
      <c r="K3766">
        <v>3.4</v>
      </c>
      <c r="L3766">
        <v>23.5</v>
      </c>
      <c r="M3766">
        <v>0.8</v>
      </c>
      <c r="N3766">
        <v>28.9</v>
      </c>
      <c r="O3766">
        <v>6.6</v>
      </c>
      <c r="P3766">
        <v>2.8</v>
      </c>
      <c r="Q3766">
        <v>10.199999999999999</v>
      </c>
      <c r="R3766">
        <v>4.2</v>
      </c>
      <c r="S3766">
        <v>12.4</v>
      </c>
      <c r="T3766">
        <v>4.0999999999999996</v>
      </c>
      <c r="U3766">
        <v>27.3</v>
      </c>
      <c r="V3766">
        <v>3</v>
      </c>
      <c r="W3766">
        <v>8</v>
      </c>
      <c r="X3766">
        <v>0</v>
      </c>
      <c r="Y3766">
        <v>0</v>
      </c>
      <c r="Z3766">
        <v>1</v>
      </c>
      <c r="AA3766">
        <v>0</v>
      </c>
      <c r="AB3766">
        <v>2</v>
      </c>
      <c r="AC3766">
        <v>0</v>
      </c>
      <c r="AD3766">
        <v>8</v>
      </c>
      <c r="AE3766">
        <v>0</v>
      </c>
      <c r="AY3766" s="59"/>
    </row>
    <row r="3767" spans="1:51">
      <c r="A3767" s="19">
        <v>43812</v>
      </c>
      <c r="B3767" t="s">
        <v>68</v>
      </c>
      <c r="C3767" s="19">
        <v>43984</v>
      </c>
      <c r="D3767">
        <v>126</v>
      </c>
      <c r="E3767">
        <v>21.6</v>
      </c>
      <c r="F3767">
        <v>4.3</v>
      </c>
      <c r="G3767">
        <v>11.1</v>
      </c>
      <c r="H3767">
        <v>10.6</v>
      </c>
      <c r="I3767">
        <v>1.1000000000000001</v>
      </c>
      <c r="J3767">
        <v>19.2</v>
      </c>
      <c r="K3767">
        <v>0.5</v>
      </c>
      <c r="L3767">
        <v>17.399999999999999</v>
      </c>
      <c r="M3767">
        <v>3.7</v>
      </c>
      <c r="N3767">
        <v>24.9</v>
      </c>
      <c r="O3767">
        <v>4.9000000000000004</v>
      </c>
      <c r="P3767">
        <v>9.9</v>
      </c>
      <c r="Q3767">
        <v>9.5</v>
      </c>
      <c r="R3767">
        <v>3.5</v>
      </c>
      <c r="S3767">
        <v>21.2</v>
      </c>
      <c r="T3767">
        <v>3</v>
      </c>
      <c r="U3767">
        <v>18.399999999999999</v>
      </c>
      <c r="V3767">
        <v>4.3</v>
      </c>
      <c r="W3767">
        <v>43</v>
      </c>
      <c r="X3767">
        <v>0</v>
      </c>
      <c r="Y3767">
        <v>6</v>
      </c>
      <c r="Z3767">
        <v>5</v>
      </c>
      <c r="AA3767">
        <v>0</v>
      </c>
      <c r="AB3767">
        <v>38</v>
      </c>
      <c r="AC3767">
        <v>0</v>
      </c>
      <c r="AD3767">
        <v>34</v>
      </c>
      <c r="AE3767">
        <v>0</v>
      </c>
      <c r="AY3767" s="59"/>
    </row>
    <row r="3768" spans="1:51">
      <c r="A3768" s="19">
        <v>43812</v>
      </c>
      <c r="B3768" t="s">
        <v>69</v>
      </c>
      <c r="C3768" s="19">
        <v>43984</v>
      </c>
      <c r="D3768">
        <v>34</v>
      </c>
      <c r="E3768">
        <v>24.6</v>
      </c>
      <c r="F3768">
        <v>3.4</v>
      </c>
      <c r="G3768">
        <v>1.4</v>
      </c>
      <c r="H3768">
        <v>8.6</v>
      </c>
      <c r="I3768">
        <v>0.4</v>
      </c>
      <c r="J3768">
        <v>24.1</v>
      </c>
      <c r="K3768">
        <v>0.3</v>
      </c>
      <c r="L3768">
        <v>17.2</v>
      </c>
      <c r="M3768">
        <v>9.4</v>
      </c>
      <c r="N3768">
        <v>28.4</v>
      </c>
      <c r="O3768">
        <v>4</v>
      </c>
      <c r="P3768">
        <v>3.2</v>
      </c>
      <c r="Q3768">
        <v>7</v>
      </c>
      <c r="R3768">
        <v>2.8</v>
      </c>
      <c r="S3768">
        <v>27.9</v>
      </c>
      <c r="T3768">
        <v>2.7</v>
      </c>
      <c r="U3768">
        <v>16.2</v>
      </c>
      <c r="V3768">
        <v>7.3</v>
      </c>
      <c r="W3768">
        <v>12</v>
      </c>
      <c r="X3768">
        <v>0</v>
      </c>
      <c r="Y3768">
        <v>0</v>
      </c>
      <c r="Z3768">
        <v>1</v>
      </c>
      <c r="AA3768">
        <v>0</v>
      </c>
      <c r="AB3768">
        <v>12</v>
      </c>
      <c r="AC3768">
        <v>0</v>
      </c>
      <c r="AD3768">
        <v>8</v>
      </c>
      <c r="AE3768">
        <v>1</v>
      </c>
      <c r="AY3768" s="59"/>
    </row>
    <row r="3769" spans="1:51">
      <c r="A3769" s="19">
        <v>43812</v>
      </c>
      <c r="B3769" t="s">
        <v>70</v>
      </c>
      <c r="C3769" s="19">
        <v>43984</v>
      </c>
      <c r="D3769">
        <v>16</v>
      </c>
      <c r="E3769">
        <v>26.5</v>
      </c>
      <c r="F3769">
        <v>6.9</v>
      </c>
      <c r="G3769">
        <v>0.4</v>
      </c>
      <c r="H3769">
        <v>11</v>
      </c>
      <c r="I3769">
        <v>3.9</v>
      </c>
      <c r="J3769">
        <v>13.1</v>
      </c>
      <c r="K3769">
        <v>3.7</v>
      </c>
      <c r="L3769">
        <v>23.5</v>
      </c>
      <c r="M3769">
        <v>0.6</v>
      </c>
      <c r="N3769">
        <v>32.200000000000003</v>
      </c>
      <c r="O3769">
        <v>6.1</v>
      </c>
      <c r="P3769">
        <v>2.7</v>
      </c>
      <c r="Q3769">
        <v>9.3000000000000007</v>
      </c>
      <c r="R3769">
        <v>4.3</v>
      </c>
      <c r="S3769">
        <v>10.9</v>
      </c>
      <c r="T3769">
        <v>4.0999999999999996</v>
      </c>
      <c r="U3769">
        <v>27</v>
      </c>
      <c r="V3769">
        <v>3</v>
      </c>
      <c r="W3769">
        <v>7</v>
      </c>
      <c r="X3769">
        <v>0</v>
      </c>
      <c r="Y3769">
        <v>0</v>
      </c>
      <c r="Z3769">
        <v>1</v>
      </c>
      <c r="AA3769">
        <v>0</v>
      </c>
      <c r="AB3769">
        <v>1</v>
      </c>
      <c r="AC3769">
        <v>0</v>
      </c>
      <c r="AD3769">
        <v>7</v>
      </c>
      <c r="AE3769">
        <v>0</v>
      </c>
      <c r="AY3769" s="59"/>
    </row>
    <row r="3770" spans="1:51">
      <c r="A3770" s="19">
        <v>43812</v>
      </c>
      <c r="B3770" t="s">
        <v>71</v>
      </c>
      <c r="C3770" s="19">
        <v>43988</v>
      </c>
      <c r="D3770">
        <v>7</v>
      </c>
      <c r="E3770">
        <v>28.9</v>
      </c>
      <c r="F3770">
        <v>4.2</v>
      </c>
      <c r="G3770">
        <v>2.2999999999999998</v>
      </c>
      <c r="H3770">
        <v>9.4</v>
      </c>
      <c r="I3770">
        <v>2.8</v>
      </c>
      <c r="J3770">
        <v>19.7</v>
      </c>
      <c r="K3770">
        <v>1.2</v>
      </c>
      <c r="L3770">
        <v>17.5</v>
      </c>
      <c r="M3770">
        <v>3.5</v>
      </c>
      <c r="N3770">
        <v>37.700000000000003</v>
      </c>
      <c r="O3770">
        <v>4.4000000000000004</v>
      </c>
      <c r="P3770">
        <v>3.7</v>
      </c>
      <c r="Q3770">
        <v>7.6</v>
      </c>
      <c r="R3770">
        <v>3.6</v>
      </c>
      <c r="S3770">
        <v>19.3</v>
      </c>
      <c r="T3770">
        <v>3.2</v>
      </c>
      <c r="U3770">
        <v>16.100000000000001</v>
      </c>
      <c r="V3770">
        <v>4.0999999999999996</v>
      </c>
      <c r="W3770">
        <v>3</v>
      </c>
      <c r="X3770">
        <v>0</v>
      </c>
      <c r="Y3770">
        <v>0</v>
      </c>
      <c r="Z3770">
        <v>0</v>
      </c>
      <c r="AA3770">
        <v>0</v>
      </c>
      <c r="AB3770">
        <v>2</v>
      </c>
      <c r="AC3770">
        <v>0</v>
      </c>
      <c r="AD3770">
        <v>2</v>
      </c>
      <c r="AE3770">
        <v>0</v>
      </c>
      <c r="AY3770" s="59"/>
    </row>
    <row r="3771" spans="1:51">
      <c r="A3771" s="19">
        <v>43812</v>
      </c>
      <c r="B3771" t="s">
        <v>73</v>
      </c>
      <c r="C3771" s="19">
        <v>44013</v>
      </c>
      <c r="D3771">
        <v>41</v>
      </c>
      <c r="E3771">
        <v>28</v>
      </c>
      <c r="F3771">
        <v>4.9000000000000004</v>
      </c>
      <c r="G3771">
        <v>2.4</v>
      </c>
      <c r="H3771">
        <v>10.9</v>
      </c>
      <c r="I3771">
        <v>3</v>
      </c>
      <c r="J3771">
        <v>17.899999999999999</v>
      </c>
      <c r="K3771">
        <v>1.9</v>
      </c>
      <c r="L3771">
        <v>17.7</v>
      </c>
      <c r="M3771">
        <v>2.9</v>
      </c>
      <c r="N3771">
        <v>44.2</v>
      </c>
      <c r="O3771">
        <v>2.9</v>
      </c>
      <c r="P3771">
        <v>1.8</v>
      </c>
      <c r="Q3771">
        <v>7.8</v>
      </c>
      <c r="R3771">
        <v>1.9</v>
      </c>
      <c r="S3771">
        <v>20</v>
      </c>
      <c r="T3771">
        <v>1.3</v>
      </c>
      <c r="U3771">
        <v>17.399999999999999</v>
      </c>
      <c r="V3771">
        <v>2.1</v>
      </c>
      <c r="W3771">
        <v>1751</v>
      </c>
      <c r="X3771">
        <v>0</v>
      </c>
      <c r="Y3771">
        <v>7</v>
      </c>
      <c r="Z3771">
        <v>212</v>
      </c>
      <c r="AA3771">
        <v>16</v>
      </c>
      <c r="AB3771">
        <v>1004</v>
      </c>
      <c r="AC3771">
        <v>0</v>
      </c>
      <c r="AD3771">
        <v>917</v>
      </c>
      <c r="AE3771">
        <v>5</v>
      </c>
      <c r="AY3771" s="59"/>
    </row>
    <row r="3772" spans="1:51">
      <c r="A3772" s="19">
        <v>43815</v>
      </c>
      <c r="B3772" t="s">
        <v>15</v>
      </c>
      <c r="C3772" s="19">
        <v>43864</v>
      </c>
      <c r="D3772">
        <v>41</v>
      </c>
      <c r="E3772">
        <v>18</v>
      </c>
      <c r="F3772">
        <v>3.4</v>
      </c>
      <c r="G3772">
        <v>2</v>
      </c>
      <c r="H3772">
        <v>22</v>
      </c>
      <c r="I3772">
        <v>6.1</v>
      </c>
      <c r="J3772">
        <v>17.399999999999999</v>
      </c>
      <c r="K3772">
        <v>3.2</v>
      </c>
      <c r="L3772">
        <v>14.4</v>
      </c>
      <c r="M3772">
        <v>3.1</v>
      </c>
      <c r="N3772">
        <v>20.3</v>
      </c>
      <c r="O3772">
        <v>2.6</v>
      </c>
      <c r="P3772">
        <v>1.7</v>
      </c>
      <c r="Q3772">
        <v>33.9</v>
      </c>
      <c r="R3772">
        <v>3.9</v>
      </c>
      <c r="S3772">
        <v>19.2</v>
      </c>
      <c r="T3772">
        <v>2.2000000000000002</v>
      </c>
      <c r="U3772">
        <v>13.6</v>
      </c>
      <c r="V3772">
        <v>2.2000000000000002</v>
      </c>
      <c r="W3772">
        <v>11</v>
      </c>
      <c r="X3772">
        <v>0</v>
      </c>
      <c r="Y3772">
        <v>0</v>
      </c>
      <c r="Z3772">
        <v>14</v>
      </c>
      <c r="AA3772">
        <v>0</v>
      </c>
      <c r="AB3772">
        <v>11</v>
      </c>
      <c r="AC3772">
        <v>0</v>
      </c>
      <c r="AD3772">
        <v>5</v>
      </c>
      <c r="AE3772">
        <v>0</v>
      </c>
      <c r="AY3772" s="59"/>
    </row>
    <row r="3773" spans="1:51">
      <c r="A3773" s="19">
        <v>43815</v>
      </c>
      <c r="B3773" t="s">
        <v>16</v>
      </c>
      <c r="C3773" s="19">
        <v>43872</v>
      </c>
      <c r="D3773">
        <v>24</v>
      </c>
      <c r="E3773">
        <v>18.8</v>
      </c>
      <c r="F3773">
        <v>3.2</v>
      </c>
      <c r="G3773">
        <v>2.2999999999999998</v>
      </c>
      <c r="H3773">
        <v>18.5</v>
      </c>
      <c r="I3773">
        <v>3.2</v>
      </c>
      <c r="J3773">
        <v>19.899999999999999</v>
      </c>
      <c r="K3773">
        <v>2.9</v>
      </c>
      <c r="L3773">
        <v>16.2</v>
      </c>
      <c r="M3773">
        <v>4.7</v>
      </c>
      <c r="N3773">
        <v>22.9</v>
      </c>
      <c r="O3773">
        <v>2.6</v>
      </c>
      <c r="P3773">
        <v>2</v>
      </c>
      <c r="Q3773">
        <v>22</v>
      </c>
      <c r="R3773">
        <v>2.2999999999999998</v>
      </c>
      <c r="S3773">
        <v>25.6</v>
      </c>
      <c r="T3773">
        <v>2.2999999999999998</v>
      </c>
      <c r="U3773">
        <v>16.7</v>
      </c>
      <c r="V3773">
        <v>3</v>
      </c>
      <c r="W3773">
        <v>6</v>
      </c>
      <c r="X3773">
        <v>0</v>
      </c>
      <c r="Y3773">
        <v>0</v>
      </c>
      <c r="Z3773">
        <v>6</v>
      </c>
      <c r="AA3773">
        <v>0</v>
      </c>
      <c r="AB3773">
        <v>7</v>
      </c>
      <c r="AC3773">
        <v>0</v>
      </c>
      <c r="AD3773">
        <v>5</v>
      </c>
      <c r="AE3773">
        <v>0</v>
      </c>
      <c r="AY3773" s="59"/>
    </row>
    <row r="3774" spans="1:51">
      <c r="A3774" s="19">
        <v>43815</v>
      </c>
      <c r="B3774" t="s">
        <v>17</v>
      </c>
      <c r="C3774" s="19">
        <v>43883</v>
      </c>
      <c r="D3774">
        <v>36</v>
      </c>
      <c r="E3774">
        <v>25.4</v>
      </c>
      <c r="F3774">
        <v>8.4</v>
      </c>
      <c r="G3774">
        <v>1.2</v>
      </c>
      <c r="H3774">
        <v>9.1</v>
      </c>
      <c r="I3774">
        <v>1.8</v>
      </c>
      <c r="J3774">
        <v>19.3</v>
      </c>
      <c r="K3774">
        <v>3.8</v>
      </c>
      <c r="L3774">
        <v>16.3</v>
      </c>
      <c r="M3774">
        <v>4.3</v>
      </c>
      <c r="N3774">
        <v>41.1</v>
      </c>
      <c r="O3774">
        <v>5.7</v>
      </c>
      <c r="P3774">
        <v>1.7</v>
      </c>
      <c r="Q3774">
        <v>6.2</v>
      </c>
      <c r="R3774">
        <v>1.8</v>
      </c>
      <c r="S3774">
        <v>22.3</v>
      </c>
      <c r="T3774">
        <v>2.6</v>
      </c>
      <c r="U3774">
        <v>15.6</v>
      </c>
      <c r="V3774">
        <v>2.7</v>
      </c>
      <c r="W3774">
        <v>14</v>
      </c>
      <c r="X3774">
        <v>0</v>
      </c>
      <c r="Y3774">
        <v>0</v>
      </c>
      <c r="Z3774">
        <v>1</v>
      </c>
      <c r="AA3774">
        <v>0</v>
      </c>
      <c r="AB3774">
        <v>11</v>
      </c>
      <c r="AC3774">
        <v>0</v>
      </c>
      <c r="AD3774">
        <v>9</v>
      </c>
      <c r="AE3774">
        <v>0</v>
      </c>
      <c r="AY3774" s="59"/>
    </row>
    <row r="3775" spans="1:51">
      <c r="A3775" s="19">
        <v>43815</v>
      </c>
      <c r="B3775" t="s">
        <v>18</v>
      </c>
      <c r="C3775" s="19">
        <v>43890</v>
      </c>
      <c r="D3775">
        <v>54</v>
      </c>
      <c r="E3775">
        <v>38.9</v>
      </c>
      <c r="F3775">
        <v>4.2</v>
      </c>
      <c r="G3775">
        <v>3.1</v>
      </c>
      <c r="H3775">
        <v>8.6999999999999993</v>
      </c>
      <c r="I3775">
        <v>2.2999999999999998</v>
      </c>
      <c r="J3775">
        <v>13.2</v>
      </c>
      <c r="K3775">
        <v>5.7</v>
      </c>
      <c r="L3775">
        <v>10.8</v>
      </c>
      <c r="M3775">
        <v>2.7</v>
      </c>
      <c r="N3775">
        <v>78.3</v>
      </c>
      <c r="O3775">
        <v>1.7</v>
      </c>
      <c r="P3775">
        <v>1.3</v>
      </c>
      <c r="Q3775">
        <v>3.3</v>
      </c>
      <c r="R3775">
        <v>1.3</v>
      </c>
      <c r="S3775">
        <v>6</v>
      </c>
      <c r="T3775">
        <v>1.8</v>
      </c>
      <c r="U3775">
        <v>4.5999999999999996</v>
      </c>
      <c r="V3775">
        <v>1.2</v>
      </c>
      <c r="W3775">
        <v>46</v>
      </c>
      <c r="X3775">
        <v>0</v>
      </c>
      <c r="Y3775">
        <v>0</v>
      </c>
      <c r="Z3775">
        <v>1</v>
      </c>
      <c r="AA3775">
        <v>0</v>
      </c>
      <c r="AB3775">
        <v>5</v>
      </c>
      <c r="AC3775">
        <v>0</v>
      </c>
      <c r="AD3775">
        <v>2</v>
      </c>
      <c r="AE3775">
        <v>0</v>
      </c>
      <c r="AY3775" s="59"/>
    </row>
    <row r="3776" spans="1:51">
      <c r="A3776" s="19">
        <v>43815</v>
      </c>
      <c r="B3776" t="s">
        <v>19</v>
      </c>
      <c r="C3776" s="19">
        <v>43893</v>
      </c>
      <c r="D3776">
        <v>52</v>
      </c>
      <c r="E3776">
        <v>36.6</v>
      </c>
      <c r="F3776">
        <v>6</v>
      </c>
      <c r="G3776">
        <v>3.9</v>
      </c>
      <c r="H3776">
        <v>8.3000000000000007</v>
      </c>
      <c r="I3776">
        <v>4.5999999999999996</v>
      </c>
      <c r="J3776">
        <v>12.7</v>
      </c>
      <c r="K3776">
        <v>3.2</v>
      </c>
      <c r="L3776">
        <v>13.3</v>
      </c>
      <c r="M3776">
        <v>0.8</v>
      </c>
      <c r="N3776">
        <v>72.099999999999994</v>
      </c>
      <c r="O3776">
        <v>2.8</v>
      </c>
      <c r="P3776">
        <v>1.6</v>
      </c>
      <c r="Q3776">
        <v>3.6</v>
      </c>
      <c r="R3776">
        <v>1.9</v>
      </c>
      <c r="S3776">
        <v>7</v>
      </c>
      <c r="T3776">
        <v>1.7</v>
      </c>
      <c r="U3776">
        <v>7.9</v>
      </c>
      <c r="V3776">
        <v>1</v>
      </c>
      <c r="W3776">
        <v>42</v>
      </c>
      <c r="X3776">
        <v>0</v>
      </c>
      <c r="Y3776">
        <v>0</v>
      </c>
      <c r="Z3776">
        <v>1</v>
      </c>
      <c r="AA3776">
        <v>0</v>
      </c>
      <c r="AB3776">
        <v>4</v>
      </c>
      <c r="AC3776">
        <v>0</v>
      </c>
      <c r="AD3776">
        <v>5</v>
      </c>
      <c r="AE3776">
        <v>0</v>
      </c>
      <c r="AY3776" s="59"/>
    </row>
    <row r="3777" spans="1:51">
      <c r="A3777" s="19">
        <v>43815</v>
      </c>
      <c r="B3777" t="s">
        <v>20</v>
      </c>
      <c r="C3777" s="19">
        <v>43893</v>
      </c>
      <c r="D3777">
        <v>6</v>
      </c>
      <c r="E3777">
        <v>29.3</v>
      </c>
      <c r="F3777">
        <v>4.9000000000000004</v>
      </c>
      <c r="G3777">
        <v>2.4</v>
      </c>
      <c r="H3777">
        <v>9</v>
      </c>
      <c r="I3777">
        <v>2.8</v>
      </c>
      <c r="J3777">
        <v>19.5</v>
      </c>
      <c r="K3777">
        <v>1.2</v>
      </c>
      <c r="L3777">
        <v>17</v>
      </c>
      <c r="M3777">
        <v>3.3</v>
      </c>
      <c r="N3777">
        <v>49.3</v>
      </c>
      <c r="O3777">
        <v>3.1</v>
      </c>
      <c r="P3777">
        <v>1.9</v>
      </c>
      <c r="Q3777">
        <v>5.6</v>
      </c>
      <c r="R3777">
        <v>1.9</v>
      </c>
      <c r="S3777">
        <v>19.2</v>
      </c>
      <c r="T3777">
        <v>1.5</v>
      </c>
      <c r="U3777">
        <v>15</v>
      </c>
      <c r="V3777">
        <v>2.2000000000000002</v>
      </c>
      <c r="W3777">
        <v>3</v>
      </c>
      <c r="X3777">
        <v>0</v>
      </c>
      <c r="Y3777">
        <v>0</v>
      </c>
      <c r="Z3777">
        <v>0</v>
      </c>
      <c r="AA3777">
        <v>0</v>
      </c>
      <c r="AB3777">
        <v>2</v>
      </c>
      <c r="AC3777">
        <v>0</v>
      </c>
      <c r="AD3777">
        <v>2</v>
      </c>
      <c r="AE3777">
        <v>0</v>
      </c>
      <c r="AY3777" s="59"/>
    </row>
    <row r="3778" spans="1:51">
      <c r="A3778" s="19">
        <v>43815</v>
      </c>
      <c r="B3778" t="s">
        <v>21</v>
      </c>
      <c r="C3778" s="19">
        <v>43893</v>
      </c>
      <c r="D3778">
        <v>31</v>
      </c>
      <c r="E3778">
        <v>35.9</v>
      </c>
      <c r="F3778">
        <v>6.2</v>
      </c>
      <c r="G3778">
        <v>3.8</v>
      </c>
      <c r="H3778">
        <v>8.6</v>
      </c>
      <c r="I3778">
        <v>4.7</v>
      </c>
      <c r="J3778">
        <v>14</v>
      </c>
      <c r="K3778">
        <v>3.1</v>
      </c>
      <c r="L3778">
        <v>12.6</v>
      </c>
      <c r="M3778">
        <v>0.5</v>
      </c>
      <c r="N3778">
        <v>69.900000000000006</v>
      </c>
      <c r="O3778">
        <v>3</v>
      </c>
      <c r="P3778">
        <v>1.8</v>
      </c>
      <c r="Q3778">
        <v>4.0999999999999996</v>
      </c>
      <c r="R3778">
        <v>2.4</v>
      </c>
      <c r="S3778">
        <v>8.3000000000000007</v>
      </c>
      <c r="T3778">
        <v>1.6</v>
      </c>
      <c r="U3778">
        <v>7.4</v>
      </c>
      <c r="V3778">
        <v>1.2</v>
      </c>
      <c r="W3778">
        <v>25</v>
      </c>
      <c r="X3778">
        <v>0</v>
      </c>
      <c r="Y3778">
        <v>0</v>
      </c>
      <c r="Z3778">
        <v>0</v>
      </c>
      <c r="AA3778">
        <v>0</v>
      </c>
      <c r="AB3778">
        <v>4</v>
      </c>
      <c r="AC3778">
        <v>0</v>
      </c>
      <c r="AD3778">
        <v>2</v>
      </c>
      <c r="AE3778">
        <v>0</v>
      </c>
      <c r="AY3778" s="59"/>
    </row>
    <row r="3779" spans="1:51">
      <c r="A3779" s="19">
        <v>43815</v>
      </c>
      <c r="B3779" t="s">
        <v>22</v>
      </c>
      <c r="C3779" s="19">
        <v>43893</v>
      </c>
      <c r="D3779">
        <v>416</v>
      </c>
      <c r="E3779">
        <v>23.7</v>
      </c>
      <c r="F3779">
        <v>5.4</v>
      </c>
      <c r="G3779">
        <v>2.2000000000000002</v>
      </c>
      <c r="H3779">
        <v>10.4</v>
      </c>
      <c r="I3779">
        <v>1.8</v>
      </c>
      <c r="J3779">
        <v>21.5</v>
      </c>
      <c r="K3779">
        <v>1.7</v>
      </c>
      <c r="L3779">
        <v>17.100000000000001</v>
      </c>
      <c r="M3779">
        <v>5.7</v>
      </c>
      <c r="N3779">
        <v>34.200000000000003</v>
      </c>
      <c r="O3779">
        <v>3.9</v>
      </c>
      <c r="P3779">
        <v>2.1</v>
      </c>
      <c r="Q3779">
        <v>7.8</v>
      </c>
      <c r="R3779">
        <v>2.1</v>
      </c>
      <c r="S3779">
        <v>27</v>
      </c>
      <c r="T3779">
        <v>2.2999999999999998</v>
      </c>
      <c r="U3779">
        <v>16.399999999999999</v>
      </c>
      <c r="V3779">
        <v>3.8</v>
      </c>
      <c r="W3779">
        <v>152</v>
      </c>
      <c r="X3779">
        <v>0</v>
      </c>
      <c r="Y3779">
        <v>0</v>
      </c>
      <c r="Z3779">
        <v>14</v>
      </c>
      <c r="AA3779">
        <v>0</v>
      </c>
      <c r="AB3779">
        <v>138</v>
      </c>
      <c r="AC3779">
        <v>0</v>
      </c>
      <c r="AD3779">
        <v>110</v>
      </c>
      <c r="AE3779">
        <v>1</v>
      </c>
      <c r="AY3779" s="59"/>
    </row>
    <row r="3780" spans="1:51">
      <c r="A3780" s="19">
        <v>43815</v>
      </c>
      <c r="B3780" t="s">
        <v>23</v>
      </c>
      <c r="C3780" s="19">
        <v>43893</v>
      </c>
      <c r="D3780">
        <v>67</v>
      </c>
      <c r="E3780">
        <v>23</v>
      </c>
      <c r="F3780">
        <v>5.3</v>
      </c>
      <c r="G3780">
        <v>0.9</v>
      </c>
      <c r="H3780">
        <v>8.8000000000000007</v>
      </c>
      <c r="I3780">
        <v>1.1000000000000001</v>
      </c>
      <c r="J3780">
        <v>24.1</v>
      </c>
      <c r="K3780">
        <v>0.9</v>
      </c>
      <c r="L3780">
        <v>18.3</v>
      </c>
      <c r="M3780">
        <v>7.2</v>
      </c>
      <c r="N3780">
        <v>30.3</v>
      </c>
      <c r="O3780">
        <v>3.5</v>
      </c>
      <c r="P3780">
        <v>1.5</v>
      </c>
      <c r="Q3780">
        <v>5.8</v>
      </c>
      <c r="R3780">
        <v>1.8</v>
      </c>
      <c r="S3780">
        <v>32.299999999999997</v>
      </c>
      <c r="T3780">
        <v>1.6</v>
      </c>
      <c r="U3780">
        <v>18.8</v>
      </c>
      <c r="V3780">
        <v>4.0999999999999996</v>
      </c>
      <c r="W3780">
        <v>23</v>
      </c>
      <c r="X3780">
        <v>0</v>
      </c>
      <c r="Y3780">
        <v>0</v>
      </c>
      <c r="Z3780">
        <v>1</v>
      </c>
      <c r="AA3780">
        <v>0</v>
      </c>
      <c r="AB3780">
        <v>24</v>
      </c>
      <c r="AC3780">
        <v>0</v>
      </c>
      <c r="AD3780">
        <v>18</v>
      </c>
      <c r="AE3780">
        <v>0</v>
      </c>
      <c r="AY3780" s="59"/>
    </row>
    <row r="3781" spans="1:51">
      <c r="A3781" s="19">
        <v>43815</v>
      </c>
      <c r="B3781" t="s">
        <v>24</v>
      </c>
      <c r="C3781" s="19">
        <v>43893</v>
      </c>
      <c r="D3781">
        <v>13</v>
      </c>
      <c r="E3781">
        <v>29.3</v>
      </c>
      <c r="F3781">
        <v>4.9000000000000004</v>
      </c>
      <c r="G3781">
        <v>2.4</v>
      </c>
      <c r="H3781">
        <v>9</v>
      </c>
      <c r="I3781">
        <v>2.8</v>
      </c>
      <c r="J3781">
        <v>19.5</v>
      </c>
      <c r="K3781">
        <v>1.2</v>
      </c>
      <c r="L3781">
        <v>17</v>
      </c>
      <c r="M3781">
        <v>3.3</v>
      </c>
      <c r="N3781">
        <v>49.2</v>
      </c>
      <c r="O3781">
        <v>3</v>
      </c>
      <c r="P3781">
        <v>2</v>
      </c>
      <c r="Q3781">
        <v>5.6</v>
      </c>
      <c r="R3781">
        <v>2.1</v>
      </c>
      <c r="S3781">
        <v>19.3</v>
      </c>
      <c r="T3781">
        <v>1.6</v>
      </c>
      <c r="U3781">
        <v>14.7</v>
      </c>
      <c r="V3781">
        <v>2.2000000000000002</v>
      </c>
      <c r="W3781">
        <v>6</v>
      </c>
      <c r="X3781">
        <v>0</v>
      </c>
      <c r="Y3781">
        <v>0</v>
      </c>
      <c r="Z3781">
        <v>0</v>
      </c>
      <c r="AA3781">
        <v>0</v>
      </c>
      <c r="AB3781">
        <v>4</v>
      </c>
      <c r="AC3781">
        <v>0</v>
      </c>
      <c r="AD3781">
        <v>3</v>
      </c>
      <c r="AE3781">
        <v>0</v>
      </c>
      <c r="AY3781" s="59"/>
    </row>
    <row r="3782" spans="1:51">
      <c r="A3782" s="19">
        <v>43815</v>
      </c>
      <c r="B3782" t="s">
        <v>25</v>
      </c>
      <c r="C3782" s="19">
        <v>43893</v>
      </c>
      <c r="D3782">
        <v>24</v>
      </c>
      <c r="E3782">
        <v>20.9</v>
      </c>
      <c r="F3782">
        <v>7.3</v>
      </c>
      <c r="G3782">
        <v>2.4</v>
      </c>
      <c r="H3782">
        <v>12.9</v>
      </c>
      <c r="I3782">
        <v>1.1000000000000001</v>
      </c>
      <c r="J3782">
        <v>17.7</v>
      </c>
      <c r="K3782">
        <v>4.5999999999999996</v>
      </c>
      <c r="L3782">
        <v>18.8</v>
      </c>
      <c r="M3782">
        <v>4</v>
      </c>
      <c r="N3782">
        <v>27.8</v>
      </c>
      <c r="O3782">
        <v>5.5</v>
      </c>
      <c r="P3782">
        <v>2.4</v>
      </c>
      <c r="Q3782">
        <v>12.1</v>
      </c>
      <c r="R3782">
        <v>2</v>
      </c>
      <c r="S3782">
        <v>20.3</v>
      </c>
      <c r="T3782">
        <v>3.8</v>
      </c>
      <c r="U3782">
        <v>22.5</v>
      </c>
      <c r="V3782">
        <v>3.2</v>
      </c>
      <c r="W3782">
        <v>8</v>
      </c>
      <c r="X3782">
        <v>0</v>
      </c>
      <c r="Y3782">
        <v>0</v>
      </c>
      <c r="Z3782">
        <v>2</v>
      </c>
      <c r="AA3782">
        <v>0</v>
      </c>
      <c r="AB3782">
        <v>7</v>
      </c>
      <c r="AC3782">
        <v>0</v>
      </c>
      <c r="AD3782">
        <v>7</v>
      </c>
      <c r="AE3782">
        <v>0</v>
      </c>
      <c r="AY3782" s="59"/>
    </row>
    <row r="3783" spans="1:51">
      <c r="A3783" s="19">
        <v>43815</v>
      </c>
      <c r="B3783" t="s">
        <v>26</v>
      </c>
      <c r="C3783" s="19">
        <v>43893</v>
      </c>
      <c r="D3783">
        <v>91</v>
      </c>
      <c r="E3783">
        <v>21.5</v>
      </c>
      <c r="F3783">
        <v>5.4</v>
      </c>
      <c r="G3783">
        <v>2.2999999999999998</v>
      </c>
      <c r="H3783">
        <v>12.6</v>
      </c>
      <c r="I3783">
        <v>1.6</v>
      </c>
      <c r="J3783">
        <v>14.8</v>
      </c>
      <c r="K3783">
        <v>1</v>
      </c>
      <c r="L3783">
        <v>28.2</v>
      </c>
      <c r="M3783">
        <v>2.1</v>
      </c>
      <c r="N3783">
        <v>24.1</v>
      </c>
      <c r="O3783">
        <v>3.1</v>
      </c>
      <c r="P3783">
        <v>2.1</v>
      </c>
      <c r="Q3783">
        <v>8.6</v>
      </c>
      <c r="R3783">
        <v>1.4</v>
      </c>
      <c r="S3783">
        <v>11.5</v>
      </c>
      <c r="T3783">
        <v>1.9</v>
      </c>
      <c r="U3783">
        <v>45.1</v>
      </c>
      <c r="V3783">
        <v>1.8</v>
      </c>
      <c r="W3783">
        <v>31</v>
      </c>
      <c r="X3783">
        <v>0</v>
      </c>
      <c r="Y3783">
        <v>0</v>
      </c>
      <c r="Z3783">
        <v>7</v>
      </c>
      <c r="AA3783">
        <v>0</v>
      </c>
      <c r="AB3783">
        <v>13</v>
      </c>
      <c r="AC3783">
        <v>0</v>
      </c>
      <c r="AD3783">
        <v>40</v>
      </c>
      <c r="AE3783">
        <v>0</v>
      </c>
      <c r="AY3783" s="59"/>
    </row>
    <row r="3784" spans="1:51">
      <c r="A3784" s="19">
        <v>43815</v>
      </c>
      <c r="B3784" t="s">
        <v>27</v>
      </c>
      <c r="C3784" s="19">
        <v>43893</v>
      </c>
      <c r="D3784">
        <v>75</v>
      </c>
      <c r="E3784">
        <v>22.2</v>
      </c>
      <c r="F3784">
        <v>3.1</v>
      </c>
      <c r="G3784">
        <v>0.5</v>
      </c>
      <c r="H3784">
        <v>12.4</v>
      </c>
      <c r="I3784">
        <v>16.7</v>
      </c>
      <c r="J3784">
        <v>16.8</v>
      </c>
      <c r="K3784">
        <v>0.3</v>
      </c>
      <c r="L3784">
        <v>16</v>
      </c>
      <c r="M3784">
        <v>1.6</v>
      </c>
      <c r="N3784">
        <v>30.8</v>
      </c>
      <c r="O3784">
        <v>2.7</v>
      </c>
      <c r="P3784">
        <v>1.8</v>
      </c>
      <c r="Q3784">
        <v>10.8</v>
      </c>
      <c r="R3784">
        <v>17.2</v>
      </c>
      <c r="S3784">
        <v>16.8</v>
      </c>
      <c r="T3784">
        <v>1.7</v>
      </c>
      <c r="U3784">
        <v>15.6</v>
      </c>
      <c r="V3784">
        <v>2.1</v>
      </c>
      <c r="W3784">
        <v>22</v>
      </c>
      <c r="X3784">
        <v>0</v>
      </c>
      <c r="Y3784">
        <v>0</v>
      </c>
      <c r="Z3784">
        <v>5</v>
      </c>
      <c r="AA3784">
        <v>16</v>
      </c>
      <c r="AB3784">
        <v>16</v>
      </c>
      <c r="AC3784">
        <v>0</v>
      </c>
      <c r="AD3784">
        <v>16</v>
      </c>
      <c r="AE3784">
        <v>0</v>
      </c>
      <c r="AY3784" s="59"/>
    </row>
    <row r="3785" spans="1:51">
      <c r="A3785" s="19">
        <v>43815</v>
      </c>
      <c r="B3785" t="s">
        <v>28</v>
      </c>
      <c r="C3785" s="19">
        <v>43893</v>
      </c>
      <c r="D3785">
        <v>110</v>
      </c>
      <c r="E3785">
        <v>34.700000000000003</v>
      </c>
      <c r="F3785">
        <v>10.199999999999999</v>
      </c>
      <c r="G3785">
        <v>1.7</v>
      </c>
      <c r="H3785">
        <v>8.1</v>
      </c>
      <c r="I3785">
        <v>2</v>
      </c>
      <c r="J3785">
        <v>16.399999999999999</v>
      </c>
      <c r="K3785">
        <v>1.7</v>
      </c>
      <c r="L3785">
        <v>12.5</v>
      </c>
      <c r="M3785">
        <v>2.2999999999999998</v>
      </c>
      <c r="N3785">
        <v>66.3</v>
      </c>
      <c r="O3785">
        <v>5.3</v>
      </c>
      <c r="P3785">
        <v>1.4</v>
      </c>
      <c r="Q3785">
        <v>3.9</v>
      </c>
      <c r="R3785">
        <v>1.6</v>
      </c>
      <c r="S3785">
        <v>11.4</v>
      </c>
      <c r="T3785">
        <v>1.3</v>
      </c>
      <c r="U3785">
        <v>7</v>
      </c>
      <c r="V3785">
        <v>1.4</v>
      </c>
      <c r="W3785">
        <v>66</v>
      </c>
      <c r="X3785">
        <v>0</v>
      </c>
      <c r="Y3785">
        <v>0</v>
      </c>
      <c r="Z3785">
        <v>1</v>
      </c>
      <c r="AA3785">
        <v>0</v>
      </c>
      <c r="AB3785">
        <v>31</v>
      </c>
      <c r="AC3785">
        <v>0</v>
      </c>
      <c r="AD3785">
        <v>8</v>
      </c>
      <c r="AE3785">
        <v>0</v>
      </c>
      <c r="AY3785" s="59"/>
    </row>
    <row r="3786" spans="1:51">
      <c r="A3786" s="19">
        <v>43815</v>
      </c>
      <c r="B3786" t="s">
        <v>29</v>
      </c>
      <c r="C3786" s="19">
        <v>43893</v>
      </c>
      <c r="D3786">
        <v>37</v>
      </c>
      <c r="E3786">
        <v>35.700000000000003</v>
      </c>
      <c r="F3786">
        <v>8.4</v>
      </c>
      <c r="G3786">
        <v>3.2</v>
      </c>
      <c r="H3786">
        <v>7.5</v>
      </c>
      <c r="I3786">
        <v>3.9</v>
      </c>
      <c r="J3786">
        <v>14.5</v>
      </c>
      <c r="K3786">
        <v>3.3</v>
      </c>
      <c r="L3786">
        <v>12.3</v>
      </c>
      <c r="M3786">
        <v>0.8</v>
      </c>
      <c r="N3786">
        <v>70</v>
      </c>
      <c r="O3786">
        <v>4.0999999999999996</v>
      </c>
      <c r="P3786">
        <v>1.5</v>
      </c>
      <c r="Q3786">
        <v>3.2</v>
      </c>
      <c r="R3786">
        <v>2.2999999999999998</v>
      </c>
      <c r="S3786">
        <v>9.1</v>
      </c>
      <c r="T3786">
        <v>1.8</v>
      </c>
      <c r="U3786">
        <v>6.5</v>
      </c>
      <c r="V3786">
        <v>1</v>
      </c>
      <c r="W3786">
        <v>28</v>
      </c>
      <c r="X3786">
        <v>0</v>
      </c>
      <c r="Y3786">
        <v>0</v>
      </c>
      <c r="Z3786">
        <v>0</v>
      </c>
      <c r="AA3786">
        <v>0</v>
      </c>
      <c r="AB3786">
        <v>5</v>
      </c>
      <c r="AC3786">
        <v>0</v>
      </c>
      <c r="AD3786">
        <v>3</v>
      </c>
      <c r="AE3786">
        <v>0</v>
      </c>
      <c r="AY3786" s="59"/>
    </row>
    <row r="3787" spans="1:51">
      <c r="A3787" s="19">
        <v>43815</v>
      </c>
      <c r="B3787" t="s">
        <v>30</v>
      </c>
      <c r="C3787" s="19">
        <v>43893</v>
      </c>
      <c r="D3787">
        <v>64</v>
      </c>
      <c r="E3787">
        <v>35.6</v>
      </c>
      <c r="F3787">
        <v>6.1</v>
      </c>
      <c r="G3787">
        <v>3.1</v>
      </c>
      <c r="H3787">
        <v>9.1</v>
      </c>
      <c r="I3787">
        <v>5</v>
      </c>
      <c r="J3787">
        <v>13.4</v>
      </c>
      <c r="K3787">
        <v>3.6</v>
      </c>
      <c r="L3787">
        <v>13.1</v>
      </c>
      <c r="M3787">
        <v>0.6</v>
      </c>
      <c r="N3787">
        <v>69.400000000000006</v>
      </c>
      <c r="O3787">
        <v>3</v>
      </c>
      <c r="P3787">
        <v>1.8</v>
      </c>
      <c r="Q3787">
        <v>4.5999999999999996</v>
      </c>
      <c r="R3787">
        <v>2.5</v>
      </c>
      <c r="S3787">
        <v>7.6</v>
      </c>
      <c r="T3787">
        <v>1.8</v>
      </c>
      <c r="U3787">
        <v>7.7</v>
      </c>
      <c r="V3787">
        <v>1.2</v>
      </c>
      <c r="W3787">
        <v>51</v>
      </c>
      <c r="X3787">
        <v>0</v>
      </c>
      <c r="Y3787">
        <v>0</v>
      </c>
      <c r="Z3787">
        <v>1</v>
      </c>
      <c r="AA3787">
        <v>0</v>
      </c>
      <c r="AB3787">
        <v>6</v>
      </c>
      <c r="AC3787">
        <v>0</v>
      </c>
      <c r="AD3787">
        <v>6</v>
      </c>
      <c r="AE3787">
        <v>0</v>
      </c>
      <c r="AY3787" s="59"/>
    </row>
    <row r="3788" spans="1:51">
      <c r="A3788" s="19">
        <v>43815</v>
      </c>
      <c r="B3788" t="s">
        <v>31</v>
      </c>
      <c r="C3788" s="19">
        <v>43893</v>
      </c>
      <c r="D3788">
        <v>228</v>
      </c>
      <c r="E3788">
        <v>32.200000000000003</v>
      </c>
      <c r="F3788">
        <v>6.2</v>
      </c>
      <c r="G3788">
        <v>2.2999999999999998</v>
      </c>
      <c r="H3788">
        <v>9.8000000000000007</v>
      </c>
      <c r="I3788">
        <v>2.1</v>
      </c>
      <c r="J3788">
        <v>16.899999999999999</v>
      </c>
      <c r="K3788">
        <v>1.7</v>
      </c>
      <c r="L3788">
        <v>14.6</v>
      </c>
      <c r="M3788">
        <v>3.7</v>
      </c>
      <c r="N3788">
        <v>59.4</v>
      </c>
      <c r="O3788">
        <v>3.2</v>
      </c>
      <c r="P3788">
        <v>1.7</v>
      </c>
      <c r="Q3788">
        <v>5.6</v>
      </c>
      <c r="R3788">
        <v>1.8</v>
      </c>
      <c r="S3788">
        <v>13.9</v>
      </c>
      <c r="T3788">
        <v>1.4</v>
      </c>
      <c r="U3788">
        <v>10.3</v>
      </c>
      <c r="V3788">
        <v>2.4</v>
      </c>
      <c r="W3788">
        <v>125</v>
      </c>
      <c r="X3788">
        <v>0</v>
      </c>
      <c r="Y3788">
        <v>0</v>
      </c>
      <c r="Z3788">
        <v>6</v>
      </c>
      <c r="AA3788">
        <v>0</v>
      </c>
      <c r="AB3788">
        <v>65</v>
      </c>
      <c r="AC3788">
        <v>0</v>
      </c>
      <c r="AD3788">
        <v>31</v>
      </c>
      <c r="AE3788">
        <v>0</v>
      </c>
      <c r="AY3788" s="59"/>
    </row>
    <row r="3789" spans="1:51">
      <c r="A3789" s="19">
        <v>43815</v>
      </c>
      <c r="B3789" t="s">
        <v>32</v>
      </c>
      <c r="C3789" s="19">
        <v>43893</v>
      </c>
      <c r="D3789">
        <v>29</v>
      </c>
      <c r="E3789">
        <v>28</v>
      </c>
      <c r="F3789">
        <v>7.2</v>
      </c>
      <c r="G3789">
        <v>0.3</v>
      </c>
      <c r="H3789">
        <v>10.5</v>
      </c>
      <c r="I3789">
        <v>3.8</v>
      </c>
      <c r="J3789">
        <v>15.4</v>
      </c>
      <c r="K3789">
        <v>3.8</v>
      </c>
      <c r="L3789">
        <v>19.5</v>
      </c>
      <c r="M3789">
        <v>1</v>
      </c>
      <c r="N3789">
        <v>46</v>
      </c>
      <c r="O3789">
        <v>4.4000000000000004</v>
      </c>
      <c r="P3789">
        <v>1.4</v>
      </c>
      <c r="Q3789">
        <v>7.3</v>
      </c>
      <c r="R3789">
        <v>2.6</v>
      </c>
      <c r="S3789">
        <v>13.1</v>
      </c>
      <c r="T3789">
        <v>2.6</v>
      </c>
      <c r="U3789">
        <v>20.6</v>
      </c>
      <c r="V3789">
        <v>1.6</v>
      </c>
      <c r="W3789">
        <v>12</v>
      </c>
      <c r="X3789">
        <v>0</v>
      </c>
      <c r="Y3789">
        <v>0</v>
      </c>
      <c r="Z3789">
        <v>1</v>
      </c>
      <c r="AA3789">
        <v>0</v>
      </c>
      <c r="AB3789">
        <v>7</v>
      </c>
      <c r="AC3789">
        <v>0</v>
      </c>
      <c r="AD3789">
        <v>9</v>
      </c>
      <c r="AE3789">
        <v>0</v>
      </c>
      <c r="AY3789" s="59"/>
    </row>
    <row r="3790" spans="1:51">
      <c r="A3790" s="19">
        <v>43815</v>
      </c>
      <c r="B3790" t="s">
        <v>33</v>
      </c>
      <c r="C3790" s="19">
        <v>43893</v>
      </c>
      <c r="D3790">
        <v>16</v>
      </c>
      <c r="E3790">
        <v>17.5</v>
      </c>
      <c r="F3790">
        <v>2.2999999999999998</v>
      </c>
      <c r="G3790">
        <v>1.4</v>
      </c>
      <c r="H3790">
        <v>10.6</v>
      </c>
      <c r="I3790">
        <v>1</v>
      </c>
      <c r="J3790">
        <v>34.6</v>
      </c>
      <c r="K3790">
        <v>0.6</v>
      </c>
      <c r="L3790">
        <v>17.5</v>
      </c>
      <c r="M3790">
        <v>4.0999999999999996</v>
      </c>
      <c r="N3790">
        <v>12.4</v>
      </c>
      <c r="O3790">
        <v>1.5</v>
      </c>
      <c r="P3790">
        <v>1.3</v>
      </c>
      <c r="Q3790">
        <v>5.5</v>
      </c>
      <c r="R3790">
        <v>1.1000000000000001</v>
      </c>
      <c r="S3790">
        <v>62.6</v>
      </c>
      <c r="T3790">
        <v>1</v>
      </c>
      <c r="U3790">
        <v>12.3</v>
      </c>
      <c r="V3790">
        <v>1.9</v>
      </c>
      <c r="W3790">
        <v>4</v>
      </c>
      <c r="X3790">
        <v>0</v>
      </c>
      <c r="Y3790">
        <v>0</v>
      </c>
      <c r="Z3790">
        <v>1</v>
      </c>
      <c r="AA3790">
        <v>0</v>
      </c>
      <c r="AB3790">
        <v>7</v>
      </c>
      <c r="AC3790">
        <v>0</v>
      </c>
      <c r="AD3790">
        <v>4</v>
      </c>
      <c r="AE3790">
        <v>0</v>
      </c>
      <c r="AY3790" s="59"/>
    </row>
    <row r="3791" spans="1:51">
      <c r="A3791" s="19">
        <v>43815</v>
      </c>
      <c r="B3791" t="s">
        <v>34</v>
      </c>
      <c r="C3791" s="19">
        <v>43893</v>
      </c>
      <c r="D3791">
        <v>99</v>
      </c>
      <c r="E3791">
        <v>33.700000000000003</v>
      </c>
      <c r="F3791">
        <v>5.5</v>
      </c>
      <c r="G3791">
        <v>3.2</v>
      </c>
      <c r="H3791">
        <v>10.3</v>
      </c>
      <c r="I3791">
        <v>4.4000000000000004</v>
      </c>
      <c r="J3791">
        <v>14.6</v>
      </c>
      <c r="K3791">
        <v>2.2000000000000002</v>
      </c>
      <c r="L3791">
        <v>13.9</v>
      </c>
      <c r="M3791">
        <v>1.8</v>
      </c>
      <c r="N3791">
        <v>63.9</v>
      </c>
      <c r="O3791">
        <v>2.9</v>
      </c>
      <c r="P3791">
        <v>1.7</v>
      </c>
      <c r="Q3791">
        <v>6</v>
      </c>
      <c r="R3791">
        <v>2.2999999999999998</v>
      </c>
      <c r="S3791">
        <v>10.1</v>
      </c>
      <c r="T3791">
        <v>1.7</v>
      </c>
      <c r="U3791">
        <v>9.3000000000000007</v>
      </c>
      <c r="V3791">
        <v>1.6</v>
      </c>
      <c r="W3791">
        <v>72</v>
      </c>
      <c r="X3791">
        <v>0</v>
      </c>
      <c r="Y3791">
        <v>0</v>
      </c>
      <c r="Z3791">
        <v>3</v>
      </c>
      <c r="AA3791">
        <v>0</v>
      </c>
      <c r="AB3791">
        <v>13</v>
      </c>
      <c r="AC3791">
        <v>0</v>
      </c>
      <c r="AD3791">
        <v>11</v>
      </c>
      <c r="AE3791">
        <v>0</v>
      </c>
      <c r="AY3791" s="59"/>
    </row>
    <row r="3792" spans="1:51">
      <c r="A3792" s="19">
        <v>43815</v>
      </c>
      <c r="B3792" t="s">
        <v>35</v>
      </c>
      <c r="C3792" s="19">
        <v>43900</v>
      </c>
      <c r="D3792">
        <v>20</v>
      </c>
      <c r="E3792">
        <v>28.6</v>
      </c>
      <c r="F3792">
        <v>6.7</v>
      </c>
      <c r="G3792">
        <v>0.4</v>
      </c>
      <c r="H3792">
        <v>10</v>
      </c>
      <c r="I3792">
        <v>5.0999999999999996</v>
      </c>
      <c r="J3792">
        <v>10.4</v>
      </c>
      <c r="K3792">
        <v>3.4</v>
      </c>
      <c r="L3792">
        <v>24.3</v>
      </c>
      <c r="M3792">
        <v>0.5</v>
      </c>
      <c r="N3792">
        <v>45</v>
      </c>
      <c r="O3792">
        <v>4</v>
      </c>
      <c r="P3792">
        <v>1.3</v>
      </c>
      <c r="Q3792">
        <v>6</v>
      </c>
      <c r="R3792">
        <v>3.2</v>
      </c>
      <c r="S3792">
        <v>6.2</v>
      </c>
      <c r="T3792">
        <v>2.2000000000000002</v>
      </c>
      <c r="U3792">
        <v>30.5</v>
      </c>
      <c r="V3792">
        <v>1.2</v>
      </c>
      <c r="W3792">
        <v>10</v>
      </c>
      <c r="X3792">
        <v>0</v>
      </c>
      <c r="Y3792">
        <v>0</v>
      </c>
      <c r="Z3792">
        <v>1</v>
      </c>
      <c r="AA3792">
        <v>0</v>
      </c>
      <c r="AB3792">
        <v>1</v>
      </c>
      <c r="AC3792">
        <v>0</v>
      </c>
      <c r="AD3792">
        <v>8</v>
      </c>
      <c r="AE3792">
        <v>0</v>
      </c>
      <c r="AY3792" s="59"/>
    </row>
    <row r="3793" spans="1:51">
      <c r="A3793" s="19">
        <v>43815</v>
      </c>
      <c r="B3793" t="s">
        <v>36</v>
      </c>
      <c r="C3793" s="19">
        <v>43900</v>
      </c>
      <c r="D3793">
        <v>125</v>
      </c>
      <c r="E3793">
        <v>30.8</v>
      </c>
      <c r="F3793">
        <v>2</v>
      </c>
      <c r="G3793">
        <v>1.1000000000000001</v>
      </c>
      <c r="H3793">
        <v>10.7</v>
      </c>
      <c r="I3793">
        <v>2.7</v>
      </c>
      <c r="J3793">
        <v>23.1</v>
      </c>
      <c r="K3793">
        <v>0.5</v>
      </c>
      <c r="L3793">
        <v>16.3</v>
      </c>
      <c r="M3793">
        <v>2.4</v>
      </c>
      <c r="N3793">
        <v>50.1</v>
      </c>
      <c r="O3793">
        <v>1.7</v>
      </c>
      <c r="P3793">
        <v>1.4</v>
      </c>
      <c r="Q3793">
        <v>5.9</v>
      </c>
      <c r="R3793">
        <v>1.6</v>
      </c>
      <c r="S3793">
        <v>24.3</v>
      </c>
      <c r="T3793">
        <v>1.1000000000000001</v>
      </c>
      <c r="U3793">
        <v>12</v>
      </c>
      <c r="V3793">
        <v>1.6</v>
      </c>
      <c r="W3793">
        <v>53</v>
      </c>
      <c r="X3793">
        <v>0</v>
      </c>
      <c r="Y3793">
        <v>0</v>
      </c>
      <c r="Z3793">
        <v>5</v>
      </c>
      <c r="AA3793">
        <v>0</v>
      </c>
      <c r="AB3793">
        <v>39</v>
      </c>
      <c r="AC3793">
        <v>0</v>
      </c>
      <c r="AD3793">
        <v>28</v>
      </c>
      <c r="AE3793">
        <v>0</v>
      </c>
      <c r="AY3793" s="59"/>
    </row>
    <row r="3794" spans="1:51">
      <c r="A3794" s="19">
        <v>43815</v>
      </c>
      <c r="B3794" t="s">
        <v>37</v>
      </c>
      <c r="C3794" s="19">
        <v>43900</v>
      </c>
      <c r="D3794">
        <v>36</v>
      </c>
      <c r="E3794">
        <v>37.4</v>
      </c>
      <c r="F3794">
        <v>5.9</v>
      </c>
      <c r="G3794">
        <v>4.9000000000000004</v>
      </c>
      <c r="H3794">
        <v>6.7</v>
      </c>
      <c r="I3794">
        <v>3.5</v>
      </c>
      <c r="J3794">
        <v>13.9</v>
      </c>
      <c r="K3794">
        <v>2.5</v>
      </c>
      <c r="L3794">
        <v>13.1</v>
      </c>
      <c r="M3794">
        <v>1.6</v>
      </c>
      <c r="N3794">
        <v>72.900000000000006</v>
      </c>
      <c r="O3794">
        <v>2.6</v>
      </c>
      <c r="P3794">
        <v>2.1</v>
      </c>
      <c r="Q3794">
        <v>2.8</v>
      </c>
      <c r="R3794">
        <v>2</v>
      </c>
      <c r="S3794">
        <v>7.7</v>
      </c>
      <c r="T3794">
        <v>1.1000000000000001</v>
      </c>
      <c r="U3794">
        <v>7.2</v>
      </c>
      <c r="V3794">
        <v>1.2</v>
      </c>
      <c r="W3794">
        <v>29</v>
      </c>
      <c r="X3794">
        <v>0</v>
      </c>
      <c r="Y3794">
        <v>0</v>
      </c>
      <c r="Z3794">
        <v>0</v>
      </c>
      <c r="AA3794">
        <v>0</v>
      </c>
      <c r="AB3794">
        <v>4</v>
      </c>
      <c r="AC3794">
        <v>0</v>
      </c>
      <c r="AD3794">
        <v>3</v>
      </c>
      <c r="AE3794">
        <v>0</v>
      </c>
      <c r="AY3794" s="59"/>
    </row>
    <row r="3795" spans="1:51">
      <c r="A3795" s="19">
        <v>43815</v>
      </c>
      <c r="B3795" t="s">
        <v>38</v>
      </c>
      <c r="C3795" s="19">
        <v>43900</v>
      </c>
      <c r="D3795">
        <v>68</v>
      </c>
      <c r="E3795">
        <v>34.700000000000003</v>
      </c>
      <c r="F3795">
        <v>6.3</v>
      </c>
      <c r="G3795">
        <v>2.9</v>
      </c>
      <c r="H3795">
        <v>8.6</v>
      </c>
      <c r="I3795">
        <v>4.3</v>
      </c>
      <c r="J3795">
        <v>14.2</v>
      </c>
      <c r="K3795">
        <v>3.1</v>
      </c>
      <c r="L3795">
        <v>14.8</v>
      </c>
      <c r="M3795">
        <v>0.7</v>
      </c>
      <c r="N3795">
        <v>65.599999999999994</v>
      </c>
      <c r="O3795">
        <v>3.2</v>
      </c>
      <c r="P3795">
        <v>1.9</v>
      </c>
      <c r="Q3795">
        <v>4.5</v>
      </c>
      <c r="R3795">
        <v>2.2999999999999998</v>
      </c>
      <c r="S3795">
        <v>9.4</v>
      </c>
      <c r="T3795">
        <v>1.9</v>
      </c>
      <c r="U3795">
        <v>9.9</v>
      </c>
      <c r="V3795">
        <v>1.1000000000000001</v>
      </c>
      <c r="W3795">
        <v>49</v>
      </c>
      <c r="X3795">
        <v>0</v>
      </c>
      <c r="Y3795">
        <v>0</v>
      </c>
      <c r="Z3795">
        <v>1</v>
      </c>
      <c r="AA3795">
        <v>0</v>
      </c>
      <c r="AB3795">
        <v>8</v>
      </c>
      <c r="AC3795">
        <v>0</v>
      </c>
      <c r="AD3795">
        <v>10</v>
      </c>
      <c r="AE3795">
        <v>0</v>
      </c>
      <c r="AY3795" s="59"/>
    </row>
    <row r="3796" spans="1:51">
      <c r="A3796" s="19">
        <v>43815</v>
      </c>
      <c r="B3796" t="s">
        <v>39</v>
      </c>
      <c r="C3796" s="19">
        <v>43900</v>
      </c>
      <c r="D3796">
        <v>14</v>
      </c>
      <c r="E3796">
        <v>28.1</v>
      </c>
      <c r="F3796">
        <v>6.7</v>
      </c>
      <c r="G3796">
        <v>0.5</v>
      </c>
      <c r="H3796">
        <v>11.8</v>
      </c>
      <c r="I3796">
        <v>5.3</v>
      </c>
      <c r="J3796">
        <v>13</v>
      </c>
      <c r="K3796">
        <v>3.9</v>
      </c>
      <c r="L3796">
        <v>19.600000000000001</v>
      </c>
      <c r="M3796">
        <v>0.7</v>
      </c>
      <c r="N3796">
        <v>46.4</v>
      </c>
      <c r="O3796">
        <v>4.5999999999999996</v>
      </c>
      <c r="P3796">
        <v>1.5</v>
      </c>
      <c r="Q3796">
        <v>8.3000000000000007</v>
      </c>
      <c r="R3796">
        <v>3.5</v>
      </c>
      <c r="S3796">
        <v>10.199999999999999</v>
      </c>
      <c r="T3796">
        <v>2.7</v>
      </c>
      <c r="U3796">
        <v>21</v>
      </c>
      <c r="V3796">
        <v>1.6</v>
      </c>
      <c r="W3796">
        <v>7</v>
      </c>
      <c r="X3796">
        <v>0</v>
      </c>
      <c r="Y3796">
        <v>0</v>
      </c>
      <c r="Z3796">
        <v>1</v>
      </c>
      <c r="AA3796">
        <v>0</v>
      </c>
      <c r="AB3796">
        <v>1</v>
      </c>
      <c r="AC3796">
        <v>0</v>
      </c>
      <c r="AD3796">
        <v>5</v>
      </c>
      <c r="AE3796">
        <v>0</v>
      </c>
      <c r="AY3796" s="59"/>
    </row>
    <row r="3797" spans="1:51">
      <c r="A3797" s="19">
        <v>43815</v>
      </c>
      <c r="B3797" t="s">
        <v>40</v>
      </c>
      <c r="C3797" s="19">
        <v>43900</v>
      </c>
      <c r="D3797">
        <v>89</v>
      </c>
      <c r="E3797">
        <v>24.6</v>
      </c>
      <c r="F3797">
        <v>4.0999999999999996</v>
      </c>
      <c r="G3797">
        <v>1.4</v>
      </c>
      <c r="H3797">
        <v>8.6999999999999993</v>
      </c>
      <c r="I3797">
        <v>0.7</v>
      </c>
      <c r="J3797">
        <v>24.2</v>
      </c>
      <c r="K3797">
        <v>0.2</v>
      </c>
      <c r="L3797">
        <v>17.600000000000001</v>
      </c>
      <c r="M3797">
        <v>8</v>
      </c>
      <c r="N3797">
        <v>33.6</v>
      </c>
      <c r="O3797">
        <v>2.8</v>
      </c>
      <c r="P3797">
        <v>1.6</v>
      </c>
      <c r="Q3797">
        <v>5.8</v>
      </c>
      <c r="R3797">
        <v>1.6</v>
      </c>
      <c r="S3797">
        <v>31.7</v>
      </c>
      <c r="T3797">
        <v>1.6</v>
      </c>
      <c r="U3797">
        <v>16.2</v>
      </c>
      <c r="V3797">
        <v>4.7</v>
      </c>
      <c r="W3797">
        <v>32</v>
      </c>
      <c r="X3797">
        <v>0</v>
      </c>
      <c r="Y3797">
        <v>0</v>
      </c>
      <c r="Z3797">
        <v>1</v>
      </c>
      <c r="AA3797">
        <v>0</v>
      </c>
      <c r="AB3797">
        <v>32</v>
      </c>
      <c r="AC3797">
        <v>0</v>
      </c>
      <c r="AD3797">
        <v>23</v>
      </c>
      <c r="AE3797">
        <v>1</v>
      </c>
      <c r="AY3797" s="59"/>
    </row>
    <row r="3798" spans="1:51">
      <c r="A3798" s="19">
        <v>43815</v>
      </c>
      <c r="B3798" t="s">
        <v>41</v>
      </c>
      <c r="C3798" s="19">
        <v>43904</v>
      </c>
      <c r="D3798">
        <v>6</v>
      </c>
      <c r="E3798">
        <v>29.3</v>
      </c>
      <c r="F3798">
        <v>4.9000000000000004</v>
      </c>
      <c r="G3798">
        <v>2.4</v>
      </c>
      <c r="H3798">
        <v>9</v>
      </c>
      <c r="I3798">
        <v>2.8</v>
      </c>
      <c r="J3798">
        <v>19.5</v>
      </c>
      <c r="K3798">
        <v>1.2</v>
      </c>
      <c r="L3798">
        <v>17</v>
      </c>
      <c r="M3798">
        <v>3.3</v>
      </c>
      <c r="N3798">
        <v>47.3</v>
      </c>
      <c r="O3798">
        <v>3.2</v>
      </c>
      <c r="P3798">
        <v>2.2000000000000002</v>
      </c>
      <c r="Q3798">
        <v>5.8</v>
      </c>
      <c r="R3798">
        <v>2.2999999999999998</v>
      </c>
      <c r="S3798">
        <v>19.600000000000001</v>
      </c>
      <c r="T3798">
        <v>1.8</v>
      </c>
      <c r="U3798">
        <v>14.9</v>
      </c>
      <c r="V3798">
        <v>2.5</v>
      </c>
      <c r="W3798">
        <v>3</v>
      </c>
      <c r="X3798">
        <v>0</v>
      </c>
      <c r="Y3798">
        <v>0</v>
      </c>
      <c r="Z3798">
        <v>0</v>
      </c>
      <c r="AA3798">
        <v>0</v>
      </c>
      <c r="AB3798">
        <v>2</v>
      </c>
      <c r="AC3798">
        <v>0</v>
      </c>
      <c r="AD3798">
        <v>2</v>
      </c>
      <c r="AE3798">
        <v>0</v>
      </c>
      <c r="AY3798" s="59"/>
    </row>
    <row r="3799" spans="1:51">
      <c r="A3799" s="19">
        <v>43815</v>
      </c>
      <c r="B3799" t="s">
        <v>43</v>
      </c>
      <c r="C3799" s="19">
        <v>43907</v>
      </c>
      <c r="D3799">
        <v>67</v>
      </c>
      <c r="E3799">
        <v>30.1</v>
      </c>
      <c r="F3799">
        <v>3.8</v>
      </c>
      <c r="G3799">
        <v>0.9</v>
      </c>
      <c r="H3799">
        <v>11.2</v>
      </c>
      <c r="I3799">
        <v>3.6</v>
      </c>
      <c r="J3799">
        <v>20.9</v>
      </c>
      <c r="K3799">
        <v>0.9</v>
      </c>
      <c r="L3799">
        <v>15.6</v>
      </c>
      <c r="M3799">
        <v>2.5</v>
      </c>
      <c r="N3799">
        <v>48.5</v>
      </c>
      <c r="O3799">
        <v>2.6</v>
      </c>
      <c r="P3799">
        <v>1.7</v>
      </c>
      <c r="Q3799">
        <v>7.2</v>
      </c>
      <c r="R3799">
        <v>2.5</v>
      </c>
      <c r="S3799">
        <v>21.4</v>
      </c>
      <c r="T3799">
        <v>1.5</v>
      </c>
      <c r="U3799">
        <v>12.1</v>
      </c>
      <c r="V3799">
        <v>2</v>
      </c>
      <c r="W3799">
        <v>29</v>
      </c>
      <c r="X3799">
        <v>0</v>
      </c>
      <c r="Y3799">
        <v>0</v>
      </c>
      <c r="Z3799">
        <v>3</v>
      </c>
      <c r="AA3799">
        <v>0</v>
      </c>
      <c r="AB3799">
        <v>20</v>
      </c>
      <c r="AC3799">
        <v>0</v>
      </c>
      <c r="AD3799">
        <v>15</v>
      </c>
      <c r="AE3799">
        <v>0</v>
      </c>
      <c r="AY3799" s="59"/>
    </row>
    <row r="3800" spans="1:51">
      <c r="A3800" s="19">
        <v>43815</v>
      </c>
      <c r="B3800" t="s">
        <v>44</v>
      </c>
      <c r="C3800" s="19">
        <v>43907</v>
      </c>
      <c r="D3800">
        <v>219</v>
      </c>
      <c r="E3800">
        <v>25.9</v>
      </c>
      <c r="F3800">
        <v>9.9</v>
      </c>
      <c r="G3800">
        <v>0.3</v>
      </c>
      <c r="H3800">
        <v>11.1</v>
      </c>
      <c r="I3800">
        <v>1.7</v>
      </c>
      <c r="J3800">
        <v>19.600000000000001</v>
      </c>
      <c r="K3800">
        <v>0.8</v>
      </c>
      <c r="L3800">
        <v>14.9</v>
      </c>
      <c r="M3800">
        <v>5.0999999999999996</v>
      </c>
      <c r="N3800">
        <v>39.700000000000003</v>
      </c>
      <c r="O3800">
        <v>7.2</v>
      </c>
      <c r="P3800">
        <v>1.6</v>
      </c>
      <c r="Q3800">
        <v>8.6</v>
      </c>
      <c r="R3800">
        <v>2.4</v>
      </c>
      <c r="S3800">
        <v>21.6</v>
      </c>
      <c r="T3800">
        <v>1.9</v>
      </c>
      <c r="U3800">
        <v>13.2</v>
      </c>
      <c r="V3800">
        <v>3.4</v>
      </c>
      <c r="W3800">
        <v>97</v>
      </c>
      <c r="X3800">
        <v>0</v>
      </c>
      <c r="Y3800">
        <v>0</v>
      </c>
      <c r="Z3800">
        <v>10</v>
      </c>
      <c r="AA3800">
        <v>0</v>
      </c>
      <c r="AB3800">
        <v>74</v>
      </c>
      <c r="AC3800">
        <v>0</v>
      </c>
      <c r="AD3800">
        <v>32</v>
      </c>
      <c r="AE3800">
        <v>0</v>
      </c>
      <c r="AY3800" s="59"/>
    </row>
    <row r="3801" spans="1:51">
      <c r="A3801" s="19">
        <v>43815</v>
      </c>
      <c r="B3801" t="s">
        <v>45</v>
      </c>
      <c r="C3801" s="19">
        <v>43907</v>
      </c>
      <c r="D3801">
        <v>155</v>
      </c>
      <c r="E3801">
        <v>35.5</v>
      </c>
      <c r="F3801">
        <v>3.6</v>
      </c>
      <c r="G3801">
        <v>1.6</v>
      </c>
      <c r="H3801">
        <v>10.199999999999999</v>
      </c>
      <c r="I3801">
        <v>2.9</v>
      </c>
      <c r="J3801">
        <v>16.100000000000001</v>
      </c>
      <c r="K3801">
        <v>0.9</v>
      </c>
      <c r="L3801">
        <v>16.399999999999999</v>
      </c>
      <c r="M3801">
        <v>2.4</v>
      </c>
      <c r="N3801">
        <v>64.400000000000006</v>
      </c>
      <c r="O3801">
        <v>2.1</v>
      </c>
      <c r="P3801">
        <v>1.5</v>
      </c>
      <c r="Q3801">
        <v>5</v>
      </c>
      <c r="R3801">
        <v>1.9</v>
      </c>
      <c r="S3801">
        <v>10.8</v>
      </c>
      <c r="T3801">
        <v>1.3</v>
      </c>
      <c r="U3801">
        <v>11.2</v>
      </c>
      <c r="V3801">
        <v>1.5</v>
      </c>
      <c r="W3801">
        <v>78</v>
      </c>
      <c r="X3801">
        <v>0</v>
      </c>
      <c r="Y3801">
        <v>0</v>
      </c>
      <c r="Z3801">
        <v>5</v>
      </c>
      <c r="AA3801">
        <v>0</v>
      </c>
      <c r="AB3801">
        <v>36</v>
      </c>
      <c r="AC3801">
        <v>0</v>
      </c>
      <c r="AD3801">
        <v>36</v>
      </c>
      <c r="AE3801">
        <v>0</v>
      </c>
      <c r="AY3801" s="59"/>
    </row>
    <row r="3802" spans="1:51">
      <c r="A3802" s="19">
        <v>43815</v>
      </c>
      <c r="B3802" t="s">
        <v>42</v>
      </c>
      <c r="C3802" s="19">
        <v>43907</v>
      </c>
      <c r="D3802">
        <v>136</v>
      </c>
      <c r="E3802">
        <v>26.4</v>
      </c>
      <c r="F3802">
        <v>3.5</v>
      </c>
      <c r="G3802">
        <v>1.6</v>
      </c>
      <c r="H3802">
        <v>15.2</v>
      </c>
      <c r="I3802">
        <v>4.4000000000000004</v>
      </c>
      <c r="J3802">
        <v>19.2</v>
      </c>
      <c r="K3802">
        <v>1.1000000000000001</v>
      </c>
      <c r="L3802">
        <v>16</v>
      </c>
      <c r="M3802">
        <v>2.2000000000000002</v>
      </c>
      <c r="N3802">
        <v>39.6</v>
      </c>
      <c r="O3802">
        <v>2.8</v>
      </c>
      <c r="P3802">
        <v>2.2000000000000002</v>
      </c>
      <c r="Q3802">
        <v>13.6</v>
      </c>
      <c r="R3802">
        <v>3.5</v>
      </c>
      <c r="S3802">
        <v>19.899999999999999</v>
      </c>
      <c r="T3802">
        <v>1.5</v>
      </c>
      <c r="U3802">
        <v>14.3</v>
      </c>
      <c r="V3802">
        <v>2.1</v>
      </c>
      <c r="W3802">
        <v>47</v>
      </c>
      <c r="X3802">
        <v>0</v>
      </c>
      <c r="Y3802">
        <v>0</v>
      </c>
      <c r="Z3802">
        <v>27</v>
      </c>
      <c r="AA3802">
        <v>0</v>
      </c>
      <c r="AB3802">
        <v>34</v>
      </c>
      <c r="AC3802">
        <v>0</v>
      </c>
      <c r="AD3802">
        <v>28</v>
      </c>
      <c r="AE3802">
        <v>0</v>
      </c>
      <c r="AY3802" s="59"/>
    </row>
    <row r="3803" spans="1:51">
      <c r="A3803" s="19">
        <v>43815</v>
      </c>
      <c r="B3803" t="s">
        <v>46</v>
      </c>
      <c r="C3803" s="19">
        <v>43914</v>
      </c>
      <c r="D3803">
        <v>105</v>
      </c>
      <c r="E3803">
        <v>36.1</v>
      </c>
      <c r="F3803">
        <v>7.8</v>
      </c>
      <c r="G3803">
        <v>2.4</v>
      </c>
      <c r="H3803">
        <v>8.6</v>
      </c>
      <c r="I3803">
        <v>2.5</v>
      </c>
      <c r="J3803">
        <v>16.2</v>
      </c>
      <c r="K3803">
        <v>1.2</v>
      </c>
      <c r="L3803">
        <v>12.3</v>
      </c>
      <c r="M3803">
        <v>2.5</v>
      </c>
      <c r="N3803">
        <v>65.7</v>
      </c>
      <c r="O3803">
        <v>3.9</v>
      </c>
      <c r="P3803">
        <v>1.8</v>
      </c>
      <c r="Q3803">
        <v>4.8</v>
      </c>
      <c r="R3803">
        <v>1.9</v>
      </c>
      <c r="S3803">
        <v>11.2</v>
      </c>
      <c r="T3803">
        <v>1.4</v>
      </c>
      <c r="U3803">
        <v>7.2</v>
      </c>
      <c r="V3803">
        <v>1.8</v>
      </c>
      <c r="W3803">
        <v>66</v>
      </c>
      <c r="X3803">
        <v>0</v>
      </c>
      <c r="Y3803">
        <v>0</v>
      </c>
      <c r="Z3803">
        <v>2</v>
      </c>
      <c r="AA3803">
        <v>0</v>
      </c>
      <c r="AB3803">
        <v>29</v>
      </c>
      <c r="AC3803">
        <v>0</v>
      </c>
      <c r="AD3803">
        <v>7</v>
      </c>
      <c r="AE3803">
        <v>0</v>
      </c>
      <c r="AY3803" s="59"/>
    </row>
    <row r="3804" spans="1:51">
      <c r="A3804" s="19">
        <v>43815</v>
      </c>
      <c r="B3804" t="s">
        <v>47</v>
      </c>
      <c r="C3804" s="19">
        <v>43919</v>
      </c>
      <c r="D3804">
        <v>51</v>
      </c>
      <c r="E3804">
        <v>29.3</v>
      </c>
      <c r="F3804">
        <v>4.9000000000000004</v>
      </c>
      <c r="G3804">
        <v>2.4</v>
      </c>
      <c r="H3804">
        <v>9</v>
      </c>
      <c r="I3804">
        <v>2.8</v>
      </c>
      <c r="J3804">
        <v>19.5</v>
      </c>
      <c r="K3804">
        <v>1.2</v>
      </c>
      <c r="L3804">
        <v>17</v>
      </c>
      <c r="M3804">
        <v>3.3</v>
      </c>
      <c r="N3804">
        <v>46.5</v>
      </c>
      <c r="O3804">
        <v>3.8</v>
      </c>
      <c r="P3804">
        <v>2.2999999999999998</v>
      </c>
      <c r="Q3804">
        <v>5.8</v>
      </c>
      <c r="R3804">
        <v>2.2999999999999998</v>
      </c>
      <c r="S3804">
        <v>19.7</v>
      </c>
      <c r="T3804">
        <v>1.9</v>
      </c>
      <c r="U3804">
        <v>15</v>
      </c>
      <c r="V3804">
        <v>2.2999999999999998</v>
      </c>
      <c r="W3804">
        <v>22</v>
      </c>
      <c r="X3804">
        <v>0</v>
      </c>
      <c r="Y3804">
        <v>0</v>
      </c>
      <c r="Z3804">
        <v>1</v>
      </c>
      <c r="AA3804">
        <v>0</v>
      </c>
      <c r="AB3804">
        <v>15</v>
      </c>
      <c r="AC3804">
        <v>0</v>
      </c>
      <c r="AD3804">
        <v>13</v>
      </c>
      <c r="AE3804">
        <v>0</v>
      </c>
      <c r="AY3804" s="59"/>
    </row>
    <row r="3805" spans="1:51">
      <c r="A3805" s="19">
        <v>43815</v>
      </c>
      <c r="B3805" t="s">
        <v>48</v>
      </c>
      <c r="C3805" s="19">
        <v>43925</v>
      </c>
      <c r="D3805">
        <v>15</v>
      </c>
      <c r="E3805">
        <v>28.6</v>
      </c>
      <c r="F3805">
        <v>9</v>
      </c>
      <c r="G3805">
        <v>0.5</v>
      </c>
      <c r="H3805">
        <v>11.1</v>
      </c>
      <c r="I3805">
        <v>2.2999999999999998</v>
      </c>
      <c r="J3805">
        <v>13.1</v>
      </c>
      <c r="K3805">
        <v>4.5</v>
      </c>
      <c r="L3805">
        <v>19.8</v>
      </c>
      <c r="M3805">
        <v>0.6</v>
      </c>
      <c r="N3805">
        <v>44.5</v>
      </c>
      <c r="O3805">
        <v>6.6</v>
      </c>
      <c r="P3805">
        <v>1.8</v>
      </c>
      <c r="Q3805">
        <v>8.1</v>
      </c>
      <c r="R3805">
        <v>2.2999999999999998</v>
      </c>
      <c r="S3805">
        <v>10.3</v>
      </c>
      <c r="T3805">
        <v>3.4</v>
      </c>
      <c r="U3805">
        <v>20.7</v>
      </c>
      <c r="V3805">
        <v>1.8</v>
      </c>
      <c r="W3805">
        <v>8</v>
      </c>
      <c r="X3805">
        <v>0</v>
      </c>
      <c r="Y3805">
        <v>0</v>
      </c>
      <c r="Z3805">
        <v>1</v>
      </c>
      <c r="AA3805">
        <v>0</v>
      </c>
      <c r="AB3805">
        <v>1</v>
      </c>
      <c r="AC3805">
        <v>0</v>
      </c>
      <c r="AD3805">
        <v>5</v>
      </c>
      <c r="AE3805">
        <v>0</v>
      </c>
      <c r="AY3805" s="59"/>
    </row>
    <row r="3806" spans="1:51">
      <c r="A3806" s="19">
        <v>43815</v>
      </c>
      <c r="B3806" t="s">
        <v>49</v>
      </c>
      <c r="C3806" s="19">
        <v>43925</v>
      </c>
      <c r="D3806">
        <v>24</v>
      </c>
      <c r="E3806">
        <v>24.9</v>
      </c>
      <c r="F3806">
        <v>3.2</v>
      </c>
      <c r="G3806">
        <v>0.5</v>
      </c>
      <c r="H3806">
        <v>9.1</v>
      </c>
      <c r="I3806">
        <v>0.4</v>
      </c>
      <c r="J3806">
        <v>23.7</v>
      </c>
      <c r="K3806">
        <v>0.2</v>
      </c>
      <c r="L3806">
        <v>19.3</v>
      </c>
      <c r="M3806">
        <v>8.4</v>
      </c>
      <c r="N3806">
        <v>32</v>
      </c>
      <c r="O3806">
        <v>2.6</v>
      </c>
      <c r="P3806">
        <v>2.1</v>
      </c>
      <c r="Q3806">
        <v>6</v>
      </c>
      <c r="R3806">
        <v>1.8</v>
      </c>
      <c r="S3806">
        <v>28.7</v>
      </c>
      <c r="T3806">
        <v>1.8</v>
      </c>
      <c r="U3806">
        <v>19.2</v>
      </c>
      <c r="V3806">
        <v>5.3</v>
      </c>
      <c r="W3806">
        <v>9</v>
      </c>
      <c r="X3806">
        <v>0</v>
      </c>
      <c r="Y3806">
        <v>0</v>
      </c>
      <c r="Z3806">
        <v>0</v>
      </c>
      <c r="AA3806">
        <v>0</v>
      </c>
      <c r="AB3806">
        <v>8</v>
      </c>
      <c r="AC3806">
        <v>0</v>
      </c>
      <c r="AD3806">
        <v>7</v>
      </c>
      <c r="AE3806">
        <v>0</v>
      </c>
      <c r="AY3806" s="59"/>
    </row>
    <row r="3807" spans="1:51">
      <c r="A3807" s="19">
        <v>43815</v>
      </c>
      <c r="B3807" t="s">
        <v>50</v>
      </c>
      <c r="C3807" s="19">
        <v>43925</v>
      </c>
      <c r="D3807">
        <v>54</v>
      </c>
      <c r="E3807">
        <v>36.4</v>
      </c>
      <c r="F3807">
        <v>6.4</v>
      </c>
      <c r="G3807">
        <v>4.2</v>
      </c>
      <c r="H3807">
        <v>7.3</v>
      </c>
      <c r="I3807">
        <v>4.4000000000000004</v>
      </c>
      <c r="J3807">
        <v>14.3</v>
      </c>
      <c r="K3807">
        <v>3.7</v>
      </c>
      <c r="L3807">
        <v>12.3</v>
      </c>
      <c r="M3807">
        <v>0.5</v>
      </c>
      <c r="N3807">
        <v>66.2</v>
      </c>
      <c r="O3807">
        <v>3.4</v>
      </c>
      <c r="P3807">
        <v>2.5</v>
      </c>
      <c r="Q3807">
        <v>4</v>
      </c>
      <c r="R3807">
        <v>2.8</v>
      </c>
      <c r="S3807">
        <v>9.4</v>
      </c>
      <c r="T3807">
        <v>2.2999999999999998</v>
      </c>
      <c r="U3807">
        <v>7.4</v>
      </c>
      <c r="V3807">
        <v>1.6</v>
      </c>
      <c r="W3807">
        <v>43</v>
      </c>
      <c r="X3807">
        <v>0</v>
      </c>
      <c r="Y3807">
        <v>0</v>
      </c>
      <c r="Z3807">
        <v>0</v>
      </c>
      <c r="AA3807">
        <v>0</v>
      </c>
      <c r="AB3807">
        <v>7</v>
      </c>
      <c r="AC3807">
        <v>0</v>
      </c>
      <c r="AD3807">
        <v>4</v>
      </c>
      <c r="AE3807">
        <v>0</v>
      </c>
      <c r="AY3807" s="59"/>
    </row>
    <row r="3808" spans="1:51">
      <c r="A3808" s="19">
        <v>43815</v>
      </c>
      <c r="B3808" t="s">
        <v>51</v>
      </c>
      <c r="C3808" s="19">
        <v>43925</v>
      </c>
      <c r="D3808">
        <v>14</v>
      </c>
      <c r="E3808">
        <v>23.7</v>
      </c>
      <c r="F3808">
        <v>7.6</v>
      </c>
      <c r="G3808">
        <v>0.3</v>
      </c>
      <c r="H3808">
        <v>11.1</v>
      </c>
      <c r="I3808">
        <v>3.8</v>
      </c>
      <c r="J3808">
        <v>13</v>
      </c>
      <c r="K3808">
        <v>3.5</v>
      </c>
      <c r="L3808">
        <v>25.6</v>
      </c>
      <c r="M3808">
        <v>0.8</v>
      </c>
      <c r="N3808">
        <v>30.5</v>
      </c>
      <c r="O3808">
        <v>5.7</v>
      </c>
      <c r="P3808">
        <v>1.9</v>
      </c>
      <c r="Q3808">
        <v>8.4</v>
      </c>
      <c r="R3808">
        <v>3.3</v>
      </c>
      <c r="S3808">
        <v>10.1</v>
      </c>
      <c r="T3808">
        <v>3</v>
      </c>
      <c r="U3808">
        <v>34.799999999999997</v>
      </c>
      <c r="V3808">
        <v>2</v>
      </c>
      <c r="W3808">
        <v>6</v>
      </c>
      <c r="X3808">
        <v>0</v>
      </c>
      <c r="Y3808">
        <v>0</v>
      </c>
      <c r="Z3808">
        <v>1</v>
      </c>
      <c r="AA3808">
        <v>0</v>
      </c>
      <c r="AB3808">
        <v>1</v>
      </c>
      <c r="AC3808">
        <v>0</v>
      </c>
      <c r="AD3808">
        <v>6</v>
      </c>
      <c r="AE3808">
        <v>0</v>
      </c>
      <c r="AY3808" s="59"/>
    </row>
    <row r="3809" spans="1:51">
      <c r="A3809" s="19">
        <v>43815</v>
      </c>
      <c r="B3809" t="s">
        <v>52</v>
      </c>
      <c r="C3809" s="19">
        <v>43928</v>
      </c>
      <c r="D3809">
        <v>84</v>
      </c>
      <c r="E3809">
        <v>24.4</v>
      </c>
      <c r="F3809">
        <v>4</v>
      </c>
      <c r="G3809">
        <v>2.2000000000000002</v>
      </c>
      <c r="H3809">
        <v>12.7</v>
      </c>
      <c r="I3809">
        <v>3</v>
      </c>
      <c r="J3809">
        <v>21.5</v>
      </c>
      <c r="K3809">
        <v>0.3</v>
      </c>
      <c r="L3809">
        <v>18.399999999999999</v>
      </c>
      <c r="M3809">
        <v>3.1</v>
      </c>
      <c r="N3809">
        <v>32.1</v>
      </c>
      <c r="O3809">
        <v>3.6</v>
      </c>
      <c r="P3809">
        <v>2.6</v>
      </c>
      <c r="Q3809">
        <v>10.6</v>
      </c>
      <c r="R3809">
        <v>3</v>
      </c>
      <c r="S3809">
        <v>24.2</v>
      </c>
      <c r="T3809">
        <v>2.1</v>
      </c>
      <c r="U3809">
        <v>18.399999999999999</v>
      </c>
      <c r="V3809">
        <v>2.8</v>
      </c>
      <c r="W3809">
        <v>29</v>
      </c>
      <c r="X3809">
        <v>0</v>
      </c>
      <c r="Y3809">
        <v>0</v>
      </c>
      <c r="Z3809">
        <v>7</v>
      </c>
      <c r="AA3809">
        <v>0</v>
      </c>
      <c r="AB3809">
        <v>26</v>
      </c>
      <c r="AC3809">
        <v>0</v>
      </c>
      <c r="AD3809">
        <v>22</v>
      </c>
      <c r="AE3809">
        <v>0</v>
      </c>
      <c r="AY3809" s="59"/>
    </row>
    <row r="3810" spans="1:51">
      <c r="A3810" s="19">
        <v>43815</v>
      </c>
      <c r="B3810" t="s">
        <v>53</v>
      </c>
      <c r="C3810" s="19">
        <v>43949</v>
      </c>
      <c r="D3810">
        <v>60</v>
      </c>
      <c r="E3810">
        <v>22.5</v>
      </c>
      <c r="F3810">
        <v>3.7</v>
      </c>
      <c r="G3810">
        <v>4.3</v>
      </c>
      <c r="H3810">
        <v>13.5</v>
      </c>
      <c r="I3810">
        <v>0.7</v>
      </c>
      <c r="J3810">
        <v>20.8</v>
      </c>
      <c r="K3810">
        <v>1.1000000000000001</v>
      </c>
      <c r="L3810">
        <v>20.6</v>
      </c>
      <c r="M3810">
        <v>2.2999999999999998</v>
      </c>
      <c r="N3810">
        <v>26.3</v>
      </c>
      <c r="O3810">
        <v>3.8</v>
      </c>
      <c r="P3810">
        <v>4.0999999999999996</v>
      </c>
      <c r="Q3810">
        <v>11.8</v>
      </c>
      <c r="R3810">
        <v>2.4</v>
      </c>
      <c r="S3810">
        <v>22.9</v>
      </c>
      <c r="T3810">
        <v>2.6</v>
      </c>
      <c r="U3810">
        <v>22.8</v>
      </c>
      <c r="V3810">
        <v>2.9</v>
      </c>
      <c r="W3810">
        <v>19</v>
      </c>
      <c r="X3810">
        <v>0</v>
      </c>
      <c r="Y3810">
        <v>0</v>
      </c>
      <c r="Z3810">
        <v>6</v>
      </c>
      <c r="AA3810">
        <v>0</v>
      </c>
      <c r="AB3810">
        <v>18</v>
      </c>
      <c r="AC3810">
        <v>0</v>
      </c>
      <c r="AD3810">
        <v>17</v>
      </c>
      <c r="AE3810">
        <v>0</v>
      </c>
      <c r="AY3810" s="59"/>
    </row>
    <row r="3811" spans="1:51">
      <c r="A3811" s="19">
        <v>43815</v>
      </c>
      <c r="B3811" t="s">
        <v>54</v>
      </c>
      <c r="C3811" s="19">
        <v>43949</v>
      </c>
      <c r="D3811">
        <v>21</v>
      </c>
      <c r="E3811">
        <v>34.799999999999997</v>
      </c>
      <c r="F3811">
        <v>4</v>
      </c>
      <c r="G3811">
        <v>4</v>
      </c>
      <c r="H3811">
        <v>11.9</v>
      </c>
      <c r="I3811">
        <v>1.3</v>
      </c>
      <c r="J3811">
        <v>16.600000000000001</v>
      </c>
      <c r="K3811">
        <v>1.3</v>
      </c>
      <c r="L3811">
        <v>13.7</v>
      </c>
      <c r="M3811">
        <v>2</v>
      </c>
      <c r="N3811">
        <v>56.6</v>
      </c>
      <c r="O3811">
        <v>3</v>
      </c>
      <c r="P3811">
        <v>3.2</v>
      </c>
      <c r="Q3811">
        <v>7.8</v>
      </c>
      <c r="R3811">
        <v>2.2000000000000002</v>
      </c>
      <c r="S3811">
        <v>13.1</v>
      </c>
      <c r="T3811">
        <v>2</v>
      </c>
      <c r="U3811">
        <v>9.5</v>
      </c>
      <c r="V3811">
        <v>2.2000000000000002</v>
      </c>
      <c r="W3811">
        <v>12</v>
      </c>
      <c r="X3811">
        <v>0</v>
      </c>
      <c r="Y3811">
        <v>0</v>
      </c>
      <c r="Z3811">
        <v>1</v>
      </c>
      <c r="AA3811">
        <v>0</v>
      </c>
      <c r="AB3811">
        <v>6</v>
      </c>
      <c r="AC3811">
        <v>0</v>
      </c>
      <c r="AD3811">
        <v>2</v>
      </c>
      <c r="AE3811">
        <v>0</v>
      </c>
      <c r="AY3811" s="59"/>
    </row>
    <row r="3812" spans="1:51">
      <c r="A3812" s="19">
        <v>43815</v>
      </c>
      <c r="B3812" t="s">
        <v>55</v>
      </c>
      <c r="C3812" s="19">
        <v>43949</v>
      </c>
      <c r="D3812">
        <v>96</v>
      </c>
      <c r="E3812">
        <v>25.6</v>
      </c>
      <c r="F3812">
        <v>2.8</v>
      </c>
      <c r="G3812">
        <v>6.1</v>
      </c>
      <c r="H3812">
        <v>11.7</v>
      </c>
      <c r="I3812">
        <v>0.7</v>
      </c>
      <c r="J3812">
        <v>18.899999999999999</v>
      </c>
      <c r="K3812">
        <v>0.4</v>
      </c>
      <c r="L3812">
        <v>19.2</v>
      </c>
      <c r="M3812">
        <v>4.2</v>
      </c>
      <c r="N3812">
        <v>34.4</v>
      </c>
      <c r="O3812">
        <v>3.4</v>
      </c>
      <c r="P3812">
        <v>4.5999999999999996</v>
      </c>
      <c r="Q3812">
        <v>9.5</v>
      </c>
      <c r="R3812">
        <v>2.2999999999999998</v>
      </c>
      <c r="S3812">
        <v>19.399999999999999</v>
      </c>
      <c r="T3812">
        <v>2.2000000000000002</v>
      </c>
      <c r="U3812">
        <v>19.8</v>
      </c>
      <c r="V3812">
        <v>4</v>
      </c>
      <c r="W3812">
        <v>37</v>
      </c>
      <c r="X3812">
        <v>0</v>
      </c>
      <c r="Y3812">
        <v>0</v>
      </c>
      <c r="Z3812">
        <v>5</v>
      </c>
      <c r="AA3812">
        <v>0</v>
      </c>
      <c r="AB3812">
        <v>27</v>
      </c>
      <c r="AC3812">
        <v>0</v>
      </c>
      <c r="AD3812">
        <v>27</v>
      </c>
      <c r="AE3812">
        <v>0</v>
      </c>
      <c r="AY3812" s="59"/>
    </row>
    <row r="3813" spans="1:51">
      <c r="A3813" s="19">
        <v>43815</v>
      </c>
      <c r="B3813" t="s">
        <v>56</v>
      </c>
      <c r="C3813" s="19">
        <v>43949</v>
      </c>
      <c r="D3813">
        <v>274</v>
      </c>
      <c r="E3813">
        <v>24.2</v>
      </c>
      <c r="F3813">
        <v>18.3</v>
      </c>
      <c r="G3813">
        <v>2.2000000000000002</v>
      </c>
      <c r="H3813">
        <v>9.3000000000000007</v>
      </c>
      <c r="I3813">
        <v>1</v>
      </c>
      <c r="J3813">
        <v>16.8</v>
      </c>
      <c r="K3813">
        <v>0.3</v>
      </c>
      <c r="L3813">
        <v>14.2</v>
      </c>
      <c r="M3813">
        <v>3.2</v>
      </c>
      <c r="N3813">
        <v>32.1</v>
      </c>
      <c r="O3813">
        <v>19.3</v>
      </c>
      <c r="P3813">
        <v>3.1</v>
      </c>
      <c r="Q3813">
        <v>7.3</v>
      </c>
      <c r="R3813">
        <v>2.8</v>
      </c>
      <c r="S3813">
        <v>16.2</v>
      </c>
      <c r="T3813">
        <v>2.2000000000000002</v>
      </c>
      <c r="U3813">
        <v>12.7</v>
      </c>
      <c r="V3813">
        <v>3.9</v>
      </c>
      <c r="W3813">
        <v>96</v>
      </c>
      <c r="X3813">
        <v>0</v>
      </c>
      <c r="Y3813">
        <v>0</v>
      </c>
      <c r="Z3813">
        <v>6</v>
      </c>
      <c r="AA3813">
        <v>0</v>
      </c>
      <c r="AB3813">
        <v>67</v>
      </c>
      <c r="AC3813">
        <v>0</v>
      </c>
      <c r="AD3813">
        <v>33</v>
      </c>
      <c r="AE3813">
        <v>0</v>
      </c>
      <c r="AY3813" s="59"/>
    </row>
    <row r="3814" spans="1:51">
      <c r="A3814" s="19">
        <v>43815</v>
      </c>
      <c r="B3814" t="s">
        <v>57</v>
      </c>
      <c r="C3814" s="19">
        <v>43949</v>
      </c>
      <c r="D3814">
        <v>186</v>
      </c>
      <c r="E3814">
        <v>33.4</v>
      </c>
      <c r="F3814">
        <v>3.2</v>
      </c>
      <c r="G3814">
        <v>0.8</v>
      </c>
      <c r="H3814">
        <v>12.6</v>
      </c>
      <c r="I3814">
        <v>3.3</v>
      </c>
      <c r="J3814">
        <v>18.3</v>
      </c>
      <c r="K3814">
        <v>0.7</v>
      </c>
      <c r="L3814">
        <v>14.6</v>
      </c>
      <c r="M3814">
        <v>2.7</v>
      </c>
      <c r="N3814">
        <v>53.1</v>
      </c>
      <c r="O3814">
        <v>2.9</v>
      </c>
      <c r="P3814">
        <v>1.8</v>
      </c>
      <c r="Q3814">
        <v>8.6</v>
      </c>
      <c r="R3814">
        <v>3</v>
      </c>
      <c r="S3814">
        <v>15.1</v>
      </c>
      <c r="T3814">
        <v>1.9</v>
      </c>
      <c r="U3814">
        <v>10.6</v>
      </c>
      <c r="V3814">
        <v>2.6</v>
      </c>
      <c r="W3814">
        <v>95</v>
      </c>
      <c r="X3814">
        <v>0</v>
      </c>
      <c r="Y3814">
        <v>0</v>
      </c>
      <c r="Z3814">
        <v>14</v>
      </c>
      <c r="AA3814">
        <v>0</v>
      </c>
      <c r="AB3814">
        <v>52</v>
      </c>
      <c r="AC3814">
        <v>0</v>
      </c>
      <c r="AD3814">
        <v>25</v>
      </c>
      <c r="AE3814">
        <v>0</v>
      </c>
      <c r="AY3814" s="59"/>
    </row>
    <row r="3815" spans="1:51">
      <c r="A3815" s="19">
        <v>43815</v>
      </c>
      <c r="B3815" t="s">
        <v>58</v>
      </c>
      <c r="C3815" s="19">
        <v>43949</v>
      </c>
      <c r="D3815">
        <v>26</v>
      </c>
      <c r="E3815">
        <v>23.8</v>
      </c>
      <c r="F3815">
        <v>4</v>
      </c>
      <c r="G3815">
        <v>8</v>
      </c>
      <c r="H3815">
        <v>9.5</v>
      </c>
      <c r="I3815">
        <v>0.5</v>
      </c>
      <c r="J3815">
        <v>21.6</v>
      </c>
      <c r="K3815">
        <v>0.2</v>
      </c>
      <c r="L3815">
        <v>16.8</v>
      </c>
      <c r="M3815">
        <v>5.2</v>
      </c>
      <c r="N3815">
        <v>30.3</v>
      </c>
      <c r="O3815">
        <v>4.2</v>
      </c>
      <c r="P3815">
        <v>6.1</v>
      </c>
      <c r="Q3815">
        <v>7.9</v>
      </c>
      <c r="R3815">
        <v>2.5</v>
      </c>
      <c r="S3815">
        <v>25.2</v>
      </c>
      <c r="T3815">
        <v>2.2999999999999998</v>
      </c>
      <c r="U3815">
        <v>16.600000000000001</v>
      </c>
      <c r="V3815">
        <v>4.5</v>
      </c>
      <c r="W3815">
        <v>10</v>
      </c>
      <c r="X3815">
        <v>0</v>
      </c>
      <c r="Y3815">
        <v>0</v>
      </c>
      <c r="Z3815">
        <v>1</v>
      </c>
      <c r="AA3815">
        <v>0</v>
      </c>
      <c r="AB3815">
        <v>9</v>
      </c>
      <c r="AC3815">
        <v>0</v>
      </c>
      <c r="AD3815">
        <v>7</v>
      </c>
      <c r="AE3815">
        <v>0</v>
      </c>
      <c r="AY3815" s="59"/>
    </row>
    <row r="3816" spans="1:51">
      <c r="A3816" s="19">
        <v>43815</v>
      </c>
      <c r="B3816" t="s">
        <v>59</v>
      </c>
      <c r="C3816" s="19">
        <v>43953</v>
      </c>
      <c r="D3816">
        <v>7</v>
      </c>
      <c r="E3816">
        <v>29.3</v>
      </c>
      <c r="F3816">
        <v>4.9000000000000004</v>
      </c>
      <c r="G3816">
        <v>2.4</v>
      </c>
      <c r="H3816">
        <v>9</v>
      </c>
      <c r="I3816">
        <v>2.8</v>
      </c>
      <c r="J3816">
        <v>19.5</v>
      </c>
      <c r="K3816">
        <v>1.2</v>
      </c>
      <c r="L3816">
        <v>17</v>
      </c>
      <c r="M3816">
        <v>3.3</v>
      </c>
      <c r="N3816">
        <v>42.9</v>
      </c>
      <c r="O3816">
        <v>3.9</v>
      </c>
      <c r="P3816">
        <v>2.8</v>
      </c>
      <c r="Q3816">
        <v>6.6</v>
      </c>
      <c r="R3816">
        <v>3</v>
      </c>
      <c r="S3816">
        <v>19.3</v>
      </c>
      <c r="T3816">
        <v>2.6</v>
      </c>
      <c r="U3816">
        <v>15.3</v>
      </c>
      <c r="V3816">
        <v>3.2</v>
      </c>
      <c r="W3816">
        <v>3</v>
      </c>
      <c r="X3816">
        <v>0</v>
      </c>
      <c r="Y3816">
        <v>0</v>
      </c>
      <c r="Z3816">
        <v>0</v>
      </c>
      <c r="AA3816">
        <v>0</v>
      </c>
      <c r="AB3816">
        <v>2</v>
      </c>
      <c r="AC3816">
        <v>0</v>
      </c>
      <c r="AD3816">
        <v>2</v>
      </c>
      <c r="AE3816">
        <v>0</v>
      </c>
      <c r="AY3816" s="59"/>
    </row>
    <row r="3817" spans="1:51">
      <c r="A3817" s="19">
        <v>43815</v>
      </c>
      <c r="B3817" t="s">
        <v>60</v>
      </c>
      <c r="C3817" s="19">
        <v>43953</v>
      </c>
      <c r="D3817">
        <v>39</v>
      </c>
      <c r="E3817">
        <v>30.2</v>
      </c>
      <c r="F3817">
        <v>7.1</v>
      </c>
      <c r="G3817">
        <v>0.5</v>
      </c>
      <c r="H3817">
        <v>10.6</v>
      </c>
      <c r="I3817">
        <v>4</v>
      </c>
      <c r="J3817">
        <v>12.9</v>
      </c>
      <c r="K3817">
        <v>3.6</v>
      </c>
      <c r="L3817">
        <v>20.100000000000001</v>
      </c>
      <c r="M3817">
        <v>0.5</v>
      </c>
      <c r="N3817">
        <v>44.7</v>
      </c>
      <c r="O3817">
        <v>5.4</v>
      </c>
      <c r="P3817">
        <v>2.1</v>
      </c>
      <c r="Q3817">
        <v>7.9</v>
      </c>
      <c r="R3817">
        <v>3.6</v>
      </c>
      <c r="S3817">
        <v>10</v>
      </c>
      <c r="T3817">
        <v>3.4</v>
      </c>
      <c r="U3817">
        <v>20.3</v>
      </c>
      <c r="V3817">
        <v>2.2000000000000002</v>
      </c>
      <c r="W3817">
        <v>21</v>
      </c>
      <c r="X3817">
        <v>0</v>
      </c>
      <c r="Y3817">
        <v>0</v>
      </c>
      <c r="Z3817">
        <v>1</v>
      </c>
      <c r="AA3817">
        <v>0</v>
      </c>
      <c r="AB3817">
        <v>3</v>
      </c>
      <c r="AC3817">
        <v>0</v>
      </c>
      <c r="AD3817">
        <v>14</v>
      </c>
      <c r="AE3817">
        <v>0</v>
      </c>
      <c r="AY3817" s="59"/>
    </row>
    <row r="3818" spans="1:51">
      <c r="A3818" s="19">
        <v>43815</v>
      </c>
      <c r="B3818" t="s">
        <v>61</v>
      </c>
      <c r="C3818" s="19">
        <v>43956</v>
      </c>
      <c r="D3818">
        <v>82</v>
      </c>
      <c r="E3818">
        <v>26</v>
      </c>
      <c r="F3818">
        <v>3.7</v>
      </c>
      <c r="G3818">
        <v>0.2</v>
      </c>
      <c r="H3818">
        <v>22.1</v>
      </c>
      <c r="I3818">
        <v>6.7</v>
      </c>
      <c r="J3818">
        <v>14.9</v>
      </c>
      <c r="K3818">
        <v>1.1000000000000001</v>
      </c>
      <c r="L3818">
        <v>14.3</v>
      </c>
      <c r="M3818">
        <v>0.5</v>
      </c>
      <c r="N3818">
        <v>34.1</v>
      </c>
      <c r="O3818">
        <v>3.9</v>
      </c>
      <c r="P3818">
        <v>2.1</v>
      </c>
      <c r="Q3818">
        <v>25.3</v>
      </c>
      <c r="R3818">
        <v>4.8</v>
      </c>
      <c r="S3818">
        <v>12.8</v>
      </c>
      <c r="T3818">
        <v>2.6</v>
      </c>
      <c r="U3818">
        <v>12</v>
      </c>
      <c r="V3818">
        <v>2</v>
      </c>
      <c r="W3818">
        <v>32</v>
      </c>
      <c r="X3818">
        <v>0</v>
      </c>
      <c r="Y3818">
        <v>0</v>
      </c>
      <c r="Z3818">
        <v>28</v>
      </c>
      <c r="AA3818">
        <v>0</v>
      </c>
      <c r="AB3818">
        <v>12</v>
      </c>
      <c r="AC3818">
        <v>0</v>
      </c>
      <c r="AD3818">
        <v>10</v>
      </c>
      <c r="AE3818">
        <v>0</v>
      </c>
      <c r="AY3818" s="59"/>
    </row>
    <row r="3819" spans="1:51">
      <c r="A3819" s="19">
        <v>43815</v>
      </c>
      <c r="B3819" t="s">
        <v>62</v>
      </c>
      <c r="C3819" s="19">
        <v>43963</v>
      </c>
      <c r="D3819">
        <v>29</v>
      </c>
      <c r="E3819">
        <v>29.4</v>
      </c>
      <c r="F3819">
        <v>6.5</v>
      </c>
      <c r="G3819">
        <v>0.6</v>
      </c>
      <c r="H3819">
        <v>10.199999999999999</v>
      </c>
      <c r="I3819">
        <v>1.4</v>
      </c>
      <c r="J3819">
        <v>13.7</v>
      </c>
      <c r="K3819">
        <v>2.6</v>
      </c>
      <c r="L3819">
        <v>24.8</v>
      </c>
      <c r="M3819">
        <v>0.5</v>
      </c>
      <c r="N3819">
        <v>40.200000000000003</v>
      </c>
      <c r="O3819">
        <v>4.9000000000000004</v>
      </c>
      <c r="P3819">
        <v>2.2000000000000002</v>
      </c>
      <c r="Q3819">
        <v>6.7</v>
      </c>
      <c r="R3819">
        <v>2.6</v>
      </c>
      <c r="S3819">
        <v>10.1</v>
      </c>
      <c r="T3819">
        <v>2.8</v>
      </c>
      <c r="U3819">
        <v>27.9</v>
      </c>
      <c r="V3819">
        <v>2.2000000000000002</v>
      </c>
      <c r="W3819">
        <v>14</v>
      </c>
      <c r="X3819">
        <v>0</v>
      </c>
      <c r="Y3819">
        <v>0</v>
      </c>
      <c r="Z3819">
        <v>1</v>
      </c>
      <c r="AA3819">
        <v>0</v>
      </c>
      <c r="AB3819">
        <v>3</v>
      </c>
      <c r="AC3819">
        <v>0</v>
      </c>
      <c r="AD3819">
        <v>11</v>
      </c>
      <c r="AE3819">
        <v>0</v>
      </c>
      <c r="AY3819" s="59"/>
    </row>
    <row r="3820" spans="1:51">
      <c r="A3820" s="19">
        <v>43815</v>
      </c>
      <c r="B3820" t="s">
        <v>63</v>
      </c>
      <c r="C3820" s="19">
        <v>43963</v>
      </c>
      <c r="D3820">
        <v>28</v>
      </c>
      <c r="E3820">
        <v>36.200000000000003</v>
      </c>
      <c r="F3820">
        <v>6.2</v>
      </c>
      <c r="G3820">
        <v>2.2999999999999998</v>
      </c>
      <c r="H3820">
        <v>8.6</v>
      </c>
      <c r="I3820">
        <v>5.6</v>
      </c>
      <c r="J3820">
        <v>13.3</v>
      </c>
      <c r="K3820">
        <v>2.9</v>
      </c>
      <c r="L3820">
        <v>13.9</v>
      </c>
      <c r="M3820">
        <v>0.5</v>
      </c>
      <c r="N3820">
        <v>59.5</v>
      </c>
      <c r="O3820">
        <v>4.5999999999999996</v>
      </c>
      <c r="P3820">
        <v>2.2999999999999998</v>
      </c>
      <c r="Q3820">
        <v>5.4</v>
      </c>
      <c r="R3820">
        <v>3.8</v>
      </c>
      <c r="S3820">
        <v>9.1999999999999993</v>
      </c>
      <c r="T3820">
        <v>2.9</v>
      </c>
      <c r="U3820">
        <v>10</v>
      </c>
      <c r="V3820">
        <v>1.9</v>
      </c>
      <c r="W3820">
        <v>22</v>
      </c>
      <c r="X3820">
        <v>0</v>
      </c>
      <c r="Y3820">
        <v>0</v>
      </c>
      <c r="Z3820">
        <v>0</v>
      </c>
      <c r="AA3820">
        <v>0</v>
      </c>
      <c r="AB3820">
        <v>3</v>
      </c>
      <c r="AC3820">
        <v>0</v>
      </c>
      <c r="AD3820">
        <v>3</v>
      </c>
      <c r="AE3820">
        <v>0</v>
      </c>
      <c r="AY3820" s="59"/>
    </row>
    <row r="3821" spans="1:51">
      <c r="A3821" s="19">
        <v>43815</v>
      </c>
      <c r="B3821" t="s">
        <v>64</v>
      </c>
      <c r="C3821" s="19">
        <v>43970</v>
      </c>
      <c r="D3821">
        <v>54</v>
      </c>
      <c r="E3821">
        <v>35.5</v>
      </c>
      <c r="F3821">
        <v>6.3</v>
      </c>
      <c r="G3821">
        <v>3.5</v>
      </c>
      <c r="H3821">
        <v>9.1</v>
      </c>
      <c r="I3821">
        <v>5.2</v>
      </c>
      <c r="J3821">
        <v>13.5</v>
      </c>
      <c r="K3821">
        <v>3</v>
      </c>
      <c r="L3821">
        <v>13</v>
      </c>
      <c r="M3821">
        <v>0.5</v>
      </c>
      <c r="N3821">
        <v>57.3</v>
      </c>
      <c r="O3821">
        <v>4.9000000000000004</v>
      </c>
      <c r="P3821">
        <v>3.1</v>
      </c>
      <c r="Q3821">
        <v>6.1</v>
      </c>
      <c r="R3821">
        <v>3.9</v>
      </c>
      <c r="S3821">
        <v>9.6999999999999993</v>
      </c>
      <c r="T3821">
        <v>3.1</v>
      </c>
      <c r="U3821">
        <v>9.4</v>
      </c>
      <c r="V3821">
        <v>2</v>
      </c>
      <c r="W3821">
        <v>43</v>
      </c>
      <c r="X3821">
        <v>0</v>
      </c>
      <c r="Y3821">
        <v>0</v>
      </c>
      <c r="Z3821">
        <v>1</v>
      </c>
      <c r="AA3821">
        <v>0</v>
      </c>
      <c r="AB3821">
        <v>5</v>
      </c>
      <c r="AC3821">
        <v>0</v>
      </c>
      <c r="AD3821">
        <v>5</v>
      </c>
      <c r="AE3821">
        <v>0</v>
      </c>
      <c r="AY3821" s="59"/>
    </row>
    <row r="3822" spans="1:51">
      <c r="A3822" s="19">
        <v>43815</v>
      </c>
      <c r="B3822" t="s">
        <v>65</v>
      </c>
      <c r="C3822" s="19">
        <v>43970</v>
      </c>
      <c r="D3822">
        <v>61</v>
      </c>
      <c r="E3822">
        <v>24.7</v>
      </c>
      <c r="F3822">
        <v>3.2</v>
      </c>
      <c r="G3822">
        <v>0.7</v>
      </c>
      <c r="H3822">
        <v>9.6</v>
      </c>
      <c r="I3822">
        <v>0.5</v>
      </c>
      <c r="J3822">
        <v>24</v>
      </c>
      <c r="K3822">
        <v>0.3</v>
      </c>
      <c r="L3822">
        <v>18.2</v>
      </c>
      <c r="M3822">
        <v>8.4</v>
      </c>
      <c r="N3822">
        <v>29.9</v>
      </c>
      <c r="O3822">
        <v>3.5</v>
      </c>
      <c r="P3822">
        <v>2.4</v>
      </c>
      <c r="Q3822">
        <v>7.4</v>
      </c>
      <c r="R3822">
        <v>2.6</v>
      </c>
      <c r="S3822">
        <v>28</v>
      </c>
      <c r="T3822">
        <v>2.5</v>
      </c>
      <c r="U3822">
        <v>17</v>
      </c>
      <c r="V3822">
        <v>6.3</v>
      </c>
      <c r="W3822">
        <v>21</v>
      </c>
      <c r="X3822">
        <v>0</v>
      </c>
      <c r="Y3822">
        <v>0</v>
      </c>
      <c r="Z3822">
        <v>2</v>
      </c>
      <c r="AA3822">
        <v>0</v>
      </c>
      <c r="AB3822">
        <v>21</v>
      </c>
      <c r="AC3822">
        <v>0</v>
      </c>
      <c r="AD3822">
        <v>16</v>
      </c>
      <c r="AE3822">
        <v>1</v>
      </c>
      <c r="AY3822" s="59"/>
    </row>
    <row r="3823" spans="1:51">
      <c r="A3823" s="19">
        <v>43815</v>
      </c>
      <c r="B3823" t="s">
        <v>143</v>
      </c>
      <c r="C3823" s="19">
        <v>43984</v>
      </c>
      <c r="D3823">
        <v>20</v>
      </c>
      <c r="E3823">
        <v>26.7</v>
      </c>
      <c r="F3823">
        <v>2.8</v>
      </c>
      <c r="G3823">
        <v>10</v>
      </c>
      <c r="H3823">
        <v>10.8</v>
      </c>
      <c r="I3823">
        <v>1.2</v>
      </c>
      <c r="J3823">
        <v>17</v>
      </c>
      <c r="K3823">
        <v>0.7</v>
      </c>
      <c r="L3823">
        <v>15.4</v>
      </c>
      <c r="M3823">
        <v>4.9000000000000004</v>
      </c>
      <c r="N3823">
        <v>35.700000000000003</v>
      </c>
      <c r="O3823">
        <v>4.2</v>
      </c>
      <c r="P3823">
        <v>8.3000000000000007</v>
      </c>
      <c r="Q3823">
        <v>9.5</v>
      </c>
      <c r="R3823">
        <v>3.1</v>
      </c>
      <c r="S3823">
        <v>16.399999999999999</v>
      </c>
      <c r="T3823">
        <v>3.1</v>
      </c>
      <c r="U3823">
        <v>14.7</v>
      </c>
      <c r="V3823">
        <v>4.5999999999999996</v>
      </c>
      <c r="W3823">
        <v>8</v>
      </c>
      <c r="X3823">
        <v>0</v>
      </c>
      <c r="Y3823">
        <v>1</v>
      </c>
      <c r="Z3823">
        <v>1</v>
      </c>
      <c r="AA3823">
        <v>0</v>
      </c>
      <c r="AB3823">
        <v>5</v>
      </c>
      <c r="AC3823">
        <v>0</v>
      </c>
      <c r="AD3823">
        <v>5</v>
      </c>
      <c r="AE3823">
        <v>0</v>
      </c>
      <c r="AY3823" s="59"/>
    </row>
    <row r="3824" spans="1:51">
      <c r="A3824" s="19">
        <v>43815</v>
      </c>
      <c r="B3824" t="s">
        <v>67</v>
      </c>
      <c r="C3824" s="19">
        <v>43984</v>
      </c>
      <c r="D3824">
        <v>19</v>
      </c>
      <c r="E3824">
        <v>25.4</v>
      </c>
      <c r="F3824">
        <v>8.1</v>
      </c>
      <c r="G3824">
        <v>0.3</v>
      </c>
      <c r="H3824">
        <v>11.6</v>
      </c>
      <c r="I3824">
        <v>3.5</v>
      </c>
      <c r="J3824">
        <v>13.8</v>
      </c>
      <c r="K3824">
        <v>3.5</v>
      </c>
      <c r="L3824">
        <v>22.7</v>
      </c>
      <c r="M3824">
        <v>0.7</v>
      </c>
      <c r="N3824">
        <v>31.6</v>
      </c>
      <c r="O3824">
        <v>6.8</v>
      </c>
      <c r="P3824">
        <v>2.5</v>
      </c>
      <c r="Q3824">
        <v>9.6999999999999993</v>
      </c>
      <c r="R3824">
        <v>4</v>
      </c>
      <c r="S3824">
        <v>12.2</v>
      </c>
      <c r="T3824">
        <v>4.0999999999999996</v>
      </c>
      <c r="U3824">
        <v>25.9</v>
      </c>
      <c r="V3824">
        <v>2.8</v>
      </c>
      <c r="W3824">
        <v>8</v>
      </c>
      <c r="X3824">
        <v>0</v>
      </c>
      <c r="Y3824">
        <v>0</v>
      </c>
      <c r="Z3824">
        <v>1</v>
      </c>
      <c r="AA3824">
        <v>0</v>
      </c>
      <c r="AB3824">
        <v>2</v>
      </c>
      <c r="AC3824">
        <v>0</v>
      </c>
      <c r="AD3824">
        <v>8</v>
      </c>
      <c r="AE3824">
        <v>0</v>
      </c>
      <c r="AY3824" s="59"/>
    </row>
    <row r="3825" spans="1:51">
      <c r="A3825" s="19">
        <v>43815</v>
      </c>
      <c r="B3825" t="s">
        <v>68</v>
      </c>
      <c r="C3825" s="19">
        <v>43984</v>
      </c>
      <c r="D3825">
        <v>126</v>
      </c>
      <c r="E3825">
        <v>22.1</v>
      </c>
      <c r="F3825">
        <v>5.2</v>
      </c>
      <c r="G3825">
        <v>11.1</v>
      </c>
      <c r="H3825">
        <v>10.4</v>
      </c>
      <c r="I3825">
        <v>1.1000000000000001</v>
      </c>
      <c r="J3825">
        <v>18.899999999999999</v>
      </c>
      <c r="K3825">
        <v>0.5</v>
      </c>
      <c r="L3825">
        <v>16.5</v>
      </c>
      <c r="M3825">
        <v>3.6</v>
      </c>
      <c r="N3825">
        <v>26.7</v>
      </c>
      <c r="O3825">
        <v>5.8</v>
      </c>
      <c r="P3825">
        <v>9.6</v>
      </c>
      <c r="Q3825">
        <v>9.4</v>
      </c>
      <c r="R3825">
        <v>3.5</v>
      </c>
      <c r="S3825">
        <v>20.399999999999999</v>
      </c>
      <c r="T3825">
        <v>3</v>
      </c>
      <c r="U3825">
        <v>16.7</v>
      </c>
      <c r="V3825">
        <v>4.5999999999999996</v>
      </c>
      <c r="W3825">
        <v>45</v>
      </c>
      <c r="X3825">
        <v>0</v>
      </c>
      <c r="Y3825">
        <v>6</v>
      </c>
      <c r="Z3825">
        <v>4</v>
      </c>
      <c r="AA3825">
        <v>0</v>
      </c>
      <c r="AB3825">
        <v>38</v>
      </c>
      <c r="AC3825">
        <v>0</v>
      </c>
      <c r="AD3825">
        <v>33</v>
      </c>
      <c r="AE3825">
        <v>0</v>
      </c>
      <c r="AY3825" s="59"/>
    </row>
    <row r="3826" spans="1:51">
      <c r="A3826" s="19">
        <v>43815</v>
      </c>
      <c r="B3826" t="s">
        <v>69</v>
      </c>
      <c r="C3826" s="19">
        <v>43984</v>
      </c>
      <c r="D3826">
        <v>34</v>
      </c>
      <c r="E3826">
        <v>25.1</v>
      </c>
      <c r="F3826">
        <v>4.0999999999999996</v>
      </c>
      <c r="G3826">
        <v>1.5</v>
      </c>
      <c r="H3826">
        <v>8.3000000000000007</v>
      </c>
      <c r="I3826">
        <v>0.5</v>
      </c>
      <c r="J3826">
        <v>23.9</v>
      </c>
      <c r="K3826">
        <v>0.3</v>
      </c>
      <c r="L3826">
        <v>16.600000000000001</v>
      </c>
      <c r="M3826">
        <v>9.3000000000000007</v>
      </c>
      <c r="N3826">
        <v>30.4</v>
      </c>
      <c r="O3826">
        <v>4.2</v>
      </c>
      <c r="P3826">
        <v>3</v>
      </c>
      <c r="Q3826">
        <v>6.7</v>
      </c>
      <c r="R3826">
        <v>2.9</v>
      </c>
      <c r="S3826">
        <v>27.5</v>
      </c>
      <c r="T3826">
        <v>2.4</v>
      </c>
      <c r="U3826">
        <v>15.2</v>
      </c>
      <c r="V3826">
        <v>7.3</v>
      </c>
      <c r="W3826">
        <v>13</v>
      </c>
      <c r="X3826">
        <v>0</v>
      </c>
      <c r="Y3826">
        <v>0</v>
      </c>
      <c r="Z3826">
        <v>0</v>
      </c>
      <c r="AA3826">
        <v>0</v>
      </c>
      <c r="AB3826">
        <v>12</v>
      </c>
      <c r="AC3826">
        <v>0</v>
      </c>
      <c r="AD3826">
        <v>8</v>
      </c>
      <c r="AE3826">
        <v>1</v>
      </c>
      <c r="AY3826" s="59"/>
    </row>
    <row r="3827" spans="1:51">
      <c r="A3827" s="19">
        <v>43815</v>
      </c>
      <c r="B3827" t="s">
        <v>70</v>
      </c>
      <c r="C3827" s="19">
        <v>43984</v>
      </c>
      <c r="D3827">
        <v>16</v>
      </c>
      <c r="E3827">
        <v>26.9</v>
      </c>
      <c r="F3827">
        <v>7.6</v>
      </c>
      <c r="G3827">
        <v>0.4</v>
      </c>
      <c r="H3827">
        <v>10.8</v>
      </c>
      <c r="I3827">
        <v>4</v>
      </c>
      <c r="J3827">
        <v>12.8</v>
      </c>
      <c r="K3827">
        <v>3.7</v>
      </c>
      <c r="L3827">
        <v>22.9</v>
      </c>
      <c r="M3827">
        <v>0.5</v>
      </c>
      <c r="N3827">
        <v>34.799999999999997</v>
      </c>
      <c r="O3827">
        <v>6.6</v>
      </c>
      <c r="P3827">
        <v>2.7</v>
      </c>
      <c r="Q3827">
        <v>8.4</v>
      </c>
      <c r="R3827">
        <v>4.5</v>
      </c>
      <c r="S3827">
        <v>10.5</v>
      </c>
      <c r="T3827">
        <v>4.2</v>
      </c>
      <c r="U3827">
        <v>25.2</v>
      </c>
      <c r="V3827">
        <v>2.6</v>
      </c>
      <c r="W3827">
        <v>8</v>
      </c>
      <c r="X3827">
        <v>0</v>
      </c>
      <c r="Y3827">
        <v>0</v>
      </c>
      <c r="Z3827">
        <v>1</v>
      </c>
      <c r="AA3827">
        <v>0</v>
      </c>
      <c r="AB3827">
        <v>1</v>
      </c>
      <c r="AC3827">
        <v>0</v>
      </c>
      <c r="AD3827">
        <v>6</v>
      </c>
      <c r="AE3827">
        <v>0</v>
      </c>
      <c r="AY3827" s="59"/>
    </row>
    <row r="3828" spans="1:51">
      <c r="A3828" s="19">
        <v>43815</v>
      </c>
      <c r="B3828" t="s">
        <v>71</v>
      </c>
      <c r="C3828" s="19">
        <v>43988</v>
      </c>
      <c r="D3828">
        <v>7</v>
      </c>
      <c r="E3828">
        <v>29.3</v>
      </c>
      <c r="F3828">
        <v>4.9000000000000004</v>
      </c>
      <c r="G3828">
        <v>2.4</v>
      </c>
      <c r="H3828">
        <v>9</v>
      </c>
      <c r="I3828">
        <v>2.8</v>
      </c>
      <c r="J3828">
        <v>19.5</v>
      </c>
      <c r="K3828">
        <v>1.2</v>
      </c>
      <c r="L3828">
        <v>17</v>
      </c>
      <c r="M3828">
        <v>3.3</v>
      </c>
      <c r="N3828">
        <v>39.9</v>
      </c>
      <c r="O3828">
        <v>4.5999999999999996</v>
      </c>
      <c r="P3828">
        <v>3.2</v>
      </c>
      <c r="Q3828">
        <v>7.2</v>
      </c>
      <c r="R3828">
        <v>3.6</v>
      </c>
      <c r="S3828">
        <v>18.8</v>
      </c>
      <c r="T3828">
        <v>3</v>
      </c>
      <c r="U3828">
        <v>15.7</v>
      </c>
      <c r="V3828">
        <v>3.6</v>
      </c>
      <c r="W3828">
        <v>3</v>
      </c>
      <c r="X3828">
        <v>0</v>
      </c>
      <c r="Y3828">
        <v>0</v>
      </c>
      <c r="Z3828">
        <v>0</v>
      </c>
      <c r="AA3828">
        <v>0</v>
      </c>
      <c r="AB3828">
        <v>2</v>
      </c>
      <c r="AC3828">
        <v>0</v>
      </c>
      <c r="AD3828">
        <v>2</v>
      </c>
      <c r="AE3828">
        <v>0</v>
      </c>
      <c r="AY3828" s="59"/>
    </row>
    <row r="3829" spans="1:51">
      <c r="A3829" s="19">
        <v>43815</v>
      </c>
      <c r="B3829" t="s">
        <v>73</v>
      </c>
      <c r="C3829" s="19">
        <v>44013</v>
      </c>
      <c r="D3829">
        <v>41</v>
      </c>
      <c r="E3829">
        <v>28.5</v>
      </c>
      <c r="F3829">
        <v>5.6</v>
      </c>
      <c r="G3829">
        <v>2.4</v>
      </c>
      <c r="H3829">
        <v>10.7</v>
      </c>
      <c r="I3829">
        <v>3.1</v>
      </c>
      <c r="J3829">
        <v>17.600000000000001</v>
      </c>
      <c r="K3829">
        <v>2</v>
      </c>
      <c r="L3829">
        <v>16.899999999999999</v>
      </c>
      <c r="M3829">
        <v>2.8</v>
      </c>
      <c r="N3829">
        <v>48.1</v>
      </c>
      <c r="O3829">
        <v>3.3</v>
      </c>
      <c r="P3829">
        <v>1.4</v>
      </c>
      <c r="Q3829">
        <v>7.8</v>
      </c>
      <c r="R3829">
        <v>1.8</v>
      </c>
      <c r="S3829">
        <v>18.899999999999999</v>
      </c>
      <c r="T3829">
        <v>1.2</v>
      </c>
      <c r="U3829">
        <v>15.2</v>
      </c>
      <c r="V3829">
        <v>1.9</v>
      </c>
      <c r="W3829">
        <v>1874</v>
      </c>
      <c r="X3829">
        <v>0</v>
      </c>
      <c r="Y3829">
        <v>7</v>
      </c>
      <c r="Z3829">
        <v>204</v>
      </c>
      <c r="AA3829">
        <v>16</v>
      </c>
      <c r="AB3829">
        <v>1006</v>
      </c>
      <c r="AC3829">
        <v>0</v>
      </c>
      <c r="AD3829">
        <v>784</v>
      </c>
      <c r="AE3829">
        <v>4</v>
      </c>
      <c r="AY3829" s="59"/>
    </row>
    <row r="3830" spans="1:51">
      <c r="A3830" s="19">
        <v>43818</v>
      </c>
      <c r="B3830" t="s">
        <v>15</v>
      </c>
      <c r="C3830" s="19">
        <v>43864</v>
      </c>
      <c r="D3830">
        <v>41</v>
      </c>
      <c r="E3830">
        <v>18</v>
      </c>
      <c r="F3830">
        <v>3.1</v>
      </c>
      <c r="G3830">
        <v>2.1</v>
      </c>
      <c r="H3830">
        <v>21.9</v>
      </c>
      <c r="I3830">
        <v>6.1</v>
      </c>
      <c r="J3830">
        <v>17.600000000000001</v>
      </c>
      <c r="K3830">
        <v>3.2</v>
      </c>
      <c r="L3830">
        <v>14.5</v>
      </c>
      <c r="M3830">
        <v>3.2</v>
      </c>
      <c r="N3830">
        <v>21.9</v>
      </c>
      <c r="O3830">
        <v>1.8</v>
      </c>
      <c r="P3830">
        <v>1.8</v>
      </c>
      <c r="Q3830">
        <v>32.4</v>
      </c>
      <c r="R3830">
        <v>3.8</v>
      </c>
      <c r="S3830">
        <v>19.5</v>
      </c>
      <c r="T3830">
        <v>2.5</v>
      </c>
      <c r="U3830">
        <v>13.7</v>
      </c>
      <c r="V3830">
        <v>2.2000000000000002</v>
      </c>
      <c r="W3830">
        <v>11</v>
      </c>
      <c r="X3830">
        <v>0</v>
      </c>
      <c r="Y3830">
        <v>0</v>
      </c>
      <c r="Z3830">
        <v>14</v>
      </c>
      <c r="AA3830">
        <v>0</v>
      </c>
      <c r="AB3830">
        <v>11</v>
      </c>
      <c r="AC3830">
        <v>0</v>
      </c>
      <c r="AD3830">
        <v>5</v>
      </c>
      <c r="AE3830">
        <v>0</v>
      </c>
      <c r="AY3830" s="59"/>
    </row>
    <row r="3831" spans="1:51">
      <c r="A3831" s="19">
        <v>43818</v>
      </c>
      <c r="B3831" t="s">
        <v>16</v>
      </c>
      <c r="C3831" s="19">
        <v>43872</v>
      </c>
      <c r="D3831">
        <v>24</v>
      </c>
      <c r="E3831">
        <v>18.8</v>
      </c>
      <c r="F3831">
        <v>3.2</v>
      </c>
      <c r="G3831">
        <v>2.2999999999999998</v>
      </c>
      <c r="H3831">
        <v>18.3</v>
      </c>
      <c r="I3831">
        <v>3.3</v>
      </c>
      <c r="J3831">
        <v>19.899999999999999</v>
      </c>
      <c r="K3831">
        <v>2.9</v>
      </c>
      <c r="L3831">
        <v>16.100000000000001</v>
      </c>
      <c r="M3831">
        <v>4.8</v>
      </c>
      <c r="N3831">
        <v>23.5</v>
      </c>
      <c r="O3831">
        <v>2.2000000000000002</v>
      </c>
      <c r="P3831">
        <v>1.8</v>
      </c>
      <c r="Q3831">
        <v>21.4</v>
      </c>
      <c r="R3831">
        <v>2.6</v>
      </c>
      <c r="S3831">
        <v>26.1</v>
      </c>
      <c r="T3831">
        <v>2.2999999999999998</v>
      </c>
      <c r="U3831">
        <v>16.7</v>
      </c>
      <c r="V3831">
        <v>3</v>
      </c>
      <c r="W3831">
        <v>6</v>
      </c>
      <c r="X3831">
        <v>0</v>
      </c>
      <c r="Y3831">
        <v>0</v>
      </c>
      <c r="Z3831">
        <v>6</v>
      </c>
      <c r="AA3831">
        <v>0</v>
      </c>
      <c r="AB3831">
        <v>7</v>
      </c>
      <c r="AC3831">
        <v>0</v>
      </c>
      <c r="AD3831">
        <v>5</v>
      </c>
      <c r="AE3831">
        <v>0</v>
      </c>
      <c r="AY3831" s="59"/>
    </row>
    <row r="3832" spans="1:51">
      <c r="A3832" s="19">
        <v>43818</v>
      </c>
      <c r="B3832" t="s">
        <v>17</v>
      </c>
      <c r="C3832" s="19">
        <v>43883</v>
      </c>
      <c r="D3832">
        <v>36</v>
      </c>
      <c r="E3832">
        <v>25.4</v>
      </c>
      <c r="F3832">
        <v>8.3000000000000007</v>
      </c>
      <c r="G3832">
        <v>1.2</v>
      </c>
      <c r="H3832">
        <v>9</v>
      </c>
      <c r="I3832">
        <v>1.9</v>
      </c>
      <c r="J3832">
        <v>19.399999999999999</v>
      </c>
      <c r="K3832">
        <v>3.8</v>
      </c>
      <c r="L3832">
        <v>16.100000000000001</v>
      </c>
      <c r="M3832">
        <v>4.5</v>
      </c>
      <c r="N3832">
        <v>40.4</v>
      </c>
      <c r="O3832">
        <v>5.4</v>
      </c>
      <c r="P3832">
        <v>1.7</v>
      </c>
      <c r="Q3832">
        <v>6</v>
      </c>
      <c r="R3832">
        <v>2</v>
      </c>
      <c r="S3832">
        <v>22.3</v>
      </c>
      <c r="T3832">
        <v>2.7</v>
      </c>
      <c r="U3832">
        <v>16.100000000000001</v>
      </c>
      <c r="V3832">
        <v>2.9</v>
      </c>
      <c r="W3832">
        <v>15</v>
      </c>
      <c r="X3832">
        <v>0</v>
      </c>
      <c r="Y3832">
        <v>0</v>
      </c>
      <c r="Z3832">
        <v>1</v>
      </c>
      <c r="AA3832">
        <v>0</v>
      </c>
      <c r="AB3832">
        <v>11</v>
      </c>
      <c r="AC3832">
        <v>0</v>
      </c>
      <c r="AD3832">
        <v>9</v>
      </c>
      <c r="AE3832">
        <v>0</v>
      </c>
      <c r="AY3832" s="59"/>
    </row>
    <row r="3833" spans="1:51">
      <c r="A3833" s="19">
        <v>43818</v>
      </c>
      <c r="B3833" t="s">
        <v>18</v>
      </c>
      <c r="C3833" s="19">
        <v>43890</v>
      </c>
      <c r="D3833">
        <v>54</v>
      </c>
      <c r="E3833">
        <v>38.9</v>
      </c>
      <c r="F3833">
        <v>4.0999999999999996</v>
      </c>
      <c r="G3833">
        <v>3.1</v>
      </c>
      <c r="H3833">
        <v>8.6</v>
      </c>
      <c r="I3833">
        <v>2.5</v>
      </c>
      <c r="J3833">
        <v>13.3</v>
      </c>
      <c r="K3833">
        <v>5.6</v>
      </c>
      <c r="L3833">
        <v>10.6</v>
      </c>
      <c r="M3833">
        <v>2.8</v>
      </c>
      <c r="N3833">
        <v>77.900000000000006</v>
      </c>
      <c r="O3833">
        <v>1.7</v>
      </c>
      <c r="P3833">
        <v>1.3</v>
      </c>
      <c r="Q3833">
        <v>3.4</v>
      </c>
      <c r="R3833">
        <v>1.1000000000000001</v>
      </c>
      <c r="S3833">
        <v>6.4</v>
      </c>
      <c r="T3833">
        <v>2</v>
      </c>
      <c r="U3833">
        <v>4.5999999999999996</v>
      </c>
      <c r="V3833">
        <v>1.2</v>
      </c>
      <c r="W3833">
        <v>46</v>
      </c>
      <c r="X3833">
        <v>0</v>
      </c>
      <c r="Y3833">
        <v>0</v>
      </c>
      <c r="Z3833">
        <v>1</v>
      </c>
      <c r="AA3833">
        <v>0</v>
      </c>
      <c r="AB3833">
        <v>5</v>
      </c>
      <c r="AC3833">
        <v>0</v>
      </c>
      <c r="AD3833">
        <v>2</v>
      </c>
      <c r="AE3833">
        <v>0</v>
      </c>
      <c r="AY3833" s="59"/>
    </row>
    <row r="3834" spans="1:51">
      <c r="A3834" s="19">
        <v>43818</v>
      </c>
      <c r="B3834" t="s">
        <v>19</v>
      </c>
      <c r="C3834" s="19">
        <v>43893</v>
      </c>
      <c r="D3834">
        <v>52</v>
      </c>
      <c r="E3834">
        <v>36.799999999999997</v>
      </c>
      <c r="F3834">
        <v>6</v>
      </c>
      <c r="G3834">
        <v>3.9</v>
      </c>
      <c r="H3834">
        <v>8.1999999999999993</v>
      </c>
      <c r="I3834">
        <v>4.7</v>
      </c>
      <c r="J3834">
        <v>12.9</v>
      </c>
      <c r="K3834">
        <v>3.3</v>
      </c>
      <c r="L3834">
        <v>12.9</v>
      </c>
      <c r="M3834">
        <v>0.9</v>
      </c>
      <c r="N3834">
        <v>71.599999999999994</v>
      </c>
      <c r="O3834">
        <v>2.5</v>
      </c>
      <c r="P3834">
        <v>2.1</v>
      </c>
      <c r="Q3834">
        <v>4</v>
      </c>
      <c r="R3834">
        <v>2.2000000000000002</v>
      </c>
      <c r="S3834">
        <v>6.9</v>
      </c>
      <c r="T3834">
        <v>1.7</v>
      </c>
      <c r="U3834">
        <v>7.4</v>
      </c>
      <c r="V3834">
        <v>1.2</v>
      </c>
      <c r="W3834">
        <v>43</v>
      </c>
      <c r="X3834">
        <v>0</v>
      </c>
      <c r="Y3834">
        <v>0</v>
      </c>
      <c r="Z3834">
        <v>1</v>
      </c>
      <c r="AA3834">
        <v>0</v>
      </c>
      <c r="AB3834">
        <v>4</v>
      </c>
      <c r="AC3834">
        <v>0</v>
      </c>
      <c r="AD3834">
        <v>4</v>
      </c>
      <c r="AE3834">
        <v>0</v>
      </c>
      <c r="AY3834" s="59"/>
    </row>
    <row r="3835" spans="1:51">
      <c r="A3835" s="19">
        <v>43818</v>
      </c>
      <c r="B3835" t="s">
        <v>20</v>
      </c>
      <c r="C3835" s="19">
        <v>43893</v>
      </c>
      <c r="D3835">
        <v>6</v>
      </c>
      <c r="E3835">
        <v>29.5</v>
      </c>
      <c r="F3835">
        <v>4.8</v>
      </c>
      <c r="G3835">
        <v>2.4</v>
      </c>
      <c r="H3835">
        <v>8.9</v>
      </c>
      <c r="I3835">
        <v>3</v>
      </c>
      <c r="J3835">
        <v>19.8</v>
      </c>
      <c r="K3835">
        <v>1.2</v>
      </c>
      <c r="L3835">
        <v>16.399999999999999</v>
      </c>
      <c r="M3835">
        <v>3.5</v>
      </c>
      <c r="N3835">
        <v>49.1</v>
      </c>
      <c r="O3835">
        <v>2.5</v>
      </c>
      <c r="P3835">
        <v>2.1</v>
      </c>
      <c r="Q3835">
        <v>5.4</v>
      </c>
      <c r="R3835">
        <v>2.2000000000000002</v>
      </c>
      <c r="S3835">
        <v>20.2</v>
      </c>
      <c r="T3835">
        <v>1.5</v>
      </c>
      <c r="U3835">
        <v>14.2</v>
      </c>
      <c r="V3835">
        <v>2.2999999999999998</v>
      </c>
      <c r="W3835">
        <v>3</v>
      </c>
      <c r="X3835">
        <v>0</v>
      </c>
      <c r="Y3835">
        <v>0</v>
      </c>
      <c r="Z3835">
        <v>0</v>
      </c>
      <c r="AA3835">
        <v>0</v>
      </c>
      <c r="AB3835">
        <v>2</v>
      </c>
      <c r="AC3835">
        <v>0</v>
      </c>
      <c r="AD3835">
        <v>1</v>
      </c>
      <c r="AE3835">
        <v>0</v>
      </c>
      <c r="AY3835" s="59"/>
    </row>
    <row r="3836" spans="1:51">
      <c r="A3836" s="19">
        <v>43818</v>
      </c>
      <c r="B3836" t="s">
        <v>21</v>
      </c>
      <c r="C3836" s="19">
        <v>43893</v>
      </c>
      <c r="D3836">
        <v>31</v>
      </c>
      <c r="E3836">
        <v>36.1</v>
      </c>
      <c r="F3836">
        <v>6.2</v>
      </c>
      <c r="G3836">
        <v>3.8</v>
      </c>
      <c r="H3836">
        <v>8.5</v>
      </c>
      <c r="I3836">
        <v>4.9000000000000004</v>
      </c>
      <c r="J3836">
        <v>14.3</v>
      </c>
      <c r="K3836">
        <v>3.2</v>
      </c>
      <c r="L3836">
        <v>12.1</v>
      </c>
      <c r="M3836">
        <v>0.5</v>
      </c>
      <c r="N3836">
        <v>70.099999999999994</v>
      </c>
      <c r="O3836">
        <v>2.9</v>
      </c>
      <c r="P3836">
        <v>1.9</v>
      </c>
      <c r="Q3836">
        <v>4</v>
      </c>
      <c r="R3836">
        <v>2.2000000000000002</v>
      </c>
      <c r="S3836">
        <v>8.6</v>
      </c>
      <c r="T3836">
        <v>1.7</v>
      </c>
      <c r="U3836">
        <v>7</v>
      </c>
      <c r="V3836">
        <v>1.1000000000000001</v>
      </c>
      <c r="W3836">
        <v>25</v>
      </c>
      <c r="X3836">
        <v>0</v>
      </c>
      <c r="Y3836">
        <v>0</v>
      </c>
      <c r="Z3836">
        <v>0</v>
      </c>
      <c r="AA3836">
        <v>0</v>
      </c>
      <c r="AB3836">
        <v>4</v>
      </c>
      <c r="AC3836">
        <v>0</v>
      </c>
      <c r="AD3836">
        <v>2</v>
      </c>
      <c r="AE3836">
        <v>0</v>
      </c>
      <c r="AY3836" s="59"/>
    </row>
    <row r="3837" spans="1:51">
      <c r="A3837" s="19">
        <v>43818</v>
      </c>
      <c r="B3837" t="s">
        <v>22</v>
      </c>
      <c r="C3837" s="19">
        <v>43893</v>
      </c>
      <c r="D3837">
        <v>416</v>
      </c>
      <c r="E3837">
        <v>23.7</v>
      </c>
      <c r="F3837">
        <v>5.4</v>
      </c>
      <c r="G3837">
        <v>2.2000000000000002</v>
      </c>
      <c r="H3837">
        <v>10.4</v>
      </c>
      <c r="I3837">
        <v>1.9</v>
      </c>
      <c r="J3837">
        <v>21.6</v>
      </c>
      <c r="K3837">
        <v>1.7</v>
      </c>
      <c r="L3837">
        <v>16.899999999999999</v>
      </c>
      <c r="M3837">
        <v>5.8</v>
      </c>
      <c r="N3837">
        <v>33.6</v>
      </c>
      <c r="O3837">
        <v>3.5</v>
      </c>
      <c r="P3837">
        <v>2.2999999999999998</v>
      </c>
      <c r="Q3837">
        <v>7.3</v>
      </c>
      <c r="R3837">
        <v>2.2000000000000002</v>
      </c>
      <c r="S3837">
        <v>27.7</v>
      </c>
      <c r="T3837">
        <v>2.2000000000000002</v>
      </c>
      <c r="U3837">
        <v>17.100000000000001</v>
      </c>
      <c r="V3837">
        <v>3.6</v>
      </c>
      <c r="W3837">
        <v>152</v>
      </c>
      <c r="X3837">
        <v>0</v>
      </c>
      <c r="Y3837">
        <v>0</v>
      </c>
      <c r="Z3837">
        <v>14</v>
      </c>
      <c r="AA3837">
        <v>0</v>
      </c>
      <c r="AB3837">
        <v>139</v>
      </c>
      <c r="AC3837">
        <v>0</v>
      </c>
      <c r="AD3837">
        <v>109</v>
      </c>
      <c r="AE3837">
        <v>1</v>
      </c>
      <c r="AY3837" s="59"/>
    </row>
    <row r="3838" spans="1:51">
      <c r="A3838" s="19">
        <v>43818</v>
      </c>
      <c r="B3838" t="s">
        <v>23</v>
      </c>
      <c r="C3838" s="19">
        <v>43893</v>
      </c>
      <c r="D3838">
        <v>67</v>
      </c>
      <c r="E3838">
        <v>23.1</v>
      </c>
      <c r="F3838">
        <v>5.2</v>
      </c>
      <c r="G3838">
        <v>0.9</v>
      </c>
      <c r="H3838">
        <v>8.6999999999999993</v>
      </c>
      <c r="I3838">
        <v>1.1000000000000001</v>
      </c>
      <c r="J3838">
        <v>24.3</v>
      </c>
      <c r="K3838">
        <v>0.9</v>
      </c>
      <c r="L3838">
        <v>17.899999999999999</v>
      </c>
      <c r="M3838">
        <v>7.3</v>
      </c>
      <c r="N3838">
        <v>30.2</v>
      </c>
      <c r="O3838">
        <v>3</v>
      </c>
      <c r="P3838">
        <v>1.7</v>
      </c>
      <c r="Q3838">
        <v>5.5</v>
      </c>
      <c r="R3838">
        <v>1.7</v>
      </c>
      <c r="S3838">
        <v>33.5</v>
      </c>
      <c r="T3838">
        <v>1.5</v>
      </c>
      <c r="U3838">
        <v>18.100000000000001</v>
      </c>
      <c r="V3838">
        <v>4.4000000000000004</v>
      </c>
      <c r="W3838">
        <v>23</v>
      </c>
      <c r="X3838">
        <v>0</v>
      </c>
      <c r="Y3838">
        <v>0</v>
      </c>
      <c r="Z3838">
        <v>1</v>
      </c>
      <c r="AA3838">
        <v>0</v>
      </c>
      <c r="AB3838">
        <v>24</v>
      </c>
      <c r="AC3838">
        <v>0</v>
      </c>
      <c r="AD3838">
        <v>18</v>
      </c>
      <c r="AE3838">
        <v>1</v>
      </c>
      <c r="AY3838" s="59"/>
    </row>
    <row r="3839" spans="1:51">
      <c r="A3839" s="19">
        <v>43818</v>
      </c>
      <c r="B3839" t="s">
        <v>24</v>
      </c>
      <c r="C3839" s="19">
        <v>43893</v>
      </c>
      <c r="D3839">
        <v>13</v>
      </c>
      <c r="E3839">
        <v>29.5</v>
      </c>
      <c r="F3839">
        <v>4.8</v>
      </c>
      <c r="G3839">
        <v>2.4</v>
      </c>
      <c r="H3839">
        <v>8.9</v>
      </c>
      <c r="I3839">
        <v>3</v>
      </c>
      <c r="J3839">
        <v>19.8</v>
      </c>
      <c r="K3839">
        <v>1.2</v>
      </c>
      <c r="L3839">
        <v>16.399999999999999</v>
      </c>
      <c r="M3839">
        <v>3.5</v>
      </c>
      <c r="N3839">
        <v>49.2</v>
      </c>
      <c r="O3839">
        <v>2.8</v>
      </c>
      <c r="P3839">
        <v>2.2000000000000002</v>
      </c>
      <c r="Q3839">
        <v>5.3</v>
      </c>
      <c r="R3839">
        <v>2.2999999999999998</v>
      </c>
      <c r="S3839">
        <v>19.899999999999999</v>
      </c>
      <c r="T3839">
        <v>1.7</v>
      </c>
      <c r="U3839">
        <v>14</v>
      </c>
      <c r="V3839">
        <v>2.2000000000000002</v>
      </c>
      <c r="W3839">
        <v>6</v>
      </c>
      <c r="X3839">
        <v>0</v>
      </c>
      <c r="Y3839">
        <v>0</v>
      </c>
      <c r="Z3839">
        <v>0</v>
      </c>
      <c r="AA3839">
        <v>0</v>
      </c>
      <c r="AB3839">
        <v>4</v>
      </c>
      <c r="AC3839">
        <v>0</v>
      </c>
      <c r="AD3839">
        <v>3</v>
      </c>
      <c r="AE3839">
        <v>0</v>
      </c>
      <c r="AY3839" s="59"/>
    </row>
    <row r="3840" spans="1:51">
      <c r="A3840" s="19">
        <v>43818</v>
      </c>
      <c r="B3840" t="s">
        <v>25</v>
      </c>
      <c r="C3840" s="19">
        <v>43893</v>
      </c>
      <c r="D3840">
        <v>24</v>
      </c>
      <c r="E3840">
        <v>21</v>
      </c>
      <c r="F3840">
        <v>7.1</v>
      </c>
      <c r="G3840">
        <v>2.4</v>
      </c>
      <c r="H3840">
        <v>12.9</v>
      </c>
      <c r="I3840">
        <v>1.1000000000000001</v>
      </c>
      <c r="J3840">
        <v>17.899999999999999</v>
      </c>
      <c r="K3840">
        <v>4.5999999999999996</v>
      </c>
      <c r="L3840">
        <v>18.5</v>
      </c>
      <c r="M3840">
        <v>4.0999999999999996</v>
      </c>
      <c r="N3840">
        <v>28.8</v>
      </c>
      <c r="O3840">
        <v>5</v>
      </c>
      <c r="P3840">
        <v>2.7</v>
      </c>
      <c r="Q3840">
        <v>11.6</v>
      </c>
      <c r="R3840">
        <v>1.8</v>
      </c>
      <c r="S3840">
        <v>20.100000000000001</v>
      </c>
      <c r="T3840">
        <v>3.8</v>
      </c>
      <c r="U3840">
        <v>22.4</v>
      </c>
      <c r="V3840">
        <v>3.2</v>
      </c>
      <c r="W3840">
        <v>8</v>
      </c>
      <c r="X3840">
        <v>0</v>
      </c>
      <c r="Y3840">
        <v>0</v>
      </c>
      <c r="Z3840">
        <v>2</v>
      </c>
      <c r="AA3840">
        <v>0</v>
      </c>
      <c r="AB3840">
        <v>7</v>
      </c>
      <c r="AC3840">
        <v>0</v>
      </c>
      <c r="AD3840">
        <v>7</v>
      </c>
      <c r="AE3840">
        <v>0</v>
      </c>
      <c r="AY3840" s="59"/>
    </row>
    <row r="3841" spans="1:51">
      <c r="A3841" s="19">
        <v>43818</v>
      </c>
      <c r="B3841" t="s">
        <v>26</v>
      </c>
      <c r="C3841" s="19">
        <v>43893</v>
      </c>
      <c r="D3841">
        <v>91</v>
      </c>
      <c r="E3841">
        <v>21.5</v>
      </c>
      <c r="F3841">
        <v>5.3</v>
      </c>
      <c r="G3841">
        <v>2.2999999999999998</v>
      </c>
      <c r="H3841">
        <v>12.5</v>
      </c>
      <c r="I3841">
        <v>1.7</v>
      </c>
      <c r="J3841">
        <v>15</v>
      </c>
      <c r="K3841">
        <v>1.1000000000000001</v>
      </c>
      <c r="L3841">
        <v>27.9</v>
      </c>
      <c r="M3841">
        <v>2.2000000000000002</v>
      </c>
      <c r="N3841">
        <v>24.3</v>
      </c>
      <c r="O3841">
        <v>2.9</v>
      </c>
      <c r="P3841">
        <v>1.9</v>
      </c>
      <c r="Q3841">
        <v>8.6</v>
      </c>
      <c r="R3841">
        <v>1.7</v>
      </c>
      <c r="S3841">
        <v>11.8</v>
      </c>
      <c r="T3841">
        <v>1.6</v>
      </c>
      <c r="U3841">
        <v>44.9</v>
      </c>
      <c r="V3841">
        <v>1.7</v>
      </c>
      <c r="W3841">
        <v>30</v>
      </c>
      <c r="X3841">
        <v>0</v>
      </c>
      <c r="Y3841">
        <v>0</v>
      </c>
      <c r="Z3841">
        <v>7</v>
      </c>
      <c r="AA3841">
        <v>0</v>
      </c>
      <c r="AB3841">
        <v>14</v>
      </c>
      <c r="AC3841">
        <v>0</v>
      </c>
      <c r="AD3841">
        <v>40</v>
      </c>
      <c r="AE3841">
        <v>0</v>
      </c>
      <c r="AY3841" s="59"/>
    </row>
    <row r="3842" spans="1:51">
      <c r="A3842" s="19">
        <v>43818</v>
      </c>
      <c r="B3842" t="s">
        <v>27</v>
      </c>
      <c r="C3842" s="19">
        <v>43893</v>
      </c>
      <c r="D3842">
        <v>75</v>
      </c>
      <c r="E3842">
        <v>22.4</v>
      </c>
      <c r="F3842">
        <v>3</v>
      </c>
      <c r="G3842">
        <v>0.5</v>
      </c>
      <c r="H3842">
        <v>12.4</v>
      </c>
      <c r="I3842">
        <v>16.7</v>
      </c>
      <c r="J3842">
        <v>17</v>
      </c>
      <c r="K3842">
        <v>0.3</v>
      </c>
      <c r="L3842">
        <v>15.7</v>
      </c>
      <c r="M3842">
        <v>1.6</v>
      </c>
      <c r="N3842">
        <v>30.5</v>
      </c>
      <c r="O3842">
        <v>2.7</v>
      </c>
      <c r="P3842">
        <v>1.7</v>
      </c>
      <c r="Q3842">
        <v>10.4</v>
      </c>
      <c r="R3842">
        <v>17</v>
      </c>
      <c r="S3842">
        <v>17.8</v>
      </c>
      <c r="T3842">
        <v>1.6</v>
      </c>
      <c r="U3842">
        <v>15.8</v>
      </c>
      <c r="V3842">
        <v>2.2000000000000002</v>
      </c>
      <c r="W3842">
        <v>22</v>
      </c>
      <c r="X3842">
        <v>0</v>
      </c>
      <c r="Y3842">
        <v>0</v>
      </c>
      <c r="Z3842">
        <v>5</v>
      </c>
      <c r="AA3842">
        <v>16</v>
      </c>
      <c r="AB3842">
        <v>17</v>
      </c>
      <c r="AC3842">
        <v>0</v>
      </c>
      <c r="AD3842">
        <v>15</v>
      </c>
      <c r="AE3842">
        <v>0</v>
      </c>
      <c r="AY3842" s="59"/>
    </row>
    <row r="3843" spans="1:51">
      <c r="A3843" s="19">
        <v>43818</v>
      </c>
      <c r="B3843" t="s">
        <v>28</v>
      </c>
      <c r="C3843" s="19">
        <v>43893</v>
      </c>
      <c r="D3843">
        <v>110</v>
      </c>
      <c r="E3843">
        <v>34.6</v>
      </c>
      <c r="F3843">
        <v>10</v>
      </c>
      <c r="G3843">
        <v>1.7</v>
      </c>
      <c r="H3843">
        <v>8</v>
      </c>
      <c r="I3843">
        <v>2.1</v>
      </c>
      <c r="J3843">
        <v>16.5</v>
      </c>
      <c r="K3843">
        <v>1.8</v>
      </c>
      <c r="L3843">
        <v>12.3</v>
      </c>
      <c r="M3843">
        <v>2.4</v>
      </c>
      <c r="N3843">
        <v>65</v>
      </c>
      <c r="O3843">
        <v>4.9000000000000004</v>
      </c>
      <c r="P3843">
        <v>1.4</v>
      </c>
      <c r="Q3843">
        <v>3.8</v>
      </c>
      <c r="R3843">
        <v>1.8</v>
      </c>
      <c r="S3843">
        <v>12</v>
      </c>
      <c r="T3843">
        <v>1.3</v>
      </c>
      <c r="U3843">
        <v>7.7</v>
      </c>
      <c r="V3843">
        <v>1.7</v>
      </c>
      <c r="W3843">
        <v>67</v>
      </c>
      <c r="X3843">
        <v>0</v>
      </c>
      <c r="Y3843">
        <v>0</v>
      </c>
      <c r="Z3843">
        <v>1</v>
      </c>
      <c r="AA3843">
        <v>0</v>
      </c>
      <c r="AB3843">
        <v>32</v>
      </c>
      <c r="AC3843">
        <v>0</v>
      </c>
      <c r="AD3843">
        <v>7</v>
      </c>
      <c r="AE3843">
        <v>0</v>
      </c>
      <c r="AY3843" s="59"/>
    </row>
    <row r="3844" spans="1:51">
      <c r="A3844" s="19">
        <v>43818</v>
      </c>
      <c r="B3844" t="s">
        <v>29</v>
      </c>
      <c r="C3844" s="19">
        <v>43893</v>
      </c>
      <c r="D3844">
        <v>37</v>
      </c>
      <c r="E3844">
        <v>35.9</v>
      </c>
      <c r="F3844">
        <v>8.3000000000000007</v>
      </c>
      <c r="G3844">
        <v>3.2</v>
      </c>
      <c r="H3844">
        <v>7.4</v>
      </c>
      <c r="I3844">
        <v>4</v>
      </c>
      <c r="J3844">
        <v>14.8</v>
      </c>
      <c r="K3844">
        <v>3.4</v>
      </c>
      <c r="L3844">
        <v>11.9</v>
      </c>
      <c r="M3844">
        <v>0.8</v>
      </c>
      <c r="N3844">
        <v>69.8</v>
      </c>
      <c r="O3844">
        <v>3.6</v>
      </c>
      <c r="P3844">
        <v>1.8</v>
      </c>
      <c r="Q3844">
        <v>3.4</v>
      </c>
      <c r="R3844">
        <v>2</v>
      </c>
      <c r="S3844">
        <v>9.3000000000000007</v>
      </c>
      <c r="T3844">
        <v>1.8</v>
      </c>
      <c r="U3844">
        <v>6.8</v>
      </c>
      <c r="V3844">
        <v>1.1000000000000001</v>
      </c>
      <c r="W3844">
        <v>29</v>
      </c>
      <c r="X3844">
        <v>0</v>
      </c>
      <c r="Y3844">
        <v>0</v>
      </c>
      <c r="Z3844">
        <v>0</v>
      </c>
      <c r="AA3844">
        <v>0</v>
      </c>
      <c r="AB3844">
        <v>5</v>
      </c>
      <c r="AC3844">
        <v>0</v>
      </c>
      <c r="AD3844">
        <v>2</v>
      </c>
      <c r="AE3844">
        <v>0</v>
      </c>
      <c r="AY3844" s="59"/>
    </row>
    <row r="3845" spans="1:51">
      <c r="A3845" s="19">
        <v>43818</v>
      </c>
      <c r="B3845" t="s">
        <v>30</v>
      </c>
      <c r="C3845" s="19">
        <v>43893</v>
      </c>
      <c r="D3845">
        <v>64</v>
      </c>
      <c r="E3845">
        <v>35.799999999999997</v>
      </c>
      <c r="F3845">
        <v>6.1</v>
      </c>
      <c r="G3845">
        <v>3.1</v>
      </c>
      <c r="H3845">
        <v>9</v>
      </c>
      <c r="I3845">
        <v>5.0999999999999996</v>
      </c>
      <c r="J3845">
        <v>13.7</v>
      </c>
      <c r="K3845">
        <v>3.6</v>
      </c>
      <c r="L3845">
        <v>12.6</v>
      </c>
      <c r="M3845">
        <v>0.6</v>
      </c>
      <c r="N3845">
        <v>70.2</v>
      </c>
      <c r="O3845">
        <v>2.6</v>
      </c>
      <c r="P3845">
        <v>1.6</v>
      </c>
      <c r="Q3845">
        <v>4.3</v>
      </c>
      <c r="R3845">
        <v>2.5</v>
      </c>
      <c r="S3845">
        <v>8.1</v>
      </c>
      <c r="T3845">
        <v>1.9</v>
      </c>
      <c r="U3845">
        <v>7.5</v>
      </c>
      <c r="V3845">
        <v>0.9</v>
      </c>
      <c r="W3845">
        <v>51</v>
      </c>
      <c r="X3845">
        <v>0</v>
      </c>
      <c r="Y3845">
        <v>0</v>
      </c>
      <c r="Z3845">
        <v>1</v>
      </c>
      <c r="AA3845">
        <v>0</v>
      </c>
      <c r="AB3845">
        <v>7</v>
      </c>
      <c r="AC3845">
        <v>0</v>
      </c>
      <c r="AD3845">
        <v>5</v>
      </c>
      <c r="AE3845">
        <v>0</v>
      </c>
      <c r="AY3845" s="59"/>
    </row>
    <row r="3846" spans="1:51">
      <c r="A3846" s="19">
        <v>43818</v>
      </c>
      <c r="B3846" t="s">
        <v>31</v>
      </c>
      <c r="C3846" s="19">
        <v>43893</v>
      </c>
      <c r="D3846">
        <v>228</v>
      </c>
      <c r="E3846">
        <v>32</v>
      </c>
      <c r="F3846">
        <v>6.2</v>
      </c>
      <c r="G3846">
        <v>2.4</v>
      </c>
      <c r="H3846">
        <v>9.6999999999999993</v>
      </c>
      <c r="I3846">
        <v>2.2999999999999998</v>
      </c>
      <c r="J3846">
        <v>17</v>
      </c>
      <c r="K3846">
        <v>1.7</v>
      </c>
      <c r="L3846">
        <v>14.4</v>
      </c>
      <c r="M3846">
        <v>3.9</v>
      </c>
      <c r="N3846">
        <v>58.6</v>
      </c>
      <c r="O3846">
        <v>3.2</v>
      </c>
      <c r="P3846">
        <v>1.8</v>
      </c>
      <c r="Q3846">
        <v>6</v>
      </c>
      <c r="R3846">
        <v>1.8</v>
      </c>
      <c r="S3846">
        <v>13.7</v>
      </c>
      <c r="T3846">
        <v>1.7</v>
      </c>
      <c r="U3846">
        <v>10.8</v>
      </c>
      <c r="V3846">
        <v>2</v>
      </c>
      <c r="W3846">
        <v>125</v>
      </c>
      <c r="X3846">
        <v>0</v>
      </c>
      <c r="Y3846">
        <v>0</v>
      </c>
      <c r="Z3846">
        <v>6</v>
      </c>
      <c r="AA3846">
        <v>0</v>
      </c>
      <c r="AB3846">
        <v>67</v>
      </c>
      <c r="AC3846">
        <v>0</v>
      </c>
      <c r="AD3846">
        <v>29</v>
      </c>
      <c r="AE3846">
        <v>0</v>
      </c>
      <c r="AY3846" s="59"/>
    </row>
    <row r="3847" spans="1:51">
      <c r="A3847" s="19">
        <v>43818</v>
      </c>
      <c r="B3847" t="s">
        <v>32</v>
      </c>
      <c r="C3847" s="19">
        <v>43893</v>
      </c>
      <c r="D3847">
        <v>29</v>
      </c>
      <c r="E3847">
        <v>28.3</v>
      </c>
      <c r="F3847">
        <v>7.1</v>
      </c>
      <c r="G3847">
        <v>0.3</v>
      </c>
      <c r="H3847">
        <v>10.4</v>
      </c>
      <c r="I3847">
        <v>3.9</v>
      </c>
      <c r="J3847">
        <v>15.6</v>
      </c>
      <c r="K3847">
        <v>3.9</v>
      </c>
      <c r="L3847">
        <v>19</v>
      </c>
      <c r="M3847">
        <v>1</v>
      </c>
      <c r="N3847">
        <v>46.8</v>
      </c>
      <c r="O3847">
        <v>4.2</v>
      </c>
      <c r="P3847">
        <v>1.5</v>
      </c>
      <c r="Q3847">
        <v>7</v>
      </c>
      <c r="R3847">
        <v>2.4</v>
      </c>
      <c r="S3847">
        <v>13.3</v>
      </c>
      <c r="T3847">
        <v>2.7</v>
      </c>
      <c r="U3847">
        <v>20.2</v>
      </c>
      <c r="V3847">
        <v>1.6</v>
      </c>
      <c r="W3847">
        <v>13</v>
      </c>
      <c r="X3847">
        <v>0</v>
      </c>
      <c r="Y3847">
        <v>0</v>
      </c>
      <c r="Z3847">
        <v>1</v>
      </c>
      <c r="AA3847">
        <v>0</v>
      </c>
      <c r="AB3847">
        <v>7</v>
      </c>
      <c r="AC3847">
        <v>0</v>
      </c>
      <c r="AD3847">
        <v>8</v>
      </c>
      <c r="AE3847">
        <v>0</v>
      </c>
      <c r="AY3847" s="59"/>
    </row>
    <row r="3848" spans="1:51">
      <c r="A3848" s="19">
        <v>43818</v>
      </c>
      <c r="B3848" t="s">
        <v>33</v>
      </c>
      <c r="C3848" s="19">
        <v>43893</v>
      </c>
      <c r="D3848">
        <v>16</v>
      </c>
      <c r="E3848">
        <v>17.7</v>
      </c>
      <c r="F3848">
        <v>2.2000000000000002</v>
      </c>
      <c r="G3848">
        <v>1.4</v>
      </c>
      <c r="H3848">
        <v>10.5</v>
      </c>
      <c r="I3848">
        <v>1</v>
      </c>
      <c r="J3848">
        <v>34.799999999999997</v>
      </c>
      <c r="K3848">
        <v>0.6</v>
      </c>
      <c r="L3848">
        <v>17.100000000000001</v>
      </c>
      <c r="M3848">
        <v>4.2</v>
      </c>
      <c r="N3848">
        <v>12.9</v>
      </c>
      <c r="O3848">
        <v>1.3</v>
      </c>
      <c r="P3848">
        <v>1.3</v>
      </c>
      <c r="Q3848">
        <v>5.0999999999999996</v>
      </c>
      <c r="R3848">
        <v>1</v>
      </c>
      <c r="S3848">
        <v>63.3</v>
      </c>
      <c r="T3848">
        <v>0.9</v>
      </c>
      <c r="U3848">
        <v>12.3</v>
      </c>
      <c r="V3848">
        <v>1.7</v>
      </c>
      <c r="W3848">
        <v>4</v>
      </c>
      <c r="X3848">
        <v>0</v>
      </c>
      <c r="Y3848">
        <v>0</v>
      </c>
      <c r="Z3848">
        <v>1</v>
      </c>
      <c r="AA3848">
        <v>0</v>
      </c>
      <c r="AB3848">
        <v>8</v>
      </c>
      <c r="AC3848">
        <v>0</v>
      </c>
      <c r="AD3848">
        <v>4</v>
      </c>
      <c r="AE3848">
        <v>0</v>
      </c>
      <c r="AY3848" s="59"/>
    </row>
    <row r="3849" spans="1:51">
      <c r="A3849" s="19">
        <v>43818</v>
      </c>
      <c r="B3849" t="s">
        <v>34</v>
      </c>
      <c r="C3849" s="19">
        <v>43893</v>
      </c>
      <c r="D3849">
        <v>99</v>
      </c>
      <c r="E3849">
        <v>33.799999999999997</v>
      </c>
      <c r="F3849">
        <v>5.4</v>
      </c>
      <c r="G3849">
        <v>3.2</v>
      </c>
      <c r="H3849">
        <v>10.199999999999999</v>
      </c>
      <c r="I3849">
        <v>4.5999999999999996</v>
      </c>
      <c r="J3849">
        <v>14.8</v>
      </c>
      <c r="K3849">
        <v>2.2000000000000002</v>
      </c>
      <c r="L3849">
        <v>13.5</v>
      </c>
      <c r="M3849">
        <v>1.9</v>
      </c>
      <c r="N3849">
        <v>64.2</v>
      </c>
      <c r="O3849">
        <v>2.6</v>
      </c>
      <c r="P3849">
        <v>1.9</v>
      </c>
      <c r="Q3849">
        <v>5.9</v>
      </c>
      <c r="R3849">
        <v>2.4</v>
      </c>
      <c r="S3849">
        <v>10.7</v>
      </c>
      <c r="T3849">
        <v>1.5</v>
      </c>
      <c r="U3849">
        <v>8.9</v>
      </c>
      <c r="V3849">
        <v>1.5</v>
      </c>
      <c r="W3849">
        <v>72</v>
      </c>
      <c r="X3849">
        <v>0</v>
      </c>
      <c r="Y3849">
        <v>0</v>
      </c>
      <c r="Z3849">
        <v>3</v>
      </c>
      <c r="AA3849">
        <v>0</v>
      </c>
      <c r="AB3849">
        <v>14</v>
      </c>
      <c r="AC3849">
        <v>0</v>
      </c>
      <c r="AD3849">
        <v>10</v>
      </c>
      <c r="AE3849">
        <v>0</v>
      </c>
      <c r="AY3849" s="59"/>
    </row>
    <row r="3850" spans="1:51">
      <c r="A3850" s="19">
        <v>43818</v>
      </c>
      <c r="B3850" t="s">
        <v>35</v>
      </c>
      <c r="C3850" s="19">
        <v>43900</v>
      </c>
      <c r="D3850">
        <v>20</v>
      </c>
      <c r="E3850">
        <v>28.9</v>
      </c>
      <c r="F3850">
        <v>6.6</v>
      </c>
      <c r="G3850">
        <v>0.4</v>
      </c>
      <c r="H3850">
        <v>9.9</v>
      </c>
      <c r="I3850">
        <v>5.2</v>
      </c>
      <c r="J3850">
        <v>10.7</v>
      </c>
      <c r="K3850">
        <v>3.5</v>
      </c>
      <c r="L3850">
        <v>23.9</v>
      </c>
      <c r="M3850">
        <v>0.5</v>
      </c>
      <c r="N3850">
        <v>45</v>
      </c>
      <c r="O3850">
        <v>3.8</v>
      </c>
      <c r="P3850">
        <v>1.1000000000000001</v>
      </c>
      <c r="Q3850">
        <v>6.4</v>
      </c>
      <c r="R3850">
        <v>3</v>
      </c>
      <c r="S3850">
        <v>6.5</v>
      </c>
      <c r="T3850">
        <v>2.2999999999999998</v>
      </c>
      <c r="U3850">
        <v>30.1</v>
      </c>
      <c r="V3850">
        <v>1.4</v>
      </c>
      <c r="W3850">
        <v>10</v>
      </c>
      <c r="X3850">
        <v>0</v>
      </c>
      <c r="Y3850">
        <v>0</v>
      </c>
      <c r="Z3850">
        <v>1</v>
      </c>
      <c r="AA3850">
        <v>0</v>
      </c>
      <c r="AB3850">
        <v>1</v>
      </c>
      <c r="AC3850">
        <v>0</v>
      </c>
      <c r="AD3850">
        <v>8</v>
      </c>
      <c r="AE3850">
        <v>0</v>
      </c>
      <c r="AY3850" s="59"/>
    </row>
    <row r="3851" spans="1:51">
      <c r="A3851" s="19">
        <v>43818</v>
      </c>
      <c r="B3851" t="s">
        <v>36</v>
      </c>
      <c r="C3851" s="19">
        <v>43900</v>
      </c>
      <c r="D3851">
        <v>125</v>
      </c>
      <c r="E3851">
        <v>30.9</v>
      </c>
      <c r="F3851">
        <v>1.9</v>
      </c>
      <c r="G3851">
        <v>1.1000000000000001</v>
      </c>
      <c r="H3851">
        <v>10.6</v>
      </c>
      <c r="I3851">
        <v>2.8</v>
      </c>
      <c r="J3851">
        <v>23.2</v>
      </c>
      <c r="K3851">
        <v>0.5</v>
      </c>
      <c r="L3851">
        <v>16.100000000000001</v>
      </c>
      <c r="M3851">
        <v>2.5</v>
      </c>
      <c r="N3851">
        <v>48.7</v>
      </c>
      <c r="O3851">
        <v>1.4</v>
      </c>
      <c r="P3851">
        <v>1.4</v>
      </c>
      <c r="Q3851">
        <v>6</v>
      </c>
      <c r="R3851">
        <v>1.7</v>
      </c>
      <c r="S3851">
        <v>24.8</v>
      </c>
      <c r="T3851">
        <v>1.4</v>
      </c>
      <c r="U3851">
        <v>12.2</v>
      </c>
      <c r="V3851">
        <v>1.9</v>
      </c>
      <c r="W3851">
        <v>53</v>
      </c>
      <c r="X3851">
        <v>0</v>
      </c>
      <c r="Y3851">
        <v>0</v>
      </c>
      <c r="Z3851">
        <v>5</v>
      </c>
      <c r="AA3851">
        <v>0</v>
      </c>
      <c r="AB3851">
        <v>40</v>
      </c>
      <c r="AC3851">
        <v>0</v>
      </c>
      <c r="AD3851">
        <v>28</v>
      </c>
      <c r="AE3851">
        <v>0</v>
      </c>
      <c r="AY3851" s="59"/>
    </row>
    <row r="3852" spans="1:51">
      <c r="A3852" s="19">
        <v>43818</v>
      </c>
      <c r="B3852" t="s">
        <v>37</v>
      </c>
      <c r="C3852" s="19">
        <v>43900</v>
      </c>
      <c r="D3852">
        <v>36</v>
      </c>
      <c r="E3852">
        <v>37.6</v>
      </c>
      <c r="F3852">
        <v>5.8</v>
      </c>
      <c r="G3852">
        <v>4.9000000000000004</v>
      </c>
      <c r="H3852">
        <v>6.6</v>
      </c>
      <c r="I3852">
        <v>3.6</v>
      </c>
      <c r="J3852">
        <v>14.1</v>
      </c>
      <c r="K3852">
        <v>2.6</v>
      </c>
      <c r="L3852">
        <v>12.7</v>
      </c>
      <c r="M3852">
        <v>1.8</v>
      </c>
      <c r="N3852">
        <v>72.3</v>
      </c>
      <c r="O3852">
        <v>2.4</v>
      </c>
      <c r="P3852">
        <v>2.2999999999999998</v>
      </c>
      <c r="Q3852">
        <v>3.1</v>
      </c>
      <c r="R3852">
        <v>1.8</v>
      </c>
      <c r="S3852">
        <v>7.9</v>
      </c>
      <c r="T3852">
        <v>1.5</v>
      </c>
      <c r="U3852">
        <v>6.9</v>
      </c>
      <c r="V3852">
        <v>1.4</v>
      </c>
      <c r="W3852">
        <v>29</v>
      </c>
      <c r="X3852">
        <v>0</v>
      </c>
      <c r="Y3852">
        <v>0</v>
      </c>
      <c r="Z3852">
        <v>0</v>
      </c>
      <c r="AA3852">
        <v>0</v>
      </c>
      <c r="AB3852">
        <v>4</v>
      </c>
      <c r="AC3852">
        <v>0</v>
      </c>
      <c r="AD3852">
        <v>3</v>
      </c>
      <c r="AE3852">
        <v>0</v>
      </c>
      <c r="AY3852" s="59"/>
    </row>
    <row r="3853" spans="1:51">
      <c r="A3853" s="19">
        <v>43818</v>
      </c>
      <c r="B3853" t="s">
        <v>38</v>
      </c>
      <c r="C3853" s="19">
        <v>43900</v>
      </c>
      <c r="D3853">
        <v>68</v>
      </c>
      <c r="E3853">
        <v>34.9</v>
      </c>
      <c r="F3853">
        <v>6.2</v>
      </c>
      <c r="G3853">
        <v>2.9</v>
      </c>
      <c r="H3853">
        <v>8.5</v>
      </c>
      <c r="I3853">
        <v>4.4000000000000004</v>
      </c>
      <c r="J3853">
        <v>14.4</v>
      </c>
      <c r="K3853">
        <v>3.1</v>
      </c>
      <c r="L3853">
        <v>14.4</v>
      </c>
      <c r="M3853">
        <v>0.7</v>
      </c>
      <c r="N3853">
        <v>65.900000000000006</v>
      </c>
      <c r="O3853">
        <v>3</v>
      </c>
      <c r="P3853">
        <v>1.6</v>
      </c>
      <c r="Q3853">
        <v>4.5</v>
      </c>
      <c r="R3853">
        <v>2.6</v>
      </c>
      <c r="S3853">
        <v>9.3000000000000007</v>
      </c>
      <c r="T3853">
        <v>1.9</v>
      </c>
      <c r="U3853">
        <v>9.5</v>
      </c>
      <c r="V3853">
        <v>1.3</v>
      </c>
      <c r="W3853">
        <v>49</v>
      </c>
      <c r="X3853">
        <v>0</v>
      </c>
      <c r="Y3853">
        <v>0</v>
      </c>
      <c r="Z3853">
        <v>1</v>
      </c>
      <c r="AA3853">
        <v>0</v>
      </c>
      <c r="AB3853">
        <v>9</v>
      </c>
      <c r="AC3853">
        <v>0</v>
      </c>
      <c r="AD3853">
        <v>9</v>
      </c>
      <c r="AE3853">
        <v>0</v>
      </c>
      <c r="AY3853" s="59"/>
    </row>
    <row r="3854" spans="1:51">
      <c r="A3854" s="19">
        <v>43818</v>
      </c>
      <c r="B3854" t="s">
        <v>39</v>
      </c>
      <c r="C3854" s="19">
        <v>43900</v>
      </c>
      <c r="D3854">
        <v>14</v>
      </c>
      <c r="E3854">
        <v>28.3</v>
      </c>
      <c r="F3854">
        <v>6.6</v>
      </c>
      <c r="G3854">
        <v>0.5</v>
      </c>
      <c r="H3854">
        <v>11.7</v>
      </c>
      <c r="I3854">
        <v>5.4</v>
      </c>
      <c r="J3854">
        <v>13.3</v>
      </c>
      <c r="K3854">
        <v>3.9</v>
      </c>
      <c r="L3854">
        <v>19.100000000000001</v>
      </c>
      <c r="M3854">
        <v>0.7</v>
      </c>
      <c r="N3854">
        <v>47</v>
      </c>
      <c r="O3854">
        <v>4</v>
      </c>
      <c r="P3854">
        <v>1.7</v>
      </c>
      <c r="Q3854">
        <v>8.6999999999999993</v>
      </c>
      <c r="R3854">
        <v>3.2</v>
      </c>
      <c r="S3854">
        <v>10.199999999999999</v>
      </c>
      <c r="T3854">
        <v>2.9</v>
      </c>
      <c r="U3854">
        <v>20.399999999999999</v>
      </c>
      <c r="V3854">
        <v>1.5</v>
      </c>
      <c r="W3854">
        <v>7</v>
      </c>
      <c r="X3854">
        <v>0</v>
      </c>
      <c r="Y3854">
        <v>0</v>
      </c>
      <c r="Z3854">
        <v>1</v>
      </c>
      <c r="AA3854">
        <v>0</v>
      </c>
      <c r="AB3854">
        <v>1</v>
      </c>
      <c r="AC3854">
        <v>0</v>
      </c>
      <c r="AD3854">
        <v>5</v>
      </c>
      <c r="AE3854">
        <v>0</v>
      </c>
      <c r="AY3854" s="59"/>
    </row>
    <row r="3855" spans="1:51">
      <c r="A3855" s="19">
        <v>43818</v>
      </c>
      <c r="B3855" t="s">
        <v>40</v>
      </c>
      <c r="C3855" s="19">
        <v>43900</v>
      </c>
      <c r="D3855">
        <v>89</v>
      </c>
      <c r="E3855">
        <v>24.9</v>
      </c>
      <c r="F3855">
        <v>4.0999999999999996</v>
      </c>
      <c r="G3855">
        <v>1.4</v>
      </c>
      <c r="H3855">
        <v>8.6</v>
      </c>
      <c r="I3855">
        <v>0.7</v>
      </c>
      <c r="J3855">
        <v>24.4</v>
      </c>
      <c r="K3855">
        <v>0.2</v>
      </c>
      <c r="L3855">
        <v>17.100000000000001</v>
      </c>
      <c r="M3855">
        <v>8.1999999999999993</v>
      </c>
      <c r="N3855">
        <v>34.299999999999997</v>
      </c>
      <c r="O3855">
        <v>2.4</v>
      </c>
      <c r="P3855">
        <v>1.8</v>
      </c>
      <c r="Q3855">
        <v>5.3</v>
      </c>
      <c r="R3855">
        <v>1.5</v>
      </c>
      <c r="S3855">
        <v>31.9</v>
      </c>
      <c r="T3855">
        <v>1.6</v>
      </c>
      <c r="U3855">
        <v>16</v>
      </c>
      <c r="V3855">
        <v>4.9000000000000004</v>
      </c>
      <c r="W3855">
        <v>33</v>
      </c>
      <c r="X3855">
        <v>0</v>
      </c>
      <c r="Y3855">
        <v>0</v>
      </c>
      <c r="Z3855">
        <v>1</v>
      </c>
      <c r="AA3855">
        <v>0</v>
      </c>
      <c r="AB3855">
        <v>32</v>
      </c>
      <c r="AC3855">
        <v>0</v>
      </c>
      <c r="AD3855">
        <v>22</v>
      </c>
      <c r="AE3855">
        <v>1</v>
      </c>
      <c r="AY3855" s="59"/>
    </row>
    <row r="3856" spans="1:51">
      <c r="A3856" s="19">
        <v>43818</v>
      </c>
      <c r="B3856" t="s">
        <v>41</v>
      </c>
      <c r="C3856" s="19">
        <v>43904</v>
      </c>
      <c r="D3856">
        <v>6</v>
      </c>
      <c r="E3856">
        <v>29.5</v>
      </c>
      <c r="F3856">
        <v>4.8</v>
      </c>
      <c r="G3856">
        <v>2.4</v>
      </c>
      <c r="H3856">
        <v>8.9</v>
      </c>
      <c r="I3856">
        <v>3</v>
      </c>
      <c r="J3856">
        <v>19.8</v>
      </c>
      <c r="K3856">
        <v>1.2</v>
      </c>
      <c r="L3856">
        <v>16.399999999999999</v>
      </c>
      <c r="M3856">
        <v>3.5</v>
      </c>
      <c r="N3856">
        <v>48.5</v>
      </c>
      <c r="O3856">
        <v>3.1</v>
      </c>
      <c r="P3856">
        <v>2</v>
      </c>
      <c r="Q3856">
        <v>5.8</v>
      </c>
      <c r="R3856">
        <v>2.2000000000000002</v>
      </c>
      <c r="S3856">
        <v>19.5</v>
      </c>
      <c r="T3856">
        <v>2</v>
      </c>
      <c r="U3856">
        <v>14.2</v>
      </c>
      <c r="V3856">
        <v>2.2000000000000002</v>
      </c>
      <c r="W3856">
        <v>3</v>
      </c>
      <c r="X3856">
        <v>0</v>
      </c>
      <c r="Y3856">
        <v>0</v>
      </c>
      <c r="Z3856">
        <v>0</v>
      </c>
      <c r="AA3856">
        <v>0</v>
      </c>
      <c r="AB3856">
        <v>2</v>
      </c>
      <c r="AC3856">
        <v>0</v>
      </c>
      <c r="AD3856">
        <v>1</v>
      </c>
      <c r="AE3856">
        <v>0</v>
      </c>
      <c r="AY3856" s="59"/>
    </row>
    <row r="3857" spans="1:51">
      <c r="A3857" s="19">
        <v>43818</v>
      </c>
      <c r="B3857" t="s">
        <v>43</v>
      </c>
      <c r="C3857" s="19">
        <v>43907</v>
      </c>
      <c r="D3857">
        <v>67</v>
      </c>
      <c r="E3857">
        <v>30.1</v>
      </c>
      <c r="F3857">
        <v>3.6</v>
      </c>
      <c r="G3857">
        <v>0.9</v>
      </c>
      <c r="H3857">
        <v>11.1</v>
      </c>
      <c r="I3857">
        <v>3.8</v>
      </c>
      <c r="J3857">
        <v>21</v>
      </c>
      <c r="K3857">
        <v>0.9</v>
      </c>
      <c r="L3857">
        <v>15.4</v>
      </c>
      <c r="M3857">
        <v>2.6</v>
      </c>
      <c r="N3857">
        <v>48.7</v>
      </c>
      <c r="O3857">
        <v>2.5</v>
      </c>
      <c r="P3857">
        <v>1.5</v>
      </c>
      <c r="Q3857">
        <v>7.4</v>
      </c>
      <c r="R3857">
        <v>2.6</v>
      </c>
      <c r="S3857">
        <v>21.6</v>
      </c>
      <c r="T3857">
        <v>1.6</v>
      </c>
      <c r="U3857">
        <v>11.8</v>
      </c>
      <c r="V3857">
        <v>1.9</v>
      </c>
      <c r="W3857">
        <v>29</v>
      </c>
      <c r="X3857">
        <v>0</v>
      </c>
      <c r="Y3857">
        <v>0</v>
      </c>
      <c r="Z3857">
        <v>3</v>
      </c>
      <c r="AA3857">
        <v>0</v>
      </c>
      <c r="AB3857">
        <v>20</v>
      </c>
      <c r="AC3857">
        <v>0</v>
      </c>
      <c r="AD3857">
        <v>15</v>
      </c>
      <c r="AE3857">
        <v>0</v>
      </c>
      <c r="AY3857" s="59"/>
    </row>
    <row r="3858" spans="1:51">
      <c r="A3858" s="19">
        <v>43818</v>
      </c>
      <c r="B3858" t="s">
        <v>44</v>
      </c>
      <c r="C3858" s="19">
        <v>43907</v>
      </c>
      <c r="D3858">
        <v>219</v>
      </c>
      <c r="E3858">
        <v>25.9</v>
      </c>
      <c r="F3858">
        <v>9.8000000000000007</v>
      </c>
      <c r="G3858">
        <v>0.4</v>
      </c>
      <c r="H3858">
        <v>11</v>
      </c>
      <c r="I3858">
        <v>1.8</v>
      </c>
      <c r="J3858">
        <v>19.7</v>
      </c>
      <c r="K3858">
        <v>0.9</v>
      </c>
      <c r="L3858">
        <v>14.7</v>
      </c>
      <c r="M3858">
        <v>5.3</v>
      </c>
      <c r="N3858">
        <v>39.200000000000003</v>
      </c>
      <c r="O3858">
        <v>6.6</v>
      </c>
      <c r="P3858">
        <v>1.7</v>
      </c>
      <c r="Q3858">
        <v>8.3000000000000007</v>
      </c>
      <c r="R3858">
        <v>2.2000000000000002</v>
      </c>
      <c r="S3858">
        <v>22.3</v>
      </c>
      <c r="T3858">
        <v>2.1</v>
      </c>
      <c r="U3858">
        <v>13.6</v>
      </c>
      <c r="V3858">
        <v>3.5</v>
      </c>
      <c r="W3858">
        <v>98</v>
      </c>
      <c r="X3858">
        <v>0</v>
      </c>
      <c r="Y3858">
        <v>0</v>
      </c>
      <c r="Z3858">
        <v>9</v>
      </c>
      <c r="AA3858">
        <v>0</v>
      </c>
      <c r="AB3858">
        <v>75</v>
      </c>
      <c r="AC3858">
        <v>0</v>
      </c>
      <c r="AD3858">
        <v>31</v>
      </c>
      <c r="AE3858">
        <v>0</v>
      </c>
      <c r="AY3858" s="59"/>
    </row>
    <row r="3859" spans="1:51">
      <c r="A3859" s="19">
        <v>43818</v>
      </c>
      <c r="B3859" t="s">
        <v>45</v>
      </c>
      <c r="C3859" s="19">
        <v>43907</v>
      </c>
      <c r="D3859">
        <v>155</v>
      </c>
      <c r="E3859">
        <v>35.5</v>
      </c>
      <c r="F3859">
        <v>3.6</v>
      </c>
      <c r="G3859">
        <v>1.6</v>
      </c>
      <c r="H3859">
        <v>10.1</v>
      </c>
      <c r="I3859">
        <v>3</v>
      </c>
      <c r="J3859">
        <v>16.3</v>
      </c>
      <c r="K3859">
        <v>0.9</v>
      </c>
      <c r="L3859">
        <v>16.100000000000001</v>
      </c>
      <c r="M3859">
        <v>2.5</v>
      </c>
      <c r="N3859">
        <v>63.9</v>
      </c>
      <c r="O3859">
        <v>1.9</v>
      </c>
      <c r="P3859">
        <v>1.5</v>
      </c>
      <c r="Q3859">
        <v>5.0999999999999996</v>
      </c>
      <c r="R3859">
        <v>1.7</v>
      </c>
      <c r="S3859">
        <v>11</v>
      </c>
      <c r="T3859">
        <v>1.4</v>
      </c>
      <c r="U3859">
        <v>11.4</v>
      </c>
      <c r="V3859">
        <v>1.6</v>
      </c>
      <c r="W3859">
        <v>78</v>
      </c>
      <c r="X3859">
        <v>0</v>
      </c>
      <c r="Y3859">
        <v>0</v>
      </c>
      <c r="Z3859">
        <v>5</v>
      </c>
      <c r="AA3859">
        <v>0</v>
      </c>
      <c r="AB3859">
        <v>36</v>
      </c>
      <c r="AC3859">
        <v>0</v>
      </c>
      <c r="AD3859">
        <v>36</v>
      </c>
      <c r="AE3859">
        <v>0</v>
      </c>
      <c r="AY3859" s="59"/>
    </row>
    <row r="3860" spans="1:51">
      <c r="A3860" s="19">
        <v>43818</v>
      </c>
      <c r="B3860" t="s">
        <v>42</v>
      </c>
      <c r="C3860" s="19">
        <v>43907</v>
      </c>
      <c r="D3860">
        <v>136</v>
      </c>
      <c r="E3860">
        <v>26.5</v>
      </c>
      <c r="F3860">
        <v>3.5</v>
      </c>
      <c r="G3860">
        <v>1.6</v>
      </c>
      <c r="H3860">
        <v>15.1</v>
      </c>
      <c r="I3860">
        <v>4.5</v>
      </c>
      <c r="J3860">
        <v>19.399999999999999</v>
      </c>
      <c r="K3860">
        <v>1.1000000000000001</v>
      </c>
      <c r="L3860">
        <v>15.6</v>
      </c>
      <c r="M3860">
        <v>2.2999999999999998</v>
      </c>
      <c r="N3860">
        <v>40.5</v>
      </c>
      <c r="O3860">
        <v>2.6</v>
      </c>
      <c r="P3860">
        <v>2.2000000000000002</v>
      </c>
      <c r="Q3860">
        <v>13.3</v>
      </c>
      <c r="R3860">
        <v>2.9</v>
      </c>
      <c r="S3860">
        <v>20.100000000000001</v>
      </c>
      <c r="T3860">
        <v>1.7</v>
      </c>
      <c r="U3860">
        <v>14.1</v>
      </c>
      <c r="V3860">
        <v>2.2999999999999998</v>
      </c>
      <c r="W3860">
        <v>47</v>
      </c>
      <c r="X3860">
        <v>0</v>
      </c>
      <c r="Y3860">
        <v>0</v>
      </c>
      <c r="Z3860">
        <v>27</v>
      </c>
      <c r="AA3860">
        <v>0</v>
      </c>
      <c r="AB3860">
        <v>34</v>
      </c>
      <c r="AC3860">
        <v>0</v>
      </c>
      <c r="AD3860">
        <v>28</v>
      </c>
      <c r="AE3860">
        <v>0</v>
      </c>
      <c r="AY3860" s="59"/>
    </row>
    <row r="3861" spans="1:51">
      <c r="A3861" s="19">
        <v>43818</v>
      </c>
      <c r="B3861" t="s">
        <v>46</v>
      </c>
      <c r="C3861" s="19">
        <v>43914</v>
      </c>
      <c r="D3861">
        <v>105</v>
      </c>
      <c r="E3861">
        <v>36.1</v>
      </c>
      <c r="F3861">
        <v>7.7</v>
      </c>
      <c r="G3861">
        <v>2.4</v>
      </c>
      <c r="H3861">
        <v>8.5</v>
      </c>
      <c r="I3861">
        <v>2.6</v>
      </c>
      <c r="J3861">
        <v>16.3</v>
      </c>
      <c r="K3861">
        <v>1.2</v>
      </c>
      <c r="L3861">
        <v>12.1</v>
      </c>
      <c r="M3861">
        <v>2.6</v>
      </c>
      <c r="N3861">
        <v>65.400000000000006</v>
      </c>
      <c r="O3861">
        <v>3.7</v>
      </c>
      <c r="P3861">
        <v>1.9</v>
      </c>
      <c r="Q3861">
        <v>4.3</v>
      </c>
      <c r="R3861">
        <v>1.9</v>
      </c>
      <c r="S3861">
        <v>11.2</v>
      </c>
      <c r="T3861">
        <v>1.7</v>
      </c>
      <c r="U3861">
        <v>7.6</v>
      </c>
      <c r="V3861">
        <v>1.9</v>
      </c>
      <c r="W3861">
        <v>65</v>
      </c>
      <c r="X3861">
        <v>0</v>
      </c>
      <c r="Y3861">
        <v>0</v>
      </c>
      <c r="Z3861">
        <v>2</v>
      </c>
      <c r="AA3861">
        <v>0</v>
      </c>
      <c r="AB3861">
        <v>30</v>
      </c>
      <c r="AC3861">
        <v>0</v>
      </c>
      <c r="AD3861">
        <v>7</v>
      </c>
      <c r="AE3861">
        <v>0</v>
      </c>
      <c r="AY3861" s="59"/>
    </row>
    <row r="3862" spans="1:51">
      <c r="A3862" s="19">
        <v>43818</v>
      </c>
      <c r="B3862" t="s">
        <v>47</v>
      </c>
      <c r="C3862" s="19">
        <v>43919</v>
      </c>
      <c r="D3862">
        <v>51</v>
      </c>
      <c r="E3862">
        <v>29.5</v>
      </c>
      <c r="F3862">
        <v>4.8</v>
      </c>
      <c r="G3862">
        <v>2.4</v>
      </c>
      <c r="H3862">
        <v>8.9</v>
      </c>
      <c r="I3862">
        <v>3</v>
      </c>
      <c r="J3862">
        <v>19.8</v>
      </c>
      <c r="K3862">
        <v>1.2</v>
      </c>
      <c r="L3862">
        <v>16.399999999999999</v>
      </c>
      <c r="M3862">
        <v>3.5</v>
      </c>
      <c r="N3862">
        <v>45.8</v>
      </c>
      <c r="O3862">
        <v>3.5</v>
      </c>
      <c r="P3862">
        <v>2.4</v>
      </c>
      <c r="Q3862">
        <v>6</v>
      </c>
      <c r="R3862">
        <v>2.5</v>
      </c>
      <c r="S3862">
        <v>20.2</v>
      </c>
      <c r="T3862">
        <v>2</v>
      </c>
      <c r="U3862">
        <v>14.6</v>
      </c>
      <c r="V3862">
        <v>2.6</v>
      </c>
      <c r="W3862">
        <v>22</v>
      </c>
      <c r="X3862">
        <v>0</v>
      </c>
      <c r="Y3862">
        <v>0</v>
      </c>
      <c r="Z3862">
        <v>1</v>
      </c>
      <c r="AA3862">
        <v>0</v>
      </c>
      <c r="AB3862">
        <v>15</v>
      </c>
      <c r="AC3862">
        <v>0</v>
      </c>
      <c r="AD3862">
        <v>12</v>
      </c>
      <c r="AE3862">
        <v>0</v>
      </c>
      <c r="AY3862" s="59"/>
    </row>
    <row r="3863" spans="1:51">
      <c r="A3863" s="19">
        <v>43818</v>
      </c>
      <c r="B3863" t="s">
        <v>48</v>
      </c>
      <c r="C3863" s="19">
        <v>43925</v>
      </c>
      <c r="D3863">
        <v>15</v>
      </c>
      <c r="E3863">
        <v>28.8</v>
      </c>
      <c r="F3863">
        <v>8.9</v>
      </c>
      <c r="G3863">
        <v>0.5</v>
      </c>
      <c r="H3863">
        <v>11</v>
      </c>
      <c r="I3863">
        <v>2.4</v>
      </c>
      <c r="J3863">
        <v>13.4</v>
      </c>
      <c r="K3863">
        <v>4.5999999999999996</v>
      </c>
      <c r="L3863">
        <v>19.3</v>
      </c>
      <c r="M3863">
        <v>0.7</v>
      </c>
      <c r="N3863">
        <v>45.2</v>
      </c>
      <c r="O3863">
        <v>5.4</v>
      </c>
      <c r="P3863">
        <v>2.2000000000000002</v>
      </c>
      <c r="Q3863">
        <v>8</v>
      </c>
      <c r="R3863">
        <v>2.7</v>
      </c>
      <c r="S3863">
        <v>10.4</v>
      </c>
      <c r="T3863">
        <v>3.5</v>
      </c>
      <c r="U3863">
        <v>20.2</v>
      </c>
      <c r="V3863">
        <v>2</v>
      </c>
      <c r="W3863">
        <v>8</v>
      </c>
      <c r="X3863">
        <v>0</v>
      </c>
      <c r="Y3863">
        <v>0</v>
      </c>
      <c r="Z3863">
        <v>1</v>
      </c>
      <c r="AA3863">
        <v>0</v>
      </c>
      <c r="AB3863">
        <v>1</v>
      </c>
      <c r="AC3863">
        <v>0</v>
      </c>
      <c r="AD3863">
        <v>5</v>
      </c>
      <c r="AE3863">
        <v>0</v>
      </c>
      <c r="AY3863" s="59"/>
    </row>
    <row r="3864" spans="1:51">
      <c r="A3864" s="19">
        <v>43818</v>
      </c>
      <c r="B3864" t="s">
        <v>49</v>
      </c>
      <c r="C3864" s="19">
        <v>43925</v>
      </c>
      <c r="D3864">
        <v>24</v>
      </c>
      <c r="E3864">
        <v>25.1</v>
      </c>
      <c r="F3864">
        <v>3.1</v>
      </c>
      <c r="G3864">
        <v>0.5</v>
      </c>
      <c r="H3864">
        <v>9</v>
      </c>
      <c r="I3864">
        <v>0.5</v>
      </c>
      <c r="J3864">
        <v>23.9</v>
      </c>
      <c r="K3864">
        <v>0.2</v>
      </c>
      <c r="L3864">
        <v>18.8</v>
      </c>
      <c r="M3864">
        <v>8.5</v>
      </c>
      <c r="N3864">
        <v>32.799999999999997</v>
      </c>
      <c r="O3864">
        <v>2.5</v>
      </c>
      <c r="P3864">
        <v>1.8</v>
      </c>
      <c r="Q3864">
        <v>6</v>
      </c>
      <c r="R3864">
        <v>1.8</v>
      </c>
      <c r="S3864">
        <v>29.2</v>
      </c>
      <c r="T3864">
        <v>1.8</v>
      </c>
      <c r="U3864">
        <v>18.2</v>
      </c>
      <c r="V3864">
        <v>5.4</v>
      </c>
      <c r="W3864">
        <v>9</v>
      </c>
      <c r="X3864">
        <v>0</v>
      </c>
      <c r="Y3864">
        <v>0</v>
      </c>
      <c r="Z3864">
        <v>0</v>
      </c>
      <c r="AA3864">
        <v>0</v>
      </c>
      <c r="AB3864">
        <v>8</v>
      </c>
      <c r="AC3864">
        <v>0</v>
      </c>
      <c r="AD3864">
        <v>7</v>
      </c>
      <c r="AE3864">
        <v>0</v>
      </c>
      <c r="AY3864" s="59"/>
    </row>
    <row r="3865" spans="1:51">
      <c r="A3865" s="19">
        <v>43818</v>
      </c>
      <c r="B3865" t="s">
        <v>50</v>
      </c>
      <c r="C3865" s="19">
        <v>43925</v>
      </c>
      <c r="D3865">
        <v>54</v>
      </c>
      <c r="E3865">
        <v>36.6</v>
      </c>
      <c r="F3865">
        <v>6.3</v>
      </c>
      <c r="G3865">
        <v>4.2</v>
      </c>
      <c r="H3865">
        <v>7.2</v>
      </c>
      <c r="I3865">
        <v>4.5</v>
      </c>
      <c r="J3865">
        <v>14.5</v>
      </c>
      <c r="K3865">
        <v>3.8</v>
      </c>
      <c r="L3865">
        <v>11.8</v>
      </c>
      <c r="M3865">
        <v>0.6</v>
      </c>
      <c r="N3865">
        <v>66.7</v>
      </c>
      <c r="O3865">
        <v>3.1</v>
      </c>
      <c r="P3865">
        <v>2.5</v>
      </c>
      <c r="Q3865">
        <v>4.2</v>
      </c>
      <c r="R3865">
        <v>2.6</v>
      </c>
      <c r="S3865">
        <v>9.4</v>
      </c>
      <c r="T3865">
        <v>2.6</v>
      </c>
      <c r="U3865">
        <v>7.2</v>
      </c>
      <c r="V3865">
        <v>1.3</v>
      </c>
      <c r="W3865">
        <v>44</v>
      </c>
      <c r="X3865">
        <v>0</v>
      </c>
      <c r="Y3865">
        <v>0</v>
      </c>
      <c r="Z3865">
        <v>0</v>
      </c>
      <c r="AA3865">
        <v>0</v>
      </c>
      <c r="AB3865">
        <v>7</v>
      </c>
      <c r="AC3865">
        <v>0</v>
      </c>
      <c r="AD3865">
        <v>3</v>
      </c>
      <c r="AE3865">
        <v>0</v>
      </c>
      <c r="AY3865" s="59"/>
    </row>
    <row r="3866" spans="1:51">
      <c r="A3866" s="19">
        <v>43818</v>
      </c>
      <c r="B3866" t="s">
        <v>51</v>
      </c>
      <c r="C3866" s="19">
        <v>43925</v>
      </c>
      <c r="D3866">
        <v>14</v>
      </c>
      <c r="E3866">
        <v>24</v>
      </c>
      <c r="F3866">
        <v>7.5</v>
      </c>
      <c r="G3866">
        <v>0.3</v>
      </c>
      <c r="H3866">
        <v>11.1</v>
      </c>
      <c r="I3866">
        <v>3.9</v>
      </c>
      <c r="J3866">
        <v>13.2</v>
      </c>
      <c r="K3866">
        <v>3.5</v>
      </c>
      <c r="L3866">
        <v>25.1</v>
      </c>
      <c r="M3866">
        <v>0.9</v>
      </c>
      <c r="N3866">
        <v>31.2</v>
      </c>
      <c r="O3866">
        <v>5.4</v>
      </c>
      <c r="P3866">
        <v>1.9</v>
      </c>
      <c r="Q3866">
        <v>8.1999999999999993</v>
      </c>
      <c r="R3866">
        <v>3</v>
      </c>
      <c r="S3866">
        <v>10.3</v>
      </c>
      <c r="T3866">
        <v>3.1</v>
      </c>
      <c r="U3866">
        <v>34.5</v>
      </c>
      <c r="V3866">
        <v>2.1</v>
      </c>
      <c r="W3866">
        <v>6</v>
      </c>
      <c r="X3866">
        <v>0</v>
      </c>
      <c r="Y3866">
        <v>0</v>
      </c>
      <c r="Z3866">
        <v>1</v>
      </c>
      <c r="AA3866">
        <v>0</v>
      </c>
      <c r="AB3866">
        <v>1</v>
      </c>
      <c r="AC3866">
        <v>0</v>
      </c>
      <c r="AD3866">
        <v>6</v>
      </c>
      <c r="AE3866">
        <v>0</v>
      </c>
      <c r="AY3866" s="59"/>
    </row>
    <row r="3867" spans="1:51">
      <c r="A3867" s="19">
        <v>43818</v>
      </c>
      <c r="B3867" t="s">
        <v>52</v>
      </c>
      <c r="C3867" s="19">
        <v>43928</v>
      </c>
      <c r="D3867">
        <v>84</v>
      </c>
      <c r="E3867">
        <v>24.4</v>
      </c>
      <c r="F3867">
        <v>4</v>
      </c>
      <c r="G3867">
        <v>2.2000000000000002</v>
      </c>
      <c r="H3867">
        <v>12.6</v>
      </c>
      <c r="I3867">
        <v>3.1</v>
      </c>
      <c r="J3867">
        <v>21.6</v>
      </c>
      <c r="K3867">
        <v>0.3</v>
      </c>
      <c r="L3867">
        <v>18.2</v>
      </c>
      <c r="M3867">
        <v>3.2</v>
      </c>
      <c r="N3867">
        <v>32.1</v>
      </c>
      <c r="O3867">
        <v>3.2</v>
      </c>
      <c r="P3867">
        <v>2.6</v>
      </c>
      <c r="Q3867">
        <v>9.6</v>
      </c>
      <c r="R3867">
        <v>2.8</v>
      </c>
      <c r="S3867">
        <v>25.2</v>
      </c>
      <c r="T3867">
        <v>2.1</v>
      </c>
      <c r="U3867">
        <v>18.899999999999999</v>
      </c>
      <c r="V3867">
        <v>3</v>
      </c>
      <c r="W3867">
        <v>30</v>
      </c>
      <c r="X3867">
        <v>0</v>
      </c>
      <c r="Y3867">
        <v>0</v>
      </c>
      <c r="Z3867">
        <v>6</v>
      </c>
      <c r="AA3867">
        <v>0</v>
      </c>
      <c r="AB3867">
        <v>26</v>
      </c>
      <c r="AC3867">
        <v>0</v>
      </c>
      <c r="AD3867">
        <v>22</v>
      </c>
      <c r="AE3867">
        <v>0</v>
      </c>
      <c r="AY3867" s="59"/>
    </row>
    <row r="3868" spans="1:51">
      <c r="A3868" s="19">
        <v>43818</v>
      </c>
      <c r="B3868" t="s">
        <v>53</v>
      </c>
      <c r="C3868" s="19">
        <v>43949</v>
      </c>
      <c r="D3868">
        <v>60</v>
      </c>
      <c r="E3868">
        <v>22.7</v>
      </c>
      <c r="F3868">
        <v>3.6</v>
      </c>
      <c r="G3868">
        <v>4.2</v>
      </c>
      <c r="H3868">
        <v>13.4</v>
      </c>
      <c r="I3868">
        <v>0.9</v>
      </c>
      <c r="J3868">
        <v>21</v>
      </c>
      <c r="K3868">
        <v>1.2</v>
      </c>
      <c r="L3868">
        <v>20</v>
      </c>
      <c r="M3868">
        <v>2.4</v>
      </c>
      <c r="N3868">
        <v>27.5</v>
      </c>
      <c r="O3868">
        <v>3.5</v>
      </c>
      <c r="P3868">
        <v>3.7</v>
      </c>
      <c r="Q3868">
        <v>11.5</v>
      </c>
      <c r="R3868">
        <v>2.5</v>
      </c>
      <c r="S3868">
        <v>23.2</v>
      </c>
      <c r="T3868">
        <v>2.5</v>
      </c>
      <c r="U3868">
        <v>22.4</v>
      </c>
      <c r="V3868">
        <v>2.8</v>
      </c>
      <c r="W3868">
        <v>19</v>
      </c>
      <c r="X3868">
        <v>0</v>
      </c>
      <c r="Y3868">
        <v>0</v>
      </c>
      <c r="Z3868">
        <v>6</v>
      </c>
      <c r="AA3868">
        <v>0</v>
      </c>
      <c r="AB3868">
        <v>18</v>
      </c>
      <c r="AC3868">
        <v>0</v>
      </c>
      <c r="AD3868">
        <v>17</v>
      </c>
      <c r="AE3868">
        <v>0</v>
      </c>
      <c r="AY3868" s="59"/>
    </row>
    <row r="3869" spans="1:51">
      <c r="A3869" s="19">
        <v>43818</v>
      </c>
      <c r="B3869" t="s">
        <v>54</v>
      </c>
      <c r="C3869" s="19">
        <v>43949</v>
      </c>
      <c r="D3869">
        <v>21</v>
      </c>
      <c r="E3869">
        <v>34.700000000000003</v>
      </c>
      <c r="F3869">
        <v>3.9</v>
      </c>
      <c r="G3869">
        <v>4</v>
      </c>
      <c r="H3869">
        <v>11.8</v>
      </c>
      <c r="I3869">
        <v>1.4</v>
      </c>
      <c r="J3869">
        <v>16.8</v>
      </c>
      <c r="K3869">
        <v>1.3</v>
      </c>
      <c r="L3869">
        <v>13.5</v>
      </c>
      <c r="M3869">
        <v>2.1</v>
      </c>
      <c r="N3869">
        <v>56</v>
      </c>
      <c r="O3869">
        <v>3.1</v>
      </c>
      <c r="P3869">
        <v>3</v>
      </c>
      <c r="Q3869">
        <v>7.8</v>
      </c>
      <c r="R3869">
        <v>2.1</v>
      </c>
      <c r="S3869">
        <v>13.2</v>
      </c>
      <c r="T3869">
        <v>2.1</v>
      </c>
      <c r="U3869">
        <v>9.9</v>
      </c>
      <c r="V3869">
        <v>2.2999999999999998</v>
      </c>
      <c r="W3869">
        <v>12</v>
      </c>
      <c r="X3869">
        <v>0</v>
      </c>
      <c r="Y3869">
        <v>0</v>
      </c>
      <c r="Z3869">
        <v>1</v>
      </c>
      <c r="AA3869">
        <v>0</v>
      </c>
      <c r="AB3869">
        <v>6</v>
      </c>
      <c r="AC3869">
        <v>0</v>
      </c>
      <c r="AD3869">
        <v>2</v>
      </c>
      <c r="AE3869">
        <v>0</v>
      </c>
      <c r="AY3869" s="59"/>
    </row>
    <row r="3870" spans="1:51">
      <c r="A3870" s="19">
        <v>43818</v>
      </c>
      <c r="B3870" t="s">
        <v>55</v>
      </c>
      <c r="C3870" s="19">
        <v>43949</v>
      </c>
      <c r="D3870">
        <v>96</v>
      </c>
      <c r="E3870">
        <v>25.7</v>
      </c>
      <c r="F3870">
        <v>2.7</v>
      </c>
      <c r="G3870">
        <v>6.1</v>
      </c>
      <c r="H3870">
        <v>11.6</v>
      </c>
      <c r="I3870">
        <v>0.7</v>
      </c>
      <c r="J3870">
        <v>19.100000000000001</v>
      </c>
      <c r="K3870">
        <v>0.5</v>
      </c>
      <c r="L3870">
        <v>18.8</v>
      </c>
      <c r="M3870">
        <v>4.4000000000000004</v>
      </c>
      <c r="N3870">
        <v>34.6</v>
      </c>
      <c r="O3870">
        <v>3.2</v>
      </c>
      <c r="P3870">
        <v>4.8</v>
      </c>
      <c r="Q3870">
        <v>9</v>
      </c>
      <c r="R3870">
        <v>2.5</v>
      </c>
      <c r="S3870">
        <v>19.3</v>
      </c>
      <c r="T3870">
        <v>2.6</v>
      </c>
      <c r="U3870">
        <v>19.600000000000001</v>
      </c>
      <c r="V3870">
        <v>3.9</v>
      </c>
      <c r="W3870">
        <v>37</v>
      </c>
      <c r="X3870">
        <v>0</v>
      </c>
      <c r="Y3870">
        <v>0</v>
      </c>
      <c r="Z3870">
        <v>5</v>
      </c>
      <c r="AA3870">
        <v>0</v>
      </c>
      <c r="AB3870">
        <v>27</v>
      </c>
      <c r="AC3870">
        <v>0</v>
      </c>
      <c r="AD3870">
        <v>27</v>
      </c>
      <c r="AE3870">
        <v>0</v>
      </c>
      <c r="AY3870" s="59"/>
    </row>
    <row r="3871" spans="1:51">
      <c r="A3871" s="19">
        <v>43818</v>
      </c>
      <c r="B3871" t="s">
        <v>56</v>
      </c>
      <c r="C3871" s="19">
        <v>43949</v>
      </c>
      <c r="D3871">
        <v>274</v>
      </c>
      <c r="E3871">
        <v>24.2</v>
      </c>
      <c r="F3871">
        <v>18.100000000000001</v>
      </c>
      <c r="G3871">
        <v>2.2999999999999998</v>
      </c>
      <c r="H3871">
        <v>9.3000000000000007</v>
      </c>
      <c r="I3871">
        <v>1.1000000000000001</v>
      </c>
      <c r="J3871">
        <v>17</v>
      </c>
      <c r="K3871">
        <v>0.3</v>
      </c>
      <c r="L3871">
        <v>14</v>
      </c>
      <c r="M3871">
        <v>3.3</v>
      </c>
      <c r="N3871">
        <v>32.5</v>
      </c>
      <c r="O3871">
        <v>17.7</v>
      </c>
      <c r="P3871">
        <v>3</v>
      </c>
      <c r="Q3871">
        <v>7.5</v>
      </c>
      <c r="R3871">
        <v>2.8</v>
      </c>
      <c r="S3871">
        <v>16.8</v>
      </c>
      <c r="T3871">
        <v>2.2999999999999998</v>
      </c>
      <c r="U3871">
        <v>13.4</v>
      </c>
      <c r="V3871">
        <v>3.6</v>
      </c>
      <c r="W3871">
        <v>97</v>
      </c>
      <c r="X3871">
        <v>0</v>
      </c>
      <c r="Y3871">
        <v>0</v>
      </c>
      <c r="Z3871">
        <v>6</v>
      </c>
      <c r="AA3871">
        <v>0</v>
      </c>
      <c r="AB3871">
        <v>68</v>
      </c>
      <c r="AC3871">
        <v>0</v>
      </c>
      <c r="AD3871">
        <v>31</v>
      </c>
      <c r="AE3871">
        <v>0</v>
      </c>
      <c r="AY3871" s="59"/>
    </row>
    <row r="3872" spans="1:51">
      <c r="A3872" s="19">
        <v>43818</v>
      </c>
      <c r="B3872" t="s">
        <v>57</v>
      </c>
      <c r="C3872" s="19">
        <v>43949</v>
      </c>
      <c r="D3872">
        <v>186</v>
      </c>
      <c r="E3872">
        <v>33.4</v>
      </c>
      <c r="F3872">
        <v>3.1</v>
      </c>
      <c r="G3872">
        <v>0.8</v>
      </c>
      <c r="H3872">
        <v>12.5</v>
      </c>
      <c r="I3872">
        <v>3.4</v>
      </c>
      <c r="J3872">
        <v>18.5</v>
      </c>
      <c r="K3872">
        <v>0.7</v>
      </c>
      <c r="L3872">
        <v>14.4</v>
      </c>
      <c r="M3872">
        <v>2.8</v>
      </c>
      <c r="N3872">
        <v>52.8</v>
      </c>
      <c r="O3872">
        <v>2.6</v>
      </c>
      <c r="P3872">
        <v>1.7</v>
      </c>
      <c r="Q3872">
        <v>9</v>
      </c>
      <c r="R3872">
        <v>2.8</v>
      </c>
      <c r="S3872">
        <v>15.1</v>
      </c>
      <c r="T3872">
        <v>1.9</v>
      </c>
      <c r="U3872">
        <v>11.2</v>
      </c>
      <c r="V3872">
        <v>2.5</v>
      </c>
      <c r="W3872">
        <v>95</v>
      </c>
      <c r="X3872">
        <v>0</v>
      </c>
      <c r="Y3872">
        <v>0</v>
      </c>
      <c r="Z3872">
        <v>14</v>
      </c>
      <c r="AA3872">
        <v>0</v>
      </c>
      <c r="AB3872">
        <v>53</v>
      </c>
      <c r="AC3872">
        <v>0</v>
      </c>
      <c r="AD3872">
        <v>24</v>
      </c>
      <c r="AE3872">
        <v>0</v>
      </c>
      <c r="AY3872" s="59"/>
    </row>
    <row r="3873" spans="1:51">
      <c r="A3873" s="19">
        <v>43818</v>
      </c>
      <c r="B3873" t="s">
        <v>58</v>
      </c>
      <c r="C3873" s="19">
        <v>43949</v>
      </c>
      <c r="D3873">
        <v>26</v>
      </c>
      <c r="E3873">
        <v>24.1</v>
      </c>
      <c r="F3873">
        <v>3.9</v>
      </c>
      <c r="G3873">
        <v>8</v>
      </c>
      <c r="H3873">
        <v>9.4</v>
      </c>
      <c r="I3873">
        <v>0.5</v>
      </c>
      <c r="J3873">
        <v>21.9</v>
      </c>
      <c r="K3873">
        <v>0.2</v>
      </c>
      <c r="L3873">
        <v>16.3</v>
      </c>
      <c r="M3873">
        <v>5.4</v>
      </c>
      <c r="N3873">
        <v>31.1</v>
      </c>
      <c r="O3873">
        <v>3.8</v>
      </c>
      <c r="P3873">
        <v>6.2</v>
      </c>
      <c r="Q3873">
        <v>7.6</v>
      </c>
      <c r="R3873">
        <v>2.4</v>
      </c>
      <c r="S3873">
        <v>26</v>
      </c>
      <c r="T3873">
        <v>2.6</v>
      </c>
      <c r="U3873">
        <v>15.8</v>
      </c>
      <c r="V3873">
        <v>4.0999999999999996</v>
      </c>
      <c r="W3873">
        <v>10</v>
      </c>
      <c r="X3873">
        <v>0</v>
      </c>
      <c r="Y3873">
        <v>0</v>
      </c>
      <c r="Z3873">
        <v>1</v>
      </c>
      <c r="AA3873">
        <v>0</v>
      </c>
      <c r="AB3873">
        <v>9</v>
      </c>
      <c r="AC3873">
        <v>0</v>
      </c>
      <c r="AD3873">
        <v>7</v>
      </c>
      <c r="AE3873">
        <v>0</v>
      </c>
      <c r="AY3873" s="59"/>
    </row>
    <row r="3874" spans="1:51">
      <c r="A3874" s="19">
        <v>43818</v>
      </c>
      <c r="B3874" t="s">
        <v>59</v>
      </c>
      <c r="C3874" s="19">
        <v>43953</v>
      </c>
      <c r="D3874">
        <v>7</v>
      </c>
      <c r="E3874">
        <v>29.5</v>
      </c>
      <c r="F3874">
        <v>4.8</v>
      </c>
      <c r="G3874">
        <v>2.4</v>
      </c>
      <c r="H3874">
        <v>8.9</v>
      </c>
      <c r="I3874">
        <v>3</v>
      </c>
      <c r="J3874">
        <v>19.8</v>
      </c>
      <c r="K3874">
        <v>1.2</v>
      </c>
      <c r="L3874">
        <v>16.399999999999999</v>
      </c>
      <c r="M3874">
        <v>3.5</v>
      </c>
      <c r="N3874">
        <v>43.3</v>
      </c>
      <c r="O3874">
        <v>4.0999999999999996</v>
      </c>
      <c r="P3874">
        <v>3</v>
      </c>
      <c r="Q3874">
        <v>6.4</v>
      </c>
      <c r="R3874">
        <v>3</v>
      </c>
      <c r="S3874">
        <v>19.100000000000001</v>
      </c>
      <c r="T3874">
        <v>2.5</v>
      </c>
      <c r="U3874">
        <v>15.1</v>
      </c>
      <c r="V3874">
        <v>3.2</v>
      </c>
      <c r="W3874">
        <v>3</v>
      </c>
      <c r="X3874">
        <v>0</v>
      </c>
      <c r="Y3874">
        <v>0</v>
      </c>
      <c r="Z3874">
        <v>0</v>
      </c>
      <c r="AA3874">
        <v>0</v>
      </c>
      <c r="AB3874">
        <v>2</v>
      </c>
      <c r="AC3874">
        <v>0</v>
      </c>
      <c r="AD3874">
        <v>2</v>
      </c>
      <c r="AE3874">
        <v>0</v>
      </c>
      <c r="AY3874" s="59"/>
    </row>
    <row r="3875" spans="1:51">
      <c r="A3875" s="19">
        <v>43818</v>
      </c>
      <c r="B3875" t="s">
        <v>60</v>
      </c>
      <c r="C3875" s="19">
        <v>43953</v>
      </c>
      <c r="D3875">
        <v>39</v>
      </c>
      <c r="E3875">
        <v>30.4</v>
      </c>
      <c r="F3875">
        <v>7</v>
      </c>
      <c r="G3875">
        <v>0.5</v>
      </c>
      <c r="H3875">
        <v>10.5</v>
      </c>
      <c r="I3875">
        <v>4.0999999999999996</v>
      </c>
      <c r="J3875">
        <v>13.2</v>
      </c>
      <c r="K3875">
        <v>3.7</v>
      </c>
      <c r="L3875">
        <v>19.600000000000001</v>
      </c>
      <c r="M3875">
        <v>0.5</v>
      </c>
      <c r="N3875">
        <v>45.3</v>
      </c>
      <c r="O3875">
        <v>4.9000000000000004</v>
      </c>
      <c r="P3875">
        <v>2.2000000000000002</v>
      </c>
      <c r="Q3875">
        <v>7.8</v>
      </c>
      <c r="R3875">
        <v>3.5</v>
      </c>
      <c r="S3875">
        <v>10.4</v>
      </c>
      <c r="T3875">
        <v>3.5</v>
      </c>
      <c r="U3875">
        <v>19.8</v>
      </c>
      <c r="V3875">
        <v>2.1</v>
      </c>
      <c r="W3875">
        <v>21</v>
      </c>
      <c r="X3875">
        <v>0</v>
      </c>
      <c r="Y3875">
        <v>0</v>
      </c>
      <c r="Z3875">
        <v>1</v>
      </c>
      <c r="AA3875">
        <v>0</v>
      </c>
      <c r="AB3875">
        <v>4</v>
      </c>
      <c r="AC3875">
        <v>0</v>
      </c>
      <c r="AD3875">
        <v>13</v>
      </c>
      <c r="AE3875">
        <v>0</v>
      </c>
      <c r="AY3875" s="59"/>
    </row>
    <row r="3876" spans="1:51">
      <c r="A3876" s="19">
        <v>43818</v>
      </c>
      <c r="B3876" t="s">
        <v>61</v>
      </c>
      <c r="C3876" s="19">
        <v>43956</v>
      </c>
      <c r="D3876">
        <v>82</v>
      </c>
      <c r="E3876">
        <v>26.2</v>
      </c>
      <c r="F3876">
        <v>3.6</v>
      </c>
      <c r="G3876">
        <v>0.2</v>
      </c>
      <c r="H3876">
        <v>22</v>
      </c>
      <c r="I3876">
        <v>6.8</v>
      </c>
      <c r="J3876">
        <v>15.1</v>
      </c>
      <c r="K3876">
        <v>1.2</v>
      </c>
      <c r="L3876">
        <v>13.9</v>
      </c>
      <c r="M3876">
        <v>0.5</v>
      </c>
      <c r="N3876">
        <v>34.6</v>
      </c>
      <c r="O3876">
        <v>3.2</v>
      </c>
      <c r="P3876">
        <v>2.4</v>
      </c>
      <c r="Q3876">
        <v>24.8</v>
      </c>
      <c r="R3876">
        <v>5</v>
      </c>
      <c r="S3876">
        <v>12.7</v>
      </c>
      <c r="T3876">
        <v>2.5</v>
      </c>
      <c r="U3876">
        <v>12.2</v>
      </c>
      <c r="V3876">
        <v>2.2000000000000002</v>
      </c>
      <c r="W3876">
        <v>30</v>
      </c>
      <c r="X3876">
        <v>0</v>
      </c>
      <c r="Y3876">
        <v>0</v>
      </c>
      <c r="Z3876">
        <v>25</v>
      </c>
      <c r="AA3876">
        <v>0</v>
      </c>
      <c r="AB3876">
        <v>17</v>
      </c>
      <c r="AC3876">
        <v>0</v>
      </c>
      <c r="AD3876">
        <v>9</v>
      </c>
      <c r="AE3876">
        <v>0</v>
      </c>
      <c r="AY3876" s="59"/>
    </row>
    <row r="3877" spans="1:51">
      <c r="A3877" s="19">
        <v>43818</v>
      </c>
      <c r="B3877" t="s">
        <v>62</v>
      </c>
      <c r="C3877" s="19">
        <v>43963</v>
      </c>
      <c r="D3877">
        <v>29</v>
      </c>
      <c r="E3877">
        <v>29.6</v>
      </c>
      <c r="F3877">
        <v>6.4</v>
      </c>
      <c r="G3877">
        <v>0.6</v>
      </c>
      <c r="H3877">
        <v>10.1</v>
      </c>
      <c r="I3877">
        <v>1.5</v>
      </c>
      <c r="J3877">
        <v>13.9</v>
      </c>
      <c r="K3877">
        <v>2.6</v>
      </c>
      <c r="L3877">
        <v>24.3</v>
      </c>
      <c r="M3877">
        <v>0.5</v>
      </c>
      <c r="N3877">
        <v>40.299999999999997</v>
      </c>
      <c r="O3877">
        <v>4.8</v>
      </c>
      <c r="P3877">
        <v>2.1</v>
      </c>
      <c r="Q3877">
        <v>7.3</v>
      </c>
      <c r="R3877">
        <v>2.5</v>
      </c>
      <c r="S3877">
        <v>10.3</v>
      </c>
      <c r="T3877">
        <v>3</v>
      </c>
      <c r="U3877">
        <v>27.1</v>
      </c>
      <c r="V3877">
        <v>2.2000000000000002</v>
      </c>
      <c r="W3877">
        <v>14</v>
      </c>
      <c r="X3877">
        <v>0</v>
      </c>
      <c r="Y3877">
        <v>0</v>
      </c>
      <c r="Z3877">
        <v>1</v>
      </c>
      <c r="AA3877">
        <v>0</v>
      </c>
      <c r="AB3877">
        <v>3</v>
      </c>
      <c r="AC3877">
        <v>0</v>
      </c>
      <c r="AD3877">
        <v>11</v>
      </c>
      <c r="AE3877">
        <v>0</v>
      </c>
      <c r="AY3877" s="59"/>
    </row>
    <row r="3878" spans="1:51">
      <c r="A3878" s="19">
        <v>43818</v>
      </c>
      <c r="B3878" t="s">
        <v>63</v>
      </c>
      <c r="C3878" s="19">
        <v>43963</v>
      </c>
      <c r="D3878">
        <v>28</v>
      </c>
      <c r="E3878">
        <v>36.4</v>
      </c>
      <c r="F3878">
        <v>6.1</v>
      </c>
      <c r="G3878">
        <v>2.2000000000000002</v>
      </c>
      <c r="H3878">
        <v>8.5</v>
      </c>
      <c r="I3878">
        <v>5.7</v>
      </c>
      <c r="J3878">
        <v>13.6</v>
      </c>
      <c r="K3878">
        <v>3</v>
      </c>
      <c r="L3878">
        <v>13.4</v>
      </c>
      <c r="M3878">
        <v>0.6</v>
      </c>
      <c r="N3878">
        <v>59.2</v>
      </c>
      <c r="O3878">
        <v>4.0999999999999996</v>
      </c>
      <c r="P3878">
        <v>2.7</v>
      </c>
      <c r="Q3878">
        <v>5.7</v>
      </c>
      <c r="R3878">
        <v>4</v>
      </c>
      <c r="S3878">
        <v>9.4</v>
      </c>
      <c r="T3878">
        <v>2.7</v>
      </c>
      <c r="U3878">
        <v>9.8000000000000007</v>
      </c>
      <c r="V3878">
        <v>1.9</v>
      </c>
      <c r="W3878">
        <v>22</v>
      </c>
      <c r="X3878">
        <v>0</v>
      </c>
      <c r="Y3878">
        <v>0</v>
      </c>
      <c r="Z3878">
        <v>0</v>
      </c>
      <c r="AA3878">
        <v>0</v>
      </c>
      <c r="AB3878">
        <v>3</v>
      </c>
      <c r="AC3878">
        <v>0</v>
      </c>
      <c r="AD3878">
        <v>3</v>
      </c>
      <c r="AE3878">
        <v>0</v>
      </c>
      <c r="AY3878" s="59"/>
    </row>
    <row r="3879" spans="1:51">
      <c r="A3879" s="19">
        <v>43818</v>
      </c>
      <c r="B3879" t="s">
        <v>64</v>
      </c>
      <c r="C3879" s="19">
        <v>43970</v>
      </c>
      <c r="D3879">
        <v>54</v>
      </c>
      <c r="E3879">
        <v>35.700000000000003</v>
      </c>
      <c r="F3879">
        <v>6.1</v>
      </c>
      <c r="G3879">
        <v>3.5</v>
      </c>
      <c r="H3879">
        <v>9</v>
      </c>
      <c r="I3879">
        <v>5.3</v>
      </c>
      <c r="J3879">
        <v>13.8</v>
      </c>
      <c r="K3879">
        <v>3.1</v>
      </c>
      <c r="L3879">
        <v>12.5</v>
      </c>
      <c r="M3879">
        <v>0.5</v>
      </c>
      <c r="N3879">
        <v>57.2</v>
      </c>
      <c r="O3879">
        <v>4</v>
      </c>
      <c r="P3879">
        <v>3.2</v>
      </c>
      <c r="Q3879">
        <v>6.5</v>
      </c>
      <c r="R3879">
        <v>4.2</v>
      </c>
      <c r="S3879">
        <v>10</v>
      </c>
      <c r="T3879">
        <v>3</v>
      </c>
      <c r="U3879">
        <v>9.5</v>
      </c>
      <c r="V3879">
        <v>2.1</v>
      </c>
      <c r="W3879">
        <v>43</v>
      </c>
      <c r="X3879">
        <v>0</v>
      </c>
      <c r="Y3879">
        <v>0</v>
      </c>
      <c r="Z3879">
        <v>1</v>
      </c>
      <c r="AA3879">
        <v>0</v>
      </c>
      <c r="AB3879">
        <v>6</v>
      </c>
      <c r="AC3879">
        <v>0</v>
      </c>
      <c r="AD3879">
        <v>4</v>
      </c>
      <c r="AE3879">
        <v>0</v>
      </c>
      <c r="AY3879" s="59"/>
    </row>
    <row r="3880" spans="1:51">
      <c r="A3880" s="19">
        <v>43818</v>
      </c>
      <c r="B3880" t="s">
        <v>65</v>
      </c>
      <c r="C3880" s="19">
        <v>43970</v>
      </c>
      <c r="D3880">
        <v>61</v>
      </c>
      <c r="E3880">
        <v>24.9</v>
      </c>
      <c r="F3880">
        <v>3.1</v>
      </c>
      <c r="G3880">
        <v>0.6</v>
      </c>
      <c r="H3880">
        <v>9.5</v>
      </c>
      <c r="I3880">
        <v>0.5</v>
      </c>
      <c r="J3880">
        <v>24.3</v>
      </c>
      <c r="K3880">
        <v>0.3</v>
      </c>
      <c r="L3880">
        <v>17.7</v>
      </c>
      <c r="M3880">
        <v>8.6</v>
      </c>
      <c r="N3880">
        <v>29.7</v>
      </c>
      <c r="O3880">
        <v>3.4</v>
      </c>
      <c r="P3880">
        <v>2.7</v>
      </c>
      <c r="Q3880">
        <v>7.5</v>
      </c>
      <c r="R3880">
        <v>2.4</v>
      </c>
      <c r="S3880">
        <v>28.7</v>
      </c>
      <c r="T3880">
        <v>2.7</v>
      </c>
      <c r="U3880">
        <v>16.899999999999999</v>
      </c>
      <c r="V3880">
        <v>5.7</v>
      </c>
      <c r="W3880">
        <v>22</v>
      </c>
      <c r="X3880">
        <v>0</v>
      </c>
      <c r="Y3880">
        <v>0</v>
      </c>
      <c r="Z3880">
        <v>1</v>
      </c>
      <c r="AA3880">
        <v>0</v>
      </c>
      <c r="AB3880">
        <v>21</v>
      </c>
      <c r="AC3880">
        <v>0</v>
      </c>
      <c r="AD3880">
        <v>16</v>
      </c>
      <c r="AE3880">
        <v>1</v>
      </c>
      <c r="AY3880" s="59"/>
    </row>
    <row r="3881" spans="1:51">
      <c r="A3881" s="19">
        <v>43818</v>
      </c>
      <c r="B3881" t="s">
        <v>143</v>
      </c>
      <c r="C3881" s="19">
        <v>43984</v>
      </c>
      <c r="D3881">
        <v>20</v>
      </c>
      <c r="E3881">
        <v>26.9</v>
      </c>
      <c r="F3881">
        <v>2.8</v>
      </c>
      <c r="G3881">
        <v>9.9</v>
      </c>
      <c r="H3881">
        <v>10.7</v>
      </c>
      <c r="I3881">
        <v>1.3</v>
      </c>
      <c r="J3881">
        <v>17.2</v>
      </c>
      <c r="K3881">
        <v>0.8</v>
      </c>
      <c r="L3881">
        <v>14.9</v>
      </c>
      <c r="M3881">
        <v>5</v>
      </c>
      <c r="N3881">
        <v>36.700000000000003</v>
      </c>
      <c r="O3881">
        <v>3.5</v>
      </c>
      <c r="P3881">
        <v>8.5</v>
      </c>
      <c r="Q3881">
        <v>9.5</v>
      </c>
      <c r="R3881">
        <v>3</v>
      </c>
      <c r="S3881">
        <v>16.600000000000001</v>
      </c>
      <c r="T3881">
        <v>3.2</v>
      </c>
      <c r="U3881">
        <v>14</v>
      </c>
      <c r="V3881">
        <v>4.5</v>
      </c>
      <c r="W3881">
        <v>9</v>
      </c>
      <c r="X3881">
        <v>0</v>
      </c>
      <c r="Y3881">
        <v>1</v>
      </c>
      <c r="Z3881">
        <v>1</v>
      </c>
      <c r="AA3881">
        <v>0</v>
      </c>
      <c r="AB3881">
        <v>6</v>
      </c>
      <c r="AC3881">
        <v>0</v>
      </c>
      <c r="AD3881">
        <v>3</v>
      </c>
      <c r="AE3881">
        <v>0</v>
      </c>
      <c r="AY3881" s="59"/>
    </row>
    <row r="3882" spans="1:51">
      <c r="A3882" s="19">
        <v>43818</v>
      </c>
      <c r="B3882" t="s">
        <v>67</v>
      </c>
      <c r="C3882" s="19">
        <v>43984</v>
      </c>
      <c r="D3882">
        <v>19</v>
      </c>
      <c r="E3882">
        <v>25.6</v>
      </c>
      <c r="F3882">
        <v>7.9</v>
      </c>
      <c r="G3882">
        <v>0.3</v>
      </c>
      <c r="H3882">
        <v>11.5</v>
      </c>
      <c r="I3882">
        <v>3.6</v>
      </c>
      <c r="J3882">
        <v>14.1</v>
      </c>
      <c r="K3882">
        <v>3.5</v>
      </c>
      <c r="L3882">
        <v>22.2</v>
      </c>
      <c r="M3882">
        <v>0.8</v>
      </c>
      <c r="N3882">
        <v>31.7</v>
      </c>
      <c r="O3882">
        <v>6.6</v>
      </c>
      <c r="P3882">
        <v>2.7</v>
      </c>
      <c r="Q3882">
        <v>9.3000000000000007</v>
      </c>
      <c r="R3882">
        <v>4.0999999999999996</v>
      </c>
      <c r="S3882">
        <v>12.5</v>
      </c>
      <c r="T3882">
        <v>4.3</v>
      </c>
      <c r="U3882">
        <v>25.5</v>
      </c>
      <c r="V3882">
        <v>2.9</v>
      </c>
      <c r="W3882">
        <v>9</v>
      </c>
      <c r="X3882">
        <v>0</v>
      </c>
      <c r="Y3882">
        <v>0</v>
      </c>
      <c r="Z3882">
        <v>1</v>
      </c>
      <c r="AA3882">
        <v>0</v>
      </c>
      <c r="AB3882">
        <v>2</v>
      </c>
      <c r="AC3882">
        <v>0</v>
      </c>
      <c r="AD3882">
        <v>7</v>
      </c>
      <c r="AE3882">
        <v>0</v>
      </c>
      <c r="AY3882" s="59"/>
    </row>
    <row r="3883" spans="1:51">
      <c r="A3883" s="19">
        <v>43818</v>
      </c>
      <c r="B3883" t="s">
        <v>68</v>
      </c>
      <c r="C3883" s="19">
        <v>43984</v>
      </c>
      <c r="D3883">
        <v>126</v>
      </c>
      <c r="E3883">
        <v>22.2</v>
      </c>
      <c r="F3883">
        <v>5.0999999999999996</v>
      </c>
      <c r="G3883">
        <v>11.1</v>
      </c>
      <c r="H3883">
        <v>10.4</v>
      </c>
      <c r="I3883">
        <v>1.2</v>
      </c>
      <c r="J3883">
        <v>19</v>
      </c>
      <c r="K3883">
        <v>0.6</v>
      </c>
      <c r="L3883">
        <v>16.2</v>
      </c>
      <c r="M3883">
        <v>3.8</v>
      </c>
      <c r="N3883">
        <v>27.5</v>
      </c>
      <c r="O3883">
        <v>5</v>
      </c>
      <c r="P3883">
        <v>9.6999999999999993</v>
      </c>
      <c r="Q3883">
        <v>9.4</v>
      </c>
      <c r="R3883">
        <v>3.3</v>
      </c>
      <c r="S3883">
        <v>20.2</v>
      </c>
      <c r="T3883">
        <v>3.4</v>
      </c>
      <c r="U3883">
        <v>16.600000000000001</v>
      </c>
      <c r="V3883">
        <v>4.5</v>
      </c>
      <c r="W3883">
        <v>45</v>
      </c>
      <c r="X3883">
        <v>0</v>
      </c>
      <c r="Y3883">
        <v>6</v>
      </c>
      <c r="Z3883">
        <v>4</v>
      </c>
      <c r="AA3883">
        <v>0</v>
      </c>
      <c r="AB3883">
        <v>38</v>
      </c>
      <c r="AC3883">
        <v>0</v>
      </c>
      <c r="AD3883">
        <v>33</v>
      </c>
      <c r="AE3883">
        <v>0</v>
      </c>
      <c r="AY3883" s="59"/>
    </row>
    <row r="3884" spans="1:51">
      <c r="A3884" s="19">
        <v>43818</v>
      </c>
      <c r="B3884" t="s">
        <v>69</v>
      </c>
      <c r="C3884" s="19">
        <v>43984</v>
      </c>
      <c r="D3884">
        <v>34</v>
      </c>
      <c r="E3884">
        <v>25.3</v>
      </c>
      <c r="F3884">
        <v>4.0999999999999996</v>
      </c>
      <c r="G3884">
        <v>1.5</v>
      </c>
      <c r="H3884">
        <v>8.1999999999999993</v>
      </c>
      <c r="I3884">
        <v>0.5</v>
      </c>
      <c r="J3884">
        <v>24.1</v>
      </c>
      <c r="K3884">
        <v>0.3</v>
      </c>
      <c r="L3884">
        <v>16.100000000000001</v>
      </c>
      <c r="M3884">
        <v>9.4</v>
      </c>
      <c r="N3884">
        <v>30.3</v>
      </c>
      <c r="O3884">
        <v>4.2</v>
      </c>
      <c r="P3884">
        <v>3.1</v>
      </c>
      <c r="Q3884">
        <v>6.5</v>
      </c>
      <c r="R3884">
        <v>2.9</v>
      </c>
      <c r="S3884">
        <v>28</v>
      </c>
      <c r="T3884">
        <v>2.8</v>
      </c>
      <c r="U3884">
        <v>14.9</v>
      </c>
      <c r="V3884">
        <v>6.9</v>
      </c>
      <c r="W3884">
        <v>13</v>
      </c>
      <c r="X3884">
        <v>0</v>
      </c>
      <c r="Y3884">
        <v>0</v>
      </c>
      <c r="Z3884">
        <v>0</v>
      </c>
      <c r="AA3884">
        <v>0</v>
      </c>
      <c r="AB3884">
        <v>12</v>
      </c>
      <c r="AC3884">
        <v>0</v>
      </c>
      <c r="AD3884">
        <v>8</v>
      </c>
      <c r="AE3884">
        <v>1</v>
      </c>
      <c r="AY3884" s="59"/>
    </row>
    <row r="3885" spans="1:51">
      <c r="A3885" s="19">
        <v>43818</v>
      </c>
      <c r="B3885" t="s">
        <v>70</v>
      </c>
      <c r="C3885" s="19">
        <v>43984</v>
      </c>
      <c r="D3885">
        <v>16</v>
      </c>
      <c r="E3885">
        <v>27.2</v>
      </c>
      <c r="F3885">
        <v>7.4</v>
      </c>
      <c r="G3885">
        <v>0.4</v>
      </c>
      <c r="H3885">
        <v>10.7</v>
      </c>
      <c r="I3885">
        <v>4.0999999999999996</v>
      </c>
      <c r="J3885">
        <v>13.1</v>
      </c>
      <c r="K3885">
        <v>3.7</v>
      </c>
      <c r="L3885">
        <v>22.4</v>
      </c>
      <c r="M3885">
        <v>0.6</v>
      </c>
      <c r="N3885">
        <v>35.6</v>
      </c>
      <c r="O3885">
        <v>5.9</v>
      </c>
      <c r="P3885">
        <v>2.7</v>
      </c>
      <c r="Q3885">
        <v>8.5</v>
      </c>
      <c r="R3885">
        <v>4.0999999999999996</v>
      </c>
      <c r="S3885">
        <v>10.7</v>
      </c>
      <c r="T3885">
        <v>4.0999999999999996</v>
      </c>
      <c r="U3885">
        <v>25.4</v>
      </c>
      <c r="V3885">
        <v>2.6</v>
      </c>
      <c r="W3885">
        <v>8</v>
      </c>
      <c r="X3885">
        <v>0</v>
      </c>
      <c r="Y3885">
        <v>0</v>
      </c>
      <c r="Z3885">
        <v>1</v>
      </c>
      <c r="AA3885">
        <v>0</v>
      </c>
      <c r="AB3885">
        <v>1</v>
      </c>
      <c r="AC3885">
        <v>0</v>
      </c>
      <c r="AD3885">
        <v>6</v>
      </c>
      <c r="AE3885">
        <v>0</v>
      </c>
      <c r="AY3885" s="59"/>
    </row>
    <row r="3886" spans="1:51">
      <c r="A3886" s="19">
        <v>43818</v>
      </c>
      <c r="B3886" t="s">
        <v>71</v>
      </c>
      <c r="C3886" s="19">
        <v>43988</v>
      </c>
      <c r="D3886">
        <v>7</v>
      </c>
      <c r="E3886">
        <v>29.5</v>
      </c>
      <c r="F3886">
        <v>4.8</v>
      </c>
      <c r="G3886">
        <v>2.4</v>
      </c>
      <c r="H3886">
        <v>8.9</v>
      </c>
      <c r="I3886">
        <v>3</v>
      </c>
      <c r="J3886">
        <v>19.8</v>
      </c>
      <c r="K3886">
        <v>1.2</v>
      </c>
      <c r="L3886">
        <v>16.399999999999999</v>
      </c>
      <c r="M3886">
        <v>3.5</v>
      </c>
      <c r="N3886">
        <v>40.700000000000003</v>
      </c>
      <c r="O3886">
        <v>4.2</v>
      </c>
      <c r="P3886">
        <v>3.3</v>
      </c>
      <c r="Q3886">
        <v>6.8</v>
      </c>
      <c r="R3886">
        <v>3.4</v>
      </c>
      <c r="S3886">
        <v>19.2</v>
      </c>
      <c r="T3886">
        <v>3</v>
      </c>
      <c r="U3886">
        <v>15.2</v>
      </c>
      <c r="V3886">
        <v>3.8</v>
      </c>
      <c r="W3886">
        <v>3</v>
      </c>
      <c r="X3886">
        <v>0</v>
      </c>
      <c r="Y3886">
        <v>0</v>
      </c>
      <c r="Z3886">
        <v>0</v>
      </c>
      <c r="AA3886">
        <v>0</v>
      </c>
      <c r="AB3886">
        <v>2</v>
      </c>
      <c r="AC3886">
        <v>0</v>
      </c>
      <c r="AD3886">
        <v>2</v>
      </c>
      <c r="AE3886">
        <v>0</v>
      </c>
      <c r="AY3886" s="59"/>
    </row>
    <row r="3887" spans="1:51">
      <c r="A3887" s="19">
        <v>43818</v>
      </c>
      <c r="B3887" t="s">
        <v>73</v>
      </c>
      <c r="C3887" s="19">
        <v>44013</v>
      </c>
      <c r="D3887">
        <v>41</v>
      </c>
      <c r="E3887">
        <v>28.7</v>
      </c>
      <c r="F3887">
        <v>5.5</v>
      </c>
      <c r="G3887">
        <v>2.4</v>
      </c>
      <c r="H3887">
        <v>10.6</v>
      </c>
      <c r="I3887">
        <v>3.2</v>
      </c>
      <c r="J3887">
        <v>17.8</v>
      </c>
      <c r="K3887">
        <v>2</v>
      </c>
      <c r="L3887">
        <v>16.5</v>
      </c>
      <c r="M3887">
        <v>2.9</v>
      </c>
      <c r="N3887">
        <v>48.1</v>
      </c>
      <c r="O3887">
        <v>3.1</v>
      </c>
      <c r="P3887">
        <v>1.4</v>
      </c>
      <c r="Q3887">
        <v>7.7</v>
      </c>
      <c r="R3887">
        <v>1.7</v>
      </c>
      <c r="S3887">
        <v>19</v>
      </c>
      <c r="T3887">
        <v>1.3</v>
      </c>
      <c r="U3887">
        <v>15.5</v>
      </c>
      <c r="V3887">
        <v>1.9</v>
      </c>
      <c r="W3887">
        <v>1883</v>
      </c>
      <c r="X3887">
        <v>0</v>
      </c>
      <c r="Y3887">
        <v>7</v>
      </c>
      <c r="Z3887">
        <v>198</v>
      </c>
      <c r="AA3887">
        <v>16</v>
      </c>
      <c r="AB3887">
        <v>1029</v>
      </c>
      <c r="AC3887">
        <v>0</v>
      </c>
      <c r="AD3887">
        <v>758</v>
      </c>
      <c r="AE3887">
        <v>5</v>
      </c>
      <c r="AY3887" s="59"/>
    </row>
    <row r="3888" spans="1:51">
      <c r="A3888" s="19">
        <v>43819</v>
      </c>
      <c r="B3888" t="s">
        <v>15</v>
      </c>
      <c r="C3888" s="19">
        <v>43864</v>
      </c>
      <c r="D3888">
        <v>41</v>
      </c>
      <c r="E3888">
        <v>18</v>
      </c>
      <c r="F3888">
        <v>3.2</v>
      </c>
      <c r="G3888">
        <v>2</v>
      </c>
      <c r="H3888">
        <v>21.9</v>
      </c>
      <c r="I3888">
        <v>6.1</v>
      </c>
      <c r="J3888">
        <v>17.600000000000001</v>
      </c>
      <c r="K3888">
        <v>3.2</v>
      </c>
      <c r="L3888">
        <v>14.4</v>
      </c>
      <c r="M3888">
        <v>3.1</v>
      </c>
      <c r="N3888">
        <v>20.7</v>
      </c>
      <c r="O3888">
        <v>2.2000000000000002</v>
      </c>
      <c r="P3888">
        <v>1.9</v>
      </c>
      <c r="Q3888">
        <v>32.799999999999997</v>
      </c>
      <c r="R3888">
        <v>4</v>
      </c>
      <c r="S3888">
        <v>20.3</v>
      </c>
      <c r="T3888">
        <v>2.1</v>
      </c>
      <c r="U3888">
        <v>13.1</v>
      </c>
      <c r="V3888">
        <v>2.4</v>
      </c>
      <c r="W3888">
        <v>11</v>
      </c>
      <c r="X3888">
        <v>0</v>
      </c>
      <c r="Y3888">
        <v>0</v>
      </c>
      <c r="Z3888">
        <v>14</v>
      </c>
      <c r="AA3888">
        <v>0</v>
      </c>
      <c r="AB3888">
        <v>11</v>
      </c>
      <c r="AC3888">
        <v>0</v>
      </c>
      <c r="AD3888">
        <v>5</v>
      </c>
      <c r="AE3888">
        <v>0</v>
      </c>
      <c r="AY3888" s="59"/>
    </row>
    <row r="3889" spans="1:51">
      <c r="A3889" s="19">
        <v>43819</v>
      </c>
      <c r="B3889" t="s">
        <v>16</v>
      </c>
      <c r="C3889" s="19">
        <v>43872</v>
      </c>
      <c r="D3889">
        <v>24</v>
      </c>
      <c r="E3889">
        <v>18.8</v>
      </c>
      <c r="F3889">
        <v>3.1</v>
      </c>
      <c r="G3889">
        <v>2.2999999999999998</v>
      </c>
      <c r="H3889">
        <v>18.399999999999999</v>
      </c>
      <c r="I3889">
        <v>3.3</v>
      </c>
      <c r="J3889">
        <v>19.899999999999999</v>
      </c>
      <c r="K3889">
        <v>2.8</v>
      </c>
      <c r="L3889">
        <v>16.100000000000001</v>
      </c>
      <c r="M3889">
        <v>4.7</v>
      </c>
      <c r="N3889">
        <v>23.2</v>
      </c>
      <c r="O3889">
        <v>2.4</v>
      </c>
      <c r="P3889">
        <v>2</v>
      </c>
      <c r="Q3889">
        <v>21.7</v>
      </c>
      <c r="R3889">
        <v>2.5</v>
      </c>
      <c r="S3889">
        <v>25.8</v>
      </c>
      <c r="T3889">
        <v>2.2999999999999998</v>
      </c>
      <c r="U3889">
        <v>16.3</v>
      </c>
      <c r="V3889">
        <v>3.4</v>
      </c>
      <c r="W3889">
        <v>6</v>
      </c>
      <c r="X3889">
        <v>0</v>
      </c>
      <c r="Y3889">
        <v>0</v>
      </c>
      <c r="Z3889">
        <v>6</v>
      </c>
      <c r="AA3889">
        <v>0</v>
      </c>
      <c r="AB3889">
        <v>7</v>
      </c>
      <c r="AC3889">
        <v>0</v>
      </c>
      <c r="AD3889">
        <v>5</v>
      </c>
      <c r="AE3889">
        <v>0</v>
      </c>
      <c r="AY3889" s="59"/>
    </row>
    <row r="3890" spans="1:51">
      <c r="A3890" s="19">
        <v>43819</v>
      </c>
      <c r="B3890" t="s">
        <v>17</v>
      </c>
      <c r="C3890" s="19">
        <v>43883</v>
      </c>
      <c r="D3890">
        <v>36</v>
      </c>
      <c r="E3890">
        <v>25.4</v>
      </c>
      <c r="F3890">
        <v>8.3000000000000007</v>
      </c>
      <c r="G3890">
        <v>1.2</v>
      </c>
      <c r="H3890">
        <v>9.1</v>
      </c>
      <c r="I3890">
        <v>1.9</v>
      </c>
      <c r="J3890">
        <v>19.399999999999999</v>
      </c>
      <c r="K3890">
        <v>3.8</v>
      </c>
      <c r="L3890">
        <v>16.100000000000001</v>
      </c>
      <c r="M3890">
        <v>4.4000000000000004</v>
      </c>
      <c r="N3890">
        <v>40.799999999999997</v>
      </c>
      <c r="O3890">
        <v>5.2</v>
      </c>
      <c r="P3890">
        <v>1.9</v>
      </c>
      <c r="Q3890">
        <v>6.3</v>
      </c>
      <c r="R3890">
        <v>2.1</v>
      </c>
      <c r="S3890">
        <v>22.5</v>
      </c>
      <c r="T3890">
        <v>2.7</v>
      </c>
      <c r="U3890">
        <v>15</v>
      </c>
      <c r="V3890">
        <v>3.1</v>
      </c>
      <c r="W3890">
        <v>15</v>
      </c>
      <c r="X3890">
        <v>0</v>
      </c>
      <c r="Y3890">
        <v>0</v>
      </c>
      <c r="Z3890">
        <v>1</v>
      </c>
      <c r="AA3890">
        <v>0</v>
      </c>
      <c r="AB3890">
        <v>11</v>
      </c>
      <c r="AC3890">
        <v>0</v>
      </c>
      <c r="AD3890">
        <v>9</v>
      </c>
      <c r="AE3890">
        <v>0</v>
      </c>
      <c r="AY3890" s="59"/>
    </row>
    <row r="3891" spans="1:51">
      <c r="A3891" s="19">
        <v>43819</v>
      </c>
      <c r="B3891" t="s">
        <v>18</v>
      </c>
      <c r="C3891" s="19">
        <v>43890</v>
      </c>
      <c r="D3891">
        <v>54</v>
      </c>
      <c r="E3891">
        <v>38.799999999999997</v>
      </c>
      <c r="F3891">
        <v>4.2</v>
      </c>
      <c r="G3891">
        <v>3.1</v>
      </c>
      <c r="H3891">
        <v>8.6</v>
      </c>
      <c r="I3891">
        <v>2.5</v>
      </c>
      <c r="J3891">
        <v>13.3</v>
      </c>
      <c r="K3891">
        <v>5.6</v>
      </c>
      <c r="L3891">
        <v>10.6</v>
      </c>
      <c r="M3891">
        <v>2.8</v>
      </c>
      <c r="N3891">
        <v>77.900000000000006</v>
      </c>
      <c r="O3891">
        <v>1.7</v>
      </c>
      <c r="P3891">
        <v>1.3</v>
      </c>
      <c r="Q3891">
        <v>3.3</v>
      </c>
      <c r="R3891">
        <v>1.3</v>
      </c>
      <c r="S3891">
        <v>6.6</v>
      </c>
      <c r="T3891">
        <v>2.1</v>
      </c>
      <c r="U3891">
        <v>4.2</v>
      </c>
      <c r="V3891">
        <v>1.2</v>
      </c>
      <c r="W3891">
        <v>46</v>
      </c>
      <c r="X3891">
        <v>0</v>
      </c>
      <c r="Y3891">
        <v>0</v>
      </c>
      <c r="Z3891">
        <v>1</v>
      </c>
      <c r="AA3891">
        <v>0</v>
      </c>
      <c r="AB3891">
        <v>5</v>
      </c>
      <c r="AC3891">
        <v>0</v>
      </c>
      <c r="AD3891">
        <v>2</v>
      </c>
      <c r="AE3891">
        <v>0</v>
      </c>
      <c r="AY3891" s="59"/>
    </row>
    <row r="3892" spans="1:51">
      <c r="A3892" s="19">
        <v>43819</v>
      </c>
      <c r="B3892" t="s">
        <v>19</v>
      </c>
      <c r="C3892" s="19">
        <v>43893</v>
      </c>
      <c r="D3892">
        <v>52</v>
      </c>
      <c r="E3892">
        <v>36.799999999999997</v>
      </c>
      <c r="F3892">
        <v>6</v>
      </c>
      <c r="G3892">
        <v>3.9</v>
      </c>
      <c r="H3892">
        <v>8.3000000000000007</v>
      </c>
      <c r="I3892">
        <v>4.7</v>
      </c>
      <c r="J3892">
        <v>12.9</v>
      </c>
      <c r="K3892">
        <v>3.3</v>
      </c>
      <c r="L3892">
        <v>12.9</v>
      </c>
      <c r="M3892">
        <v>0.9</v>
      </c>
      <c r="N3892">
        <v>72.599999999999994</v>
      </c>
      <c r="O3892">
        <v>2.2999999999999998</v>
      </c>
      <c r="P3892">
        <v>2.1</v>
      </c>
      <c r="Q3892">
        <v>3.6</v>
      </c>
      <c r="R3892">
        <v>2.1</v>
      </c>
      <c r="S3892">
        <v>7.2</v>
      </c>
      <c r="T3892">
        <v>1.7</v>
      </c>
      <c r="U3892">
        <v>6.9</v>
      </c>
      <c r="V3892">
        <v>1.1000000000000001</v>
      </c>
      <c r="W3892">
        <v>43</v>
      </c>
      <c r="X3892">
        <v>0</v>
      </c>
      <c r="Y3892">
        <v>0</v>
      </c>
      <c r="Z3892">
        <v>1</v>
      </c>
      <c r="AA3892">
        <v>0</v>
      </c>
      <c r="AB3892">
        <v>4</v>
      </c>
      <c r="AC3892">
        <v>0</v>
      </c>
      <c r="AD3892">
        <v>4</v>
      </c>
      <c r="AE3892">
        <v>0</v>
      </c>
      <c r="AY3892" s="59"/>
    </row>
    <row r="3893" spans="1:51">
      <c r="A3893" s="19">
        <v>43819</v>
      </c>
      <c r="B3893" t="s">
        <v>20</v>
      </c>
      <c r="C3893" s="19">
        <v>43893</v>
      </c>
      <c r="D3893">
        <v>6</v>
      </c>
      <c r="E3893">
        <v>29.5</v>
      </c>
      <c r="F3893">
        <v>4.8</v>
      </c>
      <c r="G3893">
        <v>2.4</v>
      </c>
      <c r="H3893">
        <v>8.9</v>
      </c>
      <c r="I3893">
        <v>3</v>
      </c>
      <c r="J3893">
        <v>19.8</v>
      </c>
      <c r="K3893">
        <v>1.2</v>
      </c>
      <c r="L3893">
        <v>16.399999999999999</v>
      </c>
      <c r="M3893">
        <v>3.5</v>
      </c>
      <c r="N3893">
        <v>49.8</v>
      </c>
      <c r="O3893">
        <v>2.9</v>
      </c>
      <c r="P3893">
        <v>2</v>
      </c>
      <c r="Q3893">
        <v>5.3</v>
      </c>
      <c r="R3893">
        <v>2.1</v>
      </c>
      <c r="S3893">
        <v>20.3</v>
      </c>
      <c r="T3893">
        <v>1.5</v>
      </c>
      <c r="U3893">
        <v>13.6</v>
      </c>
      <c r="V3893">
        <v>2.2000000000000002</v>
      </c>
      <c r="W3893">
        <v>3</v>
      </c>
      <c r="X3893">
        <v>0</v>
      </c>
      <c r="Y3893">
        <v>0</v>
      </c>
      <c r="Z3893">
        <v>0</v>
      </c>
      <c r="AA3893">
        <v>0</v>
      </c>
      <c r="AB3893">
        <v>2</v>
      </c>
      <c r="AC3893">
        <v>0</v>
      </c>
      <c r="AD3893">
        <v>1</v>
      </c>
      <c r="AE3893">
        <v>0</v>
      </c>
      <c r="AY3893" s="59"/>
    </row>
    <row r="3894" spans="1:51">
      <c r="A3894" s="19">
        <v>43819</v>
      </c>
      <c r="B3894" t="s">
        <v>21</v>
      </c>
      <c r="C3894" s="19">
        <v>43893</v>
      </c>
      <c r="D3894">
        <v>31</v>
      </c>
      <c r="E3894">
        <v>36.1</v>
      </c>
      <c r="F3894">
        <v>6.2</v>
      </c>
      <c r="G3894">
        <v>3.8</v>
      </c>
      <c r="H3894">
        <v>8.5</v>
      </c>
      <c r="I3894">
        <v>4.9000000000000004</v>
      </c>
      <c r="J3894">
        <v>14.3</v>
      </c>
      <c r="K3894">
        <v>3.2</v>
      </c>
      <c r="L3894">
        <v>12.1</v>
      </c>
      <c r="M3894">
        <v>0.5</v>
      </c>
      <c r="N3894">
        <v>70.900000000000006</v>
      </c>
      <c r="O3894">
        <v>2.7</v>
      </c>
      <c r="P3894">
        <v>1.9</v>
      </c>
      <c r="Q3894">
        <v>4.2</v>
      </c>
      <c r="R3894">
        <v>2.2999999999999998</v>
      </c>
      <c r="S3894">
        <v>9</v>
      </c>
      <c r="T3894">
        <v>1.8</v>
      </c>
      <c r="U3894">
        <v>6</v>
      </c>
      <c r="V3894">
        <v>1</v>
      </c>
      <c r="W3894">
        <v>25</v>
      </c>
      <c r="X3894">
        <v>0</v>
      </c>
      <c r="Y3894">
        <v>0</v>
      </c>
      <c r="Z3894">
        <v>0</v>
      </c>
      <c r="AA3894">
        <v>0</v>
      </c>
      <c r="AB3894">
        <v>4</v>
      </c>
      <c r="AC3894">
        <v>0</v>
      </c>
      <c r="AD3894">
        <v>2</v>
      </c>
      <c r="AE3894">
        <v>0</v>
      </c>
      <c r="AY3894" s="59"/>
    </row>
    <row r="3895" spans="1:51">
      <c r="A3895" s="19">
        <v>43819</v>
      </c>
      <c r="B3895" t="s">
        <v>22</v>
      </c>
      <c r="C3895" s="19">
        <v>43893</v>
      </c>
      <c r="D3895">
        <v>416</v>
      </c>
      <c r="E3895">
        <v>23.7</v>
      </c>
      <c r="F3895">
        <v>5.4</v>
      </c>
      <c r="G3895">
        <v>2.2000000000000002</v>
      </c>
      <c r="H3895">
        <v>10.4</v>
      </c>
      <c r="I3895">
        <v>2</v>
      </c>
      <c r="J3895">
        <v>21.6</v>
      </c>
      <c r="K3895">
        <v>1.7</v>
      </c>
      <c r="L3895">
        <v>17</v>
      </c>
      <c r="M3895">
        <v>5.7</v>
      </c>
      <c r="N3895">
        <v>33.799999999999997</v>
      </c>
      <c r="O3895">
        <v>3.8</v>
      </c>
      <c r="P3895">
        <v>2.2999999999999998</v>
      </c>
      <c r="Q3895">
        <v>7.2</v>
      </c>
      <c r="R3895">
        <v>2</v>
      </c>
      <c r="S3895">
        <v>28.1</v>
      </c>
      <c r="T3895">
        <v>1.7</v>
      </c>
      <c r="U3895">
        <v>16.8</v>
      </c>
      <c r="V3895">
        <v>3.9</v>
      </c>
      <c r="W3895">
        <v>152</v>
      </c>
      <c r="X3895">
        <v>0</v>
      </c>
      <c r="Y3895">
        <v>0</v>
      </c>
      <c r="Z3895">
        <v>14</v>
      </c>
      <c r="AA3895">
        <v>0</v>
      </c>
      <c r="AB3895">
        <v>139</v>
      </c>
      <c r="AC3895">
        <v>0</v>
      </c>
      <c r="AD3895">
        <v>109</v>
      </c>
      <c r="AE3895">
        <v>1</v>
      </c>
      <c r="AY3895" s="59"/>
    </row>
    <row r="3896" spans="1:51">
      <c r="A3896" s="19">
        <v>43819</v>
      </c>
      <c r="B3896" t="s">
        <v>23</v>
      </c>
      <c r="C3896" s="19">
        <v>43893</v>
      </c>
      <c r="D3896">
        <v>67</v>
      </c>
      <c r="E3896">
        <v>23.1</v>
      </c>
      <c r="F3896">
        <v>5.2</v>
      </c>
      <c r="G3896">
        <v>0.9</v>
      </c>
      <c r="H3896">
        <v>8.6999999999999993</v>
      </c>
      <c r="I3896">
        <v>1.2</v>
      </c>
      <c r="J3896">
        <v>24.3</v>
      </c>
      <c r="K3896">
        <v>0.9</v>
      </c>
      <c r="L3896">
        <v>17.899999999999999</v>
      </c>
      <c r="M3896">
        <v>7.3</v>
      </c>
      <c r="N3896">
        <v>30.3</v>
      </c>
      <c r="O3896">
        <v>3.2</v>
      </c>
      <c r="P3896">
        <v>1.5</v>
      </c>
      <c r="Q3896">
        <v>5.4</v>
      </c>
      <c r="R3896">
        <v>1.6</v>
      </c>
      <c r="S3896">
        <v>34.1</v>
      </c>
      <c r="T3896">
        <v>1.7</v>
      </c>
      <c r="U3896">
        <v>17.3</v>
      </c>
      <c r="V3896">
        <v>4.5999999999999996</v>
      </c>
      <c r="W3896">
        <v>23</v>
      </c>
      <c r="X3896">
        <v>0</v>
      </c>
      <c r="Y3896">
        <v>0</v>
      </c>
      <c r="Z3896">
        <v>1</v>
      </c>
      <c r="AA3896">
        <v>0</v>
      </c>
      <c r="AB3896">
        <v>24</v>
      </c>
      <c r="AC3896">
        <v>0</v>
      </c>
      <c r="AD3896">
        <v>18</v>
      </c>
      <c r="AE3896">
        <v>1</v>
      </c>
      <c r="AY3896" s="59"/>
    </row>
    <row r="3897" spans="1:51">
      <c r="A3897" s="19">
        <v>43819</v>
      </c>
      <c r="B3897" t="s">
        <v>24</v>
      </c>
      <c r="C3897" s="19">
        <v>43893</v>
      </c>
      <c r="D3897">
        <v>13</v>
      </c>
      <c r="E3897">
        <v>29.5</v>
      </c>
      <c r="F3897">
        <v>4.8</v>
      </c>
      <c r="G3897">
        <v>2.4</v>
      </c>
      <c r="H3897">
        <v>8.9</v>
      </c>
      <c r="I3897">
        <v>3</v>
      </c>
      <c r="J3897">
        <v>19.8</v>
      </c>
      <c r="K3897">
        <v>1.2</v>
      </c>
      <c r="L3897">
        <v>16.399999999999999</v>
      </c>
      <c r="M3897">
        <v>3.5</v>
      </c>
      <c r="N3897">
        <v>49.5</v>
      </c>
      <c r="O3897">
        <v>3.2</v>
      </c>
      <c r="P3897">
        <v>2.1</v>
      </c>
      <c r="Q3897">
        <v>5.2</v>
      </c>
      <c r="R3897">
        <v>2</v>
      </c>
      <c r="S3897">
        <v>20.5</v>
      </c>
      <c r="T3897">
        <v>1.4</v>
      </c>
      <c r="U3897">
        <v>13.5</v>
      </c>
      <c r="V3897">
        <v>2.2000000000000002</v>
      </c>
      <c r="W3897">
        <v>6</v>
      </c>
      <c r="X3897">
        <v>0</v>
      </c>
      <c r="Y3897">
        <v>0</v>
      </c>
      <c r="Z3897">
        <v>0</v>
      </c>
      <c r="AA3897">
        <v>0</v>
      </c>
      <c r="AB3897">
        <v>4</v>
      </c>
      <c r="AC3897">
        <v>0</v>
      </c>
      <c r="AD3897">
        <v>3</v>
      </c>
      <c r="AE3897">
        <v>0</v>
      </c>
      <c r="AY3897" s="59"/>
    </row>
    <row r="3898" spans="1:51">
      <c r="A3898" s="19">
        <v>43819</v>
      </c>
      <c r="B3898" t="s">
        <v>25</v>
      </c>
      <c r="C3898" s="19">
        <v>43893</v>
      </c>
      <c r="D3898">
        <v>24</v>
      </c>
      <c r="E3898">
        <v>21</v>
      </c>
      <c r="F3898">
        <v>7.1</v>
      </c>
      <c r="G3898">
        <v>2.2999999999999998</v>
      </c>
      <c r="H3898">
        <v>12.9</v>
      </c>
      <c r="I3898">
        <v>1.1000000000000001</v>
      </c>
      <c r="J3898">
        <v>17.899999999999999</v>
      </c>
      <c r="K3898">
        <v>4.5999999999999996</v>
      </c>
      <c r="L3898">
        <v>18.5</v>
      </c>
      <c r="M3898">
        <v>4.0999999999999996</v>
      </c>
      <c r="N3898">
        <v>29.1</v>
      </c>
      <c r="O3898">
        <v>5.4</v>
      </c>
      <c r="P3898">
        <v>2.7</v>
      </c>
      <c r="Q3898">
        <v>11</v>
      </c>
      <c r="R3898">
        <v>1.9</v>
      </c>
      <c r="S3898">
        <v>20.7</v>
      </c>
      <c r="T3898">
        <v>3.6</v>
      </c>
      <c r="U3898">
        <v>21.7</v>
      </c>
      <c r="V3898">
        <v>3.5</v>
      </c>
      <c r="W3898">
        <v>8</v>
      </c>
      <c r="X3898">
        <v>0</v>
      </c>
      <c r="Y3898">
        <v>0</v>
      </c>
      <c r="Z3898">
        <v>2</v>
      </c>
      <c r="AA3898">
        <v>0</v>
      </c>
      <c r="AB3898">
        <v>7</v>
      </c>
      <c r="AC3898">
        <v>0</v>
      </c>
      <c r="AD3898">
        <v>7</v>
      </c>
      <c r="AE3898">
        <v>0</v>
      </c>
      <c r="AY3898" s="59"/>
    </row>
    <row r="3899" spans="1:51">
      <c r="A3899" s="19">
        <v>43819</v>
      </c>
      <c r="B3899" t="s">
        <v>26</v>
      </c>
      <c r="C3899" s="19">
        <v>43893</v>
      </c>
      <c r="D3899">
        <v>91</v>
      </c>
      <c r="E3899">
        <v>21.5</v>
      </c>
      <c r="F3899">
        <v>5.3</v>
      </c>
      <c r="G3899">
        <v>2.2999999999999998</v>
      </c>
      <c r="H3899">
        <v>12.6</v>
      </c>
      <c r="I3899">
        <v>1.8</v>
      </c>
      <c r="J3899">
        <v>15</v>
      </c>
      <c r="K3899">
        <v>1.1000000000000001</v>
      </c>
      <c r="L3899">
        <v>27.9</v>
      </c>
      <c r="M3899">
        <v>2.2000000000000002</v>
      </c>
      <c r="N3899">
        <v>24.1</v>
      </c>
      <c r="O3899">
        <v>3.1</v>
      </c>
      <c r="P3899">
        <v>1.8</v>
      </c>
      <c r="Q3899">
        <v>8.8000000000000007</v>
      </c>
      <c r="R3899">
        <v>1.8</v>
      </c>
      <c r="S3899">
        <v>12.5</v>
      </c>
      <c r="T3899">
        <v>1.6</v>
      </c>
      <c r="U3899">
        <v>43.9</v>
      </c>
      <c r="V3899">
        <v>2</v>
      </c>
      <c r="W3899">
        <v>30</v>
      </c>
      <c r="X3899">
        <v>0</v>
      </c>
      <c r="Y3899">
        <v>0</v>
      </c>
      <c r="Z3899">
        <v>7</v>
      </c>
      <c r="AA3899">
        <v>0</v>
      </c>
      <c r="AB3899">
        <v>14</v>
      </c>
      <c r="AC3899">
        <v>0</v>
      </c>
      <c r="AD3899">
        <v>40</v>
      </c>
      <c r="AE3899">
        <v>0</v>
      </c>
      <c r="AY3899" s="59"/>
    </row>
    <row r="3900" spans="1:51">
      <c r="A3900" s="19">
        <v>43819</v>
      </c>
      <c r="B3900" t="s">
        <v>27</v>
      </c>
      <c r="C3900" s="19">
        <v>43893</v>
      </c>
      <c r="D3900">
        <v>75</v>
      </c>
      <c r="E3900">
        <v>22.4</v>
      </c>
      <c r="F3900">
        <v>2.9</v>
      </c>
      <c r="G3900">
        <v>0.5</v>
      </c>
      <c r="H3900">
        <v>12.4</v>
      </c>
      <c r="I3900">
        <v>16.7</v>
      </c>
      <c r="J3900">
        <v>17</v>
      </c>
      <c r="K3900">
        <v>0.3</v>
      </c>
      <c r="L3900">
        <v>15.7</v>
      </c>
      <c r="M3900">
        <v>1.6</v>
      </c>
      <c r="N3900">
        <v>31.8</v>
      </c>
      <c r="O3900">
        <v>2.6</v>
      </c>
      <c r="P3900">
        <v>1.6</v>
      </c>
      <c r="Q3900">
        <v>10.3</v>
      </c>
      <c r="R3900">
        <v>17.3</v>
      </c>
      <c r="S3900">
        <v>18.100000000000001</v>
      </c>
      <c r="T3900">
        <v>1.8</v>
      </c>
      <c r="U3900">
        <v>14.1</v>
      </c>
      <c r="V3900">
        <v>2</v>
      </c>
      <c r="W3900">
        <v>22</v>
      </c>
      <c r="X3900">
        <v>0</v>
      </c>
      <c r="Y3900">
        <v>0</v>
      </c>
      <c r="Z3900">
        <v>5</v>
      </c>
      <c r="AA3900">
        <v>16</v>
      </c>
      <c r="AB3900">
        <v>17</v>
      </c>
      <c r="AC3900">
        <v>0</v>
      </c>
      <c r="AD3900">
        <v>15</v>
      </c>
      <c r="AE3900">
        <v>0</v>
      </c>
      <c r="AY3900" s="59"/>
    </row>
    <row r="3901" spans="1:51">
      <c r="A3901" s="19">
        <v>43819</v>
      </c>
      <c r="B3901" t="s">
        <v>28</v>
      </c>
      <c r="C3901" s="19">
        <v>43893</v>
      </c>
      <c r="D3901">
        <v>110</v>
      </c>
      <c r="E3901">
        <v>34.6</v>
      </c>
      <c r="F3901">
        <v>10.1</v>
      </c>
      <c r="G3901">
        <v>1.7</v>
      </c>
      <c r="H3901">
        <v>8.1</v>
      </c>
      <c r="I3901">
        <v>2.1</v>
      </c>
      <c r="J3901">
        <v>16.5</v>
      </c>
      <c r="K3901">
        <v>1.8</v>
      </c>
      <c r="L3901">
        <v>12.3</v>
      </c>
      <c r="M3901">
        <v>2.4</v>
      </c>
      <c r="N3901">
        <v>65.5</v>
      </c>
      <c r="O3901">
        <v>5.3</v>
      </c>
      <c r="P3901">
        <v>1.6</v>
      </c>
      <c r="Q3901">
        <v>4.0999999999999996</v>
      </c>
      <c r="R3901">
        <v>1.6</v>
      </c>
      <c r="S3901">
        <v>12.3</v>
      </c>
      <c r="T3901">
        <v>1.4</v>
      </c>
      <c r="U3901">
        <v>6.3</v>
      </c>
      <c r="V3901">
        <v>1.5</v>
      </c>
      <c r="W3901">
        <v>67</v>
      </c>
      <c r="X3901">
        <v>0</v>
      </c>
      <c r="Y3901">
        <v>0</v>
      </c>
      <c r="Z3901">
        <v>1</v>
      </c>
      <c r="AA3901">
        <v>0</v>
      </c>
      <c r="AB3901">
        <v>32</v>
      </c>
      <c r="AC3901">
        <v>0</v>
      </c>
      <c r="AD3901">
        <v>7</v>
      </c>
      <c r="AE3901">
        <v>0</v>
      </c>
      <c r="AY3901" s="59"/>
    </row>
    <row r="3902" spans="1:51">
      <c r="A3902" s="19">
        <v>43819</v>
      </c>
      <c r="B3902" t="s">
        <v>29</v>
      </c>
      <c r="C3902" s="19">
        <v>43893</v>
      </c>
      <c r="D3902">
        <v>37</v>
      </c>
      <c r="E3902">
        <v>35.9</v>
      </c>
      <c r="F3902">
        <v>8.3000000000000007</v>
      </c>
      <c r="G3902">
        <v>3.2</v>
      </c>
      <c r="H3902">
        <v>7.4</v>
      </c>
      <c r="I3902">
        <v>4</v>
      </c>
      <c r="J3902">
        <v>14.8</v>
      </c>
      <c r="K3902">
        <v>3.4</v>
      </c>
      <c r="L3902">
        <v>11.8</v>
      </c>
      <c r="M3902">
        <v>0.8</v>
      </c>
      <c r="N3902">
        <v>69.8</v>
      </c>
      <c r="O3902">
        <v>3.7</v>
      </c>
      <c r="P3902">
        <v>2</v>
      </c>
      <c r="Q3902">
        <v>3.3</v>
      </c>
      <c r="R3902">
        <v>1.9</v>
      </c>
      <c r="S3902">
        <v>9.6</v>
      </c>
      <c r="T3902">
        <v>1.9</v>
      </c>
      <c r="U3902">
        <v>6.1</v>
      </c>
      <c r="V3902">
        <v>1.2</v>
      </c>
      <c r="W3902">
        <v>29</v>
      </c>
      <c r="X3902">
        <v>0</v>
      </c>
      <c r="Y3902">
        <v>0</v>
      </c>
      <c r="Z3902">
        <v>0</v>
      </c>
      <c r="AA3902">
        <v>0</v>
      </c>
      <c r="AB3902">
        <v>5</v>
      </c>
      <c r="AC3902">
        <v>0</v>
      </c>
      <c r="AD3902">
        <v>2</v>
      </c>
      <c r="AE3902">
        <v>0</v>
      </c>
      <c r="AY3902" s="59"/>
    </row>
    <row r="3903" spans="1:51">
      <c r="A3903" s="19">
        <v>43819</v>
      </c>
      <c r="B3903" t="s">
        <v>30</v>
      </c>
      <c r="C3903" s="19">
        <v>43893</v>
      </c>
      <c r="D3903">
        <v>64</v>
      </c>
      <c r="E3903">
        <v>35.799999999999997</v>
      </c>
      <c r="F3903">
        <v>6.1</v>
      </c>
      <c r="G3903">
        <v>3.1</v>
      </c>
      <c r="H3903">
        <v>9</v>
      </c>
      <c r="I3903">
        <v>5.0999999999999996</v>
      </c>
      <c r="J3903">
        <v>13.7</v>
      </c>
      <c r="K3903">
        <v>3.6</v>
      </c>
      <c r="L3903">
        <v>12.6</v>
      </c>
      <c r="M3903">
        <v>0.6</v>
      </c>
      <c r="N3903">
        <v>69.900000000000006</v>
      </c>
      <c r="O3903">
        <v>2.8</v>
      </c>
      <c r="P3903">
        <v>1.8</v>
      </c>
      <c r="Q3903">
        <v>4.3</v>
      </c>
      <c r="R3903">
        <v>2.5</v>
      </c>
      <c r="S3903">
        <v>8.4</v>
      </c>
      <c r="T3903">
        <v>2</v>
      </c>
      <c r="U3903">
        <v>6.8</v>
      </c>
      <c r="V3903">
        <v>1.1000000000000001</v>
      </c>
      <c r="W3903">
        <v>51</v>
      </c>
      <c r="X3903">
        <v>0</v>
      </c>
      <c r="Y3903">
        <v>0</v>
      </c>
      <c r="Z3903">
        <v>1</v>
      </c>
      <c r="AA3903">
        <v>0</v>
      </c>
      <c r="AB3903">
        <v>7</v>
      </c>
      <c r="AC3903">
        <v>0</v>
      </c>
      <c r="AD3903">
        <v>5</v>
      </c>
      <c r="AE3903">
        <v>0</v>
      </c>
      <c r="AY3903" s="59"/>
    </row>
    <row r="3904" spans="1:51">
      <c r="A3904" s="19">
        <v>43819</v>
      </c>
      <c r="B3904" t="s">
        <v>31</v>
      </c>
      <c r="C3904" s="19">
        <v>43893</v>
      </c>
      <c r="D3904">
        <v>228</v>
      </c>
      <c r="E3904">
        <v>32</v>
      </c>
      <c r="F3904">
        <v>6.3</v>
      </c>
      <c r="G3904">
        <v>2.2999999999999998</v>
      </c>
      <c r="H3904">
        <v>9.8000000000000007</v>
      </c>
      <c r="I3904">
        <v>2.2999999999999998</v>
      </c>
      <c r="J3904">
        <v>17</v>
      </c>
      <c r="K3904">
        <v>1.7</v>
      </c>
      <c r="L3904">
        <v>14.3</v>
      </c>
      <c r="M3904">
        <v>3.8</v>
      </c>
      <c r="N3904">
        <v>58.6</v>
      </c>
      <c r="O3904">
        <v>3.4</v>
      </c>
      <c r="P3904">
        <v>1.8</v>
      </c>
      <c r="Q3904">
        <v>5.8</v>
      </c>
      <c r="R3904">
        <v>1.8</v>
      </c>
      <c r="S3904">
        <v>14.5</v>
      </c>
      <c r="T3904">
        <v>1.7</v>
      </c>
      <c r="U3904">
        <v>9.6</v>
      </c>
      <c r="V3904">
        <v>2.5</v>
      </c>
      <c r="W3904">
        <v>126</v>
      </c>
      <c r="X3904">
        <v>0</v>
      </c>
      <c r="Y3904">
        <v>0</v>
      </c>
      <c r="Z3904">
        <v>6</v>
      </c>
      <c r="AA3904">
        <v>0</v>
      </c>
      <c r="AB3904">
        <v>67</v>
      </c>
      <c r="AC3904">
        <v>0</v>
      </c>
      <c r="AD3904">
        <v>28</v>
      </c>
      <c r="AE3904">
        <v>0</v>
      </c>
      <c r="AY3904" s="59"/>
    </row>
    <row r="3905" spans="1:51">
      <c r="A3905" s="19">
        <v>43819</v>
      </c>
      <c r="B3905" t="s">
        <v>32</v>
      </c>
      <c r="C3905" s="19">
        <v>43893</v>
      </c>
      <c r="D3905">
        <v>29</v>
      </c>
      <c r="E3905">
        <v>28.3</v>
      </c>
      <c r="F3905">
        <v>7.1</v>
      </c>
      <c r="G3905">
        <v>0.3</v>
      </c>
      <c r="H3905">
        <v>10.4</v>
      </c>
      <c r="I3905">
        <v>3.9</v>
      </c>
      <c r="J3905">
        <v>15.6</v>
      </c>
      <c r="K3905">
        <v>3.9</v>
      </c>
      <c r="L3905">
        <v>19</v>
      </c>
      <c r="M3905">
        <v>1</v>
      </c>
      <c r="N3905">
        <v>47.4</v>
      </c>
      <c r="O3905">
        <v>4.3</v>
      </c>
      <c r="P3905">
        <v>1.4</v>
      </c>
      <c r="Q3905">
        <v>6.7</v>
      </c>
      <c r="R3905">
        <v>2.6</v>
      </c>
      <c r="S3905">
        <v>13.3</v>
      </c>
      <c r="T3905">
        <v>2.7</v>
      </c>
      <c r="U3905">
        <v>19.3</v>
      </c>
      <c r="V3905">
        <v>1.7</v>
      </c>
      <c r="W3905">
        <v>13</v>
      </c>
      <c r="X3905">
        <v>0</v>
      </c>
      <c r="Y3905">
        <v>0</v>
      </c>
      <c r="Z3905">
        <v>1</v>
      </c>
      <c r="AA3905">
        <v>0</v>
      </c>
      <c r="AB3905">
        <v>7</v>
      </c>
      <c r="AC3905">
        <v>0</v>
      </c>
      <c r="AD3905">
        <v>8</v>
      </c>
      <c r="AE3905">
        <v>0</v>
      </c>
      <c r="AY3905" s="59"/>
    </row>
    <row r="3906" spans="1:51">
      <c r="A3906" s="19">
        <v>43819</v>
      </c>
      <c r="B3906" t="s">
        <v>33</v>
      </c>
      <c r="C3906" s="19">
        <v>43893</v>
      </c>
      <c r="D3906">
        <v>16</v>
      </c>
      <c r="E3906">
        <v>17.7</v>
      </c>
      <c r="F3906">
        <v>2.2000000000000002</v>
      </c>
      <c r="G3906">
        <v>1.4</v>
      </c>
      <c r="H3906">
        <v>10.5</v>
      </c>
      <c r="I3906">
        <v>1</v>
      </c>
      <c r="J3906">
        <v>34.799999999999997</v>
      </c>
      <c r="K3906">
        <v>0.6</v>
      </c>
      <c r="L3906">
        <v>17.100000000000001</v>
      </c>
      <c r="M3906">
        <v>4.2</v>
      </c>
      <c r="N3906">
        <v>12.6</v>
      </c>
      <c r="O3906">
        <v>1.3</v>
      </c>
      <c r="P3906">
        <v>1.2</v>
      </c>
      <c r="Q3906">
        <v>5.2</v>
      </c>
      <c r="R3906">
        <v>1</v>
      </c>
      <c r="S3906">
        <v>63.1</v>
      </c>
      <c r="T3906">
        <v>1.1000000000000001</v>
      </c>
      <c r="U3906">
        <v>11.9</v>
      </c>
      <c r="V3906">
        <v>2.2000000000000002</v>
      </c>
      <c r="W3906">
        <v>4</v>
      </c>
      <c r="X3906">
        <v>0</v>
      </c>
      <c r="Y3906">
        <v>0</v>
      </c>
      <c r="Z3906">
        <v>1</v>
      </c>
      <c r="AA3906">
        <v>0</v>
      </c>
      <c r="AB3906">
        <v>8</v>
      </c>
      <c r="AC3906">
        <v>0</v>
      </c>
      <c r="AD3906">
        <v>4</v>
      </c>
      <c r="AE3906">
        <v>0</v>
      </c>
      <c r="AY3906" s="59"/>
    </row>
    <row r="3907" spans="1:51">
      <c r="A3907" s="19">
        <v>43819</v>
      </c>
      <c r="B3907" t="s">
        <v>34</v>
      </c>
      <c r="C3907" s="19">
        <v>43893</v>
      </c>
      <c r="D3907">
        <v>99</v>
      </c>
      <c r="E3907">
        <v>33.799999999999997</v>
      </c>
      <c r="F3907">
        <v>5.4</v>
      </c>
      <c r="G3907">
        <v>3.2</v>
      </c>
      <c r="H3907">
        <v>10.199999999999999</v>
      </c>
      <c r="I3907">
        <v>4.5999999999999996</v>
      </c>
      <c r="J3907">
        <v>14.8</v>
      </c>
      <c r="K3907">
        <v>2.2000000000000002</v>
      </c>
      <c r="L3907">
        <v>13.5</v>
      </c>
      <c r="M3907">
        <v>1.9</v>
      </c>
      <c r="N3907">
        <v>64.3</v>
      </c>
      <c r="O3907">
        <v>2.8</v>
      </c>
      <c r="P3907">
        <v>2</v>
      </c>
      <c r="Q3907">
        <v>5.8</v>
      </c>
      <c r="R3907">
        <v>2.5</v>
      </c>
      <c r="S3907">
        <v>10.5</v>
      </c>
      <c r="T3907">
        <v>1.8</v>
      </c>
      <c r="U3907">
        <v>8.5</v>
      </c>
      <c r="V3907">
        <v>1.5</v>
      </c>
      <c r="W3907">
        <v>72</v>
      </c>
      <c r="X3907">
        <v>0</v>
      </c>
      <c r="Y3907">
        <v>0</v>
      </c>
      <c r="Z3907">
        <v>3</v>
      </c>
      <c r="AA3907">
        <v>0</v>
      </c>
      <c r="AB3907">
        <v>14</v>
      </c>
      <c r="AC3907">
        <v>0</v>
      </c>
      <c r="AD3907">
        <v>10</v>
      </c>
      <c r="AE3907">
        <v>0</v>
      </c>
      <c r="AY3907" s="59"/>
    </row>
    <row r="3908" spans="1:51">
      <c r="A3908" s="19">
        <v>43819</v>
      </c>
      <c r="B3908" t="s">
        <v>35</v>
      </c>
      <c r="C3908" s="19">
        <v>43900</v>
      </c>
      <c r="D3908">
        <v>20</v>
      </c>
      <c r="E3908">
        <v>28.9</v>
      </c>
      <c r="F3908">
        <v>6.6</v>
      </c>
      <c r="G3908">
        <v>0.4</v>
      </c>
      <c r="H3908">
        <v>9.9</v>
      </c>
      <c r="I3908">
        <v>5.2</v>
      </c>
      <c r="J3908">
        <v>10.7</v>
      </c>
      <c r="K3908">
        <v>3.5</v>
      </c>
      <c r="L3908">
        <v>23.8</v>
      </c>
      <c r="M3908">
        <v>0.5</v>
      </c>
      <c r="N3908">
        <v>46.2</v>
      </c>
      <c r="O3908">
        <v>3.7</v>
      </c>
      <c r="P3908">
        <v>1.5</v>
      </c>
      <c r="Q3908">
        <v>6</v>
      </c>
      <c r="R3908">
        <v>3.1</v>
      </c>
      <c r="S3908">
        <v>6.8</v>
      </c>
      <c r="T3908">
        <v>2.2999999999999998</v>
      </c>
      <c r="U3908">
        <v>28.7</v>
      </c>
      <c r="V3908">
        <v>1.2</v>
      </c>
      <c r="W3908">
        <v>10</v>
      </c>
      <c r="X3908">
        <v>0</v>
      </c>
      <c r="Y3908">
        <v>0</v>
      </c>
      <c r="Z3908">
        <v>1</v>
      </c>
      <c r="AA3908">
        <v>0</v>
      </c>
      <c r="AB3908">
        <v>1</v>
      </c>
      <c r="AC3908">
        <v>0</v>
      </c>
      <c r="AD3908">
        <v>8</v>
      </c>
      <c r="AE3908">
        <v>0</v>
      </c>
      <c r="AY3908" s="59"/>
    </row>
    <row r="3909" spans="1:51">
      <c r="A3909" s="19">
        <v>43819</v>
      </c>
      <c r="B3909" t="s">
        <v>36</v>
      </c>
      <c r="C3909" s="19">
        <v>43900</v>
      </c>
      <c r="D3909">
        <v>125</v>
      </c>
      <c r="E3909">
        <v>30.9</v>
      </c>
      <c r="F3909">
        <v>1.9</v>
      </c>
      <c r="G3909">
        <v>1</v>
      </c>
      <c r="H3909">
        <v>10.7</v>
      </c>
      <c r="I3909">
        <v>2.8</v>
      </c>
      <c r="J3909">
        <v>23.2</v>
      </c>
      <c r="K3909">
        <v>0.5</v>
      </c>
      <c r="L3909">
        <v>16.100000000000001</v>
      </c>
      <c r="M3909">
        <v>2.5</v>
      </c>
      <c r="N3909">
        <v>49.6</v>
      </c>
      <c r="O3909">
        <v>1.7</v>
      </c>
      <c r="P3909">
        <v>1.5</v>
      </c>
      <c r="Q3909">
        <v>6.1</v>
      </c>
      <c r="R3909">
        <v>1.9</v>
      </c>
      <c r="S3909">
        <v>25.1</v>
      </c>
      <c r="T3909">
        <v>1.3</v>
      </c>
      <c r="U3909">
        <v>10.9</v>
      </c>
      <c r="V3909">
        <v>1.6</v>
      </c>
      <c r="W3909">
        <v>53</v>
      </c>
      <c r="X3909">
        <v>0</v>
      </c>
      <c r="Y3909">
        <v>0</v>
      </c>
      <c r="Z3909">
        <v>5</v>
      </c>
      <c r="AA3909">
        <v>0</v>
      </c>
      <c r="AB3909">
        <v>40</v>
      </c>
      <c r="AC3909">
        <v>0</v>
      </c>
      <c r="AD3909">
        <v>28</v>
      </c>
      <c r="AE3909">
        <v>0</v>
      </c>
      <c r="AY3909" s="59"/>
    </row>
    <row r="3910" spans="1:51">
      <c r="A3910" s="19">
        <v>43819</v>
      </c>
      <c r="B3910" t="s">
        <v>37</v>
      </c>
      <c r="C3910" s="19">
        <v>43900</v>
      </c>
      <c r="D3910">
        <v>36</v>
      </c>
      <c r="E3910">
        <v>37.5</v>
      </c>
      <c r="F3910">
        <v>5.8</v>
      </c>
      <c r="G3910">
        <v>4.9000000000000004</v>
      </c>
      <c r="H3910">
        <v>6.6</v>
      </c>
      <c r="I3910">
        <v>3.6</v>
      </c>
      <c r="J3910">
        <v>14.1</v>
      </c>
      <c r="K3910">
        <v>2.6</v>
      </c>
      <c r="L3910">
        <v>12.6</v>
      </c>
      <c r="M3910">
        <v>1.8</v>
      </c>
      <c r="N3910">
        <v>73</v>
      </c>
      <c r="O3910">
        <v>2.7</v>
      </c>
      <c r="P3910">
        <v>2.1</v>
      </c>
      <c r="Q3910">
        <v>2.8</v>
      </c>
      <c r="R3910">
        <v>1.9</v>
      </c>
      <c r="S3910">
        <v>8</v>
      </c>
      <c r="T3910">
        <v>1.5</v>
      </c>
      <c r="U3910">
        <v>6.3</v>
      </c>
      <c r="V3910">
        <v>1.2</v>
      </c>
      <c r="W3910">
        <v>29</v>
      </c>
      <c r="X3910">
        <v>0</v>
      </c>
      <c r="Y3910">
        <v>0</v>
      </c>
      <c r="Z3910">
        <v>0</v>
      </c>
      <c r="AA3910">
        <v>0</v>
      </c>
      <c r="AB3910">
        <v>4</v>
      </c>
      <c r="AC3910">
        <v>0</v>
      </c>
      <c r="AD3910">
        <v>3</v>
      </c>
      <c r="AE3910">
        <v>0</v>
      </c>
      <c r="AY3910" s="59"/>
    </row>
    <row r="3911" spans="1:51">
      <c r="A3911" s="19">
        <v>43819</v>
      </c>
      <c r="B3911" t="s">
        <v>38</v>
      </c>
      <c r="C3911" s="19">
        <v>43900</v>
      </c>
      <c r="D3911">
        <v>68</v>
      </c>
      <c r="E3911">
        <v>34.9</v>
      </c>
      <c r="F3911">
        <v>6.2</v>
      </c>
      <c r="G3911">
        <v>2.8</v>
      </c>
      <c r="H3911">
        <v>8.6</v>
      </c>
      <c r="I3911">
        <v>4.4000000000000004</v>
      </c>
      <c r="J3911">
        <v>14.4</v>
      </c>
      <c r="K3911">
        <v>3.1</v>
      </c>
      <c r="L3911">
        <v>14.4</v>
      </c>
      <c r="M3911">
        <v>0.7</v>
      </c>
      <c r="N3911">
        <v>65.7</v>
      </c>
      <c r="O3911">
        <v>3.2</v>
      </c>
      <c r="P3911">
        <v>1.7</v>
      </c>
      <c r="Q3911">
        <v>4.5999999999999996</v>
      </c>
      <c r="R3911">
        <v>2.4</v>
      </c>
      <c r="S3911">
        <v>9.6999999999999993</v>
      </c>
      <c r="T3911">
        <v>1.9</v>
      </c>
      <c r="U3911">
        <v>9.1999999999999993</v>
      </c>
      <c r="V3911">
        <v>1.2</v>
      </c>
      <c r="W3911">
        <v>49</v>
      </c>
      <c r="X3911">
        <v>0</v>
      </c>
      <c r="Y3911">
        <v>0</v>
      </c>
      <c r="Z3911">
        <v>1</v>
      </c>
      <c r="AA3911">
        <v>0</v>
      </c>
      <c r="AB3911">
        <v>9</v>
      </c>
      <c r="AC3911">
        <v>0</v>
      </c>
      <c r="AD3911">
        <v>9</v>
      </c>
      <c r="AE3911">
        <v>0</v>
      </c>
      <c r="AY3911" s="59"/>
    </row>
    <row r="3912" spans="1:51">
      <c r="A3912" s="19">
        <v>43819</v>
      </c>
      <c r="B3912" t="s">
        <v>39</v>
      </c>
      <c r="C3912" s="19">
        <v>43900</v>
      </c>
      <c r="D3912">
        <v>14</v>
      </c>
      <c r="E3912">
        <v>28.3</v>
      </c>
      <c r="F3912">
        <v>6.6</v>
      </c>
      <c r="G3912">
        <v>0.5</v>
      </c>
      <c r="H3912">
        <v>11.7</v>
      </c>
      <c r="I3912">
        <v>5.4</v>
      </c>
      <c r="J3912">
        <v>13.3</v>
      </c>
      <c r="K3912">
        <v>3.9</v>
      </c>
      <c r="L3912">
        <v>19.100000000000001</v>
      </c>
      <c r="M3912">
        <v>0.7</v>
      </c>
      <c r="N3912">
        <v>46.9</v>
      </c>
      <c r="O3912">
        <v>4.5</v>
      </c>
      <c r="P3912">
        <v>1.4</v>
      </c>
      <c r="Q3912">
        <v>8.1999999999999993</v>
      </c>
      <c r="R3912">
        <v>3.5</v>
      </c>
      <c r="S3912">
        <v>10.6</v>
      </c>
      <c r="T3912">
        <v>2.8</v>
      </c>
      <c r="U3912">
        <v>20.100000000000001</v>
      </c>
      <c r="V3912">
        <v>1.5</v>
      </c>
      <c r="W3912">
        <v>7</v>
      </c>
      <c r="X3912">
        <v>0</v>
      </c>
      <c r="Y3912">
        <v>0</v>
      </c>
      <c r="Z3912">
        <v>1</v>
      </c>
      <c r="AA3912">
        <v>0</v>
      </c>
      <c r="AB3912">
        <v>1</v>
      </c>
      <c r="AC3912">
        <v>0</v>
      </c>
      <c r="AD3912">
        <v>5</v>
      </c>
      <c r="AE3912">
        <v>0</v>
      </c>
      <c r="AY3912" s="59"/>
    </row>
    <row r="3913" spans="1:51">
      <c r="A3913" s="19">
        <v>43819</v>
      </c>
      <c r="B3913" t="s">
        <v>40</v>
      </c>
      <c r="C3913" s="19">
        <v>43900</v>
      </c>
      <c r="D3913">
        <v>89</v>
      </c>
      <c r="E3913">
        <v>24.8</v>
      </c>
      <c r="F3913">
        <v>4.0999999999999996</v>
      </c>
      <c r="G3913">
        <v>1.4</v>
      </c>
      <c r="H3913">
        <v>8.6</v>
      </c>
      <c r="I3913">
        <v>0.7</v>
      </c>
      <c r="J3913">
        <v>24.4</v>
      </c>
      <c r="K3913">
        <v>0.2</v>
      </c>
      <c r="L3913">
        <v>17.100000000000001</v>
      </c>
      <c r="M3913">
        <v>8.1999999999999993</v>
      </c>
      <c r="N3913">
        <v>33.9</v>
      </c>
      <c r="O3913">
        <v>2.6</v>
      </c>
      <c r="P3913">
        <v>1.6</v>
      </c>
      <c r="Q3913">
        <v>5.0999999999999996</v>
      </c>
      <c r="R3913">
        <v>1.6</v>
      </c>
      <c r="S3913">
        <v>32.5</v>
      </c>
      <c r="T3913">
        <v>1.6</v>
      </c>
      <c r="U3913">
        <v>15.3</v>
      </c>
      <c r="V3913">
        <v>5.3</v>
      </c>
      <c r="W3913">
        <v>33</v>
      </c>
      <c r="X3913">
        <v>0</v>
      </c>
      <c r="Y3913">
        <v>0</v>
      </c>
      <c r="Z3913">
        <v>1</v>
      </c>
      <c r="AA3913">
        <v>0</v>
      </c>
      <c r="AB3913">
        <v>32</v>
      </c>
      <c r="AC3913">
        <v>0</v>
      </c>
      <c r="AD3913">
        <v>22</v>
      </c>
      <c r="AE3913">
        <v>1</v>
      </c>
      <c r="AY3913" s="59"/>
    </row>
    <row r="3914" spans="1:51">
      <c r="A3914" s="19">
        <v>43819</v>
      </c>
      <c r="B3914" t="s">
        <v>41</v>
      </c>
      <c r="C3914" s="19">
        <v>43904</v>
      </c>
      <c r="D3914">
        <v>6</v>
      </c>
      <c r="E3914">
        <v>29.5</v>
      </c>
      <c r="F3914">
        <v>4.8</v>
      </c>
      <c r="G3914">
        <v>2.4</v>
      </c>
      <c r="H3914">
        <v>8.9</v>
      </c>
      <c r="I3914">
        <v>3</v>
      </c>
      <c r="J3914">
        <v>19.8</v>
      </c>
      <c r="K3914">
        <v>1.2</v>
      </c>
      <c r="L3914">
        <v>16.399999999999999</v>
      </c>
      <c r="M3914">
        <v>3.5</v>
      </c>
      <c r="N3914">
        <v>48.5</v>
      </c>
      <c r="O3914">
        <v>3</v>
      </c>
      <c r="P3914">
        <v>2.2000000000000002</v>
      </c>
      <c r="Q3914">
        <v>5.6</v>
      </c>
      <c r="R3914">
        <v>2.2999999999999998</v>
      </c>
      <c r="S3914">
        <v>20.2</v>
      </c>
      <c r="T3914">
        <v>1.7</v>
      </c>
      <c r="U3914">
        <v>13.7</v>
      </c>
      <c r="V3914">
        <v>2.4</v>
      </c>
      <c r="W3914">
        <v>3</v>
      </c>
      <c r="X3914">
        <v>0</v>
      </c>
      <c r="Y3914">
        <v>0</v>
      </c>
      <c r="Z3914">
        <v>0</v>
      </c>
      <c r="AA3914">
        <v>0</v>
      </c>
      <c r="AB3914">
        <v>2</v>
      </c>
      <c r="AC3914">
        <v>0</v>
      </c>
      <c r="AD3914">
        <v>1</v>
      </c>
      <c r="AE3914">
        <v>0</v>
      </c>
      <c r="AY3914" s="59"/>
    </row>
    <row r="3915" spans="1:51">
      <c r="A3915" s="19">
        <v>43819</v>
      </c>
      <c r="B3915" t="s">
        <v>43</v>
      </c>
      <c r="C3915" s="19">
        <v>43907</v>
      </c>
      <c r="D3915">
        <v>67</v>
      </c>
      <c r="E3915">
        <v>30.1</v>
      </c>
      <c r="F3915">
        <v>3.7</v>
      </c>
      <c r="G3915">
        <v>0.9</v>
      </c>
      <c r="H3915">
        <v>11.2</v>
      </c>
      <c r="I3915">
        <v>3.8</v>
      </c>
      <c r="J3915">
        <v>21.1</v>
      </c>
      <c r="K3915">
        <v>1</v>
      </c>
      <c r="L3915">
        <v>15.4</v>
      </c>
      <c r="M3915">
        <v>2.6</v>
      </c>
      <c r="N3915">
        <v>48.2</v>
      </c>
      <c r="O3915">
        <v>2.7</v>
      </c>
      <c r="P3915">
        <v>1.6</v>
      </c>
      <c r="Q3915">
        <v>7.2</v>
      </c>
      <c r="R3915">
        <v>2.5</v>
      </c>
      <c r="S3915">
        <v>21.7</v>
      </c>
      <c r="T3915">
        <v>1.6</v>
      </c>
      <c r="U3915">
        <v>11.9</v>
      </c>
      <c r="V3915">
        <v>2.1</v>
      </c>
      <c r="W3915">
        <v>29</v>
      </c>
      <c r="X3915">
        <v>0</v>
      </c>
      <c r="Y3915">
        <v>0</v>
      </c>
      <c r="Z3915">
        <v>3</v>
      </c>
      <c r="AA3915">
        <v>0</v>
      </c>
      <c r="AB3915">
        <v>20</v>
      </c>
      <c r="AC3915">
        <v>0</v>
      </c>
      <c r="AD3915">
        <v>15</v>
      </c>
      <c r="AE3915">
        <v>0</v>
      </c>
      <c r="AY3915" s="59"/>
    </row>
    <row r="3916" spans="1:51">
      <c r="A3916" s="19">
        <v>43819</v>
      </c>
      <c r="B3916" t="s">
        <v>44</v>
      </c>
      <c r="C3916" s="19">
        <v>43907</v>
      </c>
      <c r="D3916">
        <v>219</v>
      </c>
      <c r="E3916">
        <v>25.9</v>
      </c>
      <c r="F3916">
        <v>9.8000000000000007</v>
      </c>
      <c r="G3916">
        <v>0.3</v>
      </c>
      <c r="H3916">
        <v>11.1</v>
      </c>
      <c r="I3916">
        <v>1.9</v>
      </c>
      <c r="J3916">
        <v>19.7</v>
      </c>
      <c r="K3916">
        <v>0.9</v>
      </c>
      <c r="L3916">
        <v>14.7</v>
      </c>
      <c r="M3916">
        <v>5.2</v>
      </c>
      <c r="N3916">
        <v>39.700000000000003</v>
      </c>
      <c r="O3916">
        <v>7</v>
      </c>
      <c r="P3916">
        <v>1.7</v>
      </c>
      <c r="Q3916">
        <v>8.4</v>
      </c>
      <c r="R3916">
        <v>2.4</v>
      </c>
      <c r="S3916">
        <v>22.4</v>
      </c>
      <c r="T3916">
        <v>2</v>
      </c>
      <c r="U3916">
        <v>12.3</v>
      </c>
      <c r="V3916">
        <v>3.8</v>
      </c>
      <c r="W3916">
        <v>98</v>
      </c>
      <c r="X3916">
        <v>0</v>
      </c>
      <c r="Y3916">
        <v>0</v>
      </c>
      <c r="Z3916">
        <v>10</v>
      </c>
      <c r="AA3916">
        <v>0</v>
      </c>
      <c r="AB3916">
        <v>74</v>
      </c>
      <c r="AC3916">
        <v>0</v>
      </c>
      <c r="AD3916">
        <v>31</v>
      </c>
      <c r="AE3916">
        <v>0</v>
      </c>
      <c r="AY3916" s="59"/>
    </row>
    <row r="3917" spans="1:51">
      <c r="A3917" s="19">
        <v>43819</v>
      </c>
      <c r="B3917" t="s">
        <v>45</v>
      </c>
      <c r="C3917" s="19">
        <v>43907</v>
      </c>
      <c r="D3917">
        <v>155</v>
      </c>
      <c r="E3917">
        <v>35.4</v>
      </c>
      <c r="F3917">
        <v>3.8</v>
      </c>
      <c r="G3917">
        <v>1.6</v>
      </c>
      <c r="H3917">
        <v>10.1</v>
      </c>
      <c r="I3917">
        <v>3</v>
      </c>
      <c r="J3917">
        <v>16.2</v>
      </c>
      <c r="K3917">
        <v>0.9</v>
      </c>
      <c r="L3917">
        <v>16.100000000000001</v>
      </c>
      <c r="M3917">
        <v>2.5</v>
      </c>
      <c r="N3917">
        <v>63.9</v>
      </c>
      <c r="O3917">
        <v>2.1</v>
      </c>
      <c r="P3917">
        <v>1.6</v>
      </c>
      <c r="Q3917">
        <v>4.9000000000000004</v>
      </c>
      <c r="R3917">
        <v>1.8</v>
      </c>
      <c r="S3917">
        <v>11.7</v>
      </c>
      <c r="T3917">
        <v>1.5</v>
      </c>
      <c r="U3917">
        <v>10.3</v>
      </c>
      <c r="V3917">
        <v>1.7</v>
      </c>
      <c r="W3917">
        <v>78</v>
      </c>
      <c r="X3917">
        <v>0</v>
      </c>
      <c r="Y3917">
        <v>0</v>
      </c>
      <c r="Z3917">
        <v>5</v>
      </c>
      <c r="AA3917">
        <v>0</v>
      </c>
      <c r="AB3917">
        <v>36</v>
      </c>
      <c r="AC3917">
        <v>0</v>
      </c>
      <c r="AD3917">
        <v>36</v>
      </c>
      <c r="AE3917">
        <v>0</v>
      </c>
      <c r="AY3917" s="59"/>
    </row>
    <row r="3918" spans="1:51">
      <c r="A3918" s="19">
        <v>43819</v>
      </c>
      <c r="B3918" t="s">
        <v>42</v>
      </c>
      <c r="C3918" s="19">
        <v>43907</v>
      </c>
      <c r="D3918">
        <v>136</v>
      </c>
      <c r="E3918">
        <v>26.5</v>
      </c>
      <c r="F3918">
        <v>3.6</v>
      </c>
      <c r="G3918">
        <v>1.5</v>
      </c>
      <c r="H3918">
        <v>15.1</v>
      </c>
      <c r="I3918">
        <v>4.5</v>
      </c>
      <c r="J3918">
        <v>19.399999999999999</v>
      </c>
      <c r="K3918">
        <v>1.1000000000000001</v>
      </c>
      <c r="L3918">
        <v>15.6</v>
      </c>
      <c r="M3918">
        <v>2.2999999999999998</v>
      </c>
      <c r="N3918">
        <v>40</v>
      </c>
      <c r="O3918">
        <v>2.9</v>
      </c>
      <c r="P3918">
        <v>1.7</v>
      </c>
      <c r="Q3918">
        <v>13.1</v>
      </c>
      <c r="R3918">
        <v>3.2</v>
      </c>
      <c r="S3918">
        <v>21.1</v>
      </c>
      <c r="T3918">
        <v>1.8</v>
      </c>
      <c r="U3918">
        <v>13.3</v>
      </c>
      <c r="V3918">
        <v>2.5</v>
      </c>
      <c r="W3918">
        <v>47</v>
      </c>
      <c r="X3918">
        <v>0</v>
      </c>
      <c r="Y3918">
        <v>0</v>
      </c>
      <c r="Z3918">
        <v>27</v>
      </c>
      <c r="AA3918">
        <v>0</v>
      </c>
      <c r="AB3918">
        <v>34</v>
      </c>
      <c r="AC3918">
        <v>0</v>
      </c>
      <c r="AD3918">
        <v>28</v>
      </c>
      <c r="AE3918">
        <v>0</v>
      </c>
      <c r="AY3918" s="59"/>
    </row>
    <row r="3919" spans="1:51">
      <c r="A3919" s="19">
        <v>43819</v>
      </c>
      <c r="B3919" t="s">
        <v>46</v>
      </c>
      <c r="C3919" s="19">
        <v>43914</v>
      </c>
      <c r="D3919">
        <v>105</v>
      </c>
      <c r="E3919">
        <v>36</v>
      </c>
      <c r="F3919">
        <v>7.8</v>
      </c>
      <c r="G3919">
        <v>2.4</v>
      </c>
      <c r="H3919">
        <v>8.5</v>
      </c>
      <c r="I3919">
        <v>2.6</v>
      </c>
      <c r="J3919">
        <v>16.3</v>
      </c>
      <c r="K3919">
        <v>1.2</v>
      </c>
      <c r="L3919">
        <v>12</v>
      </c>
      <c r="M3919">
        <v>2.6</v>
      </c>
      <c r="N3919">
        <v>66.099999999999994</v>
      </c>
      <c r="O3919">
        <v>4</v>
      </c>
      <c r="P3919">
        <v>1.9</v>
      </c>
      <c r="Q3919">
        <v>4.4000000000000004</v>
      </c>
      <c r="R3919">
        <v>1.9</v>
      </c>
      <c r="S3919">
        <v>11.4</v>
      </c>
      <c r="T3919">
        <v>1.5</v>
      </c>
      <c r="U3919">
        <v>6.6</v>
      </c>
      <c r="V3919">
        <v>1.8</v>
      </c>
      <c r="W3919">
        <v>66</v>
      </c>
      <c r="X3919">
        <v>0</v>
      </c>
      <c r="Y3919">
        <v>0</v>
      </c>
      <c r="Z3919">
        <v>2</v>
      </c>
      <c r="AA3919">
        <v>0</v>
      </c>
      <c r="AB3919">
        <v>30</v>
      </c>
      <c r="AC3919">
        <v>0</v>
      </c>
      <c r="AD3919">
        <v>6</v>
      </c>
      <c r="AE3919">
        <v>0</v>
      </c>
      <c r="AY3919" s="59"/>
    </row>
    <row r="3920" spans="1:51">
      <c r="A3920" s="19">
        <v>43819</v>
      </c>
      <c r="B3920" t="s">
        <v>47</v>
      </c>
      <c r="C3920" s="19">
        <v>43919</v>
      </c>
      <c r="D3920">
        <v>51</v>
      </c>
      <c r="E3920">
        <v>29.5</v>
      </c>
      <c r="F3920">
        <v>4.8</v>
      </c>
      <c r="G3920">
        <v>2.4</v>
      </c>
      <c r="H3920">
        <v>8.9</v>
      </c>
      <c r="I3920">
        <v>3</v>
      </c>
      <c r="J3920">
        <v>19.8</v>
      </c>
      <c r="K3920">
        <v>1.2</v>
      </c>
      <c r="L3920">
        <v>16.399999999999999</v>
      </c>
      <c r="M3920">
        <v>3.5</v>
      </c>
      <c r="N3920">
        <v>47</v>
      </c>
      <c r="O3920">
        <v>3.4</v>
      </c>
      <c r="P3920">
        <v>2.2000000000000002</v>
      </c>
      <c r="Q3920">
        <v>5.8</v>
      </c>
      <c r="R3920">
        <v>2.5</v>
      </c>
      <c r="S3920">
        <v>20.2</v>
      </c>
      <c r="T3920">
        <v>1.9</v>
      </c>
      <c r="U3920">
        <v>13.7</v>
      </c>
      <c r="V3920">
        <v>2.8</v>
      </c>
      <c r="W3920">
        <v>22</v>
      </c>
      <c r="X3920">
        <v>0</v>
      </c>
      <c r="Y3920">
        <v>0</v>
      </c>
      <c r="Z3920">
        <v>1</v>
      </c>
      <c r="AA3920">
        <v>0</v>
      </c>
      <c r="AB3920">
        <v>15</v>
      </c>
      <c r="AC3920">
        <v>0</v>
      </c>
      <c r="AD3920">
        <v>12</v>
      </c>
      <c r="AE3920">
        <v>0</v>
      </c>
      <c r="AY3920" s="59"/>
    </row>
    <row r="3921" spans="1:51">
      <c r="A3921" s="19">
        <v>43819</v>
      </c>
      <c r="B3921" t="s">
        <v>48</v>
      </c>
      <c r="C3921" s="19">
        <v>43925</v>
      </c>
      <c r="D3921">
        <v>15</v>
      </c>
      <c r="E3921">
        <v>28.8</v>
      </c>
      <c r="F3921">
        <v>8.9</v>
      </c>
      <c r="G3921">
        <v>0.5</v>
      </c>
      <c r="H3921">
        <v>11</v>
      </c>
      <c r="I3921">
        <v>2.4</v>
      </c>
      <c r="J3921">
        <v>13.4</v>
      </c>
      <c r="K3921">
        <v>4.5999999999999996</v>
      </c>
      <c r="L3921">
        <v>19.3</v>
      </c>
      <c r="M3921">
        <v>0.7</v>
      </c>
      <c r="N3921">
        <v>45.6</v>
      </c>
      <c r="O3921">
        <v>6.3</v>
      </c>
      <c r="P3921">
        <v>1.8</v>
      </c>
      <c r="Q3921">
        <v>7.7</v>
      </c>
      <c r="R3921">
        <v>2.5</v>
      </c>
      <c r="S3921">
        <v>10.8</v>
      </c>
      <c r="T3921">
        <v>3.7</v>
      </c>
      <c r="U3921">
        <v>19.100000000000001</v>
      </c>
      <c r="V3921">
        <v>2.1</v>
      </c>
      <c r="W3921">
        <v>8</v>
      </c>
      <c r="X3921">
        <v>0</v>
      </c>
      <c r="Y3921">
        <v>0</v>
      </c>
      <c r="Z3921">
        <v>1</v>
      </c>
      <c r="AA3921">
        <v>0</v>
      </c>
      <c r="AB3921">
        <v>1</v>
      </c>
      <c r="AC3921">
        <v>0</v>
      </c>
      <c r="AD3921">
        <v>5</v>
      </c>
      <c r="AE3921">
        <v>0</v>
      </c>
      <c r="AY3921" s="59"/>
    </row>
    <row r="3922" spans="1:51">
      <c r="A3922" s="19">
        <v>43819</v>
      </c>
      <c r="B3922" t="s">
        <v>49</v>
      </c>
      <c r="C3922" s="19">
        <v>43925</v>
      </c>
      <c r="D3922">
        <v>24</v>
      </c>
      <c r="E3922">
        <v>25.1</v>
      </c>
      <c r="F3922">
        <v>3.1</v>
      </c>
      <c r="G3922">
        <v>0.4</v>
      </c>
      <c r="H3922">
        <v>9</v>
      </c>
      <c r="I3922">
        <v>0.5</v>
      </c>
      <c r="J3922">
        <v>23.9</v>
      </c>
      <c r="K3922">
        <v>0.2</v>
      </c>
      <c r="L3922">
        <v>18.8</v>
      </c>
      <c r="M3922">
        <v>8.5</v>
      </c>
      <c r="N3922">
        <v>32.4</v>
      </c>
      <c r="O3922">
        <v>2.6</v>
      </c>
      <c r="P3922">
        <v>1.9</v>
      </c>
      <c r="Q3922">
        <v>5.8</v>
      </c>
      <c r="R3922">
        <v>1.8</v>
      </c>
      <c r="S3922">
        <v>29.5</v>
      </c>
      <c r="T3922">
        <v>1.7</v>
      </c>
      <c r="U3922">
        <v>17.8</v>
      </c>
      <c r="V3922">
        <v>5.9</v>
      </c>
      <c r="W3922">
        <v>9</v>
      </c>
      <c r="X3922">
        <v>0</v>
      </c>
      <c r="Y3922">
        <v>0</v>
      </c>
      <c r="Z3922">
        <v>0</v>
      </c>
      <c r="AA3922">
        <v>0</v>
      </c>
      <c r="AB3922">
        <v>8</v>
      </c>
      <c r="AC3922">
        <v>0</v>
      </c>
      <c r="AD3922">
        <v>7</v>
      </c>
      <c r="AE3922">
        <v>0</v>
      </c>
      <c r="AY3922" s="59"/>
    </row>
    <row r="3923" spans="1:51">
      <c r="A3923" s="19">
        <v>43819</v>
      </c>
      <c r="B3923" t="s">
        <v>50</v>
      </c>
      <c r="C3923" s="19">
        <v>43925</v>
      </c>
      <c r="D3923">
        <v>54</v>
      </c>
      <c r="E3923">
        <v>36.6</v>
      </c>
      <c r="F3923">
        <v>6.3</v>
      </c>
      <c r="G3923">
        <v>4.2</v>
      </c>
      <c r="H3923">
        <v>7.2</v>
      </c>
      <c r="I3923">
        <v>4.5</v>
      </c>
      <c r="J3923">
        <v>14.6</v>
      </c>
      <c r="K3923">
        <v>3.8</v>
      </c>
      <c r="L3923">
        <v>11.8</v>
      </c>
      <c r="M3923">
        <v>0.5</v>
      </c>
      <c r="N3923">
        <v>66.099999999999994</v>
      </c>
      <c r="O3923">
        <v>3.3</v>
      </c>
      <c r="P3923">
        <v>2.6</v>
      </c>
      <c r="Q3923">
        <v>4.0999999999999996</v>
      </c>
      <c r="R3923">
        <v>2.9</v>
      </c>
      <c r="S3923">
        <v>9.6</v>
      </c>
      <c r="T3923">
        <v>2.6</v>
      </c>
      <c r="U3923">
        <v>6.9</v>
      </c>
      <c r="V3923">
        <v>1.5</v>
      </c>
      <c r="W3923">
        <v>44</v>
      </c>
      <c r="X3923">
        <v>0</v>
      </c>
      <c r="Y3923">
        <v>0</v>
      </c>
      <c r="Z3923">
        <v>0</v>
      </c>
      <c r="AA3923">
        <v>0</v>
      </c>
      <c r="AB3923">
        <v>7</v>
      </c>
      <c r="AC3923">
        <v>0</v>
      </c>
      <c r="AD3923">
        <v>3</v>
      </c>
      <c r="AE3923">
        <v>0</v>
      </c>
      <c r="AY3923" s="59"/>
    </row>
    <row r="3924" spans="1:51">
      <c r="A3924" s="19">
        <v>43819</v>
      </c>
      <c r="B3924" t="s">
        <v>51</v>
      </c>
      <c r="C3924" s="19">
        <v>43925</v>
      </c>
      <c r="D3924">
        <v>14</v>
      </c>
      <c r="E3924">
        <v>24</v>
      </c>
      <c r="F3924">
        <v>7.5</v>
      </c>
      <c r="G3924">
        <v>0.3</v>
      </c>
      <c r="H3924">
        <v>11.1</v>
      </c>
      <c r="I3924">
        <v>3.9</v>
      </c>
      <c r="J3924">
        <v>13.3</v>
      </c>
      <c r="K3924">
        <v>3.5</v>
      </c>
      <c r="L3924">
        <v>25.1</v>
      </c>
      <c r="M3924">
        <v>0.9</v>
      </c>
      <c r="N3924">
        <v>31</v>
      </c>
      <c r="O3924">
        <v>5.6</v>
      </c>
      <c r="P3924">
        <v>1.9</v>
      </c>
      <c r="Q3924">
        <v>8.3000000000000007</v>
      </c>
      <c r="R3924">
        <v>3.4</v>
      </c>
      <c r="S3924">
        <v>11.1</v>
      </c>
      <c r="T3924">
        <v>3.1</v>
      </c>
      <c r="U3924">
        <v>33</v>
      </c>
      <c r="V3924">
        <v>2.2000000000000002</v>
      </c>
      <c r="W3924">
        <v>6</v>
      </c>
      <c r="X3924">
        <v>0</v>
      </c>
      <c r="Y3924">
        <v>0</v>
      </c>
      <c r="Z3924">
        <v>1</v>
      </c>
      <c r="AA3924">
        <v>0</v>
      </c>
      <c r="AB3924">
        <v>1</v>
      </c>
      <c r="AC3924">
        <v>0</v>
      </c>
      <c r="AD3924">
        <v>6</v>
      </c>
      <c r="AE3924">
        <v>0</v>
      </c>
      <c r="AY3924" s="59"/>
    </row>
    <row r="3925" spans="1:51">
      <c r="A3925" s="19">
        <v>43819</v>
      </c>
      <c r="B3925" t="s">
        <v>52</v>
      </c>
      <c r="C3925" s="19">
        <v>43928</v>
      </c>
      <c r="D3925">
        <v>84</v>
      </c>
      <c r="E3925">
        <v>24.4</v>
      </c>
      <c r="F3925">
        <v>3.8</v>
      </c>
      <c r="G3925">
        <v>2.2000000000000002</v>
      </c>
      <c r="H3925">
        <v>12.6</v>
      </c>
      <c r="I3925">
        <v>3.1</v>
      </c>
      <c r="J3925">
        <v>21.6</v>
      </c>
      <c r="K3925">
        <v>0.3</v>
      </c>
      <c r="L3925">
        <v>18.399999999999999</v>
      </c>
      <c r="M3925">
        <v>3.1</v>
      </c>
      <c r="N3925">
        <v>32.9</v>
      </c>
      <c r="O3925">
        <v>3.2</v>
      </c>
      <c r="P3925">
        <v>2.4</v>
      </c>
      <c r="Q3925">
        <v>9.6</v>
      </c>
      <c r="R3925">
        <v>2.9</v>
      </c>
      <c r="S3925">
        <v>25.2</v>
      </c>
      <c r="T3925">
        <v>2</v>
      </c>
      <c r="U3925">
        <v>18.5</v>
      </c>
      <c r="V3925">
        <v>2.9</v>
      </c>
      <c r="W3925">
        <v>30</v>
      </c>
      <c r="X3925">
        <v>0</v>
      </c>
      <c r="Y3925">
        <v>0</v>
      </c>
      <c r="Z3925">
        <v>6</v>
      </c>
      <c r="AA3925">
        <v>0</v>
      </c>
      <c r="AB3925">
        <v>26</v>
      </c>
      <c r="AC3925">
        <v>0</v>
      </c>
      <c r="AD3925">
        <v>22</v>
      </c>
      <c r="AE3925">
        <v>0</v>
      </c>
      <c r="AY3925" s="59"/>
    </row>
    <row r="3926" spans="1:51">
      <c r="A3926" s="19">
        <v>43819</v>
      </c>
      <c r="B3926" t="s">
        <v>53</v>
      </c>
      <c r="C3926" s="19">
        <v>43949</v>
      </c>
      <c r="D3926">
        <v>60</v>
      </c>
      <c r="E3926">
        <v>22.7</v>
      </c>
      <c r="F3926">
        <v>3.7</v>
      </c>
      <c r="G3926">
        <v>4.2</v>
      </c>
      <c r="H3926">
        <v>13.4</v>
      </c>
      <c r="I3926">
        <v>0.9</v>
      </c>
      <c r="J3926">
        <v>21</v>
      </c>
      <c r="K3926">
        <v>1.2</v>
      </c>
      <c r="L3926">
        <v>20</v>
      </c>
      <c r="M3926">
        <v>2.4</v>
      </c>
      <c r="N3926">
        <v>27.6</v>
      </c>
      <c r="O3926">
        <v>3.6</v>
      </c>
      <c r="P3926">
        <v>4.0999999999999996</v>
      </c>
      <c r="Q3926">
        <v>11</v>
      </c>
      <c r="R3926">
        <v>2.5</v>
      </c>
      <c r="S3926">
        <v>24.4</v>
      </c>
      <c r="T3926">
        <v>2.6</v>
      </c>
      <c r="U3926">
        <v>20.6</v>
      </c>
      <c r="V3926">
        <v>3.2</v>
      </c>
      <c r="W3926">
        <v>19</v>
      </c>
      <c r="X3926">
        <v>0</v>
      </c>
      <c r="Y3926">
        <v>0</v>
      </c>
      <c r="Z3926">
        <v>6</v>
      </c>
      <c r="AA3926">
        <v>0</v>
      </c>
      <c r="AB3926">
        <v>18</v>
      </c>
      <c r="AC3926">
        <v>0</v>
      </c>
      <c r="AD3926">
        <v>17</v>
      </c>
      <c r="AE3926">
        <v>0</v>
      </c>
      <c r="AY3926" s="59"/>
    </row>
    <row r="3927" spans="1:51">
      <c r="A3927" s="19">
        <v>43819</v>
      </c>
      <c r="B3927" t="s">
        <v>54</v>
      </c>
      <c r="C3927" s="19">
        <v>43949</v>
      </c>
      <c r="D3927">
        <v>21</v>
      </c>
      <c r="E3927">
        <v>34.700000000000003</v>
      </c>
      <c r="F3927">
        <v>4</v>
      </c>
      <c r="G3927">
        <v>3.9</v>
      </c>
      <c r="H3927">
        <v>11.9</v>
      </c>
      <c r="I3927">
        <v>1.4</v>
      </c>
      <c r="J3927">
        <v>16.8</v>
      </c>
      <c r="K3927">
        <v>1.3</v>
      </c>
      <c r="L3927">
        <v>13.4</v>
      </c>
      <c r="M3927">
        <v>2.1</v>
      </c>
      <c r="N3927">
        <v>56.1</v>
      </c>
      <c r="O3927">
        <v>3.2</v>
      </c>
      <c r="P3927">
        <v>3.1</v>
      </c>
      <c r="Q3927">
        <v>8.3000000000000007</v>
      </c>
      <c r="R3927">
        <v>2.1</v>
      </c>
      <c r="S3927">
        <v>13.4</v>
      </c>
      <c r="T3927">
        <v>2.2000000000000002</v>
      </c>
      <c r="U3927">
        <v>8.9</v>
      </c>
      <c r="V3927">
        <v>2.2000000000000002</v>
      </c>
      <c r="W3927">
        <v>12</v>
      </c>
      <c r="X3927">
        <v>0</v>
      </c>
      <c r="Y3927">
        <v>0</v>
      </c>
      <c r="Z3927">
        <v>1</v>
      </c>
      <c r="AA3927">
        <v>0</v>
      </c>
      <c r="AB3927">
        <v>6</v>
      </c>
      <c r="AC3927">
        <v>0</v>
      </c>
      <c r="AD3927">
        <v>2</v>
      </c>
      <c r="AE3927">
        <v>0</v>
      </c>
      <c r="AY3927" s="59"/>
    </row>
    <row r="3928" spans="1:51">
      <c r="A3928" s="19">
        <v>43819</v>
      </c>
      <c r="B3928" t="s">
        <v>55</v>
      </c>
      <c r="C3928" s="19">
        <v>43949</v>
      </c>
      <c r="D3928">
        <v>96</v>
      </c>
      <c r="E3928">
        <v>25.7</v>
      </c>
      <c r="F3928">
        <v>2.7</v>
      </c>
      <c r="G3928">
        <v>6.1</v>
      </c>
      <c r="H3928">
        <v>11.6</v>
      </c>
      <c r="I3928">
        <v>0.7</v>
      </c>
      <c r="J3928">
        <v>19.100000000000001</v>
      </c>
      <c r="K3928">
        <v>0.5</v>
      </c>
      <c r="L3928">
        <v>18.7</v>
      </c>
      <c r="M3928">
        <v>4.4000000000000004</v>
      </c>
      <c r="N3928">
        <v>34.799999999999997</v>
      </c>
      <c r="O3928">
        <v>3.4</v>
      </c>
      <c r="P3928">
        <v>4.5999999999999996</v>
      </c>
      <c r="Q3928">
        <v>9.1999999999999993</v>
      </c>
      <c r="R3928">
        <v>2.5</v>
      </c>
      <c r="S3928">
        <v>20.5</v>
      </c>
      <c r="T3928">
        <v>2.2000000000000002</v>
      </c>
      <c r="U3928">
        <v>18.5</v>
      </c>
      <c r="V3928">
        <v>4</v>
      </c>
      <c r="W3928">
        <v>37</v>
      </c>
      <c r="X3928">
        <v>0</v>
      </c>
      <c r="Y3928">
        <v>0</v>
      </c>
      <c r="Z3928">
        <v>5</v>
      </c>
      <c r="AA3928">
        <v>0</v>
      </c>
      <c r="AB3928">
        <v>27</v>
      </c>
      <c r="AC3928">
        <v>0</v>
      </c>
      <c r="AD3928">
        <v>27</v>
      </c>
      <c r="AE3928">
        <v>0</v>
      </c>
      <c r="AY3928" s="59"/>
    </row>
    <row r="3929" spans="1:51">
      <c r="A3929" s="19">
        <v>43819</v>
      </c>
      <c r="B3929" t="s">
        <v>56</v>
      </c>
      <c r="C3929" s="19">
        <v>43949</v>
      </c>
      <c r="D3929">
        <v>274</v>
      </c>
      <c r="E3929">
        <v>24.2</v>
      </c>
      <c r="F3929">
        <v>18.100000000000001</v>
      </c>
      <c r="G3929">
        <v>2.2000000000000002</v>
      </c>
      <c r="H3929">
        <v>9.3000000000000007</v>
      </c>
      <c r="I3929">
        <v>1.1000000000000001</v>
      </c>
      <c r="J3929">
        <v>17</v>
      </c>
      <c r="K3929">
        <v>0.3</v>
      </c>
      <c r="L3929">
        <v>14</v>
      </c>
      <c r="M3929">
        <v>3.3</v>
      </c>
      <c r="N3929">
        <v>32.200000000000003</v>
      </c>
      <c r="O3929">
        <v>18.7</v>
      </c>
      <c r="P3929">
        <v>3.2</v>
      </c>
      <c r="Q3929">
        <v>7.5</v>
      </c>
      <c r="R3929">
        <v>2.7</v>
      </c>
      <c r="S3929">
        <v>17.399999999999999</v>
      </c>
      <c r="T3929">
        <v>2.2999999999999998</v>
      </c>
      <c r="U3929">
        <v>12</v>
      </c>
      <c r="V3929">
        <v>3.5</v>
      </c>
      <c r="W3929">
        <v>97</v>
      </c>
      <c r="X3929">
        <v>0</v>
      </c>
      <c r="Y3929">
        <v>0</v>
      </c>
      <c r="Z3929">
        <v>6</v>
      </c>
      <c r="AA3929">
        <v>0</v>
      </c>
      <c r="AB3929">
        <v>68</v>
      </c>
      <c r="AC3929">
        <v>0</v>
      </c>
      <c r="AD3929">
        <v>31</v>
      </c>
      <c r="AE3929">
        <v>0</v>
      </c>
      <c r="AY3929" s="59"/>
    </row>
    <row r="3930" spans="1:51">
      <c r="A3930" s="19">
        <v>43819</v>
      </c>
      <c r="B3930" t="s">
        <v>57</v>
      </c>
      <c r="C3930" s="19">
        <v>43949</v>
      </c>
      <c r="D3930">
        <v>186</v>
      </c>
      <c r="E3930">
        <v>33.4</v>
      </c>
      <c r="F3930">
        <v>3.1</v>
      </c>
      <c r="G3930">
        <v>0.7</v>
      </c>
      <c r="H3930">
        <v>12.6</v>
      </c>
      <c r="I3930">
        <v>3.4</v>
      </c>
      <c r="J3930">
        <v>18.5</v>
      </c>
      <c r="K3930">
        <v>0.7</v>
      </c>
      <c r="L3930">
        <v>14.3</v>
      </c>
      <c r="M3930">
        <v>2.8</v>
      </c>
      <c r="N3930">
        <v>53</v>
      </c>
      <c r="O3930">
        <v>2.7</v>
      </c>
      <c r="P3930">
        <v>1.9</v>
      </c>
      <c r="Q3930">
        <v>9</v>
      </c>
      <c r="R3930">
        <v>2.7</v>
      </c>
      <c r="S3930">
        <v>15.4</v>
      </c>
      <c r="T3930">
        <v>1.8</v>
      </c>
      <c r="U3930">
        <v>10.3</v>
      </c>
      <c r="V3930">
        <v>2.8</v>
      </c>
      <c r="W3930">
        <v>96</v>
      </c>
      <c r="X3930">
        <v>0</v>
      </c>
      <c r="Y3930">
        <v>0</v>
      </c>
      <c r="Z3930">
        <v>14</v>
      </c>
      <c r="AA3930">
        <v>0</v>
      </c>
      <c r="AB3930">
        <v>53</v>
      </c>
      <c r="AC3930">
        <v>0</v>
      </c>
      <c r="AD3930">
        <v>23</v>
      </c>
      <c r="AE3930">
        <v>0</v>
      </c>
      <c r="AY3930" s="59"/>
    </row>
    <row r="3931" spans="1:51">
      <c r="A3931" s="19">
        <v>43819</v>
      </c>
      <c r="B3931" t="s">
        <v>58</v>
      </c>
      <c r="C3931" s="19">
        <v>43949</v>
      </c>
      <c r="D3931">
        <v>26</v>
      </c>
      <c r="E3931">
        <v>24.1</v>
      </c>
      <c r="F3931">
        <v>3.9</v>
      </c>
      <c r="G3931">
        <v>8</v>
      </c>
      <c r="H3931">
        <v>9.4</v>
      </c>
      <c r="I3931">
        <v>0.5</v>
      </c>
      <c r="J3931">
        <v>21.9</v>
      </c>
      <c r="K3931">
        <v>0.2</v>
      </c>
      <c r="L3931">
        <v>16.3</v>
      </c>
      <c r="M3931">
        <v>5.4</v>
      </c>
      <c r="N3931">
        <v>31.7</v>
      </c>
      <c r="O3931">
        <v>3.8</v>
      </c>
      <c r="P3931">
        <v>6.1</v>
      </c>
      <c r="Q3931">
        <v>7.4</v>
      </c>
      <c r="R3931">
        <v>2.5</v>
      </c>
      <c r="S3931">
        <v>26</v>
      </c>
      <c r="T3931">
        <v>2.5</v>
      </c>
      <c r="U3931">
        <v>15.1</v>
      </c>
      <c r="V3931">
        <v>4.5999999999999996</v>
      </c>
      <c r="W3931">
        <v>10</v>
      </c>
      <c r="X3931">
        <v>0</v>
      </c>
      <c r="Y3931">
        <v>0</v>
      </c>
      <c r="Z3931">
        <v>1</v>
      </c>
      <c r="AA3931">
        <v>0</v>
      </c>
      <c r="AB3931">
        <v>9</v>
      </c>
      <c r="AC3931">
        <v>0</v>
      </c>
      <c r="AD3931">
        <v>7</v>
      </c>
      <c r="AE3931">
        <v>0</v>
      </c>
      <c r="AY3931" s="59"/>
    </row>
    <row r="3932" spans="1:51">
      <c r="A3932" s="19">
        <v>43819</v>
      </c>
      <c r="B3932" t="s">
        <v>59</v>
      </c>
      <c r="C3932" s="19">
        <v>43953</v>
      </c>
      <c r="D3932">
        <v>7</v>
      </c>
      <c r="E3932">
        <v>29.5</v>
      </c>
      <c r="F3932">
        <v>4.8</v>
      </c>
      <c r="G3932">
        <v>2.4</v>
      </c>
      <c r="H3932">
        <v>8.9</v>
      </c>
      <c r="I3932">
        <v>3</v>
      </c>
      <c r="J3932">
        <v>19.8</v>
      </c>
      <c r="K3932">
        <v>1.2</v>
      </c>
      <c r="L3932">
        <v>16.399999999999999</v>
      </c>
      <c r="M3932">
        <v>3.5</v>
      </c>
      <c r="N3932">
        <v>43.6</v>
      </c>
      <c r="O3932">
        <v>4.0999999999999996</v>
      </c>
      <c r="P3932">
        <v>2.6</v>
      </c>
      <c r="Q3932">
        <v>6.7</v>
      </c>
      <c r="R3932">
        <v>2.9</v>
      </c>
      <c r="S3932">
        <v>20.100000000000001</v>
      </c>
      <c r="T3932">
        <v>2.6</v>
      </c>
      <c r="U3932">
        <v>13.6</v>
      </c>
      <c r="V3932">
        <v>3.4</v>
      </c>
      <c r="W3932">
        <v>3</v>
      </c>
      <c r="X3932">
        <v>0</v>
      </c>
      <c r="Y3932">
        <v>0</v>
      </c>
      <c r="Z3932">
        <v>0</v>
      </c>
      <c r="AA3932">
        <v>0</v>
      </c>
      <c r="AB3932">
        <v>2</v>
      </c>
      <c r="AC3932">
        <v>0</v>
      </c>
      <c r="AD3932">
        <v>2</v>
      </c>
      <c r="AE3932">
        <v>0</v>
      </c>
      <c r="AY3932" s="59"/>
    </row>
    <row r="3933" spans="1:51">
      <c r="A3933" s="19">
        <v>43819</v>
      </c>
      <c r="B3933" t="s">
        <v>60</v>
      </c>
      <c r="C3933" s="19">
        <v>43953</v>
      </c>
      <c r="D3933">
        <v>39</v>
      </c>
      <c r="E3933">
        <v>30.4</v>
      </c>
      <c r="F3933">
        <v>7</v>
      </c>
      <c r="G3933">
        <v>0.5</v>
      </c>
      <c r="H3933">
        <v>10.5</v>
      </c>
      <c r="I3933">
        <v>4.0999999999999996</v>
      </c>
      <c r="J3933">
        <v>13.2</v>
      </c>
      <c r="K3933">
        <v>3.7</v>
      </c>
      <c r="L3933">
        <v>19.600000000000001</v>
      </c>
      <c r="M3933">
        <v>0.5</v>
      </c>
      <c r="N3933">
        <v>45.9</v>
      </c>
      <c r="O3933">
        <v>5.2</v>
      </c>
      <c r="P3933">
        <v>2.2000000000000002</v>
      </c>
      <c r="Q3933">
        <v>7.9</v>
      </c>
      <c r="R3933">
        <v>3.7</v>
      </c>
      <c r="S3933">
        <v>10.199999999999999</v>
      </c>
      <c r="T3933">
        <v>3.3</v>
      </c>
      <c r="U3933">
        <v>19.100000000000001</v>
      </c>
      <c r="V3933">
        <v>2.1</v>
      </c>
      <c r="W3933">
        <v>21</v>
      </c>
      <c r="X3933">
        <v>0</v>
      </c>
      <c r="Y3933">
        <v>0</v>
      </c>
      <c r="Z3933">
        <v>1</v>
      </c>
      <c r="AA3933">
        <v>0</v>
      </c>
      <c r="AB3933">
        <v>4</v>
      </c>
      <c r="AC3933">
        <v>0</v>
      </c>
      <c r="AD3933">
        <v>13</v>
      </c>
      <c r="AE3933">
        <v>0</v>
      </c>
      <c r="AY3933" s="59"/>
    </row>
    <row r="3934" spans="1:51">
      <c r="A3934" s="19">
        <v>43819</v>
      </c>
      <c r="B3934" t="s">
        <v>61</v>
      </c>
      <c r="C3934" s="19">
        <v>43956</v>
      </c>
      <c r="D3934">
        <v>82</v>
      </c>
      <c r="E3934">
        <v>26.2</v>
      </c>
      <c r="F3934">
        <v>3.6</v>
      </c>
      <c r="G3934">
        <v>0.2</v>
      </c>
      <c r="H3934">
        <v>22</v>
      </c>
      <c r="I3934">
        <v>6.8</v>
      </c>
      <c r="J3934">
        <v>15.1</v>
      </c>
      <c r="K3934">
        <v>1.2</v>
      </c>
      <c r="L3934">
        <v>13.9</v>
      </c>
      <c r="M3934">
        <v>0.5</v>
      </c>
      <c r="N3934">
        <v>35.9</v>
      </c>
      <c r="O3934">
        <v>3.6</v>
      </c>
      <c r="P3934">
        <v>2.1</v>
      </c>
      <c r="Q3934">
        <v>23.8</v>
      </c>
      <c r="R3934">
        <v>5.2</v>
      </c>
      <c r="S3934">
        <v>13</v>
      </c>
      <c r="T3934">
        <v>2.2999999999999998</v>
      </c>
      <c r="U3934">
        <v>11.1</v>
      </c>
      <c r="V3934">
        <v>2.4</v>
      </c>
      <c r="W3934">
        <v>30</v>
      </c>
      <c r="X3934">
        <v>0</v>
      </c>
      <c r="Y3934">
        <v>0</v>
      </c>
      <c r="Z3934">
        <v>25</v>
      </c>
      <c r="AA3934">
        <v>0</v>
      </c>
      <c r="AB3934">
        <v>17</v>
      </c>
      <c r="AC3934">
        <v>0</v>
      </c>
      <c r="AD3934">
        <v>9</v>
      </c>
      <c r="AE3934">
        <v>0</v>
      </c>
      <c r="AY3934" s="59"/>
    </row>
    <row r="3935" spans="1:51">
      <c r="A3935" s="19">
        <v>43819</v>
      </c>
      <c r="B3935" t="s">
        <v>62</v>
      </c>
      <c r="C3935" s="19">
        <v>43963</v>
      </c>
      <c r="D3935">
        <v>29</v>
      </c>
      <c r="E3935">
        <v>29.6</v>
      </c>
      <c r="F3935">
        <v>6.4</v>
      </c>
      <c r="G3935">
        <v>0.6</v>
      </c>
      <c r="H3935">
        <v>10.1</v>
      </c>
      <c r="I3935">
        <v>1.5</v>
      </c>
      <c r="J3935">
        <v>13.9</v>
      </c>
      <c r="K3935">
        <v>2.6</v>
      </c>
      <c r="L3935">
        <v>24.2</v>
      </c>
      <c r="M3935">
        <v>0.5</v>
      </c>
      <c r="N3935">
        <v>40.799999999999997</v>
      </c>
      <c r="O3935">
        <v>4.7</v>
      </c>
      <c r="P3935">
        <v>2.2999999999999998</v>
      </c>
      <c r="Q3935">
        <v>6.9</v>
      </c>
      <c r="R3935">
        <v>2.5</v>
      </c>
      <c r="S3935">
        <v>10.8</v>
      </c>
      <c r="T3935">
        <v>2.9</v>
      </c>
      <c r="U3935">
        <v>26.3</v>
      </c>
      <c r="V3935">
        <v>2.2999999999999998</v>
      </c>
      <c r="W3935">
        <v>14</v>
      </c>
      <c r="X3935">
        <v>0</v>
      </c>
      <c r="Y3935">
        <v>0</v>
      </c>
      <c r="Z3935">
        <v>1</v>
      </c>
      <c r="AA3935">
        <v>0</v>
      </c>
      <c r="AB3935">
        <v>3</v>
      </c>
      <c r="AC3935">
        <v>0</v>
      </c>
      <c r="AD3935">
        <v>11</v>
      </c>
      <c r="AE3935">
        <v>0</v>
      </c>
      <c r="AY3935" s="59"/>
    </row>
    <row r="3936" spans="1:51">
      <c r="A3936" s="19">
        <v>43819</v>
      </c>
      <c r="B3936" t="s">
        <v>63</v>
      </c>
      <c r="C3936" s="19">
        <v>43963</v>
      </c>
      <c r="D3936">
        <v>28</v>
      </c>
      <c r="E3936">
        <v>36.4</v>
      </c>
      <c r="F3936">
        <v>6.1</v>
      </c>
      <c r="G3936">
        <v>2.2000000000000002</v>
      </c>
      <c r="H3936">
        <v>8.5</v>
      </c>
      <c r="I3936">
        <v>5.8</v>
      </c>
      <c r="J3936">
        <v>13.6</v>
      </c>
      <c r="K3936">
        <v>3</v>
      </c>
      <c r="L3936">
        <v>13.4</v>
      </c>
      <c r="M3936">
        <v>0.6</v>
      </c>
      <c r="N3936">
        <v>59.7</v>
      </c>
      <c r="O3936">
        <v>4.0999999999999996</v>
      </c>
      <c r="P3936">
        <v>2.6</v>
      </c>
      <c r="Q3936">
        <v>5.7</v>
      </c>
      <c r="R3936">
        <v>4</v>
      </c>
      <c r="S3936">
        <v>9.5</v>
      </c>
      <c r="T3936">
        <v>2.8</v>
      </c>
      <c r="U3936">
        <v>9.1999999999999993</v>
      </c>
      <c r="V3936">
        <v>2.1</v>
      </c>
      <c r="W3936">
        <v>22</v>
      </c>
      <c r="X3936">
        <v>0</v>
      </c>
      <c r="Y3936">
        <v>0</v>
      </c>
      <c r="Z3936">
        <v>0</v>
      </c>
      <c r="AA3936">
        <v>0</v>
      </c>
      <c r="AB3936">
        <v>3</v>
      </c>
      <c r="AC3936">
        <v>0</v>
      </c>
      <c r="AD3936">
        <v>3</v>
      </c>
      <c r="AE3936">
        <v>0</v>
      </c>
      <c r="AY3936" s="59"/>
    </row>
    <row r="3937" spans="1:51">
      <c r="A3937" s="19">
        <v>43819</v>
      </c>
      <c r="B3937" t="s">
        <v>64</v>
      </c>
      <c r="C3937" s="19">
        <v>43970</v>
      </c>
      <c r="D3937">
        <v>54</v>
      </c>
      <c r="E3937">
        <v>35.700000000000003</v>
      </c>
      <c r="F3937">
        <v>6.2</v>
      </c>
      <c r="G3937">
        <v>3.5</v>
      </c>
      <c r="H3937">
        <v>9</v>
      </c>
      <c r="I3937">
        <v>5.3</v>
      </c>
      <c r="J3937">
        <v>13.8</v>
      </c>
      <c r="K3937">
        <v>3.1</v>
      </c>
      <c r="L3937">
        <v>12.5</v>
      </c>
      <c r="M3937">
        <v>0.5</v>
      </c>
      <c r="N3937">
        <v>57.8</v>
      </c>
      <c r="O3937">
        <v>4.4000000000000004</v>
      </c>
      <c r="P3937">
        <v>3.1</v>
      </c>
      <c r="Q3937">
        <v>6.2</v>
      </c>
      <c r="R3937">
        <v>4.2</v>
      </c>
      <c r="S3937">
        <v>10.7</v>
      </c>
      <c r="T3937">
        <v>2.9</v>
      </c>
      <c r="U3937">
        <v>8.1999999999999993</v>
      </c>
      <c r="V3937">
        <v>2</v>
      </c>
      <c r="W3937">
        <v>43</v>
      </c>
      <c r="X3937">
        <v>0</v>
      </c>
      <c r="Y3937">
        <v>0</v>
      </c>
      <c r="Z3937">
        <v>1</v>
      </c>
      <c r="AA3937">
        <v>0</v>
      </c>
      <c r="AB3937">
        <v>6</v>
      </c>
      <c r="AC3937">
        <v>0</v>
      </c>
      <c r="AD3937">
        <v>4</v>
      </c>
      <c r="AE3937">
        <v>0</v>
      </c>
      <c r="AY3937" s="59"/>
    </row>
    <row r="3938" spans="1:51">
      <c r="A3938" s="19">
        <v>43819</v>
      </c>
      <c r="B3938" t="s">
        <v>65</v>
      </c>
      <c r="C3938" s="19">
        <v>43970</v>
      </c>
      <c r="D3938">
        <v>61</v>
      </c>
      <c r="E3938">
        <v>24.9</v>
      </c>
      <c r="F3938">
        <v>3.1</v>
      </c>
      <c r="G3938">
        <v>0.6</v>
      </c>
      <c r="H3938">
        <v>9.5</v>
      </c>
      <c r="I3938">
        <v>0.5</v>
      </c>
      <c r="J3938">
        <v>24.3</v>
      </c>
      <c r="K3938">
        <v>0.3</v>
      </c>
      <c r="L3938">
        <v>17.7</v>
      </c>
      <c r="M3938">
        <v>8.6</v>
      </c>
      <c r="N3938">
        <v>29.8</v>
      </c>
      <c r="O3938">
        <v>3.5</v>
      </c>
      <c r="P3938">
        <v>2.2999999999999998</v>
      </c>
      <c r="Q3938">
        <v>7.5</v>
      </c>
      <c r="R3938">
        <v>2.4</v>
      </c>
      <c r="S3938">
        <v>29.1</v>
      </c>
      <c r="T3938">
        <v>2.2999999999999998</v>
      </c>
      <c r="U3938">
        <v>16.100000000000001</v>
      </c>
      <c r="V3938">
        <v>6.7</v>
      </c>
      <c r="W3938">
        <v>22</v>
      </c>
      <c r="X3938">
        <v>0</v>
      </c>
      <c r="Y3938">
        <v>0</v>
      </c>
      <c r="Z3938">
        <v>1</v>
      </c>
      <c r="AA3938">
        <v>0</v>
      </c>
      <c r="AB3938">
        <v>21</v>
      </c>
      <c r="AC3938">
        <v>0</v>
      </c>
      <c r="AD3938">
        <v>16</v>
      </c>
      <c r="AE3938">
        <v>1</v>
      </c>
      <c r="AY3938" s="59"/>
    </row>
    <row r="3939" spans="1:51">
      <c r="A3939" s="19">
        <v>43819</v>
      </c>
      <c r="B3939" t="s">
        <v>143</v>
      </c>
      <c r="C3939" s="19">
        <v>43984</v>
      </c>
      <c r="D3939">
        <v>20</v>
      </c>
      <c r="E3939">
        <v>26.9</v>
      </c>
      <c r="F3939">
        <v>2.7</v>
      </c>
      <c r="G3939">
        <v>9.9</v>
      </c>
      <c r="H3939">
        <v>10.7</v>
      </c>
      <c r="I3939">
        <v>1.3</v>
      </c>
      <c r="J3939">
        <v>17.2</v>
      </c>
      <c r="K3939">
        <v>0.8</v>
      </c>
      <c r="L3939">
        <v>14.9</v>
      </c>
      <c r="M3939">
        <v>5</v>
      </c>
      <c r="N3939">
        <v>36.4</v>
      </c>
      <c r="O3939">
        <v>4</v>
      </c>
      <c r="P3939">
        <v>8.5</v>
      </c>
      <c r="Q3939">
        <v>8.8000000000000007</v>
      </c>
      <c r="R3939">
        <v>3.3</v>
      </c>
      <c r="S3939">
        <v>17.100000000000001</v>
      </c>
      <c r="T3939">
        <v>2.9</v>
      </c>
      <c r="U3939">
        <v>13.5</v>
      </c>
      <c r="V3939">
        <v>5</v>
      </c>
      <c r="W3939">
        <v>9</v>
      </c>
      <c r="X3939">
        <v>0</v>
      </c>
      <c r="Y3939">
        <v>1</v>
      </c>
      <c r="Z3939">
        <v>1</v>
      </c>
      <c r="AA3939">
        <v>0</v>
      </c>
      <c r="AB3939">
        <v>6</v>
      </c>
      <c r="AC3939">
        <v>0</v>
      </c>
      <c r="AD3939">
        <v>3</v>
      </c>
      <c r="AE3939">
        <v>0</v>
      </c>
      <c r="AY3939" s="59"/>
    </row>
    <row r="3940" spans="1:51">
      <c r="A3940" s="19">
        <v>43819</v>
      </c>
      <c r="B3940" t="s">
        <v>67</v>
      </c>
      <c r="C3940" s="19">
        <v>43984</v>
      </c>
      <c r="D3940">
        <v>19</v>
      </c>
      <c r="E3940">
        <v>25.6</v>
      </c>
      <c r="F3940">
        <v>7.9</v>
      </c>
      <c r="G3940">
        <v>0.3</v>
      </c>
      <c r="H3940">
        <v>11.5</v>
      </c>
      <c r="I3940">
        <v>3.6</v>
      </c>
      <c r="J3940">
        <v>14.1</v>
      </c>
      <c r="K3940">
        <v>3.5</v>
      </c>
      <c r="L3940">
        <v>22.2</v>
      </c>
      <c r="M3940">
        <v>0.8</v>
      </c>
      <c r="N3940">
        <v>32.299999999999997</v>
      </c>
      <c r="O3940">
        <v>6.9</v>
      </c>
      <c r="P3940">
        <v>2.8</v>
      </c>
      <c r="Q3940">
        <v>9.4</v>
      </c>
      <c r="R3940">
        <v>4.0999999999999996</v>
      </c>
      <c r="S3940">
        <v>12.8</v>
      </c>
      <c r="T3940">
        <v>4.0999999999999996</v>
      </c>
      <c r="U3940">
        <v>24.2</v>
      </c>
      <c r="V3940">
        <v>3</v>
      </c>
      <c r="W3940">
        <v>9</v>
      </c>
      <c r="X3940">
        <v>0</v>
      </c>
      <c r="Y3940">
        <v>0</v>
      </c>
      <c r="Z3940">
        <v>1</v>
      </c>
      <c r="AA3940">
        <v>0</v>
      </c>
      <c r="AB3940">
        <v>2</v>
      </c>
      <c r="AC3940">
        <v>0</v>
      </c>
      <c r="AD3940">
        <v>7</v>
      </c>
      <c r="AE3940">
        <v>0</v>
      </c>
      <c r="AY3940" s="59"/>
    </row>
    <row r="3941" spans="1:51">
      <c r="A3941" s="19">
        <v>43819</v>
      </c>
      <c r="B3941" t="s">
        <v>68</v>
      </c>
      <c r="C3941" s="19">
        <v>43984</v>
      </c>
      <c r="D3941">
        <v>126</v>
      </c>
      <c r="E3941">
        <v>22.2</v>
      </c>
      <c r="F3941">
        <v>5.2</v>
      </c>
      <c r="G3941">
        <v>11.1</v>
      </c>
      <c r="H3941">
        <v>10.4</v>
      </c>
      <c r="I3941">
        <v>1.2</v>
      </c>
      <c r="J3941">
        <v>19</v>
      </c>
      <c r="K3941">
        <v>0.6</v>
      </c>
      <c r="L3941">
        <v>16.2</v>
      </c>
      <c r="M3941">
        <v>3.7</v>
      </c>
      <c r="N3941">
        <v>26.9</v>
      </c>
      <c r="O3941">
        <v>5.6</v>
      </c>
      <c r="P3941">
        <v>9.9</v>
      </c>
      <c r="Q3941">
        <v>8.9</v>
      </c>
      <c r="R3941">
        <v>3.4</v>
      </c>
      <c r="S3941">
        <v>21.3</v>
      </c>
      <c r="T3941">
        <v>3.3</v>
      </c>
      <c r="U3941">
        <v>15.7</v>
      </c>
      <c r="V3941">
        <v>4.7</v>
      </c>
      <c r="W3941">
        <v>45</v>
      </c>
      <c r="X3941">
        <v>0</v>
      </c>
      <c r="Y3941">
        <v>6</v>
      </c>
      <c r="Z3941">
        <v>4</v>
      </c>
      <c r="AA3941">
        <v>0</v>
      </c>
      <c r="AB3941">
        <v>38</v>
      </c>
      <c r="AC3941">
        <v>0</v>
      </c>
      <c r="AD3941">
        <v>33</v>
      </c>
      <c r="AE3941">
        <v>0</v>
      </c>
      <c r="AY3941" s="59"/>
    </row>
    <row r="3942" spans="1:51">
      <c r="A3942" s="19">
        <v>43819</v>
      </c>
      <c r="B3942" t="s">
        <v>69</v>
      </c>
      <c r="C3942" s="19">
        <v>43984</v>
      </c>
      <c r="D3942">
        <v>34</v>
      </c>
      <c r="E3942">
        <v>25.3</v>
      </c>
      <c r="F3942">
        <v>4.0999999999999996</v>
      </c>
      <c r="G3942">
        <v>1.5</v>
      </c>
      <c r="H3942">
        <v>8.1999999999999993</v>
      </c>
      <c r="I3942">
        <v>0.5</v>
      </c>
      <c r="J3942">
        <v>24.1</v>
      </c>
      <c r="K3942">
        <v>0.3</v>
      </c>
      <c r="L3942">
        <v>16.100000000000001</v>
      </c>
      <c r="M3942">
        <v>9.4</v>
      </c>
      <c r="N3942">
        <v>31.1</v>
      </c>
      <c r="O3942">
        <v>4.2</v>
      </c>
      <c r="P3942">
        <v>3</v>
      </c>
      <c r="Q3942">
        <v>6.3</v>
      </c>
      <c r="R3942">
        <v>2.6</v>
      </c>
      <c r="S3942">
        <v>28.2</v>
      </c>
      <c r="T3942">
        <v>2.4</v>
      </c>
      <c r="U3942">
        <v>13.8</v>
      </c>
      <c r="V3942">
        <v>8</v>
      </c>
      <c r="W3942">
        <v>13</v>
      </c>
      <c r="X3942">
        <v>0</v>
      </c>
      <c r="Y3942">
        <v>0</v>
      </c>
      <c r="Z3942">
        <v>0</v>
      </c>
      <c r="AA3942">
        <v>0</v>
      </c>
      <c r="AB3942">
        <v>12</v>
      </c>
      <c r="AC3942">
        <v>0</v>
      </c>
      <c r="AD3942">
        <v>8</v>
      </c>
      <c r="AE3942">
        <v>1</v>
      </c>
      <c r="AY3942" s="59"/>
    </row>
    <row r="3943" spans="1:51">
      <c r="A3943" s="19">
        <v>43819</v>
      </c>
      <c r="B3943" t="s">
        <v>70</v>
      </c>
      <c r="C3943" s="19">
        <v>43984</v>
      </c>
      <c r="D3943">
        <v>16</v>
      </c>
      <c r="E3943">
        <v>27.1</v>
      </c>
      <c r="F3943">
        <v>7.4</v>
      </c>
      <c r="G3943">
        <v>0.4</v>
      </c>
      <c r="H3943">
        <v>10.7</v>
      </c>
      <c r="I3943">
        <v>4.0999999999999996</v>
      </c>
      <c r="J3943">
        <v>13.1</v>
      </c>
      <c r="K3943">
        <v>3.7</v>
      </c>
      <c r="L3943">
        <v>22.4</v>
      </c>
      <c r="M3943">
        <v>0.6</v>
      </c>
      <c r="N3943">
        <v>35.700000000000003</v>
      </c>
      <c r="O3943">
        <v>6.2</v>
      </c>
      <c r="P3943">
        <v>2.5</v>
      </c>
      <c r="Q3943">
        <v>8.8000000000000007</v>
      </c>
      <c r="R3943">
        <v>4.0999999999999996</v>
      </c>
      <c r="S3943">
        <v>11</v>
      </c>
      <c r="T3943">
        <v>4.3</v>
      </c>
      <c r="U3943">
        <v>24.3</v>
      </c>
      <c r="V3943">
        <v>2.6</v>
      </c>
      <c r="W3943">
        <v>8</v>
      </c>
      <c r="X3943">
        <v>0</v>
      </c>
      <c r="Y3943">
        <v>0</v>
      </c>
      <c r="Z3943">
        <v>1</v>
      </c>
      <c r="AA3943">
        <v>0</v>
      </c>
      <c r="AB3943">
        <v>1</v>
      </c>
      <c r="AC3943">
        <v>0</v>
      </c>
      <c r="AD3943">
        <v>6</v>
      </c>
      <c r="AE3943">
        <v>0</v>
      </c>
      <c r="AY3943" s="59"/>
    </row>
    <row r="3944" spans="1:51">
      <c r="A3944" s="19">
        <v>43819</v>
      </c>
      <c r="B3944" t="s">
        <v>71</v>
      </c>
      <c r="C3944" s="19">
        <v>43988</v>
      </c>
      <c r="D3944">
        <v>7</v>
      </c>
      <c r="E3944">
        <v>29.5</v>
      </c>
      <c r="F3944">
        <v>4.8</v>
      </c>
      <c r="G3944">
        <v>2.4</v>
      </c>
      <c r="H3944">
        <v>8.9</v>
      </c>
      <c r="I3944">
        <v>3</v>
      </c>
      <c r="J3944">
        <v>19.8</v>
      </c>
      <c r="K3944">
        <v>1.2</v>
      </c>
      <c r="L3944">
        <v>16.399999999999999</v>
      </c>
      <c r="M3944">
        <v>3.5</v>
      </c>
      <c r="N3944">
        <v>40.200000000000003</v>
      </c>
      <c r="O3944">
        <v>4.5999999999999996</v>
      </c>
      <c r="P3944">
        <v>3.3</v>
      </c>
      <c r="Q3944">
        <v>7</v>
      </c>
      <c r="R3944">
        <v>3.8</v>
      </c>
      <c r="S3944">
        <v>19.8</v>
      </c>
      <c r="T3944">
        <v>2.9</v>
      </c>
      <c r="U3944">
        <v>14.2</v>
      </c>
      <c r="V3944">
        <v>3.9</v>
      </c>
      <c r="W3944">
        <v>3</v>
      </c>
      <c r="X3944">
        <v>0</v>
      </c>
      <c r="Y3944">
        <v>0</v>
      </c>
      <c r="Z3944">
        <v>0</v>
      </c>
      <c r="AA3944">
        <v>0</v>
      </c>
      <c r="AB3944">
        <v>2</v>
      </c>
      <c r="AC3944">
        <v>0</v>
      </c>
      <c r="AD3944">
        <v>2</v>
      </c>
      <c r="AE3944">
        <v>0</v>
      </c>
      <c r="AY3944" s="59"/>
    </row>
    <row r="3945" spans="1:51">
      <c r="A3945" s="19">
        <v>43819</v>
      </c>
      <c r="B3945" t="s">
        <v>73</v>
      </c>
      <c r="C3945" s="19">
        <v>44013</v>
      </c>
      <c r="D3945">
        <v>41</v>
      </c>
      <c r="E3945">
        <v>28.7</v>
      </c>
      <c r="F3945">
        <v>5.5</v>
      </c>
      <c r="G3945">
        <v>2.4</v>
      </c>
      <c r="H3945">
        <v>10.6</v>
      </c>
      <c r="I3945">
        <v>3.2</v>
      </c>
      <c r="J3945">
        <v>17.8</v>
      </c>
      <c r="K3945">
        <v>2</v>
      </c>
      <c r="L3945">
        <v>16.5</v>
      </c>
      <c r="M3945">
        <v>2.9</v>
      </c>
      <c r="N3945">
        <v>48.3</v>
      </c>
      <c r="O3945">
        <v>3.2</v>
      </c>
      <c r="P3945">
        <v>1.5</v>
      </c>
      <c r="Q3945">
        <v>7.5</v>
      </c>
      <c r="R3945">
        <v>1.8</v>
      </c>
      <c r="S3945">
        <v>19.600000000000001</v>
      </c>
      <c r="T3945">
        <v>1.3</v>
      </c>
      <c r="U3945">
        <v>14.4</v>
      </c>
      <c r="V3945">
        <v>1.9</v>
      </c>
      <c r="W3945">
        <v>1886</v>
      </c>
      <c r="X3945">
        <v>0</v>
      </c>
      <c r="Y3945">
        <v>7</v>
      </c>
      <c r="Z3945">
        <v>199</v>
      </c>
      <c r="AA3945">
        <v>16</v>
      </c>
      <c r="AB3945">
        <v>1028</v>
      </c>
      <c r="AC3945">
        <v>0</v>
      </c>
      <c r="AD3945">
        <v>755</v>
      </c>
      <c r="AE3945">
        <v>5</v>
      </c>
      <c r="AY3945" s="59"/>
    </row>
    <row r="3946" spans="1:51">
      <c r="A3946" s="19">
        <v>43820</v>
      </c>
      <c r="B3946" t="s">
        <v>15</v>
      </c>
      <c r="C3946" s="19">
        <v>43864</v>
      </c>
      <c r="D3946">
        <v>41</v>
      </c>
      <c r="E3946">
        <v>18</v>
      </c>
      <c r="F3946">
        <v>3.2</v>
      </c>
      <c r="G3946">
        <v>2</v>
      </c>
      <c r="H3946">
        <v>21.9</v>
      </c>
      <c r="I3946">
        <v>6.1</v>
      </c>
      <c r="J3946">
        <v>17.600000000000001</v>
      </c>
      <c r="K3946">
        <v>3.2</v>
      </c>
      <c r="L3946">
        <v>14.4</v>
      </c>
      <c r="M3946">
        <v>3.1</v>
      </c>
      <c r="N3946">
        <v>21.3</v>
      </c>
      <c r="O3946">
        <v>2.2000000000000002</v>
      </c>
      <c r="P3946">
        <v>2.1</v>
      </c>
      <c r="Q3946">
        <v>32</v>
      </c>
      <c r="R3946">
        <v>3.7</v>
      </c>
      <c r="S3946">
        <v>20.100000000000001</v>
      </c>
      <c r="T3946">
        <v>2.4</v>
      </c>
      <c r="U3946">
        <v>13.7</v>
      </c>
      <c r="V3946">
        <v>2.2000000000000002</v>
      </c>
      <c r="W3946">
        <v>11</v>
      </c>
      <c r="X3946">
        <v>0</v>
      </c>
      <c r="Y3946">
        <v>0</v>
      </c>
      <c r="Z3946">
        <v>14</v>
      </c>
      <c r="AA3946">
        <v>0</v>
      </c>
      <c r="AB3946">
        <v>11</v>
      </c>
      <c r="AC3946">
        <v>0</v>
      </c>
      <c r="AD3946">
        <v>5</v>
      </c>
      <c r="AE3946">
        <v>0</v>
      </c>
      <c r="AY3946" s="59"/>
    </row>
    <row r="3947" spans="1:51">
      <c r="A3947" s="19">
        <v>43820</v>
      </c>
      <c r="B3947" t="s">
        <v>16</v>
      </c>
      <c r="C3947" s="19">
        <v>43872</v>
      </c>
      <c r="D3947">
        <v>24</v>
      </c>
      <c r="E3947">
        <v>18.8</v>
      </c>
      <c r="F3947">
        <v>3.1</v>
      </c>
      <c r="G3947">
        <v>2.2999999999999998</v>
      </c>
      <c r="H3947">
        <v>18.399999999999999</v>
      </c>
      <c r="I3947">
        <v>3.3</v>
      </c>
      <c r="J3947">
        <v>19.899999999999999</v>
      </c>
      <c r="K3947">
        <v>2.8</v>
      </c>
      <c r="L3947">
        <v>16.100000000000001</v>
      </c>
      <c r="M3947">
        <v>4.7</v>
      </c>
      <c r="N3947">
        <v>23.5</v>
      </c>
      <c r="O3947">
        <v>2.4</v>
      </c>
      <c r="P3947">
        <v>2.2000000000000002</v>
      </c>
      <c r="Q3947">
        <v>21.1</v>
      </c>
      <c r="R3947">
        <v>2.5</v>
      </c>
      <c r="S3947">
        <v>25.7</v>
      </c>
      <c r="T3947">
        <v>2.2999999999999998</v>
      </c>
      <c r="U3947">
        <v>16.899999999999999</v>
      </c>
      <c r="V3947">
        <v>3.1</v>
      </c>
      <c r="W3947">
        <v>6</v>
      </c>
      <c r="X3947">
        <v>0</v>
      </c>
      <c r="Y3947">
        <v>0</v>
      </c>
      <c r="Z3947">
        <v>6</v>
      </c>
      <c r="AA3947">
        <v>0</v>
      </c>
      <c r="AB3947">
        <v>7</v>
      </c>
      <c r="AC3947">
        <v>0</v>
      </c>
      <c r="AD3947">
        <v>5</v>
      </c>
      <c r="AE3947">
        <v>0</v>
      </c>
      <c r="AY3947" s="59"/>
    </row>
    <row r="3948" spans="1:51">
      <c r="A3948" s="19">
        <v>43820</v>
      </c>
      <c r="B3948" t="s">
        <v>17</v>
      </c>
      <c r="C3948" s="19">
        <v>43883</v>
      </c>
      <c r="D3948">
        <v>36</v>
      </c>
      <c r="E3948">
        <v>25.4</v>
      </c>
      <c r="F3948">
        <v>8.3000000000000007</v>
      </c>
      <c r="G3948">
        <v>1.2</v>
      </c>
      <c r="H3948">
        <v>9.1</v>
      </c>
      <c r="I3948">
        <v>1.9</v>
      </c>
      <c r="J3948">
        <v>19.399999999999999</v>
      </c>
      <c r="K3948">
        <v>3.8</v>
      </c>
      <c r="L3948">
        <v>16.100000000000001</v>
      </c>
      <c r="M3948">
        <v>4.4000000000000004</v>
      </c>
      <c r="N3948">
        <v>40.799999999999997</v>
      </c>
      <c r="O3948">
        <v>5.6</v>
      </c>
      <c r="P3948">
        <v>1.7</v>
      </c>
      <c r="Q3948">
        <v>6.1</v>
      </c>
      <c r="R3948">
        <v>1.9</v>
      </c>
      <c r="S3948">
        <v>22</v>
      </c>
      <c r="T3948">
        <v>3.1</v>
      </c>
      <c r="U3948">
        <v>15.7</v>
      </c>
      <c r="V3948">
        <v>2.7</v>
      </c>
      <c r="W3948">
        <v>15</v>
      </c>
      <c r="X3948">
        <v>0</v>
      </c>
      <c r="Y3948">
        <v>0</v>
      </c>
      <c r="Z3948">
        <v>1</v>
      </c>
      <c r="AA3948">
        <v>0</v>
      </c>
      <c r="AB3948">
        <v>11</v>
      </c>
      <c r="AC3948">
        <v>0</v>
      </c>
      <c r="AD3948">
        <v>9</v>
      </c>
      <c r="AE3948">
        <v>0</v>
      </c>
      <c r="AY3948" s="59"/>
    </row>
    <row r="3949" spans="1:51">
      <c r="A3949" s="19">
        <v>43820</v>
      </c>
      <c r="B3949" t="s">
        <v>18</v>
      </c>
      <c r="C3949" s="19">
        <v>43890</v>
      </c>
      <c r="D3949">
        <v>54</v>
      </c>
      <c r="E3949">
        <v>38.799999999999997</v>
      </c>
      <c r="F3949">
        <v>4.2</v>
      </c>
      <c r="G3949">
        <v>3.1</v>
      </c>
      <c r="H3949">
        <v>8.6</v>
      </c>
      <c r="I3949">
        <v>2.5</v>
      </c>
      <c r="J3949">
        <v>13.3</v>
      </c>
      <c r="K3949">
        <v>5.6</v>
      </c>
      <c r="L3949">
        <v>10.6</v>
      </c>
      <c r="M3949">
        <v>2.8</v>
      </c>
      <c r="N3949">
        <v>78.2</v>
      </c>
      <c r="O3949">
        <v>1.6</v>
      </c>
      <c r="P3949">
        <v>1.3</v>
      </c>
      <c r="Q3949">
        <v>3.6</v>
      </c>
      <c r="R3949">
        <v>1.2</v>
      </c>
      <c r="S3949">
        <v>6.4</v>
      </c>
      <c r="T3949">
        <v>2</v>
      </c>
      <c r="U3949">
        <v>4</v>
      </c>
      <c r="V3949">
        <v>1.2</v>
      </c>
      <c r="W3949">
        <v>46</v>
      </c>
      <c r="X3949">
        <v>0</v>
      </c>
      <c r="Y3949">
        <v>0</v>
      </c>
      <c r="Z3949">
        <v>1</v>
      </c>
      <c r="AA3949">
        <v>0</v>
      </c>
      <c r="AB3949">
        <v>5</v>
      </c>
      <c r="AC3949">
        <v>0</v>
      </c>
      <c r="AD3949">
        <v>2</v>
      </c>
      <c r="AE3949">
        <v>0</v>
      </c>
      <c r="AY3949" s="59"/>
    </row>
    <row r="3950" spans="1:51">
      <c r="A3950" s="19">
        <v>43820</v>
      </c>
      <c r="B3950" t="s">
        <v>19</v>
      </c>
      <c r="C3950" s="19">
        <v>43893</v>
      </c>
      <c r="D3950">
        <v>52</v>
      </c>
      <c r="E3950">
        <v>36.799999999999997</v>
      </c>
      <c r="F3950">
        <v>6</v>
      </c>
      <c r="G3950">
        <v>3.9</v>
      </c>
      <c r="H3950">
        <v>8.3000000000000007</v>
      </c>
      <c r="I3950">
        <v>4.7</v>
      </c>
      <c r="J3950">
        <v>12.9</v>
      </c>
      <c r="K3950">
        <v>3.3</v>
      </c>
      <c r="L3950">
        <v>12.9</v>
      </c>
      <c r="M3950">
        <v>0.9</v>
      </c>
      <c r="N3950">
        <v>72.7</v>
      </c>
      <c r="O3950">
        <v>2.5</v>
      </c>
      <c r="P3950">
        <v>1.8</v>
      </c>
      <c r="Q3950">
        <v>3.6</v>
      </c>
      <c r="R3950">
        <v>2</v>
      </c>
      <c r="S3950">
        <v>7.3</v>
      </c>
      <c r="T3950">
        <v>1.6</v>
      </c>
      <c r="U3950">
        <v>6.8</v>
      </c>
      <c r="V3950">
        <v>1.1000000000000001</v>
      </c>
      <c r="W3950">
        <v>43</v>
      </c>
      <c r="X3950">
        <v>0</v>
      </c>
      <c r="Y3950">
        <v>0</v>
      </c>
      <c r="Z3950">
        <v>1</v>
      </c>
      <c r="AA3950">
        <v>0</v>
      </c>
      <c r="AB3950">
        <v>4</v>
      </c>
      <c r="AC3950">
        <v>0</v>
      </c>
      <c r="AD3950">
        <v>4</v>
      </c>
      <c r="AE3950">
        <v>0</v>
      </c>
      <c r="AY3950" s="59"/>
    </row>
    <row r="3951" spans="1:51">
      <c r="A3951" s="19">
        <v>43820</v>
      </c>
      <c r="B3951" t="s">
        <v>20</v>
      </c>
      <c r="C3951" s="19">
        <v>43893</v>
      </c>
      <c r="D3951">
        <v>6</v>
      </c>
      <c r="E3951">
        <v>29.5</v>
      </c>
      <c r="F3951">
        <v>4.8</v>
      </c>
      <c r="G3951">
        <v>2.4</v>
      </c>
      <c r="H3951">
        <v>8.9</v>
      </c>
      <c r="I3951">
        <v>3</v>
      </c>
      <c r="J3951">
        <v>19.8</v>
      </c>
      <c r="K3951">
        <v>1.2</v>
      </c>
      <c r="L3951">
        <v>16.399999999999999</v>
      </c>
      <c r="M3951">
        <v>3.5</v>
      </c>
      <c r="N3951">
        <v>50.1</v>
      </c>
      <c r="O3951">
        <v>2.8</v>
      </c>
      <c r="P3951">
        <v>1.9</v>
      </c>
      <c r="Q3951">
        <v>5</v>
      </c>
      <c r="R3951">
        <v>2.1</v>
      </c>
      <c r="S3951">
        <v>20</v>
      </c>
      <c r="T3951">
        <v>1.6</v>
      </c>
      <c r="U3951">
        <v>14</v>
      </c>
      <c r="V3951">
        <v>2.2000000000000002</v>
      </c>
      <c r="W3951">
        <v>3</v>
      </c>
      <c r="X3951">
        <v>0</v>
      </c>
      <c r="Y3951">
        <v>0</v>
      </c>
      <c r="Z3951">
        <v>0</v>
      </c>
      <c r="AA3951">
        <v>0</v>
      </c>
      <c r="AB3951">
        <v>2</v>
      </c>
      <c r="AC3951">
        <v>0</v>
      </c>
      <c r="AD3951">
        <v>1</v>
      </c>
      <c r="AE3951">
        <v>0</v>
      </c>
      <c r="AY3951" s="59"/>
    </row>
    <row r="3952" spans="1:51">
      <c r="A3952" s="19">
        <v>43820</v>
      </c>
      <c r="B3952" t="s">
        <v>21</v>
      </c>
      <c r="C3952" s="19">
        <v>43893</v>
      </c>
      <c r="D3952">
        <v>31</v>
      </c>
      <c r="E3952">
        <v>36.1</v>
      </c>
      <c r="F3952">
        <v>6.2</v>
      </c>
      <c r="G3952">
        <v>3.8</v>
      </c>
      <c r="H3952">
        <v>8.5</v>
      </c>
      <c r="I3952">
        <v>4.9000000000000004</v>
      </c>
      <c r="J3952">
        <v>14.3</v>
      </c>
      <c r="K3952">
        <v>3.2</v>
      </c>
      <c r="L3952">
        <v>12.1</v>
      </c>
      <c r="M3952">
        <v>0.5</v>
      </c>
      <c r="N3952">
        <v>71</v>
      </c>
      <c r="O3952">
        <v>2.7</v>
      </c>
      <c r="P3952">
        <v>1.8</v>
      </c>
      <c r="Q3952">
        <v>3.8</v>
      </c>
      <c r="R3952">
        <v>2.1</v>
      </c>
      <c r="S3952">
        <v>8.6999999999999993</v>
      </c>
      <c r="T3952">
        <v>1.8</v>
      </c>
      <c r="U3952">
        <v>6.7</v>
      </c>
      <c r="V3952">
        <v>1.1000000000000001</v>
      </c>
      <c r="W3952">
        <v>25</v>
      </c>
      <c r="X3952">
        <v>0</v>
      </c>
      <c r="Y3952">
        <v>0</v>
      </c>
      <c r="Z3952">
        <v>0</v>
      </c>
      <c r="AA3952">
        <v>0</v>
      </c>
      <c r="AB3952">
        <v>4</v>
      </c>
      <c r="AC3952">
        <v>0</v>
      </c>
      <c r="AD3952">
        <v>2</v>
      </c>
      <c r="AE3952">
        <v>0</v>
      </c>
      <c r="AY3952" s="59"/>
    </row>
    <row r="3953" spans="1:51">
      <c r="A3953" s="19">
        <v>43820</v>
      </c>
      <c r="B3953" t="s">
        <v>22</v>
      </c>
      <c r="C3953" s="19">
        <v>43893</v>
      </c>
      <c r="D3953">
        <v>416</v>
      </c>
      <c r="E3953">
        <v>23.7</v>
      </c>
      <c r="F3953">
        <v>5.4</v>
      </c>
      <c r="G3953">
        <v>2.2000000000000002</v>
      </c>
      <c r="H3953">
        <v>10.4</v>
      </c>
      <c r="I3953">
        <v>2</v>
      </c>
      <c r="J3953">
        <v>21.6</v>
      </c>
      <c r="K3953">
        <v>1.7</v>
      </c>
      <c r="L3953">
        <v>17</v>
      </c>
      <c r="M3953">
        <v>5.7</v>
      </c>
      <c r="N3953">
        <v>33.9</v>
      </c>
      <c r="O3953">
        <v>3.5</v>
      </c>
      <c r="P3953">
        <v>2.2000000000000002</v>
      </c>
      <c r="Q3953">
        <v>7.1</v>
      </c>
      <c r="R3953">
        <v>2.1</v>
      </c>
      <c r="S3953">
        <v>27</v>
      </c>
      <c r="T3953">
        <v>2.2000000000000002</v>
      </c>
      <c r="U3953">
        <v>17.600000000000001</v>
      </c>
      <c r="V3953">
        <v>4</v>
      </c>
      <c r="W3953">
        <v>152</v>
      </c>
      <c r="X3953">
        <v>0</v>
      </c>
      <c r="Y3953">
        <v>0</v>
      </c>
      <c r="Z3953">
        <v>14</v>
      </c>
      <c r="AA3953">
        <v>0</v>
      </c>
      <c r="AB3953">
        <v>139</v>
      </c>
      <c r="AC3953">
        <v>0</v>
      </c>
      <c r="AD3953">
        <v>109</v>
      </c>
      <c r="AE3953">
        <v>1</v>
      </c>
      <c r="AY3953" s="59"/>
    </row>
    <row r="3954" spans="1:51">
      <c r="A3954" s="19">
        <v>43820</v>
      </c>
      <c r="B3954" t="s">
        <v>23</v>
      </c>
      <c r="C3954" s="19">
        <v>43893</v>
      </c>
      <c r="D3954">
        <v>67</v>
      </c>
      <c r="E3954">
        <v>23.1</v>
      </c>
      <c r="F3954">
        <v>5.2</v>
      </c>
      <c r="G3954">
        <v>0.9</v>
      </c>
      <c r="H3954">
        <v>8.6999999999999993</v>
      </c>
      <c r="I3954">
        <v>1.2</v>
      </c>
      <c r="J3954">
        <v>24.3</v>
      </c>
      <c r="K3954">
        <v>0.9</v>
      </c>
      <c r="L3954">
        <v>17.899999999999999</v>
      </c>
      <c r="M3954">
        <v>7.3</v>
      </c>
      <c r="N3954">
        <v>30.5</v>
      </c>
      <c r="O3954">
        <v>3.5</v>
      </c>
      <c r="P3954">
        <v>1.5</v>
      </c>
      <c r="Q3954">
        <v>5.3</v>
      </c>
      <c r="R3954">
        <v>1.5</v>
      </c>
      <c r="S3954">
        <v>33.6</v>
      </c>
      <c r="T3954">
        <v>1.5</v>
      </c>
      <c r="U3954">
        <v>18</v>
      </c>
      <c r="V3954">
        <v>4.2</v>
      </c>
      <c r="W3954">
        <v>23</v>
      </c>
      <c r="X3954">
        <v>0</v>
      </c>
      <c r="Y3954">
        <v>0</v>
      </c>
      <c r="Z3954">
        <v>1</v>
      </c>
      <c r="AA3954">
        <v>0</v>
      </c>
      <c r="AB3954">
        <v>24</v>
      </c>
      <c r="AC3954">
        <v>0</v>
      </c>
      <c r="AD3954">
        <v>18</v>
      </c>
      <c r="AE3954">
        <v>1</v>
      </c>
      <c r="AY3954" s="59"/>
    </row>
    <row r="3955" spans="1:51">
      <c r="A3955" s="19">
        <v>43820</v>
      </c>
      <c r="B3955" t="s">
        <v>24</v>
      </c>
      <c r="C3955" s="19">
        <v>43893</v>
      </c>
      <c r="D3955">
        <v>13</v>
      </c>
      <c r="E3955">
        <v>29.5</v>
      </c>
      <c r="F3955">
        <v>4.8</v>
      </c>
      <c r="G3955">
        <v>2.4</v>
      </c>
      <c r="H3955">
        <v>8.9</v>
      </c>
      <c r="I3955">
        <v>3</v>
      </c>
      <c r="J3955">
        <v>19.8</v>
      </c>
      <c r="K3955">
        <v>1.2</v>
      </c>
      <c r="L3955">
        <v>16.399999999999999</v>
      </c>
      <c r="M3955">
        <v>3.5</v>
      </c>
      <c r="N3955">
        <v>50.1</v>
      </c>
      <c r="O3955">
        <v>2.9</v>
      </c>
      <c r="P3955">
        <v>2.1</v>
      </c>
      <c r="Q3955">
        <v>5.0999999999999996</v>
      </c>
      <c r="R3955">
        <v>2.1</v>
      </c>
      <c r="S3955">
        <v>19.3</v>
      </c>
      <c r="T3955">
        <v>1.6</v>
      </c>
      <c r="U3955">
        <v>14.1</v>
      </c>
      <c r="V3955">
        <v>2.2999999999999998</v>
      </c>
      <c r="W3955">
        <v>6</v>
      </c>
      <c r="X3955">
        <v>0</v>
      </c>
      <c r="Y3955">
        <v>0</v>
      </c>
      <c r="Z3955">
        <v>0</v>
      </c>
      <c r="AA3955">
        <v>0</v>
      </c>
      <c r="AB3955">
        <v>4</v>
      </c>
      <c r="AC3955">
        <v>0</v>
      </c>
      <c r="AD3955">
        <v>3</v>
      </c>
      <c r="AE3955">
        <v>0</v>
      </c>
      <c r="AY3955" s="59"/>
    </row>
    <row r="3956" spans="1:51">
      <c r="A3956" s="19">
        <v>43820</v>
      </c>
      <c r="B3956" t="s">
        <v>25</v>
      </c>
      <c r="C3956" s="19">
        <v>43893</v>
      </c>
      <c r="D3956">
        <v>24</v>
      </c>
      <c r="E3956">
        <v>21</v>
      </c>
      <c r="F3956">
        <v>7.1</v>
      </c>
      <c r="G3956">
        <v>2.2999999999999998</v>
      </c>
      <c r="H3956">
        <v>12.9</v>
      </c>
      <c r="I3956">
        <v>1.1000000000000001</v>
      </c>
      <c r="J3956">
        <v>17.899999999999999</v>
      </c>
      <c r="K3956">
        <v>4.5999999999999996</v>
      </c>
      <c r="L3956">
        <v>18.5</v>
      </c>
      <c r="M3956">
        <v>4.0999999999999996</v>
      </c>
      <c r="N3956">
        <v>28.5</v>
      </c>
      <c r="O3956">
        <v>5.4</v>
      </c>
      <c r="P3956">
        <v>2.5</v>
      </c>
      <c r="Q3956">
        <v>11</v>
      </c>
      <c r="R3956">
        <v>1.9</v>
      </c>
      <c r="S3956">
        <v>21.2</v>
      </c>
      <c r="T3956">
        <v>3.8</v>
      </c>
      <c r="U3956">
        <v>22.2</v>
      </c>
      <c r="V3956">
        <v>3.1</v>
      </c>
      <c r="W3956">
        <v>8</v>
      </c>
      <c r="X3956">
        <v>0</v>
      </c>
      <c r="Y3956">
        <v>0</v>
      </c>
      <c r="Z3956">
        <v>2</v>
      </c>
      <c r="AA3956">
        <v>0</v>
      </c>
      <c r="AB3956">
        <v>7</v>
      </c>
      <c r="AC3956">
        <v>0</v>
      </c>
      <c r="AD3956">
        <v>7</v>
      </c>
      <c r="AE3956">
        <v>0</v>
      </c>
      <c r="AY3956" s="59"/>
    </row>
    <row r="3957" spans="1:51">
      <c r="A3957" s="19">
        <v>43820</v>
      </c>
      <c r="B3957" t="s">
        <v>26</v>
      </c>
      <c r="C3957" s="19">
        <v>43893</v>
      </c>
      <c r="D3957">
        <v>91</v>
      </c>
      <c r="E3957">
        <v>21.5</v>
      </c>
      <c r="F3957">
        <v>5.3</v>
      </c>
      <c r="G3957">
        <v>2.2999999999999998</v>
      </c>
      <c r="H3957">
        <v>12.6</v>
      </c>
      <c r="I3957">
        <v>1.8</v>
      </c>
      <c r="J3957">
        <v>15</v>
      </c>
      <c r="K3957">
        <v>1.1000000000000001</v>
      </c>
      <c r="L3957">
        <v>27.9</v>
      </c>
      <c r="M3957">
        <v>2.2000000000000002</v>
      </c>
      <c r="N3957">
        <v>24.9</v>
      </c>
      <c r="O3957">
        <v>3</v>
      </c>
      <c r="P3957">
        <v>2</v>
      </c>
      <c r="Q3957">
        <v>8.1999999999999993</v>
      </c>
      <c r="R3957">
        <v>1.8</v>
      </c>
      <c r="S3957">
        <v>11.9</v>
      </c>
      <c r="T3957">
        <v>1.7</v>
      </c>
      <c r="U3957">
        <v>44.3</v>
      </c>
      <c r="V3957">
        <v>1.8</v>
      </c>
      <c r="W3957">
        <v>30</v>
      </c>
      <c r="X3957">
        <v>0</v>
      </c>
      <c r="Y3957">
        <v>0</v>
      </c>
      <c r="Z3957">
        <v>7</v>
      </c>
      <c r="AA3957">
        <v>0</v>
      </c>
      <c r="AB3957">
        <v>14</v>
      </c>
      <c r="AC3957">
        <v>0</v>
      </c>
      <c r="AD3957">
        <v>40</v>
      </c>
      <c r="AE3957">
        <v>0</v>
      </c>
      <c r="AY3957" s="59"/>
    </row>
    <row r="3958" spans="1:51">
      <c r="A3958" s="19">
        <v>43820</v>
      </c>
      <c r="B3958" t="s">
        <v>27</v>
      </c>
      <c r="C3958" s="19">
        <v>43893</v>
      </c>
      <c r="D3958">
        <v>75</v>
      </c>
      <c r="E3958">
        <v>22.4</v>
      </c>
      <c r="F3958">
        <v>2.9</v>
      </c>
      <c r="G3958">
        <v>0.5</v>
      </c>
      <c r="H3958">
        <v>12.4</v>
      </c>
      <c r="I3958">
        <v>16.7</v>
      </c>
      <c r="J3958">
        <v>17</v>
      </c>
      <c r="K3958">
        <v>0.3</v>
      </c>
      <c r="L3958">
        <v>15.7</v>
      </c>
      <c r="M3958">
        <v>1.6</v>
      </c>
      <c r="N3958">
        <v>31.3</v>
      </c>
      <c r="O3958">
        <v>2.5</v>
      </c>
      <c r="P3958">
        <v>1.7</v>
      </c>
      <c r="Q3958">
        <v>9.9</v>
      </c>
      <c r="R3958">
        <v>17.2</v>
      </c>
      <c r="S3958">
        <v>17.7</v>
      </c>
      <c r="T3958">
        <v>1.9</v>
      </c>
      <c r="U3958">
        <v>15.3</v>
      </c>
      <c r="V3958">
        <v>2</v>
      </c>
      <c r="W3958">
        <v>22</v>
      </c>
      <c r="X3958">
        <v>0</v>
      </c>
      <c r="Y3958">
        <v>0</v>
      </c>
      <c r="Z3958">
        <v>5</v>
      </c>
      <c r="AA3958">
        <v>16</v>
      </c>
      <c r="AB3958">
        <v>17</v>
      </c>
      <c r="AC3958">
        <v>0</v>
      </c>
      <c r="AD3958">
        <v>15</v>
      </c>
      <c r="AE3958">
        <v>0</v>
      </c>
      <c r="AY3958" s="59"/>
    </row>
    <row r="3959" spans="1:51">
      <c r="A3959" s="19">
        <v>43820</v>
      </c>
      <c r="B3959" t="s">
        <v>28</v>
      </c>
      <c r="C3959" s="19">
        <v>43893</v>
      </c>
      <c r="D3959">
        <v>110</v>
      </c>
      <c r="E3959">
        <v>34.6</v>
      </c>
      <c r="F3959">
        <v>10.1</v>
      </c>
      <c r="G3959">
        <v>1.7</v>
      </c>
      <c r="H3959">
        <v>8.1</v>
      </c>
      <c r="I3959">
        <v>2.1</v>
      </c>
      <c r="J3959">
        <v>16.5</v>
      </c>
      <c r="K3959">
        <v>1.8</v>
      </c>
      <c r="L3959">
        <v>12.3</v>
      </c>
      <c r="M3959">
        <v>2.4</v>
      </c>
      <c r="N3959">
        <v>65.8</v>
      </c>
      <c r="O3959">
        <v>5.3</v>
      </c>
      <c r="P3959">
        <v>1.3</v>
      </c>
      <c r="Q3959">
        <v>3.8</v>
      </c>
      <c r="R3959">
        <v>1.6</v>
      </c>
      <c r="S3959">
        <v>11.7</v>
      </c>
      <c r="T3959">
        <v>1.6</v>
      </c>
      <c r="U3959">
        <v>7.2</v>
      </c>
      <c r="V3959">
        <v>1.4</v>
      </c>
      <c r="W3959">
        <v>67</v>
      </c>
      <c r="X3959">
        <v>0</v>
      </c>
      <c r="Y3959">
        <v>0</v>
      </c>
      <c r="Z3959">
        <v>1</v>
      </c>
      <c r="AA3959">
        <v>0</v>
      </c>
      <c r="AB3959">
        <v>32</v>
      </c>
      <c r="AC3959">
        <v>0</v>
      </c>
      <c r="AD3959">
        <v>7</v>
      </c>
      <c r="AE3959">
        <v>0</v>
      </c>
      <c r="AY3959" s="59"/>
    </row>
    <row r="3960" spans="1:51">
      <c r="A3960" s="19">
        <v>43820</v>
      </c>
      <c r="B3960" t="s">
        <v>29</v>
      </c>
      <c r="C3960" s="19">
        <v>43893</v>
      </c>
      <c r="D3960">
        <v>37</v>
      </c>
      <c r="E3960">
        <v>35.9</v>
      </c>
      <c r="F3960">
        <v>8.3000000000000007</v>
      </c>
      <c r="G3960">
        <v>3.2</v>
      </c>
      <c r="H3960">
        <v>7.4</v>
      </c>
      <c r="I3960">
        <v>4</v>
      </c>
      <c r="J3960">
        <v>14.8</v>
      </c>
      <c r="K3960">
        <v>3.4</v>
      </c>
      <c r="L3960">
        <v>11.8</v>
      </c>
      <c r="M3960">
        <v>0.8</v>
      </c>
      <c r="N3960">
        <v>70.099999999999994</v>
      </c>
      <c r="O3960">
        <v>3.8</v>
      </c>
      <c r="P3960">
        <v>1.6</v>
      </c>
      <c r="Q3960">
        <v>3.4</v>
      </c>
      <c r="R3960">
        <v>1.8</v>
      </c>
      <c r="S3960">
        <v>9.3000000000000007</v>
      </c>
      <c r="T3960">
        <v>2</v>
      </c>
      <c r="U3960">
        <v>6.5</v>
      </c>
      <c r="V3960">
        <v>1.1000000000000001</v>
      </c>
      <c r="W3960">
        <v>29</v>
      </c>
      <c r="X3960">
        <v>0</v>
      </c>
      <c r="Y3960">
        <v>0</v>
      </c>
      <c r="Z3960">
        <v>0</v>
      </c>
      <c r="AA3960">
        <v>0</v>
      </c>
      <c r="AB3960">
        <v>5</v>
      </c>
      <c r="AC3960">
        <v>0</v>
      </c>
      <c r="AD3960">
        <v>2</v>
      </c>
      <c r="AE3960">
        <v>0</v>
      </c>
      <c r="AY3960" s="59"/>
    </row>
    <row r="3961" spans="1:51">
      <c r="A3961" s="19">
        <v>43820</v>
      </c>
      <c r="B3961" t="s">
        <v>30</v>
      </c>
      <c r="C3961" s="19">
        <v>43893</v>
      </c>
      <c r="D3961">
        <v>64</v>
      </c>
      <c r="E3961">
        <v>35.799999999999997</v>
      </c>
      <c r="F3961">
        <v>6.1</v>
      </c>
      <c r="G3961">
        <v>3.1</v>
      </c>
      <c r="H3961">
        <v>9</v>
      </c>
      <c r="I3961">
        <v>5.0999999999999996</v>
      </c>
      <c r="J3961">
        <v>13.7</v>
      </c>
      <c r="K3961">
        <v>3.6</v>
      </c>
      <c r="L3961">
        <v>12.6</v>
      </c>
      <c r="M3961">
        <v>0.6</v>
      </c>
      <c r="N3961">
        <v>70.599999999999994</v>
      </c>
      <c r="O3961">
        <v>2.5</v>
      </c>
      <c r="P3961">
        <v>1.7</v>
      </c>
      <c r="Q3961">
        <v>4.4000000000000004</v>
      </c>
      <c r="R3961">
        <v>2.4</v>
      </c>
      <c r="S3961">
        <v>7.7</v>
      </c>
      <c r="T3961">
        <v>2.1</v>
      </c>
      <c r="U3961">
        <v>7</v>
      </c>
      <c r="V3961">
        <v>1.1000000000000001</v>
      </c>
      <c r="W3961">
        <v>51</v>
      </c>
      <c r="X3961">
        <v>0</v>
      </c>
      <c r="Y3961">
        <v>0</v>
      </c>
      <c r="Z3961">
        <v>1</v>
      </c>
      <c r="AA3961">
        <v>0</v>
      </c>
      <c r="AB3961">
        <v>7</v>
      </c>
      <c r="AC3961">
        <v>0</v>
      </c>
      <c r="AD3961">
        <v>5</v>
      </c>
      <c r="AE3961">
        <v>0</v>
      </c>
      <c r="AY3961" s="59"/>
    </row>
    <row r="3962" spans="1:51">
      <c r="A3962" s="19">
        <v>43820</v>
      </c>
      <c r="B3962" t="s">
        <v>31</v>
      </c>
      <c r="C3962" s="19">
        <v>43893</v>
      </c>
      <c r="D3962">
        <v>228</v>
      </c>
      <c r="E3962">
        <v>32</v>
      </c>
      <c r="F3962">
        <v>6.3</v>
      </c>
      <c r="G3962">
        <v>2.2999999999999998</v>
      </c>
      <c r="H3962">
        <v>9.8000000000000007</v>
      </c>
      <c r="I3962">
        <v>2.2999999999999998</v>
      </c>
      <c r="J3962">
        <v>17</v>
      </c>
      <c r="K3962">
        <v>1.7</v>
      </c>
      <c r="L3962">
        <v>14.3</v>
      </c>
      <c r="M3962">
        <v>3.8</v>
      </c>
      <c r="N3962">
        <v>58.6</v>
      </c>
      <c r="O3962">
        <v>3.5</v>
      </c>
      <c r="P3962">
        <v>2</v>
      </c>
      <c r="Q3962">
        <v>5.5</v>
      </c>
      <c r="R3962">
        <v>1.6</v>
      </c>
      <c r="S3962">
        <v>13.8</v>
      </c>
      <c r="T3962">
        <v>1.6</v>
      </c>
      <c r="U3962">
        <v>10.4</v>
      </c>
      <c r="V3962">
        <v>2.5</v>
      </c>
      <c r="W3962">
        <v>126</v>
      </c>
      <c r="X3962">
        <v>0</v>
      </c>
      <c r="Y3962">
        <v>0</v>
      </c>
      <c r="Z3962">
        <v>6</v>
      </c>
      <c r="AA3962">
        <v>0</v>
      </c>
      <c r="AB3962">
        <v>67</v>
      </c>
      <c r="AC3962">
        <v>0</v>
      </c>
      <c r="AD3962">
        <v>28</v>
      </c>
      <c r="AE3962">
        <v>0</v>
      </c>
      <c r="AY3962" s="59"/>
    </row>
    <row r="3963" spans="1:51">
      <c r="A3963" s="19">
        <v>43820</v>
      </c>
      <c r="B3963" t="s">
        <v>32</v>
      </c>
      <c r="C3963" s="19">
        <v>43893</v>
      </c>
      <c r="D3963">
        <v>29</v>
      </c>
      <c r="E3963">
        <v>28.3</v>
      </c>
      <c r="F3963">
        <v>7.1</v>
      </c>
      <c r="G3963">
        <v>0.3</v>
      </c>
      <c r="H3963">
        <v>10.4</v>
      </c>
      <c r="I3963">
        <v>3.9</v>
      </c>
      <c r="J3963">
        <v>15.6</v>
      </c>
      <c r="K3963">
        <v>3.9</v>
      </c>
      <c r="L3963">
        <v>19</v>
      </c>
      <c r="M3963">
        <v>1</v>
      </c>
      <c r="N3963">
        <v>47.2</v>
      </c>
      <c r="O3963">
        <v>4.4000000000000004</v>
      </c>
      <c r="P3963">
        <v>1.4</v>
      </c>
      <c r="Q3963">
        <v>6.5</v>
      </c>
      <c r="R3963">
        <v>2.5</v>
      </c>
      <c r="S3963">
        <v>13</v>
      </c>
      <c r="T3963">
        <v>2.7</v>
      </c>
      <c r="U3963">
        <v>20.3</v>
      </c>
      <c r="V3963">
        <v>1.5</v>
      </c>
      <c r="W3963">
        <v>13</v>
      </c>
      <c r="X3963">
        <v>0</v>
      </c>
      <c r="Y3963">
        <v>0</v>
      </c>
      <c r="Z3963">
        <v>1</v>
      </c>
      <c r="AA3963">
        <v>0</v>
      </c>
      <c r="AB3963">
        <v>7</v>
      </c>
      <c r="AC3963">
        <v>0</v>
      </c>
      <c r="AD3963">
        <v>8</v>
      </c>
      <c r="AE3963">
        <v>0</v>
      </c>
      <c r="AY3963" s="59"/>
    </row>
    <row r="3964" spans="1:51">
      <c r="A3964" s="19">
        <v>43820</v>
      </c>
      <c r="B3964" t="s">
        <v>33</v>
      </c>
      <c r="C3964" s="19">
        <v>43893</v>
      </c>
      <c r="D3964">
        <v>16</v>
      </c>
      <c r="E3964">
        <v>17.7</v>
      </c>
      <c r="F3964">
        <v>2.2000000000000002</v>
      </c>
      <c r="G3964">
        <v>1.4</v>
      </c>
      <c r="H3964">
        <v>10.5</v>
      </c>
      <c r="I3964">
        <v>1</v>
      </c>
      <c r="J3964">
        <v>34.799999999999997</v>
      </c>
      <c r="K3964">
        <v>0.6</v>
      </c>
      <c r="L3964">
        <v>17.100000000000001</v>
      </c>
      <c r="M3964">
        <v>4.2</v>
      </c>
      <c r="N3964">
        <v>13.3</v>
      </c>
      <c r="O3964">
        <v>1.2</v>
      </c>
      <c r="P3964">
        <v>1.1000000000000001</v>
      </c>
      <c r="Q3964">
        <v>4.8</v>
      </c>
      <c r="R3964">
        <v>0.9</v>
      </c>
      <c r="S3964">
        <v>63.2</v>
      </c>
      <c r="T3964">
        <v>1.1000000000000001</v>
      </c>
      <c r="U3964">
        <v>12.2</v>
      </c>
      <c r="V3964">
        <v>1.7</v>
      </c>
      <c r="W3964">
        <v>4</v>
      </c>
      <c r="X3964">
        <v>0</v>
      </c>
      <c r="Y3964">
        <v>0</v>
      </c>
      <c r="Z3964">
        <v>1</v>
      </c>
      <c r="AA3964">
        <v>0</v>
      </c>
      <c r="AB3964">
        <v>8</v>
      </c>
      <c r="AC3964">
        <v>0</v>
      </c>
      <c r="AD3964">
        <v>4</v>
      </c>
      <c r="AE3964">
        <v>0</v>
      </c>
      <c r="AY3964" s="59"/>
    </row>
    <row r="3965" spans="1:51">
      <c r="A3965" s="19">
        <v>43820</v>
      </c>
      <c r="B3965" t="s">
        <v>34</v>
      </c>
      <c r="C3965" s="19">
        <v>43893</v>
      </c>
      <c r="D3965">
        <v>99</v>
      </c>
      <c r="E3965">
        <v>33.799999999999997</v>
      </c>
      <c r="F3965">
        <v>5.4</v>
      </c>
      <c r="G3965">
        <v>3.2</v>
      </c>
      <c r="H3965">
        <v>10.199999999999999</v>
      </c>
      <c r="I3965">
        <v>4.5999999999999996</v>
      </c>
      <c r="J3965">
        <v>14.8</v>
      </c>
      <c r="K3965">
        <v>2.2000000000000002</v>
      </c>
      <c r="L3965">
        <v>13.5</v>
      </c>
      <c r="M3965">
        <v>1.9</v>
      </c>
      <c r="N3965">
        <v>64.599999999999994</v>
      </c>
      <c r="O3965">
        <v>2.9</v>
      </c>
      <c r="P3965">
        <v>1.8</v>
      </c>
      <c r="Q3965">
        <v>5.3</v>
      </c>
      <c r="R3965">
        <v>2.2000000000000002</v>
      </c>
      <c r="S3965">
        <v>10.3</v>
      </c>
      <c r="T3965">
        <v>1.7</v>
      </c>
      <c r="U3965">
        <v>9.1</v>
      </c>
      <c r="V3965">
        <v>1.5</v>
      </c>
      <c r="W3965">
        <v>72</v>
      </c>
      <c r="X3965">
        <v>0</v>
      </c>
      <c r="Y3965">
        <v>0</v>
      </c>
      <c r="Z3965">
        <v>3</v>
      </c>
      <c r="AA3965">
        <v>0</v>
      </c>
      <c r="AB3965">
        <v>14</v>
      </c>
      <c r="AC3965">
        <v>0</v>
      </c>
      <c r="AD3965">
        <v>10</v>
      </c>
      <c r="AE3965">
        <v>0</v>
      </c>
      <c r="AY3965" s="59"/>
    </row>
    <row r="3966" spans="1:51">
      <c r="A3966" s="19">
        <v>43820</v>
      </c>
      <c r="B3966" t="s">
        <v>35</v>
      </c>
      <c r="C3966" s="19">
        <v>43900</v>
      </c>
      <c r="D3966">
        <v>20</v>
      </c>
      <c r="E3966">
        <v>28.9</v>
      </c>
      <c r="F3966">
        <v>6.6</v>
      </c>
      <c r="G3966">
        <v>0.4</v>
      </c>
      <c r="H3966">
        <v>9.9</v>
      </c>
      <c r="I3966">
        <v>5.2</v>
      </c>
      <c r="J3966">
        <v>10.7</v>
      </c>
      <c r="K3966">
        <v>3.5</v>
      </c>
      <c r="L3966">
        <v>23.8</v>
      </c>
      <c r="M3966">
        <v>0.5</v>
      </c>
      <c r="N3966">
        <v>46</v>
      </c>
      <c r="O3966">
        <v>3.7</v>
      </c>
      <c r="P3966">
        <v>1.3</v>
      </c>
      <c r="Q3966">
        <v>5.7</v>
      </c>
      <c r="R3966">
        <v>3.1</v>
      </c>
      <c r="S3966">
        <v>6.5</v>
      </c>
      <c r="T3966">
        <v>2.4</v>
      </c>
      <c r="U3966">
        <v>29.5</v>
      </c>
      <c r="V3966">
        <v>1.3</v>
      </c>
      <c r="W3966">
        <v>10</v>
      </c>
      <c r="X3966">
        <v>0</v>
      </c>
      <c r="Y3966">
        <v>0</v>
      </c>
      <c r="Z3966">
        <v>1</v>
      </c>
      <c r="AA3966">
        <v>0</v>
      </c>
      <c r="AB3966">
        <v>1</v>
      </c>
      <c r="AC3966">
        <v>0</v>
      </c>
      <c r="AD3966">
        <v>8</v>
      </c>
      <c r="AE3966">
        <v>0</v>
      </c>
      <c r="AY3966" s="59"/>
    </row>
    <row r="3967" spans="1:51">
      <c r="A3967" s="19">
        <v>43820</v>
      </c>
      <c r="B3967" t="s">
        <v>36</v>
      </c>
      <c r="C3967" s="19">
        <v>43900</v>
      </c>
      <c r="D3967">
        <v>125</v>
      </c>
      <c r="E3967">
        <v>30.9</v>
      </c>
      <c r="F3967">
        <v>1.9</v>
      </c>
      <c r="G3967">
        <v>1</v>
      </c>
      <c r="H3967">
        <v>10.7</v>
      </c>
      <c r="I3967">
        <v>2.8</v>
      </c>
      <c r="J3967">
        <v>23.2</v>
      </c>
      <c r="K3967">
        <v>0.5</v>
      </c>
      <c r="L3967">
        <v>16.100000000000001</v>
      </c>
      <c r="M3967">
        <v>2.5</v>
      </c>
      <c r="N3967">
        <v>50.2</v>
      </c>
      <c r="O3967">
        <v>1.6</v>
      </c>
      <c r="P3967">
        <v>1.3</v>
      </c>
      <c r="Q3967">
        <v>5.9</v>
      </c>
      <c r="R3967">
        <v>1.6</v>
      </c>
      <c r="S3967">
        <v>24.6</v>
      </c>
      <c r="T3967">
        <v>1.3</v>
      </c>
      <c r="U3967">
        <v>11.5</v>
      </c>
      <c r="V3967">
        <v>1.6</v>
      </c>
      <c r="W3967">
        <v>53</v>
      </c>
      <c r="X3967">
        <v>0</v>
      </c>
      <c r="Y3967">
        <v>0</v>
      </c>
      <c r="Z3967">
        <v>5</v>
      </c>
      <c r="AA3967">
        <v>0</v>
      </c>
      <c r="AB3967">
        <v>40</v>
      </c>
      <c r="AC3967">
        <v>0</v>
      </c>
      <c r="AD3967">
        <v>28</v>
      </c>
      <c r="AE3967">
        <v>0</v>
      </c>
      <c r="AY3967" s="59"/>
    </row>
    <row r="3968" spans="1:51">
      <c r="A3968" s="19">
        <v>43820</v>
      </c>
      <c r="B3968" t="s">
        <v>37</v>
      </c>
      <c r="C3968" s="19">
        <v>43900</v>
      </c>
      <c r="D3968">
        <v>36</v>
      </c>
      <c r="E3968">
        <v>37.5</v>
      </c>
      <c r="F3968">
        <v>5.8</v>
      </c>
      <c r="G3968">
        <v>4.9000000000000004</v>
      </c>
      <c r="H3968">
        <v>6.6</v>
      </c>
      <c r="I3968">
        <v>3.6</v>
      </c>
      <c r="J3968">
        <v>14.1</v>
      </c>
      <c r="K3968">
        <v>2.6</v>
      </c>
      <c r="L3968">
        <v>12.6</v>
      </c>
      <c r="M3968">
        <v>1.8</v>
      </c>
      <c r="N3968">
        <v>73.099999999999994</v>
      </c>
      <c r="O3968">
        <v>2.5</v>
      </c>
      <c r="P3968">
        <v>2.1</v>
      </c>
      <c r="Q3968">
        <v>2.9</v>
      </c>
      <c r="R3968">
        <v>1.7</v>
      </c>
      <c r="S3968">
        <v>7.9</v>
      </c>
      <c r="T3968">
        <v>1.5</v>
      </c>
      <c r="U3968">
        <v>6.7</v>
      </c>
      <c r="V3968">
        <v>1.3</v>
      </c>
      <c r="W3968">
        <v>29</v>
      </c>
      <c r="X3968">
        <v>0</v>
      </c>
      <c r="Y3968">
        <v>0</v>
      </c>
      <c r="Z3968">
        <v>0</v>
      </c>
      <c r="AA3968">
        <v>0</v>
      </c>
      <c r="AB3968">
        <v>4</v>
      </c>
      <c r="AC3968">
        <v>0</v>
      </c>
      <c r="AD3968">
        <v>3</v>
      </c>
      <c r="AE3968">
        <v>0</v>
      </c>
      <c r="AY3968" s="59"/>
    </row>
    <row r="3969" spans="1:51">
      <c r="A3969" s="19">
        <v>43820</v>
      </c>
      <c r="B3969" t="s">
        <v>38</v>
      </c>
      <c r="C3969" s="19">
        <v>43900</v>
      </c>
      <c r="D3969">
        <v>68</v>
      </c>
      <c r="E3969">
        <v>34.9</v>
      </c>
      <c r="F3969">
        <v>6.2</v>
      </c>
      <c r="G3969">
        <v>2.8</v>
      </c>
      <c r="H3969">
        <v>8.6</v>
      </c>
      <c r="I3969">
        <v>4.4000000000000004</v>
      </c>
      <c r="J3969">
        <v>14.4</v>
      </c>
      <c r="K3969">
        <v>3.1</v>
      </c>
      <c r="L3969">
        <v>14.4</v>
      </c>
      <c r="M3969">
        <v>0.7</v>
      </c>
      <c r="N3969">
        <v>66.099999999999994</v>
      </c>
      <c r="O3969">
        <v>2.9</v>
      </c>
      <c r="P3969">
        <v>1.8</v>
      </c>
      <c r="Q3969">
        <v>4.5999999999999996</v>
      </c>
      <c r="R3969">
        <v>2.1</v>
      </c>
      <c r="S3969">
        <v>9.3000000000000007</v>
      </c>
      <c r="T3969">
        <v>2</v>
      </c>
      <c r="U3969">
        <v>9.5</v>
      </c>
      <c r="V3969">
        <v>1.3</v>
      </c>
      <c r="W3969">
        <v>49</v>
      </c>
      <c r="X3969">
        <v>0</v>
      </c>
      <c r="Y3969">
        <v>0</v>
      </c>
      <c r="Z3969">
        <v>1</v>
      </c>
      <c r="AA3969">
        <v>0</v>
      </c>
      <c r="AB3969">
        <v>9</v>
      </c>
      <c r="AC3969">
        <v>0</v>
      </c>
      <c r="AD3969">
        <v>9</v>
      </c>
      <c r="AE3969">
        <v>0</v>
      </c>
      <c r="AY3969" s="59"/>
    </row>
    <row r="3970" spans="1:51">
      <c r="A3970" s="19">
        <v>43820</v>
      </c>
      <c r="B3970" t="s">
        <v>39</v>
      </c>
      <c r="C3970" s="19">
        <v>43900</v>
      </c>
      <c r="D3970">
        <v>14</v>
      </c>
      <c r="E3970">
        <v>28.3</v>
      </c>
      <c r="F3970">
        <v>6.6</v>
      </c>
      <c r="G3970">
        <v>0.5</v>
      </c>
      <c r="H3970">
        <v>11.7</v>
      </c>
      <c r="I3970">
        <v>5.4</v>
      </c>
      <c r="J3970">
        <v>13.3</v>
      </c>
      <c r="K3970">
        <v>3.9</v>
      </c>
      <c r="L3970">
        <v>19.100000000000001</v>
      </c>
      <c r="M3970">
        <v>0.7</v>
      </c>
      <c r="N3970">
        <v>47.2</v>
      </c>
      <c r="O3970">
        <v>4.3</v>
      </c>
      <c r="P3970">
        <v>1.6</v>
      </c>
      <c r="Q3970">
        <v>8.1</v>
      </c>
      <c r="R3970">
        <v>3.4</v>
      </c>
      <c r="S3970">
        <v>10.3</v>
      </c>
      <c r="T3970">
        <v>2.7</v>
      </c>
      <c r="U3970">
        <v>20.3</v>
      </c>
      <c r="V3970">
        <v>1.7</v>
      </c>
      <c r="W3970">
        <v>7</v>
      </c>
      <c r="X3970">
        <v>0</v>
      </c>
      <c r="Y3970">
        <v>0</v>
      </c>
      <c r="Z3970">
        <v>1</v>
      </c>
      <c r="AA3970">
        <v>0</v>
      </c>
      <c r="AB3970">
        <v>1</v>
      </c>
      <c r="AC3970">
        <v>0</v>
      </c>
      <c r="AD3970">
        <v>5</v>
      </c>
      <c r="AE3970">
        <v>0</v>
      </c>
      <c r="AY3970" s="59"/>
    </row>
    <row r="3971" spans="1:51">
      <c r="A3971" s="19">
        <v>43820</v>
      </c>
      <c r="B3971" t="s">
        <v>40</v>
      </c>
      <c r="C3971" s="19">
        <v>43900</v>
      </c>
      <c r="D3971">
        <v>89</v>
      </c>
      <c r="E3971">
        <v>24.8</v>
      </c>
      <c r="F3971">
        <v>4.0999999999999996</v>
      </c>
      <c r="G3971">
        <v>1.4</v>
      </c>
      <c r="H3971">
        <v>8.6</v>
      </c>
      <c r="I3971">
        <v>0.7</v>
      </c>
      <c r="J3971">
        <v>24.4</v>
      </c>
      <c r="K3971">
        <v>0.2</v>
      </c>
      <c r="L3971">
        <v>17.100000000000001</v>
      </c>
      <c r="M3971">
        <v>8.1999999999999993</v>
      </c>
      <c r="N3971">
        <v>33.700000000000003</v>
      </c>
      <c r="O3971">
        <v>2.8</v>
      </c>
      <c r="P3971">
        <v>1.8</v>
      </c>
      <c r="Q3971">
        <v>5.4</v>
      </c>
      <c r="R3971">
        <v>1.5</v>
      </c>
      <c r="S3971">
        <v>32.299999999999997</v>
      </c>
      <c r="T3971">
        <v>1.6</v>
      </c>
      <c r="U3971">
        <v>15.9</v>
      </c>
      <c r="V3971">
        <v>4.7</v>
      </c>
      <c r="W3971">
        <v>33</v>
      </c>
      <c r="X3971">
        <v>0</v>
      </c>
      <c r="Y3971">
        <v>0</v>
      </c>
      <c r="Z3971">
        <v>1</v>
      </c>
      <c r="AA3971">
        <v>0</v>
      </c>
      <c r="AB3971">
        <v>32</v>
      </c>
      <c r="AC3971">
        <v>0</v>
      </c>
      <c r="AD3971">
        <v>22</v>
      </c>
      <c r="AE3971">
        <v>1</v>
      </c>
      <c r="AY3971" s="59"/>
    </row>
    <row r="3972" spans="1:51">
      <c r="A3972" s="19">
        <v>43820</v>
      </c>
      <c r="B3972" t="s">
        <v>41</v>
      </c>
      <c r="C3972" s="19">
        <v>43904</v>
      </c>
      <c r="D3972">
        <v>6</v>
      </c>
      <c r="E3972">
        <v>29.5</v>
      </c>
      <c r="F3972">
        <v>4.8</v>
      </c>
      <c r="G3972">
        <v>2.4</v>
      </c>
      <c r="H3972">
        <v>8.9</v>
      </c>
      <c r="I3972">
        <v>3</v>
      </c>
      <c r="J3972">
        <v>19.8</v>
      </c>
      <c r="K3972">
        <v>1.2</v>
      </c>
      <c r="L3972">
        <v>16.399999999999999</v>
      </c>
      <c r="M3972">
        <v>3.5</v>
      </c>
      <c r="N3972">
        <v>48.5</v>
      </c>
      <c r="O3972">
        <v>3.1</v>
      </c>
      <c r="P3972">
        <v>2.2000000000000002</v>
      </c>
      <c r="Q3972">
        <v>5.5</v>
      </c>
      <c r="R3972">
        <v>2</v>
      </c>
      <c r="S3972">
        <v>20.2</v>
      </c>
      <c r="T3972">
        <v>1.7</v>
      </c>
      <c r="U3972">
        <v>14</v>
      </c>
      <c r="V3972">
        <v>2.4</v>
      </c>
      <c r="W3972">
        <v>3</v>
      </c>
      <c r="X3972">
        <v>0</v>
      </c>
      <c r="Y3972">
        <v>0</v>
      </c>
      <c r="Z3972">
        <v>0</v>
      </c>
      <c r="AA3972">
        <v>0</v>
      </c>
      <c r="AB3972">
        <v>2</v>
      </c>
      <c r="AC3972">
        <v>0</v>
      </c>
      <c r="AD3972">
        <v>1</v>
      </c>
      <c r="AE3972">
        <v>0</v>
      </c>
      <c r="AY3972" s="59"/>
    </row>
    <row r="3973" spans="1:51">
      <c r="A3973" s="19">
        <v>43820</v>
      </c>
      <c r="B3973" t="s">
        <v>43</v>
      </c>
      <c r="C3973" s="19">
        <v>43907</v>
      </c>
      <c r="D3973">
        <v>67</v>
      </c>
      <c r="E3973">
        <v>30.1</v>
      </c>
      <c r="F3973">
        <v>3.7</v>
      </c>
      <c r="G3973">
        <v>0.9</v>
      </c>
      <c r="H3973">
        <v>11.2</v>
      </c>
      <c r="I3973">
        <v>3.8</v>
      </c>
      <c r="J3973">
        <v>21.1</v>
      </c>
      <c r="K3973">
        <v>1</v>
      </c>
      <c r="L3973">
        <v>15.4</v>
      </c>
      <c r="M3973">
        <v>2.6</v>
      </c>
      <c r="N3973">
        <v>48.9</v>
      </c>
      <c r="O3973">
        <v>2.4</v>
      </c>
      <c r="P3973">
        <v>1.6</v>
      </c>
      <c r="Q3973">
        <v>6.9</v>
      </c>
      <c r="R3973">
        <v>2.5</v>
      </c>
      <c r="S3973">
        <v>21.2</v>
      </c>
      <c r="T3973">
        <v>2</v>
      </c>
      <c r="U3973">
        <v>12</v>
      </c>
      <c r="V3973">
        <v>2.1</v>
      </c>
      <c r="W3973">
        <v>29</v>
      </c>
      <c r="X3973">
        <v>0</v>
      </c>
      <c r="Y3973">
        <v>0</v>
      </c>
      <c r="Z3973">
        <v>3</v>
      </c>
      <c r="AA3973">
        <v>0</v>
      </c>
      <c r="AB3973">
        <v>20</v>
      </c>
      <c r="AC3973">
        <v>0</v>
      </c>
      <c r="AD3973">
        <v>15</v>
      </c>
      <c r="AE3973">
        <v>0</v>
      </c>
      <c r="AY3973" s="59"/>
    </row>
    <row r="3974" spans="1:51">
      <c r="A3974" s="19">
        <v>43820</v>
      </c>
      <c r="B3974" t="s">
        <v>44</v>
      </c>
      <c r="C3974" s="19">
        <v>43907</v>
      </c>
      <c r="D3974">
        <v>219</v>
      </c>
      <c r="E3974">
        <v>25.9</v>
      </c>
      <c r="F3974">
        <v>9.8000000000000007</v>
      </c>
      <c r="G3974">
        <v>0.3</v>
      </c>
      <c r="H3974">
        <v>11.1</v>
      </c>
      <c r="I3974">
        <v>1.9</v>
      </c>
      <c r="J3974">
        <v>19.7</v>
      </c>
      <c r="K3974">
        <v>0.9</v>
      </c>
      <c r="L3974">
        <v>14.7</v>
      </c>
      <c r="M3974">
        <v>5.2</v>
      </c>
      <c r="N3974">
        <v>39.9</v>
      </c>
      <c r="O3974">
        <v>7.1</v>
      </c>
      <c r="P3974">
        <v>1.8</v>
      </c>
      <c r="Q3974">
        <v>8.1999999999999993</v>
      </c>
      <c r="R3974">
        <v>2.2000000000000002</v>
      </c>
      <c r="S3974">
        <v>21.7</v>
      </c>
      <c r="T3974">
        <v>2</v>
      </c>
      <c r="U3974">
        <v>13</v>
      </c>
      <c r="V3974">
        <v>3.7</v>
      </c>
      <c r="W3974">
        <v>98</v>
      </c>
      <c r="X3974">
        <v>0</v>
      </c>
      <c r="Y3974">
        <v>0</v>
      </c>
      <c r="Z3974">
        <v>10</v>
      </c>
      <c r="AA3974">
        <v>0</v>
      </c>
      <c r="AB3974">
        <v>74</v>
      </c>
      <c r="AC3974">
        <v>0</v>
      </c>
      <c r="AD3974">
        <v>31</v>
      </c>
      <c r="AE3974">
        <v>0</v>
      </c>
      <c r="AY3974" s="59"/>
    </row>
    <row r="3975" spans="1:51">
      <c r="A3975" s="19">
        <v>43820</v>
      </c>
      <c r="B3975" t="s">
        <v>45</v>
      </c>
      <c r="C3975" s="19">
        <v>43907</v>
      </c>
      <c r="D3975">
        <v>155</v>
      </c>
      <c r="E3975">
        <v>35.4</v>
      </c>
      <c r="F3975">
        <v>3.8</v>
      </c>
      <c r="G3975">
        <v>1.6</v>
      </c>
      <c r="H3975">
        <v>10.1</v>
      </c>
      <c r="I3975">
        <v>3</v>
      </c>
      <c r="J3975">
        <v>16.2</v>
      </c>
      <c r="K3975">
        <v>0.9</v>
      </c>
      <c r="L3975">
        <v>16.100000000000001</v>
      </c>
      <c r="M3975">
        <v>2.5</v>
      </c>
      <c r="N3975">
        <v>64.5</v>
      </c>
      <c r="O3975">
        <v>2</v>
      </c>
      <c r="P3975">
        <v>1.5</v>
      </c>
      <c r="Q3975">
        <v>4.9000000000000004</v>
      </c>
      <c r="R3975">
        <v>2</v>
      </c>
      <c r="S3975">
        <v>11.2</v>
      </c>
      <c r="T3975">
        <v>1.4</v>
      </c>
      <c r="U3975">
        <v>10.7</v>
      </c>
      <c r="V3975">
        <v>1.5</v>
      </c>
      <c r="W3975">
        <v>78</v>
      </c>
      <c r="X3975">
        <v>0</v>
      </c>
      <c r="Y3975">
        <v>0</v>
      </c>
      <c r="Z3975">
        <v>5</v>
      </c>
      <c r="AA3975">
        <v>0</v>
      </c>
      <c r="AB3975">
        <v>36</v>
      </c>
      <c r="AC3975">
        <v>0</v>
      </c>
      <c r="AD3975">
        <v>36</v>
      </c>
      <c r="AE3975">
        <v>0</v>
      </c>
      <c r="AY3975" s="59"/>
    </row>
    <row r="3976" spans="1:51">
      <c r="A3976" s="19">
        <v>43820</v>
      </c>
      <c r="B3976" t="s">
        <v>42</v>
      </c>
      <c r="C3976" s="19">
        <v>43907</v>
      </c>
      <c r="D3976">
        <v>136</v>
      </c>
      <c r="E3976">
        <v>26.5</v>
      </c>
      <c r="F3976">
        <v>3.6</v>
      </c>
      <c r="G3976">
        <v>1.5</v>
      </c>
      <c r="H3976">
        <v>15.1</v>
      </c>
      <c r="I3976">
        <v>4.5</v>
      </c>
      <c r="J3976">
        <v>19.399999999999999</v>
      </c>
      <c r="K3976">
        <v>1.1000000000000001</v>
      </c>
      <c r="L3976">
        <v>15.6</v>
      </c>
      <c r="M3976">
        <v>2.2999999999999998</v>
      </c>
      <c r="N3976">
        <v>40.299999999999997</v>
      </c>
      <c r="O3976">
        <v>2.8</v>
      </c>
      <c r="P3976">
        <v>2</v>
      </c>
      <c r="Q3976">
        <v>12.5</v>
      </c>
      <c r="R3976">
        <v>3.1</v>
      </c>
      <c r="S3976">
        <v>20.9</v>
      </c>
      <c r="T3976">
        <v>2.1</v>
      </c>
      <c r="U3976">
        <v>13.5</v>
      </c>
      <c r="V3976">
        <v>2.2999999999999998</v>
      </c>
      <c r="W3976">
        <v>47</v>
      </c>
      <c r="X3976">
        <v>0</v>
      </c>
      <c r="Y3976">
        <v>0</v>
      </c>
      <c r="Z3976">
        <v>27</v>
      </c>
      <c r="AA3976">
        <v>0</v>
      </c>
      <c r="AB3976">
        <v>34</v>
      </c>
      <c r="AC3976">
        <v>0</v>
      </c>
      <c r="AD3976">
        <v>28</v>
      </c>
      <c r="AE3976">
        <v>0</v>
      </c>
      <c r="AY3976" s="59"/>
    </row>
    <row r="3977" spans="1:51">
      <c r="A3977" s="19">
        <v>43820</v>
      </c>
      <c r="B3977" t="s">
        <v>46</v>
      </c>
      <c r="C3977" s="19">
        <v>43914</v>
      </c>
      <c r="D3977">
        <v>105</v>
      </c>
      <c r="E3977">
        <v>36</v>
      </c>
      <c r="F3977">
        <v>7.8</v>
      </c>
      <c r="G3977">
        <v>2.4</v>
      </c>
      <c r="H3977">
        <v>8.5</v>
      </c>
      <c r="I3977">
        <v>2.6</v>
      </c>
      <c r="J3977">
        <v>16.3</v>
      </c>
      <c r="K3977">
        <v>1.2</v>
      </c>
      <c r="L3977">
        <v>12</v>
      </c>
      <c r="M3977">
        <v>2.6</v>
      </c>
      <c r="N3977">
        <v>66.099999999999994</v>
      </c>
      <c r="O3977">
        <v>3.9</v>
      </c>
      <c r="P3977">
        <v>1.7</v>
      </c>
      <c r="Q3977">
        <v>4.4000000000000004</v>
      </c>
      <c r="R3977">
        <v>1.8</v>
      </c>
      <c r="S3977">
        <v>11.5</v>
      </c>
      <c r="T3977">
        <v>1.6</v>
      </c>
      <c r="U3977">
        <v>6.8</v>
      </c>
      <c r="V3977">
        <v>1.7</v>
      </c>
      <c r="W3977">
        <v>66</v>
      </c>
      <c r="X3977">
        <v>0</v>
      </c>
      <c r="Y3977">
        <v>0</v>
      </c>
      <c r="Z3977">
        <v>2</v>
      </c>
      <c r="AA3977">
        <v>0</v>
      </c>
      <c r="AB3977">
        <v>30</v>
      </c>
      <c r="AC3977">
        <v>0</v>
      </c>
      <c r="AD3977">
        <v>6</v>
      </c>
      <c r="AE3977">
        <v>0</v>
      </c>
      <c r="AY3977" s="59"/>
    </row>
    <row r="3978" spans="1:51">
      <c r="A3978" s="19">
        <v>43820</v>
      </c>
      <c r="B3978" t="s">
        <v>47</v>
      </c>
      <c r="C3978" s="19">
        <v>43919</v>
      </c>
      <c r="D3978">
        <v>51</v>
      </c>
      <c r="E3978">
        <v>29.5</v>
      </c>
      <c r="F3978">
        <v>4.8</v>
      </c>
      <c r="G3978">
        <v>2.4</v>
      </c>
      <c r="H3978">
        <v>8.9</v>
      </c>
      <c r="I3978">
        <v>3</v>
      </c>
      <c r="J3978">
        <v>19.8</v>
      </c>
      <c r="K3978">
        <v>1.2</v>
      </c>
      <c r="L3978">
        <v>16.399999999999999</v>
      </c>
      <c r="M3978">
        <v>3.5</v>
      </c>
      <c r="N3978">
        <v>46.8</v>
      </c>
      <c r="O3978">
        <v>3.3</v>
      </c>
      <c r="P3978">
        <v>2.2999999999999998</v>
      </c>
      <c r="Q3978">
        <v>5.6</v>
      </c>
      <c r="R3978">
        <v>2.4</v>
      </c>
      <c r="S3978">
        <v>19.7</v>
      </c>
      <c r="T3978">
        <v>2.2999999999999998</v>
      </c>
      <c r="U3978">
        <v>14.4</v>
      </c>
      <c r="V3978">
        <v>3</v>
      </c>
      <c r="W3978">
        <v>22</v>
      </c>
      <c r="X3978">
        <v>0</v>
      </c>
      <c r="Y3978">
        <v>0</v>
      </c>
      <c r="Z3978">
        <v>1</v>
      </c>
      <c r="AA3978">
        <v>0</v>
      </c>
      <c r="AB3978">
        <v>15</v>
      </c>
      <c r="AC3978">
        <v>0</v>
      </c>
      <c r="AD3978">
        <v>12</v>
      </c>
      <c r="AE3978">
        <v>0</v>
      </c>
      <c r="AY3978" s="59"/>
    </row>
    <row r="3979" spans="1:51">
      <c r="A3979" s="19">
        <v>43820</v>
      </c>
      <c r="B3979" t="s">
        <v>48</v>
      </c>
      <c r="C3979" s="19">
        <v>43925</v>
      </c>
      <c r="D3979">
        <v>15</v>
      </c>
      <c r="E3979">
        <v>28.8</v>
      </c>
      <c r="F3979">
        <v>8.9</v>
      </c>
      <c r="G3979">
        <v>0.5</v>
      </c>
      <c r="H3979">
        <v>11</v>
      </c>
      <c r="I3979">
        <v>2.4</v>
      </c>
      <c r="J3979">
        <v>13.4</v>
      </c>
      <c r="K3979">
        <v>4.5999999999999996</v>
      </c>
      <c r="L3979">
        <v>19.3</v>
      </c>
      <c r="M3979">
        <v>0.7</v>
      </c>
      <c r="N3979">
        <v>45.3</v>
      </c>
      <c r="O3979">
        <v>6.3</v>
      </c>
      <c r="P3979">
        <v>1.8</v>
      </c>
      <c r="Q3979">
        <v>8</v>
      </c>
      <c r="R3979">
        <v>2.5</v>
      </c>
      <c r="S3979">
        <v>10.5</v>
      </c>
      <c r="T3979">
        <v>3.5</v>
      </c>
      <c r="U3979">
        <v>20</v>
      </c>
      <c r="V3979">
        <v>1.8</v>
      </c>
      <c r="W3979">
        <v>8</v>
      </c>
      <c r="X3979">
        <v>0</v>
      </c>
      <c r="Y3979">
        <v>0</v>
      </c>
      <c r="Z3979">
        <v>1</v>
      </c>
      <c r="AA3979">
        <v>0</v>
      </c>
      <c r="AB3979">
        <v>1</v>
      </c>
      <c r="AC3979">
        <v>0</v>
      </c>
      <c r="AD3979">
        <v>5</v>
      </c>
      <c r="AE3979">
        <v>0</v>
      </c>
      <c r="AY3979" s="59"/>
    </row>
    <row r="3980" spans="1:51">
      <c r="A3980" s="19">
        <v>43820</v>
      </c>
      <c r="B3980" t="s">
        <v>49</v>
      </c>
      <c r="C3980" s="19">
        <v>43925</v>
      </c>
      <c r="D3980">
        <v>24</v>
      </c>
      <c r="E3980">
        <v>25.1</v>
      </c>
      <c r="F3980">
        <v>3.1</v>
      </c>
      <c r="G3980">
        <v>0.4</v>
      </c>
      <c r="H3980">
        <v>9</v>
      </c>
      <c r="I3980">
        <v>0.5</v>
      </c>
      <c r="J3980">
        <v>23.9</v>
      </c>
      <c r="K3980">
        <v>0.2</v>
      </c>
      <c r="L3980">
        <v>18.8</v>
      </c>
      <c r="M3980">
        <v>8.5</v>
      </c>
      <c r="N3980">
        <v>32.6</v>
      </c>
      <c r="O3980">
        <v>2.7</v>
      </c>
      <c r="P3980">
        <v>1.7</v>
      </c>
      <c r="Q3980">
        <v>6</v>
      </c>
      <c r="R3980">
        <v>1.6</v>
      </c>
      <c r="S3980">
        <v>29.2</v>
      </c>
      <c r="T3980">
        <v>1.8</v>
      </c>
      <c r="U3980">
        <v>18.5</v>
      </c>
      <c r="V3980">
        <v>5.5</v>
      </c>
      <c r="W3980">
        <v>9</v>
      </c>
      <c r="X3980">
        <v>0</v>
      </c>
      <c r="Y3980">
        <v>0</v>
      </c>
      <c r="Z3980">
        <v>0</v>
      </c>
      <c r="AA3980">
        <v>0</v>
      </c>
      <c r="AB3980">
        <v>8</v>
      </c>
      <c r="AC3980">
        <v>0</v>
      </c>
      <c r="AD3980">
        <v>7</v>
      </c>
      <c r="AE3980">
        <v>0</v>
      </c>
      <c r="AY3980" s="59"/>
    </row>
    <row r="3981" spans="1:51">
      <c r="A3981" s="19">
        <v>43820</v>
      </c>
      <c r="B3981" t="s">
        <v>50</v>
      </c>
      <c r="C3981" s="19">
        <v>43925</v>
      </c>
      <c r="D3981">
        <v>54</v>
      </c>
      <c r="E3981">
        <v>36.6</v>
      </c>
      <c r="F3981">
        <v>6.3</v>
      </c>
      <c r="G3981">
        <v>4.2</v>
      </c>
      <c r="H3981">
        <v>7.2</v>
      </c>
      <c r="I3981">
        <v>4.5</v>
      </c>
      <c r="J3981">
        <v>14.6</v>
      </c>
      <c r="K3981">
        <v>3.8</v>
      </c>
      <c r="L3981">
        <v>11.8</v>
      </c>
      <c r="M3981">
        <v>0.5</v>
      </c>
      <c r="N3981">
        <v>67</v>
      </c>
      <c r="O3981">
        <v>3.4</v>
      </c>
      <c r="P3981">
        <v>2.4</v>
      </c>
      <c r="Q3981">
        <v>4.0999999999999996</v>
      </c>
      <c r="R3981">
        <v>2.7</v>
      </c>
      <c r="S3981">
        <v>9.4</v>
      </c>
      <c r="T3981">
        <v>2.5</v>
      </c>
      <c r="U3981">
        <v>6.6</v>
      </c>
      <c r="V3981">
        <v>1.5</v>
      </c>
      <c r="W3981">
        <v>44</v>
      </c>
      <c r="X3981">
        <v>0</v>
      </c>
      <c r="Y3981">
        <v>0</v>
      </c>
      <c r="Z3981">
        <v>0</v>
      </c>
      <c r="AA3981">
        <v>0</v>
      </c>
      <c r="AB3981">
        <v>7</v>
      </c>
      <c r="AC3981">
        <v>0</v>
      </c>
      <c r="AD3981">
        <v>3</v>
      </c>
      <c r="AE3981">
        <v>0</v>
      </c>
      <c r="AY3981" s="59"/>
    </row>
    <row r="3982" spans="1:51">
      <c r="A3982" s="19">
        <v>43820</v>
      </c>
      <c r="B3982" t="s">
        <v>51</v>
      </c>
      <c r="C3982" s="19">
        <v>43925</v>
      </c>
      <c r="D3982">
        <v>14</v>
      </c>
      <c r="E3982">
        <v>24</v>
      </c>
      <c r="F3982">
        <v>7.5</v>
      </c>
      <c r="G3982">
        <v>0.3</v>
      </c>
      <c r="H3982">
        <v>11.1</v>
      </c>
      <c r="I3982">
        <v>3.9</v>
      </c>
      <c r="J3982">
        <v>13.3</v>
      </c>
      <c r="K3982">
        <v>3.5</v>
      </c>
      <c r="L3982">
        <v>25.1</v>
      </c>
      <c r="M3982">
        <v>0.9</v>
      </c>
      <c r="N3982">
        <v>31.4</v>
      </c>
      <c r="O3982">
        <v>5.4</v>
      </c>
      <c r="P3982">
        <v>2</v>
      </c>
      <c r="Q3982">
        <v>7.9</v>
      </c>
      <c r="R3982">
        <v>3.4</v>
      </c>
      <c r="S3982">
        <v>10.6</v>
      </c>
      <c r="T3982">
        <v>3.2</v>
      </c>
      <c r="U3982">
        <v>33.700000000000003</v>
      </c>
      <c r="V3982">
        <v>2.1</v>
      </c>
      <c r="W3982">
        <v>6</v>
      </c>
      <c r="X3982">
        <v>0</v>
      </c>
      <c r="Y3982">
        <v>0</v>
      </c>
      <c r="Z3982">
        <v>1</v>
      </c>
      <c r="AA3982">
        <v>0</v>
      </c>
      <c r="AB3982">
        <v>1</v>
      </c>
      <c r="AC3982">
        <v>0</v>
      </c>
      <c r="AD3982">
        <v>6</v>
      </c>
      <c r="AE3982">
        <v>0</v>
      </c>
      <c r="AY3982" s="59"/>
    </row>
    <row r="3983" spans="1:51">
      <c r="A3983" s="19">
        <v>43820</v>
      </c>
      <c r="B3983" t="s">
        <v>52</v>
      </c>
      <c r="C3983" s="19">
        <v>43928</v>
      </c>
      <c r="D3983">
        <v>84</v>
      </c>
      <c r="E3983">
        <v>24.4</v>
      </c>
      <c r="F3983">
        <v>3.8</v>
      </c>
      <c r="G3983">
        <v>2.2000000000000002</v>
      </c>
      <c r="H3983">
        <v>12.6</v>
      </c>
      <c r="I3983">
        <v>3.1</v>
      </c>
      <c r="J3983">
        <v>21.6</v>
      </c>
      <c r="K3983">
        <v>0.3</v>
      </c>
      <c r="L3983">
        <v>18.399999999999999</v>
      </c>
      <c r="M3983">
        <v>3.1</v>
      </c>
      <c r="N3983">
        <v>32.5</v>
      </c>
      <c r="O3983">
        <v>3.1</v>
      </c>
      <c r="P3983">
        <v>2.7</v>
      </c>
      <c r="Q3983">
        <v>9.8000000000000007</v>
      </c>
      <c r="R3983">
        <v>2.9</v>
      </c>
      <c r="S3983">
        <v>25.1</v>
      </c>
      <c r="T3983">
        <v>1.9</v>
      </c>
      <c r="U3983">
        <v>18.7</v>
      </c>
      <c r="V3983">
        <v>2.9</v>
      </c>
      <c r="W3983">
        <v>30</v>
      </c>
      <c r="X3983">
        <v>0</v>
      </c>
      <c r="Y3983">
        <v>0</v>
      </c>
      <c r="Z3983">
        <v>6</v>
      </c>
      <c r="AA3983">
        <v>0</v>
      </c>
      <c r="AB3983">
        <v>26</v>
      </c>
      <c r="AC3983">
        <v>0</v>
      </c>
      <c r="AD3983">
        <v>22</v>
      </c>
      <c r="AE3983">
        <v>0</v>
      </c>
      <c r="AY3983" s="59"/>
    </row>
    <row r="3984" spans="1:51">
      <c r="A3984" s="19">
        <v>43820</v>
      </c>
      <c r="B3984" t="s">
        <v>53</v>
      </c>
      <c r="C3984" s="19">
        <v>43949</v>
      </c>
      <c r="D3984">
        <v>60</v>
      </c>
      <c r="E3984">
        <v>22.7</v>
      </c>
      <c r="F3984">
        <v>3.7</v>
      </c>
      <c r="G3984">
        <v>4.2</v>
      </c>
      <c r="H3984">
        <v>13.4</v>
      </c>
      <c r="I3984">
        <v>0.9</v>
      </c>
      <c r="J3984">
        <v>21</v>
      </c>
      <c r="K3984">
        <v>1.2</v>
      </c>
      <c r="L3984">
        <v>20</v>
      </c>
      <c r="M3984">
        <v>2.4</v>
      </c>
      <c r="N3984">
        <v>27.3</v>
      </c>
      <c r="O3984">
        <v>3.4</v>
      </c>
      <c r="P3984">
        <v>3.9</v>
      </c>
      <c r="Q3984">
        <v>10.9</v>
      </c>
      <c r="R3984">
        <v>2.5</v>
      </c>
      <c r="S3984">
        <v>23.8</v>
      </c>
      <c r="T3984">
        <v>2.6</v>
      </c>
      <c r="U3984">
        <v>22.2</v>
      </c>
      <c r="V3984">
        <v>3</v>
      </c>
      <c r="W3984">
        <v>19</v>
      </c>
      <c r="X3984">
        <v>0</v>
      </c>
      <c r="Y3984">
        <v>0</v>
      </c>
      <c r="Z3984">
        <v>6</v>
      </c>
      <c r="AA3984">
        <v>0</v>
      </c>
      <c r="AB3984">
        <v>18</v>
      </c>
      <c r="AC3984">
        <v>0</v>
      </c>
      <c r="AD3984">
        <v>17</v>
      </c>
      <c r="AE3984">
        <v>0</v>
      </c>
      <c r="AY3984" s="59"/>
    </row>
    <row r="3985" spans="1:51">
      <c r="A3985" s="19">
        <v>43820</v>
      </c>
      <c r="B3985" t="s">
        <v>54</v>
      </c>
      <c r="C3985" s="19">
        <v>43949</v>
      </c>
      <c r="D3985">
        <v>21</v>
      </c>
      <c r="E3985">
        <v>34.700000000000003</v>
      </c>
      <c r="F3985">
        <v>4</v>
      </c>
      <c r="G3985">
        <v>3.9</v>
      </c>
      <c r="H3985">
        <v>11.9</v>
      </c>
      <c r="I3985">
        <v>1.4</v>
      </c>
      <c r="J3985">
        <v>16.8</v>
      </c>
      <c r="K3985">
        <v>1.3</v>
      </c>
      <c r="L3985">
        <v>13.4</v>
      </c>
      <c r="M3985">
        <v>2.1</v>
      </c>
      <c r="N3985">
        <v>56.8</v>
      </c>
      <c r="O3985">
        <v>3.1</v>
      </c>
      <c r="P3985">
        <v>2.7</v>
      </c>
      <c r="Q3985">
        <v>8</v>
      </c>
      <c r="R3985">
        <v>2.1</v>
      </c>
      <c r="S3985">
        <v>13.3</v>
      </c>
      <c r="T3985">
        <v>2.2000000000000002</v>
      </c>
      <c r="U3985">
        <v>9.3000000000000007</v>
      </c>
      <c r="V3985">
        <v>2.1</v>
      </c>
      <c r="W3985">
        <v>12</v>
      </c>
      <c r="X3985">
        <v>0</v>
      </c>
      <c r="Y3985">
        <v>0</v>
      </c>
      <c r="Z3985">
        <v>1</v>
      </c>
      <c r="AA3985">
        <v>0</v>
      </c>
      <c r="AB3985">
        <v>6</v>
      </c>
      <c r="AC3985">
        <v>0</v>
      </c>
      <c r="AD3985">
        <v>2</v>
      </c>
      <c r="AE3985">
        <v>0</v>
      </c>
      <c r="AY3985" s="59"/>
    </row>
    <row r="3986" spans="1:51">
      <c r="A3986" s="19">
        <v>43820</v>
      </c>
      <c r="B3986" t="s">
        <v>55</v>
      </c>
      <c r="C3986" s="19">
        <v>43949</v>
      </c>
      <c r="D3986">
        <v>96</v>
      </c>
      <c r="E3986">
        <v>25.7</v>
      </c>
      <c r="F3986">
        <v>2.7</v>
      </c>
      <c r="G3986">
        <v>6.1</v>
      </c>
      <c r="H3986">
        <v>11.6</v>
      </c>
      <c r="I3986">
        <v>0.7</v>
      </c>
      <c r="J3986">
        <v>19.100000000000001</v>
      </c>
      <c r="K3986">
        <v>0.5</v>
      </c>
      <c r="L3986">
        <v>18.7</v>
      </c>
      <c r="M3986">
        <v>4.4000000000000004</v>
      </c>
      <c r="N3986">
        <v>34.6</v>
      </c>
      <c r="O3986">
        <v>3.5</v>
      </c>
      <c r="P3986">
        <v>4.8</v>
      </c>
      <c r="Q3986">
        <v>9.3000000000000007</v>
      </c>
      <c r="R3986">
        <v>2.4</v>
      </c>
      <c r="S3986">
        <v>19.600000000000001</v>
      </c>
      <c r="T3986">
        <v>2.6</v>
      </c>
      <c r="U3986">
        <v>19.100000000000001</v>
      </c>
      <c r="V3986">
        <v>3.6</v>
      </c>
      <c r="W3986">
        <v>37</v>
      </c>
      <c r="X3986">
        <v>0</v>
      </c>
      <c r="Y3986">
        <v>0</v>
      </c>
      <c r="Z3986">
        <v>5</v>
      </c>
      <c r="AA3986">
        <v>0</v>
      </c>
      <c r="AB3986">
        <v>27</v>
      </c>
      <c r="AC3986">
        <v>0</v>
      </c>
      <c r="AD3986">
        <v>27</v>
      </c>
      <c r="AE3986">
        <v>0</v>
      </c>
      <c r="AY3986" s="59"/>
    </row>
    <row r="3987" spans="1:51">
      <c r="A3987" s="19">
        <v>43820</v>
      </c>
      <c r="B3987" t="s">
        <v>56</v>
      </c>
      <c r="C3987" s="19">
        <v>43949</v>
      </c>
      <c r="D3987">
        <v>274</v>
      </c>
      <c r="E3987">
        <v>24.2</v>
      </c>
      <c r="F3987">
        <v>18.100000000000001</v>
      </c>
      <c r="G3987">
        <v>2.2000000000000002</v>
      </c>
      <c r="H3987">
        <v>9.3000000000000007</v>
      </c>
      <c r="I3987">
        <v>1.1000000000000001</v>
      </c>
      <c r="J3987">
        <v>17</v>
      </c>
      <c r="K3987">
        <v>0.3</v>
      </c>
      <c r="L3987">
        <v>14</v>
      </c>
      <c r="M3987">
        <v>3.3</v>
      </c>
      <c r="N3987">
        <v>32</v>
      </c>
      <c r="O3987">
        <v>18.899999999999999</v>
      </c>
      <c r="P3987">
        <v>3.4</v>
      </c>
      <c r="Q3987">
        <v>7.6</v>
      </c>
      <c r="R3987">
        <v>2.4</v>
      </c>
      <c r="S3987">
        <v>16.3</v>
      </c>
      <c r="T3987">
        <v>2.4</v>
      </c>
      <c r="U3987">
        <v>13.3</v>
      </c>
      <c r="V3987">
        <v>3.3</v>
      </c>
      <c r="W3987">
        <v>97</v>
      </c>
      <c r="X3987">
        <v>0</v>
      </c>
      <c r="Y3987">
        <v>0</v>
      </c>
      <c r="Z3987">
        <v>6</v>
      </c>
      <c r="AA3987">
        <v>0</v>
      </c>
      <c r="AB3987">
        <v>68</v>
      </c>
      <c r="AC3987">
        <v>0</v>
      </c>
      <c r="AD3987">
        <v>31</v>
      </c>
      <c r="AE3987">
        <v>0</v>
      </c>
      <c r="AY3987" s="59"/>
    </row>
    <row r="3988" spans="1:51">
      <c r="A3988" s="19">
        <v>43820</v>
      </c>
      <c r="B3988" t="s">
        <v>57</v>
      </c>
      <c r="C3988" s="19">
        <v>43949</v>
      </c>
      <c r="D3988">
        <v>186</v>
      </c>
      <c r="E3988">
        <v>33.4</v>
      </c>
      <c r="F3988">
        <v>3.1</v>
      </c>
      <c r="G3988">
        <v>0.7</v>
      </c>
      <c r="H3988">
        <v>12.6</v>
      </c>
      <c r="I3988">
        <v>3.4</v>
      </c>
      <c r="J3988">
        <v>18.5</v>
      </c>
      <c r="K3988">
        <v>0.7</v>
      </c>
      <c r="L3988">
        <v>14.3</v>
      </c>
      <c r="M3988">
        <v>2.8</v>
      </c>
      <c r="N3988">
        <v>52.8</v>
      </c>
      <c r="O3988">
        <v>2.7</v>
      </c>
      <c r="P3988">
        <v>1.7</v>
      </c>
      <c r="Q3988">
        <v>8.8000000000000007</v>
      </c>
      <c r="R3988">
        <v>2.7</v>
      </c>
      <c r="S3988">
        <v>16</v>
      </c>
      <c r="T3988">
        <v>2.2999999999999998</v>
      </c>
      <c r="U3988">
        <v>10.199999999999999</v>
      </c>
      <c r="V3988">
        <v>2.4</v>
      </c>
      <c r="W3988">
        <v>96</v>
      </c>
      <c r="X3988">
        <v>0</v>
      </c>
      <c r="Y3988">
        <v>0</v>
      </c>
      <c r="Z3988">
        <v>14</v>
      </c>
      <c r="AA3988">
        <v>0</v>
      </c>
      <c r="AB3988">
        <v>53</v>
      </c>
      <c r="AC3988">
        <v>0</v>
      </c>
      <c r="AD3988">
        <v>23</v>
      </c>
      <c r="AE3988">
        <v>0</v>
      </c>
      <c r="AY3988" s="59"/>
    </row>
    <row r="3989" spans="1:51">
      <c r="A3989" s="19">
        <v>43820</v>
      </c>
      <c r="B3989" t="s">
        <v>58</v>
      </c>
      <c r="C3989" s="19">
        <v>43949</v>
      </c>
      <c r="D3989">
        <v>26</v>
      </c>
      <c r="E3989">
        <v>24.1</v>
      </c>
      <c r="F3989">
        <v>3.9</v>
      </c>
      <c r="G3989">
        <v>8</v>
      </c>
      <c r="H3989">
        <v>9.4</v>
      </c>
      <c r="I3989">
        <v>0.5</v>
      </c>
      <c r="J3989">
        <v>21.9</v>
      </c>
      <c r="K3989">
        <v>0.2</v>
      </c>
      <c r="L3989">
        <v>16.3</v>
      </c>
      <c r="M3989">
        <v>5.4</v>
      </c>
      <c r="N3989">
        <v>31.3</v>
      </c>
      <c r="O3989">
        <v>3.8</v>
      </c>
      <c r="P3989">
        <v>6.6</v>
      </c>
      <c r="Q3989">
        <v>7.4</v>
      </c>
      <c r="R3989">
        <v>2.7</v>
      </c>
      <c r="S3989">
        <v>25.6</v>
      </c>
      <c r="T3989">
        <v>2.2000000000000002</v>
      </c>
      <c r="U3989">
        <v>15.6</v>
      </c>
      <c r="V3989">
        <v>4.4000000000000004</v>
      </c>
      <c r="W3989">
        <v>10</v>
      </c>
      <c r="X3989">
        <v>0</v>
      </c>
      <c r="Y3989">
        <v>0</v>
      </c>
      <c r="Z3989">
        <v>1</v>
      </c>
      <c r="AA3989">
        <v>0</v>
      </c>
      <c r="AB3989">
        <v>9</v>
      </c>
      <c r="AC3989">
        <v>0</v>
      </c>
      <c r="AD3989">
        <v>7</v>
      </c>
      <c r="AE3989">
        <v>0</v>
      </c>
      <c r="AY3989" s="59"/>
    </row>
    <row r="3990" spans="1:51">
      <c r="A3990" s="19">
        <v>43820</v>
      </c>
      <c r="B3990" t="s">
        <v>59</v>
      </c>
      <c r="C3990" s="19">
        <v>43953</v>
      </c>
      <c r="D3990">
        <v>7</v>
      </c>
      <c r="E3990">
        <v>29.5</v>
      </c>
      <c r="F3990">
        <v>4.8</v>
      </c>
      <c r="G3990">
        <v>2.4</v>
      </c>
      <c r="H3990">
        <v>8.9</v>
      </c>
      <c r="I3990">
        <v>3</v>
      </c>
      <c r="J3990">
        <v>19.8</v>
      </c>
      <c r="K3990">
        <v>1.2</v>
      </c>
      <c r="L3990">
        <v>16.399999999999999</v>
      </c>
      <c r="M3990">
        <v>3.5</v>
      </c>
      <c r="N3990">
        <v>43.5</v>
      </c>
      <c r="O3990">
        <v>3.9</v>
      </c>
      <c r="P3990">
        <v>2.9</v>
      </c>
      <c r="Q3990">
        <v>6.5</v>
      </c>
      <c r="R3990">
        <v>3</v>
      </c>
      <c r="S3990">
        <v>19.600000000000001</v>
      </c>
      <c r="T3990">
        <v>2.5</v>
      </c>
      <c r="U3990">
        <v>14.5</v>
      </c>
      <c r="V3990">
        <v>3.1</v>
      </c>
      <c r="W3990">
        <v>3</v>
      </c>
      <c r="X3990">
        <v>0</v>
      </c>
      <c r="Y3990">
        <v>0</v>
      </c>
      <c r="Z3990">
        <v>0</v>
      </c>
      <c r="AA3990">
        <v>0</v>
      </c>
      <c r="AB3990">
        <v>2</v>
      </c>
      <c r="AC3990">
        <v>0</v>
      </c>
      <c r="AD3990">
        <v>2</v>
      </c>
      <c r="AE3990">
        <v>0</v>
      </c>
      <c r="AY3990" s="59"/>
    </row>
    <row r="3991" spans="1:51">
      <c r="A3991" s="19">
        <v>43820</v>
      </c>
      <c r="B3991" t="s">
        <v>60</v>
      </c>
      <c r="C3991" s="19">
        <v>43953</v>
      </c>
      <c r="D3991">
        <v>39</v>
      </c>
      <c r="E3991">
        <v>30.4</v>
      </c>
      <c r="F3991">
        <v>7</v>
      </c>
      <c r="G3991">
        <v>0.5</v>
      </c>
      <c r="H3991">
        <v>10.5</v>
      </c>
      <c r="I3991">
        <v>4.0999999999999996</v>
      </c>
      <c r="J3991">
        <v>13.2</v>
      </c>
      <c r="K3991">
        <v>3.7</v>
      </c>
      <c r="L3991">
        <v>19.600000000000001</v>
      </c>
      <c r="M3991">
        <v>0.5</v>
      </c>
      <c r="N3991">
        <v>46.1</v>
      </c>
      <c r="O3991">
        <v>5.5</v>
      </c>
      <c r="P3991">
        <v>2.2999999999999998</v>
      </c>
      <c r="Q3991">
        <v>7.4</v>
      </c>
      <c r="R3991">
        <v>3.3</v>
      </c>
      <c r="S3991">
        <v>10</v>
      </c>
      <c r="T3991">
        <v>3.3</v>
      </c>
      <c r="U3991">
        <v>19.8</v>
      </c>
      <c r="V3991">
        <v>2.1</v>
      </c>
      <c r="W3991">
        <v>21</v>
      </c>
      <c r="X3991">
        <v>0</v>
      </c>
      <c r="Y3991">
        <v>0</v>
      </c>
      <c r="Z3991">
        <v>1</v>
      </c>
      <c r="AA3991">
        <v>0</v>
      </c>
      <c r="AB3991">
        <v>4</v>
      </c>
      <c r="AC3991">
        <v>0</v>
      </c>
      <c r="AD3991">
        <v>13</v>
      </c>
      <c r="AE3991">
        <v>0</v>
      </c>
      <c r="AY3991" s="59"/>
    </row>
    <row r="3992" spans="1:51">
      <c r="A3992" s="19">
        <v>43820</v>
      </c>
      <c r="B3992" t="s">
        <v>61</v>
      </c>
      <c r="C3992" s="19">
        <v>43956</v>
      </c>
      <c r="D3992">
        <v>82</v>
      </c>
      <c r="E3992">
        <v>26.2</v>
      </c>
      <c r="F3992">
        <v>3.6</v>
      </c>
      <c r="G3992">
        <v>0.2</v>
      </c>
      <c r="H3992">
        <v>22</v>
      </c>
      <c r="I3992">
        <v>6.8</v>
      </c>
      <c r="J3992">
        <v>15.1</v>
      </c>
      <c r="K3992">
        <v>1.2</v>
      </c>
      <c r="L3992">
        <v>13.9</v>
      </c>
      <c r="M3992">
        <v>0.5</v>
      </c>
      <c r="N3992">
        <v>34.700000000000003</v>
      </c>
      <c r="O3992">
        <v>3.4</v>
      </c>
      <c r="P3992">
        <v>2.2000000000000002</v>
      </c>
      <c r="Q3992">
        <v>24.7</v>
      </c>
      <c r="R3992">
        <v>5</v>
      </c>
      <c r="S3992">
        <v>13</v>
      </c>
      <c r="T3992">
        <v>2.8</v>
      </c>
      <c r="U3992">
        <v>11.5</v>
      </c>
      <c r="V3992">
        <v>2.2999999999999998</v>
      </c>
      <c r="W3992">
        <v>30</v>
      </c>
      <c r="X3992">
        <v>0</v>
      </c>
      <c r="Y3992">
        <v>0</v>
      </c>
      <c r="Z3992">
        <v>25</v>
      </c>
      <c r="AA3992">
        <v>0</v>
      </c>
      <c r="AB3992">
        <v>17</v>
      </c>
      <c r="AC3992">
        <v>0</v>
      </c>
      <c r="AD3992">
        <v>9</v>
      </c>
      <c r="AE3992">
        <v>0</v>
      </c>
      <c r="AY3992" s="59"/>
    </row>
    <row r="3993" spans="1:51">
      <c r="A3993" s="19">
        <v>43820</v>
      </c>
      <c r="B3993" t="s">
        <v>62</v>
      </c>
      <c r="C3993" s="19">
        <v>43963</v>
      </c>
      <c r="D3993">
        <v>29</v>
      </c>
      <c r="E3993">
        <v>29.6</v>
      </c>
      <c r="F3993">
        <v>6.4</v>
      </c>
      <c r="G3993">
        <v>0.6</v>
      </c>
      <c r="H3993">
        <v>10.1</v>
      </c>
      <c r="I3993">
        <v>1.5</v>
      </c>
      <c r="J3993">
        <v>13.9</v>
      </c>
      <c r="K3993">
        <v>2.6</v>
      </c>
      <c r="L3993">
        <v>24.2</v>
      </c>
      <c r="M3993">
        <v>0.5</v>
      </c>
      <c r="N3993">
        <v>40.799999999999997</v>
      </c>
      <c r="O3993">
        <v>4.9000000000000004</v>
      </c>
      <c r="P3993">
        <v>2</v>
      </c>
      <c r="Q3993">
        <v>6.9</v>
      </c>
      <c r="R3993">
        <v>2.2999999999999998</v>
      </c>
      <c r="S3993">
        <v>10.6</v>
      </c>
      <c r="T3993">
        <v>2.9</v>
      </c>
      <c r="U3993">
        <v>27.3</v>
      </c>
      <c r="V3993">
        <v>1.9</v>
      </c>
      <c r="W3993">
        <v>14</v>
      </c>
      <c r="X3993">
        <v>0</v>
      </c>
      <c r="Y3993">
        <v>0</v>
      </c>
      <c r="Z3993">
        <v>1</v>
      </c>
      <c r="AA3993">
        <v>0</v>
      </c>
      <c r="AB3993">
        <v>3</v>
      </c>
      <c r="AC3993">
        <v>0</v>
      </c>
      <c r="AD3993">
        <v>11</v>
      </c>
      <c r="AE3993">
        <v>0</v>
      </c>
      <c r="AY3993" s="59"/>
    </row>
    <row r="3994" spans="1:51">
      <c r="A3994" s="19">
        <v>43820</v>
      </c>
      <c r="B3994" t="s">
        <v>63</v>
      </c>
      <c r="C3994" s="19">
        <v>43963</v>
      </c>
      <c r="D3994">
        <v>28</v>
      </c>
      <c r="E3994">
        <v>36.4</v>
      </c>
      <c r="F3994">
        <v>6.1</v>
      </c>
      <c r="G3994">
        <v>2.2000000000000002</v>
      </c>
      <c r="H3994">
        <v>8.5</v>
      </c>
      <c r="I3994">
        <v>5.8</v>
      </c>
      <c r="J3994">
        <v>13.6</v>
      </c>
      <c r="K3994">
        <v>3</v>
      </c>
      <c r="L3994">
        <v>13.4</v>
      </c>
      <c r="M3994">
        <v>0.6</v>
      </c>
      <c r="N3994">
        <v>60.5</v>
      </c>
      <c r="O3994">
        <v>4.2</v>
      </c>
      <c r="P3994">
        <v>2.5</v>
      </c>
      <c r="Q3994">
        <v>5.5</v>
      </c>
      <c r="R3994">
        <v>3.9</v>
      </c>
      <c r="S3994">
        <v>9.4</v>
      </c>
      <c r="T3994">
        <v>2.7</v>
      </c>
      <c r="U3994">
        <v>9.1999999999999993</v>
      </c>
      <c r="V3994">
        <v>1.7</v>
      </c>
      <c r="W3994">
        <v>22</v>
      </c>
      <c r="X3994">
        <v>0</v>
      </c>
      <c r="Y3994">
        <v>0</v>
      </c>
      <c r="Z3994">
        <v>0</v>
      </c>
      <c r="AA3994">
        <v>0</v>
      </c>
      <c r="AB3994">
        <v>3</v>
      </c>
      <c r="AC3994">
        <v>0</v>
      </c>
      <c r="AD3994">
        <v>3</v>
      </c>
      <c r="AE3994">
        <v>0</v>
      </c>
      <c r="AY3994" s="59"/>
    </row>
    <row r="3995" spans="1:51">
      <c r="A3995" s="19">
        <v>43820</v>
      </c>
      <c r="B3995" t="s">
        <v>64</v>
      </c>
      <c r="C3995" s="19">
        <v>43970</v>
      </c>
      <c r="D3995">
        <v>54</v>
      </c>
      <c r="E3995">
        <v>35.700000000000003</v>
      </c>
      <c r="F3995">
        <v>6.2</v>
      </c>
      <c r="G3995">
        <v>3.5</v>
      </c>
      <c r="H3995">
        <v>9</v>
      </c>
      <c r="I3995">
        <v>5.3</v>
      </c>
      <c r="J3995">
        <v>13.8</v>
      </c>
      <c r="K3995">
        <v>3.1</v>
      </c>
      <c r="L3995">
        <v>12.5</v>
      </c>
      <c r="M3995">
        <v>0.5</v>
      </c>
      <c r="N3995">
        <v>57.2</v>
      </c>
      <c r="O3995">
        <v>4.3</v>
      </c>
      <c r="P3995">
        <v>3.3</v>
      </c>
      <c r="Q3995">
        <v>5.9</v>
      </c>
      <c r="R3995">
        <v>3.9</v>
      </c>
      <c r="S3995">
        <v>10.5</v>
      </c>
      <c r="T3995">
        <v>3.2</v>
      </c>
      <c r="U3995">
        <v>9.1999999999999993</v>
      </c>
      <c r="V3995">
        <v>2.1</v>
      </c>
      <c r="W3995">
        <v>43</v>
      </c>
      <c r="X3995">
        <v>0</v>
      </c>
      <c r="Y3995">
        <v>0</v>
      </c>
      <c r="Z3995">
        <v>1</v>
      </c>
      <c r="AA3995">
        <v>0</v>
      </c>
      <c r="AB3995">
        <v>6</v>
      </c>
      <c r="AC3995">
        <v>0</v>
      </c>
      <c r="AD3995">
        <v>4</v>
      </c>
      <c r="AE3995">
        <v>0</v>
      </c>
      <c r="AY3995" s="59"/>
    </row>
    <row r="3996" spans="1:51">
      <c r="A3996" s="19">
        <v>43820</v>
      </c>
      <c r="B3996" t="s">
        <v>65</v>
      </c>
      <c r="C3996" s="19">
        <v>43970</v>
      </c>
      <c r="D3996">
        <v>61</v>
      </c>
      <c r="E3996">
        <v>24.9</v>
      </c>
      <c r="F3996">
        <v>3.1</v>
      </c>
      <c r="G3996">
        <v>0.6</v>
      </c>
      <c r="H3996">
        <v>9.5</v>
      </c>
      <c r="I3996">
        <v>0.5</v>
      </c>
      <c r="J3996">
        <v>24.3</v>
      </c>
      <c r="K3996">
        <v>0.3</v>
      </c>
      <c r="L3996">
        <v>17.7</v>
      </c>
      <c r="M3996">
        <v>8.6</v>
      </c>
      <c r="N3996">
        <v>29.8</v>
      </c>
      <c r="O3996">
        <v>3.5</v>
      </c>
      <c r="P3996">
        <v>2.6</v>
      </c>
      <c r="Q3996">
        <v>7.1</v>
      </c>
      <c r="R3996">
        <v>2.4</v>
      </c>
      <c r="S3996">
        <v>28.5</v>
      </c>
      <c r="T3996">
        <v>2.4</v>
      </c>
      <c r="U3996">
        <v>16.8</v>
      </c>
      <c r="V3996">
        <v>6.5</v>
      </c>
      <c r="W3996">
        <v>22</v>
      </c>
      <c r="X3996">
        <v>0</v>
      </c>
      <c r="Y3996">
        <v>0</v>
      </c>
      <c r="Z3996">
        <v>1</v>
      </c>
      <c r="AA3996">
        <v>0</v>
      </c>
      <c r="AB3996">
        <v>21</v>
      </c>
      <c r="AC3996">
        <v>0</v>
      </c>
      <c r="AD3996">
        <v>16</v>
      </c>
      <c r="AE3996">
        <v>1</v>
      </c>
      <c r="AY3996" s="59"/>
    </row>
    <row r="3997" spans="1:51">
      <c r="A3997" s="19">
        <v>43820</v>
      </c>
      <c r="B3997" t="s">
        <v>143</v>
      </c>
      <c r="C3997" s="19">
        <v>43984</v>
      </c>
      <c r="D3997">
        <v>20</v>
      </c>
      <c r="E3997">
        <v>26.9</v>
      </c>
      <c r="F3997">
        <v>2.7</v>
      </c>
      <c r="G3997">
        <v>9.9</v>
      </c>
      <c r="H3997">
        <v>10.7</v>
      </c>
      <c r="I3997">
        <v>1.3</v>
      </c>
      <c r="J3997">
        <v>17.2</v>
      </c>
      <c r="K3997">
        <v>0.8</v>
      </c>
      <c r="L3997">
        <v>14.9</v>
      </c>
      <c r="M3997">
        <v>5</v>
      </c>
      <c r="N3997">
        <v>37</v>
      </c>
      <c r="O3997">
        <v>3.7</v>
      </c>
      <c r="P3997">
        <v>8.4</v>
      </c>
      <c r="Q3997">
        <v>8.6999999999999993</v>
      </c>
      <c r="R3997">
        <v>3.3</v>
      </c>
      <c r="S3997">
        <v>16.8</v>
      </c>
      <c r="T3997">
        <v>3.1</v>
      </c>
      <c r="U3997">
        <v>13.7</v>
      </c>
      <c r="V3997">
        <v>4.9000000000000004</v>
      </c>
      <c r="W3997">
        <v>9</v>
      </c>
      <c r="X3997">
        <v>0</v>
      </c>
      <c r="Y3997">
        <v>1</v>
      </c>
      <c r="Z3997">
        <v>1</v>
      </c>
      <c r="AA3997">
        <v>0</v>
      </c>
      <c r="AB3997">
        <v>6</v>
      </c>
      <c r="AC3997">
        <v>0</v>
      </c>
      <c r="AD3997">
        <v>3</v>
      </c>
      <c r="AE3997">
        <v>0</v>
      </c>
      <c r="AY3997" s="59"/>
    </row>
    <row r="3998" spans="1:51">
      <c r="A3998" s="19">
        <v>43820</v>
      </c>
      <c r="B3998" t="s">
        <v>67</v>
      </c>
      <c r="C3998" s="19">
        <v>43984</v>
      </c>
      <c r="D3998">
        <v>19</v>
      </c>
      <c r="E3998">
        <v>25.6</v>
      </c>
      <c r="F3998">
        <v>7.9</v>
      </c>
      <c r="G3998">
        <v>0.3</v>
      </c>
      <c r="H3998">
        <v>11.5</v>
      </c>
      <c r="I3998">
        <v>3.6</v>
      </c>
      <c r="J3998">
        <v>14.1</v>
      </c>
      <c r="K3998">
        <v>3.5</v>
      </c>
      <c r="L3998">
        <v>22.2</v>
      </c>
      <c r="M3998">
        <v>0.8</v>
      </c>
      <c r="N3998">
        <v>32.5</v>
      </c>
      <c r="O3998">
        <v>6.6</v>
      </c>
      <c r="P3998">
        <v>3</v>
      </c>
      <c r="Q3998">
        <v>9.3000000000000007</v>
      </c>
      <c r="R3998">
        <v>4.3</v>
      </c>
      <c r="S3998">
        <v>12.3</v>
      </c>
      <c r="T3998">
        <v>4</v>
      </c>
      <c r="U3998">
        <v>24.9</v>
      </c>
      <c r="V3998">
        <v>2.8</v>
      </c>
      <c r="W3998">
        <v>9</v>
      </c>
      <c r="X3998">
        <v>0</v>
      </c>
      <c r="Y3998">
        <v>0</v>
      </c>
      <c r="Z3998">
        <v>1</v>
      </c>
      <c r="AA3998">
        <v>0</v>
      </c>
      <c r="AB3998">
        <v>2</v>
      </c>
      <c r="AC3998">
        <v>0</v>
      </c>
      <c r="AD3998">
        <v>7</v>
      </c>
      <c r="AE3998">
        <v>0</v>
      </c>
      <c r="AY3998" s="59"/>
    </row>
    <row r="3999" spans="1:51">
      <c r="A3999" s="19">
        <v>43820</v>
      </c>
      <c r="B3999" t="s">
        <v>68</v>
      </c>
      <c r="C3999" s="19">
        <v>43984</v>
      </c>
      <c r="D3999">
        <v>126</v>
      </c>
      <c r="E3999">
        <v>22.2</v>
      </c>
      <c r="F3999">
        <v>5.2</v>
      </c>
      <c r="G3999">
        <v>11.1</v>
      </c>
      <c r="H3999">
        <v>10.4</v>
      </c>
      <c r="I3999">
        <v>1.2</v>
      </c>
      <c r="J3999">
        <v>19</v>
      </c>
      <c r="K3999">
        <v>0.6</v>
      </c>
      <c r="L3999">
        <v>16.2</v>
      </c>
      <c r="M3999">
        <v>3.7</v>
      </c>
      <c r="N3999">
        <v>27.5</v>
      </c>
      <c r="O3999">
        <v>4.8</v>
      </c>
      <c r="P3999">
        <v>9.9</v>
      </c>
      <c r="Q3999">
        <v>9</v>
      </c>
      <c r="R3999">
        <v>3.5</v>
      </c>
      <c r="S3999">
        <v>20.7</v>
      </c>
      <c r="T3999">
        <v>3.6</v>
      </c>
      <c r="U3999">
        <v>16.399999999999999</v>
      </c>
      <c r="V3999">
        <v>4.0999999999999996</v>
      </c>
      <c r="W3999">
        <v>45</v>
      </c>
      <c r="X3999">
        <v>0</v>
      </c>
      <c r="Y3999">
        <v>6</v>
      </c>
      <c r="Z3999">
        <v>4</v>
      </c>
      <c r="AA3999">
        <v>0</v>
      </c>
      <c r="AB3999">
        <v>38</v>
      </c>
      <c r="AC3999">
        <v>0</v>
      </c>
      <c r="AD3999">
        <v>33</v>
      </c>
      <c r="AE3999">
        <v>0</v>
      </c>
      <c r="AY3999" s="59"/>
    </row>
    <row r="4000" spans="1:51">
      <c r="A4000" s="19">
        <v>43820</v>
      </c>
      <c r="B4000" t="s">
        <v>69</v>
      </c>
      <c r="C4000" s="19">
        <v>43984</v>
      </c>
      <c r="D4000">
        <v>34</v>
      </c>
      <c r="E4000">
        <v>25.3</v>
      </c>
      <c r="F4000">
        <v>4.0999999999999996</v>
      </c>
      <c r="G4000">
        <v>1.5</v>
      </c>
      <c r="H4000">
        <v>8.1999999999999993</v>
      </c>
      <c r="I4000">
        <v>0.5</v>
      </c>
      <c r="J4000">
        <v>24.1</v>
      </c>
      <c r="K4000">
        <v>0.3</v>
      </c>
      <c r="L4000">
        <v>16.100000000000001</v>
      </c>
      <c r="M4000">
        <v>9.4</v>
      </c>
      <c r="N4000">
        <v>31.4</v>
      </c>
      <c r="O4000">
        <v>4.2</v>
      </c>
      <c r="P4000">
        <v>2.9</v>
      </c>
      <c r="Q4000">
        <v>6.6</v>
      </c>
      <c r="R4000">
        <v>2.7</v>
      </c>
      <c r="S4000">
        <v>27.5</v>
      </c>
      <c r="T4000">
        <v>2.5</v>
      </c>
      <c r="U4000">
        <v>14.6</v>
      </c>
      <c r="V4000">
        <v>7.2</v>
      </c>
      <c r="W4000">
        <v>13</v>
      </c>
      <c r="X4000">
        <v>0</v>
      </c>
      <c r="Y4000">
        <v>0</v>
      </c>
      <c r="Z4000">
        <v>0</v>
      </c>
      <c r="AA4000">
        <v>0</v>
      </c>
      <c r="AB4000">
        <v>12</v>
      </c>
      <c r="AC4000">
        <v>0</v>
      </c>
      <c r="AD4000">
        <v>8</v>
      </c>
      <c r="AE4000">
        <v>1</v>
      </c>
      <c r="AY4000" s="59"/>
    </row>
    <row r="4001" spans="1:51">
      <c r="A4001" s="19">
        <v>43820</v>
      </c>
      <c r="B4001" t="s">
        <v>70</v>
      </c>
      <c r="C4001" s="19">
        <v>43984</v>
      </c>
      <c r="D4001">
        <v>16</v>
      </c>
      <c r="E4001">
        <v>27.1</v>
      </c>
      <c r="F4001">
        <v>7.4</v>
      </c>
      <c r="G4001">
        <v>0.4</v>
      </c>
      <c r="H4001">
        <v>10.7</v>
      </c>
      <c r="I4001">
        <v>4.0999999999999996</v>
      </c>
      <c r="J4001">
        <v>13.1</v>
      </c>
      <c r="K4001">
        <v>3.7</v>
      </c>
      <c r="L4001">
        <v>22.4</v>
      </c>
      <c r="M4001">
        <v>0.6</v>
      </c>
      <c r="N4001">
        <v>35.700000000000003</v>
      </c>
      <c r="O4001">
        <v>6.2</v>
      </c>
      <c r="P4001">
        <v>2.5</v>
      </c>
      <c r="Q4001">
        <v>8.1</v>
      </c>
      <c r="R4001">
        <v>4.2</v>
      </c>
      <c r="S4001">
        <v>11.1</v>
      </c>
      <c r="T4001">
        <v>4.3</v>
      </c>
      <c r="U4001">
        <v>24.9</v>
      </c>
      <c r="V4001">
        <v>2.6</v>
      </c>
      <c r="W4001">
        <v>8</v>
      </c>
      <c r="X4001">
        <v>0</v>
      </c>
      <c r="Y4001">
        <v>0</v>
      </c>
      <c r="Z4001">
        <v>1</v>
      </c>
      <c r="AA4001">
        <v>0</v>
      </c>
      <c r="AB4001">
        <v>1</v>
      </c>
      <c r="AC4001">
        <v>0</v>
      </c>
      <c r="AD4001">
        <v>6</v>
      </c>
      <c r="AE4001">
        <v>0</v>
      </c>
      <c r="AY4001" s="59"/>
    </row>
    <row r="4002" spans="1:51">
      <c r="A4002" s="19">
        <v>43820</v>
      </c>
      <c r="B4002" t="s">
        <v>71</v>
      </c>
      <c r="C4002" s="19">
        <v>43988</v>
      </c>
      <c r="D4002">
        <v>7</v>
      </c>
      <c r="E4002">
        <v>29.5</v>
      </c>
      <c r="F4002">
        <v>4.8</v>
      </c>
      <c r="G4002">
        <v>2.4</v>
      </c>
      <c r="H4002">
        <v>8.9</v>
      </c>
      <c r="I4002">
        <v>3</v>
      </c>
      <c r="J4002">
        <v>19.8</v>
      </c>
      <c r="K4002">
        <v>1.2</v>
      </c>
      <c r="L4002">
        <v>16.399999999999999</v>
      </c>
      <c r="M4002">
        <v>3.5</v>
      </c>
      <c r="N4002">
        <v>40.4</v>
      </c>
      <c r="O4002">
        <v>4.5999999999999996</v>
      </c>
      <c r="P4002">
        <v>3.4</v>
      </c>
      <c r="Q4002">
        <v>7.2</v>
      </c>
      <c r="R4002">
        <v>3.5</v>
      </c>
      <c r="S4002">
        <v>19.399999999999999</v>
      </c>
      <c r="T4002">
        <v>2.9</v>
      </c>
      <c r="U4002">
        <v>14.4</v>
      </c>
      <c r="V4002">
        <v>3.7</v>
      </c>
      <c r="W4002">
        <v>3</v>
      </c>
      <c r="X4002">
        <v>0</v>
      </c>
      <c r="Y4002">
        <v>0</v>
      </c>
      <c r="Z4002">
        <v>0</v>
      </c>
      <c r="AA4002">
        <v>0</v>
      </c>
      <c r="AB4002">
        <v>2</v>
      </c>
      <c r="AC4002">
        <v>0</v>
      </c>
      <c r="AD4002">
        <v>2</v>
      </c>
      <c r="AE4002">
        <v>0</v>
      </c>
      <c r="AY4002" s="59"/>
    </row>
    <row r="4003" spans="1:51">
      <c r="A4003" s="19">
        <v>43820</v>
      </c>
      <c r="B4003" t="s">
        <v>73</v>
      </c>
      <c r="C4003" s="19">
        <v>44013</v>
      </c>
      <c r="D4003">
        <v>41</v>
      </c>
      <c r="E4003">
        <v>28.7</v>
      </c>
      <c r="F4003">
        <v>5.5</v>
      </c>
      <c r="G4003">
        <v>2.4</v>
      </c>
      <c r="H4003">
        <v>10.6</v>
      </c>
      <c r="I4003">
        <v>3.2</v>
      </c>
      <c r="J4003">
        <v>17.8</v>
      </c>
      <c r="K4003">
        <v>2</v>
      </c>
      <c r="L4003">
        <v>16.5</v>
      </c>
      <c r="M4003">
        <v>2.9</v>
      </c>
      <c r="N4003">
        <v>48.2</v>
      </c>
      <c r="O4003">
        <v>3.2</v>
      </c>
      <c r="P4003">
        <v>1.7</v>
      </c>
      <c r="Q4003">
        <v>7.6</v>
      </c>
      <c r="R4003">
        <v>1.5</v>
      </c>
      <c r="S4003">
        <v>19.2</v>
      </c>
      <c r="T4003">
        <v>1.5</v>
      </c>
      <c r="U4003">
        <v>15</v>
      </c>
      <c r="V4003">
        <v>1.8</v>
      </c>
      <c r="W4003">
        <v>1886</v>
      </c>
      <c r="X4003">
        <v>0</v>
      </c>
      <c r="Y4003">
        <v>7</v>
      </c>
      <c r="Z4003">
        <v>199</v>
      </c>
      <c r="AA4003">
        <v>16</v>
      </c>
      <c r="AB4003">
        <v>1028</v>
      </c>
      <c r="AC4003">
        <v>0</v>
      </c>
      <c r="AD4003">
        <v>755</v>
      </c>
      <c r="AE4003">
        <v>5</v>
      </c>
      <c r="AY4003" s="59"/>
    </row>
    <row r="4004" spans="1:51">
      <c r="A4004" s="19">
        <v>43821</v>
      </c>
      <c r="B4004" t="s">
        <v>15</v>
      </c>
      <c r="C4004" s="19">
        <v>43864</v>
      </c>
      <c r="D4004">
        <v>41</v>
      </c>
      <c r="E4004">
        <v>18</v>
      </c>
      <c r="F4004">
        <v>3.2</v>
      </c>
      <c r="G4004">
        <v>2</v>
      </c>
      <c r="H4004">
        <v>21.9</v>
      </c>
      <c r="I4004">
        <v>6.1</v>
      </c>
      <c r="J4004">
        <v>17.600000000000001</v>
      </c>
      <c r="K4004">
        <v>3.2</v>
      </c>
      <c r="L4004">
        <v>14.4</v>
      </c>
      <c r="M4004">
        <v>3.1</v>
      </c>
      <c r="N4004">
        <v>20.399999999999999</v>
      </c>
      <c r="O4004">
        <v>2.2000000000000002</v>
      </c>
      <c r="P4004">
        <v>2</v>
      </c>
      <c r="Q4004">
        <v>32.4</v>
      </c>
      <c r="R4004">
        <v>3.7</v>
      </c>
      <c r="S4004">
        <v>20.2</v>
      </c>
      <c r="T4004">
        <v>2.2000000000000002</v>
      </c>
      <c r="U4004">
        <v>13.9</v>
      </c>
      <c r="V4004">
        <v>2.6</v>
      </c>
      <c r="W4004">
        <v>11</v>
      </c>
      <c r="X4004">
        <v>0</v>
      </c>
      <c r="Y4004">
        <v>0</v>
      </c>
      <c r="Z4004">
        <v>14</v>
      </c>
      <c r="AA4004">
        <v>0</v>
      </c>
      <c r="AB4004">
        <v>11</v>
      </c>
      <c r="AC4004">
        <v>0</v>
      </c>
      <c r="AD4004">
        <v>5</v>
      </c>
      <c r="AE4004">
        <v>0</v>
      </c>
      <c r="AY4004" s="59"/>
    </row>
    <row r="4005" spans="1:51">
      <c r="A4005" s="19">
        <v>43821</v>
      </c>
      <c r="B4005" t="s">
        <v>16</v>
      </c>
      <c r="C4005" s="19">
        <v>43872</v>
      </c>
      <c r="D4005">
        <v>24</v>
      </c>
      <c r="E4005">
        <v>18.8</v>
      </c>
      <c r="F4005">
        <v>3.1</v>
      </c>
      <c r="G4005">
        <v>2.2999999999999998</v>
      </c>
      <c r="H4005">
        <v>18.399999999999999</v>
      </c>
      <c r="I4005">
        <v>3.3</v>
      </c>
      <c r="J4005">
        <v>19.899999999999999</v>
      </c>
      <c r="K4005">
        <v>2.8</v>
      </c>
      <c r="L4005">
        <v>16.100000000000001</v>
      </c>
      <c r="M4005">
        <v>4.7</v>
      </c>
      <c r="N4005">
        <v>22.1</v>
      </c>
      <c r="O4005">
        <v>2.7</v>
      </c>
      <c r="P4005">
        <v>2.2000000000000002</v>
      </c>
      <c r="Q4005">
        <v>22.1</v>
      </c>
      <c r="R4005">
        <v>2.4</v>
      </c>
      <c r="S4005">
        <v>25.4</v>
      </c>
      <c r="T4005">
        <v>2.2999999999999998</v>
      </c>
      <c r="U4005">
        <v>16.8</v>
      </c>
      <c r="V4005">
        <v>3.5</v>
      </c>
      <c r="W4005">
        <v>6</v>
      </c>
      <c r="X4005">
        <v>0</v>
      </c>
      <c r="Y4005">
        <v>0</v>
      </c>
      <c r="Z4005">
        <v>6</v>
      </c>
      <c r="AA4005">
        <v>0</v>
      </c>
      <c r="AB4005">
        <v>7</v>
      </c>
      <c r="AC4005">
        <v>0</v>
      </c>
      <c r="AD4005">
        <v>5</v>
      </c>
      <c r="AE4005">
        <v>0</v>
      </c>
      <c r="AY4005" s="59"/>
    </row>
    <row r="4006" spans="1:51">
      <c r="A4006" s="19">
        <v>43821</v>
      </c>
      <c r="B4006" t="s">
        <v>17</v>
      </c>
      <c r="C4006" s="19">
        <v>43883</v>
      </c>
      <c r="D4006">
        <v>36</v>
      </c>
      <c r="E4006">
        <v>25.4</v>
      </c>
      <c r="F4006">
        <v>8.3000000000000007</v>
      </c>
      <c r="G4006">
        <v>1.2</v>
      </c>
      <c r="H4006">
        <v>9.1</v>
      </c>
      <c r="I4006">
        <v>1.9</v>
      </c>
      <c r="J4006">
        <v>19.399999999999999</v>
      </c>
      <c r="K4006">
        <v>3.8</v>
      </c>
      <c r="L4006">
        <v>16.100000000000001</v>
      </c>
      <c r="M4006">
        <v>4.4000000000000004</v>
      </c>
      <c r="N4006">
        <v>40.200000000000003</v>
      </c>
      <c r="O4006">
        <v>5.6</v>
      </c>
      <c r="P4006">
        <v>1.9</v>
      </c>
      <c r="Q4006">
        <v>6.4</v>
      </c>
      <c r="R4006">
        <v>2.1</v>
      </c>
      <c r="S4006">
        <v>22.3</v>
      </c>
      <c r="T4006">
        <v>2.4</v>
      </c>
      <c r="U4006">
        <v>15.7</v>
      </c>
      <c r="V4006">
        <v>3.1</v>
      </c>
      <c r="W4006">
        <v>15</v>
      </c>
      <c r="X4006">
        <v>0</v>
      </c>
      <c r="Y4006">
        <v>0</v>
      </c>
      <c r="Z4006">
        <v>1</v>
      </c>
      <c r="AA4006">
        <v>0</v>
      </c>
      <c r="AB4006">
        <v>11</v>
      </c>
      <c r="AC4006">
        <v>0</v>
      </c>
      <c r="AD4006">
        <v>9</v>
      </c>
      <c r="AE4006">
        <v>0</v>
      </c>
      <c r="AY4006" s="59"/>
    </row>
    <row r="4007" spans="1:51">
      <c r="A4007" s="19">
        <v>43821</v>
      </c>
      <c r="B4007" t="s">
        <v>18</v>
      </c>
      <c r="C4007" s="19">
        <v>43890</v>
      </c>
      <c r="D4007">
        <v>54</v>
      </c>
      <c r="E4007">
        <v>38.799999999999997</v>
      </c>
      <c r="F4007">
        <v>4.2</v>
      </c>
      <c r="G4007">
        <v>3.1</v>
      </c>
      <c r="H4007">
        <v>8.6</v>
      </c>
      <c r="I4007">
        <v>2.5</v>
      </c>
      <c r="J4007">
        <v>13.3</v>
      </c>
      <c r="K4007">
        <v>5.6</v>
      </c>
      <c r="L4007">
        <v>10.6</v>
      </c>
      <c r="M4007">
        <v>2.8</v>
      </c>
      <c r="N4007">
        <v>77.7</v>
      </c>
      <c r="O4007">
        <v>1.8</v>
      </c>
      <c r="P4007">
        <v>1.5</v>
      </c>
      <c r="Q4007">
        <v>3.4</v>
      </c>
      <c r="R4007">
        <v>1.2</v>
      </c>
      <c r="S4007">
        <v>6.5</v>
      </c>
      <c r="T4007">
        <v>2</v>
      </c>
      <c r="U4007">
        <v>4.2</v>
      </c>
      <c r="V4007">
        <v>1.3</v>
      </c>
      <c r="W4007">
        <v>46</v>
      </c>
      <c r="X4007">
        <v>0</v>
      </c>
      <c r="Y4007">
        <v>0</v>
      </c>
      <c r="Z4007">
        <v>1</v>
      </c>
      <c r="AA4007">
        <v>0</v>
      </c>
      <c r="AB4007">
        <v>5</v>
      </c>
      <c r="AC4007">
        <v>0</v>
      </c>
      <c r="AD4007">
        <v>2</v>
      </c>
      <c r="AE4007">
        <v>0</v>
      </c>
      <c r="AY4007" s="59"/>
    </row>
    <row r="4008" spans="1:51">
      <c r="A4008" s="19">
        <v>43821</v>
      </c>
      <c r="B4008" t="s">
        <v>19</v>
      </c>
      <c r="C4008" s="19">
        <v>43893</v>
      </c>
      <c r="D4008">
        <v>52</v>
      </c>
      <c r="E4008">
        <v>36.799999999999997</v>
      </c>
      <c r="F4008">
        <v>6</v>
      </c>
      <c r="G4008">
        <v>3.9</v>
      </c>
      <c r="H4008">
        <v>8.3000000000000007</v>
      </c>
      <c r="I4008">
        <v>4.7</v>
      </c>
      <c r="J4008">
        <v>12.9</v>
      </c>
      <c r="K4008">
        <v>3.3</v>
      </c>
      <c r="L4008">
        <v>12.9</v>
      </c>
      <c r="M4008">
        <v>0.9</v>
      </c>
      <c r="N4008">
        <v>72.3</v>
      </c>
      <c r="O4008">
        <v>2.8</v>
      </c>
      <c r="P4008">
        <v>1.8</v>
      </c>
      <c r="Q4008">
        <v>3.6</v>
      </c>
      <c r="R4008">
        <v>2</v>
      </c>
      <c r="S4008">
        <v>7.1</v>
      </c>
      <c r="T4008">
        <v>1.6</v>
      </c>
      <c r="U4008">
        <v>7.2</v>
      </c>
      <c r="V4008">
        <v>1.2</v>
      </c>
      <c r="W4008">
        <v>43</v>
      </c>
      <c r="X4008">
        <v>0</v>
      </c>
      <c r="Y4008">
        <v>0</v>
      </c>
      <c r="Z4008">
        <v>1</v>
      </c>
      <c r="AA4008">
        <v>0</v>
      </c>
      <c r="AB4008">
        <v>4</v>
      </c>
      <c r="AC4008">
        <v>0</v>
      </c>
      <c r="AD4008">
        <v>4</v>
      </c>
      <c r="AE4008">
        <v>0</v>
      </c>
      <c r="AY4008" s="59"/>
    </row>
    <row r="4009" spans="1:51">
      <c r="A4009" s="19">
        <v>43821</v>
      </c>
      <c r="B4009" t="s">
        <v>20</v>
      </c>
      <c r="C4009" s="19">
        <v>43893</v>
      </c>
      <c r="D4009">
        <v>6</v>
      </c>
      <c r="E4009">
        <v>29.5</v>
      </c>
      <c r="F4009">
        <v>4.8</v>
      </c>
      <c r="G4009">
        <v>2.4</v>
      </c>
      <c r="H4009">
        <v>8.9</v>
      </c>
      <c r="I4009">
        <v>3</v>
      </c>
      <c r="J4009">
        <v>19.8</v>
      </c>
      <c r="K4009">
        <v>1.2</v>
      </c>
      <c r="L4009">
        <v>16.399999999999999</v>
      </c>
      <c r="M4009">
        <v>3.5</v>
      </c>
      <c r="N4009">
        <v>49</v>
      </c>
      <c r="O4009">
        <v>2.9</v>
      </c>
      <c r="P4009">
        <v>2.2000000000000002</v>
      </c>
      <c r="Q4009">
        <v>5.3</v>
      </c>
      <c r="R4009">
        <v>2.2999999999999998</v>
      </c>
      <c r="S4009">
        <v>19.8</v>
      </c>
      <c r="T4009">
        <v>1.4</v>
      </c>
      <c r="U4009">
        <v>14.4</v>
      </c>
      <c r="V4009">
        <v>2.2999999999999998</v>
      </c>
      <c r="W4009">
        <v>3</v>
      </c>
      <c r="X4009">
        <v>0</v>
      </c>
      <c r="Y4009">
        <v>0</v>
      </c>
      <c r="Z4009">
        <v>0</v>
      </c>
      <c r="AA4009">
        <v>0</v>
      </c>
      <c r="AB4009">
        <v>2</v>
      </c>
      <c r="AC4009">
        <v>0</v>
      </c>
      <c r="AD4009">
        <v>1</v>
      </c>
      <c r="AE4009">
        <v>0</v>
      </c>
      <c r="AY4009" s="59"/>
    </row>
    <row r="4010" spans="1:51">
      <c r="A4010" s="19">
        <v>43821</v>
      </c>
      <c r="B4010" t="s">
        <v>21</v>
      </c>
      <c r="C4010" s="19">
        <v>43893</v>
      </c>
      <c r="D4010">
        <v>31</v>
      </c>
      <c r="E4010">
        <v>36.1</v>
      </c>
      <c r="F4010">
        <v>6.2</v>
      </c>
      <c r="G4010">
        <v>3.8</v>
      </c>
      <c r="H4010">
        <v>8.5</v>
      </c>
      <c r="I4010">
        <v>4.9000000000000004</v>
      </c>
      <c r="J4010">
        <v>14.3</v>
      </c>
      <c r="K4010">
        <v>3.2</v>
      </c>
      <c r="L4010">
        <v>12.1</v>
      </c>
      <c r="M4010">
        <v>0.5</v>
      </c>
      <c r="N4010">
        <v>69.8</v>
      </c>
      <c r="O4010">
        <v>3</v>
      </c>
      <c r="P4010">
        <v>2.1</v>
      </c>
      <c r="Q4010">
        <v>3.8</v>
      </c>
      <c r="R4010">
        <v>2.2999999999999998</v>
      </c>
      <c r="S4010">
        <v>9.1</v>
      </c>
      <c r="T4010">
        <v>1.7</v>
      </c>
      <c r="U4010">
        <v>6.9</v>
      </c>
      <c r="V4010">
        <v>0.9</v>
      </c>
      <c r="W4010">
        <v>25</v>
      </c>
      <c r="X4010">
        <v>0</v>
      </c>
      <c r="Y4010">
        <v>0</v>
      </c>
      <c r="Z4010">
        <v>0</v>
      </c>
      <c r="AA4010">
        <v>0</v>
      </c>
      <c r="AB4010">
        <v>4</v>
      </c>
      <c r="AC4010">
        <v>0</v>
      </c>
      <c r="AD4010">
        <v>2</v>
      </c>
      <c r="AE4010">
        <v>0</v>
      </c>
      <c r="AY4010" s="59"/>
    </row>
    <row r="4011" spans="1:51">
      <c r="A4011" s="19">
        <v>43821</v>
      </c>
      <c r="B4011" t="s">
        <v>22</v>
      </c>
      <c r="C4011" s="19">
        <v>43893</v>
      </c>
      <c r="D4011">
        <v>416</v>
      </c>
      <c r="E4011">
        <v>23.7</v>
      </c>
      <c r="F4011">
        <v>5.4</v>
      </c>
      <c r="G4011">
        <v>2.2000000000000002</v>
      </c>
      <c r="H4011">
        <v>10.4</v>
      </c>
      <c r="I4011">
        <v>2</v>
      </c>
      <c r="J4011">
        <v>21.6</v>
      </c>
      <c r="K4011">
        <v>1.7</v>
      </c>
      <c r="L4011">
        <v>17</v>
      </c>
      <c r="M4011">
        <v>5.7</v>
      </c>
      <c r="N4011">
        <v>33.4</v>
      </c>
      <c r="O4011">
        <v>3.8</v>
      </c>
      <c r="P4011">
        <v>2.4</v>
      </c>
      <c r="Q4011">
        <v>7.7</v>
      </c>
      <c r="R4011">
        <v>2.1</v>
      </c>
      <c r="S4011">
        <v>27.3</v>
      </c>
      <c r="T4011">
        <v>1.8</v>
      </c>
      <c r="U4011">
        <v>17.399999999999999</v>
      </c>
      <c r="V4011">
        <v>3.8</v>
      </c>
      <c r="W4011">
        <v>152</v>
      </c>
      <c r="X4011">
        <v>0</v>
      </c>
      <c r="Y4011">
        <v>0</v>
      </c>
      <c r="Z4011">
        <v>14</v>
      </c>
      <c r="AA4011">
        <v>0</v>
      </c>
      <c r="AB4011">
        <v>139</v>
      </c>
      <c r="AC4011">
        <v>0</v>
      </c>
      <c r="AD4011">
        <v>109</v>
      </c>
      <c r="AE4011">
        <v>1</v>
      </c>
      <c r="AY4011" s="59"/>
    </row>
    <row r="4012" spans="1:51">
      <c r="A4012" s="19">
        <v>43821</v>
      </c>
      <c r="B4012" t="s">
        <v>23</v>
      </c>
      <c r="C4012" s="19">
        <v>43893</v>
      </c>
      <c r="D4012">
        <v>67</v>
      </c>
      <c r="E4012">
        <v>23.1</v>
      </c>
      <c r="F4012">
        <v>5.2</v>
      </c>
      <c r="G4012">
        <v>0.9</v>
      </c>
      <c r="H4012">
        <v>8.6999999999999993</v>
      </c>
      <c r="I4012">
        <v>1.2</v>
      </c>
      <c r="J4012">
        <v>24.3</v>
      </c>
      <c r="K4012">
        <v>0.9</v>
      </c>
      <c r="L4012">
        <v>17.899999999999999</v>
      </c>
      <c r="M4012">
        <v>7.3</v>
      </c>
      <c r="N4012">
        <v>29.5</v>
      </c>
      <c r="O4012">
        <v>3.5</v>
      </c>
      <c r="P4012">
        <v>1.8</v>
      </c>
      <c r="Q4012">
        <v>5.8</v>
      </c>
      <c r="R4012">
        <v>1.7</v>
      </c>
      <c r="S4012">
        <v>33.1</v>
      </c>
      <c r="T4012">
        <v>1.6</v>
      </c>
      <c r="U4012">
        <v>17.7</v>
      </c>
      <c r="V4012">
        <v>4.8</v>
      </c>
      <c r="W4012">
        <v>23</v>
      </c>
      <c r="X4012">
        <v>0</v>
      </c>
      <c r="Y4012">
        <v>0</v>
      </c>
      <c r="Z4012">
        <v>1</v>
      </c>
      <c r="AA4012">
        <v>0</v>
      </c>
      <c r="AB4012">
        <v>24</v>
      </c>
      <c r="AC4012">
        <v>0</v>
      </c>
      <c r="AD4012">
        <v>18</v>
      </c>
      <c r="AE4012">
        <v>1</v>
      </c>
      <c r="AY4012" s="59"/>
    </row>
    <row r="4013" spans="1:51">
      <c r="A4013" s="19">
        <v>43821</v>
      </c>
      <c r="B4013" t="s">
        <v>24</v>
      </c>
      <c r="C4013" s="19">
        <v>43893</v>
      </c>
      <c r="D4013">
        <v>13</v>
      </c>
      <c r="E4013">
        <v>29.5</v>
      </c>
      <c r="F4013">
        <v>4.8</v>
      </c>
      <c r="G4013">
        <v>2.4</v>
      </c>
      <c r="H4013">
        <v>8.9</v>
      </c>
      <c r="I4013">
        <v>3</v>
      </c>
      <c r="J4013">
        <v>19.8</v>
      </c>
      <c r="K4013">
        <v>1.2</v>
      </c>
      <c r="L4013">
        <v>16.399999999999999</v>
      </c>
      <c r="M4013">
        <v>3.5</v>
      </c>
      <c r="N4013">
        <v>49.4</v>
      </c>
      <c r="O4013">
        <v>2.9</v>
      </c>
      <c r="P4013">
        <v>2.2999999999999998</v>
      </c>
      <c r="Q4013">
        <v>5.5</v>
      </c>
      <c r="R4013">
        <v>2.1</v>
      </c>
      <c r="S4013">
        <v>19.5</v>
      </c>
      <c r="T4013">
        <v>1.5</v>
      </c>
      <c r="U4013">
        <v>14</v>
      </c>
      <c r="V4013">
        <v>2.4</v>
      </c>
      <c r="W4013">
        <v>6</v>
      </c>
      <c r="X4013">
        <v>0</v>
      </c>
      <c r="Y4013">
        <v>0</v>
      </c>
      <c r="Z4013">
        <v>0</v>
      </c>
      <c r="AA4013">
        <v>0</v>
      </c>
      <c r="AB4013">
        <v>4</v>
      </c>
      <c r="AC4013">
        <v>0</v>
      </c>
      <c r="AD4013">
        <v>3</v>
      </c>
      <c r="AE4013">
        <v>0</v>
      </c>
      <c r="AY4013" s="59"/>
    </row>
    <row r="4014" spans="1:51">
      <c r="A4014" s="19">
        <v>43821</v>
      </c>
      <c r="B4014" t="s">
        <v>25</v>
      </c>
      <c r="C4014" s="19">
        <v>43893</v>
      </c>
      <c r="D4014">
        <v>24</v>
      </c>
      <c r="E4014">
        <v>21</v>
      </c>
      <c r="F4014">
        <v>7.1</v>
      </c>
      <c r="G4014">
        <v>2.2999999999999998</v>
      </c>
      <c r="H4014">
        <v>12.9</v>
      </c>
      <c r="I4014">
        <v>1.1000000000000001</v>
      </c>
      <c r="J4014">
        <v>17.899999999999999</v>
      </c>
      <c r="K4014">
        <v>4.5999999999999996</v>
      </c>
      <c r="L4014">
        <v>18.5</v>
      </c>
      <c r="M4014">
        <v>4.0999999999999996</v>
      </c>
      <c r="N4014">
        <v>28.1</v>
      </c>
      <c r="O4014">
        <v>5.3</v>
      </c>
      <c r="P4014">
        <v>2.9</v>
      </c>
      <c r="Q4014">
        <v>11.6</v>
      </c>
      <c r="R4014">
        <v>2.2000000000000002</v>
      </c>
      <c r="S4014">
        <v>19.600000000000001</v>
      </c>
      <c r="T4014">
        <v>3.5</v>
      </c>
      <c r="U4014">
        <v>22.8</v>
      </c>
      <c r="V4014">
        <v>3.5</v>
      </c>
      <c r="W4014">
        <v>8</v>
      </c>
      <c r="X4014">
        <v>0</v>
      </c>
      <c r="Y4014">
        <v>0</v>
      </c>
      <c r="Z4014">
        <v>2</v>
      </c>
      <c r="AA4014">
        <v>0</v>
      </c>
      <c r="AB4014">
        <v>7</v>
      </c>
      <c r="AC4014">
        <v>0</v>
      </c>
      <c r="AD4014">
        <v>7</v>
      </c>
      <c r="AE4014">
        <v>0</v>
      </c>
      <c r="AY4014" s="59"/>
    </row>
    <row r="4015" spans="1:51">
      <c r="A4015" s="19">
        <v>43821</v>
      </c>
      <c r="B4015" t="s">
        <v>26</v>
      </c>
      <c r="C4015" s="19">
        <v>43893</v>
      </c>
      <c r="D4015">
        <v>91</v>
      </c>
      <c r="E4015">
        <v>21.5</v>
      </c>
      <c r="F4015">
        <v>5.3</v>
      </c>
      <c r="G4015">
        <v>2.2999999999999998</v>
      </c>
      <c r="H4015">
        <v>12.6</v>
      </c>
      <c r="I4015">
        <v>1.8</v>
      </c>
      <c r="J4015">
        <v>15</v>
      </c>
      <c r="K4015">
        <v>1.1000000000000001</v>
      </c>
      <c r="L4015">
        <v>27.9</v>
      </c>
      <c r="M4015">
        <v>2.2000000000000002</v>
      </c>
      <c r="N4015">
        <v>23.9</v>
      </c>
      <c r="O4015">
        <v>3.4</v>
      </c>
      <c r="P4015">
        <v>1.9</v>
      </c>
      <c r="Q4015">
        <v>8.8000000000000007</v>
      </c>
      <c r="R4015">
        <v>1.7</v>
      </c>
      <c r="S4015">
        <v>11.5</v>
      </c>
      <c r="T4015">
        <v>1.3</v>
      </c>
      <c r="U4015">
        <v>45.1</v>
      </c>
      <c r="V4015">
        <v>2</v>
      </c>
      <c r="W4015">
        <v>30</v>
      </c>
      <c r="X4015">
        <v>0</v>
      </c>
      <c r="Y4015">
        <v>0</v>
      </c>
      <c r="Z4015">
        <v>7</v>
      </c>
      <c r="AA4015">
        <v>0</v>
      </c>
      <c r="AB4015">
        <v>14</v>
      </c>
      <c r="AC4015">
        <v>0</v>
      </c>
      <c r="AD4015">
        <v>40</v>
      </c>
      <c r="AE4015">
        <v>0</v>
      </c>
      <c r="AY4015" s="59"/>
    </row>
    <row r="4016" spans="1:51">
      <c r="A4016" s="19">
        <v>43821</v>
      </c>
      <c r="B4016" t="s">
        <v>27</v>
      </c>
      <c r="C4016" s="19">
        <v>43893</v>
      </c>
      <c r="D4016">
        <v>75</v>
      </c>
      <c r="E4016">
        <v>22.4</v>
      </c>
      <c r="F4016">
        <v>2.9</v>
      </c>
      <c r="G4016">
        <v>0.5</v>
      </c>
      <c r="H4016">
        <v>12.4</v>
      </c>
      <c r="I4016">
        <v>16.7</v>
      </c>
      <c r="J4016">
        <v>17</v>
      </c>
      <c r="K4016">
        <v>0.3</v>
      </c>
      <c r="L4016">
        <v>15.7</v>
      </c>
      <c r="M4016">
        <v>1.6</v>
      </c>
      <c r="N4016">
        <v>31</v>
      </c>
      <c r="O4016">
        <v>2.7</v>
      </c>
      <c r="P4016">
        <v>1.8</v>
      </c>
      <c r="Q4016">
        <v>10.6</v>
      </c>
      <c r="R4016">
        <v>16.7</v>
      </c>
      <c r="S4016">
        <v>17.3</v>
      </c>
      <c r="T4016">
        <v>1.4</v>
      </c>
      <c r="U4016">
        <v>15.7</v>
      </c>
      <c r="V4016">
        <v>2.4</v>
      </c>
      <c r="W4016">
        <v>22</v>
      </c>
      <c r="X4016">
        <v>0</v>
      </c>
      <c r="Y4016">
        <v>0</v>
      </c>
      <c r="Z4016">
        <v>5</v>
      </c>
      <c r="AA4016">
        <v>16</v>
      </c>
      <c r="AB4016">
        <v>17</v>
      </c>
      <c r="AC4016">
        <v>0</v>
      </c>
      <c r="AD4016">
        <v>15</v>
      </c>
      <c r="AE4016">
        <v>0</v>
      </c>
      <c r="AY4016" s="59"/>
    </row>
    <row r="4017" spans="1:51">
      <c r="A4017" s="19">
        <v>43821</v>
      </c>
      <c r="B4017" t="s">
        <v>28</v>
      </c>
      <c r="C4017" s="19">
        <v>43893</v>
      </c>
      <c r="D4017">
        <v>110</v>
      </c>
      <c r="E4017">
        <v>34.6</v>
      </c>
      <c r="F4017">
        <v>10.1</v>
      </c>
      <c r="G4017">
        <v>1.7</v>
      </c>
      <c r="H4017">
        <v>8.1</v>
      </c>
      <c r="I4017">
        <v>2.1</v>
      </c>
      <c r="J4017">
        <v>16.5</v>
      </c>
      <c r="K4017">
        <v>1.8</v>
      </c>
      <c r="L4017">
        <v>12.3</v>
      </c>
      <c r="M4017">
        <v>2.4</v>
      </c>
      <c r="N4017">
        <v>64.7</v>
      </c>
      <c r="O4017">
        <v>5.2</v>
      </c>
      <c r="P4017">
        <v>1.6</v>
      </c>
      <c r="Q4017">
        <v>4.2</v>
      </c>
      <c r="R4017">
        <v>1.5</v>
      </c>
      <c r="S4017">
        <v>12</v>
      </c>
      <c r="T4017">
        <v>1.4</v>
      </c>
      <c r="U4017">
        <v>7.1</v>
      </c>
      <c r="V4017">
        <v>1.8</v>
      </c>
      <c r="W4017">
        <v>67</v>
      </c>
      <c r="X4017">
        <v>0</v>
      </c>
      <c r="Y4017">
        <v>0</v>
      </c>
      <c r="Z4017">
        <v>1</v>
      </c>
      <c r="AA4017">
        <v>0</v>
      </c>
      <c r="AB4017">
        <v>32</v>
      </c>
      <c r="AC4017">
        <v>0</v>
      </c>
      <c r="AD4017">
        <v>7</v>
      </c>
      <c r="AE4017">
        <v>0</v>
      </c>
      <c r="AY4017" s="59"/>
    </row>
    <row r="4018" spans="1:51">
      <c r="A4018" s="19">
        <v>43821</v>
      </c>
      <c r="B4018" t="s">
        <v>29</v>
      </c>
      <c r="C4018" s="19">
        <v>43893</v>
      </c>
      <c r="D4018">
        <v>37</v>
      </c>
      <c r="E4018">
        <v>35.9</v>
      </c>
      <c r="F4018">
        <v>8.3000000000000007</v>
      </c>
      <c r="G4018">
        <v>3.2</v>
      </c>
      <c r="H4018">
        <v>7.4</v>
      </c>
      <c r="I4018">
        <v>4</v>
      </c>
      <c r="J4018">
        <v>14.8</v>
      </c>
      <c r="K4018">
        <v>3.4</v>
      </c>
      <c r="L4018">
        <v>11.8</v>
      </c>
      <c r="M4018">
        <v>0.8</v>
      </c>
      <c r="N4018">
        <v>68.900000000000006</v>
      </c>
      <c r="O4018">
        <v>4.0999999999999996</v>
      </c>
      <c r="P4018">
        <v>1.9</v>
      </c>
      <c r="Q4018">
        <v>3.5</v>
      </c>
      <c r="R4018">
        <v>1.8</v>
      </c>
      <c r="S4018">
        <v>9.6</v>
      </c>
      <c r="T4018">
        <v>2</v>
      </c>
      <c r="U4018">
        <v>6.6</v>
      </c>
      <c r="V4018">
        <v>1.2</v>
      </c>
      <c r="W4018">
        <v>29</v>
      </c>
      <c r="X4018">
        <v>0</v>
      </c>
      <c r="Y4018">
        <v>0</v>
      </c>
      <c r="Z4018">
        <v>0</v>
      </c>
      <c r="AA4018">
        <v>0</v>
      </c>
      <c r="AB4018">
        <v>5</v>
      </c>
      <c r="AC4018">
        <v>0</v>
      </c>
      <c r="AD4018">
        <v>2</v>
      </c>
      <c r="AE4018">
        <v>0</v>
      </c>
      <c r="AY4018" s="59"/>
    </row>
    <row r="4019" spans="1:51">
      <c r="A4019" s="19">
        <v>43821</v>
      </c>
      <c r="B4019" t="s">
        <v>30</v>
      </c>
      <c r="C4019" s="19">
        <v>43893</v>
      </c>
      <c r="D4019">
        <v>64</v>
      </c>
      <c r="E4019">
        <v>35.799999999999997</v>
      </c>
      <c r="F4019">
        <v>6.1</v>
      </c>
      <c r="G4019">
        <v>3.1</v>
      </c>
      <c r="H4019">
        <v>9</v>
      </c>
      <c r="I4019">
        <v>5.0999999999999996</v>
      </c>
      <c r="J4019">
        <v>13.7</v>
      </c>
      <c r="K4019">
        <v>3.6</v>
      </c>
      <c r="L4019">
        <v>12.6</v>
      </c>
      <c r="M4019">
        <v>0.6</v>
      </c>
      <c r="N4019">
        <v>69.8</v>
      </c>
      <c r="O4019">
        <v>2.7</v>
      </c>
      <c r="P4019">
        <v>1.7</v>
      </c>
      <c r="Q4019">
        <v>4.3</v>
      </c>
      <c r="R4019">
        <v>2.4</v>
      </c>
      <c r="S4019">
        <v>8.1999999999999993</v>
      </c>
      <c r="T4019">
        <v>1.8</v>
      </c>
      <c r="U4019">
        <v>7.5</v>
      </c>
      <c r="V4019">
        <v>1.2</v>
      </c>
      <c r="W4019">
        <v>51</v>
      </c>
      <c r="X4019">
        <v>0</v>
      </c>
      <c r="Y4019">
        <v>0</v>
      </c>
      <c r="Z4019">
        <v>1</v>
      </c>
      <c r="AA4019">
        <v>0</v>
      </c>
      <c r="AB4019">
        <v>7</v>
      </c>
      <c r="AC4019">
        <v>0</v>
      </c>
      <c r="AD4019">
        <v>5</v>
      </c>
      <c r="AE4019">
        <v>0</v>
      </c>
      <c r="AY4019" s="59"/>
    </row>
    <row r="4020" spans="1:51">
      <c r="A4020" s="19">
        <v>43821</v>
      </c>
      <c r="B4020" t="s">
        <v>31</v>
      </c>
      <c r="C4020" s="19">
        <v>43893</v>
      </c>
      <c r="D4020">
        <v>228</v>
      </c>
      <c r="E4020">
        <v>32</v>
      </c>
      <c r="F4020">
        <v>6.3</v>
      </c>
      <c r="G4020">
        <v>2.2999999999999998</v>
      </c>
      <c r="H4020">
        <v>9.8000000000000007</v>
      </c>
      <c r="I4020">
        <v>2.2999999999999998</v>
      </c>
      <c r="J4020">
        <v>17</v>
      </c>
      <c r="K4020">
        <v>1.7</v>
      </c>
      <c r="L4020">
        <v>14.3</v>
      </c>
      <c r="M4020">
        <v>3.8</v>
      </c>
      <c r="N4020">
        <v>57.6</v>
      </c>
      <c r="O4020">
        <v>3.4</v>
      </c>
      <c r="P4020">
        <v>2</v>
      </c>
      <c r="Q4020">
        <v>5.9</v>
      </c>
      <c r="R4020">
        <v>1.6</v>
      </c>
      <c r="S4020">
        <v>13.8</v>
      </c>
      <c r="T4020">
        <v>1.5</v>
      </c>
      <c r="U4020">
        <v>11.1</v>
      </c>
      <c r="V4020">
        <v>2.6</v>
      </c>
      <c r="W4020">
        <v>126</v>
      </c>
      <c r="X4020">
        <v>0</v>
      </c>
      <c r="Y4020">
        <v>0</v>
      </c>
      <c r="Z4020">
        <v>6</v>
      </c>
      <c r="AA4020">
        <v>0</v>
      </c>
      <c r="AB4020">
        <v>67</v>
      </c>
      <c r="AC4020">
        <v>0</v>
      </c>
      <c r="AD4020">
        <v>28</v>
      </c>
      <c r="AE4020">
        <v>0</v>
      </c>
      <c r="AY4020" s="59"/>
    </row>
    <row r="4021" spans="1:51">
      <c r="A4021" s="19">
        <v>43821</v>
      </c>
      <c r="B4021" t="s">
        <v>32</v>
      </c>
      <c r="C4021" s="19">
        <v>43893</v>
      </c>
      <c r="D4021">
        <v>29</v>
      </c>
      <c r="E4021">
        <v>28.3</v>
      </c>
      <c r="F4021">
        <v>7.1</v>
      </c>
      <c r="G4021">
        <v>0.3</v>
      </c>
      <c r="H4021">
        <v>10.4</v>
      </c>
      <c r="I4021">
        <v>3.9</v>
      </c>
      <c r="J4021">
        <v>15.6</v>
      </c>
      <c r="K4021">
        <v>3.9</v>
      </c>
      <c r="L4021">
        <v>19</v>
      </c>
      <c r="M4021">
        <v>1</v>
      </c>
      <c r="N4021">
        <v>47</v>
      </c>
      <c r="O4021">
        <v>4.5</v>
      </c>
      <c r="P4021">
        <v>1.5</v>
      </c>
      <c r="Q4021">
        <v>6.7</v>
      </c>
      <c r="R4021">
        <v>2.4</v>
      </c>
      <c r="S4021">
        <v>13</v>
      </c>
      <c r="T4021">
        <v>2.6</v>
      </c>
      <c r="U4021">
        <v>20.2</v>
      </c>
      <c r="V4021">
        <v>1.6</v>
      </c>
      <c r="W4021">
        <v>13</v>
      </c>
      <c r="X4021">
        <v>0</v>
      </c>
      <c r="Y4021">
        <v>0</v>
      </c>
      <c r="Z4021">
        <v>1</v>
      </c>
      <c r="AA4021">
        <v>0</v>
      </c>
      <c r="AB4021">
        <v>7</v>
      </c>
      <c r="AC4021">
        <v>0</v>
      </c>
      <c r="AD4021">
        <v>8</v>
      </c>
      <c r="AE4021">
        <v>0</v>
      </c>
      <c r="AY4021" s="59"/>
    </row>
    <row r="4022" spans="1:51">
      <c r="A4022" s="19">
        <v>43821</v>
      </c>
      <c r="B4022" t="s">
        <v>33</v>
      </c>
      <c r="C4022" s="19">
        <v>43893</v>
      </c>
      <c r="D4022">
        <v>16</v>
      </c>
      <c r="E4022">
        <v>17.7</v>
      </c>
      <c r="F4022">
        <v>2.2000000000000002</v>
      </c>
      <c r="G4022">
        <v>1.4</v>
      </c>
      <c r="H4022">
        <v>10.5</v>
      </c>
      <c r="I4022">
        <v>1</v>
      </c>
      <c r="J4022">
        <v>34.799999999999997</v>
      </c>
      <c r="K4022">
        <v>0.6</v>
      </c>
      <c r="L4022">
        <v>17.100000000000001</v>
      </c>
      <c r="M4022">
        <v>4.2</v>
      </c>
      <c r="N4022">
        <v>12.6</v>
      </c>
      <c r="O4022">
        <v>1.4</v>
      </c>
      <c r="P4022">
        <v>1.4</v>
      </c>
      <c r="Q4022">
        <v>5.0999999999999996</v>
      </c>
      <c r="R4022">
        <v>1.1000000000000001</v>
      </c>
      <c r="S4022">
        <v>63.1</v>
      </c>
      <c r="T4022">
        <v>0.8</v>
      </c>
      <c r="U4022">
        <v>12.2</v>
      </c>
      <c r="V4022">
        <v>2</v>
      </c>
      <c r="W4022">
        <v>4</v>
      </c>
      <c r="X4022">
        <v>0</v>
      </c>
      <c r="Y4022">
        <v>0</v>
      </c>
      <c r="Z4022">
        <v>1</v>
      </c>
      <c r="AA4022">
        <v>0</v>
      </c>
      <c r="AB4022">
        <v>8</v>
      </c>
      <c r="AC4022">
        <v>0</v>
      </c>
      <c r="AD4022">
        <v>4</v>
      </c>
      <c r="AE4022">
        <v>0</v>
      </c>
      <c r="AY4022" s="59"/>
    </row>
    <row r="4023" spans="1:51">
      <c r="A4023" s="19">
        <v>43821</v>
      </c>
      <c r="B4023" t="s">
        <v>34</v>
      </c>
      <c r="C4023" s="19">
        <v>43893</v>
      </c>
      <c r="D4023">
        <v>99</v>
      </c>
      <c r="E4023">
        <v>33.799999999999997</v>
      </c>
      <c r="F4023">
        <v>5.4</v>
      </c>
      <c r="G4023">
        <v>3.2</v>
      </c>
      <c r="H4023">
        <v>10.199999999999999</v>
      </c>
      <c r="I4023">
        <v>4.5999999999999996</v>
      </c>
      <c r="J4023">
        <v>14.8</v>
      </c>
      <c r="K4023">
        <v>2.2000000000000002</v>
      </c>
      <c r="L4023">
        <v>13.5</v>
      </c>
      <c r="M4023">
        <v>1.9</v>
      </c>
      <c r="N4023">
        <v>63.8</v>
      </c>
      <c r="O4023">
        <v>2.8</v>
      </c>
      <c r="P4023">
        <v>2.1</v>
      </c>
      <c r="Q4023">
        <v>6.1</v>
      </c>
      <c r="R4023">
        <v>2.2999999999999998</v>
      </c>
      <c r="S4023">
        <v>10.4</v>
      </c>
      <c r="T4023">
        <v>1.6</v>
      </c>
      <c r="U4023">
        <v>8.8000000000000007</v>
      </c>
      <c r="V4023">
        <v>1.7</v>
      </c>
      <c r="W4023">
        <v>72</v>
      </c>
      <c r="X4023">
        <v>0</v>
      </c>
      <c r="Y4023">
        <v>0</v>
      </c>
      <c r="Z4023">
        <v>3</v>
      </c>
      <c r="AA4023">
        <v>0</v>
      </c>
      <c r="AB4023">
        <v>14</v>
      </c>
      <c r="AC4023">
        <v>0</v>
      </c>
      <c r="AD4023">
        <v>10</v>
      </c>
      <c r="AE4023">
        <v>0</v>
      </c>
      <c r="AY4023" s="59"/>
    </row>
    <row r="4024" spans="1:51">
      <c r="A4024" s="19">
        <v>43821</v>
      </c>
      <c r="B4024" t="s">
        <v>35</v>
      </c>
      <c r="C4024" s="19">
        <v>43900</v>
      </c>
      <c r="D4024">
        <v>20</v>
      </c>
      <c r="E4024">
        <v>28.9</v>
      </c>
      <c r="F4024">
        <v>6.6</v>
      </c>
      <c r="G4024">
        <v>0.4</v>
      </c>
      <c r="H4024">
        <v>9.9</v>
      </c>
      <c r="I4024">
        <v>5.2</v>
      </c>
      <c r="J4024">
        <v>10.7</v>
      </c>
      <c r="K4024">
        <v>3.5</v>
      </c>
      <c r="L4024">
        <v>23.8</v>
      </c>
      <c r="M4024">
        <v>0.5</v>
      </c>
      <c r="N4024">
        <v>44.5</v>
      </c>
      <c r="O4024">
        <v>4</v>
      </c>
      <c r="P4024">
        <v>1.6</v>
      </c>
      <c r="Q4024">
        <v>6.4</v>
      </c>
      <c r="R4024">
        <v>3.1</v>
      </c>
      <c r="S4024">
        <v>6.5</v>
      </c>
      <c r="T4024">
        <v>2.2000000000000002</v>
      </c>
      <c r="U4024">
        <v>30</v>
      </c>
      <c r="V4024">
        <v>1.3</v>
      </c>
      <c r="W4024">
        <v>10</v>
      </c>
      <c r="X4024">
        <v>0</v>
      </c>
      <c r="Y4024">
        <v>0</v>
      </c>
      <c r="Z4024">
        <v>1</v>
      </c>
      <c r="AA4024">
        <v>0</v>
      </c>
      <c r="AB4024">
        <v>1</v>
      </c>
      <c r="AC4024">
        <v>0</v>
      </c>
      <c r="AD4024">
        <v>8</v>
      </c>
      <c r="AE4024">
        <v>0</v>
      </c>
      <c r="AY4024" s="59"/>
    </row>
    <row r="4025" spans="1:51">
      <c r="A4025" s="19">
        <v>43821</v>
      </c>
      <c r="B4025" t="s">
        <v>36</v>
      </c>
      <c r="C4025" s="19">
        <v>43900</v>
      </c>
      <c r="D4025">
        <v>125</v>
      </c>
      <c r="E4025">
        <v>30.9</v>
      </c>
      <c r="F4025">
        <v>1.9</v>
      </c>
      <c r="G4025">
        <v>1</v>
      </c>
      <c r="H4025">
        <v>10.7</v>
      </c>
      <c r="I4025">
        <v>2.8</v>
      </c>
      <c r="J4025">
        <v>23.2</v>
      </c>
      <c r="K4025">
        <v>0.5</v>
      </c>
      <c r="L4025">
        <v>16.100000000000001</v>
      </c>
      <c r="M4025">
        <v>2.5</v>
      </c>
      <c r="N4025">
        <v>48.8</v>
      </c>
      <c r="O4025">
        <v>1.5</v>
      </c>
      <c r="P4025">
        <v>1.6</v>
      </c>
      <c r="Q4025">
        <v>6.4</v>
      </c>
      <c r="R4025">
        <v>1.9</v>
      </c>
      <c r="S4025">
        <v>24.8</v>
      </c>
      <c r="T4025">
        <v>1.1000000000000001</v>
      </c>
      <c r="U4025">
        <v>11.7</v>
      </c>
      <c r="V4025">
        <v>1.7</v>
      </c>
      <c r="W4025">
        <v>53</v>
      </c>
      <c r="X4025">
        <v>0</v>
      </c>
      <c r="Y4025">
        <v>0</v>
      </c>
      <c r="Z4025">
        <v>5</v>
      </c>
      <c r="AA4025">
        <v>0</v>
      </c>
      <c r="AB4025">
        <v>40</v>
      </c>
      <c r="AC4025">
        <v>0</v>
      </c>
      <c r="AD4025">
        <v>28</v>
      </c>
      <c r="AE4025">
        <v>0</v>
      </c>
      <c r="AY4025" s="59"/>
    </row>
    <row r="4026" spans="1:51">
      <c r="A4026" s="19">
        <v>43821</v>
      </c>
      <c r="B4026" t="s">
        <v>37</v>
      </c>
      <c r="C4026" s="19">
        <v>43900</v>
      </c>
      <c r="D4026">
        <v>36</v>
      </c>
      <c r="E4026">
        <v>37.5</v>
      </c>
      <c r="F4026">
        <v>5.8</v>
      </c>
      <c r="G4026">
        <v>4.9000000000000004</v>
      </c>
      <c r="H4026">
        <v>6.6</v>
      </c>
      <c r="I4026">
        <v>3.6</v>
      </c>
      <c r="J4026">
        <v>14.1</v>
      </c>
      <c r="K4026">
        <v>2.6</v>
      </c>
      <c r="L4026">
        <v>12.6</v>
      </c>
      <c r="M4026">
        <v>1.8</v>
      </c>
      <c r="N4026">
        <v>72.8</v>
      </c>
      <c r="O4026">
        <v>2.6</v>
      </c>
      <c r="P4026">
        <v>2.2999999999999998</v>
      </c>
      <c r="Q4026">
        <v>3.2</v>
      </c>
      <c r="R4026">
        <v>1.6</v>
      </c>
      <c r="S4026">
        <v>7.8</v>
      </c>
      <c r="T4026">
        <v>1.4</v>
      </c>
      <c r="U4026">
        <v>6.8</v>
      </c>
      <c r="V4026">
        <v>1.3</v>
      </c>
      <c r="W4026">
        <v>29</v>
      </c>
      <c r="X4026">
        <v>0</v>
      </c>
      <c r="Y4026">
        <v>0</v>
      </c>
      <c r="Z4026">
        <v>0</v>
      </c>
      <c r="AA4026">
        <v>0</v>
      </c>
      <c r="AB4026">
        <v>4</v>
      </c>
      <c r="AC4026">
        <v>0</v>
      </c>
      <c r="AD4026">
        <v>3</v>
      </c>
      <c r="AE4026">
        <v>0</v>
      </c>
      <c r="AY4026" s="59"/>
    </row>
    <row r="4027" spans="1:51">
      <c r="A4027" s="19">
        <v>43821</v>
      </c>
      <c r="B4027" t="s">
        <v>38</v>
      </c>
      <c r="C4027" s="19">
        <v>43900</v>
      </c>
      <c r="D4027">
        <v>68</v>
      </c>
      <c r="E4027">
        <v>34.9</v>
      </c>
      <c r="F4027">
        <v>6.2</v>
      </c>
      <c r="G4027">
        <v>2.8</v>
      </c>
      <c r="H4027">
        <v>8.6</v>
      </c>
      <c r="I4027">
        <v>4.4000000000000004</v>
      </c>
      <c r="J4027">
        <v>14.4</v>
      </c>
      <c r="K4027">
        <v>3.1</v>
      </c>
      <c r="L4027">
        <v>14.4</v>
      </c>
      <c r="M4027">
        <v>0.7</v>
      </c>
      <c r="N4027">
        <v>64.900000000000006</v>
      </c>
      <c r="O4027">
        <v>3.2</v>
      </c>
      <c r="P4027">
        <v>2</v>
      </c>
      <c r="Q4027">
        <v>4.7</v>
      </c>
      <c r="R4027">
        <v>2.4</v>
      </c>
      <c r="S4027">
        <v>9.4</v>
      </c>
      <c r="T4027">
        <v>1.8</v>
      </c>
      <c r="U4027">
        <v>9.6999999999999993</v>
      </c>
      <c r="V4027">
        <v>1.4</v>
      </c>
      <c r="W4027">
        <v>49</v>
      </c>
      <c r="X4027">
        <v>0</v>
      </c>
      <c r="Y4027">
        <v>0</v>
      </c>
      <c r="Z4027">
        <v>1</v>
      </c>
      <c r="AA4027">
        <v>0</v>
      </c>
      <c r="AB4027">
        <v>9</v>
      </c>
      <c r="AC4027">
        <v>0</v>
      </c>
      <c r="AD4027">
        <v>9</v>
      </c>
      <c r="AE4027">
        <v>0</v>
      </c>
      <c r="AY4027" s="59"/>
    </row>
    <row r="4028" spans="1:51">
      <c r="A4028" s="19">
        <v>43821</v>
      </c>
      <c r="B4028" t="s">
        <v>39</v>
      </c>
      <c r="C4028" s="19">
        <v>43900</v>
      </c>
      <c r="D4028">
        <v>14</v>
      </c>
      <c r="E4028">
        <v>28.3</v>
      </c>
      <c r="F4028">
        <v>6.6</v>
      </c>
      <c r="G4028">
        <v>0.5</v>
      </c>
      <c r="H4028">
        <v>11.7</v>
      </c>
      <c r="I4028">
        <v>5.4</v>
      </c>
      <c r="J4028">
        <v>13.3</v>
      </c>
      <c r="K4028">
        <v>3.9</v>
      </c>
      <c r="L4028">
        <v>19.100000000000001</v>
      </c>
      <c r="M4028">
        <v>0.7</v>
      </c>
      <c r="N4028">
        <v>45.5</v>
      </c>
      <c r="O4028">
        <v>4.3</v>
      </c>
      <c r="P4028">
        <v>1.7</v>
      </c>
      <c r="Q4028">
        <v>8.4</v>
      </c>
      <c r="R4028">
        <v>3.5</v>
      </c>
      <c r="S4028">
        <v>10.6</v>
      </c>
      <c r="T4028">
        <v>2.7</v>
      </c>
      <c r="U4028">
        <v>21</v>
      </c>
      <c r="V4028">
        <v>1.8</v>
      </c>
      <c r="W4028">
        <v>7</v>
      </c>
      <c r="X4028">
        <v>0</v>
      </c>
      <c r="Y4028">
        <v>0</v>
      </c>
      <c r="Z4028">
        <v>1</v>
      </c>
      <c r="AA4028">
        <v>0</v>
      </c>
      <c r="AB4028">
        <v>1</v>
      </c>
      <c r="AC4028">
        <v>0</v>
      </c>
      <c r="AD4028">
        <v>5</v>
      </c>
      <c r="AE4028">
        <v>0</v>
      </c>
      <c r="AY4028" s="59"/>
    </row>
    <row r="4029" spans="1:51">
      <c r="A4029" s="19">
        <v>43821</v>
      </c>
      <c r="B4029" t="s">
        <v>40</v>
      </c>
      <c r="C4029" s="19">
        <v>43900</v>
      </c>
      <c r="D4029">
        <v>89</v>
      </c>
      <c r="E4029">
        <v>24.8</v>
      </c>
      <c r="F4029">
        <v>4.0999999999999996</v>
      </c>
      <c r="G4029">
        <v>1.4</v>
      </c>
      <c r="H4029">
        <v>8.6</v>
      </c>
      <c r="I4029">
        <v>0.7</v>
      </c>
      <c r="J4029">
        <v>24.4</v>
      </c>
      <c r="K4029">
        <v>0.2</v>
      </c>
      <c r="L4029">
        <v>17.100000000000001</v>
      </c>
      <c r="M4029">
        <v>8.1999999999999993</v>
      </c>
      <c r="N4029">
        <v>33</v>
      </c>
      <c r="O4029">
        <v>3</v>
      </c>
      <c r="P4029">
        <v>2.1</v>
      </c>
      <c r="Q4029">
        <v>5.5</v>
      </c>
      <c r="R4029">
        <v>1.7</v>
      </c>
      <c r="S4029">
        <v>32.200000000000003</v>
      </c>
      <c r="T4029">
        <v>1.4</v>
      </c>
      <c r="U4029">
        <v>15.2</v>
      </c>
      <c r="V4029">
        <v>5.5</v>
      </c>
      <c r="W4029">
        <v>33</v>
      </c>
      <c r="X4029">
        <v>0</v>
      </c>
      <c r="Y4029">
        <v>0</v>
      </c>
      <c r="Z4029">
        <v>1</v>
      </c>
      <c r="AA4029">
        <v>0</v>
      </c>
      <c r="AB4029">
        <v>32</v>
      </c>
      <c r="AC4029">
        <v>0</v>
      </c>
      <c r="AD4029">
        <v>22</v>
      </c>
      <c r="AE4029">
        <v>1</v>
      </c>
      <c r="AY4029" s="59"/>
    </row>
    <row r="4030" spans="1:51">
      <c r="A4030" s="19">
        <v>43821</v>
      </c>
      <c r="B4030" t="s">
        <v>41</v>
      </c>
      <c r="C4030" s="19">
        <v>43904</v>
      </c>
      <c r="D4030">
        <v>6</v>
      </c>
      <c r="E4030">
        <v>29.5</v>
      </c>
      <c r="F4030">
        <v>4.8</v>
      </c>
      <c r="G4030">
        <v>2.4</v>
      </c>
      <c r="H4030">
        <v>8.9</v>
      </c>
      <c r="I4030">
        <v>3</v>
      </c>
      <c r="J4030">
        <v>19.8</v>
      </c>
      <c r="K4030">
        <v>1.2</v>
      </c>
      <c r="L4030">
        <v>16.399999999999999</v>
      </c>
      <c r="M4030">
        <v>3.5</v>
      </c>
      <c r="N4030">
        <v>47.8</v>
      </c>
      <c r="O4030">
        <v>3</v>
      </c>
      <c r="P4030">
        <v>2.4</v>
      </c>
      <c r="Q4030">
        <v>5.5</v>
      </c>
      <c r="R4030">
        <v>2.1</v>
      </c>
      <c r="S4030">
        <v>19.8</v>
      </c>
      <c r="T4030">
        <v>1.5</v>
      </c>
      <c r="U4030">
        <v>14.5</v>
      </c>
      <c r="V4030">
        <v>2.9</v>
      </c>
      <c r="W4030">
        <v>3</v>
      </c>
      <c r="X4030">
        <v>0</v>
      </c>
      <c r="Y4030">
        <v>0</v>
      </c>
      <c r="Z4030">
        <v>0</v>
      </c>
      <c r="AA4030">
        <v>0</v>
      </c>
      <c r="AB4030">
        <v>2</v>
      </c>
      <c r="AC4030">
        <v>0</v>
      </c>
      <c r="AD4030">
        <v>1</v>
      </c>
      <c r="AE4030">
        <v>0</v>
      </c>
      <c r="AY4030" s="59"/>
    </row>
    <row r="4031" spans="1:51">
      <c r="A4031" s="19">
        <v>43821</v>
      </c>
      <c r="B4031" t="s">
        <v>43</v>
      </c>
      <c r="C4031" s="19">
        <v>43907</v>
      </c>
      <c r="D4031">
        <v>67</v>
      </c>
      <c r="E4031">
        <v>30.1</v>
      </c>
      <c r="F4031">
        <v>3.7</v>
      </c>
      <c r="G4031">
        <v>0.9</v>
      </c>
      <c r="H4031">
        <v>11.2</v>
      </c>
      <c r="I4031">
        <v>3.8</v>
      </c>
      <c r="J4031">
        <v>21.1</v>
      </c>
      <c r="K4031">
        <v>1</v>
      </c>
      <c r="L4031">
        <v>15.4</v>
      </c>
      <c r="M4031">
        <v>2.6</v>
      </c>
      <c r="N4031">
        <v>48</v>
      </c>
      <c r="O4031">
        <v>2.2999999999999998</v>
      </c>
      <c r="P4031">
        <v>1.8</v>
      </c>
      <c r="Q4031">
        <v>7.4</v>
      </c>
      <c r="R4031">
        <v>2.6</v>
      </c>
      <c r="S4031">
        <v>21.4</v>
      </c>
      <c r="T4031">
        <v>1.4</v>
      </c>
      <c r="U4031">
        <v>12.6</v>
      </c>
      <c r="V4031">
        <v>2.1</v>
      </c>
      <c r="W4031">
        <v>29</v>
      </c>
      <c r="X4031">
        <v>0</v>
      </c>
      <c r="Y4031">
        <v>0</v>
      </c>
      <c r="Z4031">
        <v>3</v>
      </c>
      <c r="AA4031">
        <v>0</v>
      </c>
      <c r="AB4031">
        <v>20</v>
      </c>
      <c r="AC4031">
        <v>0</v>
      </c>
      <c r="AD4031">
        <v>15</v>
      </c>
      <c r="AE4031">
        <v>0</v>
      </c>
      <c r="AY4031" s="59"/>
    </row>
    <row r="4032" spans="1:51">
      <c r="A4032" s="19">
        <v>43821</v>
      </c>
      <c r="B4032" t="s">
        <v>44</v>
      </c>
      <c r="C4032" s="19">
        <v>43907</v>
      </c>
      <c r="D4032">
        <v>219</v>
      </c>
      <c r="E4032">
        <v>25.9</v>
      </c>
      <c r="F4032">
        <v>9.8000000000000007</v>
      </c>
      <c r="G4032">
        <v>0.3</v>
      </c>
      <c r="H4032">
        <v>11.1</v>
      </c>
      <c r="I4032">
        <v>1.9</v>
      </c>
      <c r="J4032">
        <v>19.7</v>
      </c>
      <c r="K4032">
        <v>0.9</v>
      </c>
      <c r="L4032">
        <v>14.7</v>
      </c>
      <c r="M4032">
        <v>5.2</v>
      </c>
      <c r="N4032">
        <v>38.700000000000003</v>
      </c>
      <c r="O4032">
        <v>7.2</v>
      </c>
      <c r="P4032">
        <v>1.9</v>
      </c>
      <c r="Q4032">
        <v>8.5</v>
      </c>
      <c r="R4032">
        <v>2.1</v>
      </c>
      <c r="S4032">
        <v>22.1</v>
      </c>
      <c r="T4032">
        <v>1.8</v>
      </c>
      <c r="U4032">
        <v>13.3</v>
      </c>
      <c r="V4032">
        <v>4.0999999999999996</v>
      </c>
      <c r="W4032">
        <v>98</v>
      </c>
      <c r="X4032">
        <v>0</v>
      </c>
      <c r="Y4032">
        <v>0</v>
      </c>
      <c r="Z4032">
        <v>10</v>
      </c>
      <c r="AA4032">
        <v>0</v>
      </c>
      <c r="AB4032">
        <v>74</v>
      </c>
      <c r="AC4032">
        <v>0</v>
      </c>
      <c r="AD4032">
        <v>31</v>
      </c>
      <c r="AE4032">
        <v>0</v>
      </c>
      <c r="AY4032" s="59"/>
    </row>
    <row r="4033" spans="1:51">
      <c r="A4033" s="19">
        <v>43821</v>
      </c>
      <c r="B4033" t="s">
        <v>45</v>
      </c>
      <c r="C4033" s="19">
        <v>43907</v>
      </c>
      <c r="D4033">
        <v>155</v>
      </c>
      <c r="E4033">
        <v>35.4</v>
      </c>
      <c r="F4033">
        <v>3.8</v>
      </c>
      <c r="G4033">
        <v>1.6</v>
      </c>
      <c r="H4033">
        <v>10.1</v>
      </c>
      <c r="I4033">
        <v>3</v>
      </c>
      <c r="J4033">
        <v>16.2</v>
      </c>
      <c r="K4033">
        <v>0.9</v>
      </c>
      <c r="L4033">
        <v>16.100000000000001</v>
      </c>
      <c r="M4033">
        <v>2.5</v>
      </c>
      <c r="N4033">
        <v>63</v>
      </c>
      <c r="O4033">
        <v>2.2999999999999998</v>
      </c>
      <c r="P4033">
        <v>1.5</v>
      </c>
      <c r="Q4033">
        <v>5.6</v>
      </c>
      <c r="R4033">
        <v>1.7</v>
      </c>
      <c r="S4033">
        <v>10.8</v>
      </c>
      <c r="T4033">
        <v>1.2</v>
      </c>
      <c r="U4033">
        <v>11.5</v>
      </c>
      <c r="V4033">
        <v>1.9</v>
      </c>
      <c r="W4033">
        <v>78</v>
      </c>
      <c r="X4033">
        <v>0</v>
      </c>
      <c r="Y4033">
        <v>0</v>
      </c>
      <c r="Z4033">
        <v>5</v>
      </c>
      <c r="AA4033">
        <v>0</v>
      </c>
      <c r="AB4033">
        <v>36</v>
      </c>
      <c r="AC4033">
        <v>0</v>
      </c>
      <c r="AD4033">
        <v>36</v>
      </c>
      <c r="AE4033">
        <v>0</v>
      </c>
      <c r="AY4033" s="59"/>
    </row>
    <row r="4034" spans="1:51">
      <c r="A4034" s="19">
        <v>43821</v>
      </c>
      <c r="B4034" t="s">
        <v>42</v>
      </c>
      <c r="C4034" s="19">
        <v>43907</v>
      </c>
      <c r="D4034">
        <v>136</v>
      </c>
      <c r="E4034">
        <v>26.5</v>
      </c>
      <c r="F4034">
        <v>3.6</v>
      </c>
      <c r="G4034">
        <v>1.5</v>
      </c>
      <c r="H4034">
        <v>15.1</v>
      </c>
      <c r="I4034">
        <v>4.5</v>
      </c>
      <c r="J4034">
        <v>19.399999999999999</v>
      </c>
      <c r="K4034">
        <v>1.1000000000000001</v>
      </c>
      <c r="L4034">
        <v>15.6</v>
      </c>
      <c r="M4034">
        <v>2.2999999999999998</v>
      </c>
      <c r="N4034">
        <v>39.9</v>
      </c>
      <c r="O4034">
        <v>3</v>
      </c>
      <c r="P4034">
        <v>2.2000000000000002</v>
      </c>
      <c r="Q4034">
        <v>13</v>
      </c>
      <c r="R4034">
        <v>3.2</v>
      </c>
      <c r="S4034">
        <v>20</v>
      </c>
      <c r="T4034">
        <v>1.8</v>
      </c>
      <c r="U4034">
        <v>13.9</v>
      </c>
      <c r="V4034">
        <v>2.5</v>
      </c>
      <c r="W4034">
        <v>47</v>
      </c>
      <c r="X4034">
        <v>0</v>
      </c>
      <c r="Y4034">
        <v>0</v>
      </c>
      <c r="Z4034">
        <v>27</v>
      </c>
      <c r="AA4034">
        <v>0</v>
      </c>
      <c r="AB4034">
        <v>34</v>
      </c>
      <c r="AC4034">
        <v>0</v>
      </c>
      <c r="AD4034">
        <v>28</v>
      </c>
      <c r="AE4034">
        <v>0</v>
      </c>
      <c r="AY4034" s="59"/>
    </row>
    <row r="4035" spans="1:51">
      <c r="A4035" s="19">
        <v>43821</v>
      </c>
      <c r="B4035" t="s">
        <v>46</v>
      </c>
      <c r="C4035" s="19">
        <v>43914</v>
      </c>
      <c r="D4035">
        <v>105</v>
      </c>
      <c r="E4035">
        <v>36</v>
      </c>
      <c r="F4035">
        <v>7.8</v>
      </c>
      <c r="G4035">
        <v>2.4</v>
      </c>
      <c r="H4035">
        <v>8.5</v>
      </c>
      <c r="I4035">
        <v>2.6</v>
      </c>
      <c r="J4035">
        <v>16.3</v>
      </c>
      <c r="K4035">
        <v>1.2</v>
      </c>
      <c r="L4035">
        <v>12</v>
      </c>
      <c r="M4035">
        <v>2.6</v>
      </c>
      <c r="N4035">
        <v>65</v>
      </c>
      <c r="O4035">
        <v>4.4000000000000004</v>
      </c>
      <c r="P4035">
        <v>2</v>
      </c>
      <c r="Q4035">
        <v>4.7</v>
      </c>
      <c r="R4035">
        <v>1.7</v>
      </c>
      <c r="S4035">
        <v>11.4</v>
      </c>
      <c r="T4035">
        <v>1.3</v>
      </c>
      <c r="U4035">
        <v>7.4</v>
      </c>
      <c r="V4035">
        <v>1.8</v>
      </c>
      <c r="W4035">
        <v>66</v>
      </c>
      <c r="X4035">
        <v>0</v>
      </c>
      <c r="Y4035">
        <v>0</v>
      </c>
      <c r="Z4035">
        <v>2</v>
      </c>
      <c r="AA4035">
        <v>0</v>
      </c>
      <c r="AB4035">
        <v>30</v>
      </c>
      <c r="AC4035">
        <v>0</v>
      </c>
      <c r="AD4035">
        <v>6</v>
      </c>
      <c r="AE4035">
        <v>0</v>
      </c>
      <c r="AY4035" s="59"/>
    </row>
    <row r="4036" spans="1:51">
      <c r="A4036" s="19">
        <v>43821</v>
      </c>
      <c r="B4036" t="s">
        <v>47</v>
      </c>
      <c r="C4036" s="19">
        <v>43919</v>
      </c>
      <c r="D4036">
        <v>51</v>
      </c>
      <c r="E4036">
        <v>29.5</v>
      </c>
      <c r="F4036">
        <v>4.8</v>
      </c>
      <c r="G4036">
        <v>2.4</v>
      </c>
      <c r="H4036">
        <v>8.9</v>
      </c>
      <c r="I4036">
        <v>3</v>
      </c>
      <c r="J4036">
        <v>19.8</v>
      </c>
      <c r="K4036">
        <v>1.2</v>
      </c>
      <c r="L4036">
        <v>16.399999999999999</v>
      </c>
      <c r="M4036">
        <v>3.5</v>
      </c>
      <c r="N4036">
        <v>45.9</v>
      </c>
      <c r="O4036">
        <v>3.2</v>
      </c>
      <c r="P4036">
        <v>2.9</v>
      </c>
      <c r="Q4036">
        <v>6.1</v>
      </c>
      <c r="R4036">
        <v>2.5</v>
      </c>
      <c r="S4036">
        <v>19.7</v>
      </c>
      <c r="T4036">
        <v>1.9</v>
      </c>
      <c r="U4036">
        <v>14.4</v>
      </c>
      <c r="V4036">
        <v>3.1</v>
      </c>
      <c r="W4036">
        <v>22</v>
      </c>
      <c r="X4036">
        <v>0</v>
      </c>
      <c r="Y4036">
        <v>0</v>
      </c>
      <c r="Z4036">
        <v>1</v>
      </c>
      <c r="AA4036">
        <v>0</v>
      </c>
      <c r="AB4036">
        <v>15</v>
      </c>
      <c r="AC4036">
        <v>0</v>
      </c>
      <c r="AD4036">
        <v>12</v>
      </c>
      <c r="AE4036">
        <v>0</v>
      </c>
      <c r="AY4036" s="59"/>
    </row>
    <row r="4037" spans="1:51">
      <c r="A4037" s="19">
        <v>43821</v>
      </c>
      <c r="B4037" t="s">
        <v>48</v>
      </c>
      <c r="C4037" s="19">
        <v>43925</v>
      </c>
      <c r="D4037">
        <v>15</v>
      </c>
      <c r="E4037">
        <v>28.8</v>
      </c>
      <c r="F4037">
        <v>8.9</v>
      </c>
      <c r="G4037">
        <v>0.5</v>
      </c>
      <c r="H4037">
        <v>11</v>
      </c>
      <c r="I4037">
        <v>2.4</v>
      </c>
      <c r="J4037">
        <v>13.4</v>
      </c>
      <c r="K4037">
        <v>4.5999999999999996</v>
      </c>
      <c r="L4037">
        <v>19.3</v>
      </c>
      <c r="M4037">
        <v>0.7</v>
      </c>
      <c r="N4037">
        <v>44.2</v>
      </c>
      <c r="O4037">
        <v>6.3</v>
      </c>
      <c r="P4037">
        <v>2.2000000000000002</v>
      </c>
      <c r="Q4037">
        <v>8.3000000000000007</v>
      </c>
      <c r="R4037">
        <v>2.4</v>
      </c>
      <c r="S4037">
        <v>10.4</v>
      </c>
      <c r="T4037">
        <v>3.4</v>
      </c>
      <c r="U4037">
        <v>20.399999999999999</v>
      </c>
      <c r="V4037">
        <v>2</v>
      </c>
      <c r="W4037">
        <v>8</v>
      </c>
      <c r="X4037">
        <v>0</v>
      </c>
      <c r="Y4037">
        <v>0</v>
      </c>
      <c r="Z4037">
        <v>1</v>
      </c>
      <c r="AA4037">
        <v>0</v>
      </c>
      <c r="AB4037">
        <v>1</v>
      </c>
      <c r="AC4037">
        <v>0</v>
      </c>
      <c r="AD4037">
        <v>5</v>
      </c>
      <c r="AE4037">
        <v>0</v>
      </c>
      <c r="AY4037" s="59"/>
    </row>
    <row r="4038" spans="1:51">
      <c r="A4038" s="19">
        <v>43821</v>
      </c>
      <c r="B4038" t="s">
        <v>49</v>
      </c>
      <c r="C4038" s="19">
        <v>43925</v>
      </c>
      <c r="D4038">
        <v>24</v>
      </c>
      <c r="E4038">
        <v>25.1</v>
      </c>
      <c r="F4038">
        <v>3.1</v>
      </c>
      <c r="G4038">
        <v>0.4</v>
      </c>
      <c r="H4038">
        <v>9</v>
      </c>
      <c r="I4038">
        <v>0.5</v>
      </c>
      <c r="J4038">
        <v>23.9</v>
      </c>
      <c r="K4038">
        <v>0.2</v>
      </c>
      <c r="L4038">
        <v>18.8</v>
      </c>
      <c r="M4038">
        <v>8.5</v>
      </c>
      <c r="N4038">
        <v>31.5</v>
      </c>
      <c r="O4038">
        <v>2.7</v>
      </c>
      <c r="P4038">
        <v>1.9</v>
      </c>
      <c r="Q4038">
        <v>6.4</v>
      </c>
      <c r="R4038">
        <v>1.7</v>
      </c>
      <c r="S4038">
        <v>29.2</v>
      </c>
      <c r="T4038">
        <v>1.7</v>
      </c>
      <c r="U4038">
        <v>18.7</v>
      </c>
      <c r="V4038">
        <v>5.8</v>
      </c>
      <c r="W4038">
        <v>9</v>
      </c>
      <c r="X4038">
        <v>0</v>
      </c>
      <c r="Y4038">
        <v>0</v>
      </c>
      <c r="Z4038">
        <v>0</v>
      </c>
      <c r="AA4038">
        <v>0</v>
      </c>
      <c r="AB4038">
        <v>8</v>
      </c>
      <c r="AC4038">
        <v>0</v>
      </c>
      <c r="AD4038">
        <v>7</v>
      </c>
      <c r="AE4038">
        <v>0</v>
      </c>
      <c r="AY4038" s="59"/>
    </row>
    <row r="4039" spans="1:51">
      <c r="A4039" s="19">
        <v>43821</v>
      </c>
      <c r="B4039" t="s">
        <v>50</v>
      </c>
      <c r="C4039" s="19">
        <v>43925</v>
      </c>
      <c r="D4039">
        <v>54</v>
      </c>
      <c r="E4039">
        <v>36.6</v>
      </c>
      <c r="F4039">
        <v>6.3</v>
      </c>
      <c r="G4039">
        <v>4.2</v>
      </c>
      <c r="H4039">
        <v>7.2</v>
      </c>
      <c r="I4039">
        <v>4.5</v>
      </c>
      <c r="J4039">
        <v>14.6</v>
      </c>
      <c r="K4039">
        <v>3.8</v>
      </c>
      <c r="L4039">
        <v>11.8</v>
      </c>
      <c r="M4039">
        <v>0.5</v>
      </c>
      <c r="N4039">
        <v>65.400000000000006</v>
      </c>
      <c r="O4039">
        <v>3.6</v>
      </c>
      <c r="P4039">
        <v>3</v>
      </c>
      <c r="Q4039">
        <v>3.8</v>
      </c>
      <c r="R4039">
        <v>2.7</v>
      </c>
      <c r="S4039">
        <v>9.9</v>
      </c>
      <c r="T4039">
        <v>2.2999999999999998</v>
      </c>
      <c r="U4039">
        <v>7.3</v>
      </c>
      <c r="V4039">
        <v>1.7</v>
      </c>
      <c r="W4039">
        <v>44</v>
      </c>
      <c r="X4039">
        <v>0</v>
      </c>
      <c r="Y4039">
        <v>0</v>
      </c>
      <c r="Z4039">
        <v>0</v>
      </c>
      <c r="AA4039">
        <v>0</v>
      </c>
      <c r="AB4039">
        <v>7</v>
      </c>
      <c r="AC4039">
        <v>0</v>
      </c>
      <c r="AD4039">
        <v>3</v>
      </c>
      <c r="AE4039">
        <v>0</v>
      </c>
      <c r="AY4039" s="59"/>
    </row>
    <row r="4040" spans="1:51">
      <c r="A4040" s="19">
        <v>43821</v>
      </c>
      <c r="B4040" t="s">
        <v>51</v>
      </c>
      <c r="C4040" s="19">
        <v>43925</v>
      </c>
      <c r="D4040">
        <v>14</v>
      </c>
      <c r="E4040">
        <v>24</v>
      </c>
      <c r="F4040">
        <v>7.5</v>
      </c>
      <c r="G4040">
        <v>0.3</v>
      </c>
      <c r="H4040">
        <v>11.1</v>
      </c>
      <c r="I4040">
        <v>3.9</v>
      </c>
      <c r="J4040">
        <v>13.3</v>
      </c>
      <c r="K4040">
        <v>3.5</v>
      </c>
      <c r="L4040">
        <v>25.1</v>
      </c>
      <c r="M4040">
        <v>0.9</v>
      </c>
      <c r="N4040">
        <v>30.2</v>
      </c>
      <c r="O4040">
        <v>5.8</v>
      </c>
      <c r="P4040">
        <v>2.1</v>
      </c>
      <c r="Q4040">
        <v>8.9</v>
      </c>
      <c r="R4040">
        <v>3</v>
      </c>
      <c r="S4040">
        <v>9.8000000000000007</v>
      </c>
      <c r="T4040">
        <v>3</v>
      </c>
      <c r="U4040">
        <v>34.6</v>
      </c>
      <c r="V4040">
        <v>2.1</v>
      </c>
      <c r="W4040">
        <v>6</v>
      </c>
      <c r="X4040">
        <v>0</v>
      </c>
      <c r="Y4040">
        <v>0</v>
      </c>
      <c r="Z4040">
        <v>1</v>
      </c>
      <c r="AA4040">
        <v>0</v>
      </c>
      <c r="AB4040">
        <v>1</v>
      </c>
      <c r="AC4040">
        <v>0</v>
      </c>
      <c r="AD4040">
        <v>6</v>
      </c>
      <c r="AE4040">
        <v>0</v>
      </c>
      <c r="AY4040" s="59"/>
    </row>
    <row r="4041" spans="1:51">
      <c r="A4041" s="19">
        <v>43821</v>
      </c>
      <c r="B4041" t="s">
        <v>52</v>
      </c>
      <c r="C4041" s="19">
        <v>43928</v>
      </c>
      <c r="D4041">
        <v>84</v>
      </c>
      <c r="E4041">
        <v>24.4</v>
      </c>
      <c r="F4041">
        <v>3.8</v>
      </c>
      <c r="G4041">
        <v>2.2000000000000002</v>
      </c>
      <c r="H4041">
        <v>12.6</v>
      </c>
      <c r="I4041">
        <v>3.1</v>
      </c>
      <c r="J4041">
        <v>21.6</v>
      </c>
      <c r="K4041">
        <v>0.3</v>
      </c>
      <c r="L4041">
        <v>18.399999999999999</v>
      </c>
      <c r="M4041">
        <v>3.1</v>
      </c>
      <c r="N4041">
        <v>31</v>
      </c>
      <c r="O4041">
        <v>3.6</v>
      </c>
      <c r="P4041">
        <v>2.6</v>
      </c>
      <c r="Q4041">
        <v>10.1</v>
      </c>
      <c r="R4041">
        <v>3</v>
      </c>
      <c r="S4041">
        <v>24.5</v>
      </c>
      <c r="T4041">
        <v>1.9</v>
      </c>
      <c r="U4041">
        <v>19.399999999999999</v>
      </c>
      <c r="V4041">
        <v>3.4</v>
      </c>
      <c r="W4041">
        <v>30</v>
      </c>
      <c r="X4041">
        <v>0</v>
      </c>
      <c r="Y4041">
        <v>0</v>
      </c>
      <c r="Z4041">
        <v>6</v>
      </c>
      <c r="AA4041">
        <v>0</v>
      </c>
      <c r="AB4041">
        <v>26</v>
      </c>
      <c r="AC4041">
        <v>0</v>
      </c>
      <c r="AD4041">
        <v>22</v>
      </c>
      <c r="AE4041">
        <v>0</v>
      </c>
      <c r="AY4041" s="59"/>
    </row>
    <row r="4042" spans="1:51">
      <c r="A4042" s="19">
        <v>43821</v>
      </c>
      <c r="B4042" t="s">
        <v>53</v>
      </c>
      <c r="C4042" s="19">
        <v>43949</v>
      </c>
      <c r="D4042">
        <v>60</v>
      </c>
      <c r="E4042">
        <v>22.7</v>
      </c>
      <c r="F4042">
        <v>3.7</v>
      </c>
      <c r="G4042">
        <v>4.2</v>
      </c>
      <c r="H4042">
        <v>13.4</v>
      </c>
      <c r="I4042">
        <v>0.9</v>
      </c>
      <c r="J4042">
        <v>21</v>
      </c>
      <c r="K4042">
        <v>1.2</v>
      </c>
      <c r="L4042">
        <v>20</v>
      </c>
      <c r="M4042">
        <v>2.4</v>
      </c>
      <c r="N4042">
        <v>26.6</v>
      </c>
      <c r="O4042">
        <v>3.7</v>
      </c>
      <c r="P4042">
        <v>4.2</v>
      </c>
      <c r="Q4042">
        <v>11.1</v>
      </c>
      <c r="R4042">
        <v>2.5</v>
      </c>
      <c r="S4042">
        <v>23.1</v>
      </c>
      <c r="T4042">
        <v>2.6</v>
      </c>
      <c r="U4042">
        <v>22.4</v>
      </c>
      <c r="V4042">
        <v>3.2</v>
      </c>
      <c r="W4042">
        <v>19</v>
      </c>
      <c r="X4042">
        <v>0</v>
      </c>
      <c r="Y4042">
        <v>0</v>
      </c>
      <c r="Z4042">
        <v>6</v>
      </c>
      <c r="AA4042">
        <v>0</v>
      </c>
      <c r="AB4042">
        <v>18</v>
      </c>
      <c r="AC4042">
        <v>0</v>
      </c>
      <c r="AD4042">
        <v>17</v>
      </c>
      <c r="AE4042">
        <v>0</v>
      </c>
      <c r="AY4042" s="59"/>
    </row>
    <row r="4043" spans="1:51">
      <c r="A4043" s="19">
        <v>43821</v>
      </c>
      <c r="B4043" t="s">
        <v>54</v>
      </c>
      <c r="C4043" s="19">
        <v>43949</v>
      </c>
      <c r="D4043">
        <v>21</v>
      </c>
      <c r="E4043">
        <v>34.700000000000003</v>
      </c>
      <c r="F4043">
        <v>4</v>
      </c>
      <c r="G4043">
        <v>3.9</v>
      </c>
      <c r="H4043">
        <v>11.9</v>
      </c>
      <c r="I4043">
        <v>1.4</v>
      </c>
      <c r="J4043">
        <v>16.8</v>
      </c>
      <c r="K4043">
        <v>1.3</v>
      </c>
      <c r="L4043">
        <v>13.4</v>
      </c>
      <c r="M4043">
        <v>2.1</v>
      </c>
      <c r="N4043">
        <v>55.8</v>
      </c>
      <c r="O4043">
        <v>3.2</v>
      </c>
      <c r="P4043">
        <v>3.1</v>
      </c>
      <c r="Q4043">
        <v>7.9</v>
      </c>
      <c r="R4043">
        <v>2.1</v>
      </c>
      <c r="S4043">
        <v>13.3</v>
      </c>
      <c r="T4043">
        <v>2</v>
      </c>
      <c r="U4043">
        <v>9.6</v>
      </c>
      <c r="V4043">
        <v>2.5</v>
      </c>
      <c r="W4043">
        <v>12</v>
      </c>
      <c r="X4043">
        <v>0</v>
      </c>
      <c r="Y4043">
        <v>0</v>
      </c>
      <c r="Z4043">
        <v>1</v>
      </c>
      <c r="AA4043">
        <v>0</v>
      </c>
      <c r="AB4043">
        <v>6</v>
      </c>
      <c r="AC4043">
        <v>0</v>
      </c>
      <c r="AD4043">
        <v>2</v>
      </c>
      <c r="AE4043">
        <v>0</v>
      </c>
      <c r="AY4043" s="59"/>
    </row>
    <row r="4044" spans="1:51">
      <c r="A4044" s="19">
        <v>43821</v>
      </c>
      <c r="B4044" t="s">
        <v>55</v>
      </c>
      <c r="C4044" s="19">
        <v>43949</v>
      </c>
      <c r="D4044">
        <v>96</v>
      </c>
      <c r="E4044">
        <v>25.7</v>
      </c>
      <c r="F4044">
        <v>2.7</v>
      </c>
      <c r="G4044">
        <v>6.1</v>
      </c>
      <c r="H4044">
        <v>11.6</v>
      </c>
      <c r="I4044">
        <v>0.7</v>
      </c>
      <c r="J4044">
        <v>19.100000000000001</v>
      </c>
      <c r="K4044">
        <v>0.5</v>
      </c>
      <c r="L4044">
        <v>18.7</v>
      </c>
      <c r="M4044">
        <v>4.4000000000000004</v>
      </c>
      <c r="N4044">
        <v>33.6</v>
      </c>
      <c r="O4044">
        <v>3.1</v>
      </c>
      <c r="P4044">
        <v>5.5</v>
      </c>
      <c r="Q4044">
        <v>9.8000000000000007</v>
      </c>
      <c r="R4044">
        <v>2.2000000000000002</v>
      </c>
      <c r="S4044">
        <v>19.3</v>
      </c>
      <c r="T4044">
        <v>2.2000000000000002</v>
      </c>
      <c r="U4044">
        <v>20</v>
      </c>
      <c r="V4044">
        <v>4</v>
      </c>
      <c r="W4044">
        <v>37</v>
      </c>
      <c r="X4044">
        <v>0</v>
      </c>
      <c r="Y4044">
        <v>0</v>
      </c>
      <c r="Z4044">
        <v>5</v>
      </c>
      <c r="AA4044">
        <v>0</v>
      </c>
      <c r="AB4044">
        <v>27</v>
      </c>
      <c r="AC4044">
        <v>0</v>
      </c>
      <c r="AD4044">
        <v>27</v>
      </c>
      <c r="AE4044">
        <v>0</v>
      </c>
      <c r="AY4044" s="59"/>
    </row>
    <row r="4045" spans="1:51">
      <c r="A4045" s="19">
        <v>43821</v>
      </c>
      <c r="B4045" t="s">
        <v>56</v>
      </c>
      <c r="C4045" s="19">
        <v>43949</v>
      </c>
      <c r="D4045">
        <v>274</v>
      </c>
      <c r="E4045">
        <v>24.2</v>
      </c>
      <c r="F4045">
        <v>18.100000000000001</v>
      </c>
      <c r="G4045">
        <v>2.2000000000000002</v>
      </c>
      <c r="H4045">
        <v>9.3000000000000007</v>
      </c>
      <c r="I4045">
        <v>1.1000000000000001</v>
      </c>
      <c r="J4045">
        <v>17</v>
      </c>
      <c r="K4045">
        <v>0.3</v>
      </c>
      <c r="L4045">
        <v>14</v>
      </c>
      <c r="M4045">
        <v>3.3</v>
      </c>
      <c r="N4045">
        <v>30.9</v>
      </c>
      <c r="O4045">
        <v>19.399999999999999</v>
      </c>
      <c r="P4045">
        <v>3.4</v>
      </c>
      <c r="Q4045">
        <v>7.8</v>
      </c>
      <c r="R4045">
        <v>2.7</v>
      </c>
      <c r="S4045">
        <v>16.5</v>
      </c>
      <c r="T4045">
        <v>2.2999999999999998</v>
      </c>
      <c r="U4045">
        <v>13.1</v>
      </c>
      <c r="V4045">
        <v>3.5</v>
      </c>
      <c r="W4045">
        <v>97</v>
      </c>
      <c r="X4045">
        <v>0</v>
      </c>
      <c r="Y4045">
        <v>0</v>
      </c>
      <c r="Z4045">
        <v>6</v>
      </c>
      <c r="AA4045">
        <v>0</v>
      </c>
      <c r="AB4045">
        <v>68</v>
      </c>
      <c r="AC4045">
        <v>0</v>
      </c>
      <c r="AD4045">
        <v>31</v>
      </c>
      <c r="AE4045">
        <v>0</v>
      </c>
      <c r="AY4045" s="59"/>
    </row>
    <row r="4046" spans="1:51">
      <c r="A4046" s="19">
        <v>43821</v>
      </c>
      <c r="B4046" t="s">
        <v>57</v>
      </c>
      <c r="C4046" s="19">
        <v>43949</v>
      </c>
      <c r="D4046">
        <v>186</v>
      </c>
      <c r="E4046">
        <v>33.4</v>
      </c>
      <c r="F4046">
        <v>3.1</v>
      </c>
      <c r="G4046">
        <v>0.7</v>
      </c>
      <c r="H4046">
        <v>12.6</v>
      </c>
      <c r="I4046">
        <v>3.4</v>
      </c>
      <c r="J4046">
        <v>18.5</v>
      </c>
      <c r="K4046">
        <v>0.7</v>
      </c>
      <c r="L4046">
        <v>14.3</v>
      </c>
      <c r="M4046">
        <v>2.8</v>
      </c>
      <c r="N4046">
        <v>51.7</v>
      </c>
      <c r="O4046">
        <v>2.8</v>
      </c>
      <c r="P4046">
        <v>2</v>
      </c>
      <c r="Q4046">
        <v>8.6999999999999993</v>
      </c>
      <c r="R4046">
        <v>2.6</v>
      </c>
      <c r="S4046">
        <v>16</v>
      </c>
      <c r="T4046">
        <v>1.9</v>
      </c>
      <c r="U4046">
        <v>10.9</v>
      </c>
      <c r="V4046">
        <v>2.9</v>
      </c>
      <c r="W4046">
        <v>96</v>
      </c>
      <c r="X4046">
        <v>0</v>
      </c>
      <c r="Y4046">
        <v>0</v>
      </c>
      <c r="Z4046">
        <v>14</v>
      </c>
      <c r="AA4046">
        <v>0</v>
      </c>
      <c r="AB4046">
        <v>53</v>
      </c>
      <c r="AC4046">
        <v>0</v>
      </c>
      <c r="AD4046">
        <v>23</v>
      </c>
      <c r="AE4046">
        <v>0</v>
      </c>
      <c r="AY4046" s="59"/>
    </row>
    <row r="4047" spans="1:51">
      <c r="A4047" s="19">
        <v>43821</v>
      </c>
      <c r="B4047" t="s">
        <v>58</v>
      </c>
      <c r="C4047" s="19">
        <v>43949</v>
      </c>
      <c r="D4047">
        <v>26</v>
      </c>
      <c r="E4047">
        <v>24.1</v>
      </c>
      <c r="F4047">
        <v>3.9</v>
      </c>
      <c r="G4047">
        <v>8</v>
      </c>
      <c r="H4047">
        <v>9.4</v>
      </c>
      <c r="I4047">
        <v>0.5</v>
      </c>
      <c r="J4047">
        <v>21.9</v>
      </c>
      <c r="K4047">
        <v>0.2</v>
      </c>
      <c r="L4047">
        <v>16.3</v>
      </c>
      <c r="M4047">
        <v>5.4</v>
      </c>
      <c r="N4047">
        <v>30.3</v>
      </c>
      <c r="O4047">
        <v>3.7</v>
      </c>
      <c r="P4047">
        <v>6.6</v>
      </c>
      <c r="Q4047">
        <v>7.7</v>
      </c>
      <c r="R4047">
        <v>2.5</v>
      </c>
      <c r="S4047">
        <v>26</v>
      </c>
      <c r="T4047">
        <v>2.4</v>
      </c>
      <c r="U4047">
        <v>15.7</v>
      </c>
      <c r="V4047">
        <v>4.7</v>
      </c>
      <c r="W4047">
        <v>10</v>
      </c>
      <c r="X4047">
        <v>0</v>
      </c>
      <c r="Y4047">
        <v>0</v>
      </c>
      <c r="Z4047">
        <v>1</v>
      </c>
      <c r="AA4047">
        <v>0</v>
      </c>
      <c r="AB4047">
        <v>9</v>
      </c>
      <c r="AC4047">
        <v>0</v>
      </c>
      <c r="AD4047">
        <v>7</v>
      </c>
      <c r="AE4047">
        <v>0</v>
      </c>
      <c r="AY4047" s="59"/>
    </row>
    <row r="4048" spans="1:51">
      <c r="A4048" s="19">
        <v>43821</v>
      </c>
      <c r="B4048" t="s">
        <v>59</v>
      </c>
      <c r="C4048" s="19">
        <v>43953</v>
      </c>
      <c r="D4048">
        <v>7</v>
      </c>
      <c r="E4048">
        <v>29.5</v>
      </c>
      <c r="F4048">
        <v>4.8</v>
      </c>
      <c r="G4048">
        <v>2.4</v>
      </c>
      <c r="H4048">
        <v>8.9</v>
      </c>
      <c r="I4048">
        <v>3</v>
      </c>
      <c r="J4048">
        <v>19.8</v>
      </c>
      <c r="K4048">
        <v>1.2</v>
      </c>
      <c r="L4048">
        <v>16.399999999999999</v>
      </c>
      <c r="M4048">
        <v>3.5</v>
      </c>
      <c r="N4048">
        <v>42.7</v>
      </c>
      <c r="O4048">
        <v>4</v>
      </c>
      <c r="P4048">
        <v>3.3</v>
      </c>
      <c r="Q4048">
        <v>6.5</v>
      </c>
      <c r="R4048">
        <v>3.2</v>
      </c>
      <c r="S4048">
        <v>19.3</v>
      </c>
      <c r="T4048">
        <v>2.4</v>
      </c>
      <c r="U4048">
        <v>14.6</v>
      </c>
      <c r="V4048">
        <v>3.5</v>
      </c>
      <c r="W4048">
        <v>3</v>
      </c>
      <c r="X4048">
        <v>0</v>
      </c>
      <c r="Y4048">
        <v>0</v>
      </c>
      <c r="Z4048">
        <v>0</v>
      </c>
      <c r="AA4048">
        <v>0</v>
      </c>
      <c r="AB4048">
        <v>2</v>
      </c>
      <c r="AC4048">
        <v>0</v>
      </c>
      <c r="AD4048">
        <v>2</v>
      </c>
      <c r="AE4048">
        <v>0</v>
      </c>
      <c r="AY4048" s="59"/>
    </row>
    <row r="4049" spans="1:51">
      <c r="A4049" s="19">
        <v>43821</v>
      </c>
      <c r="B4049" t="s">
        <v>60</v>
      </c>
      <c r="C4049" s="19">
        <v>43953</v>
      </c>
      <c r="D4049">
        <v>39</v>
      </c>
      <c r="E4049">
        <v>30.4</v>
      </c>
      <c r="F4049">
        <v>7</v>
      </c>
      <c r="G4049">
        <v>0.5</v>
      </c>
      <c r="H4049">
        <v>10.5</v>
      </c>
      <c r="I4049">
        <v>4.0999999999999996</v>
      </c>
      <c r="J4049">
        <v>13.2</v>
      </c>
      <c r="K4049">
        <v>3.7</v>
      </c>
      <c r="L4049">
        <v>19.600000000000001</v>
      </c>
      <c r="M4049">
        <v>0.5</v>
      </c>
      <c r="N4049">
        <v>45.2</v>
      </c>
      <c r="O4049">
        <v>5.3</v>
      </c>
      <c r="P4049">
        <v>2.4</v>
      </c>
      <c r="Q4049">
        <v>7.8</v>
      </c>
      <c r="R4049">
        <v>3.4</v>
      </c>
      <c r="S4049">
        <v>10.199999999999999</v>
      </c>
      <c r="T4049">
        <v>3.4</v>
      </c>
      <c r="U4049">
        <v>19.8</v>
      </c>
      <c r="V4049">
        <v>2.1</v>
      </c>
      <c r="W4049">
        <v>21</v>
      </c>
      <c r="X4049">
        <v>0</v>
      </c>
      <c r="Y4049">
        <v>0</v>
      </c>
      <c r="Z4049">
        <v>1</v>
      </c>
      <c r="AA4049">
        <v>0</v>
      </c>
      <c r="AB4049">
        <v>4</v>
      </c>
      <c r="AC4049">
        <v>0</v>
      </c>
      <c r="AD4049">
        <v>13</v>
      </c>
      <c r="AE4049">
        <v>0</v>
      </c>
      <c r="AY4049" s="59"/>
    </row>
    <row r="4050" spans="1:51">
      <c r="A4050" s="19">
        <v>43821</v>
      </c>
      <c r="B4050" t="s">
        <v>61</v>
      </c>
      <c r="C4050" s="19">
        <v>43956</v>
      </c>
      <c r="D4050">
        <v>82</v>
      </c>
      <c r="E4050">
        <v>26.2</v>
      </c>
      <c r="F4050">
        <v>3.6</v>
      </c>
      <c r="G4050">
        <v>0.2</v>
      </c>
      <c r="H4050">
        <v>22</v>
      </c>
      <c r="I4050">
        <v>6.8</v>
      </c>
      <c r="J4050">
        <v>15.1</v>
      </c>
      <c r="K4050">
        <v>1.2</v>
      </c>
      <c r="L4050">
        <v>13.9</v>
      </c>
      <c r="M4050">
        <v>0.5</v>
      </c>
      <c r="N4050">
        <v>34.200000000000003</v>
      </c>
      <c r="O4050">
        <v>3.4</v>
      </c>
      <c r="P4050">
        <v>2.4</v>
      </c>
      <c r="Q4050">
        <v>25.2</v>
      </c>
      <c r="R4050">
        <v>4.7</v>
      </c>
      <c r="S4050">
        <v>12.8</v>
      </c>
      <c r="T4050">
        <v>2.5</v>
      </c>
      <c r="U4050">
        <v>11.7</v>
      </c>
      <c r="V4050">
        <v>2.6</v>
      </c>
      <c r="W4050">
        <v>30</v>
      </c>
      <c r="X4050">
        <v>0</v>
      </c>
      <c r="Y4050">
        <v>0</v>
      </c>
      <c r="Z4050">
        <v>25</v>
      </c>
      <c r="AA4050">
        <v>0</v>
      </c>
      <c r="AB4050">
        <v>17</v>
      </c>
      <c r="AC4050">
        <v>0</v>
      </c>
      <c r="AD4050">
        <v>9</v>
      </c>
      <c r="AE4050">
        <v>0</v>
      </c>
      <c r="AY4050" s="59"/>
    </row>
    <row r="4051" spans="1:51">
      <c r="A4051" s="19">
        <v>43821</v>
      </c>
      <c r="B4051" t="s">
        <v>62</v>
      </c>
      <c r="C4051" s="19">
        <v>43963</v>
      </c>
      <c r="D4051">
        <v>29</v>
      </c>
      <c r="E4051">
        <v>29.6</v>
      </c>
      <c r="F4051">
        <v>6.4</v>
      </c>
      <c r="G4051">
        <v>0.6</v>
      </c>
      <c r="H4051">
        <v>10.1</v>
      </c>
      <c r="I4051">
        <v>1.5</v>
      </c>
      <c r="J4051">
        <v>13.9</v>
      </c>
      <c r="K4051">
        <v>2.6</v>
      </c>
      <c r="L4051">
        <v>24.2</v>
      </c>
      <c r="M4051">
        <v>0.5</v>
      </c>
      <c r="N4051">
        <v>39.5</v>
      </c>
      <c r="O4051">
        <v>5</v>
      </c>
      <c r="P4051">
        <v>2.4</v>
      </c>
      <c r="Q4051">
        <v>7.2</v>
      </c>
      <c r="R4051">
        <v>2.2999999999999998</v>
      </c>
      <c r="S4051">
        <v>10.3</v>
      </c>
      <c r="T4051">
        <v>2.9</v>
      </c>
      <c r="U4051">
        <v>27.5</v>
      </c>
      <c r="V4051">
        <v>2.4</v>
      </c>
      <c r="W4051">
        <v>14</v>
      </c>
      <c r="X4051">
        <v>0</v>
      </c>
      <c r="Y4051">
        <v>0</v>
      </c>
      <c r="Z4051">
        <v>1</v>
      </c>
      <c r="AA4051">
        <v>0</v>
      </c>
      <c r="AB4051">
        <v>3</v>
      </c>
      <c r="AC4051">
        <v>0</v>
      </c>
      <c r="AD4051">
        <v>11</v>
      </c>
      <c r="AE4051">
        <v>0</v>
      </c>
      <c r="AY4051" s="59"/>
    </row>
    <row r="4052" spans="1:51">
      <c r="A4052" s="19">
        <v>43821</v>
      </c>
      <c r="B4052" t="s">
        <v>63</v>
      </c>
      <c r="C4052" s="19">
        <v>43963</v>
      </c>
      <c r="D4052">
        <v>28</v>
      </c>
      <c r="E4052">
        <v>36.4</v>
      </c>
      <c r="F4052">
        <v>6.1</v>
      </c>
      <c r="G4052">
        <v>2.2000000000000002</v>
      </c>
      <c r="H4052">
        <v>8.5</v>
      </c>
      <c r="I4052">
        <v>5.8</v>
      </c>
      <c r="J4052">
        <v>13.6</v>
      </c>
      <c r="K4052">
        <v>3</v>
      </c>
      <c r="L4052">
        <v>13.4</v>
      </c>
      <c r="M4052">
        <v>0.6</v>
      </c>
      <c r="N4052">
        <v>58.9</v>
      </c>
      <c r="O4052">
        <v>4.2</v>
      </c>
      <c r="P4052">
        <v>3</v>
      </c>
      <c r="Q4052">
        <v>5.5</v>
      </c>
      <c r="R4052">
        <v>3.8</v>
      </c>
      <c r="S4052">
        <v>9.6999999999999993</v>
      </c>
      <c r="T4052">
        <v>2.7</v>
      </c>
      <c r="U4052">
        <v>9.8000000000000007</v>
      </c>
      <c r="V4052">
        <v>2.1</v>
      </c>
      <c r="W4052">
        <v>22</v>
      </c>
      <c r="X4052">
        <v>0</v>
      </c>
      <c r="Y4052">
        <v>0</v>
      </c>
      <c r="Z4052">
        <v>0</v>
      </c>
      <c r="AA4052">
        <v>0</v>
      </c>
      <c r="AB4052">
        <v>3</v>
      </c>
      <c r="AC4052">
        <v>0</v>
      </c>
      <c r="AD4052">
        <v>3</v>
      </c>
      <c r="AE4052">
        <v>0</v>
      </c>
      <c r="AY4052" s="59"/>
    </row>
    <row r="4053" spans="1:51">
      <c r="A4053" s="19">
        <v>43821</v>
      </c>
      <c r="B4053" t="s">
        <v>64</v>
      </c>
      <c r="C4053" s="19">
        <v>43970</v>
      </c>
      <c r="D4053">
        <v>54</v>
      </c>
      <c r="E4053">
        <v>35.700000000000003</v>
      </c>
      <c r="F4053">
        <v>6.2</v>
      </c>
      <c r="G4053">
        <v>3.5</v>
      </c>
      <c r="H4053">
        <v>9</v>
      </c>
      <c r="I4053">
        <v>5.3</v>
      </c>
      <c r="J4053">
        <v>13.8</v>
      </c>
      <c r="K4053">
        <v>3.1</v>
      </c>
      <c r="L4053">
        <v>12.5</v>
      </c>
      <c r="M4053">
        <v>0.5</v>
      </c>
      <c r="N4053">
        <v>56.8</v>
      </c>
      <c r="O4053">
        <v>4.5</v>
      </c>
      <c r="P4053">
        <v>3.5</v>
      </c>
      <c r="Q4053">
        <v>6.1</v>
      </c>
      <c r="R4053">
        <v>4</v>
      </c>
      <c r="S4053">
        <v>10.5</v>
      </c>
      <c r="T4053">
        <v>3.2</v>
      </c>
      <c r="U4053">
        <v>8.8000000000000007</v>
      </c>
      <c r="V4053">
        <v>2.2000000000000002</v>
      </c>
      <c r="W4053">
        <v>43</v>
      </c>
      <c r="X4053">
        <v>0</v>
      </c>
      <c r="Y4053">
        <v>0</v>
      </c>
      <c r="Z4053">
        <v>1</v>
      </c>
      <c r="AA4053">
        <v>0</v>
      </c>
      <c r="AB4053">
        <v>6</v>
      </c>
      <c r="AC4053">
        <v>0</v>
      </c>
      <c r="AD4053">
        <v>4</v>
      </c>
      <c r="AE4053">
        <v>0</v>
      </c>
      <c r="AY4053" s="59"/>
    </row>
    <row r="4054" spans="1:51">
      <c r="A4054" s="19">
        <v>43821</v>
      </c>
      <c r="B4054" t="s">
        <v>65</v>
      </c>
      <c r="C4054" s="19">
        <v>43970</v>
      </c>
      <c r="D4054">
        <v>61</v>
      </c>
      <c r="E4054">
        <v>24.9</v>
      </c>
      <c r="F4054">
        <v>3.1</v>
      </c>
      <c r="G4054">
        <v>0.6</v>
      </c>
      <c r="H4054">
        <v>9.5</v>
      </c>
      <c r="I4054">
        <v>0.5</v>
      </c>
      <c r="J4054">
        <v>24.3</v>
      </c>
      <c r="K4054">
        <v>0.3</v>
      </c>
      <c r="L4054">
        <v>17.7</v>
      </c>
      <c r="M4054">
        <v>8.6</v>
      </c>
      <c r="N4054">
        <v>29.6</v>
      </c>
      <c r="O4054">
        <v>3.3</v>
      </c>
      <c r="P4054">
        <v>2.6</v>
      </c>
      <c r="Q4054">
        <v>7.4</v>
      </c>
      <c r="R4054">
        <v>2.4</v>
      </c>
      <c r="S4054">
        <v>28.3</v>
      </c>
      <c r="T4054">
        <v>2.2999999999999998</v>
      </c>
      <c r="U4054">
        <v>16.899999999999999</v>
      </c>
      <c r="V4054">
        <v>6.8</v>
      </c>
      <c r="W4054">
        <v>22</v>
      </c>
      <c r="X4054">
        <v>0</v>
      </c>
      <c r="Y4054">
        <v>0</v>
      </c>
      <c r="Z4054">
        <v>1</v>
      </c>
      <c r="AA4054">
        <v>0</v>
      </c>
      <c r="AB4054">
        <v>21</v>
      </c>
      <c r="AC4054">
        <v>0</v>
      </c>
      <c r="AD4054">
        <v>16</v>
      </c>
      <c r="AE4054">
        <v>1</v>
      </c>
      <c r="AY4054" s="59"/>
    </row>
    <row r="4055" spans="1:51">
      <c r="A4055" s="19">
        <v>43821</v>
      </c>
      <c r="B4055" t="s">
        <v>143</v>
      </c>
      <c r="C4055" s="19">
        <v>43984</v>
      </c>
      <c r="D4055">
        <v>20</v>
      </c>
      <c r="E4055">
        <v>26.9</v>
      </c>
      <c r="F4055">
        <v>2.7</v>
      </c>
      <c r="G4055">
        <v>9.9</v>
      </c>
      <c r="H4055">
        <v>10.7</v>
      </c>
      <c r="I4055">
        <v>1.3</v>
      </c>
      <c r="J4055">
        <v>17.2</v>
      </c>
      <c r="K4055">
        <v>0.8</v>
      </c>
      <c r="L4055">
        <v>14.9</v>
      </c>
      <c r="M4055">
        <v>5</v>
      </c>
      <c r="N4055">
        <v>35.200000000000003</v>
      </c>
      <c r="O4055">
        <v>3.8</v>
      </c>
      <c r="P4055">
        <v>9.3000000000000007</v>
      </c>
      <c r="Q4055">
        <v>9.3000000000000007</v>
      </c>
      <c r="R4055">
        <v>3.5</v>
      </c>
      <c r="S4055">
        <v>16.8</v>
      </c>
      <c r="T4055">
        <v>2.8</v>
      </c>
      <c r="U4055">
        <v>14</v>
      </c>
      <c r="V4055">
        <v>5</v>
      </c>
      <c r="W4055">
        <v>9</v>
      </c>
      <c r="X4055">
        <v>0</v>
      </c>
      <c r="Y4055">
        <v>1</v>
      </c>
      <c r="Z4055">
        <v>1</v>
      </c>
      <c r="AA4055">
        <v>0</v>
      </c>
      <c r="AB4055">
        <v>6</v>
      </c>
      <c r="AC4055">
        <v>0</v>
      </c>
      <c r="AD4055">
        <v>3</v>
      </c>
      <c r="AE4055">
        <v>0</v>
      </c>
      <c r="AY4055" s="59"/>
    </row>
    <row r="4056" spans="1:51">
      <c r="A4056" s="19">
        <v>43821</v>
      </c>
      <c r="B4056" t="s">
        <v>67</v>
      </c>
      <c r="C4056" s="19">
        <v>43984</v>
      </c>
      <c r="D4056">
        <v>19</v>
      </c>
      <c r="E4056">
        <v>25.6</v>
      </c>
      <c r="F4056">
        <v>7.9</v>
      </c>
      <c r="G4056">
        <v>0.3</v>
      </c>
      <c r="H4056">
        <v>11.5</v>
      </c>
      <c r="I4056">
        <v>3.6</v>
      </c>
      <c r="J4056">
        <v>14.1</v>
      </c>
      <c r="K4056">
        <v>3.5</v>
      </c>
      <c r="L4056">
        <v>22.2</v>
      </c>
      <c r="M4056">
        <v>0.8</v>
      </c>
      <c r="N4056">
        <v>31.7</v>
      </c>
      <c r="O4056">
        <v>6.6</v>
      </c>
      <c r="P4056">
        <v>3.2</v>
      </c>
      <c r="Q4056">
        <v>9.8000000000000007</v>
      </c>
      <c r="R4056">
        <v>4</v>
      </c>
      <c r="S4056">
        <v>11.7</v>
      </c>
      <c r="T4056">
        <v>3.9</v>
      </c>
      <c r="U4056">
        <v>25.6</v>
      </c>
      <c r="V4056">
        <v>3.2</v>
      </c>
      <c r="W4056">
        <v>9</v>
      </c>
      <c r="X4056">
        <v>0</v>
      </c>
      <c r="Y4056">
        <v>0</v>
      </c>
      <c r="Z4056">
        <v>1</v>
      </c>
      <c r="AA4056">
        <v>0</v>
      </c>
      <c r="AB4056">
        <v>2</v>
      </c>
      <c r="AC4056">
        <v>0</v>
      </c>
      <c r="AD4056">
        <v>7</v>
      </c>
      <c r="AE4056">
        <v>0</v>
      </c>
      <c r="AY4056" s="59"/>
    </row>
    <row r="4057" spans="1:51">
      <c r="A4057" s="19">
        <v>43821</v>
      </c>
      <c r="B4057" t="s">
        <v>68</v>
      </c>
      <c r="C4057" s="19">
        <v>43984</v>
      </c>
      <c r="D4057">
        <v>126</v>
      </c>
      <c r="E4057">
        <v>22.2</v>
      </c>
      <c r="F4057">
        <v>5.2</v>
      </c>
      <c r="G4057">
        <v>11.1</v>
      </c>
      <c r="H4057">
        <v>10.4</v>
      </c>
      <c r="I4057">
        <v>1.2</v>
      </c>
      <c r="J4057">
        <v>19</v>
      </c>
      <c r="K4057">
        <v>0.6</v>
      </c>
      <c r="L4057">
        <v>16.2</v>
      </c>
      <c r="M4057">
        <v>3.7</v>
      </c>
      <c r="N4057">
        <v>26.6</v>
      </c>
      <c r="O4057">
        <v>5.4</v>
      </c>
      <c r="P4057">
        <v>10.4</v>
      </c>
      <c r="Q4057">
        <v>9.4</v>
      </c>
      <c r="R4057">
        <v>3.1</v>
      </c>
      <c r="S4057">
        <v>20</v>
      </c>
      <c r="T4057">
        <v>2.9</v>
      </c>
      <c r="U4057">
        <v>16.7</v>
      </c>
      <c r="V4057">
        <v>5</v>
      </c>
      <c r="W4057">
        <v>45</v>
      </c>
      <c r="X4057">
        <v>0</v>
      </c>
      <c r="Y4057">
        <v>6</v>
      </c>
      <c r="Z4057">
        <v>4</v>
      </c>
      <c r="AA4057">
        <v>0</v>
      </c>
      <c r="AB4057">
        <v>38</v>
      </c>
      <c r="AC4057">
        <v>0</v>
      </c>
      <c r="AD4057">
        <v>33</v>
      </c>
      <c r="AE4057">
        <v>0</v>
      </c>
      <c r="AY4057" s="59"/>
    </row>
    <row r="4058" spans="1:51">
      <c r="A4058" s="19">
        <v>43821</v>
      </c>
      <c r="B4058" t="s">
        <v>69</v>
      </c>
      <c r="C4058" s="19">
        <v>43984</v>
      </c>
      <c r="D4058">
        <v>34</v>
      </c>
      <c r="E4058">
        <v>25.3</v>
      </c>
      <c r="F4058">
        <v>4.0999999999999996</v>
      </c>
      <c r="G4058">
        <v>1.5</v>
      </c>
      <c r="H4058">
        <v>8.1999999999999993</v>
      </c>
      <c r="I4058">
        <v>0.5</v>
      </c>
      <c r="J4058">
        <v>24.1</v>
      </c>
      <c r="K4058">
        <v>0.3</v>
      </c>
      <c r="L4058">
        <v>16.100000000000001</v>
      </c>
      <c r="M4058">
        <v>9.4</v>
      </c>
      <c r="N4058">
        <v>30</v>
      </c>
      <c r="O4058">
        <v>4.3</v>
      </c>
      <c r="P4058">
        <v>3.5</v>
      </c>
      <c r="Q4058">
        <v>6.6</v>
      </c>
      <c r="R4058">
        <v>2.6</v>
      </c>
      <c r="S4058">
        <v>27.3</v>
      </c>
      <c r="T4058">
        <v>2.6</v>
      </c>
      <c r="U4058">
        <v>14.8</v>
      </c>
      <c r="V4058">
        <v>8</v>
      </c>
      <c r="W4058">
        <v>13</v>
      </c>
      <c r="X4058">
        <v>0</v>
      </c>
      <c r="Y4058">
        <v>0</v>
      </c>
      <c r="Z4058">
        <v>0</v>
      </c>
      <c r="AA4058">
        <v>0</v>
      </c>
      <c r="AB4058">
        <v>12</v>
      </c>
      <c r="AC4058">
        <v>0</v>
      </c>
      <c r="AD4058">
        <v>8</v>
      </c>
      <c r="AE4058">
        <v>1</v>
      </c>
      <c r="AY4058" s="59"/>
    </row>
    <row r="4059" spans="1:51">
      <c r="A4059" s="19">
        <v>43821</v>
      </c>
      <c r="B4059" t="s">
        <v>70</v>
      </c>
      <c r="C4059" s="19">
        <v>43984</v>
      </c>
      <c r="D4059">
        <v>16</v>
      </c>
      <c r="E4059">
        <v>27.1</v>
      </c>
      <c r="F4059">
        <v>7.4</v>
      </c>
      <c r="G4059">
        <v>0.4</v>
      </c>
      <c r="H4059">
        <v>10.7</v>
      </c>
      <c r="I4059">
        <v>4.0999999999999996</v>
      </c>
      <c r="J4059">
        <v>13.1</v>
      </c>
      <c r="K4059">
        <v>3.7</v>
      </c>
      <c r="L4059">
        <v>22.4</v>
      </c>
      <c r="M4059">
        <v>0.6</v>
      </c>
      <c r="N4059">
        <v>34.5</v>
      </c>
      <c r="O4059">
        <v>6.5</v>
      </c>
      <c r="P4059">
        <v>2.9</v>
      </c>
      <c r="Q4059">
        <v>8.5</v>
      </c>
      <c r="R4059">
        <v>4.0999999999999996</v>
      </c>
      <c r="S4059">
        <v>11.1</v>
      </c>
      <c r="T4059">
        <v>4.0999999999999996</v>
      </c>
      <c r="U4059">
        <v>25.2</v>
      </c>
      <c r="V4059">
        <v>2.9</v>
      </c>
      <c r="W4059">
        <v>8</v>
      </c>
      <c r="X4059">
        <v>0</v>
      </c>
      <c r="Y4059">
        <v>0</v>
      </c>
      <c r="Z4059">
        <v>1</v>
      </c>
      <c r="AA4059">
        <v>0</v>
      </c>
      <c r="AB4059">
        <v>1</v>
      </c>
      <c r="AC4059">
        <v>0</v>
      </c>
      <c r="AD4059">
        <v>6</v>
      </c>
      <c r="AE4059">
        <v>0</v>
      </c>
      <c r="AY4059" s="59"/>
    </row>
    <row r="4060" spans="1:51">
      <c r="A4060" s="19">
        <v>43821</v>
      </c>
      <c r="B4060" t="s">
        <v>71</v>
      </c>
      <c r="C4060" s="19">
        <v>43988</v>
      </c>
      <c r="D4060">
        <v>7</v>
      </c>
      <c r="E4060">
        <v>29.5</v>
      </c>
      <c r="F4060">
        <v>4.8</v>
      </c>
      <c r="G4060">
        <v>2.4</v>
      </c>
      <c r="H4060">
        <v>8.9</v>
      </c>
      <c r="I4060">
        <v>3</v>
      </c>
      <c r="J4060">
        <v>19.8</v>
      </c>
      <c r="K4060">
        <v>1.2</v>
      </c>
      <c r="L4060">
        <v>16.399999999999999</v>
      </c>
      <c r="M4060">
        <v>3.5</v>
      </c>
      <c r="N4060">
        <v>40</v>
      </c>
      <c r="O4060">
        <v>4.4000000000000004</v>
      </c>
      <c r="P4060">
        <v>3.8</v>
      </c>
      <c r="Q4060">
        <v>7.2</v>
      </c>
      <c r="R4060">
        <v>3.6</v>
      </c>
      <c r="S4060">
        <v>19</v>
      </c>
      <c r="T4060">
        <v>2.7</v>
      </c>
      <c r="U4060">
        <v>14.7</v>
      </c>
      <c r="V4060">
        <v>4.3</v>
      </c>
      <c r="W4060">
        <v>3</v>
      </c>
      <c r="X4060">
        <v>0</v>
      </c>
      <c r="Y4060">
        <v>0</v>
      </c>
      <c r="Z4060">
        <v>0</v>
      </c>
      <c r="AA4060">
        <v>0</v>
      </c>
      <c r="AB4060">
        <v>2</v>
      </c>
      <c r="AC4060">
        <v>0</v>
      </c>
      <c r="AD4060">
        <v>2</v>
      </c>
      <c r="AE4060">
        <v>0</v>
      </c>
      <c r="AY4060" s="59"/>
    </row>
    <row r="4061" spans="1:51">
      <c r="A4061" s="19">
        <v>43821</v>
      </c>
      <c r="B4061" t="s">
        <v>73</v>
      </c>
      <c r="C4061" s="19">
        <v>44013</v>
      </c>
      <c r="D4061">
        <v>41</v>
      </c>
      <c r="E4061">
        <v>28.7</v>
      </c>
      <c r="F4061">
        <v>5.5</v>
      </c>
      <c r="G4061">
        <v>2.4</v>
      </c>
      <c r="H4061">
        <v>10.6</v>
      </c>
      <c r="I4061">
        <v>3.2</v>
      </c>
      <c r="J4061">
        <v>17.8</v>
      </c>
      <c r="K4061">
        <v>2</v>
      </c>
      <c r="L4061">
        <v>16.5</v>
      </c>
      <c r="M4061">
        <v>2.9</v>
      </c>
      <c r="N4061">
        <v>47.7</v>
      </c>
      <c r="O4061">
        <v>3.3</v>
      </c>
      <c r="P4061">
        <v>1.7</v>
      </c>
      <c r="Q4061">
        <v>7.5</v>
      </c>
      <c r="R4061">
        <v>1.9</v>
      </c>
      <c r="S4061">
        <v>18.7</v>
      </c>
      <c r="T4061">
        <v>1.2</v>
      </c>
      <c r="U4061">
        <v>15.6</v>
      </c>
      <c r="V4061">
        <v>2</v>
      </c>
      <c r="W4061">
        <v>1886</v>
      </c>
      <c r="X4061">
        <v>0</v>
      </c>
      <c r="Y4061">
        <v>7</v>
      </c>
      <c r="Z4061">
        <v>199</v>
      </c>
      <c r="AA4061">
        <v>16</v>
      </c>
      <c r="AB4061">
        <v>1028</v>
      </c>
      <c r="AC4061">
        <v>0</v>
      </c>
      <c r="AD4061">
        <v>755</v>
      </c>
      <c r="AE4061">
        <v>5</v>
      </c>
      <c r="AY4061" s="59"/>
    </row>
    <row r="4062" spans="1:51">
      <c r="A4062" s="19">
        <v>43822</v>
      </c>
      <c r="B4062" t="s">
        <v>15</v>
      </c>
      <c r="C4062" s="19">
        <v>43864</v>
      </c>
      <c r="D4062">
        <v>41</v>
      </c>
      <c r="E4062">
        <v>18</v>
      </c>
      <c r="F4062">
        <v>3.5</v>
      </c>
      <c r="G4062">
        <v>2.1</v>
      </c>
      <c r="H4062">
        <v>21.8</v>
      </c>
      <c r="I4062">
        <v>6.1</v>
      </c>
      <c r="J4062">
        <v>17.399999999999999</v>
      </c>
      <c r="K4062">
        <v>3.2</v>
      </c>
      <c r="L4062">
        <v>14.2</v>
      </c>
      <c r="M4062">
        <v>3.2</v>
      </c>
      <c r="N4062">
        <v>21.5</v>
      </c>
      <c r="O4062">
        <v>1.9</v>
      </c>
      <c r="P4062">
        <v>1.7</v>
      </c>
      <c r="Q4062">
        <v>33.200000000000003</v>
      </c>
      <c r="R4062">
        <v>3.8</v>
      </c>
      <c r="S4062">
        <v>19.5</v>
      </c>
      <c r="T4062">
        <v>2.2999999999999998</v>
      </c>
      <c r="U4062">
        <v>13.3</v>
      </c>
      <c r="V4062">
        <v>2.4</v>
      </c>
      <c r="W4062">
        <v>11</v>
      </c>
      <c r="X4062">
        <v>0</v>
      </c>
      <c r="Y4062">
        <v>0</v>
      </c>
      <c r="Z4062">
        <v>14</v>
      </c>
      <c r="AA4062">
        <v>0</v>
      </c>
      <c r="AB4062">
        <v>11</v>
      </c>
      <c r="AC4062">
        <v>0</v>
      </c>
      <c r="AD4062">
        <v>5</v>
      </c>
      <c r="AE4062">
        <v>0</v>
      </c>
      <c r="AY4062" s="59"/>
    </row>
    <row r="4063" spans="1:51">
      <c r="A4063" s="19">
        <v>43822</v>
      </c>
      <c r="B4063" t="s">
        <v>16</v>
      </c>
      <c r="C4063" s="19">
        <v>43872</v>
      </c>
      <c r="D4063">
        <v>24</v>
      </c>
      <c r="E4063">
        <v>18.899999999999999</v>
      </c>
      <c r="F4063">
        <v>3.4</v>
      </c>
      <c r="G4063">
        <v>2.4</v>
      </c>
      <c r="H4063">
        <v>18.2</v>
      </c>
      <c r="I4063">
        <v>3.4</v>
      </c>
      <c r="J4063">
        <v>19.7</v>
      </c>
      <c r="K4063">
        <v>2.9</v>
      </c>
      <c r="L4063">
        <v>15.9</v>
      </c>
      <c r="M4063">
        <v>4.7</v>
      </c>
      <c r="N4063">
        <v>23.4</v>
      </c>
      <c r="O4063">
        <v>2.4</v>
      </c>
      <c r="P4063">
        <v>2.2999999999999998</v>
      </c>
      <c r="Q4063">
        <v>21.6</v>
      </c>
      <c r="R4063">
        <v>2.6</v>
      </c>
      <c r="S4063">
        <v>25.8</v>
      </c>
      <c r="T4063">
        <v>2.1</v>
      </c>
      <c r="U4063">
        <v>16</v>
      </c>
      <c r="V4063">
        <v>3.3</v>
      </c>
      <c r="W4063">
        <v>6</v>
      </c>
      <c r="X4063">
        <v>0</v>
      </c>
      <c r="Y4063">
        <v>0</v>
      </c>
      <c r="Z4063">
        <v>6</v>
      </c>
      <c r="AA4063">
        <v>0</v>
      </c>
      <c r="AB4063">
        <v>7</v>
      </c>
      <c r="AC4063">
        <v>0</v>
      </c>
      <c r="AD4063">
        <v>5</v>
      </c>
      <c r="AE4063">
        <v>0</v>
      </c>
      <c r="AY4063" s="59"/>
    </row>
    <row r="4064" spans="1:51">
      <c r="A4064" s="19">
        <v>43822</v>
      </c>
      <c r="B4064" t="s">
        <v>17</v>
      </c>
      <c r="C4064" s="19">
        <v>43883</v>
      </c>
      <c r="D4064">
        <v>36</v>
      </c>
      <c r="E4064">
        <v>25.4</v>
      </c>
      <c r="F4064">
        <v>8.5</v>
      </c>
      <c r="G4064">
        <v>1.3</v>
      </c>
      <c r="H4064">
        <v>9</v>
      </c>
      <c r="I4064">
        <v>1.9</v>
      </c>
      <c r="J4064">
        <v>19.2</v>
      </c>
      <c r="K4064">
        <v>3.8</v>
      </c>
      <c r="L4064">
        <v>15.8</v>
      </c>
      <c r="M4064">
        <v>4.5</v>
      </c>
      <c r="N4064">
        <v>41.7</v>
      </c>
      <c r="O4064">
        <v>5.5</v>
      </c>
      <c r="P4064">
        <v>1.7</v>
      </c>
      <c r="Q4064">
        <v>5.9</v>
      </c>
      <c r="R4064">
        <v>1.8</v>
      </c>
      <c r="S4064">
        <v>21.9</v>
      </c>
      <c r="T4064">
        <v>2.8</v>
      </c>
      <c r="U4064">
        <v>15.2</v>
      </c>
      <c r="V4064">
        <v>3.1</v>
      </c>
      <c r="W4064">
        <v>14</v>
      </c>
      <c r="X4064">
        <v>0</v>
      </c>
      <c r="Y4064">
        <v>0</v>
      </c>
      <c r="Z4064">
        <v>1</v>
      </c>
      <c r="AA4064">
        <v>0</v>
      </c>
      <c r="AB4064">
        <v>11</v>
      </c>
      <c r="AC4064">
        <v>0</v>
      </c>
      <c r="AD4064">
        <v>9</v>
      </c>
      <c r="AE4064">
        <v>0</v>
      </c>
      <c r="AY4064" s="59"/>
    </row>
    <row r="4065" spans="1:51">
      <c r="A4065" s="19">
        <v>43822</v>
      </c>
      <c r="B4065" t="s">
        <v>18</v>
      </c>
      <c r="C4065" s="19">
        <v>43890</v>
      </c>
      <c r="D4065">
        <v>54</v>
      </c>
      <c r="E4065">
        <v>38.799999999999997</v>
      </c>
      <c r="F4065">
        <v>4.5999999999999996</v>
      </c>
      <c r="G4065">
        <v>3.2</v>
      </c>
      <c r="H4065">
        <v>8.6</v>
      </c>
      <c r="I4065">
        <v>2.5</v>
      </c>
      <c r="J4065">
        <v>13.1</v>
      </c>
      <c r="K4065">
        <v>5.7</v>
      </c>
      <c r="L4065">
        <v>10.3</v>
      </c>
      <c r="M4065">
        <v>2.8</v>
      </c>
      <c r="N4065">
        <v>79.5</v>
      </c>
      <c r="O4065">
        <v>1.6</v>
      </c>
      <c r="P4065">
        <v>1.3</v>
      </c>
      <c r="Q4065">
        <v>2.9</v>
      </c>
      <c r="R4065">
        <v>1.1000000000000001</v>
      </c>
      <c r="S4065">
        <v>6.3</v>
      </c>
      <c r="T4065">
        <v>2</v>
      </c>
      <c r="U4065">
        <v>3.8</v>
      </c>
      <c r="V4065">
        <v>1.1000000000000001</v>
      </c>
      <c r="W4065">
        <v>46</v>
      </c>
      <c r="X4065">
        <v>0</v>
      </c>
      <c r="Y4065">
        <v>0</v>
      </c>
      <c r="Z4065">
        <v>1</v>
      </c>
      <c r="AA4065">
        <v>0</v>
      </c>
      <c r="AB4065">
        <v>5</v>
      </c>
      <c r="AC4065">
        <v>0</v>
      </c>
      <c r="AD4065">
        <v>2</v>
      </c>
      <c r="AE4065">
        <v>0</v>
      </c>
      <c r="AY4065" s="59"/>
    </row>
    <row r="4066" spans="1:51">
      <c r="A4066" s="19">
        <v>43822</v>
      </c>
      <c r="B4066" t="s">
        <v>19</v>
      </c>
      <c r="C4066" s="19">
        <v>43893</v>
      </c>
      <c r="D4066">
        <v>52</v>
      </c>
      <c r="E4066">
        <v>36.700000000000003</v>
      </c>
      <c r="F4066">
        <v>6.1</v>
      </c>
      <c r="G4066">
        <v>3.9</v>
      </c>
      <c r="H4066">
        <v>8.1999999999999993</v>
      </c>
      <c r="I4066">
        <v>4.8</v>
      </c>
      <c r="J4066">
        <v>12.8</v>
      </c>
      <c r="K4066">
        <v>3.4</v>
      </c>
      <c r="L4066">
        <v>12.8</v>
      </c>
      <c r="M4066">
        <v>0.9</v>
      </c>
      <c r="N4066">
        <v>73.900000000000006</v>
      </c>
      <c r="O4066">
        <v>2.2999999999999998</v>
      </c>
      <c r="P4066">
        <v>1.9</v>
      </c>
      <c r="Q4066">
        <v>3.6</v>
      </c>
      <c r="R4066">
        <v>2</v>
      </c>
      <c r="S4066">
        <v>6.7</v>
      </c>
      <c r="T4066">
        <v>1.5</v>
      </c>
      <c r="U4066">
        <v>6.7</v>
      </c>
      <c r="V4066">
        <v>1</v>
      </c>
      <c r="W4066">
        <v>43</v>
      </c>
      <c r="X4066">
        <v>0</v>
      </c>
      <c r="Y4066">
        <v>0</v>
      </c>
      <c r="Z4066">
        <v>1</v>
      </c>
      <c r="AA4066">
        <v>0</v>
      </c>
      <c r="AB4066">
        <v>4</v>
      </c>
      <c r="AC4066">
        <v>0</v>
      </c>
      <c r="AD4066">
        <v>4</v>
      </c>
      <c r="AE4066">
        <v>0</v>
      </c>
      <c r="AY4066" s="59"/>
    </row>
    <row r="4067" spans="1:51">
      <c r="A4067" s="19">
        <v>43822</v>
      </c>
      <c r="B4067" t="s">
        <v>20</v>
      </c>
      <c r="C4067" s="19">
        <v>43893</v>
      </c>
      <c r="D4067">
        <v>6</v>
      </c>
      <c r="E4067">
        <v>29.5</v>
      </c>
      <c r="F4067">
        <v>4.8</v>
      </c>
      <c r="G4067">
        <v>2.4</v>
      </c>
      <c r="H4067">
        <v>8.9</v>
      </c>
      <c r="I4067">
        <v>3</v>
      </c>
      <c r="J4067">
        <v>19.8</v>
      </c>
      <c r="K4067">
        <v>1.3</v>
      </c>
      <c r="L4067">
        <v>16.399999999999999</v>
      </c>
      <c r="M4067">
        <v>3.5</v>
      </c>
      <c r="N4067">
        <v>50.3</v>
      </c>
      <c r="O4067">
        <v>2.6</v>
      </c>
      <c r="P4067">
        <v>1.9</v>
      </c>
      <c r="Q4067">
        <v>5</v>
      </c>
      <c r="R4067">
        <v>2.1</v>
      </c>
      <c r="S4067">
        <v>20.5</v>
      </c>
      <c r="T4067">
        <v>1.6</v>
      </c>
      <c r="U4067">
        <v>13.6</v>
      </c>
      <c r="V4067">
        <v>2</v>
      </c>
      <c r="W4067">
        <v>3</v>
      </c>
      <c r="X4067">
        <v>0</v>
      </c>
      <c r="Y4067">
        <v>0</v>
      </c>
      <c r="Z4067">
        <v>0</v>
      </c>
      <c r="AA4067">
        <v>0</v>
      </c>
      <c r="AB4067">
        <v>2</v>
      </c>
      <c r="AC4067">
        <v>0</v>
      </c>
      <c r="AD4067">
        <v>1</v>
      </c>
      <c r="AE4067">
        <v>0</v>
      </c>
      <c r="AY4067" s="59"/>
    </row>
    <row r="4068" spans="1:51">
      <c r="A4068" s="19">
        <v>43822</v>
      </c>
      <c r="B4068" t="s">
        <v>21</v>
      </c>
      <c r="C4068" s="19">
        <v>43893</v>
      </c>
      <c r="D4068">
        <v>31</v>
      </c>
      <c r="E4068">
        <v>36.1</v>
      </c>
      <c r="F4068">
        <v>6.2</v>
      </c>
      <c r="G4068">
        <v>3.8</v>
      </c>
      <c r="H4068">
        <v>8.5</v>
      </c>
      <c r="I4068">
        <v>4.9000000000000004</v>
      </c>
      <c r="J4068">
        <v>14.2</v>
      </c>
      <c r="K4068">
        <v>3.3</v>
      </c>
      <c r="L4068">
        <v>12.1</v>
      </c>
      <c r="M4068">
        <v>0.5</v>
      </c>
      <c r="N4068">
        <v>71.900000000000006</v>
      </c>
      <c r="O4068">
        <v>2.6</v>
      </c>
      <c r="P4068">
        <v>1.8</v>
      </c>
      <c r="Q4068">
        <v>3.6</v>
      </c>
      <c r="R4068">
        <v>2.2999999999999998</v>
      </c>
      <c r="S4068">
        <v>8.3000000000000007</v>
      </c>
      <c r="T4068">
        <v>1.7</v>
      </c>
      <c r="U4068">
        <v>6.5</v>
      </c>
      <c r="V4068">
        <v>0.9</v>
      </c>
      <c r="W4068">
        <v>25</v>
      </c>
      <c r="X4068">
        <v>0</v>
      </c>
      <c r="Y4068">
        <v>0</v>
      </c>
      <c r="Z4068">
        <v>0</v>
      </c>
      <c r="AA4068">
        <v>0</v>
      </c>
      <c r="AB4068">
        <v>4</v>
      </c>
      <c r="AC4068">
        <v>0</v>
      </c>
      <c r="AD4068">
        <v>2</v>
      </c>
      <c r="AE4068">
        <v>0</v>
      </c>
      <c r="AY4068" s="59"/>
    </row>
    <row r="4069" spans="1:51">
      <c r="A4069" s="19">
        <v>43822</v>
      </c>
      <c r="B4069" t="s">
        <v>22</v>
      </c>
      <c r="C4069" s="19">
        <v>43893</v>
      </c>
      <c r="D4069">
        <v>416</v>
      </c>
      <c r="E4069">
        <v>24.1</v>
      </c>
      <c r="F4069">
        <v>5.6</v>
      </c>
      <c r="G4069">
        <v>2.2999999999999998</v>
      </c>
      <c r="H4069">
        <v>10</v>
      </c>
      <c r="I4069">
        <v>1.8</v>
      </c>
      <c r="J4069">
        <v>21.6</v>
      </c>
      <c r="K4069">
        <v>1.8</v>
      </c>
      <c r="L4069">
        <v>16.5</v>
      </c>
      <c r="M4069">
        <v>5.8</v>
      </c>
      <c r="N4069">
        <v>35.799999999999997</v>
      </c>
      <c r="O4069">
        <v>3.5</v>
      </c>
      <c r="P4069">
        <v>2</v>
      </c>
      <c r="Q4069">
        <v>6.9</v>
      </c>
      <c r="R4069">
        <v>1.9</v>
      </c>
      <c r="S4069">
        <v>27.6</v>
      </c>
      <c r="T4069">
        <v>2</v>
      </c>
      <c r="U4069">
        <v>15.8</v>
      </c>
      <c r="V4069">
        <v>4.0999999999999996</v>
      </c>
      <c r="W4069">
        <v>156</v>
      </c>
      <c r="X4069">
        <v>0</v>
      </c>
      <c r="Y4069">
        <v>0</v>
      </c>
      <c r="Z4069">
        <v>12</v>
      </c>
      <c r="AA4069">
        <v>0</v>
      </c>
      <c r="AB4069">
        <v>140</v>
      </c>
      <c r="AC4069">
        <v>0</v>
      </c>
      <c r="AD4069">
        <v>107</v>
      </c>
      <c r="AE4069">
        <v>1</v>
      </c>
      <c r="AY4069" s="59"/>
    </row>
    <row r="4070" spans="1:51">
      <c r="A4070" s="19">
        <v>43822</v>
      </c>
      <c r="B4070" t="s">
        <v>23</v>
      </c>
      <c r="C4070" s="19">
        <v>43893</v>
      </c>
      <c r="D4070">
        <v>67</v>
      </c>
      <c r="E4070">
        <v>23.2</v>
      </c>
      <c r="F4070">
        <v>5.3</v>
      </c>
      <c r="G4070">
        <v>0.9</v>
      </c>
      <c r="H4070">
        <v>8.6999999999999993</v>
      </c>
      <c r="I4070">
        <v>1.2</v>
      </c>
      <c r="J4070">
        <v>24.2</v>
      </c>
      <c r="K4070">
        <v>1</v>
      </c>
      <c r="L4070">
        <v>17.7</v>
      </c>
      <c r="M4070">
        <v>7.4</v>
      </c>
      <c r="N4070">
        <v>30.6</v>
      </c>
      <c r="O4070">
        <v>3.2</v>
      </c>
      <c r="P4070">
        <v>1.7</v>
      </c>
      <c r="Q4070">
        <v>5.4</v>
      </c>
      <c r="R4070">
        <v>1.6</v>
      </c>
      <c r="S4070">
        <v>33.5</v>
      </c>
      <c r="T4070">
        <v>1.6</v>
      </c>
      <c r="U4070">
        <v>17.399999999999999</v>
      </c>
      <c r="V4070">
        <v>4.5999999999999996</v>
      </c>
      <c r="W4070">
        <v>23</v>
      </c>
      <c r="X4070">
        <v>0</v>
      </c>
      <c r="Y4070">
        <v>0</v>
      </c>
      <c r="Z4070">
        <v>1</v>
      </c>
      <c r="AA4070">
        <v>0</v>
      </c>
      <c r="AB4070">
        <v>24</v>
      </c>
      <c r="AC4070">
        <v>0</v>
      </c>
      <c r="AD4070">
        <v>18</v>
      </c>
      <c r="AE4070">
        <v>1</v>
      </c>
      <c r="AY4070" s="59"/>
    </row>
    <row r="4071" spans="1:51">
      <c r="A4071" s="19">
        <v>43822</v>
      </c>
      <c r="B4071" t="s">
        <v>24</v>
      </c>
      <c r="C4071" s="19">
        <v>43893</v>
      </c>
      <c r="D4071">
        <v>13</v>
      </c>
      <c r="E4071">
        <v>29.5</v>
      </c>
      <c r="F4071">
        <v>4.8</v>
      </c>
      <c r="G4071">
        <v>2.4</v>
      </c>
      <c r="H4071">
        <v>8.9</v>
      </c>
      <c r="I4071">
        <v>3</v>
      </c>
      <c r="J4071">
        <v>19.8</v>
      </c>
      <c r="K4071">
        <v>1.3</v>
      </c>
      <c r="L4071">
        <v>16.399999999999999</v>
      </c>
      <c r="M4071">
        <v>3.5</v>
      </c>
      <c r="N4071">
        <v>51</v>
      </c>
      <c r="O4071">
        <v>2.6</v>
      </c>
      <c r="P4071">
        <v>2.1</v>
      </c>
      <c r="Q4071">
        <v>5.2</v>
      </c>
      <c r="R4071">
        <v>2.1</v>
      </c>
      <c r="S4071">
        <v>19.7</v>
      </c>
      <c r="T4071">
        <v>1.5</v>
      </c>
      <c r="U4071">
        <v>13.5</v>
      </c>
      <c r="V4071">
        <v>2.1</v>
      </c>
      <c r="W4071">
        <v>6</v>
      </c>
      <c r="X4071">
        <v>0</v>
      </c>
      <c r="Y4071">
        <v>0</v>
      </c>
      <c r="Z4071">
        <v>0</v>
      </c>
      <c r="AA4071">
        <v>0</v>
      </c>
      <c r="AB4071">
        <v>4</v>
      </c>
      <c r="AC4071">
        <v>0</v>
      </c>
      <c r="AD4071">
        <v>3</v>
      </c>
      <c r="AE4071">
        <v>0</v>
      </c>
      <c r="AY4071" s="59"/>
    </row>
    <row r="4072" spans="1:51">
      <c r="A4072" s="19">
        <v>43822</v>
      </c>
      <c r="B4072" t="s">
        <v>25</v>
      </c>
      <c r="C4072" s="19">
        <v>43893</v>
      </c>
      <c r="D4072">
        <v>24</v>
      </c>
      <c r="E4072">
        <v>21</v>
      </c>
      <c r="F4072">
        <v>7.2</v>
      </c>
      <c r="G4072">
        <v>2.4</v>
      </c>
      <c r="H4072">
        <v>12.8</v>
      </c>
      <c r="I4072">
        <v>1.2</v>
      </c>
      <c r="J4072">
        <v>17.899999999999999</v>
      </c>
      <c r="K4072">
        <v>4.7</v>
      </c>
      <c r="L4072">
        <v>18.3</v>
      </c>
      <c r="M4072">
        <v>4.2</v>
      </c>
      <c r="N4072">
        <v>29</v>
      </c>
      <c r="O4072">
        <v>5.0999999999999996</v>
      </c>
      <c r="P4072">
        <v>2.5</v>
      </c>
      <c r="Q4072">
        <v>11.3</v>
      </c>
      <c r="R4072">
        <v>2.1</v>
      </c>
      <c r="S4072">
        <v>20.9</v>
      </c>
      <c r="T4072">
        <v>3.8</v>
      </c>
      <c r="U4072">
        <v>21.6</v>
      </c>
      <c r="V4072">
        <v>3.2</v>
      </c>
      <c r="W4072">
        <v>8</v>
      </c>
      <c r="X4072">
        <v>0</v>
      </c>
      <c r="Y4072">
        <v>0</v>
      </c>
      <c r="Z4072">
        <v>2</v>
      </c>
      <c r="AA4072">
        <v>0</v>
      </c>
      <c r="AB4072">
        <v>7</v>
      </c>
      <c r="AC4072">
        <v>0</v>
      </c>
      <c r="AD4072">
        <v>7</v>
      </c>
      <c r="AE4072">
        <v>0</v>
      </c>
      <c r="AY4072" s="59"/>
    </row>
    <row r="4073" spans="1:51">
      <c r="A4073" s="19">
        <v>43822</v>
      </c>
      <c r="B4073" t="s">
        <v>26</v>
      </c>
      <c r="C4073" s="19">
        <v>43893</v>
      </c>
      <c r="D4073">
        <v>91</v>
      </c>
      <c r="E4073">
        <v>21.6</v>
      </c>
      <c r="F4073">
        <v>5.4</v>
      </c>
      <c r="G4073">
        <v>2.4</v>
      </c>
      <c r="H4073">
        <v>12.5</v>
      </c>
      <c r="I4073">
        <v>1.8</v>
      </c>
      <c r="J4073">
        <v>14.9</v>
      </c>
      <c r="K4073">
        <v>1.2</v>
      </c>
      <c r="L4073">
        <v>27.6</v>
      </c>
      <c r="M4073">
        <v>2.2999999999999998</v>
      </c>
      <c r="N4073">
        <v>25.5</v>
      </c>
      <c r="O4073">
        <v>3.2</v>
      </c>
      <c r="P4073">
        <v>2</v>
      </c>
      <c r="Q4073">
        <v>8.6</v>
      </c>
      <c r="R4073">
        <v>1.7</v>
      </c>
      <c r="S4073">
        <v>11.4</v>
      </c>
      <c r="T4073">
        <v>1.6</v>
      </c>
      <c r="U4073">
        <v>43.9</v>
      </c>
      <c r="V4073">
        <v>1.9</v>
      </c>
      <c r="W4073">
        <v>31</v>
      </c>
      <c r="X4073">
        <v>0</v>
      </c>
      <c r="Y4073">
        <v>0</v>
      </c>
      <c r="Z4073">
        <v>7</v>
      </c>
      <c r="AA4073">
        <v>0</v>
      </c>
      <c r="AB4073">
        <v>13</v>
      </c>
      <c r="AC4073">
        <v>0</v>
      </c>
      <c r="AD4073">
        <v>40</v>
      </c>
      <c r="AE4073">
        <v>0</v>
      </c>
      <c r="AY4073" s="59"/>
    </row>
    <row r="4074" spans="1:51">
      <c r="A4074" s="19">
        <v>43822</v>
      </c>
      <c r="B4074" t="s">
        <v>27</v>
      </c>
      <c r="C4074" s="19">
        <v>43893</v>
      </c>
      <c r="D4074">
        <v>75</v>
      </c>
      <c r="E4074">
        <v>22.5</v>
      </c>
      <c r="F4074">
        <v>3</v>
      </c>
      <c r="G4074">
        <v>0.5</v>
      </c>
      <c r="H4074">
        <v>12.3</v>
      </c>
      <c r="I4074">
        <v>16.8</v>
      </c>
      <c r="J4074">
        <v>17</v>
      </c>
      <c r="K4074">
        <v>0.4</v>
      </c>
      <c r="L4074">
        <v>15.5</v>
      </c>
      <c r="M4074">
        <v>1.6</v>
      </c>
      <c r="N4074">
        <v>32.1</v>
      </c>
      <c r="O4074">
        <v>2.4</v>
      </c>
      <c r="P4074">
        <v>1.7</v>
      </c>
      <c r="Q4074">
        <v>10.1</v>
      </c>
      <c r="R4074">
        <v>17.600000000000001</v>
      </c>
      <c r="S4074">
        <v>17.2</v>
      </c>
      <c r="T4074">
        <v>1.5</v>
      </c>
      <c r="U4074">
        <v>15</v>
      </c>
      <c r="V4074">
        <v>2</v>
      </c>
      <c r="W4074">
        <v>22</v>
      </c>
      <c r="X4074">
        <v>0</v>
      </c>
      <c r="Y4074">
        <v>0</v>
      </c>
      <c r="Z4074">
        <v>5</v>
      </c>
      <c r="AA4074">
        <v>16</v>
      </c>
      <c r="AB4074">
        <v>17</v>
      </c>
      <c r="AC4074">
        <v>0</v>
      </c>
      <c r="AD4074">
        <v>15</v>
      </c>
      <c r="AE4074">
        <v>0</v>
      </c>
      <c r="AY4074" s="59"/>
    </row>
    <row r="4075" spans="1:51">
      <c r="A4075" s="19">
        <v>43822</v>
      </c>
      <c r="B4075" t="s">
        <v>28</v>
      </c>
      <c r="C4075" s="19">
        <v>43893</v>
      </c>
      <c r="D4075">
        <v>110</v>
      </c>
      <c r="E4075">
        <v>34.6</v>
      </c>
      <c r="F4075">
        <v>10.199999999999999</v>
      </c>
      <c r="G4075">
        <v>1.8</v>
      </c>
      <c r="H4075">
        <v>8</v>
      </c>
      <c r="I4075">
        <v>2.2000000000000002</v>
      </c>
      <c r="J4075">
        <v>16.399999999999999</v>
      </c>
      <c r="K4075">
        <v>1.9</v>
      </c>
      <c r="L4075">
        <v>12</v>
      </c>
      <c r="M4075">
        <v>2.4</v>
      </c>
      <c r="N4075">
        <v>67.5</v>
      </c>
      <c r="O4075">
        <v>4.9000000000000004</v>
      </c>
      <c r="P4075">
        <v>1.2</v>
      </c>
      <c r="Q4075">
        <v>3.8</v>
      </c>
      <c r="R4075">
        <v>1.3</v>
      </c>
      <c r="S4075">
        <v>11.4</v>
      </c>
      <c r="T4075">
        <v>1.3</v>
      </c>
      <c r="U4075">
        <v>6.8</v>
      </c>
      <c r="V4075">
        <v>1.6</v>
      </c>
      <c r="W4075">
        <v>66</v>
      </c>
      <c r="X4075">
        <v>0</v>
      </c>
      <c r="Y4075">
        <v>0</v>
      </c>
      <c r="Z4075">
        <v>1</v>
      </c>
      <c r="AA4075">
        <v>0</v>
      </c>
      <c r="AB4075">
        <v>32</v>
      </c>
      <c r="AC4075">
        <v>0</v>
      </c>
      <c r="AD4075">
        <v>7</v>
      </c>
      <c r="AE4075">
        <v>0</v>
      </c>
      <c r="AY4075" s="59"/>
    </row>
    <row r="4076" spans="1:51">
      <c r="A4076" s="19">
        <v>43822</v>
      </c>
      <c r="B4076" t="s">
        <v>29</v>
      </c>
      <c r="C4076" s="19">
        <v>43893</v>
      </c>
      <c r="D4076">
        <v>37</v>
      </c>
      <c r="E4076">
        <v>35.799999999999997</v>
      </c>
      <c r="F4076">
        <v>8.4</v>
      </c>
      <c r="G4076">
        <v>3.2</v>
      </c>
      <c r="H4076">
        <v>7.3</v>
      </c>
      <c r="I4076">
        <v>4</v>
      </c>
      <c r="J4076">
        <v>14.7</v>
      </c>
      <c r="K4076">
        <v>3.5</v>
      </c>
      <c r="L4076">
        <v>11.7</v>
      </c>
      <c r="M4076">
        <v>0.8</v>
      </c>
      <c r="N4076">
        <v>71.7</v>
      </c>
      <c r="O4076">
        <v>3.5</v>
      </c>
      <c r="P4076">
        <v>1.7</v>
      </c>
      <c r="Q4076">
        <v>3.3</v>
      </c>
      <c r="R4076">
        <v>2.2000000000000002</v>
      </c>
      <c r="S4076">
        <v>8.6999999999999993</v>
      </c>
      <c r="T4076">
        <v>1.7</v>
      </c>
      <c r="U4076">
        <v>5.8</v>
      </c>
      <c r="V4076">
        <v>1</v>
      </c>
      <c r="W4076">
        <v>29</v>
      </c>
      <c r="X4076">
        <v>0</v>
      </c>
      <c r="Y4076">
        <v>0</v>
      </c>
      <c r="Z4076">
        <v>0</v>
      </c>
      <c r="AA4076">
        <v>0</v>
      </c>
      <c r="AB4076">
        <v>5</v>
      </c>
      <c r="AC4076">
        <v>0</v>
      </c>
      <c r="AD4076">
        <v>2</v>
      </c>
      <c r="AE4076">
        <v>0</v>
      </c>
      <c r="AY4076" s="59"/>
    </row>
    <row r="4077" spans="1:51">
      <c r="A4077" s="19">
        <v>43822</v>
      </c>
      <c r="B4077" t="s">
        <v>30</v>
      </c>
      <c r="C4077" s="19">
        <v>43893</v>
      </c>
      <c r="D4077">
        <v>64</v>
      </c>
      <c r="E4077">
        <v>35.799999999999997</v>
      </c>
      <c r="F4077">
        <v>6.2</v>
      </c>
      <c r="G4077">
        <v>3.1</v>
      </c>
      <c r="H4077">
        <v>9</v>
      </c>
      <c r="I4077">
        <v>5.0999999999999996</v>
      </c>
      <c r="J4077">
        <v>13.6</v>
      </c>
      <c r="K4077">
        <v>3.7</v>
      </c>
      <c r="L4077">
        <v>12.5</v>
      </c>
      <c r="M4077">
        <v>0.6</v>
      </c>
      <c r="N4077">
        <v>71.3</v>
      </c>
      <c r="O4077">
        <v>2.4</v>
      </c>
      <c r="P4077">
        <v>1.8</v>
      </c>
      <c r="Q4077">
        <v>4.0999999999999996</v>
      </c>
      <c r="R4077">
        <v>2.5</v>
      </c>
      <c r="S4077">
        <v>7.9</v>
      </c>
      <c r="T4077">
        <v>1.8</v>
      </c>
      <c r="U4077">
        <v>6.8</v>
      </c>
      <c r="V4077">
        <v>1</v>
      </c>
      <c r="W4077">
        <v>51</v>
      </c>
      <c r="X4077">
        <v>0</v>
      </c>
      <c r="Y4077">
        <v>0</v>
      </c>
      <c r="Z4077">
        <v>1</v>
      </c>
      <c r="AA4077">
        <v>0</v>
      </c>
      <c r="AB4077">
        <v>7</v>
      </c>
      <c r="AC4077">
        <v>0</v>
      </c>
      <c r="AD4077">
        <v>5</v>
      </c>
      <c r="AE4077">
        <v>0</v>
      </c>
      <c r="AY4077" s="59"/>
    </row>
    <row r="4078" spans="1:51">
      <c r="A4078" s="19">
        <v>43822</v>
      </c>
      <c r="B4078" t="s">
        <v>31</v>
      </c>
      <c r="C4078" s="19">
        <v>43893</v>
      </c>
      <c r="D4078">
        <v>228</v>
      </c>
      <c r="E4078">
        <v>31.9</v>
      </c>
      <c r="F4078">
        <v>6.6</v>
      </c>
      <c r="G4078">
        <v>2.4</v>
      </c>
      <c r="H4078">
        <v>9.6999999999999993</v>
      </c>
      <c r="I4078">
        <v>2.4</v>
      </c>
      <c r="J4078">
        <v>16.8</v>
      </c>
      <c r="K4078">
        <v>1.8</v>
      </c>
      <c r="L4078">
        <v>14.1</v>
      </c>
      <c r="M4078">
        <v>3.9</v>
      </c>
      <c r="N4078">
        <v>59.7</v>
      </c>
      <c r="O4078">
        <v>3.5</v>
      </c>
      <c r="P4078">
        <v>1.9</v>
      </c>
      <c r="Q4078">
        <v>5.5</v>
      </c>
      <c r="R4078">
        <v>1.7</v>
      </c>
      <c r="S4078">
        <v>13.5</v>
      </c>
      <c r="T4078">
        <v>1.5</v>
      </c>
      <c r="U4078">
        <v>10</v>
      </c>
      <c r="V4078">
        <v>2.2999999999999998</v>
      </c>
      <c r="W4078">
        <v>127</v>
      </c>
      <c r="X4078">
        <v>0</v>
      </c>
      <c r="Y4078">
        <v>0</v>
      </c>
      <c r="Z4078">
        <v>6</v>
      </c>
      <c r="AA4078">
        <v>0</v>
      </c>
      <c r="AB4078">
        <v>67</v>
      </c>
      <c r="AC4078">
        <v>0</v>
      </c>
      <c r="AD4078">
        <v>27</v>
      </c>
      <c r="AE4078">
        <v>0</v>
      </c>
      <c r="AY4078" s="59"/>
    </row>
    <row r="4079" spans="1:51">
      <c r="A4079" s="19">
        <v>43822</v>
      </c>
      <c r="B4079" t="s">
        <v>32</v>
      </c>
      <c r="C4079" s="19">
        <v>43893</v>
      </c>
      <c r="D4079">
        <v>29</v>
      </c>
      <c r="E4079">
        <v>28.3</v>
      </c>
      <c r="F4079">
        <v>7.2</v>
      </c>
      <c r="G4079">
        <v>0.4</v>
      </c>
      <c r="H4079">
        <v>10.4</v>
      </c>
      <c r="I4079">
        <v>3.9</v>
      </c>
      <c r="J4079">
        <v>15.5</v>
      </c>
      <c r="K4079">
        <v>4</v>
      </c>
      <c r="L4079">
        <v>19</v>
      </c>
      <c r="M4079">
        <v>1</v>
      </c>
      <c r="N4079">
        <v>48.3</v>
      </c>
      <c r="O4079">
        <v>3.8</v>
      </c>
      <c r="P4079">
        <v>1.5</v>
      </c>
      <c r="Q4079">
        <v>6.8</v>
      </c>
      <c r="R4079">
        <v>2.5</v>
      </c>
      <c r="S4079">
        <v>13.1</v>
      </c>
      <c r="T4079">
        <v>2.5</v>
      </c>
      <c r="U4079">
        <v>19.5</v>
      </c>
      <c r="V4079">
        <v>1.6</v>
      </c>
      <c r="W4079">
        <v>13</v>
      </c>
      <c r="X4079">
        <v>0</v>
      </c>
      <c r="Y4079">
        <v>0</v>
      </c>
      <c r="Z4079">
        <v>1</v>
      </c>
      <c r="AA4079">
        <v>0</v>
      </c>
      <c r="AB4079">
        <v>7</v>
      </c>
      <c r="AC4079">
        <v>0</v>
      </c>
      <c r="AD4079">
        <v>8</v>
      </c>
      <c r="AE4079">
        <v>0</v>
      </c>
      <c r="AY4079" s="59"/>
    </row>
    <row r="4080" spans="1:51">
      <c r="A4080" s="19">
        <v>43822</v>
      </c>
      <c r="B4080" t="s">
        <v>33</v>
      </c>
      <c r="C4080" s="19">
        <v>43893</v>
      </c>
      <c r="D4080">
        <v>16</v>
      </c>
      <c r="E4080">
        <v>17.7</v>
      </c>
      <c r="F4080">
        <v>2.2999999999999998</v>
      </c>
      <c r="G4080">
        <v>1.4</v>
      </c>
      <c r="H4080">
        <v>10.5</v>
      </c>
      <c r="I4080">
        <v>1</v>
      </c>
      <c r="J4080">
        <v>34.700000000000003</v>
      </c>
      <c r="K4080">
        <v>0.7</v>
      </c>
      <c r="L4080">
        <v>17.100000000000001</v>
      </c>
      <c r="M4080">
        <v>4.2</v>
      </c>
      <c r="N4080">
        <v>12.6</v>
      </c>
      <c r="O4080">
        <v>1.2</v>
      </c>
      <c r="P4080">
        <v>1.2</v>
      </c>
      <c r="Q4080">
        <v>5</v>
      </c>
      <c r="R4080">
        <v>1</v>
      </c>
      <c r="S4080">
        <v>64.099999999999994</v>
      </c>
      <c r="T4080">
        <v>1</v>
      </c>
      <c r="U4080">
        <v>11.6</v>
      </c>
      <c r="V4080">
        <v>1.9</v>
      </c>
      <c r="W4080">
        <v>4</v>
      </c>
      <c r="X4080">
        <v>0</v>
      </c>
      <c r="Y4080">
        <v>0</v>
      </c>
      <c r="Z4080">
        <v>1</v>
      </c>
      <c r="AA4080">
        <v>0</v>
      </c>
      <c r="AB4080">
        <v>7</v>
      </c>
      <c r="AC4080">
        <v>0</v>
      </c>
      <c r="AD4080">
        <v>4</v>
      </c>
      <c r="AE4080">
        <v>0</v>
      </c>
      <c r="AY4080" s="59"/>
    </row>
    <row r="4081" spans="1:51">
      <c r="A4081" s="19">
        <v>43822</v>
      </c>
      <c r="B4081" t="s">
        <v>34</v>
      </c>
      <c r="C4081" s="19">
        <v>43893</v>
      </c>
      <c r="D4081">
        <v>99</v>
      </c>
      <c r="E4081">
        <v>33.799999999999997</v>
      </c>
      <c r="F4081">
        <v>5.4</v>
      </c>
      <c r="G4081">
        <v>3.3</v>
      </c>
      <c r="H4081">
        <v>10.1</v>
      </c>
      <c r="I4081">
        <v>4.5999999999999996</v>
      </c>
      <c r="J4081">
        <v>14.7</v>
      </c>
      <c r="K4081">
        <v>2.2999999999999998</v>
      </c>
      <c r="L4081">
        <v>13.4</v>
      </c>
      <c r="M4081">
        <v>1.9</v>
      </c>
      <c r="N4081">
        <v>65.900000000000006</v>
      </c>
      <c r="O4081">
        <v>2.2999999999999998</v>
      </c>
      <c r="P4081">
        <v>1.9</v>
      </c>
      <c r="Q4081">
        <v>5.5</v>
      </c>
      <c r="R4081">
        <v>2.4</v>
      </c>
      <c r="S4081">
        <v>9.8000000000000007</v>
      </c>
      <c r="T4081">
        <v>1.5</v>
      </c>
      <c r="U4081">
        <v>8.6</v>
      </c>
      <c r="V4081">
        <v>1.6</v>
      </c>
      <c r="W4081">
        <v>72</v>
      </c>
      <c r="X4081">
        <v>0</v>
      </c>
      <c r="Y4081">
        <v>0</v>
      </c>
      <c r="Z4081">
        <v>3</v>
      </c>
      <c r="AA4081">
        <v>0</v>
      </c>
      <c r="AB4081">
        <v>14</v>
      </c>
      <c r="AC4081">
        <v>0</v>
      </c>
      <c r="AD4081">
        <v>10</v>
      </c>
      <c r="AE4081">
        <v>0</v>
      </c>
      <c r="AY4081" s="59"/>
    </row>
    <row r="4082" spans="1:51">
      <c r="A4082" s="19">
        <v>43822</v>
      </c>
      <c r="B4082" t="s">
        <v>35</v>
      </c>
      <c r="C4082" s="19">
        <v>43900</v>
      </c>
      <c r="D4082">
        <v>20</v>
      </c>
      <c r="E4082">
        <v>28.9</v>
      </c>
      <c r="F4082">
        <v>6.7</v>
      </c>
      <c r="G4082">
        <v>0.4</v>
      </c>
      <c r="H4082">
        <v>9.9</v>
      </c>
      <c r="I4082">
        <v>5.3</v>
      </c>
      <c r="J4082">
        <v>10.6</v>
      </c>
      <c r="K4082">
        <v>3.6</v>
      </c>
      <c r="L4082">
        <v>23.8</v>
      </c>
      <c r="M4082">
        <v>0.5</v>
      </c>
      <c r="N4082">
        <v>46.8</v>
      </c>
      <c r="O4082">
        <v>3.7</v>
      </c>
      <c r="P4082">
        <v>1.3</v>
      </c>
      <c r="Q4082">
        <v>5.8</v>
      </c>
      <c r="R4082">
        <v>2.7</v>
      </c>
      <c r="S4082">
        <v>6.4</v>
      </c>
      <c r="T4082">
        <v>2.2000000000000002</v>
      </c>
      <c r="U4082">
        <v>29.3</v>
      </c>
      <c r="V4082">
        <v>1.4</v>
      </c>
      <c r="W4082">
        <v>10</v>
      </c>
      <c r="X4082">
        <v>0</v>
      </c>
      <c r="Y4082">
        <v>0</v>
      </c>
      <c r="Z4082">
        <v>1</v>
      </c>
      <c r="AA4082">
        <v>0</v>
      </c>
      <c r="AB4082">
        <v>1</v>
      </c>
      <c r="AC4082">
        <v>0</v>
      </c>
      <c r="AD4082">
        <v>8</v>
      </c>
      <c r="AE4082">
        <v>0</v>
      </c>
      <c r="AY4082" s="59"/>
    </row>
    <row r="4083" spans="1:51">
      <c r="A4083" s="19">
        <v>43822</v>
      </c>
      <c r="B4083" t="s">
        <v>36</v>
      </c>
      <c r="C4083" s="19">
        <v>43900</v>
      </c>
      <c r="D4083">
        <v>125</v>
      </c>
      <c r="E4083">
        <v>30.8</v>
      </c>
      <c r="F4083">
        <v>2.1</v>
      </c>
      <c r="G4083">
        <v>1.1000000000000001</v>
      </c>
      <c r="H4083">
        <v>10.7</v>
      </c>
      <c r="I4083">
        <v>2.9</v>
      </c>
      <c r="J4083">
        <v>23</v>
      </c>
      <c r="K4083">
        <v>0.6</v>
      </c>
      <c r="L4083">
        <v>15.8</v>
      </c>
      <c r="M4083">
        <v>2.5</v>
      </c>
      <c r="N4083">
        <v>50.1</v>
      </c>
      <c r="O4083">
        <v>1.6</v>
      </c>
      <c r="P4083">
        <v>1.3</v>
      </c>
      <c r="Q4083">
        <v>6</v>
      </c>
      <c r="R4083">
        <v>2</v>
      </c>
      <c r="S4083">
        <v>24.8</v>
      </c>
      <c r="T4083">
        <v>1.3</v>
      </c>
      <c r="U4083">
        <v>10.9</v>
      </c>
      <c r="V4083">
        <v>1.8</v>
      </c>
      <c r="W4083">
        <v>53</v>
      </c>
      <c r="X4083">
        <v>0</v>
      </c>
      <c r="Y4083">
        <v>0</v>
      </c>
      <c r="Z4083">
        <v>5</v>
      </c>
      <c r="AA4083">
        <v>0</v>
      </c>
      <c r="AB4083">
        <v>40</v>
      </c>
      <c r="AC4083">
        <v>0</v>
      </c>
      <c r="AD4083">
        <v>27</v>
      </c>
      <c r="AE4083">
        <v>0</v>
      </c>
      <c r="AY4083" s="59"/>
    </row>
    <row r="4084" spans="1:51">
      <c r="A4084" s="19">
        <v>43822</v>
      </c>
      <c r="B4084" t="s">
        <v>37</v>
      </c>
      <c r="C4084" s="19">
        <v>43900</v>
      </c>
      <c r="D4084">
        <v>36</v>
      </c>
      <c r="E4084">
        <v>37.5</v>
      </c>
      <c r="F4084">
        <v>5.9</v>
      </c>
      <c r="G4084">
        <v>4.9000000000000004</v>
      </c>
      <c r="H4084">
        <v>6.6</v>
      </c>
      <c r="I4084">
        <v>3.6</v>
      </c>
      <c r="J4084">
        <v>14.1</v>
      </c>
      <c r="K4084">
        <v>2.6</v>
      </c>
      <c r="L4084">
        <v>12.6</v>
      </c>
      <c r="M4084">
        <v>1.8</v>
      </c>
      <c r="N4084">
        <v>74.099999999999994</v>
      </c>
      <c r="O4084">
        <v>2.4</v>
      </c>
      <c r="P4084">
        <v>2.1</v>
      </c>
      <c r="Q4084">
        <v>2.9</v>
      </c>
      <c r="R4084">
        <v>1.7</v>
      </c>
      <c r="S4084">
        <v>7.6</v>
      </c>
      <c r="T4084">
        <v>1.4</v>
      </c>
      <c r="U4084">
        <v>6.1</v>
      </c>
      <c r="V4084">
        <v>1.3</v>
      </c>
      <c r="W4084">
        <v>29</v>
      </c>
      <c r="X4084">
        <v>0</v>
      </c>
      <c r="Y4084">
        <v>0</v>
      </c>
      <c r="Z4084">
        <v>0</v>
      </c>
      <c r="AA4084">
        <v>0</v>
      </c>
      <c r="AB4084">
        <v>4</v>
      </c>
      <c r="AC4084">
        <v>0</v>
      </c>
      <c r="AD4084">
        <v>3</v>
      </c>
      <c r="AE4084">
        <v>0</v>
      </c>
      <c r="AY4084" s="59"/>
    </row>
    <row r="4085" spans="1:51">
      <c r="A4085" s="19">
        <v>43822</v>
      </c>
      <c r="B4085" t="s">
        <v>38</v>
      </c>
      <c r="C4085" s="19">
        <v>43900</v>
      </c>
      <c r="D4085">
        <v>68</v>
      </c>
      <c r="E4085">
        <v>34.9</v>
      </c>
      <c r="F4085">
        <v>6.3</v>
      </c>
      <c r="G4085">
        <v>2.9</v>
      </c>
      <c r="H4085">
        <v>8.5</v>
      </c>
      <c r="I4085">
        <v>4.4000000000000004</v>
      </c>
      <c r="J4085">
        <v>14.3</v>
      </c>
      <c r="K4085">
        <v>3.2</v>
      </c>
      <c r="L4085">
        <v>14.2</v>
      </c>
      <c r="M4085">
        <v>0.7</v>
      </c>
      <c r="N4085">
        <v>67.3</v>
      </c>
      <c r="O4085">
        <v>2.8</v>
      </c>
      <c r="P4085">
        <v>1.9</v>
      </c>
      <c r="Q4085">
        <v>3.9</v>
      </c>
      <c r="R4085">
        <v>2.2999999999999998</v>
      </c>
      <c r="S4085">
        <v>9.1999999999999993</v>
      </c>
      <c r="T4085">
        <v>2</v>
      </c>
      <c r="U4085">
        <v>9</v>
      </c>
      <c r="V4085">
        <v>1.2</v>
      </c>
      <c r="W4085">
        <v>51</v>
      </c>
      <c r="X4085">
        <v>0</v>
      </c>
      <c r="Y4085">
        <v>0</v>
      </c>
      <c r="Z4085">
        <v>1</v>
      </c>
      <c r="AA4085">
        <v>0</v>
      </c>
      <c r="AB4085">
        <v>8</v>
      </c>
      <c r="AC4085">
        <v>0</v>
      </c>
      <c r="AD4085">
        <v>8</v>
      </c>
      <c r="AE4085">
        <v>0</v>
      </c>
      <c r="AY4085" s="59"/>
    </row>
    <row r="4086" spans="1:51">
      <c r="A4086" s="19">
        <v>43822</v>
      </c>
      <c r="B4086" t="s">
        <v>39</v>
      </c>
      <c r="C4086" s="19">
        <v>43900</v>
      </c>
      <c r="D4086">
        <v>14</v>
      </c>
      <c r="E4086">
        <v>28.3</v>
      </c>
      <c r="F4086">
        <v>6.7</v>
      </c>
      <c r="G4086">
        <v>0.6</v>
      </c>
      <c r="H4086">
        <v>11.6</v>
      </c>
      <c r="I4086">
        <v>5.4</v>
      </c>
      <c r="J4086">
        <v>13.2</v>
      </c>
      <c r="K4086">
        <v>4</v>
      </c>
      <c r="L4086">
        <v>19.100000000000001</v>
      </c>
      <c r="M4086">
        <v>0.7</v>
      </c>
      <c r="N4086">
        <v>47.9</v>
      </c>
      <c r="O4086">
        <v>3.9</v>
      </c>
      <c r="P4086">
        <v>1.9</v>
      </c>
      <c r="Q4086">
        <v>8.3000000000000007</v>
      </c>
      <c r="R4086">
        <v>3.6</v>
      </c>
      <c r="S4086">
        <v>10.1</v>
      </c>
      <c r="T4086">
        <v>2.8</v>
      </c>
      <c r="U4086">
        <v>19.5</v>
      </c>
      <c r="V4086">
        <v>1.5</v>
      </c>
      <c r="W4086">
        <v>7</v>
      </c>
      <c r="X4086">
        <v>0</v>
      </c>
      <c r="Y4086">
        <v>0</v>
      </c>
      <c r="Z4086">
        <v>1</v>
      </c>
      <c r="AA4086">
        <v>0</v>
      </c>
      <c r="AB4086">
        <v>1</v>
      </c>
      <c r="AC4086">
        <v>0</v>
      </c>
      <c r="AD4086">
        <v>5</v>
      </c>
      <c r="AE4086">
        <v>0</v>
      </c>
      <c r="AY4086" s="59"/>
    </row>
    <row r="4087" spans="1:51">
      <c r="A4087" s="19">
        <v>43822</v>
      </c>
      <c r="B4087" t="s">
        <v>40</v>
      </c>
      <c r="C4087" s="19">
        <v>43900</v>
      </c>
      <c r="D4087">
        <v>89</v>
      </c>
      <c r="E4087">
        <v>24.9</v>
      </c>
      <c r="F4087">
        <v>4.2</v>
      </c>
      <c r="G4087">
        <v>1.4</v>
      </c>
      <c r="H4087">
        <v>8.6</v>
      </c>
      <c r="I4087">
        <v>0.8</v>
      </c>
      <c r="J4087">
        <v>24.3</v>
      </c>
      <c r="K4087">
        <v>0.2</v>
      </c>
      <c r="L4087">
        <v>17</v>
      </c>
      <c r="M4087">
        <v>8.1999999999999993</v>
      </c>
      <c r="N4087">
        <v>34.200000000000003</v>
      </c>
      <c r="O4087">
        <v>2.6</v>
      </c>
      <c r="P4087">
        <v>1.7</v>
      </c>
      <c r="Q4087">
        <v>5.3</v>
      </c>
      <c r="R4087">
        <v>1.5</v>
      </c>
      <c r="S4087">
        <v>32.200000000000003</v>
      </c>
      <c r="T4087">
        <v>1.4</v>
      </c>
      <c r="U4087">
        <v>15.5</v>
      </c>
      <c r="V4087">
        <v>5.2</v>
      </c>
      <c r="W4087">
        <v>33</v>
      </c>
      <c r="X4087">
        <v>0</v>
      </c>
      <c r="Y4087">
        <v>0</v>
      </c>
      <c r="Z4087">
        <v>1</v>
      </c>
      <c r="AA4087">
        <v>0</v>
      </c>
      <c r="AB4087">
        <v>32</v>
      </c>
      <c r="AC4087">
        <v>0</v>
      </c>
      <c r="AD4087">
        <v>22</v>
      </c>
      <c r="AE4087">
        <v>1</v>
      </c>
      <c r="AY4087" s="59"/>
    </row>
    <row r="4088" spans="1:51">
      <c r="A4088" s="19">
        <v>43822</v>
      </c>
      <c r="B4088" t="s">
        <v>41</v>
      </c>
      <c r="C4088" s="19">
        <v>43904</v>
      </c>
      <c r="D4088">
        <v>6</v>
      </c>
      <c r="E4088">
        <v>29.5</v>
      </c>
      <c r="F4088">
        <v>4.8</v>
      </c>
      <c r="G4088">
        <v>2.4</v>
      </c>
      <c r="H4088">
        <v>8.9</v>
      </c>
      <c r="I4088">
        <v>3</v>
      </c>
      <c r="J4088">
        <v>19.8</v>
      </c>
      <c r="K4088">
        <v>1.3</v>
      </c>
      <c r="L4088">
        <v>16.399999999999999</v>
      </c>
      <c r="M4088">
        <v>3.5</v>
      </c>
      <c r="N4088">
        <v>49</v>
      </c>
      <c r="O4088">
        <v>2.6</v>
      </c>
      <c r="P4088">
        <v>2.2000000000000002</v>
      </c>
      <c r="Q4088">
        <v>5.3</v>
      </c>
      <c r="R4088">
        <v>2.2000000000000002</v>
      </c>
      <c r="S4088">
        <v>20.100000000000001</v>
      </c>
      <c r="T4088">
        <v>1.9</v>
      </c>
      <c r="U4088">
        <v>13.9</v>
      </c>
      <c r="V4088">
        <v>2.2000000000000002</v>
      </c>
      <c r="W4088">
        <v>3</v>
      </c>
      <c r="X4088">
        <v>0</v>
      </c>
      <c r="Y4088">
        <v>0</v>
      </c>
      <c r="Z4088">
        <v>0</v>
      </c>
      <c r="AA4088">
        <v>0</v>
      </c>
      <c r="AB4088">
        <v>2</v>
      </c>
      <c r="AC4088">
        <v>0</v>
      </c>
      <c r="AD4088">
        <v>1</v>
      </c>
      <c r="AE4088">
        <v>0</v>
      </c>
      <c r="AY4088" s="59"/>
    </row>
    <row r="4089" spans="1:51">
      <c r="A4089" s="19">
        <v>43822</v>
      </c>
      <c r="B4089" t="s">
        <v>43</v>
      </c>
      <c r="C4089" s="19">
        <v>43907</v>
      </c>
      <c r="D4089">
        <v>67</v>
      </c>
      <c r="E4089">
        <v>30.1</v>
      </c>
      <c r="F4089">
        <v>3.8</v>
      </c>
      <c r="G4089">
        <v>0.9</v>
      </c>
      <c r="H4089">
        <v>11.2</v>
      </c>
      <c r="I4089">
        <v>3.9</v>
      </c>
      <c r="J4089">
        <v>20.9</v>
      </c>
      <c r="K4089">
        <v>1</v>
      </c>
      <c r="L4089">
        <v>15.2</v>
      </c>
      <c r="M4089">
        <v>2.6</v>
      </c>
      <c r="N4089">
        <v>49.8</v>
      </c>
      <c r="O4089">
        <v>2.4</v>
      </c>
      <c r="P4089">
        <v>1.5</v>
      </c>
      <c r="Q4089">
        <v>7.3</v>
      </c>
      <c r="R4089">
        <v>2.6</v>
      </c>
      <c r="S4089">
        <v>21.5</v>
      </c>
      <c r="T4089">
        <v>1.6</v>
      </c>
      <c r="U4089">
        <v>11</v>
      </c>
      <c r="V4089">
        <v>1.9</v>
      </c>
      <c r="W4089">
        <v>29</v>
      </c>
      <c r="X4089">
        <v>0</v>
      </c>
      <c r="Y4089">
        <v>0</v>
      </c>
      <c r="Z4089">
        <v>3</v>
      </c>
      <c r="AA4089">
        <v>0</v>
      </c>
      <c r="AB4089">
        <v>20</v>
      </c>
      <c r="AC4089">
        <v>0</v>
      </c>
      <c r="AD4089">
        <v>15</v>
      </c>
      <c r="AE4089">
        <v>0</v>
      </c>
      <c r="AY4089" s="59"/>
    </row>
    <row r="4090" spans="1:51">
      <c r="A4090" s="19">
        <v>43822</v>
      </c>
      <c r="B4090" t="s">
        <v>44</v>
      </c>
      <c r="C4090" s="19">
        <v>43907</v>
      </c>
      <c r="D4090">
        <v>219</v>
      </c>
      <c r="E4090">
        <v>25.9</v>
      </c>
      <c r="F4090">
        <v>9.9</v>
      </c>
      <c r="G4090">
        <v>0.4</v>
      </c>
      <c r="H4090">
        <v>11</v>
      </c>
      <c r="I4090">
        <v>1.9</v>
      </c>
      <c r="J4090">
        <v>19.600000000000001</v>
      </c>
      <c r="K4090">
        <v>1</v>
      </c>
      <c r="L4090">
        <v>14.5</v>
      </c>
      <c r="M4090">
        <v>5.3</v>
      </c>
      <c r="N4090">
        <v>40.1</v>
      </c>
      <c r="O4090">
        <v>6.7</v>
      </c>
      <c r="P4090">
        <v>1.8</v>
      </c>
      <c r="Q4090">
        <v>8.1999999999999993</v>
      </c>
      <c r="R4090">
        <v>2.2999999999999998</v>
      </c>
      <c r="S4090">
        <v>22.1</v>
      </c>
      <c r="T4090">
        <v>1.9</v>
      </c>
      <c r="U4090">
        <v>12.5</v>
      </c>
      <c r="V4090">
        <v>3.9</v>
      </c>
      <c r="W4090">
        <v>100</v>
      </c>
      <c r="X4090">
        <v>0</v>
      </c>
      <c r="Y4090">
        <v>0</v>
      </c>
      <c r="Z4090">
        <v>9</v>
      </c>
      <c r="AA4090">
        <v>0</v>
      </c>
      <c r="AB4090">
        <v>75</v>
      </c>
      <c r="AC4090">
        <v>0</v>
      </c>
      <c r="AD4090">
        <v>29</v>
      </c>
      <c r="AE4090">
        <v>0</v>
      </c>
      <c r="AY4090" s="59"/>
    </row>
    <row r="4091" spans="1:51">
      <c r="A4091" s="19">
        <v>43822</v>
      </c>
      <c r="B4091" t="s">
        <v>45</v>
      </c>
      <c r="C4091" s="19">
        <v>43907</v>
      </c>
      <c r="D4091">
        <v>155</v>
      </c>
      <c r="E4091">
        <v>35.299999999999997</v>
      </c>
      <c r="F4091">
        <v>4.2</v>
      </c>
      <c r="G4091">
        <v>1.7</v>
      </c>
      <c r="H4091">
        <v>10</v>
      </c>
      <c r="I4091">
        <v>3.1</v>
      </c>
      <c r="J4091">
        <v>16</v>
      </c>
      <c r="K4091">
        <v>1</v>
      </c>
      <c r="L4091">
        <v>15.7</v>
      </c>
      <c r="M4091">
        <v>2.5</v>
      </c>
      <c r="N4091">
        <v>65.5</v>
      </c>
      <c r="O4091">
        <v>1.9</v>
      </c>
      <c r="P4091">
        <v>1.4</v>
      </c>
      <c r="Q4091">
        <v>4.9000000000000004</v>
      </c>
      <c r="R4091">
        <v>1.8</v>
      </c>
      <c r="S4091">
        <v>11.1</v>
      </c>
      <c r="T4091">
        <v>1.2</v>
      </c>
      <c r="U4091">
        <v>10.1</v>
      </c>
      <c r="V4091">
        <v>1.5</v>
      </c>
      <c r="W4091">
        <v>79</v>
      </c>
      <c r="X4091">
        <v>0</v>
      </c>
      <c r="Y4091">
        <v>0</v>
      </c>
      <c r="Z4091">
        <v>5</v>
      </c>
      <c r="AA4091">
        <v>0</v>
      </c>
      <c r="AB4091">
        <v>36</v>
      </c>
      <c r="AC4091">
        <v>0</v>
      </c>
      <c r="AD4091">
        <v>35</v>
      </c>
      <c r="AE4091">
        <v>0</v>
      </c>
      <c r="AY4091" s="59"/>
    </row>
    <row r="4092" spans="1:51">
      <c r="A4092" s="19">
        <v>43822</v>
      </c>
      <c r="B4092" t="s">
        <v>42</v>
      </c>
      <c r="C4092" s="19">
        <v>43907</v>
      </c>
      <c r="D4092">
        <v>136</v>
      </c>
      <c r="E4092">
        <v>26.5</v>
      </c>
      <c r="F4092">
        <v>3.6</v>
      </c>
      <c r="G4092">
        <v>1.6</v>
      </c>
      <c r="H4092">
        <v>14.9</v>
      </c>
      <c r="I4092">
        <v>4.5999999999999996</v>
      </c>
      <c r="J4092">
        <v>19.399999999999999</v>
      </c>
      <c r="K4092">
        <v>1.1000000000000001</v>
      </c>
      <c r="L4092">
        <v>15.4</v>
      </c>
      <c r="M4092">
        <v>2.4</v>
      </c>
      <c r="N4092">
        <v>41.1</v>
      </c>
      <c r="O4092">
        <v>2.4</v>
      </c>
      <c r="P4092">
        <v>2</v>
      </c>
      <c r="Q4092">
        <v>12.7</v>
      </c>
      <c r="R4092">
        <v>3.4</v>
      </c>
      <c r="S4092">
        <v>20.8</v>
      </c>
      <c r="T4092">
        <v>1.6</v>
      </c>
      <c r="U4092">
        <v>13.2</v>
      </c>
      <c r="V4092">
        <v>2.4</v>
      </c>
      <c r="W4092">
        <v>50</v>
      </c>
      <c r="X4092">
        <v>0</v>
      </c>
      <c r="Y4092">
        <v>0</v>
      </c>
      <c r="Z4092">
        <v>20</v>
      </c>
      <c r="AA4092">
        <v>0</v>
      </c>
      <c r="AB4092">
        <v>37</v>
      </c>
      <c r="AC4092">
        <v>0</v>
      </c>
      <c r="AD4092">
        <v>29</v>
      </c>
      <c r="AE4092">
        <v>0</v>
      </c>
      <c r="AY4092" s="59"/>
    </row>
    <row r="4093" spans="1:51">
      <c r="A4093" s="19">
        <v>43822</v>
      </c>
      <c r="B4093" t="s">
        <v>46</v>
      </c>
      <c r="C4093" s="19">
        <v>43914</v>
      </c>
      <c r="D4093">
        <v>105</v>
      </c>
      <c r="E4093">
        <v>36</v>
      </c>
      <c r="F4093">
        <v>8</v>
      </c>
      <c r="G4093">
        <v>2.5</v>
      </c>
      <c r="H4093">
        <v>8.5</v>
      </c>
      <c r="I4093">
        <v>2.7</v>
      </c>
      <c r="J4093">
        <v>16.100000000000001</v>
      </c>
      <c r="K4093">
        <v>1.4</v>
      </c>
      <c r="L4093">
        <v>11.9</v>
      </c>
      <c r="M4093">
        <v>2.6</v>
      </c>
      <c r="N4093">
        <v>67.400000000000006</v>
      </c>
      <c r="O4093">
        <v>3.9</v>
      </c>
      <c r="P4093">
        <v>1.7</v>
      </c>
      <c r="Q4093">
        <v>4.2</v>
      </c>
      <c r="R4093">
        <v>1.6</v>
      </c>
      <c r="S4093">
        <v>11.1</v>
      </c>
      <c r="T4093">
        <v>1.4</v>
      </c>
      <c r="U4093">
        <v>6.7</v>
      </c>
      <c r="V4093">
        <v>1.5</v>
      </c>
      <c r="W4093">
        <v>66</v>
      </c>
      <c r="X4093">
        <v>0</v>
      </c>
      <c r="Y4093">
        <v>0</v>
      </c>
      <c r="Z4093">
        <v>2</v>
      </c>
      <c r="AA4093">
        <v>0</v>
      </c>
      <c r="AB4093">
        <v>30</v>
      </c>
      <c r="AC4093">
        <v>0</v>
      </c>
      <c r="AD4093">
        <v>6</v>
      </c>
      <c r="AE4093">
        <v>0</v>
      </c>
      <c r="AY4093" s="59"/>
    </row>
    <row r="4094" spans="1:51">
      <c r="A4094" s="19">
        <v>43822</v>
      </c>
      <c r="B4094" t="s">
        <v>47</v>
      </c>
      <c r="C4094" s="19">
        <v>43919</v>
      </c>
      <c r="D4094">
        <v>51</v>
      </c>
      <c r="E4094">
        <v>29.5</v>
      </c>
      <c r="F4094">
        <v>4.8</v>
      </c>
      <c r="G4094">
        <v>2.4</v>
      </c>
      <c r="H4094">
        <v>8.9</v>
      </c>
      <c r="I4094">
        <v>3</v>
      </c>
      <c r="J4094">
        <v>19.8</v>
      </c>
      <c r="K4094">
        <v>1.3</v>
      </c>
      <c r="L4094">
        <v>16.399999999999999</v>
      </c>
      <c r="M4094">
        <v>3.5</v>
      </c>
      <c r="N4094">
        <v>47.9</v>
      </c>
      <c r="O4094">
        <v>3</v>
      </c>
      <c r="P4094">
        <v>2.2999999999999998</v>
      </c>
      <c r="Q4094">
        <v>5.6</v>
      </c>
      <c r="R4094">
        <v>2.5</v>
      </c>
      <c r="S4094">
        <v>20</v>
      </c>
      <c r="T4094">
        <v>2</v>
      </c>
      <c r="U4094">
        <v>13.5</v>
      </c>
      <c r="V4094">
        <v>2.7</v>
      </c>
      <c r="W4094">
        <v>22</v>
      </c>
      <c r="X4094">
        <v>0</v>
      </c>
      <c r="Y4094">
        <v>0</v>
      </c>
      <c r="Z4094">
        <v>1</v>
      </c>
      <c r="AA4094">
        <v>0</v>
      </c>
      <c r="AB4094">
        <v>15</v>
      </c>
      <c r="AC4094">
        <v>0</v>
      </c>
      <c r="AD4094">
        <v>12</v>
      </c>
      <c r="AE4094">
        <v>0</v>
      </c>
      <c r="AY4094" s="59"/>
    </row>
    <row r="4095" spans="1:51">
      <c r="A4095" s="19">
        <v>43822</v>
      </c>
      <c r="B4095" t="s">
        <v>48</v>
      </c>
      <c r="C4095" s="19">
        <v>43925</v>
      </c>
      <c r="D4095">
        <v>15</v>
      </c>
      <c r="E4095">
        <v>28.8</v>
      </c>
      <c r="F4095">
        <v>9</v>
      </c>
      <c r="G4095">
        <v>0.5</v>
      </c>
      <c r="H4095">
        <v>11</v>
      </c>
      <c r="I4095">
        <v>2.4</v>
      </c>
      <c r="J4095">
        <v>13.3</v>
      </c>
      <c r="K4095">
        <v>4.5999999999999996</v>
      </c>
      <c r="L4095">
        <v>19.2</v>
      </c>
      <c r="M4095">
        <v>0.7</v>
      </c>
      <c r="N4095">
        <v>45.7</v>
      </c>
      <c r="O4095">
        <v>5.7</v>
      </c>
      <c r="P4095">
        <v>2</v>
      </c>
      <c r="Q4095">
        <v>8</v>
      </c>
      <c r="R4095">
        <v>2.6</v>
      </c>
      <c r="S4095">
        <v>10.5</v>
      </c>
      <c r="T4095">
        <v>3.4</v>
      </c>
      <c r="U4095">
        <v>19.5</v>
      </c>
      <c r="V4095">
        <v>2.2000000000000002</v>
      </c>
      <c r="W4095">
        <v>8</v>
      </c>
      <c r="X4095">
        <v>0</v>
      </c>
      <c r="Y4095">
        <v>0</v>
      </c>
      <c r="Z4095">
        <v>1</v>
      </c>
      <c r="AA4095">
        <v>0</v>
      </c>
      <c r="AB4095">
        <v>1</v>
      </c>
      <c r="AC4095">
        <v>0</v>
      </c>
      <c r="AD4095">
        <v>5</v>
      </c>
      <c r="AE4095">
        <v>0</v>
      </c>
      <c r="AY4095" s="59"/>
    </row>
    <row r="4096" spans="1:51">
      <c r="A4096" s="19">
        <v>43822</v>
      </c>
      <c r="B4096" t="s">
        <v>49</v>
      </c>
      <c r="C4096" s="19">
        <v>43925</v>
      </c>
      <c r="D4096">
        <v>24</v>
      </c>
      <c r="E4096">
        <v>25.1</v>
      </c>
      <c r="F4096">
        <v>3.2</v>
      </c>
      <c r="G4096">
        <v>0.5</v>
      </c>
      <c r="H4096">
        <v>9</v>
      </c>
      <c r="I4096">
        <v>0.5</v>
      </c>
      <c r="J4096">
        <v>23.8</v>
      </c>
      <c r="K4096">
        <v>0.2</v>
      </c>
      <c r="L4096">
        <v>18.7</v>
      </c>
      <c r="M4096">
        <v>8.5</v>
      </c>
      <c r="N4096">
        <v>33.299999999999997</v>
      </c>
      <c r="O4096">
        <v>2.2999999999999998</v>
      </c>
      <c r="P4096">
        <v>1.9</v>
      </c>
      <c r="Q4096">
        <v>5.7</v>
      </c>
      <c r="R4096">
        <v>1.9</v>
      </c>
      <c r="S4096">
        <v>29</v>
      </c>
      <c r="T4096">
        <v>1.6</v>
      </c>
      <c r="U4096">
        <v>18.100000000000001</v>
      </c>
      <c r="V4096">
        <v>5.6</v>
      </c>
      <c r="W4096">
        <v>9</v>
      </c>
      <c r="X4096">
        <v>0</v>
      </c>
      <c r="Y4096">
        <v>0</v>
      </c>
      <c r="Z4096">
        <v>0</v>
      </c>
      <c r="AA4096">
        <v>0</v>
      </c>
      <c r="AB4096">
        <v>8</v>
      </c>
      <c r="AC4096">
        <v>0</v>
      </c>
      <c r="AD4096">
        <v>7</v>
      </c>
      <c r="AE4096">
        <v>0</v>
      </c>
      <c r="AY4096" s="59"/>
    </row>
    <row r="4097" spans="1:51">
      <c r="A4097" s="19">
        <v>43822</v>
      </c>
      <c r="B4097" t="s">
        <v>50</v>
      </c>
      <c r="C4097" s="19">
        <v>43925</v>
      </c>
      <c r="D4097">
        <v>54</v>
      </c>
      <c r="E4097">
        <v>36.6</v>
      </c>
      <c r="F4097">
        <v>6.4</v>
      </c>
      <c r="G4097">
        <v>4.2</v>
      </c>
      <c r="H4097">
        <v>7.2</v>
      </c>
      <c r="I4097">
        <v>4.5</v>
      </c>
      <c r="J4097">
        <v>14.5</v>
      </c>
      <c r="K4097">
        <v>3.9</v>
      </c>
      <c r="L4097">
        <v>11.7</v>
      </c>
      <c r="M4097">
        <v>0.6</v>
      </c>
      <c r="N4097">
        <v>67.599999999999994</v>
      </c>
      <c r="O4097">
        <v>3</v>
      </c>
      <c r="P4097">
        <v>2.6</v>
      </c>
      <c r="Q4097">
        <v>3.7</v>
      </c>
      <c r="R4097">
        <v>2.7</v>
      </c>
      <c r="S4097">
        <v>9.5</v>
      </c>
      <c r="T4097">
        <v>2.2000000000000002</v>
      </c>
      <c r="U4097">
        <v>7</v>
      </c>
      <c r="V4097">
        <v>1.3</v>
      </c>
      <c r="W4097">
        <v>44</v>
      </c>
      <c r="X4097">
        <v>0</v>
      </c>
      <c r="Y4097">
        <v>0</v>
      </c>
      <c r="Z4097">
        <v>0</v>
      </c>
      <c r="AA4097">
        <v>0</v>
      </c>
      <c r="AB4097">
        <v>7</v>
      </c>
      <c r="AC4097">
        <v>0</v>
      </c>
      <c r="AD4097">
        <v>3</v>
      </c>
      <c r="AE4097">
        <v>0</v>
      </c>
      <c r="AY4097" s="59"/>
    </row>
    <row r="4098" spans="1:51">
      <c r="A4098" s="19">
        <v>43822</v>
      </c>
      <c r="B4098" t="s">
        <v>51</v>
      </c>
      <c r="C4098" s="19">
        <v>43925</v>
      </c>
      <c r="D4098">
        <v>14</v>
      </c>
      <c r="E4098">
        <v>24.1</v>
      </c>
      <c r="F4098">
        <v>7.6</v>
      </c>
      <c r="G4098">
        <v>0.4</v>
      </c>
      <c r="H4098">
        <v>11.1</v>
      </c>
      <c r="I4098">
        <v>3.9</v>
      </c>
      <c r="J4098">
        <v>13.2</v>
      </c>
      <c r="K4098">
        <v>3.6</v>
      </c>
      <c r="L4098">
        <v>24.8</v>
      </c>
      <c r="M4098">
        <v>0.9</v>
      </c>
      <c r="N4098">
        <v>32.200000000000003</v>
      </c>
      <c r="O4098">
        <v>5.2</v>
      </c>
      <c r="P4098">
        <v>2</v>
      </c>
      <c r="Q4098">
        <v>8</v>
      </c>
      <c r="R4098">
        <v>2.9</v>
      </c>
      <c r="S4098">
        <v>10.9</v>
      </c>
      <c r="T4098">
        <v>2.8</v>
      </c>
      <c r="U4098">
        <v>33.5</v>
      </c>
      <c r="V4098">
        <v>2</v>
      </c>
      <c r="W4098">
        <v>6</v>
      </c>
      <c r="X4098">
        <v>0</v>
      </c>
      <c r="Y4098">
        <v>0</v>
      </c>
      <c r="Z4098">
        <v>1</v>
      </c>
      <c r="AA4098">
        <v>0</v>
      </c>
      <c r="AB4098">
        <v>1</v>
      </c>
      <c r="AC4098">
        <v>0</v>
      </c>
      <c r="AD4098">
        <v>6</v>
      </c>
      <c r="AE4098">
        <v>0</v>
      </c>
      <c r="AY4098" s="59"/>
    </row>
    <row r="4099" spans="1:51">
      <c r="A4099" s="19">
        <v>43822</v>
      </c>
      <c r="B4099" t="s">
        <v>52</v>
      </c>
      <c r="C4099" s="19">
        <v>43928</v>
      </c>
      <c r="D4099">
        <v>84</v>
      </c>
      <c r="E4099">
        <v>24.5</v>
      </c>
      <c r="F4099">
        <v>4</v>
      </c>
      <c r="G4099">
        <v>2.2000000000000002</v>
      </c>
      <c r="H4099">
        <v>12.5</v>
      </c>
      <c r="I4099">
        <v>3.2</v>
      </c>
      <c r="J4099">
        <v>21.5</v>
      </c>
      <c r="K4099">
        <v>0.4</v>
      </c>
      <c r="L4099">
        <v>18.100000000000001</v>
      </c>
      <c r="M4099">
        <v>3.2</v>
      </c>
      <c r="N4099">
        <v>33.1</v>
      </c>
      <c r="O4099">
        <v>3.3</v>
      </c>
      <c r="P4099">
        <v>2.7</v>
      </c>
      <c r="Q4099">
        <v>9.5</v>
      </c>
      <c r="R4099">
        <v>3</v>
      </c>
      <c r="S4099">
        <v>25.1</v>
      </c>
      <c r="T4099">
        <v>2</v>
      </c>
      <c r="U4099">
        <v>18</v>
      </c>
      <c r="V4099">
        <v>3</v>
      </c>
      <c r="W4099">
        <v>30</v>
      </c>
      <c r="X4099">
        <v>0</v>
      </c>
      <c r="Y4099">
        <v>0</v>
      </c>
      <c r="Z4099">
        <v>6</v>
      </c>
      <c r="AA4099">
        <v>0</v>
      </c>
      <c r="AB4099">
        <v>26</v>
      </c>
      <c r="AC4099">
        <v>0</v>
      </c>
      <c r="AD4099">
        <v>22</v>
      </c>
      <c r="AE4099">
        <v>0</v>
      </c>
      <c r="AY4099" s="59"/>
    </row>
    <row r="4100" spans="1:51">
      <c r="A4100" s="19">
        <v>43822</v>
      </c>
      <c r="B4100" t="s">
        <v>53</v>
      </c>
      <c r="C4100" s="19">
        <v>43949</v>
      </c>
      <c r="D4100">
        <v>60</v>
      </c>
      <c r="E4100">
        <v>22.6</v>
      </c>
      <c r="F4100">
        <v>3.8</v>
      </c>
      <c r="G4100">
        <v>4.3</v>
      </c>
      <c r="H4100">
        <v>13.4</v>
      </c>
      <c r="I4100">
        <v>0.9</v>
      </c>
      <c r="J4100">
        <v>21</v>
      </c>
      <c r="K4100">
        <v>1.3</v>
      </c>
      <c r="L4100">
        <v>19.899999999999999</v>
      </c>
      <c r="M4100">
        <v>2.5</v>
      </c>
      <c r="N4100">
        <v>27.7</v>
      </c>
      <c r="O4100">
        <v>3.7</v>
      </c>
      <c r="P4100">
        <v>3.9</v>
      </c>
      <c r="Q4100">
        <v>11.5</v>
      </c>
      <c r="R4100">
        <v>2.4</v>
      </c>
      <c r="S4100">
        <v>22.9</v>
      </c>
      <c r="T4100">
        <v>2.6</v>
      </c>
      <c r="U4100">
        <v>21.7</v>
      </c>
      <c r="V4100">
        <v>3</v>
      </c>
      <c r="W4100">
        <v>19</v>
      </c>
      <c r="X4100">
        <v>0</v>
      </c>
      <c r="Y4100">
        <v>0</v>
      </c>
      <c r="Z4100">
        <v>6</v>
      </c>
      <c r="AA4100">
        <v>0</v>
      </c>
      <c r="AB4100">
        <v>18</v>
      </c>
      <c r="AC4100">
        <v>0</v>
      </c>
      <c r="AD4100">
        <v>17</v>
      </c>
      <c r="AE4100">
        <v>0</v>
      </c>
      <c r="AY4100" s="59"/>
    </row>
    <row r="4101" spans="1:51">
      <c r="A4101" s="19">
        <v>43822</v>
      </c>
      <c r="B4101" t="s">
        <v>54</v>
      </c>
      <c r="C4101" s="19">
        <v>43949</v>
      </c>
      <c r="D4101">
        <v>21</v>
      </c>
      <c r="E4101">
        <v>34.4</v>
      </c>
      <c r="F4101">
        <v>4.2</v>
      </c>
      <c r="G4101">
        <v>4</v>
      </c>
      <c r="H4101">
        <v>11.8</v>
      </c>
      <c r="I4101">
        <v>1.4</v>
      </c>
      <c r="J4101">
        <v>16.7</v>
      </c>
      <c r="K4101">
        <v>1.5</v>
      </c>
      <c r="L4101">
        <v>13.4</v>
      </c>
      <c r="M4101">
        <v>2.2000000000000002</v>
      </c>
      <c r="N4101">
        <v>56.5</v>
      </c>
      <c r="O4101">
        <v>3</v>
      </c>
      <c r="P4101">
        <v>3.2</v>
      </c>
      <c r="Q4101">
        <v>7.7</v>
      </c>
      <c r="R4101">
        <v>2.2000000000000002</v>
      </c>
      <c r="S4101">
        <v>12.9</v>
      </c>
      <c r="T4101">
        <v>2.2000000000000002</v>
      </c>
      <c r="U4101">
        <v>9.5</v>
      </c>
      <c r="V4101">
        <v>2.2999999999999998</v>
      </c>
      <c r="W4101">
        <v>12</v>
      </c>
      <c r="X4101">
        <v>0</v>
      </c>
      <c r="Y4101">
        <v>0</v>
      </c>
      <c r="Z4101">
        <v>1</v>
      </c>
      <c r="AA4101">
        <v>0</v>
      </c>
      <c r="AB4101">
        <v>6</v>
      </c>
      <c r="AC4101">
        <v>0</v>
      </c>
      <c r="AD4101">
        <v>2</v>
      </c>
      <c r="AE4101">
        <v>0</v>
      </c>
      <c r="AY4101" s="59"/>
    </row>
    <row r="4102" spans="1:51">
      <c r="A4102" s="19">
        <v>43822</v>
      </c>
      <c r="B4102" t="s">
        <v>55</v>
      </c>
      <c r="C4102" s="19">
        <v>43949</v>
      </c>
      <c r="D4102">
        <v>96</v>
      </c>
      <c r="E4102">
        <v>25.7</v>
      </c>
      <c r="F4102">
        <v>2.8</v>
      </c>
      <c r="G4102">
        <v>6.1</v>
      </c>
      <c r="H4102">
        <v>11.6</v>
      </c>
      <c r="I4102">
        <v>0.8</v>
      </c>
      <c r="J4102">
        <v>19</v>
      </c>
      <c r="K4102">
        <v>0.5</v>
      </c>
      <c r="L4102">
        <v>18.600000000000001</v>
      </c>
      <c r="M4102">
        <v>4.4000000000000004</v>
      </c>
      <c r="N4102">
        <v>35.299999999999997</v>
      </c>
      <c r="O4102">
        <v>2.9</v>
      </c>
      <c r="P4102">
        <v>5.0999999999999996</v>
      </c>
      <c r="Q4102">
        <v>9</v>
      </c>
      <c r="R4102">
        <v>2.2000000000000002</v>
      </c>
      <c r="S4102">
        <v>20</v>
      </c>
      <c r="T4102">
        <v>2.6</v>
      </c>
      <c r="U4102">
        <v>18.5</v>
      </c>
      <c r="V4102">
        <v>4</v>
      </c>
      <c r="W4102">
        <v>37</v>
      </c>
      <c r="X4102">
        <v>0</v>
      </c>
      <c r="Y4102">
        <v>0</v>
      </c>
      <c r="Z4102">
        <v>5</v>
      </c>
      <c r="AA4102">
        <v>0</v>
      </c>
      <c r="AB4102">
        <v>27</v>
      </c>
      <c r="AC4102">
        <v>0</v>
      </c>
      <c r="AD4102">
        <v>27</v>
      </c>
      <c r="AE4102">
        <v>0</v>
      </c>
      <c r="AY4102" s="59"/>
    </row>
    <row r="4103" spans="1:51">
      <c r="A4103" s="19">
        <v>43822</v>
      </c>
      <c r="B4103" t="s">
        <v>56</v>
      </c>
      <c r="C4103" s="19">
        <v>43949</v>
      </c>
      <c r="D4103">
        <v>274</v>
      </c>
      <c r="E4103">
        <v>24.2</v>
      </c>
      <c r="F4103">
        <v>18</v>
      </c>
      <c r="G4103">
        <v>2.2999999999999998</v>
      </c>
      <c r="H4103">
        <v>9.3000000000000007</v>
      </c>
      <c r="I4103">
        <v>1.1000000000000001</v>
      </c>
      <c r="J4103">
        <v>17</v>
      </c>
      <c r="K4103">
        <v>0.3</v>
      </c>
      <c r="L4103">
        <v>13.9</v>
      </c>
      <c r="M4103">
        <v>3.3</v>
      </c>
      <c r="N4103">
        <v>32.1</v>
      </c>
      <c r="O4103">
        <v>18.399999999999999</v>
      </c>
      <c r="P4103">
        <v>3.2</v>
      </c>
      <c r="Q4103">
        <v>7.4</v>
      </c>
      <c r="R4103">
        <v>2.8</v>
      </c>
      <c r="S4103">
        <v>17.100000000000001</v>
      </c>
      <c r="T4103">
        <v>2.6</v>
      </c>
      <c r="U4103">
        <v>12.5</v>
      </c>
      <c r="V4103">
        <v>3.5</v>
      </c>
      <c r="W4103">
        <v>97</v>
      </c>
      <c r="X4103">
        <v>0</v>
      </c>
      <c r="Y4103">
        <v>0</v>
      </c>
      <c r="Z4103">
        <v>6</v>
      </c>
      <c r="AA4103">
        <v>0</v>
      </c>
      <c r="AB4103">
        <v>68</v>
      </c>
      <c r="AC4103">
        <v>0</v>
      </c>
      <c r="AD4103">
        <v>31</v>
      </c>
      <c r="AE4103">
        <v>0</v>
      </c>
      <c r="AY4103" s="59"/>
    </row>
    <row r="4104" spans="1:51">
      <c r="A4104" s="19">
        <v>43822</v>
      </c>
      <c r="B4104" t="s">
        <v>57</v>
      </c>
      <c r="C4104" s="19">
        <v>43949</v>
      </c>
      <c r="D4104">
        <v>186</v>
      </c>
      <c r="E4104">
        <v>33.4</v>
      </c>
      <c r="F4104">
        <v>3.2</v>
      </c>
      <c r="G4104">
        <v>0.8</v>
      </c>
      <c r="H4104">
        <v>12.6</v>
      </c>
      <c r="I4104">
        <v>3.5</v>
      </c>
      <c r="J4104">
        <v>18.3</v>
      </c>
      <c r="K4104">
        <v>0.8</v>
      </c>
      <c r="L4104">
        <v>14.1</v>
      </c>
      <c r="M4104">
        <v>2.8</v>
      </c>
      <c r="N4104">
        <v>53.4</v>
      </c>
      <c r="O4104">
        <v>2.6</v>
      </c>
      <c r="P4104">
        <v>1.9</v>
      </c>
      <c r="Q4104">
        <v>8.6</v>
      </c>
      <c r="R4104">
        <v>3</v>
      </c>
      <c r="S4104">
        <v>15.4</v>
      </c>
      <c r="T4104">
        <v>2</v>
      </c>
      <c r="U4104">
        <v>10</v>
      </c>
      <c r="V4104">
        <v>2.6</v>
      </c>
      <c r="W4104">
        <v>97</v>
      </c>
      <c r="X4104">
        <v>0</v>
      </c>
      <c r="Y4104">
        <v>0</v>
      </c>
      <c r="Z4104">
        <v>14</v>
      </c>
      <c r="AA4104">
        <v>0</v>
      </c>
      <c r="AB4104">
        <v>53</v>
      </c>
      <c r="AC4104">
        <v>0</v>
      </c>
      <c r="AD4104">
        <v>22</v>
      </c>
      <c r="AE4104">
        <v>0</v>
      </c>
      <c r="AY4104" s="59"/>
    </row>
    <row r="4105" spans="1:51">
      <c r="A4105" s="19">
        <v>43822</v>
      </c>
      <c r="B4105" t="s">
        <v>58</v>
      </c>
      <c r="C4105" s="19">
        <v>43949</v>
      </c>
      <c r="D4105">
        <v>26</v>
      </c>
      <c r="E4105">
        <v>24.1</v>
      </c>
      <c r="F4105">
        <v>4</v>
      </c>
      <c r="G4105">
        <v>8</v>
      </c>
      <c r="H4105">
        <v>9.3000000000000007</v>
      </c>
      <c r="I4105">
        <v>0.5</v>
      </c>
      <c r="J4105">
        <v>21.8</v>
      </c>
      <c r="K4105">
        <v>0.2</v>
      </c>
      <c r="L4105">
        <v>16.2</v>
      </c>
      <c r="M4105">
        <v>5.4</v>
      </c>
      <c r="N4105">
        <v>31.5</v>
      </c>
      <c r="O4105">
        <v>3.4</v>
      </c>
      <c r="P4105">
        <v>6.4</v>
      </c>
      <c r="Q4105">
        <v>7.3</v>
      </c>
      <c r="R4105">
        <v>2.2999999999999998</v>
      </c>
      <c r="S4105">
        <v>26.1</v>
      </c>
      <c r="T4105">
        <v>2.4</v>
      </c>
      <c r="U4105">
        <v>15.5</v>
      </c>
      <c r="V4105">
        <v>4.8</v>
      </c>
      <c r="W4105">
        <v>10</v>
      </c>
      <c r="X4105">
        <v>0</v>
      </c>
      <c r="Y4105">
        <v>0</v>
      </c>
      <c r="Z4105">
        <v>1</v>
      </c>
      <c r="AA4105">
        <v>0</v>
      </c>
      <c r="AB4105">
        <v>9</v>
      </c>
      <c r="AC4105">
        <v>0</v>
      </c>
      <c r="AD4105">
        <v>7</v>
      </c>
      <c r="AE4105">
        <v>0</v>
      </c>
      <c r="AY4105" s="59"/>
    </row>
    <row r="4106" spans="1:51">
      <c r="A4106" s="19">
        <v>43822</v>
      </c>
      <c r="B4106" t="s">
        <v>59</v>
      </c>
      <c r="C4106" s="19">
        <v>43953</v>
      </c>
      <c r="D4106">
        <v>7</v>
      </c>
      <c r="E4106">
        <v>29.5</v>
      </c>
      <c r="F4106">
        <v>4.8</v>
      </c>
      <c r="G4106">
        <v>2.4</v>
      </c>
      <c r="H4106">
        <v>8.9</v>
      </c>
      <c r="I4106">
        <v>3</v>
      </c>
      <c r="J4106">
        <v>19.8</v>
      </c>
      <c r="K4106">
        <v>1.3</v>
      </c>
      <c r="L4106">
        <v>16.399999999999999</v>
      </c>
      <c r="M4106">
        <v>3.5</v>
      </c>
      <c r="N4106">
        <v>43.7</v>
      </c>
      <c r="O4106">
        <v>3.8</v>
      </c>
      <c r="P4106">
        <v>2.8</v>
      </c>
      <c r="Q4106">
        <v>6.5</v>
      </c>
      <c r="R4106">
        <v>3.3</v>
      </c>
      <c r="S4106">
        <v>19.600000000000001</v>
      </c>
      <c r="T4106">
        <v>2.1</v>
      </c>
      <c r="U4106">
        <v>14.5</v>
      </c>
      <c r="V4106">
        <v>3.3</v>
      </c>
      <c r="W4106">
        <v>3</v>
      </c>
      <c r="X4106">
        <v>0</v>
      </c>
      <c r="Y4106">
        <v>0</v>
      </c>
      <c r="Z4106">
        <v>0</v>
      </c>
      <c r="AA4106">
        <v>0</v>
      </c>
      <c r="AB4106">
        <v>2</v>
      </c>
      <c r="AC4106">
        <v>0</v>
      </c>
      <c r="AD4106">
        <v>2</v>
      </c>
      <c r="AE4106">
        <v>0</v>
      </c>
      <c r="AY4106" s="59"/>
    </row>
    <row r="4107" spans="1:51">
      <c r="A4107" s="19">
        <v>43822</v>
      </c>
      <c r="B4107" t="s">
        <v>60</v>
      </c>
      <c r="C4107" s="19">
        <v>43953</v>
      </c>
      <c r="D4107">
        <v>39</v>
      </c>
      <c r="E4107">
        <v>30.4</v>
      </c>
      <c r="F4107">
        <v>7.1</v>
      </c>
      <c r="G4107">
        <v>0.5</v>
      </c>
      <c r="H4107">
        <v>10.5</v>
      </c>
      <c r="I4107">
        <v>4.2</v>
      </c>
      <c r="J4107">
        <v>13.1</v>
      </c>
      <c r="K4107">
        <v>3.8</v>
      </c>
      <c r="L4107">
        <v>19.600000000000001</v>
      </c>
      <c r="M4107">
        <v>0.5</v>
      </c>
      <c r="N4107">
        <v>46.5</v>
      </c>
      <c r="O4107">
        <v>4.4000000000000004</v>
      </c>
      <c r="P4107">
        <v>2.1</v>
      </c>
      <c r="Q4107">
        <v>7.6</v>
      </c>
      <c r="R4107">
        <v>3.5</v>
      </c>
      <c r="S4107">
        <v>10.7</v>
      </c>
      <c r="T4107">
        <v>3.6</v>
      </c>
      <c r="U4107">
        <v>19</v>
      </c>
      <c r="V4107">
        <v>2.2999999999999998</v>
      </c>
      <c r="W4107">
        <v>21</v>
      </c>
      <c r="X4107">
        <v>0</v>
      </c>
      <c r="Y4107">
        <v>0</v>
      </c>
      <c r="Z4107">
        <v>1</v>
      </c>
      <c r="AA4107">
        <v>0</v>
      </c>
      <c r="AB4107">
        <v>3</v>
      </c>
      <c r="AC4107">
        <v>0</v>
      </c>
      <c r="AD4107">
        <v>14</v>
      </c>
      <c r="AE4107">
        <v>0</v>
      </c>
      <c r="AY4107" s="59"/>
    </row>
    <row r="4108" spans="1:51">
      <c r="A4108" s="19">
        <v>43822</v>
      </c>
      <c r="B4108" t="s">
        <v>61</v>
      </c>
      <c r="C4108" s="19">
        <v>43956</v>
      </c>
      <c r="D4108">
        <v>82</v>
      </c>
      <c r="E4108">
        <v>26.2</v>
      </c>
      <c r="F4108">
        <v>3.7</v>
      </c>
      <c r="G4108">
        <v>0.2</v>
      </c>
      <c r="H4108">
        <v>21.9</v>
      </c>
      <c r="I4108">
        <v>6.8</v>
      </c>
      <c r="J4108">
        <v>15</v>
      </c>
      <c r="K4108">
        <v>1.2</v>
      </c>
      <c r="L4108">
        <v>13.9</v>
      </c>
      <c r="M4108">
        <v>0.5</v>
      </c>
      <c r="N4108">
        <v>34.799999999999997</v>
      </c>
      <c r="O4108">
        <v>3.5</v>
      </c>
      <c r="P4108">
        <v>2.2000000000000002</v>
      </c>
      <c r="Q4108">
        <v>24.5</v>
      </c>
      <c r="R4108">
        <v>5.2</v>
      </c>
      <c r="S4108">
        <v>13.2</v>
      </c>
      <c r="T4108">
        <v>2.6</v>
      </c>
      <c r="U4108">
        <v>11.1</v>
      </c>
      <c r="V4108">
        <v>2.6</v>
      </c>
      <c r="W4108">
        <v>33</v>
      </c>
      <c r="X4108">
        <v>0</v>
      </c>
      <c r="Y4108">
        <v>0</v>
      </c>
      <c r="Z4108">
        <v>28</v>
      </c>
      <c r="AA4108">
        <v>0</v>
      </c>
      <c r="AB4108">
        <v>12</v>
      </c>
      <c r="AC4108">
        <v>0</v>
      </c>
      <c r="AD4108">
        <v>9</v>
      </c>
      <c r="AE4108">
        <v>0</v>
      </c>
      <c r="AY4108" s="59"/>
    </row>
    <row r="4109" spans="1:51">
      <c r="A4109" s="19">
        <v>43822</v>
      </c>
      <c r="B4109" t="s">
        <v>62</v>
      </c>
      <c r="C4109" s="19">
        <v>43963</v>
      </c>
      <c r="D4109">
        <v>29</v>
      </c>
      <c r="E4109">
        <v>29.6</v>
      </c>
      <c r="F4109">
        <v>6.5</v>
      </c>
      <c r="G4109">
        <v>0.6</v>
      </c>
      <c r="H4109">
        <v>10</v>
      </c>
      <c r="I4109">
        <v>1.5</v>
      </c>
      <c r="J4109">
        <v>13.9</v>
      </c>
      <c r="K4109">
        <v>2.7</v>
      </c>
      <c r="L4109">
        <v>24.2</v>
      </c>
      <c r="M4109">
        <v>0.5</v>
      </c>
      <c r="N4109">
        <v>40.4</v>
      </c>
      <c r="O4109">
        <v>4.5</v>
      </c>
      <c r="P4109">
        <v>1.9</v>
      </c>
      <c r="Q4109">
        <v>7.3</v>
      </c>
      <c r="R4109">
        <v>2.5</v>
      </c>
      <c r="S4109">
        <v>10.4</v>
      </c>
      <c r="T4109">
        <v>3.1</v>
      </c>
      <c r="U4109">
        <v>27.2</v>
      </c>
      <c r="V4109">
        <v>2.2999999999999998</v>
      </c>
      <c r="W4109">
        <v>14</v>
      </c>
      <c r="X4109">
        <v>0</v>
      </c>
      <c r="Y4109">
        <v>0</v>
      </c>
      <c r="Z4109">
        <v>1</v>
      </c>
      <c r="AA4109">
        <v>0</v>
      </c>
      <c r="AB4109">
        <v>3</v>
      </c>
      <c r="AC4109">
        <v>0</v>
      </c>
      <c r="AD4109">
        <v>11</v>
      </c>
      <c r="AE4109">
        <v>0</v>
      </c>
      <c r="AY4109" s="59"/>
    </row>
    <row r="4110" spans="1:51">
      <c r="A4110" s="19">
        <v>43822</v>
      </c>
      <c r="B4110" t="s">
        <v>63</v>
      </c>
      <c r="C4110" s="19">
        <v>43963</v>
      </c>
      <c r="D4110">
        <v>28</v>
      </c>
      <c r="E4110">
        <v>36.4</v>
      </c>
      <c r="F4110">
        <v>6.2</v>
      </c>
      <c r="G4110">
        <v>2.2999999999999998</v>
      </c>
      <c r="H4110">
        <v>8.4</v>
      </c>
      <c r="I4110">
        <v>5.8</v>
      </c>
      <c r="J4110">
        <v>13.5</v>
      </c>
      <c r="K4110">
        <v>3.1</v>
      </c>
      <c r="L4110">
        <v>13.4</v>
      </c>
      <c r="M4110">
        <v>0.6</v>
      </c>
      <c r="N4110">
        <v>61.1</v>
      </c>
      <c r="O4110">
        <v>4</v>
      </c>
      <c r="P4110">
        <v>2.2999999999999998</v>
      </c>
      <c r="Q4110">
        <v>5.6</v>
      </c>
      <c r="R4110">
        <v>4.0999999999999996</v>
      </c>
      <c r="S4110">
        <v>9</v>
      </c>
      <c r="T4110">
        <v>2.6</v>
      </c>
      <c r="U4110">
        <v>9</v>
      </c>
      <c r="V4110">
        <v>1.9</v>
      </c>
      <c r="W4110">
        <v>22</v>
      </c>
      <c r="X4110">
        <v>0</v>
      </c>
      <c r="Y4110">
        <v>0</v>
      </c>
      <c r="Z4110">
        <v>0</v>
      </c>
      <c r="AA4110">
        <v>0</v>
      </c>
      <c r="AB4110">
        <v>3</v>
      </c>
      <c r="AC4110">
        <v>0</v>
      </c>
      <c r="AD4110">
        <v>3</v>
      </c>
      <c r="AE4110">
        <v>0</v>
      </c>
      <c r="AY4110" s="59"/>
    </row>
    <row r="4111" spans="1:51">
      <c r="A4111" s="19">
        <v>43822</v>
      </c>
      <c r="B4111" t="s">
        <v>64</v>
      </c>
      <c r="C4111" s="19">
        <v>43970</v>
      </c>
      <c r="D4111">
        <v>54</v>
      </c>
      <c r="E4111">
        <v>35.700000000000003</v>
      </c>
      <c r="F4111">
        <v>6.2</v>
      </c>
      <c r="G4111">
        <v>3.5</v>
      </c>
      <c r="H4111">
        <v>9</v>
      </c>
      <c r="I4111">
        <v>5.3</v>
      </c>
      <c r="J4111">
        <v>13.7</v>
      </c>
      <c r="K4111">
        <v>3.1</v>
      </c>
      <c r="L4111">
        <v>12.5</v>
      </c>
      <c r="M4111">
        <v>0.5</v>
      </c>
      <c r="N4111">
        <v>58.6</v>
      </c>
      <c r="O4111">
        <v>4</v>
      </c>
      <c r="P4111">
        <v>3.4</v>
      </c>
      <c r="Q4111">
        <v>6</v>
      </c>
      <c r="R4111">
        <v>3.9</v>
      </c>
      <c r="S4111">
        <v>9.8000000000000007</v>
      </c>
      <c r="T4111">
        <v>3</v>
      </c>
      <c r="U4111">
        <v>8.6</v>
      </c>
      <c r="V4111">
        <v>2.2000000000000002</v>
      </c>
      <c r="W4111">
        <v>43</v>
      </c>
      <c r="X4111">
        <v>0</v>
      </c>
      <c r="Y4111">
        <v>0</v>
      </c>
      <c r="Z4111">
        <v>1</v>
      </c>
      <c r="AA4111">
        <v>0</v>
      </c>
      <c r="AB4111">
        <v>6</v>
      </c>
      <c r="AC4111">
        <v>0</v>
      </c>
      <c r="AD4111">
        <v>4</v>
      </c>
      <c r="AE4111">
        <v>0</v>
      </c>
      <c r="AY4111" s="59"/>
    </row>
    <row r="4112" spans="1:51">
      <c r="A4112" s="19">
        <v>43822</v>
      </c>
      <c r="B4112" t="s">
        <v>65</v>
      </c>
      <c r="C4112" s="19">
        <v>43970</v>
      </c>
      <c r="D4112">
        <v>61</v>
      </c>
      <c r="E4112">
        <v>24.9</v>
      </c>
      <c r="F4112">
        <v>3.2</v>
      </c>
      <c r="G4112">
        <v>0.7</v>
      </c>
      <c r="H4112">
        <v>9.5</v>
      </c>
      <c r="I4112">
        <v>0.5</v>
      </c>
      <c r="J4112">
        <v>24.2</v>
      </c>
      <c r="K4112">
        <v>0.3</v>
      </c>
      <c r="L4112">
        <v>17.600000000000001</v>
      </c>
      <c r="M4112">
        <v>8.6</v>
      </c>
      <c r="N4112">
        <v>30.7</v>
      </c>
      <c r="O4112">
        <v>3.3</v>
      </c>
      <c r="P4112">
        <v>2.5</v>
      </c>
      <c r="Q4112">
        <v>7</v>
      </c>
      <c r="R4112">
        <v>2.4</v>
      </c>
      <c r="S4112">
        <v>28.7</v>
      </c>
      <c r="T4112">
        <v>2.5</v>
      </c>
      <c r="U4112">
        <v>16</v>
      </c>
      <c r="V4112">
        <v>6.4</v>
      </c>
      <c r="W4112">
        <v>22</v>
      </c>
      <c r="X4112">
        <v>0</v>
      </c>
      <c r="Y4112">
        <v>0</v>
      </c>
      <c r="Z4112">
        <v>1</v>
      </c>
      <c r="AA4112">
        <v>0</v>
      </c>
      <c r="AB4112">
        <v>21</v>
      </c>
      <c r="AC4112">
        <v>0</v>
      </c>
      <c r="AD4112">
        <v>16</v>
      </c>
      <c r="AE4112">
        <v>1</v>
      </c>
      <c r="AY4112" s="59"/>
    </row>
    <row r="4113" spans="1:51">
      <c r="A4113" s="19">
        <v>43822</v>
      </c>
      <c r="B4113" t="s">
        <v>143</v>
      </c>
      <c r="C4113" s="19">
        <v>43984</v>
      </c>
      <c r="D4113">
        <v>20</v>
      </c>
      <c r="E4113">
        <v>26.9</v>
      </c>
      <c r="F4113">
        <v>2.8</v>
      </c>
      <c r="G4113">
        <v>9.9</v>
      </c>
      <c r="H4113">
        <v>10.6</v>
      </c>
      <c r="I4113">
        <v>1.4</v>
      </c>
      <c r="J4113">
        <v>17.100000000000001</v>
      </c>
      <c r="K4113">
        <v>0.9</v>
      </c>
      <c r="L4113">
        <v>14.8</v>
      </c>
      <c r="M4113">
        <v>5.0999999999999996</v>
      </c>
      <c r="N4113">
        <v>36.9</v>
      </c>
      <c r="O4113">
        <v>3.5</v>
      </c>
      <c r="P4113">
        <v>8.5</v>
      </c>
      <c r="Q4113">
        <v>9.1</v>
      </c>
      <c r="R4113">
        <v>3.2</v>
      </c>
      <c r="S4113">
        <v>16.7</v>
      </c>
      <c r="T4113">
        <v>2.9</v>
      </c>
      <c r="U4113">
        <v>13.8</v>
      </c>
      <c r="V4113">
        <v>4.9000000000000004</v>
      </c>
      <c r="W4113">
        <v>9</v>
      </c>
      <c r="X4113">
        <v>0</v>
      </c>
      <c r="Y4113">
        <v>1</v>
      </c>
      <c r="Z4113">
        <v>1</v>
      </c>
      <c r="AA4113">
        <v>0</v>
      </c>
      <c r="AB4113">
        <v>6</v>
      </c>
      <c r="AC4113">
        <v>0</v>
      </c>
      <c r="AD4113">
        <v>3</v>
      </c>
      <c r="AE4113">
        <v>0</v>
      </c>
      <c r="AY4113" s="59"/>
    </row>
    <row r="4114" spans="1:51">
      <c r="A4114" s="19">
        <v>43822</v>
      </c>
      <c r="B4114" t="s">
        <v>67</v>
      </c>
      <c r="C4114" s="19">
        <v>43984</v>
      </c>
      <c r="D4114">
        <v>19</v>
      </c>
      <c r="E4114">
        <v>25.6</v>
      </c>
      <c r="F4114">
        <v>8</v>
      </c>
      <c r="G4114">
        <v>0.4</v>
      </c>
      <c r="H4114">
        <v>11.5</v>
      </c>
      <c r="I4114">
        <v>3.6</v>
      </c>
      <c r="J4114">
        <v>14.1</v>
      </c>
      <c r="K4114">
        <v>3.6</v>
      </c>
      <c r="L4114">
        <v>22</v>
      </c>
      <c r="M4114">
        <v>0.8</v>
      </c>
      <c r="N4114">
        <v>33.1</v>
      </c>
      <c r="O4114">
        <v>6.4</v>
      </c>
      <c r="P4114">
        <v>2.7</v>
      </c>
      <c r="Q4114">
        <v>9.6</v>
      </c>
      <c r="R4114">
        <v>4.2</v>
      </c>
      <c r="S4114">
        <v>12.5</v>
      </c>
      <c r="T4114">
        <v>4</v>
      </c>
      <c r="U4114">
        <v>24.1</v>
      </c>
      <c r="V4114">
        <v>2.9</v>
      </c>
      <c r="W4114">
        <v>9</v>
      </c>
      <c r="X4114">
        <v>0</v>
      </c>
      <c r="Y4114">
        <v>0</v>
      </c>
      <c r="Z4114">
        <v>1</v>
      </c>
      <c r="AA4114">
        <v>0</v>
      </c>
      <c r="AB4114">
        <v>2</v>
      </c>
      <c r="AC4114">
        <v>0</v>
      </c>
      <c r="AD4114">
        <v>7</v>
      </c>
      <c r="AE4114">
        <v>0</v>
      </c>
      <c r="AY4114" s="59"/>
    </row>
    <row r="4115" spans="1:51">
      <c r="A4115" s="19">
        <v>43822</v>
      </c>
      <c r="B4115" t="s">
        <v>68</v>
      </c>
      <c r="C4115" s="19">
        <v>43984</v>
      </c>
      <c r="D4115">
        <v>126</v>
      </c>
      <c r="E4115">
        <v>22.2</v>
      </c>
      <c r="F4115">
        <v>5.2</v>
      </c>
      <c r="G4115">
        <v>11.2</v>
      </c>
      <c r="H4115">
        <v>10.3</v>
      </c>
      <c r="I4115">
        <v>1.2</v>
      </c>
      <c r="J4115">
        <v>18.899999999999999</v>
      </c>
      <c r="K4115">
        <v>0.6</v>
      </c>
      <c r="L4115">
        <v>16</v>
      </c>
      <c r="M4115">
        <v>3.8</v>
      </c>
      <c r="N4115">
        <v>27.2</v>
      </c>
      <c r="O4115">
        <v>5.4</v>
      </c>
      <c r="P4115">
        <v>10.3</v>
      </c>
      <c r="Q4115">
        <v>9.4</v>
      </c>
      <c r="R4115">
        <v>3.4</v>
      </c>
      <c r="S4115">
        <v>20.399999999999999</v>
      </c>
      <c r="T4115">
        <v>3.2</v>
      </c>
      <c r="U4115">
        <v>15.6</v>
      </c>
      <c r="V4115">
        <v>4.9000000000000004</v>
      </c>
      <c r="W4115">
        <v>45</v>
      </c>
      <c r="X4115">
        <v>0</v>
      </c>
      <c r="Y4115">
        <v>6</v>
      </c>
      <c r="Z4115">
        <v>4</v>
      </c>
      <c r="AA4115">
        <v>0</v>
      </c>
      <c r="AB4115">
        <v>38</v>
      </c>
      <c r="AC4115">
        <v>0</v>
      </c>
      <c r="AD4115">
        <v>33</v>
      </c>
      <c r="AE4115">
        <v>0</v>
      </c>
      <c r="AY4115" s="59"/>
    </row>
    <row r="4116" spans="1:51">
      <c r="A4116" s="19">
        <v>43822</v>
      </c>
      <c r="B4116" t="s">
        <v>69</v>
      </c>
      <c r="C4116" s="19">
        <v>43984</v>
      </c>
      <c r="D4116">
        <v>34</v>
      </c>
      <c r="E4116">
        <v>25.3</v>
      </c>
      <c r="F4116">
        <v>4.2</v>
      </c>
      <c r="G4116">
        <v>1.5</v>
      </c>
      <c r="H4116">
        <v>8.1999999999999993</v>
      </c>
      <c r="I4116">
        <v>0.5</v>
      </c>
      <c r="J4116">
        <v>24.1</v>
      </c>
      <c r="K4116">
        <v>0.4</v>
      </c>
      <c r="L4116">
        <v>16</v>
      </c>
      <c r="M4116">
        <v>9.4</v>
      </c>
      <c r="N4116">
        <v>31</v>
      </c>
      <c r="O4116">
        <v>3.6</v>
      </c>
      <c r="P4116">
        <v>3.2</v>
      </c>
      <c r="Q4116">
        <v>6.6</v>
      </c>
      <c r="R4116">
        <v>2.7</v>
      </c>
      <c r="S4116">
        <v>28</v>
      </c>
      <c r="T4116">
        <v>2.5</v>
      </c>
      <c r="U4116">
        <v>14.2</v>
      </c>
      <c r="V4116">
        <v>7.7</v>
      </c>
      <c r="W4116">
        <v>13</v>
      </c>
      <c r="X4116">
        <v>0</v>
      </c>
      <c r="Y4116">
        <v>0</v>
      </c>
      <c r="Z4116">
        <v>0</v>
      </c>
      <c r="AA4116">
        <v>0</v>
      </c>
      <c r="AB4116">
        <v>12</v>
      </c>
      <c r="AC4116">
        <v>0</v>
      </c>
      <c r="AD4116">
        <v>8</v>
      </c>
      <c r="AE4116">
        <v>1</v>
      </c>
      <c r="AY4116" s="59"/>
    </row>
    <row r="4117" spans="1:51">
      <c r="A4117" s="19">
        <v>43822</v>
      </c>
      <c r="B4117" t="s">
        <v>70</v>
      </c>
      <c r="C4117" s="19">
        <v>43984</v>
      </c>
      <c r="D4117">
        <v>16</v>
      </c>
      <c r="E4117">
        <v>27.1</v>
      </c>
      <c r="F4117">
        <v>7.5</v>
      </c>
      <c r="G4117">
        <v>0.4</v>
      </c>
      <c r="H4117">
        <v>10.6</v>
      </c>
      <c r="I4117">
        <v>4.0999999999999996</v>
      </c>
      <c r="J4117">
        <v>13.1</v>
      </c>
      <c r="K4117">
        <v>3.8</v>
      </c>
      <c r="L4117">
        <v>22.4</v>
      </c>
      <c r="M4117">
        <v>0.6</v>
      </c>
      <c r="N4117">
        <v>36.4</v>
      </c>
      <c r="O4117">
        <v>5.9</v>
      </c>
      <c r="P4117">
        <v>2.7</v>
      </c>
      <c r="Q4117">
        <v>8.4</v>
      </c>
      <c r="R4117">
        <v>3.9</v>
      </c>
      <c r="S4117">
        <v>10.9</v>
      </c>
      <c r="T4117">
        <v>4.2</v>
      </c>
      <c r="U4117">
        <v>24.6</v>
      </c>
      <c r="V4117">
        <v>2.7</v>
      </c>
      <c r="W4117">
        <v>8</v>
      </c>
      <c r="X4117">
        <v>0</v>
      </c>
      <c r="Y4117">
        <v>0</v>
      </c>
      <c r="Z4117">
        <v>1</v>
      </c>
      <c r="AA4117">
        <v>0</v>
      </c>
      <c r="AB4117">
        <v>1</v>
      </c>
      <c r="AC4117">
        <v>0</v>
      </c>
      <c r="AD4117">
        <v>6</v>
      </c>
      <c r="AE4117">
        <v>0</v>
      </c>
      <c r="AY4117" s="59"/>
    </row>
    <row r="4118" spans="1:51">
      <c r="A4118" s="19">
        <v>43822</v>
      </c>
      <c r="B4118" t="s">
        <v>71</v>
      </c>
      <c r="C4118" s="19">
        <v>43988</v>
      </c>
      <c r="D4118">
        <v>7</v>
      </c>
      <c r="E4118">
        <v>29.5</v>
      </c>
      <c r="F4118">
        <v>4.8</v>
      </c>
      <c r="G4118">
        <v>2.4</v>
      </c>
      <c r="H4118">
        <v>8.9</v>
      </c>
      <c r="I4118">
        <v>3</v>
      </c>
      <c r="J4118">
        <v>19.8</v>
      </c>
      <c r="K4118">
        <v>1.3</v>
      </c>
      <c r="L4118">
        <v>16.399999999999999</v>
      </c>
      <c r="M4118">
        <v>3.5</v>
      </c>
      <c r="N4118">
        <v>40.5</v>
      </c>
      <c r="O4118">
        <v>4.0999999999999996</v>
      </c>
      <c r="P4118">
        <v>3.6</v>
      </c>
      <c r="Q4118">
        <v>7.2</v>
      </c>
      <c r="R4118">
        <v>4</v>
      </c>
      <c r="S4118">
        <v>19.5</v>
      </c>
      <c r="T4118">
        <v>2.7</v>
      </c>
      <c r="U4118">
        <v>14.4</v>
      </c>
      <c r="V4118">
        <v>3.7</v>
      </c>
      <c r="W4118">
        <v>3</v>
      </c>
      <c r="X4118">
        <v>0</v>
      </c>
      <c r="Y4118">
        <v>0</v>
      </c>
      <c r="Z4118">
        <v>0</v>
      </c>
      <c r="AA4118">
        <v>0</v>
      </c>
      <c r="AB4118">
        <v>2</v>
      </c>
      <c r="AC4118">
        <v>0</v>
      </c>
      <c r="AD4118">
        <v>2</v>
      </c>
      <c r="AE4118">
        <v>0</v>
      </c>
      <c r="AY4118" s="59"/>
    </row>
    <row r="4119" spans="1:51">
      <c r="A4119" s="19">
        <v>43822</v>
      </c>
      <c r="B4119" t="s">
        <v>73</v>
      </c>
      <c r="C4119" s="19">
        <v>44013</v>
      </c>
      <c r="D4119">
        <v>41</v>
      </c>
      <c r="E4119">
        <v>28.7</v>
      </c>
      <c r="F4119">
        <v>5.7</v>
      </c>
      <c r="G4119">
        <v>2.4</v>
      </c>
      <c r="H4119">
        <v>10.5</v>
      </c>
      <c r="I4119">
        <v>3.2</v>
      </c>
      <c r="J4119">
        <v>17.7</v>
      </c>
      <c r="K4119">
        <v>2.1</v>
      </c>
      <c r="L4119">
        <v>16.3</v>
      </c>
      <c r="M4119">
        <v>3</v>
      </c>
      <c r="N4119">
        <v>49.4</v>
      </c>
      <c r="O4119">
        <v>3.1</v>
      </c>
      <c r="P4119">
        <v>1.4</v>
      </c>
      <c r="Q4119">
        <v>7.1</v>
      </c>
      <c r="R4119">
        <v>1.9</v>
      </c>
      <c r="S4119">
        <v>19.100000000000001</v>
      </c>
      <c r="T4119">
        <v>1.2</v>
      </c>
      <c r="U4119">
        <v>14.4</v>
      </c>
      <c r="V4119">
        <v>1.9</v>
      </c>
      <c r="W4119">
        <v>1902</v>
      </c>
      <c r="X4119">
        <v>0</v>
      </c>
      <c r="Y4119">
        <v>7</v>
      </c>
      <c r="Z4119">
        <v>192</v>
      </c>
      <c r="AA4119">
        <v>16</v>
      </c>
      <c r="AB4119">
        <v>1024</v>
      </c>
      <c r="AC4119">
        <v>0</v>
      </c>
      <c r="AD4119">
        <v>748</v>
      </c>
      <c r="AE4119">
        <v>5</v>
      </c>
      <c r="AY4119" s="59"/>
    </row>
    <row r="4120" spans="1:51">
      <c r="A4120" s="19">
        <v>43823</v>
      </c>
      <c r="B4120" t="s">
        <v>15</v>
      </c>
      <c r="C4120" s="19">
        <v>43864</v>
      </c>
      <c r="D4120">
        <v>41</v>
      </c>
      <c r="E4120">
        <v>18</v>
      </c>
      <c r="F4120">
        <v>3.5</v>
      </c>
      <c r="G4120">
        <v>2.1</v>
      </c>
      <c r="H4120">
        <v>21.8</v>
      </c>
      <c r="I4120">
        <v>6.1</v>
      </c>
      <c r="J4120">
        <v>17.399999999999999</v>
      </c>
      <c r="K4120">
        <v>3.2</v>
      </c>
      <c r="L4120">
        <v>14.2</v>
      </c>
      <c r="M4120">
        <v>3.2</v>
      </c>
      <c r="N4120">
        <v>21.1</v>
      </c>
      <c r="O4120">
        <v>2.4</v>
      </c>
      <c r="P4120">
        <v>1.9</v>
      </c>
      <c r="Q4120">
        <v>33.299999999999997</v>
      </c>
      <c r="R4120">
        <v>3.9</v>
      </c>
      <c r="S4120">
        <v>19.399999999999999</v>
      </c>
      <c r="T4120">
        <v>2.1</v>
      </c>
      <c r="U4120">
        <v>13.5</v>
      </c>
      <c r="V4120">
        <v>2.1</v>
      </c>
      <c r="W4120">
        <v>11</v>
      </c>
      <c r="X4120">
        <v>0</v>
      </c>
      <c r="Y4120">
        <v>0</v>
      </c>
      <c r="Z4120">
        <v>14</v>
      </c>
      <c r="AA4120">
        <v>0</v>
      </c>
      <c r="AB4120">
        <v>11</v>
      </c>
      <c r="AC4120">
        <v>0</v>
      </c>
      <c r="AD4120">
        <v>5</v>
      </c>
      <c r="AE4120">
        <v>0</v>
      </c>
      <c r="AY4120" s="59"/>
    </row>
    <row r="4121" spans="1:51">
      <c r="A4121" s="19">
        <v>43823</v>
      </c>
      <c r="B4121" t="s">
        <v>16</v>
      </c>
      <c r="C4121" s="19">
        <v>43872</v>
      </c>
      <c r="D4121">
        <v>24</v>
      </c>
      <c r="E4121">
        <v>18.899999999999999</v>
      </c>
      <c r="F4121">
        <v>3.4</v>
      </c>
      <c r="G4121">
        <v>2.4</v>
      </c>
      <c r="H4121">
        <v>18.100000000000001</v>
      </c>
      <c r="I4121">
        <v>3.4</v>
      </c>
      <c r="J4121">
        <v>19.7</v>
      </c>
      <c r="K4121">
        <v>2.9</v>
      </c>
      <c r="L4121">
        <v>16</v>
      </c>
      <c r="M4121">
        <v>4.7</v>
      </c>
      <c r="N4121">
        <v>22.8</v>
      </c>
      <c r="O4121">
        <v>2.6</v>
      </c>
      <c r="P4121">
        <v>2</v>
      </c>
      <c r="Q4121">
        <v>22</v>
      </c>
      <c r="R4121">
        <v>2.7</v>
      </c>
      <c r="S4121">
        <v>25</v>
      </c>
      <c r="T4121">
        <v>2.1</v>
      </c>
      <c r="U4121">
        <v>17.600000000000001</v>
      </c>
      <c r="V4121">
        <v>2.9</v>
      </c>
      <c r="W4121">
        <v>6</v>
      </c>
      <c r="X4121">
        <v>0</v>
      </c>
      <c r="Y4121">
        <v>0</v>
      </c>
      <c r="Z4121">
        <v>6</v>
      </c>
      <c r="AA4121">
        <v>0</v>
      </c>
      <c r="AB4121">
        <v>7</v>
      </c>
      <c r="AC4121">
        <v>0</v>
      </c>
      <c r="AD4121">
        <v>5</v>
      </c>
      <c r="AE4121">
        <v>0</v>
      </c>
      <c r="AY4121" s="59"/>
    </row>
    <row r="4122" spans="1:51">
      <c r="A4122" s="19">
        <v>43823</v>
      </c>
      <c r="B4122" t="s">
        <v>17</v>
      </c>
      <c r="C4122" s="19">
        <v>43883</v>
      </c>
      <c r="D4122">
        <v>36</v>
      </c>
      <c r="E4122">
        <v>25.4</v>
      </c>
      <c r="F4122">
        <v>8.5</v>
      </c>
      <c r="G4122">
        <v>1.3</v>
      </c>
      <c r="H4122">
        <v>9</v>
      </c>
      <c r="I4122">
        <v>1.9</v>
      </c>
      <c r="J4122">
        <v>19.2</v>
      </c>
      <c r="K4122">
        <v>3.8</v>
      </c>
      <c r="L4122">
        <v>15.9</v>
      </c>
      <c r="M4122">
        <v>4.5</v>
      </c>
      <c r="N4122">
        <v>40.4</v>
      </c>
      <c r="O4122">
        <v>5.9</v>
      </c>
      <c r="P4122">
        <v>1.9</v>
      </c>
      <c r="Q4122">
        <v>6.3</v>
      </c>
      <c r="R4122">
        <v>2.1</v>
      </c>
      <c r="S4122">
        <v>22.3</v>
      </c>
      <c r="T4122">
        <v>2.4</v>
      </c>
      <c r="U4122">
        <v>15.5</v>
      </c>
      <c r="V4122">
        <v>2.8</v>
      </c>
      <c r="W4122">
        <v>14</v>
      </c>
      <c r="X4122">
        <v>0</v>
      </c>
      <c r="Y4122">
        <v>0</v>
      </c>
      <c r="Z4122">
        <v>1</v>
      </c>
      <c r="AA4122">
        <v>0</v>
      </c>
      <c r="AB4122">
        <v>11</v>
      </c>
      <c r="AC4122">
        <v>0</v>
      </c>
      <c r="AD4122">
        <v>9</v>
      </c>
      <c r="AE4122">
        <v>0</v>
      </c>
      <c r="AY4122" s="59"/>
    </row>
    <row r="4123" spans="1:51">
      <c r="A4123" s="19">
        <v>43823</v>
      </c>
      <c r="B4123" t="s">
        <v>18</v>
      </c>
      <c r="C4123" s="19">
        <v>43890</v>
      </c>
      <c r="D4123">
        <v>54</v>
      </c>
      <c r="E4123">
        <v>38.799999999999997</v>
      </c>
      <c r="F4123">
        <v>4.5999999999999996</v>
      </c>
      <c r="G4123">
        <v>3.2</v>
      </c>
      <c r="H4123">
        <v>8.6</v>
      </c>
      <c r="I4123">
        <v>2.6</v>
      </c>
      <c r="J4123">
        <v>13.1</v>
      </c>
      <c r="K4123">
        <v>5.7</v>
      </c>
      <c r="L4123">
        <v>10.3</v>
      </c>
      <c r="M4123">
        <v>2.8</v>
      </c>
      <c r="N4123">
        <v>78.8</v>
      </c>
      <c r="O4123">
        <v>1.7</v>
      </c>
      <c r="P4123">
        <v>1.1000000000000001</v>
      </c>
      <c r="Q4123">
        <v>3.3</v>
      </c>
      <c r="R4123">
        <v>1</v>
      </c>
      <c r="S4123">
        <v>5.9</v>
      </c>
      <c r="T4123">
        <v>2.1</v>
      </c>
      <c r="U4123">
        <v>4.4000000000000004</v>
      </c>
      <c r="V4123">
        <v>1.1000000000000001</v>
      </c>
      <c r="W4123">
        <v>46</v>
      </c>
      <c r="X4123">
        <v>0</v>
      </c>
      <c r="Y4123">
        <v>0</v>
      </c>
      <c r="Z4123">
        <v>1</v>
      </c>
      <c r="AA4123">
        <v>0</v>
      </c>
      <c r="AB4123">
        <v>5</v>
      </c>
      <c r="AC4123">
        <v>0</v>
      </c>
      <c r="AD4123">
        <v>2</v>
      </c>
      <c r="AE4123">
        <v>0</v>
      </c>
      <c r="AY4123" s="59"/>
    </row>
    <row r="4124" spans="1:51">
      <c r="A4124" s="19">
        <v>43823</v>
      </c>
      <c r="B4124" t="s">
        <v>19</v>
      </c>
      <c r="C4124" s="19">
        <v>43893</v>
      </c>
      <c r="D4124">
        <v>52</v>
      </c>
      <c r="E4124">
        <v>36.799999999999997</v>
      </c>
      <c r="F4124">
        <v>6.1</v>
      </c>
      <c r="G4124">
        <v>3.9</v>
      </c>
      <c r="H4124">
        <v>8.1999999999999993</v>
      </c>
      <c r="I4124">
        <v>4.8</v>
      </c>
      <c r="J4124">
        <v>12.8</v>
      </c>
      <c r="K4124">
        <v>3.4</v>
      </c>
      <c r="L4124">
        <v>12.8</v>
      </c>
      <c r="M4124">
        <v>0.9</v>
      </c>
      <c r="N4124">
        <v>72.5</v>
      </c>
      <c r="O4124">
        <v>2.5</v>
      </c>
      <c r="P4124">
        <v>1.8</v>
      </c>
      <c r="Q4124">
        <v>3.7</v>
      </c>
      <c r="R4124">
        <v>2.2999999999999998</v>
      </c>
      <c r="S4124">
        <v>7</v>
      </c>
      <c r="T4124">
        <v>1.7</v>
      </c>
      <c r="U4124">
        <v>7.1</v>
      </c>
      <c r="V4124">
        <v>0.9</v>
      </c>
      <c r="W4124">
        <v>43</v>
      </c>
      <c r="X4124">
        <v>0</v>
      </c>
      <c r="Y4124">
        <v>0</v>
      </c>
      <c r="Z4124">
        <v>1</v>
      </c>
      <c r="AA4124">
        <v>0</v>
      </c>
      <c r="AB4124">
        <v>4</v>
      </c>
      <c r="AC4124">
        <v>0</v>
      </c>
      <c r="AD4124">
        <v>4</v>
      </c>
      <c r="AE4124">
        <v>0</v>
      </c>
      <c r="AY4124" s="59"/>
    </row>
    <row r="4125" spans="1:51">
      <c r="A4125" s="19">
        <v>43823</v>
      </c>
      <c r="B4125" t="s">
        <v>20</v>
      </c>
      <c r="C4125" s="19">
        <v>43893</v>
      </c>
      <c r="D4125">
        <v>6</v>
      </c>
      <c r="E4125">
        <v>29.5</v>
      </c>
      <c r="F4125">
        <v>4.8</v>
      </c>
      <c r="G4125">
        <v>2.4</v>
      </c>
      <c r="H4125">
        <v>8.9</v>
      </c>
      <c r="I4125">
        <v>3</v>
      </c>
      <c r="J4125">
        <v>19.7</v>
      </c>
      <c r="K4125">
        <v>1.3</v>
      </c>
      <c r="L4125">
        <v>16.399999999999999</v>
      </c>
      <c r="M4125">
        <v>3.5</v>
      </c>
      <c r="N4125">
        <v>49.9</v>
      </c>
      <c r="O4125">
        <v>2.9</v>
      </c>
      <c r="P4125">
        <v>1.7</v>
      </c>
      <c r="Q4125">
        <v>5.3</v>
      </c>
      <c r="R4125">
        <v>2.1</v>
      </c>
      <c r="S4125">
        <v>19.899999999999999</v>
      </c>
      <c r="T4125">
        <v>1.4</v>
      </c>
      <c r="U4125">
        <v>14.2</v>
      </c>
      <c r="V4125">
        <v>2.1</v>
      </c>
      <c r="W4125">
        <v>3</v>
      </c>
      <c r="X4125">
        <v>0</v>
      </c>
      <c r="Y4125">
        <v>0</v>
      </c>
      <c r="Z4125">
        <v>0</v>
      </c>
      <c r="AA4125">
        <v>0</v>
      </c>
      <c r="AB4125">
        <v>2</v>
      </c>
      <c r="AC4125">
        <v>0</v>
      </c>
      <c r="AD4125">
        <v>2</v>
      </c>
      <c r="AE4125">
        <v>0</v>
      </c>
      <c r="AY4125" s="59"/>
    </row>
    <row r="4126" spans="1:51">
      <c r="A4126" s="19">
        <v>43823</v>
      </c>
      <c r="B4126" t="s">
        <v>21</v>
      </c>
      <c r="C4126" s="19">
        <v>43893</v>
      </c>
      <c r="D4126">
        <v>31</v>
      </c>
      <c r="E4126">
        <v>36.1</v>
      </c>
      <c r="F4126">
        <v>6.2</v>
      </c>
      <c r="G4126">
        <v>3.8</v>
      </c>
      <c r="H4126">
        <v>8.5</v>
      </c>
      <c r="I4126">
        <v>4.9000000000000004</v>
      </c>
      <c r="J4126">
        <v>14.2</v>
      </c>
      <c r="K4126">
        <v>3.3</v>
      </c>
      <c r="L4126">
        <v>12.1</v>
      </c>
      <c r="M4126">
        <v>0.5</v>
      </c>
      <c r="N4126">
        <v>71.400000000000006</v>
      </c>
      <c r="O4126">
        <v>2.6</v>
      </c>
      <c r="P4126">
        <v>2</v>
      </c>
      <c r="Q4126">
        <v>4.0999999999999996</v>
      </c>
      <c r="R4126">
        <v>2.2000000000000002</v>
      </c>
      <c r="S4126">
        <v>8.4</v>
      </c>
      <c r="T4126">
        <v>1.7</v>
      </c>
      <c r="U4126">
        <v>6.4</v>
      </c>
      <c r="V4126">
        <v>0.8</v>
      </c>
      <c r="W4126">
        <v>25</v>
      </c>
      <c r="X4126">
        <v>0</v>
      </c>
      <c r="Y4126">
        <v>0</v>
      </c>
      <c r="Z4126">
        <v>0</v>
      </c>
      <c r="AA4126">
        <v>0</v>
      </c>
      <c r="AB4126">
        <v>4</v>
      </c>
      <c r="AC4126">
        <v>0</v>
      </c>
      <c r="AD4126">
        <v>2</v>
      </c>
      <c r="AE4126">
        <v>0</v>
      </c>
      <c r="AY4126" s="59"/>
    </row>
    <row r="4127" spans="1:51">
      <c r="A4127" s="19">
        <v>43823</v>
      </c>
      <c r="B4127" t="s">
        <v>22</v>
      </c>
      <c r="C4127" s="19">
        <v>43893</v>
      </c>
      <c r="D4127">
        <v>416</v>
      </c>
      <c r="E4127">
        <v>24.1</v>
      </c>
      <c r="F4127">
        <v>5.6</v>
      </c>
      <c r="G4127">
        <v>2.2000000000000002</v>
      </c>
      <c r="H4127">
        <v>10</v>
      </c>
      <c r="I4127">
        <v>1.8</v>
      </c>
      <c r="J4127">
        <v>21.6</v>
      </c>
      <c r="K4127">
        <v>1.8</v>
      </c>
      <c r="L4127">
        <v>16.5</v>
      </c>
      <c r="M4127">
        <v>5.8</v>
      </c>
      <c r="N4127">
        <v>34.200000000000003</v>
      </c>
      <c r="O4127">
        <v>3.7</v>
      </c>
      <c r="P4127">
        <v>2.2000000000000002</v>
      </c>
      <c r="Q4127">
        <v>7.1</v>
      </c>
      <c r="R4127">
        <v>2</v>
      </c>
      <c r="S4127">
        <v>28</v>
      </c>
      <c r="T4127">
        <v>1.9</v>
      </c>
      <c r="U4127">
        <v>16.8</v>
      </c>
      <c r="V4127">
        <v>3.7</v>
      </c>
      <c r="W4127">
        <v>156</v>
      </c>
      <c r="X4127">
        <v>0</v>
      </c>
      <c r="Y4127">
        <v>0</v>
      </c>
      <c r="Z4127">
        <v>12</v>
      </c>
      <c r="AA4127">
        <v>0</v>
      </c>
      <c r="AB4127">
        <v>140</v>
      </c>
      <c r="AC4127">
        <v>0</v>
      </c>
      <c r="AD4127">
        <v>107</v>
      </c>
      <c r="AE4127">
        <v>1</v>
      </c>
      <c r="AY4127" s="59"/>
    </row>
    <row r="4128" spans="1:51">
      <c r="A4128" s="19">
        <v>43823</v>
      </c>
      <c r="B4128" t="s">
        <v>23</v>
      </c>
      <c r="C4128" s="19">
        <v>43893</v>
      </c>
      <c r="D4128">
        <v>67</v>
      </c>
      <c r="E4128">
        <v>23.2</v>
      </c>
      <c r="F4128">
        <v>5.3</v>
      </c>
      <c r="G4128">
        <v>0.9</v>
      </c>
      <c r="H4128">
        <v>8.6999999999999993</v>
      </c>
      <c r="I4128">
        <v>1.2</v>
      </c>
      <c r="J4128">
        <v>24.2</v>
      </c>
      <c r="K4128">
        <v>1</v>
      </c>
      <c r="L4128">
        <v>17.7</v>
      </c>
      <c r="M4128">
        <v>7.4</v>
      </c>
      <c r="N4128">
        <v>30</v>
      </c>
      <c r="O4128">
        <v>3.4</v>
      </c>
      <c r="P4128">
        <v>1.5</v>
      </c>
      <c r="Q4128">
        <v>5.3</v>
      </c>
      <c r="R4128">
        <v>1.7</v>
      </c>
      <c r="S4128">
        <v>33.6</v>
      </c>
      <c r="T4128">
        <v>1.7</v>
      </c>
      <c r="U4128">
        <v>17.899999999999999</v>
      </c>
      <c r="V4128">
        <v>4.5999999999999996</v>
      </c>
      <c r="W4128">
        <v>23</v>
      </c>
      <c r="X4128">
        <v>0</v>
      </c>
      <c r="Y4128">
        <v>0</v>
      </c>
      <c r="Z4128">
        <v>1</v>
      </c>
      <c r="AA4128">
        <v>0</v>
      </c>
      <c r="AB4128">
        <v>24</v>
      </c>
      <c r="AC4128">
        <v>0</v>
      </c>
      <c r="AD4128">
        <v>18</v>
      </c>
      <c r="AE4128">
        <v>1</v>
      </c>
      <c r="AY4128" s="59"/>
    </row>
    <row r="4129" spans="1:51">
      <c r="A4129" s="19">
        <v>43823</v>
      </c>
      <c r="B4129" t="s">
        <v>24</v>
      </c>
      <c r="C4129" s="19">
        <v>43893</v>
      </c>
      <c r="D4129">
        <v>13</v>
      </c>
      <c r="E4129">
        <v>29.5</v>
      </c>
      <c r="F4129">
        <v>4.8</v>
      </c>
      <c r="G4129">
        <v>2.4</v>
      </c>
      <c r="H4129">
        <v>8.9</v>
      </c>
      <c r="I4129">
        <v>3</v>
      </c>
      <c r="J4129">
        <v>19.7</v>
      </c>
      <c r="K4129">
        <v>1.3</v>
      </c>
      <c r="L4129">
        <v>16.399999999999999</v>
      </c>
      <c r="M4129">
        <v>3.5</v>
      </c>
      <c r="N4129">
        <v>49.3</v>
      </c>
      <c r="O4129">
        <v>3</v>
      </c>
      <c r="P4129">
        <v>1.9</v>
      </c>
      <c r="Q4129">
        <v>5.0999999999999996</v>
      </c>
      <c r="R4129">
        <v>2</v>
      </c>
      <c r="S4129">
        <v>19.899999999999999</v>
      </c>
      <c r="T4129">
        <v>1.7</v>
      </c>
      <c r="U4129">
        <v>14.5</v>
      </c>
      <c r="V4129">
        <v>2.1</v>
      </c>
      <c r="W4129">
        <v>6</v>
      </c>
      <c r="X4129">
        <v>0</v>
      </c>
      <c r="Y4129">
        <v>0</v>
      </c>
      <c r="Z4129">
        <v>0</v>
      </c>
      <c r="AA4129">
        <v>0</v>
      </c>
      <c r="AB4129">
        <v>4</v>
      </c>
      <c r="AC4129">
        <v>0</v>
      </c>
      <c r="AD4129">
        <v>3</v>
      </c>
      <c r="AE4129">
        <v>0</v>
      </c>
      <c r="AY4129" s="59"/>
    </row>
    <row r="4130" spans="1:51">
      <c r="A4130" s="19">
        <v>43823</v>
      </c>
      <c r="B4130" t="s">
        <v>25</v>
      </c>
      <c r="C4130" s="19">
        <v>43893</v>
      </c>
      <c r="D4130">
        <v>24</v>
      </c>
      <c r="E4130">
        <v>21</v>
      </c>
      <c r="F4130">
        <v>7.2</v>
      </c>
      <c r="G4130">
        <v>2.4</v>
      </c>
      <c r="H4130">
        <v>12.8</v>
      </c>
      <c r="I4130">
        <v>1.2</v>
      </c>
      <c r="J4130">
        <v>17.899999999999999</v>
      </c>
      <c r="K4130">
        <v>4.7</v>
      </c>
      <c r="L4130">
        <v>18.3</v>
      </c>
      <c r="M4130">
        <v>4.2</v>
      </c>
      <c r="N4130">
        <v>28</v>
      </c>
      <c r="O4130">
        <v>5.3</v>
      </c>
      <c r="P4130">
        <v>2.4</v>
      </c>
      <c r="Q4130">
        <v>11.6</v>
      </c>
      <c r="R4130">
        <v>2.2000000000000002</v>
      </c>
      <c r="S4130">
        <v>20.9</v>
      </c>
      <c r="T4130">
        <v>3.8</v>
      </c>
      <c r="U4130">
        <v>22.1</v>
      </c>
      <c r="V4130">
        <v>3.2</v>
      </c>
      <c r="W4130">
        <v>8</v>
      </c>
      <c r="X4130">
        <v>0</v>
      </c>
      <c r="Y4130">
        <v>0</v>
      </c>
      <c r="Z4130">
        <v>2</v>
      </c>
      <c r="AA4130">
        <v>0</v>
      </c>
      <c r="AB4130">
        <v>7</v>
      </c>
      <c r="AC4130">
        <v>0</v>
      </c>
      <c r="AD4130">
        <v>7</v>
      </c>
      <c r="AE4130">
        <v>0</v>
      </c>
      <c r="AY4130" s="59"/>
    </row>
    <row r="4131" spans="1:51">
      <c r="A4131" s="19">
        <v>43823</v>
      </c>
      <c r="B4131" t="s">
        <v>26</v>
      </c>
      <c r="C4131" s="19">
        <v>43893</v>
      </c>
      <c r="D4131">
        <v>91</v>
      </c>
      <c r="E4131">
        <v>21.6</v>
      </c>
      <c r="F4131">
        <v>5.4</v>
      </c>
      <c r="G4131">
        <v>2.4</v>
      </c>
      <c r="H4131">
        <v>12.5</v>
      </c>
      <c r="I4131">
        <v>1.8</v>
      </c>
      <c r="J4131">
        <v>14.9</v>
      </c>
      <c r="K4131">
        <v>1.2</v>
      </c>
      <c r="L4131">
        <v>27.6</v>
      </c>
      <c r="M4131">
        <v>2.2999999999999998</v>
      </c>
      <c r="N4131">
        <v>24.1</v>
      </c>
      <c r="O4131">
        <v>3.3</v>
      </c>
      <c r="P4131">
        <v>1.9</v>
      </c>
      <c r="Q4131">
        <v>9.1</v>
      </c>
      <c r="R4131">
        <v>1.9</v>
      </c>
      <c r="S4131">
        <v>11.2</v>
      </c>
      <c r="T4131">
        <v>1.5</v>
      </c>
      <c r="U4131">
        <v>44.6</v>
      </c>
      <c r="V4131">
        <v>1.9</v>
      </c>
      <c r="W4131">
        <v>31</v>
      </c>
      <c r="X4131">
        <v>0</v>
      </c>
      <c r="Y4131">
        <v>0</v>
      </c>
      <c r="Z4131">
        <v>7</v>
      </c>
      <c r="AA4131">
        <v>0</v>
      </c>
      <c r="AB4131">
        <v>13</v>
      </c>
      <c r="AC4131">
        <v>0</v>
      </c>
      <c r="AD4131">
        <v>40</v>
      </c>
      <c r="AE4131">
        <v>0</v>
      </c>
      <c r="AY4131" s="59"/>
    </row>
    <row r="4132" spans="1:51">
      <c r="A4132" s="19">
        <v>43823</v>
      </c>
      <c r="B4132" t="s">
        <v>27</v>
      </c>
      <c r="C4132" s="19">
        <v>43893</v>
      </c>
      <c r="D4132">
        <v>75</v>
      </c>
      <c r="E4132">
        <v>22.5</v>
      </c>
      <c r="F4132">
        <v>3</v>
      </c>
      <c r="G4132">
        <v>0.5</v>
      </c>
      <c r="H4132">
        <v>12.3</v>
      </c>
      <c r="I4132">
        <v>16.8</v>
      </c>
      <c r="J4132">
        <v>17</v>
      </c>
      <c r="K4132">
        <v>0.4</v>
      </c>
      <c r="L4132">
        <v>15.5</v>
      </c>
      <c r="M4132">
        <v>1.6</v>
      </c>
      <c r="N4132">
        <v>31.2</v>
      </c>
      <c r="O4132">
        <v>2.5</v>
      </c>
      <c r="P4132">
        <v>1.7</v>
      </c>
      <c r="Q4132">
        <v>10.1</v>
      </c>
      <c r="R4132">
        <v>17.399999999999999</v>
      </c>
      <c r="S4132">
        <v>17.600000000000001</v>
      </c>
      <c r="T4132">
        <v>1.5</v>
      </c>
      <c r="U4132">
        <v>15.3</v>
      </c>
      <c r="V4132">
        <v>2.2000000000000002</v>
      </c>
      <c r="W4132">
        <v>22</v>
      </c>
      <c r="X4132">
        <v>0</v>
      </c>
      <c r="Y4132">
        <v>0</v>
      </c>
      <c r="Z4132">
        <v>5</v>
      </c>
      <c r="AA4132">
        <v>16</v>
      </c>
      <c r="AB4132">
        <v>17</v>
      </c>
      <c r="AC4132">
        <v>0</v>
      </c>
      <c r="AD4132">
        <v>15</v>
      </c>
      <c r="AE4132">
        <v>0</v>
      </c>
      <c r="AY4132" s="59"/>
    </row>
    <row r="4133" spans="1:51">
      <c r="A4133" s="19">
        <v>43823</v>
      </c>
      <c r="B4133" t="s">
        <v>28</v>
      </c>
      <c r="C4133" s="19">
        <v>43893</v>
      </c>
      <c r="D4133">
        <v>110</v>
      </c>
      <c r="E4133">
        <v>34.6</v>
      </c>
      <c r="F4133">
        <v>10.199999999999999</v>
      </c>
      <c r="G4133">
        <v>1.8</v>
      </c>
      <c r="H4133">
        <v>8</v>
      </c>
      <c r="I4133">
        <v>2.2000000000000002</v>
      </c>
      <c r="J4133">
        <v>16.399999999999999</v>
      </c>
      <c r="K4133">
        <v>1.9</v>
      </c>
      <c r="L4133">
        <v>12.1</v>
      </c>
      <c r="M4133">
        <v>2.4</v>
      </c>
      <c r="N4133">
        <v>66</v>
      </c>
      <c r="O4133">
        <v>5.3</v>
      </c>
      <c r="P4133">
        <v>1.2</v>
      </c>
      <c r="Q4133">
        <v>4</v>
      </c>
      <c r="R4133">
        <v>1.4</v>
      </c>
      <c r="S4133">
        <v>11.6</v>
      </c>
      <c r="T4133">
        <v>1.5</v>
      </c>
      <c r="U4133">
        <v>7.3</v>
      </c>
      <c r="V4133">
        <v>1.3</v>
      </c>
      <c r="W4133">
        <v>66</v>
      </c>
      <c r="X4133">
        <v>0</v>
      </c>
      <c r="Y4133">
        <v>0</v>
      </c>
      <c r="Z4133">
        <v>1</v>
      </c>
      <c r="AA4133">
        <v>0</v>
      </c>
      <c r="AB4133">
        <v>32</v>
      </c>
      <c r="AC4133">
        <v>0</v>
      </c>
      <c r="AD4133">
        <v>7</v>
      </c>
      <c r="AE4133">
        <v>0</v>
      </c>
      <c r="AY4133" s="59"/>
    </row>
    <row r="4134" spans="1:51">
      <c r="A4134" s="19">
        <v>43823</v>
      </c>
      <c r="B4134" t="s">
        <v>29</v>
      </c>
      <c r="C4134" s="19">
        <v>43893</v>
      </c>
      <c r="D4134">
        <v>37</v>
      </c>
      <c r="E4134">
        <v>35.799999999999997</v>
      </c>
      <c r="F4134">
        <v>8.4</v>
      </c>
      <c r="G4134">
        <v>3.2</v>
      </c>
      <c r="H4134">
        <v>7.3</v>
      </c>
      <c r="I4134">
        <v>4</v>
      </c>
      <c r="J4134">
        <v>14.7</v>
      </c>
      <c r="K4134">
        <v>3.5</v>
      </c>
      <c r="L4134">
        <v>11.7</v>
      </c>
      <c r="M4134">
        <v>0.8</v>
      </c>
      <c r="N4134">
        <v>69.400000000000006</v>
      </c>
      <c r="O4134">
        <v>4</v>
      </c>
      <c r="P4134">
        <v>1.6</v>
      </c>
      <c r="Q4134">
        <v>3.5</v>
      </c>
      <c r="R4134">
        <v>2.1</v>
      </c>
      <c r="S4134">
        <v>9.6999999999999993</v>
      </c>
      <c r="T4134">
        <v>1.9</v>
      </c>
      <c r="U4134">
        <v>6.6</v>
      </c>
      <c r="V4134">
        <v>1</v>
      </c>
      <c r="W4134">
        <v>29</v>
      </c>
      <c r="X4134">
        <v>0</v>
      </c>
      <c r="Y4134">
        <v>0</v>
      </c>
      <c r="Z4134">
        <v>0</v>
      </c>
      <c r="AA4134">
        <v>0</v>
      </c>
      <c r="AB4134">
        <v>5</v>
      </c>
      <c r="AC4134">
        <v>0</v>
      </c>
      <c r="AD4134">
        <v>2</v>
      </c>
      <c r="AE4134">
        <v>0</v>
      </c>
      <c r="AY4134" s="59"/>
    </row>
    <row r="4135" spans="1:51">
      <c r="A4135" s="19">
        <v>43823</v>
      </c>
      <c r="B4135" t="s">
        <v>30</v>
      </c>
      <c r="C4135" s="19">
        <v>43893</v>
      </c>
      <c r="D4135">
        <v>64</v>
      </c>
      <c r="E4135">
        <v>35.799999999999997</v>
      </c>
      <c r="F4135">
        <v>6.2</v>
      </c>
      <c r="G4135">
        <v>3.1</v>
      </c>
      <c r="H4135">
        <v>9</v>
      </c>
      <c r="I4135">
        <v>5.0999999999999996</v>
      </c>
      <c r="J4135">
        <v>13.6</v>
      </c>
      <c r="K4135">
        <v>3.7</v>
      </c>
      <c r="L4135">
        <v>12.5</v>
      </c>
      <c r="M4135">
        <v>0.6</v>
      </c>
      <c r="N4135">
        <v>69.8</v>
      </c>
      <c r="O4135">
        <v>2.9</v>
      </c>
      <c r="P4135">
        <v>1.6</v>
      </c>
      <c r="Q4135">
        <v>4.5</v>
      </c>
      <c r="R4135">
        <v>2.5</v>
      </c>
      <c r="S4135">
        <v>8.1999999999999993</v>
      </c>
      <c r="T4135">
        <v>1.9</v>
      </c>
      <c r="U4135">
        <v>7.1</v>
      </c>
      <c r="V4135">
        <v>1.1000000000000001</v>
      </c>
      <c r="W4135">
        <v>51</v>
      </c>
      <c r="X4135">
        <v>0</v>
      </c>
      <c r="Y4135">
        <v>0</v>
      </c>
      <c r="Z4135">
        <v>1</v>
      </c>
      <c r="AA4135">
        <v>0</v>
      </c>
      <c r="AB4135">
        <v>7</v>
      </c>
      <c r="AC4135">
        <v>0</v>
      </c>
      <c r="AD4135">
        <v>5</v>
      </c>
      <c r="AE4135">
        <v>0</v>
      </c>
      <c r="AY4135" s="59"/>
    </row>
    <row r="4136" spans="1:51">
      <c r="A4136" s="19">
        <v>43823</v>
      </c>
      <c r="B4136" t="s">
        <v>31</v>
      </c>
      <c r="C4136" s="19">
        <v>43893</v>
      </c>
      <c r="D4136">
        <v>228</v>
      </c>
      <c r="E4136">
        <v>31.9</v>
      </c>
      <c r="F4136">
        <v>6.6</v>
      </c>
      <c r="G4136">
        <v>2.5</v>
      </c>
      <c r="H4136">
        <v>9.6999999999999993</v>
      </c>
      <c r="I4136">
        <v>2.4</v>
      </c>
      <c r="J4136">
        <v>16.8</v>
      </c>
      <c r="K4136">
        <v>1.8</v>
      </c>
      <c r="L4136">
        <v>14.1</v>
      </c>
      <c r="M4136">
        <v>3.9</v>
      </c>
      <c r="N4136">
        <v>58.5</v>
      </c>
      <c r="O4136">
        <v>3.7</v>
      </c>
      <c r="P4136">
        <v>1.7</v>
      </c>
      <c r="Q4136">
        <v>5.9</v>
      </c>
      <c r="R4136">
        <v>1.7</v>
      </c>
      <c r="S4136">
        <v>13.9</v>
      </c>
      <c r="T4136">
        <v>1.6</v>
      </c>
      <c r="U4136">
        <v>10.3</v>
      </c>
      <c r="V4136">
        <v>2.2000000000000002</v>
      </c>
      <c r="W4136">
        <v>127</v>
      </c>
      <c r="X4136">
        <v>0</v>
      </c>
      <c r="Y4136">
        <v>0</v>
      </c>
      <c r="Z4136">
        <v>6</v>
      </c>
      <c r="AA4136">
        <v>0</v>
      </c>
      <c r="AB4136">
        <v>67</v>
      </c>
      <c r="AC4136">
        <v>0</v>
      </c>
      <c r="AD4136">
        <v>27</v>
      </c>
      <c r="AE4136">
        <v>0</v>
      </c>
      <c r="AY4136" s="59"/>
    </row>
    <row r="4137" spans="1:51">
      <c r="A4137" s="19">
        <v>43823</v>
      </c>
      <c r="B4137" t="s">
        <v>32</v>
      </c>
      <c r="C4137" s="19">
        <v>43893</v>
      </c>
      <c r="D4137">
        <v>29</v>
      </c>
      <c r="E4137">
        <v>28.3</v>
      </c>
      <c r="F4137">
        <v>7.2</v>
      </c>
      <c r="G4137">
        <v>0.4</v>
      </c>
      <c r="H4137">
        <v>10.4</v>
      </c>
      <c r="I4137">
        <v>3.9</v>
      </c>
      <c r="J4137">
        <v>15.5</v>
      </c>
      <c r="K4137">
        <v>4</v>
      </c>
      <c r="L4137">
        <v>19</v>
      </c>
      <c r="M4137">
        <v>1</v>
      </c>
      <c r="N4137">
        <v>46.8</v>
      </c>
      <c r="O4137">
        <v>4.2</v>
      </c>
      <c r="P4137">
        <v>1.4</v>
      </c>
      <c r="Q4137">
        <v>6.8</v>
      </c>
      <c r="R4137">
        <v>2.6</v>
      </c>
      <c r="S4137">
        <v>13.3</v>
      </c>
      <c r="T4137">
        <v>2.7</v>
      </c>
      <c r="U4137">
        <v>20.2</v>
      </c>
      <c r="V4137">
        <v>1.6</v>
      </c>
      <c r="W4137">
        <v>13</v>
      </c>
      <c r="X4137">
        <v>0</v>
      </c>
      <c r="Y4137">
        <v>0</v>
      </c>
      <c r="Z4137">
        <v>1</v>
      </c>
      <c r="AA4137">
        <v>0</v>
      </c>
      <c r="AB4137">
        <v>7</v>
      </c>
      <c r="AC4137">
        <v>0</v>
      </c>
      <c r="AD4137">
        <v>8</v>
      </c>
      <c r="AE4137">
        <v>0</v>
      </c>
      <c r="AY4137" s="59"/>
    </row>
    <row r="4138" spans="1:51">
      <c r="A4138" s="19">
        <v>43823</v>
      </c>
      <c r="B4138" t="s">
        <v>33</v>
      </c>
      <c r="C4138" s="19">
        <v>43893</v>
      </c>
      <c r="D4138">
        <v>16</v>
      </c>
      <c r="E4138">
        <v>17.7</v>
      </c>
      <c r="F4138">
        <v>2.2999999999999998</v>
      </c>
      <c r="G4138">
        <v>1.4</v>
      </c>
      <c r="H4138">
        <v>10.5</v>
      </c>
      <c r="I4138">
        <v>1</v>
      </c>
      <c r="J4138">
        <v>34.700000000000003</v>
      </c>
      <c r="K4138">
        <v>0.7</v>
      </c>
      <c r="L4138">
        <v>17.100000000000001</v>
      </c>
      <c r="M4138">
        <v>4.2</v>
      </c>
      <c r="N4138">
        <v>11.9</v>
      </c>
      <c r="O4138">
        <v>1.2</v>
      </c>
      <c r="P4138">
        <v>1.2</v>
      </c>
      <c r="Q4138">
        <v>5.0999999999999996</v>
      </c>
      <c r="R4138">
        <v>1</v>
      </c>
      <c r="S4138">
        <v>64</v>
      </c>
      <c r="T4138">
        <v>0.9</v>
      </c>
      <c r="U4138">
        <v>12.4</v>
      </c>
      <c r="V4138">
        <v>1.7</v>
      </c>
      <c r="W4138">
        <v>4</v>
      </c>
      <c r="X4138">
        <v>0</v>
      </c>
      <c r="Y4138">
        <v>0</v>
      </c>
      <c r="Z4138">
        <v>1</v>
      </c>
      <c r="AA4138">
        <v>0</v>
      </c>
      <c r="AB4138">
        <v>7</v>
      </c>
      <c r="AC4138">
        <v>0</v>
      </c>
      <c r="AD4138">
        <v>4</v>
      </c>
      <c r="AE4138">
        <v>0</v>
      </c>
      <c r="AY4138" s="59"/>
    </row>
    <row r="4139" spans="1:51">
      <c r="A4139" s="19">
        <v>43823</v>
      </c>
      <c r="B4139" t="s">
        <v>34</v>
      </c>
      <c r="C4139" s="19">
        <v>43893</v>
      </c>
      <c r="D4139">
        <v>99</v>
      </c>
      <c r="E4139">
        <v>33.799999999999997</v>
      </c>
      <c r="F4139">
        <v>5.3</v>
      </c>
      <c r="G4139">
        <v>3.3</v>
      </c>
      <c r="H4139">
        <v>10.1</v>
      </c>
      <c r="I4139">
        <v>4.5999999999999996</v>
      </c>
      <c r="J4139">
        <v>14.7</v>
      </c>
      <c r="K4139">
        <v>2.2999999999999998</v>
      </c>
      <c r="L4139">
        <v>13.4</v>
      </c>
      <c r="M4139">
        <v>1.9</v>
      </c>
      <c r="N4139">
        <v>63.9</v>
      </c>
      <c r="O4139">
        <v>2.8</v>
      </c>
      <c r="P4139">
        <v>2</v>
      </c>
      <c r="Q4139">
        <v>5.7</v>
      </c>
      <c r="R4139">
        <v>2.5</v>
      </c>
      <c r="S4139">
        <v>10.4</v>
      </c>
      <c r="T4139">
        <v>1.7</v>
      </c>
      <c r="U4139">
        <v>9</v>
      </c>
      <c r="V4139">
        <v>1.5</v>
      </c>
      <c r="W4139">
        <v>72</v>
      </c>
      <c r="X4139">
        <v>0</v>
      </c>
      <c r="Y4139">
        <v>0</v>
      </c>
      <c r="Z4139">
        <v>3</v>
      </c>
      <c r="AA4139">
        <v>0</v>
      </c>
      <c r="AB4139">
        <v>14</v>
      </c>
      <c r="AC4139">
        <v>0</v>
      </c>
      <c r="AD4139">
        <v>10</v>
      </c>
      <c r="AE4139">
        <v>0</v>
      </c>
      <c r="AY4139" s="59"/>
    </row>
    <row r="4140" spans="1:51">
      <c r="A4140" s="19">
        <v>43823</v>
      </c>
      <c r="B4140" t="s">
        <v>35</v>
      </c>
      <c r="C4140" s="19">
        <v>43900</v>
      </c>
      <c r="D4140">
        <v>20</v>
      </c>
      <c r="E4140">
        <v>28.9</v>
      </c>
      <c r="F4140">
        <v>6.7</v>
      </c>
      <c r="G4140">
        <v>0.4</v>
      </c>
      <c r="H4140">
        <v>9.9</v>
      </c>
      <c r="I4140">
        <v>5.3</v>
      </c>
      <c r="J4140">
        <v>10.6</v>
      </c>
      <c r="K4140">
        <v>3.6</v>
      </c>
      <c r="L4140">
        <v>23.8</v>
      </c>
      <c r="M4140">
        <v>0.5</v>
      </c>
      <c r="N4140">
        <v>45.5</v>
      </c>
      <c r="O4140">
        <v>3.8</v>
      </c>
      <c r="P4140">
        <v>1.6</v>
      </c>
      <c r="Q4140">
        <v>5.9</v>
      </c>
      <c r="R4140">
        <v>3.1</v>
      </c>
      <c r="S4140">
        <v>6.3</v>
      </c>
      <c r="T4140">
        <v>2.4</v>
      </c>
      <c r="U4140">
        <v>29.8</v>
      </c>
      <c r="V4140">
        <v>1.3</v>
      </c>
      <c r="W4140">
        <v>10</v>
      </c>
      <c r="X4140">
        <v>0</v>
      </c>
      <c r="Y4140">
        <v>0</v>
      </c>
      <c r="Z4140">
        <v>1</v>
      </c>
      <c r="AA4140">
        <v>0</v>
      </c>
      <c r="AB4140">
        <v>1</v>
      </c>
      <c r="AC4140">
        <v>0</v>
      </c>
      <c r="AD4140">
        <v>8</v>
      </c>
      <c r="AE4140">
        <v>0</v>
      </c>
      <c r="AY4140" s="59"/>
    </row>
    <row r="4141" spans="1:51">
      <c r="A4141" s="19">
        <v>43823</v>
      </c>
      <c r="B4141" t="s">
        <v>36</v>
      </c>
      <c r="C4141" s="19">
        <v>43900</v>
      </c>
      <c r="D4141">
        <v>125</v>
      </c>
      <c r="E4141">
        <v>30.8</v>
      </c>
      <c r="F4141">
        <v>2.1</v>
      </c>
      <c r="G4141">
        <v>1.1000000000000001</v>
      </c>
      <c r="H4141">
        <v>10.7</v>
      </c>
      <c r="I4141">
        <v>2.9</v>
      </c>
      <c r="J4141">
        <v>23</v>
      </c>
      <c r="K4141">
        <v>0.6</v>
      </c>
      <c r="L4141">
        <v>15.8</v>
      </c>
      <c r="M4141">
        <v>2.5</v>
      </c>
      <c r="N4141">
        <v>49.2</v>
      </c>
      <c r="O4141">
        <v>1.7</v>
      </c>
      <c r="P4141">
        <v>1.4</v>
      </c>
      <c r="Q4141">
        <v>6.1</v>
      </c>
      <c r="R4141">
        <v>1.9</v>
      </c>
      <c r="S4141">
        <v>24.8</v>
      </c>
      <c r="T4141">
        <v>1.2</v>
      </c>
      <c r="U4141">
        <v>11.7</v>
      </c>
      <c r="V4141">
        <v>1.5</v>
      </c>
      <c r="W4141">
        <v>53</v>
      </c>
      <c r="X4141">
        <v>0</v>
      </c>
      <c r="Y4141">
        <v>0</v>
      </c>
      <c r="Z4141">
        <v>5</v>
      </c>
      <c r="AA4141">
        <v>0</v>
      </c>
      <c r="AB4141">
        <v>40</v>
      </c>
      <c r="AC4141">
        <v>0</v>
      </c>
      <c r="AD4141">
        <v>27</v>
      </c>
      <c r="AE4141">
        <v>0</v>
      </c>
      <c r="AY4141" s="59"/>
    </row>
    <row r="4142" spans="1:51">
      <c r="A4142" s="19">
        <v>43823</v>
      </c>
      <c r="B4142" t="s">
        <v>37</v>
      </c>
      <c r="C4142" s="19">
        <v>43900</v>
      </c>
      <c r="D4142">
        <v>36</v>
      </c>
      <c r="E4142">
        <v>37.5</v>
      </c>
      <c r="F4142">
        <v>5.9</v>
      </c>
      <c r="G4142">
        <v>4.9000000000000004</v>
      </c>
      <c r="H4142">
        <v>6.6</v>
      </c>
      <c r="I4142">
        <v>3.6</v>
      </c>
      <c r="J4142">
        <v>14.1</v>
      </c>
      <c r="K4142">
        <v>2.6</v>
      </c>
      <c r="L4142">
        <v>12.6</v>
      </c>
      <c r="M4142">
        <v>1.8</v>
      </c>
      <c r="N4142">
        <v>73.3</v>
      </c>
      <c r="O4142">
        <v>2.4</v>
      </c>
      <c r="P4142">
        <v>1.7</v>
      </c>
      <c r="Q4142">
        <v>3</v>
      </c>
      <c r="R4142">
        <v>1.9</v>
      </c>
      <c r="S4142">
        <v>8</v>
      </c>
      <c r="T4142">
        <v>1.6</v>
      </c>
      <c r="U4142">
        <v>6.7</v>
      </c>
      <c r="V4142">
        <v>1</v>
      </c>
      <c r="W4142">
        <v>29</v>
      </c>
      <c r="X4142">
        <v>0</v>
      </c>
      <c r="Y4142">
        <v>0</v>
      </c>
      <c r="Z4142">
        <v>0</v>
      </c>
      <c r="AA4142">
        <v>0</v>
      </c>
      <c r="AB4142">
        <v>4</v>
      </c>
      <c r="AC4142">
        <v>0</v>
      </c>
      <c r="AD4142">
        <v>3</v>
      </c>
      <c r="AE4142">
        <v>0</v>
      </c>
      <c r="AY4142" s="59"/>
    </row>
    <row r="4143" spans="1:51">
      <c r="A4143" s="19">
        <v>43823</v>
      </c>
      <c r="B4143" t="s">
        <v>38</v>
      </c>
      <c r="C4143" s="19">
        <v>43900</v>
      </c>
      <c r="D4143">
        <v>68</v>
      </c>
      <c r="E4143">
        <v>35</v>
      </c>
      <c r="F4143">
        <v>6.3</v>
      </c>
      <c r="G4143">
        <v>2.9</v>
      </c>
      <c r="H4143">
        <v>8.5</v>
      </c>
      <c r="I4143">
        <v>4.4000000000000004</v>
      </c>
      <c r="J4143">
        <v>14.3</v>
      </c>
      <c r="K4143">
        <v>3.2</v>
      </c>
      <c r="L4143">
        <v>14.2</v>
      </c>
      <c r="M4143">
        <v>0.7</v>
      </c>
      <c r="N4143">
        <v>65.400000000000006</v>
      </c>
      <c r="O4143">
        <v>3.3</v>
      </c>
      <c r="P4143">
        <v>1.8</v>
      </c>
      <c r="Q4143">
        <v>4.3</v>
      </c>
      <c r="R4143">
        <v>2.6</v>
      </c>
      <c r="S4143">
        <v>9.5</v>
      </c>
      <c r="T4143">
        <v>1.9</v>
      </c>
      <c r="U4143">
        <v>9.6</v>
      </c>
      <c r="V4143">
        <v>1.2</v>
      </c>
      <c r="W4143">
        <v>51</v>
      </c>
      <c r="X4143">
        <v>0</v>
      </c>
      <c r="Y4143">
        <v>0</v>
      </c>
      <c r="Z4143">
        <v>1</v>
      </c>
      <c r="AA4143">
        <v>0</v>
      </c>
      <c r="AB4143">
        <v>8</v>
      </c>
      <c r="AC4143">
        <v>0</v>
      </c>
      <c r="AD4143">
        <v>8</v>
      </c>
      <c r="AE4143">
        <v>0</v>
      </c>
      <c r="AY4143" s="59"/>
    </row>
    <row r="4144" spans="1:51">
      <c r="A4144" s="19">
        <v>43823</v>
      </c>
      <c r="B4144" t="s">
        <v>39</v>
      </c>
      <c r="C4144" s="19">
        <v>43900</v>
      </c>
      <c r="D4144">
        <v>14</v>
      </c>
      <c r="E4144">
        <v>28.3</v>
      </c>
      <c r="F4144">
        <v>6.7</v>
      </c>
      <c r="G4144">
        <v>0.6</v>
      </c>
      <c r="H4144">
        <v>11.6</v>
      </c>
      <c r="I4144">
        <v>5.4</v>
      </c>
      <c r="J4144">
        <v>13.2</v>
      </c>
      <c r="K4144">
        <v>4</v>
      </c>
      <c r="L4144">
        <v>19.100000000000001</v>
      </c>
      <c r="M4144">
        <v>0.7</v>
      </c>
      <c r="N4144">
        <v>46.3</v>
      </c>
      <c r="O4144">
        <v>4.0999999999999996</v>
      </c>
      <c r="P4144">
        <v>1.5</v>
      </c>
      <c r="Q4144">
        <v>8.5</v>
      </c>
      <c r="R4144">
        <v>3.6</v>
      </c>
      <c r="S4144">
        <v>10.199999999999999</v>
      </c>
      <c r="T4144">
        <v>2.7</v>
      </c>
      <c r="U4144">
        <v>21.2</v>
      </c>
      <c r="V4144">
        <v>1.5</v>
      </c>
      <c r="W4144">
        <v>7</v>
      </c>
      <c r="X4144">
        <v>0</v>
      </c>
      <c r="Y4144">
        <v>0</v>
      </c>
      <c r="Z4144">
        <v>1</v>
      </c>
      <c r="AA4144">
        <v>0</v>
      </c>
      <c r="AB4144">
        <v>1</v>
      </c>
      <c r="AC4144">
        <v>0</v>
      </c>
      <c r="AD4144">
        <v>5</v>
      </c>
      <c r="AE4144">
        <v>0</v>
      </c>
      <c r="AY4144" s="59"/>
    </row>
    <row r="4145" spans="1:51">
      <c r="A4145" s="19">
        <v>43823</v>
      </c>
      <c r="B4145" t="s">
        <v>40</v>
      </c>
      <c r="C4145" s="19">
        <v>43900</v>
      </c>
      <c r="D4145">
        <v>89</v>
      </c>
      <c r="E4145">
        <v>24.9</v>
      </c>
      <c r="F4145">
        <v>4.2</v>
      </c>
      <c r="G4145">
        <v>1.4</v>
      </c>
      <c r="H4145">
        <v>8.6</v>
      </c>
      <c r="I4145">
        <v>0.8</v>
      </c>
      <c r="J4145">
        <v>24.3</v>
      </c>
      <c r="K4145">
        <v>0.2</v>
      </c>
      <c r="L4145">
        <v>17</v>
      </c>
      <c r="M4145">
        <v>8.1999999999999993</v>
      </c>
      <c r="N4145">
        <v>33.299999999999997</v>
      </c>
      <c r="O4145">
        <v>2.8</v>
      </c>
      <c r="P4145">
        <v>1.6</v>
      </c>
      <c r="Q4145">
        <v>5.7</v>
      </c>
      <c r="R4145">
        <v>1.5</v>
      </c>
      <c r="S4145">
        <v>32.6</v>
      </c>
      <c r="T4145">
        <v>1.3</v>
      </c>
      <c r="U4145">
        <v>15.9</v>
      </c>
      <c r="V4145">
        <v>4.9000000000000004</v>
      </c>
      <c r="W4145">
        <v>33</v>
      </c>
      <c r="X4145">
        <v>0</v>
      </c>
      <c r="Y4145">
        <v>0</v>
      </c>
      <c r="Z4145">
        <v>1</v>
      </c>
      <c r="AA4145">
        <v>0</v>
      </c>
      <c r="AB4145">
        <v>32</v>
      </c>
      <c r="AC4145">
        <v>0</v>
      </c>
      <c r="AD4145">
        <v>22</v>
      </c>
      <c r="AE4145">
        <v>1</v>
      </c>
      <c r="AY4145" s="59"/>
    </row>
    <row r="4146" spans="1:51">
      <c r="A4146" s="19">
        <v>43823</v>
      </c>
      <c r="B4146" t="s">
        <v>41</v>
      </c>
      <c r="C4146" s="19">
        <v>43904</v>
      </c>
      <c r="D4146">
        <v>6</v>
      </c>
      <c r="E4146">
        <v>29.5</v>
      </c>
      <c r="F4146">
        <v>4.8</v>
      </c>
      <c r="G4146">
        <v>2.4</v>
      </c>
      <c r="H4146">
        <v>8.9</v>
      </c>
      <c r="I4146">
        <v>3</v>
      </c>
      <c r="J4146">
        <v>19.7</v>
      </c>
      <c r="K4146">
        <v>1.3</v>
      </c>
      <c r="L4146">
        <v>16.399999999999999</v>
      </c>
      <c r="M4146">
        <v>3.5</v>
      </c>
      <c r="N4146">
        <v>47.8</v>
      </c>
      <c r="O4146">
        <v>3</v>
      </c>
      <c r="P4146">
        <v>2.2999999999999998</v>
      </c>
      <c r="Q4146">
        <v>5.4</v>
      </c>
      <c r="R4146">
        <v>2.2999999999999998</v>
      </c>
      <c r="S4146">
        <v>19.899999999999999</v>
      </c>
      <c r="T4146">
        <v>1.9</v>
      </c>
      <c r="U4146">
        <v>14.6</v>
      </c>
      <c r="V4146">
        <v>2.4</v>
      </c>
      <c r="W4146">
        <v>3</v>
      </c>
      <c r="X4146">
        <v>0</v>
      </c>
      <c r="Y4146">
        <v>0</v>
      </c>
      <c r="Z4146">
        <v>0</v>
      </c>
      <c r="AA4146">
        <v>0</v>
      </c>
      <c r="AB4146">
        <v>2</v>
      </c>
      <c r="AC4146">
        <v>0</v>
      </c>
      <c r="AD4146">
        <v>2</v>
      </c>
      <c r="AE4146">
        <v>0</v>
      </c>
      <c r="AY4146" s="59"/>
    </row>
    <row r="4147" spans="1:51">
      <c r="A4147" s="19">
        <v>43823</v>
      </c>
      <c r="B4147" t="s">
        <v>43</v>
      </c>
      <c r="C4147" s="19">
        <v>43907</v>
      </c>
      <c r="D4147">
        <v>67</v>
      </c>
      <c r="E4147">
        <v>30.2</v>
      </c>
      <c r="F4147">
        <v>3.8</v>
      </c>
      <c r="G4147">
        <v>0.9</v>
      </c>
      <c r="H4147">
        <v>11.2</v>
      </c>
      <c r="I4147">
        <v>3.9</v>
      </c>
      <c r="J4147">
        <v>20.9</v>
      </c>
      <c r="K4147">
        <v>1</v>
      </c>
      <c r="L4147">
        <v>15.2</v>
      </c>
      <c r="M4147">
        <v>2.5</v>
      </c>
      <c r="N4147">
        <v>48.5</v>
      </c>
      <c r="O4147">
        <v>2.7</v>
      </c>
      <c r="P4147">
        <v>1.6</v>
      </c>
      <c r="Q4147">
        <v>7.1</v>
      </c>
      <c r="R4147">
        <v>2.6</v>
      </c>
      <c r="S4147">
        <v>21.8</v>
      </c>
      <c r="T4147">
        <v>1.7</v>
      </c>
      <c r="U4147">
        <v>11.8</v>
      </c>
      <c r="V4147">
        <v>1.9</v>
      </c>
      <c r="W4147">
        <v>29</v>
      </c>
      <c r="X4147">
        <v>0</v>
      </c>
      <c r="Y4147">
        <v>0</v>
      </c>
      <c r="Z4147">
        <v>3</v>
      </c>
      <c r="AA4147">
        <v>0</v>
      </c>
      <c r="AB4147">
        <v>20</v>
      </c>
      <c r="AC4147">
        <v>0</v>
      </c>
      <c r="AD4147">
        <v>15</v>
      </c>
      <c r="AE4147">
        <v>0</v>
      </c>
      <c r="AY4147" s="59"/>
    </row>
    <row r="4148" spans="1:51">
      <c r="A4148" s="19">
        <v>43823</v>
      </c>
      <c r="B4148" t="s">
        <v>44</v>
      </c>
      <c r="C4148" s="19">
        <v>43907</v>
      </c>
      <c r="D4148">
        <v>219</v>
      </c>
      <c r="E4148">
        <v>25.9</v>
      </c>
      <c r="F4148">
        <v>9.9</v>
      </c>
      <c r="G4148">
        <v>0.4</v>
      </c>
      <c r="H4148">
        <v>11</v>
      </c>
      <c r="I4148">
        <v>1.9</v>
      </c>
      <c r="J4148">
        <v>19.600000000000001</v>
      </c>
      <c r="K4148">
        <v>1</v>
      </c>
      <c r="L4148">
        <v>14.5</v>
      </c>
      <c r="M4148">
        <v>5.3</v>
      </c>
      <c r="N4148">
        <v>38.799999999999997</v>
      </c>
      <c r="O4148">
        <v>7.3</v>
      </c>
      <c r="P4148">
        <v>1.8</v>
      </c>
      <c r="Q4148">
        <v>8.6</v>
      </c>
      <c r="R4148">
        <v>2.2999999999999998</v>
      </c>
      <c r="S4148">
        <v>22.3</v>
      </c>
      <c r="T4148">
        <v>1.8</v>
      </c>
      <c r="U4148">
        <v>13.1</v>
      </c>
      <c r="V4148">
        <v>3.5</v>
      </c>
      <c r="W4148">
        <v>100</v>
      </c>
      <c r="X4148">
        <v>0</v>
      </c>
      <c r="Y4148">
        <v>0</v>
      </c>
      <c r="Z4148">
        <v>9</v>
      </c>
      <c r="AA4148">
        <v>0</v>
      </c>
      <c r="AB4148">
        <v>75</v>
      </c>
      <c r="AC4148">
        <v>0</v>
      </c>
      <c r="AD4148">
        <v>29</v>
      </c>
      <c r="AE4148">
        <v>0</v>
      </c>
      <c r="AY4148" s="59"/>
    </row>
    <row r="4149" spans="1:51">
      <c r="A4149" s="19">
        <v>43823</v>
      </c>
      <c r="B4149" t="s">
        <v>45</v>
      </c>
      <c r="C4149" s="19">
        <v>43907</v>
      </c>
      <c r="D4149">
        <v>155</v>
      </c>
      <c r="E4149">
        <v>35.299999999999997</v>
      </c>
      <c r="F4149">
        <v>4.3</v>
      </c>
      <c r="G4149">
        <v>1.7</v>
      </c>
      <c r="H4149">
        <v>10</v>
      </c>
      <c r="I4149">
        <v>3.1</v>
      </c>
      <c r="J4149">
        <v>16</v>
      </c>
      <c r="K4149">
        <v>1</v>
      </c>
      <c r="L4149">
        <v>15.7</v>
      </c>
      <c r="M4149">
        <v>2.5</v>
      </c>
      <c r="N4149">
        <v>64.099999999999994</v>
      </c>
      <c r="O4149">
        <v>2.2999999999999998</v>
      </c>
      <c r="P4149">
        <v>1.5</v>
      </c>
      <c r="Q4149">
        <v>5.0999999999999996</v>
      </c>
      <c r="R4149">
        <v>2.2000000000000002</v>
      </c>
      <c r="S4149">
        <v>10.7</v>
      </c>
      <c r="T4149">
        <v>1.5</v>
      </c>
      <c r="U4149">
        <v>10.8</v>
      </c>
      <c r="V4149">
        <v>1.5</v>
      </c>
      <c r="W4149">
        <v>79</v>
      </c>
      <c r="X4149">
        <v>0</v>
      </c>
      <c r="Y4149">
        <v>0</v>
      </c>
      <c r="Z4149">
        <v>5</v>
      </c>
      <c r="AA4149">
        <v>0</v>
      </c>
      <c r="AB4149">
        <v>36</v>
      </c>
      <c r="AC4149">
        <v>0</v>
      </c>
      <c r="AD4149">
        <v>35</v>
      </c>
      <c r="AE4149">
        <v>0</v>
      </c>
      <c r="AY4149" s="59"/>
    </row>
    <row r="4150" spans="1:51">
      <c r="A4150" s="19">
        <v>43823</v>
      </c>
      <c r="B4150" t="s">
        <v>42</v>
      </c>
      <c r="C4150" s="19">
        <v>43907</v>
      </c>
      <c r="D4150">
        <v>136</v>
      </c>
      <c r="E4150">
        <v>26.6</v>
      </c>
      <c r="F4150">
        <v>3.6</v>
      </c>
      <c r="G4150">
        <v>1.5</v>
      </c>
      <c r="H4150">
        <v>14.9</v>
      </c>
      <c r="I4150">
        <v>4.5999999999999996</v>
      </c>
      <c r="J4150">
        <v>19.5</v>
      </c>
      <c r="K4150">
        <v>1.1000000000000001</v>
      </c>
      <c r="L4150">
        <v>15.4</v>
      </c>
      <c r="M4150">
        <v>2.4</v>
      </c>
      <c r="N4150">
        <v>39.799999999999997</v>
      </c>
      <c r="O4150">
        <v>3</v>
      </c>
      <c r="P4150">
        <v>1.9</v>
      </c>
      <c r="Q4150">
        <v>13</v>
      </c>
      <c r="R4150">
        <v>3.2</v>
      </c>
      <c r="S4150">
        <v>20.9</v>
      </c>
      <c r="T4150">
        <v>1.9</v>
      </c>
      <c r="U4150">
        <v>13.8</v>
      </c>
      <c r="V4150">
        <v>2.1</v>
      </c>
      <c r="W4150">
        <v>50</v>
      </c>
      <c r="X4150">
        <v>0</v>
      </c>
      <c r="Y4150">
        <v>0</v>
      </c>
      <c r="Z4150">
        <v>20</v>
      </c>
      <c r="AA4150">
        <v>0</v>
      </c>
      <c r="AB4150">
        <v>37</v>
      </c>
      <c r="AC4150">
        <v>0</v>
      </c>
      <c r="AD4150">
        <v>29</v>
      </c>
      <c r="AE4150">
        <v>0</v>
      </c>
      <c r="AY4150" s="59"/>
    </row>
    <row r="4151" spans="1:51">
      <c r="A4151" s="19">
        <v>43823</v>
      </c>
      <c r="B4151" t="s">
        <v>46</v>
      </c>
      <c r="C4151" s="19">
        <v>43914</v>
      </c>
      <c r="D4151">
        <v>105</v>
      </c>
      <c r="E4151">
        <v>36</v>
      </c>
      <c r="F4151">
        <v>8</v>
      </c>
      <c r="G4151">
        <v>2.5</v>
      </c>
      <c r="H4151">
        <v>8.5</v>
      </c>
      <c r="I4151">
        <v>2.7</v>
      </c>
      <c r="J4151">
        <v>16.100000000000001</v>
      </c>
      <c r="K4151">
        <v>1.4</v>
      </c>
      <c r="L4151">
        <v>11.9</v>
      </c>
      <c r="M4151">
        <v>2.6</v>
      </c>
      <c r="N4151">
        <v>66</v>
      </c>
      <c r="O4151">
        <v>4.0999999999999996</v>
      </c>
      <c r="P4151">
        <v>1.8</v>
      </c>
      <c r="Q4151">
        <v>4.3</v>
      </c>
      <c r="R4151">
        <v>2</v>
      </c>
      <c r="S4151">
        <v>11.4</v>
      </c>
      <c r="T4151">
        <v>1.6</v>
      </c>
      <c r="U4151">
        <v>6.8</v>
      </c>
      <c r="V4151">
        <v>1.7</v>
      </c>
      <c r="W4151">
        <v>66</v>
      </c>
      <c r="X4151">
        <v>0</v>
      </c>
      <c r="Y4151">
        <v>0</v>
      </c>
      <c r="Z4151">
        <v>2</v>
      </c>
      <c r="AA4151">
        <v>0</v>
      </c>
      <c r="AB4151">
        <v>30</v>
      </c>
      <c r="AC4151">
        <v>0</v>
      </c>
      <c r="AD4151">
        <v>6</v>
      </c>
      <c r="AE4151">
        <v>0</v>
      </c>
      <c r="AY4151" s="59"/>
    </row>
    <row r="4152" spans="1:51">
      <c r="A4152" s="19">
        <v>43823</v>
      </c>
      <c r="B4152" t="s">
        <v>47</v>
      </c>
      <c r="C4152" s="19">
        <v>43919</v>
      </c>
      <c r="D4152">
        <v>51</v>
      </c>
      <c r="E4152">
        <v>29.5</v>
      </c>
      <c r="F4152">
        <v>4.8</v>
      </c>
      <c r="G4152">
        <v>2.4</v>
      </c>
      <c r="H4152">
        <v>8.9</v>
      </c>
      <c r="I4152">
        <v>3</v>
      </c>
      <c r="J4152">
        <v>19.7</v>
      </c>
      <c r="K4152">
        <v>1.3</v>
      </c>
      <c r="L4152">
        <v>16.399999999999999</v>
      </c>
      <c r="M4152">
        <v>3.5</v>
      </c>
      <c r="N4152">
        <v>46.5</v>
      </c>
      <c r="O4152">
        <v>3.2</v>
      </c>
      <c r="P4152">
        <v>2.2000000000000002</v>
      </c>
      <c r="Q4152">
        <v>5.9</v>
      </c>
      <c r="R4152">
        <v>2.6</v>
      </c>
      <c r="S4152">
        <v>19.8</v>
      </c>
      <c r="T4152">
        <v>1.9</v>
      </c>
      <c r="U4152">
        <v>14.9</v>
      </c>
      <c r="V4152">
        <v>2.7</v>
      </c>
      <c r="W4152">
        <v>22</v>
      </c>
      <c r="X4152">
        <v>0</v>
      </c>
      <c r="Y4152">
        <v>0</v>
      </c>
      <c r="Z4152">
        <v>1</v>
      </c>
      <c r="AA4152">
        <v>0</v>
      </c>
      <c r="AB4152">
        <v>15</v>
      </c>
      <c r="AC4152">
        <v>0</v>
      </c>
      <c r="AD4152">
        <v>13</v>
      </c>
      <c r="AE4152">
        <v>0</v>
      </c>
      <c r="AY4152" s="59"/>
    </row>
    <row r="4153" spans="1:51">
      <c r="A4153" s="19">
        <v>43823</v>
      </c>
      <c r="B4153" t="s">
        <v>48</v>
      </c>
      <c r="C4153" s="19">
        <v>43925</v>
      </c>
      <c r="D4153">
        <v>15</v>
      </c>
      <c r="E4153">
        <v>28.8</v>
      </c>
      <c r="F4153">
        <v>9</v>
      </c>
      <c r="G4153">
        <v>0.5</v>
      </c>
      <c r="H4153">
        <v>11</v>
      </c>
      <c r="I4153">
        <v>2.4</v>
      </c>
      <c r="J4153">
        <v>13.3</v>
      </c>
      <c r="K4153">
        <v>4.5999999999999996</v>
      </c>
      <c r="L4153">
        <v>19.3</v>
      </c>
      <c r="M4153">
        <v>0.7</v>
      </c>
      <c r="N4153">
        <v>44.5</v>
      </c>
      <c r="O4153">
        <v>6.2</v>
      </c>
      <c r="P4153">
        <v>1.9</v>
      </c>
      <c r="Q4153">
        <v>8.1</v>
      </c>
      <c r="R4153">
        <v>2.8</v>
      </c>
      <c r="S4153">
        <v>10.1</v>
      </c>
      <c r="T4153">
        <v>3.6</v>
      </c>
      <c r="U4153">
        <v>20.6</v>
      </c>
      <c r="V4153">
        <v>1.9</v>
      </c>
      <c r="W4153">
        <v>8</v>
      </c>
      <c r="X4153">
        <v>0</v>
      </c>
      <c r="Y4153">
        <v>0</v>
      </c>
      <c r="Z4153">
        <v>1</v>
      </c>
      <c r="AA4153">
        <v>0</v>
      </c>
      <c r="AB4153">
        <v>1</v>
      </c>
      <c r="AC4153">
        <v>0</v>
      </c>
      <c r="AD4153">
        <v>5</v>
      </c>
      <c r="AE4153">
        <v>0</v>
      </c>
      <c r="AY4153" s="59"/>
    </row>
    <row r="4154" spans="1:51">
      <c r="A4154" s="19">
        <v>43823</v>
      </c>
      <c r="B4154" t="s">
        <v>49</v>
      </c>
      <c r="C4154" s="19">
        <v>43925</v>
      </c>
      <c r="D4154">
        <v>24</v>
      </c>
      <c r="E4154">
        <v>25.1</v>
      </c>
      <c r="F4154">
        <v>3.2</v>
      </c>
      <c r="G4154">
        <v>0.5</v>
      </c>
      <c r="H4154">
        <v>9</v>
      </c>
      <c r="I4154">
        <v>0.5</v>
      </c>
      <c r="J4154">
        <v>23.8</v>
      </c>
      <c r="K4154">
        <v>0.2</v>
      </c>
      <c r="L4154">
        <v>18.7</v>
      </c>
      <c r="M4154">
        <v>8.5</v>
      </c>
      <c r="N4154">
        <v>32.1</v>
      </c>
      <c r="O4154">
        <v>2.8</v>
      </c>
      <c r="P4154">
        <v>1.8</v>
      </c>
      <c r="Q4154">
        <v>5.8</v>
      </c>
      <c r="R4154">
        <v>1.9</v>
      </c>
      <c r="S4154">
        <v>28.9</v>
      </c>
      <c r="T4154">
        <v>1.7</v>
      </c>
      <c r="U4154">
        <v>19</v>
      </c>
      <c r="V4154">
        <v>5.5</v>
      </c>
      <c r="W4154">
        <v>9</v>
      </c>
      <c r="X4154">
        <v>0</v>
      </c>
      <c r="Y4154">
        <v>0</v>
      </c>
      <c r="Z4154">
        <v>0</v>
      </c>
      <c r="AA4154">
        <v>0</v>
      </c>
      <c r="AB4154">
        <v>8</v>
      </c>
      <c r="AC4154">
        <v>0</v>
      </c>
      <c r="AD4154">
        <v>7</v>
      </c>
      <c r="AE4154">
        <v>0</v>
      </c>
      <c r="AY4154" s="59"/>
    </row>
    <row r="4155" spans="1:51">
      <c r="A4155" s="19">
        <v>43823</v>
      </c>
      <c r="B4155" t="s">
        <v>50</v>
      </c>
      <c r="C4155" s="19">
        <v>43925</v>
      </c>
      <c r="D4155">
        <v>54</v>
      </c>
      <c r="E4155">
        <v>36.6</v>
      </c>
      <c r="F4155">
        <v>6.4</v>
      </c>
      <c r="G4155">
        <v>4.2</v>
      </c>
      <c r="H4155">
        <v>7.2</v>
      </c>
      <c r="I4155">
        <v>4.5</v>
      </c>
      <c r="J4155">
        <v>14.5</v>
      </c>
      <c r="K4155">
        <v>3.9</v>
      </c>
      <c r="L4155">
        <v>11.7</v>
      </c>
      <c r="M4155">
        <v>0.6</v>
      </c>
      <c r="N4155">
        <v>65.8</v>
      </c>
      <c r="O4155">
        <v>3.6</v>
      </c>
      <c r="P4155">
        <v>2.6</v>
      </c>
      <c r="Q4155">
        <v>3.8</v>
      </c>
      <c r="R4155">
        <v>2.8</v>
      </c>
      <c r="S4155">
        <v>9.4</v>
      </c>
      <c r="T4155">
        <v>2.7</v>
      </c>
      <c r="U4155">
        <v>7.4</v>
      </c>
      <c r="V4155">
        <v>1.4</v>
      </c>
      <c r="W4155">
        <v>44</v>
      </c>
      <c r="X4155">
        <v>0</v>
      </c>
      <c r="Y4155">
        <v>0</v>
      </c>
      <c r="Z4155">
        <v>0</v>
      </c>
      <c r="AA4155">
        <v>0</v>
      </c>
      <c r="AB4155">
        <v>7</v>
      </c>
      <c r="AC4155">
        <v>0</v>
      </c>
      <c r="AD4155">
        <v>3</v>
      </c>
      <c r="AE4155">
        <v>0</v>
      </c>
      <c r="AY4155" s="59"/>
    </row>
    <row r="4156" spans="1:51">
      <c r="A4156" s="19">
        <v>43823</v>
      </c>
      <c r="B4156" t="s">
        <v>51</v>
      </c>
      <c r="C4156" s="19">
        <v>43925</v>
      </c>
      <c r="D4156">
        <v>14</v>
      </c>
      <c r="E4156">
        <v>24.2</v>
      </c>
      <c r="F4156">
        <v>7.5</v>
      </c>
      <c r="G4156">
        <v>0.4</v>
      </c>
      <c r="H4156">
        <v>11.1</v>
      </c>
      <c r="I4156">
        <v>3.9</v>
      </c>
      <c r="J4156">
        <v>13.3</v>
      </c>
      <c r="K4156">
        <v>3.6</v>
      </c>
      <c r="L4156">
        <v>24.7</v>
      </c>
      <c r="M4156">
        <v>0.9</v>
      </c>
      <c r="N4156">
        <v>31</v>
      </c>
      <c r="O4156">
        <v>5.3</v>
      </c>
      <c r="P4156">
        <v>1.8</v>
      </c>
      <c r="Q4156">
        <v>8.1</v>
      </c>
      <c r="R4156">
        <v>3.4</v>
      </c>
      <c r="S4156">
        <v>10.5</v>
      </c>
      <c r="T4156">
        <v>3.1</v>
      </c>
      <c r="U4156">
        <v>34.4</v>
      </c>
      <c r="V4156">
        <v>1.8</v>
      </c>
      <c r="W4156">
        <v>6</v>
      </c>
      <c r="X4156">
        <v>0</v>
      </c>
      <c r="Y4156">
        <v>0</v>
      </c>
      <c r="Z4156">
        <v>1</v>
      </c>
      <c r="AA4156">
        <v>0</v>
      </c>
      <c r="AB4156">
        <v>1</v>
      </c>
      <c r="AC4156">
        <v>0</v>
      </c>
      <c r="AD4156">
        <v>6</v>
      </c>
      <c r="AE4156">
        <v>0</v>
      </c>
      <c r="AY4156" s="59"/>
    </row>
    <row r="4157" spans="1:51">
      <c r="A4157" s="19">
        <v>43823</v>
      </c>
      <c r="B4157" t="s">
        <v>52</v>
      </c>
      <c r="C4157" s="19">
        <v>43928</v>
      </c>
      <c r="D4157">
        <v>84</v>
      </c>
      <c r="E4157">
        <v>24.5</v>
      </c>
      <c r="F4157">
        <v>4</v>
      </c>
      <c r="G4157">
        <v>2.2000000000000002</v>
      </c>
      <c r="H4157">
        <v>12.5</v>
      </c>
      <c r="I4157">
        <v>3.2</v>
      </c>
      <c r="J4157">
        <v>21.5</v>
      </c>
      <c r="K4157">
        <v>0.4</v>
      </c>
      <c r="L4157">
        <v>18.2</v>
      </c>
      <c r="M4157">
        <v>3.2</v>
      </c>
      <c r="N4157">
        <v>32.1</v>
      </c>
      <c r="O4157">
        <v>3.3</v>
      </c>
      <c r="P4157">
        <v>2.6</v>
      </c>
      <c r="Q4157">
        <v>9.9</v>
      </c>
      <c r="R4157">
        <v>3.3</v>
      </c>
      <c r="S4157">
        <v>24.6</v>
      </c>
      <c r="T4157">
        <v>2</v>
      </c>
      <c r="U4157">
        <v>19.100000000000001</v>
      </c>
      <c r="V4157">
        <v>2.7</v>
      </c>
      <c r="W4157">
        <v>30</v>
      </c>
      <c r="X4157">
        <v>0</v>
      </c>
      <c r="Y4157">
        <v>0</v>
      </c>
      <c r="Z4157">
        <v>6</v>
      </c>
      <c r="AA4157">
        <v>0</v>
      </c>
      <c r="AB4157">
        <v>26</v>
      </c>
      <c r="AC4157">
        <v>0</v>
      </c>
      <c r="AD4157">
        <v>22</v>
      </c>
      <c r="AE4157">
        <v>0</v>
      </c>
      <c r="AY4157" s="59"/>
    </row>
    <row r="4158" spans="1:51">
      <c r="A4158" s="19">
        <v>43823</v>
      </c>
      <c r="B4158" t="s">
        <v>53</v>
      </c>
      <c r="C4158" s="19">
        <v>43949</v>
      </c>
      <c r="D4158">
        <v>60</v>
      </c>
      <c r="E4158">
        <v>22.7</v>
      </c>
      <c r="F4158">
        <v>3.8</v>
      </c>
      <c r="G4158">
        <v>4.3</v>
      </c>
      <c r="H4158">
        <v>13.4</v>
      </c>
      <c r="I4158">
        <v>0.9</v>
      </c>
      <c r="J4158">
        <v>20.9</v>
      </c>
      <c r="K4158">
        <v>1.2</v>
      </c>
      <c r="L4158">
        <v>20</v>
      </c>
      <c r="M4158">
        <v>2.5</v>
      </c>
      <c r="N4158">
        <v>26.6</v>
      </c>
      <c r="O4158">
        <v>4</v>
      </c>
      <c r="P4158">
        <v>3.9</v>
      </c>
      <c r="Q4158">
        <v>11.5</v>
      </c>
      <c r="R4158">
        <v>2.6</v>
      </c>
      <c r="S4158">
        <v>23.5</v>
      </c>
      <c r="T4158">
        <v>2.4</v>
      </c>
      <c r="U4158">
        <v>22.3</v>
      </c>
      <c r="V4158">
        <v>2.7</v>
      </c>
      <c r="W4158">
        <v>19</v>
      </c>
      <c r="X4158">
        <v>0</v>
      </c>
      <c r="Y4158">
        <v>0</v>
      </c>
      <c r="Z4158">
        <v>6</v>
      </c>
      <c r="AA4158">
        <v>0</v>
      </c>
      <c r="AB4158">
        <v>18</v>
      </c>
      <c r="AC4158">
        <v>0</v>
      </c>
      <c r="AD4158">
        <v>17</v>
      </c>
      <c r="AE4158">
        <v>0</v>
      </c>
      <c r="AY4158" s="59"/>
    </row>
    <row r="4159" spans="1:51">
      <c r="A4159" s="19">
        <v>43823</v>
      </c>
      <c r="B4159" t="s">
        <v>54</v>
      </c>
      <c r="C4159" s="19">
        <v>43949</v>
      </c>
      <c r="D4159">
        <v>21</v>
      </c>
      <c r="E4159">
        <v>34.299999999999997</v>
      </c>
      <c r="F4159">
        <v>4.2</v>
      </c>
      <c r="G4159">
        <v>4</v>
      </c>
      <c r="H4159">
        <v>11.9</v>
      </c>
      <c r="I4159">
        <v>1.4</v>
      </c>
      <c r="J4159">
        <v>16.7</v>
      </c>
      <c r="K4159">
        <v>1.5</v>
      </c>
      <c r="L4159">
        <v>13.4</v>
      </c>
      <c r="M4159">
        <v>2.2000000000000002</v>
      </c>
      <c r="N4159">
        <v>56</v>
      </c>
      <c r="O4159">
        <v>3.3</v>
      </c>
      <c r="P4159">
        <v>2.8</v>
      </c>
      <c r="Q4159">
        <v>8.1</v>
      </c>
      <c r="R4159">
        <v>2.2000000000000002</v>
      </c>
      <c r="S4159">
        <v>12.9</v>
      </c>
      <c r="T4159">
        <v>2.1</v>
      </c>
      <c r="U4159">
        <v>9.8000000000000007</v>
      </c>
      <c r="V4159">
        <v>2.4</v>
      </c>
      <c r="W4159">
        <v>12</v>
      </c>
      <c r="X4159">
        <v>0</v>
      </c>
      <c r="Y4159">
        <v>0</v>
      </c>
      <c r="Z4159">
        <v>1</v>
      </c>
      <c r="AA4159">
        <v>0</v>
      </c>
      <c r="AB4159">
        <v>6</v>
      </c>
      <c r="AC4159">
        <v>0</v>
      </c>
      <c r="AD4159">
        <v>2</v>
      </c>
      <c r="AE4159">
        <v>0</v>
      </c>
      <c r="AY4159" s="59"/>
    </row>
    <row r="4160" spans="1:51">
      <c r="A4160" s="19">
        <v>43823</v>
      </c>
      <c r="B4160" t="s">
        <v>55</v>
      </c>
      <c r="C4160" s="19">
        <v>43949</v>
      </c>
      <c r="D4160">
        <v>96</v>
      </c>
      <c r="E4160">
        <v>25.6</v>
      </c>
      <c r="F4160">
        <v>2.8</v>
      </c>
      <c r="G4160">
        <v>6.1</v>
      </c>
      <c r="H4160">
        <v>11.6</v>
      </c>
      <c r="I4160">
        <v>0.8</v>
      </c>
      <c r="J4160">
        <v>19</v>
      </c>
      <c r="K4160">
        <v>0.5</v>
      </c>
      <c r="L4160">
        <v>18.600000000000001</v>
      </c>
      <c r="M4160">
        <v>4.4000000000000004</v>
      </c>
      <c r="N4160">
        <v>34.4</v>
      </c>
      <c r="O4160">
        <v>3.3</v>
      </c>
      <c r="P4160">
        <v>5.0999999999999996</v>
      </c>
      <c r="Q4160">
        <v>9.5</v>
      </c>
      <c r="R4160">
        <v>2.2000000000000002</v>
      </c>
      <c r="S4160">
        <v>19.899999999999999</v>
      </c>
      <c r="T4160">
        <v>2.2999999999999998</v>
      </c>
      <c r="U4160">
        <v>19.3</v>
      </c>
      <c r="V4160">
        <v>3.7</v>
      </c>
      <c r="W4160">
        <v>37</v>
      </c>
      <c r="X4160">
        <v>0</v>
      </c>
      <c r="Y4160">
        <v>0</v>
      </c>
      <c r="Z4160">
        <v>5</v>
      </c>
      <c r="AA4160">
        <v>0</v>
      </c>
      <c r="AB4160">
        <v>27</v>
      </c>
      <c r="AC4160">
        <v>0</v>
      </c>
      <c r="AD4160">
        <v>27</v>
      </c>
      <c r="AE4160">
        <v>0</v>
      </c>
      <c r="AY4160" s="59"/>
    </row>
    <row r="4161" spans="1:51">
      <c r="A4161" s="19">
        <v>43823</v>
      </c>
      <c r="B4161" t="s">
        <v>56</v>
      </c>
      <c r="C4161" s="19">
        <v>43949</v>
      </c>
      <c r="D4161">
        <v>274</v>
      </c>
      <c r="E4161">
        <v>24.1</v>
      </c>
      <c r="F4161">
        <v>17.899999999999999</v>
      </c>
      <c r="G4161">
        <v>2.2999999999999998</v>
      </c>
      <c r="H4161">
        <v>9.4</v>
      </c>
      <c r="I4161">
        <v>1.1000000000000001</v>
      </c>
      <c r="J4161">
        <v>17</v>
      </c>
      <c r="K4161">
        <v>0.3</v>
      </c>
      <c r="L4161">
        <v>14</v>
      </c>
      <c r="M4161">
        <v>3.3</v>
      </c>
      <c r="N4161">
        <v>31.5</v>
      </c>
      <c r="O4161">
        <v>19</v>
      </c>
      <c r="P4161">
        <v>3</v>
      </c>
      <c r="Q4161">
        <v>7.6</v>
      </c>
      <c r="R4161">
        <v>2.8</v>
      </c>
      <c r="S4161">
        <v>17</v>
      </c>
      <c r="T4161">
        <v>2.2999999999999998</v>
      </c>
      <c r="U4161">
        <v>13</v>
      </c>
      <c r="V4161">
        <v>3.5</v>
      </c>
      <c r="W4161">
        <v>97</v>
      </c>
      <c r="X4161">
        <v>0</v>
      </c>
      <c r="Y4161">
        <v>0</v>
      </c>
      <c r="Z4161">
        <v>6</v>
      </c>
      <c r="AA4161">
        <v>0</v>
      </c>
      <c r="AB4161">
        <v>68</v>
      </c>
      <c r="AC4161">
        <v>0</v>
      </c>
      <c r="AD4161">
        <v>31</v>
      </c>
      <c r="AE4161">
        <v>0</v>
      </c>
      <c r="AY4161" s="59"/>
    </row>
    <row r="4162" spans="1:51">
      <c r="A4162" s="19">
        <v>43823</v>
      </c>
      <c r="B4162" t="s">
        <v>57</v>
      </c>
      <c r="C4162" s="19">
        <v>43949</v>
      </c>
      <c r="D4162">
        <v>186</v>
      </c>
      <c r="E4162">
        <v>33.4</v>
      </c>
      <c r="F4162">
        <v>3.2</v>
      </c>
      <c r="G4162">
        <v>0.8</v>
      </c>
      <c r="H4162">
        <v>12.6</v>
      </c>
      <c r="I4162">
        <v>3.5</v>
      </c>
      <c r="J4162">
        <v>18.3</v>
      </c>
      <c r="K4162">
        <v>0.8</v>
      </c>
      <c r="L4162">
        <v>14.1</v>
      </c>
      <c r="M4162">
        <v>2.8</v>
      </c>
      <c r="N4162">
        <v>52.3</v>
      </c>
      <c r="O4162">
        <v>2.9</v>
      </c>
      <c r="P4162">
        <v>2</v>
      </c>
      <c r="Q4162">
        <v>9</v>
      </c>
      <c r="R4162">
        <v>3.1</v>
      </c>
      <c r="S4162">
        <v>15.2</v>
      </c>
      <c r="T4162">
        <v>2</v>
      </c>
      <c r="U4162">
        <v>10.7</v>
      </c>
      <c r="V4162">
        <v>2.4</v>
      </c>
      <c r="W4162">
        <v>97</v>
      </c>
      <c r="X4162">
        <v>0</v>
      </c>
      <c r="Y4162">
        <v>0</v>
      </c>
      <c r="Z4162">
        <v>14</v>
      </c>
      <c r="AA4162">
        <v>0</v>
      </c>
      <c r="AB4162">
        <v>53</v>
      </c>
      <c r="AC4162">
        <v>0</v>
      </c>
      <c r="AD4162">
        <v>22</v>
      </c>
      <c r="AE4162">
        <v>0</v>
      </c>
      <c r="AY4162" s="59"/>
    </row>
    <row r="4163" spans="1:51">
      <c r="A4163" s="19">
        <v>43823</v>
      </c>
      <c r="B4163" t="s">
        <v>58</v>
      </c>
      <c r="C4163" s="19">
        <v>43949</v>
      </c>
      <c r="D4163">
        <v>26</v>
      </c>
      <c r="E4163">
        <v>24.1</v>
      </c>
      <c r="F4163">
        <v>4</v>
      </c>
      <c r="G4163">
        <v>8</v>
      </c>
      <c r="H4163">
        <v>9.3000000000000007</v>
      </c>
      <c r="I4163">
        <v>0.5</v>
      </c>
      <c r="J4163">
        <v>21.8</v>
      </c>
      <c r="K4163">
        <v>0.2</v>
      </c>
      <c r="L4163">
        <v>16.2</v>
      </c>
      <c r="M4163">
        <v>5.4</v>
      </c>
      <c r="N4163">
        <v>30.6</v>
      </c>
      <c r="O4163">
        <v>3.8</v>
      </c>
      <c r="P4163">
        <v>6.4</v>
      </c>
      <c r="Q4163">
        <v>7.5</v>
      </c>
      <c r="R4163">
        <v>2.2000000000000002</v>
      </c>
      <c r="S4163">
        <v>25.5</v>
      </c>
      <c r="T4163">
        <v>2.5</v>
      </c>
      <c r="U4163">
        <v>16.399999999999999</v>
      </c>
      <c r="V4163">
        <v>4.8</v>
      </c>
      <c r="W4163">
        <v>10</v>
      </c>
      <c r="X4163">
        <v>0</v>
      </c>
      <c r="Y4163">
        <v>0</v>
      </c>
      <c r="Z4163">
        <v>1</v>
      </c>
      <c r="AA4163">
        <v>0</v>
      </c>
      <c r="AB4163">
        <v>9</v>
      </c>
      <c r="AC4163">
        <v>0</v>
      </c>
      <c r="AD4163">
        <v>7</v>
      </c>
      <c r="AE4163">
        <v>0</v>
      </c>
      <c r="AY4163" s="59"/>
    </row>
    <row r="4164" spans="1:51">
      <c r="A4164" s="19">
        <v>43823</v>
      </c>
      <c r="B4164" t="s">
        <v>59</v>
      </c>
      <c r="C4164" s="19">
        <v>43953</v>
      </c>
      <c r="D4164">
        <v>7</v>
      </c>
      <c r="E4164">
        <v>29.5</v>
      </c>
      <c r="F4164">
        <v>4.8</v>
      </c>
      <c r="G4164">
        <v>2.4</v>
      </c>
      <c r="H4164">
        <v>8.9</v>
      </c>
      <c r="I4164">
        <v>3</v>
      </c>
      <c r="J4164">
        <v>19.7</v>
      </c>
      <c r="K4164">
        <v>1.3</v>
      </c>
      <c r="L4164">
        <v>16.399999999999999</v>
      </c>
      <c r="M4164">
        <v>3.5</v>
      </c>
      <c r="N4164">
        <v>43.1</v>
      </c>
      <c r="O4164">
        <v>3.6</v>
      </c>
      <c r="P4164">
        <v>2.9</v>
      </c>
      <c r="Q4164">
        <v>6.6</v>
      </c>
      <c r="R4164">
        <v>3.1</v>
      </c>
      <c r="S4164">
        <v>19.8</v>
      </c>
      <c r="T4164">
        <v>2.4</v>
      </c>
      <c r="U4164">
        <v>14.7</v>
      </c>
      <c r="V4164">
        <v>3.3</v>
      </c>
      <c r="W4164">
        <v>3</v>
      </c>
      <c r="X4164">
        <v>0</v>
      </c>
      <c r="Y4164">
        <v>0</v>
      </c>
      <c r="Z4164">
        <v>0</v>
      </c>
      <c r="AA4164">
        <v>0</v>
      </c>
      <c r="AB4164">
        <v>2</v>
      </c>
      <c r="AC4164">
        <v>0</v>
      </c>
      <c r="AD4164">
        <v>2</v>
      </c>
      <c r="AE4164">
        <v>0</v>
      </c>
      <c r="AY4164" s="59"/>
    </row>
    <row r="4165" spans="1:51">
      <c r="A4165" s="19">
        <v>43823</v>
      </c>
      <c r="B4165" t="s">
        <v>60</v>
      </c>
      <c r="C4165" s="19">
        <v>43953</v>
      </c>
      <c r="D4165">
        <v>39</v>
      </c>
      <c r="E4165">
        <v>30.4</v>
      </c>
      <c r="F4165">
        <v>7.1</v>
      </c>
      <c r="G4165">
        <v>0.5</v>
      </c>
      <c r="H4165">
        <v>10.5</v>
      </c>
      <c r="I4165">
        <v>4.2</v>
      </c>
      <c r="J4165">
        <v>13.1</v>
      </c>
      <c r="K4165">
        <v>3.8</v>
      </c>
      <c r="L4165">
        <v>19.600000000000001</v>
      </c>
      <c r="M4165">
        <v>0.5</v>
      </c>
      <c r="N4165">
        <v>45.7</v>
      </c>
      <c r="O4165">
        <v>5.2</v>
      </c>
      <c r="P4165">
        <v>2.2000000000000002</v>
      </c>
      <c r="Q4165">
        <v>7.8</v>
      </c>
      <c r="R4165">
        <v>3.7</v>
      </c>
      <c r="S4165">
        <v>10.1</v>
      </c>
      <c r="T4165">
        <v>3.5</v>
      </c>
      <c r="U4165">
        <v>19.399999999999999</v>
      </c>
      <c r="V4165">
        <v>2.1</v>
      </c>
      <c r="W4165">
        <v>21</v>
      </c>
      <c r="X4165">
        <v>0</v>
      </c>
      <c r="Y4165">
        <v>0</v>
      </c>
      <c r="Z4165">
        <v>1</v>
      </c>
      <c r="AA4165">
        <v>0</v>
      </c>
      <c r="AB4165">
        <v>3</v>
      </c>
      <c r="AC4165">
        <v>0</v>
      </c>
      <c r="AD4165">
        <v>14</v>
      </c>
      <c r="AE4165">
        <v>0</v>
      </c>
      <c r="AY4165" s="59"/>
    </row>
    <row r="4166" spans="1:51">
      <c r="A4166" s="19">
        <v>43823</v>
      </c>
      <c r="B4166" t="s">
        <v>61</v>
      </c>
      <c r="C4166" s="19">
        <v>43956</v>
      </c>
      <c r="D4166">
        <v>82</v>
      </c>
      <c r="E4166">
        <v>26.2</v>
      </c>
      <c r="F4166">
        <v>3.7</v>
      </c>
      <c r="G4166">
        <v>0.2</v>
      </c>
      <c r="H4166">
        <v>21.9</v>
      </c>
      <c r="I4166">
        <v>6.8</v>
      </c>
      <c r="J4166">
        <v>15</v>
      </c>
      <c r="K4166">
        <v>1.2</v>
      </c>
      <c r="L4166">
        <v>13.9</v>
      </c>
      <c r="M4166">
        <v>0.5</v>
      </c>
      <c r="N4166">
        <v>34.6</v>
      </c>
      <c r="O4166">
        <v>3.6</v>
      </c>
      <c r="P4166">
        <v>2.2999999999999998</v>
      </c>
      <c r="Q4166">
        <v>25.6</v>
      </c>
      <c r="R4166">
        <v>5.0999999999999996</v>
      </c>
      <c r="S4166">
        <v>12.5</v>
      </c>
      <c r="T4166">
        <v>2.4</v>
      </c>
      <c r="U4166">
        <v>11.3</v>
      </c>
      <c r="V4166">
        <v>2.2000000000000002</v>
      </c>
      <c r="W4166">
        <v>33</v>
      </c>
      <c r="X4166">
        <v>0</v>
      </c>
      <c r="Y4166">
        <v>0</v>
      </c>
      <c r="Z4166">
        <v>28</v>
      </c>
      <c r="AA4166">
        <v>0</v>
      </c>
      <c r="AB4166">
        <v>12</v>
      </c>
      <c r="AC4166">
        <v>0</v>
      </c>
      <c r="AD4166">
        <v>9</v>
      </c>
      <c r="AE4166">
        <v>0</v>
      </c>
      <c r="AY4166" s="59"/>
    </row>
    <row r="4167" spans="1:51">
      <c r="A4167" s="19">
        <v>43823</v>
      </c>
      <c r="B4167" t="s">
        <v>62</v>
      </c>
      <c r="C4167" s="19">
        <v>43963</v>
      </c>
      <c r="D4167">
        <v>29</v>
      </c>
      <c r="E4167">
        <v>29.6</v>
      </c>
      <c r="F4167">
        <v>6.5</v>
      </c>
      <c r="G4167">
        <v>0.6</v>
      </c>
      <c r="H4167">
        <v>10</v>
      </c>
      <c r="I4167">
        <v>1.5</v>
      </c>
      <c r="J4167">
        <v>13.9</v>
      </c>
      <c r="K4167">
        <v>2.7</v>
      </c>
      <c r="L4167">
        <v>24.2</v>
      </c>
      <c r="M4167">
        <v>0.5</v>
      </c>
      <c r="N4167">
        <v>40.5</v>
      </c>
      <c r="O4167">
        <v>4.8</v>
      </c>
      <c r="P4167">
        <v>2.1</v>
      </c>
      <c r="Q4167">
        <v>7.1</v>
      </c>
      <c r="R4167">
        <v>2.5</v>
      </c>
      <c r="S4167">
        <v>9.9</v>
      </c>
      <c r="T4167">
        <v>2.8</v>
      </c>
      <c r="U4167">
        <v>27.7</v>
      </c>
      <c r="V4167">
        <v>2.2000000000000002</v>
      </c>
      <c r="W4167">
        <v>14</v>
      </c>
      <c r="X4167">
        <v>0</v>
      </c>
      <c r="Y4167">
        <v>0</v>
      </c>
      <c r="Z4167">
        <v>1</v>
      </c>
      <c r="AA4167">
        <v>0</v>
      </c>
      <c r="AB4167">
        <v>3</v>
      </c>
      <c r="AC4167">
        <v>0</v>
      </c>
      <c r="AD4167">
        <v>11</v>
      </c>
      <c r="AE4167">
        <v>0</v>
      </c>
      <c r="AY4167" s="59"/>
    </row>
    <row r="4168" spans="1:51">
      <c r="A4168" s="19">
        <v>43823</v>
      </c>
      <c r="B4168" t="s">
        <v>63</v>
      </c>
      <c r="C4168" s="19">
        <v>43963</v>
      </c>
      <c r="D4168">
        <v>28</v>
      </c>
      <c r="E4168">
        <v>36.4</v>
      </c>
      <c r="F4168">
        <v>6.2</v>
      </c>
      <c r="G4168">
        <v>2.2999999999999998</v>
      </c>
      <c r="H4168">
        <v>8.4</v>
      </c>
      <c r="I4168">
        <v>5.8</v>
      </c>
      <c r="J4168">
        <v>13.5</v>
      </c>
      <c r="K4168">
        <v>3</v>
      </c>
      <c r="L4168">
        <v>13.4</v>
      </c>
      <c r="M4168">
        <v>0.6</v>
      </c>
      <c r="N4168">
        <v>59.6</v>
      </c>
      <c r="O4168">
        <v>4.3</v>
      </c>
      <c r="P4168">
        <v>2.5</v>
      </c>
      <c r="Q4168">
        <v>5.5</v>
      </c>
      <c r="R4168">
        <v>3.9</v>
      </c>
      <c r="S4168">
        <v>9.1</v>
      </c>
      <c r="T4168">
        <v>2.7</v>
      </c>
      <c r="U4168">
        <v>9.9</v>
      </c>
      <c r="V4168">
        <v>2.1</v>
      </c>
      <c r="W4168">
        <v>22</v>
      </c>
      <c r="X4168">
        <v>0</v>
      </c>
      <c r="Y4168">
        <v>0</v>
      </c>
      <c r="Z4168">
        <v>0</v>
      </c>
      <c r="AA4168">
        <v>0</v>
      </c>
      <c r="AB4168">
        <v>3</v>
      </c>
      <c r="AC4168">
        <v>0</v>
      </c>
      <c r="AD4168">
        <v>3</v>
      </c>
      <c r="AE4168">
        <v>0</v>
      </c>
      <c r="AY4168" s="59"/>
    </row>
    <row r="4169" spans="1:51">
      <c r="A4169" s="19">
        <v>43823</v>
      </c>
      <c r="B4169" t="s">
        <v>64</v>
      </c>
      <c r="C4169" s="19">
        <v>43970</v>
      </c>
      <c r="D4169">
        <v>54</v>
      </c>
      <c r="E4169">
        <v>35.700000000000003</v>
      </c>
      <c r="F4169">
        <v>6.2</v>
      </c>
      <c r="G4169">
        <v>3.5</v>
      </c>
      <c r="H4169">
        <v>9</v>
      </c>
      <c r="I4169">
        <v>5.3</v>
      </c>
      <c r="J4169">
        <v>13.7</v>
      </c>
      <c r="K4169">
        <v>3.1</v>
      </c>
      <c r="L4169">
        <v>12.5</v>
      </c>
      <c r="M4169">
        <v>0.5</v>
      </c>
      <c r="N4169">
        <v>57.6</v>
      </c>
      <c r="O4169">
        <v>4.7</v>
      </c>
      <c r="P4169">
        <v>3.4</v>
      </c>
      <c r="Q4169">
        <v>6</v>
      </c>
      <c r="R4169">
        <v>4.0999999999999996</v>
      </c>
      <c r="S4169">
        <v>9.9</v>
      </c>
      <c r="T4169">
        <v>3.2</v>
      </c>
      <c r="U4169">
        <v>8.6999999999999993</v>
      </c>
      <c r="V4169">
        <v>2</v>
      </c>
      <c r="W4169">
        <v>43</v>
      </c>
      <c r="X4169">
        <v>0</v>
      </c>
      <c r="Y4169">
        <v>0</v>
      </c>
      <c r="Z4169">
        <v>1</v>
      </c>
      <c r="AA4169">
        <v>0</v>
      </c>
      <c r="AB4169">
        <v>6</v>
      </c>
      <c r="AC4169">
        <v>0</v>
      </c>
      <c r="AD4169">
        <v>4</v>
      </c>
      <c r="AE4169">
        <v>0</v>
      </c>
      <c r="AY4169" s="59"/>
    </row>
    <row r="4170" spans="1:51">
      <c r="A4170" s="19">
        <v>43823</v>
      </c>
      <c r="B4170" t="s">
        <v>65</v>
      </c>
      <c r="C4170" s="19">
        <v>43970</v>
      </c>
      <c r="D4170">
        <v>61</v>
      </c>
      <c r="E4170">
        <v>24.9</v>
      </c>
      <c r="F4170">
        <v>3.2</v>
      </c>
      <c r="G4170">
        <v>0.7</v>
      </c>
      <c r="H4170">
        <v>9.5</v>
      </c>
      <c r="I4170">
        <v>0.5</v>
      </c>
      <c r="J4170">
        <v>24.2</v>
      </c>
      <c r="K4170">
        <v>0.3</v>
      </c>
      <c r="L4170">
        <v>17.7</v>
      </c>
      <c r="M4170">
        <v>8.6</v>
      </c>
      <c r="N4170">
        <v>29.4</v>
      </c>
      <c r="O4170">
        <v>3.5</v>
      </c>
      <c r="P4170">
        <v>2.5</v>
      </c>
      <c r="Q4170">
        <v>7.1</v>
      </c>
      <c r="R4170">
        <v>2.6</v>
      </c>
      <c r="S4170">
        <v>28.8</v>
      </c>
      <c r="T4170">
        <v>2.4</v>
      </c>
      <c r="U4170">
        <v>16.899999999999999</v>
      </c>
      <c r="V4170">
        <v>6.4</v>
      </c>
      <c r="W4170">
        <v>22</v>
      </c>
      <c r="X4170">
        <v>0</v>
      </c>
      <c r="Y4170">
        <v>0</v>
      </c>
      <c r="Z4170">
        <v>1</v>
      </c>
      <c r="AA4170">
        <v>0</v>
      </c>
      <c r="AB4170">
        <v>21</v>
      </c>
      <c r="AC4170">
        <v>0</v>
      </c>
      <c r="AD4170">
        <v>16</v>
      </c>
      <c r="AE4170">
        <v>1</v>
      </c>
      <c r="AY4170" s="59"/>
    </row>
    <row r="4171" spans="1:51">
      <c r="A4171" s="19">
        <v>43823</v>
      </c>
      <c r="B4171" t="s">
        <v>143</v>
      </c>
      <c r="C4171" s="19">
        <v>43984</v>
      </c>
      <c r="D4171">
        <v>20</v>
      </c>
      <c r="E4171">
        <v>26.9</v>
      </c>
      <c r="F4171">
        <v>2.8</v>
      </c>
      <c r="G4171">
        <v>9.9</v>
      </c>
      <c r="H4171">
        <v>10.6</v>
      </c>
      <c r="I4171">
        <v>1.4</v>
      </c>
      <c r="J4171">
        <v>17.100000000000001</v>
      </c>
      <c r="K4171">
        <v>0.9</v>
      </c>
      <c r="L4171">
        <v>14.8</v>
      </c>
      <c r="M4171">
        <v>5.0999999999999996</v>
      </c>
      <c r="N4171">
        <v>35.799999999999997</v>
      </c>
      <c r="O4171">
        <v>3.8</v>
      </c>
      <c r="P4171">
        <v>8.5</v>
      </c>
      <c r="Q4171">
        <v>9.5</v>
      </c>
      <c r="R4171">
        <v>3.2</v>
      </c>
      <c r="S4171">
        <v>16.899999999999999</v>
      </c>
      <c r="T4171">
        <v>3.2</v>
      </c>
      <c r="U4171">
        <v>13.8</v>
      </c>
      <c r="V4171">
        <v>4.9000000000000004</v>
      </c>
      <c r="W4171">
        <v>9</v>
      </c>
      <c r="X4171">
        <v>0</v>
      </c>
      <c r="Y4171">
        <v>1</v>
      </c>
      <c r="Z4171">
        <v>1</v>
      </c>
      <c r="AA4171">
        <v>0</v>
      </c>
      <c r="AB4171">
        <v>6</v>
      </c>
      <c r="AC4171">
        <v>0</v>
      </c>
      <c r="AD4171">
        <v>3</v>
      </c>
      <c r="AE4171">
        <v>0</v>
      </c>
      <c r="AY4171" s="59"/>
    </row>
    <row r="4172" spans="1:51">
      <c r="A4172" s="19">
        <v>43823</v>
      </c>
      <c r="B4172" t="s">
        <v>67</v>
      </c>
      <c r="C4172" s="19">
        <v>43984</v>
      </c>
      <c r="D4172">
        <v>19</v>
      </c>
      <c r="E4172">
        <v>25.7</v>
      </c>
      <c r="F4172">
        <v>8</v>
      </c>
      <c r="G4172">
        <v>0.4</v>
      </c>
      <c r="H4172">
        <v>11.5</v>
      </c>
      <c r="I4172">
        <v>3.6</v>
      </c>
      <c r="J4172">
        <v>14.1</v>
      </c>
      <c r="K4172">
        <v>3.6</v>
      </c>
      <c r="L4172">
        <v>21.9</v>
      </c>
      <c r="M4172">
        <v>0.8</v>
      </c>
      <c r="N4172">
        <v>31.5</v>
      </c>
      <c r="O4172">
        <v>7</v>
      </c>
      <c r="P4172">
        <v>2.7</v>
      </c>
      <c r="Q4172">
        <v>9.6999999999999993</v>
      </c>
      <c r="R4172">
        <v>4.2</v>
      </c>
      <c r="S4172">
        <v>12.2</v>
      </c>
      <c r="T4172">
        <v>3.8</v>
      </c>
      <c r="U4172">
        <v>25.5</v>
      </c>
      <c r="V4172">
        <v>2.8</v>
      </c>
      <c r="W4172">
        <v>9</v>
      </c>
      <c r="X4172">
        <v>0</v>
      </c>
      <c r="Y4172">
        <v>0</v>
      </c>
      <c r="Z4172">
        <v>1</v>
      </c>
      <c r="AA4172">
        <v>0</v>
      </c>
      <c r="AB4172">
        <v>2</v>
      </c>
      <c r="AC4172">
        <v>0</v>
      </c>
      <c r="AD4172">
        <v>7</v>
      </c>
      <c r="AE4172">
        <v>0</v>
      </c>
      <c r="AY4172" s="59"/>
    </row>
    <row r="4173" spans="1:51">
      <c r="A4173" s="19">
        <v>43823</v>
      </c>
      <c r="B4173" t="s">
        <v>68</v>
      </c>
      <c r="C4173" s="19">
        <v>43984</v>
      </c>
      <c r="D4173">
        <v>126</v>
      </c>
      <c r="E4173">
        <v>22.2</v>
      </c>
      <c r="F4173">
        <v>5.2</v>
      </c>
      <c r="G4173">
        <v>11.2</v>
      </c>
      <c r="H4173">
        <v>10.3</v>
      </c>
      <c r="I4173">
        <v>1.2</v>
      </c>
      <c r="J4173">
        <v>18.899999999999999</v>
      </c>
      <c r="K4173">
        <v>0.6</v>
      </c>
      <c r="L4173">
        <v>16</v>
      </c>
      <c r="M4173">
        <v>3.8</v>
      </c>
      <c r="N4173">
        <v>26.7</v>
      </c>
      <c r="O4173">
        <v>5.6</v>
      </c>
      <c r="P4173">
        <v>10.3</v>
      </c>
      <c r="Q4173">
        <v>9.1999999999999993</v>
      </c>
      <c r="R4173">
        <v>3.4</v>
      </c>
      <c r="S4173">
        <v>20.9</v>
      </c>
      <c r="T4173">
        <v>3.1</v>
      </c>
      <c r="U4173">
        <v>16.100000000000001</v>
      </c>
      <c r="V4173">
        <v>4.4000000000000004</v>
      </c>
      <c r="W4173">
        <v>45</v>
      </c>
      <c r="X4173">
        <v>0</v>
      </c>
      <c r="Y4173">
        <v>6</v>
      </c>
      <c r="Z4173">
        <v>4</v>
      </c>
      <c r="AA4173">
        <v>0</v>
      </c>
      <c r="AB4173">
        <v>38</v>
      </c>
      <c r="AC4173">
        <v>0</v>
      </c>
      <c r="AD4173">
        <v>33</v>
      </c>
      <c r="AE4173">
        <v>0</v>
      </c>
      <c r="AY4173" s="59"/>
    </row>
    <row r="4174" spans="1:51">
      <c r="A4174" s="19">
        <v>43823</v>
      </c>
      <c r="B4174" t="s">
        <v>69</v>
      </c>
      <c r="C4174" s="19">
        <v>43984</v>
      </c>
      <c r="D4174">
        <v>34</v>
      </c>
      <c r="E4174">
        <v>25.3</v>
      </c>
      <c r="F4174">
        <v>4.2</v>
      </c>
      <c r="G4174">
        <v>1.5</v>
      </c>
      <c r="H4174">
        <v>8.1</v>
      </c>
      <c r="I4174">
        <v>0.5</v>
      </c>
      <c r="J4174">
        <v>24.1</v>
      </c>
      <c r="K4174">
        <v>0.4</v>
      </c>
      <c r="L4174">
        <v>16.100000000000001</v>
      </c>
      <c r="M4174">
        <v>9.4</v>
      </c>
      <c r="N4174">
        <v>30.6</v>
      </c>
      <c r="O4174">
        <v>4.3</v>
      </c>
      <c r="P4174">
        <v>2.8</v>
      </c>
      <c r="Q4174">
        <v>6.9</v>
      </c>
      <c r="R4174">
        <v>2.9</v>
      </c>
      <c r="S4174">
        <v>27.4</v>
      </c>
      <c r="T4174">
        <v>2.5</v>
      </c>
      <c r="U4174">
        <v>14.6</v>
      </c>
      <c r="V4174">
        <v>7.7</v>
      </c>
      <c r="W4174">
        <v>13</v>
      </c>
      <c r="X4174">
        <v>0</v>
      </c>
      <c r="Y4174">
        <v>0</v>
      </c>
      <c r="Z4174">
        <v>0</v>
      </c>
      <c r="AA4174">
        <v>0</v>
      </c>
      <c r="AB4174">
        <v>12</v>
      </c>
      <c r="AC4174">
        <v>0</v>
      </c>
      <c r="AD4174">
        <v>8</v>
      </c>
      <c r="AE4174">
        <v>1</v>
      </c>
      <c r="AY4174" s="59"/>
    </row>
    <row r="4175" spans="1:51">
      <c r="A4175" s="19">
        <v>43823</v>
      </c>
      <c r="B4175" t="s">
        <v>70</v>
      </c>
      <c r="C4175" s="19">
        <v>43984</v>
      </c>
      <c r="D4175">
        <v>16</v>
      </c>
      <c r="E4175">
        <v>27.1</v>
      </c>
      <c r="F4175">
        <v>7.5</v>
      </c>
      <c r="G4175">
        <v>0.4</v>
      </c>
      <c r="H4175">
        <v>10.6</v>
      </c>
      <c r="I4175">
        <v>4.0999999999999996</v>
      </c>
      <c r="J4175">
        <v>13</v>
      </c>
      <c r="K4175">
        <v>3.8</v>
      </c>
      <c r="L4175">
        <v>22.4</v>
      </c>
      <c r="M4175">
        <v>0.6</v>
      </c>
      <c r="N4175">
        <v>34.5</v>
      </c>
      <c r="O4175">
        <v>6.3</v>
      </c>
      <c r="P4175">
        <v>2.8</v>
      </c>
      <c r="Q4175">
        <v>8.8000000000000007</v>
      </c>
      <c r="R4175">
        <v>4.5</v>
      </c>
      <c r="S4175">
        <v>10.8</v>
      </c>
      <c r="T4175">
        <v>4</v>
      </c>
      <c r="U4175">
        <v>25.4</v>
      </c>
      <c r="V4175">
        <v>2.6</v>
      </c>
      <c r="W4175">
        <v>8</v>
      </c>
      <c r="X4175">
        <v>0</v>
      </c>
      <c r="Y4175">
        <v>0</v>
      </c>
      <c r="Z4175">
        <v>1</v>
      </c>
      <c r="AA4175">
        <v>0</v>
      </c>
      <c r="AB4175">
        <v>1</v>
      </c>
      <c r="AC4175">
        <v>0</v>
      </c>
      <c r="AD4175">
        <v>6</v>
      </c>
      <c r="AE4175">
        <v>0</v>
      </c>
      <c r="AY4175" s="59"/>
    </row>
    <row r="4176" spans="1:51">
      <c r="A4176" s="19">
        <v>43823</v>
      </c>
      <c r="B4176" t="s">
        <v>71</v>
      </c>
      <c r="C4176" s="19">
        <v>43988</v>
      </c>
      <c r="D4176">
        <v>7</v>
      </c>
      <c r="E4176">
        <v>29.5</v>
      </c>
      <c r="F4176">
        <v>4.8</v>
      </c>
      <c r="G4176">
        <v>2.4</v>
      </c>
      <c r="H4176">
        <v>8.9</v>
      </c>
      <c r="I4176">
        <v>3</v>
      </c>
      <c r="J4176">
        <v>19.7</v>
      </c>
      <c r="K4176">
        <v>1.3</v>
      </c>
      <c r="L4176">
        <v>16.399999999999999</v>
      </c>
      <c r="M4176">
        <v>3.5</v>
      </c>
      <c r="N4176">
        <v>39.4</v>
      </c>
      <c r="O4176">
        <v>4.5999999999999996</v>
      </c>
      <c r="P4176">
        <v>3.6</v>
      </c>
      <c r="Q4176">
        <v>7.2</v>
      </c>
      <c r="R4176">
        <v>3.7</v>
      </c>
      <c r="S4176">
        <v>19.399999999999999</v>
      </c>
      <c r="T4176">
        <v>2.7</v>
      </c>
      <c r="U4176">
        <v>15.2</v>
      </c>
      <c r="V4176">
        <v>3.8</v>
      </c>
      <c r="W4176">
        <v>3</v>
      </c>
      <c r="X4176">
        <v>0</v>
      </c>
      <c r="Y4176">
        <v>0</v>
      </c>
      <c r="Z4176">
        <v>0</v>
      </c>
      <c r="AA4176">
        <v>0</v>
      </c>
      <c r="AB4176">
        <v>2</v>
      </c>
      <c r="AC4176">
        <v>0</v>
      </c>
      <c r="AD4176">
        <v>2</v>
      </c>
      <c r="AE4176">
        <v>0</v>
      </c>
      <c r="AY4176" s="59"/>
    </row>
    <row r="4177" spans="1:51">
      <c r="A4177" s="19">
        <v>43823</v>
      </c>
      <c r="B4177" t="s">
        <v>73</v>
      </c>
      <c r="C4177" s="19">
        <v>44013</v>
      </c>
      <c r="D4177">
        <v>41</v>
      </c>
      <c r="E4177">
        <v>28.7</v>
      </c>
      <c r="F4177">
        <v>5.6</v>
      </c>
      <c r="G4177">
        <v>2.4</v>
      </c>
      <c r="H4177">
        <v>10.5</v>
      </c>
      <c r="I4177">
        <v>3.2</v>
      </c>
      <c r="J4177">
        <v>17.7</v>
      </c>
      <c r="K4177">
        <v>2.1</v>
      </c>
      <c r="L4177">
        <v>16.3</v>
      </c>
      <c r="M4177">
        <v>3</v>
      </c>
      <c r="N4177">
        <v>48.2</v>
      </c>
      <c r="O4177">
        <v>3.4</v>
      </c>
      <c r="P4177">
        <v>1.4</v>
      </c>
      <c r="Q4177">
        <v>7.4</v>
      </c>
      <c r="R4177">
        <v>1.7</v>
      </c>
      <c r="S4177">
        <v>19.3</v>
      </c>
      <c r="T4177">
        <v>1.3</v>
      </c>
      <c r="U4177">
        <v>15.1</v>
      </c>
      <c r="V4177">
        <v>1.8</v>
      </c>
      <c r="W4177">
        <v>1902</v>
      </c>
      <c r="X4177">
        <v>0</v>
      </c>
      <c r="Y4177">
        <v>7</v>
      </c>
      <c r="Z4177">
        <v>192</v>
      </c>
      <c r="AA4177">
        <v>16</v>
      </c>
      <c r="AB4177">
        <v>1024</v>
      </c>
      <c r="AC4177">
        <v>0</v>
      </c>
      <c r="AD4177">
        <v>751</v>
      </c>
      <c r="AE4177">
        <v>5</v>
      </c>
      <c r="AY4177" s="59"/>
    </row>
    <row r="4178" spans="1:51">
      <c r="A4178" s="19">
        <v>43824</v>
      </c>
      <c r="B4178" t="s">
        <v>15</v>
      </c>
      <c r="C4178" s="19">
        <v>43864</v>
      </c>
      <c r="D4178">
        <v>41</v>
      </c>
      <c r="E4178">
        <v>18.7</v>
      </c>
      <c r="F4178">
        <v>0</v>
      </c>
      <c r="G4178">
        <v>2.2000000000000002</v>
      </c>
      <c r="H4178">
        <v>22.6</v>
      </c>
      <c r="I4178">
        <v>6.5</v>
      </c>
      <c r="J4178">
        <v>18.2</v>
      </c>
      <c r="K4178">
        <v>3.3</v>
      </c>
      <c r="L4178">
        <v>14.8</v>
      </c>
      <c r="M4178">
        <v>3.3</v>
      </c>
      <c r="N4178">
        <v>21.5</v>
      </c>
      <c r="O4178">
        <v>1.1000000000000001</v>
      </c>
      <c r="P4178">
        <v>1.7</v>
      </c>
      <c r="Q4178">
        <v>33.9</v>
      </c>
      <c r="R4178">
        <v>3.6</v>
      </c>
      <c r="S4178">
        <v>20.399999999999999</v>
      </c>
      <c r="T4178">
        <v>2.1</v>
      </c>
      <c r="U4178">
        <v>13.3</v>
      </c>
      <c r="V4178">
        <v>1.9</v>
      </c>
      <c r="W4178">
        <v>11</v>
      </c>
      <c r="X4178">
        <v>0</v>
      </c>
      <c r="Y4178">
        <v>0</v>
      </c>
      <c r="Z4178">
        <v>13</v>
      </c>
      <c r="AA4178">
        <v>0</v>
      </c>
      <c r="AB4178">
        <v>11</v>
      </c>
      <c r="AC4178">
        <v>0</v>
      </c>
      <c r="AD4178">
        <v>6</v>
      </c>
      <c r="AE4178">
        <v>0</v>
      </c>
      <c r="AY4178" s="59"/>
    </row>
    <row r="4179" spans="1:51">
      <c r="A4179" s="19">
        <v>43824</v>
      </c>
      <c r="B4179" t="s">
        <v>16</v>
      </c>
      <c r="C4179" s="19">
        <v>43872</v>
      </c>
      <c r="D4179">
        <v>24</v>
      </c>
      <c r="E4179">
        <v>19.5</v>
      </c>
      <c r="F4179">
        <v>0</v>
      </c>
      <c r="G4179">
        <v>2.6</v>
      </c>
      <c r="H4179">
        <v>18.7</v>
      </c>
      <c r="I4179">
        <v>3.6</v>
      </c>
      <c r="J4179">
        <v>20.6</v>
      </c>
      <c r="K4179">
        <v>3</v>
      </c>
      <c r="L4179">
        <v>16.7</v>
      </c>
      <c r="M4179">
        <v>4.9000000000000004</v>
      </c>
      <c r="N4179">
        <v>23.1</v>
      </c>
      <c r="O4179">
        <v>1.1000000000000001</v>
      </c>
      <c r="P4179">
        <v>2.4</v>
      </c>
      <c r="Q4179">
        <v>21.6</v>
      </c>
      <c r="R4179">
        <v>2.2999999999999998</v>
      </c>
      <c r="S4179">
        <v>26.9</v>
      </c>
      <c r="T4179">
        <v>2.1</v>
      </c>
      <c r="U4179">
        <v>17.100000000000001</v>
      </c>
      <c r="V4179">
        <v>3.1</v>
      </c>
      <c r="W4179">
        <v>6</v>
      </c>
      <c r="X4179">
        <v>0</v>
      </c>
      <c r="Y4179">
        <v>0</v>
      </c>
      <c r="Z4179">
        <v>6</v>
      </c>
      <c r="AA4179">
        <v>0</v>
      </c>
      <c r="AB4179">
        <v>7</v>
      </c>
      <c r="AC4179">
        <v>0</v>
      </c>
      <c r="AD4179">
        <v>5</v>
      </c>
      <c r="AE4179">
        <v>0</v>
      </c>
      <c r="AY4179" s="59"/>
    </row>
    <row r="4180" spans="1:51">
      <c r="A4180" s="19">
        <v>43824</v>
      </c>
      <c r="B4180" t="s">
        <v>17</v>
      </c>
      <c r="C4180" s="19">
        <v>43883</v>
      </c>
      <c r="D4180">
        <v>36</v>
      </c>
      <c r="E4180">
        <v>28</v>
      </c>
      <c r="F4180">
        <v>0</v>
      </c>
      <c r="G4180">
        <v>1.4</v>
      </c>
      <c r="H4180">
        <v>9.8000000000000007</v>
      </c>
      <c r="I4180">
        <v>2.2000000000000002</v>
      </c>
      <c r="J4180">
        <v>21.4</v>
      </c>
      <c r="K4180">
        <v>4.2</v>
      </c>
      <c r="L4180">
        <v>17.600000000000001</v>
      </c>
      <c r="M4180">
        <v>5</v>
      </c>
      <c r="N4180">
        <v>45.5</v>
      </c>
      <c r="O4180">
        <v>1</v>
      </c>
      <c r="P4180">
        <v>1.4</v>
      </c>
      <c r="Q4180">
        <v>5.8</v>
      </c>
      <c r="R4180">
        <v>1.6</v>
      </c>
      <c r="S4180">
        <v>23.8</v>
      </c>
      <c r="T4180">
        <v>2.2999999999999998</v>
      </c>
      <c r="U4180">
        <v>15.9</v>
      </c>
      <c r="V4180">
        <v>2.2999999999999998</v>
      </c>
      <c r="W4180">
        <v>15</v>
      </c>
      <c r="X4180">
        <v>0</v>
      </c>
      <c r="Y4180">
        <v>0</v>
      </c>
      <c r="Z4180">
        <v>1</v>
      </c>
      <c r="AA4180">
        <v>0</v>
      </c>
      <c r="AB4180">
        <v>11</v>
      </c>
      <c r="AC4180">
        <v>0</v>
      </c>
      <c r="AD4180">
        <v>9</v>
      </c>
      <c r="AE4180">
        <v>0</v>
      </c>
      <c r="AY4180" s="59"/>
    </row>
    <row r="4181" spans="1:51">
      <c r="A4181" s="19">
        <v>43824</v>
      </c>
      <c r="B4181" t="s">
        <v>18</v>
      </c>
      <c r="C4181" s="19">
        <v>43890</v>
      </c>
      <c r="D4181">
        <v>54</v>
      </c>
      <c r="E4181">
        <v>40.9</v>
      </c>
      <c r="F4181">
        <v>0</v>
      </c>
      <c r="G4181">
        <v>3.4</v>
      </c>
      <c r="H4181">
        <v>8.8000000000000007</v>
      </c>
      <c r="I4181">
        <v>2.8</v>
      </c>
      <c r="J4181">
        <v>13.9</v>
      </c>
      <c r="K4181">
        <v>6</v>
      </c>
      <c r="L4181">
        <v>10.9</v>
      </c>
      <c r="M4181">
        <v>2.9</v>
      </c>
      <c r="N4181">
        <v>83.3</v>
      </c>
      <c r="O4181">
        <v>0.4</v>
      </c>
      <c r="P4181">
        <v>1</v>
      </c>
      <c r="Q4181">
        <v>2.6</v>
      </c>
      <c r="R4181">
        <v>0.6</v>
      </c>
      <c r="S4181">
        <v>5.3</v>
      </c>
      <c r="T4181">
        <v>1.7</v>
      </c>
      <c r="U4181">
        <v>3.7</v>
      </c>
      <c r="V4181">
        <v>1</v>
      </c>
      <c r="W4181">
        <v>45</v>
      </c>
      <c r="X4181">
        <v>0</v>
      </c>
      <c r="Y4181">
        <v>0</v>
      </c>
      <c r="Z4181">
        <v>1</v>
      </c>
      <c r="AA4181">
        <v>0</v>
      </c>
      <c r="AB4181">
        <v>6</v>
      </c>
      <c r="AC4181">
        <v>0</v>
      </c>
      <c r="AD4181">
        <v>2</v>
      </c>
      <c r="AE4181">
        <v>0</v>
      </c>
      <c r="AY4181" s="59"/>
    </row>
    <row r="4182" spans="1:51">
      <c r="A4182" s="19">
        <v>43824</v>
      </c>
      <c r="B4182" t="s">
        <v>19</v>
      </c>
      <c r="C4182" s="19">
        <v>43893</v>
      </c>
      <c r="D4182">
        <v>52</v>
      </c>
      <c r="E4182">
        <v>36.700000000000003</v>
      </c>
      <c r="F4182">
        <v>6.1</v>
      </c>
      <c r="G4182">
        <v>3.9</v>
      </c>
      <c r="H4182">
        <v>8.1</v>
      </c>
      <c r="I4182">
        <v>4.8</v>
      </c>
      <c r="J4182">
        <v>12.8</v>
      </c>
      <c r="K4182">
        <v>3.3</v>
      </c>
      <c r="L4182">
        <v>12.9</v>
      </c>
      <c r="M4182">
        <v>0.8</v>
      </c>
      <c r="N4182">
        <v>73.8</v>
      </c>
      <c r="O4182">
        <v>2.6</v>
      </c>
      <c r="P4182">
        <v>1.9</v>
      </c>
      <c r="Q4182">
        <v>3.5</v>
      </c>
      <c r="R4182">
        <v>1.9</v>
      </c>
      <c r="S4182">
        <v>6.5</v>
      </c>
      <c r="T4182">
        <v>1.6</v>
      </c>
      <c r="U4182">
        <v>6.9</v>
      </c>
      <c r="V4182">
        <v>1</v>
      </c>
      <c r="W4182">
        <v>43</v>
      </c>
      <c r="X4182">
        <v>0</v>
      </c>
      <c r="Y4182">
        <v>0</v>
      </c>
      <c r="Z4182">
        <v>1</v>
      </c>
      <c r="AA4182">
        <v>0</v>
      </c>
      <c r="AB4182">
        <v>4</v>
      </c>
      <c r="AC4182">
        <v>0</v>
      </c>
      <c r="AD4182">
        <v>4</v>
      </c>
      <c r="AE4182">
        <v>0</v>
      </c>
      <c r="AY4182" s="59"/>
    </row>
    <row r="4183" spans="1:51">
      <c r="A4183" s="19">
        <v>43824</v>
      </c>
      <c r="B4183" t="s">
        <v>20</v>
      </c>
      <c r="C4183" s="19">
        <v>43893</v>
      </c>
      <c r="D4183">
        <v>6</v>
      </c>
      <c r="E4183">
        <v>29.5</v>
      </c>
      <c r="F4183">
        <v>4.8</v>
      </c>
      <c r="G4183">
        <v>2.4</v>
      </c>
      <c r="H4183">
        <v>8.8000000000000007</v>
      </c>
      <c r="I4183">
        <v>3</v>
      </c>
      <c r="J4183">
        <v>19.7</v>
      </c>
      <c r="K4183">
        <v>1.3</v>
      </c>
      <c r="L4183">
        <v>16.5</v>
      </c>
      <c r="M4183">
        <v>3.5</v>
      </c>
      <c r="N4183">
        <v>50.8</v>
      </c>
      <c r="O4183">
        <v>2.4</v>
      </c>
      <c r="P4183">
        <v>2</v>
      </c>
      <c r="Q4183">
        <v>5.0999999999999996</v>
      </c>
      <c r="R4183">
        <v>1.9</v>
      </c>
      <c r="S4183">
        <v>19.600000000000001</v>
      </c>
      <c r="T4183">
        <v>1.6</v>
      </c>
      <c r="U4183">
        <v>14.1</v>
      </c>
      <c r="V4183">
        <v>2.1</v>
      </c>
      <c r="W4183">
        <v>3</v>
      </c>
      <c r="X4183">
        <v>0</v>
      </c>
      <c r="Y4183">
        <v>0</v>
      </c>
      <c r="Z4183">
        <v>0</v>
      </c>
      <c r="AA4183">
        <v>0</v>
      </c>
      <c r="AB4183">
        <v>2</v>
      </c>
      <c r="AC4183">
        <v>0</v>
      </c>
      <c r="AD4183">
        <v>2</v>
      </c>
      <c r="AE4183">
        <v>0</v>
      </c>
      <c r="AY4183" s="59"/>
    </row>
    <row r="4184" spans="1:51">
      <c r="A4184" s="19">
        <v>43824</v>
      </c>
      <c r="B4184" t="s">
        <v>21</v>
      </c>
      <c r="C4184" s="19">
        <v>43893</v>
      </c>
      <c r="D4184">
        <v>31</v>
      </c>
      <c r="E4184">
        <v>36.1</v>
      </c>
      <c r="F4184">
        <v>6.2</v>
      </c>
      <c r="G4184">
        <v>3.8</v>
      </c>
      <c r="H4184">
        <v>8.4</v>
      </c>
      <c r="I4184">
        <v>4.9000000000000004</v>
      </c>
      <c r="J4184">
        <v>14.2</v>
      </c>
      <c r="K4184">
        <v>3.2</v>
      </c>
      <c r="L4184">
        <v>12.2</v>
      </c>
      <c r="M4184">
        <v>0.5</v>
      </c>
      <c r="N4184">
        <v>71.5</v>
      </c>
      <c r="O4184">
        <v>2.7</v>
      </c>
      <c r="P4184">
        <v>1.8</v>
      </c>
      <c r="Q4184">
        <v>3.8</v>
      </c>
      <c r="R4184">
        <v>2</v>
      </c>
      <c r="S4184">
        <v>8.5</v>
      </c>
      <c r="T4184">
        <v>1.7</v>
      </c>
      <c r="U4184">
        <v>6.5</v>
      </c>
      <c r="V4184">
        <v>1</v>
      </c>
      <c r="W4184">
        <v>25</v>
      </c>
      <c r="X4184">
        <v>0</v>
      </c>
      <c r="Y4184">
        <v>0</v>
      </c>
      <c r="Z4184">
        <v>0</v>
      </c>
      <c r="AA4184">
        <v>0</v>
      </c>
      <c r="AB4184">
        <v>4</v>
      </c>
      <c r="AC4184">
        <v>0</v>
      </c>
      <c r="AD4184">
        <v>2</v>
      </c>
      <c r="AE4184">
        <v>0</v>
      </c>
      <c r="AY4184" s="59"/>
    </row>
    <row r="4185" spans="1:51">
      <c r="A4185" s="19">
        <v>43824</v>
      </c>
      <c r="B4185" t="s">
        <v>22</v>
      </c>
      <c r="C4185" s="19">
        <v>43893</v>
      </c>
      <c r="D4185">
        <v>416</v>
      </c>
      <c r="E4185">
        <v>24</v>
      </c>
      <c r="F4185">
        <v>5.8</v>
      </c>
      <c r="G4185">
        <v>2.2000000000000002</v>
      </c>
      <c r="H4185">
        <v>9.8000000000000007</v>
      </c>
      <c r="I4185">
        <v>1.9</v>
      </c>
      <c r="J4185">
        <v>21.7</v>
      </c>
      <c r="K4185">
        <v>1.8</v>
      </c>
      <c r="L4185">
        <v>16.5</v>
      </c>
      <c r="M4185">
        <v>5.8</v>
      </c>
      <c r="N4185">
        <v>35.1</v>
      </c>
      <c r="O4185">
        <v>3.9</v>
      </c>
      <c r="P4185">
        <v>2.2000000000000002</v>
      </c>
      <c r="Q4185">
        <v>7.1</v>
      </c>
      <c r="R4185">
        <v>1.9</v>
      </c>
      <c r="S4185">
        <v>28.1</v>
      </c>
      <c r="T4185">
        <v>2.1</v>
      </c>
      <c r="U4185">
        <v>15.6</v>
      </c>
      <c r="V4185">
        <v>3.7</v>
      </c>
      <c r="W4185">
        <v>155</v>
      </c>
      <c r="X4185">
        <v>0</v>
      </c>
      <c r="Y4185">
        <v>0</v>
      </c>
      <c r="Z4185">
        <v>11</v>
      </c>
      <c r="AA4185">
        <v>0</v>
      </c>
      <c r="AB4185">
        <v>141</v>
      </c>
      <c r="AC4185">
        <v>0</v>
      </c>
      <c r="AD4185">
        <v>107</v>
      </c>
      <c r="AE4185">
        <v>1</v>
      </c>
      <c r="AY4185" s="59"/>
    </row>
    <row r="4186" spans="1:51">
      <c r="A4186" s="19">
        <v>43824</v>
      </c>
      <c r="B4186" t="s">
        <v>23</v>
      </c>
      <c r="C4186" s="19">
        <v>43893</v>
      </c>
      <c r="D4186">
        <v>67</v>
      </c>
      <c r="E4186">
        <v>23.1</v>
      </c>
      <c r="F4186">
        <v>5.3</v>
      </c>
      <c r="G4186">
        <v>0.9</v>
      </c>
      <c r="H4186">
        <v>8.6</v>
      </c>
      <c r="I4186">
        <v>1.2</v>
      </c>
      <c r="J4186">
        <v>24.2</v>
      </c>
      <c r="K4186">
        <v>1</v>
      </c>
      <c r="L4186">
        <v>17.8</v>
      </c>
      <c r="M4186">
        <v>7.4</v>
      </c>
      <c r="N4186">
        <v>31.1</v>
      </c>
      <c r="O4186">
        <v>3</v>
      </c>
      <c r="P4186">
        <v>1.5</v>
      </c>
      <c r="Q4186">
        <v>5.3</v>
      </c>
      <c r="R4186">
        <v>1.6</v>
      </c>
      <c r="S4186">
        <v>33.799999999999997</v>
      </c>
      <c r="T4186">
        <v>1.7</v>
      </c>
      <c r="U4186">
        <v>17.399999999999999</v>
      </c>
      <c r="V4186">
        <v>4.3</v>
      </c>
      <c r="W4186">
        <v>23</v>
      </c>
      <c r="X4186">
        <v>0</v>
      </c>
      <c r="Y4186">
        <v>0</v>
      </c>
      <c r="Z4186">
        <v>1</v>
      </c>
      <c r="AA4186">
        <v>0</v>
      </c>
      <c r="AB4186">
        <v>24</v>
      </c>
      <c r="AC4186">
        <v>0</v>
      </c>
      <c r="AD4186">
        <v>18</v>
      </c>
      <c r="AE4186">
        <v>1</v>
      </c>
      <c r="AY4186" s="59"/>
    </row>
    <row r="4187" spans="1:51">
      <c r="A4187" s="19">
        <v>43824</v>
      </c>
      <c r="B4187" t="s">
        <v>24</v>
      </c>
      <c r="C4187" s="19">
        <v>43893</v>
      </c>
      <c r="D4187">
        <v>13</v>
      </c>
      <c r="E4187">
        <v>29.5</v>
      </c>
      <c r="F4187">
        <v>4.8</v>
      </c>
      <c r="G4187">
        <v>2.4</v>
      </c>
      <c r="H4187">
        <v>8.8000000000000007</v>
      </c>
      <c r="I4187">
        <v>3</v>
      </c>
      <c r="J4187">
        <v>19.7</v>
      </c>
      <c r="K4187">
        <v>1.3</v>
      </c>
      <c r="L4187">
        <v>16.5</v>
      </c>
      <c r="M4187">
        <v>3.5</v>
      </c>
      <c r="N4187">
        <v>50.9</v>
      </c>
      <c r="O4187">
        <v>2.4</v>
      </c>
      <c r="P4187">
        <v>1.8</v>
      </c>
      <c r="Q4187">
        <v>5</v>
      </c>
      <c r="R4187">
        <v>1.7</v>
      </c>
      <c r="S4187">
        <v>20</v>
      </c>
      <c r="T4187">
        <v>1.6</v>
      </c>
      <c r="U4187">
        <v>14</v>
      </c>
      <c r="V4187">
        <v>2.2000000000000002</v>
      </c>
      <c r="W4187">
        <v>6</v>
      </c>
      <c r="X4187">
        <v>0</v>
      </c>
      <c r="Y4187">
        <v>0</v>
      </c>
      <c r="Z4187">
        <v>0</v>
      </c>
      <c r="AA4187">
        <v>0</v>
      </c>
      <c r="AB4187">
        <v>4</v>
      </c>
      <c r="AC4187">
        <v>0</v>
      </c>
      <c r="AD4187">
        <v>3</v>
      </c>
      <c r="AE4187">
        <v>0</v>
      </c>
      <c r="AY4187" s="59"/>
    </row>
    <row r="4188" spans="1:51">
      <c r="A4188" s="19">
        <v>43824</v>
      </c>
      <c r="B4188" t="s">
        <v>25</v>
      </c>
      <c r="C4188" s="19">
        <v>43893</v>
      </c>
      <c r="D4188">
        <v>24</v>
      </c>
      <c r="E4188">
        <v>20.9</v>
      </c>
      <c r="F4188">
        <v>7.2</v>
      </c>
      <c r="G4188">
        <v>2.4</v>
      </c>
      <c r="H4188">
        <v>12.7</v>
      </c>
      <c r="I4188">
        <v>1.2</v>
      </c>
      <c r="J4188">
        <v>18</v>
      </c>
      <c r="K4188">
        <v>4.5999999999999996</v>
      </c>
      <c r="L4188">
        <v>18.3</v>
      </c>
      <c r="M4188">
        <v>4.0999999999999996</v>
      </c>
      <c r="N4188">
        <v>28.5</v>
      </c>
      <c r="O4188">
        <v>5.0999999999999996</v>
      </c>
      <c r="P4188">
        <v>2.6</v>
      </c>
      <c r="Q4188">
        <v>11.4</v>
      </c>
      <c r="R4188">
        <v>2</v>
      </c>
      <c r="S4188">
        <v>21.3</v>
      </c>
      <c r="T4188">
        <v>3.7</v>
      </c>
      <c r="U4188">
        <v>21.8</v>
      </c>
      <c r="V4188">
        <v>3.2</v>
      </c>
      <c r="W4188">
        <v>8</v>
      </c>
      <c r="X4188">
        <v>0</v>
      </c>
      <c r="Y4188">
        <v>0</v>
      </c>
      <c r="Z4188">
        <v>2</v>
      </c>
      <c r="AA4188">
        <v>0</v>
      </c>
      <c r="AB4188">
        <v>7</v>
      </c>
      <c r="AC4188">
        <v>0</v>
      </c>
      <c r="AD4188">
        <v>7</v>
      </c>
      <c r="AE4188">
        <v>0</v>
      </c>
      <c r="AY4188" s="59"/>
    </row>
    <row r="4189" spans="1:51">
      <c r="A4189" s="19">
        <v>43824</v>
      </c>
      <c r="B4189" t="s">
        <v>26</v>
      </c>
      <c r="C4189" s="19">
        <v>43893</v>
      </c>
      <c r="D4189">
        <v>91</v>
      </c>
      <c r="E4189">
        <v>21.5</v>
      </c>
      <c r="F4189">
        <v>5.4</v>
      </c>
      <c r="G4189">
        <v>2.4</v>
      </c>
      <c r="H4189">
        <v>12.4</v>
      </c>
      <c r="I4189">
        <v>1.9</v>
      </c>
      <c r="J4189">
        <v>15</v>
      </c>
      <c r="K4189">
        <v>1.1000000000000001</v>
      </c>
      <c r="L4189">
        <v>27.7</v>
      </c>
      <c r="M4189">
        <v>2.2000000000000002</v>
      </c>
      <c r="N4189">
        <v>24.8</v>
      </c>
      <c r="O4189">
        <v>3.1</v>
      </c>
      <c r="P4189">
        <v>1.9</v>
      </c>
      <c r="Q4189">
        <v>8.8000000000000007</v>
      </c>
      <c r="R4189">
        <v>1.6</v>
      </c>
      <c r="S4189">
        <v>12</v>
      </c>
      <c r="T4189">
        <v>1.5</v>
      </c>
      <c r="U4189">
        <v>44.3</v>
      </c>
      <c r="V4189">
        <v>1.6</v>
      </c>
      <c r="W4189">
        <v>31</v>
      </c>
      <c r="X4189">
        <v>0</v>
      </c>
      <c r="Y4189">
        <v>0</v>
      </c>
      <c r="Z4189">
        <v>6</v>
      </c>
      <c r="AA4189">
        <v>0</v>
      </c>
      <c r="AB4189">
        <v>14</v>
      </c>
      <c r="AC4189">
        <v>0</v>
      </c>
      <c r="AD4189">
        <v>40</v>
      </c>
      <c r="AE4189">
        <v>0</v>
      </c>
      <c r="AY4189" s="59"/>
    </row>
    <row r="4190" spans="1:51">
      <c r="A4190" s="19">
        <v>43824</v>
      </c>
      <c r="B4190" t="s">
        <v>27</v>
      </c>
      <c r="C4190" s="19">
        <v>43893</v>
      </c>
      <c r="D4190">
        <v>75</v>
      </c>
      <c r="E4190">
        <v>22.5</v>
      </c>
      <c r="F4190">
        <v>3.1</v>
      </c>
      <c r="G4190">
        <v>0.5</v>
      </c>
      <c r="H4190">
        <v>12.2</v>
      </c>
      <c r="I4190">
        <v>16.8</v>
      </c>
      <c r="J4190">
        <v>17</v>
      </c>
      <c r="K4190">
        <v>0.3</v>
      </c>
      <c r="L4190">
        <v>15.6</v>
      </c>
      <c r="M4190">
        <v>1.5</v>
      </c>
      <c r="N4190">
        <v>32</v>
      </c>
      <c r="O4190">
        <v>2.4</v>
      </c>
      <c r="P4190">
        <v>1.7</v>
      </c>
      <c r="Q4190">
        <v>10.1</v>
      </c>
      <c r="R4190">
        <v>16.8</v>
      </c>
      <c r="S4190">
        <v>17.8</v>
      </c>
      <c r="T4190">
        <v>1.7</v>
      </c>
      <c r="U4190">
        <v>15.2</v>
      </c>
      <c r="V4190">
        <v>2.1</v>
      </c>
      <c r="W4190">
        <v>22</v>
      </c>
      <c r="X4190">
        <v>0</v>
      </c>
      <c r="Y4190">
        <v>0</v>
      </c>
      <c r="Z4190">
        <v>5</v>
      </c>
      <c r="AA4190">
        <v>16</v>
      </c>
      <c r="AB4190">
        <v>17</v>
      </c>
      <c r="AC4190">
        <v>0</v>
      </c>
      <c r="AD4190">
        <v>15</v>
      </c>
      <c r="AE4190">
        <v>0</v>
      </c>
      <c r="AY4190" s="59"/>
    </row>
    <row r="4191" spans="1:51">
      <c r="A4191" s="19">
        <v>43824</v>
      </c>
      <c r="B4191" t="s">
        <v>28</v>
      </c>
      <c r="C4191" s="19">
        <v>43893</v>
      </c>
      <c r="D4191">
        <v>110</v>
      </c>
      <c r="E4191">
        <v>34.5</v>
      </c>
      <c r="F4191">
        <v>10.3</v>
      </c>
      <c r="G4191">
        <v>1.8</v>
      </c>
      <c r="H4191">
        <v>7.9</v>
      </c>
      <c r="I4191">
        <v>2.2999999999999998</v>
      </c>
      <c r="J4191">
        <v>16.5</v>
      </c>
      <c r="K4191">
        <v>1.8</v>
      </c>
      <c r="L4191">
        <v>12.1</v>
      </c>
      <c r="M4191">
        <v>2.2999999999999998</v>
      </c>
      <c r="N4191">
        <v>67.3</v>
      </c>
      <c r="O4191">
        <v>4.8</v>
      </c>
      <c r="P4191">
        <v>1.3</v>
      </c>
      <c r="Q4191">
        <v>3.3</v>
      </c>
      <c r="R4191">
        <v>1.4</v>
      </c>
      <c r="S4191">
        <v>11.8</v>
      </c>
      <c r="T4191">
        <v>1.4</v>
      </c>
      <c r="U4191">
        <v>6.9</v>
      </c>
      <c r="V4191">
        <v>1.3</v>
      </c>
      <c r="W4191">
        <v>66</v>
      </c>
      <c r="X4191">
        <v>0</v>
      </c>
      <c r="Y4191">
        <v>0</v>
      </c>
      <c r="Z4191">
        <v>1</v>
      </c>
      <c r="AA4191">
        <v>0</v>
      </c>
      <c r="AB4191">
        <v>32</v>
      </c>
      <c r="AC4191">
        <v>0</v>
      </c>
      <c r="AD4191">
        <v>7</v>
      </c>
      <c r="AE4191">
        <v>0</v>
      </c>
      <c r="AY4191" s="59"/>
    </row>
    <row r="4192" spans="1:51">
      <c r="A4192" s="19">
        <v>43824</v>
      </c>
      <c r="B4192" t="s">
        <v>29</v>
      </c>
      <c r="C4192" s="19">
        <v>43893</v>
      </c>
      <c r="D4192">
        <v>37</v>
      </c>
      <c r="E4192">
        <v>35.799999999999997</v>
      </c>
      <c r="F4192">
        <v>8.4</v>
      </c>
      <c r="G4192">
        <v>3.2</v>
      </c>
      <c r="H4192">
        <v>7.2</v>
      </c>
      <c r="I4192">
        <v>4.0999999999999996</v>
      </c>
      <c r="J4192">
        <v>14.7</v>
      </c>
      <c r="K4192">
        <v>3.5</v>
      </c>
      <c r="L4192">
        <v>11.8</v>
      </c>
      <c r="M4192">
        <v>0.8</v>
      </c>
      <c r="N4192">
        <v>71.400000000000006</v>
      </c>
      <c r="O4192">
        <v>3.7</v>
      </c>
      <c r="P4192">
        <v>1.6</v>
      </c>
      <c r="Q4192">
        <v>3.1</v>
      </c>
      <c r="R4192">
        <v>1.9</v>
      </c>
      <c r="S4192">
        <v>9.1</v>
      </c>
      <c r="T4192">
        <v>1.7</v>
      </c>
      <c r="U4192">
        <v>6.1</v>
      </c>
      <c r="V4192">
        <v>1</v>
      </c>
      <c r="W4192">
        <v>29</v>
      </c>
      <c r="X4192">
        <v>0</v>
      </c>
      <c r="Y4192">
        <v>0</v>
      </c>
      <c r="Z4192">
        <v>0</v>
      </c>
      <c r="AA4192">
        <v>0</v>
      </c>
      <c r="AB4192">
        <v>5</v>
      </c>
      <c r="AC4192">
        <v>0</v>
      </c>
      <c r="AD4192">
        <v>2</v>
      </c>
      <c r="AE4192">
        <v>0</v>
      </c>
      <c r="AY4192" s="59"/>
    </row>
    <row r="4193" spans="1:51">
      <c r="A4193" s="19">
        <v>43824</v>
      </c>
      <c r="B4193" t="s">
        <v>30</v>
      </c>
      <c r="C4193" s="19">
        <v>43893</v>
      </c>
      <c r="D4193">
        <v>64</v>
      </c>
      <c r="E4193">
        <v>35.700000000000003</v>
      </c>
      <c r="F4193">
        <v>6.2</v>
      </c>
      <c r="G4193">
        <v>3.1</v>
      </c>
      <c r="H4193">
        <v>8.9</v>
      </c>
      <c r="I4193">
        <v>5.2</v>
      </c>
      <c r="J4193">
        <v>13.5</v>
      </c>
      <c r="K4193">
        <v>3.6</v>
      </c>
      <c r="L4193">
        <v>12.6</v>
      </c>
      <c r="M4193">
        <v>0.6</v>
      </c>
      <c r="N4193">
        <v>71.099999999999994</v>
      </c>
      <c r="O4193">
        <v>2.7</v>
      </c>
      <c r="P4193">
        <v>1.7</v>
      </c>
      <c r="Q4193">
        <v>4.0999999999999996</v>
      </c>
      <c r="R4193">
        <v>2.2000000000000002</v>
      </c>
      <c r="S4193">
        <v>8.1</v>
      </c>
      <c r="T4193">
        <v>1.7</v>
      </c>
      <c r="U4193">
        <v>7</v>
      </c>
      <c r="V4193">
        <v>1</v>
      </c>
      <c r="W4193">
        <v>52</v>
      </c>
      <c r="X4193">
        <v>0</v>
      </c>
      <c r="Y4193">
        <v>0</v>
      </c>
      <c r="Z4193">
        <v>1</v>
      </c>
      <c r="AA4193">
        <v>0</v>
      </c>
      <c r="AB4193">
        <v>6</v>
      </c>
      <c r="AC4193">
        <v>0</v>
      </c>
      <c r="AD4193">
        <v>5</v>
      </c>
      <c r="AE4193">
        <v>0</v>
      </c>
      <c r="AY4193" s="59"/>
    </row>
    <row r="4194" spans="1:51">
      <c r="A4194" s="19">
        <v>43824</v>
      </c>
      <c r="B4194" t="s">
        <v>31</v>
      </c>
      <c r="C4194" s="19">
        <v>43893</v>
      </c>
      <c r="D4194">
        <v>228</v>
      </c>
      <c r="E4194">
        <v>31.7</v>
      </c>
      <c r="F4194">
        <v>6.8</v>
      </c>
      <c r="G4194">
        <v>2.5</v>
      </c>
      <c r="H4194">
        <v>9.5</v>
      </c>
      <c r="I4194">
        <v>2.5</v>
      </c>
      <c r="J4194">
        <v>16.899999999999999</v>
      </c>
      <c r="K4194">
        <v>1.7</v>
      </c>
      <c r="L4194">
        <v>14.1</v>
      </c>
      <c r="M4194">
        <v>3.9</v>
      </c>
      <c r="N4194">
        <v>59.2</v>
      </c>
      <c r="O4194">
        <v>3.3</v>
      </c>
      <c r="P4194">
        <v>2</v>
      </c>
      <c r="Q4194">
        <v>5.0999999999999996</v>
      </c>
      <c r="R4194">
        <v>1.5</v>
      </c>
      <c r="S4194">
        <v>14</v>
      </c>
      <c r="T4194">
        <v>1.7</v>
      </c>
      <c r="U4194">
        <v>10.4</v>
      </c>
      <c r="V4194">
        <v>2.2999999999999998</v>
      </c>
      <c r="W4194">
        <v>127</v>
      </c>
      <c r="X4194">
        <v>0</v>
      </c>
      <c r="Y4194">
        <v>0</v>
      </c>
      <c r="Z4194">
        <v>5</v>
      </c>
      <c r="AA4194">
        <v>0</v>
      </c>
      <c r="AB4194">
        <v>68</v>
      </c>
      <c r="AC4194">
        <v>0</v>
      </c>
      <c r="AD4194">
        <v>27</v>
      </c>
      <c r="AE4194">
        <v>0</v>
      </c>
      <c r="AY4194" s="59"/>
    </row>
    <row r="4195" spans="1:51">
      <c r="A4195" s="19">
        <v>43824</v>
      </c>
      <c r="B4195" t="s">
        <v>32</v>
      </c>
      <c r="C4195" s="19">
        <v>43893</v>
      </c>
      <c r="D4195">
        <v>29</v>
      </c>
      <c r="E4195">
        <v>28.2</v>
      </c>
      <c r="F4195">
        <v>7.2</v>
      </c>
      <c r="G4195">
        <v>0.4</v>
      </c>
      <c r="H4195">
        <v>10.3</v>
      </c>
      <c r="I4195">
        <v>4</v>
      </c>
      <c r="J4195">
        <v>15.5</v>
      </c>
      <c r="K4195">
        <v>3.9</v>
      </c>
      <c r="L4195">
        <v>19</v>
      </c>
      <c r="M4195">
        <v>1</v>
      </c>
      <c r="N4195">
        <v>47.6</v>
      </c>
      <c r="O4195">
        <v>4</v>
      </c>
      <c r="P4195">
        <v>1.5</v>
      </c>
      <c r="Q4195">
        <v>7.1</v>
      </c>
      <c r="R4195">
        <v>2.2999999999999998</v>
      </c>
      <c r="S4195">
        <v>13</v>
      </c>
      <c r="T4195">
        <v>2.6</v>
      </c>
      <c r="U4195">
        <v>19.8</v>
      </c>
      <c r="V4195">
        <v>1.7</v>
      </c>
      <c r="W4195">
        <v>13</v>
      </c>
      <c r="X4195">
        <v>0</v>
      </c>
      <c r="Y4195">
        <v>0</v>
      </c>
      <c r="Z4195">
        <v>1</v>
      </c>
      <c r="AA4195">
        <v>0</v>
      </c>
      <c r="AB4195">
        <v>7</v>
      </c>
      <c r="AC4195">
        <v>0</v>
      </c>
      <c r="AD4195">
        <v>8</v>
      </c>
      <c r="AE4195">
        <v>0</v>
      </c>
      <c r="AY4195" s="59"/>
    </row>
    <row r="4196" spans="1:51">
      <c r="A4196" s="19">
        <v>43824</v>
      </c>
      <c r="B4196" t="s">
        <v>33</v>
      </c>
      <c r="C4196" s="19">
        <v>43893</v>
      </c>
      <c r="D4196">
        <v>16</v>
      </c>
      <c r="E4196">
        <v>17.7</v>
      </c>
      <c r="F4196">
        <v>2.2999999999999998</v>
      </c>
      <c r="G4196">
        <v>1.4</v>
      </c>
      <c r="H4196">
        <v>10.4</v>
      </c>
      <c r="I4196">
        <v>1</v>
      </c>
      <c r="J4196">
        <v>34.700000000000003</v>
      </c>
      <c r="K4196">
        <v>0.6</v>
      </c>
      <c r="L4196">
        <v>17.2</v>
      </c>
      <c r="M4196">
        <v>4.2</v>
      </c>
      <c r="N4196">
        <v>12.5</v>
      </c>
      <c r="O4196">
        <v>1.4</v>
      </c>
      <c r="P4196">
        <v>1.2</v>
      </c>
      <c r="Q4196">
        <v>4.7</v>
      </c>
      <c r="R4196">
        <v>0.9</v>
      </c>
      <c r="S4196">
        <v>64</v>
      </c>
      <c r="T4196">
        <v>1.1000000000000001</v>
      </c>
      <c r="U4196">
        <v>12</v>
      </c>
      <c r="V4196">
        <v>1.8</v>
      </c>
      <c r="W4196">
        <v>4</v>
      </c>
      <c r="X4196">
        <v>0</v>
      </c>
      <c r="Y4196">
        <v>0</v>
      </c>
      <c r="Z4196">
        <v>1</v>
      </c>
      <c r="AA4196">
        <v>0</v>
      </c>
      <c r="AB4196">
        <v>7</v>
      </c>
      <c r="AC4196">
        <v>0</v>
      </c>
      <c r="AD4196">
        <v>4</v>
      </c>
      <c r="AE4196">
        <v>0</v>
      </c>
      <c r="AY4196" s="59"/>
    </row>
    <row r="4197" spans="1:51">
      <c r="A4197" s="19">
        <v>43824</v>
      </c>
      <c r="B4197" t="s">
        <v>34</v>
      </c>
      <c r="C4197" s="19">
        <v>43893</v>
      </c>
      <c r="D4197">
        <v>99</v>
      </c>
      <c r="E4197">
        <v>33.799999999999997</v>
      </c>
      <c r="F4197">
        <v>5.3</v>
      </c>
      <c r="G4197">
        <v>3.3</v>
      </c>
      <c r="H4197">
        <v>10</v>
      </c>
      <c r="I4197">
        <v>4.7</v>
      </c>
      <c r="J4197">
        <v>14.8</v>
      </c>
      <c r="K4197">
        <v>2.2999999999999998</v>
      </c>
      <c r="L4197">
        <v>13.4</v>
      </c>
      <c r="M4197">
        <v>1.9</v>
      </c>
      <c r="N4197">
        <v>65.599999999999994</v>
      </c>
      <c r="O4197">
        <v>2.5</v>
      </c>
      <c r="P4197">
        <v>1.9</v>
      </c>
      <c r="Q4197">
        <v>5.6</v>
      </c>
      <c r="R4197">
        <v>2.2000000000000002</v>
      </c>
      <c r="S4197">
        <v>10.4</v>
      </c>
      <c r="T4197">
        <v>1.6</v>
      </c>
      <c r="U4197">
        <v>8.3000000000000007</v>
      </c>
      <c r="V4197">
        <v>1.5</v>
      </c>
      <c r="W4197">
        <v>72</v>
      </c>
      <c r="X4197">
        <v>0</v>
      </c>
      <c r="Y4197">
        <v>0</v>
      </c>
      <c r="Z4197">
        <v>3</v>
      </c>
      <c r="AA4197">
        <v>0</v>
      </c>
      <c r="AB4197">
        <v>14</v>
      </c>
      <c r="AC4197">
        <v>0</v>
      </c>
      <c r="AD4197">
        <v>10</v>
      </c>
      <c r="AE4197">
        <v>0</v>
      </c>
      <c r="AY4197" s="59"/>
    </row>
    <row r="4198" spans="1:51">
      <c r="A4198" s="19">
        <v>43824</v>
      </c>
      <c r="B4198" t="s">
        <v>35</v>
      </c>
      <c r="C4198" s="19">
        <v>43900</v>
      </c>
      <c r="D4198">
        <v>20</v>
      </c>
      <c r="E4198">
        <v>28.8</v>
      </c>
      <c r="F4198">
        <v>6.8</v>
      </c>
      <c r="G4198">
        <v>0.4</v>
      </c>
      <c r="H4198">
        <v>9.8000000000000007</v>
      </c>
      <c r="I4198">
        <v>5.3</v>
      </c>
      <c r="J4198">
        <v>10.6</v>
      </c>
      <c r="K4198">
        <v>3.5</v>
      </c>
      <c r="L4198">
        <v>23.8</v>
      </c>
      <c r="M4198">
        <v>0.5</v>
      </c>
      <c r="N4198">
        <v>45.9</v>
      </c>
      <c r="O4198">
        <v>3.5</v>
      </c>
      <c r="P4198">
        <v>1.5</v>
      </c>
      <c r="Q4198">
        <v>6</v>
      </c>
      <c r="R4198">
        <v>2.9</v>
      </c>
      <c r="S4198">
        <v>6.5</v>
      </c>
      <c r="T4198">
        <v>2.2999999999999998</v>
      </c>
      <c r="U4198">
        <v>29.8</v>
      </c>
      <c r="V4198">
        <v>1.3</v>
      </c>
      <c r="W4198">
        <v>10</v>
      </c>
      <c r="X4198">
        <v>0</v>
      </c>
      <c r="Y4198">
        <v>0</v>
      </c>
      <c r="Z4198">
        <v>1</v>
      </c>
      <c r="AA4198">
        <v>0</v>
      </c>
      <c r="AB4198">
        <v>1</v>
      </c>
      <c r="AC4198">
        <v>0</v>
      </c>
      <c r="AD4198">
        <v>8</v>
      </c>
      <c r="AE4198">
        <v>0</v>
      </c>
      <c r="AY4198" s="59"/>
    </row>
    <row r="4199" spans="1:51">
      <c r="A4199" s="19">
        <v>43824</v>
      </c>
      <c r="B4199" t="s">
        <v>36</v>
      </c>
      <c r="C4199" s="19">
        <v>43900</v>
      </c>
      <c r="D4199">
        <v>125</v>
      </c>
      <c r="E4199">
        <v>30.7</v>
      </c>
      <c r="F4199">
        <v>2.2000000000000002</v>
      </c>
      <c r="G4199">
        <v>1.1000000000000001</v>
      </c>
      <c r="H4199">
        <v>10.6</v>
      </c>
      <c r="I4199">
        <v>3</v>
      </c>
      <c r="J4199">
        <v>23</v>
      </c>
      <c r="K4199">
        <v>0.5</v>
      </c>
      <c r="L4199">
        <v>15.9</v>
      </c>
      <c r="M4199">
        <v>2.5</v>
      </c>
      <c r="N4199">
        <v>49.6</v>
      </c>
      <c r="O4199">
        <v>1.4</v>
      </c>
      <c r="P4199">
        <v>1.5</v>
      </c>
      <c r="Q4199">
        <v>5.8</v>
      </c>
      <c r="R4199">
        <v>1.6</v>
      </c>
      <c r="S4199">
        <v>25.1</v>
      </c>
      <c r="T4199">
        <v>1.4</v>
      </c>
      <c r="U4199">
        <v>11.4</v>
      </c>
      <c r="V4199">
        <v>1.9</v>
      </c>
      <c r="W4199">
        <v>53</v>
      </c>
      <c r="X4199">
        <v>0</v>
      </c>
      <c r="Y4199">
        <v>0</v>
      </c>
      <c r="Z4199">
        <v>5</v>
      </c>
      <c r="AA4199">
        <v>0</v>
      </c>
      <c r="AB4199">
        <v>40</v>
      </c>
      <c r="AC4199">
        <v>0</v>
      </c>
      <c r="AD4199">
        <v>27</v>
      </c>
      <c r="AE4199">
        <v>0</v>
      </c>
      <c r="AY4199" s="59"/>
    </row>
    <row r="4200" spans="1:51">
      <c r="A4200" s="19">
        <v>43824</v>
      </c>
      <c r="B4200" t="s">
        <v>37</v>
      </c>
      <c r="C4200" s="19">
        <v>43900</v>
      </c>
      <c r="D4200">
        <v>36</v>
      </c>
      <c r="E4200">
        <v>37.4</v>
      </c>
      <c r="F4200">
        <v>6</v>
      </c>
      <c r="G4200">
        <v>4.9000000000000004</v>
      </c>
      <c r="H4200">
        <v>6.5</v>
      </c>
      <c r="I4200">
        <v>3.7</v>
      </c>
      <c r="J4200">
        <v>14</v>
      </c>
      <c r="K4200">
        <v>2.6</v>
      </c>
      <c r="L4200">
        <v>12.6</v>
      </c>
      <c r="M4200">
        <v>1.8</v>
      </c>
      <c r="N4200">
        <v>73.7</v>
      </c>
      <c r="O4200">
        <v>2.4</v>
      </c>
      <c r="P4200">
        <v>2.1</v>
      </c>
      <c r="Q4200">
        <v>2.4</v>
      </c>
      <c r="R4200">
        <v>1.6</v>
      </c>
      <c r="S4200">
        <v>7.8</v>
      </c>
      <c r="T4200">
        <v>1.4</v>
      </c>
      <c r="U4200">
        <v>6.9</v>
      </c>
      <c r="V4200">
        <v>1.3</v>
      </c>
      <c r="W4200">
        <v>29</v>
      </c>
      <c r="X4200">
        <v>0</v>
      </c>
      <c r="Y4200">
        <v>0</v>
      </c>
      <c r="Z4200">
        <v>0</v>
      </c>
      <c r="AA4200">
        <v>0</v>
      </c>
      <c r="AB4200">
        <v>4</v>
      </c>
      <c r="AC4200">
        <v>0</v>
      </c>
      <c r="AD4200">
        <v>3</v>
      </c>
      <c r="AE4200">
        <v>0</v>
      </c>
      <c r="AY4200" s="59"/>
    </row>
    <row r="4201" spans="1:51">
      <c r="A4201" s="19">
        <v>43824</v>
      </c>
      <c r="B4201" t="s">
        <v>38</v>
      </c>
      <c r="C4201" s="19">
        <v>43900</v>
      </c>
      <c r="D4201">
        <v>68</v>
      </c>
      <c r="E4201">
        <v>34.9</v>
      </c>
      <c r="F4201">
        <v>6.4</v>
      </c>
      <c r="G4201">
        <v>2.9</v>
      </c>
      <c r="H4201">
        <v>8.4</v>
      </c>
      <c r="I4201">
        <v>4.5</v>
      </c>
      <c r="J4201">
        <v>14.3</v>
      </c>
      <c r="K4201">
        <v>3.2</v>
      </c>
      <c r="L4201">
        <v>14.3</v>
      </c>
      <c r="M4201">
        <v>0.7</v>
      </c>
      <c r="N4201">
        <v>67.099999999999994</v>
      </c>
      <c r="O4201">
        <v>3</v>
      </c>
      <c r="P4201">
        <v>1.8</v>
      </c>
      <c r="Q4201">
        <v>4.4000000000000004</v>
      </c>
      <c r="R4201">
        <v>1.8</v>
      </c>
      <c r="S4201">
        <v>9.1999999999999993</v>
      </c>
      <c r="T4201">
        <v>1.8</v>
      </c>
      <c r="U4201">
        <v>9.6</v>
      </c>
      <c r="V4201">
        <v>1</v>
      </c>
      <c r="W4201">
        <v>51</v>
      </c>
      <c r="X4201">
        <v>0</v>
      </c>
      <c r="Y4201">
        <v>0</v>
      </c>
      <c r="Z4201">
        <v>1</v>
      </c>
      <c r="AA4201">
        <v>0</v>
      </c>
      <c r="AB4201">
        <v>8</v>
      </c>
      <c r="AC4201">
        <v>0</v>
      </c>
      <c r="AD4201">
        <v>8</v>
      </c>
      <c r="AE4201">
        <v>0</v>
      </c>
      <c r="AY4201" s="59"/>
    </row>
    <row r="4202" spans="1:51">
      <c r="A4202" s="19">
        <v>43824</v>
      </c>
      <c r="B4202" t="s">
        <v>39</v>
      </c>
      <c r="C4202" s="19">
        <v>43900</v>
      </c>
      <c r="D4202">
        <v>14</v>
      </c>
      <c r="E4202">
        <v>28.3</v>
      </c>
      <c r="F4202">
        <v>6.7</v>
      </c>
      <c r="G4202">
        <v>0.6</v>
      </c>
      <c r="H4202">
        <v>11.6</v>
      </c>
      <c r="I4202">
        <v>5.4</v>
      </c>
      <c r="J4202">
        <v>13.2</v>
      </c>
      <c r="K4202">
        <v>3.9</v>
      </c>
      <c r="L4202">
        <v>19.2</v>
      </c>
      <c r="M4202">
        <v>0.7</v>
      </c>
      <c r="N4202">
        <v>48.1</v>
      </c>
      <c r="O4202">
        <v>3.9</v>
      </c>
      <c r="P4202">
        <v>1.6</v>
      </c>
      <c r="Q4202">
        <v>8.6999999999999993</v>
      </c>
      <c r="R4202">
        <v>3.1</v>
      </c>
      <c r="S4202">
        <v>9.6999999999999993</v>
      </c>
      <c r="T4202">
        <v>2.7</v>
      </c>
      <c r="U4202">
        <v>20.399999999999999</v>
      </c>
      <c r="V4202">
        <v>1.5</v>
      </c>
      <c r="W4202">
        <v>7</v>
      </c>
      <c r="X4202">
        <v>0</v>
      </c>
      <c r="Y4202">
        <v>0</v>
      </c>
      <c r="Z4202">
        <v>1</v>
      </c>
      <c r="AA4202">
        <v>0</v>
      </c>
      <c r="AB4202">
        <v>1</v>
      </c>
      <c r="AC4202">
        <v>0</v>
      </c>
      <c r="AD4202">
        <v>5</v>
      </c>
      <c r="AE4202">
        <v>0</v>
      </c>
      <c r="AY4202" s="59"/>
    </row>
    <row r="4203" spans="1:51">
      <c r="A4203" s="19">
        <v>43824</v>
      </c>
      <c r="B4203" t="s">
        <v>40</v>
      </c>
      <c r="C4203" s="19">
        <v>43900</v>
      </c>
      <c r="D4203">
        <v>89</v>
      </c>
      <c r="E4203">
        <v>24.9</v>
      </c>
      <c r="F4203">
        <v>4.2</v>
      </c>
      <c r="G4203">
        <v>1.4</v>
      </c>
      <c r="H4203">
        <v>8.5</v>
      </c>
      <c r="I4203">
        <v>0.8</v>
      </c>
      <c r="J4203">
        <v>24.3</v>
      </c>
      <c r="K4203">
        <v>0.2</v>
      </c>
      <c r="L4203">
        <v>17.100000000000001</v>
      </c>
      <c r="M4203">
        <v>8.1999999999999993</v>
      </c>
      <c r="N4203">
        <v>34.6</v>
      </c>
      <c r="O4203">
        <v>2.6</v>
      </c>
      <c r="P4203">
        <v>1.7</v>
      </c>
      <c r="Q4203">
        <v>5.0999999999999996</v>
      </c>
      <c r="R4203">
        <v>1.3</v>
      </c>
      <c r="S4203">
        <v>32.799999999999997</v>
      </c>
      <c r="T4203">
        <v>1.4</v>
      </c>
      <c r="U4203">
        <v>15.5</v>
      </c>
      <c r="V4203">
        <v>4.7</v>
      </c>
      <c r="W4203">
        <v>33</v>
      </c>
      <c r="X4203">
        <v>0</v>
      </c>
      <c r="Y4203">
        <v>0</v>
      </c>
      <c r="Z4203">
        <v>1</v>
      </c>
      <c r="AA4203">
        <v>0</v>
      </c>
      <c r="AB4203">
        <v>32</v>
      </c>
      <c r="AC4203">
        <v>0</v>
      </c>
      <c r="AD4203">
        <v>22</v>
      </c>
      <c r="AE4203">
        <v>1</v>
      </c>
      <c r="AY4203" s="59"/>
    </row>
    <row r="4204" spans="1:51">
      <c r="A4204" s="19">
        <v>43824</v>
      </c>
      <c r="B4204" t="s">
        <v>41</v>
      </c>
      <c r="C4204" s="19">
        <v>43904</v>
      </c>
      <c r="D4204">
        <v>6</v>
      </c>
      <c r="E4204">
        <v>29.5</v>
      </c>
      <c r="F4204">
        <v>4.8</v>
      </c>
      <c r="G4204">
        <v>2.4</v>
      </c>
      <c r="H4204">
        <v>8.8000000000000007</v>
      </c>
      <c r="I4204">
        <v>3</v>
      </c>
      <c r="J4204">
        <v>19.7</v>
      </c>
      <c r="K4204">
        <v>1.3</v>
      </c>
      <c r="L4204">
        <v>16.5</v>
      </c>
      <c r="M4204">
        <v>3.5</v>
      </c>
      <c r="N4204">
        <v>49.3</v>
      </c>
      <c r="O4204">
        <v>2.9</v>
      </c>
      <c r="P4204">
        <v>2.1</v>
      </c>
      <c r="Q4204">
        <v>5.4</v>
      </c>
      <c r="R4204">
        <v>1.9</v>
      </c>
      <c r="S4204">
        <v>20.100000000000001</v>
      </c>
      <c r="T4204">
        <v>1.7</v>
      </c>
      <c r="U4204">
        <v>13.9</v>
      </c>
      <c r="V4204">
        <v>2.2000000000000002</v>
      </c>
      <c r="W4204">
        <v>3</v>
      </c>
      <c r="X4204">
        <v>0</v>
      </c>
      <c r="Y4204">
        <v>0</v>
      </c>
      <c r="Z4204">
        <v>0</v>
      </c>
      <c r="AA4204">
        <v>0</v>
      </c>
      <c r="AB4204">
        <v>2</v>
      </c>
      <c r="AC4204">
        <v>0</v>
      </c>
      <c r="AD4204">
        <v>2</v>
      </c>
      <c r="AE4204">
        <v>0</v>
      </c>
      <c r="AY4204" s="59"/>
    </row>
    <row r="4205" spans="1:51">
      <c r="A4205" s="19">
        <v>43824</v>
      </c>
      <c r="B4205" t="s">
        <v>43</v>
      </c>
      <c r="C4205" s="19">
        <v>43907</v>
      </c>
      <c r="D4205">
        <v>67</v>
      </c>
      <c r="E4205">
        <v>30.1</v>
      </c>
      <c r="F4205">
        <v>3.9</v>
      </c>
      <c r="G4205">
        <v>0.9</v>
      </c>
      <c r="H4205">
        <v>11</v>
      </c>
      <c r="I4205">
        <v>4</v>
      </c>
      <c r="J4205">
        <v>20.9</v>
      </c>
      <c r="K4205">
        <v>1</v>
      </c>
      <c r="L4205">
        <v>15.2</v>
      </c>
      <c r="M4205">
        <v>2.5</v>
      </c>
      <c r="N4205">
        <v>49.8</v>
      </c>
      <c r="O4205">
        <v>2.2999999999999998</v>
      </c>
      <c r="P4205">
        <v>1.6</v>
      </c>
      <c r="Q4205">
        <v>7</v>
      </c>
      <c r="R4205">
        <v>2.1</v>
      </c>
      <c r="S4205">
        <v>21.5</v>
      </c>
      <c r="T4205">
        <v>1.6</v>
      </c>
      <c r="U4205">
        <v>11.9</v>
      </c>
      <c r="V4205">
        <v>1.8</v>
      </c>
      <c r="W4205">
        <v>29</v>
      </c>
      <c r="X4205">
        <v>0</v>
      </c>
      <c r="Y4205">
        <v>0</v>
      </c>
      <c r="Z4205">
        <v>3</v>
      </c>
      <c r="AA4205">
        <v>0</v>
      </c>
      <c r="AB4205">
        <v>20</v>
      </c>
      <c r="AC4205">
        <v>0</v>
      </c>
      <c r="AD4205">
        <v>15</v>
      </c>
      <c r="AE4205">
        <v>0</v>
      </c>
      <c r="AY4205" s="59"/>
    </row>
    <row r="4206" spans="1:51">
      <c r="A4206" s="19">
        <v>43824</v>
      </c>
      <c r="B4206" t="s">
        <v>44</v>
      </c>
      <c r="C4206" s="19">
        <v>43907</v>
      </c>
      <c r="D4206">
        <v>219</v>
      </c>
      <c r="E4206">
        <v>25.8</v>
      </c>
      <c r="F4206">
        <v>10</v>
      </c>
      <c r="G4206">
        <v>0.4</v>
      </c>
      <c r="H4206">
        <v>10.8</v>
      </c>
      <c r="I4206">
        <v>2</v>
      </c>
      <c r="J4206">
        <v>19.7</v>
      </c>
      <c r="K4206">
        <v>1</v>
      </c>
      <c r="L4206">
        <v>14.5</v>
      </c>
      <c r="M4206">
        <v>5.3</v>
      </c>
      <c r="N4206">
        <v>39.700000000000003</v>
      </c>
      <c r="O4206">
        <v>7.3</v>
      </c>
      <c r="P4206">
        <v>1.7</v>
      </c>
      <c r="Q4206">
        <v>8.1</v>
      </c>
      <c r="R4206">
        <v>2.1</v>
      </c>
      <c r="S4206">
        <v>22.3</v>
      </c>
      <c r="T4206">
        <v>2</v>
      </c>
      <c r="U4206">
        <v>13</v>
      </c>
      <c r="V4206">
        <v>3.5</v>
      </c>
      <c r="W4206">
        <v>99</v>
      </c>
      <c r="X4206">
        <v>0</v>
      </c>
      <c r="Y4206">
        <v>0</v>
      </c>
      <c r="Z4206">
        <v>9</v>
      </c>
      <c r="AA4206">
        <v>0</v>
      </c>
      <c r="AB4206">
        <v>76</v>
      </c>
      <c r="AC4206">
        <v>0</v>
      </c>
      <c r="AD4206">
        <v>29</v>
      </c>
      <c r="AE4206">
        <v>0</v>
      </c>
      <c r="AY4206" s="59"/>
    </row>
    <row r="4207" spans="1:51">
      <c r="A4207" s="19">
        <v>43824</v>
      </c>
      <c r="B4207" t="s">
        <v>45</v>
      </c>
      <c r="C4207" s="19">
        <v>43907</v>
      </c>
      <c r="D4207">
        <v>155</v>
      </c>
      <c r="E4207">
        <v>35.1</v>
      </c>
      <c r="F4207">
        <v>4.7</v>
      </c>
      <c r="G4207">
        <v>1.7</v>
      </c>
      <c r="H4207">
        <v>9.8000000000000007</v>
      </c>
      <c r="I4207">
        <v>3.1</v>
      </c>
      <c r="J4207">
        <v>16</v>
      </c>
      <c r="K4207">
        <v>1</v>
      </c>
      <c r="L4207">
        <v>15.6</v>
      </c>
      <c r="M4207">
        <v>2.5</v>
      </c>
      <c r="N4207">
        <v>65</v>
      </c>
      <c r="O4207">
        <v>2.2999999999999998</v>
      </c>
      <c r="P4207">
        <v>1.3</v>
      </c>
      <c r="Q4207">
        <v>4.9000000000000004</v>
      </c>
      <c r="R4207">
        <v>1.7</v>
      </c>
      <c r="S4207">
        <v>10.6</v>
      </c>
      <c r="T4207">
        <v>1.4</v>
      </c>
      <c r="U4207">
        <v>10.7</v>
      </c>
      <c r="V4207">
        <v>1.7</v>
      </c>
      <c r="W4207">
        <v>79</v>
      </c>
      <c r="X4207">
        <v>0</v>
      </c>
      <c r="Y4207">
        <v>0</v>
      </c>
      <c r="Z4207">
        <v>4</v>
      </c>
      <c r="AA4207">
        <v>0</v>
      </c>
      <c r="AB4207">
        <v>36</v>
      </c>
      <c r="AC4207">
        <v>0</v>
      </c>
      <c r="AD4207">
        <v>35</v>
      </c>
      <c r="AE4207">
        <v>0</v>
      </c>
      <c r="AY4207" s="59"/>
    </row>
    <row r="4208" spans="1:51">
      <c r="A4208" s="19">
        <v>43824</v>
      </c>
      <c r="B4208" t="s">
        <v>42</v>
      </c>
      <c r="C4208" s="19">
        <v>43907</v>
      </c>
      <c r="D4208">
        <v>136</v>
      </c>
      <c r="E4208">
        <v>26.5</v>
      </c>
      <c r="F4208">
        <v>3.8</v>
      </c>
      <c r="G4208">
        <v>1.5</v>
      </c>
      <c r="H4208">
        <v>14.7</v>
      </c>
      <c r="I4208">
        <v>4.7</v>
      </c>
      <c r="J4208">
        <v>19.5</v>
      </c>
      <c r="K4208">
        <v>1</v>
      </c>
      <c r="L4208">
        <v>15.5</v>
      </c>
      <c r="M4208">
        <v>2.4</v>
      </c>
      <c r="N4208">
        <v>40.6</v>
      </c>
      <c r="O4208">
        <v>2.9</v>
      </c>
      <c r="P4208">
        <v>2.1</v>
      </c>
      <c r="Q4208">
        <v>12.5</v>
      </c>
      <c r="R4208">
        <v>3</v>
      </c>
      <c r="S4208">
        <v>21.4</v>
      </c>
      <c r="T4208">
        <v>2</v>
      </c>
      <c r="U4208">
        <v>13</v>
      </c>
      <c r="V4208">
        <v>2.2000000000000002</v>
      </c>
      <c r="W4208">
        <v>50</v>
      </c>
      <c r="X4208">
        <v>0</v>
      </c>
      <c r="Y4208">
        <v>0</v>
      </c>
      <c r="Z4208">
        <v>19</v>
      </c>
      <c r="AA4208">
        <v>0</v>
      </c>
      <c r="AB4208">
        <v>37</v>
      </c>
      <c r="AC4208">
        <v>0</v>
      </c>
      <c r="AD4208">
        <v>29</v>
      </c>
      <c r="AE4208">
        <v>0</v>
      </c>
      <c r="AY4208" s="59"/>
    </row>
    <row r="4209" spans="1:51">
      <c r="A4209" s="19">
        <v>43824</v>
      </c>
      <c r="B4209" t="s">
        <v>46</v>
      </c>
      <c r="C4209" s="19">
        <v>43914</v>
      </c>
      <c r="D4209">
        <v>105</v>
      </c>
      <c r="E4209">
        <v>35.9</v>
      </c>
      <c r="F4209">
        <v>8.1999999999999993</v>
      </c>
      <c r="G4209">
        <v>2.5</v>
      </c>
      <c r="H4209">
        <v>8.3000000000000007</v>
      </c>
      <c r="I4209">
        <v>2.8</v>
      </c>
      <c r="J4209">
        <v>16.100000000000001</v>
      </c>
      <c r="K4209">
        <v>1.3</v>
      </c>
      <c r="L4209">
        <v>11.9</v>
      </c>
      <c r="M4209">
        <v>2.5</v>
      </c>
      <c r="N4209">
        <v>66.8</v>
      </c>
      <c r="O4209">
        <v>3.9</v>
      </c>
      <c r="P4209">
        <v>1.7</v>
      </c>
      <c r="Q4209">
        <v>3.9</v>
      </c>
      <c r="R4209">
        <v>1.7</v>
      </c>
      <c r="S4209">
        <v>11.3</v>
      </c>
      <c r="T4209">
        <v>1.5</v>
      </c>
      <c r="U4209">
        <v>7.1</v>
      </c>
      <c r="V4209">
        <v>1.8</v>
      </c>
      <c r="W4209">
        <v>67</v>
      </c>
      <c r="X4209">
        <v>0</v>
      </c>
      <c r="Y4209">
        <v>0</v>
      </c>
      <c r="Z4209">
        <v>1</v>
      </c>
      <c r="AA4209">
        <v>0</v>
      </c>
      <c r="AB4209">
        <v>30</v>
      </c>
      <c r="AC4209">
        <v>0</v>
      </c>
      <c r="AD4209">
        <v>6</v>
      </c>
      <c r="AE4209">
        <v>0</v>
      </c>
      <c r="AY4209" s="59"/>
    </row>
    <row r="4210" spans="1:51">
      <c r="A4210" s="19">
        <v>43824</v>
      </c>
      <c r="B4210" t="s">
        <v>47</v>
      </c>
      <c r="C4210" s="19">
        <v>43919</v>
      </c>
      <c r="D4210">
        <v>51</v>
      </c>
      <c r="E4210">
        <v>29.5</v>
      </c>
      <c r="F4210">
        <v>4.8</v>
      </c>
      <c r="G4210">
        <v>2.4</v>
      </c>
      <c r="H4210">
        <v>8.8000000000000007</v>
      </c>
      <c r="I4210">
        <v>3</v>
      </c>
      <c r="J4210">
        <v>19.7</v>
      </c>
      <c r="K4210">
        <v>1.3</v>
      </c>
      <c r="L4210">
        <v>16.5</v>
      </c>
      <c r="M4210">
        <v>3.5</v>
      </c>
      <c r="N4210">
        <v>48</v>
      </c>
      <c r="O4210">
        <v>3.1</v>
      </c>
      <c r="P4210">
        <v>2.2000000000000002</v>
      </c>
      <c r="Q4210">
        <v>5.5</v>
      </c>
      <c r="R4210">
        <v>2.5</v>
      </c>
      <c r="S4210">
        <v>19.600000000000001</v>
      </c>
      <c r="T4210">
        <v>1.9</v>
      </c>
      <c r="U4210">
        <v>14.3</v>
      </c>
      <c r="V4210">
        <v>2.4</v>
      </c>
      <c r="W4210">
        <v>22</v>
      </c>
      <c r="X4210">
        <v>0</v>
      </c>
      <c r="Y4210">
        <v>0</v>
      </c>
      <c r="Z4210">
        <v>1</v>
      </c>
      <c r="AA4210">
        <v>0</v>
      </c>
      <c r="AB4210">
        <v>15</v>
      </c>
      <c r="AC4210">
        <v>0</v>
      </c>
      <c r="AD4210">
        <v>13</v>
      </c>
      <c r="AE4210">
        <v>0</v>
      </c>
      <c r="AY4210" s="59"/>
    </row>
    <row r="4211" spans="1:51">
      <c r="A4211" s="19">
        <v>43824</v>
      </c>
      <c r="B4211" t="s">
        <v>48</v>
      </c>
      <c r="C4211" s="19">
        <v>43925</v>
      </c>
      <c r="D4211">
        <v>15</v>
      </c>
      <c r="E4211">
        <v>28.8</v>
      </c>
      <c r="F4211">
        <v>9</v>
      </c>
      <c r="G4211">
        <v>0.5</v>
      </c>
      <c r="H4211">
        <v>10.9</v>
      </c>
      <c r="I4211">
        <v>2.5</v>
      </c>
      <c r="J4211">
        <v>13.3</v>
      </c>
      <c r="K4211">
        <v>4.5999999999999996</v>
      </c>
      <c r="L4211">
        <v>19.3</v>
      </c>
      <c r="M4211">
        <v>0.7</v>
      </c>
      <c r="N4211">
        <v>45.8</v>
      </c>
      <c r="O4211">
        <v>6.1</v>
      </c>
      <c r="P4211">
        <v>1.7</v>
      </c>
      <c r="Q4211">
        <v>7.8</v>
      </c>
      <c r="R4211">
        <v>2.4</v>
      </c>
      <c r="S4211">
        <v>10.4</v>
      </c>
      <c r="T4211">
        <v>3.4</v>
      </c>
      <c r="U4211">
        <v>20.2</v>
      </c>
      <c r="V4211">
        <v>1.8</v>
      </c>
      <c r="W4211">
        <v>8</v>
      </c>
      <c r="X4211">
        <v>0</v>
      </c>
      <c r="Y4211">
        <v>0</v>
      </c>
      <c r="Z4211">
        <v>1</v>
      </c>
      <c r="AA4211">
        <v>0</v>
      </c>
      <c r="AB4211">
        <v>1</v>
      </c>
      <c r="AC4211">
        <v>0</v>
      </c>
      <c r="AD4211">
        <v>5</v>
      </c>
      <c r="AE4211">
        <v>0</v>
      </c>
      <c r="AY4211" s="59"/>
    </row>
    <row r="4212" spans="1:51">
      <c r="A4212" s="19">
        <v>43824</v>
      </c>
      <c r="B4212" t="s">
        <v>49</v>
      </c>
      <c r="C4212" s="19">
        <v>43925</v>
      </c>
      <c r="D4212">
        <v>24</v>
      </c>
      <c r="E4212">
        <v>25.1</v>
      </c>
      <c r="F4212">
        <v>3.3</v>
      </c>
      <c r="G4212">
        <v>0.5</v>
      </c>
      <c r="H4212">
        <v>8.9</v>
      </c>
      <c r="I4212">
        <v>0.5</v>
      </c>
      <c r="J4212">
        <v>23.8</v>
      </c>
      <c r="K4212">
        <v>0.2</v>
      </c>
      <c r="L4212">
        <v>18.8</v>
      </c>
      <c r="M4212">
        <v>8.5</v>
      </c>
      <c r="N4212">
        <v>33.299999999999997</v>
      </c>
      <c r="O4212">
        <v>2.4</v>
      </c>
      <c r="P4212">
        <v>1.9</v>
      </c>
      <c r="Q4212">
        <v>5.9</v>
      </c>
      <c r="R4212">
        <v>1.3</v>
      </c>
      <c r="S4212">
        <v>29.4</v>
      </c>
      <c r="T4212">
        <v>1.3</v>
      </c>
      <c r="U4212">
        <v>18.5</v>
      </c>
      <c r="V4212">
        <v>5.7</v>
      </c>
      <c r="W4212">
        <v>9</v>
      </c>
      <c r="X4212">
        <v>0</v>
      </c>
      <c r="Y4212">
        <v>0</v>
      </c>
      <c r="Z4212">
        <v>0</v>
      </c>
      <c r="AA4212">
        <v>0</v>
      </c>
      <c r="AB4212">
        <v>8</v>
      </c>
      <c r="AC4212">
        <v>0</v>
      </c>
      <c r="AD4212">
        <v>7</v>
      </c>
      <c r="AE4212">
        <v>0</v>
      </c>
      <c r="AY4212" s="59"/>
    </row>
    <row r="4213" spans="1:51">
      <c r="A4213" s="19">
        <v>43824</v>
      </c>
      <c r="B4213" t="s">
        <v>50</v>
      </c>
      <c r="C4213" s="19">
        <v>43925</v>
      </c>
      <c r="D4213">
        <v>54</v>
      </c>
      <c r="E4213">
        <v>36.6</v>
      </c>
      <c r="F4213">
        <v>6.5</v>
      </c>
      <c r="G4213">
        <v>4.2</v>
      </c>
      <c r="H4213">
        <v>7.1</v>
      </c>
      <c r="I4213">
        <v>4.5999999999999996</v>
      </c>
      <c r="J4213">
        <v>14.4</v>
      </c>
      <c r="K4213">
        <v>3.8</v>
      </c>
      <c r="L4213">
        <v>11.8</v>
      </c>
      <c r="M4213">
        <v>0.5</v>
      </c>
      <c r="N4213">
        <v>67.7</v>
      </c>
      <c r="O4213">
        <v>3.2</v>
      </c>
      <c r="P4213">
        <v>2.6</v>
      </c>
      <c r="Q4213">
        <v>3.7</v>
      </c>
      <c r="R4213">
        <v>2.2999999999999998</v>
      </c>
      <c r="S4213">
        <v>9.5</v>
      </c>
      <c r="T4213">
        <v>2.2999999999999998</v>
      </c>
      <c r="U4213">
        <v>6.8</v>
      </c>
      <c r="V4213">
        <v>1.4</v>
      </c>
      <c r="W4213">
        <v>44</v>
      </c>
      <c r="X4213">
        <v>0</v>
      </c>
      <c r="Y4213">
        <v>0</v>
      </c>
      <c r="Z4213">
        <v>0</v>
      </c>
      <c r="AA4213">
        <v>0</v>
      </c>
      <c r="AB4213">
        <v>7</v>
      </c>
      <c r="AC4213">
        <v>0</v>
      </c>
      <c r="AD4213">
        <v>3</v>
      </c>
      <c r="AE4213">
        <v>0</v>
      </c>
      <c r="AY4213" s="59"/>
    </row>
    <row r="4214" spans="1:51">
      <c r="A4214" s="19">
        <v>43824</v>
      </c>
      <c r="B4214" t="s">
        <v>51</v>
      </c>
      <c r="C4214" s="19">
        <v>43925</v>
      </c>
      <c r="D4214">
        <v>14</v>
      </c>
      <c r="E4214">
        <v>24.2</v>
      </c>
      <c r="F4214">
        <v>7.6</v>
      </c>
      <c r="G4214">
        <v>0.4</v>
      </c>
      <c r="H4214">
        <v>11</v>
      </c>
      <c r="I4214">
        <v>4</v>
      </c>
      <c r="J4214">
        <v>13.2</v>
      </c>
      <c r="K4214">
        <v>3.6</v>
      </c>
      <c r="L4214">
        <v>24.7</v>
      </c>
      <c r="M4214">
        <v>0.8</v>
      </c>
      <c r="N4214">
        <v>32.4</v>
      </c>
      <c r="O4214">
        <v>5.4</v>
      </c>
      <c r="P4214">
        <v>2.1</v>
      </c>
      <c r="Q4214">
        <v>8.1</v>
      </c>
      <c r="R4214">
        <v>2.9</v>
      </c>
      <c r="S4214">
        <v>10.5</v>
      </c>
      <c r="T4214">
        <v>3.1</v>
      </c>
      <c r="U4214">
        <v>33.1</v>
      </c>
      <c r="V4214">
        <v>1.9</v>
      </c>
      <c r="W4214">
        <v>6</v>
      </c>
      <c r="X4214">
        <v>0</v>
      </c>
      <c r="Y4214">
        <v>0</v>
      </c>
      <c r="Z4214">
        <v>1</v>
      </c>
      <c r="AA4214">
        <v>0</v>
      </c>
      <c r="AB4214">
        <v>1</v>
      </c>
      <c r="AC4214">
        <v>0</v>
      </c>
      <c r="AD4214">
        <v>6</v>
      </c>
      <c r="AE4214">
        <v>0</v>
      </c>
      <c r="AY4214" s="59"/>
    </row>
    <row r="4215" spans="1:51">
      <c r="A4215" s="19">
        <v>43824</v>
      </c>
      <c r="B4215" t="s">
        <v>52</v>
      </c>
      <c r="C4215" s="19">
        <v>43928</v>
      </c>
      <c r="D4215">
        <v>84</v>
      </c>
      <c r="E4215">
        <v>24.3</v>
      </c>
      <c r="F4215">
        <v>4.3</v>
      </c>
      <c r="G4215">
        <v>2.2000000000000002</v>
      </c>
      <c r="H4215">
        <v>12.3</v>
      </c>
      <c r="I4215">
        <v>3.3</v>
      </c>
      <c r="J4215">
        <v>21.6</v>
      </c>
      <c r="K4215">
        <v>0.4</v>
      </c>
      <c r="L4215">
        <v>18.2</v>
      </c>
      <c r="M4215">
        <v>3.1</v>
      </c>
      <c r="N4215">
        <v>32.700000000000003</v>
      </c>
      <c r="O4215">
        <v>3.2</v>
      </c>
      <c r="P4215">
        <v>2.7</v>
      </c>
      <c r="Q4215">
        <v>9.6999999999999993</v>
      </c>
      <c r="R4215">
        <v>2.2999999999999998</v>
      </c>
      <c r="S4215">
        <v>25.4</v>
      </c>
      <c r="T4215">
        <v>2</v>
      </c>
      <c r="U4215">
        <v>18.600000000000001</v>
      </c>
      <c r="V4215">
        <v>2.9</v>
      </c>
      <c r="W4215">
        <v>30</v>
      </c>
      <c r="X4215">
        <v>0</v>
      </c>
      <c r="Y4215">
        <v>0</v>
      </c>
      <c r="Z4215">
        <v>6</v>
      </c>
      <c r="AA4215">
        <v>0</v>
      </c>
      <c r="AB4215">
        <v>26</v>
      </c>
      <c r="AC4215">
        <v>0</v>
      </c>
      <c r="AD4215">
        <v>22</v>
      </c>
      <c r="AE4215">
        <v>0</v>
      </c>
      <c r="AY4215" s="59"/>
    </row>
    <row r="4216" spans="1:51">
      <c r="A4216" s="19">
        <v>43824</v>
      </c>
      <c r="B4216" t="s">
        <v>53</v>
      </c>
      <c r="C4216" s="19">
        <v>43949</v>
      </c>
      <c r="D4216">
        <v>60</v>
      </c>
      <c r="E4216">
        <v>22.6</v>
      </c>
      <c r="F4216">
        <v>3.8</v>
      </c>
      <c r="G4216">
        <v>4.2</v>
      </c>
      <c r="H4216">
        <v>13.3</v>
      </c>
      <c r="I4216">
        <v>1</v>
      </c>
      <c r="J4216">
        <v>20.9</v>
      </c>
      <c r="K4216">
        <v>1.2</v>
      </c>
      <c r="L4216">
        <v>20</v>
      </c>
      <c r="M4216">
        <v>2.4</v>
      </c>
      <c r="N4216">
        <v>27.3</v>
      </c>
      <c r="O4216">
        <v>3.6</v>
      </c>
      <c r="P4216">
        <v>3.9</v>
      </c>
      <c r="Q4216">
        <v>11.3</v>
      </c>
      <c r="R4216">
        <v>2.2000000000000002</v>
      </c>
      <c r="S4216">
        <v>24.1</v>
      </c>
      <c r="T4216">
        <v>2.6</v>
      </c>
      <c r="U4216">
        <v>21.8</v>
      </c>
      <c r="V4216">
        <v>2.6</v>
      </c>
      <c r="W4216">
        <v>19</v>
      </c>
      <c r="X4216">
        <v>0</v>
      </c>
      <c r="Y4216">
        <v>0</v>
      </c>
      <c r="Z4216">
        <v>6</v>
      </c>
      <c r="AA4216">
        <v>0</v>
      </c>
      <c r="AB4216">
        <v>18</v>
      </c>
      <c r="AC4216">
        <v>0</v>
      </c>
      <c r="AD4216">
        <v>17</v>
      </c>
      <c r="AE4216">
        <v>0</v>
      </c>
      <c r="AY4216" s="59"/>
    </row>
    <row r="4217" spans="1:51">
      <c r="A4217" s="19">
        <v>43824</v>
      </c>
      <c r="B4217" t="s">
        <v>54</v>
      </c>
      <c r="C4217" s="19">
        <v>43949</v>
      </c>
      <c r="D4217">
        <v>21</v>
      </c>
      <c r="E4217">
        <v>34.200000000000003</v>
      </c>
      <c r="F4217">
        <v>4.3</v>
      </c>
      <c r="G4217">
        <v>4</v>
      </c>
      <c r="H4217">
        <v>11.8</v>
      </c>
      <c r="I4217">
        <v>1.4</v>
      </c>
      <c r="J4217">
        <v>16.7</v>
      </c>
      <c r="K4217">
        <v>1.4</v>
      </c>
      <c r="L4217">
        <v>13.5</v>
      </c>
      <c r="M4217">
        <v>2.2000000000000002</v>
      </c>
      <c r="N4217">
        <v>56.9</v>
      </c>
      <c r="O4217">
        <v>2.8</v>
      </c>
      <c r="P4217">
        <v>3</v>
      </c>
      <c r="Q4217">
        <v>7.8</v>
      </c>
      <c r="R4217">
        <v>1.9</v>
      </c>
      <c r="S4217">
        <v>13.2</v>
      </c>
      <c r="T4217">
        <v>2.2999999999999998</v>
      </c>
      <c r="U4217">
        <v>9.3000000000000007</v>
      </c>
      <c r="V4217">
        <v>2.4</v>
      </c>
      <c r="W4217">
        <v>12</v>
      </c>
      <c r="X4217">
        <v>0</v>
      </c>
      <c r="Y4217">
        <v>0</v>
      </c>
      <c r="Z4217">
        <v>1</v>
      </c>
      <c r="AA4217">
        <v>0</v>
      </c>
      <c r="AB4217">
        <v>6</v>
      </c>
      <c r="AC4217">
        <v>0</v>
      </c>
      <c r="AD4217">
        <v>2</v>
      </c>
      <c r="AE4217">
        <v>0</v>
      </c>
      <c r="AY4217" s="59"/>
    </row>
    <row r="4218" spans="1:51">
      <c r="A4218" s="19">
        <v>43824</v>
      </c>
      <c r="B4218" t="s">
        <v>55</v>
      </c>
      <c r="C4218" s="19">
        <v>43949</v>
      </c>
      <c r="D4218">
        <v>96</v>
      </c>
      <c r="E4218">
        <v>25.6</v>
      </c>
      <c r="F4218">
        <v>2.9</v>
      </c>
      <c r="G4218">
        <v>6.1</v>
      </c>
      <c r="H4218">
        <v>11.5</v>
      </c>
      <c r="I4218">
        <v>0.8</v>
      </c>
      <c r="J4218">
        <v>19</v>
      </c>
      <c r="K4218">
        <v>0.5</v>
      </c>
      <c r="L4218">
        <v>18.7</v>
      </c>
      <c r="M4218">
        <v>4.4000000000000004</v>
      </c>
      <c r="N4218">
        <v>35.200000000000003</v>
      </c>
      <c r="O4218">
        <v>2.9</v>
      </c>
      <c r="P4218">
        <v>4.9000000000000004</v>
      </c>
      <c r="Q4218">
        <v>9.1</v>
      </c>
      <c r="R4218">
        <v>2.4</v>
      </c>
      <c r="S4218">
        <v>20.2</v>
      </c>
      <c r="T4218">
        <v>2.2999999999999998</v>
      </c>
      <c r="U4218">
        <v>19.100000000000001</v>
      </c>
      <c r="V4218">
        <v>3.6</v>
      </c>
      <c r="W4218">
        <v>37</v>
      </c>
      <c r="X4218">
        <v>0</v>
      </c>
      <c r="Y4218">
        <v>0</v>
      </c>
      <c r="Z4218">
        <v>5</v>
      </c>
      <c r="AA4218">
        <v>0</v>
      </c>
      <c r="AB4218">
        <v>27</v>
      </c>
      <c r="AC4218">
        <v>0</v>
      </c>
      <c r="AD4218">
        <v>27</v>
      </c>
      <c r="AE4218">
        <v>0</v>
      </c>
      <c r="AY4218" s="59"/>
    </row>
    <row r="4219" spans="1:51">
      <c r="A4219" s="19">
        <v>43824</v>
      </c>
      <c r="B4219" t="s">
        <v>56</v>
      </c>
      <c r="C4219" s="19">
        <v>43949</v>
      </c>
      <c r="D4219">
        <v>274</v>
      </c>
      <c r="E4219">
        <v>24</v>
      </c>
      <c r="F4219">
        <v>18</v>
      </c>
      <c r="G4219">
        <v>2.2999999999999998</v>
      </c>
      <c r="H4219">
        <v>9.1999999999999993</v>
      </c>
      <c r="I4219">
        <v>1.2</v>
      </c>
      <c r="J4219">
        <v>17.100000000000001</v>
      </c>
      <c r="K4219">
        <v>0.3</v>
      </c>
      <c r="L4219">
        <v>14.1</v>
      </c>
      <c r="M4219">
        <v>3.3</v>
      </c>
      <c r="N4219">
        <v>31.8</v>
      </c>
      <c r="O4219">
        <v>18.8</v>
      </c>
      <c r="P4219">
        <v>3.2</v>
      </c>
      <c r="Q4219">
        <v>7.7</v>
      </c>
      <c r="R4219">
        <v>2.5</v>
      </c>
      <c r="S4219">
        <v>17</v>
      </c>
      <c r="T4219">
        <v>2.8</v>
      </c>
      <c r="U4219">
        <v>12.6</v>
      </c>
      <c r="V4219">
        <v>3.3</v>
      </c>
      <c r="W4219">
        <v>96</v>
      </c>
      <c r="X4219">
        <v>0</v>
      </c>
      <c r="Y4219">
        <v>0</v>
      </c>
      <c r="Z4219">
        <v>6</v>
      </c>
      <c r="AA4219">
        <v>0</v>
      </c>
      <c r="AB4219">
        <v>68</v>
      </c>
      <c r="AC4219">
        <v>0</v>
      </c>
      <c r="AD4219">
        <v>32</v>
      </c>
      <c r="AE4219">
        <v>0</v>
      </c>
      <c r="AY4219" s="59"/>
    </row>
    <row r="4220" spans="1:51">
      <c r="A4220" s="19">
        <v>43824</v>
      </c>
      <c r="B4220" t="s">
        <v>57</v>
      </c>
      <c r="C4220" s="19">
        <v>43949</v>
      </c>
      <c r="D4220">
        <v>186</v>
      </c>
      <c r="E4220">
        <v>33.299999999999997</v>
      </c>
      <c r="F4220">
        <v>3.3</v>
      </c>
      <c r="G4220">
        <v>0.9</v>
      </c>
      <c r="H4220">
        <v>12.4</v>
      </c>
      <c r="I4220">
        <v>3.6</v>
      </c>
      <c r="J4220">
        <v>18.399999999999999</v>
      </c>
      <c r="K4220">
        <v>0.7</v>
      </c>
      <c r="L4220">
        <v>14.2</v>
      </c>
      <c r="M4220">
        <v>2.7</v>
      </c>
      <c r="N4220">
        <v>53</v>
      </c>
      <c r="O4220">
        <v>2.6</v>
      </c>
      <c r="P4220">
        <v>2</v>
      </c>
      <c r="Q4220">
        <v>8.5</v>
      </c>
      <c r="R4220">
        <v>2.5</v>
      </c>
      <c r="S4220">
        <v>16.2</v>
      </c>
      <c r="T4220">
        <v>2</v>
      </c>
      <c r="U4220">
        <v>10.5</v>
      </c>
      <c r="V4220">
        <v>2.2000000000000002</v>
      </c>
      <c r="W4220">
        <v>97</v>
      </c>
      <c r="X4220">
        <v>0</v>
      </c>
      <c r="Y4220">
        <v>0</v>
      </c>
      <c r="Z4220">
        <v>13</v>
      </c>
      <c r="AA4220">
        <v>0</v>
      </c>
      <c r="AB4220">
        <v>53</v>
      </c>
      <c r="AC4220">
        <v>0</v>
      </c>
      <c r="AD4220">
        <v>23</v>
      </c>
      <c r="AE4220">
        <v>0</v>
      </c>
      <c r="AY4220" s="59"/>
    </row>
    <row r="4221" spans="1:51">
      <c r="A4221" s="19">
        <v>43824</v>
      </c>
      <c r="B4221" t="s">
        <v>58</v>
      </c>
      <c r="C4221" s="19">
        <v>43949</v>
      </c>
      <c r="D4221">
        <v>26</v>
      </c>
      <c r="E4221">
        <v>24.1</v>
      </c>
      <c r="F4221">
        <v>4.0999999999999996</v>
      </c>
      <c r="G4221">
        <v>8</v>
      </c>
      <c r="H4221">
        <v>9.3000000000000007</v>
      </c>
      <c r="I4221">
        <v>0.5</v>
      </c>
      <c r="J4221">
        <v>21.7</v>
      </c>
      <c r="K4221">
        <v>0.2</v>
      </c>
      <c r="L4221">
        <v>16.3</v>
      </c>
      <c r="M4221">
        <v>5.4</v>
      </c>
      <c r="N4221">
        <v>31.3</v>
      </c>
      <c r="O4221">
        <v>3.8</v>
      </c>
      <c r="P4221">
        <v>6.3</v>
      </c>
      <c r="Q4221">
        <v>7.5</v>
      </c>
      <c r="R4221">
        <v>2.2999999999999998</v>
      </c>
      <c r="S4221">
        <v>26.4</v>
      </c>
      <c r="T4221">
        <v>2.4</v>
      </c>
      <c r="U4221">
        <v>15.4</v>
      </c>
      <c r="V4221">
        <v>4.2</v>
      </c>
      <c r="W4221">
        <v>10</v>
      </c>
      <c r="X4221">
        <v>0</v>
      </c>
      <c r="Y4221">
        <v>0</v>
      </c>
      <c r="Z4221">
        <v>1</v>
      </c>
      <c r="AA4221">
        <v>0</v>
      </c>
      <c r="AB4221">
        <v>9</v>
      </c>
      <c r="AC4221">
        <v>0</v>
      </c>
      <c r="AD4221">
        <v>7</v>
      </c>
      <c r="AE4221">
        <v>0</v>
      </c>
      <c r="AY4221" s="59"/>
    </row>
    <row r="4222" spans="1:51">
      <c r="A4222" s="19">
        <v>43824</v>
      </c>
      <c r="B4222" t="s">
        <v>59</v>
      </c>
      <c r="C4222" s="19">
        <v>43953</v>
      </c>
      <c r="D4222">
        <v>7</v>
      </c>
      <c r="E4222">
        <v>29.5</v>
      </c>
      <c r="F4222">
        <v>4.8</v>
      </c>
      <c r="G4222">
        <v>2.4</v>
      </c>
      <c r="H4222">
        <v>8.8000000000000007</v>
      </c>
      <c r="I4222">
        <v>3</v>
      </c>
      <c r="J4222">
        <v>19.7</v>
      </c>
      <c r="K4222">
        <v>1.3</v>
      </c>
      <c r="L4222">
        <v>16.5</v>
      </c>
      <c r="M4222">
        <v>3.5</v>
      </c>
      <c r="N4222">
        <v>43.9</v>
      </c>
      <c r="O4222">
        <v>3.5</v>
      </c>
      <c r="P4222">
        <v>2.9</v>
      </c>
      <c r="Q4222">
        <v>6.5</v>
      </c>
      <c r="R4222">
        <v>2.8</v>
      </c>
      <c r="S4222">
        <v>19.7</v>
      </c>
      <c r="T4222">
        <v>2.5</v>
      </c>
      <c r="U4222">
        <v>14.5</v>
      </c>
      <c r="V4222">
        <v>3.3</v>
      </c>
      <c r="W4222">
        <v>3</v>
      </c>
      <c r="X4222">
        <v>0</v>
      </c>
      <c r="Y4222">
        <v>0</v>
      </c>
      <c r="Z4222">
        <v>0</v>
      </c>
      <c r="AA4222">
        <v>0</v>
      </c>
      <c r="AB4222">
        <v>2</v>
      </c>
      <c r="AC4222">
        <v>0</v>
      </c>
      <c r="AD4222">
        <v>2</v>
      </c>
      <c r="AE4222">
        <v>0</v>
      </c>
      <c r="AY4222" s="59"/>
    </row>
    <row r="4223" spans="1:51">
      <c r="A4223" s="19">
        <v>43824</v>
      </c>
      <c r="B4223" t="s">
        <v>60</v>
      </c>
      <c r="C4223" s="19">
        <v>43953</v>
      </c>
      <c r="D4223">
        <v>39</v>
      </c>
      <c r="E4223">
        <v>30.4</v>
      </c>
      <c r="F4223">
        <v>7.1</v>
      </c>
      <c r="G4223">
        <v>0.5</v>
      </c>
      <c r="H4223">
        <v>10.4</v>
      </c>
      <c r="I4223">
        <v>4.2</v>
      </c>
      <c r="J4223">
        <v>13</v>
      </c>
      <c r="K4223">
        <v>3.7</v>
      </c>
      <c r="L4223">
        <v>19.7</v>
      </c>
      <c r="M4223">
        <v>0.5</v>
      </c>
      <c r="N4223">
        <v>46.3</v>
      </c>
      <c r="O4223">
        <v>4.8</v>
      </c>
      <c r="P4223">
        <v>2.2000000000000002</v>
      </c>
      <c r="Q4223">
        <v>7.7</v>
      </c>
      <c r="R4223">
        <v>3.5</v>
      </c>
      <c r="S4223">
        <v>10.199999999999999</v>
      </c>
      <c r="T4223">
        <v>3.1</v>
      </c>
      <c r="U4223">
        <v>19.8</v>
      </c>
      <c r="V4223">
        <v>2</v>
      </c>
      <c r="W4223">
        <v>21</v>
      </c>
      <c r="X4223">
        <v>0</v>
      </c>
      <c r="Y4223">
        <v>0</v>
      </c>
      <c r="Z4223">
        <v>1</v>
      </c>
      <c r="AA4223">
        <v>0</v>
      </c>
      <c r="AB4223">
        <v>3</v>
      </c>
      <c r="AC4223">
        <v>0</v>
      </c>
      <c r="AD4223">
        <v>14</v>
      </c>
      <c r="AE4223">
        <v>0</v>
      </c>
      <c r="AY4223" s="59"/>
    </row>
    <row r="4224" spans="1:51">
      <c r="A4224" s="19">
        <v>43824</v>
      </c>
      <c r="B4224" t="s">
        <v>61</v>
      </c>
      <c r="C4224" s="19">
        <v>43956</v>
      </c>
      <c r="D4224">
        <v>82</v>
      </c>
      <c r="E4224">
        <v>26.2</v>
      </c>
      <c r="F4224">
        <v>3.8</v>
      </c>
      <c r="G4224">
        <v>0.2</v>
      </c>
      <c r="H4224">
        <v>21.9</v>
      </c>
      <c r="I4224">
        <v>6.9</v>
      </c>
      <c r="J4224">
        <v>15</v>
      </c>
      <c r="K4224">
        <v>1.2</v>
      </c>
      <c r="L4224">
        <v>13.9</v>
      </c>
      <c r="M4224">
        <v>0.5</v>
      </c>
      <c r="N4224">
        <v>35</v>
      </c>
      <c r="O4224">
        <v>3.5</v>
      </c>
      <c r="P4224">
        <v>2.2000000000000002</v>
      </c>
      <c r="Q4224">
        <v>24.8</v>
      </c>
      <c r="R4224">
        <v>5.2</v>
      </c>
      <c r="S4224">
        <v>12.8</v>
      </c>
      <c r="T4224">
        <v>2.5</v>
      </c>
      <c r="U4224">
        <v>11.6</v>
      </c>
      <c r="V4224">
        <v>2.1</v>
      </c>
      <c r="W4224">
        <v>33</v>
      </c>
      <c r="X4224">
        <v>0</v>
      </c>
      <c r="Y4224">
        <v>0</v>
      </c>
      <c r="Z4224">
        <v>27</v>
      </c>
      <c r="AA4224">
        <v>1</v>
      </c>
      <c r="AB4224">
        <v>12</v>
      </c>
      <c r="AC4224">
        <v>0</v>
      </c>
      <c r="AD4224">
        <v>9</v>
      </c>
      <c r="AE4224">
        <v>0</v>
      </c>
      <c r="AY4224" s="59"/>
    </row>
    <row r="4225" spans="1:51">
      <c r="A4225" s="19">
        <v>43824</v>
      </c>
      <c r="B4225" t="s">
        <v>62</v>
      </c>
      <c r="C4225" s="19">
        <v>43963</v>
      </c>
      <c r="D4225">
        <v>29</v>
      </c>
      <c r="E4225">
        <v>29.6</v>
      </c>
      <c r="F4225">
        <v>6.6</v>
      </c>
      <c r="G4225">
        <v>0.6</v>
      </c>
      <c r="H4225">
        <v>10</v>
      </c>
      <c r="I4225">
        <v>1.6</v>
      </c>
      <c r="J4225">
        <v>13.8</v>
      </c>
      <c r="K4225">
        <v>2.7</v>
      </c>
      <c r="L4225">
        <v>24.2</v>
      </c>
      <c r="M4225">
        <v>0.5</v>
      </c>
      <c r="N4225">
        <v>41</v>
      </c>
      <c r="O4225">
        <v>4.5</v>
      </c>
      <c r="P4225">
        <v>2.2999999999999998</v>
      </c>
      <c r="Q4225">
        <v>7.2</v>
      </c>
      <c r="R4225">
        <v>2.1</v>
      </c>
      <c r="S4225">
        <v>10.5</v>
      </c>
      <c r="T4225">
        <v>2.9</v>
      </c>
      <c r="U4225">
        <v>27</v>
      </c>
      <c r="V4225">
        <v>2</v>
      </c>
      <c r="W4225">
        <v>14</v>
      </c>
      <c r="X4225">
        <v>0</v>
      </c>
      <c r="Y4225">
        <v>0</v>
      </c>
      <c r="Z4225">
        <v>1</v>
      </c>
      <c r="AA4225">
        <v>0</v>
      </c>
      <c r="AB4225">
        <v>3</v>
      </c>
      <c r="AC4225">
        <v>0</v>
      </c>
      <c r="AD4225">
        <v>11</v>
      </c>
      <c r="AE4225">
        <v>0</v>
      </c>
      <c r="AY4225" s="59"/>
    </row>
    <row r="4226" spans="1:51">
      <c r="A4226" s="19">
        <v>43824</v>
      </c>
      <c r="B4226" t="s">
        <v>63</v>
      </c>
      <c r="C4226" s="19">
        <v>43963</v>
      </c>
      <c r="D4226">
        <v>28</v>
      </c>
      <c r="E4226">
        <v>36.4</v>
      </c>
      <c r="F4226">
        <v>6.2</v>
      </c>
      <c r="G4226">
        <v>2.2999999999999998</v>
      </c>
      <c r="H4226">
        <v>8.4</v>
      </c>
      <c r="I4226">
        <v>5.8</v>
      </c>
      <c r="J4226">
        <v>13.5</v>
      </c>
      <c r="K4226">
        <v>3</v>
      </c>
      <c r="L4226">
        <v>13.5</v>
      </c>
      <c r="M4226">
        <v>0.6</v>
      </c>
      <c r="N4226">
        <v>60.8</v>
      </c>
      <c r="O4226">
        <v>3.9</v>
      </c>
      <c r="P4226">
        <v>2.5</v>
      </c>
      <c r="Q4226">
        <v>5.4</v>
      </c>
      <c r="R4226">
        <v>3.7</v>
      </c>
      <c r="S4226">
        <v>9.3000000000000007</v>
      </c>
      <c r="T4226">
        <v>3</v>
      </c>
      <c r="U4226">
        <v>9</v>
      </c>
      <c r="V4226">
        <v>2</v>
      </c>
      <c r="W4226">
        <v>22</v>
      </c>
      <c r="X4226">
        <v>0</v>
      </c>
      <c r="Y4226">
        <v>0</v>
      </c>
      <c r="Z4226">
        <v>0</v>
      </c>
      <c r="AA4226">
        <v>0</v>
      </c>
      <c r="AB4226">
        <v>3</v>
      </c>
      <c r="AC4226">
        <v>0</v>
      </c>
      <c r="AD4226">
        <v>3</v>
      </c>
      <c r="AE4226">
        <v>0</v>
      </c>
      <c r="AY4226" s="59"/>
    </row>
    <row r="4227" spans="1:51">
      <c r="A4227" s="19">
        <v>43824</v>
      </c>
      <c r="B4227" t="s">
        <v>64</v>
      </c>
      <c r="C4227" s="19">
        <v>43970</v>
      </c>
      <c r="D4227">
        <v>54</v>
      </c>
      <c r="E4227">
        <v>35.700000000000003</v>
      </c>
      <c r="F4227">
        <v>6.3</v>
      </c>
      <c r="G4227">
        <v>3.5</v>
      </c>
      <c r="H4227">
        <v>8.9</v>
      </c>
      <c r="I4227">
        <v>5.3</v>
      </c>
      <c r="J4227">
        <v>13.7</v>
      </c>
      <c r="K4227">
        <v>3.1</v>
      </c>
      <c r="L4227">
        <v>12.5</v>
      </c>
      <c r="M4227">
        <v>0.5</v>
      </c>
      <c r="N4227">
        <v>58.4</v>
      </c>
      <c r="O4227">
        <v>3.9</v>
      </c>
      <c r="P4227">
        <v>3.5</v>
      </c>
      <c r="Q4227">
        <v>5.7</v>
      </c>
      <c r="R4227">
        <v>3.8</v>
      </c>
      <c r="S4227">
        <v>10.1</v>
      </c>
      <c r="T4227">
        <v>2.9</v>
      </c>
      <c r="U4227">
        <v>8.9</v>
      </c>
      <c r="V4227">
        <v>2.2999999999999998</v>
      </c>
      <c r="W4227">
        <v>43</v>
      </c>
      <c r="X4227">
        <v>0</v>
      </c>
      <c r="Y4227">
        <v>0</v>
      </c>
      <c r="Z4227">
        <v>1</v>
      </c>
      <c r="AA4227">
        <v>0</v>
      </c>
      <c r="AB4227">
        <v>6</v>
      </c>
      <c r="AC4227">
        <v>0</v>
      </c>
      <c r="AD4227">
        <v>4</v>
      </c>
      <c r="AE4227">
        <v>0</v>
      </c>
      <c r="AY4227" s="59"/>
    </row>
    <row r="4228" spans="1:51">
      <c r="A4228" s="19">
        <v>43824</v>
      </c>
      <c r="B4228" t="s">
        <v>65</v>
      </c>
      <c r="C4228" s="19">
        <v>43970</v>
      </c>
      <c r="D4228">
        <v>61</v>
      </c>
      <c r="E4228">
        <v>24.9</v>
      </c>
      <c r="F4228">
        <v>3.3</v>
      </c>
      <c r="G4228">
        <v>0.7</v>
      </c>
      <c r="H4228">
        <v>9.4</v>
      </c>
      <c r="I4228">
        <v>0.5</v>
      </c>
      <c r="J4228">
        <v>24.2</v>
      </c>
      <c r="K4228">
        <v>0.3</v>
      </c>
      <c r="L4228">
        <v>17.7</v>
      </c>
      <c r="M4228">
        <v>8.6</v>
      </c>
      <c r="N4228">
        <v>30.5</v>
      </c>
      <c r="O4228">
        <v>3.3</v>
      </c>
      <c r="P4228">
        <v>2.4</v>
      </c>
      <c r="Q4228">
        <v>7.1</v>
      </c>
      <c r="R4228">
        <v>2.2999999999999998</v>
      </c>
      <c r="S4228">
        <v>28.3</v>
      </c>
      <c r="T4228">
        <v>2.6</v>
      </c>
      <c r="U4228">
        <v>16.8</v>
      </c>
      <c r="V4228">
        <v>6.4</v>
      </c>
      <c r="W4228">
        <v>22</v>
      </c>
      <c r="X4228">
        <v>0</v>
      </c>
      <c r="Y4228">
        <v>0</v>
      </c>
      <c r="Z4228">
        <v>1</v>
      </c>
      <c r="AA4228">
        <v>0</v>
      </c>
      <c r="AB4228">
        <v>21</v>
      </c>
      <c r="AC4228">
        <v>0</v>
      </c>
      <c r="AD4228">
        <v>16</v>
      </c>
      <c r="AE4228">
        <v>1</v>
      </c>
      <c r="AY4228" s="59"/>
    </row>
    <row r="4229" spans="1:51">
      <c r="A4229" s="19">
        <v>43824</v>
      </c>
      <c r="B4229" t="s">
        <v>143</v>
      </c>
      <c r="C4229" s="19">
        <v>43984</v>
      </c>
      <c r="D4229">
        <v>20</v>
      </c>
      <c r="E4229">
        <v>26.9</v>
      </c>
      <c r="F4229">
        <v>2.9</v>
      </c>
      <c r="G4229">
        <v>9.9</v>
      </c>
      <c r="H4229">
        <v>10.6</v>
      </c>
      <c r="I4229">
        <v>1.4</v>
      </c>
      <c r="J4229">
        <v>17.100000000000001</v>
      </c>
      <c r="K4229">
        <v>0.8</v>
      </c>
      <c r="L4229">
        <v>14.9</v>
      </c>
      <c r="M4229">
        <v>5</v>
      </c>
      <c r="N4229">
        <v>36.700000000000003</v>
      </c>
      <c r="O4229">
        <v>3.7</v>
      </c>
      <c r="P4229">
        <v>8.8000000000000007</v>
      </c>
      <c r="Q4229">
        <v>9.1</v>
      </c>
      <c r="R4229">
        <v>2.9</v>
      </c>
      <c r="S4229">
        <v>16.8</v>
      </c>
      <c r="T4229">
        <v>3</v>
      </c>
      <c r="U4229">
        <v>13.8</v>
      </c>
      <c r="V4229">
        <v>4.8</v>
      </c>
      <c r="W4229">
        <v>9</v>
      </c>
      <c r="X4229">
        <v>0</v>
      </c>
      <c r="Y4229">
        <v>1</v>
      </c>
      <c r="Z4229">
        <v>1</v>
      </c>
      <c r="AA4229">
        <v>0</v>
      </c>
      <c r="AB4229">
        <v>6</v>
      </c>
      <c r="AC4229">
        <v>0</v>
      </c>
      <c r="AD4229">
        <v>3</v>
      </c>
      <c r="AE4229">
        <v>0</v>
      </c>
      <c r="AY4229" s="59"/>
    </row>
    <row r="4230" spans="1:51">
      <c r="A4230" s="19">
        <v>43824</v>
      </c>
      <c r="B4230" t="s">
        <v>67</v>
      </c>
      <c r="C4230" s="19">
        <v>43984</v>
      </c>
      <c r="D4230">
        <v>19</v>
      </c>
      <c r="E4230">
        <v>25.6</v>
      </c>
      <c r="F4230">
        <v>8</v>
      </c>
      <c r="G4230">
        <v>0.4</v>
      </c>
      <c r="H4230">
        <v>11.4</v>
      </c>
      <c r="I4230">
        <v>3.6</v>
      </c>
      <c r="J4230">
        <v>14.1</v>
      </c>
      <c r="K4230">
        <v>3.6</v>
      </c>
      <c r="L4230">
        <v>22</v>
      </c>
      <c r="M4230">
        <v>0.8</v>
      </c>
      <c r="N4230">
        <v>32.6</v>
      </c>
      <c r="O4230">
        <v>6.6</v>
      </c>
      <c r="P4230">
        <v>2.8</v>
      </c>
      <c r="Q4230">
        <v>9.6999999999999993</v>
      </c>
      <c r="R4230">
        <v>3.8</v>
      </c>
      <c r="S4230">
        <v>12.7</v>
      </c>
      <c r="T4230">
        <v>4.0999999999999996</v>
      </c>
      <c r="U4230">
        <v>24.2</v>
      </c>
      <c r="V4230">
        <v>2.9</v>
      </c>
      <c r="W4230">
        <v>9</v>
      </c>
      <c r="X4230">
        <v>0</v>
      </c>
      <c r="Y4230">
        <v>0</v>
      </c>
      <c r="Z4230">
        <v>1</v>
      </c>
      <c r="AA4230">
        <v>0</v>
      </c>
      <c r="AB4230">
        <v>2</v>
      </c>
      <c r="AC4230">
        <v>0</v>
      </c>
      <c r="AD4230">
        <v>7</v>
      </c>
      <c r="AE4230">
        <v>0</v>
      </c>
      <c r="AY4230" s="59"/>
    </row>
    <row r="4231" spans="1:51">
      <c r="A4231" s="19">
        <v>43824</v>
      </c>
      <c r="B4231" t="s">
        <v>68</v>
      </c>
      <c r="C4231" s="19">
        <v>43984</v>
      </c>
      <c r="D4231">
        <v>126</v>
      </c>
      <c r="E4231">
        <v>22.1</v>
      </c>
      <c r="F4231">
        <v>5.3</v>
      </c>
      <c r="G4231">
        <v>11.2</v>
      </c>
      <c r="H4231">
        <v>10.199999999999999</v>
      </c>
      <c r="I4231">
        <v>1.3</v>
      </c>
      <c r="J4231">
        <v>19</v>
      </c>
      <c r="K4231">
        <v>0.6</v>
      </c>
      <c r="L4231">
        <v>16</v>
      </c>
      <c r="M4231">
        <v>3.8</v>
      </c>
      <c r="N4231">
        <v>26.8</v>
      </c>
      <c r="O4231">
        <v>5</v>
      </c>
      <c r="P4231">
        <v>10.7</v>
      </c>
      <c r="Q4231">
        <v>9.1</v>
      </c>
      <c r="R4231">
        <v>3.3</v>
      </c>
      <c r="S4231">
        <v>20.9</v>
      </c>
      <c r="T4231">
        <v>3</v>
      </c>
      <c r="U4231">
        <v>16.3</v>
      </c>
      <c r="V4231">
        <v>4.5</v>
      </c>
      <c r="W4231">
        <v>45</v>
      </c>
      <c r="X4231">
        <v>0</v>
      </c>
      <c r="Y4231">
        <v>6</v>
      </c>
      <c r="Z4231">
        <v>4</v>
      </c>
      <c r="AA4231">
        <v>0</v>
      </c>
      <c r="AB4231">
        <v>39</v>
      </c>
      <c r="AC4231">
        <v>0</v>
      </c>
      <c r="AD4231">
        <v>33</v>
      </c>
      <c r="AE4231">
        <v>0</v>
      </c>
      <c r="AY4231" s="59"/>
    </row>
    <row r="4232" spans="1:51">
      <c r="A4232" s="19">
        <v>43824</v>
      </c>
      <c r="B4232" t="s">
        <v>69</v>
      </c>
      <c r="C4232" s="19">
        <v>43984</v>
      </c>
      <c r="D4232">
        <v>34</v>
      </c>
      <c r="E4232">
        <v>25.3</v>
      </c>
      <c r="F4232">
        <v>4.2</v>
      </c>
      <c r="G4232">
        <v>1.5</v>
      </c>
      <c r="H4232">
        <v>8.1</v>
      </c>
      <c r="I4232">
        <v>0.5</v>
      </c>
      <c r="J4232">
        <v>24</v>
      </c>
      <c r="K4232">
        <v>0.3</v>
      </c>
      <c r="L4232">
        <v>16.100000000000001</v>
      </c>
      <c r="M4232">
        <v>9.4</v>
      </c>
      <c r="N4232">
        <v>30.9</v>
      </c>
      <c r="O4232">
        <v>3.9</v>
      </c>
      <c r="P4232">
        <v>3</v>
      </c>
      <c r="Q4232">
        <v>6.6</v>
      </c>
      <c r="R4232">
        <v>2.2999999999999998</v>
      </c>
      <c r="S4232">
        <v>28</v>
      </c>
      <c r="T4232">
        <v>3</v>
      </c>
      <c r="U4232">
        <v>14.6</v>
      </c>
      <c r="V4232">
        <v>7.3</v>
      </c>
      <c r="W4232">
        <v>13</v>
      </c>
      <c r="X4232">
        <v>0</v>
      </c>
      <c r="Y4232">
        <v>0</v>
      </c>
      <c r="Z4232">
        <v>0</v>
      </c>
      <c r="AA4232">
        <v>0</v>
      </c>
      <c r="AB4232">
        <v>12</v>
      </c>
      <c r="AC4232">
        <v>0</v>
      </c>
      <c r="AD4232">
        <v>8</v>
      </c>
      <c r="AE4232">
        <v>1</v>
      </c>
      <c r="AY4232" s="59"/>
    </row>
    <row r="4233" spans="1:51">
      <c r="A4233" s="19">
        <v>43824</v>
      </c>
      <c r="B4233" t="s">
        <v>70</v>
      </c>
      <c r="C4233" s="19">
        <v>43984</v>
      </c>
      <c r="D4233">
        <v>16</v>
      </c>
      <c r="E4233">
        <v>27.1</v>
      </c>
      <c r="F4233">
        <v>7.6</v>
      </c>
      <c r="G4233">
        <v>0.4</v>
      </c>
      <c r="H4233">
        <v>10.6</v>
      </c>
      <c r="I4233">
        <v>4.0999999999999996</v>
      </c>
      <c r="J4233">
        <v>13</v>
      </c>
      <c r="K4233">
        <v>3.8</v>
      </c>
      <c r="L4233">
        <v>22.4</v>
      </c>
      <c r="M4233">
        <v>0.6</v>
      </c>
      <c r="N4233">
        <v>36.4</v>
      </c>
      <c r="O4233">
        <v>5.9</v>
      </c>
      <c r="P4233">
        <v>2.8</v>
      </c>
      <c r="Q4233">
        <v>8.6</v>
      </c>
      <c r="R4233">
        <v>3.6</v>
      </c>
      <c r="S4233">
        <v>10.9</v>
      </c>
      <c r="T4233">
        <v>4</v>
      </c>
      <c r="U4233">
        <v>24.8</v>
      </c>
      <c r="V4233">
        <v>2.6</v>
      </c>
      <c r="W4233">
        <v>8</v>
      </c>
      <c r="X4233">
        <v>0</v>
      </c>
      <c r="Y4233">
        <v>0</v>
      </c>
      <c r="Z4233">
        <v>1</v>
      </c>
      <c r="AA4233">
        <v>0</v>
      </c>
      <c r="AB4233">
        <v>1</v>
      </c>
      <c r="AC4233">
        <v>0</v>
      </c>
      <c r="AD4233">
        <v>6</v>
      </c>
      <c r="AE4233">
        <v>0</v>
      </c>
      <c r="AY4233" s="59"/>
    </row>
    <row r="4234" spans="1:51">
      <c r="A4234" s="19">
        <v>43824</v>
      </c>
      <c r="B4234" t="s">
        <v>71</v>
      </c>
      <c r="C4234" s="19">
        <v>43988</v>
      </c>
      <c r="D4234">
        <v>7</v>
      </c>
      <c r="E4234">
        <v>29.5</v>
      </c>
      <c r="F4234">
        <v>4.8</v>
      </c>
      <c r="G4234">
        <v>2.4</v>
      </c>
      <c r="H4234">
        <v>8.8000000000000007</v>
      </c>
      <c r="I4234">
        <v>3</v>
      </c>
      <c r="J4234">
        <v>19.7</v>
      </c>
      <c r="K4234">
        <v>1.3</v>
      </c>
      <c r="L4234">
        <v>16.5</v>
      </c>
      <c r="M4234">
        <v>3.5</v>
      </c>
      <c r="N4234">
        <v>41</v>
      </c>
      <c r="O4234">
        <v>4.0999999999999996</v>
      </c>
      <c r="P4234">
        <v>3.6</v>
      </c>
      <c r="Q4234">
        <v>6.8</v>
      </c>
      <c r="R4234">
        <v>3.3</v>
      </c>
      <c r="S4234">
        <v>19.600000000000001</v>
      </c>
      <c r="T4234">
        <v>3</v>
      </c>
      <c r="U4234">
        <v>14.6</v>
      </c>
      <c r="V4234">
        <v>3.7</v>
      </c>
      <c r="W4234">
        <v>3</v>
      </c>
      <c r="X4234">
        <v>0</v>
      </c>
      <c r="Y4234">
        <v>0</v>
      </c>
      <c r="Z4234">
        <v>0</v>
      </c>
      <c r="AA4234">
        <v>0</v>
      </c>
      <c r="AB4234">
        <v>2</v>
      </c>
      <c r="AC4234">
        <v>0</v>
      </c>
      <c r="AD4234">
        <v>2</v>
      </c>
      <c r="AE4234">
        <v>0</v>
      </c>
      <c r="AY4234" s="59"/>
    </row>
    <row r="4235" spans="1:51">
      <c r="A4235" s="19">
        <v>43824</v>
      </c>
      <c r="B4235" t="s">
        <v>73</v>
      </c>
      <c r="C4235" s="19">
        <v>44013</v>
      </c>
      <c r="D4235">
        <v>41</v>
      </c>
      <c r="E4235">
        <v>28.7</v>
      </c>
      <c r="F4235">
        <v>5.4</v>
      </c>
      <c r="G4235">
        <v>2.4</v>
      </c>
      <c r="H4235">
        <v>10.5</v>
      </c>
      <c r="I4235">
        <v>3.3</v>
      </c>
      <c r="J4235">
        <v>17.8</v>
      </c>
      <c r="K4235">
        <v>2</v>
      </c>
      <c r="L4235">
        <v>16.5</v>
      </c>
      <c r="M4235">
        <v>3</v>
      </c>
      <c r="N4235">
        <v>49.1</v>
      </c>
      <c r="O4235">
        <v>2.8</v>
      </c>
      <c r="P4235">
        <v>1.6</v>
      </c>
      <c r="Q4235">
        <v>7.3</v>
      </c>
      <c r="R4235">
        <v>1.6</v>
      </c>
      <c r="S4235">
        <v>19.3</v>
      </c>
      <c r="T4235">
        <v>1.4</v>
      </c>
      <c r="U4235">
        <v>14.7</v>
      </c>
      <c r="V4235">
        <v>1.6</v>
      </c>
      <c r="W4235">
        <v>1901</v>
      </c>
      <c r="X4235">
        <v>0</v>
      </c>
      <c r="Y4235">
        <v>7</v>
      </c>
      <c r="Z4235">
        <v>183</v>
      </c>
      <c r="AA4235">
        <v>17</v>
      </c>
      <c r="AB4235">
        <v>1029</v>
      </c>
      <c r="AC4235">
        <v>0</v>
      </c>
      <c r="AD4235">
        <v>754</v>
      </c>
      <c r="AE4235">
        <v>5</v>
      </c>
      <c r="AY4235" s="59"/>
    </row>
    <row r="4236" spans="1:51">
      <c r="A4236" s="19">
        <v>43825</v>
      </c>
      <c r="B4236" t="s">
        <v>15</v>
      </c>
      <c r="C4236" s="19">
        <v>43864</v>
      </c>
      <c r="D4236">
        <v>41</v>
      </c>
      <c r="E4236">
        <v>18.7</v>
      </c>
      <c r="F4236">
        <v>0</v>
      </c>
      <c r="G4236">
        <v>2.2000000000000002</v>
      </c>
      <c r="H4236">
        <v>22.6</v>
      </c>
      <c r="I4236">
        <v>6.5</v>
      </c>
      <c r="J4236">
        <v>18.2</v>
      </c>
      <c r="K4236">
        <v>3.3</v>
      </c>
      <c r="L4236">
        <v>14.9</v>
      </c>
      <c r="M4236">
        <v>3.3</v>
      </c>
      <c r="N4236">
        <v>22</v>
      </c>
      <c r="O4236">
        <v>1.1000000000000001</v>
      </c>
      <c r="P4236">
        <v>1.9</v>
      </c>
      <c r="Q4236">
        <v>33.9</v>
      </c>
      <c r="R4236">
        <v>3.7</v>
      </c>
      <c r="S4236">
        <v>20</v>
      </c>
      <c r="T4236">
        <v>2</v>
      </c>
      <c r="U4236">
        <v>13.1</v>
      </c>
      <c r="V4236">
        <v>1.9</v>
      </c>
      <c r="W4236">
        <v>11</v>
      </c>
      <c r="X4236">
        <v>0</v>
      </c>
      <c r="Y4236">
        <v>0</v>
      </c>
      <c r="Z4236">
        <v>13</v>
      </c>
      <c r="AA4236">
        <v>0</v>
      </c>
      <c r="AB4236">
        <v>11</v>
      </c>
      <c r="AC4236">
        <v>0</v>
      </c>
      <c r="AD4236">
        <v>6</v>
      </c>
      <c r="AE4236">
        <v>0</v>
      </c>
      <c r="AY4236" s="59"/>
    </row>
    <row r="4237" spans="1:51">
      <c r="A4237" s="19">
        <v>43825</v>
      </c>
      <c r="B4237" t="s">
        <v>16</v>
      </c>
      <c r="C4237" s="19">
        <v>43872</v>
      </c>
      <c r="D4237">
        <v>24</v>
      </c>
      <c r="E4237">
        <v>19.600000000000001</v>
      </c>
      <c r="F4237">
        <v>0</v>
      </c>
      <c r="G4237">
        <v>2.6</v>
      </c>
      <c r="H4237">
        <v>18.7</v>
      </c>
      <c r="I4237">
        <v>3.6</v>
      </c>
      <c r="J4237">
        <v>20.6</v>
      </c>
      <c r="K4237">
        <v>3</v>
      </c>
      <c r="L4237">
        <v>16.7</v>
      </c>
      <c r="M4237">
        <v>4.9000000000000004</v>
      </c>
      <c r="N4237">
        <v>24</v>
      </c>
      <c r="O4237">
        <v>1.1000000000000001</v>
      </c>
      <c r="P4237">
        <v>2.1</v>
      </c>
      <c r="Q4237">
        <v>21.5</v>
      </c>
      <c r="R4237">
        <v>2.4</v>
      </c>
      <c r="S4237">
        <v>26.3</v>
      </c>
      <c r="T4237">
        <v>2.2000000000000002</v>
      </c>
      <c r="U4237">
        <v>17</v>
      </c>
      <c r="V4237">
        <v>3.1</v>
      </c>
      <c r="W4237">
        <v>6</v>
      </c>
      <c r="X4237">
        <v>0</v>
      </c>
      <c r="Y4237">
        <v>0</v>
      </c>
      <c r="Z4237">
        <v>6</v>
      </c>
      <c r="AA4237">
        <v>0</v>
      </c>
      <c r="AB4237">
        <v>7</v>
      </c>
      <c r="AC4237">
        <v>0</v>
      </c>
      <c r="AD4237">
        <v>5</v>
      </c>
      <c r="AE4237">
        <v>0</v>
      </c>
      <c r="AY4237" s="59"/>
    </row>
    <row r="4238" spans="1:51">
      <c r="A4238" s="19">
        <v>43825</v>
      </c>
      <c r="B4238" t="s">
        <v>17</v>
      </c>
      <c r="C4238" s="19">
        <v>43883</v>
      </c>
      <c r="D4238">
        <v>36</v>
      </c>
      <c r="E4238">
        <v>28</v>
      </c>
      <c r="F4238">
        <v>0</v>
      </c>
      <c r="G4238">
        <v>1.4</v>
      </c>
      <c r="H4238">
        <v>9.8000000000000007</v>
      </c>
      <c r="I4238">
        <v>2.2000000000000002</v>
      </c>
      <c r="J4238">
        <v>21.4</v>
      </c>
      <c r="K4238">
        <v>4.2</v>
      </c>
      <c r="L4238">
        <v>17.600000000000001</v>
      </c>
      <c r="M4238">
        <v>5</v>
      </c>
      <c r="N4238">
        <v>46.4</v>
      </c>
      <c r="O4238">
        <v>1.2</v>
      </c>
      <c r="P4238">
        <v>1.4</v>
      </c>
      <c r="Q4238">
        <v>5.2</v>
      </c>
      <c r="R4238">
        <v>1.4</v>
      </c>
      <c r="S4238">
        <v>23.9</v>
      </c>
      <c r="T4238">
        <v>2.2999999999999998</v>
      </c>
      <c r="U4238">
        <v>15.3</v>
      </c>
      <c r="V4238">
        <v>2.5</v>
      </c>
      <c r="W4238">
        <v>15</v>
      </c>
      <c r="X4238">
        <v>0</v>
      </c>
      <c r="Y4238">
        <v>0</v>
      </c>
      <c r="Z4238">
        <v>1</v>
      </c>
      <c r="AA4238">
        <v>0</v>
      </c>
      <c r="AB4238">
        <v>11</v>
      </c>
      <c r="AC4238">
        <v>0</v>
      </c>
      <c r="AD4238">
        <v>9</v>
      </c>
      <c r="AE4238">
        <v>0</v>
      </c>
      <c r="AY4238" s="59"/>
    </row>
    <row r="4239" spans="1:51">
      <c r="A4239" s="19">
        <v>43825</v>
      </c>
      <c r="B4239" t="s">
        <v>18</v>
      </c>
      <c r="C4239" s="19">
        <v>43890</v>
      </c>
      <c r="D4239">
        <v>54</v>
      </c>
      <c r="E4239">
        <v>40.9</v>
      </c>
      <c r="F4239">
        <v>0</v>
      </c>
      <c r="G4239">
        <v>3.4</v>
      </c>
      <c r="H4239">
        <v>8.8000000000000007</v>
      </c>
      <c r="I4239">
        <v>2.8</v>
      </c>
      <c r="J4239">
        <v>13.9</v>
      </c>
      <c r="K4239">
        <v>6</v>
      </c>
      <c r="L4239">
        <v>10.9</v>
      </c>
      <c r="M4239">
        <v>2.9</v>
      </c>
      <c r="N4239">
        <v>83.7</v>
      </c>
      <c r="O4239">
        <v>0.6</v>
      </c>
      <c r="P4239">
        <v>1</v>
      </c>
      <c r="Q4239">
        <v>2.4</v>
      </c>
      <c r="R4239">
        <v>0.9</v>
      </c>
      <c r="S4239">
        <v>5.2</v>
      </c>
      <c r="T4239">
        <v>1.4</v>
      </c>
      <c r="U4239">
        <v>3.4</v>
      </c>
      <c r="V4239">
        <v>1.1000000000000001</v>
      </c>
      <c r="W4239">
        <v>45</v>
      </c>
      <c r="X4239">
        <v>0</v>
      </c>
      <c r="Y4239">
        <v>0</v>
      </c>
      <c r="Z4239">
        <v>1</v>
      </c>
      <c r="AA4239">
        <v>0</v>
      </c>
      <c r="AB4239">
        <v>6</v>
      </c>
      <c r="AC4239">
        <v>0</v>
      </c>
      <c r="AD4239">
        <v>2</v>
      </c>
      <c r="AE4239">
        <v>0</v>
      </c>
      <c r="AY4239" s="59"/>
    </row>
    <row r="4240" spans="1:51">
      <c r="A4240" s="19">
        <v>43825</v>
      </c>
      <c r="B4240" t="s">
        <v>19</v>
      </c>
      <c r="C4240" s="19">
        <v>43893</v>
      </c>
      <c r="D4240">
        <v>52</v>
      </c>
      <c r="E4240">
        <v>36.700000000000003</v>
      </c>
      <c r="F4240">
        <v>6.1</v>
      </c>
      <c r="G4240">
        <v>3.9</v>
      </c>
      <c r="H4240">
        <v>8.1</v>
      </c>
      <c r="I4240">
        <v>4.8</v>
      </c>
      <c r="J4240">
        <v>12.8</v>
      </c>
      <c r="K4240">
        <v>3.3</v>
      </c>
      <c r="L4240">
        <v>12.9</v>
      </c>
      <c r="M4240">
        <v>0.8</v>
      </c>
      <c r="N4240">
        <v>74.5</v>
      </c>
      <c r="O4240">
        <v>2.5</v>
      </c>
      <c r="P4240">
        <v>1.9</v>
      </c>
      <c r="Q4240">
        <v>3</v>
      </c>
      <c r="R4240">
        <v>1.9</v>
      </c>
      <c r="S4240">
        <v>5.8</v>
      </c>
      <c r="T4240">
        <v>1.7</v>
      </c>
      <c r="U4240">
        <v>7</v>
      </c>
      <c r="V4240">
        <v>1.2</v>
      </c>
      <c r="W4240">
        <v>43</v>
      </c>
      <c r="X4240">
        <v>0</v>
      </c>
      <c r="Y4240">
        <v>0</v>
      </c>
      <c r="Z4240">
        <v>1</v>
      </c>
      <c r="AA4240">
        <v>0</v>
      </c>
      <c r="AB4240">
        <v>4</v>
      </c>
      <c r="AC4240">
        <v>0</v>
      </c>
      <c r="AD4240">
        <v>4</v>
      </c>
      <c r="AE4240">
        <v>0</v>
      </c>
      <c r="AY4240" s="59"/>
    </row>
    <row r="4241" spans="1:51">
      <c r="A4241" s="19">
        <v>43825</v>
      </c>
      <c r="B4241" t="s">
        <v>20</v>
      </c>
      <c r="C4241" s="19">
        <v>43893</v>
      </c>
      <c r="D4241">
        <v>6</v>
      </c>
      <c r="E4241">
        <v>29.5</v>
      </c>
      <c r="F4241">
        <v>4.8</v>
      </c>
      <c r="G4241">
        <v>2.4</v>
      </c>
      <c r="H4241">
        <v>8.8000000000000007</v>
      </c>
      <c r="I4241">
        <v>3</v>
      </c>
      <c r="J4241">
        <v>19.600000000000001</v>
      </c>
      <c r="K4241">
        <v>1.3</v>
      </c>
      <c r="L4241">
        <v>16.5</v>
      </c>
      <c r="M4241">
        <v>3.5</v>
      </c>
      <c r="N4241">
        <v>51.3</v>
      </c>
      <c r="O4241">
        <v>2.9</v>
      </c>
      <c r="P4241">
        <v>1.9</v>
      </c>
      <c r="Q4241">
        <v>4.5999999999999996</v>
      </c>
      <c r="R4241">
        <v>1.9</v>
      </c>
      <c r="S4241">
        <v>19.5</v>
      </c>
      <c r="T4241">
        <v>1.3</v>
      </c>
      <c r="U4241">
        <v>14.1</v>
      </c>
      <c r="V4241">
        <v>2.1</v>
      </c>
      <c r="W4241">
        <v>3</v>
      </c>
      <c r="X4241">
        <v>0</v>
      </c>
      <c r="Y4241">
        <v>0</v>
      </c>
      <c r="Z4241">
        <v>0</v>
      </c>
      <c r="AA4241">
        <v>0</v>
      </c>
      <c r="AB4241">
        <v>2</v>
      </c>
      <c r="AC4241">
        <v>0</v>
      </c>
      <c r="AD4241">
        <v>2</v>
      </c>
      <c r="AE4241">
        <v>0</v>
      </c>
      <c r="AY4241" s="59"/>
    </row>
    <row r="4242" spans="1:51">
      <c r="A4242" s="19">
        <v>43825</v>
      </c>
      <c r="B4242" t="s">
        <v>21</v>
      </c>
      <c r="C4242" s="19">
        <v>43893</v>
      </c>
      <c r="D4242">
        <v>31</v>
      </c>
      <c r="E4242">
        <v>36.1</v>
      </c>
      <c r="F4242">
        <v>6.2</v>
      </c>
      <c r="G4242">
        <v>3.8</v>
      </c>
      <c r="H4242">
        <v>8.4</v>
      </c>
      <c r="I4242">
        <v>4.9000000000000004</v>
      </c>
      <c r="J4242">
        <v>14.2</v>
      </c>
      <c r="K4242">
        <v>3.2</v>
      </c>
      <c r="L4242">
        <v>12.2</v>
      </c>
      <c r="M4242">
        <v>0.5</v>
      </c>
      <c r="N4242">
        <v>73.2</v>
      </c>
      <c r="O4242">
        <v>2.9</v>
      </c>
      <c r="P4242">
        <v>1.6</v>
      </c>
      <c r="Q4242">
        <v>3.3</v>
      </c>
      <c r="R4242">
        <v>2</v>
      </c>
      <c r="S4242">
        <v>7.6</v>
      </c>
      <c r="T4242">
        <v>1.5</v>
      </c>
      <c r="U4242">
        <v>6.4</v>
      </c>
      <c r="V4242">
        <v>1.1000000000000001</v>
      </c>
      <c r="W4242">
        <v>25</v>
      </c>
      <c r="X4242">
        <v>0</v>
      </c>
      <c r="Y4242">
        <v>0</v>
      </c>
      <c r="Z4242">
        <v>0</v>
      </c>
      <c r="AA4242">
        <v>0</v>
      </c>
      <c r="AB4242">
        <v>4</v>
      </c>
      <c r="AC4242">
        <v>0</v>
      </c>
      <c r="AD4242">
        <v>2</v>
      </c>
      <c r="AE4242">
        <v>0</v>
      </c>
      <c r="AY4242" s="59"/>
    </row>
    <row r="4243" spans="1:51">
      <c r="A4243" s="19">
        <v>43825</v>
      </c>
      <c r="B4243" t="s">
        <v>22</v>
      </c>
      <c r="C4243" s="19">
        <v>43893</v>
      </c>
      <c r="D4243">
        <v>416</v>
      </c>
      <c r="E4243">
        <v>24</v>
      </c>
      <c r="F4243">
        <v>5.8</v>
      </c>
      <c r="G4243">
        <v>2.2000000000000002</v>
      </c>
      <c r="H4243">
        <v>9.8000000000000007</v>
      </c>
      <c r="I4243">
        <v>1.9</v>
      </c>
      <c r="J4243">
        <v>21.7</v>
      </c>
      <c r="K4243">
        <v>1.8</v>
      </c>
      <c r="L4243">
        <v>16.5</v>
      </c>
      <c r="M4243">
        <v>5.8</v>
      </c>
      <c r="N4243">
        <v>35.700000000000003</v>
      </c>
      <c r="O4243">
        <v>4.3</v>
      </c>
      <c r="P4243">
        <v>2.2999999999999998</v>
      </c>
      <c r="Q4243">
        <v>6.5</v>
      </c>
      <c r="R4243">
        <v>1.8</v>
      </c>
      <c r="S4243">
        <v>27.4</v>
      </c>
      <c r="T4243">
        <v>1.8</v>
      </c>
      <c r="U4243">
        <v>16.100000000000001</v>
      </c>
      <c r="V4243">
        <v>3.7</v>
      </c>
      <c r="W4243">
        <v>155</v>
      </c>
      <c r="X4243">
        <v>0</v>
      </c>
      <c r="Y4243">
        <v>0</v>
      </c>
      <c r="Z4243">
        <v>11</v>
      </c>
      <c r="AA4243">
        <v>0</v>
      </c>
      <c r="AB4243">
        <v>141</v>
      </c>
      <c r="AC4243">
        <v>0</v>
      </c>
      <c r="AD4243">
        <v>107</v>
      </c>
      <c r="AE4243">
        <v>1</v>
      </c>
      <c r="AY4243" s="59"/>
    </row>
    <row r="4244" spans="1:51">
      <c r="A4244" s="19">
        <v>43825</v>
      </c>
      <c r="B4244" t="s">
        <v>23</v>
      </c>
      <c r="C4244" s="19">
        <v>43893</v>
      </c>
      <c r="D4244">
        <v>67</v>
      </c>
      <c r="E4244">
        <v>23.1</v>
      </c>
      <c r="F4244">
        <v>5.3</v>
      </c>
      <c r="G4244">
        <v>0.9</v>
      </c>
      <c r="H4244">
        <v>8.6</v>
      </c>
      <c r="I4244">
        <v>1.2</v>
      </c>
      <c r="J4244">
        <v>24.2</v>
      </c>
      <c r="K4244">
        <v>1</v>
      </c>
      <c r="L4244">
        <v>17.8</v>
      </c>
      <c r="M4244">
        <v>7.4</v>
      </c>
      <c r="N4244">
        <v>30.4</v>
      </c>
      <c r="O4244">
        <v>3.5</v>
      </c>
      <c r="P4244">
        <v>1.6</v>
      </c>
      <c r="Q4244">
        <v>5.2</v>
      </c>
      <c r="R4244">
        <v>1.5</v>
      </c>
      <c r="S4244">
        <v>33.6</v>
      </c>
      <c r="T4244">
        <v>1.6</v>
      </c>
      <c r="U4244">
        <v>17.7</v>
      </c>
      <c r="V4244">
        <v>4.5</v>
      </c>
      <c r="W4244">
        <v>23</v>
      </c>
      <c r="X4244">
        <v>0</v>
      </c>
      <c r="Y4244">
        <v>0</v>
      </c>
      <c r="Z4244">
        <v>1</v>
      </c>
      <c r="AA4244">
        <v>0</v>
      </c>
      <c r="AB4244">
        <v>24</v>
      </c>
      <c r="AC4244">
        <v>0</v>
      </c>
      <c r="AD4244">
        <v>18</v>
      </c>
      <c r="AE4244">
        <v>1</v>
      </c>
      <c r="AY4244" s="59"/>
    </row>
    <row r="4245" spans="1:51">
      <c r="A4245" s="19">
        <v>43825</v>
      </c>
      <c r="B4245" t="s">
        <v>24</v>
      </c>
      <c r="C4245" s="19">
        <v>43893</v>
      </c>
      <c r="D4245">
        <v>13</v>
      </c>
      <c r="E4245">
        <v>29.5</v>
      </c>
      <c r="F4245">
        <v>4.8</v>
      </c>
      <c r="G4245">
        <v>2.4</v>
      </c>
      <c r="H4245">
        <v>8.8000000000000007</v>
      </c>
      <c r="I4245">
        <v>3</v>
      </c>
      <c r="J4245">
        <v>19.600000000000001</v>
      </c>
      <c r="K4245">
        <v>1.3</v>
      </c>
      <c r="L4245">
        <v>16.5</v>
      </c>
      <c r="M4245">
        <v>3.5</v>
      </c>
      <c r="N4245">
        <v>51.6</v>
      </c>
      <c r="O4245">
        <v>2.9</v>
      </c>
      <c r="P4245">
        <v>1.8</v>
      </c>
      <c r="Q4245">
        <v>4.3</v>
      </c>
      <c r="R4245">
        <v>2</v>
      </c>
      <c r="S4245">
        <v>19.3</v>
      </c>
      <c r="T4245">
        <v>1.6</v>
      </c>
      <c r="U4245">
        <v>14</v>
      </c>
      <c r="V4245">
        <v>2.1</v>
      </c>
      <c r="W4245">
        <v>6</v>
      </c>
      <c r="X4245">
        <v>0</v>
      </c>
      <c r="Y4245">
        <v>0</v>
      </c>
      <c r="Z4245">
        <v>0</v>
      </c>
      <c r="AA4245">
        <v>0</v>
      </c>
      <c r="AB4245">
        <v>4</v>
      </c>
      <c r="AC4245">
        <v>0</v>
      </c>
      <c r="AD4245">
        <v>3</v>
      </c>
      <c r="AE4245">
        <v>0</v>
      </c>
      <c r="AY4245" s="59"/>
    </row>
    <row r="4246" spans="1:51">
      <c r="A4246" s="19">
        <v>43825</v>
      </c>
      <c r="B4246" t="s">
        <v>25</v>
      </c>
      <c r="C4246" s="19">
        <v>43893</v>
      </c>
      <c r="D4246">
        <v>24</v>
      </c>
      <c r="E4246">
        <v>20.9</v>
      </c>
      <c r="F4246">
        <v>7.2</v>
      </c>
      <c r="G4246">
        <v>2.4</v>
      </c>
      <c r="H4246">
        <v>12.7</v>
      </c>
      <c r="I4246">
        <v>1.2</v>
      </c>
      <c r="J4246">
        <v>18</v>
      </c>
      <c r="K4246">
        <v>4.5999999999999996</v>
      </c>
      <c r="L4246">
        <v>18.3</v>
      </c>
      <c r="M4246">
        <v>4.0999999999999996</v>
      </c>
      <c r="N4246">
        <v>29.4</v>
      </c>
      <c r="O4246">
        <v>5.4</v>
      </c>
      <c r="P4246">
        <v>2.6</v>
      </c>
      <c r="Q4246">
        <v>11</v>
      </c>
      <c r="R4246">
        <v>2.1</v>
      </c>
      <c r="S4246">
        <v>20.5</v>
      </c>
      <c r="T4246">
        <v>3.7</v>
      </c>
      <c r="U4246">
        <v>21.7</v>
      </c>
      <c r="V4246">
        <v>3.2</v>
      </c>
      <c r="W4246">
        <v>8</v>
      </c>
      <c r="X4246">
        <v>0</v>
      </c>
      <c r="Y4246">
        <v>0</v>
      </c>
      <c r="Z4246">
        <v>2</v>
      </c>
      <c r="AA4246">
        <v>0</v>
      </c>
      <c r="AB4246">
        <v>7</v>
      </c>
      <c r="AC4246">
        <v>0</v>
      </c>
      <c r="AD4246">
        <v>7</v>
      </c>
      <c r="AE4246">
        <v>0</v>
      </c>
      <c r="AY4246" s="59"/>
    </row>
    <row r="4247" spans="1:51">
      <c r="A4247" s="19">
        <v>43825</v>
      </c>
      <c r="B4247" t="s">
        <v>26</v>
      </c>
      <c r="C4247" s="19">
        <v>43893</v>
      </c>
      <c r="D4247">
        <v>91</v>
      </c>
      <c r="E4247">
        <v>21.5</v>
      </c>
      <c r="F4247">
        <v>5.4</v>
      </c>
      <c r="G4247">
        <v>2.4</v>
      </c>
      <c r="H4247">
        <v>12.4</v>
      </c>
      <c r="I4247">
        <v>1.9</v>
      </c>
      <c r="J4247">
        <v>15</v>
      </c>
      <c r="K4247">
        <v>1.1000000000000001</v>
      </c>
      <c r="L4247">
        <v>27.7</v>
      </c>
      <c r="M4247">
        <v>2.2000000000000002</v>
      </c>
      <c r="N4247">
        <v>24.9</v>
      </c>
      <c r="O4247">
        <v>3.4</v>
      </c>
      <c r="P4247">
        <v>2</v>
      </c>
      <c r="Q4247">
        <v>8.1</v>
      </c>
      <c r="R4247">
        <v>1.6</v>
      </c>
      <c r="S4247">
        <v>11.8</v>
      </c>
      <c r="T4247">
        <v>1.5</v>
      </c>
      <c r="U4247">
        <v>44.6</v>
      </c>
      <c r="V4247">
        <v>1.7</v>
      </c>
      <c r="W4247">
        <v>31</v>
      </c>
      <c r="X4247">
        <v>0</v>
      </c>
      <c r="Y4247">
        <v>0</v>
      </c>
      <c r="Z4247">
        <v>6</v>
      </c>
      <c r="AA4247">
        <v>0</v>
      </c>
      <c r="AB4247">
        <v>14</v>
      </c>
      <c r="AC4247">
        <v>0</v>
      </c>
      <c r="AD4247">
        <v>40</v>
      </c>
      <c r="AE4247">
        <v>0</v>
      </c>
      <c r="AY4247" s="59"/>
    </row>
    <row r="4248" spans="1:51">
      <c r="A4248" s="19">
        <v>43825</v>
      </c>
      <c r="B4248" t="s">
        <v>27</v>
      </c>
      <c r="C4248" s="19">
        <v>43893</v>
      </c>
      <c r="D4248">
        <v>75</v>
      </c>
      <c r="E4248">
        <v>22.5</v>
      </c>
      <c r="F4248">
        <v>3.1</v>
      </c>
      <c r="G4248">
        <v>0.5</v>
      </c>
      <c r="H4248">
        <v>12.2</v>
      </c>
      <c r="I4248">
        <v>16.8</v>
      </c>
      <c r="J4248">
        <v>17</v>
      </c>
      <c r="K4248">
        <v>0.3</v>
      </c>
      <c r="L4248">
        <v>15.6</v>
      </c>
      <c r="M4248">
        <v>1.5</v>
      </c>
      <c r="N4248">
        <v>32.200000000000003</v>
      </c>
      <c r="O4248">
        <v>2.6</v>
      </c>
      <c r="P4248">
        <v>1.6</v>
      </c>
      <c r="Q4248">
        <v>9.6999999999999993</v>
      </c>
      <c r="R4248">
        <v>17.5</v>
      </c>
      <c r="S4248">
        <v>17.5</v>
      </c>
      <c r="T4248">
        <v>1.5</v>
      </c>
      <c r="U4248">
        <v>15</v>
      </c>
      <c r="V4248">
        <v>1.9</v>
      </c>
      <c r="W4248">
        <v>22</v>
      </c>
      <c r="X4248">
        <v>0</v>
      </c>
      <c r="Y4248">
        <v>0</v>
      </c>
      <c r="Z4248">
        <v>5</v>
      </c>
      <c r="AA4248">
        <v>16</v>
      </c>
      <c r="AB4248">
        <v>17</v>
      </c>
      <c r="AC4248">
        <v>0</v>
      </c>
      <c r="AD4248">
        <v>15</v>
      </c>
      <c r="AE4248">
        <v>0</v>
      </c>
      <c r="AY4248" s="59"/>
    </row>
    <row r="4249" spans="1:51">
      <c r="A4249" s="19">
        <v>43825</v>
      </c>
      <c r="B4249" t="s">
        <v>28</v>
      </c>
      <c r="C4249" s="19">
        <v>43893</v>
      </c>
      <c r="D4249">
        <v>110</v>
      </c>
      <c r="E4249">
        <v>34.5</v>
      </c>
      <c r="F4249">
        <v>10.3</v>
      </c>
      <c r="G4249">
        <v>1.8</v>
      </c>
      <c r="H4249">
        <v>7.9</v>
      </c>
      <c r="I4249">
        <v>2.2999999999999998</v>
      </c>
      <c r="J4249">
        <v>16.5</v>
      </c>
      <c r="K4249">
        <v>1.8</v>
      </c>
      <c r="L4249">
        <v>12.1</v>
      </c>
      <c r="M4249">
        <v>2.2999999999999998</v>
      </c>
      <c r="N4249">
        <v>67.099999999999994</v>
      </c>
      <c r="O4249">
        <v>5.0999999999999996</v>
      </c>
      <c r="P4249">
        <v>1.3</v>
      </c>
      <c r="Q4249">
        <v>3.5</v>
      </c>
      <c r="R4249">
        <v>1.4</v>
      </c>
      <c r="S4249">
        <v>11.6</v>
      </c>
      <c r="T4249">
        <v>1.3</v>
      </c>
      <c r="U4249">
        <v>6.6</v>
      </c>
      <c r="V4249">
        <v>1.7</v>
      </c>
      <c r="W4249">
        <v>66</v>
      </c>
      <c r="X4249">
        <v>0</v>
      </c>
      <c r="Y4249">
        <v>0</v>
      </c>
      <c r="Z4249">
        <v>1</v>
      </c>
      <c r="AA4249">
        <v>0</v>
      </c>
      <c r="AB4249">
        <v>32</v>
      </c>
      <c r="AC4249">
        <v>0</v>
      </c>
      <c r="AD4249">
        <v>7</v>
      </c>
      <c r="AE4249">
        <v>0</v>
      </c>
      <c r="AY4249" s="59"/>
    </row>
    <row r="4250" spans="1:51">
      <c r="A4250" s="19">
        <v>43825</v>
      </c>
      <c r="B4250" t="s">
        <v>29</v>
      </c>
      <c r="C4250" s="19">
        <v>43893</v>
      </c>
      <c r="D4250">
        <v>37</v>
      </c>
      <c r="E4250">
        <v>35.799999999999997</v>
      </c>
      <c r="F4250">
        <v>8.4</v>
      </c>
      <c r="G4250">
        <v>3.2</v>
      </c>
      <c r="H4250">
        <v>7.2</v>
      </c>
      <c r="I4250">
        <v>4.0999999999999996</v>
      </c>
      <c r="J4250">
        <v>14.7</v>
      </c>
      <c r="K4250">
        <v>3.5</v>
      </c>
      <c r="L4250">
        <v>11.8</v>
      </c>
      <c r="M4250">
        <v>0.8</v>
      </c>
      <c r="N4250">
        <v>71.5</v>
      </c>
      <c r="O4250">
        <v>4.0999999999999996</v>
      </c>
      <c r="P4250">
        <v>1.7</v>
      </c>
      <c r="Q4250">
        <v>2.9</v>
      </c>
      <c r="R4250">
        <v>1.7</v>
      </c>
      <c r="S4250">
        <v>8.9</v>
      </c>
      <c r="T4250">
        <v>1.7</v>
      </c>
      <c r="U4250">
        <v>6</v>
      </c>
      <c r="V4250">
        <v>1.2</v>
      </c>
      <c r="W4250">
        <v>29</v>
      </c>
      <c r="X4250">
        <v>0</v>
      </c>
      <c r="Y4250">
        <v>0</v>
      </c>
      <c r="Z4250">
        <v>0</v>
      </c>
      <c r="AA4250">
        <v>0</v>
      </c>
      <c r="AB4250">
        <v>5</v>
      </c>
      <c r="AC4250">
        <v>0</v>
      </c>
      <c r="AD4250">
        <v>2</v>
      </c>
      <c r="AE4250">
        <v>0</v>
      </c>
      <c r="AY4250" s="59"/>
    </row>
    <row r="4251" spans="1:51">
      <c r="A4251" s="19">
        <v>43825</v>
      </c>
      <c r="B4251" t="s">
        <v>30</v>
      </c>
      <c r="C4251" s="19">
        <v>43893</v>
      </c>
      <c r="D4251">
        <v>64</v>
      </c>
      <c r="E4251">
        <v>35.799999999999997</v>
      </c>
      <c r="F4251">
        <v>6.2</v>
      </c>
      <c r="G4251">
        <v>3.1</v>
      </c>
      <c r="H4251">
        <v>8.9</v>
      </c>
      <c r="I4251">
        <v>5.2</v>
      </c>
      <c r="J4251">
        <v>13.5</v>
      </c>
      <c r="K4251">
        <v>3.6</v>
      </c>
      <c r="L4251">
        <v>12.6</v>
      </c>
      <c r="M4251">
        <v>0.6</v>
      </c>
      <c r="N4251">
        <v>72</v>
      </c>
      <c r="O4251">
        <v>2.8</v>
      </c>
      <c r="P4251">
        <v>1.5</v>
      </c>
      <c r="Q4251">
        <v>3.8</v>
      </c>
      <c r="R4251">
        <v>2.1</v>
      </c>
      <c r="S4251">
        <v>7.5</v>
      </c>
      <c r="T4251">
        <v>1.7</v>
      </c>
      <c r="U4251">
        <v>7</v>
      </c>
      <c r="V4251">
        <v>1</v>
      </c>
      <c r="W4251">
        <v>52</v>
      </c>
      <c r="X4251">
        <v>0</v>
      </c>
      <c r="Y4251">
        <v>0</v>
      </c>
      <c r="Z4251">
        <v>1</v>
      </c>
      <c r="AA4251">
        <v>0</v>
      </c>
      <c r="AB4251">
        <v>6</v>
      </c>
      <c r="AC4251">
        <v>0</v>
      </c>
      <c r="AD4251">
        <v>5</v>
      </c>
      <c r="AE4251">
        <v>0</v>
      </c>
      <c r="AY4251" s="59"/>
    </row>
    <row r="4252" spans="1:51">
      <c r="A4252" s="19">
        <v>43825</v>
      </c>
      <c r="B4252" t="s">
        <v>31</v>
      </c>
      <c r="C4252" s="19">
        <v>43893</v>
      </c>
      <c r="D4252">
        <v>228</v>
      </c>
      <c r="E4252">
        <v>31.7</v>
      </c>
      <c r="F4252">
        <v>6.8</v>
      </c>
      <c r="G4252">
        <v>2.5</v>
      </c>
      <c r="H4252">
        <v>9.5</v>
      </c>
      <c r="I4252">
        <v>2.5</v>
      </c>
      <c r="J4252">
        <v>16.899999999999999</v>
      </c>
      <c r="K4252">
        <v>1.7</v>
      </c>
      <c r="L4252">
        <v>14.1</v>
      </c>
      <c r="M4252">
        <v>3.9</v>
      </c>
      <c r="N4252">
        <v>59.5</v>
      </c>
      <c r="O4252">
        <v>3.8</v>
      </c>
      <c r="P4252">
        <v>1.8</v>
      </c>
      <c r="Q4252">
        <v>5</v>
      </c>
      <c r="R4252">
        <v>1.7</v>
      </c>
      <c r="S4252">
        <v>14</v>
      </c>
      <c r="T4252">
        <v>1.6</v>
      </c>
      <c r="U4252">
        <v>9.9</v>
      </c>
      <c r="V4252">
        <v>2.2999999999999998</v>
      </c>
      <c r="W4252">
        <v>127</v>
      </c>
      <c r="X4252">
        <v>0</v>
      </c>
      <c r="Y4252">
        <v>0</v>
      </c>
      <c r="Z4252">
        <v>5</v>
      </c>
      <c r="AA4252">
        <v>0</v>
      </c>
      <c r="AB4252">
        <v>68</v>
      </c>
      <c r="AC4252">
        <v>0</v>
      </c>
      <c r="AD4252">
        <v>27</v>
      </c>
      <c r="AE4252">
        <v>0</v>
      </c>
      <c r="AY4252" s="59"/>
    </row>
    <row r="4253" spans="1:51">
      <c r="A4253" s="19">
        <v>43825</v>
      </c>
      <c r="B4253" t="s">
        <v>32</v>
      </c>
      <c r="C4253" s="19">
        <v>43893</v>
      </c>
      <c r="D4253">
        <v>29</v>
      </c>
      <c r="E4253">
        <v>28.2</v>
      </c>
      <c r="F4253">
        <v>7.2</v>
      </c>
      <c r="G4253">
        <v>0.4</v>
      </c>
      <c r="H4253">
        <v>10.3</v>
      </c>
      <c r="I4253">
        <v>4</v>
      </c>
      <c r="J4253">
        <v>15.5</v>
      </c>
      <c r="K4253">
        <v>3.9</v>
      </c>
      <c r="L4253">
        <v>19</v>
      </c>
      <c r="M4253">
        <v>1</v>
      </c>
      <c r="N4253">
        <v>48.7</v>
      </c>
      <c r="O4253">
        <v>4.4000000000000004</v>
      </c>
      <c r="P4253">
        <v>1.4</v>
      </c>
      <c r="Q4253">
        <v>6.3</v>
      </c>
      <c r="R4253">
        <v>2.6</v>
      </c>
      <c r="S4253">
        <v>12.5</v>
      </c>
      <c r="T4253">
        <v>2.5</v>
      </c>
      <c r="U4253">
        <v>19.5</v>
      </c>
      <c r="V4253">
        <v>1.6</v>
      </c>
      <c r="W4253">
        <v>13</v>
      </c>
      <c r="X4253">
        <v>0</v>
      </c>
      <c r="Y4253">
        <v>0</v>
      </c>
      <c r="Z4253">
        <v>1</v>
      </c>
      <c r="AA4253">
        <v>0</v>
      </c>
      <c r="AB4253">
        <v>7</v>
      </c>
      <c r="AC4253">
        <v>0</v>
      </c>
      <c r="AD4253">
        <v>8</v>
      </c>
      <c r="AE4253">
        <v>0</v>
      </c>
      <c r="AY4253" s="59"/>
    </row>
    <row r="4254" spans="1:51">
      <c r="A4254" s="19">
        <v>43825</v>
      </c>
      <c r="B4254" t="s">
        <v>33</v>
      </c>
      <c r="C4254" s="19">
        <v>43893</v>
      </c>
      <c r="D4254">
        <v>16</v>
      </c>
      <c r="E4254">
        <v>17.7</v>
      </c>
      <c r="F4254">
        <v>2.2999999999999998</v>
      </c>
      <c r="G4254">
        <v>1.4</v>
      </c>
      <c r="H4254">
        <v>10.4</v>
      </c>
      <c r="I4254">
        <v>1</v>
      </c>
      <c r="J4254">
        <v>34.700000000000003</v>
      </c>
      <c r="K4254">
        <v>0.6</v>
      </c>
      <c r="L4254">
        <v>17.2</v>
      </c>
      <c r="M4254">
        <v>4.2</v>
      </c>
      <c r="N4254">
        <v>12.3</v>
      </c>
      <c r="O4254">
        <v>1.3</v>
      </c>
      <c r="P4254">
        <v>1</v>
      </c>
      <c r="Q4254">
        <v>4.5999999999999996</v>
      </c>
      <c r="R4254">
        <v>1.2</v>
      </c>
      <c r="S4254">
        <v>64.599999999999994</v>
      </c>
      <c r="T4254">
        <v>0.8</v>
      </c>
      <c r="U4254">
        <v>11.9</v>
      </c>
      <c r="V4254">
        <v>1.8</v>
      </c>
      <c r="W4254">
        <v>4</v>
      </c>
      <c r="X4254">
        <v>0</v>
      </c>
      <c r="Y4254">
        <v>0</v>
      </c>
      <c r="Z4254">
        <v>1</v>
      </c>
      <c r="AA4254">
        <v>0</v>
      </c>
      <c r="AB4254">
        <v>7</v>
      </c>
      <c r="AC4254">
        <v>0</v>
      </c>
      <c r="AD4254">
        <v>4</v>
      </c>
      <c r="AE4254">
        <v>0</v>
      </c>
      <c r="AY4254" s="59"/>
    </row>
    <row r="4255" spans="1:51">
      <c r="A4255" s="19">
        <v>43825</v>
      </c>
      <c r="B4255" t="s">
        <v>34</v>
      </c>
      <c r="C4255" s="19">
        <v>43893</v>
      </c>
      <c r="D4255">
        <v>99</v>
      </c>
      <c r="E4255">
        <v>33.799999999999997</v>
      </c>
      <c r="F4255">
        <v>5.3</v>
      </c>
      <c r="G4255">
        <v>3.3</v>
      </c>
      <c r="H4255">
        <v>10</v>
      </c>
      <c r="I4255">
        <v>4.7</v>
      </c>
      <c r="J4255">
        <v>14.8</v>
      </c>
      <c r="K4255">
        <v>2.2999999999999998</v>
      </c>
      <c r="L4255">
        <v>13.5</v>
      </c>
      <c r="M4255">
        <v>1.9</v>
      </c>
      <c r="N4255">
        <v>66</v>
      </c>
      <c r="O4255">
        <v>2.8</v>
      </c>
      <c r="P4255">
        <v>1.8</v>
      </c>
      <c r="Q4255">
        <v>5.2</v>
      </c>
      <c r="R4255">
        <v>2.2999999999999998</v>
      </c>
      <c r="S4255">
        <v>9.8000000000000007</v>
      </c>
      <c r="T4255">
        <v>1.6</v>
      </c>
      <c r="U4255">
        <v>8.6999999999999993</v>
      </c>
      <c r="V4255">
        <v>1.4</v>
      </c>
      <c r="W4255">
        <v>72</v>
      </c>
      <c r="X4255">
        <v>0</v>
      </c>
      <c r="Y4255">
        <v>0</v>
      </c>
      <c r="Z4255">
        <v>3</v>
      </c>
      <c r="AA4255">
        <v>0</v>
      </c>
      <c r="AB4255">
        <v>14</v>
      </c>
      <c r="AC4255">
        <v>0</v>
      </c>
      <c r="AD4255">
        <v>10</v>
      </c>
      <c r="AE4255">
        <v>0</v>
      </c>
      <c r="AY4255" s="59"/>
    </row>
    <row r="4256" spans="1:51">
      <c r="A4256" s="19">
        <v>43825</v>
      </c>
      <c r="B4256" t="s">
        <v>35</v>
      </c>
      <c r="C4256" s="19">
        <v>43900</v>
      </c>
      <c r="D4256">
        <v>20</v>
      </c>
      <c r="E4256">
        <v>28.8</v>
      </c>
      <c r="F4256">
        <v>6.8</v>
      </c>
      <c r="G4256">
        <v>0.4</v>
      </c>
      <c r="H4256">
        <v>9.8000000000000007</v>
      </c>
      <c r="I4256">
        <v>5.3</v>
      </c>
      <c r="J4256">
        <v>10.6</v>
      </c>
      <c r="K4256">
        <v>3.5</v>
      </c>
      <c r="L4256">
        <v>23.8</v>
      </c>
      <c r="M4256">
        <v>0.5</v>
      </c>
      <c r="N4256">
        <v>46.9</v>
      </c>
      <c r="O4256">
        <v>3.8</v>
      </c>
      <c r="P4256">
        <v>1.3</v>
      </c>
      <c r="Q4256">
        <v>5.4</v>
      </c>
      <c r="R4256">
        <v>2.9</v>
      </c>
      <c r="S4256">
        <v>6.2</v>
      </c>
      <c r="T4256">
        <v>2.1</v>
      </c>
      <c r="U4256">
        <v>29.7</v>
      </c>
      <c r="V4256">
        <v>1.3</v>
      </c>
      <c r="W4256">
        <v>10</v>
      </c>
      <c r="X4256">
        <v>0</v>
      </c>
      <c r="Y4256">
        <v>0</v>
      </c>
      <c r="Z4256">
        <v>1</v>
      </c>
      <c r="AA4256">
        <v>0</v>
      </c>
      <c r="AB4256">
        <v>1</v>
      </c>
      <c r="AC4256">
        <v>0</v>
      </c>
      <c r="AD4256">
        <v>8</v>
      </c>
      <c r="AE4256">
        <v>0</v>
      </c>
      <c r="AY4256" s="59"/>
    </row>
    <row r="4257" spans="1:51">
      <c r="A4257" s="19">
        <v>43825</v>
      </c>
      <c r="B4257" t="s">
        <v>36</v>
      </c>
      <c r="C4257" s="19">
        <v>43900</v>
      </c>
      <c r="D4257">
        <v>125</v>
      </c>
      <c r="E4257">
        <v>30.7</v>
      </c>
      <c r="F4257">
        <v>2.2000000000000002</v>
      </c>
      <c r="G4257">
        <v>1.1000000000000001</v>
      </c>
      <c r="H4257">
        <v>10.6</v>
      </c>
      <c r="I4257">
        <v>3</v>
      </c>
      <c r="J4257">
        <v>23</v>
      </c>
      <c r="K4257">
        <v>0.5</v>
      </c>
      <c r="L4257">
        <v>15.9</v>
      </c>
      <c r="M4257">
        <v>2.5</v>
      </c>
      <c r="N4257">
        <v>50.7</v>
      </c>
      <c r="O4257">
        <v>1.8</v>
      </c>
      <c r="P4257">
        <v>1.4</v>
      </c>
      <c r="Q4257">
        <v>5.4</v>
      </c>
      <c r="R4257">
        <v>1.8</v>
      </c>
      <c r="S4257">
        <v>24.6</v>
      </c>
      <c r="T4257">
        <v>1.2</v>
      </c>
      <c r="U4257">
        <v>11.3</v>
      </c>
      <c r="V4257">
        <v>1.5</v>
      </c>
      <c r="W4257">
        <v>53</v>
      </c>
      <c r="X4257">
        <v>0</v>
      </c>
      <c r="Y4257">
        <v>0</v>
      </c>
      <c r="Z4257">
        <v>5</v>
      </c>
      <c r="AA4257">
        <v>0</v>
      </c>
      <c r="AB4257">
        <v>40</v>
      </c>
      <c r="AC4257">
        <v>0</v>
      </c>
      <c r="AD4257">
        <v>27</v>
      </c>
      <c r="AE4257">
        <v>0</v>
      </c>
      <c r="AY4257" s="59"/>
    </row>
    <row r="4258" spans="1:51">
      <c r="A4258" s="19">
        <v>43825</v>
      </c>
      <c r="B4258" t="s">
        <v>37</v>
      </c>
      <c r="C4258" s="19">
        <v>43900</v>
      </c>
      <c r="D4258">
        <v>36</v>
      </c>
      <c r="E4258">
        <v>37.4</v>
      </c>
      <c r="F4258">
        <v>6</v>
      </c>
      <c r="G4258">
        <v>4.9000000000000004</v>
      </c>
      <c r="H4258">
        <v>6.5</v>
      </c>
      <c r="I4258">
        <v>3.7</v>
      </c>
      <c r="J4258">
        <v>14</v>
      </c>
      <c r="K4258">
        <v>2.6</v>
      </c>
      <c r="L4258">
        <v>12.6</v>
      </c>
      <c r="M4258">
        <v>1.8</v>
      </c>
      <c r="N4258">
        <v>74.8</v>
      </c>
      <c r="O4258">
        <v>2.7</v>
      </c>
      <c r="P4258">
        <v>2.1</v>
      </c>
      <c r="Q4258">
        <v>2.8</v>
      </c>
      <c r="R4258">
        <v>1.5</v>
      </c>
      <c r="S4258">
        <v>7.1</v>
      </c>
      <c r="T4258">
        <v>1.2</v>
      </c>
      <c r="U4258">
        <v>6.2</v>
      </c>
      <c r="V4258">
        <v>1.3</v>
      </c>
      <c r="W4258">
        <v>29</v>
      </c>
      <c r="X4258">
        <v>0</v>
      </c>
      <c r="Y4258">
        <v>0</v>
      </c>
      <c r="Z4258">
        <v>0</v>
      </c>
      <c r="AA4258">
        <v>0</v>
      </c>
      <c r="AB4258">
        <v>4</v>
      </c>
      <c r="AC4258">
        <v>0</v>
      </c>
      <c r="AD4258">
        <v>3</v>
      </c>
      <c r="AE4258">
        <v>0</v>
      </c>
      <c r="AY4258" s="59"/>
    </row>
    <row r="4259" spans="1:51">
      <c r="A4259" s="19">
        <v>43825</v>
      </c>
      <c r="B4259" t="s">
        <v>38</v>
      </c>
      <c r="C4259" s="19">
        <v>43900</v>
      </c>
      <c r="D4259">
        <v>68</v>
      </c>
      <c r="E4259">
        <v>35</v>
      </c>
      <c r="F4259">
        <v>6.4</v>
      </c>
      <c r="G4259">
        <v>2.9</v>
      </c>
      <c r="H4259">
        <v>8.4</v>
      </c>
      <c r="I4259">
        <v>4.5</v>
      </c>
      <c r="J4259">
        <v>14.3</v>
      </c>
      <c r="K4259">
        <v>3.2</v>
      </c>
      <c r="L4259">
        <v>14.3</v>
      </c>
      <c r="M4259">
        <v>0.7</v>
      </c>
      <c r="N4259">
        <v>68.3</v>
      </c>
      <c r="O4259">
        <v>3.1</v>
      </c>
      <c r="P4259">
        <v>1.6</v>
      </c>
      <c r="Q4259">
        <v>3.8</v>
      </c>
      <c r="R4259">
        <v>2</v>
      </c>
      <c r="S4259">
        <v>8.6999999999999993</v>
      </c>
      <c r="T4259">
        <v>1.7</v>
      </c>
      <c r="U4259">
        <v>9.3000000000000007</v>
      </c>
      <c r="V4259">
        <v>1.2</v>
      </c>
      <c r="W4259">
        <v>51</v>
      </c>
      <c r="X4259">
        <v>0</v>
      </c>
      <c r="Y4259">
        <v>0</v>
      </c>
      <c r="Z4259">
        <v>1</v>
      </c>
      <c r="AA4259">
        <v>0</v>
      </c>
      <c r="AB4259">
        <v>8</v>
      </c>
      <c r="AC4259">
        <v>0</v>
      </c>
      <c r="AD4259">
        <v>8</v>
      </c>
      <c r="AE4259">
        <v>0</v>
      </c>
      <c r="AY4259" s="59"/>
    </row>
    <row r="4260" spans="1:51">
      <c r="A4260" s="19">
        <v>43825</v>
      </c>
      <c r="B4260" t="s">
        <v>39</v>
      </c>
      <c r="C4260" s="19">
        <v>43900</v>
      </c>
      <c r="D4260">
        <v>14</v>
      </c>
      <c r="E4260">
        <v>28.3</v>
      </c>
      <c r="F4260">
        <v>6.7</v>
      </c>
      <c r="G4260">
        <v>0.6</v>
      </c>
      <c r="H4260">
        <v>11.6</v>
      </c>
      <c r="I4260">
        <v>5.4</v>
      </c>
      <c r="J4260">
        <v>13.2</v>
      </c>
      <c r="K4260">
        <v>3.9</v>
      </c>
      <c r="L4260">
        <v>19.2</v>
      </c>
      <c r="M4260">
        <v>0.7</v>
      </c>
      <c r="N4260">
        <v>48.5</v>
      </c>
      <c r="O4260">
        <v>4.5999999999999996</v>
      </c>
      <c r="P4260">
        <v>1.5</v>
      </c>
      <c r="Q4260">
        <v>7.6</v>
      </c>
      <c r="R4260">
        <v>3.3</v>
      </c>
      <c r="S4260">
        <v>9.9</v>
      </c>
      <c r="T4260">
        <v>2.5</v>
      </c>
      <c r="U4260">
        <v>20.2</v>
      </c>
      <c r="V4260">
        <v>1.5</v>
      </c>
      <c r="W4260">
        <v>7</v>
      </c>
      <c r="X4260">
        <v>0</v>
      </c>
      <c r="Y4260">
        <v>0</v>
      </c>
      <c r="Z4260">
        <v>1</v>
      </c>
      <c r="AA4260">
        <v>0</v>
      </c>
      <c r="AB4260">
        <v>1</v>
      </c>
      <c r="AC4260">
        <v>0</v>
      </c>
      <c r="AD4260">
        <v>5</v>
      </c>
      <c r="AE4260">
        <v>0</v>
      </c>
      <c r="AY4260" s="59"/>
    </row>
    <row r="4261" spans="1:51">
      <c r="A4261" s="19">
        <v>43825</v>
      </c>
      <c r="B4261" t="s">
        <v>40</v>
      </c>
      <c r="C4261" s="19">
        <v>43900</v>
      </c>
      <c r="D4261">
        <v>89</v>
      </c>
      <c r="E4261">
        <v>24.9</v>
      </c>
      <c r="F4261">
        <v>4.2</v>
      </c>
      <c r="G4261">
        <v>1.4</v>
      </c>
      <c r="H4261">
        <v>8.5</v>
      </c>
      <c r="I4261">
        <v>0.8</v>
      </c>
      <c r="J4261">
        <v>24.3</v>
      </c>
      <c r="K4261">
        <v>0.2</v>
      </c>
      <c r="L4261">
        <v>17.100000000000001</v>
      </c>
      <c r="M4261">
        <v>8.1999999999999993</v>
      </c>
      <c r="N4261">
        <v>35</v>
      </c>
      <c r="O4261">
        <v>2.7</v>
      </c>
      <c r="P4261">
        <v>1.8</v>
      </c>
      <c r="Q4261">
        <v>4.7</v>
      </c>
      <c r="R4261">
        <v>1.5</v>
      </c>
      <c r="S4261">
        <v>32</v>
      </c>
      <c r="T4261">
        <v>1.5</v>
      </c>
      <c r="U4261">
        <v>15.3</v>
      </c>
      <c r="V4261">
        <v>5.0999999999999996</v>
      </c>
      <c r="W4261">
        <v>33</v>
      </c>
      <c r="X4261">
        <v>0</v>
      </c>
      <c r="Y4261">
        <v>0</v>
      </c>
      <c r="Z4261">
        <v>1</v>
      </c>
      <c r="AA4261">
        <v>0</v>
      </c>
      <c r="AB4261">
        <v>32</v>
      </c>
      <c r="AC4261">
        <v>0</v>
      </c>
      <c r="AD4261">
        <v>22</v>
      </c>
      <c r="AE4261">
        <v>1</v>
      </c>
      <c r="AY4261" s="59"/>
    </row>
    <row r="4262" spans="1:51">
      <c r="A4262" s="19">
        <v>43825</v>
      </c>
      <c r="B4262" t="s">
        <v>41</v>
      </c>
      <c r="C4262" s="19">
        <v>43904</v>
      </c>
      <c r="D4262">
        <v>6</v>
      </c>
      <c r="E4262">
        <v>29.5</v>
      </c>
      <c r="F4262">
        <v>4.8</v>
      </c>
      <c r="G4262">
        <v>2.4</v>
      </c>
      <c r="H4262">
        <v>8.8000000000000007</v>
      </c>
      <c r="I4262">
        <v>3</v>
      </c>
      <c r="J4262">
        <v>19.600000000000001</v>
      </c>
      <c r="K4262">
        <v>1.3</v>
      </c>
      <c r="L4262">
        <v>16.5</v>
      </c>
      <c r="M4262">
        <v>3.5</v>
      </c>
      <c r="N4262">
        <v>50.5</v>
      </c>
      <c r="O4262">
        <v>3.2</v>
      </c>
      <c r="P4262">
        <v>1.9</v>
      </c>
      <c r="Q4262">
        <v>4.9000000000000004</v>
      </c>
      <c r="R4262">
        <v>2</v>
      </c>
      <c r="S4262">
        <v>19.100000000000001</v>
      </c>
      <c r="T4262">
        <v>1.6</v>
      </c>
      <c r="U4262">
        <v>13.9</v>
      </c>
      <c r="V4262">
        <v>2.4</v>
      </c>
      <c r="W4262">
        <v>3</v>
      </c>
      <c r="X4262">
        <v>0</v>
      </c>
      <c r="Y4262">
        <v>0</v>
      </c>
      <c r="Z4262">
        <v>0</v>
      </c>
      <c r="AA4262">
        <v>0</v>
      </c>
      <c r="AB4262">
        <v>2</v>
      </c>
      <c r="AC4262">
        <v>0</v>
      </c>
      <c r="AD4262">
        <v>2</v>
      </c>
      <c r="AE4262">
        <v>0</v>
      </c>
      <c r="AY4262" s="59"/>
    </row>
    <row r="4263" spans="1:51">
      <c r="A4263" s="19">
        <v>43825</v>
      </c>
      <c r="B4263" t="s">
        <v>43</v>
      </c>
      <c r="C4263" s="19">
        <v>43907</v>
      </c>
      <c r="D4263">
        <v>67</v>
      </c>
      <c r="E4263">
        <v>30.1</v>
      </c>
      <c r="F4263">
        <v>3.9</v>
      </c>
      <c r="G4263">
        <v>0.9</v>
      </c>
      <c r="H4263">
        <v>11</v>
      </c>
      <c r="I4263">
        <v>4</v>
      </c>
      <c r="J4263">
        <v>20.9</v>
      </c>
      <c r="K4263">
        <v>1</v>
      </c>
      <c r="L4263">
        <v>15.2</v>
      </c>
      <c r="M4263">
        <v>2.5</v>
      </c>
      <c r="N4263">
        <v>50.6</v>
      </c>
      <c r="O4263">
        <v>2.8</v>
      </c>
      <c r="P4263">
        <v>1.3</v>
      </c>
      <c r="Q4263">
        <v>6.2</v>
      </c>
      <c r="R4263">
        <v>2.5</v>
      </c>
      <c r="S4263">
        <v>21.2</v>
      </c>
      <c r="T4263">
        <v>1.6</v>
      </c>
      <c r="U4263">
        <v>11.5</v>
      </c>
      <c r="V4263">
        <v>1.8</v>
      </c>
      <c r="W4263">
        <v>29</v>
      </c>
      <c r="X4263">
        <v>0</v>
      </c>
      <c r="Y4263">
        <v>0</v>
      </c>
      <c r="Z4263">
        <v>3</v>
      </c>
      <c r="AA4263">
        <v>0</v>
      </c>
      <c r="AB4263">
        <v>20</v>
      </c>
      <c r="AC4263">
        <v>0</v>
      </c>
      <c r="AD4263">
        <v>15</v>
      </c>
      <c r="AE4263">
        <v>0</v>
      </c>
      <c r="AY4263" s="59"/>
    </row>
    <row r="4264" spans="1:51">
      <c r="A4264" s="19">
        <v>43825</v>
      </c>
      <c r="B4264" t="s">
        <v>44</v>
      </c>
      <c r="C4264" s="19">
        <v>43907</v>
      </c>
      <c r="D4264">
        <v>219</v>
      </c>
      <c r="E4264">
        <v>25.8</v>
      </c>
      <c r="F4264">
        <v>10</v>
      </c>
      <c r="G4264">
        <v>0.4</v>
      </c>
      <c r="H4264">
        <v>10.8</v>
      </c>
      <c r="I4264">
        <v>2</v>
      </c>
      <c r="J4264">
        <v>19.7</v>
      </c>
      <c r="K4264">
        <v>1</v>
      </c>
      <c r="L4264">
        <v>14.5</v>
      </c>
      <c r="M4264">
        <v>5.3</v>
      </c>
      <c r="N4264">
        <v>40.200000000000003</v>
      </c>
      <c r="O4264">
        <v>7.2</v>
      </c>
      <c r="P4264">
        <v>1.7</v>
      </c>
      <c r="Q4264">
        <v>7.7</v>
      </c>
      <c r="R4264">
        <v>2.2999999999999998</v>
      </c>
      <c r="S4264">
        <v>22.2</v>
      </c>
      <c r="T4264">
        <v>2</v>
      </c>
      <c r="U4264">
        <v>12.7</v>
      </c>
      <c r="V4264">
        <v>3.6</v>
      </c>
      <c r="W4264">
        <v>99</v>
      </c>
      <c r="X4264">
        <v>0</v>
      </c>
      <c r="Y4264">
        <v>0</v>
      </c>
      <c r="Z4264">
        <v>9</v>
      </c>
      <c r="AA4264">
        <v>0</v>
      </c>
      <c r="AB4264">
        <v>76</v>
      </c>
      <c r="AC4264">
        <v>0</v>
      </c>
      <c r="AD4264">
        <v>29</v>
      </c>
      <c r="AE4264">
        <v>0</v>
      </c>
      <c r="AY4264" s="59"/>
    </row>
    <row r="4265" spans="1:51">
      <c r="A4265" s="19">
        <v>43825</v>
      </c>
      <c r="B4265" t="s">
        <v>45</v>
      </c>
      <c r="C4265" s="19">
        <v>43907</v>
      </c>
      <c r="D4265">
        <v>155</v>
      </c>
      <c r="E4265">
        <v>35.1</v>
      </c>
      <c r="F4265">
        <v>4.7</v>
      </c>
      <c r="G4265">
        <v>1.7</v>
      </c>
      <c r="H4265">
        <v>9.8000000000000007</v>
      </c>
      <c r="I4265">
        <v>3.1</v>
      </c>
      <c r="J4265">
        <v>16</v>
      </c>
      <c r="K4265">
        <v>1</v>
      </c>
      <c r="L4265">
        <v>15.6</v>
      </c>
      <c r="M4265">
        <v>2.5</v>
      </c>
      <c r="N4265">
        <v>65.8</v>
      </c>
      <c r="O4265">
        <v>2.4</v>
      </c>
      <c r="P4265">
        <v>1.4</v>
      </c>
      <c r="Q4265">
        <v>4.5999999999999996</v>
      </c>
      <c r="R4265">
        <v>1.9</v>
      </c>
      <c r="S4265">
        <v>10.7</v>
      </c>
      <c r="T4265">
        <v>1.2</v>
      </c>
      <c r="U4265">
        <v>10.199999999999999</v>
      </c>
      <c r="V4265">
        <v>1.5</v>
      </c>
      <c r="W4265">
        <v>79</v>
      </c>
      <c r="X4265">
        <v>0</v>
      </c>
      <c r="Y4265">
        <v>0</v>
      </c>
      <c r="Z4265">
        <v>4</v>
      </c>
      <c r="AA4265">
        <v>0</v>
      </c>
      <c r="AB4265">
        <v>36</v>
      </c>
      <c r="AC4265">
        <v>0</v>
      </c>
      <c r="AD4265">
        <v>35</v>
      </c>
      <c r="AE4265">
        <v>0</v>
      </c>
      <c r="AY4265" s="59"/>
    </row>
    <row r="4266" spans="1:51">
      <c r="A4266" s="19">
        <v>43825</v>
      </c>
      <c r="B4266" t="s">
        <v>42</v>
      </c>
      <c r="C4266" s="19">
        <v>43907</v>
      </c>
      <c r="D4266">
        <v>136</v>
      </c>
      <c r="E4266">
        <v>26.5</v>
      </c>
      <c r="F4266">
        <v>3.7</v>
      </c>
      <c r="G4266">
        <v>1.5</v>
      </c>
      <c r="H4266">
        <v>14.7</v>
      </c>
      <c r="I4266">
        <v>4.7</v>
      </c>
      <c r="J4266">
        <v>19.5</v>
      </c>
      <c r="K4266">
        <v>1</v>
      </c>
      <c r="L4266">
        <v>15.5</v>
      </c>
      <c r="M4266">
        <v>2.4</v>
      </c>
      <c r="N4266">
        <v>41</v>
      </c>
      <c r="O4266">
        <v>2.9</v>
      </c>
      <c r="P4266">
        <v>2.1</v>
      </c>
      <c r="Q4266">
        <v>12.1</v>
      </c>
      <c r="R4266">
        <v>3.1</v>
      </c>
      <c r="S4266">
        <v>20.7</v>
      </c>
      <c r="T4266">
        <v>1.7</v>
      </c>
      <c r="U4266">
        <v>13.9</v>
      </c>
      <c r="V4266">
        <v>2.1</v>
      </c>
      <c r="W4266">
        <v>50</v>
      </c>
      <c r="X4266">
        <v>0</v>
      </c>
      <c r="Y4266">
        <v>0</v>
      </c>
      <c r="Z4266">
        <v>19</v>
      </c>
      <c r="AA4266">
        <v>0</v>
      </c>
      <c r="AB4266">
        <v>37</v>
      </c>
      <c r="AC4266">
        <v>0</v>
      </c>
      <c r="AD4266">
        <v>29</v>
      </c>
      <c r="AE4266">
        <v>0</v>
      </c>
      <c r="AY4266" s="59"/>
    </row>
    <row r="4267" spans="1:51">
      <c r="A4267" s="19">
        <v>43825</v>
      </c>
      <c r="B4267" t="s">
        <v>46</v>
      </c>
      <c r="C4267" s="19">
        <v>43914</v>
      </c>
      <c r="D4267">
        <v>105</v>
      </c>
      <c r="E4267">
        <v>35.9</v>
      </c>
      <c r="F4267">
        <v>8.1999999999999993</v>
      </c>
      <c r="G4267">
        <v>2.5</v>
      </c>
      <c r="H4267">
        <v>8.3000000000000007</v>
      </c>
      <c r="I4267">
        <v>2.8</v>
      </c>
      <c r="J4267">
        <v>16.100000000000001</v>
      </c>
      <c r="K4267">
        <v>1.3</v>
      </c>
      <c r="L4267">
        <v>11.9</v>
      </c>
      <c r="M4267">
        <v>2.5</v>
      </c>
      <c r="N4267">
        <v>67.7</v>
      </c>
      <c r="O4267">
        <v>4.3</v>
      </c>
      <c r="P4267">
        <v>1.8</v>
      </c>
      <c r="Q4267">
        <v>3.6</v>
      </c>
      <c r="R4267">
        <v>1.9</v>
      </c>
      <c r="S4267">
        <v>10.4</v>
      </c>
      <c r="T4267">
        <v>1.3</v>
      </c>
      <c r="U4267">
        <v>6.9</v>
      </c>
      <c r="V4267">
        <v>1.7</v>
      </c>
      <c r="W4267">
        <v>67</v>
      </c>
      <c r="X4267">
        <v>0</v>
      </c>
      <c r="Y4267">
        <v>0</v>
      </c>
      <c r="Z4267">
        <v>1</v>
      </c>
      <c r="AA4267">
        <v>0</v>
      </c>
      <c r="AB4267">
        <v>30</v>
      </c>
      <c r="AC4267">
        <v>0</v>
      </c>
      <c r="AD4267">
        <v>6</v>
      </c>
      <c r="AE4267">
        <v>0</v>
      </c>
      <c r="AY4267" s="59"/>
    </row>
    <row r="4268" spans="1:51">
      <c r="A4268" s="19">
        <v>43825</v>
      </c>
      <c r="B4268" t="s">
        <v>47</v>
      </c>
      <c r="C4268" s="19">
        <v>43919</v>
      </c>
      <c r="D4268">
        <v>51</v>
      </c>
      <c r="E4268">
        <v>29.5</v>
      </c>
      <c r="F4268">
        <v>4.8</v>
      </c>
      <c r="G4268">
        <v>2.4</v>
      </c>
      <c r="H4268">
        <v>8.8000000000000007</v>
      </c>
      <c r="I4268">
        <v>3</v>
      </c>
      <c r="J4268">
        <v>19.600000000000001</v>
      </c>
      <c r="K4268">
        <v>1.3</v>
      </c>
      <c r="L4268">
        <v>16.5</v>
      </c>
      <c r="M4268">
        <v>3.5</v>
      </c>
      <c r="N4268">
        <v>48</v>
      </c>
      <c r="O4268">
        <v>3.3</v>
      </c>
      <c r="P4268">
        <v>2.2000000000000002</v>
      </c>
      <c r="Q4268">
        <v>5.0999999999999996</v>
      </c>
      <c r="R4268">
        <v>2.2999999999999998</v>
      </c>
      <c r="S4268">
        <v>19.7</v>
      </c>
      <c r="T4268">
        <v>2.1</v>
      </c>
      <c r="U4268">
        <v>14.3</v>
      </c>
      <c r="V4268">
        <v>2.6</v>
      </c>
      <c r="W4268">
        <v>22</v>
      </c>
      <c r="X4268">
        <v>0</v>
      </c>
      <c r="Y4268">
        <v>0</v>
      </c>
      <c r="Z4268">
        <v>1</v>
      </c>
      <c r="AA4268">
        <v>0</v>
      </c>
      <c r="AB4268">
        <v>15</v>
      </c>
      <c r="AC4268">
        <v>0</v>
      </c>
      <c r="AD4268">
        <v>13</v>
      </c>
      <c r="AE4268">
        <v>0</v>
      </c>
      <c r="AY4268" s="59"/>
    </row>
    <row r="4269" spans="1:51">
      <c r="A4269" s="19">
        <v>43825</v>
      </c>
      <c r="B4269" t="s">
        <v>48</v>
      </c>
      <c r="C4269" s="19">
        <v>43925</v>
      </c>
      <c r="D4269">
        <v>15</v>
      </c>
      <c r="E4269">
        <v>28.8</v>
      </c>
      <c r="F4269">
        <v>9</v>
      </c>
      <c r="G4269">
        <v>0.5</v>
      </c>
      <c r="H4269">
        <v>10.9</v>
      </c>
      <c r="I4269">
        <v>2.5</v>
      </c>
      <c r="J4269">
        <v>13.3</v>
      </c>
      <c r="K4269">
        <v>4.5999999999999996</v>
      </c>
      <c r="L4269">
        <v>19.3</v>
      </c>
      <c r="M4269">
        <v>0.7</v>
      </c>
      <c r="N4269">
        <v>46.8</v>
      </c>
      <c r="O4269">
        <v>6.4</v>
      </c>
      <c r="P4269">
        <v>2</v>
      </c>
      <c r="Q4269">
        <v>7.3</v>
      </c>
      <c r="R4269">
        <v>2.5</v>
      </c>
      <c r="S4269">
        <v>10.199999999999999</v>
      </c>
      <c r="T4269">
        <v>3.3</v>
      </c>
      <c r="U4269">
        <v>19.3</v>
      </c>
      <c r="V4269">
        <v>1.8</v>
      </c>
      <c r="W4269">
        <v>8</v>
      </c>
      <c r="X4269">
        <v>0</v>
      </c>
      <c r="Y4269">
        <v>0</v>
      </c>
      <c r="Z4269">
        <v>1</v>
      </c>
      <c r="AA4269">
        <v>0</v>
      </c>
      <c r="AB4269">
        <v>1</v>
      </c>
      <c r="AC4269">
        <v>0</v>
      </c>
      <c r="AD4269">
        <v>5</v>
      </c>
      <c r="AE4269">
        <v>0</v>
      </c>
      <c r="AY4269" s="59"/>
    </row>
    <row r="4270" spans="1:51">
      <c r="A4270" s="19">
        <v>43825</v>
      </c>
      <c r="B4270" t="s">
        <v>49</v>
      </c>
      <c r="C4270" s="19">
        <v>43925</v>
      </c>
      <c r="D4270">
        <v>24</v>
      </c>
      <c r="E4270">
        <v>25.1</v>
      </c>
      <c r="F4270">
        <v>3.3</v>
      </c>
      <c r="G4270">
        <v>0.5</v>
      </c>
      <c r="H4270">
        <v>8.9</v>
      </c>
      <c r="I4270">
        <v>0.5</v>
      </c>
      <c r="J4270">
        <v>23.8</v>
      </c>
      <c r="K4270">
        <v>0.2</v>
      </c>
      <c r="L4270">
        <v>18.8</v>
      </c>
      <c r="M4270">
        <v>8.5</v>
      </c>
      <c r="N4270">
        <v>34.1</v>
      </c>
      <c r="O4270">
        <v>2.9</v>
      </c>
      <c r="P4270">
        <v>1.6</v>
      </c>
      <c r="Q4270">
        <v>5.4</v>
      </c>
      <c r="R4270">
        <v>1.8</v>
      </c>
      <c r="S4270">
        <v>28.5</v>
      </c>
      <c r="T4270">
        <v>1.8</v>
      </c>
      <c r="U4270">
        <v>18.2</v>
      </c>
      <c r="V4270">
        <v>5.3</v>
      </c>
      <c r="W4270">
        <v>9</v>
      </c>
      <c r="X4270">
        <v>0</v>
      </c>
      <c r="Y4270">
        <v>0</v>
      </c>
      <c r="Z4270">
        <v>0</v>
      </c>
      <c r="AA4270">
        <v>0</v>
      </c>
      <c r="AB4270">
        <v>8</v>
      </c>
      <c r="AC4270">
        <v>0</v>
      </c>
      <c r="AD4270">
        <v>7</v>
      </c>
      <c r="AE4270">
        <v>0</v>
      </c>
      <c r="AY4270" s="59"/>
    </row>
    <row r="4271" spans="1:51">
      <c r="A4271" s="19">
        <v>43825</v>
      </c>
      <c r="B4271" t="s">
        <v>50</v>
      </c>
      <c r="C4271" s="19">
        <v>43925</v>
      </c>
      <c r="D4271">
        <v>54</v>
      </c>
      <c r="E4271">
        <v>36.6</v>
      </c>
      <c r="F4271">
        <v>6.5</v>
      </c>
      <c r="G4271">
        <v>4.2</v>
      </c>
      <c r="H4271">
        <v>7.1</v>
      </c>
      <c r="I4271">
        <v>4.5999999999999996</v>
      </c>
      <c r="J4271">
        <v>14.4</v>
      </c>
      <c r="K4271">
        <v>3.8</v>
      </c>
      <c r="L4271">
        <v>11.8</v>
      </c>
      <c r="M4271">
        <v>0.5</v>
      </c>
      <c r="N4271">
        <v>68.3</v>
      </c>
      <c r="O4271">
        <v>3.5</v>
      </c>
      <c r="P4271">
        <v>2.6</v>
      </c>
      <c r="Q4271">
        <v>3.6</v>
      </c>
      <c r="R4271">
        <v>2.6</v>
      </c>
      <c r="S4271">
        <v>8.6999999999999993</v>
      </c>
      <c r="T4271">
        <v>2.4</v>
      </c>
      <c r="U4271">
        <v>6.6</v>
      </c>
      <c r="V4271">
        <v>1.3</v>
      </c>
      <c r="W4271">
        <v>44</v>
      </c>
      <c r="X4271">
        <v>0</v>
      </c>
      <c r="Y4271">
        <v>0</v>
      </c>
      <c r="Z4271">
        <v>0</v>
      </c>
      <c r="AA4271">
        <v>0</v>
      </c>
      <c r="AB4271">
        <v>7</v>
      </c>
      <c r="AC4271">
        <v>0</v>
      </c>
      <c r="AD4271">
        <v>3</v>
      </c>
      <c r="AE4271">
        <v>0</v>
      </c>
      <c r="AY4271" s="59"/>
    </row>
    <row r="4272" spans="1:51">
      <c r="A4272" s="19">
        <v>43825</v>
      </c>
      <c r="B4272" t="s">
        <v>51</v>
      </c>
      <c r="C4272" s="19">
        <v>43925</v>
      </c>
      <c r="D4272">
        <v>14</v>
      </c>
      <c r="E4272">
        <v>24.2</v>
      </c>
      <c r="F4272">
        <v>7.6</v>
      </c>
      <c r="G4272">
        <v>0.4</v>
      </c>
      <c r="H4272">
        <v>11</v>
      </c>
      <c r="I4272">
        <v>4</v>
      </c>
      <c r="J4272">
        <v>13.2</v>
      </c>
      <c r="K4272">
        <v>3.6</v>
      </c>
      <c r="L4272">
        <v>24.7</v>
      </c>
      <c r="M4272">
        <v>0.8</v>
      </c>
      <c r="N4272">
        <v>32.299999999999997</v>
      </c>
      <c r="O4272">
        <v>5.4</v>
      </c>
      <c r="P4272">
        <v>1.9</v>
      </c>
      <c r="Q4272">
        <v>7.8</v>
      </c>
      <c r="R4272">
        <v>3.2</v>
      </c>
      <c r="S4272">
        <v>10.5</v>
      </c>
      <c r="T4272">
        <v>3</v>
      </c>
      <c r="U4272">
        <v>33.6</v>
      </c>
      <c r="V4272">
        <v>1.8</v>
      </c>
      <c r="W4272">
        <v>6</v>
      </c>
      <c r="X4272">
        <v>0</v>
      </c>
      <c r="Y4272">
        <v>0</v>
      </c>
      <c r="Z4272">
        <v>1</v>
      </c>
      <c r="AA4272">
        <v>0</v>
      </c>
      <c r="AB4272">
        <v>1</v>
      </c>
      <c r="AC4272">
        <v>0</v>
      </c>
      <c r="AD4272">
        <v>6</v>
      </c>
      <c r="AE4272">
        <v>0</v>
      </c>
      <c r="AY4272" s="59"/>
    </row>
    <row r="4273" spans="1:51">
      <c r="A4273" s="19">
        <v>43825</v>
      </c>
      <c r="B4273" t="s">
        <v>52</v>
      </c>
      <c r="C4273" s="19">
        <v>43928</v>
      </c>
      <c r="D4273">
        <v>84</v>
      </c>
      <c r="E4273">
        <v>24.3</v>
      </c>
      <c r="F4273">
        <v>4.3</v>
      </c>
      <c r="G4273">
        <v>2.1</v>
      </c>
      <c r="H4273">
        <v>12.3</v>
      </c>
      <c r="I4273">
        <v>3.3</v>
      </c>
      <c r="J4273">
        <v>21.6</v>
      </c>
      <c r="K4273">
        <v>0.4</v>
      </c>
      <c r="L4273">
        <v>18.2</v>
      </c>
      <c r="M4273">
        <v>3.1</v>
      </c>
      <c r="N4273">
        <v>32.9</v>
      </c>
      <c r="O4273">
        <v>3.7</v>
      </c>
      <c r="P4273">
        <v>2.6</v>
      </c>
      <c r="Q4273">
        <v>9.3000000000000007</v>
      </c>
      <c r="R4273">
        <v>2.9</v>
      </c>
      <c r="S4273">
        <v>25.5</v>
      </c>
      <c r="T4273">
        <v>1.9</v>
      </c>
      <c r="U4273">
        <v>18.100000000000001</v>
      </c>
      <c r="V4273">
        <v>2.7</v>
      </c>
      <c r="W4273">
        <v>30</v>
      </c>
      <c r="X4273">
        <v>0</v>
      </c>
      <c r="Y4273">
        <v>0</v>
      </c>
      <c r="Z4273">
        <v>6</v>
      </c>
      <c r="AA4273">
        <v>0</v>
      </c>
      <c r="AB4273">
        <v>26</v>
      </c>
      <c r="AC4273">
        <v>0</v>
      </c>
      <c r="AD4273">
        <v>22</v>
      </c>
      <c r="AE4273">
        <v>0</v>
      </c>
      <c r="AY4273" s="59"/>
    </row>
    <row r="4274" spans="1:51">
      <c r="A4274" s="19">
        <v>43825</v>
      </c>
      <c r="B4274" t="s">
        <v>53</v>
      </c>
      <c r="C4274" s="19">
        <v>43949</v>
      </c>
      <c r="D4274">
        <v>60</v>
      </c>
      <c r="E4274">
        <v>22.6</v>
      </c>
      <c r="F4274">
        <v>3.8</v>
      </c>
      <c r="G4274">
        <v>4.2</v>
      </c>
      <c r="H4274">
        <v>13.3</v>
      </c>
      <c r="I4274">
        <v>0.9</v>
      </c>
      <c r="J4274">
        <v>20.9</v>
      </c>
      <c r="K4274">
        <v>1.2</v>
      </c>
      <c r="L4274">
        <v>20</v>
      </c>
      <c r="M4274">
        <v>2.4</v>
      </c>
      <c r="N4274">
        <v>27.9</v>
      </c>
      <c r="O4274">
        <v>3.8</v>
      </c>
      <c r="P4274">
        <v>4</v>
      </c>
      <c r="Q4274">
        <v>10.8</v>
      </c>
      <c r="R4274">
        <v>2.4</v>
      </c>
      <c r="S4274">
        <v>23.9</v>
      </c>
      <c r="T4274">
        <v>2.2999999999999998</v>
      </c>
      <c r="U4274">
        <v>21.6</v>
      </c>
      <c r="V4274">
        <v>2.9</v>
      </c>
      <c r="W4274">
        <v>19</v>
      </c>
      <c r="X4274">
        <v>0</v>
      </c>
      <c r="Y4274">
        <v>0</v>
      </c>
      <c r="Z4274">
        <v>6</v>
      </c>
      <c r="AA4274">
        <v>0</v>
      </c>
      <c r="AB4274">
        <v>18</v>
      </c>
      <c r="AC4274">
        <v>0</v>
      </c>
      <c r="AD4274">
        <v>17</v>
      </c>
      <c r="AE4274">
        <v>0</v>
      </c>
      <c r="AY4274" s="59"/>
    </row>
    <row r="4275" spans="1:51">
      <c r="A4275" s="19">
        <v>43825</v>
      </c>
      <c r="B4275" t="s">
        <v>54</v>
      </c>
      <c r="C4275" s="19">
        <v>43949</v>
      </c>
      <c r="D4275">
        <v>21</v>
      </c>
      <c r="E4275">
        <v>34.200000000000003</v>
      </c>
      <c r="F4275">
        <v>4.3</v>
      </c>
      <c r="G4275">
        <v>4</v>
      </c>
      <c r="H4275">
        <v>11.8</v>
      </c>
      <c r="I4275">
        <v>1.4</v>
      </c>
      <c r="J4275">
        <v>16.7</v>
      </c>
      <c r="K4275">
        <v>1.5</v>
      </c>
      <c r="L4275">
        <v>13.5</v>
      </c>
      <c r="M4275">
        <v>2.2000000000000002</v>
      </c>
      <c r="N4275">
        <v>57</v>
      </c>
      <c r="O4275">
        <v>3.3</v>
      </c>
      <c r="P4275">
        <v>3.1</v>
      </c>
      <c r="Q4275">
        <v>7.5</v>
      </c>
      <c r="R4275">
        <v>2.1</v>
      </c>
      <c r="S4275">
        <v>12.7</v>
      </c>
      <c r="T4275">
        <v>2.1</v>
      </c>
      <c r="U4275">
        <v>9.5</v>
      </c>
      <c r="V4275">
        <v>2.2000000000000002</v>
      </c>
      <c r="W4275">
        <v>12</v>
      </c>
      <c r="X4275">
        <v>0</v>
      </c>
      <c r="Y4275">
        <v>0</v>
      </c>
      <c r="Z4275">
        <v>1</v>
      </c>
      <c r="AA4275">
        <v>0</v>
      </c>
      <c r="AB4275">
        <v>6</v>
      </c>
      <c r="AC4275">
        <v>0</v>
      </c>
      <c r="AD4275">
        <v>2</v>
      </c>
      <c r="AE4275">
        <v>0</v>
      </c>
      <c r="AY4275" s="59"/>
    </row>
    <row r="4276" spans="1:51">
      <c r="A4276" s="19">
        <v>43825</v>
      </c>
      <c r="B4276" t="s">
        <v>55</v>
      </c>
      <c r="C4276" s="19">
        <v>43949</v>
      </c>
      <c r="D4276">
        <v>96</v>
      </c>
      <c r="E4276">
        <v>25.6</v>
      </c>
      <c r="F4276">
        <v>2.9</v>
      </c>
      <c r="G4276">
        <v>6.1</v>
      </c>
      <c r="H4276">
        <v>11.5</v>
      </c>
      <c r="I4276">
        <v>0.8</v>
      </c>
      <c r="J4276">
        <v>19</v>
      </c>
      <c r="K4276">
        <v>0.5</v>
      </c>
      <c r="L4276">
        <v>18.7</v>
      </c>
      <c r="M4276">
        <v>4.4000000000000004</v>
      </c>
      <c r="N4276">
        <v>35.4</v>
      </c>
      <c r="O4276">
        <v>3.3</v>
      </c>
      <c r="P4276">
        <v>5.3</v>
      </c>
      <c r="Q4276">
        <v>8.6</v>
      </c>
      <c r="R4276">
        <v>2.2999999999999998</v>
      </c>
      <c r="S4276">
        <v>19.399999999999999</v>
      </c>
      <c r="T4276">
        <v>2.1</v>
      </c>
      <c r="U4276">
        <v>19.5</v>
      </c>
      <c r="V4276">
        <v>3.8</v>
      </c>
      <c r="W4276">
        <v>37</v>
      </c>
      <c r="X4276">
        <v>0</v>
      </c>
      <c r="Y4276">
        <v>0</v>
      </c>
      <c r="Z4276">
        <v>5</v>
      </c>
      <c r="AA4276">
        <v>0</v>
      </c>
      <c r="AB4276">
        <v>27</v>
      </c>
      <c r="AC4276">
        <v>0</v>
      </c>
      <c r="AD4276">
        <v>27</v>
      </c>
      <c r="AE4276">
        <v>0</v>
      </c>
      <c r="AY4276" s="59"/>
    </row>
    <row r="4277" spans="1:51">
      <c r="A4277" s="19">
        <v>43825</v>
      </c>
      <c r="B4277" t="s">
        <v>56</v>
      </c>
      <c r="C4277" s="19">
        <v>43949</v>
      </c>
      <c r="D4277">
        <v>274</v>
      </c>
      <c r="E4277">
        <v>24</v>
      </c>
      <c r="F4277">
        <v>18</v>
      </c>
      <c r="G4277">
        <v>2.2999999999999998</v>
      </c>
      <c r="H4277">
        <v>9.3000000000000007</v>
      </c>
      <c r="I4277">
        <v>1.2</v>
      </c>
      <c r="J4277">
        <v>17.100000000000001</v>
      </c>
      <c r="K4277">
        <v>0.3</v>
      </c>
      <c r="L4277">
        <v>14.1</v>
      </c>
      <c r="M4277">
        <v>3.3</v>
      </c>
      <c r="N4277">
        <v>32.1</v>
      </c>
      <c r="O4277">
        <v>19</v>
      </c>
      <c r="P4277">
        <v>3.1</v>
      </c>
      <c r="Q4277">
        <v>7.4</v>
      </c>
      <c r="R4277">
        <v>2.7</v>
      </c>
      <c r="S4277">
        <v>16.899999999999999</v>
      </c>
      <c r="T4277">
        <v>2.2999999999999998</v>
      </c>
      <c r="U4277">
        <v>12.6</v>
      </c>
      <c r="V4277">
        <v>3.4</v>
      </c>
      <c r="W4277">
        <v>96</v>
      </c>
      <c r="X4277">
        <v>0</v>
      </c>
      <c r="Y4277">
        <v>0</v>
      </c>
      <c r="Z4277">
        <v>6</v>
      </c>
      <c r="AA4277">
        <v>0</v>
      </c>
      <c r="AB4277">
        <v>68</v>
      </c>
      <c r="AC4277">
        <v>0</v>
      </c>
      <c r="AD4277">
        <v>32</v>
      </c>
      <c r="AE4277">
        <v>0</v>
      </c>
      <c r="AY4277" s="59"/>
    </row>
    <row r="4278" spans="1:51">
      <c r="A4278" s="19">
        <v>43825</v>
      </c>
      <c r="B4278" t="s">
        <v>57</v>
      </c>
      <c r="C4278" s="19">
        <v>43949</v>
      </c>
      <c r="D4278">
        <v>186</v>
      </c>
      <c r="E4278">
        <v>33.299999999999997</v>
      </c>
      <c r="F4278">
        <v>3.3</v>
      </c>
      <c r="G4278">
        <v>0.9</v>
      </c>
      <c r="H4278">
        <v>12.4</v>
      </c>
      <c r="I4278">
        <v>3.6</v>
      </c>
      <c r="J4278">
        <v>18.399999999999999</v>
      </c>
      <c r="K4278">
        <v>0.7</v>
      </c>
      <c r="L4278">
        <v>14.2</v>
      </c>
      <c r="M4278">
        <v>2.7</v>
      </c>
      <c r="N4278">
        <v>53.9</v>
      </c>
      <c r="O4278">
        <v>2.8</v>
      </c>
      <c r="P4278">
        <v>2</v>
      </c>
      <c r="Q4278">
        <v>8</v>
      </c>
      <c r="R4278">
        <v>2.8</v>
      </c>
      <c r="S4278">
        <v>15.5</v>
      </c>
      <c r="T4278">
        <v>2</v>
      </c>
      <c r="U4278">
        <v>10.3</v>
      </c>
      <c r="V4278">
        <v>2.5</v>
      </c>
      <c r="W4278">
        <v>97</v>
      </c>
      <c r="X4278">
        <v>0</v>
      </c>
      <c r="Y4278">
        <v>0</v>
      </c>
      <c r="Z4278">
        <v>13</v>
      </c>
      <c r="AA4278">
        <v>0</v>
      </c>
      <c r="AB4278">
        <v>53</v>
      </c>
      <c r="AC4278">
        <v>0</v>
      </c>
      <c r="AD4278">
        <v>23</v>
      </c>
      <c r="AE4278">
        <v>0</v>
      </c>
      <c r="AY4278" s="59"/>
    </row>
    <row r="4279" spans="1:51">
      <c r="A4279" s="19">
        <v>43825</v>
      </c>
      <c r="B4279" t="s">
        <v>58</v>
      </c>
      <c r="C4279" s="19">
        <v>43949</v>
      </c>
      <c r="D4279">
        <v>26</v>
      </c>
      <c r="E4279">
        <v>24.1</v>
      </c>
      <c r="F4279">
        <v>4.0999999999999996</v>
      </c>
      <c r="G4279">
        <v>8</v>
      </c>
      <c r="H4279">
        <v>9.3000000000000007</v>
      </c>
      <c r="I4279">
        <v>0.5</v>
      </c>
      <c r="J4279">
        <v>21.7</v>
      </c>
      <c r="K4279">
        <v>0.2</v>
      </c>
      <c r="L4279">
        <v>16.3</v>
      </c>
      <c r="M4279">
        <v>5.4</v>
      </c>
      <c r="N4279">
        <v>32</v>
      </c>
      <c r="O4279">
        <v>4.0999999999999996</v>
      </c>
      <c r="P4279">
        <v>6</v>
      </c>
      <c r="Q4279">
        <v>7</v>
      </c>
      <c r="R4279">
        <v>2.6</v>
      </c>
      <c r="S4279">
        <v>25.6</v>
      </c>
      <c r="T4279">
        <v>2.4</v>
      </c>
      <c r="U4279">
        <v>15.4</v>
      </c>
      <c r="V4279">
        <v>4.5999999999999996</v>
      </c>
      <c r="W4279">
        <v>10</v>
      </c>
      <c r="X4279">
        <v>0</v>
      </c>
      <c r="Y4279">
        <v>0</v>
      </c>
      <c r="Z4279">
        <v>1</v>
      </c>
      <c r="AA4279">
        <v>0</v>
      </c>
      <c r="AB4279">
        <v>9</v>
      </c>
      <c r="AC4279">
        <v>0</v>
      </c>
      <c r="AD4279">
        <v>7</v>
      </c>
      <c r="AE4279">
        <v>0</v>
      </c>
      <c r="AY4279" s="59"/>
    </row>
    <row r="4280" spans="1:51">
      <c r="A4280" s="19">
        <v>43825</v>
      </c>
      <c r="B4280" t="s">
        <v>59</v>
      </c>
      <c r="C4280" s="19">
        <v>43953</v>
      </c>
      <c r="D4280">
        <v>7</v>
      </c>
      <c r="E4280">
        <v>29.5</v>
      </c>
      <c r="F4280">
        <v>4.8</v>
      </c>
      <c r="G4280">
        <v>2.4</v>
      </c>
      <c r="H4280">
        <v>8.8000000000000007</v>
      </c>
      <c r="I4280">
        <v>3</v>
      </c>
      <c r="J4280">
        <v>19.600000000000001</v>
      </c>
      <c r="K4280">
        <v>1.3</v>
      </c>
      <c r="L4280">
        <v>16.5</v>
      </c>
      <c r="M4280">
        <v>3.5</v>
      </c>
      <c r="N4280">
        <v>44.7</v>
      </c>
      <c r="O4280">
        <v>4.0999999999999996</v>
      </c>
      <c r="P4280">
        <v>2.9</v>
      </c>
      <c r="Q4280">
        <v>6</v>
      </c>
      <c r="R4280">
        <v>2.7</v>
      </c>
      <c r="S4280">
        <v>19.100000000000001</v>
      </c>
      <c r="T4280">
        <v>2.2999999999999998</v>
      </c>
      <c r="U4280">
        <v>14.7</v>
      </c>
      <c r="V4280">
        <v>3.1</v>
      </c>
      <c r="W4280">
        <v>3</v>
      </c>
      <c r="X4280">
        <v>0</v>
      </c>
      <c r="Y4280">
        <v>0</v>
      </c>
      <c r="Z4280">
        <v>0</v>
      </c>
      <c r="AA4280">
        <v>0</v>
      </c>
      <c r="AB4280">
        <v>2</v>
      </c>
      <c r="AC4280">
        <v>0</v>
      </c>
      <c r="AD4280">
        <v>2</v>
      </c>
      <c r="AE4280">
        <v>0</v>
      </c>
      <c r="AY4280" s="59"/>
    </row>
    <row r="4281" spans="1:51">
      <c r="A4281" s="19">
        <v>43825</v>
      </c>
      <c r="B4281" t="s">
        <v>60</v>
      </c>
      <c r="C4281" s="19">
        <v>43953</v>
      </c>
      <c r="D4281">
        <v>39</v>
      </c>
      <c r="E4281">
        <v>30.4</v>
      </c>
      <c r="F4281">
        <v>7.1</v>
      </c>
      <c r="G4281">
        <v>0.5</v>
      </c>
      <c r="H4281">
        <v>10.4</v>
      </c>
      <c r="I4281">
        <v>4.2</v>
      </c>
      <c r="J4281">
        <v>13</v>
      </c>
      <c r="K4281">
        <v>3.7</v>
      </c>
      <c r="L4281">
        <v>19.7</v>
      </c>
      <c r="M4281">
        <v>0.5</v>
      </c>
      <c r="N4281">
        <v>47.3</v>
      </c>
      <c r="O4281">
        <v>5.2</v>
      </c>
      <c r="P4281">
        <v>2.4</v>
      </c>
      <c r="Q4281">
        <v>7</v>
      </c>
      <c r="R4281">
        <v>3.4</v>
      </c>
      <c r="S4281">
        <v>9.4</v>
      </c>
      <c r="T4281">
        <v>3.4</v>
      </c>
      <c r="U4281">
        <v>19.600000000000001</v>
      </c>
      <c r="V4281">
        <v>2</v>
      </c>
      <c r="W4281">
        <v>21</v>
      </c>
      <c r="X4281">
        <v>0</v>
      </c>
      <c r="Y4281">
        <v>0</v>
      </c>
      <c r="Z4281">
        <v>1</v>
      </c>
      <c r="AA4281">
        <v>0</v>
      </c>
      <c r="AB4281">
        <v>3</v>
      </c>
      <c r="AC4281">
        <v>0</v>
      </c>
      <c r="AD4281">
        <v>14</v>
      </c>
      <c r="AE4281">
        <v>0</v>
      </c>
      <c r="AY4281" s="59"/>
    </row>
    <row r="4282" spans="1:51">
      <c r="A4282" s="19">
        <v>43825</v>
      </c>
      <c r="B4282" t="s">
        <v>61</v>
      </c>
      <c r="C4282" s="19">
        <v>43956</v>
      </c>
      <c r="D4282">
        <v>82</v>
      </c>
      <c r="E4282">
        <v>26.2</v>
      </c>
      <c r="F4282">
        <v>3.8</v>
      </c>
      <c r="G4282">
        <v>0.2</v>
      </c>
      <c r="H4282">
        <v>21.9</v>
      </c>
      <c r="I4282">
        <v>6.9</v>
      </c>
      <c r="J4282">
        <v>15</v>
      </c>
      <c r="K4282">
        <v>1.2</v>
      </c>
      <c r="L4282">
        <v>13.9</v>
      </c>
      <c r="M4282">
        <v>0.5</v>
      </c>
      <c r="N4282">
        <v>35.4</v>
      </c>
      <c r="O4282">
        <v>3.8</v>
      </c>
      <c r="P4282">
        <v>2.4</v>
      </c>
      <c r="Q4282">
        <v>24</v>
      </c>
      <c r="R4282">
        <v>5.4</v>
      </c>
      <c r="S4282">
        <v>12.6</v>
      </c>
      <c r="T4282">
        <v>2.4</v>
      </c>
      <c r="U4282">
        <v>11.4</v>
      </c>
      <c r="V4282">
        <v>2.2999999999999998</v>
      </c>
      <c r="W4282">
        <v>33</v>
      </c>
      <c r="X4282">
        <v>0</v>
      </c>
      <c r="Y4282">
        <v>0</v>
      </c>
      <c r="Z4282">
        <v>27</v>
      </c>
      <c r="AA4282">
        <v>1</v>
      </c>
      <c r="AB4282">
        <v>12</v>
      </c>
      <c r="AC4282">
        <v>0</v>
      </c>
      <c r="AD4282">
        <v>9</v>
      </c>
      <c r="AE4282">
        <v>0</v>
      </c>
      <c r="AY4282" s="59"/>
    </row>
    <row r="4283" spans="1:51">
      <c r="A4283" s="19">
        <v>43825</v>
      </c>
      <c r="B4283" t="s">
        <v>62</v>
      </c>
      <c r="C4283" s="19">
        <v>43963</v>
      </c>
      <c r="D4283">
        <v>29</v>
      </c>
      <c r="E4283">
        <v>29.6</v>
      </c>
      <c r="F4283">
        <v>6.6</v>
      </c>
      <c r="G4283">
        <v>0.6</v>
      </c>
      <c r="H4283">
        <v>10</v>
      </c>
      <c r="I4283">
        <v>1.6</v>
      </c>
      <c r="J4283">
        <v>13.8</v>
      </c>
      <c r="K4283">
        <v>2.7</v>
      </c>
      <c r="L4283">
        <v>24.3</v>
      </c>
      <c r="M4283">
        <v>0.5</v>
      </c>
      <c r="N4283">
        <v>41.7</v>
      </c>
      <c r="O4283">
        <v>4.7</v>
      </c>
      <c r="P4283">
        <v>2.2999999999999998</v>
      </c>
      <c r="Q4283">
        <v>6.5</v>
      </c>
      <c r="R4283">
        <v>2.4</v>
      </c>
      <c r="S4283">
        <v>10.1</v>
      </c>
      <c r="T4283">
        <v>3.1</v>
      </c>
      <c r="U4283">
        <v>26.6</v>
      </c>
      <c r="V4283">
        <v>2.2000000000000002</v>
      </c>
      <c r="W4283">
        <v>14</v>
      </c>
      <c r="X4283">
        <v>0</v>
      </c>
      <c r="Y4283">
        <v>0</v>
      </c>
      <c r="Z4283">
        <v>1</v>
      </c>
      <c r="AA4283">
        <v>0</v>
      </c>
      <c r="AB4283">
        <v>3</v>
      </c>
      <c r="AC4283">
        <v>0</v>
      </c>
      <c r="AD4283">
        <v>11</v>
      </c>
      <c r="AE4283">
        <v>0</v>
      </c>
      <c r="AY4283" s="59"/>
    </row>
    <row r="4284" spans="1:51">
      <c r="A4284" s="19">
        <v>43825</v>
      </c>
      <c r="B4284" t="s">
        <v>63</v>
      </c>
      <c r="C4284" s="19">
        <v>43963</v>
      </c>
      <c r="D4284">
        <v>28</v>
      </c>
      <c r="E4284">
        <v>36.4</v>
      </c>
      <c r="F4284">
        <v>6.2</v>
      </c>
      <c r="G4284">
        <v>2.2999999999999998</v>
      </c>
      <c r="H4284">
        <v>8.4</v>
      </c>
      <c r="I4284">
        <v>5.8</v>
      </c>
      <c r="J4284">
        <v>13.5</v>
      </c>
      <c r="K4284">
        <v>3</v>
      </c>
      <c r="L4284">
        <v>13.5</v>
      </c>
      <c r="M4284">
        <v>0.6</v>
      </c>
      <c r="N4284">
        <v>61.4</v>
      </c>
      <c r="O4284">
        <v>4</v>
      </c>
      <c r="P4284">
        <v>2.5</v>
      </c>
      <c r="Q4284">
        <v>4.9000000000000004</v>
      </c>
      <c r="R4284">
        <v>4</v>
      </c>
      <c r="S4284">
        <v>8.8000000000000007</v>
      </c>
      <c r="T4284">
        <v>2.7</v>
      </c>
      <c r="U4284">
        <v>9.1999999999999993</v>
      </c>
      <c r="V4284">
        <v>1.9</v>
      </c>
      <c r="W4284">
        <v>22</v>
      </c>
      <c r="X4284">
        <v>0</v>
      </c>
      <c r="Y4284">
        <v>0</v>
      </c>
      <c r="Z4284">
        <v>0</v>
      </c>
      <c r="AA4284">
        <v>0</v>
      </c>
      <c r="AB4284">
        <v>3</v>
      </c>
      <c r="AC4284">
        <v>0</v>
      </c>
      <c r="AD4284">
        <v>3</v>
      </c>
      <c r="AE4284">
        <v>0</v>
      </c>
      <c r="AY4284" s="59"/>
    </row>
    <row r="4285" spans="1:51">
      <c r="A4285" s="19">
        <v>43825</v>
      </c>
      <c r="B4285" t="s">
        <v>64</v>
      </c>
      <c r="C4285" s="19">
        <v>43970</v>
      </c>
      <c r="D4285">
        <v>54</v>
      </c>
      <c r="E4285">
        <v>35.700000000000003</v>
      </c>
      <c r="F4285">
        <v>6.3</v>
      </c>
      <c r="G4285">
        <v>3.5</v>
      </c>
      <c r="H4285">
        <v>8.9</v>
      </c>
      <c r="I4285">
        <v>5.3</v>
      </c>
      <c r="J4285">
        <v>13.7</v>
      </c>
      <c r="K4285">
        <v>3.1</v>
      </c>
      <c r="L4285">
        <v>12.5</v>
      </c>
      <c r="M4285">
        <v>0.5</v>
      </c>
      <c r="N4285">
        <v>59.4</v>
      </c>
      <c r="O4285">
        <v>4.4000000000000004</v>
      </c>
      <c r="P4285">
        <v>3.1</v>
      </c>
      <c r="Q4285">
        <v>5.6</v>
      </c>
      <c r="R4285">
        <v>3.7</v>
      </c>
      <c r="S4285">
        <v>9.5</v>
      </c>
      <c r="T4285">
        <v>3.3</v>
      </c>
      <c r="U4285">
        <v>8.6</v>
      </c>
      <c r="V4285">
        <v>2.1</v>
      </c>
      <c r="W4285">
        <v>43</v>
      </c>
      <c r="X4285">
        <v>0</v>
      </c>
      <c r="Y4285">
        <v>0</v>
      </c>
      <c r="Z4285">
        <v>1</v>
      </c>
      <c r="AA4285">
        <v>0</v>
      </c>
      <c r="AB4285">
        <v>6</v>
      </c>
      <c r="AC4285">
        <v>0</v>
      </c>
      <c r="AD4285">
        <v>4</v>
      </c>
      <c r="AE4285">
        <v>0</v>
      </c>
      <c r="AY4285" s="59"/>
    </row>
    <row r="4286" spans="1:51">
      <c r="A4286" s="19">
        <v>43825</v>
      </c>
      <c r="B4286" t="s">
        <v>65</v>
      </c>
      <c r="C4286" s="19">
        <v>43970</v>
      </c>
      <c r="D4286">
        <v>61</v>
      </c>
      <c r="E4286">
        <v>24.9</v>
      </c>
      <c r="F4286">
        <v>3.3</v>
      </c>
      <c r="G4286">
        <v>0.7</v>
      </c>
      <c r="H4286">
        <v>9.4</v>
      </c>
      <c r="I4286">
        <v>0.5</v>
      </c>
      <c r="J4286">
        <v>24.1</v>
      </c>
      <c r="K4286">
        <v>0.3</v>
      </c>
      <c r="L4286">
        <v>17.7</v>
      </c>
      <c r="M4286">
        <v>8.6</v>
      </c>
      <c r="N4286">
        <v>30.5</v>
      </c>
      <c r="O4286">
        <v>3.7</v>
      </c>
      <c r="P4286">
        <v>2.4</v>
      </c>
      <c r="Q4286">
        <v>6.6</v>
      </c>
      <c r="R4286">
        <v>2.2000000000000002</v>
      </c>
      <c r="S4286">
        <v>28.7</v>
      </c>
      <c r="T4286">
        <v>2.2999999999999998</v>
      </c>
      <c r="U4286">
        <v>17</v>
      </c>
      <c r="V4286">
        <v>6.4</v>
      </c>
      <c r="W4286">
        <v>22</v>
      </c>
      <c r="X4286">
        <v>0</v>
      </c>
      <c r="Y4286">
        <v>0</v>
      </c>
      <c r="Z4286">
        <v>1</v>
      </c>
      <c r="AA4286">
        <v>0</v>
      </c>
      <c r="AB4286">
        <v>21</v>
      </c>
      <c r="AC4286">
        <v>0</v>
      </c>
      <c r="AD4286">
        <v>16</v>
      </c>
      <c r="AE4286">
        <v>1</v>
      </c>
      <c r="AY4286" s="59"/>
    </row>
    <row r="4287" spans="1:51">
      <c r="A4287" s="19">
        <v>43825</v>
      </c>
      <c r="B4287" t="s">
        <v>143</v>
      </c>
      <c r="C4287" s="19">
        <v>43984</v>
      </c>
      <c r="D4287">
        <v>20</v>
      </c>
      <c r="E4287">
        <v>26.9</v>
      </c>
      <c r="F4287">
        <v>2.9</v>
      </c>
      <c r="G4287">
        <v>9.9</v>
      </c>
      <c r="H4287">
        <v>10.6</v>
      </c>
      <c r="I4287">
        <v>1.4</v>
      </c>
      <c r="J4287">
        <v>17.100000000000001</v>
      </c>
      <c r="K4287">
        <v>0.8</v>
      </c>
      <c r="L4287">
        <v>14.9</v>
      </c>
      <c r="M4287">
        <v>5</v>
      </c>
      <c r="N4287">
        <v>37.700000000000003</v>
      </c>
      <c r="O4287">
        <v>3.8</v>
      </c>
      <c r="P4287">
        <v>8.6</v>
      </c>
      <c r="Q4287">
        <v>8.5</v>
      </c>
      <c r="R4287">
        <v>3.2</v>
      </c>
      <c r="S4287">
        <v>16.3</v>
      </c>
      <c r="T4287">
        <v>3.1</v>
      </c>
      <c r="U4287">
        <v>13.8</v>
      </c>
      <c r="V4287">
        <v>4.5999999999999996</v>
      </c>
      <c r="W4287">
        <v>9</v>
      </c>
      <c r="X4287">
        <v>0</v>
      </c>
      <c r="Y4287">
        <v>1</v>
      </c>
      <c r="Z4287">
        <v>1</v>
      </c>
      <c r="AA4287">
        <v>0</v>
      </c>
      <c r="AB4287">
        <v>6</v>
      </c>
      <c r="AC4287">
        <v>0</v>
      </c>
      <c r="AD4287">
        <v>3</v>
      </c>
      <c r="AE4287">
        <v>0</v>
      </c>
      <c r="AY4287" s="59"/>
    </row>
    <row r="4288" spans="1:51">
      <c r="A4288" s="19">
        <v>43825</v>
      </c>
      <c r="B4288" t="s">
        <v>67</v>
      </c>
      <c r="C4288" s="19">
        <v>43984</v>
      </c>
      <c r="D4288">
        <v>19</v>
      </c>
      <c r="E4288">
        <v>25.7</v>
      </c>
      <c r="F4288">
        <v>8</v>
      </c>
      <c r="G4288">
        <v>0.4</v>
      </c>
      <c r="H4288">
        <v>11.4</v>
      </c>
      <c r="I4288">
        <v>3.6</v>
      </c>
      <c r="J4288">
        <v>14.1</v>
      </c>
      <c r="K4288">
        <v>3.6</v>
      </c>
      <c r="L4288">
        <v>21.9</v>
      </c>
      <c r="M4288">
        <v>0.8</v>
      </c>
      <c r="N4288">
        <v>32.799999999999997</v>
      </c>
      <c r="O4288">
        <v>6.7</v>
      </c>
      <c r="P4288">
        <v>2.7</v>
      </c>
      <c r="Q4288">
        <v>9.3000000000000007</v>
      </c>
      <c r="R4288">
        <v>4.0999999999999996</v>
      </c>
      <c r="S4288">
        <v>12.3</v>
      </c>
      <c r="T4288">
        <v>4</v>
      </c>
      <c r="U4288">
        <v>25</v>
      </c>
      <c r="V4288">
        <v>2.7</v>
      </c>
      <c r="W4288">
        <v>9</v>
      </c>
      <c r="X4288">
        <v>0</v>
      </c>
      <c r="Y4288">
        <v>0</v>
      </c>
      <c r="Z4288">
        <v>1</v>
      </c>
      <c r="AA4288">
        <v>0</v>
      </c>
      <c r="AB4288">
        <v>2</v>
      </c>
      <c r="AC4288">
        <v>0</v>
      </c>
      <c r="AD4288">
        <v>7</v>
      </c>
      <c r="AE4288">
        <v>0</v>
      </c>
      <c r="AY4288" s="59"/>
    </row>
    <row r="4289" spans="1:51">
      <c r="A4289" s="19">
        <v>43825</v>
      </c>
      <c r="B4289" t="s">
        <v>68</v>
      </c>
      <c r="C4289" s="19">
        <v>43984</v>
      </c>
      <c r="D4289">
        <v>126</v>
      </c>
      <c r="E4289">
        <v>22.1</v>
      </c>
      <c r="F4289">
        <v>5.3</v>
      </c>
      <c r="G4289">
        <v>11.2</v>
      </c>
      <c r="H4289">
        <v>10.199999999999999</v>
      </c>
      <c r="I4289">
        <v>1.3</v>
      </c>
      <c r="J4289">
        <v>19</v>
      </c>
      <c r="K4289">
        <v>0.6</v>
      </c>
      <c r="L4289">
        <v>16</v>
      </c>
      <c r="M4289">
        <v>3.8</v>
      </c>
      <c r="N4289">
        <v>26.7</v>
      </c>
      <c r="O4289">
        <v>5.6</v>
      </c>
      <c r="P4289">
        <v>10.4</v>
      </c>
      <c r="Q4289">
        <v>9.1</v>
      </c>
      <c r="R4289">
        <v>3.3</v>
      </c>
      <c r="S4289">
        <v>20.8</v>
      </c>
      <c r="T4289">
        <v>3.2</v>
      </c>
      <c r="U4289">
        <v>16</v>
      </c>
      <c r="V4289">
        <v>4.5</v>
      </c>
      <c r="W4289">
        <v>45</v>
      </c>
      <c r="X4289">
        <v>0</v>
      </c>
      <c r="Y4289">
        <v>6</v>
      </c>
      <c r="Z4289">
        <v>4</v>
      </c>
      <c r="AA4289">
        <v>0</v>
      </c>
      <c r="AB4289">
        <v>39</v>
      </c>
      <c r="AC4289">
        <v>0</v>
      </c>
      <c r="AD4289">
        <v>33</v>
      </c>
      <c r="AE4289">
        <v>0</v>
      </c>
      <c r="AY4289" s="59"/>
    </row>
    <row r="4290" spans="1:51">
      <c r="A4290" s="19">
        <v>43825</v>
      </c>
      <c r="B4290" t="s">
        <v>69</v>
      </c>
      <c r="C4290" s="19">
        <v>43984</v>
      </c>
      <c r="D4290">
        <v>34</v>
      </c>
      <c r="E4290">
        <v>25.3</v>
      </c>
      <c r="F4290">
        <v>4.2</v>
      </c>
      <c r="G4290">
        <v>1.5</v>
      </c>
      <c r="H4290">
        <v>8.1</v>
      </c>
      <c r="I4290">
        <v>0.5</v>
      </c>
      <c r="J4290">
        <v>24</v>
      </c>
      <c r="K4290">
        <v>0.3</v>
      </c>
      <c r="L4290">
        <v>16.100000000000001</v>
      </c>
      <c r="M4290">
        <v>9.4</v>
      </c>
      <c r="N4290">
        <v>31.9</v>
      </c>
      <c r="O4290">
        <v>4.4000000000000004</v>
      </c>
      <c r="P4290">
        <v>3</v>
      </c>
      <c r="Q4290">
        <v>6.2</v>
      </c>
      <c r="R4290">
        <v>2.5</v>
      </c>
      <c r="S4290">
        <v>27.6</v>
      </c>
      <c r="T4290">
        <v>2.8</v>
      </c>
      <c r="U4290">
        <v>14.2</v>
      </c>
      <c r="V4290">
        <v>7</v>
      </c>
      <c r="W4290">
        <v>13</v>
      </c>
      <c r="X4290">
        <v>0</v>
      </c>
      <c r="Y4290">
        <v>0</v>
      </c>
      <c r="Z4290">
        <v>0</v>
      </c>
      <c r="AA4290">
        <v>0</v>
      </c>
      <c r="AB4290">
        <v>12</v>
      </c>
      <c r="AC4290">
        <v>0</v>
      </c>
      <c r="AD4290">
        <v>8</v>
      </c>
      <c r="AE4290">
        <v>1</v>
      </c>
      <c r="AY4290" s="59"/>
    </row>
    <row r="4291" spans="1:51">
      <c r="A4291" s="19">
        <v>43825</v>
      </c>
      <c r="B4291" t="s">
        <v>70</v>
      </c>
      <c r="C4291" s="19">
        <v>43984</v>
      </c>
      <c r="D4291">
        <v>16</v>
      </c>
      <c r="E4291">
        <v>27.1</v>
      </c>
      <c r="F4291">
        <v>7.6</v>
      </c>
      <c r="G4291">
        <v>0.4</v>
      </c>
      <c r="H4291">
        <v>10.6</v>
      </c>
      <c r="I4291">
        <v>4.0999999999999996</v>
      </c>
      <c r="J4291">
        <v>13</v>
      </c>
      <c r="K4291">
        <v>3.8</v>
      </c>
      <c r="L4291">
        <v>22.4</v>
      </c>
      <c r="M4291">
        <v>0.6</v>
      </c>
      <c r="N4291">
        <v>35.9</v>
      </c>
      <c r="O4291">
        <v>6.6</v>
      </c>
      <c r="P4291">
        <v>2.8</v>
      </c>
      <c r="Q4291">
        <v>8.1999999999999993</v>
      </c>
      <c r="R4291">
        <v>3.9</v>
      </c>
      <c r="S4291">
        <v>10.5</v>
      </c>
      <c r="T4291">
        <v>3.9</v>
      </c>
      <c r="U4291">
        <v>25.2</v>
      </c>
      <c r="V4291">
        <v>2.6</v>
      </c>
      <c r="W4291">
        <v>8</v>
      </c>
      <c r="X4291">
        <v>0</v>
      </c>
      <c r="Y4291">
        <v>0</v>
      </c>
      <c r="Z4291">
        <v>1</v>
      </c>
      <c r="AA4291">
        <v>0</v>
      </c>
      <c r="AB4291">
        <v>1</v>
      </c>
      <c r="AC4291">
        <v>0</v>
      </c>
      <c r="AD4291">
        <v>6</v>
      </c>
      <c r="AE4291">
        <v>0</v>
      </c>
      <c r="AY4291" s="59"/>
    </row>
    <row r="4292" spans="1:51">
      <c r="A4292" s="19">
        <v>43825</v>
      </c>
      <c r="B4292" t="s">
        <v>71</v>
      </c>
      <c r="C4292" s="19">
        <v>43988</v>
      </c>
      <c r="D4292">
        <v>7</v>
      </c>
      <c r="E4292">
        <v>29.5</v>
      </c>
      <c r="F4292">
        <v>4.8</v>
      </c>
      <c r="G4292">
        <v>2.4</v>
      </c>
      <c r="H4292">
        <v>8.8000000000000007</v>
      </c>
      <c r="I4292">
        <v>3</v>
      </c>
      <c r="J4292">
        <v>19.600000000000001</v>
      </c>
      <c r="K4292">
        <v>1.3</v>
      </c>
      <c r="L4292">
        <v>16.5</v>
      </c>
      <c r="M4292">
        <v>3.5</v>
      </c>
      <c r="N4292">
        <v>40.6</v>
      </c>
      <c r="O4292">
        <v>4.5999999999999996</v>
      </c>
      <c r="P4292">
        <v>3.4</v>
      </c>
      <c r="Q4292">
        <v>6.9</v>
      </c>
      <c r="R4292">
        <v>3.4</v>
      </c>
      <c r="S4292">
        <v>18.899999999999999</v>
      </c>
      <c r="T4292">
        <v>3.3</v>
      </c>
      <c r="U4292">
        <v>14.6</v>
      </c>
      <c r="V4292">
        <v>3.9</v>
      </c>
      <c r="W4292">
        <v>3</v>
      </c>
      <c r="X4292">
        <v>0</v>
      </c>
      <c r="Y4292">
        <v>0</v>
      </c>
      <c r="Z4292">
        <v>0</v>
      </c>
      <c r="AA4292">
        <v>0</v>
      </c>
      <c r="AB4292">
        <v>2</v>
      </c>
      <c r="AC4292">
        <v>0</v>
      </c>
      <c r="AD4292">
        <v>2</v>
      </c>
      <c r="AE4292">
        <v>0</v>
      </c>
      <c r="AY4292" s="59"/>
    </row>
    <row r="4293" spans="1:51">
      <c r="A4293" s="19">
        <v>43825</v>
      </c>
      <c r="B4293" t="s">
        <v>73</v>
      </c>
      <c r="C4293" s="19">
        <v>44013</v>
      </c>
      <c r="D4293">
        <v>41</v>
      </c>
      <c r="E4293">
        <v>28.7</v>
      </c>
      <c r="F4293">
        <v>5.4</v>
      </c>
      <c r="G4293">
        <v>2.4</v>
      </c>
      <c r="H4293">
        <v>10.5</v>
      </c>
      <c r="I4293">
        <v>3.3</v>
      </c>
      <c r="J4293">
        <v>17.8</v>
      </c>
      <c r="K4293">
        <v>2</v>
      </c>
      <c r="L4293">
        <v>16.5</v>
      </c>
      <c r="M4293">
        <v>3</v>
      </c>
      <c r="N4293">
        <v>49.7</v>
      </c>
      <c r="O4293">
        <v>3.4</v>
      </c>
      <c r="P4293">
        <v>1.6</v>
      </c>
      <c r="Q4293">
        <v>6.6</v>
      </c>
      <c r="R4293">
        <v>1.7</v>
      </c>
      <c r="S4293">
        <v>18.899999999999999</v>
      </c>
      <c r="T4293">
        <v>1.2</v>
      </c>
      <c r="U4293">
        <v>14.7</v>
      </c>
      <c r="V4293">
        <v>1.8</v>
      </c>
      <c r="W4293">
        <v>1901</v>
      </c>
      <c r="X4293">
        <v>0</v>
      </c>
      <c r="Y4293">
        <v>7</v>
      </c>
      <c r="Z4293">
        <v>183</v>
      </c>
      <c r="AA4293">
        <v>17</v>
      </c>
      <c r="AB4293">
        <v>1029</v>
      </c>
      <c r="AC4293">
        <v>0</v>
      </c>
      <c r="AD4293">
        <v>754</v>
      </c>
      <c r="AE4293">
        <v>5</v>
      </c>
      <c r="AY4293" s="59"/>
    </row>
    <row r="4294" spans="1:51">
      <c r="A4294" s="19">
        <v>43826</v>
      </c>
      <c r="B4294" t="s">
        <v>15</v>
      </c>
      <c r="C4294" s="19">
        <v>43864</v>
      </c>
      <c r="D4294">
        <v>41</v>
      </c>
      <c r="E4294">
        <v>18.8</v>
      </c>
      <c r="F4294">
        <v>0</v>
      </c>
      <c r="G4294">
        <v>2.2000000000000002</v>
      </c>
      <c r="H4294">
        <v>22.3</v>
      </c>
      <c r="I4294">
        <v>6.5</v>
      </c>
      <c r="J4294">
        <v>18.3</v>
      </c>
      <c r="K4294">
        <v>3.3</v>
      </c>
      <c r="L4294">
        <v>14.9</v>
      </c>
      <c r="M4294">
        <v>3.3</v>
      </c>
      <c r="N4294">
        <v>22.8</v>
      </c>
      <c r="O4294">
        <v>0</v>
      </c>
      <c r="P4294">
        <v>1.7</v>
      </c>
      <c r="Q4294">
        <v>33.299999999999997</v>
      </c>
      <c r="R4294">
        <v>3.5</v>
      </c>
      <c r="S4294">
        <v>20.8</v>
      </c>
      <c r="T4294">
        <v>1.9</v>
      </c>
      <c r="U4294">
        <v>13.5</v>
      </c>
      <c r="V4294">
        <v>2.1</v>
      </c>
      <c r="W4294">
        <v>11</v>
      </c>
      <c r="X4294">
        <v>0</v>
      </c>
      <c r="Y4294">
        <v>0</v>
      </c>
      <c r="Z4294">
        <v>13</v>
      </c>
      <c r="AA4294">
        <v>0</v>
      </c>
      <c r="AB4294">
        <v>11</v>
      </c>
      <c r="AC4294">
        <v>0</v>
      </c>
      <c r="AD4294">
        <v>6</v>
      </c>
      <c r="AE4294">
        <v>0</v>
      </c>
      <c r="AY4294" s="59"/>
    </row>
    <row r="4295" spans="1:51">
      <c r="A4295" s="19">
        <v>43826</v>
      </c>
      <c r="B4295" t="s">
        <v>16</v>
      </c>
      <c r="C4295" s="19">
        <v>43872</v>
      </c>
      <c r="D4295">
        <v>24</v>
      </c>
      <c r="E4295">
        <v>19.600000000000001</v>
      </c>
      <c r="F4295">
        <v>0</v>
      </c>
      <c r="G4295">
        <v>2.6</v>
      </c>
      <c r="H4295">
        <v>18.3</v>
      </c>
      <c r="I4295">
        <v>3.7</v>
      </c>
      <c r="J4295">
        <v>20.7</v>
      </c>
      <c r="K4295">
        <v>3</v>
      </c>
      <c r="L4295">
        <v>16.8</v>
      </c>
      <c r="M4295">
        <v>4.9000000000000004</v>
      </c>
      <c r="N4295">
        <v>25.1</v>
      </c>
      <c r="O4295">
        <v>0</v>
      </c>
      <c r="P4295">
        <v>2</v>
      </c>
      <c r="Q4295">
        <v>21.2</v>
      </c>
      <c r="R4295">
        <v>2.2999999999999998</v>
      </c>
      <c r="S4295">
        <v>26.5</v>
      </c>
      <c r="T4295">
        <v>2.4</v>
      </c>
      <c r="U4295">
        <v>17.2</v>
      </c>
      <c r="V4295">
        <v>2.9</v>
      </c>
      <c r="W4295">
        <v>6</v>
      </c>
      <c r="X4295">
        <v>0</v>
      </c>
      <c r="Y4295">
        <v>0</v>
      </c>
      <c r="Z4295">
        <v>6</v>
      </c>
      <c r="AA4295">
        <v>0</v>
      </c>
      <c r="AB4295">
        <v>7</v>
      </c>
      <c r="AC4295">
        <v>0</v>
      </c>
      <c r="AD4295">
        <v>5</v>
      </c>
      <c r="AE4295">
        <v>0</v>
      </c>
      <c r="AY4295" s="59"/>
    </row>
    <row r="4296" spans="1:51">
      <c r="A4296" s="19">
        <v>43826</v>
      </c>
      <c r="B4296" t="s">
        <v>17</v>
      </c>
      <c r="C4296" s="19">
        <v>43883</v>
      </c>
      <c r="D4296">
        <v>36</v>
      </c>
      <c r="E4296">
        <v>28.1</v>
      </c>
      <c r="F4296">
        <v>0</v>
      </c>
      <c r="G4296">
        <v>1.5</v>
      </c>
      <c r="H4296">
        <v>9.5</v>
      </c>
      <c r="I4296">
        <v>2.2999999999999998</v>
      </c>
      <c r="J4296">
        <v>21.5</v>
      </c>
      <c r="K4296">
        <v>4.2</v>
      </c>
      <c r="L4296">
        <v>17.600000000000001</v>
      </c>
      <c r="M4296">
        <v>5</v>
      </c>
      <c r="N4296">
        <v>47.3</v>
      </c>
      <c r="O4296">
        <v>0</v>
      </c>
      <c r="P4296">
        <v>1.3</v>
      </c>
      <c r="Q4296">
        <v>5.3</v>
      </c>
      <c r="R4296">
        <v>1.7</v>
      </c>
      <c r="S4296">
        <v>23.7</v>
      </c>
      <c r="T4296">
        <v>2.2000000000000002</v>
      </c>
      <c r="U4296">
        <v>15.7</v>
      </c>
      <c r="V4296">
        <v>2.4</v>
      </c>
      <c r="W4296">
        <v>15</v>
      </c>
      <c r="X4296">
        <v>0</v>
      </c>
      <c r="Y4296">
        <v>0</v>
      </c>
      <c r="Z4296">
        <v>1</v>
      </c>
      <c r="AA4296">
        <v>0</v>
      </c>
      <c r="AB4296">
        <v>11</v>
      </c>
      <c r="AC4296">
        <v>0</v>
      </c>
      <c r="AD4296">
        <v>9</v>
      </c>
      <c r="AE4296">
        <v>0</v>
      </c>
      <c r="AY4296" s="59"/>
    </row>
    <row r="4297" spans="1:51">
      <c r="A4297" s="19">
        <v>43826</v>
      </c>
      <c r="B4297" t="s">
        <v>18</v>
      </c>
      <c r="C4297" s="19">
        <v>43890</v>
      </c>
      <c r="D4297">
        <v>54</v>
      </c>
      <c r="E4297">
        <v>41</v>
      </c>
      <c r="F4297">
        <v>0</v>
      </c>
      <c r="G4297">
        <v>3.4</v>
      </c>
      <c r="H4297">
        <v>8.6</v>
      </c>
      <c r="I4297">
        <v>2.9</v>
      </c>
      <c r="J4297">
        <v>14</v>
      </c>
      <c r="K4297">
        <v>5.9</v>
      </c>
      <c r="L4297">
        <v>11</v>
      </c>
      <c r="M4297">
        <v>2.9</v>
      </c>
      <c r="N4297">
        <v>83.7</v>
      </c>
      <c r="O4297">
        <v>0</v>
      </c>
      <c r="P4297">
        <v>1.1000000000000001</v>
      </c>
      <c r="Q4297">
        <v>2.2000000000000002</v>
      </c>
      <c r="R4297">
        <v>0.9</v>
      </c>
      <c r="S4297">
        <v>5.6</v>
      </c>
      <c r="T4297">
        <v>1.8</v>
      </c>
      <c r="U4297">
        <v>3.6</v>
      </c>
      <c r="V4297">
        <v>0.7</v>
      </c>
      <c r="W4297">
        <v>45</v>
      </c>
      <c r="X4297">
        <v>0</v>
      </c>
      <c r="Y4297">
        <v>0</v>
      </c>
      <c r="Z4297">
        <v>1</v>
      </c>
      <c r="AA4297">
        <v>0</v>
      </c>
      <c r="AB4297">
        <v>6</v>
      </c>
      <c r="AC4297">
        <v>0</v>
      </c>
      <c r="AD4297">
        <v>2</v>
      </c>
      <c r="AE4297">
        <v>0</v>
      </c>
      <c r="AY4297" s="59"/>
    </row>
    <row r="4298" spans="1:51">
      <c r="A4298" s="19">
        <v>43826</v>
      </c>
      <c r="B4298" t="s">
        <v>19</v>
      </c>
      <c r="C4298" s="19">
        <v>43893</v>
      </c>
      <c r="D4298">
        <v>52</v>
      </c>
      <c r="E4298">
        <v>36.700000000000003</v>
      </c>
      <c r="F4298">
        <v>6.1</v>
      </c>
      <c r="G4298">
        <v>3.9</v>
      </c>
      <c r="H4298">
        <v>8</v>
      </c>
      <c r="I4298">
        <v>4.8</v>
      </c>
      <c r="J4298">
        <v>12.8</v>
      </c>
      <c r="K4298">
        <v>3.3</v>
      </c>
      <c r="L4298">
        <v>12.9</v>
      </c>
      <c r="M4298">
        <v>0.9</v>
      </c>
      <c r="N4298">
        <v>74.5</v>
      </c>
      <c r="O4298">
        <v>2.6</v>
      </c>
      <c r="P4298">
        <v>1.8</v>
      </c>
      <c r="Q4298">
        <v>3.2</v>
      </c>
      <c r="R4298">
        <v>2</v>
      </c>
      <c r="S4298">
        <v>6.5</v>
      </c>
      <c r="T4298">
        <v>1.6</v>
      </c>
      <c r="U4298">
        <v>6.6</v>
      </c>
      <c r="V4298">
        <v>0.8</v>
      </c>
      <c r="W4298">
        <v>43</v>
      </c>
      <c r="X4298">
        <v>0</v>
      </c>
      <c r="Y4298">
        <v>0</v>
      </c>
      <c r="Z4298">
        <v>1</v>
      </c>
      <c r="AA4298">
        <v>0</v>
      </c>
      <c r="AB4298">
        <v>4</v>
      </c>
      <c r="AC4298">
        <v>0</v>
      </c>
      <c r="AD4298">
        <v>4</v>
      </c>
      <c r="AE4298">
        <v>0</v>
      </c>
      <c r="AY4298" s="59"/>
    </row>
    <row r="4299" spans="1:51">
      <c r="A4299" s="19">
        <v>43826</v>
      </c>
      <c r="B4299" t="s">
        <v>20</v>
      </c>
      <c r="C4299" s="19">
        <v>43893</v>
      </c>
      <c r="D4299">
        <v>6</v>
      </c>
      <c r="E4299">
        <v>29.5</v>
      </c>
      <c r="F4299">
        <v>4.8</v>
      </c>
      <c r="G4299">
        <v>2.4</v>
      </c>
      <c r="H4299">
        <v>8.8000000000000007</v>
      </c>
      <c r="I4299">
        <v>3</v>
      </c>
      <c r="J4299">
        <v>19.600000000000001</v>
      </c>
      <c r="K4299">
        <v>1.3</v>
      </c>
      <c r="L4299">
        <v>16.5</v>
      </c>
      <c r="M4299">
        <v>3.5</v>
      </c>
      <c r="N4299">
        <v>51.4</v>
      </c>
      <c r="O4299">
        <v>2.5</v>
      </c>
      <c r="P4299">
        <v>1.8</v>
      </c>
      <c r="Q4299">
        <v>5.0999999999999996</v>
      </c>
      <c r="R4299">
        <v>2.1</v>
      </c>
      <c r="S4299">
        <v>19.399999999999999</v>
      </c>
      <c r="T4299">
        <v>1.6</v>
      </c>
      <c r="U4299">
        <v>13.7</v>
      </c>
      <c r="V4299">
        <v>1.9</v>
      </c>
      <c r="W4299">
        <v>3</v>
      </c>
      <c r="X4299">
        <v>0</v>
      </c>
      <c r="Y4299">
        <v>0</v>
      </c>
      <c r="Z4299">
        <v>0</v>
      </c>
      <c r="AA4299">
        <v>0</v>
      </c>
      <c r="AB4299">
        <v>2</v>
      </c>
      <c r="AC4299">
        <v>0</v>
      </c>
      <c r="AD4299">
        <v>2</v>
      </c>
      <c r="AE4299">
        <v>0</v>
      </c>
      <c r="AY4299" s="59"/>
    </row>
    <row r="4300" spans="1:51">
      <c r="A4300" s="19">
        <v>43826</v>
      </c>
      <c r="B4300" t="s">
        <v>21</v>
      </c>
      <c r="C4300" s="19">
        <v>43893</v>
      </c>
      <c r="D4300">
        <v>31</v>
      </c>
      <c r="E4300">
        <v>36.1</v>
      </c>
      <c r="F4300">
        <v>6.2</v>
      </c>
      <c r="G4300">
        <v>3.8</v>
      </c>
      <c r="H4300">
        <v>8.4</v>
      </c>
      <c r="I4300">
        <v>4.9000000000000004</v>
      </c>
      <c r="J4300">
        <v>14.2</v>
      </c>
      <c r="K4300">
        <v>3.2</v>
      </c>
      <c r="L4300">
        <v>12.2</v>
      </c>
      <c r="M4300">
        <v>0.5</v>
      </c>
      <c r="N4300">
        <v>72.7</v>
      </c>
      <c r="O4300">
        <v>2.5</v>
      </c>
      <c r="P4300">
        <v>1.7</v>
      </c>
      <c r="Q4300">
        <v>3.6</v>
      </c>
      <c r="R4300">
        <v>2.2000000000000002</v>
      </c>
      <c r="S4300">
        <v>8.1999999999999993</v>
      </c>
      <c r="T4300">
        <v>1.4</v>
      </c>
      <c r="U4300">
        <v>6.4</v>
      </c>
      <c r="V4300">
        <v>0.9</v>
      </c>
      <c r="W4300">
        <v>25</v>
      </c>
      <c r="X4300">
        <v>0</v>
      </c>
      <c r="Y4300">
        <v>0</v>
      </c>
      <c r="Z4300">
        <v>0</v>
      </c>
      <c r="AA4300">
        <v>0</v>
      </c>
      <c r="AB4300">
        <v>4</v>
      </c>
      <c r="AC4300">
        <v>0</v>
      </c>
      <c r="AD4300">
        <v>2</v>
      </c>
      <c r="AE4300">
        <v>0</v>
      </c>
      <c r="AY4300" s="59"/>
    </row>
    <row r="4301" spans="1:51">
      <c r="A4301" s="19">
        <v>43826</v>
      </c>
      <c r="B4301" t="s">
        <v>22</v>
      </c>
      <c r="C4301" s="19">
        <v>43893</v>
      </c>
      <c r="D4301">
        <v>416</v>
      </c>
      <c r="E4301">
        <v>24.1</v>
      </c>
      <c r="F4301">
        <v>5.8</v>
      </c>
      <c r="G4301">
        <v>2.2999999999999998</v>
      </c>
      <c r="H4301">
        <v>9.5</v>
      </c>
      <c r="I4301">
        <v>2</v>
      </c>
      <c r="J4301">
        <v>21.7</v>
      </c>
      <c r="K4301">
        <v>1.7</v>
      </c>
      <c r="L4301">
        <v>16.7</v>
      </c>
      <c r="M4301">
        <v>5.8</v>
      </c>
      <c r="N4301">
        <v>36.4</v>
      </c>
      <c r="O4301">
        <v>3.7</v>
      </c>
      <c r="P4301">
        <v>2</v>
      </c>
      <c r="Q4301">
        <v>6.3</v>
      </c>
      <c r="R4301">
        <v>2</v>
      </c>
      <c r="S4301">
        <v>27.4</v>
      </c>
      <c r="T4301">
        <v>1.9</v>
      </c>
      <c r="U4301">
        <v>16.7</v>
      </c>
      <c r="V4301">
        <v>3.2</v>
      </c>
      <c r="W4301">
        <v>156</v>
      </c>
      <c r="X4301">
        <v>0</v>
      </c>
      <c r="Y4301">
        <v>0</v>
      </c>
      <c r="Z4301">
        <v>10</v>
      </c>
      <c r="AA4301">
        <v>0</v>
      </c>
      <c r="AB4301">
        <v>140</v>
      </c>
      <c r="AC4301">
        <v>0</v>
      </c>
      <c r="AD4301">
        <v>108</v>
      </c>
      <c r="AE4301">
        <v>1</v>
      </c>
      <c r="AY4301" s="59"/>
    </row>
    <row r="4302" spans="1:51">
      <c r="A4302" s="19">
        <v>43826</v>
      </c>
      <c r="B4302" t="s">
        <v>23</v>
      </c>
      <c r="C4302" s="19">
        <v>43893</v>
      </c>
      <c r="D4302">
        <v>67</v>
      </c>
      <c r="E4302">
        <v>23.2</v>
      </c>
      <c r="F4302">
        <v>5.3</v>
      </c>
      <c r="G4302">
        <v>1</v>
      </c>
      <c r="H4302">
        <v>8.5</v>
      </c>
      <c r="I4302">
        <v>1.3</v>
      </c>
      <c r="J4302">
        <v>24.2</v>
      </c>
      <c r="K4302">
        <v>1</v>
      </c>
      <c r="L4302">
        <v>17.8</v>
      </c>
      <c r="M4302">
        <v>7.4</v>
      </c>
      <c r="N4302">
        <v>30.9</v>
      </c>
      <c r="O4302">
        <v>3.2</v>
      </c>
      <c r="P4302">
        <v>1.9</v>
      </c>
      <c r="Q4302">
        <v>5.2</v>
      </c>
      <c r="R4302">
        <v>1.8</v>
      </c>
      <c r="S4302">
        <v>33.299999999999997</v>
      </c>
      <c r="T4302">
        <v>1.6</v>
      </c>
      <c r="U4302">
        <v>17.8</v>
      </c>
      <c r="V4302">
        <v>4</v>
      </c>
      <c r="W4302">
        <v>23</v>
      </c>
      <c r="X4302">
        <v>0</v>
      </c>
      <c r="Y4302">
        <v>0</v>
      </c>
      <c r="Z4302">
        <v>1</v>
      </c>
      <c r="AA4302">
        <v>0</v>
      </c>
      <c r="AB4302">
        <v>24</v>
      </c>
      <c r="AC4302">
        <v>0</v>
      </c>
      <c r="AD4302">
        <v>18</v>
      </c>
      <c r="AE4302">
        <v>1</v>
      </c>
      <c r="AY4302" s="59"/>
    </row>
    <row r="4303" spans="1:51">
      <c r="A4303" s="19">
        <v>43826</v>
      </c>
      <c r="B4303" t="s">
        <v>24</v>
      </c>
      <c r="C4303" s="19">
        <v>43893</v>
      </c>
      <c r="D4303">
        <v>13</v>
      </c>
      <c r="E4303">
        <v>29.5</v>
      </c>
      <c r="F4303">
        <v>4.8</v>
      </c>
      <c r="G4303">
        <v>2.4</v>
      </c>
      <c r="H4303">
        <v>8.8000000000000007</v>
      </c>
      <c r="I4303">
        <v>3</v>
      </c>
      <c r="J4303">
        <v>19.600000000000001</v>
      </c>
      <c r="K4303">
        <v>1.3</v>
      </c>
      <c r="L4303">
        <v>16.5</v>
      </c>
      <c r="M4303">
        <v>3.5</v>
      </c>
      <c r="N4303">
        <v>51.5</v>
      </c>
      <c r="O4303">
        <v>2.5</v>
      </c>
      <c r="P4303">
        <v>1.9</v>
      </c>
      <c r="Q4303">
        <v>4.5</v>
      </c>
      <c r="R4303">
        <v>2.2000000000000002</v>
      </c>
      <c r="S4303">
        <v>19.600000000000001</v>
      </c>
      <c r="T4303">
        <v>1.4</v>
      </c>
      <c r="U4303">
        <v>14.1</v>
      </c>
      <c r="V4303">
        <v>2</v>
      </c>
      <c r="W4303">
        <v>6</v>
      </c>
      <c r="X4303">
        <v>0</v>
      </c>
      <c r="Y4303">
        <v>0</v>
      </c>
      <c r="Z4303">
        <v>0</v>
      </c>
      <c r="AA4303">
        <v>0</v>
      </c>
      <c r="AB4303">
        <v>4</v>
      </c>
      <c r="AC4303">
        <v>0</v>
      </c>
      <c r="AD4303">
        <v>3</v>
      </c>
      <c r="AE4303">
        <v>0</v>
      </c>
      <c r="AY4303" s="59"/>
    </row>
    <row r="4304" spans="1:51">
      <c r="A4304" s="19">
        <v>43826</v>
      </c>
      <c r="B4304" t="s">
        <v>25</v>
      </c>
      <c r="C4304" s="19">
        <v>43893</v>
      </c>
      <c r="D4304">
        <v>24</v>
      </c>
      <c r="E4304">
        <v>21</v>
      </c>
      <c r="F4304">
        <v>7.2</v>
      </c>
      <c r="G4304">
        <v>2.4</v>
      </c>
      <c r="H4304">
        <v>12.6</v>
      </c>
      <c r="I4304">
        <v>1.3</v>
      </c>
      <c r="J4304">
        <v>18.100000000000001</v>
      </c>
      <c r="K4304">
        <v>4.5999999999999996</v>
      </c>
      <c r="L4304">
        <v>18.399999999999999</v>
      </c>
      <c r="M4304">
        <v>4.2</v>
      </c>
      <c r="N4304">
        <v>29.8</v>
      </c>
      <c r="O4304">
        <v>5.2</v>
      </c>
      <c r="P4304">
        <v>2.4</v>
      </c>
      <c r="Q4304">
        <v>11.1</v>
      </c>
      <c r="R4304">
        <v>2</v>
      </c>
      <c r="S4304">
        <v>20.7</v>
      </c>
      <c r="T4304">
        <v>3.3</v>
      </c>
      <c r="U4304">
        <v>21.9</v>
      </c>
      <c r="V4304">
        <v>3</v>
      </c>
      <c r="W4304">
        <v>8</v>
      </c>
      <c r="X4304">
        <v>0</v>
      </c>
      <c r="Y4304">
        <v>0</v>
      </c>
      <c r="Z4304">
        <v>2</v>
      </c>
      <c r="AA4304">
        <v>0</v>
      </c>
      <c r="AB4304">
        <v>7</v>
      </c>
      <c r="AC4304">
        <v>0</v>
      </c>
      <c r="AD4304">
        <v>7</v>
      </c>
      <c r="AE4304">
        <v>0</v>
      </c>
      <c r="AY4304" s="59"/>
    </row>
    <row r="4305" spans="1:51">
      <c r="A4305" s="19">
        <v>43826</v>
      </c>
      <c r="B4305" t="s">
        <v>26</v>
      </c>
      <c r="C4305" s="19">
        <v>43893</v>
      </c>
      <c r="D4305">
        <v>91</v>
      </c>
      <c r="E4305">
        <v>21.5</v>
      </c>
      <c r="F4305">
        <v>5.4</v>
      </c>
      <c r="G4305">
        <v>2.5</v>
      </c>
      <c r="H4305">
        <v>12.2</v>
      </c>
      <c r="I4305">
        <v>1.9</v>
      </c>
      <c r="J4305">
        <v>15.1</v>
      </c>
      <c r="K4305">
        <v>1.1000000000000001</v>
      </c>
      <c r="L4305">
        <v>27.7</v>
      </c>
      <c r="M4305">
        <v>2.2000000000000002</v>
      </c>
      <c r="N4305">
        <v>24.6</v>
      </c>
      <c r="O4305">
        <v>2.8</v>
      </c>
      <c r="P4305">
        <v>2</v>
      </c>
      <c r="Q4305">
        <v>8.5</v>
      </c>
      <c r="R4305">
        <v>1.8</v>
      </c>
      <c r="S4305">
        <v>11.8</v>
      </c>
      <c r="T4305">
        <v>1.4</v>
      </c>
      <c r="U4305">
        <v>44.7</v>
      </c>
      <c r="V4305">
        <v>2</v>
      </c>
      <c r="W4305">
        <v>28</v>
      </c>
      <c r="X4305">
        <v>0</v>
      </c>
      <c r="Y4305">
        <v>0</v>
      </c>
      <c r="Z4305">
        <v>6</v>
      </c>
      <c r="AA4305">
        <v>0</v>
      </c>
      <c r="AB4305">
        <v>20</v>
      </c>
      <c r="AC4305">
        <v>0</v>
      </c>
      <c r="AD4305">
        <v>37</v>
      </c>
      <c r="AE4305">
        <v>0</v>
      </c>
      <c r="AY4305" s="59"/>
    </row>
    <row r="4306" spans="1:51">
      <c r="A4306" s="19">
        <v>43826</v>
      </c>
      <c r="B4306" t="s">
        <v>27</v>
      </c>
      <c r="C4306" s="19">
        <v>43893</v>
      </c>
      <c r="D4306">
        <v>75</v>
      </c>
      <c r="E4306">
        <v>22.6</v>
      </c>
      <c r="F4306">
        <v>3</v>
      </c>
      <c r="G4306">
        <v>0.5</v>
      </c>
      <c r="H4306">
        <v>12.1</v>
      </c>
      <c r="I4306">
        <v>16.8</v>
      </c>
      <c r="J4306">
        <v>17</v>
      </c>
      <c r="K4306">
        <v>0.3</v>
      </c>
      <c r="L4306">
        <v>15.6</v>
      </c>
      <c r="M4306">
        <v>1.5</v>
      </c>
      <c r="N4306">
        <v>32.200000000000003</v>
      </c>
      <c r="O4306">
        <v>2.5</v>
      </c>
      <c r="P4306">
        <v>1.6</v>
      </c>
      <c r="Q4306">
        <v>9.8000000000000007</v>
      </c>
      <c r="R4306">
        <v>17.3</v>
      </c>
      <c r="S4306">
        <v>17.7</v>
      </c>
      <c r="T4306">
        <v>1.5</v>
      </c>
      <c r="U4306">
        <v>15.1</v>
      </c>
      <c r="V4306">
        <v>1.9</v>
      </c>
      <c r="W4306">
        <v>22</v>
      </c>
      <c r="X4306">
        <v>0</v>
      </c>
      <c r="Y4306">
        <v>0</v>
      </c>
      <c r="Z4306">
        <v>5</v>
      </c>
      <c r="AA4306">
        <v>16</v>
      </c>
      <c r="AB4306">
        <v>17</v>
      </c>
      <c r="AC4306">
        <v>0</v>
      </c>
      <c r="AD4306">
        <v>15</v>
      </c>
      <c r="AE4306">
        <v>0</v>
      </c>
      <c r="AY4306" s="59"/>
    </row>
    <row r="4307" spans="1:51">
      <c r="A4307" s="19">
        <v>43826</v>
      </c>
      <c r="B4307" t="s">
        <v>28</v>
      </c>
      <c r="C4307" s="19">
        <v>43893</v>
      </c>
      <c r="D4307">
        <v>110</v>
      </c>
      <c r="E4307">
        <v>34.6</v>
      </c>
      <c r="F4307">
        <v>10.3</v>
      </c>
      <c r="G4307">
        <v>1.8</v>
      </c>
      <c r="H4307">
        <v>7.6</v>
      </c>
      <c r="I4307">
        <v>2.4</v>
      </c>
      <c r="J4307">
        <v>16.5</v>
      </c>
      <c r="K4307">
        <v>1.8</v>
      </c>
      <c r="L4307">
        <v>12.1</v>
      </c>
      <c r="M4307">
        <v>2.4</v>
      </c>
      <c r="N4307">
        <v>67.3</v>
      </c>
      <c r="O4307">
        <v>5</v>
      </c>
      <c r="P4307">
        <v>1.4</v>
      </c>
      <c r="Q4307">
        <v>3.3</v>
      </c>
      <c r="R4307">
        <v>1.4</v>
      </c>
      <c r="S4307">
        <v>11.9</v>
      </c>
      <c r="T4307">
        <v>1.3</v>
      </c>
      <c r="U4307">
        <v>6.9</v>
      </c>
      <c r="V4307">
        <v>1.3</v>
      </c>
      <c r="W4307">
        <v>66</v>
      </c>
      <c r="X4307">
        <v>0</v>
      </c>
      <c r="Y4307">
        <v>0</v>
      </c>
      <c r="Z4307">
        <v>1</v>
      </c>
      <c r="AA4307">
        <v>0</v>
      </c>
      <c r="AB4307">
        <v>32</v>
      </c>
      <c r="AC4307">
        <v>0</v>
      </c>
      <c r="AD4307">
        <v>7</v>
      </c>
      <c r="AE4307">
        <v>0</v>
      </c>
      <c r="AY4307" s="59"/>
    </row>
    <row r="4308" spans="1:51">
      <c r="A4308" s="19">
        <v>43826</v>
      </c>
      <c r="B4308" t="s">
        <v>29</v>
      </c>
      <c r="C4308" s="19">
        <v>43893</v>
      </c>
      <c r="D4308">
        <v>37</v>
      </c>
      <c r="E4308">
        <v>35.799999999999997</v>
      </c>
      <c r="F4308">
        <v>8.4</v>
      </c>
      <c r="G4308">
        <v>3.2</v>
      </c>
      <c r="H4308">
        <v>7.1</v>
      </c>
      <c r="I4308">
        <v>4.0999999999999996</v>
      </c>
      <c r="J4308">
        <v>14.8</v>
      </c>
      <c r="K4308">
        <v>3.5</v>
      </c>
      <c r="L4308">
        <v>11.8</v>
      </c>
      <c r="M4308">
        <v>0.8</v>
      </c>
      <c r="N4308">
        <v>71.900000000000006</v>
      </c>
      <c r="O4308">
        <v>3.6</v>
      </c>
      <c r="P4308">
        <v>1.7</v>
      </c>
      <c r="Q4308">
        <v>3.1</v>
      </c>
      <c r="R4308">
        <v>1.8</v>
      </c>
      <c r="S4308">
        <v>8.8000000000000007</v>
      </c>
      <c r="T4308">
        <v>1.7</v>
      </c>
      <c r="U4308">
        <v>6.1</v>
      </c>
      <c r="V4308">
        <v>0.8</v>
      </c>
      <c r="W4308">
        <v>29</v>
      </c>
      <c r="X4308">
        <v>0</v>
      </c>
      <c r="Y4308">
        <v>0</v>
      </c>
      <c r="Z4308">
        <v>0</v>
      </c>
      <c r="AA4308">
        <v>0</v>
      </c>
      <c r="AB4308">
        <v>5</v>
      </c>
      <c r="AC4308">
        <v>0</v>
      </c>
      <c r="AD4308">
        <v>2</v>
      </c>
      <c r="AE4308">
        <v>0</v>
      </c>
      <c r="AY4308" s="59"/>
    </row>
    <row r="4309" spans="1:51">
      <c r="A4309" s="19">
        <v>43826</v>
      </c>
      <c r="B4309" t="s">
        <v>30</v>
      </c>
      <c r="C4309" s="19">
        <v>43893</v>
      </c>
      <c r="D4309">
        <v>64</v>
      </c>
      <c r="E4309">
        <v>35.799999999999997</v>
      </c>
      <c r="F4309">
        <v>6.2</v>
      </c>
      <c r="G4309">
        <v>3.1</v>
      </c>
      <c r="H4309">
        <v>8.8000000000000007</v>
      </c>
      <c r="I4309">
        <v>5.2</v>
      </c>
      <c r="J4309">
        <v>13.6</v>
      </c>
      <c r="K4309">
        <v>3.6</v>
      </c>
      <c r="L4309">
        <v>12.6</v>
      </c>
      <c r="M4309">
        <v>0.6</v>
      </c>
      <c r="N4309">
        <v>71.900000000000006</v>
      </c>
      <c r="O4309">
        <v>2.5</v>
      </c>
      <c r="P4309">
        <v>1.8</v>
      </c>
      <c r="Q4309">
        <v>3.8</v>
      </c>
      <c r="R4309">
        <v>2.2999999999999998</v>
      </c>
      <c r="S4309">
        <v>7.8</v>
      </c>
      <c r="T4309">
        <v>1.7</v>
      </c>
      <c r="U4309">
        <v>6.9</v>
      </c>
      <c r="V4309">
        <v>0.9</v>
      </c>
      <c r="W4309">
        <v>51</v>
      </c>
      <c r="X4309">
        <v>0</v>
      </c>
      <c r="Y4309">
        <v>0</v>
      </c>
      <c r="Z4309">
        <v>1</v>
      </c>
      <c r="AA4309">
        <v>0</v>
      </c>
      <c r="AB4309">
        <v>7</v>
      </c>
      <c r="AC4309">
        <v>0</v>
      </c>
      <c r="AD4309">
        <v>5</v>
      </c>
      <c r="AE4309">
        <v>0</v>
      </c>
      <c r="AY4309" s="59"/>
    </row>
    <row r="4310" spans="1:51">
      <c r="A4310" s="19">
        <v>43826</v>
      </c>
      <c r="B4310" t="s">
        <v>31</v>
      </c>
      <c r="C4310" s="19">
        <v>43893</v>
      </c>
      <c r="D4310">
        <v>228</v>
      </c>
      <c r="E4310">
        <v>31.7</v>
      </c>
      <c r="F4310">
        <v>6.7</v>
      </c>
      <c r="G4310">
        <v>2.5</v>
      </c>
      <c r="H4310">
        <v>9.1999999999999993</v>
      </c>
      <c r="I4310">
        <v>2.5</v>
      </c>
      <c r="J4310">
        <v>17</v>
      </c>
      <c r="K4310">
        <v>1.7</v>
      </c>
      <c r="L4310">
        <v>14.2</v>
      </c>
      <c r="M4310">
        <v>3.9</v>
      </c>
      <c r="N4310">
        <v>60.1</v>
      </c>
      <c r="O4310">
        <v>3.3</v>
      </c>
      <c r="P4310">
        <v>2</v>
      </c>
      <c r="Q4310">
        <v>4.9000000000000004</v>
      </c>
      <c r="R4310">
        <v>1.8</v>
      </c>
      <c r="S4310">
        <v>13.8</v>
      </c>
      <c r="T4310">
        <v>1.5</v>
      </c>
      <c r="U4310">
        <v>10.3</v>
      </c>
      <c r="V4310">
        <v>2</v>
      </c>
      <c r="W4310">
        <v>126</v>
      </c>
      <c r="X4310">
        <v>0</v>
      </c>
      <c r="Y4310">
        <v>0</v>
      </c>
      <c r="Z4310">
        <v>5</v>
      </c>
      <c r="AA4310">
        <v>0</v>
      </c>
      <c r="AB4310">
        <v>68</v>
      </c>
      <c r="AC4310">
        <v>0</v>
      </c>
      <c r="AD4310">
        <v>28</v>
      </c>
      <c r="AE4310">
        <v>0</v>
      </c>
      <c r="AY4310" s="59"/>
    </row>
    <row r="4311" spans="1:51">
      <c r="A4311" s="19">
        <v>43826</v>
      </c>
      <c r="B4311" t="s">
        <v>32</v>
      </c>
      <c r="C4311" s="19">
        <v>43893</v>
      </c>
      <c r="D4311">
        <v>29</v>
      </c>
      <c r="E4311">
        <v>28.3</v>
      </c>
      <c r="F4311">
        <v>7.2</v>
      </c>
      <c r="G4311">
        <v>0.4</v>
      </c>
      <c r="H4311">
        <v>10.199999999999999</v>
      </c>
      <c r="I4311">
        <v>4</v>
      </c>
      <c r="J4311">
        <v>15.5</v>
      </c>
      <c r="K4311">
        <v>3.9</v>
      </c>
      <c r="L4311">
        <v>19.100000000000001</v>
      </c>
      <c r="M4311">
        <v>1</v>
      </c>
      <c r="N4311">
        <v>48.8</v>
      </c>
      <c r="O4311">
        <v>4</v>
      </c>
      <c r="P4311">
        <v>1.3</v>
      </c>
      <c r="Q4311">
        <v>6.3</v>
      </c>
      <c r="R4311">
        <v>2.5</v>
      </c>
      <c r="S4311">
        <v>12.5</v>
      </c>
      <c r="T4311">
        <v>2.6</v>
      </c>
      <c r="U4311">
        <v>20</v>
      </c>
      <c r="V4311">
        <v>1.5</v>
      </c>
      <c r="W4311">
        <v>13</v>
      </c>
      <c r="X4311">
        <v>0</v>
      </c>
      <c r="Y4311">
        <v>0</v>
      </c>
      <c r="Z4311">
        <v>1</v>
      </c>
      <c r="AA4311">
        <v>0</v>
      </c>
      <c r="AB4311">
        <v>7</v>
      </c>
      <c r="AC4311">
        <v>0</v>
      </c>
      <c r="AD4311">
        <v>9</v>
      </c>
      <c r="AE4311">
        <v>0</v>
      </c>
      <c r="AY4311" s="59"/>
    </row>
    <row r="4312" spans="1:51">
      <c r="A4312" s="19">
        <v>43826</v>
      </c>
      <c r="B4312" t="s">
        <v>33</v>
      </c>
      <c r="C4312" s="19">
        <v>43893</v>
      </c>
      <c r="D4312">
        <v>16</v>
      </c>
      <c r="E4312">
        <v>17.7</v>
      </c>
      <c r="F4312">
        <v>2.2999999999999998</v>
      </c>
      <c r="G4312">
        <v>1.4</v>
      </c>
      <c r="H4312">
        <v>10.4</v>
      </c>
      <c r="I4312">
        <v>1</v>
      </c>
      <c r="J4312">
        <v>34.700000000000003</v>
      </c>
      <c r="K4312">
        <v>0.6</v>
      </c>
      <c r="L4312">
        <v>17.2</v>
      </c>
      <c r="M4312">
        <v>4.2</v>
      </c>
      <c r="N4312">
        <v>12.9</v>
      </c>
      <c r="O4312">
        <v>1.3</v>
      </c>
      <c r="P4312">
        <v>1.2</v>
      </c>
      <c r="Q4312">
        <v>4.3</v>
      </c>
      <c r="R4312">
        <v>1</v>
      </c>
      <c r="S4312">
        <v>64.3</v>
      </c>
      <c r="T4312">
        <v>0.8</v>
      </c>
      <c r="U4312">
        <v>11.9</v>
      </c>
      <c r="V4312">
        <v>1.9</v>
      </c>
      <c r="W4312">
        <v>4</v>
      </c>
      <c r="X4312">
        <v>0</v>
      </c>
      <c r="Y4312">
        <v>0</v>
      </c>
      <c r="Z4312">
        <v>1</v>
      </c>
      <c r="AA4312">
        <v>0</v>
      </c>
      <c r="AB4312">
        <v>7</v>
      </c>
      <c r="AC4312">
        <v>0</v>
      </c>
      <c r="AD4312">
        <v>4</v>
      </c>
      <c r="AE4312">
        <v>0</v>
      </c>
      <c r="AY4312" s="59"/>
    </row>
    <row r="4313" spans="1:51">
      <c r="A4313" s="19">
        <v>43826</v>
      </c>
      <c r="B4313" t="s">
        <v>34</v>
      </c>
      <c r="C4313" s="19">
        <v>43893</v>
      </c>
      <c r="D4313">
        <v>99</v>
      </c>
      <c r="E4313">
        <v>33.9</v>
      </c>
      <c r="F4313">
        <v>5.3</v>
      </c>
      <c r="G4313">
        <v>3.3</v>
      </c>
      <c r="H4313">
        <v>9.8000000000000007</v>
      </c>
      <c r="I4313">
        <v>4.8</v>
      </c>
      <c r="J4313">
        <v>14.8</v>
      </c>
      <c r="K4313">
        <v>2.2999999999999998</v>
      </c>
      <c r="L4313">
        <v>13.5</v>
      </c>
      <c r="M4313">
        <v>1.9</v>
      </c>
      <c r="N4313">
        <v>66.3</v>
      </c>
      <c r="O4313">
        <v>2.7</v>
      </c>
      <c r="P4313">
        <v>1.9</v>
      </c>
      <c r="Q4313">
        <v>5.0999999999999996</v>
      </c>
      <c r="R4313">
        <v>2.2999999999999998</v>
      </c>
      <c r="S4313">
        <v>9.9</v>
      </c>
      <c r="T4313">
        <v>1.6</v>
      </c>
      <c r="U4313">
        <v>8.3000000000000007</v>
      </c>
      <c r="V4313">
        <v>1.4</v>
      </c>
      <c r="W4313">
        <v>72</v>
      </c>
      <c r="X4313">
        <v>0</v>
      </c>
      <c r="Y4313">
        <v>0</v>
      </c>
      <c r="Z4313">
        <v>3</v>
      </c>
      <c r="AA4313">
        <v>0</v>
      </c>
      <c r="AB4313">
        <v>14</v>
      </c>
      <c r="AC4313">
        <v>0</v>
      </c>
      <c r="AD4313">
        <v>10</v>
      </c>
      <c r="AE4313">
        <v>0</v>
      </c>
      <c r="AY4313" s="59"/>
    </row>
    <row r="4314" spans="1:51">
      <c r="A4314" s="19">
        <v>43826</v>
      </c>
      <c r="B4314" t="s">
        <v>35</v>
      </c>
      <c r="C4314" s="19">
        <v>43900</v>
      </c>
      <c r="D4314">
        <v>20</v>
      </c>
      <c r="E4314">
        <v>28.8</v>
      </c>
      <c r="F4314">
        <v>6.8</v>
      </c>
      <c r="G4314">
        <v>0.4</v>
      </c>
      <c r="H4314">
        <v>9.6999999999999993</v>
      </c>
      <c r="I4314">
        <v>5.3</v>
      </c>
      <c r="J4314">
        <v>10.6</v>
      </c>
      <c r="K4314">
        <v>3.5</v>
      </c>
      <c r="L4314">
        <v>23.9</v>
      </c>
      <c r="M4314">
        <v>0.5</v>
      </c>
      <c r="N4314">
        <v>46.6</v>
      </c>
      <c r="O4314">
        <v>3.5</v>
      </c>
      <c r="P4314">
        <v>1.3</v>
      </c>
      <c r="Q4314">
        <v>5.5</v>
      </c>
      <c r="R4314">
        <v>3.3</v>
      </c>
      <c r="S4314">
        <v>6.2</v>
      </c>
      <c r="T4314">
        <v>2.2000000000000002</v>
      </c>
      <c r="U4314">
        <v>29.9</v>
      </c>
      <c r="V4314">
        <v>1</v>
      </c>
      <c r="W4314">
        <v>10</v>
      </c>
      <c r="X4314">
        <v>0</v>
      </c>
      <c r="Y4314">
        <v>0</v>
      </c>
      <c r="Z4314">
        <v>1</v>
      </c>
      <c r="AA4314">
        <v>0</v>
      </c>
      <c r="AB4314">
        <v>1</v>
      </c>
      <c r="AC4314">
        <v>0</v>
      </c>
      <c r="AD4314">
        <v>8</v>
      </c>
      <c r="AE4314">
        <v>0</v>
      </c>
      <c r="AY4314" s="59"/>
    </row>
    <row r="4315" spans="1:51">
      <c r="A4315" s="19">
        <v>43826</v>
      </c>
      <c r="B4315" t="s">
        <v>36</v>
      </c>
      <c r="C4315" s="19">
        <v>43900</v>
      </c>
      <c r="D4315">
        <v>125</v>
      </c>
      <c r="E4315">
        <v>30.7</v>
      </c>
      <c r="F4315">
        <v>2.2000000000000002</v>
      </c>
      <c r="G4315">
        <v>1.1000000000000001</v>
      </c>
      <c r="H4315">
        <v>10.4</v>
      </c>
      <c r="I4315">
        <v>3.1</v>
      </c>
      <c r="J4315">
        <v>23.1</v>
      </c>
      <c r="K4315">
        <v>0.5</v>
      </c>
      <c r="L4315">
        <v>15.9</v>
      </c>
      <c r="M4315">
        <v>2.5</v>
      </c>
      <c r="N4315">
        <v>50.7</v>
      </c>
      <c r="O4315">
        <v>1.4</v>
      </c>
      <c r="P4315">
        <v>1.3</v>
      </c>
      <c r="Q4315">
        <v>5.5</v>
      </c>
      <c r="R4315">
        <v>2</v>
      </c>
      <c r="S4315">
        <v>24.7</v>
      </c>
      <c r="T4315">
        <v>1.3</v>
      </c>
      <c r="U4315">
        <v>11.4</v>
      </c>
      <c r="V4315">
        <v>1.5</v>
      </c>
      <c r="W4315">
        <v>53</v>
      </c>
      <c r="X4315">
        <v>0</v>
      </c>
      <c r="Y4315">
        <v>0</v>
      </c>
      <c r="Z4315">
        <v>4</v>
      </c>
      <c r="AA4315">
        <v>0</v>
      </c>
      <c r="AB4315">
        <v>40</v>
      </c>
      <c r="AC4315">
        <v>0</v>
      </c>
      <c r="AD4315">
        <v>28</v>
      </c>
      <c r="AE4315">
        <v>0</v>
      </c>
      <c r="AY4315" s="59"/>
    </row>
    <row r="4316" spans="1:51">
      <c r="A4316" s="19">
        <v>43826</v>
      </c>
      <c r="B4316" t="s">
        <v>37</v>
      </c>
      <c r="C4316" s="19">
        <v>43900</v>
      </c>
      <c r="D4316">
        <v>36</v>
      </c>
      <c r="E4316">
        <v>37.5</v>
      </c>
      <c r="F4316">
        <v>6</v>
      </c>
      <c r="G4316">
        <v>4.9000000000000004</v>
      </c>
      <c r="H4316">
        <v>6.4</v>
      </c>
      <c r="I4316">
        <v>3.7</v>
      </c>
      <c r="J4316">
        <v>14.1</v>
      </c>
      <c r="K4316">
        <v>2.6</v>
      </c>
      <c r="L4316">
        <v>12.7</v>
      </c>
      <c r="M4316">
        <v>1.8</v>
      </c>
      <c r="N4316">
        <v>75.3</v>
      </c>
      <c r="O4316">
        <v>2.2000000000000002</v>
      </c>
      <c r="P4316">
        <v>2.1</v>
      </c>
      <c r="Q4316">
        <v>2.6</v>
      </c>
      <c r="R4316">
        <v>1.6</v>
      </c>
      <c r="S4316">
        <v>7.4</v>
      </c>
      <c r="T4316">
        <v>1.4</v>
      </c>
      <c r="U4316">
        <v>6.1</v>
      </c>
      <c r="V4316">
        <v>1</v>
      </c>
      <c r="W4316">
        <v>29</v>
      </c>
      <c r="X4316">
        <v>0</v>
      </c>
      <c r="Y4316">
        <v>0</v>
      </c>
      <c r="Z4316">
        <v>0</v>
      </c>
      <c r="AA4316">
        <v>0</v>
      </c>
      <c r="AB4316">
        <v>4</v>
      </c>
      <c r="AC4316">
        <v>0</v>
      </c>
      <c r="AD4316">
        <v>3</v>
      </c>
      <c r="AE4316">
        <v>0</v>
      </c>
      <c r="AY4316" s="59"/>
    </row>
    <row r="4317" spans="1:51">
      <c r="A4317" s="19">
        <v>43826</v>
      </c>
      <c r="B4317" t="s">
        <v>38</v>
      </c>
      <c r="C4317" s="19">
        <v>43900</v>
      </c>
      <c r="D4317">
        <v>68</v>
      </c>
      <c r="E4317">
        <v>35</v>
      </c>
      <c r="F4317">
        <v>6.4</v>
      </c>
      <c r="G4317">
        <v>2.9</v>
      </c>
      <c r="H4317">
        <v>8.3000000000000007</v>
      </c>
      <c r="I4317">
        <v>4.5</v>
      </c>
      <c r="J4317">
        <v>14.4</v>
      </c>
      <c r="K4317">
        <v>3.2</v>
      </c>
      <c r="L4317">
        <v>14.3</v>
      </c>
      <c r="M4317">
        <v>0.7</v>
      </c>
      <c r="N4317">
        <v>68.2</v>
      </c>
      <c r="O4317">
        <v>2.9</v>
      </c>
      <c r="P4317">
        <v>1.7</v>
      </c>
      <c r="Q4317">
        <v>4.0999999999999996</v>
      </c>
      <c r="R4317">
        <v>2.1</v>
      </c>
      <c r="S4317">
        <v>9</v>
      </c>
      <c r="T4317">
        <v>1.7</v>
      </c>
      <c r="U4317">
        <v>8.6999999999999993</v>
      </c>
      <c r="V4317">
        <v>1.2</v>
      </c>
      <c r="W4317">
        <v>50</v>
      </c>
      <c r="X4317">
        <v>0</v>
      </c>
      <c r="Y4317">
        <v>0</v>
      </c>
      <c r="Z4317">
        <v>1</v>
      </c>
      <c r="AA4317">
        <v>0</v>
      </c>
      <c r="AB4317">
        <v>9</v>
      </c>
      <c r="AC4317">
        <v>0</v>
      </c>
      <c r="AD4317">
        <v>8</v>
      </c>
      <c r="AE4317">
        <v>0</v>
      </c>
      <c r="AY4317" s="59"/>
    </row>
    <row r="4318" spans="1:51">
      <c r="A4318" s="19">
        <v>43826</v>
      </c>
      <c r="B4318" t="s">
        <v>39</v>
      </c>
      <c r="C4318" s="19">
        <v>43900</v>
      </c>
      <c r="D4318">
        <v>14</v>
      </c>
      <c r="E4318">
        <v>28.3</v>
      </c>
      <c r="F4318">
        <v>6.7</v>
      </c>
      <c r="G4318">
        <v>0.6</v>
      </c>
      <c r="H4318">
        <v>11.5</v>
      </c>
      <c r="I4318">
        <v>5.5</v>
      </c>
      <c r="J4318">
        <v>13.2</v>
      </c>
      <c r="K4318">
        <v>3.9</v>
      </c>
      <c r="L4318">
        <v>19.2</v>
      </c>
      <c r="M4318">
        <v>0.7</v>
      </c>
      <c r="N4318">
        <v>48.2</v>
      </c>
      <c r="O4318">
        <v>3.8</v>
      </c>
      <c r="P4318">
        <v>1.6</v>
      </c>
      <c r="Q4318">
        <v>7.4</v>
      </c>
      <c r="R4318">
        <v>3.3</v>
      </c>
      <c r="S4318">
        <v>10</v>
      </c>
      <c r="T4318">
        <v>2.9</v>
      </c>
      <c r="U4318">
        <v>20.8</v>
      </c>
      <c r="V4318">
        <v>1.6</v>
      </c>
      <c r="W4318">
        <v>7</v>
      </c>
      <c r="X4318">
        <v>0</v>
      </c>
      <c r="Y4318">
        <v>0</v>
      </c>
      <c r="Z4318">
        <v>1</v>
      </c>
      <c r="AA4318">
        <v>0</v>
      </c>
      <c r="AB4318">
        <v>1</v>
      </c>
      <c r="AC4318">
        <v>0</v>
      </c>
      <c r="AD4318">
        <v>5</v>
      </c>
      <c r="AE4318">
        <v>0</v>
      </c>
      <c r="AY4318" s="59"/>
    </row>
    <row r="4319" spans="1:51">
      <c r="A4319" s="19">
        <v>43826</v>
      </c>
      <c r="B4319" t="s">
        <v>40</v>
      </c>
      <c r="C4319" s="19">
        <v>43900</v>
      </c>
      <c r="D4319">
        <v>89</v>
      </c>
      <c r="E4319">
        <v>24.9</v>
      </c>
      <c r="F4319">
        <v>4.2</v>
      </c>
      <c r="G4319">
        <v>1.4</v>
      </c>
      <c r="H4319">
        <v>8.4</v>
      </c>
      <c r="I4319">
        <v>0.8</v>
      </c>
      <c r="J4319">
        <v>24.3</v>
      </c>
      <c r="K4319">
        <v>0.2</v>
      </c>
      <c r="L4319">
        <v>17.100000000000001</v>
      </c>
      <c r="M4319">
        <v>8.1999999999999993</v>
      </c>
      <c r="N4319">
        <v>34.6</v>
      </c>
      <c r="O4319">
        <v>2.4</v>
      </c>
      <c r="P4319">
        <v>1.9</v>
      </c>
      <c r="Q4319">
        <v>5.2</v>
      </c>
      <c r="R4319">
        <v>1.4</v>
      </c>
      <c r="S4319">
        <v>32.200000000000003</v>
      </c>
      <c r="T4319">
        <v>1.5</v>
      </c>
      <c r="U4319">
        <v>15.6</v>
      </c>
      <c r="V4319">
        <v>4.9000000000000004</v>
      </c>
      <c r="W4319">
        <v>33</v>
      </c>
      <c r="X4319">
        <v>0</v>
      </c>
      <c r="Y4319">
        <v>0</v>
      </c>
      <c r="Z4319">
        <v>1</v>
      </c>
      <c r="AA4319">
        <v>0</v>
      </c>
      <c r="AB4319">
        <v>32</v>
      </c>
      <c r="AC4319">
        <v>0</v>
      </c>
      <c r="AD4319">
        <v>22</v>
      </c>
      <c r="AE4319">
        <v>1</v>
      </c>
      <c r="AY4319" s="59"/>
    </row>
    <row r="4320" spans="1:51">
      <c r="A4320" s="19">
        <v>43826</v>
      </c>
      <c r="B4320" t="s">
        <v>41</v>
      </c>
      <c r="C4320" s="19">
        <v>43904</v>
      </c>
      <c r="D4320">
        <v>6</v>
      </c>
      <c r="E4320">
        <v>29.5</v>
      </c>
      <c r="F4320">
        <v>4.8</v>
      </c>
      <c r="G4320">
        <v>2.4</v>
      </c>
      <c r="H4320">
        <v>8.8000000000000007</v>
      </c>
      <c r="I4320">
        <v>3</v>
      </c>
      <c r="J4320">
        <v>19.600000000000001</v>
      </c>
      <c r="K4320">
        <v>1.3</v>
      </c>
      <c r="L4320">
        <v>16.5</v>
      </c>
      <c r="M4320">
        <v>3.5</v>
      </c>
      <c r="N4320">
        <v>49.6</v>
      </c>
      <c r="O4320">
        <v>2.7</v>
      </c>
      <c r="P4320">
        <v>1.9</v>
      </c>
      <c r="Q4320">
        <v>5.5</v>
      </c>
      <c r="R4320">
        <v>2.2999999999999998</v>
      </c>
      <c r="S4320">
        <v>19.399999999999999</v>
      </c>
      <c r="T4320">
        <v>1.6</v>
      </c>
      <c r="U4320">
        <v>14.2</v>
      </c>
      <c r="V4320">
        <v>2.4</v>
      </c>
      <c r="W4320">
        <v>3</v>
      </c>
      <c r="X4320">
        <v>0</v>
      </c>
      <c r="Y4320">
        <v>0</v>
      </c>
      <c r="Z4320">
        <v>0</v>
      </c>
      <c r="AA4320">
        <v>0</v>
      </c>
      <c r="AB4320">
        <v>2</v>
      </c>
      <c r="AC4320">
        <v>0</v>
      </c>
      <c r="AD4320">
        <v>2</v>
      </c>
      <c r="AE4320">
        <v>0</v>
      </c>
      <c r="AY4320" s="59"/>
    </row>
    <row r="4321" spans="1:51">
      <c r="A4321" s="19">
        <v>43826</v>
      </c>
      <c r="B4321" t="s">
        <v>43</v>
      </c>
      <c r="C4321" s="19">
        <v>43907</v>
      </c>
      <c r="D4321">
        <v>67</v>
      </c>
      <c r="E4321">
        <v>30.1</v>
      </c>
      <c r="F4321">
        <v>3.9</v>
      </c>
      <c r="G4321">
        <v>1</v>
      </c>
      <c r="H4321">
        <v>10.9</v>
      </c>
      <c r="I4321">
        <v>4</v>
      </c>
      <c r="J4321">
        <v>21</v>
      </c>
      <c r="K4321">
        <v>1</v>
      </c>
      <c r="L4321">
        <v>15.2</v>
      </c>
      <c r="M4321">
        <v>2.5</v>
      </c>
      <c r="N4321">
        <v>50</v>
      </c>
      <c r="O4321">
        <v>2.4</v>
      </c>
      <c r="P4321">
        <v>1.6</v>
      </c>
      <c r="Q4321">
        <v>6.9</v>
      </c>
      <c r="R4321">
        <v>2.2999999999999998</v>
      </c>
      <c r="S4321">
        <v>21.8</v>
      </c>
      <c r="T4321">
        <v>1.5</v>
      </c>
      <c r="U4321">
        <v>11.4</v>
      </c>
      <c r="V4321">
        <v>1.6</v>
      </c>
      <c r="W4321">
        <v>29</v>
      </c>
      <c r="X4321">
        <v>0</v>
      </c>
      <c r="Y4321">
        <v>0</v>
      </c>
      <c r="Z4321">
        <v>3</v>
      </c>
      <c r="AA4321">
        <v>0</v>
      </c>
      <c r="AB4321">
        <v>20</v>
      </c>
      <c r="AC4321">
        <v>0</v>
      </c>
      <c r="AD4321">
        <v>15</v>
      </c>
      <c r="AE4321">
        <v>0</v>
      </c>
      <c r="AY4321" s="59"/>
    </row>
    <row r="4322" spans="1:51">
      <c r="A4322" s="19">
        <v>43826</v>
      </c>
      <c r="B4322" t="s">
        <v>44</v>
      </c>
      <c r="C4322" s="19">
        <v>43907</v>
      </c>
      <c r="D4322">
        <v>219</v>
      </c>
      <c r="E4322">
        <v>25.8</v>
      </c>
      <c r="F4322">
        <v>10</v>
      </c>
      <c r="G4322">
        <v>0.4</v>
      </c>
      <c r="H4322">
        <v>10.6</v>
      </c>
      <c r="I4322">
        <v>2</v>
      </c>
      <c r="J4322">
        <v>19.8</v>
      </c>
      <c r="K4322">
        <v>1</v>
      </c>
      <c r="L4322">
        <v>14.6</v>
      </c>
      <c r="M4322">
        <v>5.4</v>
      </c>
      <c r="N4322">
        <v>40.6</v>
      </c>
      <c r="O4322">
        <v>7.3</v>
      </c>
      <c r="P4322">
        <v>1.7</v>
      </c>
      <c r="Q4322">
        <v>7.6</v>
      </c>
      <c r="R4322">
        <v>2.5</v>
      </c>
      <c r="S4322">
        <v>22.1</v>
      </c>
      <c r="T4322">
        <v>1.8</v>
      </c>
      <c r="U4322">
        <v>12.5</v>
      </c>
      <c r="V4322">
        <v>3.5</v>
      </c>
      <c r="W4322">
        <v>99</v>
      </c>
      <c r="X4322">
        <v>0</v>
      </c>
      <c r="Y4322">
        <v>0</v>
      </c>
      <c r="Z4322">
        <v>8</v>
      </c>
      <c r="AA4322">
        <v>0</v>
      </c>
      <c r="AB4322">
        <v>76</v>
      </c>
      <c r="AC4322">
        <v>0</v>
      </c>
      <c r="AD4322">
        <v>30</v>
      </c>
      <c r="AE4322">
        <v>0</v>
      </c>
      <c r="AY4322" s="59"/>
    </row>
    <row r="4323" spans="1:51">
      <c r="A4323" s="19">
        <v>43826</v>
      </c>
      <c r="B4323" t="s">
        <v>45</v>
      </c>
      <c r="C4323" s="19">
        <v>43907</v>
      </c>
      <c r="D4323">
        <v>155</v>
      </c>
      <c r="E4323">
        <v>35.1</v>
      </c>
      <c r="F4323">
        <v>4.8</v>
      </c>
      <c r="G4323">
        <v>1.8</v>
      </c>
      <c r="H4323">
        <v>9.5</v>
      </c>
      <c r="I4323">
        <v>3.2</v>
      </c>
      <c r="J4323">
        <v>16.100000000000001</v>
      </c>
      <c r="K4323">
        <v>1</v>
      </c>
      <c r="L4323">
        <v>15.6</v>
      </c>
      <c r="M4323">
        <v>2.5</v>
      </c>
      <c r="N4323">
        <v>65.5</v>
      </c>
      <c r="O4323">
        <v>2.4</v>
      </c>
      <c r="P4323">
        <v>1.5</v>
      </c>
      <c r="Q4323">
        <v>4.4000000000000004</v>
      </c>
      <c r="R4323">
        <v>1.7</v>
      </c>
      <c r="S4323">
        <v>10.6</v>
      </c>
      <c r="T4323">
        <v>1.3</v>
      </c>
      <c r="U4323">
        <v>10.5</v>
      </c>
      <c r="V4323">
        <v>1.6</v>
      </c>
      <c r="W4323">
        <v>79</v>
      </c>
      <c r="X4323">
        <v>0</v>
      </c>
      <c r="Y4323">
        <v>0</v>
      </c>
      <c r="Z4323">
        <v>4</v>
      </c>
      <c r="AA4323">
        <v>0</v>
      </c>
      <c r="AB4323">
        <v>36</v>
      </c>
      <c r="AC4323">
        <v>0</v>
      </c>
      <c r="AD4323">
        <v>35</v>
      </c>
      <c r="AE4323">
        <v>0</v>
      </c>
      <c r="AY4323" s="59"/>
    </row>
    <row r="4324" spans="1:51">
      <c r="A4324" s="19">
        <v>43826</v>
      </c>
      <c r="B4324" t="s">
        <v>42</v>
      </c>
      <c r="C4324" s="19">
        <v>43907</v>
      </c>
      <c r="D4324">
        <v>136</v>
      </c>
      <c r="E4324">
        <v>26.6</v>
      </c>
      <c r="F4324">
        <v>3.7</v>
      </c>
      <c r="G4324">
        <v>1.6</v>
      </c>
      <c r="H4324">
        <v>14.4</v>
      </c>
      <c r="I4324">
        <v>4.7</v>
      </c>
      <c r="J4324">
        <v>19.600000000000001</v>
      </c>
      <c r="K4324">
        <v>1</v>
      </c>
      <c r="L4324">
        <v>15.6</v>
      </c>
      <c r="M4324">
        <v>2.4</v>
      </c>
      <c r="N4324">
        <v>41.3</v>
      </c>
      <c r="O4324">
        <v>2.8</v>
      </c>
      <c r="P4324">
        <v>2</v>
      </c>
      <c r="Q4324">
        <v>11.8</v>
      </c>
      <c r="R4324">
        <v>3.3</v>
      </c>
      <c r="S4324">
        <v>20.8</v>
      </c>
      <c r="T4324">
        <v>1.6</v>
      </c>
      <c r="U4324">
        <v>13.8</v>
      </c>
      <c r="V4324">
        <v>2.2000000000000002</v>
      </c>
      <c r="W4324">
        <v>51</v>
      </c>
      <c r="X4324">
        <v>0</v>
      </c>
      <c r="Y4324">
        <v>0</v>
      </c>
      <c r="Z4324">
        <v>17</v>
      </c>
      <c r="AA4324">
        <v>0</v>
      </c>
      <c r="AB4324">
        <v>38</v>
      </c>
      <c r="AC4324">
        <v>0</v>
      </c>
      <c r="AD4324">
        <v>30</v>
      </c>
      <c r="AE4324">
        <v>0</v>
      </c>
      <c r="AY4324" s="59"/>
    </row>
    <row r="4325" spans="1:51">
      <c r="A4325" s="19">
        <v>43826</v>
      </c>
      <c r="B4325" t="s">
        <v>46</v>
      </c>
      <c r="C4325" s="19">
        <v>43914</v>
      </c>
      <c r="D4325">
        <v>105</v>
      </c>
      <c r="E4325">
        <v>35.9</v>
      </c>
      <c r="F4325">
        <v>8.1999999999999993</v>
      </c>
      <c r="G4325">
        <v>2.5</v>
      </c>
      <c r="H4325">
        <v>8.1</v>
      </c>
      <c r="I4325">
        <v>2.8</v>
      </c>
      <c r="J4325">
        <v>16.100000000000001</v>
      </c>
      <c r="K4325">
        <v>1.3</v>
      </c>
      <c r="L4325">
        <v>12</v>
      </c>
      <c r="M4325">
        <v>2.5</v>
      </c>
      <c r="N4325">
        <v>67.7</v>
      </c>
      <c r="O4325">
        <v>4</v>
      </c>
      <c r="P4325">
        <v>1.9</v>
      </c>
      <c r="Q4325">
        <v>3.8</v>
      </c>
      <c r="R4325">
        <v>1.6</v>
      </c>
      <c r="S4325">
        <v>10.9</v>
      </c>
      <c r="T4325">
        <v>1.4</v>
      </c>
      <c r="U4325">
        <v>6.6</v>
      </c>
      <c r="V4325">
        <v>1.5</v>
      </c>
      <c r="W4325">
        <v>67</v>
      </c>
      <c r="X4325">
        <v>0</v>
      </c>
      <c r="Y4325">
        <v>0</v>
      </c>
      <c r="Z4325">
        <v>1</v>
      </c>
      <c r="AA4325">
        <v>0</v>
      </c>
      <c r="AB4325">
        <v>30</v>
      </c>
      <c r="AC4325">
        <v>0</v>
      </c>
      <c r="AD4325">
        <v>6</v>
      </c>
      <c r="AE4325">
        <v>0</v>
      </c>
      <c r="AY4325" s="59"/>
    </row>
    <row r="4326" spans="1:51">
      <c r="A4326" s="19">
        <v>43826</v>
      </c>
      <c r="B4326" t="s">
        <v>47</v>
      </c>
      <c r="C4326" s="19">
        <v>43919</v>
      </c>
      <c r="D4326">
        <v>51</v>
      </c>
      <c r="E4326">
        <v>29.5</v>
      </c>
      <c r="F4326">
        <v>4.8</v>
      </c>
      <c r="G4326">
        <v>2.4</v>
      </c>
      <c r="H4326">
        <v>8.8000000000000007</v>
      </c>
      <c r="I4326">
        <v>3</v>
      </c>
      <c r="J4326">
        <v>19.600000000000001</v>
      </c>
      <c r="K4326">
        <v>1.3</v>
      </c>
      <c r="L4326">
        <v>16.5</v>
      </c>
      <c r="M4326">
        <v>3.5</v>
      </c>
      <c r="N4326">
        <v>48.2</v>
      </c>
      <c r="O4326">
        <v>2.9</v>
      </c>
      <c r="P4326">
        <v>2.2000000000000002</v>
      </c>
      <c r="Q4326">
        <v>5.6</v>
      </c>
      <c r="R4326">
        <v>2.4</v>
      </c>
      <c r="S4326">
        <v>19.5</v>
      </c>
      <c r="T4326">
        <v>2.1</v>
      </c>
      <c r="U4326">
        <v>14</v>
      </c>
      <c r="V4326">
        <v>2.7</v>
      </c>
      <c r="W4326">
        <v>22</v>
      </c>
      <c r="X4326">
        <v>0</v>
      </c>
      <c r="Y4326">
        <v>0</v>
      </c>
      <c r="Z4326">
        <v>1</v>
      </c>
      <c r="AA4326">
        <v>0</v>
      </c>
      <c r="AB4326">
        <v>15</v>
      </c>
      <c r="AC4326">
        <v>0</v>
      </c>
      <c r="AD4326">
        <v>13</v>
      </c>
      <c r="AE4326">
        <v>0</v>
      </c>
      <c r="AY4326" s="59"/>
    </row>
    <row r="4327" spans="1:51">
      <c r="A4327" s="19">
        <v>43826</v>
      </c>
      <c r="B4327" t="s">
        <v>48</v>
      </c>
      <c r="C4327" s="19">
        <v>43925</v>
      </c>
      <c r="D4327">
        <v>15</v>
      </c>
      <c r="E4327">
        <v>28.8</v>
      </c>
      <c r="F4327">
        <v>9</v>
      </c>
      <c r="G4327">
        <v>0.5</v>
      </c>
      <c r="H4327">
        <v>10.8</v>
      </c>
      <c r="I4327">
        <v>2.5</v>
      </c>
      <c r="J4327">
        <v>13.3</v>
      </c>
      <c r="K4327">
        <v>4.5999999999999996</v>
      </c>
      <c r="L4327">
        <v>19.3</v>
      </c>
      <c r="M4327">
        <v>0.7</v>
      </c>
      <c r="N4327">
        <v>45.9</v>
      </c>
      <c r="O4327">
        <v>6.3</v>
      </c>
      <c r="P4327">
        <v>1.7</v>
      </c>
      <c r="Q4327">
        <v>7.6</v>
      </c>
      <c r="R4327">
        <v>2.8</v>
      </c>
      <c r="S4327">
        <v>10.1</v>
      </c>
      <c r="T4327">
        <v>3.4</v>
      </c>
      <c r="U4327">
        <v>20.100000000000001</v>
      </c>
      <c r="V4327">
        <v>1.7</v>
      </c>
      <c r="W4327">
        <v>8</v>
      </c>
      <c r="X4327">
        <v>0</v>
      </c>
      <c r="Y4327">
        <v>0</v>
      </c>
      <c r="Z4327">
        <v>1</v>
      </c>
      <c r="AA4327">
        <v>0</v>
      </c>
      <c r="AB4327">
        <v>1</v>
      </c>
      <c r="AC4327">
        <v>0</v>
      </c>
      <c r="AD4327">
        <v>5</v>
      </c>
      <c r="AE4327">
        <v>0</v>
      </c>
      <c r="AY4327" s="59"/>
    </row>
    <row r="4328" spans="1:51">
      <c r="A4328" s="19">
        <v>43826</v>
      </c>
      <c r="B4328" t="s">
        <v>49</v>
      </c>
      <c r="C4328" s="19">
        <v>43925</v>
      </c>
      <c r="D4328">
        <v>24</v>
      </c>
      <c r="E4328">
        <v>25.2</v>
      </c>
      <c r="F4328">
        <v>3.3</v>
      </c>
      <c r="G4328">
        <v>0.5</v>
      </c>
      <c r="H4328">
        <v>8.8000000000000007</v>
      </c>
      <c r="I4328">
        <v>0.5</v>
      </c>
      <c r="J4328">
        <v>23.8</v>
      </c>
      <c r="K4328">
        <v>0.2</v>
      </c>
      <c r="L4328">
        <v>18.8</v>
      </c>
      <c r="M4328">
        <v>8.5</v>
      </c>
      <c r="N4328">
        <v>33.6</v>
      </c>
      <c r="O4328">
        <v>2.5</v>
      </c>
      <c r="P4328">
        <v>1.7</v>
      </c>
      <c r="Q4328">
        <v>5.8</v>
      </c>
      <c r="R4328">
        <v>1.9</v>
      </c>
      <c r="S4328">
        <v>29.1</v>
      </c>
      <c r="T4328">
        <v>1.7</v>
      </c>
      <c r="U4328">
        <v>18.3</v>
      </c>
      <c r="V4328">
        <v>5.2</v>
      </c>
      <c r="W4328">
        <v>9</v>
      </c>
      <c r="X4328">
        <v>0</v>
      </c>
      <c r="Y4328">
        <v>0</v>
      </c>
      <c r="Z4328">
        <v>0</v>
      </c>
      <c r="AA4328">
        <v>0</v>
      </c>
      <c r="AB4328">
        <v>8</v>
      </c>
      <c r="AC4328">
        <v>0</v>
      </c>
      <c r="AD4328">
        <v>7</v>
      </c>
      <c r="AE4328">
        <v>0</v>
      </c>
      <c r="AY4328" s="59"/>
    </row>
    <row r="4329" spans="1:51">
      <c r="A4329" s="19">
        <v>43826</v>
      </c>
      <c r="B4329" t="s">
        <v>50</v>
      </c>
      <c r="C4329" s="19">
        <v>43925</v>
      </c>
      <c r="D4329">
        <v>54</v>
      </c>
      <c r="E4329">
        <v>36.6</v>
      </c>
      <c r="F4329">
        <v>6.5</v>
      </c>
      <c r="G4329">
        <v>4.2</v>
      </c>
      <c r="H4329">
        <v>7</v>
      </c>
      <c r="I4329">
        <v>4.5999999999999996</v>
      </c>
      <c r="J4329">
        <v>14.4</v>
      </c>
      <c r="K4329">
        <v>3.8</v>
      </c>
      <c r="L4329">
        <v>11.8</v>
      </c>
      <c r="M4329">
        <v>0.5</v>
      </c>
      <c r="N4329">
        <v>67.5</v>
      </c>
      <c r="O4329">
        <v>3.5</v>
      </c>
      <c r="P4329">
        <v>2.5</v>
      </c>
      <c r="Q4329">
        <v>3.6</v>
      </c>
      <c r="R4329">
        <v>2.6</v>
      </c>
      <c r="S4329">
        <v>9.3000000000000007</v>
      </c>
      <c r="T4329">
        <v>2.4</v>
      </c>
      <c r="U4329">
        <v>6.9</v>
      </c>
      <c r="V4329">
        <v>1.3</v>
      </c>
      <c r="W4329">
        <v>44</v>
      </c>
      <c r="X4329">
        <v>0</v>
      </c>
      <c r="Y4329">
        <v>0</v>
      </c>
      <c r="Z4329">
        <v>0</v>
      </c>
      <c r="AA4329">
        <v>0</v>
      </c>
      <c r="AB4329">
        <v>7</v>
      </c>
      <c r="AC4329">
        <v>0</v>
      </c>
      <c r="AD4329">
        <v>3</v>
      </c>
      <c r="AE4329">
        <v>0</v>
      </c>
      <c r="AY4329" s="59"/>
    </row>
    <row r="4330" spans="1:51">
      <c r="A4330" s="19">
        <v>43826</v>
      </c>
      <c r="B4330" t="s">
        <v>51</v>
      </c>
      <c r="C4330" s="19">
        <v>43925</v>
      </c>
      <c r="D4330">
        <v>14</v>
      </c>
      <c r="E4330">
        <v>24.2</v>
      </c>
      <c r="F4330">
        <v>7.6</v>
      </c>
      <c r="G4330">
        <v>0.4</v>
      </c>
      <c r="H4330">
        <v>10.9</v>
      </c>
      <c r="I4330">
        <v>4</v>
      </c>
      <c r="J4330">
        <v>13.3</v>
      </c>
      <c r="K4330">
        <v>3.6</v>
      </c>
      <c r="L4330">
        <v>24.7</v>
      </c>
      <c r="M4330">
        <v>0.8</v>
      </c>
      <c r="N4330">
        <v>32.4</v>
      </c>
      <c r="O4330">
        <v>5.3</v>
      </c>
      <c r="P4330">
        <v>2</v>
      </c>
      <c r="Q4330">
        <v>7.7</v>
      </c>
      <c r="R4330">
        <v>3.4</v>
      </c>
      <c r="S4330">
        <v>10.7</v>
      </c>
      <c r="T4330">
        <v>2.8</v>
      </c>
      <c r="U4330">
        <v>33.5</v>
      </c>
      <c r="V4330">
        <v>1.9</v>
      </c>
      <c r="W4330">
        <v>6</v>
      </c>
      <c r="X4330">
        <v>0</v>
      </c>
      <c r="Y4330">
        <v>0</v>
      </c>
      <c r="Z4330">
        <v>1</v>
      </c>
      <c r="AA4330">
        <v>0</v>
      </c>
      <c r="AB4330">
        <v>1</v>
      </c>
      <c r="AC4330">
        <v>0</v>
      </c>
      <c r="AD4330">
        <v>6</v>
      </c>
      <c r="AE4330">
        <v>0</v>
      </c>
      <c r="AY4330" s="59"/>
    </row>
    <row r="4331" spans="1:51">
      <c r="A4331" s="19">
        <v>43826</v>
      </c>
      <c r="B4331" t="s">
        <v>52</v>
      </c>
      <c r="C4331" s="19">
        <v>43928</v>
      </c>
      <c r="D4331">
        <v>84</v>
      </c>
      <c r="E4331">
        <v>24.4</v>
      </c>
      <c r="F4331">
        <v>4.2</v>
      </c>
      <c r="G4331">
        <v>2.2000000000000002</v>
      </c>
      <c r="H4331">
        <v>12</v>
      </c>
      <c r="I4331">
        <v>3.3</v>
      </c>
      <c r="J4331">
        <v>21.7</v>
      </c>
      <c r="K4331">
        <v>0.4</v>
      </c>
      <c r="L4331">
        <v>18.3</v>
      </c>
      <c r="M4331">
        <v>3.1</v>
      </c>
      <c r="N4331">
        <v>32.9</v>
      </c>
      <c r="O4331">
        <v>3.1</v>
      </c>
      <c r="P4331">
        <v>2.7</v>
      </c>
      <c r="Q4331">
        <v>9.3000000000000007</v>
      </c>
      <c r="R4331">
        <v>3</v>
      </c>
      <c r="S4331">
        <v>25.5</v>
      </c>
      <c r="T4331">
        <v>1.8</v>
      </c>
      <c r="U4331">
        <v>18.600000000000001</v>
      </c>
      <c r="V4331">
        <v>2.7</v>
      </c>
      <c r="W4331">
        <v>30</v>
      </c>
      <c r="X4331">
        <v>0</v>
      </c>
      <c r="Y4331">
        <v>0</v>
      </c>
      <c r="Z4331">
        <v>5</v>
      </c>
      <c r="AA4331">
        <v>0</v>
      </c>
      <c r="AB4331">
        <v>27</v>
      </c>
      <c r="AC4331">
        <v>0</v>
      </c>
      <c r="AD4331">
        <v>22</v>
      </c>
      <c r="AE4331">
        <v>0</v>
      </c>
      <c r="AY4331" s="59"/>
    </row>
    <row r="4332" spans="1:51">
      <c r="A4332" s="19">
        <v>43826</v>
      </c>
      <c r="B4332" t="s">
        <v>53</v>
      </c>
      <c r="C4332" s="19">
        <v>43949</v>
      </c>
      <c r="D4332">
        <v>60</v>
      </c>
      <c r="E4332">
        <v>22.7</v>
      </c>
      <c r="F4332">
        <v>3.8</v>
      </c>
      <c r="G4332">
        <v>4.3</v>
      </c>
      <c r="H4332">
        <v>13.2</v>
      </c>
      <c r="I4332">
        <v>1</v>
      </c>
      <c r="J4332">
        <v>20.9</v>
      </c>
      <c r="K4332">
        <v>1.2</v>
      </c>
      <c r="L4332">
        <v>20.100000000000001</v>
      </c>
      <c r="M4332">
        <v>2.4</v>
      </c>
      <c r="N4332">
        <v>28</v>
      </c>
      <c r="O4332">
        <v>3.6</v>
      </c>
      <c r="P4332">
        <v>4.0999999999999996</v>
      </c>
      <c r="Q4332">
        <v>11.1</v>
      </c>
      <c r="R4332">
        <v>2.1</v>
      </c>
      <c r="S4332">
        <v>23.5</v>
      </c>
      <c r="T4332">
        <v>2.4</v>
      </c>
      <c r="U4332">
        <v>22</v>
      </c>
      <c r="V4332">
        <v>2.8</v>
      </c>
      <c r="W4332">
        <v>20</v>
      </c>
      <c r="X4332">
        <v>0</v>
      </c>
      <c r="Y4332">
        <v>0</v>
      </c>
      <c r="Z4332">
        <v>5</v>
      </c>
      <c r="AA4332">
        <v>0</v>
      </c>
      <c r="AB4332">
        <v>18</v>
      </c>
      <c r="AC4332">
        <v>0</v>
      </c>
      <c r="AD4332">
        <v>17</v>
      </c>
      <c r="AE4332">
        <v>0</v>
      </c>
      <c r="AY4332" s="59"/>
    </row>
    <row r="4333" spans="1:51">
      <c r="A4333" s="19">
        <v>43826</v>
      </c>
      <c r="B4333" t="s">
        <v>54</v>
      </c>
      <c r="C4333" s="19">
        <v>43949</v>
      </c>
      <c r="D4333">
        <v>21</v>
      </c>
      <c r="E4333">
        <v>34.200000000000003</v>
      </c>
      <c r="F4333">
        <v>4.3</v>
      </c>
      <c r="G4333">
        <v>4</v>
      </c>
      <c r="H4333">
        <v>11.6</v>
      </c>
      <c r="I4333">
        <v>1.5</v>
      </c>
      <c r="J4333">
        <v>16.7</v>
      </c>
      <c r="K4333">
        <v>1.4</v>
      </c>
      <c r="L4333">
        <v>13.6</v>
      </c>
      <c r="M4333">
        <v>2.2000000000000002</v>
      </c>
      <c r="N4333">
        <v>56.7</v>
      </c>
      <c r="O4333">
        <v>3.2</v>
      </c>
      <c r="P4333">
        <v>3</v>
      </c>
      <c r="Q4333">
        <v>7.5</v>
      </c>
      <c r="R4333">
        <v>2.2000000000000002</v>
      </c>
      <c r="S4333">
        <v>13.2</v>
      </c>
      <c r="T4333">
        <v>2.2000000000000002</v>
      </c>
      <c r="U4333">
        <v>9.4</v>
      </c>
      <c r="V4333">
        <v>2.2000000000000002</v>
      </c>
      <c r="W4333">
        <v>12</v>
      </c>
      <c r="X4333">
        <v>0</v>
      </c>
      <c r="Y4333">
        <v>0</v>
      </c>
      <c r="Z4333">
        <v>1</v>
      </c>
      <c r="AA4333">
        <v>0</v>
      </c>
      <c r="AB4333">
        <v>6</v>
      </c>
      <c r="AC4333">
        <v>0</v>
      </c>
      <c r="AD4333">
        <v>2</v>
      </c>
      <c r="AE4333">
        <v>0</v>
      </c>
      <c r="AY4333" s="59"/>
    </row>
    <row r="4334" spans="1:51">
      <c r="A4334" s="19">
        <v>43826</v>
      </c>
      <c r="B4334" t="s">
        <v>55</v>
      </c>
      <c r="C4334" s="19">
        <v>43949</v>
      </c>
      <c r="D4334">
        <v>96</v>
      </c>
      <c r="E4334">
        <v>25.6</v>
      </c>
      <c r="F4334">
        <v>2.9</v>
      </c>
      <c r="G4334">
        <v>6.2</v>
      </c>
      <c r="H4334">
        <v>11.4</v>
      </c>
      <c r="I4334">
        <v>0.8</v>
      </c>
      <c r="J4334">
        <v>19.100000000000001</v>
      </c>
      <c r="K4334">
        <v>0.5</v>
      </c>
      <c r="L4334">
        <v>18.7</v>
      </c>
      <c r="M4334">
        <v>4.4000000000000004</v>
      </c>
      <c r="N4334">
        <v>35.700000000000003</v>
      </c>
      <c r="O4334">
        <v>2.9</v>
      </c>
      <c r="P4334">
        <v>4.9000000000000004</v>
      </c>
      <c r="Q4334">
        <v>9.1</v>
      </c>
      <c r="R4334">
        <v>2.4</v>
      </c>
      <c r="S4334">
        <v>19.399999999999999</v>
      </c>
      <c r="T4334">
        <v>2.2999999999999998</v>
      </c>
      <c r="U4334">
        <v>19.3</v>
      </c>
      <c r="V4334">
        <v>3.6</v>
      </c>
      <c r="W4334">
        <v>37</v>
      </c>
      <c r="X4334">
        <v>0</v>
      </c>
      <c r="Y4334">
        <v>0</v>
      </c>
      <c r="Z4334">
        <v>5</v>
      </c>
      <c r="AA4334">
        <v>0</v>
      </c>
      <c r="AB4334">
        <v>27</v>
      </c>
      <c r="AC4334">
        <v>0</v>
      </c>
      <c r="AD4334">
        <v>27</v>
      </c>
      <c r="AE4334">
        <v>0</v>
      </c>
      <c r="AY4334" s="59"/>
    </row>
    <row r="4335" spans="1:51">
      <c r="A4335" s="19">
        <v>43826</v>
      </c>
      <c r="B4335" t="s">
        <v>56</v>
      </c>
      <c r="C4335" s="19">
        <v>43949</v>
      </c>
      <c r="D4335">
        <v>274</v>
      </c>
      <c r="E4335">
        <v>24</v>
      </c>
      <c r="F4335">
        <v>17.899999999999999</v>
      </c>
      <c r="G4335">
        <v>2.2999999999999998</v>
      </c>
      <c r="H4335">
        <v>9.1</v>
      </c>
      <c r="I4335">
        <v>1.2</v>
      </c>
      <c r="J4335">
        <v>17.100000000000001</v>
      </c>
      <c r="K4335">
        <v>0.3</v>
      </c>
      <c r="L4335">
        <v>14.2</v>
      </c>
      <c r="M4335">
        <v>3.3</v>
      </c>
      <c r="N4335">
        <v>31.7</v>
      </c>
      <c r="O4335">
        <v>18.5</v>
      </c>
      <c r="P4335">
        <v>3.3</v>
      </c>
      <c r="Q4335">
        <v>7.6</v>
      </c>
      <c r="R4335">
        <v>2.8</v>
      </c>
      <c r="S4335">
        <v>17.100000000000001</v>
      </c>
      <c r="T4335">
        <v>2.4</v>
      </c>
      <c r="U4335">
        <v>12.7</v>
      </c>
      <c r="V4335">
        <v>3.5</v>
      </c>
      <c r="W4335">
        <v>96</v>
      </c>
      <c r="X4335">
        <v>0</v>
      </c>
      <c r="Y4335">
        <v>0</v>
      </c>
      <c r="Z4335">
        <v>5</v>
      </c>
      <c r="AA4335">
        <v>0</v>
      </c>
      <c r="AB4335">
        <v>68</v>
      </c>
      <c r="AC4335">
        <v>0</v>
      </c>
      <c r="AD4335">
        <v>33</v>
      </c>
      <c r="AE4335">
        <v>0</v>
      </c>
      <c r="AY4335" s="59"/>
    </row>
    <row r="4336" spans="1:51">
      <c r="A4336" s="19">
        <v>43826</v>
      </c>
      <c r="B4336" t="s">
        <v>57</v>
      </c>
      <c r="C4336" s="19">
        <v>43949</v>
      </c>
      <c r="D4336">
        <v>186</v>
      </c>
      <c r="E4336">
        <v>33.200000000000003</v>
      </c>
      <c r="F4336">
        <v>3.3</v>
      </c>
      <c r="G4336">
        <v>0.9</v>
      </c>
      <c r="H4336">
        <v>12.1</v>
      </c>
      <c r="I4336">
        <v>3.7</v>
      </c>
      <c r="J4336">
        <v>18.399999999999999</v>
      </c>
      <c r="K4336">
        <v>0.8</v>
      </c>
      <c r="L4336">
        <v>14.3</v>
      </c>
      <c r="M4336">
        <v>2.8</v>
      </c>
      <c r="N4336">
        <v>54.4</v>
      </c>
      <c r="O4336">
        <v>2.8</v>
      </c>
      <c r="P4336">
        <v>1.9</v>
      </c>
      <c r="Q4336">
        <v>7.9</v>
      </c>
      <c r="R4336">
        <v>2.7</v>
      </c>
      <c r="S4336">
        <v>15.3</v>
      </c>
      <c r="T4336">
        <v>2</v>
      </c>
      <c r="U4336">
        <v>10.199999999999999</v>
      </c>
      <c r="V4336">
        <v>2.4</v>
      </c>
      <c r="W4336">
        <v>97</v>
      </c>
      <c r="X4336">
        <v>0</v>
      </c>
      <c r="Y4336">
        <v>0</v>
      </c>
      <c r="Z4336">
        <v>12</v>
      </c>
      <c r="AA4336">
        <v>0</v>
      </c>
      <c r="AB4336">
        <v>54</v>
      </c>
      <c r="AC4336">
        <v>0</v>
      </c>
      <c r="AD4336">
        <v>23</v>
      </c>
      <c r="AE4336">
        <v>0</v>
      </c>
      <c r="AY4336" s="59"/>
    </row>
    <row r="4337" spans="1:51">
      <c r="A4337" s="19">
        <v>43826</v>
      </c>
      <c r="B4337" t="s">
        <v>58</v>
      </c>
      <c r="C4337" s="19">
        <v>43949</v>
      </c>
      <c r="D4337">
        <v>26</v>
      </c>
      <c r="E4337">
        <v>24.1</v>
      </c>
      <c r="F4337">
        <v>4.0999999999999996</v>
      </c>
      <c r="G4337">
        <v>8</v>
      </c>
      <c r="H4337">
        <v>9.1999999999999993</v>
      </c>
      <c r="I4337">
        <v>0.6</v>
      </c>
      <c r="J4337">
        <v>21.7</v>
      </c>
      <c r="K4337">
        <v>0.2</v>
      </c>
      <c r="L4337">
        <v>16.399999999999999</v>
      </c>
      <c r="M4337">
        <v>5.4</v>
      </c>
      <c r="N4337">
        <v>32</v>
      </c>
      <c r="O4337">
        <v>3.6</v>
      </c>
      <c r="P4337">
        <v>6.4</v>
      </c>
      <c r="Q4337">
        <v>7.2</v>
      </c>
      <c r="R4337">
        <v>2.2999999999999998</v>
      </c>
      <c r="S4337">
        <v>25.7</v>
      </c>
      <c r="T4337">
        <v>2.5</v>
      </c>
      <c r="U4337">
        <v>15.4</v>
      </c>
      <c r="V4337">
        <v>4.4000000000000004</v>
      </c>
      <c r="W4337">
        <v>10</v>
      </c>
      <c r="X4337">
        <v>0</v>
      </c>
      <c r="Y4337">
        <v>0</v>
      </c>
      <c r="Z4337">
        <v>1</v>
      </c>
      <c r="AA4337">
        <v>0</v>
      </c>
      <c r="AB4337">
        <v>9</v>
      </c>
      <c r="AC4337">
        <v>0</v>
      </c>
      <c r="AD4337">
        <v>7</v>
      </c>
      <c r="AE4337">
        <v>0</v>
      </c>
      <c r="AY4337" s="59"/>
    </row>
    <row r="4338" spans="1:51">
      <c r="A4338" s="19">
        <v>43826</v>
      </c>
      <c r="B4338" t="s">
        <v>59</v>
      </c>
      <c r="C4338" s="19">
        <v>43953</v>
      </c>
      <c r="D4338">
        <v>7</v>
      </c>
      <c r="E4338">
        <v>29.5</v>
      </c>
      <c r="F4338">
        <v>4.8</v>
      </c>
      <c r="G4338">
        <v>2.4</v>
      </c>
      <c r="H4338">
        <v>8.8000000000000007</v>
      </c>
      <c r="I4338">
        <v>3</v>
      </c>
      <c r="J4338">
        <v>19.600000000000001</v>
      </c>
      <c r="K4338">
        <v>1.3</v>
      </c>
      <c r="L4338">
        <v>16.5</v>
      </c>
      <c r="M4338">
        <v>3.5</v>
      </c>
      <c r="N4338">
        <v>44.7</v>
      </c>
      <c r="O4338">
        <v>3.8</v>
      </c>
      <c r="P4338">
        <v>2.8</v>
      </c>
      <c r="Q4338">
        <v>6.4</v>
      </c>
      <c r="R4338">
        <v>3.1</v>
      </c>
      <c r="S4338">
        <v>19</v>
      </c>
      <c r="T4338">
        <v>2.2999999999999998</v>
      </c>
      <c r="U4338">
        <v>14.5</v>
      </c>
      <c r="V4338">
        <v>3.1</v>
      </c>
      <c r="W4338">
        <v>3</v>
      </c>
      <c r="X4338">
        <v>0</v>
      </c>
      <c r="Y4338">
        <v>0</v>
      </c>
      <c r="Z4338">
        <v>0</v>
      </c>
      <c r="AA4338">
        <v>0</v>
      </c>
      <c r="AB4338">
        <v>2</v>
      </c>
      <c r="AC4338">
        <v>0</v>
      </c>
      <c r="AD4338">
        <v>2</v>
      </c>
      <c r="AE4338">
        <v>0</v>
      </c>
      <c r="AY4338" s="59"/>
    </row>
    <row r="4339" spans="1:51">
      <c r="A4339" s="19">
        <v>43826</v>
      </c>
      <c r="B4339" t="s">
        <v>60</v>
      </c>
      <c r="C4339" s="19">
        <v>43953</v>
      </c>
      <c r="D4339">
        <v>39</v>
      </c>
      <c r="E4339">
        <v>30.4</v>
      </c>
      <c r="F4339">
        <v>7.1</v>
      </c>
      <c r="G4339">
        <v>0.5</v>
      </c>
      <c r="H4339">
        <v>10.3</v>
      </c>
      <c r="I4339">
        <v>4.2</v>
      </c>
      <c r="J4339">
        <v>13.1</v>
      </c>
      <c r="K4339">
        <v>3.7</v>
      </c>
      <c r="L4339">
        <v>19.7</v>
      </c>
      <c r="M4339">
        <v>0.5</v>
      </c>
      <c r="N4339">
        <v>46.6</v>
      </c>
      <c r="O4339">
        <v>5</v>
      </c>
      <c r="P4339">
        <v>2.2999999999999998</v>
      </c>
      <c r="Q4339">
        <v>7.1</v>
      </c>
      <c r="R4339">
        <v>3.6</v>
      </c>
      <c r="S4339">
        <v>10.3</v>
      </c>
      <c r="T4339">
        <v>3</v>
      </c>
      <c r="U4339">
        <v>19.8</v>
      </c>
      <c r="V4339">
        <v>1.9</v>
      </c>
      <c r="W4339">
        <v>21</v>
      </c>
      <c r="X4339">
        <v>0</v>
      </c>
      <c r="Y4339">
        <v>0</v>
      </c>
      <c r="Z4339">
        <v>1</v>
      </c>
      <c r="AA4339">
        <v>0</v>
      </c>
      <c r="AB4339">
        <v>3</v>
      </c>
      <c r="AC4339">
        <v>0</v>
      </c>
      <c r="AD4339">
        <v>14</v>
      </c>
      <c r="AE4339">
        <v>0</v>
      </c>
      <c r="AY4339" s="59"/>
    </row>
    <row r="4340" spans="1:51">
      <c r="A4340" s="19">
        <v>43826</v>
      </c>
      <c r="B4340" t="s">
        <v>61</v>
      </c>
      <c r="C4340" s="19">
        <v>43956</v>
      </c>
      <c r="D4340">
        <v>82</v>
      </c>
      <c r="E4340">
        <v>26.2</v>
      </c>
      <c r="F4340">
        <v>3.8</v>
      </c>
      <c r="G4340">
        <v>0.2</v>
      </c>
      <c r="H4340">
        <v>21.8</v>
      </c>
      <c r="I4340">
        <v>6.9</v>
      </c>
      <c r="J4340">
        <v>15</v>
      </c>
      <c r="K4340">
        <v>1.2</v>
      </c>
      <c r="L4340">
        <v>13.9</v>
      </c>
      <c r="M4340">
        <v>0.5</v>
      </c>
      <c r="N4340">
        <v>35.6</v>
      </c>
      <c r="O4340">
        <v>3.5</v>
      </c>
      <c r="P4340">
        <v>2.2000000000000002</v>
      </c>
      <c r="Q4340">
        <v>24.3</v>
      </c>
      <c r="R4340">
        <v>5.0999999999999996</v>
      </c>
      <c r="S4340">
        <v>12.5</v>
      </c>
      <c r="T4340">
        <v>2.7</v>
      </c>
      <c r="U4340">
        <v>11.5</v>
      </c>
      <c r="V4340">
        <v>2.1</v>
      </c>
      <c r="W4340">
        <v>33</v>
      </c>
      <c r="X4340">
        <v>0</v>
      </c>
      <c r="Y4340">
        <v>0</v>
      </c>
      <c r="Z4340">
        <v>27</v>
      </c>
      <c r="AA4340">
        <v>1</v>
      </c>
      <c r="AB4340">
        <v>12</v>
      </c>
      <c r="AC4340">
        <v>0</v>
      </c>
      <c r="AD4340">
        <v>9</v>
      </c>
      <c r="AE4340">
        <v>0</v>
      </c>
      <c r="AY4340" s="59"/>
    </row>
    <row r="4341" spans="1:51">
      <c r="A4341" s="19">
        <v>43826</v>
      </c>
      <c r="B4341" t="s">
        <v>62</v>
      </c>
      <c r="C4341" s="19">
        <v>43963</v>
      </c>
      <c r="D4341">
        <v>29</v>
      </c>
      <c r="E4341">
        <v>29.6</v>
      </c>
      <c r="F4341">
        <v>6.6</v>
      </c>
      <c r="G4341">
        <v>0.6</v>
      </c>
      <c r="H4341">
        <v>9.9</v>
      </c>
      <c r="I4341">
        <v>1.6</v>
      </c>
      <c r="J4341">
        <v>13.8</v>
      </c>
      <c r="K4341">
        <v>2.7</v>
      </c>
      <c r="L4341">
        <v>24.3</v>
      </c>
      <c r="M4341">
        <v>0.5</v>
      </c>
      <c r="N4341">
        <v>41.5</v>
      </c>
      <c r="O4341">
        <v>4.4000000000000004</v>
      </c>
      <c r="P4341">
        <v>2.2999999999999998</v>
      </c>
      <c r="Q4341">
        <v>6.9</v>
      </c>
      <c r="R4341">
        <v>2.4</v>
      </c>
      <c r="S4341">
        <v>10.5</v>
      </c>
      <c r="T4341">
        <v>2.7</v>
      </c>
      <c r="U4341">
        <v>26.9</v>
      </c>
      <c r="V4341">
        <v>2</v>
      </c>
      <c r="W4341">
        <v>14</v>
      </c>
      <c r="X4341">
        <v>0</v>
      </c>
      <c r="Y4341">
        <v>0</v>
      </c>
      <c r="Z4341">
        <v>1</v>
      </c>
      <c r="AA4341">
        <v>0</v>
      </c>
      <c r="AB4341">
        <v>3</v>
      </c>
      <c r="AC4341">
        <v>0</v>
      </c>
      <c r="AD4341">
        <v>11</v>
      </c>
      <c r="AE4341">
        <v>0</v>
      </c>
      <c r="AY4341" s="59"/>
    </row>
    <row r="4342" spans="1:51">
      <c r="A4342" s="19">
        <v>43826</v>
      </c>
      <c r="B4342" t="s">
        <v>63</v>
      </c>
      <c r="C4342" s="19">
        <v>43963</v>
      </c>
      <c r="D4342">
        <v>28</v>
      </c>
      <c r="E4342">
        <v>36.4</v>
      </c>
      <c r="F4342">
        <v>6.2</v>
      </c>
      <c r="G4342">
        <v>2.2999999999999998</v>
      </c>
      <c r="H4342">
        <v>8.3000000000000007</v>
      </c>
      <c r="I4342">
        <v>5.8</v>
      </c>
      <c r="J4342">
        <v>13.5</v>
      </c>
      <c r="K4342">
        <v>3</v>
      </c>
      <c r="L4342">
        <v>13.5</v>
      </c>
      <c r="M4342">
        <v>0.6</v>
      </c>
      <c r="N4342">
        <v>61.1</v>
      </c>
      <c r="O4342">
        <v>4.0999999999999996</v>
      </c>
      <c r="P4342">
        <v>2.6</v>
      </c>
      <c r="Q4342">
        <v>5.2</v>
      </c>
      <c r="R4342">
        <v>3.8</v>
      </c>
      <c r="S4342">
        <v>9.5</v>
      </c>
      <c r="T4342">
        <v>2.5</v>
      </c>
      <c r="U4342">
        <v>9.1999999999999993</v>
      </c>
      <c r="V4342">
        <v>1.7</v>
      </c>
      <c r="W4342">
        <v>22</v>
      </c>
      <c r="X4342">
        <v>0</v>
      </c>
      <c r="Y4342">
        <v>0</v>
      </c>
      <c r="Z4342">
        <v>0</v>
      </c>
      <c r="AA4342">
        <v>0</v>
      </c>
      <c r="AB4342">
        <v>3</v>
      </c>
      <c r="AC4342">
        <v>0</v>
      </c>
      <c r="AD4342">
        <v>3</v>
      </c>
      <c r="AE4342">
        <v>0</v>
      </c>
      <c r="AY4342" s="59"/>
    </row>
    <row r="4343" spans="1:51">
      <c r="A4343" s="19">
        <v>43826</v>
      </c>
      <c r="B4343" t="s">
        <v>64</v>
      </c>
      <c r="C4343" s="19">
        <v>43970</v>
      </c>
      <c r="D4343">
        <v>54</v>
      </c>
      <c r="E4343">
        <v>35.700000000000003</v>
      </c>
      <c r="F4343">
        <v>6.3</v>
      </c>
      <c r="G4343">
        <v>3.5</v>
      </c>
      <c r="H4343">
        <v>8.8000000000000007</v>
      </c>
      <c r="I4343">
        <v>5.3</v>
      </c>
      <c r="J4343">
        <v>13.7</v>
      </c>
      <c r="K4343">
        <v>3.1</v>
      </c>
      <c r="L4343">
        <v>12.6</v>
      </c>
      <c r="M4343">
        <v>0.5</v>
      </c>
      <c r="N4343">
        <v>58.9</v>
      </c>
      <c r="O4343">
        <v>4.3</v>
      </c>
      <c r="P4343">
        <v>3.2</v>
      </c>
      <c r="Q4343">
        <v>5.8</v>
      </c>
      <c r="R4343">
        <v>3.9</v>
      </c>
      <c r="S4343">
        <v>9.8000000000000007</v>
      </c>
      <c r="T4343">
        <v>2.9</v>
      </c>
      <c r="U4343">
        <v>8.9</v>
      </c>
      <c r="V4343">
        <v>1.8</v>
      </c>
      <c r="W4343">
        <v>43</v>
      </c>
      <c r="X4343">
        <v>0</v>
      </c>
      <c r="Y4343">
        <v>0</v>
      </c>
      <c r="Z4343">
        <v>1</v>
      </c>
      <c r="AA4343">
        <v>0</v>
      </c>
      <c r="AB4343">
        <v>6</v>
      </c>
      <c r="AC4343">
        <v>0</v>
      </c>
      <c r="AD4343">
        <v>4</v>
      </c>
      <c r="AE4343">
        <v>0</v>
      </c>
      <c r="AY4343" s="59"/>
    </row>
    <row r="4344" spans="1:51">
      <c r="A4344" s="19">
        <v>43826</v>
      </c>
      <c r="B4344" t="s">
        <v>65</v>
      </c>
      <c r="C4344" s="19">
        <v>43970</v>
      </c>
      <c r="D4344">
        <v>61</v>
      </c>
      <c r="E4344">
        <v>24.9</v>
      </c>
      <c r="F4344">
        <v>3.3</v>
      </c>
      <c r="G4344">
        <v>0.7</v>
      </c>
      <c r="H4344">
        <v>9.3000000000000007</v>
      </c>
      <c r="I4344">
        <v>0.6</v>
      </c>
      <c r="J4344">
        <v>24.1</v>
      </c>
      <c r="K4344">
        <v>0.3</v>
      </c>
      <c r="L4344">
        <v>17.8</v>
      </c>
      <c r="M4344">
        <v>8.6</v>
      </c>
      <c r="N4344">
        <v>30.6</v>
      </c>
      <c r="O4344">
        <v>3.4</v>
      </c>
      <c r="P4344">
        <v>2.5</v>
      </c>
      <c r="Q4344">
        <v>6.9</v>
      </c>
      <c r="R4344">
        <v>2.4</v>
      </c>
      <c r="S4344">
        <v>28.5</v>
      </c>
      <c r="T4344">
        <v>2.2999999999999998</v>
      </c>
      <c r="U4344">
        <v>16.7</v>
      </c>
      <c r="V4344">
        <v>6.3</v>
      </c>
      <c r="W4344">
        <v>22</v>
      </c>
      <c r="X4344">
        <v>0</v>
      </c>
      <c r="Y4344">
        <v>0</v>
      </c>
      <c r="Z4344">
        <v>1</v>
      </c>
      <c r="AA4344">
        <v>0</v>
      </c>
      <c r="AB4344">
        <v>21</v>
      </c>
      <c r="AC4344">
        <v>0</v>
      </c>
      <c r="AD4344">
        <v>16</v>
      </c>
      <c r="AE4344">
        <v>1</v>
      </c>
      <c r="AY4344" s="59"/>
    </row>
    <row r="4345" spans="1:51">
      <c r="A4345" s="19">
        <v>43826</v>
      </c>
      <c r="B4345" t="s">
        <v>143</v>
      </c>
      <c r="C4345" s="19">
        <v>43984</v>
      </c>
      <c r="D4345">
        <v>20</v>
      </c>
      <c r="E4345">
        <v>26.9</v>
      </c>
      <c r="F4345">
        <v>2.8</v>
      </c>
      <c r="G4345">
        <v>9.9</v>
      </c>
      <c r="H4345">
        <v>10.5</v>
      </c>
      <c r="I4345">
        <v>1.4</v>
      </c>
      <c r="J4345">
        <v>17.100000000000001</v>
      </c>
      <c r="K4345">
        <v>0.8</v>
      </c>
      <c r="L4345">
        <v>14.9</v>
      </c>
      <c r="M4345">
        <v>5.0999999999999996</v>
      </c>
      <c r="N4345">
        <v>36.9</v>
      </c>
      <c r="O4345">
        <v>4</v>
      </c>
      <c r="P4345">
        <v>8.6999999999999993</v>
      </c>
      <c r="Q4345">
        <v>8.8000000000000007</v>
      </c>
      <c r="R4345">
        <v>3.1</v>
      </c>
      <c r="S4345">
        <v>16.7</v>
      </c>
      <c r="T4345">
        <v>3</v>
      </c>
      <c r="U4345">
        <v>13.7</v>
      </c>
      <c r="V4345">
        <v>4.7</v>
      </c>
      <c r="W4345">
        <v>9</v>
      </c>
      <c r="X4345">
        <v>0</v>
      </c>
      <c r="Y4345">
        <v>1</v>
      </c>
      <c r="Z4345">
        <v>1</v>
      </c>
      <c r="AA4345">
        <v>0</v>
      </c>
      <c r="AB4345">
        <v>6</v>
      </c>
      <c r="AC4345">
        <v>0</v>
      </c>
      <c r="AD4345">
        <v>3</v>
      </c>
      <c r="AE4345">
        <v>0</v>
      </c>
      <c r="AY4345" s="59"/>
    </row>
    <row r="4346" spans="1:51">
      <c r="A4346" s="19">
        <v>43826</v>
      </c>
      <c r="B4346" t="s">
        <v>67</v>
      </c>
      <c r="C4346" s="19">
        <v>43984</v>
      </c>
      <c r="D4346">
        <v>19</v>
      </c>
      <c r="E4346">
        <v>25.7</v>
      </c>
      <c r="F4346">
        <v>8</v>
      </c>
      <c r="G4346">
        <v>0.4</v>
      </c>
      <c r="H4346">
        <v>11.3</v>
      </c>
      <c r="I4346">
        <v>3.7</v>
      </c>
      <c r="J4346">
        <v>14.2</v>
      </c>
      <c r="K4346">
        <v>3.6</v>
      </c>
      <c r="L4346">
        <v>21.9</v>
      </c>
      <c r="M4346">
        <v>0.8</v>
      </c>
      <c r="N4346">
        <v>32.5</v>
      </c>
      <c r="O4346">
        <v>6.5</v>
      </c>
      <c r="P4346">
        <v>2.8</v>
      </c>
      <c r="Q4346">
        <v>9.1</v>
      </c>
      <c r="R4346">
        <v>4.4000000000000004</v>
      </c>
      <c r="S4346">
        <v>12.3</v>
      </c>
      <c r="T4346">
        <v>3.9</v>
      </c>
      <c r="U4346">
        <v>25.4</v>
      </c>
      <c r="V4346">
        <v>2.7</v>
      </c>
      <c r="W4346">
        <v>9</v>
      </c>
      <c r="X4346">
        <v>0</v>
      </c>
      <c r="Y4346">
        <v>0</v>
      </c>
      <c r="Z4346">
        <v>1</v>
      </c>
      <c r="AA4346">
        <v>0</v>
      </c>
      <c r="AB4346">
        <v>2</v>
      </c>
      <c r="AC4346">
        <v>0</v>
      </c>
      <c r="AD4346">
        <v>7</v>
      </c>
      <c r="AE4346">
        <v>0</v>
      </c>
      <c r="AY4346" s="59"/>
    </row>
    <row r="4347" spans="1:51">
      <c r="A4347" s="19">
        <v>43826</v>
      </c>
      <c r="B4347" t="s">
        <v>68</v>
      </c>
      <c r="C4347" s="19">
        <v>43984</v>
      </c>
      <c r="D4347">
        <v>126</v>
      </c>
      <c r="E4347">
        <v>22.1</v>
      </c>
      <c r="F4347">
        <v>5.3</v>
      </c>
      <c r="G4347">
        <v>11.2</v>
      </c>
      <c r="H4347">
        <v>10.1</v>
      </c>
      <c r="I4347">
        <v>1.3</v>
      </c>
      <c r="J4347">
        <v>19</v>
      </c>
      <c r="K4347">
        <v>0.6</v>
      </c>
      <c r="L4347">
        <v>16</v>
      </c>
      <c r="M4347">
        <v>3.8</v>
      </c>
      <c r="N4347">
        <v>27.6</v>
      </c>
      <c r="O4347">
        <v>5</v>
      </c>
      <c r="P4347">
        <v>10.6</v>
      </c>
      <c r="Q4347">
        <v>9</v>
      </c>
      <c r="R4347">
        <v>3.1</v>
      </c>
      <c r="S4347">
        <v>20.8</v>
      </c>
      <c r="T4347">
        <v>3.1</v>
      </c>
      <c r="U4347">
        <v>16.100000000000001</v>
      </c>
      <c r="V4347">
        <v>4.4000000000000004</v>
      </c>
      <c r="W4347">
        <v>45</v>
      </c>
      <c r="X4347">
        <v>0</v>
      </c>
      <c r="Y4347">
        <v>6</v>
      </c>
      <c r="Z4347">
        <v>4</v>
      </c>
      <c r="AA4347">
        <v>0</v>
      </c>
      <c r="AB4347">
        <v>39</v>
      </c>
      <c r="AC4347">
        <v>0</v>
      </c>
      <c r="AD4347">
        <v>33</v>
      </c>
      <c r="AE4347">
        <v>0</v>
      </c>
      <c r="AY4347" s="59"/>
    </row>
    <row r="4348" spans="1:51">
      <c r="A4348" s="19">
        <v>43826</v>
      </c>
      <c r="B4348" t="s">
        <v>69</v>
      </c>
      <c r="C4348" s="19">
        <v>43984</v>
      </c>
      <c r="D4348">
        <v>34</v>
      </c>
      <c r="E4348">
        <v>25.3</v>
      </c>
      <c r="F4348">
        <v>4.2</v>
      </c>
      <c r="G4348">
        <v>1.5</v>
      </c>
      <c r="H4348">
        <v>8</v>
      </c>
      <c r="I4348">
        <v>0.5</v>
      </c>
      <c r="J4348">
        <v>24</v>
      </c>
      <c r="K4348">
        <v>0.3</v>
      </c>
      <c r="L4348">
        <v>16.2</v>
      </c>
      <c r="M4348">
        <v>9.4</v>
      </c>
      <c r="N4348">
        <v>31.2</v>
      </c>
      <c r="O4348">
        <v>3.9</v>
      </c>
      <c r="P4348">
        <v>3.2</v>
      </c>
      <c r="Q4348">
        <v>6.4</v>
      </c>
      <c r="R4348">
        <v>2.9</v>
      </c>
      <c r="S4348">
        <v>27.6</v>
      </c>
      <c r="T4348">
        <v>2.8</v>
      </c>
      <c r="U4348">
        <v>14.5</v>
      </c>
      <c r="V4348">
        <v>7.1</v>
      </c>
      <c r="W4348">
        <v>13</v>
      </c>
      <c r="X4348">
        <v>0</v>
      </c>
      <c r="Y4348">
        <v>0</v>
      </c>
      <c r="Z4348">
        <v>0</v>
      </c>
      <c r="AA4348">
        <v>0</v>
      </c>
      <c r="AB4348">
        <v>12</v>
      </c>
      <c r="AC4348">
        <v>0</v>
      </c>
      <c r="AD4348">
        <v>8</v>
      </c>
      <c r="AE4348">
        <v>1</v>
      </c>
      <c r="AY4348" s="59"/>
    </row>
    <row r="4349" spans="1:51">
      <c r="A4349" s="19">
        <v>43826</v>
      </c>
      <c r="B4349" t="s">
        <v>70</v>
      </c>
      <c r="C4349" s="19">
        <v>43984</v>
      </c>
      <c r="D4349">
        <v>16</v>
      </c>
      <c r="E4349">
        <v>27.1</v>
      </c>
      <c r="F4349">
        <v>7.6</v>
      </c>
      <c r="G4349">
        <v>0.4</v>
      </c>
      <c r="H4349">
        <v>10.5</v>
      </c>
      <c r="I4349">
        <v>4.0999999999999996</v>
      </c>
      <c r="J4349">
        <v>13</v>
      </c>
      <c r="K4349">
        <v>3.8</v>
      </c>
      <c r="L4349">
        <v>22.5</v>
      </c>
      <c r="M4349">
        <v>0.6</v>
      </c>
      <c r="N4349">
        <v>35.9</v>
      </c>
      <c r="O4349">
        <v>6.2</v>
      </c>
      <c r="P4349">
        <v>2.7</v>
      </c>
      <c r="Q4349">
        <v>8.5</v>
      </c>
      <c r="R4349">
        <v>3.9</v>
      </c>
      <c r="S4349">
        <v>10.6</v>
      </c>
      <c r="T4349">
        <v>4.0999999999999996</v>
      </c>
      <c r="U4349">
        <v>25.2</v>
      </c>
      <c r="V4349">
        <v>2.6</v>
      </c>
      <c r="W4349">
        <v>8</v>
      </c>
      <c r="X4349">
        <v>0</v>
      </c>
      <c r="Y4349">
        <v>0</v>
      </c>
      <c r="Z4349">
        <v>1</v>
      </c>
      <c r="AA4349">
        <v>0</v>
      </c>
      <c r="AB4349">
        <v>1</v>
      </c>
      <c r="AC4349">
        <v>0</v>
      </c>
      <c r="AD4349">
        <v>6</v>
      </c>
      <c r="AE4349">
        <v>0</v>
      </c>
      <c r="AY4349" s="59"/>
    </row>
    <row r="4350" spans="1:51">
      <c r="A4350" s="19">
        <v>43826</v>
      </c>
      <c r="B4350" t="s">
        <v>71</v>
      </c>
      <c r="C4350" s="19">
        <v>43988</v>
      </c>
      <c r="D4350">
        <v>7</v>
      </c>
      <c r="E4350">
        <v>29.5</v>
      </c>
      <c r="F4350">
        <v>4.8</v>
      </c>
      <c r="G4350">
        <v>2.4</v>
      </c>
      <c r="H4350">
        <v>8.8000000000000007</v>
      </c>
      <c r="I4350">
        <v>3</v>
      </c>
      <c r="J4350">
        <v>19.600000000000001</v>
      </c>
      <c r="K4350">
        <v>1.3</v>
      </c>
      <c r="L4350">
        <v>16.5</v>
      </c>
      <c r="M4350">
        <v>3.5</v>
      </c>
      <c r="N4350">
        <v>41.4</v>
      </c>
      <c r="O4350">
        <v>4.3</v>
      </c>
      <c r="P4350">
        <v>3.4</v>
      </c>
      <c r="Q4350">
        <v>7</v>
      </c>
      <c r="R4350">
        <v>3.5</v>
      </c>
      <c r="S4350">
        <v>18.7</v>
      </c>
      <c r="T4350">
        <v>2.9</v>
      </c>
      <c r="U4350">
        <v>14.8</v>
      </c>
      <c r="V4350">
        <v>3.5</v>
      </c>
      <c r="W4350">
        <v>3</v>
      </c>
      <c r="X4350">
        <v>0</v>
      </c>
      <c r="Y4350">
        <v>0</v>
      </c>
      <c r="Z4350">
        <v>0</v>
      </c>
      <c r="AA4350">
        <v>0</v>
      </c>
      <c r="AB4350">
        <v>2</v>
      </c>
      <c r="AC4350">
        <v>0</v>
      </c>
      <c r="AD4350">
        <v>2</v>
      </c>
      <c r="AE4350">
        <v>0</v>
      </c>
      <c r="AY4350" s="59"/>
    </row>
    <row r="4351" spans="1:51">
      <c r="A4351" s="19">
        <v>43826</v>
      </c>
      <c r="B4351" t="s">
        <v>73</v>
      </c>
      <c r="C4351" s="19">
        <v>44013</v>
      </c>
      <c r="D4351">
        <v>41</v>
      </c>
      <c r="E4351">
        <v>28.8</v>
      </c>
      <c r="F4351">
        <v>5.4</v>
      </c>
      <c r="G4351">
        <v>2.5</v>
      </c>
      <c r="H4351">
        <v>10.3</v>
      </c>
      <c r="I4351">
        <v>3.3</v>
      </c>
      <c r="J4351">
        <v>17.8</v>
      </c>
      <c r="K4351">
        <v>2</v>
      </c>
      <c r="L4351">
        <v>16.5</v>
      </c>
      <c r="M4351">
        <v>3</v>
      </c>
      <c r="N4351">
        <v>50</v>
      </c>
      <c r="O4351">
        <v>2.8</v>
      </c>
      <c r="P4351">
        <v>1.5</v>
      </c>
      <c r="Q4351">
        <v>6.8</v>
      </c>
      <c r="R4351">
        <v>1.7</v>
      </c>
      <c r="S4351">
        <v>19</v>
      </c>
      <c r="T4351">
        <v>1.3</v>
      </c>
      <c r="U4351">
        <v>14.8</v>
      </c>
      <c r="V4351">
        <v>1.6</v>
      </c>
      <c r="W4351">
        <v>1898</v>
      </c>
      <c r="X4351">
        <v>0</v>
      </c>
      <c r="Y4351">
        <v>7</v>
      </c>
      <c r="Z4351">
        <v>174</v>
      </c>
      <c r="AA4351">
        <v>17</v>
      </c>
      <c r="AB4351">
        <v>1039</v>
      </c>
      <c r="AC4351">
        <v>0</v>
      </c>
      <c r="AD4351">
        <v>758</v>
      </c>
      <c r="AE4351">
        <v>5</v>
      </c>
      <c r="AY4351" s="59"/>
    </row>
    <row r="4352" spans="1:51">
      <c r="A4352" s="19">
        <v>43827</v>
      </c>
      <c r="B4352" t="s">
        <v>15</v>
      </c>
      <c r="C4352" s="19">
        <v>43864</v>
      </c>
      <c r="D4352">
        <v>41</v>
      </c>
      <c r="E4352">
        <v>18.8</v>
      </c>
      <c r="F4352">
        <v>0</v>
      </c>
      <c r="G4352">
        <v>2.2000000000000002</v>
      </c>
      <c r="H4352">
        <v>22.3</v>
      </c>
      <c r="I4352">
        <v>6.5</v>
      </c>
      <c r="J4352">
        <v>18.3</v>
      </c>
      <c r="K4352">
        <v>3.3</v>
      </c>
      <c r="L4352">
        <v>14.9</v>
      </c>
      <c r="M4352">
        <v>3.3</v>
      </c>
      <c r="N4352">
        <v>22.2</v>
      </c>
      <c r="O4352">
        <v>0</v>
      </c>
      <c r="P4352">
        <v>1.6</v>
      </c>
      <c r="Q4352">
        <v>33.6</v>
      </c>
      <c r="R4352">
        <v>3.4</v>
      </c>
      <c r="S4352">
        <v>20.7</v>
      </c>
      <c r="T4352">
        <v>2</v>
      </c>
      <c r="U4352">
        <v>14</v>
      </c>
      <c r="V4352">
        <v>2</v>
      </c>
      <c r="W4352">
        <v>11</v>
      </c>
      <c r="X4352">
        <v>0</v>
      </c>
      <c r="Y4352">
        <v>0</v>
      </c>
      <c r="Z4352">
        <v>13</v>
      </c>
      <c r="AA4352">
        <v>0</v>
      </c>
      <c r="AB4352">
        <v>11</v>
      </c>
      <c r="AC4352">
        <v>0</v>
      </c>
      <c r="AD4352">
        <v>6</v>
      </c>
      <c r="AE4352">
        <v>0</v>
      </c>
      <c r="AY4352" s="59"/>
    </row>
    <row r="4353" spans="1:51">
      <c r="A4353" s="19">
        <v>43827</v>
      </c>
      <c r="B4353" t="s">
        <v>16</v>
      </c>
      <c r="C4353" s="19">
        <v>43872</v>
      </c>
      <c r="D4353">
        <v>24</v>
      </c>
      <c r="E4353">
        <v>19.600000000000001</v>
      </c>
      <c r="F4353">
        <v>0</v>
      </c>
      <c r="G4353">
        <v>2.6</v>
      </c>
      <c r="H4353">
        <v>18.3</v>
      </c>
      <c r="I4353">
        <v>3.7</v>
      </c>
      <c r="J4353">
        <v>20.7</v>
      </c>
      <c r="K4353">
        <v>3</v>
      </c>
      <c r="L4353">
        <v>16.899999999999999</v>
      </c>
      <c r="M4353">
        <v>4.9000000000000004</v>
      </c>
      <c r="N4353">
        <v>24.7</v>
      </c>
      <c r="O4353">
        <v>0</v>
      </c>
      <c r="P4353">
        <v>1.7</v>
      </c>
      <c r="Q4353">
        <v>21.4</v>
      </c>
      <c r="R4353">
        <v>2.2000000000000002</v>
      </c>
      <c r="S4353">
        <v>26.9</v>
      </c>
      <c r="T4353">
        <v>1.9</v>
      </c>
      <c r="U4353">
        <v>18</v>
      </c>
      <c r="V4353">
        <v>2.8</v>
      </c>
      <c r="W4353">
        <v>6</v>
      </c>
      <c r="X4353">
        <v>0</v>
      </c>
      <c r="Y4353">
        <v>0</v>
      </c>
      <c r="Z4353">
        <v>6</v>
      </c>
      <c r="AA4353">
        <v>0</v>
      </c>
      <c r="AB4353">
        <v>7</v>
      </c>
      <c r="AC4353">
        <v>0</v>
      </c>
      <c r="AD4353">
        <v>5</v>
      </c>
      <c r="AE4353">
        <v>0</v>
      </c>
      <c r="AY4353" s="59"/>
    </row>
    <row r="4354" spans="1:51">
      <c r="A4354" s="19">
        <v>43827</v>
      </c>
      <c r="B4354" t="s">
        <v>17</v>
      </c>
      <c r="C4354" s="19">
        <v>43883</v>
      </c>
      <c r="D4354">
        <v>36</v>
      </c>
      <c r="E4354">
        <v>28.1</v>
      </c>
      <c r="F4354">
        <v>0</v>
      </c>
      <c r="G4354">
        <v>1.5</v>
      </c>
      <c r="H4354">
        <v>9.5</v>
      </c>
      <c r="I4354">
        <v>2.2999999999999998</v>
      </c>
      <c r="J4354">
        <v>21.5</v>
      </c>
      <c r="K4354">
        <v>4.2</v>
      </c>
      <c r="L4354">
        <v>17.600000000000001</v>
      </c>
      <c r="M4354">
        <v>5</v>
      </c>
      <c r="N4354">
        <v>46.2</v>
      </c>
      <c r="O4354">
        <v>0</v>
      </c>
      <c r="P4354">
        <v>1.1000000000000001</v>
      </c>
      <c r="Q4354">
        <v>5.8</v>
      </c>
      <c r="R4354">
        <v>1.6</v>
      </c>
      <c r="S4354">
        <v>24</v>
      </c>
      <c r="T4354">
        <v>2</v>
      </c>
      <c r="U4354">
        <v>16.3</v>
      </c>
      <c r="V4354">
        <v>2.6</v>
      </c>
      <c r="W4354">
        <v>15</v>
      </c>
      <c r="X4354">
        <v>0</v>
      </c>
      <c r="Y4354">
        <v>0</v>
      </c>
      <c r="Z4354">
        <v>1</v>
      </c>
      <c r="AA4354">
        <v>0</v>
      </c>
      <c r="AB4354">
        <v>11</v>
      </c>
      <c r="AC4354">
        <v>0</v>
      </c>
      <c r="AD4354">
        <v>9</v>
      </c>
      <c r="AE4354">
        <v>0</v>
      </c>
      <c r="AY4354" s="59"/>
    </row>
    <row r="4355" spans="1:51">
      <c r="A4355" s="19">
        <v>43827</v>
      </c>
      <c r="B4355" t="s">
        <v>18</v>
      </c>
      <c r="C4355" s="19">
        <v>43890</v>
      </c>
      <c r="D4355">
        <v>54</v>
      </c>
      <c r="E4355">
        <v>41</v>
      </c>
      <c r="F4355">
        <v>0</v>
      </c>
      <c r="G4355">
        <v>3.4</v>
      </c>
      <c r="H4355">
        <v>8.6</v>
      </c>
      <c r="I4355">
        <v>2.9</v>
      </c>
      <c r="J4355">
        <v>14</v>
      </c>
      <c r="K4355">
        <v>5.9</v>
      </c>
      <c r="L4355">
        <v>11</v>
      </c>
      <c r="M4355">
        <v>2.9</v>
      </c>
      <c r="N4355">
        <v>83.7</v>
      </c>
      <c r="O4355">
        <v>0</v>
      </c>
      <c r="P4355">
        <v>1</v>
      </c>
      <c r="Q4355">
        <v>2.5</v>
      </c>
      <c r="R4355">
        <v>1</v>
      </c>
      <c r="S4355">
        <v>5.6</v>
      </c>
      <c r="T4355">
        <v>1.5</v>
      </c>
      <c r="U4355">
        <v>3.5</v>
      </c>
      <c r="V4355">
        <v>0.8</v>
      </c>
      <c r="W4355">
        <v>45</v>
      </c>
      <c r="X4355">
        <v>0</v>
      </c>
      <c r="Y4355">
        <v>0</v>
      </c>
      <c r="Z4355">
        <v>1</v>
      </c>
      <c r="AA4355">
        <v>0</v>
      </c>
      <c r="AB4355">
        <v>6</v>
      </c>
      <c r="AC4355">
        <v>0</v>
      </c>
      <c r="AD4355">
        <v>2</v>
      </c>
      <c r="AE4355">
        <v>0</v>
      </c>
      <c r="AY4355" s="59"/>
    </row>
    <row r="4356" spans="1:51">
      <c r="A4356" s="19">
        <v>43827</v>
      </c>
      <c r="B4356" t="s">
        <v>19</v>
      </c>
      <c r="C4356" s="19">
        <v>43893</v>
      </c>
      <c r="D4356">
        <v>52</v>
      </c>
      <c r="E4356">
        <v>36.799999999999997</v>
      </c>
      <c r="F4356">
        <v>6.1</v>
      </c>
      <c r="G4356">
        <v>3.9</v>
      </c>
      <c r="H4356">
        <v>8</v>
      </c>
      <c r="I4356">
        <v>4.8</v>
      </c>
      <c r="J4356">
        <v>12.8</v>
      </c>
      <c r="K4356">
        <v>3.3</v>
      </c>
      <c r="L4356">
        <v>12.9</v>
      </c>
      <c r="M4356">
        <v>0.9</v>
      </c>
      <c r="N4356">
        <v>75</v>
      </c>
      <c r="O4356">
        <v>2.5</v>
      </c>
      <c r="P4356">
        <v>1.7</v>
      </c>
      <c r="Q4356">
        <v>3.2</v>
      </c>
      <c r="R4356">
        <v>2</v>
      </c>
      <c r="S4356">
        <v>6.2</v>
      </c>
      <c r="T4356">
        <v>1.4</v>
      </c>
      <c r="U4356">
        <v>6.8</v>
      </c>
      <c r="V4356">
        <v>0.9</v>
      </c>
      <c r="W4356">
        <v>43</v>
      </c>
      <c r="X4356">
        <v>0</v>
      </c>
      <c r="Y4356">
        <v>0</v>
      </c>
      <c r="Z4356">
        <v>1</v>
      </c>
      <c r="AA4356">
        <v>0</v>
      </c>
      <c r="AB4356">
        <v>4</v>
      </c>
      <c r="AC4356">
        <v>0</v>
      </c>
      <c r="AD4356">
        <v>4</v>
      </c>
      <c r="AE4356">
        <v>0</v>
      </c>
      <c r="AY4356" s="59"/>
    </row>
    <row r="4357" spans="1:51">
      <c r="A4357" s="19">
        <v>43827</v>
      </c>
      <c r="B4357" t="s">
        <v>20</v>
      </c>
      <c r="C4357" s="19">
        <v>43893</v>
      </c>
      <c r="D4357">
        <v>6</v>
      </c>
      <c r="E4357">
        <v>29.5</v>
      </c>
      <c r="F4357">
        <v>4.8</v>
      </c>
      <c r="G4357">
        <v>2.4</v>
      </c>
      <c r="H4357">
        <v>8.8000000000000007</v>
      </c>
      <c r="I4357">
        <v>3</v>
      </c>
      <c r="J4357">
        <v>19.600000000000001</v>
      </c>
      <c r="K4357">
        <v>1.3</v>
      </c>
      <c r="L4357">
        <v>16.5</v>
      </c>
      <c r="M4357">
        <v>3.5</v>
      </c>
      <c r="N4357">
        <v>50.6</v>
      </c>
      <c r="O4357">
        <v>2.9</v>
      </c>
      <c r="P4357">
        <v>1.6</v>
      </c>
      <c r="Q4357">
        <v>5.2</v>
      </c>
      <c r="R4357">
        <v>2</v>
      </c>
      <c r="S4357">
        <v>19.3</v>
      </c>
      <c r="T4357">
        <v>1.4</v>
      </c>
      <c r="U4357">
        <v>14.5</v>
      </c>
      <c r="V4357">
        <v>2</v>
      </c>
      <c r="W4357">
        <v>3</v>
      </c>
      <c r="X4357">
        <v>0</v>
      </c>
      <c r="Y4357">
        <v>0</v>
      </c>
      <c r="Z4357">
        <v>0</v>
      </c>
      <c r="AA4357">
        <v>0</v>
      </c>
      <c r="AB4357">
        <v>2</v>
      </c>
      <c r="AC4357">
        <v>0</v>
      </c>
      <c r="AD4357">
        <v>2</v>
      </c>
      <c r="AE4357">
        <v>0</v>
      </c>
      <c r="AY4357" s="59"/>
    </row>
    <row r="4358" spans="1:51">
      <c r="A4358" s="19">
        <v>43827</v>
      </c>
      <c r="B4358" t="s">
        <v>21</v>
      </c>
      <c r="C4358" s="19">
        <v>43893</v>
      </c>
      <c r="D4358">
        <v>31</v>
      </c>
      <c r="E4358">
        <v>36.1</v>
      </c>
      <c r="F4358">
        <v>6.2</v>
      </c>
      <c r="G4358">
        <v>3.8</v>
      </c>
      <c r="H4358">
        <v>8.4</v>
      </c>
      <c r="I4358">
        <v>4.9000000000000004</v>
      </c>
      <c r="J4358">
        <v>14.2</v>
      </c>
      <c r="K4358">
        <v>3.2</v>
      </c>
      <c r="L4358">
        <v>12.2</v>
      </c>
      <c r="M4358">
        <v>0.5</v>
      </c>
      <c r="N4358">
        <v>73.2</v>
      </c>
      <c r="O4358">
        <v>2.5</v>
      </c>
      <c r="P4358">
        <v>1.6</v>
      </c>
      <c r="Q4358">
        <v>3.7</v>
      </c>
      <c r="R4358">
        <v>2</v>
      </c>
      <c r="S4358">
        <v>7.9</v>
      </c>
      <c r="T4358">
        <v>1.6</v>
      </c>
      <c r="U4358">
        <v>6.2</v>
      </c>
      <c r="V4358">
        <v>0.9</v>
      </c>
      <c r="W4358">
        <v>25</v>
      </c>
      <c r="X4358">
        <v>0</v>
      </c>
      <c r="Y4358">
        <v>0</v>
      </c>
      <c r="Z4358">
        <v>0</v>
      </c>
      <c r="AA4358">
        <v>0</v>
      </c>
      <c r="AB4358">
        <v>4</v>
      </c>
      <c r="AC4358">
        <v>0</v>
      </c>
      <c r="AD4358">
        <v>2</v>
      </c>
      <c r="AE4358">
        <v>0</v>
      </c>
      <c r="AY4358" s="59"/>
    </row>
    <row r="4359" spans="1:51">
      <c r="A4359" s="19">
        <v>43827</v>
      </c>
      <c r="B4359" t="s">
        <v>22</v>
      </c>
      <c r="C4359" s="19">
        <v>43893</v>
      </c>
      <c r="D4359">
        <v>416</v>
      </c>
      <c r="E4359">
        <v>24.1</v>
      </c>
      <c r="F4359">
        <v>5.8</v>
      </c>
      <c r="G4359">
        <v>2.2999999999999998</v>
      </c>
      <c r="H4359">
        <v>9.5</v>
      </c>
      <c r="I4359">
        <v>2</v>
      </c>
      <c r="J4359">
        <v>21.7</v>
      </c>
      <c r="K4359">
        <v>1.7</v>
      </c>
      <c r="L4359">
        <v>16.7</v>
      </c>
      <c r="M4359">
        <v>5.8</v>
      </c>
      <c r="N4359">
        <v>35.299999999999997</v>
      </c>
      <c r="O4359">
        <v>3.8</v>
      </c>
      <c r="P4359">
        <v>2.1</v>
      </c>
      <c r="Q4359">
        <v>6.8</v>
      </c>
      <c r="R4359">
        <v>1.9</v>
      </c>
      <c r="S4359">
        <v>27.8</v>
      </c>
      <c r="T4359">
        <v>1.8</v>
      </c>
      <c r="U4359">
        <v>16.5</v>
      </c>
      <c r="V4359">
        <v>3.7</v>
      </c>
      <c r="W4359">
        <v>156</v>
      </c>
      <c r="X4359">
        <v>0</v>
      </c>
      <c r="Y4359">
        <v>0</v>
      </c>
      <c r="Z4359">
        <v>10</v>
      </c>
      <c r="AA4359">
        <v>0</v>
      </c>
      <c r="AB4359">
        <v>140</v>
      </c>
      <c r="AC4359">
        <v>0</v>
      </c>
      <c r="AD4359">
        <v>108</v>
      </c>
      <c r="AE4359">
        <v>1</v>
      </c>
      <c r="AY4359" s="59"/>
    </row>
    <row r="4360" spans="1:51">
      <c r="A4360" s="19">
        <v>43827</v>
      </c>
      <c r="B4360" t="s">
        <v>23</v>
      </c>
      <c r="C4360" s="19">
        <v>43893</v>
      </c>
      <c r="D4360">
        <v>67</v>
      </c>
      <c r="E4360">
        <v>23.2</v>
      </c>
      <c r="F4360">
        <v>5.3</v>
      </c>
      <c r="G4360">
        <v>1</v>
      </c>
      <c r="H4360">
        <v>8.5</v>
      </c>
      <c r="I4360">
        <v>1.3</v>
      </c>
      <c r="J4360">
        <v>24.2</v>
      </c>
      <c r="K4360">
        <v>1</v>
      </c>
      <c r="L4360">
        <v>17.8</v>
      </c>
      <c r="M4360">
        <v>7.4</v>
      </c>
      <c r="N4360">
        <v>30.9</v>
      </c>
      <c r="O4360">
        <v>3.3</v>
      </c>
      <c r="P4360">
        <v>1.3</v>
      </c>
      <c r="Q4360">
        <v>5.3</v>
      </c>
      <c r="R4360">
        <v>1.4</v>
      </c>
      <c r="S4360">
        <v>33.700000000000003</v>
      </c>
      <c r="T4360">
        <v>1.4</v>
      </c>
      <c r="U4360">
        <v>17.7</v>
      </c>
      <c r="V4360">
        <v>4.5</v>
      </c>
      <c r="W4360">
        <v>23</v>
      </c>
      <c r="X4360">
        <v>0</v>
      </c>
      <c r="Y4360">
        <v>0</v>
      </c>
      <c r="Z4360">
        <v>1</v>
      </c>
      <c r="AA4360">
        <v>0</v>
      </c>
      <c r="AB4360">
        <v>24</v>
      </c>
      <c r="AC4360">
        <v>0</v>
      </c>
      <c r="AD4360">
        <v>18</v>
      </c>
      <c r="AE4360">
        <v>1</v>
      </c>
      <c r="AY4360" s="59"/>
    </row>
    <row r="4361" spans="1:51">
      <c r="A4361" s="19">
        <v>43827</v>
      </c>
      <c r="B4361" t="s">
        <v>24</v>
      </c>
      <c r="C4361" s="19">
        <v>43893</v>
      </c>
      <c r="D4361">
        <v>13</v>
      </c>
      <c r="E4361">
        <v>29.5</v>
      </c>
      <c r="F4361">
        <v>4.8</v>
      </c>
      <c r="G4361">
        <v>2.4</v>
      </c>
      <c r="H4361">
        <v>8.8000000000000007</v>
      </c>
      <c r="I4361">
        <v>3</v>
      </c>
      <c r="J4361">
        <v>19.600000000000001</v>
      </c>
      <c r="K4361">
        <v>1.3</v>
      </c>
      <c r="L4361">
        <v>16.5</v>
      </c>
      <c r="M4361">
        <v>3.5</v>
      </c>
      <c r="N4361">
        <v>51.2</v>
      </c>
      <c r="O4361">
        <v>2.5</v>
      </c>
      <c r="P4361">
        <v>1.5</v>
      </c>
      <c r="Q4361">
        <v>5.2</v>
      </c>
      <c r="R4361">
        <v>1.8</v>
      </c>
      <c r="S4361">
        <v>19.600000000000001</v>
      </c>
      <c r="T4361">
        <v>1.2</v>
      </c>
      <c r="U4361">
        <v>14.5</v>
      </c>
      <c r="V4361">
        <v>2.1</v>
      </c>
      <c r="W4361">
        <v>6</v>
      </c>
      <c r="X4361">
        <v>0</v>
      </c>
      <c r="Y4361">
        <v>0</v>
      </c>
      <c r="Z4361">
        <v>0</v>
      </c>
      <c r="AA4361">
        <v>0</v>
      </c>
      <c r="AB4361">
        <v>4</v>
      </c>
      <c r="AC4361">
        <v>0</v>
      </c>
      <c r="AD4361">
        <v>3</v>
      </c>
      <c r="AE4361">
        <v>0</v>
      </c>
      <c r="AY4361" s="59"/>
    </row>
    <row r="4362" spans="1:51">
      <c r="A4362" s="19">
        <v>43827</v>
      </c>
      <c r="B4362" t="s">
        <v>25</v>
      </c>
      <c r="C4362" s="19">
        <v>43893</v>
      </c>
      <c r="D4362">
        <v>24</v>
      </c>
      <c r="E4362">
        <v>21</v>
      </c>
      <c r="F4362">
        <v>7.2</v>
      </c>
      <c r="G4362">
        <v>2.4</v>
      </c>
      <c r="H4362">
        <v>12.6</v>
      </c>
      <c r="I4362">
        <v>1.3</v>
      </c>
      <c r="J4362">
        <v>18.100000000000001</v>
      </c>
      <c r="K4362">
        <v>4.5999999999999996</v>
      </c>
      <c r="L4362">
        <v>18.399999999999999</v>
      </c>
      <c r="M4362">
        <v>4.2</v>
      </c>
      <c r="N4362">
        <v>28.4</v>
      </c>
      <c r="O4362">
        <v>5.3</v>
      </c>
      <c r="P4362">
        <v>2.2999999999999998</v>
      </c>
      <c r="Q4362">
        <v>11.3</v>
      </c>
      <c r="R4362">
        <v>1.9</v>
      </c>
      <c r="S4362">
        <v>21</v>
      </c>
      <c r="T4362">
        <v>3.4</v>
      </c>
      <c r="U4362">
        <v>22.9</v>
      </c>
      <c r="V4362">
        <v>3</v>
      </c>
      <c r="W4362">
        <v>8</v>
      </c>
      <c r="X4362">
        <v>0</v>
      </c>
      <c r="Y4362">
        <v>0</v>
      </c>
      <c r="Z4362">
        <v>2</v>
      </c>
      <c r="AA4362">
        <v>0</v>
      </c>
      <c r="AB4362">
        <v>7</v>
      </c>
      <c r="AC4362">
        <v>0</v>
      </c>
      <c r="AD4362">
        <v>7</v>
      </c>
      <c r="AE4362">
        <v>0</v>
      </c>
      <c r="AY4362" s="59"/>
    </row>
    <row r="4363" spans="1:51">
      <c r="A4363" s="19">
        <v>43827</v>
      </c>
      <c r="B4363" t="s">
        <v>26</v>
      </c>
      <c r="C4363" s="19">
        <v>43893</v>
      </c>
      <c r="D4363">
        <v>91</v>
      </c>
      <c r="E4363">
        <v>21.5</v>
      </c>
      <c r="F4363">
        <v>5.4</v>
      </c>
      <c r="G4363">
        <v>2.5</v>
      </c>
      <c r="H4363">
        <v>12.2</v>
      </c>
      <c r="I4363">
        <v>1.9</v>
      </c>
      <c r="J4363">
        <v>15.1</v>
      </c>
      <c r="K4363">
        <v>1.1000000000000001</v>
      </c>
      <c r="L4363">
        <v>27.7</v>
      </c>
      <c r="M4363">
        <v>2.2000000000000002</v>
      </c>
      <c r="N4363">
        <v>23.9</v>
      </c>
      <c r="O4363">
        <v>2.9</v>
      </c>
      <c r="P4363">
        <v>1.8</v>
      </c>
      <c r="Q4363">
        <v>8.5</v>
      </c>
      <c r="R4363">
        <v>1.4</v>
      </c>
      <c r="S4363">
        <v>12.2</v>
      </c>
      <c r="T4363">
        <v>1.5</v>
      </c>
      <c r="U4363">
        <v>45.3</v>
      </c>
      <c r="V4363">
        <v>1.9</v>
      </c>
      <c r="W4363">
        <v>28</v>
      </c>
      <c r="X4363">
        <v>0</v>
      </c>
      <c r="Y4363">
        <v>0</v>
      </c>
      <c r="Z4363">
        <v>6</v>
      </c>
      <c r="AA4363">
        <v>0</v>
      </c>
      <c r="AB4363">
        <v>20</v>
      </c>
      <c r="AC4363">
        <v>0</v>
      </c>
      <c r="AD4363">
        <v>37</v>
      </c>
      <c r="AE4363">
        <v>0</v>
      </c>
      <c r="AY4363" s="59"/>
    </row>
    <row r="4364" spans="1:51">
      <c r="A4364" s="19">
        <v>43827</v>
      </c>
      <c r="B4364" t="s">
        <v>27</v>
      </c>
      <c r="C4364" s="19">
        <v>43893</v>
      </c>
      <c r="D4364">
        <v>75</v>
      </c>
      <c r="E4364">
        <v>22.6</v>
      </c>
      <c r="F4364">
        <v>3</v>
      </c>
      <c r="G4364">
        <v>0.5</v>
      </c>
      <c r="H4364">
        <v>12.1</v>
      </c>
      <c r="I4364">
        <v>16.8</v>
      </c>
      <c r="J4364">
        <v>17</v>
      </c>
      <c r="K4364">
        <v>0.3</v>
      </c>
      <c r="L4364">
        <v>15.6</v>
      </c>
      <c r="M4364">
        <v>1.5</v>
      </c>
      <c r="N4364">
        <v>31.4</v>
      </c>
      <c r="O4364">
        <v>2.5</v>
      </c>
      <c r="P4364">
        <v>1.7</v>
      </c>
      <c r="Q4364">
        <v>10.1</v>
      </c>
      <c r="R4364">
        <v>17.399999999999999</v>
      </c>
      <c r="S4364">
        <v>17.399999999999999</v>
      </c>
      <c r="T4364">
        <v>1.6</v>
      </c>
      <c r="U4364">
        <v>15.5</v>
      </c>
      <c r="V4364">
        <v>2</v>
      </c>
      <c r="W4364">
        <v>22</v>
      </c>
      <c r="X4364">
        <v>0</v>
      </c>
      <c r="Y4364">
        <v>0</v>
      </c>
      <c r="Z4364">
        <v>5</v>
      </c>
      <c r="AA4364">
        <v>16</v>
      </c>
      <c r="AB4364">
        <v>17</v>
      </c>
      <c r="AC4364">
        <v>0</v>
      </c>
      <c r="AD4364">
        <v>15</v>
      </c>
      <c r="AE4364">
        <v>0</v>
      </c>
      <c r="AY4364" s="59"/>
    </row>
    <row r="4365" spans="1:51">
      <c r="A4365" s="19">
        <v>43827</v>
      </c>
      <c r="B4365" t="s">
        <v>28</v>
      </c>
      <c r="C4365" s="19">
        <v>43893</v>
      </c>
      <c r="D4365">
        <v>110</v>
      </c>
      <c r="E4365">
        <v>34.6</v>
      </c>
      <c r="F4365">
        <v>10.3</v>
      </c>
      <c r="G4365">
        <v>1.8</v>
      </c>
      <c r="H4365">
        <v>7.6</v>
      </c>
      <c r="I4365">
        <v>2.4</v>
      </c>
      <c r="J4365">
        <v>16.5</v>
      </c>
      <c r="K4365">
        <v>1.8</v>
      </c>
      <c r="L4365">
        <v>12.1</v>
      </c>
      <c r="M4365">
        <v>2.4</v>
      </c>
      <c r="N4365">
        <v>67.8</v>
      </c>
      <c r="O4365">
        <v>5.4</v>
      </c>
      <c r="P4365">
        <v>1.3</v>
      </c>
      <c r="Q4365">
        <v>3.6</v>
      </c>
      <c r="R4365">
        <v>1.3</v>
      </c>
      <c r="S4365">
        <v>11.2</v>
      </c>
      <c r="T4365">
        <v>1.2</v>
      </c>
      <c r="U4365">
        <v>6.6</v>
      </c>
      <c r="V4365">
        <v>1.1000000000000001</v>
      </c>
      <c r="W4365">
        <v>66</v>
      </c>
      <c r="X4365">
        <v>0</v>
      </c>
      <c r="Y4365">
        <v>0</v>
      </c>
      <c r="Z4365">
        <v>1</v>
      </c>
      <c r="AA4365">
        <v>0</v>
      </c>
      <c r="AB4365">
        <v>32</v>
      </c>
      <c r="AC4365">
        <v>0</v>
      </c>
      <c r="AD4365">
        <v>7</v>
      </c>
      <c r="AE4365">
        <v>0</v>
      </c>
      <c r="AY4365" s="59"/>
    </row>
    <row r="4366" spans="1:51">
      <c r="A4366" s="19">
        <v>43827</v>
      </c>
      <c r="B4366" t="s">
        <v>29</v>
      </c>
      <c r="C4366" s="19">
        <v>43893</v>
      </c>
      <c r="D4366">
        <v>37</v>
      </c>
      <c r="E4366">
        <v>35.799999999999997</v>
      </c>
      <c r="F4366">
        <v>8.4</v>
      </c>
      <c r="G4366">
        <v>3.2</v>
      </c>
      <c r="H4366">
        <v>7.1</v>
      </c>
      <c r="I4366">
        <v>4.0999999999999996</v>
      </c>
      <c r="J4366">
        <v>14.8</v>
      </c>
      <c r="K4366">
        <v>3.5</v>
      </c>
      <c r="L4366">
        <v>11.8</v>
      </c>
      <c r="M4366">
        <v>0.8</v>
      </c>
      <c r="N4366">
        <v>72.099999999999994</v>
      </c>
      <c r="O4366">
        <v>3.5</v>
      </c>
      <c r="P4366">
        <v>1.7</v>
      </c>
      <c r="Q4366">
        <v>3.2</v>
      </c>
      <c r="R4366">
        <v>1.7</v>
      </c>
      <c r="S4366">
        <v>9</v>
      </c>
      <c r="T4366">
        <v>1.6</v>
      </c>
      <c r="U4366">
        <v>6</v>
      </c>
      <c r="V4366">
        <v>1</v>
      </c>
      <c r="W4366">
        <v>29</v>
      </c>
      <c r="X4366">
        <v>0</v>
      </c>
      <c r="Y4366">
        <v>0</v>
      </c>
      <c r="Z4366">
        <v>0</v>
      </c>
      <c r="AA4366">
        <v>0</v>
      </c>
      <c r="AB4366">
        <v>5</v>
      </c>
      <c r="AC4366">
        <v>0</v>
      </c>
      <c r="AD4366">
        <v>2</v>
      </c>
      <c r="AE4366">
        <v>0</v>
      </c>
      <c r="AY4366" s="59"/>
    </row>
    <row r="4367" spans="1:51">
      <c r="A4367" s="19">
        <v>43827</v>
      </c>
      <c r="B4367" t="s">
        <v>30</v>
      </c>
      <c r="C4367" s="19">
        <v>43893</v>
      </c>
      <c r="D4367">
        <v>64</v>
      </c>
      <c r="E4367">
        <v>35.799999999999997</v>
      </c>
      <c r="F4367">
        <v>6.2</v>
      </c>
      <c r="G4367">
        <v>3.1</v>
      </c>
      <c r="H4367">
        <v>8.8000000000000007</v>
      </c>
      <c r="I4367">
        <v>5.2</v>
      </c>
      <c r="J4367">
        <v>13.6</v>
      </c>
      <c r="K4367">
        <v>3.6</v>
      </c>
      <c r="L4367">
        <v>12.6</v>
      </c>
      <c r="M4367">
        <v>0.6</v>
      </c>
      <c r="N4367">
        <v>72.099999999999994</v>
      </c>
      <c r="O4367">
        <v>2.5</v>
      </c>
      <c r="P4367">
        <v>1.5</v>
      </c>
      <c r="Q4367">
        <v>3.9</v>
      </c>
      <c r="R4367">
        <v>2.1</v>
      </c>
      <c r="S4367">
        <v>8</v>
      </c>
      <c r="T4367">
        <v>1.7</v>
      </c>
      <c r="U4367">
        <v>6.9</v>
      </c>
      <c r="V4367">
        <v>0.9</v>
      </c>
      <c r="W4367">
        <v>51</v>
      </c>
      <c r="X4367">
        <v>0</v>
      </c>
      <c r="Y4367">
        <v>0</v>
      </c>
      <c r="Z4367">
        <v>1</v>
      </c>
      <c r="AA4367">
        <v>0</v>
      </c>
      <c r="AB4367">
        <v>7</v>
      </c>
      <c r="AC4367">
        <v>0</v>
      </c>
      <c r="AD4367">
        <v>5</v>
      </c>
      <c r="AE4367">
        <v>0</v>
      </c>
      <c r="AY4367" s="59"/>
    </row>
    <row r="4368" spans="1:51">
      <c r="A4368" s="19">
        <v>43827</v>
      </c>
      <c r="B4368" t="s">
        <v>31</v>
      </c>
      <c r="C4368" s="19">
        <v>43893</v>
      </c>
      <c r="D4368">
        <v>228</v>
      </c>
      <c r="E4368">
        <v>31.7</v>
      </c>
      <c r="F4368">
        <v>6.7</v>
      </c>
      <c r="G4368">
        <v>2.5</v>
      </c>
      <c r="H4368">
        <v>9.1999999999999993</v>
      </c>
      <c r="I4368">
        <v>2.5</v>
      </c>
      <c r="J4368">
        <v>17</v>
      </c>
      <c r="K4368">
        <v>1.7</v>
      </c>
      <c r="L4368">
        <v>14.2</v>
      </c>
      <c r="M4368">
        <v>3.9</v>
      </c>
      <c r="N4368">
        <v>59.6</v>
      </c>
      <c r="O4368">
        <v>3.6</v>
      </c>
      <c r="P4368">
        <v>1.5</v>
      </c>
      <c r="Q4368">
        <v>5</v>
      </c>
      <c r="R4368">
        <v>1.7</v>
      </c>
      <c r="S4368">
        <v>13.9</v>
      </c>
      <c r="T4368">
        <v>1.6</v>
      </c>
      <c r="U4368">
        <v>10.5</v>
      </c>
      <c r="V4368">
        <v>2.1</v>
      </c>
      <c r="W4368">
        <v>126</v>
      </c>
      <c r="X4368">
        <v>0</v>
      </c>
      <c r="Y4368">
        <v>0</v>
      </c>
      <c r="Z4368">
        <v>5</v>
      </c>
      <c r="AA4368">
        <v>0</v>
      </c>
      <c r="AB4368">
        <v>68</v>
      </c>
      <c r="AC4368">
        <v>0</v>
      </c>
      <c r="AD4368">
        <v>28</v>
      </c>
      <c r="AE4368">
        <v>0</v>
      </c>
      <c r="AY4368" s="59"/>
    </row>
    <row r="4369" spans="1:51">
      <c r="A4369" s="19">
        <v>43827</v>
      </c>
      <c r="B4369" t="s">
        <v>32</v>
      </c>
      <c r="C4369" s="19">
        <v>43893</v>
      </c>
      <c r="D4369">
        <v>29</v>
      </c>
      <c r="E4369">
        <v>28.3</v>
      </c>
      <c r="F4369">
        <v>7.2</v>
      </c>
      <c r="G4369">
        <v>0.4</v>
      </c>
      <c r="H4369">
        <v>10.199999999999999</v>
      </c>
      <c r="I4369">
        <v>4</v>
      </c>
      <c r="J4369">
        <v>15.5</v>
      </c>
      <c r="K4369">
        <v>3.9</v>
      </c>
      <c r="L4369">
        <v>19.100000000000001</v>
      </c>
      <c r="M4369">
        <v>1</v>
      </c>
      <c r="N4369">
        <v>47.9</v>
      </c>
      <c r="O4369">
        <v>4.4000000000000004</v>
      </c>
      <c r="P4369">
        <v>1.4</v>
      </c>
      <c r="Q4369">
        <v>6.9</v>
      </c>
      <c r="R4369">
        <v>2.2999999999999998</v>
      </c>
      <c r="S4369">
        <v>12.5</v>
      </c>
      <c r="T4369">
        <v>2.4</v>
      </c>
      <c r="U4369">
        <v>20.399999999999999</v>
      </c>
      <c r="V4369">
        <v>1.5</v>
      </c>
      <c r="W4369">
        <v>13</v>
      </c>
      <c r="X4369">
        <v>0</v>
      </c>
      <c r="Y4369">
        <v>0</v>
      </c>
      <c r="Z4369">
        <v>1</v>
      </c>
      <c r="AA4369">
        <v>0</v>
      </c>
      <c r="AB4369">
        <v>7</v>
      </c>
      <c r="AC4369">
        <v>0</v>
      </c>
      <c r="AD4369">
        <v>9</v>
      </c>
      <c r="AE4369">
        <v>0</v>
      </c>
      <c r="AY4369" s="59"/>
    </row>
    <row r="4370" spans="1:51">
      <c r="A4370" s="19">
        <v>43827</v>
      </c>
      <c r="B4370" t="s">
        <v>33</v>
      </c>
      <c r="C4370" s="19">
        <v>43893</v>
      </c>
      <c r="D4370">
        <v>16</v>
      </c>
      <c r="E4370">
        <v>17.7</v>
      </c>
      <c r="F4370">
        <v>2.2999999999999998</v>
      </c>
      <c r="G4370">
        <v>1.4</v>
      </c>
      <c r="H4370">
        <v>10.4</v>
      </c>
      <c r="I4370">
        <v>1</v>
      </c>
      <c r="J4370">
        <v>34.700000000000003</v>
      </c>
      <c r="K4370">
        <v>0.6</v>
      </c>
      <c r="L4370">
        <v>17.2</v>
      </c>
      <c r="M4370">
        <v>4.2</v>
      </c>
      <c r="N4370">
        <v>12.2</v>
      </c>
      <c r="O4370">
        <v>1.4</v>
      </c>
      <c r="P4370">
        <v>1.2</v>
      </c>
      <c r="Q4370">
        <v>4.5999999999999996</v>
      </c>
      <c r="R4370">
        <v>1</v>
      </c>
      <c r="S4370">
        <v>64.8</v>
      </c>
      <c r="T4370">
        <v>0.9</v>
      </c>
      <c r="U4370">
        <v>11.7</v>
      </c>
      <c r="V4370">
        <v>1.8</v>
      </c>
      <c r="W4370">
        <v>4</v>
      </c>
      <c r="X4370">
        <v>0</v>
      </c>
      <c r="Y4370">
        <v>0</v>
      </c>
      <c r="Z4370">
        <v>1</v>
      </c>
      <c r="AA4370">
        <v>0</v>
      </c>
      <c r="AB4370">
        <v>7</v>
      </c>
      <c r="AC4370">
        <v>0</v>
      </c>
      <c r="AD4370">
        <v>4</v>
      </c>
      <c r="AE4370">
        <v>0</v>
      </c>
      <c r="AY4370" s="59"/>
    </row>
    <row r="4371" spans="1:51">
      <c r="A4371" s="19">
        <v>43827</v>
      </c>
      <c r="B4371" t="s">
        <v>34</v>
      </c>
      <c r="C4371" s="19">
        <v>43893</v>
      </c>
      <c r="D4371">
        <v>99</v>
      </c>
      <c r="E4371">
        <v>33.9</v>
      </c>
      <c r="F4371">
        <v>5.3</v>
      </c>
      <c r="G4371">
        <v>3.3</v>
      </c>
      <c r="H4371">
        <v>9.8000000000000007</v>
      </c>
      <c r="I4371">
        <v>4.8</v>
      </c>
      <c r="J4371">
        <v>14.8</v>
      </c>
      <c r="K4371">
        <v>2.2000000000000002</v>
      </c>
      <c r="L4371">
        <v>13.5</v>
      </c>
      <c r="M4371">
        <v>1.9</v>
      </c>
      <c r="N4371">
        <v>67</v>
      </c>
      <c r="O4371">
        <v>2.5</v>
      </c>
      <c r="P4371">
        <v>1.7</v>
      </c>
      <c r="Q4371">
        <v>5.2</v>
      </c>
      <c r="R4371">
        <v>2.2999999999999998</v>
      </c>
      <c r="S4371">
        <v>9.8000000000000007</v>
      </c>
      <c r="T4371">
        <v>1.4</v>
      </c>
      <c r="U4371">
        <v>8.4</v>
      </c>
      <c r="V4371">
        <v>1.4</v>
      </c>
      <c r="W4371">
        <v>72</v>
      </c>
      <c r="X4371">
        <v>0</v>
      </c>
      <c r="Y4371">
        <v>0</v>
      </c>
      <c r="Z4371">
        <v>3</v>
      </c>
      <c r="AA4371">
        <v>0</v>
      </c>
      <c r="AB4371">
        <v>14</v>
      </c>
      <c r="AC4371">
        <v>0</v>
      </c>
      <c r="AD4371">
        <v>10</v>
      </c>
      <c r="AE4371">
        <v>0</v>
      </c>
      <c r="AY4371" s="59"/>
    </row>
    <row r="4372" spans="1:51">
      <c r="A4372" s="19">
        <v>43827</v>
      </c>
      <c r="B4372" t="s">
        <v>35</v>
      </c>
      <c r="C4372" s="19">
        <v>43900</v>
      </c>
      <c r="D4372">
        <v>20</v>
      </c>
      <c r="E4372">
        <v>28.8</v>
      </c>
      <c r="F4372">
        <v>6.8</v>
      </c>
      <c r="G4372">
        <v>0.4</v>
      </c>
      <c r="H4372">
        <v>9.6999999999999993</v>
      </c>
      <c r="I4372">
        <v>5.3</v>
      </c>
      <c r="J4372">
        <v>10.6</v>
      </c>
      <c r="K4372">
        <v>3.5</v>
      </c>
      <c r="L4372">
        <v>23.9</v>
      </c>
      <c r="M4372">
        <v>0.5</v>
      </c>
      <c r="N4372">
        <v>46.4</v>
      </c>
      <c r="O4372">
        <v>4</v>
      </c>
      <c r="P4372">
        <v>1.2</v>
      </c>
      <c r="Q4372">
        <v>5.7</v>
      </c>
      <c r="R4372">
        <v>2.7</v>
      </c>
      <c r="S4372">
        <v>6.1</v>
      </c>
      <c r="T4372">
        <v>2.2999999999999998</v>
      </c>
      <c r="U4372">
        <v>30.1</v>
      </c>
      <c r="V4372">
        <v>1.1000000000000001</v>
      </c>
      <c r="W4372">
        <v>10</v>
      </c>
      <c r="X4372">
        <v>0</v>
      </c>
      <c r="Y4372">
        <v>0</v>
      </c>
      <c r="Z4372">
        <v>1</v>
      </c>
      <c r="AA4372">
        <v>0</v>
      </c>
      <c r="AB4372">
        <v>1</v>
      </c>
      <c r="AC4372">
        <v>0</v>
      </c>
      <c r="AD4372">
        <v>8</v>
      </c>
      <c r="AE4372">
        <v>0</v>
      </c>
      <c r="AY4372" s="59"/>
    </row>
    <row r="4373" spans="1:51">
      <c r="A4373" s="19">
        <v>43827</v>
      </c>
      <c r="B4373" t="s">
        <v>36</v>
      </c>
      <c r="C4373" s="19">
        <v>43900</v>
      </c>
      <c r="D4373">
        <v>125</v>
      </c>
      <c r="E4373">
        <v>30.7</v>
      </c>
      <c r="F4373">
        <v>2.2000000000000002</v>
      </c>
      <c r="G4373">
        <v>1.1000000000000001</v>
      </c>
      <c r="H4373">
        <v>10.4</v>
      </c>
      <c r="I4373">
        <v>3.1</v>
      </c>
      <c r="J4373">
        <v>23</v>
      </c>
      <c r="K4373">
        <v>0.5</v>
      </c>
      <c r="L4373">
        <v>15.9</v>
      </c>
      <c r="M4373">
        <v>2.5</v>
      </c>
      <c r="N4373">
        <v>50.3</v>
      </c>
      <c r="O4373">
        <v>1.6</v>
      </c>
      <c r="P4373">
        <v>1.2</v>
      </c>
      <c r="Q4373">
        <v>5.5</v>
      </c>
      <c r="R4373">
        <v>1.8</v>
      </c>
      <c r="S4373">
        <v>24.7</v>
      </c>
      <c r="T4373">
        <v>1</v>
      </c>
      <c r="U4373">
        <v>11.9</v>
      </c>
      <c r="V4373">
        <v>1.6</v>
      </c>
      <c r="W4373">
        <v>53</v>
      </c>
      <c r="X4373">
        <v>0</v>
      </c>
      <c r="Y4373">
        <v>0</v>
      </c>
      <c r="Z4373">
        <v>4</v>
      </c>
      <c r="AA4373">
        <v>0</v>
      </c>
      <c r="AB4373">
        <v>40</v>
      </c>
      <c r="AC4373">
        <v>0</v>
      </c>
      <c r="AD4373">
        <v>28</v>
      </c>
      <c r="AE4373">
        <v>0</v>
      </c>
      <c r="AY4373" s="59"/>
    </row>
    <row r="4374" spans="1:51">
      <c r="A4374" s="19">
        <v>43827</v>
      </c>
      <c r="B4374" t="s">
        <v>37</v>
      </c>
      <c r="C4374" s="19">
        <v>43900</v>
      </c>
      <c r="D4374">
        <v>36</v>
      </c>
      <c r="E4374">
        <v>37.5</v>
      </c>
      <c r="F4374">
        <v>6</v>
      </c>
      <c r="G4374">
        <v>4.9000000000000004</v>
      </c>
      <c r="H4374">
        <v>6.4</v>
      </c>
      <c r="I4374">
        <v>3.7</v>
      </c>
      <c r="J4374">
        <v>14.1</v>
      </c>
      <c r="K4374">
        <v>2.6</v>
      </c>
      <c r="L4374">
        <v>12.7</v>
      </c>
      <c r="M4374">
        <v>1.8</v>
      </c>
      <c r="N4374">
        <v>75.099999999999994</v>
      </c>
      <c r="O4374">
        <v>2.4</v>
      </c>
      <c r="P4374">
        <v>1.9</v>
      </c>
      <c r="Q4374">
        <v>2.5</v>
      </c>
      <c r="R4374">
        <v>1.4</v>
      </c>
      <c r="S4374">
        <v>7.3</v>
      </c>
      <c r="T4374">
        <v>1.3</v>
      </c>
      <c r="U4374">
        <v>6.4</v>
      </c>
      <c r="V4374">
        <v>1.2</v>
      </c>
      <c r="W4374">
        <v>29</v>
      </c>
      <c r="X4374">
        <v>0</v>
      </c>
      <c r="Y4374">
        <v>0</v>
      </c>
      <c r="Z4374">
        <v>0</v>
      </c>
      <c r="AA4374">
        <v>0</v>
      </c>
      <c r="AB4374">
        <v>4</v>
      </c>
      <c r="AC4374">
        <v>0</v>
      </c>
      <c r="AD4374">
        <v>3</v>
      </c>
      <c r="AE4374">
        <v>0</v>
      </c>
      <c r="AY4374" s="59"/>
    </row>
    <row r="4375" spans="1:51">
      <c r="A4375" s="19">
        <v>43827</v>
      </c>
      <c r="B4375" t="s">
        <v>38</v>
      </c>
      <c r="C4375" s="19">
        <v>43900</v>
      </c>
      <c r="D4375">
        <v>68</v>
      </c>
      <c r="E4375">
        <v>35</v>
      </c>
      <c r="F4375">
        <v>6.4</v>
      </c>
      <c r="G4375">
        <v>2.9</v>
      </c>
      <c r="H4375">
        <v>8.3000000000000007</v>
      </c>
      <c r="I4375">
        <v>4.5</v>
      </c>
      <c r="J4375">
        <v>14.4</v>
      </c>
      <c r="K4375">
        <v>3.1</v>
      </c>
      <c r="L4375">
        <v>14.3</v>
      </c>
      <c r="M4375">
        <v>0.7</v>
      </c>
      <c r="N4375">
        <v>67</v>
      </c>
      <c r="O4375">
        <v>2.9</v>
      </c>
      <c r="P4375">
        <v>1.7</v>
      </c>
      <c r="Q4375">
        <v>4</v>
      </c>
      <c r="R4375">
        <v>2.2000000000000002</v>
      </c>
      <c r="S4375">
        <v>9.1999999999999993</v>
      </c>
      <c r="T4375">
        <v>1.9</v>
      </c>
      <c r="U4375">
        <v>9.4</v>
      </c>
      <c r="V4375">
        <v>1.2</v>
      </c>
      <c r="W4375">
        <v>50</v>
      </c>
      <c r="X4375">
        <v>0</v>
      </c>
      <c r="Y4375">
        <v>0</v>
      </c>
      <c r="Z4375">
        <v>1</v>
      </c>
      <c r="AA4375">
        <v>0</v>
      </c>
      <c r="AB4375">
        <v>9</v>
      </c>
      <c r="AC4375">
        <v>0</v>
      </c>
      <c r="AD4375">
        <v>8</v>
      </c>
      <c r="AE4375">
        <v>0</v>
      </c>
      <c r="AY4375" s="59"/>
    </row>
    <row r="4376" spans="1:51">
      <c r="A4376" s="19">
        <v>43827</v>
      </c>
      <c r="B4376" t="s">
        <v>39</v>
      </c>
      <c r="C4376" s="19">
        <v>43900</v>
      </c>
      <c r="D4376">
        <v>14</v>
      </c>
      <c r="E4376">
        <v>28.3</v>
      </c>
      <c r="F4376">
        <v>6.7</v>
      </c>
      <c r="G4376">
        <v>0.6</v>
      </c>
      <c r="H4376">
        <v>11.5</v>
      </c>
      <c r="I4376">
        <v>5.4</v>
      </c>
      <c r="J4376">
        <v>13.2</v>
      </c>
      <c r="K4376">
        <v>3.9</v>
      </c>
      <c r="L4376">
        <v>19.2</v>
      </c>
      <c r="M4376">
        <v>0.7</v>
      </c>
      <c r="N4376">
        <v>47.9</v>
      </c>
      <c r="O4376">
        <v>4.4000000000000004</v>
      </c>
      <c r="P4376">
        <v>1.5</v>
      </c>
      <c r="Q4376">
        <v>8.1999999999999993</v>
      </c>
      <c r="R4376">
        <v>3.3</v>
      </c>
      <c r="S4376">
        <v>10.1</v>
      </c>
      <c r="T4376">
        <v>2.5</v>
      </c>
      <c r="U4376">
        <v>20.399999999999999</v>
      </c>
      <c r="V4376">
        <v>1.5</v>
      </c>
      <c r="W4376">
        <v>7</v>
      </c>
      <c r="X4376">
        <v>0</v>
      </c>
      <c r="Y4376">
        <v>0</v>
      </c>
      <c r="Z4376">
        <v>1</v>
      </c>
      <c r="AA4376">
        <v>0</v>
      </c>
      <c r="AB4376">
        <v>1</v>
      </c>
      <c r="AC4376">
        <v>0</v>
      </c>
      <c r="AD4376">
        <v>5</v>
      </c>
      <c r="AE4376">
        <v>0</v>
      </c>
      <c r="AY4376" s="59"/>
    </row>
    <row r="4377" spans="1:51">
      <c r="A4377" s="19">
        <v>43827</v>
      </c>
      <c r="B4377" t="s">
        <v>40</v>
      </c>
      <c r="C4377" s="19">
        <v>43900</v>
      </c>
      <c r="D4377">
        <v>89</v>
      </c>
      <c r="E4377">
        <v>24.9</v>
      </c>
      <c r="F4377">
        <v>4.2</v>
      </c>
      <c r="G4377">
        <v>1.4</v>
      </c>
      <c r="H4377">
        <v>8.4</v>
      </c>
      <c r="I4377">
        <v>0.8</v>
      </c>
      <c r="J4377">
        <v>24.3</v>
      </c>
      <c r="K4377">
        <v>0.2</v>
      </c>
      <c r="L4377">
        <v>17.100000000000001</v>
      </c>
      <c r="M4377">
        <v>8.1999999999999993</v>
      </c>
      <c r="N4377">
        <v>34.200000000000003</v>
      </c>
      <c r="O4377">
        <v>2.8</v>
      </c>
      <c r="P4377">
        <v>1.5</v>
      </c>
      <c r="Q4377">
        <v>5.2</v>
      </c>
      <c r="R4377">
        <v>1.4</v>
      </c>
      <c r="S4377">
        <v>31.8</v>
      </c>
      <c r="T4377">
        <v>1.3</v>
      </c>
      <c r="U4377">
        <v>16.3</v>
      </c>
      <c r="V4377">
        <v>5.2</v>
      </c>
      <c r="W4377">
        <v>33</v>
      </c>
      <c r="X4377">
        <v>0</v>
      </c>
      <c r="Y4377">
        <v>0</v>
      </c>
      <c r="Z4377">
        <v>1</v>
      </c>
      <c r="AA4377">
        <v>0</v>
      </c>
      <c r="AB4377">
        <v>32</v>
      </c>
      <c r="AC4377">
        <v>0</v>
      </c>
      <c r="AD4377">
        <v>22</v>
      </c>
      <c r="AE4377">
        <v>1</v>
      </c>
      <c r="AY4377" s="59"/>
    </row>
    <row r="4378" spans="1:51">
      <c r="A4378" s="19">
        <v>43827</v>
      </c>
      <c r="B4378" t="s">
        <v>41</v>
      </c>
      <c r="C4378" s="19">
        <v>43904</v>
      </c>
      <c r="D4378">
        <v>6</v>
      </c>
      <c r="E4378">
        <v>29.5</v>
      </c>
      <c r="F4378">
        <v>4.8</v>
      </c>
      <c r="G4378">
        <v>2.4</v>
      </c>
      <c r="H4378">
        <v>8.8000000000000007</v>
      </c>
      <c r="I4378">
        <v>3</v>
      </c>
      <c r="J4378">
        <v>19.600000000000001</v>
      </c>
      <c r="K4378">
        <v>1.3</v>
      </c>
      <c r="L4378">
        <v>16.5</v>
      </c>
      <c r="M4378">
        <v>3.5</v>
      </c>
      <c r="N4378">
        <v>49.7</v>
      </c>
      <c r="O4378">
        <v>2.8</v>
      </c>
      <c r="P4378">
        <v>1.8</v>
      </c>
      <c r="Q4378">
        <v>5.5</v>
      </c>
      <c r="R4378">
        <v>2.1</v>
      </c>
      <c r="S4378">
        <v>19.399999999999999</v>
      </c>
      <c r="T4378">
        <v>1.6</v>
      </c>
      <c r="U4378">
        <v>14.5</v>
      </c>
      <c r="V4378">
        <v>2.2999999999999998</v>
      </c>
      <c r="W4378">
        <v>3</v>
      </c>
      <c r="X4378">
        <v>0</v>
      </c>
      <c r="Y4378">
        <v>0</v>
      </c>
      <c r="Z4378">
        <v>0</v>
      </c>
      <c r="AA4378">
        <v>0</v>
      </c>
      <c r="AB4378">
        <v>2</v>
      </c>
      <c r="AC4378">
        <v>0</v>
      </c>
      <c r="AD4378">
        <v>2</v>
      </c>
      <c r="AE4378">
        <v>0</v>
      </c>
      <c r="AY4378" s="59"/>
    </row>
    <row r="4379" spans="1:51">
      <c r="A4379" s="19">
        <v>43827</v>
      </c>
      <c r="B4379" t="s">
        <v>43</v>
      </c>
      <c r="C4379" s="19">
        <v>43907</v>
      </c>
      <c r="D4379">
        <v>67</v>
      </c>
      <c r="E4379">
        <v>30.1</v>
      </c>
      <c r="F4379">
        <v>3.9</v>
      </c>
      <c r="G4379">
        <v>1</v>
      </c>
      <c r="H4379">
        <v>10.9</v>
      </c>
      <c r="I4379">
        <v>4</v>
      </c>
      <c r="J4379">
        <v>21</v>
      </c>
      <c r="K4379">
        <v>1</v>
      </c>
      <c r="L4379">
        <v>15.2</v>
      </c>
      <c r="M4379">
        <v>2.5</v>
      </c>
      <c r="N4379">
        <v>49</v>
      </c>
      <c r="O4379">
        <v>2.9</v>
      </c>
      <c r="P4379">
        <v>1.3</v>
      </c>
      <c r="Q4379">
        <v>6.8</v>
      </c>
      <c r="R4379">
        <v>2.2999999999999998</v>
      </c>
      <c r="S4379">
        <v>21.7</v>
      </c>
      <c r="T4379">
        <v>1.2</v>
      </c>
      <c r="U4379">
        <v>11.9</v>
      </c>
      <c r="V4379">
        <v>2.4</v>
      </c>
      <c r="W4379">
        <v>29</v>
      </c>
      <c r="X4379">
        <v>0</v>
      </c>
      <c r="Y4379">
        <v>0</v>
      </c>
      <c r="Z4379">
        <v>3</v>
      </c>
      <c r="AA4379">
        <v>0</v>
      </c>
      <c r="AB4379">
        <v>20</v>
      </c>
      <c r="AC4379">
        <v>0</v>
      </c>
      <c r="AD4379">
        <v>15</v>
      </c>
      <c r="AE4379">
        <v>0</v>
      </c>
      <c r="AY4379" s="59"/>
    </row>
    <row r="4380" spans="1:51">
      <c r="A4380" s="19">
        <v>43827</v>
      </c>
      <c r="B4380" t="s">
        <v>44</v>
      </c>
      <c r="C4380" s="19">
        <v>43907</v>
      </c>
      <c r="D4380">
        <v>219</v>
      </c>
      <c r="E4380">
        <v>25.8</v>
      </c>
      <c r="F4380">
        <v>10</v>
      </c>
      <c r="G4380">
        <v>0.4</v>
      </c>
      <c r="H4380">
        <v>10.6</v>
      </c>
      <c r="I4380">
        <v>2</v>
      </c>
      <c r="J4380">
        <v>19.8</v>
      </c>
      <c r="K4380">
        <v>1</v>
      </c>
      <c r="L4380">
        <v>14.6</v>
      </c>
      <c r="M4380">
        <v>5.4</v>
      </c>
      <c r="N4380">
        <v>39.299999999999997</v>
      </c>
      <c r="O4380">
        <v>7.7</v>
      </c>
      <c r="P4380">
        <v>1.5</v>
      </c>
      <c r="Q4380">
        <v>8.1</v>
      </c>
      <c r="R4380">
        <v>1.9</v>
      </c>
      <c r="S4380">
        <v>22.4</v>
      </c>
      <c r="T4380">
        <v>1.9</v>
      </c>
      <c r="U4380">
        <v>13.4</v>
      </c>
      <c r="V4380">
        <v>3.5</v>
      </c>
      <c r="W4380">
        <v>99</v>
      </c>
      <c r="X4380">
        <v>0</v>
      </c>
      <c r="Y4380">
        <v>0</v>
      </c>
      <c r="Z4380">
        <v>8</v>
      </c>
      <c r="AA4380">
        <v>0</v>
      </c>
      <c r="AB4380">
        <v>76</v>
      </c>
      <c r="AC4380">
        <v>0</v>
      </c>
      <c r="AD4380">
        <v>30</v>
      </c>
      <c r="AE4380">
        <v>0</v>
      </c>
      <c r="AY4380" s="59"/>
    </row>
    <row r="4381" spans="1:51">
      <c r="A4381" s="19">
        <v>43827</v>
      </c>
      <c r="B4381" t="s">
        <v>45</v>
      </c>
      <c r="C4381" s="19">
        <v>43907</v>
      </c>
      <c r="D4381">
        <v>155</v>
      </c>
      <c r="E4381">
        <v>35.1</v>
      </c>
      <c r="F4381">
        <v>4.8</v>
      </c>
      <c r="G4381">
        <v>1.8</v>
      </c>
      <c r="H4381">
        <v>9.5</v>
      </c>
      <c r="I4381">
        <v>3.2</v>
      </c>
      <c r="J4381">
        <v>16.100000000000001</v>
      </c>
      <c r="K4381">
        <v>1</v>
      </c>
      <c r="L4381">
        <v>15.6</v>
      </c>
      <c r="M4381">
        <v>2.5</v>
      </c>
      <c r="N4381">
        <v>65.5</v>
      </c>
      <c r="O4381">
        <v>2.4</v>
      </c>
      <c r="P4381">
        <v>1.3</v>
      </c>
      <c r="Q4381">
        <v>5</v>
      </c>
      <c r="R4381">
        <v>1.7</v>
      </c>
      <c r="S4381">
        <v>10.5</v>
      </c>
      <c r="T4381">
        <v>1.2</v>
      </c>
      <c r="U4381">
        <v>10.5</v>
      </c>
      <c r="V4381">
        <v>1.5</v>
      </c>
      <c r="W4381">
        <v>79</v>
      </c>
      <c r="X4381">
        <v>0</v>
      </c>
      <c r="Y4381">
        <v>0</v>
      </c>
      <c r="Z4381">
        <v>4</v>
      </c>
      <c r="AA4381">
        <v>0</v>
      </c>
      <c r="AB4381">
        <v>36</v>
      </c>
      <c r="AC4381">
        <v>0</v>
      </c>
      <c r="AD4381">
        <v>35</v>
      </c>
      <c r="AE4381">
        <v>0</v>
      </c>
      <c r="AY4381" s="59"/>
    </row>
    <row r="4382" spans="1:51">
      <c r="A4382" s="19">
        <v>43827</v>
      </c>
      <c r="B4382" t="s">
        <v>42</v>
      </c>
      <c r="C4382" s="19">
        <v>43907</v>
      </c>
      <c r="D4382">
        <v>136</v>
      </c>
      <c r="E4382">
        <v>26.6</v>
      </c>
      <c r="F4382">
        <v>3.7</v>
      </c>
      <c r="G4382">
        <v>1.6</v>
      </c>
      <c r="H4382">
        <v>14.4</v>
      </c>
      <c r="I4382">
        <v>4.8</v>
      </c>
      <c r="J4382">
        <v>19.600000000000001</v>
      </c>
      <c r="K4382">
        <v>1</v>
      </c>
      <c r="L4382">
        <v>15.6</v>
      </c>
      <c r="M4382">
        <v>2.4</v>
      </c>
      <c r="N4382">
        <v>40.700000000000003</v>
      </c>
      <c r="O4382">
        <v>2.8</v>
      </c>
      <c r="P4382">
        <v>1.8</v>
      </c>
      <c r="Q4382">
        <v>12.1</v>
      </c>
      <c r="R4382">
        <v>2.9</v>
      </c>
      <c r="S4382">
        <v>21.1</v>
      </c>
      <c r="T4382">
        <v>1.7</v>
      </c>
      <c r="U4382">
        <v>14.2</v>
      </c>
      <c r="V4382">
        <v>2.2999999999999998</v>
      </c>
      <c r="W4382">
        <v>51</v>
      </c>
      <c r="X4382">
        <v>0</v>
      </c>
      <c r="Y4382">
        <v>0</v>
      </c>
      <c r="Z4382">
        <v>17</v>
      </c>
      <c r="AA4382">
        <v>0</v>
      </c>
      <c r="AB4382">
        <v>38</v>
      </c>
      <c r="AC4382">
        <v>0</v>
      </c>
      <c r="AD4382">
        <v>30</v>
      </c>
      <c r="AE4382">
        <v>0</v>
      </c>
      <c r="AY4382" s="59"/>
    </row>
    <row r="4383" spans="1:51">
      <c r="A4383" s="19">
        <v>43827</v>
      </c>
      <c r="B4383" t="s">
        <v>46</v>
      </c>
      <c r="C4383" s="19">
        <v>43914</v>
      </c>
      <c r="D4383">
        <v>105</v>
      </c>
      <c r="E4383">
        <v>35.9</v>
      </c>
      <c r="F4383">
        <v>8.1999999999999993</v>
      </c>
      <c r="G4383">
        <v>2.5</v>
      </c>
      <c r="H4383">
        <v>8.1</v>
      </c>
      <c r="I4383">
        <v>2.9</v>
      </c>
      <c r="J4383">
        <v>16.100000000000001</v>
      </c>
      <c r="K4383">
        <v>1.3</v>
      </c>
      <c r="L4383">
        <v>12</v>
      </c>
      <c r="M4383">
        <v>2.5</v>
      </c>
      <c r="N4383">
        <v>67.400000000000006</v>
      </c>
      <c r="O4383">
        <v>3.9</v>
      </c>
      <c r="P4383">
        <v>1.6</v>
      </c>
      <c r="Q4383">
        <v>4.2</v>
      </c>
      <c r="R4383">
        <v>1.7</v>
      </c>
      <c r="S4383">
        <v>10.8</v>
      </c>
      <c r="T4383">
        <v>1.4</v>
      </c>
      <c r="U4383">
        <v>6.9</v>
      </c>
      <c r="V4383">
        <v>1.6</v>
      </c>
      <c r="W4383">
        <v>67</v>
      </c>
      <c r="X4383">
        <v>0</v>
      </c>
      <c r="Y4383">
        <v>0</v>
      </c>
      <c r="Z4383">
        <v>1</v>
      </c>
      <c r="AA4383">
        <v>0</v>
      </c>
      <c r="AB4383">
        <v>30</v>
      </c>
      <c r="AC4383">
        <v>0</v>
      </c>
      <c r="AD4383">
        <v>6</v>
      </c>
      <c r="AE4383">
        <v>0</v>
      </c>
      <c r="AY4383" s="59"/>
    </row>
    <row r="4384" spans="1:51">
      <c r="A4384" s="19">
        <v>43827</v>
      </c>
      <c r="B4384" t="s">
        <v>47</v>
      </c>
      <c r="C4384" s="19">
        <v>43919</v>
      </c>
      <c r="D4384">
        <v>51</v>
      </c>
      <c r="E4384">
        <v>29.5</v>
      </c>
      <c r="F4384">
        <v>4.8</v>
      </c>
      <c r="G4384">
        <v>2.4</v>
      </c>
      <c r="H4384">
        <v>8.8000000000000007</v>
      </c>
      <c r="I4384">
        <v>3</v>
      </c>
      <c r="J4384">
        <v>19.600000000000001</v>
      </c>
      <c r="K4384">
        <v>1.3</v>
      </c>
      <c r="L4384">
        <v>16.5</v>
      </c>
      <c r="M4384">
        <v>3.5</v>
      </c>
      <c r="N4384">
        <v>48.1</v>
      </c>
      <c r="O4384">
        <v>3.3</v>
      </c>
      <c r="P4384">
        <v>2.1</v>
      </c>
      <c r="Q4384">
        <v>5.8</v>
      </c>
      <c r="R4384">
        <v>2.2999999999999998</v>
      </c>
      <c r="S4384">
        <v>19.399999999999999</v>
      </c>
      <c r="T4384">
        <v>1.8</v>
      </c>
      <c r="U4384">
        <v>14.4</v>
      </c>
      <c r="V4384">
        <v>2.4</v>
      </c>
      <c r="W4384">
        <v>22</v>
      </c>
      <c r="X4384">
        <v>0</v>
      </c>
      <c r="Y4384">
        <v>0</v>
      </c>
      <c r="Z4384">
        <v>1</v>
      </c>
      <c r="AA4384">
        <v>0</v>
      </c>
      <c r="AB4384">
        <v>15</v>
      </c>
      <c r="AC4384">
        <v>0</v>
      </c>
      <c r="AD4384">
        <v>13</v>
      </c>
      <c r="AE4384">
        <v>0</v>
      </c>
      <c r="AY4384" s="59"/>
    </row>
    <row r="4385" spans="1:51">
      <c r="A4385" s="19">
        <v>43827</v>
      </c>
      <c r="B4385" t="s">
        <v>48</v>
      </c>
      <c r="C4385" s="19">
        <v>43925</v>
      </c>
      <c r="D4385">
        <v>15</v>
      </c>
      <c r="E4385">
        <v>28.8</v>
      </c>
      <c r="F4385">
        <v>9</v>
      </c>
      <c r="G4385">
        <v>0.5</v>
      </c>
      <c r="H4385">
        <v>10.8</v>
      </c>
      <c r="I4385">
        <v>2.5</v>
      </c>
      <c r="J4385">
        <v>13.3</v>
      </c>
      <c r="K4385">
        <v>4.5999999999999996</v>
      </c>
      <c r="L4385">
        <v>19.399999999999999</v>
      </c>
      <c r="M4385">
        <v>0.7</v>
      </c>
      <c r="N4385">
        <v>45.2</v>
      </c>
      <c r="O4385">
        <v>6.2</v>
      </c>
      <c r="P4385">
        <v>1.8</v>
      </c>
      <c r="Q4385">
        <v>7.6</v>
      </c>
      <c r="R4385">
        <v>2.4</v>
      </c>
      <c r="S4385">
        <v>10.5</v>
      </c>
      <c r="T4385">
        <v>3.2</v>
      </c>
      <c r="U4385">
        <v>20.9</v>
      </c>
      <c r="V4385">
        <v>1.7</v>
      </c>
      <c r="W4385">
        <v>8</v>
      </c>
      <c r="X4385">
        <v>0</v>
      </c>
      <c r="Y4385">
        <v>0</v>
      </c>
      <c r="Z4385">
        <v>1</v>
      </c>
      <c r="AA4385">
        <v>0</v>
      </c>
      <c r="AB4385">
        <v>1</v>
      </c>
      <c r="AC4385">
        <v>0</v>
      </c>
      <c r="AD4385">
        <v>5</v>
      </c>
      <c r="AE4385">
        <v>0</v>
      </c>
      <c r="AY4385" s="59"/>
    </row>
    <row r="4386" spans="1:51">
      <c r="A4386" s="19">
        <v>43827</v>
      </c>
      <c r="B4386" t="s">
        <v>49</v>
      </c>
      <c r="C4386" s="19">
        <v>43925</v>
      </c>
      <c r="D4386">
        <v>24</v>
      </c>
      <c r="E4386">
        <v>25.2</v>
      </c>
      <c r="F4386">
        <v>3.3</v>
      </c>
      <c r="G4386">
        <v>0.5</v>
      </c>
      <c r="H4386">
        <v>8.8000000000000007</v>
      </c>
      <c r="I4386">
        <v>0.5</v>
      </c>
      <c r="J4386">
        <v>23.8</v>
      </c>
      <c r="K4386">
        <v>0.2</v>
      </c>
      <c r="L4386">
        <v>18.8</v>
      </c>
      <c r="M4386">
        <v>8.5</v>
      </c>
      <c r="N4386">
        <v>32.799999999999997</v>
      </c>
      <c r="O4386">
        <v>2.6</v>
      </c>
      <c r="P4386">
        <v>1.7</v>
      </c>
      <c r="Q4386">
        <v>5.8</v>
      </c>
      <c r="R4386">
        <v>1.6</v>
      </c>
      <c r="S4386">
        <v>29.1</v>
      </c>
      <c r="T4386">
        <v>1.7</v>
      </c>
      <c r="U4386">
        <v>19</v>
      </c>
      <c r="V4386">
        <v>5.3</v>
      </c>
      <c r="W4386">
        <v>9</v>
      </c>
      <c r="X4386">
        <v>0</v>
      </c>
      <c r="Y4386">
        <v>0</v>
      </c>
      <c r="Z4386">
        <v>0</v>
      </c>
      <c r="AA4386">
        <v>0</v>
      </c>
      <c r="AB4386">
        <v>8</v>
      </c>
      <c r="AC4386">
        <v>0</v>
      </c>
      <c r="AD4386">
        <v>7</v>
      </c>
      <c r="AE4386">
        <v>0</v>
      </c>
      <c r="AY4386" s="59"/>
    </row>
    <row r="4387" spans="1:51">
      <c r="A4387" s="19">
        <v>43827</v>
      </c>
      <c r="B4387" t="s">
        <v>50</v>
      </c>
      <c r="C4387" s="19">
        <v>43925</v>
      </c>
      <c r="D4387">
        <v>54</v>
      </c>
      <c r="E4387">
        <v>36.6</v>
      </c>
      <c r="F4387">
        <v>6.5</v>
      </c>
      <c r="G4387">
        <v>4.2</v>
      </c>
      <c r="H4387">
        <v>7</v>
      </c>
      <c r="I4387">
        <v>4.5999999999999996</v>
      </c>
      <c r="J4387">
        <v>14.4</v>
      </c>
      <c r="K4387">
        <v>3.8</v>
      </c>
      <c r="L4387">
        <v>11.8</v>
      </c>
      <c r="M4387">
        <v>0.5</v>
      </c>
      <c r="N4387">
        <v>68</v>
      </c>
      <c r="O4387">
        <v>3.4</v>
      </c>
      <c r="P4387">
        <v>2.2999999999999998</v>
      </c>
      <c r="Q4387">
        <v>3.6</v>
      </c>
      <c r="R4387">
        <v>2.4</v>
      </c>
      <c r="S4387">
        <v>9.3000000000000007</v>
      </c>
      <c r="T4387">
        <v>2.4</v>
      </c>
      <c r="U4387">
        <v>7</v>
      </c>
      <c r="V4387">
        <v>1.2</v>
      </c>
      <c r="W4387">
        <v>44</v>
      </c>
      <c r="X4387">
        <v>0</v>
      </c>
      <c r="Y4387">
        <v>0</v>
      </c>
      <c r="Z4387">
        <v>0</v>
      </c>
      <c r="AA4387">
        <v>0</v>
      </c>
      <c r="AB4387">
        <v>7</v>
      </c>
      <c r="AC4387">
        <v>0</v>
      </c>
      <c r="AD4387">
        <v>3</v>
      </c>
      <c r="AE4387">
        <v>0</v>
      </c>
      <c r="AY4387" s="59"/>
    </row>
    <row r="4388" spans="1:51">
      <c r="A4388" s="19">
        <v>43827</v>
      </c>
      <c r="B4388" t="s">
        <v>51</v>
      </c>
      <c r="C4388" s="19">
        <v>43925</v>
      </c>
      <c r="D4388">
        <v>14</v>
      </c>
      <c r="E4388">
        <v>24.2</v>
      </c>
      <c r="F4388">
        <v>7.6</v>
      </c>
      <c r="G4388">
        <v>0.4</v>
      </c>
      <c r="H4388">
        <v>10.9</v>
      </c>
      <c r="I4388">
        <v>4</v>
      </c>
      <c r="J4388">
        <v>13.3</v>
      </c>
      <c r="K4388">
        <v>3.6</v>
      </c>
      <c r="L4388">
        <v>24.7</v>
      </c>
      <c r="M4388">
        <v>0.8</v>
      </c>
      <c r="N4388">
        <v>31.8</v>
      </c>
      <c r="O4388">
        <v>5.4</v>
      </c>
      <c r="P4388">
        <v>1.6</v>
      </c>
      <c r="Q4388">
        <v>7.9</v>
      </c>
      <c r="R4388">
        <v>3.1</v>
      </c>
      <c r="S4388">
        <v>10.7</v>
      </c>
      <c r="T4388">
        <v>3.1</v>
      </c>
      <c r="U4388">
        <v>34.200000000000003</v>
      </c>
      <c r="V4388">
        <v>1.8</v>
      </c>
      <c r="W4388">
        <v>6</v>
      </c>
      <c r="X4388">
        <v>0</v>
      </c>
      <c r="Y4388">
        <v>0</v>
      </c>
      <c r="Z4388">
        <v>1</v>
      </c>
      <c r="AA4388">
        <v>0</v>
      </c>
      <c r="AB4388">
        <v>1</v>
      </c>
      <c r="AC4388">
        <v>0</v>
      </c>
      <c r="AD4388">
        <v>6</v>
      </c>
      <c r="AE4388">
        <v>0</v>
      </c>
      <c r="AY4388" s="59"/>
    </row>
    <row r="4389" spans="1:51">
      <c r="A4389" s="19">
        <v>43827</v>
      </c>
      <c r="B4389" t="s">
        <v>52</v>
      </c>
      <c r="C4389" s="19">
        <v>43928</v>
      </c>
      <c r="D4389">
        <v>84</v>
      </c>
      <c r="E4389">
        <v>24.4</v>
      </c>
      <c r="F4389">
        <v>4.2</v>
      </c>
      <c r="G4389">
        <v>2.2000000000000002</v>
      </c>
      <c r="H4389">
        <v>12</v>
      </c>
      <c r="I4389">
        <v>3.3</v>
      </c>
      <c r="J4389">
        <v>21.7</v>
      </c>
      <c r="K4389">
        <v>0.4</v>
      </c>
      <c r="L4389">
        <v>18.3</v>
      </c>
      <c r="M4389">
        <v>3.1</v>
      </c>
      <c r="N4389">
        <v>32.6</v>
      </c>
      <c r="O4389">
        <v>3.4</v>
      </c>
      <c r="P4389">
        <v>2.1</v>
      </c>
      <c r="Q4389">
        <v>9.6999999999999993</v>
      </c>
      <c r="R4389">
        <v>2.7</v>
      </c>
      <c r="S4389">
        <v>26</v>
      </c>
      <c r="T4389">
        <v>1.8</v>
      </c>
      <c r="U4389">
        <v>18.600000000000001</v>
      </c>
      <c r="V4389">
        <v>2.6</v>
      </c>
      <c r="W4389">
        <v>30</v>
      </c>
      <c r="X4389">
        <v>0</v>
      </c>
      <c r="Y4389">
        <v>0</v>
      </c>
      <c r="Z4389">
        <v>5</v>
      </c>
      <c r="AA4389">
        <v>0</v>
      </c>
      <c r="AB4389">
        <v>27</v>
      </c>
      <c r="AC4389">
        <v>0</v>
      </c>
      <c r="AD4389">
        <v>22</v>
      </c>
      <c r="AE4389">
        <v>0</v>
      </c>
      <c r="AY4389" s="59"/>
    </row>
    <row r="4390" spans="1:51">
      <c r="A4390" s="19">
        <v>43827</v>
      </c>
      <c r="B4390" t="s">
        <v>53</v>
      </c>
      <c r="C4390" s="19">
        <v>43949</v>
      </c>
      <c r="D4390">
        <v>60</v>
      </c>
      <c r="E4390">
        <v>22.7</v>
      </c>
      <c r="F4390">
        <v>3.8</v>
      </c>
      <c r="G4390">
        <v>4.3</v>
      </c>
      <c r="H4390">
        <v>13.2</v>
      </c>
      <c r="I4390">
        <v>1</v>
      </c>
      <c r="J4390">
        <v>20.9</v>
      </c>
      <c r="K4390">
        <v>1.2</v>
      </c>
      <c r="L4390">
        <v>20.100000000000001</v>
      </c>
      <c r="M4390">
        <v>2.4</v>
      </c>
      <c r="N4390">
        <v>28.1</v>
      </c>
      <c r="O4390">
        <v>3.6</v>
      </c>
      <c r="P4390">
        <v>3.6</v>
      </c>
      <c r="Q4390">
        <v>11.1</v>
      </c>
      <c r="R4390">
        <v>2.2999999999999998</v>
      </c>
      <c r="S4390">
        <v>23.4</v>
      </c>
      <c r="T4390">
        <v>2.2999999999999998</v>
      </c>
      <c r="U4390">
        <v>22.4</v>
      </c>
      <c r="V4390">
        <v>2.7</v>
      </c>
      <c r="W4390">
        <v>20</v>
      </c>
      <c r="X4390">
        <v>0</v>
      </c>
      <c r="Y4390">
        <v>0</v>
      </c>
      <c r="Z4390">
        <v>5</v>
      </c>
      <c r="AA4390">
        <v>0</v>
      </c>
      <c r="AB4390">
        <v>18</v>
      </c>
      <c r="AC4390">
        <v>0</v>
      </c>
      <c r="AD4390">
        <v>17</v>
      </c>
      <c r="AE4390">
        <v>0</v>
      </c>
      <c r="AY4390" s="59"/>
    </row>
    <row r="4391" spans="1:51">
      <c r="A4391" s="19">
        <v>43827</v>
      </c>
      <c r="B4391" t="s">
        <v>54</v>
      </c>
      <c r="C4391" s="19">
        <v>43949</v>
      </c>
      <c r="D4391">
        <v>21</v>
      </c>
      <c r="E4391">
        <v>34.1</v>
      </c>
      <c r="F4391">
        <v>4.3</v>
      </c>
      <c r="G4391">
        <v>4</v>
      </c>
      <c r="H4391">
        <v>11.6</v>
      </c>
      <c r="I4391">
        <v>1.5</v>
      </c>
      <c r="J4391">
        <v>16.7</v>
      </c>
      <c r="K4391">
        <v>1.4</v>
      </c>
      <c r="L4391">
        <v>13.7</v>
      </c>
      <c r="M4391">
        <v>2.2000000000000002</v>
      </c>
      <c r="N4391">
        <v>56.1</v>
      </c>
      <c r="O4391">
        <v>3.3</v>
      </c>
      <c r="P4391">
        <v>3</v>
      </c>
      <c r="Q4391">
        <v>8</v>
      </c>
      <c r="R4391">
        <v>1.9</v>
      </c>
      <c r="S4391">
        <v>13.3</v>
      </c>
      <c r="T4391">
        <v>2</v>
      </c>
      <c r="U4391">
        <v>10</v>
      </c>
      <c r="V4391">
        <v>2.2000000000000002</v>
      </c>
      <c r="W4391">
        <v>12</v>
      </c>
      <c r="X4391">
        <v>0</v>
      </c>
      <c r="Y4391">
        <v>0</v>
      </c>
      <c r="Z4391">
        <v>1</v>
      </c>
      <c r="AA4391">
        <v>0</v>
      </c>
      <c r="AB4391">
        <v>6</v>
      </c>
      <c r="AC4391">
        <v>0</v>
      </c>
      <c r="AD4391">
        <v>2</v>
      </c>
      <c r="AE4391">
        <v>0</v>
      </c>
      <c r="AY4391" s="59"/>
    </row>
    <row r="4392" spans="1:51">
      <c r="A4392" s="19">
        <v>43827</v>
      </c>
      <c r="B4392" t="s">
        <v>55</v>
      </c>
      <c r="C4392" s="19">
        <v>43949</v>
      </c>
      <c r="D4392">
        <v>96</v>
      </c>
      <c r="E4392">
        <v>25.6</v>
      </c>
      <c r="F4392">
        <v>2.9</v>
      </c>
      <c r="G4392">
        <v>6.2</v>
      </c>
      <c r="H4392">
        <v>11.4</v>
      </c>
      <c r="I4392">
        <v>0.8</v>
      </c>
      <c r="J4392">
        <v>19.100000000000001</v>
      </c>
      <c r="K4392">
        <v>0.5</v>
      </c>
      <c r="L4392">
        <v>18.7</v>
      </c>
      <c r="M4392">
        <v>4.4000000000000004</v>
      </c>
      <c r="N4392">
        <v>34.9</v>
      </c>
      <c r="O4392">
        <v>3</v>
      </c>
      <c r="P4392">
        <v>4.8</v>
      </c>
      <c r="Q4392">
        <v>9.1999999999999993</v>
      </c>
      <c r="R4392">
        <v>2.2000000000000002</v>
      </c>
      <c r="S4392">
        <v>19.8</v>
      </c>
      <c r="T4392">
        <v>2.1</v>
      </c>
      <c r="U4392">
        <v>19.899999999999999</v>
      </c>
      <c r="V4392">
        <v>3.7</v>
      </c>
      <c r="W4392">
        <v>37</v>
      </c>
      <c r="X4392">
        <v>0</v>
      </c>
      <c r="Y4392">
        <v>0</v>
      </c>
      <c r="Z4392">
        <v>5</v>
      </c>
      <c r="AA4392">
        <v>0</v>
      </c>
      <c r="AB4392">
        <v>27</v>
      </c>
      <c r="AC4392">
        <v>0</v>
      </c>
      <c r="AD4392">
        <v>27</v>
      </c>
      <c r="AE4392">
        <v>0</v>
      </c>
      <c r="AY4392" s="59"/>
    </row>
    <row r="4393" spans="1:51">
      <c r="A4393" s="19">
        <v>43827</v>
      </c>
      <c r="B4393" t="s">
        <v>56</v>
      </c>
      <c r="C4393" s="19">
        <v>43949</v>
      </c>
      <c r="D4393">
        <v>274</v>
      </c>
      <c r="E4393">
        <v>24</v>
      </c>
      <c r="F4393">
        <v>17.899999999999999</v>
      </c>
      <c r="G4393">
        <v>2.2999999999999998</v>
      </c>
      <c r="H4393">
        <v>9.1</v>
      </c>
      <c r="I4393">
        <v>1.2</v>
      </c>
      <c r="J4393">
        <v>17.100000000000001</v>
      </c>
      <c r="K4393">
        <v>0.3</v>
      </c>
      <c r="L4393">
        <v>14.2</v>
      </c>
      <c r="M4393">
        <v>3.3</v>
      </c>
      <c r="N4393">
        <v>32</v>
      </c>
      <c r="O4393">
        <v>19</v>
      </c>
      <c r="P4393">
        <v>3</v>
      </c>
      <c r="Q4393">
        <v>7.2</v>
      </c>
      <c r="R4393">
        <v>2.5</v>
      </c>
      <c r="S4393">
        <v>17</v>
      </c>
      <c r="T4393">
        <v>2.4</v>
      </c>
      <c r="U4393">
        <v>13.3</v>
      </c>
      <c r="V4393">
        <v>3.3</v>
      </c>
      <c r="W4393">
        <v>96</v>
      </c>
      <c r="X4393">
        <v>0</v>
      </c>
      <c r="Y4393">
        <v>0</v>
      </c>
      <c r="Z4393">
        <v>5</v>
      </c>
      <c r="AA4393">
        <v>0</v>
      </c>
      <c r="AB4393">
        <v>68</v>
      </c>
      <c r="AC4393">
        <v>0</v>
      </c>
      <c r="AD4393">
        <v>33</v>
      </c>
      <c r="AE4393">
        <v>0</v>
      </c>
      <c r="AY4393" s="59"/>
    </row>
    <row r="4394" spans="1:51">
      <c r="A4394" s="19">
        <v>43827</v>
      </c>
      <c r="B4394" t="s">
        <v>57</v>
      </c>
      <c r="C4394" s="19">
        <v>43949</v>
      </c>
      <c r="D4394">
        <v>186</v>
      </c>
      <c r="E4394">
        <v>33.200000000000003</v>
      </c>
      <c r="F4394">
        <v>3.3</v>
      </c>
      <c r="G4394">
        <v>0.9</v>
      </c>
      <c r="H4394">
        <v>12.2</v>
      </c>
      <c r="I4394">
        <v>3.7</v>
      </c>
      <c r="J4394">
        <v>18.399999999999999</v>
      </c>
      <c r="K4394">
        <v>0.7</v>
      </c>
      <c r="L4394">
        <v>14.3</v>
      </c>
      <c r="M4394">
        <v>2.8</v>
      </c>
      <c r="N4394">
        <v>53.1</v>
      </c>
      <c r="O4394">
        <v>2.8</v>
      </c>
      <c r="P4394">
        <v>1.7</v>
      </c>
      <c r="Q4394">
        <v>8.1999999999999993</v>
      </c>
      <c r="R4394">
        <v>2.7</v>
      </c>
      <c r="S4394">
        <v>15.2</v>
      </c>
      <c r="T4394">
        <v>1.9</v>
      </c>
      <c r="U4394">
        <v>11.4</v>
      </c>
      <c r="V4394">
        <v>2.4</v>
      </c>
      <c r="W4394">
        <v>97</v>
      </c>
      <c r="X4394">
        <v>0</v>
      </c>
      <c r="Y4394">
        <v>0</v>
      </c>
      <c r="Z4394">
        <v>12</v>
      </c>
      <c r="AA4394">
        <v>0</v>
      </c>
      <c r="AB4394">
        <v>54</v>
      </c>
      <c r="AC4394">
        <v>0</v>
      </c>
      <c r="AD4394">
        <v>23</v>
      </c>
      <c r="AE4394">
        <v>0</v>
      </c>
      <c r="AY4394" s="59"/>
    </row>
    <row r="4395" spans="1:51">
      <c r="A4395" s="19">
        <v>43827</v>
      </c>
      <c r="B4395" t="s">
        <v>58</v>
      </c>
      <c r="C4395" s="19">
        <v>43949</v>
      </c>
      <c r="D4395">
        <v>26</v>
      </c>
      <c r="E4395">
        <v>24.1</v>
      </c>
      <c r="F4395">
        <v>4.0999999999999996</v>
      </c>
      <c r="G4395">
        <v>8</v>
      </c>
      <c r="H4395">
        <v>9.1999999999999993</v>
      </c>
      <c r="I4395">
        <v>0.6</v>
      </c>
      <c r="J4395">
        <v>21.7</v>
      </c>
      <c r="K4395">
        <v>0.2</v>
      </c>
      <c r="L4395">
        <v>16.399999999999999</v>
      </c>
      <c r="M4395">
        <v>5.4</v>
      </c>
      <c r="N4395">
        <v>31.4</v>
      </c>
      <c r="O4395">
        <v>4.0999999999999996</v>
      </c>
      <c r="P4395">
        <v>6.2</v>
      </c>
      <c r="Q4395">
        <v>7.1</v>
      </c>
      <c r="R4395">
        <v>2.1</v>
      </c>
      <c r="S4395">
        <v>25.7</v>
      </c>
      <c r="T4395">
        <v>1.9</v>
      </c>
      <c r="U4395">
        <v>16.5</v>
      </c>
      <c r="V4395">
        <v>4.5</v>
      </c>
      <c r="W4395">
        <v>10</v>
      </c>
      <c r="X4395">
        <v>0</v>
      </c>
      <c r="Y4395">
        <v>0</v>
      </c>
      <c r="Z4395">
        <v>1</v>
      </c>
      <c r="AA4395">
        <v>0</v>
      </c>
      <c r="AB4395">
        <v>9</v>
      </c>
      <c r="AC4395">
        <v>0</v>
      </c>
      <c r="AD4395">
        <v>7</v>
      </c>
      <c r="AE4395">
        <v>0</v>
      </c>
      <c r="AY4395" s="59"/>
    </row>
    <row r="4396" spans="1:51">
      <c r="A4396" s="19">
        <v>43827</v>
      </c>
      <c r="B4396" t="s">
        <v>59</v>
      </c>
      <c r="C4396" s="19">
        <v>43953</v>
      </c>
      <c r="D4396">
        <v>7</v>
      </c>
      <c r="E4396">
        <v>29.5</v>
      </c>
      <c r="F4396">
        <v>4.8</v>
      </c>
      <c r="G4396">
        <v>2.4</v>
      </c>
      <c r="H4396">
        <v>8.8000000000000007</v>
      </c>
      <c r="I4396">
        <v>3</v>
      </c>
      <c r="J4396">
        <v>19.600000000000001</v>
      </c>
      <c r="K4396">
        <v>1.3</v>
      </c>
      <c r="L4396">
        <v>16.5</v>
      </c>
      <c r="M4396">
        <v>3.5</v>
      </c>
      <c r="N4396">
        <v>44.3</v>
      </c>
      <c r="O4396">
        <v>4</v>
      </c>
      <c r="P4396">
        <v>2.8</v>
      </c>
      <c r="Q4396">
        <v>6.3</v>
      </c>
      <c r="R4396">
        <v>2.8</v>
      </c>
      <c r="S4396">
        <v>19.3</v>
      </c>
      <c r="T4396">
        <v>2.1</v>
      </c>
      <c r="U4396">
        <v>14.8</v>
      </c>
      <c r="V4396">
        <v>3.3</v>
      </c>
      <c r="W4396">
        <v>3</v>
      </c>
      <c r="X4396">
        <v>0</v>
      </c>
      <c r="Y4396">
        <v>0</v>
      </c>
      <c r="Z4396">
        <v>0</v>
      </c>
      <c r="AA4396">
        <v>0</v>
      </c>
      <c r="AB4396">
        <v>2</v>
      </c>
      <c r="AC4396">
        <v>0</v>
      </c>
      <c r="AD4396">
        <v>2</v>
      </c>
      <c r="AE4396">
        <v>0</v>
      </c>
      <c r="AY4396" s="59"/>
    </row>
    <row r="4397" spans="1:51">
      <c r="A4397" s="19">
        <v>43827</v>
      </c>
      <c r="B4397" t="s">
        <v>60</v>
      </c>
      <c r="C4397" s="19">
        <v>43953</v>
      </c>
      <c r="D4397">
        <v>39</v>
      </c>
      <c r="E4397">
        <v>30.4</v>
      </c>
      <c r="F4397">
        <v>7.1</v>
      </c>
      <c r="G4397">
        <v>0.5</v>
      </c>
      <c r="H4397">
        <v>10.3</v>
      </c>
      <c r="I4397">
        <v>4.2</v>
      </c>
      <c r="J4397">
        <v>13.1</v>
      </c>
      <c r="K4397">
        <v>3.7</v>
      </c>
      <c r="L4397">
        <v>19.7</v>
      </c>
      <c r="M4397">
        <v>0.5</v>
      </c>
      <c r="N4397">
        <v>46.3</v>
      </c>
      <c r="O4397">
        <v>5.2</v>
      </c>
      <c r="P4397">
        <v>2.1</v>
      </c>
      <c r="Q4397">
        <v>7.7</v>
      </c>
      <c r="R4397">
        <v>3.2</v>
      </c>
      <c r="S4397">
        <v>9.6999999999999993</v>
      </c>
      <c r="T4397">
        <v>3.1</v>
      </c>
      <c r="U4397">
        <v>20.5</v>
      </c>
      <c r="V4397">
        <v>1.8</v>
      </c>
      <c r="W4397">
        <v>21</v>
      </c>
      <c r="X4397">
        <v>0</v>
      </c>
      <c r="Y4397">
        <v>0</v>
      </c>
      <c r="Z4397">
        <v>1</v>
      </c>
      <c r="AA4397">
        <v>0</v>
      </c>
      <c r="AB4397">
        <v>3</v>
      </c>
      <c r="AC4397">
        <v>0</v>
      </c>
      <c r="AD4397">
        <v>14</v>
      </c>
      <c r="AE4397">
        <v>0</v>
      </c>
      <c r="AY4397" s="59"/>
    </row>
    <row r="4398" spans="1:51">
      <c r="A4398" s="19">
        <v>43827</v>
      </c>
      <c r="B4398" t="s">
        <v>61</v>
      </c>
      <c r="C4398" s="19">
        <v>43956</v>
      </c>
      <c r="D4398">
        <v>82</v>
      </c>
      <c r="E4398">
        <v>26.2</v>
      </c>
      <c r="F4398">
        <v>3.8</v>
      </c>
      <c r="G4398">
        <v>0.2</v>
      </c>
      <c r="H4398">
        <v>21.8</v>
      </c>
      <c r="I4398">
        <v>6.9</v>
      </c>
      <c r="J4398">
        <v>15</v>
      </c>
      <c r="K4398">
        <v>1.2</v>
      </c>
      <c r="L4398">
        <v>14</v>
      </c>
      <c r="M4398">
        <v>0.5</v>
      </c>
      <c r="N4398">
        <v>34.700000000000003</v>
      </c>
      <c r="O4398">
        <v>3.4</v>
      </c>
      <c r="P4398">
        <v>2</v>
      </c>
      <c r="Q4398">
        <v>25.3</v>
      </c>
      <c r="R4398">
        <v>4.8</v>
      </c>
      <c r="S4398">
        <v>12.6</v>
      </c>
      <c r="T4398">
        <v>2.2999999999999998</v>
      </c>
      <c r="U4398">
        <v>12.1</v>
      </c>
      <c r="V4398">
        <v>2.2999999999999998</v>
      </c>
      <c r="W4398">
        <v>33</v>
      </c>
      <c r="X4398">
        <v>0</v>
      </c>
      <c r="Y4398">
        <v>0</v>
      </c>
      <c r="Z4398">
        <v>27</v>
      </c>
      <c r="AA4398">
        <v>1</v>
      </c>
      <c r="AB4398">
        <v>12</v>
      </c>
      <c r="AC4398">
        <v>0</v>
      </c>
      <c r="AD4398">
        <v>9</v>
      </c>
      <c r="AE4398">
        <v>0</v>
      </c>
      <c r="AY4398" s="59"/>
    </row>
    <row r="4399" spans="1:51">
      <c r="A4399" s="19">
        <v>43827</v>
      </c>
      <c r="B4399" t="s">
        <v>62</v>
      </c>
      <c r="C4399" s="19">
        <v>43963</v>
      </c>
      <c r="D4399">
        <v>29</v>
      </c>
      <c r="E4399">
        <v>29.6</v>
      </c>
      <c r="F4399">
        <v>6.6</v>
      </c>
      <c r="G4399">
        <v>0.6</v>
      </c>
      <c r="H4399">
        <v>9.9</v>
      </c>
      <c r="I4399">
        <v>1.6</v>
      </c>
      <c r="J4399">
        <v>13.8</v>
      </c>
      <c r="K4399">
        <v>2.7</v>
      </c>
      <c r="L4399">
        <v>24.3</v>
      </c>
      <c r="M4399">
        <v>0.5</v>
      </c>
      <c r="N4399">
        <v>41</v>
      </c>
      <c r="O4399">
        <v>5</v>
      </c>
      <c r="P4399">
        <v>1.9</v>
      </c>
      <c r="Q4399">
        <v>7.2</v>
      </c>
      <c r="R4399">
        <v>2.2999999999999998</v>
      </c>
      <c r="S4399">
        <v>10.199999999999999</v>
      </c>
      <c r="T4399">
        <v>2.8</v>
      </c>
      <c r="U4399">
        <v>27.4</v>
      </c>
      <c r="V4399">
        <v>1.8</v>
      </c>
      <c r="W4399">
        <v>14</v>
      </c>
      <c r="X4399">
        <v>0</v>
      </c>
      <c r="Y4399">
        <v>0</v>
      </c>
      <c r="Z4399">
        <v>1</v>
      </c>
      <c r="AA4399">
        <v>0</v>
      </c>
      <c r="AB4399">
        <v>3</v>
      </c>
      <c r="AC4399">
        <v>0</v>
      </c>
      <c r="AD4399">
        <v>11</v>
      </c>
      <c r="AE4399">
        <v>0</v>
      </c>
      <c r="AY4399" s="59"/>
    </row>
    <row r="4400" spans="1:51">
      <c r="A4400" s="19">
        <v>43827</v>
      </c>
      <c r="B4400" t="s">
        <v>63</v>
      </c>
      <c r="C4400" s="19">
        <v>43963</v>
      </c>
      <c r="D4400">
        <v>28</v>
      </c>
      <c r="E4400">
        <v>36.4</v>
      </c>
      <c r="F4400">
        <v>6.2</v>
      </c>
      <c r="G4400">
        <v>2.2999999999999998</v>
      </c>
      <c r="H4400">
        <v>8.3000000000000007</v>
      </c>
      <c r="I4400">
        <v>5.8</v>
      </c>
      <c r="J4400">
        <v>13.5</v>
      </c>
      <c r="K4400">
        <v>3</v>
      </c>
      <c r="L4400">
        <v>13.5</v>
      </c>
      <c r="M4400">
        <v>0.6</v>
      </c>
      <c r="N4400">
        <v>60.9</v>
      </c>
      <c r="O4400">
        <v>4.2</v>
      </c>
      <c r="P4400">
        <v>2.1</v>
      </c>
      <c r="Q4400">
        <v>5.3</v>
      </c>
      <c r="R4400">
        <v>3.7</v>
      </c>
      <c r="S4400">
        <v>9.4</v>
      </c>
      <c r="T4400">
        <v>2.4</v>
      </c>
      <c r="U4400">
        <v>9.6</v>
      </c>
      <c r="V4400">
        <v>1.9</v>
      </c>
      <c r="W4400">
        <v>22</v>
      </c>
      <c r="X4400">
        <v>0</v>
      </c>
      <c r="Y4400">
        <v>0</v>
      </c>
      <c r="Z4400">
        <v>0</v>
      </c>
      <c r="AA4400">
        <v>0</v>
      </c>
      <c r="AB4400">
        <v>3</v>
      </c>
      <c r="AC4400">
        <v>0</v>
      </c>
      <c r="AD4400">
        <v>3</v>
      </c>
      <c r="AE4400">
        <v>0</v>
      </c>
      <c r="AY4400" s="59"/>
    </row>
    <row r="4401" spans="1:51">
      <c r="A4401" s="19">
        <v>43827</v>
      </c>
      <c r="B4401" t="s">
        <v>64</v>
      </c>
      <c r="C4401" s="19">
        <v>43970</v>
      </c>
      <c r="D4401">
        <v>54</v>
      </c>
      <c r="E4401">
        <v>35.700000000000003</v>
      </c>
      <c r="F4401">
        <v>6.3</v>
      </c>
      <c r="G4401">
        <v>3.5</v>
      </c>
      <c r="H4401">
        <v>8.8000000000000007</v>
      </c>
      <c r="I4401">
        <v>5.3</v>
      </c>
      <c r="J4401">
        <v>13.7</v>
      </c>
      <c r="K4401">
        <v>3.1</v>
      </c>
      <c r="L4401">
        <v>12.6</v>
      </c>
      <c r="M4401">
        <v>0.5</v>
      </c>
      <c r="N4401">
        <v>58.2</v>
      </c>
      <c r="O4401">
        <v>4.2</v>
      </c>
      <c r="P4401">
        <v>3.3</v>
      </c>
      <c r="Q4401">
        <v>6</v>
      </c>
      <c r="R4401">
        <v>3.9</v>
      </c>
      <c r="S4401">
        <v>9.6999999999999993</v>
      </c>
      <c r="T4401">
        <v>3.2</v>
      </c>
      <c r="U4401">
        <v>8.9</v>
      </c>
      <c r="V4401">
        <v>2.2000000000000002</v>
      </c>
      <c r="W4401">
        <v>43</v>
      </c>
      <c r="X4401">
        <v>0</v>
      </c>
      <c r="Y4401">
        <v>0</v>
      </c>
      <c r="Z4401">
        <v>1</v>
      </c>
      <c r="AA4401">
        <v>0</v>
      </c>
      <c r="AB4401">
        <v>6</v>
      </c>
      <c r="AC4401">
        <v>0</v>
      </c>
      <c r="AD4401">
        <v>4</v>
      </c>
      <c r="AE4401">
        <v>0</v>
      </c>
      <c r="AY4401" s="59"/>
    </row>
    <row r="4402" spans="1:51">
      <c r="A4402" s="19">
        <v>43827</v>
      </c>
      <c r="B4402" t="s">
        <v>65</v>
      </c>
      <c r="C4402" s="19">
        <v>43970</v>
      </c>
      <c r="D4402">
        <v>61</v>
      </c>
      <c r="E4402">
        <v>24.9</v>
      </c>
      <c r="F4402">
        <v>3.3</v>
      </c>
      <c r="G4402">
        <v>0.7</v>
      </c>
      <c r="H4402">
        <v>9.3000000000000007</v>
      </c>
      <c r="I4402">
        <v>0.6</v>
      </c>
      <c r="J4402">
        <v>24.1</v>
      </c>
      <c r="K4402">
        <v>0.3</v>
      </c>
      <c r="L4402">
        <v>17.8</v>
      </c>
      <c r="M4402">
        <v>8.6</v>
      </c>
      <c r="N4402">
        <v>30.3</v>
      </c>
      <c r="O4402">
        <v>3.7</v>
      </c>
      <c r="P4402">
        <v>2.2999999999999998</v>
      </c>
      <c r="Q4402">
        <v>7.1</v>
      </c>
      <c r="R4402">
        <v>2.2999999999999998</v>
      </c>
      <c r="S4402">
        <v>28.6</v>
      </c>
      <c r="T4402">
        <v>2.2000000000000002</v>
      </c>
      <c r="U4402">
        <v>17</v>
      </c>
      <c r="V4402">
        <v>6.1</v>
      </c>
      <c r="W4402">
        <v>22</v>
      </c>
      <c r="X4402">
        <v>0</v>
      </c>
      <c r="Y4402">
        <v>0</v>
      </c>
      <c r="Z4402">
        <v>1</v>
      </c>
      <c r="AA4402">
        <v>0</v>
      </c>
      <c r="AB4402">
        <v>21</v>
      </c>
      <c r="AC4402">
        <v>0</v>
      </c>
      <c r="AD4402">
        <v>16</v>
      </c>
      <c r="AE4402">
        <v>1</v>
      </c>
      <c r="AY4402" s="59"/>
    </row>
    <row r="4403" spans="1:51">
      <c r="A4403" s="19">
        <v>43827</v>
      </c>
      <c r="B4403" t="s">
        <v>143</v>
      </c>
      <c r="C4403" s="19">
        <v>43984</v>
      </c>
      <c r="D4403">
        <v>20</v>
      </c>
      <c r="E4403">
        <v>26.9</v>
      </c>
      <c r="F4403">
        <v>2.8</v>
      </c>
      <c r="G4403">
        <v>9.9</v>
      </c>
      <c r="H4403">
        <v>10.5</v>
      </c>
      <c r="I4403">
        <v>1.4</v>
      </c>
      <c r="J4403">
        <v>17.100000000000001</v>
      </c>
      <c r="K4403">
        <v>0.8</v>
      </c>
      <c r="L4403">
        <v>15</v>
      </c>
      <c r="M4403">
        <v>5</v>
      </c>
      <c r="N4403">
        <v>37.4</v>
      </c>
      <c r="O4403">
        <v>4</v>
      </c>
      <c r="P4403">
        <v>8.1</v>
      </c>
      <c r="Q4403">
        <v>8.9</v>
      </c>
      <c r="R4403">
        <v>2.9</v>
      </c>
      <c r="S4403">
        <v>16.5</v>
      </c>
      <c r="T4403">
        <v>2.8</v>
      </c>
      <c r="U4403">
        <v>14.1</v>
      </c>
      <c r="V4403">
        <v>4.9000000000000004</v>
      </c>
      <c r="W4403">
        <v>9</v>
      </c>
      <c r="X4403">
        <v>0</v>
      </c>
      <c r="Y4403">
        <v>1</v>
      </c>
      <c r="Z4403">
        <v>1</v>
      </c>
      <c r="AA4403">
        <v>0</v>
      </c>
      <c r="AB4403">
        <v>6</v>
      </c>
      <c r="AC4403">
        <v>0</v>
      </c>
      <c r="AD4403">
        <v>3</v>
      </c>
      <c r="AE4403">
        <v>0</v>
      </c>
      <c r="AY4403" s="59"/>
    </row>
    <row r="4404" spans="1:51">
      <c r="A4404" s="19">
        <v>43827</v>
      </c>
      <c r="B4404" t="s">
        <v>67</v>
      </c>
      <c r="C4404" s="19">
        <v>43984</v>
      </c>
      <c r="D4404">
        <v>19</v>
      </c>
      <c r="E4404">
        <v>25.7</v>
      </c>
      <c r="F4404">
        <v>8</v>
      </c>
      <c r="G4404">
        <v>0.4</v>
      </c>
      <c r="H4404">
        <v>11.3</v>
      </c>
      <c r="I4404">
        <v>3.7</v>
      </c>
      <c r="J4404">
        <v>14.2</v>
      </c>
      <c r="K4404">
        <v>3.6</v>
      </c>
      <c r="L4404">
        <v>21.9</v>
      </c>
      <c r="M4404">
        <v>0.8</v>
      </c>
      <c r="N4404">
        <v>32.5</v>
      </c>
      <c r="O4404">
        <v>6.6</v>
      </c>
      <c r="P4404">
        <v>2.6</v>
      </c>
      <c r="Q4404">
        <v>9.6999999999999993</v>
      </c>
      <c r="R4404">
        <v>3.9</v>
      </c>
      <c r="S4404">
        <v>12.6</v>
      </c>
      <c r="T4404">
        <v>3.6</v>
      </c>
      <c r="U4404">
        <v>25.1</v>
      </c>
      <c r="V4404">
        <v>2.9</v>
      </c>
      <c r="W4404">
        <v>9</v>
      </c>
      <c r="X4404">
        <v>0</v>
      </c>
      <c r="Y4404">
        <v>0</v>
      </c>
      <c r="Z4404">
        <v>1</v>
      </c>
      <c r="AA4404">
        <v>0</v>
      </c>
      <c r="AB4404">
        <v>2</v>
      </c>
      <c r="AC4404">
        <v>0</v>
      </c>
      <c r="AD4404">
        <v>7</v>
      </c>
      <c r="AE4404">
        <v>0</v>
      </c>
      <c r="AY4404" s="59"/>
    </row>
    <row r="4405" spans="1:51">
      <c r="A4405" s="19">
        <v>43827</v>
      </c>
      <c r="B4405" t="s">
        <v>68</v>
      </c>
      <c r="C4405" s="19">
        <v>43984</v>
      </c>
      <c r="D4405">
        <v>126</v>
      </c>
      <c r="E4405">
        <v>22.1</v>
      </c>
      <c r="F4405">
        <v>5.3</v>
      </c>
      <c r="G4405">
        <v>11.3</v>
      </c>
      <c r="H4405">
        <v>10.1</v>
      </c>
      <c r="I4405">
        <v>1.3</v>
      </c>
      <c r="J4405">
        <v>19</v>
      </c>
      <c r="K4405">
        <v>0.6</v>
      </c>
      <c r="L4405">
        <v>16</v>
      </c>
      <c r="M4405">
        <v>3.8</v>
      </c>
      <c r="N4405">
        <v>26.7</v>
      </c>
      <c r="O4405">
        <v>5.7</v>
      </c>
      <c r="P4405">
        <v>9.6</v>
      </c>
      <c r="Q4405">
        <v>9.4</v>
      </c>
      <c r="R4405">
        <v>3.1</v>
      </c>
      <c r="S4405">
        <v>20.8</v>
      </c>
      <c r="T4405">
        <v>2.8</v>
      </c>
      <c r="U4405">
        <v>17.100000000000001</v>
      </c>
      <c r="V4405">
        <v>4.3</v>
      </c>
      <c r="W4405">
        <v>45</v>
      </c>
      <c r="X4405">
        <v>0</v>
      </c>
      <c r="Y4405">
        <v>6</v>
      </c>
      <c r="Z4405">
        <v>4</v>
      </c>
      <c r="AA4405">
        <v>0</v>
      </c>
      <c r="AB4405">
        <v>39</v>
      </c>
      <c r="AC4405">
        <v>0</v>
      </c>
      <c r="AD4405">
        <v>33</v>
      </c>
      <c r="AE4405">
        <v>0</v>
      </c>
      <c r="AY4405" s="59"/>
    </row>
    <row r="4406" spans="1:51">
      <c r="A4406" s="19">
        <v>43827</v>
      </c>
      <c r="B4406" t="s">
        <v>69</v>
      </c>
      <c r="C4406" s="19">
        <v>43984</v>
      </c>
      <c r="D4406">
        <v>34</v>
      </c>
      <c r="E4406">
        <v>25.3</v>
      </c>
      <c r="F4406">
        <v>4.2</v>
      </c>
      <c r="G4406">
        <v>1.5</v>
      </c>
      <c r="H4406">
        <v>8</v>
      </c>
      <c r="I4406">
        <v>0.5</v>
      </c>
      <c r="J4406">
        <v>24</v>
      </c>
      <c r="K4406">
        <v>0.3</v>
      </c>
      <c r="L4406">
        <v>16.2</v>
      </c>
      <c r="M4406">
        <v>9.4</v>
      </c>
      <c r="N4406">
        <v>31</v>
      </c>
      <c r="O4406">
        <v>4.4000000000000004</v>
      </c>
      <c r="P4406">
        <v>2.6</v>
      </c>
      <c r="Q4406">
        <v>6.7</v>
      </c>
      <c r="R4406">
        <v>2.2999999999999998</v>
      </c>
      <c r="S4406">
        <v>27.9</v>
      </c>
      <c r="T4406">
        <v>2.5</v>
      </c>
      <c r="U4406">
        <v>14.7</v>
      </c>
      <c r="V4406">
        <v>7.4</v>
      </c>
      <c r="W4406">
        <v>13</v>
      </c>
      <c r="X4406">
        <v>0</v>
      </c>
      <c r="Y4406">
        <v>0</v>
      </c>
      <c r="Z4406">
        <v>0</v>
      </c>
      <c r="AA4406">
        <v>0</v>
      </c>
      <c r="AB4406">
        <v>12</v>
      </c>
      <c r="AC4406">
        <v>0</v>
      </c>
      <c r="AD4406">
        <v>8</v>
      </c>
      <c r="AE4406">
        <v>1</v>
      </c>
      <c r="AY4406" s="59"/>
    </row>
    <row r="4407" spans="1:51">
      <c r="A4407" s="19">
        <v>43827</v>
      </c>
      <c r="B4407" t="s">
        <v>70</v>
      </c>
      <c r="C4407" s="19">
        <v>43984</v>
      </c>
      <c r="D4407">
        <v>16</v>
      </c>
      <c r="E4407">
        <v>27.1</v>
      </c>
      <c r="F4407">
        <v>7.6</v>
      </c>
      <c r="G4407">
        <v>0.4</v>
      </c>
      <c r="H4407">
        <v>10.5</v>
      </c>
      <c r="I4407">
        <v>4.0999999999999996</v>
      </c>
      <c r="J4407">
        <v>13</v>
      </c>
      <c r="K4407">
        <v>3.8</v>
      </c>
      <c r="L4407">
        <v>22.5</v>
      </c>
      <c r="M4407">
        <v>0.6</v>
      </c>
      <c r="N4407">
        <v>35.299999999999997</v>
      </c>
      <c r="O4407">
        <v>6.7</v>
      </c>
      <c r="P4407">
        <v>2.7</v>
      </c>
      <c r="Q4407">
        <v>8.4</v>
      </c>
      <c r="R4407">
        <v>4.0999999999999996</v>
      </c>
      <c r="S4407">
        <v>10.6</v>
      </c>
      <c r="T4407">
        <v>3.8</v>
      </c>
      <c r="U4407">
        <v>25.4</v>
      </c>
      <c r="V4407">
        <v>2.7</v>
      </c>
      <c r="W4407">
        <v>8</v>
      </c>
      <c r="X4407">
        <v>0</v>
      </c>
      <c r="Y4407">
        <v>0</v>
      </c>
      <c r="Z4407">
        <v>1</v>
      </c>
      <c r="AA4407">
        <v>0</v>
      </c>
      <c r="AB4407">
        <v>1</v>
      </c>
      <c r="AC4407">
        <v>0</v>
      </c>
      <c r="AD4407">
        <v>6</v>
      </c>
      <c r="AE4407">
        <v>0</v>
      </c>
      <c r="AY4407" s="59"/>
    </row>
    <row r="4408" spans="1:51">
      <c r="A4408" s="19">
        <v>43827</v>
      </c>
      <c r="B4408" t="s">
        <v>71</v>
      </c>
      <c r="C4408" s="19">
        <v>43988</v>
      </c>
      <c r="D4408">
        <v>7</v>
      </c>
      <c r="E4408">
        <v>29.5</v>
      </c>
      <c r="F4408">
        <v>4.8</v>
      </c>
      <c r="G4408">
        <v>2.4</v>
      </c>
      <c r="H4408">
        <v>8.8000000000000007</v>
      </c>
      <c r="I4408">
        <v>3</v>
      </c>
      <c r="J4408">
        <v>19.600000000000001</v>
      </c>
      <c r="K4408">
        <v>1.3</v>
      </c>
      <c r="L4408">
        <v>16.5</v>
      </c>
      <c r="M4408">
        <v>3.5</v>
      </c>
      <c r="N4408">
        <v>40.5</v>
      </c>
      <c r="O4408">
        <v>4.5</v>
      </c>
      <c r="P4408">
        <v>3.1</v>
      </c>
      <c r="Q4408">
        <v>7.1</v>
      </c>
      <c r="R4408">
        <v>3.7</v>
      </c>
      <c r="S4408">
        <v>19.2</v>
      </c>
      <c r="T4408">
        <v>2.5</v>
      </c>
      <c r="U4408">
        <v>15.5</v>
      </c>
      <c r="V4408">
        <v>3.6</v>
      </c>
      <c r="W4408">
        <v>3</v>
      </c>
      <c r="X4408">
        <v>0</v>
      </c>
      <c r="Y4408">
        <v>0</v>
      </c>
      <c r="Z4408">
        <v>0</v>
      </c>
      <c r="AA4408">
        <v>0</v>
      </c>
      <c r="AB4408">
        <v>2</v>
      </c>
      <c r="AC4408">
        <v>0</v>
      </c>
      <c r="AD4408">
        <v>2</v>
      </c>
      <c r="AE4408">
        <v>0</v>
      </c>
      <c r="AY4408" s="59"/>
    </row>
    <row r="4409" spans="1:51">
      <c r="A4409" s="19">
        <v>43827</v>
      </c>
      <c r="B4409" t="s">
        <v>73</v>
      </c>
      <c r="C4409" s="19">
        <v>44013</v>
      </c>
      <c r="D4409">
        <v>41</v>
      </c>
      <c r="E4409">
        <v>28.8</v>
      </c>
      <c r="F4409">
        <v>5.3</v>
      </c>
      <c r="G4409">
        <v>2.5</v>
      </c>
      <c r="H4409">
        <v>10.3</v>
      </c>
      <c r="I4409">
        <v>3.3</v>
      </c>
      <c r="J4409">
        <v>17.8</v>
      </c>
      <c r="K4409">
        <v>2</v>
      </c>
      <c r="L4409">
        <v>16.5</v>
      </c>
      <c r="M4409">
        <v>3</v>
      </c>
      <c r="N4409">
        <v>49.1</v>
      </c>
      <c r="O4409">
        <v>2.8</v>
      </c>
      <c r="P4409">
        <v>1.4</v>
      </c>
      <c r="Q4409">
        <v>7</v>
      </c>
      <c r="R4409">
        <v>1.6</v>
      </c>
      <c r="S4409">
        <v>19.2</v>
      </c>
      <c r="T4409">
        <v>1.2</v>
      </c>
      <c r="U4409">
        <v>15.4</v>
      </c>
      <c r="V4409">
        <v>1.9</v>
      </c>
      <c r="W4409">
        <v>1898</v>
      </c>
      <c r="X4409">
        <v>0</v>
      </c>
      <c r="Y4409">
        <v>7</v>
      </c>
      <c r="Z4409">
        <v>174</v>
      </c>
      <c r="AA4409">
        <v>17</v>
      </c>
      <c r="AB4409">
        <v>1039</v>
      </c>
      <c r="AC4409">
        <v>0</v>
      </c>
      <c r="AD4409">
        <v>758</v>
      </c>
      <c r="AE4409">
        <v>5</v>
      </c>
      <c r="AY4409" s="59"/>
    </row>
    <row r="4410" spans="1:51">
      <c r="A4410" s="19">
        <v>43828</v>
      </c>
      <c r="B4410" t="s">
        <v>15</v>
      </c>
      <c r="C4410" s="19">
        <v>43864</v>
      </c>
      <c r="D4410">
        <v>41</v>
      </c>
      <c r="E4410">
        <v>18.8</v>
      </c>
      <c r="F4410">
        <v>0</v>
      </c>
      <c r="G4410">
        <v>2.2000000000000002</v>
      </c>
      <c r="H4410">
        <v>22.3</v>
      </c>
      <c r="I4410">
        <v>6.5</v>
      </c>
      <c r="J4410">
        <v>18.3</v>
      </c>
      <c r="K4410">
        <v>3.3</v>
      </c>
      <c r="L4410">
        <v>14.9</v>
      </c>
      <c r="M4410">
        <v>3.3</v>
      </c>
      <c r="N4410">
        <v>22.2</v>
      </c>
      <c r="O4410">
        <v>0</v>
      </c>
      <c r="P4410">
        <v>1.4</v>
      </c>
      <c r="Q4410">
        <v>32.9</v>
      </c>
      <c r="R4410">
        <v>3.5</v>
      </c>
      <c r="S4410">
        <v>21.4</v>
      </c>
      <c r="T4410">
        <v>2.2999999999999998</v>
      </c>
      <c r="U4410">
        <v>13.9</v>
      </c>
      <c r="V4410">
        <v>2.1</v>
      </c>
      <c r="W4410">
        <v>11</v>
      </c>
      <c r="X4410">
        <v>0</v>
      </c>
      <c r="Y4410">
        <v>0</v>
      </c>
      <c r="Z4410">
        <v>13</v>
      </c>
      <c r="AA4410">
        <v>0</v>
      </c>
      <c r="AB4410">
        <v>11</v>
      </c>
      <c r="AC4410">
        <v>0</v>
      </c>
      <c r="AD4410">
        <v>6</v>
      </c>
      <c r="AE4410">
        <v>0</v>
      </c>
      <c r="AY4410" s="59"/>
    </row>
    <row r="4411" spans="1:51">
      <c r="A4411" s="19">
        <v>43828</v>
      </c>
      <c r="B4411" t="s">
        <v>16</v>
      </c>
      <c r="C4411" s="19">
        <v>43872</v>
      </c>
      <c r="D4411">
        <v>24</v>
      </c>
      <c r="E4411">
        <v>19.600000000000001</v>
      </c>
      <c r="F4411">
        <v>0</v>
      </c>
      <c r="G4411">
        <v>2.6</v>
      </c>
      <c r="H4411">
        <v>18.3</v>
      </c>
      <c r="I4411">
        <v>3.7</v>
      </c>
      <c r="J4411">
        <v>20.7</v>
      </c>
      <c r="K4411">
        <v>3</v>
      </c>
      <c r="L4411">
        <v>16.899999999999999</v>
      </c>
      <c r="M4411">
        <v>4.9000000000000004</v>
      </c>
      <c r="N4411">
        <v>24.7</v>
      </c>
      <c r="O4411">
        <v>0</v>
      </c>
      <c r="P4411">
        <v>1.7</v>
      </c>
      <c r="Q4411">
        <v>20.100000000000001</v>
      </c>
      <c r="R4411">
        <v>2.2000000000000002</v>
      </c>
      <c r="S4411">
        <v>28.4</v>
      </c>
      <c r="T4411">
        <v>2.1</v>
      </c>
      <c r="U4411">
        <v>17.7</v>
      </c>
      <c r="V4411">
        <v>2.7</v>
      </c>
      <c r="W4411">
        <v>6</v>
      </c>
      <c r="X4411">
        <v>0</v>
      </c>
      <c r="Y4411">
        <v>0</v>
      </c>
      <c r="Z4411">
        <v>6</v>
      </c>
      <c r="AA4411">
        <v>0</v>
      </c>
      <c r="AB4411">
        <v>7</v>
      </c>
      <c r="AC4411">
        <v>0</v>
      </c>
      <c r="AD4411">
        <v>5</v>
      </c>
      <c r="AE4411">
        <v>0</v>
      </c>
      <c r="AY4411" s="59"/>
    </row>
    <row r="4412" spans="1:51">
      <c r="A4412" s="19">
        <v>43828</v>
      </c>
      <c r="B4412" t="s">
        <v>17</v>
      </c>
      <c r="C4412" s="19">
        <v>43883</v>
      </c>
      <c r="D4412">
        <v>36</v>
      </c>
      <c r="E4412">
        <v>28.1</v>
      </c>
      <c r="F4412">
        <v>0</v>
      </c>
      <c r="G4412">
        <v>1.5</v>
      </c>
      <c r="H4412">
        <v>9.5</v>
      </c>
      <c r="I4412">
        <v>2.2999999999999998</v>
      </c>
      <c r="J4412">
        <v>21.4</v>
      </c>
      <c r="K4412">
        <v>4.2</v>
      </c>
      <c r="L4412">
        <v>17.600000000000001</v>
      </c>
      <c r="M4412">
        <v>5</v>
      </c>
      <c r="N4412">
        <v>46.9</v>
      </c>
      <c r="O4412">
        <v>0</v>
      </c>
      <c r="P4412">
        <v>1.1000000000000001</v>
      </c>
      <c r="Q4412">
        <v>4.8</v>
      </c>
      <c r="R4412">
        <v>1.4</v>
      </c>
      <c r="S4412">
        <v>24.4</v>
      </c>
      <c r="T4412">
        <v>2.4</v>
      </c>
      <c r="U4412">
        <v>16.2</v>
      </c>
      <c r="V4412">
        <v>2.4</v>
      </c>
      <c r="W4412">
        <v>15</v>
      </c>
      <c r="X4412">
        <v>0</v>
      </c>
      <c r="Y4412">
        <v>0</v>
      </c>
      <c r="Z4412">
        <v>1</v>
      </c>
      <c r="AA4412">
        <v>0</v>
      </c>
      <c r="AB4412">
        <v>11</v>
      </c>
      <c r="AC4412">
        <v>0</v>
      </c>
      <c r="AD4412">
        <v>9</v>
      </c>
      <c r="AE4412">
        <v>0</v>
      </c>
      <c r="AY4412" s="59"/>
    </row>
    <row r="4413" spans="1:51">
      <c r="A4413" s="19">
        <v>43828</v>
      </c>
      <c r="B4413" t="s">
        <v>18</v>
      </c>
      <c r="C4413" s="19">
        <v>43890</v>
      </c>
      <c r="D4413">
        <v>54</v>
      </c>
      <c r="E4413">
        <v>41</v>
      </c>
      <c r="F4413">
        <v>0</v>
      </c>
      <c r="G4413">
        <v>3.4</v>
      </c>
      <c r="H4413">
        <v>8.6</v>
      </c>
      <c r="I4413">
        <v>2.9</v>
      </c>
      <c r="J4413">
        <v>14</v>
      </c>
      <c r="K4413">
        <v>5.9</v>
      </c>
      <c r="L4413">
        <v>11</v>
      </c>
      <c r="M4413">
        <v>2.9</v>
      </c>
      <c r="N4413">
        <v>83.8</v>
      </c>
      <c r="O4413">
        <v>0</v>
      </c>
      <c r="P4413">
        <v>0.9</v>
      </c>
      <c r="Q4413">
        <v>2.2999999999999998</v>
      </c>
      <c r="R4413">
        <v>1</v>
      </c>
      <c r="S4413">
        <v>5.3</v>
      </c>
      <c r="T4413">
        <v>1.6</v>
      </c>
      <c r="U4413">
        <v>3.9</v>
      </c>
      <c r="V4413">
        <v>0.8</v>
      </c>
      <c r="W4413">
        <v>45</v>
      </c>
      <c r="X4413">
        <v>0</v>
      </c>
      <c r="Y4413">
        <v>0</v>
      </c>
      <c r="Z4413">
        <v>1</v>
      </c>
      <c r="AA4413">
        <v>0</v>
      </c>
      <c r="AB4413">
        <v>6</v>
      </c>
      <c r="AC4413">
        <v>0</v>
      </c>
      <c r="AD4413">
        <v>2</v>
      </c>
      <c r="AE4413">
        <v>0</v>
      </c>
      <c r="AY4413" s="59"/>
    </row>
    <row r="4414" spans="1:51">
      <c r="A4414" s="19">
        <v>43828</v>
      </c>
      <c r="B4414" t="s">
        <v>19</v>
      </c>
      <c r="C4414" s="19">
        <v>43893</v>
      </c>
      <c r="D4414">
        <v>52</v>
      </c>
      <c r="E4414">
        <v>36.799999999999997</v>
      </c>
      <c r="F4414">
        <v>6.1</v>
      </c>
      <c r="G4414">
        <v>3.9</v>
      </c>
      <c r="H4414">
        <v>8</v>
      </c>
      <c r="I4414">
        <v>4.8</v>
      </c>
      <c r="J4414">
        <v>12.8</v>
      </c>
      <c r="K4414">
        <v>3.3</v>
      </c>
      <c r="L4414">
        <v>12.9</v>
      </c>
      <c r="M4414">
        <v>0.9</v>
      </c>
      <c r="N4414">
        <v>74.7</v>
      </c>
      <c r="O4414">
        <v>2.2000000000000002</v>
      </c>
      <c r="P4414">
        <v>1.7</v>
      </c>
      <c r="Q4414">
        <v>3</v>
      </c>
      <c r="R4414">
        <v>2</v>
      </c>
      <c r="S4414">
        <v>6.4</v>
      </c>
      <c r="T4414">
        <v>1.6</v>
      </c>
      <c r="U4414">
        <v>7.1</v>
      </c>
      <c r="V4414">
        <v>1</v>
      </c>
      <c r="W4414">
        <v>43</v>
      </c>
      <c r="X4414">
        <v>0</v>
      </c>
      <c r="Y4414">
        <v>0</v>
      </c>
      <c r="Z4414">
        <v>1</v>
      </c>
      <c r="AA4414">
        <v>0</v>
      </c>
      <c r="AB4414">
        <v>4</v>
      </c>
      <c r="AC4414">
        <v>0</v>
      </c>
      <c r="AD4414">
        <v>4</v>
      </c>
      <c r="AE4414">
        <v>0</v>
      </c>
      <c r="AY4414" s="59"/>
    </row>
    <row r="4415" spans="1:51">
      <c r="A4415" s="19">
        <v>43828</v>
      </c>
      <c r="B4415" t="s">
        <v>20</v>
      </c>
      <c r="C4415" s="19">
        <v>43893</v>
      </c>
      <c r="D4415">
        <v>6</v>
      </c>
      <c r="E4415">
        <v>29.5</v>
      </c>
      <c r="F4415">
        <v>4.8</v>
      </c>
      <c r="G4415">
        <v>2.4</v>
      </c>
      <c r="H4415">
        <v>8.8000000000000007</v>
      </c>
      <c r="I4415">
        <v>3</v>
      </c>
      <c r="J4415">
        <v>19.600000000000001</v>
      </c>
      <c r="K4415">
        <v>1.3</v>
      </c>
      <c r="L4415">
        <v>16.5</v>
      </c>
      <c r="M4415">
        <v>3.5</v>
      </c>
      <c r="N4415">
        <v>50.3</v>
      </c>
      <c r="O4415">
        <v>2.5</v>
      </c>
      <c r="P4415">
        <v>1.8</v>
      </c>
      <c r="Q4415">
        <v>5.0999999999999996</v>
      </c>
      <c r="R4415">
        <v>2</v>
      </c>
      <c r="S4415">
        <v>19.7</v>
      </c>
      <c r="T4415">
        <v>1.6</v>
      </c>
      <c r="U4415">
        <v>14.5</v>
      </c>
      <c r="V4415">
        <v>2</v>
      </c>
      <c r="W4415">
        <v>3</v>
      </c>
      <c r="X4415">
        <v>0</v>
      </c>
      <c r="Y4415">
        <v>0</v>
      </c>
      <c r="Z4415">
        <v>0</v>
      </c>
      <c r="AA4415">
        <v>0</v>
      </c>
      <c r="AB4415">
        <v>2</v>
      </c>
      <c r="AC4415">
        <v>0</v>
      </c>
      <c r="AD4415">
        <v>2</v>
      </c>
      <c r="AE4415">
        <v>0</v>
      </c>
      <c r="AY4415" s="59"/>
    </row>
    <row r="4416" spans="1:51">
      <c r="A4416" s="19">
        <v>43828</v>
      </c>
      <c r="B4416" t="s">
        <v>21</v>
      </c>
      <c r="C4416" s="19">
        <v>43893</v>
      </c>
      <c r="D4416">
        <v>31</v>
      </c>
      <c r="E4416">
        <v>36.1</v>
      </c>
      <c r="F4416">
        <v>6.2</v>
      </c>
      <c r="G4416">
        <v>3.8</v>
      </c>
      <c r="H4416">
        <v>8.4</v>
      </c>
      <c r="I4416">
        <v>4.9000000000000004</v>
      </c>
      <c r="J4416">
        <v>14.2</v>
      </c>
      <c r="K4416">
        <v>3.2</v>
      </c>
      <c r="L4416">
        <v>12.2</v>
      </c>
      <c r="M4416">
        <v>0.5</v>
      </c>
      <c r="N4416">
        <v>72.5</v>
      </c>
      <c r="O4416">
        <v>2.4</v>
      </c>
      <c r="P4416">
        <v>1.6</v>
      </c>
      <c r="Q4416">
        <v>3.6</v>
      </c>
      <c r="R4416">
        <v>2.1</v>
      </c>
      <c r="S4416">
        <v>8.1</v>
      </c>
      <c r="T4416">
        <v>1.7</v>
      </c>
      <c r="U4416">
        <v>6.5</v>
      </c>
      <c r="V4416">
        <v>1</v>
      </c>
      <c r="W4416">
        <v>25</v>
      </c>
      <c r="X4416">
        <v>0</v>
      </c>
      <c r="Y4416">
        <v>0</v>
      </c>
      <c r="Z4416">
        <v>0</v>
      </c>
      <c r="AA4416">
        <v>0</v>
      </c>
      <c r="AB4416">
        <v>4</v>
      </c>
      <c r="AC4416">
        <v>0</v>
      </c>
      <c r="AD4416">
        <v>2</v>
      </c>
      <c r="AE4416">
        <v>0</v>
      </c>
      <c r="AY4416" s="59"/>
    </row>
    <row r="4417" spans="1:51">
      <c r="A4417" s="19">
        <v>43828</v>
      </c>
      <c r="B4417" t="s">
        <v>22</v>
      </c>
      <c r="C4417" s="19">
        <v>43893</v>
      </c>
      <c r="D4417">
        <v>416</v>
      </c>
      <c r="E4417">
        <v>24.1</v>
      </c>
      <c r="F4417">
        <v>5.8</v>
      </c>
      <c r="G4417">
        <v>2.2999999999999998</v>
      </c>
      <c r="H4417">
        <v>9.5</v>
      </c>
      <c r="I4417">
        <v>2</v>
      </c>
      <c r="J4417">
        <v>21.7</v>
      </c>
      <c r="K4417">
        <v>1.7</v>
      </c>
      <c r="L4417">
        <v>16.7</v>
      </c>
      <c r="M4417">
        <v>5.8</v>
      </c>
      <c r="N4417">
        <v>35</v>
      </c>
      <c r="O4417">
        <v>3.7</v>
      </c>
      <c r="P4417">
        <v>1.9</v>
      </c>
      <c r="Q4417">
        <v>6.1</v>
      </c>
      <c r="R4417">
        <v>1.8</v>
      </c>
      <c r="S4417">
        <v>28.6</v>
      </c>
      <c r="T4417">
        <v>2</v>
      </c>
      <c r="U4417">
        <v>16.8</v>
      </c>
      <c r="V4417">
        <v>3.6</v>
      </c>
      <c r="W4417">
        <v>156</v>
      </c>
      <c r="X4417">
        <v>0</v>
      </c>
      <c r="Y4417">
        <v>0</v>
      </c>
      <c r="Z4417">
        <v>10</v>
      </c>
      <c r="AA4417">
        <v>0</v>
      </c>
      <c r="AB4417">
        <v>140</v>
      </c>
      <c r="AC4417">
        <v>0</v>
      </c>
      <c r="AD4417">
        <v>108</v>
      </c>
      <c r="AE4417">
        <v>1</v>
      </c>
      <c r="AY4417" s="59"/>
    </row>
    <row r="4418" spans="1:51">
      <c r="A4418" s="19">
        <v>43828</v>
      </c>
      <c r="B4418" t="s">
        <v>23</v>
      </c>
      <c r="C4418" s="19">
        <v>43893</v>
      </c>
      <c r="D4418">
        <v>67</v>
      </c>
      <c r="E4418">
        <v>23.2</v>
      </c>
      <c r="F4418">
        <v>5.3</v>
      </c>
      <c r="G4418">
        <v>1</v>
      </c>
      <c r="H4418">
        <v>8.5</v>
      </c>
      <c r="I4418">
        <v>1.3</v>
      </c>
      <c r="J4418">
        <v>24.2</v>
      </c>
      <c r="K4418">
        <v>1</v>
      </c>
      <c r="L4418">
        <v>17.8</v>
      </c>
      <c r="M4418">
        <v>7.4</v>
      </c>
      <c r="N4418">
        <v>31.2</v>
      </c>
      <c r="O4418">
        <v>3.1</v>
      </c>
      <c r="P4418">
        <v>1.4</v>
      </c>
      <c r="Q4418">
        <v>4.7</v>
      </c>
      <c r="R4418">
        <v>1.3</v>
      </c>
      <c r="S4418">
        <v>34.299999999999997</v>
      </c>
      <c r="T4418">
        <v>1.9</v>
      </c>
      <c r="U4418">
        <v>17.8</v>
      </c>
      <c r="V4418">
        <v>4</v>
      </c>
      <c r="W4418">
        <v>23</v>
      </c>
      <c r="X4418">
        <v>0</v>
      </c>
      <c r="Y4418">
        <v>0</v>
      </c>
      <c r="Z4418">
        <v>1</v>
      </c>
      <c r="AA4418">
        <v>0</v>
      </c>
      <c r="AB4418">
        <v>24</v>
      </c>
      <c r="AC4418">
        <v>0</v>
      </c>
      <c r="AD4418">
        <v>18</v>
      </c>
      <c r="AE4418">
        <v>1</v>
      </c>
      <c r="AY4418" s="59"/>
    </row>
    <row r="4419" spans="1:51">
      <c r="A4419" s="19">
        <v>43828</v>
      </c>
      <c r="B4419" t="s">
        <v>24</v>
      </c>
      <c r="C4419" s="19">
        <v>43893</v>
      </c>
      <c r="D4419">
        <v>13</v>
      </c>
      <c r="E4419">
        <v>29.5</v>
      </c>
      <c r="F4419">
        <v>4.8</v>
      </c>
      <c r="G4419">
        <v>2.4</v>
      </c>
      <c r="H4419">
        <v>8.8000000000000007</v>
      </c>
      <c r="I4419">
        <v>3</v>
      </c>
      <c r="J4419">
        <v>19.600000000000001</v>
      </c>
      <c r="K4419">
        <v>1.3</v>
      </c>
      <c r="L4419">
        <v>16.5</v>
      </c>
      <c r="M4419">
        <v>3.5</v>
      </c>
      <c r="N4419">
        <v>51.2</v>
      </c>
      <c r="O4419">
        <v>2.5</v>
      </c>
      <c r="P4419">
        <v>1.6</v>
      </c>
      <c r="Q4419">
        <v>4.8</v>
      </c>
      <c r="R4419">
        <v>1.7</v>
      </c>
      <c r="S4419">
        <v>19.899999999999999</v>
      </c>
      <c r="T4419">
        <v>1.6</v>
      </c>
      <c r="U4419">
        <v>14.3</v>
      </c>
      <c r="V4419">
        <v>2</v>
      </c>
      <c r="W4419">
        <v>6</v>
      </c>
      <c r="X4419">
        <v>0</v>
      </c>
      <c r="Y4419">
        <v>0</v>
      </c>
      <c r="Z4419">
        <v>0</v>
      </c>
      <c r="AA4419">
        <v>0</v>
      </c>
      <c r="AB4419">
        <v>4</v>
      </c>
      <c r="AC4419">
        <v>0</v>
      </c>
      <c r="AD4419">
        <v>3</v>
      </c>
      <c r="AE4419">
        <v>0</v>
      </c>
      <c r="AY4419" s="59"/>
    </row>
    <row r="4420" spans="1:51">
      <c r="A4420" s="19">
        <v>43828</v>
      </c>
      <c r="B4420" t="s">
        <v>25</v>
      </c>
      <c r="C4420" s="19">
        <v>43893</v>
      </c>
      <c r="D4420">
        <v>24</v>
      </c>
      <c r="E4420">
        <v>21</v>
      </c>
      <c r="F4420">
        <v>7.2</v>
      </c>
      <c r="G4420">
        <v>2.4</v>
      </c>
      <c r="H4420">
        <v>12.6</v>
      </c>
      <c r="I4420">
        <v>1.3</v>
      </c>
      <c r="J4420">
        <v>18.100000000000001</v>
      </c>
      <c r="K4420">
        <v>4.5999999999999996</v>
      </c>
      <c r="L4420">
        <v>18.399999999999999</v>
      </c>
      <c r="M4420">
        <v>4.2</v>
      </c>
      <c r="N4420">
        <v>28.5</v>
      </c>
      <c r="O4420">
        <v>5.3</v>
      </c>
      <c r="P4420">
        <v>2</v>
      </c>
      <c r="Q4420">
        <v>10.7</v>
      </c>
      <c r="R4420">
        <v>2.1</v>
      </c>
      <c r="S4420">
        <v>21.5</v>
      </c>
      <c r="T4420">
        <v>3.7</v>
      </c>
      <c r="U4420">
        <v>22.7</v>
      </c>
      <c r="V4420">
        <v>3</v>
      </c>
      <c r="W4420">
        <v>8</v>
      </c>
      <c r="X4420">
        <v>0</v>
      </c>
      <c r="Y4420">
        <v>0</v>
      </c>
      <c r="Z4420">
        <v>2</v>
      </c>
      <c r="AA4420">
        <v>0</v>
      </c>
      <c r="AB4420">
        <v>7</v>
      </c>
      <c r="AC4420">
        <v>0</v>
      </c>
      <c r="AD4420">
        <v>7</v>
      </c>
      <c r="AE4420">
        <v>0</v>
      </c>
      <c r="AY4420" s="59"/>
    </row>
    <row r="4421" spans="1:51">
      <c r="A4421" s="19">
        <v>43828</v>
      </c>
      <c r="B4421" t="s">
        <v>26</v>
      </c>
      <c r="C4421" s="19">
        <v>43893</v>
      </c>
      <c r="D4421">
        <v>91</v>
      </c>
      <c r="E4421">
        <v>21.5</v>
      </c>
      <c r="F4421">
        <v>5.4</v>
      </c>
      <c r="G4421">
        <v>2.5</v>
      </c>
      <c r="H4421">
        <v>12.2</v>
      </c>
      <c r="I4421">
        <v>1.9</v>
      </c>
      <c r="J4421">
        <v>15.1</v>
      </c>
      <c r="K4421">
        <v>1.1000000000000001</v>
      </c>
      <c r="L4421">
        <v>27.7</v>
      </c>
      <c r="M4421">
        <v>2.2000000000000002</v>
      </c>
      <c r="N4421">
        <v>24.6</v>
      </c>
      <c r="O4421">
        <v>2.7</v>
      </c>
      <c r="P4421">
        <v>1.7</v>
      </c>
      <c r="Q4421">
        <v>8</v>
      </c>
      <c r="R4421">
        <v>1.5</v>
      </c>
      <c r="S4421">
        <v>11.8</v>
      </c>
      <c r="T4421">
        <v>1.5</v>
      </c>
      <c r="U4421">
        <v>46.2</v>
      </c>
      <c r="V4421">
        <v>1.7</v>
      </c>
      <c r="W4421">
        <v>28</v>
      </c>
      <c r="X4421">
        <v>0</v>
      </c>
      <c r="Y4421">
        <v>0</v>
      </c>
      <c r="Z4421">
        <v>6</v>
      </c>
      <c r="AA4421">
        <v>0</v>
      </c>
      <c r="AB4421">
        <v>20</v>
      </c>
      <c r="AC4421">
        <v>0</v>
      </c>
      <c r="AD4421">
        <v>37</v>
      </c>
      <c r="AE4421">
        <v>0</v>
      </c>
      <c r="AY4421" s="59"/>
    </row>
    <row r="4422" spans="1:51">
      <c r="A4422" s="19">
        <v>43828</v>
      </c>
      <c r="B4422" t="s">
        <v>27</v>
      </c>
      <c r="C4422" s="19">
        <v>43893</v>
      </c>
      <c r="D4422">
        <v>75</v>
      </c>
      <c r="E4422">
        <v>22.6</v>
      </c>
      <c r="F4422">
        <v>3</v>
      </c>
      <c r="G4422">
        <v>0.5</v>
      </c>
      <c r="H4422">
        <v>12.1</v>
      </c>
      <c r="I4422">
        <v>16.8</v>
      </c>
      <c r="J4422">
        <v>17</v>
      </c>
      <c r="K4422">
        <v>0.3</v>
      </c>
      <c r="L4422">
        <v>15.6</v>
      </c>
      <c r="M4422">
        <v>1.5</v>
      </c>
      <c r="N4422">
        <v>31.8</v>
      </c>
      <c r="O4422">
        <v>2.5</v>
      </c>
      <c r="P4422">
        <v>1.5</v>
      </c>
      <c r="Q4422">
        <v>9.1</v>
      </c>
      <c r="R4422">
        <v>17.100000000000001</v>
      </c>
      <c r="S4422">
        <v>18.399999999999999</v>
      </c>
      <c r="T4422">
        <v>1.6</v>
      </c>
      <c r="U4422">
        <v>15.8</v>
      </c>
      <c r="V4422">
        <v>1.8</v>
      </c>
      <c r="W4422">
        <v>22</v>
      </c>
      <c r="X4422">
        <v>0</v>
      </c>
      <c r="Y4422">
        <v>0</v>
      </c>
      <c r="Z4422">
        <v>5</v>
      </c>
      <c r="AA4422">
        <v>16</v>
      </c>
      <c r="AB4422">
        <v>17</v>
      </c>
      <c r="AC4422">
        <v>0</v>
      </c>
      <c r="AD4422">
        <v>15</v>
      </c>
      <c r="AE4422">
        <v>0</v>
      </c>
      <c r="AY4422" s="59"/>
    </row>
    <row r="4423" spans="1:51">
      <c r="A4423" s="19">
        <v>43828</v>
      </c>
      <c r="B4423" t="s">
        <v>28</v>
      </c>
      <c r="C4423" s="19">
        <v>43893</v>
      </c>
      <c r="D4423">
        <v>110</v>
      </c>
      <c r="E4423">
        <v>34.6</v>
      </c>
      <c r="F4423">
        <v>10.3</v>
      </c>
      <c r="G4423">
        <v>1.8</v>
      </c>
      <c r="H4423">
        <v>7.6</v>
      </c>
      <c r="I4423">
        <v>2.4</v>
      </c>
      <c r="J4423">
        <v>16.5</v>
      </c>
      <c r="K4423">
        <v>1.8</v>
      </c>
      <c r="L4423">
        <v>12.1</v>
      </c>
      <c r="M4423">
        <v>2.2999999999999998</v>
      </c>
      <c r="N4423">
        <v>67.400000000000006</v>
      </c>
      <c r="O4423">
        <v>4.8</v>
      </c>
      <c r="P4423">
        <v>1.3</v>
      </c>
      <c r="Q4423">
        <v>3.5</v>
      </c>
      <c r="R4423">
        <v>1.4</v>
      </c>
      <c r="S4423">
        <v>11.4</v>
      </c>
      <c r="T4423">
        <v>1.4</v>
      </c>
      <c r="U4423">
        <v>6.8</v>
      </c>
      <c r="V4423">
        <v>1.6</v>
      </c>
      <c r="W4423">
        <v>66</v>
      </c>
      <c r="X4423">
        <v>0</v>
      </c>
      <c r="Y4423">
        <v>0</v>
      </c>
      <c r="Z4423">
        <v>1</v>
      </c>
      <c r="AA4423">
        <v>0</v>
      </c>
      <c r="AB4423">
        <v>32</v>
      </c>
      <c r="AC4423">
        <v>0</v>
      </c>
      <c r="AD4423">
        <v>7</v>
      </c>
      <c r="AE4423">
        <v>0</v>
      </c>
      <c r="AY4423" s="59"/>
    </row>
    <row r="4424" spans="1:51">
      <c r="A4424" s="19">
        <v>43828</v>
      </c>
      <c r="B4424" t="s">
        <v>29</v>
      </c>
      <c r="C4424" s="19">
        <v>43893</v>
      </c>
      <c r="D4424">
        <v>37</v>
      </c>
      <c r="E4424">
        <v>35.799999999999997</v>
      </c>
      <c r="F4424">
        <v>8.4</v>
      </c>
      <c r="G4424">
        <v>3.2</v>
      </c>
      <c r="H4424">
        <v>7.1</v>
      </c>
      <c r="I4424">
        <v>4.0999999999999996</v>
      </c>
      <c r="J4424">
        <v>14.8</v>
      </c>
      <c r="K4424">
        <v>3.5</v>
      </c>
      <c r="L4424">
        <v>11.8</v>
      </c>
      <c r="M4424">
        <v>0.8</v>
      </c>
      <c r="N4424">
        <v>72</v>
      </c>
      <c r="O4424">
        <v>3.6</v>
      </c>
      <c r="P4424">
        <v>1.5</v>
      </c>
      <c r="Q4424">
        <v>2.7</v>
      </c>
      <c r="R4424">
        <v>2</v>
      </c>
      <c r="S4424">
        <v>8.6999999999999993</v>
      </c>
      <c r="T4424">
        <v>1.9</v>
      </c>
      <c r="U4424">
        <v>6.2</v>
      </c>
      <c r="V4424">
        <v>0.9</v>
      </c>
      <c r="W4424">
        <v>29</v>
      </c>
      <c r="X4424">
        <v>0</v>
      </c>
      <c r="Y4424">
        <v>0</v>
      </c>
      <c r="Z4424">
        <v>0</v>
      </c>
      <c r="AA4424">
        <v>0</v>
      </c>
      <c r="AB4424">
        <v>5</v>
      </c>
      <c r="AC4424">
        <v>0</v>
      </c>
      <c r="AD4424">
        <v>2</v>
      </c>
      <c r="AE4424">
        <v>0</v>
      </c>
      <c r="AY4424" s="59"/>
    </row>
    <row r="4425" spans="1:51">
      <c r="A4425" s="19">
        <v>43828</v>
      </c>
      <c r="B4425" t="s">
        <v>30</v>
      </c>
      <c r="C4425" s="19">
        <v>43893</v>
      </c>
      <c r="D4425">
        <v>64</v>
      </c>
      <c r="E4425">
        <v>35.799999999999997</v>
      </c>
      <c r="F4425">
        <v>6.2</v>
      </c>
      <c r="G4425">
        <v>3.1</v>
      </c>
      <c r="H4425">
        <v>8.8000000000000007</v>
      </c>
      <c r="I4425">
        <v>5.2</v>
      </c>
      <c r="J4425">
        <v>13.6</v>
      </c>
      <c r="K4425">
        <v>3.6</v>
      </c>
      <c r="L4425">
        <v>12.6</v>
      </c>
      <c r="M4425">
        <v>0.6</v>
      </c>
      <c r="N4425">
        <v>71.8</v>
      </c>
      <c r="O4425">
        <v>2.6</v>
      </c>
      <c r="P4425">
        <v>1.6</v>
      </c>
      <c r="Q4425">
        <v>3.7</v>
      </c>
      <c r="R4425">
        <v>2.2000000000000002</v>
      </c>
      <c r="S4425">
        <v>7.8</v>
      </c>
      <c r="T4425">
        <v>1.8</v>
      </c>
      <c r="U4425">
        <v>7.2</v>
      </c>
      <c r="V4425">
        <v>0.9</v>
      </c>
      <c r="W4425">
        <v>51</v>
      </c>
      <c r="X4425">
        <v>0</v>
      </c>
      <c r="Y4425">
        <v>0</v>
      </c>
      <c r="Z4425">
        <v>1</v>
      </c>
      <c r="AA4425">
        <v>0</v>
      </c>
      <c r="AB4425">
        <v>7</v>
      </c>
      <c r="AC4425">
        <v>0</v>
      </c>
      <c r="AD4425">
        <v>5</v>
      </c>
      <c r="AE4425">
        <v>0</v>
      </c>
      <c r="AY4425" s="59"/>
    </row>
    <row r="4426" spans="1:51">
      <c r="A4426" s="19">
        <v>43828</v>
      </c>
      <c r="B4426" t="s">
        <v>31</v>
      </c>
      <c r="C4426" s="19">
        <v>43893</v>
      </c>
      <c r="D4426">
        <v>228</v>
      </c>
      <c r="E4426">
        <v>31.7</v>
      </c>
      <c r="F4426">
        <v>6.7</v>
      </c>
      <c r="G4426">
        <v>2.5</v>
      </c>
      <c r="H4426">
        <v>9.1999999999999993</v>
      </c>
      <c r="I4426">
        <v>2.5</v>
      </c>
      <c r="J4426">
        <v>17</v>
      </c>
      <c r="K4426">
        <v>1.7</v>
      </c>
      <c r="L4426">
        <v>14.2</v>
      </c>
      <c r="M4426">
        <v>3.9</v>
      </c>
      <c r="N4426">
        <v>59.4</v>
      </c>
      <c r="O4426">
        <v>3.3</v>
      </c>
      <c r="P4426">
        <v>1.6</v>
      </c>
      <c r="Q4426">
        <v>5.0999999999999996</v>
      </c>
      <c r="R4426">
        <v>1.7</v>
      </c>
      <c r="S4426">
        <v>13.8</v>
      </c>
      <c r="T4426">
        <v>1.7</v>
      </c>
      <c r="U4426">
        <v>10.7</v>
      </c>
      <c r="V4426">
        <v>2.2000000000000002</v>
      </c>
      <c r="W4426">
        <v>126</v>
      </c>
      <c r="X4426">
        <v>0</v>
      </c>
      <c r="Y4426">
        <v>0</v>
      </c>
      <c r="Z4426">
        <v>5</v>
      </c>
      <c r="AA4426">
        <v>0</v>
      </c>
      <c r="AB4426">
        <v>68</v>
      </c>
      <c r="AC4426">
        <v>0</v>
      </c>
      <c r="AD4426">
        <v>28</v>
      </c>
      <c r="AE4426">
        <v>0</v>
      </c>
      <c r="AY4426" s="59"/>
    </row>
    <row r="4427" spans="1:51">
      <c r="A4427" s="19">
        <v>43828</v>
      </c>
      <c r="B4427" t="s">
        <v>32</v>
      </c>
      <c r="C4427" s="19">
        <v>43893</v>
      </c>
      <c r="D4427">
        <v>29</v>
      </c>
      <c r="E4427">
        <v>28.3</v>
      </c>
      <c r="F4427">
        <v>7.2</v>
      </c>
      <c r="G4427">
        <v>0.4</v>
      </c>
      <c r="H4427">
        <v>10.199999999999999</v>
      </c>
      <c r="I4427">
        <v>4</v>
      </c>
      <c r="J4427">
        <v>15.5</v>
      </c>
      <c r="K4427">
        <v>3.9</v>
      </c>
      <c r="L4427">
        <v>19.100000000000001</v>
      </c>
      <c r="M4427">
        <v>1</v>
      </c>
      <c r="N4427">
        <v>48</v>
      </c>
      <c r="O4427">
        <v>4.0999999999999996</v>
      </c>
      <c r="P4427">
        <v>1.2</v>
      </c>
      <c r="Q4427">
        <v>6.4</v>
      </c>
      <c r="R4427">
        <v>2.5</v>
      </c>
      <c r="S4427">
        <v>13.2</v>
      </c>
      <c r="T4427">
        <v>2.4</v>
      </c>
      <c r="U4427">
        <v>20.399999999999999</v>
      </c>
      <c r="V4427">
        <v>1.4</v>
      </c>
      <c r="W4427">
        <v>13</v>
      </c>
      <c r="X4427">
        <v>0</v>
      </c>
      <c r="Y4427">
        <v>0</v>
      </c>
      <c r="Z4427">
        <v>1</v>
      </c>
      <c r="AA4427">
        <v>0</v>
      </c>
      <c r="AB4427">
        <v>7</v>
      </c>
      <c r="AC4427">
        <v>0</v>
      </c>
      <c r="AD4427">
        <v>9</v>
      </c>
      <c r="AE4427">
        <v>0</v>
      </c>
      <c r="AY4427" s="59"/>
    </row>
    <row r="4428" spans="1:51">
      <c r="A4428" s="19">
        <v>43828</v>
      </c>
      <c r="B4428" t="s">
        <v>33</v>
      </c>
      <c r="C4428" s="19">
        <v>43893</v>
      </c>
      <c r="D4428">
        <v>16</v>
      </c>
      <c r="E4428">
        <v>17.7</v>
      </c>
      <c r="F4428">
        <v>2.2999999999999998</v>
      </c>
      <c r="G4428">
        <v>1.4</v>
      </c>
      <c r="H4428">
        <v>10.4</v>
      </c>
      <c r="I4428">
        <v>1</v>
      </c>
      <c r="J4428">
        <v>34.700000000000003</v>
      </c>
      <c r="K4428">
        <v>0.6</v>
      </c>
      <c r="L4428">
        <v>17.2</v>
      </c>
      <c r="M4428">
        <v>4.2</v>
      </c>
      <c r="N4428">
        <v>12.2</v>
      </c>
      <c r="O4428">
        <v>1.3</v>
      </c>
      <c r="P4428">
        <v>1</v>
      </c>
      <c r="Q4428">
        <v>4.7</v>
      </c>
      <c r="R4428">
        <v>1.1000000000000001</v>
      </c>
      <c r="S4428">
        <v>64.900000000000006</v>
      </c>
      <c r="T4428">
        <v>0.9</v>
      </c>
      <c r="U4428">
        <v>11.8</v>
      </c>
      <c r="V4428">
        <v>1.8</v>
      </c>
      <c r="W4428">
        <v>4</v>
      </c>
      <c r="X4428">
        <v>0</v>
      </c>
      <c r="Y4428">
        <v>0</v>
      </c>
      <c r="Z4428">
        <v>1</v>
      </c>
      <c r="AA4428">
        <v>0</v>
      </c>
      <c r="AB4428">
        <v>7</v>
      </c>
      <c r="AC4428">
        <v>0</v>
      </c>
      <c r="AD4428">
        <v>4</v>
      </c>
      <c r="AE4428">
        <v>0</v>
      </c>
      <c r="AY4428" s="59"/>
    </row>
    <row r="4429" spans="1:51">
      <c r="A4429" s="19">
        <v>43828</v>
      </c>
      <c r="B4429" t="s">
        <v>34</v>
      </c>
      <c r="C4429" s="19">
        <v>43893</v>
      </c>
      <c r="D4429">
        <v>99</v>
      </c>
      <c r="E4429">
        <v>33.9</v>
      </c>
      <c r="F4429">
        <v>5.3</v>
      </c>
      <c r="G4429">
        <v>3.3</v>
      </c>
      <c r="H4429">
        <v>9.8000000000000007</v>
      </c>
      <c r="I4429">
        <v>4.8</v>
      </c>
      <c r="J4429">
        <v>14.8</v>
      </c>
      <c r="K4429">
        <v>2.2000000000000002</v>
      </c>
      <c r="L4429">
        <v>13.5</v>
      </c>
      <c r="M4429">
        <v>1.9</v>
      </c>
      <c r="N4429">
        <v>66.3</v>
      </c>
      <c r="O4429">
        <v>2.4</v>
      </c>
      <c r="P4429">
        <v>1.7</v>
      </c>
      <c r="Q4429">
        <v>5</v>
      </c>
      <c r="R4429">
        <v>2.2999999999999998</v>
      </c>
      <c r="S4429">
        <v>9.9</v>
      </c>
      <c r="T4429">
        <v>1.6</v>
      </c>
      <c r="U4429">
        <v>9</v>
      </c>
      <c r="V4429">
        <v>1.3</v>
      </c>
      <c r="W4429">
        <v>72</v>
      </c>
      <c r="X4429">
        <v>0</v>
      </c>
      <c r="Y4429">
        <v>0</v>
      </c>
      <c r="Z4429">
        <v>3</v>
      </c>
      <c r="AA4429">
        <v>0</v>
      </c>
      <c r="AB4429">
        <v>14</v>
      </c>
      <c r="AC4429">
        <v>0</v>
      </c>
      <c r="AD4429">
        <v>10</v>
      </c>
      <c r="AE4429">
        <v>0</v>
      </c>
      <c r="AY4429" s="59"/>
    </row>
    <row r="4430" spans="1:51">
      <c r="A4430" s="19">
        <v>43828</v>
      </c>
      <c r="B4430" t="s">
        <v>35</v>
      </c>
      <c r="C4430" s="19">
        <v>43900</v>
      </c>
      <c r="D4430">
        <v>20</v>
      </c>
      <c r="E4430">
        <v>28.8</v>
      </c>
      <c r="F4430">
        <v>6.8</v>
      </c>
      <c r="G4430">
        <v>0.4</v>
      </c>
      <c r="H4430">
        <v>9.6999999999999993</v>
      </c>
      <c r="I4430">
        <v>5.3</v>
      </c>
      <c r="J4430">
        <v>10.6</v>
      </c>
      <c r="K4430">
        <v>3.5</v>
      </c>
      <c r="L4430">
        <v>23.9</v>
      </c>
      <c r="M4430">
        <v>0.5</v>
      </c>
      <c r="N4430">
        <v>46.3</v>
      </c>
      <c r="O4430">
        <v>3.3</v>
      </c>
      <c r="P4430">
        <v>1.3</v>
      </c>
      <c r="Q4430">
        <v>5.3</v>
      </c>
      <c r="R4430">
        <v>3.1</v>
      </c>
      <c r="S4430">
        <v>6.1</v>
      </c>
      <c r="T4430">
        <v>2.2999999999999998</v>
      </c>
      <c r="U4430">
        <v>30.8</v>
      </c>
      <c r="V4430">
        <v>1.2</v>
      </c>
      <c r="W4430">
        <v>10</v>
      </c>
      <c r="X4430">
        <v>0</v>
      </c>
      <c r="Y4430">
        <v>0</v>
      </c>
      <c r="Z4430">
        <v>1</v>
      </c>
      <c r="AA4430">
        <v>0</v>
      </c>
      <c r="AB4430">
        <v>1</v>
      </c>
      <c r="AC4430">
        <v>0</v>
      </c>
      <c r="AD4430">
        <v>8</v>
      </c>
      <c r="AE4430">
        <v>0</v>
      </c>
      <c r="AY4430" s="59"/>
    </row>
    <row r="4431" spans="1:51">
      <c r="A4431" s="19">
        <v>43828</v>
      </c>
      <c r="B4431" t="s">
        <v>36</v>
      </c>
      <c r="C4431" s="19">
        <v>43900</v>
      </c>
      <c r="D4431">
        <v>125</v>
      </c>
      <c r="E4431">
        <v>30.7</v>
      </c>
      <c r="F4431">
        <v>2.2000000000000002</v>
      </c>
      <c r="G4431">
        <v>1.1000000000000001</v>
      </c>
      <c r="H4431">
        <v>10.4</v>
      </c>
      <c r="I4431">
        <v>3.1</v>
      </c>
      <c r="J4431">
        <v>23</v>
      </c>
      <c r="K4431">
        <v>0.5</v>
      </c>
      <c r="L4431">
        <v>15.9</v>
      </c>
      <c r="M4431">
        <v>2.5</v>
      </c>
      <c r="N4431">
        <v>49.9</v>
      </c>
      <c r="O4431">
        <v>1.5</v>
      </c>
      <c r="P4431">
        <v>1</v>
      </c>
      <c r="Q4431">
        <v>5.4</v>
      </c>
      <c r="R4431">
        <v>1.7</v>
      </c>
      <c r="S4431">
        <v>25.5</v>
      </c>
      <c r="T4431">
        <v>1.3</v>
      </c>
      <c r="U4431">
        <v>11.6</v>
      </c>
      <c r="V4431">
        <v>1.7</v>
      </c>
      <c r="W4431">
        <v>53</v>
      </c>
      <c r="X4431">
        <v>0</v>
      </c>
      <c r="Y4431">
        <v>0</v>
      </c>
      <c r="Z4431">
        <v>4</v>
      </c>
      <c r="AA4431">
        <v>0</v>
      </c>
      <c r="AB4431">
        <v>40</v>
      </c>
      <c r="AC4431">
        <v>0</v>
      </c>
      <c r="AD4431">
        <v>28</v>
      </c>
      <c r="AE4431">
        <v>0</v>
      </c>
      <c r="AY4431" s="59"/>
    </row>
    <row r="4432" spans="1:51">
      <c r="A4432" s="19">
        <v>43828</v>
      </c>
      <c r="B4432" t="s">
        <v>37</v>
      </c>
      <c r="C4432" s="19">
        <v>43900</v>
      </c>
      <c r="D4432">
        <v>36</v>
      </c>
      <c r="E4432">
        <v>37.5</v>
      </c>
      <c r="F4432">
        <v>6</v>
      </c>
      <c r="G4432">
        <v>4.9000000000000004</v>
      </c>
      <c r="H4432">
        <v>6.4</v>
      </c>
      <c r="I4432">
        <v>3.7</v>
      </c>
      <c r="J4432">
        <v>14.1</v>
      </c>
      <c r="K4432">
        <v>2.6</v>
      </c>
      <c r="L4432">
        <v>12.7</v>
      </c>
      <c r="M4432">
        <v>1.8</v>
      </c>
      <c r="N4432">
        <v>74.2</v>
      </c>
      <c r="O4432">
        <v>2.2999999999999998</v>
      </c>
      <c r="P4432">
        <v>2</v>
      </c>
      <c r="Q4432">
        <v>2.4</v>
      </c>
      <c r="R4432">
        <v>1.9</v>
      </c>
      <c r="S4432">
        <v>7.5</v>
      </c>
      <c r="T4432">
        <v>1.5</v>
      </c>
      <c r="U4432">
        <v>6.7</v>
      </c>
      <c r="V4432">
        <v>1.1000000000000001</v>
      </c>
      <c r="W4432">
        <v>29</v>
      </c>
      <c r="X4432">
        <v>0</v>
      </c>
      <c r="Y4432">
        <v>0</v>
      </c>
      <c r="Z4432">
        <v>0</v>
      </c>
      <c r="AA4432">
        <v>0</v>
      </c>
      <c r="AB4432">
        <v>4</v>
      </c>
      <c r="AC4432">
        <v>0</v>
      </c>
      <c r="AD4432">
        <v>3</v>
      </c>
      <c r="AE4432">
        <v>0</v>
      </c>
      <c r="AY4432" s="59"/>
    </row>
    <row r="4433" spans="1:51">
      <c r="A4433" s="19">
        <v>43828</v>
      </c>
      <c r="B4433" t="s">
        <v>38</v>
      </c>
      <c r="C4433" s="19">
        <v>43900</v>
      </c>
      <c r="D4433">
        <v>68</v>
      </c>
      <c r="E4433">
        <v>35</v>
      </c>
      <c r="F4433">
        <v>6.3</v>
      </c>
      <c r="G4433">
        <v>2.9</v>
      </c>
      <c r="H4433">
        <v>8.3000000000000007</v>
      </c>
      <c r="I4433">
        <v>4.5</v>
      </c>
      <c r="J4433">
        <v>14.3</v>
      </c>
      <c r="K4433">
        <v>3.1</v>
      </c>
      <c r="L4433">
        <v>14.3</v>
      </c>
      <c r="M4433">
        <v>0.7</v>
      </c>
      <c r="N4433">
        <v>68.400000000000006</v>
      </c>
      <c r="O4433">
        <v>2.7</v>
      </c>
      <c r="P4433">
        <v>1.6</v>
      </c>
      <c r="Q4433">
        <v>3.7</v>
      </c>
      <c r="R4433">
        <v>2.1</v>
      </c>
      <c r="S4433">
        <v>8.6999999999999993</v>
      </c>
      <c r="T4433">
        <v>1.8</v>
      </c>
      <c r="U4433">
        <v>9.4</v>
      </c>
      <c r="V4433">
        <v>1.2</v>
      </c>
      <c r="W4433">
        <v>51</v>
      </c>
      <c r="X4433">
        <v>0</v>
      </c>
      <c r="Y4433">
        <v>0</v>
      </c>
      <c r="Z4433">
        <v>1</v>
      </c>
      <c r="AA4433">
        <v>0</v>
      </c>
      <c r="AB4433">
        <v>8</v>
      </c>
      <c r="AC4433">
        <v>0</v>
      </c>
      <c r="AD4433">
        <v>8</v>
      </c>
      <c r="AE4433">
        <v>0</v>
      </c>
      <c r="AY4433" s="59"/>
    </row>
    <row r="4434" spans="1:51">
      <c r="A4434" s="19">
        <v>43828</v>
      </c>
      <c r="B4434" t="s">
        <v>39</v>
      </c>
      <c r="C4434" s="19">
        <v>43900</v>
      </c>
      <c r="D4434">
        <v>14</v>
      </c>
      <c r="E4434">
        <v>28.3</v>
      </c>
      <c r="F4434">
        <v>6.7</v>
      </c>
      <c r="G4434">
        <v>0.6</v>
      </c>
      <c r="H4434">
        <v>11.5</v>
      </c>
      <c r="I4434">
        <v>5.4</v>
      </c>
      <c r="J4434">
        <v>13.2</v>
      </c>
      <c r="K4434">
        <v>3.9</v>
      </c>
      <c r="L4434">
        <v>19.2</v>
      </c>
      <c r="M4434">
        <v>0.7</v>
      </c>
      <c r="N4434">
        <v>47.9</v>
      </c>
      <c r="O4434">
        <v>3.9</v>
      </c>
      <c r="P4434">
        <v>1.4</v>
      </c>
      <c r="Q4434">
        <v>7.7</v>
      </c>
      <c r="R4434">
        <v>3.5</v>
      </c>
      <c r="S4434">
        <v>10.199999999999999</v>
      </c>
      <c r="T4434">
        <v>2.8</v>
      </c>
      <c r="U4434">
        <v>20.8</v>
      </c>
      <c r="V4434">
        <v>1.4</v>
      </c>
      <c r="W4434">
        <v>7</v>
      </c>
      <c r="X4434">
        <v>0</v>
      </c>
      <c r="Y4434">
        <v>0</v>
      </c>
      <c r="Z4434">
        <v>1</v>
      </c>
      <c r="AA4434">
        <v>0</v>
      </c>
      <c r="AB4434">
        <v>1</v>
      </c>
      <c r="AC4434">
        <v>0</v>
      </c>
      <c r="AD4434">
        <v>5</v>
      </c>
      <c r="AE4434">
        <v>0</v>
      </c>
      <c r="AY4434" s="59"/>
    </row>
    <row r="4435" spans="1:51">
      <c r="A4435" s="19">
        <v>43828</v>
      </c>
      <c r="B4435" t="s">
        <v>40</v>
      </c>
      <c r="C4435" s="19">
        <v>43900</v>
      </c>
      <c r="D4435">
        <v>89</v>
      </c>
      <c r="E4435">
        <v>24.9</v>
      </c>
      <c r="F4435">
        <v>4.2</v>
      </c>
      <c r="G4435">
        <v>1.4</v>
      </c>
      <c r="H4435">
        <v>8.4</v>
      </c>
      <c r="I4435">
        <v>0.8</v>
      </c>
      <c r="J4435">
        <v>24.3</v>
      </c>
      <c r="K4435">
        <v>0.2</v>
      </c>
      <c r="L4435">
        <v>17.100000000000001</v>
      </c>
      <c r="M4435">
        <v>8.1999999999999993</v>
      </c>
      <c r="N4435">
        <v>34.299999999999997</v>
      </c>
      <c r="O4435">
        <v>2.6</v>
      </c>
      <c r="P4435">
        <v>1.6</v>
      </c>
      <c r="Q4435">
        <v>4.5</v>
      </c>
      <c r="R4435">
        <v>1.5</v>
      </c>
      <c r="S4435">
        <v>32.9</v>
      </c>
      <c r="T4435">
        <v>1.4</v>
      </c>
      <c r="U4435">
        <v>16.100000000000001</v>
      </c>
      <c r="V4435">
        <v>4.7</v>
      </c>
      <c r="W4435">
        <v>33</v>
      </c>
      <c r="X4435">
        <v>0</v>
      </c>
      <c r="Y4435">
        <v>0</v>
      </c>
      <c r="Z4435">
        <v>1</v>
      </c>
      <c r="AA4435">
        <v>0</v>
      </c>
      <c r="AB4435">
        <v>32</v>
      </c>
      <c r="AC4435">
        <v>0</v>
      </c>
      <c r="AD4435">
        <v>22</v>
      </c>
      <c r="AE4435">
        <v>1</v>
      </c>
      <c r="AY4435" s="59"/>
    </row>
    <row r="4436" spans="1:51">
      <c r="A4436" s="19">
        <v>43828</v>
      </c>
      <c r="B4436" t="s">
        <v>41</v>
      </c>
      <c r="C4436" s="19">
        <v>43904</v>
      </c>
      <c r="D4436">
        <v>6</v>
      </c>
      <c r="E4436">
        <v>29.5</v>
      </c>
      <c r="F4436">
        <v>4.8</v>
      </c>
      <c r="G4436">
        <v>2.4</v>
      </c>
      <c r="H4436">
        <v>8.8000000000000007</v>
      </c>
      <c r="I4436">
        <v>3</v>
      </c>
      <c r="J4436">
        <v>19.600000000000001</v>
      </c>
      <c r="K4436">
        <v>1.3</v>
      </c>
      <c r="L4436">
        <v>16.5</v>
      </c>
      <c r="M4436">
        <v>3.5</v>
      </c>
      <c r="N4436">
        <v>49.3</v>
      </c>
      <c r="O4436">
        <v>2.9</v>
      </c>
      <c r="P4436">
        <v>1.7</v>
      </c>
      <c r="Q4436">
        <v>4.8</v>
      </c>
      <c r="R4436">
        <v>2.2999999999999998</v>
      </c>
      <c r="S4436">
        <v>19.899999999999999</v>
      </c>
      <c r="T4436">
        <v>1.7</v>
      </c>
      <c r="U4436">
        <v>14.7</v>
      </c>
      <c r="V4436">
        <v>2.2999999999999998</v>
      </c>
      <c r="W4436">
        <v>3</v>
      </c>
      <c r="X4436">
        <v>0</v>
      </c>
      <c r="Y4436">
        <v>0</v>
      </c>
      <c r="Z4436">
        <v>0</v>
      </c>
      <c r="AA4436">
        <v>0</v>
      </c>
      <c r="AB4436">
        <v>2</v>
      </c>
      <c r="AC4436">
        <v>0</v>
      </c>
      <c r="AD4436">
        <v>2</v>
      </c>
      <c r="AE4436">
        <v>0</v>
      </c>
      <c r="AY4436" s="59"/>
    </row>
    <row r="4437" spans="1:51">
      <c r="A4437" s="19">
        <v>43828</v>
      </c>
      <c r="B4437" t="s">
        <v>43</v>
      </c>
      <c r="C4437" s="19">
        <v>43907</v>
      </c>
      <c r="D4437">
        <v>67</v>
      </c>
      <c r="E4437">
        <v>30.1</v>
      </c>
      <c r="F4437">
        <v>3.9</v>
      </c>
      <c r="G4437">
        <v>0.9</v>
      </c>
      <c r="H4437">
        <v>10.9</v>
      </c>
      <c r="I4437">
        <v>4.0999999999999996</v>
      </c>
      <c r="J4437">
        <v>21</v>
      </c>
      <c r="K4437">
        <v>1</v>
      </c>
      <c r="L4437">
        <v>15.3</v>
      </c>
      <c r="M4437">
        <v>2.5</v>
      </c>
      <c r="N4437">
        <v>50.1</v>
      </c>
      <c r="O4437">
        <v>2.4</v>
      </c>
      <c r="P4437">
        <v>1.2</v>
      </c>
      <c r="Q4437">
        <v>6.3</v>
      </c>
      <c r="R4437">
        <v>2.2999999999999998</v>
      </c>
      <c r="S4437">
        <v>21.7</v>
      </c>
      <c r="T4437">
        <v>1.5</v>
      </c>
      <c r="U4437">
        <v>12.2</v>
      </c>
      <c r="V4437">
        <v>1.8</v>
      </c>
      <c r="W4437">
        <v>29</v>
      </c>
      <c r="X4437">
        <v>0</v>
      </c>
      <c r="Y4437">
        <v>0</v>
      </c>
      <c r="Z4437">
        <v>3</v>
      </c>
      <c r="AA4437">
        <v>0</v>
      </c>
      <c r="AB4437">
        <v>20</v>
      </c>
      <c r="AC4437">
        <v>0</v>
      </c>
      <c r="AD4437">
        <v>15</v>
      </c>
      <c r="AE4437">
        <v>0</v>
      </c>
      <c r="AY4437" s="59"/>
    </row>
    <row r="4438" spans="1:51">
      <c r="A4438" s="19">
        <v>43828</v>
      </c>
      <c r="B4438" t="s">
        <v>44</v>
      </c>
      <c r="C4438" s="19">
        <v>43907</v>
      </c>
      <c r="D4438">
        <v>219</v>
      </c>
      <c r="E4438">
        <v>25.8</v>
      </c>
      <c r="F4438">
        <v>9.9</v>
      </c>
      <c r="G4438">
        <v>0.4</v>
      </c>
      <c r="H4438">
        <v>10.6</v>
      </c>
      <c r="I4438">
        <v>2</v>
      </c>
      <c r="J4438">
        <v>19.899999999999999</v>
      </c>
      <c r="K4438">
        <v>1</v>
      </c>
      <c r="L4438">
        <v>14.6</v>
      </c>
      <c r="M4438">
        <v>5.4</v>
      </c>
      <c r="N4438">
        <v>40.1</v>
      </c>
      <c r="O4438">
        <v>6.8</v>
      </c>
      <c r="P4438">
        <v>1.7</v>
      </c>
      <c r="Q4438">
        <v>7.4</v>
      </c>
      <c r="R4438">
        <v>2.1</v>
      </c>
      <c r="S4438">
        <v>22.9</v>
      </c>
      <c r="T4438">
        <v>2.2000000000000002</v>
      </c>
      <c r="U4438">
        <v>12.8</v>
      </c>
      <c r="V4438">
        <v>3.6</v>
      </c>
      <c r="W4438">
        <v>99</v>
      </c>
      <c r="X4438">
        <v>0</v>
      </c>
      <c r="Y4438">
        <v>0</v>
      </c>
      <c r="Z4438">
        <v>8</v>
      </c>
      <c r="AA4438">
        <v>0</v>
      </c>
      <c r="AB4438">
        <v>76</v>
      </c>
      <c r="AC4438">
        <v>0</v>
      </c>
      <c r="AD4438">
        <v>30</v>
      </c>
      <c r="AE4438">
        <v>0</v>
      </c>
      <c r="AY4438" s="59"/>
    </row>
    <row r="4439" spans="1:51">
      <c r="A4439" s="19">
        <v>43828</v>
      </c>
      <c r="B4439" t="s">
        <v>45</v>
      </c>
      <c r="C4439" s="19">
        <v>43907</v>
      </c>
      <c r="D4439">
        <v>155</v>
      </c>
      <c r="E4439">
        <v>35.1</v>
      </c>
      <c r="F4439">
        <v>4.8</v>
      </c>
      <c r="G4439">
        <v>1.8</v>
      </c>
      <c r="H4439">
        <v>9.5</v>
      </c>
      <c r="I4439">
        <v>3.2</v>
      </c>
      <c r="J4439">
        <v>16.100000000000001</v>
      </c>
      <c r="K4439">
        <v>1</v>
      </c>
      <c r="L4439">
        <v>15.6</v>
      </c>
      <c r="M4439">
        <v>2.5</v>
      </c>
      <c r="N4439">
        <v>65.7</v>
      </c>
      <c r="O4439">
        <v>2.1</v>
      </c>
      <c r="P4439">
        <v>1.3</v>
      </c>
      <c r="Q4439">
        <v>4.2</v>
      </c>
      <c r="R4439">
        <v>1.8</v>
      </c>
      <c r="S4439">
        <v>10.8</v>
      </c>
      <c r="T4439">
        <v>1.3</v>
      </c>
      <c r="U4439">
        <v>10.6</v>
      </c>
      <c r="V4439">
        <v>1.6</v>
      </c>
      <c r="W4439">
        <v>79</v>
      </c>
      <c r="X4439">
        <v>0</v>
      </c>
      <c r="Y4439">
        <v>0</v>
      </c>
      <c r="Z4439">
        <v>4</v>
      </c>
      <c r="AA4439">
        <v>0</v>
      </c>
      <c r="AB4439">
        <v>36</v>
      </c>
      <c r="AC4439">
        <v>0</v>
      </c>
      <c r="AD4439">
        <v>35</v>
      </c>
      <c r="AE4439">
        <v>0</v>
      </c>
      <c r="AY4439" s="59"/>
    </row>
    <row r="4440" spans="1:51">
      <c r="A4440" s="19">
        <v>43828</v>
      </c>
      <c r="B4440" t="s">
        <v>42</v>
      </c>
      <c r="C4440" s="19">
        <v>43907</v>
      </c>
      <c r="D4440">
        <v>136</v>
      </c>
      <c r="E4440">
        <v>26.6</v>
      </c>
      <c r="F4440">
        <v>3.7</v>
      </c>
      <c r="G4440">
        <v>1.5</v>
      </c>
      <c r="H4440">
        <v>14.4</v>
      </c>
      <c r="I4440">
        <v>4.8</v>
      </c>
      <c r="J4440">
        <v>19.600000000000001</v>
      </c>
      <c r="K4440">
        <v>1</v>
      </c>
      <c r="L4440">
        <v>15.6</v>
      </c>
      <c r="M4440">
        <v>2.4</v>
      </c>
      <c r="N4440">
        <v>41.3</v>
      </c>
      <c r="O4440">
        <v>2.6</v>
      </c>
      <c r="P4440">
        <v>1.7</v>
      </c>
      <c r="Q4440">
        <v>11.3</v>
      </c>
      <c r="R4440">
        <v>3.2</v>
      </c>
      <c r="S4440">
        <v>21.4</v>
      </c>
      <c r="T4440">
        <v>1.9</v>
      </c>
      <c r="U4440">
        <v>14.4</v>
      </c>
      <c r="V4440">
        <v>2</v>
      </c>
      <c r="W4440">
        <v>51</v>
      </c>
      <c r="X4440">
        <v>0</v>
      </c>
      <c r="Y4440">
        <v>0</v>
      </c>
      <c r="Z4440">
        <v>17</v>
      </c>
      <c r="AA4440">
        <v>0</v>
      </c>
      <c r="AB4440">
        <v>38</v>
      </c>
      <c r="AC4440">
        <v>0</v>
      </c>
      <c r="AD4440">
        <v>30</v>
      </c>
      <c r="AE4440">
        <v>0</v>
      </c>
      <c r="AY4440" s="59"/>
    </row>
    <row r="4441" spans="1:51">
      <c r="A4441" s="19">
        <v>43828</v>
      </c>
      <c r="B4441" t="s">
        <v>46</v>
      </c>
      <c r="C4441" s="19">
        <v>43914</v>
      </c>
      <c r="D4441">
        <v>105</v>
      </c>
      <c r="E4441">
        <v>35.9</v>
      </c>
      <c r="F4441">
        <v>8.1999999999999993</v>
      </c>
      <c r="G4441">
        <v>2.5</v>
      </c>
      <c r="H4441">
        <v>8.1</v>
      </c>
      <c r="I4441">
        <v>2.9</v>
      </c>
      <c r="J4441">
        <v>16.100000000000001</v>
      </c>
      <c r="K4441">
        <v>1.3</v>
      </c>
      <c r="L4441">
        <v>12</v>
      </c>
      <c r="M4441">
        <v>2.5</v>
      </c>
      <c r="N4441">
        <v>67.5</v>
      </c>
      <c r="O4441">
        <v>3.8</v>
      </c>
      <c r="P4441">
        <v>1.6</v>
      </c>
      <c r="Q4441">
        <v>3.9</v>
      </c>
      <c r="R4441">
        <v>1.7</v>
      </c>
      <c r="S4441">
        <v>10.9</v>
      </c>
      <c r="T4441">
        <v>1.5</v>
      </c>
      <c r="U4441">
        <v>7.1</v>
      </c>
      <c r="V4441">
        <v>1.6</v>
      </c>
      <c r="W4441">
        <v>67</v>
      </c>
      <c r="X4441">
        <v>0</v>
      </c>
      <c r="Y4441">
        <v>0</v>
      </c>
      <c r="Z4441">
        <v>1</v>
      </c>
      <c r="AA4441">
        <v>0</v>
      </c>
      <c r="AB4441">
        <v>30</v>
      </c>
      <c r="AC4441">
        <v>0</v>
      </c>
      <c r="AD4441">
        <v>6</v>
      </c>
      <c r="AE4441">
        <v>0</v>
      </c>
      <c r="AY4441" s="59"/>
    </row>
    <row r="4442" spans="1:51">
      <c r="A4442" s="19">
        <v>43828</v>
      </c>
      <c r="B4442" t="s">
        <v>47</v>
      </c>
      <c r="C4442" s="19">
        <v>43919</v>
      </c>
      <c r="D4442">
        <v>51</v>
      </c>
      <c r="E4442">
        <v>29.5</v>
      </c>
      <c r="F4442">
        <v>4.8</v>
      </c>
      <c r="G4442">
        <v>2.4</v>
      </c>
      <c r="H4442">
        <v>8.8000000000000007</v>
      </c>
      <c r="I4442">
        <v>3</v>
      </c>
      <c r="J4442">
        <v>19.600000000000001</v>
      </c>
      <c r="K4442">
        <v>1.3</v>
      </c>
      <c r="L4442">
        <v>16.5</v>
      </c>
      <c r="M4442">
        <v>3.5</v>
      </c>
      <c r="N4442">
        <v>48.2</v>
      </c>
      <c r="O4442">
        <v>3</v>
      </c>
      <c r="P4442">
        <v>1.9</v>
      </c>
      <c r="Q4442">
        <v>5.2</v>
      </c>
      <c r="R4442">
        <v>2.2999999999999998</v>
      </c>
      <c r="S4442">
        <v>19.8</v>
      </c>
      <c r="T4442">
        <v>2</v>
      </c>
      <c r="U4442">
        <v>14.7</v>
      </c>
      <c r="V4442">
        <v>2.5</v>
      </c>
      <c r="W4442">
        <v>22</v>
      </c>
      <c r="X4442">
        <v>0</v>
      </c>
      <c r="Y4442">
        <v>0</v>
      </c>
      <c r="Z4442">
        <v>1</v>
      </c>
      <c r="AA4442">
        <v>0</v>
      </c>
      <c r="AB4442">
        <v>15</v>
      </c>
      <c r="AC4442">
        <v>0</v>
      </c>
      <c r="AD4442">
        <v>13</v>
      </c>
      <c r="AE4442">
        <v>0</v>
      </c>
      <c r="AY4442" s="59"/>
    </row>
    <row r="4443" spans="1:51">
      <c r="A4443" s="19">
        <v>43828</v>
      </c>
      <c r="B4443" t="s">
        <v>48</v>
      </c>
      <c r="C4443" s="19">
        <v>43925</v>
      </c>
      <c r="D4443">
        <v>15</v>
      </c>
      <c r="E4443">
        <v>28.8</v>
      </c>
      <c r="F4443">
        <v>9</v>
      </c>
      <c r="G4443">
        <v>0.5</v>
      </c>
      <c r="H4443">
        <v>10.8</v>
      </c>
      <c r="I4443">
        <v>2.5</v>
      </c>
      <c r="J4443">
        <v>13.3</v>
      </c>
      <c r="K4443">
        <v>4.5999999999999996</v>
      </c>
      <c r="L4443">
        <v>19.399999999999999</v>
      </c>
      <c r="M4443">
        <v>0.7</v>
      </c>
      <c r="N4443">
        <v>45.5</v>
      </c>
      <c r="O4443">
        <v>6</v>
      </c>
      <c r="P4443">
        <v>1.7</v>
      </c>
      <c r="Q4443">
        <v>7.6</v>
      </c>
      <c r="R4443">
        <v>2.2999999999999998</v>
      </c>
      <c r="S4443">
        <v>10.4</v>
      </c>
      <c r="T4443">
        <v>3.7</v>
      </c>
      <c r="U4443">
        <v>20.7</v>
      </c>
      <c r="V4443">
        <v>1.8</v>
      </c>
      <c r="W4443">
        <v>8</v>
      </c>
      <c r="X4443">
        <v>0</v>
      </c>
      <c r="Y4443">
        <v>0</v>
      </c>
      <c r="Z4443">
        <v>1</v>
      </c>
      <c r="AA4443">
        <v>0</v>
      </c>
      <c r="AB4443">
        <v>1</v>
      </c>
      <c r="AC4443">
        <v>0</v>
      </c>
      <c r="AD4443">
        <v>5</v>
      </c>
      <c r="AE4443">
        <v>0</v>
      </c>
      <c r="AY4443" s="59"/>
    </row>
    <row r="4444" spans="1:51">
      <c r="A4444" s="19">
        <v>43828</v>
      </c>
      <c r="B4444" t="s">
        <v>49</v>
      </c>
      <c r="C4444" s="19">
        <v>43925</v>
      </c>
      <c r="D4444">
        <v>24</v>
      </c>
      <c r="E4444">
        <v>25.2</v>
      </c>
      <c r="F4444">
        <v>3.3</v>
      </c>
      <c r="G4444">
        <v>0.5</v>
      </c>
      <c r="H4444">
        <v>8.8000000000000007</v>
      </c>
      <c r="I4444">
        <v>0.5</v>
      </c>
      <c r="J4444">
        <v>23.8</v>
      </c>
      <c r="K4444">
        <v>0.2</v>
      </c>
      <c r="L4444">
        <v>18.8</v>
      </c>
      <c r="M4444">
        <v>8.5</v>
      </c>
      <c r="N4444">
        <v>33.4</v>
      </c>
      <c r="O4444">
        <v>2.5</v>
      </c>
      <c r="P4444">
        <v>1.5</v>
      </c>
      <c r="Q4444">
        <v>5.4</v>
      </c>
      <c r="R4444">
        <v>1.7</v>
      </c>
      <c r="S4444">
        <v>29.3</v>
      </c>
      <c r="T4444">
        <v>2</v>
      </c>
      <c r="U4444">
        <v>18.600000000000001</v>
      </c>
      <c r="V4444">
        <v>5</v>
      </c>
      <c r="W4444">
        <v>9</v>
      </c>
      <c r="X4444">
        <v>0</v>
      </c>
      <c r="Y4444">
        <v>0</v>
      </c>
      <c r="Z4444">
        <v>0</v>
      </c>
      <c r="AA4444">
        <v>0</v>
      </c>
      <c r="AB4444">
        <v>8</v>
      </c>
      <c r="AC4444">
        <v>0</v>
      </c>
      <c r="AD4444">
        <v>7</v>
      </c>
      <c r="AE4444">
        <v>0</v>
      </c>
      <c r="AY4444" s="59"/>
    </row>
    <row r="4445" spans="1:51">
      <c r="A4445" s="19">
        <v>43828</v>
      </c>
      <c r="B4445" t="s">
        <v>50</v>
      </c>
      <c r="C4445" s="19">
        <v>43925</v>
      </c>
      <c r="D4445">
        <v>54</v>
      </c>
      <c r="E4445">
        <v>36.6</v>
      </c>
      <c r="F4445">
        <v>6.5</v>
      </c>
      <c r="G4445">
        <v>4.2</v>
      </c>
      <c r="H4445">
        <v>7</v>
      </c>
      <c r="I4445">
        <v>4.5999999999999996</v>
      </c>
      <c r="J4445">
        <v>14.4</v>
      </c>
      <c r="K4445">
        <v>3.8</v>
      </c>
      <c r="L4445">
        <v>11.8</v>
      </c>
      <c r="M4445">
        <v>0.5</v>
      </c>
      <c r="N4445">
        <v>68.3</v>
      </c>
      <c r="O4445">
        <v>3.2</v>
      </c>
      <c r="P4445">
        <v>2.2999999999999998</v>
      </c>
      <c r="Q4445">
        <v>3.6</v>
      </c>
      <c r="R4445">
        <v>2.5</v>
      </c>
      <c r="S4445">
        <v>9.1999999999999993</v>
      </c>
      <c r="T4445">
        <v>2.2000000000000002</v>
      </c>
      <c r="U4445">
        <v>7.1</v>
      </c>
      <c r="V4445">
        <v>1.3</v>
      </c>
      <c r="W4445">
        <v>44</v>
      </c>
      <c r="X4445">
        <v>0</v>
      </c>
      <c r="Y4445">
        <v>0</v>
      </c>
      <c r="Z4445">
        <v>0</v>
      </c>
      <c r="AA4445">
        <v>0</v>
      </c>
      <c r="AB4445">
        <v>7</v>
      </c>
      <c r="AC4445">
        <v>0</v>
      </c>
      <c r="AD4445">
        <v>3</v>
      </c>
      <c r="AE4445">
        <v>0</v>
      </c>
      <c r="AY4445" s="59"/>
    </row>
    <row r="4446" spans="1:51">
      <c r="A4446" s="19">
        <v>43828</v>
      </c>
      <c r="B4446" t="s">
        <v>51</v>
      </c>
      <c r="C4446" s="19">
        <v>43925</v>
      </c>
      <c r="D4446">
        <v>14</v>
      </c>
      <c r="E4446">
        <v>24.3</v>
      </c>
      <c r="F4446">
        <v>7.6</v>
      </c>
      <c r="G4446">
        <v>0.4</v>
      </c>
      <c r="H4446">
        <v>10.9</v>
      </c>
      <c r="I4446">
        <v>4</v>
      </c>
      <c r="J4446">
        <v>13.3</v>
      </c>
      <c r="K4446">
        <v>3.6</v>
      </c>
      <c r="L4446">
        <v>24.6</v>
      </c>
      <c r="M4446">
        <v>0.8</v>
      </c>
      <c r="N4446">
        <v>32</v>
      </c>
      <c r="O4446">
        <v>5</v>
      </c>
      <c r="P4446">
        <v>1.6</v>
      </c>
      <c r="Q4446">
        <v>8</v>
      </c>
      <c r="R4446">
        <v>3.1</v>
      </c>
      <c r="S4446">
        <v>10.4</v>
      </c>
      <c r="T4446">
        <v>3.1</v>
      </c>
      <c r="U4446">
        <v>34.700000000000003</v>
      </c>
      <c r="V4446">
        <v>1.7</v>
      </c>
      <c r="W4446">
        <v>6</v>
      </c>
      <c r="X4446">
        <v>0</v>
      </c>
      <c r="Y4446">
        <v>0</v>
      </c>
      <c r="Z4446">
        <v>1</v>
      </c>
      <c r="AA4446">
        <v>0</v>
      </c>
      <c r="AB4446">
        <v>1</v>
      </c>
      <c r="AC4446">
        <v>0</v>
      </c>
      <c r="AD4446">
        <v>6</v>
      </c>
      <c r="AE4446">
        <v>0</v>
      </c>
      <c r="AY4446" s="59"/>
    </row>
    <row r="4447" spans="1:51">
      <c r="A4447" s="19">
        <v>43828</v>
      </c>
      <c r="B4447" t="s">
        <v>52</v>
      </c>
      <c r="C4447" s="19">
        <v>43928</v>
      </c>
      <c r="D4447">
        <v>84</v>
      </c>
      <c r="E4447">
        <v>24.4</v>
      </c>
      <c r="F4447">
        <v>4.2</v>
      </c>
      <c r="G4447">
        <v>2.2000000000000002</v>
      </c>
      <c r="H4447">
        <v>12</v>
      </c>
      <c r="I4447">
        <v>3.3</v>
      </c>
      <c r="J4447">
        <v>21.7</v>
      </c>
      <c r="K4447">
        <v>0.4</v>
      </c>
      <c r="L4447">
        <v>18.3</v>
      </c>
      <c r="M4447">
        <v>3.1</v>
      </c>
      <c r="N4447">
        <v>33.1</v>
      </c>
      <c r="O4447">
        <v>3.2</v>
      </c>
      <c r="P4447">
        <v>2.5</v>
      </c>
      <c r="Q4447">
        <v>8.6</v>
      </c>
      <c r="R4447">
        <v>2.7</v>
      </c>
      <c r="S4447">
        <v>25.4</v>
      </c>
      <c r="T4447">
        <v>2</v>
      </c>
      <c r="U4447">
        <v>19</v>
      </c>
      <c r="V4447">
        <v>2.9</v>
      </c>
      <c r="W4447">
        <v>30</v>
      </c>
      <c r="X4447">
        <v>0</v>
      </c>
      <c r="Y4447">
        <v>0</v>
      </c>
      <c r="Z4447">
        <v>5</v>
      </c>
      <c r="AA4447">
        <v>0</v>
      </c>
      <c r="AB4447">
        <v>27</v>
      </c>
      <c r="AC4447">
        <v>0</v>
      </c>
      <c r="AD4447">
        <v>22</v>
      </c>
      <c r="AE4447">
        <v>0</v>
      </c>
      <c r="AY4447" s="59"/>
    </row>
    <row r="4448" spans="1:51">
      <c r="A4448" s="19">
        <v>43828</v>
      </c>
      <c r="B4448" t="s">
        <v>53</v>
      </c>
      <c r="C4448" s="19">
        <v>43949</v>
      </c>
      <c r="D4448">
        <v>60</v>
      </c>
      <c r="E4448">
        <v>22.7</v>
      </c>
      <c r="F4448">
        <v>3.8</v>
      </c>
      <c r="G4448">
        <v>4.3</v>
      </c>
      <c r="H4448">
        <v>13.2</v>
      </c>
      <c r="I4448">
        <v>1</v>
      </c>
      <c r="J4448">
        <v>20.9</v>
      </c>
      <c r="K4448">
        <v>1.2</v>
      </c>
      <c r="L4448">
        <v>20.100000000000001</v>
      </c>
      <c r="M4448">
        <v>2.4</v>
      </c>
      <c r="N4448">
        <v>28</v>
      </c>
      <c r="O4448">
        <v>3.4</v>
      </c>
      <c r="P4448">
        <v>3.3</v>
      </c>
      <c r="Q4448">
        <v>10.5</v>
      </c>
      <c r="R4448">
        <v>2.5</v>
      </c>
      <c r="S4448">
        <v>23.8</v>
      </c>
      <c r="T4448">
        <v>2.7</v>
      </c>
      <c r="U4448">
        <v>22.5</v>
      </c>
      <c r="V4448">
        <v>2.9</v>
      </c>
      <c r="W4448">
        <v>20</v>
      </c>
      <c r="X4448">
        <v>0</v>
      </c>
      <c r="Y4448">
        <v>0</v>
      </c>
      <c r="Z4448">
        <v>5</v>
      </c>
      <c r="AA4448">
        <v>0</v>
      </c>
      <c r="AB4448">
        <v>18</v>
      </c>
      <c r="AC4448">
        <v>0</v>
      </c>
      <c r="AD4448">
        <v>17</v>
      </c>
      <c r="AE4448">
        <v>0</v>
      </c>
      <c r="AY4448" s="59"/>
    </row>
    <row r="4449" spans="1:51">
      <c r="A4449" s="19">
        <v>43828</v>
      </c>
      <c r="B4449" t="s">
        <v>54</v>
      </c>
      <c r="C4449" s="19">
        <v>43949</v>
      </c>
      <c r="D4449">
        <v>21</v>
      </c>
      <c r="E4449">
        <v>34.1</v>
      </c>
      <c r="F4449">
        <v>4.3</v>
      </c>
      <c r="G4449">
        <v>4</v>
      </c>
      <c r="H4449">
        <v>11.6</v>
      </c>
      <c r="I4449">
        <v>1.5</v>
      </c>
      <c r="J4449">
        <v>16.7</v>
      </c>
      <c r="K4449">
        <v>1.5</v>
      </c>
      <c r="L4449">
        <v>13.7</v>
      </c>
      <c r="M4449">
        <v>2.2000000000000002</v>
      </c>
      <c r="N4449">
        <v>56.6</v>
      </c>
      <c r="O4449">
        <v>3.3</v>
      </c>
      <c r="P4449">
        <v>2.8</v>
      </c>
      <c r="Q4449">
        <v>7.2</v>
      </c>
      <c r="R4449">
        <v>2.2000000000000002</v>
      </c>
      <c r="S4449">
        <v>13.2</v>
      </c>
      <c r="T4449">
        <v>2.2000000000000002</v>
      </c>
      <c r="U4449">
        <v>9.8000000000000007</v>
      </c>
      <c r="V4449">
        <v>2.2000000000000002</v>
      </c>
      <c r="W4449">
        <v>12</v>
      </c>
      <c r="X4449">
        <v>0</v>
      </c>
      <c r="Y4449">
        <v>0</v>
      </c>
      <c r="Z4449">
        <v>1</v>
      </c>
      <c r="AA4449">
        <v>0</v>
      </c>
      <c r="AB4449">
        <v>6</v>
      </c>
      <c r="AC4449">
        <v>0</v>
      </c>
      <c r="AD4449">
        <v>2</v>
      </c>
      <c r="AE4449">
        <v>0</v>
      </c>
      <c r="AY4449" s="59"/>
    </row>
    <row r="4450" spans="1:51">
      <c r="A4450" s="19">
        <v>43828</v>
      </c>
      <c r="B4450" t="s">
        <v>55</v>
      </c>
      <c r="C4450" s="19">
        <v>43949</v>
      </c>
      <c r="D4450">
        <v>96</v>
      </c>
      <c r="E4450">
        <v>25.6</v>
      </c>
      <c r="F4450">
        <v>2.9</v>
      </c>
      <c r="G4450">
        <v>6.2</v>
      </c>
      <c r="H4450">
        <v>11.4</v>
      </c>
      <c r="I4450">
        <v>0.8</v>
      </c>
      <c r="J4450">
        <v>19.100000000000001</v>
      </c>
      <c r="K4450">
        <v>0.5</v>
      </c>
      <c r="L4450">
        <v>18.7</v>
      </c>
      <c r="M4450">
        <v>4.4000000000000004</v>
      </c>
      <c r="N4450">
        <v>34.6</v>
      </c>
      <c r="O4450">
        <v>3.1</v>
      </c>
      <c r="P4450">
        <v>4.7</v>
      </c>
      <c r="Q4450">
        <v>8.8000000000000007</v>
      </c>
      <c r="R4450">
        <v>2.2999999999999998</v>
      </c>
      <c r="S4450">
        <v>19.8</v>
      </c>
      <c r="T4450">
        <v>2.2999999999999998</v>
      </c>
      <c r="U4450">
        <v>20</v>
      </c>
      <c r="V4450">
        <v>4</v>
      </c>
      <c r="W4450">
        <v>37</v>
      </c>
      <c r="X4450">
        <v>0</v>
      </c>
      <c r="Y4450">
        <v>0</v>
      </c>
      <c r="Z4450">
        <v>5</v>
      </c>
      <c r="AA4450">
        <v>0</v>
      </c>
      <c r="AB4450">
        <v>27</v>
      </c>
      <c r="AC4450">
        <v>0</v>
      </c>
      <c r="AD4450">
        <v>27</v>
      </c>
      <c r="AE4450">
        <v>0</v>
      </c>
      <c r="AY4450" s="59"/>
    </row>
    <row r="4451" spans="1:51">
      <c r="A4451" s="19">
        <v>43828</v>
      </c>
      <c r="B4451" t="s">
        <v>56</v>
      </c>
      <c r="C4451" s="19">
        <v>43949</v>
      </c>
      <c r="D4451">
        <v>274</v>
      </c>
      <c r="E4451">
        <v>24</v>
      </c>
      <c r="F4451">
        <v>17.8</v>
      </c>
      <c r="G4451">
        <v>2.2999999999999998</v>
      </c>
      <c r="H4451">
        <v>9.1</v>
      </c>
      <c r="I4451">
        <v>1.2</v>
      </c>
      <c r="J4451">
        <v>17.100000000000001</v>
      </c>
      <c r="K4451">
        <v>0.3</v>
      </c>
      <c r="L4451">
        <v>14.3</v>
      </c>
      <c r="M4451">
        <v>3.3</v>
      </c>
      <c r="N4451">
        <v>32</v>
      </c>
      <c r="O4451">
        <v>18.600000000000001</v>
      </c>
      <c r="P4451">
        <v>2.8</v>
      </c>
      <c r="Q4451">
        <v>7</v>
      </c>
      <c r="R4451">
        <v>2.4</v>
      </c>
      <c r="S4451">
        <v>17.2</v>
      </c>
      <c r="T4451">
        <v>2.4</v>
      </c>
      <c r="U4451">
        <v>13.8</v>
      </c>
      <c r="V4451">
        <v>3.4</v>
      </c>
      <c r="W4451">
        <v>96</v>
      </c>
      <c r="X4451">
        <v>0</v>
      </c>
      <c r="Y4451">
        <v>0</v>
      </c>
      <c r="Z4451">
        <v>5</v>
      </c>
      <c r="AA4451">
        <v>0</v>
      </c>
      <c r="AB4451">
        <v>68</v>
      </c>
      <c r="AC4451">
        <v>0</v>
      </c>
      <c r="AD4451">
        <v>34</v>
      </c>
      <c r="AE4451">
        <v>0</v>
      </c>
      <c r="AY4451" s="59"/>
    </row>
    <row r="4452" spans="1:51">
      <c r="A4452" s="19">
        <v>43828</v>
      </c>
      <c r="B4452" t="s">
        <v>57</v>
      </c>
      <c r="C4452" s="19">
        <v>43949</v>
      </c>
      <c r="D4452">
        <v>186</v>
      </c>
      <c r="E4452">
        <v>33.200000000000003</v>
      </c>
      <c r="F4452">
        <v>3.3</v>
      </c>
      <c r="G4452">
        <v>0.9</v>
      </c>
      <c r="H4452">
        <v>12.2</v>
      </c>
      <c r="I4452">
        <v>3.7</v>
      </c>
      <c r="J4452">
        <v>18.399999999999999</v>
      </c>
      <c r="K4452">
        <v>0.7</v>
      </c>
      <c r="L4452">
        <v>14.3</v>
      </c>
      <c r="M4452">
        <v>2.8</v>
      </c>
      <c r="N4452">
        <v>53.6</v>
      </c>
      <c r="O4452">
        <v>2.9</v>
      </c>
      <c r="P4452">
        <v>1.8</v>
      </c>
      <c r="Q4452">
        <v>8</v>
      </c>
      <c r="R4452">
        <v>3</v>
      </c>
      <c r="S4452">
        <v>15.4</v>
      </c>
      <c r="T4452">
        <v>1.9</v>
      </c>
      <c r="U4452">
        <v>10.7</v>
      </c>
      <c r="V4452">
        <v>2.2999999999999998</v>
      </c>
      <c r="W4452">
        <v>97</v>
      </c>
      <c r="X4452">
        <v>0</v>
      </c>
      <c r="Y4452">
        <v>0</v>
      </c>
      <c r="Z4452">
        <v>12</v>
      </c>
      <c r="AA4452">
        <v>0</v>
      </c>
      <c r="AB4452">
        <v>54</v>
      </c>
      <c r="AC4452">
        <v>0</v>
      </c>
      <c r="AD4452">
        <v>23</v>
      </c>
      <c r="AE4452">
        <v>0</v>
      </c>
      <c r="AY4452" s="59"/>
    </row>
    <row r="4453" spans="1:51">
      <c r="A4453" s="19">
        <v>43828</v>
      </c>
      <c r="B4453" t="s">
        <v>58</v>
      </c>
      <c r="C4453" s="19">
        <v>43949</v>
      </c>
      <c r="D4453">
        <v>26</v>
      </c>
      <c r="E4453">
        <v>24.1</v>
      </c>
      <c r="F4453">
        <v>4.0999999999999996</v>
      </c>
      <c r="G4453">
        <v>8</v>
      </c>
      <c r="H4453">
        <v>9.1999999999999993</v>
      </c>
      <c r="I4453">
        <v>0.6</v>
      </c>
      <c r="J4453">
        <v>21.7</v>
      </c>
      <c r="K4453">
        <v>0.2</v>
      </c>
      <c r="L4453">
        <v>16.399999999999999</v>
      </c>
      <c r="M4453">
        <v>5.4</v>
      </c>
      <c r="N4453">
        <v>31.8</v>
      </c>
      <c r="O4453">
        <v>3.9</v>
      </c>
      <c r="P4453">
        <v>5.7</v>
      </c>
      <c r="Q4453">
        <v>6.9</v>
      </c>
      <c r="R4453">
        <v>2.4</v>
      </c>
      <c r="S4453">
        <v>26.1</v>
      </c>
      <c r="T4453">
        <v>2.4</v>
      </c>
      <c r="U4453">
        <v>16.100000000000001</v>
      </c>
      <c r="V4453">
        <v>4.3</v>
      </c>
      <c r="W4453">
        <v>10</v>
      </c>
      <c r="X4453">
        <v>0</v>
      </c>
      <c r="Y4453">
        <v>0</v>
      </c>
      <c r="Z4453">
        <v>1</v>
      </c>
      <c r="AA4453">
        <v>0</v>
      </c>
      <c r="AB4453">
        <v>9</v>
      </c>
      <c r="AC4453">
        <v>0</v>
      </c>
      <c r="AD4453">
        <v>7</v>
      </c>
      <c r="AE4453">
        <v>0</v>
      </c>
      <c r="AY4453" s="59"/>
    </row>
    <row r="4454" spans="1:51">
      <c r="A4454" s="19">
        <v>43828</v>
      </c>
      <c r="B4454" t="s">
        <v>59</v>
      </c>
      <c r="C4454" s="19">
        <v>43953</v>
      </c>
      <c r="D4454">
        <v>7</v>
      </c>
      <c r="E4454">
        <v>29.5</v>
      </c>
      <c r="F4454">
        <v>4.8</v>
      </c>
      <c r="G4454">
        <v>2.4</v>
      </c>
      <c r="H4454">
        <v>8.8000000000000007</v>
      </c>
      <c r="I4454">
        <v>3</v>
      </c>
      <c r="J4454">
        <v>19.600000000000001</v>
      </c>
      <c r="K4454">
        <v>1.3</v>
      </c>
      <c r="L4454">
        <v>16.5</v>
      </c>
      <c r="M4454">
        <v>3.5</v>
      </c>
      <c r="N4454">
        <v>43.7</v>
      </c>
      <c r="O4454">
        <v>4.2</v>
      </c>
      <c r="P4454">
        <v>2.9</v>
      </c>
      <c r="Q4454">
        <v>5.7</v>
      </c>
      <c r="R4454">
        <v>2.9</v>
      </c>
      <c r="S4454">
        <v>20</v>
      </c>
      <c r="T4454">
        <v>2.5</v>
      </c>
      <c r="U4454">
        <v>14.7</v>
      </c>
      <c r="V4454">
        <v>3.1</v>
      </c>
      <c r="W4454">
        <v>3</v>
      </c>
      <c r="X4454">
        <v>0</v>
      </c>
      <c r="Y4454">
        <v>0</v>
      </c>
      <c r="Z4454">
        <v>0</v>
      </c>
      <c r="AA4454">
        <v>0</v>
      </c>
      <c r="AB4454">
        <v>2</v>
      </c>
      <c r="AC4454">
        <v>0</v>
      </c>
      <c r="AD4454">
        <v>2</v>
      </c>
      <c r="AE4454">
        <v>0</v>
      </c>
      <c r="AY4454" s="59"/>
    </row>
    <row r="4455" spans="1:51">
      <c r="A4455" s="19">
        <v>43828</v>
      </c>
      <c r="B4455" t="s">
        <v>60</v>
      </c>
      <c r="C4455" s="19">
        <v>43953</v>
      </c>
      <c r="D4455">
        <v>39</v>
      </c>
      <c r="E4455">
        <v>30.4</v>
      </c>
      <c r="F4455">
        <v>7.1</v>
      </c>
      <c r="G4455">
        <v>0.5</v>
      </c>
      <c r="H4455">
        <v>10.3</v>
      </c>
      <c r="I4455">
        <v>4.2</v>
      </c>
      <c r="J4455">
        <v>13.1</v>
      </c>
      <c r="K4455">
        <v>3.7</v>
      </c>
      <c r="L4455">
        <v>19.7</v>
      </c>
      <c r="M4455">
        <v>0.5</v>
      </c>
      <c r="N4455">
        <v>46.7</v>
      </c>
      <c r="O4455">
        <v>4.7</v>
      </c>
      <c r="P4455">
        <v>1.9</v>
      </c>
      <c r="Q4455">
        <v>7</v>
      </c>
      <c r="R4455">
        <v>3.4</v>
      </c>
      <c r="S4455">
        <v>9.6999999999999993</v>
      </c>
      <c r="T4455">
        <v>3.4</v>
      </c>
      <c r="U4455">
        <v>20.5</v>
      </c>
      <c r="V4455">
        <v>2.2000000000000002</v>
      </c>
      <c r="W4455">
        <v>21</v>
      </c>
      <c r="X4455">
        <v>0</v>
      </c>
      <c r="Y4455">
        <v>0</v>
      </c>
      <c r="Z4455">
        <v>1</v>
      </c>
      <c r="AA4455">
        <v>0</v>
      </c>
      <c r="AB4455">
        <v>3</v>
      </c>
      <c r="AC4455">
        <v>0</v>
      </c>
      <c r="AD4455">
        <v>14</v>
      </c>
      <c r="AE4455">
        <v>0</v>
      </c>
      <c r="AY4455" s="59"/>
    </row>
    <row r="4456" spans="1:51">
      <c r="A4456" s="19">
        <v>43828</v>
      </c>
      <c r="B4456" t="s">
        <v>61</v>
      </c>
      <c r="C4456" s="19">
        <v>43956</v>
      </c>
      <c r="D4456">
        <v>82</v>
      </c>
      <c r="E4456">
        <v>26.2</v>
      </c>
      <c r="F4456">
        <v>3.8</v>
      </c>
      <c r="G4456">
        <v>0.2</v>
      </c>
      <c r="H4456">
        <v>21.8</v>
      </c>
      <c r="I4456">
        <v>6.9</v>
      </c>
      <c r="J4456">
        <v>15</v>
      </c>
      <c r="K4456">
        <v>1.2</v>
      </c>
      <c r="L4456">
        <v>14</v>
      </c>
      <c r="M4456">
        <v>0.5</v>
      </c>
      <c r="N4456">
        <v>35</v>
      </c>
      <c r="O4456">
        <v>3.5</v>
      </c>
      <c r="P4456">
        <v>2</v>
      </c>
      <c r="Q4456">
        <v>24.5</v>
      </c>
      <c r="R4456">
        <v>5.2</v>
      </c>
      <c r="S4456">
        <v>12.8</v>
      </c>
      <c r="T4456">
        <v>2.5</v>
      </c>
      <c r="U4456">
        <v>12</v>
      </c>
      <c r="V4456">
        <v>2.1</v>
      </c>
      <c r="W4456">
        <v>33</v>
      </c>
      <c r="X4456">
        <v>0</v>
      </c>
      <c r="Y4456">
        <v>0</v>
      </c>
      <c r="Z4456">
        <v>27</v>
      </c>
      <c r="AA4456">
        <v>1</v>
      </c>
      <c r="AB4456">
        <v>12</v>
      </c>
      <c r="AC4456">
        <v>0</v>
      </c>
      <c r="AD4456">
        <v>9</v>
      </c>
      <c r="AE4456">
        <v>0</v>
      </c>
      <c r="AY4456" s="59"/>
    </row>
    <row r="4457" spans="1:51">
      <c r="A4457" s="19">
        <v>43828</v>
      </c>
      <c r="B4457" t="s">
        <v>62</v>
      </c>
      <c r="C4457" s="19">
        <v>43963</v>
      </c>
      <c r="D4457">
        <v>29</v>
      </c>
      <c r="E4457">
        <v>29.6</v>
      </c>
      <c r="F4457">
        <v>6.6</v>
      </c>
      <c r="G4457">
        <v>0.6</v>
      </c>
      <c r="H4457">
        <v>9.9</v>
      </c>
      <c r="I4457">
        <v>1.6</v>
      </c>
      <c r="J4457">
        <v>13.8</v>
      </c>
      <c r="K4457">
        <v>2.7</v>
      </c>
      <c r="L4457">
        <v>24.3</v>
      </c>
      <c r="M4457">
        <v>0.5</v>
      </c>
      <c r="N4457">
        <v>41.1</v>
      </c>
      <c r="O4457">
        <v>4.3</v>
      </c>
      <c r="P4457">
        <v>1.9</v>
      </c>
      <c r="Q4457">
        <v>6.2</v>
      </c>
      <c r="R4457">
        <v>2.4</v>
      </c>
      <c r="S4457">
        <v>10.1</v>
      </c>
      <c r="T4457">
        <v>3.1</v>
      </c>
      <c r="U4457">
        <v>28.6</v>
      </c>
      <c r="V4457">
        <v>1.9</v>
      </c>
      <c r="W4457">
        <v>14</v>
      </c>
      <c r="X4457">
        <v>0</v>
      </c>
      <c r="Y4457">
        <v>0</v>
      </c>
      <c r="Z4457">
        <v>1</v>
      </c>
      <c r="AA4457">
        <v>0</v>
      </c>
      <c r="AB4457">
        <v>3</v>
      </c>
      <c r="AC4457">
        <v>0</v>
      </c>
      <c r="AD4457">
        <v>11</v>
      </c>
      <c r="AE4457">
        <v>0</v>
      </c>
      <c r="AY4457" s="59"/>
    </row>
    <row r="4458" spans="1:51">
      <c r="A4458" s="19">
        <v>43828</v>
      </c>
      <c r="B4458" t="s">
        <v>63</v>
      </c>
      <c r="C4458" s="19">
        <v>43963</v>
      </c>
      <c r="D4458">
        <v>28</v>
      </c>
      <c r="E4458">
        <v>36.4</v>
      </c>
      <c r="F4458">
        <v>6.2</v>
      </c>
      <c r="G4458">
        <v>2.2999999999999998</v>
      </c>
      <c r="H4458">
        <v>8.3000000000000007</v>
      </c>
      <c r="I4458">
        <v>5.8</v>
      </c>
      <c r="J4458">
        <v>13.5</v>
      </c>
      <c r="K4458">
        <v>3</v>
      </c>
      <c r="L4458">
        <v>13.5</v>
      </c>
      <c r="M4458">
        <v>0.6</v>
      </c>
      <c r="N4458">
        <v>61.9</v>
      </c>
      <c r="O4458">
        <v>3.8</v>
      </c>
      <c r="P4458">
        <v>2.1</v>
      </c>
      <c r="Q4458">
        <v>4.8</v>
      </c>
      <c r="R4458">
        <v>3.9</v>
      </c>
      <c r="S4458">
        <v>8.9</v>
      </c>
      <c r="T4458">
        <v>2.7</v>
      </c>
      <c r="U4458">
        <v>9.8000000000000007</v>
      </c>
      <c r="V4458">
        <v>1.7</v>
      </c>
      <c r="W4458">
        <v>22</v>
      </c>
      <c r="X4458">
        <v>0</v>
      </c>
      <c r="Y4458">
        <v>0</v>
      </c>
      <c r="Z4458">
        <v>0</v>
      </c>
      <c r="AA4458">
        <v>0</v>
      </c>
      <c r="AB4458">
        <v>3</v>
      </c>
      <c r="AC4458">
        <v>0</v>
      </c>
      <c r="AD4458">
        <v>3</v>
      </c>
      <c r="AE4458">
        <v>0</v>
      </c>
      <c r="AY4458" s="59"/>
    </row>
    <row r="4459" spans="1:51">
      <c r="A4459" s="19">
        <v>43828</v>
      </c>
      <c r="B4459" t="s">
        <v>64</v>
      </c>
      <c r="C4459" s="19">
        <v>43970</v>
      </c>
      <c r="D4459">
        <v>54</v>
      </c>
      <c r="E4459">
        <v>35.700000000000003</v>
      </c>
      <c r="F4459">
        <v>6.3</v>
      </c>
      <c r="G4459">
        <v>3.5</v>
      </c>
      <c r="H4459">
        <v>8.8000000000000007</v>
      </c>
      <c r="I4459">
        <v>5.3</v>
      </c>
      <c r="J4459">
        <v>13.7</v>
      </c>
      <c r="K4459">
        <v>3.1</v>
      </c>
      <c r="L4459">
        <v>12.6</v>
      </c>
      <c r="M4459">
        <v>0.5</v>
      </c>
      <c r="N4459">
        <v>58.8</v>
      </c>
      <c r="O4459">
        <v>4.0999999999999996</v>
      </c>
      <c r="P4459">
        <v>2.9</v>
      </c>
      <c r="Q4459">
        <v>5.4</v>
      </c>
      <c r="R4459">
        <v>3.6</v>
      </c>
      <c r="S4459">
        <v>10.3</v>
      </c>
      <c r="T4459">
        <v>3.1</v>
      </c>
      <c r="U4459">
        <v>9.1999999999999993</v>
      </c>
      <c r="V4459">
        <v>2</v>
      </c>
      <c r="W4459">
        <v>43</v>
      </c>
      <c r="X4459">
        <v>0</v>
      </c>
      <c r="Y4459">
        <v>0</v>
      </c>
      <c r="Z4459">
        <v>1</v>
      </c>
      <c r="AA4459">
        <v>0</v>
      </c>
      <c r="AB4459">
        <v>6</v>
      </c>
      <c r="AC4459">
        <v>0</v>
      </c>
      <c r="AD4459">
        <v>4</v>
      </c>
      <c r="AE4459">
        <v>0</v>
      </c>
      <c r="AY4459" s="59"/>
    </row>
    <row r="4460" spans="1:51">
      <c r="A4460" s="19">
        <v>43828</v>
      </c>
      <c r="B4460" t="s">
        <v>65</v>
      </c>
      <c r="C4460" s="19">
        <v>43970</v>
      </c>
      <c r="D4460">
        <v>61</v>
      </c>
      <c r="E4460">
        <v>24.9</v>
      </c>
      <c r="F4460">
        <v>3.3</v>
      </c>
      <c r="G4460">
        <v>0.7</v>
      </c>
      <c r="H4460">
        <v>9.3000000000000007</v>
      </c>
      <c r="I4460">
        <v>0.6</v>
      </c>
      <c r="J4460">
        <v>24.1</v>
      </c>
      <c r="K4460">
        <v>0.3</v>
      </c>
      <c r="L4460">
        <v>17.8</v>
      </c>
      <c r="M4460">
        <v>8.6</v>
      </c>
      <c r="N4460">
        <v>30</v>
      </c>
      <c r="O4460">
        <v>3.2</v>
      </c>
      <c r="P4460">
        <v>2.1</v>
      </c>
      <c r="Q4460">
        <v>6.8</v>
      </c>
      <c r="R4460">
        <v>2.2999999999999998</v>
      </c>
      <c r="S4460">
        <v>29.2</v>
      </c>
      <c r="T4460">
        <v>2.4</v>
      </c>
      <c r="U4460">
        <v>17.3</v>
      </c>
      <c r="V4460">
        <v>6.3</v>
      </c>
      <c r="W4460">
        <v>22</v>
      </c>
      <c r="X4460">
        <v>0</v>
      </c>
      <c r="Y4460">
        <v>0</v>
      </c>
      <c r="Z4460">
        <v>1</v>
      </c>
      <c r="AA4460">
        <v>0</v>
      </c>
      <c r="AB4460">
        <v>21</v>
      </c>
      <c r="AC4460">
        <v>0</v>
      </c>
      <c r="AD4460">
        <v>16</v>
      </c>
      <c r="AE4460">
        <v>1</v>
      </c>
      <c r="AY4460" s="59"/>
    </row>
    <row r="4461" spans="1:51">
      <c r="A4461" s="19">
        <v>43828</v>
      </c>
      <c r="B4461" t="s">
        <v>143</v>
      </c>
      <c r="C4461" s="19">
        <v>43984</v>
      </c>
      <c r="D4461">
        <v>20</v>
      </c>
      <c r="E4461">
        <v>26.9</v>
      </c>
      <c r="F4461">
        <v>2.8</v>
      </c>
      <c r="G4461">
        <v>9.9</v>
      </c>
      <c r="H4461">
        <v>10.5</v>
      </c>
      <c r="I4461">
        <v>1.4</v>
      </c>
      <c r="J4461">
        <v>17.100000000000001</v>
      </c>
      <c r="K4461">
        <v>0.8</v>
      </c>
      <c r="L4461">
        <v>15</v>
      </c>
      <c r="M4461">
        <v>5</v>
      </c>
      <c r="N4461">
        <v>36.700000000000003</v>
      </c>
      <c r="O4461">
        <v>3.9</v>
      </c>
      <c r="P4461">
        <v>8.1999999999999993</v>
      </c>
      <c r="Q4461">
        <v>8.6</v>
      </c>
      <c r="R4461">
        <v>3.1</v>
      </c>
      <c r="S4461">
        <v>16.8</v>
      </c>
      <c r="T4461">
        <v>3.2</v>
      </c>
      <c r="U4461">
        <v>14.4</v>
      </c>
      <c r="V4461">
        <v>4.8</v>
      </c>
      <c r="W4461">
        <v>9</v>
      </c>
      <c r="X4461">
        <v>0</v>
      </c>
      <c r="Y4461">
        <v>1</v>
      </c>
      <c r="Z4461">
        <v>1</v>
      </c>
      <c r="AA4461">
        <v>0</v>
      </c>
      <c r="AB4461">
        <v>6</v>
      </c>
      <c r="AC4461">
        <v>0</v>
      </c>
      <c r="AD4461">
        <v>3</v>
      </c>
      <c r="AE4461">
        <v>0</v>
      </c>
      <c r="AY4461" s="59"/>
    </row>
    <row r="4462" spans="1:51">
      <c r="A4462" s="19">
        <v>43828</v>
      </c>
      <c r="B4462" t="s">
        <v>67</v>
      </c>
      <c r="C4462" s="19">
        <v>43984</v>
      </c>
      <c r="D4462">
        <v>19</v>
      </c>
      <c r="E4462">
        <v>25.7</v>
      </c>
      <c r="F4462">
        <v>8</v>
      </c>
      <c r="G4462">
        <v>0.4</v>
      </c>
      <c r="H4462">
        <v>11.3</v>
      </c>
      <c r="I4462">
        <v>3.7</v>
      </c>
      <c r="J4462">
        <v>14.2</v>
      </c>
      <c r="K4462">
        <v>3.6</v>
      </c>
      <c r="L4462">
        <v>21.9</v>
      </c>
      <c r="M4462">
        <v>0.8</v>
      </c>
      <c r="N4462">
        <v>32.700000000000003</v>
      </c>
      <c r="O4462">
        <v>6.2</v>
      </c>
      <c r="P4462">
        <v>2.7</v>
      </c>
      <c r="Q4462">
        <v>8.6999999999999993</v>
      </c>
      <c r="R4462">
        <v>4.2</v>
      </c>
      <c r="S4462">
        <v>12.8</v>
      </c>
      <c r="T4462">
        <v>4</v>
      </c>
      <c r="U4462">
        <v>25.6</v>
      </c>
      <c r="V4462">
        <v>2.9</v>
      </c>
      <c r="W4462">
        <v>9</v>
      </c>
      <c r="X4462">
        <v>0</v>
      </c>
      <c r="Y4462">
        <v>0</v>
      </c>
      <c r="Z4462">
        <v>1</v>
      </c>
      <c r="AA4462">
        <v>0</v>
      </c>
      <c r="AB4462">
        <v>2</v>
      </c>
      <c r="AC4462">
        <v>0</v>
      </c>
      <c r="AD4462">
        <v>7</v>
      </c>
      <c r="AE4462">
        <v>0</v>
      </c>
      <c r="AY4462" s="59"/>
    </row>
    <row r="4463" spans="1:51">
      <c r="A4463" s="19">
        <v>43828</v>
      </c>
      <c r="B4463" t="s">
        <v>68</v>
      </c>
      <c r="C4463" s="19">
        <v>43984</v>
      </c>
      <c r="D4463">
        <v>126</v>
      </c>
      <c r="E4463">
        <v>22.1</v>
      </c>
      <c r="F4463">
        <v>5.3</v>
      </c>
      <c r="G4463">
        <v>11.3</v>
      </c>
      <c r="H4463">
        <v>10.1</v>
      </c>
      <c r="I4463">
        <v>1.3</v>
      </c>
      <c r="J4463">
        <v>19</v>
      </c>
      <c r="K4463">
        <v>0.6</v>
      </c>
      <c r="L4463">
        <v>16</v>
      </c>
      <c r="M4463">
        <v>3.8</v>
      </c>
      <c r="N4463">
        <v>27</v>
      </c>
      <c r="O4463">
        <v>5.3</v>
      </c>
      <c r="P4463">
        <v>10.6</v>
      </c>
      <c r="Q4463">
        <v>8.8000000000000007</v>
      </c>
      <c r="R4463">
        <v>3.3</v>
      </c>
      <c r="S4463">
        <v>21</v>
      </c>
      <c r="T4463">
        <v>3</v>
      </c>
      <c r="U4463">
        <v>16.399999999999999</v>
      </c>
      <c r="V4463">
        <v>4.2</v>
      </c>
      <c r="W4463">
        <v>45</v>
      </c>
      <c r="X4463">
        <v>0</v>
      </c>
      <c r="Y4463">
        <v>6</v>
      </c>
      <c r="Z4463">
        <v>4</v>
      </c>
      <c r="AA4463">
        <v>0</v>
      </c>
      <c r="AB4463">
        <v>39</v>
      </c>
      <c r="AC4463">
        <v>0</v>
      </c>
      <c r="AD4463">
        <v>33</v>
      </c>
      <c r="AE4463">
        <v>0</v>
      </c>
      <c r="AY4463" s="59"/>
    </row>
    <row r="4464" spans="1:51">
      <c r="A4464" s="19">
        <v>43828</v>
      </c>
      <c r="B4464" t="s">
        <v>69</v>
      </c>
      <c r="C4464" s="19">
        <v>43984</v>
      </c>
      <c r="D4464">
        <v>34</v>
      </c>
      <c r="E4464">
        <v>25.3</v>
      </c>
      <c r="F4464">
        <v>4.2</v>
      </c>
      <c r="G4464">
        <v>1.5</v>
      </c>
      <c r="H4464">
        <v>8</v>
      </c>
      <c r="I4464">
        <v>0.5</v>
      </c>
      <c r="J4464">
        <v>24</v>
      </c>
      <c r="K4464">
        <v>0.3</v>
      </c>
      <c r="L4464">
        <v>16.2</v>
      </c>
      <c r="M4464">
        <v>9.4</v>
      </c>
      <c r="N4464">
        <v>31.1</v>
      </c>
      <c r="O4464">
        <v>4.2</v>
      </c>
      <c r="P4464">
        <v>2.9</v>
      </c>
      <c r="Q4464">
        <v>5.6</v>
      </c>
      <c r="R4464">
        <v>2.7</v>
      </c>
      <c r="S4464">
        <v>28</v>
      </c>
      <c r="T4464">
        <v>2.7</v>
      </c>
      <c r="U4464">
        <v>14.9</v>
      </c>
      <c r="V4464">
        <v>7.5</v>
      </c>
      <c r="W4464">
        <v>13</v>
      </c>
      <c r="X4464">
        <v>0</v>
      </c>
      <c r="Y4464">
        <v>0</v>
      </c>
      <c r="Z4464">
        <v>0</v>
      </c>
      <c r="AA4464">
        <v>0</v>
      </c>
      <c r="AB4464">
        <v>12</v>
      </c>
      <c r="AC4464">
        <v>0</v>
      </c>
      <c r="AD4464">
        <v>8</v>
      </c>
      <c r="AE4464">
        <v>1</v>
      </c>
      <c r="AY4464" s="59"/>
    </row>
    <row r="4465" spans="1:51">
      <c r="A4465" s="19">
        <v>43828</v>
      </c>
      <c r="B4465" t="s">
        <v>70</v>
      </c>
      <c r="C4465" s="19">
        <v>43984</v>
      </c>
      <c r="D4465">
        <v>16</v>
      </c>
      <c r="E4465">
        <v>27.1</v>
      </c>
      <c r="F4465">
        <v>7.6</v>
      </c>
      <c r="G4465">
        <v>0.4</v>
      </c>
      <c r="H4465">
        <v>10.5</v>
      </c>
      <c r="I4465">
        <v>4.0999999999999996</v>
      </c>
      <c r="J4465">
        <v>13</v>
      </c>
      <c r="K4465">
        <v>3.8</v>
      </c>
      <c r="L4465">
        <v>22.5</v>
      </c>
      <c r="M4465">
        <v>0.6</v>
      </c>
      <c r="N4465">
        <v>35.5</v>
      </c>
      <c r="O4465">
        <v>5.8</v>
      </c>
      <c r="P4465">
        <v>2.4</v>
      </c>
      <c r="Q4465">
        <v>8</v>
      </c>
      <c r="R4465">
        <v>3.9</v>
      </c>
      <c r="S4465">
        <v>10.9</v>
      </c>
      <c r="T4465">
        <v>4.2</v>
      </c>
      <c r="U4465">
        <v>26.1</v>
      </c>
      <c r="V4465">
        <v>2.8</v>
      </c>
      <c r="W4465">
        <v>8</v>
      </c>
      <c r="X4465">
        <v>0</v>
      </c>
      <c r="Y4465">
        <v>0</v>
      </c>
      <c r="Z4465">
        <v>1</v>
      </c>
      <c r="AA4465">
        <v>0</v>
      </c>
      <c r="AB4465">
        <v>1</v>
      </c>
      <c r="AC4465">
        <v>0</v>
      </c>
      <c r="AD4465">
        <v>6</v>
      </c>
      <c r="AE4465">
        <v>0</v>
      </c>
      <c r="AY4465" s="59"/>
    </row>
    <row r="4466" spans="1:51">
      <c r="A4466" s="19">
        <v>43828</v>
      </c>
      <c r="B4466" t="s">
        <v>71</v>
      </c>
      <c r="C4466" s="19">
        <v>43988</v>
      </c>
      <c r="D4466">
        <v>7</v>
      </c>
      <c r="E4466">
        <v>29.5</v>
      </c>
      <c r="F4466">
        <v>4.8</v>
      </c>
      <c r="G4466">
        <v>2.4</v>
      </c>
      <c r="H4466">
        <v>8.8000000000000007</v>
      </c>
      <c r="I4466">
        <v>3</v>
      </c>
      <c r="J4466">
        <v>19.600000000000001</v>
      </c>
      <c r="K4466">
        <v>1.3</v>
      </c>
      <c r="L4466">
        <v>16.5</v>
      </c>
      <c r="M4466">
        <v>3.5</v>
      </c>
      <c r="N4466">
        <v>41.1</v>
      </c>
      <c r="O4466">
        <v>4.3</v>
      </c>
      <c r="P4466">
        <v>2.9</v>
      </c>
      <c r="Q4466">
        <v>6.4</v>
      </c>
      <c r="R4466">
        <v>3.6</v>
      </c>
      <c r="S4466">
        <v>19.3</v>
      </c>
      <c r="T4466">
        <v>3</v>
      </c>
      <c r="U4466">
        <v>15.5</v>
      </c>
      <c r="V4466">
        <v>3.6</v>
      </c>
      <c r="W4466">
        <v>3</v>
      </c>
      <c r="X4466">
        <v>0</v>
      </c>
      <c r="Y4466">
        <v>0</v>
      </c>
      <c r="Z4466">
        <v>0</v>
      </c>
      <c r="AA4466">
        <v>0</v>
      </c>
      <c r="AB4466">
        <v>2</v>
      </c>
      <c r="AC4466">
        <v>0</v>
      </c>
      <c r="AD4466">
        <v>2</v>
      </c>
      <c r="AE4466">
        <v>0</v>
      </c>
      <c r="AY4466" s="59"/>
    </row>
    <row r="4467" spans="1:51">
      <c r="A4467" s="19">
        <v>43828</v>
      </c>
      <c r="B4467" t="s">
        <v>73</v>
      </c>
      <c r="C4467" s="19">
        <v>44013</v>
      </c>
      <c r="D4467">
        <v>41</v>
      </c>
      <c r="E4467">
        <v>28.8</v>
      </c>
      <c r="F4467">
        <v>5.3</v>
      </c>
      <c r="G4467">
        <v>2.5</v>
      </c>
      <c r="H4467">
        <v>10.3</v>
      </c>
      <c r="I4467">
        <v>3.3</v>
      </c>
      <c r="J4467">
        <v>17.8</v>
      </c>
      <c r="K4467">
        <v>2</v>
      </c>
      <c r="L4467">
        <v>16.5</v>
      </c>
      <c r="M4467">
        <v>3</v>
      </c>
      <c r="N4467">
        <v>49.3</v>
      </c>
      <c r="O4467">
        <v>2.5</v>
      </c>
      <c r="P4467">
        <v>1.3</v>
      </c>
      <c r="Q4467">
        <v>6.4</v>
      </c>
      <c r="R4467">
        <v>1.7</v>
      </c>
      <c r="S4467">
        <v>19.899999999999999</v>
      </c>
      <c r="T4467">
        <v>1.5</v>
      </c>
      <c r="U4467">
        <v>15.1</v>
      </c>
      <c r="V4467">
        <v>1.7</v>
      </c>
      <c r="W4467">
        <v>1899</v>
      </c>
      <c r="X4467">
        <v>0</v>
      </c>
      <c r="Y4467">
        <v>7</v>
      </c>
      <c r="Z4467">
        <v>174</v>
      </c>
      <c r="AA4467">
        <v>17</v>
      </c>
      <c r="AB4467">
        <v>1038</v>
      </c>
      <c r="AC4467">
        <v>0</v>
      </c>
      <c r="AD4467">
        <v>759</v>
      </c>
      <c r="AE4467">
        <v>5</v>
      </c>
      <c r="AY4467" s="59"/>
    </row>
    <row r="4468" spans="1:51">
      <c r="A4468" s="19">
        <v>43829</v>
      </c>
      <c r="B4468" t="s">
        <v>15</v>
      </c>
      <c r="C4468" s="19">
        <v>43864</v>
      </c>
      <c r="D4468">
        <v>41</v>
      </c>
      <c r="E4468">
        <v>18.899999999999999</v>
      </c>
      <c r="F4468">
        <v>0</v>
      </c>
      <c r="G4468">
        <v>2.2000000000000002</v>
      </c>
      <c r="H4468">
        <v>22.1</v>
      </c>
      <c r="I4468">
        <v>6.5</v>
      </c>
      <c r="J4468">
        <v>18.5</v>
      </c>
      <c r="K4468">
        <v>3.4</v>
      </c>
      <c r="L4468">
        <v>14.8</v>
      </c>
      <c r="M4468">
        <v>3.3</v>
      </c>
      <c r="N4468">
        <v>22.4</v>
      </c>
      <c r="O4468">
        <v>0</v>
      </c>
      <c r="P4468">
        <v>1.4</v>
      </c>
      <c r="Q4468">
        <v>32.6</v>
      </c>
      <c r="R4468">
        <v>3.7</v>
      </c>
      <c r="S4468">
        <v>21.8</v>
      </c>
      <c r="T4468">
        <v>1.8</v>
      </c>
      <c r="U4468">
        <v>13.9</v>
      </c>
      <c r="V4468">
        <v>2</v>
      </c>
      <c r="W4468">
        <v>11</v>
      </c>
      <c r="X4468">
        <v>0</v>
      </c>
      <c r="Y4468">
        <v>0</v>
      </c>
      <c r="Z4468">
        <v>13</v>
      </c>
      <c r="AA4468">
        <v>0</v>
      </c>
      <c r="AB4468">
        <v>11</v>
      </c>
      <c r="AC4468">
        <v>0</v>
      </c>
      <c r="AD4468">
        <v>6</v>
      </c>
      <c r="AE4468">
        <v>0</v>
      </c>
      <c r="AY4468" s="59"/>
    </row>
    <row r="4469" spans="1:51">
      <c r="A4469" s="19">
        <v>43829</v>
      </c>
      <c r="B4469" t="s">
        <v>16</v>
      </c>
      <c r="C4469" s="19">
        <v>43872</v>
      </c>
      <c r="D4469">
        <v>24</v>
      </c>
      <c r="E4469">
        <v>19.7</v>
      </c>
      <c r="F4469">
        <v>0</v>
      </c>
      <c r="G4469">
        <v>2.7</v>
      </c>
      <c r="H4469">
        <v>18</v>
      </c>
      <c r="I4469">
        <v>3.7</v>
      </c>
      <c r="J4469">
        <v>20.8</v>
      </c>
      <c r="K4469">
        <v>3</v>
      </c>
      <c r="L4469">
        <v>16.8</v>
      </c>
      <c r="M4469">
        <v>4.8</v>
      </c>
      <c r="N4469">
        <v>24.2</v>
      </c>
      <c r="O4469">
        <v>0</v>
      </c>
      <c r="P4469">
        <v>1.8</v>
      </c>
      <c r="Q4469">
        <v>20</v>
      </c>
      <c r="R4469">
        <v>2.4</v>
      </c>
      <c r="S4469">
        <v>28</v>
      </c>
      <c r="T4469">
        <v>2</v>
      </c>
      <c r="U4469">
        <v>18.100000000000001</v>
      </c>
      <c r="V4469">
        <v>3.1</v>
      </c>
      <c r="W4469">
        <v>6</v>
      </c>
      <c r="X4469">
        <v>0</v>
      </c>
      <c r="Y4469">
        <v>0</v>
      </c>
      <c r="Z4469">
        <v>6</v>
      </c>
      <c r="AA4469">
        <v>0</v>
      </c>
      <c r="AB4469">
        <v>7</v>
      </c>
      <c r="AC4469">
        <v>0</v>
      </c>
      <c r="AD4469">
        <v>5</v>
      </c>
      <c r="AE4469">
        <v>0</v>
      </c>
      <c r="AY4469" s="59"/>
    </row>
    <row r="4470" spans="1:51">
      <c r="A4470" s="19">
        <v>43829</v>
      </c>
      <c r="B4470" t="s">
        <v>17</v>
      </c>
      <c r="C4470" s="19">
        <v>43883</v>
      </c>
      <c r="D4470">
        <v>36</v>
      </c>
      <c r="E4470">
        <v>28.1</v>
      </c>
      <c r="F4470">
        <v>0</v>
      </c>
      <c r="G4470">
        <v>1.5</v>
      </c>
      <c r="H4470">
        <v>9.4</v>
      </c>
      <c r="I4470">
        <v>2.2999999999999998</v>
      </c>
      <c r="J4470">
        <v>21.6</v>
      </c>
      <c r="K4470">
        <v>4.2</v>
      </c>
      <c r="L4470">
        <v>17.5</v>
      </c>
      <c r="M4470">
        <v>5</v>
      </c>
      <c r="N4470">
        <v>47</v>
      </c>
      <c r="O4470">
        <v>0</v>
      </c>
      <c r="P4470">
        <v>1.3</v>
      </c>
      <c r="Q4470">
        <v>5.2</v>
      </c>
      <c r="R4470">
        <v>1.6</v>
      </c>
      <c r="S4470">
        <v>24.1</v>
      </c>
      <c r="T4470">
        <v>2.1</v>
      </c>
      <c r="U4470">
        <v>15.8</v>
      </c>
      <c r="V4470">
        <v>2.6</v>
      </c>
      <c r="W4470">
        <v>15</v>
      </c>
      <c r="X4470">
        <v>0</v>
      </c>
      <c r="Y4470">
        <v>0</v>
      </c>
      <c r="Z4470">
        <v>1</v>
      </c>
      <c r="AA4470">
        <v>0</v>
      </c>
      <c r="AB4470">
        <v>11</v>
      </c>
      <c r="AC4470">
        <v>0</v>
      </c>
      <c r="AD4470">
        <v>9</v>
      </c>
      <c r="AE4470">
        <v>0</v>
      </c>
      <c r="AY4470" s="59"/>
    </row>
    <row r="4471" spans="1:51">
      <c r="A4471" s="19">
        <v>43829</v>
      </c>
      <c r="B4471" t="s">
        <v>18</v>
      </c>
      <c r="C4471" s="19">
        <v>43890</v>
      </c>
      <c r="D4471">
        <v>54</v>
      </c>
      <c r="E4471">
        <v>41</v>
      </c>
      <c r="F4471">
        <v>0</v>
      </c>
      <c r="G4471">
        <v>3.5</v>
      </c>
      <c r="H4471">
        <v>8.4</v>
      </c>
      <c r="I4471">
        <v>2.9</v>
      </c>
      <c r="J4471">
        <v>14.2</v>
      </c>
      <c r="K4471">
        <v>5.9</v>
      </c>
      <c r="L4471">
        <v>10.9</v>
      </c>
      <c r="M4471">
        <v>2.9</v>
      </c>
      <c r="N4471">
        <v>84.5</v>
      </c>
      <c r="O4471">
        <v>0</v>
      </c>
      <c r="P4471">
        <v>1</v>
      </c>
      <c r="Q4471">
        <v>2.1</v>
      </c>
      <c r="R4471">
        <v>0.9</v>
      </c>
      <c r="S4471">
        <v>5.6</v>
      </c>
      <c r="T4471">
        <v>1.5</v>
      </c>
      <c r="U4471">
        <v>3.3</v>
      </c>
      <c r="V4471">
        <v>0.8</v>
      </c>
      <c r="W4471">
        <v>44</v>
      </c>
      <c r="X4471">
        <v>0</v>
      </c>
      <c r="Y4471">
        <v>0</v>
      </c>
      <c r="Z4471">
        <v>1</v>
      </c>
      <c r="AA4471">
        <v>0</v>
      </c>
      <c r="AB4471">
        <v>7</v>
      </c>
      <c r="AC4471">
        <v>0</v>
      </c>
      <c r="AD4471">
        <v>2</v>
      </c>
      <c r="AE4471">
        <v>0</v>
      </c>
      <c r="AY4471" s="59"/>
    </row>
    <row r="4472" spans="1:51">
      <c r="A4472" s="19">
        <v>43829</v>
      </c>
      <c r="B4472" t="s">
        <v>19</v>
      </c>
      <c r="C4472" s="19">
        <v>43893</v>
      </c>
      <c r="D4472">
        <v>52</v>
      </c>
      <c r="E4472">
        <v>36.799999999999997</v>
      </c>
      <c r="F4472">
        <v>6.2</v>
      </c>
      <c r="G4472">
        <v>3.9</v>
      </c>
      <c r="H4472">
        <v>7.9</v>
      </c>
      <c r="I4472">
        <v>4.9000000000000004</v>
      </c>
      <c r="J4472">
        <v>12.9</v>
      </c>
      <c r="K4472">
        <v>3.3</v>
      </c>
      <c r="L4472">
        <v>12.9</v>
      </c>
      <c r="M4472">
        <v>0.8</v>
      </c>
      <c r="N4472">
        <v>75.099999999999994</v>
      </c>
      <c r="O4472">
        <v>2.5</v>
      </c>
      <c r="P4472">
        <v>1.5</v>
      </c>
      <c r="Q4472">
        <v>2.8</v>
      </c>
      <c r="R4472">
        <v>1.9</v>
      </c>
      <c r="S4472">
        <v>7</v>
      </c>
      <c r="T4472">
        <v>1.5</v>
      </c>
      <c r="U4472">
        <v>6.5</v>
      </c>
      <c r="V4472">
        <v>0.9</v>
      </c>
      <c r="W4472">
        <v>43</v>
      </c>
      <c r="X4472">
        <v>0</v>
      </c>
      <c r="Y4472">
        <v>0</v>
      </c>
      <c r="Z4472">
        <v>1</v>
      </c>
      <c r="AA4472">
        <v>0</v>
      </c>
      <c r="AB4472">
        <v>4</v>
      </c>
      <c r="AC4472">
        <v>0</v>
      </c>
      <c r="AD4472">
        <v>4</v>
      </c>
      <c r="AE4472">
        <v>0</v>
      </c>
      <c r="AY4472" s="59"/>
    </row>
    <row r="4473" spans="1:51">
      <c r="A4473" s="19">
        <v>43829</v>
      </c>
      <c r="B4473" t="s">
        <v>20</v>
      </c>
      <c r="C4473" s="19">
        <v>43893</v>
      </c>
      <c r="D4473">
        <v>6</v>
      </c>
      <c r="E4473">
        <v>29.7</v>
      </c>
      <c r="F4473">
        <v>4.8</v>
      </c>
      <c r="G4473">
        <v>2.4</v>
      </c>
      <c r="H4473">
        <v>8.8000000000000007</v>
      </c>
      <c r="I4473">
        <v>3</v>
      </c>
      <c r="J4473">
        <v>19.7</v>
      </c>
      <c r="K4473">
        <v>1.3</v>
      </c>
      <c r="L4473">
        <v>16.5</v>
      </c>
      <c r="M4473">
        <v>3.5</v>
      </c>
      <c r="N4473">
        <v>52.2</v>
      </c>
      <c r="O4473">
        <v>2.5</v>
      </c>
      <c r="P4473">
        <v>1.4</v>
      </c>
      <c r="Q4473">
        <v>4.5999999999999996</v>
      </c>
      <c r="R4473">
        <v>2</v>
      </c>
      <c r="S4473">
        <v>19.7</v>
      </c>
      <c r="T4473">
        <v>1.3</v>
      </c>
      <c r="U4473">
        <v>13.7</v>
      </c>
      <c r="V4473">
        <v>2.1</v>
      </c>
      <c r="W4473">
        <v>3</v>
      </c>
      <c r="X4473">
        <v>0</v>
      </c>
      <c r="Y4473">
        <v>0</v>
      </c>
      <c r="Z4473">
        <v>0</v>
      </c>
      <c r="AA4473">
        <v>0</v>
      </c>
      <c r="AB4473">
        <v>2</v>
      </c>
      <c r="AC4473">
        <v>0</v>
      </c>
      <c r="AD4473">
        <v>2</v>
      </c>
      <c r="AE4473">
        <v>0</v>
      </c>
      <c r="AY4473" s="59"/>
    </row>
    <row r="4474" spans="1:51">
      <c r="A4474" s="19">
        <v>43829</v>
      </c>
      <c r="B4474" t="s">
        <v>21</v>
      </c>
      <c r="C4474" s="19">
        <v>43893</v>
      </c>
      <c r="D4474">
        <v>31</v>
      </c>
      <c r="E4474">
        <v>36.200000000000003</v>
      </c>
      <c r="F4474">
        <v>6.2</v>
      </c>
      <c r="G4474">
        <v>3.8</v>
      </c>
      <c r="H4474">
        <v>8.3000000000000007</v>
      </c>
      <c r="I4474">
        <v>5</v>
      </c>
      <c r="J4474">
        <v>14.2</v>
      </c>
      <c r="K4474">
        <v>3.3</v>
      </c>
      <c r="L4474">
        <v>12.1</v>
      </c>
      <c r="M4474">
        <v>0.5</v>
      </c>
      <c r="N4474">
        <v>73.2</v>
      </c>
      <c r="O4474">
        <v>2.4</v>
      </c>
      <c r="P4474">
        <v>1.7</v>
      </c>
      <c r="Q4474">
        <v>3.4</v>
      </c>
      <c r="R4474">
        <v>1.9</v>
      </c>
      <c r="S4474">
        <v>8.3000000000000007</v>
      </c>
      <c r="T4474">
        <v>1.5</v>
      </c>
      <c r="U4474">
        <v>6.3</v>
      </c>
      <c r="V4474">
        <v>0.9</v>
      </c>
      <c r="W4474">
        <v>25</v>
      </c>
      <c r="X4474">
        <v>0</v>
      </c>
      <c r="Y4474">
        <v>0</v>
      </c>
      <c r="Z4474">
        <v>0</v>
      </c>
      <c r="AA4474">
        <v>0</v>
      </c>
      <c r="AB4474">
        <v>4</v>
      </c>
      <c r="AC4474">
        <v>0</v>
      </c>
      <c r="AD4474">
        <v>2</v>
      </c>
      <c r="AE4474">
        <v>0</v>
      </c>
      <c r="AY4474" s="59"/>
    </row>
    <row r="4475" spans="1:51">
      <c r="A4475" s="19">
        <v>43829</v>
      </c>
      <c r="B4475" t="s">
        <v>22</v>
      </c>
      <c r="C4475" s="19">
        <v>43893</v>
      </c>
      <c r="D4475">
        <v>416</v>
      </c>
      <c r="E4475">
        <v>24.1</v>
      </c>
      <c r="F4475">
        <v>5.9</v>
      </c>
      <c r="G4475">
        <v>2.2999999999999998</v>
      </c>
      <c r="H4475">
        <v>9.3000000000000007</v>
      </c>
      <c r="I4475">
        <v>2</v>
      </c>
      <c r="J4475">
        <v>21.8</v>
      </c>
      <c r="K4475">
        <v>1.8</v>
      </c>
      <c r="L4475">
        <v>16.600000000000001</v>
      </c>
      <c r="M4475">
        <v>5.8</v>
      </c>
      <c r="N4475">
        <v>35.1</v>
      </c>
      <c r="O4475">
        <v>3.7</v>
      </c>
      <c r="P4475">
        <v>2.1</v>
      </c>
      <c r="Q4475">
        <v>5.7</v>
      </c>
      <c r="R4475">
        <v>2</v>
      </c>
      <c r="S4475">
        <v>28.8</v>
      </c>
      <c r="T4475">
        <v>1.8</v>
      </c>
      <c r="U4475">
        <v>16.7</v>
      </c>
      <c r="V4475">
        <v>3.7</v>
      </c>
      <c r="W4475">
        <v>156</v>
      </c>
      <c r="X4475">
        <v>0</v>
      </c>
      <c r="Y4475">
        <v>0</v>
      </c>
      <c r="Z4475">
        <v>9</v>
      </c>
      <c r="AA4475">
        <v>0</v>
      </c>
      <c r="AB4475">
        <v>141</v>
      </c>
      <c r="AC4475">
        <v>0</v>
      </c>
      <c r="AD4475">
        <v>108</v>
      </c>
      <c r="AE4475">
        <v>1</v>
      </c>
      <c r="AY4475" s="59"/>
    </row>
    <row r="4476" spans="1:51">
      <c r="A4476" s="19">
        <v>43829</v>
      </c>
      <c r="B4476" t="s">
        <v>23</v>
      </c>
      <c r="C4476" s="19">
        <v>43893</v>
      </c>
      <c r="D4476">
        <v>67</v>
      </c>
      <c r="E4476">
        <v>23.2</v>
      </c>
      <c r="F4476">
        <v>5.3</v>
      </c>
      <c r="G4476">
        <v>1</v>
      </c>
      <c r="H4476">
        <v>8.3000000000000007</v>
      </c>
      <c r="I4476">
        <v>1.3</v>
      </c>
      <c r="J4476">
        <v>24.3</v>
      </c>
      <c r="K4476">
        <v>1</v>
      </c>
      <c r="L4476">
        <v>17.7</v>
      </c>
      <c r="M4476">
        <v>7.3</v>
      </c>
      <c r="N4476">
        <v>31.5</v>
      </c>
      <c r="O4476">
        <v>3.2</v>
      </c>
      <c r="P4476">
        <v>1.4</v>
      </c>
      <c r="Q4476">
        <v>4.9000000000000004</v>
      </c>
      <c r="R4476">
        <v>1.6</v>
      </c>
      <c r="S4476">
        <v>34.200000000000003</v>
      </c>
      <c r="T4476">
        <v>1.4</v>
      </c>
      <c r="U4476">
        <v>17.3</v>
      </c>
      <c r="V4476">
        <v>4.0999999999999996</v>
      </c>
      <c r="W4476">
        <v>23</v>
      </c>
      <c r="X4476">
        <v>0</v>
      </c>
      <c r="Y4476">
        <v>0</v>
      </c>
      <c r="Z4476">
        <v>1</v>
      </c>
      <c r="AA4476">
        <v>0</v>
      </c>
      <c r="AB4476">
        <v>24</v>
      </c>
      <c r="AC4476">
        <v>0</v>
      </c>
      <c r="AD4476">
        <v>18</v>
      </c>
      <c r="AE4476">
        <v>1</v>
      </c>
      <c r="AY4476" s="59"/>
    </row>
    <row r="4477" spans="1:51">
      <c r="A4477" s="19">
        <v>43829</v>
      </c>
      <c r="B4477" t="s">
        <v>24</v>
      </c>
      <c r="C4477" s="19">
        <v>43893</v>
      </c>
      <c r="D4477">
        <v>13</v>
      </c>
      <c r="E4477">
        <v>29.7</v>
      </c>
      <c r="F4477">
        <v>4.8</v>
      </c>
      <c r="G4477">
        <v>2.4</v>
      </c>
      <c r="H4477">
        <v>8.8000000000000007</v>
      </c>
      <c r="I4477">
        <v>3</v>
      </c>
      <c r="J4477">
        <v>19.7</v>
      </c>
      <c r="K4477">
        <v>1.3</v>
      </c>
      <c r="L4477">
        <v>16.5</v>
      </c>
      <c r="M4477">
        <v>3.5</v>
      </c>
      <c r="N4477">
        <v>51.7</v>
      </c>
      <c r="O4477">
        <v>2.6</v>
      </c>
      <c r="P4477">
        <v>1.5</v>
      </c>
      <c r="Q4477">
        <v>4.8</v>
      </c>
      <c r="R4477">
        <v>1.9</v>
      </c>
      <c r="S4477">
        <v>19.899999999999999</v>
      </c>
      <c r="T4477">
        <v>1.2</v>
      </c>
      <c r="U4477">
        <v>14</v>
      </c>
      <c r="V4477">
        <v>2</v>
      </c>
      <c r="W4477">
        <v>6</v>
      </c>
      <c r="X4477">
        <v>0</v>
      </c>
      <c r="Y4477">
        <v>0</v>
      </c>
      <c r="Z4477">
        <v>0</v>
      </c>
      <c r="AA4477">
        <v>0</v>
      </c>
      <c r="AB4477">
        <v>4</v>
      </c>
      <c r="AC4477">
        <v>0</v>
      </c>
      <c r="AD4477">
        <v>3</v>
      </c>
      <c r="AE4477">
        <v>0</v>
      </c>
      <c r="AY4477" s="59"/>
    </row>
    <row r="4478" spans="1:51">
      <c r="A4478" s="19">
        <v>43829</v>
      </c>
      <c r="B4478" t="s">
        <v>25</v>
      </c>
      <c r="C4478" s="19">
        <v>43893</v>
      </c>
      <c r="D4478">
        <v>24</v>
      </c>
      <c r="E4478">
        <v>21</v>
      </c>
      <c r="F4478">
        <v>7.2</v>
      </c>
      <c r="G4478">
        <v>2.4</v>
      </c>
      <c r="H4478">
        <v>12.4</v>
      </c>
      <c r="I4478">
        <v>1.3</v>
      </c>
      <c r="J4478">
        <v>18.2</v>
      </c>
      <c r="K4478">
        <v>4.5999999999999996</v>
      </c>
      <c r="L4478">
        <v>18.3</v>
      </c>
      <c r="M4478">
        <v>4.0999999999999996</v>
      </c>
      <c r="N4478">
        <v>29.2</v>
      </c>
      <c r="O4478">
        <v>5.0999999999999996</v>
      </c>
      <c r="P4478">
        <v>2.2999999999999998</v>
      </c>
      <c r="Q4478">
        <v>10.5</v>
      </c>
      <c r="R4478">
        <v>2</v>
      </c>
      <c r="S4478">
        <v>22</v>
      </c>
      <c r="T4478">
        <v>3.4</v>
      </c>
      <c r="U4478">
        <v>22</v>
      </c>
      <c r="V4478">
        <v>3</v>
      </c>
      <c r="W4478">
        <v>8</v>
      </c>
      <c r="X4478">
        <v>0</v>
      </c>
      <c r="Y4478">
        <v>0</v>
      </c>
      <c r="Z4478">
        <v>2</v>
      </c>
      <c r="AA4478">
        <v>0</v>
      </c>
      <c r="AB4478">
        <v>7</v>
      </c>
      <c r="AC4478">
        <v>0</v>
      </c>
      <c r="AD4478">
        <v>7</v>
      </c>
      <c r="AE4478">
        <v>0</v>
      </c>
      <c r="AY4478" s="59"/>
    </row>
    <row r="4479" spans="1:51">
      <c r="A4479" s="19">
        <v>43829</v>
      </c>
      <c r="B4479" t="s">
        <v>26</v>
      </c>
      <c r="C4479" s="19">
        <v>43893</v>
      </c>
      <c r="D4479">
        <v>91</v>
      </c>
      <c r="E4479">
        <v>21.5</v>
      </c>
      <c r="F4479">
        <v>5.4</v>
      </c>
      <c r="G4479">
        <v>2.5</v>
      </c>
      <c r="H4479">
        <v>12</v>
      </c>
      <c r="I4479">
        <v>1.9</v>
      </c>
      <c r="J4479">
        <v>15.2</v>
      </c>
      <c r="K4479">
        <v>1.1000000000000001</v>
      </c>
      <c r="L4479">
        <v>27.5</v>
      </c>
      <c r="M4479">
        <v>2.2000000000000002</v>
      </c>
      <c r="N4479">
        <v>25.4</v>
      </c>
      <c r="O4479">
        <v>3</v>
      </c>
      <c r="P4479">
        <v>1.6</v>
      </c>
      <c r="Q4479">
        <v>7.4</v>
      </c>
      <c r="R4479">
        <v>1.8</v>
      </c>
      <c r="S4479">
        <v>12.3</v>
      </c>
      <c r="T4479">
        <v>1.3</v>
      </c>
      <c r="U4479">
        <v>45.1</v>
      </c>
      <c r="V4479">
        <v>1.8</v>
      </c>
      <c r="W4479">
        <v>28</v>
      </c>
      <c r="X4479">
        <v>0</v>
      </c>
      <c r="Y4479">
        <v>0</v>
      </c>
      <c r="Z4479">
        <v>6</v>
      </c>
      <c r="AA4479">
        <v>0</v>
      </c>
      <c r="AB4479">
        <v>20</v>
      </c>
      <c r="AC4479">
        <v>0</v>
      </c>
      <c r="AD4479">
        <v>36</v>
      </c>
      <c r="AE4479">
        <v>0</v>
      </c>
      <c r="AY4479" s="59"/>
    </row>
    <row r="4480" spans="1:51">
      <c r="A4480" s="19">
        <v>43829</v>
      </c>
      <c r="B4480" t="s">
        <v>27</v>
      </c>
      <c r="C4480" s="19">
        <v>43893</v>
      </c>
      <c r="D4480">
        <v>75</v>
      </c>
      <c r="E4480">
        <v>22.7</v>
      </c>
      <c r="F4480">
        <v>3.1</v>
      </c>
      <c r="G4480">
        <v>0.6</v>
      </c>
      <c r="H4480">
        <v>12</v>
      </c>
      <c r="I4480">
        <v>16.8</v>
      </c>
      <c r="J4480">
        <v>17</v>
      </c>
      <c r="K4480">
        <v>0.4</v>
      </c>
      <c r="L4480">
        <v>15.5</v>
      </c>
      <c r="M4480">
        <v>1.5</v>
      </c>
      <c r="N4480">
        <v>32.5</v>
      </c>
      <c r="O4480">
        <v>2.2000000000000002</v>
      </c>
      <c r="P4480">
        <v>1.5</v>
      </c>
      <c r="Q4480">
        <v>9.6</v>
      </c>
      <c r="R4480">
        <v>17.399999999999999</v>
      </c>
      <c r="S4480">
        <v>17.7</v>
      </c>
      <c r="T4480">
        <v>1.7</v>
      </c>
      <c r="U4480">
        <v>15.1</v>
      </c>
      <c r="V4480">
        <v>1.8</v>
      </c>
      <c r="W4480">
        <v>22</v>
      </c>
      <c r="X4480">
        <v>0</v>
      </c>
      <c r="Y4480">
        <v>0</v>
      </c>
      <c r="Z4480">
        <v>5</v>
      </c>
      <c r="AA4480">
        <v>16</v>
      </c>
      <c r="AB4480">
        <v>17</v>
      </c>
      <c r="AC4480">
        <v>0</v>
      </c>
      <c r="AD4480">
        <v>15</v>
      </c>
      <c r="AE4480">
        <v>0</v>
      </c>
      <c r="AY4480" s="59"/>
    </row>
    <row r="4481" spans="1:51">
      <c r="A4481" s="19">
        <v>43829</v>
      </c>
      <c r="B4481" t="s">
        <v>28</v>
      </c>
      <c r="C4481" s="19">
        <v>43893</v>
      </c>
      <c r="D4481">
        <v>110</v>
      </c>
      <c r="E4481">
        <v>34.6</v>
      </c>
      <c r="F4481">
        <v>10.3</v>
      </c>
      <c r="G4481">
        <v>1.9</v>
      </c>
      <c r="H4481">
        <v>7.5</v>
      </c>
      <c r="I4481">
        <v>2.4</v>
      </c>
      <c r="J4481">
        <v>16.7</v>
      </c>
      <c r="K4481">
        <v>1.9</v>
      </c>
      <c r="L4481">
        <v>12</v>
      </c>
      <c r="M4481">
        <v>2.2999999999999998</v>
      </c>
      <c r="N4481">
        <v>67.8</v>
      </c>
      <c r="O4481">
        <v>5.2</v>
      </c>
      <c r="P4481">
        <v>1.3</v>
      </c>
      <c r="Q4481">
        <v>3.3</v>
      </c>
      <c r="R4481">
        <v>1.4</v>
      </c>
      <c r="S4481">
        <v>11.5</v>
      </c>
      <c r="T4481">
        <v>1.2</v>
      </c>
      <c r="U4481">
        <v>6.6</v>
      </c>
      <c r="V4481">
        <v>1.3</v>
      </c>
      <c r="W4481">
        <v>66</v>
      </c>
      <c r="X4481">
        <v>0</v>
      </c>
      <c r="Y4481">
        <v>0</v>
      </c>
      <c r="Z4481">
        <v>1</v>
      </c>
      <c r="AA4481">
        <v>0</v>
      </c>
      <c r="AB4481">
        <v>32</v>
      </c>
      <c r="AC4481">
        <v>0</v>
      </c>
      <c r="AD4481">
        <v>7</v>
      </c>
      <c r="AE4481">
        <v>0</v>
      </c>
      <c r="AY4481" s="59"/>
    </row>
    <row r="4482" spans="1:51">
      <c r="A4482" s="19">
        <v>43829</v>
      </c>
      <c r="B4482" t="s">
        <v>29</v>
      </c>
      <c r="C4482" s="19">
        <v>43893</v>
      </c>
      <c r="D4482">
        <v>37</v>
      </c>
      <c r="E4482">
        <v>35.9</v>
      </c>
      <c r="F4482">
        <v>8.4</v>
      </c>
      <c r="G4482">
        <v>3.2</v>
      </c>
      <c r="H4482">
        <v>7</v>
      </c>
      <c r="I4482">
        <v>4.0999999999999996</v>
      </c>
      <c r="J4482">
        <v>14.8</v>
      </c>
      <c r="K4482">
        <v>3.5</v>
      </c>
      <c r="L4482">
        <v>11.7</v>
      </c>
      <c r="M4482">
        <v>0.8</v>
      </c>
      <c r="N4482">
        <v>72.5</v>
      </c>
      <c r="O4482">
        <v>3.7</v>
      </c>
      <c r="P4482">
        <v>1.4</v>
      </c>
      <c r="Q4482">
        <v>2.9</v>
      </c>
      <c r="R4482">
        <v>1.8</v>
      </c>
      <c r="S4482">
        <v>8.6999999999999993</v>
      </c>
      <c r="T4482">
        <v>1.6</v>
      </c>
      <c r="U4482">
        <v>6</v>
      </c>
      <c r="V4482">
        <v>1</v>
      </c>
      <c r="W4482">
        <v>29</v>
      </c>
      <c r="X4482">
        <v>0</v>
      </c>
      <c r="Y4482">
        <v>0</v>
      </c>
      <c r="Z4482">
        <v>0</v>
      </c>
      <c r="AA4482">
        <v>0</v>
      </c>
      <c r="AB4482">
        <v>5</v>
      </c>
      <c r="AC4482">
        <v>0</v>
      </c>
      <c r="AD4482">
        <v>2</v>
      </c>
      <c r="AE4482">
        <v>0</v>
      </c>
      <c r="AY4482" s="59"/>
    </row>
    <row r="4483" spans="1:51">
      <c r="A4483" s="19">
        <v>43829</v>
      </c>
      <c r="B4483" t="s">
        <v>30</v>
      </c>
      <c r="C4483" s="19">
        <v>43893</v>
      </c>
      <c r="D4483">
        <v>64</v>
      </c>
      <c r="E4483">
        <v>35.799999999999997</v>
      </c>
      <c r="F4483">
        <v>6.3</v>
      </c>
      <c r="G4483">
        <v>3.1</v>
      </c>
      <c r="H4483">
        <v>8.6999999999999993</v>
      </c>
      <c r="I4483">
        <v>5.2</v>
      </c>
      <c r="J4483">
        <v>13.6</v>
      </c>
      <c r="K4483">
        <v>3.7</v>
      </c>
      <c r="L4483">
        <v>12.6</v>
      </c>
      <c r="M4483">
        <v>0.6</v>
      </c>
      <c r="N4483">
        <v>72.5</v>
      </c>
      <c r="O4483">
        <v>2.6</v>
      </c>
      <c r="P4483">
        <v>1.5</v>
      </c>
      <c r="Q4483">
        <v>3.7</v>
      </c>
      <c r="R4483">
        <v>2.2999999999999998</v>
      </c>
      <c r="S4483">
        <v>7.7</v>
      </c>
      <c r="T4483">
        <v>1.5</v>
      </c>
      <c r="U4483">
        <v>6.9</v>
      </c>
      <c r="V4483">
        <v>0.9</v>
      </c>
      <c r="W4483">
        <v>51</v>
      </c>
      <c r="X4483">
        <v>0</v>
      </c>
      <c r="Y4483">
        <v>0</v>
      </c>
      <c r="Z4483">
        <v>1</v>
      </c>
      <c r="AA4483">
        <v>0</v>
      </c>
      <c r="AB4483">
        <v>7</v>
      </c>
      <c r="AC4483">
        <v>0</v>
      </c>
      <c r="AD4483">
        <v>5</v>
      </c>
      <c r="AE4483">
        <v>0</v>
      </c>
      <c r="AY4483" s="59"/>
    </row>
    <row r="4484" spans="1:51">
      <c r="A4484" s="19">
        <v>43829</v>
      </c>
      <c r="B4484" t="s">
        <v>31</v>
      </c>
      <c r="C4484" s="19">
        <v>43893</v>
      </c>
      <c r="D4484">
        <v>228</v>
      </c>
      <c r="E4484">
        <v>31.7</v>
      </c>
      <c r="F4484">
        <v>6.8</v>
      </c>
      <c r="G4484">
        <v>2.6</v>
      </c>
      <c r="H4484">
        <v>9</v>
      </c>
      <c r="I4484">
        <v>2.6</v>
      </c>
      <c r="J4484">
        <v>17.100000000000001</v>
      </c>
      <c r="K4484">
        <v>1.8</v>
      </c>
      <c r="L4484">
        <v>14.1</v>
      </c>
      <c r="M4484">
        <v>3.9</v>
      </c>
      <c r="N4484">
        <v>59.8</v>
      </c>
      <c r="O4484">
        <v>3.7</v>
      </c>
      <c r="P4484">
        <v>1.6</v>
      </c>
      <c r="Q4484">
        <v>5</v>
      </c>
      <c r="R4484">
        <v>1.5</v>
      </c>
      <c r="S4484">
        <v>14.5</v>
      </c>
      <c r="T4484">
        <v>1.4</v>
      </c>
      <c r="U4484">
        <v>10.199999999999999</v>
      </c>
      <c r="V4484">
        <v>2</v>
      </c>
      <c r="W4484">
        <v>127</v>
      </c>
      <c r="X4484">
        <v>0</v>
      </c>
      <c r="Y4484">
        <v>0</v>
      </c>
      <c r="Z4484">
        <v>4</v>
      </c>
      <c r="AA4484">
        <v>0</v>
      </c>
      <c r="AB4484">
        <v>69</v>
      </c>
      <c r="AC4484">
        <v>0</v>
      </c>
      <c r="AD4484">
        <v>27</v>
      </c>
      <c r="AE4484">
        <v>0</v>
      </c>
      <c r="AY4484" s="59"/>
    </row>
    <row r="4485" spans="1:51">
      <c r="A4485" s="19">
        <v>43829</v>
      </c>
      <c r="B4485" t="s">
        <v>32</v>
      </c>
      <c r="C4485" s="19">
        <v>43893</v>
      </c>
      <c r="D4485">
        <v>29</v>
      </c>
      <c r="E4485">
        <v>28.3</v>
      </c>
      <c r="F4485">
        <v>7.2</v>
      </c>
      <c r="G4485">
        <v>0.4</v>
      </c>
      <c r="H4485">
        <v>10.1</v>
      </c>
      <c r="I4485">
        <v>4</v>
      </c>
      <c r="J4485">
        <v>15.5</v>
      </c>
      <c r="K4485">
        <v>3.9</v>
      </c>
      <c r="L4485">
        <v>19</v>
      </c>
      <c r="M4485">
        <v>1</v>
      </c>
      <c r="N4485">
        <v>49.4</v>
      </c>
      <c r="O4485">
        <v>4.0999999999999996</v>
      </c>
      <c r="P4485">
        <v>1.3</v>
      </c>
      <c r="Q4485">
        <v>6</v>
      </c>
      <c r="R4485">
        <v>2.2999999999999998</v>
      </c>
      <c r="S4485">
        <v>12.9</v>
      </c>
      <c r="T4485">
        <v>2.4</v>
      </c>
      <c r="U4485">
        <v>19.899999999999999</v>
      </c>
      <c r="V4485">
        <v>1.3</v>
      </c>
      <c r="W4485">
        <v>13</v>
      </c>
      <c r="X4485">
        <v>0</v>
      </c>
      <c r="Y4485">
        <v>0</v>
      </c>
      <c r="Z4485">
        <v>1</v>
      </c>
      <c r="AA4485">
        <v>0</v>
      </c>
      <c r="AB4485">
        <v>7</v>
      </c>
      <c r="AC4485">
        <v>0</v>
      </c>
      <c r="AD4485">
        <v>8</v>
      </c>
      <c r="AE4485">
        <v>0</v>
      </c>
      <c r="AY4485" s="59"/>
    </row>
    <row r="4486" spans="1:51">
      <c r="A4486" s="19">
        <v>43829</v>
      </c>
      <c r="B4486" t="s">
        <v>33</v>
      </c>
      <c r="C4486" s="19">
        <v>43893</v>
      </c>
      <c r="D4486">
        <v>16</v>
      </c>
      <c r="E4486">
        <v>17.8</v>
      </c>
      <c r="F4486">
        <v>2.4</v>
      </c>
      <c r="G4486">
        <v>1.4</v>
      </c>
      <c r="H4486">
        <v>10.3</v>
      </c>
      <c r="I4486">
        <v>1</v>
      </c>
      <c r="J4486">
        <v>34.700000000000003</v>
      </c>
      <c r="K4486">
        <v>0.7</v>
      </c>
      <c r="L4486">
        <v>17.100000000000001</v>
      </c>
      <c r="M4486">
        <v>4.0999999999999996</v>
      </c>
      <c r="N4486">
        <v>12.4</v>
      </c>
      <c r="O4486">
        <v>1.2</v>
      </c>
      <c r="P4486">
        <v>1</v>
      </c>
      <c r="Q4486">
        <v>4.3</v>
      </c>
      <c r="R4486">
        <v>1</v>
      </c>
      <c r="S4486">
        <v>65.3</v>
      </c>
      <c r="T4486">
        <v>0.7</v>
      </c>
      <c r="U4486">
        <v>12.3</v>
      </c>
      <c r="V4486">
        <v>1.4</v>
      </c>
      <c r="W4486">
        <v>4</v>
      </c>
      <c r="X4486">
        <v>0</v>
      </c>
      <c r="Y4486">
        <v>0</v>
      </c>
      <c r="Z4486">
        <v>1</v>
      </c>
      <c r="AA4486">
        <v>0</v>
      </c>
      <c r="AB4486">
        <v>7</v>
      </c>
      <c r="AC4486">
        <v>0</v>
      </c>
      <c r="AD4486">
        <v>4</v>
      </c>
      <c r="AE4486">
        <v>0</v>
      </c>
      <c r="AY4486" s="59"/>
    </row>
    <row r="4487" spans="1:51">
      <c r="A4487" s="19">
        <v>43829</v>
      </c>
      <c r="B4487" t="s">
        <v>34</v>
      </c>
      <c r="C4487" s="19">
        <v>43893</v>
      </c>
      <c r="D4487">
        <v>99</v>
      </c>
      <c r="E4487">
        <v>33.9</v>
      </c>
      <c r="F4487">
        <v>5.3</v>
      </c>
      <c r="G4487">
        <v>3.4</v>
      </c>
      <c r="H4487">
        <v>9.6999999999999993</v>
      </c>
      <c r="I4487">
        <v>4.8</v>
      </c>
      <c r="J4487">
        <v>14.9</v>
      </c>
      <c r="K4487">
        <v>2.2999999999999998</v>
      </c>
      <c r="L4487">
        <v>13.4</v>
      </c>
      <c r="M4487">
        <v>1.9</v>
      </c>
      <c r="N4487">
        <v>67</v>
      </c>
      <c r="O4487">
        <v>2.4</v>
      </c>
      <c r="P4487">
        <v>1.7</v>
      </c>
      <c r="Q4487">
        <v>4.8</v>
      </c>
      <c r="R4487">
        <v>2.4</v>
      </c>
      <c r="S4487">
        <v>10.199999999999999</v>
      </c>
      <c r="T4487">
        <v>1.4</v>
      </c>
      <c r="U4487">
        <v>8.3000000000000007</v>
      </c>
      <c r="V4487">
        <v>1.3</v>
      </c>
      <c r="W4487">
        <v>71</v>
      </c>
      <c r="X4487">
        <v>0</v>
      </c>
      <c r="Y4487">
        <v>0</v>
      </c>
      <c r="Z4487">
        <v>3</v>
      </c>
      <c r="AA4487">
        <v>0</v>
      </c>
      <c r="AB4487">
        <v>15</v>
      </c>
      <c r="AC4487">
        <v>0</v>
      </c>
      <c r="AD4487">
        <v>10</v>
      </c>
      <c r="AE4487">
        <v>0</v>
      </c>
      <c r="AY4487" s="59"/>
    </row>
    <row r="4488" spans="1:51">
      <c r="A4488" s="19">
        <v>43829</v>
      </c>
      <c r="B4488" t="s">
        <v>35</v>
      </c>
      <c r="C4488" s="19">
        <v>43900</v>
      </c>
      <c r="D4488">
        <v>20</v>
      </c>
      <c r="E4488">
        <v>28.9</v>
      </c>
      <c r="F4488">
        <v>6.8</v>
      </c>
      <c r="G4488">
        <v>0.4</v>
      </c>
      <c r="H4488">
        <v>9.6</v>
      </c>
      <c r="I4488">
        <v>5.3</v>
      </c>
      <c r="J4488">
        <v>10.7</v>
      </c>
      <c r="K4488">
        <v>3.5</v>
      </c>
      <c r="L4488">
        <v>23.8</v>
      </c>
      <c r="M4488">
        <v>0.5</v>
      </c>
      <c r="N4488">
        <v>47.4</v>
      </c>
      <c r="O4488">
        <v>3.8</v>
      </c>
      <c r="P4488">
        <v>1.1000000000000001</v>
      </c>
      <c r="Q4488">
        <v>5.2</v>
      </c>
      <c r="R4488">
        <v>2.6</v>
      </c>
      <c r="S4488">
        <v>6.5</v>
      </c>
      <c r="T4488">
        <v>1.9</v>
      </c>
      <c r="U4488">
        <v>29.8</v>
      </c>
      <c r="V4488">
        <v>1.3</v>
      </c>
      <c r="W4488">
        <v>10</v>
      </c>
      <c r="X4488">
        <v>0</v>
      </c>
      <c r="Y4488">
        <v>0</v>
      </c>
      <c r="Z4488">
        <v>0</v>
      </c>
      <c r="AA4488">
        <v>0</v>
      </c>
      <c r="AB4488">
        <v>1</v>
      </c>
      <c r="AC4488">
        <v>0</v>
      </c>
      <c r="AD4488">
        <v>9</v>
      </c>
      <c r="AE4488">
        <v>0</v>
      </c>
      <c r="AY4488" s="59"/>
    </row>
    <row r="4489" spans="1:51">
      <c r="A4489" s="19">
        <v>43829</v>
      </c>
      <c r="B4489" t="s">
        <v>36</v>
      </c>
      <c r="C4489" s="19">
        <v>43900</v>
      </c>
      <c r="D4489">
        <v>125</v>
      </c>
      <c r="E4489">
        <v>30.7</v>
      </c>
      <c r="F4489">
        <v>2.2000000000000002</v>
      </c>
      <c r="G4489">
        <v>1.2</v>
      </c>
      <c r="H4489">
        <v>10.199999999999999</v>
      </c>
      <c r="I4489">
        <v>3.2</v>
      </c>
      <c r="J4489">
        <v>23.1</v>
      </c>
      <c r="K4489">
        <v>0.6</v>
      </c>
      <c r="L4489">
        <v>15.8</v>
      </c>
      <c r="M4489">
        <v>2.5</v>
      </c>
      <c r="N4489">
        <v>50.8</v>
      </c>
      <c r="O4489">
        <v>1.4</v>
      </c>
      <c r="P4489">
        <v>1.1000000000000001</v>
      </c>
      <c r="Q4489">
        <v>5.3</v>
      </c>
      <c r="R4489">
        <v>1.6</v>
      </c>
      <c r="S4489">
        <v>25.5</v>
      </c>
      <c r="T4489">
        <v>1</v>
      </c>
      <c r="U4489">
        <v>11.4</v>
      </c>
      <c r="V4489">
        <v>1.5</v>
      </c>
      <c r="W4489">
        <v>53</v>
      </c>
      <c r="X4489">
        <v>0</v>
      </c>
      <c r="Y4489">
        <v>0</v>
      </c>
      <c r="Z4489">
        <v>4</v>
      </c>
      <c r="AA4489">
        <v>0</v>
      </c>
      <c r="AB4489">
        <v>40</v>
      </c>
      <c r="AC4489">
        <v>0</v>
      </c>
      <c r="AD4489">
        <v>27</v>
      </c>
      <c r="AE4489">
        <v>0</v>
      </c>
      <c r="AY4489" s="59"/>
    </row>
    <row r="4490" spans="1:51">
      <c r="A4490" s="19">
        <v>43829</v>
      </c>
      <c r="B4490" t="s">
        <v>37</v>
      </c>
      <c r="C4490" s="19">
        <v>43900</v>
      </c>
      <c r="D4490">
        <v>36</v>
      </c>
      <c r="E4490">
        <v>37.5</v>
      </c>
      <c r="F4490">
        <v>6</v>
      </c>
      <c r="G4490">
        <v>5</v>
      </c>
      <c r="H4490">
        <v>6.3</v>
      </c>
      <c r="I4490">
        <v>3.7</v>
      </c>
      <c r="J4490">
        <v>14.1</v>
      </c>
      <c r="K4490">
        <v>2.6</v>
      </c>
      <c r="L4490">
        <v>12.6</v>
      </c>
      <c r="M4490">
        <v>1.7</v>
      </c>
      <c r="N4490">
        <v>75</v>
      </c>
      <c r="O4490">
        <v>2.4</v>
      </c>
      <c r="P4490">
        <v>1.8</v>
      </c>
      <c r="Q4490">
        <v>2.4</v>
      </c>
      <c r="R4490">
        <v>1.5</v>
      </c>
      <c r="S4490">
        <v>7.6</v>
      </c>
      <c r="T4490">
        <v>1.4</v>
      </c>
      <c r="U4490">
        <v>6.5</v>
      </c>
      <c r="V4490">
        <v>1.1000000000000001</v>
      </c>
      <c r="W4490">
        <v>29</v>
      </c>
      <c r="X4490">
        <v>0</v>
      </c>
      <c r="Y4490">
        <v>0</v>
      </c>
      <c r="Z4490">
        <v>0</v>
      </c>
      <c r="AA4490">
        <v>0</v>
      </c>
      <c r="AB4490">
        <v>4</v>
      </c>
      <c r="AC4490">
        <v>0</v>
      </c>
      <c r="AD4490">
        <v>3</v>
      </c>
      <c r="AE4490">
        <v>0</v>
      </c>
      <c r="AY4490" s="59"/>
    </row>
    <row r="4491" spans="1:51">
      <c r="A4491" s="19">
        <v>43829</v>
      </c>
      <c r="B4491" t="s">
        <v>38</v>
      </c>
      <c r="C4491" s="19">
        <v>43900</v>
      </c>
      <c r="D4491">
        <v>68</v>
      </c>
      <c r="E4491">
        <v>35</v>
      </c>
      <c r="F4491">
        <v>6.4</v>
      </c>
      <c r="G4491">
        <v>2.9</v>
      </c>
      <c r="H4491">
        <v>8.1</v>
      </c>
      <c r="I4491">
        <v>4.5</v>
      </c>
      <c r="J4491">
        <v>14.4</v>
      </c>
      <c r="K4491">
        <v>3.2</v>
      </c>
      <c r="L4491">
        <v>14.2</v>
      </c>
      <c r="M4491">
        <v>0.7</v>
      </c>
      <c r="N4491">
        <v>69</v>
      </c>
      <c r="O4491">
        <v>3.1</v>
      </c>
      <c r="P4491">
        <v>1.6</v>
      </c>
      <c r="Q4491">
        <v>3.6</v>
      </c>
      <c r="R4491">
        <v>2.1</v>
      </c>
      <c r="S4491">
        <v>8.9</v>
      </c>
      <c r="T4491">
        <v>1.6</v>
      </c>
      <c r="U4491">
        <v>8.6</v>
      </c>
      <c r="V4491">
        <v>1.1000000000000001</v>
      </c>
      <c r="W4491">
        <v>50</v>
      </c>
      <c r="X4491">
        <v>0</v>
      </c>
      <c r="Y4491">
        <v>0</v>
      </c>
      <c r="Z4491">
        <v>1</v>
      </c>
      <c r="AA4491">
        <v>0</v>
      </c>
      <c r="AB4491">
        <v>9</v>
      </c>
      <c r="AC4491">
        <v>0</v>
      </c>
      <c r="AD4491">
        <v>8</v>
      </c>
      <c r="AE4491">
        <v>0</v>
      </c>
      <c r="AY4491" s="59"/>
    </row>
    <row r="4492" spans="1:51">
      <c r="A4492" s="19">
        <v>43829</v>
      </c>
      <c r="B4492" t="s">
        <v>39</v>
      </c>
      <c r="C4492" s="19">
        <v>43900</v>
      </c>
      <c r="D4492">
        <v>14</v>
      </c>
      <c r="E4492">
        <v>28.4</v>
      </c>
      <c r="F4492">
        <v>6.8</v>
      </c>
      <c r="G4492">
        <v>0.6</v>
      </c>
      <c r="H4492">
        <v>11.4</v>
      </c>
      <c r="I4492">
        <v>5.4</v>
      </c>
      <c r="J4492">
        <v>13.2</v>
      </c>
      <c r="K4492">
        <v>4</v>
      </c>
      <c r="L4492">
        <v>19.100000000000001</v>
      </c>
      <c r="M4492">
        <v>0.7</v>
      </c>
      <c r="N4492">
        <v>49</v>
      </c>
      <c r="O4492">
        <v>4</v>
      </c>
      <c r="P4492">
        <v>1.2</v>
      </c>
      <c r="Q4492">
        <v>7.9</v>
      </c>
      <c r="R4492">
        <v>3.3</v>
      </c>
      <c r="S4492">
        <v>10.1</v>
      </c>
      <c r="T4492">
        <v>2.5</v>
      </c>
      <c r="U4492">
        <v>19.899999999999999</v>
      </c>
      <c r="V4492">
        <v>1.6</v>
      </c>
      <c r="W4492">
        <v>7</v>
      </c>
      <c r="X4492">
        <v>0</v>
      </c>
      <c r="Y4492">
        <v>0</v>
      </c>
      <c r="Z4492">
        <v>1</v>
      </c>
      <c r="AA4492">
        <v>0</v>
      </c>
      <c r="AB4492">
        <v>1</v>
      </c>
      <c r="AC4492">
        <v>0</v>
      </c>
      <c r="AD4492">
        <v>5</v>
      </c>
      <c r="AE4492">
        <v>0</v>
      </c>
      <c r="AY4492" s="59"/>
    </row>
    <row r="4493" spans="1:51">
      <c r="A4493" s="19">
        <v>43829</v>
      </c>
      <c r="B4493" t="s">
        <v>40</v>
      </c>
      <c r="C4493" s="19">
        <v>43900</v>
      </c>
      <c r="D4493">
        <v>89</v>
      </c>
      <c r="E4493">
        <v>25</v>
      </c>
      <c r="F4493">
        <v>4.3</v>
      </c>
      <c r="G4493">
        <v>1.5</v>
      </c>
      <c r="H4493">
        <v>8.3000000000000007</v>
      </c>
      <c r="I4493">
        <v>0.8</v>
      </c>
      <c r="J4493">
        <v>24.3</v>
      </c>
      <c r="K4493">
        <v>0.2</v>
      </c>
      <c r="L4493">
        <v>17</v>
      </c>
      <c r="M4493">
        <v>8.1999999999999993</v>
      </c>
      <c r="N4493">
        <v>35.1</v>
      </c>
      <c r="O4493">
        <v>2.6</v>
      </c>
      <c r="P4493">
        <v>1.5</v>
      </c>
      <c r="Q4493">
        <v>4.5999999999999996</v>
      </c>
      <c r="R4493">
        <v>1.4</v>
      </c>
      <c r="S4493">
        <v>33.1</v>
      </c>
      <c r="T4493">
        <v>1.1000000000000001</v>
      </c>
      <c r="U4493">
        <v>15.7</v>
      </c>
      <c r="V4493">
        <v>4.3</v>
      </c>
      <c r="W4493">
        <v>33</v>
      </c>
      <c r="X4493">
        <v>0</v>
      </c>
      <c r="Y4493">
        <v>0</v>
      </c>
      <c r="Z4493">
        <v>1</v>
      </c>
      <c r="AA4493">
        <v>0</v>
      </c>
      <c r="AB4493">
        <v>32</v>
      </c>
      <c r="AC4493">
        <v>0</v>
      </c>
      <c r="AD4493">
        <v>22</v>
      </c>
      <c r="AE4493">
        <v>1</v>
      </c>
      <c r="AY4493" s="59"/>
    </row>
    <row r="4494" spans="1:51">
      <c r="A4494" s="19">
        <v>43829</v>
      </c>
      <c r="B4494" t="s">
        <v>41</v>
      </c>
      <c r="C4494" s="19">
        <v>43904</v>
      </c>
      <c r="D4494">
        <v>6</v>
      </c>
      <c r="E4494">
        <v>29.7</v>
      </c>
      <c r="F4494">
        <v>4.8</v>
      </c>
      <c r="G4494">
        <v>2.4</v>
      </c>
      <c r="H4494">
        <v>8.8000000000000007</v>
      </c>
      <c r="I4494">
        <v>3</v>
      </c>
      <c r="J4494">
        <v>19.7</v>
      </c>
      <c r="K4494">
        <v>1.3</v>
      </c>
      <c r="L4494">
        <v>16.5</v>
      </c>
      <c r="M4494">
        <v>3.5</v>
      </c>
      <c r="N4494">
        <v>50.3</v>
      </c>
      <c r="O4494">
        <v>2.7</v>
      </c>
      <c r="P4494">
        <v>1.8</v>
      </c>
      <c r="Q4494">
        <v>4.7</v>
      </c>
      <c r="R4494">
        <v>2.1</v>
      </c>
      <c r="S4494">
        <v>20</v>
      </c>
      <c r="T4494">
        <v>1.5</v>
      </c>
      <c r="U4494">
        <v>14.2</v>
      </c>
      <c r="V4494">
        <v>2.2000000000000002</v>
      </c>
      <c r="W4494">
        <v>3</v>
      </c>
      <c r="X4494">
        <v>0</v>
      </c>
      <c r="Y4494">
        <v>0</v>
      </c>
      <c r="Z4494">
        <v>0</v>
      </c>
      <c r="AA4494">
        <v>0</v>
      </c>
      <c r="AB4494">
        <v>2</v>
      </c>
      <c r="AC4494">
        <v>0</v>
      </c>
      <c r="AD4494">
        <v>2</v>
      </c>
      <c r="AE4494">
        <v>0</v>
      </c>
      <c r="AY4494" s="59"/>
    </row>
    <row r="4495" spans="1:51">
      <c r="A4495" s="19">
        <v>43829</v>
      </c>
      <c r="B4495" t="s">
        <v>43</v>
      </c>
      <c r="C4495" s="19">
        <v>43907</v>
      </c>
      <c r="D4495">
        <v>67</v>
      </c>
      <c r="E4495">
        <v>30.1</v>
      </c>
      <c r="F4495">
        <v>3.9</v>
      </c>
      <c r="G4495">
        <v>1</v>
      </c>
      <c r="H4495">
        <v>10.8</v>
      </c>
      <c r="I4495">
        <v>4.0999999999999996</v>
      </c>
      <c r="J4495">
        <v>21.1</v>
      </c>
      <c r="K4495">
        <v>1</v>
      </c>
      <c r="L4495">
        <v>15.2</v>
      </c>
      <c r="M4495">
        <v>2.5</v>
      </c>
      <c r="N4495">
        <v>50.5</v>
      </c>
      <c r="O4495">
        <v>2.2000000000000002</v>
      </c>
      <c r="P4495">
        <v>1.2</v>
      </c>
      <c r="Q4495">
        <v>6.5</v>
      </c>
      <c r="R4495">
        <v>2.5</v>
      </c>
      <c r="S4495">
        <v>22</v>
      </c>
      <c r="T4495">
        <v>1.2</v>
      </c>
      <c r="U4495">
        <v>11.5</v>
      </c>
      <c r="V4495">
        <v>2.1</v>
      </c>
      <c r="W4495">
        <v>29</v>
      </c>
      <c r="X4495">
        <v>0</v>
      </c>
      <c r="Y4495">
        <v>0</v>
      </c>
      <c r="Z4495">
        <v>3</v>
      </c>
      <c r="AA4495">
        <v>0</v>
      </c>
      <c r="AB4495">
        <v>20</v>
      </c>
      <c r="AC4495">
        <v>0</v>
      </c>
      <c r="AD4495">
        <v>15</v>
      </c>
      <c r="AE4495">
        <v>0</v>
      </c>
      <c r="AY4495" s="59"/>
    </row>
    <row r="4496" spans="1:51">
      <c r="A4496" s="19">
        <v>43829</v>
      </c>
      <c r="B4496" t="s">
        <v>44</v>
      </c>
      <c r="C4496" s="19">
        <v>43907</v>
      </c>
      <c r="D4496">
        <v>219</v>
      </c>
      <c r="E4496">
        <v>25.9</v>
      </c>
      <c r="F4496">
        <v>10</v>
      </c>
      <c r="G4496">
        <v>0.5</v>
      </c>
      <c r="H4496">
        <v>10.4</v>
      </c>
      <c r="I4496">
        <v>2</v>
      </c>
      <c r="J4496">
        <v>20</v>
      </c>
      <c r="K4496">
        <v>1</v>
      </c>
      <c r="L4496">
        <v>14.5</v>
      </c>
      <c r="M4496">
        <v>5.4</v>
      </c>
      <c r="N4496">
        <v>40.200000000000003</v>
      </c>
      <c r="O4496">
        <v>6.9</v>
      </c>
      <c r="P4496">
        <v>1.6</v>
      </c>
      <c r="Q4496">
        <v>7.5</v>
      </c>
      <c r="R4496">
        <v>2.2000000000000002</v>
      </c>
      <c r="S4496">
        <v>22.9</v>
      </c>
      <c r="T4496">
        <v>1.7</v>
      </c>
      <c r="U4496">
        <v>13.1</v>
      </c>
      <c r="V4496">
        <v>3.4</v>
      </c>
      <c r="W4496">
        <v>99</v>
      </c>
      <c r="X4496">
        <v>0</v>
      </c>
      <c r="Y4496">
        <v>0</v>
      </c>
      <c r="Z4496">
        <v>8</v>
      </c>
      <c r="AA4496">
        <v>0</v>
      </c>
      <c r="AB4496">
        <v>77</v>
      </c>
      <c r="AC4496">
        <v>0</v>
      </c>
      <c r="AD4496">
        <v>29</v>
      </c>
      <c r="AE4496">
        <v>0</v>
      </c>
      <c r="AY4496" s="59"/>
    </row>
    <row r="4497" spans="1:51">
      <c r="A4497" s="19">
        <v>43829</v>
      </c>
      <c r="B4497" t="s">
        <v>45</v>
      </c>
      <c r="C4497" s="19">
        <v>43907</v>
      </c>
      <c r="D4497">
        <v>155</v>
      </c>
      <c r="E4497">
        <v>35</v>
      </c>
      <c r="F4497">
        <v>5</v>
      </c>
      <c r="G4497">
        <v>1.8</v>
      </c>
      <c r="H4497">
        <v>9.3000000000000007</v>
      </c>
      <c r="I4497">
        <v>3.2</v>
      </c>
      <c r="J4497">
        <v>16.2</v>
      </c>
      <c r="K4497">
        <v>1</v>
      </c>
      <c r="L4497">
        <v>15.4</v>
      </c>
      <c r="M4497">
        <v>2.5</v>
      </c>
      <c r="N4497">
        <v>65.900000000000006</v>
      </c>
      <c r="O4497">
        <v>2.5</v>
      </c>
      <c r="P4497">
        <v>1.3</v>
      </c>
      <c r="Q4497">
        <v>4.4000000000000004</v>
      </c>
      <c r="R4497">
        <v>1.9</v>
      </c>
      <c r="S4497">
        <v>10.9</v>
      </c>
      <c r="T4497">
        <v>1.2</v>
      </c>
      <c r="U4497">
        <v>10.1</v>
      </c>
      <c r="V4497">
        <v>1.5</v>
      </c>
      <c r="W4497">
        <v>80</v>
      </c>
      <c r="X4497">
        <v>0</v>
      </c>
      <c r="Y4497">
        <v>0</v>
      </c>
      <c r="Z4497">
        <v>3</v>
      </c>
      <c r="AA4497">
        <v>0</v>
      </c>
      <c r="AB4497">
        <v>37</v>
      </c>
      <c r="AC4497">
        <v>0</v>
      </c>
      <c r="AD4497">
        <v>35</v>
      </c>
      <c r="AE4497">
        <v>0</v>
      </c>
      <c r="AY4497" s="59"/>
    </row>
    <row r="4498" spans="1:51">
      <c r="A4498" s="19">
        <v>43829</v>
      </c>
      <c r="B4498" t="s">
        <v>42</v>
      </c>
      <c r="C4498" s="19">
        <v>43907</v>
      </c>
      <c r="D4498">
        <v>136</v>
      </c>
      <c r="E4498">
        <v>26.7</v>
      </c>
      <c r="F4498">
        <v>3.8</v>
      </c>
      <c r="G4498">
        <v>1.6</v>
      </c>
      <c r="H4498">
        <v>14.2</v>
      </c>
      <c r="I4498">
        <v>4.8</v>
      </c>
      <c r="J4498">
        <v>19.7</v>
      </c>
      <c r="K4498">
        <v>1</v>
      </c>
      <c r="L4498">
        <v>15.5</v>
      </c>
      <c r="M4498">
        <v>2.4</v>
      </c>
      <c r="N4498">
        <v>41.6</v>
      </c>
      <c r="O4498">
        <v>2.5</v>
      </c>
      <c r="P4498">
        <v>2</v>
      </c>
      <c r="Q4498">
        <v>11.2</v>
      </c>
      <c r="R4498">
        <v>3.2</v>
      </c>
      <c r="S4498">
        <v>21.6</v>
      </c>
      <c r="T4498">
        <v>1.7</v>
      </c>
      <c r="U4498">
        <v>13.9</v>
      </c>
      <c r="V4498">
        <v>2.1</v>
      </c>
      <c r="W4498">
        <v>51</v>
      </c>
      <c r="X4498">
        <v>0</v>
      </c>
      <c r="Y4498">
        <v>0</v>
      </c>
      <c r="Z4498">
        <v>17</v>
      </c>
      <c r="AA4498">
        <v>0</v>
      </c>
      <c r="AB4498">
        <v>38</v>
      </c>
      <c r="AC4498">
        <v>0</v>
      </c>
      <c r="AD4498">
        <v>30</v>
      </c>
      <c r="AE4498">
        <v>0</v>
      </c>
      <c r="AY4498" s="59"/>
    </row>
    <row r="4499" spans="1:51">
      <c r="A4499" s="19">
        <v>43829</v>
      </c>
      <c r="B4499" t="s">
        <v>46</v>
      </c>
      <c r="C4499" s="19">
        <v>43914</v>
      </c>
      <c r="D4499">
        <v>105</v>
      </c>
      <c r="E4499">
        <v>35.9</v>
      </c>
      <c r="F4499">
        <v>8.3000000000000007</v>
      </c>
      <c r="G4499">
        <v>2.6</v>
      </c>
      <c r="H4499">
        <v>7.9</v>
      </c>
      <c r="I4499">
        <v>2.9</v>
      </c>
      <c r="J4499">
        <v>16.2</v>
      </c>
      <c r="K4499">
        <v>1.4</v>
      </c>
      <c r="L4499">
        <v>11.9</v>
      </c>
      <c r="M4499">
        <v>2.5</v>
      </c>
      <c r="N4499">
        <v>68</v>
      </c>
      <c r="O4499">
        <v>4.0999999999999996</v>
      </c>
      <c r="P4499">
        <v>1.6</v>
      </c>
      <c r="Q4499">
        <v>3.3</v>
      </c>
      <c r="R4499">
        <v>1.8</v>
      </c>
      <c r="S4499">
        <v>10.9</v>
      </c>
      <c r="T4499">
        <v>1.3</v>
      </c>
      <c r="U4499">
        <v>6.9</v>
      </c>
      <c r="V4499">
        <v>1.6</v>
      </c>
      <c r="W4499">
        <v>67</v>
      </c>
      <c r="X4499">
        <v>0</v>
      </c>
      <c r="Y4499">
        <v>0</v>
      </c>
      <c r="Z4499">
        <v>1</v>
      </c>
      <c r="AA4499">
        <v>0</v>
      </c>
      <c r="AB4499">
        <v>30</v>
      </c>
      <c r="AC4499">
        <v>0</v>
      </c>
      <c r="AD4499">
        <v>6</v>
      </c>
      <c r="AE4499">
        <v>0</v>
      </c>
      <c r="AY4499" s="59"/>
    </row>
    <row r="4500" spans="1:51">
      <c r="A4500" s="19">
        <v>43829</v>
      </c>
      <c r="B4500" t="s">
        <v>47</v>
      </c>
      <c r="C4500" s="19">
        <v>43919</v>
      </c>
      <c r="D4500">
        <v>51</v>
      </c>
      <c r="E4500">
        <v>29.7</v>
      </c>
      <c r="F4500">
        <v>4.8</v>
      </c>
      <c r="G4500">
        <v>2.4</v>
      </c>
      <c r="H4500">
        <v>8.8000000000000007</v>
      </c>
      <c r="I4500">
        <v>3</v>
      </c>
      <c r="J4500">
        <v>19.7</v>
      </c>
      <c r="K4500">
        <v>1.3</v>
      </c>
      <c r="L4500">
        <v>16.5</v>
      </c>
      <c r="M4500">
        <v>3.5</v>
      </c>
      <c r="N4500">
        <v>48.7</v>
      </c>
      <c r="O4500">
        <v>3.1</v>
      </c>
      <c r="P4500">
        <v>2.1</v>
      </c>
      <c r="Q4500">
        <v>5.4</v>
      </c>
      <c r="R4500">
        <v>2.4</v>
      </c>
      <c r="S4500">
        <v>19.5</v>
      </c>
      <c r="T4500">
        <v>1.8</v>
      </c>
      <c r="U4500">
        <v>14.1</v>
      </c>
      <c r="V4500">
        <v>2.5</v>
      </c>
      <c r="W4500">
        <v>23</v>
      </c>
      <c r="X4500">
        <v>0</v>
      </c>
      <c r="Y4500">
        <v>0</v>
      </c>
      <c r="Z4500">
        <v>1</v>
      </c>
      <c r="AA4500">
        <v>0</v>
      </c>
      <c r="AB4500">
        <v>15</v>
      </c>
      <c r="AC4500">
        <v>0</v>
      </c>
      <c r="AD4500">
        <v>13</v>
      </c>
      <c r="AE4500">
        <v>0</v>
      </c>
      <c r="AY4500" s="59"/>
    </row>
    <row r="4501" spans="1:51">
      <c r="A4501" s="19">
        <v>43829</v>
      </c>
      <c r="B4501" t="s">
        <v>48</v>
      </c>
      <c r="C4501" s="19">
        <v>43925</v>
      </c>
      <c r="D4501">
        <v>15</v>
      </c>
      <c r="E4501">
        <v>28.8</v>
      </c>
      <c r="F4501">
        <v>9.1</v>
      </c>
      <c r="G4501">
        <v>0.5</v>
      </c>
      <c r="H4501">
        <v>10.7</v>
      </c>
      <c r="I4501">
        <v>2.5</v>
      </c>
      <c r="J4501">
        <v>13.3</v>
      </c>
      <c r="K4501">
        <v>4.5999999999999996</v>
      </c>
      <c r="L4501">
        <v>19.3</v>
      </c>
      <c r="M4501">
        <v>0.7</v>
      </c>
      <c r="N4501">
        <v>47.1</v>
      </c>
      <c r="O4501">
        <v>5.9</v>
      </c>
      <c r="P4501">
        <v>1.7</v>
      </c>
      <c r="Q4501">
        <v>7.3</v>
      </c>
      <c r="R4501">
        <v>2.4</v>
      </c>
      <c r="S4501">
        <v>10.6</v>
      </c>
      <c r="T4501">
        <v>3.2</v>
      </c>
      <c r="U4501">
        <v>19.8</v>
      </c>
      <c r="V4501">
        <v>1.7</v>
      </c>
      <c r="W4501">
        <v>8</v>
      </c>
      <c r="X4501">
        <v>0</v>
      </c>
      <c r="Y4501">
        <v>0</v>
      </c>
      <c r="Z4501">
        <v>1</v>
      </c>
      <c r="AA4501">
        <v>0</v>
      </c>
      <c r="AB4501">
        <v>1</v>
      </c>
      <c r="AC4501">
        <v>0</v>
      </c>
      <c r="AD4501">
        <v>5</v>
      </c>
      <c r="AE4501">
        <v>0</v>
      </c>
      <c r="AY4501" s="59"/>
    </row>
    <row r="4502" spans="1:51">
      <c r="A4502" s="19">
        <v>43829</v>
      </c>
      <c r="B4502" t="s">
        <v>49</v>
      </c>
      <c r="C4502" s="19">
        <v>43925</v>
      </c>
      <c r="D4502">
        <v>24</v>
      </c>
      <c r="E4502">
        <v>25.3</v>
      </c>
      <c r="F4502">
        <v>3.3</v>
      </c>
      <c r="G4502">
        <v>0.5</v>
      </c>
      <c r="H4502">
        <v>8.6999999999999993</v>
      </c>
      <c r="I4502">
        <v>0.5</v>
      </c>
      <c r="J4502">
        <v>23.8</v>
      </c>
      <c r="K4502">
        <v>0.2</v>
      </c>
      <c r="L4502">
        <v>18.8</v>
      </c>
      <c r="M4502">
        <v>8.4</v>
      </c>
      <c r="N4502">
        <v>33.4</v>
      </c>
      <c r="O4502">
        <v>2.5</v>
      </c>
      <c r="P4502">
        <v>1.7</v>
      </c>
      <c r="Q4502">
        <v>5.0999999999999996</v>
      </c>
      <c r="R4502">
        <v>1.5</v>
      </c>
      <c r="S4502">
        <v>29.6</v>
      </c>
      <c r="T4502">
        <v>1.7</v>
      </c>
      <c r="U4502">
        <v>18.8</v>
      </c>
      <c r="V4502">
        <v>5.3</v>
      </c>
      <c r="W4502">
        <v>9</v>
      </c>
      <c r="X4502">
        <v>0</v>
      </c>
      <c r="Y4502">
        <v>0</v>
      </c>
      <c r="Z4502">
        <v>0</v>
      </c>
      <c r="AA4502">
        <v>0</v>
      </c>
      <c r="AB4502">
        <v>8</v>
      </c>
      <c r="AC4502">
        <v>0</v>
      </c>
      <c r="AD4502">
        <v>7</v>
      </c>
      <c r="AE4502">
        <v>0</v>
      </c>
      <c r="AY4502" s="59"/>
    </row>
    <row r="4503" spans="1:51">
      <c r="A4503" s="19">
        <v>43829</v>
      </c>
      <c r="B4503" t="s">
        <v>50</v>
      </c>
      <c r="C4503" s="19">
        <v>43925</v>
      </c>
      <c r="D4503">
        <v>54</v>
      </c>
      <c r="E4503">
        <v>36.700000000000003</v>
      </c>
      <c r="F4503">
        <v>6.5</v>
      </c>
      <c r="G4503">
        <v>4.2</v>
      </c>
      <c r="H4503">
        <v>6.9</v>
      </c>
      <c r="I4503">
        <v>4.5999999999999996</v>
      </c>
      <c r="J4503">
        <v>14.5</v>
      </c>
      <c r="K4503">
        <v>3.8</v>
      </c>
      <c r="L4503">
        <v>11.7</v>
      </c>
      <c r="M4503">
        <v>0.5</v>
      </c>
      <c r="N4503">
        <v>68.900000000000006</v>
      </c>
      <c r="O4503">
        <v>3.3</v>
      </c>
      <c r="P4503">
        <v>2.2000000000000002</v>
      </c>
      <c r="Q4503">
        <v>3.5</v>
      </c>
      <c r="R4503">
        <v>2.4</v>
      </c>
      <c r="S4503">
        <v>9.5</v>
      </c>
      <c r="T4503">
        <v>2.1</v>
      </c>
      <c r="U4503">
        <v>6.4</v>
      </c>
      <c r="V4503">
        <v>1.2</v>
      </c>
      <c r="W4503">
        <v>44</v>
      </c>
      <c r="X4503">
        <v>0</v>
      </c>
      <c r="Y4503">
        <v>0</v>
      </c>
      <c r="Z4503">
        <v>0</v>
      </c>
      <c r="AA4503">
        <v>0</v>
      </c>
      <c r="AB4503">
        <v>7</v>
      </c>
      <c r="AC4503">
        <v>0</v>
      </c>
      <c r="AD4503">
        <v>3</v>
      </c>
      <c r="AE4503">
        <v>0</v>
      </c>
      <c r="AY4503" s="59"/>
    </row>
    <row r="4504" spans="1:51">
      <c r="A4504" s="19">
        <v>43829</v>
      </c>
      <c r="B4504" t="s">
        <v>51</v>
      </c>
      <c r="C4504" s="19">
        <v>43925</v>
      </c>
      <c r="D4504">
        <v>14</v>
      </c>
      <c r="E4504">
        <v>24.3</v>
      </c>
      <c r="F4504">
        <v>7.6</v>
      </c>
      <c r="G4504">
        <v>0.4</v>
      </c>
      <c r="H4504">
        <v>10.8</v>
      </c>
      <c r="I4504">
        <v>4</v>
      </c>
      <c r="J4504">
        <v>13.4</v>
      </c>
      <c r="K4504">
        <v>3.6</v>
      </c>
      <c r="L4504">
        <v>24.5</v>
      </c>
      <c r="M4504">
        <v>0.8</v>
      </c>
      <c r="N4504">
        <v>32.9</v>
      </c>
      <c r="O4504">
        <v>4.9000000000000004</v>
      </c>
      <c r="P4504">
        <v>1.5</v>
      </c>
      <c r="Q4504">
        <v>7.5</v>
      </c>
      <c r="R4504">
        <v>3.2</v>
      </c>
      <c r="S4504">
        <v>10.8</v>
      </c>
      <c r="T4504">
        <v>2.8</v>
      </c>
      <c r="U4504">
        <v>34.200000000000003</v>
      </c>
      <c r="V4504">
        <v>1.8</v>
      </c>
      <c r="W4504">
        <v>6</v>
      </c>
      <c r="X4504">
        <v>0</v>
      </c>
      <c r="Y4504">
        <v>0</v>
      </c>
      <c r="Z4504">
        <v>1</v>
      </c>
      <c r="AA4504">
        <v>0</v>
      </c>
      <c r="AB4504">
        <v>1</v>
      </c>
      <c r="AC4504">
        <v>0</v>
      </c>
      <c r="AD4504">
        <v>6</v>
      </c>
      <c r="AE4504">
        <v>0</v>
      </c>
      <c r="AY4504" s="59"/>
    </row>
    <row r="4505" spans="1:51">
      <c r="A4505" s="19">
        <v>43829</v>
      </c>
      <c r="B4505" t="s">
        <v>52</v>
      </c>
      <c r="C4505" s="19">
        <v>43928</v>
      </c>
      <c r="D4505">
        <v>84</v>
      </c>
      <c r="E4505">
        <v>24.4</v>
      </c>
      <c r="F4505">
        <v>4.3</v>
      </c>
      <c r="G4505">
        <v>2.2000000000000002</v>
      </c>
      <c r="H4505">
        <v>11.8</v>
      </c>
      <c r="I4505">
        <v>3.4</v>
      </c>
      <c r="J4505">
        <v>21.8</v>
      </c>
      <c r="K4505">
        <v>0.4</v>
      </c>
      <c r="L4505">
        <v>18.2</v>
      </c>
      <c r="M4505">
        <v>3.1</v>
      </c>
      <c r="N4505">
        <v>33</v>
      </c>
      <c r="O4505">
        <v>3.3</v>
      </c>
      <c r="P4505">
        <v>2.2000000000000002</v>
      </c>
      <c r="Q4505">
        <v>8.6999999999999993</v>
      </c>
      <c r="R4505">
        <v>3.1</v>
      </c>
      <c r="S4505">
        <v>26.6</v>
      </c>
      <c r="T4505">
        <v>1.4</v>
      </c>
      <c r="U4505">
        <v>18.600000000000001</v>
      </c>
      <c r="V4505">
        <v>2.7</v>
      </c>
      <c r="W4505">
        <v>30</v>
      </c>
      <c r="X4505">
        <v>0</v>
      </c>
      <c r="Y4505">
        <v>0</v>
      </c>
      <c r="Z4505">
        <v>5</v>
      </c>
      <c r="AA4505">
        <v>0</v>
      </c>
      <c r="AB4505">
        <v>27</v>
      </c>
      <c r="AC4505">
        <v>0</v>
      </c>
      <c r="AD4505">
        <v>22</v>
      </c>
      <c r="AE4505">
        <v>0</v>
      </c>
      <c r="AY4505" s="59"/>
    </row>
    <row r="4506" spans="1:51">
      <c r="A4506" s="19">
        <v>43829</v>
      </c>
      <c r="B4506" t="s">
        <v>53</v>
      </c>
      <c r="C4506" s="19">
        <v>43949</v>
      </c>
      <c r="D4506">
        <v>60</v>
      </c>
      <c r="E4506">
        <v>22.8</v>
      </c>
      <c r="F4506">
        <v>3.9</v>
      </c>
      <c r="G4506">
        <v>4.3</v>
      </c>
      <c r="H4506">
        <v>13.1</v>
      </c>
      <c r="I4506">
        <v>1</v>
      </c>
      <c r="J4506">
        <v>21</v>
      </c>
      <c r="K4506">
        <v>1.2</v>
      </c>
      <c r="L4506">
        <v>20</v>
      </c>
      <c r="M4506">
        <v>2.4</v>
      </c>
      <c r="N4506">
        <v>28.2</v>
      </c>
      <c r="O4506">
        <v>3.2</v>
      </c>
      <c r="P4506">
        <v>3.5</v>
      </c>
      <c r="Q4506">
        <v>10.6</v>
      </c>
      <c r="R4506">
        <v>2.5</v>
      </c>
      <c r="S4506">
        <v>24</v>
      </c>
      <c r="T4506">
        <v>2.6</v>
      </c>
      <c r="U4506">
        <v>22.2</v>
      </c>
      <c r="V4506">
        <v>2.8</v>
      </c>
      <c r="W4506">
        <v>20</v>
      </c>
      <c r="X4506">
        <v>0</v>
      </c>
      <c r="Y4506">
        <v>0</v>
      </c>
      <c r="Z4506">
        <v>5</v>
      </c>
      <c r="AA4506">
        <v>0</v>
      </c>
      <c r="AB4506">
        <v>18</v>
      </c>
      <c r="AC4506">
        <v>0</v>
      </c>
      <c r="AD4506">
        <v>17</v>
      </c>
      <c r="AE4506">
        <v>0</v>
      </c>
      <c r="AY4506" s="59"/>
    </row>
    <row r="4507" spans="1:51">
      <c r="A4507" s="19">
        <v>43829</v>
      </c>
      <c r="B4507" t="s">
        <v>54</v>
      </c>
      <c r="C4507" s="19">
        <v>43949</v>
      </c>
      <c r="D4507">
        <v>21</v>
      </c>
      <c r="E4507">
        <v>34.1</v>
      </c>
      <c r="F4507">
        <v>4.4000000000000004</v>
      </c>
      <c r="G4507">
        <v>4.0999999999999996</v>
      </c>
      <c r="H4507">
        <v>11.5</v>
      </c>
      <c r="I4507">
        <v>1.5</v>
      </c>
      <c r="J4507">
        <v>16.8</v>
      </c>
      <c r="K4507">
        <v>1.5</v>
      </c>
      <c r="L4507">
        <v>13.6</v>
      </c>
      <c r="M4507">
        <v>2.1</v>
      </c>
      <c r="N4507">
        <v>56.5</v>
      </c>
      <c r="O4507">
        <v>3.4</v>
      </c>
      <c r="P4507">
        <v>3.1</v>
      </c>
      <c r="Q4507">
        <v>7.6</v>
      </c>
      <c r="R4507">
        <v>1.8</v>
      </c>
      <c r="S4507">
        <v>13.1</v>
      </c>
      <c r="T4507">
        <v>2</v>
      </c>
      <c r="U4507">
        <v>9.6999999999999993</v>
      </c>
      <c r="V4507">
        <v>2.4</v>
      </c>
      <c r="W4507">
        <v>12</v>
      </c>
      <c r="X4507">
        <v>0</v>
      </c>
      <c r="Y4507">
        <v>0</v>
      </c>
      <c r="Z4507">
        <v>1</v>
      </c>
      <c r="AA4507">
        <v>0</v>
      </c>
      <c r="AB4507">
        <v>6</v>
      </c>
      <c r="AC4507">
        <v>0</v>
      </c>
      <c r="AD4507">
        <v>2</v>
      </c>
      <c r="AE4507">
        <v>0</v>
      </c>
      <c r="AY4507" s="59"/>
    </row>
    <row r="4508" spans="1:51">
      <c r="A4508" s="19">
        <v>43829</v>
      </c>
      <c r="B4508" t="s">
        <v>55</v>
      </c>
      <c r="C4508" s="19">
        <v>43949</v>
      </c>
      <c r="D4508">
        <v>96</v>
      </c>
      <c r="E4508">
        <v>25.7</v>
      </c>
      <c r="F4508">
        <v>2.9</v>
      </c>
      <c r="G4508">
        <v>6.2</v>
      </c>
      <c r="H4508">
        <v>11.3</v>
      </c>
      <c r="I4508">
        <v>0.8</v>
      </c>
      <c r="J4508">
        <v>19.100000000000001</v>
      </c>
      <c r="K4508">
        <v>0.5</v>
      </c>
      <c r="L4508">
        <v>18.600000000000001</v>
      </c>
      <c r="M4508">
        <v>4.4000000000000004</v>
      </c>
      <c r="N4508">
        <v>34.799999999999997</v>
      </c>
      <c r="O4508">
        <v>3.1</v>
      </c>
      <c r="P4508">
        <v>4.5999999999999996</v>
      </c>
      <c r="Q4508">
        <v>8.6999999999999993</v>
      </c>
      <c r="R4508">
        <v>2.2000000000000002</v>
      </c>
      <c r="S4508">
        <v>20.8</v>
      </c>
      <c r="T4508">
        <v>2.2999999999999998</v>
      </c>
      <c r="U4508">
        <v>19.399999999999999</v>
      </c>
      <c r="V4508">
        <v>3.7</v>
      </c>
      <c r="W4508">
        <v>37</v>
      </c>
      <c r="X4508">
        <v>0</v>
      </c>
      <c r="Y4508">
        <v>0</v>
      </c>
      <c r="Z4508">
        <v>5</v>
      </c>
      <c r="AA4508">
        <v>0</v>
      </c>
      <c r="AB4508">
        <v>27</v>
      </c>
      <c r="AC4508">
        <v>0</v>
      </c>
      <c r="AD4508">
        <v>27</v>
      </c>
      <c r="AE4508">
        <v>0</v>
      </c>
      <c r="AY4508" s="59"/>
    </row>
    <row r="4509" spans="1:51">
      <c r="A4509" s="19">
        <v>43829</v>
      </c>
      <c r="B4509" t="s">
        <v>56</v>
      </c>
      <c r="C4509" s="19">
        <v>43949</v>
      </c>
      <c r="D4509">
        <v>274</v>
      </c>
      <c r="E4509">
        <v>24</v>
      </c>
      <c r="F4509">
        <v>17.8</v>
      </c>
      <c r="G4509">
        <v>2.4</v>
      </c>
      <c r="H4509">
        <v>9</v>
      </c>
      <c r="I4509">
        <v>1.2</v>
      </c>
      <c r="J4509">
        <v>17.3</v>
      </c>
      <c r="K4509">
        <v>0.3</v>
      </c>
      <c r="L4509">
        <v>14.2</v>
      </c>
      <c r="M4509">
        <v>3.3</v>
      </c>
      <c r="N4509">
        <v>32.200000000000003</v>
      </c>
      <c r="O4509">
        <v>18.7</v>
      </c>
      <c r="P4509">
        <v>2.8</v>
      </c>
      <c r="Q4509">
        <v>6.6</v>
      </c>
      <c r="R4509">
        <v>2.5</v>
      </c>
      <c r="S4509">
        <v>17.600000000000001</v>
      </c>
      <c r="T4509">
        <v>2.5</v>
      </c>
      <c r="U4509">
        <v>13.2</v>
      </c>
      <c r="V4509">
        <v>3.4</v>
      </c>
      <c r="W4509">
        <v>96</v>
      </c>
      <c r="X4509">
        <v>0</v>
      </c>
      <c r="Y4509">
        <v>0</v>
      </c>
      <c r="Z4509">
        <v>5</v>
      </c>
      <c r="AA4509">
        <v>0</v>
      </c>
      <c r="AB4509">
        <v>69</v>
      </c>
      <c r="AC4509">
        <v>0</v>
      </c>
      <c r="AD4509">
        <v>33</v>
      </c>
      <c r="AE4509">
        <v>0</v>
      </c>
      <c r="AY4509" s="59"/>
    </row>
    <row r="4510" spans="1:51">
      <c r="A4510" s="19">
        <v>43829</v>
      </c>
      <c r="B4510" t="s">
        <v>57</v>
      </c>
      <c r="C4510" s="19">
        <v>43949</v>
      </c>
      <c r="D4510">
        <v>186</v>
      </c>
      <c r="E4510">
        <v>33.200000000000003</v>
      </c>
      <c r="F4510">
        <v>3.4</v>
      </c>
      <c r="G4510">
        <v>0.9</v>
      </c>
      <c r="H4510">
        <v>12</v>
      </c>
      <c r="I4510">
        <v>3.8</v>
      </c>
      <c r="J4510">
        <v>18.600000000000001</v>
      </c>
      <c r="K4510">
        <v>0.8</v>
      </c>
      <c r="L4510">
        <v>14.2</v>
      </c>
      <c r="M4510">
        <v>2.7</v>
      </c>
      <c r="N4510">
        <v>53.7</v>
      </c>
      <c r="O4510">
        <v>2.6</v>
      </c>
      <c r="P4510">
        <v>1.7</v>
      </c>
      <c r="Q4510">
        <v>7.9</v>
      </c>
      <c r="R4510">
        <v>2.7</v>
      </c>
      <c r="S4510">
        <v>16.5</v>
      </c>
      <c r="T4510">
        <v>1.8</v>
      </c>
      <c r="U4510">
        <v>10.5</v>
      </c>
      <c r="V4510">
        <v>2.2000000000000002</v>
      </c>
      <c r="W4510">
        <v>97</v>
      </c>
      <c r="X4510">
        <v>0</v>
      </c>
      <c r="Y4510">
        <v>0</v>
      </c>
      <c r="Z4510">
        <v>11</v>
      </c>
      <c r="AA4510">
        <v>0</v>
      </c>
      <c r="AB4510">
        <v>55</v>
      </c>
      <c r="AC4510">
        <v>0</v>
      </c>
      <c r="AD4510">
        <v>23</v>
      </c>
      <c r="AE4510">
        <v>0</v>
      </c>
      <c r="AY4510" s="59"/>
    </row>
    <row r="4511" spans="1:51">
      <c r="A4511" s="19">
        <v>43829</v>
      </c>
      <c r="B4511" t="s">
        <v>58</v>
      </c>
      <c r="C4511" s="19">
        <v>43949</v>
      </c>
      <c r="D4511">
        <v>26</v>
      </c>
      <c r="E4511">
        <v>24.2</v>
      </c>
      <c r="F4511">
        <v>4.0999999999999996</v>
      </c>
      <c r="G4511">
        <v>8</v>
      </c>
      <c r="H4511">
        <v>9.1</v>
      </c>
      <c r="I4511">
        <v>0.6</v>
      </c>
      <c r="J4511">
        <v>21.8</v>
      </c>
      <c r="K4511">
        <v>0.2</v>
      </c>
      <c r="L4511">
        <v>16.3</v>
      </c>
      <c r="M4511">
        <v>5.3</v>
      </c>
      <c r="N4511">
        <v>32.4</v>
      </c>
      <c r="O4511">
        <v>3.9</v>
      </c>
      <c r="P4511">
        <v>5.8</v>
      </c>
      <c r="Q4511">
        <v>6.9</v>
      </c>
      <c r="R4511">
        <v>2.2999999999999998</v>
      </c>
      <c r="S4511">
        <v>26.2</v>
      </c>
      <c r="T4511">
        <v>2</v>
      </c>
      <c r="U4511">
        <v>16.100000000000001</v>
      </c>
      <c r="V4511">
        <v>4.0999999999999996</v>
      </c>
      <c r="W4511">
        <v>10</v>
      </c>
      <c r="X4511">
        <v>0</v>
      </c>
      <c r="Y4511">
        <v>0</v>
      </c>
      <c r="Z4511">
        <v>1</v>
      </c>
      <c r="AA4511">
        <v>0</v>
      </c>
      <c r="AB4511">
        <v>9</v>
      </c>
      <c r="AC4511">
        <v>0</v>
      </c>
      <c r="AD4511">
        <v>7</v>
      </c>
      <c r="AE4511">
        <v>0</v>
      </c>
      <c r="AY4511" s="59"/>
    </row>
    <row r="4512" spans="1:51">
      <c r="A4512" s="19">
        <v>43829</v>
      </c>
      <c r="B4512" t="s">
        <v>59</v>
      </c>
      <c r="C4512" s="19">
        <v>43953</v>
      </c>
      <c r="D4512">
        <v>7</v>
      </c>
      <c r="E4512">
        <v>29.7</v>
      </c>
      <c r="F4512">
        <v>4.8</v>
      </c>
      <c r="G4512">
        <v>2.4</v>
      </c>
      <c r="H4512">
        <v>8.8000000000000007</v>
      </c>
      <c r="I4512">
        <v>3</v>
      </c>
      <c r="J4512">
        <v>19.7</v>
      </c>
      <c r="K4512">
        <v>1.3</v>
      </c>
      <c r="L4512">
        <v>16.5</v>
      </c>
      <c r="M4512">
        <v>3.5</v>
      </c>
      <c r="N4512">
        <v>44.9</v>
      </c>
      <c r="O4512">
        <v>3.7</v>
      </c>
      <c r="P4512">
        <v>2.8</v>
      </c>
      <c r="Q4512">
        <v>5.9</v>
      </c>
      <c r="R4512">
        <v>3</v>
      </c>
      <c r="S4512">
        <v>19.7</v>
      </c>
      <c r="T4512">
        <v>2</v>
      </c>
      <c r="U4512">
        <v>14.5</v>
      </c>
      <c r="V4512">
        <v>3.1</v>
      </c>
      <c r="W4512">
        <v>3</v>
      </c>
      <c r="X4512">
        <v>0</v>
      </c>
      <c r="Y4512">
        <v>0</v>
      </c>
      <c r="Z4512">
        <v>0</v>
      </c>
      <c r="AA4512">
        <v>0</v>
      </c>
      <c r="AB4512">
        <v>2</v>
      </c>
      <c r="AC4512">
        <v>0</v>
      </c>
      <c r="AD4512">
        <v>2</v>
      </c>
      <c r="AE4512">
        <v>0</v>
      </c>
      <c r="AY4512" s="59"/>
    </row>
    <row r="4513" spans="1:51">
      <c r="A4513" s="19">
        <v>43829</v>
      </c>
      <c r="B4513" t="s">
        <v>60</v>
      </c>
      <c r="C4513" s="19">
        <v>43953</v>
      </c>
      <c r="D4513">
        <v>39</v>
      </c>
      <c r="E4513">
        <v>30.5</v>
      </c>
      <c r="F4513">
        <v>7.1</v>
      </c>
      <c r="G4513">
        <v>0.5</v>
      </c>
      <c r="H4513">
        <v>10.199999999999999</v>
      </c>
      <c r="I4513">
        <v>4.2</v>
      </c>
      <c r="J4513">
        <v>13.1</v>
      </c>
      <c r="K4513">
        <v>3.7</v>
      </c>
      <c r="L4513">
        <v>19.600000000000001</v>
      </c>
      <c r="M4513">
        <v>0.5</v>
      </c>
      <c r="N4513">
        <v>47.1</v>
      </c>
      <c r="O4513">
        <v>5.0999999999999996</v>
      </c>
      <c r="P4513">
        <v>1.9</v>
      </c>
      <c r="Q4513">
        <v>7.4</v>
      </c>
      <c r="R4513">
        <v>3.3</v>
      </c>
      <c r="S4513">
        <v>10.4</v>
      </c>
      <c r="T4513">
        <v>3.1</v>
      </c>
      <c r="U4513">
        <v>19.399999999999999</v>
      </c>
      <c r="V4513">
        <v>1.9</v>
      </c>
      <c r="W4513">
        <v>21</v>
      </c>
      <c r="X4513">
        <v>0</v>
      </c>
      <c r="Y4513">
        <v>0</v>
      </c>
      <c r="Z4513">
        <v>1</v>
      </c>
      <c r="AA4513">
        <v>0</v>
      </c>
      <c r="AB4513">
        <v>3</v>
      </c>
      <c r="AC4513">
        <v>0</v>
      </c>
      <c r="AD4513">
        <v>14</v>
      </c>
      <c r="AE4513">
        <v>0</v>
      </c>
      <c r="AY4513" s="59"/>
    </row>
    <row r="4514" spans="1:51">
      <c r="A4514" s="19">
        <v>43829</v>
      </c>
      <c r="B4514" t="s">
        <v>61</v>
      </c>
      <c r="C4514" s="19">
        <v>43956</v>
      </c>
      <c r="D4514">
        <v>82</v>
      </c>
      <c r="E4514">
        <v>26.3</v>
      </c>
      <c r="F4514">
        <v>3.8</v>
      </c>
      <c r="G4514">
        <v>0.3</v>
      </c>
      <c r="H4514">
        <v>21.7</v>
      </c>
      <c r="I4514">
        <v>6.9</v>
      </c>
      <c r="J4514">
        <v>15.1</v>
      </c>
      <c r="K4514">
        <v>1.2</v>
      </c>
      <c r="L4514">
        <v>13.9</v>
      </c>
      <c r="M4514">
        <v>0.5</v>
      </c>
      <c r="N4514">
        <v>36.200000000000003</v>
      </c>
      <c r="O4514">
        <v>3.3</v>
      </c>
      <c r="P4514">
        <v>2</v>
      </c>
      <c r="Q4514">
        <v>23.8</v>
      </c>
      <c r="R4514">
        <v>5.4</v>
      </c>
      <c r="S4514">
        <v>13.1</v>
      </c>
      <c r="T4514">
        <v>2.2000000000000002</v>
      </c>
      <c r="U4514">
        <v>11.7</v>
      </c>
      <c r="V4514">
        <v>2</v>
      </c>
      <c r="W4514">
        <v>30</v>
      </c>
      <c r="X4514">
        <v>0</v>
      </c>
      <c r="Y4514">
        <v>0</v>
      </c>
      <c r="Z4514">
        <v>25</v>
      </c>
      <c r="AA4514">
        <v>1</v>
      </c>
      <c r="AB4514">
        <v>17</v>
      </c>
      <c r="AC4514">
        <v>0</v>
      </c>
      <c r="AD4514">
        <v>9</v>
      </c>
      <c r="AE4514">
        <v>0</v>
      </c>
      <c r="AY4514" s="59"/>
    </row>
    <row r="4515" spans="1:51">
      <c r="A4515" s="19">
        <v>43829</v>
      </c>
      <c r="B4515" t="s">
        <v>62</v>
      </c>
      <c r="C4515" s="19">
        <v>43963</v>
      </c>
      <c r="D4515">
        <v>29</v>
      </c>
      <c r="E4515">
        <v>29.7</v>
      </c>
      <c r="F4515">
        <v>6.6</v>
      </c>
      <c r="G4515">
        <v>0.6</v>
      </c>
      <c r="H4515">
        <v>9.8000000000000007</v>
      </c>
      <c r="I4515">
        <v>1.6</v>
      </c>
      <c r="J4515">
        <v>13.9</v>
      </c>
      <c r="K4515">
        <v>2.7</v>
      </c>
      <c r="L4515">
        <v>24.2</v>
      </c>
      <c r="M4515">
        <v>0.5</v>
      </c>
      <c r="N4515">
        <v>41.6</v>
      </c>
      <c r="O4515">
        <v>4.4000000000000004</v>
      </c>
      <c r="P4515">
        <v>2.1</v>
      </c>
      <c r="Q4515">
        <v>6.4</v>
      </c>
      <c r="R4515">
        <v>2.4</v>
      </c>
      <c r="S4515">
        <v>10.7</v>
      </c>
      <c r="T4515">
        <v>2.8</v>
      </c>
      <c r="U4515">
        <v>27.5</v>
      </c>
      <c r="V4515">
        <v>1.8</v>
      </c>
      <c r="W4515">
        <v>14</v>
      </c>
      <c r="X4515">
        <v>0</v>
      </c>
      <c r="Y4515">
        <v>0</v>
      </c>
      <c r="Z4515">
        <v>1</v>
      </c>
      <c r="AA4515">
        <v>0</v>
      </c>
      <c r="AB4515">
        <v>3</v>
      </c>
      <c r="AC4515">
        <v>0</v>
      </c>
      <c r="AD4515">
        <v>11</v>
      </c>
      <c r="AE4515">
        <v>0</v>
      </c>
      <c r="AY4515" s="59"/>
    </row>
    <row r="4516" spans="1:51">
      <c r="A4516" s="19">
        <v>43829</v>
      </c>
      <c r="B4516" t="s">
        <v>63</v>
      </c>
      <c r="C4516" s="19">
        <v>43963</v>
      </c>
      <c r="D4516">
        <v>28</v>
      </c>
      <c r="E4516">
        <v>36.5</v>
      </c>
      <c r="F4516">
        <v>6.2</v>
      </c>
      <c r="G4516">
        <v>2.2999999999999998</v>
      </c>
      <c r="H4516">
        <v>8.1999999999999993</v>
      </c>
      <c r="I4516">
        <v>5.8</v>
      </c>
      <c r="J4516">
        <v>13.5</v>
      </c>
      <c r="K4516">
        <v>3</v>
      </c>
      <c r="L4516">
        <v>13.4</v>
      </c>
      <c r="M4516">
        <v>0.6</v>
      </c>
      <c r="N4516">
        <v>62</v>
      </c>
      <c r="O4516">
        <v>4.0999999999999996</v>
      </c>
      <c r="P4516">
        <v>2.4</v>
      </c>
      <c r="Q4516">
        <v>5</v>
      </c>
      <c r="R4516">
        <v>3.8</v>
      </c>
      <c r="S4516">
        <v>9.1999999999999993</v>
      </c>
      <c r="T4516">
        <v>2.4</v>
      </c>
      <c r="U4516">
        <v>8.9</v>
      </c>
      <c r="V4516">
        <v>1.8</v>
      </c>
      <c r="W4516">
        <v>22</v>
      </c>
      <c r="X4516">
        <v>0</v>
      </c>
      <c r="Y4516">
        <v>0</v>
      </c>
      <c r="Z4516">
        <v>0</v>
      </c>
      <c r="AA4516">
        <v>0</v>
      </c>
      <c r="AB4516">
        <v>3</v>
      </c>
      <c r="AC4516">
        <v>0</v>
      </c>
      <c r="AD4516">
        <v>3</v>
      </c>
      <c r="AE4516">
        <v>0</v>
      </c>
      <c r="AY4516" s="59"/>
    </row>
    <row r="4517" spans="1:51">
      <c r="A4517" s="19">
        <v>43829</v>
      </c>
      <c r="B4517" t="s">
        <v>64</v>
      </c>
      <c r="C4517" s="19">
        <v>43970</v>
      </c>
      <c r="D4517">
        <v>54</v>
      </c>
      <c r="E4517">
        <v>35.799999999999997</v>
      </c>
      <c r="F4517">
        <v>6.3</v>
      </c>
      <c r="G4517">
        <v>3.5</v>
      </c>
      <c r="H4517">
        <v>8.6999999999999993</v>
      </c>
      <c r="I4517">
        <v>5.3</v>
      </c>
      <c r="J4517">
        <v>13.7</v>
      </c>
      <c r="K4517">
        <v>3.1</v>
      </c>
      <c r="L4517">
        <v>12.5</v>
      </c>
      <c r="M4517">
        <v>0.5</v>
      </c>
      <c r="N4517">
        <v>58.9</v>
      </c>
      <c r="O4517">
        <v>4.5</v>
      </c>
      <c r="P4517">
        <v>2.9</v>
      </c>
      <c r="Q4517">
        <v>5.6</v>
      </c>
      <c r="R4517">
        <v>3.7</v>
      </c>
      <c r="S4517">
        <v>10</v>
      </c>
      <c r="T4517">
        <v>2.9</v>
      </c>
      <c r="U4517">
        <v>9.1999999999999993</v>
      </c>
      <c r="V4517">
        <v>1.9</v>
      </c>
      <c r="W4517">
        <v>43</v>
      </c>
      <c r="X4517">
        <v>0</v>
      </c>
      <c r="Y4517">
        <v>0</v>
      </c>
      <c r="Z4517">
        <v>1</v>
      </c>
      <c r="AA4517">
        <v>0</v>
      </c>
      <c r="AB4517">
        <v>6</v>
      </c>
      <c r="AC4517">
        <v>0</v>
      </c>
      <c r="AD4517">
        <v>4</v>
      </c>
      <c r="AE4517">
        <v>0</v>
      </c>
      <c r="AY4517" s="59"/>
    </row>
    <row r="4518" spans="1:51">
      <c r="A4518" s="19">
        <v>43829</v>
      </c>
      <c r="B4518" t="s">
        <v>65</v>
      </c>
      <c r="C4518" s="19">
        <v>43970</v>
      </c>
      <c r="D4518">
        <v>61</v>
      </c>
      <c r="E4518">
        <v>25</v>
      </c>
      <c r="F4518">
        <v>3.3</v>
      </c>
      <c r="G4518">
        <v>0.7</v>
      </c>
      <c r="H4518">
        <v>9.1999999999999993</v>
      </c>
      <c r="I4518">
        <v>0.6</v>
      </c>
      <c r="J4518">
        <v>24.2</v>
      </c>
      <c r="K4518">
        <v>0.3</v>
      </c>
      <c r="L4518">
        <v>17.7</v>
      </c>
      <c r="M4518">
        <v>8.5</v>
      </c>
      <c r="N4518">
        <v>30.9</v>
      </c>
      <c r="O4518">
        <v>3.3</v>
      </c>
      <c r="P4518">
        <v>2.2999999999999998</v>
      </c>
      <c r="Q4518">
        <v>6.7</v>
      </c>
      <c r="R4518">
        <v>2.2000000000000002</v>
      </c>
      <c r="S4518">
        <v>28.7</v>
      </c>
      <c r="T4518">
        <v>2.2999999999999998</v>
      </c>
      <c r="U4518">
        <v>17.2</v>
      </c>
      <c r="V4518">
        <v>6.1</v>
      </c>
      <c r="W4518">
        <v>22</v>
      </c>
      <c r="X4518">
        <v>0</v>
      </c>
      <c r="Y4518">
        <v>0</v>
      </c>
      <c r="Z4518">
        <v>1</v>
      </c>
      <c r="AA4518">
        <v>0</v>
      </c>
      <c r="AB4518">
        <v>21</v>
      </c>
      <c r="AC4518">
        <v>0</v>
      </c>
      <c r="AD4518">
        <v>16</v>
      </c>
      <c r="AE4518">
        <v>1</v>
      </c>
      <c r="AY4518" s="59"/>
    </row>
    <row r="4519" spans="1:51">
      <c r="A4519" s="19">
        <v>43829</v>
      </c>
      <c r="B4519" t="s">
        <v>143</v>
      </c>
      <c r="C4519" s="19">
        <v>43984</v>
      </c>
      <c r="D4519">
        <v>20</v>
      </c>
      <c r="E4519">
        <v>27</v>
      </c>
      <c r="F4519">
        <v>2.9</v>
      </c>
      <c r="G4519">
        <v>9.9</v>
      </c>
      <c r="H4519">
        <v>10.4</v>
      </c>
      <c r="I4519">
        <v>1.4</v>
      </c>
      <c r="J4519">
        <v>17.100000000000001</v>
      </c>
      <c r="K4519">
        <v>0.8</v>
      </c>
      <c r="L4519">
        <v>14.9</v>
      </c>
      <c r="M4519">
        <v>5</v>
      </c>
      <c r="N4519">
        <v>37.1</v>
      </c>
      <c r="O4519">
        <v>3.9</v>
      </c>
      <c r="P4519">
        <v>8.1999999999999993</v>
      </c>
      <c r="Q4519">
        <v>8.8000000000000007</v>
      </c>
      <c r="R4519">
        <v>3</v>
      </c>
      <c r="S4519">
        <v>17.100000000000001</v>
      </c>
      <c r="T4519">
        <v>2.6</v>
      </c>
      <c r="U4519">
        <v>14</v>
      </c>
      <c r="V4519">
        <v>4.8</v>
      </c>
      <c r="W4519">
        <v>9</v>
      </c>
      <c r="X4519">
        <v>0</v>
      </c>
      <c r="Y4519">
        <v>1</v>
      </c>
      <c r="Z4519">
        <v>1</v>
      </c>
      <c r="AA4519">
        <v>0</v>
      </c>
      <c r="AB4519">
        <v>6</v>
      </c>
      <c r="AC4519">
        <v>0</v>
      </c>
      <c r="AD4519">
        <v>3</v>
      </c>
      <c r="AE4519">
        <v>0</v>
      </c>
      <c r="AY4519" s="59"/>
    </row>
    <row r="4520" spans="1:51">
      <c r="A4520" s="19">
        <v>43829</v>
      </c>
      <c r="B4520" t="s">
        <v>67</v>
      </c>
      <c r="C4520" s="19">
        <v>43984</v>
      </c>
      <c r="D4520">
        <v>19</v>
      </c>
      <c r="E4520">
        <v>25.8</v>
      </c>
      <c r="F4520">
        <v>8</v>
      </c>
      <c r="G4520">
        <v>0.4</v>
      </c>
      <c r="H4520">
        <v>11.2</v>
      </c>
      <c r="I4520">
        <v>3.7</v>
      </c>
      <c r="J4520">
        <v>14.3</v>
      </c>
      <c r="K4520">
        <v>3.6</v>
      </c>
      <c r="L4520">
        <v>21.8</v>
      </c>
      <c r="M4520">
        <v>0.8</v>
      </c>
      <c r="N4520">
        <v>33.4</v>
      </c>
      <c r="O4520">
        <v>6.8</v>
      </c>
      <c r="P4520">
        <v>2.5</v>
      </c>
      <c r="Q4520">
        <v>8.9</v>
      </c>
      <c r="R4520">
        <v>4</v>
      </c>
      <c r="S4520">
        <v>12.6</v>
      </c>
      <c r="T4520">
        <v>3.8</v>
      </c>
      <c r="U4520">
        <v>24.9</v>
      </c>
      <c r="V4520">
        <v>2.5</v>
      </c>
      <c r="W4520">
        <v>9</v>
      </c>
      <c r="X4520">
        <v>0</v>
      </c>
      <c r="Y4520">
        <v>0</v>
      </c>
      <c r="Z4520">
        <v>1</v>
      </c>
      <c r="AA4520">
        <v>0</v>
      </c>
      <c r="AB4520">
        <v>2</v>
      </c>
      <c r="AC4520">
        <v>0</v>
      </c>
      <c r="AD4520">
        <v>7</v>
      </c>
      <c r="AE4520">
        <v>0</v>
      </c>
      <c r="AY4520" s="59"/>
    </row>
    <row r="4521" spans="1:51">
      <c r="A4521" s="19">
        <v>43829</v>
      </c>
      <c r="B4521" t="s">
        <v>68</v>
      </c>
      <c r="C4521" s="19">
        <v>43984</v>
      </c>
      <c r="D4521">
        <v>126</v>
      </c>
      <c r="E4521">
        <v>22.2</v>
      </c>
      <c r="F4521">
        <v>5.3</v>
      </c>
      <c r="G4521">
        <v>11.3</v>
      </c>
      <c r="H4521">
        <v>9.9</v>
      </c>
      <c r="I4521">
        <v>1.3</v>
      </c>
      <c r="J4521">
        <v>19.100000000000001</v>
      </c>
      <c r="K4521">
        <v>0.6</v>
      </c>
      <c r="L4521">
        <v>16</v>
      </c>
      <c r="M4521">
        <v>3.8</v>
      </c>
      <c r="N4521">
        <v>27.2</v>
      </c>
      <c r="O4521">
        <v>5.7</v>
      </c>
      <c r="P4521">
        <v>9.8000000000000007</v>
      </c>
      <c r="Q4521">
        <v>8.8000000000000007</v>
      </c>
      <c r="R4521">
        <v>3.2</v>
      </c>
      <c r="S4521">
        <v>21.6</v>
      </c>
      <c r="T4521">
        <v>3</v>
      </c>
      <c r="U4521">
        <v>15.8</v>
      </c>
      <c r="V4521">
        <v>4.5</v>
      </c>
      <c r="W4521">
        <v>45</v>
      </c>
      <c r="X4521">
        <v>0</v>
      </c>
      <c r="Y4521">
        <v>6</v>
      </c>
      <c r="Z4521">
        <v>4</v>
      </c>
      <c r="AA4521">
        <v>0</v>
      </c>
      <c r="AB4521">
        <v>39</v>
      </c>
      <c r="AC4521">
        <v>0</v>
      </c>
      <c r="AD4521">
        <v>32</v>
      </c>
      <c r="AE4521">
        <v>0</v>
      </c>
      <c r="AY4521" s="59"/>
    </row>
    <row r="4522" spans="1:51">
      <c r="A4522" s="19">
        <v>43829</v>
      </c>
      <c r="B4522" t="s">
        <v>69</v>
      </c>
      <c r="C4522" s="19">
        <v>43984</v>
      </c>
      <c r="D4522">
        <v>34</v>
      </c>
      <c r="E4522">
        <v>25.4</v>
      </c>
      <c r="F4522">
        <v>4.3</v>
      </c>
      <c r="G4522">
        <v>1.5</v>
      </c>
      <c r="H4522">
        <v>7.9</v>
      </c>
      <c r="I4522">
        <v>0.5</v>
      </c>
      <c r="J4522">
        <v>24.1</v>
      </c>
      <c r="K4522">
        <v>0.4</v>
      </c>
      <c r="L4522">
        <v>16.100000000000001</v>
      </c>
      <c r="M4522">
        <v>9.3000000000000007</v>
      </c>
      <c r="N4522">
        <v>31.6</v>
      </c>
      <c r="O4522">
        <v>4.2</v>
      </c>
      <c r="P4522">
        <v>2.7</v>
      </c>
      <c r="Q4522">
        <v>6.1</v>
      </c>
      <c r="R4522">
        <v>2.5</v>
      </c>
      <c r="S4522">
        <v>28.5</v>
      </c>
      <c r="T4522">
        <v>2.6</v>
      </c>
      <c r="U4522">
        <v>14.4</v>
      </c>
      <c r="V4522">
        <v>6.9</v>
      </c>
      <c r="W4522">
        <v>13</v>
      </c>
      <c r="X4522">
        <v>0</v>
      </c>
      <c r="Y4522">
        <v>0</v>
      </c>
      <c r="Z4522">
        <v>0</v>
      </c>
      <c r="AA4522">
        <v>0</v>
      </c>
      <c r="AB4522">
        <v>12</v>
      </c>
      <c r="AC4522">
        <v>0</v>
      </c>
      <c r="AD4522">
        <v>8</v>
      </c>
      <c r="AE4522">
        <v>1</v>
      </c>
      <c r="AY4522" s="59"/>
    </row>
    <row r="4523" spans="1:51">
      <c r="A4523" s="19">
        <v>43829</v>
      </c>
      <c r="B4523" t="s">
        <v>70</v>
      </c>
      <c r="C4523" s="19">
        <v>43984</v>
      </c>
      <c r="D4523">
        <v>16</v>
      </c>
      <c r="E4523">
        <v>27.2</v>
      </c>
      <c r="F4523">
        <v>7.6</v>
      </c>
      <c r="G4523">
        <v>0.5</v>
      </c>
      <c r="H4523">
        <v>10.4</v>
      </c>
      <c r="I4523">
        <v>4.0999999999999996</v>
      </c>
      <c r="J4523">
        <v>13</v>
      </c>
      <c r="K4523">
        <v>3.8</v>
      </c>
      <c r="L4523">
        <v>22.4</v>
      </c>
      <c r="M4523">
        <v>0.6</v>
      </c>
      <c r="N4523">
        <v>36.200000000000003</v>
      </c>
      <c r="O4523">
        <v>6.3</v>
      </c>
      <c r="P4523">
        <v>2.6</v>
      </c>
      <c r="Q4523">
        <v>7.9</v>
      </c>
      <c r="R4523">
        <v>3.9</v>
      </c>
      <c r="S4523">
        <v>10.7</v>
      </c>
      <c r="T4523">
        <v>3.7</v>
      </c>
      <c r="U4523">
        <v>25.4</v>
      </c>
      <c r="V4523">
        <v>2.7</v>
      </c>
      <c r="W4523">
        <v>8</v>
      </c>
      <c r="X4523">
        <v>0</v>
      </c>
      <c r="Y4523">
        <v>0</v>
      </c>
      <c r="Z4523">
        <v>1</v>
      </c>
      <c r="AA4523">
        <v>0</v>
      </c>
      <c r="AB4523">
        <v>1</v>
      </c>
      <c r="AC4523">
        <v>0</v>
      </c>
      <c r="AD4523">
        <v>6</v>
      </c>
      <c r="AE4523">
        <v>0</v>
      </c>
      <c r="AY4523" s="59"/>
    </row>
    <row r="4524" spans="1:51">
      <c r="A4524" s="19">
        <v>43829</v>
      </c>
      <c r="B4524" t="s">
        <v>71</v>
      </c>
      <c r="C4524" s="19">
        <v>43988</v>
      </c>
      <c r="D4524">
        <v>7</v>
      </c>
      <c r="E4524">
        <v>29.7</v>
      </c>
      <c r="F4524">
        <v>4.8</v>
      </c>
      <c r="G4524">
        <v>2.4</v>
      </c>
      <c r="H4524">
        <v>8.8000000000000007</v>
      </c>
      <c r="I4524">
        <v>3</v>
      </c>
      <c r="J4524">
        <v>19.7</v>
      </c>
      <c r="K4524">
        <v>1.3</v>
      </c>
      <c r="L4524">
        <v>16.5</v>
      </c>
      <c r="M4524">
        <v>3.5</v>
      </c>
      <c r="N4524">
        <v>41.2</v>
      </c>
      <c r="O4524">
        <v>4.3</v>
      </c>
      <c r="P4524">
        <v>3.1</v>
      </c>
      <c r="Q4524">
        <v>6.9</v>
      </c>
      <c r="R4524">
        <v>3.4</v>
      </c>
      <c r="S4524">
        <v>19.3</v>
      </c>
      <c r="T4524">
        <v>2.9</v>
      </c>
      <c r="U4524">
        <v>14.8</v>
      </c>
      <c r="V4524">
        <v>3.7</v>
      </c>
      <c r="W4524">
        <v>3</v>
      </c>
      <c r="X4524">
        <v>0</v>
      </c>
      <c r="Y4524">
        <v>0</v>
      </c>
      <c r="Z4524">
        <v>0</v>
      </c>
      <c r="AA4524">
        <v>0</v>
      </c>
      <c r="AB4524">
        <v>2</v>
      </c>
      <c r="AC4524">
        <v>0</v>
      </c>
      <c r="AD4524">
        <v>2</v>
      </c>
      <c r="AE4524">
        <v>0</v>
      </c>
      <c r="AY4524" s="59"/>
    </row>
    <row r="4525" spans="1:51">
      <c r="A4525" s="19">
        <v>43829</v>
      </c>
      <c r="B4525" t="s">
        <v>73</v>
      </c>
      <c r="C4525" s="19">
        <v>44013</v>
      </c>
      <c r="D4525">
        <v>41</v>
      </c>
      <c r="E4525">
        <v>28.8</v>
      </c>
      <c r="F4525">
        <v>5.4</v>
      </c>
      <c r="G4525">
        <v>2.5</v>
      </c>
      <c r="H4525">
        <v>10.199999999999999</v>
      </c>
      <c r="I4525">
        <v>3.3</v>
      </c>
      <c r="J4525">
        <v>17.899999999999999</v>
      </c>
      <c r="K4525">
        <v>2.1</v>
      </c>
      <c r="L4525">
        <v>16.399999999999999</v>
      </c>
      <c r="M4525">
        <v>2.9</v>
      </c>
      <c r="N4525">
        <v>49.8</v>
      </c>
      <c r="O4525">
        <v>3</v>
      </c>
      <c r="P4525">
        <v>1.4</v>
      </c>
      <c r="Q4525">
        <v>6.5</v>
      </c>
      <c r="R4525">
        <v>1.7</v>
      </c>
      <c r="S4525">
        <v>19.8</v>
      </c>
      <c r="T4525">
        <v>1</v>
      </c>
      <c r="U4525">
        <v>14.7</v>
      </c>
      <c r="V4525">
        <v>1.8</v>
      </c>
      <c r="W4525">
        <v>1896</v>
      </c>
      <c r="X4525">
        <v>0</v>
      </c>
      <c r="Y4525">
        <v>7</v>
      </c>
      <c r="Z4525">
        <v>167</v>
      </c>
      <c r="AA4525">
        <v>17</v>
      </c>
      <c r="AB4525">
        <v>1052</v>
      </c>
      <c r="AC4525">
        <v>0</v>
      </c>
      <c r="AD4525">
        <v>753</v>
      </c>
      <c r="AE4525">
        <v>5</v>
      </c>
      <c r="AY4525" s="59"/>
    </row>
    <row r="4526" spans="1:51">
      <c r="A4526" s="19">
        <v>43830</v>
      </c>
      <c r="B4526" t="s">
        <v>15</v>
      </c>
      <c r="C4526" s="19">
        <v>43864</v>
      </c>
      <c r="D4526">
        <v>41</v>
      </c>
      <c r="E4526">
        <v>18.899999999999999</v>
      </c>
      <c r="F4526">
        <v>0</v>
      </c>
      <c r="G4526">
        <v>2.2000000000000002</v>
      </c>
      <c r="H4526">
        <v>22.1</v>
      </c>
      <c r="I4526">
        <v>6.5</v>
      </c>
      <c r="J4526">
        <v>18.5</v>
      </c>
      <c r="K4526">
        <v>3.4</v>
      </c>
      <c r="L4526">
        <v>14.8</v>
      </c>
      <c r="M4526">
        <v>3.3</v>
      </c>
      <c r="N4526">
        <v>22.9</v>
      </c>
      <c r="O4526">
        <v>0</v>
      </c>
      <c r="P4526">
        <v>1.6</v>
      </c>
      <c r="Q4526">
        <v>31.9</v>
      </c>
      <c r="R4526">
        <v>3.5</v>
      </c>
      <c r="S4526">
        <v>21.6</v>
      </c>
      <c r="T4526">
        <v>2.2999999999999998</v>
      </c>
      <c r="U4526">
        <v>13.9</v>
      </c>
      <c r="V4526">
        <v>2</v>
      </c>
      <c r="W4526">
        <v>11</v>
      </c>
      <c r="X4526">
        <v>0</v>
      </c>
      <c r="Y4526">
        <v>0</v>
      </c>
      <c r="Z4526">
        <v>13</v>
      </c>
      <c r="AA4526">
        <v>0</v>
      </c>
      <c r="AB4526">
        <v>11</v>
      </c>
      <c r="AC4526">
        <v>0</v>
      </c>
      <c r="AD4526">
        <v>6</v>
      </c>
      <c r="AE4526">
        <v>0</v>
      </c>
      <c r="AY4526" s="59"/>
    </row>
    <row r="4527" spans="1:51">
      <c r="A4527" s="19">
        <v>43830</v>
      </c>
      <c r="B4527" t="s">
        <v>16</v>
      </c>
      <c r="C4527" s="19">
        <v>43872</v>
      </c>
      <c r="D4527">
        <v>24</v>
      </c>
      <c r="E4527">
        <v>19.7</v>
      </c>
      <c r="F4527">
        <v>0</v>
      </c>
      <c r="G4527">
        <v>2.7</v>
      </c>
      <c r="H4527">
        <v>18</v>
      </c>
      <c r="I4527">
        <v>3.7</v>
      </c>
      <c r="J4527">
        <v>20.8</v>
      </c>
      <c r="K4527">
        <v>3</v>
      </c>
      <c r="L4527">
        <v>16.8</v>
      </c>
      <c r="M4527">
        <v>4.8</v>
      </c>
      <c r="N4527">
        <v>25.1</v>
      </c>
      <c r="O4527">
        <v>0</v>
      </c>
      <c r="P4527">
        <v>1.8</v>
      </c>
      <c r="Q4527">
        <v>20</v>
      </c>
      <c r="R4527">
        <v>2.2999999999999998</v>
      </c>
      <c r="S4527">
        <v>27.5</v>
      </c>
      <c r="T4527">
        <v>2.2999999999999998</v>
      </c>
      <c r="U4527">
        <v>17.600000000000001</v>
      </c>
      <c r="V4527">
        <v>3.1</v>
      </c>
      <c r="W4527">
        <v>6</v>
      </c>
      <c r="X4527">
        <v>0</v>
      </c>
      <c r="Y4527">
        <v>0</v>
      </c>
      <c r="Z4527">
        <v>6</v>
      </c>
      <c r="AA4527">
        <v>0</v>
      </c>
      <c r="AB4527">
        <v>7</v>
      </c>
      <c r="AC4527">
        <v>0</v>
      </c>
      <c r="AD4527">
        <v>5</v>
      </c>
      <c r="AE4527">
        <v>0</v>
      </c>
      <c r="AY4527" s="59"/>
    </row>
    <row r="4528" spans="1:51">
      <c r="A4528" s="19">
        <v>43830</v>
      </c>
      <c r="B4528" t="s">
        <v>17</v>
      </c>
      <c r="C4528" s="19">
        <v>43883</v>
      </c>
      <c r="D4528">
        <v>36</v>
      </c>
      <c r="E4528">
        <v>28.1</v>
      </c>
      <c r="F4528">
        <v>0</v>
      </c>
      <c r="G4528">
        <v>1.5</v>
      </c>
      <c r="H4528">
        <v>9.4</v>
      </c>
      <c r="I4528">
        <v>2.2999999999999998</v>
      </c>
      <c r="J4528">
        <v>21.6</v>
      </c>
      <c r="K4528">
        <v>4.2</v>
      </c>
      <c r="L4528">
        <v>17.5</v>
      </c>
      <c r="M4528">
        <v>5</v>
      </c>
      <c r="N4528">
        <v>47</v>
      </c>
      <c r="O4528">
        <v>0</v>
      </c>
      <c r="P4528">
        <v>1.2</v>
      </c>
      <c r="Q4528">
        <v>4.9000000000000004</v>
      </c>
      <c r="R4528">
        <v>1.5</v>
      </c>
      <c r="S4528">
        <v>24.8</v>
      </c>
      <c r="T4528">
        <v>2</v>
      </c>
      <c r="U4528">
        <v>15.8</v>
      </c>
      <c r="V4528">
        <v>2.4</v>
      </c>
      <c r="W4528">
        <v>15</v>
      </c>
      <c r="X4528">
        <v>0</v>
      </c>
      <c r="Y4528">
        <v>0</v>
      </c>
      <c r="Z4528">
        <v>1</v>
      </c>
      <c r="AA4528">
        <v>0</v>
      </c>
      <c r="AB4528">
        <v>11</v>
      </c>
      <c r="AC4528">
        <v>0</v>
      </c>
      <c r="AD4528">
        <v>9</v>
      </c>
      <c r="AE4528">
        <v>0</v>
      </c>
      <c r="AY4528" s="59"/>
    </row>
    <row r="4529" spans="1:51">
      <c r="A4529" s="19">
        <v>43830</v>
      </c>
      <c r="B4529" t="s">
        <v>18</v>
      </c>
      <c r="C4529" s="19">
        <v>43890</v>
      </c>
      <c r="D4529">
        <v>54</v>
      </c>
      <c r="E4529">
        <v>41</v>
      </c>
      <c r="F4529">
        <v>0</v>
      </c>
      <c r="G4529">
        <v>3.5</v>
      </c>
      <c r="H4529">
        <v>8.4</v>
      </c>
      <c r="I4529">
        <v>2.9</v>
      </c>
      <c r="J4529">
        <v>14.2</v>
      </c>
      <c r="K4529">
        <v>5.9</v>
      </c>
      <c r="L4529">
        <v>10.9</v>
      </c>
      <c r="M4529">
        <v>2.9</v>
      </c>
      <c r="N4529">
        <v>84.3</v>
      </c>
      <c r="O4529">
        <v>0</v>
      </c>
      <c r="P4529">
        <v>1</v>
      </c>
      <c r="Q4529">
        <v>1.9</v>
      </c>
      <c r="R4529">
        <v>0.9</v>
      </c>
      <c r="S4529">
        <v>5.6</v>
      </c>
      <c r="T4529">
        <v>1.6</v>
      </c>
      <c r="U4529">
        <v>3.4</v>
      </c>
      <c r="V4529">
        <v>0.9</v>
      </c>
      <c r="W4529">
        <v>44</v>
      </c>
      <c r="X4529">
        <v>0</v>
      </c>
      <c r="Y4529">
        <v>0</v>
      </c>
      <c r="Z4529">
        <v>1</v>
      </c>
      <c r="AA4529">
        <v>0</v>
      </c>
      <c r="AB4529">
        <v>7</v>
      </c>
      <c r="AC4529">
        <v>0</v>
      </c>
      <c r="AD4529">
        <v>2</v>
      </c>
      <c r="AE4529">
        <v>0</v>
      </c>
      <c r="AY4529" s="59"/>
    </row>
    <row r="4530" spans="1:51">
      <c r="A4530" s="19">
        <v>43830</v>
      </c>
      <c r="B4530" t="s">
        <v>19</v>
      </c>
      <c r="C4530" s="19">
        <v>43893</v>
      </c>
      <c r="D4530">
        <v>52</v>
      </c>
      <c r="E4530">
        <v>36.799999999999997</v>
      </c>
      <c r="F4530">
        <v>6.1</v>
      </c>
      <c r="G4530">
        <v>3.9</v>
      </c>
      <c r="H4530">
        <v>7.9</v>
      </c>
      <c r="I4530">
        <v>4.9000000000000004</v>
      </c>
      <c r="J4530">
        <v>12.9</v>
      </c>
      <c r="K4530">
        <v>3.3</v>
      </c>
      <c r="L4530">
        <v>12.9</v>
      </c>
      <c r="M4530">
        <v>0.8</v>
      </c>
      <c r="N4530">
        <v>75.599999999999994</v>
      </c>
      <c r="O4530">
        <v>2.6</v>
      </c>
      <c r="P4530">
        <v>1.6</v>
      </c>
      <c r="Q4530">
        <v>2.8</v>
      </c>
      <c r="R4530">
        <v>2</v>
      </c>
      <c r="S4530">
        <v>6.2</v>
      </c>
      <c r="T4530">
        <v>1.3</v>
      </c>
      <c r="U4530">
        <v>6.6</v>
      </c>
      <c r="V4530">
        <v>0.9</v>
      </c>
      <c r="W4530">
        <v>43</v>
      </c>
      <c r="X4530">
        <v>0</v>
      </c>
      <c r="Y4530">
        <v>0</v>
      </c>
      <c r="Z4530">
        <v>1</v>
      </c>
      <c r="AA4530">
        <v>0</v>
      </c>
      <c r="AB4530">
        <v>4</v>
      </c>
      <c r="AC4530">
        <v>0</v>
      </c>
      <c r="AD4530">
        <v>4</v>
      </c>
      <c r="AE4530">
        <v>0</v>
      </c>
      <c r="AY4530" s="59"/>
    </row>
    <row r="4531" spans="1:51">
      <c r="A4531" s="19">
        <v>43830</v>
      </c>
      <c r="B4531" t="s">
        <v>20</v>
      </c>
      <c r="C4531" s="19">
        <v>43893</v>
      </c>
      <c r="D4531">
        <v>6</v>
      </c>
      <c r="E4531">
        <v>29.7</v>
      </c>
      <c r="F4531">
        <v>4.8</v>
      </c>
      <c r="G4531">
        <v>2.4</v>
      </c>
      <c r="H4531">
        <v>8.8000000000000007</v>
      </c>
      <c r="I4531">
        <v>3</v>
      </c>
      <c r="J4531">
        <v>19.7</v>
      </c>
      <c r="K4531">
        <v>1.3</v>
      </c>
      <c r="L4531">
        <v>16.5</v>
      </c>
      <c r="M4531">
        <v>3.5</v>
      </c>
      <c r="N4531">
        <v>51.6</v>
      </c>
      <c r="O4531">
        <v>2.7</v>
      </c>
      <c r="P4531">
        <v>1.6</v>
      </c>
      <c r="Q4531">
        <v>4.5999999999999996</v>
      </c>
      <c r="R4531">
        <v>1.9</v>
      </c>
      <c r="S4531">
        <v>19.899999999999999</v>
      </c>
      <c r="T4531">
        <v>1.5</v>
      </c>
      <c r="U4531">
        <v>13.7</v>
      </c>
      <c r="V4531">
        <v>2.1</v>
      </c>
      <c r="W4531">
        <v>3</v>
      </c>
      <c r="X4531">
        <v>0</v>
      </c>
      <c r="Y4531">
        <v>0</v>
      </c>
      <c r="Z4531">
        <v>0</v>
      </c>
      <c r="AA4531">
        <v>0</v>
      </c>
      <c r="AB4531">
        <v>2</v>
      </c>
      <c r="AC4531">
        <v>0</v>
      </c>
      <c r="AD4531">
        <v>2</v>
      </c>
      <c r="AE4531">
        <v>0</v>
      </c>
      <c r="AY4531" s="59"/>
    </row>
    <row r="4532" spans="1:51">
      <c r="A4532" s="19">
        <v>43830</v>
      </c>
      <c r="B4532" t="s">
        <v>21</v>
      </c>
      <c r="C4532" s="19">
        <v>43893</v>
      </c>
      <c r="D4532">
        <v>31</v>
      </c>
      <c r="E4532">
        <v>36.200000000000003</v>
      </c>
      <c r="F4532">
        <v>6.2</v>
      </c>
      <c r="G4532">
        <v>3.8</v>
      </c>
      <c r="H4532">
        <v>8.3000000000000007</v>
      </c>
      <c r="I4532">
        <v>4.9000000000000004</v>
      </c>
      <c r="J4532">
        <v>14.2</v>
      </c>
      <c r="K4532">
        <v>3.3</v>
      </c>
      <c r="L4532">
        <v>12.1</v>
      </c>
      <c r="M4532">
        <v>0.5</v>
      </c>
      <c r="N4532">
        <v>74</v>
      </c>
      <c r="O4532">
        <v>2.5</v>
      </c>
      <c r="P4532">
        <v>1.6</v>
      </c>
      <c r="Q4532">
        <v>3.2</v>
      </c>
      <c r="R4532">
        <v>1.9</v>
      </c>
      <c r="S4532">
        <v>8</v>
      </c>
      <c r="T4532">
        <v>1.6</v>
      </c>
      <c r="U4532">
        <v>6</v>
      </c>
      <c r="V4532">
        <v>0.8</v>
      </c>
      <c r="W4532">
        <v>25</v>
      </c>
      <c r="X4532">
        <v>0</v>
      </c>
      <c r="Y4532">
        <v>0</v>
      </c>
      <c r="Z4532">
        <v>0</v>
      </c>
      <c r="AA4532">
        <v>0</v>
      </c>
      <c r="AB4532">
        <v>4</v>
      </c>
      <c r="AC4532">
        <v>0</v>
      </c>
      <c r="AD4532">
        <v>2</v>
      </c>
      <c r="AE4532">
        <v>0</v>
      </c>
      <c r="AY4532" s="59"/>
    </row>
    <row r="4533" spans="1:51">
      <c r="A4533" s="19">
        <v>43830</v>
      </c>
      <c r="B4533" t="s">
        <v>22</v>
      </c>
      <c r="C4533" s="19">
        <v>43893</v>
      </c>
      <c r="D4533">
        <v>416</v>
      </c>
      <c r="E4533">
        <v>24.1</v>
      </c>
      <c r="F4533">
        <v>5.9</v>
      </c>
      <c r="G4533">
        <v>2.2999999999999998</v>
      </c>
      <c r="H4533">
        <v>9.3000000000000007</v>
      </c>
      <c r="I4533">
        <v>2</v>
      </c>
      <c r="J4533">
        <v>21.8</v>
      </c>
      <c r="K4533">
        <v>1.8</v>
      </c>
      <c r="L4533">
        <v>16.600000000000001</v>
      </c>
      <c r="M4533">
        <v>5.8</v>
      </c>
      <c r="N4533">
        <v>36.5</v>
      </c>
      <c r="O4533">
        <v>4</v>
      </c>
      <c r="P4533">
        <v>1.9</v>
      </c>
      <c r="Q4533">
        <v>5.6</v>
      </c>
      <c r="R4533">
        <v>1.8</v>
      </c>
      <c r="S4533">
        <v>27.7</v>
      </c>
      <c r="T4533">
        <v>1.8</v>
      </c>
      <c r="U4533">
        <v>16.600000000000001</v>
      </c>
      <c r="V4533">
        <v>3.6</v>
      </c>
      <c r="W4533">
        <v>156</v>
      </c>
      <c r="X4533">
        <v>0</v>
      </c>
      <c r="Y4533">
        <v>0</v>
      </c>
      <c r="Z4533">
        <v>9</v>
      </c>
      <c r="AA4533">
        <v>0</v>
      </c>
      <c r="AB4533">
        <v>141</v>
      </c>
      <c r="AC4533">
        <v>0</v>
      </c>
      <c r="AD4533">
        <v>108</v>
      </c>
      <c r="AE4533">
        <v>1</v>
      </c>
      <c r="AY4533" s="59"/>
    </row>
    <row r="4534" spans="1:51">
      <c r="A4534" s="19">
        <v>43830</v>
      </c>
      <c r="B4534" t="s">
        <v>23</v>
      </c>
      <c r="C4534" s="19">
        <v>43893</v>
      </c>
      <c r="D4534">
        <v>67</v>
      </c>
      <c r="E4534">
        <v>23.3</v>
      </c>
      <c r="F4534">
        <v>5.3</v>
      </c>
      <c r="G4534">
        <v>1</v>
      </c>
      <c r="H4534">
        <v>8.3000000000000007</v>
      </c>
      <c r="I4534">
        <v>1.3</v>
      </c>
      <c r="J4534">
        <v>24.3</v>
      </c>
      <c r="K4534">
        <v>1</v>
      </c>
      <c r="L4534">
        <v>17.7</v>
      </c>
      <c r="M4534">
        <v>7.4</v>
      </c>
      <c r="N4534">
        <v>31.4</v>
      </c>
      <c r="O4534">
        <v>3.1</v>
      </c>
      <c r="P4534">
        <v>1.2</v>
      </c>
      <c r="Q4534">
        <v>4.5999999999999996</v>
      </c>
      <c r="R4534">
        <v>1.4</v>
      </c>
      <c r="S4534">
        <v>33.9</v>
      </c>
      <c r="T4534">
        <v>1.7</v>
      </c>
      <c r="U4534">
        <v>17.899999999999999</v>
      </c>
      <c r="V4534">
        <v>4.4000000000000004</v>
      </c>
      <c r="W4534">
        <v>23</v>
      </c>
      <c r="X4534">
        <v>0</v>
      </c>
      <c r="Y4534">
        <v>0</v>
      </c>
      <c r="Z4534">
        <v>1</v>
      </c>
      <c r="AA4534">
        <v>0</v>
      </c>
      <c r="AB4534">
        <v>24</v>
      </c>
      <c r="AC4534">
        <v>0</v>
      </c>
      <c r="AD4534">
        <v>18</v>
      </c>
      <c r="AE4534">
        <v>1</v>
      </c>
      <c r="AY4534" s="59"/>
    </row>
    <row r="4535" spans="1:51">
      <c r="A4535" s="19">
        <v>43830</v>
      </c>
      <c r="B4535" t="s">
        <v>24</v>
      </c>
      <c r="C4535" s="19">
        <v>43893</v>
      </c>
      <c r="D4535">
        <v>13</v>
      </c>
      <c r="E4535">
        <v>29.7</v>
      </c>
      <c r="F4535">
        <v>4.8</v>
      </c>
      <c r="G4535">
        <v>2.4</v>
      </c>
      <c r="H4535">
        <v>8.8000000000000007</v>
      </c>
      <c r="I4535">
        <v>3</v>
      </c>
      <c r="J4535">
        <v>19.7</v>
      </c>
      <c r="K4535">
        <v>1.3</v>
      </c>
      <c r="L4535">
        <v>16.5</v>
      </c>
      <c r="M4535">
        <v>3.5</v>
      </c>
      <c r="N4535">
        <v>51.9</v>
      </c>
      <c r="O4535">
        <v>2.9</v>
      </c>
      <c r="P4535">
        <v>1.5</v>
      </c>
      <c r="Q4535">
        <v>4.4000000000000004</v>
      </c>
      <c r="R4535">
        <v>1.8</v>
      </c>
      <c r="S4535">
        <v>19.899999999999999</v>
      </c>
      <c r="T4535">
        <v>1.4</v>
      </c>
      <c r="U4535">
        <v>13.7</v>
      </c>
      <c r="V4535">
        <v>2.1</v>
      </c>
      <c r="W4535">
        <v>6</v>
      </c>
      <c r="X4535">
        <v>0</v>
      </c>
      <c r="Y4535">
        <v>0</v>
      </c>
      <c r="Z4535">
        <v>0</v>
      </c>
      <c r="AA4535">
        <v>0</v>
      </c>
      <c r="AB4535">
        <v>4</v>
      </c>
      <c r="AC4535">
        <v>0</v>
      </c>
      <c r="AD4535">
        <v>3</v>
      </c>
      <c r="AE4535">
        <v>0</v>
      </c>
      <c r="AY4535" s="59"/>
    </row>
    <row r="4536" spans="1:51">
      <c r="A4536" s="19">
        <v>43830</v>
      </c>
      <c r="B4536" t="s">
        <v>25</v>
      </c>
      <c r="C4536" s="19">
        <v>43893</v>
      </c>
      <c r="D4536">
        <v>24</v>
      </c>
      <c r="E4536">
        <v>21</v>
      </c>
      <c r="F4536">
        <v>7.2</v>
      </c>
      <c r="G4536">
        <v>2.4</v>
      </c>
      <c r="H4536">
        <v>12.4</v>
      </c>
      <c r="I4536">
        <v>1.3</v>
      </c>
      <c r="J4536">
        <v>18.2</v>
      </c>
      <c r="K4536">
        <v>4.5999999999999996</v>
      </c>
      <c r="L4536">
        <v>18.3</v>
      </c>
      <c r="M4536">
        <v>4.0999999999999996</v>
      </c>
      <c r="N4536">
        <v>29.2</v>
      </c>
      <c r="O4536">
        <v>5.2</v>
      </c>
      <c r="P4536">
        <v>2.2000000000000002</v>
      </c>
      <c r="Q4536">
        <v>10.1</v>
      </c>
      <c r="R4536">
        <v>2.2000000000000002</v>
      </c>
      <c r="S4536">
        <v>21.7</v>
      </c>
      <c r="T4536">
        <v>3.6</v>
      </c>
      <c r="U4536">
        <v>22.4</v>
      </c>
      <c r="V4536">
        <v>3.2</v>
      </c>
      <c r="W4536">
        <v>8</v>
      </c>
      <c r="X4536">
        <v>0</v>
      </c>
      <c r="Y4536">
        <v>0</v>
      </c>
      <c r="Z4536">
        <v>2</v>
      </c>
      <c r="AA4536">
        <v>0</v>
      </c>
      <c r="AB4536">
        <v>7</v>
      </c>
      <c r="AC4536">
        <v>0</v>
      </c>
      <c r="AD4536">
        <v>7</v>
      </c>
      <c r="AE4536">
        <v>0</v>
      </c>
      <c r="AY4536" s="59"/>
    </row>
    <row r="4537" spans="1:51">
      <c r="A4537" s="19">
        <v>43830</v>
      </c>
      <c r="B4537" t="s">
        <v>26</v>
      </c>
      <c r="C4537" s="19">
        <v>43893</v>
      </c>
      <c r="D4537">
        <v>91</v>
      </c>
      <c r="E4537">
        <v>21.5</v>
      </c>
      <c r="F4537">
        <v>5.4</v>
      </c>
      <c r="G4537">
        <v>2.5</v>
      </c>
      <c r="H4537">
        <v>12</v>
      </c>
      <c r="I4537">
        <v>1.9</v>
      </c>
      <c r="J4537">
        <v>15.2</v>
      </c>
      <c r="K4537">
        <v>1.1000000000000001</v>
      </c>
      <c r="L4537">
        <v>27.5</v>
      </c>
      <c r="M4537">
        <v>2.2000000000000002</v>
      </c>
      <c r="N4537">
        <v>25.2</v>
      </c>
      <c r="O4537">
        <v>3.2</v>
      </c>
      <c r="P4537">
        <v>1.4</v>
      </c>
      <c r="Q4537">
        <v>7.5</v>
      </c>
      <c r="R4537">
        <v>1.6</v>
      </c>
      <c r="S4537">
        <v>12.1</v>
      </c>
      <c r="T4537">
        <v>1.4</v>
      </c>
      <c r="U4537">
        <v>45.4</v>
      </c>
      <c r="V4537">
        <v>1.8</v>
      </c>
      <c r="W4537">
        <v>28</v>
      </c>
      <c r="X4537">
        <v>0</v>
      </c>
      <c r="Y4537">
        <v>0</v>
      </c>
      <c r="Z4537">
        <v>6</v>
      </c>
      <c r="AA4537">
        <v>0</v>
      </c>
      <c r="AB4537">
        <v>20</v>
      </c>
      <c r="AC4537">
        <v>0</v>
      </c>
      <c r="AD4537">
        <v>36</v>
      </c>
      <c r="AE4537">
        <v>0</v>
      </c>
      <c r="AY4537" s="59"/>
    </row>
    <row r="4538" spans="1:51">
      <c r="A4538" s="19">
        <v>43830</v>
      </c>
      <c r="B4538" t="s">
        <v>27</v>
      </c>
      <c r="C4538" s="19">
        <v>43893</v>
      </c>
      <c r="D4538">
        <v>75</v>
      </c>
      <c r="E4538">
        <v>22.7</v>
      </c>
      <c r="F4538">
        <v>3.1</v>
      </c>
      <c r="G4538">
        <v>0.5</v>
      </c>
      <c r="H4538">
        <v>12</v>
      </c>
      <c r="I4538">
        <v>16.8</v>
      </c>
      <c r="J4538">
        <v>17</v>
      </c>
      <c r="K4538">
        <v>0.4</v>
      </c>
      <c r="L4538">
        <v>15.5</v>
      </c>
      <c r="M4538">
        <v>1.5</v>
      </c>
      <c r="N4538">
        <v>33</v>
      </c>
      <c r="O4538">
        <v>2.5</v>
      </c>
      <c r="P4538">
        <v>1.6</v>
      </c>
      <c r="Q4538">
        <v>9</v>
      </c>
      <c r="R4538">
        <v>17.2</v>
      </c>
      <c r="S4538">
        <v>18.3</v>
      </c>
      <c r="T4538">
        <v>1.5</v>
      </c>
      <c r="U4538">
        <v>14.8</v>
      </c>
      <c r="V4538">
        <v>1.7</v>
      </c>
      <c r="W4538">
        <v>22</v>
      </c>
      <c r="X4538">
        <v>0</v>
      </c>
      <c r="Y4538">
        <v>0</v>
      </c>
      <c r="Z4538">
        <v>5</v>
      </c>
      <c r="AA4538">
        <v>16</v>
      </c>
      <c r="AB4538">
        <v>17</v>
      </c>
      <c r="AC4538">
        <v>0</v>
      </c>
      <c r="AD4538">
        <v>15</v>
      </c>
      <c r="AE4538">
        <v>0</v>
      </c>
      <c r="AY4538" s="59"/>
    </row>
    <row r="4539" spans="1:51">
      <c r="A4539" s="19">
        <v>43830</v>
      </c>
      <c r="B4539" t="s">
        <v>28</v>
      </c>
      <c r="C4539" s="19">
        <v>43893</v>
      </c>
      <c r="D4539">
        <v>110</v>
      </c>
      <c r="E4539">
        <v>34.6</v>
      </c>
      <c r="F4539">
        <v>10.3</v>
      </c>
      <c r="G4539">
        <v>1.9</v>
      </c>
      <c r="H4539">
        <v>7.5</v>
      </c>
      <c r="I4539">
        <v>2.4</v>
      </c>
      <c r="J4539">
        <v>16.7</v>
      </c>
      <c r="K4539">
        <v>1.9</v>
      </c>
      <c r="L4539">
        <v>12</v>
      </c>
      <c r="M4539">
        <v>2.2999999999999998</v>
      </c>
      <c r="N4539">
        <v>67.7</v>
      </c>
      <c r="O4539">
        <v>5.2</v>
      </c>
      <c r="P4539">
        <v>1.1000000000000001</v>
      </c>
      <c r="Q4539">
        <v>2.8</v>
      </c>
      <c r="R4539">
        <v>1.3</v>
      </c>
      <c r="S4539">
        <v>12</v>
      </c>
      <c r="T4539">
        <v>1.3</v>
      </c>
      <c r="U4539">
        <v>6.6</v>
      </c>
      <c r="V4539">
        <v>1.5</v>
      </c>
      <c r="W4539">
        <v>66</v>
      </c>
      <c r="X4539">
        <v>0</v>
      </c>
      <c r="Y4539">
        <v>0</v>
      </c>
      <c r="Z4539">
        <v>1</v>
      </c>
      <c r="AA4539">
        <v>0</v>
      </c>
      <c r="AB4539">
        <v>32</v>
      </c>
      <c r="AC4539">
        <v>0</v>
      </c>
      <c r="AD4539">
        <v>7</v>
      </c>
      <c r="AE4539">
        <v>0</v>
      </c>
      <c r="AY4539" s="59"/>
    </row>
    <row r="4540" spans="1:51">
      <c r="A4540" s="19">
        <v>43830</v>
      </c>
      <c r="B4540" t="s">
        <v>29</v>
      </c>
      <c r="C4540" s="19">
        <v>43893</v>
      </c>
      <c r="D4540">
        <v>37</v>
      </c>
      <c r="E4540">
        <v>35.9</v>
      </c>
      <c r="F4540">
        <v>8.4</v>
      </c>
      <c r="G4540">
        <v>3.2</v>
      </c>
      <c r="H4540">
        <v>7</v>
      </c>
      <c r="I4540">
        <v>4.0999999999999996</v>
      </c>
      <c r="J4540">
        <v>14.8</v>
      </c>
      <c r="K4540">
        <v>3.5</v>
      </c>
      <c r="L4540">
        <v>11.7</v>
      </c>
      <c r="M4540">
        <v>0.8</v>
      </c>
      <c r="N4540">
        <v>72.8</v>
      </c>
      <c r="O4540">
        <v>3.8</v>
      </c>
      <c r="P4540">
        <v>1.4</v>
      </c>
      <c r="Q4540">
        <v>2.7</v>
      </c>
      <c r="R4540">
        <v>1.9</v>
      </c>
      <c r="S4540">
        <v>8.6</v>
      </c>
      <c r="T4540">
        <v>1.5</v>
      </c>
      <c r="U4540">
        <v>6</v>
      </c>
      <c r="V4540">
        <v>0.9</v>
      </c>
      <c r="W4540">
        <v>29</v>
      </c>
      <c r="X4540">
        <v>0</v>
      </c>
      <c r="Y4540">
        <v>0</v>
      </c>
      <c r="Z4540">
        <v>0</v>
      </c>
      <c r="AA4540">
        <v>0</v>
      </c>
      <c r="AB4540">
        <v>5</v>
      </c>
      <c r="AC4540">
        <v>0</v>
      </c>
      <c r="AD4540">
        <v>2</v>
      </c>
      <c r="AE4540">
        <v>0</v>
      </c>
      <c r="AY4540" s="59"/>
    </row>
    <row r="4541" spans="1:51">
      <c r="A4541" s="19">
        <v>43830</v>
      </c>
      <c r="B4541" t="s">
        <v>30</v>
      </c>
      <c r="C4541" s="19">
        <v>43893</v>
      </c>
      <c r="D4541">
        <v>64</v>
      </c>
      <c r="E4541">
        <v>35.799999999999997</v>
      </c>
      <c r="F4541">
        <v>6.2</v>
      </c>
      <c r="G4541">
        <v>3.1</v>
      </c>
      <c r="H4541">
        <v>8.6999999999999993</v>
      </c>
      <c r="I4541">
        <v>5.2</v>
      </c>
      <c r="J4541">
        <v>13.6</v>
      </c>
      <c r="K4541">
        <v>3.7</v>
      </c>
      <c r="L4541">
        <v>12.6</v>
      </c>
      <c r="M4541">
        <v>0.6</v>
      </c>
      <c r="N4541">
        <v>72.900000000000006</v>
      </c>
      <c r="O4541">
        <v>2.5</v>
      </c>
      <c r="P4541">
        <v>1.5</v>
      </c>
      <c r="Q4541">
        <v>3.6</v>
      </c>
      <c r="R4541">
        <v>2.2000000000000002</v>
      </c>
      <c r="S4541">
        <v>7.6</v>
      </c>
      <c r="T4541">
        <v>1.6</v>
      </c>
      <c r="U4541">
        <v>6.7</v>
      </c>
      <c r="V4541">
        <v>0.9</v>
      </c>
      <c r="W4541">
        <v>51</v>
      </c>
      <c r="X4541">
        <v>0</v>
      </c>
      <c r="Y4541">
        <v>0</v>
      </c>
      <c r="Z4541">
        <v>1</v>
      </c>
      <c r="AA4541">
        <v>0</v>
      </c>
      <c r="AB4541">
        <v>7</v>
      </c>
      <c r="AC4541">
        <v>0</v>
      </c>
      <c r="AD4541">
        <v>5</v>
      </c>
      <c r="AE4541">
        <v>0</v>
      </c>
      <c r="AY4541" s="59"/>
    </row>
    <row r="4542" spans="1:51">
      <c r="A4542" s="19">
        <v>43830</v>
      </c>
      <c r="B4542" t="s">
        <v>31</v>
      </c>
      <c r="C4542" s="19">
        <v>43893</v>
      </c>
      <c r="D4542">
        <v>228</v>
      </c>
      <c r="E4542">
        <v>31.7</v>
      </c>
      <c r="F4542">
        <v>6.8</v>
      </c>
      <c r="G4542">
        <v>2.6</v>
      </c>
      <c r="H4542">
        <v>9</v>
      </c>
      <c r="I4542">
        <v>2.6</v>
      </c>
      <c r="J4542">
        <v>17.100000000000001</v>
      </c>
      <c r="K4542">
        <v>1.8</v>
      </c>
      <c r="L4542">
        <v>14.1</v>
      </c>
      <c r="M4542">
        <v>3.9</v>
      </c>
      <c r="N4542">
        <v>60.1</v>
      </c>
      <c r="O4542">
        <v>3.5</v>
      </c>
      <c r="P4542">
        <v>1.9</v>
      </c>
      <c r="Q4542">
        <v>4.4000000000000004</v>
      </c>
      <c r="R4542">
        <v>1.5</v>
      </c>
      <c r="S4542">
        <v>14.4</v>
      </c>
      <c r="T4542">
        <v>1.6</v>
      </c>
      <c r="U4542">
        <v>10.3</v>
      </c>
      <c r="V4542">
        <v>2</v>
      </c>
      <c r="W4542">
        <v>127</v>
      </c>
      <c r="X4542">
        <v>0</v>
      </c>
      <c r="Y4542">
        <v>0</v>
      </c>
      <c r="Z4542">
        <v>4</v>
      </c>
      <c r="AA4542">
        <v>0</v>
      </c>
      <c r="AB4542">
        <v>69</v>
      </c>
      <c r="AC4542">
        <v>0</v>
      </c>
      <c r="AD4542">
        <v>27</v>
      </c>
      <c r="AE4542">
        <v>0</v>
      </c>
      <c r="AY4542" s="59"/>
    </row>
    <row r="4543" spans="1:51">
      <c r="A4543" s="19">
        <v>43830</v>
      </c>
      <c r="B4543" t="s">
        <v>32</v>
      </c>
      <c r="C4543" s="19">
        <v>43893</v>
      </c>
      <c r="D4543">
        <v>29</v>
      </c>
      <c r="E4543">
        <v>28.3</v>
      </c>
      <c r="F4543">
        <v>7.2</v>
      </c>
      <c r="G4543">
        <v>0.4</v>
      </c>
      <c r="H4543">
        <v>10.1</v>
      </c>
      <c r="I4543">
        <v>4</v>
      </c>
      <c r="J4543">
        <v>15.5</v>
      </c>
      <c r="K4543">
        <v>3.9</v>
      </c>
      <c r="L4543">
        <v>19</v>
      </c>
      <c r="M4543">
        <v>1</v>
      </c>
      <c r="N4543">
        <v>48.9</v>
      </c>
      <c r="O4543">
        <v>4.2</v>
      </c>
      <c r="P4543">
        <v>1.2</v>
      </c>
      <c r="Q4543">
        <v>6.1</v>
      </c>
      <c r="R4543">
        <v>2.4</v>
      </c>
      <c r="S4543">
        <v>13</v>
      </c>
      <c r="T4543">
        <v>2.2999999999999998</v>
      </c>
      <c r="U4543">
        <v>20</v>
      </c>
      <c r="V4543">
        <v>1.5</v>
      </c>
      <c r="W4543">
        <v>13</v>
      </c>
      <c r="X4543">
        <v>0</v>
      </c>
      <c r="Y4543">
        <v>0</v>
      </c>
      <c r="Z4543">
        <v>1</v>
      </c>
      <c r="AA4543">
        <v>0</v>
      </c>
      <c r="AB4543">
        <v>7</v>
      </c>
      <c r="AC4543">
        <v>0</v>
      </c>
      <c r="AD4543">
        <v>8</v>
      </c>
      <c r="AE4543">
        <v>0</v>
      </c>
      <c r="AY4543" s="59"/>
    </row>
    <row r="4544" spans="1:51">
      <c r="A4544" s="19">
        <v>43830</v>
      </c>
      <c r="B4544" t="s">
        <v>33</v>
      </c>
      <c r="C4544" s="19">
        <v>43893</v>
      </c>
      <c r="D4544">
        <v>16</v>
      </c>
      <c r="E4544">
        <v>17.8</v>
      </c>
      <c r="F4544">
        <v>2.4</v>
      </c>
      <c r="G4544">
        <v>1.4</v>
      </c>
      <c r="H4544">
        <v>10.3</v>
      </c>
      <c r="I4544">
        <v>1</v>
      </c>
      <c r="J4544">
        <v>34.700000000000003</v>
      </c>
      <c r="K4544">
        <v>0.7</v>
      </c>
      <c r="L4544">
        <v>17.100000000000001</v>
      </c>
      <c r="M4544">
        <v>4.0999999999999996</v>
      </c>
      <c r="N4544">
        <v>12.7</v>
      </c>
      <c r="O4544">
        <v>1.4</v>
      </c>
      <c r="P4544">
        <v>0.9</v>
      </c>
      <c r="Q4544">
        <v>4.3</v>
      </c>
      <c r="R4544">
        <v>0.9</v>
      </c>
      <c r="S4544">
        <v>65</v>
      </c>
      <c r="T4544">
        <v>0.9</v>
      </c>
      <c r="U4544">
        <v>11.8</v>
      </c>
      <c r="V4544">
        <v>1.7</v>
      </c>
      <c r="W4544">
        <v>4</v>
      </c>
      <c r="X4544">
        <v>0</v>
      </c>
      <c r="Y4544">
        <v>0</v>
      </c>
      <c r="Z4544">
        <v>1</v>
      </c>
      <c r="AA4544">
        <v>0</v>
      </c>
      <c r="AB4544">
        <v>7</v>
      </c>
      <c r="AC4544">
        <v>0</v>
      </c>
      <c r="AD4544">
        <v>4</v>
      </c>
      <c r="AE4544">
        <v>0</v>
      </c>
      <c r="AY4544" s="59"/>
    </row>
    <row r="4545" spans="1:51">
      <c r="A4545" s="19">
        <v>43830</v>
      </c>
      <c r="B4545" t="s">
        <v>34</v>
      </c>
      <c r="C4545" s="19">
        <v>43893</v>
      </c>
      <c r="D4545">
        <v>99</v>
      </c>
      <c r="E4545">
        <v>34</v>
      </c>
      <c r="F4545">
        <v>5.3</v>
      </c>
      <c r="G4545">
        <v>3.4</v>
      </c>
      <c r="H4545">
        <v>9.6999999999999993</v>
      </c>
      <c r="I4545">
        <v>4.8</v>
      </c>
      <c r="J4545">
        <v>14.9</v>
      </c>
      <c r="K4545">
        <v>2.2999999999999998</v>
      </c>
      <c r="L4545">
        <v>13.4</v>
      </c>
      <c r="M4545">
        <v>1.8</v>
      </c>
      <c r="N4545">
        <v>67.5</v>
      </c>
      <c r="O4545">
        <v>2.2999999999999998</v>
      </c>
      <c r="P4545">
        <v>1.7</v>
      </c>
      <c r="Q4545">
        <v>4.7</v>
      </c>
      <c r="R4545">
        <v>2.1</v>
      </c>
      <c r="S4545">
        <v>10.3</v>
      </c>
      <c r="T4545">
        <v>1.3</v>
      </c>
      <c r="U4545">
        <v>8</v>
      </c>
      <c r="V4545">
        <v>1.5</v>
      </c>
      <c r="W4545">
        <v>71</v>
      </c>
      <c r="X4545">
        <v>0</v>
      </c>
      <c r="Y4545">
        <v>0</v>
      </c>
      <c r="Z4545">
        <v>3</v>
      </c>
      <c r="AA4545">
        <v>0</v>
      </c>
      <c r="AB4545">
        <v>15</v>
      </c>
      <c r="AC4545">
        <v>0</v>
      </c>
      <c r="AD4545">
        <v>10</v>
      </c>
      <c r="AE4545">
        <v>0</v>
      </c>
      <c r="AY4545" s="59"/>
    </row>
    <row r="4546" spans="1:51">
      <c r="A4546" s="19">
        <v>43830</v>
      </c>
      <c r="B4546" t="s">
        <v>35</v>
      </c>
      <c r="C4546" s="19">
        <v>43900</v>
      </c>
      <c r="D4546">
        <v>20</v>
      </c>
      <c r="E4546">
        <v>28.9</v>
      </c>
      <c r="F4546">
        <v>6.8</v>
      </c>
      <c r="G4546">
        <v>0.4</v>
      </c>
      <c r="H4546">
        <v>9.6</v>
      </c>
      <c r="I4546">
        <v>5.3</v>
      </c>
      <c r="J4546">
        <v>10.7</v>
      </c>
      <c r="K4546">
        <v>3.5</v>
      </c>
      <c r="L4546">
        <v>23.8</v>
      </c>
      <c r="M4546">
        <v>0.5</v>
      </c>
      <c r="N4546">
        <v>46.9</v>
      </c>
      <c r="O4546">
        <v>3.8</v>
      </c>
      <c r="P4546">
        <v>1.2</v>
      </c>
      <c r="Q4546">
        <v>5.2</v>
      </c>
      <c r="R4546">
        <v>2.9</v>
      </c>
      <c r="S4546">
        <v>6.4</v>
      </c>
      <c r="T4546">
        <v>2.2999999999999998</v>
      </c>
      <c r="U4546">
        <v>29.5</v>
      </c>
      <c r="V4546">
        <v>1.4</v>
      </c>
      <c r="W4546">
        <v>10</v>
      </c>
      <c r="X4546">
        <v>0</v>
      </c>
      <c r="Y4546">
        <v>0</v>
      </c>
      <c r="Z4546">
        <v>0</v>
      </c>
      <c r="AA4546">
        <v>0</v>
      </c>
      <c r="AB4546">
        <v>1</v>
      </c>
      <c r="AC4546">
        <v>0</v>
      </c>
      <c r="AD4546">
        <v>9</v>
      </c>
      <c r="AE4546">
        <v>0</v>
      </c>
      <c r="AY4546" s="59"/>
    </row>
    <row r="4547" spans="1:51">
      <c r="A4547" s="19">
        <v>43830</v>
      </c>
      <c r="B4547" t="s">
        <v>36</v>
      </c>
      <c r="C4547" s="19">
        <v>43900</v>
      </c>
      <c r="D4547">
        <v>125</v>
      </c>
      <c r="E4547">
        <v>30.7</v>
      </c>
      <c r="F4547">
        <v>2.2000000000000002</v>
      </c>
      <c r="G4547">
        <v>1.2</v>
      </c>
      <c r="H4547">
        <v>10.199999999999999</v>
      </c>
      <c r="I4547">
        <v>3.2</v>
      </c>
      <c r="J4547">
        <v>23.1</v>
      </c>
      <c r="K4547">
        <v>0.6</v>
      </c>
      <c r="L4547">
        <v>15.9</v>
      </c>
      <c r="M4547">
        <v>2.5</v>
      </c>
      <c r="N4547">
        <v>51</v>
      </c>
      <c r="O4547">
        <v>1.7</v>
      </c>
      <c r="P4547">
        <v>1.1000000000000001</v>
      </c>
      <c r="Q4547">
        <v>4.8</v>
      </c>
      <c r="R4547">
        <v>1.8</v>
      </c>
      <c r="S4547">
        <v>25.1</v>
      </c>
      <c r="T4547">
        <v>1.1000000000000001</v>
      </c>
      <c r="U4547">
        <v>11.3</v>
      </c>
      <c r="V4547">
        <v>1.6</v>
      </c>
      <c r="W4547">
        <v>53</v>
      </c>
      <c r="X4547">
        <v>0</v>
      </c>
      <c r="Y4547">
        <v>0</v>
      </c>
      <c r="Z4547">
        <v>4</v>
      </c>
      <c r="AA4547">
        <v>0</v>
      </c>
      <c r="AB4547">
        <v>40</v>
      </c>
      <c r="AC4547">
        <v>0</v>
      </c>
      <c r="AD4547">
        <v>28</v>
      </c>
      <c r="AE4547">
        <v>0</v>
      </c>
      <c r="AY4547" s="59"/>
    </row>
    <row r="4548" spans="1:51">
      <c r="A4548" s="19">
        <v>43830</v>
      </c>
      <c r="B4548" t="s">
        <v>37</v>
      </c>
      <c r="C4548" s="19">
        <v>43900</v>
      </c>
      <c r="D4548">
        <v>36</v>
      </c>
      <c r="E4548">
        <v>37.5</v>
      </c>
      <c r="F4548">
        <v>6</v>
      </c>
      <c r="G4548">
        <v>5</v>
      </c>
      <c r="H4548">
        <v>6.3</v>
      </c>
      <c r="I4548">
        <v>3.7</v>
      </c>
      <c r="J4548">
        <v>14.1</v>
      </c>
      <c r="K4548">
        <v>2.6</v>
      </c>
      <c r="L4548">
        <v>12.6</v>
      </c>
      <c r="M4548">
        <v>1.7</v>
      </c>
      <c r="N4548">
        <v>74.599999999999994</v>
      </c>
      <c r="O4548">
        <v>2.5</v>
      </c>
      <c r="P4548">
        <v>2.2000000000000002</v>
      </c>
      <c r="Q4548">
        <v>2.2999999999999998</v>
      </c>
      <c r="R4548">
        <v>1.6</v>
      </c>
      <c r="S4548">
        <v>7.6</v>
      </c>
      <c r="T4548">
        <v>1.3</v>
      </c>
      <c r="U4548">
        <v>6.1</v>
      </c>
      <c r="V4548">
        <v>1.4</v>
      </c>
      <c r="W4548">
        <v>29</v>
      </c>
      <c r="X4548">
        <v>0</v>
      </c>
      <c r="Y4548">
        <v>0</v>
      </c>
      <c r="Z4548">
        <v>0</v>
      </c>
      <c r="AA4548">
        <v>0</v>
      </c>
      <c r="AB4548">
        <v>4</v>
      </c>
      <c r="AC4548">
        <v>0</v>
      </c>
      <c r="AD4548">
        <v>3</v>
      </c>
      <c r="AE4548">
        <v>0</v>
      </c>
      <c r="AY4548" s="59"/>
    </row>
    <row r="4549" spans="1:51">
      <c r="A4549" s="19">
        <v>43830</v>
      </c>
      <c r="B4549" t="s">
        <v>38</v>
      </c>
      <c r="C4549" s="19">
        <v>43900</v>
      </c>
      <c r="D4549">
        <v>68</v>
      </c>
      <c r="E4549">
        <v>35.1</v>
      </c>
      <c r="F4549">
        <v>6.4</v>
      </c>
      <c r="G4549">
        <v>2.9</v>
      </c>
      <c r="H4549">
        <v>8.1</v>
      </c>
      <c r="I4549">
        <v>4.5</v>
      </c>
      <c r="J4549">
        <v>14.4</v>
      </c>
      <c r="K4549">
        <v>3.2</v>
      </c>
      <c r="L4549">
        <v>14.2</v>
      </c>
      <c r="M4549">
        <v>0.7</v>
      </c>
      <c r="N4549">
        <v>68.5</v>
      </c>
      <c r="O4549">
        <v>2.8</v>
      </c>
      <c r="P4549">
        <v>1.6</v>
      </c>
      <c r="Q4549">
        <v>3.6</v>
      </c>
      <c r="R4549">
        <v>2.1</v>
      </c>
      <c r="S4549">
        <v>9</v>
      </c>
      <c r="T4549">
        <v>1.5</v>
      </c>
      <c r="U4549">
        <v>9.1999999999999993</v>
      </c>
      <c r="V4549">
        <v>1.3</v>
      </c>
      <c r="W4549">
        <v>50</v>
      </c>
      <c r="X4549">
        <v>0</v>
      </c>
      <c r="Y4549">
        <v>0</v>
      </c>
      <c r="Z4549">
        <v>1</v>
      </c>
      <c r="AA4549">
        <v>0</v>
      </c>
      <c r="AB4549">
        <v>9</v>
      </c>
      <c r="AC4549">
        <v>0</v>
      </c>
      <c r="AD4549">
        <v>8</v>
      </c>
      <c r="AE4549">
        <v>0</v>
      </c>
      <c r="AY4549" s="59"/>
    </row>
    <row r="4550" spans="1:51">
      <c r="A4550" s="19">
        <v>43830</v>
      </c>
      <c r="B4550" t="s">
        <v>39</v>
      </c>
      <c r="C4550" s="19">
        <v>43900</v>
      </c>
      <c r="D4550">
        <v>14</v>
      </c>
      <c r="E4550">
        <v>28.4</v>
      </c>
      <c r="F4550">
        <v>6.8</v>
      </c>
      <c r="G4550">
        <v>0.6</v>
      </c>
      <c r="H4550">
        <v>11.4</v>
      </c>
      <c r="I4550">
        <v>5.4</v>
      </c>
      <c r="J4550">
        <v>13.2</v>
      </c>
      <c r="K4550">
        <v>4</v>
      </c>
      <c r="L4550">
        <v>19.100000000000001</v>
      </c>
      <c r="M4550">
        <v>0.7</v>
      </c>
      <c r="N4550">
        <v>48.4</v>
      </c>
      <c r="O4550">
        <v>4.2</v>
      </c>
      <c r="P4550">
        <v>1.4</v>
      </c>
      <c r="Q4550">
        <v>7.5</v>
      </c>
      <c r="R4550">
        <v>3.2</v>
      </c>
      <c r="S4550">
        <v>10.3</v>
      </c>
      <c r="T4550">
        <v>2.7</v>
      </c>
      <c r="U4550">
        <v>20.399999999999999</v>
      </c>
      <c r="V4550">
        <v>1.6</v>
      </c>
      <c r="W4550">
        <v>7</v>
      </c>
      <c r="X4550">
        <v>0</v>
      </c>
      <c r="Y4550">
        <v>0</v>
      </c>
      <c r="Z4550">
        <v>1</v>
      </c>
      <c r="AA4550">
        <v>0</v>
      </c>
      <c r="AB4550">
        <v>1</v>
      </c>
      <c r="AC4550">
        <v>0</v>
      </c>
      <c r="AD4550">
        <v>5</v>
      </c>
      <c r="AE4550">
        <v>0</v>
      </c>
      <c r="AY4550" s="59"/>
    </row>
    <row r="4551" spans="1:51">
      <c r="A4551" s="19">
        <v>43830</v>
      </c>
      <c r="B4551" t="s">
        <v>40</v>
      </c>
      <c r="C4551" s="19">
        <v>43900</v>
      </c>
      <c r="D4551">
        <v>89</v>
      </c>
      <c r="E4551">
        <v>25</v>
      </c>
      <c r="F4551">
        <v>4.3</v>
      </c>
      <c r="G4551">
        <v>1.5</v>
      </c>
      <c r="H4551">
        <v>8.3000000000000007</v>
      </c>
      <c r="I4551">
        <v>0.8</v>
      </c>
      <c r="J4551">
        <v>24.3</v>
      </c>
      <c r="K4551">
        <v>0.2</v>
      </c>
      <c r="L4551">
        <v>17</v>
      </c>
      <c r="M4551">
        <v>8.1999999999999993</v>
      </c>
      <c r="N4551">
        <v>35.299999999999997</v>
      </c>
      <c r="O4551">
        <v>2.7</v>
      </c>
      <c r="P4551">
        <v>1.4</v>
      </c>
      <c r="Q4551">
        <v>4.2</v>
      </c>
      <c r="R4551">
        <v>1.5</v>
      </c>
      <c r="S4551">
        <v>33</v>
      </c>
      <c r="T4551">
        <v>1.4</v>
      </c>
      <c r="U4551">
        <v>15.6</v>
      </c>
      <c r="V4551">
        <v>4.7</v>
      </c>
      <c r="W4551">
        <v>33</v>
      </c>
      <c r="X4551">
        <v>0</v>
      </c>
      <c r="Y4551">
        <v>0</v>
      </c>
      <c r="Z4551">
        <v>1</v>
      </c>
      <c r="AA4551">
        <v>0</v>
      </c>
      <c r="AB4551">
        <v>32</v>
      </c>
      <c r="AC4551">
        <v>0</v>
      </c>
      <c r="AD4551">
        <v>22</v>
      </c>
      <c r="AE4551">
        <v>1</v>
      </c>
      <c r="AY4551" s="59"/>
    </row>
    <row r="4552" spans="1:51">
      <c r="A4552" s="19">
        <v>43830</v>
      </c>
      <c r="B4552" t="s">
        <v>41</v>
      </c>
      <c r="C4552" s="19">
        <v>43904</v>
      </c>
      <c r="D4552">
        <v>6</v>
      </c>
      <c r="E4552">
        <v>29.7</v>
      </c>
      <c r="F4552">
        <v>4.8</v>
      </c>
      <c r="G4552">
        <v>2.4</v>
      </c>
      <c r="H4552">
        <v>8.8000000000000007</v>
      </c>
      <c r="I4552">
        <v>3</v>
      </c>
      <c r="J4552">
        <v>19.7</v>
      </c>
      <c r="K4552">
        <v>1.3</v>
      </c>
      <c r="L4552">
        <v>16.5</v>
      </c>
      <c r="M4552">
        <v>3.5</v>
      </c>
      <c r="N4552">
        <v>50.3</v>
      </c>
      <c r="O4552">
        <v>2.9</v>
      </c>
      <c r="P4552">
        <v>1.9</v>
      </c>
      <c r="Q4552">
        <v>4.7</v>
      </c>
      <c r="R4552">
        <v>2</v>
      </c>
      <c r="S4552">
        <v>20</v>
      </c>
      <c r="T4552">
        <v>1.5</v>
      </c>
      <c r="U4552">
        <v>14.1</v>
      </c>
      <c r="V4552">
        <v>2.2000000000000002</v>
      </c>
      <c r="W4552">
        <v>3</v>
      </c>
      <c r="X4552">
        <v>0</v>
      </c>
      <c r="Y4552">
        <v>0</v>
      </c>
      <c r="Z4552">
        <v>0</v>
      </c>
      <c r="AA4552">
        <v>0</v>
      </c>
      <c r="AB4552">
        <v>2</v>
      </c>
      <c r="AC4552">
        <v>0</v>
      </c>
      <c r="AD4552">
        <v>2</v>
      </c>
      <c r="AE4552">
        <v>0</v>
      </c>
      <c r="AY4552" s="59"/>
    </row>
    <row r="4553" spans="1:51">
      <c r="A4553" s="19">
        <v>43830</v>
      </c>
      <c r="B4553" t="s">
        <v>43</v>
      </c>
      <c r="C4553" s="19">
        <v>43907</v>
      </c>
      <c r="D4553">
        <v>67</v>
      </c>
      <c r="E4553">
        <v>30.1</v>
      </c>
      <c r="F4553">
        <v>3.9</v>
      </c>
      <c r="G4553">
        <v>1</v>
      </c>
      <c r="H4553">
        <v>10.8</v>
      </c>
      <c r="I4553">
        <v>4.0999999999999996</v>
      </c>
      <c r="J4553">
        <v>21</v>
      </c>
      <c r="K4553">
        <v>1</v>
      </c>
      <c r="L4553">
        <v>15.2</v>
      </c>
      <c r="M4553">
        <v>2.5</v>
      </c>
      <c r="N4553">
        <v>50.3</v>
      </c>
      <c r="O4553">
        <v>2.5</v>
      </c>
      <c r="P4553">
        <v>1.3</v>
      </c>
      <c r="Q4553">
        <v>6.1</v>
      </c>
      <c r="R4553">
        <v>2.2000000000000002</v>
      </c>
      <c r="S4553">
        <v>22.2</v>
      </c>
      <c r="T4553">
        <v>1.4</v>
      </c>
      <c r="U4553">
        <v>11.7</v>
      </c>
      <c r="V4553">
        <v>1.9</v>
      </c>
      <c r="W4553">
        <v>29</v>
      </c>
      <c r="X4553">
        <v>0</v>
      </c>
      <c r="Y4553">
        <v>0</v>
      </c>
      <c r="Z4553">
        <v>3</v>
      </c>
      <c r="AA4553">
        <v>0</v>
      </c>
      <c r="AB4553">
        <v>20</v>
      </c>
      <c r="AC4553">
        <v>0</v>
      </c>
      <c r="AD4553">
        <v>15</v>
      </c>
      <c r="AE4553">
        <v>0</v>
      </c>
      <c r="AY4553" s="59"/>
    </row>
    <row r="4554" spans="1:51">
      <c r="A4554" s="19">
        <v>43830</v>
      </c>
      <c r="B4554" t="s">
        <v>44</v>
      </c>
      <c r="C4554" s="19">
        <v>43907</v>
      </c>
      <c r="D4554">
        <v>219</v>
      </c>
      <c r="E4554">
        <v>25.9</v>
      </c>
      <c r="F4554">
        <v>10</v>
      </c>
      <c r="G4554">
        <v>0.5</v>
      </c>
      <c r="H4554">
        <v>10.4</v>
      </c>
      <c r="I4554">
        <v>2</v>
      </c>
      <c r="J4554">
        <v>20</v>
      </c>
      <c r="K4554">
        <v>1</v>
      </c>
      <c r="L4554">
        <v>14.5</v>
      </c>
      <c r="M4554">
        <v>5.4</v>
      </c>
      <c r="N4554">
        <v>40.4</v>
      </c>
      <c r="O4554">
        <v>7.5</v>
      </c>
      <c r="P4554">
        <v>1.6</v>
      </c>
      <c r="Q4554">
        <v>6.8</v>
      </c>
      <c r="R4554">
        <v>2.1</v>
      </c>
      <c r="S4554">
        <v>22.8</v>
      </c>
      <c r="T4554">
        <v>1.9</v>
      </c>
      <c r="U4554">
        <v>13</v>
      </c>
      <c r="V4554">
        <v>3.5</v>
      </c>
      <c r="W4554">
        <v>99</v>
      </c>
      <c r="X4554">
        <v>0</v>
      </c>
      <c r="Y4554">
        <v>0</v>
      </c>
      <c r="Z4554">
        <v>8</v>
      </c>
      <c r="AA4554">
        <v>0</v>
      </c>
      <c r="AB4554">
        <v>77</v>
      </c>
      <c r="AC4554">
        <v>0</v>
      </c>
      <c r="AD4554">
        <v>29</v>
      </c>
      <c r="AE4554">
        <v>0</v>
      </c>
      <c r="AY4554" s="59"/>
    </row>
    <row r="4555" spans="1:51">
      <c r="A4555" s="19">
        <v>43830</v>
      </c>
      <c r="B4555" t="s">
        <v>45</v>
      </c>
      <c r="C4555" s="19">
        <v>43907</v>
      </c>
      <c r="D4555">
        <v>155</v>
      </c>
      <c r="E4555">
        <v>35</v>
      </c>
      <c r="F4555">
        <v>5</v>
      </c>
      <c r="G4555">
        <v>1.8</v>
      </c>
      <c r="H4555">
        <v>9.3000000000000007</v>
      </c>
      <c r="I4555">
        <v>3.2</v>
      </c>
      <c r="J4555">
        <v>16.2</v>
      </c>
      <c r="K4555">
        <v>1</v>
      </c>
      <c r="L4555">
        <v>15.4</v>
      </c>
      <c r="M4555">
        <v>2.5</v>
      </c>
      <c r="N4555">
        <v>65.8</v>
      </c>
      <c r="O4555">
        <v>2.5</v>
      </c>
      <c r="P4555">
        <v>1.3</v>
      </c>
      <c r="Q4555">
        <v>4</v>
      </c>
      <c r="R4555">
        <v>1.8</v>
      </c>
      <c r="S4555">
        <v>10.9</v>
      </c>
      <c r="T4555">
        <v>1.4</v>
      </c>
      <c r="U4555">
        <v>10.199999999999999</v>
      </c>
      <c r="V4555">
        <v>1.7</v>
      </c>
      <c r="W4555">
        <v>80</v>
      </c>
      <c r="X4555">
        <v>0</v>
      </c>
      <c r="Y4555">
        <v>0</v>
      </c>
      <c r="Z4555">
        <v>3</v>
      </c>
      <c r="AA4555">
        <v>0</v>
      </c>
      <c r="AB4555">
        <v>37</v>
      </c>
      <c r="AC4555">
        <v>0</v>
      </c>
      <c r="AD4555">
        <v>35</v>
      </c>
      <c r="AE4555">
        <v>0</v>
      </c>
      <c r="AY4555" s="59"/>
    </row>
    <row r="4556" spans="1:51">
      <c r="A4556" s="19">
        <v>43830</v>
      </c>
      <c r="B4556" t="s">
        <v>42</v>
      </c>
      <c r="C4556" s="19">
        <v>43907</v>
      </c>
      <c r="D4556">
        <v>136</v>
      </c>
      <c r="E4556">
        <v>26.7</v>
      </c>
      <c r="F4556">
        <v>3.7</v>
      </c>
      <c r="G4556">
        <v>1.6</v>
      </c>
      <c r="H4556">
        <v>14.2</v>
      </c>
      <c r="I4556">
        <v>4.8</v>
      </c>
      <c r="J4556">
        <v>19.7</v>
      </c>
      <c r="K4556">
        <v>1</v>
      </c>
      <c r="L4556">
        <v>15.5</v>
      </c>
      <c r="M4556">
        <v>2.4</v>
      </c>
      <c r="N4556">
        <v>42</v>
      </c>
      <c r="O4556">
        <v>2.8</v>
      </c>
      <c r="P4556">
        <v>1.8</v>
      </c>
      <c r="Q4556">
        <v>11</v>
      </c>
      <c r="R4556">
        <v>3</v>
      </c>
      <c r="S4556">
        <v>21.5</v>
      </c>
      <c r="T4556">
        <v>1.6</v>
      </c>
      <c r="U4556">
        <v>13.7</v>
      </c>
      <c r="V4556">
        <v>2.1</v>
      </c>
      <c r="W4556">
        <v>51</v>
      </c>
      <c r="X4556">
        <v>0</v>
      </c>
      <c r="Y4556">
        <v>0</v>
      </c>
      <c r="Z4556">
        <v>17</v>
      </c>
      <c r="AA4556">
        <v>0</v>
      </c>
      <c r="AB4556">
        <v>38</v>
      </c>
      <c r="AC4556">
        <v>0</v>
      </c>
      <c r="AD4556">
        <v>30</v>
      </c>
      <c r="AE4556">
        <v>0</v>
      </c>
      <c r="AY4556" s="59"/>
    </row>
    <row r="4557" spans="1:51">
      <c r="A4557" s="19">
        <v>43830</v>
      </c>
      <c r="B4557" t="s">
        <v>46</v>
      </c>
      <c r="C4557" s="19">
        <v>43914</v>
      </c>
      <c r="D4557">
        <v>105</v>
      </c>
      <c r="E4557">
        <v>35.9</v>
      </c>
      <c r="F4557">
        <v>8.3000000000000007</v>
      </c>
      <c r="G4557">
        <v>2.6</v>
      </c>
      <c r="H4557">
        <v>7.9</v>
      </c>
      <c r="I4557">
        <v>2.9</v>
      </c>
      <c r="J4557">
        <v>16.2</v>
      </c>
      <c r="K4557">
        <v>1.4</v>
      </c>
      <c r="L4557">
        <v>11.9</v>
      </c>
      <c r="M4557">
        <v>2.5</v>
      </c>
      <c r="N4557">
        <v>67.7</v>
      </c>
      <c r="O4557">
        <v>4.2</v>
      </c>
      <c r="P4557">
        <v>1.5</v>
      </c>
      <c r="Q4557">
        <v>3.5</v>
      </c>
      <c r="R4557">
        <v>1.8</v>
      </c>
      <c r="S4557">
        <v>11.2</v>
      </c>
      <c r="T4557">
        <v>1.5</v>
      </c>
      <c r="U4557">
        <v>6.4</v>
      </c>
      <c r="V4557">
        <v>1.8</v>
      </c>
      <c r="W4557">
        <v>67</v>
      </c>
      <c r="X4557">
        <v>0</v>
      </c>
      <c r="Y4557">
        <v>0</v>
      </c>
      <c r="Z4557">
        <v>1</v>
      </c>
      <c r="AA4557">
        <v>0</v>
      </c>
      <c r="AB4557">
        <v>30</v>
      </c>
      <c r="AC4557">
        <v>0</v>
      </c>
      <c r="AD4557">
        <v>6</v>
      </c>
      <c r="AE4557">
        <v>0</v>
      </c>
      <c r="AY4557" s="59"/>
    </row>
    <row r="4558" spans="1:51">
      <c r="A4558" s="19">
        <v>43830</v>
      </c>
      <c r="B4558" t="s">
        <v>47</v>
      </c>
      <c r="C4558" s="19">
        <v>43919</v>
      </c>
      <c r="D4558">
        <v>51</v>
      </c>
      <c r="E4558">
        <v>29.7</v>
      </c>
      <c r="F4558">
        <v>4.8</v>
      </c>
      <c r="G4558">
        <v>2.4</v>
      </c>
      <c r="H4558">
        <v>8.8000000000000007</v>
      </c>
      <c r="I4558">
        <v>3</v>
      </c>
      <c r="J4558">
        <v>19.7</v>
      </c>
      <c r="K4558">
        <v>1.3</v>
      </c>
      <c r="L4558">
        <v>16.5</v>
      </c>
      <c r="M4558">
        <v>3.5</v>
      </c>
      <c r="N4558">
        <v>48.5</v>
      </c>
      <c r="O4558">
        <v>3.1</v>
      </c>
      <c r="P4558">
        <v>2</v>
      </c>
      <c r="Q4558">
        <v>5</v>
      </c>
      <c r="R4558">
        <v>2.2999999999999998</v>
      </c>
      <c r="S4558">
        <v>20.100000000000001</v>
      </c>
      <c r="T4558">
        <v>1.9</v>
      </c>
      <c r="U4558">
        <v>14.1</v>
      </c>
      <c r="V4558">
        <v>2.6</v>
      </c>
      <c r="W4558">
        <v>23</v>
      </c>
      <c r="X4558">
        <v>0</v>
      </c>
      <c r="Y4558">
        <v>0</v>
      </c>
      <c r="Z4558">
        <v>1</v>
      </c>
      <c r="AA4558">
        <v>0</v>
      </c>
      <c r="AB4558">
        <v>15</v>
      </c>
      <c r="AC4558">
        <v>0</v>
      </c>
      <c r="AD4558">
        <v>13</v>
      </c>
      <c r="AE4558">
        <v>0</v>
      </c>
      <c r="AY4558" s="59"/>
    </row>
    <row r="4559" spans="1:51">
      <c r="A4559" s="19">
        <v>43830</v>
      </c>
      <c r="B4559" t="s">
        <v>48</v>
      </c>
      <c r="C4559" s="19">
        <v>43925</v>
      </c>
      <c r="D4559">
        <v>15</v>
      </c>
      <c r="E4559">
        <v>28.8</v>
      </c>
      <c r="F4559">
        <v>9.1</v>
      </c>
      <c r="G4559">
        <v>0.5</v>
      </c>
      <c r="H4559">
        <v>10.7</v>
      </c>
      <c r="I4559">
        <v>2.5</v>
      </c>
      <c r="J4559">
        <v>13.3</v>
      </c>
      <c r="K4559">
        <v>4.5999999999999996</v>
      </c>
      <c r="L4559">
        <v>19.3</v>
      </c>
      <c r="M4559">
        <v>0.7</v>
      </c>
      <c r="N4559">
        <v>46.2</v>
      </c>
      <c r="O4559">
        <v>6.2</v>
      </c>
      <c r="P4559">
        <v>1.7</v>
      </c>
      <c r="Q4559">
        <v>7.2</v>
      </c>
      <c r="R4559">
        <v>2.5</v>
      </c>
      <c r="S4559">
        <v>10.8</v>
      </c>
      <c r="T4559">
        <v>3.4</v>
      </c>
      <c r="U4559">
        <v>20.2</v>
      </c>
      <c r="V4559">
        <v>1.6</v>
      </c>
      <c r="W4559">
        <v>8</v>
      </c>
      <c r="X4559">
        <v>0</v>
      </c>
      <c r="Y4559">
        <v>0</v>
      </c>
      <c r="Z4559">
        <v>1</v>
      </c>
      <c r="AA4559">
        <v>0</v>
      </c>
      <c r="AB4559">
        <v>1</v>
      </c>
      <c r="AC4559">
        <v>0</v>
      </c>
      <c r="AD4559">
        <v>5</v>
      </c>
      <c r="AE4559">
        <v>0</v>
      </c>
      <c r="AY4559" s="59"/>
    </row>
    <row r="4560" spans="1:51">
      <c r="A4560" s="19">
        <v>43830</v>
      </c>
      <c r="B4560" t="s">
        <v>49</v>
      </c>
      <c r="C4560" s="19">
        <v>43925</v>
      </c>
      <c r="D4560">
        <v>24</v>
      </c>
      <c r="E4560">
        <v>25.3</v>
      </c>
      <c r="F4560">
        <v>3.3</v>
      </c>
      <c r="G4560">
        <v>0.5</v>
      </c>
      <c r="H4560">
        <v>8.6999999999999993</v>
      </c>
      <c r="I4560">
        <v>0.5</v>
      </c>
      <c r="J4560">
        <v>23.8</v>
      </c>
      <c r="K4560">
        <v>0.2</v>
      </c>
      <c r="L4560">
        <v>18.8</v>
      </c>
      <c r="M4560">
        <v>8.4</v>
      </c>
      <c r="N4560">
        <v>33.799999999999997</v>
      </c>
      <c r="O4560">
        <v>2.7</v>
      </c>
      <c r="P4560">
        <v>1.5</v>
      </c>
      <c r="Q4560">
        <v>5.0999999999999996</v>
      </c>
      <c r="R4560">
        <v>1.7</v>
      </c>
      <c r="S4560">
        <v>29.4</v>
      </c>
      <c r="T4560">
        <v>1.4</v>
      </c>
      <c r="U4560">
        <v>18.7</v>
      </c>
      <c r="V4560">
        <v>5.2</v>
      </c>
      <c r="W4560">
        <v>9</v>
      </c>
      <c r="X4560">
        <v>0</v>
      </c>
      <c r="Y4560">
        <v>0</v>
      </c>
      <c r="Z4560">
        <v>0</v>
      </c>
      <c r="AA4560">
        <v>0</v>
      </c>
      <c r="AB4560">
        <v>8</v>
      </c>
      <c r="AC4560">
        <v>0</v>
      </c>
      <c r="AD4560">
        <v>7</v>
      </c>
      <c r="AE4560">
        <v>0</v>
      </c>
      <c r="AY4560" s="59"/>
    </row>
    <row r="4561" spans="1:51">
      <c r="A4561" s="19">
        <v>43830</v>
      </c>
      <c r="B4561" t="s">
        <v>50</v>
      </c>
      <c r="C4561" s="19">
        <v>43925</v>
      </c>
      <c r="D4561">
        <v>54</v>
      </c>
      <c r="E4561">
        <v>36.700000000000003</v>
      </c>
      <c r="F4561">
        <v>6.5</v>
      </c>
      <c r="G4561">
        <v>4.2</v>
      </c>
      <c r="H4561">
        <v>6.9</v>
      </c>
      <c r="I4561">
        <v>4.5999999999999996</v>
      </c>
      <c r="J4561">
        <v>14.5</v>
      </c>
      <c r="K4561">
        <v>3.8</v>
      </c>
      <c r="L4561">
        <v>11.8</v>
      </c>
      <c r="M4561">
        <v>0.5</v>
      </c>
      <c r="N4561">
        <v>68.900000000000006</v>
      </c>
      <c r="O4561">
        <v>3.5</v>
      </c>
      <c r="P4561">
        <v>2.5</v>
      </c>
      <c r="Q4561">
        <v>3.3</v>
      </c>
      <c r="R4561">
        <v>2.4</v>
      </c>
      <c r="S4561">
        <v>8.9</v>
      </c>
      <c r="T4561">
        <v>2.2999999999999998</v>
      </c>
      <c r="U4561">
        <v>6.6</v>
      </c>
      <c r="V4561">
        <v>1.3</v>
      </c>
      <c r="W4561">
        <v>44</v>
      </c>
      <c r="X4561">
        <v>0</v>
      </c>
      <c r="Y4561">
        <v>0</v>
      </c>
      <c r="Z4561">
        <v>0</v>
      </c>
      <c r="AA4561">
        <v>0</v>
      </c>
      <c r="AB4561">
        <v>7</v>
      </c>
      <c r="AC4561">
        <v>0</v>
      </c>
      <c r="AD4561">
        <v>3</v>
      </c>
      <c r="AE4561">
        <v>0</v>
      </c>
      <c r="AY4561" s="59"/>
    </row>
    <row r="4562" spans="1:51">
      <c r="A4562" s="19">
        <v>43830</v>
      </c>
      <c r="B4562" t="s">
        <v>51</v>
      </c>
      <c r="C4562" s="19">
        <v>43925</v>
      </c>
      <c r="D4562">
        <v>14</v>
      </c>
      <c r="E4562">
        <v>24.4</v>
      </c>
      <c r="F4562">
        <v>7.6</v>
      </c>
      <c r="G4562">
        <v>0.4</v>
      </c>
      <c r="H4562">
        <v>10.8</v>
      </c>
      <c r="I4562">
        <v>4</v>
      </c>
      <c r="J4562">
        <v>13.4</v>
      </c>
      <c r="K4562">
        <v>3.6</v>
      </c>
      <c r="L4562">
        <v>24.5</v>
      </c>
      <c r="M4562">
        <v>0.8</v>
      </c>
      <c r="N4562">
        <v>32.799999999999997</v>
      </c>
      <c r="O4562">
        <v>5.4</v>
      </c>
      <c r="P4562">
        <v>1.7</v>
      </c>
      <c r="Q4562">
        <v>7.4</v>
      </c>
      <c r="R4562">
        <v>3</v>
      </c>
      <c r="S4562">
        <v>10.9</v>
      </c>
      <c r="T4562">
        <v>3.2</v>
      </c>
      <c r="U4562">
        <v>33.299999999999997</v>
      </c>
      <c r="V4562">
        <v>2.1</v>
      </c>
      <c r="W4562">
        <v>6</v>
      </c>
      <c r="X4562">
        <v>0</v>
      </c>
      <c r="Y4562">
        <v>0</v>
      </c>
      <c r="Z4562">
        <v>1</v>
      </c>
      <c r="AA4562">
        <v>0</v>
      </c>
      <c r="AB4562">
        <v>1</v>
      </c>
      <c r="AC4562">
        <v>0</v>
      </c>
      <c r="AD4562">
        <v>6</v>
      </c>
      <c r="AE4562">
        <v>0</v>
      </c>
      <c r="AY4562" s="59"/>
    </row>
    <row r="4563" spans="1:51">
      <c r="A4563" s="19">
        <v>43830</v>
      </c>
      <c r="B4563" t="s">
        <v>52</v>
      </c>
      <c r="C4563" s="19">
        <v>43928</v>
      </c>
      <c r="D4563">
        <v>84</v>
      </c>
      <c r="E4563">
        <v>24.4</v>
      </c>
      <c r="F4563">
        <v>4.3</v>
      </c>
      <c r="G4563">
        <v>2.2000000000000002</v>
      </c>
      <c r="H4563">
        <v>11.8</v>
      </c>
      <c r="I4563">
        <v>3.4</v>
      </c>
      <c r="J4563">
        <v>21.8</v>
      </c>
      <c r="K4563">
        <v>0.4</v>
      </c>
      <c r="L4563">
        <v>18.2</v>
      </c>
      <c r="M4563">
        <v>3.1</v>
      </c>
      <c r="N4563">
        <v>33.9</v>
      </c>
      <c r="O4563">
        <v>3.3</v>
      </c>
      <c r="P4563">
        <v>2.2000000000000002</v>
      </c>
      <c r="Q4563">
        <v>8.3000000000000007</v>
      </c>
      <c r="R4563">
        <v>2.6</v>
      </c>
      <c r="S4563">
        <v>26</v>
      </c>
      <c r="T4563">
        <v>1.9</v>
      </c>
      <c r="U4563">
        <v>18.7</v>
      </c>
      <c r="V4563">
        <v>2.7</v>
      </c>
      <c r="W4563">
        <v>30</v>
      </c>
      <c r="X4563">
        <v>0</v>
      </c>
      <c r="Y4563">
        <v>0</v>
      </c>
      <c r="Z4563">
        <v>5</v>
      </c>
      <c r="AA4563">
        <v>0</v>
      </c>
      <c r="AB4563">
        <v>27</v>
      </c>
      <c r="AC4563">
        <v>0</v>
      </c>
      <c r="AD4563">
        <v>22</v>
      </c>
      <c r="AE4563">
        <v>0</v>
      </c>
      <c r="AY4563" s="59"/>
    </row>
    <row r="4564" spans="1:51">
      <c r="A4564" s="19">
        <v>43830</v>
      </c>
      <c r="B4564" t="s">
        <v>53</v>
      </c>
      <c r="C4564" s="19">
        <v>43949</v>
      </c>
      <c r="D4564">
        <v>60</v>
      </c>
      <c r="E4564">
        <v>22.8</v>
      </c>
      <c r="F4564">
        <v>3.9</v>
      </c>
      <c r="G4564">
        <v>4.3</v>
      </c>
      <c r="H4564">
        <v>13.1</v>
      </c>
      <c r="I4564">
        <v>1</v>
      </c>
      <c r="J4564">
        <v>20.9</v>
      </c>
      <c r="K4564">
        <v>1.2</v>
      </c>
      <c r="L4564">
        <v>20</v>
      </c>
      <c r="M4564">
        <v>2.4</v>
      </c>
      <c r="N4564">
        <v>28</v>
      </c>
      <c r="O4564">
        <v>3.4</v>
      </c>
      <c r="P4564">
        <v>3.6</v>
      </c>
      <c r="Q4564">
        <v>10</v>
      </c>
      <c r="R4564">
        <v>2.2999999999999998</v>
      </c>
      <c r="S4564">
        <v>24.5</v>
      </c>
      <c r="T4564">
        <v>2.5</v>
      </c>
      <c r="U4564">
        <v>22.3</v>
      </c>
      <c r="V4564">
        <v>3.1</v>
      </c>
      <c r="W4564">
        <v>20</v>
      </c>
      <c r="X4564">
        <v>0</v>
      </c>
      <c r="Y4564">
        <v>0</v>
      </c>
      <c r="Z4564">
        <v>5</v>
      </c>
      <c r="AA4564">
        <v>0</v>
      </c>
      <c r="AB4564">
        <v>18</v>
      </c>
      <c r="AC4564">
        <v>0</v>
      </c>
      <c r="AD4564">
        <v>17</v>
      </c>
      <c r="AE4564">
        <v>0</v>
      </c>
      <c r="AY4564" s="59"/>
    </row>
    <row r="4565" spans="1:51">
      <c r="A4565" s="19">
        <v>43830</v>
      </c>
      <c r="B4565" t="s">
        <v>54</v>
      </c>
      <c r="C4565" s="19">
        <v>43949</v>
      </c>
      <c r="D4565">
        <v>21</v>
      </c>
      <c r="E4565">
        <v>34.1</v>
      </c>
      <c r="F4565">
        <v>4.4000000000000004</v>
      </c>
      <c r="G4565">
        <v>4.0999999999999996</v>
      </c>
      <c r="H4565">
        <v>11.5</v>
      </c>
      <c r="I4565">
        <v>1.5</v>
      </c>
      <c r="J4565">
        <v>16.8</v>
      </c>
      <c r="K4565">
        <v>1.5</v>
      </c>
      <c r="L4565">
        <v>13.6</v>
      </c>
      <c r="M4565">
        <v>2.1</v>
      </c>
      <c r="N4565">
        <v>57.5</v>
      </c>
      <c r="O4565">
        <v>3.1</v>
      </c>
      <c r="P4565">
        <v>2.8</v>
      </c>
      <c r="Q4565">
        <v>7.1</v>
      </c>
      <c r="R4565">
        <v>2.1</v>
      </c>
      <c r="S4565">
        <v>13.2</v>
      </c>
      <c r="T4565">
        <v>2.2000000000000002</v>
      </c>
      <c r="U4565">
        <v>9.3000000000000007</v>
      </c>
      <c r="V4565">
        <v>2.2000000000000002</v>
      </c>
      <c r="W4565">
        <v>12</v>
      </c>
      <c r="X4565">
        <v>0</v>
      </c>
      <c r="Y4565">
        <v>0</v>
      </c>
      <c r="Z4565">
        <v>1</v>
      </c>
      <c r="AA4565">
        <v>0</v>
      </c>
      <c r="AB4565">
        <v>6</v>
      </c>
      <c r="AC4565">
        <v>0</v>
      </c>
      <c r="AD4565">
        <v>2</v>
      </c>
      <c r="AE4565">
        <v>0</v>
      </c>
      <c r="AY4565" s="59"/>
    </row>
    <row r="4566" spans="1:51">
      <c r="A4566" s="19">
        <v>43830</v>
      </c>
      <c r="B4566" t="s">
        <v>55</v>
      </c>
      <c r="C4566" s="19">
        <v>43949</v>
      </c>
      <c r="D4566">
        <v>96</v>
      </c>
      <c r="E4566">
        <v>25.7</v>
      </c>
      <c r="F4566">
        <v>2.9</v>
      </c>
      <c r="G4566">
        <v>6.2</v>
      </c>
      <c r="H4566">
        <v>11.3</v>
      </c>
      <c r="I4566">
        <v>0.8</v>
      </c>
      <c r="J4566">
        <v>19.2</v>
      </c>
      <c r="K4566">
        <v>0.5</v>
      </c>
      <c r="L4566">
        <v>18.600000000000001</v>
      </c>
      <c r="M4566">
        <v>4.4000000000000004</v>
      </c>
      <c r="N4566">
        <v>35.4</v>
      </c>
      <c r="O4566">
        <v>3.1</v>
      </c>
      <c r="P4566">
        <v>4.5</v>
      </c>
      <c r="Q4566">
        <v>8.4</v>
      </c>
      <c r="R4566">
        <v>2.1</v>
      </c>
      <c r="S4566">
        <v>20.2</v>
      </c>
      <c r="T4566">
        <v>2.5</v>
      </c>
      <c r="U4566">
        <v>19.7</v>
      </c>
      <c r="V4566">
        <v>3.8</v>
      </c>
      <c r="W4566">
        <v>37</v>
      </c>
      <c r="X4566">
        <v>0</v>
      </c>
      <c r="Y4566">
        <v>0</v>
      </c>
      <c r="Z4566">
        <v>5</v>
      </c>
      <c r="AA4566">
        <v>0</v>
      </c>
      <c r="AB4566">
        <v>28</v>
      </c>
      <c r="AC4566">
        <v>0</v>
      </c>
      <c r="AD4566">
        <v>27</v>
      </c>
      <c r="AE4566">
        <v>0</v>
      </c>
      <c r="AY4566" s="59"/>
    </row>
    <row r="4567" spans="1:51">
      <c r="A4567" s="19">
        <v>43830</v>
      </c>
      <c r="B4567" t="s">
        <v>56</v>
      </c>
      <c r="C4567" s="19">
        <v>43949</v>
      </c>
      <c r="D4567">
        <v>274</v>
      </c>
      <c r="E4567">
        <v>24</v>
      </c>
      <c r="F4567">
        <v>17.8</v>
      </c>
      <c r="G4567">
        <v>2.4</v>
      </c>
      <c r="H4567">
        <v>9</v>
      </c>
      <c r="I4567">
        <v>1.2</v>
      </c>
      <c r="J4567">
        <v>17.3</v>
      </c>
      <c r="K4567">
        <v>0.3</v>
      </c>
      <c r="L4567">
        <v>14.2</v>
      </c>
      <c r="M4567">
        <v>3.3</v>
      </c>
      <c r="N4567">
        <v>32.299999999999997</v>
      </c>
      <c r="O4567">
        <v>18.8</v>
      </c>
      <c r="P4567">
        <v>2.8</v>
      </c>
      <c r="Q4567">
        <v>6.6</v>
      </c>
      <c r="R4567">
        <v>2.2999999999999998</v>
      </c>
      <c r="S4567">
        <v>17.8</v>
      </c>
      <c r="T4567">
        <v>2.2999999999999998</v>
      </c>
      <c r="U4567">
        <v>13.2</v>
      </c>
      <c r="V4567">
        <v>3.5</v>
      </c>
      <c r="W4567">
        <v>96</v>
      </c>
      <c r="X4567">
        <v>0</v>
      </c>
      <c r="Y4567">
        <v>0</v>
      </c>
      <c r="Z4567">
        <v>5</v>
      </c>
      <c r="AA4567">
        <v>0</v>
      </c>
      <c r="AB4567">
        <v>69</v>
      </c>
      <c r="AC4567">
        <v>0</v>
      </c>
      <c r="AD4567">
        <v>33</v>
      </c>
      <c r="AE4567">
        <v>0</v>
      </c>
      <c r="AY4567" s="59"/>
    </row>
    <row r="4568" spans="1:51">
      <c r="A4568" s="19">
        <v>43830</v>
      </c>
      <c r="B4568" t="s">
        <v>57</v>
      </c>
      <c r="C4568" s="19">
        <v>43949</v>
      </c>
      <c r="D4568">
        <v>186</v>
      </c>
      <c r="E4568">
        <v>33.200000000000003</v>
      </c>
      <c r="F4568">
        <v>3.4</v>
      </c>
      <c r="G4568">
        <v>0.9</v>
      </c>
      <c r="H4568">
        <v>12</v>
      </c>
      <c r="I4568">
        <v>3.8</v>
      </c>
      <c r="J4568">
        <v>18.600000000000001</v>
      </c>
      <c r="K4568">
        <v>0.8</v>
      </c>
      <c r="L4568">
        <v>14.2</v>
      </c>
      <c r="M4568">
        <v>2.7</v>
      </c>
      <c r="N4568">
        <v>54.1</v>
      </c>
      <c r="O4568">
        <v>2.7</v>
      </c>
      <c r="P4568">
        <v>1.9</v>
      </c>
      <c r="Q4568">
        <v>7.6</v>
      </c>
      <c r="R4568">
        <v>2.9</v>
      </c>
      <c r="S4568">
        <v>15.9</v>
      </c>
      <c r="T4568">
        <v>1.8</v>
      </c>
      <c r="U4568">
        <v>10.4</v>
      </c>
      <c r="V4568">
        <v>2.2999999999999998</v>
      </c>
      <c r="W4568">
        <v>97</v>
      </c>
      <c r="X4568">
        <v>0</v>
      </c>
      <c r="Y4568">
        <v>0</v>
      </c>
      <c r="Z4568">
        <v>11</v>
      </c>
      <c r="AA4568">
        <v>0</v>
      </c>
      <c r="AB4568">
        <v>55</v>
      </c>
      <c r="AC4568">
        <v>0</v>
      </c>
      <c r="AD4568">
        <v>23</v>
      </c>
      <c r="AE4568">
        <v>0</v>
      </c>
      <c r="AY4568" s="59"/>
    </row>
    <row r="4569" spans="1:51">
      <c r="A4569" s="19">
        <v>43830</v>
      </c>
      <c r="B4569" t="s">
        <v>58</v>
      </c>
      <c r="C4569" s="19">
        <v>43949</v>
      </c>
      <c r="D4569">
        <v>26</v>
      </c>
      <c r="E4569">
        <v>24.2</v>
      </c>
      <c r="F4569">
        <v>4.0999999999999996</v>
      </c>
      <c r="G4569">
        <v>8</v>
      </c>
      <c r="H4569">
        <v>9.1</v>
      </c>
      <c r="I4569">
        <v>0.6</v>
      </c>
      <c r="J4569">
        <v>21.8</v>
      </c>
      <c r="K4569">
        <v>0.2</v>
      </c>
      <c r="L4569">
        <v>16.3</v>
      </c>
      <c r="M4569">
        <v>5.3</v>
      </c>
      <c r="N4569">
        <v>32.200000000000003</v>
      </c>
      <c r="O4569">
        <v>3.7</v>
      </c>
      <c r="P4569">
        <v>5.7</v>
      </c>
      <c r="Q4569">
        <v>6.6</v>
      </c>
      <c r="R4569">
        <v>2.2999999999999998</v>
      </c>
      <c r="S4569">
        <v>25.7</v>
      </c>
      <c r="T4569">
        <v>2.5</v>
      </c>
      <c r="U4569">
        <v>16.5</v>
      </c>
      <c r="V4569">
        <v>4.4000000000000004</v>
      </c>
      <c r="W4569">
        <v>10</v>
      </c>
      <c r="X4569">
        <v>0</v>
      </c>
      <c r="Y4569">
        <v>0</v>
      </c>
      <c r="Z4569">
        <v>1</v>
      </c>
      <c r="AA4569">
        <v>0</v>
      </c>
      <c r="AB4569">
        <v>9</v>
      </c>
      <c r="AC4569">
        <v>0</v>
      </c>
      <c r="AD4569">
        <v>7</v>
      </c>
      <c r="AE4569">
        <v>0</v>
      </c>
      <c r="AY4569" s="59"/>
    </row>
    <row r="4570" spans="1:51">
      <c r="A4570" s="19">
        <v>43830</v>
      </c>
      <c r="B4570" t="s">
        <v>59</v>
      </c>
      <c r="C4570" s="19">
        <v>43953</v>
      </c>
      <c r="D4570">
        <v>7</v>
      </c>
      <c r="E4570">
        <v>29.7</v>
      </c>
      <c r="F4570">
        <v>4.8</v>
      </c>
      <c r="G4570">
        <v>2.4</v>
      </c>
      <c r="H4570">
        <v>8.8000000000000007</v>
      </c>
      <c r="I4570">
        <v>3</v>
      </c>
      <c r="J4570">
        <v>19.7</v>
      </c>
      <c r="K4570">
        <v>1.3</v>
      </c>
      <c r="L4570">
        <v>16.5</v>
      </c>
      <c r="M4570">
        <v>3.5</v>
      </c>
      <c r="N4570">
        <v>44.5</v>
      </c>
      <c r="O4570">
        <v>4.0999999999999996</v>
      </c>
      <c r="P4570">
        <v>2.6</v>
      </c>
      <c r="Q4570">
        <v>5.7</v>
      </c>
      <c r="R4570">
        <v>3</v>
      </c>
      <c r="S4570">
        <v>19.8</v>
      </c>
      <c r="T4570">
        <v>2.2000000000000002</v>
      </c>
      <c r="U4570">
        <v>14.7</v>
      </c>
      <c r="V4570">
        <v>3</v>
      </c>
      <c r="W4570">
        <v>3</v>
      </c>
      <c r="X4570">
        <v>0</v>
      </c>
      <c r="Y4570">
        <v>0</v>
      </c>
      <c r="Z4570">
        <v>0</v>
      </c>
      <c r="AA4570">
        <v>0</v>
      </c>
      <c r="AB4570">
        <v>2</v>
      </c>
      <c r="AC4570">
        <v>0</v>
      </c>
      <c r="AD4570">
        <v>2</v>
      </c>
      <c r="AE4570">
        <v>0</v>
      </c>
      <c r="AY4570" s="59"/>
    </row>
    <row r="4571" spans="1:51">
      <c r="A4571" s="19">
        <v>43830</v>
      </c>
      <c r="B4571" t="s">
        <v>60</v>
      </c>
      <c r="C4571" s="19">
        <v>43953</v>
      </c>
      <c r="D4571">
        <v>39</v>
      </c>
      <c r="E4571">
        <v>30.5</v>
      </c>
      <c r="F4571">
        <v>7.1</v>
      </c>
      <c r="G4571">
        <v>0.5</v>
      </c>
      <c r="H4571">
        <v>10.199999999999999</v>
      </c>
      <c r="I4571">
        <v>4.2</v>
      </c>
      <c r="J4571">
        <v>13.1</v>
      </c>
      <c r="K4571">
        <v>3.7</v>
      </c>
      <c r="L4571">
        <v>19.600000000000001</v>
      </c>
      <c r="M4571">
        <v>0.5</v>
      </c>
      <c r="N4571">
        <v>47.7</v>
      </c>
      <c r="O4571">
        <v>5.0999999999999996</v>
      </c>
      <c r="P4571">
        <v>2.2000000000000002</v>
      </c>
      <c r="Q4571">
        <v>6.6</v>
      </c>
      <c r="R4571">
        <v>3.3</v>
      </c>
      <c r="S4571">
        <v>10.1</v>
      </c>
      <c r="T4571">
        <v>3.2</v>
      </c>
      <c r="U4571">
        <v>19.3</v>
      </c>
      <c r="V4571">
        <v>2</v>
      </c>
      <c r="W4571">
        <v>21</v>
      </c>
      <c r="X4571">
        <v>0</v>
      </c>
      <c r="Y4571">
        <v>0</v>
      </c>
      <c r="Z4571">
        <v>1</v>
      </c>
      <c r="AA4571">
        <v>0</v>
      </c>
      <c r="AB4571">
        <v>3</v>
      </c>
      <c r="AC4571">
        <v>0</v>
      </c>
      <c r="AD4571">
        <v>14</v>
      </c>
      <c r="AE4571">
        <v>0</v>
      </c>
      <c r="AY4571" s="59"/>
    </row>
    <row r="4572" spans="1:51">
      <c r="A4572" s="19">
        <v>43830</v>
      </c>
      <c r="B4572" t="s">
        <v>61</v>
      </c>
      <c r="C4572" s="19">
        <v>43956</v>
      </c>
      <c r="D4572">
        <v>82</v>
      </c>
      <c r="E4572">
        <v>26.3</v>
      </c>
      <c r="F4572">
        <v>3.8</v>
      </c>
      <c r="G4572">
        <v>0.3</v>
      </c>
      <c r="H4572">
        <v>21.7</v>
      </c>
      <c r="I4572">
        <v>6.9</v>
      </c>
      <c r="J4572">
        <v>15</v>
      </c>
      <c r="K4572">
        <v>1.2</v>
      </c>
      <c r="L4572">
        <v>13.9</v>
      </c>
      <c r="M4572">
        <v>0.5</v>
      </c>
      <c r="N4572">
        <v>35.299999999999997</v>
      </c>
      <c r="O4572">
        <v>3.7</v>
      </c>
      <c r="P4572">
        <v>2.2999999999999998</v>
      </c>
      <c r="Q4572">
        <v>23.5</v>
      </c>
      <c r="R4572">
        <v>5</v>
      </c>
      <c r="S4572">
        <v>13.2</v>
      </c>
      <c r="T4572">
        <v>2.2999999999999998</v>
      </c>
      <c r="U4572">
        <v>11.8</v>
      </c>
      <c r="V4572">
        <v>2.4</v>
      </c>
      <c r="W4572">
        <v>33</v>
      </c>
      <c r="X4572">
        <v>0</v>
      </c>
      <c r="Y4572">
        <v>0</v>
      </c>
      <c r="Z4572">
        <v>27</v>
      </c>
      <c r="AA4572">
        <v>1</v>
      </c>
      <c r="AB4572">
        <v>12</v>
      </c>
      <c r="AC4572">
        <v>0</v>
      </c>
      <c r="AD4572">
        <v>9</v>
      </c>
      <c r="AE4572">
        <v>0</v>
      </c>
      <c r="AY4572" s="59"/>
    </row>
    <row r="4573" spans="1:51">
      <c r="A4573" s="19">
        <v>43830</v>
      </c>
      <c r="B4573" t="s">
        <v>62</v>
      </c>
      <c r="C4573" s="19">
        <v>43963</v>
      </c>
      <c r="D4573">
        <v>29</v>
      </c>
      <c r="E4573">
        <v>29.7</v>
      </c>
      <c r="F4573">
        <v>6.6</v>
      </c>
      <c r="G4573">
        <v>0.6</v>
      </c>
      <c r="H4573">
        <v>9.8000000000000007</v>
      </c>
      <c r="I4573">
        <v>1.6</v>
      </c>
      <c r="J4573">
        <v>13.9</v>
      </c>
      <c r="K4573">
        <v>2.7</v>
      </c>
      <c r="L4573">
        <v>24.2</v>
      </c>
      <c r="M4573">
        <v>0.5</v>
      </c>
      <c r="N4573">
        <v>41.8</v>
      </c>
      <c r="O4573">
        <v>4.5</v>
      </c>
      <c r="P4573">
        <v>1.9</v>
      </c>
      <c r="Q4573">
        <v>6.5</v>
      </c>
      <c r="R4573">
        <v>2.1</v>
      </c>
      <c r="S4573">
        <v>10.4</v>
      </c>
      <c r="T4573">
        <v>2.9</v>
      </c>
      <c r="U4573">
        <v>27.3</v>
      </c>
      <c r="V4573">
        <v>2.1</v>
      </c>
      <c r="W4573">
        <v>14</v>
      </c>
      <c r="X4573">
        <v>0</v>
      </c>
      <c r="Y4573">
        <v>0</v>
      </c>
      <c r="Z4573">
        <v>1</v>
      </c>
      <c r="AA4573">
        <v>0</v>
      </c>
      <c r="AB4573">
        <v>3</v>
      </c>
      <c r="AC4573">
        <v>0</v>
      </c>
      <c r="AD4573">
        <v>11</v>
      </c>
      <c r="AE4573">
        <v>0</v>
      </c>
      <c r="AY4573" s="59"/>
    </row>
    <row r="4574" spans="1:51">
      <c r="A4574" s="19">
        <v>43830</v>
      </c>
      <c r="B4574" t="s">
        <v>63</v>
      </c>
      <c r="C4574" s="19">
        <v>43963</v>
      </c>
      <c r="D4574">
        <v>28</v>
      </c>
      <c r="E4574">
        <v>36.5</v>
      </c>
      <c r="F4574">
        <v>6.2</v>
      </c>
      <c r="G4574">
        <v>2.2999999999999998</v>
      </c>
      <c r="H4574">
        <v>8.1999999999999993</v>
      </c>
      <c r="I4574">
        <v>5.8</v>
      </c>
      <c r="J4574">
        <v>13.5</v>
      </c>
      <c r="K4574">
        <v>3</v>
      </c>
      <c r="L4574">
        <v>13.4</v>
      </c>
      <c r="M4574">
        <v>0.6</v>
      </c>
      <c r="N4574">
        <v>62</v>
      </c>
      <c r="O4574">
        <v>4</v>
      </c>
      <c r="P4574">
        <v>2.2000000000000002</v>
      </c>
      <c r="Q4574">
        <v>4.5</v>
      </c>
      <c r="R4574">
        <v>3.9</v>
      </c>
      <c r="S4574">
        <v>9.1999999999999993</v>
      </c>
      <c r="T4574">
        <v>2.6</v>
      </c>
      <c r="U4574">
        <v>9.3000000000000007</v>
      </c>
      <c r="V4574">
        <v>1.9</v>
      </c>
      <c r="W4574">
        <v>22</v>
      </c>
      <c r="X4574">
        <v>0</v>
      </c>
      <c r="Y4574">
        <v>0</v>
      </c>
      <c r="Z4574">
        <v>0</v>
      </c>
      <c r="AA4574">
        <v>0</v>
      </c>
      <c r="AB4574">
        <v>3</v>
      </c>
      <c r="AC4574">
        <v>0</v>
      </c>
      <c r="AD4574">
        <v>3</v>
      </c>
      <c r="AE4574">
        <v>0</v>
      </c>
      <c r="AY4574" s="59"/>
    </row>
    <row r="4575" spans="1:51">
      <c r="A4575" s="19">
        <v>43830</v>
      </c>
      <c r="B4575" t="s">
        <v>64</v>
      </c>
      <c r="C4575" s="19">
        <v>43970</v>
      </c>
      <c r="D4575">
        <v>54</v>
      </c>
      <c r="E4575">
        <v>35.799999999999997</v>
      </c>
      <c r="F4575">
        <v>6.3</v>
      </c>
      <c r="G4575">
        <v>3.5</v>
      </c>
      <c r="H4575">
        <v>8.6999999999999993</v>
      </c>
      <c r="I4575">
        <v>5.3</v>
      </c>
      <c r="J4575">
        <v>13.7</v>
      </c>
      <c r="K4575">
        <v>3.1</v>
      </c>
      <c r="L4575">
        <v>12.5</v>
      </c>
      <c r="M4575">
        <v>0.5</v>
      </c>
      <c r="N4575">
        <v>59.4</v>
      </c>
      <c r="O4575">
        <v>4.5</v>
      </c>
      <c r="P4575">
        <v>2.9</v>
      </c>
      <c r="Q4575">
        <v>5.5</v>
      </c>
      <c r="R4575">
        <v>3.8</v>
      </c>
      <c r="S4575">
        <v>10</v>
      </c>
      <c r="T4575">
        <v>2.8</v>
      </c>
      <c r="U4575">
        <v>8.6999999999999993</v>
      </c>
      <c r="V4575">
        <v>2</v>
      </c>
      <c r="W4575">
        <v>43</v>
      </c>
      <c r="X4575">
        <v>0</v>
      </c>
      <c r="Y4575">
        <v>0</v>
      </c>
      <c r="Z4575">
        <v>1</v>
      </c>
      <c r="AA4575">
        <v>0</v>
      </c>
      <c r="AB4575">
        <v>6</v>
      </c>
      <c r="AC4575">
        <v>0</v>
      </c>
      <c r="AD4575">
        <v>4</v>
      </c>
      <c r="AE4575">
        <v>0</v>
      </c>
      <c r="AY4575" s="59"/>
    </row>
    <row r="4576" spans="1:51">
      <c r="A4576" s="19">
        <v>43830</v>
      </c>
      <c r="B4576" t="s">
        <v>65</v>
      </c>
      <c r="C4576" s="19">
        <v>43970</v>
      </c>
      <c r="D4576">
        <v>61</v>
      </c>
      <c r="E4576">
        <v>25</v>
      </c>
      <c r="F4576">
        <v>3.3</v>
      </c>
      <c r="G4576">
        <v>0.7</v>
      </c>
      <c r="H4576">
        <v>9.1999999999999993</v>
      </c>
      <c r="I4576">
        <v>0.6</v>
      </c>
      <c r="J4576">
        <v>24.2</v>
      </c>
      <c r="K4576">
        <v>0.3</v>
      </c>
      <c r="L4576">
        <v>17.7</v>
      </c>
      <c r="M4576">
        <v>8.5</v>
      </c>
      <c r="N4576">
        <v>30.8</v>
      </c>
      <c r="O4576">
        <v>3.5</v>
      </c>
      <c r="P4576">
        <v>2.2000000000000002</v>
      </c>
      <c r="Q4576">
        <v>6.5</v>
      </c>
      <c r="R4576">
        <v>2.2999999999999998</v>
      </c>
      <c r="S4576">
        <v>28.6</v>
      </c>
      <c r="T4576">
        <v>2.4</v>
      </c>
      <c r="U4576">
        <v>16.899999999999999</v>
      </c>
      <c r="V4576">
        <v>6.4</v>
      </c>
      <c r="W4576">
        <v>22</v>
      </c>
      <c r="X4576">
        <v>0</v>
      </c>
      <c r="Y4576">
        <v>0</v>
      </c>
      <c r="Z4576">
        <v>1</v>
      </c>
      <c r="AA4576">
        <v>0</v>
      </c>
      <c r="AB4576">
        <v>21</v>
      </c>
      <c r="AC4576">
        <v>0</v>
      </c>
      <c r="AD4576">
        <v>16</v>
      </c>
      <c r="AE4576">
        <v>1</v>
      </c>
      <c r="AY4576" s="59"/>
    </row>
    <row r="4577" spans="1:51">
      <c r="A4577" s="19">
        <v>43830</v>
      </c>
      <c r="B4577" t="s">
        <v>143</v>
      </c>
      <c r="C4577" s="19">
        <v>43984</v>
      </c>
      <c r="D4577">
        <v>20</v>
      </c>
      <c r="E4577">
        <v>27</v>
      </c>
      <c r="F4577">
        <v>2.9</v>
      </c>
      <c r="G4577">
        <v>9.9</v>
      </c>
      <c r="H4577">
        <v>10.4</v>
      </c>
      <c r="I4577">
        <v>1.4</v>
      </c>
      <c r="J4577">
        <v>17.100000000000001</v>
      </c>
      <c r="K4577">
        <v>0.8</v>
      </c>
      <c r="L4577">
        <v>14.9</v>
      </c>
      <c r="M4577">
        <v>5</v>
      </c>
      <c r="N4577">
        <v>37.9</v>
      </c>
      <c r="O4577">
        <v>4.0999999999999996</v>
      </c>
      <c r="P4577">
        <v>7.8</v>
      </c>
      <c r="Q4577">
        <v>8.1</v>
      </c>
      <c r="R4577">
        <v>2.9</v>
      </c>
      <c r="S4577">
        <v>17</v>
      </c>
      <c r="T4577">
        <v>2.7</v>
      </c>
      <c r="U4577">
        <v>14.2</v>
      </c>
      <c r="V4577">
        <v>5</v>
      </c>
      <c r="W4577">
        <v>9</v>
      </c>
      <c r="X4577">
        <v>0</v>
      </c>
      <c r="Y4577">
        <v>1</v>
      </c>
      <c r="Z4577">
        <v>1</v>
      </c>
      <c r="AA4577">
        <v>0</v>
      </c>
      <c r="AB4577">
        <v>6</v>
      </c>
      <c r="AC4577">
        <v>0</v>
      </c>
      <c r="AD4577">
        <v>3</v>
      </c>
      <c r="AE4577">
        <v>0</v>
      </c>
      <c r="AY4577" s="59"/>
    </row>
    <row r="4578" spans="1:51">
      <c r="A4578" s="19">
        <v>43830</v>
      </c>
      <c r="B4578" t="s">
        <v>67</v>
      </c>
      <c r="C4578" s="19">
        <v>43984</v>
      </c>
      <c r="D4578">
        <v>19</v>
      </c>
      <c r="E4578">
        <v>25.8</v>
      </c>
      <c r="F4578">
        <v>8</v>
      </c>
      <c r="G4578">
        <v>0.4</v>
      </c>
      <c r="H4578">
        <v>11.2</v>
      </c>
      <c r="I4578">
        <v>3.7</v>
      </c>
      <c r="J4578">
        <v>14.3</v>
      </c>
      <c r="K4578">
        <v>3.6</v>
      </c>
      <c r="L4578">
        <v>21.8</v>
      </c>
      <c r="M4578">
        <v>0.8</v>
      </c>
      <c r="N4578">
        <v>33.4</v>
      </c>
      <c r="O4578">
        <v>6.8</v>
      </c>
      <c r="P4578">
        <v>2.6</v>
      </c>
      <c r="Q4578">
        <v>8.6999999999999993</v>
      </c>
      <c r="R4578">
        <v>3.9</v>
      </c>
      <c r="S4578">
        <v>12.7</v>
      </c>
      <c r="T4578">
        <v>3.9</v>
      </c>
      <c r="U4578">
        <v>24.8</v>
      </c>
      <c r="V4578">
        <v>2.6</v>
      </c>
      <c r="W4578">
        <v>9</v>
      </c>
      <c r="X4578">
        <v>0</v>
      </c>
      <c r="Y4578">
        <v>0</v>
      </c>
      <c r="Z4578">
        <v>1</v>
      </c>
      <c r="AA4578">
        <v>0</v>
      </c>
      <c r="AB4578">
        <v>2</v>
      </c>
      <c r="AC4578">
        <v>0</v>
      </c>
      <c r="AD4578">
        <v>7</v>
      </c>
      <c r="AE4578">
        <v>0</v>
      </c>
      <c r="AY4578" s="59"/>
    </row>
    <row r="4579" spans="1:51">
      <c r="A4579" s="19">
        <v>43830</v>
      </c>
      <c r="B4579" t="s">
        <v>68</v>
      </c>
      <c r="C4579" s="19">
        <v>43984</v>
      </c>
      <c r="D4579">
        <v>126</v>
      </c>
      <c r="E4579">
        <v>22.2</v>
      </c>
      <c r="F4579">
        <v>5.3</v>
      </c>
      <c r="G4579">
        <v>11.3</v>
      </c>
      <c r="H4579">
        <v>9.9</v>
      </c>
      <c r="I4579">
        <v>1.3</v>
      </c>
      <c r="J4579">
        <v>19.100000000000001</v>
      </c>
      <c r="K4579">
        <v>0.6</v>
      </c>
      <c r="L4579">
        <v>16</v>
      </c>
      <c r="M4579">
        <v>3.8</v>
      </c>
      <c r="N4579">
        <v>27.2</v>
      </c>
      <c r="O4579">
        <v>5.4</v>
      </c>
      <c r="P4579">
        <v>10.199999999999999</v>
      </c>
      <c r="Q4579">
        <v>8.1999999999999993</v>
      </c>
      <c r="R4579">
        <v>3.3</v>
      </c>
      <c r="S4579">
        <v>21.5</v>
      </c>
      <c r="T4579">
        <v>3</v>
      </c>
      <c r="U4579">
        <v>16.3</v>
      </c>
      <c r="V4579">
        <v>4.5999999999999996</v>
      </c>
      <c r="W4579">
        <v>45</v>
      </c>
      <c r="X4579">
        <v>0</v>
      </c>
      <c r="Y4579">
        <v>6</v>
      </c>
      <c r="Z4579">
        <v>4</v>
      </c>
      <c r="AA4579">
        <v>0</v>
      </c>
      <c r="AB4579">
        <v>39</v>
      </c>
      <c r="AC4579">
        <v>0</v>
      </c>
      <c r="AD4579">
        <v>32</v>
      </c>
      <c r="AE4579">
        <v>0</v>
      </c>
      <c r="AY4579" s="59"/>
    </row>
    <row r="4580" spans="1:51">
      <c r="A4580" s="19">
        <v>43830</v>
      </c>
      <c r="B4580" t="s">
        <v>69</v>
      </c>
      <c r="C4580" s="19">
        <v>43984</v>
      </c>
      <c r="D4580">
        <v>34</v>
      </c>
      <c r="E4580">
        <v>25.4</v>
      </c>
      <c r="F4580">
        <v>4.3</v>
      </c>
      <c r="G4580">
        <v>1.5</v>
      </c>
      <c r="H4580">
        <v>7.9</v>
      </c>
      <c r="I4580">
        <v>0.5</v>
      </c>
      <c r="J4580">
        <v>24.1</v>
      </c>
      <c r="K4580">
        <v>0.4</v>
      </c>
      <c r="L4580">
        <v>16.100000000000001</v>
      </c>
      <c r="M4580">
        <v>9.3000000000000007</v>
      </c>
      <c r="N4580">
        <v>31.4</v>
      </c>
      <c r="O4580">
        <v>4.3</v>
      </c>
      <c r="P4580">
        <v>2.7</v>
      </c>
      <c r="Q4580">
        <v>6.1</v>
      </c>
      <c r="R4580">
        <v>2.5</v>
      </c>
      <c r="S4580">
        <v>27.9</v>
      </c>
      <c r="T4580">
        <v>2.7</v>
      </c>
      <c r="U4580">
        <v>15.1</v>
      </c>
      <c r="V4580">
        <v>7</v>
      </c>
      <c r="W4580">
        <v>13</v>
      </c>
      <c r="X4580">
        <v>0</v>
      </c>
      <c r="Y4580">
        <v>0</v>
      </c>
      <c r="Z4580">
        <v>0</v>
      </c>
      <c r="AA4580">
        <v>0</v>
      </c>
      <c r="AB4580">
        <v>12</v>
      </c>
      <c r="AC4580">
        <v>0</v>
      </c>
      <c r="AD4580">
        <v>8</v>
      </c>
      <c r="AE4580">
        <v>1</v>
      </c>
      <c r="AY4580" s="59"/>
    </row>
    <row r="4581" spans="1:51">
      <c r="A4581" s="19">
        <v>43830</v>
      </c>
      <c r="B4581" t="s">
        <v>70</v>
      </c>
      <c r="C4581" s="19">
        <v>43984</v>
      </c>
      <c r="D4581">
        <v>16</v>
      </c>
      <c r="E4581">
        <v>27.2</v>
      </c>
      <c r="F4581">
        <v>7.6</v>
      </c>
      <c r="G4581">
        <v>0.5</v>
      </c>
      <c r="H4581">
        <v>10.4</v>
      </c>
      <c r="I4581">
        <v>4.0999999999999996</v>
      </c>
      <c r="J4581">
        <v>13</v>
      </c>
      <c r="K4581">
        <v>3.8</v>
      </c>
      <c r="L4581">
        <v>22.4</v>
      </c>
      <c r="M4581">
        <v>0.6</v>
      </c>
      <c r="N4581">
        <v>36.299999999999997</v>
      </c>
      <c r="O4581">
        <v>6.2</v>
      </c>
      <c r="P4581">
        <v>2.5</v>
      </c>
      <c r="Q4581">
        <v>7.5</v>
      </c>
      <c r="R4581">
        <v>4.0999999999999996</v>
      </c>
      <c r="S4581">
        <v>11</v>
      </c>
      <c r="T4581">
        <v>4.2</v>
      </c>
      <c r="U4581">
        <v>25</v>
      </c>
      <c r="V4581">
        <v>2.8</v>
      </c>
      <c r="W4581">
        <v>8</v>
      </c>
      <c r="X4581">
        <v>0</v>
      </c>
      <c r="Y4581">
        <v>0</v>
      </c>
      <c r="Z4581">
        <v>1</v>
      </c>
      <c r="AA4581">
        <v>0</v>
      </c>
      <c r="AB4581">
        <v>1</v>
      </c>
      <c r="AC4581">
        <v>0</v>
      </c>
      <c r="AD4581">
        <v>6</v>
      </c>
      <c r="AE4581">
        <v>0</v>
      </c>
      <c r="AY4581" s="59"/>
    </row>
    <row r="4582" spans="1:51">
      <c r="A4582" s="19">
        <v>43830</v>
      </c>
      <c r="B4582" t="s">
        <v>71</v>
      </c>
      <c r="C4582" s="19">
        <v>43988</v>
      </c>
      <c r="D4582">
        <v>7</v>
      </c>
      <c r="E4582">
        <v>29.7</v>
      </c>
      <c r="F4582">
        <v>4.8</v>
      </c>
      <c r="G4582">
        <v>2.4</v>
      </c>
      <c r="H4582">
        <v>8.8000000000000007</v>
      </c>
      <c r="I4582">
        <v>3</v>
      </c>
      <c r="J4582">
        <v>19.7</v>
      </c>
      <c r="K4582">
        <v>1.3</v>
      </c>
      <c r="L4582">
        <v>16.5</v>
      </c>
      <c r="M4582">
        <v>3.5</v>
      </c>
      <c r="N4582">
        <v>41.4</v>
      </c>
      <c r="O4582">
        <v>4.2</v>
      </c>
      <c r="P4582">
        <v>3.3</v>
      </c>
      <c r="Q4582">
        <v>6.4</v>
      </c>
      <c r="R4582">
        <v>3.4</v>
      </c>
      <c r="S4582">
        <v>19.100000000000001</v>
      </c>
      <c r="T4582">
        <v>3</v>
      </c>
      <c r="U4582">
        <v>15.1</v>
      </c>
      <c r="V4582">
        <v>3.6</v>
      </c>
      <c r="W4582">
        <v>3</v>
      </c>
      <c r="X4582">
        <v>0</v>
      </c>
      <c r="Y4582">
        <v>0</v>
      </c>
      <c r="Z4582">
        <v>0</v>
      </c>
      <c r="AA4582">
        <v>0</v>
      </c>
      <c r="AB4582">
        <v>2</v>
      </c>
      <c r="AC4582">
        <v>0</v>
      </c>
      <c r="AD4582">
        <v>2</v>
      </c>
      <c r="AE4582">
        <v>0</v>
      </c>
      <c r="AY4582" s="59"/>
    </row>
    <row r="4583" spans="1:51">
      <c r="A4583" s="19">
        <v>43830</v>
      </c>
      <c r="B4583" t="s">
        <v>73</v>
      </c>
      <c r="C4583" s="19">
        <v>44013</v>
      </c>
      <c r="D4583">
        <v>41</v>
      </c>
      <c r="E4583">
        <v>28.8</v>
      </c>
      <c r="F4583">
        <v>5.4</v>
      </c>
      <c r="G4583">
        <v>2.5</v>
      </c>
      <c r="H4583">
        <v>10.199999999999999</v>
      </c>
      <c r="I4583">
        <v>3.3</v>
      </c>
      <c r="J4583">
        <v>17.899999999999999</v>
      </c>
      <c r="K4583">
        <v>2.1</v>
      </c>
      <c r="L4583">
        <v>16.399999999999999</v>
      </c>
      <c r="M4583">
        <v>2.9</v>
      </c>
      <c r="N4583">
        <v>50</v>
      </c>
      <c r="O4583">
        <v>2.8</v>
      </c>
      <c r="P4583">
        <v>1.3</v>
      </c>
      <c r="Q4583">
        <v>5.9</v>
      </c>
      <c r="R4583">
        <v>1.6</v>
      </c>
      <c r="S4583">
        <v>20.100000000000001</v>
      </c>
      <c r="T4583">
        <v>1.2</v>
      </c>
      <c r="U4583">
        <v>14.9</v>
      </c>
      <c r="V4583">
        <v>1.9</v>
      </c>
      <c r="W4583">
        <v>1899</v>
      </c>
      <c r="X4583">
        <v>0</v>
      </c>
      <c r="Y4583">
        <v>7</v>
      </c>
      <c r="Z4583">
        <v>169</v>
      </c>
      <c r="AA4583">
        <v>17</v>
      </c>
      <c r="AB4583">
        <v>1048</v>
      </c>
      <c r="AC4583">
        <v>0</v>
      </c>
      <c r="AD4583">
        <v>754</v>
      </c>
      <c r="AE4583">
        <v>5</v>
      </c>
      <c r="AY4583" s="59"/>
    </row>
    <row r="4584" spans="1:51">
      <c r="A4584" s="19">
        <v>43831</v>
      </c>
      <c r="B4584" t="s">
        <v>15</v>
      </c>
      <c r="C4584" s="19">
        <v>43864</v>
      </c>
      <c r="D4584">
        <v>41</v>
      </c>
      <c r="E4584">
        <v>18.899999999999999</v>
      </c>
      <c r="F4584">
        <v>0</v>
      </c>
      <c r="G4584">
        <v>2.2000000000000002</v>
      </c>
      <c r="H4584">
        <v>22</v>
      </c>
      <c r="I4584">
        <v>6.5</v>
      </c>
      <c r="J4584">
        <v>18.399999999999999</v>
      </c>
      <c r="K4584">
        <v>3.4</v>
      </c>
      <c r="L4584">
        <v>14.9</v>
      </c>
      <c r="M4584">
        <v>3.2</v>
      </c>
      <c r="N4584">
        <v>22.1</v>
      </c>
      <c r="O4584">
        <v>0</v>
      </c>
      <c r="P4584">
        <v>1.6</v>
      </c>
      <c r="Q4584">
        <v>33.1</v>
      </c>
      <c r="R4584">
        <v>3.5</v>
      </c>
      <c r="S4584">
        <v>21.3</v>
      </c>
      <c r="T4584">
        <v>2</v>
      </c>
      <c r="U4584">
        <v>14.1</v>
      </c>
      <c r="V4584">
        <v>2</v>
      </c>
      <c r="W4584">
        <v>11</v>
      </c>
      <c r="X4584">
        <v>0</v>
      </c>
      <c r="Y4584">
        <v>0</v>
      </c>
      <c r="Z4584">
        <v>13</v>
      </c>
      <c r="AA4584">
        <v>0</v>
      </c>
      <c r="AB4584">
        <v>11</v>
      </c>
      <c r="AC4584">
        <v>0</v>
      </c>
      <c r="AD4584">
        <v>6</v>
      </c>
      <c r="AE4584">
        <v>0</v>
      </c>
      <c r="AY4584" s="59"/>
    </row>
    <row r="4585" spans="1:51">
      <c r="A4585" s="19">
        <v>43831</v>
      </c>
      <c r="B4585" t="s">
        <v>16</v>
      </c>
      <c r="C4585" s="19">
        <v>43872</v>
      </c>
      <c r="D4585">
        <v>24</v>
      </c>
      <c r="E4585">
        <v>19.7</v>
      </c>
      <c r="F4585">
        <v>0</v>
      </c>
      <c r="G4585">
        <v>2.7</v>
      </c>
      <c r="H4585">
        <v>18</v>
      </c>
      <c r="I4585">
        <v>3.7</v>
      </c>
      <c r="J4585">
        <v>20.8</v>
      </c>
      <c r="K4585">
        <v>3</v>
      </c>
      <c r="L4585">
        <v>16.899999999999999</v>
      </c>
      <c r="M4585">
        <v>4.8</v>
      </c>
      <c r="N4585">
        <v>24.7</v>
      </c>
      <c r="O4585">
        <v>0</v>
      </c>
      <c r="P4585">
        <v>1.8</v>
      </c>
      <c r="Q4585">
        <v>20.5</v>
      </c>
      <c r="R4585">
        <v>2.2999999999999998</v>
      </c>
      <c r="S4585">
        <v>27.8</v>
      </c>
      <c r="T4585">
        <v>2</v>
      </c>
      <c r="U4585">
        <v>17.8</v>
      </c>
      <c r="V4585">
        <v>2.8</v>
      </c>
      <c r="W4585">
        <v>6</v>
      </c>
      <c r="X4585">
        <v>0</v>
      </c>
      <c r="Y4585">
        <v>0</v>
      </c>
      <c r="Z4585">
        <v>6</v>
      </c>
      <c r="AA4585">
        <v>0</v>
      </c>
      <c r="AB4585">
        <v>7</v>
      </c>
      <c r="AC4585">
        <v>0</v>
      </c>
      <c r="AD4585">
        <v>5</v>
      </c>
      <c r="AE4585">
        <v>0</v>
      </c>
      <c r="AY4585" s="59"/>
    </row>
    <row r="4586" spans="1:51">
      <c r="A4586" s="19">
        <v>43831</v>
      </c>
      <c r="B4586" t="s">
        <v>17</v>
      </c>
      <c r="C4586" s="19">
        <v>43883</v>
      </c>
      <c r="D4586">
        <v>36</v>
      </c>
      <c r="E4586">
        <v>28.1</v>
      </c>
      <c r="F4586">
        <v>0</v>
      </c>
      <c r="G4586">
        <v>1.5</v>
      </c>
      <c r="H4586">
        <v>9.3000000000000007</v>
      </c>
      <c r="I4586">
        <v>2.2999999999999998</v>
      </c>
      <c r="J4586">
        <v>21.6</v>
      </c>
      <c r="K4586">
        <v>4.2</v>
      </c>
      <c r="L4586">
        <v>17.600000000000001</v>
      </c>
      <c r="M4586">
        <v>4.9000000000000004</v>
      </c>
      <c r="N4586">
        <v>46.7</v>
      </c>
      <c r="O4586">
        <v>0</v>
      </c>
      <c r="P4586">
        <v>1.3</v>
      </c>
      <c r="Q4586">
        <v>4.7</v>
      </c>
      <c r="R4586">
        <v>1.5</v>
      </c>
      <c r="S4586">
        <v>24.9</v>
      </c>
      <c r="T4586">
        <v>2.2000000000000002</v>
      </c>
      <c r="U4586">
        <v>15.8</v>
      </c>
      <c r="V4586">
        <v>2.5</v>
      </c>
      <c r="W4586">
        <v>15</v>
      </c>
      <c r="X4586">
        <v>0</v>
      </c>
      <c r="Y4586">
        <v>0</v>
      </c>
      <c r="Z4586">
        <v>1</v>
      </c>
      <c r="AA4586">
        <v>0</v>
      </c>
      <c r="AB4586">
        <v>11</v>
      </c>
      <c r="AC4586">
        <v>0</v>
      </c>
      <c r="AD4586">
        <v>9</v>
      </c>
      <c r="AE4586">
        <v>0</v>
      </c>
      <c r="AY4586" s="59"/>
    </row>
    <row r="4587" spans="1:51">
      <c r="A4587" s="19">
        <v>43831</v>
      </c>
      <c r="B4587" t="s">
        <v>18</v>
      </c>
      <c r="C4587" s="19">
        <v>43890</v>
      </c>
      <c r="D4587">
        <v>54</v>
      </c>
      <c r="E4587">
        <v>41</v>
      </c>
      <c r="F4587">
        <v>0</v>
      </c>
      <c r="G4587">
        <v>3.5</v>
      </c>
      <c r="H4587">
        <v>8.4</v>
      </c>
      <c r="I4587">
        <v>2.9</v>
      </c>
      <c r="J4587">
        <v>14.1</v>
      </c>
      <c r="K4587">
        <v>5.9</v>
      </c>
      <c r="L4587">
        <v>11</v>
      </c>
      <c r="M4587">
        <v>2.8</v>
      </c>
      <c r="N4587">
        <v>84.9</v>
      </c>
      <c r="O4587">
        <v>0</v>
      </c>
      <c r="P4587">
        <v>1</v>
      </c>
      <c r="Q4587">
        <v>2.2000000000000002</v>
      </c>
      <c r="R4587">
        <v>0.8</v>
      </c>
      <c r="S4587">
        <v>5.2</v>
      </c>
      <c r="T4587">
        <v>1.4</v>
      </c>
      <c r="U4587">
        <v>3.1</v>
      </c>
      <c r="V4587">
        <v>1</v>
      </c>
      <c r="W4587">
        <v>45</v>
      </c>
      <c r="X4587">
        <v>0</v>
      </c>
      <c r="Y4587">
        <v>0</v>
      </c>
      <c r="Z4587">
        <v>1</v>
      </c>
      <c r="AA4587">
        <v>0</v>
      </c>
      <c r="AB4587">
        <v>6</v>
      </c>
      <c r="AC4587">
        <v>0</v>
      </c>
      <c r="AD4587">
        <v>2</v>
      </c>
      <c r="AE4587">
        <v>0</v>
      </c>
      <c r="AY4587" s="59"/>
    </row>
    <row r="4588" spans="1:51">
      <c r="A4588" s="19">
        <v>43831</v>
      </c>
      <c r="B4588" t="s">
        <v>19</v>
      </c>
      <c r="C4588" s="19">
        <v>43893</v>
      </c>
      <c r="D4588">
        <v>52</v>
      </c>
      <c r="E4588">
        <v>36.799999999999997</v>
      </c>
      <c r="F4588">
        <v>6.1</v>
      </c>
      <c r="G4588">
        <v>3.9</v>
      </c>
      <c r="H4588">
        <v>7.9</v>
      </c>
      <c r="I4588">
        <v>4.8</v>
      </c>
      <c r="J4588">
        <v>12.9</v>
      </c>
      <c r="K4588">
        <v>3.4</v>
      </c>
      <c r="L4588">
        <v>12.9</v>
      </c>
      <c r="M4588">
        <v>0.8</v>
      </c>
      <c r="N4588">
        <v>75.5</v>
      </c>
      <c r="O4588">
        <v>2.4</v>
      </c>
      <c r="P4588">
        <v>1.6</v>
      </c>
      <c r="Q4588">
        <v>3.1</v>
      </c>
      <c r="R4588">
        <v>1.8</v>
      </c>
      <c r="S4588">
        <v>6.4</v>
      </c>
      <c r="T4588">
        <v>1.4</v>
      </c>
      <c r="U4588">
        <v>6.5</v>
      </c>
      <c r="V4588">
        <v>1</v>
      </c>
      <c r="W4588">
        <v>43</v>
      </c>
      <c r="X4588">
        <v>0</v>
      </c>
      <c r="Y4588">
        <v>0</v>
      </c>
      <c r="Z4588">
        <v>1</v>
      </c>
      <c r="AA4588">
        <v>0</v>
      </c>
      <c r="AB4588">
        <v>4</v>
      </c>
      <c r="AC4588">
        <v>0</v>
      </c>
      <c r="AD4588">
        <v>4</v>
      </c>
      <c r="AE4588">
        <v>0</v>
      </c>
      <c r="AY4588" s="59"/>
    </row>
    <row r="4589" spans="1:51">
      <c r="A4589" s="19">
        <v>43831</v>
      </c>
      <c r="B4589" t="s">
        <v>20</v>
      </c>
      <c r="C4589" s="19">
        <v>43893</v>
      </c>
      <c r="D4589">
        <v>6</v>
      </c>
      <c r="E4589">
        <v>29.6</v>
      </c>
      <c r="F4589">
        <v>4.8</v>
      </c>
      <c r="G4589">
        <v>2.4</v>
      </c>
      <c r="H4589">
        <v>8.8000000000000007</v>
      </c>
      <c r="I4589">
        <v>3</v>
      </c>
      <c r="J4589">
        <v>19.7</v>
      </c>
      <c r="K4589">
        <v>1.3</v>
      </c>
      <c r="L4589">
        <v>16.5</v>
      </c>
      <c r="M4589">
        <v>3.5</v>
      </c>
      <c r="N4589">
        <v>51.9</v>
      </c>
      <c r="O4589">
        <v>2.7</v>
      </c>
      <c r="P4589">
        <v>1.5</v>
      </c>
      <c r="Q4589">
        <v>4.8</v>
      </c>
      <c r="R4589">
        <v>2</v>
      </c>
      <c r="S4589">
        <v>19.5</v>
      </c>
      <c r="T4589">
        <v>1.4</v>
      </c>
      <c r="U4589">
        <v>13.9</v>
      </c>
      <c r="V4589">
        <v>1.9</v>
      </c>
      <c r="W4589">
        <v>3</v>
      </c>
      <c r="X4589">
        <v>0</v>
      </c>
      <c r="Y4589">
        <v>0</v>
      </c>
      <c r="Z4589">
        <v>0</v>
      </c>
      <c r="AA4589">
        <v>0</v>
      </c>
      <c r="AB4589">
        <v>2</v>
      </c>
      <c r="AC4589">
        <v>0</v>
      </c>
      <c r="AD4589">
        <v>2</v>
      </c>
      <c r="AE4589">
        <v>0</v>
      </c>
      <c r="AY4589" s="59"/>
    </row>
    <row r="4590" spans="1:51">
      <c r="A4590" s="19">
        <v>43831</v>
      </c>
      <c r="B4590" t="s">
        <v>21</v>
      </c>
      <c r="C4590" s="19">
        <v>43893</v>
      </c>
      <c r="D4590">
        <v>31</v>
      </c>
      <c r="E4590">
        <v>36.200000000000003</v>
      </c>
      <c r="F4590">
        <v>6.1</v>
      </c>
      <c r="G4590">
        <v>3.8</v>
      </c>
      <c r="H4590">
        <v>8.3000000000000007</v>
      </c>
      <c r="I4590">
        <v>4.9000000000000004</v>
      </c>
      <c r="J4590">
        <v>14.3</v>
      </c>
      <c r="K4590">
        <v>3.3</v>
      </c>
      <c r="L4590">
        <v>12.1</v>
      </c>
      <c r="M4590">
        <v>0.5</v>
      </c>
      <c r="N4590">
        <v>73.599999999999994</v>
      </c>
      <c r="O4590">
        <v>2.5</v>
      </c>
      <c r="P4590">
        <v>1.6</v>
      </c>
      <c r="Q4590">
        <v>3.3</v>
      </c>
      <c r="R4590">
        <v>2</v>
      </c>
      <c r="S4590">
        <v>8.1</v>
      </c>
      <c r="T4590">
        <v>1.6</v>
      </c>
      <c r="U4590">
        <v>6</v>
      </c>
      <c r="V4590">
        <v>0.8</v>
      </c>
      <c r="W4590">
        <v>25</v>
      </c>
      <c r="X4590">
        <v>0</v>
      </c>
      <c r="Y4590">
        <v>0</v>
      </c>
      <c r="Z4590">
        <v>0</v>
      </c>
      <c r="AA4590">
        <v>0</v>
      </c>
      <c r="AB4590">
        <v>4</v>
      </c>
      <c r="AC4590">
        <v>0</v>
      </c>
      <c r="AD4590">
        <v>2</v>
      </c>
      <c r="AE4590">
        <v>0</v>
      </c>
      <c r="AY4590" s="59"/>
    </row>
    <row r="4591" spans="1:51">
      <c r="A4591" s="19">
        <v>43831</v>
      </c>
      <c r="B4591" t="s">
        <v>22</v>
      </c>
      <c r="C4591" s="19">
        <v>43893</v>
      </c>
      <c r="D4591">
        <v>416</v>
      </c>
      <c r="E4591">
        <v>24.1</v>
      </c>
      <c r="F4591">
        <v>5.9</v>
      </c>
      <c r="G4591">
        <v>2.2999999999999998</v>
      </c>
      <c r="H4591">
        <v>9.3000000000000007</v>
      </c>
      <c r="I4591">
        <v>2</v>
      </c>
      <c r="J4591">
        <v>21.8</v>
      </c>
      <c r="K4591">
        <v>1.8</v>
      </c>
      <c r="L4591">
        <v>16.600000000000001</v>
      </c>
      <c r="M4591">
        <v>5.7</v>
      </c>
      <c r="N4591">
        <v>35.5</v>
      </c>
      <c r="O4591">
        <v>3.7</v>
      </c>
      <c r="P4591">
        <v>1.9</v>
      </c>
      <c r="Q4591">
        <v>6.2</v>
      </c>
      <c r="R4591">
        <v>2</v>
      </c>
      <c r="S4591">
        <v>28.6</v>
      </c>
      <c r="T4591">
        <v>1.9</v>
      </c>
      <c r="U4591">
        <v>16.2</v>
      </c>
      <c r="V4591">
        <v>3.5</v>
      </c>
      <c r="W4591">
        <v>156</v>
      </c>
      <c r="X4591">
        <v>0</v>
      </c>
      <c r="Y4591">
        <v>0</v>
      </c>
      <c r="Z4591">
        <v>9</v>
      </c>
      <c r="AA4591">
        <v>0</v>
      </c>
      <c r="AB4591">
        <v>141</v>
      </c>
      <c r="AC4591">
        <v>0</v>
      </c>
      <c r="AD4591">
        <v>108</v>
      </c>
      <c r="AE4591">
        <v>1</v>
      </c>
      <c r="AY4591" s="59"/>
    </row>
    <row r="4592" spans="1:51">
      <c r="A4592" s="19">
        <v>43831</v>
      </c>
      <c r="B4592" t="s">
        <v>23</v>
      </c>
      <c r="C4592" s="19">
        <v>43893</v>
      </c>
      <c r="D4592">
        <v>67</v>
      </c>
      <c r="E4592">
        <v>23.2</v>
      </c>
      <c r="F4592">
        <v>5.3</v>
      </c>
      <c r="G4592">
        <v>1</v>
      </c>
      <c r="H4592">
        <v>8.3000000000000007</v>
      </c>
      <c r="I4592">
        <v>1.3</v>
      </c>
      <c r="J4592">
        <v>24.3</v>
      </c>
      <c r="K4592">
        <v>1</v>
      </c>
      <c r="L4592">
        <v>17.7</v>
      </c>
      <c r="M4592">
        <v>7.3</v>
      </c>
      <c r="N4592">
        <v>31.3</v>
      </c>
      <c r="O4592">
        <v>2.8</v>
      </c>
      <c r="P4592">
        <v>1.4</v>
      </c>
      <c r="Q4592">
        <v>4.8</v>
      </c>
      <c r="R4592">
        <v>1.7</v>
      </c>
      <c r="S4592">
        <v>34.9</v>
      </c>
      <c r="T4592">
        <v>1.5</v>
      </c>
      <c r="U4592">
        <v>17</v>
      </c>
      <c r="V4592">
        <v>4.2</v>
      </c>
      <c r="W4592">
        <v>23</v>
      </c>
      <c r="X4592">
        <v>0</v>
      </c>
      <c r="Y4592">
        <v>0</v>
      </c>
      <c r="Z4592">
        <v>1</v>
      </c>
      <c r="AA4592">
        <v>0</v>
      </c>
      <c r="AB4592">
        <v>24</v>
      </c>
      <c r="AC4592">
        <v>0</v>
      </c>
      <c r="AD4592">
        <v>18</v>
      </c>
      <c r="AE4592">
        <v>1</v>
      </c>
      <c r="AY4592" s="59"/>
    </row>
    <row r="4593" spans="1:51">
      <c r="A4593" s="19">
        <v>43831</v>
      </c>
      <c r="B4593" t="s">
        <v>24</v>
      </c>
      <c r="C4593" s="19">
        <v>43893</v>
      </c>
      <c r="D4593">
        <v>13</v>
      </c>
      <c r="E4593">
        <v>29.6</v>
      </c>
      <c r="F4593">
        <v>4.8</v>
      </c>
      <c r="G4593">
        <v>2.4</v>
      </c>
      <c r="H4593">
        <v>8.8000000000000007</v>
      </c>
      <c r="I4593">
        <v>3</v>
      </c>
      <c r="J4593">
        <v>19.7</v>
      </c>
      <c r="K4593">
        <v>1.3</v>
      </c>
      <c r="L4593">
        <v>16.5</v>
      </c>
      <c r="M4593">
        <v>3.5</v>
      </c>
      <c r="N4593">
        <v>51.5</v>
      </c>
      <c r="O4593">
        <v>2.6</v>
      </c>
      <c r="P4593">
        <v>1.6</v>
      </c>
      <c r="Q4593">
        <v>4.8</v>
      </c>
      <c r="R4593">
        <v>1.9</v>
      </c>
      <c r="S4593">
        <v>19.7</v>
      </c>
      <c r="T4593">
        <v>1.3</v>
      </c>
      <c r="U4593">
        <v>14</v>
      </c>
      <c r="V4593">
        <v>2.1</v>
      </c>
      <c r="W4593">
        <v>6</v>
      </c>
      <c r="X4593">
        <v>0</v>
      </c>
      <c r="Y4593">
        <v>0</v>
      </c>
      <c r="Z4593">
        <v>0</v>
      </c>
      <c r="AA4593">
        <v>0</v>
      </c>
      <c r="AB4593">
        <v>4</v>
      </c>
      <c r="AC4593">
        <v>0</v>
      </c>
      <c r="AD4593">
        <v>3</v>
      </c>
      <c r="AE4593">
        <v>0</v>
      </c>
      <c r="AY4593" s="59"/>
    </row>
    <row r="4594" spans="1:51">
      <c r="A4594" s="19">
        <v>43831</v>
      </c>
      <c r="B4594" t="s">
        <v>25</v>
      </c>
      <c r="C4594" s="19">
        <v>43893</v>
      </c>
      <c r="D4594">
        <v>24</v>
      </c>
      <c r="E4594">
        <v>21</v>
      </c>
      <c r="F4594">
        <v>7.1</v>
      </c>
      <c r="G4594">
        <v>2.4</v>
      </c>
      <c r="H4594">
        <v>12.4</v>
      </c>
      <c r="I4594">
        <v>1.3</v>
      </c>
      <c r="J4594">
        <v>18.2</v>
      </c>
      <c r="K4594">
        <v>4.5999999999999996</v>
      </c>
      <c r="L4594">
        <v>18.3</v>
      </c>
      <c r="M4594">
        <v>4.0999999999999996</v>
      </c>
      <c r="N4594">
        <v>29.2</v>
      </c>
      <c r="O4594">
        <v>4.9000000000000004</v>
      </c>
      <c r="P4594">
        <v>2.4</v>
      </c>
      <c r="Q4594">
        <v>10.8</v>
      </c>
      <c r="R4594">
        <v>1.9</v>
      </c>
      <c r="S4594">
        <v>21.6</v>
      </c>
      <c r="T4594">
        <v>3.5</v>
      </c>
      <c r="U4594">
        <v>22</v>
      </c>
      <c r="V4594">
        <v>3.1</v>
      </c>
      <c r="W4594">
        <v>8</v>
      </c>
      <c r="X4594">
        <v>0</v>
      </c>
      <c r="Y4594">
        <v>0</v>
      </c>
      <c r="Z4594">
        <v>2</v>
      </c>
      <c r="AA4594">
        <v>0</v>
      </c>
      <c r="AB4594">
        <v>7</v>
      </c>
      <c r="AC4594">
        <v>0</v>
      </c>
      <c r="AD4594">
        <v>7</v>
      </c>
      <c r="AE4594">
        <v>0</v>
      </c>
      <c r="AY4594" s="59"/>
    </row>
    <row r="4595" spans="1:51">
      <c r="A4595" s="19">
        <v>43831</v>
      </c>
      <c r="B4595" t="s">
        <v>26</v>
      </c>
      <c r="C4595" s="19">
        <v>43893</v>
      </c>
      <c r="D4595">
        <v>91</v>
      </c>
      <c r="E4595">
        <v>21.6</v>
      </c>
      <c r="F4595">
        <v>5.4</v>
      </c>
      <c r="G4595">
        <v>2.5</v>
      </c>
      <c r="H4595">
        <v>12</v>
      </c>
      <c r="I4595">
        <v>2</v>
      </c>
      <c r="J4595">
        <v>15.2</v>
      </c>
      <c r="K4595">
        <v>1.2</v>
      </c>
      <c r="L4595">
        <v>27.6</v>
      </c>
      <c r="M4595">
        <v>2.2000000000000002</v>
      </c>
      <c r="N4595">
        <v>25.2</v>
      </c>
      <c r="O4595">
        <v>3</v>
      </c>
      <c r="P4595">
        <v>1.8</v>
      </c>
      <c r="Q4595">
        <v>7.4</v>
      </c>
      <c r="R4595">
        <v>1.6</v>
      </c>
      <c r="S4595">
        <v>11.9</v>
      </c>
      <c r="T4595">
        <v>1.5</v>
      </c>
      <c r="U4595">
        <v>45.5</v>
      </c>
      <c r="V4595">
        <v>1.7</v>
      </c>
      <c r="W4595">
        <v>29</v>
      </c>
      <c r="X4595">
        <v>0</v>
      </c>
      <c r="Y4595">
        <v>0</v>
      </c>
      <c r="Z4595">
        <v>6</v>
      </c>
      <c r="AA4595">
        <v>0</v>
      </c>
      <c r="AB4595">
        <v>20</v>
      </c>
      <c r="AC4595">
        <v>0</v>
      </c>
      <c r="AD4595">
        <v>36</v>
      </c>
      <c r="AE4595">
        <v>0</v>
      </c>
      <c r="AY4595" s="59"/>
    </row>
    <row r="4596" spans="1:51">
      <c r="A4596" s="19">
        <v>43831</v>
      </c>
      <c r="B4596" t="s">
        <v>27</v>
      </c>
      <c r="C4596" s="19">
        <v>43893</v>
      </c>
      <c r="D4596">
        <v>75</v>
      </c>
      <c r="E4596">
        <v>22.7</v>
      </c>
      <c r="F4596">
        <v>3</v>
      </c>
      <c r="G4596">
        <v>0.5</v>
      </c>
      <c r="H4596">
        <v>12.1</v>
      </c>
      <c r="I4596">
        <v>16.8</v>
      </c>
      <c r="J4596">
        <v>17.100000000000001</v>
      </c>
      <c r="K4596">
        <v>0.4</v>
      </c>
      <c r="L4596">
        <v>15.5</v>
      </c>
      <c r="M4596">
        <v>1.5</v>
      </c>
      <c r="N4596">
        <v>32.700000000000003</v>
      </c>
      <c r="O4596">
        <v>2.4</v>
      </c>
      <c r="P4596">
        <v>1.3</v>
      </c>
      <c r="Q4596">
        <v>9.8000000000000007</v>
      </c>
      <c r="R4596">
        <v>16.899999999999999</v>
      </c>
      <c r="S4596">
        <v>18</v>
      </c>
      <c r="T4596">
        <v>1.7</v>
      </c>
      <c r="U4596">
        <v>15.1</v>
      </c>
      <c r="V4596">
        <v>1.8</v>
      </c>
      <c r="W4596">
        <v>22</v>
      </c>
      <c r="X4596">
        <v>0</v>
      </c>
      <c r="Y4596">
        <v>0</v>
      </c>
      <c r="Z4596">
        <v>5</v>
      </c>
      <c r="AA4596">
        <v>16</v>
      </c>
      <c r="AB4596">
        <v>17</v>
      </c>
      <c r="AC4596">
        <v>0</v>
      </c>
      <c r="AD4596">
        <v>15</v>
      </c>
      <c r="AE4596">
        <v>0</v>
      </c>
      <c r="AY4596" s="59"/>
    </row>
    <row r="4597" spans="1:51">
      <c r="A4597" s="19">
        <v>43831</v>
      </c>
      <c r="B4597" t="s">
        <v>28</v>
      </c>
      <c r="C4597" s="19">
        <v>43893</v>
      </c>
      <c r="D4597">
        <v>110</v>
      </c>
      <c r="E4597">
        <v>34.6</v>
      </c>
      <c r="F4597">
        <v>10.199999999999999</v>
      </c>
      <c r="G4597">
        <v>1.9</v>
      </c>
      <c r="H4597">
        <v>7.5</v>
      </c>
      <c r="I4597">
        <v>2.5</v>
      </c>
      <c r="J4597">
        <v>16.600000000000001</v>
      </c>
      <c r="K4597">
        <v>1.9</v>
      </c>
      <c r="L4597">
        <v>12.1</v>
      </c>
      <c r="M4597">
        <v>2.2999999999999998</v>
      </c>
      <c r="N4597">
        <v>68.099999999999994</v>
      </c>
      <c r="O4597">
        <v>5</v>
      </c>
      <c r="P4597">
        <v>1.3</v>
      </c>
      <c r="Q4597">
        <v>3.3</v>
      </c>
      <c r="R4597">
        <v>1.3</v>
      </c>
      <c r="S4597">
        <v>11.7</v>
      </c>
      <c r="T4597">
        <v>1.3</v>
      </c>
      <c r="U4597">
        <v>6.3</v>
      </c>
      <c r="V4597">
        <v>1.2</v>
      </c>
      <c r="W4597">
        <v>66</v>
      </c>
      <c r="X4597">
        <v>0</v>
      </c>
      <c r="Y4597">
        <v>0</v>
      </c>
      <c r="Z4597">
        <v>1</v>
      </c>
      <c r="AA4597">
        <v>0</v>
      </c>
      <c r="AB4597">
        <v>32</v>
      </c>
      <c r="AC4597">
        <v>0</v>
      </c>
      <c r="AD4597">
        <v>7</v>
      </c>
      <c r="AE4597">
        <v>0</v>
      </c>
      <c r="AY4597" s="59"/>
    </row>
    <row r="4598" spans="1:51">
      <c r="A4598" s="19">
        <v>43831</v>
      </c>
      <c r="B4598" t="s">
        <v>29</v>
      </c>
      <c r="C4598" s="19">
        <v>43893</v>
      </c>
      <c r="D4598">
        <v>37</v>
      </c>
      <c r="E4598">
        <v>35.9</v>
      </c>
      <c r="F4598">
        <v>8.4</v>
      </c>
      <c r="G4598">
        <v>3.2</v>
      </c>
      <c r="H4598">
        <v>7</v>
      </c>
      <c r="I4598">
        <v>4.0999999999999996</v>
      </c>
      <c r="J4598">
        <v>14.9</v>
      </c>
      <c r="K4598">
        <v>3.5</v>
      </c>
      <c r="L4598">
        <v>11.8</v>
      </c>
      <c r="M4598">
        <v>0.8</v>
      </c>
      <c r="N4598">
        <v>72.900000000000006</v>
      </c>
      <c r="O4598">
        <v>3.8</v>
      </c>
      <c r="P4598">
        <v>1.4</v>
      </c>
      <c r="Q4598">
        <v>2.7</v>
      </c>
      <c r="R4598">
        <v>1.8</v>
      </c>
      <c r="S4598">
        <v>8.9</v>
      </c>
      <c r="T4598">
        <v>1.5</v>
      </c>
      <c r="U4598">
        <v>5.9</v>
      </c>
      <c r="V4598">
        <v>0.8</v>
      </c>
      <c r="W4598">
        <v>29</v>
      </c>
      <c r="X4598">
        <v>0</v>
      </c>
      <c r="Y4598">
        <v>0</v>
      </c>
      <c r="Z4598">
        <v>0</v>
      </c>
      <c r="AA4598">
        <v>0</v>
      </c>
      <c r="AB4598">
        <v>5</v>
      </c>
      <c r="AC4598">
        <v>0</v>
      </c>
      <c r="AD4598">
        <v>2</v>
      </c>
      <c r="AE4598">
        <v>0</v>
      </c>
      <c r="AY4598" s="59"/>
    </row>
    <row r="4599" spans="1:51">
      <c r="A4599" s="19">
        <v>43831</v>
      </c>
      <c r="B4599" t="s">
        <v>30</v>
      </c>
      <c r="C4599" s="19">
        <v>43893</v>
      </c>
      <c r="D4599">
        <v>64</v>
      </c>
      <c r="E4599">
        <v>35.799999999999997</v>
      </c>
      <c r="F4599">
        <v>6.2</v>
      </c>
      <c r="G4599">
        <v>3.1</v>
      </c>
      <c r="H4599">
        <v>8.8000000000000007</v>
      </c>
      <c r="I4599">
        <v>5.2</v>
      </c>
      <c r="J4599">
        <v>13.6</v>
      </c>
      <c r="K4599">
        <v>3.7</v>
      </c>
      <c r="L4599">
        <v>12.6</v>
      </c>
      <c r="M4599">
        <v>0.6</v>
      </c>
      <c r="N4599">
        <v>73.099999999999994</v>
      </c>
      <c r="O4599">
        <v>2.6</v>
      </c>
      <c r="P4599">
        <v>1.4</v>
      </c>
      <c r="Q4599">
        <v>3.5</v>
      </c>
      <c r="R4599">
        <v>2.2000000000000002</v>
      </c>
      <c r="S4599">
        <v>7.4</v>
      </c>
      <c r="T4599">
        <v>1.7</v>
      </c>
      <c r="U4599">
        <v>6.6</v>
      </c>
      <c r="V4599">
        <v>1.1000000000000001</v>
      </c>
      <c r="W4599">
        <v>51</v>
      </c>
      <c r="X4599">
        <v>0</v>
      </c>
      <c r="Y4599">
        <v>0</v>
      </c>
      <c r="Z4599">
        <v>1</v>
      </c>
      <c r="AA4599">
        <v>0</v>
      </c>
      <c r="AB4599">
        <v>7</v>
      </c>
      <c r="AC4599">
        <v>0</v>
      </c>
      <c r="AD4599">
        <v>5</v>
      </c>
      <c r="AE4599">
        <v>0</v>
      </c>
      <c r="AY4599" s="59"/>
    </row>
    <row r="4600" spans="1:51">
      <c r="A4600" s="19">
        <v>43831</v>
      </c>
      <c r="B4600" t="s">
        <v>31</v>
      </c>
      <c r="C4600" s="19">
        <v>43893</v>
      </c>
      <c r="D4600">
        <v>228</v>
      </c>
      <c r="E4600">
        <v>31.6</v>
      </c>
      <c r="F4600">
        <v>6.8</v>
      </c>
      <c r="G4600">
        <v>2.6</v>
      </c>
      <c r="H4600">
        <v>9</v>
      </c>
      <c r="I4600">
        <v>2.6</v>
      </c>
      <c r="J4600">
        <v>17.100000000000001</v>
      </c>
      <c r="K4600">
        <v>1.8</v>
      </c>
      <c r="L4600">
        <v>14.2</v>
      </c>
      <c r="M4600">
        <v>3.8</v>
      </c>
      <c r="N4600">
        <v>59.6</v>
      </c>
      <c r="O4600">
        <v>3.5</v>
      </c>
      <c r="P4600">
        <v>1.8</v>
      </c>
      <c r="Q4600">
        <v>4.8</v>
      </c>
      <c r="R4600">
        <v>1.8</v>
      </c>
      <c r="S4600">
        <v>14.1</v>
      </c>
      <c r="T4600">
        <v>1.7</v>
      </c>
      <c r="U4600">
        <v>10.4</v>
      </c>
      <c r="V4600">
        <v>2.1</v>
      </c>
      <c r="W4600">
        <v>127</v>
      </c>
      <c r="X4600">
        <v>0</v>
      </c>
      <c r="Y4600">
        <v>0</v>
      </c>
      <c r="Z4600">
        <v>4</v>
      </c>
      <c r="AA4600">
        <v>0</v>
      </c>
      <c r="AB4600">
        <v>68</v>
      </c>
      <c r="AC4600">
        <v>0</v>
      </c>
      <c r="AD4600">
        <v>28</v>
      </c>
      <c r="AE4600">
        <v>0</v>
      </c>
      <c r="AY4600" s="59"/>
    </row>
    <row r="4601" spans="1:51">
      <c r="A4601" s="19">
        <v>43831</v>
      </c>
      <c r="B4601" t="s">
        <v>32</v>
      </c>
      <c r="C4601" s="19">
        <v>43893</v>
      </c>
      <c r="D4601">
        <v>29</v>
      </c>
      <c r="E4601">
        <v>28.3</v>
      </c>
      <c r="F4601">
        <v>7.2</v>
      </c>
      <c r="G4601">
        <v>0.4</v>
      </c>
      <c r="H4601">
        <v>10.199999999999999</v>
      </c>
      <c r="I4601">
        <v>4</v>
      </c>
      <c r="J4601">
        <v>15.6</v>
      </c>
      <c r="K4601">
        <v>4</v>
      </c>
      <c r="L4601">
        <v>19</v>
      </c>
      <c r="M4601">
        <v>1</v>
      </c>
      <c r="N4601">
        <v>49.3</v>
      </c>
      <c r="O4601">
        <v>4.4000000000000004</v>
      </c>
      <c r="P4601">
        <v>1.3</v>
      </c>
      <c r="Q4601">
        <v>6.5</v>
      </c>
      <c r="R4601">
        <v>2.2999999999999998</v>
      </c>
      <c r="S4601">
        <v>12.7</v>
      </c>
      <c r="T4601">
        <v>2.2999999999999998</v>
      </c>
      <c r="U4601">
        <v>19.399999999999999</v>
      </c>
      <c r="V4601">
        <v>1.5</v>
      </c>
      <c r="W4601">
        <v>13</v>
      </c>
      <c r="X4601">
        <v>0</v>
      </c>
      <c r="Y4601">
        <v>0</v>
      </c>
      <c r="Z4601">
        <v>1</v>
      </c>
      <c r="AA4601">
        <v>0</v>
      </c>
      <c r="AB4601">
        <v>7</v>
      </c>
      <c r="AC4601">
        <v>0</v>
      </c>
      <c r="AD4601">
        <v>8</v>
      </c>
      <c r="AE4601">
        <v>0</v>
      </c>
      <c r="AY4601" s="59"/>
    </row>
    <row r="4602" spans="1:51">
      <c r="A4602" s="19">
        <v>43831</v>
      </c>
      <c r="B4602" t="s">
        <v>33</v>
      </c>
      <c r="C4602" s="19">
        <v>43893</v>
      </c>
      <c r="D4602">
        <v>16</v>
      </c>
      <c r="E4602">
        <v>17.8</v>
      </c>
      <c r="F4602">
        <v>2.2999999999999998</v>
      </c>
      <c r="G4602">
        <v>1.4</v>
      </c>
      <c r="H4602">
        <v>10.3</v>
      </c>
      <c r="I4602">
        <v>1</v>
      </c>
      <c r="J4602">
        <v>34.700000000000003</v>
      </c>
      <c r="K4602">
        <v>0.7</v>
      </c>
      <c r="L4602">
        <v>17.100000000000001</v>
      </c>
      <c r="M4602">
        <v>4.0999999999999996</v>
      </c>
      <c r="N4602">
        <v>12.2</v>
      </c>
      <c r="O4602">
        <v>1.2</v>
      </c>
      <c r="P4602">
        <v>1.1000000000000001</v>
      </c>
      <c r="Q4602">
        <v>4.2</v>
      </c>
      <c r="R4602">
        <v>1</v>
      </c>
      <c r="S4602">
        <v>66.2</v>
      </c>
      <c r="T4602">
        <v>0.7</v>
      </c>
      <c r="U4602">
        <v>11.4</v>
      </c>
      <c r="V4602">
        <v>1.5</v>
      </c>
      <c r="W4602">
        <v>4</v>
      </c>
      <c r="X4602">
        <v>0</v>
      </c>
      <c r="Y4602">
        <v>0</v>
      </c>
      <c r="Z4602">
        <v>1</v>
      </c>
      <c r="AA4602">
        <v>0</v>
      </c>
      <c r="AB4602">
        <v>7</v>
      </c>
      <c r="AC4602">
        <v>0</v>
      </c>
      <c r="AD4602">
        <v>4</v>
      </c>
      <c r="AE4602">
        <v>0</v>
      </c>
      <c r="AY4602" s="59"/>
    </row>
    <row r="4603" spans="1:51">
      <c r="A4603" s="19">
        <v>43831</v>
      </c>
      <c r="B4603" t="s">
        <v>34</v>
      </c>
      <c r="C4603" s="19">
        <v>43893</v>
      </c>
      <c r="D4603">
        <v>99</v>
      </c>
      <c r="E4603">
        <v>33.9</v>
      </c>
      <c r="F4603">
        <v>5.2</v>
      </c>
      <c r="G4603">
        <v>3.4</v>
      </c>
      <c r="H4603">
        <v>9.6999999999999993</v>
      </c>
      <c r="I4603">
        <v>4.8</v>
      </c>
      <c r="J4603">
        <v>15</v>
      </c>
      <c r="K4603">
        <v>2.2999999999999998</v>
      </c>
      <c r="L4603">
        <v>13.5</v>
      </c>
      <c r="M4603">
        <v>1.8</v>
      </c>
      <c r="N4603">
        <v>67.3</v>
      </c>
      <c r="O4603">
        <v>2.5</v>
      </c>
      <c r="P4603">
        <v>1.6</v>
      </c>
      <c r="Q4603">
        <v>4.9000000000000004</v>
      </c>
      <c r="R4603">
        <v>2.1</v>
      </c>
      <c r="S4603">
        <v>9.8000000000000007</v>
      </c>
      <c r="T4603">
        <v>1.6</v>
      </c>
      <c r="U4603">
        <v>8.4</v>
      </c>
      <c r="V4603">
        <v>1.4</v>
      </c>
      <c r="W4603">
        <v>71</v>
      </c>
      <c r="X4603">
        <v>0</v>
      </c>
      <c r="Y4603">
        <v>0</v>
      </c>
      <c r="Z4603">
        <v>3</v>
      </c>
      <c r="AA4603">
        <v>0</v>
      </c>
      <c r="AB4603">
        <v>15</v>
      </c>
      <c r="AC4603">
        <v>0</v>
      </c>
      <c r="AD4603">
        <v>10</v>
      </c>
      <c r="AE4603">
        <v>0</v>
      </c>
      <c r="AY4603" s="59"/>
    </row>
    <row r="4604" spans="1:51">
      <c r="A4604" s="19">
        <v>43831</v>
      </c>
      <c r="B4604" t="s">
        <v>35</v>
      </c>
      <c r="C4604" s="19">
        <v>43900</v>
      </c>
      <c r="D4604">
        <v>20</v>
      </c>
      <c r="E4604">
        <v>28.9</v>
      </c>
      <c r="F4604">
        <v>6.8</v>
      </c>
      <c r="G4604">
        <v>0.4</v>
      </c>
      <c r="H4604">
        <v>9.6</v>
      </c>
      <c r="I4604">
        <v>5.3</v>
      </c>
      <c r="J4604">
        <v>10.7</v>
      </c>
      <c r="K4604">
        <v>3.6</v>
      </c>
      <c r="L4604">
        <v>23.8</v>
      </c>
      <c r="M4604">
        <v>0.5</v>
      </c>
      <c r="N4604">
        <v>47</v>
      </c>
      <c r="O4604">
        <v>3.6</v>
      </c>
      <c r="P4604">
        <v>1.1000000000000001</v>
      </c>
      <c r="Q4604">
        <v>5.4</v>
      </c>
      <c r="R4604">
        <v>2.7</v>
      </c>
      <c r="S4604">
        <v>6.5</v>
      </c>
      <c r="T4604">
        <v>2.4</v>
      </c>
      <c r="U4604">
        <v>29.6</v>
      </c>
      <c r="V4604">
        <v>1.2</v>
      </c>
      <c r="W4604">
        <v>10</v>
      </c>
      <c r="X4604">
        <v>0</v>
      </c>
      <c r="Y4604">
        <v>0</v>
      </c>
      <c r="Z4604">
        <v>0</v>
      </c>
      <c r="AA4604">
        <v>0</v>
      </c>
      <c r="AB4604">
        <v>1</v>
      </c>
      <c r="AC4604">
        <v>0</v>
      </c>
      <c r="AD4604">
        <v>9</v>
      </c>
      <c r="AE4604">
        <v>0</v>
      </c>
      <c r="AY4604" s="59"/>
    </row>
    <row r="4605" spans="1:51">
      <c r="A4605" s="19">
        <v>43831</v>
      </c>
      <c r="B4605" t="s">
        <v>36</v>
      </c>
      <c r="C4605" s="19">
        <v>43900</v>
      </c>
      <c r="D4605">
        <v>125</v>
      </c>
      <c r="E4605">
        <v>30.7</v>
      </c>
      <c r="F4605">
        <v>2.2000000000000002</v>
      </c>
      <c r="G4605">
        <v>1.2</v>
      </c>
      <c r="H4605">
        <v>10.199999999999999</v>
      </c>
      <c r="I4605">
        <v>3.2</v>
      </c>
      <c r="J4605">
        <v>23.1</v>
      </c>
      <c r="K4605">
        <v>0.6</v>
      </c>
      <c r="L4605">
        <v>15.9</v>
      </c>
      <c r="M4605">
        <v>2.5</v>
      </c>
      <c r="N4605">
        <v>50.7</v>
      </c>
      <c r="O4605">
        <v>1.2</v>
      </c>
      <c r="P4605">
        <v>1.1000000000000001</v>
      </c>
      <c r="Q4605">
        <v>5.2</v>
      </c>
      <c r="R4605">
        <v>1.9</v>
      </c>
      <c r="S4605">
        <v>25.2</v>
      </c>
      <c r="T4605">
        <v>1.3</v>
      </c>
      <c r="U4605">
        <v>11.5</v>
      </c>
      <c r="V4605">
        <v>1.6</v>
      </c>
      <c r="W4605">
        <v>53</v>
      </c>
      <c r="X4605">
        <v>0</v>
      </c>
      <c r="Y4605">
        <v>0</v>
      </c>
      <c r="Z4605">
        <v>4</v>
      </c>
      <c r="AA4605">
        <v>0</v>
      </c>
      <c r="AB4605">
        <v>40</v>
      </c>
      <c r="AC4605">
        <v>0</v>
      </c>
      <c r="AD4605">
        <v>28</v>
      </c>
      <c r="AE4605">
        <v>0</v>
      </c>
      <c r="AY4605" s="59"/>
    </row>
    <row r="4606" spans="1:51">
      <c r="A4606" s="19">
        <v>43831</v>
      </c>
      <c r="B4606" t="s">
        <v>37</v>
      </c>
      <c r="C4606" s="19">
        <v>43900</v>
      </c>
      <c r="D4606">
        <v>36</v>
      </c>
      <c r="E4606">
        <v>37.5</v>
      </c>
      <c r="F4606">
        <v>6</v>
      </c>
      <c r="G4606">
        <v>5</v>
      </c>
      <c r="H4606">
        <v>6.3</v>
      </c>
      <c r="I4606">
        <v>3.7</v>
      </c>
      <c r="J4606">
        <v>14.2</v>
      </c>
      <c r="K4606">
        <v>2.6</v>
      </c>
      <c r="L4606">
        <v>12.6</v>
      </c>
      <c r="M4606">
        <v>1.7</v>
      </c>
      <c r="N4606">
        <v>75.400000000000006</v>
      </c>
      <c r="O4606">
        <v>2.2000000000000002</v>
      </c>
      <c r="P4606">
        <v>2</v>
      </c>
      <c r="Q4606">
        <v>2.5</v>
      </c>
      <c r="R4606">
        <v>1.6</v>
      </c>
      <c r="S4606">
        <v>7.4</v>
      </c>
      <c r="T4606">
        <v>1.3</v>
      </c>
      <c r="U4606">
        <v>6.3</v>
      </c>
      <c r="V4606">
        <v>1</v>
      </c>
      <c r="W4606">
        <v>29</v>
      </c>
      <c r="X4606">
        <v>0</v>
      </c>
      <c r="Y4606">
        <v>0</v>
      </c>
      <c r="Z4606">
        <v>0</v>
      </c>
      <c r="AA4606">
        <v>0</v>
      </c>
      <c r="AB4606">
        <v>4</v>
      </c>
      <c r="AC4606">
        <v>0</v>
      </c>
      <c r="AD4606">
        <v>3</v>
      </c>
      <c r="AE4606">
        <v>0</v>
      </c>
      <c r="AY4606" s="59"/>
    </row>
    <row r="4607" spans="1:51">
      <c r="A4607" s="19">
        <v>43831</v>
      </c>
      <c r="B4607" t="s">
        <v>38</v>
      </c>
      <c r="C4607" s="19">
        <v>43900</v>
      </c>
      <c r="D4607">
        <v>68</v>
      </c>
      <c r="E4607">
        <v>35</v>
      </c>
      <c r="F4607">
        <v>6.3</v>
      </c>
      <c r="G4607">
        <v>2.9</v>
      </c>
      <c r="H4607">
        <v>8.1999999999999993</v>
      </c>
      <c r="I4607">
        <v>4.5</v>
      </c>
      <c r="J4607">
        <v>14.4</v>
      </c>
      <c r="K4607">
        <v>3.2</v>
      </c>
      <c r="L4607">
        <v>14.2</v>
      </c>
      <c r="M4607">
        <v>0.7</v>
      </c>
      <c r="N4607">
        <v>68.599999999999994</v>
      </c>
      <c r="O4607">
        <v>2.8</v>
      </c>
      <c r="P4607">
        <v>1.6</v>
      </c>
      <c r="Q4607">
        <v>3.5</v>
      </c>
      <c r="R4607">
        <v>2.2999999999999998</v>
      </c>
      <c r="S4607">
        <v>9</v>
      </c>
      <c r="T4607">
        <v>1.8</v>
      </c>
      <c r="U4607">
        <v>9</v>
      </c>
      <c r="V4607">
        <v>1.1000000000000001</v>
      </c>
      <c r="W4607">
        <v>50</v>
      </c>
      <c r="X4607">
        <v>0</v>
      </c>
      <c r="Y4607">
        <v>0</v>
      </c>
      <c r="Z4607">
        <v>1</v>
      </c>
      <c r="AA4607">
        <v>0</v>
      </c>
      <c r="AB4607">
        <v>9</v>
      </c>
      <c r="AC4607">
        <v>0</v>
      </c>
      <c r="AD4607">
        <v>8</v>
      </c>
      <c r="AE4607">
        <v>0</v>
      </c>
      <c r="AY4607" s="59"/>
    </row>
    <row r="4608" spans="1:51">
      <c r="A4608" s="19">
        <v>43831</v>
      </c>
      <c r="B4608" t="s">
        <v>39</v>
      </c>
      <c r="C4608" s="19">
        <v>43900</v>
      </c>
      <c r="D4608">
        <v>14</v>
      </c>
      <c r="E4608">
        <v>28.4</v>
      </c>
      <c r="F4608">
        <v>6.7</v>
      </c>
      <c r="G4608">
        <v>0.6</v>
      </c>
      <c r="H4608">
        <v>11.4</v>
      </c>
      <c r="I4608">
        <v>5.4</v>
      </c>
      <c r="J4608">
        <v>13.2</v>
      </c>
      <c r="K4608">
        <v>4</v>
      </c>
      <c r="L4608">
        <v>19.100000000000001</v>
      </c>
      <c r="M4608">
        <v>0.7</v>
      </c>
      <c r="N4608">
        <v>48.5</v>
      </c>
      <c r="O4608">
        <v>4.0999999999999996</v>
      </c>
      <c r="P4608">
        <v>1.3</v>
      </c>
      <c r="Q4608">
        <v>8</v>
      </c>
      <c r="R4608">
        <v>3.4</v>
      </c>
      <c r="S4608">
        <v>9.5</v>
      </c>
      <c r="T4608">
        <v>2.7</v>
      </c>
      <c r="U4608">
        <v>20.399999999999999</v>
      </c>
      <c r="V4608">
        <v>1.6</v>
      </c>
      <c r="W4608">
        <v>7</v>
      </c>
      <c r="X4608">
        <v>0</v>
      </c>
      <c r="Y4608">
        <v>0</v>
      </c>
      <c r="Z4608">
        <v>1</v>
      </c>
      <c r="AA4608">
        <v>0</v>
      </c>
      <c r="AB4608">
        <v>1</v>
      </c>
      <c r="AC4608">
        <v>0</v>
      </c>
      <c r="AD4608">
        <v>5</v>
      </c>
      <c r="AE4608">
        <v>0</v>
      </c>
      <c r="AY4608" s="59"/>
    </row>
    <row r="4609" spans="1:51">
      <c r="A4609" s="19">
        <v>43831</v>
      </c>
      <c r="B4609" t="s">
        <v>40</v>
      </c>
      <c r="C4609" s="19">
        <v>43900</v>
      </c>
      <c r="D4609">
        <v>89</v>
      </c>
      <c r="E4609">
        <v>25</v>
      </c>
      <c r="F4609">
        <v>4.2</v>
      </c>
      <c r="G4609">
        <v>1.5</v>
      </c>
      <c r="H4609">
        <v>8.3000000000000007</v>
      </c>
      <c r="I4609">
        <v>0.8</v>
      </c>
      <c r="J4609">
        <v>24.3</v>
      </c>
      <c r="K4609">
        <v>0.2</v>
      </c>
      <c r="L4609">
        <v>17.100000000000001</v>
      </c>
      <c r="M4609">
        <v>8.1999999999999993</v>
      </c>
      <c r="N4609">
        <v>34.6</v>
      </c>
      <c r="O4609">
        <v>2.4</v>
      </c>
      <c r="P4609">
        <v>1.5</v>
      </c>
      <c r="Q4609">
        <v>4.8</v>
      </c>
      <c r="R4609">
        <v>1.5</v>
      </c>
      <c r="S4609">
        <v>33.299999999999997</v>
      </c>
      <c r="T4609">
        <v>1.2</v>
      </c>
      <c r="U4609">
        <v>15.7</v>
      </c>
      <c r="V4609">
        <v>4.5</v>
      </c>
      <c r="W4609">
        <v>33</v>
      </c>
      <c r="X4609">
        <v>0</v>
      </c>
      <c r="Y4609">
        <v>0</v>
      </c>
      <c r="Z4609">
        <v>1</v>
      </c>
      <c r="AA4609">
        <v>0</v>
      </c>
      <c r="AB4609">
        <v>32</v>
      </c>
      <c r="AC4609">
        <v>0</v>
      </c>
      <c r="AD4609">
        <v>22</v>
      </c>
      <c r="AE4609">
        <v>1</v>
      </c>
      <c r="AY4609" s="59"/>
    </row>
    <row r="4610" spans="1:51">
      <c r="A4610" s="19">
        <v>43831</v>
      </c>
      <c r="B4610" t="s">
        <v>41</v>
      </c>
      <c r="C4610" s="19">
        <v>43904</v>
      </c>
      <c r="D4610">
        <v>6</v>
      </c>
      <c r="E4610">
        <v>29.6</v>
      </c>
      <c r="F4610">
        <v>4.8</v>
      </c>
      <c r="G4610">
        <v>2.4</v>
      </c>
      <c r="H4610">
        <v>8.8000000000000007</v>
      </c>
      <c r="I4610">
        <v>3</v>
      </c>
      <c r="J4610">
        <v>19.7</v>
      </c>
      <c r="K4610">
        <v>1.3</v>
      </c>
      <c r="L4610">
        <v>16.5</v>
      </c>
      <c r="M4610">
        <v>3.5</v>
      </c>
      <c r="N4610">
        <v>50.1</v>
      </c>
      <c r="O4610">
        <v>2.8</v>
      </c>
      <c r="P4610">
        <v>1.9</v>
      </c>
      <c r="Q4610">
        <v>4.9000000000000004</v>
      </c>
      <c r="R4610">
        <v>2.1</v>
      </c>
      <c r="S4610">
        <v>19.600000000000001</v>
      </c>
      <c r="T4610">
        <v>1.8</v>
      </c>
      <c r="U4610">
        <v>14.1</v>
      </c>
      <c r="V4610">
        <v>2.2999999999999998</v>
      </c>
      <c r="W4610">
        <v>3</v>
      </c>
      <c r="X4610">
        <v>0</v>
      </c>
      <c r="Y4610">
        <v>0</v>
      </c>
      <c r="Z4610">
        <v>0</v>
      </c>
      <c r="AA4610">
        <v>0</v>
      </c>
      <c r="AB4610">
        <v>2</v>
      </c>
      <c r="AC4610">
        <v>0</v>
      </c>
      <c r="AD4610">
        <v>2</v>
      </c>
      <c r="AE4610">
        <v>0</v>
      </c>
      <c r="AY4610" s="59"/>
    </row>
    <row r="4611" spans="1:51">
      <c r="A4611" s="19">
        <v>43831</v>
      </c>
      <c r="B4611" t="s">
        <v>43</v>
      </c>
      <c r="C4611" s="19">
        <v>43907</v>
      </c>
      <c r="D4611">
        <v>67</v>
      </c>
      <c r="E4611">
        <v>30.1</v>
      </c>
      <c r="F4611">
        <v>3.9</v>
      </c>
      <c r="G4611">
        <v>1</v>
      </c>
      <c r="H4611">
        <v>10.8</v>
      </c>
      <c r="I4611">
        <v>4.0999999999999996</v>
      </c>
      <c r="J4611">
        <v>21</v>
      </c>
      <c r="K4611">
        <v>1</v>
      </c>
      <c r="L4611">
        <v>15.2</v>
      </c>
      <c r="M4611">
        <v>2.4</v>
      </c>
      <c r="N4611">
        <v>50.2</v>
      </c>
      <c r="O4611">
        <v>2.5</v>
      </c>
      <c r="P4611">
        <v>1.4</v>
      </c>
      <c r="Q4611">
        <v>6.4</v>
      </c>
      <c r="R4611">
        <v>2.2999999999999998</v>
      </c>
      <c r="S4611">
        <v>21.6</v>
      </c>
      <c r="T4611">
        <v>1.4</v>
      </c>
      <c r="U4611">
        <v>11.8</v>
      </c>
      <c r="V4611">
        <v>1.9</v>
      </c>
      <c r="W4611">
        <v>29</v>
      </c>
      <c r="X4611">
        <v>0</v>
      </c>
      <c r="Y4611">
        <v>0</v>
      </c>
      <c r="Z4611">
        <v>3</v>
      </c>
      <c r="AA4611">
        <v>0</v>
      </c>
      <c r="AB4611">
        <v>20</v>
      </c>
      <c r="AC4611">
        <v>0</v>
      </c>
      <c r="AD4611">
        <v>15</v>
      </c>
      <c r="AE4611">
        <v>0</v>
      </c>
      <c r="AY4611" s="59"/>
    </row>
    <row r="4612" spans="1:51">
      <c r="A4612" s="19">
        <v>43831</v>
      </c>
      <c r="B4612" t="s">
        <v>44</v>
      </c>
      <c r="C4612" s="19">
        <v>43907</v>
      </c>
      <c r="D4612">
        <v>219</v>
      </c>
      <c r="E4612">
        <v>25.9</v>
      </c>
      <c r="F4612">
        <v>9.9</v>
      </c>
      <c r="G4612">
        <v>0.5</v>
      </c>
      <c r="H4612">
        <v>10.4</v>
      </c>
      <c r="I4612">
        <v>2</v>
      </c>
      <c r="J4612">
        <v>20</v>
      </c>
      <c r="K4612">
        <v>1</v>
      </c>
      <c r="L4612">
        <v>14.6</v>
      </c>
      <c r="M4612">
        <v>5.3</v>
      </c>
      <c r="N4612">
        <v>39.9</v>
      </c>
      <c r="O4612">
        <v>6.9</v>
      </c>
      <c r="P4612">
        <v>1.7</v>
      </c>
      <c r="Q4612">
        <v>7.2</v>
      </c>
      <c r="R4612">
        <v>2.2000000000000002</v>
      </c>
      <c r="S4612">
        <v>23</v>
      </c>
      <c r="T4612">
        <v>1.7</v>
      </c>
      <c r="U4612">
        <v>13.3</v>
      </c>
      <c r="V4612">
        <v>3.5</v>
      </c>
      <c r="W4612">
        <v>99</v>
      </c>
      <c r="X4612">
        <v>0</v>
      </c>
      <c r="Y4612">
        <v>0</v>
      </c>
      <c r="Z4612">
        <v>8</v>
      </c>
      <c r="AA4612">
        <v>0</v>
      </c>
      <c r="AB4612">
        <v>76</v>
      </c>
      <c r="AC4612">
        <v>0</v>
      </c>
      <c r="AD4612">
        <v>30</v>
      </c>
      <c r="AE4612">
        <v>0</v>
      </c>
      <c r="AY4612" s="59"/>
    </row>
    <row r="4613" spans="1:51">
      <c r="A4613" s="19">
        <v>43831</v>
      </c>
      <c r="B4613" t="s">
        <v>45</v>
      </c>
      <c r="C4613" s="19">
        <v>43907</v>
      </c>
      <c r="D4613">
        <v>155</v>
      </c>
      <c r="E4613">
        <v>35</v>
      </c>
      <c r="F4613">
        <v>5</v>
      </c>
      <c r="G4613">
        <v>1.8</v>
      </c>
      <c r="H4613">
        <v>9.3000000000000007</v>
      </c>
      <c r="I4613">
        <v>3.2</v>
      </c>
      <c r="J4613">
        <v>16.2</v>
      </c>
      <c r="K4613">
        <v>1.1000000000000001</v>
      </c>
      <c r="L4613">
        <v>15.5</v>
      </c>
      <c r="M4613">
        <v>2.5</v>
      </c>
      <c r="N4613">
        <v>65.900000000000006</v>
      </c>
      <c r="O4613">
        <v>2.4</v>
      </c>
      <c r="P4613">
        <v>1.2</v>
      </c>
      <c r="Q4613">
        <v>4.5</v>
      </c>
      <c r="R4613">
        <v>1.8</v>
      </c>
      <c r="S4613">
        <v>10.4</v>
      </c>
      <c r="T4613">
        <v>1.3</v>
      </c>
      <c r="U4613">
        <v>10.4</v>
      </c>
      <c r="V4613">
        <v>1.6</v>
      </c>
      <c r="W4613">
        <v>80</v>
      </c>
      <c r="X4613">
        <v>0</v>
      </c>
      <c r="Y4613">
        <v>0</v>
      </c>
      <c r="Z4613">
        <v>3</v>
      </c>
      <c r="AA4613">
        <v>0</v>
      </c>
      <c r="AB4613">
        <v>37</v>
      </c>
      <c r="AC4613">
        <v>0</v>
      </c>
      <c r="AD4613">
        <v>35</v>
      </c>
      <c r="AE4613">
        <v>0</v>
      </c>
      <c r="AY4613" s="59"/>
    </row>
    <row r="4614" spans="1:51">
      <c r="A4614" s="19">
        <v>43831</v>
      </c>
      <c r="B4614" t="s">
        <v>42</v>
      </c>
      <c r="C4614" s="19">
        <v>43907</v>
      </c>
      <c r="D4614">
        <v>136</v>
      </c>
      <c r="E4614">
        <v>26.7</v>
      </c>
      <c r="F4614">
        <v>3.7</v>
      </c>
      <c r="G4614">
        <v>1.5</v>
      </c>
      <c r="H4614">
        <v>14.2</v>
      </c>
      <c r="I4614">
        <v>4.8</v>
      </c>
      <c r="J4614">
        <v>19.8</v>
      </c>
      <c r="K4614">
        <v>1</v>
      </c>
      <c r="L4614">
        <v>15.5</v>
      </c>
      <c r="M4614">
        <v>2.4</v>
      </c>
      <c r="N4614">
        <v>41.8</v>
      </c>
      <c r="O4614">
        <v>2.7</v>
      </c>
      <c r="P4614">
        <v>1.8</v>
      </c>
      <c r="Q4614">
        <v>11.5</v>
      </c>
      <c r="R4614">
        <v>3.1</v>
      </c>
      <c r="S4614">
        <v>21</v>
      </c>
      <c r="T4614">
        <v>1.8</v>
      </c>
      <c r="U4614">
        <v>13.9</v>
      </c>
      <c r="V4614">
        <v>1.9</v>
      </c>
      <c r="W4614">
        <v>51</v>
      </c>
      <c r="X4614">
        <v>0</v>
      </c>
      <c r="Y4614">
        <v>0</v>
      </c>
      <c r="Z4614">
        <v>17</v>
      </c>
      <c r="AA4614">
        <v>0</v>
      </c>
      <c r="AB4614">
        <v>38</v>
      </c>
      <c r="AC4614">
        <v>0</v>
      </c>
      <c r="AD4614">
        <v>30</v>
      </c>
      <c r="AE4614">
        <v>0</v>
      </c>
      <c r="AY4614" s="59"/>
    </row>
    <row r="4615" spans="1:51">
      <c r="A4615" s="19">
        <v>43831</v>
      </c>
      <c r="B4615" t="s">
        <v>46</v>
      </c>
      <c r="C4615" s="19">
        <v>43914</v>
      </c>
      <c r="D4615">
        <v>105</v>
      </c>
      <c r="E4615">
        <v>35.9</v>
      </c>
      <c r="F4615">
        <v>8.3000000000000007</v>
      </c>
      <c r="G4615">
        <v>2.6</v>
      </c>
      <c r="H4615">
        <v>7.9</v>
      </c>
      <c r="I4615">
        <v>2.9</v>
      </c>
      <c r="J4615">
        <v>16.2</v>
      </c>
      <c r="K4615">
        <v>1.4</v>
      </c>
      <c r="L4615">
        <v>12</v>
      </c>
      <c r="M4615">
        <v>2.4</v>
      </c>
      <c r="N4615">
        <v>68</v>
      </c>
      <c r="O4615">
        <v>4.2</v>
      </c>
      <c r="P4615">
        <v>1.7</v>
      </c>
      <c r="Q4615">
        <v>3.7</v>
      </c>
      <c r="R4615">
        <v>1.7</v>
      </c>
      <c r="S4615">
        <v>10.7</v>
      </c>
      <c r="T4615">
        <v>1.3</v>
      </c>
      <c r="U4615">
        <v>6.6</v>
      </c>
      <c r="V4615">
        <v>1.7</v>
      </c>
      <c r="W4615">
        <v>67</v>
      </c>
      <c r="X4615">
        <v>0</v>
      </c>
      <c r="Y4615">
        <v>0</v>
      </c>
      <c r="Z4615">
        <v>1</v>
      </c>
      <c r="AA4615">
        <v>0</v>
      </c>
      <c r="AB4615">
        <v>30</v>
      </c>
      <c r="AC4615">
        <v>0</v>
      </c>
      <c r="AD4615">
        <v>6</v>
      </c>
      <c r="AE4615">
        <v>0</v>
      </c>
      <c r="AY4615" s="59"/>
    </row>
    <row r="4616" spans="1:51">
      <c r="A4616" s="19">
        <v>43831</v>
      </c>
      <c r="B4616" t="s">
        <v>47</v>
      </c>
      <c r="C4616" s="19">
        <v>43919</v>
      </c>
      <c r="D4616">
        <v>51</v>
      </c>
      <c r="E4616">
        <v>29.6</v>
      </c>
      <c r="F4616">
        <v>4.8</v>
      </c>
      <c r="G4616">
        <v>2.4</v>
      </c>
      <c r="H4616">
        <v>8.8000000000000007</v>
      </c>
      <c r="I4616">
        <v>3</v>
      </c>
      <c r="J4616">
        <v>19.7</v>
      </c>
      <c r="K4616">
        <v>1.3</v>
      </c>
      <c r="L4616">
        <v>16.5</v>
      </c>
      <c r="M4616">
        <v>3.5</v>
      </c>
      <c r="N4616">
        <v>48.1</v>
      </c>
      <c r="O4616">
        <v>3.2</v>
      </c>
      <c r="P4616">
        <v>2</v>
      </c>
      <c r="Q4616">
        <v>5.4</v>
      </c>
      <c r="R4616">
        <v>2.5</v>
      </c>
      <c r="S4616">
        <v>19.7</v>
      </c>
      <c r="T4616">
        <v>1.8</v>
      </c>
      <c r="U4616">
        <v>14.1</v>
      </c>
      <c r="V4616">
        <v>2.7</v>
      </c>
      <c r="W4616">
        <v>22</v>
      </c>
      <c r="X4616">
        <v>0</v>
      </c>
      <c r="Y4616">
        <v>0</v>
      </c>
      <c r="Z4616">
        <v>1</v>
      </c>
      <c r="AA4616">
        <v>0</v>
      </c>
      <c r="AB4616">
        <v>15</v>
      </c>
      <c r="AC4616">
        <v>0</v>
      </c>
      <c r="AD4616">
        <v>13</v>
      </c>
      <c r="AE4616">
        <v>0</v>
      </c>
      <c r="AY4616" s="59"/>
    </row>
    <row r="4617" spans="1:51">
      <c r="A4617" s="19">
        <v>43831</v>
      </c>
      <c r="B4617" t="s">
        <v>48</v>
      </c>
      <c r="C4617" s="19">
        <v>43925</v>
      </c>
      <c r="D4617">
        <v>15</v>
      </c>
      <c r="E4617">
        <v>28.8</v>
      </c>
      <c r="F4617">
        <v>9</v>
      </c>
      <c r="G4617">
        <v>0.5</v>
      </c>
      <c r="H4617">
        <v>10.7</v>
      </c>
      <c r="I4617">
        <v>2.5</v>
      </c>
      <c r="J4617">
        <v>13.4</v>
      </c>
      <c r="K4617">
        <v>4.5999999999999996</v>
      </c>
      <c r="L4617">
        <v>19.3</v>
      </c>
      <c r="M4617">
        <v>0.7</v>
      </c>
      <c r="N4617">
        <v>47.4</v>
      </c>
      <c r="O4617">
        <v>5.9</v>
      </c>
      <c r="P4617">
        <v>1.8</v>
      </c>
      <c r="Q4617">
        <v>7.8</v>
      </c>
      <c r="R4617">
        <v>2.1</v>
      </c>
      <c r="S4617">
        <v>10.1</v>
      </c>
      <c r="T4617">
        <v>3.2</v>
      </c>
      <c r="U4617">
        <v>19.8</v>
      </c>
      <c r="V4617">
        <v>1.5</v>
      </c>
      <c r="W4617">
        <v>8</v>
      </c>
      <c r="X4617">
        <v>0</v>
      </c>
      <c r="Y4617">
        <v>0</v>
      </c>
      <c r="Z4617">
        <v>1</v>
      </c>
      <c r="AA4617">
        <v>0</v>
      </c>
      <c r="AB4617">
        <v>1</v>
      </c>
      <c r="AC4617">
        <v>0</v>
      </c>
      <c r="AD4617">
        <v>5</v>
      </c>
      <c r="AE4617">
        <v>0</v>
      </c>
      <c r="AY4617" s="59"/>
    </row>
    <row r="4618" spans="1:51">
      <c r="A4618" s="19">
        <v>43831</v>
      </c>
      <c r="B4618" t="s">
        <v>49</v>
      </c>
      <c r="C4618" s="19">
        <v>43925</v>
      </c>
      <c r="D4618">
        <v>24</v>
      </c>
      <c r="E4618">
        <v>25.2</v>
      </c>
      <c r="F4618">
        <v>3.3</v>
      </c>
      <c r="G4618">
        <v>0.5</v>
      </c>
      <c r="H4618">
        <v>8.8000000000000007</v>
      </c>
      <c r="I4618">
        <v>0.5</v>
      </c>
      <c r="J4618">
        <v>23.9</v>
      </c>
      <c r="K4618">
        <v>0.2</v>
      </c>
      <c r="L4618">
        <v>18.8</v>
      </c>
      <c r="M4618">
        <v>8.4</v>
      </c>
      <c r="N4618">
        <v>33.5</v>
      </c>
      <c r="O4618">
        <v>2.5</v>
      </c>
      <c r="P4618">
        <v>1.5</v>
      </c>
      <c r="Q4618">
        <v>5.6</v>
      </c>
      <c r="R4618">
        <v>1.8</v>
      </c>
      <c r="S4618">
        <v>29.5</v>
      </c>
      <c r="T4618">
        <v>1.5</v>
      </c>
      <c r="U4618">
        <v>18.3</v>
      </c>
      <c r="V4618">
        <v>5.4</v>
      </c>
      <c r="W4618">
        <v>9</v>
      </c>
      <c r="X4618">
        <v>0</v>
      </c>
      <c r="Y4618">
        <v>0</v>
      </c>
      <c r="Z4618">
        <v>0</v>
      </c>
      <c r="AA4618">
        <v>0</v>
      </c>
      <c r="AB4618">
        <v>8</v>
      </c>
      <c r="AC4618">
        <v>0</v>
      </c>
      <c r="AD4618">
        <v>7</v>
      </c>
      <c r="AE4618">
        <v>0</v>
      </c>
      <c r="AY4618" s="59"/>
    </row>
    <row r="4619" spans="1:51">
      <c r="A4619" s="19">
        <v>43831</v>
      </c>
      <c r="B4619" t="s">
        <v>50</v>
      </c>
      <c r="C4619" s="19">
        <v>43925</v>
      </c>
      <c r="D4619">
        <v>54</v>
      </c>
      <c r="E4619">
        <v>36.6</v>
      </c>
      <c r="F4619">
        <v>6.5</v>
      </c>
      <c r="G4619">
        <v>4.2</v>
      </c>
      <c r="H4619">
        <v>7</v>
      </c>
      <c r="I4619">
        <v>4.5999999999999996</v>
      </c>
      <c r="J4619">
        <v>14.5</v>
      </c>
      <c r="K4619">
        <v>3.9</v>
      </c>
      <c r="L4619">
        <v>11.8</v>
      </c>
      <c r="M4619">
        <v>0.5</v>
      </c>
      <c r="N4619">
        <v>68.2</v>
      </c>
      <c r="O4619">
        <v>3.4</v>
      </c>
      <c r="P4619">
        <v>2.4</v>
      </c>
      <c r="Q4619">
        <v>3.6</v>
      </c>
      <c r="R4619">
        <v>2.5</v>
      </c>
      <c r="S4619">
        <v>9.1999999999999993</v>
      </c>
      <c r="T4619">
        <v>2.2999999999999998</v>
      </c>
      <c r="U4619">
        <v>6.6</v>
      </c>
      <c r="V4619">
        <v>1.4</v>
      </c>
      <c r="W4619">
        <v>44</v>
      </c>
      <c r="X4619">
        <v>0</v>
      </c>
      <c r="Y4619">
        <v>0</v>
      </c>
      <c r="Z4619">
        <v>0</v>
      </c>
      <c r="AA4619">
        <v>0</v>
      </c>
      <c r="AB4619">
        <v>7</v>
      </c>
      <c r="AC4619">
        <v>0</v>
      </c>
      <c r="AD4619">
        <v>3</v>
      </c>
      <c r="AE4619">
        <v>0</v>
      </c>
      <c r="AY4619" s="59"/>
    </row>
    <row r="4620" spans="1:51">
      <c r="A4620" s="19">
        <v>43831</v>
      </c>
      <c r="B4620" t="s">
        <v>51</v>
      </c>
      <c r="C4620" s="19">
        <v>43925</v>
      </c>
      <c r="D4620">
        <v>14</v>
      </c>
      <c r="E4620">
        <v>24.4</v>
      </c>
      <c r="F4620">
        <v>7.6</v>
      </c>
      <c r="G4620">
        <v>0.4</v>
      </c>
      <c r="H4620">
        <v>10.9</v>
      </c>
      <c r="I4620">
        <v>4</v>
      </c>
      <c r="J4620">
        <v>13.4</v>
      </c>
      <c r="K4620">
        <v>3.7</v>
      </c>
      <c r="L4620">
        <v>24.5</v>
      </c>
      <c r="M4620">
        <v>0.8</v>
      </c>
      <c r="N4620">
        <v>33.1</v>
      </c>
      <c r="O4620">
        <v>5.2</v>
      </c>
      <c r="P4620">
        <v>1.9</v>
      </c>
      <c r="Q4620">
        <v>7.7</v>
      </c>
      <c r="R4620">
        <v>3</v>
      </c>
      <c r="S4620">
        <v>10.199999999999999</v>
      </c>
      <c r="T4620">
        <v>3</v>
      </c>
      <c r="U4620">
        <v>33.299999999999997</v>
      </c>
      <c r="V4620">
        <v>2</v>
      </c>
      <c r="W4620">
        <v>6</v>
      </c>
      <c r="X4620">
        <v>0</v>
      </c>
      <c r="Y4620">
        <v>0</v>
      </c>
      <c r="Z4620">
        <v>1</v>
      </c>
      <c r="AA4620">
        <v>0</v>
      </c>
      <c r="AB4620">
        <v>1</v>
      </c>
      <c r="AC4620">
        <v>0</v>
      </c>
      <c r="AD4620">
        <v>6</v>
      </c>
      <c r="AE4620">
        <v>0</v>
      </c>
      <c r="AY4620" s="59"/>
    </row>
    <row r="4621" spans="1:51">
      <c r="A4621" s="19">
        <v>43831</v>
      </c>
      <c r="B4621" t="s">
        <v>52</v>
      </c>
      <c r="C4621" s="19">
        <v>43928</v>
      </c>
      <c r="D4621">
        <v>84</v>
      </c>
      <c r="E4621">
        <v>24.4</v>
      </c>
      <c r="F4621">
        <v>4.3</v>
      </c>
      <c r="G4621">
        <v>2.2000000000000002</v>
      </c>
      <c r="H4621">
        <v>11.8</v>
      </c>
      <c r="I4621">
        <v>3.4</v>
      </c>
      <c r="J4621">
        <v>21.8</v>
      </c>
      <c r="K4621">
        <v>0.4</v>
      </c>
      <c r="L4621">
        <v>18.3</v>
      </c>
      <c r="M4621">
        <v>3.1</v>
      </c>
      <c r="N4621">
        <v>33.200000000000003</v>
      </c>
      <c r="O4621">
        <v>3.2</v>
      </c>
      <c r="P4621">
        <v>2.2999999999999998</v>
      </c>
      <c r="Q4621">
        <v>9.1999999999999993</v>
      </c>
      <c r="R4621">
        <v>2.7</v>
      </c>
      <c r="S4621">
        <v>25.9</v>
      </c>
      <c r="T4621">
        <v>1.8</v>
      </c>
      <c r="U4621">
        <v>18.5</v>
      </c>
      <c r="V4621">
        <v>2.8</v>
      </c>
      <c r="W4621">
        <v>30</v>
      </c>
      <c r="X4621">
        <v>0</v>
      </c>
      <c r="Y4621">
        <v>0</v>
      </c>
      <c r="Z4621">
        <v>5</v>
      </c>
      <c r="AA4621">
        <v>0</v>
      </c>
      <c r="AB4621">
        <v>27</v>
      </c>
      <c r="AC4621">
        <v>0</v>
      </c>
      <c r="AD4621">
        <v>22</v>
      </c>
      <c r="AE4621">
        <v>0</v>
      </c>
      <c r="AY4621" s="59"/>
    </row>
    <row r="4622" spans="1:51">
      <c r="A4622" s="19">
        <v>43831</v>
      </c>
      <c r="B4622" t="s">
        <v>53</v>
      </c>
      <c r="C4622" s="19">
        <v>43949</v>
      </c>
      <c r="D4622">
        <v>60</v>
      </c>
      <c r="E4622">
        <v>22.7</v>
      </c>
      <c r="F4622">
        <v>3.8</v>
      </c>
      <c r="G4622">
        <v>4.3</v>
      </c>
      <c r="H4622">
        <v>13.1</v>
      </c>
      <c r="I4622">
        <v>0.9</v>
      </c>
      <c r="J4622">
        <v>21</v>
      </c>
      <c r="K4622">
        <v>1.3</v>
      </c>
      <c r="L4622">
        <v>20</v>
      </c>
      <c r="M4622">
        <v>2.4</v>
      </c>
      <c r="N4622">
        <v>28.3</v>
      </c>
      <c r="O4622">
        <v>3.5</v>
      </c>
      <c r="P4622">
        <v>3.7</v>
      </c>
      <c r="Q4622">
        <v>10.6</v>
      </c>
      <c r="R4622">
        <v>2.4</v>
      </c>
      <c r="S4622">
        <v>24</v>
      </c>
      <c r="T4622">
        <v>2.7</v>
      </c>
      <c r="U4622">
        <v>21.7</v>
      </c>
      <c r="V4622">
        <v>2.7</v>
      </c>
      <c r="W4622">
        <v>20</v>
      </c>
      <c r="X4622">
        <v>0</v>
      </c>
      <c r="Y4622">
        <v>0</v>
      </c>
      <c r="Z4622">
        <v>5</v>
      </c>
      <c r="AA4622">
        <v>0</v>
      </c>
      <c r="AB4622">
        <v>18</v>
      </c>
      <c r="AC4622">
        <v>0</v>
      </c>
      <c r="AD4622">
        <v>17</v>
      </c>
      <c r="AE4622">
        <v>0</v>
      </c>
      <c r="AY4622" s="59"/>
    </row>
    <row r="4623" spans="1:51">
      <c r="A4623" s="19">
        <v>43831</v>
      </c>
      <c r="B4623" t="s">
        <v>54</v>
      </c>
      <c r="C4623" s="19">
        <v>43949</v>
      </c>
      <c r="D4623">
        <v>21</v>
      </c>
      <c r="E4623">
        <v>34</v>
      </c>
      <c r="F4623">
        <v>4.4000000000000004</v>
      </c>
      <c r="G4623">
        <v>4.0999999999999996</v>
      </c>
      <c r="H4623">
        <v>11.5</v>
      </c>
      <c r="I4623">
        <v>1.5</v>
      </c>
      <c r="J4623">
        <v>16.8</v>
      </c>
      <c r="K4623">
        <v>1.5</v>
      </c>
      <c r="L4623">
        <v>13.7</v>
      </c>
      <c r="M4623">
        <v>2.1</v>
      </c>
      <c r="N4623">
        <v>56.9</v>
      </c>
      <c r="O4623">
        <v>3</v>
      </c>
      <c r="P4623">
        <v>2.8</v>
      </c>
      <c r="Q4623">
        <v>7.6</v>
      </c>
      <c r="R4623">
        <v>2</v>
      </c>
      <c r="S4623">
        <v>13.2</v>
      </c>
      <c r="T4623">
        <v>2.1</v>
      </c>
      <c r="U4623">
        <v>9.8000000000000007</v>
      </c>
      <c r="V4623">
        <v>2.2000000000000002</v>
      </c>
      <c r="W4623">
        <v>12</v>
      </c>
      <c r="X4623">
        <v>0</v>
      </c>
      <c r="Y4623">
        <v>0</v>
      </c>
      <c r="Z4623">
        <v>1</v>
      </c>
      <c r="AA4623">
        <v>0</v>
      </c>
      <c r="AB4623">
        <v>6</v>
      </c>
      <c r="AC4623">
        <v>0</v>
      </c>
      <c r="AD4623">
        <v>2</v>
      </c>
      <c r="AE4623">
        <v>0</v>
      </c>
      <c r="AY4623" s="59"/>
    </row>
    <row r="4624" spans="1:51">
      <c r="A4624" s="19">
        <v>43831</v>
      </c>
      <c r="B4624" t="s">
        <v>55</v>
      </c>
      <c r="C4624" s="19">
        <v>43949</v>
      </c>
      <c r="D4624">
        <v>96</v>
      </c>
      <c r="E4624">
        <v>25.6</v>
      </c>
      <c r="F4624">
        <v>2.9</v>
      </c>
      <c r="G4624">
        <v>6.2</v>
      </c>
      <c r="H4624">
        <v>11.3</v>
      </c>
      <c r="I4624">
        <v>0.8</v>
      </c>
      <c r="J4624">
        <v>19.2</v>
      </c>
      <c r="K4624">
        <v>0.5</v>
      </c>
      <c r="L4624">
        <v>18.600000000000001</v>
      </c>
      <c r="M4624">
        <v>4.3</v>
      </c>
      <c r="N4624">
        <v>35.5</v>
      </c>
      <c r="O4624">
        <v>2.9</v>
      </c>
      <c r="P4624">
        <v>4.9000000000000004</v>
      </c>
      <c r="Q4624">
        <v>9.1</v>
      </c>
      <c r="R4624">
        <v>2.2999999999999998</v>
      </c>
      <c r="S4624">
        <v>19.600000000000001</v>
      </c>
      <c r="T4624">
        <v>2.1</v>
      </c>
      <c r="U4624">
        <v>19.5</v>
      </c>
      <c r="V4624">
        <v>3.7</v>
      </c>
      <c r="W4624">
        <v>37</v>
      </c>
      <c r="X4624">
        <v>0</v>
      </c>
      <c r="Y4624">
        <v>0</v>
      </c>
      <c r="Z4624">
        <v>5</v>
      </c>
      <c r="AA4624">
        <v>0</v>
      </c>
      <c r="AB4624">
        <v>28</v>
      </c>
      <c r="AC4624">
        <v>0</v>
      </c>
      <c r="AD4624">
        <v>27</v>
      </c>
      <c r="AE4624">
        <v>0</v>
      </c>
      <c r="AY4624" s="59"/>
    </row>
    <row r="4625" spans="1:51">
      <c r="A4625" s="19">
        <v>43831</v>
      </c>
      <c r="B4625" t="s">
        <v>56</v>
      </c>
      <c r="C4625" s="19">
        <v>43949</v>
      </c>
      <c r="D4625">
        <v>274</v>
      </c>
      <c r="E4625">
        <v>24</v>
      </c>
      <c r="F4625">
        <v>17.7</v>
      </c>
      <c r="G4625">
        <v>2.4</v>
      </c>
      <c r="H4625">
        <v>9</v>
      </c>
      <c r="I4625">
        <v>1.2</v>
      </c>
      <c r="J4625">
        <v>17.3</v>
      </c>
      <c r="K4625">
        <v>0.3</v>
      </c>
      <c r="L4625">
        <v>14.3</v>
      </c>
      <c r="M4625">
        <v>3.3</v>
      </c>
      <c r="N4625">
        <v>32.5</v>
      </c>
      <c r="O4625">
        <v>18.399999999999999</v>
      </c>
      <c r="P4625">
        <v>2.9</v>
      </c>
      <c r="Q4625">
        <v>7</v>
      </c>
      <c r="R4625">
        <v>2.6</v>
      </c>
      <c r="S4625">
        <v>17.5</v>
      </c>
      <c r="T4625">
        <v>2.2000000000000002</v>
      </c>
      <c r="U4625">
        <v>13</v>
      </c>
      <c r="V4625">
        <v>3.5</v>
      </c>
      <c r="W4625">
        <v>96</v>
      </c>
      <c r="X4625">
        <v>0</v>
      </c>
      <c r="Y4625">
        <v>0</v>
      </c>
      <c r="Z4625">
        <v>5</v>
      </c>
      <c r="AA4625">
        <v>0</v>
      </c>
      <c r="AB4625">
        <v>69</v>
      </c>
      <c r="AC4625">
        <v>0</v>
      </c>
      <c r="AD4625">
        <v>34</v>
      </c>
      <c r="AE4625">
        <v>0</v>
      </c>
      <c r="AY4625" s="59"/>
    </row>
    <row r="4626" spans="1:51">
      <c r="A4626" s="19">
        <v>43831</v>
      </c>
      <c r="B4626" t="s">
        <v>57</v>
      </c>
      <c r="C4626" s="19">
        <v>43949</v>
      </c>
      <c r="D4626">
        <v>186</v>
      </c>
      <c r="E4626">
        <v>33.200000000000003</v>
      </c>
      <c r="F4626">
        <v>3.3</v>
      </c>
      <c r="G4626">
        <v>1</v>
      </c>
      <c r="H4626">
        <v>12</v>
      </c>
      <c r="I4626">
        <v>3.8</v>
      </c>
      <c r="J4626">
        <v>18.600000000000001</v>
      </c>
      <c r="K4626">
        <v>0.8</v>
      </c>
      <c r="L4626">
        <v>14.3</v>
      </c>
      <c r="M4626">
        <v>2.7</v>
      </c>
      <c r="N4626">
        <v>53.8</v>
      </c>
      <c r="O4626">
        <v>2.5</v>
      </c>
      <c r="P4626">
        <v>1.9</v>
      </c>
      <c r="Q4626">
        <v>8.1</v>
      </c>
      <c r="R4626">
        <v>2.6</v>
      </c>
      <c r="S4626">
        <v>16.100000000000001</v>
      </c>
      <c r="T4626">
        <v>1.8</v>
      </c>
      <c r="U4626">
        <v>10.5</v>
      </c>
      <c r="V4626">
        <v>2.2999999999999998</v>
      </c>
      <c r="W4626">
        <v>97</v>
      </c>
      <c r="X4626">
        <v>0</v>
      </c>
      <c r="Y4626">
        <v>0</v>
      </c>
      <c r="Z4626">
        <v>11</v>
      </c>
      <c r="AA4626">
        <v>0</v>
      </c>
      <c r="AB4626">
        <v>55</v>
      </c>
      <c r="AC4626">
        <v>0</v>
      </c>
      <c r="AD4626">
        <v>23</v>
      </c>
      <c r="AE4626">
        <v>0</v>
      </c>
      <c r="AY4626" s="59"/>
    </row>
    <row r="4627" spans="1:51">
      <c r="A4627" s="19">
        <v>43831</v>
      </c>
      <c r="B4627" t="s">
        <v>58</v>
      </c>
      <c r="C4627" s="19">
        <v>43949</v>
      </c>
      <c r="D4627">
        <v>26</v>
      </c>
      <c r="E4627">
        <v>24.1</v>
      </c>
      <c r="F4627">
        <v>4.0999999999999996</v>
      </c>
      <c r="G4627">
        <v>8</v>
      </c>
      <c r="H4627">
        <v>9.1</v>
      </c>
      <c r="I4627">
        <v>0.6</v>
      </c>
      <c r="J4627">
        <v>21.8</v>
      </c>
      <c r="K4627">
        <v>0.2</v>
      </c>
      <c r="L4627">
        <v>16.3</v>
      </c>
      <c r="M4627">
        <v>5.3</v>
      </c>
      <c r="N4627">
        <v>31.3</v>
      </c>
      <c r="O4627">
        <v>3.8</v>
      </c>
      <c r="P4627">
        <v>6.2</v>
      </c>
      <c r="Q4627">
        <v>7.2</v>
      </c>
      <c r="R4627">
        <v>2.4</v>
      </c>
      <c r="S4627">
        <v>26.3</v>
      </c>
      <c r="T4627">
        <v>2.1</v>
      </c>
      <c r="U4627">
        <v>16.3</v>
      </c>
      <c r="V4627">
        <v>4.0999999999999996</v>
      </c>
      <c r="W4627">
        <v>10</v>
      </c>
      <c r="X4627">
        <v>0</v>
      </c>
      <c r="Y4627">
        <v>0</v>
      </c>
      <c r="Z4627">
        <v>1</v>
      </c>
      <c r="AA4627">
        <v>0</v>
      </c>
      <c r="AB4627">
        <v>9</v>
      </c>
      <c r="AC4627">
        <v>0</v>
      </c>
      <c r="AD4627">
        <v>7</v>
      </c>
      <c r="AE4627">
        <v>0</v>
      </c>
      <c r="AY4627" s="59"/>
    </row>
    <row r="4628" spans="1:51">
      <c r="A4628" s="19">
        <v>43831</v>
      </c>
      <c r="B4628" t="s">
        <v>59</v>
      </c>
      <c r="C4628" s="19">
        <v>43953</v>
      </c>
      <c r="D4628">
        <v>7</v>
      </c>
      <c r="E4628">
        <v>29.6</v>
      </c>
      <c r="F4628">
        <v>4.8</v>
      </c>
      <c r="G4628">
        <v>2.4</v>
      </c>
      <c r="H4628">
        <v>8.8000000000000007</v>
      </c>
      <c r="I4628">
        <v>3</v>
      </c>
      <c r="J4628">
        <v>19.7</v>
      </c>
      <c r="K4628">
        <v>1.3</v>
      </c>
      <c r="L4628">
        <v>16.5</v>
      </c>
      <c r="M4628">
        <v>3.5</v>
      </c>
      <c r="N4628">
        <v>44.8</v>
      </c>
      <c r="O4628">
        <v>3.8</v>
      </c>
      <c r="P4628">
        <v>2.5</v>
      </c>
      <c r="Q4628">
        <v>6</v>
      </c>
      <c r="R4628">
        <v>2.9</v>
      </c>
      <c r="S4628">
        <v>19.5</v>
      </c>
      <c r="T4628">
        <v>2.5</v>
      </c>
      <c r="U4628">
        <v>14.7</v>
      </c>
      <c r="V4628">
        <v>2.9</v>
      </c>
      <c r="W4628">
        <v>3</v>
      </c>
      <c r="X4628">
        <v>0</v>
      </c>
      <c r="Y4628">
        <v>0</v>
      </c>
      <c r="Z4628">
        <v>0</v>
      </c>
      <c r="AA4628">
        <v>0</v>
      </c>
      <c r="AB4628">
        <v>2</v>
      </c>
      <c r="AC4628">
        <v>0</v>
      </c>
      <c r="AD4628">
        <v>2</v>
      </c>
      <c r="AE4628">
        <v>0</v>
      </c>
      <c r="AY4628" s="59"/>
    </row>
    <row r="4629" spans="1:51">
      <c r="A4629" s="19">
        <v>43831</v>
      </c>
      <c r="B4629" t="s">
        <v>60</v>
      </c>
      <c r="C4629" s="19">
        <v>43953</v>
      </c>
      <c r="D4629">
        <v>39</v>
      </c>
      <c r="E4629">
        <v>30.5</v>
      </c>
      <c r="F4629">
        <v>7.1</v>
      </c>
      <c r="G4629">
        <v>0.5</v>
      </c>
      <c r="H4629">
        <v>10.199999999999999</v>
      </c>
      <c r="I4629">
        <v>4.2</v>
      </c>
      <c r="J4629">
        <v>13.2</v>
      </c>
      <c r="K4629">
        <v>3.8</v>
      </c>
      <c r="L4629">
        <v>19.600000000000001</v>
      </c>
      <c r="M4629">
        <v>0.5</v>
      </c>
      <c r="N4629">
        <v>47.1</v>
      </c>
      <c r="O4629">
        <v>5.3</v>
      </c>
      <c r="P4629">
        <v>2.1</v>
      </c>
      <c r="Q4629">
        <v>7.1</v>
      </c>
      <c r="R4629">
        <v>3.4</v>
      </c>
      <c r="S4629">
        <v>9.8000000000000007</v>
      </c>
      <c r="T4629">
        <v>3.1</v>
      </c>
      <c r="U4629">
        <v>19.8</v>
      </c>
      <c r="V4629">
        <v>2</v>
      </c>
      <c r="W4629">
        <v>21</v>
      </c>
      <c r="X4629">
        <v>0</v>
      </c>
      <c r="Y4629">
        <v>0</v>
      </c>
      <c r="Z4629">
        <v>1</v>
      </c>
      <c r="AA4629">
        <v>0</v>
      </c>
      <c r="AB4629">
        <v>4</v>
      </c>
      <c r="AC4629">
        <v>0</v>
      </c>
      <c r="AD4629">
        <v>13</v>
      </c>
      <c r="AE4629">
        <v>0</v>
      </c>
      <c r="AY4629" s="59"/>
    </row>
    <row r="4630" spans="1:51">
      <c r="A4630" s="19">
        <v>43831</v>
      </c>
      <c r="B4630" t="s">
        <v>61</v>
      </c>
      <c r="C4630" s="19">
        <v>43956</v>
      </c>
      <c r="D4630">
        <v>82</v>
      </c>
      <c r="E4630">
        <v>26.2</v>
      </c>
      <c r="F4630">
        <v>3.8</v>
      </c>
      <c r="G4630">
        <v>0.3</v>
      </c>
      <c r="H4630">
        <v>21.7</v>
      </c>
      <c r="I4630">
        <v>6.9</v>
      </c>
      <c r="J4630">
        <v>15.1</v>
      </c>
      <c r="K4630">
        <v>1.2</v>
      </c>
      <c r="L4630">
        <v>13.9</v>
      </c>
      <c r="M4630">
        <v>0.5</v>
      </c>
      <c r="N4630">
        <v>35.1</v>
      </c>
      <c r="O4630">
        <v>3.3</v>
      </c>
      <c r="P4630">
        <v>2</v>
      </c>
      <c r="Q4630">
        <v>24.9</v>
      </c>
      <c r="R4630">
        <v>5.0999999999999996</v>
      </c>
      <c r="S4630">
        <v>12.7</v>
      </c>
      <c r="T4630">
        <v>2.5</v>
      </c>
      <c r="U4630">
        <v>11.5</v>
      </c>
      <c r="V4630">
        <v>2.2999999999999998</v>
      </c>
      <c r="W4630">
        <v>30</v>
      </c>
      <c r="X4630">
        <v>0</v>
      </c>
      <c r="Y4630">
        <v>0</v>
      </c>
      <c r="Z4630">
        <v>25</v>
      </c>
      <c r="AA4630">
        <v>1</v>
      </c>
      <c r="AB4630">
        <v>17</v>
      </c>
      <c r="AC4630">
        <v>0</v>
      </c>
      <c r="AD4630">
        <v>9</v>
      </c>
      <c r="AE4630">
        <v>0</v>
      </c>
      <c r="AY4630" s="59"/>
    </row>
    <row r="4631" spans="1:51">
      <c r="A4631" s="19">
        <v>43831</v>
      </c>
      <c r="B4631" t="s">
        <v>62</v>
      </c>
      <c r="C4631" s="19">
        <v>43963</v>
      </c>
      <c r="D4631">
        <v>29</v>
      </c>
      <c r="E4631">
        <v>29.6</v>
      </c>
      <c r="F4631">
        <v>6.6</v>
      </c>
      <c r="G4631">
        <v>0.6</v>
      </c>
      <c r="H4631">
        <v>9.8000000000000007</v>
      </c>
      <c r="I4631">
        <v>1.6</v>
      </c>
      <c r="J4631">
        <v>13.9</v>
      </c>
      <c r="K4631">
        <v>2.7</v>
      </c>
      <c r="L4631">
        <v>24.2</v>
      </c>
      <c r="M4631">
        <v>0.5</v>
      </c>
      <c r="N4631">
        <v>40.9</v>
      </c>
      <c r="O4631">
        <v>4.5999999999999996</v>
      </c>
      <c r="P4631">
        <v>2</v>
      </c>
      <c r="Q4631">
        <v>6.4</v>
      </c>
      <c r="R4631">
        <v>2.2999999999999998</v>
      </c>
      <c r="S4631">
        <v>10.6</v>
      </c>
      <c r="T4631">
        <v>2.8</v>
      </c>
      <c r="U4631">
        <v>28</v>
      </c>
      <c r="V4631">
        <v>1.9</v>
      </c>
      <c r="W4631">
        <v>14</v>
      </c>
      <c r="X4631">
        <v>0</v>
      </c>
      <c r="Y4631">
        <v>0</v>
      </c>
      <c r="Z4631">
        <v>1</v>
      </c>
      <c r="AA4631">
        <v>0</v>
      </c>
      <c r="AB4631">
        <v>3</v>
      </c>
      <c r="AC4631">
        <v>0</v>
      </c>
      <c r="AD4631">
        <v>11</v>
      </c>
      <c r="AE4631">
        <v>0</v>
      </c>
      <c r="AY4631" s="59"/>
    </row>
    <row r="4632" spans="1:51">
      <c r="A4632" s="19">
        <v>43831</v>
      </c>
      <c r="B4632" t="s">
        <v>63</v>
      </c>
      <c r="C4632" s="19">
        <v>43963</v>
      </c>
      <c r="D4632">
        <v>28</v>
      </c>
      <c r="E4632">
        <v>36.5</v>
      </c>
      <c r="F4632">
        <v>6.2</v>
      </c>
      <c r="G4632">
        <v>2.2999999999999998</v>
      </c>
      <c r="H4632">
        <v>8.1999999999999993</v>
      </c>
      <c r="I4632">
        <v>5.8</v>
      </c>
      <c r="J4632">
        <v>13.6</v>
      </c>
      <c r="K4632">
        <v>3.1</v>
      </c>
      <c r="L4632">
        <v>13.4</v>
      </c>
      <c r="M4632">
        <v>0.6</v>
      </c>
      <c r="N4632">
        <v>61.8</v>
      </c>
      <c r="O4632">
        <v>4.3</v>
      </c>
      <c r="P4632">
        <v>2.5</v>
      </c>
      <c r="Q4632">
        <v>4.7</v>
      </c>
      <c r="R4632">
        <v>3.9</v>
      </c>
      <c r="S4632">
        <v>9.1</v>
      </c>
      <c r="T4632">
        <v>2.6</v>
      </c>
      <c r="U4632">
        <v>9</v>
      </c>
      <c r="V4632">
        <v>1.8</v>
      </c>
      <c r="W4632">
        <v>22</v>
      </c>
      <c r="X4632">
        <v>0</v>
      </c>
      <c r="Y4632">
        <v>0</v>
      </c>
      <c r="Z4632">
        <v>0</v>
      </c>
      <c r="AA4632">
        <v>0</v>
      </c>
      <c r="AB4632">
        <v>3</v>
      </c>
      <c r="AC4632">
        <v>0</v>
      </c>
      <c r="AD4632">
        <v>3</v>
      </c>
      <c r="AE4632">
        <v>0</v>
      </c>
      <c r="AY4632" s="59"/>
    </row>
    <row r="4633" spans="1:51">
      <c r="A4633" s="19">
        <v>43831</v>
      </c>
      <c r="B4633" t="s">
        <v>64</v>
      </c>
      <c r="C4633" s="19">
        <v>43970</v>
      </c>
      <c r="D4633">
        <v>54</v>
      </c>
      <c r="E4633">
        <v>35.700000000000003</v>
      </c>
      <c r="F4633">
        <v>6.3</v>
      </c>
      <c r="G4633">
        <v>3.5</v>
      </c>
      <c r="H4633">
        <v>8.6999999999999993</v>
      </c>
      <c r="I4633">
        <v>5.3</v>
      </c>
      <c r="J4633">
        <v>13.8</v>
      </c>
      <c r="K4633">
        <v>3.1</v>
      </c>
      <c r="L4633">
        <v>12.5</v>
      </c>
      <c r="M4633">
        <v>0.5</v>
      </c>
      <c r="N4633">
        <v>59.9</v>
      </c>
      <c r="O4633">
        <v>4.2</v>
      </c>
      <c r="P4633">
        <v>2.9</v>
      </c>
      <c r="Q4633">
        <v>5.9</v>
      </c>
      <c r="R4633">
        <v>3.8</v>
      </c>
      <c r="S4633">
        <v>9.6</v>
      </c>
      <c r="T4633">
        <v>3.1</v>
      </c>
      <c r="U4633">
        <v>8.4</v>
      </c>
      <c r="V4633">
        <v>1.9</v>
      </c>
      <c r="W4633">
        <v>43</v>
      </c>
      <c r="X4633">
        <v>0</v>
      </c>
      <c r="Y4633">
        <v>0</v>
      </c>
      <c r="Z4633">
        <v>1</v>
      </c>
      <c r="AA4633">
        <v>0</v>
      </c>
      <c r="AB4633">
        <v>6</v>
      </c>
      <c r="AC4633">
        <v>0</v>
      </c>
      <c r="AD4633">
        <v>4</v>
      </c>
      <c r="AE4633">
        <v>0</v>
      </c>
      <c r="AY4633" s="59"/>
    </row>
    <row r="4634" spans="1:51">
      <c r="A4634" s="19">
        <v>43831</v>
      </c>
      <c r="B4634" t="s">
        <v>65</v>
      </c>
      <c r="C4634" s="19">
        <v>43970</v>
      </c>
      <c r="D4634">
        <v>61</v>
      </c>
      <c r="E4634">
        <v>25</v>
      </c>
      <c r="F4634">
        <v>3.3</v>
      </c>
      <c r="G4634">
        <v>0.7</v>
      </c>
      <c r="H4634">
        <v>9.1999999999999993</v>
      </c>
      <c r="I4634">
        <v>0.6</v>
      </c>
      <c r="J4634">
        <v>24.2</v>
      </c>
      <c r="K4634">
        <v>0.3</v>
      </c>
      <c r="L4634">
        <v>17.7</v>
      </c>
      <c r="M4634">
        <v>8.5</v>
      </c>
      <c r="N4634">
        <v>30.6</v>
      </c>
      <c r="O4634">
        <v>3.5</v>
      </c>
      <c r="P4634">
        <v>2.2000000000000002</v>
      </c>
      <c r="Q4634">
        <v>7</v>
      </c>
      <c r="R4634">
        <v>2.2000000000000002</v>
      </c>
      <c r="S4634">
        <v>29.2</v>
      </c>
      <c r="T4634">
        <v>2.2000000000000002</v>
      </c>
      <c r="U4634">
        <v>16.8</v>
      </c>
      <c r="V4634">
        <v>6</v>
      </c>
      <c r="W4634">
        <v>22</v>
      </c>
      <c r="X4634">
        <v>0</v>
      </c>
      <c r="Y4634">
        <v>0</v>
      </c>
      <c r="Z4634">
        <v>1</v>
      </c>
      <c r="AA4634">
        <v>0</v>
      </c>
      <c r="AB4634">
        <v>21</v>
      </c>
      <c r="AC4634">
        <v>0</v>
      </c>
      <c r="AD4634">
        <v>16</v>
      </c>
      <c r="AE4634">
        <v>1</v>
      </c>
      <c r="AY4634" s="59"/>
    </row>
    <row r="4635" spans="1:51">
      <c r="A4635" s="19">
        <v>43831</v>
      </c>
      <c r="B4635" t="s">
        <v>143</v>
      </c>
      <c r="C4635" s="19">
        <v>43984</v>
      </c>
      <c r="D4635">
        <v>20</v>
      </c>
      <c r="E4635">
        <v>27</v>
      </c>
      <c r="F4635">
        <v>2.8</v>
      </c>
      <c r="G4635">
        <v>9.9</v>
      </c>
      <c r="H4635">
        <v>10.4</v>
      </c>
      <c r="I4635">
        <v>1.4</v>
      </c>
      <c r="J4635">
        <v>17.2</v>
      </c>
      <c r="K4635">
        <v>0.9</v>
      </c>
      <c r="L4635">
        <v>14.9</v>
      </c>
      <c r="M4635">
        <v>5</v>
      </c>
      <c r="N4635">
        <v>37.1</v>
      </c>
      <c r="O4635">
        <v>4</v>
      </c>
      <c r="P4635">
        <v>8.5</v>
      </c>
      <c r="Q4635">
        <v>8.9</v>
      </c>
      <c r="R4635">
        <v>3</v>
      </c>
      <c r="S4635">
        <v>16.5</v>
      </c>
      <c r="T4635">
        <v>3</v>
      </c>
      <c r="U4635">
        <v>14</v>
      </c>
      <c r="V4635">
        <v>4.5</v>
      </c>
      <c r="W4635">
        <v>9</v>
      </c>
      <c r="X4635">
        <v>0</v>
      </c>
      <c r="Y4635">
        <v>1</v>
      </c>
      <c r="Z4635">
        <v>1</v>
      </c>
      <c r="AA4635">
        <v>0</v>
      </c>
      <c r="AB4635">
        <v>6</v>
      </c>
      <c r="AC4635">
        <v>0</v>
      </c>
      <c r="AD4635">
        <v>3</v>
      </c>
      <c r="AE4635">
        <v>0</v>
      </c>
      <c r="AY4635" s="59"/>
    </row>
    <row r="4636" spans="1:51">
      <c r="A4636" s="19">
        <v>43831</v>
      </c>
      <c r="B4636" t="s">
        <v>67</v>
      </c>
      <c r="C4636" s="19">
        <v>43984</v>
      </c>
      <c r="D4636">
        <v>19</v>
      </c>
      <c r="E4636">
        <v>25.8</v>
      </c>
      <c r="F4636">
        <v>8</v>
      </c>
      <c r="G4636">
        <v>0.4</v>
      </c>
      <c r="H4636">
        <v>11.2</v>
      </c>
      <c r="I4636">
        <v>3.7</v>
      </c>
      <c r="J4636">
        <v>14.3</v>
      </c>
      <c r="K4636">
        <v>3.6</v>
      </c>
      <c r="L4636">
        <v>21.8</v>
      </c>
      <c r="M4636">
        <v>0.8</v>
      </c>
      <c r="N4636">
        <v>33.4</v>
      </c>
      <c r="O4636">
        <v>6.5</v>
      </c>
      <c r="P4636">
        <v>2.8</v>
      </c>
      <c r="Q4636">
        <v>9.6</v>
      </c>
      <c r="R4636">
        <v>4</v>
      </c>
      <c r="S4636">
        <v>12.6</v>
      </c>
      <c r="T4636">
        <v>3.9</v>
      </c>
      <c r="U4636">
        <v>24.3</v>
      </c>
      <c r="V4636">
        <v>2.5</v>
      </c>
      <c r="W4636">
        <v>9</v>
      </c>
      <c r="X4636">
        <v>0</v>
      </c>
      <c r="Y4636">
        <v>0</v>
      </c>
      <c r="Z4636">
        <v>1</v>
      </c>
      <c r="AA4636">
        <v>0</v>
      </c>
      <c r="AB4636">
        <v>2</v>
      </c>
      <c r="AC4636">
        <v>0</v>
      </c>
      <c r="AD4636">
        <v>7</v>
      </c>
      <c r="AE4636">
        <v>0</v>
      </c>
      <c r="AY4636" s="59"/>
    </row>
    <row r="4637" spans="1:51">
      <c r="A4637" s="19">
        <v>43831</v>
      </c>
      <c r="B4637" t="s">
        <v>68</v>
      </c>
      <c r="C4637" s="19">
        <v>43984</v>
      </c>
      <c r="D4637">
        <v>126</v>
      </c>
      <c r="E4637">
        <v>22.2</v>
      </c>
      <c r="F4637">
        <v>5.2</v>
      </c>
      <c r="G4637">
        <v>11.3</v>
      </c>
      <c r="H4637">
        <v>9.9</v>
      </c>
      <c r="I4637">
        <v>1.3</v>
      </c>
      <c r="J4637">
        <v>19.100000000000001</v>
      </c>
      <c r="K4637">
        <v>0.6</v>
      </c>
      <c r="L4637">
        <v>16</v>
      </c>
      <c r="M4637">
        <v>3.8</v>
      </c>
      <c r="N4637">
        <v>27</v>
      </c>
      <c r="O4637">
        <v>5.4</v>
      </c>
      <c r="P4637">
        <v>10.5</v>
      </c>
      <c r="Q4637">
        <v>8.9</v>
      </c>
      <c r="R4637">
        <v>3.4</v>
      </c>
      <c r="S4637">
        <v>21</v>
      </c>
      <c r="T4637">
        <v>3</v>
      </c>
      <c r="U4637">
        <v>16</v>
      </c>
      <c r="V4637">
        <v>4.3</v>
      </c>
      <c r="W4637">
        <v>45</v>
      </c>
      <c r="X4637">
        <v>0</v>
      </c>
      <c r="Y4637">
        <v>6</v>
      </c>
      <c r="Z4637">
        <v>4</v>
      </c>
      <c r="AA4637">
        <v>0</v>
      </c>
      <c r="AB4637">
        <v>39</v>
      </c>
      <c r="AC4637">
        <v>0</v>
      </c>
      <c r="AD4637">
        <v>32</v>
      </c>
      <c r="AE4637">
        <v>0</v>
      </c>
      <c r="AY4637" s="59"/>
    </row>
    <row r="4638" spans="1:51">
      <c r="A4638" s="19">
        <v>43831</v>
      </c>
      <c r="B4638" t="s">
        <v>69</v>
      </c>
      <c r="C4638" s="19">
        <v>43984</v>
      </c>
      <c r="D4638">
        <v>34</v>
      </c>
      <c r="E4638">
        <v>25.4</v>
      </c>
      <c r="F4638">
        <v>4.2</v>
      </c>
      <c r="G4638">
        <v>1.5</v>
      </c>
      <c r="H4638">
        <v>7.9</v>
      </c>
      <c r="I4638">
        <v>0.6</v>
      </c>
      <c r="J4638">
        <v>24.1</v>
      </c>
      <c r="K4638">
        <v>0.4</v>
      </c>
      <c r="L4638">
        <v>16.100000000000001</v>
      </c>
      <c r="M4638">
        <v>9.3000000000000007</v>
      </c>
      <c r="N4638">
        <v>31.5</v>
      </c>
      <c r="O4638">
        <v>3.9</v>
      </c>
      <c r="P4638">
        <v>3</v>
      </c>
      <c r="Q4638">
        <v>6.4</v>
      </c>
      <c r="R4638">
        <v>2.5</v>
      </c>
      <c r="S4638">
        <v>28.1</v>
      </c>
      <c r="T4638">
        <v>2.6</v>
      </c>
      <c r="U4638">
        <v>14.2</v>
      </c>
      <c r="V4638">
        <v>7.3</v>
      </c>
      <c r="W4638">
        <v>13</v>
      </c>
      <c r="X4638">
        <v>0</v>
      </c>
      <c r="Y4638">
        <v>0</v>
      </c>
      <c r="Z4638">
        <v>0</v>
      </c>
      <c r="AA4638">
        <v>0</v>
      </c>
      <c r="AB4638">
        <v>12</v>
      </c>
      <c r="AC4638">
        <v>0</v>
      </c>
      <c r="AD4638">
        <v>8</v>
      </c>
      <c r="AE4638">
        <v>1</v>
      </c>
      <c r="AY4638" s="59"/>
    </row>
    <row r="4639" spans="1:51">
      <c r="A4639" s="19">
        <v>43831</v>
      </c>
      <c r="B4639" t="s">
        <v>70</v>
      </c>
      <c r="C4639" s="19">
        <v>43984</v>
      </c>
      <c r="D4639">
        <v>16</v>
      </c>
      <c r="E4639">
        <v>27.2</v>
      </c>
      <c r="F4639">
        <v>7.6</v>
      </c>
      <c r="G4639">
        <v>0.5</v>
      </c>
      <c r="H4639">
        <v>10.4</v>
      </c>
      <c r="I4639">
        <v>4.0999999999999996</v>
      </c>
      <c r="J4639">
        <v>13.1</v>
      </c>
      <c r="K4639">
        <v>3.8</v>
      </c>
      <c r="L4639">
        <v>22.4</v>
      </c>
      <c r="M4639">
        <v>0.6</v>
      </c>
      <c r="N4639">
        <v>36.1</v>
      </c>
      <c r="O4639">
        <v>6.1</v>
      </c>
      <c r="P4639">
        <v>2.7</v>
      </c>
      <c r="Q4639">
        <v>8.3000000000000007</v>
      </c>
      <c r="R4639">
        <v>4</v>
      </c>
      <c r="S4639">
        <v>10.6</v>
      </c>
      <c r="T4639">
        <v>3.8</v>
      </c>
      <c r="U4639">
        <v>25.3</v>
      </c>
      <c r="V4639">
        <v>2.6</v>
      </c>
      <c r="W4639">
        <v>8</v>
      </c>
      <c r="X4639">
        <v>0</v>
      </c>
      <c r="Y4639">
        <v>0</v>
      </c>
      <c r="Z4639">
        <v>1</v>
      </c>
      <c r="AA4639">
        <v>0</v>
      </c>
      <c r="AB4639">
        <v>1</v>
      </c>
      <c r="AC4639">
        <v>0</v>
      </c>
      <c r="AD4639">
        <v>6</v>
      </c>
      <c r="AE4639">
        <v>0</v>
      </c>
      <c r="AY4639" s="59"/>
    </row>
    <row r="4640" spans="1:51">
      <c r="A4640" s="19">
        <v>43831</v>
      </c>
      <c r="B4640" t="s">
        <v>71</v>
      </c>
      <c r="C4640" s="19">
        <v>43988</v>
      </c>
      <c r="D4640">
        <v>7</v>
      </c>
      <c r="E4640">
        <v>29.6</v>
      </c>
      <c r="F4640">
        <v>4.8</v>
      </c>
      <c r="G4640">
        <v>2.4</v>
      </c>
      <c r="H4640">
        <v>8.8000000000000007</v>
      </c>
      <c r="I4640">
        <v>3</v>
      </c>
      <c r="J4640">
        <v>19.7</v>
      </c>
      <c r="K4640">
        <v>1.3</v>
      </c>
      <c r="L4640">
        <v>16.5</v>
      </c>
      <c r="M4640">
        <v>3.5</v>
      </c>
      <c r="N4640">
        <v>41.2</v>
      </c>
      <c r="O4640">
        <v>4.3</v>
      </c>
      <c r="P4640">
        <v>3.2</v>
      </c>
      <c r="Q4640">
        <v>6.6</v>
      </c>
      <c r="R4640">
        <v>3.6</v>
      </c>
      <c r="S4640">
        <v>19.3</v>
      </c>
      <c r="T4640">
        <v>2.8</v>
      </c>
      <c r="U4640">
        <v>15</v>
      </c>
      <c r="V4640">
        <v>3.7</v>
      </c>
      <c r="W4640">
        <v>3</v>
      </c>
      <c r="X4640">
        <v>0</v>
      </c>
      <c r="Y4640">
        <v>0</v>
      </c>
      <c r="Z4640">
        <v>0</v>
      </c>
      <c r="AA4640">
        <v>0</v>
      </c>
      <c r="AB4640">
        <v>2</v>
      </c>
      <c r="AC4640">
        <v>0</v>
      </c>
      <c r="AD4640">
        <v>2</v>
      </c>
      <c r="AE4640">
        <v>0</v>
      </c>
      <c r="AY4640" s="59"/>
    </row>
    <row r="4641" spans="1:51">
      <c r="A4641" s="19">
        <v>43831</v>
      </c>
      <c r="B4641" t="s">
        <v>73</v>
      </c>
      <c r="C4641" s="19">
        <v>44013</v>
      </c>
      <c r="D4641">
        <v>41</v>
      </c>
      <c r="E4641">
        <v>28.8</v>
      </c>
      <c r="F4641">
        <v>5.3</v>
      </c>
      <c r="G4641">
        <v>2.5</v>
      </c>
      <c r="H4641">
        <v>10.199999999999999</v>
      </c>
      <c r="I4641">
        <v>3.3</v>
      </c>
      <c r="J4641">
        <v>17.899999999999999</v>
      </c>
      <c r="K4641">
        <v>2.1</v>
      </c>
      <c r="L4641">
        <v>16.5</v>
      </c>
      <c r="M4641">
        <v>2.9</v>
      </c>
      <c r="N4641">
        <v>50</v>
      </c>
      <c r="O4641">
        <v>2.9</v>
      </c>
      <c r="P4641">
        <v>1.3</v>
      </c>
      <c r="Q4641">
        <v>6.6</v>
      </c>
      <c r="R4641">
        <v>1.8</v>
      </c>
      <c r="S4641">
        <v>19.100000000000001</v>
      </c>
      <c r="T4641">
        <v>1.3</v>
      </c>
      <c r="U4641">
        <v>14.9</v>
      </c>
      <c r="V4641">
        <v>1.6</v>
      </c>
      <c r="W4641">
        <v>1897</v>
      </c>
      <c r="X4641">
        <v>0</v>
      </c>
      <c r="Y4641">
        <v>7</v>
      </c>
      <c r="Z4641">
        <v>167</v>
      </c>
      <c r="AA4641">
        <v>17</v>
      </c>
      <c r="AB4641">
        <v>1051</v>
      </c>
      <c r="AC4641">
        <v>0</v>
      </c>
      <c r="AD4641">
        <v>756</v>
      </c>
      <c r="AE4641">
        <v>5</v>
      </c>
      <c r="AY4641" s="59"/>
    </row>
    <row r="4642" spans="1:51">
      <c r="A4642" s="19">
        <v>43832</v>
      </c>
      <c r="B4642" t="s">
        <v>15</v>
      </c>
      <c r="C4642" s="19">
        <v>43864</v>
      </c>
      <c r="D4642">
        <v>41</v>
      </c>
      <c r="E4642">
        <v>18.899999999999999</v>
      </c>
      <c r="F4642">
        <v>0</v>
      </c>
      <c r="G4642">
        <v>2.2000000000000002</v>
      </c>
      <c r="H4642">
        <v>22</v>
      </c>
      <c r="I4642">
        <v>6.5</v>
      </c>
      <c r="J4642">
        <v>18.399999999999999</v>
      </c>
      <c r="K4642">
        <v>3.3</v>
      </c>
      <c r="L4642">
        <v>14.9</v>
      </c>
      <c r="M4642">
        <v>3.2</v>
      </c>
      <c r="N4642">
        <v>22.6</v>
      </c>
      <c r="O4642">
        <v>0</v>
      </c>
      <c r="P4642">
        <v>1.8</v>
      </c>
      <c r="Q4642">
        <v>32.5</v>
      </c>
      <c r="R4642">
        <v>3.5</v>
      </c>
      <c r="S4642">
        <v>21.5</v>
      </c>
      <c r="T4642">
        <v>2</v>
      </c>
      <c r="U4642">
        <v>13.6</v>
      </c>
      <c r="V4642">
        <v>2.1</v>
      </c>
      <c r="W4642">
        <v>11</v>
      </c>
      <c r="X4642">
        <v>0</v>
      </c>
      <c r="Y4642">
        <v>0</v>
      </c>
      <c r="Z4642">
        <v>13</v>
      </c>
      <c r="AA4642">
        <v>0</v>
      </c>
      <c r="AB4642">
        <v>11</v>
      </c>
      <c r="AC4642">
        <v>0</v>
      </c>
      <c r="AD4642">
        <v>6</v>
      </c>
      <c r="AE4642">
        <v>0</v>
      </c>
      <c r="AY4642" s="59"/>
    </row>
    <row r="4643" spans="1:51">
      <c r="A4643" s="19">
        <v>43832</v>
      </c>
      <c r="B4643" t="s">
        <v>16</v>
      </c>
      <c r="C4643" s="19">
        <v>43872</v>
      </c>
      <c r="D4643">
        <v>24</v>
      </c>
      <c r="E4643">
        <v>19.7</v>
      </c>
      <c r="F4643">
        <v>0</v>
      </c>
      <c r="G4643">
        <v>2.7</v>
      </c>
      <c r="H4643">
        <v>18</v>
      </c>
      <c r="I4643">
        <v>3.7</v>
      </c>
      <c r="J4643">
        <v>20.8</v>
      </c>
      <c r="K4643">
        <v>3</v>
      </c>
      <c r="L4643">
        <v>16.899999999999999</v>
      </c>
      <c r="M4643">
        <v>4.8</v>
      </c>
      <c r="N4643">
        <v>25</v>
      </c>
      <c r="O4643">
        <v>0</v>
      </c>
      <c r="P4643">
        <v>2</v>
      </c>
      <c r="Q4643">
        <v>19.7</v>
      </c>
      <c r="R4643">
        <v>2.4</v>
      </c>
      <c r="S4643">
        <v>28.3</v>
      </c>
      <c r="T4643">
        <v>2.1</v>
      </c>
      <c r="U4643">
        <v>17.399999999999999</v>
      </c>
      <c r="V4643">
        <v>2.8</v>
      </c>
      <c r="W4643">
        <v>6</v>
      </c>
      <c r="X4643">
        <v>0</v>
      </c>
      <c r="Y4643">
        <v>0</v>
      </c>
      <c r="Z4643">
        <v>6</v>
      </c>
      <c r="AA4643">
        <v>0</v>
      </c>
      <c r="AB4643">
        <v>7</v>
      </c>
      <c r="AC4643">
        <v>0</v>
      </c>
      <c r="AD4643">
        <v>5</v>
      </c>
      <c r="AE4643">
        <v>0</v>
      </c>
      <c r="AY4643" s="59"/>
    </row>
    <row r="4644" spans="1:51">
      <c r="A4644" s="19">
        <v>43832</v>
      </c>
      <c r="B4644" t="s">
        <v>17</v>
      </c>
      <c r="C4644" s="19">
        <v>43883</v>
      </c>
      <c r="D4644">
        <v>36</v>
      </c>
      <c r="E4644">
        <v>28.1</v>
      </c>
      <c r="F4644">
        <v>0</v>
      </c>
      <c r="G4644">
        <v>1.5</v>
      </c>
      <c r="H4644">
        <v>9.3000000000000007</v>
      </c>
      <c r="I4644">
        <v>2.2999999999999998</v>
      </c>
      <c r="J4644">
        <v>21.6</v>
      </c>
      <c r="K4644">
        <v>4.2</v>
      </c>
      <c r="L4644">
        <v>17.600000000000001</v>
      </c>
      <c r="M4644">
        <v>5</v>
      </c>
      <c r="N4644">
        <v>47.6</v>
      </c>
      <c r="O4644">
        <v>0</v>
      </c>
      <c r="P4644">
        <v>1.4</v>
      </c>
      <c r="Q4644">
        <v>4.8</v>
      </c>
      <c r="R4644">
        <v>1.7</v>
      </c>
      <c r="S4644">
        <v>24.7</v>
      </c>
      <c r="T4644">
        <v>1.8</v>
      </c>
      <c r="U4644">
        <v>15.2</v>
      </c>
      <c r="V4644">
        <v>2.4</v>
      </c>
      <c r="W4644">
        <v>15</v>
      </c>
      <c r="X4644">
        <v>0</v>
      </c>
      <c r="Y4644">
        <v>0</v>
      </c>
      <c r="Z4644">
        <v>1</v>
      </c>
      <c r="AA4644">
        <v>0</v>
      </c>
      <c r="AB4644">
        <v>11</v>
      </c>
      <c r="AC4644">
        <v>0</v>
      </c>
      <c r="AD4644">
        <v>9</v>
      </c>
      <c r="AE4644">
        <v>0</v>
      </c>
      <c r="AY4644" s="59"/>
    </row>
    <row r="4645" spans="1:51">
      <c r="A4645" s="19">
        <v>43832</v>
      </c>
      <c r="B4645" t="s">
        <v>18</v>
      </c>
      <c r="C4645" s="19">
        <v>43890</v>
      </c>
      <c r="D4645">
        <v>54</v>
      </c>
      <c r="E4645">
        <v>41</v>
      </c>
      <c r="F4645">
        <v>0</v>
      </c>
      <c r="G4645">
        <v>3.5</v>
      </c>
      <c r="H4645">
        <v>8.4</v>
      </c>
      <c r="I4645">
        <v>3</v>
      </c>
      <c r="J4645">
        <v>14.1</v>
      </c>
      <c r="K4645">
        <v>5.9</v>
      </c>
      <c r="L4645">
        <v>11</v>
      </c>
      <c r="M4645">
        <v>2.8</v>
      </c>
      <c r="N4645">
        <v>84.9</v>
      </c>
      <c r="O4645">
        <v>0</v>
      </c>
      <c r="P4645">
        <v>0.9</v>
      </c>
      <c r="Q4645">
        <v>2.1</v>
      </c>
      <c r="R4645">
        <v>0.9</v>
      </c>
      <c r="S4645">
        <v>5</v>
      </c>
      <c r="T4645">
        <v>1.4</v>
      </c>
      <c r="U4645">
        <v>3.7</v>
      </c>
      <c r="V4645">
        <v>0.9</v>
      </c>
      <c r="W4645">
        <v>45</v>
      </c>
      <c r="X4645">
        <v>0</v>
      </c>
      <c r="Y4645">
        <v>0</v>
      </c>
      <c r="Z4645">
        <v>1</v>
      </c>
      <c r="AA4645">
        <v>0</v>
      </c>
      <c r="AB4645">
        <v>6</v>
      </c>
      <c r="AC4645">
        <v>0</v>
      </c>
      <c r="AD4645">
        <v>2</v>
      </c>
      <c r="AE4645">
        <v>0</v>
      </c>
      <c r="AY4645" s="59"/>
    </row>
    <row r="4646" spans="1:51">
      <c r="A4646" s="19">
        <v>43832</v>
      </c>
      <c r="B4646" t="s">
        <v>19</v>
      </c>
      <c r="C4646" s="19">
        <v>43893</v>
      </c>
      <c r="D4646">
        <v>52</v>
      </c>
      <c r="E4646">
        <v>36.799999999999997</v>
      </c>
      <c r="F4646">
        <v>6.1</v>
      </c>
      <c r="G4646">
        <v>3.9</v>
      </c>
      <c r="H4646">
        <v>7.9</v>
      </c>
      <c r="I4646">
        <v>4.8</v>
      </c>
      <c r="J4646">
        <v>12.9</v>
      </c>
      <c r="K4646">
        <v>3.4</v>
      </c>
      <c r="L4646">
        <v>12.9</v>
      </c>
      <c r="M4646">
        <v>0.8</v>
      </c>
      <c r="N4646">
        <v>76.2</v>
      </c>
      <c r="O4646">
        <v>2.4</v>
      </c>
      <c r="P4646">
        <v>1.4</v>
      </c>
      <c r="Q4646">
        <v>3</v>
      </c>
      <c r="R4646">
        <v>2</v>
      </c>
      <c r="S4646">
        <v>6</v>
      </c>
      <c r="T4646">
        <v>1.3</v>
      </c>
      <c r="U4646">
        <v>6.4</v>
      </c>
      <c r="V4646">
        <v>0.8</v>
      </c>
      <c r="W4646">
        <v>43</v>
      </c>
      <c r="X4646">
        <v>0</v>
      </c>
      <c r="Y4646">
        <v>0</v>
      </c>
      <c r="Z4646">
        <v>1</v>
      </c>
      <c r="AA4646">
        <v>0</v>
      </c>
      <c r="AB4646">
        <v>4</v>
      </c>
      <c r="AC4646">
        <v>0</v>
      </c>
      <c r="AD4646">
        <v>4</v>
      </c>
      <c r="AE4646">
        <v>0</v>
      </c>
      <c r="AY4646" s="59"/>
    </row>
    <row r="4647" spans="1:51">
      <c r="A4647" s="19">
        <v>43832</v>
      </c>
      <c r="B4647" t="s">
        <v>20</v>
      </c>
      <c r="C4647" s="19">
        <v>43893</v>
      </c>
      <c r="D4647">
        <v>6</v>
      </c>
      <c r="E4647">
        <v>29.7</v>
      </c>
      <c r="F4647">
        <v>4.8</v>
      </c>
      <c r="G4647">
        <v>2.4</v>
      </c>
      <c r="H4647">
        <v>8.8000000000000007</v>
      </c>
      <c r="I4647">
        <v>3</v>
      </c>
      <c r="J4647">
        <v>19.7</v>
      </c>
      <c r="K4647">
        <v>1.3</v>
      </c>
      <c r="L4647">
        <v>16.5</v>
      </c>
      <c r="M4647">
        <v>3.5</v>
      </c>
      <c r="N4647">
        <v>51.8</v>
      </c>
      <c r="O4647">
        <v>2.6</v>
      </c>
      <c r="P4647">
        <v>1.9</v>
      </c>
      <c r="Q4647">
        <v>4.9000000000000004</v>
      </c>
      <c r="R4647">
        <v>1.9</v>
      </c>
      <c r="S4647">
        <v>19.899999999999999</v>
      </c>
      <c r="T4647">
        <v>1.3</v>
      </c>
      <c r="U4647">
        <v>13.5</v>
      </c>
      <c r="V4647">
        <v>2</v>
      </c>
      <c r="W4647">
        <v>3</v>
      </c>
      <c r="X4647">
        <v>0</v>
      </c>
      <c r="Y4647">
        <v>0</v>
      </c>
      <c r="Z4647">
        <v>0</v>
      </c>
      <c r="AA4647">
        <v>0</v>
      </c>
      <c r="AB4647">
        <v>2</v>
      </c>
      <c r="AC4647">
        <v>0</v>
      </c>
      <c r="AD4647">
        <v>2</v>
      </c>
      <c r="AE4647">
        <v>0</v>
      </c>
      <c r="AY4647" s="59"/>
    </row>
    <row r="4648" spans="1:51">
      <c r="A4648" s="19">
        <v>43832</v>
      </c>
      <c r="B4648" t="s">
        <v>21</v>
      </c>
      <c r="C4648" s="19">
        <v>43893</v>
      </c>
      <c r="D4648">
        <v>31</v>
      </c>
      <c r="E4648">
        <v>36.200000000000003</v>
      </c>
      <c r="F4648">
        <v>6.1</v>
      </c>
      <c r="G4648">
        <v>3.8</v>
      </c>
      <c r="H4648">
        <v>8.3000000000000007</v>
      </c>
      <c r="I4648">
        <v>4.9000000000000004</v>
      </c>
      <c r="J4648">
        <v>14.3</v>
      </c>
      <c r="K4648">
        <v>3.3</v>
      </c>
      <c r="L4648">
        <v>12.1</v>
      </c>
      <c r="M4648">
        <v>0.5</v>
      </c>
      <c r="N4648">
        <v>74.3</v>
      </c>
      <c r="O4648">
        <v>2.2999999999999998</v>
      </c>
      <c r="P4648">
        <v>1.7</v>
      </c>
      <c r="Q4648">
        <v>3.3</v>
      </c>
      <c r="R4648">
        <v>2</v>
      </c>
      <c r="S4648">
        <v>7.9</v>
      </c>
      <c r="T4648">
        <v>1.3</v>
      </c>
      <c r="U4648">
        <v>6.1</v>
      </c>
      <c r="V4648">
        <v>0.8</v>
      </c>
      <c r="W4648">
        <v>25</v>
      </c>
      <c r="X4648">
        <v>0</v>
      </c>
      <c r="Y4648">
        <v>0</v>
      </c>
      <c r="Z4648">
        <v>0</v>
      </c>
      <c r="AA4648">
        <v>0</v>
      </c>
      <c r="AB4648">
        <v>4</v>
      </c>
      <c r="AC4648">
        <v>0</v>
      </c>
      <c r="AD4648">
        <v>2</v>
      </c>
      <c r="AE4648">
        <v>0</v>
      </c>
      <c r="AY4648" s="59"/>
    </row>
    <row r="4649" spans="1:51">
      <c r="A4649" s="19">
        <v>43832</v>
      </c>
      <c r="B4649" t="s">
        <v>22</v>
      </c>
      <c r="C4649" s="19">
        <v>43893</v>
      </c>
      <c r="D4649">
        <v>416</v>
      </c>
      <c r="E4649">
        <v>24.1</v>
      </c>
      <c r="F4649">
        <v>5.9</v>
      </c>
      <c r="G4649">
        <v>2.2999999999999998</v>
      </c>
      <c r="H4649">
        <v>9.3000000000000007</v>
      </c>
      <c r="I4649">
        <v>2</v>
      </c>
      <c r="J4649">
        <v>21.8</v>
      </c>
      <c r="K4649">
        <v>1.7</v>
      </c>
      <c r="L4649">
        <v>16.600000000000001</v>
      </c>
      <c r="M4649">
        <v>5.7</v>
      </c>
      <c r="N4649">
        <v>35.6</v>
      </c>
      <c r="O4649">
        <v>3.8</v>
      </c>
      <c r="P4649">
        <v>2.1</v>
      </c>
      <c r="Q4649">
        <v>6</v>
      </c>
      <c r="R4649">
        <v>1.9</v>
      </c>
      <c r="S4649">
        <v>28.3</v>
      </c>
      <c r="T4649">
        <v>1.5</v>
      </c>
      <c r="U4649">
        <v>16.7</v>
      </c>
      <c r="V4649">
        <v>3.7</v>
      </c>
      <c r="W4649">
        <v>156</v>
      </c>
      <c r="X4649">
        <v>0</v>
      </c>
      <c r="Y4649">
        <v>0</v>
      </c>
      <c r="Z4649">
        <v>9</v>
      </c>
      <c r="AA4649">
        <v>0</v>
      </c>
      <c r="AB4649">
        <v>141</v>
      </c>
      <c r="AC4649">
        <v>0</v>
      </c>
      <c r="AD4649">
        <v>108</v>
      </c>
      <c r="AE4649">
        <v>1</v>
      </c>
      <c r="AY4649" s="59"/>
    </row>
    <row r="4650" spans="1:51">
      <c r="A4650" s="19">
        <v>43832</v>
      </c>
      <c r="B4650" t="s">
        <v>23</v>
      </c>
      <c r="C4650" s="19">
        <v>43893</v>
      </c>
      <c r="D4650">
        <v>67</v>
      </c>
      <c r="E4650">
        <v>23.3</v>
      </c>
      <c r="F4650">
        <v>5.3</v>
      </c>
      <c r="G4650">
        <v>1</v>
      </c>
      <c r="H4650">
        <v>8.3000000000000007</v>
      </c>
      <c r="I4650">
        <v>1.3</v>
      </c>
      <c r="J4650">
        <v>24.3</v>
      </c>
      <c r="K4650">
        <v>1</v>
      </c>
      <c r="L4650">
        <v>17.7</v>
      </c>
      <c r="M4650">
        <v>7.3</v>
      </c>
      <c r="N4650">
        <v>30.8</v>
      </c>
      <c r="O4650">
        <v>2.8</v>
      </c>
      <c r="P4650">
        <v>1.5</v>
      </c>
      <c r="Q4650">
        <v>4.5999999999999996</v>
      </c>
      <c r="R4650">
        <v>1.2</v>
      </c>
      <c r="S4650">
        <v>35.4</v>
      </c>
      <c r="T4650">
        <v>1.3</v>
      </c>
      <c r="U4650">
        <v>17.8</v>
      </c>
      <c r="V4650">
        <v>4.0999999999999996</v>
      </c>
      <c r="W4650">
        <v>23</v>
      </c>
      <c r="X4650">
        <v>0</v>
      </c>
      <c r="Y4650">
        <v>0</v>
      </c>
      <c r="Z4650">
        <v>1</v>
      </c>
      <c r="AA4650">
        <v>0</v>
      </c>
      <c r="AB4650">
        <v>24</v>
      </c>
      <c r="AC4650">
        <v>0</v>
      </c>
      <c r="AD4650">
        <v>18</v>
      </c>
      <c r="AE4650">
        <v>1</v>
      </c>
      <c r="AY4650" s="59"/>
    </row>
    <row r="4651" spans="1:51">
      <c r="A4651" s="19">
        <v>43832</v>
      </c>
      <c r="B4651" t="s">
        <v>24</v>
      </c>
      <c r="C4651" s="19">
        <v>43893</v>
      </c>
      <c r="D4651">
        <v>13</v>
      </c>
      <c r="E4651">
        <v>29.7</v>
      </c>
      <c r="F4651">
        <v>4.8</v>
      </c>
      <c r="G4651">
        <v>2.4</v>
      </c>
      <c r="H4651">
        <v>8.8000000000000007</v>
      </c>
      <c r="I4651">
        <v>3</v>
      </c>
      <c r="J4651">
        <v>19.7</v>
      </c>
      <c r="K4651">
        <v>1.3</v>
      </c>
      <c r="L4651">
        <v>16.5</v>
      </c>
      <c r="M4651">
        <v>3.5</v>
      </c>
      <c r="N4651">
        <v>52.6</v>
      </c>
      <c r="O4651">
        <v>2.5</v>
      </c>
      <c r="P4651">
        <v>1.7</v>
      </c>
      <c r="Q4651">
        <v>4.9000000000000004</v>
      </c>
      <c r="R4651">
        <v>1.8</v>
      </c>
      <c r="S4651">
        <v>19.2</v>
      </c>
      <c r="T4651">
        <v>1.2</v>
      </c>
      <c r="U4651">
        <v>13.3</v>
      </c>
      <c r="V4651">
        <v>2.2000000000000002</v>
      </c>
      <c r="W4651">
        <v>6</v>
      </c>
      <c r="X4651">
        <v>0</v>
      </c>
      <c r="Y4651">
        <v>0</v>
      </c>
      <c r="Z4651">
        <v>0</v>
      </c>
      <c r="AA4651">
        <v>0</v>
      </c>
      <c r="AB4651">
        <v>4</v>
      </c>
      <c r="AC4651">
        <v>0</v>
      </c>
      <c r="AD4651">
        <v>3</v>
      </c>
      <c r="AE4651">
        <v>0</v>
      </c>
      <c r="AY4651" s="59"/>
    </row>
    <row r="4652" spans="1:51">
      <c r="A4652" s="19">
        <v>43832</v>
      </c>
      <c r="B4652" t="s">
        <v>25</v>
      </c>
      <c r="C4652" s="19">
        <v>43893</v>
      </c>
      <c r="D4652">
        <v>24</v>
      </c>
      <c r="E4652">
        <v>21</v>
      </c>
      <c r="F4652">
        <v>7.1</v>
      </c>
      <c r="G4652">
        <v>2.4</v>
      </c>
      <c r="H4652">
        <v>12.4</v>
      </c>
      <c r="I4652">
        <v>1.3</v>
      </c>
      <c r="J4652">
        <v>18.3</v>
      </c>
      <c r="K4652">
        <v>4.5999999999999996</v>
      </c>
      <c r="L4652">
        <v>18.3</v>
      </c>
      <c r="M4652">
        <v>4.0999999999999996</v>
      </c>
      <c r="N4652">
        <v>29.2</v>
      </c>
      <c r="O4652">
        <v>4.8</v>
      </c>
      <c r="P4652">
        <v>2.2000000000000002</v>
      </c>
      <c r="Q4652">
        <v>10.8</v>
      </c>
      <c r="R4652">
        <v>1.9</v>
      </c>
      <c r="S4652">
        <v>22.2</v>
      </c>
      <c r="T4652">
        <v>3.2</v>
      </c>
      <c r="U4652">
        <v>22.2</v>
      </c>
      <c r="V4652">
        <v>3.1</v>
      </c>
      <c r="W4652">
        <v>8</v>
      </c>
      <c r="X4652">
        <v>0</v>
      </c>
      <c r="Y4652">
        <v>0</v>
      </c>
      <c r="Z4652">
        <v>2</v>
      </c>
      <c r="AA4652">
        <v>0</v>
      </c>
      <c r="AB4652">
        <v>7</v>
      </c>
      <c r="AC4652">
        <v>0</v>
      </c>
      <c r="AD4652">
        <v>7</v>
      </c>
      <c r="AE4652">
        <v>0</v>
      </c>
      <c r="AY4652" s="59"/>
    </row>
    <row r="4653" spans="1:51">
      <c r="A4653" s="19">
        <v>43832</v>
      </c>
      <c r="B4653" t="s">
        <v>26</v>
      </c>
      <c r="C4653" s="19">
        <v>43893</v>
      </c>
      <c r="D4653">
        <v>91</v>
      </c>
      <c r="E4653">
        <v>21.6</v>
      </c>
      <c r="F4653">
        <v>5.4</v>
      </c>
      <c r="G4653">
        <v>2.5</v>
      </c>
      <c r="H4653">
        <v>12</v>
      </c>
      <c r="I4653">
        <v>2</v>
      </c>
      <c r="J4653">
        <v>15.2</v>
      </c>
      <c r="K4653">
        <v>1.2</v>
      </c>
      <c r="L4653">
        <v>27.6</v>
      </c>
      <c r="M4653">
        <v>2.2000000000000002</v>
      </c>
      <c r="N4653">
        <v>25.5</v>
      </c>
      <c r="O4653">
        <v>2.9</v>
      </c>
      <c r="P4653">
        <v>1.7</v>
      </c>
      <c r="Q4653">
        <v>8.4</v>
      </c>
      <c r="R4653">
        <v>1.5</v>
      </c>
      <c r="S4653">
        <v>11.6</v>
      </c>
      <c r="T4653">
        <v>1.4</v>
      </c>
      <c r="U4653">
        <v>45</v>
      </c>
      <c r="V4653">
        <v>1.7</v>
      </c>
      <c r="W4653">
        <v>29</v>
      </c>
      <c r="X4653">
        <v>0</v>
      </c>
      <c r="Y4653">
        <v>0</v>
      </c>
      <c r="Z4653">
        <v>6</v>
      </c>
      <c r="AA4653">
        <v>0</v>
      </c>
      <c r="AB4653">
        <v>20</v>
      </c>
      <c r="AC4653">
        <v>0</v>
      </c>
      <c r="AD4653">
        <v>36</v>
      </c>
      <c r="AE4653">
        <v>0</v>
      </c>
      <c r="AY4653" s="59"/>
    </row>
    <row r="4654" spans="1:51">
      <c r="A4654" s="19">
        <v>43832</v>
      </c>
      <c r="B4654" t="s">
        <v>27</v>
      </c>
      <c r="C4654" s="19">
        <v>43893</v>
      </c>
      <c r="D4654">
        <v>75</v>
      </c>
      <c r="E4654">
        <v>22.7</v>
      </c>
      <c r="F4654">
        <v>3</v>
      </c>
      <c r="G4654">
        <v>0.5</v>
      </c>
      <c r="H4654">
        <v>12.1</v>
      </c>
      <c r="I4654">
        <v>16.8</v>
      </c>
      <c r="J4654">
        <v>17.100000000000001</v>
      </c>
      <c r="K4654">
        <v>0.4</v>
      </c>
      <c r="L4654">
        <v>15.5</v>
      </c>
      <c r="M4654">
        <v>1.5</v>
      </c>
      <c r="N4654">
        <v>33.5</v>
      </c>
      <c r="O4654">
        <v>2.2999999999999998</v>
      </c>
      <c r="P4654">
        <v>1.8</v>
      </c>
      <c r="Q4654">
        <v>9.5</v>
      </c>
      <c r="R4654">
        <v>16.8</v>
      </c>
      <c r="S4654">
        <v>18.5</v>
      </c>
      <c r="T4654">
        <v>1.3</v>
      </c>
      <c r="U4654">
        <v>14.1</v>
      </c>
      <c r="V4654">
        <v>1.8</v>
      </c>
      <c r="W4654">
        <v>22</v>
      </c>
      <c r="X4654">
        <v>0</v>
      </c>
      <c r="Y4654">
        <v>0</v>
      </c>
      <c r="Z4654">
        <v>5</v>
      </c>
      <c r="AA4654">
        <v>16</v>
      </c>
      <c r="AB4654">
        <v>17</v>
      </c>
      <c r="AC4654">
        <v>0</v>
      </c>
      <c r="AD4654">
        <v>15</v>
      </c>
      <c r="AE4654">
        <v>0</v>
      </c>
      <c r="AY4654" s="59"/>
    </row>
    <row r="4655" spans="1:51">
      <c r="A4655" s="19">
        <v>43832</v>
      </c>
      <c r="B4655" t="s">
        <v>28</v>
      </c>
      <c r="C4655" s="19">
        <v>43893</v>
      </c>
      <c r="D4655">
        <v>110</v>
      </c>
      <c r="E4655">
        <v>34.6</v>
      </c>
      <c r="F4655">
        <v>10.199999999999999</v>
      </c>
      <c r="G4655">
        <v>1.9</v>
      </c>
      <c r="H4655">
        <v>7.5</v>
      </c>
      <c r="I4655">
        <v>2.5</v>
      </c>
      <c r="J4655">
        <v>16.600000000000001</v>
      </c>
      <c r="K4655">
        <v>1.9</v>
      </c>
      <c r="L4655">
        <v>12.1</v>
      </c>
      <c r="M4655">
        <v>2.2999999999999998</v>
      </c>
      <c r="N4655">
        <v>68.7</v>
      </c>
      <c r="O4655">
        <v>4.9000000000000004</v>
      </c>
      <c r="P4655">
        <v>1.3</v>
      </c>
      <c r="Q4655">
        <v>3.2</v>
      </c>
      <c r="R4655">
        <v>1.3</v>
      </c>
      <c r="S4655">
        <v>11.5</v>
      </c>
      <c r="T4655">
        <v>1.3</v>
      </c>
      <c r="U4655">
        <v>6.2</v>
      </c>
      <c r="V4655">
        <v>1.3</v>
      </c>
      <c r="W4655">
        <v>66</v>
      </c>
      <c r="X4655">
        <v>0</v>
      </c>
      <c r="Y4655">
        <v>0</v>
      </c>
      <c r="Z4655">
        <v>1</v>
      </c>
      <c r="AA4655">
        <v>0</v>
      </c>
      <c r="AB4655">
        <v>32</v>
      </c>
      <c r="AC4655">
        <v>0</v>
      </c>
      <c r="AD4655">
        <v>7</v>
      </c>
      <c r="AE4655">
        <v>0</v>
      </c>
      <c r="AY4655" s="59"/>
    </row>
    <row r="4656" spans="1:51">
      <c r="A4656" s="19">
        <v>43832</v>
      </c>
      <c r="B4656" t="s">
        <v>29</v>
      </c>
      <c r="C4656" s="19">
        <v>43893</v>
      </c>
      <c r="D4656">
        <v>37</v>
      </c>
      <c r="E4656">
        <v>35.9</v>
      </c>
      <c r="F4656">
        <v>8.4</v>
      </c>
      <c r="G4656">
        <v>3.2</v>
      </c>
      <c r="H4656">
        <v>7</v>
      </c>
      <c r="I4656">
        <v>4.0999999999999996</v>
      </c>
      <c r="J4656">
        <v>14.9</v>
      </c>
      <c r="K4656">
        <v>3.5</v>
      </c>
      <c r="L4656">
        <v>11.8</v>
      </c>
      <c r="M4656">
        <v>0.8</v>
      </c>
      <c r="N4656">
        <v>73.900000000000006</v>
      </c>
      <c r="O4656">
        <v>3.2</v>
      </c>
      <c r="P4656">
        <v>1.5</v>
      </c>
      <c r="Q4656">
        <v>2.8</v>
      </c>
      <c r="R4656">
        <v>1.7</v>
      </c>
      <c r="S4656">
        <v>8.1999999999999993</v>
      </c>
      <c r="T4656">
        <v>1.4</v>
      </c>
      <c r="U4656">
        <v>5.9</v>
      </c>
      <c r="V4656">
        <v>0.9</v>
      </c>
      <c r="W4656">
        <v>29</v>
      </c>
      <c r="X4656">
        <v>0</v>
      </c>
      <c r="Y4656">
        <v>0</v>
      </c>
      <c r="Z4656">
        <v>0</v>
      </c>
      <c r="AA4656">
        <v>0</v>
      </c>
      <c r="AB4656">
        <v>5</v>
      </c>
      <c r="AC4656">
        <v>0</v>
      </c>
      <c r="AD4656">
        <v>2</v>
      </c>
      <c r="AE4656">
        <v>0</v>
      </c>
      <c r="AY4656" s="59"/>
    </row>
    <row r="4657" spans="1:51">
      <c r="A4657" s="19">
        <v>43832</v>
      </c>
      <c r="B4657" t="s">
        <v>30</v>
      </c>
      <c r="C4657" s="19">
        <v>43893</v>
      </c>
      <c r="D4657">
        <v>64</v>
      </c>
      <c r="E4657">
        <v>35.799999999999997</v>
      </c>
      <c r="F4657">
        <v>6.2</v>
      </c>
      <c r="G4657">
        <v>3.1</v>
      </c>
      <c r="H4657">
        <v>8.8000000000000007</v>
      </c>
      <c r="I4657">
        <v>5.2</v>
      </c>
      <c r="J4657">
        <v>13.6</v>
      </c>
      <c r="K4657">
        <v>3.7</v>
      </c>
      <c r="L4657">
        <v>12.6</v>
      </c>
      <c r="M4657">
        <v>0.6</v>
      </c>
      <c r="N4657">
        <v>73.599999999999994</v>
      </c>
      <c r="O4657">
        <v>2.5</v>
      </c>
      <c r="P4657">
        <v>1.7</v>
      </c>
      <c r="Q4657">
        <v>3.7</v>
      </c>
      <c r="R4657">
        <v>2</v>
      </c>
      <c r="S4657">
        <v>7.3</v>
      </c>
      <c r="T4657">
        <v>1.4</v>
      </c>
      <c r="U4657">
        <v>6.7</v>
      </c>
      <c r="V4657">
        <v>0.8</v>
      </c>
      <c r="W4657">
        <v>51</v>
      </c>
      <c r="X4657">
        <v>0</v>
      </c>
      <c r="Y4657">
        <v>0</v>
      </c>
      <c r="Z4657">
        <v>1</v>
      </c>
      <c r="AA4657">
        <v>0</v>
      </c>
      <c r="AB4657">
        <v>7</v>
      </c>
      <c r="AC4657">
        <v>0</v>
      </c>
      <c r="AD4657">
        <v>5</v>
      </c>
      <c r="AE4657">
        <v>0</v>
      </c>
      <c r="AY4657" s="59"/>
    </row>
    <row r="4658" spans="1:51">
      <c r="A4658" s="19">
        <v>43832</v>
      </c>
      <c r="B4658" t="s">
        <v>31</v>
      </c>
      <c r="C4658" s="19">
        <v>43893</v>
      </c>
      <c r="D4658">
        <v>228</v>
      </c>
      <c r="E4658">
        <v>31.6</v>
      </c>
      <c r="F4658">
        <v>6.8</v>
      </c>
      <c r="G4658">
        <v>2.6</v>
      </c>
      <c r="H4658">
        <v>9</v>
      </c>
      <c r="I4658">
        <v>2.6</v>
      </c>
      <c r="J4658">
        <v>17.100000000000001</v>
      </c>
      <c r="K4658">
        <v>1.8</v>
      </c>
      <c r="L4658">
        <v>14.2</v>
      </c>
      <c r="M4658">
        <v>3.8</v>
      </c>
      <c r="N4658">
        <v>60.4</v>
      </c>
      <c r="O4658">
        <v>3.3</v>
      </c>
      <c r="P4658">
        <v>1.9</v>
      </c>
      <c r="Q4658">
        <v>4.7</v>
      </c>
      <c r="R4658">
        <v>1.6</v>
      </c>
      <c r="S4658">
        <v>14.1</v>
      </c>
      <c r="T4658">
        <v>1.5</v>
      </c>
      <c r="U4658">
        <v>10.1</v>
      </c>
      <c r="V4658">
        <v>2.1</v>
      </c>
      <c r="W4658">
        <v>127</v>
      </c>
      <c r="X4658">
        <v>0</v>
      </c>
      <c r="Y4658">
        <v>0</v>
      </c>
      <c r="Z4658">
        <v>4</v>
      </c>
      <c r="AA4658">
        <v>0</v>
      </c>
      <c r="AB4658">
        <v>68</v>
      </c>
      <c r="AC4658">
        <v>0</v>
      </c>
      <c r="AD4658">
        <v>28</v>
      </c>
      <c r="AE4658">
        <v>0</v>
      </c>
      <c r="AY4658" s="59"/>
    </row>
    <row r="4659" spans="1:51">
      <c r="A4659" s="19">
        <v>43832</v>
      </c>
      <c r="B4659" t="s">
        <v>32</v>
      </c>
      <c r="C4659" s="19">
        <v>43893</v>
      </c>
      <c r="D4659">
        <v>29</v>
      </c>
      <c r="E4659">
        <v>28.3</v>
      </c>
      <c r="F4659">
        <v>7.2</v>
      </c>
      <c r="G4659">
        <v>0.4</v>
      </c>
      <c r="H4659">
        <v>10.199999999999999</v>
      </c>
      <c r="I4659">
        <v>3.9</v>
      </c>
      <c r="J4659">
        <v>15.6</v>
      </c>
      <c r="K4659">
        <v>4</v>
      </c>
      <c r="L4659">
        <v>19</v>
      </c>
      <c r="M4659">
        <v>1</v>
      </c>
      <c r="N4659">
        <v>49.4</v>
      </c>
      <c r="O4659">
        <v>3.9</v>
      </c>
      <c r="P4659">
        <v>1.2</v>
      </c>
      <c r="Q4659">
        <v>6.4</v>
      </c>
      <c r="R4659">
        <v>2.1</v>
      </c>
      <c r="S4659">
        <v>12.9</v>
      </c>
      <c r="T4659">
        <v>2.4</v>
      </c>
      <c r="U4659">
        <v>19.8</v>
      </c>
      <c r="V4659">
        <v>1.4</v>
      </c>
      <c r="W4659">
        <v>13</v>
      </c>
      <c r="X4659">
        <v>0</v>
      </c>
      <c r="Y4659">
        <v>0</v>
      </c>
      <c r="Z4659">
        <v>1</v>
      </c>
      <c r="AA4659">
        <v>0</v>
      </c>
      <c r="AB4659">
        <v>7</v>
      </c>
      <c r="AC4659">
        <v>0</v>
      </c>
      <c r="AD4659">
        <v>8</v>
      </c>
      <c r="AE4659">
        <v>0</v>
      </c>
      <c r="AY4659" s="59"/>
    </row>
    <row r="4660" spans="1:51">
      <c r="A4660" s="19">
        <v>43832</v>
      </c>
      <c r="B4660" t="s">
        <v>33</v>
      </c>
      <c r="C4660" s="19">
        <v>43893</v>
      </c>
      <c r="D4660">
        <v>16</v>
      </c>
      <c r="E4660">
        <v>17.8</v>
      </c>
      <c r="F4660">
        <v>2.2999999999999998</v>
      </c>
      <c r="G4660">
        <v>1.4</v>
      </c>
      <c r="H4660">
        <v>10.3</v>
      </c>
      <c r="I4660">
        <v>1</v>
      </c>
      <c r="J4660">
        <v>34.700000000000003</v>
      </c>
      <c r="K4660">
        <v>0.7</v>
      </c>
      <c r="L4660">
        <v>17.100000000000001</v>
      </c>
      <c r="M4660">
        <v>4.0999999999999996</v>
      </c>
      <c r="N4660">
        <v>12.4</v>
      </c>
      <c r="O4660">
        <v>1.2</v>
      </c>
      <c r="P4660">
        <v>0.8</v>
      </c>
      <c r="Q4660">
        <v>4.3</v>
      </c>
      <c r="R4660">
        <v>0.9</v>
      </c>
      <c r="S4660">
        <v>66.3</v>
      </c>
      <c r="T4660">
        <v>0.7</v>
      </c>
      <c r="U4660">
        <v>11.4</v>
      </c>
      <c r="V4660">
        <v>1.5</v>
      </c>
      <c r="W4660">
        <v>4</v>
      </c>
      <c r="X4660">
        <v>0</v>
      </c>
      <c r="Y4660">
        <v>0</v>
      </c>
      <c r="Z4660">
        <v>1</v>
      </c>
      <c r="AA4660">
        <v>0</v>
      </c>
      <c r="AB4660">
        <v>7</v>
      </c>
      <c r="AC4660">
        <v>0</v>
      </c>
      <c r="AD4660">
        <v>4</v>
      </c>
      <c r="AE4660">
        <v>0</v>
      </c>
      <c r="AY4660" s="59"/>
    </row>
    <row r="4661" spans="1:51">
      <c r="A4661" s="19">
        <v>43832</v>
      </c>
      <c r="B4661" t="s">
        <v>34</v>
      </c>
      <c r="C4661" s="19">
        <v>43893</v>
      </c>
      <c r="D4661">
        <v>99</v>
      </c>
      <c r="E4661">
        <v>34</v>
      </c>
      <c r="F4661">
        <v>5.2</v>
      </c>
      <c r="G4661">
        <v>3.4</v>
      </c>
      <c r="H4661">
        <v>9.6999999999999993</v>
      </c>
      <c r="I4661">
        <v>4.8</v>
      </c>
      <c r="J4661">
        <v>15</v>
      </c>
      <c r="K4661">
        <v>2.2999999999999998</v>
      </c>
      <c r="L4661">
        <v>13.5</v>
      </c>
      <c r="M4661">
        <v>1.8</v>
      </c>
      <c r="N4661">
        <v>68.3</v>
      </c>
      <c r="O4661">
        <v>2.4</v>
      </c>
      <c r="P4661">
        <v>1.8</v>
      </c>
      <c r="Q4661">
        <v>4.8</v>
      </c>
      <c r="R4661">
        <v>2.1</v>
      </c>
      <c r="S4661">
        <v>9.4</v>
      </c>
      <c r="T4661">
        <v>1.2</v>
      </c>
      <c r="U4661">
        <v>8.3000000000000007</v>
      </c>
      <c r="V4661">
        <v>1.3</v>
      </c>
      <c r="W4661">
        <v>71</v>
      </c>
      <c r="X4661">
        <v>0</v>
      </c>
      <c r="Y4661">
        <v>0</v>
      </c>
      <c r="Z4661">
        <v>3</v>
      </c>
      <c r="AA4661">
        <v>0</v>
      </c>
      <c r="AB4661">
        <v>15</v>
      </c>
      <c r="AC4661">
        <v>0</v>
      </c>
      <c r="AD4661">
        <v>10</v>
      </c>
      <c r="AE4661">
        <v>0</v>
      </c>
      <c r="AY4661" s="59"/>
    </row>
    <row r="4662" spans="1:51">
      <c r="A4662" s="19">
        <v>43832</v>
      </c>
      <c r="B4662" t="s">
        <v>35</v>
      </c>
      <c r="C4662" s="19">
        <v>43900</v>
      </c>
      <c r="D4662">
        <v>20</v>
      </c>
      <c r="E4662">
        <v>28.9</v>
      </c>
      <c r="F4662">
        <v>6.8</v>
      </c>
      <c r="G4662">
        <v>0.4</v>
      </c>
      <c r="H4662">
        <v>9.6</v>
      </c>
      <c r="I4662">
        <v>5.3</v>
      </c>
      <c r="J4662">
        <v>10.7</v>
      </c>
      <c r="K4662">
        <v>3.6</v>
      </c>
      <c r="L4662">
        <v>23.8</v>
      </c>
      <c r="M4662">
        <v>0.5</v>
      </c>
      <c r="N4662">
        <v>47.8</v>
      </c>
      <c r="O4662">
        <v>3.5</v>
      </c>
      <c r="P4662">
        <v>1.3</v>
      </c>
      <c r="Q4662">
        <v>5.6</v>
      </c>
      <c r="R4662">
        <v>2.8</v>
      </c>
      <c r="S4662">
        <v>6.1</v>
      </c>
      <c r="T4662">
        <v>1.9</v>
      </c>
      <c r="U4662">
        <v>29.5</v>
      </c>
      <c r="V4662">
        <v>1.1000000000000001</v>
      </c>
      <c r="W4662">
        <v>10</v>
      </c>
      <c r="X4662">
        <v>0</v>
      </c>
      <c r="Y4662">
        <v>0</v>
      </c>
      <c r="Z4662">
        <v>0</v>
      </c>
      <c r="AA4662">
        <v>0</v>
      </c>
      <c r="AB4662">
        <v>1</v>
      </c>
      <c r="AC4662">
        <v>0</v>
      </c>
      <c r="AD4662">
        <v>9</v>
      </c>
      <c r="AE4662">
        <v>0</v>
      </c>
      <c r="AY4662" s="59"/>
    </row>
    <row r="4663" spans="1:51">
      <c r="A4663" s="19">
        <v>43832</v>
      </c>
      <c r="B4663" t="s">
        <v>36</v>
      </c>
      <c r="C4663" s="19">
        <v>43900</v>
      </c>
      <c r="D4663">
        <v>125</v>
      </c>
      <c r="E4663">
        <v>30.7</v>
      </c>
      <c r="F4663">
        <v>2.2000000000000002</v>
      </c>
      <c r="G4663">
        <v>1.2</v>
      </c>
      <c r="H4663">
        <v>10.3</v>
      </c>
      <c r="I4663">
        <v>3.2</v>
      </c>
      <c r="J4663">
        <v>23.1</v>
      </c>
      <c r="K4663">
        <v>0.6</v>
      </c>
      <c r="L4663">
        <v>15.9</v>
      </c>
      <c r="M4663">
        <v>2.5</v>
      </c>
      <c r="N4663">
        <v>51.1</v>
      </c>
      <c r="O4663">
        <v>1.3</v>
      </c>
      <c r="P4663">
        <v>1.3</v>
      </c>
      <c r="Q4663">
        <v>5.4</v>
      </c>
      <c r="R4663">
        <v>1.8</v>
      </c>
      <c r="S4663">
        <v>25.2</v>
      </c>
      <c r="T4663">
        <v>1</v>
      </c>
      <c r="U4663">
        <v>11.1</v>
      </c>
      <c r="V4663">
        <v>1.4</v>
      </c>
      <c r="W4663">
        <v>53</v>
      </c>
      <c r="X4663">
        <v>0</v>
      </c>
      <c r="Y4663">
        <v>0</v>
      </c>
      <c r="Z4663">
        <v>4</v>
      </c>
      <c r="AA4663">
        <v>0</v>
      </c>
      <c r="AB4663">
        <v>40</v>
      </c>
      <c r="AC4663">
        <v>0</v>
      </c>
      <c r="AD4663">
        <v>28</v>
      </c>
      <c r="AE4663">
        <v>0</v>
      </c>
      <c r="AY4663" s="59"/>
    </row>
    <row r="4664" spans="1:51">
      <c r="A4664" s="19">
        <v>43832</v>
      </c>
      <c r="B4664" t="s">
        <v>37</v>
      </c>
      <c r="C4664" s="19">
        <v>43900</v>
      </c>
      <c r="D4664">
        <v>36</v>
      </c>
      <c r="E4664">
        <v>37.5</v>
      </c>
      <c r="F4664">
        <v>6</v>
      </c>
      <c r="G4664">
        <v>5</v>
      </c>
      <c r="H4664">
        <v>6.3</v>
      </c>
      <c r="I4664">
        <v>3.7</v>
      </c>
      <c r="J4664">
        <v>14.2</v>
      </c>
      <c r="K4664">
        <v>2.6</v>
      </c>
      <c r="L4664">
        <v>12.6</v>
      </c>
      <c r="M4664">
        <v>1.7</v>
      </c>
      <c r="N4664">
        <v>76</v>
      </c>
      <c r="O4664">
        <v>2.2999999999999998</v>
      </c>
      <c r="P4664">
        <v>2</v>
      </c>
      <c r="Q4664">
        <v>2.4</v>
      </c>
      <c r="R4664">
        <v>1.6</v>
      </c>
      <c r="S4664">
        <v>7</v>
      </c>
      <c r="T4664">
        <v>1.3</v>
      </c>
      <c r="U4664">
        <v>6</v>
      </c>
      <c r="V4664">
        <v>1.1000000000000001</v>
      </c>
      <c r="W4664">
        <v>29</v>
      </c>
      <c r="X4664">
        <v>0</v>
      </c>
      <c r="Y4664">
        <v>0</v>
      </c>
      <c r="Z4664">
        <v>0</v>
      </c>
      <c r="AA4664">
        <v>0</v>
      </c>
      <c r="AB4664">
        <v>4</v>
      </c>
      <c r="AC4664">
        <v>0</v>
      </c>
      <c r="AD4664">
        <v>3</v>
      </c>
      <c r="AE4664">
        <v>0</v>
      </c>
      <c r="AY4664" s="59"/>
    </row>
    <row r="4665" spans="1:51">
      <c r="A4665" s="19">
        <v>43832</v>
      </c>
      <c r="B4665" t="s">
        <v>38</v>
      </c>
      <c r="C4665" s="19">
        <v>43900</v>
      </c>
      <c r="D4665">
        <v>68</v>
      </c>
      <c r="E4665">
        <v>35.1</v>
      </c>
      <c r="F4665">
        <v>6.3</v>
      </c>
      <c r="G4665">
        <v>2.9</v>
      </c>
      <c r="H4665">
        <v>8.1</v>
      </c>
      <c r="I4665">
        <v>4.5</v>
      </c>
      <c r="J4665">
        <v>14.4</v>
      </c>
      <c r="K4665">
        <v>3.2</v>
      </c>
      <c r="L4665">
        <v>14.2</v>
      </c>
      <c r="M4665">
        <v>0.7</v>
      </c>
      <c r="N4665">
        <v>69.599999999999994</v>
      </c>
      <c r="O4665">
        <v>3</v>
      </c>
      <c r="P4665">
        <v>1.7</v>
      </c>
      <c r="Q4665">
        <v>3.5</v>
      </c>
      <c r="R4665">
        <v>2</v>
      </c>
      <c r="S4665">
        <v>8.6</v>
      </c>
      <c r="T4665">
        <v>1.5</v>
      </c>
      <c r="U4665">
        <v>8.9</v>
      </c>
      <c r="V4665">
        <v>0.8</v>
      </c>
      <c r="W4665">
        <v>50</v>
      </c>
      <c r="X4665">
        <v>0</v>
      </c>
      <c r="Y4665">
        <v>0</v>
      </c>
      <c r="Z4665">
        <v>1</v>
      </c>
      <c r="AA4665">
        <v>0</v>
      </c>
      <c r="AB4665">
        <v>9</v>
      </c>
      <c r="AC4665">
        <v>0</v>
      </c>
      <c r="AD4665">
        <v>8</v>
      </c>
      <c r="AE4665">
        <v>0</v>
      </c>
      <c r="AY4665" s="59"/>
    </row>
    <row r="4666" spans="1:51">
      <c r="A4666" s="19">
        <v>43832</v>
      </c>
      <c r="B4666" t="s">
        <v>39</v>
      </c>
      <c r="C4666" s="19">
        <v>43900</v>
      </c>
      <c r="D4666">
        <v>14</v>
      </c>
      <c r="E4666">
        <v>28.4</v>
      </c>
      <c r="F4666">
        <v>6.7</v>
      </c>
      <c r="G4666">
        <v>0.6</v>
      </c>
      <c r="H4666">
        <v>11.4</v>
      </c>
      <c r="I4666">
        <v>5.4</v>
      </c>
      <c r="J4666">
        <v>13.2</v>
      </c>
      <c r="K4666">
        <v>4</v>
      </c>
      <c r="L4666">
        <v>19.100000000000001</v>
      </c>
      <c r="M4666">
        <v>0.7</v>
      </c>
      <c r="N4666">
        <v>49.3</v>
      </c>
      <c r="O4666">
        <v>3.9</v>
      </c>
      <c r="P4666">
        <v>1.4</v>
      </c>
      <c r="Q4666">
        <v>7.5</v>
      </c>
      <c r="R4666">
        <v>3.3</v>
      </c>
      <c r="S4666">
        <v>9.9</v>
      </c>
      <c r="T4666">
        <v>2.5</v>
      </c>
      <c r="U4666">
        <v>20.5</v>
      </c>
      <c r="V4666">
        <v>1.3</v>
      </c>
      <c r="W4666">
        <v>7</v>
      </c>
      <c r="X4666">
        <v>0</v>
      </c>
      <c r="Y4666">
        <v>0</v>
      </c>
      <c r="Z4666">
        <v>1</v>
      </c>
      <c r="AA4666">
        <v>0</v>
      </c>
      <c r="AB4666">
        <v>1</v>
      </c>
      <c r="AC4666">
        <v>0</v>
      </c>
      <c r="AD4666">
        <v>5</v>
      </c>
      <c r="AE4666">
        <v>0</v>
      </c>
      <c r="AY4666" s="59"/>
    </row>
    <row r="4667" spans="1:51">
      <c r="A4667" s="19">
        <v>43832</v>
      </c>
      <c r="B4667" t="s">
        <v>40</v>
      </c>
      <c r="C4667" s="19">
        <v>43900</v>
      </c>
      <c r="D4667">
        <v>89</v>
      </c>
      <c r="E4667">
        <v>25</v>
      </c>
      <c r="F4667">
        <v>4.2</v>
      </c>
      <c r="G4667">
        <v>1.5</v>
      </c>
      <c r="H4667">
        <v>8.3000000000000007</v>
      </c>
      <c r="I4667">
        <v>0.8</v>
      </c>
      <c r="J4667">
        <v>24.3</v>
      </c>
      <c r="K4667">
        <v>0.2</v>
      </c>
      <c r="L4667">
        <v>17.100000000000001</v>
      </c>
      <c r="M4667">
        <v>8.1999999999999993</v>
      </c>
      <c r="N4667">
        <v>35.4</v>
      </c>
      <c r="O4667">
        <v>2.5</v>
      </c>
      <c r="P4667">
        <v>1.6</v>
      </c>
      <c r="Q4667">
        <v>4.5999999999999996</v>
      </c>
      <c r="R4667">
        <v>1.3</v>
      </c>
      <c r="S4667">
        <v>33.4</v>
      </c>
      <c r="T4667">
        <v>1.1000000000000001</v>
      </c>
      <c r="U4667">
        <v>15.2</v>
      </c>
      <c r="V4667">
        <v>4.5999999999999996</v>
      </c>
      <c r="W4667">
        <v>33</v>
      </c>
      <c r="X4667">
        <v>0</v>
      </c>
      <c r="Y4667">
        <v>0</v>
      </c>
      <c r="Z4667">
        <v>1</v>
      </c>
      <c r="AA4667">
        <v>0</v>
      </c>
      <c r="AB4667">
        <v>32</v>
      </c>
      <c r="AC4667">
        <v>0</v>
      </c>
      <c r="AD4667">
        <v>22</v>
      </c>
      <c r="AE4667">
        <v>1</v>
      </c>
      <c r="AY4667" s="59"/>
    </row>
    <row r="4668" spans="1:51">
      <c r="A4668" s="19">
        <v>43832</v>
      </c>
      <c r="B4668" t="s">
        <v>41</v>
      </c>
      <c r="C4668" s="19">
        <v>43904</v>
      </c>
      <c r="D4668">
        <v>6</v>
      </c>
      <c r="E4668">
        <v>29.7</v>
      </c>
      <c r="F4668">
        <v>4.8</v>
      </c>
      <c r="G4668">
        <v>2.4</v>
      </c>
      <c r="H4668">
        <v>8.8000000000000007</v>
      </c>
      <c r="I4668">
        <v>3</v>
      </c>
      <c r="J4668">
        <v>19.7</v>
      </c>
      <c r="K4668">
        <v>1.3</v>
      </c>
      <c r="L4668">
        <v>16.5</v>
      </c>
      <c r="M4668">
        <v>3.5</v>
      </c>
      <c r="N4668">
        <v>51</v>
      </c>
      <c r="O4668">
        <v>2.7</v>
      </c>
      <c r="P4668">
        <v>1.7</v>
      </c>
      <c r="Q4668">
        <v>5.3</v>
      </c>
      <c r="R4668">
        <v>2.1</v>
      </c>
      <c r="S4668">
        <v>20</v>
      </c>
      <c r="T4668">
        <v>1.2</v>
      </c>
      <c r="U4668">
        <v>13.4</v>
      </c>
      <c r="V4668">
        <v>2.2999999999999998</v>
      </c>
      <c r="W4668">
        <v>3</v>
      </c>
      <c r="X4668">
        <v>0</v>
      </c>
      <c r="Y4668">
        <v>0</v>
      </c>
      <c r="Z4668">
        <v>0</v>
      </c>
      <c r="AA4668">
        <v>0</v>
      </c>
      <c r="AB4668">
        <v>2</v>
      </c>
      <c r="AC4668">
        <v>0</v>
      </c>
      <c r="AD4668">
        <v>2</v>
      </c>
      <c r="AE4668">
        <v>0</v>
      </c>
      <c r="AY4668" s="59"/>
    </row>
    <row r="4669" spans="1:51">
      <c r="A4669" s="19">
        <v>43832</v>
      </c>
      <c r="B4669" t="s">
        <v>43</v>
      </c>
      <c r="C4669" s="19">
        <v>43907</v>
      </c>
      <c r="D4669">
        <v>67</v>
      </c>
      <c r="E4669">
        <v>30.1</v>
      </c>
      <c r="F4669">
        <v>3.9</v>
      </c>
      <c r="G4669">
        <v>1</v>
      </c>
      <c r="H4669">
        <v>10.8</v>
      </c>
      <c r="I4669">
        <v>4.0999999999999996</v>
      </c>
      <c r="J4669">
        <v>21</v>
      </c>
      <c r="K4669">
        <v>1</v>
      </c>
      <c r="L4669">
        <v>15.2</v>
      </c>
      <c r="M4669">
        <v>2.4</v>
      </c>
      <c r="N4669">
        <v>50.8</v>
      </c>
      <c r="O4669">
        <v>2.1</v>
      </c>
      <c r="P4669">
        <v>1.4</v>
      </c>
      <c r="Q4669">
        <v>6.7</v>
      </c>
      <c r="R4669">
        <v>2.4</v>
      </c>
      <c r="S4669">
        <v>22.1</v>
      </c>
      <c r="T4669">
        <v>1.4</v>
      </c>
      <c r="U4669">
        <v>11.2</v>
      </c>
      <c r="V4669">
        <v>1.7</v>
      </c>
      <c r="W4669">
        <v>29</v>
      </c>
      <c r="X4669">
        <v>0</v>
      </c>
      <c r="Y4669">
        <v>0</v>
      </c>
      <c r="Z4669">
        <v>3</v>
      </c>
      <c r="AA4669">
        <v>0</v>
      </c>
      <c r="AB4669">
        <v>20</v>
      </c>
      <c r="AC4669">
        <v>0</v>
      </c>
      <c r="AD4669">
        <v>15</v>
      </c>
      <c r="AE4669">
        <v>0</v>
      </c>
      <c r="AY4669" s="59"/>
    </row>
    <row r="4670" spans="1:51">
      <c r="A4670" s="19">
        <v>43832</v>
      </c>
      <c r="B4670" t="s">
        <v>44</v>
      </c>
      <c r="C4670" s="19">
        <v>43907</v>
      </c>
      <c r="D4670">
        <v>219</v>
      </c>
      <c r="E4670">
        <v>25.9</v>
      </c>
      <c r="F4670">
        <v>9.9</v>
      </c>
      <c r="G4670">
        <v>0.5</v>
      </c>
      <c r="H4670">
        <v>10.4</v>
      </c>
      <c r="I4670">
        <v>2</v>
      </c>
      <c r="J4670">
        <v>20</v>
      </c>
      <c r="K4670">
        <v>1</v>
      </c>
      <c r="L4670">
        <v>14.6</v>
      </c>
      <c r="M4670">
        <v>5.3</v>
      </c>
      <c r="N4670">
        <v>40.6</v>
      </c>
      <c r="O4670">
        <v>6.9</v>
      </c>
      <c r="P4670">
        <v>1.5</v>
      </c>
      <c r="Q4670">
        <v>7.1</v>
      </c>
      <c r="R4670">
        <v>2.2000000000000002</v>
      </c>
      <c r="S4670">
        <v>23</v>
      </c>
      <c r="T4670">
        <v>1.7</v>
      </c>
      <c r="U4670">
        <v>12.7</v>
      </c>
      <c r="V4670">
        <v>3.8</v>
      </c>
      <c r="W4670">
        <v>99</v>
      </c>
      <c r="X4670">
        <v>0</v>
      </c>
      <c r="Y4670">
        <v>0</v>
      </c>
      <c r="Z4670">
        <v>8</v>
      </c>
      <c r="AA4670">
        <v>0</v>
      </c>
      <c r="AB4670">
        <v>76</v>
      </c>
      <c r="AC4670">
        <v>0</v>
      </c>
      <c r="AD4670">
        <v>30</v>
      </c>
      <c r="AE4670">
        <v>0</v>
      </c>
      <c r="AY4670" s="59"/>
    </row>
    <row r="4671" spans="1:51">
      <c r="A4671" s="19">
        <v>43832</v>
      </c>
      <c r="B4671" t="s">
        <v>45</v>
      </c>
      <c r="C4671" s="19">
        <v>43907</v>
      </c>
      <c r="D4671">
        <v>155</v>
      </c>
      <c r="E4671">
        <v>35</v>
      </c>
      <c r="F4671">
        <v>5</v>
      </c>
      <c r="G4671">
        <v>1.8</v>
      </c>
      <c r="H4671">
        <v>9.3000000000000007</v>
      </c>
      <c r="I4671">
        <v>3.2</v>
      </c>
      <c r="J4671">
        <v>16.2</v>
      </c>
      <c r="K4671">
        <v>1.1000000000000001</v>
      </c>
      <c r="L4671">
        <v>15.5</v>
      </c>
      <c r="M4671">
        <v>2.5</v>
      </c>
      <c r="N4671">
        <v>66.3</v>
      </c>
      <c r="O4671">
        <v>2.2000000000000002</v>
      </c>
      <c r="P4671">
        <v>1.4</v>
      </c>
      <c r="Q4671">
        <v>4.3</v>
      </c>
      <c r="R4671">
        <v>1.7</v>
      </c>
      <c r="S4671">
        <v>11</v>
      </c>
      <c r="T4671">
        <v>1</v>
      </c>
      <c r="U4671">
        <v>10.199999999999999</v>
      </c>
      <c r="V4671">
        <v>1.5</v>
      </c>
      <c r="W4671">
        <v>80</v>
      </c>
      <c r="X4671">
        <v>0</v>
      </c>
      <c r="Y4671">
        <v>0</v>
      </c>
      <c r="Z4671">
        <v>3</v>
      </c>
      <c r="AA4671">
        <v>0</v>
      </c>
      <c r="AB4671">
        <v>37</v>
      </c>
      <c r="AC4671">
        <v>0</v>
      </c>
      <c r="AD4671">
        <v>35</v>
      </c>
      <c r="AE4671">
        <v>0</v>
      </c>
      <c r="AY4671" s="59"/>
    </row>
    <row r="4672" spans="1:51">
      <c r="A4672" s="19">
        <v>43832</v>
      </c>
      <c r="B4672" t="s">
        <v>42</v>
      </c>
      <c r="C4672" s="19">
        <v>43907</v>
      </c>
      <c r="D4672">
        <v>136</v>
      </c>
      <c r="E4672">
        <v>26.7</v>
      </c>
      <c r="F4672">
        <v>3.7</v>
      </c>
      <c r="G4672">
        <v>1.5</v>
      </c>
      <c r="H4672">
        <v>14.2</v>
      </c>
      <c r="I4672">
        <v>4.8</v>
      </c>
      <c r="J4672">
        <v>19.8</v>
      </c>
      <c r="K4672">
        <v>1</v>
      </c>
      <c r="L4672">
        <v>15.5</v>
      </c>
      <c r="M4672">
        <v>2.4</v>
      </c>
      <c r="N4672">
        <v>41.8</v>
      </c>
      <c r="O4672">
        <v>2.6</v>
      </c>
      <c r="P4672">
        <v>2</v>
      </c>
      <c r="Q4672">
        <v>11.2</v>
      </c>
      <c r="R4672">
        <v>3.1</v>
      </c>
      <c r="S4672">
        <v>21.7</v>
      </c>
      <c r="T4672">
        <v>1.6</v>
      </c>
      <c r="U4672">
        <v>13.6</v>
      </c>
      <c r="V4672">
        <v>1.9</v>
      </c>
      <c r="W4672">
        <v>51</v>
      </c>
      <c r="X4672">
        <v>0</v>
      </c>
      <c r="Y4672">
        <v>0</v>
      </c>
      <c r="Z4672">
        <v>17</v>
      </c>
      <c r="AA4672">
        <v>0</v>
      </c>
      <c r="AB4672">
        <v>38</v>
      </c>
      <c r="AC4672">
        <v>0</v>
      </c>
      <c r="AD4672">
        <v>30</v>
      </c>
      <c r="AE4672">
        <v>0</v>
      </c>
      <c r="AY4672" s="59"/>
    </row>
    <row r="4673" spans="1:51">
      <c r="A4673" s="19">
        <v>43832</v>
      </c>
      <c r="B4673" t="s">
        <v>46</v>
      </c>
      <c r="C4673" s="19">
        <v>43914</v>
      </c>
      <c r="D4673">
        <v>105</v>
      </c>
      <c r="E4673">
        <v>35.9</v>
      </c>
      <c r="F4673">
        <v>8.3000000000000007</v>
      </c>
      <c r="G4673">
        <v>2.6</v>
      </c>
      <c r="H4673">
        <v>7.9</v>
      </c>
      <c r="I4673">
        <v>2.9</v>
      </c>
      <c r="J4673">
        <v>16.2</v>
      </c>
      <c r="K4673">
        <v>1.4</v>
      </c>
      <c r="L4673">
        <v>12</v>
      </c>
      <c r="M4673">
        <v>2.4</v>
      </c>
      <c r="N4673">
        <v>68.7</v>
      </c>
      <c r="O4673">
        <v>3.9</v>
      </c>
      <c r="P4673">
        <v>1.4</v>
      </c>
      <c r="Q4673">
        <v>3.7</v>
      </c>
      <c r="R4673">
        <v>1.7</v>
      </c>
      <c r="S4673">
        <v>11</v>
      </c>
      <c r="T4673">
        <v>1.2</v>
      </c>
      <c r="U4673">
        <v>6.6</v>
      </c>
      <c r="V4673">
        <v>1.4</v>
      </c>
      <c r="W4673">
        <v>67</v>
      </c>
      <c r="X4673">
        <v>0</v>
      </c>
      <c r="Y4673">
        <v>0</v>
      </c>
      <c r="Z4673">
        <v>1</v>
      </c>
      <c r="AA4673">
        <v>0</v>
      </c>
      <c r="AB4673">
        <v>30</v>
      </c>
      <c r="AC4673">
        <v>0</v>
      </c>
      <c r="AD4673">
        <v>6</v>
      </c>
      <c r="AE4673">
        <v>0</v>
      </c>
      <c r="AY4673" s="59"/>
    </row>
    <row r="4674" spans="1:51">
      <c r="A4674" s="19">
        <v>43832</v>
      </c>
      <c r="B4674" t="s">
        <v>47</v>
      </c>
      <c r="C4674" s="19">
        <v>43919</v>
      </c>
      <c r="D4674">
        <v>51</v>
      </c>
      <c r="E4674">
        <v>29.7</v>
      </c>
      <c r="F4674">
        <v>4.8</v>
      </c>
      <c r="G4674">
        <v>2.4</v>
      </c>
      <c r="H4674">
        <v>8.8000000000000007</v>
      </c>
      <c r="I4674">
        <v>3</v>
      </c>
      <c r="J4674">
        <v>19.7</v>
      </c>
      <c r="K4674">
        <v>1.3</v>
      </c>
      <c r="L4674">
        <v>16.5</v>
      </c>
      <c r="M4674">
        <v>3.5</v>
      </c>
      <c r="N4674">
        <v>48.1</v>
      </c>
      <c r="O4674">
        <v>3</v>
      </c>
      <c r="P4674">
        <v>2.2000000000000002</v>
      </c>
      <c r="Q4674">
        <v>5.2</v>
      </c>
      <c r="R4674">
        <v>2.5</v>
      </c>
      <c r="S4674">
        <v>19.899999999999999</v>
      </c>
      <c r="T4674">
        <v>1.8</v>
      </c>
      <c r="U4674">
        <v>14.6</v>
      </c>
      <c r="V4674">
        <v>2.2999999999999998</v>
      </c>
      <c r="W4674">
        <v>23</v>
      </c>
      <c r="X4674">
        <v>0</v>
      </c>
      <c r="Y4674">
        <v>0</v>
      </c>
      <c r="Z4674">
        <v>1</v>
      </c>
      <c r="AA4674">
        <v>0</v>
      </c>
      <c r="AB4674">
        <v>15</v>
      </c>
      <c r="AC4674">
        <v>0</v>
      </c>
      <c r="AD4674">
        <v>13</v>
      </c>
      <c r="AE4674">
        <v>0</v>
      </c>
      <c r="AY4674" s="59"/>
    </row>
    <row r="4675" spans="1:51">
      <c r="A4675" s="19">
        <v>43832</v>
      </c>
      <c r="B4675" t="s">
        <v>48</v>
      </c>
      <c r="C4675" s="19">
        <v>43925</v>
      </c>
      <c r="D4675">
        <v>15</v>
      </c>
      <c r="E4675">
        <v>28.8</v>
      </c>
      <c r="F4675">
        <v>9</v>
      </c>
      <c r="G4675">
        <v>0.5</v>
      </c>
      <c r="H4675">
        <v>10.7</v>
      </c>
      <c r="I4675">
        <v>2.5</v>
      </c>
      <c r="J4675">
        <v>13.4</v>
      </c>
      <c r="K4675">
        <v>4.5999999999999996</v>
      </c>
      <c r="L4675">
        <v>19.3</v>
      </c>
      <c r="M4675">
        <v>0.7</v>
      </c>
      <c r="N4675">
        <v>46.7</v>
      </c>
      <c r="O4675">
        <v>6</v>
      </c>
      <c r="P4675">
        <v>1.7</v>
      </c>
      <c r="Q4675">
        <v>7.5</v>
      </c>
      <c r="R4675">
        <v>2.4</v>
      </c>
      <c r="S4675">
        <v>10.4</v>
      </c>
      <c r="T4675">
        <v>3.3</v>
      </c>
      <c r="U4675">
        <v>19.899999999999999</v>
      </c>
      <c r="V4675">
        <v>1.7</v>
      </c>
      <c r="W4675">
        <v>8</v>
      </c>
      <c r="X4675">
        <v>0</v>
      </c>
      <c r="Y4675">
        <v>0</v>
      </c>
      <c r="Z4675">
        <v>1</v>
      </c>
      <c r="AA4675">
        <v>0</v>
      </c>
      <c r="AB4675">
        <v>1</v>
      </c>
      <c r="AC4675">
        <v>0</v>
      </c>
      <c r="AD4675">
        <v>5</v>
      </c>
      <c r="AE4675">
        <v>0</v>
      </c>
      <c r="AY4675" s="59"/>
    </row>
    <row r="4676" spans="1:51">
      <c r="A4676" s="19">
        <v>43832</v>
      </c>
      <c r="B4676" t="s">
        <v>49</v>
      </c>
      <c r="C4676" s="19">
        <v>43925</v>
      </c>
      <c r="D4676">
        <v>24</v>
      </c>
      <c r="E4676">
        <v>25.2</v>
      </c>
      <c r="F4676">
        <v>3.3</v>
      </c>
      <c r="G4676">
        <v>0.5</v>
      </c>
      <c r="H4676">
        <v>8.8000000000000007</v>
      </c>
      <c r="I4676">
        <v>0.5</v>
      </c>
      <c r="J4676">
        <v>23.9</v>
      </c>
      <c r="K4676">
        <v>0.2</v>
      </c>
      <c r="L4676">
        <v>18.8</v>
      </c>
      <c r="M4676">
        <v>8.4</v>
      </c>
      <c r="N4676">
        <v>33</v>
      </c>
      <c r="O4676">
        <v>2.8</v>
      </c>
      <c r="P4676">
        <v>1.7</v>
      </c>
      <c r="Q4676">
        <v>5.6</v>
      </c>
      <c r="R4676">
        <v>1.4</v>
      </c>
      <c r="S4676">
        <v>30.2</v>
      </c>
      <c r="T4676">
        <v>1.3</v>
      </c>
      <c r="U4676">
        <v>18.2</v>
      </c>
      <c r="V4676">
        <v>5.2</v>
      </c>
      <c r="W4676">
        <v>9</v>
      </c>
      <c r="X4676">
        <v>0</v>
      </c>
      <c r="Y4676">
        <v>0</v>
      </c>
      <c r="Z4676">
        <v>0</v>
      </c>
      <c r="AA4676">
        <v>0</v>
      </c>
      <c r="AB4676">
        <v>8</v>
      </c>
      <c r="AC4676">
        <v>0</v>
      </c>
      <c r="AD4676">
        <v>7</v>
      </c>
      <c r="AE4676">
        <v>0</v>
      </c>
      <c r="AY4676" s="59"/>
    </row>
    <row r="4677" spans="1:51">
      <c r="A4677" s="19">
        <v>43832</v>
      </c>
      <c r="B4677" t="s">
        <v>50</v>
      </c>
      <c r="C4677" s="19">
        <v>43925</v>
      </c>
      <c r="D4677">
        <v>54</v>
      </c>
      <c r="E4677">
        <v>36.700000000000003</v>
      </c>
      <c r="F4677">
        <v>6.5</v>
      </c>
      <c r="G4677">
        <v>4.2</v>
      </c>
      <c r="H4677">
        <v>7</v>
      </c>
      <c r="I4677">
        <v>4.5999999999999996</v>
      </c>
      <c r="J4677">
        <v>14.5</v>
      </c>
      <c r="K4677">
        <v>3.9</v>
      </c>
      <c r="L4677">
        <v>11.8</v>
      </c>
      <c r="M4677">
        <v>0.5</v>
      </c>
      <c r="N4677">
        <v>69.400000000000006</v>
      </c>
      <c r="O4677">
        <v>3.1</v>
      </c>
      <c r="P4677">
        <v>2.2999999999999998</v>
      </c>
      <c r="Q4677">
        <v>3.3</v>
      </c>
      <c r="R4677">
        <v>2.5</v>
      </c>
      <c r="S4677">
        <v>9</v>
      </c>
      <c r="T4677">
        <v>2</v>
      </c>
      <c r="U4677">
        <v>6.7</v>
      </c>
      <c r="V4677">
        <v>1.3</v>
      </c>
      <c r="W4677">
        <v>44</v>
      </c>
      <c r="X4677">
        <v>0</v>
      </c>
      <c r="Y4677">
        <v>0</v>
      </c>
      <c r="Z4677">
        <v>0</v>
      </c>
      <c r="AA4677">
        <v>0</v>
      </c>
      <c r="AB4677">
        <v>7</v>
      </c>
      <c r="AC4677">
        <v>0</v>
      </c>
      <c r="AD4677">
        <v>3</v>
      </c>
      <c r="AE4677">
        <v>0</v>
      </c>
      <c r="AY4677" s="59"/>
    </row>
    <row r="4678" spans="1:51">
      <c r="A4678" s="19">
        <v>43832</v>
      </c>
      <c r="B4678" t="s">
        <v>51</v>
      </c>
      <c r="C4678" s="19">
        <v>43925</v>
      </c>
      <c r="D4678">
        <v>14</v>
      </c>
      <c r="E4678">
        <v>24.4</v>
      </c>
      <c r="F4678">
        <v>7.5</v>
      </c>
      <c r="G4678">
        <v>0.4</v>
      </c>
      <c r="H4678">
        <v>10.9</v>
      </c>
      <c r="I4678">
        <v>4</v>
      </c>
      <c r="J4678">
        <v>13.4</v>
      </c>
      <c r="K4678">
        <v>3.7</v>
      </c>
      <c r="L4678">
        <v>24.4</v>
      </c>
      <c r="M4678">
        <v>0.8</v>
      </c>
      <c r="N4678">
        <v>33.1</v>
      </c>
      <c r="O4678">
        <v>5.4</v>
      </c>
      <c r="P4678">
        <v>1.9</v>
      </c>
      <c r="Q4678">
        <v>7.8</v>
      </c>
      <c r="R4678">
        <v>2.8</v>
      </c>
      <c r="S4678">
        <v>10.8</v>
      </c>
      <c r="T4678">
        <v>2.9</v>
      </c>
      <c r="U4678">
        <v>33.1</v>
      </c>
      <c r="V4678">
        <v>1.9</v>
      </c>
      <c r="W4678">
        <v>6</v>
      </c>
      <c r="X4678">
        <v>0</v>
      </c>
      <c r="Y4678">
        <v>0</v>
      </c>
      <c r="Z4678">
        <v>1</v>
      </c>
      <c r="AA4678">
        <v>0</v>
      </c>
      <c r="AB4678">
        <v>1</v>
      </c>
      <c r="AC4678">
        <v>0</v>
      </c>
      <c r="AD4678">
        <v>6</v>
      </c>
      <c r="AE4678">
        <v>0</v>
      </c>
      <c r="AY4678" s="59"/>
    </row>
    <row r="4679" spans="1:51">
      <c r="A4679" s="19">
        <v>43832</v>
      </c>
      <c r="B4679" t="s">
        <v>52</v>
      </c>
      <c r="C4679" s="19">
        <v>43928</v>
      </c>
      <c r="D4679">
        <v>84</v>
      </c>
      <c r="E4679">
        <v>24.4</v>
      </c>
      <c r="F4679">
        <v>4.3</v>
      </c>
      <c r="G4679">
        <v>2.2000000000000002</v>
      </c>
      <c r="H4679">
        <v>11.8</v>
      </c>
      <c r="I4679">
        <v>3.4</v>
      </c>
      <c r="J4679">
        <v>21.8</v>
      </c>
      <c r="K4679">
        <v>0.4</v>
      </c>
      <c r="L4679">
        <v>18.3</v>
      </c>
      <c r="M4679">
        <v>3.1</v>
      </c>
      <c r="N4679">
        <v>32.9</v>
      </c>
      <c r="O4679">
        <v>3.3</v>
      </c>
      <c r="P4679">
        <v>2.5</v>
      </c>
      <c r="Q4679">
        <v>9</v>
      </c>
      <c r="R4679">
        <v>2.9</v>
      </c>
      <c r="S4679">
        <v>26.2</v>
      </c>
      <c r="T4679">
        <v>1.7</v>
      </c>
      <c r="U4679">
        <v>18.7</v>
      </c>
      <c r="V4679">
        <v>2.6</v>
      </c>
      <c r="W4679">
        <v>30</v>
      </c>
      <c r="X4679">
        <v>0</v>
      </c>
      <c r="Y4679">
        <v>0</v>
      </c>
      <c r="Z4679">
        <v>5</v>
      </c>
      <c r="AA4679">
        <v>0</v>
      </c>
      <c r="AB4679">
        <v>27</v>
      </c>
      <c r="AC4679">
        <v>0</v>
      </c>
      <c r="AD4679">
        <v>22</v>
      </c>
      <c r="AE4679">
        <v>0</v>
      </c>
      <c r="AY4679" s="59"/>
    </row>
    <row r="4680" spans="1:51">
      <c r="A4680" s="19">
        <v>43832</v>
      </c>
      <c r="B4680" t="s">
        <v>53</v>
      </c>
      <c r="C4680" s="19">
        <v>43949</v>
      </c>
      <c r="D4680">
        <v>60</v>
      </c>
      <c r="E4680">
        <v>22.7</v>
      </c>
      <c r="F4680">
        <v>3.8</v>
      </c>
      <c r="G4680">
        <v>4.3</v>
      </c>
      <c r="H4680">
        <v>13.1</v>
      </c>
      <c r="I4680">
        <v>0.9</v>
      </c>
      <c r="J4680">
        <v>21</v>
      </c>
      <c r="K4680">
        <v>1.3</v>
      </c>
      <c r="L4680">
        <v>20</v>
      </c>
      <c r="M4680">
        <v>2.4</v>
      </c>
      <c r="N4680">
        <v>27.9</v>
      </c>
      <c r="O4680">
        <v>3.5</v>
      </c>
      <c r="P4680">
        <v>3.9</v>
      </c>
      <c r="Q4680">
        <v>10.7</v>
      </c>
      <c r="R4680">
        <v>2.2999999999999998</v>
      </c>
      <c r="S4680">
        <v>24.1</v>
      </c>
      <c r="T4680">
        <v>2.2999999999999998</v>
      </c>
      <c r="U4680">
        <v>22.1</v>
      </c>
      <c r="V4680">
        <v>2.9</v>
      </c>
      <c r="W4680">
        <v>20</v>
      </c>
      <c r="X4680">
        <v>0</v>
      </c>
      <c r="Y4680">
        <v>0</v>
      </c>
      <c r="Z4680">
        <v>5</v>
      </c>
      <c r="AA4680">
        <v>0</v>
      </c>
      <c r="AB4680">
        <v>18</v>
      </c>
      <c r="AC4680">
        <v>0</v>
      </c>
      <c r="AD4680">
        <v>17</v>
      </c>
      <c r="AE4680">
        <v>0</v>
      </c>
      <c r="AY4680" s="59"/>
    </row>
    <row r="4681" spans="1:51">
      <c r="A4681" s="19">
        <v>43832</v>
      </c>
      <c r="B4681" t="s">
        <v>54</v>
      </c>
      <c r="C4681" s="19">
        <v>43949</v>
      </c>
      <c r="D4681">
        <v>21</v>
      </c>
      <c r="E4681">
        <v>34</v>
      </c>
      <c r="F4681">
        <v>4.4000000000000004</v>
      </c>
      <c r="G4681">
        <v>4.0999999999999996</v>
      </c>
      <c r="H4681">
        <v>11.5</v>
      </c>
      <c r="I4681">
        <v>1.5</v>
      </c>
      <c r="J4681">
        <v>16.8</v>
      </c>
      <c r="K4681">
        <v>1.5</v>
      </c>
      <c r="L4681">
        <v>13.7</v>
      </c>
      <c r="M4681">
        <v>2.1</v>
      </c>
      <c r="N4681">
        <v>57.1</v>
      </c>
      <c r="O4681">
        <v>3</v>
      </c>
      <c r="P4681">
        <v>2.8</v>
      </c>
      <c r="Q4681">
        <v>7.6</v>
      </c>
      <c r="R4681">
        <v>1.9</v>
      </c>
      <c r="S4681">
        <v>13.5</v>
      </c>
      <c r="T4681">
        <v>2</v>
      </c>
      <c r="U4681">
        <v>9.6999999999999993</v>
      </c>
      <c r="V4681">
        <v>2.1</v>
      </c>
      <c r="W4681">
        <v>12</v>
      </c>
      <c r="X4681">
        <v>0</v>
      </c>
      <c r="Y4681">
        <v>0</v>
      </c>
      <c r="Z4681">
        <v>1</v>
      </c>
      <c r="AA4681">
        <v>0</v>
      </c>
      <c r="AB4681">
        <v>6</v>
      </c>
      <c r="AC4681">
        <v>0</v>
      </c>
      <c r="AD4681">
        <v>2</v>
      </c>
      <c r="AE4681">
        <v>0</v>
      </c>
      <c r="AY4681" s="59"/>
    </row>
    <row r="4682" spans="1:51">
      <c r="A4682" s="19">
        <v>43832</v>
      </c>
      <c r="B4682" t="s">
        <v>55</v>
      </c>
      <c r="C4682" s="19">
        <v>43949</v>
      </c>
      <c r="D4682">
        <v>96</v>
      </c>
      <c r="E4682">
        <v>25.6</v>
      </c>
      <c r="F4682">
        <v>2.8</v>
      </c>
      <c r="G4682">
        <v>6.2</v>
      </c>
      <c r="H4682">
        <v>11.3</v>
      </c>
      <c r="I4682">
        <v>0.8</v>
      </c>
      <c r="J4682">
        <v>19.2</v>
      </c>
      <c r="K4682">
        <v>0.5</v>
      </c>
      <c r="L4682">
        <v>18.600000000000001</v>
      </c>
      <c r="M4682">
        <v>4.3</v>
      </c>
      <c r="N4682">
        <v>35.6</v>
      </c>
      <c r="O4682">
        <v>3.2</v>
      </c>
      <c r="P4682">
        <v>4.8</v>
      </c>
      <c r="Q4682">
        <v>8.6999999999999993</v>
      </c>
      <c r="R4682">
        <v>2.2999999999999998</v>
      </c>
      <c r="S4682">
        <v>20.399999999999999</v>
      </c>
      <c r="T4682">
        <v>2</v>
      </c>
      <c r="U4682">
        <v>18.899999999999999</v>
      </c>
      <c r="V4682">
        <v>3.7</v>
      </c>
      <c r="W4682">
        <v>37</v>
      </c>
      <c r="X4682">
        <v>0</v>
      </c>
      <c r="Y4682">
        <v>0</v>
      </c>
      <c r="Z4682">
        <v>5</v>
      </c>
      <c r="AA4682">
        <v>0</v>
      </c>
      <c r="AB4682">
        <v>28</v>
      </c>
      <c r="AC4682">
        <v>0</v>
      </c>
      <c r="AD4682">
        <v>27</v>
      </c>
      <c r="AE4682">
        <v>0</v>
      </c>
      <c r="AY4682" s="59"/>
    </row>
    <row r="4683" spans="1:51">
      <c r="A4683" s="19">
        <v>43832</v>
      </c>
      <c r="B4683" t="s">
        <v>56</v>
      </c>
      <c r="C4683" s="19">
        <v>43949</v>
      </c>
      <c r="D4683">
        <v>274</v>
      </c>
      <c r="E4683">
        <v>24</v>
      </c>
      <c r="F4683">
        <v>17.7</v>
      </c>
      <c r="G4683">
        <v>2.4</v>
      </c>
      <c r="H4683">
        <v>9</v>
      </c>
      <c r="I4683">
        <v>1.2</v>
      </c>
      <c r="J4683">
        <v>17.3</v>
      </c>
      <c r="K4683">
        <v>0.3</v>
      </c>
      <c r="L4683">
        <v>14.3</v>
      </c>
      <c r="M4683">
        <v>3.3</v>
      </c>
      <c r="N4683">
        <v>32.1</v>
      </c>
      <c r="O4683">
        <v>18.5</v>
      </c>
      <c r="P4683">
        <v>3</v>
      </c>
      <c r="Q4683">
        <v>7.2</v>
      </c>
      <c r="R4683">
        <v>2.2999999999999998</v>
      </c>
      <c r="S4683">
        <v>17.600000000000001</v>
      </c>
      <c r="T4683">
        <v>2.4</v>
      </c>
      <c r="U4683">
        <v>13.2</v>
      </c>
      <c r="V4683">
        <v>3.2</v>
      </c>
      <c r="W4683">
        <v>96</v>
      </c>
      <c r="X4683">
        <v>0</v>
      </c>
      <c r="Y4683">
        <v>0</v>
      </c>
      <c r="Z4683">
        <v>5</v>
      </c>
      <c r="AA4683">
        <v>0</v>
      </c>
      <c r="AB4683">
        <v>69</v>
      </c>
      <c r="AC4683">
        <v>0</v>
      </c>
      <c r="AD4683">
        <v>34</v>
      </c>
      <c r="AE4683">
        <v>0</v>
      </c>
      <c r="AY4683" s="59"/>
    </row>
    <row r="4684" spans="1:51">
      <c r="A4684" s="19">
        <v>43832</v>
      </c>
      <c r="B4684" t="s">
        <v>57</v>
      </c>
      <c r="C4684" s="19">
        <v>43949</v>
      </c>
      <c r="D4684">
        <v>186</v>
      </c>
      <c r="E4684">
        <v>33.200000000000003</v>
      </c>
      <c r="F4684">
        <v>3.3</v>
      </c>
      <c r="G4684">
        <v>1</v>
      </c>
      <c r="H4684">
        <v>12</v>
      </c>
      <c r="I4684">
        <v>3.8</v>
      </c>
      <c r="J4684">
        <v>18.600000000000001</v>
      </c>
      <c r="K4684">
        <v>0.8</v>
      </c>
      <c r="L4684">
        <v>14.3</v>
      </c>
      <c r="M4684">
        <v>2.7</v>
      </c>
      <c r="N4684">
        <v>54.1</v>
      </c>
      <c r="O4684">
        <v>2.4</v>
      </c>
      <c r="P4684">
        <v>2</v>
      </c>
      <c r="Q4684">
        <v>8</v>
      </c>
      <c r="R4684">
        <v>2.8</v>
      </c>
      <c r="S4684">
        <v>16.100000000000001</v>
      </c>
      <c r="T4684">
        <v>1.4</v>
      </c>
      <c r="U4684">
        <v>10.3</v>
      </c>
      <c r="V4684">
        <v>2.4</v>
      </c>
      <c r="W4684">
        <v>97</v>
      </c>
      <c r="X4684">
        <v>0</v>
      </c>
      <c r="Y4684">
        <v>0</v>
      </c>
      <c r="Z4684">
        <v>11</v>
      </c>
      <c r="AA4684">
        <v>0</v>
      </c>
      <c r="AB4684">
        <v>55</v>
      </c>
      <c r="AC4684">
        <v>0</v>
      </c>
      <c r="AD4684">
        <v>23</v>
      </c>
      <c r="AE4684">
        <v>0</v>
      </c>
      <c r="AY4684" s="59"/>
    </row>
    <row r="4685" spans="1:51">
      <c r="A4685" s="19">
        <v>43832</v>
      </c>
      <c r="B4685" t="s">
        <v>58</v>
      </c>
      <c r="C4685" s="19">
        <v>43949</v>
      </c>
      <c r="D4685">
        <v>26</v>
      </c>
      <c r="E4685">
        <v>24.1</v>
      </c>
      <c r="F4685">
        <v>4.0999999999999996</v>
      </c>
      <c r="G4685">
        <v>8</v>
      </c>
      <c r="H4685">
        <v>9.1</v>
      </c>
      <c r="I4685">
        <v>0.6</v>
      </c>
      <c r="J4685">
        <v>21.8</v>
      </c>
      <c r="K4685">
        <v>0.2</v>
      </c>
      <c r="L4685">
        <v>16.3</v>
      </c>
      <c r="M4685">
        <v>5.3</v>
      </c>
      <c r="N4685">
        <v>32</v>
      </c>
      <c r="O4685">
        <v>3.9</v>
      </c>
      <c r="P4685">
        <v>6.3</v>
      </c>
      <c r="Q4685">
        <v>7</v>
      </c>
      <c r="R4685">
        <v>2.1</v>
      </c>
      <c r="S4685">
        <v>26.4</v>
      </c>
      <c r="T4685">
        <v>2</v>
      </c>
      <c r="U4685">
        <v>15.4</v>
      </c>
      <c r="V4685">
        <v>4.5</v>
      </c>
      <c r="W4685">
        <v>10</v>
      </c>
      <c r="X4685">
        <v>0</v>
      </c>
      <c r="Y4685">
        <v>0</v>
      </c>
      <c r="Z4685">
        <v>1</v>
      </c>
      <c r="AA4685">
        <v>0</v>
      </c>
      <c r="AB4685">
        <v>9</v>
      </c>
      <c r="AC4685">
        <v>0</v>
      </c>
      <c r="AD4685">
        <v>7</v>
      </c>
      <c r="AE4685">
        <v>0</v>
      </c>
      <c r="AY4685" s="59"/>
    </row>
    <row r="4686" spans="1:51">
      <c r="A4686" s="19">
        <v>43832</v>
      </c>
      <c r="B4686" t="s">
        <v>59</v>
      </c>
      <c r="C4686" s="19">
        <v>43953</v>
      </c>
      <c r="D4686">
        <v>7</v>
      </c>
      <c r="E4686">
        <v>29.7</v>
      </c>
      <c r="F4686">
        <v>4.8</v>
      </c>
      <c r="G4686">
        <v>2.4</v>
      </c>
      <c r="H4686">
        <v>8.8000000000000007</v>
      </c>
      <c r="I4686">
        <v>3</v>
      </c>
      <c r="J4686">
        <v>19.7</v>
      </c>
      <c r="K4686">
        <v>1.3</v>
      </c>
      <c r="L4686">
        <v>16.5</v>
      </c>
      <c r="M4686">
        <v>3.5</v>
      </c>
      <c r="N4686">
        <v>44.7</v>
      </c>
      <c r="O4686">
        <v>3.8</v>
      </c>
      <c r="P4686">
        <v>2.6</v>
      </c>
      <c r="Q4686">
        <v>6</v>
      </c>
      <c r="R4686">
        <v>3</v>
      </c>
      <c r="S4686">
        <v>20.2</v>
      </c>
      <c r="T4686">
        <v>1.9</v>
      </c>
      <c r="U4686">
        <v>14.3</v>
      </c>
      <c r="V4686">
        <v>3.2</v>
      </c>
      <c r="W4686">
        <v>3</v>
      </c>
      <c r="X4686">
        <v>0</v>
      </c>
      <c r="Y4686">
        <v>0</v>
      </c>
      <c r="Z4686">
        <v>0</v>
      </c>
      <c r="AA4686">
        <v>0</v>
      </c>
      <c r="AB4686">
        <v>2</v>
      </c>
      <c r="AC4686">
        <v>0</v>
      </c>
      <c r="AD4686">
        <v>2</v>
      </c>
      <c r="AE4686">
        <v>0</v>
      </c>
      <c r="AY4686" s="59"/>
    </row>
    <row r="4687" spans="1:51">
      <c r="A4687" s="19">
        <v>43832</v>
      </c>
      <c r="B4687" t="s">
        <v>60</v>
      </c>
      <c r="C4687" s="19">
        <v>43953</v>
      </c>
      <c r="D4687">
        <v>39</v>
      </c>
      <c r="E4687">
        <v>30.5</v>
      </c>
      <c r="F4687">
        <v>7.1</v>
      </c>
      <c r="G4687">
        <v>0.5</v>
      </c>
      <c r="H4687">
        <v>10.199999999999999</v>
      </c>
      <c r="I4687">
        <v>4.2</v>
      </c>
      <c r="J4687">
        <v>13.1</v>
      </c>
      <c r="K4687">
        <v>3.8</v>
      </c>
      <c r="L4687">
        <v>19.600000000000001</v>
      </c>
      <c r="M4687">
        <v>0.5</v>
      </c>
      <c r="N4687">
        <v>48.1</v>
      </c>
      <c r="O4687">
        <v>5</v>
      </c>
      <c r="P4687">
        <v>2</v>
      </c>
      <c r="Q4687">
        <v>7</v>
      </c>
      <c r="R4687">
        <v>3.4</v>
      </c>
      <c r="S4687">
        <v>9.5</v>
      </c>
      <c r="T4687">
        <v>3.1</v>
      </c>
      <c r="U4687">
        <v>19.5</v>
      </c>
      <c r="V4687">
        <v>2</v>
      </c>
      <c r="W4687">
        <v>21</v>
      </c>
      <c r="X4687">
        <v>0</v>
      </c>
      <c r="Y4687">
        <v>0</v>
      </c>
      <c r="Z4687">
        <v>1</v>
      </c>
      <c r="AA4687">
        <v>0</v>
      </c>
      <c r="AB4687">
        <v>3</v>
      </c>
      <c r="AC4687">
        <v>0</v>
      </c>
      <c r="AD4687">
        <v>14</v>
      </c>
      <c r="AE4687">
        <v>0</v>
      </c>
      <c r="AY4687" s="59"/>
    </row>
    <row r="4688" spans="1:51">
      <c r="A4688" s="19">
        <v>43832</v>
      </c>
      <c r="B4688" t="s">
        <v>61</v>
      </c>
      <c r="C4688" s="19">
        <v>43956</v>
      </c>
      <c r="D4688">
        <v>82</v>
      </c>
      <c r="E4688">
        <v>26.2</v>
      </c>
      <c r="F4688">
        <v>3.7</v>
      </c>
      <c r="G4688">
        <v>0.3</v>
      </c>
      <c r="H4688">
        <v>21.7</v>
      </c>
      <c r="I4688">
        <v>6.9</v>
      </c>
      <c r="J4688">
        <v>15.1</v>
      </c>
      <c r="K4688">
        <v>1.2</v>
      </c>
      <c r="L4688">
        <v>13.9</v>
      </c>
      <c r="M4688">
        <v>0.5</v>
      </c>
      <c r="N4688">
        <v>35.4</v>
      </c>
      <c r="O4688">
        <v>3.2</v>
      </c>
      <c r="P4688">
        <v>2.4</v>
      </c>
      <c r="Q4688">
        <v>25.1</v>
      </c>
      <c r="R4688">
        <v>4.8</v>
      </c>
      <c r="S4688">
        <v>12.7</v>
      </c>
      <c r="T4688">
        <v>2.5</v>
      </c>
      <c r="U4688">
        <v>11.3</v>
      </c>
      <c r="V4688">
        <v>2.2000000000000002</v>
      </c>
      <c r="W4688">
        <v>30</v>
      </c>
      <c r="X4688">
        <v>0</v>
      </c>
      <c r="Y4688">
        <v>0</v>
      </c>
      <c r="Z4688">
        <v>25</v>
      </c>
      <c r="AA4688">
        <v>1</v>
      </c>
      <c r="AB4688">
        <v>17</v>
      </c>
      <c r="AC4688">
        <v>0</v>
      </c>
      <c r="AD4688">
        <v>9</v>
      </c>
      <c r="AE4688">
        <v>0</v>
      </c>
      <c r="AY4688" s="59"/>
    </row>
    <row r="4689" spans="1:51">
      <c r="A4689" s="19">
        <v>43832</v>
      </c>
      <c r="B4689" t="s">
        <v>62</v>
      </c>
      <c r="C4689" s="19">
        <v>43963</v>
      </c>
      <c r="D4689">
        <v>29</v>
      </c>
      <c r="E4689">
        <v>29.7</v>
      </c>
      <c r="F4689">
        <v>6.6</v>
      </c>
      <c r="G4689">
        <v>0.6</v>
      </c>
      <c r="H4689">
        <v>9.8000000000000007</v>
      </c>
      <c r="I4689">
        <v>1.6</v>
      </c>
      <c r="J4689">
        <v>13.9</v>
      </c>
      <c r="K4689">
        <v>2.7</v>
      </c>
      <c r="L4689">
        <v>24.2</v>
      </c>
      <c r="M4689">
        <v>0.5</v>
      </c>
      <c r="N4689">
        <v>42.5</v>
      </c>
      <c r="O4689">
        <v>4.4000000000000004</v>
      </c>
      <c r="P4689">
        <v>2.1</v>
      </c>
      <c r="Q4689">
        <v>6.8</v>
      </c>
      <c r="R4689">
        <v>2.2000000000000002</v>
      </c>
      <c r="S4689">
        <v>10</v>
      </c>
      <c r="T4689">
        <v>2.4</v>
      </c>
      <c r="U4689">
        <v>27.3</v>
      </c>
      <c r="V4689">
        <v>2</v>
      </c>
      <c r="W4689">
        <v>14</v>
      </c>
      <c r="X4689">
        <v>0</v>
      </c>
      <c r="Y4689">
        <v>0</v>
      </c>
      <c r="Z4689">
        <v>1</v>
      </c>
      <c r="AA4689">
        <v>0</v>
      </c>
      <c r="AB4689">
        <v>3</v>
      </c>
      <c r="AC4689">
        <v>0</v>
      </c>
      <c r="AD4689">
        <v>11</v>
      </c>
      <c r="AE4689">
        <v>0</v>
      </c>
      <c r="AY4689" s="59"/>
    </row>
    <row r="4690" spans="1:51">
      <c r="A4690" s="19">
        <v>43832</v>
      </c>
      <c r="B4690" t="s">
        <v>63</v>
      </c>
      <c r="C4690" s="19">
        <v>43963</v>
      </c>
      <c r="D4690">
        <v>28</v>
      </c>
      <c r="E4690">
        <v>36.5</v>
      </c>
      <c r="F4690">
        <v>6.2</v>
      </c>
      <c r="G4690">
        <v>2.2999999999999998</v>
      </c>
      <c r="H4690">
        <v>8.1999999999999993</v>
      </c>
      <c r="I4690">
        <v>5.8</v>
      </c>
      <c r="J4690">
        <v>13.6</v>
      </c>
      <c r="K4690">
        <v>3.1</v>
      </c>
      <c r="L4690">
        <v>13.4</v>
      </c>
      <c r="M4690">
        <v>0.6</v>
      </c>
      <c r="N4690">
        <v>62.8</v>
      </c>
      <c r="O4690">
        <v>3.9</v>
      </c>
      <c r="P4690">
        <v>2.4</v>
      </c>
      <c r="Q4690">
        <v>4.8</v>
      </c>
      <c r="R4690">
        <v>3.8</v>
      </c>
      <c r="S4690">
        <v>8.8000000000000007</v>
      </c>
      <c r="T4690">
        <v>2.6</v>
      </c>
      <c r="U4690">
        <v>9</v>
      </c>
      <c r="V4690">
        <v>1.6</v>
      </c>
      <c r="W4690">
        <v>22</v>
      </c>
      <c r="X4690">
        <v>0</v>
      </c>
      <c r="Y4690">
        <v>0</v>
      </c>
      <c r="Z4690">
        <v>0</v>
      </c>
      <c r="AA4690">
        <v>0</v>
      </c>
      <c r="AB4690">
        <v>3</v>
      </c>
      <c r="AC4690">
        <v>0</v>
      </c>
      <c r="AD4690">
        <v>3</v>
      </c>
      <c r="AE4690">
        <v>0</v>
      </c>
      <c r="AY4690" s="59"/>
    </row>
    <row r="4691" spans="1:51">
      <c r="A4691" s="19">
        <v>43832</v>
      </c>
      <c r="B4691" t="s">
        <v>64</v>
      </c>
      <c r="C4691" s="19">
        <v>43970</v>
      </c>
      <c r="D4691">
        <v>54</v>
      </c>
      <c r="E4691">
        <v>35.700000000000003</v>
      </c>
      <c r="F4691">
        <v>6.3</v>
      </c>
      <c r="G4691">
        <v>3.5</v>
      </c>
      <c r="H4691">
        <v>8.6999999999999993</v>
      </c>
      <c r="I4691">
        <v>5.3</v>
      </c>
      <c r="J4691">
        <v>13.8</v>
      </c>
      <c r="K4691">
        <v>3.1</v>
      </c>
      <c r="L4691">
        <v>12.5</v>
      </c>
      <c r="M4691">
        <v>0.5</v>
      </c>
      <c r="N4691">
        <v>59.8</v>
      </c>
      <c r="O4691">
        <v>4.2</v>
      </c>
      <c r="P4691">
        <v>2.9</v>
      </c>
      <c r="Q4691">
        <v>5.7</v>
      </c>
      <c r="R4691">
        <v>3.7</v>
      </c>
      <c r="S4691">
        <v>9.5</v>
      </c>
      <c r="T4691">
        <v>2.8</v>
      </c>
      <c r="U4691">
        <v>8.9</v>
      </c>
      <c r="V4691">
        <v>2.1</v>
      </c>
      <c r="W4691">
        <v>43</v>
      </c>
      <c r="X4691">
        <v>0</v>
      </c>
      <c r="Y4691">
        <v>0</v>
      </c>
      <c r="Z4691">
        <v>1</v>
      </c>
      <c r="AA4691">
        <v>0</v>
      </c>
      <c r="AB4691">
        <v>6</v>
      </c>
      <c r="AC4691">
        <v>0</v>
      </c>
      <c r="AD4691">
        <v>4</v>
      </c>
      <c r="AE4691">
        <v>0</v>
      </c>
      <c r="AY4691" s="59"/>
    </row>
    <row r="4692" spans="1:51">
      <c r="A4692" s="19">
        <v>43832</v>
      </c>
      <c r="B4692" t="s">
        <v>65</v>
      </c>
      <c r="C4692" s="19">
        <v>43970</v>
      </c>
      <c r="D4692">
        <v>61</v>
      </c>
      <c r="E4692">
        <v>25</v>
      </c>
      <c r="F4692">
        <v>3.3</v>
      </c>
      <c r="G4692">
        <v>0.7</v>
      </c>
      <c r="H4692">
        <v>9.1999999999999993</v>
      </c>
      <c r="I4692">
        <v>0.6</v>
      </c>
      <c r="J4692">
        <v>24.2</v>
      </c>
      <c r="K4692">
        <v>0.3</v>
      </c>
      <c r="L4692">
        <v>17.7</v>
      </c>
      <c r="M4692">
        <v>8.5</v>
      </c>
      <c r="N4692">
        <v>30.7</v>
      </c>
      <c r="O4692">
        <v>3.3</v>
      </c>
      <c r="P4692">
        <v>2.4</v>
      </c>
      <c r="Q4692">
        <v>6.7</v>
      </c>
      <c r="R4692">
        <v>2.2000000000000002</v>
      </c>
      <c r="S4692">
        <v>29.5</v>
      </c>
      <c r="T4692">
        <v>1.8</v>
      </c>
      <c r="U4692">
        <v>16.7</v>
      </c>
      <c r="V4692">
        <v>6.3</v>
      </c>
      <c r="W4692">
        <v>22</v>
      </c>
      <c r="X4692">
        <v>0</v>
      </c>
      <c r="Y4692">
        <v>0</v>
      </c>
      <c r="Z4692">
        <v>1</v>
      </c>
      <c r="AA4692">
        <v>0</v>
      </c>
      <c r="AB4692">
        <v>21</v>
      </c>
      <c r="AC4692">
        <v>0</v>
      </c>
      <c r="AD4692">
        <v>16</v>
      </c>
      <c r="AE4692">
        <v>1</v>
      </c>
      <c r="AY4692" s="59"/>
    </row>
    <row r="4693" spans="1:51">
      <c r="A4693" s="19">
        <v>43832</v>
      </c>
      <c r="B4693" t="s">
        <v>143</v>
      </c>
      <c r="C4693" s="19">
        <v>43984</v>
      </c>
      <c r="D4693">
        <v>20</v>
      </c>
      <c r="E4693">
        <v>27</v>
      </c>
      <c r="F4693">
        <v>2.8</v>
      </c>
      <c r="G4693">
        <v>9.9</v>
      </c>
      <c r="H4693">
        <v>10.4</v>
      </c>
      <c r="I4693">
        <v>1.4</v>
      </c>
      <c r="J4693">
        <v>17.2</v>
      </c>
      <c r="K4693">
        <v>0.9</v>
      </c>
      <c r="L4693">
        <v>14.9</v>
      </c>
      <c r="M4693">
        <v>5</v>
      </c>
      <c r="N4693">
        <v>38.1</v>
      </c>
      <c r="O4693">
        <v>3.7</v>
      </c>
      <c r="P4693">
        <v>8.5</v>
      </c>
      <c r="Q4693">
        <v>8.8000000000000007</v>
      </c>
      <c r="R4693">
        <v>2.8</v>
      </c>
      <c r="S4693">
        <v>16.5</v>
      </c>
      <c r="T4693">
        <v>2.8</v>
      </c>
      <c r="U4693">
        <v>13.8</v>
      </c>
      <c r="V4693">
        <v>4.5999999999999996</v>
      </c>
      <c r="W4693">
        <v>9</v>
      </c>
      <c r="X4693">
        <v>0</v>
      </c>
      <c r="Y4693">
        <v>1</v>
      </c>
      <c r="Z4693">
        <v>1</v>
      </c>
      <c r="AA4693">
        <v>0</v>
      </c>
      <c r="AB4693">
        <v>6</v>
      </c>
      <c r="AC4693">
        <v>0</v>
      </c>
      <c r="AD4693">
        <v>3</v>
      </c>
      <c r="AE4693">
        <v>0</v>
      </c>
      <c r="AY4693" s="59"/>
    </row>
    <row r="4694" spans="1:51">
      <c r="A4694" s="19">
        <v>43832</v>
      </c>
      <c r="B4694" t="s">
        <v>67</v>
      </c>
      <c r="C4694" s="19">
        <v>43984</v>
      </c>
      <c r="D4694">
        <v>19</v>
      </c>
      <c r="E4694">
        <v>25.8</v>
      </c>
      <c r="F4694">
        <v>8</v>
      </c>
      <c r="G4694">
        <v>0.4</v>
      </c>
      <c r="H4694">
        <v>11.2</v>
      </c>
      <c r="I4694">
        <v>3.6</v>
      </c>
      <c r="J4694">
        <v>14.3</v>
      </c>
      <c r="K4694">
        <v>3.6</v>
      </c>
      <c r="L4694">
        <v>21.7</v>
      </c>
      <c r="M4694">
        <v>0.8</v>
      </c>
      <c r="N4694">
        <v>33.700000000000003</v>
      </c>
      <c r="O4694">
        <v>6.9</v>
      </c>
      <c r="P4694">
        <v>2.7</v>
      </c>
      <c r="Q4694">
        <v>9.5</v>
      </c>
      <c r="R4694">
        <v>3.8</v>
      </c>
      <c r="S4694">
        <v>12.3</v>
      </c>
      <c r="T4694">
        <v>3.8</v>
      </c>
      <c r="U4694">
        <v>24.3</v>
      </c>
      <c r="V4694">
        <v>2.6</v>
      </c>
      <c r="W4694">
        <v>9</v>
      </c>
      <c r="X4694">
        <v>0</v>
      </c>
      <c r="Y4694">
        <v>0</v>
      </c>
      <c r="Z4694">
        <v>1</v>
      </c>
      <c r="AA4694">
        <v>0</v>
      </c>
      <c r="AB4694">
        <v>2</v>
      </c>
      <c r="AC4694">
        <v>0</v>
      </c>
      <c r="AD4694">
        <v>7</v>
      </c>
      <c r="AE4694">
        <v>0</v>
      </c>
      <c r="AY4694" s="59"/>
    </row>
    <row r="4695" spans="1:51">
      <c r="A4695" s="19">
        <v>43832</v>
      </c>
      <c r="B4695" t="s">
        <v>68</v>
      </c>
      <c r="C4695" s="19">
        <v>43984</v>
      </c>
      <c r="D4695">
        <v>126</v>
      </c>
      <c r="E4695">
        <v>22.1</v>
      </c>
      <c r="F4695">
        <v>5.2</v>
      </c>
      <c r="G4695">
        <v>11.3</v>
      </c>
      <c r="H4695">
        <v>9.9</v>
      </c>
      <c r="I4695">
        <v>1.3</v>
      </c>
      <c r="J4695">
        <v>19.100000000000001</v>
      </c>
      <c r="K4695">
        <v>0.6</v>
      </c>
      <c r="L4695">
        <v>16</v>
      </c>
      <c r="M4695">
        <v>3.8</v>
      </c>
      <c r="N4695">
        <v>27.4</v>
      </c>
      <c r="O4695">
        <v>5.4</v>
      </c>
      <c r="P4695">
        <v>10.199999999999999</v>
      </c>
      <c r="Q4695">
        <v>9</v>
      </c>
      <c r="R4695">
        <v>3.2</v>
      </c>
      <c r="S4695">
        <v>21.1</v>
      </c>
      <c r="T4695">
        <v>2.6</v>
      </c>
      <c r="U4695">
        <v>16.100000000000001</v>
      </c>
      <c r="V4695">
        <v>4.4000000000000004</v>
      </c>
      <c r="W4695">
        <v>45</v>
      </c>
      <c r="X4695">
        <v>0</v>
      </c>
      <c r="Y4695">
        <v>6</v>
      </c>
      <c r="Z4695">
        <v>4</v>
      </c>
      <c r="AA4695">
        <v>0</v>
      </c>
      <c r="AB4695">
        <v>39</v>
      </c>
      <c r="AC4695">
        <v>0</v>
      </c>
      <c r="AD4695">
        <v>32</v>
      </c>
      <c r="AE4695">
        <v>0</v>
      </c>
      <c r="AY4695" s="59"/>
    </row>
    <row r="4696" spans="1:51">
      <c r="A4696" s="19">
        <v>43832</v>
      </c>
      <c r="B4696" t="s">
        <v>69</v>
      </c>
      <c r="C4696" s="19">
        <v>43984</v>
      </c>
      <c r="D4696">
        <v>34</v>
      </c>
      <c r="E4696">
        <v>25.4</v>
      </c>
      <c r="F4696">
        <v>4.2</v>
      </c>
      <c r="G4696">
        <v>1.5</v>
      </c>
      <c r="H4696">
        <v>7.9</v>
      </c>
      <c r="I4696">
        <v>0.5</v>
      </c>
      <c r="J4696">
        <v>24.1</v>
      </c>
      <c r="K4696">
        <v>0.4</v>
      </c>
      <c r="L4696">
        <v>16.100000000000001</v>
      </c>
      <c r="M4696">
        <v>9.3000000000000007</v>
      </c>
      <c r="N4696">
        <v>31.3</v>
      </c>
      <c r="O4696">
        <v>4.0999999999999996</v>
      </c>
      <c r="P4696">
        <v>2.8</v>
      </c>
      <c r="Q4696">
        <v>5.9</v>
      </c>
      <c r="R4696">
        <v>2.5</v>
      </c>
      <c r="S4696">
        <v>28.5</v>
      </c>
      <c r="T4696">
        <v>2.2000000000000002</v>
      </c>
      <c r="U4696">
        <v>15.2</v>
      </c>
      <c r="V4696">
        <v>7.2</v>
      </c>
      <c r="W4696">
        <v>13</v>
      </c>
      <c r="X4696">
        <v>0</v>
      </c>
      <c r="Y4696">
        <v>0</v>
      </c>
      <c r="Z4696">
        <v>0</v>
      </c>
      <c r="AA4696">
        <v>0</v>
      </c>
      <c r="AB4696">
        <v>12</v>
      </c>
      <c r="AC4696">
        <v>0</v>
      </c>
      <c r="AD4696">
        <v>8</v>
      </c>
      <c r="AE4696">
        <v>1</v>
      </c>
      <c r="AY4696" s="59"/>
    </row>
    <row r="4697" spans="1:51">
      <c r="A4697" s="19">
        <v>43832</v>
      </c>
      <c r="B4697" t="s">
        <v>70</v>
      </c>
      <c r="C4697" s="19">
        <v>43984</v>
      </c>
      <c r="D4697">
        <v>16</v>
      </c>
      <c r="E4697">
        <v>27.2</v>
      </c>
      <c r="F4697">
        <v>7.6</v>
      </c>
      <c r="G4697">
        <v>0.5</v>
      </c>
      <c r="H4697">
        <v>10.4</v>
      </c>
      <c r="I4697">
        <v>4.0999999999999996</v>
      </c>
      <c r="J4697">
        <v>13.1</v>
      </c>
      <c r="K4697">
        <v>3.8</v>
      </c>
      <c r="L4697">
        <v>22.4</v>
      </c>
      <c r="M4697">
        <v>0.6</v>
      </c>
      <c r="N4697">
        <v>36.200000000000003</v>
      </c>
      <c r="O4697">
        <v>6.1</v>
      </c>
      <c r="P4697">
        <v>2.5</v>
      </c>
      <c r="Q4697">
        <v>8</v>
      </c>
      <c r="R4697">
        <v>4.0999999999999996</v>
      </c>
      <c r="S4697">
        <v>10.8</v>
      </c>
      <c r="T4697">
        <v>4</v>
      </c>
      <c r="U4697">
        <v>25.3</v>
      </c>
      <c r="V4697">
        <v>2.6</v>
      </c>
      <c r="W4697">
        <v>8</v>
      </c>
      <c r="X4697">
        <v>0</v>
      </c>
      <c r="Y4697">
        <v>0</v>
      </c>
      <c r="Z4697">
        <v>1</v>
      </c>
      <c r="AA4697">
        <v>0</v>
      </c>
      <c r="AB4697">
        <v>1</v>
      </c>
      <c r="AC4697">
        <v>0</v>
      </c>
      <c r="AD4697">
        <v>6</v>
      </c>
      <c r="AE4697">
        <v>0</v>
      </c>
      <c r="AY4697" s="59"/>
    </row>
    <row r="4698" spans="1:51">
      <c r="A4698" s="19">
        <v>43832</v>
      </c>
      <c r="B4698" t="s">
        <v>71</v>
      </c>
      <c r="C4698" s="19">
        <v>43988</v>
      </c>
      <c r="D4698">
        <v>7</v>
      </c>
      <c r="E4698">
        <v>29.7</v>
      </c>
      <c r="F4698">
        <v>4.8</v>
      </c>
      <c r="G4698">
        <v>2.4</v>
      </c>
      <c r="H4698">
        <v>8.8000000000000007</v>
      </c>
      <c r="I4698">
        <v>3</v>
      </c>
      <c r="J4698">
        <v>19.7</v>
      </c>
      <c r="K4698">
        <v>1.3</v>
      </c>
      <c r="L4698">
        <v>16.5</v>
      </c>
      <c r="M4698">
        <v>3.5</v>
      </c>
      <c r="N4698">
        <v>41.8</v>
      </c>
      <c r="O4698">
        <v>4.3</v>
      </c>
      <c r="P4698">
        <v>3.3</v>
      </c>
      <c r="Q4698">
        <v>6.9</v>
      </c>
      <c r="R4698">
        <v>3.4</v>
      </c>
      <c r="S4698">
        <v>19</v>
      </c>
      <c r="T4698">
        <v>2.6</v>
      </c>
      <c r="U4698">
        <v>14.7</v>
      </c>
      <c r="V4698">
        <v>3.5</v>
      </c>
      <c r="W4698">
        <v>3</v>
      </c>
      <c r="X4698">
        <v>0</v>
      </c>
      <c r="Y4698">
        <v>0</v>
      </c>
      <c r="Z4698">
        <v>0</v>
      </c>
      <c r="AA4698">
        <v>0</v>
      </c>
      <c r="AB4698">
        <v>2</v>
      </c>
      <c r="AC4698">
        <v>0</v>
      </c>
      <c r="AD4698">
        <v>2</v>
      </c>
      <c r="AE4698">
        <v>0</v>
      </c>
      <c r="AY4698" s="59"/>
    </row>
    <row r="4699" spans="1:51">
      <c r="A4699" s="19">
        <v>43832</v>
      </c>
      <c r="B4699" t="s">
        <v>73</v>
      </c>
      <c r="C4699" s="19">
        <v>44013</v>
      </c>
      <c r="D4699">
        <v>41</v>
      </c>
      <c r="E4699">
        <v>28.8</v>
      </c>
      <c r="F4699">
        <v>5.3</v>
      </c>
      <c r="G4699">
        <v>2.5</v>
      </c>
      <c r="H4699">
        <v>10.199999999999999</v>
      </c>
      <c r="I4699">
        <v>3.3</v>
      </c>
      <c r="J4699">
        <v>17.899999999999999</v>
      </c>
      <c r="K4699">
        <v>2.1</v>
      </c>
      <c r="L4699">
        <v>16.5</v>
      </c>
      <c r="M4699">
        <v>2.9</v>
      </c>
      <c r="N4699">
        <v>50.2</v>
      </c>
      <c r="O4699">
        <v>2.7</v>
      </c>
      <c r="P4699">
        <v>1.4</v>
      </c>
      <c r="Q4699">
        <v>6.8</v>
      </c>
      <c r="R4699">
        <v>1.7</v>
      </c>
      <c r="S4699">
        <v>19.399999999999999</v>
      </c>
      <c r="T4699">
        <v>1.1000000000000001</v>
      </c>
      <c r="U4699">
        <v>14.6</v>
      </c>
      <c r="V4699">
        <v>1.6</v>
      </c>
      <c r="W4699">
        <v>1898</v>
      </c>
      <c r="X4699">
        <v>0</v>
      </c>
      <c r="Y4699">
        <v>7</v>
      </c>
      <c r="Z4699">
        <v>167</v>
      </c>
      <c r="AA4699">
        <v>17</v>
      </c>
      <c r="AB4699">
        <v>1050</v>
      </c>
      <c r="AC4699">
        <v>0</v>
      </c>
      <c r="AD4699">
        <v>757</v>
      </c>
      <c r="AE4699">
        <v>5</v>
      </c>
      <c r="AY4699" s="59"/>
    </row>
    <row r="4700" spans="1:51">
      <c r="A4700" s="19">
        <v>43833</v>
      </c>
      <c r="B4700" t="s">
        <v>15</v>
      </c>
      <c r="C4700" s="19">
        <v>43864</v>
      </c>
      <c r="D4700">
        <v>41</v>
      </c>
      <c r="E4700">
        <v>18.899999999999999</v>
      </c>
      <c r="F4700">
        <v>0</v>
      </c>
      <c r="G4700">
        <v>2.2000000000000002</v>
      </c>
      <c r="H4700">
        <v>22</v>
      </c>
      <c r="I4700">
        <v>6.5</v>
      </c>
      <c r="J4700">
        <v>18.399999999999999</v>
      </c>
      <c r="K4700">
        <v>3.3</v>
      </c>
      <c r="L4700">
        <v>14.9</v>
      </c>
      <c r="M4700">
        <v>3.2</v>
      </c>
      <c r="N4700">
        <v>22.6</v>
      </c>
      <c r="O4700">
        <v>0</v>
      </c>
      <c r="P4700">
        <v>1.8</v>
      </c>
      <c r="Q4700">
        <v>32.5</v>
      </c>
      <c r="R4700">
        <v>3.5</v>
      </c>
      <c r="S4700">
        <v>21.5</v>
      </c>
      <c r="T4700">
        <v>2</v>
      </c>
      <c r="U4700">
        <v>13.6</v>
      </c>
      <c r="V4700">
        <v>2.1</v>
      </c>
      <c r="W4700">
        <v>11</v>
      </c>
      <c r="X4700">
        <v>0</v>
      </c>
      <c r="Y4700">
        <v>0</v>
      </c>
      <c r="Z4700">
        <v>13</v>
      </c>
      <c r="AA4700">
        <v>0</v>
      </c>
      <c r="AB4700">
        <v>11</v>
      </c>
      <c r="AC4700">
        <v>0</v>
      </c>
      <c r="AD4700">
        <v>6</v>
      </c>
      <c r="AE4700">
        <v>0</v>
      </c>
      <c r="AY4700" s="59"/>
    </row>
    <row r="4701" spans="1:51">
      <c r="A4701" s="19">
        <v>43833</v>
      </c>
      <c r="B4701" t="s">
        <v>16</v>
      </c>
      <c r="C4701" s="19">
        <v>43872</v>
      </c>
      <c r="D4701">
        <v>24</v>
      </c>
      <c r="E4701">
        <v>19.7</v>
      </c>
      <c r="F4701">
        <v>0</v>
      </c>
      <c r="G4701">
        <v>2.7</v>
      </c>
      <c r="H4701">
        <v>18</v>
      </c>
      <c r="I4701">
        <v>3.7</v>
      </c>
      <c r="J4701">
        <v>20.8</v>
      </c>
      <c r="K4701">
        <v>3</v>
      </c>
      <c r="L4701">
        <v>16.899999999999999</v>
      </c>
      <c r="M4701">
        <v>4.8</v>
      </c>
      <c r="N4701">
        <v>25</v>
      </c>
      <c r="O4701">
        <v>0</v>
      </c>
      <c r="P4701">
        <v>2</v>
      </c>
      <c r="Q4701">
        <v>19.7</v>
      </c>
      <c r="R4701">
        <v>2.4</v>
      </c>
      <c r="S4701">
        <v>28.3</v>
      </c>
      <c r="T4701">
        <v>2.1</v>
      </c>
      <c r="U4701">
        <v>17.399999999999999</v>
      </c>
      <c r="V4701">
        <v>2.8</v>
      </c>
      <c r="W4701">
        <v>6</v>
      </c>
      <c r="X4701">
        <v>0</v>
      </c>
      <c r="Y4701">
        <v>0</v>
      </c>
      <c r="Z4701">
        <v>6</v>
      </c>
      <c r="AA4701">
        <v>0</v>
      </c>
      <c r="AB4701">
        <v>7</v>
      </c>
      <c r="AC4701">
        <v>0</v>
      </c>
      <c r="AD4701">
        <v>5</v>
      </c>
      <c r="AE4701">
        <v>0</v>
      </c>
      <c r="AY4701" s="59"/>
    </row>
    <row r="4702" spans="1:51">
      <c r="A4702" s="19">
        <v>43833</v>
      </c>
      <c r="B4702" t="s">
        <v>17</v>
      </c>
      <c r="C4702" s="19">
        <v>43883</v>
      </c>
      <c r="D4702">
        <v>36</v>
      </c>
      <c r="E4702">
        <v>28.1</v>
      </c>
      <c r="F4702">
        <v>0</v>
      </c>
      <c r="G4702">
        <v>1.5</v>
      </c>
      <c r="H4702">
        <v>9.3000000000000007</v>
      </c>
      <c r="I4702">
        <v>2.2999999999999998</v>
      </c>
      <c r="J4702">
        <v>21.6</v>
      </c>
      <c r="K4702">
        <v>4.2</v>
      </c>
      <c r="L4702">
        <v>17.600000000000001</v>
      </c>
      <c r="M4702">
        <v>5</v>
      </c>
      <c r="N4702">
        <v>47.6</v>
      </c>
      <c r="O4702">
        <v>0</v>
      </c>
      <c r="P4702">
        <v>1.4</v>
      </c>
      <c r="Q4702">
        <v>4.8</v>
      </c>
      <c r="R4702">
        <v>1.7</v>
      </c>
      <c r="S4702">
        <v>24.7</v>
      </c>
      <c r="T4702">
        <v>1.8</v>
      </c>
      <c r="U4702">
        <v>15.2</v>
      </c>
      <c r="V4702">
        <v>2.4</v>
      </c>
      <c r="W4702">
        <v>15</v>
      </c>
      <c r="X4702">
        <v>0</v>
      </c>
      <c r="Y4702">
        <v>0</v>
      </c>
      <c r="Z4702">
        <v>1</v>
      </c>
      <c r="AA4702">
        <v>0</v>
      </c>
      <c r="AB4702">
        <v>11</v>
      </c>
      <c r="AC4702">
        <v>0</v>
      </c>
      <c r="AD4702">
        <v>9</v>
      </c>
      <c r="AE4702">
        <v>0</v>
      </c>
      <c r="AY4702" s="59"/>
    </row>
    <row r="4703" spans="1:51">
      <c r="A4703" s="19">
        <v>43833</v>
      </c>
      <c r="B4703" t="s">
        <v>18</v>
      </c>
      <c r="C4703" s="19">
        <v>43890</v>
      </c>
      <c r="D4703">
        <v>54</v>
      </c>
      <c r="E4703">
        <v>41</v>
      </c>
      <c r="F4703">
        <v>0</v>
      </c>
      <c r="G4703">
        <v>3.5</v>
      </c>
      <c r="H4703">
        <v>8.4</v>
      </c>
      <c r="I4703">
        <v>3</v>
      </c>
      <c r="J4703">
        <v>14.1</v>
      </c>
      <c r="K4703">
        <v>5.9</v>
      </c>
      <c r="L4703">
        <v>11</v>
      </c>
      <c r="M4703">
        <v>2.8</v>
      </c>
      <c r="N4703">
        <v>84.9</v>
      </c>
      <c r="O4703">
        <v>0</v>
      </c>
      <c r="P4703">
        <v>0.9</v>
      </c>
      <c r="Q4703">
        <v>2.1</v>
      </c>
      <c r="R4703">
        <v>0.9</v>
      </c>
      <c r="S4703">
        <v>5</v>
      </c>
      <c r="T4703">
        <v>1.4</v>
      </c>
      <c r="U4703">
        <v>3.7</v>
      </c>
      <c r="V4703">
        <v>0.9</v>
      </c>
      <c r="W4703">
        <v>45</v>
      </c>
      <c r="X4703">
        <v>0</v>
      </c>
      <c r="Y4703">
        <v>0</v>
      </c>
      <c r="Z4703">
        <v>1</v>
      </c>
      <c r="AA4703">
        <v>0</v>
      </c>
      <c r="AB4703">
        <v>6</v>
      </c>
      <c r="AC4703">
        <v>0</v>
      </c>
      <c r="AD4703">
        <v>2</v>
      </c>
      <c r="AE4703">
        <v>0</v>
      </c>
      <c r="AY4703" s="59"/>
    </row>
    <row r="4704" spans="1:51">
      <c r="A4704" s="19">
        <v>43833</v>
      </c>
      <c r="B4704" t="s">
        <v>19</v>
      </c>
      <c r="C4704" s="19">
        <v>43893</v>
      </c>
      <c r="D4704">
        <v>52</v>
      </c>
      <c r="E4704">
        <v>36.799999999999997</v>
      </c>
      <c r="F4704">
        <v>6.1</v>
      </c>
      <c r="G4704">
        <v>3.9</v>
      </c>
      <c r="H4704">
        <v>7.9</v>
      </c>
      <c r="I4704">
        <v>4.8</v>
      </c>
      <c r="J4704">
        <v>12.9</v>
      </c>
      <c r="K4704">
        <v>3.4</v>
      </c>
      <c r="L4704">
        <v>12.9</v>
      </c>
      <c r="M4704">
        <v>0.8</v>
      </c>
      <c r="N4704">
        <v>76.2</v>
      </c>
      <c r="O4704">
        <v>2.4</v>
      </c>
      <c r="P4704">
        <v>1.4</v>
      </c>
      <c r="Q4704">
        <v>3</v>
      </c>
      <c r="R4704">
        <v>2</v>
      </c>
      <c r="S4704">
        <v>6</v>
      </c>
      <c r="T4704">
        <v>1.3</v>
      </c>
      <c r="U4704">
        <v>6.4</v>
      </c>
      <c r="V4704">
        <v>0.8</v>
      </c>
      <c r="W4704">
        <v>43</v>
      </c>
      <c r="X4704">
        <v>0</v>
      </c>
      <c r="Y4704">
        <v>0</v>
      </c>
      <c r="Z4704">
        <v>1</v>
      </c>
      <c r="AA4704">
        <v>0</v>
      </c>
      <c r="AB4704">
        <v>4</v>
      </c>
      <c r="AC4704">
        <v>0</v>
      </c>
      <c r="AD4704">
        <v>4</v>
      </c>
      <c r="AE4704">
        <v>0</v>
      </c>
      <c r="AY4704" s="59"/>
    </row>
    <row r="4705" spans="1:51">
      <c r="A4705" s="19">
        <v>43833</v>
      </c>
      <c r="B4705" t="s">
        <v>20</v>
      </c>
      <c r="C4705" s="19">
        <v>43893</v>
      </c>
      <c r="D4705">
        <v>6</v>
      </c>
      <c r="E4705">
        <v>29.7</v>
      </c>
      <c r="F4705">
        <v>4.8</v>
      </c>
      <c r="G4705">
        <v>2.4</v>
      </c>
      <c r="H4705">
        <v>8.8000000000000007</v>
      </c>
      <c r="I4705">
        <v>3</v>
      </c>
      <c r="J4705">
        <v>19.7</v>
      </c>
      <c r="K4705">
        <v>1.3</v>
      </c>
      <c r="L4705">
        <v>16.5</v>
      </c>
      <c r="M4705">
        <v>3.5</v>
      </c>
      <c r="N4705">
        <v>51.8</v>
      </c>
      <c r="O4705">
        <v>2.6</v>
      </c>
      <c r="P4705">
        <v>1.9</v>
      </c>
      <c r="Q4705">
        <v>4.9000000000000004</v>
      </c>
      <c r="R4705">
        <v>1.9</v>
      </c>
      <c r="S4705">
        <v>19.899999999999999</v>
      </c>
      <c r="T4705">
        <v>1.3</v>
      </c>
      <c r="U4705">
        <v>13.5</v>
      </c>
      <c r="V4705">
        <v>2</v>
      </c>
      <c r="W4705">
        <v>3</v>
      </c>
      <c r="X4705">
        <v>0</v>
      </c>
      <c r="Y4705">
        <v>0</v>
      </c>
      <c r="Z4705">
        <v>0</v>
      </c>
      <c r="AA4705">
        <v>0</v>
      </c>
      <c r="AB4705">
        <v>2</v>
      </c>
      <c r="AC4705">
        <v>0</v>
      </c>
      <c r="AD4705">
        <v>2</v>
      </c>
      <c r="AE4705">
        <v>0</v>
      </c>
      <c r="AY4705" s="59"/>
    </row>
    <row r="4706" spans="1:51">
      <c r="A4706" s="19">
        <v>43833</v>
      </c>
      <c r="B4706" t="s">
        <v>21</v>
      </c>
      <c r="C4706" s="19">
        <v>43893</v>
      </c>
      <c r="D4706">
        <v>31</v>
      </c>
      <c r="E4706">
        <v>36.200000000000003</v>
      </c>
      <c r="F4706">
        <v>6.1</v>
      </c>
      <c r="G4706">
        <v>3.8</v>
      </c>
      <c r="H4706">
        <v>8.3000000000000007</v>
      </c>
      <c r="I4706">
        <v>4.9000000000000004</v>
      </c>
      <c r="J4706">
        <v>14.3</v>
      </c>
      <c r="K4706">
        <v>3.3</v>
      </c>
      <c r="L4706">
        <v>12.1</v>
      </c>
      <c r="M4706">
        <v>0.5</v>
      </c>
      <c r="N4706">
        <v>74.3</v>
      </c>
      <c r="O4706">
        <v>2.2999999999999998</v>
      </c>
      <c r="P4706">
        <v>1.7</v>
      </c>
      <c r="Q4706">
        <v>3.3</v>
      </c>
      <c r="R4706">
        <v>2</v>
      </c>
      <c r="S4706">
        <v>7.9</v>
      </c>
      <c r="T4706">
        <v>1.3</v>
      </c>
      <c r="U4706">
        <v>6.1</v>
      </c>
      <c r="V4706">
        <v>0.8</v>
      </c>
      <c r="W4706">
        <v>25</v>
      </c>
      <c r="X4706">
        <v>0</v>
      </c>
      <c r="Y4706">
        <v>0</v>
      </c>
      <c r="Z4706">
        <v>0</v>
      </c>
      <c r="AA4706">
        <v>0</v>
      </c>
      <c r="AB4706">
        <v>4</v>
      </c>
      <c r="AC4706">
        <v>0</v>
      </c>
      <c r="AD4706">
        <v>2</v>
      </c>
      <c r="AE4706">
        <v>0</v>
      </c>
      <c r="AY4706" s="59"/>
    </row>
    <row r="4707" spans="1:51">
      <c r="A4707" s="19">
        <v>43833</v>
      </c>
      <c r="B4707" t="s">
        <v>22</v>
      </c>
      <c r="C4707" s="19">
        <v>43893</v>
      </c>
      <c r="D4707">
        <v>416</v>
      </c>
      <c r="E4707">
        <v>24.1</v>
      </c>
      <c r="F4707">
        <v>5.9</v>
      </c>
      <c r="G4707">
        <v>2.2999999999999998</v>
      </c>
      <c r="H4707">
        <v>9.3000000000000007</v>
      </c>
      <c r="I4707">
        <v>2</v>
      </c>
      <c r="J4707">
        <v>21.8</v>
      </c>
      <c r="K4707">
        <v>1.7</v>
      </c>
      <c r="L4707">
        <v>16.600000000000001</v>
      </c>
      <c r="M4707">
        <v>5.7</v>
      </c>
      <c r="N4707">
        <v>35.6</v>
      </c>
      <c r="O4707">
        <v>3.8</v>
      </c>
      <c r="P4707">
        <v>2.1</v>
      </c>
      <c r="Q4707">
        <v>6</v>
      </c>
      <c r="R4707">
        <v>1.9</v>
      </c>
      <c r="S4707">
        <v>28.3</v>
      </c>
      <c r="T4707">
        <v>1.5</v>
      </c>
      <c r="U4707">
        <v>16.7</v>
      </c>
      <c r="V4707">
        <v>3.7</v>
      </c>
      <c r="W4707">
        <v>156</v>
      </c>
      <c r="X4707">
        <v>0</v>
      </c>
      <c r="Y4707">
        <v>0</v>
      </c>
      <c r="Z4707">
        <v>9</v>
      </c>
      <c r="AA4707">
        <v>0</v>
      </c>
      <c r="AB4707">
        <v>141</v>
      </c>
      <c r="AC4707">
        <v>0</v>
      </c>
      <c r="AD4707">
        <v>108</v>
      </c>
      <c r="AE4707">
        <v>1</v>
      </c>
      <c r="AY4707" s="59"/>
    </row>
    <row r="4708" spans="1:51">
      <c r="A4708" s="19">
        <v>43833</v>
      </c>
      <c r="B4708" t="s">
        <v>23</v>
      </c>
      <c r="C4708" s="19">
        <v>43893</v>
      </c>
      <c r="D4708">
        <v>67</v>
      </c>
      <c r="E4708">
        <v>23.3</v>
      </c>
      <c r="F4708">
        <v>5.3</v>
      </c>
      <c r="G4708">
        <v>1</v>
      </c>
      <c r="H4708">
        <v>8.3000000000000007</v>
      </c>
      <c r="I4708">
        <v>1.3</v>
      </c>
      <c r="J4708">
        <v>24.3</v>
      </c>
      <c r="K4708">
        <v>1</v>
      </c>
      <c r="L4708">
        <v>17.7</v>
      </c>
      <c r="M4708">
        <v>7.3</v>
      </c>
      <c r="N4708">
        <v>30.8</v>
      </c>
      <c r="O4708">
        <v>2.8</v>
      </c>
      <c r="P4708">
        <v>1.5</v>
      </c>
      <c r="Q4708">
        <v>4.5999999999999996</v>
      </c>
      <c r="R4708">
        <v>1.2</v>
      </c>
      <c r="S4708">
        <v>35.4</v>
      </c>
      <c r="T4708">
        <v>1.3</v>
      </c>
      <c r="U4708">
        <v>17.8</v>
      </c>
      <c r="V4708">
        <v>4.0999999999999996</v>
      </c>
      <c r="W4708">
        <v>23</v>
      </c>
      <c r="X4708">
        <v>0</v>
      </c>
      <c r="Y4708">
        <v>0</v>
      </c>
      <c r="Z4708">
        <v>1</v>
      </c>
      <c r="AA4708">
        <v>0</v>
      </c>
      <c r="AB4708">
        <v>24</v>
      </c>
      <c r="AC4708">
        <v>0</v>
      </c>
      <c r="AD4708">
        <v>18</v>
      </c>
      <c r="AE4708">
        <v>1</v>
      </c>
      <c r="AY4708" s="59"/>
    </row>
    <row r="4709" spans="1:51">
      <c r="A4709" s="19">
        <v>43833</v>
      </c>
      <c r="B4709" t="s">
        <v>24</v>
      </c>
      <c r="C4709" s="19">
        <v>43893</v>
      </c>
      <c r="D4709">
        <v>13</v>
      </c>
      <c r="E4709">
        <v>29.7</v>
      </c>
      <c r="F4709">
        <v>4.8</v>
      </c>
      <c r="G4709">
        <v>2.4</v>
      </c>
      <c r="H4709">
        <v>8.8000000000000007</v>
      </c>
      <c r="I4709">
        <v>3</v>
      </c>
      <c r="J4709">
        <v>19.7</v>
      </c>
      <c r="K4709">
        <v>1.3</v>
      </c>
      <c r="L4709">
        <v>16.5</v>
      </c>
      <c r="M4709">
        <v>3.5</v>
      </c>
      <c r="N4709">
        <v>52.6</v>
      </c>
      <c r="O4709">
        <v>2.5</v>
      </c>
      <c r="P4709">
        <v>1.7</v>
      </c>
      <c r="Q4709">
        <v>4.9000000000000004</v>
      </c>
      <c r="R4709">
        <v>1.8</v>
      </c>
      <c r="S4709">
        <v>19.2</v>
      </c>
      <c r="T4709">
        <v>1.2</v>
      </c>
      <c r="U4709">
        <v>13.3</v>
      </c>
      <c r="V4709">
        <v>2.2000000000000002</v>
      </c>
      <c r="W4709">
        <v>6</v>
      </c>
      <c r="X4709">
        <v>0</v>
      </c>
      <c r="Y4709">
        <v>0</v>
      </c>
      <c r="Z4709">
        <v>0</v>
      </c>
      <c r="AA4709">
        <v>0</v>
      </c>
      <c r="AB4709">
        <v>4</v>
      </c>
      <c r="AC4709">
        <v>0</v>
      </c>
      <c r="AD4709">
        <v>3</v>
      </c>
      <c r="AE4709">
        <v>0</v>
      </c>
      <c r="AY4709" s="59"/>
    </row>
    <row r="4710" spans="1:51">
      <c r="A4710" s="19">
        <v>43833</v>
      </c>
      <c r="B4710" t="s">
        <v>25</v>
      </c>
      <c r="C4710" s="19">
        <v>43893</v>
      </c>
      <c r="D4710">
        <v>24</v>
      </c>
      <c r="E4710">
        <v>21</v>
      </c>
      <c r="F4710">
        <v>7.1</v>
      </c>
      <c r="G4710">
        <v>2.4</v>
      </c>
      <c r="H4710">
        <v>12.4</v>
      </c>
      <c r="I4710">
        <v>1.3</v>
      </c>
      <c r="J4710">
        <v>18.3</v>
      </c>
      <c r="K4710">
        <v>4.5999999999999996</v>
      </c>
      <c r="L4710">
        <v>18.3</v>
      </c>
      <c r="M4710">
        <v>4.0999999999999996</v>
      </c>
      <c r="N4710">
        <v>29.2</v>
      </c>
      <c r="O4710">
        <v>4.8</v>
      </c>
      <c r="P4710">
        <v>2.2000000000000002</v>
      </c>
      <c r="Q4710">
        <v>10.8</v>
      </c>
      <c r="R4710">
        <v>1.9</v>
      </c>
      <c r="S4710">
        <v>22.2</v>
      </c>
      <c r="T4710">
        <v>3.2</v>
      </c>
      <c r="U4710">
        <v>22.2</v>
      </c>
      <c r="V4710">
        <v>3.1</v>
      </c>
      <c r="W4710">
        <v>8</v>
      </c>
      <c r="X4710">
        <v>0</v>
      </c>
      <c r="Y4710">
        <v>0</v>
      </c>
      <c r="Z4710">
        <v>2</v>
      </c>
      <c r="AA4710">
        <v>0</v>
      </c>
      <c r="AB4710">
        <v>7</v>
      </c>
      <c r="AC4710">
        <v>0</v>
      </c>
      <c r="AD4710">
        <v>7</v>
      </c>
      <c r="AE4710">
        <v>0</v>
      </c>
      <c r="AY4710" s="59"/>
    </row>
    <row r="4711" spans="1:51">
      <c r="A4711" s="19">
        <v>43833</v>
      </c>
      <c r="B4711" t="s">
        <v>26</v>
      </c>
      <c r="C4711" s="19">
        <v>43893</v>
      </c>
      <c r="D4711">
        <v>91</v>
      </c>
      <c r="E4711">
        <v>21.6</v>
      </c>
      <c r="F4711">
        <v>5.4</v>
      </c>
      <c r="G4711">
        <v>2.5</v>
      </c>
      <c r="H4711">
        <v>12</v>
      </c>
      <c r="I4711">
        <v>2</v>
      </c>
      <c r="J4711">
        <v>15.2</v>
      </c>
      <c r="K4711">
        <v>1.2</v>
      </c>
      <c r="L4711">
        <v>27.6</v>
      </c>
      <c r="M4711">
        <v>2.2000000000000002</v>
      </c>
      <c r="N4711">
        <v>25.5</v>
      </c>
      <c r="O4711">
        <v>2.9</v>
      </c>
      <c r="P4711">
        <v>1.7</v>
      </c>
      <c r="Q4711">
        <v>8.4</v>
      </c>
      <c r="R4711">
        <v>1.5</v>
      </c>
      <c r="S4711">
        <v>11.6</v>
      </c>
      <c r="T4711">
        <v>1.4</v>
      </c>
      <c r="U4711">
        <v>45</v>
      </c>
      <c r="V4711">
        <v>1.7</v>
      </c>
      <c r="W4711">
        <v>29</v>
      </c>
      <c r="X4711">
        <v>0</v>
      </c>
      <c r="Y4711">
        <v>0</v>
      </c>
      <c r="Z4711">
        <v>6</v>
      </c>
      <c r="AA4711">
        <v>0</v>
      </c>
      <c r="AB4711">
        <v>20</v>
      </c>
      <c r="AC4711">
        <v>0</v>
      </c>
      <c r="AD4711">
        <v>36</v>
      </c>
      <c r="AE4711">
        <v>0</v>
      </c>
      <c r="AY4711" s="59"/>
    </row>
    <row r="4712" spans="1:51">
      <c r="A4712" s="19">
        <v>43833</v>
      </c>
      <c r="B4712" t="s">
        <v>27</v>
      </c>
      <c r="C4712" s="19">
        <v>43893</v>
      </c>
      <c r="D4712">
        <v>75</v>
      </c>
      <c r="E4712">
        <v>22.7</v>
      </c>
      <c r="F4712">
        <v>3</v>
      </c>
      <c r="G4712">
        <v>0.5</v>
      </c>
      <c r="H4712">
        <v>12.1</v>
      </c>
      <c r="I4712">
        <v>16.8</v>
      </c>
      <c r="J4712">
        <v>17.100000000000001</v>
      </c>
      <c r="K4712">
        <v>0.4</v>
      </c>
      <c r="L4712">
        <v>15.5</v>
      </c>
      <c r="M4712">
        <v>1.5</v>
      </c>
      <c r="N4712">
        <v>33.5</v>
      </c>
      <c r="O4712">
        <v>2.2999999999999998</v>
      </c>
      <c r="P4712">
        <v>1.8</v>
      </c>
      <c r="Q4712">
        <v>9.5</v>
      </c>
      <c r="R4712">
        <v>16.8</v>
      </c>
      <c r="S4712">
        <v>18.5</v>
      </c>
      <c r="T4712">
        <v>1.3</v>
      </c>
      <c r="U4712">
        <v>14.1</v>
      </c>
      <c r="V4712">
        <v>1.8</v>
      </c>
      <c r="W4712">
        <v>22</v>
      </c>
      <c r="X4712">
        <v>0</v>
      </c>
      <c r="Y4712">
        <v>0</v>
      </c>
      <c r="Z4712">
        <v>5</v>
      </c>
      <c r="AA4712">
        <v>16</v>
      </c>
      <c r="AB4712">
        <v>17</v>
      </c>
      <c r="AC4712">
        <v>0</v>
      </c>
      <c r="AD4712">
        <v>15</v>
      </c>
      <c r="AE4712">
        <v>0</v>
      </c>
      <c r="AY4712" s="59"/>
    </row>
    <row r="4713" spans="1:51">
      <c r="A4713" s="19">
        <v>43833</v>
      </c>
      <c r="B4713" t="s">
        <v>28</v>
      </c>
      <c r="C4713" s="19">
        <v>43893</v>
      </c>
      <c r="D4713">
        <v>110</v>
      </c>
      <c r="E4713">
        <v>34.6</v>
      </c>
      <c r="F4713">
        <v>10.199999999999999</v>
      </c>
      <c r="G4713">
        <v>1.9</v>
      </c>
      <c r="H4713">
        <v>7.5</v>
      </c>
      <c r="I4713">
        <v>2.5</v>
      </c>
      <c r="J4713">
        <v>16.600000000000001</v>
      </c>
      <c r="K4713">
        <v>1.9</v>
      </c>
      <c r="L4713">
        <v>12.1</v>
      </c>
      <c r="M4713">
        <v>2.2999999999999998</v>
      </c>
      <c r="N4713">
        <v>68.7</v>
      </c>
      <c r="O4713">
        <v>4.9000000000000004</v>
      </c>
      <c r="P4713">
        <v>1.3</v>
      </c>
      <c r="Q4713">
        <v>3.2</v>
      </c>
      <c r="R4713">
        <v>1.3</v>
      </c>
      <c r="S4713">
        <v>11.5</v>
      </c>
      <c r="T4713">
        <v>1.3</v>
      </c>
      <c r="U4713">
        <v>6.2</v>
      </c>
      <c r="V4713">
        <v>1.3</v>
      </c>
      <c r="W4713">
        <v>66</v>
      </c>
      <c r="X4713">
        <v>0</v>
      </c>
      <c r="Y4713">
        <v>0</v>
      </c>
      <c r="Z4713">
        <v>1</v>
      </c>
      <c r="AA4713">
        <v>0</v>
      </c>
      <c r="AB4713">
        <v>32</v>
      </c>
      <c r="AC4713">
        <v>0</v>
      </c>
      <c r="AD4713">
        <v>7</v>
      </c>
      <c r="AE4713">
        <v>0</v>
      </c>
      <c r="AY4713" s="59"/>
    </row>
    <row r="4714" spans="1:51">
      <c r="A4714" s="19">
        <v>43833</v>
      </c>
      <c r="B4714" t="s">
        <v>29</v>
      </c>
      <c r="C4714" s="19">
        <v>43893</v>
      </c>
      <c r="D4714">
        <v>37</v>
      </c>
      <c r="E4714">
        <v>35.9</v>
      </c>
      <c r="F4714">
        <v>8.4</v>
      </c>
      <c r="G4714">
        <v>3.2</v>
      </c>
      <c r="H4714">
        <v>7</v>
      </c>
      <c r="I4714">
        <v>4.0999999999999996</v>
      </c>
      <c r="J4714">
        <v>14.9</v>
      </c>
      <c r="K4714">
        <v>3.5</v>
      </c>
      <c r="L4714">
        <v>11.8</v>
      </c>
      <c r="M4714">
        <v>0.8</v>
      </c>
      <c r="N4714">
        <v>73.900000000000006</v>
      </c>
      <c r="O4714">
        <v>3.2</v>
      </c>
      <c r="P4714">
        <v>1.5</v>
      </c>
      <c r="Q4714">
        <v>2.8</v>
      </c>
      <c r="R4714">
        <v>1.7</v>
      </c>
      <c r="S4714">
        <v>8.1999999999999993</v>
      </c>
      <c r="T4714">
        <v>1.4</v>
      </c>
      <c r="U4714">
        <v>5.9</v>
      </c>
      <c r="V4714">
        <v>0.9</v>
      </c>
      <c r="W4714">
        <v>29</v>
      </c>
      <c r="X4714">
        <v>0</v>
      </c>
      <c r="Y4714">
        <v>0</v>
      </c>
      <c r="Z4714">
        <v>0</v>
      </c>
      <c r="AA4714">
        <v>0</v>
      </c>
      <c r="AB4714">
        <v>5</v>
      </c>
      <c r="AC4714">
        <v>0</v>
      </c>
      <c r="AD4714">
        <v>2</v>
      </c>
      <c r="AE4714">
        <v>0</v>
      </c>
      <c r="AY4714" s="59"/>
    </row>
    <row r="4715" spans="1:51">
      <c r="A4715" s="19">
        <v>43833</v>
      </c>
      <c r="B4715" t="s">
        <v>30</v>
      </c>
      <c r="C4715" s="19">
        <v>43893</v>
      </c>
      <c r="D4715">
        <v>64</v>
      </c>
      <c r="E4715">
        <v>35.799999999999997</v>
      </c>
      <c r="F4715">
        <v>6.2</v>
      </c>
      <c r="G4715">
        <v>3.1</v>
      </c>
      <c r="H4715">
        <v>8.8000000000000007</v>
      </c>
      <c r="I4715">
        <v>5.2</v>
      </c>
      <c r="J4715">
        <v>13.6</v>
      </c>
      <c r="K4715">
        <v>3.7</v>
      </c>
      <c r="L4715">
        <v>12.6</v>
      </c>
      <c r="M4715">
        <v>0.6</v>
      </c>
      <c r="N4715">
        <v>73.599999999999994</v>
      </c>
      <c r="O4715">
        <v>2.5</v>
      </c>
      <c r="P4715">
        <v>1.7</v>
      </c>
      <c r="Q4715">
        <v>3.7</v>
      </c>
      <c r="R4715">
        <v>2</v>
      </c>
      <c r="S4715">
        <v>7.3</v>
      </c>
      <c r="T4715">
        <v>1.4</v>
      </c>
      <c r="U4715">
        <v>6.7</v>
      </c>
      <c r="V4715">
        <v>0.8</v>
      </c>
      <c r="W4715">
        <v>51</v>
      </c>
      <c r="X4715">
        <v>0</v>
      </c>
      <c r="Y4715">
        <v>0</v>
      </c>
      <c r="Z4715">
        <v>1</v>
      </c>
      <c r="AA4715">
        <v>0</v>
      </c>
      <c r="AB4715">
        <v>7</v>
      </c>
      <c r="AC4715">
        <v>0</v>
      </c>
      <c r="AD4715">
        <v>5</v>
      </c>
      <c r="AE4715">
        <v>0</v>
      </c>
      <c r="AY4715" s="59"/>
    </row>
    <row r="4716" spans="1:51">
      <c r="A4716" s="19">
        <v>43833</v>
      </c>
      <c r="B4716" t="s">
        <v>31</v>
      </c>
      <c r="C4716" s="19">
        <v>43893</v>
      </c>
      <c r="D4716">
        <v>228</v>
      </c>
      <c r="E4716">
        <v>31.6</v>
      </c>
      <c r="F4716">
        <v>6.8</v>
      </c>
      <c r="G4716">
        <v>2.6</v>
      </c>
      <c r="H4716">
        <v>9</v>
      </c>
      <c r="I4716">
        <v>2.6</v>
      </c>
      <c r="J4716">
        <v>17.100000000000001</v>
      </c>
      <c r="K4716">
        <v>1.8</v>
      </c>
      <c r="L4716">
        <v>14.2</v>
      </c>
      <c r="M4716">
        <v>3.8</v>
      </c>
      <c r="N4716">
        <v>60.4</v>
      </c>
      <c r="O4716">
        <v>3.3</v>
      </c>
      <c r="P4716">
        <v>1.9</v>
      </c>
      <c r="Q4716">
        <v>4.7</v>
      </c>
      <c r="R4716">
        <v>1.6</v>
      </c>
      <c r="S4716">
        <v>14.1</v>
      </c>
      <c r="T4716">
        <v>1.5</v>
      </c>
      <c r="U4716">
        <v>10.1</v>
      </c>
      <c r="V4716">
        <v>2.1</v>
      </c>
      <c r="W4716">
        <v>127</v>
      </c>
      <c r="X4716">
        <v>0</v>
      </c>
      <c r="Y4716">
        <v>0</v>
      </c>
      <c r="Z4716">
        <v>4</v>
      </c>
      <c r="AA4716">
        <v>0</v>
      </c>
      <c r="AB4716">
        <v>68</v>
      </c>
      <c r="AC4716">
        <v>0</v>
      </c>
      <c r="AD4716">
        <v>28</v>
      </c>
      <c r="AE4716">
        <v>0</v>
      </c>
      <c r="AY4716" s="59"/>
    </row>
    <row r="4717" spans="1:51">
      <c r="A4717" s="19">
        <v>43833</v>
      </c>
      <c r="B4717" t="s">
        <v>32</v>
      </c>
      <c r="C4717" s="19">
        <v>43893</v>
      </c>
      <c r="D4717">
        <v>29</v>
      </c>
      <c r="E4717">
        <v>28.3</v>
      </c>
      <c r="F4717">
        <v>7.2</v>
      </c>
      <c r="G4717">
        <v>0.4</v>
      </c>
      <c r="H4717">
        <v>10.199999999999999</v>
      </c>
      <c r="I4717">
        <v>3.9</v>
      </c>
      <c r="J4717">
        <v>15.6</v>
      </c>
      <c r="K4717">
        <v>4</v>
      </c>
      <c r="L4717">
        <v>19</v>
      </c>
      <c r="M4717">
        <v>1</v>
      </c>
      <c r="N4717">
        <v>49.4</v>
      </c>
      <c r="O4717">
        <v>3.9</v>
      </c>
      <c r="P4717">
        <v>1.2</v>
      </c>
      <c r="Q4717">
        <v>6.4</v>
      </c>
      <c r="R4717">
        <v>2.1</v>
      </c>
      <c r="S4717">
        <v>12.9</v>
      </c>
      <c r="T4717">
        <v>2.4</v>
      </c>
      <c r="U4717">
        <v>19.8</v>
      </c>
      <c r="V4717">
        <v>1.4</v>
      </c>
      <c r="W4717">
        <v>13</v>
      </c>
      <c r="X4717">
        <v>0</v>
      </c>
      <c r="Y4717">
        <v>0</v>
      </c>
      <c r="Z4717">
        <v>1</v>
      </c>
      <c r="AA4717">
        <v>0</v>
      </c>
      <c r="AB4717">
        <v>7</v>
      </c>
      <c r="AC4717">
        <v>0</v>
      </c>
      <c r="AD4717">
        <v>8</v>
      </c>
      <c r="AE4717">
        <v>0</v>
      </c>
      <c r="AY4717" s="59"/>
    </row>
    <row r="4718" spans="1:51">
      <c r="A4718" s="19">
        <v>43833</v>
      </c>
      <c r="B4718" t="s">
        <v>33</v>
      </c>
      <c r="C4718" s="19">
        <v>43893</v>
      </c>
      <c r="D4718">
        <v>16</v>
      </c>
      <c r="E4718">
        <v>17.8</v>
      </c>
      <c r="F4718">
        <v>2.2999999999999998</v>
      </c>
      <c r="G4718">
        <v>1.4</v>
      </c>
      <c r="H4718">
        <v>10.3</v>
      </c>
      <c r="I4718">
        <v>1</v>
      </c>
      <c r="J4718">
        <v>34.700000000000003</v>
      </c>
      <c r="K4718">
        <v>0.7</v>
      </c>
      <c r="L4718">
        <v>17.100000000000001</v>
      </c>
      <c r="M4718">
        <v>4.0999999999999996</v>
      </c>
      <c r="N4718">
        <v>12.4</v>
      </c>
      <c r="O4718">
        <v>1.2</v>
      </c>
      <c r="P4718">
        <v>0.8</v>
      </c>
      <c r="Q4718">
        <v>4.3</v>
      </c>
      <c r="R4718">
        <v>0.9</v>
      </c>
      <c r="S4718">
        <v>66.3</v>
      </c>
      <c r="T4718">
        <v>0.7</v>
      </c>
      <c r="U4718">
        <v>11.4</v>
      </c>
      <c r="V4718">
        <v>1.5</v>
      </c>
      <c r="W4718">
        <v>4</v>
      </c>
      <c r="X4718">
        <v>0</v>
      </c>
      <c r="Y4718">
        <v>0</v>
      </c>
      <c r="Z4718">
        <v>1</v>
      </c>
      <c r="AA4718">
        <v>0</v>
      </c>
      <c r="AB4718">
        <v>7</v>
      </c>
      <c r="AC4718">
        <v>0</v>
      </c>
      <c r="AD4718">
        <v>4</v>
      </c>
      <c r="AE4718">
        <v>0</v>
      </c>
      <c r="AY4718" s="59"/>
    </row>
    <row r="4719" spans="1:51">
      <c r="A4719" s="19">
        <v>43833</v>
      </c>
      <c r="B4719" t="s">
        <v>34</v>
      </c>
      <c r="C4719" s="19">
        <v>43893</v>
      </c>
      <c r="D4719">
        <v>99</v>
      </c>
      <c r="E4719">
        <v>34</v>
      </c>
      <c r="F4719">
        <v>5.2</v>
      </c>
      <c r="G4719">
        <v>3.4</v>
      </c>
      <c r="H4719">
        <v>9.6999999999999993</v>
      </c>
      <c r="I4719">
        <v>4.8</v>
      </c>
      <c r="J4719">
        <v>15</v>
      </c>
      <c r="K4719">
        <v>2.2999999999999998</v>
      </c>
      <c r="L4719">
        <v>13.5</v>
      </c>
      <c r="M4719">
        <v>1.8</v>
      </c>
      <c r="N4719">
        <v>68.3</v>
      </c>
      <c r="O4719">
        <v>2.4</v>
      </c>
      <c r="P4719">
        <v>1.8</v>
      </c>
      <c r="Q4719">
        <v>4.8</v>
      </c>
      <c r="R4719">
        <v>2.1</v>
      </c>
      <c r="S4719">
        <v>9.4</v>
      </c>
      <c r="T4719">
        <v>1.2</v>
      </c>
      <c r="U4719">
        <v>8.3000000000000007</v>
      </c>
      <c r="V4719">
        <v>1.3</v>
      </c>
      <c r="W4719">
        <v>71</v>
      </c>
      <c r="X4719">
        <v>0</v>
      </c>
      <c r="Y4719">
        <v>0</v>
      </c>
      <c r="Z4719">
        <v>3</v>
      </c>
      <c r="AA4719">
        <v>0</v>
      </c>
      <c r="AB4719">
        <v>15</v>
      </c>
      <c r="AC4719">
        <v>0</v>
      </c>
      <c r="AD4719">
        <v>10</v>
      </c>
      <c r="AE4719">
        <v>0</v>
      </c>
      <c r="AY4719" s="59"/>
    </row>
    <row r="4720" spans="1:51">
      <c r="A4720" s="19">
        <v>43833</v>
      </c>
      <c r="B4720" t="s">
        <v>35</v>
      </c>
      <c r="C4720" s="19">
        <v>43900</v>
      </c>
      <c r="D4720">
        <v>20</v>
      </c>
      <c r="E4720">
        <v>28.9</v>
      </c>
      <c r="F4720">
        <v>6.8</v>
      </c>
      <c r="G4720">
        <v>0.4</v>
      </c>
      <c r="H4720">
        <v>9.6</v>
      </c>
      <c r="I4720">
        <v>5.3</v>
      </c>
      <c r="J4720">
        <v>10.7</v>
      </c>
      <c r="K4720">
        <v>3.6</v>
      </c>
      <c r="L4720">
        <v>23.8</v>
      </c>
      <c r="M4720">
        <v>0.5</v>
      </c>
      <c r="N4720">
        <v>47.8</v>
      </c>
      <c r="O4720">
        <v>3.5</v>
      </c>
      <c r="P4720">
        <v>1.3</v>
      </c>
      <c r="Q4720">
        <v>5.6</v>
      </c>
      <c r="R4720">
        <v>2.8</v>
      </c>
      <c r="S4720">
        <v>6.1</v>
      </c>
      <c r="T4720">
        <v>1.9</v>
      </c>
      <c r="U4720">
        <v>29.5</v>
      </c>
      <c r="V4720">
        <v>1.1000000000000001</v>
      </c>
      <c r="W4720">
        <v>10</v>
      </c>
      <c r="X4720">
        <v>0</v>
      </c>
      <c r="Y4720">
        <v>0</v>
      </c>
      <c r="Z4720">
        <v>0</v>
      </c>
      <c r="AA4720">
        <v>0</v>
      </c>
      <c r="AB4720">
        <v>1</v>
      </c>
      <c r="AC4720">
        <v>0</v>
      </c>
      <c r="AD4720">
        <v>9</v>
      </c>
      <c r="AE4720">
        <v>0</v>
      </c>
      <c r="AY4720" s="59"/>
    </row>
    <row r="4721" spans="1:51">
      <c r="A4721" s="19">
        <v>43833</v>
      </c>
      <c r="B4721" t="s">
        <v>36</v>
      </c>
      <c r="C4721" s="19">
        <v>43900</v>
      </c>
      <c r="D4721">
        <v>125</v>
      </c>
      <c r="E4721">
        <v>30.7</v>
      </c>
      <c r="F4721">
        <v>2.2000000000000002</v>
      </c>
      <c r="G4721">
        <v>1.2</v>
      </c>
      <c r="H4721">
        <v>10.3</v>
      </c>
      <c r="I4721">
        <v>3.2</v>
      </c>
      <c r="J4721">
        <v>23.1</v>
      </c>
      <c r="K4721">
        <v>0.6</v>
      </c>
      <c r="L4721">
        <v>15.9</v>
      </c>
      <c r="M4721">
        <v>2.5</v>
      </c>
      <c r="N4721">
        <v>51.1</v>
      </c>
      <c r="O4721">
        <v>1.3</v>
      </c>
      <c r="P4721">
        <v>1.3</v>
      </c>
      <c r="Q4721">
        <v>5.4</v>
      </c>
      <c r="R4721">
        <v>1.8</v>
      </c>
      <c r="S4721">
        <v>25.2</v>
      </c>
      <c r="T4721">
        <v>1</v>
      </c>
      <c r="U4721">
        <v>11.1</v>
      </c>
      <c r="V4721">
        <v>1.4</v>
      </c>
      <c r="W4721">
        <v>53</v>
      </c>
      <c r="X4721">
        <v>0</v>
      </c>
      <c r="Y4721">
        <v>0</v>
      </c>
      <c r="Z4721">
        <v>4</v>
      </c>
      <c r="AA4721">
        <v>0</v>
      </c>
      <c r="AB4721">
        <v>40</v>
      </c>
      <c r="AC4721">
        <v>0</v>
      </c>
      <c r="AD4721">
        <v>28</v>
      </c>
      <c r="AE4721">
        <v>0</v>
      </c>
      <c r="AY4721" s="59"/>
    </row>
    <row r="4722" spans="1:51">
      <c r="A4722" s="19">
        <v>43833</v>
      </c>
      <c r="B4722" t="s">
        <v>37</v>
      </c>
      <c r="C4722" s="19">
        <v>43900</v>
      </c>
      <c r="D4722">
        <v>36</v>
      </c>
      <c r="E4722">
        <v>37.5</v>
      </c>
      <c r="F4722">
        <v>6</v>
      </c>
      <c r="G4722">
        <v>5</v>
      </c>
      <c r="H4722">
        <v>6.3</v>
      </c>
      <c r="I4722">
        <v>3.7</v>
      </c>
      <c r="J4722">
        <v>14.2</v>
      </c>
      <c r="K4722">
        <v>2.6</v>
      </c>
      <c r="L4722">
        <v>12.6</v>
      </c>
      <c r="M4722">
        <v>1.7</v>
      </c>
      <c r="N4722">
        <v>76</v>
      </c>
      <c r="O4722">
        <v>2.2999999999999998</v>
      </c>
      <c r="P4722">
        <v>2</v>
      </c>
      <c r="Q4722">
        <v>2.4</v>
      </c>
      <c r="R4722">
        <v>1.6</v>
      </c>
      <c r="S4722">
        <v>7</v>
      </c>
      <c r="T4722">
        <v>1.3</v>
      </c>
      <c r="U4722">
        <v>6</v>
      </c>
      <c r="V4722">
        <v>1.1000000000000001</v>
      </c>
      <c r="W4722">
        <v>29</v>
      </c>
      <c r="X4722">
        <v>0</v>
      </c>
      <c r="Y4722">
        <v>0</v>
      </c>
      <c r="Z4722">
        <v>0</v>
      </c>
      <c r="AA4722">
        <v>0</v>
      </c>
      <c r="AB4722">
        <v>4</v>
      </c>
      <c r="AC4722">
        <v>0</v>
      </c>
      <c r="AD4722">
        <v>3</v>
      </c>
      <c r="AE4722">
        <v>0</v>
      </c>
      <c r="AY4722" s="59"/>
    </row>
    <row r="4723" spans="1:51">
      <c r="A4723" s="19">
        <v>43833</v>
      </c>
      <c r="B4723" t="s">
        <v>38</v>
      </c>
      <c r="C4723" s="19">
        <v>43900</v>
      </c>
      <c r="D4723">
        <v>68</v>
      </c>
      <c r="E4723">
        <v>35.1</v>
      </c>
      <c r="F4723">
        <v>6.3</v>
      </c>
      <c r="G4723">
        <v>2.9</v>
      </c>
      <c r="H4723">
        <v>8.1</v>
      </c>
      <c r="I4723">
        <v>4.5</v>
      </c>
      <c r="J4723">
        <v>14.4</v>
      </c>
      <c r="K4723">
        <v>3.2</v>
      </c>
      <c r="L4723">
        <v>14.2</v>
      </c>
      <c r="M4723">
        <v>0.7</v>
      </c>
      <c r="N4723">
        <v>69.599999999999994</v>
      </c>
      <c r="O4723">
        <v>3</v>
      </c>
      <c r="P4723">
        <v>1.7</v>
      </c>
      <c r="Q4723">
        <v>3.5</v>
      </c>
      <c r="R4723">
        <v>2</v>
      </c>
      <c r="S4723">
        <v>8.6</v>
      </c>
      <c r="T4723">
        <v>1.5</v>
      </c>
      <c r="U4723">
        <v>8.9</v>
      </c>
      <c r="V4723">
        <v>0.8</v>
      </c>
      <c r="W4723">
        <v>50</v>
      </c>
      <c r="X4723">
        <v>0</v>
      </c>
      <c r="Y4723">
        <v>0</v>
      </c>
      <c r="Z4723">
        <v>1</v>
      </c>
      <c r="AA4723">
        <v>0</v>
      </c>
      <c r="AB4723">
        <v>9</v>
      </c>
      <c r="AC4723">
        <v>0</v>
      </c>
      <c r="AD4723">
        <v>8</v>
      </c>
      <c r="AE4723">
        <v>0</v>
      </c>
      <c r="AY4723" s="59"/>
    </row>
    <row r="4724" spans="1:51">
      <c r="A4724" s="19">
        <v>43833</v>
      </c>
      <c r="B4724" t="s">
        <v>39</v>
      </c>
      <c r="C4724" s="19">
        <v>43900</v>
      </c>
      <c r="D4724">
        <v>14</v>
      </c>
      <c r="E4724">
        <v>28.4</v>
      </c>
      <c r="F4724">
        <v>6.7</v>
      </c>
      <c r="G4724">
        <v>0.6</v>
      </c>
      <c r="H4724">
        <v>11.4</v>
      </c>
      <c r="I4724">
        <v>5.4</v>
      </c>
      <c r="J4724">
        <v>13.2</v>
      </c>
      <c r="K4724">
        <v>4</v>
      </c>
      <c r="L4724">
        <v>19.100000000000001</v>
      </c>
      <c r="M4724">
        <v>0.7</v>
      </c>
      <c r="N4724">
        <v>49.3</v>
      </c>
      <c r="O4724">
        <v>3.9</v>
      </c>
      <c r="P4724">
        <v>1.4</v>
      </c>
      <c r="Q4724">
        <v>7.5</v>
      </c>
      <c r="R4724">
        <v>3.3</v>
      </c>
      <c r="S4724">
        <v>9.9</v>
      </c>
      <c r="T4724">
        <v>2.5</v>
      </c>
      <c r="U4724">
        <v>20.5</v>
      </c>
      <c r="V4724">
        <v>1.3</v>
      </c>
      <c r="W4724">
        <v>7</v>
      </c>
      <c r="X4724">
        <v>0</v>
      </c>
      <c r="Y4724">
        <v>0</v>
      </c>
      <c r="Z4724">
        <v>1</v>
      </c>
      <c r="AA4724">
        <v>0</v>
      </c>
      <c r="AB4724">
        <v>1</v>
      </c>
      <c r="AC4724">
        <v>0</v>
      </c>
      <c r="AD4724">
        <v>5</v>
      </c>
      <c r="AE4724">
        <v>0</v>
      </c>
      <c r="AY4724" s="59"/>
    </row>
    <row r="4725" spans="1:51">
      <c r="A4725" s="19">
        <v>43833</v>
      </c>
      <c r="B4725" t="s">
        <v>40</v>
      </c>
      <c r="C4725" s="19">
        <v>43900</v>
      </c>
      <c r="D4725">
        <v>89</v>
      </c>
      <c r="E4725">
        <v>25</v>
      </c>
      <c r="F4725">
        <v>4.2</v>
      </c>
      <c r="G4725">
        <v>1.5</v>
      </c>
      <c r="H4725">
        <v>8.3000000000000007</v>
      </c>
      <c r="I4725">
        <v>0.8</v>
      </c>
      <c r="J4725">
        <v>24.3</v>
      </c>
      <c r="K4725">
        <v>0.2</v>
      </c>
      <c r="L4725">
        <v>17.100000000000001</v>
      </c>
      <c r="M4725">
        <v>8.1999999999999993</v>
      </c>
      <c r="N4725">
        <v>35.4</v>
      </c>
      <c r="O4725">
        <v>2.5</v>
      </c>
      <c r="P4725">
        <v>1.6</v>
      </c>
      <c r="Q4725">
        <v>4.5999999999999996</v>
      </c>
      <c r="R4725">
        <v>1.3</v>
      </c>
      <c r="S4725">
        <v>33.4</v>
      </c>
      <c r="T4725">
        <v>1.1000000000000001</v>
      </c>
      <c r="U4725">
        <v>15.2</v>
      </c>
      <c r="V4725">
        <v>4.5999999999999996</v>
      </c>
      <c r="W4725">
        <v>33</v>
      </c>
      <c r="X4725">
        <v>0</v>
      </c>
      <c r="Y4725">
        <v>0</v>
      </c>
      <c r="Z4725">
        <v>1</v>
      </c>
      <c r="AA4725">
        <v>0</v>
      </c>
      <c r="AB4725">
        <v>32</v>
      </c>
      <c r="AC4725">
        <v>0</v>
      </c>
      <c r="AD4725">
        <v>22</v>
      </c>
      <c r="AE4725">
        <v>1</v>
      </c>
      <c r="AY4725" s="59"/>
    </row>
    <row r="4726" spans="1:51">
      <c r="A4726" s="19">
        <v>43833</v>
      </c>
      <c r="B4726" t="s">
        <v>41</v>
      </c>
      <c r="C4726" s="19">
        <v>43904</v>
      </c>
      <c r="D4726">
        <v>6</v>
      </c>
      <c r="E4726">
        <v>29.7</v>
      </c>
      <c r="F4726">
        <v>4.8</v>
      </c>
      <c r="G4726">
        <v>2.4</v>
      </c>
      <c r="H4726">
        <v>8.8000000000000007</v>
      </c>
      <c r="I4726">
        <v>3</v>
      </c>
      <c r="J4726">
        <v>19.7</v>
      </c>
      <c r="K4726">
        <v>1.3</v>
      </c>
      <c r="L4726">
        <v>16.5</v>
      </c>
      <c r="M4726">
        <v>3.5</v>
      </c>
      <c r="N4726">
        <v>51</v>
      </c>
      <c r="O4726">
        <v>2.7</v>
      </c>
      <c r="P4726">
        <v>1.7</v>
      </c>
      <c r="Q4726">
        <v>5.3</v>
      </c>
      <c r="R4726">
        <v>2.1</v>
      </c>
      <c r="S4726">
        <v>20</v>
      </c>
      <c r="T4726">
        <v>1.2</v>
      </c>
      <c r="U4726">
        <v>13.4</v>
      </c>
      <c r="V4726">
        <v>2.2999999999999998</v>
      </c>
      <c r="W4726">
        <v>3</v>
      </c>
      <c r="X4726">
        <v>0</v>
      </c>
      <c r="Y4726">
        <v>0</v>
      </c>
      <c r="Z4726">
        <v>0</v>
      </c>
      <c r="AA4726">
        <v>0</v>
      </c>
      <c r="AB4726">
        <v>2</v>
      </c>
      <c r="AC4726">
        <v>0</v>
      </c>
      <c r="AD4726">
        <v>2</v>
      </c>
      <c r="AE4726">
        <v>0</v>
      </c>
      <c r="AY4726" s="59"/>
    </row>
    <row r="4727" spans="1:51">
      <c r="A4727" s="19">
        <v>43833</v>
      </c>
      <c r="B4727" t="s">
        <v>43</v>
      </c>
      <c r="C4727" s="19">
        <v>43907</v>
      </c>
      <c r="D4727">
        <v>67</v>
      </c>
      <c r="E4727">
        <v>30.1</v>
      </c>
      <c r="F4727">
        <v>3.9</v>
      </c>
      <c r="G4727">
        <v>1</v>
      </c>
      <c r="H4727">
        <v>10.8</v>
      </c>
      <c r="I4727">
        <v>4.0999999999999996</v>
      </c>
      <c r="J4727">
        <v>21</v>
      </c>
      <c r="K4727">
        <v>1</v>
      </c>
      <c r="L4727">
        <v>15.2</v>
      </c>
      <c r="M4727">
        <v>2.4</v>
      </c>
      <c r="N4727">
        <v>50.8</v>
      </c>
      <c r="O4727">
        <v>2.1</v>
      </c>
      <c r="P4727">
        <v>1.4</v>
      </c>
      <c r="Q4727">
        <v>6.7</v>
      </c>
      <c r="R4727">
        <v>2.4</v>
      </c>
      <c r="S4727">
        <v>22.1</v>
      </c>
      <c r="T4727">
        <v>1.4</v>
      </c>
      <c r="U4727">
        <v>11.2</v>
      </c>
      <c r="V4727">
        <v>1.7</v>
      </c>
      <c r="W4727">
        <v>29</v>
      </c>
      <c r="X4727">
        <v>0</v>
      </c>
      <c r="Y4727">
        <v>0</v>
      </c>
      <c r="Z4727">
        <v>3</v>
      </c>
      <c r="AA4727">
        <v>0</v>
      </c>
      <c r="AB4727">
        <v>20</v>
      </c>
      <c r="AC4727">
        <v>0</v>
      </c>
      <c r="AD4727">
        <v>15</v>
      </c>
      <c r="AE4727">
        <v>0</v>
      </c>
      <c r="AY4727" s="59"/>
    </row>
    <row r="4728" spans="1:51">
      <c r="A4728" s="19">
        <v>43833</v>
      </c>
      <c r="B4728" t="s">
        <v>44</v>
      </c>
      <c r="C4728" s="19">
        <v>43907</v>
      </c>
      <c r="D4728">
        <v>219</v>
      </c>
      <c r="E4728">
        <v>25.9</v>
      </c>
      <c r="F4728">
        <v>9.9</v>
      </c>
      <c r="G4728">
        <v>0.5</v>
      </c>
      <c r="H4728">
        <v>10.4</v>
      </c>
      <c r="I4728">
        <v>2</v>
      </c>
      <c r="J4728">
        <v>20</v>
      </c>
      <c r="K4728">
        <v>1</v>
      </c>
      <c r="L4728">
        <v>14.6</v>
      </c>
      <c r="M4728">
        <v>5.3</v>
      </c>
      <c r="N4728">
        <v>40.6</v>
      </c>
      <c r="O4728">
        <v>6.9</v>
      </c>
      <c r="P4728">
        <v>1.5</v>
      </c>
      <c r="Q4728">
        <v>7.1</v>
      </c>
      <c r="R4728">
        <v>2.2000000000000002</v>
      </c>
      <c r="S4728">
        <v>23</v>
      </c>
      <c r="T4728">
        <v>1.7</v>
      </c>
      <c r="U4728">
        <v>12.7</v>
      </c>
      <c r="V4728">
        <v>3.8</v>
      </c>
      <c r="W4728">
        <v>99</v>
      </c>
      <c r="X4728">
        <v>0</v>
      </c>
      <c r="Y4728">
        <v>0</v>
      </c>
      <c r="Z4728">
        <v>8</v>
      </c>
      <c r="AA4728">
        <v>0</v>
      </c>
      <c r="AB4728">
        <v>76</v>
      </c>
      <c r="AC4728">
        <v>0</v>
      </c>
      <c r="AD4728">
        <v>30</v>
      </c>
      <c r="AE4728">
        <v>0</v>
      </c>
      <c r="AY4728" s="59"/>
    </row>
    <row r="4729" spans="1:51">
      <c r="A4729" s="19">
        <v>43833</v>
      </c>
      <c r="B4729" t="s">
        <v>45</v>
      </c>
      <c r="C4729" s="19">
        <v>43907</v>
      </c>
      <c r="D4729">
        <v>155</v>
      </c>
      <c r="E4729">
        <v>35</v>
      </c>
      <c r="F4729">
        <v>5</v>
      </c>
      <c r="G4729">
        <v>1.8</v>
      </c>
      <c r="H4729">
        <v>9.3000000000000007</v>
      </c>
      <c r="I4729">
        <v>3.2</v>
      </c>
      <c r="J4729">
        <v>16.2</v>
      </c>
      <c r="K4729">
        <v>1.1000000000000001</v>
      </c>
      <c r="L4729">
        <v>15.5</v>
      </c>
      <c r="M4729">
        <v>2.5</v>
      </c>
      <c r="N4729">
        <v>66.3</v>
      </c>
      <c r="O4729">
        <v>2.2000000000000002</v>
      </c>
      <c r="P4729">
        <v>1.4</v>
      </c>
      <c r="Q4729">
        <v>4.3</v>
      </c>
      <c r="R4729">
        <v>1.7</v>
      </c>
      <c r="S4729">
        <v>11</v>
      </c>
      <c r="T4729">
        <v>1</v>
      </c>
      <c r="U4729">
        <v>10.199999999999999</v>
      </c>
      <c r="V4729">
        <v>1.5</v>
      </c>
      <c r="W4729">
        <v>80</v>
      </c>
      <c r="X4729">
        <v>0</v>
      </c>
      <c r="Y4729">
        <v>0</v>
      </c>
      <c r="Z4729">
        <v>3</v>
      </c>
      <c r="AA4729">
        <v>0</v>
      </c>
      <c r="AB4729">
        <v>37</v>
      </c>
      <c r="AC4729">
        <v>0</v>
      </c>
      <c r="AD4729">
        <v>35</v>
      </c>
      <c r="AE4729">
        <v>0</v>
      </c>
      <c r="AY4729" s="59"/>
    </row>
    <row r="4730" spans="1:51">
      <c r="A4730" s="19">
        <v>43833</v>
      </c>
      <c r="B4730" t="s">
        <v>42</v>
      </c>
      <c r="C4730" s="19">
        <v>43907</v>
      </c>
      <c r="D4730">
        <v>136</v>
      </c>
      <c r="E4730">
        <v>26.7</v>
      </c>
      <c r="F4730">
        <v>3.7</v>
      </c>
      <c r="G4730">
        <v>1.5</v>
      </c>
      <c r="H4730">
        <v>14.2</v>
      </c>
      <c r="I4730">
        <v>4.8</v>
      </c>
      <c r="J4730">
        <v>19.8</v>
      </c>
      <c r="K4730">
        <v>1</v>
      </c>
      <c r="L4730">
        <v>15.5</v>
      </c>
      <c r="M4730">
        <v>2.4</v>
      </c>
      <c r="N4730">
        <v>41.8</v>
      </c>
      <c r="O4730">
        <v>2.6</v>
      </c>
      <c r="P4730">
        <v>2</v>
      </c>
      <c r="Q4730">
        <v>11.2</v>
      </c>
      <c r="R4730">
        <v>3.1</v>
      </c>
      <c r="S4730">
        <v>21.7</v>
      </c>
      <c r="T4730">
        <v>1.6</v>
      </c>
      <c r="U4730">
        <v>13.6</v>
      </c>
      <c r="V4730">
        <v>1.9</v>
      </c>
      <c r="W4730">
        <v>51</v>
      </c>
      <c r="X4730">
        <v>0</v>
      </c>
      <c r="Y4730">
        <v>0</v>
      </c>
      <c r="Z4730">
        <v>17</v>
      </c>
      <c r="AA4730">
        <v>0</v>
      </c>
      <c r="AB4730">
        <v>38</v>
      </c>
      <c r="AC4730">
        <v>0</v>
      </c>
      <c r="AD4730">
        <v>30</v>
      </c>
      <c r="AE4730">
        <v>0</v>
      </c>
      <c r="AY4730" s="59"/>
    </row>
    <row r="4731" spans="1:51">
      <c r="A4731" s="19">
        <v>43833</v>
      </c>
      <c r="B4731" t="s">
        <v>46</v>
      </c>
      <c r="C4731" s="19">
        <v>43914</v>
      </c>
      <c r="D4731">
        <v>105</v>
      </c>
      <c r="E4731">
        <v>35.9</v>
      </c>
      <c r="F4731">
        <v>8.3000000000000007</v>
      </c>
      <c r="G4731">
        <v>2.6</v>
      </c>
      <c r="H4731">
        <v>7.9</v>
      </c>
      <c r="I4731">
        <v>2.9</v>
      </c>
      <c r="J4731">
        <v>16.2</v>
      </c>
      <c r="K4731">
        <v>1.4</v>
      </c>
      <c r="L4731">
        <v>12</v>
      </c>
      <c r="M4731">
        <v>2.4</v>
      </c>
      <c r="N4731">
        <v>68.7</v>
      </c>
      <c r="O4731">
        <v>3.9</v>
      </c>
      <c r="P4731">
        <v>1.4</v>
      </c>
      <c r="Q4731">
        <v>3.7</v>
      </c>
      <c r="R4731">
        <v>1.7</v>
      </c>
      <c r="S4731">
        <v>11</v>
      </c>
      <c r="T4731">
        <v>1.2</v>
      </c>
      <c r="U4731">
        <v>6.6</v>
      </c>
      <c r="V4731">
        <v>1.4</v>
      </c>
      <c r="W4731">
        <v>67</v>
      </c>
      <c r="X4731">
        <v>0</v>
      </c>
      <c r="Y4731">
        <v>0</v>
      </c>
      <c r="Z4731">
        <v>1</v>
      </c>
      <c r="AA4731">
        <v>0</v>
      </c>
      <c r="AB4731">
        <v>30</v>
      </c>
      <c r="AC4731">
        <v>0</v>
      </c>
      <c r="AD4731">
        <v>6</v>
      </c>
      <c r="AE4731">
        <v>0</v>
      </c>
      <c r="AY4731" s="59"/>
    </row>
    <row r="4732" spans="1:51">
      <c r="A4732" s="19">
        <v>43833</v>
      </c>
      <c r="B4732" t="s">
        <v>47</v>
      </c>
      <c r="C4732" s="19">
        <v>43919</v>
      </c>
      <c r="D4732">
        <v>51</v>
      </c>
      <c r="E4732">
        <v>29.7</v>
      </c>
      <c r="F4732">
        <v>4.8</v>
      </c>
      <c r="G4732">
        <v>2.4</v>
      </c>
      <c r="H4732">
        <v>8.8000000000000007</v>
      </c>
      <c r="I4732">
        <v>3</v>
      </c>
      <c r="J4732">
        <v>19.7</v>
      </c>
      <c r="K4732">
        <v>1.3</v>
      </c>
      <c r="L4732">
        <v>16.5</v>
      </c>
      <c r="M4732">
        <v>3.5</v>
      </c>
      <c r="N4732">
        <v>48.1</v>
      </c>
      <c r="O4732">
        <v>3</v>
      </c>
      <c r="P4732">
        <v>2.2000000000000002</v>
      </c>
      <c r="Q4732">
        <v>5.2</v>
      </c>
      <c r="R4732">
        <v>2.5</v>
      </c>
      <c r="S4732">
        <v>19.899999999999999</v>
      </c>
      <c r="T4732">
        <v>1.8</v>
      </c>
      <c r="U4732">
        <v>14.6</v>
      </c>
      <c r="V4732">
        <v>2.2999999999999998</v>
      </c>
      <c r="W4732">
        <v>23</v>
      </c>
      <c r="X4732">
        <v>0</v>
      </c>
      <c r="Y4732">
        <v>0</v>
      </c>
      <c r="Z4732">
        <v>1</v>
      </c>
      <c r="AA4732">
        <v>0</v>
      </c>
      <c r="AB4732">
        <v>15</v>
      </c>
      <c r="AC4732">
        <v>0</v>
      </c>
      <c r="AD4732">
        <v>13</v>
      </c>
      <c r="AE4732">
        <v>0</v>
      </c>
      <c r="AY4732" s="59"/>
    </row>
    <row r="4733" spans="1:51">
      <c r="A4733" s="19">
        <v>43833</v>
      </c>
      <c r="B4733" t="s">
        <v>48</v>
      </c>
      <c r="C4733" s="19">
        <v>43925</v>
      </c>
      <c r="D4733">
        <v>15</v>
      </c>
      <c r="E4733">
        <v>28.8</v>
      </c>
      <c r="F4733">
        <v>9</v>
      </c>
      <c r="G4733">
        <v>0.5</v>
      </c>
      <c r="H4733">
        <v>10.7</v>
      </c>
      <c r="I4733">
        <v>2.5</v>
      </c>
      <c r="J4733">
        <v>13.4</v>
      </c>
      <c r="K4733">
        <v>4.5999999999999996</v>
      </c>
      <c r="L4733">
        <v>19.3</v>
      </c>
      <c r="M4733">
        <v>0.7</v>
      </c>
      <c r="N4733">
        <v>46.7</v>
      </c>
      <c r="O4733">
        <v>6</v>
      </c>
      <c r="P4733">
        <v>1.7</v>
      </c>
      <c r="Q4733">
        <v>7.5</v>
      </c>
      <c r="R4733">
        <v>2.4</v>
      </c>
      <c r="S4733">
        <v>10.4</v>
      </c>
      <c r="T4733">
        <v>3.3</v>
      </c>
      <c r="U4733">
        <v>19.899999999999999</v>
      </c>
      <c r="V4733">
        <v>1.7</v>
      </c>
      <c r="W4733">
        <v>8</v>
      </c>
      <c r="X4733">
        <v>0</v>
      </c>
      <c r="Y4733">
        <v>0</v>
      </c>
      <c r="Z4733">
        <v>1</v>
      </c>
      <c r="AA4733">
        <v>0</v>
      </c>
      <c r="AB4733">
        <v>1</v>
      </c>
      <c r="AC4733">
        <v>0</v>
      </c>
      <c r="AD4733">
        <v>5</v>
      </c>
      <c r="AE4733">
        <v>0</v>
      </c>
      <c r="AY4733" s="59"/>
    </row>
    <row r="4734" spans="1:51">
      <c r="A4734" s="19">
        <v>43833</v>
      </c>
      <c r="B4734" t="s">
        <v>49</v>
      </c>
      <c r="C4734" s="19">
        <v>43925</v>
      </c>
      <c r="D4734">
        <v>24</v>
      </c>
      <c r="E4734">
        <v>25.2</v>
      </c>
      <c r="F4734">
        <v>3.3</v>
      </c>
      <c r="G4734">
        <v>0.5</v>
      </c>
      <c r="H4734">
        <v>8.8000000000000007</v>
      </c>
      <c r="I4734">
        <v>0.5</v>
      </c>
      <c r="J4734">
        <v>23.9</v>
      </c>
      <c r="K4734">
        <v>0.2</v>
      </c>
      <c r="L4734">
        <v>18.8</v>
      </c>
      <c r="M4734">
        <v>8.4</v>
      </c>
      <c r="N4734">
        <v>33</v>
      </c>
      <c r="O4734">
        <v>2.8</v>
      </c>
      <c r="P4734">
        <v>1.7</v>
      </c>
      <c r="Q4734">
        <v>5.6</v>
      </c>
      <c r="R4734">
        <v>1.4</v>
      </c>
      <c r="S4734">
        <v>30.2</v>
      </c>
      <c r="T4734">
        <v>1.3</v>
      </c>
      <c r="U4734">
        <v>18.2</v>
      </c>
      <c r="V4734">
        <v>5.2</v>
      </c>
      <c r="W4734">
        <v>9</v>
      </c>
      <c r="X4734">
        <v>0</v>
      </c>
      <c r="Y4734">
        <v>0</v>
      </c>
      <c r="Z4734">
        <v>0</v>
      </c>
      <c r="AA4734">
        <v>0</v>
      </c>
      <c r="AB4734">
        <v>8</v>
      </c>
      <c r="AC4734">
        <v>0</v>
      </c>
      <c r="AD4734">
        <v>7</v>
      </c>
      <c r="AE4734">
        <v>0</v>
      </c>
      <c r="AY4734" s="59"/>
    </row>
    <row r="4735" spans="1:51">
      <c r="A4735" s="19">
        <v>43833</v>
      </c>
      <c r="B4735" t="s">
        <v>50</v>
      </c>
      <c r="C4735" s="19">
        <v>43925</v>
      </c>
      <c r="D4735">
        <v>54</v>
      </c>
      <c r="E4735">
        <v>36.700000000000003</v>
      </c>
      <c r="F4735">
        <v>6.5</v>
      </c>
      <c r="G4735">
        <v>4.2</v>
      </c>
      <c r="H4735">
        <v>7</v>
      </c>
      <c r="I4735">
        <v>4.5999999999999996</v>
      </c>
      <c r="J4735">
        <v>14.5</v>
      </c>
      <c r="K4735">
        <v>3.9</v>
      </c>
      <c r="L4735">
        <v>11.8</v>
      </c>
      <c r="M4735">
        <v>0.5</v>
      </c>
      <c r="N4735">
        <v>69.400000000000006</v>
      </c>
      <c r="O4735">
        <v>3.1</v>
      </c>
      <c r="P4735">
        <v>2.2999999999999998</v>
      </c>
      <c r="Q4735">
        <v>3.3</v>
      </c>
      <c r="R4735">
        <v>2.5</v>
      </c>
      <c r="S4735">
        <v>9</v>
      </c>
      <c r="T4735">
        <v>2</v>
      </c>
      <c r="U4735">
        <v>6.7</v>
      </c>
      <c r="V4735">
        <v>1.3</v>
      </c>
      <c r="W4735">
        <v>44</v>
      </c>
      <c r="X4735">
        <v>0</v>
      </c>
      <c r="Y4735">
        <v>0</v>
      </c>
      <c r="Z4735">
        <v>0</v>
      </c>
      <c r="AA4735">
        <v>0</v>
      </c>
      <c r="AB4735">
        <v>7</v>
      </c>
      <c r="AC4735">
        <v>0</v>
      </c>
      <c r="AD4735">
        <v>3</v>
      </c>
      <c r="AE4735">
        <v>0</v>
      </c>
      <c r="AY4735" s="59"/>
    </row>
    <row r="4736" spans="1:51">
      <c r="A4736" s="19">
        <v>43833</v>
      </c>
      <c r="B4736" t="s">
        <v>51</v>
      </c>
      <c r="C4736" s="19">
        <v>43925</v>
      </c>
      <c r="D4736">
        <v>14</v>
      </c>
      <c r="E4736">
        <v>24.4</v>
      </c>
      <c r="F4736">
        <v>7.5</v>
      </c>
      <c r="G4736">
        <v>0.4</v>
      </c>
      <c r="H4736">
        <v>10.9</v>
      </c>
      <c r="I4736">
        <v>4</v>
      </c>
      <c r="J4736">
        <v>13.4</v>
      </c>
      <c r="K4736">
        <v>3.7</v>
      </c>
      <c r="L4736">
        <v>24.4</v>
      </c>
      <c r="M4736">
        <v>0.8</v>
      </c>
      <c r="N4736">
        <v>33.1</v>
      </c>
      <c r="O4736">
        <v>5.4</v>
      </c>
      <c r="P4736">
        <v>1.9</v>
      </c>
      <c r="Q4736">
        <v>7.8</v>
      </c>
      <c r="R4736">
        <v>2.8</v>
      </c>
      <c r="S4736">
        <v>10.8</v>
      </c>
      <c r="T4736">
        <v>2.9</v>
      </c>
      <c r="U4736">
        <v>33.1</v>
      </c>
      <c r="V4736">
        <v>1.9</v>
      </c>
      <c r="W4736">
        <v>6</v>
      </c>
      <c r="X4736">
        <v>0</v>
      </c>
      <c r="Y4736">
        <v>0</v>
      </c>
      <c r="Z4736">
        <v>1</v>
      </c>
      <c r="AA4736">
        <v>0</v>
      </c>
      <c r="AB4736">
        <v>1</v>
      </c>
      <c r="AC4736">
        <v>0</v>
      </c>
      <c r="AD4736">
        <v>6</v>
      </c>
      <c r="AE4736">
        <v>0</v>
      </c>
      <c r="AY4736" s="59"/>
    </row>
    <row r="4737" spans="1:51">
      <c r="A4737" s="19">
        <v>43833</v>
      </c>
      <c r="B4737" t="s">
        <v>52</v>
      </c>
      <c r="C4737" s="19">
        <v>43928</v>
      </c>
      <c r="D4737">
        <v>84</v>
      </c>
      <c r="E4737">
        <v>24.4</v>
      </c>
      <c r="F4737">
        <v>4.3</v>
      </c>
      <c r="G4737">
        <v>2.2000000000000002</v>
      </c>
      <c r="H4737">
        <v>11.8</v>
      </c>
      <c r="I4737">
        <v>3.4</v>
      </c>
      <c r="J4737">
        <v>21.8</v>
      </c>
      <c r="K4737">
        <v>0.4</v>
      </c>
      <c r="L4737">
        <v>18.3</v>
      </c>
      <c r="M4737">
        <v>3.1</v>
      </c>
      <c r="N4737">
        <v>32.9</v>
      </c>
      <c r="O4737">
        <v>3.3</v>
      </c>
      <c r="P4737">
        <v>2.5</v>
      </c>
      <c r="Q4737">
        <v>9</v>
      </c>
      <c r="R4737">
        <v>2.9</v>
      </c>
      <c r="S4737">
        <v>26.2</v>
      </c>
      <c r="T4737">
        <v>1.7</v>
      </c>
      <c r="U4737">
        <v>18.7</v>
      </c>
      <c r="V4737">
        <v>2.6</v>
      </c>
      <c r="W4737">
        <v>30</v>
      </c>
      <c r="X4737">
        <v>0</v>
      </c>
      <c r="Y4737">
        <v>0</v>
      </c>
      <c r="Z4737">
        <v>5</v>
      </c>
      <c r="AA4737">
        <v>0</v>
      </c>
      <c r="AB4737">
        <v>27</v>
      </c>
      <c r="AC4737">
        <v>0</v>
      </c>
      <c r="AD4737">
        <v>22</v>
      </c>
      <c r="AE4737">
        <v>0</v>
      </c>
      <c r="AY4737" s="59"/>
    </row>
    <row r="4738" spans="1:51">
      <c r="A4738" s="19">
        <v>43833</v>
      </c>
      <c r="B4738" t="s">
        <v>53</v>
      </c>
      <c r="C4738" s="19">
        <v>43949</v>
      </c>
      <c r="D4738">
        <v>60</v>
      </c>
      <c r="E4738">
        <v>22.7</v>
      </c>
      <c r="F4738">
        <v>3.8</v>
      </c>
      <c r="G4738">
        <v>4.3</v>
      </c>
      <c r="H4738">
        <v>13.1</v>
      </c>
      <c r="I4738">
        <v>0.9</v>
      </c>
      <c r="J4738">
        <v>21</v>
      </c>
      <c r="K4738">
        <v>1.3</v>
      </c>
      <c r="L4738">
        <v>20</v>
      </c>
      <c r="M4738">
        <v>2.4</v>
      </c>
      <c r="N4738">
        <v>27.9</v>
      </c>
      <c r="O4738">
        <v>3.5</v>
      </c>
      <c r="P4738">
        <v>3.9</v>
      </c>
      <c r="Q4738">
        <v>10.7</v>
      </c>
      <c r="R4738">
        <v>2.2999999999999998</v>
      </c>
      <c r="S4738">
        <v>24.1</v>
      </c>
      <c r="T4738">
        <v>2.2999999999999998</v>
      </c>
      <c r="U4738">
        <v>22.1</v>
      </c>
      <c r="V4738">
        <v>2.9</v>
      </c>
      <c r="W4738">
        <v>20</v>
      </c>
      <c r="X4738">
        <v>0</v>
      </c>
      <c r="Y4738">
        <v>0</v>
      </c>
      <c r="Z4738">
        <v>5</v>
      </c>
      <c r="AA4738">
        <v>0</v>
      </c>
      <c r="AB4738">
        <v>18</v>
      </c>
      <c r="AC4738">
        <v>0</v>
      </c>
      <c r="AD4738">
        <v>17</v>
      </c>
      <c r="AE4738">
        <v>0</v>
      </c>
      <c r="AY4738" s="59"/>
    </row>
    <row r="4739" spans="1:51">
      <c r="A4739" s="19">
        <v>43833</v>
      </c>
      <c r="B4739" t="s">
        <v>54</v>
      </c>
      <c r="C4739" s="19">
        <v>43949</v>
      </c>
      <c r="D4739">
        <v>21</v>
      </c>
      <c r="E4739">
        <v>34</v>
      </c>
      <c r="F4739">
        <v>4.4000000000000004</v>
      </c>
      <c r="G4739">
        <v>4.0999999999999996</v>
      </c>
      <c r="H4739">
        <v>11.5</v>
      </c>
      <c r="I4739">
        <v>1.5</v>
      </c>
      <c r="J4739">
        <v>16.8</v>
      </c>
      <c r="K4739">
        <v>1.5</v>
      </c>
      <c r="L4739">
        <v>13.7</v>
      </c>
      <c r="M4739">
        <v>2.1</v>
      </c>
      <c r="N4739">
        <v>57.1</v>
      </c>
      <c r="O4739">
        <v>3</v>
      </c>
      <c r="P4739">
        <v>2.8</v>
      </c>
      <c r="Q4739">
        <v>7.6</v>
      </c>
      <c r="R4739">
        <v>1.9</v>
      </c>
      <c r="S4739">
        <v>13.5</v>
      </c>
      <c r="T4739">
        <v>2</v>
      </c>
      <c r="U4739">
        <v>9.6999999999999993</v>
      </c>
      <c r="V4739">
        <v>2.1</v>
      </c>
      <c r="W4739">
        <v>12</v>
      </c>
      <c r="X4739">
        <v>0</v>
      </c>
      <c r="Y4739">
        <v>0</v>
      </c>
      <c r="Z4739">
        <v>1</v>
      </c>
      <c r="AA4739">
        <v>0</v>
      </c>
      <c r="AB4739">
        <v>6</v>
      </c>
      <c r="AC4739">
        <v>0</v>
      </c>
      <c r="AD4739">
        <v>2</v>
      </c>
      <c r="AE4739">
        <v>0</v>
      </c>
      <c r="AY4739" s="59"/>
    </row>
    <row r="4740" spans="1:51">
      <c r="A4740" s="19">
        <v>43833</v>
      </c>
      <c r="B4740" t="s">
        <v>55</v>
      </c>
      <c r="C4740" s="19">
        <v>43949</v>
      </c>
      <c r="D4740">
        <v>96</v>
      </c>
      <c r="E4740">
        <v>25.6</v>
      </c>
      <c r="F4740">
        <v>2.8</v>
      </c>
      <c r="G4740">
        <v>6.2</v>
      </c>
      <c r="H4740">
        <v>11.3</v>
      </c>
      <c r="I4740">
        <v>0.8</v>
      </c>
      <c r="J4740">
        <v>19.2</v>
      </c>
      <c r="K4740">
        <v>0.5</v>
      </c>
      <c r="L4740">
        <v>18.600000000000001</v>
      </c>
      <c r="M4740">
        <v>4.3</v>
      </c>
      <c r="N4740">
        <v>35.6</v>
      </c>
      <c r="O4740">
        <v>3.2</v>
      </c>
      <c r="P4740">
        <v>4.8</v>
      </c>
      <c r="Q4740">
        <v>8.6999999999999993</v>
      </c>
      <c r="R4740">
        <v>2.2999999999999998</v>
      </c>
      <c r="S4740">
        <v>20.399999999999999</v>
      </c>
      <c r="T4740">
        <v>2</v>
      </c>
      <c r="U4740">
        <v>18.899999999999999</v>
      </c>
      <c r="V4740">
        <v>3.7</v>
      </c>
      <c r="W4740">
        <v>37</v>
      </c>
      <c r="X4740">
        <v>0</v>
      </c>
      <c r="Y4740">
        <v>0</v>
      </c>
      <c r="Z4740">
        <v>5</v>
      </c>
      <c r="AA4740">
        <v>0</v>
      </c>
      <c r="AB4740">
        <v>28</v>
      </c>
      <c r="AC4740">
        <v>0</v>
      </c>
      <c r="AD4740">
        <v>27</v>
      </c>
      <c r="AE4740">
        <v>0</v>
      </c>
      <c r="AY4740" s="59"/>
    </row>
    <row r="4741" spans="1:51">
      <c r="A4741" s="19">
        <v>43833</v>
      </c>
      <c r="B4741" t="s">
        <v>56</v>
      </c>
      <c r="C4741" s="19">
        <v>43949</v>
      </c>
      <c r="D4741">
        <v>274</v>
      </c>
      <c r="E4741">
        <v>24</v>
      </c>
      <c r="F4741">
        <v>17.7</v>
      </c>
      <c r="G4741">
        <v>2.4</v>
      </c>
      <c r="H4741">
        <v>9</v>
      </c>
      <c r="I4741">
        <v>1.2</v>
      </c>
      <c r="J4741">
        <v>17.3</v>
      </c>
      <c r="K4741">
        <v>0.3</v>
      </c>
      <c r="L4741">
        <v>14.3</v>
      </c>
      <c r="M4741">
        <v>3.3</v>
      </c>
      <c r="N4741">
        <v>32.1</v>
      </c>
      <c r="O4741">
        <v>18.5</v>
      </c>
      <c r="P4741">
        <v>3</v>
      </c>
      <c r="Q4741">
        <v>7.2</v>
      </c>
      <c r="R4741">
        <v>2.2999999999999998</v>
      </c>
      <c r="S4741">
        <v>17.600000000000001</v>
      </c>
      <c r="T4741">
        <v>2.4</v>
      </c>
      <c r="U4741">
        <v>13.2</v>
      </c>
      <c r="V4741">
        <v>3.2</v>
      </c>
      <c r="W4741">
        <v>96</v>
      </c>
      <c r="X4741">
        <v>0</v>
      </c>
      <c r="Y4741">
        <v>0</v>
      </c>
      <c r="Z4741">
        <v>5</v>
      </c>
      <c r="AA4741">
        <v>0</v>
      </c>
      <c r="AB4741">
        <v>69</v>
      </c>
      <c r="AC4741">
        <v>0</v>
      </c>
      <c r="AD4741">
        <v>34</v>
      </c>
      <c r="AE4741">
        <v>0</v>
      </c>
      <c r="AY4741" s="59"/>
    </row>
    <row r="4742" spans="1:51">
      <c r="A4742" s="19">
        <v>43833</v>
      </c>
      <c r="B4742" t="s">
        <v>57</v>
      </c>
      <c r="C4742" s="19">
        <v>43949</v>
      </c>
      <c r="D4742">
        <v>186</v>
      </c>
      <c r="E4742">
        <v>33.200000000000003</v>
      </c>
      <c r="F4742">
        <v>3.3</v>
      </c>
      <c r="G4742">
        <v>1</v>
      </c>
      <c r="H4742">
        <v>12</v>
      </c>
      <c r="I4742">
        <v>3.8</v>
      </c>
      <c r="J4742">
        <v>18.600000000000001</v>
      </c>
      <c r="K4742">
        <v>0.8</v>
      </c>
      <c r="L4742">
        <v>14.3</v>
      </c>
      <c r="M4742">
        <v>2.7</v>
      </c>
      <c r="N4742">
        <v>54.1</v>
      </c>
      <c r="O4742">
        <v>2.4</v>
      </c>
      <c r="P4742">
        <v>2</v>
      </c>
      <c r="Q4742">
        <v>8</v>
      </c>
      <c r="R4742">
        <v>2.8</v>
      </c>
      <c r="S4742">
        <v>16.100000000000001</v>
      </c>
      <c r="T4742">
        <v>1.4</v>
      </c>
      <c r="U4742">
        <v>10.3</v>
      </c>
      <c r="V4742">
        <v>2.4</v>
      </c>
      <c r="W4742">
        <v>97</v>
      </c>
      <c r="X4742">
        <v>0</v>
      </c>
      <c r="Y4742">
        <v>0</v>
      </c>
      <c r="Z4742">
        <v>11</v>
      </c>
      <c r="AA4742">
        <v>0</v>
      </c>
      <c r="AB4742">
        <v>55</v>
      </c>
      <c r="AC4742">
        <v>0</v>
      </c>
      <c r="AD4742">
        <v>23</v>
      </c>
      <c r="AE4742">
        <v>0</v>
      </c>
      <c r="AY4742" s="59"/>
    </row>
    <row r="4743" spans="1:51">
      <c r="A4743" s="19">
        <v>43833</v>
      </c>
      <c r="B4743" t="s">
        <v>58</v>
      </c>
      <c r="C4743" s="19">
        <v>43949</v>
      </c>
      <c r="D4743">
        <v>26</v>
      </c>
      <c r="E4743">
        <v>24.1</v>
      </c>
      <c r="F4743">
        <v>4.0999999999999996</v>
      </c>
      <c r="G4743">
        <v>8</v>
      </c>
      <c r="H4743">
        <v>9.1</v>
      </c>
      <c r="I4743">
        <v>0.6</v>
      </c>
      <c r="J4743">
        <v>21.8</v>
      </c>
      <c r="K4743">
        <v>0.2</v>
      </c>
      <c r="L4743">
        <v>16.3</v>
      </c>
      <c r="M4743">
        <v>5.3</v>
      </c>
      <c r="N4743">
        <v>32</v>
      </c>
      <c r="O4743">
        <v>3.9</v>
      </c>
      <c r="P4743">
        <v>6.3</v>
      </c>
      <c r="Q4743">
        <v>7</v>
      </c>
      <c r="R4743">
        <v>2.1</v>
      </c>
      <c r="S4743">
        <v>26.4</v>
      </c>
      <c r="T4743">
        <v>2</v>
      </c>
      <c r="U4743">
        <v>15.4</v>
      </c>
      <c r="V4743">
        <v>4.5</v>
      </c>
      <c r="W4743">
        <v>10</v>
      </c>
      <c r="X4743">
        <v>0</v>
      </c>
      <c r="Y4743">
        <v>0</v>
      </c>
      <c r="Z4743">
        <v>1</v>
      </c>
      <c r="AA4743">
        <v>0</v>
      </c>
      <c r="AB4743">
        <v>9</v>
      </c>
      <c r="AC4743">
        <v>0</v>
      </c>
      <c r="AD4743">
        <v>7</v>
      </c>
      <c r="AE4743">
        <v>0</v>
      </c>
      <c r="AY4743" s="59"/>
    </row>
    <row r="4744" spans="1:51">
      <c r="A4744" s="19">
        <v>43833</v>
      </c>
      <c r="B4744" t="s">
        <v>59</v>
      </c>
      <c r="C4744" s="19">
        <v>43953</v>
      </c>
      <c r="D4744">
        <v>7</v>
      </c>
      <c r="E4744">
        <v>29.7</v>
      </c>
      <c r="F4744">
        <v>4.8</v>
      </c>
      <c r="G4744">
        <v>2.4</v>
      </c>
      <c r="H4744">
        <v>8.8000000000000007</v>
      </c>
      <c r="I4744">
        <v>3</v>
      </c>
      <c r="J4744">
        <v>19.7</v>
      </c>
      <c r="K4744">
        <v>1.3</v>
      </c>
      <c r="L4744">
        <v>16.5</v>
      </c>
      <c r="M4744">
        <v>3.5</v>
      </c>
      <c r="N4744">
        <v>44.7</v>
      </c>
      <c r="O4744">
        <v>3.8</v>
      </c>
      <c r="P4744">
        <v>2.6</v>
      </c>
      <c r="Q4744">
        <v>6</v>
      </c>
      <c r="R4744">
        <v>3</v>
      </c>
      <c r="S4744">
        <v>20.2</v>
      </c>
      <c r="T4744">
        <v>1.9</v>
      </c>
      <c r="U4744">
        <v>14.3</v>
      </c>
      <c r="V4744">
        <v>3.2</v>
      </c>
      <c r="W4744">
        <v>3</v>
      </c>
      <c r="X4744">
        <v>0</v>
      </c>
      <c r="Y4744">
        <v>0</v>
      </c>
      <c r="Z4744">
        <v>0</v>
      </c>
      <c r="AA4744">
        <v>0</v>
      </c>
      <c r="AB4744">
        <v>2</v>
      </c>
      <c r="AC4744">
        <v>0</v>
      </c>
      <c r="AD4744">
        <v>2</v>
      </c>
      <c r="AE4744">
        <v>0</v>
      </c>
      <c r="AY4744" s="59"/>
    </row>
    <row r="4745" spans="1:51">
      <c r="A4745" s="19">
        <v>43833</v>
      </c>
      <c r="B4745" t="s">
        <v>60</v>
      </c>
      <c r="C4745" s="19">
        <v>43953</v>
      </c>
      <c r="D4745">
        <v>39</v>
      </c>
      <c r="E4745">
        <v>30.5</v>
      </c>
      <c r="F4745">
        <v>7.1</v>
      </c>
      <c r="G4745">
        <v>0.5</v>
      </c>
      <c r="H4745">
        <v>10.199999999999999</v>
      </c>
      <c r="I4745">
        <v>4.2</v>
      </c>
      <c r="J4745">
        <v>13.1</v>
      </c>
      <c r="K4745">
        <v>3.8</v>
      </c>
      <c r="L4745">
        <v>19.600000000000001</v>
      </c>
      <c r="M4745">
        <v>0.5</v>
      </c>
      <c r="N4745">
        <v>48.1</v>
      </c>
      <c r="O4745">
        <v>5</v>
      </c>
      <c r="P4745">
        <v>2</v>
      </c>
      <c r="Q4745">
        <v>7</v>
      </c>
      <c r="R4745">
        <v>3.4</v>
      </c>
      <c r="S4745">
        <v>9.5</v>
      </c>
      <c r="T4745">
        <v>3.1</v>
      </c>
      <c r="U4745">
        <v>19.5</v>
      </c>
      <c r="V4745">
        <v>2</v>
      </c>
      <c r="W4745">
        <v>21</v>
      </c>
      <c r="X4745">
        <v>0</v>
      </c>
      <c r="Y4745">
        <v>0</v>
      </c>
      <c r="Z4745">
        <v>1</v>
      </c>
      <c r="AA4745">
        <v>0</v>
      </c>
      <c r="AB4745">
        <v>3</v>
      </c>
      <c r="AC4745">
        <v>0</v>
      </c>
      <c r="AD4745">
        <v>14</v>
      </c>
      <c r="AE4745">
        <v>0</v>
      </c>
      <c r="AY4745" s="59"/>
    </row>
    <row r="4746" spans="1:51">
      <c r="A4746" s="19">
        <v>43833</v>
      </c>
      <c r="B4746" t="s">
        <v>61</v>
      </c>
      <c r="C4746" s="19">
        <v>43956</v>
      </c>
      <c r="D4746">
        <v>82</v>
      </c>
      <c r="E4746">
        <v>26.2</v>
      </c>
      <c r="F4746">
        <v>3.7</v>
      </c>
      <c r="G4746">
        <v>0.3</v>
      </c>
      <c r="H4746">
        <v>21.7</v>
      </c>
      <c r="I4746">
        <v>6.9</v>
      </c>
      <c r="J4746">
        <v>15.1</v>
      </c>
      <c r="K4746">
        <v>1.2</v>
      </c>
      <c r="L4746">
        <v>13.9</v>
      </c>
      <c r="M4746">
        <v>0.5</v>
      </c>
      <c r="N4746">
        <v>35.4</v>
      </c>
      <c r="O4746">
        <v>3.2</v>
      </c>
      <c r="P4746">
        <v>2.4</v>
      </c>
      <c r="Q4746">
        <v>25.1</v>
      </c>
      <c r="R4746">
        <v>4.8</v>
      </c>
      <c r="S4746">
        <v>12.7</v>
      </c>
      <c r="T4746">
        <v>2.5</v>
      </c>
      <c r="U4746">
        <v>11.3</v>
      </c>
      <c r="V4746">
        <v>2.2000000000000002</v>
      </c>
      <c r="W4746">
        <v>30</v>
      </c>
      <c r="X4746">
        <v>0</v>
      </c>
      <c r="Y4746">
        <v>0</v>
      </c>
      <c r="Z4746">
        <v>25</v>
      </c>
      <c r="AA4746">
        <v>1</v>
      </c>
      <c r="AB4746">
        <v>17</v>
      </c>
      <c r="AC4746">
        <v>0</v>
      </c>
      <c r="AD4746">
        <v>9</v>
      </c>
      <c r="AE4746">
        <v>0</v>
      </c>
      <c r="AY4746" s="59"/>
    </row>
    <row r="4747" spans="1:51">
      <c r="A4747" s="19">
        <v>43833</v>
      </c>
      <c r="B4747" t="s">
        <v>62</v>
      </c>
      <c r="C4747" s="19">
        <v>43963</v>
      </c>
      <c r="D4747">
        <v>29</v>
      </c>
      <c r="E4747">
        <v>29.7</v>
      </c>
      <c r="F4747">
        <v>6.6</v>
      </c>
      <c r="G4747">
        <v>0.6</v>
      </c>
      <c r="H4747">
        <v>9.8000000000000007</v>
      </c>
      <c r="I4747">
        <v>1.6</v>
      </c>
      <c r="J4747">
        <v>13.9</v>
      </c>
      <c r="K4747">
        <v>2.7</v>
      </c>
      <c r="L4747">
        <v>24.2</v>
      </c>
      <c r="M4747">
        <v>0.5</v>
      </c>
      <c r="N4747">
        <v>42.5</v>
      </c>
      <c r="O4747">
        <v>4.4000000000000004</v>
      </c>
      <c r="P4747">
        <v>2.1</v>
      </c>
      <c r="Q4747">
        <v>6.8</v>
      </c>
      <c r="R4747">
        <v>2.2000000000000002</v>
      </c>
      <c r="S4747">
        <v>10</v>
      </c>
      <c r="T4747">
        <v>2.4</v>
      </c>
      <c r="U4747">
        <v>27.3</v>
      </c>
      <c r="V4747">
        <v>2</v>
      </c>
      <c r="W4747">
        <v>14</v>
      </c>
      <c r="X4747">
        <v>0</v>
      </c>
      <c r="Y4747">
        <v>0</v>
      </c>
      <c r="Z4747">
        <v>1</v>
      </c>
      <c r="AA4747">
        <v>0</v>
      </c>
      <c r="AB4747">
        <v>3</v>
      </c>
      <c r="AC4747">
        <v>0</v>
      </c>
      <c r="AD4747">
        <v>11</v>
      </c>
      <c r="AE4747">
        <v>0</v>
      </c>
      <c r="AY4747" s="59"/>
    </row>
    <row r="4748" spans="1:51">
      <c r="A4748" s="19">
        <v>43833</v>
      </c>
      <c r="B4748" t="s">
        <v>63</v>
      </c>
      <c r="C4748" s="19">
        <v>43963</v>
      </c>
      <c r="D4748">
        <v>28</v>
      </c>
      <c r="E4748">
        <v>36.5</v>
      </c>
      <c r="F4748">
        <v>6.2</v>
      </c>
      <c r="G4748">
        <v>2.2999999999999998</v>
      </c>
      <c r="H4748">
        <v>8.1999999999999993</v>
      </c>
      <c r="I4748">
        <v>5.8</v>
      </c>
      <c r="J4748">
        <v>13.6</v>
      </c>
      <c r="K4748">
        <v>3.1</v>
      </c>
      <c r="L4748">
        <v>13.4</v>
      </c>
      <c r="M4748">
        <v>0.6</v>
      </c>
      <c r="N4748">
        <v>62.8</v>
      </c>
      <c r="O4748">
        <v>3.9</v>
      </c>
      <c r="P4748">
        <v>2.4</v>
      </c>
      <c r="Q4748">
        <v>4.8</v>
      </c>
      <c r="R4748">
        <v>3.8</v>
      </c>
      <c r="S4748">
        <v>8.8000000000000007</v>
      </c>
      <c r="T4748">
        <v>2.6</v>
      </c>
      <c r="U4748">
        <v>9</v>
      </c>
      <c r="V4748">
        <v>1.6</v>
      </c>
      <c r="W4748">
        <v>22</v>
      </c>
      <c r="X4748">
        <v>0</v>
      </c>
      <c r="Y4748">
        <v>0</v>
      </c>
      <c r="Z4748">
        <v>0</v>
      </c>
      <c r="AA4748">
        <v>0</v>
      </c>
      <c r="AB4748">
        <v>3</v>
      </c>
      <c r="AC4748">
        <v>0</v>
      </c>
      <c r="AD4748">
        <v>3</v>
      </c>
      <c r="AE4748">
        <v>0</v>
      </c>
      <c r="AY4748" s="59"/>
    </row>
    <row r="4749" spans="1:51">
      <c r="A4749" s="19">
        <v>43833</v>
      </c>
      <c r="B4749" t="s">
        <v>64</v>
      </c>
      <c r="C4749" s="19">
        <v>43970</v>
      </c>
      <c r="D4749">
        <v>54</v>
      </c>
      <c r="E4749">
        <v>35.700000000000003</v>
      </c>
      <c r="F4749">
        <v>6.3</v>
      </c>
      <c r="G4749">
        <v>3.5</v>
      </c>
      <c r="H4749">
        <v>8.6999999999999993</v>
      </c>
      <c r="I4749">
        <v>5.3</v>
      </c>
      <c r="J4749">
        <v>13.8</v>
      </c>
      <c r="K4749">
        <v>3.1</v>
      </c>
      <c r="L4749">
        <v>12.5</v>
      </c>
      <c r="M4749">
        <v>0.5</v>
      </c>
      <c r="N4749">
        <v>59.8</v>
      </c>
      <c r="O4749">
        <v>4.2</v>
      </c>
      <c r="P4749">
        <v>2.9</v>
      </c>
      <c r="Q4749">
        <v>5.7</v>
      </c>
      <c r="R4749">
        <v>3.7</v>
      </c>
      <c r="S4749">
        <v>9.5</v>
      </c>
      <c r="T4749">
        <v>2.8</v>
      </c>
      <c r="U4749">
        <v>8.9</v>
      </c>
      <c r="V4749">
        <v>2.1</v>
      </c>
      <c r="W4749">
        <v>43</v>
      </c>
      <c r="X4749">
        <v>0</v>
      </c>
      <c r="Y4749">
        <v>0</v>
      </c>
      <c r="Z4749">
        <v>1</v>
      </c>
      <c r="AA4749">
        <v>0</v>
      </c>
      <c r="AB4749">
        <v>6</v>
      </c>
      <c r="AC4749">
        <v>0</v>
      </c>
      <c r="AD4749">
        <v>4</v>
      </c>
      <c r="AE4749">
        <v>0</v>
      </c>
      <c r="AY4749" s="59"/>
    </row>
    <row r="4750" spans="1:51">
      <c r="A4750" s="19">
        <v>43833</v>
      </c>
      <c r="B4750" t="s">
        <v>65</v>
      </c>
      <c r="C4750" s="19">
        <v>43970</v>
      </c>
      <c r="D4750">
        <v>61</v>
      </c>
      <c r="E4750">
        <v>25</v>
      </c>
      <c r="F4750">
        <v>3.3</v>
      </c>
      <c r="G4750">
        <v>0.7</v>
      </c>
      <c r="H4750">
        <v>9.1999999999999993</v>
      </c>
      <c r="I4750">
        <v>0.6</v>
      </c>
      <c r="J4750">
        <v>24.2</v>
      </c>
      <c r="K4750">
        <v>0.3</v>
      </c>
      <c r="L4750">
        <v>17.7</v>
      </c>
      <c r="M4750">
        <v>8.5</v>
      </c>
      <c r="N4750">
        <v>30.7</v>
      </c>
      <c r="O4750">
        <v>3.3</v>
      </c>
      <c r="P4750">
        <v>2.4</v>
      </c>
      <c r="Q4750">
        <v>6.7</v>
      </c>
      <c r="R4750">
        <v>2.2000000000000002</v>
      </c>
      <c r="S4750">
        <v>29.5</v>
      </c>
      <c r="T4750">
        <v>1.8</v>
      </c>
      <c r="U4750">
        <v>16.7</v>
      </c>
      <c r="V4750">
        <v>6.3</v>
      </c>
      <c r="W4750">
        <v>22</v>
      </c>
      <c r="X4750">
        <v>0</v>
      </c>
      <c r="Y4750">
        <v>0</v>
      </c>
      <c r="Z4750">
        <v>1</v>
      </c>
      <c r="AA4750">
        <v>0</v>
      </c>
      <c r="AB4750">
        <v>21</v>
      </c>
      <c r="AC4750">
        <v>0</v>
      </c>
      <c r="AD4750">
        <v>16</v>
      </c>
      <c r="AE4750">
        <v>1</v>
      </c>
      <c r="AY4750" s="59"/>
    </row>
    <row r="4751" spans="1:51">
      <c r="A4751" s="19">
        <v>43833</v>
      </c>
      <c r="B4751" t="s">
        <v>143</v>
      </c>
      <c r="C4751" s="19">
        <v>43984</v>
      </c>
      <c r="D4751">
        <v>20</v>
      </c>
      <c r="E4751">
        <v>27</v>
      </c>
      <c r="F4751">
        <v>2.8</v>
      </c>
      <c r="G4751">
        <v>9.9</v>
      </c>
      <c r="H4751">
        <v>10.4</v>
      </c>
      <c r="I4751">
        <v>1.4</v>
      </c>
      <c r="J4751">
        <v>17.2</v>
      </c>
      <c r="K4751">
        <v>0.9</v>
      </c>
      <c r="L4751">
        <v>14.9</v>
      </c>
      <c r="M4751">
        <v>5</v>
      </c>
      <c r="N4751">
        <v>38.1</v>
      </c>
      <c r="O4751">
        <v>3.7</v>
      </c>
      <c r="P4751">
        <v>8.5</v>
      </c>
      <c r="Q4751">
        <v>8.8000000000000007</v>
      </c>
      <c r="R4751">
        <v>2.8</v>
      </c>
      <c r="S4751">
        <v>16.5</v>
      </c>
      <c r="T4751">
        <v>2.8</v>
      </c>
      <c r="U4751">
        <v>13.8</v>
      </c>
      <c r="V4751">
        <v>4.5999999999999996</v>
      </c>
      <c r="W4751">
        <v>9</v>
      </c>
      <c r="X4751">
        <v>0</v>
      </c>
      <c r="Y4751">
        <v>1</v>
      </c>
      <c r="Z4751">
        <v>1</v>
      </c>
      <c r="AA4751">
        <v>0</v>
      </c>
      <c r="AB4751">
        <v>6</v>
      </c>
      <c r="AC4751">
        <v>0</v>
      </c>
      <c r="AD4751">
        <v>3</v>
      </c>
      <c r="AE4751">
        <v>0</v>
      </c>
      <c r="AY4751" s="59"/>
    </row>
    <row r="4752" spans="1:51">
      <c r="A4752" s="19">
        <v>43833</v>
      </c>
      <c r="B4752" t="s">
        <v>67</v>
      </c>
      <c r="C4752" s="19">
        <v>43984</v>
      </c>
      <c r="D4752">
        <v>19</v>
      </c>
      <c r="E4752">
        <v>25.8</v>
      </c>
      <c r="F4752">
        <v>8</v>
      </c>
      <c r="G4752">
        <v>0.4</v>
      </c>
      <c r="H4752">
        <v>11.2</v>
      </c>
      <c r="I4752">
        <v>3.6</v>
      </c>
      <c r="J4752">
        <v>14.3</v>
      </c>
      <c r="K4752">
        <v>3.6</v>
      </c>
      <c r="L4752">
        <v>21.7</v>
      </c>
      <c r="M4752">
        <v>0.8</v>
      </c>
      <c r="N4752">
        <v>33.700000000000003</v>
      </c>
      <c r="O4752">
        <v>6.9</v>
      </c>
      <c r="P4752">
        <v>2.7</v>
      </c>
      <c r="Q4752">
        <v>9.5</v>
      </c>
      <c r="R4752">
        <v>3.8</v>
      </c>
      <c r="S4752">
        <v>12.3</v>
      </c>
      <c r="T4752">
        <v>3.8</v>
      </c>
      <c r="U4752">
        <v>24.3</v>
      </c>
      <c r="V4752">
        <v>2.6</v>
      </c>
      <c r="W4752">
        <v>9</v>
      </c>
      <c r="X4752">
        <v>0</v>
      </c>
      <c r="Y4752">
        <v>0</v>
      </c>
      <c r="Z4752">
        <v>1</v>
      </c>
      <c r="AA4752">
        <v>0</v>
      </c>
      <c r="AB4752">
        <v>2</v>
      </c>
      <c r="AC4752">
        <v>0</v>
      </c>
      <c r="AD4752">
        <v>7</v>
      </c>
      <c r="AE4752">
        <v>0</v>
      </c>
      <c r="AY4752" s="59"/>
    </row>
    <row r="4753" spans="1:51">
      <c r="A4753" s="19">
        <v>43833</v>
      </c>
      <c r="B4753" t="s">
        <v>68</v>
      </c>
      <c r="C4753" s="19">
        <v>43984</v>
      </c>
      <c r="D4753">
        <v>126</v>
      </c>
      <c r="E4753">
        <v>22.1</v>
      </c>
      <c r="F4753">
        <v>5.2</v>
      </c>
      <c r="G4753">
        <v>11.3</v>
      </c>
      <c r="H4753">
        <v>9.9</v>
      </c>
      <c r="I4753">
        <v>1.3</v>
      </c>
      <c r="J4753">
        <v>19.100000000000001</v>
      </c>
      <c r="K4753">
        <v>0.6</v>
      </c>
      <c r="L4753">
        <v>16</v>
      </c>
      <c r="M4753">
        <v>3.8</v>
      </c>
      <c r="N4753">
        <v>27.4</v>
      </c>
      <c r="O4753">
        <v>5.4</v>
      </c>
      <c r="P4753">
        <v>10.199999999999999</v>
      </c>
      <c r="Q4753">
        <v>9</v>
      </c>
      <c r="R4753">
        <v>3.2</v>
      </c>
      <c r="S4753">
        <v>21.1</v>
      </c>
      <c r="T4753">
        <v>2.6</v>
      </c>
      <c r="U4753">
        <v>16.100000000000001</v>
      </c>
      <c r="V4753">
        <v>4.4000000000000004</v>
      </c>
      <c r="W4753">
        <v>45</v>
      </c>
      <c r="X4753">
        <v>0</v>
      </c>
      <c r="Y4753">
        <v>6</v>
      </c>
      <c r="Z4753">
        <v>4</v>
      </c>
      <c r="AA4753">
        <v>0</v>
      </c>
      <c r="AB4753">
        <v>39</v>
      </c>
      <c r="AC4753">
        <v>0</v>
      </c>
      <c r="AD4753">
        <v>32</v>
      </c>
      <c r="AE4753">
        <v>0</v>
      </c>
      <c r="AY4753" s="59"/>
    </row>
    <row r="4754" spans="1:51">
      <c r="A4754" s="19">
        <v>43833</v>
      </c>
      <c r="B4754" t="s">
        <v>69</v>
      </c>
      <c r="C4754" s="19">
        <v>43984</v>
      </c>
      <c r="D4754">
        <v>34</v>
      </c>
      <c r="E4754">
        <v>25.4</v>
      </c>
      <c r="F4754">
        <v>4.2</v>
      </c>
      <c r="G4754">
        <v>1.5</v>
      </c>
      <c r="H4754">
        <v>7.9</v>
      </c>
      <c r="I4754">
        <v>0.5</v>
      </c>
      <c r="J4754">
        <v>24.1</v>
      </c>
      <c r="K4754">
        <v>0.4</v>
      </c>
      <c r="L4754">
        <v>16.100000000000001</v>
      </c>
      <c r="M4754">
        <v>9.3000000000000007</v>
      </c>
      <c r="N4754">
        <v>31.3</v>
      </c>
      <c r="O4754">
        <v>4.0999999999999996</v>
      </c>
      <c r="P4754">
        <v>2.8</v>
      </c>
      <c r="Q4754">
        <v>5.9</v>
      </c>
      <c r="R4754">
        <v>2.5</v>
      </c>
      <c r="S4754">
        <v>28.5</v>
      </c>
      <c r="T4754">
        <v>2.2000000000000002</v>
      </c>
      <c r="U4754">
        <v>15.2</v>
      </c>
      <c r="V4754">
        <v>7.2</v>
      </c>
      <c r="W4754">
        <v>13</v>
      </c>
      <c r="X4754">
        <v>0</v>
      </c>
      <c r="Y4754">
        <v>0</v>
      </c>
      <c r="Z4754">
        <v>0</v>
      </c>
      <c r="AA4754">
        <v>0</v>
      </c>
      <c r="AB4754">
        <v>12</v>
      </c>
      <c r="AC4754">
        <v>0</v>
      </c>
      <c r="AD4754">
        <v>8</v>
      </c>
      <c r="AE4754">
        <v>1</v>
      </c>
      <c r="AY4754" s="59"/>
    </row>
    <row r="4755" spans="1:51">
      <c r="A4755" s="19">
        <v>43833</v>
      </c>
      <c r="B4755" t="s">
        <v>70</v>
      </c>
      <c r="C4755" s="19">
        <v>43984</v>
      </c>
      <c r="D4755">
        <v>16</v>
      </c>
      <c r="E4755">
        <v>27.2</v>
      </c>
      <c r="F4755">
        <v>7.6</v>
      </c>
      <c r="G4755">
        <v>0.5</v>
      </c>
      <c r="H4755">
        <v>10.4</v>
      </c>
      <c r="I4755">
        <v>4.0999999999999996</v>
      </c>
      <c r="J4755">
        <v>13.1</v>
      </c>
      <c r="K4755">
        <v>3.8</v>
      </c>
      <c r="L4755">
        <v>22.4</v>
      </c>
      <c r="M4755">
        <v>0.6</v>
      </c>
      <c r="N4755">
        <v>36.200000000000003</v>
      </c>
      <c r="O4755">
        <v>6.1</v>
      </c>
      <c r="P4755">
        <v>2.5</v>
      </c>
      <c r="Q4755">
        <v>8</v>
      </c>
      <c r="R4755">
        <v>4.0999999999999996</v>
      </c>
      <c r="S4755">
        <v>10.8</v>
      </c>
      <c r="T4755">
        <v>4</v>
      </c>
      <c r="U4755">
        <v>25.3</v>
      </c>
      <c r="V4755">
        <v>2.6</v>
      </c>
      <c r="W4755">
        <v>8</v>
      </c>
      <c r="X4755">
        <v>0</v>
      </c>
      <c r="Y4755">
        <v>0</v>
      </c>
      <c r="Z4755">
        <v>1</v>
      </c>
      <c r="AA4755">
        <v>0</v>
      </c>
      <c r="AB4755">
        <v>1</v>
      </c>
      <c r="AC4755">
        <v>0</v>
      </c>
      <c r="AD4755">
        <v>6</v>
      </c>
      <c r="AE4755">
        <v>0</v>
      </c>
      <c r="AY4755" s="59"/>
    </row>
    <row r="4756" spans="1:51">
      <c r="A4756" s="19">
        <v>43833</v>
      </c>
      <c r="B4756" t="s">
        <v>71</v>
      </c>
      <c r="C4756" s="19">
        <v>43988</v>
      </c>
      <c r="D4756">
        <v>7</v>
      </c>
      <c r="E4756">
        <v>29.7</v>
      </c>
      <c r="F4756">
        <v>4.8</v>
      </c>
      <c r="G4756">
        <v>2.4</v>
      </c>
      <c r="H4756">
        <v>8.8000000000000007</v>
      </c>
      <c r="I4756">
        <v>3</v>
      </c>
      <c r="J4756">
        <v>19.7</v>
      </c>
      <c r="K4756">
        <v>1.3</v>
      </c>
      <c r="L4756">
        <v>16.5</v>
      </c>
      <c r="M4756">
        <v>3.5</v>
      </c>
      <c r="N4756">
        <v>41.8</v>
      </c>
      <c r="O4756">
        <v>4.3</v>
      </c>
      <c r="P4756">
        <v>3.3</v>
      </c>
      <c r="Q4756">
        <v>6.9</v>
      </c>
      <c r="R4756">
        <v>3.4</v>
      </c>
      <c r="S4756">
        <v>19</v>
      </c>
      <c r="T4756">
        <v>2.6</v>
      </c>
      <c r="U4756">
        <v>14.7</v>
      </c>
      <c r="V4756">
        <v>3.5</v>
      </c>
      <c r="W4756">
        <v>3</v>
      </c>
      <c r="X4756">
        <v>0</v>
      </c>
      <c r="Y4756">
        <v>0</v>
      </c>
      <c r="Z4756">
        <v>0</v>
      </c>
      <c r="AA4756">
        <v>0</v>
      </c>
      <c r="AB4756">
        <v>2</v>
      </c>
      <c r="AC4756">
        <v>0</v>
      </c>
      <c r="AD4756">
        <v>2</v>
      </c>
      <c r="AE4756">
        <v>0</v>
      </c>
      <c r="AY4756" s="59"/>
    </row>
    <row r="4757" spans="1:51">
      <c r="A4757" s="19">
        <v>43833</v>
      </c>
      <c r="B4757" t="s">
        <v>73</v>
      </c>
      <c r="C4757" s="19">
        <v>44013</v>
      </c>
      <c r="D4757">
        <v>41</v>
      </c>
      <c r="E4757">
        <v>28.8</v>
      </c>
      <c r="F4757">
        <v>5.3</v>
      </c>
      <c r="G4757">
        <v>2.5</v>
      </c>
      <c r="H4757">
        <v>10.199999999999999</v>
      </c>
      <c r="I4757">
        <v>3.3</v>
      </c>
      <c r="J4757">
        <v>17.899999999999999</v>
      </c>
      <c r="K4757">
        <v>2.1</v>
      </c>
      <c r="L4757">
        <v>16.5</v>
      </c>
      <c r="M4757">
        <v>2.9</v>
      </c>
      <c r="N4757">
        <v>50.2</v>
      </c>
      <c r="O4757">
        <v>2.7</v>
      </c>
      <c r="P4757">
        <v>1.4</v>
      </c>
      <c r="Q4757">
        <v>6.8</v>
      </c>
      <c r="R4757">
        <v>1.7</v>
      </c>
      <c r="S4757">
        <v>19.399999999999999</v>
      </c>
      <c r="T4757">
        <v>1.1000000000000001</v>
      </c>
      <c r="U4757">
        <v>14.6</v>
      </c>
      <c r="V4757">
        <v>1.6</v>
      </c>
      <c r="W4757">
        <v>1898</v>
      </c>
      <c r="X4757">
        <v>0</v>
      </c>
      <c r="Y4757">
        <v>7</v>
      </c>
      <c r="Z4757">
        <v>167</v>
      </c>
      <c r="AA4757">
        <v>17</v>
      </c>
      <c r="AB4757">
        <v>1050</v>
      </c>
      <c r="AC4757">
        <v>0</v>
      </c>
      <c r="AD4757">
        <v>757</v>
      </c>
      <c r="AE4757">
        <v>5</v>
      </c>
      <c r="AY4757" s="59"/>
    </row>
    <row r="4758" spans="1:51">
      <c r="A4758" s="19">
        <v>43834</v>
      </c>
      <c r="B4758" t="s">
        <v>15</v>
      </c>
      <c r="C4758" s="19">
        <v>43864</v>
      </c>
      <c r="D4758">
        <v>41</v>
      </c>
      <c r="E4758">
        <v>19.399999999999999</v>
      </c>
      <c r="F4758">
        <v>0</v>
      </c>
      <c r="G4758">
        <v>2.2000000000000002</v>
      </c>
      <c r="H4758">
        <v>21.6</v>
      </c>
      <c r="I4758">
        <v>6.5</v>
      </c>
      <c r="J4758">
        <v>18.399999999999999</v>
      </c>
      <c r="K4758">
        <v>3.1</v>
      </c>
      <c r="L4758">
        <v>15.1</v>
      </c>
      <c r="M4758">
        <v>3.3</v>
      </c>
      <c r="N4758">
        <v>24.4</v>
      </c>
      <c r="O4758">
        <v>0</v>
      </c>
      <c r="P4758">
        <v>1.6</v>
      </c>
      <c r="Q4758">
        <v>31.7</v>
      </c>
      <c r="R4758">
        <v>3.6</v>
      </c>
      <c r="S4758">
        <v>20.7</v>
      </c>
      <c r="T4758">
        <v>2.1</v>
      </c>
      <c r="U4758">
        <v>13.7</v>
      </c>
      <c r="V4758">
        <v>1.9</v>
      </c>
      <c r="W4758">
        <v>11</v>
      </c>
      <c r="X4758">
        <v>0</v>
      </c>
      <c r="Y4758">
        <v>0</v>
      </c>
      <c r="Z4758">
        <v>12</v>
      </c>
      <c r="AA4758">
        <v>0</v>
      </c>
      <c r="AB4758">
        <v>10</v>
      </c>
      <c r="AC4758">
        <v>0</v>
      </c>
      <c r="AD4758">
        <v>8</v>
      </c>
      <c r="AE4758">
        <v>0</v>
      </c>
      <c r="AY4758" s="59"/>
    </row>
    <row r="4759" spans="1:51">
      <c r="A4759" s="19">
        <v>43834</v>
      </c>
      <c r="B4759" t="s">
        <v>16</v>
      </c>
      <c r="C4759" s="19">
        <v>43872</v>
      </c>
      <c r="D4759">
        <v>24</v>
      </c>
      <c r="E4759">
        <v>20</v>
      </c>
      <c r="F4759">
        <v>0</v>
      </c>
      <c r="G4759">
        <v>2.1</v>
      </c>
      <c r="H4759">
        <v>18.2</v>
      </c>
      <c r="I4759">
        <v>3.9</v>
      </c>
      <c r="J4759">
        <v>20.7</v>
      </c>
      <c r="K4759">
        <v>3</v>
      </c>
      <c r="L4759">
        <v>17.399999999999999</v>
      </c>
      <c r="M4759">
        <v>4.4000000000000004</v>
      </c>
      <c r="N4759">
        <v>24.8</v>
      </c>
      <c r="O4759">
        <v>0</v>
      </c>
      <c r="P4759">
        <v>1.7</v>
      </c>
      <c r="Q4759">
        <v>21.4</v>
      </c>
      <c r="R4759">
        <v>2.1</v>
      </c>
      <c r="S4759">
        <v>27.1</v>
      </c>
      <c r="T4759">
        <v>1.7</v>
      </c>
      <c r="U4759">
        <v>18.399999999999999</v>
      </c>
      <c r="V4759">
        <v>2.4</v>
      </c>
      <c r="W4759">
        <v>6</v>
      </c>
      <c r="X4759">
        <v>0</v>
      </c>
      <c r="Y4759">
        <v>0</v>
      </c>
      <c r="Z4759">
        <v>6</v>
      </c>
      <c r="AA4759">
        <v>0</v>
      </c>
      <c r="AB4759">
        <v>7</v>
      </c>
      <c r="AC4759">
        <v>0</v>
      </c>
      <c r="AD4759">
        <v>5</v>
      </c>
      <c r="AE4759">
        <v>0</v>
      </c>
      <c r="AY4759" s="59"/>
    </row>
    <row r="4760" spans="1:51">
      <c r="A4760" s="19">
        <v>43834</v>
      </c>
      <c r="B4760" t="s">
        <v>17</v>
      </c>
      <c r="C4760" s="19">
        <v>43883</v>
      </c>
      <c r="D4760">
        <v>36</v>
      </c>
      <c r="E4760">
        <v>28.5</v>
      </c>
      <c r="F4760">
        <v>0</v>
      </c>
      <c r="G4760">
        <v>1.6</v>
      </c>
      <c r="H4760">
        <v>9.3000000000000007</v>
      </c>
      <c r="I4760">
        <v>2.5</v>
      </c>
      <c r="J4760">
        <v>22</v>
      </c>
      <c r="K4760">
        <v>3.8</v>
      </c>
      <c r="L4760">
        <v>17.5</v>
      </c>
      <c r="M4760">
        <v>4.4000000000000004</v>
      </c>
      <c r="N4760">
        <v>48.4</v>
      </c>
      <c r="O4760">
        <v>0</v>
      </c>
      <c r="P4760">
        <v>1.3</v>
      </c>
      <c r="Q4760">
        <v>4.8</v>
      </c>
      <c r="R4760">
        <v>1.4</v>
      </c>
      <c r="S4760">
        <v>25</v>
      </c>
      <c r="T4760">
        <v>1.7</v>
      </c>
      <c r="U4760">
        <v>14.9</v>
      </c>
      <c r="V4760">
        <v>2.2999999999999998</v>
      </c>
      <c r="W4760">
        <v>15</v>
      </c>
      <c r="X4760">
        <v>0</v>
      </c>
      <c r="Y4760">
        <v>0</v>
      </c>
      <c r="Z4760">
        <v>1</v>
      </c>
      <c r="AA4760">
        <v>0</v>
      </c>
      <c r="AB4760">
        <v>11</v>
      </c>
      <c r="AC4760">
        <v>0</v>
      </c>
      <c r="AD4760">
        <v>9</v>
      </c>
      <c r="AE4760">
        <v>0</v>
      </c>
      <c r="AY4760" s="59"/>
    </row>
    <row r="4761" spans="1:51">
      <c r="A4761" s="19">
        <v>43834</v>
      </c>
      <c r="B4761" t="s">
        <v>18</v>
      </c>
      <c r="C4761" s="19">
        <v>43890</v>
      </c>
      <c r="D4761">
        <v>54</v>
      </c>
      <c r="E4761">
        <v>43.2</v>
      </c>
      <c r="F4761">
        <v>0</v>
      </c>
      <c r="G4761">
        <v>3.5</v>
      </c>
      <c r="H4761">
        <v>7.7</v>
      </c>
      <c r="I4761">
        <v>2.7</v>
      </c>
      <c r="J4761">
        <v>13.8</v>
      </c>
      <c r="K4761">
        <v>5</v>
      </c>
      <c r="L4761">
        <v>10.7</v>
      </c>
      <c r="M4761">
        <v>3.1</v>
      </c>
      <c r="N4761">
        <v>88.5</v>
      </c>
      <c r="O4761">
        <v>0</v>
      </c>
      <c r="P4761">
        <v>0.7</v>
      </c>
      <c r="Q4761">
        <v>1.6</v>
      </c>
      <c r="R4761">
        <v>0.6</v>
      </c>
      <c r="S4761">
        <v>3.9</v>
      </c>
      <c r="T4761">
        <v>1</v>
      </c>
      <c r="U4761">
        <v>2.7</v>
      </c>
      <c r="V4761">
        <v>0.6</v>
      </c>
      <c r="W4761">
        <v>45</v>
      </c>
      <c r="X4761">
        <v>0</v>
      </c>
      <c r="Y4761">
        <v>0</v>
      </c>
      <c r="Z4761">
        <v>1</v>
      </c>
      <c r="AA4761">
        <v>0</v>
      </c>
      <c r="AB4761">
        <v>6</v>
      </c>
      <c r="AC4761">
        <v>0</v>
      </c>
      <c r="AD4761">
        <v>2</v>
      </c>
      <c r="AE4761">
        <v>0</v>
      </c>
      <c r="AY4761" s="59"/>
    </row>
    <row r="4762" spans="1:51">
      <c r="A4762" s="19">
        <v>43834</v>
      </c>
      <c r="B4762" t="s">
        <v>19</v>
      </c>
      <c r="C4762" s="19">
        <v>43893</v>
      </c>
      <c r="D4762">
        <v>52</v>
      </c>
      <c r="E4762">
        <v>42.7</v>
      </c>
      <c r="F4762">
        <v>6.4</v>
      </c>
      <c r="G4762">
        <v>3.3</v>
      </c>
      <c r="H4762">
        <v>6.5</v>
      </c>
      <c r="I4762">
        <v>2.6</v>
      </c>
      <c r="J4762">
        <v>12.7</v>
      </c>
      <c r="K4762">
        <v>1.6</v>
      </c>
      <c r="L4762">
        <v>10.9</v>
      </c>
      <c r="M4762">
        <v>2.9</v>
      </c>
      <c r="N4762">
        <v>88.1</v>
      </c>
      <c r="O4762">
        <v>1.2</v>
      </c>
      <c r="P4762">
        <v>0.9</v>
      </c>
      <c r="Q4762">
        <v>1.4</v>
      </c>
      <c r="R4762">
        <v>0.7</v>
      </c>
      <c r="S4762">
        <v>3.5</v>
      </c>
      <c r="T4762">
        <v>0.5</v>
      </c>
      <c r="U4762">
        <v>2.8</v>
      </c>
      <c r="V4762">
        <v>0.6</v>
      </c>
      <c r="W4762">
        <v>46</v>
      </c>
      <c r="X4762">
        <v>0</v>
      </c>
      <c r="Y4762">
        <v>0</v>
      </c>
      <c r="Z4762">
        <v>0</v>
      </c>
      <c r="AA4762">
        <v>0</v>
      </c>
      <c r="AB4762">
        <v>4</v>
      </c>
      <c r="AC4762">
        <v>0</v>
      </c>
      <c r="AD4762">
        <v>2</v>
      </c>
      <c r="AE4762">
        <v>0</v>
      </c>
      <c r="AY4762" s="59"/>
    </row>
    <row r="4763" spans="1:51">
      <c r="A4763" s="19">
        <v>43834</v>
      </c>
      <c r="B4763" t="s">
        <v>20</v>
      </c>
      <c r="C4763" s="19">
        <v>43893</v>
      </c>
      <c r="D4763">
        <v>6</v>
      </c>
      <c r="E4763">
        <v>29.7</v>
      </c>
      <c r="F4763">
        <v>5</v>
      </c>
      <c r="G4763">
        <v>2.4</v>
      </c>
      <c r="H4763">
        <v>8.8000000000000007</v>
      </c>
      <c r="I4763">
        <v>2.9</v>
      </c>
      <c r="J4763">
        <v>19.7</v>
      </c>
      <c r="K4763">
        <v>1.4</v>
      </c>
      <c r="L4763">
        <v>16.2</v>
      </c>
      <c r="M4763">
        <v>3.4</v>
      </c>
      <c r="N4763">
        <v>53.1</v>
      </c>
      <c r="O4763">
        <v>2.5</v>
      </c>
      <c r="P4763">
        <v>1.9</v>
      </c>
      <c r="Q4763">
        <v>5</v>
      </c>
      <c r="R4763">
        <v>1.7</v>
      </c>
      <c r="S4763">
        <v>19.3</v>
      </c>
      <c r="T4763">
        <v>1.3</v>
      </c>
      <c r="U4763">
        <v>12.9</v>
      </c>
      <c r="V4763">
        <v>2.1</v>
      </c>
      <c r="W4763">
        <v>3</v>
      </c>
      <c r="X4763">
        <v>0</v>
      </c>
      <c r="Y4763">
        <v>0</v>
      </c>
      <c r="Z4763">
        <v>0</v>
      </c>
      <c r="AA4763">
        <v>0</v>
      </c>
      <c r="AB4763">
        <v>2</v>
      </c>
      <c r="AC4763">
        <v>0</v>
      </c>
      <c r="AD4763">
        <v>1</v>
      </c>
      <c r="AE4763">
        <v>0</v>
      </c>
      <c r="AY4763" s="59"/>
    </row>
    <row r="4764" spans="1:51">
      <c r="A4764" s="19">
        <v>43834</v>
      </c>
      <c r="B4764" t="s">
        <v>21</v>
      </c>
      <c r="C4764" s="19">
        <v>43893</v>
      </c>
      <c r="D4764">
        <v>31</v>
      </c>
      <c r="E4764">
        <v>39.4</v>
      </c>
      <c r="F4764">
        <v>6.4</v>
      </c>
      <c r="G4764">
        <v>3</v>
      </c>
      <c r="H4764">
        <v>7.8</v>
      </c>
      <c r="I4764">
        <v>2.9</v>
      </c>
      <c r="J4764">
        <v>14</v>
      </c>
      <c r="K4764">
        <v>1.3</v>
      </c>
      <c r="L4764">
        <v>11.9</v>
      </c>
      <c r="M4764">
        <v>2.9</v>
      </c>
      <c r="N4764">
        <v>82.1</v>
      </c>
      <c r="O4764">
        <v>1.5</v>
      </c>
      <c r="P4764">
        <v>1.1000000000000001</v>
      </c>
      <c r="Q4764">
        <v>2.2000000000000002</v>
      </c>
      <c r="R4764">
        <v>0.9</v>
      </c>
      <c r="S4764">
        <v>5.8</v>
      </c>
      <c r="T4764">
        <v>0.7</v>
      </c>
      <c r="U4764">
        <v>4.3</v>
      </c>
      <c r="V4764">
        <v>1</v>
      </c>
      <c r="W4764">
        <v>25</v>
      </c>
      <c r="X4764">
        <v>0</v>
      </c>
      <c r="Y4764">
        <v>0</v>
      </c>
      <c r="Z4764">
        <v>0</v>
      </c>
      <c r="AA4764">
        <v>0</v>
      </c>
      <c r="AB4764">
        <v>4</v>
      </c>
      <c r="AC4764">
        <v>0</v>
      </c>
      <c r="AD4764">
        <v>2</v>
      </c>
      <c r="AE4764">
        <v>0</v>
      </c>
      <c r="AY4764" s="59"/>
    </row>
    <row r="4765" spans="1:51">
      <c r="A4765" s="19">
        <v>43834</v>
      </c>
      <c r="B4765" t="s">
        <v>22</v>
      </c>
      <c r="C4765" s="19">
        <v>43893</v>
      </c>
      <c r="D4765">
        <v>416</v>
      </c>
      <c r="E4765">
        <v>24.6</v>
      </c>
      <c r="F4765">
        <v>5.9</v>
      </c>
      <c r="G4765">
        <v>2.2000000000000002</v>
      </c>
      <c r="H4765">
        <v>9</v>
      </c>
      <c r="I4765">
        <v>2.2000000000000002</v>
      </c>
      <c r="J4765">
        <v>22</v>
      </c>
      <c r="K4765">
        <v>2</v>
      </c>
      <c r="L4765">
        <v>16.7</v>
      </c>
      <c r="M4765">
        <v>5.0999999999999996</v>
      </c>
      <c r="N4765">
        <v>37.1</v>
      </c>
      <c r="O4765">
        <v>3.4</v>
      </c>
      <c r="P4765">
        <v>2.1</v>
      </c>
      <c r="Q4765">
        <v>5.4</v>
      </c>
      <c r="R4765">
        <v>1.9</v>
      </c>
      <c r="S4765">
        <v>28.7</v>
      </c>
      <c r="T4765">
        <v>2</v>
      </c>
      <c r="U4765">
        <v>15.9</v>
      </c>
      <c r="V4765">
        <v>3.1</v>
      </c>
      <c r="W4765">
        <v>158</v>
      </c>
      <c r="X4765">
        <v>0</v>
      </c>
      <c r="Y4765">
        <v>0</v>
      </c>
      <c r="Z4765">
        <v>8</v>
      </c>
      <c r="AA4765">
        <v>0</v>
      </c>
      <c r="AB4765">
        <v>141</v>
      </c>
      <c r="AC4765">
        <v>0</v>
      </c>
      <c r="AD4765">
        <v>107</v>
      </c>
      <c r="AE4765">
        <v>1</v>
      </c>
      <c r="AY4765" s="59"/>
    </row>
    <row r="4766" spans="1:51">
      <c r="A4766" s="19">
        <v>43834</v>
      </c>
      <c r="B4766" t="s">
        <v>23</v>
      </c>
      <c r="C4766" s="19">
        <v>43893</v>
      </c>
      <c r="D4766">
        <v>67</v>
      </c>
      <c r="E4766">
        <v>22.8</v>
      </c>
      <c r="F4766">
        <v>4.7</v>
      </c>
      <c r="G4766">
        <v>1.4</v>
      </c>
      <c r="H4766">
        <v>9.1999999999999993</v>
      </c>
      <c r="I4766">
        <v>2.5</v>
      </c>
      <c r="J4766">
        <v>25.8</v>
      </c>
      <c r="K4766">
        <v>1.9</v>
      </c>
      <c r="L4766">
        <v>17.2</v>
      </c>
      <c r="M4766">
        <v>4.0999999999999996</v>
      </c>
      <c r="N4766">
        <v>29.4</v>
      </c>
      <c r="O4766">
        <v>2.4</v>
      </c>
      <c r="P4766">
        <v>1.4</v>
      </c>
      <c r="Q4766">
        <v>5.6</v>
      </c>
      <c r="R4766">
        <v>1.6</v>
      </c>
      <c r="S4766">
        <v>39.299999999999997</v>
      </c>
      <c r="T4766">
        <v>1.7</v>
      </c>
      <c r="U4766">
        <v>15.6</v>
      </c>
      <c r="V4766">
        <v>2.5</v>
      </c>
      <c r="W4766">
        <v>23</v>
      </c>
      <c r="X4766">
        <v>0</v>
      </c>
      <c r="Y4766">
        <v>0</v>
      </c>
      <c r="Z4766">
        <v>1</v>
      </c>
      <c r="AA4766">
        <v>0</v>
      </c>
      <c r="AB4766">
        <v>26</v>
      </c>
      <c r="AC4766">
        <v>0</v>
      </c>
      <c r="AD4766">
        <v>17</v>
      </c>
      <c r="AE4766">
        <v>0</v>
      </c>
      <c r="AY4766" s="59"/>
    </row>
    <row r="4767" spans="1:51">
      <c r="A4767" s="19">
        <v>43834</v>
      </c>
      <c r="B4767" t="s">
        <v>24</v>
      </c>
      <c r="C4767" s="19">
        <v>43893</v>
      </c>
      <c r="D4767">
        <v>13</v>
      </c>
      <c r="E4767">
        <v>29.7</v>
      </c>
      <c r="F4767">
        <v>5</v>
      </c>
      <c r="G4767">
        <v>2.4</v>
      </c>
      <c r="H4767">
        <v>8.8000000000000007</v>
      </c>
      <c r="I4767">
        <v>2.9</v>
      </c>
      <c r="J4767">
        <v>19.7</v>
      </c>
      <c r="K4767">
        <v>1.4</v>
      </c>
      <c r="L4767">
        <v>16.2</v>
      </c>
      <c r="M4767">
        <v>3.4</v>
      </c>
      <c r="N4767">
        <v>52.8</v>
      </c>
      <c r="O4767">
        <v>2.5</v>
      </c>
      <c r="P4767">
        <v>2</v>
      </c>
      <c r="Q4767">
        <v>4.5999999999999996</v>
      </c>
      <c r="R4767">
        <v>1.6</v>
      </c>
      <c r="S4767">
        <v>19.5</v>
      </c>
      <c r="T4767">
        <v>1.4</v>
      </c>
      <c r="U4767">
        <v>13</v>
      </c>
      <c r="V4767">
        <v>2</v>
      </c>
      <c r="W4767">
        <v>6</v>
      </c>
      <c r="X4767">
        <v>0</v>
      </c>
      <c r="Y4767">
        <v>0</v>
      </c>
      <c r="Z4767">
        <v>0</v>
      </c>
      <c r="AA4767">
        <v>0</v>
      </c>
      <c r="AB4767">
        <v>4</v>
      </c>
      <c r="AC4767">
        <v>0</v>
      </c>
      <c r="AD4767">
        <v>3</v>
      </c>
      <c r="AE4767">
        <v>0</v>
      </c>
      <c r="AY4767" s="59"/>
    </row>
    <row r="4768" spans="1:51">
      <c r="A4768" s="19">
        <v>43834</v>
      </c>
      <c r="B4768" t="s">
        <v>25</v>
      </c>
      <c r="C4768" s="19">
        <v>43893</v>
      </c>
      <c r="D4768">
        <v>24</v>
      </c>
      <c r="E4768">
        <v>22.1</v>
      </c>
      <c r="F4768">
        <v>5.9</v>
      </c>
      <c r="G4768">
        <v>1.9</v>
      </c>
      <c r="H4768">
        <v>11.8</v>
      </c>
      <c r="I4768">
        <v>2.2000000000000002</v>
      </c>
      <c r="J4768">
        <v>18.8</v>
      </c>
      <c r="K4768">
        <v>2</v>
      </c>
      <c r="L4768">
        <v>21.8</v>
      </c>
      <c r="M4768">
        <v>3.2</v>
      </c>
      <c r="N4768">
        <v>30.1</v>
      </c>
      <c r="O4768">
        <v>3.6</v>
      </c>
      <c r="P4768">
        <v>2</v>
      </c>
      <c r="Q4768">
        <v>9.4</v>
      </c>
      <c r="R4768">
        <v>1.7</v>
      </c>
      <c r="S4768">
        <v>20</v>
      </c>
      <c r="T4768">
        <v>2</v>
      </c>
      <c r="U4768">
        <v>28.4</v>
      </c>
      <c r="V4768">
        <v>2.4</v>
      </c>
      <c r="W4768">
        <v>8</v>
      </c>
      <c r="X4768">
        <v>0</v>
      </c>
      <c r="Y4768">
        <v>0</v>
      </c>
      <c r="Z4768">
        <v>1</v>
      </c>
      <c r="AA4768">
        <v>0</v>
      </c>
      <c r="AB4768">
        <v>7</v>
      </c>
      <c r="AC4768">
        <v>0</v>
      </c>
      <c r="AD4768">
        <v>8</v>
      </c>
      <c r="AE4768">
        <v>0</v>
      </c>
      <c r="AY4768" s="59"/>
    </row>
    <row r="4769" spans="1:51">
      <c r="A4769" s="19">
        <v>43834</v>
      </c>
      <c r="B4769" t="s">
        <v>26</v>
      </c>
      <c r="C4769" s="19">
        <v>43893</v>
      </c>
      <c r="D4769">
        <v>91</v>
      </c>
      <c r="E4769">
        <v>20.7</v>
      </c>
      <c r="F4769">
        <v>5.0999999999999996</v>
      </c>
      <c r="G4769">
        <v>1.7</v>
      </c>
      <c r="H4769">
        <v>11</v>
      </c>
      <c r="I4769">
        <v>2.7</v>
      </c>
      <c r="J4769">
        <v>17.2</v>
      </c>
      <c r="K4769">
        <v>1.6</v>
      </c>
      <c r="L4769">
        <v>26.9</v>
      </c>
      <c r="M4769">
        <v>2.7</v>
      </c>
      <c r="N4769">
        <v>23.7</v>
      </c>
      <c r="O4769">
        <v>2.8</v>
      </c>
      <c r="P4769">
        <v>1.6</v>
      </c>
      <c r="Q4769">
        <v>7.6</v>
      </c>
      <c r="R4769">
        <v>1.9</v>
      </c>
      <c r="S4769">
        <v>15.3</v>
      </c>
      <c r="T4769">
        <v>1.6</v>
      </c>
      <c r="U4769">
        <v>43.2</v>
      </c>
      <c r="V4769">
        <v>1.8</v>
      </c>
      <c r="W4769">
        <v>28</v>
      </c>
      <c r="X4769">
        <v>0</v>
      </c>
      <c r="Y4769">
        <v>0</v>
      </c>
      <c r="Z4769">
        <v>4</v>
      </c>
      <c r="AA4769">
        <v>0</v>
      </c>
      <c r="AB4769">
        <v>23</v>
      </c>
      <c r="AC4769">
        <v>0</v>
      </c>
      <c r="AD4769">
        <v>36</v>
      </c>
      <c r="AE4769">
        <v>0</v>
      </c>
      <c r="AY4769" s="59"/>
    </row>
    <row r="4770" spans="1:51">
      <c r="A4770" s="19">
        <v>43834</v>
      </c>
      <c r="B4770" t="s">
        <v>27</v>
      </c>
      <c r="C4770" s="19">
        <v>43893</v>
      </c>
      <c r="D4770">
        <v>75</v>
      </c>
      <c r="E4770">
        <v>22.2</v>
      </c>
      <c r="F4770">
        <v>3.8</v>
      </c>
      <c r="G4770">
        <v>1.1000000000000001</v>
      </c>
      <c r="H4770">
        <v>12.3</v>
      </c>
      <c r="I4770">
        <v>13.3</v>
      </c>
      <c r="J4770">
        <v>17.5</v>
      </c>
      <c r="K4770">
        <v>1</v>
      </c>
      <c r="L4770">
        <v>15.5</v>
      </c>
      <c r="M4770">
        <v>2.9</v>
      </c>
      <c r="N4770">
        <v>32.9</v>
      </c>
      <c r="O4770">
        <v>2.7</v>
      </c>
      <c r="P4770">
        <v>1.6</v>
      </c>
      <c r="Q4770">
        <v>10.7</v>
      </c>
      <c r="R4770">
        <v>12</v>
      </c>
      <c r="S4770">
        <v>19.5</v>
      </c>
      <c r="T4770">
        <v>1.9</v>
      </c>
      <c r="U4770">
        <v>15.8</v>
      </c>
      <c r="V4770">
        <v>2.5</v>
      </c>
      <c r="W4770">
        <v>25</v>
      </c>
      <c r="X4770">
        <v>0</v>
      </c>
      <c r="Y4770">
        <v>0</v>
      </c>
      <c r="Z4770">
        <v>5</v>
      </c>
      <c r="AA4770">
        <v>7</v>
      </c>
      <c r="AB4770">
        <v>20</v>
      </c>
      <c r="AC4770">
        <v>0</v>
      </c>
      <c r="AD4770">
        <v>18</v>
      </c>
      <c r="AE4770">
        <v>0</v>
      </c>
      <c r="AY4770" s="59"/>
    </row>
    <row r="4771" spans="1:51">
      <c r="A4771" s="19">
        <v>43834</v>
      </c>
      <c r="B4771" t="s">
        <v>28</v>
      </c>
      <c r="C4771" s="19">
        <v>43893</v>
      </c>
      <c r="D4771">
        <v>110</v>
      </c>
      <c r="E4771">
        <v>38</v>
      </c>
      <c r="F4771">
        <v>6</v>
      </c>
      <c r="G4771">
        <v>2.4</v>
      </c>
      <c r="H4771">
        <v>7.7</v>
      </c>
      <c r="I4771">
        <v>2.5</v>
      </c>
      <c r="J4771">
        <v>16.3</v>
      </c>
      <c r="K4771">
        <v>1.6</v>
      </c>
      <c r="L4771">
        <v>12.3</v>
      </c>
      <c r="M4771">
        <v>2.8</v>
      </c>
      <c r="N4771">
        <v>77.400000000000006</v>
      </c>
      <c r="O4771">
        <v>1.8</v>
      </c>
      <c r="P4771">
        <v>0.9</v>
      </c>
      <c r="Q4771">
        <v>2.7</v>
      </c>
      <c r="R4771">
        <v>1</v>
      </c>
      <c r="S4771">
        <v>8.5</v>
      </c>
      <c r="T4771">
        <v>0.8</v>
      </c>
      <c r="U4771">
        <v>5.4</v>
      </c>
      <c r="V4771">
        <v>1.1000000000000001</v>
      </c>
      <c r="W4771">
        <v>71</v>
      </c>
      <c r="X4771">
        <v>0</v>
      </c>
      <c r="Y4771">
        <v>0</v>
      </c>
      <c r="Z4771">
        <v>1</v>
      </c>
      <c r="AA4771">
        <v>0</v>
      </c>
      <c r="AB4771">
        <v>31</v>
      </c>
      <c r="AC4771">
        <v>0</v>
      </c>
      <c r="AD4771">
        <v>7</v>
      </c>
      <c r="AE4771">
        <v>0</v>
      </c>
      <c r="AY4771" s="59"/>
    </row>
    <row r="4772" spans="1:51">
      <c r="A4772" s="19">
        <v>43834</v>
      </c>
      <c r="B4772" t="s">
        <v>29</v>
      </c>
      <c r="C4772" s="19">
        <v>43893</v>
      </c>
      <c r="D4772">
        <v>37</v>
      </c>
      <c r="E4772">
        <v>31.4</v>
      </c>
      <c r="F4772">
        <v>6.2</v>
      </c>
      <c r="G4772">
        <v>2.5</v>
      </c>
      <c r="H4772">
        <v>8.1</v>
      </c>
      <c r="I4772">
        <v>2.9</v>
      </c>
      <c r="J4772">
        <v>21.9</v>
      </c>
      <c r="K4772">
        <v>1.5</v>
      </c>
      <c r="L4772">
        <v>12</v>
      </c>
      <c r="M4772">
        <v>3.1</v>
      </c>
      <c r="N4772">
        <v>57.6</v>
      </c>
      <c r="O4772">
        <v>2.7</v>
      </c>
      <c r="P4772">
        <v>1.5</v>
      </c>
      <c r="Q4772">
        <v>4.2</v>
      </c>
      <c r="R4772">
        <v>1.4</v>
      </c>
      <c r="S4772">
        <v>22.5</v>
      </c>
      <c r="T4772">
        <v>1.4</v>
      </c>
      <c r="U4772">
        <v>6.6</v>
      </c>
      <c r="V4772">
        <v>1.7</v>
      </c>
      <c r="W4772">
        <v>21</v>
      </c>
      <c r="X4772">
        <v>0</v>
      </c>
      <c r="Y4772">
        <v>0</v>
      </c>
      <c r="Z4772">
        <v>0</v>
      </c>
      <c r="AA4772">
        <v>0</v>
      </c>
      <c r="AB4772">
        <v>14</v>
      </c>
      <c r="AC4772">
        <v>0</v>
      </c>
      <c r="AD4772">
        <v>2</v>
      </c>
      <c r="AE4772">
        <v>0</v>
      </c>
      <c r="AY4772" s="59"/>
    </row>
    <row r="4773" spans="1:51">
      <c r="A4773" s="19">
        <v>43834</v>
      </c>
      <c r="B4773" t="s">
        <v>30</v>
      </c>
      <c r="C4773" s="19">
        <v>43893</v>
      </c>
      <c r="D4773">
        <v>64</v>
      </c>
      <c r="E4773">
        <v>39.1</v>
      </c>
      <c r="F4773">
        <v>6.3</v>
      </c>
      <c r="G4773">
        <v>3.1</v>
      </c>
      <c r="H4773">
        <v>8.1</v>
      </c>
      <c r="I4773">
        <v>2.8</v>
      </c>
      <c r="J4773">
        <v>14.1</v>
      </c>
      <c r="K4773">
        <v>1.4</v>
      </c>
      <c r="L4773">
        <v>11.7</v>
      </c>
      <c r="M4773">
        <v>3</v>
      </c>
      <c r="N4773">
        <v>81.7</v>
      </c>
      <c r="O4773">
        <v>1.6</v>
      </c>
      <c r="P4773">
        <v>1.1000000000000001</v>
      </c>
      <c r="Q4773">
        <v>2.5</v>
      </c>
      <c r="R4773">
        <v>0.7</v>
      </c>
      <c r="S4773">
        <v>6</v>
      </c>
      <c r="T4773">
        <v>0.7</v>
      </c>
      <c r="U4773">
        <v>4.3</v>
      </c>
      <c r="V4773">
        <v>1</v>
      </c>
      <c r="W4773">
        <v>51</v>
      </c>
      <c r="X4773">
        <v>0</v>
      </c>
      <c r="Y4773">
        <v>0</v>
      </c>
      <c r="Z4773">
        <v>1</v>
      </c>
      <c r="AA4773">
        <v>0</v>
      </c>
      <c r="AB4773">
        <v>8</v>
      </c>
      <c r="AC4773">
        <v>0</v>
      </c>
      <c r="AD4773">
        <v>4</v>
      </c>
      <c r="AE4773">
        <v>0</v>
      </c>
      <c r="AY4773" s="59"/>
    </row>
    <row r="4774" spans="1:51">
      <c r="A4774" s="19">
        <v>43834</v>
      </c>
      <c r="B4774" t="s">
        <v>31</v>
      </c>
      <c r="C4774" s="19">
        <v>43893</v>
      </c>
      <c r="D4774">
        <v>228</v>
      </c>
      <c r="E4774">
        <v>33.4</v>
      </c>
      <c r="F4774">
        <v>6.8</v>
      </c>
      <c r="G4774">
        <v>2.5</v>
      </c>
      <c r="H4774">
        <v>8.5</v>
      </c>
      <c r="I4774">
        <v>2.7</v>
      </c>
      <c r="J4774">
        <v>16.5</v>
      </c>
      <c r="K4774">
        <v>1.6</v>
      </c>
      <c r="L4774">
        <v>14</v>
      </c>
      <c r="M4774">
        <v>3.6</v>
      </c>
      <c r="N4774">
        <v>65.7</v>
      </c>
      <c r="O4774">
        <v>2.7</v>
      </c>
      <c r="P4774">
        <v>1.6</v>
      </c>
      <c r="Q4774">
        <v>4.3</v>
      </c>
      <c r="R4774">
        <v>1.5</v>
      </c>
      <c r="S4774">
        <v>12.2</v>
      </c>
      <c r="T4774">
        <v>1.4</v>
      </c>
      <c r="U4774">
        <v>8.4</v>
      </c>
      <c r="V4774">
        <v>1.8</v>
      </c>
      <c r="W4774">
        <v>133</v>
      </c>
      <c r="X4774">
        <v>0</v>
      </c>
      <c r="Y4774">
        <v>0</v>
      </c>
      <c r="Z4774">
        <v>3</v>
      </c>
      <c r="AA4774">
        <v>0</v>
      </c>
      <c r="AB4774">
        <v>65</v>
      </c>
      <c r="AC4774">
        <v>0</v>
      </c>
      <c r="AD4774">
        <v>26</v>
      </c>
      <c r="AE4774">
        <v>0</v>
      </c>
      <c r="AY4774" s="59"/>
    </row>
    <row r="4775" spans="1:51">
      <c r="A4775" s="19">
        <v>43834</v>
      </c>
      <c r="B4775" t="s">
        <v>32</v>
      </c>
      <c r="C4775" s="19">
        <v>43893</v>
      </c>
      <c r="D4775">
        <v>29</v>
      </c>
      <c r="E4775">
        <v>21</v>
      </c>
      <c r="F4775">
        <v>4</v>
      </c>
      <c r="G4775">
        <v>1.3</v>
      </c>
      <c r="H4775">
        <v>10.4</v>
      </c>
      <c r="I4775">
        <v>4.0999999999999996</v>
      </c>
      <c r="J4775">
        <v>24.9</v>
      </c>
      <c r="K4775">
        <v>2.2000000000000002</v>
      </c>
      <c r="L4775">
        <v>17.399999999999999</v>
      </c>
      <c r="M4775">
        <v>4.4000000000000004</v>
      </c>
      <c r="N4775">
        <v>25.9</v>
      </c>
      <c r="O4775">
        <v>2.4</v>
      </c>
      <c r="P4775">
        <v>1.5</v>
      </c>
      <c r="Q4775">
        <v>7.2</v>
      </c>
      <c r="R4775">
        <v>2.7</v>
      </c>
      <c r="S4775">
        <v>38</v>
      </c>
      <c r="T4775">
        <v>1.7</v>
      </c>
      <c r="U4775">
        <v>17.2</v>
      </c>
      <c r="V4775">
        <v>2.9</v>
      </c>
      <c r="W4775">
        <v>9</v>
      </c>
      <c r="X4775">
        <v>0</v>
      </c>
      <c r="Y4775">
        <v>0</v>
      </c>
      <c r="Z4775">
        <v>1</v>
      </c>
      <c r="AA4775">
        <v>0</v>
      </c>
      <c r="AB4775">
        <v>11</v>
      </c>
      <c r="AC4775">
        <v>0</v>
      </c>
      <c r="AD4775">
        <v>8</v>
      </c>
      <c r="AE4775">
        <v>0</v>
      </c>
      <c r="AY4775" s="59"/>
    </row>
    <row r="4776" spans="1:51">
      <c r="A4776" s="19">
        <v>43834</v>
      </c>
      <c r="B4776" t="s">
        <v>33</v>
      </c>
      <c r="C4776" s="19">
        <v>43893</v>
      </c>
      <c r="D4776">
        <v>16</v>
      </c>
      <c r="E4776">
        <v>16.7</v>
      </c>
      <c r="F4776">
        <v>4.3</v>
      </c>
      <c r="G4776">
        <v>1.5</v>
      </c>
      <c r="H4776">
        <v>9.6999999999999993</v>
      </c>
      <c r="I4776">
        <v>2.8</v>
      </c>
      <c r="J4776">
        <v>35.200000000000003</v>
      </c>
      <c r="K4776">
        <v>1.6</v>
      </c>
      <c r="L4776">
        <v>15.2</v>
      </c>
      <c r="M4776">
        <v>2.5</v>
      </c>
      <c r="N4776">
        <v>10.7</v>
      </c>
      <c r="O4776">
        <v>1.4</v>
      </c>
      <c r="P4776">
        <v>1.1000000000000001</v>
      </c>
      <c r="Q4776">
        <v>4.0999999999999996</v>
      </c>
      <c r="R4776">
        <v>1.3</v>
      </c>
      <c r="S4776">
        <v>69.3</v>
      </c>
      <c r="T4776">
        <v>1.1000000000000001</v>
      </c>
      <c r="U4776">
        <v>9.1</v>
      </c>
      <c r="V4776">
        <v>1.5</v>
      </c>
      <c r="W4776">
        <v>4</v>
      </c>
      <c r="X4776">
        <v>0</v>
      </c>
      <c r="Y4776">
        <v>0</v>
      </c>
      <c r="Z4776">
        <v>0</v>
      </c>
      <c r="AA4776">
        <v>0</v>
      </c>
      <c r="AB4776">
        <v>8</v>
      </c>
      <c r="AC4776">
        <v>0</v>
      </c>
      <c r="AD4776">
        <v>4</v>
      </c>
      <c r="AE4776">
        <v>0</v>
      </c>
      <c r="AY4776" s="59"/>
    </row>
    <row r="4777" spans="1:51">
      <c r="A4777" s="19">
        <v>43834</v>
      </c>
      <c r="B4777" t="s">
        <v>34</v>
      </c>
      <c r="C4777" s="19">
        <v>43893</v>
      </c>
      <c r="D4777">
        <v>99</v>
      </c>
      <c r="E4777">
        <v>33.700000000000003</v>
      </c>
      <c r="F4777">
        <v>4.0999999999999996</v>
      </c>
      <c r="G4777">
        <v>2.6</v>
      </c>
      <c r="H4777">
        <v>10.4</v>
      </c>
      <c r="I4777">
        <v>4.0999999999999996</v>
      </c>
      <c r="J4777">
        <v>17.5</v>
      </c>
      <c r="K4777">
        <v>1.1000000000000001</v>
      </c>
      <c r="L4777">
        <v>12.7</v>
      </c>
      <c r="M4777">
        <v>3.3</v>
      </c>
      <c r="N4777">
        <v>66.8</v>
      </c>
      <c r="O4777">
        <v>1.7</v>
      </c>
      <c r="P4777">
        <v>1.4</v>
      </c>
      <c r="Q4777">
        <v>5.5</v>
      </c>
      <c r="R4777">
        <v>1.7</v>
      </c>
      <c r="S4777">
        <v>12.8</v>
      </c>
      <c r="T4777">
        <v>1.1000000000000001</v>
      </c>
      <c r="U4777">
        <v>7</v>
      </c>
      <c r="V4777">
        <v>1.6</v>
      </c>
      <c r="W4777">
        <v>58</v>
      </c>
      <c r="X4777">
        <v>0</v>
      </c>
      <c r="Y4777">
        <v>0</v>
      </c>
      <c r="Z4777">
        <v>3</v>
      </c>
      <c r="AA4777">
        <v>0</v>
      </c>
      <c r="AB4777">
        <v>30</v>
      </c>
      <c r="AC4777">
        <v>0</v>
      </c>
      <c r="AD4777">
        <v>8</v>
      </c>
      <c r="AE4777">
        <v>0</v>
      </c>
      <c r="AY4777" s="59"/>
    </row>
    <row r="4778" spans="1:51">
      <c r="A4778" s="19">
        <v>43834</v>
      </c>
      <c r="B4778" t="s">
        <v>35</v>
      </c>
      <c r="C4778" s="19">
        <v>43900</v>
      </c>
      <c r="D4778">
        <v>20</v>
      </c>
      <c r="E4778">
        <v>23.9</v>
      </c>
      <c r="F4778">
        <v>4.0999999999999996</v>
      </c>
      <c r="G4778">
        <v>1.3</v>
      </c>
      <c r="H4778">
        <v>9.4</v>
      </c>
      <c r="I4778">
        <v>2.2000000000000002</v>
      </c>
      <c r="J4778">
        <v>28.3</v>
      </c>
      <c r="K4778">
        <v>2.1</v>
      </c>
      <c r="L4778">
        <v>14</v>
      </c>
      <c r="M4778">
        <v>4.3</v>
      </c>
      <c r="N4778">
        <v>30.3</v>
      </c>
      <c r="O4778">
        <v>1.9</v>
      </c>
      <c r="P4778">
        <v>1.5</v>
      </c>
      <c r="Q4778">
        <v>5.4</v>
      </c>
      <c r="R4778">
        <v>1.7</v>
      </c>
      <c r="S4778">
        <v>45.2</v>
      </c>
      <c r="T4778">
        <v>1.8</v>
      </c>
      <c r="U4778">
        <v>9.6</v>
      </c>
      <c r="V4778">
        <v>2.2999999999999998</v>
      </c>
      <c r="W4778">
        <v>8</v>
      </c>
      <c r="X4778">
        <v>0</v>
      </c>
      <c r="Y4778">
        <v>0</v>
      </c>
      <c r="Z4778">
        <v>0</v>
      </c>
      <c r="AA4778">
        <v>0</v>
      </c>
      <c r="AB4778">
        <v>10</v>
      </c>
      <c r="AC4778">
        <v>0</v>
      </c>
      <c r="AD4778">
        <v>2</v>
      </c>
      <c r="AE4778">
        <v>0</v>
      </c>
      <c r="AY4778" s="59"/>
    </row>
    <row r="4779" spans="1:51">
      <c r="A4779" s="19">
        <v>43834</v>
      </c>
      <c r="B4779" t="s">
        <v>36</v>
      </c>
      <c r="C4779" s="19">
        <v>43900</v>
      </c>
      <c r="D4779">
        <v>125</v>
      </c>
      <c r="E4779">
        <v>29.9</v>
      </c>
      <c r="F4779">
        <v>4.2</v>
      </c>
      <c r="G4779">
        <v>1.6</v>
      </c>
      <c r="H4779">
        <v>10.6</v>
      </c>
      <c r="I4779">
        <v>3.2</v>
      </c>
      <c r="J4779">
        <v>21.1</v>
      </c>
      <c r="K4779">
        <v>0.8</v>
      </c>
      <c r="L4779">
        <v>15.4</v>
      </c>
      <c r="M4779">
        <v>2.8</v>
      </c>
      <c r="N4779">
        <v>51.6</v>
      </c>
      <c r="O4779">
        <v>2.1</v>
      </c>
      <c r="P4779">
        <v>1.5</v>
      </c>
      <c r="Q4779">
        <v>6.3</v>
      </c>
      <c r="R4779">
        <v>1.8</v>
      </c>
      <c r="S4779">
        <v>21.8</v>
      </c>
      <c r="T4779">
        <v>1.2</v>
      </c>
      <c r="U4779">
        <v>11.4</v>
      </c>
      <c r="V4779">
        <v>1.8</v>
      </c>
      <c r="W4779">
        <v>54</v>
      </c>
      <c r="X4779">
        <v>0</v>
      </c>
      <c r="Y4779">
        <v>0</v>
      </c>
      <c r="Z4779">
        <v>5</v>
      </c>
      <c r="AA4779">
        <v>0</v>
      </c>
      <c r="AB4779">
        <v>38</v>
      </c>
      <c r="AC4779">
        <v>0</v>
      </c>
      <c r="AD4779">
        <v>28</v>
      </c>
      <c r="AE4779">
        <v>0</v>
      </c>
      <c r="AY4779" s="59"/>
    </row>
    <row r="4780" spans="1:51">
      <c r="A4780" s="19">
        <v>43834</v>
      </c>
      <c r="B4780" t="s">
        <v>37</v>
      </c>
      <c r="C4780" s="19">
        <v>43900</v>
      </c>
      <c r="D4780">
        <v>36</v>
      </c>
      <c r="E4780">
        <v>44.9</v>
      </c>
      <c r="F4780">
        <v>6.5</v>
      </c>
      <c r="G4780">
        <v>3.5</v>
      </c>
      <c r="H4780">
        <v>5.7</v>
      </c>
      <c r="I4780">
        <v>2.4</v>
      </c>
      <c r="J4780">
        <v>12</v>
      </c>
      <c r="K4780">
        <v>1.6</v>
      </c>
      <c r="L4780">
        <v>10</v>
      </c>
      <c r="M4780">
        <v>2.8</v>
      </c>
      <c r="N4780">
        <v>89.9</v>
      </c>
      <c r="O4780">
        <v>0.9</v>
      </c>
      <c r="P4780">
        <v>0.7</v>
      </c>
      <c r="Q4780">
        <v>1.1000000000000001</v>
      </c>
      <c r="R4780">
        <v>0.5</v>
      </c>
      <c r="S4780">
        <v>2.9</v>
      </c>
      <c r="T4780">
        <v>0.5</v>
      </c>
      <c r="U4780">
        <v>2.2999999999999998</v>
      </c>
      <c r="V4780">
        <v>0.7</v>
      </c>
      <c r="W4780">
        <v>33</v>
      </c>
      <c r="X4780">
        <v>0</v>
      </c>
      <c r="Y4780">
        <v>0</v>
      </c>
      <c r="Z4780">
        <v>0</v>
      </c>
      <c r="AA4780">
        <v>0</v>
      </c>
      <c r="AB4780">
        <v>2</v>
      </c>
      <c r="AC4780">
        <v>0</v>
      </c>
      <c r="AD4780">
        <v>1</v>
      </c>
      <c r="AE4780">
        <v>0</v>
      </c>
      <c r="AY4780" s="59"/>
    </row>
    <row r="4781" spans="1:51">
      <c r="A4781" s="19">
        <v>43834</v>
      </c>
      <c r="B4781" t="s">
        <v>38</v>
      </c>
      <c r="C4781" s="19">
        <v>43900</v>
      </c>
      <c r="D4781">
        <v>68</v>
      </c>
      <c r="E4781">
        <v>37.6</v>
      </c>
      <c r="F4781">
        <v>5.9</v>
      </c>
      <c r="G4781">
        <v>3</v>
      </c>
      <c r="H4781">
        <v>8.5</v>
      </c>
      <c r="I4781">
        <v>2.8</v>
      </c>
      <c r="J4781">
        <v>15</v>
      </c>
      <c r="K4781">
        <v>1.3</v>
      </c>
      <c r="L4781">
        <v>12.4</v>
      </c>
      <c r="M4781">
        <v>3</v>
      </c>
      <c r="N4781">
        <v>75.599999999999994</v>
      </c>
      <c r="O4781">
        <v>2</v>
      </c>
      <c r="P4781">
        <v>1.4</v>
      </c>
      <c r="Q4781">
        <v>3.3</v>
      </c>
      <c r="R4781">
        <v>1.2</v>
      </c>
      <c r="S4781">
        <v>8.1999999999999993</v>
      </c>
      <c r="T4781">
        <v>0.9</v>
      </c>
      <c r="U4781">
        <v>5.9</v>
      </c>
      <c r="V4781">
        <v>1.2</v>
      </c>
      <c r="W4781">
        <v>52</v>
      </c>
      <c r="X4781">
        <v>0</v>
      </c>
      <c r="Y4781">
        <v>0</v>
      </c>
      <c r="Z4781">
        <v>1</v>
      </c>
      <c r="AA4781">
        <v>0</v>
      </c>
      <c r="AB4781">
        <v>10</v>
      </c>
      <c r="AC4781">
        <v>0</v>
      </c>
      <c r="AD4781">
        <v>5</v>
      </c>
      <c r="AE4781">
        <v>0</v>
      </c>
      <c r="AY4781" s="59"/>
    </row>
    <row r="4782" spans="1:51">
      <c r="A4782" s="19">
        <v>43834</v>
      </c>
      <c r="B4782" t="s">
        <v>39</v>
      </c>
      <c r="C4782" s="19">
        <v>43900</v>
      </c>
      <c r="D4782">
        <v>14</v>
      </c>
      <c r="E4782">
        <v>24.6</v>
      </c>
      <c r="F4782">
        <v>3.8</v>
      </c>
      <c r="G4782">
        <v>1.5</v>
      </c>
      <c r="H4782">
        <v>13.3</v>
      </c>
      <c r="I4782">
        <v>4.5</v>
      </c>
      <c r="J4782">
        <v>22.3</v>
      </c>
      <c r="K4782">
        <v>1.4</v>
      </c>
      <c r="L4782">
        <v>15.2</v>
      </c>
      <c r="M4782">
        <v>3</v>
      </c>
      <c r="N4782">
        <v>36.9</v>
      </c>
      <c r="O4782">
        <v>2.2999999999999998</v>
      </c>
      <c r="P4782">
        <v>1.6</v>
      </c>
      <c r="Q4782">
        <v>10.8</v>
      </c>
      <c r="R4782">
        <v>2.8</v>
      </c>
      <c r="S4782">
        <v>28.2</v>
      </c>
      <c r="T4782">
        <v>1.7</v>
      </c>
      <c r="U4782">
        <v>13.1</v>
      </c>
      <c r="V4782">
        <v>2.2000000000000002</v>
      </c>
      <c r="W4782">
        <v>5</v>
      </c>
      <c r="X4782">
        <v>0</v>
      </c>
      <c r="Y4782">
        <v>0</v>
      </c>
      <c r="Z4782">
        <v>1</v>
      </c>
      <c r="AA4782">
        <v>0</v>
      </c>
      <c r="AB4782">
        <v>5</v>
      </c>
      <c r="AC4782">
        <v>0</v>
      </c>
      <c r="AD4782">
        <v>3</v>
      </c>
      <c r="AE4782">
        <v>0</v>
      </c>
      <c r="AY4782" s="59"/>
    </row>
    <row r="4783" spans="1:51">
      <c r="A4783" s="19">
        <v>43834</v>
      </c>
      <c r="B4783" t="s">
        <v>40</v>
      </c>
      <c r="C4783" s="19">
        <v>43900</v>
      </c>
      <c r="D4783">
        <v>89</v>
      </c>
      <c r="E4783">
        <v>21.3</v>
      </c>
      <c r="F4783">
        <v>4.2</v>
      </c>
      <c r="G4783">
        <v>1.2</v>
      </c>
      <c r="H4783">
        <v>9.8000000000000007</v>
      </c>
      <c r="I4783">
        <v>3.7</v>
      </c>
      <c r="J4783">
        <v>23.7</v>
      </c>
      <c r="K4783">
        <v>1.9</v>
      </c>
      <c r="L4783">
        <v>19.2</v>
      </c>
      <c r="M4783">
        <v>4.5</v>
      </c>
      <c r="N4783">
        <v>26.9</v>
      </c>
      <c r="O4783">
        <v>2.8</v>
      </c>
      <c r="P4783">
        <v>1.6</v>
      </c>
      <c r="Q4783">
        <v>6.5</v>
      </c>
      <c r="R4783">
        <v>2.6</v>
      </c>
      <c r="S4783">
        <v>33</v>
      </c>
      <c r="T4783">
        <v>1.8</v>
      </c>
      <c r="U4783">
        <v>21.4</v>
      </c>
      <c r="V4783">
        <v>2.9</v>
      </c>
      <c r="W4783">
        <v>29</v>
      </c>
      <c r="X4783">
        <v>0</v>
      </c>
      <c r="Y4783">
        <v>0</v>
      </c>
      <c r="Z4783">
        <v>2</v>
      </c>
      <c r="AA4783">
        <v>0</v>
      </c>
      <c r="AB4783">
        <v>32</v>
      </c>
      <c r="AC4783">
        <v>0</v>
      </c>
      <c r="AD4783">
        <v>26</v>
      </c>
      <c r="AE4783">
        <v>0</v>
      </c>
      <c r="AY4783" s="59"/>
    </row>
    <row r="4784" spans="1:51">
      <c r="A4784" s="19">
        <v>43834</v>
      </c>
      <c r="B4784" t="s">
        <v>41</v>
      </c>
      <c r="C4784" s="19">
        <v>43904</v>
      </c>
      <c r="D4784">
        <v>6</v>
      </c>
      <c r="E4784">
        <v>29.7</v>
      </c>
      <c r="F4784">
        <v>5</v>
      </c>
      <c r="G4784">
        <v>2.4</v>
      </c>
      <c r="H4784">
        <v>8.8000000000000007</v>
      </c>
      <c r="I4784">
        <v>2.9</v>
      </c>
      <c r="J4784">
        <v>19.7</v>
      </c>
      <c r="K4784">
        <v>1.4</v>
      </c>
      <c r="L4784">
        <v>16.2</v>
      </c>
      <c r="M4784">
        <v>3.4</v>
      </c>
      <c r="N4784">
        <v>50.9</v>
      </c>
      <c r="O4784">
        <v>2.8</v>
      </c>
      <c r="P4784">
        <v>1.8</v>
      </c>
      <c r="Q4784">
        <v>5.9</v>
      </c>
      <c r="R4784">
        <v>2.1</v>
      </c>
      <c r="S4784">
        <v>19.399999999999999</v>
      </c>
      <c r="T4784">
        <v>1.7</v>
      </c>
      <c r="U4784">
        <v>13</v>
      </c>
      <c r="V4784">
        <v>2.2000000000000002</v>
      </c>
      <c r="W4784">
        <v>3</v>
      </c>
      <c r="X4784">
        <v>0</v>
      </c>
      <c r="Y4784">
        <v>0</v>
      </c>
      <c r="Z4784">
        <v>0</v>
      </c>
      <c r="AA4784">
        <v>0</v>
      </c>
      <c r="AB4784">
        <v>2</v>
      </c>
      <c r="AC4784">
        <v>0</v>
      </c>
      <c r="AD4784">
        <v>1</v>
      </c>
      <c r="AE4784">
        <v>0</v>
      </c>
      <c r="AY4784" s="59"/>
    </row>
    <row r="4785" spans="1:51">
      <c r="A4785" s="19">
        <v>43834</v>
      </c>
      <c r="B4785" t="s">
        <v>43</v>
      </c>
      <c r="C4785" s="19">
        <v>43907</v>
      </c>
      <c r="D4785">
        <v>67</v>
      </c>
      <c r="E4785">
        <v>29.6</v>
      </c>
      <c r="F4785">
        <v>4.2</v>
      </c>
      <c r="G4785">
        <v>1.6</v>
      </c>
      <c r="H4785">
        <v>11.4</v>
      </c>
      <c r="I4785">
        <v>3.6</v>
      </c>
      <c r="J4785">
        <v>19.899999999999999</v>
      </c>
      <c r="K4785">
        <v>1.1000000000000001</v>
      </c>
      <c r="L4785">
        <v>15.1</v>
      </c>
      <c r="M4785">
        <v>3.1</v>
      </c>
      <c r="N4785">
        <v>50.2</v>
      </c>
      <c r="O4785">
        <v>2.6</v>
      </c>
      <c r="P4785">
        <v>1.8</v>
      </c>
      <c r="Q4785">
        <v>7.8</v>
      </c>
      <c r="R4785">
        <v>2</v>
      </c>
      <c r="S4785">
        <v>19.8</v>
      </c>
      <c r="T4785">
        <v>1.7</v>
      </c>
      <c r="U4785">
        <v>11.6</v>
      </c>
      <c r="V4785">
        <v>2.1</v>
      </c>
      <c r="W4785">
        <v>29</v>
      </c>
      <c r="X4785">
        <v>0</v>
      </c>
      <c r="Y4785">
        <v>0</v>
      </c>
      <c r="Z4785">
        <v>3</v>
      </c>
      <c r="AA4785">
        <v>0</v>
      </c>
      <c r="AB4785">
        <v>20</v>
      </c>
      <c r="AC4785">
        <v>0</v>
      </c>
      <c r="AD4785">
        <v>15</v>
      </c>
      <c r="AE4785">
        <v>0</v>
      </c>
      <c r="AY4785" s="59"/>
    </row>
    <row r="4786" spans="1:51">
      <c r="A4786" s="19">
        <v>43834</v>
      </c>
      <c r="B4786" t="s">
        <v>44</v>
      </c>
      <c r="C4786" s="19">
        <v>43907</v>
      </c>
      <c r="D4786">
        <v>219</v>
      </c>
      <c r="E4786">
        <v>30.6</v>
      </c>
      <c r="F4786">
        <v>3.7</v>
      </c>
      <c r="G4786">
        <v>1</v>
      </c>
      <c r="H4786">
        <v>10.1</v>
      </c>
      <c r="I4786">
        <v>2.2999999999999998</v>
      </c>
      <c r="J4786">
        <v>20.399999999999999</v>
      </c>
      <c r="K4786">
        <v>1.5</v>
      </c>
      <c r="L4786">
        <v>16</v>
      </c>
      <c r="M4786">
        <v>3.9</v>
      </c>
      <c r="N4786">
        <v>52.8</v>
      </c>
      <c r="O4786">
        <v>1.9</v>
      </c>
      <c r="P4786">
        <v>1.6</v>
      </c>
      <c r="Q4786">
        <v>6</v>
      </c>
      <c r="R4786">
        <v>1.6</v>
      </c>
      <c r="S4786">
        <v>19.600000000000001</v>
      </c>
      <c r="T4786">
        <v>1.5</v>
      </c>
      <c r="U4786">
        <v>12.3</v>
      </c>
      <c r="V4786">
        <v>2.4</v>
      </c>
      <c r="W4786">
        <v>97</v>
      </c>
      <c r="X4786">
        <v>0</v>
      </c>
      <c r="Y4786">
        <v>0</v>
      </c>
      <c r="Z4786">
        <v>7</v>
      </c>
      <c r="AA4786">
        <v>0</v>
      </c>
      <c r="AB4786">
        <v>65</v>
      </c>
      <c r="AC4786">
        <v>0</v>
      </c>
      <c r="AD4786">
        <v>51</v>
      </c>
      <c r="AE4786">
        <v>0</v>
      </c>
      <c r="AY4786" s="59"/>
    </row>
    <row r="4787" spans="1:51">
      <c r="A4787" s="19">
        <v>43834</v>
      </c>
      <c r="B4787" t="s">
        <v>45</v>
      </c>
      <c r="C4787" s="19">
        <v>43907</v>
      </c>
      <c r="D4787">
        <v>155</v>
      </c>
      <c r="E4787">
        <v>35.799999999999997</v>
      </c>
      <c r="F4787">
        <v>5.8</v>
      </c>
      <c r="G4787">
        <v>2.2000000000000002</v>
      </c>
      <c r="H4787">
        <v>8.1999999999999993</v>
      </c>
      <c r="I4787">
        <v>2.8</v>
      </c>
      <c r="J4787">
        <v>14.5</v>
      </c>
      <c r="K4787">
        <v>1</v>
      </c>
      <c r="L4787">
        <v>16.5</v>
      </c>
      <c r="M4787">
        <v>2.6</v>
      </c>
      <c r="N4787">
        <v>69.2</v>
      </c>
      <c r="O4787">
        <v>2.1</v>
      </c>
      <c r="P4787">
        <v>1.3</v>
      </c>
      <c r="Q4787">
        <v>3.8</v>
      </c>
      <c r="R4787">
        <v>1.4</v>
      </c>
      <c r="S4787">
        <v>8.1</v>
      </c>
      <c r="T4787">
        <v>1.1000000000000001</v>
      </c>
      <c r="U4787">
        <v>11.1</v>
      </c>
      <c r="V4787">
        <v>1.5</v>
      </c>
      <c r="W4787">
        <v>91</v>
      </c>
      <c r="X4787">
        <v>0</v>
      </c>
      <c r="Y4787">
        <v>0</v>
      </c>
      <c r="Z4787">
        <v>2</v>
      </c>
      <c r="AA4787">
        <v>0</v>
      </c>
      <c r="AB4787">
        <v>20</v>
      </c>
      <c r="AC4787">
        <v>0</v>
      </c>
      <c r="AD4787">
        <v>42</v>
      </c>
      <c r="AE4787">
        <v>0</v>
      </c>
      <c r="AY4787" s="59"/>
    </row>
    <row r="4788" spans="1:51">
      <c r="A4788" s="19">
        <v>43834</v>
      </c>
      <c r="B4788" t="s">
        <v>42</v>
      </c>
      <c r="C4788" s="19">
        <v>43907</v>
      </c>
      <c r="D4788">
        <v>136</v>
      </c>
      <c r="E4788">
        <v>28.5</v>
      </c>
      <c r="F4788">
        <v>4</v>
      </c>
      <c r="G4788">
        <v>1.9</v>
      </c>
      <c r="H4788">
        <v>12.9</v>
      </c>
      <c r="I4788">
        <v>4.0999999999999996</v>
      </c>
      <c r="J4788">
        <v>18.8</v>
      </c>
      <c r="K4788">
        <v>1.2</v>
      </c>
      <c r="L4788">
        <v>15.4</v>
      </c>
      <c r="M4788">
        <v>2.7</v>
      </c>
      <c r="N4788">
        <v>47.8</v>
      </c>
      <c r="O4788">
        <v>2.4</v>
      </c>
      <c r="P4788">
        <v>2</v>
      </c>
      <c r="Q4788">
        <v>9.6</v>
      </c>
      <c r="R4788">
        <v>2.6</v>
      </c>
      <c r="S4788">
        <v>18.399999999999999</v>
      </c>
      <c r="T4788">
        <v>1.8</v>
      </c>
      <c r="U4788">
        <v>12.8</v>
      </c>
      <c r="V4788">
        <v>2.2000000000000002</v>
      </c>
      <c r="W4788">
        <v>57</v>
      </c>
      <c r="X4788">
        <v>0</v>
      </c>
      <c r="Y4788">
        <v>0</v>
      </c>
      <c r="Z4788">
        <v>11</v>
      </c>
      <c r="AA4788">
        <v>0</v>
      </c>
      <c r="AB4788">
        <v>37</v>
      </c>
      <c r="AC4788">
        <v>0</v>
      </c>
      <c r="AD4788">
        <v>31</v>
      </c>
      <c r="AE4788">
        <v>0</v>
      </c>
      <c r="AY4788" s="59"/>
    </row>
    <row r="4789" spans="1:51">
      <c r="A4789" s="19">
        <v>43834</v>
      </c>
      <c r="B4789" t="s">
        <v>46</v>
      </c>
      <c r="C4789" s="19">
        <v>43914</v>
      </c>
      <c r="D4789">
        <v>105</v>
      </c>
      <c r="E4789">
        <v>39.799999999999997</v>
      </c>
      <c r="F4789">
        <v>7.7</v>
      </c>
      <c r="G4789">
        <v>2.8</v>
      </c>
      <c r="H4789">
        <v>7.2</v>
      </c>
      <c r="I4789">
        <v>2.5</v>
      </c>
      <c r="J4789">
        <v>14.2</v>
      </c>
      <c r="K4789">
        <v>1.3</v>
      </c>
      <c r="L4789">
        <v>11.1</v>
      </c>
      <c r="M4789">
        <v>3</v>
      </c>
      <c r="N4789">
        <v>78.3</v>
      </c>
      <c r="O4789">
        <v>2.6</v>
      </c>
      <c r="P4789">
        <v>1.3</v>
      </c>
      <c r="Q4789">
        <v>2.6</v>
      </c>
      <c r="R4789">
        <v>1.2</v>
      </c>
      <c r="S4789">
        <v>6.8</v>
      </c>
      <c r="T4789">
        <v>1.1000000000000001</v>
      </c>
      <c r="U4789">
        <v>4.5</v>
      </c>
      <c r="V4789">
        <v>1.3</v>
      </c>
      <c r="W4789">
        <v>85</v>
      </c>
      <c r="X4789">
        <v>0</v>
      </c>
      <c r="Y4789">
        <v>0</v>
      </c>
      <c r="Z4789">
        <v>1</v>
      </c>
      <c r="AA4789">
        <v>0</v>
      </c>
      <c r="AB4789">
        <v>13</v>
      </c>
      <c r="AC4789">
        <v>0</v>
      </c>
      <c r="AD4789">
        <v>5</v>
      </c>
      <c r="AE4789">
        <v>0</v>
      </c>
      <c r="AY4789" s="59"/>
    </row>
    <row r="4790" spans="1:51">
      <c r="A4790" s="19">
        <v>43834</v>
      </c>
      <c r="B4790" t="s">
        <v>47</v>
      </c>
      <c r="C4790" s="19">
        <v>43919</v>
      </c>
      <c r="D4790">
        <v>51</v>
      </c>
      <c r="E4790">
        <v>29.7</v>
      </c>
      <c r="F4790">
        <v>5</v>
      </c>
      <c r="G4790">
        <v>2.4</v>
      </c>
      <c r="H4790">
        <v>8.8000000000000007</v>
      </c>
      <c r="I4790">
        <v>2.9</v>
      </c>
      <c r="J4790">
        <v>19.7</v>
      </c>
      <c r="K4790">
        <v>1.4</v>
      </c>
      <c r="L4790">
        <v>16.2</v>
      </c>
      <c r="M4790">
        <v>3.4</v>
      </c>
      <c r="N4790">
        <v>49.6</v>
      </c>
      <c r="O4790">
        <v>2.9</v>
      </c>
      <c r="P4790">
        <v>2.4</v>
      </c>
      <c r="Q4790">
        <v>5.4</v>
      </c>
      <c r="R4790">
        <v>2.2999999999999998</v>
      </c>
      <c r="S4790">
        <v>19.3</v>
      </c>
      <c r="T4790">
        <v>1.8</v>
      </c>
      <c r="U4790">
        <v>13.4</v>
      </c>
      <c r="V4790">
        <v>2.5</v>
      </c>
      <c r="W4790">
        <v>23</v>
      </c>
      <c r="X4790">
        <v>0</v>
      </c>
      <c r="Y4790">
        <v>0</v>
      </c>
      <c r="Z4790">
        <v>1</v>
      </c>
      <c r="AA4790">
        <v>0</v>
      </c>
      <c r="AB4790">
        <v>15</v>
      </c>
      <c r="AC4790">
        <v>0</v>
      </c>
      <c r="AD4790">
        <v>12</v>
      </c>
      <c r="AE4790">
        <v>0</v>
      </c>
      <c r="AY4790" s="59"/>
    </row>
    <row r="4791" spans="1:51">
      <c r="A4791" s="19">
        <v>43834</v>
      </c>
      <c r="B4791" t="s">
        <v>48</v>
      </c>
      <c r="C4791" s="19">
        <v>43925</v>
      </c>
      <c r="D4791">
        <v>15</v>
      </c>
      <c r="E4791">
        <v>28.8</v>
      </c>
      <c r="F4791">
        <v>3.9</v>
      </c>
      <c r="G4791">
        <v>1.3</v>
      </c>
      <c r="H4791">
        <v>9</v>
      </c>
      <c r="I4791">
        <v>2.2000000000000002</v>
      </c>
      <c r="J4791">
        <v>21.6</v>
      </c>
      <c r="K4791">
        <v>1.9</v>
      </c>
      <c r="L4791">
        <v>17.2</v>
      </c>
      <c r="M4791">
        <v>3.7</v>
      </c>
      <c r="N4791">
        <v>44.8</v>
      </c>
      <c r="O4791">
        <v>2.5</v>
      </c>
      <c r="P4791">
        <v>1.8</v>
      </c>
      <c r="Q4791">
        <v>5.8</v>
      </c>
      <c r="R4791">
        <v>2.1</v>
      </c>
      <c r="S4791">
        <v>23.4</v>
      </c>
      <c r="T4791">
        <v>2</v>
      </c>
      <c r="U4791">
        <v>14.6</v>
      </c>
      <c r="V4791">
        <v>2.5</v>
      </c>
      <c r="W4791">
        <v>6</v>
      </c>
      <c r="X4791">
        <v>0</v>
      </c>
      <c r="Y4791">
        <v>0</v>
      </c>
      <c r="Z4791">
        <v>0</v>
      </c>
      <c r="AA4791">
        <v>0</v>
      </c>
      <c r="AB4791">
        <v>5</v>
      </c>
      <c r="AC4791">
        <v>0</v>
      </c>
      <c r="AD4791">
        <v>4</v>
      </c>
      <c r="AE4791">
        <v>0</v>
      </c>
      <c r="AY4791" s="59"/>
    </row>
    <row r="4792" spans="1:51">
      <c r="A4792" s="19">
        <v>43834</v>
      </c>
      <c r="B4792" t="s">
        <v>49</v>
      </c>
      <c r="C4792" s="19">
        <v>43925</v>
      </c>
      <c r="D4792">
        <v>24</v>
      </c>
      <c r="E4792">
        <v>22.7</v>
      </c>
      <c r="F4792">
        <v>4.9000000000000004</v>
      </c>
      <c r="G4792">
        <v>1.6</v>
      </c>
      <c r="H4792">
        <v>8.3000000000000007</v>
      </c>
      <c r="I4792">
        <v>2.5</v>
      </c>
      <c r="J4792">
        <v>23.9</v>
      </c>
      <c r="K4792">
        <v>2.2000000000000002</v>
      </c>
      <c r="L4792">
        <v>18.7</v>
      </c>
      <c r="M4792">
        <v>4.7</v>
      </c>
      <c r="N4792">
        <v>29</v>
      </c>
      <c r="O4792">
        <v>3.3</v>
      </c>
      <c r="P4792">
        <v>2.2999999999999998</v>
      </c>
      <c r="Q4792">
        <v>5.8</v>
      </c>
      <c r="R4792">
        <v>2.6</v>
      </c>
      <c r="S4792">
        <v>31.3</v>
      </c>
      <c r="T4792">
        <v>2.5</v>
      </c>
      <c r="U4792">
        <v>19.3</v>
      </c>
      <c r="V4792">
        <v>3.5</v>
      </c>
      <c r="W4792">
        <v>8</v>
      </c>
      <c r="X4792">
        <v>0</v>
      </c>
      <c r="Y4792">
        <v>0</v>
      </c>
      <c r="Z4792">
        <v>0</v>
      </c>
      <c r="AA4792">
        <v>0</v>
      </c>
      <c r="AB4792">
        <v>9</v>
      </c>
      <c r="AC4792">
        <v>0</v>
      </c>
      <c r="AD4792">
        <v>7</v>
      </c>
      <c r="AE4792">
        <v>0</v>
      </c>
      <c r="AY4792" s="59"/>
    </row>
    <row r="4793" spans="1:51">
      <c r="A4793" s="19">
        <v>43834</v>
      </c>
      <c r="B4793" t="s">
        <v>50</v>
      </c>
      <c r="C4793" s="19">
        <v>43925</v>
      </c>
      <c r="D4793">
        <v>54</v>
      </c>
      <c r="E4793">
        <v>44</v>
      </c>
      <c r="F4793">
        <v>6.5</v>
      </c>
      <c r="G4793">
        <v>3.4</v>
      </c>
      <c r="H4793">
        <v>5.9</v>
      </c>
      <c r="I4793">
        <v>2.5</v>
      </c>
      <c r="J4793">
        <v>12.5</v>
      </c>
      <c r="K4793">
        <v>1.6</v>
      </c>
      <c r="L4793">
        <v>10.199999999999999</v>
      </c>
      <c r="M4793">
        <v>2.9</v>
      </c>
      <c r="N4793">
        <v>84.6</v>
      </c>
      <c r="O4793">
        <v>1.7</v>
      </c>
      <c r="P4793">
        <v>1.1000000000000001</v>
      </c>
      <c r="Q4793">
        <v>1.9</v>
      </c>
      <c r="R4793">
        <v>0.9</v>
      </c>
      <c r="S4793">
        <v>4.0999999999999996</v>
      </c>
      <c r="T4793">
        <v>1</v>
      </c>
      <c r="U4793">
        <v>3.2</v>
      </c>
      <c r="V4793">
        <v>1.1000000000000001</v>
      </c>
      <c r="W4793">
        <v>48</v>
      </c>
      <c r="X4793">
        <v>0</v>
      </c>
      <c r="Y4793">
        <v>0</v>
      </c>
      <c r="Z4793">
        <v>0</v>
      </c>
      <c r="AA4793">
        <v>0</v>
      </c>
      <c r="AB4793">
        <v>4</v>
      </c>
      <c r="AC4793">
        <v>0</v>
      </c>
      <c r="AD4793">
        <v>2</v>
      </c>
      <c r="AE4793">
        <v>0</v>
      </c>
      <c r="AY4793" s="59"/>
    </row>
    <row r="4794" spans="1:51">
      <c r="A4794" s="19">
        <v>43834</v>
      </c>
      <c r="B4794" t="s">
        <v>51</v>
      </c>
      <c r="C4794" s="19">
        <v>43925</v>
      </c>
      <c r="D4794">
        <v>14</v>
      </c>
      <c r="E4794">
        <v>27.6</v>
      </c>
      <c r="F4794">
        <v>3.6</v>
      </c>
      <c r="G4794">
        <v>1.4</v>
      </c>
      <c r="H4794">
        <v>10.1</v>
      </c>
      <c r="I4794">
        <v>2.5</v>
      </c>
      <c r="J4794">
        <v>22.9</v>
      </c>
      <c r="K4794">
        <v>2.2000000000000002</v>
      </c>
      <c r="L4794">
        <v>15.5</v>
      </c>
      <c r="M4794">
        <v>3.8</v>
      </c>
      <c r="N4794">
        <v>41.9</v>
      </c>
      <c r="O4794">
        <v>2.6</v>
      </c>
      <c r="P4794">
        <v>2</v>
      </c>
      <c r="Q4794">
        <v>6.8</v>
      </c>
      <c r="R4794">
        <v>2.2000000000000002</v>
      </c>
      <c r="S4794">
        <v>26.4</v>
      </c>
      <c r="T4794">
        <v>2.1</v>
      </c>
      <c r="U4794">
        <v>12.6</v>
      </c>
      <c r="V4794">
        <v>2.9</v>
      </c>
      <c r="W4794">
        <v>6</v>
      </c>
      <c r="X4794">
        <v>0</v>
      </c>
      <c r="Y4794">
        <v>0</v>
      </c>
      <c r="Z4794">
        <v>0</v>
      </c>
      <c r="AA4794">
        <v>0</v>
      </c>
      <c r="AB4794">
        <v>5</v>
      </c>
      <c r="AC4794">
        <v>0</v>
      </c>
      <c r="AD4794">
        <v>3</v>
      </c>
      <c r="AE4794">
        <v>0</v>
      </c>
      <c r="AY4794" s="59"/>
    </row>
    <row r="4795" spans="1:51">
      <c r="A4795" s="19">
        <v>43834</v>
      </c>
      <c r="B4795" t="s">
        <v>52</v>
      </c>
      <c r="C4795" s="19">
        <v>43928</v>
      </c>
      <c r="D4795">
        <v>84</v>
      </c>
      <c r="E4795">
        <v>24.6</v>
      </c>
      <c r="F4795">
        <v>4</v>
      </c>
      <c r="G4795">
        <v>2</v>
      </c>
      <c r="H4795">
        <v>12.5</v>
      </c>
      <c r="I4795">
        <v>4.0999999999999996</v>
      </c>
      <c r="J4795">
        <v>20.6</v>
      </c>
      <c r="K4795">
        <v>0.7</v>
      </c>
      <c r="L4795">
        <v>17.899999999999999</v>
      </c>
      <c r="M4795">
        <v>3.1</v>
      </c>
      <c r="N4795">
        <v>34.799999999999997</v>
      </c>
      <c r="O4795">
        <v>3</v>
      </c>
      <c r="P4795">
        <v>2.5</v>
      </c>
      <c r="Q4795">
        <v>9.9</v>
      </c>
      <c r="R4795">
        <v>3.3</v>
      </c>
      <c r="S4795">
        <v>23.6</v>
      </c>
      <c r="T4795">
        <v>2</v>
      </c>
      <c r="U4795">
        <v>18</v>
      </c>
      <c r="V4795">
        <v>2.5</v>
      </c>
      <c r="W4795">
        <v>30</v>
      </c>
      <c r="X4795">
        <v>0</v>
      </c>
      <c r="Y4795">
        <v>0</v>
      </c>
      <c r="Z4795">
        <v>6</v>
      </c>
      <c r="AA4795">
        <v>0</v>
      </c>
      <c r="AB4795">
        <v>25</v>
      </c>
      <c r="AC4795">
        <v>0</v>
      </c>
      <c r="AD4795">
        <v>22</v>
      </c>
      <c r="AE4795">
        <v>0</v>
      </c>
      <c r="AY4795" s="59"/>
    </row>
    <row r="4796" spans="1:51">
      <c r="A4796" s="19">
        <v>43834</v>
      </c>
      <c r="B4796" t="s">
        <v>53</v>
      </c>
      <c r="C4796" s="19">
        <v>43949</v>
      </c>
      <c r="D4796">
        <v>60</v>
      </c>
      <c r="E4796">
        <v>22.9</v>
      </c>
      <c r="F4796">
        <v>5.6</v>
      </c>
      <c r="G4796">
        <v>2.1</v>
      </c>
      <c r="H4796">
        <v>11</v>
      </c>
      <c r="I4796">
        <v>2.8</v>
      </c>
      <c r="J4796">
        <v>20.5</v>
      </c>
      <c r="K4796">
        <v>2</v>
      </c>
      <c r="L4796">
        <v>19.2</v>
      </c>
      <c r="M4796">
        <v>3.3</v>
      </c>
      <c r="N4796">
        <v>29</v>
      </c>
      <c r="O4796">
        <v>4.4000000000000004</v>
      </c>
      <c r="P4796">
        <v>3.2</v>
      </c>
      <c r="Q4796">
        <v>9.3000000000000007</v>
      </c>
      <c r="R4796">
        <v>3</v>
      </c>
      <c r="S4796">
        <v>23.3</v>
      </c>
      <c r="T4796">
        <v>2.7</v>
      </c>
      <c r="U4796">
        <v>21.2</v>
      </c>
      <c r="V4796">
        <v>3.6</v>
      </c>
      <c r="W4796">
        <v>21</v>
      </c>
      <c r="X4796">
        <v>0</v>
      </c>
      <c r="Y4796">
        <v>0</v>
      </c>
      <c r="Z4796">
        <v>3</v>
      </c>
      <c r="AA4796">
        <v>0</v>
      </c>
      <c r="AB4796">
        <v>19</v>
      </c>
      <c r="AC4796">
        <v>0</v>
      </c>
      <c r="AD4796">
        <v>17</v>
      </c>
      <c r="AE4796">
        <v>0</v>
      </c>
      <c r="AY4796" s="59"/>
    </row>
    <row r="4797" spans="1:51">
      <c r="A4797" s="19">
        <v>43834</v>
      </c>
      <c r="B4797" t="s">
        <v>54</v>
      </c>
      <c r="C4797" s="19">
        <v>43949</v>
      </c>
      <c r="D4797">
        <v>21</v>
      </c>
      <c r="E4797">
        <v>35</v>
      </c>
      <c r="F4797">
        <v>5</v>
      </c>
      <c r="G4797">
        <v>2.2999999999999998</v>
      </c>
      <c r="H4797">
        <v>9.5</v>
      </c>
      <c r="I4797">
        <v>1.9</v>
      </c>
      <c r="J4797">
        <v>17.5</v>
      </c>
      <c r="K4797">
        <v>1.5</v>
      </c>
      <c r="L4797">
        <v>14.5</v>
      </c>
      <c r="M4797">
        <v>2.5</v>
      </c>
      <c r="N4797">
        <v>59.7</v>
      </c>
      <c r="O4797">
        <v>2.7</v>
      </c>
      <c r="P4797">
        <v>2.1</v>
      </c>
      <c r="Q4797">
        <v>5.8</v>
      </c>
      <c r="R4797">
        <v>2.1</v>
      </c>
      <c r="S4797">
        <v>13.2</v>
      </c>
      <c r="T4797">
        <v>1.9</v>
      </c>
      <c r="U4797">
        <v>9.8000000000000007</v>
      </c>
      <c r="V4797">
        <v>2.2000000000000002</v>
      </c>
      <c r="W4797">
        <v>11</v>
      </c>
      <c r="X4797">
        <v>0</v>
      </c>
      <c r="Y4797">
        <v>0</v>
      </c>
      <c r="Z4797">
        <v>1</v>
      </c>
      <c r="AA4797">
        <v>0</v>
      </c>
      <c r="AB4797">
        <v>6</v>
      </c>
      <c r="AC4797">
        <v>0</v>
      </c>
      <c r="AD4797">
        <v>3</v>
      </c>
      <c r="AE4797">
        <v>0</v>
      </c>
      <c r="AY4797" s="59"/>
    </row>
    <row r="4798" spans="1:51">
      <c r="A4798" s="19">
        <v>43834</v>
      </c>
      <c r="B4798" t="s">
        <v>55</v>
      </c>
      <c r="C4798" s="19">
        <v>43949</v>
      </c>
      <c r="D4798">
        <v>96</v>
      </c>
      <c r="E4798">
        <v>30.8</v>
      </c>
      <c r="F4798">
        <v>6.1</v>
      </c>
      <c r="G4798">
        <v>2.6</v>
      </c>
      <c r="H4798">
        <v>9.1</v>
      </c>
      <c r="I4798">
        <v>1.9</v>
      </c>
      <c r="J4798">
        <v>18</v>
      </c>
      <c r="K4798">
        <v>2</v>
      </c>
      <c r="L4798">
        <v>16.3</v>
      </c>
      <c r="M4798">
        <v>2.8</v>
      </c>
      <c r="N4798">
        <v>49.5</v>
      </c>
      <c r="O4798">
        <v>4</v>
      </c>
      <c r="P4798">
        <v>2.7</v>
      </c>
      <c r="Q4798">
        <v>6.5</v>
      </c>
      <c r="R4798">
        <v>2.2000000000000002</v>
      </c>
      <c r="S4798">
        <v>16.100000000000001</v>
      </c>
      <c r="T4798">
        <v>2.5</v>
      </c>
      <c r="U4798">
        <v>13.7</v>
      </c>
      <c r="V4798">
        <v>2.4</v>
      </c>
      <c r="W4798">
        <v>44</v>
      </c>
      <c r="X4798">
        <v>0</v>
      </c>
      <c r="Y4798">
        <v>0</v>
      </c>
      <c r="Z4798">
        <v>2</v>
      </c>
      <c r="AA4798">
        <v>0</v>
      </c>
      <c r="AB4798">
        <v>26</v>
      </c>
      <c r="AC4798">
        <v>0</v>
      </c>
      <c r="AD4798">
        <v>24</v>
      </c>
      <c r="AE4798">
        <v>0</v>
      </c>
      <c r="AY4798" s="59"/>
    </row>
    <row r="4799" spans="1:51">
      <c r="A4799" s="19">
        <v>43834</v>
      </c>
      <c r="B4799" t="s">
        <v>56</v>
      </c>
      <c r="C4799" s="19">
        <v>43949</v>
      </c>
      <c r="D4799">
        <v>274</v>
      </c>
      <c r="E4799">
        <v>29.2</v>
      </c>
      <c r="F4799">
        <v>11</v>
      </c>
      <c r="G4799">
        <v>2.2999999999999998</v>
      </c>
      <c r="H4799">
        <v>9</v>
      </c>
      <c r="I4799">
        <v>1.9</v>
      </c>
      <c r="J4799">
        <v>17.600000000000001</v>
      </c>
      <c r="K4799">
        <v>1.4</v>
      </c>
      <c r="L4799">
        <v>14.4</v>
      </c>
      <c r="M4799">
        <v>2.7</v>
      </c>
      <c r="N4799">
        <v>46.3</v>
      </c>
      <c r="O4799">
        <v>7.7</v>
      </c>
      <c r="P4799">
        <v>2.9</v>
      </c>
      <c r="Q4799">
        <v>6.9</v>
      </c>
      <c r="R4799">
        <v>2.7</v>
      </c>
      <c r="S4799">
        <v>16.100000000000001</v>
      </c>
      <c r="T4799">
        <v>2.2000000000000002</v>
      </c>
      <c r="U4799">
        <v>11.9</v>
      </c>
      <c r="V4799">
        <v>2.8</v>
      </c>
      <c r="W4799">
        <v>139</v>
      </c>
      <c r="X4799">
        <v>0</v>
      </c>
      <c r="Y4799">
        <v>0</v>
      </c>
      <c r="Z4799">
        <v>5</v>
      </c>
      <c r="AA4799">
        <v>0</v>
      </c>
      <c r="AB4799">
        <v>83</v>
      </c>
      <c r="AC4799">
        <v>0</v>
      </c>
      <c r="AD4799">
        <v>35</v>
      </c>
      <c r="AE4799">
        <v>0</v>
      </c>
      <c r="AY4799" s="59"/>
    </row>
    <row r="4800" spans="1:51">
      <c r="A4800" s="19">
        <v>43834</v>
      </c>
      <c r="B4800" t="s">
        <v>57</v>
      </c>
      <c r="C4800" s="19">
        <v>43949</v>
      </c>
      <c r="D4800">
        <v>186</v>
      </c>
      <c r="E4800">
        <v>32.5</v>
      </c>
      <c r="F4800">
        <v>4.4000000000000004</v>
      </c>
      <c r="G4800">
        <v>1.4</v>
      </c>
      <c r="H4800">
        <v>11.6</v>
      </c>
      <c r="I4800">
        <v>3.5</v>
      </c>
      <c r="J4800">
        <v>18</v>
      </c>
      <c r="K4800">
        <v>0.9</v>
      </c>
      <c r="L4800">
        <v>14.2</v>
      </c>
      <c r="M4800">
        <v>3</v>
      </c>
      <c r="N4800">
        <v>53.8</v>
      </c>
      <c r="O4800">
        <v>2.8</v>
      </c>
      <c r="P4800">
        <v>2.1</v>
      </c>
      <c r="Q4800">
        <v>8.1</v>
      </c>
      <c r="R4800">
        <v>2.7</v>
      </c>
      <c r="S4800">
        <v>15.3</v>
      </c>
      <c r="T4800">
        <v>1.9</v>
      </c>
      <c r="U4800">
        <v>10.7</v>
      </c>
      <c r="V4800">
        <v>2.2999999999999998</v>
      </c>
      <c r="W4800">
        <v>98</v>
      </c>
      <c r="X4800">
        <v>0</v>
      </c>
      <c r="Y4800">
        <v>0</v>
      </c>
      <c r="Z4800">
        <v>10</v>
      </c>
      <c r="AA4800">
        <v>0</v>
      </c>
      <c r="AB4800">
        <v>55</v>
      </c>
      <c r="AC4800">
        <v>0</v>
      </c>
      <c r="AD4800">
        <v>23</v>
      </c>
      <c r="AE4800">
        <v>0</v>
      </c>
      <c r="AY4800" s="59"/>
    </row>
    <row r="4801" spans="1:51">
      <c r="A4801" s="19">
        <v>43834</v>
      </c>
      <c r="B4801" t="s">
        <v>58</v>
      </c>
      <c r="C4801" s="19">
        <v>43949</v>
      </c>
      <c r="D4801">
        <v>26</v>
      </c>
      <c r="E4801">
        <v>23.8</v>
      </c>
      <c r="F4801">
        <v>5.7</v>
      </c>
      <c r="G4801">
        <v>2.2999999999999998</v>
      </c>
      <c r="H4801">
        <v>11.4</v>
      </c>
      <c r="I4801">
        <v>2.2000000000000002</v>
      </c>
      <c r="J4801">
        <v>20.6</v>
      </c>
      <c r="K4801">
        <v>2</v>
      </c>
      <c r="L4801">
        <v>18.3</v>
      </c>
      <c r="M4801">
        <v>3.2</v>
      </c>
      <c r="N4801">
        <v>31.4</v>
      </c>
      <c r="O4801">
        <v>4.4000000000000004</v>
      </c>
      <c r="P4801">
        <v>2.9</v>
      </c>
      <c r="Q4801">
        <v>9.1999999999999993</v>
      </c>
      <c r="R4801">
        <v>2.8</v>
      </c>
      <c r="S4801">
        <v>23.4</v>
      </c>
      <c r="T4801">
        <v>3</v>
      </c>
      <c r="U4801">
        <v>19.100000000000001</v>
      </c>
      <c r="V4801">
        <v>3.3</v>
      </c>
      <c r="W4801">
        <v>9</v>
      </c>
      <c r="X4801">
        <v>0</v>
      </c>
      <c r="Y4801">
        <v>0</v>
      </c>
      <c r="Z4801">
        <v>1</v>
      </c>
      <c r="AA4801">
        <v>0</v>
      </c>
      <c r="AB4801">
        <v>8</v>
      </c>
      <c r="AC4801">
        <v>0</v>
      </c>
      <c r="AD4801">
        <v>7</v>
      </c>
      <c r="AE4801">
        <v>0</v>
      </c>
      <c r="AY4801" s="59"/>
    </row>
    <row r="4802" spans="1:51">
      <c r="A4802" s="19">
        <v>43834</v>
      </c>
      <c r="B4802" t="s">
        <v>59</v>
      </c>
      <c r="C4802" s="19">
        <v>43953</v>
      </c>
      <c r="D4802">
        <v>7</v>
      </c>
      <c r="E4802">
        <v>29.7</v>
      </c>
      <c r="F4802">
        <v>5</v>
      </c>
      <c r="G4802">
        <v>2.4</v>
      </c>
      <c r="H4802">
        <v>8.8000000000000007</v>
      </c>
      <c r="I4802">
        <v>2.9</v>
      </c>
      <c r="J4802">
        <v>19.7</v>
      </c>
      <c r="K4802">
        <v>1.4</v>
      </c>
      <c r="L4802">
        <v>16.2</v>
      </c>
      <c r="M4802">
        <v>3.4</v>
      </c>
      <c r="N4802">
        <v>45.3</v>
      </c>
      <c r="O4802">
        <v>3.9</v>
      </c>
      <c r="P4802">
        <v>2.8</v>
      </c>
      <c r="Q4802">
        <v>6.5</v>
      </c>
      <c r="R4802">
        <v>2.8</v>
      </c>
      <c r="S4802">
        <v>18.899999999999999</v>
      </c>
      <c r="T4802">
        <v>2.4</v>
      </c>
      <c r="U4802">
        <v>13.8</v>
      </c>
      <c r="V4802">
        <v>3.3</v>
      </c>
      <c r="W4802">
        <v>3</v>
      </c>
      <c r="X4802">
        <v>0</v>
      </c>
      <c r="Y4802">
        <v>0</v>
      </c>
      <c r="Z4802">
        <v>0</v>
      </c>
      <c r="AA4802">
        <v>0</v>
      </c>
      <c r="AB4802">
        <v>2</v>
      </c>
      <c r="AC4802">
        <v>0</v>
      </c>
      <c r="AD4802">
        <v>2</v>
      </c>
      <c r="AE4802">
        <v>0</v>
      </c>
      <c r="AY4802" s="59"/>
    </row>
    <row r="4803" spans="1:51">
      <c r="A4803" s="19">
        <v>43834</v>
      </c>
      <c r="B4803" t="s">
        <v>60</v>
      </c>
      <c r="C4803" s="19">
        <v>43953</v>
      </c>
      <c r="D4803">
        <v>39</v>
      </c>
      <c r="E4803">
        <v>23.3</v>
      </c>
      <c r="F4803">
        <v>4</v>
      </c>
      <c r="G4803">
        <v>1.3</v>
      </c>
      <c r="H4803">
        <v>12.7</v>
      </c>
      <c r="I4803">
        <v>5.9</v>
      </c>
      <c r="J4803">
        <v>22.6</v>
      </c>
      <c r="K4803">
        <v>1.1000000000000001</v>
      </c>
      <c r="L4803">
        <v>15.3</v>
      </c>
      <c r="M4803">
        <v>3.4</v>
      </c>
      <c r="N4803">
        <v>30.1</v>
      </c>
      <c r="O4803">
        <v>3.6</v>
      </c>
      <c r="P4803">
        <v>2.5</v>
      </c>
      <c r="Q4803">
        <v>11.1</v>
      </c>
      <c r="R4803">
        <v>4.5999999999999996</v>
      </c>
      <c r="S4803">
        <v>27.5</v>
      </c>
      <c r="T4803">
        <v>2.6</v>
      </c>
      <c r="U4803">
        <v>14</v>
      </c>
      <c r="V4803">
        <v>3.6</v>
      </c>
      <c r="W4803">
        <v>14</v>
      </c>
      <c r="X4803">
        <v>0</v>
      </c>
      <c r="Y4803">
        <v>0</v>
      </c>
      <c r="Z4803">
        <v>3</v>
      </c>
      <c r="AA4803">
        <v>0</v>
      </c>
      <c r="AB4803">
        <v>13</v>
      </c>
      <c r="AC4803">
        <v>0</v>
      </c>
      <c r="AD4803">
        <v>9</v>
      </c>
      <c r="AE4803">
        <v>0</v>
      </c>
      <c r="AY4803" s="59"/>
    </row>
    <row r="4804" spans="1:51">
      <c r="A4804" s="19">
        <v>43834</v>
      </c>
      <c r="B4804" t="s">
        <v>61</v>
      </c>
      <c r="C4804" s="19">
        <v>43956</v>
      </c>
      <c r="D4804">
        <v>82</v>
      </c>
      <c r="E4804">
        <v>25.6</v>
      </c>
      <c r="F4804">
        <v>3.9</v>
      </c>
      <c r="G4804">
        <v>1.5</v>
      </c>
      <c r="H4804">
        <v>17.3</v>
      </c>
      <c r="I4804">
        <v>4.3</v>
      </c>
      <c r="J4804">
        <v>18.600000000000001</v>
      </c>
      <c r="K4804">
        <v>0.8</v>
      </c>
      <c r="L4804">
        <v>14.8</v>
      </c>
      <c r="M4804">
        <v>2.9</v>
      </c>
      <c r="N4804">
        <v>35.5</v>
      </c>
      <c r="O4804">
        <v>3.5</v>
      </c>
      <c r="P4804">
        <v>2.5</v>
      </c>
      <c r="Q4804">
        <v>17.2</v>
      </c>
      <c r="R4804">
        <v>3.8</v>
      </c>
      <c r="S4804">
        <v>18.5</v>
      </c>
      <c r="T4804">
        <v>2.2000000000000002</v>
      </c>
      <c r="U4804">
        <v>13</v>
      </c>
      <c r="V4804">
        <v>3.3</v>
      </c>
      <c r="W4804">
        <v>29</v>
      </c>
      <c r="X4804">
        <v>0</v>
      </c>
      <c r="Y4804">
        <v>0</v>
      </c>
      <c r="Z4804">
        <v>20</v>
      </c>
      <c r="AA4804">
        <v>0</v>
      </c>
      <c r="AB4804">
        <v>21</v>
      </c>
      <c r="AC4804">
        <v>0</v>
      </c>
      <c r="AD4804">
        <v>12</v>
      </c>
      <c r="AE4804">
        <v>0</v>
      </c>
      <c r="AY4804" s="59"/>
    </row>
    <row r="4805" spans="1:51">
      <c r="A4805" s="19">
        <v>43834</v>
      </c>
      <c r="B4805" t="s">
        <v>62</v>
      </c>
      <c r="C4805" s="19">
        <v>43963</v>
      </c>
      <c r="D4805">
        <v>29</v>
      </c>
      <c r="E4805">
        <v>23.3</v>
      </c>
      <c r="F4805">
        <v>4</v>
      </c>
      <c r="G4805">
        <v>1.3</v>
      </c>
      <c r="H4805">
        <v>12.7</v>
      </c>
      <c r="I4805">
        <v>5.9</v>
      </c>
      <c r="J4805">
        <v>22.5</v>
      </c>
      <c r="K4805">
        <v>1.1000000000000001</v>
      </c>
      <c r="L4805">
        <v>15.3</v>
      </c>
      <c r="M4805">
        <v>3.4</v>
      </c>
      <c r="N4805">
        <v>29.3</v>
      </c>
      <c r="O4805">
        <v>3.7</v>
      </c>
      <c r="P4805">
        <v>2.7</v>
      </c>
      <c r="Q4805">
        <v>11.1</v>
      </c>
      <c r="R4805">
        <v>5</v>
      </c>
      <c r="S4805">
        <v>27.3</v>
      </c>
      <c r="T4805">
        <v>2.6</v>
      </c>
      <c r="U4805">
        <v>14.1</v>
      </c>
      <c r="V4805">
        <v>3.8</v>
      </c>
      <c r="W4805">
        <v>10</v>
      </c>
      <c r="X4805">
        <v>0</v>
      </c>
      <c r="Y4805">
        <v>0</v>
      </c>
      <c r="Z4805">
        <v>2</v>
      </c>
      <c r="AA4805">
        <v>0</v>
      </c>
      <c r="AB4805">
        <v>10</v>
      </c>
      <c r="AC4805">
        <v>0</v>
      </c>
      <c r="AD4805">
        <v>7</v>
      </c>
      <c r="AE4805">
        <v>0</v>
      </c>
      <c r="AY4805" s="59"/>
    </row>
    <row r="4806" spans="1:51">
      <c r="A4806" s="19">
        <v>43834</v>
      </c>
      <c r="B4806" t="s">
        <v>63</v>
      </c>
      <c r="C4806" s="19">
        <v>43963</v>
      </c>
      <c r="D4806">
        <v>28</v>
      </c>
      <c r="E4806">
        <v>32.4</v>
      </c>
      <c r="F4806">
        <v>6.8</v>
      </c>
      <c r="G4806">
        <v>2.5</v>
      </c>
      <c r="H4806">
        <v>9.5</v>
      </c>
      <c r="I4806">
        <v>3.2</v>
      </c>
      <c r="J4806">
        <v>21.5</v>
      </c>
      <c r="K4806">
        <v>1.6</v>
      </c>
      <c r="L4806">
        <v>8.9</v>
      </c>
      <c r="M4806">
        <v>3.1</v>
      </c>
      <c r="N4806">
        <v>50.5</v>
      </c>
      <c r="O4806">
        <v>4.4000000000000004</v>
      </c>
      <c r="P4806">
        <v>2.6</v>
      </c>
      <c r="Q4806">
        <v>6.5</v>
      </c>
      <c r="R4806">
        <v>2.7</v>
      </c>
      <c r="S4806">
        <v>21.2</v>
      </c>
      <c r="T4806">
        <v>2.8</v>
      </c>
      <c r="U4806">
        <v>6.1</v>
      </c>
      <c r="V4806">
        <v>2.7</v>
      </c>
      <c r="W4806">
        <v>16</v>
      </c>
      <c r="X4806">
        <v>0</v>
      </c>
      <c r="Y4806">
        <v>0</v>
      </c>
      <c r="Z4806">
        <v>1</v>
      </c>
      <c r="AA4806">
        <v>0</v>
      </c>
      <c r="AB4806">
        <v>10</v>
      </c>
      <c r="AC4806">
        <v>0</v>
      </c>
      <c r="AD4806">
        <v>1</v>
      </c>
      <c r="AE4806">
        <v>0</v>
      </c>
      <c r="AY4806" s="59"/>
    </row>
    <row r="4807" spans="1:51">
      <c r="A4807" s="19">
        <v>43834</v>
      </c>
      <c r="B4807" t="s">
        <v>64</v>
      </c>
      <c r="C4807" s="19">
        <v>43970</v>
      </c>
      <c r="D4807">
        <v>54</v>
      </c>
      <c r="E4807">
        <v>33.9</v>
      </c>
      <c r="F4807">
        <v>4.8</v>
      </c>
      <c r="G4807">
        <v>2.7</v>
      </c>
      <c r="H4807">
        <v>8.4</v>
      </c>
      <c r="I4807">
        <v>3.4</v>
      </c>
      <c r="J4807">
        <v>19.399999999999999</v>
      </c>
      <c r="K4807">
        <v>1.2</v>
      </c>
      <c r="L4807">
        <v>12.6</v>
      </c>
      <c r="M4807">
        <v>3.1</v>
      </c>
      <c r="N4807">
        <v>53.7</v>
      </c>
      <c r="O4807">
        <v>3.5</v>
      </c>
      <c r="P4807">
        <v>3.1</v>
      </c>
      <c r="Q4807">
        <v>5.9</v>
      </c>
      <c r="R4807">
        <v>3.1</v>
      </c>
      <c r="S4807">
        <v>16.7</v>
      </c>
      <c r="T4807">
        <v>2.1</v>
      </c>
      <c r="U4807">
        <v>8.9</v>
      </c>
      <c r="V4807">
        <v>2.6</v>
      </c>
      <c r="W4807">
        <v>31</v>
      </c>
      <c r="X4807">
        <v>0</v>
      </c>
      <c r="Y4807">
        <v>0</v>
      </c>
      <c r="Z4807">
        <v>1</v>
      </c>
      <c r="AA4807">
        <v>0</v>
      </c>
      <c r="AB4807">
        <v>18</v>
      </c>
      <c r="AC4807">
        <v>0</v>
      </c>
      <c r="AD4807">
        <v>4</v>
      </c>
      <c r="AE4807">
        <v>0</v>
      </c>
      <c r="AY4807" s="59"/>
    </row>
    <row r="4808" spans="1:51">
      <c r="A4808" s="19">
        <v>43834</v>
      </c>
      <c r="B4808" t="s">
        <v>65</v>
      </c>
      <c r="C4808" s="19">
        <v>43970</v>
      </c>
      <c r="D4808">
        <v>61</v>
      </c>
      <c r="E4808">
        <v>24</v>
      </c>
      <c r="F4808">
        <v>2.7</v>
      </c>
      <c r="G4808">
        <v>1.3</v>
      </c>
      <c r="H4808">
        <v>9.5</v>
      </c>
      <c r="I4808">
        <v>3.7</v>
      </c>
      <c r="J4808">
        <v>23.5</v>
      </c>
      <c r="K4808">
        <v>1.8</v>
      </c>
      <c r="L4808">
        <v>18.7</v>
      </c>
      <c r="M4808">
        <v>4.3</v>
      </c>
      <c r="N4808">
        <v>29.6</v>
      </c>
      <c r="O4808">
        <v>3.2</v>
      </c>
      <c r="P4808">
        <v>2.9</v>
      </c>
      <c r="Q4808">
        <v>7.5</v>
      </c>
      <c r="R4808">
        <v>3.4</v>
      </c>
      <c r="S4808">
        <v>27.6</v>
      </c>
      <c r="T4808">
        <v>2.7</v>
      </c>
      <c r="U4808">
        <v>18.8</v>
      </c>
      <c r="V4808">
        <v>3.8</v>
      </c>
      <c r="W4808">
        <v>22</v>
      </c>
      <c r="X4808">
        <v>0</v>
      </c>
      <c r="Y4808">
        <v>0</v>
      </c>
      <c r="Z4808">
        <v>1</v>
      </c>
      <c r="AA4808">
        <v>0</v>
      </c>
      <c r="AB4808">
        <v>21</v>
      </c>
      <c r="AC4808">
        <v>0</v>
      </c>
      <c r="AD4808">
        <v>17</v>
      </c>
      <c r="AE4808">
        <v>0</v>
      </c>
      <c r="AY4808" s="59"/>
    </row>
    <row r="4809" spans="1:51">
      <c r="A4809" s="19">
        <v>43834</v>
      </c>
      <c r="B4809" t="s">
        <v>143</v>
      </c>
      <c r="C4809" s="19">
        <v>43984</v>
      </c>
      <c r="D4809">
        <v>20</v>
      </c>
      <c r="E4809">
        <v>43.7</v>
      </c>
      <c r="F4809">
        <v>6.9</v>
      </c>
      <c r="G4809">
        <v>3.5</v>
      </c>
      <c r="H4809">
        <v>5.2</v>
      </c>
      <c r="I4809">
        <v>2.2999999999999998</v>
      </c>
      <c r="J4809">
        <v>13.2</v>
      </c>
      <c r="K4809">
        <v>1.5</v>
      </c>
      <c r="L4809">
        <v>10.1</v>
      </c>
      <c r="M4809">
        <v>3</v>
      </c>
      <c r="N4809">
        <v>74</v>
      </c>
      <c r="O4809">
        <v>3.2</v>
      </c>
      <c r="P4809">
        <v>2.4</v>
      </c>
      <c r="Q4809">
        <v>3</v>
      </c>
      <c r="R4809">
        <v>1.8</v>
      </c>
      <c r="S4809">
        <v>6.5</v>
      </c>
      <c r="T4809">
        <v>1.6</v>
      </c>
      <c r="U4809">
        <v>4.9000000000000004</v>
      </c>
      <c r="V4809">
        <v>2.2000000000000002</v>
      </c>
      <c r="W4809">
        <v>17</v>
      </c>
      <c r="X4809">
        <v>0</v>
      </c>
      <c r="Y4809">
        <v>0</v>
      </c>
      <c r="Z4809">
        <v>0</v>
      </c>
      <c r="AA4809">
        <v>0</v>
      </c>
      <c r="AB4809">
        <v>2</v>
      </c>
      <c r="AC4809">
        <v>0</v>
      </c>
      <c r="AD4809">
        <v>1</v>
      </c>
      <c r="AE4809">
        <v>0</v>
      </c>
      <c r="AY4809" s="59"/>
    </row>
    <row r="4810" spans="1:51">
      <c r="A4810" s="19">
        <v>43834</v>
      </c>
      <c r="B4810" t="s">
        <v>67</v>
      </c>
      <c r="C4810" s="19">
        <v>43984</v>
      </c>
      <c r="D4810">
        <v>19</v>
      </c>
      <c r="E4810">
        <v>28.2</v>
      </c>
      <c r="F4810">
        <v>3.9</v>
      </c>
      <c r="G4810">
        <v>1.3</v>
      </c>
      <c r="H4810">
        <v>9.5</v>
      </c>
      <c r="I4810">
        <v>2.2999999999999998</v>
      </c>
      <c r="J4810">
        <v>21.6</v>
      </c>
      <c r="K4810">
        <v>2.1</v>
      </c>
      <c r="L4810">
        <v>16.399999999999999</v>
      </c>
      <c r="M4810">
        <v>4.3</v>
      </c>
      <c r="N4810">
        <v>38.6</v>
      </c>
      <c r="O4810">
        <v>3.6</v>
      </c>
      <c r="P4810">
        <v>2.8</v>
      </c>
      <c r="Q4810">
        <v>7.8</v>
      </c>
      <c r="R4810">
        <v>2.9</v>
      </c>
      <c r="S4810">
        <v>22.5</v>
      </c>
      <c r="T4810">
        <v>3.3</v>
      </c>
      <c r="U4810">
        <v>14.3</v>
      </c>
      <c r="V4810">
        <v>3.8</v>
      </c>
      <c r="W4810">
        <v>8</v>
      </c>
      <c r="X4810">
        <v>0</v>
      </c>
      <c r="Y4810">
        <v>0</v>
      </c>
      <c r="Z4810">
        <v>0</v>
      </c>
      <c r="AA4810">
        <v>0</v>
      </c>
      <c r="AB4810">
        <v>6</v>
      </c>
      <c r="AC4810">
        <v>0</v>
      </c>
      <c r="AD4810">
        <v>5</v>
      </c>
      <c r="AE4810">
        <v>0</v>
      </c>
      <c r="AY4810" s="59"/>
    </row>
    <row r="4811" spans="1:51">
      <c r="A4811" s="19">
        <v>43834</v>
      </c>
      <c r="B4811" t="s">
        <v>68</v>
      </c>
      <c r="C4811" s="19">
        <v>43984</v>
      </c>
      <c r="D4811">
        <v>126</v>
      </c>
      <c r="E4811">
        <v>27.1</v>
      </c>
      <c r="F4811">
        <v>5.2</v>
      </c>
      <c r="G4811">
        <v>6</v>
      </c>
      <c r="H4811">
        <v>10</v>
      </c>
      <c r="I4811">
        <v>2</v>
      </c>
      <c r="J4811">
        <v>18.8</v>
      </c>
      <c r="K4811">
        <v>1.5</v>
      </c>
      <c r="L4811">
        <v>16.3</v>
      </c>
      <c r="M4811">
        <v>2.6</v>
      </c>
      <c r="N4811">
        <v>38</v>
      </c>
      <c r="O4811">
        <v>4.5999999999999996</v>
      </c>
      <c r="P4811">
        <v>5.3</v>
      </c>
      <c r="Q4811">
        <v>8.3000000000000007</v>
      </c>
      <c r="R4811">
        <v>3.2</v>
      </c>
      <c r="S4811">
        <v>18.3</v>
      </c>
      <c r="T4811">
        <v>3</v>
      </c>
      <c r="U4811">
        <v>15.1</v>
      </c>
      <c r="V4811">
        <v>3.7</v>
      </c>
      <c r="W4811">
        <v>53</v>
      </c>
      <c r="X4811">
        <v>0</v>
      </c>
      <c r="Y4811">
        <v>0</v>
      </c>
      <c r="Z4811">
        <v>4</v>
      </c>
      <c r="AA4811">
        <v>0</v>
      </c>
      <c r="AB4811">
        <v>37</v>
      </c>
      <c r="AC4811">
        <v>0</v>
      </c>
      <c r="AD4811">
        <v>32</v>
      </c>
      <c r="AE4811">
        <v>0</v>
      </c>
      <c r="AY4811" s="59"/>
    </row>
    <row r="4812" spans="1:51">
      <c r="A4812" s="19">
        <v>43834</v>
      </c>
      <c r="B4812" t="s">
        <v>69</v>
      </c>
      <c r="C4812" s="19">
        <v>43984</v>
      </c>
      <c r="D4812">
        <v>34</v>
      </c>
      <c r="E4812">
        <v>23.5</v>
      </c>
      <c r="F4812">
        <v>4.8</v>
      </c>
      <c r="G4812">
        <v>1.3</v>
      </c>
      <c r="H4812">
        <v>9.1</v>
      </c>
      <c r="I4812">
        <v>2.2999999999999998</v>
      </c>
      <c r="J4812">
        <v>23.7</v>
      </c>
      <c r="K4812">
        <v>2.2000000000000002</v>
      </c>
      <c r="L4812">
        <v>18.3</v>
      </c>
      <c r="M4812">
        <v>4.4000000000000004</v>
      </c>
      <c r="N4812">
        <v>27.9</v>
      </c>
      <c r="O4812">
        <v>4.5</v>
      </c>
      <c r="P4812">
        <v>3.1</v>
      </c>
      <c r="Q4812">
        <v>7.5</v>
      </c>
      <c r="R4812">
        <v>3.4</v>
      </c>
      <c r="S4812">
        <v>27.8</v>
      </c>
      <c r="T4812">
        <v>3.2</v>
      </c>
      <c r="U4812">
        <v>18</v>
      </c>
      <c r="V4812">
        <v>4.2</v>
      </c>
      <c r="W4812">
        <v>12</v>
      </c>
      <c r="X4812">
        <v>0</v>
      </c>
      <c r="Y4812">
        <v>0</v>
      </c>
      <c r="Z4812">
        <v>1</v>
      </c>
      <c r="AA4812">
        <v>0</v>
      </c>
      <c r="AB4812">
        <v>12</v>
      </c>
      <c r="AC4812">
        <v>0</v>
      </c>
      <c r="AD4812">
        <v>9</v>
      </c>
      <c r="AE4812">
        <v>0</v>
      </c>
      <c r="AY4812" s="59"/>
    </row>
    <row r="4813" spans="1:51">
      <c r="A4813" s="19">
        <v>43834</v>
      </c>
      <c r="B4813" t="s">
        <v>70</v>
      </c>
      <c r="C4813" s="19">
        <v>43984</v>
      </c>
      <c r="D4813">
        <v>16</v>
      </c>
      <c r="E4813">
        <v>23.2</v>
      </c>
      <c r="F4813">
        <v>3.8</v>
      </c>
      <c r="G4813">
        <v>1.3</v>
      </c>
      <c r="H4813">
        <v>13</v>
      </c>
      <c r="I4813">
        <v>5.9</v>
      </c>
      <c r="J4813">
        <v>21.9</v>
      </c>
      <c r="K4813">
        <v>1.2</v>
      </c>
      <c r="L4813">
        <v>15.6</v>
      </c>
      <c r="M4813">
        <v>3.6</v>
      </c>
      <c r="N4813">
        <v>28.5</v>
      </c>
      <c r="O4813">
        <v>4</v>
      </c>
      <c r="P4813">
        <v>3.1</v>
      </c>
      <c r="Q4813">
        <v>11.9</v>
      </c>
      <c r="R4813">
        <v>5</v>
      </c>
      <c r="S4813">
        <v>25.4</v>
      </c>
      <c r="T4813">
        <v>3</v>
      </c>
      <c r="U4813">
        <v>14.8</v>
      </c>
      <c r="V4813">
        <v>3.8</v>
      </c>
      <c r="W4813">
        <v>6</v>
      </c>
      <c r="X4813">
        <v>0</v>
      </c>
      <c r="Y4813">
        <v>0</v>
      </c>
      <c r="Z4813">
        <v>1</v>
      </c>
      <c r="AA4813">
        <v>0</v>
      </c>
      <c r="AB4813">
        <v>5</v>
      </c>
      <c r="AC4813">
        <v>0</v>
      </c>
      <c r="AD4813">
        <v>4</v>
      </c>
      <c r="AE4813">
        <v>0</v>
      </c>
      <c r="AY4813" s="59"/>
    </row>
    <row r="4814" spans="1:51">
      <c r="A4814" s="19">
        <v>43834</v>
      </c>
      <c r="B4814" t="s">
        <v>71</v>
      </c>
      <c r="C4814" s="19">
        <v>43988</v>
      </c>
      <c r="D4814">
        <v>7</v>
      </c>
      <c r="E4814">
        <v>29.7</v>
      </c>
      <c r="F4814">
        <v>5</v>
      </c>
      <c r="G4814">
        <v>2.4</v>
      </c>
      <c r="H4814">
        <v>8.8000000000000007</v>
      </c>
      <c r="I4814">
        <v>2.9</v>
      </c>
      <c r="J4814">
        <v>19.7</v>
      </c>
      <c r="K4814">
        <v>1.4</v>
      </c>
      <c r="L4814">
        <v>16.2</v>
      </c>
      <c r="M4814">
        <v>3.4</v>
      </c>
      <c r="N4814">
        <v>42.2</v>
      </c>
      <c r="O4814">
        <v>4.3</v>
      </c>
      <c r="P4814">
        <v>3.3</v>
      </c>
      <c r="Q4814">
        <v>6.6</v>
      </c>
      <c r="R4814">
        <v>3.5</v>
      </c>
      <c r="S4814">
        <v>19.100000000000001</v>
      </c>
      <c r="T4814">
        <v>2.8</v>
      </c>
      <c r="U4814">
        <v>13.9</v>
      </c>
      <c r="V4814">
        <v>3.8</v>
      </c>
      <c r="W4814">
        <v>3</v>
      </c>
      <c r="X4814">
        <v>0</v>
      </c>
      <c r="Y4814">
        <v>0</v>
      </c>
      <c r="Z4814">
        <v>0</v>
      </c>
      <c r="AA4814">
        <v>0</v>
      </c>
      <c r="AB4814">
        <v>2</v>
      </c>
      <c r="AC4814">
        <v>0</v>
      </c>
      <c r="AD4814">
        <v>2</v>
      </c>
      <c r="AE4814">
        <v>0</v>
      </c>
      <c r="AY4814" s="59"/>
    </row>
    <row r="4815" spans="1:51">
      <c r="A4815" s="19">
        <v>43834</v>
      </c>
      <c r="B4815" t="s">
        <v>73</v>
      </c>
      <c r="C4815" s="19">
        <v>44013</v>
      </c>
      <c r="D4815">
        <v>41</v>
      </c>
      <c r="E4815">
        <v>29.4</v>
      </c>
      <c r="F4815">
        <v>4.8</v>
      </c>
      <c r="G4815">
        <v>2.1</v>
      </c>
      <c r="H4815">
        <v>10</v>
      </c>
      <c r="I4815">
        <v>3.3</v>
      </c>
      <c r="J4815">
        <v>19.600000000000001</v>
      </c>
      <c r="K4815">
        <v>1.7</v>
      </c>
      <c r="L4815">
        <v>15.3</v>
      </c>
      <c r="M4815">
        <v>3.4</v>
      </c>
      <c r="N4815">
        <v>53.4</v>
      </c>
      <c r="O4815">
        <v>2.1</v>
      </c>
      <c r="P4815">
        <v>1.4</v>
      </c>
      <c r="Q4815">
        <v>6.4</v>
      </c>
      <c r="R4815">
        <v>1.5</v>
      </c>
      <c r="S4815">
        <v>19</v>
      </c>
      <c r="T4815">
        <v>1</v>
      </c>
      <c r="U4815">
        <v>13.2</v>
      </c>
      <c r="V4815">
        <v>1.7</v>
      </c>
      <c r="W4815">
        <v>1956</v>
      </c>
      <c r="X4815">
        <v>0</v>
      </c>
      <c r="Y4815">
        <v>0</v>
      </c>
      <c r="Z4815">
        <v>144</v>
      </c>
      <c r="AA4815">
        <v>7</v>
      </c>
      <c r="AB4815">
        <v>1105</v>
      </c>
      <c r="AC4815">
        <v>0</v>
      </c>
      <c r="AD4815">
        <v>751</v>
      </c>
      <c r="AE4815">
        <v>1</v>
      </c>
      <c r="AY4815" s="59"/>
    </row>
    <row r="4816" spans="1:51">
      <c r="A4816" s="19">
        <v>43835</v>
      </c>
      <c r="B4816" t="s">
        <v>15</v>
      </c>
      <c r="C4816" s="19">
        <v>43864</v>
      </c>
      <c r="D4816">
        <v>41</v>
      </c>
      <c r="E4816">
        <v>19.600000000000001</v>
      </c>
      <c r="F4816">
        <v>0</v>
      </c>
      <c r="G4816">
        <v>2.2000000000000002</v>
      </c>
      <c r="H4816">
        <v>21.5</v>
      </c>
      <c r="I4816">
        <v>6.5</v>
      </c>
      <c r="J4816">
        <v>18.600000000000001</v>
      </c>
      <c r="K4816">
        <v>2.9</v>
      </c>
      <c r="L4816">
        <v>15.2</v>
      </c>
      <c r="M4816">
        <v>3.1</v>
      </c>
      <c r="N4816">
        <v>24.3</v>
      </c>
      <c r="O4816">
        <v>0</v>
      </c>
      <c r="P4816">
        <v>1.5</v>
      </c>
      <c r="Q4816">
        <v>31.3</v>
      </c>
      <c r="R4816">
        <v>3.5</v>
      </c>
      <c r="S4816">
        <v>21.6</v>
      </c>
      <c r="T4816">
        <v>1.8</v>
      </c>
      <c r="U4816">
        <v>14</v>
      </c>
      <c r="V4816">
        <v>1.7</v>
      </c>
      <c r="W4816">
        <v>11</v>
      </c>
      <c r="X4816">
        <v>0</v>
      </c>
      <c r="Y4816">
        <v>0</v>
      </c>
      <c r="Z4816">
        <v>12</v>
      </c>
      <c r="AA4816">
        <v>0</v>
      </c>
      <c r="AB4816">
        <v>10</v>
      </c>
      <c r="AC4816">
        <v>0</v>
      </c>
      <c r="AD4816">
        <v>8</v>
      </c>
      <c r="AE4816">
        <v>0</v>
      </c>
      <c r="AY4816" s="59"/>
    </row>
    <row r="4817" spans="1:51">
      <c r="A4817" s="19">
        <v>43835</v>
      </c>
      <c r="B4817" t="s">
        <v>16</v>
      </c>
      <c r="C4817" s="19">
        <v>43872</v>
      </c>
      <c r="D4817">
        <v>24</v>
      </c>
      <c r="E4817">
        <v>20.399999999999999</v>
      </c>
      <c r="F4817">
        <v>0</v>
      </c>
      <c r="G4817">
        <v>2.2000000000000002</v>
      </c>
      <c r="H4817">
        <v>17.399999999999999</v>
      </c>
      <c r="I4817">
        <v>4.3</v>
      </c>
      <c r="J4817">
        <v>21.3</v>
      </c>
      <c r="K4817">
        <v>3</v>
      </c>
      <c r="L4817">
        <v>16.899999999999999</v>
      </c>
      <c r="M4817">
        <v>4.0999999999999996</v>
      </c>
      <c r="N4817">
        <v>26.4</v>
      </c>
      <c r="O4817">
        <v>0</v>
      </c>
      <c r="P4817">
        <v>1.7</v>
      </c>
      <c r="Q4817">
        <v>18.399999999999999</v>
      </c>
      <c r="R4817">
        <v>2.5</v>
      </c>
      <c r="S4817">
        <v>28.9</v>
      </c>
      <c r="T4817">
        <v>1.9</v>
      </c>
      <c r="U4817">
        <v>17.5</v>
      </c>
      <c r="V4817">
        <v>2.2999999999999998</v>
      </c>
      <c r="W4817">
        <v>6</v>
      </c>
      <c r="X4817">
        <v>0</v>
      </c>
      <c r="Y4817">
        <v>0</v>
      </c>
      <c r="Z4817">
        <v>5</v>
      </c>
      <c r="AA4817">
        <v>0</v>
      </c>
      <c r="AB4817">
        <v>7</v>
      </c>
      <c r="AC4817">
        <v>0</v>
      </c>
      <c r="AD4817">
        <v>5</v>
      </c>
      <c r="AE4817">
        <v>0</v>
      </c>
      <c r="AY4817" s="59"/>
    </row>
    <row r="4818" spans="1:51">
      <c r="A4818" s="19">
        <v>43835</v>
      </c>
      <c r="B4818" t="s">
        <v>17</v>
      </c>
      <c r="C4818" s="19">
        <v>43883</v>
      </c>
      <c r="D4818">
        <v>36</v>
      </c>
      <c r="E4818">
        <v>28.5</v>
      </c>
      <c r="F4818">
        <v>0</v>
      </c>
      <c r="G4818">
        <v>1.6</v>
      </c>
      <c r="H4818">
        <v>9.3000000000000007</v>
      </c>
      <c r="I4818">
        <v>2.4</v>
      </c>
      <c r="J4818">
        <v>22</v>
      </c>
      <c r="K4818">
        <v>3.8</v>
      </c>
      <c r="L4818">
        <v>17.5</v>
      </c>
      <c r="M4818">
        <v>4.4000000000000004</v>
      </c>
      <c r="N4818">
        <v>48.4</v>
      </c>
      <c r="O4818">
        <v>0</v>
      </c>
      <c r="P4818">
        <v>1.1000000000000001</v>
      </c>
      <c r="Q4818">
        <v>4.5999999999999996</v>
      </c>
      <c r="R4818">
        <v>1.4</v>
      </c>
      <c r="S4818">
        <v>25.2</v>
      </c>
      <c r="T4818">
        <v>1.9</v>
      </c>
      <c r="U4818">
        <v>14.9</v>
      </c>
      <c r="V4818">
        <v>2</v>
      </c>
      <c r="W4818">
        <v>15</v>
      </c>
      <c r="X4818">
        <v>0</v>
      </c>
      <c r="Y4818">
        <v>0</v>
      </c>
      <c r="Z4818">
        <v>1</v>
      </c>
      <c r="AA4818">
        <v>0</v>
      </c>
      <c r="AB4818">
        <v>11</v>
      </c>
      <c r="AC4818">
        <v>0</v>
      </c>
      <c r="AD4818">
        <v>9</v>
      </c>
      <c r="AE4818">
        <v>0</v>
      </c>
      <c r="AY4818" s="59"/>
    </row>
    <row r="4819" spans="1:51">
      <c r="A4819" s="19">
        <v>43835</v>
      </c>
      <c r="B4819" t="s">
        <v>18</v>
      </c>
      <c r="C4819" s="19">
        <v>43890</v>
      </c>
      <c r="D4819">
        <v>54</v>
      </c>
      <c r="E4819">
        <v>43.2</v>
      </c>
      <c r="F4819">
        <v>0</v>
      </c>
      <c r="G4819">
        <v>3.5</v>
      </c>
      <c r="H4819">
        <v>7.7</v>
      </c>
      <c r="I4819">
        <v>2.7</v>
      </c>
      <c r="J4819">
        <v>13.8</v>
      </c>
      <c r="K4819">
        <v>4.9000000000000004</v>
      </c>
      <c r="L4819">
        <v>10.7</v>
      </c>
      <c r="M4819">
        <v>3.1</v>
      </c>
      <c r="N4819">
        <v>89</v>
      </c>
      <c r="O4819">
        <v>0</v>
      </c>
      <c r="P4819">
        <v>0.6</v>
      </c>
      <c r="Q4819">
        <v>1.5</v>
      </c>
      <c r="R4819">
        <v>0.5</v>
      </c>
      <c r="S4819">
        <v>4</v>
      </c>
      <c r="T4819">
        <v>1</v>
      </c>
      <c r="U4819">
        <v>2.4</v>
      </c>
      <c r="V4819">
        <v>0.6</v>
      </c>
      <c r="W4819">
        <v>45</v>
      </c>
      <c r="X4819">
        <v>0</v>
      </c>
      <c r="Y4819">
        <v>0</v>
      </c>
      <c r="Z4819">
        <v>1</v>
      </c>
      <c r="AA4819">
        <v>0</v>
      </c>
      <c r="AB4819">
        <v>6</v>
      </c>
      <c r="AC4819">
        <v>0</v>
      </c>
      <c r="AD4819">
        <v>2</v>
      </c>
      <c r="AE4819">
        <v>0</v>
      </c>
      <c r="AY4819" s="59"/>
    </row>
    <row r="4820" spans="1:51">
      <c r="A4820" s="19">
        <v>43835</v>
      </c>
      <c r="B4820" t="s">
        <v>19</v>
      </c>
      <c r="C4820" s="19">
        <v>43893</v>
      </c>
      <c r="D4820">
        <v>52</v>
      </c>
      <c r="E4820">
        <v>42.7</v>
      </c>
      <c r="F4820">
        <v>6.4</v>
      </c>
      <c r="G4820">
        <v>3.3</v>
      </c>
      <c r="H4820">
        <v>6.5</v>
      </c>
      <c r="I4820">
        <v>2.6</v>
      </c>
      <c r="J4820">
        <v>12.7</v>
      </c>
      <c r="K4820">
        <v>1.6</v>
      </c>
      <c r="L4820">
        <v>10.9</v>
      </c>
      <c r="M4820">
        <v>2.9</v>
      </c>
      <c r="N4820">
        <v>87.7</v>
      </c>
      <c r="O4820">
        <v>1.5</v>
      </c>
      <c r="P4820">
        <v>0.7</v>
      </c>
      <c r="Q4820">
        <v>1.2</v>
      </c>
      <c r="R4820">
        <v>0.7</v>
      </c>
      <c r="S4820">
        <v>3.8</v>
      </c>
      <c r="T4820">
        <v>0.5</v>
      </c>
      <c r="U4820">
        <v>2.8</v>
      </c>
      <c r="V4820">
        <v>0.7</v>
      </c>
      <c r="W4820">
        <v>46</v>
      </c>
      <c r="X4820">
        <v>0</v>
      </c>
      <c r="Y4820">
        <v>0</v>
      </c>
      <c r="Z4820">
        <v>0</v>
      </c>
      <c r="AA4820">
        <v>0</v>
      </c>
      <c r="AB4820">
        <v>4</v>
      </c>
      <c r="AC4820">
        <v>0</v>
      </c>
      <c r="AD4820">
        <v>2</v>
      </c>
      <c r="AE4820">
        <v>0</v>
      </c>
      <c r="AY4820" s="59"/>
    </row>
    <row r="4821" spans="1:51">
      <c r="A4821" s="19">
        <v>43835</v>
      </c>
      <c r="B4821" t="s">
        <v>20</v>
      </c>
      <c r="C4821" s="19">
        <v>43893</v>
      </c>
      <c r="D4821">
        <v>6</v>
      </c>
      <c r="E4821">
        <v>29.7</v>
      </c>
      <c r="F4821">
        <v>5</v>
      </c>
      <c r="G4821">
        <v>2.4</v>
      </c>
      <c r="H4821">
        <v>8.8000000000000007</v>
      </c>
      <c r="I4821">
        <v>2.9</v>
      </c>
      <c r="J4821">
        <v>19.7</v>
      </c>
      <c r="K4821">
        <v>1.4</v>
      </c>
      <c r="L4821">
        <v>16.2</v>
      </c>
      <c r="M4821">
        <v>3.4</v>
      </c>
      <c r="N4821">
        <v>53.1</v>
      </c>
      <c r="O4821">
        <v>2.7</v>
      </c>
      <c r="P4821">
        <v>1.6</v>
      </c>
      <c r="Q4821">
        <v>4.2</v>
      </c>
      <c r="R4821">
        <v>1.8</v>
      </c>
      <c r="S4821">
        <v>20.100000000000001</v>
      </c>
      <c r="T4821">
        <v>1.2</v>
      </c>
      <c r="U4821">
        <v>13</v>
      </c>
      <c r="V4821">
        <v>2</v>
      </c>
      <c r="W4821">
        <v>3</v>
      </c>
      <c r="X4821">
        <v>0</v>
      </c>
      <c r="Y4821">
        <v>0</v>
      </c>
      <c r="Z4821">
        <v>0</v>
      </c>
      <c r="AA4821">
        <v>0</v>
      </c>
      <c r="AB4821">
        <v>2</v>
      </c>
      <c r="AC4821">
        <v>0</v>
      </c>
      <c r="AD4821">
        <v>1</v>
      </c>
      <c r="AE4821">
        <v>0</v>
      </c>
      <c r="AY4821" s="59"/>
    </row>
    <row r="4822" spans="1:51">
      <c r="A4822" s="19">
        <v>43835</v>
      </c>
      <c r="B4822" t="s">
        <v>21</v>
      </c>
      <c r="C4822" s="19">
        <v>43893</v>
      </c>
      <c r="D4822">
        <v>31</v>
      </c>
      <c r="E4822">
        <v>39.4</v>
      </c>
      <c r="F4822">
        <v>6.3</v>
      </c>
      <c r="G4822">
        <v>3</v>
      </c>
      <c r="H4822">
        <v>7.8</v>
      </c>
      <c r="I4822">
        <v>2.9</v>
      </c>
      <c r="J4822">
        <v>14</v>
      </c>
      <c r="K4822">
        <v>1.3</v>
      </c>
      <c r="L4822">
        <v>11.9</v>
      </c>
      <c r="M4822">
        <v>2.9</v>
      </c>
      <c r="N4822">
        <v>81.3</v>
      </c>
      <c r="O4822">
        <v>1.7</v>
      </c>
      <c r="P4822">
        <v>0.9</v>
      </c>
      <c r="Q4822">
        <v>2.2000000000000002</v>
      </c>
      <c r="R4822">
        <v>0.9</v>
      </c>
      <c r="S4822">
        <v>6.3</v>
      </c>
      <c r="T4822">
        <v>0.7</v>
      </c>
      <c r="U4822">
        <v>4.5999999999999996</v>
      </c>
      <c r="V4822">
        <v>1</v>
      </c>
      <c r="W4822">
        <v>25</v>
      </c>
      <c r="X4822">
        <v>0</v>
      </c>
      <c r="Y4822">
        <v>0</v>
      </c>
      <c r="Z4822">
        <v>0</v>
      </c>
      <c r="AA4822">
        <v>0</v>
      </c>
      <c r="AB4822">
        <v>4</v>
      </c>
      <c r="AC4822">
        <v>0</v>
      </c>
      <c r="AD4822">
        <v>2</v>
      </c>
      <c r="AE4822">
        <v>0</v>
      </c>
      <c r="AY4822" s="59"/>
    </row>
    <row r="4823" spans="1:51">
      <c r="A4823" s="19">
        <v>43835</v>
      </c>
      <c r="B4823" t="s">
        <v>22</v>
      </c>
      <c r="C4823" s="19">
        <v>43893</v>
      </c>
      <c r="D4823">
        <v>416</v>
      </c>
      <c r="E4823">
        <v>24.6</v>
      </c>
      <c r="F4823">
        <v>5.9</v>
      </c>
      <c r="G4823">
        <v>2.1</v>
      </c>
      <c r="H4823">
        <v>9</v>
      </c>
      <c r="I4823">
        <v>2.2000000000000002</v>
      </c>
      <c r="J4823">
        <v>22</v>
      </c>
      <c r="K4823">
        <v>2</v>
      </c>
      <c r="L4823">
        <v>16.7</v>
      </c>
      <c r="M4823">
        <v>5.0999999999999996</v>
      </c>
      <c r="N4823">
        <v>37.299999999999997</v>
      </c>
      <c r="O4823">
        <v>3.5</v>
      </c>
      <c r="P4823">
        <v>1.6</v>
      </c>
      <c r="Q4823">
        <v>5.4</v>
      </c>
      <c r="R4823">
        <v>2.1</v>
      </c>
      <c r="S4823">
        <v>28.7</v>
      </c>
      <c r="T4823">
        <v>1.5</v>
      </c>
      <c r="U4823">
        <v>16.3</v>
      </c>
      <c r="V4823">
        <v>3.2</v>
      </c>
      <c r="W4823">
        <v>158</v>
      </c>
      <c r="X4823">
        <v>0</v>
      </c>
      <c r="Y4823">
        <v>0</v>
      </c>
      <c r="Z4823">
        <v>8</v>
      </c>
      <c r="AA4823">
        <v>0</v>
      </c>
      <c r="AB4823">
        <v>141</v>
      </c>
      <c r="AC4823">
        <v>0</v>
      </c>
      <c r="AD4823">
        <v>107</v>
      </c>
      <c r="AE4823">
        <v>1</v>
      </c>
      <c r="AY4823" s="59"/>
    </row>
    <row r="4824" spans="1:51">
      <c r="A4824" s="19">
        <v>43835</v>
      </c>
      <c r="B4824" t="s">
        <v>23</v>
      </c>
      <c r="C4824" s="19">
        <v>43893</v>
      </c>
      <c r="D4824">
        <v>67</v>
      </c>
      <c r="E4824">
        <v>22.8</v>
      </c>
      <c r="F4824">
        <v>4.7</v>
      </c>
      <c r="G4824">
        <v>1.3</v>
      </c>
      <c r="H4824">
        <v>9.1999999999999993</v>
      </c>
      <c r="I4824">
        <v>2.5</v>
      </c>
      <c r="J4824">
        <v>25.8</v>
      </c>
      <c r="K4824">
        <v>1.9</v>
      </c>
      <c r="L4824">
        <v>17.2</v>
      </c>
      <c r="M4824">
        <v>4.0999999999999996</v>
      </c>
      <c r="N4824">
        <v>29.8</v>
      </c>
      <c r="O4824">
        <v>2.6</v>
      </c>
      <c r="P4824">
        <v>1.3</v>
      </c>
      <c r="Q4824">
        <v>5.2</v>
      </c>
      <c r="R4824">
        <v>2</v>
      </c>
      <c r="S4824">
        <v>39</v>
      </c>
      <c r="T4824">
        <v>1.6</v>
      </c>
      <c r="U4824">
        <v>16</v>
      </c>
      <c r="V4824">
        <v>2.1</v>
      </c>
      <c r="W4824">
        <v>23</v>
      </c>
      <c r="X4824">
        <v>0</v>
      </c>
      <c r="Y4824">
        <v>0</v>
      </c>
      <c r="Z4824">
        <v>1</v>
      </c>
      <c r="AA4824">
        <v>0</v>
      </c>
      <c r="AB4824">
        <v>26</v>
      </c>
      <c r="AC4824">
        <v>0</v>
      </c>
      <c r="AD4824">
        <v>17</v>
      </c>
      <c r="AE4824">
        <v>0</v>
      </c>
      <c r="AY4824" s="59"/>
    </row>
    <row r="4825" spans="1:51">
      <c r="A4825" s="19">
        <v>43835</v>
      </c>
      <c r="B4825" t="s">
        <v>24</v>
      </c>
      <c r="C4825" s="19">
        <v>43893</v>
      </c>
      <c r="D4825">
        <v>13</v>
      </c>
      <c r="E4825">
        <v>29.7</v>
      </c>
      <c r="F4825">
        <v>5</v>
      </c>
      <c r="G4825">
        <v>2.4</v>
      </c>
      <c r="H4825">
        <v>8.8000000000000007</v>
      </c>
      <c r="I4825">
        <v>2.9</v>
      </c>
      <c r="J4825">
        <v>19.7</v>
      </c>
      <c r="K4825">
        <v>1.4</v>
      </c>
      <c r="L4825">
        <v>16.2</v>
      </c>
      <c r="M4825">
        <v>3.4</v>
      </c>
      <c r="N4825">
        <v>52.9</v>
      </c>
      <c r="O4825">
        <v>2.5</v>
      </c>
      <c r="P4825">
        <v>1.5</v>
      </c>
      <c r="Q4825">
        <v>4.5</v>
      </c>
      <c r="R4825">
        <v>1.7</v>
      </c>
      <c r="S4825">
        <v>19.8</v>
      </c>
      <c r="T4825">
        <v>1.3</v>
      </c>
      <c r="U4825">
        <v>13.5</v>
      </c>
      <c r="V4825">
        <v>1.9</v>
      </c>
      <c r="W4825">
        <v>6</v>
      </c>
      <c r="X4825">
        <v>0</v>
      </c>
      <c r="Y4825">
        <v>0</v>
      </c>
      <c r="Z4825">
        <v>0</v>
      </c>
      <c r="AA4825">
        <v>0</v>
      </c>
      <c r="AB4825">
        <v>4</v>
      </c>
      <c r="AC4825">
        <v>0</v>
      </c>
      <c r="AD4825">
        <v>3</v>
      </c>
      <c r="AE4825">
        <v>0</v>
      </c>
      <c r="AY4825" s="59"/>
    </row>
    <row r="4826" spans="1:51">
      <c r="A4826" s="19">
        <v>43835</v>
      </c>
      <c r="B4826" t="s">
        <v>25</v>
      </c>
      <c r="C4826" s="19">
        <v>43893</v>
      </c>
      <c r="D4826">
        <v>24</v>
      </c>
      <c r="E4826">
        <v>22.1</v>
      </c>
      <c r="F4826">
        <v>5.9</v>
      </c>
      <c r="G4826">
        <v>1.9</v>
      </c>
      <c r="H4826">
        <v>11.8</v>
      </c>
      <c r="I4826">
        <v>2.2000000000000002</v>
      </c>
      <c r="J4826">
        <v>18.8</v>
      </c>
      <c r="K4826">
        <v>2</v>
      </c>
      <c r="L4826">
        <v>21.8</v>
      </c>
      <c r="M4826">
        <v>3.2</v>
      </c>
      <c r="N4826">
        <v>30</v>
      </c>
      <c r="O4826">
        <v>3.4</v>
      </c>
      <c r="P4826">
        <v>1.6</v>
      </c>
      <c r="Q4826">
        <v>8.4</v>
      </c>
      <c r="R4826">
        <v>1.8</v>
      </c>
      <c r="S4826">
        <v>21</v>
      </c>
      <c r="T4826">
        <v>1.9</v>
      </c>
      <c r="U4826">
        <v>29.3</v>
      </c>
      <c r="V4826">
        <v>2.2999999999999998</v>
      </c>
      <c r="W4826">
        <v>8</v>
      </c>
      <c r="X4826">
        <v>0</v>
      </c>
      <c r="Y4826">
        <v>0</v>
      </c>
      <c r="Z4826">
        <v>1</v>
      </c>
      <c r="AA4826">
        <v>0</v>
      </c>
      <c r="AB4826">
        <v>7</v>
      </c>
      <c r="AC4826">
        <v>0</v>
      </c>
      <c r="AD4826">
        <v>8</v>
      </c>
      <c r="AE4826">
        <v>0</v>
      </c>
      <c r="AY4826" s="59"/>
    </row>
    <row r="4827" spans="1:51">
      <c r="A4827" s="19">
        <v>43835</v>
      </c>
      <c r="B4827" t="s">
        <v>26</v>
      </c>
      <c r="C4827" s="19">
        <v>43893</v>
      </c>
      <c r="D4827">
        <v>91</v>
      </c>
      <c r="E4827">
        <v>20.7</v>
      </c>
      <c r="F4827">
        <v>5.0999999999999996</v>
      </c>
      <c r="G4827">
        <v>1.7</v>
      </c>
      <c r="H4827">
        <v>11</v>
      </c>
      <c r="I4827">
        <v>2.7</v>
      </c>
      <c r="J4827">
        <v>17.2</v>
      </c>
      <c r="K4827">
        <v>1.6</v>
      </c>
      <c r="L4827">
        <v>26.9</v>
      </c>
      <c r="M4827">
        <v>2.7</v>
      </c>
      <c r="N4827">
        <v>24.1</v>
      </c>
      <c r="O4827">
        <v>2.7</v>
      </c>
      <c r="P4827">
        <v>1.5</v>
      </c>
      <c r="Q4827">
        <v>6.6</v>
      </c>
      <c r="R4827">
        <v>1.9</v>
      </c>
      <c r="S4827">
        <v>15.9</v>
      </c>
      <c r="T4827">
        <v>1.6</v>
      </c>
      <c r="U4827">
        <v>43.7</v>
      </c>
      <c r="V4827">
        <v>1.6</v>
      </c>
      <c r="W4827">
        <v>28</v>
      </c>
      <c r="X4827">
        <v>0</v>
      </c>
      <c r="Y4827">
        <v>0</v>
      </c>
      <c r="Z4827">
        <v>4</v>
      </c>
      <c r="AA4827">
        <v>0</v>
      </c>
      <c r="AB4827">
        <v>23</v>
      </c>
      <c r="AC4827">
        <v>0</v>
      </c>
      <c r="AD4827">
        <v>36</v>
      </c>
      <c r="AE4827">
        <v>0</v>
      </c>
      <c r="AY4827" s="59"/>
    </row>
    <row r="4828" spans="1:51">
      <c r="A4828" s="19">
        <v>43835</v>
      </c>
      <c r="B4828" t="s">
        <v>27</v>
      </c>
      <c r="C4828" s="19">
        <v>43893</v>
      </c>
      <c r="D4828">
        <v>75</v>
      </c>
      <c r="E4828">
        <v>22.2</v>
      </c>
      <c r="F4828">
        <v>3.7</v>
      </c>
      <c r="G4828">
        <v>1.1000000000000001</v>
      </c>
      <c r="H4828">
        <v>12.3</v>
      </c>
      <c r="I4828">
        <v>13.3</v>
      </c>
      <c r="J4828">
        <v>17.5</v>
      </c>
      <c r="K4828">
        <v>1</v>
      </c>
      <c r="L4828">
        <v>15.6</v>
      </c>
      <c r="M4828">
        <v>2.9</v>
      </c>
      <c r="N4828">
        <v>33</v>
      </c>
      <c r="O4828">
        <v>2.9</v>
      </c>
      <c r="P4828">
        <v>1.8</v>
      </c>
      <c r="Q4828">
        <v>10.4</v>
      </c>
      <c r="R4828">
        <v>12</v>
      </c>
      <c r="S4828">
        <v>19.399999999999999</v>
      </c>
      <c r="T4828">
        <v>1.5</v>
      </c>
      <c r="U4828">
        <v>16.2</v>
      </c>
      <c r="V4828">
        <v>2.5</v>
      </c>
      <c r="W4828">
        <v>25</v>
      </c>
      <c r="X4828">
        <v>0</v>
      </c>
      <c r="Y4828">
        <v>0</v>
      </c>
      <c r="Z4828">
        <v>5</v>
      </c>
      <c r="AA4828">
        <v>7</v>
      </c>
      <c r="AB4828">
        <v>20</v>
      </c>
      <c r="AC4828">
        <v>0</v>
      </c>
      <c r="AD4828">
        <v>18</v>
      </c>
      <c r="AE4828">
        <v>0</v>
      </c>
      <c r="AY4828" s="59"/>
    </row>
    <row r="4829" spans="1:51">
      <c r="A4829" s="19">
        <v>43835</v>
      </c>
      <c r="B4829" t="s">
        <v>28</v>
      </c>
      <c r="C4829" s="19">
        <v>43893</v>
      </c>
      <c r="D4829">
        <v>110</v>
      </c>
      <c r="E4829">
        <v>38</v>
      </c>
      <c r="F4829">
        <v>6</v>
      </c>
      <c r="G4829">
        <v>2.4</v>
      </c>
      <c r="H4829">
        <v>7.7</v>
      </c>
      <c r="I4829">
        <v>2.5</v>
      </c>
      <c r="J4829">
        <v>16.3</v>
      </c>
      <c r="K4829">
        <v>1.6</v>
      </c>
      <c r="L4829">
        <v>12.3</v>
      </c>
      <c r="M4829">
        <v>2.8</v>
      </c>
      <c r="N4829">
        <v>77.400000000000006</v>
      </c>
      <c r="O4829">
        <v>1.9</v>
      </c>
      <c r="P4829">
        <v>1</v>
      </c>
      <c r="Q4829">
        <v>2.2000000000000002</v>
      </c>
      <c r="R4829">
        <v>1</v>
      </c>
      <c r="S4829">
        <v>9</v>
      </c>
      <c r="T4829">
        <v>0.9</v>
      </c>
      <c r="U4829">
        <v>5.4</v>
      </c>
      <c r="V4829">
        <v>0.8</v>
      </c>
      <c r="W4829">
        <v>71</v>
      </c>
      <c r="X4829">
        <v>0</v>
      </c>
      <c r="Y4829">
        <v>0</v>
      </c>
      <c r="Z4829">
        <v>1</v>
      </c>
      <c r="AA4829">
        <v>0</v>
      </c>
      <c r="AB4829">
        <v>31</v>
      </c>
      <c r="AC4829">
        <v>0</v>
      </c>
      <c r="AD4829">
        <v>7</v>
      </c>
      <c r="AE4829">
        <v>0</v>
      </c>
      <c r="AY4829" s="59"/>
    </row>
    <row r="4830" spans="1:51">
      <c r="A4830" s="19">
        <v>43835</v>
      </c>
      <c r="B4830" t="s">
        <v>29</v>
      </c>
      <c r="C4830" s="19">
        <v>43893</v>
      </c>
      <c r="D4830">
        <v>37</v>
      </c>
      <c r="E4830">
        <v>31.5</v>
      </c>
      <c r="F4830">
        <v>6.2</v>
      </c>
      <c r="G4830">
        <v>2.5</v>
      </c>
      <c r="H4830">
        <v>8.1</v>
      </c>
      <c r="I4830">
        <v>2.9</v>
      </c>
      <c r="J4830">
        <v>21.9</v>
      </c>
      <c r="K4830">
        <v>1.5</v>
      </c>
      <c r="L4830">
        <v>12</v>
      </c>
      <c r="M4830">
        <v>3.1</v>
      </c>
      <c r="N4830">
        <v>57.5</v>
      </c>
      <c r="O4830">
        <v>2.6</v>
      </c>
      <c r="P4830">
        <v>1.3</v>
      </c>
      <c r="Q4830">
        <v>3.8</v>
      </c>
      <c r="R4830">
        <v>1.6</v>
      </c>
      <c r="S4830">
        <v>23.4</v>
      </c>
      <c r="T4830">
        <v>1.2</v>
      </c>
      <c r="U4830">
        <v>6.8</v>
      </c>
      <c r="V4830">
        <v>1.5</v>
      </c>
      <c r="W4830">
        <v>21</v>
      </c>
      <c r="X4830">
        <v>0</v>
      </c>
      <c r="Y4830">
        <v>0</v>
      </c>
      <c r="Z4830">
        <v>0</v>
      </c>
      <c r="AA4830">
        <v>0</v>
      </c>
      <c r="AB4830">
        <v>14</v>
      </c>
      <c r="AC4830">
        <v>0</v>
      </c>
      <c r="AD4830">
        <v>2</v>
      </c>
      <c r="AE4830">
        <v>0</v>
      </c>
      <c r="AY4830" s="59"/>
    </row>
    <row r="4831" spans="1:51">
      <c r="A4831" s="19">
        <v>43835</v>
      </c>
      <c r="B4831" t="s">
        <v>30</v>
      </c>
      <c r="C4831" s="19">
        <v>43893</v>
      </c>
      <c r="D4831">
        <v>64</v>
      </c>
      <c r="E4831">
        <v>39.1</v>
      </c>
      <c r="F4831">
        <v>6.3</v>
      </c>
      <c r="G4831">
        <v>3.1</v>
      </c>
      <c r="H4831">
        <v>8.1</v>
      </c>
      <c r="I4831">
        <v>2.8</v>
      </c>
      <c r="J4831">
        <v>14.1</v>
      </c>
      <c r="K4831">
        <v>1.4</v>
      </c>
      <c r="L4831">
        <v>11.7</v>
      </c>
      <c r="M4831">
        <v>3</v>
      </c>
      <c r="N4831">
        <v>81.5</v>
      </c>
      <c r="O4831">
        <v>1.8</v>
      </c>
      <c r="P4831">
        <v>1</v>
      </c>
      <c r="Q4831">
        <v>2.4</v>
      </c>
      <c r="R4831">
        <v>0.9</v>
      </c>
      <c r="S4831">
        <v>6</v>
      </c>
      <c r="T4831">
        <v>0.7</v>
      </c>
      <c r="U4831">
        <v>4.5999999999999996</v>
      </c>
      <c r="V4831">
        <v>0.9</v>
      </c>
      <c r="W4831">
        <v>51</v>
      </c>
      <c r="X4831">
        <v>0</v>
      </c>
      <c r="Y4831">
        <v>0</v>
      </c>
      <c r="Z4831">
        <v>1</v>
      </c>
      <c r="AA4831">
        <v>0</v>
      </c>
      <c r="AB4831">
        <v>8</v>
      </c>
      <c r="AC4831">
        <v>0</v>
      </c>
      <c r="AD4831">
        <v>4</v>
      </c>
      <c r="AE4831">
        <v>0</v>
      </c>
      <c r="AY4831" s="59"/>
    </row>
    <row r="4832" spans="1:51">
      <c r="A4832" s="19">
        <v>43835</v>
      </c>
      <c r="B4832" t="s">
        <v>31</v>
      </c>
      <c r="C4832" s="19">
        <v>43893</v>
      </c>
      <c r="D4832">
        <v>228</v>
      </c>
      <c r="E4832">
        <v>33.4</v>
      </c>
      <c r="F4832">
        <v>6.8</v>
      </c>
      <c r="G4832">
        <v>2.5</v>
      </c>
      <c r="H4832">
        <v>8.5</v>
      </c>
      <c r="I4832">
        <v>2.7</v>
      </c>
      <c r="J4832">
        <v>16.5</v>
      </c>
      <c r="K4832">
        <v>1.6</v>
      </c>
      <c r="L4832">
        <v>14</v>
      </c>
      <c r="M4832">
        <v>3.6</v>
      </c>
      <c r="N4832">
        <v>65.900000000000006</v>
      </c>
      <c r="O4832">
        <v>3</v>
      </c>
      <c r="P4832">
        <v>1.4</v>
      </c>
      <c r="Q4832">
        <v>3.6</v>
      </c>
      <c r="R4832">
        <v>1.4</v>
      </c>
      <c r="S4832">
        <v>12.7</v>
      </c>
      <c r="T4832">
        <v>1.2</v>
      </c>
      <c r="U4832">
        <v>8.9</v>
      </c>
      <c r="V4832">
        <v>1.5</v>
      </c>
      <c r="W4832">
        <v>133</v>
      </c>
      <c r="X4832">
        <v>0</v>
      </c>
      <c r="Y4832">
        <v>0</v>
      </c>
      <c r="Z4832">
        <v>3</v>
      </c>
      <c r="AA4832">
        <v>0</v>
      </c>
      <c r="AB4832">
        <v>65</v>
      </c>
      <c r="AC4832">
        <v>0</v>
      </c>
      <c r="AD4832">
        <v>26</v>
      </c>
      <c r="AE4832">
        <v>0</v>
      </c>
      <c r="AY4832" s="59"/>
    </row>
    <row r="4833" spans="1:51">
      <c r="A4833" s="19">
        <v>43835</v>
      </c>
      <c r="B4833" t="s">
        <v>32</v>
      </c>
      <c r="C4833" s="19">
        <v>43893</v>
      </c>
      <c r="D4833">
        <v>29</v>
      </c>
      <c r="E4833">
        <v>21</v>
      </c>
      <c r="F4833">
        <v>3.9</v>
      </c>
      <c r="G4833">
        <v>1.2</v>
      </c>
      <c r="H4833">
        <v>10.4</v>
      </c>
      <c r="I4833">
        <v>4.0999999999999996</v>
      </c>
      <c r="J4833">
        <v>24.9</v>
      </c>
      <c r="K4833">
        <v>2.2000000000000002</v>
      </c>
      <c r="L4833">
        <v>17.399999999999999</v>
      </c>
      <c r="M4833">
        <v>4.4000000000000004</v>
      </c>
      <c r="N4833">
        <v>26.2</v>
      </c>
      <c r="O4833">
        <v>2.7</v>
      </c>
      <c r="P4833">
        <v>1.4</v>
      </c>
      <c r="Q4833">
        <v>6.8</v>
      </c>
      <c r="R4833">
        <v>2.4</v>
      </c>
      <c r="S4833">
        <v>38.200000000000003</v>
      </c>
      <c r="T4833">
        <v>1.9</v>
      </c>
      <c r="U4833">
        <v>17.5</v>
      </c>
      <c r="V4833">
        <v>2.4</v>
      </c>
      <c r="W4833">
        <v>9</v>
      </c>
      <c r="X4833">
        <v>0</v>
      </c>
      <c r="Y4833">
        <v>0</v>
      </c>
      <c r="Z4833">
        <v>1</v>
      </c>
      <c r="AA4833">
        <v>0</v>
      </c>
      <c r="AB4833">
        <v>11</v>
      </c>
      <c r="AC4833">
        <v>0</v>
      </c>
      <c r="AD4833">
        <v>8</v>
      </c>
      <c r="AE4833">
        <v>0</v>
      </c>
      <c r="AY4833" s="59"/>
    </row>
    <row r="4834" spans="1:51">
      <c r="A4834" s="19">
        <v>43835</v>
      </c>
      <c r="B4834" t="s">
        <v>33</v>
      </c>
      <c r="C4834" s="19">
        <v>43893</v>
      </c>
      <c r="D4834">
        <v>16</v>
      </c>
      <c r="E4834">
        <v>16.7</v>
      </c>
      <c r="F4834">
        <v>4.3</v>
      </c>
      <c r="G4834">
        <v>1.5</v>
      </c>
      <c r="H4834">
        <v>9.6999999999999993</v>
      </c>
      <c r="I4834">
        <v>2.8</v>
      </c>
      <c r="J4834">
        <v>35.200000000000003</v>
      </c>
      <c r="K4834">
        <v>1.6</v>
      </c>
      <c r="L4834">
        <v>15.2</v>
      </c>
      <c r="M4834">
        <v>2.5</v>
      </c>
      <c r="N4834">
        <v>11.3</v>
      </c>
      <c r="O4834">
        <v>1.7</v>
      </c>
      <c r="P4834">
        <v>0.8</v>
      </c>
      <c r="Q4834">
        <v>4.0999999999999996</v>
      </c>
      <c r="R4834">
        <v>1.2</v>
      </c>
      <c r="S4834">
        <v>68.900000000000006</v>
      </c>
      <c r="T4834">
        <v>0.9</v>
      </c>
      <c r="U4834">
        <v>9.5</v>
      </c>
      <c r="V4834">
        <v>1.3</v>
      </c>
      <c r="W4834">
        <v>4</v>
      </c>
      <c r="X4834">
        <v>0</v>
      </c>
      <c r="Y4834">
        <v>0</v>
      </c>
      <c r="Z4834">
        <v>0</v>
      </c>
      <c r="AA4834">
        <v>0</v>
      </c>
      <c r="AB4834">
        <v>8</v>
      </c>
      <c r="AC4834">
        <v>0</v>
      </c>
      <c r="AD4834">
        <v>4</v>
      </c>
      <c r="AE4834">
        <v>0</v>
      </c>
      <c r="AY4834" s="59"/>
    </row>
    <row r="4835" spans="1:51">
      <c r="A4835" s="19">
        <v>43835</v>
      </c>
      <c r="B4835" t="s">
        <v>34</v>
      </c>
      <c r="C4835" s="19">
        <v>43893</v>
      </c>
      <c r="D4835">
        <v>99</v>
      </c>
      <c r="E4835">
        <v>33.700000000000003</v>
      </c>
      <c r="F4835">
        <v>4.0999999999999996</v>
      </c>
      <c r="G4835">
        <v>2.6</v>
      </c>
      <c r="H4835">
        <v>10.4</v>
      </c>
      <c r="I4835">
        <v>4.0999999999999996</v>
      </c>
      <c r="J4835">
        <v>17.5</v>
      </c>
      <c r="K4835">
        <v>1.1000000000000001</v>
      </c>
      <c r="L4835">
        <v>12.7</v>
      </c>
      <c r="M4835">
        <v>3.3</v>
      </c>
      <c r="N4835">
        <v>66.400000000000006</v>
      </c>
      <c r="O4835">
        <v>1.9</v>
      </c>
      <c r="P4835">
        <v>1.2</v>
      </c>
      <c r="Q4835">
        <v>5.0999999999999996</v>
      </c>
      <c r="R4835">
        <v>1.8</v>
      </c>
      <c r="S4835">
        <v>13.4</v>
      </c>
      <c r="T4835">
        <v>1</v>
      </c>
      <c r="U4835">
        <v>7.4</v>
      </c>
      <c r="V4835">
        <v>1.4</v>
      </c>
      <c r="W4835">
        <v>58</v>
      </c>
      <c r="X4835">
        <v>0</v>
      </c>
      <c r="Y4835">
        <v>0</v>
      </c>
      <c r="Z4835">
        <v>3</v>
      </c>
      <c r="AA4835">
        <v>0</v>
      </c>
      <c r="AB4835">
        <v>30</v>
      </c>
      <c r="AC4835">
        <v>0</v>
      </c>
      <c r="AD4835">
        <v>8</v>
      </c>
      <c r="AE4835">
        <v>0</v>
      </c>
      <c r="AY4835" s="59"/>
    </row>
    <row r="4836" spans="1:51">
      <c r="A4836" s="19">
        <v>43835</v>
      </c>
      <c r="B4836" t="s">
        <v>35</v>
      </c>
      <c r="C4836" s="19">
        <v>43900</v>
      </c>
      <c r="D4836">
        <v>20</v>
      </c>
      <c r="E4836">
        <v>23.9</v>
      </c>
      <c r="F4836">
        <v>4</v>
      </c>
      <c r="G4836">
        <v>1.3</v>
      </c>
      <c r="H4836">
        <v>9.4</v>
      </c>
      <c r="I4836">
        <v>2.2000000000000002</v>
      </c>
      <c r="J4836">
        <v>28.3</v>
      </c>
      <c r="K4836">
        <v>2.1</v>
      </c>
      <c r="L4836">
        <v>14</v>
      </c>
      <c r="M4836">
        <v>4.3</v>
      </c>
      <c r="N4836">
        <v>30.8</v>
      </c>
      <c r="O4836">
        <v>2.2000000000000002</v>
      </c>
      <c r="P4836">
        <v>1.4</v>
      </c>
      <c r="Q4836">
        <v>4.9000000000000004</v>
      </c>
      <c r="R4836">
        <v>1.6</v>
      </c>
      <c r="S4836">
        <v>44.8</v>
      </c>
      <c r="T4836">
        <v>1.7</v>
      </c>
      <c r="U4836">
        <v>9.9</v>
      </c>
      <c r="V4836">
        <v>2.2999999999999998</v>
      </c>
      <c r="W4836">
        <v>8</v>
      </c>
      <c r="X4836">
        <v>0</v>
      </c>
      <c r="Y4836">
        <v>0</v>
      </c>
      <c r="Z4836">
        <v>0</v>
      </c>
      <c r="AA4836">
        <v>0</v>
      </c>
      <c r="AB4836">
        <v>10</v>
      </c>
      <c r="AC4836">
        <v>0</v>
      </c>
      <c r="AD4836">
        <v>2</v>
      </c>
      <c r="AE4836">
        <v>0</v>
      </c>
      <c r="AY4836" s="59"/>
    </row>
    <row r="4837" spans="1:51">
      <c r="A4837" s="19">
        <v>43835</v>
      </c>
      <c r="B4837" t="s">
        <v>36</v>
      </c>
      <c r="C4837" s="19">
        <v>43900</v>
      </c>
      <c r="D4837">
        <v>125</v>
      </c>
      <c r="E4837">
        <v>29.9</v>
      </c>
      <c r="F4837">
        <v>4.2</v>
      </c>
      <c r="G4837">
        <v>1.6</v>
      </c>
      <c r="H4837">
        <v>10.6</v>
      </c>
      <c r="I4837">
        <v>3.2</v>
      </c>
      <c r="J4837">
        <v>21.1</v>
      </c>
      <c r="K4837">
        <v>0.8</v>
      </c>
      <c r="L4837">
        <v>15.4</v>
      </c>
      <c r="M4837">
        <v>2.8</v>
      </c>
      <c r="N4837">
        <v>51.4</v>
      </c>
      <c r="O4837">
        <v>2</v>
      </c>
      <c r="P4837">
        <v>1.4</v>
      </c>
      <c r="Q4837">
        <v>6.2</v>
      </c>
      <c r="R4837">
        <v>1.8</v>
      </c>
      <c r="S4837">
        <v>21.6</v>
      </c>
      <c r="T4837">
        <v>1.2</v>
      </c>
      <c r="U4837">
        <v>11.9</v>
      </c>
      <c r="V4837">
        <v>2</v>
      </c>
      <c r="W4837">
        <v>54</v>
      </c>
      <c r="X4837">
        <v>0</v>
      </c>
      <c r="Y4837">
        <v>0</v>
      </c>
      <c r="Z4837">
        <v>5</v>
      </c>
      <c r="AA4837">
        <v>0</v>
      </c>
      <c r="AB4837">
        <v>38</v>
      </c>
      <c r="AC4837">
        <v>0</v>
      </c>
      <c r="AD4837">
        <v>28</v>
      </c>
      <c r="AE4837">
        <v>0</v>
      </c>
      <c r="AY4837" s="59"/>
    </row>
    <row r="4838" spans="1:51">
      <c r="A4838" s="19">
        <v>43835</v>
      </c>
      <c r="B4838" t="s">
        <v>37</v>
      </c>
      <c r="C4838" s="19">
        <v>43900</v>
      </c>
      <c r="D4838">
        <v>36</v>
      </c>
      <c r="E4838">
        <v>44.9</v>
      </c>
      <c r="F4838">
        <v>6.5</v>
      </c>
      <c r="G4838">
        <v>3.5</v>
      </c>
      <c r="H4838">
        <v>5.7</v>
      </c>
      <c r="I4838">
        <v>2.4</v>
      </c>
      <c r="J4838">
        <v>12</v>
      </c>
      <c r="K4838">
        <v>1.6</v>
      </c>
      <c r="L4838">
        <v>10.1</v>
      </c>
      <c r="M4838">
        <v>2.8</v>
      </c>
      <c r="N4838">
        <v>90</v>
      </c>
      <c r="O4838">
        <v>1.1000000000000001</v>
      </c>
      <c r="P4838">
        <v>0.6</v>
      </c>
      <c r="Q4838">
        <v>0.9</v>
      </c>
      <c r="R4838">
        <v>0.5</v>
      </c>
      <c r="S4838">
        <v>2.9</v>
      </c>
      <c r="T4838">
        <v>0.6</v>
      </c>
      <c r="U4838">
        <v>2.4</v>
      </c>
      <c r="V4838">
        <v>0.6</v>
      </c>
      <c r="W4838">
        <v>33</v>
      </c>
      <c r="X4838">
        <v>0</v>
      </c>
      <c r="Y4838">
        <v>0</v>
      </c>
      <c r="Z4838">
        <v>0</v>
      </c>
      <c r="AA4838">
        <v>0</v>
      </c>
      <c r="AB4838">
        <v>2</v>
      </c>
      <c r="AC4838">
        <v>0</v>
      </c>
      <c r="AD4838">
        <v>1</v>
      </c>
      <c r="AE4838">
        <v>0</v>
      </c>
      <c r="AY4838" s="59"/>
    </row>
    <row r="4839" spans="1:51">
      <c r="A4839" s="19">
        <v>43835</v>
      </c>
      <c r="B4839" t="s">
        <v>38</v>
      </c>
      <c r="C4839" s="19">
        <v>43900</v>
      </c>
      <c r="D4839">
        <v>68</v>
      </c>
      <c r="E4839">
        <v>37.6</v>
      </c>
      <c r="F4839">
        <v>5.9</v>
      </c>
      <c r="G4839">
        <v>3</v>
      </c>
      <c r="H4839">
        <v>8.5</v>
      </c>
      <c r="I4839">
        <v>2.8</v>
      </c>
      <c r="J4839">
        <v>15</v>
      </c>
      <c r="K4839">
        <v>1.3</v>
      </c>
      <c r="L4839">
        <v>12.4</v>
      </c>
      <c r="M4839">
        <v>3</v>
      </c>
      <c r="N4839">
        <v>75.8</v>
      </c>
      <c r="O4839">
        <v>2.1</v>
      </c>
      <c r="P4839">
        <v>1.1000000000000001</v>
      </c>
      <c r="Q4839">
        <v>3.1</v>
      </c>
      <c r="R4839">
        <v>1.1000000000000001</v>
      </c>
      <c r="S4839">
        <v>8.1</v>
      </c>
      <c r="T4839">
        <v>0.8</v>
      </c>
      <c r="U4839">
        <v>6.1</v>
      </c>
      <c r="V4839">
        <v>1.2</v>
      </c>
      <c r="W4839">
        <v>52</v>
      </c>
      <c r="X4839">
        <v>0</v>
      </c>
      <c r="Y4839">
        <v>0</v>
      </c>
      <c r="Z4839">
        <v>1</v>
      </c>
      <c r="AA4839">
        <v>0</v>
      </c>
      <c r="AB4839">
        <v>10</v>
      </c>
      <c r="AC4839">
        <v>0</v>
      </c>
      <c r="AD4839">
        <v>5</v>
      </c>
      <c r="AE4839">
        <v>0</v>
      </c>
      <c r="AY4839" s="59"/>
    </row>
    <row r="4840" spans="1:51">
      <c r="A4840" s="19">
        <v>43835</v>
      </c>
      <c r="B4840" t="s">
        <v>39</v>
      </c>
      <c r="C4840" s="19">
        <v>43900</v>
      </c>
      <c r="D4840">
        <v>14</v>
      </c>
      <c r="E4840">
        <v>24.7</v>
      </c>
      <c r="F4840">
        <v>3.8</v>
      </c>
      <c r="G4840">
        <v>1.5</v>
      </c>
      <c r="H4840">
        <v>13.3</v>
      </c>
      <c r="I4840">
        <v>4.5</v>
      </c>
      <c r="J4840">
        <v>22.3</v>
      </c>
      <c r="K4840">
        <v>1.3</v>
      </c>
      <c r="L4840">
        <v>15.3</v>
      </c>
      <c r="M4840">
        <v>3</v>
      </c>
      <c r="N4840">
        <v>36.299999999999997</v>
      </c>
      <c r="O4840">
        <v>2.5</v>
      </c>
      <c r="P4840">
        <v>1.5</v>
      </c>
      <c r="Q4840">
        <v>9.9</v>
      </c>
      <c r="R4840">
        <v>3.1</v>
      </c>
      <c r="S4840">
        <v>28.9</v>
      </c>
      <c r="T4840">
        <v>1.7</v>
      </c>
      <c r="U4840">
        <v>13.6</v>
      </c>
      <c r="V4840">
        <v>2.1</v>
      </c>
      <c r="W4840">
        <v>5</v>
      </c>
      <c r="X4840">
        <v>0</v>
      </c>
      <c r="Y4840">
        <v>0</v>
      </c>
      <c r="Z4840">
        <v>1</v>
      </c>
      <c r="AA4840">
        <v>0</v>
      </c>
      <c r="AB4840">
        <v>5</v>
      </c>
      <c r="AC4840">
        <v>0</v>
      </c>
      <c r="AD4840">
        <v>3</v>
      </c>
      <c r="AE4840">
        <v>0</v>
      </c>
      <c r="AY4840" s="59"/>
    </row>
    <row r="4841" spans="1:51">
      <c r="A4841" s="19">
        <v>43835</v>
      </c>
      <c r="B4841" t="s">
        <v>40</v>
      </c>
      <c r="C4841" s="19">
        <v>43900</v>
      </c>
      <c r="D4841">
        <v>89</v>
      </c>
      <c r="E4841">
        <v>21.3</v>
      </c>
      <c r="F4841">
        <v>4.2</v>
      </c>
      <c r="G4841">
        <v>1.2</v>
      </c>
      <c r="H4841">
        <v>9.8000000000000007</v>
      </c>
      <c r="I4841">
        <v>3.7</v>
      </c>
      <c r="J4841">
        <v>23.7</v>
      </c>
      <c r="K4841">
        <v>1.9</v>
      </c>
      <c r="L4841">
        <v>19.2</v>
      </c>
      <c r="M4841">
        <v>4.5</v>
      </c>
      <c r="N4841">
        <v>27.1</v>
      </c>
      <c r="O4841">
        <v>2.9</v>
      </c>
      <c r="P4841">
        <v>1.5</v>
      </c>
      <c r="Q4841">
        <v>6.6</v>
      </c>
      <c r="R4841">
        <v>2.6</v>
      </c>
      <c r="S4841">
        <v>32.9</v>
      </c>
      <c r="T4841">
        <v>1.9</v>
      </c>
      <c r="U4841">
        <v>21.4</v>
      </c>
      <c r="V4841">
        <v>2.8</v>
      </c>
      <c r="W4841">
        <v>29</v>
      </c>
      <c r="X4841">
        <v>0</v>
      </c>
      <c r="Y4841">
        <v>0</v>
      </c>
      <c r="Z4841">
        <v>2</v>
      </c>
      <c r="AA4841">
        <v>0</v>
      </c>
      <c r="AB4841">
        <v>32</v>
      </c>
      <c r="AC4841">
        <v>0</v>
      </c>
      <c r="AD4841">
        <v>26</v>
      </c>
      <c r="AE4841">
        <v>0</v>
      </c>
      <c r="AY4841" s="59"/>
    </row>
    <row r="4842" spans="1:51">
      <c r="A4842" s="19">
        <v>43835</v>
      </c>
      <c r="B4842" t="s">
        <v>41</v>
      </c>
      <c r="C4842" s="19">
        <v>43904</v>
      </c>
      <c r="D4842">
        <v>6</v>
      </c>
      <c r="E4842">
        <v>29.7</v>
      </c>
      <c r="F4842">
        <v>5</v>
      </c>
      <c r="G4842">
        <v>2.4</v>
      </c>
      <c r="H4842">
        <v>8.8000000000000007</v>
      </c>
      <c r="I4842">
        <v>2.9</v>
      </c>
      <c r="J4842">
        <v>19.7</v>
      </c>
      <c r="K4842">
        <v>1.4</v>
      </c>
      <c r="L4842">
        <v>16.2</v>
      </c>
      <c r="M4842">
        <v>3.4</v>
      </c>
      <c r="N4842">
        <v>51</v>
      </c>
      <c r="O4842">
        <v>2.6</v>
      </c>
      <c r="P4842">
        <v>1.9</v>
      </c>
      <c r="Q4842">
        <v>4.9000000000000004</v>
      </c>
      <c r="R4842">
        <v>2.1</v>
      </c>
      <c r="S4842">
        <v>20</v>
      </c>
      <c r="T4842">
        <v>1.4</v>
      </c>
      <c r="U4842">
        <v>13.8</v>
      </c>
      <c r="V4842">
        <v>1.9</v>
      </c>
      <c r="W4842">
        <v>3</v>
      </c>
      <c r="X4842">
        <v>0</v>
      </c>
      <c r="Y4842">
        <v>0</v>
      </c>
      <c r="Z4842">
        <v>0</v>
      </c>
      <c r="AA4842">
        <v>0</v>
      </c>
      <c r="AB4842">
        <v>2</v>
      </c>
      <c r="AC4842">
        <v>0</v>
      </c>
      <c r="AD4842">
        <v>1</v>
      </c>
      <c r="AE4842">
        <v>0</v>
      </c>
      <c r="AY4842" s="59"/>
    </row>
    <row r="4843" spans="1:51">
      <c r="A4843" s="19">
        <v>43835</v>
      </c>
      <c r="B4843" t="s">
        <v>43</v>
      </c>
      <c r="C4843" s="19">
        <v>43907</v>
      </c>
      <c r="D4843">
        <v>67</v>
      </c>
      <c r="E4843">
        <v>29.6</v>
      </c>
      <c r="F4843">
        <v>4.2</v>
      </c>
      <c r="G4843">
        <v>1.6</v>
      </c>
      <c r="H4843">
        <v>11.4</v>
      </c>
      <c r="I4843">
        <v>3.6</v>
      </c>
      <c r="J4843">
        <v>19.899999999999999</v>
      </c>
      <c r="K4843">
        <v>1.1000000000000001</v>
      </c>
      <c r="L4843">
        <v>15.1</v>
      </c>
      <c r="M4843">
        <v>3.1</v>
      </c>
      <c r="N4843">
        <v>50.8</v>
      </c>
      <c r="O4843">
        <v>2.4</v>
      </c>
      <c r="P4843">
        <v>1.6</v>
      </c>
      <c r="Q4843">
        <v>7.1</v>
      </c>
      <c r="R4843">
        <v>2.2000000000000002</v>
      </c>
      <c r="S4843">
        <v>20.100000000000001</v>
      </c>
      <c r="T4843">
        <v>1.6</v>
      </c>
      <c r="U4843">
        <v>11.9</v>
      </c>
      <c r="V4843">
        <v>2.1</v>
      </c>
      <c r="W4843">
        <v>29</v>
      </c>
      <c r="X4843">
        <v>0</v>
      </c>
      <c r="Y4843">
        <v>0</v>
      </c>
      <c r="Z4843">
        <v>3</v>
      </c>
      <c r="AA4843">
        <v>0</v>
      </c>
      <c r="AB4843">
        <v>20</v>
      </c>
      <c r="AC4843">
        <v>0</v>
      </c>
      <c r="AD4843">
        <v>15</v>
      </c>
      <c r="AE4843">
        <v>0</v>
      </c>
      <c r="AY4843" s="59"/>
    </row>
    <row r="4844" spans="1:51">
      <c r="A4844" s="19">
        <v>43835</v>
      </c>
      <c r="B4844" t="s">
        <v>44</v>
      </c>
      <c r="C4844" s="19">
        <v>43907</v>
      </c>
      <c r="D4844">
        <v>219</v>
      </c>
      <c r="E4844">
        <v>30.6</v>
      </c>
      <c r="F4844">
        <v>3.7</v>
      </c>
      <c r="G4844">
        <v>1</v>
      </c>
      <c r="H4844">
        <v>10.1</v>
      </c>
      <c r="I4844">
        <v>2.2999999999999998</v>
      </c>
      <c r="J4844">
        <v>20.399999999999999</v>
      </c>
      <c r="K4844">
        <v>1.5</v>
      </c>
      <c r="L4844">
        <v>16</v>
      </c>
      <c r="M4844">
        <v>3.9</v>
      </c>
      <c r="N4844">
        <v>52.7</v>
      </c>
      <c r="O4844">
        <v>2.1</v>
      </c>
      <c r="P4844">
        <v>1.5</v>
      </c>
      <c r="Q4844">
        <v>5.3</v>
      </c>
      <c r="R4844">
        <v>1.7</v>
      </c>
      <c r="S4844">
        <v>20.6</v>
      </c>
      <c r="T4844">
        <v>1.5</v>
      </c>
      <c r="U4844">
        <v>12.3</v>
      </c>
      <c r="V4844">
        <v>2</v>
      </c>
      <c r="W4844">
        <v>97</v>
      </c>
      <c r="X4844">
        <v>0</v>
      </c>
      <c r="Y4844">
        <v>0</v>
      </c>
      <c r="Z4844">
        <v>7</v>
      </c>
      <c r="AA4844">
        <v>0</v>
      </c>
      <c r="AB4844">
        <v>65</v>
      </c>
      <c r="AC4844">
        <v>0</v>
      </c>
      <c r="AD4844">
        <v>51</v>
      </c>
      <c r="AE4844">
        <v>0</v>
      </c>
      <c r="AY4844" s="59"/>
    </row>
    <row r="4845" spans="1:51">
      <c r="A4845" s="19">
        <v>43835</v>
      </c>
      <c r="B4845" t="s">
        <v>45</v>
      </c>
      <c r="C4845" s="19">
        <v>43907</v>
      </c>
      <c r="D4845">
        <v>155</v>
      </c>
      <c r="E4845">
        <v>35.9</v>
      </c>
      <c r="F4845">
        <v>5.8</v>
      </c>
      <c r="G4845">
        <v>2.2000000000000002</v>
      </c>
      <c r="H4845">
        <v>8.1999999999999993</v>
      </c>
      <c r="I4845">
        <v>2.8</v>
      </c>
      <c r="J4845">
        <v>14.4</v>
      </c>
      <c r="K4845">
        <v>1</v>
      </c>
      <c r="L4845">
        <v>16.600000000000001</v>
      </c>
      <c r="M4845">
        <v>2.6</v>
      </c>
      <c r="N4845">
        <v>69.3</v>
      </c>
      <c r="O4845">
        <v>2.4</v>
      </c>
      <c r="P4845">
        <v>1.3</v>
      </c>
      <c r="Q4845">
        <v>3.4</v>
      </c>
      <c r="R4845">
        <v>1.5</v>
      </c>
      <c r="S4845">
        <v>8.3000000000000007</v>
      </c>
      <c r="T4845">
        <v>1</v>
      </c>
      <c r="U4845">
        <v>11.1</v>
      </c>
      <c r="V4845">
        <v>1.3</v>
      </c>
      <c r="W4845">
        <v>91</v>
      </c>
      <c r="X4845">
        <v>0</v>
      </c>
      <c r="Y4845">
        <v>0</v>
      </c>
      <c r="Z4845">
        <v>2</v>
      </c>
      <c r="AA4845">
        <v>0</v>
      </c>
      <c r="AB4845">
        <v>20</v>
      </c>
      <c r="AC4845">
        <v>0</v>
      </c>
      <c r="AD4845">
        <v>42</v>
      </c>
      <c r="AE4845">
        <v>0</v>
      </c>
      <c r="AY4845" s="59"/>
    </row>
    <row r="4846" spans="1:51">
      <c r="A4846" s="19">
        <v>43835</v>
      </c>
      <c r="B4846" t="s">
        <v>42</v>
      </c>
      <c r="C4846" s="19">
        <v>43907</v>
      </c>
      <c r="D4846">
        <v>136</v>
      </c>
      <c r="E4846">
        <v>28.5</v>
      </c>
      <c r="F4846">
        <v>4</v>
      </c>
      <c r="G4846">
        <v>1.9</v>
      </c>
      <c r="H4846">
        <v>12.9</v>
      </c>
      <c r="I4846">
        <v>4.0999999999999996</v>
      </c>
      <c r="J4846">
        <v>18.8</v>
      </c>
      <c r="K4846">
        <v>1.2</v>
      </c>
      <c r="L4846">
        <v>15.4</v>
      </c>
      <c r="M4846">
        <v>2.7</v>
      </c>
      <c r="N4846">
        <v>47.9</v>
      </c>
      <c r="O4846">
        <v>2.2999999999999998</v>
      </c>
      <c r="P4846">
        <v>1.8</v>
      </c>
      <c r="Q4846">
        <v>9.1999999999999993</v>
      </c>
      <c r="R4846">
        <v>2.7</v>
      </c>
      <c r="S4846">
        <v>19.100000000000001</v>
      </c>
      <c r="T4846">
        <v>1.5</v>
      </c>
      <c r="U4846">
        <v>13.1</v>
      </c>
      <c r="V4846">
        <v>1.9</v>
      </c>
      <c r="W4846">
        <v>57</v>
      </c>
      <c r="X4846">
        <v>0</v>
      </c>
      <c r="Y4846">
        <v>0</v>
      </c>
      <c r="Z4846">
        <v>11</v>
      </c>
      <c r="AA4846">
        <v>0</v>
      </c>
      <c r="AB4846">
        <v>37</v>
      </c>
      <c r="AC4846">
        <v>0</v>
      </c>
      <c r="AD4846">
        <v>31</v>
      </c>
      <c r="AE4846">
        <v>0</v>
      </c>
      <c r="AY4846" s="59"/>
    </row>
    <row r="4847" spans="1:51">
      <c r="A4847" s="19">
        <v>43835</v>
      </c>
      <c r="B4847" t="s">
        <v>46</v>
      </c>
      <c r="C4847" s="19">
        <v>43914</v>
      </c>
      <c r="D4847">
        <v>105</v>
      </c>
      <c r="E4847">
        <v>39.799999999999997</v>
      </c>
      <c r="F4847">
        <v>7.7</v>
      </c>
      <c r="G4847">
        <v>2.8</v>
      </c>
      <c r="H4847">
        <v>7.2</v>
      </c>
      <c r="I4847">
        <v>2.5</v>
      </c>
      <c r="J4847">
        <v>14.2</v>
      </c>
      <c r="K4847">
        <v>1.3</v>
      </c>
      <c r="L4847">
        <v>11.1</v>
      </c>
      <c r="M4847">
        <v>3</v>
      </c>
      <c r="N4847">
        <v>78.5</v>
      </c>
      <c r="O4847">
        <v>2.4</v>
      </c>
      <c r="P4847">
        <v>1.1000000000000001</v>
      </c>
      <c r="Q4847">
        <v>2.4</v>
      </c>
      <c r="R4847">
        <v>1</v>
      </c>
      <c r="S4847">
        <v>7</v>
      </c>
      <c r="T4847">
        <v>1.1000000000000001</v>
      </c>
      <c r="U4847">
        <v>4.7</v>
      </c>
      <c r="V4847">
        <v>1.2</v>
      </c>
      <c r="W4847">
        <v>85</v>
      </c>
      <c r="X4847">
        <v>0</v>
      </c>
      <c r="Y4847">
        <v>0</v>
      </c>
      <c r="Z4847">
        <v>1</v>
      </c>
      <c r="AA4847">
        <v>0</v>
      </c>
      <c r="AB4847">
        <v>13</v>
      </c>
      <c r="AC4847">
        <v>0</v>
      </c>
      <c r="AD4847">
        <v>5</v>
      </c>
      <c r="AE4847">
        <v>0</v>
      </c>
      <c r="AY4847" s="59"/>
    </row>
    <row r="4848" spans="1:51">
      <c r="A4848" s="19">
        <v>43835</v>
      </c>
      <c r="B4848" t="s">
        <v>47</v>
      </c>
      <c r="C4848" s="19">
        <v>43919</v>
      </c>
      <c r="D4848">
        <v>51</v>
      </c>
      <c r="E4848">
        <v>29.7</v>
      </c>
      <c r="F4848">
        <v>5</v>
      </c>
      <c r="G4848">
        <v>2.4</v>
      </c>
      <c r="H4848">
        <v>8.8000000000000007</v>
      </c>
      <c r="I4848">
        <v>2.9</v>
      </c>
      <c r="J4848">
        <v>19.7</v>
      </c>
      <c r="K4848">
        <v>1.4</v>
      </c>
      <c r="L4848">
        <v>16.2</v>
      </c>
      <c r="M4848">
        <v>3.4</v>
      </c>
      <c r="N4848">
        <v>49.5</v>
      </c>
      <c r="O4848">
        <v>3</v>
      </c>
      <c r="P4848">
        <v>1.8</v>
      </c>
      <c r="Q4848">
        <v>5</v>
      </c>
      <c r="R4848">
        <v>2.1</v>
      </c>
      <c r="S4848">
        <v>19.899999999999999</v>
      </c>
      <c r="T4848">
        <v>1.5</v>
      </c>
      <c r="U4848">
        <v>14.3</v>
      </c>
      <c r="V4848">
        <v>2.5</v>
      </c>
      <c r="W4848">
        <v>23</v>
      </c>
      <c r="X4848">
        <v>0</v>
      </c>
      <c r="Y4848">
        <v>0</v>
      </c>
      <c r="Z4848">
        <v>1</v>
      </c>
      <c r="AA4848">
        <v>0</v>
      </c>
      <c r="AB4848">
        <v>15</v>
      </c>
      <c r="AC4848">
        <v>0</v>
      </c>
      <c r="AD4848">
        <v>12</v>
      </c>
      <c r="AE4848">
        <v>0</v>
      </c>
      <c r="AY4848" s="59"/>
    </row>
    <row r="4849" spans="1:51">
      <c r="A4849" s="19">
        <v>43835</v>
      </c>
      <c r="B4849" t="s">
        <v>48</v>
      </c>
      <c r="C4849" s="19">
        <v>43925</v>
      </c>
      <c r="D4849">
        <v>15</v>
      </c>
      <c r="E4849">
        <v>28.8</v>
      </c>
      <c r="F4849">
        <v>3.9</v>
      </c>
      <c r="G4849">
        <v>1.3</v>
      </c>
      <c r="H4849">
        <v>9</v>
      </c>
      <c r="I4849">
        <v>2.2000000000000002</v>
      </c>
      <c r="J4849">
        <v>21.6</v>
      </c>
      <c r="K4849">
        <v>1.9</v>
      </c>
      <c r="L4849">
        <v>17.2</v>
      </c>
      <c r="M4849">
        <v>3.7</v>
      </c>
      <c r="N4849">
        <v>45.3</v>
      </c>
      <c r="O4849">
        <v>2.7</v>
      </c>
      <c r="P4849">
        <v>1.8</v>
      </c>
      <c r="Q4849">
        <v>5.2</v>
      </c>
      <c r="R4849">
        <v>2</v>
      </c>
      <c r="S4849">
        <v>23.1</v>
      </c>
      <c r="T4849">
        <v>1.7</v>
      </c>
      <c r="U4849">
        <v>15.3</v>
      </c>
      <c r="V4849">
        <v>2.4</v>
      </c>
      <c r="W4849">
        <v>6</v>
      </c>
      <c r="X4849">
        <v>0</v>
      </c>
      <c r="Y4849">
        <v>0</v>
      </c>
      <c r="Z4849">
        <v>0</v>
      </c>
      <c r="AA4849">
        <v>0</v>
      </c>
      <c r="AB4849">
        <v>5</v>
      </c>
      <c r="AC4849">
        <v>0</v>
      </c>
      <c r="AD4849">
        <v>4</v>
      </c>
      <c r="AE4849">
        <v>0</v>
      </c>
      <c r="AY4849" s="59"/>
    </row>
    <row r="4850" spans="1:51">
      <c r="A4850" s="19">
        <v>43835</v>
      </c>
      <c r="B4850" t="s">
        <v>49</v>
      </c>
      <c r="C4850" s="19">
        <v>43925</v>
      </c>
      <c r="D4850">
        <v>24</v>
      </c>
      <c r="E4850">
        <v>22.7</v>
      </c>
      <c r="F4850">
        <v>4.9000000000000004</v>
      </c>
      <c r="G4850">
        <v>1.6</v>
      </c>
      <c r="H4850">
        <v>8.3000000000000007</v>
      </c>
      <c r="I4850">
        <v>2.5</v>
      </c>
      <c r="J4850">
        <v>23.9</v>
      </c>
      <c r="K4850">
        <v>2.2000000000000002</v>
      </c>
      <c r="L4850">
        <v>18.7</v>
      </c>
      <c r="M4850">
        <v>4.7</v>
      </c>
      <c r="N4850">
        <v>29</v>
      </c>
      <c r="O4850">
        <v>3.3</v>
      </c>
      <c r="P4850">
        <v>2.1</v>
      </c>
      <c r="Q4850">
        <v>5.6</v>
      </c>
      <c r="R4850">
        <v>2.6</v>
      </c>
      <c r="S4850">
        <v>31.6</v>
      </c>
      <c r="T4850">
        <v>2.2000000000000002</v>
      </c>
      <c r="U4850">
        <v>19.899999999999999</v>
      </c>
      <c r="V4850">
        <v>3.3</v>
      </c>
      <c r="W4850">
        <v>8</v>
      </c>
      <c r="X4850">
        <v>0</v>
      </c>
      <c r="Y4850">
        <v>0</v>
      </c>
      <c r="Z4850">
        <v>0</v>
      </c>
      <c r="AA4850">
        <v>0</v>
      </c>
      <c r="AB4850">
        <v>9</v>
      </c>
      <c r="AC4850">
        <v>0</v>
      </c>
      <c r="AD4850">
        <v>7</v>
      </c>
      <c r="AE4850">
        <v>0</v>
      </c>
      <c r="AY4850" s="59"/>
    </row>
    <row r="4851" spans="1:51">
      <c r="A4851" s="19">
        <v>43835</v>
      </c>
      <c r="B4851" t="s">
        <v>50</v>
      </c>
      <c r="C4851" s="19">
        <v>43925</v>
      </c>
      <c r="D4851">
        <v>54</v>
      </c>
      <c r="E4851">
        <v>44</v>
      </c>
      <c r="F4851">
        <v>6.5</v>
      </c>
      <c r="G4851">
        <v>3.4</v>
      </c>
      <c r="H4851">
        <v>5.9</v>
      </c>
      <c r="I4851">
        <v>2.5</v>
      </c>
      <c r="J4851">
        <v>12.5</v>
      </c>
      <c r="K4851">
        <v>1.6</v>
      </c>
      <c r="L4851">
        <v>10.3</v>
      </c>
      <c r="M4851">
        <v>2.9</v>
      </c>
      <c r="N4851">
        <v>84.3</v>
      </c>
      <c r="O4851">
        <v>1.9</v>
      </c>
      <c r="P4851">
        <v>1.1000000000000001</v>
      </c>
      <c r="Q4851">
        <v>1.7</v>
      </c>
      <c r="R4851">
        <v>0.9</v>
      </c>
      <c r="S4851">
        <v>4.5</v>
      </c>
      <c r="T4851">
        <v>0.8</v>
      </c>
      <c r="U4851">
        <v>3.3</v>
      </c>
      <c r="V4851">
        <v>1</v>
      </c>
      <c r="W4851">
        <v>48</v>
      </c>
      <c r="X4851">
        <v>0</v>
      </c>
      <c r="Y4851">
        <v>0</v>
      </c>
      <c r="Z4851">
        <v>0</v>
      </c>
      <c r="AA4851">
        <v>0</v>
      </c>
      <c r="AB4851">
        <v>4</v>
      </c>
      <c r="AC4851">
        <v>0</v>
      </c>
      <c r="AD4851">
        <v>2</v>
      </c>
      <c r="AE4851">
        <v>0</v>
      </c>
      <c r="AY4851" s="59"/>
    </row>
    <row r="4852" spans="1:51">
      <c r="A4852" s="19">
        <v>43835</v>
      </c>
      <c r="B4852" t="s">
        <v>51</v>
      </c>
      <c r="C4852" s="19">
        <v>43925</v>
      </c>
      <c r="D4852">
        <v>14</v>
      </c>
      <c r="E4852">
        <v>27.7</v>
      </c>
      <c r="F4852">
        <v>3.6</v>
      </c>
      <c r="G4852">
        <v>1.4</v>
      </c>
      <c r="H4852">
        <v>10.1</v>
      </c>
      <c r="I4852">
        <v>2.5</v>
      </c>
      <c r="J4852">
        <v>22.9</v>
      </c>
      <c r="K4852">
        <v>2.1</v>
      </c>
      <c r="L4852">
        <v>15.5</v>
      </c>
      <c r="M4852">
        <v>3.8</v>
      </c>
      <c r="N4852">
        <v>41.8</v>
      </c>
      <c r="O4852">
        <v>2.6</v>
      </c>
      <c r="P4852">
        <v>1.7</v>
      </c>
      <c r="Q4852">
        <v>6.4</v>
      </c>
      <c r="R4852">
        <v>1.9</v>
      </c>
      <c r="S4852">
        <v>27.8</v>
      </c>
      <c r="T4852">
        <v>2.2000000000000002</v>
      </c>
      <c r="U4852">
        <v>12.7</v>
      </c>
      <c r="V4852">
        <v>2.4</v>
      </c>
      <c r="W4852">
        <v>6</v>
      </c>
      <c r="X4852">
        <v>0</v>
      </c>
      <c r="Y4852">
        <v>0</v>
      </c>
      <c r="Z4852">
        <v>0</v>
      </c>
      <c r="AA4852">
        <v>0</v>
      </c>
      <c r="AB4852">
        <v>5</v>
      </c>
      <c r="AC4852">
        <v>0</v>
      </c>
      <c r="AD4852">
        <v>3</v>
      </c>
      <c r="AE4852">
        <v>0</v>
      </c>
      <c r="AY4852" s="59"/>
    </row>
    <row r="4853" spans="1:51">
      <c r="A4853" s="19">
        <v>43835</v>
      </c>
      <c r="B4853" t="s">
        <v>52</v>
      </c>
      <c r="C4853" s="19">
        <v>43928</v>
      </c>
      <c r="D4853">
        <v>84</v>
      </c>
      <c r="E4853">
        <v>24.6</v>
      </c>
      <c r="F4853">
        <v>4</v>
      </c>
      <c r="G4853">
        <v>2</v>
      </c>
      <c r="H4853">
        <v>12.5</v>
      </c>
      <c r="I4853">
        <v>4.0999999999999996</v>
      </c>
      <c r="J4853">
        <v>20.6</v>
      </c>
      <c r="K4853">
        <v>0.7</v>
      </c>
      <c r="L4853">
        <v>17.899999999999999</v>
      </c>
      <c r="M4853">
        <v>3.1</v>
      </c>
      <c r="N4853">
        <v>34.9</v>
      </c>
      <c r="O4853">
        <v>3</v>
      </c>
      <c r="P4853">
        <v>2.2000000000000002</v>
      </c>
      <c r="Q4853">
        <v>9.8000000000000007</v>
      </c>
      <c r="R4853">
        <v>3.2</v>
      </c>
      <c r="S4853">
        <v>23.8</v>
      </c>
      <c r="T4853">
        <v>1.9</v>
      </c>
      <c r="U4853">
        <v>18.399999999999999</v>
      </c>
      <c r="V4853">
        <v>2.5</v>
      </c>
      <c r="W4853">
        <v>30</v>
      </c>
      <c r="X4853">
        <v>0</v>
      </c>
      <c r="Y4853">
        <v>0</v>
      </c>
      <c r="Z4853">
        <v>6</v>
      </c>
      <c r="AA4853">
        <v>0</v>
      </c>
      <c r="AB4853">
        <v>25</v>
      </c>
      <c r="AC4853">
        <v>0</v>
      </c>
      <c r="AD4853">
        <v>22</v>
      </c>
      <c r="AE4853">
        <v>0</v>
      </c>
      <c r="AY4853" s="59"/>
    </row>
    <row r="4854" spans="1:51">
      <c r="A4854" s="19">
        <v>43835</v>
      </c>
      <c r="B4854" t="s">
        <v>53</v>
      </c>
      <c r="C4854" s="19">
        <v>43949</v>
      </c>
      <c r="D4854">
        <v>60</v>
      </c>
      <c r="E4854">
        <v>23</v>
      </c>
      <c r="F4854">
        <v>5.6</v>
      </c>
      <c r="G4854">
        <v>2.1</v>
      </c>
      <c r="H4854">
        <v>11</v>
      </c>
      <c r="I4854">
        <v>2.8</v>
      </c>
      <c r="J4854">
        <v>20.6</v>
      </c>
      <c r="K4854">
        <v>2</v>
      </c>
      <c r="L4854">
        <v>19.2</v>
      </c>
      <c r="M4854">
        <v>3.3</v>
      </c>
      <c r="N4854">
        <v>29.8</v>
      </c>
      <c r="O4854">
        <v>4.5999999999999996</v>
      </c>
      <c r="P4854">
        <v>2.7</v>
      </c>
      <c r="Q4854">
        <v>8.3000000000000007</v>
      </c>
      <c r="R4854">
        <v>3.1</v>
      </c>
      <c r="S4854">
        <v>23.9</v>
      </c>
      <c r="T4854">
        <v>2.7</v>
      </c>
      <c r="U4854">
        <v>21.1</v>
      </c>
      <c r="V4854">
        <v>3.3</v>
      </c>
      <c r="W4854">
        <v>21</v>
      </c>
      <c r="X4854">
        <v>0</v>
      </c>
      <c r="Y4854">
        <v>0</v>
      </c>
      <c r="Z4854">
        <v>3</v>
      </c>
      <c r="AA4854">
        <v>0</v>
      </c>
      <c r="AB4854">
        <v>19</v>
      </c>
      <c r="AC4854">
        <v>0</v>
      </c>
      <c r="AD4854">
        <v>17</v>
      </c>
      <c r="AE4854">
        <v>0</v>
      </c>
      <c r="AY4854" s="59"/>
    </row>
    <row r="4855" spans="1:51">
      <c r="A4855" s="19">
        <v>43835</v>
      </c>
      <c r="B4855" t="s">
        <v>54</v>
      </c>
      <c r="C4855" s="19">
        <v>43949</v>
      </c>
      <c r="D4855">
        <v>21</v>
      </c>
      <c r="E4855">
        <v>35</v>
      </c>
      <c r="F4855">
        <v>4.9000000000000004</v>
      </c>
      <c r="G4855">
        <v>2.2999999999999998</v>
      </c>
      <c r="H4855">
        <v>9.6</v>
      </c>
      <c r="I4855">
        <v>1.8</v>
      </c>
      <c r="J4855">
        <v>17.5</v>
      </c>
      <c r="K4855">
        <v>1.5</v>
      </c>
      <c r="L4855">
        <v>14.5</v>
      </c>
      <c r="M4855">
        <v>2.5</v>
      </c>
      <c r="N4855">
        <v>59.6</v>
      </c>
      <c r="O4855">
        <v>3.2</v>
      </c>
      <c r="P4855">
        <v>1.9</v>
      </c>
      <c r="Q4855">
        <v>5.3</v>
      </c>
      <c r="R4855">
        <v>2</v>
      </c>
      <c r="S4855">
        <v>13.7</v>
      </c>
      <c r="T4855">
        <v>1.7</v>
      </c>
      <c r="U4855">
        <v>10.3</v>
      </c>
      <c r="V4855">
        <v>2</v>
      </c>
      <c r="W4855">
        <v>11</v>
      </c>
      <c r="X4855">
        <v>0</v>
      </c>
      <c r="Y4855">
        <v>0</v>
      </c>
      <c r="Z4855">
        <v>1</v>
      </c>
      <c r="AA4855">
        <v>0</v>
      </c>
      <c r="AB4855">
        <v>6</v>
      </c>
      <c r="AC4855">
        <v>0</v>
      </c>
      <c r="AD4855">
        <v>3</v>
      </c>
      <c r="AE4855">
        <v>0</v>
      </c>
      <c r="AY4855" s="59"/>
    </row>
    <row r="4856" spans="1:51">
      <c r="A4856" s="19">
        <v>43835</v>
      </c>
      <c r="B4856" t="s">
        <v>55</v>
      </c>
      <c r="C4856" s="19">
        <v>43949</v>
      </c>
      <c r="D4856">
        <v>96</v>
      </c>
      <c r="E4856">
        <v>30.8</v>
      </c>
      <c r="F4856">
        <v>6.1</v>
      </c>
      <c r="G4856">
        <v>2.6</v>
      </c>
      <c r="H4856">
        <v>9.1</v>
      </c>
      <c r="I4856">
        <v>1.9</v>
      </c>
      <c r="J4856">
        <v>18</v>
      </c>
      <c r="K4856">
        <v>2</v>
      </c>
      <c r="L4856">
        <v>16.3</v>
      </c>
      <c r="M4856">
        <v>2.8</v>
      </c>
      <c r="N4856">
        <v>49.3</v>
      </c>
      <c r="O4856">
        <v>4.3</v>
      </c>
      <c r="P4856">
        <v>2.6</v>
      </c>
      <c r="Q4856">
        <v>6</v>
      </c>
      <c r="R4856">
        <v>2.4</v>
      </c>
      <c r="S4856">
        <v>16.3</v>
      </c>
      <c r="T4856">
        <v>2.4</v>
      </c>
      <c r="U4856">
        <v>14.2</v>
      </c>
      <c r="V4856">
        <v>2.2000000000000002</v>
      </c>
      <c r="W4856">
        <v>44</v>
      </c>
      <c r="X4856">
        <v>0</v>
      </c>
      <c r="Y4856">
        <v>0</v>
      </c>
      <c r="Z4856">
        <v>2</v>
      </c>
      <c r="AA4856">
        <v>0</v>
      </c>
      <c r="AB4856">
        <v>26</v>
      </c>
      <c r="AC4856">
        <v>0</v>
      </c>
      <c r="AD4856">
        <v>24</v>
      </c>
      <c r="AE4856">
        <v>0</v>
      </c>
      <c r="AY4856" s="59"/>
    </row>
    <row r="4857" spans="1:51">
      <c r="A4857" s="19">
        <v>43835</v>
      </c>
      <c r="B4857" t="s">
        <v>56</v>
      </c>
      <c r="C4857" s="19">
        <v>43949</v>
      </c>
      <c r="D4857">
        <v>274</v>
      </c>
      <c r="E4857">
        <v>29.2</v>
      </c>
      <c r="F4857">
        <v>11</v>
      </c>
      <c r="G4857">
        <v>2.2999999999999998</v>
      </c>
      <c r="H4857">
        <v>9</v>
      </c>
      <c r="I4857">
        <v>1.9</v>
      </c>
      <c r="J4857">
        <v>17.600000000000001</v>
      </c>
      <c r="K4857">
        <v>1.4</v>
      </c>
      <c r="L4857">
        <v>14.4</v>
      </c>
      <c r="M4857">
        <v>2.7</v>
      </c>
      <c r="N4857">
        <v>45.5</v>
      </c>
      <c r="O4857">
        <v>8.3000000000000007</v>
      </c>
      <c r="P4857">
        <v>2.5</v>
      </c>
      <c r="Q4857">
        <v>6.1</v>
      </c>
      <c r="R4857">
        <v>2.8</v>
      </c>
      <c r="S4857">
        <v>16.899999999999999</v>
      </c>
      <c r="T4857">
        <v>2.2000000000000002</v>
      </c>
      <c r="U4857">
        <v>12.6</v>
      </c>
      <c r="V4857">
        <v>2.7</v>
      </c>
      <c r="W4857">
        <v>139</v>
      </c>
      <c r="X4857">
        <v>0</v>
      </c>
      <c r="Y4857">
        <v>0</v>
      </c>
      <c r="Z4857">
        <v>5</v>
      </c>
      <c r="AA4857">
        <v>0</v>
      </c>
      <c r="AB4857">
        <v>83</v>
      </c>
      <c r="AC4857">
        <v>0</v>
      </c>
      <c r="AD4857">
        <v>35</v>
      </c>
      <c r="AE4857">
        <v>0</v>
      </c>
      <c r="AY4857" s="59"/>
    </row>
    <row r="4858" spans="1:51">
      <c r="A4858" s="19">
        <v>43835</v>
      </c>
      <c r="B4858" t="s">
        <v>57</v>
      </c>
      <c r="C4858" s="19">
        <v>43949</v>
      </c>
      <c r="D4858">
        <v>186</v>
      </c>
      <c r="E4858">
        <v>32.5</v>
      </c>
      <c r="F4858">
        <v>4.4000000000000004</v>
      </c>
      <c r="G4858">
        <v>1.4</v>
      </c>
      <c r="H4858">
        <v>11.6</v>
      </c>
      <c r="I4858">
        <v>3.5</v>
      </c>
      <c r="J4858">
        <v>18</v>
      </c>
      <c r="K4858">
        <v>0.9</v>
      </c>
      <c r="L4858">
        <v>14.2</v>
      </c>
      <c r="M4858">
        <v>3</v>
      </c>
      <c r="N4858">
        <v>53.3</v>
      </c>
      <c r="O4858">
        <v>3</v>
      </c>
      <c r="P4858">
        <v>1.9</v>
      </c>
      <c r="Q4858">
        <v>7.8</v>
      </c>
      <c r="R4858">
        <v>2.8</v>
      </c>
      <c r="S4858">
        <v>15.7</v>
      </c>
      <c r="T4858">
        <v>1.9</v>
      </c>
      <c r="U4858">
        <v>10.9</v>
      </c>
      <c r="V4858">
        <v>2.2999999999999998</v>
      </c>
      <c r="W4858">
        <v>98</v>
      </c>
      <c r="X4858">
        <v>0</v>
      </c>
      <c r="Y4858">
        <v>0</v>
      </c>
      <c r="Z4858">
        <v>10</v>
      </c>
      <c r="AA4858">
        <v>0</v>
      </c>
      <c r="AB4858">
        <v>55</v>
      </c>
      <c r="AC4858">
        <v>0</v>
      </c>
      <c r="AD4858">
        <v>23</v>
      </c>
      <c r="AE4858">
        <v>0</v>
      </c>
      <c r="AY4858" s="59"/>
    </row>
    <row r="4859" spans="1:51">
      <c r="A4859" s="19">
        <v>43835</v>
      </c>
      <c r="B4859" t="s">
        <v>58</v>
      </c>
      <c r="C4859" s="19">
        <v>43949</v>
      </c>
      <c r="D4859">
        <v>26</v>
      </c>
      <c r="E4859">
        <v>23.8</v>
      </c>
      <c r="F4859">
        <v>5.7</v>
      </c>
      <c r="G4859">
        <v>2.2999999999999998</v>
      </c>
      <c r="H4859">
        <v>11.4</v>
      </c>
      <c r="I4859">
        <v>2.2000000000000002</v>
      </c>
      <c r="J4859">
        <v>20.6</v>
      </c>
      <c r="K4859">
        <v>2</v>
      </c>
      <c r="L4859">
        <v>18.3</v>
      </c>
      <c r="M4859">
        <v>3.2</v>
      </c>
      <c r="N4859">
        <v>31.5</v>
      </c>
      <c r="O4859">
        <v>4.5999999999999996</v>
      </c>
      <c r="P4859">
        <v>2.7</v>
      </c>
      <c r="Q4859">
        <v>9.6</v>
      </c>
      <c r="R4859">
        <v>2.6</v>
      </c>
      <c r="S4859">
        <v>23.3</v>
      </c>
      <c r="T4859">
        <v>2.8</v>
      </c>
      <c r="U4859">
        <v>19.3</v>
      </c>
      <c r="V4859">
        <v>3.1</v>
      </c>
      <c r="W4859">
        <v>9</v>
      </c>
      <c r="X4859">
        <v>0</v>
      </c>
      <c r="Y4859">
        <v>0</v>
      </c>
      <c r="Z4859">
        <v>1</v>
      </c>
      <c r="AA4859">
        <v>0</v>
      </c>
      <c r="AB4859">
        <v>8</v>
      </c>
      <c r="AC4859">
        <v>0</v>
      </c>
      <c r="AD4859">
        <v>7</v>
      </c>
      <c r="AE4859">
        <v>0</v>
      </c>
      <c r="AY4859" s="59"/>
    </row>
    <row r="4860" spans="1:51">
      <c r="A4860" s="19">
        <v>43835</v>
      </c>
      <c r="B4860" t="s">
        <v>59</v>
      </c>
      <c r="C4860" s="19">
        <v>43953</v>
      </c>
      <c r="D4860">
        <v>7</v>
      </c>
      <c r="E4860">
        <v>29.7</v>
      </c>
      <c r="F4860">
        <v>5</v>
      </c>
      <c r="G4860">
        <v>2.4</v>
      </c>
      <c r="H4860">
        <v>8.8000000000000007</v>
      </c>
      <c r="I4860">
        <v>2.9</v>
      </c>
      <c r="J4860">
        <v>19.7</v>
      </c>
      <c r="K4860">
        <v>1.4</v>
      </c>
      <c r="L4860">
        <v>16.2</v>
      </c>
      <c r="M4860">
        <v>3.4</v>
      </c>
      <c r="N4860">
        <v>45.4</v>
      </c>
      <c r="O4860">
        <v>3.9</v>
      </c>
      <c r="P4860">
        <v>2.6</v>
      </c>
      <c r="Q4860">
        <v>5.9</v>
      </c>
      <c r="R4860">
        <v>2.7</v>
      </c>
      <c r="S4860">
        <v>19.8</v>
      </c>
      <c r="T4860">
        <v>2.2000000000000002</v>
      </c>
      <c r="U4860">
        <v>14.2</v>
      </c>
      <c r="V4860">
        <v>2.9</v>
      </c>
      <c r="W4860">
        <v>3</v>
      </c>
      <c r="X4860">
        <v>0</v>
      </c>
      <c r="Y4860">
        <v>0</v>
      </c>
      <c r="Z4860">
        <v>0</v>
      </c>
      <c r="AA4860">
        <v>0</v>
      </c>
      <c r="AB4860">
        <v>2</v>
      </c>
      <c r="AC4860">
        <v>0</v>
      </c>
      <c r="AD4860">
        <v>2</v>
      </c>
      <c r="AE4860">
        <v>0</v>
      </c>
      <c r="AY4860" s="59"/>
    </row>
    <row r="4861" spans="1:51">
      <c r="A4861" s="19">
        <v>43835</v>
      </c>
      <c r="B4861" t="s">
        <v>60</v>
      </c>
      <c r="C4861" s="19">
        <v>43953</v>
      </c>
      <c r="D4861">
        <v>39</v>
      </c>
      <c r="E4861">
        <v>23.3</v>
      </c>
      <c r="F4861">
        <v>4</v>
      </c>
      <c r="G4861">
        <v>1.3</v>
      </c>
      <c r="H4861">
        <v>12.6</v>
      </c>
      <c r="I4861">
        <v>5.9</v>
      </c>
      <c r="J4861">
        <v>22.6</v>
      </c>
      <c r="K4861">
        <v>1</v>
      </c>
      <c r="L4861">
        <v>15.3</v>
      </c>
      <c r="M4861">
        <v>3.4</v>
      </c>
      <c r="N4861">
        <v>30.5</v>
      </c>
      <c r="O4861">
        <v>3.7</v>
      </c>
      <c r="P4861">
        <v>2.4</v>
      </c>
      <c r="Q4861">
        <v>10</v>
      </c>
      <c r="R4861">
        <v>5</v>
      </c>
      <c r="S4861">
        <v>28.1</v>
      </c>
      <c r="T4861">
        <v>2.5</v>
      </c>
      <c r="U4861">
        <v>14.1</v>
      </c>
      <c r="V4861">
        <v>3.3</v>
      </c>
      <c r="W4861">
        <v>14</v>
      </c>
      <c r="X4861">
        <v>0</v>
      </c>
      <c r="Y4861">
        <v>0</v>
      </c>
      <c r="Z4861">
        <v>3</v>
      </c>
      <c r="AA4861">
        <v>0</v>
      </c>
      <c r="AB4861">
        <v>13</v>
      </c>
      <c r="AC4861">
        <v>0</v>
      </c>
      <c r="AD4861">
        <v>9</v>
      </c>
      <c r="AE4861">
        <v>0</v>
      </c>
      <c r="AY4861" s="59"/>
    </row>
    <row r="4862" spans="1:51">
      <c r="A4862" s="19">
        <v>43835</v>
      </c>
      <c r="B4862" t="s">
        <v>61</v>
      </c>
      <c r="C4862" s="19">
        <v>43956</v>
      </c>
      <c r="D4862">
        <v>82</v>
      </c>
      <c r="E4862">
        <v>25.6</v>
      </c>
      <c r="F4862">
        <v>3.9</v>
      </c>
      <c r="G4862">
        <v>1.5</v>
      </c>
      <c r="H4862">
        <v>17.3</v>
      </c>
      <c r="I4862">
        <v>4.3</v>
      </c>
      <c r="J4862">
        <v>18.600000000000001</v>
      </c>
      <c r="K4862">
        <v>0.8</v>
      </c>
      <c r="L4862">
        <v>14.8</v>
      </c>
      <c r="M4862">
        <v>2.9</v>
      </c>
      <c r="N4862">
        <v>35.5</v>
      </c>
      <c r="O4862">
        <v>3.6</v>
      </c>
      <c r="P4862">
        <v>2.5</v>
      </c>
      <c r="Q4862">
        <v>16.8</v>
      </c>
      <c r="R4862">
        <v>3.7</v>
      </c>
      <c r="S4862">
        <v>19.100000000000001</v>
      </c>
      <c r="T4862">
        <v>2.4</v>
      </c>
      <c r="U4862">
        <v>13</v>
      </c>
      <c r="V4862">
        <v>3</v>
      </c>
      <c r="W4862">
        <v>29</v>
      </c>
      <c r="X4862">
        <v>0</v>
      </c>
      <c r="Y4862">
        <v>0</v>
      </c>
      <c r="Z4862">
        <v>20</v>
      </c>
      <c r="AA4862">
        <v>0</v>
      </c>
      <c r="AB4862">
        <v>21</v>
      </c>
      <c r="AC4862">
        <v>0</v>
      </c>
      <c r="AD4862">
        <v>12</v>
      </c>
      <c r="AE4862">
        <v>0</v>
      </c>
      <c r="AY4862" s="59"/>
    </row>
    <row r="4863" spans="1:51">
      <c r="A4863" s="19">
        <v>43835</v>
      </c>
      <c r="B4863" t="s">
        <v>62</v>
      </c>
      <c r="C4863" s="19">
        <v>43963</v>
      </c>
      <c r="D4863">
        <v>29</v>
      </c>
      <c r="E4863">
        <v>23.3</v>
      </c>
      <c r="F4863">
        <v>4</v>
      </c>
      <c r="G4863">
        <v>1.3</v>
      </c>
      <c r="H4863">
        <v>12.7</v>
      </c>
      <c r="I4863">
        <v>5.9</v>
      </c>
      <c r="J4863">
        <v>22.5</v>
      </c>
      <c r="K4863">
        <v>1</v>
      </c>
      <c r="L4863">
        <v>15.4</v>
      </c>
      <c r="M4863">
        <v>3.4</v>
      </c>
      <c r="N4863">
        <v>29.4</v>
      </c>
      <c r="O4863">
        <v>3.9</v>
      </c>
      <c r="P4863">
        <v>2.5</v>
      </c>
      <c r="Q4863">
        <v>10.9</v>
      </c>
      <c r="R4863">
        <v>5.4</v>
      </c>
      <c r="S4863">
        <v>27.4</v>
      </c>
      <c r="T4863">
        <v>2.6</v>
      </c>
      <c r="U4863">
        <v>14.3</v>
      </c>
      <c r="V4863">
        <v>3.3</v>
      </c>
      <c r="W4863">
        <v>10</v>
      </c>
      <c r="X4863">
        <v>0</v>
      </c>
      <c r="Y4863">
        <v>0</v>
      </c>
      <c r="Z4863">
        <v>2</v>
      </c>
      <c r="AA4863">
        <v>0</v>
      </c>
      <c r="AB4863">
        <v>10</v>
      </c>
      <c r="AC4863">
        <v>0</v>
      </c>
      <c r="AD4863">
        <v>7</v>
      </c>
      <c r="AE4863">
        <v>0</v>
      </c>
      <c r="AY4863" s="59"/>
    </row>
    <row r="4864" spans="1:51">
      <c r="A4864" s="19">
        <v>43835</v>
      </c>
      <c r="B4864" t="s">
        <v>63</v>
      </c>
      <c r="C4864" s="19">
        <v>43963</v>
      </c>
      <c r="D4864">
        <v>28</v>
      </c>
      <c r="E4864">
        <v>32.4</v>
      </c>
      <c r="F4864">
        <v>6.8</v>
      </c>
      <c r="G4864">
        <v>2.5</v>
      </c>
      <c r="H4864">
        <v>9.5</v>
      </c>
      <c r="I4864">
        <v>3.3</v>
      </c>
      <c r="J4864">
        <v>21.5</v>
      </c>
      <c r="K4864">
        <v>1.6</v>
      </c>
      <c r="L4864">
        <v>8.9</v>
      </c>
      <c r="M4864">
        <v>3.1</v>
      </c>
      <c r="N4864">
        <v>50.7</v>
      </c>
      <c r="O4864">
        <v>4.3</v>
      </c>
      <c r="P4864">
        <v>2.4</v>
      </c>
      <c r="Q4864">
        <v>6.2</v>
      </c>
      <c r="R4864">
        <v>3.2</v>
      </c>
      <c r="S4864">
        <v>21.8</v>
      </c>
      <c r="T4864">
        <v>2.4</v>
      </c>
      <c r="U4864">
        <v>6</v>
      </c>
      <c r="V4864">
        <v>2.5</v>
      </c>
      <c r="W4864">
        <v>16</v>
      </c>
      <c r="X4864">
        <v>0</v>
      </c>
      <c r="Y4864">
        <v>0</v>
      </c>
      <c r="Z4864">
        <v>1</v>
      </c>
      <c r="AA4864">
        <v>0</v>
      </c>
      <c r="AB4864">
        <v>10</v>
      </c>
      <c r="AC4864">
        <v>0</v>
      </c>
      <c r="AD4864">
        <v>1</v>
      </c>
      <c r="AE4864">
        <v>0</v>
      </c>
      <c r="AY4864" s="59"/>
    </row>
    <row r="4865" spans="1:51">
      <c r="A4865" s="19">
        <v>43835</v>
      </c>
      <c r="B4865" t="s">
        <v>64</v>
      </c>
      <c r="C4865" s="19">
        <v>43970</v>
      </c>
      <c r="D4865">
        <v>54</v>
      </c>
      <c r="E4865">
        <v>33.9</v>
      </c>
      <c r="F4865">
        <v>4.8</v>
      </c>
      <c r="G4865">
        <v>2.7</v>
      </c>
      <c r="H4865">
        <v>8.5</v>
      </c>
      <c r="I4865">
        <v>3.4</v>
      </c>
      <c r="J4865">
        <v>19.399999999999999</v>
      </c>
      <c r="K4865">
        <v>1.2</v>
      </c>
      <c r="L4865">
        <v>12.6</v>
      </c>
      <c r="M4865">
        <v>3.1</v>
      </c>
      <c r="N4865">
        <v>53.9</v>
      </c>
      <c r="O4865">
        <v>3.6</v>
      </c>
      <c r="P4865">
        <v>2.4</v>
      </c>
      <c r="Q4865">
        <v>5.4</v>
      </c>
      <c r="R4865">
        <v>3.2</v>
      </c>
      <c r="S4865">
        <v>17.5</v>
      </c>
      <c r="T4865">
        <v>2</v>
      </c>
      <c r="U4865">
        <v>9</v>
      </c>
      <c r="V4865">
        <v>2.6</v>
      </c>
      <c r="W4865">
        <v>31</v>
      </c>
      <c r="X4865">
        <v>0</v>
      </c>
      <c r="Y4865">
        <v>0</v>
      </c>
      <c r="Z4865">
        <v>1</v>
      </c>
      <c r="AA4865">
        <v>0</v>
      </c>
      <c r="AB4865">
        <v>18</v>
      </c>
      <c r="AC4865">
        <v>0</v>
      </c>
      <c r="AD4865">
        <v>4</v>
      </c>
      <c r="AE4865">
        <v>0</v>
      </c>
      <c r="AY4865" s="59"/>
    </row>
    <row r="4866" spans="1:51">
      <c r="A4866" s="19">
        <v>43835</v>
      </c>
      <c r="B4866" t="s">
        <v>65</v>
      </c>
      <c r="C4866" s="19">
        <v>43970</v>
      </c>
      <c r="D4866">
        <v>61</v>
      </c>
      <c r="E4866">
        <v>24</v>
      </c>
      <c r="F4866">
        <v>2.7</v>
      </c>
      <c r="G4866">
        <v>1.3</v>
      </c>
      <c r="H4866">
        <v>9.5</v>
      </c>
      <c r="I4866">
        <v>3.7</v>
      </c>
      <c r="J4866">
        <v>23.5</v>
      </c>
      <c r="K4866">
        <v>1.8</v>
      </c>
      <c r="L4866">
        <v>18.7</v>
      </c>
      <c r="M4866">
        <v>4.3</v>
      </c>
      <c r="N4866">
        <v>29.7</v>
      </c>
      <c r="O4866">
        <v>3.2</v>
      </c>
      <c r="P4866">
        <v>2.4</v>
      </c>
      <c r="Q4866">
        <v>7.3</v>
      </c>
      <c r="R4866">
        <v>3.3</v>
      </c>
      <c r="S4866">
        <v>28.3</v>
      </c>
      <c r="T4866">
        <v>3</v>
      </c>
      <c r="U4866">
        <v>18.600000000000001</v>
      </c>
      <c r="V4866">
        <v>3.7</v>
      </c>
      <c r="W4866">
        <v>22</v>
      </c>
      <c r="X4866">
        <v>0</v>
      </c>
      <c r="Y4866">
        <v>0</v>
      </c>
      <c r="Z4866">
        <v>1</v>
      </c>
      <c r="AA4866">
        <v>0</v>
      </c>
      <c r="AB4866">
        <v>21</v>
      </c>
      <c r="AC4866">
        <v>0</v>
      </c>
      <c r="AD4866">
        <v>17</v>
      </c>
      <c r="AE4866">
        <v>0</v>
      </c>
      <c r="AY4866" s="59"/>
    </row>
    <row r="4867" spans="1:51">
      <c r="A4867" s="19">
        <v>43835</v>
      </c>
      <c r="B4867" t="s">
        <v>143</v>
      </c>
      <c r="C4867" s="19">
        <v>43984</v>
      </c>
      <c r="D4867">
        <v>20</v>
      </c>
      <c r="E4867">
        <v>43.7</v>
      </c>
      <c r="F4867">
        <v>6.9</v>
      </c>
      <c r="G4867">
        <v>3.5</v>
      </c>
      <c r="H4867">
        <v>5.2</v>
      </c>
      <c r="I4867">
        <v>2.2999999999999998</v>
      </c>
      <c r="J4867">
        <v>13.2</v>
      </c>
      <c r="K4867">
        <v>1.5</v>
      </c>
      <c r="L4867">
        <v>10.1</v>
      </c>
      <c r="M4867">
        <v>3</v>
      </c>
      <c r="N4867">
        <v>74.599999999999994</v>
      </c>
      <c r="O4867">
        <v>3.3</v>
      </c>
      <c r="P4867">
        <v>2.1</v>
      </c>
      <c r="Q4867">
        <v>2.2999999999999998</v>
      </c>
      <c r="R4867">
        <v>1.9</v>
      </c>
      <c r="S4867">
        <v>6.6</v>
      </c>
      <c r="T4867">
        <v>1.6</v>
      </c>
      <c r="U4867">
        <v>5.3</v>
      </c>
      <c r="V4867">
        <v>1.9</v>
      </c>
      <c r="W4867">
        <v>17</v>
      </c>
      <c r="X4867">
        <v>0</v>
      </c>
      <c r="Y4867">
        <v>0</v>
      </c>
      <c r="Z4867">
        <v>0</v>
      </c>
      <c r="AA4867">
        <v>0</v>
      </c>
      <c r="AB4867">
        <v>2</v>
      </c>
      <c r="AC4867">
        <v>0</v>
      </c>
      <c r="AD4867">
        <v>1</v>
      </c>
      <c r="AE4867">
        <v>0</v>
      </c>
      <c r="AY4867" s="59"/>
    </row>
    <row r="4868" spans="1:51">
      <c r="A4868" s="19">
        <v>43835</v>
      </c>
      <c r="B4868" t="s">
        <v>67</v>
      </c>
      <c r="C4868" s="19">
        <v>43984</v>
      </c>
      <c r="D4868">
        <v>19</v>
      </c>
      <c r="E4868">
        <v>28.2</v>
      </c>
      <c r="F4868">
        <v>3.9</v>
      </c>
      <c r="G4868">
        <v>1.3</v>
      </c>
      <c r="H4868">
        <v>9.5</v>
      </c>
      <c r="I4868">
        <v>2.2999999999999998</v>
      </c>
      <c r="J4868">
        <v>21.6</v>
      </c>
      <c r="K4868">
        <v>2.1</v>
      </c>
      <c r="L4868">
        <v>16.399999999999999</v>
      </c>
      <c r="M4868">
        <v>4.3</v>
      </c>
      <c r="N4868">
        <v>38.799999999999997</v>
      </c>
      <c r="O4868">
        <v>3.7</v>
      </c>
      <c r="P4868">
        <v>2.7</v>
      </c>
      <c r="Q4868">
        <v>7.2</v>
      </c>
      <c r="R4868">
        <v>3.2</v>
      </c>
      <c r="S4868">
        <v>22.8</v>
      </c>
      <c r="T4868">
        <v>2.8</v>
      </c>
      <c r="U4868">
        <v>14.8</v>
      </c>
      <c r="V4868">
        <v>3.7</v>
      </c>
      <c r="W4868">
        <v>8</v>
      </c>
      <c r="X4868">
        <v>0</v>
      </c>
      <c r="Y4868">
        <v>0</v>
      </c>
      <c r="Z4868">
        <v>0</v>
      </c>
      <c r="AA4868">
        <v>0</v>
      </c>
      <c r="AB4868">
        <v>6</v>
      </c>
      <c r="AC4868">
        <v>0</v>
      </c>
      <c r="AD4868">
        <v>5</v>
      </c>
      <c r="AE4868">
        <v>0</v>
      </c>
      <c r="AY4868" s="59"/>
    </row>
    <row r="4869" spans="1:51">
      <c r="A4869" s="19">
        <v>43835</v>
      </c>
      <c r="B4869" t="s">
        <v>68</v>
      </c>
      <c r="C4869" s="19">
        <v>43984</v>
      </c>
      <c r="D4869">
        <v>126</v>
      </c>
      <c r="E4869">
        <v>27.1</v>
      </c>
      <c r="F4869">
        <v>5.2</v>
      </c>
      <c r="G4869">
        <v>6</v>
      </c>
      <c r="H4869">
        <v>10</v>
      </c>
      <c r="I4869">
        <v>2</v>
      </c>
      <c r="J4869">
        <v>18.8</v>
      </c>
      <c r="K4869">
        <v>1.5</v>
      </c>
      <c r="L4869">
        <v>16.3</v>
      </c>
      <c r="M4869">
        <v>2.6</v>
      </c>
      <c r="N4869">
        <v>37.5</v>
      </c>
      <c r="O4869">
        <v>5</v>
      </c>
      <c r="P4869">
        <v>4.8</v>
      </c>
      <c r="Q4869">
        <v>8.1999999999999993</v>
      </c>
      <c r="R4869">
        <v>3.2</v>
      </c>
      <c r="S4869">
        <v>19.2</v>
      </c>
      <c r="T4869">
        <v>2.7</v>
      </c>
      <c r="U4869">
        <v>15.9</v>
      </c>
      <c r="V4869">
        <v>3.1</v>
      </c>
      <c r="W4869">
        <v>53</v>
      </c>
      <c r="X4869">
        <v>0</v>
      </c>
      <c r="Y4869">
        <v>0</v>
      </c>
      <c r="Z4869">
        <v>4</v>
      </c>
      <c r="AA4869">
        <v>0</v>
      </c>
      <c r="AB4869">
        <v>37</v>
      </c>
      <c r="AC4869">
        <v>0</v>
      </c>
      <c r="AD4869">
        <v>32</v>
      </c>
      <c r="AE4869">
        <v>0</v>
      </c>
      <c r="AY4869" s="59"/>
    </row>
    <row r="4870" spans="1:51">
      <c r="A4870" s="19">
        <v>43835</v>
      </c>
      <c r="B4870" t="s">
        <v>69</v>
      </c>
      <c r="C4870" s="19">
        <v>43984</v>
      </c>
      <c r="D4870">
        <v>34</v>
      </c>
      <c r="E4870">
        <v>23.5</v>
      </c>
      <c r="F4870">
        <v>4.8</v>
      </c>
      <c r="G4870">
        <v>1.3</v>
      </c>
      <c r="H4870">
        <v>9.1</v>
      </c>
      <c r="I4870">
        <v>2.2999999999999998</v>
      </c>
      <c r="J4870">
        <v>23.7</v>
      </c>
      <c r="K4870">
        <v>2.2000000000000002</v>
      </c>
      <c r="L4870">
        <v>18.3</v>
      </c>
      <c r="M4870">
        <v>4.4000000000000004</v>
      </c>
      <c r="N4870">
        <v>27.7</v>
      </c>
      <c r="O4870">
        <v>4.4000000000000004</v>
      </c>
      <c r="P4870">
        <v>2.8</v>
      </c>
      <c r="Q4870">
        <v>7.1</v>
      </c>
      <c r="R4870">
        <v>3.4</v>
      </c>
      <c r="S4870">
        <v>28.3</v>
      </c>
      <c r="T4870">
        <v>3.1</v>
      </c>
      <c r="U4870">
        <v>18.7</v>
      </c>
      <c r="V4870">
        <v>4.2</v>
      </c>
      <c r="W4870">
        <v>12</v>
      </c>
      <c r="X4870">
        <v>0</v>
      </c>
      <c r="Y4870">
        <v>0</v>
      </c>
      <c r="Z4870">
        <v>1</v>
      </c>
      <c r="AA4870">
        <v>0</v>
      </c>
      <c r="AB4870">
        <v>12</v>
      </c>
      <c r="AC4870">
        <v>0</v>
      </c>
      <c r="AD4870">
        <v>9</v>
      </c>
      <c r="AE4870">
        <v>0</v>
      </c>
      <c r="AY4870" s="59"/>
    </row>
    <row r="4871" spans="1:51">
      <c r="A4871" s="19">
        <v>43835</v>
      </c>
      <c r="B4871" t="s">
        <v>70</v>
      </c>
      <c r="C4871" s="19">
        <v>43984</v>
      </c>
      <c r="D4871">
        <v>16</v>
      </c>
      <c r="E4871">
        <v>23.2</v>
      </c>
      <c r="F4871">
        <v>3.8</v>
      </c>
      <c r="G4871">
        <v>1.3</v>
      </c>
      <c r="H4871">
        <v>13</v>
      </c>
      <c r="I4871">
        <v>5.9</v>
      </c>
      <c r="J4871">
        <v>21.9</v>
      </c>
      <c r="K4871">
        <v>1.2</v>
      </c>
      <c r="L4871">
        <v>15.7</v>
      </c>
      <c r="M4871">
        <v>3.6</v>
      </c>
      <c r="N4871">
        <v>28.6</v>
      </c>
      <c r="O4871">
        <v>4.3</v>
      </c>
      <c r="P4871">
        <v>2.7</v>
      </c>
      <c r="Q4871">
        <v>10.9</v>
      </c>
      <c r="R4871">
        <v>5.6</v>
      </c>
      <c r="S4871">
        <v>25.6</v>
      </c>
      <c r="T4871">
        <v>2.8</v>
      </c>
      <c r="U4871">
        <v>15.4</v>
      </c>
      <c r="V4871">
        <v>3.7</v>
      </c>
      <c r="W4871">
        <v>6</v>
      </c>
      <c r="X4871">
        <v>0</v>
      </c>
      <c r="Y4871">
        <v>0</v>
      </c>
      <c r="Z4871">
        <v>1</v>
      </c>
      <c r="AA4871">
        <v>0</v>
      </c>
      <c r="AB4871">
        <v>5</v>
      </c>
      <c r="AC4871">
        <v>0</v>
      </c>
      <c r="AD4871">
        <v>4</v>
      </c>
      <c r="AE4871">
        <v>0</v>
      </c>
      <c r="AY4871" s="59"/>
    </row>
    <row r="4872" spans="1:51">
      <c r="A4872" s="19">
        <v>43835</v>
      </c>
      <c r="B4872" t="s">
        <v>71</v>
      </c>
      <c r="C4872" s="19">
        <v>43988</v>
      </c>
      <c r="D4872">
        <v>7</v>
      </c>
      <c r="E4872">
        <v>29.7</v>
      </c>
      <c r="F4872">
        <v>5</v>
      </c>
      <c r="G4872">
        <v>2.4</v>
      </c>
      <c r="H4872">
        <v>8.8000000000000007</v>
      </c>
      <c r="I4872">
        <v>2.9</v>
      </c>
      <c r="J4872">
        <v>19.7</v>
      </c>
      <c r="K4872">
        <v>1.4</v>
      </c>
      <c r="L4872">
        <v>16.2</v>
      </c>
      <c r="M4872">
        <v>3.4</v>
      </c>
      <c r="N4872">
        <v>42.4</v>
      </c>
      <c r="O4872">
        <v>4.3</v>
      </c>
      <c r="P4872">
        <v>2.9</v>
      </c>
      <c r="Q4872">
        <v>6.6</v>
      </c>
      <c r="R4872">
        <v>3.4</v>
      </c>
      <c r="S4872">
        <v>19.5</v>
      </c>
      <c r="T4872">
        <v>2.8</v>
      </c>
      <c r="U4872">
        <v>14.5</v>
      </c>
      <c r="V4872">
        <v>3.2</v>
      </c>
      <c r="W4872">
        <v>3</v>
      </c>
      <c r="X4872">
        <v>0</v>
      </c>
      <c r="Y4872">
        <v>0</v>
      </c>
      <c r="Z4872">
        <v>0</v>
      </c>
      <c r="AA4872">
        <v>0</v>
      </c>
      <c r="AB4872">
        <v>2</v>
      </c>
      <c r="AC4872">
        <v>0</v>
      </c>
      <c r="AD4872">
        <v>2</v>
      </c>
      <c r="AE4872">
        <v>0</v>
      </c>
      <c r="AY4872" s="59"/>
    </row>
    <row r="4873" spans="1:51">
      <c r="A4873" s="19">
        <v>43835</v>
      </c>
      <c r="B4873" t="s">
        <v>73</v>
      </c>
      <c r="C4873" s="19">
        <v>44013</v>
      </c>
      <c r="D4873">
        <v>41</v>
      </c>
      <c r="E4873">
        <v>29.4</v>
      </c>
      <c r="F4873">
        <v>4.8</v>
      </c>
      <c r="G4873">
        <v>2.2000000000000002</v>
      </c>
      <c r="H4873">
        <v>10</v>
      </c>
      <c r="I4873">
        <v>3.3</v>
      </c>
      <c r="J4873">
        <v>19.600000000000001</v>
      </c>
      <c r="K4873">
        <v>1.7</v>
      </c>
      <c r="L4873">
        <v>15.3</v>
      </c>
      <c r="M4873">
        <v>3.4</v>
      </c>
      <c r="N4873">
        <v>53.2</v>
      </c>
      <c r="O4873">
        <v>2.2999999999999998</v>
      </c>
      <c r="P4873">
        <v>1.2</v>
      </c>
      <c r="Q4873">
        <v>5.6</v>
      </c>
      <c r="R4873">
        <v>1.5</v>
      </c>
      <c r="S4873">
        <v>20.100000000000001</v>
      </c>
      <c r="T4873">
        <v>0.8</v>
      </c>
      <c r="U4873">
        <v>13.6</v>
      </c>
      <c r="V4873">
        <v>1.3</v>
      </c>
      <c r="W4873">
        <v>1956</v>
      </c>
      <c r="X4873">
        <v>0</v>
      </c>
      <c r="Y4873">
        <v>0</v>
      </c>
      <c r="Z4873">
        <v>143</v>
      </c>
      <c r="AA4873">
        <v>7</v>
      </c>
      <c r="AB4873">
        <v>1105</v>
      </c>
      <c r="AC4873">
        <v>0</v>
      </c>
      <c r="AD4873">
        <v>751</v>
      </c>
      <c r="AE4873">
        <v>1</v>
      </c>
      <c r="AY4873" s="59"/>
    </row>
    <row r="4874" spans="1:51">
      <c r="A4874" s="19">
        <v>43836</v>
      </c>
      <c r="B4874" t="s">
        <v>15</v>
      </c>
      <c r="C4874" s="19">
        <v>43864</v>
      </c>
      <c r="D4874">
        <v>41</v>
      </c>
      <c r="E4874">
        <v>19.600000000000001</v>
      </c>
      <c r="F4874">
        <v>0</v>
      </c>
      <c r="G4874">
        <v>2.2000000000000002</v>
      </c>
      <c r="H4874">
        <v>21.5</v>
      </c>
      <c r="I4874">
        <v>6.5</v>
      </c>
      <c r="J4874">
        <v>18.600000000000001</v>
      </c>
      <c r="K4874">
        <v>2.9</v>
      </c>
      <c r="L4874">
        <v>15.2</v>
      </c>
      <c r="M4874">
        <v>3.2</v>
      </c>
      <c r="N4874">
        <v>25</v>
      </c>
      <c r="O4874">
        <v>0</v>
      </c>
      <c r="P4874">
        <v>1.5</v>
      </c>
      <c r="Q4874">
        <v>30.2</v>
      </c>
      <c r="R4874">
        <v>3.4</v>
      </c>
      <c r="S4874">
        <v>22.1</v>
      </c>
      <c r="T4874">
        <v>1.8</v>
      </c>
      <c r="U4874">
        <v>13.9</v>
      </c>
      <c r="V4874">
        <v>1.7</v>
      </c>
      <c r="W4874">
        <v>11</v>
      </c>
      <c r="X4874">
        <v>0</v>
      </c>
      <c r="Y4874">
        <v>0</v>
      </c>
      <c r="Z4874">
        <v>12</v>
      </c>
      <c r="AA4874">
        <v>0</v>
      </c>
      <c r="AB4874">
        <v>10</v>
      </c>
      <c r="AC4874">
        <v>0</v>
      </c>
      <c r="AD4874">
        <v>8</v>
      </c>
      <c r="AE4874">
        <v>0</v>
      </c>
      <c r="AY4874" s="59"/>
    </row>
    <row r="4875" spans="1:51">
      <c r="A4875" s="19">
        <v>43836</v>
      </c>
      <c r="B4875" t="s">
        <v>16</v>
      </c>
      <c r="C4875" s="19">
        <v>43872</v>
      </c>
      <c r="D4875">
        <v>24</v>
      </c>
      <c r="E4875">
        <v>20.399999999999999</v>
      </c>
      <c r="F4875">
        <v>0</v>
      </c>
      <c r="G4875">
        <v>2.2000000000000002</v>
      </c>
      <c r="H4875">
        <v>17.399999999999999</v>
      </c>
      <c r="I4875">
        <v>4.2</v>
      </c>
      <c r="J4875">
        <v>21.2</v>
      </c>
      <c r="K4875">
        <v>3</v>
      </c>
      <c r="L4875">
        <v>17</v>
      </c>
      <c r="M4875">
        <v>4.0999999999999996</v>
      </c>
      <c r="N4875">
        <v>26.4</v>
      </c>
      <c r="O4875">
        <v>0</v>
      </c>
      <c r="P4875">
        <v>1.7</v>
      </c>
      <c r="Q4875">
        <v>18.399999999999999</v>
      </c>
      <c r="R4875">
        <v>2.4</v>
      </c>
      <c r="S4875">
        <v>29.2</v>
      </c>
      <c r="T4875">
        <v>1.8</v>
      </c>
      <c r="U4875">
        <v>17.899999999999999</v>
      </c>
      <c r="V4875">
        <v>1.9</v>
      </c>
      <c r="W4875">
        <v>6</v>
      </c>
      <c r="X4875">
        <v>0</v>
      </c>
      <c r="Y4875">
        <v>0</v>
      </c>
      <c r="Z4875">
        <v>5</v>
      </c>
      <c r="AA4875">
        <v>0</v>
      </c>
      <c r="AB4875">
        <v>7</v>
      </c>
      <c r="AC4875">
        <v>0</v>
      </c>
      <c r="AD4875">
        <v>5</v>
      </c>
      <c r="AE4875">
        <v>0</v>
      </c>
      <c r="AY4875" s="59"/>
    </row>
    <row r="4876" spans="1:51">
      <c r="A4876" s="19">
        <v>43836</v>
      </c>
      <c r="B4876" t="s">
        <v>17</v>
      </c>
      <c r="C4876" s="19">
        <v>43883</v>
      </c>
      <c r="D4876">
        <v>36</v>
      </c>
      <c r="E4876">
        <v>28.5</v>
      </c>
      <c r="F4876">
        <v>0</v>
      </c>
      <c r="G4876">
        <v>1.6</v>
      </c>
      <c r="H4876">
        <v>9.3000000000000007</v>
      </c>
      <c r="I4876">
        <v>2.4</v>
      </c>
      <c r="J4876">
        <v>22.1</v>
      </c>
      <c r="K4876">
        <v>3.8</v>
      </c>
      <c r="L4876">
        <v>17.399999999999999</v>
      </c>
      <c r="M4876">
        <v>4.5</v>
      </c>
      <c r="N4876">
        <v>48.4</v>
      </c>
      <c r="O4876">
        <v>0</v>
      </c>
      <c r="P4876">
        <v>1.2</v>
      </c>
      <c r="Q4876">
        <v>4.7</v>
      </c>
      <c r="R4876">
        <v>1.3</v>
      </c>
      <c r="S4876">
        <v>25.6</v>
      </c>
      <c r="T4876">
        <v>1.7</v>
      </c>
      <c r="U4876">
        <v>14.7</v>
      </c>
      <c r="V4876">
        <v>2</v>
      </c>
      <c r="W4876">
        <v>15</v>
      </c>
      <c r="X4876">
        <v>0</v>
      </c>
      <c r="Y4876">
        <v>0</v>
      </c>
      <c r="Z4876">
        <v>1</v>
      </c>
      <c r="AA4876">
        <v>0</v>
      </c>
      <c r="AB4876">
        <v>11</v>
      </c>
      <c r="AC4876">
        <v>0</v>
      </c>
      <c r="AD4876">
        <v>9</v>
      </c>
      <c r="AE4876">
        <v>0</v>
      </c>
      <c r="AY4876" s="59"/>
    </row>
    <row r="4877" spans="1:51">
      <c r="A4877" s="19">
        <v>43836</v>
      </c>
      <c r="B4877" t="s">
        <v>18</v>
      </c>
      <c r="C4877" s="19">
        <v>43890</v>
      </c>
      <c r="D4877">
        <v>54</v>
      </c>
      <c r="E4877">
        <v>43.3</v>
      </c>
      <c r="F4877">
        <v>0</v>
      </c>
      <c r="G4877">
        <v>3.5</v>
      </c>
      <c r="H4877">
        <v>7.7</v>
      </c>
      <c r="I4877">
        <v>2.7</v>
      </c>
      <c r="J4877">
        <v>13.8</v>
      </c>
      <c r="K4877">
        <v>4.9000000000000004</v>
      </c>
      <c r="L4877">
        <v>10.7</v>
      </c>
      <c r="M4877">
        <v>3.1</v>
      </c>
      <c r="N4877">
        <v>89.5</v>
      </c>
      <c r="O4877">
        <v>0</v>
      </c>
      <c r="P4877">
        <v>0.8</v>
      </c>
      <c r="Q4877">
        <v>1.3</v>
      </c>
      <c r="R4877">
        <v>0.5</v>
      </c>
      <c r="S4877">
        <v>3.7</v>
      </c>
      <c r="T4877">
        <v>0.8</v>
      </c>
      <c r="U4877">
        <v>2.4</v>
      </c>
      <c r="V4877">
        <v>0.6</v>
      </c>
      <c r="W4877">
        <v>45</v>
      </c>
      <c r="X4877">
        <v>0</v>
      </c>
      <c r="Y4877">
        <v>0</v>
      </c>
      <c r="Z4877">
        <v>1</v>
      </c>
      <c r="AA4877">
        <v>0</v>
      </c>
      <c r="AB4877">
        <v>6</v>
      </c>
      <c r="AC4877">
        <v>0</v>
      </c>
      <c r="AD4877">
        <v>2</v>
      </c>
      <c r="AE4877">
        <v>0</v>
      </c>
      <c r="AY4877" s="59"/>
    </row>
    <row r="4878" spans="1:51">
      <c r="A4878" s="19">
        <v>43836</v>
      </c>
      <c r="B4878" t="s">
        <v>19</v>
      </c>
      <c r="C4878" s="19">
        <v>43893</v>
      </c>
      <c r="D4878">
        <v>52</v>
      </c>
      <c r="E4878">
        <v>42.7</v>
      </c>
      <c r="F4878">
        <v>6.4</v>
      </c>
      <c r="G4878">
        <v>3.3</v>
      </c>
      <c r="H4878">
        <v>6.5</v>
      </c>
      <c r="I4878">
        <v>2.6</v>
      </c>
      <c r="J4878">
        <v>12.7</v>
      </c>
      <c r="K4878">
        <v>1.6</v>
      </c>
      <c r="L4878">
        <v>10.9</v>
      </c>
      <c r="M4878">
        <v>2.9</v>
      </c>
      <c r="N4878">
        <v>87.7</v>
      </c>
      <c r="O4878">
        <v>1.5</v>
      </c>
      <c r="P4878">
        <v>0.8</v>
      </c>
      <c r="Q4878">
        <v>1.2</v>
      </c>
      <c r="R4878">
        <v>0.6</v>
      </c>
      <c r="S4878">
        <v>3.6</v>
      </c>
      <c r="T4878">
        <v>0.7</v>
      </c>
      <c r="U4878">
        <v>2.7</v>
      </c>
      <c r="V4878">
        <v>0.6</v>
      </c>
      <c r="W4878">
        <v>46</v>
      </c>
      <c r="X4878">
        <v>0</v>
      </c>
      <c r="Y4878">
        <v>0</v>
      </c>
      <c r="Z4878">
        <v>0</v>
      </c>
      <c r="AA4878">
        <v>0</v>
      </c>
      <c r="AB4878">
        <v>4</v>
      </c>
      <c r="AC4878">
        <v>0</v>
      </c>
      <c r="AD4878">
        <v>2</v>
      </c>
      <c r="AE4878">
        <v>0</v>
      </c>
      <c r="AY4878" s="59"/>
    </row>
    <row r="4879" spans="1:51">
      <c r="A4879" s="19">
        <v>43836</v>
      </c>
      <c r="B4879" t="s">
        <v>20</v>
      </c>
      <c r="C4879" s="19">
        <v>43893</v>
      </c>
      <c r="D4879">
        <v>6</v>
      </c>
      <c r="E4879">
        <v>29.7</v>
      </c>
      <c r="F4879">
        <v>5</v>
      </c>
      <c r="G4879">
        <v>2.4</v>
      </c>
      <c r="H4879">
        <v>8.8000000000000007</v>
      </c>
      <c r="I4879">
        <v>2.9</v>
      </c>
      <c r="J4879">
        <v>19.7</v>
      </c>
      <c r="K4879">
        <v>1.3</v>
      </c>
      <c r="L4879">
        <v>16.2</v>
      </c>
      <c r="M4879">
        <v>3.4</v>
      </c>
      <c r="N4879">
        <v>53</v>
      </c>
      <c r="O4879">
        <v>2.4</v>
      </c>
      <c r="P4879">
        <v>1.9</v>
      </c>
      <c r="Q4879">
        <v>4.8</v>
      </c>
      <c r="R4879">
        <v>1.8</v>
      </c>
      <c r="S4879">
        <v>19.600000000000001</v>
      </c>
      <c r="T4879">
        <v>1.3</v>
      </c>
      <c r="U4879">
        <v>13.4</v>
      </c>
      <c r="V4879">
        <v>1.5</v>
      </c>
      <c r="W4879">
        <v>3</v>
      </c>
      <c r="X4879">
        <v>0</v>
      </c>
      <c r="Y4879">
        <v>0</v>
      </c>
      <c r="Z4879">
        <v>0</v>
      </c>
      <c r="AA4879">
        <v>0</v>
      </c>
      <c r="AB4879">
        <v>2</v>
      </c>
      <c r="AC4879">
        <v>0</v>
      </c>
      <c r="AD4879">
        <v>1</v>
      </c>
      <c r="AE4879">
        <v>0</v>
      </c>
      <c r="AY4879" s="59"/>
    </row>
    <row r="4880" spans="1:51">
      <c r="A4880" s="19">
        <v>43836</v>
      </c>
      <c r="B4880" t="s">
        <v>21</v>
      </c>
      <c r="C4880" s="19">
        <v>43893</v>
      </c>
      <c r="D4880">
        <v>31</v>
      </c>
      <c r="E4880">
        <v>39.4</v>
      </c>
      <c r="F4880">
        <v>6.3</v>
      </c>
      <c r="G4880">
        <v>3</v>
      </c>
      <c r="H4880">
        <v>7.8</v>
      </c>
      <c r="I4880">
        <v>2.9</v>
      </c>
      <c r="J4880">
        <v>14</v>
      </c>
      <c r="K4880">
        <v>1.3</v>
      </c>
      <c r="L4880">
        <v>11.9</v>
      </c>
      <c r="M4880">
        <v>2.9</v>
      </c>
      <c r="N4880">
        <v>81.7</v>
      </c>
      <c r="O4880">
        <v>2.1</v>
      </c>
      <c r="P4880">
        <v>1.1000000000000001</v>
      </c>
      <c r="Q4880">
        <v>2.2999999999999998</v>
      </c>
      <c r="R4880">
        <v>0.8</v>
      </c>
      <c r="S4880">
        <v>5.8</v>
      </c>
      <c r="T4880">
        <v>0.6</v>
      </c>
      <c r="U4880">
        <v>4.4000000000000004</v>
      </c>
      <c r="V4880">
        <v>0.9</v>
      </c>
      <c r="W4880">
        <v>25</v>
      </c>
      <c r="X4880">
        <v>0</v>
      </c>
      <c r="Y4880">
        <v>0</v>
      </c>
      <c r="Z4880">
        <v>0</v>
      </c>
      <c r="AA4880">
        <v>0</v>
      </c>
      <c r="AB4880">
        <v>4</v>
      </c>
      <c r="AC4880">
        <v>0</v>
      </c>
      <c r="AD4880">
        <v>2</v>
      </c>
      <c r="AE4880">
        <v>0</v>
      </c>
      <c r="AY4880" s="59"/>
    </row>
    <row r="4881" spans="1:51">
      <c r="A4881" s="19">
        <v>43836</v>
      </c>
      <c r="B4881" t="s">
        <v>22</v>
      </c>
      <c r="C4881" s="19">
        <v>43893</v>
      </c>
      <c r="D4881">
        <v>416</v>
      </c>
      <c r="E4881">
        <v>24.6</v>
      </c>
      <c r="F4881">
        <v>5.8</v>
      </c>
      <c r="G4881">
        <v>2.1</v>
      </c>
      <c r="H4881">
        <v>9</v>
      </c>
      <c r="I4881">
        <v>2.2000000000000002</v>
      </c>
      <c r="J4881">
        <v>22.1</v>
      </c>
      <c r="K4881">
        <v>2</v>
      </c>
      <c r="L4881">
        <v>16.600000000000001</v>
      </c>
      <c r="M4881">
        <v>5.0999999999999996</v>
      </c>
      <c r="N4881">
        <v>37.200000000000003</v>
      </c>
      <c r="O4881">
        <v>3.4</v>
      </c>
      <c r="P4881">
        <v>1.9</v>
      </c>
      <c r="Q4881">
        <v>5.6</v>
      </c>
      <c r="R4881">
        <v>1.7</v>
      </c>
      <c r="S4881">
        <v>29.6</v>
      </c>
      <c r="T4881">
        <v>1.9</v>
      </c>
      <c r="U4881">
        <v>15.4</v>
      </c>
      <c r="V4881">
        <v>2.8</v>
      </c>
      <c r="W4881">
        <v>158</v>
      </c>
      <c r="X4881">
        <v>0</v>
      </c>
      <c r="Y4881">
        <v>0</v>
      </c>
      <c r="Z4881">
        <v>8</v>
      </c>
      <c r="AA4881">
        <v>0</v>
      </c>
      <c r="AB4881">
        <v>142</v>
      </c>
      <c r="AC4881">
        <v>0</v>
      </c>
      <c r="AD4881">
        <v>106</v>
      </c>
      <c r="AE4881">
        <v>1</v>
      </c>
      <c r="AY4881" s="59"/>
    </row>
    <row r="4882" spans="1:51">
      <c r="A4882" s="19">
        <v>43836</v>
      </c>
      <c r="B4882" t="s">
        <v>23</v>
      </c>
      <c r="C4882" s="19">
        <v>43893</v>
      </c>
      <c r="D4882">
        <v>67</v>
      </c>
      <c r="E4882">
        <v>22.9</v>
      </c>
      <c r="F4882">
        <v>4.0999999999999996</v>
      </c>
      <c r="G4882">
        <v>1.4</v>
      </c>
      <c r="H4882">
        <v>9.1</v>
      </c>
      <c r="I4882">
        <v>2.4</v>
      </c>
      <c r="J4882">
        <v>26.3</v>
      </c>
      <c r="K4882">
        <v>1.9</v>
      </c>
      <c r="L4882">
        <v>17.2</v>
      </c>
      <c r="M4882">
        <v>4.3</v>
      </c>
      <c r="N4882">
        <v>29</v>
      </c>
      <c r="O4882">
        <v>2.2000000000000002</v>
      </c>
      <c r="P4882">
        <v>1.5</v>
      </c>
      <c r="Q4882">
        <v>5.0999999999999996</v>
      </c>
      <c r="R4882">
        <v>1.7</v>
      </c>
      <c r="S4882">
        <v>40.799999999999997</v>
      </c>
      <c r="T4882">
        <v>1.5</v>
      </c>
      <c r="U4882">
        <v>15.7</v>
      </c>
      <c r="V4882">
        <v>2</v>
      </c>
      <c r="W4882">
        <v>23</v>
      </c>
      <c r="X4882">
        <v>0</v>
      </c>
      <c r="Y4882">
        <v>0</v>
      </c>
      <c r="Z4882">
        <v>1</v>
      </c>
      <c r="AA4882">
        <v>0</v>
      </c>
      <c r="AB4882">
        <v>26</v>
      </c>
      <c r="AC4882">
        <v>0</v>
      </c>
      <c r="AD4882">
        <v>17</v>
      </c>
      <c r="AE4882">
        <v>0</v>
      </c>
      <c r="AY4882" s="59"/>
    </row>
    <row r="4883" spans="1:51">
      <c r="A4883" s="19">
        <v>43836</v>
      </c>
      <c r="B4883" t="s">
        <v>24</v>
      </c>
      <c r="C4883" s="19">
        <v>43893</v>
      </c>
      <c r="D4883">
        <v>13</v>
      </c>
      <c r="E4883">
        <v>29.7</v>
      </c>
      <c r="F4883">
        <v>5</v>
      </c>
      <c r="G4883">
        <v>2.4</v>
      </c>
      <c r="H4883">
        <v>8.8000000000000007</v>
      </c>
      <c r="I4883">
        <v>2.9</v>
      </c>
      <c r="J4883">
        <v>19.7</v>
      </c>
      <c r="K4883">
        <v>1.3</v>
      </c>
      <c r="L4883">
        <v>16.2</v>
      </c>
      <c r="M4883">
        <v>3.4</v>
      </c>
      <c r="N4883">
        <v>52.7</v>
      </c>
      <c r="O4883">
        <v>2.2999999999999998</v>
      </c>
      <c r="P4883">
        <v>1.6</v>
      </c>
      <c r="Q4883">
        <v>4.7</v>
      </c>
      <c r="R4883">
        <v>1.8</v>
      </c>
      <c r="S4883">
        <v>20.100000000000001</v>
      </c>
      <c r="T4883">
        <v>1.3</v>
      </c>
      <c r="U4883">
        <v>13.4</v>
      </c>
      <c r="V4883">
        <v>1.6</v>
      </c>
      <c r="W4883">
        <v>6</v>
      </c>
      <c r="X4883">
        <v>0</v>
      </c>
      <c r="Y4883">
        <v>0</v>
      </c>
      <c r="Z4883">
        <v>0</v>
      </c>
      <c r="AA4883">
        <v>0</v>
      </c>
      <c r="AB4883">
        <v>4</v>
      </c>
      <c r="AC4883">
        <v>0</v>
      </c>
      <c r="AD4883">
        <v>3</v>
      </c>
      <c r="AE4883">
        <v>0</v>
      </c>
      <c r="AY4883" s="59"/>
    </row>
    <row r="4884" spans="1:51">
      <c r="A4884" s="19">
        <v>43836</v>
      </c>
      <c r="B4884" t="s">
        <v>25</v>
      </c>
      <c r="C4884" s="19">
        <v>43893</v>
      </c>
      <c r="D4884">
        <v>24</v>
      </c>
      <c r="E4884">
        <v>22.1</v>
      </c>
      <c r="F4884">
        <v>5.9</v>
      </c>
      <c r="G4884">
        <v>1.9</v>
      </c>
      <c r="H4884">
        <v>11.8</v>
      </c>
      <c r="I4884">
        <v>2.2000000000000002</v>
      </c>
      <c r="J4884">
        <v>18.8</v>
      </c>
      <c r="K4884">
        <v>2</v>
      </c>
      <c r="L4884">
        <v>21.8</v>
      </c>
      <c r="M4884">
        <v>3.2</v>
      </c>
      <c r="N4884">
        <v>30.5</v>
      </c>
      <c r="O4884">
        <v>3.3</v>
      </c>
      <c r="P4884">
        <v>1.9</v>
      </c>
      <c r="Q4884">
        <v>8.6999999999999993</v>
      </c>
      <c r="R4884">
        <v>2</v>
      </c>
      <c r="S4884">
        <v>20.399999999999999</v>
      </c>
      <c r="T4884">
        <v>1.8</v>
      </c>
      <c r="U4884">
        <v>29</v>
      </c>
      <c r="V4884">
        <v>2</v>
      </c>
      <c r="W4884">
        <v>8</v>
      </c>
      <c r="X4884">
        <v>0</v>
      </c>
      <c r="Y4884">
        <v>0</v>
      </c>
      <c r="Z4884">
        <v>1</v>
      </c>
      <c r="AA4884">
        <v>0</v>
      </c>
      <c r="AB4884">
        <v>7</v>
      </c>
      <c r="AC4884">
        <v>0</v>
      </c>
      <c r="AD4884">
        <v>8</v>
      </c>
      <c r="AE4884">
        <v>0</v>
      </c>
      <c r="AY4884" s="59"/>
    </row>
    <row r="4885" spans="1:51">
      <c r="A4885" s="19">
        <v>43836</v>
      </c>
      <c r="B4885" t="s">
        <v>26</v>
      </c>
      <c r="C4885" s="19">
        <v>43893</v>
      </c>
      <c r="D4885">
        <v>91</v>
      </c>
      <c r="E4885">
        <v>20.7</v>
      </c>
      <c r="F4885">
        <v>5</v>
      </c>
      <c r="G4885">
        <v>1.7</v>
      </c>
      <c r="H4885">
        <v>11</v>
      </c>
      <c r="I4885">
        <v>2.7</v>
      </c>
      <c r="J4885">
        <v>17.2</v>
      </c>
      <c r="K4885">
        <v>1.6</v>
      </c>
      <c r="L4885">
        <v>26.9</v>
      </c>
      <c r="M4885">
        <v>2.7</v>
      </c>
      <c r="N4885">
        <v>23.4</v>
      </c>
      <c r="O4885">
        <v>2.9</v>
      </c>
      <c r="P4885">
        <v>1.6</v>
      </c>
      <c r="Q4885">
        <v>6.6</v>
      </c>
      <c r="R4885">
        <v>2</v>
      </c>
      <c r="S4885">
        <v>15.8</v>
      </c>
      <c r="T4885">
        <v>1.5</v>
      </c>
      <c r="U4885">
        <v>44.1</v>
      </c>
      <c r="V4885">
        <v>1.8</v>
      </c>
      <c r="W4885">
        <v>28</v>
      </c>
      <c r="X4885">
        <v>0</v>
      </c>
      <c r="Y4885">
        <v>0</v>
      </c>
      <c r="Z4885">
        <v>4</v>
      </c>
      <c r="AA4885">
        <v>0</v>
      </c>
      <c r="AB4885">
        <v>23</v>
      </c>
      <c r="AC4885">
        <v>0</v>
      </c>
      <c r="AD4885">
        <v>36</v>
      </c>
      <c r="AE4885">
        <v>0</v>
      </c>
      <c r="AY4885" s="59"/>
    </row>
    <row r="4886" spans="1:51">
      <c r="A4886" s="19">
        <v>43836</v>
      </c>
      <c r="B4886" t="s">
        <v>27</v>
      </c>
      <c r="C4886" s="19">
        <v>43893</v>
      </c>
      <c r="D4886">
        <v>75</v>
      </c>
      <c r="E4886">
        <v>22.2</v>
      </c>
      <c r="F4886">
        <v>3.7</v>
      </c>
      <c r="G4886">
        <v>1.1000000000000001</v>
      </c>
      <c r="H4886">
        <v>12.3</v>
      </c>
      <c r="I4886">
        <v>13.3</v>
      </c>
      <c r="J4886">
        <v>17.5</v>
      </c>
      <c r="K4886">
        <v>1</v>
      </c>
      <c r="L4886">
        <v>15.6</v>
      </c>
      <c r="M4886">
        <v>2.9</v>
      </c>
      <c r="N4886">
        <v>32.9</v>
      </c>
      <c r="O4886">
        <v>3</v>
      </c>
      <c r="P4886">
        <v>1.8</v>
      </c>
      <c r="Q4886">
        <v>10.5</v>
      </c>
      <c r="R4886">
        <v>11.7</v>
      </c>
      <c r="S4886">
        <v>19.600000000000001</v>
      </c>
      <c r="T4886">
        <v>1.5</v>
      </c>
      <c r="U4886">
        <v>16.2</v>
      </c>
      <c r="V4886">
        <v>2.2000000000000002</v>
      </c>
      <c r="W4886">
        <v>25</v>
      </c>
      <c r="X4886">
        <v>0</v>
      </c>
      <c r="Y4886">
        <v>0</v>
      </c>
      <c r="Z4886">
        <v>5</v>
      </c>
      <c r="AA4886">
        <v>7</v>
      </c>
      <c r="AB4886">
        <v>20</v>
      </c>
      <c r="AC4886">
        <v>0</v>
      </c>
      <c r="AD4886">
        <v>18</v>
      </c>
      <c r="AE4886">
        <v>0</v>
      </c>
      <c r="AY4886" s="59"/>
    </row>
    <row r="4887" spans="1:51">
      <c r="A4887" s="19">
        <v>43836</v>
      </c>
      <c r="B4887" t="s">
        <v>28</v>
      </c>
      <c r="C4887" s="19">
        <v>43893</v>
      </c>
      <c r="D4887">
        <v>110</v>
      </c>
      <c r="E4887">
        <v>38</v>
      </c>
      <c r="F4887">
        <v>6</v>
      </c>
      <c r="G4887">
        <v>2.4</v>
      </c>
      <c r="H4887">
        <v>7.7</v>
      </c>
      <c r="I4887">
        <v>2.5</v>
      </c>
      <c r="J4887">
        <v>16.3</v>
      </c>
      <c r="K4887">
        <v>1.5</v>
      </c>
      <c r="L4887">
        <v>12.4</v>
      </c>
      <c r="M4887">
        <v>2.8</v>
      </c>
      <c r="N4887">
        <v>78</v>
      </c>
      <c r="O4887">
        <v>1.9</v>
      </c>
      <c r="P4887">
        <v>1</v>
      </c>
      <c r="Q4887">
        <v>2.5</v>
      </c>
      <c r="R4887">
        <v>0.8</v>
      </c>
      <c r="S4887">
        <v>8.6999999999999993</v>
      </c>
      <c r="T4887">
        <v>0.9</v>
      </c>
      <c r="U4887">
        <v>4.8</v>
      </c>
      <c r="V4887">
        <v>0.9</v>
      </c>
      <c r="W4887">
        <v>71</v>
      </c>
      <c r="X4887">
        <v>0</v>
      </c>
      <c r="Y4887">
        <v>0</v>
      </c>
      <c r="Z4887">
        <v>1</v>
      </c>
      <c r="AA4887">
        <v>0</v>
      </c>
      <c r="AB4887">
        <v>30</v>
      </c>
      <c r="AC4887">
        <v>0</v>
      </c>
      <c r="AD4887">
        <v>8</v>
      </c>
      <c r="AE4887">
        <v>0</v>
      </c>
      <c r="AY4887" s="59"/>
    </row>
    <row r="4888" spans="1:51">
      <c r="A4888" s="19">
        <v>43836</v>
      </c>
      <c r="B4888" t="s">
        <v>29</v>
      </c>
      <c r="C4888" s="19">
        <v>43893</v>
      </c>
      <c r="D4888">
        <v>37</v>
      </c>
      <c r="E4888">
        <v>31.5</v>
      </c>
      <c r="F4888">
        <v>6.2</v>
      </c>
      <c r="G4888">
        <v>2.5</v>
      </c>
      <c r="H4888">
        <v>8.1</v>
      </c>
      <c r="I4888">
        <v>2.9</v>
      </c>
      <c r="J4888">
        <v>21.9</v>
      </c>
      <c r="K4888">
        <v>1.5</v>
      </c>
      <c r="L4888">
        <v>12</v>
      </c>
      <c r="M4888">
        <v>3.1</v>
      </c>
      <c r="N4888">
        <v>56.9</v>
      </c>
      <c r="O4888">
        <v>2.7</v>
      </c>
      <c r="P4888">
        <v>1.5</v>
      </c>
      <c r="Q4888">
        <v>3.8</v>
      </c>
      <c r="R4888">
        <v>1.5</v>
      </c>
      <c r="S4888">
        <v>23.7</v>
      </c>
      <c r="T4888">
        <v>1.2</v>
      </c>
      <c r="U4888">
        <v>6.8</v>
      </c>
      <c r="V4888">
        <v>1.4</v>
      </c>
      <c r="W4888">
        <v>21</v>
      </c>
      <c r="X4888">
        <v>0</v>
      </c>
      <c r="Y4888">
        <v>0</v>
      </c>
      <c r="Z4888">
        <v>0</v>
      </c>
      <c r="AA4888">
        <v>0</v>
      </c>
      <c r="AB4888">
        <v>14</v>
      </c>
      <c r="AC4888">
        <v>0</v>
      </c>
      <c r="AD4888">
        <v>2</v>
      </c>
      <c r="AE4888">
        <v>0</v>
      </c>
      <c r="AY4888" s="59"/>
    </row>
    <row r="4889" spans="1:51">
      <c r="A4889" s="19">
        <v>43836</v>
      </c>
      <c r="B4889" t="s">
        <v>30</v>
      </c>
      <c r="C4889" s="19">
        <v>43893</v>
      </c>
      <c r="D4889">
        <v>64</v>
      </c>
      <c r="E4889">
        <v>39.1</v>
      </c>
      <c r="F4889">
        <v>6.3</v>
      </c>
      <c r="G4889">
        <v>3.1</v>
      </c>
      <c r="H4889">
        <v>8.1</v>
      </c>
      <c r="I4889">
        <v>2.8</v>
      </c>
      <c r="J4889">
        <v>14.1</v>
      </c>
      <c r="K4889">
        <v>1.4</v>
      </c>
      <c r="L4889">
        <v>11.8</v>
      </c>
      <c r="M4889">
        <v>3</v>
      </c>
      <c r="N4889">
        <v>80.900000000000006</v>
      </c>
      <c r="O4889">
        <v>2</v>
      </c>
      <c r="P4889">
        <v>1.1000000000000001</v>
      </c>
      <c r="Q4889">
        <v>2.2999999999999998</v>
      </c>
      <c r="R4889">
        <v>0.8</v>
      </c>
      <c r="S4889">
        <v>6.1</v>
      </c>
      <c r="T4889">
        <v>0.6</v>
      </c>
      <c r="U4889">
        <v>4.7</v>
      </c>
      <c r="V4889">
        <v>1</v>
      </c>
      <c r="W4889">
        <v>51</v>
      </c>
      <c r="X4889">
        <v>0</v>
      </c>
      <c r="Y4889">
        <v>0</v>
      </c>
      <c r="Z4889">
        <v>1</v>
      </c>
      <c r="AA4889">
        <v>0</v>
      </c>
      <c r="AB4889">
        <v>8</v>
      </c>
      <c r="AC4889">
        <v>0</v>
      </c>
      <c r="AD4889">
        <v>4</v>
      </c>
      <c r="AE4889">
        <v>0</v>
      </c>
      <c r="AY4889" s="59"/>
    </row>
    <row r="4890" spans="1:51">
      <c r="A4890" s="19">
        <v>43836</v>
      </c>
      <c r="B4890" t="s">
        <v>31</v>
      </c>
      <c r="C4890" s="19">
        <v>43893</v>
      </c>
      <c r="D4890">
        <v>228</v>
      </c>
      <c r="E4890">
        <v>33.4</v>
      </c>
      <c r="F4890">
        <v>6.7</v>
      </c>
      <c r="G4890">
        <v>2.5</v>
      </c>
      <c r="H4890">
        <v>8.4</v>
      </c>
      <c r="I4890">
        <v>2.7</v>
      </c>
      <c r="J4890">
        <v>16.7</v>
      </c>
      <c r="K4890">
        <v>1.6</v>
      </c>
      <c r="L4890">
        <v>13.8</v>
      </c>
      <c r="M4890">
        <v>3.7</v>
      </c>
      <c r="N4890">
        <v>65.900000000000006</v>
      </c>
      <c r="O4890">
        <v>2.9</v>
      </c>
      <c r="P4890">
        <v>1.6</v>
      </c>
      <c r="Q4890">
        <v>3.9</v>
      </c>
      <c r="R4890">
        <v>1.3</v>
      </c>
      <c r="S4890">
        <v>12.4</v>
      </c>
      <c r="T4890">
        <v>1.3</v>
      </c>
      <c r="U4890">
        <v>8.8000000000000007</v>
      </c>
      <c r="V4890">
        <v>1.5</v>
      </c>
      <c r="W4890">
        <v>133</v>
      </c>
      <c r="X4890">
        <v>0</v>
      </c>
      <c r="Y4890">
        <v>0</v>
      </c>
      <c r="Z4890">
        <v>3</v>
      </c>
      <c r="AA4890">
        <v>0</v>
      </c>
      <c r="AB4890">
        <v>66</v>
      </c>
      <c r="AC4890">
        <v>0</v>
      </c>
      <c r="AD4890">
        <v>25</v>
      </c>
      <c r="AE4890">
        <v>0</v>
      </c>
      <c r="AY4890" s="59"/>
    </row>
    <row r="4891" spans="1:51">
      <c r="A4891" s="19">
        <v>43836</v>
      </c>
      <c r="B4891" t="s">
        <v>32</v>
      </c>
      <c r="C4891" s="19">
        <v>43893</v>
      </c>
      <c r="D4891">
        <v>29</v>
      </c>
      <c r="E4891">
        <v>21</v>
      </c>
      <c r="F4891">
        <v>3.9</v>
      </c>
      <c r="G4891">
        <v>1.2</v>
      </c>
      <c r="H4891">
        <v>10.4</v>
      </c>
      <c r="I4891">
        <v>4.0999999999999996</v>
      </c>
      <c r="J4891">
        <v>24.9</v>
      </c>
      <c r="K4891">
        <v>2.2000000000000002</v>
      </c>
      <c r="L4891">
        <v>17.399999999999999</v>
      </c>
      <c r="M4891">
        <v>4.4000000000000004</v>
      </c>
      <c r="N4891">
        <v>26.1</v>
      </c>
      <c r="O4891">
        <v>2.2999999999999998</v>
      </c>
      <c r="P4891">
        <v>1.7</v>
      </c>
      <c r="Q4891">
        <v>6.9</v>
      </c>
      <c r="R4891">
        <v>2.6</v>
      </c>
      <c r="S4891">
        <v>38.700000000000003</v>
      </c>
      <c r="T4891">
        <v>1.7</v>
      </c>
      <c r="U4891">
        <v>17.3</v>
      </c>
      <c r="V4891">
        <v>2.4</v>
      </c>
      <c r="W4891">
        <v>9</v>
      </c>
      <c r="X4891">
        <v>0</v>
      </c>
      <c r="Y4891">
        <v>0</v>
      </c>
      <c r="Z4891">
        <v>1</v>
      </c>
      <c r="AA4891">
        <v>0</v>
      </c>
      <c r="AB4891">
        <v>11</v>
      </c>
      <c r="AC4891">
        <v>0</v>
      </c>
      <c r="AD4891">
        <v>8</v>
      </c>
      <c r="AE4891">
        <v>0</v>
      </c>
      <c r="AY4891" s="59"/>
    </row>
    <row r="4892" spans="1:51">
      <c r="A4892" s="19">
        <v>43836</v>
      </c>
      <c r="B4892" t="s">
        <v>33</v>
      </c>
      <c r="C4892" s="19">
        <v>43893</v>
      </c>
      <c r="D4892">
        <v>16</v>
      </c>
      <c r="E4892">
        <v>16.7</v>
      </c>
      <c r="F4892">
        <v>4.3</v>
      </c>
      <c r="G4892">
        <v>1.5</v>
      </c>
      <c r="H4892">
        <v>9.6999999999999993</v>
      </c>
      <c r="I4892">
        <v>2.8</v>
      </c>
      <c r="J4892">
        <v>35.200000000000003</v>
      </c>
      <c r="K4892">
        <v>1.6</v>
      </c>
      <c r="L4892">
        <v>15.2</v>
      </c>
      <c r="M4892">
        <v>2.5</v>
      </c>
      <c r="N4892">
        <v>11.1</v>
      </c>
      <c r="O4892">
        <v>1.7</v>
      </c>
      <c r="P4892">
        <v>1</v>
      </c>
      <c r="Q4892">
        <v>4.0999999999999996</v>
      </c>
      <c r="R4892">
        <v>1.2</v>
      </c>
      <c r="S4892">
        <v>69.400000000000006</v>
      </c>
      <c r="T4892">
        <v>1</v>
      </c>
      <c r="U4892">
        <v>9.1</v>
      </c>
      <c r="V4892">
        <v>1</v>
      </c>
      <c r="W4892">
        <v>4</v>
      </c>
      <c r="X4892">
        <v>0</v>
      </c>
      <c r="Y4892">
        <v>0</v>
      </c>
      <c r="Z4892">
        <v>0</v>
      </c>
      <c r="AA4892">
        <v>0</v>
      </c>
      <c r="AB4892">
        <v>8</v>
      </c>
      <c r="AC4892">
        <v>0</v>
      </c>
      <c r="AD4892">
        <v>4</v>
      </c>
      <c r="AE4892">
        <v>0</v>
      </c>
      <c r="AY4892" s="59"/>
    </row>
    <row r="4893" spans="1:51">
      <c r="A4893" s="19">
        <v>43836</v>
      </c>
      <c r="B4893" t="s">
        <v>34</v>
      </c>
      <c r="C4893" s="19">
        <v>43893</v>
      </c>
      <c r="D4893">
        <v>99</v>
      </c>
      <c r="E4893">
        <v>33.700000000000003</v>
      </c>
      <c r="F4893">
        <v>4.0999999999999996</v>
      </c>
      <c r="G4893">
        <v>2.6</v>
      </c>
      <c r="H4893">
        <v>10.4</v>
      </c>
      <c r="I4893">
        <v>4.0999999999999996</v>
      </c>
      <c r="J4893">
        <v>17.5</v>
      </c>
      <c r="K4893">
        <v>1.1000000000000001</v>
      </c>
      <c r="L4893">
        <v>12.7</v>
      </c>
      <c r="M4893">
        <v>3.3</v>
      </c>
      <c r="N4893">
        <v>66.3</v>
      </c>
      <c r="O4893">
        <v>1.9</v>
      </c>
      <c r="P4893">
        <v>1.5</v>
      </c>
      <c r="Q4893">
        <v>5</v>
      </c>
      <c r="R4893">
        <v>1.9</v>
      </c>
      <c r="S4893">
        <v>13.3</v>
      </c>
      <c r="T4893">
        <v>1.2</v>
      </c>
      <c r="U4893">
        <v>7.2</v>
      </c>
      <c r="V4893">
        <v>1.3</v>
      </c>
      <c r="W4893">
        <v>58</v>
      </c>
      <c r="X4893">
        <v>0</v>
      </c>
      <c r="Y4893">
        <v>0</v>
      </c>
      <c r="Z4893">
        <v>3</v>
      </c>
      <c r="AA4893">
        <v>0</v>
      </c>
      <c r="AB4893">
        <v>30</v>
      </c>
      <c r="AC4893">
        <v>0</v>
      </c>
      <c r="AD4893">
        <v>8</v>
      </c>
      <c r="AE4893">
        <v>0</v>
      </c>
      <c r="AY4893" s="59"/>
    </row>
    <row r="4894" spans="1:51">
      <c r="A4894" s="19">
        <v>43836</v>
      </c>
      <c r="B4894" t="s">
        <v>35</v>
      </c>
      <c r="C4894" s="19">
        <v>43900</v>
      </c>
      <c r="D4894">
        <v>20</v>
      </c>
      <c r="E4894">
        <v>23.9</v>
      </c>
      <c r="F4894">
        <v>4</v>
      </c>
      <c r="G4894">
        <v>1.3</v>
      </c>
      <c r="H4894">
        <v>9.4</v>
      </c>
      <c r="I4894">
        <v>2.2000000000000002</v>
      </c>
      <c r="J4894">
        <v>28.3</v>
      </c>
      <c r="K4894">
        <v>2.1</v>
      </c>
      <c r="L4894">
        <v>14</v>
      </c>
      <c r="M4894">
        <v>4.3</v>
      </c>
      <c r="N4894">
        <v>30.1</v>
      </c>
      <c r="O4894">
        <v>2.2999999999999998</v>
      </c>
      <c r="P4894">
        <v>1.3</v>
      </c>
      <c r="Q4894">
        <v>5.2</v>
      </c>
      <c r="R4894">
        <v>1.4</v>
      </c>
      <c r="S4894">
        <v>45.9</v>
      </c>
      <c r="T4894">
        <v>1.8</v>
      </c>
      <c r="U4894">
        <v>9.6999999999999993</v>
      </c>
      <c r="V4894">
        <v>2</v>
      </c>
      <c r="W4894">
        <v>8</v>
      </c>
      <c r="X4894">
        <v>0</v>
      </c>
      <c r="Y4894">
        <v>0</v>
      </c>
      <c r="Z4894">
        <v>0</v>
      </c>
      <c r="AA4894">
        <v>0</v>
      </c>
      <c r="AB4894">
        <v>10</v>
      </c>
      <c r="AC4894">
        <v>0</v>
      </c>
      <c r="AD4894">
        <v>2</v>
      </c>
      <c r="AE4894">
        <v>0</v>
      </c>
      <c r="AY4894" s="59"/>
    </row>
    <row r="4895" spans="1:51">
      <c r="A4895" s="19">
        <v>43836</v>
      </c>
      <c r="B4895" t="s">
        <v>36</v>
      </c>
      <c r="C4895" s="19">
        <v>43900</v>
      </c>
      <c r="D4895">
        <v>125</v>
      </c>
      <c r="E4895">
        <v>29.9</v>
      </c>
      <c r="F4895">
        <v>4.2</v>
      </c>
      <c r="G4895">
        <v>1.6</v>
      </c>
      <c r="H4895">
        <v>10.6</v>
      </c>
      <c r="I4895">
        <v>3.2</v>
      </c>
      <c r="J4895">
        <v>21.1</v>
      </c>
      <c r="K4895">
        <v>0.8</v>
      </c>
      <c r="L4895">
        <v>15.4</v>
      </c>
      <c r="M4895">
        <v>2.8</v>
      </c>
      <c r="N4895">
        <v>51.5</v>
      </c>
      <c r="O4895">
        <v>2</v>
      </c>
      <c r="P4895">
        <v>1.7</v>
      </c>
      <c r="Q4895">
        <v>5.8</v>
      </c>
      <c r="R4895">
        <v>1.9</v>
      </c>
      <c r="S4895">
        <v>22.4</v>
      </c>
      <c r="T4895">
        <v>1.2</v>
      </c>
      <c r="U4895">
        <v>11.5</v>
      </c>
      <c r="V4895">
        <v>1.6</v>
      </c>
      <c r="W4895">
        <v>54</v>
      </c>
      <c r="X4895">
        <v>0</v>
      </c>
      <c r="Y4895">
        <v>0</v>
      </c>
      <c r="Z4895">
        <v>5</v>
      </c>
      <c r="AA4895">
        <v>0</v>
      </c>
      <c r="AB4895">
        <v>38</v>
      </c>
      <c r="AC4895">
        <v>0</v>
      </c>
      <c r="AD4895">
        <v>28</v>
      </c>
      <c r="AE4895">
        <v>0</v>
      </c>
      <c r="AY4895" s="59"/>
    </row>
    <row r="4896" spans="1:51">
      <c r="A4896" s="19">
        <v>43836</v>
      </c>
      <c r="B4896" t="s">
        <v>37</v>
      </c>
      <c r="C4896" s="19">
        <v>43900</v>
      </c>
      <c r="D4896">
        <v>36</v>
      </c>
      <c r="E4896">
        <v>44.9</v>
      </c>
      <c r="F4896">
        <v>6.5</v>
      </c>
      <c r="G4896">
        <v>3.5</v>
      </c>
      <c r="H4896">
        <v>5.7</v>
      </c>
      <c r="I4896">
        <v>2.4</v>
      </c>
      <c r="J4896">
        <v>12</v>
      </c>
      <c r="K4896">
        <v>1.6</v>
      </c>
      <c r="L4896">
        <v>10.1</v>
      </c>
      <c r="M4896">
        <v>2.8</v>
      </c>
      <c r="N4896">
        <v>90.4</v>
      </c>
      <c r="O4896">
        <v>1.2</v>
      </c>
      <c r="P4896">
        <v>0.7</v>
      </c>
      <c r="Q4896">
        <v>0.8</v>
      </c>
      <c r="R4896">
        <v>0.4</v>
      </c>
      <c r="S4896">
        <v>2.7</v>
      </c>
      <c r="T4896">
        <v>0.5</v>
      </c>
      <c r="U4896">
        <v>2.2000000000000002</v>
      </c>
      <c r="V4896">
        <v>0.5</v>
      </c>
      <c r="W4896">
        <v>33</v>
      </c>
      <c r="X4896">
        <v>0</v>
      </c>
      <c r="Y4896">
        <v>0</v>
      </c>
      <c r="Z4896">
        <v>0</v>
      </c>
      <c r="AA4896">
        <v>0</v>
      </c>
      <c r="AB4896">
        <v>2</v>
      </c>
      <c r="AC4896">
        <v>0</v>
      </c>
      <c r="AD4896">
        <v>1</v>
      </c>
      <c r="AE4896">
        <v>0</v>
      </c>
      <c r="AY4896" s="59"/>
    </row>
    <row r="4897" spans="1:51">
      <c r="A4897" s="19">
        <v>43836</v>
      </c>
      <c r="B4897" t="s">
        <v>38</v>
      </c>
      <c r="C4897" s="19">
        <v>43900</v>
      </c>
      <c r="D4897">
        <v>68</v>
      </c>
      <c r="E4897">
        <v>37.6</v>
      </c>
      <c r="F4897">
        <v>5.9</v>
      </c>
      <c r="G4897">
        <v>3</v>
      </c>
      <c r="H4897">
        <v>8.5</v>
      </c>
      <c r="I4897">
        <v>2.8</v>
      </c>
      <c r="J4897">
        <v>15</v>
      </c>
      <c r="K4897">
        <v>1.3</v>
      </c>
      <c r="L4897">
        <v>12.4</v>
      </c>
      <c r="M4897">
        <v>3</v>
      </c>
      <c r="N4897">
        <v>76.2</v>
      </c>
      <c r="O4897">
        <v>2.2000000000000002</v>
      </c>
      <c r="P4897">
        <v>1.5</v>
      </c>
      <c r="Q4897">
        <v>3.2</v>
      </c>
      <c r="R4897">
        <v>1.3</v>
      </c>
      <c r="S4897">
        <v>7.7</v>
      </c>
      <c r="T4897">
        <v>0.9</v>
      </c>
      <c r="U4897">
        <v>5.6</v>
      </c>
      <c r="V4897">
        <v>1.2</v>
      </c>
      <c r="W4897">
        <v>52</v>
      </c>
      <c r="X4897">
        <v>0</v>
      </c>
      <c r="Y4897">
        <v>0</v>
      </c>
      <c r="Z4897">
        <v>1</v>
      </c>
      <c r="AA4897">
        <v>0</v>
      </c>
      <c r="AB4897">
        <v>10</v>
      </c>
      <c r="AC4897">
        <v>0</v>
      </c>
      <c r="AD4897">
        <v>5</v>
      </c>
      <c r="AE4897">
        <v>0</v>
      </c>
      <c r="AY4897" s="59"/>
    </row>
    <row r="4898" spans="1:51">
      <c r="A4898" s="19">
        <v>43836</v>
      </c>
      <c r="B4898" t="s">
        <v>39</v>
      </c>
      <c r="C4898" s="19">
        <v>43900</v>
      </c>
      <c r="D4898">
        <v>14</v>
      </c>
      <c r="E4898">
        <v>24.7</v>
      </c>
      <c r="F4898">
        <v>3.8</v>
      </c>
      <c r="G4898">
        <v>1.5</v>
      </c>
      <c r="H4898">
        <v>13.3</v>
      </c>
      <c r="I4898">
        <v>4.5</v>
      </c>
      <c r="J4898">
        <v>22.3</v>
      </c>
      <c r="K4898">
        <v>1.3</v>
      </c>
      <c r="L4898">
        <v>15.3</v>
      </c>
      <c r="M4898">
        <v>3</v>
      </c>
      <c r="N4898">
        <v>36.5</v>
      </c>
      <c r="O4898">
        <v>2.4</v>
      </c>
      <c r="P4898">
        <v>1.7</v>
      </c>
      <c r="Q4898">
        <v>10.5</v>
      </c>
      <c r="R4898">
        <v>2.7</v>
      </c>
      <c r="S4898">
        <v>29</v>
      </c>
      <c r="T4898">
        <v>1.5</v>
      </c>
      <c r="U4898">
        <v>13.3</v>
      </c>
      <c r="V4898">
        <v>1.9</v>
      </c>
      <c r="W4898">
        <v>5</v>
      </c>
      <c r="X4898">
        <v>0</v>
      </c>
      <c r="Y4898">
        <v>0</v>
      </c>
      <c r="Z4898">
        <v>1</v>
      </c>
      <c r="AA4898">
        <v>0</v>
      </c>
      <c r="AB4898">
        <v>5</v>
      </c>
      <c r="AC4898">
        <v>0</v>
      </c>
      <c r="AD4898">
        <v>3</v>
      </c>
      <c r="AE4898">
        <v>0</v>
      </c>
      <c r="AY4898" s="59"/>
    </row>
    <row r="4899" spans="1:51">
      <c r="A4899" s="19">
        <v>43836</v>
      </c>
      <c r="B4899" t="s">
        <v>40</v>
      </c>
      <c r="C4899" s="19">
        <v>43900</v>
      </c>
      <c r="D4899">
        <v>89</v>
      </c>
      <c r="E4899">
        <v>21.3</v>
      </c>
      <c r="F4899">
        <v>4.2</v>
      </c>
      <c r="G4899">
        <v>1.2</v>
      </c>
      <c r="H4899">
        <v>9.8000000000000007</v>
      </c>
      <c r="I4899">
        <v>3.7</v>
      </c>
      <c r="J4899">
        <v>23.6</v>
      </c>
      <c r="K4899">
        <v>1.9</v>
      </c>
      <c r="L4899">
        <v>19.3</v>
      </c>
      <c r="M4899">
        <v>4.5</v>
      </c>
      <c r="N4899">
        <v>27</v>
      </c>
      <c r="O4899">
        <v>2.7</v>
      </c>
      <c r="P4899">
        <v>1.8</v>
      </c>
      <c r="Q4899">
        <v>6.3</v>
      </c>
      <c r="R4899">
        <v>2.2999999999999998</v>
      </c>
      <c r="S4899">
        <v>33.700000000000003</v>
      </c>
      <c r="T4899">
        <v>1.6</v>
      </c>
      <c r="U4899">
        <v>21.7</v>
      </c>
      <c r="V4899">
        <v>2.5</v>
      </c>
      <c r="W4899">
        <v>29</v>
      </c>
      <c r="X4899">
        <v>0</v>
      </c>
      <c r="Y4899">
        <v>0</v>
      </c>
      <c r="Z4899">
        <v>2</v>
      </c>
      <c r="AA4899">
        <v>0</v>
      </c>
      <c r="AB4899">
        <v>32</v>
      </c>
      <c r="AC4899">
        <v>0</v>
      </c>
      <c r="AD4899">
        <v>26</v>
      </c>
      <c r="AE4899">
        <v>0</v>
      </c>
      <c r="AY4899" s="59"/>
    </row>
    <row r="4900" spans="1:51">
      <c r="A4900" s="19">
        <v>43836</v>
      </c>
      <c r="B4900" t="s">
        <v>41</v>
      </c>
      <c r="C4900" s="19">
        <v>43904</v>
      </c>
      <c r="D4900">
        <v>6</v>
      </c>
      <c r="E4900">
        <v>29.7</v>
      </c>
      <c r="F4900">
        <v>5</v>
      </c>
      <c r="G4900">
        <v>2.4</v>
      </c>
      <c r="H4900">
        <v>8.8000000000000007</v>
      </c>
      <c r="I4900">
        <v>2.9</v>
      </c>
      <c r="J4900">
        <v>19.7</v>
      </c>
      <c r="K4900">
        <v>1.3</v>
      </c>
      <c r="L4900">
        <v>16.2</v>
      </c>
      <c r="M4900">
        <v>3.4</v>
      </c>
      <c r="N4900">
        <v>51.5</v>
      </c>
      <c r="O4900">
        <v>2.7</v>
      </c>
      <c r="P4900">
        <v>1.9</v>
      </c>
      <c r="Q4900">
        <v>4.7</v>
      </c>
      <c r="R4900">
        <v>1.8</v>
      </c>
      <c r="S4900">
        <v>20.2</v>
      </c>
      <c r="T4900">
        <v>1.5</v>
      </c>
      <c r="U4900">
        <v>13.2</v>
      </c>
      <c r="V4900">
        <v>1.9</v>
      </c>
      <c r="W4900">
        <v>3</v>
      </c>
      <c r="X4900">
        <v>0</v>
      </c>
      <c r="Y4900">
        <v>0</v>
      </c>
      <c r="Z4900">
        <v>0</v>
      </c>
      <c r="AA4900">
        <v>0</v>
      </c>
      <c r="AB4900">
        <v>2</v>
      </c>
      <c r="AC4900">
        <v>0</v>
      </c>
      <c r="AD4900">
        <v>1</v>
      </c>
      <c r="AE4900">
        <v>0</v>
      </c>
      <c r="AY4900" s="59"/>
    </row>
    <row r="4901" spans="1:51">
      <c r="A4901" s="19">
        <v>43836</v>
      </c>
      <c r="B4901" t="s">
        <v>43</v>
      </c>
      <c r="C4901" s="19">
        <v>43907</v>
      </c>
      <c r="D4901">
        <v>67</v>
      </c>
      <c r="E4901">
        <v>29.6</v>
      </c>
      <c r="F4901">
        <v>4.2</v>
      </c>
      <c r="G4901">
        <v>1.6</v>
      </c>
      <c r="H4901">
        <v>11.4</v>
      </c>
      <c r="I4901">
        <v>3.6</v>
      </c>
      <c r="J4901">
        <v>19.899999999999999</v>
      </c>
      <c r="K4901">
        <v>1.1000000000000001</v>
      </c>
      <c r="L4901">
        <v>15.1</v>
      </c>
      <c r="M4901">
        <v>3.1</v>
      </c>
      <c r="N4901">
        <v>50.3</v>
      </c>
      <c r="O4901">
        <v>2.6</v>
      </c>
      <c r="P4901">
        <v>1.8</v>
      </c>
      <c r="Q4901">
        <v>7.2</v>
      </c>
      <c r="R4901">
        <v>2.2000000000000002</v>
      </c>
      <c r="S4901">
        <v>20</v>
      </c>
      <c r="T4901">
        <v>1.5</v>
      </c>
      <c r="U4901">
        <v>11.9</v>
      </c>
      <c r="V4901">
        <v>2</v>
      </c>
      <c r="W4901">
        <v>29</v>
      </c>
      <c r="X4901">
        <v>0</v>
      </c>
      <c r="Y4901">
        <v>0</v>
      </c>
      <c r="Z4901">
        <v>3</v>
      </c>
      <c r="AA4901">
        <v>0</v>
      </c>
      <c r="AB4901">
        <v>20</v>
      </c>
      <c r="AC4901">
        <v>0</v>
      </c>
      <c r="AD4901">
        <v>15</v>
      </c>
      <c r="AE4901">
        <v>0</v>
      </c>
      <c r="AY4901" s="59"/>
    </row>
    <row r="4902" spans="1:51">
      <c r="A4902" s="19">
        <v>43836</v>
      </c>
      <c r="B4902" t="s">
        <v>44</v>
      </c>
      <c r="C4902" s="19">
        <v>43907</v>
      </c>
      <c r="D4902">
        <v>219</v>
      </c>
      <c r="E4902">
        <v>30.6</v>
      </c>
      <c r="F4902">
        <v>3.4</v>
      </c>
      <c r="G4902">
        <v>1</v>
      </c>
      <c r="H4902">
        <v>10</v>
      </c>
      <c r="I4902">
        <v>2.2999999999999998</v>
      </c>
      <c r="J4902">
        <v>20.8</v>
      </c>
      <c r="K4902">
        <v>1.5</v>
      </c>
      <c r="L4902">
        <v>15.8</v>
      </c>
      <c r="M4902">
        <v>4.0999999999999996</v>
      </c>
      <c r="N4902">
        <v>52.6</v>
      </c>
      <c r="O4902">
        <v>1.9</v>
      </c>
      <c r="P4902">
        <v>1.3</v>
      </c>
      <c r="Q4902">
        <v>5.7</v>
      </c>
      <c r="R4902">
        <v>1.5</v>
      </c>
      <c r="S4902">
        <v>21.2</v>
      </c>
      <c r="T4902">
        <v>1.3</v>
      </c>
      <c r="U4902">
        <v>11.9</v>
      </c>
      <c r="V4902">
        <v>2.1</v>
      </c>
      <c r="W4902">
        <v>97</v>
      </c>
      <c r="X4902">
        <v>0</v>
      </c>
      <c r="Y4902">
        <v>0</v>
      </c>
      <c r="Z4902">
        <v>6</v>
      </c>
      <c r="AA4902">
        <v>0</v>
      </c>
      <c r="AB4902">
        <v>66</v>
      </c>
      <c r="AC4902">
        <v>0</v>
      </c>
      <c r="AD4902">
        <v>50</v>
      </c>
      <c r="AE4902">
        <v>0</v>
      </c>
      <c r="AY4902" s="59"/>
    </row>
    <row r="4903" spans="1:51">
      <c r="A4903" s="19">
        <v>43836</v>
      </c>
      <c r="B4903" t="s">
        <v>45</v>
      </c>
      <c r="C4903" s="19">
        <v>43907</v>
      </c>
      <c r="D4903">
        <v>155</v>
      </c>
      <c r="E4903">
        <v>35.9</v>
      </c>
      <c r="F4903">
        <v>5.8</v>
      </c>
      <c r="G4903">
        <v>2.2000000000000002</v>
      </c>
      <c r="H4903">
        <v>8.1999999999999993</v>
      </c>
      <c r="I4903">
        <v>2.8</v>
      </c>
      <c r="J4903">
        <v>14.4</v>
      </c>
      <c r="K4903">
        <v>1</v>
      </c>
      <c r="L4903">
        <v>16.600000000000001</v>
      </c>
      <c r="M4903">
        <v>2.6</v>
      </c>
      <c r="N4903">
        <v>69.3</v>
      </c>
      <c r="O4903">
        <v>2.5</v>
      </c>
      <c r="P4903">
        <v>1.6</v>
      </c>
      <c r="Q4903">
        <v>3.2</v>
      </c>
      <c r="R4903">
        <v>1.4</v>
      </c>
      <c r="S4903">
        <v>8.5</v>
      </c>
      <c r="T4903">
        <v>1</v>
      </c>
      <c r="U4903">
        <v>11</v>
      </c>
      <c r="V4903">
        <v>1.1000000000000001</v>
      </c>
      <c r="W4903">
        <v>91</v>
      </c>
      <c r="X4903">
        <v>0</v>
      </c>
      <c r="Y4903">
        <v>0</v>
      </c>
      <c r="Z4903">
        <v>2</v>
      </c>
      <c r="AA4903">
        <v>0</v>
      </c>
      <c r="AB4903">
        <v>20</v>
      </c>
      <c r="AC4903">
        <v>0</v>
      </c>
      <c r="AD4903">
        <v>42</v>
      </c>
      <c r="AE4903">
        <v>0</v>
      </c>
      <c r="AY4903" s="59"/>
    </row>
    <row r="4904" spans="1:51">
      <c r="A4904" s="19">
        <v>43836</v>
      </c>
      <c r="B4904" t="s">
        <v>42</v>
      </c>
      <c r="C4904" s="19">
        <v>43907</v>
      </c>
      <c r="D4904">
        <v>136</v>
      </c>
      <c r="E4904">
        <v>28.5</v>
      </c>
      <c r="F4904">
        <v>4</v>
      </c>
      <c r="G4904">
        <v>1.9</v>
      </c>
      <c r="H4904">
        <v>12.9</v>
      </c>
      <c r="I4904">
        <v>4.0999999999999996</v>
      </c>
      <c r="J4904">
        <v>18.8</v>
      </c>
      <c r="K4904">
        <v>1.2</v>
      </c>
      <c r="L4904">
        <v>15.4</v>
      </c>
      <c r="M4904">
        <v>2.7</v>
      </c>
      <c r="N4904">
        <v>48.1</v>
      </c>
      <c r="O4904">
        <v>2.7</v>
      </c>
      <c r="P4904">
        <v>1.9</v>
      </c>
      <c r="Q4904">
        <v>8.9</v>
      </c>
      <c r="R4904">
        <v>2.4</v>
      </c>
      <c r="S4904">
        <v>19.399999999999999</v>
      </c>
      <c r="T4904">
        <v>1.5</v>
      </c>
      <c r="U4904">
        <v>12.7</v>
      </c>
      <c r="V4904">
        <v>1.9</v>
      </c>
      <c r="W4904">
        <v>57</v>
      </c>
      <c r="X4904">
        <v>0</v>
      </c>
      <c r="Y4904">
        <v>0</v>
      </c>
      <c r="Z4904">
        <v>11</v>
      </c>
      <c r="AA4904">
        <v>0</v>
      </c>
      <c r="AB4904">
        <v>37</v>
      </c>
      <c r="AC4904">
        <v>0</v>
      </c>
      <c r="AD4904">
        <v>31</v>
      </c>
      <c r="AE4904">
        <v>0</v>
      </c>
      <c r="AY4904" s="59"/>
    </row>
    <row r="4905" spans="1:51">
      <c r="A4905" s="19">
        <v>43836</v>
      </c>
      <c r="B4905" t="s">
        <v>46</v>
      </c>
      <c r="C4905" s="19">
        <v>43914</v>
      </c>
      <c r="D4905">
        <v>105</v>
      </c>
      <c r="E4905">
        <v>39.9</v>
      </c>
      <c r="F4905">
        <v>7.7</v>
      </c>
      <c r="G4905">
        <v>2.8</v>
      </c>
      <c r="H4905">
        <v>7.2</v>
      </c>
      <c r="I4905">
        <v>2.5</v>
      </c>
      <c r="J4905">
        <v>14.1</v>
      </c>
      <c r="K4905">
        <v>1.3</v>
      </c>
      <c r="L4905">
        <v>11.1</v>
      </c>
      <c r="M4905">
        <v>3</v>
      </c>
      <c r="N4905">
        <v>78.7</v>
      </c>
      <c r="O4905">
        <v>2.9</v>
      </c>
      <c r="P4905">
        <v>1.4</v>
      </c>
      <c r="Q4905">
        <v>2.2000000000000002</v>
      </c>
      <c r="R4905">
        <v>1.2</v>
      </c>
      <c r="S4905">
        <v>6.9</v>
      </c>
      <c r="T4905">
        <v>0.9</v>
      </c>
      <c r="U4905">
        <v>4.5</v>
      </c>
      <c r="V4905">
        <v>0.9</v>
      </c>
      <c r="W4905">
        <v>86</v>
      </c>
      <c r="X4905">
        <v>0</v>
      </c>
      <c r="Y4905">
        <v>0</v>
      </c>
      <c r="Z4905">
        <v>1</v>
      </c>
      <c r="AA4905">
        <v>0</v>
      </c>
      <c r="AB4905">
        <v>12</v>
      </c>
      <c r="AC4905">
        <v>0</v>
      </c>
      <c r="AD4905">
        <v>5</v>
      </c>
      <c r="AE4905">
        <v>0</v>
      </c>
      <c r="AY4905" s="59"/>
    </row>
    <row r="4906" spans="1:51">
      <c r="A4906" s="19">
        <v>43836</v>
      </c>
      <c r="B4906" t="s">
        <v>47</v>
      </c>
      <c r="C4906" s="19">
        <v>43919</v>
      </c>
      <c r="D4906">
        <v>51</v>
      </c>
      <c r="E4906">
        <v>29.7</v>
      </c>
      <c r="F4906">
        <v>5</v>
      </c>
      <c r="G4906">
        <v>2.4</v>
      </c>
      <c r="H4906">
        <v>8.8000000000000007</v>
      </c>
      <c r="I4906">
        <v>2.9</v>
      </c>
      <c r="J4906">
        <v>19.7</v>
      </c>
      <c r="K4906">
        <v>1.3</v>
      </c>
      <c r="L4906">
        <v>16.2</v>
      </c>
      <c r="M4906">
        <v>3.4</v>
      </c>
      <c r="N4906">
        <v>49.3</v>
      </c>
      <c r="O4906">
        <v>3</v>
      </c>
      <c r="P4906">
        <v>2.1</v>
      </c>
      <c r="Q4906">
        <v>5.7</v>
      </c>
      <c r="R4906">
        <v>2.2000000000000002</v>
      </c>
      <c r="S4906">
        <v>20.100000000000001</v>
      </c>
      <c r="T4906">
        <v>1.8</v>
      </c>
      <c r="U4906">
        <v>13.2</v>
      </c>
      <c r="V4906">
        <v>2.1</v>
      </c>
      <c r="W4906">
        <v>23</v>
      </c>
      <c r="X4906">
        <v>0</v>
      </c>
      <c r="Y4906">
        <v>0</v>
      </c>
      <c r="Z4906">
        <v>1</v>
      </c>
      <c r="AA4906">
        <v>0</v>
      </c>
      <c r="AB4906">
        <v>15</v>
      </c>
      <c r="AC4906">
        <v>0</v>
      </c>
      <c r="AD4906">
        <v>12</v>
      </c>
      <c r="AE4906">
        <v>0</v>
      </c>
      <c r="AY4906" s="59"/>
    </row>
    <row r="4907" spans="1:51">
      <c r="A4907" s="19">
        <v>43836</v>
      </c>
      <c r="B4907" t="s">
        <v>48</v>
      </c>
      <c r="C4907" s="19">
        <v>43925</v>
      </c>
      <c r="D4907">
        <v>15</v>
      </c>
      <c r="E4907">
        <v>28.8</v>
      </c>
      <c r="F4907">
        <v>3.9</v>
      </c>
      <c r="G4907">
        <v>1.3</v>
      </c>
      <c r="H4907">
        <v>9</v>
      </c>
      <c r="I4907">
        <v>2.2000000000000002</v>
      </c>
      <c r="J4907">
        <v>21.6</v>
      </c>
      <c r="K4907">
        <v>1.9</v>
      </c>
      <c r="L4907">
        <v>17.2</v>
      </c>
      <c r="M4907">
        <v>3.7</v>
      </c>
      <c r="N4907">
        <v>44.4</v>
      </c>
      <c r="O4907">
        <v>2.5</v>
      </c>
      <c r="P4907">
        <v>1.7</v>
      </c>
      <c r="Q4907">
        <v>5.5</v>
      </c>
      <c r="R4907">
        <v>2.1</v>
      </c>
      <c r="S4907">
        <v>23.4</v>
      </c>
      <c r="T4907">
        <v>1.9</v>
      </c>
      <c r="U4907">
        <v>15.5</v>
      </c>
      <c r="V4907">
        <v>2.5</v>
      </c>
      <c r="W4907">
        <v>6</v>
      </c>
      <c r="X4907">
        <v>0</v>
      </c>
      <c r="Y4907">
        <v>0</v>
      </c>
      <c r="Z4907">
        <v>0</v>
      </c>
      <c r="AA4907">
        <v>0</v>
      </c>
      <c r="AB4907">
        <v>5</v>
      </c>
      <c r="AC4907">
        <v>0</v>
      </c>
      <c r="AD4907">
        <v>4</v>
      </c>
      <c r="AE4907">
        <v>0</v>
      </c>
      <c r="AY4907" s="59"/>
    </row>
    <row r="4908" spans="1:51">
      <c r="A4908" s="19">
        <v>43836</v>
      </c>
      <c r="B4908" t="s">
        <v>49</v>
      </c>
      <c r="C4908" s="19">
        <v>43925</v>
      </c>
      <c r="D4908">
        <v>24</v>
      </c>
      <c r="E4908">
        <v>22.7</v>
      </c>
      <c r="F4908">
        <v>4.5999999999999996</v>
      </c>
      <c r="G4908">
        <v>1.6</v>
      </c>
      <c r="H4908">
        <v>8.1999999999999993</v>
      </c>
      <c r="I4908">
        <v>2.5</v>
      </c>
      <c r="J4908">
        <v>24.3</v>
      </c>
      <c r="K4908">
        <v>2.2000000000000002</v>
      </c>
      <c r="L4908">
        <v>18.5</v>
      </c>
      <c r="M4908">
        <v>5</v>
      </c>
      <c r="N4908">
        <v>28.7</v>
      </c>
      <c r="O4908">
        <v>3.3</v>
      </c>
      <c r="P4908">
        <v>2.1</v>
      </c>
      <c r="Q4908">
        <v>5.5</v>
      </c>
      <c r="R4908">
        <v>2.2000000000000002</v>
      </c>
      <c r="S4908">
        <v>33.1</v>
      </c>
      <c r="T4908">
        <v>2.1</v>
      </c>
      <c r="U4908">
        <v>19.399999999999999</v>
      </c>
      <c r="V4908">
        <v>3.2</v>
      </c>
      <c r="W4908">
        <v>8</v>
      </c>
      <c r="X4908">
        <v>0</v>
      </c>
      <c r="Y4908">
        <v>0</v>
      </c>
      <c r="Z4908">
        <v>0</v>
      </c>
      <c r="AA4908">
        <v>0</v>
      </c>
      <c r="AB4908">
        <v>9</v>
      </c>
      <c r="AC4908">
        <v>0</v>
      </c>
      <c r="AD4908">
        <v>7</v>
      </c>
      <c r="AE4908">
        <v>0</v>
      </c>
      <c r="AY4908" s="59"/>
    </row>
    <row r="4909" spans="1:51">
      <c r="A4909" s="19">
        <v>43836</v>
      </c>
      <c r="B4909" t="s">
        <v>50</v>
      </c>
      <c r="C4909" s="19">
        <v>43925</v>
      </c>
      <c r="D4909">
        <v>54</v>
      </c>
      <c r="E4909">
        <v>44</v>
      </c>
      <c r="F4909">
        <v>6.5</v>
      </c>
      <c r="G4909">
        <v>3.4</v>
      </c>
      <c r="H4909">
        <v>5.9</v>
      </c>
      <c r="I4909">
        <v>2.5</v>
      </c>
      <c r="J4909">
        <v>12.5</v>
      </c>
      <c r="K4909">
        <v>1.6</v>
      </c>
      <c r="L4909">
        <v>10.3</v>
      </c>
      <c r="M4909">
        <v>2.9</v>
      </c>
      <c r="N4909">
        <v>84.5</v>
      </c>
      <c r="O4909">
        <v>2</v>
      </c>
      <c r="P4909">
        <v>1.2</v>
      </c>
      <c r="Q4909">
        <v>1.5</v>
      </c>
      <c r="R4909">
        <v>0.9</v>
      </c>
      <c r="S4909">
        <v>4.4000000000000004</v>
      </c>
      <c r="T4909">
        <v>0.8</v>
      </c>
      <c r="U4909">
        <v>3.3</v>
      </c>
      <c r="V4909">
        <v>1</v>
      </c>
      <c r="W4909">
        <v>48</v>
      </c>
      <c r="X4909">
        <v>0</v>
      </c>
      <c r="Y4909">
        <v>0</v>
      </c>
      <c r="Z4909">
        <v>0</v>
      </c>
      <c r="AA4909">
        <v>0</v>
      </c>
      <c r="AB4909">
        <v>4</v>
      </c>
      <c r="AC4909">
        <v>0</v>
      </c>
      <c r="AD4909">
        <v>2</v>
      </c>
      <c r="AE4909">
        <v>0</v>
      </c>
      <c r="AY4909" s="59"/>
    </row>
    <row r="4910" spans="1:51">
      <c r="A4910" s="19">
        <v>43836</v>
      </c>
      <c r="B4910" t="s">
        <v>51</v>
      </c>
      <c r="C4910" s="19">
        <v>43925</v>
      </c>
      <c r="D4910">
        <v>14</v>
      </c>
      <c r="E4910">
        <v>27.7</v>
      </c>
      <c r="F4910">
        <v>3.6</v>
      </c>
      <c r="G4910">
        <v>1.4</v>
      </c>
      <c r="H4910">
        <v>10.1</v>
      </c>
      <c r="I4910">
        <v>2.5</v>
      </c>
      <c r="J4910">
        <v>22.9</v>
      </c>
      <c r="K4910">
        <v>2.1</v>
      </c>
      <c r="L4910">
        <v>15.6</v>
      </c>
      <c r="M4910">
        <v>3.8</v>
      </c>
      <c r="N4910">
        <v>41.9</v>
      </c>
      <c r="O4910">
        <v>2.5</v>
      </c>
      <c r="P4910">
        <v>2.1</v>
      </c>
      <c r="Q4910">
        <v>6.6</v>
      </c>
      <c r="R4910">
        <v>2</v>
      </c>
      <c r="S4910">
        <v>27.7</v>
      </c>
      <c r="T4910">
        <v>2.1</v>
      </c>
      <c r="U4910">
        <v>12.4</v>
      </c>
      <c r="V4910">
        <v>2.2999999999999998</v>
      </c>
      <c r="W4910">
        <v>6</v>
      </c>
      <c r="X4910">
        <v>0</v>
      </c>
      <c r="Y4910">
        <v>0</v>
      </c>
      <c r="Z4910">
        <v>0</v>
      </c>
      <c r="AA4910">
        <v>0</v>
      </c>
      <c r="AB4910">
        <v>5</v>
      </c>
      <c r="AC4910">
        <v>0</v>
      </c>
      <c r="AD4910">
        <v>3</v>
      </c>
      <c r="AE4910">
        <v>0</v>
      </c>
      <c r="AY4910" s="59"/>
    </row>
    <row r="4911" spans="1:51">
      <c r="A4911" s="19">
        <v>43836</v>
      </c>
      <c r="B4911" t="s">
        <v>52</v>
      </c>
      <c r="C4911" s="19">
        <v>43928</v>
      </c>
      <c r="D4911">
        <v>84</v>
      </c>
      <c r="E4911">
        <v>24.6</v>
      </c>
      <c r="F4911">
        <v>4</v>
      </c>
      <c r="G4911">
        <v>2</v>
      </c>
      <c r="H4911">
        <v>12.5</v>
      </c>
      <c r="I4911">
        <v>4.0999999999999996</v>
      </c>
      <c r="J4911">
        <v>20.6</v>
      </c>
      <c r="K4911">
        <v>0.7</v>
      </c>
      <c r="L4911">
        <v>17.899999999999999</v>
      </c>
      <c r="M4911">
        <v>3.1</v>
      </c>
      <c r="N4911">
        <v>34.200000000000003</v>
      </c>
      <c r="O4911">
        <v>3.2</v>
      </c>
      <c r="P4911">
        <v>2.4</v>
      </c>
      <c r="Q4911">
        <v>9.9</v>
      </c>
      <c r="R4911">
        <v>3.1</v>
      </c>
      <c r="S4911">
        <v>23.9</v>
      </c>
      <c r="T4911">
        <v>1.9</v>
      </c>
      <c r="U4911">
        <v>18.5</v>
      </c>
      <c r="V4911">
        <v>2.4</v>
      </c>
      <c r="W4911">
        <v>30</v>
      </c>
      <c r="X4911">
        <v>0</v>
      </c>
      <c r="Y4911">
        <v>0</v>
      </c>
      <c r="Z4911">
        <v>6</v>
      </c>
      <c r="AA4911">
        <v>0</v>
      </c>
      <c r="AB4911">
        <v>25</v>
      </c>
      <c r="AC4911">
        <v>0</v>
      </c>
      <c r="AD4911">
        <v>22</v>
      </c>
      <c r="AE4911">
        <v>0</v>
      </c>
      <c r="AY4911" s="59"/>
    </row>
    <row r="4912" spans="1:51">
      <c r="A4912" s="19">
        <v>43836</v>
      </c>
      <c r="B4912" t="s">
        <v>53</v>
      </c>
      <c r="C4912" s="19">
        <v>43949</v>
      </c>
      <c r="D4912">
        <v>60</v>
      </c>
      <c r="E4912">
        <v>23</v>
      </c>
      <c r="F4912">
        <v>5.6</v>
      </c>
      <c r="G4912">
        <v>2.1</v>
      </c>
      <c r="H4912">
        <v>11</v>
      </c>
      <c r="I4912">
        <v>2.8</v>
      </c>
      <c r="J4912">
        <v>20.6</v>
      </c>
      <c r="K4912">
        <v>2</v>
      </c>
      <c r="L4912">
        <v>19.2</v>
      </c>
      <c r="M4912">
        <v>3.3</v>
      </c>
      <c r="N4912">
        <v>29.6</v>
      </c>
      <c r="O4912">
        <v>4.5</v>
      </c>
      <c r="P4912">
        <v>2.7</v>
      </c>
      <c r="Q4912">
        <v>8.6</v>
      </c>
      <c r="R4912">
        <v>3.1</v>
      </c>
      <c r="S4912">
        <v>24</v>
      </c>
      <c r="T4912">
        <v>2.9</v>
      </c>
      <c r="U4912">
        <v>21.2</v>
      </c>
      <c r="V4912">
        <v>3.1</v>
      </c>
      <c r="W4912">
        <v>21</v>
      </c>
      <c r="X4912">
        <v>0</v>
      </c>
      <c r="Y4912">
        <v>0</v>
      </c>
      <c r="Z4912">
        <v>3</v>
      </c>
      <c r="AA4912">
        <v>0</v>
      </c>
      <c r="AB4912">
        <v>19</v>
      </c>
      <c r="AC4912">
        <v>0</v>
      </c>
      <c r="AD4912">
        <v>17</v>
      </c>
      <c r="AE4912">
        <v>0</v>
      </c>
      <c r="AY4912" s="59"/>
    </row>
    <row r="4913" spans="1:51">
      <c r="A4913" s="19">
        <v>43836</v>
      </c>
      <c r="B4913" t="s">
        <v>54</v>
      </c>
      <c r="C4913" s="19">
        <v>43949</v>
      </c>
      <c r="D4913">
        <v>21</v>
      </c>
      <c r="E4913">
        <v>35</v>
      </c>
      <c r="F4913">
        <v>4.9000000000000004</v>
      </c>
      <c r="G4913">
        <v>2.2999999999999998</v>
      </c>
      <c r="H4913">
        <v>9.6</v>
      </c>
      <c r="I4913">
        <v>1.8</v>
      </c>
      <c r="J4913">
        <v>17.5</v>
      </c>
      <c r="K4913">
        <v>1.5</v>
      </c>
      <c r="L4913">
        <v>14.5</v>
      </c>
      <c r="M4913">
        <v>2.5</v>
      </c>
      <c r="N4913">
        <v>59.6</v>
      </c>
      <c r="O4913">
        <v>3.1</v>
      </c>
      <c r="P4913">
        <v>2.2000000000000002</v>
      </c>
      <c r="Q4913">
        <v>5.4</v>
      </c>
      <c r="R4913">
        <v>2</v>
      </c>
      <c r="S4913">
        <v>13.4</v>
      </c>
      <c r="T4913">
        <v>1.8</v>
      </c>
      <c r="U4913">
        <v>10.199999999999999</v>
      </c>
      <c r="V4913">
        <v>1.9</v>
      </c>
      <c r="W4913">
        <v>11</v>
      </c>
      <c r="X4913">
        <v>0</v>
      </c>
      <c r="Y4913">
        <v>0</v>
      </c>
      <c r="Z4913">
        <v>1</v>
      </c>
      <c r="AA4913">
        <v>0</v>
      </c>
      <c r="AB4913">
        <v>6</v>
      </c>
      <c r="AC4913">
        <v>0</v>
      </c>
      <c r="AD4913">
        <v>3</v>
      </c>
      <c r="AE4913">
        <v>0</v>
      </c>
      <c r="AY4913" s="59"/>
    </row>
    <row r="4914" spans="1:51">
      <c r="A4914" s="19">
        <v>43836</v>
      </c>
      <c r="B4914" t="s">
        <v>55</v>
      </c>
      <c r="C4914" s="19">
        <v>43949</v>
      </c>
      <c r="D4914">
        <v>96</v>
      </c>
      <c r="E4914">
        <v>30.8</v>
      </c>
      <c r="F4914">
        <v>6.1</v>
      </c>
      <c r="G4914">
        <v>2.6</v>
      </c>
      <c r="H4914">
        <v>9.1</v>
      </c>
      <c r="I4914">
        <v>1.9</v>
      </c>
      <c r="J4914">
        <v>18</v>
      </c>
      <c r="K4914">
        <v>2</v>
      </c>
      <c r="L4914">
        <v>16.3</v>
      </c>
      <c r="M4914">
        <v>2.8</v>
      </c>
      <c r="N4914">
        <v>49.4</v>
      </c>
      <c r="O4914">
        <v>4.5</v>
      </c>
      <c r="P4914">
        <v>2.7</v>
      </c>
      <c r="Q4914">
        <v>5.9</v>
      </c>
      <c r="R4914">
        <v>2.5</v>
      </c>
      <c r="S4914">
        <v>16.100000000000001</v>
      </c>
      <c r="T4914">
        <v>2.2000000000000002</v>
      </c>
      <c r="U4914">
        <v>13.9</v>
      </c>
      <c r="V4914">
        <v>2.2999999999999998</v>
      </c>
      <c r="W4914">
        <v>44</v>
      </c>
      <c r="X4914">
        <v>0</v>
      </c>
      <c r="Y4914">
        <v>0</v>
      </c>
      <c r="Z4914">
        <v>2</v>
      </c>
      <c r="AA4914">
        <v>0</v>
      </c>
      <c r="AB4914">
        <v>26</v>
      </c>
      <c r="AC4914">
        <v>0</v>
      </c>
      <c r="AD4914">
        <v>24</v>
      </c>
      <c r="AE4914">
        <v>0</v>
      </c>
      <c r="AY4914" s="59"/>
    </row>
    <row r="4915" spans="1:51">
      <c r="A4915" s="19">
        <v>43836</v>
      </c>
      <c r="B4915" t="s">
        <v>56</v>
      </c>
      <c r="C4915" s="19">
        <v>43949</v>
      </c>
      <c r="D4915">
        <v>274</v>
      </c>
      <c r="E4915">
        <v>29.2</v>
      </c>
      <c r="F4915">
        <v>11</v>
      </c>
      <c r="G4915">
        <v>2.2999999999999998</v>
      </c>
      <c r="H4915">
        <v>9</v>
      </c>
      <c r="I4915">
        <v>1.9</v>
      </c>
      <c r="J4915">
        <v>17.600000000000001</v>
      </c>
      <c r="K4915">
        <v>1.4</v>
      </c>
      <c r="L4915">
        <v>14.4</v>
      </c>
      <c r="M4915">
        <v>2.7</v>
      </c>
      <c r="N4915">
        <v>45.7</v>
      </c>
      <c r="O4915">
        <v>8.3000000000000007</v>
      </c>
      <c r="P4915">
        <v>2.9</v>
      </c>
      <c r="Q4915">
        <v>6.5</v>
      </c>
      <c r="R4915">
        <v>2.2999999999999998</v>
      </c>
      <c r="S4915">
        <v>17.5</v>
      </c>
      <c r="T4915">
        <v>2.2999999999999998</v>
      </c>
      <c r="U4915">
        <v>11.7</v>
      </c>
      <c r="V4915">
        <v>2.4</v>
      </c>
      <c r="W4915">
        <v>139</v>
      </c>
      <c r="X4915">
        <v>0</v>
      </c>
      <c r="Y4915">
        <v>0</v>
      </c>
      <c r="Z4915">
        <v>5</v>
      </c>
      <c r="AA4915">
        <v>0</v>
      </c>
      <c r="AB4915">
        <v>83</v>
      </c>
      <c r="AC4915">
        <v>0</v>
      </c>
      <c r="AD4915">
        <v>35</v>
      </c>
      <c r="AE4915">
        <v>0</v>
      </c>
      <c r="AY4915" s="59"/>
    </row>
    <row r="4916" spans="1:51">
      <c r="A4916" s="19">
        <v>43836</v>
      </c>
      <c r="B4916" t="s">
        <v>57</v>
      </c>
      <c r="C4916" s="19">
        <v>43949</v>
      </c>
      <c r="D4916">
        <v>186</v>
      </c>
      <c r="E4916">
        <v>32.5</v>
      </c>
      <c r="F4916">
        <v>4.4000000000000004</v>
      </c>
      <c r="G4916">
        <v>1.4</v>
      </c>
      <c r="H4916">
        <v>11.6</v>
      </c>
      <c r="I4916">
        <v>3.5</v>
      </c>
      <c r="J4916">
        <v>18</v>
      </c>
      <c r="K4916">
        <v>0.9</v>
      </c>
      <c r="L4916">
        <v>14.2</v>
      </c>
      <c r="M4916">
        <v>3</v>
      </c>
      <c r="N4916">
        <v>53.9</v>
      </c>
      <c r="O4916">
        <v>3.2</v>
      </c>
      <c r="P4916">
        <v>2</v>
      </c>
      <c r="Q4916">
        <v>7.6</v>
      </c>
      <c r="R4916">
        <v>2.7</v>
      </c>
      <c r="S4916">
        <v>15.8</v>
      </c>
      <c r="T4916">
        <v>1.8</v>
      </c>
      <c r="U4916">
        <v>10.4</v>
      </c>
      <c r="V4916">
        <v>2.2999999999999998</v>
      </c>
      <c r="W4916">
        <v>98</v>
      </c>
      <c r="X4916">
        <v>0</v>
      </c>
      <c r="Y4916">
        <v>0</v>
      </c>
      <c r="Z4916">
        <v>10</v>
      </c>
      <c r="AA4916">
        <v>0</v>
      </c>
      <c r="AB4916">
        <v>55</v>
      </c>
      <c r="AC4916">
        <v>0</v>
      </c>
      <c r="AD4916">
        <v>23</v>
      </c>
      <c r="AE4916">
        <v>0</v>
      </c>
      <c r="AY4916" s="59"/>
    </row>
    <row r="4917" spans="1:51">
      <c r="A4917" s="19">
        <v>43836</v>
      </c>
      <c r="B4917" t="s">
        <v>58</v>
      </c>
      <c r="C4917" s="19">
        <v>43949</v>
      </c>
      <c r="D4917">
        <v>26</v>
      </c>
      <c r="E4917">
        <v>23.8</v>
      </c>
      <c r="F4917">
        <v>5.7</v>
      </c>
      <c r="G4917">
        <v>2.2999999999999998</v>
      </c>
      <c r="H4917">
        <v>11.4</v>
      </c>
      <c r="I4917">
        <v>2.2000000000000002</v>
      </c>
      <c r="J4917">
        <v>20.6</v>
      </c>
      <c r="K4917">
        <v>2</v>
      </c>
      <c r="L4917">
        <v>18.3</v>
      </c>
      <c r="M4917">
        <v>3.2</v>
      </c>
      <c r="N4917">
        <v>32</v>
      </c>
      <c r="O4917">
        <v>4.5</v>
      </c>
      <c r="P4917">
        <v>2.9</v>
      </c>
      <c r="Q4917">
        <v>9.3000000000000007</v>
      </c>
      <c r="R4917">
        <v>2.6</v>
      </c>
      <c r="S4917">
        <v>23.4</v>
      </c>
      <c r="T4917">
        <v>2.7</v>
      </c>
      <c r="U4917">
        <v>19.2</v>
      </c>
      <c r="V4917">
        <v>3</v>
      </c>
      <c r="W4917">
        <v>9</v>
      </c>
      <c r="X4917">
        <v>0</v>
      </c>
      <c r="Y4917">
        <v>0</v>
      </c>
      <c r="Z4917">
        <v>1</v>
      </c>
      <c r="AA4917">
        <v>0</v>
      </c>
      <c r="AB4917">
        <v>8</v>
      </c>
      <c r="AC4917">
        <v>0</v>
      </c>
      <c r="AD4917">
        <v>7</v>
      </c>
      <c r="AE4917">
        <v>0</v>
      </c>
      <c r="AY4917" s="59"/>
    </row>
    <row r="4918" spans="1:51">
      <c r="A4918" s="19">
        <v>43836</v>
      </c>
      <c r="B4918" t="s">
        <v>59</v>
      </c>
      <c r="C4918" s="19">
        <v>43953</v>
      </c>
      <c r="D4918">
        <v>7</v>
      </c>
      <c r="E4918">
        <v>29.7</v>
      </c>
      <c r="F4918">
        <v>5</v>
      </c>
      <c r="G4918">
        <v>2.4</v>
      </c>
      <c r="H4918">
        <v>8.8000000000000007</v>
      </c>
      <c r="I4918">
        <v>2.9</v>
      </c>
      <c r="J4918">
        <v>19.7</v>
      </c>
      <c r="K4918">
        <v>1.3</v>
      </c>
      <c r="L4918">
        <v>16.2</v>
      </c>
      <c r="M4918">
        <v>3.4</v>
      </c>
      <c r="N4918">
        <v>45.6</v>
      </c>
      <c r="O4918">
        <v>3.8</v>
      </c>
      <c r="P4918">
        <v>2.6</v>
      </c>
      <c r="Q4918">
        <v>6.1</v>
      </c>
      <c r="R4918">
        <v>2.7</v>
      </c>
      <c r="S4918">
        <v>19.8</v>
      </c>
      <c r="T4918">
        <v>2.2000000000000002</v>
      </c>
      <c r="U4918">
        <v>14.1</v>
      </c>
      <c r="V4918">
        <v>2.7</v>
      </c>
      <c r="W4918">
        <v>3</v>
      </c>
      <c r="X4918">
        <v>0</v>
      </c>
      <c r="Y4918">
        <v>0</v>
      </c>
      <c r="Z4918">
        <v>0</v>
      </c>
      <c r="AA4918">
        <v>0</v>
      </c>
      <c r="AB4918">
        <v>2</v>
      </c>
      <c r="AC4918">
        <v>0</v>
      </c>
      <c r="AD4918">
        <v>2</v>
      </c>
      <c r="AE4918">
        <v>0</v>
      </c>
      <c r="AY4918" s="59"/>
    </row>
    <row r="4919" spans="1:51">
      <c r="A4919" s="19">
        <v>43836</v>
      </c>
      <c r="B4919" t="s">
        <v>60</v>
      </c>
      <c r="C4919" s="19">
        <v>43953</v>
      </c>
      <c r="D4919">
        <v>39</v>
      </c>
      <c r="E4919">
        <v>23.3</v>
      </c>
      <c r="F4919">
        <v>4</v>
      </c>
      <c r="G4919">
        <v>1.3</v>
      </c>
      <c r="H4919">
        <v>12.7</v>
      </c>
      <c r="I4919">
        <v>5.9</v>
      </c>
      <c r="J4919">
        <v>22.6</v>
      </c>
      <c r="K4919">
        <v>1</v>
      </c>
      <c r="L4919">
        <v>15.3</v>
      </c>
      <c r="M4919">
        <v>3.4</v>
      </c>
      <c r="N4919">
        <v>30.7</v>
      </c>
      <c r="O4919">
        <v>3.6</v>
      </c>
      <c r="P4919">
        <v>2.4</v>
      </c>
      <c r="Q4919">
        <v>10.5</v>
      </c>
      <c r="R4919">
        <v>4.8</v>
      </c>
      <c r="S4919">
        <v>27.9</v>
      </c>
      <c r="T4919">
        <v>2.2999999999999998</v>
      </c>
      <c r="U4919">
        <v>14.4</v>
      </c>
      <c r="V4919">
        <v>3</v>
      </c>
      <c r="W4919">
        <v>14</v>
      </c>
      <c r="X4919">
        <v>0</v>
      </c>
      <c r="Y4919">
        <v>0</v>
      </c>
      <c r="Z4919">
        <v>3</v>
      </c>
      <c r="AA4919">
        <v>0</v>
      </c>
      <c r="AB4919">
        <v>13</v>
      </c>
      <c r="AC4919">
        <v>0</v>
      </c>
      <c r="AD4919">
        <v>9</v>
      </c>
      <c r="AE4919">
        <v>0</v>
      </c>
      <c r="AY4919" s="59"/>
    </row>
    <row r="4920" spans="1:51">
      <c r="A4920" s="19">
        <v>43836</v>
      </c>
      <c r="B4920" t="s">
        <v>61</v>
      </c>
      <c r="C4920" s="19">
        <v>43956</v>
      </c>
      <c r="D4920">
        <v>82</v>
      </c>
      <c r="E4920">
        <v>25.6</v>
      </c>
      <c r="F4920">
        <v>3.9</v>
      </c>
      <c r="G4920">
        <v>1.5</v>
      </c>
      <c r="H4920">
        <v>17.3</v>
      </c>
      <c r="I4920">
        <v>4.3</v>
      </c>
      <c r="J4920">
        <v>18.600000000000001</v>
      </c>
      <c r="K4920">
        <v>0.8</v>
      </c>
      <c r="L4920">
        <v>14.8</v>
      </c>
      <c r="M4920">
        <v>2.9</v>
      </c>
      <c r="N4920">
        <v>35.799999999999997</v>
      </c>
      <c r="O4920">
        <v>3.5</v>
      </c>
      <c r="P4920">
        <v>2.7</v>
      </c>
      <c r="Q4920">
        <v>16.5</v>
      </c>
      <c r="R4920">
        <v>3.6</v>
      </c>
      <c r="S4920">
        <v>19.3</v>
      </c>
      <c r="T4920">
        <v>2.4</v>
      </c>
      <c r="U4920">
        <v>13</v>
      </c>
      <c r="V4920">
        <v>2.9</v>
      </c>
      <c r="W4920">
        <v>29</v>
      </c>
      <c r="X4920">
        <v>0</v>
      </c>
      <c r="Y4920">
        <v>0</v>
      </c>
      <c r="Z4920">
        <v>20</v>
      </c>
      <c r="AA4920">
        <v>0</v>
      </c>
      <c r="AB4920">
        <v>21</v>
      </c>
      <c r="AC4920">
        <v>0</v>
      </c>
      <c r="AD4920">
        <v>12</v>
      </c>
      <c r="AE4920">
        <v>0</v>
      </c>
      <c r="AY4920" s="59"/>
    </row>
    <row r="4921" spans="1:51">
      <c r="A4921" s="19">
        <v>43836</v>
      </c>
      <c r="B4921" t="s">
        <v>62</v>
      </c>
      <c r="C4921" s="19">
        <v>43963</v>
      </c>
      <c r="D4921">
        <v>29</v>
      </c>
      <c r="E4921">
        <v>23.3</v>
      </c>
      <c r="F4921">
        <v>4</v>
      </c>
      <c r="G4921">
        <v>1.3</v>
      </c>
      <c r="H4921">
        <v>12.7</v>
      </c>
      <c r="I4921">
        <v>5.9</v>
      </c>
      <c r="J4921">
        <v>22.5</v>
      </c>
      <c r="K4921">
        <v>1</v>
      </c>
      <c r="L4921">
        <v>15.4</v>
      </c>
      <c r="M4921">
        <v>3.4</v>
      </c>
      <c r="N4921">
        <v>30.3</v>
      </c>
      <c r="O4921">
        <v>3.7</v>
      </c>
      <c r="P4921">
        <v>2.6</v>
      </c>
      <c r="Q4921">
        <v>10.8</v>
      </c>
      <c r="R4921">
        <v>4.7</v>
      </c>
      <c r="S4921">
        <v>27.4</v>
      </c>
      <c r="T4921">
        <v>2.2999999999999998</v>
      </c>
      <c r="U4921">
        <v>14.6</v>
      </c>
      <c r="V4921">
        <v>3.3</v>
      </c>
      <c r="W4921">
        <v>10</v>
      </c>
      <c r="X4921">
        <v>0</v>
      </c>
      <c r="Y4921">
        <v>0</v>
      </c>
      <c r="Z4921">
        <v>2</v>
      </c>
      <c r="AA4921">
        <v>0</v>
      </c>
      <c r="AB4921">
        <v>10</v>
      </c>
      <c r="AC4921">
        <v>0</v>
      </c>
      <c r="AD4921">
        <v>7</v>
      </c>
      <c r="AE4921">
        <v>0</v>
      </c>
      <c r="AY4921" s="59"/>
    </row>
    <row r="4922" spans="1:51">
      <c r="A4922" s="19">
        <v>43836</v>
      </c>
      <c r="B4922" t="s">
        <v>63</v>
      </c>
      <c r="C4922" s="19">
        <v>43963</v>
      </c>
      <c r="D4922">
        <v>28</v>
      </c>
      <c r="E4922">
        <v>32.4</v>
      </c>
      <c r="F4922">
        <v>6.8</v>
      </c>
      <c r="G4922">
        <v>2.5</v>
      </c>
      <c r="H4922">
        <v>9.5</v>
      </c>
      <c r="I4922">
        <v>3.3</v>
      </c>
      <c r="J4922">
        <v>21.5</v>
      </c>
      <c r="K4922">
        <v>1.6</v>
      </c>
      <c r="L4922">
        <v>8.9</v>
      </c>
      <c r="M4922">
        <v>3.1</v>
      </c>
      <c r="N4922">
        <v>51</v>
      </c>
      <c r="O4922">
        <v>4.7</v>
      </c>
      <c r="P4922">
        <v>2.8</v>
      </c>
      <c r="Q4922">
        <v>6.1</v>
      </c>
      <c r="R4922">
        <v>2.6</v>
      </c>
      <c r="S4922">
        <v>21.5</v>
      </c>
      <c r="T4922">
        <v>2.2000000000000002</v>
      </c>
      <c r="U4922">
        <v>5.9</v>
      </c>
      <c r="V4922">
        <v>2.7</v>
      </c>
      <c r="W4922">
        <v>16</v>
      </c>
      <c r="X4922">
        <v>0</v>
      </c>
      <c r="Y4922">
        <v>0</v>
      </c>
      <c r="Z4922">
        <v>1</v>
      </c>
      <c r="AA4922">
        <v>0</v>
      </c>
      <c r="AB4922">
        <v>10</v>
      </c>
      <c r="AC4922">
        <v>0</v>
      </c>
      <c r="AD4922">
        <v>1</v>
      </c>
      <c r="AE4922">
        <v>0</v>
      </c>
      <c r="AY4922" s="59"/>
    </row>
    <row r="4923" spans="1:51">
      <c r="A4923" s="19">
        <v>43836</v>
      </c>
      <c r="B4923" t="s">
        <v>64</v>
      </c>
      <c r="C4923" s="19">
        <v>43970</v>
      </c>
      <c r="D4923">
        <v>54</v>
      </c>
      <c r="E4923">
        <v>33.9</v>
      </c>
      <c r="F4923">
        <v>4.8</v>
      </c>
      <c r="G4923">
        <v>2.7</v>
      </c>
      <c r="H4923">
        <v>8.5</v>
      </c>
      <c r="I4923">
        <v>3.4</v>
      </c>
      <c r="J4923">
        <v>19.399999999999999</v>
      </c>
      <c r="K4923">
        <v>1.2</v>
      </c>
      <c r="L4923">
        <v>12.6</v>
      </c>
      <c r="M4923">
        <v>3.1</v>
      </c>
      <c r="N4923">
        <v>53.8</v>
      </c>
      <c r="O4923">
        <v>3.5</v>
      </c>
      <c r="P4923">
        <v>2.8</v>
      </c>
      <c r="Q4923">
        <v>5.6</v>
      </c>
      <c r="R4923">
        <v>2.8</v>
      </c>
      <c r="S4923">
        <v>17.600000000000001</v>
      </c>
      <c r="T4923">
        <v>2.1</v>
      </c>
      <c r="U4923">
        <v>8.9</v>
      </c>
      <c r="V4923">
        <v>2.6</v>
      </c>
      <c r="W4923">
        <v>31</v>
      </c>
      <c r="X4923">
        <v>0</v>
      </c>
      <c r="Y4923">
        <v>0</v>
      </c>
      <c r="Z4923">
        <v>1</v>
      </c>
      <c r="AA4923">
        <v>0</v>
      </c>
      <c r="AB4923">
        <v>18</v>
      </c>
      <c r="AC4923">
        <v>0</v>
      </c>
      <c r="AD4923">
        <v>4</v>
      </c>
      <c r="AE4923">
        <v>0</v>
      </c>
      <c r="AY4923" s="59"/>
    </row>
    <row r="4924" spans="1:51">
      <c r="A4924" s="19">
        <v>43836</v>
      </c>
      <c r="B4924" t="s">
        <v>65</v>
      </c>
      <c r="C4924" s="19">
        <v>43970</v>
      </c>
      <c r="D4924">
        <v>61</v>
      </c>
      <c r="E4924">
        <v>24</v>
      </c>
      <c r="F4924">
        <v>2.7</v>
      </c>
      <c r="G4924">
        <v>1.3</v>
      </c>
      <c r="H4924">
        <v>9.5</v>
      </c>
      <c r="I4924">
        <v>3.7</v>
      </c>
      <c r="J4924">
        <v>23.5</v>
      </c>
      <c r="K4924">
        <v>1.8</v>
      </c>
      <c r="L4924">
        <v>18.7</v>
      </c>
      <c r="M4924">
        <v>4.3</v>
      </c>
      <c r="N4924">
        <v>29.5</v>
      </c>
      <c r="O4924">
        <v>3.3</v>
      </c>
      <c r="P4924">
        <v>2.7</v>
      </c>
      <c r="Q4924">
        <v>7.1</v>
      </c>
      <c r="R4924">
        <v>3.6</v>
      </c>
      <c r="S4924">
        <v>28.2</v>
      </c>
      <c r="T4924">
        <v>2.5</v>
      </c>
      <c r="U4924">
        <v>19</v>
      </c>
      <c r="V4924">
        <v>3.8</v>
      </c>
      <c r="W4924">
        <v>22</v>
      </c>
      <c r="X4924">
        <v>0</v>
      </c>
      <c r="Y4924">
        <v>0</v>
      </c>
      <c r="Z4924">
        <v>1</v>
      </c>
      <c r="AA4924">
        <v>0</v>
      </c>
      <c r="AB4924">
        <v>21</v>
      </c>
      <c r="AC4924">
        <v>0</v>
      </c>
      <c r="AD4924">
        <v>17</v>
      </c>
      <c r="AE4924">
        <v>0</v>
      </c>
      <c r="AY4924" s="59"/>
    </row>
    <row r="4925" spans="1:51">
      <c r="A4925" s="19">
        <v>43836</v>
      </c>
      <c r="B4925" t="s">
        <v>143</v>
      </c>
      <c r="C4925" s="19">
        <v>43984</v>
      </c>
      <c r="D4925">
        <v>20</v>
      </c>
      <c r="E4925">
        <v>43.7</v>
      </c>
      <c r="F4925">
        <v>6.9</v>
      </c>
      <c r="G4925">
        <v>3.5</v>
      </c>
      <c r="H4925">
        <v>5.2</v>
      </c>
      <c r="I4925">
        <v>2.2999999999999998</v>
      </c>
      <c r="J4925">
        <v>13.2</v>
      </c>
      <c r="K4925">
        <v>1.5</v>
      </c>
      <c r="L4925">
        <v>10.1</v>
      </c>
      <c r="M4925">
        <v>3</v>
      </c>
      <c r="N4925">
        <v>74.7</v>
      </c>
      <c r="O4925">
        <v>3.3</v>
      </c>
      <c r="P4925">
        <v>2.2000000000000002</v>
      </c>
      <c r="Q4925">
        <v>2.6</v>
      </c>
      <c r="R4925">
        <v>1.8</v>
      </c>
      <c r="S4925">
        <v>6.5</v>
      </c>
      <c r="T4925">
        <v>1.8</v>
      </c>
      <c r="U4925">
        <v>4.8</v>
      </c>
      <c r="V4925">
        <v>1.9</v>
      </c>
      <c r="W4925">
        <v>17</v>
      </c>
      <c r="X4925">
        <v>0</v>
      </c>
      <c r="Y4925">
        <v>0</v>
      </c>
      <c r="Z4925">
        <v>0</v>
      </c>
      <c r="AA4925">
        <v>0</v>
      </c>
      <c r="AB4925">
        <v>2</v>
      </c>
      <c r="AC4925">
        <v>0</v>
      </c>
      <c r="AD4925">
        <v>1</v>
      </c>
      <c r="AE4925">
        <v>0</v>
      </c>
      <c r="AY4925" s="59"/>
    </row>
    <row r="4926" spans="1:51">
      <c r="A4926" s="19">
        <v>43836</v>
      </c>
      <c r="B4926" t="s">
        <v>67</v>
      </c>
      <c r="C4926" s="19">
        <v>43984</v>
      </c>
      <c r="D4926">
        <v>19</v>
      </c>
      <c r="E4926">
        <v>28.2</v>
      </c>
      <c r="F4926">
        <v>3.9</v>
      </c>
      <c r="G4926">
        <v>1.3</v>
      </c>
      <c r="H4926">
        <v>9.5</v>
      </c>
      <c r="I4926">
        <v>2.2000000000000002</v>
      </c>
      <c r="J4926">
        <v>21.6</v>
      </c>
      <c r="K4926">
        <v>2.1</v>
      </c>
      <c r="L4926">
        <v>16.399999999999999</v>
      </c>
      <c r="M4926">
        <v>4.3</v>
      </c>
      <c r="N4926">
        <v>38.5</v>
      </c>
      <c r="O4926">
        <v>3.9</v>
      </c>
      <c r="P4926">
        <v>2.9</v>
      </c>
      <c r="Q4926">
        <v>7.1</v>
      </c>
      <c r="R4926">
        <v>3</v>
      </c>
      <c r="S4926">
        <v>23</v>
      </c>
      <c r="T4926">
        <v>2.9</v>
      </c>
      <c r="U4926">
        <v>14.4</v>
      </c>
      <c r="V4926">
        <v>3.9</v>
      </c>
      <c r="W4926">
        <v>8</v>
      </c>
      <c r="X4926">
        <v>0</v>
      </c>
      <c r="Y4926">
        <v>0</v>
      </c>
      <c r="Z4926">
        <v>0</v>
      </c>
      <c r="AA4926">
        <v>0</v>
      </c>
      <c r="AB4926">
        <v>6</v>
      </c>
      <c r="AC4926">
        <v>0</v>
      </c>
      <c r="AD4926">
        <v>5</v>
      </c>
      <c r="AE4926">
        <v>0</v>
      </c>
      <c r="AY4926" s="59"/>
    </row>
    <row r="4927" spans="1:51">
      <c r="A4927" s="19">
        <v>43836</v>
      </c>
      <c r="B4927" t="s">
        <v>68</v>
      </c>
      <c r="C4927" s="19">
        <v>43984</v>
      </c>
      <c r="D4927">
        <v>126</v>
      </c>
      <c r="E4927">
        <v>27.1</v>
      </c>
      <c r="F4927">
        <v>5.2</v>
      </c>
      <c r="G4927">
        <v>5.9</v>
      </c>
      <c r="H4927">
        <v>10</v>
      </c>
      <c r="I4927">
        <v>2</v>
      </c>
      <c r="J4927">
        <v>18.8</v>
      </c>
      <c r="K4927">
        <v>1.5</v>
      </c>
      <c r="L4927">
        <v>16.3</v>
      </c>
      <c r="M4927">
        <v>2.6</v>
      </c>
      <c r="N4927">
        <v>37.700000000000003</v>
      </c>
      <c r="O4927">
        <v>4.5</v>
      </c>
      <c r="P4927">
        <v>5.4</v>
      </c>
      <c r="Q4927">
        <v>8</v>
      </c>
      <c r="R4927">
        <v>3.2</v>
      </c>
      <c r="S4927">
        <v>19.2</v>
      </c>
      <c r="T4927">
        <v>3.1</v>
      </c>
      <c r="U4927">
        <v>15.5</v>
      </c>
      <c r="V4927">
        <v>3</v>
      </c>
      <c r="W4927">
        <v>53</v>
      </c>
      <c r="X4927">
        <v>0</v>
      </c>
      <c r="Y4927">
        <v>0</v>
      </c>
      <c r="Z4927">
        <v>4</v>
      </c>
      <c r="AA4927">
        <v>0</v>
      </c>
      <c r="AB4927">
        <v>37</v>
      </c>
      <c r="AC4927">
        <v>0</v>
      </c>
      <c r="AD4927">
        <v>32</v>
      </c>
      <c r="AE4927">
        <v>0</v>
      </c>
      <c r="AY4927" s="59"/>
    </row>
    <row r="4928" spans="1:51">
      <c r="A4928" s="19">
        <v>43836</v>
      </c>
      <c r="B4928" t="s">
        <v>69</v>
      </c>
      <c r="C4928" s="19">
        <v>43984</v>
      </c>
      <c r="D4928">
        <v>34</v>
      </c>
      <c r="E4928">
        <v>25.7</v>
      </c>
      <c r="F4928">
        <v>3.6</v>
      </c>
      <c r="G4928">
        <v>1.6</v>
      </c>
      <c r="H4928">
        <v>7.7</v>
      </c>
      <c r="I4928">
        <v>2.2000000000000002</v>
      </c>
      <c r="J4928">
        <v>26.7</v>
      </c>
      <c r="K4928">
        <v>1.5</v>
      </c>
      <c r="L4928">
        <v>12.7</v>
      </c>
      <c r="M4928">
        <v>7.9</v>
      </c>
      <c r="N4928">
        <v>32.299999999999997</v>
      </c>
      <c r="O4928">
        <v>3.5</v>
      </c>
      <c r="P4928">
        <v>2.6</v>
      </c>
      <c r="Q4928">
        <v>5.9</v>
      </c>
      <c r="R4928">
        <v>2.9</v>
      </c>
      <c r="S4928">
        <v>33.9</v>
      </c>
      <c r="T4928">
        <v>2.6</v>
      </c>
      <c r="U4928">
        <v>10.3</v>
      </c>
      <c r="V4928">
        <v>5.5</v>
      </c>
      <c r="W4928">
        <v>15</v>
      </c>
      <c r="X4928">
        <v>0</v>
      </c>
      <c r="Y4928">
        <v>0</v>
      </c>
      <c r="Z4928">
        <v>0</v>
      </c>
      <c r="AA4928">
        <v>0</v>
      </c>
      <c r="AB4928">
        <v>16</v>
      </c>
      <c r="AC4928">
        <v>0</v>
      </c>
      <c r="AD4928">
        <v>3</v>
      </c>
      <c r="AE4928">
        <v>0</v>
      </c>
      <c r="AY4928" s="59"/>
    </row>
    <row r="4929" spans="1:51">
      <c r="A4929" s="19">
        <v>43836</v>
      </c>
      <c r="B4929" t="s">
        <v>70</v>
      </c>
      <c r="C4929" s="19">
        <v>43984</v>
      </c>
      <c r="D4929">
        <v>16</v>
      </c>
      <c r="E4929">
        <v>23.2</v>
      </c>
      <c r="F4929">
        <v>3.8</v>
      </c>
      <c r="G4929">
        <v>1.3</v>
      </c>
      <c r="H4929">
        <v>13</v>
      </c>
      <c r="I4929">
        <v>5.9</v>
      </c>
      <c r="J4929">
        <v>21.9</v>
      </c>
      <c r="K4929">
        <v>1.2</v>
      </c>
      <c r="L4929">
        <v>15.7</v>
      </c>
      <c r="M4929">
        <v>3.6</v>
      </c>
      <c r="N4929">
        <v>28.9</v>
      </c>
      <c r="O4929">
        <v>4</v>
      </c>
      <c r="P4929">
        <v>3.2</v>
      </c>
      <c r="Q4929">
        <v>11.7</v>
      </c>
      <c r="R4929">
        <v>5.0999999999999996</v>
      </c>
      <c r="S4929">
        <v>26.1</v>
      </c>
      <c r="T4929">
        <v>2.7</v>
      </c>
      <c r="U4929">
        <v>14.3</v>
      </c>
      <c r="V4929">
        <v>3.7</v>
      </c>
      <c r="W4929">
        <v>6</v>
      </c>
      <c r="X4929">
        <v>0</v>
      </c>
      <c r="Y4929">
        <v>0</v>
      </c>
      <c r="Z4929">
        <v>1</v>
      </c>
      <c r="AA4929">
        <v>0</v>
      </c>
      <c r="AB4929">
        <v>5</v>
      </c>
      <c r="AC4929">
        <v>0</v>
      </c>
      <c r="AD4929">
        <v>4</v>
      </c>
      <c r="AE4929">
        <v>0</v>
      </c>
      <c r="AY4929" s="59"/>
    </row>
    <row r="4930" spans="1:51">
      <c r="A4930" s="19">
        <v>43836</v>
      </c>
      <c r="B4930" t="s">
        <v>71</v>
      </c>
      <c r="C4930" s="19">
        <v>43988</v>
      </c>
      <c r="D4930">
        <v>7</v>
      </c>
      <c r="E4930">
        <v>29.7</v>
      </c>
      <c r="F4930">
        <v>5</v>
      </c>
      <c r="G4930">
        <v>2.4</v>
      </c>
      <c r="H4930">
        <v>8.8000000000000007</v>
      </c>
      <c r="I4930">
        <v>2.9</v>
      </c>
      <c r="J4930">
        <v>19.7</v>
      </c>
      <c r="K4930">
        <v>1.3</v>
      </c>
      <c r="L4930">
        <v>16.2</v>
      </c>
      <c r="M4930">
        <v>3.4</v>
      </c>
      <c r="N4930">
        <v>42.5</v>
      </c>
      <c r="O4930">
        <v>4.3</v>
      </c>
      <c r="P4930">
        <v>2.9</v>
      </c>
      <c r="Q4930">
        <v>6.6</v>
      </c>
      <c r="R4930">
        <v>3.2</v>
      </c>
      <c r="S4930">
        <v>20</v>
      </c>
      <c r="T4930">
        <v>2.9</v>
      </c>
      <c r="U4930">
        <v>14</v>
      </c>
      <c r="V4930">
        <v>3.1</v>
      </c>
      <c r="W4930">
        <v>3</v>
      </c>
      <c r="X4930">
        <v>0</v>
      </c>
      <c r="Y4930">
        <v>0</v>
      </c>
      <c r="Z4930">
        <v>0</v>
      </c>
      <c r="AA4930">
        <v>0</v>
      </c>
      <c r="AB4930">
        <v>2</v>
      </c>
      <c r="AC4930">
        <v>0</v>
      </c>
      <c r="AD4930">
        <v>2</v>
      </c>
      <c r="AE4930">
        <v>0</v>
      </c>
      <c r="AY4930" s="59"/>
    </row>
    <row r="4931" spans="1:51">
      <c r="A4931" s="19">
        <v>43836</v>
      </c>
      <c r="B4931" t="s">
        <v>73</v>
      </c>
      <c r="C4931" s="19">
        <v>44013</v>
      </c>
      <c r="D4931">
        <v>41</v>
      </c>
      <c r="E4931">
        <v>29.4</v>
      </c>
      <c r="F4931">
        <v>4.7</v>
      </c>
      <c r="G4931">
        <v>2.2000000000000002</v>
      </c>
      <c r="H4931">
        <v>10</v>
      </c>
      <c r="I4931">
        <v>3.3</v>
      </c>
      <c r="J4931">
        <v>19.7</v>
      </c>
      <c r="K4931">
        <v>1.6</v>
      </c>
      <c r="L4931">
        <v>15.2</v>
      </c>
      <c r="M4931">
        <v>3.4</v>
      </c>
      <c r="N4931">
        <v>53.1</v>
      </c>
      <c r="O4931">
        <v>2.5</v>
      </c>
      <c r="P4931">
        <v>1.3</v>
      </c>
      <c r="Q4931">
        <v>5.8</v>
      </c>
      <c r="R4931">
        <v>1.5</v>
      </c>
      <c r="S4931">
        <v>19.8</v>
      </c>
      <c r="T4931">
        <v>0.9</v>
      </c>
      <c r="U4931">
        <v>13.4</v>
      </c>
      <c r="V4931">
        <v>1.4</v>
      </c>
      <c r="W4931">
        <v>1960</v>
      </c>
      <c r="X4931">
        <v>0</v>
      </c>
      <c r="Y4931">
        <v>0</v>
      </c>
      <c r="Z4931">
        <v>141</v>
      </c>
      <c r="AA4931">
        <v>7</v>
      </c>
      <c r="AB4931">
        <v>1110</v>
      </c>
      <c r="AC4931">
        <v>0</v>
      </c>
      <c r="AD4931">
        <v>743</v>
      </c>
      <c r="AE4931">
        <v>1</v>
      </c>
      <c r="AY4931" s="59"/>
    </row>
    <row r="4932" spans="1:51">
      <c r="A4932" s="19">
        <v>43837</v>
      </c>
      <c r="B4932" t="s">
        <v>15</v>
      </c>
      <c r="C4932" s="19">
        <v>43864</v>
      </c>
      <c r="D4932">
        <v>41</v>
      </c>
      <c r="E4932">
        <v>19.5</v>
      </c>
      <c r="F4932">
        <v>0</v>
      </c>
      <c r="G4932">
        <v>2.2000000000000002</v>
      </c>
      <c r="H4932">
        <v>21.3</v>
      </c>
      <c r="I4932">
        <v>6.5</v>
      </c>
      <c r="J4932">
        <v>18.7</v>
      </c>
      <c r="K4932">
        <v>3.1</v>
      </c>
      <c r="L4932">
        <v>15</v>
      </c>
      <c r="M4932">
        <v>3.2</v>
      </c>
      <c r="N4932">
        <v>24.7</v>
      </c>
      <c r="O4932">
        <v>0</v>
      </c>
      <c r="P4932">
        <v>1.5</v>
      </c>
      <c r="Q4932">
        <v>30.1</v>
      </c>
      <c r="R4932">
        <v>3.3</v>
      </c>
      <c r="S4932">
        <v>22.6</v>
      </c>
      <c r="T4932">
        <v>2</v>
      </c>
      <c r="U4932">
        <v>13.6</v>
      </c>
      <c r="V4932">
        <v>1.7</v>
      </c>
      <c r="W4932">
        <v>11</v>
      </c>
      <c r="X4932">
        <v>0</v>
      </c>
      <c r="Y4932">
        <v>0</v>
      </c>
      <c r="Z4932">
        <v>13</v>
      </c>
      <c r="AA4932">
        <v>0</v>
      </c>
      <c r="AB4932">
        <v>11</v>
      </c>
      <c r="AC4932">
        <v>0</v>
      </c>
      <c r="AD4932">
        <v>6</v>
      </c>
      <c r="AE4932">
        <v>0</v>
      </c>
      <c r="AY4932" s="59"/>
    </row>
    <row r="4933" spans="1:51">
      <c r="A4933" s="19">
        <v>43837</v>
      </c>
      <c r="B4933" t="s">
        <v>16</v>
      </c>
      <c r="C4933" s="19">
        <v>43872</v>
      </c>
      <c r="D4933">
        <v>24</v>
      </c>
      <c r="E4933">
        <v>20.3</v>
      </c>
      <c r="F4933">
        <v>0</v>
      </c>
      <c r="G4933">
        <v>2.2000000000000002</v>
      </c>
      <c r="H4933">
        <v>17.2</v>
      </c>
      <c r="I4933">
        <v>4.3</v>
      </c>
      <c r="J4933">
        <v>21.4</v>
      </c>
      <c r="K4933">
        <v>3.1</v>
      </c>
      <c r="L4933">
        <v>16.8</v>
      </c>
      <c r="M4933">
        <v>4.2</v>
      </c>
      <c r="N4933">
        <v>26.3</v>
      </c>
      <c r="O4933">
        <v>0</v>
      </c>
      <c r="P4933">
        <v>1.5</v>
      </c>
      <c r="Q4933">
        <v>18</v>
      </c>
      <c r="R4933">
        <v>2.2999999999999998</v>
      </c>
      <c r="S4933">
        <v>30.4</v>
      </c>
      <c r="T4933">
        <v>1.9</v>
      </c>
      <c r="U4933">
        <v>17.2</v>
      </c>
      <c r="V4933">
        <v>2</v>
      </c>
      <c r="W4933">
        <v>6</v>
      </c>
      <c r="X4933">
        <v>0</v>
      </c>
      <c r="Y4933">
        <v>0</v>
      </c>
      <c r="Z4933">
        <v>5</v>
      </c>
      <c r="AA4933">
        <v>0</v>
      </c>
      <c r="AB4933">
        <v>7</v>
      </c>
      <c r="AC4933">
        <v>0</v>
      </c>
      <c r="AD4933">
        <v>5</v>
      </c>
      <c r="AE4933">
        <v>0</v>
      </c>
      <c r="AY4933" s="59"/>
    </row>
    <row r="4934" spans="1:51">
      <c r="A4934" s="19">
        <v>43837</v>
      </c>
      <c r="B4934" t="s">
        <v>17</v>
      </c>
      <c r="C4934" s="19">
        <v>43883</v>
      </c>
      <c r="D4934">
        <v>36</v>
      </c>
      <c r="E4934">
        <v>28.4</v>
      </c>
      <c r="F4934">
        <v>0</v>
      </c>
      <c r="G4934">
        <v>1.6</v>
      </c>
      <c r="H4934">
        <v>9.1</v>
      </c>
      <c r="I4934">
        <v>2.5</v>
      </c>
      <c r="J4934">
        <v>22.3</v>
      </c>
      <c r="K4934">
        <v>3.9</v>
      </c>
      <c r="L4934">
        <v>17.2</v>
      </c>
      <c r="M4934">
        <v>4.5</v>
      </c>
      <c r="N4934">
        <v>48.2</v>
      </c>
      <c r="O4934">
        <v>0</v>
      </c>
      <c r="P4934">
        <v>1.1000000000000001</v>
      </c>
      <c r="Q4934">
        <v>3.9</v>
      </c>
      <c r="R4934">
        <v>1.5</v>
      </c>
      <c r="S4934">
        <v>26.6</v>
      </c>
      <c r="T4934">
        <v>1.8</v>
      </c>
      <c r="U4934">
        <v>14.9</v>
      </c>
      <c r="V4934">
        <v>1.6</v>
      </c>
      <c r="W4934">
        <v>15</v>
      </c>
      <c r="X4934">
        <v>0</v>
      </c>
      <c r="Y4934">
        <v>0</v>
      </c>
      <c r="Z4934">
        <v>1</v>
      </c>
      <c r="AA4934">
        <v>0</v>
      </c>
      <c r="AB4934">
        <v>11</v>
      </c>
      <c r="AC4934">
        <v>0</v>
      </c>
      <c r="AD4934">
        <v>9</v>
      </c>
      <c r="AE4934">
        <v>0</v>
      </c>
      <c r="AY4934" s="59"/>
    </row>
    <row r="4935" spans="1:51">
      <c r="A4935" s="19">
        <v>43837</v>
      </c>
      <c r="B4935" t="s">
        <v>18</v>
      </c>
      <c r="C4935" s="19">
        <v>43890</v>
      </c>
      <c r="D4935">
        <v>54</v>
      </c>
      <c r="E4935">
        <v>43.2</v>
      </c>
      <c r="F4935">
        <v>0</v>
      </c>
      <c r="G4935">
        <v>3.5</v>
      </c>
      <c r="H4935">
        <v>7.5</v>
      </c>
      <c r="I4935">
        <v>2.7</v>
      </c>
      <c r="J4935">
        <v>14</v>
      </c>
      <c r="K4935">
        <v>5.0999999999999996</v>
      </c>
      <c r="L4935">
        <v>10.6</v>
      </c>
      <c r="M4935">
        <v>3.1</v>
      </c>
      <c r="N4935">
        <v>89.1</v>
      </c>
      <c r="O4935">
        <v>0</v>
      </c>
      <c r="P4935">
        <v>0.6</v>
      </c>
      <c r="Q4935">
        <v>1.4</v>
      </c>
      <c r="R4935">
        <v>0.6</v>
      </c>
      <c r="S4935">
        <v>3.9</v>
      </c>
      <c r="T4935">
        <v>0.9</v>
      </c>
      <c r="U4935">
        <v>2.7</v>
      </c>
      <c r="V4935">
        <v>0.4</v>
      </c>
      <c r="W4935">
        <v>46</v>
      </c>
      <c r="X4935">
        <v>0</v>
      </c>
      <c r="Y4935">
        <v>0</v>
      </c>
      <c r="Z4935">
        <v>0</v>
      </c>
      <c r="AA4935">
        <v>0</v>
      </c>
      <c r="AB4935">
        <v>6</v>
      </c>
      <c r="AC4935">
        <v>0</v>
      </c>
      <c r="AD4935">
        <v>2</v>
      </c>
      <c r="AE4935">
        <v>0</v>
      </c>
      <c r="AY4935" s="59"/>
    </row>
    <row r="4936" spans="1:51">
      <c r="A4936" s="19">
        <v>43837</v>
      </c>
      <c r="B4936" t="s">
        <v>19</v>
      </c>
      <c r="C4936" s="19">
        <v>43893</v>
      </c>
      <c r="D4936">
        <v>52</v>
      </c>
      <c r="E4936">
        <v>42.5</v>
      </c>
      <c r="F4936">
        <v>6.6</v>
      </c>
      <c r="G4936">
        <v>3.2</v>
      </c>
      <c r="H4936">
        <v>6.4</v>
      </c>
      <c r="I4936">
        <v>2.6</v>
      </c>
      <c r="J4936">
        <v>12.8</v>
      </c>
      <c r="K4936">
        <v>1.7</v>
      </c>
      <c r="L4936">
        <v>10.8</v>
      </c>
      <c r="M4936">
        <v>2.9</v>
      </c>
      <c r="N4936">
        <v>88.3</v>
      </c>
      <c r="O4936">
        <v>1.1000000000000001</v>
      </c>
      <c r="P4936">
        <v>0.7</v>
      </c>
      <c r="Q4936">
        <v>1.2</v>
      </c>
      <c r="R4936">
        <v>0.6</v>
      </c>
      <c r="S4936">
        <v>3.6</v>
      </c>
      <c r="T4936">
        <v>0.5</v>
      </c>
      <c r="U4936">
        <v>3</v>
      </c>
      <c r="V4936">
        <v>0.5</v>
      </c>
      <c r="W4936">
        <v>46</v>
      </c>
      <c r="X4936">
        <v>0</v>
      </c>
      <c r="Y4936">
        <v>0</v>
      </c>
      <c r="Z4936">
        <v>0</v>
      </c>
      <c r="AA4936">
        <v>0</v>
      </c>
      <c r="AB4936">
        <v>4</v>
      </c>
      <c r="AC4936">
        <v>0</v>
      </c>
      <c r="AD4936">
        <v>2</v>
      </c>
      <c r="AE4936">
        <v>0</v>
      </c>
      <c r="AY4936" s="59"/>
    </row>
    <row r="4937" spans="1:51">
      <c r="A4937" s="19">
        <v>43837</v>
      </c>
      <c r="B4937" t="s">
        <v>20</v>
      </c>
      <c r="C4937" s="19">
        <v>43893</v>
      </c>
      <c r="D4937">
        <v>6</v>
      </c>
      <c r="E4937">
        <v>29.5</v>
      </c>
      <c r="F4937">
        <v>5.0999999999999996</v>
      </c>
      <c r="G4937">
        <v>2.2999999999999998</v>
      </c>
      <c r="H4937">
        <v>8.6999999999999993</v>
      </c>
      <c r="I4937">
        <v>2.9</v>
      </c>
      <c r="J4937">
        <v>19.899999999999999</v>
      </c>
      <c r="K4937">
        <v>1.5</v>
      </c>
      <c r="L4937">
        <v>16.2</v>
      </c>
      <c r="M4937">
        <v>3.4</v>
      </c>
      <c r="N4937">
        <v>52.5</v>
      </c>
      <c r="O4937">
        <v>2.7</v>
      </c>
      <c r="P4937">
        <v>1.5</v>
      </c>
      <c r="Q4937">
        <v>4.2</v>
      </c>
      <c r="R4937">
        <v>1.8</v>
      </c>
      <c r="S4937">
        <v>20.5</v>
      </c>
      <c r="T4937">
        <v>1.3</v>
      </c>
      <c r="U4937">
        <v>13.2</v>
      </c>
      <c r="V4937">
        <v>1.8</v>
      </c>
      <c r="W4937">
        <v>3</v>
      </c>
      <c r="X4937">
        <v>0</v>
      </c>
      <c r="Y4937">
        <v>0</v>
      </c>
      <c r="Z4937">
        <v>0</v>
      </c>
      <c r="AA4937">
        <v>0</v>
      </c>
      <c r="AB4937">
        <v>2</v>
      </c>
      <c r="AC4937">
        <v>0</v>
      </c>
      <c r="AD4937">
        <v>1</v>
      </c>
      <c r="AE4937">
        <v>0</v>
      </c>
      <c r="AY4937" s="59"/>
    </row>
    <row r="4938" spans="1:51">
      <c r="A4938" s="19">
        <v>43837</v>
      </c>
      <c r="B4938" t="s">
        <v>21</v>
      </c>
      <c r="C4938" s="19">
        <v>43893</v>
      </c>
      <c r="D4938">
        <v>31</v>
      </c>
      <c r="E4938">
        <v>39.200000000000003</v>
      </c>
      <c r="F4938">
        <v>6.5</v>
      </c>
      <c r="G4938">
        <v>3</v>
      </c>
      <c r="H4938">
        <v>7.7</v>
      </c>
      <c r="I4938">
        <v>2.9</v>
      </c>
      <c r="J4938">
        <v>14.1</v>
      </c>
      <c r="K4938">
        <v>1.5</v>
      </c>
      <c r="L4938">
        <v>11.8</v>
      </c>
      <c r="M4938">
        <v>3</v>
      </c>
      <c r="N4938">
        <v>82</v>
      </c>
      <c r="O4938">
        <v>2</v>
      </c>
      <c r="P4938">
        <v>0.8</v>
      </c>
      <c r="Q4938">
        <v>1.7</v>
      </c>
      <c r="R4938">
        <v>1</v>
      </c>
      <c r="S4938">
        <v>5.8</v>
      </c>
      <c r="T4938">
        <v>0.8</v>
      </c>
      <c r="U4938">
        <v>4.5</v>
      </c>
      <c r="V4938">
        <v>0.9</v>
      </c>
      <c r="W4938">
        <v>25</v>
      </c>
      <c r="X4938">
        <v>0</v>
      </c>
      <c r="Y4938">
        <v>0</v>
      </c>
      <c r="Z4938">
        <v>0</v>
      </c>
      <c r="AA4938">
        <v>0</v>
      </c>
      <c r="AB4938">
        <v>4</v>
      </c>
      <c r="AC4938">
        <v>0</v>
      </c>
      <c r="AD4938">
        <v>2</v>
      </c>
      <c r="AE4938">
        <v>0</v>
      </c>
      <c r="AY4938" s="59"/>
    </row>
    <row r="4939" spans="1:51">
      <c r="A4939" s="19">
        <v>43837</v>
      </c>
      <c r="B4939" t="s">
        <v>22</v>
      </c>
      <c r="C4939" s="19">
        <v>43893</v>
      </c>
      <c r="D4939">
        <v>416</v>
      </c>
      <c r="E4939">
        <v>24.5</v>
      </c>
      <c r="F4939">
        <v>6</v>
      </c>
      <c r="G4939">
        <v>2.1</v>
      </c>
      <c r="H4939">
        <v>8.8000000000000007</v>
      </c>
      <c r="I4939">
        <v>2.2000000000000002</v>
      </c>
      <c r="J4939">
        <v>22.2</v>
      </c>
      <c r="K4939">
        <v>2.1</v>
      </c>
      <c r="L4939">
        <v>16.399999999999999</v>
      </c>
      <c r="M4939">
        <v>5.2</v>
      </c>
      <c r="N4939">
        <v>37.200000000000003</v>
      </c>
      <c r="O4939">
        <v>3.8</v>
      </c>
      <c r="P4939">
        <v>1.7</v>
      </c>
      <c r="Q4939">
        <v>4.9000000000000004</v>
      </c>
      <c r="R4939">
        <v>1.8</v>
      </c>
      <c r="S4939">
        <v>30</v>
      </c>
      <c r="T4939">
        <v>2</v>
      </c>
      <c r="U4939">
        <v>15.5</v>
      </c>
      <c r="V4939">
        <v>2.8</v>
      </c>
      <c r="W4939">
        <v>158</v>
      </c>
      <c r="X4939">
        <v>0</v>
      </c>
      <c r="Y4939">
        <v>0</v>
      </c>
      <c r="Z4939">
        <v>7</v>
      </c>
      <c r="AA4939">
        <v>0</v>
      </c>
      <c r="AB4939">
        <v>143</v>
      </c>
      <c r="AC4939">
        <v>0</v>
      </c>
      <c r="AD4939">
        <v>106</v>
      </c>
      <c r="AE4939">
        <v>1</v>
      </c>
      <c r="AY4939" s="59"/>
    </row>
    <row r="4940" spans="1:51">
      <c r="A4940" s="19">
        <v>43837</v>
      </c>
      <c r="B4940" t="s">
        <v>23</v>
      </c>
      <c r="C4940" s="19">
        <v>43893</v>
      </c>
      <c r="D4940">
        <v>67</v>
      </c>
      <c r="E4940">
        <v>22.8</v>
      </c>
      <c r="F4940">
        <v>4.3</v>
      </c>
      <c r="G4940">
        <v>1.3</v>
      </c>
      <c r="H4940">
        <v>9</v>
      </c>
      <c r="I4940">
        <v>2.4</v>
      </c>
      <c r="J4940">
        <v>26.4</v>
      </c>
      <c r="K4940">
        <v>2</v>
      </c>
      <c r="L4940">
        <v>17</v>
      </c>
      <c r="M4940">
        <v>4.3</v>
      </c>
      <c r="N4940">
        <v>28.7</v>
      </c>
      <c r="O4940">
        <v>2.5</v>
      </c>
      <c r="P4940">
        <v>1.6</v>
      </c>
      <c r="Q4940">
        <v>4.5</v>
      </c>
      <c r="R4940">
        <v>1.6</v>
      </c>
      <c r="S4940">
        <v>41.2</v>
      </c>
      <c r="T4940">
        <v>2</v>
      </c>
      <c r="U4940">
        <v>15.3</v>
      </c>
      <c r="V4940">
        <v>2.2000000000000002</v>
      </c>
      <c r="W4940">
        <v>23</v>
      </c>
      <c r="X4940">
        <v>0</v>
      </c>
      <c r="Y4940">
        <v>0</v>
      </c>
      <c r="Z4940">
        <v>1</v>
      </c>
      <c r="AA4940">
        <v>0</v>
      </c>
      <c r="AB4940">
        <v>26</v>
      </c>
      <c r="AC4940">
        <v>0</v>
      </c>
      <c r="AD4940">
        <v>17</v>
      </c>
      <c r="AE4940">
        <v>0</v>
      </c>
      <c r="AY4940" s="59"/>
    </row>
    <row r="4941" spans="1:51">
      <c r="A4941" s="19">
        <v>43837</v>
      </c>
      <c r="B4941" t="s">
        <v>24</v>
      </c>
      <c r="C4941" s="19">
        <v>43893</v>
      </c>
      <c r="D4941">
        <v>13</v>
      </c>
      <c r="E4941">
        <v>29.5</v>
      </c>
      <c r="F4941">
        <v>5.0999999999999996</v>
      </c>
      <c r="G4941">
        <v>2.2999999999999998</v>
      </c>
      <c r="H4941">
        <v>8.6999999999999993</v>
      </c>
      <c r="I4941">
        <v>2.9</v>
      </c>
      <c r="J4941">
        <v>19.899999999999999</v>
      </c>
      <c r="K4941">
        <v>1.5</v>
      </c>
      <c r="L4941">
        <v>16.2</v>
      </c>
      <c r="M4941">
        <v>3.4</v>
      </c>
      <c r="N4941">
        <v>52.6</v>
      </c>
      <c r="O4941">
        <v>2.7</v>
      </c>
      <c r="P4941">
        <v>1.6</v>
      </c>
      <c r="Q4941">
        <v>4.2</v>
      </c>
      <c r="R4941">
        <v>1.8</v>
      </c>
      <c r="S4941">
        <v>20.5</v>
      </c>
      <c r="T4941">
        <v>1.3</v>
      </c>
      <c r="U4941">
        <v>13.4</v>
      </c>
      <c r="V4941">
        <v>1.5</v>
      </c>
      <c r="W4941">
        <v>6</v>
      </c>
      <c r="X4941">
        <v>0</v>
      </c>
      <c r="Y4941">
        <v>0</v>
      </c>
      <c r="Z4941">
        <v>0</v>
      </c>
      <c r="AA4941">
        <v>0</v>
      </c>
      <c r="AB4941">
        <v>4</v>
      </c>
      <c r="AC4941">
        <v>0</v>
      </c>
      <c r="AD4941">
        <v>3</v>
      </c>
      <c r="AE4941">
        <v>0</v>
      </c>
      <c r="AY4941" s="59"/>
    </row>
    <row r="4942" spans="1:51">
      <c r="A4942" s="19">
        <v>43837</v>
      </c>
      <c r="B4942" t="s">
        <v>25</v>
      </c>
      <c r="C4942" s="19">
        <v>43893</v>
      </c>
      <c r="D4942">
        <v>24</v>
      </c>
      <c r="E4942">
        <v>22</v>
      </c>
      <c r="F4942">
        <v>6</v>
      </c>
      <c r="G4942">
        <v>1.9</v>
      </c>
      <c r="H4942">
        <v>11.6</v>
      </c>
      <c r="I4942">
        <v>2.2000000000000002</v>
      </c>
      <c r="J4942">
        <v>18.899999999999999</v>
      </c>
      <c r="K4942">
        <v>2.2000000000000002</v>
      </c>
      <c r="L4942">
        <v>21.6</v>
      </c>
      <c r="M4942">
        <v>3.2</v>
      </c>
      <c r="N4942">
        <v>30.1</v>
      </c>
      <c r="O4942">
        <v>3.9</v>
      </c>
      <c r="P4942">
        <v>1.9</v>
      </c>
      <c r="Q4942">
        <v>7.9</v>
      </c>
      <c r="R4942">
        <v>1.7</v>
      </c>
      <c r="S4942">
        <v>21.6</v>
      </c>
      <c r="T4942">
        <v>2.1</v>
      </c>
      <c r="U4942">
        <v>28.5</v>
      </c>
      <c r="V4942">
        <v>2</v>
      </c>
      <c r="W4942">
        <v>8</v>
      </c>
      <c r="X4942">
        <v>0</v>
      </c>
      <c r="Y4942">
        <v>0</v>
      </c>
      <c r="Z4942">
        <v>1</v>
      </c>
      <c r="AA4942">
        <v>0</v>
      </c>
      <c r="AB4942">
        <v>7</v>
      </c>
      <c r="AC4942">
        <v>0</v>
      </c>
      <c r="AD4942">
        <v>8</v>
      </c>
      <c r="AE4942">
        <v>0</v>
      </c>
      <c r="AY4942" s="59"/>
    </row>
    <row r="4943" spans="1:51">
      <c r="A4943" s="19">
        <v>43837</v>
      </c>
      <c r="B4943" t="s">
        <v>26</v>
      </c>
      <c r="C4943" s="19">
        <v>43893</v>
      </c>
      <c r="D4943">
        <v>91</v>
      </c>
      <c r="E4943">
        <v>20.6</v>
      </c>
      <c r="F4943">
        <v>5.2</v>
      </c>
      <c r="G4943">
        <v>1.7</v>
      </c>
      <c r="H4943">
        <v>10.9</v>
      </c>
      <c r="I4943">
        <v>2.7</v>
      </c>
      <c r="J4943">
        <v>17.3</v>
      </c>
      <c r="K4943">
        <v>1.7</v>
      </c>
      <c r="L4943">
        <v>26.7</v>
      </c>
      <c r="M4943">
        <v>2.8</v>
      </c>
      <c r="N4943">
        <v>23.9</v>
      </c>
      <c r="O4943">
        <v>3</v>
      </c>
      <c r="P4943">
        <v>1.6</v>
      </c>
      <c r="Q4943">
        <v>6.3</v>
      </c>
      <c r="R4943">
        <v>1.7</v>
      </c>
      <c r="S4943">
        <v>16.5</v>
      </c>
      <c r="T4943">
        <v>1.7</v>
      </c>
      <c r="U4943">
        <v>43.1</v>
      </c>
      <c r="V4943">
        <v>1.8</v>
      </c>
      <c r="W4943">
        <v>28</v>
      </c>
      <c r="X4943">
        <v>0</v>
      </c>
      <c r="Y4943">
        <v>0</v>
      </c>
      <c r="Z4943">
        <v>4</v>
      </c>
      <c r="AA4943">
        <v>0</v>
      </c>
      <c r="AB4943">
        <v>23</v>
      </c>
      <c r="AC4943">
        <v>0</v>
      </c>
      <c r="AD4943">
        <v>36</v>
      </c>
      <c r="AE4943">
        <v>0</v>
      </c>
      <c r="AY4943" s="59"/>
    </row>
    <row r="4944" spans="1:51">
      <c r="A4944" s="19">
        <v>43837</v>
      </c>
      <c r="B4944" t="s">
        <v>27</v>
      </c>
      <c r="C4944" s="19">
        <v>43893</v>
      </c>
      <c r="D4944">
        <v>75</v>
      </c>
      <c r="E4944">
        <v>22.1</v>
      </c>
      <c r="F4944">
        <v>3.9</v>
      </c>
      <c r="G4944">
        <v>1.1000000000000001</v>
      </c>
      <c r="H4944">
        <v>12.2</v>
      </c>
      <c r="I4944">
        <v>13.2</v>
      </c>
      <c r="J4944">
        <v>17.600000000000001</v>
      </c>
      <c r="K4944">
        <v>1.1000000000000001</v>
      </c>
      <c r="L4944">
        <v>15.4</v>
      </c>
      <c r="M4944">
        <v>2.9</v>
      </c>
      <c r="N4944">
        <v>33.1</v>
      </c>
      <c r="O4944">
        <v>3.1</v>
      </c>
      <c r="P4944">
        <v>1.9</v>
      </c>
      <c r="Q4944">
        <v>9.8000000000000007</v>
      </c>
      <c r="R4944">
        <v>12</v>
      </c>
      <c r="S4944">
        <v>20.2</v>
      </c>
      <c r="T4944">
        <v>1.7</v>
      </c>
      <c r="U4944">
        <v>15.6</v>
      </c>
      <c r="V4944">
        <v>2.2000000000000002</v>
      </c>
      <c r="W4944">
        <v>25</v>
      </c>
      <c r="X4944">
        <v>0</v>
      </c>
      <c r="Y4944">
        <v>0</v>
      </c>
      <c r="Z4944">
        <v>5</v>
      </c>
      <c r="AA4944">
        <v>7</v>
      </c>
      <c r="AB4944">
        <v>20</v>
      </c>
      <c r="AC4944">
        <v>0</v>
      </c>
      <c r="AD4944">
        <v>18</v>
      </c>
      <c r="AE4944">
        <v>0</v>
      </c>
      <c r="AY4944" s="59"/>
    </row>
    <row r="4945" spans="1:51">
      <c r="A4945" s="19">
        <v>43837</v>
      </c>
      <c r="B4945" t="s">
        <v>28</v>
      </c>
      <c r="C4945" s="19">
        <v>43893</v>
      </c>
      <c r="D4945">
        <v>110</v>
      </c>
      <c r="E4945">
        <v>37.799999999999997</v>
      </c>
      <c r="F4945">
        <v>6.2</v>
      </c>
      <c r="G4945">
        <v>2.4</v>
      </c>
      <c r="H4945">
        <v>7.5</v>
      </c>
      <c r="I4945">
        <v>2.5</v>
      </c>
      <c r="J4945">
        <v>16.399999999999999</v>
      </c>
      <c r="K4945">
        <v>1.7</v>
      </c>
      <c r="L4945">
        <v>12.2</v>
      </c>
      <c r="M4945">
        <v>2.9</v>
      </c>
      <c r="N4945">
        <v>77.900000000000006</v>
      </c>
      <c r="O4945">
        <v>1.8</v>
      </c>
      <c r="P4945">
        <v>0.9</v>
      </c>
      <c r="Q4945">
        <v>2.2999999999999998</v>
      </c>
      <c r="R4945">
        <v>1</v>
      </c>
      <c r="S4945">
        <v>8.8000000000000007</v>
      </c>
      <c r="T4945">
        <v>0.9</v>
      </c>
      <c r="U4945">
        <v>5.0999999999999996</v>
      </c>
      <c r="V4945">
        <v>0.9</v>
      </c>
      <c r="W4945">
        <v>71</v>
      </c>
      <c r="X4945">
        <v>0</v>
      </c>
      <c r="Y4945">
        <v>0</v>
      </c>
      <c r="Z4945">
        <v>1</v>
      </c>
      <c r="AA4945">
        <v>0</v>
      </c>
      <c r="AB4945">
        <v>31</v>
      </c>
      <c r="AC4945">
        <v>0</v>
      </c>
      <c r="AD4945">
        <v>7</v>
      </c>
      <c r="AE4945">
        <v>0</v>
      </c>
      <c r="AY4945" s="59"/>
    </row>
    <row r="4946" spans="1:51">
      <c r="A4946" s="19">
        <v>43837</v>
      </c>
      <c r="B4946" t="s">
        <v>29</v>
      </c>
      <c r="C4946" s="19">
        <v>43893</v>
      </c>
      <c r="D4946">
        <v>37</v>
      </c>
      <c r="E4946">
        <v>31.3</v>
      </c>
      <c r="F4946">
        <v>6.3</v>
      </c>
      <c r="G4946">
        <v>2.4</v>
      </c>
      <c r="H4946">
        <v>8</v>
      </c>
      <c r="I4946">
        <v>2.9</v>
      </c>
      <c r="J4946">
        <v>22</v>
      </c>
      <c r="K4946">
        <v>1.6</v>
      </c>
      <c r="L4946">
        <v>11.9</v>
      </c>
      <c r="M4946">
        <v>3.1</v>
      </c>
      <c r="N4946">
        <v>56.8</v>
      </c>
      <c r="O4946">
        <v>3.1</v>
      </c>
      <c r="P4946">
        <v>1.5</v>
      </c>
      <c r="Q4946">
        <v>3.4</v>
      </c>
      <c r="R4946">
        <v>1.7</v>
      </c>
      <c r="S4946">
        <v>23.5</v>
      </c>
      <c r="T4946">
        <v>1.1000000000000001</v>
      </c>
      <c r="U4946">
        <v>7.1</v>
      </c>
      <c r="V4946">
        <v>1.4</v>
      </c>
      <c r="W4946">
        <v>21</v>
      </c>
      <c r="X4946">
        <v>0</v>
      </c>
      <c r="Y4946">
        <v>0</v>
      </c>
      <c r="Z4946">
        <v>0</v>
      </c>
      <c r="AA4946">
        <v>0</v>
      </c>
      <c r="AB4946">
        <v>14</v>
      </c>
      <c r="AC4946">
        <v>0</v>
      </c>
      <c r="AD4946">
        <v>2</v>
      </c>
      <c r="AE4946">
        <v>0</v>
      </c>
      <c r="AY4946" s="59"/>
    </row>
    <row r="4947" spans="1:51">
      <c r="A4947" s="19">
        <v>43837</v>
      </c>
      <c r="B4947" t="s">
        <v>30</v>
      </c>
      <c r="C4947" s="19">
        <v>43893</v>
      </c>
      <c r="D4947">
        <v>64</v>
      </c>
      <c r="E4947">
        <v>38.9</v>
      </c>
      <c r="F4947">
        <v>6.4</v>
      </c>
      <c r="G4947">
        <v>3.1</v>
      </c>
      <c r="H4947">
        <v>8</v>
      </c>
      <c r="I4947">
        <v>2.8</v>
      </c>
      <c r="J4947">
        <v>14.2</v>
      </c>
      <c r="K4947">
        <v>1.5</v>
      </c>
      <c r="L4947">
        <v>11.6</v>
      </c>
      <c r="M4947">
        <v>3</v>
      </c>
      <c r="N4947">
        <v>81.900000000000006</v>
      </c>
      <c r="O4947">
        <v>1.8</v>
      </c>
      <c r="P4947">
        <v>1.1000000000000001</v>
      </c>
      <c r="Q4947">
        <v>2</v>
      </c>
      <c r="R4947">
        <v>0.9</v>
      </c>
      <c r="S4947">
        <v>6.2</v>
      </c>
      <c r="T4947">
        <v>0.8</v>
      </c>
      <c r="U4947">
        <v>4</v>
      </c>
      <c r="V4947">
        <v>0.9</v>
      </c>
      <c r="W4947">
        <v>52</v>
      </c>
      <c r="X4947">
        <v>0</v>
      </c>
      <c r="Y4947">
        <v>0</v>
      </c>
      <c r="Z4947">
        <v>1</v>
      </c>
      <c r="AA4947">
        <v>0</v>
      </c>
      <c r="AB4947">
        <v>8</v>
      </c>
      <c r="AC4947">
        <v>0</v>
      </c>
      <c r="AD4947">
        <v>3</v>
      </c>
      <c r="AE4947">
        <v>0</v>
      </c>
      <c r="AY4947" s="59"/>
    </row>
    <row r="4948" spans="1:51">
      <c r="A4948" s="19">
        <v>43837</v>
      </c>
      <c r="B4948" t="s">
        <v>31</v>
      </c>
      <c r="C4948" s="19">
        <v>43893</v>
      </c>
      <c r="D4948">
        <v>228</v>
      </c>
      <c r="E4948">
        <v>33.200000000000003</v>
      </c>
      <c r="F4948">
        <v>6.9</v>
      </c>
      <c r="G4948">
        <v>2.5</v>
      </c>
      <c r="H4948">
        <v>8.1999999999999993</v>
      </c>
      <c r="I4948">
        <v>2.8</v>
      </c>
      <c r="J4948">
        <v>16.8</v>
      </c>
      <c r="K4948">
        <v>1.7</v>
      </c>
      <c r="L4948">
        <v>13.7</v>
      </c>
      <c r="M4948">
        <v>3.8</v>
      </c>
      <c r="N4948">
        <v>66.3</v>
      </c>
      <c r="O4948">
        <v>3.1</v>
      </c>
      <c r="P4948">
        <v>1.3</v>
      </c>
      <c r="Q4948">
        <v>3.6</v>
      </c>
      <c r="R4948">
        <v>1.4</v>
      </c>
      <c r="S4948">
        <v>12.8</v>
      </c>
      <c r="T4948">
        <v>1.2</v>
      </c>
      <c r="U4948">
        <v>8.4</v>
      </c>
      <c r="V4948">
        <v>1.6</v>
      </c>
      <c r="W4948">
        <v>133</v>
      </c>
      <c r="X4948">
        <v>0</v>
      </c>
      <c r="Y4948">
        <v>0</v>
      </c>
      <c r="Z4948">
        <v>3</v>
      </c>
      <c r="AA4948">
        <v>0</v>
      </c>
      <c r="AB4948">
        <v>67</v>
      </c>
      <c r="AC4948">
        <v>0</v>
      </c>
      <c r="AD4948">
        <v>24</v>
      </c>
      <c r="AE4948">
        <v>0</v>
      </c>
      <c r="AY4948" s="59"/>
    </row>
    <row r="4949" spans="1:51">
      <c r="A4949" s="19">
        <v>43837</v>
      </c>
      <c r="B4949" t="s">
        <v>32</v>
      </c>
      <c r="C4949" s="19">
        <v>43893</v>
      </c>
      <c r="D4949">
        <v>29</v>
      </c>
      <c r="E4949">
        <v>20.9</v>
      </c>
      <c r="F4949">
        <v>4.0999999999999996</v>
      </c>
      <c r="G4949">
        <v>1.2</v>
      </c>
      <c r="H4949">
        <v>10.3</v>
      </c>
      <c r="I4949">
        <v>4.0999999999999996</v>
      </c>
      <c r="J4949">
        <v>25</v>
      </c>
      <c r="K4949">
        <v>2.2999999999999998</v>
      </c>
      <c r="L4949">
        <v>17.2</v>
      </c>
      <c r="M4949">
        <v>4.4000000000000004</v>
      </c>
      <c r="N4949">
        <v>25.7</v>
      </c>
      <c r="O4949">
        <v>2.7</v>
      </c>
      <c r="P4949">
        <v>1.6</v>
      </c>
      <c r="Q4949">
        <v>6.6</v>
      </c>
      <c r="R4949">
        <v>2.4</v>
      </c>
      <c r="S4949">
        <v>39.200000000000003</v>
      </c>
      <c r="T4949">
        <v>1.8</v>
      </c>
      <c r="U4949">
        <v>17.2</v>
      </c>
      <c r="V4949">
        <v>2.2000000000000002</v>
      </c>
      <c r="W4949">
        <v>9</v>
      </c>
      <c r="X4949">
        <v>0</v>
      </c>
      <c r="Y4949">
        <v>0</v>
      </c>
      <c r="Z4949">
        <v>1</v>
      </c>
      <c r="AA4949">
        <v>0</v>
      </c>
      <c r="AB4949">
        <v>11</v>
      </c>
      <c r="AC4949">
        <v>0</v>
      </c>
      <c r="AD4949">
        <v>8</v>
      </c>
      <c r="AE4949">
        <v>0</v>
      </c>
      <c r="AY4949" s="59"/>
    </row>
    <row r="4950" spans="1:51">
      <c r="A4950" s="19">
        <v>43837</v>
      </c>
      <c r="B4950" t="s">
        <v>33</v>
      </c>
      <c r="C4950" s="19">
        <v>43893</v>
      </c>
      <c r="D4950">
        <v>16</v>
      </c>
      <c r="E4950">
        <v>16.7</v>
      </c>
      <c r="F4950">
        <v>4.4000000000000004</v>
      </c>
      <c r="G4950">
        <v>1.5</v>
      </c>
      <c r="H4950">
        <v>9.6</v>
      </c>
      <c r="I4950">
        <v>2.8</v>
      </c>
      <c r="J4950">
        <v>35.200000000000003</v>
      </c>
      <c r="K4950">
        <v>1.7</v>
      </c>
      <c r="L4950">
        <v>15.1</v>
      </c>
      <c r="M4950">
        <v>2.5</v>
      </c>
      <c r="N4950">
        <v>10.1</v>
      </c>
      <c r="O4950">
        <v>1.7</v>
      </c>
      <c r="P4950">
        <v>1</v>
      </c>
      <c r="Q4950">
        <v>3.7</v>
      </c>
      <c r="R4950">
        <v>1.2</v>
      </c>
      <c r="S4950">
        <v>70.400000000000006</v>
      </c>
      <c r="T4950">
        <v>1.1000000000000001</v>
      </c>
      <c r="U4950">
        <v>9.5</v>
      </c>
      <c r="V4950">
        <v>0.9</v>
      </c>
      <c r="W4950">
        <v>4</v>
      </c>
      <c r="X4950">
        <v>0</v>
      </c>
      <c r="Y4950">
        <v>0</v>
      </c>
      <c r="Z4950">
        <v>0</v>
      </c>
      <c r="AA4950">
        <v>0</v>
      </c>
      <c r="AB4950">
        <v>8</v>
      </c>
      <c r="AC4950">
        <v>0</v>
      </c>
      <c r="AD4950">
        <v>4</v>
      </c>
      <c r="AE4950">
        <v>0</v>
      </c>
      <c r="AY4950" s="59"/>
    </row>
    <row r="4951" spans="1:51">
      <c r="A4951" s="19">
        <v>43837</v>
      </c>
      <c r="B4951" t="s">
        <v>34</v>
      </c>
      <c r="C4951" s="19">
        <v>43893</v>
      </c>
      <c r="D4951">
        <v>99</v>
      </c>
      <c r="E4951">
        <v>33.6</v>
      </c>
      <c r="F4951">
        <v>4.2</v>
      </c>
      <c r="G4951">
        <v>2.5</v>
      </c>
      <c r="H4951">
        <v>10.3</v>
      </c>
      <c r="I4951">
        <v>4.0999999999999996</v>
      </c>
      <c r="J4951">
        <v>17.600000000000001</v>
      </c>
      <c r="K4951">
        <v>1.3</v>
      </c>
      <c r="L4951">
        <v>12.6</v>
      </c>
      <c r="M4951">
        <v>3.3</v>
      </c>
      <c r="N4951">
        <v>66.7</v>
      </c>
      <c r="O4951">
        <v>1.8</v>
      </c>
      <c r="P4951">
        <v>1.3</v>
      </c>
      <c r="Q4951">
        <v>4.5999999999999996</v>
      </c>
      <c r="R4951">
        <v>1.9</v>
      </c>
      <c r="S4951">
        <v>13.9</v>
      </c>
      <c r="T4951">
        <v>1.1000000000000001</v>
      </c>
      <c r="U4951">
        <v>7</v>
      </c>
      <c r="V4951">
        <v>1.2</v>
      </c>
      <c r="W4951">
        <v>58</v>
      </c>
      <c r="X4951">
        <v>0</v>
      </c>
      <c r="Y4951">
        <v>0</v>
      </c>
      <c r="Z4951">
        <v>3</v>
      </c>
      <c r="AA4951">
        <v>0</v>
      </c>
      <c r="AB4951">
        <v>31</v>
      </c>
      <c r="AC4951">
        <v>0</v>
      </c>
      <c r="AD4951">
        <v>7</v>
      </c>
      <c r="AE4951">
        <v>0</v>
      </c>
      <c r="AY4951" s="59"/>
    </row>
    <row r="4952" spans="1:51">
      <c r="A4952" s="19">
        <v>43837</v>
      </c>
      <c r="B4952" t="s">
        <v>35</v>
      </c>
      <c r="C4952" s="19">
        <v>43900</v>
      </c>
      <c r="D4952">
        <v>20</v>
      </c>
      <c r="E4952">
        <v>23.8</v>
      </c>
      <c r="F4952">
        <v>4.2</v>
      </c>
      <c r="G4952">
        <v>1.3</v>
      </c>
      <c r="H4952">
        <v>9.3000000000000007</v>
      </c>
      <c r="I4952">
        <v>2.2000000000000002</v>
      </c>
      <c r="J4952">
        <v>28.4</v>
      </c>
      <c r="K4952">
        <v>2.2000000000000002</v>
      </c>
      <c r="L4952">
        <v>13.9</v>
      </c>
      <c r="M4952">
        <v>4.3</v>
      </c>
      <c r="N4952">
        <v>29.6</v>
      </c>
      <c r="O4952">
        <v>2.7</v>
      </c>
      <c r="P4952">
        <v>1.6</v>
      </c>
      <c r="Q4952">
        <v>4.8</v>
      </c>
      <c r="R4952">
        <v>1.6</v>
      </c>
      <c r="S4952">
        <v>45.6</v>
      </c>
      <c r="T4952">
        <v>1.8</v>
      </c>
      <c r="U4952">
        <v>9.6999999999999993</v>
      </c>
      <c r="V4952">
        <v>2.1</v>
      </c>
      <c r="W4952">
        <v>8</v>
      </c>
      <c r="X4952">
        <v>0</v>
      </c>
      <c r="Y4952">
        <v>0</v>
      </c>
      <c r="Z4952">
        <v>0</v>
      </c>
      <c r="AA4952">
        <v>0</v>
      </c>
      <c r="AB4952">
        <v>10</v>
      </c>
      <c r="AC4952">
        <v>0</v>
      </c>
      <c r="AD4952">
        <v>2</v>
      </c>
      <c r="AE4952">
        <v>0</v>
      </c>
      <c r="AY4952" s="59"/>
    </row>
    <row r="4953" spans="1:51">
      <c r="A4953" s="19">
        <v>43837</v>
      </c>
      <c r="B4953" t="s">
        <v>36</v>
      </c>
      <c r="C4953" s="19">
        <v>43900</v>
      </c>
      <c r="D4953">
        <v>125</v>
      </c>
      <c r="E4953">
        <v>29.8</v>
      </c>
      <c r="F4953">
        <v>4.3</v>
      </c>
      <c r="G4953">
        <v>1.6</v>
      </c>
      <c r="H4953">
        <v>10.5</v>
      </c>
      <c r="I4953">
        <v>3.2</v>
      </c>
      <c r="J4953">
        <v>21.2</v>
      </c>
      <c r="K4953">
        <v>0.9</v>
      </c>
      <c r="L4953">
        <v>15.2</v>
      </c>
      <c r="M4953">
        <v>2.8</v>
      </c>
      <c r="N4953">
        <v>51.7</v>
      </c>
      <c r="O4953">
        <v>2.2000000000000002</v>
      </c>
      <c r="P4953">
        <v>1.3</v>
      </c>
      <c r="Q4953">
        <v>5.7</v>
      </c>
      <c r="R4953">
        <v>2.1</v>
      </c>
      <c r="S4953">
        <v>22.6</v>
      </c>
      <c r="T4953">
        <v>1.3</v>
      </c>
      <c r="U4953">
        <v>11.6</v>
      </c>
      <c r="V4953">
        <v>1.2</v>
      </c>
      <c r="W4953">
        <v>54</v>
      </c>
      <c r="X4953">
        <v>0</v>
      </c>
      <c r="Y4953">
        <v>0</v>
      </c>
      <c r="Z4953">
        <v>4</v>
      </c>
      <c r="AA4953">
        <v>0</v>
      </c>
      <c r="AB4953">
        <v>39</v>
      </c>
      <c r="AC4953">
        <v>0</v>
      </c>
      <c r="AD4953">
        <v>28</v>
      </c>
      <c r="AE4953">
        <v>0</v>
      </c>
      <c r="AY4953" s="59"/>
    </row>
    <row r="4954" spans="1:51">
      <c r="A4954" s="19">
        <v>43837</v>
      </c>
      <c r="B4954" t="s">
        <v>37</v>
      </c>
      <c r="C4954" s="19">
        <v>43900</v>
      </c>
      <c r="D4954">
        <v>36</v>
      </c>
      <c r="E4954">
        <v>44.7</v>
      </c>
      <c r="F4954">
        <v>6.7</v>
      </c>
      <c r="G4954">
        <v>3.4</v>
      </c>
      <c r="H4954">
        <v>5.6</v>
      </c>
      <c r="I4954">
        <v>2.4</v>
      </c>
      <c r="J4954">
        <v>12.1</v>
      </c>
      <c r="K4954">
        <v>1.7</v>
      </c>
      <c r="L4954">
        <v>10</v>
      </c>
      <c r="M4954">
        <v>2.9</v>
      </c>
      <c r="N4954">
        <v>90.3</v>
      </c>
      <c r="O4954">
        <v>1.3</v>
      </c>
      <c r="P4954">
        <v>0.6</v>
      </c>
      <c r="Q4954">
        <v>0.8</v>
      </c>
      <c r="R4954">
        <v>0.6</v>
      </c>
      <c r="S4954">
        <v>2.9</v>
      </c>
      <c r="T4954">
        <v>0.5</v>
      </c>
      <c r="U4954">
        <v>2.2000000000000002</v>
      </c>
      <c r="V4954">
        <v>0.4</v>
      </c>
      <c r="W4954">
        <v>33</v>
      </c>
      <c r="X4954">
        <v>0</v>
      </c>
      <c r="Y4954">
        <v>0</v>
      </c>
      <c r="Z4954">
        <v>0</v>
      </c>
      <c r="AA4954">
        <v>0</v>
      </c>
      <c r="AB4954">
        <v>2</v>
      </c>
      <c r="AC4954">
        <v>0</v>
      </c>
      <c r="AD4954">
        <v>1</v>
      </c>
      <c r="AE4954">
        <v>0</v>
      </c>
      <c r="AY4954" s="59"/>
    </row>
    <row r="4955" spans="1:51">
      <c r="A4955" s="19">
        <v>43837</v>
      </c>
      <c r="B4955" t="s">
        <v>38</v>
      </c>
      <c r="C4955" s="19">
        <v>43900</v>
      </c>
      <c r="D4955">
        <v>68</v>
      </c>
      <c r="E4955">
        <v>37.4</v>
      </c>
      <c r="F4955">
        <v>6.1</v>
      </c>
      <c r="G4955">
        <v>2.9</v>
      </c>
      <c r="H4955">
        <v>8.4</v>
      </c>
      <c r="I4955">
        <v>2.8</v>
      </c>
      <c r="J4955">
        <v>15.1</v>
      </c>
      <c r="K4955">
        <v>1.4</v>
      </c>
      <c r="L4955">
        <v>12.3</v>
      </c>
      <c r="M4955">
        <v>3.1</v>
      </c>
      <c r="N4955">
        <v>76.5</v>
      </c>
      <c r="O4955">
        <v>2.2999999999999998</v>
      </c>
      <c r="P4955">
        <v>1.2</v>
      </c>
      <c r="Q4955">
        <v>2.6</v>
      </c>
      <c r="R4955">
        <v>1.2</v>
      </c>
      <c r="S4955">
        <v>8</v>
      </c>
      <c r="T4955">
        <v>1</v>
      </c>
      <c r="U4955">
        <v>5.7</v>
      </c>
      <c r="V4955">
        <v>1</v>
      </c>
      <c r="W4955">
        <v>44</v>
      </c>
      <c r="X4955">
        <v>0</v>
      </c>
      <c r="Y4955">
        <v>0</v>
      </c>
      <c r="Z4955">
        <v>1</v>
      </c>
      <c r="AA4955">
        <v>0</v>
      </c>
      <c r="AB4955">
        <v>18</v>
      </c>
      <c r="AC4955">
        <v>0</v>
      </c>
      <c r="AD4955">
        <v>5</v>
      </c>
      <c r="AE4955">
        <v>0</v>
      </c>
      <c r="AY4955" s="59"/>
    </row>
    <row r="4956" spans="1:51">
      <c r="A4956" s="19">
        <v>43837</v>
      </c>
      <c r="B4956" t="s">
        <v>39</v>
      </c>
      <c r="C4956" s="19">
        <v>43900</v>
      </c>
      <c r="D4956">
        <v>14</v>
      </c>
      <c r="E4956">
        <v>24.6</v>
      </c>
      <c r="F4956">
        <v>3.9</v>
      </c>
      <c r="G4956">
        <v>1.4</v>
      </c>
      <c r="H4956">
        <v>13.2</v>
      </c>
      <c r="I4956">
        <v>4.5</v>
      </c>
      <c r="J4956">
        <v>22.4</v>
      </c>
      <c r="K4956">
        <v>1.4</v>
      </c>
      <c r="L4956">
        <v>15.2</v>
      </c>
      <c r="M4956">
        <v>3</v>
      </c>
      <c r="N4956">
        <v>36.4</v>
      </c>
      <c r="O4956">
        <v>2.8</v>
      </c>
      <c r="P4956">
        <v>1.6</v>
      </c>
      <c r="Q4956">
        <v>10.199999999999999</v>
      </c>
      <c r="R4956">
        <v>2.8</v>
      </c>
      <c r="S4956">
        <v>28.8</v>
      </c>
      <c r="T4956">
        <v>1.8</v>
      </c>
      <c r="U4956">
        <v>13.4</v>
      </c>
      <c r="V4956">
        <v>1.8</v>
      </c>
      <c r="W4956">
        <v>5</v>
      </c>
      <c r="X4956">
        <v>0</v>
      </c>
      <c r="Y4956">
        <v>0</v>
      </c>
      <c r="Z4956">
        <v>1</v>
      </c>
      <c r="AA4956">
        <v>0</v>
      </c>
      <c r="AB4956">
        <v>5</v>
      </c>
      <c r="AC4956">
        <v>0</v>
      </c>
      <c r="AD4956">
        <v>3</v>
      </c>
      <c r="AE4956">
        <v>0</v>
      </c>
      <c r="AY4956" s="59"/>
    </row>
    <row r="4957" spans="1:51">
      <c r="A4957" s="19">
        <v>43837</v>
      </c>
      <c r="B4957" t="s">
        <v>40</v>
      </c>
      <c r="C4957" s="19">
        <v>43900</v>
      </c>
      <c r="D4957">
        <v>89</v>
      </c>
      <c r="E4957">
        <v>21.2</v>
      </c>
      <c r="F4957">
        <v>4.3</v>
      </c>
      <c r="G4957">
        <v>1.2</v>
      </c>
      <c r="H4957">
        <v>9.6999999999999993</v>
      </c>
      <c r="I4957">
        <v>3.7</v>
      </c>
      <c r="J4957">
        <v>23.8</v>
      </c>
      <c r="K4957">
        <v>2.1</v>
      </c>
      <c r="L4957">
        <v>19.100000000000001</v>
      </c>
      <c r="M4957">
        <v>4.5</v>
      </c>
      <c r="N4957">
        <v>26.5</v>
      </c>
      <c r="O4957">
        <v>2.9</v>
      </c>
      <c r="P4957">
        <v>1.7</v>
      </c>
      <c r="Q4957">
        <v>5.9</v>
      </c>
      <c r="R4957">
        <v>2.5</v>
      </c>
      <c r="S4957">
        <v>34.6</v>
      </c>
      <c r="T4957">
        <v>2</v>
      </c>
      <c r="U4957">
        <v>20.9</v>
      </c>
      <c r="V4957">
        <v>2.5</v>
      </c>
      <c r="W4957">
        <v>29</v>
      </c>
      <c r="X4957">
        <v>0</v>
      </c>
      <c r="Y4957">
        <v>0</v>
      </c>
      <c r="Z4957">
        <v>2</v>
      </c>
      <c r="AA4957">
        <v>0</v>
      </c>
      <c r="AB4957">
        <v>32</v>
      </c>
      <c r="AC4957">
        <v>0</v>
      </c>
      <c r="AD4957">
        <v>26</v>
      </c>
      <c r="AE4957">
        <v>0</v>
      </c>
      <c r="AY4957" s="59"/>
    </row>
    <row r="4958" spans="1:51">
      <c r="A4958" s="19">
        <v>43837</v>
      </c>
      <c r="B4958" t="s">
        <v>41</v>
      </c>
      <c r="C4958" s="19">
        <v>43904</v>
      </c>
      <c r="D4958">
        <v>6</v>
      </c>
      <c r="E4958">
        <v>29.5</v>
      </c>
      <c r="F4958">
        <v>5.0999999999999996</v>
      </c>
      <c r="G4958">
        <v>2.2999999999999998</v>
      </c>
      <c r="H4958">
        <v>8.6999999999999993</v>
      </c>
      <c r="I4958">
        <v>2.9</v>
      </c>
      <c r="J4958">
        <v>19.899999999999999</v>
      </c>
      <c r="K4958">
        <v>1.5</v>
      </c>
      <c r="L4958">
        <v>16.2</v>
      </c>
      <c r="M4958">
        <v>3.4</v>
      </c>
      <c r="N4958">
        <v>51</v>
      </c>
      <c r="O4958">
        <v>3</v>
      </c>
      <c r="P4958">
        <v>1.6</v>
      </c>
      <c r="Q4958">
        <v>4.5</v>
      </c>
      <c r="R4958">
        <v>2</v>
      </c>
      <c r="S4958">
        <v>20.399999999999999</v>
      </c>
      <c r="T4958">
        <v>1.7</v>
      </c>
      <c r="U4958">
        <v>13.6</v>
      </c>
      <c r="V4958">
        <v>1.8</v>
      </c>
      <c r="W4958">
        <v>3</v>
      </c>
      <c r="X4958">
        <v>0</v>
      </c>
      <c r="Y4958">
        <v>0</v>
      </c>
      <c r="Z4958">
        <v>0</v>
      </c>
      <c r="AA4958">
        <v>0</v>
      </c>
      <c r="AB4958">
        <v>2</v>
      </c>
      <c r="AC4958">
        <v>0</v>
      </c>
      <c r="AD4958">
        <v>1</v>
      </c>
      <c r="AE4958">
        <v>0</v>
      </c>
      <c r="AY4958" s="59"/>
    </row>
    <row r="4959" spans="1:51">
      <c r="A4959" s="19">
        <v>43837</v>
      </c>
      <c r="B4959" t="s">
        <v>43</v>
      </c>
      <c r="C4959" s="19">
        <v>43907</v>
      </c>
      <c r="D4959">
        <v>67</v>
      </c>
      <c r="E4959">
        <v>29.5</v>
      </c>
      <c r="F4959">
        <v>4.3</v>
      </c>
      <c r="G4959">
        <v>1.6</v>
      </c>
      <c r="H4959">
        <v>11.3</v>
      </c>
      <c r="I4959">
        <v>3.6</v>
      </c>
      <c r="J4959">
        <v>20</v>
      </c>
      <c r="K4959">
        <v>1.2</v>
      </c>
      <c r="L4959">
        <v>14.9</v>
      </c>
      <c r="M4959">
        <v>3.2</v>
      </c>
      <c r="N4959">
        <v>50.5</v>
      </c>
      <c r="O4959">
        <v>2.7</v>
      </c>
      <c r="P4959">
        <v>1.5</v>
      </c>
      <c r="Q4959">
        <v>6.3</v>
      </c>
      <c r="R4959">
        <v>2.2000000000000002</v>
      </c>
      <c r="S4959">
        <v>20.9</v>
      </c>
      <c r="T4959">
        <v>1.6</v>
      </c>
      <c r="U4959">
        <v>11.8</v>
      </c>
      <c r="V4959">
        <v>2.2000000000000002</v>
      </c>
      <c r="W4959">
        <v>32</v>
      </c>
      <c r="X4959">
        <v>0</v>
      </c>
      <c r="Y4959">
        <v>0</v>
      </c>
      <c r="Z4959">
        <v>3</v>
      </c>
      <c r="AA4959">
        <v>0</v>
      </c>
      <c r="AB4959">
        <v>22</v>
      </c>
      <c r="AC4959">
        <v>0</v>
      </c>
      <c r="AD4959">
        <v>10</v>
      </c>
      <c r="AE4959">
        <v>0</v>
      </c>
      <c r="AY4959" s="59"/>
    </row>
    <row r="4960" spans="1:51">
      <c r="A4960" s="19">
        <v>43837</v>
      </c>
      <c r="B4960" t="s">
        <v>44</v>
      </c>
      <c r="C4960" s="19">
        <v>43907</v>
      </c>
      <c r="D4960">
        <v>219</v>
      </c>
      <c r="E4960">
        <v>30.5</v>
      </c>
      <c r="F4960">
        <v>3.5</v>
      </c>
      <c r="G4960">
        <v>0.9</v>
      </c>
      <c r="H4960">
        <v>9.9</v>
      </c>
      <c r="I4960">
        <v>2.2999999999999998</v>
      </c>
      <c r="J4960">
        <v>20.9</v>
      </c>
      <c r="K4960">
        <v>1.6</v>
      </c>
      <c r="L4960">
        <v>15.7</v>
      </c>
      <c r="M4960">
        <v>4.2</v>
      </c>
      <c r="N4960">
        <v>52.8</v>
      </c>
      <c r="O4960">
        <v>2</v>
      </c>
      <c r="P4960">
        <v>1.3</v>
      </c>
      <c r="Q4960">
        <v>5</v>
      </c>
      <c r="R4960">
        <v>1.7</v>
      </c>
      <c r="S4960">
        <v>21</v>
      </c>
      <c r="T4960">
        <v>1.5</v>
      </c>
      <c r="U4960">
        <v>12.1</v>
      </c>
      <c r="V4960">
        <v>2.1</v>
      </c>
      <c r="W4960">
        <v>97</v>
      </c>
      <c r="X4960">
        <v>0</v>
      </c>
      <c r="Y4960">
        <v>0</v>
      </c>
      <c r="Z4960">
        <v>6</v>
      </c>
      <c r="AA4960">
        <v>0</v>
      </c>
      <c r="AB4960">
        <v>66</v>
      </c>
      <c r="AC4960">
        <v>0</v>
      </c>
      <c r="AD4960">
        <v>50</v>
      </c>
      <c r="AE4960">
        <v>0</v>
      </c>
      <c r="AY4960" s="59"/>
    </row>
    <row r="4961" spans="1:51">
      <c r="A4961" s="19">
        <v>43837</v>
      </c>
      <c r="B4961" t="s">
        <v>45</v>
      </c>
      <c r="C4961" s="19">
        <v>43907</v>
      </c>
      <c r="D4961">
        <v>155</v>
      </c>
      <c r="E4961">
        <v>35.700000000000003</v>
      </c>
      <c r="F4961">
        <v>6</v>
      </c>
      <c r="G4961">
        <v>2.2000000000000002</v>
      </c>
      <c r="H4961">
        <v>8</v>
      </c>
      <c r="I4961">
        <v>2.8</v>
      </c>
      <c r="J4961">
        <v>14.6</v>
      </c>
      <c r="K4961">
        <v>1.2</v>
      </c>
      <c r="L4961">
        <v>16.399999999999999</v>
      </c>
      <c r="M4961">
        <v>2.7</v>
      </c>
      <c r="N4961">
        <v>69.099999999999994</v>
      </c>
      <c r="O4961">
        <v>2.4</v>
      </c>
      <c r="P4961">
        <v>1.3</v>
      </c>
      <c r="Q4961">
        <v>3</v>
      </c>
      <c r="R4961">
        <v>1.4</v>
      </c>
      <c r="S4961">
        <v>8.6999999999999993</v>
      </c>
      <c r="T4961">
        <v>1.2</v>
      </c>
      <c r="U4961">
        <v>11.2</v>
      </c>
      <c r="V4961">
        <v>1.2</v>
      </c>
      <c r="W4961">
        <v>90</v>
      </c>
      <c r="X4961">
        <v>0</v>
      </c>
      <c r="Y4961">
        <v>0</v>
      </c>
      <c r="Z4961">
        <v>2</v>
      </c>
      <c r="AA4961">
        <v>0</v>
      </c>
      <c r="AB4961">
        <v>21</v>
      </c>
      <c r="AC4961">
        <v>0</v>
      </c>
      <c r="AD4961">
        <v>41</v>
      </c>
      <c r="AE4961">
        <v>0</v>
      </c>
      <c r="AY4961" s="59"/>
    </row>
    <row r="4962" spans="1:51">
      <c r="A4962" s="19">
        <v>43837</v>
      </c>
      <c r="B4962" t="s">
        <v>42</v>
      </c>
      <c r="C4962" s="19">
        <v>43907</v>
      </c>
      <c r="D4962">
        <v>136</v>
      </c>
      <c r="E4962">
        <v>28.4</v>
      </c>
      <c r="F4962">
        <v>4.0999999999999996</v>
      </c>
      <c r="G4962">
        <v>1.9</v>
      </c>
      <c r="H4962">
        <v>12.7</v>
      </c>
      <c r="I4962">
        <v>4.0999999999999996</v>
      </c>
      <c r="J4962">
        <v>19</v>
      </c>
      <c r="K4962">
        <v>1.3</v>
      </c>
      <c r="L4962">
        <v>15.3</v>
      </c>
      <c r="M4962">
        <v>2.8</v>
      </c>
      <c r="N4962">
        <v>48</v>
      </c>
      <c r="O4962">
        <v>2.5</v>
      </c>
      <c r="P4962">
        <v>1.9</v>
      </c>
      <c r="Q4962">
        <v>8.4</v>
      </c>
      <c r="R4962">
        <v>2.6</v>
      </c>
      <c r="S4962">
        <v>19.399999999999999</v>
      </c>
      <c r="T4962">
        <v>1.8</v>
      </c>
      <c r="U4962">
        <v>13.1</v>
      </c>
      <c r="V4962">
        <v>1.9</v>
      </c>
      <c r="W4962">
        <v>57</v>
      </c>
      <c r="X4962">
        <v>0</v>
      </c>
      <c r="Y4962">
        <v>0</v>
      </c>
      <c r="Z4962">
        <v>11</v>
      </c>
      <c r="AA4962">
        <v>0</v>
      </c>
      <c r="AB4962">
        <v>38</v>
      </c>
      <c r="AC4962">
        <v>0</v>
      </c>
      <c r="AD4962">
        <v>31</v>
      </c>
      <c r="AE4962">
        <v>0</v>
      </c>
      <c r="AY4962" s="59"/>
    </row>
    <row r="4963" spans="1:51">
      <c r="A4963" s="19">
        <v>43837</v>
      </c>
      <c r="B4963" t="s">
        <v>46</v>
      </c>
      <c r="C4963" s="19">
        <v>43914</v>
      </c>
      <c r="D4963">
        <v>105</v>
      </c>
      <c r="E4963">
        <v>39.700000000000003</v>
      </c>
      <c r="F4963">
        <v>7.8</v>
      </c>
      <c r="G4963">
        <v>2.7</v>
      </c>
      <c r="H4963">
        <v>7</v>
      </c>
      <c r="I4963">
        <v>2.5</v>
      </c>
      <c r="J4963">
        <v>14.3</v>
      </c>
      <c r="K4963">
        <v>1.5</v>
      </c>
      <c r="L4963">
        <v>11</v>
      </c>
      <c r="M4963">
        <v>3</v>
      </c>
      <c r="N4963">
        <v>78.900000000000006</v>
      </c>
      <c r="O4963">
        <v>2.9</v>
      </c>
      <c r="P4963">
        <v>1.2</v>
      </c>
      <c r="Q4963">
        <v>2.1</v>
      </c>
      <c r="R4963">
        <v>1.2</v>
      </c>
      <c r="S4963">
        <v>6.7</v>
      </c>
      <c r="T4963">
        <v>1</v>
      </c>
      <c r="U4963">
        <v>4.7</v>
      </c>
      <c r="V4963">
        <v>1</v>
      </c>
      <c r="W4963">
        <v>85</v>
      </c>
      <c r="X4963">
        <v>0</v>
      </c>
      <c r="Y4963">
        <v>0</v>
      </c>
      <c r="Z4963">
        <v>1</v>
      </c>
      <c r="AA4963">
        <v>0</v>
      </c>
      <c r="AB4963">
        <v>13</v>
      </c>
      <c r="AC4963">
        <v>0</v>
      </c>
      <c r="AD4963">
        <v>5</v>
      </c>
      <c r="AE4963">
        <v>0</v>
      </c>
      <c r="AY4963" s="59"/>
    </row>
    <row r="4964" spans="1:51">
      <c r="A4964" s="19">
        <v>43837</v>
      </c>
      <c r="B4964" t="s">
        <v>47</v>
      </c>
      <c r="C4964" s="19">
        <v>43919</v>
      </c>
      <c r="D4964">
        <v>51</v>
      </c>
      <c r="E4964">
        <v>29.5</v>
      </c>
      <c r="F4964">
        <v>5.0999999999999996</v>
      </c>
      <c r="G4964">
        <v>2.2999999999999998</v>
      </c>
      <c r="H4964">
        <v>8.6999999999999993</v>
      </c>
      <c r="I4964">
        <v>2.9</v>
      </c>
      <c r="J4964">
        <v>19.899999999999999</v>
      </c>
      <c r="K4964">
        <v>1.5</v>
      </c>
      <c r="L4964">
        <v>16.2</v>
      </c>
      <c r="M4964">
        <v>3.4</v>
      </c>
      <c r="N4964">
        <v>48.5</v>
      </c>
      <c r="O4964">
        <v>3.6</v>
      </c>
      <c r="P4964">
        <v>2</v>
      </c>
      <c r="Q4964">
        <v>5</v>
      </c>
      <c r="R4964">
        <v>2.1</v>
      </c>
      <c r="S4964">
        <v>20.8</v>
      </c>
      <c r="T4964">
        <v>1.8</v>
      </c>
      <c r="U4964">
        <v>13.8</v>
      </c>
      <c r="V4964">
        <v>2.2000000000000002</v>
      </c>
      <c r="W4964">
        <v>22</v>
      </c>
      <c r="X4964">
        <v>0</v>
      </c>
      <c r="Y4964">
        <v>0</v>
      </c>
      <c r="Z4964">
        <v>1</v>
      </c>
      <c r="AA4964">
        <v>0</v>
      </c>
      <c r="AB4964">
        <v>15</v>
      </c>
      <c r="AC4964">
        <v>0</v>
      </c>
      <c r="AD4964">
        <v>12</v>
      </c>
      <c r="AE4964">
        <v>0</v>
      </c>
      <c r="AY4964" s="59"/>
    </row>
    <row r="4965" spans="1:51">
      <c r="A4965" s="19">
        <v>43837</v>
      </c>
      <c r="B4965" t="s">
        <v>48</v>
      </c>
      <c r="C4965" s="19">
        <v>43925</v>
      </c>
      <c r="D4965">
        <v>15</v>
      </c>
      <c r="E4965">
        <v>28.6</v>
      </c>
      <c r="F4965">
        <v>4</v>
      </c>
      <c r="G4965">
        <v>1.3</v>
      </c>
      <c r="H4965">
        <v>8.9</v>
      </c>
      <c r="I4965">
        <v>2.2000000000000002</v>
      </c>
      <c r="J4965">
        <v>21.7</v>
      </c>
      <c r="K4965">
        <v>2</v>
      </c>
      <c r="L4965">
        <v>17.100000000000001</v>
      </c>
      <c r="M4965">
        <v>3.7</v>
      </c>
      <c r="N4965">
        <v>43.8</v>
      </c>
      <c r="O4965">
        <v>2.6</v>
      </c>
      <c r="P4965">
        <v>1.7</v>
      </c>
      <c r="Q4965">
        <v>4.9000000000000004</v>
      </c>
      <c r="R4965">
        <v>2.2000000000000002</v>
      </c>
      <c r="S4965">
        <v>24.4</v>
      </c>
      <c r="T4965">
        <v>2.2000000000000002</v>
      </c>
      <c r="U4965">
        <v>15.3</v>
      </c>
      <c r="V4965">
        <v>2.5</v>
      </c>
      <c r="W4965">
        <v>6</v>
      </c>
      <c r="X4965">
        <v>0</v>
      </c>
      <c r="Y4965">
        <v>0</v>
      </c>
      <c r="Z4965">
        <v>0</v>
      </c>
      <c r="AA4965">
        <v>0</v>
      </c>
      <c r="AB4965">
        <v>5</v>
      </c>
      <c r="AC4965">
        <v>0</v>
      </c>
      <c r="AD4965">
        <v>4</v>
      </c>
      <c r="AE4965">
        <v>0</v>
      </c>
      <c r="AY4965" s="59"/>
    </row>
    <row r="4966" spans="1:51">
      <c r="A4966" s="19">
        <v>43837</v>
      </c>
      <c r="B4966" t="s">
        <v>49</v>
      </c>
      <c r="C4966" s="19">
        <v>43925</v>
      </c>
      <c r="D4966">
        <v>24</v>
      </c>
      <c r="E4966">
        <v>22.6</v>
      </c>
      <c r="F4966">
        <v>4.7</v>
      </c>
      <c r="G4966">
        <v>1.6</v>
      </c>
      <c r="H4966">
        <v>8.1</v>
      </c>
      <c r="I4966">
        <v>2.5</v>
      </c>
      <c r="J4966">
        <v>24.4</v>
      </c>
      <c r="K4966">
        <v>2.2999999999999998</v>
      </c>
      <c r="L4966">
        <v>18.399999999999999</v>
      </c>
      <c r="M4966">
        <v>5</v>
      </c>
      <c r="N4966">
        <v>28.7</v>
      </c>
      <c r="O4966">
        <v>3.3</v>
      </c>
      <c r="P4966">
        <v>2.1</v>
      </c>
      <c r="Q4966">
        <v>4.8</v>
      </c>
      <c r="R4966">
        <v>2.2999999999999998</v>
      </c>
      <c r="S4966">
        <v>33.700000000000003</v>
      </c>
      <c r="T4966">
        <v>2.6</v>
      </c>
      <c r="U4966">
        <v>18.899999999999999</v>
      </c>
      <c r="V4966">
        <v>3.2</v>
      </c>
      <c r="W4966">
        <v>8</v>
      </c>
      <c r="X4966">
        <v>0</v>
      </c>
      <c r="Y4966">
        <v>0</v>
      </c>
      <c r="Z4966">
        <v>0</v>
      </c>
      <c r="AA4966">
        <v>0</v>
      </c>
      <c r="AB4966">
        <v>9</v>
      </c>
      <c r="AC4966">
        <v>0</v>
      </c>
      <c r="AD4966">
        <v>7</v>
      </c>
      <c r="AE4966">
        <v>0</v>
      </c>
      <c r="AY4966" s="59"/>
    </row>
    <row r="4967" spans="1:51">
      <c r="A4967" s="19">
        <v>43837</v>
      </c>
      <c r="B4967" t="s">
        <v>50</v>
      </c>
      <c r="C4967" s="19">
        <v>43925</v>
      </c>
      <c r="D4967">
        <v>54</v>
      </c>
      <c r="E4967">
        <v>43.8</v>
      </c>
      <c r="F4967">
        <v>6.6</v>
      </c>
      <c r="G4967">
        <v>3.3</v>
      </c>
      <c r="H4967">
        <v>5.8</v>
      </c>
      <c r="I4967">
        <v>2.5</v>
      </c>
      <c r="J4967">
        <v>12.6</v>
      </c>
      <c r="K4967">
        <v>1.7</v>
      </c>
      <c r="L4967">
        <v>10.199999999999999</v>
      </c>
      <c r="M4967">
        <v>3</v>
      </c>
      <c r="N4967">
        <v>85.1</v>
      </c>
      <c r="O4967">
        <v>1.8</v>
      </c>
      <c r="P4967">
        <v>1</v>
      </c>
      <c r="Q4967">
        <v>1.6</v>
      </c>
      <c r="R4967">
        <v>0.8</v>
      </c>
      <c r="S4967">
        <v>4.2</v>
      </c>
      <c r="T4967">
        <v>0.8</v>
      </c>
      <c r="U4967">
        <v>3.4</v>
      </c>
      <c r="V4967">
        <v>0.9</v>
      </c>
      <c r="W4967">
        <v>48</v>
      </c>
      <c r="X4967">
        <v>0</v>
      </c>
      <c r="Y4967">
        <v>0</v>
      </c>
      <c r="Z4967">
        <v>0</v>
      </c>
      <c r="AA4967">
        <v>0</v>
      </c>
      <c r="AB4967">
        <v>4</v>
      </c>
      <c r="AC4967">
        <v>0</v>
      </c>
      <c r="AD4967">
        <v>2</v>
      </c>
      <c r="AE4967">
        <v>0</v>
      </c>
      <c r="AY4967" s="59"/>
    </row>
    <row r="4968" spans="1:51">
      <c r="A4968" s="19">
        <v>43837</v>
      </c>
      <c r="B4968" t="s">
        <v>51</v>
      </c>
      <c r="C4968" s="19">
        <v>43925</v>
      </c>
      <c r="D4968">
        <v>14</v>
      </c>
      <c r="E4968">
        <v>27.5</v>
      </c>
      <c r="F4968">
        <v>3.7</v>
      </c>
      <c r="G4968">
        <v>1.3</v>
      </c>
      <c r="H4968">
        <v>10</v>
      </c>
      <c r="I4968">
        <v>2.5</v>
      </c>
      <c r="J4968">
        <v>23</v>
      </c>
      <c r="K4968">
        <v>2.2999999999999998</v>
      </c>
      <c r="L4968">
        <v>15.4</v>
      </c>
      <c r="M4968">
        <v>3.8</v>
      </c>
      <c r="N4968">
        <v>41.7</v>
      </c>
      <c r="O4968">
        <v>2.7</v>
      </c>
      <c r="P4968">
        <v>1.9</v>
      </c>
      <c r="Q4968">
        <v>5.7</v>
      </c>
      <c r="R4968">
        <v>1.9</v>
      </c>
      <c r="S4968">
        <v>27.6</v>
      </c>
      <c r="T4968">
        <v>2.4</v>
      </c>
      <c r="U4968">
        <v>13.2</v>
      </c>
      <c r="V4968">
        <v>2.5</v>
      </c>
      <c r="W4968">
        <v>6</v>
      </c>
      <c r="X4968">
        <v>0</v>
      </c>
      <c r="Y4968">
        <v>0</v>
      </c>
      <c r="Z4968">
        <v>0</v>
      </c>
      <c r="AA4968">
        <v>0</v>
      </c>
      <c r="AB4968">
        <v>5</v>
      </c>
      <c r="AC4968">
        <v>0</v>
      </c>
      <c r="AD4968">
        <v>3</v>
      </c>
      <c r="AE4968">
        <v>0</v>
      </c>
      <c r="AY4968" s="59"/>
    </row>
    <row r="4969" spans="1:51">
      <c r="A4969" s="19">
        <v>43837</v>
      </c>
      <c r="B4969" t="s">
        <v>52</v>
      </c>
      <c r="C4969" s="19">
        <v>43928</v>
      </c>
      <c r="D4969">
        <v>84</v>
      </c>
      <c r="E4969">
        <v>24.5</v>
      </c>
      <c r="F4969">
        <v>4.0999999999999996</v>
      </c>
      <c r="G4969">
        <v>2</v>
      </c>
      <c r="H4969">
        <v>12.4</v>
      </c>
      <c r="I4969">
        <v>4.0999999999999996</v>
      </c>
      <c r="J4969">
        <v>20.7</v>
      </c>
      <c r="K4969">
        <v>0.9</v>
      </c>
      <c r="L4969">
        <v>17.7</v>
      </c>
      <c r="M4969">
        <v>3.2</v>
      </c>
      <c r="N4969">
        <v>34.700000000000003</v>
      </c>
      <c r="O4969">
        <v>3.3</v>
      </c>
      <c r="P4969">
        <v>2.2999999999999998</v>
      </c>
      <c r="Q4969">
        <v>8.8000000000000007</v>
      </c>
      <c r="R4969">
        <v>3.3</v>
      </c>
      <c r="S4969">
        <v>24.7</v>
      </c>
      <c r="T4969">
        <v>2</v>
      </c>
      <c r="U4969">
        <v>18.100000000000001</v>
      </c>
      <c r="V4969">
        <v>2.4</v>
      </c>
      <c r="W4969">
        <v>30</v>
      </c>
      <c r="X4969">
        <v>0</v>
      </c>
      <c r="Y4969">
        <v>0</v>
      </c>
      <c r="Z4969">
        <v>6</v>
      </c>
      <c r="AA4969">
        <v>0</v>
      </c>
      <c r="AB4969">
        <v>26</v>
      </c>
      <c r="AC4969">
        <v>0</v>
      </c>
      <c r="AD4969">
        <v>22</v>
      </c>
      <c r="AE4969">
        <v>0</v>
      </c>
      <c r="AY4969" s="59"/>
    </row>
    <row r="4970" spans="1:51">
      <c r="A4970" s="19">
        <v>43837</v>
      </c>
      <c r="B4970" t="s">
        <v>53</v>
      </c>
      <c r="C4970" s="19">
        <v>43949</v>
      </c>
      <c r="D4970">
        <v>60</v>
      </c>
      <c r="E4970">
        <v>22.8</v>
      </c>
      <c r="F4970">
        <v>5.7</v>
      </c>
      <c r="G4970">
        <v>2.1</v>
      </c>
      <c r="H4970">
        <v>10.9</v>
      </c>
      <c r="I4970">
        <v>2.8</v>
      </c>
      <c r="J4970">
        <v>20.7</v>
      </c>
      <c r="K4970">
        <v>2.2000000000000002</v>
      </c>
      <c r="L4970">
        <v>19.100000000000001</v>
      </c>
      <c r="M4970">
        <v>3.3</v>
      </c>
      <c r="N4970">
        <v>29.4</v>
      </c>
      <c r="O4970">
        <v>5</v>
      </c>
      <c r="P4970">
        <v>2.5</v>
      </c>
      <c r="Q4970">
        <v>8</v>
      </c>
      <c r="R4970">
        <v>3</v>
      </c>
      <c r="S4970">
        <v>25.2</v>
      </c>
      <c r="T4970">
        <v>2.7</v>
      </c>
      <c r="U4970">
        <v>20.7</v>
      </c>
      <c r="V4970">
        <v>3.2</v>
      </c>
      <c r="W4970">
        <v>21</v>
      </c>
      <c r="X4970">
        <v>0</v>
      </c>
      <c r="Y4970">
        <v>0</v>
      </c>
      <c r="Z4970">
        <v>3</v>
      </c>
      <c r="AA4970">
        <v>0</v>
      </c>
      <c r="AB4970">
        <v>19</v>
      </c>
      <c r="AC4970">
        <v>0</v>
      </c>
      <c r="AD4970">
        <v>17</v>
      </c>
      <c r="AE4970">
        <v>0</v>
      </c>
      <c r="AY4970" s="59"/>
    </row>
    <row r="4971" spans="1:51">
      <c r="A4971" s="19">
        <v>43837</v>
      </c>
      <c r="B4971" t="s">
        <v>54</v>
      </c>
      <c r="C4971" s="19">
        <v>43949</v>
      </c>
      <c r="D4971">
        <v>21</v>
      </c>
      <c r="E4971">
        <v>34.9</v>
      </c>
      <c r="F4971">
        <v>5</v>
      </c>
      <c r="G4971">
        <v>2.2000000000000002</v>
      </c>
      <c r="H4971">
        <v>9.4</v>
      </c>
      <c r="I4971">
        <v>1.9</v>
      </c>
      <c r="J4971">
        <v>17.600000000000001</v>
      </c>
      <c r="K4971">
        <v>1.6</v>
      </c>
      <c r="L4971">
        <v>14.4</v>
      </c>
      <c r="M4971">
        <v>2.5</v>
      </c>
      <c r="N4971">
        <v>59.8</v>
      </c>
      <c r="O4971">
        <v>3</v>
      </c>
      <c r="P4971">
        <v>1.8</v>
      </c>
      <c r="Q4971">
        <v>5.0999999999999996</v>
      </c>
      <c r="R4971">
        <v>1.9</v>
      </c>
      <c r="S4971">
        <v>13.9</v>
      </c>
      <c r="T4971">
        <v>2</v>
      </c>
      <c r="U4971">
        <v>10.199999999999999</v>
      </c>
      <c r="V4971">
        <v>1.9</v>
      </c>
      <c r="W4971">
        <v>12</v>
      </c>
      <c r="X4971">
        <v>0</v>
      </c>
      <c r="Y4971">
        <v>0</v>
      </c>
      <c r="Z4971">
        <v>0</v>
      </c>
      <c r="AA4971">
        <v>0</v>
      </c>
      <c r="AB4971">
        <v>6</v>
      </c>
      <c r="AC4971">
        <v>0</v>
      </c>
      <c r="AD4971">
        <v>3</v>
      </c>
      <c r="AE4971">
        <v>0</v>
      </c>
      <c r="AY4971" s="59"/>
    </row>
    <row r="4972" spans="1:51">
      <c r="A4972" s="19">
        <v>43837</v>
      </c>
      <c r="B4972" t="s">
        <v>55</v>
      </c>
      <c r="C4972" s="19">
        <v>43949</v>
      </c>
      <c r="D4972">
        <v>96</v>
      </c>
      <c r="E4972">
        <v>30.6</v>
      </c>
      <c r="F4972">
        <v>6.3</v>
      </c>
      <c r="G4972">
        <v>2.5</v>
      </c>
      <c r="H4972">
        <v>9</v>
      </c>
      <c r="I4972">
        <v>1.9</v>
      </c>
      <c r="J4972">
        <v>18.2</v>
      </c>
      <c r="K4972">
        <v>2.2000000000000002</v>
      </c>
      <c r="L4972">
        <v>16.100000000000001</v>
      </c>
      <c r="M4972">
        <v>2.8</v>
      </c>
      <c r="N4972">
        <v>49.1</v>
      </c>
      <c r="O4972">
        <v>4.3</v>
      </c>
      <c r="P4972">
        <v>2.2999999999999998</v>
      </c>
      <c r="Q4972">
        <v>5.7</v>
      </c>
      <c r="R4972">
        <v>2.5</v>
      </c>
      <c r="S4972">
        <v>16.3</v>
      </c>
      <c r="T4972">
        <v>2.8</v>
      </c>
      <c r="U4972">
        <v>14.3</v>
      </c>
      <c r="V4972">
        <v>2.2999999999999998</v>
      </c>
      <c r="W4972">
        <v>44</v>
      </c>
      <c r="X4972">
        <v>0</v>
      </c>
      <c r="Y4972">
        <v>0</v>
      </c>
      <c r="Z4972">
        <v>2</v>
      </c>
      <c r="AA4972">
        <v>0</v>
      </c>
      <c r="AB4972">
        <v>26</v>
      </c>
      <c r="AC4972">
        <v>0</v>
      </c>
      <c r="AD4972">
        <v>23</v>
      </c>
      <c r="AE4972">
        <v>0</v>
      </c>
      <c r="AY4972" s="59"/>
    </row>
    <row r="4973" spans="1:51">
      <c r="A4973" s="19">
        <v>43837</v>
      </c>
      <c r="B4973" t="s">
        <v>56</v>
      </c>
      <c r="C4973" s="19">
        <v>43949</v>
      </c>
      <c r="D4973">
        <v>274</v>
      </c>
      <c r="E4973">
        <v>29.1</v>
      </c>
      <c r="F4973">
        <v>11.1</v>
      </c>
      <c r="G4973">
        <v>2.2999999999999998</v>
      </c>
      <c r="H4973">
        <v>8.8000000000000007</v>
      </c>
      <c r="I4973">
        <v>1.9</v>
      </c>
      <c r="J4973">
        <v>17.8</v>
      </c>
      <c r="K4973">
        <v>1.5</v>
      </c>
      <c r="L4973">
        <v>14.3</v>
      </c>
      <c r="M4973">
        <v>2.8</v>
      </c>
      <c r="N4973">
        <v>45.6</v>
      </c>
      <c r="O4973">
        <v>9</v>
      </c>
      <c r="P4973">
        <v>2.6</v>
      </c>
      <c r="Q4973">
        <v>5.9</v>
      </c>
      <c r="R4973">
        <v>2.5</v>
      </c>
      <c r="S4973">
        <v>16.8</v>
      </c>
      <c r="T4973">
        <v>2.4</v>
      </c>
      <c r="U4973">
        <v>12</v>
      </c>
      <c r="V4973">
        <v>2.6</v>
      </c>
      <c r="W4973">
        <v>138</v>
      </c>
      <c r="X4973">
        <v>0</v>
      </c>
      <c r="Y4973">
        <v>0</v>
      </c>
      <c r="Z4973">
        <v>5</v>
      </c>
      <c r="AA4973">
        <v>0</v>
      </c>
      <c r="AB4973">
        <v>85</v>
      </c>
      <c r="AC4973">
        <v>0</v>
      </c>
      <c r="AD4973">
        <v>34</v>
      </c>
      <c r="AE4973">
        <v>0</v>
      </c>
      <c r="AY4973" s="59"/>
    </row>
    <row r="4974" spans="1:51">
      <c r="A4974" s="19">
        <v>43837</v>
      </c>
      <c r="B4974" t="s">
        <v>57</v>
      </c>
      <c r="C4974" s="19">
        <v>43949</v>
      </c>
      <c r="D4974">
        <v>186</v>
      </c>
      <c r="E4974">
        <v>32.4</v>
      </c>
      <c r="F4974">
        <v>4.5</v>
      </c>
      <c r="G4974">
        <v>1.4</v>
      </c>
      <c r="H4974">
        <v>11.4</v>
      </c>
      <c r="I4974">
        <v>3.5</v>
      </c>
      <c r="J4974">
        <v>18.2</v>
      </c>
      <c r="K4974">
        <v>1</v>
      </c>
      <c r="L4974">
        <v>14.1</v>
      </c>
      <c r="M4974">
        <v>3</v>
      </c>
      <c r="N4974">
        <v>53.7</v>
      </c>
      <c r="O4974">
        <v>3.2</v>
      </c>
      <c r="P4974">
        <v>2</v>
      </c>
      <c r="Q4974">
        <v>7</v>
      </c>
      <c r="R4974">
        <v>2.9</v>
      </c>
      <c r="S4974">
        <v>16.399999999999999</v>
      </c>
      <c r="T4974">
        <v>1.8</v>
      </c>
      <c r="U4974">
        <v>10.3</v>
      </c>
      <c r="V4974">
        <v>2.2999999999999998</v>
      </c>
      <c r="W4974">
        <v>99</v>
      </c>
      <c r="X4974">
        <v>0</v>
      </c>
      <c r="Y4974">
        <v>0</v>
      </c>
      <c r="Z4974">
        <v>9</v>
      </c>
      <c r="AA4974">
        <v>0</v>
      </c>
      <c r="AB4974">
        <v>56</v>
      </c>
      <c r="AC4974">
        <v>0</v>
      </c>
      <c r="AD4974">
        <v>22</v>
      </c>
      <c r="AE4974">
        <v>0</v>
      </c>
      <c r="AY4974" s="59"/>
    </row>
    <row r="4975" spans="1:51">
      <c r="A4975" s="19">
        <v>43837</v>
      </c>
      <c r="B4975" t="s">
        <v>58</v>
      </c>
      <c r="C4975" s="19">
        <v>43949</v>
      </c>
      <c r="D4975">
        <v>26</v>
      </c>
      <c r="E4975">
        <v>23.7</v>
      </c>
      <c r="F4975">
        <v>5.8</v>
      </c>
      <c r="G4975">
        <v>2.2999999999999998</v>
      </c>
      <c r="H4975">
        <v>11.3</v>
      </c>
      <c r="I4975">
        <v>2.2000000000000002</v>
      </c>
      <c r="J4975">
        <v>20.7</v>
      </c>
      <c r="K4975">
        <v>2.1</v>
      </c>
      <c r="L4975">
        <v>18.2</v>
      </c>
      <c r="M4975">
        <v>3.2</v>
      </c>
      <c r="N4975">
        <v>31.1</v>
      </c>
      <c r="O4975">
        <v>5.0999999999999996</v>
      </c>
      <c r="P4975">
        <v>2.7</v>
      </c>
      <c r="Q4975">
        <v>8.6999999999999993</v>
      </c>
      <c r="R4975">
        <v>3</v>
      </c>
      <c r="S4975">
        <v>24.2</v>
      </c>
      <c r="T4975">
        <v>3</v>
      </c>
      <c r="U4975">
        <v>18.899999999999999</v>
      </c>
      <c r="V4975">
        <v>3</v>
      </c>
      <c r="W4975">
        <v>9</v>
      </c>
      <c r="X4975">
        <v>0</v>
      </c>
      <c r="Y4975">
        <v>0</v>
      </c>
      <c r="Z4975">
        <v>1</v>
      </c>
      <c r="AA4975">
        <v>0</v>
      </c>
      <c r="AB4975">
        <v>8</v>
      </c>
      <c r="AC4975">
        <v>0</v>
      </c>
      <c r="AD4975">
        <v>7</v>
      </c>
      <c r="AE4975">
        <v>0</v>
      </c>
      <c r="AY4975" s="59"/>
    </row>
    <row r="4976" spans="1:51">
      <c r="A4976" s="19">
        <v>43837</v>
      </c>
      <c r="B4976" t="s">
        <v>59</v>
      </c>
      <c r="C4976" s="19">
        <v>43953</v>
      </c>
      <c r="D4976">
        <v>7</v>
      </c>
      <c r="E4976">
        <v>29.5</v>
      </c>
      <c r="F4976">
        <v>5.0999999999999996</v>
      </c>
      <c r="G4976">
        <v>2.2999999999999998</v>
      </c>
      <c r="H4976">
        <v>8.6999999999999993</v>
      </c>
      <c r="I4976">
        <v>2.9</v>
      </c>
      <c r="J4976">
        <v>19.899999999999999</v>
      </c>
      <c r="K4976">
        <v>1.5</v>
      </c>
      <c r="L4976">
        <v>16.2</v>
      </c>
      <c r="M4976">
        <v>3.4</v>
      </c>
      <c r="N4976">
        <v>45.2</v>
      </c>
      <c r="O4976">
        <v>4.0999999999999996</v>
      </c>
      <c r="P4976">
        <v>2.5</v>
      </c>
      <c r="Q4976">
        <v>5.2</v>
      </c>
      <c r="R4976">
        <v>2.7</v>
      </c>
      <c r="S4976">
        <v>20</v>
      </c>
      <c r="T4976">
        <v>2.4</v>
      </c>
      <c r="U4976">
        <v>14.5</v>
      </c>
      <c r="V4976">
        <v>2.9</v>
      </c>
      <c r="W4976">
        <v>3</v>
      </c>
      <c r="X4976">
        <v>0</v>
      </c>
      <c r="Y4976">
        <v>0</v>
      </c>
      <c r="Z4976">
        <v>0</v>
      </c>
      <c r="AA4976">
        <v>0</v>
      </c>
      <c r="AB4976">
        <v>2</v>
      </c>
      <c r="AC4976">
        <v>0</v>
      </c>
      <c r="AD4976">
        <v>2</v>
      </c>
      <c r="AE4976">
        <v>0</v>
      </c>
      <c r="AY4976" s="59"/>
    </row>
    <row r="4977" spans="1:51">
      <c r="A4977" s="19">
        <v>43837</v>
      </c>
      <c r="B4977" t="s">
        <v>60</v>
      </c>
      <c r="C4977" s="19">
        <v>43953</v>
      </c>
      <c r="D4977">
        <v>39</v>
      </c>
      <c r="E4977">
        <v>23.3</v>
      </c>
      <c r="F4977">
        <v>4.0999999999999996</v>
      </c>
      <c r="G4977">
        <v>1.2</v>
      </c>
      <c r="H4977">
        <v>12.6</v>
      </c>
      <c r="I4977">
        <v>5.9</v>
      </c>
      <c r="J4977">
        <v>22.7</v>
      </c>
      <c r="K4977">
        <v>1.1000000000000001</v>
      </c>
      <c r="L4977">
        <v>15.2</v>
      </c>
      <c r="M4977">
        <v>3.4</v>
      </c>
      <c r="N4977">
        <v>29.8</v>
      </c>
      <c r="O4977">
        <v>4</v>
      </c>
      <c r="P4977">
        <v>2.4</v>
      </c>
      <c r="Q4977">
        <v>9.8000000000000007</v>
      </c>
      <c r="R4977">
        <v>4.9000000000000004</v>
      </c>
      <c r="S4977">
        <v>29</v>
      </c>
      <c r="T4977">
        <v>2.6</v>
      </c>
      <c r="U4977">
        <v>14.1</v>
      </c>
      <c r="V4977">
        <v>3.1</v>
      </c>
      <c r="W4977">
        <v>14</v>
      </c>
      <c r="X4977">
        <v>0</v>
      </c>
      <c r="Y4977">
        <v>0</v>
      </c>
      <c r="Z4977">
        <v>3</v>
      </c>
      <c r="AA4977">
        <v>0</v>
      </c>
      <c r="AB4977">
        <v>13</v>
      </c>
      <c r="AC4977">
        <v>0</v>
      </c>
      <c r="AD4977">
        <v>9</v>
      </c>
      <c r="AE4977">
        <v>0</v>
      </c>
      <c r="AY4977" s="59"/>
    </row>
    <row r="4978" spans="1:51">
      <c r="A4978" s="19">
        <v>43837</v>
      </c>
      <c r="B4978" t="s">
        <v>61</v>
      </c>
      <c r="C4978" s="19">
        <v>43956</v>
      </c>
      <c r="D4978">
        <v>82</v>
      </c>
      <c r="E4978">
        <v>25.5</v>
      </c>
      <c r="F4978">
        <v>4</v>
      </c>
      <c r="G4978">
        <v>1.5</v>
      </c>
      <c r="H4978">
        <v>17.2</v>
      </c>
      <c r="I4978">
        <v>4.3</v>
      </c>
      <c r="J4978">
        <v>18.7</v>
      </c>
      <c r="K4978">
        <v>0.9</v>
      </c>
      <c r="L4978">
        <v>14.7</v>
      </c>
      <c r="M4978">
        <v>2.9</v>
      </c>
      <c r="N4978">
        <v>35.700000000000003</v>
      </c>
      <c r="O4978">
        <v>4.0999999999999996</v>
      </c>
      <c r="P4978">
        <v>2.6</v>
      </c>
      <c r="Q4978">
        <v>16</v>
      </c>
      <c r="R4978">
        <v>3.8</v>
      </c>
      <c r="S4978">
        <v>19.5</v>
      </c>
      <c r="T4978">
        <v>2.4</v>
      </c>
      <c r="U4978">
        <v>12.9</v>
      </c>
      <c r="V4978">
        <v>2.7</v>
      </c>
      <c r="W4978">
        <v>29</v>
      </c>
      <c r="X4978">
        <v>0</v>
      </c>
      <c r="Y4978">
        <v>0</v>
      </c>
      <c r="Z4978">
        <v>20</v>
      </c>
      <c r="AA4978">
        <v>0</v>
      </c>
      <c r="AB4978">
        <v>22</v>
      </c>
      <c r="AC4978">
        <v>0</v>
      </c>
      <c r="AD4978">
        <v>11</v>
      </c>
      <c r="AE4978">
        <v>0</v>
      </c>
      <c r="AY4978" s="59"/>
    </row>
    <row r="4979" spans="1:51">
      <c r="A4979" s="19">
        <v>43837</v>
      </c>
      <c r="B4979" t="s">
        <v>62</v>
      </c>
      <c r="C4979" s="19">
        <v>43963</v>
      </c>
      <c r="D4979">
        <v>29</v>
      </c>
      <c r="E4979">
        <v>23.2</v>
      </c>
      <c r="F4979">
        <v>4.0999999999999996</v>
      </c>
      <c r="G4979">
        <v>1.2</v>
      </c>
      <c r="H4979">
        <v>12.6</v>
      </c>
      <c r="I4979">
        <v>5.9</v>
      </c>
      <c r="J4979">
        <v>22.7</v>
      </c>
      <c r="K4979">
        <v>1.1000000000000001</v>
      </c>
      <c r="L4979">
        <v>15.3</v>
      </c>
      <c r="M4979">
        <v>3.4</v>
      </c>
      <c r="N4979">
        <v>29.2</v>
      </c>
      <c r="O4979">
        <v>4.0999999999999996</v>
      </c>
      <c r="P4979">
        <v>2.5</v>
      </c>
      <c r="Q4979">
        <v>10.4</v>
      </c>
      <c r="R4979">
        <v>4.9000000000000004</v>
      </c>
      <c r="S4979">
        <v>28.7</v>
      </c>
      <c r="T4979">
        <v>2.5</v>
      </c>
      <c r="U4979">
        <v>14</v>
      </c>
      <c r="V4979">
        <v>3.2</v>
      </c>
      <c r="W4979">
        <v>10</v>
      </c>
      <c r="X4979">
        <v>0</v>
      </c>
      <c r="Y4979">
        <v>0</v>
      </c>
      <c r="Z4979">
        <v>2</v>
      </c>
      <c r="AA4979">
        <v>0</v>
      </c>
      <c r="AB4979">
        <v>10</v>
      </c>
      <c r="AC4979">
        <v>0</v>
      </c>
      <c r="AD4979">
        <v>7</v>
      </c>
      <c r="AE4979">
        <v>0</v>
      </c>
      <c r="AY4979" s="59"/>
    </row>
    <row r="4980" spans="1:51">
      <c r="A4980" s="19">
        <v>43837</v>
      </c>
      <c r="B4980" t="s">
        <v>63</v>
      </c>
      <c r="C4980" s="19">
        <v>43963</v>
      </c>
      <c r="D4980">
        <v>28</v>
      </c>
      <c r="E4980">
        <v>32.299999999999997</v>
      </c>
      <c r="F4980">
        <v>6.9</v>
      </c>
      <c r="G4980">
        <v>2.5</v>
      </c>
      <c r="H4980">
        <v>9.4</v>
      </c>
      <c r="I4980">
        <v>3.3</v>
      </c>
      <c r="J4980">
        <v>21.6</v>
      </c>
      <c r="K4980">
        <v>1.7</v>
      </c>
      <c r="L4980">
        <v>8.8000000000000007</v>
      </c>
      <c r="M4980">
        <v>3.1</v>
      </c>
      <c r="N4980">
        <v>50.8</v>
      </c>
      <c r="O4980">
        <v>4.7</v>
      </c>
      <c r="P4980">
        <v>2.5</v>
      </c>
      <c r="Q4980">
        <v>5.9</v>
      </c>
      <c r="R4980">
        <v>2.8</v>
      </c>
      <c r="S4980">
        <v>22</v>
      </c>
      <c r="T4980">
        <v>2.6</v>
      </c>
      <c r="U4980">
        <v>5.9</v>
      </c>
      <c r="V4980">
        <v>2.4</v>
      </c>
      <c r="W4980">
        <v>16</v>
      </c>
      <c r="X4980">
        <v>0</v>
      </c>
      <c r="Y4980">
        <v>0</v>
      </c>
      <c r="Z4980">
        <v>1</v>
      </c>
      <c r="AA4980">
        <v>0</v>
      </c>
      <c r="AB4980">
        <v>11</v>
      </c>
      <c r="AC4980">
        <v>0</v>
      </c>
      <c r="AD4980">
        <v>0</v>
      </c>
      <c r="AE4980">
        <v>0</v>
      </c>
      <c r="AY4980" s="59"/>
    </row>
    <row r="4981" spans="1:51">
      <c r="A4981" s="19">
        <v>43837</v>
      </c>
      <c r="B4981" t="s">
        <v>64</v>
      </c>
      <c r="C4981" s="19">
        <v>43970</v>
      </c>
      <c r="D4981">
        <v>54</v>
      </c>
      <c r="E4981">
        <v>33.700000000000003</v>
      </c>
      <c r="F4981">
        <v>4.9000000000000004</v>
      </c>
      <c r="G4981">
        <v>2.7</v>
      </c>
      <c r="H4981">
        <v>8.4</v>
      </c>
      <c r="I4981">
        <v>3.4</v>
      </c>
      <c r="J4981">
        <v>19.600000000000001</v>
      </c>
      <c r="K4981">
        <v>1.3</v>
      </c>
      <c r="L4981">
        <v>12.5</v>
      </c>
      <c r="M4981">
        <v>3.1</v>
      </c>
      <c r="N4981">
        <v>53.9</v>
      </c>
      <c r="O4981">
        <v>3.2</v>
      </c>
      <c r="P4981">
        <v>2.7</v>
      </c>
      <c r="Q4981">
        <v>4.9000000000000004</v>
      </c>
      <c r="R4981">
        <v>3.1</v>
      </c>
      <c r="S4981">
        <v>17.8</v>
      </c>
      <c r="T4981">
        <v>2.4</v>
      </c>
      <c r="U4981">
        <v>9</v>
      </c>
      <c r="V4981">
        <v>2.5</v>
      </c>
      <c r="W4981">
        <v>31</v>
      </c>
      <c r="X4981">
        <v>0</v>
      </c>
      <c r="Y4981">
        <v>0</v>
      </c>
      <c r="Z4981">
        <v>1</v>
      </c>
      <c r="AA4981">
        <v>0</v>
      </c>
      <c r="AB4981">
        <v>18</v>
      </c>
      <c r="AC4981">
        <v>0</v>
      </c>
      <c r="AD4981">
        <v>4</v>
      </c>
      <c r="AE4981">
        <v>0</v>
      </c>
      <c r="AY4981" s="59"/>
    </row>
    <row r="4982" spans="1:51">
      <c r="A4982" s="19">
        <v>43837</v>
      </c>
      <c r="B4982" t="s">
        <v>65</v>
      </c>
      <c r="C4982" s="19">
        <v>43970</v>
      </c>
      <c r="D4982">
        <v>61</v>
      </c>
      <c r="E4982">
        <v>23.9</v>
      </c>
      <c r="F4982">
        <v>2.8</v>
      </c>
      <c r="G4982">
        <v>1.2</v>
      </c>
      <c r="H4982">
        <v>9.4</v>
      </c>
      <c r="I4982">
        <v>3.7</v>
      </c>
      <c r="J4982">
        <v>23.6</v>
      </c>
      <c r="K4982">
        <v>2</v>
      </c>
      <c r="L4982">
        <v>18.600000000000001</v>
      </c>
      <c r="M4982">
        <v>4.3</v>
      </c>
      <c r="N4982">
        <v>28.9</v>
      </c>
      <c r="O4982">
        <v>3.5</v>
      </c>
      <c r="P4982">
        <v>2.8</v>
      </c>
      <c r="Q4982">
        <v>6.7</v>
      </c>
      <c r="R4982">
        <v>3.3</v>
      </c>
      <c r="S4982">
        <v>29.5</v>
      </c>
      <c r="T4982">
        <v>3</v>
      </c>
      <c r="U4982">
        <v>18.7</v>
      </c>
      <c r="V4982">
        <v>3.2</v>
      </c>
      <c r="W4982">
        <v>22</v>
      </c>
      <c r="X4982">
        <v>0</v>
      </c>
      <c r="Y4982">
        <v>0</v>
      </c>
      <c r="Z4982">
        <v>1</v>
      </c>
      <c r="AA4982">
        <v>0</v>
      </c>
      <c r="AB4982">
        <v>21</v>
      </c>
      <c r="AC4982">
        <v>0</v>
      </c>
      <c r="AD4982">
        <v>17</v>
      </c>
      <c r="AE4982">
        <v>0</v>
      </c>
      <c r="AY4982" s="59"/>
    </row>
    <row r="4983" spans="1:51">
      <c r="A4983" s="19">
        <v>43837</v>
      </c>
      <c r="B4983" t="s">
        <v>143</v>
      </c>
      <c r="C4983" s="19">
        <v>43984</v>
      </c>
      <c r="D4983">
        <v>20</v>
      </c>
      <c r="E4983">
        <v>43.5</v>
      </c>
      <c r="F4983">
        <v>7.1</v>
      </c>
      <c r="G4983">
        <v>3.5</v>
      </c>
      <c r="H4983">
        <v>5.0999999999999996</v>
      </c>
      <c r="I4983">
        <v>2.2999999999999998</v>
      </c>
      <c r="J4983">
        <v>13.3</v>
      </c>
      <c r="K4983">
        <v>1.7</v>
      </c>
      <c r="L4983">
        <v>10</v>
      </c>
      <c r="M4983">
        <v>3.1</v>
      </c>
      <c r="N4983">
        <v>74.5</v>
      </c>
      <c r="O4983">
        <v>3.5</v>
      </c>
      <c r="P4983">
        <v>2.2000000000000002</v>
      </c>
      <c r="Q4983">
        <v>2.5</v>
      </c>
      <c r="R4983">
        <v>1.8</v>
      </c>
      <c r="S4983">
        <v>6.9</v>
      </c>
      <c r="T4983">
        <v>1.7</v>
      </c>
      <c r="U4983">
        <v>4.5</v>
      </c>
      <c r="V4983">
        <v>2.1</v>
      </c>
      <c r="W4983">
        <v>17</v>
      </c>
      <c r="X4983">
        <v>0</v>
      </c>
      <c r="Y4983">
        <v>0</v>
      </c>
      <c r="Z4983">
        <v>0</v>
      </c>
      <c r="AA4983">
        <v>0</v>
      </c>
      <c r="AB4983">
        <v>2</v>
      </c>
      <c r="AC4983">
        <v>0</v>
      </c>
      <c r="AD4983">
        <v>1</v>
      </c>
      <c r="AE4983">
        <v>0</v>
      </c>
      <c r="AY4983" s="59"/>
    </row>
    <row r="4984" spans="1:51">
      <c r="A4984" s="19">
        <v>43837</v>
      </c>
      <c r="B4984" t="s">
        <v>67</v>
      </c>
      <c r="C4984" s="19">
        <v>43984</v>
      </c>
      <c r="D4984">
        <v>19</v>
      </c>
      <c r="E4984">
        <v>28</v>
      </c>
      <c r="F4984">
        <v>4</v>
      </c>
      <c r="G4984">
        <v>1.3</v>
      </c>
      <c r="H4984">
        <v>9.4</v>
      </c>
      <c r="I4984">
        <v>2.2999999999999998</v>
      </c>
      <c r="J4984">
        <v>21.7</v>
      </c>
      <c r="K4984">
        <v>2.2000000000000002</v>
      </c>
      <c r="L4984">
        <v>16.3</v>
      </c>
      <c r="M4984">
        <v>4.3</v>
      </c>
      <c r="N4984">
        <v>38.1</v>
      </c>
      <c r="O4984">
        <v>4.2</v>
      </c>
      <c r="P4984">
        <v>2.7</v>
      </c>
      <c r="Q4984">
        <v>6.5</v>
      </c>
      <c r="R4984">
        <v>3.1</v>
      </c>
      <c r="S4984">
        <v>23.7</v>
      </c>
      <c r="T4984">
        <v>3.4</v>
      </c>
      <c r="U4984">
        <v>14.4</v>
      </c>
      <c r="V4984">
        <v>3.5</v>
      </c>
      <c r="W4984">
        <v>8</v>
      </c>
      <c r="X4984">
        <v>0</v>
      </c>
      <c r="Y4984">
        <v>0</v>
      </c>
      <c r="Z4984">
        <v>0</v>
      </c>
      <c r="AA4984">
        <v>0</v>
      </c>
      <c r="AB4984">
        <v>6</v>
      </c>
      <c r="AC4984">
        <v>0</v>
      </c>
      <c r="AD4984">
        <v>5</v>
      </c>
      <c r="AE4984">
        <v>0</v>
      </c>
      <c r="AY4984" s="59"/>
    </row>
    <row r="4985" spans="1:51">
      <c r="A4985" s="19">
        <v>43837</v>
      </c>
      <c r="B4985" t="s">
        <v>68</v>
      </c>
      <c r="C4985" s="19">
        <v>43984</v>
      </c>
      <c r="D4985">
        <v>126</v>
      </c>
      <c r="E4985">
        <v>27</v>
      </c>
      <c r="F4985">
        <v>5.4</v>
      </c>
      <c r="G4985">
        <v>5.9</v>
      </c>
      <c r="H4985">
        <v>9.8000000000000007</v>
      </c>
      <c r="I4985">
        <v>2</v>
      </c>
      <c r="J4985">
        <v>18.899999999999999</v>
      </c>
      <c r="K4985">
        <v>1.7</v>
      </c>
      <c r="L4985">
        <v>16.2</v>
      </c>
      <c r="M4985">
        <v>2.7</v>
      </c>
      <c r="N4985">
        <v>37.6</v>
      </c>
      <c r="O4985">
        <v>5</v>
      </c>
      <c r="P4985">
        <v>5.2</v>
      </c>
      <c r="Q4985">
        <v>7.8</v>
      </c>
      <c r="R4985">
        <v>3</v>
      </c>
      <c r="S4985">
        <v>19.3</v>
      </c>
      <c r="T4985">
        <v>3.3</v>
      </c>
      <c r="U4985">
        <v>15.4</v>
      </c>
      <c r="V4985">
        <v>2.9</v>
      </c>
      <c r="W4985">
        <v>53</v>
      </c>
      <c r="X4985">
        <v>0</v>
      </c>
      <c r="Y4985">
        <v>0</v>
      </c>
      <c r="Z4985">
        <v>3</v>
      </c>
      <c r="AA4985">
        <v>0</v>
      </c>
      <c r="AB4985">
        <v>37</v>
      </c>
      <c r="AC4985">
        <v>0</v>
      </c>
      <c r="AD4985">
        <v>32</v>
      </c>
      <c r="AE4985">
        <v>0</v>
      </c>
      <c r="AY4985" s="59"/>
    </row>
    <row r="4986" spans="1:51">
      <c r="A4986" s="19">
        <v>43837</v>
      </c>
      <c r="B4986" t="s">
        <v>69</v>
      </c>
      <c r="C4986" s="19">
        <v>43984</v>
      </c>
      <c r="D4986">
        <v>34</v>
      </c>
      <c r="E4986">
        <v>25.7</v>
      </c>
      <c r="F4986">
        <v>3.7</v>
      </c>
      <c r="G4986">
        <v>1.6</v>
      </c>
      <c r="H4986">
        <v>7.7</v>
      </c>
      <c r="I4986">
        <v>2.2000000000000002</v>
      </c>
      <c r="J4986">
        <v>26.7</v>
      </c>
      <c r="K4986">
        <v>1.6</v>
      </c>
      <c r="L4986">
        <v>12.7</v>
      </c>
      <c r="M4986">
        <v>7.8</v>
      </c>
      <c r="N4986">
        <v>31.6</v>
      </c>
      <c r="O4986">
        <v>3.8</v>
      </c>
      <c r="P4986">
        <v>2.9</v>
      </c>
      <c r="Q4986">
        <v>5.4</v>
      </c>
      <c r="R4986">
        <v>2.9</v>
      </c>
      <c r="S4986">
        <v>34.299999999999997</v>
      </c>
      <c r="T4986">
        <v>2.9</v>
      </c>
      <c r="U4986">
        <v>10.1</v>
      </c>
      <c r="V4986">
        <v>5.6</v>
      </c>
      <c r="W4986">
        <v>15</v>
      </c>
      <c r="X4986">
        <v>0</v>
      </c>
      <c r="Y4986">
        <v>0</v>
      </c>
      <c r="Z4986">
        <v>0</v>
      </c>
      <c r="AA4986">
        <v>0</v>
      </c>
      <c r="AB4986">
        <v>16</v>
      </c>
      <c r="AC4986">
        <v>0</v>
      </c>
      <c r="AD4986">
        <v>3</v>
      </c>
      <c r="AE4986">
        <v>0</v>
      </c>
      <c r="AY4986" s="59"/>
    </row>
    <row r="4987" spans="1:51">
      <c r="A4987" s="19">
        <v>43837</v>
      </c>
      <c r="B4987" t="s">
        <v>70</v>
      </c>
      <c r="C4987" s="19">
        <v>43984</v>
      </c>
      <c r="D4987">
        <v>16</v>
      </c>
      <c r="E4987">
        <v>23.2</v>
      </c>
      <c r="F4987">
        <v>3.9</v>
      </c>
      <c r="G4987">
        <v>1.2</v>
      </c>
      <c r="H4987">
        <v>12.9</v>
      </c>
      <c r="I4987">
        <v>5.9</v>
      </c>
      <c r="J4987">
        <v>22.1</v>
      </c>
      <c r="K4987">
        <v>1.3</v>
      </c>
      <c r="L4987">
        <v>15.6</v>
      </c>
      <c r="M4987">
        <v>3.6</v>
      </c>
      <c r="N4987">
        <v>28.5</v>
      </c>
      <c r="O4987">
        <v>4.4000000000000004</v>
      </c>
      <c r="P4987">
        <v>3</v>
      </c>
      <c r="Q4987">
        <v>10.8</v>
      </c>
      <c r="R4987">
        <v>5.4</v>
      </c>
      <c r="S4987">
        <v>26.6</v>
      </c>
      <c r="T4987">
        <v>2.9</v>
      </c>
      <c r="U4987">
        <v>14.6</v>
      </c>
      <c r="V4987">
        <v>3.4</v>
      </c>
      <c r="W4987">
        <v>6</v>
      </c>
      <c r="X4987">
        <v>0</v>
      </c>
      <c r="Y4987">
        <v>0</v>
      </c>
      <c r="Z4987">
        <v>1</v>
      </c>
      <c r="AA4987">
        <v>0</v>
      </c>
      <c r="AB4987">
        <v>5</v>
      </c>
      <c r="AC4987">
        <v>0</v>
      </c>
      <c r="AD4987">
        <v>4</v>
      </c>
      <c r="AE4987">
        <v>0</v>
      </c>
      <c r="AY4987" s="59"/>
    </row>
    <row r="4988" spans="1:51">
      <c r="A4988" s="19">
        <v>43837</v>
      </c>
      <c r="B4988" t="s">
        <v>71</v>
      </c>
      <c r="C4988" s="19">
        <v>43988</v>
      </c>
      <c r="D4988">
        <v>7</v>
      </c>
      <c r="E4988">
        <v>29.5</v>
      </c>
      <c r="F4988">
        <v>5.0999999999999996</v>
      </c>
      <c r="G4988">
        <v>2.2999999999999998</v>
      </c>
      <c r="H4988">
        <v>8.6999999999999993</v>
      </c>
      <c r="I4988">
        <v>2.9</v>
      </c>
      <c r="J4988">
        <v>19.899999999999999</v>
      </c>
      <c r="K4988">
        <v>1.5</v>
      </c>
      <c r="L4988">
        <v>16.2</v>
      </c>
      <c r="M4988">
        <v>3.4</v>
      </c>
      <c r="N4988">
        <v>41.6</v>
      </c>
      <c r="O4988">
        <v>4.4000000000000004</v>
      </c>
      <c r="P4988">
        <v>3.2</v>
      </c>
      <c r="Q4988">
        <v>6</v>
      </c>
      <c r="R4988">
        <v>3.3</v>
      </c>
      <c r="S4988">
        <v>20.2</v>
      </c>
      <c r="T4988">
        <v>3.1</v>
      </c>
      <c r="U4988">
        <v>14.6</v>
      </c>
      <c r="V4988">
        <v>3.2</v>
      </c>
      <c r="W4988">
        <v>3</v>
      </c>
      <c r="X4988">
        <v>0</v>
      </c>
      <c r="Y4988">
        <v>0</v>
      </c>
      <c r="Z4988">
        <v>0</v>
      </c>
      <c r="AA4988">
        <v>0</v>
      </c>
      <c r="AB4988">
        <v>2</v>
      </c>
      <c r="AC4988">
        <v>0</v>
      </c>
      <c r="AD4988">
        <v>2</v>
      </c>
      <c r="AE4988">
        <v>0</v>
      </c>
      <c r="AY4988" s="59"/>
    </row>
    <row r="4989" spans="1:51">
      <c r="A4989" s="19">
        <v>43837</v>
      </c>
      <c r="B4989" t="s">
        <v>73</v>
      </c>
      <c r="C4989" s="19">
        <v>44013</v>
      </c>
      <c r="D4989">
        <v>41</v>
      </c>
      <c r="E4989">
        <v>29.3</v>
      </c>
      <c r="F4989">
        <v>4.8</v>
      </c>
      <c r="G4989">
        <v>2.1</v>
      </c>
      <c r="H4989">
        <v>9.9</v>
      </c>
      <c r="I4989">
        <v>3.3</v>
      </c>
      <c r="J4989">
        <v>19.8</v>
      </c>
      <c r="K4989">
        <v>1.8</v>
      </c>
      <c r="L4989">
        <v>15.1</v>
      </c>
      <c r="M4989">
        <v>3.5</v>
      </c>
      <c r="N4989">
        <v>52.6</v>
      </c>
      <c r="O4989">
        <v>2.4</v>
      </c>
      <c r="P4989">
        <v>1.2</v>
      </c>
      <c r="Q4989">
        <v>5.4</v>
      </c>
      <c r="R4989">
        <v>1.6</v>
      </c>
      <c r="S4989">
        <v>20.6</v>
      </c>
      <c r="T4989">
        <v>1</v>
      </c>
      <c r="U4989">
        <v>13.3</v>
      </c>
      <c r="V4989">
        <v>1.5</v>
      </c>
      <c r="W4989">
        <v>1955</v>
      </c>
      <c r="X4989">
        <v>0</v>
      </c>
      <c r="Y4989">
        <v>0</v>
      </c>
      <c r="Z4989">
        <v>136</v>
      </c>
      <c r="AA4989">
        <v>7</v>
      </c>
      <c r="AB4989">
        <v>1135</v>
      </c>
      <c r="AC4989">
        <v>0</v>
      </c>
      <c r="AD4989">
        <v>726</v>
      </c>
      <c r="AE4989">
        <v>1</v>
      </c>
      <c r="AY4989" s="59"/>
    </row>
    <row r="4990" spans="1:51">
      <c r="A4990" s="19">
        <v>43838</v>
      </c>
      <c r="B4990" t="s">
        <v>15</v>
      </c>
      <c r="C4990" s="19">
        <v>43864</v>
      </c>
      <c r="D4990">
        <v>41</v>
      </c>
      <c r="E4990">
        <v>19.399999999999999</v>
      </c>
      <c r="F4990">
        <v>0</v>
      </c>
      <c r="G4990">
        <v>2.1</v>
      </c>
      <c r="H4990">
        <v>20.9</v>
      </c>
      <c r="I4990">
        <v>6.4</v>
      </c>
      <c r="J4990">
        <v>18.7</v>
      </c>
      <c r="K4990">
        <v>3.6</v>
      </c>
      <c r="L4990">
        <v>15.2</v>
      </c>
      <c r="M4990">
        <v>3.2</v>
      </c>
      <c r="N4990">
        <v>25.3</v>
      </c>
      <c r="O4990">
        <v>0</v>
      </c>
      <c r="P4990">
        <v>1.4</v>
      </c>
      <c r="Q4990">
        <v>29.2</v>
      </c>
      <c r="R4990">
        <v>3.8</v>
      </c>
      <c r="S4990">
        <v>21.9</v>
      </c>
      <c r="T4990">
        <v>2</v>
      </c>
      <c r="U4990">
        <v>14.4</v>
      </c>
      <c r="V4990">
        <v>1.7</v>
      </c>
      <c r="W4990">
        <v>11</v>
      </c>
      <c r="X4990">
        <v>0</v>
      </c>
      <c r="Y4990">
        <v>0</v>
      </c>
      <c r="Z4990">
        <v>12</v>
      </c>
      <c r="AA4990">
        <v>0</v>
      </c>
      <c r="AB4990">
        <v>10</v>
      </c>
      <c r="AC4990">
        <v>0</v>
      </c>
      <c r="AD4990">
        <v>8</v>
      </c>
      <c r="AE4990">
        <v>0</v>
      </c>
      <c r="AY4990" s="59"/>
    </row>
    <row r="4991" spans="1:51">
      <c r="A4991" s="19">
        <v>43838</v>
      </c>
      <c r="B4991" t="s">
        <v>16</v>
      </c>
      <c r="C4991" s="19">
        <v>43872</v>
      </c>
      <c r="D4991">
        <v>24</v>
      </c>
      <c r="E4991">
        <v>20.2</v>
      </c>
      <c r="F4991">
        <v>0</v>
      </c>
      <c r="G4991">
        <v>2.2000000000000002</v>
      </c>
      <c r="H4991">
        <v>16.8</v>
      </c>
      <c r="I4991">
        <v>4.2</v>
      </c>
      <c r="J4991">
        <v>21.3</v>
      </c>
      <c r="K4991">
        <v>3.9</v>
      </c>
      <c r="L4991">
        <v>16.899999999999999</v>
      </c>
      <c r="M4991">
        <v>4.2</v>
      </c>
      <c r="N4991">
        <v>27</v>
      </c>
      <c r="O4991">
        <v>0</v>
      </c>
      <c r="P4991">
        <v>1.6</v>
      </c>
      <c r="Q4991">
        <v>17.3</v>
      </c>
      <c r="R4991">
        <v>2.2999999999999998</v>
      </c>
      <c r="S4991">
        <v>29.6</v>
      </c>
      <c r="T4991">
        <v>2.2000000000000002</v>
      </c>
      <c r="U4991">
        <v>17.5</v>
      </c>
      <c r="V4991">
        <v>2</v>
      </c>
      <c r="W4991">
        <v>6</v>
      </c>
      <c r="X4991">
        <v>0</v>
      </c>
      <c r="Y4991">
        <v>0</v>
      </c>
      <c r="Z4991">
        <v>5</v>
      </c>
      <c r="AA4991">
        <v>0</v>
      </c>
      <c r="AB4991">
        <v>7</v>
      </c>
      <c r="AC4991">
        <v>0</v>
      </c>
      <c r="AD4991">
        <v>5</v>
      </c>
      <c r="AE4991">
        <v>0</v>
      </c>
      <c r="AY4991" s="59"/>
    </row>
    <row r="4992" spans="1:51">
      <c r="A4992" s="19">
        <v>43838</v>
      </c>
      <c r="B4992" t="s">
        <v>17</v>
      </c>
      <c r="C4992" s="19">
        <v>43883</v>
      </c>
      <c r="D4992">
        <v>36</v>
      </c>
      <c r="E4992">
        <v>28</v>
      </c>
      <c r="F4992">
        <v>0</v>
      </c>
      <c r="G4992">
        <v>1.6</v>
      </c>
      <c r="H4992">
        <v>8.6999999999999993</v>
      </c>
      <c r="I4992">
        <v>2.4</v>
      </c>
      <c r="J4992">
        <v>22</v>
      </c>
      <c r="K4992">
        <v>5.2</v>
      </c>
      <c r="L4992">
        <v>17.3</v>
      </c>
      <c r="M4992">
        <v>4.5</v>
      </c>
      <c r="N4992">
        <v>48.2</v>
      </c>
      <c r="O4992">
        <v>0</v>
      </c>
      <c r="P4992">
        <v>1.2</v>
      </c>
      <c r="Q4992">
        <v>4</v>
      </c>
      <c r="R4992">
        <v>1.5</v>
      </c>
      <c r="S4992">
        <v>25.8</v>
      </c>
      <c r="T4992">
        <v>2.4</v>
      </c>
      <c r="U4992">
        <v>14.6</v>
      </c>
      <c r="V4992">
        <v>1.8</v>
      </c>
      <c r="W4992">
        <v>15</v>
      </c>
      <c r="X4992">
        <v>0</v>
      </c>
      <c r="Y4992">
        <v>0</v>
      </c>
      <c r="Z4992">
        <v>1</v>
      </c>
      <c r="AA4992">
        <v>0</v>
      </c>
      <c r="AB4992">
        <v>11</v>
      </c>
      <c r="AC4992">
        <v>0</v>
      </c>
      <c r="AD4992">
        <v>9</v>
      </c>
      <c r="AE4992">
        <v>0</v>
      </c>
      <c r="AY4992" s="59"/>
    </row>
    <row r="4993" spans="1:51">
      <c r="A4993" s="19">
        <v>43838</v>
      </c>
      <c r="B4993" t="s">
        <v>18</v>
      </c>
      <c r="C4993" s="19">
        <v>43890</v>
      </c>
      <c r="D4993">
        <v>54</v>
      </c>
      <c r="E4993">
        <v>42.6</v>
      </c>
      <c r="F4993">
        <v>0</v>
      </c>
      <c r="G4993">
        <v>3.4</v>
      </c>
      <c r="H4993">
        <v>7.1</v>
      </c>
      <c r="I4993">
        <v>2.6</v>
      </c>
      <c r="J4993">
        <v>13.9</v>
      </c>
      <c r="K4993">
        <v>6.1</v>
      </c>
      <c r="L4993">
        <v>10.8</v>
      </c>
      <c r="M4993">
        <v>3.1</v>
      </c>
      <c r="N4993">
        <v>88.5</v>
      </c>
      <c r="O4993">
        <v>0</v>
      </c>
      <c r="P4993">
        <v>0.7</v>
      </c>
      <c r="Q4993">
        <v>1.3</v>
      </c>
      <c r="R4993">
        <v>0.5</v>
      </c>
      <c r="S4993">
        <v>4.4000000000000004</v>
      </c>
      <c r="T4993">
        <v>1</v>
      </c>
      <c r="U4993">
        <v>2.7</v>
      </c>
      <c r="V4993">
        <v>0.5</v>
      </c>
      <c r="W4993">
        <v>46</v>
      </c>
      <c r="X4993">
        <v>0</v>
      </c>
      <c r="Y4993">
        <v>0</v>
      </c>
      <c r="Z4993">
        <v>0</v>
      </c>
      <c r="AA4993">
        <v>0</v>
      </c>
      <c r="AB4993">
        <v>6</v>
      </c>
      <c r="AC4993">
        <v>0</v>
      </c>
      <c r="AD4993">
        <v>2</v>
      </c>
      <c r="AE4993">
        <v>0</v>
      </c>
      <c r="AY4993" s="59"/>
    </row>
    <row r="4994" spans="1:51">
      <c r="A4994" s="19">
        <v>43838</v>
      </c>
      <c r="B4994" t="s">
        <v>19</v>
      </c>
      <c r="C4994" s="19">
        <v>43893</v>
      </c>
      <c r="D4994">
        <v>52</v>
      </c>
      <c r="E4994">
        <v>42.5</v>
      </c>
      <c r="F4994">
        <v>6.5</v>
      </c>
      <c r="G4994">
        <v>3.2</v>
      </c>
      <c r="H4994">
        <v>6.2</v>
      </c>
      <c r="I4994">
        <v>2.6</v>
      </c>
      <c r="J4994">
        <v>12.9</v>
      </c>
      <c r="K4994">
        <v>1.7</v>
      </c>
      <c r="L4994">
        <v>11.1</v>
      </c>
      <c r="M4994">
        <v>2.9</v>
      </c>
      <c r="N4994">
        <v>88.6</v>
      </c>
      <c r="O4994">
        <v>1.2</v>
      </c>
      <c r="P4994">
        <v>0.6</v>
      </c>
      <c r="Q4994">
        <v>1.2</v>
      </c>
      <c r="R4994">
        <v>0.7</v>
      </c>
      <c r="S4994">
        <v>3.8</v>
      </c>
      <c r="T4994">
        <v>0.5</v>
      </c>
      <c r="U4994">
        <v>2.5</v>
      </c>
      <c r="V4994">
        <v>0.5</v>
      </c>
      <c r="W4994">
        <v>46</v>
      </c>
      <c r="X4994">
        <v>0</v>
      </c>
      <c r="Y4994">
        <v>0</v>
      </c>
      <c r="Z4994">
        <v>0</v>
      </c>
      <c r="AA4994">
        <v>0</v>
      </c>
      <c r="AB4994">
        <v>4</v>
      </c>
      <c r="AC4994">
        <v>0</v>
      </c>
      <c r="AD4994">
        <v>2</v>
      </c>
      <c r="AE4994">
        <v>0</v>
      </c>
      <c r="AY4994" s="59"/>
    </row>
    <row r="4995" spans="1:51">
      <c r="A4995" s="19">
        <v>43838</v>
      </c>
      <c r="B4995" t="s">
        <v>20</v>
      </c>
      <c r="C4995" s="19">
        <v>43893</v>
      </c>
      <c r="D4995">
        <v>6</v>
      </c>
      <c r="E4995">
        <v>29.4</v>
      </c>
      <c r="F4995">
        <v>5.0999999999999996</v>
      </c>
      <c r="G4995">
        <v>2.2000000000000002</v>
      </c>
      <c r="H4995">
        <v>8.6999999999999993</v>
      </c>
      <c r="I4995">
        <v>2.9</v>
      </c>
      <c r="J4995">
        <v>19.899999999999999</v>
      </c>
      <c r="K4995">
        <v>1.5</v>
      </c>
      <c r="L4995">
        <v>16.399999999999999</v>
      </c>
      <c r="M4995">
        <v>3.4</v>
      </c>
      <c r="N4995">
        <v>53.2</v>
      </c>
      <c r="O4995">
        <v>2.5</v>
      </c>
      <c r="P4995">
        <v>1.4</v>
      </c>
      <c r="Q4995">
        <v>4.5999999999999996</v>
      </c>
      <c r="R4995">
        <v>1.7</v>
      </c>
      <c r="S4995">
        <v>19.600000000000001</v>
      </c>
      <c r="T4995">
        <v>1.2</v>
      </c>
      <c r="U4995">
        <v>13.8</v>
      </c>
      <c r="V4995">
        <v>1.6</v>
      </c>
      <c r="W4995">
        <v>3</v>
      </c>
      <c r="X4995">
        <v>0</v>
      </c>
      <c r="Y4995">
        <v>0</v>
      </c>
      <c r="Z4995">
        <v>0</v>
      </c>
      <c r="AA4995">
        <v>0</v>
      </c>
      <c r="AB4995">
        <v>2</v>
      </c>
      <c r="AC4995">
        <v>0</v>
      </c>
      <c r="AD4995">
        <v>1</v>
      </c>
      <c r="AE4995">
        <v>0</v>
      </c>
      <c r="AY4995" s="59"/>
    </row>
    <row r="4996" spans="1:51">
      <c r="A4996" s="19">
        <v>43838</v>
      </c>
      <c r="B4996" t="s">
        <v>21</v>
      </c>
      <c r="C4996" s="19">
        <v>43893</v>
      </c>
      <c r="D4996">
        <v>31</v>
      </c>
      <c r="E4996">
        <v>39.200000000000003</v>
      </c>
      <c r="F4996">
        <v>6.4</v>
      </c>
      <c r="G4996">
        <v>2.9</v>
      </c>
      <c r="H4996">
        <v>7.5</v>
      </c>
      <c r="I4996">
        <v>2.9</v>
      </c>
      <c r="J4996">
        <v>14.2</v>
      </c>
      <c r="K4996">
        <v>1.5</v>
      </c>
      <c r="L4996">
        <v>12</v>
      </c>
      <c r="M4996">
        <v>3</v>
      </c>
      <c r="N4996">
        <v>81.400000000000006</v>
      </c>
      <c r="O4996">
        <v>1.7</v>
      </c>
      <c r="P4996">
        <v>1</v>
      </c>
      <c r="Q4996">
        <v>2.1</v>
      </c>
      <c r="R4996">
        <v>1</v>
      </c>
      <c r="S4996">
        <v>6.1</v>
      </c>
      <c r="T4996">
        <v>0.8</v>
      </c>
      <c r="U4996">
        <v>4.5999999999999996</v>
      </c>
      <c r="V4996">
        <v>0.9</v>
      </c>
      <c r="W4996">
        <v>25</v>
      </c>
      <c r="X4996">
        <v>0</v>
      </c>
      <c r="Y4996">
        <v>0</v>
      </c>
      <c r="Z4996">
        <v>0</v>
      </c>
      <c r="AA4996">
        <v>0</v>
      </c>
      <c r="AB4996">
        <v>4</v>
      </c>
      <c r="AC4996">
        <v>0</v>
      </c>
      <c r="AD4996">
        <v>2</v>
      </c>
      <c r="AE4996">
        <v>0</v>
      </c>
      <c r="AY4996" s="59"/>
    </row>
    <row r="4997" spans="1:51">
      <c r="A4997" s="19">
        <v>43838</v>
      </c>
      <c r="B4997" t="s">
        <v>22</v>
      </c>
      <c r="C4997" s="19">
        <v>43893</v>
      </c>
      <c r="D4997">
        <v>416</v>
      </c>
      <c r="E4997">
        <v>24.5</v>
      </c>
      <c r="F4997">
        <v>5.9</v>
      </c>
      <c r="G4997">
        <v>2.1</v>
      </c>
      <c r="H4997">
        <v>8.5</v>
      </c>
      <c r="I4997">
        <v>2.2000000000000002</v>
      </c>
      <c r="J4997">
        <v>22.3</v>
      </c>
      <c r="K4997">
        <v>2.1</v>
      </c>
      <c r="L4997">
        <v>16.7</v>
      </c>
      <c r="M4997">
        <v>5.2</v>
      </c>
      <c r="N4997">
        <v>37.6</v>
      </c>
      <c r="O4997">
        <v>3.4</v>
      </c>
      <c r="P4997">
        <v>1.8</v>
      </c>
      <c r="Q4997">
        <v>5.2</v>
      </c>
      <c r="R4997">
        <v>1.9</v>
      </c>
      <c r="S4997">
        <v>29.6</v>
      </c>
      <c r="T4997">
        <v>1.8</v>
      </c>
      <c r="U4997">
        <v>15.8</v>
      </c>
      <c r="V4997">
        <v>2.6</v>
      </c>
      <c r="W4997">
        <v>157</v>
      </c>
      <c r="X4997">
        <v>0</v>
      </c>
      <c r="Y4997">
        <v>0</v>
      </c>
      <c r="Z4997">
        <v>6</v>
      </c>
      <c r="AA4997">
        <v>0</v>
      </c>
      <c r="AB4997">
        <v>143</v>
      </c>
      <c r="AC4997">
        <v>0</v>
      </c>
      <c r="AD4997">
        <v>107</v>
      </c>
      <c r="AE4997">
        <v>1</v>
      </c>
      <c r="AY4997" s="59"/>
    </row>
    <row r="4998" spans="1:51">
      <c r="A4998" s="19">
        <v>43838</v>
      </c>
      <c r="B4998" t="s">
        <v>23</v>
      </c>
      <c r="C4998" s="19">
        <v>43893</v>
      </c>
      <c r="D4998">
        <v>67</v>
      </c>
      <c r="E4998">
        <v>22.8</v>
      </c>
      <c r="F4998">
        <v>4.2</v>
      </c>
      <c r="G4998">
        <v>1.3</v>
      </c>
      <c r="H4998">
        <v>8.8000000000000007</v>
      </c>
      <c r="I4998">
        <v>2.4</v>
      </c>
      <c r="J4998">
        <v>26.4</v>
      </c>
      <c r="K4998">
        <v>2</v>
      </c>
      <c r="L4998">
        <v>17.3</v>
      </c>
      <c r="M4998">
        <v>4.3</v>
      </c>
      <c r="N4998">
        <v>29.7</v>
      </c>
      <c r="O4998">
        <v>2.2999999999999998</v>
      </c>
      <c r="P4998">
        <v>1.4</v>
      </c>
      <c r="Q4998">
        <v>4.5</v>
      </c>
      <c r="R4998">
        <v>1.7</v>
      </c>
      <c r="S4998">
        <v>40.700000000000003</v>
      </c>
      <c r="T4998">
        <v>1.5</v>
      </c>
      <c r="U4998">
        <v>15.6</v>
      </c>
      <c r="V4998">
        <v>2.1</v>
      </c>
      <c r="W4998">
        <v>23</v>
      </c>
      <c r="X4998">
        <v>0</v>
      </c>
      <c r="Y4998">
        <v>0</v>
      </c>
      <c r="Z4998">
        <v>1</v>
      </c>
      <c r="AA4998">
        <v>0</v>
      </c>
      <c r="AB4998">
        <v>26</v>
      </c>
      <c r="AC4998">
        <v>0</v>
      </c>
      <c r="AD4998">
        <v>17</v>
      </c>
      <c r="AE4998">
        <v>0</v>
      </c>
      <c r="AY4998" s="59"/>
    </row>
    <row r="4999" spans="1:51">
      <c r="A4999" s="19">
        <v>43838</v>
      </c>
      <c r="B4999" t="s">
        <v>24</v>
      </c>
      <c r="C4999" s="19">
        <v>43893</v>
      </c>
      <c r="D4999">
        <v>13</v>
      </c>
      <c r="E4999">
        <v>29.4</v>
      </c>
      <c r="F4999">
        <v>5.0999999999999996</v>
      </c>
      <c r="G4999">
        <v>2.2000000000000002</v>
      </c>
      <c r="H4999">
        <v>8.6999999999999993</v>
      </c>
      <c r="I4999">
        <v>2.9</v>
      </c>
      <c r="J4999">
        <v>19.899999999999999</v>
      </c>
      <c r="K4999">
        <v>1.5</v>
      </c>
      <c r="L4999">
        <v>16.399999999999999</v>
      </c>
      <c r="M4999">
        <v>3.4</v>
      </c>
      <c r="N4999">
        <v>52.7</v>
      </c>
      <c r="O4999">
        <v>2.5</v>
      </c>
      <c r="P4999">
        <v>1.4</v>
      </c>
      <c r="Q4999">
        <v>4.2</v>
      </c>
      <c r="R4999">
        <v>1.8</v>
      </c>
      <c r="S4999">
        <v>20.399999999999999</v>
      </c>
      <c r="T4999">
        <v>1.2</v>
      </c>
      <c r="U4999">
        <v>13.8</v>
      </c>
      <c r="V4999">
        <v>1.6</v>
      </c>
      <c r="W4999">
        <v>6</v>
      </c>
      <c r="X4999">
        <v>0</v>
      </c>
      <c r="Y4999">
        <v>0</v>
      </c>
      <c r="Z4999">
        <v>0</v>
      </c>
      <c r="AA4999">
        <v>0</v>
      </c>
      <c r="AB4999">
        <v>4</v>
      </c>
      <c r="AC4999">
        <v>0</v>
      </c>
      <c r="AD4999">
        <v>3</v>
      </c>
      <c r="AE4999">
        <v>0</v>
      </c>
      <c r="AY4999" s="59"/>
    </row>
    <row r="5000" spans="1:51">
      <c r="A5000" s="19">
        <v>43838</v>
      </c>
      <c r="B5000" t="s">
        <v>25</v>
      </c>
      <c r="C5000" s="19">
        <v>43893</v>
      </c>
      <c r="D5000">
        <v>24</v>
      </c>
      <c r="E5000">
        <v>21.9</v>
      </c>
      <c r="F5000">
        <v>5.9</v>
      </c>
      <c r="G5000">
        <v>1.8</v>
      </c>
      <c r="H5000">
        <v>11.4</v>
      </c>
      <c r="I5000">
        <v>2.1</v>
      </c>
      <c r="J5000">
        <v>19</v>
      </c>
      <c r="K5000">
        <v>2.2000000000000002</v>
      </c>
      <c r="L5000">
        <v>21.9</v>
      </c>
      <c r="M5000">
        <v>3.2</v>
      </c>
      <c r="N5000">
        <v>30</v>
      </c>
      <c r="O5000">
        <v>3.5</v>
      </c>
      <c r="P5000">
        <v>1.9</v>
      </c>
      <c r="Q5000">
        <v>8.3000000000000007</v>
      </c>
      <c r="R5000">
        <v>1.9</v>
      </c>
      <c r="S5000">
        <v>21.1</v>
      </c>
      <c r="T5000">
        <v>1.5</v>
      </c>
      <c r="U5000">
        <v>29.4</v>
      </c>
      <c r="V5000">
        <v>2</v>
      </c>
      <c r="W5000">
        <v>8</v>
      </c>
      <c r="X5000">
        <v>0</v>
      </c>
      <c r="Y5000">
        <v>0</v>
      </c>
      <c r="Z5000">
        <v>1</v>
      </c>
      <c r="AA5000">
        <v>0</v>
      </c>
      <c r="AB5000">
        <v>7</v>
      </c>
      <c r="AC5000">
        <v>0</v>
      </c>
      <c r="AD5000">
        <v>8</v>
      </c>
      <c r="AE5000">
        <v>0</v>
      </c>
      <c r="AY5000" s="59"/>
    </row>
    <row r="5001" spans="1:51">
      <c r="A5001" s="19">
        <v>43838</v>
      </c>
      <c r="B5001" t="s">
        <v>26</v>
      </c>
      <c r="C5001" s="19">
        <v>43893</v>
      </c>
      <c r="D5001">
        <v>91</v>
      </c>
      <c r="E5001">
        <v>20.6</v>
      </c>
      <c r="F5001">
        <v>5.0999999999999996</v>
      </c>
      <c r="G5001">
        <v>1.7</v>
      </c>
      <c r="H5001">
        <v>10.7</v>
      </c>
      <c r="I5001">
        <v>2.7</v>
      </c>
      <c r="J5001">
        <v>17.399999999999999</v>
      </c>
      <c r="K5001">
        <v>1.7</v>
      </c>
      <c r="L5001">
        <v>26.9</v>
      </c>
      <c r="M5001">
        <v>2.8</v>
      </c>
      <c r="N5001">
        <v>24.2</v>
      </c>
      <c r="O5001">
        <v>2.4</v>
      </c>
      <c r="P5001">
        <v>1.4</v>
      </c>
      <c r="Q5001">
        <v>6.5</v>
      </c>
      <c r="R5001">
        <v>1.9</v>
      </c>
      <c r="S5001">
        <v>16</v>
      </c>
      <c r="T5001">
        <v>1.4</v>
      </c>
      <c r="U5001">
        <v>44.1</v>
      </c>
      <c r="V5001">
        <v>1.7</v>
      </c>
      <c r="W5001">
        <v>28</v>
      </c>
      <c r="X5001">
        <v>0</v>
      </c>
      <c r="Y5001">
        <v>0</v>
      </c>
      <c r="Z5001">
        <v>4</v>
      </c>
      <c r="AA5001">
        <v>0</v>
      </c>
      <c r="AB5001">
        <v>23</v>
      </c>
      <c r="AC5001">
        <v>0</v>
      </c>
      <c r="AD5001">
        <v>36</v>
      </c>
      <c r="AE5001">
        <v>0</v>
      </c>
      <c r="AY5001" s="59"/>
    </row>
    <row r="5002" spans="1:51">
      <c r="A5002" s="19">
        <v>43838</v>
      </c>
      <c r="B5002" t="s">
        <v>27</v>
      </c>
      <c r="C5002" s="19">
        <v>43893</v>
      </c>
      <c r="D5002">
        <v>75</v>
      </c>
      <c r="E5002">
        <v>22.1</v>
      </c>
      <c r="F5002">
        <v>3.8</v>
      </c>
      <c r="G5002">
        <v>1.1000000000000001</v>
      </c>
      <c r="H5002">
        <v>12.1</v>
      </c>
      <c r="I5002">
        <v>13.2</v>
      </c>
      <c r="J5002">
        <v>17.7</v>
      </c>
      <c r="K5002">
        <v>1.1000000000000001</v>
      </c>
      <c r="L5002">
        <v>15.7</v>
      </c>
      <c r="M5002">
        <v>2.9</v>
      </c>
      <c r="N5002">
        <v>34</v>
      </c>
      <c r="O5002">
        <v>2.8</v>
      </c>
      <c r="P5002">
        <v>1.7</v>
      </c>
      <c r="Q5002">
        <v>10.1</v>
      </c>
      <c r="R5002">
        <v>12</v>
      </c>
      <c r="S5002">
        <v>19.5</v>
      </c>
      <c r="T5002">
        <v>1.7</v>
      </c>
      <c r="U5002">
        <v>15.7</v>
      </c>
      <c r="V5002">
        <v>2.2000000000000002</v>
      </c>
      <c r="W5002">
        <v>25</v>
      </c>
      <c r="X5002">
        <v>0</v>
      </c>
      <c r="Y5002">
        <v>0</v>
      </c>
      <c r="Z5002">
        <v>5</v>
      </c>
      <c r="AA5002">
        <v>7</v>
      </c>
      <c r="AB5002">
        <v>20</v>
      </c>
      <c r="AC5002">
        <v>0</v>
      </c>
      <c r="AD5002">
        <v>18</v>
      </c>
      <c r="AE5002">
        <v>0</v>
      </c>
      <c r="AY5002" s="59"/>
    </row>
    <row r="5003" spans="1:51">
      <c r="A5003" s="19">
        <v>43838</v>
      </c>
      <c r="B5003" t="s">
        <v>28</v>
      </c>
      <c r="C5003" s="19">
        <v>43893</v>
      </c>
      <c r="D5003">
        <v>110</v>
      </c>
      <c r="E5003">
        <v>37.799999999999997</v>
      </c>
      <c r="F5003">
        <v>6.1</v>
      </c>
      <c r="G5003">
        <v>2.2999999999999998</v>
      </c>
      <c r="H5003">
        <v>7.3</v>
      </c>
      <c r="I5003">
        <v>2.5</v>
      </c>
      <c r="J5003">
        <v>16.5</v>
      </c>
      <c r="K5003">
        <v>1.7</v>
      </c>
      <c r="L5003">
        <v>12.5</v>
      </c>
      <c r="M5003">
        <v>2.9</v>
      </c>
      <c r="N5003">
        <v>77.7</v>
      </c>
      <c r="O5003">
        <v>1.8</v>
      </c>
      <c r="P5003">
        <v>0.8</v>
      </c>
      <c r="Q5003">
        <v>2.2999999999999998</v>
      </c>
      <c r="R5003">
        <v>0.9</v>
      </c>
      <c r="S5003">
        <v>8.9</v>
      </c>
      <c r="T5003">
        <v>0.8</v>
      </c>
      <c r="U5003">
        <v>5.3</v>
      </c>
      <c r="V5003">
        <v>1</v>
      </c>
      <c r="W5003">
        <v>70</v>
      </c>
      <c r="X5003">
        <v>0</v>
      </c>
      <c r="Y5003">
        <v>0</v>
      </c>
      <c r="Z5003">
        <v>1</v>
      </c>
      <c r="AA5003">
        <v>0</v>
      </c>
      <c r="AB5003">
        <v>31</v>
      </c>
      <c r="AC5003">
        <v>0</v>
      </c>
      <c r="AD5003">
        <v>8</v>
      </c>
      <c r="AE5003">
        <v>0</v>
      </c>
      <c r="AY5003" s="59"/>
    </row>
    <row r="5004" spans="1:51">
      <c r="A5004" s="19">
        <v>43838</v>
      </c>
      <c r="B5004" t="s">
        <v>29</v>
      </c>
      <c r="C5004" s="19">
        <v>43893</v>
      </c>
      <c r="D5004">
        <v>37</v>
      </c>
      <c r="E5004">
        <v>31.3</v>
      </c>
      <c r="F5004">
        <v>6.3</v>
      </c>
      <c r="G5004">
        <v>2.4</v>
      </c>
      <c r="H5004">
        <v>7.9</v>
      </c>
      <c r="I5004">
        <v>2.8</v>
      </c>
      <c r="J5004">
        <v>22.1</v>
      </c>
      <c r="K5004">
        <v>1.5</v>
      </c>
      <c r="L5004">
        <v>12.1</v>
      </c>
      <c r="M5004">
        <v>3.1</v>
      </c>
      <c r="N5004">
        <v>57.4</v>
      </c>
      <c r="O5004">
        <v>2.8</v>
      </c>
      <c r="P5004">
        <v>1.3</v>
      </c>
      <c r="Q5004">
        <v>3.5</v>
      </c>
      <c r="R5004">
        <v>1.6</v>
      </c>
      <c r="S5004">
        <v>23.4</v>
      </c>
      <c r="T5004">
        <v>1.1000000000000001</v>
      </c>
      <c r="U5004">
        <v>7</v>
      </c>
      <c r="V5004">
        <v>1.4</v>
      </c>
      <c r="W5004">
        <v>21</v>
      </c>
      <c r="X5004">
        <v>0</v>
      </c>
      <c r="Y5004">
        <v>0</v>
      </c>
      <c r="Z5004">
        <v>0</v>
      </c>
      <c r="AA5004">
        <v>0</v>
      </c>
      <c r="AB5004">
        <v>14</v>
      </c>
      <c r="AC5004">
        <v>0</v>
      </c>
      <c r="AD5004">
        <v>2</v>
      </c>
      <c r="AE5004">
        <v>0</v>
      </c>
      <c r="AY5004" s="59"/>
    </row>
    <row r="5005" spans="1:51">
      <c r="A5005" s="19">
        <v>43838</v>
      </c>
      <c r="B5005" t="s">
        <v>30</v>
      </c>
      <c r="C5005" s="19">
        <v>43893</v>
      </c>
      <c r="D5005">
        <v>64</v>
      </c>
      <c r="E5005">
        <v>38.9</v>
      </c>
      <c r="F5005">
        <v>6.3</v>
      </c>
      <c r="G5005">
        <v>3</v>
      </c>
      <c r="H5005">
        <v>7.9</v>
      </c>
      <c r="I5005">
        <v>2.7</v>
      </c>
      <c r="J5005">
        <v>14.3</v>
      </c>
      <c r="K5005">
        <v>1.5</v>
      </c>
      <c r="L5005">
        <v>11.9</v>
      </c>
      <c r="M5005">
        <v>3</v>
      </c>
      <c r="N5005">
        <v>81.599999999999994</v>
      </c>
      <c r="O5005">
        <v>1.8</v>
      </c>
      <c r="P5005">
        <v>1</v>
      </c>
      <c r="Q5005">
        <v>2.4</v>
      </c>
      <c r="R5005">
        <v>0.8</v>
      </c>
      <c r="S5005">
        <v>6</v>
      </c>
      <c r="T5005">
        <v>0.6</v>
      </c>
      <c r="U5005">
        <v>4.5999999999999996</v>
      </c>
      <c r="V5005">
        <v>0.8</v>
      </c>
      <c r="W5005">
        <v>51</v>
      </c>
      <c r="X5005">
        <v>0</v>
      </c>
      <c r="Y5005">
        <v>0</v>
      </c>
      <c r="Z5005">
        <v>1</v>
      </c>
      <c r="AA5005">
        <v>0</v>
      </c>
      <c r="AB5005">
        <v>8</v>
      </c>
      <c r="AC5005">
        <v>0</v>
      </c>
      <c r="AD5005">
        <v>4</v>
      </c>
      <c r="AE5005">
        <v>0</v>
      </c>
      <c r="AY5005" s="59"/>
    </row>
    <row r="5006" spans="1:51">
      <c r="A5006" s="19">
        <v>43838</v>
      </c>
      <c r="B5006" t="s">
        <v>31</v>
      </c>
      <c r="C5006" s="19">
        <v>43893</v>
      </c>
      <c r="D5006">
        <v>228</v>
      </c>
      <c r="E5006">
        <v>33.200000000000003</v>
      </c>
      <c r="F5006">
        <v>6.8</v>
      </c>
      <c r="G5006">
        <v>2.5</v>
      </c>
      <c r="H5006">
        <v>8</v>
      </c>
      <c r="I5006">
        <v>2.7</v>
      </c>
      <c r="J5006">
        <v>16.899999999999999</v>
      </c>
      <c r="K5006">
        <v>1.7</v>
      </c>
      <c r="L5006">
        <v>14</v>
      </c>
      <c r="M5006">
        <v>3.8</v>
      </c>
      <c r="N5006">
        <v>66.3</v>
      </c>
      <c r="O5006">
        <v>3.2</v>
      </c>
      <c r="P5006">
        <v>1.4</v>
      </c>
      <c r="Q5006">
        <v>3.5</v>
      </c>
      <c r="R5006">
        <v>1.5</v>
      </c>
      <c r="S5006">
        <v>12</v>
      </c>
      <c r="T5006">
        <v>1.2</v>
      </c>
      <c r="U5006">
        <v>8.8000000000000007</v>
      </c>
      <c r="V5006">
        <v>1.6</v>
      </c>
      <c r="W5006">
        <v>131</v>
      </c>
      <c r="X5006">
        <v>0</v>
      </c>
      <c r="Y5006">
        <v>0</v>
      </c>
      <c r="Z5006">
        <v>3</v>
      </c>
      <c r="AA5006">
        <v>0</v>
      </c>
      <c r="AB5006">
        <v>67</v>
      </c>
      <c r="AC5006">
        <v>0</v>
      </c>
      <c r="AD5006">
        <v>26</v>
      </c>
      <c r="AE5006">
        <v>0</v>
      </c>
      <c r="AY5006" s="59"/>
    </row>
    <row r="5007" spans="1:51">
      <c r="A5007" s="19">
        <v>43838</v>
      </c>
      <c r="B5007" t="s">
        <v>32</v>
      </c>
      <c r="C5007" s="19">
        <v>43893</v>
      </c>
      <c r="D5007">
        <v>29</v>
      </c>
      <c r="E5007">
        <v>20.9</v>
      </c>
      <c r="F5007">
        <v>4</v>
      </c>
      <c r="G5007">
        <v>1.2</v>
      </c>
      <c r="H5007">
        <v>10.1</v>
      </c>
      <c r="I5007">
        <v>4.0999999999999996</v>
      </c>
      <c r="J5007">
        <v>25.1</v>
      </c>
      <c r="K5007">
        <v>2.2999999999999998</v>
      </c>
      <c r="L5007">
        <v>17.5</v>
      </c>
      <c r="M5007">
        <v>4.4000000000000004</v>
      </c>
      <c r="N5007">
        <v>26.4</v>
      </c>
      <c r="O5007">
        <v>2.4</v>
      </c>
      <c r="P5007">
        <v>1.6</v>
      </c>
      <c r="Q5007">
        <v>6.3</v>
      </c>
      <c r="R5007">
        <v>2.6</v>
      </c>
      <c r="S5007">
        <v>38.6</v>
      </c>
      <c r="T5007">
        <v>1.7</v>
      </c>
      <c r="U5007">
        <v>17.399999999999999</v>
      </c>
      <c r="V5007">
        <v>2.5</v>
      </c>
      <c r="W5007">
        <v>9</v>
      </c>
      <c r="X5007">
        <v>0</v>
      </c>
      <c r="Y5007">
        <v>0</v>
      </c>
      <c r="Z5007">
        <v>1</v>
      </c>
      <c r="AA5007">
        <v>0</v>
      </c>
      <c r="AB5007">
        <v>11</v>
      </c>
      <c r="AC5007">
        <v>0</v>
      </c>
      <c r="AD5007">
        <v>8</v>
      </c>
      <c r="AE5007">
        <v>0</v>
      </c>
      <c r="AY5007" s="59"/>
    </row>
    <row r="5008" spans="1:51">
      <c r="A5008" s="19">
        <v>43838</v>
      </c>
      <c r="B5008" t="s">
        <v>33</v>
      </c>
      <c r="C5008" s="19">
        <v>43893</v>
      </c>
      <c r="D5008">
        <v>16</v>
      </c>
      <c r="E5008">
        <v>16.600000000000001</v>
      </c>
      <c r="F5008">
        <v>4.4000000000000004</v>
      </c>
      <c r="G5008">
        <v>1.5</v>
      </c>
      <c r="H5008">
        <v>9.5</v>
      </c>
      <c r="I5008">
        <v>2.8</v>
      </c>
      <c r="J5008">
        <v>35.299999999999997</v>
      </c>
      <c r="K5008">
        <v>1.7</v>
      </c>
      <c r="L5008">
        <v>15.3</v>
      </c>
      <c r="M5008">
        <v>2.5</v>
      </c>
      <c r="N5008">
        <v>11</v>
      </c>
      <c r="O5008">
        <v>1.5</v>
      </c>
      <c r="P5008">
        <v>0.9</v>
      </c>
      <c r="Q5008">
        <v>3.7</v>
      </c>
      <c r="R5008">
        <v>1.3</v>
      </c>
      <c r="S5008">
        <v>70.3</v>
      </c>
      <c r="T5008">
        <v>1</v>
      </c>
      <c r="U5008">
        <v>8.6999999999999993</v>
      </c>
      <c r="V5008">
        <v>1.3</v>
      </c>
      <c r="W5008">
        <v>4</v>
      </c>
      <c r="X5008">
        <v>0</v>
      </c>
      <c r="Y5008">
        <v>0</v>
      </c>
      <c r="Z5008">
        <v>0</v>
      </c>
      <c r="AA5008">
        <v>0</v>
      </c>
      <c r="AB5008">
        <v>8</v>
      </c>
      <c r="AC5008">
        <v>0</v>
      </c>
      <c r="AD5008">
        <v>4</v>
      </c>
      <c r="AE5008">
        <v>0</v>
      </c>
      <c r="AY5008" s="59"/>
    </row>
    <row r="5009" spans="1:51">
      <c r="A5009" s="19">
        <v>43838</v>
      </c>
      <c r="B5009" t="s">
        <v>34</v>
      </c>
      <c r="C5009" s="19">
        <v>43893</v>
      </c>
      <c r="D5009">
        <v>99</v>
      </c>
      <c r="E5009">
        <v>33.5</v>
      </c>
      <c r="F5009">
        <v>4.0999999999999996</v>
      </c>
      <c r="G5009">
        <v>2.5</v>
      </c>
      <c r="H5009">
        <v>10.199999999999999</v>
      </c>
      <c r="I5009">
        <v>4.0999999999999996</v>
      </c>
      <c r="J5009">
        <v>17.7</v>
      </c>
      <c r="K5009">
        <v>1.3</v>
      </c>
      <c r="L5009">
        <v>12.9</v>
      </c>
      <c r="M5009">
        <v>3.3</v>
      </c>
      <c r="N5009">
        <v>66.900000000000006</v>
      </c>
      <c r="O5009">
        <v>1.9</v>
      </c>
      <c r="P5009">
        <v>1.3</v>
      </c>
      <c r="Q5009">
        <v>4.5999999999999996</v>
      </c>
      <c r="R5009">
        <v>1.7</v>
      </c>
      <c r="S5009">
        <v>13.4</v>
      </c>
      <c r="T5009">
        <v>1</v>
      </c>
      <c r="U5009">
        <v>7.3</v>
      </c>
      <c r="V5009">
        <v>1.4</v>
      </c>
      <c r="W5009">
        <v>58</v>
      </c>
      <c r="X5009">
        <v>0</v>
      </c>
      <c r="Y5009">
        <v>0</v>
      </c>
      <c r="Z5009">
        <v>3</v>
      </c>
      <c r="AA5009">
        <v>0</v>
      </c>
      <c r="AB5009">
        <v>30</v>
      </c>
      <c r="AC5009">
        <v>0</v>
      </c>
      <c r="AD5009">
        <v>8</v>
      </c>
      <c r="AE5009">
        <v>0</v>
      </c>
      <c r="AY5009" s="59"/>
    </row>
    <row r="5010" spans="1:51">
      <c r="A5010" s="19">
        <v>43838</v>
      </c>
      <c r="B5010" t="s">
        <v>35</v>
      </c>
      <c r="C5010" s="19">
        <v>43900</v>
      </c>
      <c r="D5010">
        <v>20</v>
      </c>
      <c r="E5010">
        <v>23.7</v>
      </c>
      <c r="F5010">
        <v>4.0999999999999996</v>
      </c>
      <c r="G5010">
        <v>1.3</v>
      </c>
      <c r="H5010">
        <v>9.1</v>
      </c>
      <c r="I5010">
        <v>2.2000000000000002</v>
      </c>
      <c r="J5010">
        <v>28.4</v>
      </c>
      <c r="K5010">
        <v>2.2000000000000002</v>
      </c>
      <c r="L5010">
        <v>14.1</v>
      </c>
      <c r="M5010">
        <v>4.3</v>
      </c>
      <c r="N5010">
        <v>30.6</v>
      </c>
      <c r="O5010">
        <v>2</v>
      </c>
      <c r="P5010">
        <v>1.3</v>
      </c>
      <c r="Q5010">
        <v>4.7</v>
      </c>
      <c r="R5010">
        <v>1.5</v>
      </c>
      <c r="S5010">
        <v>46</v>
      </c>
      <c r="T5010">
        <v>1.6</v>
      </c>
      <c r="U5010">
        <v>9.8000000000000007</v>
      </c>
      <c r="V5010">
        <v>2.1</v>
      </c>
      <c r="W5010">
        <v>8</v>
      </c>
      <c r="X5010">
        <v>0</v>
      </c>
      <c r="Y5010">
        <v>0</v>
      </c>
      <c r="Z5010">
        <v>0</v>
      </c>
      <c r="AA5010">
        <v>0</v>
      </c>
      <c r="AB5010">
        <v>10</v>
      </c>
      <c r="AC5010">
        <v>0</v>
      </c>
      <c r="AD5010">
        <v>2</v>
      </c>
      <c r="AE5010">
        <v>0</v>
      </c>
      <c r="AY5010" s="59"/>
    </row>
    <row r="5011" spans="1:51">
      <c r="A5011" s="19">
        <v>43838</v>
      </c>
      <c r="B5011" t="s">
        <v>36</v>
      </c>
      <c r="C5011" s="19">
        <v>43900</v>
      </c>
      <c r="D5011">
        <v>125</v>
      </c>
      <c r="E5011">
        <v>29.7</v>
      </c>
      <c r="F5011">
        <v>4.3</v>
      </c>
      <c r="G5011">
        <v>1.5</v>
      </c>
      <c r="H5011">
        <v>10.3</v>
      </c>
      <c r="I5011">
        <v>3.2</v>
      </c>
      <c r="J5011">
        <v>21.3</v>
      </c>
      <c r="K5011">
        <v>0.9</v>
      </c>
      <c r="L5011">
        <v>15.5</v>
      </c>
      <c r="M5011">
        <v>2.8</v>
      </c>
      <c r="N5011">
        <v>51.8</v>
      </c>
      <c r="O5011">
        <v>2.2000000000000002</v>
      </c>
      <c r="P5011">
        <v>1.5</v>
      </c>
      <c r="Q5011">
        <v>5.9</v>
      </c>
      <c r="R5011">
        <v>1.9</v>
      </c>
      <c r="S5011">
        <v>22.5</v>
      </c>
      <c r="T5011">
        <v>1.2</v>
      </c>
      <c r="U5011">
        <v>11.1</v>
      </c>
      <c r="V5011">
        <v>1.5</v>
      </c>
      <c r="W5011">
        <v>54</v>
      </c>
      <c r="X5011">
        <v>0</v>
      </c>
      <c r="Y5011">
        <v>0</v>
      </c>
      <c r="Z5011">
        <v>4</v>
      </c>
      <c r="AA5011">
        <v>0</v>
      </c>
      <c r="AB5011">
        <v>39</v>
      </c>
      <c r="AC5011">
        <v>0</v>
      </c>
      <c r="AD5011">
        <v>28</v>
      </c>
      <c r="AE5011">
        <v>0</v>
      </c>
      <c r="AY5011" s="59"/>
    </row>
    <row r="5012" spans="1:51">
      <c r="A5012" s="19">
        <v>43838</v>
      </c>
      <c r="B5012" t="s">
        <v>37</v>
      </c>
      <c r="C5012" s="19">
        <v>43900</v>
      </c>
      <c r="D5012">
        <v>36</v>
      </c>
      <c r="E5012">
        <v>44.7</v>
      </c>
      <c r="F5012">
        <v>6.6</v>
      </c>
      <c r="G5012">
        <v>3.4</v>
      </c>
      <c r="H5012">
        <v>5.5</v>
      </c>
      <c r="I5012">
        <v>2.4</v>
      </c>
      <c r="J5012">
        <v>12.2</v>
      </c>
      <c r="K5012">
        <v>1.7</v>
      </c>
      <c r="L5012">
        <v>10.199999999999999</v>
      </c>
      <c r="M5012">
        <v>2.9</v>
      </c>
      <c r="N5012">
        <v>90.4</v>
      </c>
      <c r="O5012">
        <v>1.2</v>
      </c>
      <c r="P5012">
        <v>0.6</v>
      </c>
      <c r="Q5012">
        <v>0.8</v>
      </c>
      <c r="R5012">
        <v>0.5</v>
      </c>
      <c r="S5012">
        <v>2.8</v>
      </c>
      <c r="T5012">
        <v>0.5</v>
      </c>
      <c r="U5012">
        <v>2.2000000000000002</v>
      </c>
      <c r="V5012">
        <v>0.6</v>
      </c>
      <c r="W5012">
        <v>33</v>
      </c>
      <c r="X5012">
        <v>0</v>
      </c>
      <c r="Y5012">
        <v>0</v>
      </c>
      <c r="Z5012">
        <v>0</v>
      </c>
      <c r="AA5012">
        <v>0</v>
      </c>
      <c r="AB5012">
        <v>2</v>
      </c>
      <c r="AC5012">
        <v>0</v>
      </c>
      <c r="AD5012">
        <v>1</v>
      </c>
      <c r="AE5012">
        <v>0</v>
      </c>
      <c r="AY5012" s="59"/>
    </row>
    <row r="5013" spans="1:51">
      <c r="A5013" s="19">
        <v>43838</v>
      </c>
      <c r="B5013" t="s">
        <v>38</v>
      </c>
      <c r="C5013" s="19">
        <v>43900</v>
      </c>
      <c r="D5013">
        <v>68</v>
      </c>
      <c r="E5013">
        <v>37.299999999999997</v>
      </c>
      <c r="F5013">
        <v>6</v>
      </c>
      <c r="G5013">
        <v>2.9</v>
      </c>
      <c r="H5013">
        <v>8.3000000000000007</v>
      </c>
      <c r="I5013">
        <v>2.8</v>
      </c>
      <c r="J5013">
        <v>15.2</v>
      </c>
      <c r="K5013">
        <v>1.4</v>
      </c>
      <c r="L5013">
        <v>12.6</v>
      </c>
      <c r="M5013">
        <v>3</v>
      </c>
      <c r="N5013">
        <v>76.400000000000006</v>
      </c>
      <c r="O5013">
        <v>2</v>
      </c>
      <c r="P5013">
        <v>1.1000000000000001</v>
      </c>
      <c r="Q5013">
        <v>2.9</v>
      </c>
      <c r="R5013">
        <v>1.3</v>
      </c>
      <c r="S5013">
        <v>8.1999999999999993</v>
      </c>
      <c r="T5013">
        <v>1</v>
      </c>
      <c r="U5013">
        <v>5.6</v>
      </c>
      <c r="V5013">
        <v>1.1000000000000001</v>
      </c>
      <c r="W5013">
        <v>44</v>
      </c>
      <c r="X5013">
        <v>0</v>
      </c>
      <c r="Y5013">
        <v>0</v>
      </c>
      <c r="Z5013">
        <v>1</v>
      </c>
      <c r="AA5013">
        <v>0</v>
      </c>
      <c r="AB5013">
        <v>18</v>
      </c>
      <c r="AC5013">
        <v>0</v>
      </c>
      <c r="AD5013">
        <v>5</v>
      </c>
      <c r="AE5013">
        <v>0</v>
      </c>
      <c r="AY5013" s="59"/>
    </row>
    <row r="5014" spans="1:51">
      <c r="A5014" s="19">
        <v>43838</v>
      </c>
      <c r="B5014" t="s">
        <v>39</v>
      </c>
      <c r="C5014" s="19">
        <v>43900</v>
      </c>
      <c r="D5014">
        <v>14</v>
      </c>
      <c r="E5014">
        <v>24.5</v>
      </c>
      <c r="F5014">
        <v>3.8</v>
      </c>
      <c r="G5014">
        <v>1.4</v>
      </c>
      <c r="H5014">
        <v>13</v>
      </c>
      <c r="I5014">
        <v>4.5</v>
      </c>
      <c r="J5014">
        <v>22.5</v>
      </c>
      <c r="K5014">
        <v>1.4</v>
      </c>
      <c r="L5014">
        <v>15.4</v>
      </c>
      <c r="M5014">
        <v>3</v>
      </c>
      <c r="N5014">
        <v>37.700000000000003</v>
      </c>
      <c r="O5014">
        <v>2.4</v>
      </c>
      <c r="P5014">
        <v>1.5</v>
      </c>
      <c r="Q5014">
        <v>9.9</v>
      </c>
      <c r="R5014">
        <v>2.5</v>
      </c>
      <c r="S5014">
        <v>28.8</v>
      </c>
      <c r="T5014">
        <v>1.6</v>
      </c>
      <c r="U5014">
        <v>13.4</v>
      </c>
      <c r="V5014">
        <v>1.9</v>
      </c>
      <c r="W5014">
        <v>5</v>
      </c>
      <c r="X5014">
        <v>0</v>
      </c>
      <c r="Y5014">
        <v>0</v>
      </c>
      <c r="Z5014">
        <v>1</v>
      </c>
      <c r="AA5014">
        <v>0</v>
      </c>
      <c r="AB5014">
        <v>5</v>
      </c>
      <c r="AC5014">
        <v>0</v>
      </c>
      <c r="AD5014">
        <v>3</v>
      </c>
      <c r="AE5014">
        <v>0</v>
      </c>
      <c r="AY5014" s="59"/>
    </row>
    <row r="5015" spans="1:51">
      <c r="A5015" s="19">
        <v>43838</v>
      </c>
      <c r="B5015" t="s">
        <v>40</v>
      </c>
      <c r="C5015" s="19">
        <v>43900</v>
      </c>
      <c r="D5015">
        <v>89</v>
      </c>
      <c r="E5015">
        <v>21.2</v>
      </c>
      <c r="F5015">
        <v>4.2</v>
      </c>
      <c r="G5015">
        <v>1.2</v>
      </c>
      <c r="H5015">
        <v>9.5</v>
      </c>
      <c r="I5015">
        <v>3.7</v>
      </c>
      <c r="J5015">
        <v>23.8</v>
      </c>
      <c r="K5015">
        <v>2.1</v>
      </c>
      <c r="L5015">
        <v>19.399999999999999</v>
      </c>
      <c r="M5015">
        <v>4.5</v>
      </c>
      <c r="N5015">
        <v>27</v>
      </c>
      <c r="O5015">
        <v>2.6</v>
      </c>
      <c r="P5015">
        <v>1.5</v>
      </c>
      <c r="Q5015">
        <v>6.1</v>
      </c>
      <c r="R5015">
        <v>2.6</v>
      </c>
      <c r="S5015">
        <v>33.799999999999997</v>
      </c>
      <c r="T5015">
        <v>1.9</v>
      </c>
      <c r="U5015">
        <v>21.5</v>
      </c>
      <c r="V5015">
        <v>2.5</v>
      </c>
      <c r="W5015">
        <v>29</v>
      </c>
      <c r="X5015">
        <v>0</v>
      </c>
      <c r="Y5015">
        <v>0</v>
      </c>
      <c r="Z5015">
        <v>2</v>
      </c>
      <c r="AA5015">
        <v>0</v>
      </c>
      <c r="AB5015">
        <v>32</v>
      </c>
      <c r="AC5015">
        <v>0</v>
      </c>
      <c r="AD5015">
        <v>26</v>
      </c>
      <c r="AE5015">
        <v>0</v>
      </c>
      <c r="AY5015" s="59"/>
    </row>
    <row r="5016" spans="1:51">
      <c r="A5016" s="19">
        <v>43838</v>
      </c>
      <c r="B5016" t="s">
        <v>41</v>
      </c>
      <c r="C5016" s="19">
        <v>43904</v>
      </c>
      <c r="D5016">
        <v>6</v>
      </c>
      <c r="E5016">
        <v>29.4</v>
      </c>
      <c r="F5016">
        <v>5.0999999999999996</v>
      </c>
      <c r="G5016">
        <v>2.2000000000000002</v>
      </c>
      <c r="H5016">
        <v>8.6999999999999993</v>
      </c>
      <c r="I5016">
        <v>2.9</v>
      </c>
      <c r="J5016">
        <v>19.899999999999999</v>
      </c>
      <c r="K5016">
        <v>1.5</v>
      </c>
      <c r="L5016">
        <v>16.399999999999999</v>
      </c>
      <c r="M5016">
        <v>3.4</v>
      </c>
      <c r="N5016">
        <v>51.3</v>
      </c>
      <c r="O5016">
        <v>2.8</v>
      </c>
      <c r="P5016">
        <v>1.6</v>
      </c>
      <c r="Q5016">
        <v>4.5</v>
      </c>
      <c r="R5016">
        <v>2</v>
      </c>
      <c r="S5016">
        <v>20.399999999999999</v>
      </c>
      <c r="T5016">
        <v>1.4</v>
      </c>
      <c r="U5016">
        <v>13.6</v>
      </c>
      <c r="V5016">
        <v>2</v>
      </c>
      <c r="W5016">
        <v>3</v>
      </c>
      <c r="X5016">
        <v>0</v>
      </c>
      <c r="Y5016">
        <v>0</v>
      </c>
      <c r="Z5016">
        <v>0</v>
      </c>
      <c r="AA5016">
        <v>0</v>
      </c>
      <c r="AB5016">
        <v>2</v>
      </c>
      <c r="AC5016">
        <v>0</v>
      </c>
      <c r="AD5016">
        <v>1</v>
      </c>
      <c r="AE5016">
        <v>0</v>
      </c>
      <c r="AY5016" s="59"/>
    </row>
    <row r="5017" spans="1:51">
      <c r="A5017" s="19">
        <v>43838</v>
      </c>
      <c r="B5017" t="s">
        <v>43</v>
      </c>
      <c r="C5017" s="19">
        <v>43907</v>
      </c>
      <c r="D5017">
        <v>67</v>
      </c>
      <c r="E5017">
        <v>29.4</v>
      </c>
      <c r="F5017">
        <v>4.3</v>
      </c>
      <c r="G5017">
        <v>1.5</v>
      </c>
      <c r="H5017">
        <v>11.1</v>
      </c>
      <c r="I5017">
        <v>3.6</v>
      </c>
      <c r="J5017">
        <v>20.100000000000001</v>
      </c>
      <c r="K5017">
        <v>1.2</v>
      </c>
      <c r="L5017">
        <v>15.2</v>
      </c>
      <c r="M5017">
        <v>3.2</v>
      </c>
      <c r="N5017">
        <v>50.9</v>
      </c>
      <c r="O5017">
        <v>2.2999999999999998</v>
      </c>
      <c r="P5017">
        <v>1.8</v>
      </c>
      <c r="Q5017">
        <v>7</v>
      </c>
      <c r="R5017">
        <v>2.2999999999999998</v>
      </c>
      <c r="S5017">
        <v>20.100000000000001</v>
      </c>
      <c r="T5017">
        <v>1.5</v>
      </c>
      <c r="U5017">
        <v>12</v>
      </c>
      <c r="V5017">
        <v>1.7</v>
      </c>
      <c r="W5017">
        <v>29</v>
      </c>
      <c r="X5017">
        <v>0</v>
      </c>
      <c r="Y5017">
        <v>0</v>
      </c>
      <c r="Z5017">
        <v>3</v>
      </c>
      <c r="AA5017">
        <v>0</v>
      </c>
      <c r="AB5017">
        <v>20</v>
      </c>
      <c r="AC5017">
        <v>0</v>
      </c>
      <c r="AD5017">
        <v>15</v>
      </c>
      <c r="AE5017">
        <v>0</v>
      </c>
      <c r="AY5017" s="59"/>
    </row>
    <row r="5018" spans="1:51">
      <c r="A5018" s="19">
        <v>43838</v>
      </c>
      <c r="B5018" t="s">
        <v>44</v>
      </c>
      <c r="C5018" s="19">
        <v>43907</v>
      </c>
      <c r="D5018">
        <v>219</v>
      </c>
      <c r="E5018">
        <v>30.5</v>
      </c>
      <c r="F5018">
        <v>3.4</v>
      </c>
      <c r="G5018">
        <v>0.9</v>
      </c>
      <c r="H5018">
        <v>9.6999999999999993</v>
      </c>
      <c r="I5018">
        <v>2.2999999999999998</v>
      </c>
      <c r="J5018">
        <v>21</v>
      </c>
      <c r="K5018">
        <v>1.6</v>
      </c>
      <c r="L5018">
        <v>16</v>
      </c>
      <c r="M5018">
        <v>4.2</v>
      </c>
      <c r="N5018">
        <v>53</v>
      </c>
      <c r="O5018">
        <v>2</v>
      </c>
      <c r="P5018">
        <v>1.1000000000000001</v>
      </c>
      <c r="Q5018">
        <v>5.0999999999999996</v>
      </c>
      <c r="R5018">
        <v>1.8</v>
      </c>
      <c r="S5018">
        <v>21</v>
      </c>
      <c r="T5018">
        <v>1.5</v>
      </c>
      <c r="U5018">
        <v>12.1</v>
      </c>
      <c r="V5018">
        <v>2</v>
      </c>
      <c r="W5018">
        <v>96</v>
      </c>
      <c r="X5018">
        <v>0</v>
      </c>
      <c r="Y5018">
        <v>0</v>
      </c>
      <c r="Z5018">
        <v>6</v>
      </c>
      <c r="AA5018">
        <v>0</v>
      </c>
      <c r="AB5018">
        <v>66</v>
      </c>
      <c r="AC5018">
        <v>0</v>
      </c>
      <c r="AD5018">
        <v>50</v>
      </c>
      <c r="AE5018">
        <v>0</v>
      </c>
      <c r="AY5018" s="59"/>
    </row>
    <row r="5019" spans="1:51">
      <c r="A5019" s="19">
        <v>43838</v>
      </c>
      <c r="B5019" t="s">
        <v>45</v>
      </c>
      <c r="C5019" s="19">
        <v>43907</v>
      </c>
      <c r="D5019">
        <v>155</v>
      </c>
      <c r="E5019">
        <v>35.700000000000003</v>
      </c>
      <c r="F5019">
        <v>6</v>
      </c>
      <c r="G5019">
        <v>2.1</v>
      </c>
      <c r="H5019">
        <v>7.8</v>
      </c>
      <c r="I5019">
        <v>2.8</v>
      </c>
      <c r="J5019">
        <v>14.7</v>
      </c>
      <c r="K5019">
        <v>1.2</v>
      </c>
      <c r="L5019">
        <v>16.600000000000001</v>
      </c>
      <c r="M5019">
        <v>2.7</v>
      </c>
      <c r="N5019">
        <v>69.900000000000006</v>
      </c>
      <c r="O5019">
        <v>2.6</v>
      </c>
      <c r="P5019">
        <v>1.4</v>
      </c>
      <c r="Q5019">
        <v>3.1</v>
      </c>
      <c r="R5019">
        <v>1.3</v>
      </c>
      <c r="S5019">
        <v>8.1999999999999993</v>
      </c>
      <c r="T5019">
        <v>1.1000000000000001</v>
      </c>
      <c r="U5019">
        <v>10.9</v>
      </c>
      <c r="V5019">
        <v>1.1000000000000001</v>
      </c>
      <c r="W5019">
        <v>89</v>
      </c>
      <c r="X5019">
        <v>0</v>
      </c>
      <c r="Y5019">
        <v>0</v>
      </c>
      <c r="Z5019">
        <v>2</v>
      </c>
      <c r="AA5019">
        <v>0</v>
      </c>
      <c r="AB5019">
        <v>22</v>
      </c>
      <c r="AC5019">
        <v>0</v>
      </c>
      <c r="AD5019">
        <v>41</v>
      </c>
      <c r="AE5019">
        <v>0</v>
      </c>
      <c r="AY5019" s="59"/>
    </row>
    <row r="5020" spans="1:51">
      <c r="A5020" s="19">
        <v>43838</v>
      </c>
      <c r="B5020" t="s">
        <v>42</v>
      </c>
      <c r="C5020" s="19">
        <v>43907</v>
      </c>
      <c r="D5020">
        <v>136</v>
      </c>
      <c r="E5020">
        <v>28.4</v>
      </c>
      <c r="F5020">
        <v>4.0999999999999996</v>
      </c>
      <c r="G5020">
        <v>1.8</v>
      </c>
      <c r="H5020">
        <v>12.5</v>
      </c>
      <c r="I5020">
        <v>4</v>
      </c>
      <c r="J5020">
        <v>19.100000000000001</v>
      </c>
      <c r="K5020">
        <v>1.3</v>
      </c>
      <c r="L5020">
        <v>15.6</v>
      </c>
      <c r="M5020">
        <v>2.8</v>
      </c>
      <c r="N5020">
        <v>48.2</v>
      </c>
      <c r="O5020">
        <v>2.6</v>
      </c>
      <c r="P5020">
        <v>1.9</v>
      </c>
      <c r="Q5020">
        <v>9.1</v>
      </c>
      <c r="R5020">
        <v>2.7</v>
      </c>
      <c r="S5020">
        <v>19.100000000000001</v>
      </c>
      <c r="T5020">
        <v>1.5</v>
      </c>
      <c r="U5020">
        <v>12.8</v>
      </c>
      <c r="V5020">
        <v>1.7</v>
      </c>
      <c r="W5020">
        <v>57</v>
      </c>
      <c r="X5020">
        <v>0</v>
      </c>
      <c r="Y5020">
        <v>0</v>
      </c>
      <c r="Z5020">
        <v>10</v>
      </c>
      <c r="AA5020">
        <v>0</v>
      </c>
      <c r="AB5020">
        <v>38</v>
      </c>
      <c r="AC5020">
        <v>0</v>
      </c>
      <c r="AD5020">
        <v>31</v>
      </c>
      <c r="AE5020">
        <v>0</v>
      </c>
      <c r="AY5020" s="59"/>
    </row>
    <row r="5021" spans="1:51">
      <c r="A5021" s="19">
        <v>43838</v>
      </c>
      <c r="B5021" t="s">
        <v>46</v>
      </c>
      <c r="C5021" s="19">
        <v>43914</v>
      </c>
      <c r="D5021">
        <v>105</v>
      </c>
      <c r="E5021">
        <v>39.700000000000003</v>
      </c>
      <c r="F5021">
        <v>7.7</v>
      </c>
      <c r="G5021">
        <v>2.7</v>
      </c>
      <c r="H5021">
        <v>6.8</v>
      </c>
      <c r="I5021">
        <v>2.5</v>
      </c>
      <c r="J5021">
        <v>14.3</v>
      </c>
      <c r="K5021">
        <v>1.5</v>
      </c>
      <c r="L5021">
        <v>11.3</v>
      </c>
      <c r="M5021">
        <v>3</v>
      </c>
      <c r="N5021">
        <v>78.900000000000006</v>
      </c>
      <c r="O5021">
        <v>2.9</v>
      </c>
      <c r="P5021">
        <v>1</v>
      </c>
      <c r="Q5021">
        <v>2.2000000000000002</v>
      </c>
      <c r="R5021">
        <v>1.2</v>
      </c>
      <c r="S5021">
        <v>7</v>
      </c>
      <c r="T5021">
        <v>0.8</v>
      </c>
      <c r="U5021">
        <v>4.5999999999999996</v>
      </c>
      <c r="V5021">
        <v>1.1000000000000001</v>
      </c>
      <c r="W5021">
        <v>85</v>
      </c>
      <c r="X5021">
        <v>0</v>
      </c>
      <c r="Y5021">
        <v>0</v>
      </c>
      <c r="Z5021">
        <v>1</v>
      </c>
      <c r="AA5021">
        <v>0</v>
      </c>
      <c r="AB5021">
        <v>13</v>
      </c>
      <c r="AC5021">
        <v>0</v>
      </c>
      <c r="AD5021">
        <v>5</v>
      </c>
      <c r="AE5021">
        <v>0</v>
      </c>
      <c r="AY5021" s="59"/>
    </row>
    <row r="5022" spans="1:51">
      <c r="A5022" s="19">
        <v>43838</v>
      </c>
      <c r="B5022" t="s">
        <v>47</v>
      </c>
      <c r="C5022" s="19">
        <v>43919</v>
      </c>
      <c r="D5022">
        <v>51</v>
      </c>
      <c r="E5022">
        <v>29.4</v>
      </c>
      <c r="F5022">
        <v>5.0999999999999996</v>
      </c>
      <c r="G5022">
        <v>2.2000000000000002</v>
      </c>
      <c r="H5022">
        <v>8.6999999999999993</v>
      </c>
      <c r="I5022">
        <v>2.9</v>
      </c>
      <c r="J5022">
        <v>19.899999999999999</v>
      </c>
      <c r="K5022">
        <v>1.5</v>
      </c>
      <c r="L5022">
        <v>16.399999999999999</v>
      </c>
      <c r="M5022">
        <v>3.4</v>
      </c>
      <c r="N5022">
        <v>49.8</v>
      </c>
      <c r="O5022">
        <v>3</v>
      </c>
      <c r="P5022">
        <v>1.8</v>
      </c>
      <c r="Q5022">
        <v>5</v>
      </c>
      <c r="R5022">
        <v>2.4</v>
      </c>
      <c r="S5022">
        <v>20.100000000000001</v>
      </c>
      <c r="T5022">
        <v>1.7</v>
      </c>
      <c r="U5022">
        <v>13.7</v>
      </c>
      <c r="V5022">
        <v>2.2000000000000002</v>
      </c>
      <c r="W5022">
        <v>22</v>
      </c>
      <c r="X5022">
        <v>0</v>
      </c>
      <c r="Y5022">
        <v>0</v>
      </c>
      <c r="Z5022">
        <v>1</v>
      </c>
      <c r="AA5022">
        <v>0</v>
      </c>
      <c r="AB5022">
        <v>15</v>
      </c>
      <c r="AC5022">
        <v>0</v>
      </c>
      <c r="AD5022">
        <v>12</v>
      </c>
      <c r="AE5022">
        <v>0</v>
      </c>
      <c r="AY5022" s="59"/>
    </row>
    <row r="5023" spans="1:51">
      <c r="A5023" s="19">
        <v>43838</v>
      </c>
      <c r="B5023" t="s">
        <v>48</v>
      </c>
      <c r="C5023" s="19">
        <v>43925</v>
      </c>
      <c r="D5023">
        <v>15</v>
      </c>
      <c r="E5023">
        <v>28.6</v>
      </c>
      <c r="F5023">
        <v>4</v>
      </c>
      <c r="G5023">
        <v>1.3</v>
      </c>
      <c r="H5023">
        <v>8.6999999999999993</v>
      </c>
      <c r="I5023">
        <v>2.1</v>
      </c>
      <c r="J5023">
        <v>21.8</v>
      </c>
      <c r="K5023">
        <v>2</v>
      </c>
      <c r="L5023">
        <v>17.3</v>
      </c>
      <c r="M5023">
        <v>3.7</v>
      </c>
      <c r="N5023">
        <v>44.4</v>
      </c>
      <c r="O5023">
        <v>2.5</v>
      </c>
      <c r="P5023">
        <v>1.8</v>
      </c>
      <c r="Q5023">
        <v>5</v>
      </c>
      <c r="R5023">
        <v>2.1</v>
      </c>
      <c r="S5023">
        <v>24.2</v>
      </c>
      <c r="T5023">
        <v>2.1</v>
      </c>
      <c r="U5023">
        <v>15.2</v>
      </c>
      <c r="V5023">
        <v>2.4</v>
      </c>
      <c r="W5023">
        <v>6</v>
      </c>
      <c r="X5023">
        <v>0</v>
      </c>
      <c r="Y5023">
        <v>0</v>
      </c>
      <c r="Z5023">
        <v>0</v>
      </c>
      <c r="AA5023">
        <v>0</v>
      </c>
      <c r="AB5023">
        <v>5</v>
      </c>
      <c r="AC5023">
        <v>0</v>
      </c>
      <c r="AD5023">
        <v>4</v>
      </c>
      <c r="AE5023">
        <v>0</v>
      </c>
      <c r="AY5023" s="59"/>
    </row>
    <row r="5024" spans="1:51">
      <c r="A5024" s="19">
        <v>43838</v>
      </c>
      <c r="B5024" t="s">
        <v>49</v>
      </c>
      <c r="C5024" s="19">
        <v>43925</v>
      </c>
      <c r="D5024">
        <v>24</v>
      </c>
      <c r="E5024">
        <v>22.6</v>
      </c>
      <c r="F5024">
        <v>4.7</v>
      </c>
      <c r="G5024">
        <v>1.5</v>
      </c>
      <c r="H5024">
        <v>8</v>
      </c>
      <c r="I5024">
        <v>2.4</v>
      </c>
      <c r="J5024">
        <v>24.4</v>
      </c>
      <c r="K5024">
        <v>2.2999999999999998</v>
      </c>
      <c r="L5024">
        <v>18.7</v>
      </c>
      <c r="M5024">
        <v>5</v>
      </c>
      <c r="N5024">
        <v>29.4</v>
      </c>
      <c r="O5024">
        <v>3.4</v>
      </c>
      <c r="P5024">
        <v>2</v>
      </c>
      <c r="Q5024">
        <v>4.9000000000000004</v>
      </c>
      <c r="R5024">
        <v>2.5</v>
      </c>
      <c r="S5024">
        <v>32.700000000000003</v>
      </c>
      <c r="T5024">
        <v>2.2999999999999998</v>
      </c>
      <c r="U5024">
        <v>19.3</v>
      </c>
      <c r="V5024">
        <v>3.1</v>
      </c>
      <c r="W5024">
        <v>8</v>
      </c>
      <c r="X5024">
        <v>0</v>
      </c>
      <c r="Y5024">
        <v>0</v>
      </c>
      <c r="Z5024">
        <v>0</v>
      </c>
      <c r="AA5024">
        <v>0</v>
      </c>
      <c r="AB5024">
        <v>9</v>
      </c>
      <c r="AC5024">
        <v>0</v>
      </c>
      <c r="AD5024">
        <v>7</v>
      </c>
      <c r="AE5024">
        <v>0</v>
      </c>
      <c r="AY5024" s="59"/>
    </row>
    <row r="5025" spans="1:51">
      <c r="A5025" s="19">
        <v>43838</v>
      </c>
      <c r="B5025" t="s">
        <v>50</v>
      </c>
      <c r="C5025" s="19">
        <v>43925</v>
      </c>
      <c r="D5025">
        <v>54</v>
      </c>
      <c r="E5025">
        <v>43.7</v>
      </c>
      <c r="F5025">
        <v>6.6</v>
      </c>
      <c r="G5025">
        <v>3.3</v>
      </c>
      <c r="H5025">
        <v>5.7</v>
      </c>
      <c r="I5025">
        <v>2.5</v>
      </c>
      <c r="J5025">
        <v>12.7</v>
      </c>
      <c r="K5025">
        <v>1.7</v>
      </c>
      <c r="L5025">
        <v>10.4</v>
      </c>
      <c r="M5025">
        <v>3</v>
      </c>
      <c r="N5025">
        <v>85.2</v>
      </c>
      <c r="O5025">
        <v>2</v>
      </c>
      <c r="P5025">
        <v>0.9</v>
      </c>
      <c r="Q5025">
        <v>1.4</v>
      </c>
      <c r="R5025">
        <v>0.9</v>
      </c>
      <c r="S5025">
        <v>4.0999999999999996</v>
      </c>
      <c r="T5025">
        <v>0.8</v>
      </c>
      <c r="U5025">
        <v>3.1</v>
      </c>
      <c r="V5025">
        <v>1</v>
      </c>
      <c r="W5025">
        <v>48</v>
      </c>
      <c r="X5025">
        <v>0</v>
      </c>
      <c r="Y5025">
        <v>0</v>
      </c>
      <c r="Z5025">
        <v>0</v>
      </c>
      <c r="AA5025">
        <v>0</v>
      </c>
      <c r="AB5025">
        <v>4</v>
      </c>
      <c r="AC5025">
        <v>0</v>
      </c>
      <c r="AD5025">
        <v>2</v>
      </c>
      <c r="AE5025">
        <v>0</v>
      </c>
      <c r="AY5025" s="59"/>
    </row>
    <row r="5026" spans="1:51">
      <c r="A5026" s="19">
        <v>43838</v>
      </c>
      <c r="B5026" t="s">
        <v>51</v>
      </c>
      <c r="C5026" s="19">
        <v>43925</v>
      </c>
      <c r="D5026">
        <v>14</v>
      </c>
      <c r="E5026">
        <v>27.5</v>
      </c>
      <c r="F5026">
        <v>3.6</v>
      </c>
      <c r="G5026">
        <v>1.3</v>
      </c>
      <c r="H5026">
        <v>9.8000000000000007</v>
      </c>
      <c r="I5026">
        <v>2.4</v>
      </c>
      <c r="J5026">
        <v>23</v>
      </c>
      <c r="K5026">
        <v>2.2999999999999998</v>
      </c>
      <c r="L5026">
        <v>15.7</v>
      </c>
      <c r="M5026">
        <v>3.8</v>
      </c>
      <c r="N5026">
        <v>41.8</v>
      </c>
      <c r="O5026">
        <v>2.7</v>
      </c>
      <c r="P5026">
        <v>1.7</v>
      </c>
      <c r="Q5026">
        <v>6</v>
      </c>
      <c r="R5026">
        <v>2.5</v>
      </c>
      <c r="S5026">
        <v>27.2</v>
      </c>
      <c r="T5026">
        <v>2</v>
      </c>
      <c r="U5026">
        <v>13.2</v>
      </c>
      <c r="V5026">
        <v>2.6</v>
      </c>
      <c r="W5026">
        <v>6</v>
      </c>
      <c r="X5026">
        <v>0</v>
      </c>
      <c r="Y5026">
        <v>0</v>
      </c>
      <c r="Z5026">
        <v>0</v>
      </c>
      <c r="AA5026">
        <v>0</v>
      </c>
      <c r="AB5026">
        <v>5</v>
      </c>
      <c r="AC5026">
        <v>0</v>
      </c>
      <c r="AD5026">
        <v>3</v>
      </c>
      <c r="AE5026">
        <v>0</v>
      </c>
      <c r="AY5026" s="59"/>
    </row>
    <row r="5027" spans="1:51">
      <c r="A5027" s="19">
        <v>43838</v>
      </c>
      <c r="B5027" t="s">
        <v>52</v>
      </c>
      <c r="C5027" s="19">
        <v>43928</v>
      </c>
      <c r="D5027">
        <v>84</v>
      </c>
      <c r="E5027">
        <v>24.5</v>
      </c>
      <c r="F5027">
        <v>4</v>
      </c>
      <c r="G5027">
        <v>1.9</v>
      </c>
      <c r="H5027">
        <v>12.1</v>
      </c>
      <c r="I5027">
        <v>4.0999999999999996</v>
      </c>
      <c r="J5027">
        <v>20.8</v>
      </c>
      <c r="K5027">
        <v>0.9</v>
      </c>
      <c r="L5027">
        <v>18</v>
      </c>
      <c r="M5027">
        <v>3.2</v>
      </c>
      <c r="N5027">
        <v>35.5</v>
      </c>
      <c r="O5027">
        <v>3.2</v>
      </c>
      <c r="P5027">
        <v>2.1</v>
      </c>
      <c r="Q5027">
        <v>9.3000000000000007</v>
      </c>
      <c r="R5027">
        <v>3.2</v>
      </c>
      <c r="S5027">
        <v>24.1</v>
      </c>
      <c r="T5027">
        <v>1.8</v>
      </c>
      <c r="U5027">
        <v>18</v>
      </c>
      <c r="V5027">
        <v>2.4</v>
      </c>
      <c r="W5027">
        <v>31</v>
      </c>
      <c r="X5027">
        <v>0</v>
      </c>
      <c r="Y5027">
        <v>0</v>
      </c>
      <c r="Z5027">
        <v>5</v>
      </c>
      <c r="AA5027">
        <v>0</v>
      </c>
      <c r="AB5027">
        <v>26</v>
      </c>
      <c r="AC5027">
        <v>0</v>
      </c>
      <c r="AD5027">
        <v>22</v>
      </c>
      <c r="AE5027">
        <v>0</v>
      </c>
      <c r="AY5027" s="59"/>
    </row>
    <row r="5028" spans="1:51">
      <c r="A5028" s="19">
        <v>43838</v>
      </c>
      <c r="B5028" t="s">
        <v>53</v>
      </c>
      <c r="C5028" s="19">
        <v>43949</v>
      </c>
      <c r="D5028">
        <v>60</v>
      </c>
      <c r="E5028">
        <v>22.8</v>
      </c>
      <c r="F5028">
        <v>5.7</v>
      </c>
      <c r="G5028">
        <v>2</v>
      </c>
      <c r="H5028">
        <v>10.7</v>
      </c>
      <c r="I5028">
        <v>2.8</v>
      </c>
      <c r="J5028">
        <v>20.7</v>
      </c>
      <c r="K5028">
        <v>2.2000000000000002</v>
      </c>
      <c r="L5028">
        <v>19.3</v>
      </c>
      <c r="M5028">
        <v>3.3</v>
      </c>
      <c r="N5028">
        <v>30.2</v>
      </c>
      <c r="O5028">
        <v>4.4000000000000004</v>
      </c>
      <c r="P5028">
        <v>2.7</v>
      </c>
      <c r="Q5028">
        <v>8.3000000000000007</v>
      </c>
      <c r="R5028">
        <v>2.9</v>
      </c>
      <c r="S5028">
        <v>24.3</v>
      </c>
      <c r="T5028">
        <v>2.7</v>
      </c>
      <c r="U5028">
        <v>21.3</v>
      </c>
      <c r="V5028">
        <v>2.8</v>
      </c>
      <c r="W5028">
        <v>21</v>
      </c>
      <c r="X5028">
        <v>0</v>
      </c>
      <c r="Y5028">
        <v>0</v>
      </c>
      <c r="Z5028">
        <v>2</v>
      </c>
      <c r="AA5028">
        <v>0</v>
      </c>
      <c r="AB5028">
        <v>19</v>
      </c>
      <c r="AC5028">
        <v>0</v>
      </c>
      <c r="AD5028">
        <v>18</v>
      </c>
      <c r="AE5028">
        <v>0</v>
      </c>
      <c r="AY5028" s="59"/>
    </row>
    <row r="5029" spans="1:51">
      <c r="A5029" s="19">
        <v>43838</v>
      </c>
      <c r="B5029" t="s">
        <v>54</v>
      </c>
      <c r="C5029" s="19">
        <v>43949</v>
      </c>
      <c r="D5029">
        <v>21</v>
      </c>
      <c r="E5029">
        <v>34.799999999999997</v>
      </c>
      <c r="F5029">
        <v>5</v>
      </c>
      <c r="G5029">
        <v>2.2000000000000002</v>
      </c>
      <c r="H5029">
        <v>9.3000000000000007</v>
      </c>
      <c r="I5029">
        <v>1.8</v>
      </c>
      <c r="J5029">
        <v>17.7</v>
      </c>
      <c r="K5029">
        <v>1.6</v>
      </c>
      <c r="L5029">
        <v>14.7</v>
      </c>
      <c r="M5029">
        <v>2.5</v>
      </c>
      <c r="N5029">
        <v>60.2</v>
      </c>
      <c r="O5029">
        <v>2.9</v>
      </c>
      <c r="P5029">
        <v>1.9</v>
      </c>
      <c r="Q5029">
        <v>5.2</v>
      </c>
      <c r="R5029">
        <v>2</v>
      </c>
      <c r="S5029">
        <v>13.5</v>
      </c>
      <c r="T5029">
        <v>1.9</v>
      </c>
      <c r="U5029">
        <v>10</v>
      </c>
      <c r="V5029">
        <v>2</v>
      </c>
      <c r="W5029">
        <v>12</v>
      </c>
      <c r="X5029">
        <v>0</v>
      </c>
      <c r="Y5029">
        <v>0</v>
      </c>
      <c r="Z5029">
        <v>0</v>
      </c>
      <c r="AA5029">
        <v>0</v>
      </c>
      <c r="AB5029">
        <v>6</v>
      </c>
      <c r="AC5029">
        <v>0</v>
      </c>
      <c r="AD5029">
        <v>3</v>
      </c>
      <c r="AE5029">
        <v>0</v>
      </c>
      <c r="AY5029" s="59"/>
    </row>
    <row r="5030" spans="1:51">
      <c r="A5030" s="19">
        <v>43838</v>
      </c>
      <c r="B5030" t="s">
        <v>55</v>
      </c>
      <c r="C5030" s="19">
        <v>43949</v>
      </c>
      <c r="D5030">
        <v>96</v>
      </c>
      <c r="E5030">
        <v>30.6</v>
      </c>
      <c r="F5030">
        <v>6.2</v>
      </c>
      <c r="G5030">
        <v>2.4</v>
      </c>
      <c r="H5030">
        <v>8.9</v>
      </c>
      <c r="I5030">
        <v>1.8</v>
      </c>
      <c r="J5030">
        <v>18.2</v>
      </c>
      <c r="K5030">
        <v>2.2000000000000002</v>
      </c>
      <c r="L5030">
        <v>16.399999999999999</v>
      </c>
      <c r="M5030">
        <v>2.8</v>
      </c>
      <c r="N5030">
        <v>49.7</v>
      </c>
      <c r="O5030">
        <v>4.4000000000000004</v>
      </c>
      <c r="P5030">
        <v>2.2999999999999998</v>
      </c>
      <c r="Q5030">
        <v>5.6</v>
      </c>
      <c r="R5030">
        <v>2.4</v>
      </c>
      <c r="S5030">
        <v>16.600000000000001</v>
      </c>
      <c r="T5030">
        <v>2.4</v>
      </c>
      <c r="U5030">
        <v>13.7</v>
      </c>
      <c r="V5030">
        <v>2.6</v>
      </c>
      <c r="W5030">
        <v>44</v>
      </c>
      <c r="X5030">
        <v>0</v>
      </c>
      <c r="Y5030">
        <v>0</v>
      </c>
      <c r="Z5030">
        <v>2</v>
      </c>
      <c r="AA5030">
        <v>0</v>
      </c>
      <c r="AB5030">
        <v>26</v>
      </c>
      <c r="AC5030">
        <v>0</v>
      </c>
      <c r="AD5030">
        <v>24</v>
      </c>
      <c r="AE5030">
        <v>0</v>
      </c>
      <c r="AY5030" s="59"/>
    </row>
    <row r="5031" spans="1:51">
      <c r="A5031" s="19">
        <v>43838</v>
      </c>
      <c r="B5031" t="s">
        <v>56</v>
      </c>
      <c r="C5031" s="19">
        <v>43949</v>
      </c>
      <c r="D5031">
        <v>274</v>
      </c>
      <c r="E5031">
        <v>29</v>
      </c>
      <c r="F5031">
        <v>11</v>
      </c>
      <c r="G5031">
        <v>2.2000000000000002</v>
      </c>
      <c r="H5031">
        <v>8.6999999999999993</v>
      </c>
      <c r="I5031">
        <v>1.9</v>
      </c>
      <c r="J5031">
        <v>17.8</v>
      </c>
      <c r="K5031">
        <v>1.5</v>
      </c>
      <c r="L5031">
        <v>14.6</v>
      </c>
      <c r="M5031">
        <v>2.8</v>
      </c>
      <c r="N5031">
        <v>46.9</v>
      </c>
      <c r="O5031">
        <v>8.3000000000000007</v>
      </c>
      <c r="P5031">
        <v>2.6</v>
      </c>
      <c r="Q5031">
        <v>5.7</v>
      </c>
      <c r="R5031">
        <v>2.4</v>
      </c>
      <c r="S5031">
        <v>16.399999999999999</v>
      </c>
      <c r="T5031">
        <v>2.4</v>
      </c>
      <c r="U5031">
        <v>12.4</v>
      </c>
      <c r="V5031">
        <v>2.5</v>
      </c>
      <c r="W5031">
        <v>136</v>
      </c>
      <c r="X5031">
        <v>0</v>
      </c>
      <c r="Y5031">
        <v>0</v>
      </c>
      <c r="Z5031">
        <v>5</v>
      </c>
      <c r="AA5031">
        <v>0</v>
      </c>
      <c r="AB5031">
        <v>84</v>
      </c>
      <c r="AC5031">
        <v>0</v>
      </c>
      <c r="AD5031">
        <v>37</v>
      </c>
      <c r="AE5031">
        <v>0</v>
      </c>
      <c r="AY5031" s="59"/>
    </row>
    <row r="5032" spans="1:51">
      <c r="A5032" s="19">
        <v>43838</v>
      </c>
      <c r="B5032" t="s">
        <v>57</v>
      </c>
      <c r="C5032" s="19">
        <v>43949</v>
      </c>
      <c r="D5032">
        <v>186</v>
      </c>
      <c r="E5032">
        <v>32.4</v>
      </c>
      <c r="F5032">
        <v>4.4000000000000004</v>
      </c>
      <c r="G5032">
        <v>1.4</v>
      </c>
      <c r="H5032">
        <v>11.2</v>
      </c>
      <c r="I5032">
        <v>3.5</v>
      </c>
      <c r="J5032">
        <v>18.2</v>
      </c>
      <c r="K5032">
        <v>1.1000000000000001</v>
      </c>
      <c r="L5032">
        <v>14.4</v>
      </c>
      <c r="M5032">
        <v>3</v>
      </c>
      <c r="N5032">
        <v>54.4</v>
      </c>
      <c r="O5032">
        <v>3.4</v>
      </c>
      <c r="P5032">
        <v>2</v>
      </c>
      <c r="Q5032">
        <v>7.2</v>
      </c>
      <c r="R5032">
        <v>3.1</v>
      </c>
      <c r="S5032">
        <v>14.9</v>
      </c>
      <c r="T5032">
        <v>1.7</v>
      </c>
      <c r="U5032">
        <v>10.7</v>
      </c>
      <c r="V5032">
        <v>2.2999999999999998</v>
      </c>
      <c r="W5032">
        <v>98</v>
      </c>
      <c r="X5032">
        <v>0</v>
      </c>
      <c r="Y5032">
        <v>0</v>
      </c>
      <c r="Z5032">
        <v>9</v>
      </c>
      <c r="AA5032">
        <v>0</v>
      </c>
      <c r="AB5032">
        <v>55</v>
      </c>
      <c r="AC5032">
        <v>0</v>
      </c>
      <c r="AD5032">
        <v>24</v>
      </c>
      <c r="AE5032">
        <v>0</v>
      </c>
      <c r="AY5032" s="59"/>
    </row>
    <row r="5033" spans="1:51">
      <c r="A5033" s="19">
        <v>43838</v>
      </c>
      <c r="B5033" t="s">
        <v>58</v>
      </c>
      <c r="C5033" s="19">
        <v>43949</v>
      </c>
      <c r="D5033">
        <v>26</v>
      </c>
      <c r="E5033">
        <v>23.7</v>
      </c>
      <c r="F5033">
        <v>5.7</v>
      </c>
      <c r="G5033">
        <v>2.2000000000000002</v>
      </c>
      <c r="H5033">
        <v>11.1</v>
      </c>
      <c r="I5033">
        <v>2.2000000000000002</v>
      </c>
      <c r="J5033">
        <v>20.8</v>
      </c>
      <c r="K5033">
        <v>2.1</v>
      </c>
      <c r="L5033">
        <v>18.5</v>
      </c>
      <c r="M5033">
        <v>3.2</v>
      </c>
      <c r="N5033">
        <v>32.799999999999997</v>
      </c>
      <c r="O5033">
        <v>4.5</v>
      </c>
      <c r="P5033">
        <v>2.7</v>
      </c>
      <c r="Q5033">
        <v>8.6999999999999993</v>
      </c>
      <c r="R5033">
        <v>3.1</v>
      </c>
      <c r="S5033">
        <v>22.9</v>
      </c>
      <c r="T5033">
        <v>2.8</v>
      </c>
      <c r="U5033">
        <v>19.2</v>
      </c>
      <c r="V5033">
        <v>3</v>
      </c>
      <c r="W5033">
        <v>9</v>
      </c>
      <c r="X5033">
        <v>0</v>
      </c>
      <c r="Y5033">
        <v>0</v>
      </c>
      <c r="Z5033">
        <v>1</v>
      </c>
      <c r="AA5033">
        <v>0</v>
      </c>
      <c r="AB5033">
        <v>8</v>
      </c>
      <c r="AC5033">
        <v>0</v>
      </c>
      <c r="AD5033">
        <v>7</v>
      </c>
      <c r="AE5033">
        <v>0</v>
      </c>
      <c r="AY5033" s="59"/>
    </row>
    <row r="5034" spans="1:51">
      <c r="A5034" s="19">
        <v>43838</v>
      </c>
      <c r="B5034" t="s">
        <v>59</v>
      </c>
      <c r="C5034" s="19">
        <v>43953</v>
      </c>
      <c r="D5034">
        <v>7</v>
      </c>
      <c r="E5034">
        <v>29.4</v>
      </c>
      <c r="F5034">
        <v>5.0999999999999996</v>
      </c>
      <c r="G5034">
        <v>2.2000000000000002</v>
      </c>
      <c r="H5034">
        <v>8.6999999999999993</v>
      </c>
      <c r="I5034">
        <v>2.9</v>
      </c>
      <c r="J5034">
        <v>19.899999999999999</v>
      </c>
      <c r="K5034">
        <v>1.5</v>
      </c>
      <c r="L5034">
        <v>16.399999999999999</v>
      </c>
      <c r="M5034">
        <v>3.4</v>
      </c>
      <c r="N5034">
        <v>46</v>
      </c>
      <c r="O5034">
        <v>3.8</v>
      </c>
      <c r="P5034">
        <v>2.5</v>
      </c>
      <c r="Q5034">
        <v>5.8</v>
      </c>
      <c r="R5034">
        <v>2.8</v>
      </c>
      <c r="S5034">
        <v>19.5</v>
      </c>
      <c r="T5034">
        <v>2.2000000000000002</v>
      </c>
      <c r="U5034">
        <v>14.4</v>
      </c>
      <c r="V5034">
        <v>2.5</v>
      </c>
      <c r="W5034">
        <v>3</v>
      </c>
      <c r="X5034">
        <v>0</v>
      </c>
      <c r="Y5034">
        <v>0</v>
      </c>
      <c r="Z5034">
        <v>0</v>
      </c>
      <c r="AA5034">
        <v>0</v>
      </c>
      <c r="AB5034">
        <v>2</v>
      </c>
      <c r="AC5034">
        <v>0</v>
      </c>
      <c r="AD5034">
        <v>2</v>
      </c>
      <c r="AE5034">
        <v>0</v>
      </c>
      <c r="AY5034" s="59"/>
    </row>
    <row r="5035" spans="1:51">
      <c r="A5035" s="19">
        <v>43838</v>
      </c>
      <c r="B5035" t="s">
        <v>60</v>
      </c>
      <c r="C5035" s="19">
        <v>43953</v>
      </c>
      <c r="D5035">
        <v>39</v>
      </c>
      <c r="E5035">
        <v>23.2</v>
      </c>
      <c r="F5035">
        <v>4.0999999999999996</v>
      </c>
      <c r="G5035">
        <v>1.2</v>
      </c>
      <c r="H5035">
        <v>12.4</v>
      </c>
      <c r="I5035">
        <v>5.9</v>
      </c>
      <c r="J5035">
        <v>22.8</v>
      </c>
      <c r="K5035">
        <v>1.1000000000000001</v>
      </c>
      <c r="L5035">
        <v>15.4</v>
      </c>
      <c r="M5035">
        <v>3.4</v>
      </c>
      <c r="N5035">
        <v>30.6</v>
      </c>
      <c r="O5035">
        <v>3.5</v>
      </c>
      <c r="P5035">
        <v>2.6</v>
      </c>
      <c r="Q5035">
        <v>9.9</v>
      </c>
      <c r="R5035">
        <v>4.7</v>
      </c>
      <c r="S5035">
        <v>28.5</v>
      </c>
      <c r="T5035">
        <v>2.5</v>
      </c>
      <c r="U5035">
        <v>14.1</v>
      </c>
      <c r="V5035">
        <v>3.1</v>
      </c>
      <c r="W5035">
        <v>14</v>
      </c>
      <c r="X5035">
        <v>0</v>
      </c>
      <c r="Y5035">
        <v>0</v>
      </c>
      <c r="Z5035">
        <v>3</v>
      </c>
      <c r="AA5035">
        <v>0</v>
      </c>
      <c r="AB5035">
        <v>13</v>
      </c>
      <c r="AC5035">
        <v>0</v>
      </c>
      <c r="AD5035">
        <v>9</v>
      </c>
      <c r="AE5035">
        <v>0</v>
      </c>
      <c r="AY5035" s="59"/>
    </row>
    <row r="5036" spans="1:51">
      <c r="A5036" s="19">
        <v>43838</v>
      </c>
      <c r="B5036" t="s">
        <v>61</v>
      </c>
      <c r="C5036" s="19">
        <v>43956</v>
      </c>
      <c r="D5036">
        <v>82</v>
      </c>
      <c r="E5036">
        <v>25.4</v>
      </c>
      <c r="F5036">
        <v>4</v>
      </c>
      <c r="G5036">
        <v>1.4</v>
      </c>
      <c r="H5036">
        <v>17</v>
      </c>
      <c r="I5036">
        <v>4.2</v>
      </c>
      <c r="J5036">
        <v>18.8</v>
      </c>
      <c r="K5036">
        <v>0.9</v>
      </c>
      <c r="L5036">
        <v>14.9</v>
      </c>
      <c r="M5036">
        <v>2.9</v>
      </c>
      <c r="N5036">
        <v>35.799999999999997</v>
      </c>
      <c r="O5036">
        <v>3.6</v>
      </c>
      <c r="P5036">
        <v>2.4</v>
      </c>
      <c r="Q5036">
        <v>16.5</v>
      </c>
      <c r="R5036">
        <v>3.8</v>
      </c>
      <c r="S5036">
        <v>18.8</v>
      </c>
      <c r="T5036">
        <v>2.2999999999999998</v>
      </c>
      <c r="U5036">
        <v>13.5</v>
      </c>
      <c r="V5036">
        <v>3</v>
      </c>
      <c r="W5036">
        <v>29</v>
      </c>
      <c r="X5036">
        <v>0</v>
      </c>
      <c r="Y5036">
        <v>0</v>
      </c>
      <c r="Z5036">
        <v>19</v>
      </c>
      <c r="AA5036">
        <v>0</v>
      </c>
      <c r="AB5036">
        <v>22</v>
      </c>
      <c r="AC5036">
        <v>0</v>
      </c>
      <c r="AD5036">
        <v>12</v>
      </c>
      <c r="AE5036">
        <v>0</v>
      </c>
      <c r="AY5036" s="59"/>
    </row>
    <row r="5037" spans="1:51">
      <c r="A5037" s="19">
        <v>43838</v>
      </c>
      <c r="B5037" t="s">
        <v>62</v>
      </c>
      <c r="C5037" s="19">
        <v>43963</v>
      </c>
      <c r="D5037">
        <v>29</v>
      </c>
      <c r="E5037">
        <v>23.1</v>
      </c>
      <c r="F5037">
        <v>4.0999999999999996</v>
      </c>
      <c r="G5037">
        <v>1.2</v>
      </c>
      <c r="H5037">
        <v>12.5</v>
      </c>
      <c r="I5037">
        <v>5.9</v>
      </c>
      <c r="J5037">
        <v>22.7</v>
      </c>
      <c r="K5037">
        <v>1.1000000000000001</v>
      </c>
      <c r="L5037">
        <v>15.5</v>
      </c>
      <c r="M5037">
        <v>3.4</v>
      </c>
      <c r="N5037">
        <v>29.9</v>
      </c>
      <c r="O5037">
        <v>3.9</v>
      </c>
      <c r="P5037">
        <v>2.7</v>
      </c>
      <c r="Q5037">
        <v>10.5</v>
      </c>
      <c r="R5037">
        <v>4.8</v>
      </c>
      <c r="S5037">
        <v>27.6</v>
      </c>
      <c r="T5037">
        <v>2.6</v>
      </c>
      <c r="U5037">
        <v>14.3</v>
      </c>
      <c r="V5037">
        <v>3.4</v>
      </c>
      <c r="W5037">
        <v>10</v>
      </c>
      <c r="X5037">
        <v>0</v>
      </c>
      <c r="Y5037">
        <v>0</v>
      </c>
      <c r="Z5037">
        <v>2</v>
      </c>
      <c r="AA5037">
        <v>0</v>
      </c>
      <c r="AB5037">
        <v>10</v>
      </c>
      <c r="AC5037">
        <v>0</v>
      </c>
      <c r="AD5037">
        <v>7</v>
      </c>
      <c r="AE5037">
        <v>0</v>
      </c>
      <c r="AY5037" s="59"/>
    </row>
    <row r="5038" spans="1:51">
      <c r="A5038" s="19">
        <v>43838</v>
      </c>
      <c r="B5038" t="s">
        <v>63</v>
      </c>
      <c r="C5038" s="19">
        <v>43963</v>
      </c>
      <c r="D5038">
        <v>28</v>
      </c>
      <c r="E5038">
        <v>32.200000000000003</v>
      </c>
      <c r="F5038">
        <v>6.8</v>
      </c>
      <c r="G5038">
        <v>2.4</v>
      </c>
      <c r="H5038">
        <v>9.1999999999999993</v>
      </c>
      <c r="I5038">
        <v>3.2</v>
      </c>
      <c r="J5038">
        <v>21.7</v>
      </c>
      <c r="K5038">
        <v>1.7</v>
      </c>
      <c r="L5038">
        <v>9.1</v>
      </c>
      <c r="M5038">
        <v>3.1</v>
      </c>
      <c r="N5038">
        <v>51.2</v>
      </c>
      <c r="O5038">
        <v>4.8</v>
      </c>
      <c r="P5038">
        <v>2.4</v>
      </c>
      <c r="Q5038">
        <v>5.6</v>
      </c>
      <c r="R5038">
        <v>3.2</v>
      </c>
      <c r="S5038">
        <v>21.6</v>
      </c>
      <c r="T5038">
        <v>2.5</v>
      </c>
      <c r="U5038">
        <v>5.9</v>
      </c>
      <c r="V5038">
        <v>2.4</v>
      </c>
      <c r="W5038">
        <v>16</v>
      </c>
      <c r="X5038">
        <v>0</v>
      </c>
      <c r="Y5038">
        <v>0</v>
      </c>
      <c r="Z5038">
        <v>1</v>
      </c>
      <c r="AA5038">
        <v>0</v>
      </c>
      <c r="AB5038">
        <v>10</v>
      </c>
      <c r="AC5038">
        <v>0</v>
      </c>
      <c r="AD5038">
        <v>1</v>
      </c>
      <c r="AE5038">
        <v>0</v>
      </c>
      <c r="AY5038" s="59"/>
    </row>
    <row r="5039" spans="1:51">
      <c r="A5039" s="19">
        <v>43838</v>
      </c>
      <c r="B5039" t="s">
        <v>64</v>
      </c>
      <c r="C5039" s="19">
        <v>43970</v>
      </c>
      <c r="D5039">
        <v>54</v>
      </c>
      <c r="E5039">
        <v>33.700000000000003</v>
      </c>
      <c r="F5039">
        <v>4.8</v>
      </c>
      <c r="G5039">
        <v>2.6</v>
      </c>
      <c r="H5039">
        <v>8.1999999999999993</v>
      </c>
      <c r="I5039">
        <v>3.4</v>
      </c>
      <c r="J5039">
        <v>19.600000000000001</v>
      </c>
      <c r="K5039">
        <v>1.3</v>
      </c>
      <c r="L5039">
        <v>12.8</v>
      </c>
      <c r="M5039">
        <v>3.1</v>
      </c>
      <c r="N5039">
        <v>53.9</v>
      </c>
      <c r="O5039">
        <v>3.4</v>
      </c>
      <c r="P5039">
        <v>2.7</v>
      </c>
      <c r="Q5039">
        <v>5.2</v>
      </c>
      <c r="R5039">
        <v>3</v>
      </c>
      <c r="S5039">
        <v>17.7</v>
      </c>
      <c r="T5039">
        <v>1.8</v>
      </c>
      <c r="U5039">
        <v>9.1999999999999993</v>
      </c>
      <c r="V5039">
        <v>2.7</v>
      </c>
      <c r="W5039">
        <v>31</v>
      </c>
      <c r="X5039">
        <v>0</v>
      </c>
      <c r="Y5039">
        <v>0</v>
      </c>
      <c r="Z5039">
        <v>1</v>
      </c>
      <c r="AA5039">
        <v>0</v>
      </c>
      <c r="AB5039">
        <v>18</v>
      </c>
      <c r="AC5039">
        <v>0</v>
      </c>
      <c r="AD5039">
        <v>4</v>
      </c>
      <c r="AE5039">
        <v>0</v>
      </c>
      <c r="AY5039" s="59"/>
    </row>
    <row r="5040" spans="1:51">
      <c r="A5040" s="19">
        <v>43838</v>
      </c>
      <c r="B5040" t="s">
        <v>65</v>
      </c>
      <c r="C5040" s="19">
        <v>43970</v>
      </c>
      <c r="D5040">
        <v>61</v>
      </c>
      <c r="E5040">
        <v>23.8</v>
      </c>
      <c r="F5040">
        <v>2.8</v>
      </c>
      <c r="G5040">
        <v>1.2</v>
      </c>
      <c r="H5040">
        <v>9.3000000000000007</v>
      </c>
      <c r="I5040">
        <v>3.7</v>
      </c>
      <c r="J5040">
        <v>23.6</v>
      </c>
      <c r="K5040">
        <v>2</v>
      </c>
      <c r="L5040">
        <v>18.8</v>
      </c>
      <c r="M5040">
        <v>4.3</v>
      </c>
      <c r="N5040">
        <v>30.2</v>
      </c>
      <c r="O5040">
        <v>3.2</v>
      </c>
      <c r="P5040">
        <v>2.5</v>
      </c>
      <c r="Q5040">
        <v>6.4</v>
      </c>
      <c r="R5040">
        <v>3.7</v>
      </c>
      <c r="S5040">
        <v>28.5</v>
      </c>
      <c r="T5040">
        <v>2.8</v>
      </c>
      <c r="U5040">
        <v>18.899999999999999</v>
      </c>
      <c r="V5040">
        <v>3.6</v>
      </c>
      <c r="W5040">
        <v>22</v>
      </c>
      <c r="X5040">
        <v>0</v>
      </c>
      <c r="Y5040">
        <v>0</v>
      </c>
      <c r="Z5040">
        <v>1</v>
      </c>
      <c r="AA5040">
        <v>0</v>
      </c>
      <c r="AB5040">
        <v>21</v>
      </c>
      <c r="AC5040">
        <v>0</v>
      </c>
      <c r="AD5040">
        <v>17</v>
      </c>
      <c r="AE5040">
        <v>0</v>
      </c>
      <c r="AY5040" s="59"/>
    </row>
    <row r="5041" spans="1:51">
      <c r="A5041" s="19">
        <v>43838</v>
      </c>
      <c r="B5041" t="s">
        <v>143</v>
      </c>
      <c r="C5041" s="19">
        <v>43984</v>
      </c>
      <c r="D5041">
        <v>20</v>
      </c>
      <c r="E5041">
        <v>43.4</v>
      </c>
      <c r="F5041">
        <v>7</v>
      </c>
      <c r="G5041">
        <v>3.4</v>
      </c>
      <c r="H5041">
        <v>5</v>
      </c>
      <c r="I5041">
        <v>2.2999999999999998</v>
      </c>
      <c r="J5041">
        <v>13.4</v>
      </c>
      <c r="K5041">
        <v>1.7</v>
      </c>
      <c r="L5041">
        <v>10.199999999999999</v>
      </c>
      <c r="M5041">
        <v>3.1</v>
      </c>
      <c r="N5041">
        <v>75.2</v>
      </c>
      <c r="O5041">
        <v>3.3</v>
      </c>
      <c r="P5041">
        <v>2</v>
      </c>
      <c r="Q5041">
        <v>2.4</v>
      </c>
      <c r="R5041">
        <v>1.8</v>
      </c>
      <c r="S5041">
        <v>6.7</v>
      </c>
      <c r="T5041">
        <v>1.4</v>
      </c>
      <c r="U5041">
        <v>4.9000000000000004</v>
      </c>
      <c r="V5041">
        <v>2</v>
      </c>
      <c r="W5041">
        <v>17</v>
      </c>
      <c r="X5041">
        <v>0</v>
      </c>
      <c r="Y5041">
        <v>0</v>
      </c>
      <c r="Z5041">
        <v>0</v>
      </c>
      <c r="AA5041">
        <v>0</v>
      </c>
      <c r="AB5041">
        <v>2</v>
      </c>
      <c r="AC5041">
        <v>0</v>
      </c>
      <c r="AD5041">
        <v>1</v>
      </c>
      <c r="AE5041">
        <v>0</v>
      </c>
      <c r="AY5041" s="59"/>
    </row>
    <row r="5042" spans="1:51">
      <c r="A5042" s="19">
        <v>43838</v>
      </c>
      <c r="B5042" t="s">
        <v>67</v>
      </c>
      <c r="C5042" s="19">
        <v>43984</v>
      </c>
      <c r="D5042">
        <v>19</v>
      </c>
      <c r="E5042">
        <v>28</v>
      </c>
      <c r="F5042">
        <v>3.9</v>
      </c>
      <c r="G5042">
        <v>1.3</v>
      </c>
      <c r="H5042">
        <v>9.1999999999999993</v>
      </c>
      <c r="I5042">
        <v>2.2000000000000002</v>
      </c>
      <c r="J5042">
        <v>21.8</v>
      </c>
      <c r="K5042">
        <v>2.2000000000000002</v>
      </c>
      <c r="L5042">
        <v>16.600000000000001</v>
      </c>
      <c r="M5042">
        <v>4.3</v>
      </c>
      <c r="N5042">
        <v>39.799999999999997</v>
      </c>
      <c r="O5042">
        <v>3.6</v>
      </c>
      <c r="P5042">
        <v>2.5</v>
      </c>
      <c r="Q5042">
        <v>6.3</v>
      </c>
      <c r="R5042">
        <v>3.3</v>
      </c>
      <c r="S5042">
        <v>22.9</v>
      </c>
      <c r="T5042">
        <v>3</v>
      </c>
      <c r="U5042">
        <v>14.6</v>
      </c>
      <c r="V5042">
        <v>3.6</v>
      </c>
      <c r="W5042">
        <v>8</v>
      </c>
      <c r="X5042">
        <v>0</v>
      </c>
      <c r="Y5042">
        <v>0</v>
      </c>
      <c r="Z5042">
        <v>0</v>
      </c>
      <c r="AA5042">
        <v>0</v>
      </c>
      <c r="AB5042">
        <v>6</v>
      </c>
      <c r="AC5042">
        <v>0</v>
      </c>
      <c r="AD5042">
        <v>5</v>
      </c>
      <c r="AE5042">
        <v>0</v>
      </c>
      <c r="AY5042" s="59"/>
    </row>
    <row r="5043" spans="1:51">
      <c r="A5043" s="19">
        <v>43838</v>
      </c>
      <c r="B5043" t="s">
        <v>68</v>
      </c>
      <c r="C5043" s="19">
        <v>43984</v>
      </c>
      <c r="D5043">
        <v>126</v>
      </c>
      <c r="E5043">
        <v>27</v>
      </c>
      <c r="F5043">
        <v>5.3</v>
      </c>
      <c r="G5043">
        <v>5.8</v>
      </c>
      <c r="H5043">
        <v>9.6999999999999993</v>
      </c>
      <c r="I5043">
        <v>2</v>
      </c>
      <c r="J5043">
        <v>18.899999999999999</v>
      </c>
      <c r="K5043">
        <v>1.7</v>
      </c>
      <c r="L5043">
        <v>16.399999999999999</v>
      </c>
      <c r="M5043">
        <v>2.7</v>
      </c>
      <c r="N5043">
        <v>38.1</v>
      </c>
      <c r="O5043">
        <v>4.7</v>
      </c>
      <c r="P5043">
        <v>5.0999999999999996</v>
      </c>
      <c r="Q5043">
        <v>7.7</v>
      </c>
      <c r="R5043">
        <v>3.2</v>
      </c>
      <c r="S5043">
        <v>19.100000000000001</v>
      </c>
      <c r="T5043">
        <v>2.9</v>
      </c>
      <c r="U5043">
        <v>15.4</v>
      </c>
      <c r="V5043">
        <v>3.2</v>
      </c>
      <c r="W5043">
        <v>53</v>
      </c>
      <c r="X5043">
        <v>0</v>
      </c>
      <c r="Y5043">
        <v>0</v>
      </c>
      <c r="Z5043">
        <v>3</v>
      </c>
      <c r="AA5043">
        <v>0</v>
      </c>
      <c r="AB5043">
        <v>37</v>
      </c>
      <c r="AC5043">
        <v>0</v>
      </c>
      <c r="AD5043">
        <v>32</v>
      </c>
      <c r="AE5043">
        <v>0</v>
      </c>
      <c r="AY5043" s="59"/>
    </row>
    <row r="5044" spans="1:51">
      <c r="A5044" s="19">
        <v>43838</v>
      </c>
      <c r="B5044" t="s">
        <v>69</v>
      </c>
      <c r="C5044" s="19">
        <v>43984</v>
      </c>
      <c r="D5044">
        <v>34</v>
      </c>
      <c r="E5044">
        <v>25.6</v>
      </c>
      <c r="F5044">
        <v>3.7</v>
      </c>
      <c r="G5044">
        <v>1.5</v>
      </c>
      <c r="H5044">
        <v>7.6</v>
      </c>
      <c r="I5044">
        <v>2.2000000000000002</v>
      </c>
      <c r="J5044">
        <v>26.7</v>
      </c>
      <c r="K5044">
        <v>1.6</v>
      </c>
      <c r="L5044">
        <v>13.1</v>
      </c>
      <c r="M5044">
        <v>7.7</v>
      </c>
      <c r="N5044">
        <v>32.4</v>
      </c>
      <c r="O5044">
        <v>3.6</v>
      </c>
      <c r="P5044">
        <v>2.6</v>
      </c>
      <c r="Q5044">
        <v>5.7</v>
      </c>
      <c r="R5044">
        <v>3.1</v>
      </c>
      <c r="S5044">
        <v>33.799999999999997</v>
      </c>
      <c r="T5044">
        <v>2.5</v>
      </c>
      <c r="U5044">
        <v>10</v>
      </c>
      <c r="V5044">
        <v>5.8</v>
      </c>
      <c r="W5044">
        <v>15</v>
      </c>
      <c r="X5044">
        <v>0</v>
      </c>
      <c r="Y5044">
        <v>0</v>
      </c>
      <c r="Z5044">
        <v>0</v>
      </c>
      <c r="AA5044">
        <v>0</v>
      </c>
      <c r="AB5044">
        <v>16</v>
      </c>
      <c r="AC5044">
        <v>0</v>
      </c>
      <c r="AD5044">
        <v>3</v>
      </c>
      <c r="AE5044">
        <v>0</v>
      </c>
      <c r="AY5044" s="59"/>
    </row>
    <row r="5045" spans="1:51">
      <c r="A5045" s="19">
        <v>43838</v>
      </c>
      <c r="B5045" t="s">
        <v>70</v>
      </c>
      <c r="C5045" s="19">
        <v>43984</v>
      </c>
      <c r="D5045">
        <v>16</v>
      </c>
      <c r="E5045">
        <v>23.1</v>
      </c>
      <c r="F5045">
        <v>3.8</v>
      </c>
      <c r="G5045">
        <v>1.2</v>
      </c>
      <c r="H5045">
        <v>12.8</v>
      </c>
      <c r="I5045">
        <v>5.9</v>
      </c>
      <c r="J5045">
        <v>22.1</v>
      </c>
      <c r="K5045">
        <v>1.3</v>
      </c>
      <c r="L5045">
        <v>15.8</v>
      </c>
      <c r="M5045">
        <v>3.6</v>
      </c>
      <c r="N5045">
        <v>29.1</v>
      </c>
      <c r="O5045">
        <v>4.0999999999999996</v>
      </c>
      <c r="P5045">
        <v>2.9</v>
      </c>
      <c r="Q5045">
        <v>11.1</v>
      </c>
      <c r="R5045">
        <v>5.2</v>
      </c>
      <c r="S5045">
        <v>25.4</v>
      </c>
      <c r="T5045">
        <v>3.1</v>
      </c>
      <c r="U5045">
        <v>15.2</v>
      </c>
      <c r="V5045">
        <v>3.5</v>
      </c>
      <c r="W5045">
        <v>6</v>
      </c>
      <c r="X5045">
        <v>0</v>
      </c>
      <c r="Y5045">
        <v>0</v>
      </c>
      <c r="Z5045">
        <v>1</v>
      </c>
      <c r="AA5045">
        <v>0</v>
      </c>
      <c r="AB5045">
        <v>5</v>
      </c>
      <c r="AC5045">
        <v>0</v>
      </c>
      <c r="AD5045">
        <v>4</v>
      </c>
      <c r="AE5045">
        <v>0</v>
      </c>
      <c r="AY5045" s="59"/>
    </row>
    <row r="5046" spans="1:51">
      <c r="A5046" s="19">
        <v>43838</v>
      </c>
      <c r="B5046" t="s">
        <v>71</v>
      </c>
      <c r="C5046" s="19">
        <v>43988</v>
      </c>
      <c r="D5046">
        <v>7</v>
      </c>
      <c r="E5046">
        <v>29.4</v>
      </c>
      <c r="F5046">
        <v>5.0999999999999996</v>
      </c>
      <c r="G5046">
        <v>2.2000000000000002</v>
      </c>
      <c r="H5046">
        <v>8.6999999999999993</v>
      </c>
      <c r="I5046">
        <v>2.9</v>
      </c>
      <c r="J5046">
        <v>19.899999999999999</v>
      </c>
      <c r="K5046">
        <v>1.5</v>
      </c>
      <c r="L5046">
        <v>16.399999999999999</v>
      </c>
      <c r="M5046">
        <v>3.4</v>
      </c>
      <c r="N5046">
        <v>42.5</v>
      </c>
      <c r="O5046">
        <v>4.3</v>
      </c>
      <c r="P5046">
        <v>3.1</v>
      </c>
      <c r="Q5046">
        <v>6.4</v>
      </c>
      <c r="R5046">
        <v>3.4</v>
      </c>
      <c r="S5046">
        <v>19.600000000000001</v>
      </c>
      <c r="T5046">
        <v>2.5</v>
      </c>
      <c r="U5046">
        <v>14.7</v>
      </c>
      <c r="V5046">
        <v>3</v>
      </c>
      <c r="W5046">
        <v>3</v>
      </c>
      <c r="X5046">
        <v>0</v>
      </c>
      <c r="Y5046">
        <v>0</v>
      </c>
      <c r="Z5046">
        <v>0</v>
      </c>
      <c r="AA5046">
        <v>0</v>
      </c>
      <c r="AB5046">
        <v>2</v>
      </c>
      <c r="AC5046">
        <v>0</v>
      </c>
      <c r="AD5046">
        <v>2</v>
      </c>
      <c r="AE5046">
        <v>0</v>
      </c>
      <c r="AY5046" s="59"/>
    </row>
    <row r="5047" spans="1:51">
      <c r="A5047" s="19">
        <v>43838</v>
      </c>
      <c r="B5047" t="s">
        <v>73</v>
      </c>
      <c r="C5047" s="19">
        <v>44013</v>
      </c>
      <c r="D5047">
        <v>41</v>
      </c>
      <c r="E5047">
        <v>29.2</v>
      </c>
      <c r="F5047">
        <v>4.8</v>
      </c>
      <c r="G5047">
        <v>2.1</v>
      </c>
      <c r="H5047">
        <v>9.6999999999999993</v>
      </c>
      <c r="I5047">
        <v>3.2</v>
      </c>
      <c r="J5047">
        <v>19.899999999999999</v>
      </c>
      <c r="K5047">
        <v>1.8</v>
      </c>
      <c r="L5047">
        <v>15.4</v>
      </c>
      <c r="M5047">
        <v>3.5</v>
      </c>
      <c r="N5047">
        <v>53.3</v>
      </c>
      <c r="O5047">
        <v>2.4</v>
      </c>
      <c r="P5047">
        <v>1.1000000000000001</v>
      </c>
      <c r="Q5047">
        <v>5.4</v>
      </c>
      <c r="R5047">
        <v>1.6</v>
      </c>
      <c r="S5047">
        <v>19.899999999999999</v>
      </c>
      <c r="T5047">
        <v>1.1000000000000001</v>
      </c>
      <c r="U5047">
        <v>13.3</v>
      </c>
      <c r="V5047">
        <v>1.4</v>
      </c>
      <c r="W5047">
        <v>1943</v>
      </c>
      <c r="X5047">
        <v>0</v>
      </c>
      <c r="Y5047">
        <v>0</v>
      </c>
      <c r="Z5047">
        <v>130</v>
      </c>
      <c r="AA5047">
        <v>7</v>
      </c>
      <c r="AB5047">
        <v>1129</v>
      </c>
      <c r="AC5047">
        <v>0</v>
      </c>
      <c r="AD5047">
        <v>748</v>
      </c>
      <c r="AE5047">
        <v>1</v>
      </c>
      <c r="AY5047" s="59"/>
    </row>
    <row r="5048" spans="1:51">
      <c r="A5048" s="19">
        <v>43839</v>
      </c>
      <c r="B5048" t="s">
        <v>15</v>
      </c>
      <c r="C5048" s="19">
        <v>43864</v>
      </c>
      <c r="D5048">
        <v>41</v>
      </c>
      <c r="E5048">
        <v>19.5</v>
      </c>
      <c r="F5048">
        <v>0</v>
      </c>
      <c r="G5048">
        <v>2.1</v>
      </c>
      <c r="H5048">
        <v>20.3</v>
      </c>
      <c r="I5048">
        <v>6.5</v>
      </c>
      <c r="J5048">
        <v>18.899999999999999</v>
      </c>
      <c r="K5048">
        <v>3.7</v>
      </c>
      <c r="L5048">
        <v>15.4</v>
      </c>
      <c r="M5048">
        <v>3.3</v>
      </c>
      <c r="N5048">
        <v>25.7</v>
      </c>
      <c r="O5048">
        <v>0</v>
      </c>
      <c r="P5048">
        <v>1.3</v>
      </c>
      <c r="Q5048">
        <v>27.3</v>
      </c>
      <c r="R5048">
        <v>3.3</v>
      </c>
      <c r="S5048">
        <v>24</v>
      </c>
      <c r="T5048">
        <v>1.9</v>
      </c>
      <c r="U5048">
        <v>14.5</v>
      </c>
      <c r="V5048">
        <v>1.7</v>
      </c>
      <c r="W5048">
        <v>11</v>
      </c>
      <c r="X5048">
        <v>0</v>
      </c>
      <c r="Y5048">
        <v>0</v>
      </c>
      <c r="Z5048">
        <v>11</v>
      </c>
      <c r="AA5048">
        <v>0</v>
      </c>
      <c r="AB5048">
        <v>10</v>
      </c>
      <c r="AC5048">
        <v>0</v>
      </c>
      <c r="AD5048">
        <v>9</v>
      </c>
      <c r="AE5048">
        <v>0</v>
      </c>
      <c r="AY5048" s="59"/>
    </row>
    <row r="5049" spans="1:51">
      <c r="A5049" s="19">
        <v>43839</v>
      </c>
      <c r="B5049" t="s">
        <v>16</v>
      </c>
      <c r="C5049" s="19">
        <v>43872</v>
      </c>
      <c r="D5049">
        <v>24</v>
      </c>
      <c r="E5049">
        <v>20</v>
      </c>
      <c r="F5049">
        <v>0</v>
      </c>
      <c r="G5049">
        <v>1.9</v>
      </c>
      <c r="H5049">
        <v>17.899999999999999</v>
      </c>
      <c r="I5049">
        <v>4.9000000000000004</v>
      </c>
      <c r="J5049">
        <v>20.9</v>
      </c>
      <c r="K5049">
        <v>4</v>
      </c>
      <c r="L5049">
        <v>16.2</v>
      </c>
      <c r="M5049">
        <v>3.8</v>
      </c>
      <c r="N5049">
        <v>26.2</v>
      </c>
      <c r="O5049">
        <v>0</v>
      </c>
      <c r="P5049">
        <v>1.3</v>
      </c>
      <c r="Q5049">
        <v>19.899999999999999</v>
      </c>
      <c r="R5049">
        <v>2.7</v>
      </c>
      <c r="S5049">
        <v>29.2</v>
      </c>
      <c r="T5049">
        <v>2</v>
      </c>
      <c r="U5049">
        <v>16.2</v>
      </c>
      <c r="V5049">
        <v>2.1</v>
      </c>
      <c r="W5049">
        <v>6</v>
      </c>
      <c r="X5049">
        <v>0</v>
      </c>
      <c r="Y5049">
        <v>0</v>
      </c>
      <c r="Z5049">
        <v>6</v>
      </c>
      <c r="AA5049">
        <v>0</v>
      </c>
      <c r="AB5049">
        <v>7</v>
      </c>
      <c r="AC5049">
        <v>0</v>
      </c>
      <c r="AD5049">
        <v>5</v>
      </c>
      <c r="AE5049">
        <v>0</v>
      </c>
      <c r="AY5049" s="59"/>
    </row>
    <row r="5050" spans="1:51">
      <c r="A5050" s="19">
        <v>43839</v>
      </c>
      <c r="B5050" t="s">
        <v>17</v>
      </c>
      <c r="C5050" s="19">
        <v>43883</v>
      </c>
      <c r="D5050">
        <v>36</v>
      </c>
      <c r="E5050">
        <v>27.1</v>
      </c>
      <c r="F5050">
        <v>0</v>
      </c>
      <c r="G5050">
        <v>2.2999999999999998</v>
      </c>
      <c r="H5050">
        <v>8</v>
      </c>
      <c r="I5050">
        <v>2.2999999999999998</v>
      </c>
      <c r="J5050">
        <v>21.4</v>
      </c>
      <c r="K5050">
        <v>8</v>
      </c>
      <c r="L5050">
        <v>16</v>
      </c>
      <c r="M5050">
        <v>4.5999999999999996</v>
      </c>
      <c r="N5050">
        <v>46.9</v>
      </c>
      <c r="O5050">
        <v>0</v>
      </c>
      <c r="P5050">
        <v>1.4</v>
      </c>
      <c r="Q5050">
        <v>3.9</v>
      </c>
      <c r="R5050">
        <v>1.4</v>
      </c>
      <c r="S5050">
        <v>26.5</v>
      </c>
      <c r="T5050">
        <v>4.0999999999999996</v>
      </c>
      <c r="U5050">
        <v>13.4</v>
      </c>
      <c r="V5050">
        <v>2.1</v>
      </c>
      <c r="W5050">
        <v>15</v>
      </c>
      <c r="X5050">
        <v>0</v>
      </c>
      <c r="Y5050">
        <v>0</v>
      </c>
      <c r="Z5050">
        <v>0</v>
      </c>
      <c r="AA5050">
        <v>0</v>
      </c>
      <c r="AB5050">
        <v>12</v>
      </c>
      <c r="AC5050">
        <v>0</v>
      </c>
      <c r="AD5050">
        <v>9</v>
      </c>
      <c r="AE5050">
        <v>0</v>
      </c>
      <c r="AY5050" s="59"/>
    </row>
    <row r="5051" spans="1:51">
      <c r="A5051" s="19">
        <v>43839</v>
      </c>
      <c r="B5051" t="s">
        <v>18</v>
      </c>
      <c r="C5051" s="19">
        <v>43890</v>
      </c>
      <c r="D5051">
        <v>54</v>
      </c>
      <c r="E5051">
        <v>40.6</v>
      </c>
      <c r="F5051">
        <v>0</v>
      </c>
      <c r="G5051">
        <v>2.9</v>
      </c>
      <c r="H5051">
        <v>6.1</v>
      </c>
      <c r="I5051">
        <v>2.1</v>
      </c>
      <c r="J5051">
        <v>14.5</v>
      </c>
      <c r="K5051">
        <v>9.4</v>
      </c>
      <c r="L5051">
        <v>11.1</v>
      </c>
      <c r="M5051">
        <v>2.8</v>
      </c>
      <c r="N5051">
        <v>85.3</v>
      </c>
      <c r="O5051">
        <v>0</v>
      </c>
      <c r="P5051">
        <v>0.8</v>
      </c>
      <c r="Q5051">
        <v>1.3</v>
      </c>
      <c r="R5051">
        <v>0.7</v>
      </c>
      <c r="S5051">
        <v>5.6</v>
      </c>
      <c r="T5051">
        <v>2.4</v>
      </c>
      <c r="U5051">
        <v>3</v>
      </c>
      <c r="V5051">
        <v>0.7</v>
      </c>
      <c r="W5051">
        <v>44</v>
      </c>
      <c r="X5051">
        <v>0</v>
      </c>
      <c r="Y5051">
        <v>0</v>
      </c>
      <c r="Z5051">
        <v>0</v>
      </c>
      <c r="AA5051">
        <v>0</v>
      </c>
      <c r="AB5051">
        <v>7</v>
      </c>
      <c r="AC5051">
        <v>1</v>
      </c>
      <c r="AD5051">
        <v>2</v>
      </c>
      <c r="AE5051">
        <v>0</v>
      </c>
      <c r="AY5051" s="59"/>
    </row>
    <row r="5052" spans="1:51">
      <c r="A5052" s="19">
        <v>43839</v>
      </c>
      <c r="B5052" t="s">
        <v>19</v>
      </c>
      <c r="C5052" s="19">
        <v>43893</v>
      </c>
      <c r="D5052">
        <v>52</v>
      </c>
      <c r="E5052">
        <v>40.299999999999997</v>
      </c>
      <c r="F5052">
        <v>6.9</v>
      </c>
      <c r="G5052">
        <v>2.9</v>
      </c>
      <c r="H5052">
        <v>6.6</v>
      </c>
      <c r="I5052">
        <v>2.5</v>
      </c>
      <c r="J5052">
        <v>13.5</v>
      </c>
      <c r="K5052">
        <v>2.2000000000000002</v>
      </c>
      <c r="L5052">
        <v>11.8</v>
      </c>
      <c r="M5052">
        <v>2.9</v>
      </c>
      <c r="N5052">
        <v>84.7</v>
      </c>
      <c r="O5052">
        <v>1.6</v>
      </c>
      <c r="P5052">
        <v>0.8</v>
      </c>
      <c r="Q5052">
        <v>1.4</v>
      </c>
      <c r="R5052">
        <v>0.8</v>
      </c>
      <c r="S5052">
        <v>5</v>
      </c>
      <c r="T5052">
        <v>0.8</v>
      </c>
      <c r="U5052">
        <v>3.5</v>
      </c>
      <c r="V5052">
        <v>0.9</v>
      </c>
      <c r="W5052">
        <v>44</v>
      </c>
      <c r="X5052">
        <v>0</v>
      </c>
      <c r="Y5052">
        <v>0</v>
      </c>
      <c r="Z5052">
        <v>0</v>
      </c>
      <c r="AA5052">
        <v>0</v>
      </c>
      <c r="AB5052">
        <v>5</v>
      </c>
      <c r="AC5052">
        <v>0</v>
      </c>
      <c r="AD5052">
        <v>3</v>
      </c>
      <c r="AE5052">
        <v>0</v>
      </c>
      <c r="AY5052" s="59"/>
    </row>
    <row r="5053" spans="1:51">
      <c r="A5053" s="19">
        <v>43839</v>
      </c>
      <c r="B5053" t="s">
        <v>20</v>
      </c>
      <c r="C5053" s="19">
        <v>43893</v>
      </c>
      <c r="D5053">
        <v>6</v>
      </c>
      <c r="E5053">
        <v>28.8</v>
      </c>
      <c r="F5053">
        <v>5.2</v>
      </c>
      <c r="G5053">
        <v>2.2999999999999998</v>
      </c>
      <c r="H5053">
        <v>8.6</v>
      </c>
      <c r="I5053">
        <v>2.8</v>
      </c>
      <c r="J5053">
        <v>20.2</v>
      </c>
      <c r="K5053">
        <v>1.6</v>
      </c>
      <c r="L5053">
        <v>16.399999999999999</v>
      </c>
      <c r="M5053">
        <v>3.5</v>
      </c>
      <c r="N5053">
        <v>51.5</v>
      </c>
      <c r="O5053">
        <v>2.5</v>
      </c>
      <c r="P5053">
        <v>1.5</v>
      </c>
      <c r="Q5053">
        <v>4.3</v>
      </c>
      <c r="R5053">
        <v>1.6</v>
      </c>
      <c r="S5053">
        <v>21.9</v>
      </c>
      <c r="T5053">
        <v>1.3</v>
      </c>
      <c r="U5053">
        <v>13.4</v>
      </c>
      <c r="V5053">
        <v>1.6</v>
      </c>
      <c r="W5053">
        <v>3</v>
      </c>
      <c r="X5053">
        <v>0</v>
      </c>
      <c r="Y5053">
        <v>0</v>
      </c>
      <c r="Z5053">
        <v>0</v>
      </c>
      <c r="AA5053">
        <v>0</v>
      </c>
      <c r="AB5053">
        <v>2</v>
      </c>
      <c r="AC5053">
        <v>0</v>
      </c>
      <c r="AD5053">
        <v>2</v>
      </c>
      <c r="AE5053">
        <v>0</v>
      </c>
      <c r="AY5053" s="59"/>
    </row>
    <row r="5054" spans="1:51">
      <c r="A5054" s="19">
        <v>43839</v>
      </c>
      <c r="B5054" t="s">
        <v>21</v>
      </c>
      <c r="C5054" s="19">
        <v>43893</v>
      </c>
      <c r="D5054">
        <v>31</v>
      </c>
      <c r="E5054">
        <v>36.799999999999997</v>
      </c>
      <c r="F5054">
        <v>6.7</v>
      </c>
      <c r="G5054">
        <v>2.8</v>
      </c>
      <c r="H5054">
        <v>8.1999999999999993</v>
      </c>
      <c r="I5054">
        <v>2.7</v>
      </c>
      <c r="J5054">
        <v>15</v>
      </c>
      <c r="K5054">
        <v>1.6</v>
      </c>
      <c r="L5054">
        <v>12.8</v>
      </c>
      <c r="M5054">
        <v>2.9</v>
      </c>
      <c r="N5054">
        <v>77</v>
      </c>
      <c r="O5054">
        <v>1.9</v>
      </c>
      <c r="P5054">
        <v>1.1000000000000001</v>
      </c>
      <c r="Q5054">
        <v>2.7</v>
      </c>
      <c r="R5054">
        <v>1.1000000000000001</v>
      </c>
      <c r="S5054">
        <v>8.3000000000000007</v>
      </c>
      <c r="T5054">
        <v>1</v>
      </c>
      <c r="U5054">
        <v>5.5</v>
      </c>
      <c r="V5054">
        <v>1</v>
      </c>
      <c r="W5054">
        <v>24</v>
      </c>
      <c r="X5054">
        <v>0</v>
      </c>
      <c r="Y5054">
        <v>0</v>
      </c>
      <c r="Z5054">
        <v>0</v>
      </c>
      <c r="AA5054">
        <v>0</v>
      </c>
      <c r="AB5054">
        <v>5</v>
      </c>
      <c r="AC5054">
        <v>0</v>
      </c>
      <c r="AD5054">
        <v>2</v>
      </c>
      <c r="AE5054">
        <v>0</v>
      </c>
      <c r="AY5054" s="59"/>
    </row>
    <row r="5055" spans="1:51">
      <c r="A5055" s="19">
        <v>43839</v>
      </c>
      <c r="B5055" t="s">
        <v>22</v>
      </c>
      <c r="C5055" s="19">
        <v>43893</v>
      </c>
      <c r="D5055">
        <v>416</v>
      </c>
      <c r="E5055">
        <v>24</v>
      </c>
      <c r="F5055">
        <v>5.8</v>
      </c>
      <c r="G5055">
        <v>1.9</v>
      </c>
      <c r="H5055">
        <v>8.6</v>
      </c>
      <c r="I5055">
        <v>2.4</v>
      </c>
      <c r="J5055">
        <v>22.4</v>
      </c>
      <c r="K5055">
        <v>2.2000000000000002</v>
      </c>
      <c r="L5055">
        <v>16.8</v>
      </c>
      <c r="M5055">
        <v>5.3</v>
      </c>
      <c r="N5055">
        <v>36.299999999999997</v>
      </c>
      <c r="O5055">
        <v>3.2</v>
      </c>
      <c r="P5055">
        <v>1.4</v>
      </c>
      <c r="Q5055">
        <v>5.4</v>
      </c>
      <c r="R5055">
        <v>1.7</v>
      </c>
      <c r="S5055">
        <v>31</v>
      </c>
      <c r="T5055">
        <v>1.9</v>
      </c>
      <c r="U5055">
        <v>15.9</v>
      </c>
      <c r="V5055">
        <v>2.7</v>
      </c>
      <c r="W5055">
        <v>155</v>
      </c>
      <c r="X5055">
        <v>0</v>
      </c>
      <c r="Y5055">
        <v>0</v>
      </c>
      <c r="Z5055">
        <v>7</v>
      </c>
      <c r="AA5055">
        <v>0</v>
      </c>
      <c r="AB5055">
        <v>144</v>
      </c>
      <c r="AC5055">
        <v>0</v>
      </c>
      <c r="AD5055">
        <v>108</v>
      </c>
      <c r="AE5055">
        <v>1</v>
      </c>
      <c r="AY5055" s="59"/>
    </row>
    <row r="5056" spans="1:51">
      <c r="A5056" s="19">
        <v>43839</v>
      </c>
      <c r="B5056" t="s">
        <v>23</v>
      </c>
      <c r="C5056" s="19">
        <v>43893</v>
      </c>
      <c r="D5056">
        <v>67</v>
      </c>
      <c r="E5056">
        <v>23.3</v>
      </c>
      <c r="F5056">
        <v>4.5</v>
      </c>
      <c r="G5056">
        <v>1.4</v>
      </c>
      <c r="H5056">
        <v>9.4</v>
      </c>
      <c r="I5056">
        <v>2.7</v>
      </c>
      <c r="J5056">
        <v>25</v>
      </c>
      <c r="K5056">
        <v>2.2999999999999998</v>
      </c>
      <c r="L5056">
        <v>16.5</v>
      </c>
      <c r="M5056">
        <v>4.3</v>
      </c>
      <c r="N5056">
        <v>32.4</v>
      </c>
      <c r="O5056">
        <v>2.2999999999999998</v>
      </c>
      <c r="P5056">
        <v>1.4</v>
      </c>
      <c r="Q5056">
        <v>5.6</v>
      </c>
      <c r="R5056">
        <v>1.8</v>
      </c>
      <c r="S5056">
        <v>37.700000000000003</v>
      </c>
      <c r="T5056">
        <v>1.5</v>
      </c>
      <c r="U5056">
        <v>14.6</v>
      </c>
      <c r="V5056">
        <v>2.2000000000000002</v>
      </c>
      <c r="W5056">
        <v>23</v>
      </c>
      <c r="X5056">
        <v>0</v>
      </c>
      <c r="Y5056">
        <v>0</v>
      </c>
      <c r="Z5056">
        <v>2</v>
      </c>
      <c r="AA5056">
        <v>0</v>
      </c>
      <c r="AB5056">
        <v>25</v>
      </c>
      <c r="AC5056">
        <v>0</v>
      </c>
      <c r="AD5056">
        <v>17</v>
      </c>
      <c r="AE5056">
        <v>0</v>
      </c>
      <c r="AY5056" s="59"/>
    </row>
    <row r="5057" spans="1:51">
      <c r="A5057" s="19">
        <v>43839</v>
      </c>
      <c r="B5057" t="s">
        <v>24</v>
      </c>
      <c r="C5057" s="19">
        <v>43893</v>
      </c>
      <c r="D5057">
        <v>13</v>
      </c>
      <c r="E5057">
        <v>28.8</v>
      </c>
      <c r="F5057">
        <v>5.2</v>
      </c>
      <c r="G5057">
        <v>2.2999999999999998</v>
      </c>
      <c r="H5057">
        <v>8.6</v>
      </c>
      <c r="I5057">
        <v>2.8</v>
      </c>
      <c r="J5057">
        <v>20.2</v>
      </c>
      <c r="K5057">
        <v>1.6</v>
      </c>
      <c r="L5057">
        <v>16.399999999999999</v>
      </c>
      <c r="M5057">
        <v>3.5</v>
      </c>
      <c r="N5057">
        <v>50.3</v>
      </c>
      <c r="O5057">
        <v>2.5</v>
      </c>
      <c r="P5057">
        <v>1.4</v>
      </c>
      <c r="Q5057">
        <v>4.7</v>
      </c>
      <c r="R5057">
        <v>1.4</v>
      </c>
      <c r="S5057">
        <v>22.5</v>
      </c>
      <c r="T5057">
        <v>1.3</v>
      </c>
      <c r="U5057">
        <v>14</v>
      </c>
      <c r="V5057">
        <v>1.7</v>
      </c>
      <c r="W5057">
        <v>6</v>
      </c>
      <c r="X5057">
        <v>0</v>
      </c>
      <c r="Y5057">
        <v>0</v>
      </c>
      <c r="Z5057">
        <v>0</v>
      </c>
      <c r="AA5057">
        <v>0</v>
      </c>
      <c r="AB5057">
        <v>4</v>
      </c>
      <c r="AC5057">
        <v>0</v>
      </c>
      <c r="AD5057">
        <v>3</v>
      </c>
      <c r="AE5057">
        <v>0</v>
      </c>
      <c r="AY5057" s="59"/>
    </row>
    <row r="5058" spans="1:51">
      <c r="A5058" s="19">
        <v>43839</v>
      </c>
      <c r="B5058" t="s">
        <v>25</v>
      </c>
      <c r="C5058" s="19">
        <v>43893</v>
      </c>
      <c r="D5058">
        <v>24</v>
      </c>
      <c r="E5058">
        <v>22.2</v>
      </c>
      <c r="F5058">
        <v>3.5</v>
      </c>
      <c r="G5058">
        <v>1.7</v>
      </c>
      <c r="H5058">
        <v>11.8</v>
      </c>
      <c r="I5058">
        <v>2.2999999999999998</v>
      </c>
      <c r="J5058">
        <v>19</v>
      </c>
      <c r="K5058">
        <v>2.2000000000000002</v>
      </c>
      <c r="L5058">
        <v>23.7</v>
      </c>
      <c r="M5058">
        <v>3.2</v>
      </c>
      <c r="N5058">
        <v>29.2</v>
      </c>
      <c r="O5058">
        <v>2.1</v>
      </c>
      <c r="P5058">
        <v>1.3</v>
      </c>
      <c r="Q5058">
        <v>7.9</v>
      </c>
      <c r="R5058">
        <v>1.6</v>
      </c>
      <c r="S5058">
        <v>20.7</v>
      </c>
      <c r="T5058">
        <v>1.4</v>
      </c>
      <c r="U5058">
        <v>33.299999999999997</v>
      </c>
      <c r="V5058">
        <v>2</v>
      </c>
      <c r="W5058">
        <v>8</v>
      </c>
      <c r="X5058">
        <v>0</v>
      </c>
      <c r="Y5058">
        <v>0</v>
      </c>
      <c r="Z5058">
        <v>1</v>
      </c>
      <c r="AA5058">
        <v>0</v>
      </c>
      <c r="AB5058">
        <v>7</v>
      </c>
      <c r="AC5058">
        <v>0</v>
      </c>
      <c r="AD5058">
        <v>8</v>
      </c>
      <c r="AE5058">
        <v>0</v>
      </c>
      <c r="AY5058" s="59"/>
    </row>
    <row r="5059" spans="1:51">
      <c r="A5059" s="19">
        <v>43839</v>
      </c>
      <c r="B5059" t="s">
        <v>26</v>
      </c>
      <c r="C5059" s="19">
        <v>43893</v>
      </c>
      <c r="D5059">
        <v>91</v>
      </c>
      <c r="E5059">
        <v>20.5</v>
      </c>
      <c r="F5059">
        <v>5.6</v>
      </c>
      <c r="G5059">
        <v>2.1</v>
      </c>
      <c r="H5059">
        <v>10.7</v>
      </c>
      <c r="I5059">
        <v>3.2</v>
      </c>
      <c r="J5059">
        <v>17.8</v>
      </c>
      <c r="K5059">
        <v>1.8</v>
      </c>
      <c r="L5059">
        <v>25</v>
      </c>
      <c r="M5059">
        <v>2.9</v>
      </c>
      <c r="N5059">
        <v>24.9</v>
      </c>
      <c r="O5059">
        <v>3</v>
      </c>
      <c r="P5059">
        <v>1.6</v>
      </c>
      <c r="Q5059">
        <v>6.9</v>
      </c>
      <c r="R5059">
        <v>2.2000000000000002</v>
      </c>
      <c r="S5059">
        <v>18.600000000000001</v>
      </c>
      <c r="T5059">
        <v>1.6</v>
      </c>
      <c r="U5059">
        <v>38.9</v>
      </c>
      <c r="V5059">
        <v>1.8</v>
      </c>
      <c r="W5059">
        <v>28</v>
      </c>
      <c r="X5059">
        <v>0</v>
      </c>
      <c r="Y5059">
        <v>0</v>
      </c>
      <c r="Z5059">
        <v>4</v>
      </c>
      <c r="AA5059">
        <v>0</v>
      </c>
      <c r="AB5059">
        <v>24</v>
      </c>
      <c r="AC5059">
        <v>0</v>
      </c>
      <c r="AD5059">
        <v>34</v>
      </c>
      <c r="AE5059">
        <v>0</v>
      </c>
      <c r="AY5059" s="59"/>
    </row>
    <row r="5060" spans="1:51">
      <c r="A5060" s="19">
        <v>43839</v>
      </c>
      <c r="B5060" t="s">
        <v>27</v>
      </c>
      <c r="C5060" s="19">
        <v>43893</v>
      </c>
      <c r="D5060">
        <v>75</v>
      </c>
      <c r="E5060">
        <v>21.1</v>
      </c>
      <c r="F5060">
        <v>4.5999999999999996</v>
      </c>
      <c r="G5060">
        <v>1.2</v>
      </c>
      <c r="H5060">
        <v>12</v>
      </c>
      <c r="I5060">
        <v>15.2</v>
      </c>
      <c r="J5060">
        <v>16.7</v>
      </c>
      <c r="K5060">
        <v>1.3</v>
      </c>
      <c r="L5060">
        <v>14.8</v>
      </c>
      <c r="M5060">
        <v>2.7</v>
      </c>
      <c r="N5060">
        <v>31.2</v>
      </c>
      <c r="O5060">
        <v>3.1</v>
      </c>
      <c r="P5060">
        <v>1.7</v>
      </c>
      <c r="Q5060">
        <v>10.1</v>
      </c>
      <c r="R5060">
        <v>15.5</v>
      </c>
      <c r="S5060">
        <v>19.2</v>
      </c>
      <c r="T5060">
        <v>1.7</v>
      </c>
      <c r="U5060">
        <v>14.8</v>
      </c>
      <c r="V5060">
        <v>2.2000000000000002</v>
      </c>
      <c r="W5060">
        <v>23</v>
      </c>
      <c r="X5060">
        <v>0</v>
      </c>
      <c r="Y5060">
        <v>0</v>
      </c>
      <c r="Z5060">
        <v>5</v>
      </c>
      <c r="AA5060">
        <v>17</v>
      </c>
      <c r="AB5060">
        <v>19</v>
      </c>
      <c r="AC5060">
        <v>0</v>
      </c>
      <c r="AD5060">
        <v>11</v>
      </c>
      <c r="AE5060">
        <v>0</v>
      </c>
      <c r="AY5060" s="59"/>
    </row>
    <row r="5061" spans="1:51">
      <c r="A5061" s="19">
        <v>43839</v>
      </c>
      <c r="B5061" t="s">
        <v>28</v>
      </c>
      <c r="C5061" s="19">
        <v>43893</v>
      </c>
      <c r="D5061">
        <v>110</v>
      </c>
      <c r="E5061">
        <v>36.9</v>
      </c>
      <c r="F5061">
        <v>6.2</v>
      </c>
      <c r="G5061">
        <v>2.5</v>
      </c>
      <c r="H5061">
        <v>7.6</v>
      </c>
      <c r="I5061">
        <v>2.5</v>
      </c>
      <c r="J5061">
        <v>16.5</v>
      </c>
      <c r="K5061">
        <v>1.7</v>
      </c>
      <c r="L5061">
        <v>12.7</v>
      </c>
      <c r="M5061">
        <v>2.9</v>
      </c>
      <c r="N5061">
        <v>76.3</v>
      </c>
      <c r="O5061">
        <v>1.9</v>
      </c>
      <c r="P5061">
        <v>0.9</v>
      </c>
      <c r="Q5061">
        <v>2.6</v>
      </c>
      <c r="R5061">
        <v>0.9</v>
      </c>
      <c r="S5061">
        <v>9.9</v>
      </c>
      <c r="T5061">
        <v>0.8</v>
      </c>
      <c r="U5061">
        <v>5.3</v>
      </c>
      <c r="V5061">
        <v>1.1000000000000001</v>
      </c>
      <c r="W5061">
        <v>69</v>
      </c>
      <c r="X5061">
        <v>0</v>
      </c>
      <c r="Y5061">
        <v>0</v>
      </c>
      <c r="Z5061">
        <v>1</v>
      </c>
      <c r="AA5061">
        <v>0</v>
      </c>
      <c r="AB5061">
        <v>31</v>
      </c>
      <c r="AC5061">
        <v>0</v>
      </c>
      <c r="AD5061">
        <v>9</v>
      </c>
      <c r="AE5061">
        <v>0</v>
      </c>
      <c r="AY5061" s="59"/>
    </row>
    <row r="5062" spans="1:51">
      <c r="A5062" s="19">
        <v>43839</v>
      </c>
      <c r="B5062" t="s">
        <v>29</v>
      </c>
      <c r="C5062" s="19">
        <v>43893</v>
      </c>
      <c r="D5062">
        <v>37</v>
      </c>
      <c r="E5062">
        <v>31.5</v>
      </c>
      <c r="F5062">
        <v>3.5</v>
      </c>
      <c r="G5062">
        <v>2.2000000000000002</v>
      </c>
      <c r="H5062">
        <v>8.8000000000000007</v>
      </c>
      <c r="I5062">
        <v>2.8</v>
      </c>
      <c r="J5062">
        <v>22.3</v>
      </c>
      <c r="K5062">
        <v>1.8</v>
      </c>
      <c r="L5062">
        <v>13.4</v>
      </c>
      <c r="M5062">
        <v>3.3</v>
      </c>
      <c r="N5062">
        <v>57.9</v>
      </c>
      <c r="O5062">
        <v>1.5</v>
      </c>
      <c r="P5062">
        <v>1.1000000000000001</v>
      </c>
      <c r="Q5062">
        <v>3.9</v>
      </c>
      <c r="R5062">
        <v>1.5</v>
      </c>
      <c r="S5062">
        <v>24</v>
      </c>
      <c r="T5062">
        <v>1</v>
      </c>
      <c r="U5062">
        <v>7.4</v>
      </c>
      <c r="V5062">
        <v>1.4</v>
      </c>
      <c r="W5062">
        <v>19</v>
      </c>
      <c r="X5062">
        <v>0</v>
      </c>
      <c r="Y5062">
        <v>0</v>
      </c>
      <c r="Z5062">
        <v>1</v>
      </c>
      <c r="AA5062">
        <v>0</v>
      </c>
      <c r="AB5062">
        <v>13</v>
      </c>
      <c r="AC5062">
        <v>0</v>
      </c>
      <c r="AD5062">
        <v>4</v>
      </c>
      <c r="AE5062">
        <v>0</v>
      </c>
      <c r="AY5062" s="59"/>
    </row>
    <row r="5063" spans="1:51">
      <c r="A5063" s="19">
        <v>43839</v>
      </c>
      <c r="B5063" t="s">
        <v>30</v>
      </c>
      <c r="C5063" s="19">
        <v>43893</v>
      </c>
      <c r="D5063">
        <v>64</v>
      </c>
      <c r="E5063">
        <v>36.5</v>
      </c>
      <c r="F5063">
        <v>6.6</v>
      </c>
      <c r="G5063">
        <v>3</v>
      </c>
      <c r="H5063">
        <v>8.8000000000000007</v>
      </c>
      <c r="I5063">
        <v>2.6</v>
      </c>
      <c r="J5063">
        <v>15.1</v>
      </c>
      <c r="K5063">
        <v>1.6</v>
      </c>
      <c r="L5063">
        <v>12.3</v>
      </c>
      <c r="M5063">
        <v>3</v>
      </c>
      <c r="N5063">
        <v>75.599999999999994</v>
      </c>
      <c r="O5063">
        <v>2.4</v>
      </c>
      <c r="P5063">
        <v>1.2</v>
      </c>
      <c r="Q5063">
        <v>3.1</v>
      </c>
      <c r="R5063">
        <v>1</v>
      </c>
      <c r="S5063">
        <v>8.8000000000000007</v>
      </c>
      <c r="T5063">
        <v>0.8</v>
      </c>
      <c r="U5063">
        <v>5.6</v>
      </c>
      <c r="V5063">
        <v>1.1000000000000001</v>
      </c>
      <c r="W5063">
        <v>42</v>
      </c>
      <c r="X5063">
        <v>0</v>
      </c>
      <c r="Y5063">
        <v>0</v>
      </c>
      <c r="Z5063">
        <v>1</v>
      </c>
      <c r="AA5063">
        <v>0</v>
      </c>
      <c r="AB5063">
        <v>17</v>
      </c>
      <c r="AC5063">
        <v>0</v>
      </c>
      <c r="AD5063">
        <v>4</v>
      </c>
      <c r="AE5063">
        <v>0</v>
      </c>
      <c r="AY5063" s="59"/>
    </row>
    <row r="5064" spans="1:51">
      <c r="A5064" s="19">
        <v>43839</v>
      </c>
      <c r="B5064" t="s">
        <v>31</v>
      </c>
      <c r="C5064" s="19">
        <v>43893</v>
      </c>
      <c r="D5064">
        <v>228</v>
      </c>
      <c r="E5064">
        <v>32.6</v>
      </c>
      <c r="F5064">
        <v>6.7</v>
      </c>
      <c r="G5064">
        <v>2.6</v>
      </c>
      <c r="H5064">
        <v>8.1</v>
      </c>
      <c r="I5064">
        <v>2.7</v>
      </c>
      <c r="J5064">
        <v>17.399999999999999</v>
      </c>
      <c r="K5064">
        <v>1.7</v>
      </c>
      <c r="L5064">
        <v>14</v>
      </c>
      <c r="M5064">
        <v>3.9</v>
      </c>
      <c r="N5064">
        <v>64.5</v>
      </c>
      <c r="O5064">
        <v>2.7</v>
      </c>
      <c r="P5064">
        <v>1.4</v>
      </c>
      <c r="Q5064">
        <v>3.7</v>
      </c>
      <c r="R5064">
        <v>1.4</v>
      </c>
      <c r="S5064">
        <v>14.4</v>
      </c>
      <c r="T5064">
        <v>1.2</v>
      </c>
      <c r="U5064">
        <v>8.6999999999999993</v>
      </c>
      <c r="V5064">
        <v>1.7</v>
      </c>
      <c r="W5064">
        <v>129</v>
      </c>
      <c r="X5064">
        <v>0</v>
      </c>
      <c r="Y5064">
        <v>0</v>
      </c>
      <c r="Z5064">
        <v>3</v>
      </c>
      <c r="AA5064">
        <v>0</v>
      </c>
      <c r="AB5064">
        <v>69</v>
      </c>
      <c r="AC5064">
        <v>0</v>
      </c>
      <c r="AD5064">
        <v>26</v>
      </c>
      <c r="AE5064">
        <v>0</v>
      </c>
      <c r="AY5064" s="59"/>
    </row>
    <row r="5065" spans="1:51">
      <c r="A5065" s="19">
        <v>43839</v>
      </c>
      <c r="B5065" t="s">
        <v>32</v>
      </c>
      <c r="C5065" s="19">
        <v>43893</v>
      </c>
      <c r="D5065">
        <v>29</v>
      </c>
      <c r="E5065">
        <v>20.399999999999999</v>
      </c>
      <c r="F5065">
        <v>2.2999999999999998</v>
      </c>
      <c r="G5065">
        <v>1.4</v>
      </c>
      <c r="H5065">
        <v>11</v>
      </c>
      <c r="I5065">
        <v>5.2</v>
      </c>
      <c r="J5065">
        <v>24.8</v>
      </c>
      <c r="K5065">
        <v>2.5</v>
      </c>
      <c r="L5065">
        <v>17.3</v>
      </c>
      <c r="M5065">
        <v>4.7</v>
      </c>
      <c r="N5065">
        <v>25.7</v>
      </c>
      <c r="O5065">
        <v>1.7</v>
      </c>
      <c r="P5065">
        <v>1.5</v>
      </c>
      <c r="Q5065">
        <v>7.4</v>
      </c>
      <c r="R5065">
        <v>2.9</v>
      </c>
      <c r="S5065">
        <v>39.1</v>
      </c>
      <c r="T5065">
        <v>1.8</v>
      </c>
      <c r="U5065">
        <v>17.100000000000001</v>
      </c>
      <c r="V5065">
        <v>2.4</v>
      </c>
      <c r="W5065">
        <v>9</v>
      </c>
      <c r="X5065">
        <v>0</v>
      </c>
      <c r="Y5065">
        <v>0</v>
      </c>
      <c r="Z5065">
        <v>1</v>
      </c>
      <c r="AA5065">
        <v>0</v>
      </c>
      <c r="AB5065">
        <v>11</v>
      </c>
      <c r="AC5065">
        <v>0</v>
      </c>
      <c r="AD5065">
        <v>8</v>
      </c>
      <c r="AE5065">
        <v>0</v>
      </c>
      <c r="AY5065" s="59"/>
    </row>
    <row r="5066" spans="1:51">
      <c r="A5066" s="19">
        <v>43839</v>
      </c>
      <c r="B5066" t="s">
        <v>33</v>
      </c>
      <c r="C5066" s="19">
        <v>43893</v>
      </c>
      <c r="D5066">
        <v>16</v>
      </c>
      <c r="E5066">
        <v>17.5</v>
      </c>
      <c r="F5066">
        <v>4.9000000000000004</v>
      </c>
      <c r="G5066">
        <v>1.6</v>
      </c>
      <c r="H5066">
        <v>10.4</v>
      </c>
      <c r="I5066">
        <v>3.5</v>
      </c>
      <c r="J5066">
        <v>31.5</v>
      </c>
      <c r="K5066">
        <v>1.9</v>
      </c>
      <c r="L5066">
        <v>15.6</v>
      </c>
      <c r="M5066">
        <v>2.7</v>
      </c>
      <c r="N5066">
        <v>14.6</v>
      </c>
      <c r="O5066">
        <v>2</v>
      </c>
      <c r="P5066">
        <v>1.2</v>
      </c>
      <c r="Q5066">
        <v>5.6</v>
      </c>
      <c r="R5066">
        <v>1.9</v>
      </c>
      <c r="S5066">
        <v>60.5</v>
      </c>
      <c r="T5066">
        <v>1.3</v>
      </c>
      <c r="U5066">
        <v>10.9</v>
      </c>
      <c r="V5066">
        <v>1.5</v>
      </c>
      <c r="W5066">
        <v>4</v>
      </c>
      <c r="X5066">
        <v>0</v>
      </c>
      <c r="Y5066">
        <v>0</v>
      </c>
      <c r="Z5066">
        <v>1</v>
      </c>
      <c r="AA5066">
        <v>0</v>
      </c>
      <c r="AB5066">
        <v>7</v>
      </c>
      <c r="AC5066">
        <v>0</v>
      </c>
      <c r="AD5066">
        <v>4</v>
      </c>
      <c r="AE5066">
        <v>0</v>
      </c>
      <c r="AY5066" s="59"/>
    </row>
    <row r="5067" spans="1:51">
      <c r="A5067" s="19">
        <v>43839</v>
      </c>
      <c r="B5067" t="s">
        <v>34</v>
      </c>
      <c r="C5067" s="19">
        <v>43893</v>
      </c>
      <c r="D5067">
        <v>99</v>
      </c>
      <c r="E5067">
        <v>32.1</v>
      </c>
      <c r="F5067">
        <v>6</v>
      </c>
      <c r="G5067">
        <v>2.5</v>
      </c>
      <c r="H5067">
        <v>10.1</v>
      </c>
      <c r="I5067">
        <v>3.6</v>
      </c>
      <c r="J5067">
        <v>17.7</v>
      </c>
      <c r="K5067">
        <v>1.4</v>
      </c>
      <c r="L5067">
        <v>13</v>
      </c>
      <c r="M5067">
        <v>3.2</v>
      </c>
      <c r="N5067">
        <v>63.1</v>
      </c>
      <c r="O5067">
        <v>2.5</v>
      </c>
      <c r="P5067">
        <v>1.4</v>
      </c>
      <c r="Q5067">
        <v>5.4</v>
      </c>
      <c r="R5067">
        <v>1.8</v>
      </c>
      <c r="S5067">
        <v>15.4</v>
      </c>
      <c r="T5067">
        <v>0.9</v>
      </c>
      <c r="U5067">
        <v>7.6</v>
      </c>
      <c r="V5067">
        <v>1.6</v>
      </c>
      <c r="W5067">
        <v>57</v>
      </c>
      <c r="X5067">
        <v>0</v>
      </c>
      <c r="Y5067">
        <v>0</v>
      </c>
      <c r="Z5067">
        <v>3</v>
      </c>
      <c r="AA5067">
        <v>0</v>
      </c>
      <c r="AB5067">
        <v>31</v>
      </c>
      <c r="AC5067">
        <v>0</v>
      </c>
      <c r="AD5067">
        <v>8</v>
      </c>
      <c r="AE5067">
        <v>0</v>
      </c>
      <c r="AY5067" s="59"/>
    </row>
    <row r="5068" spans="1:51">
      <c r="A5068" s="19">
        <v>43839</v>
      </c>
      <c r="B5068" t="s">
        <v>35</v>
      </c>
      <c r="C5068" s="19">
        <v>43900</v>
      </c>
      <c r="D5068">
        <v>20</v>
      </c>
      <c r="E5068">
        <v>24</v>
      </c>
      <c r="F5068">
        <v>2.2999999999999998</v>
      </c>
      <c r="G5068">
        <v>1.6</v>
      </c>
      <c r="H5068">
        <v>9.9</v>
      </c>
      <c r="I5068">
        <v>2.2999999999999998</v>
      </c>
      <c r="J5068">
        <v>28.3</v>
      </c>
      <c r="K5068">
        <v>1.3</v>
      </c>
      <c r="L5068">
        <v>15.1</v>
      </c>
      <c r="M5068">
        <v>4.8</v>
      </c>
      <c r="N5068">
        <v>30.8</v>
      </c>
      <c r="O5068">
        <v>1.2</v>
      </c>
      <c r="P5068">
        <v>1.2</v>
      </c>
      <c r="Q5068">
        <v>5.7</v>
      </c>
      <c r="R5068">
        <v>1.3</v>
      </c>
      <c r="S5068">
        <v>45.4</v>
      </c>
      <c r="T5068">
        <v>1.1000000000000001</v>
      </c>
      <c r="U5068">
        <v>10.8</v>
      </c>
      <c r="V5068">
        <v>2.1</v>
      </c>
      <c r="W5068">
        <v>7</v>
      </c>
      <c r="X5068">
        <v>0</v>
      </c>
      <c r="Y5068">
        <v>0</v>
      </c>
      <c r="Z5068">
        <v>1</v>
      </c>
      <c r="AA5068">
        <v>0</v>
      </c>
      <c r="AB5068">
        <v>8</v>
      </c>
      <c r="AC5068">
        <v>0</v>
      </c>
      <c r="AD5068">
        <v>4</v>
      </c>
      <c r="AE5068">
        <v>0</v>
      </c>
      <c r="AY5068" s="59"/>
    </row>
    <row r="5069" spans="1:51">
      <c r="A5069" s="19">
        <v>43839</v>
      </c>
      <c r="B5069" t="s">
        <v>36</v>
      </c>
      <c r="C5069" s="19">
        <v>43900</v>
      </c>
      <c r="D5069">
        <v>125</v>
      </c>
      <c r="E5069">
        <v>29.7</v>
      </c>
      <c r="F5069">
        <v>4.5999999999999996</v>
      </c>
      <c r="G5069">
        <v>1.7</v>
      </c>
      <c r="H5069">
        <v>10.6</v>
      </c>
      <c r="I5069">
        <v>3.1</v>
      </c>
      <c r="J5069">
        <v>20.6</v>
      </c>
      <c r="K5069">
        <v>1</v>
      </c>
      <c r="L5069">
        <v>15.3</v>
      </c>
      <c r="M5069">
        <v>2.9</v>
      </c>
      <c r="N5069">
        <v>51.9</v>
      </c>
      <c r="O5069">
        <v>2.2999999999999998</v>
      </c>
      <c r="P5069">
        <v>1.2</v>
      </c>
      <c r="Q5069">
        <v>6.2</v>
      </c>
      <c r="R5069">
        <v>1.8</v>
      </c>
      <c r="S5069">
        <v>22.3</v>
      </c>
      <c r="T5069">
        <v>1.3</v>
      </c>
      <c r="U5069">
        <v>11.1</v>
      </c>
      <c r="V5069">
        <v>1.4</v>
      </c>
      <c r="W5069">
        <v>54</v>
      </c>
      <c r="X5069">
        <v>0</v>
      </c>
      <c r="Y5069">
        <v>0</v>
      </c>
      <c r="Z5069">
        <v>5</v>
      </c>
      <c r="AA5069">
        <v>0</v>
      </c>
      <c r="AB5069">
        <v>38</v>
      </c>
      <c r="AC5069">
        <v>0</v>
      </c>
      <c r="AD5069">
        <v>28</v>
      </c>
      <c r="AE5069">
        <v>0</v>
      </c>
      <c r="AY5069" s="59"/>
    </row>
    <row r="5070" spans="1:51">
      <c r="A5070" s="19">
        <v>43839</v>
      </c>
      <c r="B5070" t="s">
        <v>37</v>
      </c>
      <c r="C5070" s="19">
        <v>43900</v>
      </c>
      <c r="D5070">
        <v>36</v>
      </c>
      <c r="E5070">
        <v>42</v>
      </c>
      <c r="F5070">
        <v>7</v>
      </c>
      <c r="G5070">
        <v>3.2</v>
      </c>
      <c r="H5070">
        <v>6</v>
      </c>
      <c r="I5070">
        <v>2.2999999999999998</v>
      </c>
      <c r="J5070">
        <v>12.8</v>
      </c>
      <c r="K5070">
        <v>2.4</v>
      </c>
      <c r="L5070">
        <v>11</v>
      </c>
      <c r="M5070">
        <v>2.8</v>
      </c>
      <c r="N5070">
        <v>86.7</v>
      </c>
      <c r="O5070">
        <v>1.6</v>
      </c>
      <c r="P5070">
        <v>0.9</v>
      </c>
      <c r="Q5070">
        <v>1.3</v>
      </c>
      <c r="R5070">
        <v>0.6</v>
      </c>
      <c r="S5070">
        <v>4</v>
      </c>
      <c r="T5070">
        <v>0.8</v>
      </c>
      <c r="U5070">
        <v>3</v>
      </c>
      <c r="V5070">
        <v>0.8</v>
      </c>
      <c r="W5070">
        <v>31</v>
      </c>
      <c r="X5070">
        <v>0</v>
      </c>
      <c r="Y5070">
        <v>0</v>
      </c>
      <c r="Z5070">
        <v>0</v>
      </c>
      <c r="AA5070">
        <v>0</v>
      </c>
      <c r="AB5070">
        <v>3</v>
      </c>
      <c r="AC5070">
        <v>0</v>
      </c>
      <c r="AD5070">
        <v>2</v>
      </c>
      <c r="AE5070">
        <v>0</v>
      </c>
      <c r="AY5070" s="59"/>
    </row>
    <row r="5071" spans="1:51">
      <c r="A5071" s="19">
        <v>43839</v>
      </c>
      <c r="B5071" t="s">
        <v>38</v>
      </c>
      <c r="C5071" s="19">
        <v>43900</v>
      </c>
      <c r="D5071">
        <v>68</v>
      </c>
      <c r="E5071">
        <v>35</v>
      </c>
      <c r="F5071">
        <v>6.5</v>
      </c>
      <c r="G5071">
        <v>2.9</v>
      </c>
      <c r="H5071">
        <v>9</v>
      </c>
      <c r="I5071">
        <v>2.7</v>
      </c>
      <c r="J5071">
        <v>16.2</v>
      </c>
      <c r="K5071">
        <v>1.5</v>
      </c>
      <c r="L5071">
        <v>12.7</v>
      </c>
      <c r="M5071">
        <v>3.1</v>
      </c>
      <c r="N5071">
        <v>71.2</v>
      </c>
      <c r="O5071">
        <v>2.4</v>
      </c>
      <c r="P5071">
        <v>1.2</v>
      </c>
      <c r="Q5071">
        <v>4.0999999999999996</v>
      </c>
      <c r="R5071">
        <v>1.2</v>
      </c>
      <c r="S5071">
        <v>10.7</v>
      </c>
      <c r="T5071">
        <v>0.9</v>
      </c>
      <c r="U5071">
        <v>6.5</v>
      </c>
      <c r="V5071">
        <v>1.3</v>
      </c>
      <c r="W5071">
        <v>42</v>
      </c>
      <c r="X5071">
        <v>0</v>
      </c>
      <c r="Y5071">
        <v>0</v>
      </c>
      <c r="Z5071">
        <v>1</v>
      </c>
      <c r="AA5071">
        <v>0</v>
      </c>
      <c r="AB5071">
        <v>20</v>
      </c>
      <c r="AC5071">
        <v>0</v>
      </c>
      <c r="AD5071">
        <v>5</v>
      </c>
      <c r="AE5071">
        <v>0</v>
      </c>
      <c r="AY5071" s="59"/>
    </row>
    <row r="5072" spans="1:51">
      <c r="A5072" s="19">
        <v>43839</v>
      </c>
      <c r="B5072" t="s">
        <v>39</v>
      </c>
      <c r="C5072" s="19">
        <v>43900</v>
      </c>
      <c r="D5072">
        <v>14</v>
      </c>
      <c r="E5072">
        <v>24.9</v>
      </c>
      <c r="F5072">
        <v>2.2000000000000002</v>
      </c>
      <c r="G5072">
        <v>1.8</v>
      </c>
      <c r="H5072">
        <v>13.9</v>
      </c>
      <c r="I5072">
        <v>4.3</v>
      </c>
      <c r="J5072">
        <v>21.3</v>
      </c>
      <c r="K5072">
        <v>1.8</v>
      </c>
      <c r="L5072">
        <v>16.100000000000001</v>
      </c>
      <c r="M5072">
        <v>3.2</v>
      </c>
      <c r="N5072">
        <v>37.9</v>
      </c>
      <c r="O5072">
        <v>1.6</v>
      </c>
      <c r="P5072">
        <v>1.5</v>
      </c>
      <c r="Q5072">
        <v>11.1</v>
      </c>
      <c r="R5072">
        <v>2.5</v>
      </c>
      <c r="S5072">
        <v>26.8</v>
      </c>
      <c r="T5072">
        <v>1.5</v>
      </c>
      <c r="U5072">
        <v>14.7</v>
      </c>
      <c r="V5072">
        <v>2</v>
      </c>
      <c r="W5072">
        <v>5</v>
      </c>
      <c r="X5072">
        <v>0</v>
      </c>
      <c r="Y5072">
        <v>0</v>
      </c>
      <c r="Z5072">
        <v>2</v>
      </c>
      <c r="AA5072">
        <v>0</v>
      </c>
      <c r="AB5072">
        <v>4</v>
      </c>
      <c r="AC5072">
        <v>0</v>
      </c>
      <c r="AD5072">
        <v>3</v>
      </c>
      <c r="AE5072">
        <v>0</v>
      </c>
      <c r="AY5072" s="59"/>
    </row>
    <row r="5073" spans="1:51">
      <c r="A5073" s="19">
        <v>43839</v>
      </c>
      <c r="B5073" t="s">
        <v>40</v>
      </c>
      <c r="C5073" s="19">
        <v>43900</v>
      </c>
      <c r="D5073">
        <v>89</v>
      </c>
      <c r="E5073">
        <v>20.5</v>
      </c>
      <c r="F5073">
        <v>5.2</v>
      </c>
      <c r="G5073">
        <v>1.3</v>
      </c>
      <c r="H5073">
        <v>9.6999999999999993</v>
      </c>
      <c r="I5073">
        <v>4.5</v>
      </c>
      <c r="J5073">
        <v>22.9</v>
      </c>
      <c r="K5073">
        <v>2.1</v>
      </c>
      <c r="L5073">
        <v>18.8</v>
      </c>
      <c r="M5073">
        <v>4.5</v>
      </c>
      <c r="N5073">
        <v>26</v>
      </c>
      <c r="O5073">
        <v>2.9</v>
      </c>
      <c r="P5073">
        <v>1.6</v>
      </c>
      <c r="Q5073">
        <v>6.6</v>
      </c>
      <c r="R5073">
        <v>3</v>
      </c>
      <c r="S5073">
        <v>33.4</v>
      </c>
      <c r="T5073">
        <v>1.8</v>
      </c>
      <c r="U5073">
        <v>21.6</v>
      </c>
      <c r="V5073">
        <v>2.8</v>
      </c>
      <c r="W5073">
        <v>29</v>
      </c>
      <c r="X5073">
        <v>0</v>
      </c>
      <c r="Y5073">
        <v>0</v>
      </c>
      <c r="Z5073">
        <v>2</v>
      </c>
      <c r="AA5073">
        <v>0</v>
      </c>
      <c r="AB5073">
        <v>32</v>
      </c>
      <c r="AC5073">
        <v>0</v>
      </c>
      <c r="AD5073">
        <v>26</v>
      </c>
      <c r="AE5073">
        <v>0</v>
      </c>
      <c r="AY5073" s="59"/>
    </row>
    <row r="5074" spans="1:51">
      <c r="A5074" s="19">
        <v>43839</v>
      </c>
      <c r="B5074" t="s">
        <v>41</v>
      </c>
      <c r="C5074" s="19">
        <v>43904</v>
      </c>
      <c r="D5074">
        <v>6</v>
      </c>
      <c r="E5074">
        <v>28.8</v>
      </c>
      <c r="F5074">
        <v>5.2</v>
      </c>
      <c r="G5074">
        <v>2.2999999999999998</v>
      </c>
      <c r="H5074">
        <v>8.6</v>
      </c>
      <c r="I5074">
        <v>2.8</v>
      </c>
      <c r="J5074">
        <v>20.2</v>
      </c>
      <c r="K5074">
        <v>1.6</v>
      </c>
      <c r="L5074">
        <v>16.399999999999999</v>
      </c>
      <c r="M5074">
        <v>3.5</v>
      </c>
      <c r="N5074">
        <v>49.8</v>
      </c>
      <c r="O5074">
        <v>2.7</v>
      </c>
      <c r="P5074">
        <v>1.7</v>
      </c>
      <c r="Q5074">
        <v>4.9000000000000004</v>
      </c>
      <c r="R5074">
        <v>1.9</v>
      </c>
      <c r="S5074">
        <v>21.4</v>
      </c>
      <c r="T5074">
        <v>1.5</v>
      </c>
      <c r="U5074">
        <v>13.6</v>
      </c>
      <c r="V5074">
        <v>2</v>
      </c>
      <c r="W5074">
        <v>3</v>
      </c>
      <c r="X5074">
        <v>0</v>
      </c>
      <c r="Y5074">
        <v>0</v>
      </c>
      <c r="Z5074">
        <v>0</v>
      </c>
      <c r="AA5074">
        <v>0</v>
      </c>
      <c r="AB5074">
        <v>2</v>
      </c>
      <c r="AC5074">
        <v>0</v>
      </c>
      <c r="AD5074">
        <v>2</v>
      </c>
      <c r="AE5074">
        <v>0</v>
      </c>
      <c r="AY5074" s="59"/>
    </row>
    <row r="5075" spans="1:51">
      <c r="A5075" s="19">
        <v>43839</v>
      </c>
      <c r="B5075" t="s">
        <v>43</v>
      </c>
      <c r="C5075" s="19">
        <v>43907</v>
      </c>
      <c r="D5075">
        <v>67</v>
      </c>
      <c r="E5075">
        <v>29.6</v>
      </c>
      <c r="F5075">
        <v>4.5999999999999996</v>
      </c>
      <c r="G5075">
        <v>1.8</v>
      </c>
      <c r="H5075">
        <v>11.2</v>
      </c>
      <c r="I5075">
        <v>3.4</v>
      </c>
      <c r="J5075">
        <v>19.7</v>
      </c>
      <c r="K5075">
        <v>1.2</v>
      </c>
      <c r="L5075">
        <v>15.1</v>
      </c>
      <c r="M5075">
        <v>3</v>
      </c>
      <c r="N5075">
        <v>51.9</v>
      </c>
      <c r="O5075">
        <v>2.5</v>
      </c>
      <c r="P5075">
        <v>1.5</v>
      </c>
      <c r="Q5075">
        <v>6.9</v>
      </c>
      <c r="R5075">
        <v>2.1</v>
      </c>
      <c r="S5075">
        <v>20.3</v>
      </c>
      <c r="T5075">
        <v>1.3</v>
      </c>
      <c r="U5075">
        <v>11.4</v>
      </c>
      <c r="V5075">
        <v>1.7</v>
      </c>
      <c r="W5075">
        <v>29</v>
      </c>
      <c r="X5075">
        <v>0</v>
      </c>
      <c r="Y5075">
        <v>0</v>
      </c>
      <c r="Z5075">
        <v>3</v>
      </c>
      <c r="AA5075">
        <v>0</v>
      </c>
      <c r="AB5075">
        <v>20</v>
      </c>
      <c r="AC5075">
        <v>0</v>
      </c>
      <c r="AD5075">
        <v>15</v>
      </c>
      <c r="AE5075">
        <v>0</v>
      </c>
      <c r="AY5075" s="59"/>
    </row>
    <row r="5076" spans="1:51">
      <c r="A5076" s="19">
        <v>43839</v>
      </c>
      <c r="B5076" t="s">
        <v>44</v>
      </c>
      <c r="C5076" s="19">
        <v>43907</v>
      </c>
      <c r="D5076">
        <v>219</v>
      </c>
      <c r="E5076">
        <v>29.3</v>
      </c>
      <c r="F5076">
        <v>5.7</v>
      </c>
      <c r="G5076">
        <v>1.1000000000000001</v>
      </c>
      <c r="H5076">
        <v>9.1</v>
      </c>
      <c r="I5076">
        <v>2.2000000000000002</v>
      </c>
      <c r="J5076">
        <v>20.5</v>
      </c>
      <c r="K5076">
        <v>2</v>
      </c>
      <c r="L5076">
        <v>15.5</v>
      </c>
      <c r="M5076">
        <v>4.0999999999999996</v>
      </c>
      <c r="N5076">
        <v>50.2</v>
      </c>
      <c r="O5076">
        <v>2.7</v>
      </c>
      <c r="P5076">
        <v>1.4</v>
      </c>
      <c r="Q5076">
        <v>5.2</v>
      </c>
      <c r="R5076">
        <v>1.8</v>
      </c>
      <c r="S5076">
        <v>22.3</v>
      </c>
      <c r="T5076">
        <v>1.5</v>
      </c>
      <c r="U5076">
        <v>12.3</v>
      </c>
      <c r="V5076">
        <v>2.2000000000000002</v>
      </c>
      <c r="W5076">
        <v>96</v>
      </c>
      <c r="X5076">
        <v>0</v>
      </c>
      <c r="Y5076">
        <v>0</v>
      </c>
      <c r="Z5076">
        <v>4</v>
      </c>
      <c r="AA5076">
        <v>0</v>
      </c>
      <c r="AB5076">
        <v>67</v>
      </c>
      <c r="AC5076">
        <v>0</v>
      </c>
      <c r="AD5076">
        <v>51</v>
      </c>
      <c r="AE5076">
        <v>0</v>
      </c>
      <c r="AY5076" s="59"/>
    </row>
    <row r="5077" spans="1:51">
      <c r="A5077" s="19">
        <v>43839</v>
      </c>
      <c r="B5077" t="s">
        <v>45</v>
      </c>
      <c r="C5077" s="19">
        <v>43907</v>
      </c>
      <c r="D5077">
        <v>155</v>
      </c>
      <c r="E5077">
        <v>35.700000000000003</v>
      </c>
      <c r="F5077">
        <v>4.0999999999999996</v>
      </c>
      <c r="G5077">
        <v>2.6</v>
      </c>
      <c r="H5077">
        <v>8</v>
      </c>
      <c r="I5077">
        <v>2.8</v>
      </c>
      <c r="J5077">
        <v>15.4</v>
      </c>
      <c r="K5077">
        <v>1.4</v>
      </c>
      <c r="L5077">
        <v>16.8</v>
      </c>
      <c r="M5077">
        <v>2.8</v>
      </c>
      <c r="N5077">
        <v>69.3</v>
      </c>
      <c r="O5077">
        <v>1.8</v>
      </c>
      <c r="P5077">
        <v>1.2</v>
      </c>
      <c r="Q5077">
        <v>3.2</v>
      </c>
      <c r="R5077">
        <v>1.4</v>
      </c>
      <c r="S5077">
        <v>9.3000000000000007</v>
      </c>
      <c r="T5077">
        <v>1.1000000000000001</v>
      </c>
      <c r="U5077">
        <v>11</v>
      </c>
      <c r="V5077">
        <v>1.3</v>
      </c>
      <c r="W5077">
        <v>80</v>
      </c>
      <c r="X5077">
        <v>0</v>
      </c>
      <c r="Y5077">
        <v>0</v>
      </c>
      <c r="Z5077">
        <v>2</v>
      </c>
      <c r="AA5077">
        <v>0</v>
      </c>
      <c r="AB5077">
        <v>35</v>
      </c>
      <c r="AC5077">
        <v>0</v>
      </c>
      <c r="AD5077">
        <v>38</v>
      </c>
      <c r="AE5077">
        <v>0</v>
      </c>
      <c r="AY5077" s="59"/>
    </row>
    <row r="5078" spans="1:51">
      <c r="A5078" s="19">
        <v>43839</v>
      </c>
      <c r="B5078" t="s">
        <v>42</v>
      </c>
      <c r="C5078" s="19">
        <v>43907</v>
      </c>
      <c r="D5078">
        <v>136</v>
      </c>
      <c r="E5078">
        <v>28.5</v>
      </c>
      <c r="F5078">
        <v>5.5</v>
      </c>
      <c r="G5078">
        <v>1.9</v>
      </c>
      <c r="H5078">
        <v>12</v>
      </c>
      <c r="I5078">
        <v>3.6</v>
      </c>
      <c r="J5078">
        <v>18.8</v>
      </c>
      <c r="K5078">
        <v>1.3</v>
      </c>
      <c r="L5078">
        <v>15.2</v>
      </c>
      <c r="M5078">
        <v>2.9</v>
      </c>
      <c r="N5078">
        <v>49.3</v>
      </c>
      <c r="O5078">
        <v>3</v>
      </c>
      <c r="P5078">
        <v>1.6</v>
      </c>
      <c r="Q5078">
        <v>7.9</v>
      </c>
      <c r="R5078">
        <v>2.2000000000000002</v>
      </c>
      <c r="S5078">
        <v>19.600000000000001</v>
      </c>
      <c r="T5078">
        <v>1.5</v>
      </c>
      <c r="U5078">
        <v>12.7</v>
      </c>
      <c r="V5078">
        <v>1.9</v>
      </c>
      <c r="W5078">
        <v>58</v>
      </c>
      <c r="X5078">
        <v>0</v>
      </c>
      <c r="Y5078">
        <v>0</v>
      </c>
      <c r="Z5078">
        <v>8</v>
      </c>
      <c r="AA5078">
        <v>0</v>
      </c>
      <c r="AB5078">
        <v>39</v>
      </c>
      <c r="AC5078">
        <v>0</v>
      </c>
      <c r="AD5078">
        <v>31</v>
      </c>
      <c r="AE5078">
        <v>0</v>
      </c>
      <c r="AY5078" s="59"/>
    </row>
    <row r="5079" spans="1:51">
      <c r="A5079" s="19">
        <v>43839</v>
      </c>
      <c r="B5079" t="s">
        <v>46</v>
      </c>
      <c r="C5079" s="19">
        <v>43914</v>
      </c>
      <c r="D5079">
        <v>105</v>
      </c>
      <c r="E5079">
        <v>39.200000000000003</v>
      </c>
      <c r="F5079">
        <v>7.1</v>
      </c>
      <c r="G5079">
        <v>2.8</v>
      </c>
      <c r="H5079">
        <v>7</v>
      </c>
      <c r="I5079">
        <v>2.5</v>
      </c>
      <c r="J5079">
        <v>14.4</v>
      </c>
      <c r="K5079">
        <v>2</v>
      </c>
      <c r="L5079">
        <v>11.7</v>
      </c>
      <c r="M5079">
        <v>3</v>
      </c>
      <c r="N5079">
        <v>78.3</v>
      </c>
      <c r="O5079">
        <v>2.2999999999999998</v>
      </c>
      <c r="P5079">
        <v>1.2</v>
      </c>
      <c r="Q5079">
        <v>2.2999999999999998</v>
      </c>
      <c r="R5079">
        <v>1.4</v>
      </c>
      <c r="S5079">
        <v>7</v>
      </c>
      <c r="T5079">
        <v>0.9</v>
      </c>
      <c r="U5079">
        <v>5</v>
      </c>
      <c r="V5079">
        <v>1.2</v>
      </c>
      <c r="W5079">
        <v>84</v>
      </c>
      <c r="X5079">
        <v>0</v>
      </c>
      <c r="Y5079">
        <v>0</v>
      </c>
      <c r="Z5079">
        <v>1</v>
      </c>
      <c r="AA5079">
        <v>0</v>
      </c>
      <c r="AB5079">
        <v>13</v>
      </c>
      <c r="AC5079">
        <v>0</v>
      </c>
      <c r="AD5079">
        <v>6</v>
      </c>
      <c r="AE5079">
        <v>0</v>
      </c>
      <c r="AY5079" s="59"/>
    </row>
    <row r="5080" spans="1:51">
      <c r="A5080" s="19">
        <v>43839</v>
      </c>
      <c r="B5080" t="s">
        <v>47</v>
      </c>
      <c r="C5080" s="19">
        <v>43919</v>
      </c>
      <c r="D5080">
        <v>51</v>
      </c>
      <c r="E5080">
        <v>28.8</v>
      </c>
      <c r="F5080">
        <v>5.2</v>
      </c>
      <c r="G5080">
        <v>2.2999999999999998</v>
      </c>
      <c r="H5080">
        <v>8.6</v>
      </c>
      <c r="I5080">
        <v>2.8</v>
      </c>
      <c r="J5080">
        <v>20.2</v>
      </c>
      <c r="K5080">
        <v>1.6</v>
      </c>
      <c r="L5080">
        <v>16.399999999999999</v>
      </c>
      <c r="M5080">
        <v>3.5</v>
      </c>
      <c r="N5080">
        <v>48</v>
      </c>
      <c r="O5080">
        <v>2.9</v>
      </c>
      <c r="P5080">
        <v>1.7</v>
      </c>
      <c r="Q5080">
        <v>5.2</v>
      </c>
      <c r="R5080">
        <v>2</v>
      </c>
      <c r="S5080">
        <v>22</v>
      </c>
      <c r="T5080">
        <v>1.7</v>
      </c>
      <c r="U5080">
        <v>14.1</v>
      </c>
      <c r="V5080">
        <v>2.1</v>
      </c>
      <c r="W5080">
        <v>22</v>
      </c>
      <c r="X5080">
        <v>0</v>
      </c>
      <c r="Y5080">
        <v>0</v>
      </c>
      <c r="Z5080">
        <v>1</v>
      </c>
      <c r="AA5080">
        <v>0</v>
      </c>
      <c r="AB5080">
        <v>15</v>
      </c>
      <c r="AC5080">
        <v>0</v>
      </c>
      <c r="AD5080">
        <v>13</v>
      </c>
      <c r="AE5080">
        <v>0</v>
      </c>
      <c r="AY5080" s="59"/>
    </row>
    <row r="5081" spans="1:51">
      <c r="A5081" s="19">
        <v>43839</v>
      </c>
      <c r="B5081" t="s">
        <v>48</v>
      </c>
      <c r="C5081" s="19">
        <v>43925</v>
      </c>
      <c r="D5081">
        <v>15</v>
      </c>
      <c r="E5081">
        <v>28.3</v>
      </c>
      <c r="F5081">
        <v>4.7</v>
      </c>
      <c r="G5081">
        <v>1.6</v>
      </c>
      <c r="H5081">
        <v>8.8000000000000007</v>
      </c>
      <c r="I5081">
        <v>2.1</v>
      </c>
      <c r="J5081">
        <v>21.4</v>
      </c>
      <c r="K5081">
        <v>2.2999999999999998</v>
      </c>
      <c r="L5081">
        <v>16.8</v>
      </c>
      <c r="M5081">
        <v>3.6</v>
      </c>
      <c r="N5081">
        <v>44.8</v>
      </c>
      <c r="O5081">
        <v>2.7</v>
      </c>
      <c r="P5081">
        <v>1.6</v>
      </c>
      <c r="Q5081">
        <v>5.4</v>
      </c>
      <c r="R5081">
        <v>1.9</v>
      </c>
      <c r="S5081">
        <v>24.3</v>
      </c>
      <c r="T5081">
        <v>1.8</v>
      </c>
      <c r="U5081">
        <v>14.7</v>
      </c>
      <c r="V5081">
        <v>2.2999999999999998</v>
      </c>
      <c r="W5081">
        <v>6</v>
      </c>
      <c r="X5081">
        <v>0</v>
      </c>
      <c r="Y5081">
        <v>0</v>
      </c>
      <c r="Z5081">
        <v>0</v>
      </c>
      <c r="AA5081">
        <v>0</v>
      </c>
      <c r="AB5081">
        <v>5</v>
      </c>
      <c r="AC5081">
        <v>0</v>
      </c>
      <c r="AD5081">
        <v>4</v>
      </c>
      <c r="AE5081">
        <v>0</v>
      </c>
      <c r="AY5081" s="59"/>
    </row>
    <row r="5082" spans="1:51">
      <c r="A5082" s="19">
        <v>43839</v>
      </c>
      <c r="B5082" t="s">
        <v>49</v>
      </c>
      <c r="C5082" s="19">
        <v>43925</v>
      </c>
      <c r="D5082">
        <v>24</v>
      </c>
      <c r="E5082">
        <v>22.9</v>
      </c>
      <c r="F5082">
        <v>5.8</v>
      </c>
      <c r="G5082">
        <v>1.8</v>
      </c>
      <c r="H5082">
        <v>8.1</v>
      </c>
      <c r="I5082">
        <v>2.7</v>
      </c>
      <c r="J5082">
        <v>23.2</v>
      </c>
      <c r="K5082">
        <v>2.5</v>
      </c>
      <c r="L5082">
        <v>17.7</v>
      </c>
      <c r="M5082">
        <v>4.9000000000000004</v>
      </c>
      <c r="N5082">
        <v>30.3</v>
      </c>
      <c r="O5082">
        <v>3.7</v>
      </c>
      <c r="P5082">
        <v>1.8</v>
      </c>
      <c r="Q5082">
        <v>5.5</v>
      </c>
      <c r="R5082">
        <v>2.2999999999999998</v>
      </c>
      <c r="S5082">
        <v>32.1</v>
      </c>
      <c r="T5082">
        <v>2.4</v>
      </c>
      <c r="U5082">
        <v>18.100000000000001</v>
      </c>
      <c r="V5082">
        <v>3.4</v>
      </c>
      <c r="W5082">
        <v>9</v>
      </c>
      <c r="X5082">
        <v>0</v>
      </c>
      <c r="Y5082">
        <v>0</v>
      </c>
      <c r="Z5082">
        <v>0</v>
      </c>
      <c r="AA5082">
        <v>0</v>
      </c>
      <c r="AB5082">
        <v>9</v>
      </c>
      <c r="AC5082">
        <v>0</v>
      </c>
      <c r="AD5082">
        <v>7</v>
      </c>
      <c r="AE5082">
        <v>0</v>
      </c>
      <c r="AY5082" s="59"/>
    </row>
    <row r="5083" spans="1:51">
      <c r="A5083" s="19">
        <v>43839</v>
      </c>
      <c r="B5083" t="s">
        <v>50</v>
      </c>
      <c r="C5083" s="19">
        <v>43925</v>
      </c>
      <c r="D5083">
        <v>54</v>
      </c>
      <c r="E5083">
        <v>43.2</v>
      </c>
      <c r="F5083">
        <v>3.6</v>
      </c>
      <c r="G5083">
        <v>3.2</v>
      </c>
      <c r="H5083">
        <v>6.3</v>
      </c>
      <c r="I5083">
        <v>2.5</v>
      </c>
      <c r="J5083">
        <v>13.7</v>
      </c>
      <c r="K5083">
        <v>2.4</v>
      </c>
      <c r="L5083">
        <v>11.5</v>
      </c>
      <c r="M5083">
        <v>3.1</v>
      </c>
      <c r="N5083">
        <v>83.5</v>
      </c>
      <c r="O5083">
        <v>0.9</v>
      </c>
      <c r="P5083">
        <v>1</v>
      </c>
      <c r="Q5083">
        <v>1.9</v>
      </c>
      <c r="R5083">
        <v>1</v>
      </c>
      <c r="S5083">
        <v>5.5</v>
      </c>
      <c r="T5083">
        <v>0.8</v>
      </c>
      <c r="U5083">
        <v>3.8</v>
      </c>
      <c r="V5083">
        <v>1.1000000000000001</v>
      </c>
      <c r="W5083">
        <v>45</v>
      </c>
      <c r="X5083">
        <v>0</v>
      </c>
      <c r="Y5083">
        <v>0</v>
      </c>
      <c r="Z5083">
        <v>0</v>
      </c>
      <c r="AA5083">
        <v>0</v>
      </c>
      <c r="AB5083">
        <v>6</v>
      </c>
      <c r="AC5083">
        <v>0</v>
      </c>
      <c r="AD5083">
        <v>3</v>
      </c>
      <c r="AE5083">
        <v>0</v>
      </c>
      <c r="AY5083" s="59"/>
    </row>
    <row r="5084" spans="1:51">
      <c r="A5084" s="19">
        <v>43839</v>
      </c>
      <c r="B5084" t="s">
        <v>51</v>
      </c>
      <c r="C5084" s="19">
        <v>43925</v>
      </c>
      <c r="D5084">
        <v>14</v>
      </c>
      <c r="E5084">
        <v>27.2</v>
      </c>
      <c r="F5084">
        <v>2.1</v>
      </c>
      <c r="G5084">
        <v>1.7</v>
      </c>
      <c r="H5084">
        <v>11</v>
      </c>
      <c r="I5084">
        <v>2.7</v>
      </c>
      <c r="J5084">
        <v>22.3</v>
      </c>
      <c r="K5084">
        <v>2.5</v>
      </c>
      <c r="L5084">
        <v>15.9</v>
      </c>
      <c r="M5084">
        <v>4.0999999999999996</v>
      </c>
      <c r="N5084">
        <v>41.5</v>
      </c>
      <c r="O5084">
        <v>1.7</v>
      </c>
      <c r="P5084">
        <v>1.8</v>
      </c>
      <c r="Q5084">
        <v>7.5</v>
      </c>
      <c r="R5084">
        <v>2.2000000000000002</v>
      </c>
      <c r="S5084">
        <v>26.6</v>
      </c>
      <c r="T5084">
        <v>2.1</v>
      </c>
      <c r="U5084">
        <v>13.5</v>
      </c>
      <c r="V5084">
        <v>2.6</v>
      </c>
      <c r="W5084">
        <v>5</v>
      </c>
      <c r="X5084">
        <v>0</v>
      </c>
      <c r="Y5084">
        <v>0</v>
      </c>
      <c r="Z5084">
        <v>1</v>
      </c>
      <c r="AA5084">
        <v>0</v>
      </c>
      <c r="AB5084">
        <v>4</v>
      </c>
      <c r="AC5084">
        <v>0</v>
      </c>
      <c r="AD5084">
        <v>3</v>
      </c>
      <c r="AE5084">
        <v>0</v>
      </c>
      <c r="AY5084" s="59"/>
    </row>
    <row r="5085" spans="1:51">
      <c r="A5085" s="19">
        <v>43839</v>
      </c>
      <c r="B5085" t="s">
        <v>52</v>
      </c>
      <c r="C5085" s="19">
        <v>43928</v>
      </c>
      <c r="D5085">
        <v>84</v>
      </c>
      <c r="E5085">
        <v>23.5</v>
      </c>
      <c r="F5085">
        <v>6.1</v>
      </c>
      <c r="G5085">
        <v>2.2000000000000002</v>
      </c>
      <c r="H5085">
        <v>11.5</v>
      </c>
      <c r="I5085">
        <v>4.3</v>
      </c>
      <c r="J5085">
        <v>20.9</v>
      </c>
      <c r="K5085">
        <v>1.5</v>
      </c>
      <c r="L5085">
        <v>16.2</v>
      </c>
      <c r="M5085">
        <v>3.2</v>
      </c>
      <c r="N5085">
        <v>32.700000000000003</v>
      </c>
      <c r="O5085">
        <v>4.3</v>
      </c>
      <c r="P5085">
        <v>2.4</v>
      </c>
      <c r="Q5085">
        <v>9</v>
      </c>
      <c r="R5085">
        <v>3.6</v>
      </c>
      <c r="S5085">
        <v>26.6</v>
      </c>
      <c r="T5085">
        <v>2.2000000000000002</v>
      </c>
      <c r="U5085">
        <v>15.9</v>
      </c>
      <c r="V5085">
        <v>3</v>
      </c>
      <c r="W5085">
        <v>31</v>
      </c>
      <c r="X5085">
        <v>0</v>
      </c>
      <c r="Y5085">
        <v>0</v>
      </c>
      <c r="Z5085">
        <v>4</v>
      </c>
      <c r="AA5085">
        <v>0</v>
      </c>
      <c r="AB5085">
        <v>28</v>
      </c>
      <c r="AC5085">
        <v>0</v>
      </c>
      <c r="AD5085">
        <v>21</v>
      </c>
      <c r="AE5085">
        <v>0</v>
      </c>
      <c r="AY5085" s="59"/>
    </row>
    <row r="5086" spans="1:51">
      <c r="A5086" s="19">
        <v>43839</v>
      </c>
      <c r="B5086" t="s">
        <v>53</v>
      </c>
      <c r="C5086" s="19">
        <v>43949</v>
      </c>
      <c r="D5086">
        <v>60</v>
      </c>
      <c r="E5086">
        <v>23.3</v>
      </c>
      <c r="F5086">
        <v>3.5</v>
      </c>
      <c r="G5086">
        <v>2.2000000000000002</v>
      </c>
      <c r="H5086">
        <v>11.3</v>
      </c>
      <c r="I5086">
        <v>3.3</v>
      </c>
      <c r="J5086">
        <v>20.9</v>
      </c>
      <c r="K5086">
        <v>2.2999999999999998</v>
      </c>
      <c r="L5086">
        <v>19.399999999999999</v>
      </c>
      <c r="M5086">
        <v>3.5</v>
      </c>
      <c r="N5086">
        <v>30.3</v>
      </c>
      <c r="O5086">
        <v>3</v>
      </c>
      <c r="P5086">
        <v>2.7</v>
      </c>
      <c r="Q5086">
        <v>8.8000000000000007</v>
      </c>
      <c r="R5086">
        <v>3.1</v>
      </c>
      <c r="S5086">
        <v>24.8</v>
      </c>
      <c r="T5086">
        <v>2.5</v>
      </c>
      <c r="U5086">
        <v>21.2</v>
      </c>
      <c r="V5086">
        <v>3.1</v>
      </c>
      <c r="W5086">
        <v>21</v>
      </c>
      <c r="X5086">
        <v>0</v>
      </c>
      <c r="Y5086">
        <v>0</v>
      </c>
      <c r="Z5086">
        <v>3</v>
      </c>
      <c r="AA5086">
        <v>0</v>
      </c>
      <c r="AB5086">
        <v>19</v>
      </c>
      <c r="AC5086">
        <v>0</v>
      </c>
      <c r="AD5086">
        <v>17</v>
      </c>
      <c r="AE5086">
        <v>0</v>
      </c>
      <c r="AY5086" s="59"/>
    </row>
    <row r="5087" spans="1:51">
      <c r="A5087" s="19">
        <v>43839</v>
      </c>
      <c r="B5087" t="s">
        <v>54</v>
      </c>
      <c r="C5087" s="19">
        <v>43949</v>
      </c>
      <c r="D5087">
        <v>21</v>
      </c>
      <c r="E5087">
        <v>33.200000000000003</v>
      </c>
      <c r="F5087">
        <v>6</v>
      </c>
      <c r="G5087">
        <v>2.2000000000000002</v>
      </c>
      <c r="H5087">
        <v>9.6</v>
      </c>
      <c r="I5087">
        <v>1.8</v>
      </c>
      <c r="J5087">
        <v>17.899999999999999</v>
      </c>
      <c r="K5087">
        <v>1.7</v>
      </c>
      <c r="L5087">
        <v>14.5</v>
      </c>
      <c r="M5087">
        <v>2.6</v>
      </c>
      <c r="N5087">
        <v>56.4</v>
      </c>
      <c r="O5087">
        <v>3.6</v>
      </c>
      <c r="P5087">
        <v>2</v>
      </c>
      <c r="Q5087">
        <v>5.9</v>
      </c>
      <c r="R5087">
        <v>2</v>
      </c>
      <c r="S5087">
        <v>15.9</v>
      </c>
      <c r="T5087">
        <v>1.7</v>
      </c>
      <c r="U5087">
        <v>10.3</v>
      </c>
      <c r="V5087">
        <v>2</v>
      </c>
      <c r="W5087">
        <v>11</v>
      </c>
      <c r="X5087">
        <v>0</v>
      </c>
      <c r="Y5087">
        <v>0</v>
      </c>
      <c r="Z5087">
        <v>1</v>
      </c>
      <c r="AA5087">
        <v>0</v>
      </c>
      <c r="AB5087">
        <v>6</v>
      </c>
      <c r="AC5087">
        <v>0</v>
      </c>
      <c r="AD5087">
        <v>3</v>
      </c>
      <c r="AE5087">
        <v>0</v>
      </c>
      <c r="AY5087" s="59"/>
    </row>
    <row r="5088" spans="1:51">
      <c r="A5088" s="19">
        <v>43839</v>
      </c>
      <c r="B5088" t="s">
        <v>55</v>
      </c>
      <c r="C5088" s="19">
        <v>43949</v>
      </c>
      <c r="D5088">
        <v>96</v>
      </c>
      <c r="E5088">
        <v>30.8</v>
      </c>
      <c r="F5088">
        <v>6</v>
      </c>
      <c r="G5088">
        <v>2.6</v>
      </c>
      <c r="H5088">
        <v>8.9</v>
      </c>
      <c r="I5088">
        <v>1.9</v>
      </c>
      <c r="J5088">
        <v>18</v>
      </c>
      <c r="K5088">
        <v>2.5</v>
      </c>
      <c r="L5088">
        <v>15.9</v>
      </c>
      <c r="M5088">
        <v>2.9</v>
      </c>
      <c r="N5088">
        <v>50.4</v>
      </c>
      <c r="O5088">
        <v>3.7</v>
      </c>
      <c r="P5088">
        <v>2.2000000000000002</v>
      </c>
      <c r="Q5088">
        <v>6</v>
      </c>
      <c r="R5088">
        <v>2.1</v>
      </c>
      <c r="S5088">
        <v>17.3</v>
      </c>
      <c r="T5088">
        <v>2.2000000000000002</v>
      </c>
      <c r="U5088">
        <v>13.3</v>
      </c>
      <c r="V5088">
        <v>2.4</v>
      </c>
      <c r="W5088">
        <v>45</v>
      </c>
      <c r="X5088">
        <v>0</v>
      </c>
      <c r="Y5088">
        <v>0</v>
      </c>
      <c r="Z5088">
        <v>2</v>
      </c>
      <c r="AA5088">
        <v>0</v>
      </c>
      <c r="AB5088">
        <v>26</v>
      </c>
      <c r="AC5088">
        <v>0</v>
      </c>
      <c r="AD5088">
        <v>23</v>
      </c>
      <c r="AE5088">
        <v>0</v>
      </c>
      <c r="AY5088" s="59"/>
    </row>
    <row r="5089" spans="1:51">
      <c r="A5089" s="19">
        <v>43839</v>
      </c>
      <c r="B5089" t="s">
        <v>56</v>
      </c>
      <c r="C5089" s="19">
        <v>43949</v>
      </c>
      <c r="D5089">
        <v>274</v>
      </c>
      <c r="E5089">
        <v>29.1</v>
      </c>
      <c r="F5089">
        <v>10.1</v>
      </c>
      <c r="G5089">
        <v>2.4</v>
      </c>
      <c r="H5089">
        <v>9.1999999999999993</v>
      </c>
      <c r="I5089">
        <v>1.9</v>
      </c>
      <c r="J5089">
        <v>17.899999999999999</v>
      </c>
      <c r="K5089">
        <v>1.6</v>
      </c>
      <c r="L5089">
        <v>14.5</v>
      </c>
      <c r="M5089">
        <v>2.7</v>
      </c>
      <c r="N5089">
        <v>47.1</v>
      </c>
      <c r="O5089">
        <v>6.9</v>
      </c>
      <c r="P5089">
        <v>2.2999999999999998</v>
      </c>
      <c r="Q5089">
        <v>6.4</v>
      </c>
      <c r="R5089">
        <v>2.4</v>
      </c>
      <c r="S5089">
        <v>17.899999999999999</v>
      </c>
      <c r="T5089">
        <v>2.2000000000000002</v>
      </c>
      <c r="U5089">
        <v>11.9</v>
      </c>
      <c r="V5089">
        <v>2.5</v>
      </c>
      <c r="W5089">
        <v>139</v>
      </c>
      <c r="X5089">
        <v>0</v>
      </c>
      <c r="Y5089">
        <v>0</v>
      </c>
      <c r="Z5089">
        <v>6</v>
      </c>
      <c r="AA5089">
        <v>0</v>
      </c>
      <c r="AB5089">
        <v>85</v>
      </c>
      <c r="AC5089">
        <v>0</v>
      </c>
      <c r="AD5089">
        <v>36</v>
      </c>
      <c r="AE5089">
        <v>0</v>
      </c>
      <c r="AY5089" s="59"/>
    </row>
    <row r="5090" spans="1:51">
      <c r="A5090" s="19">
        <v>43839</v>
      </c>
      <c r="B5090" t="s">
        <v>57</v>
      </c>
      <c r="C5090" s="19">
        <v>43949</v>
      </c>
      <c r="D5090">
        <v>186</v>
      </c>
      <c r="E5090">
        <v>31.6</v>
      </c>
      <c r="F5090">
        <v>4.8</v>
      </c>
      <c r="G5090">
        <v>1.7</v>
      </c>
      <c r="H5090">
        <v>11.2</v>
      </c>
      <c r="I5090">
        <v>3.3</v>
      </c>
      <c r="J5090">
        <v>18.399999999999999</v>
      </c>
      <c r="K5090">
        <v>1.1000000000000001</v>
      </c>
      <c r="L5090">
        <v>14.4</v>
      </c>
      <c r="M5090">
        <v>3</v>
      </c>
      <c r="N5090">
        <v>52.6</v>
      </c>
      <c r="O5090">
        <v>3.2</v>
      </c>
      <c r="P5090">
        <v>2</v>
      </c>
      <c r="Q5090">
        <v>7.4</v>
      </c>
      <c r="R5090">
        <v>2.5</v>
      </c>
      <c r="S5090">
        <v>17</v>
      </c>
      <c r="T5090">
        <v>1.7</v>
      </c>
      <c r="U5090">
        <v>10.7</v>
      </c>
      <c r="V5090">
        <v>2.7</v>
      </c>
      <c r="W5090">
        <v>97</v>
      </c>
      <c r="X5090">
        <v>0</v>
      </c>
      <c r="Y5090">
        <v>0</v>
      </c>
      <c r="Z5090">
        <v>9</v>
      </c>
      <c r="AA5090">
        <v>0</v>
      </c>
      <c r="AB5090">
        <v>56</v>
      </c>
      <c r="AC5090">
        <v>0</v>
      </c>
      <c r="AD5090">
        <v>24</v>
      </c>
      <c r="AE5090">
        <v>0</v>
      </c>
      <c r="AY5090" s="59"/>
    </row>
    <row r="5091" spans="1:51">
      <c r="A5091" s="19">
        <v>43839</v>
      </c>
      <c r="B5091" t="s">
        <v>58</v>
      </c>
      <c r="C5091" s="19">
        <v>43949</v>
      </c>
      <c r="D5091">
        <v>26</v>
      </c>
      <c r="E5091">
        <v>24.1</v>
      </c>
      <c r="F5091">
        <v>6.4</v>
      </c>
      <c r="G5091">
        <v>2.4</v>
      </c>
      <c r="H5091">
        <v>11.3</v>
      </c>
      <c r="I5091">
        <v>2.2999999999999998</v>
      </c>
      <c r="J5091">
        <v>20.3</v>
      </c>
      <c r="K5091">
        <v>2.1</v>
      </c>
      <c r="L5091">
        <v>17.5</v>
      </c>
      <c r="M5091">
        <v>3.1</v>
      </c>
      <c r="N5091">
        <v>33.200000000000003</v>
      </c>
      <c r="O5091">
        <v>4.5999999999999996</v>
      </c>
      <c r="P5091">
        <v>2.6</v>
      </c>
      <c r="Q5091">
        <v>9.3000000000000007</v>
      </c>
      <c r="R5091">
        <v>2.7</v>
      </c>
      <c r="S5091">
        <v>23.9</v>
      </c>
      <c r="T5091">
        <v>2.4</v>
      </c>
      <c r="U5091">
        <v>18</v>
      </c>
      <c r="V5091">
        <v>2.9</v>
      </c>
      <c r="W5091">
        <v>10</v>
      </c>
      <c r="X5091">
        <v>0</v>
      </c>
      <c r="Y5091">
        <v>0</v>
      </c>
      <c r="Z5091">
        <v>1</v>
      </c>
      <c r="AA5091">
        <v>0</v>
      </c>
      <c r="AB5091">
        <v>8</v>
      </c>
      <c r="AC5091">
        <v>0</v>
      </c>
      <c r="AD5091">
        <v>7</v>
      </c>
      <c r="AE5091">
        <v>0</v>
      </c>
      <c r="AY5091" s="59"/>
    </row>
    <row r="5092" spans="1:51">
      <c r="A5092" s="19">
        <v>43839</v>
      </c>
      <c r="B5092" t="s">
        <v>59</v>
      </c>
      <c r="C5092" s="19">
        <v>43953</v>
      </c>
      <c r="D5092">
        <v>7</v>
      </c>
      <c r="E5092">
        <v>28.8</v>
      </c>
      <c r="F5092">
        <v>5.2</v>
      </c>
      <c r="G5092">
        <v>2.2999999999999998</v>
      </c>
      <c r="H5092">
        <v>8.6</v>
      </c>
      <c r="I5092">
        <v>2.8</v>
      </c>
      <c r="J5092">
        <v>20.2</v>
      </c>
      <c r="K5092">
        <v>1.6</v>
      </c>
      <c r="L5092">
        <v>16.399999999999999</v>
      </c>
      <c r="M5092">
        <v>3.5</v>
      </c>
      <c r="N5092">
        <v>44.2</v>
      </c>
      <c r="O5092">
        <v>3.8</v>
      </c>
      <c r="P5092">
        <v>2.6</v>
      </c>
      <c r="Q5092">
        <v>6.1</v>
      </c>
      <c r="R5092">
        <v>2.7</v>
      </c>
      <c r="S5092">
        <v>20.9</v>
      </c>
      <c r="T5092">
        <v>2.2000000000000002</v>
      </c>
      <c r="U5092">
        <v>14.3</v>
      </c>
      <c r="V5092">
        <v>2.8</v>
      </c>
      <c r="W5092">
        <v>3</v>
      </c>
      <c r="X5092">
        <v>0</v>
      </c>
      <c r="Y5092">
        <v>0</v>
      </c>
      <c r="Z5092">
        <v>0</v>
      </c>
      <c r="AA5092">
        <v>0</v>
      </c>
      <c r="AB5092">
        <v>2</v>
      </c>
      <c r="AC5092">
        <v>0</v>
      </c>
      <c r="AD5092">
        <v>2</v>
      </c>
      <c r="AE5092">
        <v>0</v>
      </c>
      <c r="AY5092" s="59"/>
    </row>
    <row r="5093" spans="1:51">
      <c r="A5093" s="19">
        <v>43839</v>
      </c>
      <c r="B5093" t="s">
        <v>60</v>
      </c>
      <c r="C5093" s="19">
        <v>43953</v>
      </c>
      <c r="D5093">
        <v>39</v>
      </c>
      <c r="E5093">
        <v>21.8</v>
      </c>
      <c r="F5093">
        <v>5</v>
      </c>
      <c r="G5093">
        <v>1.5</v>
      </c>
      <c r="H5093">
        <v>12.5</v>
      </c>
      <c r="I5093">
        <v>6.5</v>
      </c>
      <c r="J5093">
        <v>22.2</v>
      </c>
      <c r="K5093">
        <v>1.4</v>
      </c>
      <c r="L5093">
        <v>15.1</v>
      </c>
      <c r="M5093">
        <v>3.7</v>
      </c>
      <c r="N5093">
        <v>27.8</v>
      </c>
      <c r="O5093">
        <v>4</v>
      </c>
      <c r="P5093">
        <v>2.2999999999999998</v>
      </c>
      <c r="Q5093">
        <v>10.7</v>
      </c>
      <c r="R5093">
        <v>5.4</v>
      </c>
      <c r="S5093">
        <v>29.3</v>
      </c>
      <c r="T5093">
        <v>2.5</v>
      </c>
      <c r="U5093">
        <v>14.2</v>
      </c>
      <c r="V5093">
        <v>3.4</v>
      </c>
      <c r="W5093">
        <v>13</v>
      </c>
      <c r="X5093">
        <v>0</v>
      </c>
      <c r="Y5093">
        <v>0</v>
      </c>
      <c r="Z5093">
        <v>3</v>
      </c>
      <c r="AA5093">
        <v>0</v>
      </c>
      <c r="AB5093">
        <v>14</v>
      </c>
      <c r="AC5093">
        <v>0</v>
      </c>
      <c r="AD5093">
        <v>9</v>
      </c>
      <c r="AE5093">
        <v>0</v>
      </c>
      <c r="AY5093" s="59"/>
    </row>
    <row r="5094" spans="1:51">
      <c r="A5094" s="19">
        <v>43839</v>
      </c>
      <c r="B5094" t="s">
        <v>61</v>
      </c>
      <c r="C5094" s="19">
        <v>43956</v>
      </c>
      <c r="D5094">
        <v>82</v>
      </c>
      <c r="E5094">
        <v>26.5</v>
      </c>
      <c r="F5094">
        <v>2.1</v>
      </c>
      <c r="G5094">
        <v>1.8</v>
      </c>
      <c r="H5094">
        <v>15.9</v>
      </c>
      <c r="I5094">
        <v>4.3</v>
      </c>
      <c r="J5094">
        <v>19.5</v>
      </c>
      <c r="K5094">
        <v>1</v>
      </c>
      <c r="L5094">
        <v>15.4</v>
      </c>
      <c r="M5094">
        <v>3.1</v>
      </c>
      <c r="N5094">
        <v>37.700000000000003</v>
      </c>
      <c r="O5094">
        <v>2.2999999999999998</v>
      </c>
      <c r="P5094">
        <v>2.1</v>
      </c>
      <c r="Q5094">
        <v>14.5</v>
      </c>
      <c r="R5094">
        <v>3.5</v>
      </c>
      <c r="S5094">
        <v>21</v>
      </c>
      <c r="T5094">
        <v>2</v>
      </c>
      <c r="U5094">
        <v>13.7</v>
      </c>
      <c r="V5094">
        <v>2.8</v>
      </c>
      <c r="W5094">
        <v>28</v>
      </c>
      <c r="X5094">
        <v>0</v>
      </c>
      <c r="Y5094">
        <v>0</v>
      </c>
      <c r="Z5094">
        <v>17</v>
      </c>
      <c r="AA5094">
        <v>0</v>
      </c>
      <c r="AB5094">
        <v>21</v>
      </c>
      <c r="AC5094">
        <v>0</v>
      </c>
      <c r="AD5094">
        <v>16</v>
      </c>
      <c r="AE5094">
        <v>0</v>
      </c>
      <c r="AY5094" s="59"/>
    </row>
    <row r="5095" spans="1:51">
      <c r="A5095" s="19">
        <v>43839</v>
      </c>
      <c r="B5095" t="s">
        <v>62</v>
      </c>
      <c r="C5095" s="19">
        <v>43963</v>
      </c>
      <c r="D5095">
        <v>29</v>
      </c>
      <c r="E5095">
        <v>21.8</v>
      </c>
      <c r="F5095">
        <v>4.7</v>
      </c>
      <c r="G5095">
        <v>1.5</v>
      </c>
      <c r="H5095">
        <v>12.5</v>
      </c>
      <c r="I5095">
        <v>6.5</v>
      </c>
      <c r="J5095">
        <v>22.2</v>
      </c>
      <c r="K5095">
        <v>1.4</v>
      </c>
      <c r="L5095">
        <v>15.2</v>
      </c>
      <c r="M5095">
        <v>3.7</v>
      </c>
      <c r="N5095">
        <v>27.3</v>
      </c>
      <c r="O5095">
        <v>4.3</v>
      </c>
      <c r="P5095">
        <v>2.5</v>
      </c>
      <c r="Q5095">
        <v>11</v>
      </c>
      <c r="R5095">
        <v>5.2</v>
      </c>
      <c r="S5095">
        <v>28.7</v>
      </c>
      <c r="T5095">
        <v>2.5</v>
      </c>
      <c r="U5095">
        <v>14.4</v>
      </c>
      <c r="V5095">
        <v>3.7</v>
      </c>
      <c r="W5095">
        <v>10</v>
      </c>
      <c r="X5095">
        <v>0</v>
      </c>
      <c r="Y5095">
        <v>0</v>
      </c>
      <c r="Z5095">
        <v>2</v>
      </c>
      <c r="AA5095">
        <v>0</v>
      </c>
      <c r="AB5095">
        <v>10</v>
      </c>
      <c r="AC5095">
        <v>0</v>
      </c>
      <c r="AD5095">
        <v>7</v>
      </c>
      <c r="AE5095">
        <v>0</v>
      </c>
      <c r="AY5095" s="59"/>
    </row>
    <row r="5096" spans="1:51">
      <c r="A5096" s="19">
        <v>43839</v>
      </c>
      <c r="B5096" t="s">
        <v>63</v>
      </c>
      <c r="C5096" s="19">
        <v>43963</v>
      </c>
      <c r="D5096">
        <v>28</v>
      </c>
      <c r="E5096">
        <v>29.3</v>
      </c>
      <c r="F5096">
        <v>6.2</v>
      </c>
      <c r="G5096">
        <v>2.4</v>
      </c>
      <c r="H5096">
        <v>10.8</v>
      </c>
      <c r="I5096">
        <v>3.4</v>
      </c>
      <c r="J5096">
        <v>20.9</v>
      </c>
      <c r="K5096">
        <v>2.1</v>
      </c>
      <c r="L5096">
        <v>11.3</v>
      </c>
      <c r="M5096">
        <v>3.2</v>
      </c>
      <c r="N5096">
        <v>45.3</v>
      </c>
      <c r="O5096">
        <v>4.7</v>
      </c>
      <c r="P5096">
        <v>2.8</v>
      </c>
      <c r="Q5096">
        <v>7.6</v>
      </c>
      <c r="R5096">
        <v>3</v>
      </c>
      <c r="S5096">
        <v>22.9</v>
      </c>
      <c r="T5096">
        <v>2.2000000000000002</v>
      </c>
      <c r="U5096">
        <v>8.1999999999999993</v>
      </c>
      <c r="V5096">
        <v>2.8</v>
      </c>
      <c r="W5096">
        <v>15</v>
      </c>
      <c r="X5096">
        <v>0</v>
      </c>
      <c r="Y5096">
        <v>0</v>
      </c>
      <c r="Z5096">
        <v>1</v>
      </c>
      <c r="AA5096">
        <v>0</v>
      </c>
      <c r="AB5096">
        <v>11</v>
      </c>
      <c r="AC5096">
        <v>0</v>
      </c>
      <c r="AD5096">
        <v>1</v>
      </c>
      <c r="AE5096">
        <v>0</v>
      </c>
      <c r="AY5096" s="59"/>
    </row>
    <row r="5097" spans="1:51">
      <c r="A5097" s="19">
        <v>43839</v>
      </c>
      <c r="B5097" t="s">
        <v>64</v>
      </c>
      <c r="C5097" s="19">
        <v>43970</v>
      </c>
      <c r="D5097">
        <v>54</v>
      </c>
      <c r="E5097">
        <v>31.4</v>
      </c>
      <c r="F5097">
        <v>7.7</v>
      </c>
      <c r="G5097">
        <v>2.4</v>
      </c>
      <c r="H5097">
        <v>8.6999999999999993</v>
      </c>
      <c r="I5097">
        <v>3.4</v>
      </c>
      <c r="J5097">
        <v>18.7</v>
      </c>
      <c r="K5097">
        <v>1.4</v>
      </c>
      <c r="L5097">
        <v>12.8</v>
      </c>
      <c r="M5097">
        <v>3</v>
      </c>
      <c r="N5097">
        <v>50.1</v>
      </c>
      <c r="O5097">
        <v>4.8</v>
      </c>
      <c r="P5097">
        <v>2.7</v>
      </c>
      <c r="Q5097">
        <v>6</v>
      </c>
      <c r="R5097">
        <v>3.2</v>
      </c>
      <c r="S5097">
        <v>18.399999999999999</v>
      </c>
      <c r="T5097">
        <v>2.2999999999999998</v>
      </c>
      <c r="U5097">
        <v>9.1999999999999993</v>
      </c>
      <c r="V5097">
        <v>2.8</v>
      </c>
      <c r="W5097">
        <v>30</v>
      </c>
      <c r="X5097">
        <v>0</v>
      </c>
      <c r="Y5097">
        <v>0</v>
      </c>
      <c r="Z5097">
        <v>1</v>
      </c>
      <c r="AA5097">
        <v>0</v>
      </c>
      <c r="AB5097">
        <v>18</v>
      </c>
      <c r="AC5097">
        <v>0</v>
      </c>
      <c r="AD5097">
        <v>4</v>
      </c>
      <c r="AE5097">
        <v>0</v>
      </c>
      <c r="AY5097" s="59"/>
    </row>
    <row r="5098" spans="1:51">
      <c r="A5098" s="19">
        <v>43839</v>
      </c>
      <c r="B5098" t="s">
        <v>65</v>
      </c>
      <c r="C5098" s="19">
        <v>43970</v>
      </c>
      <c r="D5098">
        <v>61</v>
      </c>
      <c r="E5098">
        <v>22.9</v>
      </c>
      <c r="F5098">
        <v>1.2</v>
      </c>
      <c r="G5098">
        <v>1.5</v>
      </c>
      <c r="H5098">
        <v>9.6999999999999993</v>
      </c>
      <c r="I5098">
        <v>4.7</v>
      </c>
      <c r="J5098">
        <v>24.1</v>
      </c>
      <c r="K5098">
        <v>2.1</v>
      </c>
      <c r="L5098">
        <v>19</v>
      </c>
      <c r="M5098">
        <v>4.5</v>
      </c>
      <c r="N5098">
        <v>27.9</v>
      </c>
      <c r="O5098">
        <v>2.2000000000000002</v>
      </c>
      <c r="P5098">
        <v>2.2999999999999998</v>
      </c>
      <c r="Q5098">
        <v>7.1</v>
      </c>
      <c r="R5098">
        <v>3.8</v>
      </c>
      <c r="S5098">
        <v>30.7</v>
      </c>
      <c r="T5098">
        <v>2.6</v>
      </c>
      <c r="U5098">
        <v>19.5</v>
      </c>
      <c r="V5098">
        <v>3.5</v>
      </c>
      <c r="W5098">
        <v>20</v>
      </c>
      <c r="X5098">
        <v>0</v>
      </c>
      <c r="Y5098">
        <v>0</v>
      </c>
      <c r="Z5098">
        <v>2</v>
      </c>
      <c r="AA5098">
        <v>0</v>
      </c>
      <c r="AB5098">
        <v>22</v>
      </c>
      <c r="AC5098">
        <v>0</v>
      </c>
      <c r="AD5098">
        <v>17</v>
      </c>
      <c r="AE5098">
        <v>0</v>
      </c>
      <c r="AY5098" s="59"/>
    </row>
    <row r="5099" spans="1:51">
      <c r="A5099" s="19">
        <v>43839</v>
      </c>
      <c r="B5099" t="s">
        <v>143</v>
      </c>
      <c r="C5099" s="19">
        <v>43984</v>
      </c>
      <c r="D5099">
        <v>20</v>
      </c>
      <c r="E5099">
        <v>42.2</v>
      </c>
      <c r="F5099">
        <v>5.7</v>
      </c>
      <c r="G5099">
        <v>3.3</v>
      </c>
      <c r="H5099">
        <v>5.7</v>
      </c>
      <c r="I5099">
        <v>2.2999999999999998</v>
      </c>
      <c r="J5099">
        <v>14.1</v>
      </c>
      <c r="K5099">
        <v>2.2999999999999998</v>
      </c>
      <c r="L5099">
        <v>10.9</v>
      </c>
      <c r="M5099">
        <v>3.1</v>
      </c>
      <c r="N5099">
        <v>72.7</v>
      </c>
      <c r="O5099">
        <v>2.8</v>
      </c>
      <c r="P5099">
        <v>2.1</v>
      </c>
      <c r="Q5099">
        <v>2.9</v>
      </c>
      <c r="R5099">
        <v>1.8</v>
      </c>
      <c r="S5099">
        <v>8.4</v>
      </c>
      <c r="T5099">
        <v>1.6</v>
      </c>
      <c r="U5099">
        <v>5.5</v>
      </c>
      <c r="V5099">
        <v>1.8</v>
      </c>
      <c r="W5099">
        <v>17</v>
      </c>
      <c r="X5099">
        <v>0</v>
      </c>
      <c r="Y5099">
        <v>0</v>
      </c>
      <c r="Z5099">
        <v>0</v>
      </c>
      <c r="AA5099">
        <v>0</v>
      </c>
      <c r="AB5099">
        <v>2</v>
      </c>
      <c r="AC5099">
        <v>0</v>
      </c>
      <c r="AD5099">
        <v>1</v>
      </c>
      <c r="AE5099">
        <v>0</v>
      </c>
      <c r="AY5099" s="59"/>
    </row>
    <row r="5100" spans="1:51">
      <c r="A5100" s="19">
        <v>43839</v>
      </c>
      <c r="B5100" t="s">
        <v>67</v>
      </c>
      <c r="C5100" s="19">
        <v>43984</v>
      </c>
      <c r="D5100">
        <v>19</v>
      </c>
      <c r="E5100">
        <v>26.5</v>
      </c>
      <c r="F5100">
        <v>5.2</v>
      </c>
      <c r="G5100">
        <v>1.5</v>
      </c>
      <c r="H5100">
        <v>9.6</v>
      </c>
      <c r="I5100">
        <v>2.2000000000000002</v>
      </c>
      <c r="J5100">
        <v>22.1</v>
      </c>
      <c r="K5100">
        <v>1.3</v>
      </c>
      <c r="L5100">
        <v>16.5</v>
      </c>
      <c r="M5100">
        <v>4.5999999999999996</v>
      </c>
      <c r="N5100">
        <v>35.9</v>
      </c>
      <c r="O5100">
        <v>4</v>
      </c>
      <c r="P5100">
        <v>2.7</v>
      </c>
      <c r="Q5100">
        <v>7.2</v>
      </c>
      <c r="R5100">
        <v>3.2</v>
      </c>
      <c r="S5100">
        <v>25.5</v>
      </c>
      <c r="T5100">
        <v>2.2999999999999998</v>
      </c>
      <c r="U5100">
        <v>14.8</v>
      </c>
      <c r="V5100">
        <v>3.9</v>
      </c>
      <c r="W5100">
        <v>8</v>
      </c>
      <c r="X5100">
        <v>0</v>
      </c>
      <c r="Y5100">
        <v>0</v>
      </c>
      <c r="Z5100">
        <v>0</v>
      </c>
      <c r="AA5100">
        <v>0</v>
      </c>
      <c r="AB5100">
        <v>6</v>
      </c>
      <c r="AC5100">
        <v>0</v>
      </c>
      <c r="AD5100">
        <v>5</v>
      </c>
      <c r="AE5100">
        <v>0</v>
      </c>
      <c r="AY5100" s="59"/>
    </row>
    <row r="5101" spans="1:51">
      <c r="A5101" s="19">
        <v>43839</v>
      </c>
      <c r="B5101" t="s">
        <v>68</v>
      </c>
      <c r="C5101" s="19">
        <v>43984</v>
      </c>
      <c r="D5101">
        <v>126</v>
      </c>
      <c r="E5101">
        <v>28.8</v>
      </c>
      <c r="F5101">
        <v>3.2</v>
      </c>
      <c r="G5101">
        <v>5.2</v>
      </c>
      <c r="H5101">
        <v>10.1</v>
      </c>
      <c r="I5101">
        <v>2</v>
      </c>
      <c r="J5101">
        <v>19.5</v>
      </c>
      <c r="K5101">
        <v>1.8</v>
      </c>
      <c r="L5101">
        <v>16.2</v>
      </c>
      <c r="M5101">
        <v>2.9</v>
      </c>
      <c r="N5101">
        <v>41.7</v>
      </c>
      <c r="O5101">
        <v>3.1</v>
      </c>
      <c r="P5101">
        <v>4.5</v>
      </c>
      <c r="Q5101">
        <v>7.3</v>
      </c>
      <c r="R5101">
        <v>2.9</v>
      </c>
      <c r="S5101">
        <v>19.899999999999999</v>
      </c>
      <c r="T5101">
        <v>2.8</v>
      </c>
      <c r="U5101">
        <v>14.4</v>
      </c>
      <c r="V5101">
        <v>3</v>
      </c>
      <c r="W5101">
        <v>54</v>
      </c>
      <c r="X5101">
        <v>0</v>
      </c>
      <c r="Y5101">
        <v>0</v>
      </c>
      <c r="Z5101">
        <v>4</v>
      </c>
      <c r="AA5101">
        <v>0</v>
      </c>
      <c r="AB5101">
        <v>37</v>
      </c>
      <c r="AC5101">
        <v>0</v>
      </c>
      <c r="AD5101">
        <v>31</v>
      </c>
      <c r="AE5101">
        <v>0</v>
      </c>
      <c r="AY5101" s="59"/>
    </row>
    <row r="5102" spans="1:51">
      <c r="A5102" s="19">
        <v>43839</v>
      </c>
      <c r="B5102" t="s">
        <v>69</v>
      </c>
      <c r="C5102" s="19">
        <v>43984</v>
      </c>
      <c r="D5102">
        <v>34</v>
      </c>
      <c r="E5102">
        <v>25.6</v>
      </c>
      <c r="F5102">
        <v>2.7</v>
      </c>
      <c r="G5102">
        <v>1.6</v>
      </c>
      <c r="H5102">
        <v>8.1</v>
      </c>
      <c r="I5102">
        <v>2.2000000000000002</v>
      </c>
      <c r="J5102">
        <v>26</v>
      </c>
      <c r="K5102">
        <v>2</v>
      </c>
      <c r="L5102">
        <v>14.3</v>
      </c>
      <c r="M5102">
        <v>7</v>
      </c>
      <c r="N5102">
        <v>32.700000000000003</v>
      </c>
      <c r="O5102">
        <v>3</v>
      </c>
      <c r="P5102">
        <v>2.4</v>
      </c>
      <c r="Q5102">
        <v>6.2</v>
      </c>
      <c r="R5102">
        <v>2.8</v>
      </c>
      <c r="S5102">
        <v>33.299999999999997</v>
      </c>
      <c r="T5102">
        <v>2.4</v>
      </c>
      <c r="U5102">
        <v>11.8</v>
      </c>
      <c r="V5102">
        <v>4.9000000000000004</v>
      </c>
      <c r="W5102">
        <v>15</v>
      </c>
      <c r="X5102">
        <v>0</v>
      </c>
      <c r="Y5102">
        <v>0</v>
      </c>
      <c r="Z5102">
        <v>0</v>
      </c>
      <c r="AA5102">
        <v>0</v>
      </c>
      <c r="AB5102">
        <v>15</v>
      </c>
      <c r="AC5102">
        <v>0</v>
      </c>
      <c r="AD5102">
        <v>4</v>
      </c>
      <c r="AE5102">
        <v>0</v>
      </c>
      <c r="AY5102" s="59"/>
    </row>
    <row r="5103" spans="1:51">
      <c r="A5103" s="19">
        <v>43839</v>
      </c>
      <c r="B5103" t="s">
        <v>70</v>
      </c>
      <c r="C5103" s="19">
        <v>43984</v>
      </c>
      <c r="D5103">
        <v>16</v>
      </c>
      <c r="E5103">
        <v>22.4</v>
      </c>
      <c r="F5103">
        <v>2.2000000000000002</v>
      </c>
      <c r="G5103">
        <v>1.5</v>
      </c>
      <c r="H5103">
        <v>13.3</v>
      </c>
      <c r="I5103">
        <v>6.5</v>
      </c>
      <c r="J5103">
        <v>21.9</v>
      </c>
      <c r="K5103">
        <v>1.5</v>
      </c>
      <c r="L5103">
        <v>16.3</v>
      </c>
      <c r="M5103">
        <v>4</v>
      </c>
      <c r="N5103">
        <v>27.4</v>
      </c>
      <c r="O5103">
        <v>3.1</v>
      </c>
      <c r="P5103">
        <v>2.7</v>
      </c>
      <c r="Q5103">
        <v>12</v>
      </c>
      <c r="R5103">
        <v>5.6</v>
      </c>
      <c r="S5103">
        <v>26.2</v>
      </c>
      <c r="T5103">
        <v>2.7</v>
      </c>
      <c r="U5103">
        <v>16</v>
      </c>
      <c r="V5103">
        <v>3.9</v>
      </c>
      <c r="W5103">
        <v>6</v>
      </c>
      <c r="X5103">
        <v>0</v>
      </c>
      <c r="Y5103">
        <v>0</v>
      </c>
      <c r="Z5103">
        <v>1</v>
      </c>
      <c r="AA5103">
        <v>0</v>
      </c>
      <c r="AB5103">
        <v>5</v>
      </c>
      <c r="AC5103">
        <v>0</v>
      </c>
      <c r="AD5103">
        <v>4</v>
      </c>
      <c r="AE5103">
        <v>0</v>
      </c>
      <c r="AY5103" s="59"/>
    </row>
    <row r="5104" spans="1:51">
      <c r="A5104" s="19">
        <v>43839</v>
      </c>
      <c r="B5104" t="s">
        <v>71</v>
      </c>
      <c r="C5104" s="19">
        <v>43988</v>
      </c>
      <c r="D5104">
        <v>7</v>
      </c>
      <c r="E5104">
        <v>28.8</v>
      </c>
      <c r="F5104">
        <v>5.2</v>
      </c>
      <c r="G5104">
        <v>2.2999999999999998</v>
      </c>
      <c r="H5104">
        <v>8.6</v>
      </c>
      <c r="I5104">
        <v>2.8</v>
      </c>
      <c r="J5104">
        <v>20.2</v>
      </c>
      <c r="K5104">
        <v>1.6</v>
      </c>
      <c r="L5104">
        <v>16.399999999999999</v>
      </c>
      <c r="M5104">
        <v>3.5</v>
      </c>
      <c r="N5104">
        <v>41.4</v>
      </c>
      <c r="O5104">
        <v>4.2</v>
      </c>
      <c r="P5104">
        <v>2.8</v>
      </c>
      <c r="Q5104">
        <v>6.6</v>
      </c>
      <c r="R5104">
        <v>3.3</v>
      </c>
      <c r="S5104">
        <v>20.8</v>
      </c>
      <c r="T5104">
        <v>2.7</v>
      </c>
      <c r="U5104">
        <v>14.4</v>
      </c>
      <c r="V5104">
        <v>3.4</v>
      </c>
      <c r="W5104">
        <v>3</v>
      </c>
      <c r="X5104">
        <v>0</v>
      </c>
      <c r="Y5104">
        <v>0</v>
      </c>
      <c r="Z5104">
        <v>0</v>
      </c>
      <c r="AA5104">
        <v>0</v>
      </c>
      <c r="AB5104">
        <v>2</v>
      </c>
      <c r="AC5104">
        <v>0</v>
      </c>
      <c r="AD5104">
        <v>2</v>
      </c>
      <c r="AE5104">
        <v>0</v>
      </c>
      <c r="AY5104" s="59"/>
    </row>
    <row r="5105" spans="1:51">
      <c r="A5105" s="19">
        <v>43839</v>
      </c>
      <c r="B5105" t="s">
        <v>73</v>
      </c>
      <c r="C5105" s="19">
        <v>44013</v>
      </c>
      <c r="D5105">
        <v>41</v>
      </c>
      <c r="E5105">
        <v>28.6</v>
      </c>
      <c r="F5105">
        <v>4.5999999999999996</v>
      </c>
      <c r="G5105">
        <v>2.2000000000000002</v>
      </c>
      <c r="H5105">
        <v>9.9</v>
      </c>
      <c r="I5105">
        <v>3.4</v>
      </c>
      <c r="J5105">
        <v>19.8</v>
      </c>
      <c r="K5105">
        <v>2.1</v>
      </c>
      <c r="L5105">
        <v>15.4</v>
      </c>
      <c r="M5105">
        <v>3.5</v>
      </c>
      <c r="N5105">
        <v>52.3</v>
      </c>
      <c r="O5105">
        <v>2</v>
      </c>
      <c r="P5105">
        <v>1</v>
      </c>
      <c r="Q5105">
        <v>5.5</v>
      </c>
      <c r="R5105">
        <v>1.4</v>
      </c>
      <c r="S5105">
        <v>21.6</v>
      </c>
      <c r="T5105">
        <v>0.9</v>
      </c>
      <c r="U5105">
        <v>13.5</v>
      </c>
      <c r="V5105">
        <v>1.4</v>
      </c>
      <c r="W5105">
        <v>1900</v>
      </c>
      <c r="X5105">
        <v>0</v>
      </c>
      <c r="Y5105">
        <v>0</v>
      </c>
      <c r="Z5105">
        <v>135</v>
      </c>
      <c r="AA5105">
        <v>17</v>
      </c>
      <c r="AB5105">
        <v>1163</v>
      </c>
      <c r="AC5105">
        <v>1</v>
      </c>
      <c r="AD5105">
        <v>751</v>
      </c>
      <c r="AE5105">
        <v>1</v>
      </c>
      <c r="AY5105" s="59"/>
    </row>
    <row r="5106" spans="1:51">
      <c r="A5106" s="19">
        <v>43840</v>
      </c>
      <c r="B5106" t="s">
        <v>15</v>
      </c>
      <c r="C5106" s="19">
        <v>43864</v>
      </c>
      <c r="D5106">
        <v>41</v>
      </c>
      <c r="E5106">
        <v>19.399999999999999</v>
      </c>
      <c r="F5106">
        <v>0</v>
      </c>
      <c r="G5106">
        <v>2.1</v>
      </c>
      <c r="H5106">
        <v>20.3</v>
      </c>
      <c r="I5106">
        <v>6.4</v>
      </c>
      <c r="J5106">
        <v>18.899999999999999</v>
      </c>
      <c r="K5106">
        <v>3.7</v>
      </c>
      <c r="L5106">
        <v>15.5</v>
      </c>
      <c r="M5106">
        <v>3.3</v>
      </c>
      <c r="N5106">
        <v>25.3</v>
      </c>
      <c r="O5106">
        <v>0</v>
      </c>
      <c r="P5106">
        <v>1.6</v>
      </c>
      <c r="Q5106">
        <v>27.4</v>
      </c>
      <c r="R5106">
        <v>3.2</v>
      </c>
      <c r="S5106">
        <v>23.9</v>
      </c>
      <c r="T5106">
        <v>2</v>
      </c>
      <c r="U5106">
        <v>14.3</v>
      </c>
      <c r="V5106">
        <v>2</v>
      </c>
      <c r="W5106">
        <v>11</v>
      </c>
      <c r="X5106">
        <v>0</v>
      </c>
      <c r="Y5106">
        <v>0</v>
      </c>
      <c r="Z5106">
        <v>11</v>
      </c>
      <c r="AA5106">
        <v>0</v>
      </c>
      <c r="AB5106">
        <v>10</v>
      </c>
      <c r="AC5106">
        <v>0</v>
      </c>
      <c r="AD5106">
        <v>9</v>
      </c>
      <c r="AE5106">
        <v>0</v>
      </c>
      <c r="AY5106" s="59"/>
    </row>
    <row r="5107" spans="1:51">
      <c r="A5107" s="19">
        <v>43840</v>
      </c>
      <c r="B5107" t="s">
        <v>16</v>
      </c>
      <c r="C5107" s="19">
        <v>43872</v>
      </c>
      <c r="D5107">
        <v>24</v>
      </c>
      <c r="E5107">
        <v>19.899999999999999</v>
      </c>
      <c r="F5107">
        <v>0</v>
      </c>
      <c r="G5107">
        <v>1.9</v>
      </c>
      <c r="H5107">
        <v>17.899999999999999</v>
      </c>
      <c r="I5107">
        <v>4.9000000000000004</v>
      </c>
      <c r="J5107">
        <v>21</v>
      </c>
      <c r="K5107">
        <v>4.0999999999999996</v>
      </c>
      <c r="L5107">
        <v>16.3</v>
      </c>
      <c r="M5107">
        <v>3.8</v>
      </c>
      <c r="N5107">
        <v>25.9</v>
      </c>
      <c r="O5107">
        <v>0</v>
      </c>
      <c r="P5107">
        <v>1.5</v>
      </c>
      <c r="Q5107">
        <v>19.600000000000001</v>
      </c>
      <c r="R5107">
        <v>2.4</v>
      </c>
      <c r="S5107">
        <v>30.2</v>
      </c>
      <c r="T5107">
        <v>2</v>
      </c>
      <c r="U5107">
        <v>15.6</v>
      </c>
      <c r="V5107">
        <v>2.6</v>
      </c>
      <c r="W5107">
        <v>6</v>
      </c>
      <c r="X5107">
        <v>0</v>
      </c>
      <c r="Y5107">
        <v>0</v>
      </c>
      <c r="Z5107">
        <v>6</v>
      </c>
      <c r="AA5107">
        <v>0</v>
      </c>
      <c r="AB5107">
        <v>7</v>
      </c>
      <c r="AC5107">
        <v>0</v>
      </c>
      <c r="AD5107">
        <v>5</v>
      </c>
      <c r="AE5107">
        <v>0</v>
      </c>
      <c r="AY5107" s="59"/>
    </row>
    <row r="5108" spans="1:51">
      <c r="A5108" s="19">
        <v>43840</v>
      </c>
      <c r="B5108" t="s">
        <v>17</v>
      </c>
      <c r="C5108" s="19">
        <v>43883</v>
      </c>
      <c r="D5108">
        <v>36</v>
      </c>
      <c r="E5108">
        <v>27</v>
      </c>
      <c r="F5108">
        <v>0</v>
      </c>
      <c r="G5108">
        <v>2.2999999999999998</v>
      </c>
      <c r="H5108">
        <v>8</v>
      </c>
      <c r="I5108">
        <v>2.2000000000000002</v>
      </c>
      <c r="J5108">
        <v>21.5</v>
      </c>
      <c r="K5108">
        <v>7.9</v>
      </c>
      <c r="L5108">
        <v>16</v>
      </c>
      <c r="M5108">
        <v>4.5999999999999996</v>
      </c>
      <c r="N5108">
        <v>45.8</v>
      </c>
      <c r="O5108">
        <v>0</v>
      </c>
      <c r="P5108">
        <v>1.5</v>
      </c>
      <c r="Q5108">
        <v>4.3</v>
      </c>
      <c r="R5108">
        <v>1.5</v>
      </c>
      <c r="S5108">
        <v>27</v>
      </c>
      <c r="T5108">
        <v>3.8</v>
      </c>
      <c r="U5108">
        <v>13.2</v>
      </c>
      <c r="V5108">
        <v>2.5</v>
      </c>
      <c r="W5108">
        <v>15</v>
      </c>
      <c r="X5108">
        <v>0</v>
      </c>
      <c r="Y5108">
        <v>0</v>
      </c>
      <c r="Z5108">
        <v>0</v>
      </c>
      <c r="AA5108">
        <v>0</v>
      </c>
      <c r="AB5108">
        <v>12</v>
      </c>
      <c r="AC5108">
        <v>0</v>
      </c>
      <c r="AD5108">
        <v>9</v>
      </c>
      <c r="AE5108">
        <v>0</v>
      </c>
      <c r="AY5108" s="59"/>
    </row>
    <row r="5109" spans="1:51">
      <c r="A5109" s="19">
        <v>43840</v>
      </c>
      <c r="B5109" t="s">
        <v>18</v>
      </c>
      <c r="C5109" s="19">
        <v>43890</v>
      </c>
      <c r="D5109">
        <v>54</v>
      </c>
      <c r="E5109">
        <v>40.6</v>
      </c>
      <c r="F5109">
        <v>0</v>
      </c>
      <c r="G5109">
        <v>2.9</v>
      </c>
      <c r="H5109">
        <v>6.2</v>
      </c>
      <c r="I5109">
        <v>2.1</v>
      </c>
      <c r="J5109">
        <v>14.5</v>
      </c>
      <c r="K5109">
        <v>9.3000000000000007</v>
      </c>
      <c r="L5109">
        <v>11.2</v>
      </c>
      <c r="M5109">
        <v>2.8</v>
      </c>
      <c r="N5109">
        <v>85.6</v>
      </c>
      <c r="O5109">
        <v>0</v>
      </c>
      <c r="P5109">
        <v>0.7</v>
      </c>
      <c r="Q5109">
        <v>1.1000000000000001</v>
      </c>
      <c r="R5109">
        <v>0.7</v>
      </c>
      <c r="S5109">
        <v>5.5</v>
      </c>
      <c r="T5109">
        <v>1.9</v>
      </c>
      <c r="U5109">
        <v>3.3</v>
      </c>
      <c r="V5109">
        <v>0.6</v>
      </c>
      <c r="W5109">
        <v>43</v>
      </c>
      <c r="X5109">
        <v>0</v>
      </c>
      <c r="Y5109">
        <v>0</v>
      </c>
      <c r="Z5109">
        <v>0</v>
      </c>
      <c r="AA5109">
        <v>0</v>
      </c>
      <c r="AB5109">
        <v>7</v>
      </c>
      <c r="AC5109">
        <v>1</v>
      </c>
      <c r="AD5109">
        <v>3</v>
      </c>
      <c r="AE5109">
        <v>0</v>
      </c>
      <c r="AY5109" s="59"/>
    </row>
    <row r="5110" spans="1:51">
      <c r="A5110" s="19">
        <v>43840</v>
      </c>
      <c r="B5110" t="s">
        <v>19</v>
      </c>
      <c r="C5110" s="19">
        <v>43893</v>
      </c>
      <c r="D5110">
        <v>52</v>
      </c>
      <c r="E5110">
        <v>40.299999999999997</v>
      </c>
      <c r="F5110">
        <v>6.9</v>
      </c>
      <c r="G5110">
        <v>2.9</v>
      </c>
      <c r="H5110">
        <v>6.6</v>
      </c>
      <c r="I5110">
        <v>2.5</v>
      </c>
      <c r="J5110">
        <v>13.5</v>
      </c>
      <c r="K5110">
        <v>2.2000000000000002</v>
      </c>
      <c r="L5110">
        <v>11.8</v>
      </c>
      <c r="M5110">
        <v>2.8</v>
      </c>
      <c r="N5110">
        <v>84.4</v>
      </c>
      <c r="O5110">
        <v>1.5</v>
      </c>
      <c r="P5110">
        <v>1</v>
      </c>
      <c r="Q5110">
        <v>1.7</v>
      </c>
      <c r="R5110">
        <v>0.7</v>
      </c>
      <c r="S5110">
        <v>5</v>
      </c>
      <c r="T5110">
        <v>0.7</v>
      </c>
      <c r="U5110">
        <v>3.7</v>
      </c>
      <c r="V5110">
        <v>0.9</v>
      </c>
      <c r="W5110">
        <v>44</v>
      </c>
      <c r="X5110">
        <v>0</v>
      </c>
      <c r="Y5110">
        <v>0</v>
      </c>
      <c r="Z5110">
        <v>0</v>
      </c>
      <c r="AA5110">
        <v>0</v>
      </c>
      <c r="AB5110">
        <v>5</v>
      </c>
      <c r="AC5110">
        <v>0</v>
      </c>
      <c r="AD5110">
        <v>3</v>
      </c>
      <c r="AE5110">
        <v>0</v>
      </c>
      <c r="AY5110" s="59"/>
    </row>
    <row r="5111" spans="1:51">
      <c r="A5111" s="19">
        <v>43840</v>
      </c>
      <c r="B5111" t="s">
        <v>20</v>
      </c>
      <c r="C5111" s="19">
        <v>43893</v>
      </c>
      <c r="D5111">
        <v>6</v>
      </c>
      <c r="E5111">
        <v>29</v>
      </c>
      <c r="F5111">
        <v>5.2</v>
      </c>
      <c r="G5111">
        <v>2.2999999999999998</v>
      </c>
      <c r="H5111">
        <v>8.6999999999999993</v>
      </c>
      <c r="I5111">
        <v>2.8</v>
      </c>
      <c r="J5111">
        <v>20</v>
      </c>
      <c r="K5111">
        <v>1.6</v>
      </c>
      <c r="L5111">
        <v>16.5</v>
      </c>
      <c r="M5111">
        <v>3.5</v>
      </c>
      <c r="N5111">
        <v>51.1</v>
      </c>
      <c r="O5111">
        <v>2.4</v>
      </c>
      <c r="P5111">
        <v>1.7</v>
      </c>
      <c r="Q5111">
        <v>4.4000000000000004</v>
      </c>
      <c r="R5111">
        <v>1.4</v>
      </c>
      <c r="S5111">
        <v>21.7</v>
      </c>
      <c r="T5111">
        <v>1.4</v>
      </c>
      <c r="U5111">
        <v>13.5</v>
      </c>
      <c r="V5111">
        <v>2</v>
      </c>
      <c r="W5111">
        <v>3</v>
      </c>
      <c r="X5111">
        <v>0</v>
      </c>
      <c r="Y5111">
        <v>0</v>
      </c>
      <c r="Z5111">
        <v>0</v>
      </c>
      <c r="AA5111">
        <v>0</v>
      </c>
      <c r="AB5111">
        <v>2</v>
      </c>
      <c r="AC5111">
        <v>0</v>
      </c>
      <c r="AD5111">
        <v>2</v>
      </c>
      <c r="AE5111">
        <v>0</v>
      </c>
      <c r="AY5111" s="59"/>
    </row>
    <row r="5112" spans="1:51">
      <c r="A5112" s="19">
        <v>43840</v>
      </c>
      <c r="B5112" t="s">
        <v>21</v>
      </c>
      <c r="C5112" s="19">
        <v>43893</v>
      </c>
      <c r="D5112">
        <v>31</v>
      </c>
      <c r="E5112">
        <v>36.9</v>
      </c>
      <c r="F5112">
        <v>6.7</v>
      </c>
      <c r="G5112">
        <v>2.8</v>
      </c>
      <c r="H5112">
        <v>8.1999999999999993</v>
      </c>
      <c r="I5112">
        <v>2.7</v>
      </c>
      <c r="J5112">
        <v>14.9</v>
      </c>
      <c r="K5112">
        <v>1.6</v>
      </c>
      <c r="L5112">
        <v>12.8</v>
      </c>
      <c r="M5112">
        <v>2.9</v>
      </c>
      <c r="N5112">
        <v>76.5</v>
      </c>
      <c r="O5112">
        <v>2</v>
      </c>
      <c r="P5112">
        <v>1.2</v>
      </c>
      <c r="Q5112">
        <v>2.6</v>
      </c>
      <c r="R5112">
        <v>0.8</v>
      </c>
      <c r="S5112">
        <v>8.1</v>
      </c>
      <c r="T5112">
        <v>0.9</v>
      </c>
      <c r="U5112">
        <v>6.3</v>
      </c>
      <c r="V5112">
        <v>1.2</v>
      </c>
      <c r="W5112">
        <v>24</v>
      </c>
      <c r="X5112">
        <v>0</v>
      </c>
      <c r="Y5112">
        <v>0</v>
      </c>
      <c r="Z5112">
        <v>0</v>
      </c>
      <c r="AA5112">
        <v>0</v>
      </c>
      <c r="AB5112">
        <v>5</v>
      </c>
      <c r="AC5112">
        <v>0</v>
      </c>
      <c r="AD5112">
        <v>2</v>
      </c>
      <c r="AE5112">
        <v>0</v>
      </c>
      <c r="AY5112" s="59"/>
    </row>
    <row r="5113" spans="1:51">
      <c r="A5113" s="19">
        <v>43840</v>
      </c>
      <c r="B5113" t="s">
        <v>22</v>
      </c>
      <c r="C5113" s="19">
        <v>43893</v>
      </c>
      <c r="D5113">
        <v>416</v>
      </c>
      <c r="E5113">
        <v>24</v>
      </c>
      <c r="F5113">
        <v>5.9</v>
      </c>
      <c r="G5113">
        <v>1.9</v>
      </c>
      <c r="H5113">
        <v>8.6</v>
      </c>
      <c r="I5113">
        <v>2.2999999999999998</v>
      </c>
      <c r="J5113">
        <v>22.4</v>
      </c>
      <c r="K5113">
        <v>2.2999999999999998</v>
      </c>
      <c r="L5113">
        <v>16.8</v>
      </c>
      <c r="M5113">
        <v>5.3</v>
      </c>
      <c r="N5113">
        <v>36</v>
      </c>
      <c r="O5113">
        <v>3.1</v>
      </c>
      <c r="P5113">
        <v>1.7</v>
      </c>
      <c r="Q5113">
        <v>5</v>
      </c>
      <c r="R5113">
        <v>1.7</v>
      </c>
      <c r="S5113">
        <v>31.3</v>
      </c>
      <c r="T5113">
        <v>1.7</v>
      </c>
      <c r="U5113">
        <v>16</v>
      </c>
      <c r="V5113">
        <v>3.1</v>
      </c>
      <c r="W5113">
        <v>155</v>
      </c>
      <c r="X5113">
        <v>0</v>
      </c>
      <c r="Y5113">
        <v>0</v>
      </c>
      <c r="Z5113">
        <v>7</v>
      </c>
      <c r="AA5113">
        <v>0</v>
      </c>
      <c r="AB5113">
        <v>144</v>
      </c>
      <c r="AC5113">
        <v>0</v>
      </c>
      <c r="AD5113">
        <v>108</v>
      </c>
      <c r="AE5113">
        <v>1</v>
      </c>
      <c r="AY5113" s="59"/>
    </row>
    <row r="5114" spans="1:51">
      <c r="A5114" s="19">
        <v>43840</v>
      </c>
      <c r="B5114" t="s">
        <v>23</v>
      </c>
      <c r="C5114" s="19">
        <v>43893</v>
      </c>
      <c r="D5114">
        <v>67</v>
      </c>
      <c r="E5114">
        <v>23.4</v>
      </c>
      <c r="F5114">
        <v>4.5</v>
      </c>
      <c r="G5114">
        <v>1.4</v>
      </c>
      <c r="H5114">
        <v>9.4</v>
      </c>
      <c r="I5114">
        <v>2.7</v>
      </c>
      <c r="J5114">
        <v>25</v>
      </c>
      <c r="K5114">
        <v>2.2999999999999998</v>
      </c>
      <c r="L5114">
        <v>16.600000000000001</v>
      </c>
      <c r="M5114">
        <v>4.3</v>
      </c>
      <c r="N5114">
        <v>32.6</v>
      </c>
      <c r="O5114">
        <v>2</v>
      </c>
      <c r="P5114">
        <v>1.3</v>
      </c>
      <c r="Q5114">
        <v>5.6</v>
      </c>
      <c r="R5114">
        <v>1.7</v>
      </c>
      <c r="S5114">
        <v>37.700000000000003</v>
      </c>
      <c r="T5114">
        <v>1.7</v>
      </c>
      <c r="U5114">
        <v>14.7</v>
      </c>
      <c r="V5114">
        <v>2.2999999999999998</v>
      </c>
      <c r="W5114">
        <v>23</v>
      </c>
      <c r="X5114">
        <v>0</v>
      </c>
      <c r="Y5114">
        <v>0</v>
      </c>
      <c r="Z5114">
        <v>2</v>
      </c>
      <c r="AA5114">
        <v>0</v>
      </c>
      <c r="AB5114">
        <v>25</v>
      </c>
      <c r="AC5114">
        <v>0</v>
      </c>
      <c r="AD5114">
        <v>17</v>
      </c>
      <c r="AE5114">
        <v>0</v>
      </c>
      <c r="AY5114" s="59"/>
    </row>
    <row r="5115" spans="1:51">
      <c r="A5115" s="19">
        <v>43840</v>
      </c>
      <c r="B5115" t="s">
        <v>24</v>
      </c>
      <c r="C5115" s="19">
        <v>43893</v>
      </c>
      <c r="D5115">
        <v>13</v>
      </c>
      <c r="E5115">
        <v>29</v>
      </c>
      <c r="F5115">
        <v>5.2</v>
      </c>
      <c r="G5115">
        <v>2.2999999999999998</v>
      </c>
      <c r="H5115">
        <v>8.6999999999999993</v>
      </c>
      <c r="I5115">
        <v>2.8</v>
      </c>
      <c r="J5115">
        <v>20</v>
      </c>
      <c r="K5115">
        <v>1.6</v>
      </c>
      <c r="L5115">
        <v>16.5</v>
      </c>
      <c r="M5115">
        <v>3.5</v>
      </c>
      <c r="N5115">
        <v>51.4</v>
      </c>
      <c r="O5115">
        <v>2.2999999999999998</v>
      </c>
      <c r="P5115">
        <v>1.4</v>
      </c>
      <c r="Q5115">
        <v>4.7</v>
      </c>
      <c r="R5115">
        <v>1.7</v>
      </c>
      <c r="S5115">
        <v>21.4</v>
      </c>
      <c r="T5115">
        <v>1.3</v>
      </c>
      <c r="U5115">
        <v>13.4</v>
      </c>
      <c r="V5115">
        <v>2</v>
      </c>
      <c r="W5115">
        <v>6</v>
      </c>
      <c r="X5115">
        <v>0</v>
      </c>
      <c r="Y5115">
        <v>0</v>
      </c>
      <c r="Z5115">
        <v>0</v>
      </c>
      <c r="AA5115">
        <v>0</v>
      </c>
      <c r="AB5115">
        <v>4</v>
      </c>
      <c r="AC5115">
        <v>0</v>
      </c>
      <c r="AD5115">
        <v>3</v>
      </c>
      <c r="AE5115">
        <v>0</v>
      </c>
      <c r="AY5115" s="59"/>
    </row>
    <row r="5116" spans="1:51">
      <c r="A5116" s="19">
        <v>43840</v>
      </c>
      <c r="B5116" t="s">
        <v>25</v>
      </c>
      <c r="C5116" s="19">
        <v>43893</v>
      </c>
      <c r="D5116">
        <v>24</v>
      </c>
      <c r="E5116">
        <v>22.2</v>
      </c>
      <c r="F5116">
        <v>3.4</v>
      </c>
      <c r="G5116">
        <v>1.7</v>
      </c>
      <c r="H5116">
        <v>11.8</v>
      </c>
      <c r="I5116">
        <v>2.2000000000000002</v>
      </c>
      <c r="J5116">
        <v>19</v>
      </c>
      <c r="K5116">
        <v>2.2000000000000002</v>
      </c>
      <c r="L5116">
        <v>23.8</v>
      </c>
      <c r="M5116">
        <v>3.2</v>
      </c>
      <c r="N5116">
        <v>29.2</v>
      </c>
      <c r="O5116">
        <v>1.7</v>
      </c>
      <c r="P5116">
        <v>1.5</v>
      </c>
      <c r="Q5116">
        <v>8.3000000000000007</v>
      </c>
      <c r="R5116">
        <v>1.6</v>
      </c>
      <c r="S5116">
        <v>20.399999999999999</v>
      </c>
      <c r="T5116">
        <v>1.5</v>
      </c>
      <c r="U5116">
        <v>33.5</v>
      </c>
      <c r="V5116">
        <v>1.9</v>
      </c>
      <c r="W5116">
        <v>8</v>
      </c>
      <c r="X5116">
        <v>0</v>
      </c>
      <c r="Y5116">
        <v>0</v>
      </c>
      <c r="Z5116">
        <v>1</v>
      </c>
      <c r="AA5116">
        <v>0</v>
      </c>
      <c r="AB5116">
        <v>7</v>
      </c>
      <c r="AC5116">
        <v>0</v>
      </c>
      <c r="AD5116">
        <v>8</v>
      </c>
      <c r="AE5116">
        <v>0</v>
      </c>
      <c r="AY5116" s="59"/>
    </row>
    <row r="5117" spans="1:51">
      <c r="A5117" s="19">
        <v>43840</v>
      </c>
      <c r="B5117" t="s">
        <v>26</v>
      </c>
      <c r="C5117" s="19">
        <v>43893</v>
      </c>
      <c r="D5117">
        <v>91</v>
      </c>
      <c r="E5117">
        <v>20.399999999999999</v>
      </c>
      <c r="F5117">
        <v>5.6</v>
      </c>
      <c r="G5117">
        <v>2.1</v>
      </c>
      <c r="H5117">
        <v>10.8</v>
      </c>
      <c r="I5117">
        <v>3.1</v>
      </c>
      <c r="J5117">
        <v>17.8</v>
      </c>
      <c r="K5117">
        <v>1.8</v>
      </c>
      <c r="L5117">
        <v>25</v>
      </c>
      <c r="M5117">
        <v>2.9</v>
      </c>
      <c r="N5117">
        <v>24.4</v>
      </c>
      <c r="O5117">
        <v>2.7</v>
      </c>
      <c r="P5117">
        <v>1.6</v>
      </c>
      <c r="Q5117">
        <v>7.5</v>
      </c>
      <c r="R5117">
        <v>1.8</v>
      </c>
      <c r="S5117">
        <v>19</v>
      </c>
      <c r="T5117">
        <v>1.6</v>
      </c>
      <c r="U5117">
        <v>39.1</v>
      </c>
      <c r="V5117">
        <v>2</v>
      </c>
      <c r="W5117">
        <v>28</v>
      </c>
      <c r="X5117">
        <v>0</v>
      </c>
      <c r="Y5117">
        <v>0</v>
      </c>
      <c r="Z5117">
        <v>4</v>
      </c>
      <c r="AA5117">
        <v>0</v>
      </c>
      <c r="AB5117">
        <v>25</v>
      </c>
      <c r="AC5117">
        <v>0</v>
      </c>
      <c r="AD5117">
        <v>34</v>
      </c>
      <c r="AE5117">
        <v>0</v>
      </c>
      <c r="AY5117" s="59"/>
    </row>
    <row r="5118" spans="1:51">
      <c r="A5118" s="19">
        <v>43840</v>
      </c>
      <c r="B5118" t="s">
        <v>27</v>
      </c>
      <c r="C5118" s="19">
        <v>43893</v>
      </c>
      <c r="D5118">
        <v>75</v>
      </c>
      <c r="E5118">
        <v>21.2</v>
      </c>
      <c r="F5118">
        <v>4.5999999999999996</v>
      </c>
      <c r="G5118">
        <v>1.2</v>
      </c>
      <c r="H5118">
        <v>12</v>
      </c>
      <c r="I5118">
        <v>15.1</v>
      </c>
      <c r="J5118">
        <v>16.7</v>
      </c>
      <c r="K5118">
        <v>1.3</v>
      </c>
      <c r="L5118">
        <v>14.8</v>
      </c>
      <c r="M5118">
        <v>2.7</v>
      </c>
      <c r="N5118">
        <v>31.4</v>
      </c>
      <c r="O5118">
        <v>3</v>
      </c>
      <c r="P5118">
        <v>2</v>
      </c>
      <c r="Q5118">
        <v>10</v>
      </c>
      <c r="R5118">
        <v>15</v>
      </c>
      <c r="S5118">
        <v>19.3</v>
      </c>
      <c r="T5118">
        <v>1.6</v>
      </c>
      <c r="U5118">
        <v>14.8</v>
      </c>
      <c r="V5118">
        <v>2.4</v>
      </c>
      <c r="W5118">
        <v>24</v>
      </c>
      <c r="X5118">
        <v>0</v>
      </c>
      <c r="Y5118">
        <v>0</v>
      </c>
      <c r="Z5118">
        <v>5</v>
      </c>
      <c r="AA5118">
        <v>17</v>
      </c>
      <c r="AB5118">
        <v>19</v>
      </c>
      <c r="AC5118">
        <v>0</v>
      </c>
      <c r="AD5118">
        <v>11</v>
      </c>
      <c r="AE5118">
        <v>0</v>
      </c>
      <c r="AY5118" s="59"/>
    </row>
    <row r="5119" spans="1:51">
      <c r="A5119" s="19">
        <v>43840</v>
      </c>
      <c r="B5119" t="s">
        <v>28</v>
      </c>
      <c r="C5119" s="19">
        <v>43893</v>
      </c>
      <c r="D5119">
        <v>110</v>
      </c>
      <c r="E5119">
        <v>36.9</v>
      </c>
      <c r="F5119">
        <v>6.2</v>
      </c>
      <c r="G5119">
        <v>2.5</v>
      </c>
      <c r="H5119">
        <v>7.6</v>
      </c>
      <c r="I5119">
        <v>2.5</v>
      </c>
      <c r="J5119">
        <v>16.5</v>
      </c>
      <c r="K5119">
        <v>1.7</v>
      </c>
      <c r="L5119">
        <v>12.7</v>
      </c>
      <c r="M5119">
        <v>2.9</v>
      </c>
      <c r="N5119">
        <v>75.7</v>
      </c>
      <c r="O5119">
        <v>1.8</v>
      </c>
      <c r="P5119">
        <v>1.1000000000000001</v>
      </c>
      <c r="Q5119">
        <v>2.4</v>
      </c>
      <c r="R5119">
        <v>0.9</v>
      </c>
      <c r="S5119">
        <v>9.9</v>
      </c>
      <c r="T5119">
        <v>0.8</v>
      </c>
      <c r="U5119">
        <v>5.9</v>
      </c>
      <c r="V5119">
        <v>1.2</v>
      </c>
      <c r="W5119">
        <v>69</v>
      </c>
      <c r="X5119">
        <v>0</v>
      </c>
      <c r="Y5119">
        <v>0</v>
      </c>
      <c r="Z5119">
        <v>1</v>
      </c>
      <c r="AA5119">
        <v>0</v>
      </c>
      <c r="AB5119">
        <v>31</v>
      </c>
      <c r="AC5119">
        <v>0</v>
      </c>
      <c r="AD5119">
        <v>9</v>
      </c>
      <c r="AE5119">
        <v>0</v>
      </c>
      <c r="AY5119" s="59"/>
    </row>
    <row r="5120" spans="1:51">
      <c r="A5120" s="19">
        <v>43840</v>
      </c>
      <c r="B5120" t="s">
        <v>29</v>
      </c>
      <c r="C5120" s="19">
        <v>43893</v>
      </c>
      <c r="D5120">
        <v>37</v>
      </c>
      <c r="E5120">
        <v>31.6</v>
      </c>
      <c r="F5120">
        <v>3.5</v>
      </c>
      <c r="G5120">
        <v>2.2000000000000002</v>
      </c>
      <c r="H5120">
        <v>8.8000000000000007</v>
      </c>
      <c r="I5120">
        <v>2.8</v>
      </c>
      <c r="J5120">
        <v>22.3</v>
      </c>
      <c r="K5120">
        <v>1.7</v>
      </c>
      <c r="L5120">
        <v>13.4</v>
      </c>
      <c r="M5120">
        <v>3.3</v>
      </c>
      <c r="N5120">
        <v>57.5</v>
      </c>
      <c r="O5120">
        <v>1.5</v>
      </c>
      <c r="P5120">
        <v>1.4</v>
      </c>
      <c r="Q5120">
        <v>3.7</v>
      </c>
      <c r="R5120">
        <v>1.3</v>
      </c>
      <c r="S5120">
        <v>24.1</v>
      </c>
      <c r="T5120">
        <v>1</v>
      </c>
      <c r="U5120">
        <v>7.6</v>
      </c>
      <c r="V5120">
        <v>1.5</v>
      </c>
      <c r="W5120">
        <v>19</v>
      </c>
      <c r="X5120">
        <v>0</v>
      </c>
      <c r="Y5120">
        <v>0</v>
      </c>
      <c r="Z5120">
        <v>1</v>
      </c>
      <c r="AA5120">
        <v>0</v>
      </c>
      <c r="AB5120">
        <v>13</v>
      </c>
      <c r="AC5120">
        <v>0</v>
      </c>
      <c r="AD5120">
        <v>4</v>
      </c>
      <c r="AE5120">
        <v>0</v>
      </c>
      <c r="AY5120" s="59"/>
    </row>
    <row r="5121" spans="1:51">
      <c r="A5121" s="19">
        <v>43840</v>
      </c>
      <c r="B5121" t="s">
        <v>30</v>
      </c>
      <c r="C5121" s="19">
        <v>43893</v>
      </c>
      <c r="D5121">
        <v>64</v>
      </c>
      <c r="E5121">
        <v>36.6</v>
      </c>
      <c r="F5121">
        <v>6.6</v>
      </c>
      <c r="G5121">
        <v>3</v>
      </c>
      <c r="H5121">
        <v>8.8000000000000007</v>
      </c>
      <c r="I5121">
        <v>2.6</v>
      </c>
      <c r="J5121">
        <v>15</v>
      </c>
      <c r="K5121">
        <v>1.6</v>
      </c>
      <c r="L5121">
        <v>12.4</v>
      </c>
      <c r="M5121">
        <v>2.9</v>
      </c>
      <c r="N5121">
        <v>76.5</v>
      </c>
      <c r="O5121">
        <v>1.9</v>
      </c>
      <c r="P5121">
        <v>1.1000000000000001</v>
      </c>
      <c r="Q5121">
        <v>3.1</v>
      </c>
      <c r="R5121">
        <v>1</v>
      </c>
      <c r="S5121">
        <v>8.5</v>
      </c>
      <c r="T5121">
        <v>0.8</v>
      </c>
      <c r="U5121">
        <v>5.6</v>
      </c>
      <c r="V5121">
        <v>1.2</v>
      </c>
      <c r="W5121">
        <v>48</v>
      </c>
      <c r="X5121">
        <v>0</v>
      </c>
      <c r="Y5121">
        <v>0</v>
      </c>
      <c r="Z5121">
        <v>1</v>
      </c>
      <c r="AA5121">
        <v>0</v>
      </c>
      <c r="AB5121">
        <v>10</v>
      </c>
      <c r="AC5121">
        <v>0</v>
      </c>
      <c r="AD5121">
        <v>5</v>
      </c>
      <c r="AE5121">
        <v>0</v>
      </c>
      <c r="AY5121" s="59"/>
    </row>
    <row r="5122" spans="1:51">
      <c r="A5122" s="19">
        <v>43840</v>
      </c>
      <c r="B5122" t="s">
        <v>31</v>
      </c>
      <c r="C5122" s="19">
        <v>43893</v>
      </c>
      <c r="D5122">
        <v>228</v>
      </c>
      <c r="E5122">
        <v>32.5</v>
      </c>
      <c r="F5122">
        <v>6.7</v>
      </c>
      <c r="G5122">
        <v>2.6</v>
      </c>
      <c r="H5122">
        <v>8.1</v>
      </c>
      <c r="I5122">
        <v>2.6</v>
      </c>
      <c r="J5122">
        <v>17.399999999999999</v>
      </c>
      <c r="K5122">
        <v>1.7</v>
      </c>
      <c r="L5122">
        <v>14</v>
      </c>
      <c r="M5122">
        <v>3.9</v>
      </c>
      <c r="N5122">
        <v>64.5</v>
      </c>
      <c r="O5122">
        <v>2.4</v>
      </c>
      <c r="P5122">
        <v>1.3</v>
      </c>
      <c r="Q5122">
        <v>3.7</v>
      </c>
      <c r="R5122">
        <v>1.5</v>
      </c>
      <c r="S5122">
        <v>14.2</v>
      </c>
      <c r="T5122">
        <v>1.2</v>
      </c>
      <c r="U5122">
        <v>8.9</v>
      </c>
      <c r="V5122">
        <v>1.9</v>
      </c>
      <c r="W5122">
        <v>129</v>
      </c>
      <c r="X5122">
        <v>0</v>
      </c>
      <c r="Y5122">
        <v>0</v>
      </c>
      <c r="Z5122">
        <v>3</v>
      </c>
      <c r="AA5122">
        <v>0</v>
      </c>
      <c r="AB5122">
        <v>69</v>
      </c>
      <c r="AC5122">
        <v>0</v>
      </c>
      <c r="AD5122">
        <v>26</v>
      </c>
      <c r="AE5122">
        <v>0</v>
      </c>
      <c r="AY5122" s="59"/>
    </row>
    <row r="5123" spans="1:51">
      <c r="A5123" s="19">
        <v>43840</v>
      </c>
      <c r="B5123" t="s">
        <v>32</v>
      </c>
      <c r="C5123" s="19">
        <v>43893</v>
      </c>
      <c r="D5123">
        <v>29</v>
      </c>
      <c r="E5123">
        <v>20.5</v>
      </c>
      <c r="F5123">
        <v>2.2999999999999998</v>
      </c>
      <c r="G5123">
        <v>1.4</v>
      </c>
      <c r="H5123">
        <v>11</v>
      </c>
      <c r="I5123">
        <v>5.0999999999999996</v>
      </c>
      <c r="J5123">
        <v>24.7</v>
      </c>
      <c r="K5123">
        <v>2.4</v>
      </c>
      <c r="L5123">
        <v>17.399999999999999</v>
      </c>
      <c r="M5123">
        <v>4.5999999999999996</v>
      </c>
      <c r="N5123">
        <v>25</v>
      </c>
      <c r="O5123">
        <v>1.6</v>
      </c>
      <c r="P5123">
        <v>1.4</v>
      </c>
      <c r="Q5123">
        <v>8</v>
      </c>
      <c r="R5123">
        <v>2.8</v>
      </c>
      <c r="S5123">
        <v>39.1</v>
      </c>
      <c r="T5123">
        <v>1.8</v>
      </c>
      <c r="U5123">
        <v>17</v>
      </c>
      <c r="V5123">
        <v>2.9</v>
      </c>
      <c r="W5123">
        <v>9</v>
      </c>
      <c r="X5123">
        <v>0</v>
      </c>
      <c r="Y5123">
        <v>0</v>
      </c>
      <c r="Z5123">
        <v>1</v>
      </c>
      <c r="AA5123">
        <v>0</v>
      </c>
      <c r="AB5123">
        <v>11</v>
      </c>
      <c r="AC5123">
        <v>0</v>
      </c>
      <c r="AD5123">
        <v>8</v>
      </c>
      <c r="AE5123">
        <v>0</v>
      </c>
      <c r="AY5123" s="59"/>
    </row>
    <row r="5124" spans="1:51">
      <c r="A5124" s="19">
        <v>43840</v>
      </c>
      <c r="B5124" t="s">
        <v>33</v>
      </c>
      <c r="C5124" s="19">
        <v>43893</v>
      </c>
      <c r="D5124">
        <v>16</v>
      </c>
      <c r="E5124">
        <v>17.5</v>
      </c>
      <c r="F5124">
        <v>5</v>
      </c>
      <c r="G5124">
        <v>1.6</v>
      </c>
      <c r="H5124">
        <v>10.4</v>
      </c>
      <c r="I5124">
        <v>3.5</v>
      </c>
      <c r="J5124">
        <v>31.5</v>
      </c>
      <c r="K5124">
        <v>1.9</v>
      </c>
      <c r="L5124">
        <v>15.6</v>
      </c>
      <c r="M5124">
        <v>2.7</v>
      </c>
      <c r="N5124">
        <v>14.7</v>
      </c>
      <c r="O5124">
        <v>2.2000000000000002</v>
      </c>
      <c r="P5124">
        <v>1.3</v>
      </c>
      <c r="Q5124">
        <v>5.6</v>
      </c>
      <c r="R5124">
        <v>1.6</v>
      </c>
      <c r="S5124">
        <v>60.1</v>
      </c>
      <c r="T5124">
        <v>1.2</v>
      </c>
      <c r="U5124">
        <v>11.1</v>
      </c>
      <c r="V5124">
        <v>1.8</v>
      </c>
      <c r="W5124">
        <v>4</v>
      </c>
      <c r="X5124">
        <v>0</v>
      </c>
      <c r="Y5124">
        <v>0</v>
      </c>
      <c r="Z5124">
        <v>1</v>
      </c>
      <c r="AA5124">
        <v>0</v>
      </c>
      <c r="AB5124">
        <v>7</v>
      </c>
      <c r="AC5124">
        <v>0</v>
      </c>
      <c r="AD5124">
        <v>4</v>
      </c>
      <c r="AE5124">
        <v>0</v>
      </c>
      <c r="AY5124" s="59"/>
    </row>
    <row r="5125" spans="1:51">
      <c r="A5125" s="19">
        <v>43840</v>
      </c>
      <c r="B5125" t="s">
        <v>34</v>
      </c>
      <c r="C5125" s="19">
        <v>43893</v>
      </c>
      <c r="D5125">
        <v>99</v>
      </c>
      <c r="E5125">
        <v>32.1</v>
      </c>
      <c r="F5125">
        <v>6</v>
      </c>
      <c r="G5125">
        <v>2.5</v>
      </c>
      <c r="H5125">
        <v>10.1</v>
      </c>
      <c r="I5125">
        <v>3.6</v>
      </c>
      <c r="J5125">
        <v>17.600000000000001</v>
      </c>
      <c r="K5125">
        <v>1.4</v>
      </c>
      <c r="L5125">
        <v>13</v>
      </c>
      <c r="M5125">
        <v>3.1</v>
      </c>
      <c r="N5125">
        <v>63</v>
      </c>
      <c r="O5125">
        <v>2.2999999999999998</v>
      </c>
      <c r="P5125">
        <v>1.5</v>
      </c>
      <c r="Q5125">
        <v>5.3</v>
      </c>
      <c r="R5125">
        <v>1.9</v>
      </c>
      <c r="S5125">
        <v>15.4</v>
      </c>
      <c r="T5125">
        <v>1.2</v>
      </c>
      <c r="U5125">
        <v>7.7</v>
      </c>
      <c r="V5125">
        <v>1.5</v>
      </c>
      <c r="W5125">
        <v>57</v>
      </c>
      <c r="X5125">
        <v>0</v>
      </c>
      <c r="Y5125">
        <v>0</v>
      </c>
      <c r="Z5125">
        <v>3</v>
      </c>
      <c r="AA5125">
        <v>0</v>
      </c>
      <c r="AB5125">
        <v>31</v>
      </c>
      <c r="AC5125">
        <v>0</v>
      </c>
      <c r="AD5125">
        <v>8</v>
      </c>
      <c r="AE5125">
        <v>0</v>
      </c>
      <c r="AY5125" s="59"/>
    </row>
    <row r="5126" spans="1:51">
      <c r="A5126" s="19">
        <v>43840</v>
      </c>
      <c r="B5126" t="s">
        <v>35</v>
      </c>
      <c r="C5126" s="19">
        <v>43900</v>
      </c>
      <c r="D5126">
        <v>20</v>
      </c>
      <c r="E5126">
        <v>24.1</v>
      </c>
      <c r="F5126">
        <v>2.2000000000000002</v>
      </c>
      <c r="G5126">
        <v>1.6</v>
      </c>
      <c r="H5126">
        <v>9.9</v>
      </c>
      <c r="I5126">
        <v>2.2999999999999998</v>
      </c>
      <c r="J5126">
        <v>28.2</v>
      </c>
      <c r="K5126">
        <v>1.3</v>
      </c>
      <c r="L5126">
        <v>15.2</v>
      </c>
      <c r="M5126">
        <v>4.8</v>
      </c>
      <c r="N5126">
        <v>30.8</v>
      </c>
      <c r="O5126">
        <v>1.3</v>
      </c>
      <c r="P5126">
        <v>1.3</v>
      </c>
      <c r="Q5126">
        <v>5.0999999999999996</v>
      </c>
      <c r="R5126">
        <v>1.5</v>
      </c>
      <c r="S5126">
        <v>45.5</v>
      </c>
      <c r="T5126">
        <v>1.2</v>
      </c>
      <c r="U5126">
        <v>10.4</v>
      </c>
      <c r="V5126">
        <v>2.5</v>
      </c>
      <c r="W5126">
        <v>7</v>
      </c>
      <c r="X5126">
        <v>0</v>
      </c>
      <c r="Y5126">
        <v>0</v>
      </c>
      <c r="Z5126">
        <v>1</v>
      </c>
      <c r="AA5126">
        <v>0</v>
      </c>
      <c r="AB5126">
        <v>8</v>
      </c>
      <c r="AC5126">
        <v>0</v>
      </c>
      <c r="AD5126">
        <v>4</v>
      </c>
      <c r="AE5126">
        <v>0</v>
      </c>
      <c r="AY5126" s="59"/>
    </row>
    <row r="5127" spans="1:51">
      <c r="A5127" s="19">
        <v>43840</v>
      </c>
      <c r="B5127" t="s">
        <v>36</v>
      </c>
      <c r="C5127" s="19">
        <v>43900</v>
      </c>
      <c r="D5127">
        <v>125</v>
      </c>
      <c r="E5127">
        <v>29.7</v>
      </c>
      <c r="F5127">
        <v>4.5999999999999996</v>
      </c>
      <c r="G5127">
        <v>1.7</v>
      </c>
      <c r="H5127">
        <v>10.6</v>
      </c>
      <c r="I5127">
        <v>3.1</v>
      </c>
      <c r="J5127">
        <v>20.6</v>
      </c>
      <c r="K5127">
        <v>1.1000000000000001</v>
      </c>
      <c r="L5127">
        <v>15.3</v>
      </c>
      <c r="M5127">
        <v>2.9</v>
      </c>
      <c r="N5127">
        <v>52</v>
      </c>
      <c r="O5127">
        <v>1.9</v>
      </c>
      <c r="P5127">
        <v>1.5</v>
      </c>
      <c r="Q5127">
        <v>5.9</v>
      </c>
      <c r="R5127">
        <v>1.9</v>
      </c>
      <c r="S5127">
        <v>21.9</v>
      </c>
      <c r="T5127">
        <v>1.1000000000000001</v>
      </c>
      <c r="U5127">
        <v>11.5</v>
      </c>
      <c r="V5127">
        <v>1.9</v>
      </c>
      <c r="W5127">
        <v>54</v>
      </c>
      <c r="X5127">
        <v>0</v>
      </c>
      <c r="Y5127">
        <v>0</v>
      </c>
      <c r="Z5127">
        <v>5</v>
      </c>
      <c r="AA5127">
        <v>0</v>
      </c>
      <c r="AB5127">
        <v>38</v>
      </c>
      <c r="AC5127">
        <v>0</v>
      </c>
      <c r="AD5127">
        <v>28</v>
      </c>
      <c r="AE5127">
        <v>0</v>
      </c>
      <c r="AY5127" s="59"/>
    </row>
    <row r="5128" spans="1:51">
      <c r="A5128" s="19">
        <v>43840</v>
      </c>
      <c r="B5128" t="s">
        <v>37</v>
      </c>
      <c r="C5128" s="19">
        <v>43900</v>
      </c>
      <c r="D5128">
        <v>36</v>
      </c>
      <c r="E5128">
        <v>42.1</v>
      </c>
      <c r="F5128">
        <v>7</v>
      </c>
      <c r="G5128">
        <v>3.2</v>
      </c>
      <c r="H5128">
        <v>6</v>
      </c>
      <c r="I5128">
        <v>2.2999999999999998</v>
      </c>
      <c r="J5128">
        <v>12.8</v>
      </c>
      <c r="K5128">
        <v>2.4</v>
      </c>
      <c r="L5128">
        <v>11</v>
      </c>
      <c r="M5128">
        <v>2.8</v>
      </c>
      <c r="N5128">
        <v>86.6</v>
      </c>
      <c r="O5128">
        <v>1.4</v>
      </c>
      <c r="P5128">
        <v>0.8</v>
      </c>
      <c r="Q5128">
        <v>1.4</v>
      </c>
      <c r="R5128">
        <v>0.6</v>
      </c>
      <c r="S5128">
        <v>4.0999999999999996</v>
      </c>
      <c r="T5128">
        <v>0.6</v>
      </c>
      <c r="U5128">
        <v>3.1</v>
      </c>
      <c r="V5128">
        <v>0.9</v>
      </c>
      <c r="W5128">
        <v>31</v>
      </c>
      <c r="X5128">
        <v>0</v>
      </c>
      <c r="Y5128">
        <v>0</v>
      </c>
      <c r="Z5128">
        <v>0</v>
      </c>
      <c r="AA5128">
        <v>0</v>
      </c>
      <c r="AB5128">
        <v>3</v>
      </c>
      <c r="AC5128">
        <v>0</v>
      </c>
      <c r="AD5128">
        <v>2</v>
      </c>
      <c r="AE5128">
        <v>0</v>
      </c>
      <c r="AY5128" s="59"/>
    </row>
    <row r="5129" spans="1:51">
      <c r="A5129" s="19">
        <v>43840</v>
      </c>
      <c r="B5129" t="s">
        <v>38</v>
      </c>
      <c r="C5129" s="19">
        <v>43900</v>
      </c>
      <c r="D5129">
        <v>68</v>
      </c>
      <c r="E5129">
        <v>35.1</v>
      </c>
      <c r="F5129">
        <v>6.5</v>
      </c>
      <c r="G5129">
        <v>2.9</v>
      </c>
      <c r="H5129">
        <v>9</v>
      </c>
      <c r="I5129">
        <v>2.7</v>
      </c>
      <c r="J5129">
        <v>16.100000000000001</v>
      </c>
      <c r="K5129">
        <v>1.5</v>
      </c>
      <c r="L5129">
        <v>12.7</v>
      </c>
      <c r="M5129">
        <v>3</v>
      </c>
      <c r="N5129">
        <v>71.099999999999994</v>
      </c>
      <c r="O5129">
        <v>2.2000000000000002</v>
      </c>
      <c r="P5129">
        <v>1.4</v>
      </c>
      <c r="Q5129">
        <v>3.9</v>
      </c>
      <c r="R5129">
        <v>1.2</v>
      </c>
      <c r="S5129">
        <v>10.8</v>
      </c>
      <c r="T5129">
        <v>1.1000000000000001</v>
      </c>
      <c r="U5129">
        <v>6.5</v>
      </c>
      <c r="V5129">
        <v>1.3</v>
      </c>
      <c r="W5129">
        <v>43</v>
      </c>
      <c r="X5129">
        <v>0</v>
      </c>
      <c r="Y5129">
        <v>0</v>
      </c>
      <c r="Z5129">
        <v>1</v>
      </c>
      <c r="AA5129">
        <v>0</v>
      </c>
      <c r="AB5129">
        <v>19</v>
      </c>
      <c r="AC5129">
        <v>0</v>
      </c>
      <c r="AD5129">
        <v>5</v>
      </c>
      <c r="AE5129">
        <v>0</v>
      </c>
      <c r="AY5129" s="59"/>
    </row>
    <row r="5130" spans="1:51">
      <c r="A5130" s="19">
        <v>43840</v>
      </c>
      <c r="B5130" t="s">
        <v>39</v>
      </c>
      <c r="C5130" s="19">
        <v>43900</v>
      </c>
      <c r="D5130">
        <v>14</v>
      </c>
      <c r="E5130">
        <v>24.9</v>
      </c>
      <c r="F5130">
        <v>2.2000000000000002</v>
      </c>
      <c r="G5130">
        <v>1.8</v>
      </c>
      <c r="H5130">
        <v>14</v>
      </c>
      <c r="I5130">
        <v>4.3</v>
      </c>
      <c r="J5130">
        <v>21.2</v>
      </c>
      <c r="K5130">
        <v>1.8</v>
      </c>
      <c r="L5130">
        <v>16.2</v>
      </c>
      <c r="M5130">
        <v>3.2</v>
      </c>
      <c r="N5130">
        <v>38.1</v>
      </c>
      <c r="O5130">
        <v>1.6</v>
      </c>
      <c r="P5130">
        <v>1.5</v>
      </c>
      <c r="Q5130">
        <v>11.3</v>
      </c>
      <c r="R5130">
        <v>2.5</v>
      </c>
      <c r="S5130">
        <v>26.7</v>
      </c>
      <c r="T5130">
        <v>1.5</v>
      </c>
      <c r="U5130">
        <v>14.2</v>
      </c>
      <c r="V5130">
        <v>2.2000000000000002</v>
      </c>
      <c r="W5130">
        <v>5</v>
      </c>
      <c r="X5130">
        <v>0</v>
      </c>
      <c r="Y5130">
        <v>0</v>
      </c>
      <c r="Z5130">
        <v>2</v>
      </c>
      <c r="AA5130">
        <v>0</v>
      </c>
      <c r="AB5130">
        <v>4</v>
      </c>
      <c r="AC5130">
        <v>0</v>
      </c>
      <c r="AD5130">
        <v>3</v>
      </c>
      <c r="AE5130">
        <v>0</v>
      </c>
      <c r="AY5130" s="59"/>
    </row>
    <row r="5131" spans="1:51">
      <c r="A5131" s="19">
        <v>43840</v>
      </c>
      <c r="B5131" t="s">
        <v>40</v>
      </c>
      <c r="C5131" s="19">
        <v>43900</v>
      </c>
      <c r="D5131">
        <v>89</v>
      </c>
      <c r="E5131">
        <v>20.6</v>
      </c>
      <c r="F5131">
        <v>5.2</v>
      </c>
      <c r="G5131">
        <v>1.3</v>
      </c>
      <c r="H5131">
        <v>9.6999999999999993</v>
      </c>
      <c r="I5131">
        <v>4.5</v>
      </c>
      <c r="J5131">
        <v>22.8</v>
      </c>
      <c r="K5131">
        <v>2</v>
      </c>
      <c r="L5131">
        <v>18.899999999999999</v>
      </c>
      <c r="M5131">
        <v>4.5</v>
      </c>
      <c r="N5131">
        <v>26</v>
      </c>
      <c r="O5131">
        <v>3.3</v>
      </c>
      <c r="P5131">
        <v>1.6</v>
      </c>
      <c r="Q5131">
        <v>6.4</v>
      </c>
      <c r="R5131">
        <v>2.9</v>
      </c>
      <c r="S5131">
        <v>33.1</v>
      </c>
      <c r="T5131">
        <v>1.9</v>
      </c>
      <c r="U5131">
        <v>21.2</v>
      </c>
      <c r="V5131">
        <v>3.1</v>
      </c>
      <c r="W5131">
        <v>29</v>
      </c>
      <c r="X5131">
        <v>0</v>
      </c>
      <c r="Y5131">
        <v>0</v>
      </c>
      <c r="Z5131">
        <v>2</v>
      </c>
      <c r="AA5131">
        <v>0</v>
      </c>
      <c r="AB5131">
        <v>32</v>
      </c>
      <c r="AC5131">
        <v>0</v>
      </c>
      <c r="AD5131">
        <v>26</v>
      </c>
      <c r="AE5131">
        <v>0</v>
      </c>
      <c r="AY5131" s="59"/>
    </row>
    <row r="5132" spans="1:51">
      <c r="A5132" s="19">
        <v>43840</v>
      </c>
      <c r="B5132" t="s">
        <v>41</v>
      </c>
      <c r="C5132" s="19">
        <v>43904</v>
      </c>
      <c r="D5132">
        <v>6</v>
      </c>
      <c r="E5132">
        <v>29</v>
      </c>
      <c r="F5132">
        <v>5.2</v>
      </c>
      <c r="G5132">
        <v>2.2999999999999998</v>
      </c>
      <c r="H5132">
        <v>8.6999999999999993</v>
      </c>
      <c r="I5132">
        <v>2.8</v>
      </c>
      <c r="J5132">
        <v>20</v>
      </c>
      <c r="K5132">
        <v>1.6</v>
      </c>
      <c r="L5132">
        <v>16.5</v>
      </c>
      <c r="M5132">
        <v>3.5</v>
      </c>
      <c r="N5132">
        <v>50.3</v>
      </c>
      <c r="O5132">
        <v>2.6</v>
      </c>
      <c r="P5132">
        <v>1.7</v>
      </c>
      <c r="Q5132">
        <v>4.8</v>
      </c>
      <c r="R5132">
        <v>1.8</v>
      </c>
      <c r="S5132">
        <v>21.4</v>
      </c>
      <c r="T5132">
        <v>1.3</v>
      </c>
      <c r="U5132">
        <v>13.5</v>
      </c>
      <c r="V5132">
        <v>2</v>
      </c>
      <c r="W5132">
        <v>3</v>
      </c>
      <c r="X5132">
        <v>0</v>
      </c>
      <c r="Y5132">
        <v>0</v>
      </c>
      <c r="Z5132">
        <v>0</v>
      </c>
      <c r="AA5132">
        <v>0</v>
      </c>
      <c r="AB5132">
        <v>2</v>
      </c>
      <c r="AC5132">
        <v>0</v>
      </c>
      <c r="AD5132">
        <v>2</v>
      </c>
      <c r="AE5132">
        <v>0</v>
      </c>
      <c r="AY5132" s="59"/>
    </row>
    <row r="5133" spans="1:51">
      <c r="A5133" s="19">
        <v>43840</v>
      </c>
      <c r="B5133" t="s">
        <v>43</v>
      </c>
      <c r="C5133" s="19">
        <v>43907</v>
      </c>
      <c r="D5133">
        <v>67</v>
      </c>
      <c r="E5133">
        <v>29.6</v>
      </c>
      <c r="F5133">
        <v>4.5999999999999996</v>
      </c>
      <c r="G5133">
        <v>1.8</v>
      </c>
      <c r="H5133">
        <v>11.2</v>
      </c>
      <c r="I5133">
        <v>3.3</v>
      </c>
      <c r="J5133">
        <v>19.7</v>
      </c>
      <c r="K5133">
        <v>1.2</v>
      </c>
      <c r="L5133">
        <v>15.1</v>
      </c>
      <c r="M5133">
        <v>3</v>
      </c>
      <c r="N5133">
        <v>52.5</v>
      </c>
      <c r="O5133">
        <v>2</v>
      </c>
      <c r="P5133">
        <v>1.5</v>
      </c>
      <c r="Q5133">
        <v>6.6</v>
      </c>
      <c r="R5133">
        <v>2.1</v>
      </c>
      <c r="S5133">
        <v>20.399999999999999</v>
      </c>
      <c r="T5133">
        <v>1.4</v>
      </c>
      <c r="U5133">
        <v>11</v>
      </c>
      <c r="V5133">
        <v>2.1</v>
      </c>
      <c r="W5133">
        <v>29</v>
      </c>
      <c r="X5133">
        <v>0</v>
      </c>
      <c r="Y5133">
        <v>0</v>
      </c>
      <c r="Z5133">
        <v>3</v>
      </c>
      <c r="AA5133">
        <v>0</v>
      </c>
      <c r="AB5133">
        <v>20</v>
      </c>
      <c r="AC5133">
        <v>0</v>
      </c>
      <c r="AD5133">
        <v>15</v>
      </c>
      <c r="AE5133">
        <v>0</v>
      </c>
      <c r="AY5133" s="59"/>
    </row>
    <row r="5134" spans="1:51">
      <c r="A5134" s="19">
        <v>43840</v>
      </c>
      <c r="B5134" t="s">
        <v>44</v>
      </c>
      <c r="C5134" s="19">
        <v>43907</v>
      </c>
      <c r="D5134">
        <v>219</v>
      </c>
      <c r="E5134">
        <v>29.3</v>
      </c>
      <c r="F5134">
        <v>5.7</v>
      </c>
      <c r="G5134">
        <v>1.1000000000000001</v>
      </c>
      <c r="H5134">
        <v>9.1</v>
      </c>
      <c r="I5134">
        <v>2.1</v>
      </c>
      <c r="J5134">
        <v>20.5</v>
      </c>
      <c r="K5134">
        <v>2</v>
      </c>
      <c r="L5134">
        <v>15.5</v>
      </c>
      <c r="M5134">
        <v>4.0999999999999996</v>
      </c>
      <c r="N5134">
        <v>50.5</v>
      </c>
      <c r="O5134">
        <v>2.5</v>
      </c>
      <c r="P5134">
        <v>1.5</v>
      </c>
      <c r="Q5134">
        <v>5.6</v>
      </c>
      <c r="R5134">
        <v>1.7</v>
      </c>
      <c r="S5134">
        <v>21.9</v>
      </c>
      <c r="T5134">
        <v>1.7</v>
      </c>
      <c r="U5134">
        <v>11.7</v>
      </c>
      <c r="V5134">
        <v>2.4</v>
      </c>
      <c r="W5134">
        <v>96</v>
      </c>
      <c r="X5134">
        <v>0</v>
      </c>
      <c r="Y5134">
        <v>0</v>
      </c>
      <c r="Z5134">
        <v>4</v>
      </c>
      <c r="AA5134">
        <v>0</v>
      </c>
      <c r="AB5134">
        <v>67</v>
      </c>
      <c r="AC5134">
        <v>0</v>
      </c>
      <c r="AD5134">
        <v>51</v>
      </c>
      <c r="AE5134">
        <v>0</v>
      </c>
      <c r="AY5134" s="59"/>
    </row>
    <row r="5135" spans="1:51">
      <c r="A5135" s="19">
        <v>43840</v>
      </c>
      <c r="B5135" t="s">
        <v>45</v>
      </c>
      <c r="C5135" s="19">
        <v>43907</v>
      </c>
      <c r="D5135">
        <v>155</v>
      </c>
      <c r="E5135">
        <v>35.700000000000003</v>
      </c>
      <c r="F5135">
        <v>4.0999999999999996</v>
      </c>
      <c r="G5135">
        <v>2.6</v>
      </c>
      <c r="H5135">
        <v>8</v>
      </c>
      <c r="I5135">
        <v>2.7</v>
      </c>
      <c r="J5135">
        <v>15.4</v>
      </c>
      <c r="K5135">
        <v>1.4</v>
      </c>
      <c r="L5135">
        <v>16.8</v>
      </c>
      <c r="M5135">
        <v>2.8</v>
      </c>
      <c r="N5135">
        <v>69</v>
      </c>
      <c r="O5135">
        <v>1.4</v>
      </c>
      <c r="P5135">
        <v>1.6</v>
      </c>
      <c r="Q5135">
        <v>3.2</v>
      </c>
      <c r="R5135">
        <v>1.3</v>
      </c>
      <c r="S5135">
        <v>9.6999999999999993</v>
      </c>
      <c r="T5135">
        <v>0.9</v>
      </c>
      <c r="U5135">
        <v>10.9</v>
      </c>
      <c r="V5135">
        <v>1.5</v>
      </c>
      <c r="W5135">
        <v>80</v>
      </c>
      <c r="X5135">
        <v>0</v>
      </c>
      <c r="Y5135">
        <v>0</v>
      </c>
      <c r="Z5135">
        <v>2</v>
      </c>
      <c r="AA5135">
        <v>0</v>
      </c>
      <c r="AB5135">
        <v>35</v>
      </c>
      <c r="AC5135">
        <v>0</v>
      </c>
      <c r="AD5135">
        <v>38</v>
      </c>
      <c r="AE5135">
        <v>0</v>
      </c>
      <c r="AY5135" s="59"/>
    </row>
    <row r="5136" spans="1:51">
      <c r="A5136" s="19">
        <v>43840</v>
      </c>
      <c r="B5136" t="s">
        <v>42</v>
      </c>
      <c r="C5136" s="19">
        <v>43907</v>
      </c>
      <c r="D5136">
        <v>136</v>
      </c>
      <c r="E5136">
        <v>28.5</v>
      </c>
      <c r="F5136">
        <v>5.5</v>
      </c>
      <c r="G5136">
        <v>1.9</v>
      </c>
      <c r="H5136">
        <v>12</v>
      </c>
      <c r="I5136">
        <v>3.6</v>
      </c>
      <c r="J5136">
        <v>18.7</v>
      </c>
      <c r="K5136">
        <v>1.3</v>
      </c>
      <c r="L5136">
        <v>15.2</v>
      </c>
      <c r="M5136">
        <v>2.8</v>
      </c>
      <c r="N5136">
        <v>49.6</v>
      </c>
      <c r="O5136">
        <v>2.8</v>
      </c>
      <c r="P5136">
        <v>1.7</v>
      </c>
      <c r="Q5136">
        <v>8.1999999999999993</v>
      </c>
      <c r="R5136">
        <v>2.1</v>
      </c>
      <c r="S5136">
        <v>19.2</v>
      </c>
      <c r="T5136">
        <v>1.5</v>
      </c>
      <c r="U5136">
        <v>12.4</v>
      </c>
      <c r="V5136">
        <v>2.2000000000000002</v>
      </c>
      <c r="W5136">
        <v>58</v>
      </c>
      <c r="X5136">
        <v>0</v>
      </c>
      <c r="Y5136">
        <v>0</v>
      </c>
      <c r="Z5136">
        <v>8</v>
      </c>
      <c r="AA5136">
        <v>0</v>
      </c>
      <c r="AB5136">
        <v>38</v>
      </c>
      <c r="AC5136">
        <v>0</v>
      </c>
      <c r="AD5136">
        <v>31</v>
      </c>
      <c r="AE5136">
        <v>0</v>
      </c>
      <c r="AY5136" s="59"/>
    </row>
    <row r="5137" spans="1:51">
      <c r="A5137" s="19">
        <v>43840</v>
      </c>
      <c r="B5137" t="s">
        <v>46</v>
      </c>
      <c r="C5137" s="19">
        <v>43914</v>
      </c>
      <c r="D5137">
        <v>105</v>
      </c>
      <c r="E5137">
        <v>39.200000000000003</v>
      </c>
      <c r="F5137">
        <v>7.1</v>
      </c>
      <c r="G5137">
        <v>2.8</v>
      </c>
      <c r="H5137">
        <v>7</v>
      </c>
      <c r="I5137">
        <v>2.4</v>
      </c>
      <c r="J5137">
        <v>14.3</v>
      </c>
      <c r="K5137">
        <v>2</v>
      </c>
      <c r="L5137">
        <v>11.8</v>
      </c>
      <c r="M5137">
        <v>3</v>
      </c>
      <c r="N5137">
        <v>78.400000000000006</v>
      </c>
      <c r="O5137">
        <v>2.2000000000000002</v>
      </c>
      <c r="P5137">
        <v>1.3</v>
      </c>
      <c r="Q5137">
        <v>2.4</v>
      </c>
      <c r="R5137">
        <v>1</v>
      </c>
      <c r="S5137">
        <v>7.1</v>
      </c>
      <c r="T5137">
        <v>1</v>
      </c>
      <c r="U5137">
        <v>5</v>
      </c>
      <c r="V5137">
        <v>1.2</v>
      </c>
      <c r="W5137">
        <v>84</v>
      </c>
      <c r="X5137">
        <v>0</v>
      </c>
      <c r="Y5137">
        <v>0</v>
      </c>
      <c r="Z5137">
        <v>1</v>
      </c>
      <c r="AA5137">
        <v>0</v>
      </c>
      <c r="AB5137">
        <v>13</v>
      </c>
      <c r="AC5137">
        <v>0</v>
      </c>
      <c r="AD5137">
        <v>6</v>
      </c>
      <c r="AE5137">
        <v>0</v>
      </c>
      <c r="AY5137" s="59"/>
    </row>
    <row r="5138" spans="1:51">
      <c r="A5138" s="19">
        <v>43840</v>
      </c>
      <c r="B5138" t="s">
        <v>47</v>
      </c>
      <c r="C5138" s="19">
        <v>43919</v>
      </c>
      <c r="D5138">
        <v>51</v>
      </c>
      <c r="E5138">
        <v>29</v>
      </c>
      <c r="F5138">
        <v>5.2</v>
      </c>
      <c r="G5138">
        <v>2.2999999999999998</v>
      </c>
      <c r="H5138">
        <v>8.6999999999999993</v>
      </c>
      <c r="I5138">
        <v>2.8</v>
      </c>
      <c r="J5138">
        <v>20</v>
      </c>
      <c r="K5138">
        <v>1.6</v>
      </c>
      <c r="L5138">
        <v>16.5</v>
      </c>
      <c r="M5138">
        <v>3.5</v>
      </c>
      <c r="N5138">
        <v>48.2</v>
      </c>
      <c r="O5138">
        <v>2.7</v>
      </c>
      <c r="P5138">
        <v>2</v>
      </c>
      <c r="Q5138">
        <v>5.0999999999999996</v>
      </c>
      <c r="R5138">
        <v>2.1</v>
      </c>
      <c r="S5138">
        <v>21.2</v>
      </c>
      <c r="T5138">
        <v>1.6</v>
      </c>
      <c r="U5138">
        <v>14.1</v>
      </c>
      <c r="V5138">
        <v>2.6</v>
      </c>
      <c r="W5138">
        <v>22</v>
      </c>
      <c r="X5138">
        <v>0</v>
      </c>
      <c r="Y5138">
        <v>0</v>
      </c>
      <c r="Z5138">
        <v>1</v>
      </c>
      <c r="AA5138">
        <v>0</v>
      </c>
      <c r="AB5138">
        <v>15</v>
      </c>
      <c r="AC5138">
        <v>0</v>
      </c>
      <c r="AD5138">
        <v>13</v>
      </c>
      <c r="AE5138">
        <v>0</v>
      </c>
      <c r="AY5138" s="59"/>
    </row>
    <row r="5139" spans="1:51">
      <c r="A5139" s="19">
        <v>43840</v>
      </c>
      <c r="B5139" t="s">
        <v>48</v>
      </c>
      <c r="C5139" s="19">
        <v>43925</v>
      </c>
      <c r="D5139">
        <v>15</v>
      </c>
      <c r="E5139">
        <v>28.3</v>
      </c>
      <c r="F5139">
        <v>4.7</v>
      </c>
      <c r="G5139">
        <v>1.6</v>
      </c>
      <c r="H5139">
        <v>8.9</v>
      </c>
      <c r="I5139">
        <v>2.1</v>
      </c>
      <c r="J5139">
        <v>21.3</v>
      </c>
      <c r="K5139">
        <v>2.2000000000000002</v>
      </c>
      <c r="L5139">
        <v>16.899999999999999</v>
      </c>
      <c r="M5139">
        <v>3.6</v>
      </c>
      <c r="N5139">
        <v>44.8</v>
      </c>
      <c r="O5139">
        <v>2.6</v>
      </c>
      <c r="P5139">
        <v>1.8</v>
      </c>
      <c r="Q5139">
        <v>5.3</v>
      </c>
      <c r="R5139">
        <v>2.2999999999999998</v>
      </c>
      <c r="S5139">
        <v>23.7</v>
      </c>
      <c r="T5139">
        <v>1.9</v>
      </c>
      <c r="U5139">
        <v>14.3</v>
      </c>
      <c r="V5139">
        <v>2.9</v>
      </c>
      <c r="W5139">
        <v>6</v>
      </c>
      <c r="X5139">
        <v>0</v>
      </c>
      <c r="Y5139">
        <v>0</v>
      </c>
      <c r="Z5139">
        <v>0</v>
      </c>
      <c r="AA5139">
        <v>0</v>
      </c>
      <c r="AB5139">
        <v>5</v>
      </c>
      <c r="AC5139">
        <v>0</v>
      </c>
      <c r="AD5139">
        <v>4</v>
      </c>
      <c r="AE5139">
        <v>0</v>
      </c>
      <c r="AY5139" s="59"/>
    </row>
    <row r="5140" spans="1:51">
      <c r="A5140" s="19">
        <v>43840</v>
      </c>
      <c r="B5140" t="s">
        <v>49</v>
      </c>
      <c r="C5140" s="19">
        <v>43925</v>
      </c>
      <c r="D5140">
        <v>24</v>
      </c>
      <c r="E5140">
        <v>22.9</v>
      </c>
      <c r="F5140">
        <v>5.8</v>
      </c>
      <c r="G5140">
        <v>1.8</v>
      </c>
      <c r="H5140">
        <v>8.1</v>
      </c>
      <c r="I5140">
        <v>2.6</v>
      </c>
      <c r="J5140">
        <v>23.1</v>
      </c>
      <c r="K5140">
        <v>2.5</v>
      </c>
      <c r="L5140">
        <v>17.8</v>
      </c>
      <c r="M5140">
        <v>4.9000000000000004</v>
      </c>
      <c r="N5140">
        <v>31.3</v>
      </c>
      <c r="O5140">
        <v>3.3</v>
      </c>
      <c r="P5140">
        <v>2.2000000000000002</v>
      </c>
      <c r="Q5140">
        <v>5.6</v>
      </c>
      <c r="R5140">
        <v>2.4</v>
      </c>
      <c r="S5140">
        <v>31.1</v>
      </c>
      <c r="T5140">
        <v>2.2000000000000002</v>
      </c>
      <c r="U5140">
        <v>17.7</v>
      </c>
      <c r="V5140">
        <v>3.7</v>
      </c>
      <c r="W5140">
        <v>9</v>
      </c>
      <c r="X5140">
        <v>0</v>
      </c>
      <c r="Y5140">
        <v>0</v>
      </c>
      <c r="Z5140">
        <v>0</v>
      </c>
      <c r="AA5140">
        <v>0</v>
      </c>
      <c r="AB5140">
        <v>9</v>
      </c>
      <c r="AC5140">
        <v>0</v>
      </c>
      <c r="AD5140">
        <v>7</v>
      </c>
      <c r="AE5140">
        <v>0</v>
      </c>
      <c r="AY5140" s="59"/>
    </row>
    <row r="5141" spans="1:51">
      <c r="A5141" s="19">
        <v>43840</v>
      </c>
      <c r="B5141" t="s">
        <v>50</v>
      </c>
      <c r="C5141" s="19">
        <v>43925</v>
      </c>
      <c r="D5141">
        <v>54</v>
      </c>
      <c r="E5141">
        <v>43.3</v>
      </c>
      <c r="F5141">
        <v>3.6</v>
      </c>
      <c r="G5141">
        <v>3.2</v>
      </c>
      <c r="H5141">
        <v>6.3</v>
      </c>
      <c r="I5141">
        <v>2.5</v>
      </c>
      <c r="J5141">
        <v>13.6</v>
      </c>
      <c r="K5141">
        <v>2.4</v>
      </c>
      <c r="L5141">
        <v>11.6</v>
      </c>
      <c r="M5141">
        <v>3</v>
      </c>
      <c r="N5141">
        <v>84.1</v>
      </c>
      <c r="O5141">
        <v>1</v>
      </c>
      <c r="P5141">
        <v>1.1000000000000001</v>
      </c>
      <c r="Q5141">
        <v>1.6</v>
      </c>
      <c r="R5141">
        <v>1</v>
      </c>
      <c r="S5141">
        <v>5.2</v>
      </c>
      <c r="T5141">
        <v>0.9</v>
      </c>
      <c r="U5141">
        <v>3.6</v>
      </c>
      <c r="V5141">
        <v>1.1000000000000001</v>
      </c>
      <c r="W5141">
        <v>45</v>
      </c>
      <c r="X5141">
        <v>0</v>
      </c>
      <c r="Y5141">
        <v>0</v>
      </c>
      <c r="Z5141">
        <v>0</v>
      </c>
      <c r="AA5141">
        <v>0</v>
      </c>
      <c r="AB5141">
        <v>6</v>
      </c>
      <c r="AC5141">
        <v>0</v>
      </c>
      <c r="AD5141">
        <v>3</v>
      </c>
      <c r="AE5141">
        <v>0</v>
      </c>
      <c r="AY5141" s="59"/>
    </row>
    <row r="5142" spans="1:51">
      <c r="A5142" s="19">
        <v>43840</v>
      </c>
      <c r="B5142" t="s">
        <v>51</v>
      </c>
      <c r="C5142" s="19">
        <v>43925</v>
      </c>
      <c r="D5142">
        <v>14</v>
      </c>
      <c r="E5142">
        <v>27.3</v>
      </c>
      <c r="F5142">
        <v>2.1</v>
      </c>
      <c r="G5142">
        <v>1.7</v>
      </c>
      <c r="H5142">
        <v>11.1</v>
      </c>
      <c r="I5142">
        <v>2.7</v>
      </c>
      <c r="J5142">
        <v>22.2</v>
      </c>
      <c r="K5142">
        <v>2.5</v>
      </c>
      <c r="L5142">
        <v>16</v>
      </c>
      <c r="M5142">
        <v>4.0999999999999996</v>
      </c>
      <c r="N5142">
        <v>41.7</v>
      </c>
      <c r="O5142">
        <v>1.8</v>
      </c>
      <c r="P5142">
        <v>1.7</v>
      </c>
      <c r="Q5142">
        <v>7.4</v>
      </c>
      <c r="R5142">
        <v>2</v>
      </c>
      <c r="S5142">
        <v>26.9</v>
      </c>
      <c r="T5142">
        <v>2.1</v>
      </c>
      <c r="U5142">
        <v>13.1</v>
      </c>
      <c r="V5142">
        <v>2.9</v>
      </c>
      <c r="W5142">
        <v>5</v>
      </c>
      <c r="X5142">
        <v>0</v>
      </c>
      <c r="Y5142">
        <v>0</v>
      </c>
      <c r="Z5142">
        <v>1</v>
      </c>
      <c r="AA5142">
        <v>0</v>
      </c>
      <c r="AB5142">
        <v>4</v>
      </c>
      <c r="AC5142">
        <v>0</v>
      </c>
      <c r="AD5142">
        <v>3</v>
      </c>
      <c r="AE5142">
        <v>0</v>
      </c>
      <c r="AY5142" s="59"/>
    </row>
    <row r="5143" spans="1:51">
      <c r="A5143" s="19">
        <v>43840</v>
      </c>
      <c r="B5143" t="s">
        <v>52</v>
      </c>
      <c r="C5143" s="19">
        <v>43928</v>
      </c>
      <c r="D5143">
        <v>84</v>
      </c>
      <c r="E5143">
        <v>23.4</v>
      </c>
      <c r="F5143">
        <v>6.1</v>
      </c>
      <c r="G5143">
        <v>2.2000000000000002</v>
      </c>
      <c r="H5143">
        <v>11.5</v>
      </c>
      <c r="I5143">
        <v>4.3</v>
      </c>
      <c r="J5143">
        <v>20.9</v>
      </c>
      <c r="K5143">
        <v>1.5</v>
      </c>
      <c r="L5143">
        <v>16.3</v>
      </c>
      <c r="M5143">
        <v>3.2</v>
      </c>
      <c r="N5143">
        <v>33.200000000000003</v>
      </c>
      <c r="O5143">
        <v>4.2</v>
      </c>
      <c r="P5143">
        <v>2.7</v>
      </c>
      <c r="Q5143">
        <v>9.1999999999999993</v>
      </c>
      <c r="R5143">
        <v>3</v>
      </c>
      <c r="S5143">
        <v>26.1</v>
      </c>
      <c r="T5143">
        <v>2.1</v>
      </c>
      <c r="U5143">
        <v>16</v>
      </c>
      <c r="V5143">
        <v>3.1</v>
      </c>
      <c r="W5143">
        <v>31</v>
      </c>
      <c r="X5143">
        <v>0</v>
      </c>
      <c r="Y5143">
        <v>0</v>
      </c>
      <c r="Z5143">
        <v>4</v>
      </c>
      <c r="AA5143">
        <v>0</v>
      </c>
      <c r="AB5143">
        <v>28</v>
      </c>
      <c r="AC5143">
        <v>0</v>
      </c>
      <c r="AD5143">
        <v>22</v>
      </c>
      <c r="AE5143">
        <v>0</v>
      </c>
      <c r="AY5143" s="59"/>
    </row>
    <row r="5144" spans="1:51">
      <c r="A5144" s="19">
        <v>43840</v>
      </c>
      <c r="B5144" t="s">
        <v>53</v>
      </c>
      <c r="C5144" s="19">
        <v>43949</v>
      </c>
      <c r="D5144">
        <v>60</v>
      </c>
      <c r="E5144">
        <v>23.3</v>
      </c>
      <c r="F5144">
        <v>3.5</v>
      </c>
      <c r="G5144">
        <v>2.2000000000000002</v>
      </c>
      <c r="H5144">
        <v>11.3</v>
      </c>
      <c r="I5144">
        <v>3.3</v>
      </c>
      <c r="J5144">
        <v>20.8</v>
      </c>
      <c r="K5144">
        <v>2.2000000000000002</v>
      </c>
      <c r="L5144">
        <v>19.5</v>
      </c>
      <c r="M5144">
        <v>3.4</v>
      </c>
      <c r="N5144">
        <v>30.7</v>
      </c>
      <c r="O5144">
        <v>2.8</v>
      </c>
      <c r="P5144">
        <v>2.7</v>
      </c>
      <c r="Q5144">
        <v>8.6</v>
      </c>
      <c r="R5144">
        <v>3</v>
      </c>
      <c r="S5144">
        <v>24.7</v>
      </c>
      <c r="T5144">
        <v>2.6</v>
      </c>
      <c r="U5144">
        <v>20.9</v>
      </c>
      <c r="V5144">
        <v>3.6</v>
      </c>
      <c r="W5144">
        <v>21</v>
      </c>
      <c r="X5144">
        <v>0</v>
      </c>
      <c r="Y5144">
        <v>0</v>
      </c>
      <c r="Z5144">
        <v>3</v>
      </c>
      <c r="AA5144">
        <v>0</v>
      </c>
      <c r="AB5144">
        <v>19</v>
      </c>
      <c r="AC5144">
        <v>0</v>
      </c>
      <c r="AD5144">
        <v>17</v>
      </c>
      <c r="AE5144">
        <v>0</v>
      </c>
      <c r="AY5144" s="59"/>
    </row>
    <row r="5145" spans="1:51">
      <c r="A5145" s="19">
        <v>43840</v>
      </c>
      <c r="B5145" t="s">
        <v>54</v>
      </c>
      <c r="C5145" s="19">
        <v>43949</v>
      </c>
      <c r="D5145">
        <v>21</v>
      </c>
      <c r="E5145">
        <v>33.200000000000003</v>
      </c>
      <c r="F5145">
        <v>6.1</v>
      </c>
      <c r="G5145">
        <v>2.2000000000000002</v>
      </c>
      <c r="H5145">
        <v>9.6</v>
      </c>
      <c r="I5145">
        <v>1.8</v>
      </c>
      <c r="J5145">
        <v>17.899999999999999</v>
      </c>
      <c r="K5145">
        <v>1.7</v>
      </c>
      <c r="L5145">
        <v>14.6</v>
      </c>
      <c r="M5145">
        <v>2.6</v>
      </c>
      <c r="N5145">
        <v>56.4</v>
      </c>
      <c r="O5145">
        <v>3.3</v>
      </c>
      <c r="P5145">
        <v>2.2999999999999998</v>
      </c>
      <c r="Q5145">
        <v>5.6</v>
      </c>
      <c r="R5145">
        <v>1.9</v>
      </c>
      <c r="S5145">
        <v>15.1</v>
      </c>
      <c r="T5145">
        <v>2</v>
      </c>
      <c r="U5145">
        <v>10.7</v>
      </c>
      <c r="V5145">
        <v>2.4</v>
      </c>
      <c r="W5145">
        <v>11</v>
      </c>
      <c r="X5145">
        <v>0</v>
      </c>
      <c r="Y5145">
        <v>0</v>
      </c>
      <c r="Z5145">
        <v>1</v>
      </c>
      <c r="AA5145">
        <v>0</v>
      </c>
      <c r="AB5145">
        <v>6</v>
      </c>
      <c r="AC5145">
        <v>0</v>
      </c>
      <c r="AD5145">
        <v>3</v>
      </c>
      <c r="AE5145">
        <v>0</v>
      </c>
      <c r="AY5145" s="59"/>
    </row>
    <row r="5146" spans="1:51">
      <c r="A5146" s="19">
        <v>43840</v>
      </c>
      <c r="B5146" t="s">
        <v>55</v>
      </c>
      <c r="C5146" s="19">
        <v>43949</v>
      </c>
      <c r="D5146">
        <v>96</v>
      </c>
      <c r="E5146">
        <v>30.8</v>
      </c>
      <c r="F5146">
        <v>6</v>
      </c>
      <c r="G5146">
        <v>2.6</v>
      </c>
      <c r="H5146">
        <v>9</v>
      </c>
      <c r="I5146">
        <v>1.9</v>
      </c>
      <c r="J5146">
        <v>18</v>
      </c>
      <c r="K5146">
        <v>2.5</v>
      </c>
      <c r="L5146">
        <v>15.9</v>
      </c>
      <c r="M5146">
        <v>2.8</v>
      </c>
      <c r="N5146">
        <v>50.4</v>
      </c>
      <c r="O5146">
        <v>3.5</v>
      </c>
      <c r="P5146">
        <v>2.6</v>
      </c>
      <c r="Q5146">
        <v>5.8</v>
      </c>
      <c r="R5146">
        <v>2.2999999999999998</v>
      </c>
      <c r="S5146">
        <v>17.2</v>
      </c>
      <c r="T5146">
        <v>2.2999999999999998</v>
      </c>
      <c r="U5146">
        <v>12.5</v>
      </c>
      <c r="V5146">
        <v>2.9</v>
      </c>
      <c r="W5146">
        <v>45</v>
      </c>
      <c r="X5146">
        <v>0</v>
      </c>
      <c r="Y5146">
        <v>0</v>
      </c>
      <c r="Z5146">
        <v>2</v>
      </c>
      <c r="AA5146">
        <v>0</v>
      </c>
      <c r="AB5146">
        <v>26</v>
      </c>
      <c r="AC5146">
        <v>0</v>
      </c>
      <c r="AD5146">
        <v>23</v>
      </c>
      <c r="AE5146">
        <v>0</v>
      </c>
      <c r="AY5146" s="59"/>
    </row>
    <row r="5147" spans="1:51">
      <c r="A5147" s="19">
        <v>43840</v>
      </c>
      <c r="B5147" t="s">
        <v>56</v>
      </c>
      <c r="C5147" s="19">
        <v>43949</v>
      </c>
      <c r="D5147">
        <v>274</v>
      </c>
      <c r="E5147">
        <v>29.1</v>
      </c>
      <c r="F5147">
        <v>10.1</v>
      </c>
      <c r="G5147">
        <v>2.4</v>
      </c>
      <c r="H5147">
        <v>9.3000000000000007</v>
      </c>
      <c r="I5147">
        <v>1.9</v>
      </c>
      <c r="J5147">
        <v>17.899999999999999</v>
      </c>
      <c r="K5147">
        <v>1.6</v>
      </c>
      <c r="L5147">
        <v>14.6</v>
      </c>
      <c r="M5147">
        <v>2.7</v>
      </c>
      <c r="N5147">
        <v>46.5</v>
      </c>
      <c r="O5147">
        <v>6.7</v>
      </c>
      <c r="P5147">
        <v>2.7</v>
      </c>
      <c r="Q5147">
        <v>6.3</v>
      </c>
      <c r="R5147">
        <v>2.5</v>
      </c>
      <c r="S5147">
        <v>18.100000000000001</v>
      </c>
      <c r="T5147">
        <v>2.2000000000000002</v>
      </c>
      <c r="U5147">
        <v>11.6</v>
      </c>
      <c r="V5147">
        <v>2.8</v>
      </c>
      <c r="W5147">
        <v>138</v>
      </c>
      <c r="X5147">
        <v>0</v>
      </c>
      <c r="Y5147">
        <v>0</v>
      </c>
      <c r="Z5147">
        <v>6</v>
      </c>
      <c r="AA5147">
        <v>0</v>
      </c>
      <c r="AB5147">
        <v>85</v>
      </c>
      <c r="AC5147">
        <v>0</v>
      </c>
      <c r="AD5147">
        <v>37</v>
      </c>
      <c r="AE5147">
        <v>0</v>
      </c>
      <c r="AY5147" s="59"/>
    </row>
    <row r="5148" spans="1:51">
      <c r="A5148" s="19">
        <v>43840</v>
      </c>
      <c r="B5148" t="s">
        <v>57</v>
      </c>
      <c r="C5148" s="19">
        <v>43949</v>
      </c>
      <c r="D5148">
        <v>186</v>
      </c>
      <c r="E5148">
        <v>31.6</v>
      </c>
      <c r="F5148">
        <v>4.8</v>
      </c>
      <c r="G5148">
        <v>1.7</v>
      </c>
      <c r="H5148">
        <v>11.2</v>
      </c>
      <c r="I5148">
        <v>3.3</v>
      </c>
      <c r="J5148">
        <v>18.399999999999999</v>
      </c>
      <c r="K5148">
        <v>1.1000000000000001</v>
      </c>
      <c r="L5148">
        <v>14.5</v>
      </c>
      <c r="M5148">
        <v>2.9</v>
      </c>
      <c r="N5148">
        <v>51.8</v>
      </c>
      <c r="O5148">
        <v>2.9</v>
      </c>
      <c r="P5148">
        <v>2.1</v>
      </c>
      <c r="Q5148">
        <v>7.6</v>
      </c>
      <c r="R5148">
        <v>2.7</v>
      </c>
      <c r="S5148">
        <v>17.100000000000001</v>
      </c>
      <c r="T5148">
        <v>1.8</v>
      </c>
      <c r="U5148">
        <v>11</v>
      </c>
      <c r="V5148">
        <v>2.6</v>
      </c>
      <c r="W5148">
        <v>96</v>
      </c>
      <c r="X5148">
        <v>0</v>
      </c>
      <c r="Y5148">
        <v>0</v>
      </c>
      <c r="Z5148">
        <v>9</v>
      </c>
      <c r="AA5148">
        <v>0</v>
      </c>
      <c r="AB5148">
        <v>56</v>
      </c>
      <c r="AC5148">
        <v>0</v>
      </c>
      <c r="AD5148">
        <v>25</v>
      </c>
      <c r="AE5148">
        <v>0</v>
      </c>
      <c r="AY5148" s="59"/>
    </row>
    <row r="5149" spans="1:51">
      <c r="A5149" s="19">
        <v>43840</v>
      </c>
      <c r="B5149" t="s">
        <v>58</v>
      </c>
      <c r="C5149" s="19">
        <v>43949</v>
      </c>
      <c r="D5149">
        <v>26</v>
      </c>
      <c r="E5149">
        <v>24.1</v>
      </c>
      <c r="F5149">
        <v>6.4</v>
      </c>
      <c r="G5149">
        <v>2.4</v>
      </c>
      <c r="H5149">
        <v>11.3</v>
      </c>
      <c r="I5149">
        <v>2.2999999999999998</v>
      </c>
      <c r="J5149">
        <v>20.3</v>
      </c>
      <c r="K5149">
        <v>2.1</v>
      </c>
      <c r="L5149">
        <v>17.600000000000001</v>
      </c>
      <c r="M5149">
        <v>3.1</v>
      </c>
      <c r="N5149">
        <v>33.4</v>
      </c>
      <c r="O5149">
        <v>4.4000000000000004</v>
      </c>
      <c r="P5149">
        <v>2.9</v>
      </c>
      <c r="Q5149">
        <v>9.1</v>
      </c>
      <c r="R5149">
        <v>2.6</v>
      </c>
      <c r="S5149">
        <v>24.1</v>
      </c>
      <c r="T5149">
        <v>2.4</v>
      </c>
      <c r="U5149">
        <v>17.600000000000001</v>
      </c>
      <c r="V5149">
        <v>3</v>
      </c>
      <c r="W5149">
        <v>10</v>
      </c>
      <c r="X5149">
        <v>0</v>
      </c>
      <c r="Y5149">
        <v>0</v>
      </c>
      <c r="Z5149">
        <v>1</v>
      </c>
      <c r="AA5149">
        <v>0</v>
      </c>
      <c r="AB5149">
        <v>8</v>
      </c>
      <c r="AC5149">
        <v>0</v>
      </c>
      <c r="AD5149">
        <v>7</v>
      </c>
      <c r="AE5149">
        <v>0</v>
      </c>
      <c r="AY5149" s="59"/>
    </row>
    <row r="5150" spans="1:51">
      <c r="A5150" s="19">
        <v>43840</v>
      </c>
      <c r="B5150" t="s">
        <v>59</v>
      </c>
      <c r="C5150" s="19">
        <v>43953</v>
      </c>
      <c r="D5150">
        <v>7</v>
      </c>
      <c r="E5150">
        <v>29</v>
      </c>
      <c r="F5150">
        <v>5.2</v>
      </c>
      <c r="G5150">
        <v>2.2999999999999998</v>
      </c>
      <c r="H5150">
        <v>8.6999999999999993</v>
      </c>
      <c r="I5150">
        <v>2.8</v>
      </c>
      <c r="J5150">
        <v>20</v>
      </c>
      <c r="K5150">
        <v>1.6</v>
      </c>
      <c r="L5150">
        <v>16.5</v>
      </c>
      <c r="M5150">
        <v>3.5</v>
      </c>
      <c r="N5150">
        <v>44.4</v>
      </c>
      <c r="O5150">
        <v>3.2</v>
      </c>
      <c r="P5150">
        <v>2.5</v>
      </c>
      <c r="Q5150">
        <v>6</v>
      </c>
      <c r="R5150">
        <v>2.7</v>
      </c>
      <c r="S5150">
        <v>21.7</v>
      </c>
      <c r="T5150">
        <v>2.2000000000000002</v>
      </c>
      <c r="U5150">
        <v>14</v>
      </c>
      <c r="V5150">
        <v>2.9</v>
      </c>
      <c r="W5150">
        <v>3</v>
      </c>
      <c r="X5150">
        <v>0</v>
      </c>
      <c r="Y5150">
        <v>0</v>
      </c>
      <c r="Z5150">
        <v>0</v>
      </c>
      <c r="AA5150">
        <v>0</v>
      </c>
      <c r="AB5150">
        <v>2</v>
      </c>
      <c r="AC5150">
        <v>0</v>
      </c>
      <c r="AD5150">
        <v>2</v>
      </c>
      <c r="AE5150">
        <v>0</v>
      </c>
      <c r="AY5150" s="59"/>
    </row>
    <row r="5151" spans="1:51">
      <c r="A5151" s="19">
        <v>43840</v>
      </c>
      <c r="B5151" t="s">
        <v>60</v>
      </c>
      <c r="C5151" s="19">
        <v>43953</v>
      </c>
      <c r="D5151">
        <v>39</v>
      </c>
      <c r="E5151">
        <v>21.8</v>
      </c>
      <c r="F5151">
        <v>5</v>
      </c>
      <c r="G5151">
        <v>1.4</v>
      </c>
      <c r="H5151">
        <v>12.5</v>
      </c>
      <c r="I5151">
        <v>6.5</v>
      </c>
      <c r="J5151">
        <v>22.1</v>
      </c>
      <c r="K5151">
        <v>1.4</v>
      </c>
      <c r="L5151">
        <v>15.1</v>
      </c>
      <c r="M5151">
        <v>3.7</v>
      </c>
      <c r="N5151">
        <v>28.1</v>
      </c>
      <c r="O5151">
        <v>3.8</v>
      </c>
      <c r="P5151">
        <v>2.5</v>
      </c>
      <c r="Q5151">
        <v>10.4</v>
      </c>
      <c r="R5151">
        <v>4.8</v>
      </c>
      <c r="S5151">
        <v>29.2</v>
      </c>
      <c r="T5151">
        <v>2.6</v>
      </c>
      <c r="U5151">
        <v>14.2</v>
      </c>
      <c r="V5151">
        <v>3.9</v>
      </c>
      <c r="W5151">
        <v>13</v>
      </c>
      <c r="X5151">
        <v>0</v>
      </c>
      <c r="Y5151">
        <v>0</v>
      </c>
      <c r="Z5151">
        <v>3</v>
      </c>
      <c r="AA5151">
        <v>0</v>
      </c>
      <c r="AB5151">
        <v>13</v>
      </c>
      <c r="AC5151">
        <v>0</v>
      </c>
      <c r="AD5151">
        <v>9</v>
      </c>
      <c r="AE5151">
        <v>0</v>
      </c>
      <c r="AY5151" s="59"/>
    </row>
    <row r="5152" spans="1:51">
      <c r="A5152" s="19">
        <v>43840</v>
      </c>
      <c r="B5152" t="s">
        <v>61</v>
      </c>
      <c r="C5152" s="19">
        <v>43956</v>
      </c>
      <c r="D5152">
        <v>82</v>
      </c>
      <c r="E5152">
        <v>26.5</v>
      </c>
      <c r="F5152">
        <v>2.1</v>
      </c>
      <c r="G5152">
        <v>1.8</v>
      </c>
      <c r="H5152">
        <v>15.9</v>
      </c>
      <c r="I5152">
        <v>4.3</v>
      </c>
      <c r="J5152">
        <v>19.5</v>
      </c>
      <c r="K5152">
        <v>1</v>
      </c>
      <c r="L5152">
        <v>15.5</v>
      </c>
      <c r="M5152">
        <v>3</v>
      </c>
      <c r="N5152">
        <v>37.9</v>
      </c>
      <c r="O5152">
        <v>2.4</v>
      </c>
      <c r="P5152">
        <v>2.6</v>
      </c>
      <c r="Q5152">
        <v>14.1</v>
      </c>
      <c r="R5152">
        <v>3.3</v>
      </c>
      <c r="S5152">
        <v>20.9</v>
      </c>
      <c r="T5152">
        <v>2.2000000000000002</v>
      </c>
      <c r="U5152">
        <v>12.9</v>
      </c>
      <c r="V5152">
        <v>3.2</v>
      </c>
      <c r="W5152">
        <v>28</v>
      </c>
      <c r="X5152">
        <v>0</v>
      </c>
      <c r="Y5152">
        <v>0</v>
      </c>
      <c r="Z5152">
        <v>17</v>
      </c>
      <c r="AA5152">
        <v>0</v>
      </c>
      <c r="AB5152">
        <v>21</v>
      </c>
      <c r="AC5152">
        <v>0</v>
      </c>
      <c r="AD5152">
        <v>16</v>
      </c>
      <c r="AE5152">
        <v>0</v>
      </c>
      <c r="AY5152" s="59"/>
    </row>
    <row r="5153" spans="1:51">
      <c r="A5153" s="19">
        <v>43840</v>
      </c>
      <c r="B5153" t="s">
        <v>62</v>
      </c>
      <c r="C5153" s="19">
        <v>43963</v>
      </c>
      <c r="D5153">
        <v>29</v>
      </c>
      <c r="E5153">
        <v>21.9</v>
      </c>
      <c r="F5153">
        <v>4.7</v>
      </c>
      <c r="G5153">
        <v>1.5</v>
      </c>
      <c r="H5153">
        <v>12.5</v>
      </c>
      <c r="I5153">
        <v>6.5</v>
      </c>
      <c r="J5153">
        <v>22.1</v>
      </c>
      <c r="K5153">
        <v>1.4</v>
      </c>
      <c r="L5153">
        <v>15.2</v>
      </c>
      <c r="M5153">
        <v>3.7</v>
      </c>
      <c r="N5153">
        <v>27.6</v>
      </c>
      <c r="O5153">
        <v>4</v>
      </c>
      <c r="P5153">
        <v>2.8</v>
      </c>
      <c r="Q5153">
        <v>11</v>
      </c>
      <c r="R5153">
        <v>5.2</v>
      </c>
      <c r="S5153">
        <v>28.2</v>
      </c>
      <c r="T5153">
        <v>2.7</v>
      </c>
      <c r="U5153">
        <v>14.4</v>
      </c>
      <c r="V5153">
        <v>3.8</v>
      </c>
      <c r="W5153">
        <v>10</v>
      </c>
      <c r="X5153">
        <v>0</v>
      </c>
      <c r="Y5153">
        <v>0</v>
      </c>
      <c r="Z5153">
        <v>2</v>
      </c>
      <c r="AA5153">
        <v>0</v>
      </c>
      <c r="AB5153">
        <v>10</v>
      </c>
      <c r="AC5153">
        <v>0</v>
      </c>
      <c r="AD5153">
        <v>7</v>
      </c>
      <c r="AE5153">
        <v>0</v>
      </c>
      <c r="AY5153" s="59"/>
    </row>
    <row r="5154" spans="1:51">
      <c r="A5154" s="19">
        <v>43840</v>
      </c>
      <c r="B5154" t="s">
        <v>63</v>
      </c>
      <c r="C5154" s="19">
        <v>43963</v>
      </c>
      <c r="D5154">
        <v>28</v>
      </c>
      <c r="E5154">
        <v>29.3</v>
      </c>
      <c r="F5154">
        <v>6.2</v>
      </c>
      <c r="G5154">
        <v>2.4</v>
      </c>
      <c r="H5154">
        <v>10.8</v>
      </c>
      <c r="I5154">
        <v>3.4</v>
      </c>
      <c r="J5154">
        <v>20.8</v>
      </c>
      <c r="K5154">
        <v>2.1</v>
      </c>
      <c r="L5154">
        <v>11.3</v>
      </c>
      <c r="M5154">
        <v>3.2</v>
      </c>
      <c r="N5154">
        <v>44.8</v>
      </c>
      <c r="O5154">
        <v>4.3</v>
      </c>
      <c r="P5154">
        <v>2.8</v>
      </c>
      <c r="Q5154">
        <v>7.9</v>
      </c>
      <c r="R5154">
        <v>2.9</v>
      </c>
      <c r="S5154">
        <v>22.7</v>
      </c>
      <c r="T5154">
        <v>2.5</v>
      </c>
      <c r="U5154">
        <v>8.5</v>
      </c>
      <c r="V5154">
        <v>3.3</v>
      </c>
      <c r="W5154">
        <v>15</v>
      </c>
      <c r="X5154">
        <v>0</v>
      </c>
      <c r="Y5154">
        <v>0</v>
      </c>
      <c r="Z5154">
        <v>1</v>
      </c>
      <c r="AA5154">
        <v>0</v>
      </c>
      <c r="AB5154">
        <v>11</v>
      </c>
      <c r="AC5154">
        <v>0</v>
      </c>
      <c r="AD5154">
        <v>1</v>
      </c>
      <c r="AE5154">
        <v>0</v>
      </c>
      <c r="AY5154" s="59"/>
    </row>
    <row r="5155" spans="1:51">
      <c r="A5155" s="19">
        <v>43840</v>
      </c>
      <c r="B5155" t="s">
        <v>64</v>
      </c>
      <c r="C5155" s="19">
        <v>43970</v>
      </c>
      <c r="D5155">
        <v>54</v>
      </c>
      <c r="E5155">
        <v>31.5</v>
      </c>
      <c r="F5155">
        <v>7.7</v>
      </c>
      <c r="G5155">
        <v>2.4</v>
      </c>
      <c r="H5155">
        <v>8.6999999999999993</v>
      </c>
      <c r="I5155">
        <v>3.4</v>
      </c>
      <c r="J5155">
        <v>18.600000000000001</v>
      </c>
      <c r="K5155">
        <v>1.4</v>
      </c>
      <c r="L5155">
        <v>12.8</v>
      </c>
      <c r="M5155">
        <v>3</v>
      </c>
      <c r="N5155">
        <v>49.9</v>
      </c>
      <c r="O5155">
        <v>4.9000000000000004</v>
      </c>
      <c r="P5155">
        <v>3</v>
      </c>
      <c r="Q5155">
        <v>6.2</v>
      </c>
      <c r="R5155">
        <v>3</v>
      </c>
      <c r="S5155">
        <v>17.8</v>
      </c>
      <c r="T5155">
        <v>2.4</v>
      </c>
      <c r="U5155">
        <v>9.4</v>
      </c>
      <c r="V5155">
        <v>3</v>
      </c>
      <c r="W5155">
        <v>30</v>
      </c>
      <c r="X5155">
        <v>0</v>
      </c>
      <c r="Y5155">
        <v>0</v>
      </c>
      <c r="Z5155">
        <v>1</v>
      </c>
      <c r="AA5155">
        <v>0</v>
      </c>
      <c r="AB5155">
        <v>18</v>
      </c>
      <c r="AC5155">
        <v>0</v>
      </c>
      <c r="AD5155">
        <v>4</v>
      </c>
      <c r="AE5155">
        <v>0</v>
      </c>
      <c r="AY5155" s="59"/>
    </row>
    <row r="5156" spans="1:51">
      <c r="A5156" s="19">
        <v>43840</v>
      </c>
      <c r="B5156" t="s">
        <v>65</v>
      </c>
      <c r="C5156" s="19">
        <v>43970</v>
      </c>
      <c r="D5156">
        <v>61</v>
      </c>
      <c r="E5156">
        <v>23</v>
      </c>
      <c r="F5156">
        <v>1.1000000000000001</v>
      </c>
      <c r="G5156">
        <v>1.5</v>
      </c>
      <c r="H5156">
        <v>9.6999999999999993</v>
      </c>
      <c r="I5156">
        <v>4.7</v>
      </c>
      <c r="J5156">
        <v>24</v>
      </c>
      <c r="K5156">
        <v>2</v>
      </c>
      <c r="L5156">
        <v>19.100000000000001</v>
      </c>
      <c r="M5156">
        <v>4.4000000000000004</v>
      </c>
      <c r="N5156">
        <v>27.5</v>
      </c>
      <c r="O5156">
        <v>2.2000000000000002</v>
      </c>
      <c r="P5156">
        <v>2.5</v>
      </c>
      <c r="Q5156">
        <v>7</v>
      </c>
      <c r="R5156">
        <v>4</v>
      </c>
      <c r="S5156">
        <v>30.3</v>
      </c>
      <c r="T5156">
        <v>2.8</v>
      </c>
      <c r="U5156">
        <v>19</v>
      </c>
      <c r="V5156">
        <v>4.0999999999999996</v>
      </c>
      <c r="W5156">
        <v>21</v>
      </c>
      <c r="X5156">
        <v>0</v>
      </c>
      <c r="Y5156">
        <v>0</v>
      </c>
      <c r="Z5156">
        <v>2</v>
      </c>
      <c r="AA5156">
        <v>0</v>
      </c>
      <c r="AB5156">
        <v>21</v>
      </c>
      <c r="AC5156">
        <v>0</v>
      </c>
      <c r="AD5156">
        <v>17</v>
      </c>
      <c r="AE5156">
        <v>0</v>
      </c>
      <c r="AY5156" s="59"/>
    </row>
    <row r="5157" spans="1:51">
      <c r="A5157" s="19">
        <v>43840</v>
      </c>
      <c r="B5157" t="s">
        <v>143</v>
      </c>
      <c r="C5157" s="19">
        <v>43984</v>
      </c>
      <c r="D5157">
        <v>20</v>
      </c>
      <c r="E5157">
        <v>42.2</v>
      </c>
      <c r="F5157">
        <v>5.7</v>
      </c>
      <c r="G5157">
        <v>3.3</v>
      </c>
      <c r="H5157">
        <v>5.7</v>
      </c>
      <c r="I5157">
        <v>2.2999999999999998</v>
      </c>
      <c r="J5157">
        <v>14</v>
      </c>
      <c r="K5157">
        <v>2.2999999999999998</v>
      </c>
      <c r="L5157">
        <v>11</v>
      </c>
      <c r="M5157">
        <v>3.1</v>
      </c>
      <c r="N5157">
        <v>72.599999999999994</v>
      </c>
      <c r="O5157">
        <v>2.6</v>
      </c>
      <c r="P5157">
        <v>2</v>
      </c>
      <c r="Q5157">
        <v>2.9</v>
      </c>
      <c r="R5157">
        <v>1.9</v>
      </c>
      <c r="S5157">
        <v>7.9</v>
      </c>
      <c r="T5157">
        <v>1.8</v>
      </c>
      <c r="U5157">
        <v>5.5</v>
      </c>
      <c r="V5157">
        <v>2.4</v>
      </c>
      <c r="W5157">
        <v>17</v>
      </c>
      <c r="X5157">
        <v>0</v>
      </c>
      <c r="Y5157">
        <v>0</v>
      </c>
      <c r="Z5157">
        <v>0</v>
      </c>
      <c r="AA5157">
        <v>0</v>
      </c>
      <c r="AB5157">
        <v>2</v>
      </c>
      <c r="AC5157">
        <v>0</v>
      </c>
      <c r="AD5157">
        <v>1</v>
      </c>
      <c r="AE5157">
        <v>0</v>
      </c>
      <c r="AY5157" s="59"/>
    </row>
    <row r="5158" spans="1:51">
      <c r="A5158" s="19">
        <v>43840</v>
      </c>
      <c r="B5158" t="s">
        <v>67</v>
      </c>
      <c r="C5158" s="19">
        <v>43984</v>
      </c>
      <c r="D5158">
        <v>19</v>
      </c>
      <c r="E5158">
        <v>26.5</v>
      </c>
      <c r="F5158">
        <v>5.2</v>
      </c>
      <c r="G5158">
        <v>1.5</v>
      </c>
      <c r="H5158">
        <v>9.6</v>
      </c>
      <c r="I5158">
        <v>2.2000000000000002</v>
      </c>
      <c r="J5158">
        <v>22</v>
      </c>
      <c r="K5158">
        <v>1.3</v>
      </c>
      <c r="L5158">
        <v>16.5</v>
      </c>
      <c r="M5158">
        <v>4.5999999999999996</v>
      </c>
      <c r="N5158">
        <v>35.799999999999997</v>
      </c>
      <c r="O5158">
        <v>4.0999999999999996</v>
      </c>
      <c r="P5158">
        <v>2.8</v>
      </c>
      <c r="Q5158">
        <v>7.4</v>
      </c>
      <c r="R5158">
        <v>2.6</v>
      </c>
      <c r="S5158">
        <v>25.1</v>
      </c>
      <c r="T5158">
        <v>2.8</v>
      </c>
      <c r="U5158">
        <v>14.7</v>
      </c>
      <c r="V5158">
        <v>4.3</v>
      </c>
      <c r="W5158">
        <v>8</v>
      </c>
      <c r="X5158">
        <v>0</v>
      </c>
      <c r="Y5158">
        <v>0</v>
      </c>
      <c r="Z5158">
        <v>0</v>
      </c>
      <c r="AA5158">
        <v>0</v>
      </c>
      <c r="AB5158">
        <v>6</v>
      </c>
      <c r="AC5158">
        <v>0</v>
      </c>
      <c r="AD5158">
        <v>5</v>
      </c>
      <c r="AE5158">
        <v>0</v>
      </c>
      <c r="AY5158" s="59"/>
    </row>
    <row r="5159" spans="1:51">
      <c r="A5159" s="19">
        <v>43840</v>
      </c>
      <c r="B5159" t="s">
        <v>68</v>
      </c>
      <c r="C5159" s="19">
        <v>43984</v>
      </c>
      <c r="D5159">
        <v>126</v>
      </c>
      <c r="E5159">
        <v>28.8</v>
      </c>
      <c r="F5159">
        <v>3.2</v>
      </c>
      <c r="G5159">
        <v>5.2</v>
      </c>
      <c r="H5159">
        <v>10.1</v>
      </c>
      <c r="I5159">
        <v>2</v>
      </c>
      <c r="J5159">
        <v>19.399999999999999</v>
      </c>
      <c r="K5159">
        <v>1.8</v>
      </c>
      <c r="L5159">
        <v>16.3</v>
      </c>
      <c r="M5159">
        <v>2.8</v>
      </c>
      <c r="N5159">
        <v>41.7</v>
      </c>
      <c r="O5159">
        <v>2.9</v>
      </c>
      <c r="P5159">
        <v>4.3</v>
      </c>
      <c r="Q5159">
        <v>7.8</v>
      </c>
      <c r="R5159">
        <v>2.8</v>
      </c>
      <c r="S5159">
        <v>19.399999999999999</v>
      </c>
      <c r="T5159">
        <v>3.1</v>
      </c>
      <c r="U5159">
        <v>14.3</v>
      </c>
      <c r="V5159">
        <v>3.4</v>
      </c>
      <c r="W5159">
        <v>54</v>
      </c>
      <c r="X5159">
        <v>0</v>
      </c>
      <c r="Y5159">
        <v>0</v>
      </c>
      <c r="Z5159">
        <v>4</v>
      </c>
      <c r="AA5159">
        <v>0</v>
      </c>
      <c r="AB5159">
        <v>37</v>
      </c>
      <c r="AC5159">
        <v>0</v>
      </c>
      <c r="AD5159">
        <v>31</v>
      </c>
      <c r="AE5159">
        <v>0</v>
      </c>
      <c r="AY5159" s="59"/>
    </row>
    <row r="5160" spans="1:51">
      <c r="A5160" s="19">
        <v>43840</v>
      </c>
      <c r="B5160" t="s">
        <v>69</v>
      </c>
      <c r="C5160" s="19">
        <v>43984</v>
      </c>
      <c r="D5160">
        <v>34</v>
      </c>
      <c r="E5160">
        <v>25.6</v>
      </c>
      <c r="F5160">
        <v>2.7</v>
      </c>
      <c r="G5160">
        <v>1.6</v>
      </c>
      <c r="H5160">
        <v>8.1999999999999993</v>
      </c>
      <c r="I5160">
        <v>2.2000000000000002</v>
      </c>
      <c r="J5160">
        <v>26</v>
      </c>
      <c r="K5160">
        <v>2</v>
      </c>
      <c r="L5160">
        <v>14.4</v>
      </c>
      <c r="M5160">
        <v>6.9</v>
      </c>
      <c r="N5160">
        <v>31.8</v>
      </c>
      <c r="O5160">
        <v>2.8</v>
      </c>
      <c r="P5160">
        <v>2.8</v>
      </c>
      <c r="Q5160">
        <v>6</v>
      </c>
      <c r="R5160">
        <v>2.9</v>
      </c>
      <c r="S5160">
        <v>33.4</v>
      </c>
      <c r="T5160">
        <v>2.8</v>
      </c>
      <c r="U5160">
        <v>11.8</v>
      </c>
      <c r="V5160">
        <v>5.0999999999999996</v>
      </c>
      <c r="W5160">
        <v>15</v>
      </c>
      <c r="X5160">
        <v>0</v>
      </c>
      <c r="Y5160">
        <v>0</v>
      </c>
      <c r="Z5160">
        <v>0</v>
      </c>
      <c r="AA5160">
        <v>0</v>
      </c>
      <c r="AB5160">
        <v>15</v>
      </c>
      <c r="AC5160">
        <v>0</v>
      </c>
      <c r="AD5160">
        <v>4</v>
      </c>
      <c r="AE5160">
        <v>0</v>
      </c>
      <c r="AY5160" s="59"/>
    </row>
    <row r="5161" spans="1:51">
      <c r="A5161" s="19">
        <v>43840</v>
      </c>
      <c r="B5161" t="s">
        <v>70</v>
      </c>
      <c r="C5161" s="19">
        <v>43984</v>
      </c>
      <c r="D5161">
        <v>16</v>
      </c>
      <c r="E5161">
        <v>22.4</v>
      </c>
      <c r="F5161">
        <v>2.2000000000000002</v>
      </c>
      <c r="G5161">
        <v>1.5</v>
      </c>
      <c r="H5161">
        <v>13.3</v>
      </c>
      <c r="I5161">
        <v>6.5</v>
      </c>
      <c r="J5161">
        <v>21.9</v>
      </c>
      <c r="K5161">
        <v>1.5</v>
      </c>
      <c r="L5161">
        <v>16.3</v>
      </c>
      <c r="M5161">
        <v>4</v>
      </c>
      <c r="N5161">
        <v>27.1</v>
      </c>
      <c r="O5161">
        <v>3</v>
      </c>
      <c r="P5161">
        <v>2.8</v>
      </c>
      <c r="Q5161">
        <v>12.2</v>
      </c>
      <c r="R5161">
        <v>5.4</v>
      </c>
      <c r="S5161">
        <v>26.2</v>
      </c>
      <c r="T5161">
        <v>3</v>
      </c>
      <c r="U5161">
        <v>15.3</v>
      </c>
      <c r="V5161">
        <v>4.5</v>
      </c>
      <c r="W5161">
        <v>6</v>
      </c>
      <c r="X5161">
        <v>0</v>
      </c>
      <c r="Y5161">
        <v>0</v>
      </c>
      <c r="Z5161">
        <v>1</v>
      </c>
      <c r="AA5161">
        <v>0</v>
      </c>
      <c r="AB5161">
        <v>5</v>
      </c>
      <c r="AC5161">
        <v>0</v>
      </c>
      <c r="AD5161">
        <v>4</v>
      </c>
      <c r="AE5161">
        <v>0</v>
      </c>
      <c r="AY5161" s="59"/>
    </row>
    <row r="5162" spans="1:51">
      <c r="A5162" s="19">
        <v>43840</v>
      </c>
      <c r="B5162" t="s">
        <v>71</v>
      </c>
      <c r="C5162" s="19">
        <v>43988</v>
      </c>
      <c r="D5162">
        <v>7</v>
      </c>
      <c r="E5162">
        <v>29</v>
      </c>
      <c r="F5162">
        <v>5.2</v>
      </c>
      <c r="G5162">
        <v>2.2999999999999998</v>
      </c>
      <c r="H5162">
        <v>8.6999999999999993</v>
      </c>
      <c r="I5162">
        <v>2.8</v>
      </c>
      <c r="J5162">
        <v>20</v>
      </c>
      <c r="K5162">
        <v>1.6</v>
      </c>
      <c r="L5162">
        <v>16.5</v>
      </c>
      <c r="M5162">
        <v>3.5</v>
      </c>
      <c r="N5162">
        <v>41.2</v>
      </c>
      <c r="O5162">
        <v>4</v>
      </c>
      <c r="P5162">
        <v>3.1</v>
      </c>
      <c r="Q5162">
        <v>6.5</v>
      </c>
      <c r="R5162">
        <v>3</v>
      </c>
      <c r="S5162">
        <v>21.2</v>
      </c>
      <c r="T5162">
        <v>2.7</v>
      </c>
      <c r="U5162">
        <v>14.5</v>
      </c>
      <c r="V5162">
        <v>3.5</v>
      </c>
      <c r="W5162">
        <v>3</v>
      </c>
      <c r="X5162">
        <v>0</v>
      </c>
      <c r="Y5162">
        <v>0</v>
      </c>
      <c r="Z5162">
        <v>0</v>
      </c>
      <c r="AA5162">
        <v>0</v>
      </c>
      <c r="AB5162">
        <v>2</v>
      </c>
      <c r="AC5162">
        <v>0</v>
      </c>
      <c r="AD5162">
        <v>2</v>
      </c>
      <c r="AE5162">
        <v>0</v>
      </c>
      <c r="AY5162" s="59"/>
    </row>
    <row r="5163" spans="1:51">
      <c r="A5163" s="19">
        <v>43840</v>
      </c>
      <c r="B5163" t="s">
        <v>73</v>
      </c>
      <c r="C5163" s="19">
        <v>44013</v>
      </c>
      <c r="D5163">
        <v>41</v>
      </c>
      <c r="E5163">
        <v>28.6</v>
      </c>
      <c r="F5163">
        <v>4.5999999999999996</v>
      </c>
      <c r="G5163">
        <v>2.2000000000000002</v>
      </c>
      <c r="H5163">
        <v>10</v>
      </c>
      <c r="I5163">
        <v>3.4</v>
      </c>
      <c r="J5163">
        <v>19.7</v>
      </c>
      <c r="K5163">
        <v>2.1</v>
      </c>
      <c r="L5163">
        <v>15.5</v>
      </c>
      <c r="M5163">
        <v>3.5</v>
      </c>
      <c r="N5163">
        <v>52.1</v>
      </c>
      <c r="O5163">
        <v>2</v>
      </c>
      <c r="P5163">
        <v>1.2</v>
      </c>
      <c r="Q5163">
        <v>5.7</v>
      </c>
      <c r="R5163">
        <v>1.4</v>
      </c>
      <c r="S5163">
        <v>21.5</v>
      </c>
      <c r="T5163">
        <v>0.9</v>
      </c>
      <c r="U5163">
        <v>12.9</v>
      </c>
      <c r="V5163">
        <v>1.8</v>
      </c>
      <c r="W5163">
        <v>1906</v>
      </c>
      <c r="X5163">
        <v>0</v>
      </c>
      <c r="Y5163">
        <v>0</v>
      </c>
      <c r="Z5163">
        <v>135</v>
      </c>
      <c r="AA5163">
        <v>17</v>
      </c>
      <c r="AB5163">
        <v>1153</v>
      </c>
      <c r="AC5163">
        <v>1</v>
      </c>
      <c r="AD5163">
        <v>756</v>
      </c>
      <c r="AE5163">
        <v>1</v>
      </c>
      <c r="AY5163" s="59"/>
    </row>
    <row r="5164" spans="1:51">
      <c r="A5164" s="19">
        <v>43841</v>
      </c>
      <c r="B5164" t="s">
        <v>15</v>
      </c>
      <c r="C5164" s="19">
        <v>43864</v>
      </c>
      <c r="D5164">
        <v>41</v>
      </c>
      <c r="E5164">
        <v>18.5</v>
      </c>
      <c r="F5164">
        <v>0</v>
      </c>
      <c r="G5164">
        <v>2.4</v>
      </c>
      <c r="H5164">
        <v>18.600000000000001</v>
      </c>
      <c r="I5164">
        <v>6.3</v>
      </c>
      <c r="J5164">
        <v>20</v>
      </c>
      <c r="K5164">
        <v>3.2</v>
      </c>
      <c r="L5164">
        <v>16.7</v>
      </c>
      <c r="M5164">
        <v>3.9</v>
      </c>
      <c r="N5164">
        <v>22.1</v>
      </c>
      <c r="O5164">
        <v>0</v>
      </c>
      <c r="P5164">
        <v>1.5</v>
      </c>
      <c r="Q5164">
        <v>22.6</v>
      </c>
      <c r="R5164">
        <v>3.6</v>
      </c>
      <c r="S5164">
        <v>27.6</v>
      </c>
      <c r="T5164">
        <v>2.1</v>
      </c>
      <c r="U5164">
        <v>18.100000000000001</v>
      </c>
      <c r="V5164">
        <v>2.2000000000000002</v>
      </c>
      <c r="W5164">
        <v>10</v>
      </c>
      <c r="X5164">
        <v>0</v>
      </c>
      <c r="Y5164">
        <v>0</v>
      </c>
      <c r="Z5164">
        <v>10</v>
      </c>
      <c r="AA5164">
        <v>0</v>
      </c>
      <c r="AB5164">
        <v>11</v>
      </c>
      <c r="AC5164">
        <v>0</v>
      </c>
      <c r="AD5164">
        <v>9</v>
      </c>
      <c r="AE5164">
        <v>0</v>
      </c>
      <c r="AY5164" s="59"/>
    </row>
    <row r="5165" spans="1:51">
      <c r="A5165" s="19">
        <v>43841</v>
      </c>
      <c r="B5165" t="s">
        <v>16</v>
      </c>
      <c r="C5165" s="19">
        <v>43872</v>
      </c>
      <c r="D5165">
        <v>24</v>
      </c>
      <c r="E5165">
        <v>19.8</v>
      </c>
      <c r="F5165">
        <v>0</v>
      </c>
      <c r="G5165">
        <v>1.9</v>
      </c>
      <c r="H5165">
        <v>17.899999999999999</v>
      </c>
      <c r="I5165">
        <v>4.9000000000000004</v>
      </c>
      <c r="J5165">
        <v>21</v>
      </c>
      <c r="K5165">
        <v>4.2</v>
      </c>
      <c r="L5165">
        <v>16</v>
      </c>
      <c r="M5165">
        <v>3.9</v>
      </c>
      <c r="N5165">
        <v>25.5</v>
      </c>
      <c r="O5165">
        <v>0</v>
      </c>
      <c r="P5165">
        <v>1.5</v>
      </c>
      <c r="Q5165">
        <v>20.2</v>
      </c>
      <c r="R5165">
        <v>2.9</v>
      </c>
      <c r="S5165">
        <v>29.7</v>
      </c>
      <c r="T5165">
        <v>2.2000000000000002</v>
      </c>
      <c r="U5165">
        <v>15.6</v>
      </c>
      <c r="V5165">
        <v>2.2000000000000002</v>
      </c>
      <c r="W5165">
        <v>6</v>
      </c>
      <c r="X5165">
        <v>0</v>
      </c>
      <c r="Y5165">
        <v>0</v>
      </c>
      <c r="Z5165">
        <v>6</v>
      </c>
      <c r="AA5165">
        <v>0</v>
      </c>
      <c r="AB5165">
        <v>7</v>
      </c>
      <c r="AC5165">
        <v>0</v>
      </c>
      <c r="AD5165">
        <v>5</v>
      </c>
      <c r="AE5165">
        <v>0</v>
      </c>
      <c r="AY5165" s="59"/>
    </row>
    <row r="5166" spans="1:51">
      <c r="A5166" s="19">
        <v>43841</v>
      </c>
      <c r="B5166" t="s">
        <v>17</v>
      </c>
      <c r="C5166" s="19">
        <v>43883</v>
      </c>
      <c r="D5166">
        <v>36</v>
      </c>
      <c r="E5166">
        <v>26.6</v>
      </c>
      <c r="F5166">
        <v>0</v>
      </c>
      <c r="G5166">
        <v>2.2000000000000002</v>
      </c>
      <c r="H5166">
        <v>8</v>
      </c>
      <c r="I5166">
        <v>2.4</v>
      </c>
      <c r="J5166">
        <v>22</v>
      </c>
      <c r="K5166">
        <v>7.8</v>
      </c>
      <c r="L5166">
        <v>15.9</v>
      </c>
      <c r="M5166">
        <v>4.5999999999999996</v>
      </c>
      <c r="N5166">
        <v>44.4</v>
      </c>
      <c r="O5166">
        <v>0</v>
      </c>
      <c r="P5166">
        <v>1.7</v>
      </c>
      <c r="Q5166">
        <v>4</v>
      </c>
      <c r="R5166">
        <v>1.6</v>
      </c>
      <c r="S5166">
        <v>28.4</v>
      </c>
      <c r="T5166">
        <v>3.9</v>
      </c>
      <c r="U5166">
        <v>13.6</v>
      </c>
      <c r="V5166">
        <v>2.1</v>
      </c>
      <c r="W5166">
        <v>15</v>
      </c>
      <c r="X5166">
        <v>0</v>
      </c>
      <c r="Y5166">
        <v>0</v>
      </c>
      <c r="Z5166">
        <v>0</v>
      </c>
      <c r="AA5166">
        <v>0</v>
      </c>
      <c r="AB5166">
        <v>12</v>
      </c>
      <c r="AC5166">
        <v>0</v>
      </c>
      <c r="AD5166">
        <v>9</v>
      </c>
      <c r="AE5166">
        <v>0</v>
      </c>
      <c r="AY5166" s="59"/>
    </row>
    <row r="5167" spans="1:51">
      <c r="A5167" s="19">
        <v>43841</v>
      </c>
      <c r="B5167" t="s">
        <v>18</v>
      </c>
      <c r="C5167" s="19">
        <v>43890</v>
      </c>
      <c r="D5167">
        <v>54</v>
      </c>
      <c r="E5167">
        <v>40.299999999999997</v>
      </c>
      <c r="F5167">
        <v>0</v>
      </c>
      <c r="G5167">
        <v>2.9</v>
      </c>
      <c r="H5167">
        <v>6.4</v>
      </c>
      <c r="I5167">
        <v>2.1</v>
      </c>
      <c r="J5167">
        <v>14.6</v>
      </c>
      <c r="K5167">
        <v>9.1999999999999993</v>
      </c>
      <c r="L5167">
        <v>11.2</v>
      </c>
      <c r="M5167">
        <v>2.8</v>
      </c>
      <c r="N5167">
        <v>84.8</v>
      </c>
      <c r="O5167">
        <v>0</v>
      </c>
      <c r="P5167">
        <v>0.7</v>
      </c>
      <c r="Q5167">
        <v>1.4</v>
      </c>
      <c r="R5167">
        <v>0.6</v>
      </c>
      <c r="S5167">
        <v>5.8</v>
      </c>
      <c r="T5167">
        <v>2.5</v>
      </c>
      <c r="U5167">
        <v>3.1</v>
      </c>
      <c r="V5167">
        <v>0.7</v>
      </c>
      <c r="W5167">
        <v>43</v>
      </c>
      <c r="X5167">
        <v>0</v>
      </c>
      <c r="Y5167">
        <v>0</v>
      </c>
      <c r="Z5167">
        <v>0</v>
      </c>
      <c r="AA5167">
        <v>0</v>
      </c>
      <c r="AB5167">
        <v>7</v>
      </c>
      <c r="AC5167">
        <v>1</v>
      </c>
      <c r="AD5167">
        <v>3</v>
      </c>
      <c r="AE5167">
        <v>0</v>
      </c>
      <c r="AY5167" s="59"/>
    </row>
    <row r="5168" spans="1:51">
      <c r="A5168" s="19">
        <v>43841</v>
      </c>
      <c r="B5168" t="s">
        <v>19</v>
      </c>
      <c r="C5168" s="19">
        <v>43893</v>
      </c>
      <c r="D5168">
        <v>52</v>
      </c>
      <c r="E5168">
        <v>39.6</v>
      </c>
      <c r="F5168">
        <v>6.9</v>
      </c>
      <c r="G5168">
        <v>2.9</v>
      </c>
      <c r="H5168">
        <v>7.1</v>
      </c>
      <c r="I5168">
        <v>2.7</v>
      </c>
      <c r="J5168">
        <v>13.5</v>
      </c>
      <c r="K5168">
        <v>2.2000000000000002</v>
      </c>
      <c r="L5168">
        <v>11.8</v>
      </c>
      <c r="M5168">
        <v>2.8</v>
      </c>
      <c r="N5168">
        <v>83.4</v>
      </c>
      <c r="O5168">
        <v>2</v>
      </c>
      <c r="P5168">
        <v>0.9</v>
      </c>
      <c r="Q5168">
        <v>1.9</v>
      </c>
      <c r="R5168">
        <v>0.8</v>
      </c>
      <c r="S5168">
        <v>5.2</v>
      </c>
      <c r="T5168">
        <v>0.6</v>
      </c>
      <c r="U5168">
        <v>4.0999999999999996</v>
      </c>
      <c r="V5168">
        <v>0.8</v>
      </c>
      <c r="W5168">
        <v>44</v>
      </c>
      <c r="X5168">
        <v>0</v>
      </c>
      <c r="Y5168">
        <v>0</v>
      </c>
      <c r="Z5168">
        <v>0</v>
      </c>
      <c r="AA5168">
        <v>0</v>
      </c>
      <c r="AB5168">
        <v>5</v>
      </c>
      <c r="AC5168">
        <v>0</v>
      </c>
      <c r="AD5168">
        <v>3</v>
      </c>
      <c r="AE5168">
        <v>0</v>
      </c>
      <c r="AY5168" s="59"/>
    </row>
    <row r="5169" spans="1:51">
      <c r="A5169" s="19">
        <v>43841</v>
      </c>
      <c r="B5169" t="s">
        <v>20</v>
      </c>
      <c r="C5169" s="19">
        <v>43893</v>
      </c>
      <c r="D5169">
        <v>6</v>
      </c>
      <c r="E5169">
        <v>29</v>
      </c>
      <c r="F5169">
        <v>5.2</v>
      </c>
      <c r="G5169">
        <v>2.2999999999999998</v>
      </c>
      <c r="H5169">
        <v>8.6999999999999993</v>
      </c>
      <c r="I5169">
        <v>2.8</v>
      </c>
      <c r="J5169">
        <v>20</v>
      </c>
      <c r="K5169">
        <v>1.5</v>
      </c>
      <c r="L5169">
        <v>16.5</v>
      </c>
      <c r="M5169">
        <v>3.5</v>
      </c>
      <c r="N5169">
        <v>50.9</v>
      </c>
      <c r="O5169">
        <v>2.6</v>
      </c>
      <c r="P5169">
        <v>1.5</v>
      </c>
      <c r="Q5169">
        <v>4.5</v>
      </c>
      <c r="R5169">
        <v>1.7</v>
      </c>
      <c r="S5169">
        <v>21.6</v>
      </c>
      <c r="T5169">
        <v>1.1000000000000001</v>
      </c>
      <c r="U5169">
        <v>13.8</v>
      </c>
      <c r="V5169">
        <v>1.8</v>
      </c>
      <c r="W5169">
        <v>3</v>
      </c>
      <c r="X5169">
        <v>0</v>
      </c>
      <c r="Y5169">
        <v>0</v>
      </c>
      <c r="Z5169">
        <v>0</v>
      </c>
      <c r="AA5169">
        <v>0</v>
      </c>
      <c r="AB5169">
        <v>2</v>
      </c>
      <c r="AC5169">
        <v>0</v>
      </c>
      <c r="AD5169">
        <v>2</v>
      </c>
      <c r="AE5169">
        <v>0</v>
      </c>
      <c r="AY5169" s="59"/>
    </row>
    <row r="5170" spans="1:51">
      <c r="A5170" s="19">
        <v>43841</v>
      </c>
      <c r="B5170" t="s">
        <v>21</v>
      </c>
      <c r="C5170" s="19">
        <v>43893</v>
      </c>
      <c r="D5170">
        <v>31</v>
      </c>
      <c r="E5170">
        <v>36</v>
      </c>
      <c r="F5170">
        <v>6.7</v>
      </c>
      <c r="G5170">
        <v>2.8</v>
      </c>
      <c r="H5170">
        <v>8.4</v>
      </c>
      <c r="I5170">
        <v>2.9</v>
      </c>
      <c r="J5170">
        <v>15.4</v>
      </c>
      <c r="K5170">
        <v>1.6</v>
      </c>
      <c r="L5170">
        <v>12.9</v>
      </c>
      <c r="M5170">
        <v>3</v>
      </c>
      <c r="N5170">
        <v>74.099999999999994</v>
      </c>
      <c r="O5170">
        <v>2.4</v>
      </c>
      <c r="P5170">
        <v>1.3</v>
      </c>
      <c r="Q5170">
        <v>3.1</v>
      </c>
      <c r="R5170">
        <v>1.2</v>
      </c>
      <c r="S5170">
        <v>9.1999999999999993</v>
      </c>
      <c r="T5170">
        <v>0.9</v>
      </c>
      <c r="U5170">
        <v>6.4</v>
      </c>
      <c r="V5170">
        <v>1</v>
      </c>
      <c r="W5170">
        <v>20</v>
      </c>
      <c r="X5170">
        <v>0</v>
      </c>
      <c r="Y5170">
        <v>0</v>
      </c>
      <c r="Z5170">
        <v>0</v>
      </c>
      <c r="AA5170">
        <v>0</v>
      </c>
      <c r="AB5170">
        <v>8</v>
      </c>
      <c r="AC5170">
        <v>0</v>
      </c>
      <c r="AD5170">
        <v>3</v>
      </c>
      <c r="AE5170">
        <v>0</v>
      </c>
      <c r="AY5170" s="59"/>
    </row>
    <row r="5171" spans="1:51">
      <c r="A5171" s="19">
        <v>43841</v>
      </c>
      <c r="B5171" t="s">
        <v>22</v>
      </c>
      <c r="C5171" s="19">
        <v>43893</v>
      </c>
      <c r="D5171">
        <v>416</v>
      </c>
      <c r="E5171">
        <v>23.7</v>
      </c>
      <c r="F5171">
        <v>5.9</v>
      </c>
      <c r="G5171">
        <v>2</v>
      </c>
      <c r="H5171">
        <v>8.8000000000000007</v>
      </c>
      <c r="I5171">
        <v>2.4</v>
      </c>
      <c r="J5171">
        <v>22.5</v>
      </c>
      <c r="K5171">
        <v>2.2999999999999998</v>
      </c>
      <c r="L5171">
        <v>16.7</v>
      </c>
      <c r="M5171">
        <v>5.3</v>
      </c>
      <c r="N5171">
        <v>34.200000000000003</v>
      </c>
      <c r="O5171">
        <v>3.6</v>
      </c>
      <c r="P5171">
        <v>1.7</v>
      </c>
      <c r="Q5171">
        <v>5.4</v>
      </c>
      <c r="R5171">
        <v>2.1</v>
      </c>
      <c r="S5171">
        <v>31.4</v>
      </c>
      <c r="T5171">
        <v>1.9</v>
      </c>
      <c r="U5171">
        <v>16.3</v>
      </c>
      <c r="V5171">
        <v>3.1</v>
      </c>
      <c r="W5171">
        <v>153</v>
      </c>
      <c r="X5171">
        <v>0</v>
      </c>
      <c r="Y5171">
        <v>0</v>
      </c>
      <c r="Z5171">
        <v>7</v>
      </c>
      <c r="AA5171">
        <v>0</v>
      </c>
      <c r="AB5171">
        <v>146</v>
      </c>
      <c r="AC5171">
        <v>0</v>
      </c>
      <c r="AD5171">
        <v>108</v>
      </c>
      <c r="AE5171">
        <v>1</v>
      </c>
      <c r="AY5171" s="59"/>
    </row>
    <row r="5172" spans="1:51">
      <c r="A5172" s="19">
        <v>43841</v>
      </c>
      <c r="B5172" t="s">
        <v>23</v>
      </c>
      <c r="C5172" s="19">
        <v>43893</v>
      </c>
      <c r="D5172">
        <v>67</v>
      </c>
      <c r="E5172">
        <v>23.5</v>
      </c>
      <c r="F5172">
        <v>4.5</v>
      </c>
      <c r="G5172">
        <v>1.5</v>
      </c>
      <c r="H5172">
        <v>9.6999999999999993</v>
      </c>
      <c r="I5172">
        <v>2.2000000000000002</v>
      </c>
      <c r="J5172">
        <v>25.1</v>
      </c>
      <c r="K5172">
        <v>2.4</v>
      </c>
      <c r="L5172">
        <v>16.399999999999999</v>
      </c>
      <c r="M5172">
        <v>4.3</v>
      </c>
      <c r="N5172">
        <v>31.2</v>
      </c>
      <c r="O5172">
        <v>2.5</v>
      </c>
      <c r="P5172">
        <v>1.5</v>
      </c>
      <c r="Q5172">
        <v>5.8</v>
      </c>
      <c r="R5172">
        <v>1.7</v>
      </c>
      <c r="S5172">
        <v>38.700000000000003</v>
      </c>
      <c r="T5172">
        <v>1.7</v>
      </c>
      <c r="U5172">
        <v>14.1</v>
      </c>
      <c r="V5172">
        <v>2.2999999999999998</v>
      </c>
      <c r="W5172">
        <v>24</v>
      </c>
      <c r="X5172">
        <v>0</v>
      </c>
      <c r="Y5172">
        <v>0</v>
      </c>
      <c r="Z5172">
        <v>2</v>
      </c>
      <c r="AA5172">
        <v>0</v>
      </c>
      <c r="AB5172">
        <v>25</v>
      </c>
      <c r="AC5172">
        <v>0</v>
      </c>
      <c r="AD5172">
        <v>16</v>
      </c>
      <c r="AE5172">
        <v>0</v>
      </c>
      <c r="AY5172" s="59"/>
    </row>
    <row r="5173" spans="1:51">
      <c r="A5173" s="19">
        <v>43841</v>
      </c>
      <c r="B5173" t="s">
        <v>24</v>
      </c>
      <c r="C5173" s="19">
        <v>43893</v>
      </c>
      <c r="D5173">
        <v>13</v>
      </c>
      <c r="E5173">
        <v>29</v>
      </c>
      <c r="F5173">
        <v>5.2</v>
      </c>
      <c r="G5173">
        <v>2.2999999999999998</v>
      </c>
      <c r="H5173">
        <v>8.6999999999999993</v>
      </c>
      <c r="I5173">
        <v>2.8</v>
      </c>
      <c r="J5173">
        <v>20</v>
      </c>
      <c r="K5173">
        <v>1.5</v>
      </c>
      <c r="L5173">
        <v>16.5</v>
      </c>
      <c r="M5173">
        <v>3.5</v>
      </c>
      <c r="N5173">
        <v>51.4</v>
      </c>
      <c r="O5173">
        <v>2.6</v>
      </c>
      <c r="P5173">
        <v>1.4</v>
      </c>
      <c r="Q5173">
        <v>4.5</v>
      </c>
      <c r="R5173">
        <v>1.9</v>
      </c>
      <c r="S5173">
        <v>21.5</v>
      </c>
      <c r="T5173">
        <v>1.5</v>
      </c>
      <c r="U5173">
        <v>13.1</v>
      </c>
      <c r="V5173">
        <v>1.9</v>
      </c>
      <c r="W5173">
        <v>6</v>
      </c>
      <c r="X5173">
        <v>0</v>
      </c>
      <c r="Y5173">
        <v>0</v>
      </c>
      <c r="Z5173">
        <v>0</v>
      </c>
      <c r="AA5173">
        <v>0</v>
      </c>
      <c r="AB5173">
        <v>4</v>
      </c>
      <c r="AC5173">
        <v>0</v>
      </c>
      <c r="AD5173">
        <v>3</v>
      </c>
      <c r="AE5173">
        <v>0</v>
      </c>
      <c r="AY5173" s="59"/>
    </row>
    <row r="5174" spans="1:51">
      <c r="A5174" s="19">
        <v>43841</v>
      </c>
      <c r="B5174" t="s">
        <v>25</v>
      </c>
      <c r="C5174" s="19">
        <v>43893</v>
      </c>
      <c r="D5174">
        <v>24</v>
      </c>
      <c r="E5174">
        <v>21.1</v>
      </c>
      <c r="F5174">
        <v>3.4</v>
      </c>
      <c r="G5174">
        <v>2</v>
      </c>
      <c r="H5174">
        <v>13.1</v>
      </c>
      <c r="I5174">
        <v>3</v>
      </c>
      <c r="J5174">
        <v>19.8</v>
      </c>
      <c r="K5174">
        <v>2.4</v>
      </c>
      <c r="L5174">
        <v>21.3</v>
      </c>
      <c r="M5174">
        <v>3.4</v>
      </c>
      <c r="N5174">
        <v>26.9</v>
      </c>
      <c r="O5174">
        <v>2.2999999999999998</v>
      </c>
      <c r="P5174">
        <v>1.8</v>
      </c>
      <c r="Q5174">
        <v>10.4</v>
      </c>
      <c r="R5174">
        <v>2.1</v>
      </c>
      <c r="S5174">
        <v>24.6</v>
      </c>
      <c r="T5174">
        <v>1.9</v>
      </c>
      <c r="U5174">
        <v>27.3</v>
      </c>
      <c r="V5174">
        <v>2.4</v>
      </c>
      <c r="W5174">
        <v>7</v>
      </c>
      <c r="X5174">
        <v>0</v>
      </c>
      <c r="Y5174">
        <v>0</v>
      </c>
      <c r="Z5174">
        <v>2</v>
      </c>
      <c r="AA5174">
        <v>0</v>
      </c>
      <c r="AB5174">
        <v>7</v>
      </c>
      <c r="AC5174">
        <v>0</v>
      </c>
      <c r="AD5174">
        <v>8</v>
      </c>
      <c r="AE5174">
        <v>0</v>
      </c>
      <c r="AY5174" s="59"/>
    </row>
    <row r="5175" spans="1:51">
      <c r="A5175" s="19">
        <v>43841</v>
      </c>
      <c r="B5175" t="s">
        <v>26</v>
      </c>
      <c r="C5175" s="19">
        <v>43893</v>
      </c>
      <c r="D5175">
        <v>91</v>
      </c>
      <c r="E5175">
        <v>20</v>
      </c>
      <c r="F5175">
        <v>5.6</v>
      </c>
      <c r="G5175">
        <v>1.7</v>
      </c>
      <c r="H5175">
        <v>11.2</v>
      </c>
      <c r="I5175">
        <v>3.4</v>
      </c>
      <c r="J5175">
        <v>17.8</v>
      </c>
      <c r="K5175">
        <v>2</v>
      </c>
      <c r="L5175">
        <v>24.9</v>
      </c>
      <c r="M5175">
        <v>3</v>
      </c>
      <c r="N5175">
        <v>23.1</v>
      </c>
      <c r="O5175">
        <v>3.2</v>
      </c>
      <c r="P5175">
        <v>1.8</v>
      </c>
      <c r="Q5175">
        <v>7.6</v>
      </c>
      <c r="R5175">
        <v>2.2999999999999998</v>
      </c>
      <c r="S5175">
        <v>19.399999999999999</v>
      </c>
      <c r="T5175">
        <v>1.7</v>
      </c>
      <c r="U5175">
        <v>38.4</v>
      </c>
      <c r="V5175">
        <v>2</v>
      </c>
      <c r="W5175">
        <v>28</v>
      </c>
      <c r="X5175">
        <v>0</v>
      </c>
      <c r="Y5175">
        <v>0</v>
      </c>
      <c r="Z5175">
        <v>4</v>
      </c>
      <c r="AA5175">
        <v>0</v>
      </c>
      <c r="AB5175">
        <v>25</v>
      </c>
      <c r="AC5175">
        <v>0</v>
      </c>
      <c r="AD5175">
        <v>35</v>
      </c>
      <c r="AE5175">
        <v>0</v>
      </c>
      <c r="AY5175" s="59"/>
    </row>
    <row r="5176" spans="1:51">
      <c r="A5176" s="19">
        <v>43841</v>
      </c>
      <c r="B5176" t="s">
        <v>27</v>
      </c>
      <c r="C5176" s="19">
        <v>43893</v>
      </c>
      <c r="D5176">
        <v>75</v>
      </c>
      <c r="E5176">
        <v>20.6</v>
      </c>
      <c r="F5176">
        <v>4.5999999999999996</v>
      </c>
      <c r="G5176">
        <v>1.3</v>
      </c>
      <c r="H5176">
        <v>12</v>
      </c>
      <c r="I5176">
        <v>15.3</v>
      </c>
      <c r="J5176">
        <v>16.899999999999999</v>
      </c>
      <c r="K5176">
        <v>1.3</v>
      </c>
      <c r="L5176">
        <v>14.8</v>
      </c>
      <c r="M5176">
        <v>2.8</v>
      </c>
      <c r="N5176">
        <v>28.9</v>
      </c>
      <c r="O5176">
        <v>3.4</v>
      </c>
      <c r="P5176">
        <v>1.7</v>
      </c>
      <c r="Q5176">
        <v>10</v>
      </c>
      <c r="R5176">
        <v>16.5</v>
      </c>
      <c r="S5176">
        <v>20.100000000000001</v>
      </c>
      <c r="T5176">
        <v>1.9</v>
      </c>
      <c r="U5176">
        <v>14.6</v>
      </c>
      <c r="V5176">
        <v>2.4</v>
      </c>
      <c r="W5176">
        <v>23</v>
      </c>
      <c r="X5176">
        <v>0</v>
      </c>
      <c r="Y5176">
        <v>0</v>
      </c>
      <c r="Z5176">
        <v>5</v>
      </c>
      <c r="AA5176">
        <v>17</v>
      </c>
      <c r="AB5176">
        <v>19</v>
      </c>
      <c r="AC5176">
        <v>0</v>
      </c>
      <c r="AD5176">
        <v>11</v>
      </c>
      <c r="AE5176">
        <v>0</v>
      </c>
      <c r="AY5176" s="59"/>
    </row>
    <row r="5177" spans="1:51">
      <c r="A5177" s="19">
        <v>43841</v>
      </c>
      <c r="B5177" t="s">
        <v>28</v>
      </c>
      <c r="C5177" s="19">
        <v>43893</v>
      </c>
      <c r="D5177">
        <v>110</v>
      </c>
      <c r="E5177">
        <v>36.4</v>
      </c>
      <c r="F5177">
        <v>6.3</v>
      </c>
      <c r="G5177">
        <v>2.6</v>
      </c>
      <c r="H5177">
        <v>7.8</v>
      </c>
      <c r="I5177">
        <v>2.5</v>
      </c>
      <c r="J5177">
        <v>16.600000000000001</v>
      </c>
      <c r="K5177">
        <v>1.8</v>
      </c>
      <c r="L5177">
        <v>12.7</v>
      </c>
      <c r="M5177">
        <v>2.9</v>
      </c>
      <c r="N5177">
        <v>74.400000000000006</v>
      </c>
      <c r="O5177">
        <v>2</v>
      </c>
      <c r="P5177">
        <v>1.2</v>
      </c>
      <c r="Q5177">
        <v>3</v>
      </c>
      <c r="R5177">
        <v>1</v>
      </c>
      <c r="S5177">
        <v>10.199999999999999</v>
      </c>
      <c r="T5177">
        <v>0.8</v>
      </c>
      <c r="U5177">
        <v>6</v>
      </c>
      <c r="V5177">
        <v>1.1000000000000001</v>
      </c>
      <c r="W5177">
        <v>69</v>
      </c>
      <c r="X5177">
        <v>0</v>
      </c>
      <c r="Y5177">
        <v>0</v>
      </c>
      <c r="Z5177">
        <v>1</v>
      </c>
      <c r="AA5177">
        <v>0</v>
      </c>
      <c r="AB5177">
        <v>31</v>
      </c>
      <c r="AC5177">
        <v>0</v>
      </c>
      <c r="AD5177">
        <v>9</v>
      </c>
      <c r="AE5177">
        <v>0</v>
      </c>
      <c r="AY5177" s="59"/>
    </row>
    <row r="5178" spans="1:51">
      <c r="A5178" s="19">
        <v>43841</v>
      </c>
      <c r="B5178" t="s">
        <v>29</v>
      </c>
      <c r="C5178" s="19">
        <v>43893</v>
      </c>
      <c r="D5178">
        <v>37</v>
      </c>
      <c r="E5178">
        <v>30</v>
      </c>
      <c r="F5178">
        <v>3.5</v>
      </c>
      <c r="G5178">
        <v>2.5</v>
      </c>
      <c r="H5178">
        <v>9.8000000000000007</v>
      </c>
      <c r="I5178">
        <v>3.3</v>
      </c>
      <c r="J5178">
        <v>22.1</v>
      </c>
      <c r="K5178">
        <v>1.7</v>
      </c>
      <c r="L5178">
        <v>13.5</v>
      </c>
      <c r="M5178">
        <v>3.2</v>
      </c>
      <c r="N5178">
        <v>52.8</v>
      </c>
      <c r="O5178">
        <v>1.8</v>
      </c>
      <c r="P5178">
        <v>1.5</v>
      </c>
      <c r="Q5178">
        <v>4.7</v>
      </c>
      <c r="R5178">
        <v>2</v>
      </c>
      <c r="S5178">
        <v>25.1</v>
      </c>
      <c r="T5178">
        <v>1.1000000000000001</v>
      </c>
      <c r="U5178">
        <v>8.6</v>
      </c>
      <c r="V5178">
        <v>1.8</v>
      </c>
      <c r="W5178">
        <v>18</v>
      </c>
      <c r="X5178">
        <v>0</v>
      </c>
      <c r="Y5178">
        <v>0</v>
      </c>
      <c r="Z5178">
        <v>1</v>
      </c>
      <c r="AA5178">
        <v>0</v>
      </c>
      <c r="AB5178">
        <v>14</v>
      </c>
      <c r="AC5178">
        <v>0</v>
      </c>
      <c r="AD5178">
        <v>4</v>
      </c>
      <c r="AE5178">
        <v>0</v>
      </c>
      <c r="AY5178" s="59"/>
    </row>
    <row r="5179" spans="1:51">
      <c r="A5179" s="19">
        <v>43841</v>
      </c>
      <c r="B5179" t="s">
        <v>30</v>
      </c>
      <c r="C5179" s="19">
        <v>43893</v>
      </c>
      <c r="D5179">
        <v>64</v>
      </c>
      <c r="E5179">
        <v>35.700000000000003</v>
      </c>
      <c r="F5179">
        <v>6.6</v>
      </c>
      <c r="G5179">
        <v>3.1</v>
      </c>
      <c r="H5179">
        <v>9.1</v>
      </c>
      <c r="I5179">
        <v>2.8</v>
      </c>
      <c r="J5179">
        <v>15.3</v>
      </c>
      <c r="K5179">
        <v>1.7</v>
      </c>
      <c r="L5179">
        <v>12.2</v>
      </c>
      <c r="M5179">
        <v>3.1</v>
      </c>
      <c r="N5179">
        <v>73.3</v>
      </c>
      <c r="O5179">
        <v>2.5</v>
      </c>
      <c r="P5179">
        <v>1.2</v>
      </c>
      <c r="Q5179">
        <v>3.6</v>
      </c>
      <c r="R5179">
        <v>1.2</v>
      </c>
      <c r="S5179">
        <v>9.8000000000000007</v>
      </c>
      <c r="T5179">
        <v>1</v>
      </c>
      <c r="U5179">
        <v>5.8</v>
      </c>
      <c r="V5179">
        <v>1.3</v>
      </c>
      <c r="W5179">
        <v>41</v>
      </c>
      <c r="X5179">
        <v>0</v>
      </c>
      <c r="Y5179">
        <v>0</v>
      </c>
      <c r="Z5179">
        <v>1</v>
      </c>
      <c r="AA5179">
        <v>0</v>
      </c>
      <c r="AB5179">
        <v>18</v>
      </c>
      <c r="AC5179">
        <v>0</v>
      </c>
      <c r="AD5179">
        <v>4</v>
      </c>
      <c r="AE5179">
        <v>0</v>
      </c>
      <c r="AY5179" s="59"/>
    </row>
    <row r="5180" spans="1:51">
      <c r="A5180" s="19">
        <v>43841</v>
      </c>
      <c r="B5180" t="s">
        <v>31</v>
      </c>
      <c r="C5180" s="19">
        <v>43893</v>
      </c>
      <c r="D5180">
        <v>228</v>
      </c>
      <c r="E5180">
        <v>32.200000000000003</v>
      </c>
      <c r="F5180">
        <v>6.7</v>
      </c>
      <c r="G5180">
        <v>2.6</v>
      </c>
      <c r="H5180">
        <v>8.3000000000000007</v>
      </c>
      <c r="I5180">
        <v>2.8</v>
      </c>
      <c r="J5180">
        <v>17.3</v>
      </c>
      <c r="K5180">
        <v>1.8</v>
      </c>
      <c r="L5180">
        <v>14</v>
      </c>
      <c r="M5180">
        <v>3.9</v>
      </c>
      <c r="N5180">
        <v>63.3</v>
      </c>
      <c r="O5180">
        <v>3.3</v>
      </c>
      <c r="P5180">
        <v>1.4</v>
      </c>
      <c r="Q5180">
        <v>3.9</v>
      </c>
      <c r="R5180">
        <v>1.6</v>
      </c>
      <c r="S5180">
        <v>14.5</v>
      </c>
      <c r="T5180">
        <v>1.3</v>
      </c>
      <c r="U5180">
        <v>9</v>
      </c>
      <c r="V5180">
        <v>1.5</v>
      </c>
      <c r="W5180">
        <v>129</v>
      </c>
      <c r="X5180">
        <v>1</v>
      </c>
      <c r="Y5180">
        <v>0</v>
      </c>
      <c r="Z5180">
        <v>3</v>
      </c>
      <c r="AA5180">
        <v>0</v>
      </c>
      <c r="AB5180">
        <v>69</v>
      </c>
      <c r="AC5180">
        <v>0</v>
      </c>
      <c r="AD5180">
        <v>26</v>
      </c>
      <c r="AE5180">
        <v>0</v>
      </c>
      <c r="AY5180" s="59"/>
    </row>
    <row r="5181" spans="1:51">
      <c r="A5181" s="19">
        <v>43841</v>
      </c>
      <c r="B5181" t="s">
        <v>32</v>
      </c>
      <c r="C5181" s="19">
        <v>43893</v>
      </c>
      <c r="D5181">
        <v>29</v>
      </c>
      <c r="E5181">
        <v>20.9</v>
      </c>
      <c r="F5181">
        <v>2.2999999999999998</v>
      </c>
      <c r="G5181">
        <v>1.6</v>
      </c>
      <c r="H5181">
        <v>11.5</v>
      </c>
      <c r="I5181">
        <v>3.6</v>
      </c>
      <c r="J5181">
        <v>25.3</v>
      </c>
      <c r="K5181">
        <v>2.7</v>
      </c>
      <c r="L5181">
        <v>17.100000000000001</v>
      </c>
      <c r="M5181">
        <v>4.7</v>
      </c>
      <c r="N5181">
        <v>24.9</v>
      </c>
      <c r="O5181">
        <v>1.8</v>
      </c>
      <c r="P5181">
        <v>1.6</v>
      </c>
      <c r="Q5181">
        <v>7.7</v>
      </c>
      <c r="R5181">
        <v>2.2000000000000002</v>
      </c>
      <c r="S5181">
        <v>41.1</v>
      </c>
      <c r="T5181">
        <v>2</v>
      </c>
      <c r="U5181">
        <v>15.8</v>
      </c>
      <c r="V5181">
        <v>2.5</v>
      </c>
      <c r="W5181">
        <v>9</v>
      </c>
      <c r="X5181">
        <v>0</v>
      </c>
      <c r="Y5181">
        <v>0</v>
      </c>
      <c r="Z5181">
        <v>2</v>
      </c>
      <c r="AA5181">
        <v>0</v>
      </c>
      <c r="AB5181">
        <v>11</v>
      </c>
      <c r="AC5181">
        <v>0</v>
      </c>
      <c r="AD5181">
        <v>7</v>
      </c>
      <c r="AE5181">
        <v>0</v>
      </c>
      <c r="AY5181" s="59"/>
    </row>
    <row r="5182" spans="1:51">
      <c r="A5182" s="19">
        <v>43841</v>
      </c>
      <c r="B5182" t="s">
        <v>33</v>
      </c>
      <c r="C5182" s="19">
        <v>43893</v>
      </c>
      <c r="D5182">
        <v>16</v>
      </c>
      <c r="E5182">
        <v>17.100000000000001</v>
      </c>
      <c r="F5182">
        <v>4.9000000000000004</v>
      </c>
      <c r="G5182">
        <v>1.7</v>
      </c>
      <c r="H5182">
        <v>10.5</v>
      </c>
      <c r="I5182">
        <v>3.5</v>
      </c>
      <c r="J5182">
        <v>31.6</v>
      </c>
      <c r="K5182">
        <v>1.9</v>
      </c>
      <c r="L5182">
        <v>15.6</v>
      </c>
      <c r="M5182">
        <v>2.8</v>
      </c>
      <c r="N5182">
        <v>13.7</v>
      </c>
      <c r="O5182">
        <v>2.2000000000000002</v>
      </c>
      <c r="P5182">
        <v>1.2</v>
      </c>
      <c r="Q5182">
        <v>5.9</v>
      </c>
      <c r="R5182">
        <v>1.6</v>
      </c>
      <c r="S5182">
        <v>61</v>
      </c>
      <c r="T5182">
        <v>1.3</v>
      </c>
      <c r="U5182">
        <v>11.1</v>
      </c>
      <c r="V5182">
        <v>1.6</v>
      </c>
      <c r="W5182">
        <v>4</v>
      </c>
      <c r="X5182">
        <v>0</v>
      </c>
      <c r="Y5182">
        <v>0</v>
      </c>
      <c r="Z5182">
        <v>1</v>
      </c>
      <c r="AA5182">
        <v>0</v>
      </c>
      <c r="AB5182">
        <v>7</v>
      </c>
      <c r="AC5182">
        <v>0</v>
      </c>
      <c r="AD5182">
        <v>4</v>
      </c>
      <c r="AE5182">
        <v>0</v>
      </c>
      <c r="AY5182" s="59"/>
    </row>
    <row r="5183" spans="1:51">
      <c r="A5183" s="19">
        <v>43841</v>
      </c>
      <c r="B5183" t="s">
        <v>34</v>
      </c>
      <c r="C5183" s="19">
        <v>43893</v>
      </c>
      <c r="D5183">
        <v>99</v>
      </c>
      <c r="E5183">
        <v>31.6</v>
      </c>
      <c r="F5183">
        <v>6</v>
      </c>
      <c r="G5183">
        <v>2.6</v>
      </c>
      <c r="H5183">
        <v>10.5</v>
      </c>
      <c r="I5183">
        <v>3.8</v>
      </c>
      <c r="J5183">
        <v>17.5</v>
      </c>
      <c r="K5183">
        <v>1.4</v>
      </c>
      <c r="L5183">
        <v>13.1</v>
      </c>
      <c r="M5183">
        <v>3.1</v>
      </c>
      <c r="N5183">
        <v>61</v>
      </c>
      <c r="O5183">
        <v>2.9</v>
      </c>
      <c r="P5183">
        <v>1.5</v>
      </c>
      <c r="Q5183">
        <v>5.7</v>
      </c>
      <c r="R5183">
        <v>2.2000000000000002</v>
      </c>
      <c r="S5183">
        <v>15.5</v>
      </c>
      <c r="T5183">
        <v>1.5</v>
      </c>
      <c r="U5183">
        <v>7.8</v>
      </c>
      <c r="V5183">
        <v>1.6</v>
      </c>
      <c r="W5183">
        <v>55</v>
      </c>
      <c r="X5183">
        <v>0</v>
      </c>
      <c r="Y5183">
        <v>0</v>
      </c>
      <c r="Z5183">
        <v>4</v>
      </c>
      <c r="AA5183">
        <v>0</v>
      </c>
      <c r="AB5183">
        <v>31</v>
      </c>
      <c r="AC5183">
        <v>0</v>
      </c>
      <c r="AD5183">
        <v>9</v>
      </c>
      <c r="AE5183">
        <v>0</v>
      </c>
      <c r="AY5183" s="59"/>
    </row>
    <row r="5184" spans="1:51">
      <c r="A5184" s="19">
        <v>43841</v>
      </c>
      <c r="B5184" t="s">
        <v>35</v>
      </c>
      <c r="C5184" s="19">
        <v>43900</v>
      </c>
      <c r="D5184">
        <v>20</v>
      </c>
      <c r="E5184">
        <v>23</v>
      </c>
      <c r="F5184">
        <v>2.2000000000000002</v>
      </c>
      <c r="G5184">
        <v>1.6</v>
      </c>
      <c r="H5184">
        <v>10.6</v>
      </c>
      <c r="I5184">
        <v>2.8</v>
      </c>
      <c r="J5184">
        <v>27.4</v>
      </c>
      <c r="K5184">
        <v>2.6</v>
      </c>
      <c r="L5184">
        <v>14.9</v>
      </c>
      <c r="M5184">
        <v>4.5</v>
      </c>
      <c r="N5184">
        <v>28.4</v>
      </c>
      <c r="O5184">
        <v>1.6</v>
      </c>
      <c r="P5184">
        <v>1.3</v>
      </c>
      <c r="Q5184">
        <v>6.5</v>
      </c>
      <c r="R5184">
        <v>1.7</v>
      </c>
      <c r="S5184">
        <v>44.7</v>
      </c>
      <c r="T5184">
        <v>1.9</v>
      </c>
      <c r="U5184">
        <v>10.9</v>
      </c>
      <c r="V5184">
        <v>2.6</v>
      </c>
      <c r="W5184">
        <v>7</v>
      </c>
      <c r="X5184">
        <v>0</v>
      </c>
      <c r="Y5184">
        <v>0</v>
      </c>
      <c r="Z5184">
        <v>1</v>
      </c>
      <c r="AA5184">
        <v>0</v>
      </c>
      <c r="AB5184">
        <v>9</v>
      </c>
      <c r="AC5184">
        <v>0</v>
      </c>
      <c r="AD5184">
        <v>3</v>
      </c>
      <c r="AE5184">
        <v>0</v>
      </c>
      <c r="AY5184" s="59"/>
    </row>
    <row r="5185" spans="1:51">
      <c r="A5185" s="19">
        <v>43841</v>
      </c>
      <c r="B5185" t="s">
        <v>36</v>
      </c>
      <c r="C5185" s="19">
        <v>43900</v>
      </c>
      <c r="D5185">
        <v>125</v>
      </c>
      <c r="E5185">
        <v>29.2</v>
      </c>
      <c r="F5185">
        <v>4.5999999999999996</v>
      </c>
      <c r="G5185">
        <v>1.7</v>
      </c>
      <c r="H5185">
        <v>10.9</v>
      </c>
      <c r="I5185">
        <v>3.2</v>
      </c>
      <c r="J5185">
        <v>20.6</v>
      </c>
      <c r="K5185">
        <v>1.1000000000000001</v>
      </c>
      <c r="L5185">
        <v>15.3</v>
      </c>
      <c r="M5185">
        <v>2.9</v>
      </c>
      <c r="N5185">
        <v>50.1</v>
      </c>
      <c r="O5185">
        <v>2.2999999999999998</v>
      </c>
      <c r="P5185">
        <v>1.6</v>
      </c>
      <c r="Q5185">
        <v>6.4</v>
      </c>
      <c r="R5185">
        <v>2</v>
      </c>
      <c r="S5185">
        <v>23</v>
      </c>
      <c r="T5185">
        <v>1.3</v>
      </c>
      <c r="U5185">
        <v>11.4</v>
      </c>
      <c r="V5185">
        <v>1.6</v>
      </c>
      <c r="W5185">
        <v>54</v>
      </c>
      <c r="X5185">
        <v>0</v>
      </c>
      <c r="Y5185">
        <v>0</v>
      </c>
      <c r="Z5185">
        <v>5</v>
      </c>
      <c r="AA5185">
        <v>0</v>
      </c>
      <c r="AB5185">
        <v>38</v>
      </c>
      <c r="AC5185">
        <v>0</v>
      </c>
      <c r="AD5185">
        <v>28</v>
      </c>
      <c r="AE5185">
        <v>0</v>
      </c>
      <c r="AY5185" s="59"/>
    </row>
    <row r="5186" spans="1:51">
      <c r="A5186" s="19">
        <v>43841</v>
      </c>
      <c r="B5186" t="s">
        <v>37</v>
      </c>
      <c r="C5186" s="19">
        <v>43900</v>
      </c>
      <c r="D5186">
        <v>36</v>
      </c>
      <c r="E5186">
        <v>40.9</v>
      </c>
      <c r="F5186">
        <v>7</v>
      </c>
      <c r="G5186">
        <v>3.2</v>
      </c>
      <c r="H5186">
        <v>6.6</v>
      </c>
      <c r="I5186">
        <v>2.5</v>
      </c>
      <c r="J5186">
        <v>12.8</v>
      </c>
      <c r="K5186">
        <v>2.4</v>
      </c>
      <c r="L5186">
        <v>11.2</v>
      </c>
      <c r="M5186">
        <v>2.9</v>
      </c>
      <c r="N5186">
        <v>85.1</v>
      </c>
      <c r="O5186">
        <v>1.5</v>
      </c>
      <c r="P5186">
        <v>0.8</v>
      </c>
      <c r="Q5186">
        <v>1.6</v>
      </c>
      <c r="R5186">
        <v>0.8</v>
      </c>
      <c r="S5186">
        <v>4.9000000000000004</v>
      </c>
      <c r="T5186">
        <v>0.8</v>
      </c>
      <c r="U5186">
        <v>3.5</v>
      </c>
      <c r="V5186">
        <v>0.7</v>
      </c>
      <c r="W5186">
        <v>31</v>
      </c>
      <c r="X5186">
        <v>0</v>
      </c>
      <c r="Y5186">
        <v>0</v>
      </c>
      <c r="Z5186">
        <v>0</v>
      </c>
      <c r="AA5186">
        <v>0</v>
      </c>
      <c r="AB5186">
        <v>3</v>
      </c>
      <c r="AC5186">
        <v>0</v>
      </c>
      <c r="AD5186">
        <v>2</v>
      </c>
      <c r="AE5186">
        <v>0</v>
      </c>
      <c r="AY5186" s="59"/>
    </row>
    <row r="5187" spans="1:51">
      <c r="A5187" s="19">
        <v>43841</v>
      </c>
      <c r="B5187" t="s">
        <v>38</v>
      </c>
      <c r="C5187" s="19">
        <v>43900</v>
      </c>
      <c r="D5187">
        <v>68</v>
      </c>
      <c r="E5187">
        <v>34.5</v>
      </c>
      <c r="F5187">
        <v>6.5</v>
      </c>
      <c r="G5187">
        <v>2.9</v>
      </c>
      <c r="H5187">
        <v>9.3000000000000007</v>
      </c>
      <c r="I5187">
        <v>2.9</v>
      </c>
      <c r="J5187">
        <v>16.100000000000001</v>
      </c>
      <c r="K5187">
        <v>1.6</v>
      </c>
      <c r="L5187">
        <v>12.8</v>
      </c>
      <c r="M5187">
        <v>3.1</v>
      </c>
      <c r="N5187">
        <v>68.3</v>
      </c>
      <c r="O5187">
        <v>2.8</v>
      </c>
      <c r="P5187">
        <v>1.5</v>
      </c>
      <c r="Q5187">
        <v>4.5</v>
      </c>
      <c r="R5187">
        <v>1.6</v>
      </c>
      <c r="S5187">
        <v>11.4</v>
      </c>
      <c r="T5187">
        <v>1</v>
      </c>
      <c r="U5187">
        <v>7</v>
      </c>
      <c r="V5187">
        <v>1.5</v>
      </c>
      <c r="W5187">
        <v>42</v>
      </c>
      <c r="X5187">
        <v>0</v>
      </c>
      <c r="Y5187">
        <v>0</v>
      </c>
      <c r="Z5187">
        <v>1</v>
      </c>
      <c r="AA5187">
        <v>0</v>
      </c>
      <c r="AB5187">
        <v>20</v>
      </c>
      <c r="AC5187">
        <v>0</v>
      </c>
      <c r="AD5187">
        <v>5</v>
      </c>
      <c r="AE5187">
        <v>0</v>
      </c>
      <c r="AY5187" s="59"/>
    </row>
    <row r="5188" spans="1:51">
      <c r="A5188" s="19">
        <v>43841</v>
      </c>
      <c r="B5188" t="s">
        <v>39</v>
      </c>
      <c r="C5188" s="19">
        <v>43900</v>
      </c>
      <c r="D5188">
        <v>14</v>
      </c>
      <c r="E5188">
        <v>21.9</v>
      </c>
      <c r="F5188">
        <v>2.2000000000000002</v>
      </c>
      <c r="G5188">
        <v>1.7</v>
      </c>
      <c r="H5188">
        <v>14.3</v>
      </c>
      <c r="I5188">
        <v>4.8</v>
      </c>
      <c r="J5188">
        <v>22.9</v>
      </c>
      <c r="K5188">
        <v>1.8</v>
      </c>
      <c r="L5188">
        <v>16.399999999999999</v>
      </c>
      <c r="M5188">
        <v>3.5</v>
      </c>
      <c r="N5188">
        <v>28.5</v>
      </c>
      <c r="O5188">
        <v>1.8</v>
      </c>
      <c r="P5188">
        <v>1.8</v>
      </c>
      <c r="Q5188">
        <v>11.8</v>
      </c>
      <c r="R5188">
        <v>3.1</v>
      </c>
      <c r="S5188">
        <v>33.1</v>
      </c>
      <c r="T5188">
        <v>1.9</v>
      </c>
      <c r="U5188">
        <v>15.4</v>
      </c>
      <c r="V5188">
        <v>2.2000000000000002</v>
      </c>
      <c r="W5188">
        <v>4</v>
      </c>
      <c r="X5188">
        <v>0</v>
      </c>
      <c r="Y5188">
        <v>0</v>
      </c>
      <c r="Z5188">
        <v>2</v>
      </c>
      <c r="AA5188">
        <v>0</v>
      </c>
      <c r="AB5188">
        <v>4</v>
      </c>
      <c r="AC5188">
        <v>0</v>
      </c>
      <c r="AD5188">
        <v>3</v>
      </c>
      <c r="AE5188">
        <v>0</v>
      </c>
      <c r="AY5188" s="59"/>
    </row>
    <row r="5189" spans="1:51">
      <c r="A5189" s="19">
        <v>43841</v>
      </c>
      <c r="B5189" t="s">
        <v>40</v>
      </c>
      <c r="C5189" s="19">
        <v>43900</v>
      </c>
      <c r="D5189">
        <v>89</v>
      </c>
      <c r="E5189">
        <v>20.5</v>
      </c>
      <c r="F5189">
        <v>2.2999999999999998</v>
      </c>
      <c r="G5189">
        <v>1.3</v>
      </c>
      <c r="H5189">
        <v>10.9</v>
      </c>
      <c r="I5189">
        <v>5</v>
      </c>
      <c r="J5189">
        <v>23.2</v>
      </c>
      <c r="K5189">
        <v>2.2999999999999998</v>
      </c>
      <c r="L5189">
        <v>19.399999999999999</v>
      </c>
      <c r="M5189">
        <v>4.7</v>
      </c>
      <c r="N5189">
        <v>24.2</v>
      </c>
      <c r="O5189">
        <v>2.1</v>
      </c>
      <c r="P5189">
        <v>1.7</v>
      </c>
      <c r="Q5189">
        <v>7.3</v>
      </c>
      <c r="R5189">
        <v>3.3</v>
      </c>
      <c r="S5189">
        <v>34</v>
      </c>
      <c r="T5189">
        <v>1.8</v>
      </c>
      <c r="U5189">
        <v>22.1</v>
      </c>
      <c r="V5189">
        <v>3</v>
      </c>
      <c r="W5189">
        <v>28</v>
      </c>
      <c r="X5189">
        <v>0</v>
      </c>
      <c r="Y5189">
        <v>0</v>
      </c>
      <c r="Z5189">
        <v>4</v>
      </c>
      <c r="AA5189">
        <v>0</v>
      </c>
      <c r="AB5189">
        <v>31</v>
      </c>
      <c r="AC5189">
        <v>0</v>
      </c>
      <c r="AD5189">
        <v>26</v>
      </c>
      <c r="AE5189">
        <v>0</v>
      </c>
      <c r="AY5189" s="59"/>
    </row>
    <row r="5190" spans="1:51">
      <c r="A5190" s="19">
        <v>43841</v>
      </c>
      <c r="B5190" t="s">
        <v>41</v>
      </c>
      <c r="C5190" s="19">
        <v>43904</v>
      </c>
      <c r="D5190">
        <v>6</v>
      </c>
      <c r="E5190">
        <v>29</v>
      </c>
      <c r="F5190">
        <v>5.2</v>
      </c>
      <c r="G5190">
        <v>2.2999999999999998</v>
      </c>
      <c r="H5190">
        <v>8.6999999999999993</v>
      </c>
      <c r="I5190">
        <v>2.8</v>
      </c>
      <c r="J5190">
        <v>20</v>
      </c>
      <c r="K5190">
        <v>1.5</v>
      </c>
      <c r="L5190">
        <v>16.5</v>
      </c>
      <c r="M5190">
        <v>3.5</v>
      </c>
      <c r="N5190">
        <v>49.5</v>
      </c>
      <c r="O5190">
        <v>2.9</v>
      </c>
      <c r="P5190">
        <v>1.6</v>
      </c>
      <c r="Q5190">
        <v>4.9000000000000004</v>
      </c>
      <c r="R5190">
        <v>2</v>
      </c>
      <c r="S5190">
        <v>21.1</v>
      </c>
      <c r="T5190">
        <v>1.6</v>
      </c>
      <c r="U5190">
        <v>13.8</v>
      </c>
      <c r="V5190">
        <v>2.1</v>
      </c>
      <c r="W5190">
        <v>3</v>
      </c>
      <c r="X5190">
        <v>0</v>
      </c>
      <c r="Y5190">
        <v>0</v>
      </c>
      <c r="Z5190">
        <v>0</v>
      </c>
      <c r="AA5190">
        <v>0</v>
      </c>
      <c r="AB5190">
        <v>2</v>
      </c>
      <c r="AC5190">
        <v>0</v>
      </c>
      <c r="AD5190">
        <v>2</v>
      </c>
      <c r="AE5190">
        <v>0</v>
      </c>
      <c r="AY5190" s="59"/>
    </row>
    <row r="5191" spans="1:51">
      <c r="A5191" s="19">
        <v>43841</v>
      </c>
      <c r="B5191" t="s">
        <v>43</v>
      </c>
      <c r="C5191" s="19">
        <v>43907</v>
      </c>
      <c r="D5191">
        <v>67</v>
      </c>
      <c r="E5191">
        <v>28.8</v>
      </c>
      <c r="F5191">
        <v>4.5</v>
      </c>
      <c r="G5191">
        <v>1.8</v>
      </c>
      <c r="H5191">
        <v>11.6</v>
      </c>
      <c r="I5191">
        <v>3.5</v>
      </c>
      <c r="J5191">
        <v>19.899999999999999</v>
      </c>
      <c r="K5191">
        <v>1.3</v>
      </c>
      <c r="L5191">
        <v>15</v>
      </c>
      <c r="M5191">
        <v>3.1</v>
      </c>
      <c r="N5191">
        <v>48.9</v>
      </c>
      <c r="O5191">
        <v>2.7</v>
      </c>
      <c r="P5191">
        <v>1.6</v>
      </c>
      <c r="Q5191">
        <v>7.7</v>
      </c>
      <c r="R5191">
        <v>2.2999999999999998</v>
      </c>
      <c r="S5191">
        <v>21.7</v>
      </c>
      <c r="T5191">
        <v>1.5</v>
      </c>
      <c r="U5191">
        <v>11.4</v>
      </c>
      <c r="V5191">
        <v>1.8</v>
      </c>
      <c r="W5191">
        <v>31</v>
      </c>
      <c r="X5191">
        <v>0</v>
      </c>
      <c r="Y5191">
        <v>0</v>
      </c>
      <c r="Z5191">
        <v>4</v>
      </c>
      <c r="AA5191">
        <v>0</v>
      </c>
      <c r="AB5191">
        <v>22</v>
      </c>
      <c r="AC5191">
        <v>0</v>
      </c>
      <c r="AD5191">
        <v>10</v>
      </c>
      <c r="AE5191">
        <v>0</v>
      </c>
      <c r="AY5191" s="59"/>
    </row>
    <row r="5192" spans="1:51">
      <c r="A5192" s="19">
        <v>43841</v>
      </c>
      <c r="B5192" t="s">
        <v>44</v>
      </c>
      <c r="C5192" s="19">
        <v>43907</v>
      </c>
      <c r="D5192">
        <v>219</v>
      </c>
      <c r="E5192">
        <v>28.6</v>
      </c>
      <c r="F5192">
        <v>5.7</v>
      </c>
      <c r="G5192">
        <v>1.2</v>
      </c>
      <c r="H5192">
        <v>9.6</v>
      </c>
      <c r="I5192">
        <v>2.2999999999999998</v>
      </c>
      <c r="J5192">
        <v>20.3</v>
      </c>
      <c r="K5192">
        <v>2.1</v>
      </c>
      <c r="L5192">
        <v>15.5</v>
      </c>
      <c r="M5192">
        <v>4.2</v>
      </c>
      <c r="N5192">
        <v>48.2</v>
      </c>
      <c r="O5192">
        <v>3</v>
      </c>
      <c r="P5192">
        <v>1.4</v>
      </c>
      <c r="Q5192">
        <v>5.7</v>
      </c>
      <c r="R5192">
        <v>2.1</v>
      </c>
      <c r="S5192">
        <v>22.4</v>
      </c>
      <c r="T5192">
        <v>1.9</v>
      </c>
      <c r="U5192">
        <v>12.7</v>
      </c>
      <c r="V5192">
        <v>2.2000000000000002</v>
      </c>
      <c r="W5192">
        <v>95</v>
      </c>
      <c r="X5192">
        <v>1</v>
      </c>
      <c r="Y5192">
        <v>0</v>
      </c>
      <c r="Z5192">
        <v>5</v>
      </c>
      <c r="AA5192">
        <v>0</v>
      </c>
      <c r="AB5192">
        <v>67</v>
      </c>
      <c r="AC5192">
        <v>0</v>
      </c>
      <c r="AD5192">
        <v>51</v>
      </c>
      <c r="AE5192">
        <v>0</v>
      </c>
      <c r="AY5192" s="59"/>
    </row>
    <row r="5193" spans="1:51">
      <c r="A5193" s="19">
        <v>43841</v>
      </c>
      <c r="B5193" t="s">
        <v>45</v>
      </c>
      <c r="C5193" s="19">
        <v>43907</v>
      </c>
      <c r="D5193">
        <v>155</v>
      </c>
      <c r="E5193">
        <v>35.4</v>
      </c>
      <c r="F5193">
        <v>4.0999999999999996</v>
      </c>
      <c r="G5193">
        <v>2.4</v>
      </c>
      <c r="H5193">
        <v>8.3000000000000007</v>
      </c>
      <c r="I5193">
        <v>2.9</v>
      </c>
      <c r="J5193">
        <v>15.3</v>
      </c>
      <c r="K5193">
        <v>1.5</v>
      </c>
      <c r="L5193">
        <v>16.8</v>
      </c>
      <c r="M5193">
        <v>2.9</v>
      </c>
      <c r="N5193">
        <v>68.400000000000006</v>
      </c>
      <c r="O5193">
        <v>1.8</v>
      </c>
      <c r="P5193">
        <v>1.3</v>
      </c>
      <c r="Q5193">
        <v>3.2</v>
      </c>
      <c r="R5193">
        <v>1.7</v>
      </c>
      <c r="S5193">
        <v>9.8000000000000007</v>
      </c>
      <c r="T5193">
        <v>1</v>
      </c>
      <c r="U5193">
        <v>10.9</v>
      </c>
      <c r="V5193">
        <v>1.5</v>
      </c>
      <c r="W5193">
        <v>80</v>
      </c>
      <c r="X5193">
        <v>0</v>
      </c>
      <c r="Y5193">
        <v>0</v>
      </c>
      <c r="Z5193">
        <v>2</v>
      </c>
      <c r="AA5193">
        <v>0</v>
      </c>
      <c r="AB5193">
        <v>35</v>
      </c>
      <c r="AC5193">
        <v>0</v>
      </c>
      <c r="AD5193">
        <v>38</v>
      </c>
      <c r="AE5193">
        <v>0</v>
      </c>
      <c r="AY5193" s="59"/>
    </row>
    <row r="5194" spans="1:51">
      <c r="A5194" s="19">
        <v>43841</v>
      </c>
      <c r="B5194" t="s">
        <v>42</v>
      </c>
      <c r="C5194" s="19">
        <v>43907</v>
      </c>
      <c r="D5194">
        <v>136</v>
      </c>
      <c r="E5194">
        <v>28.2</v>
      </c>
      <c r="F5194">
        <v>5.4</v>
      </c>
      <c r="G5194">
        <v>1.7</v>
      </c>
      <c r="H5194">
        <v>12.3</v>
      </c>
      <c r="I5194">
        <v>3.8</v>
      </c>
      <c r="J5194">
        <v>18.7</v>
      </c>
      <c r="K5194">
        <v>1.4</v>
      </c>
      <c r="L5194">
        <v>15.1</v>
      </c>
      <c r="M5194">
        <v>3</v>
      </c>
      <c r="N5194">
        <v>47.6</v>
      </c>
      <c r="O5194">
        <v>3.4</v>
      </c>
      <c r="P5194">
        <v>1.7</v>
      </c>
      <c r="Q5194">
        <v>8.9</v>
      </c>
      <c r="R5194">
        <v>2.5</v>
      </c>
      <c r="S5194">
        <v>19.899999999999999</v>
      </c>
      <c r="T5194">
        <v>1.7</v>
      </c>
      <c r="U5194">
        <v>12</v>
      </c>
      <c r="V5194">
        <v>1.9</v>
      </c>
      <c r="W5194">
        <v>58</v>
      </c>
      <c r="X5194">
        <v>0</v>
      </c>
      <c r="Y5194">
        <v>0</v>
      </c>
      <c r="Z5194">
        <v>9</v>
      </c>
      <c r="AA5194">
        <v>0</v>
      </c>
      <c r="AB5194">
        <v>38</v>
      </c>
      <c r="AC5194">
        <v>0</v>
      </c>
      <c r="AD5194">
        <v>31</v>
      </c>
      <c r="AE5194">
        <v>0</v>
      </c>
      <c r="AY5194" s="59"/>
    </row>
    <row r="5195" spans="1:51">
      <c r="A5195" s="19">
        <v>43841</v>
      </c>
      <c r="B5195" t="s">
        <v>46</v>
      </c>
      <c r="C5195" s="19">
        <v>43914</v>
      </c>
      <c r="D5195">
        <v>105</v>
      </c>
      <c r="E5195">
        <v>38.700000000000003</v>
      </c>
      <c r="F5195">
        <v>7</v>
      </c>
      <c r="G5195">
        <v>2.8</v>
      </c>
      <c r="H5195">
        <v>7.3</v>
      </c>
      <c r="I5195">
        <v>2.5</v>
      </c>
      <c r="J5195">
        <v>14.3</v>
      </c>
      <c r="K5195">
        <v>2.1</v>
      </c>
      <c r="L5195">
        <v>11.8</v>
      </c>
      <c r="M5195">
        <v>3</v>
      </c>
      <c r="N5195">
        <v>77.099999999999994</v>
      </c>
      <c r="O5195">
        <v>2.6</v>
      </c>
      <c r="P5195">
        <v>1.2</v>
      </c>
      <c r="Q5195">
        <v>2.2999999999999998</v>
      </c>
      <c r="R5195">
        <v>1.1000000000000001</v>
      </c>
      <c r="S5195">
        <v>7.7</v>
      </c>
      <c r="T5195">
        <v>1.3</v>
      </c>
      <c r="U5195">
        <v>4.9000000000000004</v>
      </c>
      <c r="V5195">
        <v>1.4</v>
      </c>
      <c r="W5195">
        <v>84</v>
      </c>
      <c r="X5195">
        <v>1</v>
      </c>
      <c r="Y5195">
        <v>0</v>
      </c>
      <c r="Z5195">
        <v>1</v>
      </c>
      <c r="AA5195">
        <v>0</v>
      </c>
      <c r="AB5195">
        <v>13</v>
      </c>
      <c r="AC5195">
        <v>0</v>
      </c>
      <c r="AD5195">
        <v>6</v>
      </c>
      <c r="AE5195">
        <v>0</v>
      </c>
      <c r="AY5195" s="59"/>
    </row>
    <row r="5196" spans="1:51">
      <c r="A5196" s="19">
        <v>43841</v>
      </c>
      <c r="B5196" t="s">
        <v>47</v>
      </c>
      <c r="C5196" s="19">
        <v>43919</v>
      </c>
      <c r="D5196">
        <v>51</v>
      </c>
      <c r="E5196">
        <v>29</v>
      </c>
      <c r="F5196">
        <v>5.2</v>
      </c>
      <c r="G5196">
        <v>2.2999999999999998</v>
      </c>
      <c r="H5196">
        <v>8.6999999999999993</v>
      </c>
      <c r="I5196">
        <v>2.8</v>
      </c>
      <c r="J5196">
        <v>20</v>
      </c>
      <c r="K5196">
        <v>1.5</v>
      </c>
      <c r="L5196">
        <v>16.5</v>
      </c>
      <c r="M5196">
        <v>3.5</v>
      </c>
      <c r="N5196">
        <v>48.1</v>
      </c>
      <c r="O5196">
        <v>3.2</v>
      </c>
      <c r="P5196">
        <v>1.8</v>
      </c>
      <c r="Q5196">
        <v>5.2</v>
      </c>
      <c r="R5196">
        <v>2.2999999999999998</v>
      </c>
      <c r="S5196">
        <v>21.6</v>
      </c>
      <c r="T5196">
        <v>1.6</v>
      </c>
      <c r="U5196">
        <v>13.7</v>
      </c>
      <c r="V5196">
        <v>2</v>
      </c>
      <c r="W5196">
        <v>22</v>
      </c>
      <c r="X5196">
        <v>0</v>
      </c>
      <c r="Y5196">
        <v>0</v>
      </c>
      <c r="Z5196">
        <v>1</v>
      </c>
      <c r="AA5196">
        <v>0</v>
      </c>
      <c r="AB5196">
        <v>15</v>
      </c>
      <c r="AC5196">
        <v>0</v>
      </c>
      <c r="AD5196">
        <v>13</v>
      </c>
      <c r="AE5196">
        <v>0</v>
      </c>
      <c r="AY5196" s="59"/>
    </row>
    <row r="5197" spans="1:51">
      <c r="A5197" s="19">
        <v>43841</v>
      </c>
      <c r="B5197" t="s">
        <v>48</v>
      </c>
      <c r="C5197" s="19">
        <v>43925</v>
      </c>
      <c r="D5197">
        <v>15</v>
      </c>
      <c r="E5197">
        <v>27.3</v>
      </c>
      <c r="F5197">
        <v>4.7</v>
      </c>
      <c r="G5197">
        <v>1.7</v>
      </c>
      <c r="H5197">
        <v>9.3000000000000007</v>
      </c>
      <c r="I5197">
        <v>2.2999999999999998</v>
      </c>
      <c r="J5197">
        <v>21.4</v>
      </c>
      <c r="K5197">
        <v>2.2999999999999998</v>
      </c>
      <c r="L5197">
        <v>17</v>
      </c>
      <c r="M5197">
        <v>3.6</v>
      </c>
      <c r="N5197">
        <v>41.4</v>
      </c>
      <c r="O5197">
        <v>3.2</v>
      </c>
      <c r="P5197">
        <v>2.1</v>
      </c>
      <c r="Q5197">
        <v>5.8</v>
      </c>
      <c r="R5197">
        <v>2.2999999999999998</v>
      </c>
      <c r="S5197">
        <v>25.1</v>
      </c>
      <c r="T5197">
        <v>2</v>
      </c>
      <c r="U5197">
        <v>14.9</v>
      </c>
      <c r="V5197">
        <v>2.7</v>
      </c>
      <c r="W5197">
        <v>6</v>
      </c>
      <c r="X5197">
        <v>0</v>
      </c>
      <c r="Y5197">
        <v>0</v>
      </c>
      <c r="Z5197">
        <v>0</v>
      </c>
      <c r="AA5197">
        <v>0</v>
      </c>
      <c r="AB5197">
        <v>5</v>
      </c>
      <c r="AC5197">
        <v>0</v>
      </c>
      <c r="AD5197">
        <v>4</v>
      </c>
      <c r="AE5197">
        <v>0</v>
      </c>
      <c r="AY5197" s="59"/>
    </row>
    <row r="5198" spans="1:51">
      <c r="A5198" s="19">
        <v>43841</v>
      </c>
      <c r="B5198" t="s">
        <v>49</v>
      </c>
      <c r="C5198" s="19">
        <v>43925</v>
      </c>
      <c r="D5198">
        <v>24</v>
      </c>
      <c r="E5198">
        <v>23.1</v>
      </c>
      <c r="F5198">
        <v>5.8</v>
      </c>
      <c r="G5198">
        <v>1.8</v>
      </c>
      <c r="H5198">
        <v>8.4</v>
      </c>
      <c r="I5198">
        <v>2.2000000000000002</v>
      </c>
      <c r="J5198">
        <v>23.3</v>
      </c>
      <c r="K5198">
        <v>2.5</v>
      </c>
      <c r="L5198">
        <v>17.600000000000001</v>
      </c>
      <c r="M5198">
        <v>4.8</v>
      </c>
      <c r="N5198">
        <v>30.3</v>
      </c>
      <c r="O5198">
        <v>3.9</v>
      </c>
      <c r="P5198">
        <v>2.2000000000000002</v>
      </c>
      <c r="Q5198">
        <v>6</v>
      </c>
      <c r="R5198">
        <v>2.2000000000000002</v>
      </c>
      <c r="S5198">
        <v>32.200000000000003</v>
      </c>
      <c r="T5198">
        <v>2.2000000000000002</v>
      </c>
      <c r="U5198">
        <v>17</v>
      </c>
      <c r="V5198">
        <v>3.5</v>
      </c>
      <c r="W5198">
        <v>9</v>
      </c>
      <c r="X5198">
        <v>0</v>
      </c>
      <c r="Y5198">
        <v>0</v>
      </c>
      <c r="Z5198">
        <v>0</v>
      </c>
      <c r="AA5198">
        <v>0</v>
      </c>
      <c r="AB5198">
        <v>9</v>
      </c>
      <c r="AC5198">
        <v>0</v>
      </c>
      <c r="AD5198">
        <v>7</v>
      </c>
      <c r="AE5198">
        <v>0</v>
      </c>
      <c r="AY5198" s="59"/>
    </row>
    <row r="5199" spans="1:51">
      <c r="A5199" s="19">
        <v>43841</v>
      </c>
      <c r="B5199" t="s">
        <v>50</v>
      </c>
      <c r="C5199" s="19">
        <v>43925</v>
      </c>
      <c r="D5199">
        <v>54</v>
      </c>
      <c r="E5199">
        <v>42.5</v>
      </c>
      <c r="F5199">
        <v>3.6</v>
      </c>
      <c r="G5199">
        <v>3.3</v>
      </c>
      <c r="H5199">
        <v>6.7</v>
      </c>
      <c r="I5199">
        <v>2.6</v>
      </c>
      <c r="J5199">
        <v>13.9</v>
      </c>
      <c r="K5199">
        <v>2.2999999999999998</v>
      </c>
      <c r="L5199">
        <v>11.4</v>
      </c>
      <c r="M5199">
        <v>3.1</v>
      </c>
      <c r="N5199">
        <v>83</v>
      </c>
      <c r="O5199">
        <v>1</v>
      </c>
      <c r="P5199">
        <v>1</v>
      </c>
      <c r="Q5199">
        <v>1.9</v>
      </c>
      <c r="R5199">
        <v>1.1000000000000001</v>
      </c>
      <c r="S5199">
        <v>5.8</v>
      </c>
      <c r="T5199">
        <v>1</v>
      </c>
      <c r="U5199">
        <v>3.9</v>
      </c>
      <c r="V5199">
        <v>0.8</v>
      </c>
      <c r="W5199">
        <v>45</v>
      </c>
      <c r="X5199">
        <v>0</v>
      </c>
      <c r="Y5199">
        <v>0</v>
      </c>
      <c r="Z5199">
        <v>0</v>
      </c>
      <c r="AA5199">
        <v>0</v>
      </c>
      <c r="AB5199">
        <v>6</v>
      </c>
      <c r="AC5199">
        <v>0</v>
      </c>
      <c r="AD5199">
        <v>3</v>
      </c>
      <c r="AE5199">
        <v>0</v>
      </c>
      <c r="AY5199" s="59"/>
    </row>
    <row r="5200" spans="1:51">
      <c r="A5200" s="19">
        <v>43841</v>
      </c>
      <c r="B5200" t="s">
        <v>51</v>
      </c>
      <c r="C5200" s="19">
        <v>43925</v>
      </c>
      <c r="D5200">
        <v>14</v>
      </c>
      <c r="E5200">
        <v>27.2</v>
      </c>
      <c r="F5200">
        <v>2.1</v>
      </c>
      <c r="G5200">
        <v>1.7</v>
      </c>
      <c r="H5200">
        <v>10.8</v>
      </c>
      <c r="I5200">
        <v>2.7</v>
      </c>
      <c r="J5200">
        <v>22.4</v>
      </c>
      <c r="K5200">
        <v>2.4</v>
      </c>
      <c r="L5200">
        <v>16.2</v>
      </c>
      <c r="M5200">
        <v>4.2</v>
      </c>
      <c r="N5200">
        <v>40.299999999999997</v>
      </c>
      <c r="O5200">
        <v>1.9</v>
      </c>
      <c r="P5200">
        <v>2.1</v>
      </c>
      <c r="Q5200">
        <v>7.2</v>
      </c>
      <c r="R5200">
        <v>2.4</v>
      </c>
      <c r="S5200">
        <v>26.9</v>
      </c>
      <c r="T5200">
        <v>2</v>
      </c>
      <c r="U5200">
        <v>13.9</v>
      </c>
      <c r="V5200">
        <v>2.9</v>
      </c>
      <c r="W5200">
        <v>5</v>
      </c>
      <c r="X5200">
        <v>0</v>
      </c>
      <c r="Y5200">
        <v>0</v>
      </c>
      <c r="Z5200">
        <v>1</v>
      </c>
      <c r="AA5200">
        <v>0</v>
      </c>
      <c r="AB5200">
        <v>4</v>
      </c>
      <c r="AC5200">
        <v>0</v>
      </c>
      <c r="AD5200">
        <v>3</v>
      </c>
      <c r="AE5200">
        <v>0</v>
      </c>
      <c r="AY5200" s="59"/>
    </row>
    <row r="5201" spans="1:51">
      <c r="A5201" s="19">
        <v>43841</v>
      </c>
      <c r="B5201" t="s">
        <v>52</v>
      </c>
      <c r="C5201" s="19">
        <v>43928</v>
      </c>
      <c r="D5201">
        <v>84</v>
      </c>
      <c r="E5201">
        <v>23.2</v>
      </c>
      <c r="F5201">
        <v>6.1</v>
      </c>
      <c r="G5201">
        <v>2.2999999999999998</v>
      </c>
      <c r="H5201">
        <v>11.6</v>
      </c>
      <c r="I5201">
        <v>4.3</v>
      </c>
      <c r="J5201">
        <v>21</v>
      </c>
      <c r="K5201">
        <v>1.5</v>
      </c>
      <c r="L5201">
        <v>16.3</v>
      </c>
      <c r="M5201">
        <v>3.2</v>
      </c>
      <c r="N5201">
        <v>32.299999999999997</v>
      </c>
      <c r="O5201">
        <v>4.3</v>
      </c>
      <c r="P5201">
        <v>2.7</v>
      </c>
      <c r="Q5201">
        <v>9</v>
      </c>
      <c r="R5201">
        <v>3.7</v>
      </c>
      <c r="S5201">
        <v>26.1</v>
      </c>
      <c r="T5201">
        <v>2.2999999999999998</v>
      </c>
      <c r="U5201">
        <v>16.100000000000001</v>
      </c>
      <c r="V5201">
        <v>3</v>
      </c>
      <c r="W5201">
        <v>30</v>
      </c>
      <c r="X5201">
        <v>0</v>
      </c>
      <c r="Y5201">
        <v>0</v>
      </c>
      <c r="Z5201">
        <v>5</v>
      </c>
      <c r="AA5201">
        <v>0</v>
      </c>
      <c r="AB5201">
        <v>27</v>
      </c>
      <c r="AC5201">
        <v>0</v>
      </c>
      <c r="AD5201">
        <v>21</v>
      </c>
      <c r="AE5201">
        <v>0</v>
      </c>
      <c r="AY5201" s="59"/>
    </row>
    <row r="5202" spans="1:51">
      <c r="A5202" s="19">
        <v>43841</v>
      </c>
      <c r="B5202" t="s">
        <v>53</v>
      </c>
      <c r="C5202" s="19">
        <v>43949</v>
      </c>
      <c r="D5202">
        <v>60</v>
      </c>
      <c r="E5202">
        <v>22.9</v>
      </c>
      <c r="F5202">
        <v>3.4</v>
      </c>
      <c r="G5202">
        <v>2.1</v>
      </c>
      <c r="H5202">
        <v>11.6</v>
      </c>
      <c r="I5202">
        <v>3.6</v>
      </c>
      <c r="J5202">
        <v>21</v>
      </c>
      <c r="K5202">
        <v>2.2999999999999998</v>
      </c>
      <c r="L5202">
        <v>19.100000000000001</v>
      </c>
      <c r="M5202">
        <v>3.4</v>
      </c>
      <c r="N5202">
        <v>29.4</v>
      </c>
      <c r="O5202">
        <v>3.4</v>
      </c>
      <c r="P5202">
        <v>2.9</v>
      </c>
      <c r="Q5202">
        <v>9.6999999999999993</v>
      </c>
      <c r="R5202">
        <v>3.2</v>
      </c>
      <c r="S5202">
        <v>25.3</v>
      </c>
      <c r="T5202">
        <v>2.7</v>
      </c>
      <c r="U5202">
        <v>19.899999999999999</v>
      </c>
      <c r="V5202">
        <v>3.1</v>
      </c>
      <c r="W5202">
        <v>21</v>
      </c>
      <c r="X5202">
        <v>0</v>
      </c>
      <c r="Y5202">
        <v>0</v>
      </c>
      <c r="Z5202">
        <v>3</v>
      </c>
      <c r="AA5202">
        <v>0</v>
      </c>
      <c r="AB5202">
        <v>19</v>
      </c>
      <c r="AC5202">
        <v>0</v>
      </c>
      <c r="AD5202">
        <v>17</v>
      </c>
      <c r="AE5202">
        <v>0</v>
      </c>
      <c r="AY5202" s="59"/>
    </row>
    <row r="5203" spans="1:51">
      <c r="A5203" s="19">
        <v>43841</v>
      </c>
      <c r="B5203" t="s">
        <v>54</v>
      </c>
      <c r="C5203" s="19">
        <v>43949</v>
      </c>
      <c r="D5203">
        <v>21</v>
      </c>
      <c r="E5203">
        <v>32.200000000000003</v>
      </c>
      <c r="F5203">
        <v>6.4</v>
      </c>
      <c r="G5203">
        <v>2.2999999999999998</v>
      </c>
      <c r="H5203">
        <v>9.8000000000000007</v>
      </c>
      <c r="I5203">
        <v>2</v>
      </c>
      <c r="J5203">
        <v>18</v>
      </c>
      <c r="K5203">
        <v>1.7</v>
      </c>
      <c r="L5203">
        <v>14.4</v>
      </c>
      <c r="M5203">
        <v>2.7</v>
      </c>
      <c r="N5203">
        <v>53.6</v>
      </c>
      <c r="O5203">
        <v>4.2</v>
      </c>
      <c r="P5203">
        <v>2.4</v>
      </c>
      <c r="Q5203">
        <v>6.1</v>
      </c>
      <c r="R5203">
        <v>2.2999999999999998</v>
      </c>
      <c r="S5203">
        <v>16.3</v>
      </c>
      <c r="T5203">
        <v>2.1</v>
      </c>
      <c r="U5203">
        <v>10.5</v>
      </c>
      <c r="V5203">
        <v>2.2000000000000002</v>
      </c>
      <c r="W5203">
        <v>11</v>
      </c>
      <c r="X5203">
        <v>0</v>
      </c>
      <c r="Y5203">
        <v>0</v>
      </c>
      <c r="Z5203">
        <v>1</v>
      </c>
      <c r="AA5203">
        <v>0</v>
      </c>
      <c r="AB5203">
        <v>6</v>
      </c>
      <c r="AC5203">
        <v>0</v>
      </c>
      <c r="AD5203">
        <v>3</v>
      </c>
      <c r="AE5203">
        <v>0</v>
      </c>
      <c r="AY5203" s="59"/>
    </row>
    <row r="5204" spans="1:51">
      <c r="A5204" s="19">
        <v>43841</v>
      </c>
      <c r="B5204" t="s">
        <v>55</v>
      </c>
      <c r="C5204" s="19">
        <v>43949</v>
      </c>
      <c r="D5204">
        <v>96</v>
      </c>
      <c r="E5204">
        <v>30.1</v>
      </c>
      <c r="F5204">
        <v>6</v>
      </c>
      <c r="G5204">
        <v>2.7</v>
      </c>
      <c r="H5204">
        <v>9.3000000000000007</v>
      </c>
      <c r="I5204">
        <v>2</v>
      </c>
      <c r="J5204">
        <v>18.100000000000001</v>
      </c>
      <c r="K5204">
        <v>2.6</v>
      </c>
      <c r="L5204">
        <v>15.9</v>
      </c>
      <c r="M5204">
        <v>2.9</v>
      </c>
      <c r="N5204">
        <v>48</v>
      </c>
      <c r="O5204">
        <v>4.0999999999999996</v>
      </c>
      <c r="P5204">
        <v>2.8</v>
      </c>
      <c r="Q5204">
        <v>6.3</v>
      </c>
      <c r="R5204">
        <v>2.5</v>
      </c>
      <c r="S5204">
        <v>17.5</v>
      </c>
      <c r="T5204">
        <v>2.6</v>
      </c>
      <c r="U5204">
        <v>13.2</v>
      </c>
      <c r="V5204">
        <v>2.7</v>
      </c>
      <c r="W5204">
        <v>44</v>
      </c>
      <c r="X5204">
        <v>0</v>
      </c>
      <c r="Y5204">
        <v>0</v>
      </c>
      <c r="Z5204">
        <v>2</v>
      </c>
      <c r="AA5204">
        <v>0</v>
      </c>
      <c r="AB5204">
        <v>27</v>
      </c>
      <c r="AC5204">
        <v>0</v>
      </c>
      <c r="AD5204">
        <v>23</v>
      </c>
      <c r="AE5204">
        <v>0</v>
      </c>
      <c r="AY5204" s="59"/>
    </row>
    <row r="5205" spans="1:51">
      <c r="A5205" s="19">
        <v>43841</v>
      </c>
      <c r="B5205" t="s">
        <v>56</v>
      </c>
      <c r="C5205" s="19">
        <v>43949</v>
      </c>
      <c r="D5205">
        <v>274</v>
      </c>
      <c r="E5205">
        <v>28.4</v>
      </c>
      <c r="F5205">
        <v>10</v>
      </c>
      <c r="G5205">
        <v>2.4</v>
      </c>
      <c r="H5205">
        <v>9.6</v>
      </c>
      <c r="I5205">
        <v>2.1</v>
      </c>
      <c r="J5205">
        <v>18.100000000000001</v>
      </c>
      <c r="K5205">
        <v>1.7</v>
      </c>
      <c r="L5205">
        <v>14.4</v>
      </c>
      <c r="M5205">
        <v>2.8</v>
      </c>
      <c r="N5205">
        <v>44.4</v>
      </c>
      <c r="O5205">
        <v>7.3</v>
      </c>
      <c r="P5205">
        <v>2.6</v>
      </c>
      <c r="Q5205">
        <v>7</v>
      </c>
      <c r="R5205">
        <v>2.8</v>
      </c>
      <c r="S5205">
        <v>18.600000000000001</v>
      </c>
      <c r="T5205">
        <v>2.2999999999999998</v>
      </c>
      <c r="U5205">
        <v>12</v>
      </c>
      <c r="V5205">
        <v>2.7</v>
      </c>
      <c r="W5205">
        <v>137</v>
      </c>
      <c r="X5205">
        <v>8</v>
      </c>
      <c r="Y5205">
        <v>0</v>
      </c>
      <c r="Z5205">
        <v>7</v>
      </c>
      <c r="AA5205">
        <v>0</v>
      </c>
      <c r="AB5205">
        <v>87</v>
      </c>
      <c r="AC5205">
        <v>0</v>
      </c>
      <c r="AD5205">
        <v>35</v>
      </c>
      <c r="AE5205">
        <v>0</v>
      </c>
      <c r="AY5205" s="59"/>
    </row>
    <row r="5206" spans="1:51">
      <c r="A5206" s="19">
        <v>43841</v>
      </c>
      <c r="B5206" t="s">
        <v>57</v>
      </c>
      <c r="C5206" s="19">
        <v>43949</v>
      </c>
      <c r="D5206">
        <v>186</v>
      </c>
      <c r="E5206">
        <v>31</v>
      </c>
      <c r="F5206">
        <v>4.8</v>
      </c>
      <c r="G5206">
        <v>1.7</v>
      </c>
      <c r="H5206">
        <v>11.5</v>
      </c>
      <c r="I5206">
        <v>3.4</v>
      </c>
      <c r="J5206">
        <v>18.5</v>
      </c>
      <c r="K5206">
        <v>1.2</v>
      </c>
      <c r="L5206">
        <v>14.4</v>
      </c>
      <c r="M5206">
        <v>3</v>
      </c>
      <c r="N5206">
        <v>49.9</v>
      </c>
      <c r="O5206">
        <v>3.7</v>
      </c>
      <c r="P5206">
        <v>2.2999999999999998</v>
      </c>
      <c r="Q5206">
        <v>8</v>
      </c>
      <c r="R5206">
        <v>2.9</v>
      </c>
      <c r="S5206">
        <v>17.7</v>
      </c>
      <c r="T5206">
        <v>1.9</v>
      </c>
      <c r="U5206">
        <v>11</v>
      </c>
      <c r="V5206">
        <v>2.2000000000000002</v>
      </c>
      <c r="W5206">
        <v>95</v>
      </c>
      <c r="X5206">
        <v>0</v>
      </c>
      <c r="Y5206">
        <v>0</v>
      </c>
      <c r="Z5206">
        <v>10</v>
      </c>
      <c r="AA5206">
        <v>0</v>
      </c>
      <c r="AB5206">
        <v>57</v>
      </c>
      <c r="AC5206">
        <v>0</v>
      </c>
      <c r="AD5206">
        <v>24</v>
      </c>
      <c r="AE5206">
        <v>0</v>
      </c>
      <c r="AY5206" s="59"/>
    </row>
    <row r="5207" spans="1:51">
      <c r="A5207" s="19">
        <v>43841</v>
      </c>
      <c r="B5207" t="s">
        <v>58</v>
      </c>
      <c r="C5207" s="19">
        <v>43949</v>
      </c>
      <c r="D5207">
        <v>26</v>
      </c>
      <c r="E5207">
        <v>23.2</v>
      </c>
      <c r="F5207">
        <v>6.4</v>
      </c>
      <c r="G5207">
        <v>2.5</v>
      </c>
      <c r="H5207">
        <v>11.7</v>
      </c>
      <c r="I5207">
        <v>2.4</v>
      </c>
      <c r="J5207">
        <v>20.3</v>
      </c>
      <c r="K5207">
        <v>2.2000000000000002</v>
      </c>
      <c r="L5207">
        <v>17.7</v>
      </c>
      <c r="M5207">
        <v>3.1</v>
      </c>
      <c r="N5207">
        <v>30.5</v>
      </c>
      <c r="O5207">
        <v>5</v>
      </c>
      <c r="P5207">
        <v>3</v>
      </c>
      <c r="Q5207">
        <v>9.6</v>
      </c>
      <c r="R5207">
        <v>3</v>
      </c>
      <c r="S5207">
        <v>24.3</v>
      </c>
      <c r="T5207">
        <v>3.1</v>
      </c>
      <c r="U5207">
        <v>18.2</v>
      </c>
      <c r="V5207">
        <v>2.9</v>
      </c>
      <c r="W5207">
        <v>9</v>
      </c>
      <c r="X5207">
        <v>0</v>
      </c>
      <c r="Y5207">
        <v>0</v>
      </c>
      <c r="Z5207">
        <v>1</v>
      </c>
      <c r="AA5207">
        <v>0</v>
      </c>
      <c r="AB5207">
        <v>8</v>
      </c>
      <c r="AC5207">
        <v>0</v>
      </c>
      <c r="AD5207">
        <v>7</v>
      </c>
      <c r="AE5207">
        <v>0</v>
      </c>
      <c r="AY5207" s="59"/>
    </row>
    <row r="5208" spans="1:51">
      <c r="A5208" s="19">
        <v>43841</v>
      </c>
      <c r="B5208" t="s">
        <v>59</v>
      </c>
      <c r="C5208" s="19">
        <v>43953</v>
      </c>
      <c r="D5208">
        <v>7</v>
      </c>
      <c r="E5208">
        <v>29</v>
      </c>
      <c r="F5208">
        <v>5.2</v>
      </c>
      <c r="G5208">
        <v>2.2999999999999998</v>
      </c>
      <c r="H5208">
        <v>8.6999999999999993</v>
      </c>
      <c r="I5208">
        <v>2.8</v>
      </c>
      <c r="J5208">
        <v>20</v>
      </c>
      <c r="K5208">
        <v>1.5</v>
      </c>
      <c r="L5208">
        <v>16.5</v>
      </c>
      <c r="M5208">
        <v>3.5</v>
      </c>
      <c r="N5208">
        <v>43.8</v>
      </c>
      <c r="O5208">
        <v>4</v>
      </c>
      <c r="P5208">
        <v>2.7</v>
      </c>
      <c r="Q5208">
        <v>5.9</v>
      </c>
      <c r="R5208">
        <v>3</v>
      </c>
      <c r="S5208">
        <v>20.5</v>
      </c>
      <c r="T5208">
        <v>2.4</v>
      </c>
      <c r="U5208">
        <v>14.3</v>
      </c>
      <c r="V5208">
        <v>3</v>
      </c>
      <c r="W5208">
        <v>3</v>
      </c>
      <c r="X5208">
        <v>0</v>
      </c>
      <c r="Y5208">
        <v>0</v>
      </c>
      <c r="Z5208">
        <v>0</v>
      </c>
      <c r="AA5208">
        <v>0</v>
      </c>
      <c r="AB5208">
        <v>2</v>
      </c>
      <c r="AC5208">
        <v>0</v>
      </c>
      <c r="AD5208">
        <v>2</v>
      </c>
      <c r="AE5208">
        <v>0</v>
      </c>
      <c r="AY5208" s="59"/>
    </row>
    <row r="5209" spans="1:51">
      <c r="A5209" s="19">
        <v>43841</v>
      </c>
      <c r="B5209" t="s">
        <v>60</v>
      </c>
      <c r="C5209" s="19">
        <v>43953</v>
      </c>
      <c r="D5209">
        <v>39</v>
      </c>
      <c r="E5209">
        <v>21</v>
      </c>
      <c r="F5209">
        <v>5.0999999999999996</v>
      </c>
      <c r="G5209">
        <v>1.5</v>
      </c>
      <c r="H5209">
        <v>13.1</v>
      </c>
      <c r="I5209">
        <v>6.2</v>
      </c>
      <c r="J5209">
        <v>21.8</v>
      </c>
      <c r="K5209">
        <v>1.4</v>
      </c>
      <c r="L5209">
        <v>16</v>
      </c>
      <c r="M5209">
        <v>3.4</v>
      </c>
      <c r="N5209">
        <v>25.3</v>
      </c>
      <c r="O5209">
        <v>4.5</v>
      </c>
      <c r="P5209">
        <v>2.7</v>
      </c>
      <c r="Q5209">
        <v>11.5</v>
      </c>
      <c r="R5209">
        <v>5.0999999999999996</v>
      </c>
      <c r="S5209">
        <v>28.6</v>
      </c>
      <c r="T5209">
        <v>2.7</v>
      </c>
      <c r="U5209">
        <v>15.9</v>
      </c>
      <c r="V5209">
        <v>3.4</v>
      </c>
      <c r="W5209">
        <v>13</v>
      </c>
      <c r="X5209">
        <v>0</v>
      </c>
      <c r="Y5209">
        <v>0</v>
      </c>
      <c r="Z5209">
        <v>3</v>
      </c>
      <c r="AA5209">
        <v>0</v>
      </c>
      <c r="AB5209">
        <v>13</v>
      </c>
      <c r="AC5209">
        <v>0</v>
      </c>
      <c r="AD5209">
        <v>10</v>
      </c>
      <c r="AE5209">
        <v>0</v>
      </c>
      <c r="AY5209" s="59"/>
    </row>
    <row r="5210" spans="1:51">
      <c r="A5210" s="19">
        <v>43841</v>
      </c>
      <c r="B5210" t="s">
        <v>61</v>
      </c>
      <c r="C5210" s="19">
        <v>43956</v>
      </c>
      <c r="D5210">
        <v>82</v>
      </c>
      <c r="E5210">
        <v>25.8</v>
      </c>
      <c r="F5210">
        <v>2.1</v>
      </c>
      <c r="G5210">
        <v>1.8</v>
      </c>
      <c r="H5210">
        <v>16.3</v>
      </c>
      <c r="I5210">
        <v>4.5</v>
      </c>
      <c r="J5210">
        <v>19.399999999999999</v>
      </c>
      <c r="K5210">
        <v>1.1000000000000001</v>
      </c>
      <c r="L5210">
        <v>15.6</v>
      </c>
      <c r="M5210">
        <v>3</v>
      </c>
      <c r="N5210">
        <v>35.299999999999997</v>
      </c>
      <c r="O5210">
        <v>2.9</v>
      </c>
      <c r="P5210">
        <v>2.5</v>
      </c>
      <c r="Q5210">
        <v>15.4</v>
      </c>
      <c r="R5210">
        <v>3.9</v>
      </c>
      <c r="S5210">
        <v>20.9</v>
      </c>
      <c r="T5210">
        <v>2.2000000000000002</v>
      </c>
      <c r="U5210">
        <v>13.2</v>
      </c>
      <c r="V5210">
        <v>3.1</v>
      </c>
      <c r="W5210">
        <v>27</v>
      </c>
      <c r="X5210">
        <v>0</v>
      </c>
      <c r="Y5210">
        <v>0</v>
      </c>
      <c r="Z5210">
        <v>17</v>
      </c>
      <c r="AA5210">
        <v>0</v>
      </c>
      <c r="AB5210">
        <v>21</v>
      </c>
      <c r="AC5210">
        <v>0</v>
      </c>
      <c r="AD5210">
        <v>17</v>
      </c>
      <c r="AE5210">
        <v>0</v>
      </c>
      <c r="AY5210" s="59"/>
    </row>
    <row r="5211" spans="1:51">
      <c r="A5211" s="19">
        <v>43841</v>
      </c>
      <c r="B5211" t="s">
        <v>62</v>
      </c>
      <c r="C5211" s="19">
        <v>43963</v>
      </c>
      <c r="D5211">
        <v>29</v>
      </c>
      <c r="E5211">
        <v>21</v>
      </c>
      <c r="F5211">
        <v>4.8</v>
      </c>
      <c r="G5211">
        <v>1.5</v>
      </c>
      <c r="H5211">
        <v>13.2</v>
      </c>
      <c r="I5211">
        <v>6.3</v>
      </c>
      <c r="J5211">
        <v>21.8</v>
      </c>
      <c r="K5211">
        <v>1.4</v>
      </c>
      <c r="L5211">
        <v>16.2</v>
      </c>
      <c r="M5211">
        <v>3.4</v>
      </c>
      <c r="N5211">
        <v>25.3</v>
      </c>
      <c r="O5211">
        <v>4</v>
      </c>
      <c r="P5211">
        <v>2.7</v>
      </c>
      <c r="Q5211">
        <v>11.7</v>
      </c>
      <c r="R5211">
        <v>5.5</v>
      </c>
      <c r="S5211">
        <v>28</v>
      </c>
      <c r="T5211">
        <v>2.7</v>
      </c>
      <c r="U5211">
        <v>16.100000000000001</v>
      </c>
      <c r="V5211">
        <v>3.6</v>
      </c>
      <c r="W5211">
        <v>9</v>
      </c>
      <c r="X5211">
        <v>0</v>
      </c>
      <c r="Y5211">
        <v>0</v>
      </c>
      <c r="Z5211">
        <v>3</v>
      </c>
      <c r="AA5211">
        <v>0</v>
      </c>
      <c r="AB5211">
        <v>10</v>
      </c>
      <c r="AC5211">
        <v>0</v>
      </c>
      <c r="AD5211">
        <v>7</v>
      </c>
      <c r="AE5211">
        <v>0</v>
      </c>
      <c r="AY5211" s="59"/>
    </row>
    <row r="5212" spans="1:51">
      <c r="A5212" s="19">
        <v>43841</v>
      </c>
      <c r="B5212" t="s">
        <v>63</v>
      </c>
      <c r="C5212" s="19">
        <v>43963</v>
      </c>
      <c r="D5212">
        <v>28</v>
      </c>
      <c r="E5212">
        <v>28.6</v>
      </c>
      <c r="F5212">
        <v>6.2</v>
      </c>
      <c r="G5212">
        <v>2.6</v>
      </c>
      <c r="H5212">
        <v>11.2</v>
      </c>
      <c r="I5212">
        <v>3.7</v>
      </c>
      <c r="J5212">
        <v>21.4</v>
      </c>
      <c r="K5212">
        <v>2.2000000000000002</v>
      </c>
      <c r="L5212">
        <v>10.199999999999999</v>
      </c>
      <c r="M5212">
        <v>3.4</v>
      </c>
      <c r="N5212">
        <v>42.8</v>
      </c>
      <c r="O5212">
        <v>4.5</v>
      </c>
      <c r="P5212">
        <v>2.9</v>
      </c>
      <c r="Q5212">
        <v>8.4</v>
      </c>
      <c r="R5212">
        <v>3.4</v>
      </c>
      <c r="S5212">
        <v>24.5</v>
      </c>
      <c r="T5212">
        <v>2.9</v>
      </c>
      <c r="U5212">
        <v>7.2</v>
      </c>
      <c r="V5212">
        <v>2.9</v>
      </c>
      <c r="W5212">
        <v>15</v>
      </c>
      <c r="X5212">
        <v>0</v>
      </c>
      <c r="Y5212">
        <v>0</v>
      </c>
      <c r="Z5212">
        <v>1</v>
      </c>
      <c r="AA5212">
        <v>0</v>
      </c>
      <c r="AB5212">
        <v>11</v>
      </c>
      <c r="AC5212">
        <v>0</v>
      </c>
      <c r="AD5212">
        <v>1</v>
      </c>
      <c r="AE5212">
        <v>0</v>
      </c>
      <c r="AY5212" s="59"/>
    </row>
    <row r="5213" spans="1:51">
      <c r="A5213" s="19">
        <v>43841</v>
      </c>
      <c r="B5213" t="s">
        <v>64</v>
      </c>
      <c r="C5213" s="19">
        <v>43970</v>
      </c>
      <c r="D5213">
        <v>54</v>
      </c>
      <c r="E5213">
        <v>30.8</v>
      </c>
      <c r="F5213">
        <v>7.6</v>
      </c>
      <c r="G5213">
        <v>2.5</v>
      </c>
      <c r="H5213">
        <v>9</v>
      </c>
      <c r="I5213">
        <v>3.5</v>
      </c>
      <c r="J5213">
        <v>18.7</v>
      </c>
      <c r="K5213">
        <v>1.5</v>
      </c>
      <c r="L5213">
        <v>12.9</v>
      </c>
      <c r="M5213">
        <v>3.1</v>
      </c>
      <c r="N5213">
        <v>47.4</v>
      </c>
      <c r="O5213">
        <v>5.4</v>
      </c>
      <c r="P5213">
        <v>3</v>
      </c>
      <c r="Q5213">
        <v>6.5</v>
      </c>
      <c r="R5213">
        <v>3.3</v>
      </c>
      <c r="S5213">
        <v>18.3</v>
      </c>
      <c r="T5213">
        <v>2.8</v>
      </c>
      <c r="U5213">
        <v>10</v>
      </c>
      <c r="V5213">
        <v>2.9</v>
      </c>
      <c r="W5213">
        <v>30</v>
      </c>
      <c r="X5213">
        <v>1</v>
      </c>
      <c r="Y5213">
        <v>0</v>
      </c>
      <c r="Z5213">
        <v>1</v>
      </c>
      <c r="AA5213">
        <v>0</v>
      </c>
      <c r="AB5213">
        <v>18</v>
      </c>
      <c r="AC5213">
        <v>0</v>
      </c>
      <c r="AD5213">
        <v>4</v>
      </c>
      <c r="AE5213">
        <v>0</v>
      </c>
      <c r="AY5213" s="59"/>
    </row>
    <row r="5214" spans="1:51">
      <c r="A5214" s="19">
        <v>43841</v>
      </c>
      <c r="B5214" t="s">
        <v>65</v>
      </c>
      <c r="C5214" s="19">
        <v>43970</v>
      </c>
      <c r="D5214">
        <v>61</v>
      </c>
      <c r="E5214">
        <v>23.5</v>
      </c>
      <c r="F5214">
        <v>1.1000000000000001</v>
      </c>
      <c r="G5214">
        <v>1.6</v>
      </c>
      <c r="H5214">
        <v>10.7</v>
      </c>
      <c r="I5214">
        <v>3.2</v>
      </c>
      <c r="J5214">
        <v>24.4</v>
      </c>
      <c r="K5214">
        <v>2.5</v>
      </c>
      <c r="L5214">
        <v>18.3</v>
      </c>
      <c r="M5214">
        <v>4.3</v>
      </c>
      <c r="N5214">
        <v>27.1</v>
      </c>
      <c r="O5214">
        <v>2.2999999999999998</v>
      </c>
      <c r="P5214">
        <v>2.8</v>
      </c>
      <c r="Q5214">
        <v>8</v>
      </c>
      <c r="R5214">
        <v>3.4</v>
      </c>
      <c r="S5214">
        <v>31.3</v>
      </c>
      <c r="T5214">
        <v>3</v>
      </c>
      <c r="U5214">
        <v>17.899999999999999</v>
      </c>
      <c r="V5214">
        <v>3.8</v>
      </c>
      <c r="W5214">
        <v>21</v>
      </c>
      <c r="X5214">
        <v>0</v>
      </c>
      <c r="Y5214">
        <v>0</v>
      </c>
      <c r="Z5214">
        <v>2</v>
      </c>
      <c r="AA5214">
        <v>0</v>
      </c>
      <c r="AB5214">
        <v>22</v>
      </c>
      <c r="AC5214">
        <v>0</v>
      </c>
      <c r="AD5214">
        <v>16</v>
      </c>
      <c r="AE5214">
        <v>0</v>
      </c>
      <c r="AY5214" s="59"/>
    </row>
    <row r="5215" spans="1:51">
      <c r="A5215" s="19">
        <v>43841</v>
      </c>
      <c r="B5215" t="s">
        <v>143</v>
      </c>
      <c r="C5215" s="19">
        <v>43984</v>
      </c>
      <c r="D5215">
        <v>20</v>
      </c>
      <c r="E5215">
        <v>41.4</v>
      </c>
      <c r="F5215">
        <v>5.7</v>
      </c>
      <c r="G5215">
        <v>3.3</v>
      </c>
      <c r="H5215">
        <v>6.1</v>
      </c>
      <c r="I5215">
        <v>2.4</v>
      </c>
      <c r="J5215">
        <v>14.1</v>
      </c>
      <c r="K5215">
        <v>2.4</v>
      </c>
      <c r="L5215">
        <v>11.1</v>
      </c>
      <c r="M5215">
        <v>3.1</v>
      </c>
      <c r="N5215">
        <v>70.2</v>
      </c>
      <c r="O5215">
        <v>3.2</v>
      </c>
      <c r="P5215">
        <v>2.2000000000000002</v>
      </c>
      <c r="Q5215">
        <v>3.2</v>
      </c>
      <c r="R5215">
        <v>2.2000000000000002</v>
      </c>
      <c r="S5215">
        <v>8.6999999999999993</v>
      </c>
      <c r="T5215">
        <v>2.1</v>
      </c>
      <c r="U5215">
        <v>5.6</v>
      </c>
      <c r="V5215">
        <v>2.2000000000000002</v>
      </c>
      <c r="W5215">
        <v>17</v>
      </c>
      <c r="X5215">
        <v>0</v>
      </c>
      <c r="Y5215">
        <v>0</v>
      </c>
      <c r="Z5215">
        <v>0</v>
      </c>
      <c r="AA5215">
        <v>0</v>
      </c>
      <c r="AB5215">
        <v>2</v>
      </c>
      <c r="AC5215">
        <v>0</v>
      </c>
      <c r="AD5215">
        <v>1</v>
      </c>
      <c r="AE5215">
        <v>0</v>
      </c>
      <c r="AY5215" s="59"/>
    </row>
    <row r="5216" spans="1:51">
      <c r="A5216" s="19">
        <v>43841</v>
      </c>
      <c r="B5216" t="s">
        <v>67</v>
      </c>
      <c r="C5216" s="19">
        <v>43984</v>
      </c>
      <c r="D5216">
        <v>19</v>
      </c>
      <c r="E5216">
        <v>25.1</v>
      </c>
      <c r="F5216">
        <v>5.0999999999999996</v>
      </c>
      <c r="G5216">
        <v>1.4</v>
      </c>
      <c r="H5216">
        <v>10.3</v>
      </c>
      <c r="I5216">
        <v>3.2</v>
      </c>
      <c r="J5216">
        <v>22.1</v>
      </c>
      <c r="K5216">
        <v>2.5</v>
      </c>
      <c r="L5216">
        <v>15.4</v>
      </c>
      <c r="M5216">
        <v>4.5</v>
      </c>
      <c r="N5216">
        <v>32</v>
      </c>
      <c r="O5216">
        <v>4.8</v>
      </c>
      <c r="P5216">
        <v>3</v>
      </c>
      <c r="Q5216">
        <v>8.5</v>
      </c>
      <c r="R5216">
        <v>3.8</v>
      </c>
      <c r="S5216">
        <v>26.4</v>
      </c>
      <c r="T5216">
        <v>3.4</v>
      </c>
      <c r="U5216">
        <v>13.6</v>
      </c>
      <c r="V5216">
        <v>4.2</v>
      </c>
      <c r="W5216">
        <v>7</v>
      </c>
      <c r="X5216">
        <v>0</v>
      </c>
      <c r="Y5216">
        <v>0</v>
      </c>
      <c r="Z5216">
        <v>1</v>
      </c>
      <c r="AA5216">
        <v>0</v>
      </c>
      <c r="AB5216">
        <v>6</v>
      </c>
      <c r="AC5216">
        <v>0</v>
      </c>
      <c r="AD5216">
        <v>4</v>
      </c>
      <c r="AE5216">
        <v>0</v>
      </c>
      <c r="AY5216" s="59"/>
    </row>
    <row r="5217" spans="1:51">
      <c r="A5217" s="19">
        <v>43841</v>
      </c>
      <c r="B5217" t="s">
        <v>68</v>
      </c>
      <c r="C5217" s="19">
        <v>43984</v>
      </c>
      <c r="D5217">
        <v>126</v>
      </c>
      <c r="E5217">
        <v>28.1</v>
      </c>
      <c r="F5217">
        <v>3.1</v>
      </c>
      <c r="G5217">
        <v>5.3</v>
      </c>
      <c r="H5217">
        <v>10.4</v>
      </c>
      <c r="I5217">
        <v>2.2000000000000002</v>
      </c>
      <c r="J5217">
        <v>19.600000000000001</v>
      </c>
      <c r="K5217">
        <v>1.8</v>
      </c>
      <c r="L5217">
        <v>16.100000000000001</v>
      </c>
      <c r="M5217">
        <v>2.9</v>
      </c>
      <c r="N5217">
        <v>38.799999999999997</v>
      </c>
      <c r="O5217">
        <v>3.7</v>
      </c>
      <c r="P5217">
        <v>4.7</v>
      </c>
      <c r="Q5217">
        <v>8</v>
      </c>
      <c r="R5217">
        <v>2.9</v>
      </c>
      <c r="S5217">
        <v>20.5</v>
      </c>
      <c r="T5217">
        <v>3.1</v>
      </c>
      <c r="U5217">
        <v>14.4</v>
      </c>
      <c r="V5217">
        <v>3.5</v>
      </c>
      <c r="W5217">
        <v>54</v>
      </c>
      <c r="X5217">
        <v>0</v>
      </c>
      <c r="Y5217">
        <v>0</v>
      </c>
      <c r="Z5217">
        <v>4</v>
      </c>
      <c r="AA5217">
        <v>0</v>
      </c>
      <c r="AB5217">
        <v>37</v>
      </c>
      <c r="AC5217">
        <v>0</v>
      </c>
      <c r="AD5217">
        <v>31</v>
      </c>
      <c r="AE5217">
        <v>0</v>
      </c>
      <c r="AY5217" s="59"/>
    </row>
    <row r="5218" spans="1:51">
      <c r="A5218" s="19">
        <v>43841</v>
      </c>
      <c r="B5218" t="s">
        <v>69</v>
      </c>
      <c r="C5218" s="19">
        <v>43984</v>
      </c>
      <c r="D5218">
        <v>34</v>
      </c>
      <c r="E5218">
        <v>25.2</v>
      </c>
      <c r="F5218">
        <v>2.7</v>
      </c>
      <c r="G5218">
        <v>1.6</v>
      </c>
      <c r="H5218">
        <v>8.3000000000000007</v>
      </c>
      <c r="I5218">
        <v>2.2999999999999998</v>
      </c>
      <c r="J5218">
        <v>26</v>
      </c>
      <c r="K5218">
        <v>2</v>
      </c>
      <c r="L5218">
        <v>14.5</v>
      </c>
      <c r="M5218">
        <v>6.9</v>
      </c>
      <c r="N5218">
        <v>30.2</v>
      </c>
      <c r="O5218">
        <v>3</v>
      </c>
      <c r="P5218">
        <v>2.9</v>
      </c>
      <c r="Q5218">
        <v>6.1</v>
      </c>
      <c r="R5218">
        <v>3.2</v>
      </c>
      <c r="S5218">
        <v>34</v>
      </c>
      <c r="T5218">
        <v>3.1</v>
      </c>
      <c r="U5218">
        <v>11.9</v>
      </c>
      <c r="V5218">
        <v>5.0999999999999996</v>
      </c>
      <c r="W5218">
        <v>15</v>
      </c>
      <c r="X5218">
        <v>0</v>
      </c>
      <c r="Y5218">
        <v>0</v>
      </c>
      <c r="Z5218">
        <v>0</v>
      </c>
      <c r="AA5218">
        <v>0</v>
      </c>
      <c r="AB5218">
        <v>15</v>
      </c>
      <c r="AC5218">
        <v>0</v>
      </c>
      <c r="AD5218">
        <v>4</v>
      </c>
      <c r="AE5218">
        <v>0</v>
      </c>
      <c r="AY5218" s="59"/>
    </row>
    <row r="5219" spans="1:51">
      <c r="A5219" s="19">
        <v>43841</v>
      </c>
      <c r="B5219" t="s">
        <v>70</v>
      </c>
      <c r="C5219" s="19">
        <v>43984</v>
      </c>
      <c r="D5219">
        <v>16</v>
      </c>
      <c r="E5219">
        <v>22.8</v>
      </c>
      <c r="F5219">
        <v>2.2000000000000002</v>
      </c>
      <c r="G5219">
        <v>1.7</v>
      </c>
      <c r="H5219">
        <v>13.8</v>
      </c>
      <c r="I5219">
        <v>4.9000000000000004</v>
      </c>
      <c r="J5219">
        <v>22.4</v>
      </c>
      <c r="K5219">
        <v>1.8</v>
      </c>
      <c r="L5219">
        <v>16</v>
      </c>
      <c r="M5219">
        <v>4</v>
      </c>
      <c r="N5219">
        <v>27.6</v>
      </c>
      <c r="O5219">
        <v>3.1</v>
      </c>
      <c r="P5219">
        <v>3</v>
      </c>
      <c r="Q5219">
        <v>12.3</v>
      </c>
      <c r="R5219">
        <v>4.5</v>
      </c>
      <c r="S5219">
        <v>27.1</v>
      </c>
      <c r="T5219">
        <v>2.9</v>
      </c>
      <c r="U5219">
        <v>15.1</v>
      </c>
      <c r="V5219">
        <v>4</v>
      </c>
      <c r="W5219">
        <v>5</v>
      </c>
      <c r="X5219">
        <v>0</v>
      </c>
      <c r="Y5219">
        <v>0</v>
      </c>
      <c r="Z5219">
        <v>2</v>
      </c>
      <c r="AA5219">
        <v>0</v>
      </c>
      <c r="AB5219">
        <v>5</v>
      </c>
      <c r="AC5219">
        <v>0</v>
      </c>
      <c r="AD5219">
        <v>4</v>
      </c>
      <c r="AE5219">
        <v>0</v>
      </c>
      <c r="AY5219" s="59"/>
    </row>
    <row r="5220" spans="1:51">
      <c r="A5220" s="19">
        <v>43841</v>
      </c>
      <c r="B5220" t="s">
        <v>71</v>
      </c>
      <c r="C5220" s="19">
        <v>43988</v>
      </c>
      <c r="D5220">
        <v>7</v>
      </c>
      <c r="E5220">
        <v>29</v>
      </c>
      <c r="F5220">
        <v>5.2</v>
      </c>
      <c r="G5220">
        <v>2.2999999999999998</v>
      </c>
      <c r="H5220">
        <v>8.6999999999999993</v>
      </c>
      <c r="I5220">
        <v>2.8</v>
      </c>
      <c r="J5220">
        <v>20</v>
      </c>
      <c r="K5220">
        <v>1.5</v>
      </c>
      <c r="L5220">
        <v>16.5</v>
      </c>
      <c r="M5220">
        <v>3.5</v>
      </c>
      <c r="N5220">
        <v>40.9</v>
      </c>
      <c r="O5220">
        <v>4.4000000000000004</v>
      </c>
      <c r="P5220">
        <v>3.1</v>
      </c>
      <c r="Q5220">
        <v>6.6</v>
      </c>
      <c r="R5220">
        <v>3.3</v>
      </c>
      <c r="S5220">
        <v>20.5</v>
      </c>
      <c r="T5220">
        <v>3</v>
      </c>
      <c r="U5220">
        <v>14.7</v>
      </c>
      <c r="V5220">
        <v>3.4</v>
      </c>
      <c r="W5220">
        <v>3</v>
      </c>
      <c r="X5220">
        <v>0</v>
      </c>
      <c r="Y5220">
        <v>0</v>
      </c>
      <c r="Z5220">
        <v>0</v>
      </c>
      <c r="AA5220">
        <v>0</v>
      </c>
      <c r="AB5220">
        <v>2</v>
      </c>
      <c r="AC5220">
        <v>0</v>
      </c>
      <c r="AD5220">
        <v>2</v>
      </c>
      <c r="AE5220">
        <v>0</v>
      </c>
      <c r="AY5220" s="59"/>
    </row>
    <row r="5221" spans="1:51">
      <c r="A5221" s="19">
        <v>43841</v>
      </c>
      <c r="B5221" t="s">
        <v>73</v>
      </c>
      <c r="C5221" s="19">
        <v>44013</v>
      </c>
      <c r="D5221">
        <v>41</v>
      </c>
      <c r="E5221">
        <v>28.1</v>
      </c>
      <c r="F5221">
        <v>4.5999999999999996</v>
      </c>
      <c r="G5221">
        <v>2.2000000000000002</v>
      </c>
      <c r="H5221">
        <v>10.3</v>
      </c>
      <c r="I5221">
        <v>3.4</v>
      </c>
      <c r="J5221">
        <v>19.899999999999999</v>
      </c>
      <c r="K5221">
        <v>2.2000000000000002</v>
      </c>
      <c r="L5221">
        <v>15.4</v>
      </c>
      <c r="M5221">
        <v>3.5</v>
      </c>
      <c r="N5221">
        <v>50.1</v>
      </c>
      <c r="O5221">
        <v>2.2000000000000002</v>
      </c>
      <c r="P5221">
        <v>1.3</v>
      </c>
      <c r="Q5221">
        <v>6.2</v>
      </c>
      <c r="R5221">
        <v>1.8</v>
      </c>
      <c r="S5221">
        <v>22.2</v>
      </c>
      <c r="T5221">
        <v>1</v>
      </c>
      <c r="U5221">
        <v>13.3</v>
      </c>
      <c r="V5221">
        <v>1.5</v>
      </c>
      <c r="W5221">
        <v>1877</v>
      </c>
      <c r="X5221">
        <v>13</v>
      </c>
      <c r="Y5221">
        <v>0</v>
      </c>
      <c r="Z5221">
        <v>148</v>
      </c>
      <c r="AA5221">
        <v>17</v>
      </c>
      <c r="AB5221">
        <v>1175</v>
      </c>
      <c r="AC5221">
        <v>1</v>
      </c>
      <c r="AD5221">
        <v>746</v>
      </c>
      <c r="AE5221">
        <v>1</v>
      </c>
      <c r="AY5221" s="59"/>
    </row>
    <row r="5222" spans="1:51">
      <c r="A5222" s="19">
        <v>43842</v>
      </c>
      <c r="B5222" t="s">
        <v>15</v>
      </c>
      <c r="C5222" s="19">
        <v>43864</v>
      </c>
      <c r="D5222">
        <v>41</v>
      </c>
      <c r="E5222">
        <v>18.7</v>
      </c>
      <c r="F5222">
        <v>0</v>
      </c>
      <c r="G5222">
        <v>2.2999999999999998</v>
      </c>
      <c r="H5222">
        <v>18.600000000000001</v>
      </c>
      <c r="I5222">
        <v>6.3</v>
      </c>
      <c r="J5222">
        <v>19.8</v>
      </c>
      <c r="K5222">
        <v>3.2</v>
      </c>
      <c r="L5222">
        <v>16.7</v>
      </c>
      <c r="M5222">
        <v>3.9</v>
      </c>
      <c r="N5222">
        <v>22.5</v>
      </c>
      <c r="O5222">
        <v>0</v>
      </c>
      <c r="P5222">
        <v>1.6</v>
      </c>
      <c r="Q5222">
        <v>22.4</v>
      </c>
      <c r="R5222">
        <v>3.4</v>
      </c>
      <c r="S5222">
        <v>27.8</v>
      </c>
      <c r="T5222">
        <v>2.1</v>
      </c>
      <c r="U5222">
        <v>17.600000000000001</v>
      </c>
      <c r="V5222">
        <v>2.1</v>
      </c>
      <c r="W5222">
        <v>10</v>
      </c>
      <c r="X5222">
        <v>0</v>
      </c>
      <c r="Y5222">
        <v>0</v>
      </c>
      <c r="Z5222">
        <v>10</v>
      </c>
      <c r="AA5222">
        <v>0</v>
      </c>
      <c r="AB5222">
        <v>11</v>
      </c>
      <c r="AC5222">
        <v>0</v>
      </c>
      <c r="AD5222">
        <v>9</v>
      </c>
      <c r="AE5222">
        <v>0</v>
      </c>
      <c r="AY5222" s="59"/>
    </row>
    <row r="5223" spans="1:51">
      <c r="A5223" s="19">
        <v>43842</v>
      </c>
      <c r="B5223" t="s">
        <v>16</v>
      </c>
      <c r="C5223" s="19">
        <v>43872</v>
      </c>
      <c r="D5223">
        <v>24</v>
      </c>
      <c r="E5223">
        <v>20</v>
      </c>
      <c r="F5223">
        <v>0</v>
      </c>
      <c r="G5223">
        <v>1.9</v>
      </c>
      <c r="H5223">
        <v>17.8</v>
      </c>
      <c r="I5223">
        <v>4.9000000000000004</v>
      </c>
      <c r="J5223">
        <v>21</v>
      </c>
      <c r="K5223">
        <v>4.2</v>
      </c>
      <c r="L5223">
        <v>16</v>
      </c>
      <c r="M5223">
        <v>3.9</v>
      </c>
      <c r="N5223">
        <v>25.6</v>
      </c>
      <c r="O5223">
        <v>0</v>
      </c>
      <c r="P5223">
        <v>1.6</v>
      </c>
      <c r="Q5223">
        <v>19.899999999999999</v>
      </c>
      <c r="R5223">
        <v>2.4</v>
      </c>
      <c r="S5223">
        <v>29.8</v>
      </c>
      <c r="T5223">
        <v>2.4</v>
      </c>
      <c r="U5223">
        <v>15.8</v>
      </c>
      <c r="V5223">
        <v>2.2000000000000002</v>
      </c>
      <c r="W5223">
        <v>6</v>
      </c>
      <c r="X5223">
        <v>0</v>
      </c>
      <c r="Y5223">
        <v>0</v>
      </c>
      <c r="Z5223">
        <v>6</v>
      </c>
      <c r="AA5223">
        <v>0</v>
      </c>
      <c r="AB5223">
        <v>7</v>
      </c>
      <c r="AC5223">
        <v>0</v>
      </c>
      <c r="AD5223">
        <v>5</v>
      </c>
      <c r="AE5223">
        <v>0</v>
      </c>
      <c r="AY5223" s="59"/>
    </row>
    <row r="5224" spans="1:51">
      <c r="A5224" s="19">
        <v>43842</v>
      </c>
      <c r="B5224" t="s">
        <v>17</v>
      </c>
      <c r="C5224" s="19">
        <v>43883</v>
      </c>
      <c r="D5224">
        <v>36</v>
      </c>
      <c r="E5224">
        <v>26.6</v>
      </c>
      <c r="F5224">
        <v>0</v>
      </c>
      <c r="G5224">
        <v>2.2000000000000002</v>
      </c>
      <c r="H5224">
        <v>8</v>
      </c>
      <c r="I5224">
        <v>2.4</v>
      </c>
      <c r="J5224">
        <v>22</v>
      </c>
      <c r="K5224">
        <v>7.7</v>
      </c>
      <c r="L5224">
        <v>15.9</v>
      </c>
      <c r="M5224">
        <v>4.5999999999999996</v>
      </c>
      <c r="N5224">
        <v>45.1</v>
      </c>
      <c r="O5224">
        <v>0</v>
      </c>
      <c r="P5224">
        <v>1.4</v>
      </c>
      <c r="Q5224">
        <v>3.9</v>
      </c>
      <c r="R5224">
        <v>1.4</v>
      </c>
      <c r="S5224">
        <v>28.3</v>
      </c>
      <c r="T5224">
        <v>4.2</v>
      </c>
      <c r="U5224">
        <v>13.2</v>
      </c>
      <c r="V5224">
        <v>2.2000000000000002</v>
      </c>
      <c r="W5224">
        <v>15</v>
      </c>
      <c r="X5224">
        <v>0</v>
      </c>
      <c r="Y5224">
        <v>0</v>
      </c>
      <c r="Z5224">
        <v>0</v>
      </c>
      <c r="AA5224">
        <v>0</v>
      </c>
      <c r="AB5224">
        <v>12</v>
      </c>
      <c r="AC5224">
        <v>0</v>
      </c>
      <c r="AD5224">
        <v>9</v>
      </c>
      <c r="AE5224">
        <v>0</v>
      </c>
      <c r="AY5224" s="59"/>
    </row>
    <row r="5225" spans="1:51">
      <c r="A5225" s="19">
        <v>43842</v>
      </c>
      <c r="B5225" t="s">
        <v>18</v>
      </c>
      <c r="C5225" s="19">
        <v>43890</v>
      </c>
      <c r="D5225">
        <v>54</v>
      </c>
      <c r="E5225">
        <v>40.299999999999997</v>
      </c>
      <c r="F5225">
        <v>0</v>
      </c>
      <c r="G5225">
        <v>2.9</v>
      </c>
      <c r="H5225">
        <v>6.4</v>
      </c>
      <c r="I5225">
        <v>2.2000000000000002</v>
      </c>
      <c r="J5225">
        <v>14.6</v>
      </c>
      <c r="K5225">
        <v>9.1999999999999993</v>
      </c>
      <c r="L5225">
        <v>11.2</v>
      </c>
      <c r="M5225">
        <v>2.8</v>
      </c>
      <c r="N5225">
        <v>84.8</v>
      </c>
      <c r="O5225">
        <v>0</v>
      </c>
      <c r="P5225">
        <v>0.8</v>
      </c>
      <c r="Q5225">
        <v>1.4</v>
      </c>
      <c r="R5225">
        <v>0.7</v>
      </c>
      <c r="S5225">
        <v>5.6</v>
      </c>
      <c r="T5225">
        <v>2.2999999999999998</v>
      </c>
      <c r="U5225">
        <v>3.2</v>
      </c>
      <c r="V5225">
        <v>0.8</v>
      </c>
      <c r="W5225">
        <v>43</v>
      </c>
      <c r="X5225">
        <v>0</v>
      </c>
      <c r="Y5225">
        <v>0</v>
      </c>
      <c r="Z5225">
        <v>0</v>
      </c>
      <c r="AA5225">
        <v>0</v>
      </c>
      <c r="AB5225">
        <v>7</v>
      </c>
      <c r="AC5225">
        <v>1</v>
      </c>
      <c r="AD5225">
        <v>3</v>
      </c>
      <c r="AE5225">
        <v>0</v>
      </c>
      <c r="AY5225" s="59"/>
    </row>
    <row r="5226" spans="1:51">
      <c r="A5226" s="19">
        <v>43842</v>
      </c>
      <c r="B5226" t="s">
        <v>19</v>
      </c>
      <c r="C5226" s="19">
        <v>43893</v>
      </c>
      <c r="D5226">
        <v>52</v>
      </c>
      <c r="E5226">
        <v>39.6</v>
      </c>
      <c r="F5226">
        <v>6.9</v>
      </c>
      <c r="G5226">
        <v>2.9</v>
      </c>
      <c r="H5226">
        <v>7.1</v>
      </c>
      <c r="I5226">
        <v>2.7</v>
      </c>
      <c r="J5226">
        <v>13.5</v>
      </c>
      <c r="K5226">
        <v>2.2000000000000002</v>
      </c>
      <c r="L5226">
        <v>11.9</v>
      </c>
      <c r="M5226">
        <v>2.8</v>
      </c>
      <c r="N5226">
        <v>83.5</v>
      </c>
      <c r="O5226">
        <v>1.9</v>
      </c>
      <c r="P5226">
        <v>0.8</v>
      </c>
      <c r="Q5226">
        <v>1.7</v>
      </c>
      <c r="R5226">
        <v>0.8</v>
      </c>
      <c r="S5226">
        <v>5</v>
      </c>
      <c r="T5226">
        <v>0.9</v>
      </c>
      <c r="U5226">
        <v>4.2</v>
      </c>
      <c r="V5226">
        <v>0.8</v>
      </c>
      <c r="W5226">
        <v>44</v>
      </c>
      <c r="X5226">
        <v>0</v>
      </c>
      <c r="Y5226">
        <v>0</v>
      </c>
      <c r="Z5226">
        <v>0</v>
      </c>
      <c r="AA5226">
        <v>0</v>
      </c>
      <c r="AB5226">
        <v>5</v>
      </c>
      <c r="AC5226">
        <v>0</v>
      </c>
      <c r="AD5226">
        <v>3</v>
      </c>
      <c r="AE5226">
        <v>0</v>
      </c>
      <c r="AY5226" s="59"/>
    </row>
    <row r="5227" spans="1:51">
      <c r="A5227" s="19">
        <v>43842</v>
      </c>
      <c r="B5227" t="s">
        <v>20</v>
      </c>
      <c r="C5227" s="19">
        <v>43893</v>
      </c>
      <c r="D5227">
        <v>6</v>
      </c>
      <c r="E5227">
        <v>29</v>
      </c>
      <c r="F5227">
        <v>5.2</v>
      </c>
      <c r="G5227">
        <v>2.2999999999999998</v>
      </c>
      <c r="H5227">
        <v>8.6999999999999993</v>
      </c>
      <c r="I5227">
        <v>2.8</v>
      </c>
      <c r="J5227">
        <v>19.899999999999999</v>
      </c>
      <c r="K5227">
        <v>1.5</v>
      </c>
      <c r="L5227">
        <v>16.600000000000001</v>
      </c>
      <c r="M5227">
        <v>3.5</v>
      </c>
      <c r="N5227">
        <v>51.1</v>
      </c>
      <c r="O5227">
        <v>2.4</v>
      </c>
      <c r="P5227">
        <v>1.6</v>
      </c>
      <c r="Q5227">
        <v>4.4000000000000004</v>
      </c>
      <c r="R5227">
        <v>1.7</v>
      </c>
      <c r="S5227">
        <v>21.3</v>
      </c>
      <c r="T5227">
        <v>1.4</v>
      </c>
      <c r="U5227">
        <v>13.8</v>
      </c>
      <c r="V5227">
        <v>1.9</v>
      </c>
      <c r="W5227">
        <v>3</v>
      </c>
      <c r="X5227">
        <v>0</v>
      </c>
      <c r="Y5227">
        <v>0</v>
      </c>
      <c r="Z5227">
        <v>0</v>
      </c>
      <c r="AA5227">
        <v>0</v>
      </c>
      <c r="AB5227">
        <v>2</v>
      </c>
      <c r="AC5227">
        <v>0</v>
      </c>
      <c r="AD5227">
        <v>2</v>
      </c>
      <c r="AE5227">
        <v>0</v>
      </c>
      <c r="AY5227" s="59"/>
    </row>
    <row r="5228" spans="1:51">
      <c r="A5228" s="19">
        <v>43842</v>
      </c>
      <c r="B5228" t="s">
        <v>21</v>
      </c>
      <c r="C5228" s="19">
        <v>43893</v>
      </c>
      <c r="D5228">
        <v>31</v>
      </c>
      <c r="E5228">
        <v>36.299999999999997</v>
      </c>
      <c r="F5228">
        <v>6.7</v>
      </c>
      <c r="G5228">
        <v>2.8</v>
      </c>
      <c r="H5228">
        <v>8.4</v>
      </c>
      <c r="I5228">
        <v>2.9</v>
      </c>
      <c r="J5228">
        <v>15.1</v>
      </c>
      <c r="K5228">
        <v>1.6</v>
      </c>
      <c r="L5228">
        <v>12.9</v>
      </c>
      <c r="M5228">
        <v>3</v>
      </c>
      <c r="N5228">
        <v>75.8</v>
      </c>
      <c r="O5228">
        <v>2.1</v>
      </c>
      <c r="P5228">
        <v>1.1000000000000001</v>
      </c>
      <c r="Q5228">
        <v>3</v>
      </c>
      <c r="R5228">
        <v>1</v>
      </c>
      <c r="S5228">
        <v>8.3000000000000007</v>
      </c>
      <c r="T5228">
        <v>0.9</v>
      </c>
      <c r="U5228">
        <v>6.3</v>
      </c>
      <c r="V5228">
        <v>1.1000000000000001</v>
      </c>
      <c r="W5228">
        <v>20</v>
      </c>
      <c r="X5228">
        <v>0</v>
      </c>
      <c r="Y5228">
        <v>0</v>
      </c>
      <c r="Z5228">
        <v>0</v>
      </c>
      <c r="AA5228">
        <v>0</v>
      </c>
      <c r="AB5228">
        <v>8</v>
      </c>
      <c r="AC5228">
        <v>0</v>
      </c>
      <c r="AD5228">
        <v>3</v>
      </c>
      <c r="AE5228">
        <v>0</v>
      </c>
      <c r="AY5228" s="59"/>
    </row>
    <row r="5229" spans="1:51">
      <c r="A5229" s="19">
        <v>43842</v>
      </c>
      <c r="B5229" t="s">
        <v>22</v>
      </c>
      <c r="C5229" s="19">
        <v>43893</v>
      </c>
      <c r="D5229">
        <v>416</v>
      </c>
      <c r="E5229">
        <v>23.7</v>
      </c>
      <c r="F5229">
        <v>5.9</v>
      </c>
      <c r="G5229">
        <v>2</v>
      </c>
      <c r="H5229">
        <v>8.8000000000000007</v>
      </c>
      <c r="I5229">
        <v>2.4</v>
      </c>
      <c r="J5229">
        <v>22.4</v>
      </c>
      <c r="K5229">
        <v>2.2999999999999998</v>
      </c>
      <c r="L5229">
        <v>16.8</v>
      </c>
      <c r="M5229">
        <v>5.3</v>
      </c>
      <c r="N5229">
        <v>34.9</v>
      </c>
      <c r="O5229">
        <v>3.5</v>
      </c>
      <c r="P5229">
        <v>1.8</v>
      </c>
      <c r="Q5229">
        <v>5</v>
      </c>
      <c r="R5229">
        <v>1.9</v>
      </c>
      <c r="S5229">
        <v>31.6</v>
      </c>
      <c r="T5229">
        <v>1.9</v>
      </c>
      <c r="U5229">
        <v>16.2</v>
      </c>
      <c r="V5229">
        <v>2.9</v>
      </c>
      <c r="W5229">
        <v>153</v>
      </c>
      <c r="X5229">
        <v>1</v>
      </c>
      <c r="Y5229">
        <v>0</v>
      </c>
      <c r="Z5229">
        <v>7</v>
      </c>
      <c r="AA5229">
        <v>0</v>
      </c>
      <c r="AB5229">
        <v>145</v>
      </c>
      <c r="AC5229">
        <v>0</v>
      </c>
      <c r="AD5229">
        <v>109</v>
      </c>
      <c r="AE5229">
        <v>1</v>
      </c>
      <c r="AY5229" s="59"/>
    </row>
    <row r="5230" spans="1:51">
      <c r="A5230" s="19">
        <v>43842</v>
      </c>
      <c r="B5230" t="s">
        <v>23</v>
      </c>
      <c r="C5230" s="19">
        <v>43893</v>
      </c>
      <c r="D5230">
        <v>67</v>
      </c>
      <c r="E5230">
        <v>23.8</v>
      </c>
      <c r="F5230">
        <v>4.5</v>
      </c>
      <c r="G5230">
        <v>1.5</v>
      </c>
      <c r="H5230">
        <v>9.6999999999999993</v>
      </c>
      <c r="I5230">
        <v>2.2000000000000002</v>
      </c>
      <c r="J5230">
        <v>24.7</v>
      </c>
      <c r="K5230">
        <v>2.2999999999999998</v>
      </c>
      <c r="L5230">
        <v>16.600000000000001</v>
      </c>
      <c r="M5230">
        <v>4.3</v>
      </c>
      <c r="N5230">
        <v>32.700000000000003</v>
      </c>
      <c r="O5230">
        <v>2.4</v>
      </c>
      <c r="P5230">
        <v>1.3</v>
      </c>
      <c r="Q5230">
        <v>5.6</v>
      </c>
      <c r="R5230">
        <v>1.7</v>
      </c>
      <c r="S5230">
        <v>37.200000000000003</v>
      </c>
      <c r="T5230">
        <v>1.9</v>
      </c>
      <c r="U5230">
        <v>14.4</v>
      </c>
      <c r="V5230">
        <v>2.4</v>
      </c>
      <c r="W5230">
        <v>24</v>
      </c>
      <c r="X5230">
        <v>0</v>
      </c>
      <c r="Y5230">
        <v>0</v>
      </c>
      <c r="Z5230">
        <v>2</v>
      </c>
      <c r="AA5230">
        <v>0</v>
      </c>
      <c r="AB5230">
        <v>25</v>
      </c>
      <c r="AC5230">
        <v>0</v>
      </c>
      <c r="AD5230">
        <v>17</v>
      </c>
      <c r="AE5230">
        <v>0</v>
      </c>
      <c r="AY5230" s="59"/>
    </row>
    <row r="5231" spans="1:51">
      <c r="A5231" s="19">
        <v>43842</v>
      </c>
      <c r="B5231" t="s">
        <v>24</v>
      </c>
      <c r="C5231" s="19">
        <v>43893</v>
      </c>
      <c r="D5231">
        <v>13</v>
      </c>
      <c r="E5231">
        <v>29</v>
      </c>
      <c r="F5231">
        <v>5.2</v>
      </c>
      <c r="G5231">
        <v>2.2999999999999998</v>
      </c>
      <c r="H5231">
        <v>8.6999999999999993</v>
      </c>
      <c r="I5231">
        <v>2.8</v>
      </c>
      <c r="J5231">
        <v>19.899999999999999</v>
      </c>
      <c r="K5231">
        <v>1.5</v>
      </c>
      <c r="L5231">
        <v>16.600000000000001</v>
      </c>
      <c r="M5231">
        <v>3.5</v>
      </c>
      <c r="N5231">
        <v>51.8</v>
      </c>
      <c r="O5231">
        <v>2.4</v>
      </c>
      <c r="P5231">
        <v>1.5</v>
      </c>
      <c r="Q5231">
        <v>4.3</v>
      </c>
      <c r="R5231">
        <v>1.5</v>
      </c>
      <c r="S5231">
        <v>21</v>
      </c>
      <c r="T5231">
        <v>1.4</v>
      </c>
      <c r="U5231">
        <v>13.8</v>
      </c>
      <c r="V5231">
        <v>1.9</v>
      </c>
      <c r="W5231">
        <v>6</v>
      </c>
      <c r="X5231">
        <v>0</v>
      </c>
      <c r="Y5231">
        <v>0</v>
      </c>
      <c r="Z5231">
        <v>0</v>
      </c>
      <c r="AA5231">
        <v>0</v>
      </c>
      <c r="AB5231">
        <v>4</v>
      </c>
      <c r="AC5231">
        <v>0</v>
      </c>
      <c r="AD5231">
        <v>3</v>
      </c>
      <c r="AE5231">
        <v>0</v>
      </c>
      <c r="AY5231" s="59"/>
    </row>
    <row r="5232" spans="1:51">
      <c r="A5232" s="19">
        <v>43842</v>
      </c>
      <c r="B5232" t="s">
        <v>25</v>
      </c>
      <c r="C5232" s="19">
        <v>43893</v>
      </c>
      <c r="D5232">
        <v>24</v>
      </c>
      <c r="E5232">
        <v>22.6</v>
      </c>
      <c r="F5232">
        <v>3.4</v>
      </c>
      <c r="G5232">
        <v>2</v>
      </c>
      <c r="H5232">
        <v>12.4</v>
      </c>
      <c r="I5232">
        <v>2.9</v>
      </c>
      <c r="J5232">
        <v>19.899999999999999</v>
      </c>
      <c r="K5232">
        <v>2.4</v>
      </c>
      <c r="L5232">
        <v>20.6</v>
      </c>
      <c r="M5232">
        <v>3.4</v>
      </c>
      <c r="N5232">
        <v>30.9</v>
      </c>
      <c r="O5232">
        <v>2.2999999999999998</v>
      </c>
      <c r="P5232">
        <v>1.7</v>
      </c>
      <c r="Q5232">
        <v>9.1999999999999993</v>
      </c>
      <c r="R5232">
        <v>1.9</v>
      </c>
      <c r="S5232">
        <v>23.7</v>
      </c>
      <c r="T5232">
        <v>1.9</v>
      </c>
      <c r="U5232">
        <v>25.8</v>
      </c>
      <c r="V5232">
        <v>2.2000000000000002</v>
      </c>
      <c r="W5232">
        <v>8</v>
      </c>
      <c r="X5232">
        <v>0</v>
      </c>
      <c r="Y5232">
        <v>0</v>
      </c>
      <c r="Z5232">
        <v>2</v>
      </c>
      <c r="AA5232">
        <v>0</v>
      </c>
      <c r="AB5232">
        <v>7</v>
      </c>
      <c r="AC5232">
        <v>0</v>
      </c>
      <c r="AD5232">
        <v>7</v>
      </c>
      <c r="AE5232">
        <v>0</v>
      </c>
      <c r="AY5232" s="59"/>
    </row>
    <row r="5233" spans="1:51">
      <c r="A5233" s="19">
        <v>43842</v>
      </c>
      <c r="B5233" t="s">
        <v>26</v>
      </c>
      <c r="C5233" s="19">
        <v>43893</v>
      </c>
      <c r="D5233">
        <v>91</v>
      </c>
      <c r="E5233">
        <v>20.5</v>
      </c>
      <c r="F5233">
        <v>5.5</v>
      </c>
      <c r="G5233">
        <v>1.7</v>
      </c>
      <c r="H5233">
        <v>11</v>
      </c>
      <c r="I5233">
        <v>3.3</v>
      </c>
      <c r="J5233">
        <v>17.8</v>
      </c>
      <c r="K5233">
        <v>1.9</v>
      </c>
      <c r="L5233">
        <v>24.8</v>
      </c>
      <c r="M5233">
        <v>3</v>
      </c>
      <c r="N5233">
        <v>24.6</v>
      </c>
      <c r="O5233">
        <v>3.3</v>
      </c>
      <c r="P5233">
        <v>1.4</v>
      </c>
      <c r="Q5233">
        <v>7.5</v>
      </c>
      <c r="R5233">
        <v>2.2000000000000002</v>
      </c>
      <c r="S5233">
        <v>18.600000000000001</v>
      </c>
      <c r="T5233">
        <v>1.8</v>
      </c>
      <c r="U5233">
        <v>38.200000000000003</v>
      </c>
      <c r="V5233">
        <v>2</v>
      </c>
      <c r="W5233">
        <v>28</v>
      </c>
      <c r="X5233">
        <v>0</v>
      </c>
      <c r="Y5233">
        <v>0</v>
      </c>
      <c r="Z5233">
        <v>4</v>
      </c>
      <c r="AA5233">
        <v>0</v>
      </c>
      <c r="AB5233">
        <v>25</v>
      </c>
      <c r="AC5233">
        <v>0</v>
      </c>
      <c r="AD5233">
        <v>34</v>
      </c>
      <c r="AE5233">
        <v>0</v>
      </c>
      <c r="AY5233" s="59"/>
    </row>
    <row r="5234" spans="1:51">
      <c r="A5234" s="19">
        <v>43842</v>
      </c>
      <c r="B5234" t="s">
        <v>27</v>
      </c>
      <c r="C5234" s="19">
        <v>43893</v>
      </c>
      <c r="D5234">
        <v>75</v>
      </c>
      <c r="E5234">
        <v>21.3</v>
      </c>
      <c r="F5234">
        <v>4.5999999999999996</v>
      </c>
      <c r="G5234">
        <v>1.3</v>
      </c>
      <c r="H5234">
        <v>11.6</v>
      </c>
      <c r="I5234">
        <v>15.2</v>
      </c>
      <c r="J5234">
        <v>16.7</v>
      </c>
      <c r="K5234">
        <v>1.3</v>
      </c>
      <c r="L5234">
        <v>14.8</v>
      </c>
      <c r="M5234">
        <v>2.8</v>
      </c>
      <c r="N5234">
        <v>31.7</v>
      </c>
      <c r="O5234">
        <v>3.3</v>
      </c>
      <c r="P5234">
        <v>1.6</v>
      </c>
      <c r="Q5234">
        <v>9.8000000000000007</v>
      </c>
      <c r="R5234">
        <v>16</v>
      </c>
      <c r="S5234">
        <v>18.3</v>
      </c>
      <c r="T5234">
        <v>1.8</v>
      </c>
      <c r="U5234">
        <v>14.9</v>
      </c>
      <c r="V5234">
        <v>2.2000000000000002</v>
      </c>
      <c r="W5234">
        <v>24</v>
      </c>
      <c r="X5234">
        <v>0</v>
      </c>
      <c r="Y5234">
        <v>0</v>
      </c>
      <c r="Z5234">
        <v>4</v>
      </c>
      <c r="AA5234">
        <v>17</v>
      </c>
      <c r="AB5234">
        <v>19</v>
      </c>
      <c r="AC5234">
        <v>0</v>
      </c>
      <c r="AD5234">
        <v>11</v>
      </c>
      <c r="AE5234">
        <v>0</v>
      </c>
      <c r="AY5234" s="59"/>
    </row>
    <row r="5235" spans="1:51">
      <c r="A5235" s="19">
        <v>43842</v>
      </c>
      <c r="B5235" t="s">
        <v>28</v>
      </c>
      <c r="C5235" s="19">
        <v>43893</v>
      </c>
      <c r="D5235">
        <v>110</v>
      </c>
      <c r="E5235">
        <v>36.4</v>
      </c>
      <c r="F5235">
        <v>6.3</v>
      </c>
      <c r="G5235">
        <v>2.6</v>
      </c>
      <c r="H5235">
        <v>7.8</v>
      </c>
      <c r="I5235">
        <v>2.5</v>
      </c>
      <c r="J5235">
        <v>16.5</v>
      </c>
      <c r="K5235">
        <v>1.8</v>
      </c>
      <c r="L5235">
        <v>12.7</v>
      </c>
      <c r="M5235">
        <v>2.9</v>
      </c>
      <c r="N5235">
        <v>74.900000000000006</v>
      </c>
      <c r="O5235">
        <v>2.1</v>
      </c>
      <c r="P5235">
        <v>1</v>
      </c>
      <c r="Q5235">
        <v>2.5</v>
      </c>
      <c r="R5235">
        <v>1</v>
      </c>
      <c r="S5235">
        <v>10.199999999999999</v>
      </c>
      <c r="T5235">
        <v>1</v>
      </c>
      <c r="U5235">
        <v>5.8</v>
      </c>
      <c r="V5235">
        <v>1.1000000000000001</v>
      </c>
      <c r="W5235">
        <v>69</v>
      </c>
      <c r="X5235">
        <v>0</v>
      </c>
      <c r="Y5235">
        <v>0</v>
      </c>
      <c r="Z5235">
        <v>1</v>
      </c>
      <c r="AA5235">
        <v>0</v>
      </c>
      <c r="AB5235">
        <v>31</v>
      </c>
      <c r="AC5235">
        <v>0</v>
      </c>
      <c r="AD5235">
        <v>9</v>
      </c>
      <c r="AE5235">
        <v>0</v>
      </c>
      <c r="AY5235" s="59"/>
    </row>
    <row r="5236" spans="1:51">
      <c r="A5236" s="19">
        <v>43842</v>
      </c>
      <c r="B5236" t="s">
        <v>29</v>
      </c>
      <c r="C5236" s="19">
        <v>43893</v>
      </c>
      <c r="D5236">
        <v>37</v>
      </c>
      <c r="E5236">
        <v>30.8</v>
      </c>
      <c r="F5236">
        <v>3.5</v>
      </c>
      <c r="G5236">
        <v>2.5</v>
      </c>
      <c r="H5236">
        <v>9.6</v>
      </c>
      <c r="I5236">
        <v>3.3</v>
      </c>
      <c r="J5236">
        <v>21.4</v>
      </c>
      <c r="K5236">
        <v>1.7</v>
      </c>
      <c r="L5236">
        <v>13.4</v>
      </c>
      <c r="M5236">
        <v>3.2</v>
      </c>
      <c r="N5236">
        <v>56.4</v>
      </c>
      <c r="O5236">
        <v>1.6</v>
      </c>
      <c r="P5236">
        <v>1.3</v>
      </c>
      <c r="Q5236">
        <v>4.9000000000000004</v>
      </c>
      <c r="R5236">
        <v>1.5</v>
      </c>
      <c r="S5236">
        <v>23</v>
      </c>
      <c r="T5236">
        <v>1.2</v>
      </c>
      <c r="U5236">
        <v>8.3000000000000007</v>
      </c>
      <c r="V5236">
        <v>1.4</v>
      </c>
      <c r="W5236">
        <v>19</v>
      </c>
      <c r="X5236">
        <v>0</v>
      </c>
      <c r="Y5236">
        <v>0</v>
      </c>
      <c r="Z5236">
        <v>1</v>
      </c>
      <c r="AA5236">
        <v>0</v>
      </c>
      <c r="AB5236">
        <v>13</v>
      </c>
      <c r="AC5236">
        <v>0</v>
      </c>
      <c r="AD5236">
        <v>4</v>
      </c>
      <c r="AE5236">
        <v>0</v>
      </c>
      <c r="AY5236" s="59"/>
    </row>
    <row r="5237" spans="1:51">
      <c r="A5237" s="19">
        <v>43842</v>
      </c>
      <c r="B5237" t="s">
        <v>30</v>
      </c>
      <c r="C5237" s="19">
        <v>43893</v>
      </c>
      <c r="D5237">
        <v>64</v>
      </c>
      <c r="E5237">
        <v>35.700000000000003</v>
      </c>
      <c r="F5237">
        <v>6.6</v>
      </c>
      <c r="G5237">
        <v>3.1</v>
      </c>
      <c r="H5237">
        <v>9.1</v>
      </c>
      <c r="I5237">
        <v>2.8</v>
      </c>
      <c r="J5237">
        <v>15.2</v>
      </c>
      <c r="K5237">
        <v>1.7</v>
      </c>
      <c r="L5237">
        <v>12.3</v>
      </c>
      <c r="M5237">
        <v>3.1</v>
      </c>
      <c r="N5237">
        <v>74.8</v>
      </c>
      <c r="O5237">
        <v>2.1</v>
      </c>
      <c r="P5237">
        <v>1.2</v>
      </c>
      <c r="Q5237">
        <v>3.3</v>
      </c>
      <c r="R5237">
        <v>1.2</v>
      </c>
      <c r="S5237">
        <v>9</v>
      </c>
      <c r="T5237">
        <v>1</v>
      </c>
      <c r="U5237">
        <v>5.8</v>
      </c>
      <c r="V5237">
        <v>1.1000000000000001</v>
      </c>
      <c r="W5237">
        <v>41</v>
      </c>
      <c r="X5237">
        <v>0</v>
      </c>
      <c r="Y5237">
        <v>0</v>
      </c>
      <c r="Z5237">
        <v>1</v>
      </c>
      <c r="AA5237">
        <v>0</v>
      </c>
      <c r="AB5237">
        <v>18</v>
      </c>
      <c r="AC5237">
        <v>0</v>
      </c>
      <c r="AD5237">
        <v>4</v>
      </c>
      <c r="AE5237">
        <v>0</v>
      </c>
      <c r="AY5237" s="59"/>
    </row>
    <row r="5238" spans="1:51">
      <c r="A5238" s="19">
        <v>43842</v>
      </c>
      <c r="B5238" t="s">
        <v>31</v>
      </c>
      <c r="C5238" s="19">
        <v>43893</v>
      </c>
      <c r="D5238">
        <v>228</v>
      </c>
      <c r="E5238">
        <v>32.200000000000003</v>
      </c>
      <c r="F5238">
        <v>6.7</v>
      </c>
      <c r="G5238">
        <v>2.6</v>
      </c>
      <c r="H5238">
        <v>8.3000000000000007</v>
      </c>
      <c r="I5238">
        <v>2.8</v>
      </c>
      <c r="J5238">
        <v>17.2</v>
      </c>
      <c r="K5238">
        <v>1.8</v>
      </c>
      <c r="L5238">
        <v>14.1</v>
      </c>
      <c r="M5238">
        <v>3.9</v>
      </c>
      <c r="N5238">
        <v>63.7</v>
      </c>
      <c r="O5238">
        <v>2.9</v>
      </c>
      <c r="P5238">
        <v>1.5</v>
      </c>
      <c r="Q5238">
        <v>3.6</v>
      </c>
      <c r="R5238">
        <v>1.4</v>
      </c>
      <c r="S5238">
        <v>14</v>
      </c>
      <c r="T5238">
        <v>1.4</v>
      </c>
      <c r="U5238">
        <v>9.1</v>
      </c>
      <c r="V5238">
        <v>1.8</v>
      </c>
      <c r="W5238">
        <v>128</v>
      </c>
      <c r="X5238">
        <v>1</v>
      </c>
      <c r="Y5238">
        <v>0</v>
      </c>
      <c r="Z5238">
        <v>3</v>
      </c>
      <c r="AA5238">
        <v>0</v>
      </c>
      <c r="AB5238">
        <v>69</v>
      </c>
      <c r="AC5238">
        <v>0</v>
      </c>
      <c r="AD5238">
        <v>27</v>
      </c>
      <c r="AE5238">
        <v>0</v>
      </c>
      <c r="AY5238" s="59"/>
    </row>
    <row r="5239" spans="1:51">
      <c r="A5239" s="19">
        <v>43842</v>
      </c>
      <c r="B5239" t="s">
        <v>32</v>
      </c>
      <c r="C5239" s="19">
        <v>43893</v>
      </c>
      <c r="D5239">
        <v>29</v>
      </c>
      <c r="E5239">
        <v>20.9</v>
      </c>
      <c r="F5239">
        <v>2.2999999999999998</v>
      </c>
      <c r="G5239">
        <v>1.6</v>
      </c>
      <c r="H5239">
        <v>11.5</v>
      </c>
      <c r="I5239">
        <v>3.6</v>
      </c>
      <c r="J5239">
        <v>25.3</v>
      </c>
      <c r="K5239">
        <v>2.7</v>
      </c>
      <c r="L5239">
        <v>17.100000000000001</v>
      </c>
      <c r="M5239">
        <v>4.5999999999999996</v>
      </c>
      <c r="N5239">
        <v>24.9</v>
      </c>
      <c r="O5239">
        <v>1.6</v>
      </c>
      <c r="P5239">
        <v>1.8</v>
      </c>
      <c r="Q5239">
        <v>7.7</v>
      </c>
      <c r="R5239">
        <v>2.2999999999999998</v>
      </c>
      <c r="S5239">
        <v>40.700000000000003</v>
      </c>
      <c r="T5239">
        <v>1.8</v>
      </c>
      <c r="U5239">
        <v>16</v>
      </c>
      <c r="V5239">
        <v>2.8</v>
      </c>
      <c r="W5239">
        <v>9</v>
      </c>
      <c r="X5239">
        <v>0</v>
      </c>
      <c r="Y5239">
        <v>0</v>
      </c>
      <c r="Z5239">
        <v>2</v>
      </c>
      <c r="AA5239">
        <v>0</v>
      </c>
      <c r="AB5239">
        <v>11</v>
      </c>
      <c r="AC5239">
        <v>0</v>
      </c>
      <c r="AD5239">
        <v>7</v>
      </c>
      <c r="AE5239">
        <v>0</v>
      </c>
      <c r="AY5239" s="59"/>
    </row>
    <row r="5240" spans="1:51">
      <c r="A5240" s="19">
        <v>43842</v>
      </c>
      <c r="B5240" t="s">
        <v>33</v>
      </c>
      <c r="C5240" s="19">
        <v>43893</v>
      </c>
      <c r="D5240">
        <v>16</v>
      </c>
      <c r="E5240">
        <v>17.7</v>
      </c>
      <c r="F5240">
        <v>4.9000000000000004</v>
      </c>
      <c r="G5240">
        <v>1.7</v>
      </c>
      <c r="H5240">
        <v>10.3</v>
      </c>
      <c r="I5240">
        <v>3.5</v>
      </c>
      <c r="J5240">
        <v>31.4</v>
      </c>
      <c r="K5240">
        <v>1.9</v>
      </c>
      <c r="L5240">
        <v>15.6</v>
      </c>
      <c r="M5240">
        <v>2.7</v>
      </c>
      <c r="N5240">
        <v>14.4</v>
      </c>
      <c r="O5240">
        <v>2.1</v>
      </c>
      <c r="P5240">
        <v>1.1000000000000001</v>
      </c>
      <c r="Q5240">
        <v>4.9000000000000004</v>
      </c>
      <c r="R5240">
        <v>1.6</v>
      </c>
      <c r="S5240">
        <v>61.3</v>
      </c>
      <c r="T5240">
        <v>1.5</v>
      </c>
      <c r="U5240">
        <v>11.3</v>
      </c>
      <c r="V5240">
        <v>1.3</v>
      </c>
      <c r="W5240">
        <v>4</v>
      </c>
      <c r="X5240">
        <v>0</v>
      </c>
      <c r="Y5240">
        <v>0</v>
      </c>
      <c r="Z5240">
        <v>1</v>
      </c>
      <c r="AA5240">
        <v>0</v>
      </c>
      <c r="AB5240">
        <v>7</v>
      </c>
      <c r="AC5240">
        <v>0</v>
      </c>
      <c r="AD5240">
        <v>4</v>
      </c>
      <c r="AE5240">
        <v>0</v>
      </c>
      <c r="AY5240" s="59"/>
    </row>
    <row r="5241" spans="1:51">
      <c r="A5241" s="19">
        <v>43842</v>
      </c>
      <c r="B5241" t="s">
        <v>34</v>
      </c>
      <c r="C5241" s="19">
        <v>43893</v>
      </c>
      <c r="D5241">
        <v>99</v>
      </c>
      <c r="E5241">
        <v>31.8</v>
      </c>
      <c r="F5241">
        <v>6</v>
      </c>
      <c r="G5241">
        <v>2.6</v>
      </c>
      <c r="H5241">
        <v>10.5</v>
      </c>
      <c r="I5241">
        <v>3.8</v>
      </c>
      <c r="J5241">
        <v>17.3</v>
      </c>
      <c r="K5241">
        <v>1.4</v>
      </c>
      <c r="L5241">
        <v>13.1</v>
      </c>
      <c r="M5241">
        <v>3.1</v>
      </c>
      <c r="N5241">
        <v>62</v>
      </c>
      <c r="O5241">
        <v>2.7</v>
      </c>
      <c r="P5241">
        <v>1.4</v>
      </c>
      <c r="Q5241">
        <v>5.3</v>
      </c>
      <c r="R5241">
        <v>1.8</v>
      </c>
      <c r="S5241">
        <v>14.7</v>
      </c>
      <c r="T5241">
        <v>1.3</v>
      </c>
      <c r="U5241">
        <v>8.4</v>
      </c>
      <c r="V5241">
        <v>1.8</v>
      </c>
      <c r="W5241">
        <v>56</v>
      </c>
      <c r="X5241">
        <v>0</v>
      </c>
      <c r="Y5241">
        <v>0</v>
      </c>
      <c r="Z5241">
        <v>4</v>
      </c>
      <c r="AA5241">
        <v>0</v>
      </c>
      <c r="AB5241">
        <v>30</v>
      </c>
      <c r="AC5241">
        <v>0</v>
      </c>
      <c r="AD5241">
        <v>9</v>
      </c>
      <c r="AE5241">
        <v>0</v>
      </c>
      <c r="AY5241" s="59"/>
    </row>
    <row r="5242" spans="1:51">
      <c r="A5242" s="19">
        <v>43842</v>
      </c>
      <c r="B5242" t="s">
        <v>35</v>
      </c>
      <c r="C5242" s="19">
        <v>43900</v>
      </c>
      <c r="D5242">
        <v>20</v>
      </c>
      <c r="E5242">
        <v>23</v>
      </c>
      <c r="F5242">
        <v>2.2000000000000002</v>
      </c>
      <c r="G5242">
        <v>1.6</v>
      </c>
      <c r="H5242">
        <v>10.6</v>
      </c>
      <c r="I5242">
        <v>2.8</v>
      </c>
      <c r="J5242">
        <v>27.4</v>
      </c>
      <c r="K5242">
        <v>2.6</v>
      </c>
      <c r="L5242">
        <v>14.9</v>
      </c>
      <c r="M5242">
        <v>4.5</v>
      </c>
      <c r="N5242">
        <v>28.2</v>
      </c>
      <c r="O5242">
        <v>1.6</v>
      </c>
      <c r="P5242">
        <v>1.5</v>
      </c>
      <c r="Q5242">
        <v>6.2</v>
      </c>
      <c r="R5242">
        <v>1.7</v>
      </c>
      <c r="S5242">
        <v>44.9</v>
      </c>
      <c r="T5242">
        <v>1.8</v>
      </c>
      <c r="U5242">
        <v>11.5</v>
      </c>
      <c r="V5242">
        <v>2.2999999999999998</v>
      </c>
      <c r="W5242">
        <v>7</v>
      </c>
      <c r="X5242">
        <v>0</v>
      </c>
      <c r="Y5242">
        <v>0</v>
      </c>
      <c r="Z5242">
        <v>1</v>
      </c>
      <c r="AA5242">
        <v>0</v>
      </c>
      <c r="AB5242">
        <v>9</v>
      </c>
      <c r="AC5242">
        <v>0</v>
      </c>
      <c r="AD5242">
        <v>3</v>
      </c>
      <c r="AE5242">
        <v>0</v>
      </c>
      <c r="AY5242" s="59"/>
    </row>
    <row r="5243" spans="1:51">
      <c r="A5243" s="19">
        <v>43842</v>
      </c>
      <c r="B5243" t="s">
        <v>36</v>
      </c>
      <c r="C5243" s="19">
        <v>43900</v>
      </c>
      <c r="D5243">
        <v>125</v>
      </c>
      <c r="E5243">
        <v>29.4</v>
      </c>
      <c r="F5243">
        <v>4.5999999999999996</v>
      </c>
      <c r="G5243">
        <v>1.7</v>
      </c>
      <c r="H5243">
        <v>10.8</v>
      </c>
      <c r="I5243">
        <v>3.2</v>
      </c>
      <c r="J5243">
        <v>20.399999999999999</v>
      </c>
      <c r="K5243">
        <v>1.1000000000000001</v>
      </c>
      <c r="L5243">
        <v>15.3</v>
      </c>
      <c r="M5243">
        <v>2.9</v>
      </c>
      <c r="N5243">
        <v>51.4</v>
      </c>
      <c r="O5243">
        <v>2.2000000000000002</v>
      </c>
      <c r="P5243">
        <v>1.5</v>
      </c>
      <c r="Q5243">
        <v>6</v>
      </c>
      <c r="R5243">
        <v>1.7</v>
      </c>
      <c r="S5243">
        <v>21.7</v>
      </c>
      <c r="T5243">
        <v>1.4</v>
      </c>
      <c r="U5243">
        <v>11.8</v>
      </c>
      <c r="V5243">
        <v>1.8</v>
      </c>
      <c r="W5243">
        <v>54</v>
      </c>
      <c r="X5243">
        <v>0</v>
      </c>
      <c r="Y5243">
        <v>0</v>
      </c>
      <c r="Z5243">
        <v>5</v>
      </c>
      <c r="AA5243">
        <v>0</v>
      </c>
      <c r="AB5243">
        <v>38</v>
      </c>
      <c r="AC5243">
        <v>0</v>
      </c>
      <c r="AD5243">
        <v>28</v>
      </c>
      <c r="AE5243">
        <v>0</v>
      </c>
      <c r="AY5243" s="59"/>
    </row>
    <row r="5244" spans="1:51">
      <c r="A5244" s="19">
        <v>43842</v>
      </c>
      <c r="B5244" t="s">
        <v>37</v>
      </c>
      <c r="C5244" s="19">
        <v>43900</v>
      </c>
      <c r="D5244">
        <v>36</v>
      </c>
      <c r="E5244">
        <v>40.9</v>
      </c>
      <c r="F5244">
        <v>6.9</v>
      </c>
      <c r="G5244">
        <v>3.2</v>
      </c>
      <c r="H5244">
        <v>6.6</v>
      </c>
      <c r="I5244">
        <v>2.5</v>
      </c>
      <c r="J5244">
        <v>12.8</v>
      </c>
      <c r="K5244">
        <v>2.4</v>
      </c>
      <c r="L5244">
        <v>11.2</v>
      </c>
      <c r="M5244">
        <v>2.9</v>
      </c>
      <c r="N5244">
        <v>85</v>
      </c>
      <c r="O5244">
        <v>1.9</v>
      </c>
      <c r="P5244">
        <v>0.9</v>
      </c>
      <c r="Q5244">
        <v>1.6</v>
      </c>
      <c r="R5244">
        <v>0.8</v>
      </c>
      <c r="S5244">
        <v>4.4000000000000004</v>
      </c>
      <c r="T5244">
        <v>0.8</v>
      </c>
      <c r="U5244">
        <v>3.5</v>
      </c>
      <c r="V5244">
        <v>0.8</v>
      </c>
      <c r="W5244">
        <v>31</v>
      </c>
      <c r="X5244">
        <v>0</v>
      </c>
      <c r="Y5244">
        <v>0</v>
      </c>
      <c r="Z5244">
        <v>0</v>
      </c>
      <c r="AA5244">
        <v>0</v>
      </c>
      <c r="AB5244">
        <v>3</v>
      </c>
      <c r="AC5244">
        <v>0</v>
      </c>
      <c r="AD5244">
        <v>2</v>
      </c>
      <c r="AE5244">
        <v>0</v>
      </c>
      <c r="AY5244" s="59"/>
    </row>
    <row r="5245" spans="1:51">
      <c r="A5245" s="19">
        <v>43842</v>
      </c>
      <c r="B5245" t="s">
        <v>38</v>
      </c>
      <c r="C5245" s="19">
        <v>43900</v>
      </c>
      <c r="D5245">
        <v>68</v>
      </c>
      <c r="E5245">
        <v>34.700000000000003</v>
      </c>
      <c r="F5245">
        <v>6.5</v>
      </c>
      <c r="G5245">
        <v>2.9</v>
      </c>
      <c r="H5245">
        <v>9.3000000000000007</v>
      </c>
      <c r="I5245">
        <v>2.8</v>
      </c>
      <c r="J5245">
        <v>15.9</v>
      </c>
      <c r="K5245">
        <v>1.6</v>
      </c>
      <c r="L5245">
        <v>12.9</v>
      </c>
      <c r="M5245">
        <v>3.1</v>
      </c>
      <c r="N5245">
        <v>70.3</v>
      </c>
      <c r="O5245">
        <v>2.7</v>
      </c>
      <c r="P5245">
        <v>1.4</v>
      </c>
      <c r="Q5245">
        <v>3.8</v>
      </c>
      <c r="R5245">
        <v>1.3</v>
      </c>
      <c r="S5245">
        <v>10.6</v>
      </c>
      <c r="T5245">
        <v>1.2</v>
      </c>
      <c r="U5245">
        <v>6.8</v>
      </c>
      <c r="V5245">
        <v>1.4</v>
      </c>
      <c r="W5245">
        <v>42</v>
      </c>
      <c r="X5245">
        <v>0</v>
      </c>
      <c r="Y5245">
        <v>0</v>
      </c>
      <c r="Z5245">
        <v>1</v>
      </c>
      <c r="AA5245">
        <v>0</v>
      </c>
      <c r="AB5245">
        <v>19</v>
      </c>
      <c r="AC5245">
        <v>0</v>
      </c>
      <c r="AD5245">
        <v>6</v>
      </c>
      <c r="AE5245">
        <v>0</v>
      </c>
      <c r="AY5245" s="59"/>
    </row>
    <row r="5246" spans="1:51">
      <c r="A5246" s="19">
        <v>43842</v>
      </c>
      <c r="B5246" t="s">
        <v>39</v>
      </c>
      <c r="C5246" s="19">
        <v>43900</v>
      </c>
      <c r="D5246">
        <v>14</v>
      </c>
      <c r="E5246">
        <v>21.9</v>
      </c>
      <c r="F5246">
        <v>2.2000000000000002</v>
      </c>
      <c r="G5246">
        <v>1.7</v>
      </c>
      <c r="H5246">
        <v>14.3</v>
      </c>
      <c r="I5246">
        <v>4.8</v>
      </c>
      <c r="J5246">
        <v>22.9</v>
      </c>
      <c r="K5246">
        <v>1.8</v>
      </c>
      <c r="L5246">
        <v>16.5</v>
      </c>
      <c r="M5246">
        <v>3.5</v>
      </c>
      <c r="N5246">
        <v>28.8</v>
      </c>
      <c r="O5246">
        <v>1.9</v>
      </c>
      <c r="P5246">
        <v>1.7</v>
      </c>
      <c r="Q5246">
        <v>11.9</v>
      </c>
      <c r="R5246">
        <v>2.7</v>
      </c>
      <c r="S5246">
        <v>32.799999999999997</v>
      </c>
      <c r="T5246">
        <v>1.9</v>
      </c>
      <c r="U5246">
        <v>15.6</v>
      </c>
      <c r="V5246">
        <v>2.2999999999999998</v>
      </c>
      <c r="W5246">
        <v>4</v>
      </c>
      <c r="X5246">
        <v>0</v>
      </c>
      <c r="Y5246">
        <v>0</v>
      </c>
      <c r="Z5246">
        <v>2</v>
      </c>
      <c r="AA5246">
        <v>0</v>
      </c>
      <c r="AB5246">
        <v>4</v>
      </c>
      <c r="AC5246">
        <v>0</v>
      </c>
      <c r="AD5246">
        <v>3</v>
      </c>
      <c r="AE5246">
        <v>0</v>
      </c>
      <c r="AY5246" s="59"/>
    </row>
    <row r="5247" spans="1:51">
      <c r="A5247" s="19">
        <v>43842</v>
      </c>
      <c r="B5247" t="s">
        <v>40</v>
      </c>
      <c r="C5247" s="19">
        <v>43900</v>
      </c>
      <c r="D5247">
        <v>89</v>
      </c>
      <c r="E5247">
        <v>20.5</v>
      </c>
      <c r="F5247">
        <v>2.2999999999999998</v>
      </c>
      <c r="G5247">
        <v>1.3</v>
      </c>
      <c r="H5247">
        <v>10.9</v>
      </c>
      <c r="I5247">
        <v>5</v>
      </c>
      <c r="J5247">
        <v>23.1</v>
      </c>
      <c r="K5247">
        <v>2.2999999999999998</v>
      </c>
      <c r="L5247">
        <v>19.5</v>
      </c>
      <c r="M5247">
        <v>4.7</v>
      </c>
      <c r="N5247">
        <v>24.9</v>
      </c>
      <c r="O5247">
        <v>1.8</v>
      </c>
      <c r="P5247">
        <v>1.7</v>
      </c>
      <c r="Q5247">
        <v>7.5</v>
      </c>
      <c r="R5247">
        <v>2.8</v>
      </c>
      <c r="S5247">
        <v>33.5</v>
      </c>
      <c r="T5247">
        <v>2.2000000000000002</v>
      </c>
      <c r="U5247">
        <v>22.2</v>
      </c>
      <c r="V5247">
        <v>3</v>
      </c>
      <c r="W5247">
        <v>28</v>
      </c>
      <c r="X5247">
        <v>0</v>
      </c>
      <c r="Y5247">
        <v>0</v>
      </c>
      <c r="Z5247">
        <v>4</v>
      </c>
      <c r="AA5247">
        <v>0</v>
      </c>
      <c r="AB5247">
        <v>31</v>
      </c>
      <c r="AC5247">
        <v>0</v>
      </c>
      <c r="AD5247">
        <v>26</v>
      </c>
      <c r="AE5247">
        <v>0</v>
      </c>
      <c r="AY5247" s="59"/>
    </row>
    <row r="5248" spans="1:51">
      <c r="A5248" s="19">
        <v>43842</v>
      </c>
      <c r="B5248" t="s">
        <v>41</v>
      </c>
      <c r="C5248" s="19">
        <v>43904</v>
      </c>
      <c r="D5248">
        <v>6</v>
      </c>
      <c r="E5248">
        <v>29</v>
      </c>
      <c r="F5248">
        <v>5.2</v>
      </c>
      <c r="G5248">
        <v>2.2999999999999998</v>
      </c>
      <c r="H5248">
        <v>8.6999999999999993</v>
      </c>
      <c r="I5248">
        <v>2.8</v>
      </c>
      <c r="J5248">
        <v>19.899999999999999</v>
      </c>
      <c r="K5248">
        <v>1.5</v>
      </c>
      <c r="L5248">
        <v>16.600000000000001</v>
      </c>
      <c r="M5248">
        <v>3.5</v>
      </c>
      <c r="N5248">
        <v>50.1</v>
      </c>
      <c r="O5248">
        <v>2.7</v>
      </c>
      <c r="P5248">
        <v>1.6</v>
      </c>
      <c r="Q5248">
        <v>4.5999999999999996</v>
      </c>
      <c r="R5248">
        <v>2.1</v>
      </c>
      <c r="S5248">
        <v>21</v>
      </c>
      <c r="T5248">
        <v>1.4</v>
      </c>
      <c r="U5248">
        <v>13.9</v>
      </c>
      <c r="V5248">
        <v>2.1</v>
      </c>
      <c r="W5248">
        <v>3</v>
      </c>
      <c r="X5248">
        <v>0</v>
      </c>
      <c r="Y5248">
        <v>0</v>
      </c>
      <c r="Z5248">
        <v>0</v>
      </c>
      <c r="AA5248">
        <v>0</v>
      </c>
      <c r="AB5248">
        <v>2</v>
      </c>
      <c r="AC5248">
        <v>0</v>
      </c>
      <c r="AD5248">
        <v>2</v>
      </c>
      <c r="AE5248">
        <v>0</v>
      </c>
      <c r="AY5248" s="59"/>
    </row>
    <row r="5249" spans="1:51">
      <c r="A5249" s="19">
        <v>43842</v>
      </c>
      <c r="B5249" t="s">
        <v>43</v>
      </c>
      <c r="C5249" s="19">
        <v>43907</v>
      </c>
      <c r="D5249">
        <v>67</v>
      </c>
      <c r="E5249">
        <v>29.1</v>
      </c>
      <c r="F5249">
        <v>4.5</v>
      </c>
      <c r="G5249">
        <v>1.8</v>
      </c>
      <c r="H5249">
        <v>11.6</v>
      </c>
      <c r="I5249">
        <v>3.5</v>
      </c>
      <c r="J5249">
        <v>19.7</v>
      </c>
      <c r="K5249">
        <v>1.3</v>
      </c>
      <c r="L5249">
        <v>15</v>
      </c>
      <c r="M5249">
        <v>3.1</v>
      </c>
      <c r="N5249">
        <v>50.3</v>
      </c>
      <c r="O5249">
        <v>2.7</v>
      </c>
      <c r="P5249">
        <v>1.8</v>
      </c>
      <c r="Q5249">
        <v>7.2</v>
      </c>
      <c r="R5249">
        <v>2.1</v>
      </c>
      <c r="S5249">
        <v>20.6</v>
      </c>
      <c r="T5249">
        <v>1.4</v>
      </c>
      <c r="U5249">
        <v>11.6</v>
      </c>
      <c r="V5249">
        <v>1.9</v>
      </c>
      <c r="W5249">
        <v>32</v>
      </c>
      <c r="X5249">
        <v>0</v>
      </c>
      <c r="Y5249">
        <v>0</v>
      </c>
      <c r="Z5249">
        <v>4</v>
      </c>
      <c r="AA5249">
        <v>0</v>
      </c>
      <c r="AB5249">
        <v>21</v>
      </c>
      <c r="AC5249">
        <v>0</v>
      </c>
      <c r="AD5249">
        <v>10</v>
      </c>
      <c r="AE5249">
        <v>0</v>
      </c>
      <c r="AY5249" s="59"/>
    </row>
    <row r="5250" spans="1:51">
      <c r="A5250" s="19">
        <v>43842</v>
      </c>
      <c r="B5250" t="s">
        <v>44</v>
      </c>
      <c r="C5250" s="19">
        <v>43907</v>
      </c>
      <c r="D5250">
        <v>219</v>
      </c>
      <c r="E5250">
        <v>29</v>
      </c>
      <c r="F5250">
        <v>5.7</v>
      </c>
      <c r="G5250">
        <v>1.2</v>
      </c>
      <c r="H5250">
        <v>9.6</v>
      </c>
      <c r="I5250">
        <v>2.2999999999999998</v>
      </c>
      <c r="J5250">
        <v>19.899999999999999</v>
      </c>
      <c r="K5250">
        <v>2.1</v>
      </c>
      <c r="L5250">
        <v>15.5</v>
      </c>
      <c r="M5250">
        <v>4.2</v>
      </c>
      <c r="N5250">
        <v>49.9</v>
      </c>
      <c r="O5250">
        <v>3.1</v>
      </c>
      <c r="P5250">
        <v>1.4</v>
      </c>
      <c r="Q5250">
        <v>5.7</v>
      </c>
      <c r="R5250">
        <v>1.8</v>
      </c>
      <c r="S5250">
        <v>21.1</v>
      </c>
      <c r="T5250">
        <v>1.8</v>
      </c>
      <c r="U5250">
        <v>12.6</v>
      </c>
      <c r="V5250">
        <v>2.2999999999999998</v>
      </c>
      <c r="W5250">
        <v>96</v>
      </c>
      <c r="X5250">
        <v>1</v>
      </c>
      <c r="Y5250">
        <v>0</v>
      </c>
      <c r="Z5250">
        <v>5</v>
      </c>
      <c r="AA5250">
        <v>0</v>
      </c>
      <c r="AB5250">
        <v>66</v>
      </c>
      <c r="AC5250">
        <v>0</v>
      </c>
      <c r="AD5250">
        <v>51</v>
      </c>
      <c r="AE5250">
        <v>0</v>
      </c>
      <c r="AY5250" s="59"/>
    </row>
    <row r="5251" spans="1:51">
      <c r="A5251" s="19">
        <v>43842</v>
      </c>
      <c r="B5251" t="s">
        <v>45</v>
      </c>
      <c r="C5251" s="19">
        <v>43907</v>
      </c>
      <c r="D5251">
        <v>155</v>
      </c>
      <c r="E5251">
        <v>35.4</v>
      </c>
      <c r="F5251">
        <v>4.0999999999999996</v>
      </c>
      <c r="G5251">
        <v>2.4</v>
      </c>
      <c r="H5251">
        <v>8.3000000000000007</v>
      </c>
      <c r="I5251">
        <v>2.9</v>
      </c>
      <c r="J5251">
        <v>15.3</v>
      </c>
      <c r="K5251">
        <v>1.5</v>
      </c>
      <c r="L5251">
        <v>16.8</v>
      </c>
      <c r="M5251">
        <v>2.9</v>
      </c>
      <c r="N5251">
        <v>69.400000000000006</v>
      </c>
      <c r="O5251">
        <v>1.7</v>
      </c>
      <c r="P5251">
        <v>1.4</v>
      </c>
      <c r="Q5251">
        <v>3.3</v>
      </c>
      <c r="R5251">
        <v>1.3</v>
      </c>
      <c r="S5251">
        <v>9.1999999999999993</v>
      </c>
      <c r="T5251">
        <v>1.1000000000000001</v>
      </c>
      <c r="U5251">
        <v>10.9</v>
      </c>
      <c r="V5251">
        <v>1.3</v>
      </c>
      <c r="W5251">
        <v>80</v>
      </c>
      <c r="X5251">
        <v>0</v>
      </c>
      <c r="Y5251">
        <v>0</v>
      </c>
      <c r="Z5251">
        <v>2</v>
      </c>
      <c r="AA5251">
        <v>0</v>
      </c>
      <c r="AB5251">
        <v>35</v>
      </c>
      <c r="AC5251">
        <v>0</v>
      </c>
      <c r="AD5251">
        <v>38</v>
      </c>
      <c r="AE5251">
        <v>0</v>
      </c>
      <c r="AY5251" s="59"/>
    </row>
    <row r="5252" spans="1:51">
      <c r="A5252" s="19">
        <v>43842</v>
      </c>
      <c r="B5252" t="s">
        <v>42</v>
      </c>
      <c r="C5252" s="19">
        <v>43907</v>
      </c>
      <c r="D5252">
        <v>136</v>
      </c>
      <c r="E5252">
        <v>28.5</v>
      </c>
      <c r="F5252">
        <v>5.4</v>
      </c>
      <c r="G5252">
        <v>1.7</v>
      </c>
      <c r="H5252">
        <v>12.3</v>
      </c>
      <c r="I5252">
        <v>3.8</v>
      </c>
      <c r="J5252">
        <v>18.5</v>
      </c>
      <c r="K5252">
        <v>1.4</v>
      </c>
      <c r="L5252">
        <v>15.1</v>
      </c>
      <c r="M5252">
        <v>3</v>
      </c>
      <c r="N5252">
        <v>49.1</v>
      </c>
      <c r="O5252">
        <v>3.3</v>
      </c>
      <c r="P5252">
        <v>1.7</v>
      </c>
      <c r="Q5252">
        <v>8.1999999999999993</v>
      </c>
      <c r="R5252">
        <v>2.2999999999999998</v>
      </c>
      <c r="S5252">
        <v>18.8</v>
      </c>
      <c r="T5252">
        <v>1.9</v>
      </c>
      <c r="U5252">
        <v>12.3</v>
      </c>
      <c r="V5252">
        <v>2.1</v>
      </c>
      <c r="W5252">
        <v>58</v>
      </c>
      <c r="X5252">
        <v>0</v>
      </c>
      <c r="Y5252">
        <v>0</v>
      </c>
      <c r="Z5252">
        <v>9</v>
      </c>
      <c r="AA5252">
        <v>0</v>
      </c>
      <c r="AB5252">
        <v>38</v>
      </c>
      <c r="AC5252">
        <v>0</v>
      </c>
      <c r="AD5252">
        <v>31</v>
      </c>
      <c r="AE5252">
        <v>0</v>
      </c>
      <c r="AY5252" s="59"/>
    </row>
    <row r="5253" spans="1:51">
      <c r="A5253" s="19">
        <v>43842</v>
      </c>
      <c r="B5253" t="s">
        <v>46</v>
      </c>
      <c r="C5253" s="19">
        <v>43914</v>
      </c>
      <c r="D5253">
        <v>105</v>
      </c>
      <c r="E5253">
        <v>38.799999999999997</v>
      </c>
      <c r="F5253">
        <v>7</v>
      </c>
      <c r="G5253">
        <v>2.8</v>
      </c>
      <c r="H5253">
        <v>7.3</v>
      </c>
      <c r="I5253">
        <v>2.5</v>
      </c>
      <c r="J5253">
        <v>14.3</v>
      </c>
      <c r="K5253">
        <v>2.1</v>
      </c>
      <c r="L5253">
        <v>11.8</v>
      </c>
      <c r="M5253">
        <v>3</v>
      </c>
      <c r="N5253">
        <v>77.5</v>
      </c>
      <c r="O5253">
        <v>2.4</v>
      </c>
      <c r="P5253">
        <v>1.3</v>
      </c>
      <c r="Q5253">
        <v>2.4</v>
      </c>
      <c r="R5253">
        <v>1.3</v>
      </c>
      <c r="S5253">
        <v>7</v>
      </c>
      <c r="T5253">
        <v>1</v>
      </c>
      <c r="U5253">
        <v>5.3</v>
      </c>
      <c r="V5253">
        <v>1.2</v>
      </c>
      <c r="W5253">
        <v>84</v>
      </c>
      <c r="X5253">
        <v>1</v>
      </c>
      <c r="Y5253">
        <v>0</v>
      </c>
      <c r="Z5253">
        <v>1</v>
      </c>
      <c r="AA5253">
        <v>0</v>
      </c>
      <c r="AB5253">
        <v>13</v>
      </c>
      <c r="AC5253">
        <v>0</v>
      </c>
      <c r="AD5253">
        <v>6</v>
      </c>
      <c r="AE5253">
        <v>0</v>
      </c>
      <c r="AY5253" s="59"/>
    </row>
    <row r="5254" spans="1:51">
      <c r="A5254" s="19">
        <v>43842</v>
      </c>
      <c r="B5254" t="s">
        <v>47</v>
      </c>
      <c r="C5254" s="19">
        <v>43919</v>
      </c>
      <c r="D5254">
        <v>51</v>
      </c>
      <c r="E5254">
        <v>29</v>
      </c>
      <c r="F5254">
        <v>5.2</v>
      </c>
      <c r="G5254">
        <v>2.2999999999999998</v>
      </c>
      <c r="H5254">
        <v>8.6999999999999993</v>
      </c>
      <c r="I5254">
        <v>2.8</v>
      </c>
      <c r="J5254">
        <v>19.899999999999999</v>
      </c>
      <c r="K5254">
        <v>1.5</v>
      </c>
      <c r="L5254">
        <v>16.600000000000001</v>
      </c>
      <c r="M5254">
        <v>3.5</v>
      </c>
      <c r="N5254">
        <v>48.4</v>
      </c>
      <c r="O5254">
        <v>3.2</v>
      </c>
      <c r="P5254">
        <v>2.1</v>
      </c>
      <c r="Q5254">
        <v>4.8</v>
      </c>
      <c r="R5254">
        <v>2.1</v>
      </c>
      <c r="S5254">
        <v>20.8</v>
      </c>
      <c r="T5254">
        <v>1.8</v>
      </c>
      <c r="U5254">
        <v>14.3</v>
      </c>
      <c r="V5254">
        <v>2.2000000000000002</v>
      </c>
      <c r="W5254">
        <v>22</v>
      </c>
      <c r="X5254">
        <v>0</v>
      </c>
      <c r="Y5254">
        <v>0</v>
      </c>
      <c r="Z5254">
        <v>1</v>
      </c>
      <c r="AA5254">
        <v>0</v>
      </c>
      <c r="AB5254">
        <v>15</v>
      </c>
      <c r="AC5254">
        <v>0</v>
      </c>
      <c r="AD5254">
        <v>13</v>
      </c>
      <c r="AE5254">
        <v>0</v>
      </c>
      <c r="AY5254" s="59"/>
    </row>
    <row r="5255" spans="1:51">
      <c r="A5255" s="19">
        <v>43842</v>
      </c>
      <c r="B5255" t="s">
        <v>48</v>
      </c>
      <c r="C5255" s="19">
        <v>43925</v>
      </c>
      <c r="D5255">
        <v>15</v>
      </c>
      <c r="E5255">
        <v>27.7</v>
      </c>
      <c r="F5255">
        <v>4.7</v>
      </c>
      <c r="G5255">
        <v>1.7</v>
      </c>
      <c r="H5255">
        <v>9.3000000000000007</v>
      </c>
      <c r="I5255">
        <v>2.2999999999999998</v>
      </c>
      <c r="J5255">
        <v>21</v>
      </c>
      <c r="K5255">
        <v>2.2999999999999998</v>
      </c>
      <c r="L5255">
        <v>17</v>
      </c>
      <c r="M5255">
        <v>3.6</v>
      </c>
      <c r="N5255">
        <v>43.3</v>
      </c>
      <c r="O5255">
        <v>3.1</v>
      </c>
      <c r="P5255">
        <v>1.9</v>
      </c>
      <c r="Q5255">
        <v>5.9</v>
      </c>
      <c r="R5255">
        <v>2.1</v>
      </c>
      <c r="S5255">
        <v>23.6</v>
      </c>
      <c r="T5255">
        <v>2</v>
      </c>
      <c r="U5255">
        <v>15.2</v>
      </c>
      <c r="V5255">
        <v>2.5</v>
      </c>
      <c r="W5255">
        <v>6</v>
      </c>
      <c r="X5255">
        <v>0</v>
      </c>
      <c r="Y5255">
        <v>0</v>
      </c>
      <c r="Z5255">
        <v>0</v>
      </c>
      <c r="AA5255">
        <v>0</v>
      </c>
      <c r="AB5255">
        <v>5</v>
      </c>
      <c r="AC5255">
        <v>0</v>
      </c>
      <c r="AD5255">
        <v>4</v>
      </c>
      <c r="AE5255">
        <v>0</v>
      </c>
      <c r="AY5255" s="59"/>
    </row>
    <row r="5256" spans="1:51">
      <c r="A5256" s="19">
        <v>43842</v>
      </c>
      <c r="B5256" t="s">
        <v>49</v>
      </c>
      <c r="C5256" s="19">
        <v>43925</v>
      </c>
      <c r="D5256">
        <v>24</v>
      </c>
      <c r="E5256">
        <v>23.1</v>
      </c>
      <c r="F5256">
        <v>5.8</v>
      </c>
      <c r="G5256">
        <v>1.8</v>
      </c>
      <c r="H5256">
        <v>8.5</v>
      </c>
      <c r="I5256">
        <v>2.2000000000000002</v>
      </c>
      <c r="J5256">
        <v>23.1</v>
      </c>
      <c r="K5256">
        <v>2.5</v>
      </c>
      <c r="L5256">
        <v>17.7</v>
      </c>
      <c r="M5256">
        <v>4.8</v>
      </c>
      <c r="N5256">
        <v>30.8</v>
      </c>
      <c r="O5256">
        <v>3.7</v>
      </c>
      <c r="P5256">
        <v>2.2000000000000002</v>
      </c>
      <c r="Q5256">
        <v>5.3</v>
      </c>
      <c r="R5256">
        <v>2.1</v>
      </c>
      <c r="S5256">
        <v>32.200000000000003</v>
      </c>
      <c r="T5256">
        <v>2.6</v>
      </c>
      <c r="U5256">
        <v>17.3</v>
      </c>
      <c r="V5256">
        <v>3.3</v>
      </c>
      <c r="W5256">
        <v>9</v>
      </c>
      <c r="X5256">
        <v>0</v>
      </c>
      <c r="Y5256">
        <v>0</v>
      </c>
      <c r="Z5256">
        <v>0</v>
      </c>
      <c r="AA5256">
        <v>0</v>
      </c>
      <c r="AB5256">
        <v>9</v>
      </c>
      <c r="AC5256">
        <v>0</v>
      </c>
      <c r="AD5256">
        <v>7</v>
      </c>
      <c r="AE5256">
        <v>0</v>
      </c>
      <c r="AY5256" s="59"/>
    </row>
    <row r="5257" spans="1:51">
      <c r="A5257" s="19">
        <v>43842</v>
      </c>
      <c r="B5257" t="s">
        <v>50</v>
      </c>
      <c r="C5257" s="19">
        <v>43925</v>
      </c>
      <c r="D5257">
        <v>54</v>
      </c>
      <c r="E5257">
        <v>42.5</v>
      </c>
      <c r="F5257">
        <v>3.6</v>
      </c>
      <c r="G5257">
        <v>3.3</v>
      </c>
      <c r="H5257">
        <v>6.7</v>
      </c>
      <c r="I5257">
        <v>2.6</v>
      </c>
      <c r="J5257">
        <v>13.9</v>
      </c>
      <c r="K5257">
        <v>2.2999999999999998</v>
      </c>
      <c r="L5257">
        <v>11.5</v>
      </c>
      <c r="M5257">
        <v>3.1</v>
      </c>
      <c r="N5257">
        <v>83</v>
      </c>
      <c r="O5257">
        <v>1.4</v>
      </c>
      <c r="P5257">
        <v>1</v>
      </c>
      <c r="Q5257">
        <v>1.9</v>
      </c>
      <c r="R5257">
        <v>1.2</v>
      </c>
      <c r="S5257">
        <v>5.3</v>
      </c>
      <c r="T5257">
        <v>1</v>
      </c>
      <c r="U5257">
        <v>4</v>
      </c>
      <c r="V5257">
        <v>0.9</v>
      </c>
      <c r="W5257">
        <v>45</v>
      </c>
      <c r="X5257">
        <v>0</v>
      </c>
      <c r="Y5257">
        <v>0</v>
      </c>
      <c r="Z5257">
        <v>0</v>
      </c>
      <c r="AA5257">
        <v>0</v>
      </c>
      <c r="AB5257">
        <v>6</v>
      </c>
      <c r="AC5257">
        <v>0</v>
      </c>
      <c r="AD5257">
        <v>3</v>
      </c>
      <c r="AE5257">
        <v>0</v>
      </c>
      <c r="AY5257" s="59"/>
    </row>
    <row r="5258" spans="1:51">
      <c r="A5258" s="19">
        <v>43842</v>
      </c>
      <c r="B5258" t="s">
        <v>51</v>
      </c>
      <c r="C5258" s="19">
        <v>43925</v>
      </c>
      <c r="D5258">
        <v>14</v>
      </c>
      <c r="E5258">
        <v>27.2</v>
      </c>
      <c r="F5258">
        <v>2.1</v>
      </c>
      <c r="G5258">
        <v>1.7</v>
      </c>
      <c r="H5258">
        <v>10.8</v>
      </c>
      <c r="I5258">
        <v>2.7</v>
      </c>
      <c r="J5258">
        <v>22.3</v>
      </c>
      <c r="K5258">
        <v>2.4</v>
      </c>
      <c r="L5258">
        <v>16.2</v>
      </c>
      <c r="M5258">
        <v>4.2</v>
      </c>
      <c r="N5258">
        <v>41.5</v>
      </c>
      <c r="O5258">
        <v>2.2999999999999998</v>
      </c>
      <c r="P5258">
        <v>1.8</v>
      </c>
      <c r="Q5258">
        <v>6.5</v>
      </c>
      <c r="R5258">
        <v>2.2000000000000002</v>
      </c>
      <c r="S5258">
        <v>26.7</v>
      </c>
      <c r="T5258">
        <v>2.1</v>
      </c>
      <c r="U5258">
        <v>14</v>
      </c>
      <c r="V5258">
        <v>2.4</v>
      </c>
      <c r="W5258">
        <v>5</v>
      </c>
      <c r="X5258">
        <v>0</v>
      </c>
      <c r="Y5258">
        <v>0</v>
      </c>
      <c r="Z5258">
        <v>1</v>
      </c>
      <c r="AA5258">
        <v>0</v>
      </c>
      <c r="AB5258">
        <v>4</v>
      </c>
      <c r="AC5258">
        <v>0</v>
      </c>
      <c r="AD5258">
        <v>3</v>
      </c>
      <c r="AE5258">
        <v>0</v>
      </c>
      <c r="AY5258" s="59"/>
    </row>
    <row r="5259" spans="1:51">
      <c r="A5259" s="19">
        <v>43842</v>
      </c>
      <c r="B5259" t="s">
        <v>52</v>
      </c>
      <c r="C5259" s="19">
        <v>43928</v>
      </c>
      <c r="D5259">
        <v>84</v>
      </c>
      <c r="E5259">
        <v>23.6</v>
      </c>
      <c r="F5259">
        <v>6.1</v>
      </c>
      <c r="G5259">
        <v>2.2000000000000002</v>
      </c>
      <c r="H5259">
        <v>11.4</v>
      </c>
      <c r="I5259">
        <v>4.3</v>
      </c>
      <c r="J5259">
        <v>20.9</v>
      </c>
      <c r="K5259">
        <v>1.5</v>
      </c>
      <c r="L5259">
        <v>16.3</v>
      </c>
      <c r="M5259">
        <v>3.2</v>
      </c>
      <c r="N5259">
        <v>33.200000000000003</v>
      </c>
      <c r="O5259">
        <v>4.5</v>
      </c>
      <c r="P5259">
        <v>2.4</v>
      </c>
      <c r="Q5259">
        <v>8.9</v>
      </c>
      <c r="R5259">
        <v>3.6</v>
      </c>
      <c r="S5259">
        <v>26</v>
      </c>
      <c r="T5259">
        <v>2.2999999999999998</v>
      </c>
      <c r="U5259">
        <v>15.8</v>
      </c>
      <c r="V5259">
        <v>3</v>
      </c>
      <c r="W5259">
        <v>31</v>
      </c>
      <c r="X5259">
        <v>0</v>
      </c>
      <c r="Y5259">
        <v>0</v>
      </c>
      <c r="Z5259">
        <v>4</v>
      </c>
      <c r="AA5259">
        <v>0</v>
      </c>
      <c r="AB5259">
        <v>28</v>
      </c>
      <c r="AC5259">
        <v>0</v>
      </c>
      <c r="AD5259">
        <v>21</v>
      </c>
      <c r="AE5259">
        <v>0</v>
      </c>
      <c r="AY5259" s="59"/>
    </row>
    <row r="5260" spans="1:51">
      <c r="A5260" s="19">
        <v>43842</v>
      </c>
      <c r="B5260" t="s">
        <v>53</v>
      </c>
      <c r="C5260" s="19">
        <v>43949</v>
      </c>
      <c r="D5260">
        <v>60</v>
      </c>
      <c r="E5260">
        <v>23.8</v>
      </c>
      <c r="F5260">
        <v>3.4</v>
      </c>
      <c r="G5260">
        <v>2.1</v>
      </c>
      <c r="H5260">
        <v>11.4</v>
      </c>
      <c r="I5260">
        <v>3.6</v>
      </c>
      <c r="J5260">
        <v>20.7</v>
      </c>
      <c r="K5260">
        <v>2.2999999999999998</v>
      </c>
      <c r="L5260">
        <v>18.899999999999999</v>
      </c>
      <c r="M5260">
        <v>3.4</v>
      </c>
      <c r="N5260">
        <v>31.6</v>
      </c>
      <c r="O5260">
        <v>3.1</v>
      </c>
      <c r="P5260">
        <v>2.6</v>
      </c>
      <c r="Q5260">
        <v>9.1999999999999993</v>
      </c>
      <c r="R5260">
        <v>3.2</v>
      </c>
      <c r="S5260">
        <v>24</v>
      </c>
      <c r="T5260">
        <v>2.8</v>
      </c>
      <c r="U5260">
        <v>19.899999999999999</v>
      </c>
      <c r="V5260">
        <v>3.2</v>
      </c>
      <c r="W5260">
        <v>21</v>
      </c>
      <c r="X5260">
        <v>0</v>
      </c>
      <c r="Y5260">
        <v>0</v>
      </c>
      <c r="Z5260">
        <v>3</v>
      </c>
      <c r="AA5260">
        <v>0</v>
      </c>
      <c r="AB5260">
        <v>19</v>
      </c>
      <c r="AC5260">
        <v>0</v>
      </c>
      <c r="AD5260">
        <v>17</v>
      </c>
      <c r="AE5260">
        <v>0</v>
      </c>
      <c r="AY5260" s="59"/>
    </row>
    <row r="5261" spans="1:51">
      <c r="A5261" s="19">
        <v>43842</v>
      </c>
      <c r="B5261" t="s">
        <v>54</v>
      </c>
      <c r="C5261" s="19">
        <v>43949</v>
      </c>
      <c r="D5261">
        <v>21</v>
      </c>
      <c r="E5261">
        <v>32.299999999999997</v>
      </c>
      <c r="F5261">
        <v>6.4</v>
      </c>
      <c r="G5261">
        <v>2.2999999999999998</v>
      </c>
      <c r="H5261">
        <v>9.6999999999999993</v>
      </c>
      <c r="I5261">
        <v>2</v>
      </c>
      <c r="J5261">
        <v>17.899999999999999</v>
      </c>
      <c r="K5261">
        <v>1.7</v>
      </c>
      <c r="L5261">
        <v>14.5</v>
      </c>
      <c r="M5261">
        <v>2.7</v>
      </c>
      <c r="N5261">
        <v>54</v>
      </c>
      <c r="O5261">
        <v>4</v>
      </c>
      <c r="P5261">
        <v>2.2999999999999998</v>
      </c>
      <c r="Q5261">
        <v>6.1</v>
      </c>
      <c r="R5261">
        <v>2.2000000000000002</v>
      </c>
      <c r="S5261">
        <v>15.6</v>
      </c>
      <c r="T5261">
        <v>2.2000000000000002</v>
      </c>
      <c r="U5261">
        <v>10.9</v>
      </c>
      <c r="V5261">
        <v>2.4</v>
      </c>
      <c r="W5261">
        <v>11</v>
      </c>
      <c r="X5261">
        <v>0</v>
      </c>
      <c r="Y5261">
        <v>0</v>
      </c>
      <c r="Z5261">
        <v>1</v>
      </c>
      <c r="AA5261">
        <v>0</v>
      </c>
      <c r="AB5261">
        <v>6</v>
      </c>
      <c r="AC5261">
        <v>0</v>
      </c>
      <c r="AD5261">
        <v>3</v>
      </c>
      <c r="AE5261">
        <v>0</v>
      </c>
      <c r="AY5261" s="59"/>
    </row>
    <row r="5262" spans="1:51">
      <c r="A5262" s="19">
        <v>43842</v>
      </c>
      <c r="B5262" t="s">
        <v>55</v>
      </c>
      <c r="C5262" s="19">
        <v>43949</v>
      </c>
      <c r="D5262">
        <v>96</v>
      </c>
      <c r="E5262">
        <v>30.1</v>
      </c>
      <c r="F5262">
        <v>6</v>
      </c>
      <c r="G5262">
        <v>2.7</v>
      </c>
      <c r="H5262">
        <v>9.3000000000000007</v>
      </c>
      <c r="I5262">
        <v>2</v>
      </c>
      <c r="J5262">
        <v>18</v>
      </c>
      <c r="K5262">
        <v>2.5</v>
      </c>
      <c r="L5262">
        <v>15.9</v>
      </c>
      <c r="M5262">
        <v>2.9</v>
      </c>
      <c r="N5262">
        <v>48.7</v>
      </c>
      <c r="O5262">
        <v>4.0999999999999996</v>
      </c>
      <c r="P5262">
        <v>2.4</v>
      </c>
      <c r="Q5262">
        <v>6.1</v>
      </c>
      <c r="R5262">
        <v>2.2000000000000002</v>
      </c>
      <c r="S5262">
        <v>17</v>
      </c>
      <c r="T5262">
        <v>2.7</v>
      </c>
      <c r="U5262">
        <v>13.9</v>
      </c>
      <c r="V5262">
        <v>2.6</v>
      </c>
      <c r="W5262">
        <v>44</v>
      </c>
      <c r="X5262">
        <v>0</v>
      </c>
      <c r="Y5262">
        <v>0</v>
      </c>
      <c r="Z5262">
        <v>2</v>
      </c>
      <c r="AA5262">
        <v>0</v>
      </c>
      <c r="AB5262">
        <v>26</v>
      </c>
      <c r="AC5262">
        <v>0</v>
      </c>
      <c r="AD5262">
        <v>23</v>
      </c>
      <c r="AE5262">
        <v>0</v>
      </c>
      <c r="AY5262" s="59"/>
    </row>
    <row r="5263" spans="1:51">
      <c r="A5263" s="19">
        <v>43842</v>
      </c>
      <c r="B5263" t="s">
        <v>56</v>
      </c>
      <c r="C5263" s="19">
        <v>43949</v>
      </c>
      <c r="D5263">
        <v>274</v>
      </c>
      <c r="E5263">
        <v>28.4</v>
      </c>
      <c r="F5263">
        <v>10</v>
      </c>
      <c r="G5263">
        <v>2.4</v>
      </c>
      <c r="H5263">
        <v>9.6</v>
      </c>
      <c r="I5263">
        <v>2.1</v>
      </c>
      <c r="J5263">
        <v>18.100000000000001</v>
      </c>
      <c r="K5263">
        <v>1.7</v>
      </c>
      <c r="L5263">
        <v>14.5</v>
      </c>
      <c r="M5263">
        <v>2.8</v>
      </c>
      <c r="N5263">
        <v>44.4</v>
      </c>
      <c r="O5263">
        <v>7.7</v>
      </c>
      <c r="P5263">
        <v>2.7</v>
      </c>
      <c r="Q5263">
        <v>6.8</v>
      </c>
      <c r="R5263">
        <v>2.4</v>
      </c>
      <c r="S5263">
        <v>18.100000000000001</v>
      </c>
      <c r="T5263">
        <v>2.4</v>
      </c>
      <c r="U5263">
        <v>12.2</v>
      </c>
      <c r="V5263">
        <v>2.9</v>
      </c>
      <c r="W5263">
        <v>136</v>
      </c>
      <c r="X5263">
        <v>8</v>
      </c>
      <c r="Y5263">
        <v>0</v>
      </c>
      <c r="Z5263">
        <v>7</v>
      </c>
      <c r="AA5263">
        <v>0</v>
      </c>
      <c r="AB5263">
        <v>87</v>
      </c>
      <c r="AC5263">
        <v>0</v>
      </c>
      <c r="AD5263">
        <v>36</v>
      </c>
      <c r="AE5263">
        <v>0</v>
      </c>
      <c r="AY5263" s="59"/>
    </row>
    <row r="5264" spans="1:51">
      <c r="A5264" s="19">
        <v>43842</v>
      </c>
      <c r="B5264" t="s">
        <v>57</v>
      </c>
      <c r="C5264" s="19">
        <v>43949</v>
      </c>
      <c r="D5264">
        <v>186</v>
      </c>
      <c r="E5264">
        <v>31.2</v>
      </c>
      <c r="F5264">
        <v>4.8</v>
      </c>
      <c r="G5264">
        <v>1.7</v>
      </c>
      <c r="H5264">
        <v>11.5</v>
      </c>
      <c r="I5264">
        <v>3.4</v>
      </c>
      <c r="J5264">
        <v>18.399999999999999</v>
      </c>
      <c r="K5264">
        <v>1.2</v>
      </c>
      <c r="L5264">
        <v>14.4</v>
      </c>
      <c r="M5264">
        <v>3</v>
      </c>
      <c r="N5264">
        <v>51.5</v>
      </c>
      <c r="O5264">
        <v>3.4</v>
      </c>
      <c r="P5264">
        <v>2.1</v>
      </c>
      <c r="Q5264">
        <v>7.5</v>
      </c>
      <c r="R5264">
        <v>2.7</v>
      </c>
      <c r="S5264">
        <v>16.600000000000001</v>
      </c>
      <c r="T5264">
        <v>2.2000000000000002</v>
      </c>
      <c r="U5264">
        <v>11</v>
      </c>
      <c r="V5264">
        <v>2.7</v>
      </c>
      <c r="W5264">
        <v>96</v>
      </c>
      <c r="X5264">
        <v>0</v>
      </c>
      <c r="Y5264">
        <v>0</v>
      </c>
      <c r="Z5264">
        <v>10</v>
      </c>
      <c r="AA5264">
        <v>0</v>
      </c>
      <c r="AB5264">
        <v>56</v>
      </c>
      <c r="AC5264">
        <v>0</v>
      </c>
      <c r="AD5264">
        <v>24</v>
      </c>
      <c r="AE5264">
        <v>0</v>
      </c>
      <c r="AY5264" s="59"/>
    </row>
    <row r="5265" spans="1:51">
      <c r="A5265" s="19">
        <v>43842</v>
      </c>
      <c r="B5265" t="s">
        <v>58</v>
      </c>
      <c r="C5265" s="19">
        <v>43949</v>
      </c>
      <c r="D5265">
        <v>26</v>
      </c>
      <c r="E5265">
        <v>23.4</v>
      </c>
      <c r="F5265">
        <v>6.3</v>
      </c>
      <c r="G5265">
        <v>2.5</v>
      </c>
      <c r="H5265">
        <v>11.6</v>
      </c>
      <c r="I5265">
        <v>2.4</v>
      </c>
      <c r="J5265">
        <v>20.2</v>
      </c>
      <c r="K5265">
        <v>2.2000000000000002</v>
      </c>
      <c r="L5265">
        <v>17.8</v>
      </c>
      <c r="M5265">
        <v>3.1</v>
      </c>
      <c r="N5265">
        <v>31.1</v>
      </c>
      <c r="O5265">
        <v>4.9000000000000004</v>
      </c>
      <c r="P5265">
        <v>2.8</v>
      </c>
      <c r="Q5265">
        <v>9.5</v>
      </c>
      <c r="R5265">
        <v>2.7</v>
      </c>
      <c r="S5265">
        <v>24.1</v>
      </c>
      <c r="T5265">
        <v>2.8</v>
      </c>
      <c r="U5265">
        <v>18.7</v>
      </c>
      <c r="V5265">
        <v>3</v>
      </c>
      <c r="W5265">
        <v>10</v>
      </c>
      <c r="X5265">
        <v>0</v>
      </c>
      <c r="Y5265">
        <v>0</v>
      </c>
      <c r="Z5265">
        <v>1</v>
      </c>
      <c r="AA5265">
        <v>0</v>
      </c>
      <c r="AB5265">
        <v>8</v>
      </c>
      <c r="AC5265">
        <v>0</v>
      </c>
      <c r="AD5265">
        <v>7</v>
      </c>
      <c r="AE5265">
        <v>0</v>
      </c>
      <c r="AY5265" s="59"/>
    </row>
    <row r="5266" spans="1:51">
      <c r="A5266" s="19">
        <v>43842</v>
      </c>
      <c r="B5266" t="s">
        <v>59</v>
      </c>
      <c r="C5266" s="19">
        <v>43953</v>
      </c>
      <c r="D5266">
        <v>7</v>
      </c>
      <c r="E5266">
        <v>29</v>
      </c>
      <c r="F5266">
        <v>5.2</v>
      </c>
      <c r="G5266">
        <v>2.2999999999999998</v>
      </c>
      <c r="H5266">
        <v>8.6999999999999993</v>
      </c>
      <c r="I5266">
        <v>2.8</v>
      </c>
      <c r="J5266">
        <v>19.899999999999999</v>
      </c>
      <c r="K5266">
        <v>1.5</v>
      </c>
      <c r="L5266">
        <v>16.600000000000001</v>
      </c>
      <c r="M5266">
        <v>3.5</v>
      </c>
      <c r="N5266">
        <v>44.3</v>
      </c>
      <c r="O5266">
        <v>3.4</v>
      </c>
      <c r="P5266">
        <v>2.6</v>
      </c>
      <c r="Q5266">
        <v>5.5</v>
      </c>
      <c r="R5266">
        <v>2.7</v>
      </c>
      <c r="S5266">
        <v>21.3</v>
      </c>
      <c r="T5266">
        <v>2.1</v>
      </c>
      <c r="U5266">
        <v>14.8</v>
      </c>
      <c r="V5266">
        <v>2.9</v>
      </c>
      <c r="W5266">
        <v>3</v>
      </c>
      <c r="X5266">
        <v>0</v>
      </c>
      <c r="Y5266">
        <v>0</v>
      </c>
      <c r="Z5266">
        <v>0</v>
      </c>
      <c r="AA5266">
        <v>0</v>
      </c>
      <c r="AB5266">
        <v>2</v>
      </c>
      <c r="AC5266">
        <v>0</v>
      </c>
      <c r="AD5266">
        <v>2</v>
      </c>
      <c r="AE5266">
        <v>0</v>
      </c>
      <c r="AY5266" s="59"/>
    </row>
    <row r="5267" spans="1:51">
      <c r="A5267" s="19">
        <v>43842</v>
      </c>
      <c r="B5267" t="s">
        <v>60</v>
      </c>
      <c r="C5267" s="19">
        <v>43953</v>
      </c>
      <c r="D5267">
        <v>39</v>
      </c>
      <c r="E5267">
        <v>21</v>
      </c>
      <c r="F5267">
        <v>5.0999999999999996</v>
      </c>
      <c r="G5267">
        <v>1.5</v>
      </c>
      <c r="H5267">
        <v>13.1</v>
      </c>
      <c r="I5267">
        <v>6.2</v>
      </c>
      <c r="J5267">
        <v>21.8</v>
      </c>
      <c r="K5267">
        <v>1.4</v>
      </c>
      <c r="L5267">
        <v>16.100000000000001</v>
      </c>
      <c r="M5267">
        <v>3.4</v>
      </c>
      <c r="N5267">
        <v>25.6</v>
      </c>
      <c r="O5267">
        <v>4.5</v>
      </c>
      <c r="P5267">
        <v>2.8</v>
      </c>
      <c r="Q5267">
        <v>11.1</v>
      </c>
      <c r="R5267">
        <v>4.8</v>
      </c>
      <c r="S5267">
        <v>28.7</v>
      </c>
      <c r="T5267">
        <v>2.9</v>
      </c>
      <c r="U5267">
        <v>15.8</v>
      </c>
      <c r="V5267">
        <v>3.4</v>
      </c>
      <c r="W5267">
        <v>13</v>
      </c>
      <c r="X5267">
        <v>0</v>
      </c>
      <c r="Y5267">
        <v>0</v>
      </c>
      <c r="Z5267">
        <v>3</v>
      </c>
      <c r="AA5267">
        <v>0</v>
      </c>
      <c r="AB5267">
        <v>13</v>
      </c>
      <c r="AC5267">
        <v>0</v>
      </c>
      <c r="AD5267">
        <v>10</v>
      </c>
      <c r="AE5267">
        <v>0</v>
      </c>
      <c r="AY5267" s="59"/>
    </row>
    <row r="5268" spans="1:51">
      <c r="A5268" s="19">
        <v>43842</v>
      </c>
      <c r="B5268" t="s">
        <v>61</v>
      </c>
      <c r="C5268" s="19">
        <v>43956</v>
      </c>
      <c r="D5268">
        <v>82</v>
      </c>
      <c r="E5268">
        <v>26.1</v>
      </c>
      <c r="F5268">
        <v>2.1</v>
      </c>
      <c r="G5268">
        <v>1.8</v>
      </c>
      <c r="H5268">
        <v>16.3</v>
      </c>
      <c r="I5268">
        <v>4.5</v>
      </c>
      <c r="J5268">
        <v>19.2</v>
      </c>
      <c r="K5268">
        <v>1.1000000000000001</v>
      </c>
      <c r="L5268">
        <v>15.6</v>
      </c>
      <c r="M5268">
        <v>3</v>
      </c>
      <c r="N5268">
        <v>36.299999999999997</v>
      </c>
      <c r="O5268">
        <v>2.8</v>
      </c>
      <c r="P5268">
        <v>2.7</v>
      </c>
      <c r="Q5268">
        <v>14.3</v>
      </c>
      <c r="R5268">
        <v>3.8</v>
      </c>
      <c r="S5268">
        <v>20.3</v>
      </c>
      <c r="T5268">
        <v>2.4</v>
      </c>
      <c r="U5268">
        <v>14</v>
      </c>
      <c r="V5268">
        <v>3.2</v>
      </c>
      <c r="W5268">
        <v>28</v>
      </c>
      <c r="X5268">
        <v>0</v>
      </c>
      <c r="Y5268">
        <v>0</v>
      </c>
      <c r="Z5268">
        <v>17</v>
      </c>
      <c r="AA5268">
        <v>0</v>
      </c>
      <c r="AB5268">
        <v>20</v>
      </c>
      <c r="AC5268">
        <v>0</v>
      </c>
      <c r="AD5268">
        <v>17</v>
      </c>
      <c r="AE5268">
        <v>0</v>
      </c>
      <c r="AY5268" s="59"/>
    </row>
    <row r="5269" spans="1:51">
      <c r="A5269" s="19">
        <v>43842</v>
      </c>
      <c r="B5269" t="s">
        <v>62</v>
      </c>
      <c r="C5269" s="19">
        <v>43963</v>
      </c>
      <c r="D5269">
        <v>29</v>
      </c>
      <c r="E5269">
        <v>21</v>
      </c>
      <c r="F5269">
        <v>4.8</v>
      </c>
      <c r="G5269">
        <v>1.5</v>
      </c>
      <c r="H5269">
        <v>13.2</v>
      </c>
      <c r="I5269">
        <v>6.3</v>
      </c>
      <c r="J5269">
        <v>21.8</v>
      </c>
      <c r="K5269">
        <v>1.4</v>
      </c>
      <c r="L5269">
        <v>16.2</v>
      </c>
      <c r="M5269">
        <v>3.4</v>
      </c>
      <c r="N5269">
        <v>25.3</v>
      </c>
      <c r="O5269">
        <v>4.5999999999999996</v>
      </c>
      <c r="P5269">
        <v>2.7</v>
      </c>
      <c r="Q5269">
        <v>12</v>
      </c>
      <c r="R5269">
        <v>5.0999999999999996</v>
      </c>
      <c r="S5269">
        <v>27.7</v>
      </c>
      <c r="T5269">
        <v>2.7</v>
      </c>
      <c r="U5269">
        <v>16.100000000000001</v>
      </c>
      <c r="V5269">
        <v>3.3</v>
      </c>
      <c r="W5269">
        <v>9</v>
      </c>
      <c r="X5269">
        <v>0</v>
      </c>
      <c r="Y5269">
        <v>0</v>
      </c>
      <c r="Z5269">
        <v>3</v>
      </c>
      <c r="AA5269">
        <v>0</v>
      </c>
      <c r="AB5269">
        <v>10</v>
      </c>
      <c r="AC5269">
        <v>0</v>
      </c>
      <c r="AD5269">
        <v>7</v>
      </c>
      <c r="AE5269">
        <v>0</v>
      </c>
      <c r="AY5269" s="59"/>
    </row>
    <row r="5270" spans="1:51">
      <c r="A5270" s="19">
        <v>43842</v>
      </c>
      <c r="B5270" t="s">
        <v>63</v>
      </c>
      <c r="C5270" s="19">
        <v>43963</v>
      </c>
      <c r="D5270">
        <v>28</v>
      </c>
      <c r="E5270">
        <v>28.7</v>
      </c>
      <c r="F5270">
        <v>6.2</v>
      </c>
      <c r="G5270">
        <v>2.6</v>
      </c>
      <c r="H5270">
        <v>11.2</v>
      </c>
      <c r="I5270">
        <v>3.7</v>
      </c>
      <c r="J5270">
        <v>21.4</v>
      </c>
      <c r="K5270">
        <v>2.2000000000000002</v>
      </c>
      <c r="L5270">
        <v>10.3</v>
      </c>
      <c r="M5270">
        <v>3.4</v>
      </c>
      <c r="N5270">
        <v>41.8</v>
      </c>
      <c r="O5270">
        <v>4.9000000000000004</v>
      </c>
      <c r="P5270">
        <v>3.1</v>
      </c>
      <c r="Q5270">
        <v>8</v>
      </c>
      <c r="R5270">
        <v>3.3</v>
      </c>
      <c r="S5270">
        <v>24.2</v>
      </c>
      <c r="T5270">
        <v>3</v>
      </c>
      <c r="U5270">
        <v>7.7</v>
      </c>
      <c r="V5270">
        <v>3.5</v>
      </c>
      <c r="W5270">
        <v>15</v>
      </c>
      <c r="X5270">
        <v>0</v>
      </c>
      <c r="Y5270">
        <v>0</v>
      </c>
      <c r="Z5270">
        <v>1</v>
      </c>
      <c r="AA5270">
        <v>0</v>
      </c>
      <c r="AB5270">
        <v>11</v>
      </c>
      <c r="AC5270">
        <v>0</v>
      </c>
      <c r="AD5270">
        <v>1</v>
      </c>
      <c r="AE5270">
        <v>0</v>
      </c>
      <c r="AY5270" s="59"/>
    </row>
    <row r="5271" spans="1:51">
      <c r="A5271" s="19">
        <v>43842</v>
      </c>
      <c r="B5271" t="s">
        <v>64</v>
      </c>
      <c r="C5271" s="19">
        <v>43970</v>
      </c>
      <c r="D5271">
        <v>54</v>
      </c>
      <c r="E5271">
        <v>31.2</v>
      </c>
      <c r="F5271">
        <v>7.6</v>
      </c>
      <c r="G5271">
        <v>2.5</v>
      </c>
      <c r="H5271">
        <v>8.9</v>
      </c>
      <c r="I5271">
        <v>3.5</v>
      </c>
      <c r="J5271">
        <v>18.5</v>
      </c>
      <c r="K5271">
        <v>1.5</v>
      </c>
      <c r="L5271">
        <v>13</v>
      </c>
      <c r="M5271">
        <v>3</v>
      </c>
      <c r="N5271">
        <v>49</v>
      </c>
      <c r="O5271">
        <v>5.6</v>
      </c>
      <c r="P5271">
        <v>2.9</v>
      </c>
      <c r="Q5271">
        <v>6.1</v>
      </c>
      <c r="R5271">
        <v>3</v>
      </c>
      <c r="S5271">
        <v>18</v>
      </c>
      <c r="T5271">
        <v>2.5</v>
      </c>
      <c r="U5271">
        <v>9.3000000000000007</v>
      </c>
      <c r="V5271">
        <v>3.1</v>
      </c>
      <c r="W5271">
        <v>30</v>
      </c>
      <c r="X5271">
        <v>1</v>
      </c>
      <c r="Y5271">
        <v>0</v>
      </c>
      <c r="Z5271">
        <v>1</v>
      </c>
      <c r="AA5271">
        <v>0</v>
      </c>
      <c r="AB5271">
        <v>17</v>
      </c>
      <c r="AC5271">
        <v>0</v>
      </c>
      <c r="AD5271">
        <v>5</v>
      </c>
      <c r="AE5271">
        <v>0</v>
      </c>
      <c r="AY5271" s="59"/>
    </row>
    <row r="5272" spans="1:51">
      <c r="A5272" s="19">
        <v>43842</v>
      </c>
      <c r="B5272" t="s">
        <v>65</v>
      </c>
      <c r="C5272" s="19">
        <v>43970</v>
      </c>
      <c r="D5272">
        <v>61</v>
      </c>
      <c r="E5272">
        <v>23.5</v>
      </c>
      <c r="F5272">
        <v>1.1000000000000001</v>
      </c>
      <c r="G5272">
        <v>1.6</v>
      </c>
      <c r="H5272">
        <v>10.7</v>
      </c>
      <c r="I5272">
        <v>3.1</v>
      </c>
      <c r="J5272">
        <v>24.4</v>
      </c>
      <c r="K5272">
        <v>2.4</v>
      </c>
      <c r="L5272">
        <v>18.3</v>
      </c>
      <c r="M5272">
        <v>4.3</v>
      </c>
      <c r="N5272">
        <v>28.1</v>
      </c>
      <c r="O5272">
        <v>2.5</v>
      </c>
      <c r="P5272">
        <v>2.4</v>
      </c>
      <c r="Q5272">
        <v>7.6</v>
      </c>
      <c r="R5272">
        <v>2.9</v>
      </c>
      <c r="S5272">
        <v>31.2</v>
      </c>
      <c r="T5272">
        <v>3.1</v>
      </c>
      <c r="U5272">
        <v>18</v>
      </c>
      <c r="V5272">
        <v>3.7</v>
      </c>
      <c r="W5272">
        <v>21</v>
      </c>
      <c r="X5272">
        <v>0</v>
      </c>
      <c r="Y5272">
        <v>0</v>
      </c>
      <c r="Z5272">
        <v>2</v>
      </c>
      <c r="AA5272">
        <v>0</v>
      </c>
      <c r="AB5272">
        <v>22</v>
      </c>
      <c r="AC5272">
        <v>0</v>
      </c>
      <c r="AD5272">
        <v>16</v>
      </c>
      <c r="AE5272">
        <v>0</v>
      </c>
      <c r="AY5272" s="59"/>
    </row>
    <row r="5273" spans="1:51">
      <c r="A5273" s="19">
        <v>43842</v>
      </c>
      <c r="B5273" t="s">
        <v>143</v>
      </c>
      <c r="C5273" s="19">
        <v>43984</v>
      </c>
      <c r="D5273">
        <v>20</v>
      </c>
      <c r="E5273">
        <v>41.4</v>
      </c>
      <c r="F5273">
        <v>5.7</v>
      </c>
      <c r="G5273">
        <v>3.3</v>
      </c>
      <c r="H5273">
        <v>6.1</v>
      </c>
      <c r="I5273">
        <v>2.4</v>
      </c>
      <c r="J5273">
        <v>14.1</v>
      </c>
      <c r="K5273">
        <v>2.4</v>
      </c>
      <c r="L5273">
        <v>11.1</v>
      </c>
      <c r="M5273">
        <v>3.1</v>
      </c>
      <c r="N5273">
        <v>71.099999999999994</v>
      </c>
      <c r="O5273">
        <v>3.3</v>
      </c>
      <c r="P5273">
        <v>2.2999999999999998</v>
      </c>
      <c r="Q5273">
        <v>2.9</v>
      </c>
      <c r="R5273">
        <v>1.9</v>
      </c>
      <c r="S5273">
        <v>7.9</v>
      </c>
      <c r="T5273">
        <v>2</v>
      </c>
      <c r="U5273">
        <v>5.8</v>
      </c>
      <c r="V5273">
        <v>2.2999999999999998</v>
      </c>
      <c r="W5273">
        <v>17</v>
      </c>
      <c r="X5273">
        <v>0</v>
      </c>
      <c r="Y5273">
        <v>0</v>
      </c>
      <c r="Z5273">
        <v>0</v>
      </c>
      <c r="AA5273">
        <v>0</v>
      </c>
      <c r="AB5273">
        <v>2</v>
      </c>
      <c r="AC5273">
        <v>0</v>
      </c>
      <c r="AD5273">
        <v>1</v>
      </c>
      <c r="AE5273">
        <v>0</v>
      </c>
      <c r="AY5273" s="59"/>
    </row>
    <row r="5274" spans="1:51">
      <c r="A5274" s="19">
        <v>43842</v>
      </c>
      <c r="B5274" t="s">
        <v>67</v>
      </c>
      <c r="C5274" s="19">
        <v>43984</v>
      </c>
      <c r="D5274">
        <v>19</v>
      </c>
      <c r="E5274">
        <v>25.1</v>
      </c>
      <c r="F5274">
        <v>5.0999999999999996</v>
      </c>
      <c r="G5274">
        <v>1.4</v>
      </c>
      <c r="H5274">
        <v>10.3</v>
      </c>
      <c r="I5274">
        <v>3.2</v>
      </c>
      <c r="J5274">
        <v>22</v>
      </c>
      <c r="K5274">
        <v>2.5</v>
      </c>
      <c r="L5274">
        <v>15.5</v>
      </c>
      <c r="M5274">
        <v>4.5</v>
      </c>
      <c r="N5274">
        <v>32.299999999999997</v>
      </c>
      <c r="O5274">
        <v>4.7</v>
      </c>
      <c r="P5274">
        <v>3</v>
      </c>
      <c r="Q5274">
        <v>8</v>
      </c>
      <c r="R5274">
        <v>3.3</v>
      </c>
      <c r="S5274">
        <v>26.5</v>
      </c>
      <c r="T5274">
        <v>3.5</v>
      </c>
      <c r="U5274">
        <v>13.7</v>
      </c>
      <c r="V5274">
        <v>4.5</v>
      </c>
      <c r="W5274">
        <v>7</v>
      </c>
      <c r="X5274">
        <v>0</v>
      </c>
      <c r="Y5274">
        <v>0</v>
      </c>
      <c r="Z5274">
        <v>1</v>
      </c>
      <c r="AA5274">
        <v>0</v>
      </c>
      <c r="AB5274">
        <v>6</v>
      </c>
      <c r="AC5274">
        <v>0</v>
      </c>
      <c r="AD5274">
        <v>4</v>
      </c>
      <c r="AE5274">
        <v>0</v>
      </c>
      <c r="AY5274" s="59"/>
    </row>
    <row r="5275" spans="1:51">
      <c r="A5275" s="19">
        <v>43842</v>
      </c>
      <c r="B5275" t="s">
        <v>68</v>
      </c>
      <c r="C5275" s="19">
        <v>43984</v>
      </c>
      <c r="D5275">
        <v>126</v>
      </c>
      <c r="E5275">
        <v>28.1</v>
      </c>
      <c r="F5275">
        <v>3.1</v>
      </c>
      <c r="G5275">
        <v>5.2</v>
      </c>
      <c r="H5275">
        <v>10.4</v>
      </c>
      <c r="I5275">
        <v>2.2000000000000002</v>
      </c>
      <c r="J5275">
        <v>19.600000000000001</v>
      </c>
      <c r="K5275">
        <v>1.8</v>
      </c>
      <c r="L5275">
        <v>16.100000000000001</v>
      </c>
      <c r="M5275">
        <v>2.9</v>
      </c>
      <c r="N5275">
        <v>39.200000000000003</v>
      </c>
      <c r="O5275">
        <v>3.4</v>
      </c>
      <c r="P5275">
        <v>4.8</v>
      </c>
      <c r="Q5275">
        <v>7.9</v>
      </c>
      <c r="R5275">
        <v>3.1</v>
      </c>
      <c r="S5275">
        <v>20.3</v>
      </c>
      <c r="T5275">
        <v>3.2</v>
      </c>
      <c r="U5275">
        <v>14.7</v>
      </c>
      <c r="V5275">
        <v>3.1</v>
      </c>
      <c r="W5275">
        <v>54</v>
      </c>
      <c r="X5275">
        <v>0</v>
      </c>
      <c r="Y5275">
        <v>0</v>
      </c>
      <c r="Z5275">
        <v>4</v>
      </c>
      <c r="AA5275">
        <v>0</v>
      </c>
      <c r="AB5275">
        <v>37</v>
      </c>
      <c r="AC5275">
        <v>0</v>
      </c>
      <c r="AD5275">
        <v>31</v>
      </c>
      <c r="AE5275">
        <v>0</v>
      </c>
      <c r="AY5275" s="59"/>
    </row>
    <row r="5276" spans="1:51">
      <c r="A5276" s="19">
        <v>43842</v>
      </c>
      <c r="B5276" t="s">
        <v>69</v>
      </c>
      <c r="C5276" s="19">
        <v>43984</v>
      </c>
      <c r="D5276">
        <v>34</v>
      </c>
      <c r="E5276">
        <v>25.2</v>
      </c>
      <c r="F5276">
        <v>2.6</v>
      </c>
      <c r="G5276">
        <v>1.6</v>
      </c>
      <c r="H5276">
        <v>8.4</v>
      </c>
      <c r="I5276">
        <v>2.2999999999999998</v>
      </c>
      <c r="J5276">
        <v>25.9</v>
      </c>
      <c r="K5276">
        <v>2</v>
      </c>
      <c r="L5276">
        <v>14.6</v>
      </c>
      <c r="M5276">
        <v>6.9</v>
      </c>
      <c r="N5276">
        <v>30.8</v>
      </c>
      <c r="O5276">
        <v>3</v>
      </c>
      <c r="P5276">
        <v>2.7</v>
      </c>
      <c r="Q5276">
        <v>6.1</v>
      </c>
      <c r="R5276">
        <v>2.8</v>
      </c>
      <c r="S5276">
        <v>33.5</v>
      </c>
      <c r="T5276">
        <v>3.1</v>
      </c>
      <c r="U5276">
        <v>12.2</v>
      </c>
      <c r="V5276">
        <v>5.3</v>
      </c>
      <c r="W5276">
        <v>14</v>
      </c>
      <c r="X5276">
        <v>0</v>
      </c>
      <c r="Y5276">
        <v>0</v>
      </c>
      <c r="Z5276">
        <v>0</v>
      </c>
      <c r="AA5276">
        <v>0</v>
      </c>
      <c r="AB5276">
        <v>15</v>
      </c>
      <c r="AC5276">
        <v>0</v>
      </c>
      <c r="AD5276">
        <v>5</v>
      </c>
      <c r="AE5276">
        <v>0</v>
      </c>
      <c r="AY5276" s="59"/>
    </row>
    <row r="5277" spans="1:51">
      <c r="A5277" s="19">
        <v>43842</v>
      </c>
      <c r="B5277" t="s">
        <v>70</v>
      </c>
      <c r="C5277" s="19">
        <v>43984</v>
      </c>
      <c r="D5277">
        <v>16</v>
      </c>
      <c r="E5277">
        <v>22.9</v>
      </c>
      <c r="F5277">
        <v>2.2000000000000002</v>
      </c>
      <c r="G5277">
        <v>1.7</v>
      </c>
      <c r="H5277">
        <v>13.8</v>
      </c>
      <c r="I5277">
        <v>4.9000000000000004</v>
      </c>
      <c r="J5277">
        <v>22.4</v>
      </c>
      <c r="K5277">
        <v>1.8</v>
      </c>
      <c r="L5277">
        <v>16</v>
      </c>
      <c r="M5277">
        <v>4</v>
      </c>
      <c r="N5277">
        <v>27.6</v>
      </c>
      <c r="O5277">
        <v>3.3</v>
      </c>
      <c r="P5277">
        <v>3</v>
      </c>
      <c r="Q5277">
        <v>12.2</v>
      </c>
      <c r="R5277">
        <v>4.5</v>
      </c>
      <c r="S5277">
        <v>26.5</v>
      </c>
      <c r="T5277">
        <v>3.3</v>
      </c>
      <c r="U5277">
        <v>15.4</v>
      </c>
      <c r="V5277">
        <v>3.7</v>
      </c>
      <c r="W5277">
        <v>5</v>
      </c>
      <c r="X5277">
        <v>0</v>
      </c>
      <c r="Y5277">
        <v>0</v>
      </c>
      <c r="Z5277">
        <v>2</v>
      </c>
      <c r="AA5277">
        <v>0</v>
      </c>
      <c r="AB5277">
        <v>5</v>
      </c>
      <c r="AC5277">
        <v>0</v>
      </c>
      <c r="AD5277">
        <v>4</v>
      </c>
      <c r="AE5277">
        <v>0</v>
      </c>
      <c r="AY5277" s="59"/>
    </row>
    <row r="5278" spans="1:51">
      <c r="A5278" s="19">
        <v>43842</v>
      </c>
      <c r="B5278" t="s">
        <v>71</v>
      </c>
      <c r="C5278" s="19">
        <v>43988</v>
      </c>
      <c r="D5278">
        <v>7</v>
      </c>
      <c r="E5278">
        <v>29</v>
      </c>
      <c r="F5278">
        <v>5.2</v>
      </c>
      <c r="G5278">
        <v>2.2999999999999998</v>
      </c>
      <c r="H5278">
        <v>8.6999999999999993</v>
      </c>
      <c r="I5278">
        <v>2.8</v>
      </c>
      <c r="J5278">
        <v>19.899999999999999</v>
      </c>
      <c r="K5278">
        <v>1.5</v>
      </c>
      <c r="L5278">
        <v>16.600000000000001</v>
      </c>
      <c r="M5278">
        <v>3.5</v>
      </c>
      <c r="N5278">
        <v>41.1</v>
      </c>
      <c r="O5278">
        <v>4.3</v>
      </c>
      <c r="P5278">
        <v>3.3</v>
      </c>
      <c r="Q5278">
        <v>6.3</v>
      </c>
      <c r="R5278">
        <v>3.1</v>
      </c>
      <c r="S5278">
        <v>20.399999999999999</v>
      </c>
      <c r="T5278">
        <v>3.1</v>
      </c>
      <c r="U5278">
        <v>14.6</v>
      </c>
      <c r="V5278">
        <v>3.4</v>
      </c>
      <c r="W5278">
        <v>3</v>
      </c>
      <c r="X5278">
        <v>0</v>
      </c>
      <c r="Y5278">
        <v>0</v>
      </c>
      <c r="Z5278">
        <v>0</v>
      </c>
      <c r="AA5278">
        <v>0</v>
      </c>
      <c r="AB5278">
        <v>2</v>
      </c>
      <c r="AC5278">
        <v>0</v>
      </c>
      <c r="AD5278">
        <v>2</v>
      </c>
      <c r="AE5278">
        <v>0</v>
      </c>
      <c r="AY5278" s="59"/>
    </row>
    <row r="5279" spans="1:51">
      <c r="A5279" s="19">
        <v>43842</v>
      </c>
      <c r="B5279" t="s">
        <v>73</v>
      </c>
      <c r="C5279" s="19">
        <v>44013</v>
      </c>
      <c r="D5279">
        <v>41</v>
      </c>
      <c r="E5279">
        <v>28.3</v>
      </c>
      <c r="F5279">
        <v>4.5999999999999996</v>
      </c>
      <c r="G5279">
        <v>2.2000000000000002</v>
      </c>
      <c r="H5279">
        <v>10.199999999999999</v>
      </c>
      <c r="I5279">
        <v>3.4</v>
      </c>
      <c r="J5279">
        <v>19.8</v>
      </c>
      <c r="K5279">
        <v>2.2000000000000002</v>
      </c>
      <c r="L5279">
        <v>15.4</v>
      </c>
      <c r="M5279">
        <v>3.5</v>
      </c>
      <c r="N5279">
        <v>51.5</v>
      </c>
      <c r="O5279">
        <v>2</v>
      </c>
      <c r="P5279">
        <v>1.2</v>
      </c>
      <c r="Q5279">
        <v>5.7</v>
      </c>
      <c r="R5279">
        <v>1.4</v>
      </c>
      <c r="S5279">
        <v>21.3</v>
      </c>
      <c r="T5279">
        <v>1.1000000000000001</v>
      </c>
      <c r="U5279">
        <v>13.6</v>
      </c>
      <c r="V5279">
        <v>1.6</v>
      </c>
      <c r="W5279">
        <v>1884</v>
      </c>
      <c r="X5279">
        <v>13</v>
      </c>
      <c r="Y5279">
        <v>0</v>
      </c>
      <c r="Z5279">
        <v>146</v>
      </c>
      <c r="AA5279">
        <v>17</v>
      </c>
      <c r="AB5279">
        <v>1166</v>
      </c>
      <c r="AC5279">
        <v>1</v>
      </c>
      <c r="AD5279">
        <v>751</v>
      </c>
      <c r="AE5279">
        <v>1</v>
      </c>
      <c r="AY5279" s="59"/>
    </row>
    <row r="5280" spans="1:51">
      <c r="A5280" s="19">
        <v>43843</v>
      </c>
      <c r="B5280" t="s">
        <v>15</v>
      </c>
      <c r="C5280" s="19">
        <v>43864</v>
      </c>
      <c r="D5280">
        <v>41</v>
      </c>
      <c r="E5280">
        <v>19.7</v>
      </c>
      <c r="F5280">
        <v>0</v>
      </c>
      <c r="G5280">
        <v>2.6</v>
      </c>
      <c r="H5280">
        <v>17.7</v>
      </c>
      <c r="I5280">
        <v>6.7</v>
      </c>
      <c r="J5280">
        <v>19.5</v>
      </c>
      <c r="K5280">
        <v>3.2</v>
      </c>
      <c r="L5280">
        <v>16.600000000000001</v>
      </c>
      <c r="M5280">
        <v>3.6</v>
      </c>
      <c r="N5280">
        <v>26.7</v>
      </c>
      <c r="O5280">
        <v>0</v>
      </c>
      <c r="P5280">
        <v>1.5</v>
      </c>
      <c r="Q5280">
        <v>21</v>
      </c>
      <c r="R5280">
        <v>3.9</v>
      </c>
      <c r="S5280">
        <v>25.4</v>
      </c>
      <c r="T5280">
        <v>1.9</v>
      </c>
      <c r="U5280">
        <v>17.100000000000001</v>
      </c>
      <c r="V5280">
        <v>2.1</v>
      </c>
      <c r="W5280">
        <v>11</v>
      </c>
      <c r="X5280">
        <v>0</v>
      </c>
      <c r="Y5280">
        <v>0</v>
      </c>
      <c r="Z5280">
        <v>10</v>
      </c>
      <c r="AA5280">
        <v>0</v>
      </c>
      <c r="AB5280">
        <v>11</v>
      </c>
      <c r="AC5280">
        <v>0</v>
      </c>
      <c r="AD5280">
        <v>9</v>
      </c>
      <c r="AE5280">
        <v>0</v>
      </c>
      <c r="AY5280" s="59"/>
    </row>
    <row r="5281" spans="1:51">
      <c r="A5281" s="19">
        <v>43843</v>
      </c>
      <c r="B5281" t="s">
        <v>16</v>
      </c>
      <c r="C5281" s="19">
        <v>43872</v>
      </c>
      <c r="D5281">
        <v>24</v>
      </c>
      <c r="E5281">
        <v>21.2</v>
      </c>
      <c r="F5281">
        <v>0</v>
      </c>
      <c r="G5281">
        <v>1.7</v>
      </c>
      <c r="H5281">
        <v>16.5</v>
      </c>
      <c r="I5281">
        <v>4.5999999999999996</v>
      </c>
      <c r="J5281">
        <v>21.4</v>
      </c>
      <c r="K5281">
        <v>3.8</v>
      </c>
      <c r="L5281">
        <v>16.8</v>
      </c>
      <c r="M5281">
        <v>3.7</v>
      </c>
      <c r="N5281">
        <v>28.7</v>
      </c>
      <c r="O5281">
        <v>0</v>
      </c>
      <c r="P5281">
        <v>1.3</v>
      </c>
      <c r="Q5281">
        <v>16.100000000000001</v>
      </c>
      <c r="R5281">
        <v>2.6</v>
      </c>
      <c r="S5281">
        <v>29.8</v>
      </c>
      <c r="T5281">
        <v>2</v>
      </c>
      <c r="U5281">
        <v>17.100000000000001</v>
      </c>
      <c r="V5281">
        <v>2.1</v>
      </c>
      <c r="W5281">
        <v>7</v>
      </c>
      <c r="X5281">
        <v>0</v>
      </c>
      <c r="Y5281">
        <v>0</v>
      </c>
      <c r="Z5281">
        <v>5</v>
      </c>
      <c r="AA5281">
        <v>0</v>
      </c>
      <c r="AB5281">
        <v>7</v>
      </c>
      <c r="AC5281">
        <v>0</v>
      </c>
      <c r="AD5281">
        <v>5</v>
      </c>
      <c r="AE5281">
        <v>0</v>
      </c>
      <c r="AY5281" s="59"/>
    </row>
    <row r="5282" spans="1:51">
      <c r="A5282" s="19">
        <v>43843</v>
      </c>
      <c r="B5282" t="s">
        <v>17</v>
      </c>
      <c r="C5282" s="19">
        <v>43883</v>
      </c>
      <c r="D5282">
        <v>36</v>
      </c>
      <c r="E5282">
        <v>26.5</v>
      </c>
      <c r="F5282">
        <v>0</v>
      </c>
      <c r="G5282">
        <v>2.1</v>
      </c>
      <c r="H5282">
        <v>8.1</v>
      </c>
      <c r="I5282">
        <v>2.4</v>
      </c>
      <c r="J5282">
        <v>22</v>
      </c>
      <c r="K5282">
        <v>7.6</v>
      </c>
      <c r="L5282">
        <v>16.3</v>
      </c>
      <c r="M5282">
        <v>4.7</v>
      </c>
      <c r="N5282">
        <v>44.3</v>
      </c>
      <c r="O5282">
        <v>0</v>
      </c>
      <c r="P5282">
        <v>1.4</v>
      </c>
      <c r="Q5282">
        <v>4.0999999999999996</v>
      </c>
      <c r="R5282">
        <v>1.7</v>
      </c>
      <c r="S5282">
        <v>27.9</v>
      </c>
      <c r="T5282">
        <v>4</v>
      </c>
      <c r="U5282">
        <v>13.8</v>
      </c>
      <c r="V5282">
        <v>2.5</v>
      </c>
      <c r="W5282">
        <v>15</v>
      </c>
      <c r="X5282">
        <v>0</v>
      </c>
      <c r="Y5282">
        <v>0</v>
      </c>
      <c r="Z5282">
        <v>0</v>
      </c>
      <c r="AA5282">
        <v>0</v>
      </c>
      <c r="AB5282">
        <v>12</v>
      </c>
      <c r="AC5282">
        <v>0</v>
      </c>
      <c r="AD5282">
        <v>9</v>
      </c>
      <c r="AE5282">
        <v>0</v>
      </c>
      <c r="AY5282" s="59"/>
    </row>
    <row r="5283" spans="1:51">
      <c r="A5283" s="19">
        <v>43843</v>
      </c>
      <c r="B5283" t="s">
        <v>18</v>
      </c>
      <c r="C5283" s="19">
        <v>43890</v>
      </c>
      <c r="D5283">
        <v>54</v>
      </c>
      <c r="E5283">
        <v>40.299999999999997</v>
      </c>
      <c r="F5283">
        <v>0</v>
      </c>
      <c r="G5283">
        <v>2.8</v>
      </c>
      <c r="H5283">
        <v>6.4</v>
      </c>
      <c r="I5283">
        <v>2.2000000000000002</v>
      </c>
      <c r="J5283">
        <v>14.5</v>
      </c>
      <c r="K5283">
        <v>9</v>
      </c>
      <c r="L5283">
        <v>11.6</v>
      </c>
      <c r="M5283">
        <v>2.9</v>
      </c>
      <c r="N5283">
        <v>84.5</v>
      </c>
      <c r="O5283">
        <v>0</v>
      </c>
      <c r="P5283">
        <v>0.6</v>
      </c>
      <c r="Q5283">
        <v>1.5</v>
      </c>
      <c r="R5283">
        <v>0.8</v>
      </c>
      <c r="S5283">
        <v>5.3</v>
      </c>
      <c r="T5283">
        <v>2.5</v>
      </c>
      <c r="U5283">
        <v>3.7</v>
      </c>
      <c r="V5283">
        <v>0.6</v>
      </c>
      <c r="W5283">
        <v>43</v>
      </c>
      <c r="X5283">
        <v>0</v>
      </c>
      <c r="Y5283">
        <v>0</v>
      </c>
      <c r="Z5283">
        <v>0</v>
      </c>
      <c r="AA5283">
        <v>0</v>
      </c>
      <c r="AB5283">
        <v>7</v>
      </c>
      <c r="AC5283">
        <v>1</v>
      </c>
      <c r="AD5283">
        <v>3</v>
      </c>
      <c r="AE5283">
        <v>0</v>
      </c>
      <c r="AY5283" s="59"/>
    </row>
    <row r="5284" spans="1:51">
      <c r="A5284" s="19">
        <v>43843</v>
      </c>
      <c r="B5284" t="s">
        <v>19</v>
      </c>
      <c r="C5284" s="19">
        <v>43893</v>
      </c>
      <c r="D5284">
        <v>52</v>
      </c>
      <c r="E5284">
        <v>39.4</v>
      </c>
      <c r="F5284">
        <v>7</v>
      </c>
      <c r="G5284">
        <v>2.8</v>
      </c>
      <c r="H5284">
        <v>7</v>
      </c>
      <c r="I5284">
        <v>2.7</v>
      </c>
      <c r="J5284">
        <v>13.4</v>
      </c>
      <c r="K5284">
        <v>2.1</v>
      </c>
      <c r="L5284">
        <v>12.2</v>
      </c>
      <c r="M5284">
        <v>2.9</v>
      </c>
      <c r="N5284">
        <v>83.1</v>
      </c>
      <c r="O5284">
        <v>1.9</v>
      </c>
      <c r="P5284">
        <v>0.9</v>
      </c>
      <c r="Q5284">
        <v>1.8</v>
      </c>
      <c r="R5284">
        <v>0.8</v>
      </c>
      <c r="S5284">
        <v>5.0999999999999996</v>
      </c>
      <c r="T5284">
        <v>0.7</v>
      </c>
      <c r="U5284">
        <v>4.5999999999999996</v>
      </c>
      <c r="V5284">
        <v>0.8</v>
      </c>
      <c r="W5284">
        <v>44</v>
      </c>
      <c r="X5284">
        <v>0</v>
      </c>
      <c r="Y5284">
        <v>0</v>
      </c>
      <c r="Z5284">
        <v>0</v>
      </c>
      <c r="AA5284">
        <v>0</v>
      </c>
      <c r="AB5284">
        <v>5</v>
      </c>
      <c r="AC5284">
        <v>0</v>
      </c>
      <c r="AD5284">
        <v>3</v>
      </c>
      <c r="AE5284">
        <v>0</v>
      </c>
      <c r="AY5284" s="59"/>
    </row>
    <row r="5285" spans="1:51">
      <c r="A5285" s="19">
        <v>43843</v>
      </c>
      <c r="B5285" t="s">
        <v>20</v>
      </c>
      <c r="C5285" s="19">
        <v>43893</v>
      </c>
      <c r="D5285">
        <v>6</v>
      </c>
      <c r="E5285">
        <v>28.6</v>
      </c>
      <c r="F5285">
        <v>5.3</v>
      </c>
      <c r="G5285">
        <v>2.2000000000000002</v>
      </c>
      <c r="H5285">
        <v>8.6</v>
      </c>
      <c r="I5285">
        <v>3</v>
      </c>
      <c r="J5285">
        <v>19.8</v>
      </c>
      <c r="K5285">
        <v>1.5</v>
      </c>
      <c r="L5285">
        <v>16.8</v>
      </c>
      <c r="M5285">
        <v>3.7</v>
      </c>
      <c r="N5285">
        <v>50.4</v>
      </c>
      <c r="O5285">
        <v>3</v>
      </c>
      <c r="P5285">
        <v>1.6</v>
      </c>
      <c r="Q5285">
        <v>4.5999999999999996</v>
      </c>
      <c r="R5285">
        <v>1.9</v>
      </c>
      <c r="S5285">
        <v>20.5</v>
      </c>
      <c r="T5285">
        <v>1</v>
      </c>
      <c r="U5285">
        <v>14.6</v>
      </c>
      <c r="V5285">
        <v>2</v>
      </c>
      <c r="W5285">
        <v>3</v>
      </c>
      <c r="X5285">
        <v>0</v>
      </c>
      <c r="Y5285">
        <v>0</v>
      </c>
      <c r="Z5285">
        <v>0</v>
      </c>
      <c r="AA5285">
        <v>0</v>
      </c>
      <c r="AB5285">
        <v>2</v>
      </c>
      <c r="AC5285">
        <v>0</v>
      </c>
      <c r="AD5285">
        <v>2</v>
      </c>
      <c r="AE5285">
        <v>0</v>
      </c>
      <c r="AY5285" s="59"/>
    </row>
    <row r="5286" spans="1:51">
      <c r="A5286" s="19">
        <v>43843</v>
      </c>
      <c r="B5286" t="s">
        <v>21</v>
      </c>
      <c r="C5286" s="19">
        <v>43893</v>
      </c>
      <c r="D5286">
        <v>31</v>
      </c>
      <c r="E5286">
        <v>36</v>
      </c>
      <c r="F5286">
        <v>6.8</v>
      </c>
      <c r="G5286">
        <v>2.7</v>
      </c>
      <c r="H5286">
        <v>8.4</v>
      </c>
      <c r="I5286">
        <v>3</v>
      </c>
      <c r="J5286">
        <v>15</v>
      </c>
      <c r="K5286">
        <v>1.5</v>
      </c>
      <c r="L5286">
        <v>13.1</v>
      </c>
      <c r="M5286">
        <v>3.1</v>
      </c>
      <c r="N5286">
        <v>74.900000000000006</v>
      </c>
      <c r="O5286">
        <v>2.5</v>
      </c>
      <c r="P5286">
        <v>1</v>
      </c>
      <c r="Q5286">
        <v>3.3</v>
      </c>
      <c r="R5286">
        <v>1.1000000000000001</v>
      </c>
      <c r="S5286">
        <v>8.1999999999999993</v>
      </c>
      <c r="T5286">
        <v>0.9</v>
      </c>
      <c r="U5286">
        <v>6.8</v>
      </c>
      <c r="V5286">
        <v>1.1000000000000001</v>
      </c>
      <c r="W5286">
        <v>23</v>
      </c>
      <c r="X5286">
        <v>0</v>
      </c>
      <c r="Y5286">
        <v>0</v>
      </c>
      <c r="Z5286">
        <v>0</v>
      </c>
      <c r="AA5286">
        <v>0</v>
      </c>
      <c r="AB5286">
        <v>5</v>
      </c>
      <c r="AC5286">
        <v>0</v>
      </c>
      <c r="AD5286">
        <v>3</v>
      </c>
      <c r="AE5286">
        <v>0</v>
      </c>
      <c r="AY5286" s="59"/>
    </row>
    <row r="5287" spans="1:51">
      <c r="A5287" s="19">
        <v>43843</v>
      </c>
      <c r="B5287" t="s">
        <v>22</v>
      </c>
      <c r="C5287" s="19">
        <v>43893</v>
      </c>
      <c r="D5287">
        <v>416</v>
      </c>
      <c r="E5287">
        <v>23.5</v>
      </c>
      <c r="F5287">
        <v>6</v>
      </c>
      <c r="G5287">
        <v>1.8</v>
      </c>
      <c r="H5287">
        <v>8.8000000000000007</v>
      </c>
      <c r="I5287">
        <v>2.4</v>
      </c>
      <c r="J5287">
        <v>22.4</v>
      </c>
      <c r="K5287">
        <v>2.2000000000000002</v>
      </c>
      <c r="L5287">
        <v>17.100000000000001</v>
      </c>
      <c r="M5287">
        <v>5.3</v>
      </c>
      <c r="N5287">
        <v>34.799999999999997</v>
      </c>
      <c r="O5287">
        <v>3.8</v>
      </c>
      <c r="P5287">
        <v>1.5</v>
      </c>
      <c r="Q5287">
        <v>5.6</v>
      </c>
      <c r="R5287">
        <v>1.9</v>
      </c>
      <c r="S5287">
        <v>30.6</v>
      </c>
      <c r="T5287">
        <v>1.7</v>
      </c>
      <c r="U5287">
        <v>16.399999999999999</v>
      </c>
      <c r="V5287">
        <v>3.2</v>
      </c>
      <c r="W5287">
        <v>152</v>
      </c>
      <c r="X5287">
        <v>1</v>
      </c>
      <c r="Y5287">
        <v>0</v>
      </c>
      <c r="Z5287">
        <v>7</v>
      </c>
      <c r="AA5287">
        <v>0</v>
      </c>
      <c r="AB5287">
        <v>145</v>
      </c>
      <c r="AC5287">
        <v>0</v>
      </c>
      <c r="AD5287">
        <v>110</v>
      </c>
      <c r="AE5287">
        <v>1</v>
      </c>
      <c r="AY5287" s="59"/>
    </row>
    <row r="5288" spans="1:51">
      <c r="A5288" s="19">
        <v>43843</v>
      </c>
      <c r="B5288" t="s">
        <v>23</v>
      </c>
      <c r="C5288" s="19">
        <v>43893</v>
      </c>
      <c r="D5288">
        <v>67</v>
      </c>
      <c r="E5288">
        <v>23.6</v>
      </c>
      <c r="F5288">
        <v>4.5999999999999996</v>
      </c>
      <c r="G5288">
        <v>1.4</v>
      </c>
      <c r="H5288">
        <v>9.6999999999999993</v>
      </c>
      <c r="I5288">
        <v>2.2999999999999998</v>
      </c>
      <c r="J5288">
        <v>24.6</v>
      </c>
      <c r="K5288">
        <v>2.2999999999999998</v>
      </c>
      <c r="L5288">
        <v>16.8</v>
      </c>
      <c r="M5288">
        <v>4.4000000000000004</v>
      </c>
      <c r="N5288">
        <v>32.1</v>
      </c>
      <c r="O5288">
        <v>2.6</v>
      </c>
      <c r="P5288">
        <v>1.3</v>
      </c>
      <c r="Q5288">
        <v>5.8</v>
      </c>
      <c r="R5288">
        <v>1.6</v>
      </c>
      <c r="S5288">
        <v>36.299999999999997</v>
      </c>
      <c r="T5288">
        <v>1.6</v>
      </c>
      <c r="U5288">
        <v>15.8</v>
      </c>
      <c r="V5288">
        <v>2.5</v>
      </c>
      <c r="W5288">
        <v>24</v>
      </c>
      <c r="X5288">
        <v>0</v>
      </c>
      <c r="Y5288">
        <v>0</v>
      </c>
      <c r="Z5288">
        <v>2</v>
      </c>
      <c r="AA5288">
        <v>0</v>
      </c>
      <c r="AB5288">
        <v>25</v>
      </c>
      <c r="AC5288">
        <v>0</v>
      </c>
      <c r="AD5288">
        <v>17</v>
      </c>
      <c r="AE5288">
        <v>0</v>
      </c>
      <c r="AY5288" s="59"/>
    </row>
    <row r="5289" spans="1:51">
      <c r="A5289" s="19">
        <v>43843</v>
      </c>
      <c r="B5289" t="s">
        <v>24</v>
      </c>
      <c r="C5289" s="19">
        <v>43893</v>
      </c>
      <c r="D5289">
        <v>13</v>
      </c>
      <c r="E5289">
        <v>28.6</v>
      </c>
      <c r="F5289">
        <v>5.3</v>
      </c>
      <c r="G5289">
        <v>2.2000000000000002</v>
      </c>
      <c r="H5289">
        <v>8.6</v>
      </c>
      <c r="I5289">
        <v>3</v>
      </c>
      <c r="J5289">
        <v>19.8</v>
      </c>
      <c r="K5289">
        <v>1.5</v>
      </c>
      <c r="L5289">
        <v>16.8</v>
      </c>
      <c r="M5289">
        <v>3.7</v>
      </c>
      <c r="N5289">
        <v>50.2</v>
      </c>
      <c r="O5289">
        <v>2.9</v>
      </c>
      <c r="P5289">
        <v>1.6</v>
      </c>
      <c r="Q5289">
        <v>4.5999999999999996</v>
      </c>
      <c r="R5289">
        <v>1.9</v>
      </c>
      <c r="S5289">
        <v>20.5</v>
      </c>
      <c r="T5289">
        <v>1.3</v>
      </c>
      <c r="U5289">
        <v>14.6</v>
      </c>
      <c r="V5289">
        <v>2.1</v>
      </c>
      <c r="W5289">
        <v>6</v>
      </c>
      <c r="X5289">
        <v>0</v>
      </c>
      <c r="Y5289">
        <v>0</v>
      </c>
      <c r="Z5289">
        <v>0</v>
      </c>
      <c r="AA5289">
        <v>0</v>
      </c>
      <c r="AB5289">
        <v>4</v>
      </c>
      <c r="AC5289">
        <v>0</v>
      </c>
      <c r="AD5289">
        <v>3</v>
      </c>
      <c r="AE5289">
        <v>0</v>
      </c>
      <c r="AY5289" s="59"/>
    </row>
    <row r="5290" spans="1:51">
      <c r="A5290" s="19">
        <v>43843</v>
      </c>
      <c r="B5290" t="s">
        <v>25</v>
      </c>
      <c r="C5290" s="19">
        <v>43893</v>
      </c>
      <c r="D5290">
        <v>24</v>
      </c>
      <c r="E5290">
        <v>22.5</v>
      </c>
      <c r="F5290">
        <v>3.4</v>
      </c>
      <c r="G5290">
        <v>1.9</v>
      </c>
      <c r="H5290">
        <v>12.2</v>
      </c>
      <c r="I5290">
        <v>3.1</v>
      </c>
      <c r="J5290">
        <v>19.7</v>
      </c>
      <c r="K5290">
        <v>2.4</v>
      </c>
      <c r="L5290">
        <v>20.8</v>
      </c>
      <c r="M5290">
        <v>3.4</v>
      </c>
      <c r="N5290">
        <v>30.8</v>
      </c>
      <c r="O5290">
        <v>2.1</v>
      </c>
      <c r="P5290">
        <v>1.5</v>
      </c>
      <c r="Q5290">
        <v>9</v>
      </c>
      <c r="R5290">
        <v>2.2999999999999998</v>
      </c>
      <c r="S5290">
        <v>23.5</v>
      </c>
      <c r="T5290">
        <v>1.8</v>
      </c>
      <c r="U5290">
        <v>26.2</v>
      </c>
      <c r="V5290">
        <v>2.2999999999999998</v>
      </c>
      <c r="W5290">
        <v>8</v>
      </c>
      <c r="X5290">
        <v>0</v>
      </c>
      <c r="Y5290">
        <v>0</v>
      </c>
      <c r="Z5290">
        <v>2</v>
      </c>
      <c r="AA5290">
        <v>0</v>
      </c>
      <c r="AB5290">
        <v>7</v>
      </c>
      <c r="AC5290">
        <v>0</v>
      </c>
      <c r="AD5290">
        <v>7</v>
      </c>
      <c r="AE5290">
        <v>0</v>
      </c>
      <c r="AY5290" s="59"/>
    </row>
    <row r="5291" spans="1:51">
      <c r="A5291" s="19">
        <v>43843</v>
      </c>
      <c r="B5291" t="s">
        <v>26</v>
      </c>
      <c r="C5291" s="19">
        <v>43893</v>
      </c>
      <c r="D5291">
        <v>91</v>
      </c>
      <c r="E5291">
        <v>20.399999999999999</v>
      </c>
      <c r="F5291">
        <v>5.6</v>
      </c>
      <c r="G5291">
        <v>1.6</v>
      </c>
      <c r="H5291">
        <v>10.9</v>
      </c>
      <c r="I5291">
        <v>3.4</v>
      </c>
      <c r="J5291">
        <v>17.7</v>
      </c>
      <c r="K5291">
        <v>1.8</v>
      </c>
      <c r="L5291">
        <v>25.1</v>
      </c>
      <c r="M5291">
        <v>3</v>
      </c>
      <c r="N5291">
        <v>24.3</v>
      </c>
      <c r="O5291">
        <v>3.3</v>
      </c>
      <c r="P5291">
        <v>1.7</v>
      </c>
      <c r="Q5291">
        <v>6.8</v>
      </c>
      <c r="R5291">
        <v>2</v>
      </c>
      <c r="S5291">
        <v>18.100000000000001</v>
      </c>
      <c r="T5291">
        <v>1.6</v>
      </c>
      <c r="U5291">
        <v>39.700000000000003</v>
      </c>
      <c r="V5291">
        <v>2.1</v>
      </c>
      <c r="W5291">
        <v>28</v>
      </c>
      <c r="X5291">
        <v>0</v>
      </c>
      <c r="Y5291">
        <v>0</v>
      </c>
      <c r="Z5291">
        <v>4</v>
      </c>
      <c r="AA5291">
        <v>0</v>
      </c>
      <c r="AB5291">
        <v>24</v>
      </c>
      <c r="AC5291">
        <v>0</v>
      </c>
      <c r="AD5291">
        <v>35</v>
      </c>
      <c r="AE5291">
        <v>0</v>
      </c>
      <c r="AY5291" s="59"/>
    </row>
    <row r="5292" spans="1:51">
      <c r="A5292" s="19">
        <v>43843</v>
      </c>
      <c r="B5292" t="s">
        <v>27</v>
      </c>
      <c r="C5292" s="19">
        <v>43893</v>
      </c>
      <c r="D5292">
        <v>75</v>
      </c>
      <c r="E5292">
        <v>21.2</v>
      </c>
      <c r="F5292">
        <v>4.7</v>
      </c>
      <c r="G5292">
        <v>1.2</v>
      </c>
      <c r="H5292">
        <v>11.5</v>
      </c>
      <c r="I5292">
        <v>15.3</v>
      </c>
      <c r="J5292">
        <v>16.5</v>
      </c>
      <c r="K5292">
        <v>1.3</v>
      </c>
      <c r="L5292">
        <v>15</v>
      </c>
      <c r="M5292">
        <v>2.8</v>
      </c>
      <c r="N5292">
        <v>31</v>
      </c>
      <c r="O5292">
        <v>3.1</v>
      </c>
      <c r="P5292">
        <v>1.7</v>
      </c>
      <c r="Q5292">
        <v>9.1</v>
      </c>
      <c r="R5292">
        <v>16.899999999999999</v>
      </c>
      <c r="S5292">
        <v>18.3</v>
      </c>
      <c r="T5292">
        <v>1.7</v>
      </c>
      <c r="U5292">
        <v>15.2</v>
      </c>
      <c r="V5292">
        <v>2.6</v>
      </c>
      <c r="W5292">
        <v>24</v>
      </c>
      <c r="X5292">
        <v>0</v>
      </c>
      <c r="Y5292">
        <v>0</v>
      </c>
      <c r="Z5292">
        <v>4</v>
      </c>
      <c r="AA5292">
        <v>17</v>
      </c>
      <c r="AB5292">
        <v>19</v>
      </c>
      <c r="AC5292">
        <v>0</v>
      </c>
      <c r="AD5292">
        <v>11</v>
      </c>
      <c r="AE5292">
        <v>0</v>
      </c>
      <c r="AY5292" s="59"/>
    </row>
    <row r="5293" spans="1:51">
      <c r="A5293" s="19">
        <v>43843</v>
      </c>
      <c r="B5293" t="s">
        <v>28</v>
      </c>
      <c r="C5293" s="19">
        <v>43893</v>
      </c>
      <c r="D5293">
        <v>110</v>
      </c>
      <c r="E5293">
        <v>36.200000000000003</v>
      </c>
      <c r="F5293">
        <v>6.4</v>
      </c>
      <c r="G5293">
        <v>2.4</v>
      </c>
      <c r="H5293">
        <v>7.8</v>
      </c>
      <c r="I5293">
        <v>2.6</v>
      </c>
      <c r="J5293">
        <v>16.399999999999999</v>
      </c>
      <c r="K5293">
        <v>1.7</v>
      </c>
      <c r="L5293">
        <v>13</v>
      </c>
      <c r="M5293">
        <v>3</v>
      </c>
      <c r="N5293">
        <v>74.3</v>
      </c>
      <c r="O5293">
        <v>2.2000000000000002</v>
      </c>
      <c r="P5293">
        <v>0.8</v>
      </c>
      <c r="Q5293">
        <v>3</v>
      </c>
      <c r="R5293">
        <v>1.1000000000000001</v>
      </c>
      <c r="S5293">
        <v>9.9</v>
      </c>
      <c r="T5293">
        <v>0.8</v>
      </c>
      <c r="U5293">
        <v>6.3</v>
      </c>
      <c r="V5293">
        <v>1.1000000000000001</v>
      </c>
      <c r="W5293">
        <v>69</v>
      </c>
      <c r="X5293">
        <v>0</v>
      </c>
      <c r="Y5293">
        <v>0</v>
      </c>
      <c r="Z5293">
        <v>1</v>
      </c>
      <c r="AA5293">
        <v>0</v>
      </c>
      <c r="AB5293">
        <v>31</v>
      </c>
      <c r="AC5293">
        <v>0</v>
      </c>
      <c r="AD5293">
        <v>9</v>
      </c>
      <c r="AE5293">
        <v>0</v>
      </c>
      <c r="AY5293" s="59"/>
    </row>
    <row r="5294" spans="1:51">
      <c r="A5294" s="19">
        <v>43843</v>
      </c>
      <c r="B5294" t="s">
        <v>29</v>
      </c>
      <c r="C5294" s="19">
        <v>43893</v>
      </c>
      <c r="D5294">
        <v>37</v>
      </c>
      <c r="E5294">
        <v>30.8</v>
      </c>
      <c r="F5294">
        <v>3.5</v>
      </c>
      <c r="G5294">
        <v>2.4</v>
      </c>
      <c r="H5294">
        <v>9.5</v>
      </c>
      <c r="I5294">
        <v>3.4</v>
      </c>
      <c r="J5294">
        <v>21.3</v>
      </c>
      <c r="K5294">
        <v>1.6</v>
      </c>
      <c r="L5294">
        <v>13.7</v>
      </c>
      <c r="M5294">
        <v>3.3</v>
      </c>
      <c r="N5294">
        <v>55.5</v>
      </c>
      <c r="O5294">
        <v>1.9</v>
      </c>
      <c r="P5294">
        <v>1.4</v>
      </c>
      <c r="Q5294">
        <v>4.7</v>
      </c>
      <c r="R5294">
        <v>1.7</v>
      </c>
      <c r="S5294">
        <v>22.4</v>
      </c>
      <c r="T5294">
        <v>1</v>
      </c>
      <c r="U5294">
        <v>9</v>
      </c>
      <c r="V5294">
        <v>1.9</v>
      </c>
      <c r="W5294">
        <v>19</v>
      </c>
      <c r="X5294">
        <v>0</v>
      </c>
      <c r="Y5294">
        <v>0</v>
      </c>
      <c r="Z5294">
        <v>1</v>
      </c>
      <c r="AA5294">
        <v>0</v>
      </c>
      <c r="AB5294">
        <v>13</v>
      </c>
      <c r="AC5294">
        <v>0</v>
      </c>
      <c r="AD5294">
        <v>4</v>
      </c>
      <c r="AE5294">
        <v>0</v>
      </c>
      <c r="AY5294" s="59"/>
    </row>
    <row r="5295" spans="1:51">
      <c r="A5295" s="19">
        <v>43843</v>
      </c>
      <c r="B5295" t="s">
        <v>30</v>
      </c>
      <c r="C5295" s="19">
        <v>43893</v>
      </c>
      <c r="D5295">
        <v>64</v>
      </c>
      <c r="E5295">
        <v>35.5</v>
      </c>
      <c r="F5295">
        <v>6.7</v>
      </c>
      <c r="G5295">
        <v>2.9</v>
      </c>
      <c r="H5295">
        <v>9.1</v>
      </c>
      <c r="I5295">
        <v>2.9</v>
      </c>
      <c r="J5295">
        <v>15.1</v>
      </c>
      <c r="K5295">
        <v>1.6</v>
      </c>
      <c r="L5295">
        <v>12.5</v>
      </c>
      <c r="M5295">
        <v>3.1</v>
      </c>
      <c r="N5295">
        <v>73.599999999999994</v>
      </c>
      <c r="O5295">
        <v>2.5</v>
      </c>
      <c r="P5295">
        <v>1.2</v>
      </c>
      <c r="Q5295">
        <v>3.8</v>
      </c>
      <c r="R5295">
        <v>1.3</v>
      </c>
      <c r="S5295">
        <v>8.8000000000000007</v>
      </c>
      <c r="T5295">
        <v>0.9</v>
      </c>
      <c r="U5295">
        <v>6.2</v>
      </c>
      <c r="V5295">
        <v>1.3</v>
      </c>
      <c r="W5295">
        <v>41</v>
      </c>
      <c r="X5295">
        <v>0</v>
      </c>
      <c r="Y5295">
        <v>0</v>
      </c>
      <c r="Z5295">
        <v>1</v>
      </c>
      <c r="AA5295">
        <v>0</v>
      </c>
      <c r="AB5295">
        <v>17</v>
      </c>
      <c r="AC5295">
        <v>0</v>
      </c>
      <c r="AD5295">
        <v>5</v>
      </c>
      <c r="AE5295">
        <v>0</v>
      </c>
      <c r="AY5295" s="59"/>
    </row>
    <row r="5296" spans="1:51">
      <c r="A5296" s="19">
        <v>43843</v>
      </c>
      <c r="B5296" t="s">
        <v>31</v>
      </c>
      <c r="C5296" s="19">
        <v>43893</v>
      </c>
      <c r="D5296">
        <v>228</v>
      </c>
      <c r="E5296">
        <v>32</v>
      </c>
      <c r="F5296">
        <v>6.8</v>
      </c>
      <c r="G5296">
        <v>2.4</v>
      </c>
      <c r="H5296">
        <v>8.4</v>
      </c>
      <c r="I5296">
        <v>2.8</v>
      </c>
      <c r="J5296">
        <v>17.100000000000001</v>
      </c>
      <c r="K5296">
        <v>1.7</v>
      </c>
      <c r="L5296">
        <v>14.4</v>
      </c>
      <c r="M5296">
        <v>3.9</v>
      </c>
      <c r="N5296">
        <v>62.6</v>
      </c>
      <c r="O5296">
        <v>3.2</v>
      </c>
      <c r="P5296">
        <v>1.3</v>
      </c>
      <c r="Q5296">
        <v>4.0999999999999996</v>
      </c>
      <c r="R5296">
        <v>1.6</v>
      </c>
      <c r="S5296">
        <v>13.8</v>
      </c>
      <c r="T5296">
        <v>1.2</v>
      </c>
      <c r="U5296">
        <v>9.8000000000000007</v>
      </c>
      <c r="V5296">
        <v>2</v>
      </c>
      <c r="W5296">
        <v>127</v>
      </c>
      <c r="X5296">
        <v>1</v>
      </c>
      <c r="Y5296">
        <v>0</v>
      </c>
      <c r="Z5296">
        <v>3</v>
      </c>
      <c r="AA5296">
        <v>0</v>
      </c>
      <c r="AB5296">
        <v>68</v>
      </c>
      <c r="AC5296">
        <v>0</v>
      </c>
      <c r="AD5296">
        <v>29</v>
      </c>
      <c r="AE5296">
        <v>0</v>
      </c>
      <c r="AY5296" s="59"/>
    </row>
    <row r="5297" spans="1:51">
      <c r="A5297" s="19">
        <v>43843</v>
      </c>
      <c r="B5297" t="s">
        <v>32</v>
      </c>
      <c r="C5297" s="19">
        <v>43893</v>
      </c>
      <c r="D5297">
        <v>29</v>
      </c>
      <c r="E5297">
        <v>20.9</v>
      </c>
      <c r="F5297">
        <v>2.4</v>
      </c>
      <c r="G5297">
        <v>1.6</v>
      </c>
      <c r="H5297">
        <v>11.3</v>
      </c>
      <c r="I5297">
        <v>3.8</v>
      </c>
      <c r="J5297">
        <v>25</v>
      </c>
      <c r="K5297">
        <v>2.7</v>
      </c>
      <c r="L5297">
        <v>17.3</v>
      </c>
      <c r="M5297">
        <v>4.7</v>
      </c>
      <c r="N5297">
        <v>25.4</v>
      </c>
      <c r="O5297">
        <v>1.9</v>
      </c>
      <c r="P5297">
        <v>1.3</v>
      </c>
      <c r="Q5297">
        <v>7.7</v>
      </c>
      <c r="R5297">
        <v>2.2999999999999998</v>
      </c>
      <c r="S5297">
        <v>39.200000000000003</v>
      </c>
      <c r="T5297">
        <v>1.9</v>
      </c>
      <c r="U5297">
        <v>17.100000000000001</v>
      </c>
      <c r="V5297">
        <v>2.8</v>
      </c>
      <c r="W5297">
        <v>9</v>
      </c>
      <c r="X5297">
        <v>0</v>
      </c>
      <c r="Y5297">
        <v>0</v>
      </c>
      <c r="Z5297">
        <v>1</v>
      </c>
      <c r="AA5297">
        <v>0</v>
      </c>
      <c r="AB5297">
        <v>11</v>
      </c>
      <c r="AC5297">
        <v>0</v>
      </c>
      <c r="AD5297">
        <v>8</v>
      </c>
      <c r="AE5297">
        <v>0</v>
      </c>
      <c r="AY5297" s="59"/>
    </row>
    <row r="5298" spans="1:51">
      <c r="A5298" s="19">
        <v>43843</v>
      </c>
      <c r="B5298" t="s">
        <v>33</v>
      </c>
      <c r="C5298" s="19">
        <v>43893</v>
      </c>
      <c r="D5298">
        <v>16</v>
      </c>
      <c r="E5298">
        <v>17.8</v>
      </c>
      <c r="F5298">
        <v>5</v>
      </c>
      <c r="G5298">
        <v>1.6</v>
      </c>
      <c r="H5298">
        <v>10</v>
      </c>
      <c r="I5298">
        <v>3.5</v>
      </c>
      <c r="J5298">
        <v>31.3</v>
      </c>
      <c r="K5298">
        <v>1.8</v>
      </c>
      <c r="L5298">
        <v>15.8</v>
      </c>
      <c r="M5298">
        <v>2.8</v>
      </c>
      <c r="N5298">
        <v>15</v>
      </c>
      <c r="O5298">
        <v>2.2000000000000002</v>
      </c>
      <c r="P5298">
        <v>1.1000000000000001</v>
      </c>
      <c r="Q5298">
        <v>5.0999999999999996</v>
      </c>
      <c r="R5298">
        <v>1.9</v>
      </c>
      <c r="S5298">
        <v>59.8</v>
      </c>
      <c r="T5298">
        <v>1.3</v>
      </c>
      <c r="U5298">
        <v>11.6</v>
      </c>
      <c r="V5298">
        <v>1.6</v>
      </c>
      <c r="W5298">
        <v>4</v>
      </c>
      <c r="X5298">
        <v>0</v>
      </c>
      <c r="Y5298">
        <v>0</v>
      </c>
      <c r="Z5298">
        <v>0</v>
      </c>
      <c r="AA5298">
        <v>0</v>
      </c>
      <c r="AB5298">
        <v>8</v>
      </c>
      <c r="AC5298">
        <v>0</v>
      </c>
      <c r="AD5298">
        <v>4</v>
      </c>
      <c r="AE5298">
        <v>0</v>
      </c>
      <c r="AY5298" s="59"/>
    </row>
    <row r="5299" spans="1:51">
      <c r="A5299" s="19">
        <v>43843</v>
      </c>
      <c r="B5299" t="s">
        <v>34</v>
      </c>
      <c r="C5299" s="19">
        <v>43893</v>
      </c>
      <c r="D5299">
        <v>99</v>
      </c>
      <c r="E5299">
        <v>31.6</v>
      </c>
      <c r="F5299">
        <v>6.1</v>
      </c>
      <c r="G5299">
        <v>2.4</v>
      </c>
      <c r="H5299">
        <v>10.4</v>
      </c>
      <c r="I5299">
        <v>3.8</v>
      </c>
      <c r="J5299">
        <v>17.2</v>
      </c>
      <c r="K5299">
        <v>1.3</v>
      </c>
      <c r="L5299">
        <v>13.4</v>
      </c>
      <c r="M5299">
        <v>3.2</v>
      </c>
      <c r="N5299">
        <v>61.4</v>
      </c>
      <c r="O5299">
        <v>2.9</v>
      </c>
      <c r="P5299">
        <v>1.4</v>
      </c>
      <c r="Q5299">
        <v>5.9</v>
      </c>
      <c r="R5299">
        <v>2</v>
      </c>
      <c r="S5299">
        <v>14.2</v>
      </c>
      <c r="T5299">
        <v>1.1000000000000001</v>
      </c>
      <c r="U5299">
        <v>8.8000000000000007</v>
      </c>
      <c r="V5299">
        <v>1.9</v>
      </c>
      <c r="W5299">
        <v>56</v>
      </c>
      <c r="X5299">
        <v>0</v>
      </c>
      <c r="Y5299">
        <v>0</v>
      </c>
      <c r="Z5299">
        <v>3</v>
      </c>
      <c r="AA5299">
        <v>0</v>
      </c>
      <c r="AB5299">
        <v>30</v>
      </c>
      <c r="AC5299">
        <v>0</v>
      </c>
      <c r="AD5299">
        <v>10</v>
      </c>
      <c r="AE5299">
        <v>0</v>
      </c>
      <c r="AY5299" s="59"/>
    </row>
    <row r="5300" spans="1:51">
      <c r="A5300" s="19">
        <v>43843</v>
      </c>
      <c r="B5300" t="s">
        <v>35</v>
      </c>
      <c r="C5300" s="19">
        <v>43900</v>
      </c>
      <c r="D5300">
        <v>20</v>
      </c>
      <c r="E5300">
        <v>22.8</v>
      </c>
      <c r="F5300">
        <v>2.2999999999999998</v>
      </c>
      <c r="G5300">
        <v>1.5</v>
      </c>
      <c r="H5300">
        <v>10.5</v>
      </c>
      <c r="I5300">
        <v>2.9</v>
      </c>
      <c r="J5300">
        <v>27.2</v>
      </c>
      <c r="K5300">
        <v>2.7</v>
      </c>
      <c r="L5300">
        <v>15.2</v>
      </c>
      <c r="M5300">
        <v>4.5999999999999996</v>
      </c>
      <c r="N5300">
        <v>28.2</v>
      </c>
      <c r="O5300">
        <v>2.2000000000000002</v>
      </c>
      <c r="P5300">
        <v>1.4</v>
      </c>
      <c r="Q5300">
        <v>6.2</v>
      </c>
      <c r="R5300">
        <v>2.1</v>
      </c>
      <c r="S5300">
        <v>43.5</v>
      </c>
      <c r="T5300">
        <v>1.7</v>
      </c>
      <c r="U5300">
        <v>11.8</v>
      </c>
      <c r="V5300">
        <v>2.5</v>
      </c>
      <c r="W5300">
        <v>7</v>
      </c>
      <c r="X5300">
        <v>0</v>
      </c>
      <c r="Y5300">
        <v>0</v>
      </c>
      <c r="Z5300">
        <v>1</v>
      </c>
      <c r="AA5300">
        <v>0</v>
      </c>
      <c r="AB5300">
        <v>8</v>
      </c>
      <c r="AC5300">
        <v>0</v>
      </c>
      <c r="AD5300">
        <v>4</v>
      </c>
      <c r="AE5300">
        <v>0</v>
      </c>
      <c r="AY5300" s="59"/>
    </row>
    <row r="5301" spans="1:51">
      <c r="A5301" s="19">
        <v>43843</v>
      </c>
      <c r="B5301" t="s">
        <v>36</v>
      </c>
      <c r="C5301" s="19">
        <v>43900</v>
      </c>
      <c r="D5301">
        <v>125</v>
      </c>
      <c r="E5301">
        <v>29.2</v>
      </c>
      <c r="F5301">
        <v>4.7</v>
      </c>
      <c r="G5301">
        <v>1.6</v>
      </c>
      <c r="H5301">
        <v>10.8</v>
      </c>
      <c r="I5301">
        <v>3.3</v>
      </c>
      <c r="J5301">
        <v>20.3</v>
      </c>
      <c r="K5301">
        <v>1.1000000000000001</v>
      </c>
      <c r="L5301">
        <v>15.7</v>
      </c>
      <c r="M5301">
        <v>2.9</v>
      </c>
      <c r="N5301">
        <v>50.9</v>
      </c>
      <c r="O5301">
        <v>2.5</v>
      </c>
      <c r="P5301">
        <v>1.4</v>
      </c>
      <c r="Q5301">
        <v>6</v>
      </c>
      <c r="R5301">
        <v>2</v>
      </c>
      <c r="S5301">
        <v>21.5</v>
      </c>
      <c r="T5301">
        <v>1.2</v>
      </c>
      <c r="U5301">
        <v>12.2</v>
      </c>
      <c r="V5301">
        <v>2</v>
      </c>
      <c r="W5301">
        <v>54</v>
      </c>
      <c r="X5301">
        <v>0</v>
      </c>
      <c r="Y5301">
        <v>0</v>
      </c>
      <c r="Z5301">
        <v>5</v>
      </c>
      <c r="AA5301">
        <v>0</v>
      </c>
      <c r="AB5301">
        <v>37</v>
      </c>
      <c r="AC5301">
        <v>0</v>
      </c>
      <c r="AD5301">
        <v>29</v>
      </c>
      <c r="AE5301">
        <v>0</v>
      </c>
      <c r="AY5301" s="59"/>
    </row>
    <row r="5302" spans="1:51">
      <c r="A5302" s="19">
        <v>43843</v>
      </c>
      <c r="B5302" t="s">
        <v>37</v>
      </c>
      <c r="C5302" s="19">
        <v>43900</v>
      </c>
      <c r="D5302">
        <v>36</v>
      </c>
      <c r="E5302">
        <v>40.700000000000003</v>
      </c>
      <c r="F5302">
        <v>7.1</v>
      </c>
      <c r="G5302">
        <v>3.1</v>
      </c>
      <c r="H5302">
        <v>6.6</v>
      </c>
      <c r="I5302">
        <v>2.6</v>
      </c>
      <c r="J5302">
        <v>12.7</v>
      </c>
      <c r="K5302">
        <v>2.4</v>
      </c>
      <c r="L5302">
        <v>11.5</v>
      </c>
      <c r="M5302">
        <v>2.9</v>
      </c>
      <c r="N5302">
        <v>84.6</v>
      </c>
      <c r="O5302">
        <v>2.1</v>
      </c>
      <c r="P5302">
        <v>0.6</v>
      </c>
      <c r="Q5302">
        <v>1.8</v>
      </c>
      <c r="R5302">
        <v>0.8</v>
      </c>
      <c r="S5302">
        <v>4.0999999999999996</v>
      </c>
      <c r="T5302">
        <v>0.8</v>
      </c>
      <c r="U5302">
        <v>3.9</v>
      </c>
      <c r="V5302">
        <v>0.9</v>
      </c>
      <c r="W5302">
        <v>31</v>
      </c>
      <c r="X5302">
        <v>0</v>
      </c>
      <c r="Y5302">
        <v>0</v>
      </c>
      <c r="Z5302">
        <v>0</v>
      </c>
      <c r="AA5302">
        <v>0</v>
      </c>
      <c r="AB5302">
        <v>3</v>
      </c>
      <c r="AC5302">
        <v>0</v>
      </c>
      <c r="AD5302">
        <v>2</v>
      </c>
      <c r="AE5302">
        <v>0</v>
      </c>
      <c r="AY5302" s="59"/>
    </row>
    <row r="5303" spans="1:51">
      <c r="A5303" s="19">
        <v>43843</v>
      </c>
      <c r="B5303" t="s">
        <v>38</v>
      </c>
      <c r="C5303" s="19">
        <v>43900</v>
      </c>
      <c r="D5303">
        <v>68</v>
      </c>
      <c r="E5303">
        <v>34.4</v>
      </c>
      <c r="F5303">
        <v>6.6</v>
      </c>
      <c r="G5303">
        <v>2.8</v>
      </c>
      <c r="H5303">
        <v>9.3000000000000007</v>
      </c>
      <c r="I5303">
        <v>2.9</v>
      </c>
      <c r="J5303">
        <v>15.8</v>
      </c>
      <c r="K5303">
        <v>1.5</v>
      </c>
      <c r="L5303">
        <v>13.2</v>
      </c>
      <c r="M5303">
        <v>3.1</v>
      </c>
      <c r="N5303">
        <v>68.8</v>
      </c>
      <c r="O5303">
        <v>2.9</v>
      </c>
      <c r="P5303">
        <v>1.2</v>
      </c>
      <c r="Q5303">
        <v>4.5</v>
      </c>
      <c r="R5303">
        <v>1.4</v>
      </c>
      <c r="S5303">
        <v>10.7</v>
      </c>
      <c r="T5303">
        <v>1</v>
      </c>
      <c r="U5303">
        <v>7.7</v>
      </c>
      <c r="V5303">
        <v>1.4</v>
      </c>
      <c r="W5303">
        <v>42</v>
      </c>
      <c r="X5303">
        <v>0</v>
      </c>
      <c r="Y5303">
        <v>0</v>
      </c>
      <c r="Z5303">
        <v>1</v>
      </c>
      <c r="AA5303">
        <v>0</v>
      </c>
      <c r="AB5303">
        <v>19</v>
      </c>
      <c r="AC5303">
        <v>0</v>
      </c>
      <c r="AD5303">
        <v>6</v>
      </c>
      <c r="AE5303">
        <v>0</v>
      </c>
      <c r="AY5303" s="59"/>
    </row>
    <row r="5304" spans="1:51">
      <c r="A5304" s="19">
        <v>43843</v>
      </c>
      <c r="B5304" t="s">
        <v>39</v>
      </c>
      <c r="C5304" s="19">
        <v>43900</v>
      </c>
      <c r="D5304">
        <v>14</v>
      </c>
      <c r="E5304">
        <v>22.1</v>
      </c>
      <c r="F5304">
        <v>2.2999999999999998</v>
      </c>
      <c r="G5304">
        <v>1.8</v>
      </c>
      <c r="H5304">
        <v>13.9</v>
      </c>
      <c r="I5304">
        <v>5</v>
      </c>
      <c r="J5304">
        <v>22.6</v>
      </c>
      <c r="K5304">
        <v>1.9</v>
      </c>
      <c r="L5304">
        <v>16.600000000000001</v>
      </c>
      <c r="M5304">
        <v>3.5</v>
      </c>
      <c r="N5304">
        <v>29.7</v>
      </c>
      <c r="O5304">
        <v>1.8</v>
      </c>
      <c r="P5304">
        <v>1.6</v>
      </c>
      <c r="Q5304">
        <v>11.9</v>
      </c>
      <c r="R5304">
        <v>3.2</v>
      </c>
      <c r="S5304">
        <v>31.3</v>
      </c>
      <c r="T5304">
        <v>1.7</v>
      </c>
      <c r="U5304">
        <v>16</v>
      </c>
      <c r="V5304">
        <v>2.4</v>
      </c>
      <c r="W5304">
        <v>4</v>
      </c>
      <c r="X5304">
        <v>0</v>
      </c>
      <c r="Y5304">
        <v>0</v>
      </c>
      <c r="Z5304">
        <v>2</v>
      </c>
      <c r="AA5304">
        <v>0</v>
      </c>
      <c r="AB5304">
        <v>4</v>
      </c>
      <c r="AC5304">
        <v>0</v>
      </c>
      <c r="AD5304">
        <v>3</v>
      </c>
      <c r="AE5304">
        <v>0</v>
      </c>
      <c r="AY5304" s="59"/>
    </row>
    <row r="5305" spans="1:51">
      <c r="A5305" s="19">
        <v>43843</v>
      </c>
      <c r="B5305" t="s">
        <v>40</v>
      </c>
      <c r="C5305" s="19">
        <v>43900</v>
      </c>
      <c r="D5305">
        <v>89</v>
      </c>
      <c r="E5305">
        <v>20.399999999999999</v>
      </c>
      <c r="F5305">
        <v>2.2999999999999998</v>
      </c>
      <c r="G5305">
        <v>1.3</v>
      </c>
      <c r="H5305">
        <v>10.8</v>
      </c>
      <c r="I5305">
        <v>5.2</v>
      </c>
      <c r="J5305">
        <v>23</v>
      </c>
      <c r="K5305">
        <v>2.2000000000000002</v>
      </c>
      <c r="L5305">
        <v>19.7</v>
      </c>
      <c r="M5305">
        <v>4.8</v>
      </c>
      <c r="N5305">
        <v>24.7</v>
      </c>
      <c r="O5305">
        <v>2.1</v>
      </c>
      <c r="P5305">
        <v>1.5</v>
      </c>
      <c r="Q5305">
        <v>7.4</v>
      </c>
      <c r="R5305">
        <v>3.1</v>
      </c>
      <c r="S5305">
        <v>32.799999999999997</v>
      </c>
      <c r="T5305">
        <v>1.8</v>
      </c>
      <c r="U5305">
        <v>23.2</v>
      </c>
      <c r="V5305">
        <v>2.9</v>
      </c>
      <c r="W5305">
        <v>27</v>
      </c>
      <c r="X5305">
        <v>0</v>
      </c>
      <c r="Y5305">
        <v>0</v>
      </c>
      <c r="Z5305">
        <v>4</v>
      </c>
      <c r="AA5305">
        <v>0</v>
      </c>
      <c r="AB5305">
        <v>31</v>
      </c>
      <c r="AC5305">
        <v>0</v>
      </c>
      <c r="AD5305">
        <v>27</v>
      </c>
      <c r="AE5305">
        <v>0</v>
      </c>
      <c r="AY5305" s="59"/>
    </row>
    <row r="5306" spans="1:51">
      <c r="A5306" s="19">
        <v>43843</v>
      </c>
      <c r="B5306" t="s">
        <v>41</v>
      </c>
      <c r="C5306" s="19">
        <v>43904</v>
      </c>
      <c r="D5306">
        <v>6</v>
      </c>
      <c r="E5306">
        <v>28.6</v>
      </c>
      <c r="F5306">
        <v>5.3</v>
      </c>
      <c r="G5306">
        <v>2.2000000000000002</v>
      </c>
      <c r="H5306">
        <v>8.6</v>
      </c>
      <c r="I5306">
        <v>3</v>
      </c>
      <c r="J5306">
        <v>19.8</v>
      </c>
      <c r="K5306">
        <v>1.5</v>
      </c>
      <c r="L5306">
        <v>16.8</v>
      </c>
      <c r="M5306">
        <v>3.7</v>
      </c>
      <c r="N5306">
        <v>48.5</v>
      </c>
      <c r="O5306">
        <v>3</v>
      </c>
      <c r="P5306">
        <v>1.8</v>
      </c>
      <c r="Q5306">
        <v>4.7</v>
      </c>
      <c r="R5306">
        <v>2</v>
      </c>
      <c r="S5306">
        <v>20.7</v>
      </c>
      <c r="T5306">
        <v>1.7</v>
      </c>
      <c r="U5306">
        <v>15</v>
      </c>
      <c r="V5306">
        <v>2.4</v>
      </c>
      <c r="W5306">
        <v>3</v>
      </c>
      <c r="X5306">
        <v>0</v>
      </c>
      <c r="Y5306">
        <v>0</v>
      </c>
      <c r="Z5306">
        <v>0</v>
      </c>
      <c r="AA5306">
        <v>0</v>
      </c>
      <c r="AB5306">
        <v>2</v>
      </c>
      <c r="AC5306">
        <v>0</v>
      </c>
      <c r="AD5306">
        <v>2</v>
      </c>
      <c r="AE5306">
        <v>0</v>
      </c>
      <c r="AY5306" s="59"/>
    </row>
    <row r="5307" spans="1:51">
      <c r="A5307" s="19">
        <v>43843</v>
      </c>
      <c r="B5307" t="s">
        <v>43</v>
      </c>
      <c r="C5307" s="19">
        <v>43907</v>
      </c>
      <c r="D5307">
        <v>67</v>
      </c>
      <c r="E5307">
        <v>28.9</v>
      </c>
      <c r="F5307">
        <v>4.7</v>
      </c>
      <c r="G5307">
        <v>1.7</v>
      </c>
      <c r="H5307">
        <v>11.5</v>
      </c>
      <c r="I5307">
        <v>3.6</v>
      </c>
      <c r="J5307">
        <v>19.600000000000001</v>
      </c>
      <c r="K5307">
        <v>1.2</v>
      </c>
      <c r="L5307">
        <v>15.3</v>
      </c>
      <c r="M5307">
        <v>3.1</v>
      </c>
      <c r="N5307">
        <v>49.4</v>
      </c>
      <c r="O5307">
        <v>2.8</v>
      </c>
      <c r="P5307">
        <v>1.5</v>
      </c>
      <c r="Q5307">
        <v>7.5</v>
      </c>
      <c r="R5307">
        <v>2.1</v>
      </c>
      <c r="S5307">
        <v>20.399999999999999</v>
      </c>
      <c r="T5307">
        <v>1.4</v>
      </c>
      <c r="U5307">
        <v>12.5</v>
      </c>
      <c r="V5307">
        <v>2.1</v>
      </c>
      <c r="W5307">
        <v>29</v>
      </c>
      <c r="X5307">
        <v>0</v>
      </c>
      <c r="Y5307">
        <v>0</v>
      </c>
      <c r="Z5307">
        <v>3</v>
      </c>
      <c r="AA5307">
        <v>0</v>
      </c>
      <c r="AB5307">
        <v>20</v>
      </c>
      <c r="AC5307">
        <v>0</v>
      </c>
      <c r="AD5307">
        <v>15</v>
      </c>
      <c r="AE5307">
        <v>0</v>
      </c>
      <c r="AY5307" s="59"/>
    </row>
    <row r="5308" spans="1:51">
      <c r="A5308" s="19">
        <v>43843</v>
      </c>
      <c r="B5308" t="s">
        <v>44</v>
      </c>
      <c r="C5308" s="19">
        <v>43907</v>
      </c>
      <c r="D5308">
        <v>219</v>
      </c>
      <c r="E5308">
        <v>28.8</v>
      </c>
      <c r="F5308">
        <v>5.8</v>
      </c>
      <c r="G5308">
        <v>1.1000000000000001</v>
      </c>
      <c r="H5308">
        <v>9.6</v>
      </c>
      <c r="I5308">
        <v>2.4</v>
      </c>
      <c r="J5308">
        <v>19.8</v>
      </c>
      <c r="K5308">
        <v>2</v>
      </c>
      <c r="L5308">
        <v>15.8</v>
      </c>
      <c r="M5308">
        <v>4.2</v>
      </c>
      <c r="N5308">
        <v>49.3</v>
      </c>
      <c r="O5308">
        <v>3.2</v>
      </c>
      <c r="P5308">
        <v>1.4</v>
      </c>
      <c r="Q5308">
        <v>5.9</v>
      </c>
      <c r="R5308">
        <v>1.7</v>
      </c>
      <c r="S5308">
        <v>20.6</v>
      </c>
      <c r="T5308">
        <v>1.5</v>
      </c>
      <c r="U5308">
        <v>13.3</v>
      </c>
      <c r="V5308">
        <v>2.7</v>
      </c>
      <c r="W5308">
        <v>95</v>
      </c>
      <c r="X5308">
        <v>1</v>
      </c>
      <c r="Y5308">
        <v>0</v>
      </c>
      <c r="Z5308">
        <v>5</v>
      </c>
      <c r="AA5308">
        <v>0</v>
      </c>
      <c r="AB5308">
        <v>65</v>
      </c>
      <c r="AC5308">
        <v>0</v>
      </c>
      <c r="AD5308">
        <v>52</v>
      </c>
      <c r="AE5308">
        <v>0</v>
      </c>
      <c r="AY5308" s="59"/>
    </row>
    <row r="5309" spans="1:51">
      <c r="A5309" s="19">
        <v>43843</v>
      </c>
      <c r="B5309" t="s">
        <v>45</v>
      </c>
      <c r="C5309" s="19">
        <v>43907</v>
      </c>
      <c r="D5309">
        <v>155</v>
      </c>
      <c r="E5309">
        <v>35.200000000000003</v>
      </c>
      <c r="F5309">
        <v>4.2</v>
      </c>
      <c r="G5309">
        <v>2.2999999999999998</v>
      </c>
      <c r="H5309">
        <v>8.3000000000000007</v>
      </c>
      <c r="I5309">
        <v>2.9</v>
      </c>
      <c r="J5309">
        <v>15.2</v>
      </c>
      <c r="K5309">
        <v>1.4</v>
      </c>
      <c r="L5309">
        <v>17.100000000000001</v>
      </c>
      <c r="M5309">
        <v>2.9</v>
      </c>
      <c r="N5309">
        <v>67.900000000000006</v>
      </c>
      <c r="O5309">
        <v>2</v>
      </c>
      <c r="P5309">
        <v>1.3</v>
      </c>
      <c r="Q5309">
        <v>3.6</v>
      </c>
      <c r="R5309">
        <v>1.7</v>
      </c>
      <c r="S5309">
        <v>8.9</v>
      </c>
      <c r="T5309">
        <v>1</v>
      </c>
      <c r="U5309">
        <v>11.8</v>
      </c>
      <c r="V5309">
        <v>1.4</v>
      </c>
      <c r="W5309">
        <v>80</v>
      </c>
      <c r="X5309">
        <v>0</v>
      </c>
      <c r="Y5309">
        <v>0</v>
      </c>
      <c r="Z5309">
        <v>2</v>
      </c>
      <c r="AA5309">
        <v>0</v>
      </c>
      <c r="AB5309">
        <v>34</v>
      </c>
      <c r="AC5309">
        <v>0</v>
      </c>
      <c r="AD5309">
        <v>39</v>
      </c>
      <c r="AE5309">
        <v>0</v>
      </c>
      <c r="AY5309" s="59"/>
    </row>
    <row r="5310" spans="1:51">
      <c r="A5310" s="19">
        <v>43843</v>
      </c>
      <c r="B5310" t="s">
        <v>42</v>
      </c>
      <c r="C5310" s="19">
        <v>43907</v>
      </c>
      <c r="D5310">
        <v>136</v>
      </c>
      <c r="E5310">
        <v>28.2</v>
      </c>
      <c r="F5310">
        <v>5.5</v>
      </c>
      <c r="G5310">
        <v>1.5</v>
      </c>
      <c r="H5310">
        <v>12.2</v>
      </c>
      <c r="I5310">
        <v>3.9</v>
      </c>
      <c r="J5310">
        <v>18.399999999999999</v>
      </c>
      <c r="K5310">
        <v>1.4</v>
      </c>
      <c r="L5310">
        <v>15.4</v>
      </c>
      <c r="M5310">
        <v>3</v>
      </c>
      <c r="N5310">
        <v>48.8</v>
      </c>
      <c r="O5310">
        <v>3.5</v>
      </c>
      <c r="P5310">
        <v>1.5</v>
      </c>
      <c r="Q5310">
        <v>9</v>
      </c>
      <c r="R5310">
        <v>2.6</v>
      </c>
      <c r="S5310">
        <v>18.2</v>
      </c>
      <c r="T5310">
        <v>1.4</v>
      </c>
      <c r="U5310">
        <v>12.6</v>
      </c>
      <c r="V5310">
        <v>2.2000000000000002</v>
      </c>
      <c r="W5310">
        <v>58</v>
      </c>
      <c r="X5310">
        <v>0</v>
      </c>
      <c r="Y5310">
        <v>0</v>
      </c>
      <c r="Z5310">
        <v>9</v>
      </c>
      <c r="AA5310">
        <v>0</v>
      </c>
      <c r="AB5310">
        <v>38</v>
      </c>
      <c r="AC5310">
        <v>0</v>
      </c>
      <c r="AD5310">
        <v>32</v>
      </c>
      <c r="AE5310">
        <v>0</v>
      </c>
      <c r="AY5310" s="59"/>
    </row>
    <row r="5311" spans="1:51">
      <c r="A5311" s="19">
        <v>43843</v>
      </c>
      <c r="B5311" t="s">
        <v>46</v>
      </c>
      <c r="C5311" s="19">
        <v>43914</v>
      </c>
      <c r="D5311">
        <v>105</v>
      </c>
      <c r="E5311">
        <v>38.6</v>
      </c>
      <c r="F5311">
        <v>7.1</v>
      </c>
      <c r="G5311">
        <v>2.6</v>
      </c>
      <c r="H5311">
        <v>7.3</v>
      </c>
      <c r="I5311">
        <v>2.6</v>
      </c>
      <c r="J5311">
        <v>14.2</v>
      </c>
      <c r="K5311">
        <v>2</v>
      </c>
      <c r="L5311">
        <v>12.1</v>
      </c>
      <c r="M5311">
        <v>3</v>
      </c>
      <c r="N5311">
        <v>76.7</v>
      </c>
      <c r="O5311">
        <v>2.7</v>
      </c>
      <c r="P5311">
        <v>1.3</v>
      </c>
      <c r="Q5311">
        <v>2.6</v>
      </c>
      <c r="R5311">
        <v>1.3</v>
      </c>
      <c r="S5311">
        <v>7</v>
      </c>
      <c r="T5311">
        <v>1</v>
      </c>
      <c r="U5311">
        <v>5.5</v>
      </c>
      <c r="V5311">
        <v>1.4</v>
      </c>
      <c r="W5311">
        <v>83</v>
      </c>
      <c r="X5311">
        <v>1</v>
      </c>
      <c r="Y5311">
        <v>0</v>
      </c>
      <c r="Z5311">
        <v>1</v>
      </c>
      <c r="AA5311">
        <v>0</v>
      </c>
      <c r="AB5311">
        <v>13</v>
      </c>
      <c r="AC5311">
        <v>0</v>
      </c>
      <c r="AD5311">
        <v>7</v>
      </c>
      <c r="AE5311">
        <v>0</v>
      </c>
      <c r="AY5311" s="59"/>
    </row>
    <row r="5312" spans="1:51">
      <c r="A5312" s="19">
        <v>43843</v>
      </c>
      <c r="B5312" t="s">
        <v>47</v>
      </c>
      <c r="C5312" s="19">
        <v>43919</v>
      </c>
      <c r="D5312">
        <v>51</v>
      </c>
      <c r="E5312">
        <v>28.6</v>
      </c>
      <c r="F5312">
        <v>5.3</v>
      </c>
      <c r="G5312">
        <v>2.2000000000000002</v>
      </c>
      <c r="H5312">
        <v>8.6</v>
      </c>
      <c r="I5312">
        <v>3</v>
      </c>
      <c r="J5312">
        <v>19.8</v>
      </c>
      <c r="K5312">
        <v>1.5</v>
      </c>
      <c r="L5312">
        <v>16.8</v>
      </c>
      <c r="M5312">
        <v>3.7</v>
      </c>
      <c r="N5312">
        <v>47.5</v>
      </c>
      <c r="O5312">
        <v>3.3</v>
      </c>
      <c r="P5312">
        <v>1.9</v>
      </c>
      <c r="Q5312">
        <v>5.0999999999999996</v>
      </c>
      <c r="R5312">
        <v>2.4</v>
      </c>
      <c r="S5312">
        <v>20</v>
      </c>
      <c r="T5312">
        <v>1.6</v>
      </c>
      <c r="U5312">
        <v>15.3</v>
      </c>
      <c r="V5312">
        <v>2.6</v>
      </c>
      <c r="W5312">
        <v>22</v>
      </c>
      <c r="X5312">
        <v>0</v>
      </c>
      <c r="Y5312">
        <v>0</v>
      </c>
      <c r="Z5312">
        <v>1</v>
      </c>
      <c r="AA5312">
        <v>0</v>
      </c>
      <c r="AB5312">
        <v>15</v>
      </c>
      <c r="AC5312">
        <v>0</v>
      </c>
      <c r="AD5312">
        <v>13</v>
      </c>
      <c r="AE5312">
        <v>0</v>
      </c>
      <c r="AY5312" s="59"/>
    </row>
    <row r="5313" spans="1:51">
      <c r="A5313" s="19">
        <v>43843</v>
      </c>
      <c r="B5313" t="s">
        <v>48</v>
      </c>
      <c r="C5313" s="19">
        <v>43925</v>
      </c>
      <c r="D5313">
        <v>15</v>
      </c>
      <c r="E5313">
        <v>27.5</v>
      </c>
      <c r="F5313">
        <v>4.8</v>
      </c>
      <c r="G5313">
        <v>1.7</v>
      </c>
      <c r="H5313">
        <v>9.1999999999999993</v>
      </c>
      <c r="I5313">
        <v>2.4</v>
      </c>
      <c r="J5313">
        <v>20.9</v>
      </c>
      <c r="K5313">
        <v>2.2000000000000002</v>
      </c>
      <c r="L5313">
        <v>17.3</v>
      </c>
      <c r="M5313">
        <v>3.7</v>
      </c>
      <c r="N5313">
        <v>42.5</v>
      </c>
      <c r="O5313">
        <v>3.1</v>
      </c>
      <c r="P5313">
        <v>1.8</v>
      </c>
      <c r="Q5313">
        <v>6.1</v>
      </c>
      <c r="R5313">
        <v>2.1</v>
      </c>
      <c r="S5313">
        <v>23.4</v>
      </c>
      <c r="T5313">
        <v>2</v>
      </c>
      <c r="U5313">
        <v>15.9</v>
      </c>
      <c r="V5313">
        <v>2.8</v>
      </c>
      <c r="W5313">
        <v>6</v>
      </c>
      <c r="X5313">
        <v>0</v>
      </c>
      <c r="Y5313">
        <v>0</v>
      </c>
      <c r="Z5313">
        <v>0</v>
      </c>
      <c r="AA5313">
        <v>0</v>
      </c>
      <c r="AB5313">
        <v>5</v>
      </c>
      <c r="AC5313">
        <v>0</v>
      </c>
      <c r="AD5313">
        <v>4</v>
      </c>
      <c r="AE5313">
        <v>0</v>
      </c>
      <c r="AY5313" s="59"/>
    </row>
    <row r="5314" spans="1:51">
      <c r="A5314" s="19">
        <v>43843</v>
      </c>
      <c r="B5314" t="s">
        <v>49</v>
      </c>
      <c r="C5314" s="19">
        <v>43925</v>
      </c>
      <c r="D5314">
        <v>24</v>
      </c>
      <c r="E5314">
        <v>22.9</v>
      </c>
      <c r="F5314">
        <v>5.9</v>
      </c>
      <c r="G5314">
        <v>1.7</v>
      </c>
      <c r="H5314">
        <v>8.4</v>
      </c>
      <c r="I5314">
        <v>2.2999999999999998</v>
      </c>
      <c r="J5314">
        <v>23</v>
      </c>
      <c r="K5314">
        <v>2.5</v>
      </c>
      <c r="L5314">
        <v>17.899999999999999</v>
      </c>
      <c r="M5314">
        <v>4.9000000000000004</v>
      </c>
      <c r="N5314">
        <v>30.4</v>
      </c>
      <c r="O5314">
        <v>4.4000000000000004</v>
      </c>
      <c r="P5314">
        <v>2</v>
      </c>
      <c r="Q5314">
        <v>5.5</v>
      </c>
      <c r="R5314">
        <v>2.2999999999999998</v>
      </c>
      <c r="S5314">
        <v>30.6</v>
      </c>
      <c r="T5314">
        <v>2.4</v>
      </c>
      <c r="U5314">
        <v>18.600000000000001</v>
      </c>
      <c r="V5314">
        <v>3.5</v>
      </c>
      <c r="W5314">
        <v>9</v>
      </c>
      <c r="X5314">
        <v>0</v>
      </c>
      <c r="Y5314">
        <v>0</v>
      </c>
      <c r="Z5314">
        <v>0</v>
      </c>
      <c r="AA5314">
        <v>0</v>
      </c>
      <c r="AB5314">
        <v>9</v>
      </c>
      <c r="AC5314">
        <v>0</v>
      </c>
      <c r="AD5314">
        <v>7</v>
      </c>
      <c r="AE5314">
        <v>0</v>
      </c>
      <c r="AY5314" s="59"/>
    </row>
    <row r="5315" spans="1:51">
      <c r="A5315" s="19">
        <v>43843</v>
      </c>
      <c r="B5315" t="s">
        <v>50</v>
      </c>
      <c r="C5315" s="19">
        <v>43925</v>
      </c>
      <c r="D5315">
        <v>54</v>
      </c>
      <c r="E5315">
        <v>42.3</v>
      </c>
      <c r="F5315">
        <v>3.7</v>
      </c>
      <c r="G5315">
        <v>3.1</v>
      </c>
      <c r="H5315">
        <v>6.7</v>
      </c>
      <c r="I5315">
        <v>2.7</v>
      </c>
      <c r="J5315">
        <v>13.8</v>
      </c>
      <c r="K5315">
        <v>2.2999999999999998</v>
      </c>
      <c r="L5315">
        <v>11.8</v>
      </c>
      <c r="M5315">
        <v>3.2</v>
      </c>
      <c r="N5315">
        <v>82.8</v>
      </c>
      <c r="O5315">
        <v>1.3</v>
      </c>
      <c r="P5315">
        <v>1.1000000000000001</v>
      </c>
      <c r="Q5315">
        <v>2</v>
      </c>
      <c r="R5315">
        <v>1.1000000000000001</v>
      </c>
      <c r="S5315">
        <v>5.4</v>
      </c>
      <c r="T5315">
        <v>0.7</v>
      </c>
      <c r="U5315">
        <v>4.2</v>
      </c>
      <c r="V5315">
        <v>1</v>
      </c>
      <c r="W5315">
        <v>45</v>
      </c>
      <c r="X5315">
        <v>0</v>
      </c>
      <c r="Y5315">
        <v>0</v>
      </c>
      <c r="Z5315">
        <v>0</v>
      </c>
      <c r="AA5315">
        <v>0</v>
      </c>
      <c r="AB5315">
        <v>6</v>
      </c>
      <c r="AC5315">
        <v>0</v>
      </c>
      <c r="AD5315">
        <v>3</v>
      </c>
      <c r="AE5315">
        <v>0</v>
      </c>
      <c r="AY5315" s="59"/>
    </row>
    <row r="5316" spans="1:51">
      <c r="A5316" s="19">
        <v>43843</v>
      </c>
      <c r="B5316" t="s">
        <v>51</v>
      </c>
      <c r="C5316" s="19">
        <v>43925</v>
      </c>
      <c r="D5316">
        <v>14</v>
      </c>
      <c r="E5316">
        <v>27.1</v>
      </c>
      <c r="F5316">
        <v>2.2000000000000002</v>
      </c>
      <c r="G5316">
        <v>1.7</v>
      </c>
      <c r="H5316">
        <v>10.7</v>
      </c>
      <c r="I5316">
        <v>2.8</v>
      </c>
      <c r="J5316">
        <v>22.2</v>
      </c>
      <c r="K5316">
        <v>2.2999999999999998</v>
      </c>
      <c r="L5316">
        <v>16.5</v>
      </c>
      <c r="M5316">
        <v>4.2</v>
      </c>
      <c r="N5316">
        <v>40.4</v>
      </c>
      <c r="O5316">
        <v>2.1</v>
      </c>
      <c r="P5316">
        <v>1.9</v>
      </c>
      <c r="Q5316">
        <v>7.2</v>
      </c>
      <c r="R5316">
        <v>2.4</v>
      </c>
      <c r="S5316">
        <v>26.3</v>
      </c>
      <c r="T5316">
        <v>2.1</v>
      </c>
      <c r="U5316">
        <v>14.3</v>
      </c>
      <c r="V5316">
        <v>2.9</v>
      </c>
      <c r="W5316">
        <v>5</v>
      </c>
      <c r="X5316">
        <v>0</v>
      </c>
      <c r="Y5316">
        <v>0</v>
      </c>
      <c r="Z5316">
        <v>1</v>
      </c>
      <c r="AA5316">
        <v>0</v>
      </c>
      <c r="AB5316">
        <v>4</v>
      </c>
      <c r="AC5316">
        <v>0</v>
      </c>
      <c r="AD5316">
        <v>3</v>
      </c>
      <c r="AE5316">
        <v>0</v>
      </c>
      <c r="AY5316" s="59"/>
    </row>
    <row r="5317" spans="1:51">
      <c r="A5317" s="19">
        <v>43843</v>
      </c>
      <c r="B5317" t="s">
        <v>52</v>
      </c>
      <c r="C5317" s="19">
        <v>43928</v>
      </c>
      <c r="D5317">
        <v>84</v>
      </c>
      <c r="E5317">
        <v>23.4</v>
      </c>
      <c r="F5317">
        <v>6.1</v>
      </c>
      <c r="G5317">
        <v>2.1</v>
      </c>
      <c r="H5317">
        <v>11.4</v>
      </c>
      <c r="I5317">
        <v>4.4000000000000004</v>
      </c>
      <c r="J5317">
        <v>20.8</v>
      </c>
      <c r="K5317">
        <v>1.4</v>
      </c>
      <c r="L5317">
        <v>16.7</v>
      </c>
      <c r="M5317">
        <v>3.2</v>
      </c>
      <c r="N5317">
        <v>33.1</v>
      </c>
      <c r="O5317">
        <v>4.7</v>
      </c>
      <c r="P5317">
        <v>2.2999999999999998</v>
      </c>
      <c r="Q5317">
        <v>8.9</v>
      </c>
      <c r="R5317">
        <v>3.3</v>
      </c>
      <c r="S5317">
        <v>25.7</v>
      </c>
      <c r="T5317">
        <v>2</v>
      </c>
      <c r="U5317">
        <v>16.600000000000001</v>
      </c>
      <c r="V5317">
        <v>3.1</v>
      </c>
      <c r="W5317">
        <v>31</v>
      </c>
      <c r="X5317">
        <v>0</v>
      </c>
      <c r="Y5317">
        <v>0</v>
      </c>
      <c r="Z5317">
        <v>4</v>
      </c>
      <c r="AA5317">
        <v>0</v>
      </c>
      <c r="AB5317">
        <v>27</v>
      </c>
      <c r="AC5317">
        <v>0</v>
      </c>
      <c r="AD5317">
        <v>22</v>
      </c>
      <c r="AE5317">
        <v>0</v>
      </c>
      <c r="AY5317" s="59"/>
    </row>
    <row r="5318" spans="1:51">
      <c r="A5318" s="19">
        <v>43843</v>
      </c>
      <c r="B5318" t="s">
        <v>53</v>
      </c>
      <c r="C5318" s="19">
        <v>43949</v>
      </c>
      <c r="D5318">
        <v>60</v>
      </c>
      <c r="E5318">
        <v>23.7</v>
      </c>
      <c r="F5318">
        <v>3.5</v>
      </c>
      <c r="G5318">
        <v>2</v>
      </c>
      <c r="H5318">
        <v>11.3</v>
      </c>
      <c r="I5318">
        <v>3.6</v>
      </c>
      <c r="J5318">
        <v>20.6</v>
      </c>
      <c r="K5318">
        <v>2.2000000000000002</v>
      </c>
      <c r="L5318">
        <v>19.2</v>
      </c>
      <c r="M5318">
        <v>3.5</v>
      </c>
      <c r="N5318">
        <v>31</v>
      </c>
      <c r="O5318">
        <v>3.4</v>
      </c>
      <c r="P5318">
        <v>2.5</v>
      </c>
      <c r="Q5318">
        <v>8.8000000000000007</v>
      </c>
      <c r="R5318">
        <v>3.3</v>
      </c>
      <c r="S5318">
        <v>23.9</v>
      </c>
      <c r="T5318">
        <v>2.6</v>
      </c>
      <c r="U5318">
        <v>20.8</v>
      </c>
      <c r="V5318">
        <v>3.2</v>
      </c>
      <c r="W5318">
        <v>21</v>
      </c>
      <c r="X5318">
        <v>0</v>
      </c>
      <c r="Y5318">
        <v>0</v>
      </c>
      <c r="Z5318">
        <v>3</v>
      </c>
      <c r="AA5318">
        <v>0</v>
      </c>
      <c r="AB5318">
        <v>18</v>
      </c>
      <c r="AC5318">
        <v>0</v>
      </c>
      <c r="AD5318">
        <v>17</v>
      </c>
      <c r="AE5318">
        <v>0</v>
      </c>
      <c r="AY5318" s="59"/>
    </row>
    <row r="5319" spans="1:51">
      <c r="A5319" s="19">
        <v>43843</v>
      </c>
      <c r="B5319" t="s">
        <v>54</v>
      </c>
      <c r="C5319" s="19">
        <v>43949</v>
      </c>
      <c r="D5319">
        <v>21</v>
      </c>
      <c r="E5319">
        <v>32.1</v>
      </c>
      <c r="F5319">
        <v>6.5</v>
      </c>
      <c r="G5319">
        <v>2.2000000000000002</v>
      </c>
      <c r="H5319">
        <v>9.6999999999999993</v>
      </c>
      <c r="I5319">
        <v>2</v>
      </c>
      <c r="J5319">
        <v>17.8</v>
      </c>
      <c r="K5319">
        <v>1.6</v>
      </c>
      <c r="L5319">
        <v>14.8</v>
      </c>
      <c r="M5319">
        <v>2.7</v>
      </c>
      <c r="N5319">
        <v>52.9</v>
      </c>
      <c r="O5319">
        <v>4.4000000000000004</v>
      </c>
      <c r="P5319">
        <v>2.1</v>
      </c>
      <c r="Q5319">
        <v>6.3</v>
      </c>
      <c r="R5319">
        <v>2.2999999999999998</v>
      </c>
      <c r="S5319">
        <v>15.7</v>
      </c>
      <c r="T5319">
        <v>2.1</v>
      </c>
      <c r="U5319">
        <v>11.4</v>
      </c>
      <c r="V5319">
        <v>2.5</v>
      </c>
      <c r="W5319">
        <v>11</v>
      </c>
      <c r="X5319">
        <v>0</v>
      </c>
      <c r="Y5319">
        <v>0</v>
      </c>
      <c r="Z5319">
        <v>1</v>
      </c>
      <c r="AA5319">
        <v>0</v>
      </c>
      <c r="AB5319">
        <v>6</v>
      </c>
      <c r="AC5319">
        <v>0</v>
      </c>
      <c r="AD5319">
        <v>3</v>
      </c>
      <c r="AE5319">
        <v>0</v>
      </c>
      <c r="AY5319" s="59"/>
    </row>
    <row r="5320" spans="1:51">
      <c r="A5320" s="19">
        <v>43843</v>
      </c>
      <c r="B5320" t="s">
        <v>55</v>
      </c>
      <c r="C5320" s="19">
        <v>43949</v>
      </c>
      <c r="D5320">
        <v>96</v>
      </c>
      <c r="E5320">
        <v>29.9</v>
      </c>
      <c r="F5320">
        <v>6.1</v>
      </c>
      <c r="G5320">
        <v>2.6</v>
      </c>
      <c r="H5320">
        <v>9.3000000000000007</v>
      </c>
      <c r="I5320">
        <v>2.1</v>
      </c>
      <c r="J5320">
        <v>17.899999999999999</v>
      </c>
      <c r="K5320">
        <v>2.5</v>
      </c>
      <c r="L5320">
        <v>16.2</v>
      </c>
      <c r="M5320">
        <v>3</v>
      </c>
      <c r="N5320">
        <v>47.8</v>
      </c>
      <c r="O5320">
        <v>4.5</v>
      </c>
      <c r="P5320">
        <v>2.7</v>
      </c>
      <c r="Q5320">
        <v>6.2</v>
      </c>
      <c r="R5320">
        <v>2.4</v>
      </c>
      <c r="S5320">
        <v>16.600000000000001</v>
      </c>
      <c r="T5320">
        <v>2.4</v>
      </c>
      <c r="U5320">
        <v>14.1</v>
      </c>
      <c r="V5320">
        <v>2.8</v>
      </c>
      <c r="W5320">
        <v>44</v>
      </c>
      <c r="X5320">
        <v>0</v>
      </c>
      <c r="Y5320">
        <v>0</v>
      </c>
      <c r="Z5320">
        <v>2</v>
      </c>
      <c r="AA5320">
        <v>0</v>
      </c>
      <c r="AB5320">
        <v>26</v>
      </c>
      <c r="AC5320">
        <v>0</v>
      </c>
      <c r="AD5320">
        <v>24</v>
      </c>
      <c r="AE5320">
        <v>0</v>
      </c>
      <c r="AY5320" s="59"/>
    </row>
    <row r="5321" spans="1:51">
      <c r="A5321" s="19">
        <v>43843</v>
      </c>
      <c r="B5321" t="s">
        <v>56</v>
      </c>
      <c r="C5321" s="19">
        <v>43949</v>
      </c>
      <c r="D5321">
        <v>274</v>
      </c>
      <c r="E5321">
        <v>28.2</v>
      </c>
      <c r="F5321">
        <v>10.199999999999999</v>
      </c>
      <c r="G5321">
        <v>2.2999999999999998</v>
      </c>
      <c r="H5321">
        <v>9.6</v>
      </c>
      <c r="I5321">
        <v>2.1</v>
      </c>
      <c r="J5321">
        <v>18</v>
      </c>
      <c r="K5321">
        <v>1.6</v>
      </c>
      <c r="L5321">
        <v>14.8</v>
      </c>
      <c r="M5321">
        <v>2.8</v>
      </c>
      <c r="N5321">
        <v>44.3</v>
      </c>
      <c r="O5321">
        <v>7.5</v>
      </c>
      <c r="P5321">
        <v>2.7</v>
      </c>
      <c r="Q5321">
        <v>7.3</v>
      </c>
      <c r="R5321">
        <v>2.6</v>
      </c>
      <c r="S5321">
        <v>17.8</v>
      </c>
      <c r="T5321">
        <v>2.2999999999999998</v>
      </c>
      <c r="U5321">
        <v>12.4</v>
      </c>
      <c r="V5321">
        <v>2.6</v>
      </c>
      <c r="W5321">
        <v>134</v>
      </c>
      <c r="X5321">
        <v>9</v>
      </c>
      <c r="Y5321">
        <v>0</v>
      </c>
      <c r="Z5321">
        <v>7</v>
      </c>
      <c r="AA5321">
        <v>0</v>
      </c>
      <c r="AB5321">
        <v>85</v>
      </c>
      <c r="AC5321">
        <v>0</v>
      </c>
      <c r="AD5321">
        <v>39</v>
      </c>
      <c r="AE5321">
        <v>0</v>
      </c>
      <c r="AY5321" s="59"/>
    </row>
    <row r="5322" spans="1:51">
      <c r="A5322" s="19">
        <v>43843</v>
      </c>
      <c r="B5322" t="s">
        <v>57</v>
      </c>
      <c r="C5322" s="19">
        <v>43949</v>
      </c>
      <c r="D5322">
        <v>186</v>
      </c>
      <c r="E5322">
        <v>31</v>
      </c>
      <c r="F5322">
        <v>4.9000000000000004</v>
      </c>
      <c r="G5322">
        <v>1.6</v>
      </c>
      <c r="H5322">
        <v>11.5</v>
      </c>
      <c r="I5322">
        <v>3.5</v>
      </c>
      <c r="J5322">
        <v>18.3</v>
      </c>
      <c r="K5322">
        <v>1.1000000000000001</v>
      </c>
      <c r="L5322">
        <v>14.7</v>
      </c>
      <c r="M5322">
        <v>3</v>
      </c>
      <c r="N5322">
        <v>50.3</v>
      </c>
      <c r="O5322">
        <v>3.5</v>
      </c>
      <c r="P5322">
        <v>2.1</v>
      </c>
      <c r="Q5322">
        <v>7.8</v>
      </c>
      <c r="R5322">
        <v>3.1</v>
      </c>
      <c r="S5322">
        <v>16.7</v>
      </c>
      <c r="T5322">
        <v>1.9</v>
      </c>
      <c r="U5322">
        <v>11.7</v>
      </c>
      <c r="V5322">
        <v>2.6</v>
      </c>
      <c r="W5322">
        <v>94</v>
      </c>
      <c r="X5322">
        <v>0</v>
      </c>
      <c r="Y5322">
        <v>0</v>
      </c>
      <c r="Z5322">
        <v>10</v>
      </c>
      <c r="AA5322">
        <v>0</v>
      </c>
      <c r="AB5322">
        <v>56</v>
      </c>
      <c r="AC5322">
        <v>0</v>
      </c>
      <c r="AD5322">
        <v>26</v>
      </c>
      <c r="AE5322">
        <v>0</v>
      </c>
      <c r="AY5322" s="59"/>
    </row>
    <row r="5323" spans="1:51">
      <c r="A5323" s="19">
        <v>43843</v>
      </c>
      <c r="B5323" t="s">
        <v>58</v>
      </c>
      <c r="C5323" s="19">
        <v>43949</v>
      </c>
      <c r="D5323">
        <v>26</v>
      </c>
      <c r="E5323">
        <v>23.3</v>
      </c>
      <c r="F5323">
        <v>6.5</v>
      </c>
      <c r="G5323">
        <v>2.4</v>
      </c>
      <c r="H5323">
        <v>11.4</v>
      </c>
      <c r="I5323">
        <v>2.5</v>
      </c>
      <c r="J5323">
        <v>20.2</v>
      </c>
      <c r="K5323">
        <v>2.1</v>
      </c>
      <c r="L5323">
        <v>18.100000000000001</v>
      </c>
      <c r="M5323">
        <v>3.2</v>
      </c>
      <c r="N5323">
        <v>31</v>
      </c>
      <c r="O5323">
        <v>5.2</v>
      </c>
      <c r="P5323">
        <v>3</v>
      </c>
      <c r="Q5323">
        <v>9.3000000000000007</v>
      </c>
      <c r="R5323">
        <v>2.9</v>
      </c>
      <c r="S5323">
        <v>23.3</v>
      </c>
      <c r="T5323">
        <v>2.5</v>
      </c>
      <c r="U5323">
        <v>19.100000000000001</v>
      </c>
      <c r="V5323">
        <v>3.3</v>
      </c>
      <c r="W5323">
        <v>9</v>
      </c>
      <c r="X5323">
        <v>0</v>
      </c>
      <c r="Y5323">
        <v>0</v>
      </c>
      <c r="Z5323">
        <v>1</v>
      </c>
      <c r="AA5323">
        <v>0</v>
      </c>
      <c r="AB5323">
        <v>8</v>
      </c>
      <c r="AC5323">
        <v>0</v>
      </c>
      <c r="AD5323">
        <v>7</v>
      </c>
      <c r="AE5323">
        <v>0</v>
      </c>
      <c r="AY5323" s="59"/>
    </row>
    <row r="5324" spans="1:51">
      <c r="A5324" s="19">
        <v>43843</v>
      </c>
      <c r="B5324" t="s">
        <v>59</v>
      </c>
      <c r="C5324" s="19">
        <v>43953</v>
      </c>
      <c r="D5324">
        <v>7</v>
      </c>
      <c r="E5324">
        <v>28.6</v>
      </c>
      <c r="F5324">
        <v>5.3</v>
      </c>
      <c r="G5324">
        <v>2.2000000000000002</v>
      </c>
      <c r="H5324">
        <v>8.6</v>
      </c>
      <c r="I5324">
        <v>3</v>
      </c>
      <c r="J5324">
        <v>19.8</v>
      </c>
      <c r="K5324">
        <v>1.5</v>
      </c>
      <c r="L5324">
        <v>16.8</v>
      </c>
      <c r="M5324">
        <v>3.7</v>
      </c>
      <c r="N5324">
        <v>43.9</v>
      </c>
      <c r="O5324">
        <v>4.2</v>
      </c>
      <c r="P5324">
        <v>2.5</v>
      </c>
      <c r="Q5324">
        <v>5.7</v>
      </c>
      <c r="R5324">
        <v>2.8</v>
      </c>
      <c r="S5324">
        <v>20.100000000000001</v>
      </c>
      <c r="T5324">
        <v>2.1</v>
      </c>
      <c r="U5324">
        <v>15.2</v>
      </c>
      <c r="V5324">
        <v>3</v>
      </c>
      <c r="W5324">
        <v>3</v>
      </c>
      <c r="X5324">
        <v>0</v>
      </c>
      <c r="Y5324">
        <v>0</v>
      </c>
      <c r="Z5324">
        <v>0</v>
      </c>
      <c r="AA5324">
        <v>0</v>
      </c>
      <c r="AB5324">
        <v>2</v>
      </c>
      <c r="AC5324">
        <v>0</v>
      </c>
      <c r="AD5324">
        <v>2</v>
      </c>
      <c r="AE5324">
        <v>0</v>
      </c>
      <c r="AY5324" s="59"/>
    </row>
    <row r="5325" spans="1:51">
      <c r="A5325" s="19">
        <v>43843</v>
      </c>
      <c r="B5325" t="s">
        <v>60</v>
      </c>
      <c r="C5325" s="19">
        <v>43953</v>
      </c>
      <c r="D5325">
        <v>39</v>
      </c>
      <c r="E5325">
        <v>21</v>
      </c>
      <c r="F5325">
        <v>5.2</v>
      </c>
      <c r="G5325">
        <v>1.5</v>
      </c>
      <c r="H5325">
        <v>12.8</v>
      </c>
      <c r="I5325">
        <v>6.4</v>
      </c>
      <c r="J5325">
        <v>21.6</v>
      </c>
      <c r="K5325">
        <v>1.4</v>
      </c>
      <c r="L5325">
        <v>16.2</v>
      </c>
      <c r="M5325">
        <v>3.4</v>
      </c>
      <c r="N5325">
        <v>25.8</v>
      </c>
      <c r="O5325">
        <v>4.5</v>
      </c>
      <c r="P5325">
        <v>2.5</v>
      </c>
      <c r="Q5325">
        <v>11.5</v>
      </c>
      <c r="R5325">
        <v>5</v>
      </c>
      <c r="S5325">
        <v>27.7</v>
      </c>
      <c r="T5325">
        <v>2.5</v>
      </c>
      <c r="U5325">
        <v>16.600000000000001</v>
      </c>
      <c r="V5325">
        <v>3.5</v>
      </c>
      <c r="W5325">
        <v>13</v>
      </c>
      <c r="X5325">
        <v>0</v>
      </c>
      <c r="Y5325">
        <v>0</v>
      </c>
      <c r="Z5325">
        <v>3</v>
      </c>
      <c r="AA5325">
        <v>0</v>
      </c>
      <c r="AB5325">
        <v>13</v>
      </c>
      <c r="AC5325">
        <v>0</v>
      </c>
      <c r="AD5325">
        <v>10</v>
      </c>
      <c r="AE5325">
        <v>0</v>
      </c>
      <c r="AY5325" s="59"/>
    </row>
    <row r="5326" spans="1:51">
      <c r="A5326" s="19">
        <v>43843</v>
      </c>
      <c r="B5326" t="s">
        <v>61</v>
      </c>
      <c r="C5326" s="19">
        <v>43956</v>
      </c>
      <c r="D5326">
        <v>82</v>
      </c>
      <c r="E5326">
        <v>25.9</v>
      </c>
      <c r="F5326">
        <v>2.1</v>
      </c>
      <c r="G5326">
        <v>1.7</v>
      </c>
      <c r="H5326">
        <v>16.2</v>
      </c>
      <c r="I5326">
        <v>4.5</v>
      </c>
      <c r="J5326">
        <v>19.100000000000001</v>
      </c>
      <c r="K5326">
        <v>1.1000000000000001</v>
      </c>
      <c r="L5326">
        <v>15.9</v>
      </c>
      <c r="M5326">
        <v>3.1</v>
      </c>
      <c r="N5326">
        <v>35.799999999999997</v>
      </c>
      <c r="O5326">
        <v>2.8</v>
      </c>
      <c r="P5326">
        <v>2.6</v>
      </c>
      <c r="Q5326">
        <v>15.3</v>
      </c>
      <c r="R5326">
        <v>3.7</v>
      </c>
      <c r="S5326">
        <v>19.600000000000001</v>
      </c>
      <c r="T5326">
        <v>2.2000000000000002</v>
      </c>
      <c r="U5326">
        <v>14.2</v>
      </c>
      <c r="V5326">
        <v>3.3</v>
      </c>
      <c r="W5326">
        <v>28</v>
      </c>
      <c r="X5326">
        <v>0</v>
      </c>
      <c r="Y5326">
        <v>0</v>
      </c>
      <c r="Z5326">
        <v>17</v>
      </c>
      <c r="AA5326">
        <v>0</v>
      </c>
      <c r="AB5326">
        <v>20</v>
      </c>
      <c r="AC5326">
        <v>0</v>
      </c>
      <c r="AD5326">
        <v>17</v>
      </c>
      <c r="AE5326">
        <v>0</v>
      </c>
      <c r="AY5326" s="59"/>
    </row>
    <row r="5327" spans="1:51">
      <c r="A5327" s="19">
        <v>43843</v>
      </c>
      <c r="B5327" t="s">
        <v>62</v>
      </c>
      <c r="C5327" s="19">
        <v>43963</v>
      </c>
      <c r="D5327">
        <v>29</v>
      </c>
      <c r="E5327">
        <v>21</v>
      </c>
      <c r="F5327">
        <v>4.8</v>
      </c>
      <c r="G5327">
        <v>1.5</v>
      </c>
      <c r="H5327">
        <v>12.9</v>
      </c>
      <c r="I5327">
        <v>6.4</v>
      </c>
      <c r="J5327">
        <v>21.6</v>
      </c>
      <c r="K5327">
        <v>1.4</v>
      </c>
      <c r="L5327">
        <v>16.399999999999999</v>
      </c>
      <c r="M5327">
        <v>3.4</v>
      </c>
      <c r="N5327">
        <v>25.3</v>
      </c>
      <c r="O5327">
        <v>4.0999999999999996</v>
      </c>
      <c r="P5327">
        <v>2.7</v>
      </c>
      <c r="Q5327">
        <v>11.7</v>
      </c>
      <c r="R5327">
        <v>5.5</v>
      </c>
      <c r="S5327">
        <v>27.4</v>
      </c>
      <c r="T5327">
        <v>2.8</v>
      </c>
      <c r="U5327">
        <v>16.2</v>
      </c>
      <c r="V5327">
        <v>3.8</v>
      </c>
      <c r="W5327">
        <v>10</v>
      </c>
      <c r="X5327">
        <v>0</v>
      </c>
      <c r="Y5327">
        <v>0</v>
      </c>
      <c r="Z5327">
        <v>2</v>
      </c>
      <c r="AA5327">
        <v>0</v>
      </c>
      <c r="AB5327">
        <v>10</v>
      </c>
      <c r="AC5327">
        <v>0</v>
      </c>
      <c r="AD5327">
        <v>8</v>
      </c>
      <c r="AE5327">
        <v>0</v>
      </c>
      <c r="AY5327" s="59"/>
    </row>
    <row r="5328" spans="1:51">
      <c r="A5328" s="19">
        <v>43843</v>
      </c>
      <c r="B5328" t="s">
        <v>63</v>
      </c>
      <c r="C5328" s="19">
        <v>43963</v>
      </c>
      <c r="D5328">
        <v>28</v>
      </c>
      <c r="E5328">
        <v>28.9</v>
      </c>
      <c r="F5328">
        <v>6.3</v>
      </c>
      <c r="G5328">
        <v>2.5</v>
      </c>
      <c r="H5328">
        <v>10.8</v>
      </c>
      <c r="I5328">
        <v>3.9</v>
      </c>
      <c r="J5328">
        <v>21.2</v>
      </c>
      <c r="K5328">
        <v>2.1</v>
      </c>
      <c r="L5328">
        <v>10.5</v>
      </c>
      <c r="M5328">
        <v>3.4</v>
      </c>
      <c r="N5328">
        <v>42.9</v>
      </c>
      <c r="O5328">
        <v>4.8</v>
      </c>
      <c r="P5328">
        <v>2.9</v>
      </c>
      <c r="Q5328">
        <v>8.1999999999999993</v>
      </c>
      <c r="R5328">
        <v>3.4</v>
      </c>
      <c r="S5328">
        <v>23.3</v>
      </c>
      <c r="T5328">
        <v>2.8</v>
      </c>
      <c r="U5328">
        <v>7.9</v>
      </c>
      <c r="V5328">
        <v>3.4</v>
      </c>
      <c r="W5328">
        <v>15</v>
      </c>
      <c r="X5328">
        <v>0</v>
      </c>
      <c r="Y5328">
        <v>0</v>
      </c>
      <c r="Z5328">
        <v>1</v>
      </c>
      <c r="AA5328">
        <v>0</v>
      </c>
      <c r="AB5328">
        <v>11</v>
      </c>
      <c r="AC5328">
        <v>0</v>
      </c>
      <c r="AD5328">
        <v>1</v>
      </c>
      <c r="AE5328">
        <v>0</v>
      </c>
      <c r="AY5328" s="59"/>
    </row>
    <row r="5329" spans="1:51">
      <c r="A5329" s="19">
        <v>43843</v>
      </c>
      <c r="B5329" t="s">
        <v>64</v>
      </c>
      <c r="C5329" s="19">
        <v>43970</v>
      </c>
      <c r="D5329">
        <v>54</v>
      </c>
      <c r="E5329">
        <v>30.9</v>
      </c>
      <c r="F5329">
        <v>7.7</v>
      </c>
      <c r="G5329">
        <v>2.2999999999999998</v>
      </c>
      <c r="H5329">
        <v>8.8000000000000007</v>
      </c>
      <c r="I5329">
        <v>3.6</v>
      </c>
      <c r="J5329">
        <v>18.399999999999999</v>
      </c>
      <c r="K5329">
        <v>1.4</v>
      </c>
      <c r="L5329">
        <v>13.2</v>
      </c>
      <c r="M5329">
        <v>3.1</v>
      </c>
      <c r="N5329">
        <v>47.9</v>
      </c>
      <c r="O5329">
        <v>5.6</v>
      </c>
      <c r="P5329">
        <v>2.6</v>
      </c>
      <c r="Q5329">
        <v>6.3</v>
      </c>
      <c r="R5329">
        <v>3.6</v>
      </c>
      <c r="S5329">
        <v>17.3</v>
      </c>
      <c r="T5329">
        <v>2.6</v>
      </c>
      <c r="U5329">
        <v>10.6</v>
      </c>
      <c r="V5329">
        <v>3.1</v>
      </c>
      <c r="W5329">
        <v>29</v>
      </c>
      <c r="X5329">
        <v>1</v>
      </c>
      <c r="Y5329">
        <v>0</v>
      </c>
      <c r="Z5329">
        <v>1</v>
      </c>
      <c r="AA5329">
        <v>0</v>
      </c>
      <c r="AB5329">
        <v>18</v>
      </c>
      <c r="AC5329">
        <v>0</v>
      </c>
      <c r="AD5329">
        <v>5</v>
      </c>
      <c r="AE5329">
        <v>0</v>
      </c>
      <c r="AY5329" s="59"/>
    </row>
    <row r="5330" spans="1:51">
      <c r="A5330" s="19">
        <v>43843</v>
      </c>
      <c r="B5330" t="s">
        <v>65</v>
      </c>
      <c r="C5330" s="19">
        <v>43970</v>
      </c>
      <c r="D5330">
        <v>61</v>
      </c>
      <c r="E5330">
        <v>23.4</v>
      </c>
      <c r="F5330">
        <v>1.2</v>
      </c>
      <c r="G5330">
        <v>1.6</v>
      </c>
      <c r="H5330">
        <v>10.6</v>
      </c>
      <c r="I5330">
        <v>3.3</v>
      </c>
      <c r="J5330">
        <v>24.2</v>
      </c>
      <c r="K5330">
        <v>2.4</v>
      </c>
      <c r="L5330">
        <v>18.600000000000001</v>
      </c>
      <c r="M5330">
        <v>4.3</v>
      </c>
      <c r="N5330">
        <v>27.6</v>
      </c>
      <c r="O5330">
        <v>2.4</v>
      </c>
      <c r="P5330">
        <v>2.7</v>
      </c>
      <c r="Q5330">
        <v>8</v>
      </c>
      <c r="R5330">
        <v>3.5</v>
      </c>
      <c r="S5330">
        <v>30.1</v>
      </c>
      <c r="T5330">
        <v>3</v>
      </c>
      <c r="U5330">
        <v>18.3</v>
      </c>
      <c r="V5330">
        <v>3.9</v>
      </c>
      <c r="W5330">
        <v>21</v>
      </c>
      <c r="X5330">
        <v>0</v>
      </c>
      <c r="Y5330">
        <v>0</v>
      </c>
      <c r="Z5330">
        <v>2</v>
      </c>
      <c r="AA5330">
        <v>0</v>
      </c>
      <c r="AB5330">
        <v>22</v>
      </c>
      <c r="AC5330">
        <v>0</v>
      </c>
      <c r="AD5330">
        <v>17</v>
      </c>
      <c r="AE5330">
        <v>0</v>
      </c>
      <c r="AY5330" s="59"/>
    </row>
    <row r="5331" spans="1:51">
      <c r="A5331" s="19">
        <v>43843</v>
      </c>
      <c r="B5331" t="s">
        <v>143</v>
      </c>
      <c r="C5331" s="19">
        <v>43984</v>
      </c>
      <c r="D5331">
        <v>20</v>
      </c>
      <c r="E5331">
        <v>41.2</v>
      </c>
      <c r="F5331">
        <v>5.8</v>
      </c>
      <c r="G5331">
        <v>3.2</v>
      </c>
      <c r="H5331">
        <v>6.1</v>
      </c>
      <c r="I5331">
        <v>2.5</v>
      </c>
      <c r="J5331">
        <v>14</v>
      </c>
      <c r="K5331">
        <v>2.2999999999999998</v>
      </c>
      <c r="L5331">
        <v>11.4</v>
      </c>
      <c r="M5331">
        <v>3.2</v>
      </c>
      <c r="N5331">
        <v>69.900000000000006</v>
      </c>
      <c r="O5331">
        <v>3.3</v>
      </c>
      <c r="P5331">
        <v>2.4</v>
      </c>
      <c r="Q5331">
        <v>3.4</v>
      </c>
      <c r="R5331">
        <v>2.2999999999999998</v>
      </c>
      <c r="S5331">
        <v>8</v>
      </c>
      <c r="T5331">
        <v>2</v>
      </c>
      <c r="U5331">
        <v>6.1</v>
      </c>
      <c r="V5331">
        <v>2.2999999999999998</v>
      </c>
      <c r="W5331">
        <v>17</v>
      </c>
      <c r="X5331">
        <v>0</v>
      </c>
      <c r="Y5331">
        <v>0</v>
      </c>
      <c r="Z5331">
        <v>0</v>
      </c>
      <c r="AA5331">
        <v>0</v>
      </c>
      <c r="AB5331">
        <v>2</v>
      </c>
      <c r="AC5331">
        <v>0</v>
      </c>
      <c r="AD5331">
        <v>1</v>
      </c>
      <c r="AE5331">
        <v>0</v>
      </c>
      <c r="AY5331" s="59"/>
    </row>
    <row r="5332" spans="1:51">
      <c r="A5332" s="19">
        <v>43843</v>
      </c>
      <c r="B5332" t="s">
        <v>67</v>
      </c>
      <c r="C5332" s="19">
        <v>43984</v>
      </c>
      <c r="D5332">
        <v>19</v>
      </c>
      <c r="E5332">
        <v>25</v>
      </c>
      <c r="F5332">
        <v>5.2</v>
      </c>
      <c r="G5332">
        <v>1.4</v>
      </c>
      <c r="H5332">
        <v>10.1</v>
      </c>
      <c r="I5332">
        <v>3.4</v>
      </c>
      <c r="J5332">
        <v>21.8</v>
      </c>
      <c r="K5332">
        <v>2.5</v>
      </c>
      <c r="L5332">
        <v>15.7</v>
      </c>
      <c r="M5332">
        <v>4.5</v>
      </c>
      <c r="N5332">
        <v>32.6</v>
      </c>
      <c r="O5332">
        <v>4.7</v>
      </c>
      <c r="P5332">
        <v>2.7</v>
      </c>
      <c r="Q5332">
        <v>7.9</v>
      </c>
      <c r="R5332">
        <v>3.6</v>
      </c>
      <c r="S5332">
        <v>25.5</v>
      </c>
      <c r="T5332">
        <v>3.3</v>
      </c>
      <c r="U5332">
        <v>14.5</v>
      </c>
      <c r="V5332">
        <v>4.7</v>
      </c>
      <c r="W5332">
        <v>7</v>
      </c>
      <c r="X5332">
        <v>0</v>
      </c>
      <c r="Y5332">
        <v>0</v>
      </c>
      <c r="Z5332">
        <v>1</v>
      </c>
      <c r="AA5332">
        <v>0</v>
      </c>
      <c r="AB5332">
        <v>6</v>
      </c>
      <c r="AC5332">
        <v>0</v>
      </c>
      <c r="AD5332">
        <v>5</v>
      </c>
      <c r="AE5332">
        <v>0</v>
      </c>
      <c r="AY5332" s="59"/>
    </row>
    <row r="5333" spans="1:51">
      <c r="A5333" s="19">
        <v>43843</v>
      </c>
      <c r="B5333" t="s">
        <v>68</v>
      </c>
      <c r="C5333" s="19">
        <v>43984</v>
      </c>
      <c r="D5333">
        <v>126</v>
      </c>
      <c r="E5333">
        <v>27.9</v>
      </c>
      <c r="F5333">
        <v>3.2</v>
      </c>
      <c r="G5333">
        <v>5.0999999999999996</v>
      </c>
      <c r="H5333">
        <v>10.4</v>
      </c>
      <c r="I5333">
        <v>2.2000000000000002</v>
      </c>
      <c r="J5333">
        <v>19.5</v>
      </c>
      <c r="K5333">
        <v>1.7</v>
      </c>
      <c r="L5333">
        <v>16.399999999999999</v>
      </c>
      <c r="M5333">
        <v>3</v>
      </c>
      <c r="N5333">
        <v>38.9</v>
      </c>
      <c r="O5333">
        <v>3.7</v>
      </c>
      <c r="P5333">
        <v>4.0999999999999996</v>
      </c>
      <c r="Q5333">
        <v>8.1999999999999993</v>
      </c>
      <c r="R5333">
        <v>2.9</v>
      </c>
      <c r="S5333">
        <v>19.600000000000001</v>
      </c>
      <c r="T5333">
        <v>2.9</v>
      </c>
      <c r="U5333">
        <v>15.4</v>
      </c>
      <c r="V5333">
        <v>3.9</v>
      </c>
      <c r="W5333">
        <v>53</v>
      </c>
      <c r="X5333">
        <v>0</v>
      </c>
      <c r="Y5333">
        <v>0</v>
      </c>
      <c r="Z5333">
        <v>4</v>
      </c>
      <c r="AA5333">
        <v>0</v>
      </c>
      <c r="AB5333">
        <v>37</v>
      </c>
      <c r="AC5333">
        <v>0</v>
      </c>
      <c r="AD5333">
        <v>31</v>
      </c>
      <c r="AE5333">
        <v>0</v>
      </c>
      <c r="AY5333" s="59"/>
    </row>
    <row r="5334" spans="1:51">
      <c r="A5334" s="19">
        <v>43843</v>
      </c>
      <c r="B5334" t="s">
        <v>69</v>
      </c>
      <c r="C5334" s="19">
        <v>43984</v>
      </c>
      <c r="D5334">
        <v>34</v>
      </c>
      <c r="E5334">
        <v>24.9</v>
      </c>
      <c r="F5334">
        <v>2.7</v>
      </c>
      <c r="G5334">
        <v>1.5</v>
      </c>
      <c r="H5334">
        <v>8.4</v>
      </c>
      <c r="I5334">
        <v>2.4</v>
      </c>
      <c r="J5334">
        <v>25.8</v>
      </c>
      <c r="K5334">
        <v>1.9</v>
      </c>
      <c r="L5334">
        <v>15</v>
      </c>
      <c r="M5334">
        <v>6.9</v>
      </c>
      <c r="N5334">
        <v>30</v>
      </c>
      <c r="O5334">
        <v>3.5</v>
      </c>
      <c r="P5334">
        <v>2.6</v>
      </c>
      <c r="Q5334">
        <v>6.4</v>
      </c>
      <c r="R5334">
        <v>3.1</v>
      </c>
      <c r="S5334">
        <v>32.799999999999997</v>
      </c>
      <c r="T5334">
        <v>3.2</v>
      </c>
      <c r="U5334">
        <v>12.6</v>
      </c>
      <c r="V5334">
        <v>5.4</v>
      </c>
      <c r="W5334">
        <v>14</v>
      </c>
      <c r="X5334">
        <v>0</v>
      </c>
      <c r="Y5334">
        <v>0</v>
      </c>
      <c r="Z5334">
        <v>0</v>
      </c>
      <c r="AA5334">
        <v>0</v>
      </c>
      <c r="AB5334">
        <v>15</v>
      </c>
      <c r="AC5334">
        <v>0</v>
      </c>
      <c r="AD5334">
        <v>5</v>
      </c>
      <c r="AE5334">
        <v>0</v>
      </c>
      <c r="AY5334" s="59"/>
    </row>
    <row r="5335" spans="1:51">
      <c r="A5335" s="19">
        <v>43843</v>
      </c>
      <c r="B5335" t="s">
        <v>70</v>
      </c>
      <c r="C5335" s="19">
        <v>43984</v>
      </c>
      <c r="D5335">
        <v>16</v>
      </c>
      <c r="E5335">
        <v>22.9</v>
      </c>
      <c r="F5335">
        <v>2.2999999999999998</v>
      </c>
      <c r="G5335">
        <v>1.7</v>
      </c>
      <c r="H5335">
        <v>13.5</v>
      </c>
      <c r="I5335">
        <v>5.0999999999999996</v>
      </c>
      <c r="J5335">
        <v>22.1</v>
      </c>
      <c r="K5335">
        <v>1.9</v>
      </c>
      <c r="L5335">
        <v>16.2</v>
      </c>
      <c r="M5335">
        <v>4</v>
      </c>
      <c r="N5335">
        <v>27.8</v>
      </c>
      <c r="O5335">
        <v>3.3</v>
      </c>
      <c r="P5335">
        <v>2.8</v>
      </c>
      <c r="Q5335">
        <v>11.9</v>
      </c>
      <c r="R5335">
        <v>4.5999999999999996</v>
      </c>
      <c r="S5335">
        <v>26.2</v>
      </c>
      <c r="T5335">
        <v>3.3</v>
      </c>
      <c r="U5335">
        <v>15.6</v>
      </c>
      <c r="V5335">
        <v>4.0999999999999996</v>
      </c>
      <c r="W5335">
        <v>5</v>
      </c>
      <c r="X5335">
        <v>0</v>
      </c>
      <c r="Y5335">
        <v>0</v>
      </c>
      <c r="Z5335">
        <v>2</v>
      </c>
      <c r="AA5335">
        <v>0</v>
      </c>
      <c r="AB5335">
        <v>5</v>
      </c>
      <c r="AC5335">
        <v>0</v>
      </c>
      <c r="AD5335">
        <v>4</v>
      </c>
      <c r="AE5335">
        <v>0</v>
      </c>
      <c r="AY5335" s="59"/>
    </row>
    <row r="5336" spans="1:51">
      <c r="A5336" s="19">
        <v>43843</v>
      </c>
      <c r="B5336" t="s">
        <v>71</v>
      </c>
      <c r="C5336" s="19">
        <v>43988</v>
      </c>
      <c r="D5336">
        <v>7</v>
      </c>
      <c r="E5336">
        <v>28.6</v>
      </c>
      <c r="F5336">
        <v>5.3</v>
      </c>
      <c r="G5336">
        <v>2.2000000000000002</v>
      </c>
      <c r="H5336">
        <v>8.6</v>
      </c>
      <c r="I5336">
        <v>3</v>
      </c>
      <c r="J5336">
        <v>19.8</v>
      </c>
      <c r="K5336">
        <v>1.5</v>
      </c>
      <c r="L5336">
        <v>16.8</v>
      </c>
      <c r="M5336">
        <v>3.7</v>
      </c>
      <c r="N5336">
        <v>40.1</v>
      </c>
      <c r="O5336">
        <v>4.5999999999999996</v>
      </c>
      <c r="P5336">
        <v>2.9</v>
      </c>
      <c r="Q5336">
        <v>6.8</v>
      </c>
      <c r="R5336">
        <v>3.5</v>
      </c>
      <c r="S5336">
        <v>20.399999999999999</v>
      </c>
      <c r="T5336">
        <v>2.4</v>
      </c>
      <c r="U5336">
        <v>15.4</v>
      </c>
      <c r="V5336">
        <v>3.4</v>
      </c>
      <c r="W5336">
        <v>3</v>
      </c>
      <c r="X5336">
        <v>0</v>
      </c>
      <c r="Y5336">
        <v>0</v>
      </c>
      <c r="Z5336">
        <v>0</v>
      </c>
      <c r="AA5336">
        <v>0</v>
      </c>
      <c r="AB5336">
        <v>2</v>
      </c>
      <c r="AC5336">
        <v>0</v>
      </c>
      <c r="AD5336">
        <v>2</v>
      </c>
      <c r="AE5336">
        <v>0</v>
      </c>
      <c r="AY5336" s="59"/>
    </row>
    <row r="5337" spans="1:51">
      <c r="A5337" s="19">
        <v>43843</v>
      </c>
      <c r="B5337" t="s">
        <v>73</v>
      </c>
      <c r="C5337" s="19">
        <v>44013</v>
      </c>
      <c r="D5337">
        <v>41</v>
      </c>
      <c r="E5337">
        <v>28.1</v>
      </c>
      <c r="F5337">
        <v>4.7</v>
      </c>
      <c r="G5337">
        <v>2.1</v>
      </c>
      <c r="H5337">
        <v>10.1</v>
      </c>
      <c r="I5337">
        <v>3.5</v>
      </c>
      <c r="J5337">
        <v>19.7</v>
      </c>
      <c r="K5337">
        <v>2.1</v>
      </c>
      <c r="L5337">
        <v>15.7</v>
      </c>
      <c r="M5337">
        <v>3.6</v>
      </c>
      <c r="N5337">
        <v>50.3</v>
      </c>
      <c r="O5337">
        <v>2.5</v>
      </c>
      <c r="P5337">
        <v>1.1000000000000001</v>
      </c>
      <c r="Q5337">
        <v>6.3</v>
      </c>
      <c r="R5337">
        <v>1.7</v>
      </c>
      <c r="S5337">
        <v>20.8</v>
      </c>
      <c r="T5337">
        <v>1.1000000000000001</v>
      </c>
      <c r="U5337">
        <v>14.1</v>
      </c>
      <c r="V5337">
        <v>1.7</v>
      </c>
      <c r="W5337">
        <v>1875</v>
      </c>
      <c r="X5337">
        <v>14</v>
      </c>
      <c r="Y5337">
        <v>0</v>
      </c>
      <c r="Z5337">
        <v>140</v>
      </c>
      <c r="AA5337">
        <v>17</v>
      </c>
      <c r="AB5337">
        <v>1153</v>
      </c>
      <c r="AC5337">
        <v>1</v>
      </c>
      <c r="AD5337">
        <v>780</v>
      </c>
      <c r="AE5337">
        <v>1</v>
      </c>
      <c r="AY5337" s="59"/>
    </row>
    <row r="5338" spans="1:51">
      <c r="A5338" s="19">
        <v>43844</v>
      </c>
      <c r="B5338" t="s">
        <v>15</v>
      </c>
      <c r="C5338" s="19">
        <v>43864</v>
      </c>
      <c r="D5338">
        <v>41</v>
      </c>
      <c r="E5338">
        <v>20.2</v>
      </c>
      <c r="F5338">
        <v>0</v>
      </c>
      <c r="H5338">
        <v>18.100000000000001</v>
      </c>
      <c r="I5338">
        <v>7</v>
      </c>
      <c r="J5338">
        <v>20.100000000000001</v>
      </c>
      <c r="K5338">
        <v>3.4</v>
      </c>
      <c r="L5338">
        <v>16.899999999999999</v>
      </c>
      <c r="M5338">
        <v>3.9</v>
      </c>
      <c r="N5338">
        <v>26.9</v>
      </c>
      <c r="O5338">
        <v>0</v>
      </c>
      <c r="Q5338">
        <v>20.8</v>
      </c>
      <c r="R5338">
        <v>3.4</v>
      </c>
      <c r="S5338">
        <v>27.5</v>
      </c>
      <c r="T5338">
        <v>1.4</v>
      </c>
      <c r="U5338">
        <v>17.600000000000001</v>
      </c>
      <c r="V5338">
        <v>2</v>
      </c>
      <c r="W5338">
        <v>11</v>
      </c>
      <c r="X5338">
        <v>0</v>
      </c>
      <c r="Z5338">
        <v>10</v>
      </c>
      <c r="AA5338">
        <v>0</v>
      </c>
      <c r="AB5338">
        <v>11</v>
      </c>
      <c r="AC5338">
        <v>0</v>
      </c>
      <c r="AD5338">
        <v>9</v>
      </c>
      <c r="AE5338">
        <v>0</v>
      </c>
      <c r="AY5338" s="59"/>
    </row>
    <row r="5339" spans="1:51">
      <c r="A5339" s="19">
        <v>43844</v>
      </c>
      <c r="B5339" t="s">
        <v>16</v>
      </c>
      <c r="C5339" s="19">
        <v>43872</v>
      </c>
      <c r="D5339">
        <v>24</v>
      </c>
      <c r="E5339">
        <v>21.5</v>
      </c>
      <c r="F5339">
        <v>0</v>
      </c>
      <c r="H5339">
        <v>16.600000000000001</v>
      </c>
      <c r="I5339">
        <v>4.7</v>
      </c>
      <c r="J5339">
        <v>21.8</v>
      </c>
      <c r="K5339">
        <v>4</v>
      </c>
      <c r="L5339">
        <v>17</v>
      </c>
      <c r="M5339">
        <v>3.9</v>
      </c>
      <c r="N5339">
        <v>29.6</v>
      </c>
      <c r="O5339">
        <v>0</v>
      </c>
      <c r="Q5339">
        <v>15.9</v>
      </c>
      <c r="R5339">
        <v>2.2999999999999998</v>
      </c>
      <c r="S5339">
        <v>31.1</v>
      </c>
      <c r="T5339">
        <v>1.7</v>
      </c>
      <c r="U5339">
        <v>16.8</v>
      </c>
      <c r="V5339">
        <v>2.2000000000000002</v>
      </c>
      <c r="W5339">
        <v>7</v>
      </c>
      <c r="X5339">
        <v>0</v>
      </c>
      <c r="Z5339">
        <v>5</v>
      </c>
      <c r="AA5339">
        <v>0</v>
      </c>
      <c r="AB5339">
        <v>7</v>
      </c>
      <c r="AC5339">
        <v>0</v>
      </c>
      <c r="AD5339">
        <v>5</v>
      </c>
      <c r="AE5339">
        <v>0</v>
      </c>
      <c r="AY5339" s="59"/>
    </row>
    <row r="5340" spans="1:51">
      <c r="A5340" s="19">
        <v>43844</v>
      </c>
      <c r="B5340" t="s">
        <v>17</v>
      </c>
      <c r="C5340" s="19">
        <v>43883</v>
      </c>
      <c r="D5340">
        <v>36</v>
      </c>
      <c r="E5340">
        <v>26.4</v>
      </c>
      <c r="F5340">
        <v>0</v>
      </c>
      <c r="H5340">
        <v>8.5</v>
      </c>
      <c r="I5340">
        <v>2.9</v>
      </c>
      <c r="J5340">
        <v>22.6</v>
      </c>
      <c r="K5340">
        <v>8.3000000000000007</v>
      </c>
      <c r="L5340">
        <v>15.7</v>
      </c>
      <c r="M5340">
        <v>5.0999999999999996</v>
      </c>
      <c r="N5340">
        <v>43.5</v>
      </c>
      <c r="O5340">
        <v>0</v>
      </c>
      <c r="Q5340">
        <v>4.5</v>
      </c>
      <c r="R5340">
        <v>1.8</v>
      </c>
      <c r="S5340">
        <v>30.2</v>
      </c>
      <c r="T5340">
        <v>4</v>
      </c>
      <c r="U5340">
        <v>13.2</v>
      </c>
      <c r="V5340">
        <v>2.5</v>
      </c>
      <c r="W5340">
        <v>14</v>
      </c>
      <c r="X5340">
        <v>0</v>
      </c>
      <c r="Z5340">
        <v>1</v>
      </c>
      <c r="AA5340">
        <v>0</v>
      </c>
      <c r="AB5340">
        <v>12</v>
      </c>
      <c r="AC5340">
        <v>0</v>
      </c>
      <c r="AD5340">
        <v>8</v>
      </c>
      <c r="AE5340">
        <v>0</v>
      </c>
      <c r="AY5340" s="59"/>
    </row>
    <row r="5341" spans="1:51">
      <c r="A5341" s="19">
        <v>43844</v>
      </c>
      <c r="B5341" t="s">
        <v>18</v>
      </c>
      <c r="C5341" s="19">
        <v>43890</v>
      </c>
      <c r="D5341">
        <v>54</v>
      </c>
      <c r="E5341">
        <v>41.6</v>
      </c>
      <c r="F5341">
        <v>0</v>
      </c>
      <c r="H5341">
        <v>6.4</v>
      </c>
      <c r="I5341">
        <v>2.2999999999999998</v>
      </c>
      <c r="J5341">
        <v>15</v>
      </c>
      <c r="K5341">
        <v>9.3000000000000007</v>
      </c>
      <c r="L5341">
        <v>11.8</v>
      </c>
      <c r="M5341">
        <v>3.2</v>
      </c>
      <c r="N5341">
        <v>86.6</v>
      </c>
      <c r="O5341">
        <v>0</v>
      </c>
      <c r="Q5341">
        <v>1.5</v>
      </c>
      <c r="R5341">
        <v>0.6</v>
      </c>
      <c r="S5341">
        <v>5.4</v>
      </c>
      <c r="T5341">
        <v>1.8</v>
      </c>
      <c r="U5341">
        <v>3.1</v>
      </c>
      <c r="V5341">
        <v>0.8</v>
      </c>
      <c r="W5341">
        <v>42</v>
      </c>
      <c r="X5341">
        <v>0</v>
      </c>
      <c r="Z5341">
        <v>0</v>
      </c>
      <c r="AA5341">
        <v>0</v>
      </c>
      <c r="AB5341">
        <v>8</v>
      </c>
      <c r="AC5341">
        <v>1</v>
      </c>
      <c r="AD5341">
        <v>3</v>
      </c>
      <c r="AE5341">
        <v>0</v>
      </c>
      <c r="AY5341" s="59"/>
    </row>
    <row r="5342" spans="1:51">
      <c r="A5342" s="19">
        <v>43844</v>
      </c>
      <c r="B5342" t="s">
        <v>19</v>
      </c>
      <c r="C5342" s="19">
        <v>43893</v>
      </c>
      <c r="D5342">
        <v>52</v>
      </c>
      <c r="E5342">
        <v>41</v>
      </c>
      <c r="F5342">
        <v>7.4</v>
      </c>
      <c r="H5342">
        <v>6.8</v>
      </c>
      <c r="I5342">
        <v>2.7</v>
      </c>
      <c r="J5342">
        <v>13.8</v>
      </c>
      <c r="K5342">
        <v>2.2999999999999998</v>
      </c>
      <c r="L5342">
        <v>12.5</v>
      </c>
      <c r="M5342">
        <v>3.2</v>
      </c>
      <c r="N5342">
        <v>85.5</v>
      </c>
      <c r="O5342">
        <v>1.6</v>
      </c>
      <c r="Q5342">
        <v>1.6</v>
      </c>
      <c r="R5342">
        <v>0.6</v>
      </c>
      <c r="S5342">
        <v>5.3</v>
      </c>
      <c r="T5342">
        <v>0.5</v>
      </c>
      <c r="U5342">
        <v>3.8</v>
      </c>
      <c r="V5342">
        <v>0.7</v>
      </c>
      <c r="W5342">
        <v>42</v>
      </c>
      <c r="X5342">
        <v>0</v>
      </c>
      <c r="Z5342">
        <v>0</v>
      </c>
      <c r="AA5342">
        <v>0</v>
      </c>
      <c r="AB5342">
        <v>6</v>
      </c>
      <c r="AC5342">
        <v>0</v>
      </c>
      <c r="AD5342">
        <v>4</v>
      </c>
      <c r="AE5342">
        <v>0</v>
      </c>
      <c r="AY5342" s="59"/>
    </row>
    <row r="5343" spans="1:51">
      <c r="A5343" s="19">
        <v>43844</v>
      </c>
      <c r="B5343" t="s">
        <v>20</v>
      </c>
      <c r="C5343" s="19">
        <v>43893</v>
      </c>
      <c r="D5343">
        <v>6</v>
      </c>
      <c r="E5343">
        <v>29.2</v>
      </c>
      <c r="F5343">
        <v>5.6</v>
      </c>
      <c r="H5343">
        <v>8.8000000000000007</v>
      </c>
      <c r="I5343">
        <v>3</v>
      </c>
      <c r="J5343">
        <v>20.3</v>
      </c>
      <c r="K5343">
        <v>1.6</v>
      </c>
      <c r="L5343">
        <v>17.2</v>
      </c>
      <c r="M5343">
        <v>3.8</v>
      </c>
      <c r="N5343">
        <v>51.6</v>
      </c>
      <c r="O5343">
        <v>2.5</v>
      </c>
      <c r="Q5343">
        <v>4.7</v>
      </c>
      <c r="R5343">
        <v>1.8</v>
      </c>
      <c r="S5343">
        <v>21.4</v>
      </c>
      <c r="T5343">
        <v>1.1000000000000001</v>
      </c>
      <c r="U5343">
        <v>14.5</v>
      </c>
      <c r="V5343">
        <v>2</v>
      </c>
      <c r="W5343">
        <v>3</v>
      </c>
      <c r="X5343">
        <v>0</v>
      </c>
      <c r="Z5343">
        <v>0</v>
      </c>
      <c r="AA5343">
        <v>0</v>
      </c>
      <c r="AB5343">
        <v>2</v>
      </c>
      <c r="AC5343">
        <v>0</v>
      </c>
      <c r="AD5343">
        <v>2</v>
      </c>
      <c r="AE5343">
        <v>0</v>
      </c>
      <c r="AY5343" s="59"/>
    </row>
    <row r="5344" spans="1:51">
      <c r="A5344" s="19">
        <v>43844</v>
      </c>
      <c r="B5344" t="s">
        <v>21</v>
      </c>
      <c r="C5344" s="19">
        <v>43893</v>
      </c>
      <c r="D5344">
        <v>31</v>
      </c>
      <c r="E5344">
        <v>37.6</v>
      </c>
      <c r="F5344">
        <v>7.2</v>
      </c>
      <c r="H5344">
        <v>8.3000000000000007</v>
      </c>
      <c r="I5344">
        <v>2.9</v>
      </c>
      <c r="J5344">
        <v>15.1</v>
      </c>
      <c r="K5344">
        <v>1.7</v>
      </c>
      <c r="L5344">
        <v>13.5</v>
      </c>
      <c r="M5344">
        <v>3.2</v>
      </c>
      <c r="N5344">
        <v>78.2</v>
      </c>
      <c r="O5344">
        <v>2</v>
      </c>
      <c r="Q5344">
        <v>2.8</v>
      </c>
      <c r="R5344">
        <v>1</v>
      </c>
      <c r="S5344">
        <v>7.7</v>
      </c>
      <c r="T5344">
        <v>0.7</v>
      </c>
      <c r="U5344">
        <v>6.1</v>
      </c>
      <c r="V5344">
        <v>1.1000000000000001</v>
      </c>
      <c r="W5344">
        <v>20</v>
      </c>
      <c r="X5344">
        <v>0</v>
      </c>
      <c r="Z5344">
        <v>0</v>
      </c>
      <c r="AA5344">
        <v>0</v>
      </c>
      <c r="AB5344">
        <v>8</v>
      </c>
      <c r="AC5344">
        <v>0</v>
      </c>
      <c r="AD5344">
        <v>3</v>
      </c>
      <c r="AE5344">
        <v>0</v>
      </c>
      <c r="AY5344" s="59"/>
    </row>
    <row r="5345" spans="1:51">
      <c r="A5345" s="19">
        <v>43844</v>
      </c>
      <c r="B5345" t="s">
        <v>22</v>
      </c>
      <c r="C5345" s="19">
        <v>43893</v>
      </c>
      <c r="D5345">
        <v>416</v>
      </c>
      <c r="E5345">
        <v>24.1</v>
      </c>
      <c r="F5345">
        <v>4.9000000000000004</v>
      </c>
      <c r="H5345">
        <v>8.1999999999999993</v>
      </c>
      <c r="I5345">
        <v>2.8</v>
      </c>
      <c r="J5345">
        <v>23.9</v>
      </c>
      <c r="K5345">
        <v>2.4</v>
      </c>
      <c r="L5345">
        <v>18.3</v>
      </c>
      <c r="M5345">
        <v>5</v>
      </c>
      <c r="N5345">
        <v>34.200000000000003</v>
      </c>
      <c r="O5345">
        <v>2.4</v>
      </c>
      <c r="Q5345">
        <v>4.5</v>
      </c>
      <c r="R5345">
        <v>1.8</v>
      </c>
      <c r="S5345">
        <v>34.200000000000003</v>
      </c>
      <c r="T5345">
        <v>1.4</v>
      </c>
      <c r="U5345">
        <v>18.399999999999999</v>
      </c>
      <c r="V5345">
        <v>2.7</v>
      </c>
      <c r="W5345">
        <v>149</v>
      </c>
      <c r="X5345">
        <v>0</v>
      </c>
      <c r="Z5345">
        <v>5</v>
      </c>
      <c r="AA5345">
        <v>0</v>
      </c>
      <c r="AB5345">
        <v>148</v>
      </c>
      <c r="AC5345">
        <v>0</v>
      </c>
      <c r="AD5345">
        <v>113</v>
      </c>
      <c r="AE5345">
        <v>1</v>
      </c>
      <c r="AY5345" s="59"/>
    </row>
    <row r="5346" spans="1:51">
      <c r="A5346" s="19">
        <v>43844</v>
      </c>
      <c r="B5346" t="s">
        <v>23</v>
      </c>
      <c r="C5346" s="19">
        <v>43893</v>
      </c>
      <c r="D5346">
        <v>67</v>
      </c>
      <c r="E5346">
        <v>23.5</v>
      </c>
      <c r="F5346">
        <v>4.8</v>
      </c>
      <c r="H5346">
        <v>9.6</v>
      </c>
      <c r="I5346">
        <v>2.8</v>
      </c>
      <c r="J5346">
        <v>24.9</v>
      </c>
      <c r="K5346">
        <v>2.2999999999999998</v>
      </c>
      <c r="L5346">
        <v>17.2</v>
      </c>
      <c r="M5346">
        <v>4.5999999999999996</v>
      </c>
      <c r="N5346">
        <v>32.200000000000003</v>
      </c>
      <c r="O5346">
        <v>2.5</v>
      </c>
      <c r="Q5346">
        <v>5.7</v>
      </c>
      <c r="R5346">
        <v>1.9</v>
      </c>
      <c r="S5346">
        <v>37.799999999999997</v>
      </c>
      <c r="T5346">
        <v>1.4</v>
      </c>
      <c r="U5346">
        <v>15.6</v>
      </c>
      <c r="V5346">
        <v>2.5</v>
      </c>
      <c r="W5346">
        <v>23</v>
      </c>
      <c r="X5346">
        <v>0</v>
      </c>
      <c r="Z5346">
        <v>2</v>
      </c>
      <c r="AA5346">
        <v>0</v>
      </c>
      <c r="AB5346">
        <v>25</v>
      </c>
      <c r="AC5346">
        <v>0</v>
      </c>
      <c r="AD5346">
        <v>17</v>
      </c>
      <c r="AE5346">
        <v>0</v>
      </c>
      <c r="AY5346" s="59"/>
    </row>
    <row r="5347" spans="1:51">
      <c r="A5347" s="19">
        <v>43844</v>
      </c>
      <c r="B5347" t="s">
        <v>24</v>
      </c>
      <c r="C5347" s="19">
        <v>43893</v>
      </c>
      <c r="D5347">
        <v>13</v>
      </c>
      <c r="E5347">
        <v>29.2</v>
      </c>
      <c r="F5347">
        <v>5.6</v>
      </c>
      <c r="H5347">
        <v>8.8000000000000007</v>
      </c>
      <c r="I5347">
        <v>3</v>
      </c>
      <c r="J5347">
        <v>20.3</v>
      </c>
      <c r="K5347">
        <v>1.6</v>
      </c>
      <c r="L5347">
        <v>17.2</v>
      </c>
      <c r="M5347">
        <v>3.8</v>
      </c>
      <c r="N5347">
        <v>51.2</v>
      </c>
      <c r="O5347">
        <v>2.2999999999999998</v>
      </c>
      <c r="Q5347">
        <v>4.5</v>
      </c>
      <c r="R5347">
        <v>1.7</v>
      </c>
      <c r="S5347">
        <v>21.9</v>
      </c>
      <c r="T5347">
        <v>1.1000000000000001</v>
      </c>
      <c r="U5347">
        <v>14.8</v>
      </c>
      <c r="V5347">
        <v>2</v>
      </c>
      <c r="W5347">
        <v>6</v>
      </c>
      <c r="X5347">
        <v>0</v>
      </c>
      <c r="Z5347">
        <v>0</v>
      </c>
      <c r="AA5347">
        <v>0</v>
      </c>
      <c r="AB5347">
        <v>4</v>
      </c>
      <c r="AC5347">
        <v>0</v>
      </c>
      <c r="AD5347">
        <v>3</v>
      </c>
      <c r="AE5347">
        <v>0</v>
      </c>
      <c r="AY5347" s="59"/>
    </row>
    <row r="5348" spans="1:51">
      <c r="A5348" s="19">
        <v>43844</v>
      </c>
      <c r="B5348" t="s">
        <v>25</v>
      </c>
      <c r="C5348" s="19">
        <v>43893</v>
      </c>
      <c r="D5348">
        <v>24</v>
      </c>
      <c r="E5348">
        <v>24.1</v>
      </c>
      <c r="F5348">
        <v>3.6</v>
      </c>
      <c r="H5348">
        <v>11.7</v>
      </c>
      <c r="I5348">
        <v>2.4</v>
      </c>
      <c r="J5348">
        <v>20.100000000000001</v>
      </c>
      <c r="K5348">
        <v>2.2000000000000002</v>
      </c>
      <c r="L5348">
        <v>22.2</v>
      </c>
      <c r="M5348">
        <v>3.4</v>
      </c>
      <c r="N5348">
        <v>34.4</v>
      </c>
      <c r="O5348">
        <v>2</v>
      </c>
      <c r="Q5348">
        <v>7.6</v>
      </c>
      <c r="R5348">
        <v>1.6</v>
      </c>
      <c r="S5348">
        <v>22.5</v>
      </c>
      <c r="T5348">
        <v>1.3</v>
      </c>
      <c r="U5348">
        <v>28.3</v>
      </c>
      <c r="V5348">
        <v>1.9</v>
      </c>
      <c r="W5348">
        <v>8</v>
      </c>
      <c r="X5348">
        <v>0</v>
      </c>
      <c r="Z5348">
        <v>1</v>
      </c>
      <c r="AA5348">
        <v>0</v>
      </c>
      <c r="AB5348">
        <v>7</v>
      </c>
      <c r="AC5348">
        <v>0</v>
      </c>
      <c r="AD5348">
        <v>8</v>
      </c>
      <c r="AE5348">
        <v>0</v>
      </c>
      <c r="AY5348" s="59"/>
    </row>
    <row r="5349" spans="1:51">
      <c r="A5349" s="19">
        <v>43844</v>
      </c>
      <c r="B5349" t="s">
        <v>26</v>
      </c>
      <c r="C5349" s="19">
        <v>43893</v>
      </c>
      <c r="D5349">
        <v>91</v>
      </c>
      <c r="E5349">
        <v>21</v>
      </c>
      <c r="F5349">
        <v>5.9</v>
      </c>
      <c r="H5349">
        <v>10.7</v>
      </c>
      <c r="I5349">
        <v>3.3</v>
      </c>
      <c r="J5349">
        <v>18.2</v>
      </c>
      <c r="K5349">
        <v>1.9</v>
      </c>
      <c r="L5349">
        <v>25.6</v>
      </c>
      <c r="M5349">
        <v>3.1</v>
      </c>
      <c r="N5349">
        <v>25.2</v>
      </c>
      <c r="O5349">
        <v>2.9</v>
      </c>
      <c r="Q5349">
        <v>6.6</v>
      </c>
      <c r="R5349">
        <v>2</v>
      </c>
      <c r="S5349">
        <v>18.8</v>
      </c>
      <c r="T5349">
        <v>1.3</v>
      </c>
      <c r="U5349">
        <v>40.799999999999997</v>
      </c>
      <c r="V5349">
        <v>2.1</v>
      </c>
      <c r="W5349">
        <v>28</v>
      </c>
      <c r="X5349">
        <v>0</v>
      </c>
      <c r="Z5349">
        <v>4</v>
      </c>
      <c r="AA5349">
        <v>0</v>
      </c>
      <c r="AB5349">
        <v>24</v>
      </c>
      <c r="AC5349">
        <v>0</v>
      </c>
      <c r="AD5349">
        <v>34</v>
      </c>
      <c r="AE5349">
        <v>0</v>
      </c>
      <c r="AY5349" s="59"/>
    </row>
    <row r="5350" spans="1:51">
      <c r="A5350" s="19">
        <v>43844</v>
      </c>
      <c r="B5350" t="s">
        <v>27</v>
      </c>
      <c r="C5350" s="19">
        <v>43893</v>
      </c>
      <c r="D5350">
        <v>75</v>
      </c>
      <c r="E5350">
        <v>21.9</v>
      </c>
      <c r="F5350">
        <v>4.8</v>
      </c>
      <c r="H5350">
        <v>11.4</v>
      </c>
      <c r="I5350">
        <v>15.4</v>
      </c>
      <c r="J5350">
        <v>16.7</v>
      </c>
      <c r="K5350">
        <v>1.3</v>
      </c>
      <c r="L5350">
        <v>15.2</v>
      </c>
      <c r="M5350">
        <v>2.9</v>
      </c>
      <c r="N5350">
        <v>32.799999999999997</v>
      </c>
      <c r="O5350">
        <v>3.1</v>
      </c>
      <c r="Q5350">
        <v>9.5</v>
      </c>
      <c r="R5350">
        <v>15.6</v>
      </c>
      <c r="S5350">
        <v>18.899999999999999</v>
      </c>
      <c r="T5350">
        <v>1.6</v>
      </c>
      <c r="U5350">
        <v>15.8</v>
      </c>
      <c r="V5350">
        <v>2.4</v>
      </c>
      <c r="W5350">
        <v>22</v>
      </c>
      <c r="X5350">
        <v>0</v>
      </c>
      <c r="Z5350">
        <v>4</v>
      </c>
      <c r="AA5350">
        <v>16</v>
      </c>
      <c r="AB5350">
        <v>17</v>
      </c>
      <c r="AC5350">
        <v>0</v>
      </c>
      <c r="AD5350">
        <v>16</v>
      </c>
      <c r="AE5350">
        <v>0</v>
      </c>
      <c r="AY5350" s="59"/>
    </row>
    <row r="5351" spans="1:51">
      <c r="A5351" s="19">
        <v>43844</v>
      </c>
      <c r="B5351" t="s">
        <v>28</v>
      </c>
      <c r="C5351" s="19">
        <v>43893</v>
      </c>
      <c r="D5351">
        <v>110</v>
      </c>
      <c r="E5351">
        <v>35.700000000000003</v>
      </c>
      <c r="F5351">
        <v>7.5</v>
      </c>
      <c r="H5351">
        <v>7.2</v>
      </c>
      <c r="I5351">
        <v>2.7</v>
      </c>
      <c r="J5351">
        <v>17.3</v>
      </c>
      <c r="K5351">
        <v>2.1</v>
      </c>
      <c r="L5351">
        <v>13.6</v>
      </c>
      <c r="M5351">
        <v>3.5</v>
      </c>
      <c r="N5351">
        <v>73.2</v>
      </c>
      <c r="O5351">
        <v>2.2000000000000002</v>
      </c>
      <c r="Q5351">
        <v>2.5</v>
      </c>
      <c r="R5351">
        <v>1.2</v>
      </c>
      <c r="S5351">
        <v>11.8</v>
      </c>
      <c r="T5351">
        <v>0.8</v>
      </c>
      <c r="U5351">
        <v>6.5</v>
      </c>
      <c r="V5351">
        <v>1.4</v>
      </c>
      <c r="W5351">
        <v>65</v>
      </c>
      <c r="X5351">
        <v>1</v>
      </c>
      <c r="Z5351">
        <v>1</v>
      </c>
      <c r="AA5351">
        <v>0</v>
      </c>
      <c r="AB5351">
        <v>32</v>
      </c>
      <c r="AC5351">
        <v>0</v>
      </c>
      <c r="AD5351">
        <v>11</v>
      </c>
      <c r="AE5351">
        <v>0</v>
      </c>
      <c r="AY5351" s="59"/>
    </row>
    <row r="5352" spans="1:51">
      <c r="A5352" s="19">
        <v>43844</v>
      </c>
      <c r="B5352" t="s">
        <v>29</v>
      </c>
      <c r="C5352" s="19">
        <v>43893</v>
      </c>
      <c r="D5352">
        <v>37</v>
      </c>
      <c r="E5352">
        <v>32.799999999999997</v>
      </c>
      <c r="F5352">
        <v>3.7</v>
      </c>
      <c r="H5352">
        <v>8.8000000000000007</v>
      </c>
      <c r="I5352">
        <v>3</v>
      </c>
      <c r="J5352">
        <v>22.1</v>
      </c>
      <c r="K5352">
        <v>1.7</v>
      </c>
      <c r="L5352">
        <v>13.9</v>
      </c>
      <c r="M5352">
        <v>3.6</v>
      </c>
      <c r="N5352">
        <v>61.2</v>
      </c>
      <c r="O5352">
        <v>1.4</v>
      </c>
      <c r="Q5352">
        <v>3.7</v>
      </c>
      <c r="R5352">
        <v>1.1000000000000001</v>
      </c>
      <c r="S5352">
        <v>22.1</v>
      </c>
      <c r="T5352">
        <v>1</v>
      </c>
      <c r="U5352">
        <v>7.6</v>
      </c>
      <c r="V5352">
        <v>1.6</v>
      </c>
      <c r="W5352">
        <v>19</v>
      </c>
      <c r="X5352">
        <v>0</v>
      </c>
      <c r="Z5352">
        <v>1</v>
      </c>
      <c r="AA5352">
        <v>0</v>
      </c>
      <c r="AB5352">
        <v>13</v>
      </c>
      <c r="AC5352">
        <v>0</v>
      </c>
      <c r="AD5352">
        <v>4</v>
      </c>
      <c r="AE5352">
        <v>0</v>
      </c>
      <c r="AY5352" s="59"/>
    </row>
    <row r="5353" spans="1:51">
      <c r="A5353" s="19">
        <v>43844</v>
      </c>
      <c r="B5353" t="s">
        <v>30</v>
      </c>
      <c r="C5353" s="19">
        <v>43893</v>
      </c>
      <c r="D5353">
        <v>64</v>
      </c>
      <c r="E5353">
        <v>37.4</v>
      </c>
      <c r="F5353">
        <v>7.2</v>
      </c>
      <c r="H5353">
        <v>8.9</v>
      </c>
      <c r="I5353">
        <v>2.8</v>
      </c>
      <c r="J5353">
        <v>15.2</v>
      </c>
      <c r="K5353">
        <v>1.7</v>
      </c>
      <c r="L5353">
        <v>13</v>
      </c>
      <c r="M5353">
        <v>3.3</v>
      </c>
      <c r="N5353">
        <v>77.900000000000006</v>
      </c>
      <c r="O5353">
        <v>2.4</v>
      </c>
      <c r="Q5353">
        <v>3</v>
      </c>
      <c r="R5353">
        <v>1</v>
      </c>
      <c r="S5353">
        <v>8.4</v>
      </c>
      <c r="T5353">
        <v>0.6</v>
      </c>
      <c r="U5353">
        <v>5.6</v>
      </c>
      <c r="V5353">
        <v>0.8</v>
      </c>
      <c r="W5353">
        <v>41</v>
      </c>
      <c r="X5353">
        <v>0</v>
      </c>
      <c r="Z5353">
        <v>1</v>
      </c>
      <c r="AA5353">
        <v>0</v>
      </c>
      <c r="AB5353">
        <v>17</v>
      </c>
      <c r="AC5353">
        <v>0</v>
      </c>
      <c r="AD5353">
        <v>5</v>
      </c>
      <c r="AE5353">
        <v>0</v>
      </c>
      <c r="AY5353" s="59"/>
    </row>
    <row r="5354" spans="1:51">
      <c r="A5354" s="19">
        <v>43844</v>
      </c>
      <c r="B5354" t="s">
        <v>31</v>
      </c>
      <c r="C5354" s="19">
        <v>43893</v>
      </c>
      <c r="D5354">
        <v>228</v>
      </c>
      <c r="E5354">
        <v>33</v>
      </c>
      <c r="F5354">
        <v>7</v>
      </c>
      <c r="H5354">
        <v>8.3000000000000007</v>
      </c>
      <c r="I5354">
        <v>2.9</v>
      </c>
      <c r="J5354">
        <v>17.8</v>
      </c>
      <c r="K5354">
        <v>1.8</v>
      </c>
      <c r="L5354">
        <v>14.7</v>
      </c>
      <c r="M5354">
        <v>4.2</v>
      </c>
      <c r="N5354">
        <v>65.400000000000006</v>
      </c>
      <c r="O5354">
        <v>2.7</v>
      </c>
      <c r="Q5354">
        <v>3.8</v>
      </c>
      <c r="R5354">
        <v>1.3</v>
      </c>
      <c r="S5354">
        <v>14.7</v>
      </c>
      <c r="T5354">
        <v>0.9</v>
      </c>
      <c r="U5354">
        <v>9</v>
      </c>
      <c r="V5354">
        <v>1.7</v>
      </c>
      <c r="W5354">
        <v>124</v>
      </c>
      <c r="X5354">
        <v>2</v>
      </c>
      <c r="Z5354">
        <v>3</v>
      </c>
      <c r="AA5354">
        <v>0</v>
      </c>
      <c r="AB5354">
        <v>67</v>
      </c>
      <c r="AC5354">
        <v>0</v>
      </c>
      <c r="AD5354">
        <v>32</v>
      </c>
      <c r="AE5354">
        <v>0</v>
      </c>
      <c r="AY5354" s="59"/>
    </row>
    <row r="5355" spans="1:51">
      <c r="A5355" s="19">
        <v>43844</v>
      </c>
      <c r="B5355" t="s">
        <v>32</v>
      </c>
      <c r="C5355" s="19">
        <v>43893</v>
      </c>
      <c r="D5355">
        <v>29</v>
      </c>
      <c r="E5355">
        <v>20.5</v>
      </c>
      <c r="F5355">
        <v>2.5</v>
      </c>
      <c r="H5355">
        <v>10.7</v>
      </c>
      <c r="I5355">
        <v>5.4</v>
      </c>
      <c r="J5355">
        <v>25.1</v>
      </c>
      <c r="K5355">
        <v>2.4</v>
      </c>
      <c r="L5355">
        <v>18</v>
      </c>
      <c r="M5355">
        <v>5</v>
      </c>
      <c r="N5355">
        <v>24.3</v>
      </c>
      <c r="O5355">
        <v>1.7</v>
      </c>
      <c r="Q5355">
        <v>7.1</v>
      </c>
      <c r="R5355">
        <v>2.9</v>
      </c>
      <c r="S5355">
        <v>40.4</v>
      </c>
      <c r="T5355">
        <v>1.6</v>
      </c>
      <c r="U5355">
        <v>18.7</v>
      </c>
      <c r="V5355">
        <v>2.9</v>
      </c>
      <c r="W5355">
        <v>9</v>
      </c>
      <c r="X5355">
        <v>0</v>
      </c>
      <c r="Z5355">
        <v>1</v>
      </c>
      <c r="AA5355">
        <v>0</v>
      </c>
      <c r="AB5355">
        <v>11</v>
      </c>
      <c r="AC5355">
        <v>0</v>
      </c>
      <c r="AD5355">
        <v>8</v>
      </c>
      <c r="AE5355">
        <v>0</v>
      </c>
      <c r="AY5355" s="59"/>
    </row>
    <row r="5356" spans="1:51">
      <c r="A5356" s="19">
        <v>43844</v>
      </c>
      <c r="B5356" t="s">
        <v>33</v>
      </c>
      <c r="C5356" s="19">
        <v>43893</v>
      </c>
      <c r="D5356">
        <v>16</v>
      </c>
      <c r="E5356">
        <v>18.2</v>
      </c>
      <c r="F5356">
        <v>5.2</v>
      </c>
      <c r="H5356">
        <v>9.9</v>
      </c>
      <c r="I5356">
        <v>3.6</v>
      </c>
      <c r="J5356">
        <v>31.9</v>
      </c>
      <c r="K5356">
        <v>1.9</v>
      </c>
      <c r="L5356">
        <v>16.100000000000001</v>
      </c>
      <c r="M5356">
        <v>2.9</v>
      </c>
      <c r="N5356">
        <v>15.5</v>
      </c>
      <c r="O5356">
        <v>1.9</v>
      </c>
      <c r="Q5356">
        <v>5.3</v>
      </c>
      <c r="R5356">
        <v>1.9</v>
      </c>
      <c r="S5356">
        <v>61.3</v>
      </c>
      <c r="T5356">
        <v>1.1000000000000001</v>
      </c>
      <c r="U5356">
        <v>11.4</v>
      </c>
      <c r="V5356">
        <v>1.4</v>
      </c>
      <c r="W5356">
        <v>4</v>
      </c>
      <c r="X5356">
        <v>0</v>
      </c>
      <c r="Z5356">
        <v>0</v>
      </c>
      <c r="AA5356">
        <v>0</v>
      </c>
      <c r="AB5356">
        <v>8</v>
      </c>
      <c r="AC5356">
        <v>0</v>
      </c>
      <c r="AD5356">
        <v>4</v>
      </c>
      <c r="AE5356">
        <v>0</v>
      </c>
      <c r="AY5356" s="59"/>
    </row>
    <row r="5357" spans="1:51">
      <c r="A5357" s="19">
        <v>43844</v>
      </c>
      <c r="B5357" t="s">
        <v>34</v>
      </c>
      <c r="C5357" s="19">
        <v>43893</v>
      </c>
      <c r="D5357">
        <v>99</v>
      </c>
      <c r="E5357">
        <v>32.700000000000003</v>
      </c>
      <c r="F5357">
        <v>6.5</v>
      </c>
      <c r="H5357">
        <v>10.3</v>
      </c>
      <c r="I5357">
        <v>3.8</v>
      </c>
      <c r="J5357">
        <v>17.899999999999999</v>
      </c>
      <c r="K5357">
        <v>1.4</v>
      </c>
      <c r="L5357">
        <v>13.6</v>
      </c>
      <c r="M5357">
        <v>3.4</v>
      </c>
      <c r="N5357">
        <v>64.7</v>
      </c>
      <c r="O5357">
        <v>2.5</v>
      </c>
      <c r="Q5357">
        <v>4.7</v>
      </c>
      <c r="R5357">
        <v>1.9</v>
      </c>
      <c r="S5357">
        <v>15.2</v>
      </c>
      <c r="T5357">
        <v>0.9</v>
      </c>
      <c r="U5357">
        <v>8.1</v>
      </c>
      <c r="V5357">
        <v>1.7</v>
      </c>
      <c r="W5357">
        <v>56</v>
      </c>
      <c r="X5357">
        <v>0</v>
      </c>
      <c r="Z5357">
        <v>3</v>
      </c>
      <c r="AA5357">
        <v>0</v>
      </c>
      <c r="AB5357">
        <v>30</v>
      </c>
      <c r="AC5357">
        <v>0</v>
      </c>
      <c r="AD5357">
        <v>10</v>
      </c>
      <c r="AE5357">
        <v>0</v>
      </c>
      <c r="AY5357" s="59"/>
    </row>
    <row r="5358" spans="1:51">
      <c r="A5358" s="19">
        <v>43844</v>
      </c>
      <c r="B5358" t="s">
        <v>35</v>
      </c>
      <c r="C5358" s="19">
        <v>43900</v>
      </c>
      <c r="D5358">
        <v>20</v>
      </c>
      <c r="E5358">
        <v>24</v>
      </c>
      <c r="F5358">
        <v>2.4</v>
      </c>
      <c r="H5358">
        <v>10</v>
      </c>
      <c r="I5358">
        <v>2.4</v>
      </c>
      <c r="J5358">
        <v>28.6</v>
      </c>
      <c r="K5358">
        <v>1.3</v>
      </c>
      <c r="L5358">
        <v>15.7</v>
      </c>
      <c r="M5358">
        <v>5.0999999999999996</v>
      </c>
      <c r="N5358">
        <v>29.6</v>
      </c>
      <c r="O5358">
        <v>1.4</v>
      </c>
      <c r="Q5358">
        <v>5.5</v>
      </c>
      <c r="R5358">
        <v>1.6</v>
      </c>
      <c r="S5358">
        <v>46.7</v>
      </c>
      <c r="T5358">
        <v>0.9</v>
      </c>
      <c r="U5358">
        <v>11.5</v>
      </c>
      <c r="V5358">
        <v>2.5</v>
      </c>
      <c r="W5358">
        <v>7</v>
      </c>
      <c r="X5358">
        <v>0</v>
      </c>
      <c r="Z5358">
        <v>1</v>
      </c>
      <c r="AA5358">
        <v>0</v>
      </c>
      <c r="AB5358">
        <v>8</v>
      </c>
      <c r="AC5358">
        <v>0</v>
      </c>
      <c r="AD5358">
        <v>4</v>
      </c>
      <c r="AE5358">
        <v>0</v>
      </c>
      <c r="AY5358" s="59"/>
    </row>
    <row r="5359" spans="1:51">
      <c r="A5359" s="19">
        <v>43844</v>
      </c>
      <c r="B5359" t="s">
        <v>36</v>
      </c>
      <c r="C5359" s="19">
        <v>43900</v>
      </c>
      <c r="D5359">
        <v>125</v>
      </c>
      <c r="E5359">
        <v>29.7</v>
      </c>
      <c r="F5359">
        <v>5.5</v>
      </c>
      <c r="H5359">
        <v>10.7</v>
      </c>
      <c r="I5359">
        <v>3.3</v>
      </c>
      <c r="J5359">
        <v>20.5</v>
      </c>
      <c r="K5359">
        <v>1.1000000000000001</v>
      </c>
      <c r="L5359">
        <v>15.7</v>
      </c>
      <c r="M5359">
        <v>3.1</v>
      </c>
      <c r="N5359">
        <v>52.7</v>
      </c>
      <c r="O5359">
        <v>2.2999999999999998</v>
      </c>
      <c r="Q5359">
        <v>6.3</v>
      </c>
      <c r="R5359">
        <v>1.7</v>
      </c>
      <c r="S5359">
        <v>21.8</v>
      </c>
      <c r="T5359">
        <v>1</v>
      </c>
      <c r="U5359">
        <v>11.9</v>
      </c>
      <c r="V5359">
        <v>1.9</v>
      </c>
      <c r="W5359">
        <v>54</v>
      </c>
      <c r="X5359">
        <v>0</v>
      </c>
      <c r="Z5359">
        <v>5</v>
      </c>
      <c r="AA5359">
        <v>0</v>
      </c>
      <c r="AB5359">
        <v>37</v>
      </c>
      <c r="AC5359">
        <v>0</v>
      </c>
      <c r="AD5359">
        <v>29</v>
      </c>
      <c r="AE5359">
        <v>0</v>
      </c>
      <c r="AY5359" s="59"/>
    </row>
    <row r="5360" spans="1:51">
      <c r="A5360" s="19">
        <v>43844</v>
      </c>
      <c r="B5360" t="s">
        <v>37</v>
      </c>
      <c r="C5360" s="19">
        <v>43900</v>
      </c>
      <c r="D5360">
        <v>36</v>
      </c>
      <c r="E5360">
        <v>42.9</v>
      </c>
      <c r="F5360">
        <v>7.5</v>
      </c>
      <c r="H5360">
        <v>6.1</v>
      </c>
      <c r="I5360">
        <v>2.5</v>
      </c>
      <c r="J5360">
        <v>13.2</v>
      </c>
      <c r="K5360">
        <v>2.6</v>
      </c>
      <c r="L5360">
        <v>11.6</v>
      </c>
      <c r="M5360">
        <v>3.2</v>
      </c>
      <c r="N5360">
        <v>87.9</v>
      </c>
      <c r="O5360">
        <v>1.5</v>
      </c>
      <c r="Q5360">
        <v>1.3</v>
      </c>
      <c r="R5360">
        <v>0.7</v>
      </c>
      <c r="S5360">
        <v>3.8</v>
      </c>
      <c r="T5360">
        <v>0.5</v>
      </c>
      <c r="U5360">
        <v>3.1</v>
      </c>
      <c r="V5360">
        <v>0.7</v>
      </c>
      <c r="W5360">
        <v>31</v>
      </c>
      <c r="X5360">
        <v>0</v>
      </c>
      <c r="Z5360">
        <v>0</v>
      </c>
      <c r="AA5360">
        <v>0</v>
      </c>
      <c r="AB5360">
        <v>3</v>
      </c>
      <c r="AC5360">
        <v>0</v>
      </c>
      <c r="AD5360">
        <v>2</v>
      </c>
      <c r="AE5360">
        <v>0</v>
      </c>
      <c r="AY5360" s="59"/>
    </row>
    <row r="5361" spans="1:51">
      <c r="A5361" s="19">
        <v>43844</v>
      </c>
      <c r="B5361" t="s">
        <v>38</v>
      </c>
      <c r="C5361" s="19">
        <v>43900</v>
      </c>
      <c r="D5361">
        <v>68</v>
      </c>
      <c r="E5361">
        <v>35.9</v>
      </c>
      <c r="F5361">
        <v>6.9</v>
      </c>
      <c r="H5361">
        <v>9.3000000000000007</v>
      </c>
      <c r="I5361">
        <v>2.9</v>
      </c>
      <c r="J5361">
        <v>16.3</v>
      </c>
      <c r="K5361">
        <v>1.6</v>
      </c>
      <c r="L5361">
        <v>13.4</v>
      </c>
      <c r="M5361">
        <v>3.3</v>
      </c>
      <c r="N5361">
        <v>72.2</v>
      </c>
      <c r="O5361">
        <v>2.2999999999999998</v>
      </c>
      <c r="Q5361">
        <v>4</v>
      </c>
      <c r="R5361">
        <v>1.3</v>
      </c>
      <c r="S5361">
        <v>10.5</v>
      </c>
      <c r="T5361">
        <v>1</v>
      </c>
      <c r="U5361">
        <v>6.8</v>
      </c>
      <c r="V5361">
        <v>1.5</v>
      </c>
      <c r="W5361">
        <v>41</v>
      </c>
      <c r="X5361">
        <v>0</v>
      </c>
      <c r="Z5361">
        <v>1</v>
      </c>
      <c r="AA5361">
        <v>0</v>
      </c>
      <c r="AB5361">
        <v>19</v>
      </c>
      <c r="AC5361">
        <v>0</v>
      </c>
      <c r="AD5361">
        <v>7</v>
      </c>
      <c r="AE5361">
        <v>0</v>
      </c>
      <c r="AY5361" s="59"/>
    </row>
    <row r="5362" spans="1:51">
      <c r="A5362" s="19">
        <v>43844</v>
      </c>
      <c r="B5362" t="s">
        <v>39</v>
      </c>
      <c r="C5362" s="19">
        <v>43900</v>
      </c>
      <c r="D5362">
        <v>14</v>
      </c>
      <c r="E5362">
        <v>25.1</v>
      </c>
      <c r="F5362">
        <v>2.4</v>
      </c>
      <c r="H5362">
        <v>13.6</v>
      </c>
      <c r="I5362">
        <v>4.5999999999999996</v>
      </c>
      <c r="J5362">
        <v>21.7</v>
      </c>
      <c r="K5362">
        <v>1.8</v>
      </c>
      <c r="L5362">
        <v>17</v>
      </c>
      <c r="M5362">
        <v>3.5</v>
      </c>
      <c r="N5362">
        <v>38.1</v>
      </c>
      <c r="O5362">
        <v>1.7</v>
      </c>
      <c r="Q5362">
        <v>10.5</v>
      </c>
      <c r="R5362">
        <v>2.6</v>
      </c>
      <c r="S5362">
        <v>27.4</v>
      </c>
      <c r="T5362">
        <v>1.3</v>
      </c>
      <c r="U5362">
        <v>16</v>
      </c>
      <c r="V5362">
        <v>2.2000000000000002</v>
      </c>
      <c r="W5362">
        <v>5</v>
      </c>
      <c r="X5362">
        <v>0</v>
      </c>
      <c r="Z5362">
        <v>1</v>
      </c>
      <c r="AA5362">
        <v>0</v>
      </c>
      <c r="AB5362">
        <v>4</v>
      </c>
      <c r="AC5362">
        <v>0</v>
      </c>
      <c r="AD5362">
        <v>3</v>
      </c>
      <c r="AE5362">
        <v>0</v>
      </c>
      <c r="AY5362" s="59"/>
    </row>
    <row r="5363" spans="1:51">
      <c r="A5363" s="19">
        <v>43844</v>
      </c>
      <c r="B5363" t="s">
        <v>40</v>
      </c>
      <c r="C5363" s="19">
        <v>43900</v>
      </c>
      <c r="D5363">
        <v>89</v>
      </c>
      <c r="E5363">
        <v>20.399999999999999</v>
      </c>
      <c r="F5363">
        <v>5.5</v>
      </c>
      <c r="H5363">
        <v>9.8000000000000007</v>
      </c>
      <c r="I5363">
        <v>4.7</v>
      </c>
      <c r="J5363">
        <v>23.1</v>
      </c>
      <c r="K5363">
        <v>2.1</v>
      </c>
      <c r="L5363">
        <v>19.3</v>
      </c>
      <c r="M5363">
        <v>4.8</v>
      </c>
      <c r="N5363">
        <v>24.9</v>
      </c>
      <c r="O5363">
        <v>3.3</v>
      </c>
      <c r="Q5363">
        <v>6.5</v>
      </c>
      <c r="R5363">
        <v>2.9</v>
      </c>
      <c r="S5363">
        <v>34.4</v>
      </c>
      <c r="T5363">
        <v>1.7</v>
      </c>
      <c r="U5363">
        <v>22.9</v>
      </c>
      <c r="V5363">
        <v>3</v>
      </c>
      <c r="W5363">
        <v>28</v>
      </c>
      <c r="X5363">
        <v>0</v>
      </c>
      <c r="Z5363">
        <v>2</v>
      </c>
      <c r="AA5363">
        <v>0</v>
      </c>
      <c r="AB5363">
        <v>32</v>
      </c>
      <c r="AC5363">
        <v>0</v>
      </c>
      <c r="AD5363">
        <v>27</v>
      </c>
      <c r="AE5363">
        <v>0</v>
      </c>
      <c r="AY5363" s="59"/>
    </row>
    <row r="5364" spans="1:51">
      <c r="A5364" s="19">
        <v>43844</v>
      </c>
      <c r="B5364" t="s">
        <v>41</v>
      </c>
      <c r="C5364" s="19">
        <v>43904</v>
      </c>
      <c r="D5364">
        <v>6</v>
      </c>
      <c r="E5364">
        <v>29.2</v>
      </c>
      <c r="F5364">
        <v>5.6</v>
      </c>
      <c r="H5364">
        <v>8.8000000000000007</v>
      </c>
      <c r="I5364">
        <v>3</v>
      </c>
      <c r="J5364">
        <v>20.3</v>
      </c>
      <c r="K5364">
        <v>1.6</v>
      </c>
      <c r="L5364">
        <v>17.2</v>
      </c>
      <c r="M5364">
        <v>3.8</v>
      </c>
      <c r="N5364">
        <v>50</v>
      </c>
      <c r="O5364">
        <v>2.7</v>
      </c>
      <c r="Q5364">
        <v>4.7</v>
      </c>
      <c r="R5364">
        <v>1.8</v>
      </c>
      <c r="S5364">
        <v>22.2</v>
      </c>
      <c r="T5364">
        <v>1.4</v>
      </c>
      <c r="U5364">
        <v>14.8</v>
      </c>
      <c r="V5364">
        <v>2.1</v>
      </c>
      <c r="W5364">
        <v>3</v>
      </c>
      <c r="X5364">
        <v>0</v>
      </c>
      <c r="Z5364">
        <v>0</v>
      </c>
      <c r="AA5364">
        <v>0</v>
      </c>
      <c r="AB5364">
        <v>2</v>
      </c>
      <c r="AC5364">
        <v>0</v>
      </c>
      <c r="AD5364">
        <v>2</v>
      </c>
      <c r="AE5364">
        <v>0</v>
      </c>
      <c r="AY5364" s="59"/>
    </row>
    <row r="5365" spans="1:51">
      <c r="A5365" s="19">
        <v>43844</v>
      </c>
      <c r="B5365" t="s">
        <v>43</v>
      </c>
      <c r="C5365" s="19">
        <v>43907</v>
      </c>
      <c r="D5365">
        <v>67</v>
      </c>
      <c r="E5365">
        <v>29.7</v>
      </c>
      <c r="F5365">
        <v>5.4</v>
      </c>
      <c r="H5365">
        <v>11.3</v>
      </c>
      <c r="I5365">
        <v>3.5</v>
      </c>
      <c r="J5365">
        <v>19.7</v>
      </c>
      <c r="K5365">
        <v>1.3</v>
      </c>
      <c r="L5365">
        <v>15.5</v>
      </c>
      <c r="M5365">
        <v>3.3</v>
      </c>
      <c r="N5365">
        <v>51.9</v>
      </c>
      <c r="O5365">
        <v>2.8</v>
      </c>
      <c r="Q5365">
        <v>6.9</v>
      </c>
      <c r="R5365">
        <v>2.2000000000000002</v>
      </c>
      <c r="S5365">
        <v>20.399999999999999</v>
      </c>
      <c r="T5365">
        <v>1.2</v>
      </c>
      <c r="U5365">
        <v>12.2</v>
      </c>
      <c r="V5365">
        <v>2</v>
      </c>
      <c r="W5365">
        <v>29</v>
      </c>
      <c r="X5365">
        <v>0</v>
      </c>
      <c r="Z5365">
        <v>3</v>
      </c>
      <c r="AA5365">
        <v>0</v>
      </c>
      <c r="AB5365">
        <v>19</v>
      </c>
      <c r="AC5365">
        <v>0</v>
      </c>
      <c r="AD5365">
        <v>15</v>
      </c>
      <c r="AE5365">
        <v>0</v>
      </c>
      <c r="AY5365" s="59"/>
    </row>
    <row r="5366" spans="1:51">
      <c r="A5366" s="19">
        <v>43844</v>
      </c>
      <c r="B5366" t="s">
        <v>44</v>
      </c>
      <c r="C5366" s="19">
        <v>43907</v>
      </c>
      <c r="D5366">
        <v>219</v>
      </c>
      <c r="E5366">
        <v>29.5</v>
      </c>
      <c r="F5366">
        <v>5.9</v>
      </c>
      <c r="H5366">
        <v>9.1999999999999993</v>
      </c>
      <c r="I5366">
        <v>2.2999999999999998</v>
      </c>
      <c r="J5366">
        <v>20.399999999999999</v>
      </c>
      <c r="K5366">
        <v>2.1</v>
      </c>
      <c r="L5366">
        <v>15.9</v>
      </c>
      <c r="M5366">
        <v>4.4000000000000004</v>
      </c>
      <c r="N5366">
        <v>51.2</v>
      </c>
      <c r="O5366">
        <v>2.8</v>
      </c>
      <c r="Q5366">
        <v>5.0999999999999996</v>
      </c>
      <c r="R5366">
        <v>1.6</v>
      </c>
      <c r="S5366">
        <v>22.1</v>
      </c>
      <c r="T5366">
        <v>1.6</v>
      </c>
      <c r="U5366">
        <v>12.5</v>
      </c>
      <c r="V5366">
        <v>2.7</v>
      </c>
      <c r="W5366">
        <v>95</v>
      </c>
      <c r="X5366">
        <v>1</v>
      </c>
      <c r="Z5366">
        <v>5</v>
      </c>
      <c r="AA5366">
        <v>0</v>
      </c>
      <c r="AB5366">
        <v>66</v>
      </c>
      <c r="AC5366">
        <v>0</v>
      </c>
      <c r="AD5366">
        <v>51</v>
      </c>
      <c r="AE5366">
        <v>0</v>
      </c>
      <c r="AY5366" s="59"/>
    </row>
    <row r="5367" spans="1:51">
      <c r="A5367" s="19">
        <v>43844</v>
      </c>
      <c r="B5367" t="s">
        <v>45</v>
      </c>
      <c r="C5367" s="19">
        <v>43907</v>
      </c>
      <c r="D5367">
        <v>155</v>
      </c>
      <c r="E5367">
        <v>35.1</v>
      </c>
      <c r="F5367">
        <v>6.9</v>
      </c>
      <c r="H5367">
        <v>8</v>
      </c>
      <c r="I5367">
        <v>2.9</v>
      </c>
      <c r="J5367">
        <v>15.3</v>
      </c>
      <c r="K5367">
        <v>1.4</v>
      </c>
      <c r="L5367">
        <v>17</v>
      </c>
      <c r="M5367">
        <v>3.1</v>
      </c>
      <c r="N5367">
        <v>68.7</v>
      </c>
      <c r="O5367">
        <v>2.6</v>
      </c>
      <c r="Q5367">
        <v>3.3</v>
      </c>
      <c r="R5367">
        <v>1.4</v>
      </c>
      <c r="S5367">
        <v>9.6999999999999993</v>
      </c>
      <c r="T5367">
        <v>0.9</v>
      </c>
      <c r="U5367">
        <v>11.4</v>
      </c>
      <c r="V5367">
        <v>1.6</v>
      </c>
      <c r="W5367">
        <v>79</v>
      </c>
      <c r="X5367">
        <v>1</v>
      </c>
      <c r="Z5367">
        <v>2</v>
      </c>
      <c r="AA5367">
        <v>0</v>
      </c>
      <c r="AB5367">
        <v>35</v>
      </c>
      <c r="AC5367">
        <v>0</v>
      </c>
      <c r="AD5367">
        <v>38</v>
      </c>
      <c r="AE5367">
        <v>0</v>
      </c>
      <c r="AY5367" s="59"/>
    </row>
    <row r="5368" spans="1:51">
      <c r="A5368" s="19">
        <v>43844</v>
      </c>
      <c r="B5368" t="s">
        <v>42</v>
      </c>
      <c r="C5368" s="19">
        <v>43907</v>
      </c>
      <c r="D5368">
        <v>136</v>
      </c>
      <c r="E5368">
        <v>28.7</v>
      </c>
      <c r="F5368">
        <v>6</v>
      </c>
      <c r="H5368">
        <v>12</v>
      </c>
      <c r="I5368">
        <v>3.8</v>
      </c>
      <c r="J5368">
        <v>18.8</v>
      </c>
      <c r="K5368">
        <v>1.4</v>
      </c>
      <c r="L5368">
        <v>15.7</v>
      </c>
      <c r="M5368">
        <v>3.2</v>
      </c>
      <c r="N5368">
        <v>49.8</v>
      </c>
      <c r="O5368">
        <v>3</v>
      </c>
      <c r="Q5368">
        <v>8.5</v>
      </c>
      <c r="R5368">
        <v>2.6</v>
      </c>
      <c r="S5368">
        <v>19.600000000000001</v>
      </c>
      <c r="T5368">
        <v>1.2</v>
      </c>
      <c r="U5368">
        <v>12.7</v>
      </c>
      <c r="V5368">
        <v>2.2000000000000002</v>
      </c>
      <c r="W5368">
        <v>58</v>
      </c>
      <c r="X5368">
        <v>0</v>
      </c>
      <c r="Z5368">
        <v>8</v>
      </c>
      <c r="AA5368">
        <v>0</v>
      </c>
      <c r="AB5368">
        <v>38</v>
      </c>
      <c r="AC5368">
        <v>0</v>
      </c>
      <c r="AD5368">
        <v>32</v>
      </c>
      <c r="AE5368">
        <v>0</v>
      </c>
      <c r="AY5368" s="59"/>
    </row>
    <row r="5369" spans="1:51">
      <c r="A5369" s="19">
        <v>43844</v>
      </c>
      <c r="B5369" t="s">
        <v>46</v>
      </c>
      <c r="C5369" s="19">
        <v>43914</v>
      </c>
      <c r="D5369">
        <v>105</v>
      </c>
      <c r="E5369">
        <v>39.9</v>
      </c>
      <c r="F5369">
        <v>7.5</v>
      </c>
      <c r="H5369">
        <v>7.1</v>
      </c>
      <c r="I5369">
        <v>2.6</v>
      </c>
      <c r="J5369">
        <v>14.7</v>
      </c>
      <c r="K5369">
        <v>2.2000000000000002</v>
      </c>
      <c r="L5369">
        <v>12.4</v>
      </c>
      <c r="M5369">
        <v>3.3</v>
      </c>
      <c r="N5369">
        <v>79.400000000000006</v>
      </c>
      <c r="O5369">
        <v>2.4</v>
      </c>
      <c r="Q5369">
        <v>2.2000000000000002</v>
      </c>
      <c r="R5369">
        <v>1.1000000000000001</v>
      </c>
      <c r="S5369">
        <v>7.2</v>
      </c>
      <c r="T5369">
        <v>0.9</v>
      </c>
      <c r="U5369">
        <v>5.0999999999999996</v>
      </c>
      <c r="V5369">
        <v>1.4</v>
      </c>
      <c r="W5369">
        <v>81</v>
      </c>
      <c r="X5369">
        <v>1</v>
      </c>
      <c r="Z5369">
        <v>1</v>
      </c>
      <c r="AA5369">
        <v>0</v>
      </c>
      <c r="AB5369">
        <v>15</v>
      </c>
      <c r="AC5369">
        <v>0</v>
      </c>
      <c r="AD5369">
        <v>7</v>
      </c>
      <c r="AE5369">
        <v>0</v>
      </c>
      <c r="AY5369" s="59"/>
    </row>
    <row r="5370" spans="1:51">
      <c r="A5370" s="19">
        <v>43844</v>
      </c>
      <c r="B5370" t="s">
        <v>47</v>
      </c>
      <c r="C5370" s="19">
        <v>43919</v>
      </c>
      <c r="D5370">
        <v>51</v>
      </c>
      <c r="E5370">
        <v>29.2</v>
      </c>
      <c r="F5370">
        <v>5.6</v>
      </c>
      <c r="H5370">
        <v>8.8000000000000007</v>
      </c>
      <c r="I5370">
        <v>3</v>
      </c>
      <c r="J5370">
        <v>20.3</v>
      </c>
      <c r="K5370">
        <v>1.6</v>
      </c>
      <c r="L5370">
        <v>17.2</v>
      </c>
      <c r="M5370">
        <v>3.8</v>
      </c>
      <c r="N5370">
        <v>48.6</v>
      </c>
      <c r="O5370">
        <v>2.9</v>
      </c>
      <c r="Q5370">
        <v>5.2</v>
      </c>
      <c r="R5370">
        <v>2.1</v>
      </c>
      <c r="S5370">
        <v>21.7</v>
      </c>
      <c r="T5370">
        <v>1.5</v>
      </c>
      <c r="U5370">
        <v>15</v>
      </c>
      <c r="V5370">
        <v>2.5</v>
      </c>
      <c r="W5370">
        <v>22</v>
      </c>
      <c r="X5370">
        <v>0</v>
      </c>
      <c r="Z5370">
        <v>1</v>
      </c>
      <c r="AA5370">
        <v>0</v>
      </c>
      <c r="AB5370">
        <v>15</v>
      </c>
      <c r="AC5370">
        <v>0</v>
      </c>
      <c r="AD5370">
        <v>13</v>
      </c>
      <c r="AE5370">
        <v>0</v>
      </c>
      <c r="AY5370" s="59"/>
    </row>
    <row r="5371" spans="1:51">
      <c r="A5371" s="19">
        <v>43844</v>
      </c>
      <c r="B5371" t="s">
        <v>48</v>
      </c>
      <c r="C5371" s="19">
        <v>43925</v>
      </c>
      <c r="D5371">
        <v>15</v>
      </c>
      <c r="E5371">
        <v>28.7</v>
      </c>
      <c r="F5371">
        <v>4.7</v>
      </c>
      <c r="H5371">
        <v>9</v>
      </c>
      <c r="I5371">
        <v>2.2999999999999998</v>
      </c>
      <c r="J5371">
        <v>21.3</v>
      </c>
      <c r="K5371">
        <v>2.2999999999999998</v>
      </c>
      <c r="L5371">
        <v>17.399999999999999</v>
      </c>
      <c r="M5371">
        <v>3.9</v>
      </c>
      <c r="N5371">
        <v>46.1</v>
      </c>
      <c r="O5371">
        <v>2.7</v>
      </c>
      <c r="Q5371">
        <v>5.4</v>
      </c>
      <c r="R5371">
        <v>2</v>
      </c>
      <c r="S5371">
        <v>23.8</v>
      </c>
      <c r="T5371">
        <v>1.9</v>
      </c>
      <c r="U5371">
        <v>15.1</v>
      </c>
      <c r="V5371">
        <v>2.7</v>
      </c>
      <c r="W5371">
        <v>6</v>
      </c>
      <c r="X5371">
        <v>0</v>
      </c>
      <c r="Z5371">
        <v>0</v>
      </c>
      <c r="AA5371">
        <v>0</v>
      </c>
      <c r="AB5371">
        <v>5</v>
      </c>
      <c r="AC5371">
        <v>0</v>
      </c>
      <c r="AD5371">
        <v>4</v>
      </c>
      <c r="AE5371">
        <v>0</v>
      </c>
      <c r="AY5371" s="59"/>
    </row>
    <row r="5372" spans="1:51">
      <c r="A5372" s="19">
        <v>43844</v>
      </c>
      <c r="B5372" t="s">
        <v>49</v>
      </c>
      <c r="C5372" s="19">
        <v>43925</v>
      </c>
      <c r="D5372">
        <v>24</v>
      </c>
      <c r="E5372">
        <v>22.8</v>
      </c>
      <c r="F5372">
        <v>6.2</v>
      </c>
      <c r="H5372">
        <v>8.1999999999999993</v>
      </c>
      <c r="I5372">
        <v>2.8</v>
      </c>
      <c r="J5372">
        <v>23.4</v>
      </c>
      <c r="K5372">
        <v>2.5</v>
      </c>
      <c r="L5372">
        <v>18.399999999999999</v>
      </c>
      <c r="M5372">
        <v>5.2</v>
      </c>
      <c r="N5372">
        <v>30.2</v>
      </c>
      <c r="O5372">
        <v>3.8</v>
      </c>
      <c r="Q5372">
        <v>5.6</v>
      </c>
      <c r="R5372">
        <v>2.6</v>
      </c>
      <c r="S5372">
        <v>32.1</v>
      </c>
      <c r="T5372">
        <v>2.2000000000000002</v>
      </c>
      <c r="U5372">
        <v>19.2</v>
      </c>
      <c r="V5372">
        <v>4</v>
      </c>
      <c r="W5372">
        <v>8</v>
      </c>
      <c r="X5372">
        <v>0</v>
      </c>
      <c r="Z5372">
        <v>0</v>
      </c>
      <c r="AA5372">
        <v>0</v>
      </c>
      <c r="AB5372">
        <v>9</v>
      </c>
      <c r="AC5372">
        <v>0</v>
      </c>
      <c r="AD5372">
        <v>7</v>
      </c>
      <c r="AE5372">
        <v>0</v>
      </c>
      <c r="AY5372" s="59"/>
    </row>
    <row r="5373" spans="1:51">
      <c r="A5373" s="19">
        <v>43844</v>
      </c>
      <c r="B5373" t="s">
        <v>50</v>
      </c>
      <c r="C5373" s="19">
        <v>43925</v>
      </c>
      <c r="D5373">
        <v>54</v>
      </c>
      <c r="E5373">
        <v>44.3</v>
      </c>
      <c r="F5373">
        <v>3.9</v>
      </c>
      <c r="H5373">
        <v>6.5</v>
      </c>
      <c r="I5373">
        <v>2.7</v>
      </c>
      <c r="J5373">
        <v>14.1</v>
      </c>
      <c r="K5373">
        <v>2.5</v>
      </c>
      <c r="L5373">
        <v>12.2</v>
      </c>
      <c r="M5373">
        <v>3.4</v>
      </c>
      <c r="N5373">
        <v>86</v>
      </c>
      <c r="O5373">
        <v>0.9</v>
      </c>
      <c r="Q5373">
        <v>1.5</v>
      </c>
      <c r="R5373">
        <v>0.9</v>
      </c>
      <c r="S5373">
        <v>5.0999999999999996</v>
      </c>
      <c r="T5373">
        <v>0.7</v>
      </c>
      <c r="U5373">
        <v>3.6</v>
      </c>
      <c r="V5373">
        <v>0.9</v>
      </c>
      <c r="W5373">
        <v>44</v>
      </c>
      <c r="X5373">
        <v>0</v>
      </c>
      <c r="Z5373">
        <v>0</v>
      </c>
      <c r="AA5373">
        <v>0</v>
      </c>
      <c r="AB5373">
        <v>6</v>
      </c>
      <c r="AC5373">
        <v>0</v>
      </c>
      <c r="AD5373">
        <v>4</v>
      </c>
      <c r="AE5373">
        <v>0</v>
      </c>
      <c r="AY5373" s="59"/>
    </row>
    <row r="5374" spans="1:51">
      <c r="A5374" s="19">
        <v>43844</v>
      </c>
      <c r="B5374" t="s">
        <v>51</v>
      </c>
      <c r="C5374" s="19">
        <v>43925</v>
      </c>
      <c r="D5374">
        <v>14</v>
      </c>
      <c r="E5374">
        <v>27.4</v>
      </c>
      <c r="F5374">
        <v>2.2999999999999998</v>
      </c>
      <c r="H5374">
        <v>10.8</v>
      </c>
      <c r="I5374">
        <v>2.9</v>
      </c>
      <c r="J5374">
        <v>22.6</v>
      </c>
      <c r="K5374">
        <v>2.5</v>
      </c>
      <c r="L5374">
        <v>16.7</v>
      </c>
      <c r="M5374">
        <v>4.4000000000000004</v>
      </c>
      <c r="N5374">
        <v>41.6</v>
      </c>
      <c r="O5374">
        <v>1.7</v>
      </c>
      <c r="Q5374">
        <v>7.2</v>
      </c>
      <c r="R5374">
        <v>2.2999999999999998</v>
      </c>
      <c r="S5374">
        <v>27.9</v>
      </c>
      <c r="T5374">
        <v>1.9</v>
      </c>
      <c r="U5374">
        <v>14.3</v>
      </c>
      <c r="V5374">
        <v>2.9</v>
      </c>
      <c r="W5374">
        <v>5</v>
      </c>
      <c r="X5374">
        <v>0</v>
      </c>
      <c r="Z5374">
        <v>1</v>
      </c>
      <c r="AA5374">
        <v>0</v>
      </c>
      <c r="AB5374">
        <v>4</v>
      </c>
      <c r="AC5374">
        <v>0</v>
      </c>
      <c r="AD5374">
        <v>3</v>
      </c>
      <c r="AE5374">
        <v>0</v>
      </c>
      <c r="AY5374" s="59"/>
    </row>
    <row r="5375" spans="1:51">
      <c r="A5375" s="19">
        <v>43844</v>
      </c>
      <c r="B5375" t="s">
        <v>52</v>
      </c>
      <c r="C5375" s="19">
        <v>43928</v>
      </c>
      <c r="D5375">
        <v>84</v>
      </c>
      <c r="E5375">
        <v>24</v>
      </c>
      <c r="F5375">
        <v>6.4</v>
      </c>
      <c r="H5375">
        <v>11.5</v>
      </c>
      <c r="I5375">
        <v>4.5999999999999996</v>
      </c>
      <c r="J5375">
        <v>21.2</v>
      </c>
      <c r="K5375">
        <v>1.5</v>
      </c>
      <c r="L5375">
        <v>17</v>
      </c>
      <c r="M5375">
        <v>3.4</v>
      </c>
      <c r="N5375">
        <v>33.6</v>
      </c>
      <c r="O5375">
        <v>4.2</v>
      </c>
      <c r="Q5375">
        <v>9.1</v>
      </c>
      <c r="R5375">
        <v>3.5</v>
      </c>
      <c r="S5375">
        <v>27.3</v>
      </c>
      <c r="T5375">
        <v>2</v>
      </c>
      <c r="U5375">
        <v>17.100000000000001</v>
      </c>
      <c r="V5375">
        <v>3</v>
      </c>
      <c r="W5375">
        <v>31</v>
      </c>
      <c r="X5375">
        <v>0</v>
      </c>
      <c r="Z5375">
        <v>4</v>
      </c>
      <c r="AA5375">
        <v>0</v>
      </c>
      <c r="AB5375">
        <v>27</v>
      </c>
      <c r="AC5375">
        <v>0</v>
      </c>
      <c r="AD5375">
        <v>22</v>
      </c>
      <c r="AE5375">
        <v>0</v>
      </c>
      <c r="AY5375" s="59"/>
    </row>
    <row r="5376" spans="1:51">
      <c r="A5376" s="19">
        <v>43844</v>
      </c>
      <c r="B5376" t="s">
        <v>53</v>
      </c>
      <c r="C5376" s="19">
        <v>43949</v>
      </c>
      <c r="D5376">
        <v>60</v>
      </c>
      <c r="E5376">
        <v>23.3</v>
      </c>
      <c r="F5376">
        <v>7.1</v>
      </c>
      <c r="H5376">
        <v>10.8</v>
      </c>
      <c r="I5376">
        <v>3.3</v>
      </c>
      <c r="J5376">
        <v>20.2</v>
      </c>
      <c r="K5376">
        <v>2.2000000000000002</v>
      </c>
      <c r="L5376">
        <v>19.2</v>
      </c>
      <c r="M5376">
        <v>3.5</v>
      </c>
      <c r="N5376">
        <v>30.8</v>
      </c>
      <c r="O5376">
        <v>5</v>
      </c>
      <c r="Q5376">
        <v>9.1</v>
      </c>
      <c r="R5376">
        <v>3.5</v>
      </c>
      <c r="S5376">
        <v>23.7</v>
      </c>
      <c r="T5376">
        <v>2.8</v>
      </c>
      <c r="U5376">
        <v>21.1</v>
      </c>
      <c r="V5376">
        <v>3.6</v>
      </c>
      <c r="W5376">
        <v>22</v>
      </c>
      <c r="X5376">
        <v>0</v>
      </c>
      <c r="Z5376">
        <v>2</v>
      </c>
      <c r="AA5376">
        <v>0</v>
      </c>
      <c r="AB5376">
        <v>19</v>
      </c>
      <c r="AC5376">
        <v>0</v>
      </c>
      <c r="AD5376">
        <v>18</v>
      </c>
      <c r="AE5376">
        <v>0</v>
      </c>
      <c r="AY5376" s="59"/>
    </row>
    <row r="5377" spans="1:51">
      <c r="A5377" s="19">
        <v>43844</v>
      </c>
      <c r="B5377" t="s">
        <v>54</v>
      </c>
      <c r="C5377" s="19">
        <v>43949</v>
      </c>
      <c r="D5377">
        <v>21</v>
      </c>
      <c r="E5377">
        <v>33.700000000000003</v>
      </c>
      <c r="F5377">
        <v>6.4</v>
      </c>
      <c r="H5377">
        <v>9.6</v>
      </c>
      <c r="I5377">
        <v>1.9</v>
      </c>
      <c r="J5377">
        <v>18</v>
      </c>
      <c r="K5377">
        <v>1.8</v>
      </c>
      <c r="L5377">
        <v>15.3</v>
      </c>
      <c r="M5377">
        <v>2.9</v>
      </c>
      <c r="N5377">
        <v>57.1</v>
      </c>
      <c r="O5377">
        <v>3.4</v>
      </c>
      <c r="Q5377">
        <v>6</v>
      </c>
      <c r="R5377">
        <v>2</v>
      </c>
      <c r="S5377">
        <v>16.3</v>
      </c>
      <c r="T5377">
        <v>1.8</v>
      </c>
      <c r="U5377">
        <v>10.9</v>
      </c>
      <c r="V5377">
        <v>2.2000000000000002</v>
      </c>
      <c r="W5377">
        <v>10</v>
      </c>
      <c r="X5377">
        <v>0</v>
      </c>
      <c r="Z5377">
        <v>1</v>
      </c>
      <c r="AA5377">
        <v>0</v>
      </c>
      <c r="AB5377">
        <v>5</v>
      </c>
      <c r="AC5377">
        <v>0</v>
      </c>
      <c r="AD5377">
        <v>5</v>
      </c>
      <c r="AE5377">
        <v>0</v>
      </c>
      <c r="AY5377" s="59"/>
    </row>
    <row r="5378" spans="1:51">
      <c r="A5378" s="19">
        <v>43844</v>
      </c>
      <c r="B5378" t="s">
        <v>55</v>
      </c>
      <c r="C5378" s="19">
        <v>43949</v>
      </c>
      <c r="D5378">
        <v>96</v>
      </c>
      <c r="E5378">
        <v>31</v>
      </c>
      <c r="F5378">
        <v>6.7</v>
      </c>
      <c r="H5378">
        <v>9.1</v>
      </c>
      <c r="I5378">
        <v>2.1</v>
      </c>
      <c r="J5378">
        <v>18.399999999999999</v>
      </c>
      <c r="K5378">
        <v>2.6</v>
      </c>
      <c r="L5378">
        <v>16.600000000000001</v>
      </c>
      <c r="M5378">
        <v>3.1</v>
      </c>
      <c r="N5378">
        <v>50.4</v>
      </c>
      <c r="O5378">
        <v>4</v>
      </c>
      <c r="Q5378">
        <v>6.3</v>
      </c>
      <c r="R5378">
        <v>2.1</v>
      </c>
      <c r="S5378">
        <v>17.5</v>
      </c>
      <c r="T5378">
        <v>2.4</v>
      </c>
      <c r="U5378">
        <v>14.2</v>
      </c>
      <c r="V5378">
        <v>2.7</v>
      </c>
      <c r="W5378">
        <v>44</v>
      </c>
      <c r="X5378">
        <v>1</v>
      </c>
      <c r="Z5378">
        <v>2</v>
      </c>
      <c r="AA5378">
        <v>0</v>
      </c>
      <c r="AB5378">
        <v>26</v>
      </c>
      <c r="AC5378">
        <v>0</v>
      </c>
      <c r="AD5378">
        <v>23</v>
      </c>
      <c r="AE5378">
        <v>0</v>
      </c>
      <c r="AY5378" s="59"/>
    </row>
    <row r="5379" spans="1:51">
      <c r="A5379" s="19">
        <v>43844</v>
      </c>
      <c r="B5379" t="s">
        <v>56</v>
      </c>
      <c r="C5379" s="19">
        <v>43949</v>
      </c>
      <c r="D5379">
        <v>274</v>
      </c>
      <c r="E5379">
        <v>29.3</v>
      </c>
      <c r="F5379">
        <v>10.5</v>
      </c>
      <c r="H5379">
        <v>9.5</v>
      </c>
      <c r="I5379">
        <v>2.1</v>
      </c>
      <c r="J5379">
        <v>18.3</v>
      </c>
      <c r="K5379">
        <v>1.7</v>
      </c>
      <c r="L5379">
        <v>15.2</v>
      </c>
      <c r="M5379">
        <v>3</v>
      </c>
      <c r="N5379">
        <v>47</v>
      </c>
      <c r="O5379">
        <v>7</v>
      </c>
      <c r="Q5379">
        <v>6.4</v>
      </c>
      <c r="R5379">
        <v>2.5</v>
      </c>
      <c r="S5379">
        <v>18.8</v>
      </c>
      <c r="T5379">
        <v>2</v>
      </c>
      <c r="U5379">
        <v>12.9</v>
      </c>
      <c r="V5379">
        <v>3</v>
      </c>
      <c r="W5379">
        <v>120</v>
      </c>
      <c r="X5379">
        <v>10</v>
      </c>
      <c r="Z5379">
        <v>7</v>
      </c>
      <c r="AA5379">
        <v>0</v>
      </c>
      <c r="AB5379">
        <v>75</v>
      </c>
      <c r="AC5379">
        <v>0</v>
      </c>
      <c r="AD5379">
        <v>62</v>
      </c>
      <c r="AE5379">
        <v>0</v>
      </c>
      <c r="AY5379" s="59"/>
    </row>
    <row r="5380" spans="1:51">
      <c r="A5380" s="19">
        <v>43844</v>
      </c>
      <c r="B5380" t="s">
        <v>57</v>
      </c>
      <c r="C5380" s="19">
        <v>43949</v>
      </c>
      <c r="D5380">
        <v>186</v>
      </c>
      <c r="E5380">
        <v>31.8</v>
      </c>
      <c r="F5380">
        <v>5.0999999999999996</v>
      </c>
      <c r="H5380">
        <v>11.4</v>
      </c>
      <c r="I5380">
        <v>3.5</v>
      </c>
      <c r="J5380">
        <v>18.5</v>
      </c>
      <c r="K5380">
        <v>1.2</v>
      </c>
      <c r="L5380">
        <v>14.9</v>
      </c>
      <c r="M5380">
        <v>3.2</v>
      </c>
      <c r="N5380">
        <v>53</v>
      </c>
      <c r="O5380">
        <v>3.2</v>
      </c>
      <c r="Q5380">
        <v>7.6</v>
      </c>
      <c r="R5380">
        <v>2.8</v>
      </c>
      <c r="S5380">
        <v>17.2</v>
      </c>
      <c r="T5380">
        <v>1.6</v>
      </c>
      <c r="U5380">
        <v>11.6</v>
      </c>
      <c r="V5380">
        <v>2.7</v>
      </c>
      <c r="W5380">
        <v>95</v>
      </c>
      <c r="X5380">
        <v>0</v>
      </c>
      <c r="Z5380">
        <v>9</v>
      </c>
      <c r="AA5380">
        <v>0</v>
      </c>
      <c r="AB5380">
        <v>55</v>
      </c>
      <c r="AC5380">
        <v>0</v>
      </c>
      <c r="AD5380">
        <v>27</v>
      </c>
      <c r="AE5380">
        <v>0</v>
      </c>
      <c r="AY5380" s="59"/>
    </row>
    <row r="5381" spans="1:51">
      <c r="A5381" s="19">
        <v>43844</v>
      </c>
      <c r="B5381" t="s">
        <v>58</v>
      </c>
      <c r="C5381" s="19">
        <v>43949</v>
      </c>
      <c r="D5381">
        <v>26</v>
      </c>
      <c r="E5381">
        <v>24.5</v>
      </c>
      <c r="F5381">
        <v>6.8</v>
      </c>
      <c r="H5381">
        <v>11.4</v>
      </c>
      <c r="I5381">
        <v>2.4</v>
      </c>
      <c r="J5381">
        <v>20.7</v>
      </c>
      <c r="K5381">
        <v>2.2000000000000002</v>
      </c>
      <c r="L5381">
        <v>18.399999999999999</v>
      </c>
      <c r="M5381">
        <v>3.4</v>
      </c>
      <c r="N5381">
        <v>33.5</v>
      </c>
      <c r="O5381">
        <v>4.8</v>
      </c>
      <c r="Q5381">
        <v>9.1</v>
      </c>
      <c r="R5381">
        <v>2.9</v>
      </c>
      <c r="S5381">
        <v>24.8</v>
      </c>
      <c r="T5381">
        <v>2.2000000000000002</v>
      </c>
      <c r="U5381">
        <v>19</v>
      </c>
      <c r="V5381">
        <v>3.3</v>
      </c>
      <c r="W5381">
        <v>10</v>
      </c>
      <c r="X5381">
        <v>0</v>
      </c>
      <c r="Z5381">
        <v>1</v>
      </c>
      <c r="AA5381">
        <v>0</v>
      </c>
      <c r="AB5381">
        <v>8</v>
      </c>
      <c r="AC5381">
        <v>0</v>
      </c>
      <c r="AD5381">
        <v>7</v>
      </c>
      <c r="AE5381">
        <v>0</v>
      </c>
      <c r="AY5381" s="59"/>
    </row>
    <row r="5382" spans="1:51">
      <c r="A5382" s="19">
        <v>43844</v>
      </c>
      <c r="B5382" t="s">
        <v>59</v>
      </c>
      <c r="C5382" s="19">
        <v>43953</v>
      </c>
      <c r="D5382">
        <v>7</v>
      </c>
      <c r="E5382">
        <v>29.2</v>
      </c>
      <c r="F5382">
        <v>5.6</v>
      </c>
      <c r="H5382">
        <v>8.8000000000000007</v>
      </c>
      <c r="I5382">
        <v>3</v>
      </c>
      <c r="J5382">
        <v>20.3</v>
      </c>
      <c r="K5382">
        <v>1.6</v>
      </c>
      <c r="L5382">
        <v>17.2</v>
      </c>
      <c r="M5382">
        <v>3.8</v>
      </c>
      <c r="N5382">
        <v>44.7</v>
      </c>
      <c r="O5382">
        <v>3.6</v>
      </c>
      <c r="Q5382">
        <v>5.9</v>
      </c>
      <c r="R5382">
        <v>2.8</v>
      </c>
      <c r="S5382">
        <v>21.9</v>
      </c>
      <c r="T5382">
        <v>2.1</v>
      </c>
      <c r="U5382">
        <v>15.7</v>
      </c>
      <c r="V5382">
        <v>2.9</v>
      </c>
      <c r="W5382">
        <v>3</v>
      </c>
      <c r="X5382">
        <v>0</v>
      </c>
      <c r="Z5382">
        <v>0</v>
      </c>
      <c r="AA5382">
        <v>0</v>
      </c>
      <c r="AB5382">
        <v>2</v>
      </c>
      <c r="AC5382">
        <v>0</v>
      </c>
      <c r="AD5382">
        <v>2</v>
      </c>
      <c r="AE5382">
        <v>0</v>
      </c>
      <c r="AY5382" s="59"/>
    </row>
    <row r="5383" spans="1:51">
      <c r="A5383" s="19">
        <v>43844</v>
      </c>
      <c r="B5383" t="s">
        <v>60</v>
      </c>
      <c r="C5383" s="19">
        <v>43953</v>
      </c>
      <c r="D5383">
        <v>39</v>
      </c>
      <c r="E5383">
        <v>21.8</v>
      </c>
      <c r="F5383">
        <v>5.3</v>
      </c>
      <c r="H5383">
        <v>12.2</v>
      </c>
      <c r="I5383">
        <v>6.7</v>
      </c>
      <c r="J5383">
        <v>22.5</v>
      </c>
      <c r="K5383">
        <v>1.4</v>
      </c>
      <c r="L5383">
        <v>15.8</v>
      </c>
      <c r="M5383">
        <v>4</v>
      </c>
      <c r="N5383">
        <v>27.7</v>
      </c>
      <c r="O5383">
        <v>4.2</v>
      </c>
      <c r="Q5383">
        <v>10.3</v>
      </c>
      <c r="R5383">
        <v>5.3</v>
      </c>
      <c r="S5383">
        <v>30.3</v>
      </c>
      <c r="T5383">
        <v>2.4</v>
      </c>
      <c r="U5383">
        <v>15.5</v>
      </c>
      <c r="V5383">
        <v>4.0999999999999996</v>
      </c>
      <c r="W5383">
        <v>13</v>
      </c>
      <c r="X5383">
        <v>0</v>
      </c>
      <c r="Z5383">
        <v>3</v>
      </c>
      <c r="AA5383">
        <v>0</v>
      </c>
      <c r="AB5383">
        <v>13</v>
      </c>
      <c r="AC5383">
        <v>0</v>
      </c>
      <c r="AD5383">
        <v>9</v>
      </c>
      <c r="AE5383">
        <v>0</v>
      </c>
      <c r="AY5383" s="59"/>
    </row>
    <row r="5384" spans="1:51">
      <c r="A5384" s="19">
        <v>43844</v>
      </c>
      <c r="B5384" t="s">
        <v>61</v>
      </c>
      <c r="C5384" s="19">
        <v>43956</v>
      </c>
      <c r="D5384">
        <v>82</v>
      </c>
      <c r="E5384">
        <v>26.9</v>
      </c>
      <c r="F5384">
        <v>2.2999999999999998</v>
      </c>
      <c r="H5384">
        <v>16.100000000000001</v>
      </c>
      <c r="I5384">
        <v>4.5</v>
      </c>
      <c r="J5384">
        <v>19.5</v>
      </c>
      <c r="K5384">
        <v>1</v>
      </c>
      <c r="L5384">
        <v>16</v>
      </c>
      <c r="M5384">
        <v>3.3</v>
      </c>
      <c r="N5384">
        <v>39</v>
      </c>
      <c r="O5384">
        <v>2.6</v>
      </c>
      <c r="Q5384">
        <v>14.7</v>
      </c>
      <c r="R5384">
        <v>3.4</v>
      </c>
      <c r="S5384">
        <v>20.5</v>
      </c>
      <c r="T5384">
        <v>1.9</v>
      </c>
      <c r="U5384">
        <v>14.3</v>
      </c>
      <c r="V5384">
        <v>3.2</v>
      </c>
      <c r="W5384">
        <v>28</v>
      </c>
      <c r="X5384">
        <v>0</v>
      </c>
      <c r="Z5384">
        <v>17</v>
      </c>
      <c r="AA5384">
        <v>0</v>
      </c>
      <c r="AB5384">
        <v>20</v>
      </c>
      <c r="AC5384">
        <v>0</v>
      </c>
      <c r="AD5384">
        <v>17</v>
      </c>
      <c r="AE5384">
        <v>0</v>
      </c>
      <c r="AY5384" s="59"/>
    </row>
    <row r="5385" spans="1:51">
      <c r="A5385" s="19">
        <v>43844</v>
      </c>
      <c r="B5385" t="s">
        <v>62</v>
      </c>
      <c r="C5385" s="19">
        <v>43963</v>
      </c>
      <c r="D5385">
        <v>29</v>
      </c>
      <c r="E5385">
        <v>21.9</v>
      </c>
      <c r="F5385">
        <v>5</v>
      </c>
      <c r="H5385">
        <v>12.3</v>
      </c>
      <c r="I5385">
        <v>6.7</v>
      </c>
      <c r="J5385">
        <v>22.5</v>
      </c>
      <c r="K5385">
        <v>1.4</v>
      </c>
      <c r="L5385">
        <v>15.9</v>
      </c>
      <c r="M5385">
        <v>4</v>
      </c>
      <c r="N5385">
        <v>27.7</v>
      </c>
      <c r="O5385">
        <v>4.2</v>
      </c>
      <c r="Q5385">
        <v>10.7</v>
      </c>
      <c r="R5385">
        <v>5.3</v>
      </c>
      <c r="S5385">
        <v>29.4</v>
      </c>
      <c r="T5385">
        <v>2.7</v>
      </c>
      <c r="U5385">
        <v>15.7</v>
      </c>
      <c r="V5385">
        <v>3.9</v>
      </c>
      <c r="W5385">
        <v>10</v>
      </c>
      <c r="X5385">
        <v>0</v>
      </c>
      <c r="Z5385">
        <v>2</v>
      </c>
      <c r="AA5385">
        <v>0</v>
      </c>
      <c r="AB5385">
        <v>10</v>
      </c>
      <c r="AC5385">
        <v>0</v>
      </c>
      <c r="AD5385">
        <v>7</v>
      </c>
      <c r="AE5385">
        <v>0</v>
      </c>
      <c r="AY5385" s="59"/>
    </row>
    <row r="5386" spans="1:51">
      <c r="A5386" s="19">
        <v>43844</v>
      </c>
      <c r="B5386" t="s">
        <v>63</v>
      </c>
      <c r="C5386" s="19">
        <v>43963</v>
      </c>
      <c r="D5386">
        <v>28</v>
      </c>
      <c r="E5386">
        <v>30</v>
      </c>
      <c r="F5386">
        <v>6.6</v>
      </c>
      <c r="H5386">
        <v>10.4</v>
      </c>
      <c r="I5386">
        <v>3.6</v>
      </c>
      <c r="J5386">
        <v>21.5</v>
      </c>
      <c r="K5386">
        <v>2.1</v>
      </c>
      <c r="L5386">
        <v>12</v>
      </c>
      <c r="M5386">
        <v>3.5</v>
      </c>
      <c r="N5386">
        <v>46.2</v>
      </c>
      <c r="O5386">
        <v>4.5</v>
      </c>
      <c r="Q5386">
        <v>7.6</v>
      </c>
      <c r="R5386">
        <v>3.1</v>
      </c>
      <c r="S5386">
        <v>24.2</v>
      </c>
      <c r="T5386">
        <v>2.2000000000000002</v>
      </c>
      <c r="U5386">
        <v>8.6999999999999993</v>
      </c>
      <c r="V5386">
        <v>3.1</v>
      </c>
      <c r="W5386">
        <v>15</v>
      </c>
      <c r="X5386">
        <v>0</v>
      </c>
      <c r="Z5386">
        <v>1</v>
      </c>
      <c r="AA5386">
        <v>0</v>
      </c>
      <c r="AB5386">
        <v>10</v>
      </c>
      <c r="AC5386">
        <v>0</v>
      </c>
      <c r="AD5386">
        <v>2</v>
      </c>
      <c r="AE5386">
        <v>0</v>
      </c>
      <c r="AY5386" s="59"/>
    </row>
    <row r="5387" spans="1:51">
      <c r="A5387" s="19">
        <v>43844</v>
      </c>
      <c r="B5387" t="s">
        <v>64</v>
      </c>
      <c r="C5387" s="19">
        <v>43970</v>
      </c>
      <c r="D5387">
        <v>54</v>
      </c>
      <c r="E5387">
        <v>32.299999999999997</v>
      </c>
      <c r="F5387">
        <v>7.6</v>
      </c>
      <c r="H5387">
        <v>8.8000000000000007</v>
      </c>
      <c r="I5387">
        <v>3.6</v>
      </c>
      <c r="J5387">
        <v>19</v>
      </c>
      <c r="K5387">
        <v>1.4</v>
      </c>
      <c r="L5387">
        <v>13.6</v>
      </c>
      <c r="M5387">
        <v>3.3</v>
      </c>
      <c r="N5387">
        <v>52.2</v>
      </c>
      <c r="O5387">
        <v>5.3</v>
      </c>
      <c r="Q5387">
        <v>5.7</v>
      </c>
      <c r="R5387">
        <v>3.1</v>
      </c>
      <c r="S5387">
        <v>18.2</v>
      </c>
      <c r="T5387">
        <v>2.1</v>
      </c>
      <c r="U5387">
        <v>10</v>
      </c>
      <c r="V5387">
        <v>3</v>
      </c>
      <c r="W5387">
        <v>29</v>
      </c>
      <c r="X5387">
        <v>1</v>
      </c>
      <c r="Z5387">
        <v>1</v>
      </c>
      <c r="AA5387">
        <v>0</v>
      </c>
      <c r="AB5387">
        <v>17</v>
      </c>
      <c r="AC5387">
        <v>0</v>
      </c>
      <c r="AD5387">
        <v>6</v>
      </c>
      <c r="AE5387">
        <v>0</v>
      </c>
      <c r="AY5387" s="59"/>
    </row>
    <row r="5388" spans="1:51">
      <c r="A5388" s="19">
        <v>43844</v>
      </c>
      <c r="B5388" t="s">
        <v>65</v>
      </c>
      <c r="C5388" s="19">
        <v>43970</v>
      </c>
      <c r="D5388">
        <v>61</v>
      </c>
      <c r="E5388">
        <v>22.8</v>
      </c>
      <c r="F5388">
        <v>1.3</v>
      </c>
      <c r="H5388">
        <v>9.8000000000000007</v>
      </c>
      <c r="I5388">
        <v>4.9000000000000004</v>
      </c>
      <c r="J5388">
        <v>24.3</v>
      </c>
      <c r="K5388">
        <v>2.1</v>
      </c>
      <c r="L5388">
        <v>19.600000000000001</v>
      </c>
      <c r="M5388">
        <v>4.7</v>
      </c>
      <c r="N5388">
        <v>27.2</v>
      </c>
      <c r="O5388">
        <v>2.2999999999999998</v>
      </c>
      <c r="Q5388">
        <v>7.7</v>
      </c>
      <c r="R5388">
        <v>4</v>
      </c>
      <c r="S5388">
        <v>31.4</v>
      </c>
      <c r="T5388">
        <v>2.5</v>
      </c>
      <c r="U5388">
        <v>20.5</v>
      </c>
      <c r="V5388">
        <v>4.0999999999999996</v>
      </c>
      <c r="W5388">
        <v>20</v>
      </c>
      <c r="X5388">
        <v>0</v>
      </c>
      <c r="Z5388">
        <v>2</v>
      </c>
      <c r="AA5388">
        <v>0</v>
      </c>
      <c r="AB5388">
        <v>21</v>
      </c>
      <c r="AC5388">
        <v>0</v>
      </c>
      <c r="AD5388">
        <v>17</v>
      </c>
      <c r="AE5388">
        <v>0</v>
      </c>
      <c r="AY5388" s="59"/>
    </row>
    <row r="5389" spans="1:51">
      <c r="A5389" s="19">
        <v>43844</v>
      </c>
      <c r="B5389" t="s">
        <v>143</v>
      </c>
      <c r="C5389" s="19">
        <v>43984</v>
      </c>
      <c r="D5389">
        <v>20</v>
      </c>
      <c r="E5389">
        <v>42.9</v>
      </c>
      <c r="F5389">
        <v>6.7</v>
      </c>
      <c r="H5389">
        <v>5.8</v>
      </c>
      <c r="I5389">
        <v>2.5</v>
      </c>
      <c r="J5389">
        <v>14.3</v>
      </c>
      <c r="K5389">
        <v>2.4</v>
      </c>
      <c r="L5389">
        <v>11.5</v>
      </c>
      <c r="M5389">
        <v>3.4</v>
      </c>
      <c r="N5389">
        <v>74.099999999999994</v>
      </c>
      <c r="O5389">
        <v>3</v>
      </c>
      <c r="Q5389">
        <v>2.8</v>
      </c>
      <c r="R5389">
        <v>1.9</v>
      </c>
      <c r="S5389">
        <v>8.1999999999999993</v>
      </c>
      <c r="T5389">
        <v>1.5</v>
      </c>
      <c r="U5389">
        <v>5.9</v>
      </c>
      <c r="V5389">
        <v>2.2999999999999998</v>
      </c>
      <c r="W5389">
        <v>17</v>
      </c>
      <c r="X5389">
        <v>0</v>
      </c>
      <c r="Z5389">
        <v>0</v>
      </c>
      <c r="AA5389">
        <v>0</v>
      </c>
      <c r="AB5389">
        <v>2</v>
      </c>
      <c r="AC5389">
        <v>0</v>
      </c>
      <c r="AD5389">
        <v>1</v>
      </c>
      <c r="AE5389">
        <v>0</v>
      </c>
      <c r="AY5389" s="59"/>
    </row>
    <row r="5390" spans="1:51">
      <c r="A5390" s="19">
        <v>43844</v>
      </c>
      <c r="B5390" t="s">
        <v>67</v>
      </c>
      <c r="C5390" s="19">
        <v>43984</v>
      </c>
      <c r="D5390">
        <v>19</v>
      </c>
      <c r="E5390">
        <v>26.6</v>
      </c>
      <c r="F5390">
        <v>5.3</v>
      </c>
      <c r="H5390">
        <v>9.8000000000000007</v>
      </c>
      <c r="I5390">
        <v>2.4</v>
      </c>
      <c r="J5390">
        <v>22.4</v>
      </c>
      <c r="K5390">
        <v>1.3</v>
      </c>
      <c r="L5390">
        <v>17</v>
      </c>
      <c r="M5390">
        <v>4.9000000000000004</v>
      </c>
      <c r="N5390">
        <v>36.299999999999997</v>
      </c>
      <c r="O5390">
        <v>4.3</v>
      </c>
      <c r="Q5390">
        <v>7.5</v>
      </c>
      <c r="R5390">
        <v>3.2</v>
      </c>
      <c r="S5390">
        <v>25.7</v>
      </c>
      <c r="T5390">
        <v>2.6</v>
      </c>
      <c r="U5390">
        <v>15.4</v>
      </c>
      <c r="V5390">
        <v>4.5999999999999996</v>
      </c>
      <c r="W5390">
        <v>7</v>
      </c>
      <c r="X5390">
        <v>0</v>
      </c>
      <c r="Z5390">
        <v>1</v>
      </c>
      <c r="AA5390">
        <v>0</v>
      </c>
      <c r="AB5390">
        <v>6</v>
      </c>
      <c r="AC5390">
        <v>0</v>
      </c>
      <c r="AD5390">
        <v>5</v>
      </c>
      <c r="AE5390">
        <v>0</v>
      </c>
      <c r="AY5390" s="59"/>
    </row>
    <row r="5391" spans="1:51">
      <c r="A5391" s="19">
        <v>43844</v>
      </c>
      <c r="B5391" t="s">
        <v>68</v>
      </c>
      <c r="C5391" s="19">
        <v>43984</v>
      </c>
      <c r="D5391">
        <v>126</v>
      </c>
      <c r="E5391">
        <v>30</v>
      </c>
      <c r="F5391">
        <v>3.5</v>
      </c>
      <c r="H5391">
        <v>10.6</v>
      </c>
      <c r="I5391">
        <v>2.2999999999999998</v>
      </c>
      <c r="J5391">
        <v>20.5</v>
      </c>
      <c r="K5391">
        <v>1.9</v>
      </c>
      <c r="L5391">
        <v>17.5</v>
      </c>
      <c r="M5391">
        <v>3.3</v>
      </c>
      <c r="N5391">
        <v>42.7</v>
      </c>
      <c r="O5391">
        <v>3.2</v>
      </c>
      <c r="Q5391">
        <v>8.1999999999999993</v>
      </c>
      <c r="R5391">
        <v>2.9</v>
      </c>
      <c r="S5391">
        <v>21.2</v>
      </c>
      <c r="T5391">
        <v>2.5</v>
      </c>
      <c r="U5391">
        <v>15.4</v>
      </c>
      <c r="V5391">
        <v>3.5</v>
      </c>
      <c r="W5391">
        <v>53</v>
      </c>
      <c r="X5391">
        <v>0</v>
      </c>
      <c r="Z5391">
        <v>5</v>
      </c>
      <c r="AA5391">
        <v>0</v>
      </c>
      <c r="AB5391">
        <v>36</v>
      </c>
      <c r="AC5391">
        <v>0</v>
      </c>
      <c r="AD5391">
        <v>31</v>
      </c>
      <c r="AE5391">
        <v>0</v>
      </c>
      <c r="AY5391" s="59"/>
    </row>
    <row r="5392" spans="1:51">
      <c r="A5392" s="19">
        <v>43844</v>
      </c>
      <c r="B5392" t="s">
        <v>69</v>
      </c>
      <c r="C5392" s="19">
        <v>43984</v>
      </c>
      <c r="D5392">
        <v>34</v>
      </c>
      <c r="E5392">
        <v>25.6</v>
      </c>
      <c r="F5392">
        <v>2.9</v>
      </c>
      <c r="H5392">
        <v>8.3000000000000007</v>
      </c>
      <c r="I5392">
        <v>2.4</v>
      </c>
      <c r="J5392">
        <v>26</v>
      </c>
      <c r="K5392">
        <v>2.1</v>
      </c>
      <c r="L5392">
        <v>15.3</v>
      </c>
      <c r="M5392">
        <v>7</v>
      </c>
      <c r="N5392">
        <v>32.200000000000003</v>
      </c>
      <c r="O5392">
        <v>2.9</v>
      </c>
      <c r="Q5392">
        <v>6.3</v>
      </c>
      <c r="R5392">
        <v>2.9</v>
      </c>
      <c r="S5392">
        <v>33.799999999999997</v>
      </c>
      <c r="T5392">
        <v>2.7</v>
      </c>
      <c r="U5392">
        <v>13.2</v>
      </c>
      <c r="V5392">
        <v>5.5</v>
      </c>
      <c r="W5392">
        <v>13</v>
      </c>
      <c r="X5392">
        <v>0</v>
      </c>
      <c r="Z5392">
        <v>0</v>
      </c>
      <c r="AA5392">
        <v>0</v>
      </c>
      <c r="AB5392">
        <v>13</v>
      </c>
      <c r="AC5392">
        <v>0</v>
      </c>
      <c r="AD5392">
        <v>8</v>
      </c>
      <c r="AE5392">
        <v>0</v>
      </c>
      <c r="AY5392" s="59"/>
    </row>
    <row r="5393" spans="1:51">
      <c r="A5393" s="19">
        <v>43844</v>
      </c>
      <c r="B5393" t="s">
        <v>70</v>
      </c>
      <c r="C5393" s="19">
        <v>43984</v>
      </c>
      <c r="D5393">
        <v>16</v>
      </c>
      <c r="E5393">
        <v>22.5</v>
      </c>
      <c r="F5393">
        <v>2.4</v>
      </c>
      <c r="H5393">
        <v>13</v>
      </c>
      <c r="I5393">
        <v>6.7</v>
      </c>
      <c r="J5393">
        <v>22.2</v>
      </c>
      <c r="K5393">
        <v>1.5</v>
      </c>
      <c r="L5393">
        <v>17</v>
      </c>
      <c r="M5393">
        <v>4.3</v>
      </c>
      <c r="N5393">
        <v>27.8</v>
      </c>
      <c r="O5393">
        <v>3.1</v>
      </c>
      <c r="Q5393">
        <v>11.5</v>
      </c>
      <c r="R5393">
        <v>5.8</v>
      </c>
      <c r="S5393">
        <v>27</v>
      </c>
      <c r="T5393">
        <v>3</v>
      </c>
      <c r="U5393">
        <v>17.2</v>
      </c>
      <c r="V5393">
        <v>4.4000000000000004</v>
      </c>
      <c r="W5393">
        <v>5</v>
      </c>
      <c r="X5393">
        <v>0</v>
      </c>
      <c r="Z5393">
        <v>1</v>
      </c>
      <c r="AA5393">
        <v>0</v>
      </c>
      <c r="AB5393">
        <v>5</v>
      </c>
      <c r="AC5393">
        <v>0</v>
      </c>
      <c r="AD5393">
        <v>4</v>
      </c>
      <c r="AE5393">
        <v>0</v>
      </c>
      <c r="AY5393" s="59"/>
    </row>
    <row r="5394" spans="1:51">
      <c r="A5394" s="19">
        <v>43844</v>
      </c>
      <c r="B5394" t="s">
        <v>71</v>
      </c>
      <c r="C5394" s="19">
        <v>43988</v>
      </c>
      <c r="D5394">
        <v>7</v>
      </c>
      <c r="E5394">
        <v>29.2</v>
      </c>
      <c r="F5394">
        <v>5.6</v>
      </c>
      <c r="H5394">
        <v>8.8000000000000007</v>
      </c>
      <c r="I5394">
        <v>3</v>
      </c>
      <c r="J5394">
        <v>20.3</v>
      </c>
      <c r="K5394">
        <v>1.6</v>
      </c>
      <c r="L5394">
        <v>17.2</v>
      </c>
      <c r="M5394">
        <v>3.8</v>
      </c>
      <c r="N5394">
        <v>42</v>
      </c>
      <c r="O5394">
        <v>4.4000000000000004</v>
      </c>
      <c r="Q5394">
        <v>7</v>
      </c>
      <c r="R5394">
        <v>3.2</v>
      </c>
      <c r="S5394">
        <v>20.8</v>
      </c>
      <c r="T5394">
        <v>2.8</v>
      </c>
      <c r="U5394">
        <v>15.6</v>
      </c>
      <c r="V5394">
        <v>4</v>
      </c>
      <c r="W5394">
        <v>3</v>
      </c>
      <c r="X5394">
        <v>0</v>
      </c>
      <c r="Z5394">
        <v>0</v>
      </c>
      <c r="AA5394">
        <v>0</v>
      </c>
      <c r="AB5394">
        <v>2</v>
      </c>
      <c r="AC5394">
        <v>0</v>
      </c>
      <c r="AD5394">
        <v>2</v>
      </c>
      <c r="AE5394">
        <v>0</v>
      </c>
      <c r="AY5394" s="59"/>
    </row>
    <row r="5395" spans="1:51">
      <c r="A5395" s="19">
        <v>43844</v>
      </c>
      <c r="B5395" t="s">
        <v>73</v>
      </c>
      <c r="C5395" s="19">
        <v>44013</v>
      </c>
      <c r="D5395">
        <v>41</v>
      </c>
      <c r="E5395">
        <v>29</v>
      </c>
      <c r="F5395">
        <v>5.0999999999999996</v>
      </c>
      <c r="H5395">
        <v>9.9</v>
      </c>
      <c r="I5395">
        <v>3.6</v>
      </c>
      <c r="J5395">
        <v>20.100000000000001</v>
      </c>
      <c r="K5395">
        <v>2.1</v>
      </c>
      <c r="L5395">
        <v>16</v>
      </c>
      <c r="M5395">
        <v>3.8</v>
      </c>
      <c r="N5395">
        <v>52.2</v>
      </c>
      <c r="O5395">
        <v>2.1</v>
      </c>
      <c r="Q5395">
        <v>5.5</v>
      </c>
      <c r="R5395">
        <v>1.6</v>
      </c>
      <c r="S5395">
        <v>21.5</v>
      </c>
      <c r="T5395">
        <v>0.8</v>
      </c>
      <c r="U5395">
        <v>14.2</v>
      </c>
      <c r="V5395">
        <v>1.8</v>
      </c>
      <c r="W5395">
        <v>1837</v>
      </c>
      <c r="X5395">
        <v>18</v>
      </c>
      <c r="Z5395">
        <v>132</v>
      </c>
      <c r="AA5395">
        <v>16</v>
      </c>
      <c r="AB5395">
        <v>1146</v>
      </c>
      <c r="AC5395">
        <v>1</v>
      </c>
      <c r="AD5395">
        <v>822</v>
      </c>
      <c r="AE5395">
        <v>1</v>
      </c>
      <c r="AY5395" s="59"/>
    </row>
    <row r="5396" spans="1:51">
      <c r="A5396" s="19">
        <v>43845</v>
      </c>
      <c r="B5396" t="s">
        <v>15</v>
      </c>
      <c r="C5396" s="19">
        <v>43864</v>
      </c>
      <c r="D5396">
        <v>41</v>
      </c>
      <c r="E5396">
        <v>20.2</v>
      </c>
      <c r="F5396">
        <v>0</v>
      </c>
      <c r="H5396">
        <v>18</v>
      </c>
      <c r="I5396">
        <v>7</v>
      </c>
      <c r="J5396">
        <v>20.2</v>
      </c>
      <c r="K5396">
        <v>3.5</v>
      </c>
      <c r="L5396">
        <v>17</v>
      </c>
      <c r="M5396">
        <v>3.8</v>
      </c>
      <c r="N5396">
        <v>27</v>
      </c>
      <c r="O5396">
        <v>0</v>
      </c>
      <c r="Q5396">
        <v>20.7</v>
      </c>
      <c r="R5396">
        <v>3.6</v>
      </c>
      <c r="S5396">
        <v>27</v>
      </c>
      <c r="T5396">
        <v>1.9</v>
      </c>
      <c r="U5396">
        <v>17.8</v>
      </c>
      <c r="V5396">
        <v>1.8</v>
      </c>
      <c r="W5396">
        <v>11</v>
      </c>
      <c r="X5396">
        <v>0</v>
      </c>
      <c r="Z5396">
        <v>10</v>
      </c>
      <c r="AA5396">
        <v>0</v>
      </c>
      <c r="AB5396">
        <v>11</v>
      </c>
      <c r="AC5396">
        <v>0</v>
      </c>
      <c r="AD5396">
        <v>9</v>
      </c>
      <c r="AE5396">
        <v>0</v>
      </c>
      <c r="AY5396" s="59"/>
    </row>
    <row r="5397" spans="1:51">
      <c r="A5397" s="19">
        <v>43845</v>
      </c>
      <c r="B5397" t="s">
        <v>16</v>
      </c>
      <c r="C5397" s="19">
        <v>43872</v>
      </c>
      <c r="D5397">
        <v>24</v>
      </c>
      <c r="E5397">
        <v>21.6</v>
      </c>
      <c r="F5397">
        <v>0</v>
      </c>
      <c r="H5397">
        <v>16.399999999999999</v>
      </c>
      <c r="I5397">
        <v>4.7</v>
      </c>
      <c r="J5397">
        <v>21.9</v>
      </c>
      <c r="K5397">
        <v>4</v>
      </c>
      <c r="L5397">
        <v>17.100000000000001</v>
      </c>
      <c r="M5397">
        <v>3.9</v>
      </c>
      <c r="N5397">
        <v>29.9</v>
      </c>
      <c r="O5397">
        <v>0</v>
      </c>
      <c r="Q5397">
        <v>15.4</v>
      </c>
      <c r="R5397">
        <v>2.1</v>
      </c>
      <c r="S5397">
        <v>31.5</v>
      </c>
      <c r="T5397">
        <v>2</v>
      </c>
      <c r="U5397">
        <v>16.899999999999999</v>
      </c>
      <c r="V5397">
        <v>1.8</v>
      </c>
      <c r="W5397">
        <v>7</v>
      </c>
      <c r="X5397">
        <v>0</v>
      </c>
      <c r="Z5397">
        <v>5</v>
      </c>
      <c r="AA5397">
        <v>0</v>
      </c>
      <c r="AB5397">
        <v>7</v>
      </c>
      <c r="AC5397">
        <v>0</v>
      </c>
      <c r="AD5397">
        <v>5</v>
      </c>
      <c r="AE5397">
        <v>0</v>
      </c>
      <c r="AY5397" s="59"/>
    </row>
    <row r="5398" spans="1:51">
      <c r="A5398" s="19">
        <v>43845</v>
      </c>
      <c r="B5398" t="s">
        <v>17</v>
      </c>
      <c r="C5398" s="19">
        <v>43883</v>
      </c>
      <c r="D5398">
        <v>36</v>
      </c>
      <c r="E5398">
        <v>26.5</v>
      </c>
      <c r="F5398">
        <v>0</v>
      </c>
      <c r="H5398">
        <v>8.3000000000000007</v>
      </c>
      <c r="I5398">
        <v>3</v>
      </c>
      <c r="J5398">
        <v>22.7</v>
      </c>
      <c r="K5398">
        <v>8.3000000000000007</v>
      </c>
      <c r="L5398">
        <v>15.8</v>
      </c>
      <c r="M5398">
        <v>5.0999999999999996</v>
      </c>
      <c r="N5398">
        <v>44.9</v>
      </c>
      <c r="O5398">
        <v>0</v>
      </c>
      <c r="Q5398">
        <v>4.3</v>
      </c>
      <c r="R5398">
        <v>1.2</v>
      </c>
      <c r="S5398">
        <v>30.1</v>
      </c>
      <c r="T5398">
        <v>4.0999999999999996</v>
      </c>
      <c r="U5398">
        <v>12.8</v>
      </c>
      <c r="V5398">
        <v>2.1</v>
      </c>
      <c r="W5398">
        <v>15</v>
      </c>
      <c r="X5398">
        <v>0</v>
      </c>
      <c r="Z5398">
        <v>0</v>
      </c>
      <c r="AA5398">
        <v>0</v>
      </c>
      <c r="AB5398">
        <v>13</v>
      </c>
      <c r="AC5398">
        <v>0</v>
      </c>
      <c r="AD5398">
        <v>9</v>
      </c>
      <c r="AE5398">
        <v>0</v>
      </c>
      <c r="AY5398" s="59"/>
    </row>
    <row r="5399" spans="1:51">
      <c r="A5399" s="19">
        <v>43845</v>
      </c>
      <c r="B5399" t="s">
        <v>18</v>
      </c>
      <c r="C5399" s="19">
        <v>43890</v>
      </c>
      <c r="D5399">
        <v>54</v>
      </c>
      <c r="E5399">
        <v>41.7</v>
      </c>
      <c r="F5399">
        <v>0</v>
      </c>
      <c r="H5399">
        <v>6.3</v>
      </c>
      <c r="I5399">
        <v>2.2999999999999998</v>
      </c>
      <c r="J5399">
        <v>15.1</v>
      </c>
      <c r="K5399">
        <v>9.1999999999999993</v>
      </c>
      <c r="L5399">
        <v>11.9</v>
      </c>
      <c r="M5399">
        <v>3.1</v>
      </c>
      <c r="N5399">
        <v>87.3</v>
      </c>
      <c r="O5399">
        <v>0</v>
      </c>
      <c r="Q5399">
        <v>1.1000000000000001</v>
      </c>
      <c r="R5399">
        <v>0.5</v>
      </c>
      <c r="S5399">
        <v>5.0999999999999996</v>
      </c>
      <c r="T5399">
        <v>1.9</v>
      </c>
      <c r="U5399">
        <v>3.1</v>
      </c>
      <c r="V5399">
        <v>0.7</v>
      </c>
      <c r="W5399">
        <v>37</v>
      </c>
      <c r="X5399">
        <v>0</v>
      </c>
      <c r="Z5399">
        <v>0</v>
      </c>
      <c r="AA5399">
        <v>0</v>
      </c>
      <c r="AB5399">
        <v>13</v>
      </c>
      <c r="AC5399">
        <v>1</v>
      </c>
      <c r="AD5399">
        <v>3</v>
      </c>
      <c r="AE5399">
        <v>0</v>
      </c>
      <c r="AY5399" s="59"/>
    </row>
    <row r="5400" spans="1:51">
      <c r="A5400" s="19">
        <v>43845</v>
      </c>
      <c r="B5400" t="s">
        <v>19</v>
      </c>
      <c r="C5400" s="19">
        <v>43893</v>
      </c>
      <c r="D5400">
        <v>52</v>
      </c>
      <c r="E5400">
        <v>41</v>
      </c>
      <c r="F5400">
        <v>7.4</v>
      </c>
      <c r="H5400">
        <v>6.6</v>
      </c>
      <c r="I5400">
        <v>2.8</v>
      </c>
      <c r="J5400">
        <v>13.9</v>
      </c>
      <c r="K5400">
        <v>2.2999999999999998</v>
      </c>
      <c r="L5400">
        <v>12.4</v>
      </c>
      <c r="M5400">
        <v>3.1</v>
      </c>
      <c r="N5400">
        <v>86.3</v>
      </c>
      <c r="O5400">
        <v>1.4</v>
      </c>
      <c r="Q5400">
        <v>1.4</v>
      </c>
      <c r="R5400">
        <v>0.7</v>
      </c>
      <c r="S5400">
        <v>4.5</v>
      </c>
      <c r="T5400">
        <v>0.7</v>
      </c>
      <c r="U5400">
        <v>3.9</v>
      </c>
      <c r="V5400">
        <v>0.7</v>
      </c>
      <c r="W5400">
        <v>42</v>
      </c>
      <c r="X5400">
        <v>0</v>
      </c>
      <c r="Z5400">
        <v>0</v>
      </c>
      <c r="AA5400">
        <v>0</v>
      </c>
      <c r="AB5400">
        <v>6</v>
      </c>
      <c r="AC5400">
        <v>0</v>
      </c>
      <c r="AD5400">
        <v>4</v>
      </c>
      <c r="AE5400">
        <v>0</v>
      </c>
      <c r="AY5400" s="59"/>
    </row>
    <row r="5401" spans="1:51">
      <c r="A5401" s="19">
        <v>43845</v>
      </c>
      <c r="B5401" t="s">
        <v>20</v>
      </c>
      <c r="C5401" s="19">
        <v>43893</v>
      </c>
      <c r="D5401">
        <v>6</v>
      </c>
      <c r="E5401">
        <v>29.2</v>
      </c>
      <c r="F5401">
        <v>5.6</v>
      </c>
      <c r="H5401">
        <v>8.8000000000000007</v>
      </c>
      <c r="I5401">
        <v>3.1</v>
      </c>
      <c r="J5401">
        <v>20.5</v>
      </c>
      <c r="K5401">
        <v>1.6</v>
      </c>
      <c r="L5401">
        <v>17.100000000000001</v>
      </c>
      <c r="M5401">
        <v>3.8</v>
      </c>
      <c r="N5401">
        <v>52.2</v>
      </c>
      <c r="O5401">
        <v>2.4</v>
      </c>
      <c r="Q5401">
        <v>4.5999999999999996</v>
      </c>
      <c r="R5401">
        <v>1.5</v>
      </c>
      <c r="S5401">
        <v>21.4</v>
      </c>
      <c r="T5401">
        <v>1.2</v>
      </c>
      <c r="U5401">
        <v>14.7</v>
      </c>
      <c r="V5401">
        <v>1.7</v>
      </c>
      <c r="W5401">
        <v>3</v>
      </c>
      <c r="X5401">
        <v>0</v>
      </c>
      <c r="Z5401">
        <v>0</v>
      </c>
      <c r="AA5401">
        <v>0</v>
      </c>
      <c r="AB5401">
        <v>2</v>
      </c>
      <c r="AC5401">
        <v>0</v>
      </c>
      <c r="AD5401">
        <v>2</v>
      </c>
      <c r="AE5401">
        <v>0</v>
      </c>
      <c r="AY5401" s="59"/>
    </row>
    <row r="5402" spans="1:51">
      <c r="A5402" s="19">
        <v>43845</v>
      </c>
      <c r="B5402" t="s">
        <v>21</v>
      </c>
      <c r="C5402" s="19">
        <v>43893</v>
      </c>
      <c r="D5402">
        <v>31</v>
      </c>
      <c r="E5402">
        <v>37.6</v>
      </c>
      <c r="F5402">
        <v>7.3</v>
      </c>
      <c r="H5402">
        <v>8.1999999999999993</v>
      </c>
      <c r="I5402">
        <v>3</v>
      </c>
      <c r="J5402">
        <v>15.2</v>
      </c>
      <c r="K5402">
        <v>1.7</v>
      </c>
      <c r="L5402">
        <v>13.5</v>
      </c>
      <c r="M5402">
        <v>3.2</v>
      </c>
      <c r="N5402">
        <v>79.3</v>
      </c>
      <c r="O5402">
        <v>2</v>
      </c>
      <c r="Q5402">
        <v>2.4</v>
      </c>
      <c r="R5402">
        <v>0.9</v>
      </c>
      <c r="S5402">
        <v>7.5</v>
      </c>
      <c r="T5402">
        <v>0.8</v>
      </c>
      <c r="U5402">
        <v>5.9</v>
      </c>
      <c r="V5402">
        <v>1</v>
      </c>
      <c r="W5402">
        <v>20</v>
      </c>
      <c r="X5402">
        <v>0</v>
      </c>
      <c r="Z5402">
        <v>0</v>
      </c>
      <c r="AA5402">
        <v>0</v>
      </c>
      <c r="AB5402">
        <v>8</v>
      </c>
      <c r="AC5402">
        <v>0</v>
      </c>
      <c r="AD5402">
        <v>3</v>
      </c>
      <c r="AE5402">
        <v>0</v>
      </c>
      <c r="AY5402" s="59"/>
    </row>
    <row r="5403" spans="1:51">
      <c r="A5403" s="19">
        <v>43845</v>
      </c>
      <c r="B5403" t="s">
        <v>22</v>
      </c>
      <c r="C5403" s="19">
        <v>43893</v>
      </c>
      <c r="D5403">
        <v>416</v>
      </c>
      <c r="E5403">
        <v>24.1</v>
      </c>
      <c r="F5403">
        <v>4.9000000000000004</v>
      </c>
      <c r="H5403">
        <v>8.1</v>
      </c>
      <c r="I5403">
        <v>2.9</v>
      </c>
      <c r="J5403">
        <v>24</v>
      </c>
      <c r="K5403">
        <v>2.4</v>
      </c>
      <c r="L5403">
        <v>18.3</v>
      </c>
      <c r="M5403">
        <v>4.9000000000000004</v>
      </c>
      <c r="N5403">
        <v>34.6</v>
      </c>
      <c r="O5403">
        <v>2.6</v>
      </c>
      <c r="Q5403">
        <v>4.3</v>
      </c>
      <c r="R5403">
        <v>1.8</v>
      </c>
      <c r="S5403">
        <v>34.5</v>
      </c>
      <c r="T5403">
        <v>1.8</v>
      </c>
      <c r="U5403">
        <v>17.600000000000001</v>
      </c>
      <c r="V5403">
        <v>2.4</v>
      </c>
      <c r="W5403">
        <v>149</v>
      </c>
      <c r="X5403">
        <v>0</v>
      </c>
      <c r="Z5403">
        <v>5</v>
      </c>
      <c r="AA5403">
        <v>0</v>
      </c>
      <c r="AB5403">
        <v>149</v>
      </c>
      <c r="AC5403">
        <v>0</v>
      </c>
      <c r="AD5403">
        <v>113</v>
      </c>
      <c r="AE5403">
        <v>0</v>
      </c>
      <c r="AY5403" s="59"/>
    </row>
    <row r="5404" spans="1:51">
      <c r="A5404" s="19">
        <v>43845</v>
      </c>
      <c r="B5404" t="s">
        <v>23</v>
      </c>
      <c r="C5404" s="19">
        <v>43893</v>
      </c>
      <c r="D5404">
        <v>67</v>
      </c>
      <c r="E5404">
        <v>23.5</v>
      </c>
      <c r="F5404">
        <v>4.8</v>
      </c>
      <c r="H5404">
        <v>9.4</v>
      </c>
      <c r="I5404">
        <v>2.8</v>
      </c>
      <c r="J5404">
        <v>25</v>
      </c>
      <c r="K5404">
        <v>2.2999999999999998</v>
      </c>
      <c r="L5404">
        <v>17.2</v>
      </c>
      <c r="M5404">
        <v>4.5999999999999996</v>
      </c>
      <c r="N5404">
        <v>32.6</v>
      </c>
      <c r="O5404">
        <v>2.2999999999999998</v>
      </c>
      <c r="Q5404">
        <v>5.7</v>
      </c>
      <c r="R5404">
        <v>1.7</v>
      </c>
      <c r="S5404">
        <v>37.799999999999997</v>
      </c>
      <c r="T5404">
        <v>1.5</v>
      </c>
      <c r="U5404">
        <v>15.7</v>
      </c>
      <c r="V5404">
        <v>2.2999999999999998</v>
      </c>
      <c r="W5404">
        <v>23</v>
      </c>
      <c r="X5404">
        <v>0</v>
      </c>
      <c r="Z5404">
        <v>2</v>
      </c>
      <c r="AA5404">
        <v>0</v>
      </c>
      <c r="AB5404">
        <v>25</v>
      </c>
      <c r="AC5404">
        <v>0</v>
      </c>
      <c r="AD5404">
        <v>17</v>
      </c>
      <c r="AE5404">
        <v>0</v>
      </c>
      <c r="AY5404" s="59"/>
    </row>
    <row r="5405" spans="1:51">
      <c r="A5405" s="19">
        <v>43845</v>
      </c>
      <c r="B5405" t="s">
        <v>24</v>
      </c>
      <c r="C5405" s="19">
        <v>43893</v>
      </c>
      <c r="D5405">
        <v>13</v>
      </c>
      <c r="E5405">
        <v>29.2</v>
      </c>
      <c r="F5405">
        <v>5.6</v>
      </c>
      <c r="H5405">
        <v>8.8000000000000007</v>
      </c>
      <c r="I5405">
        <v>3.1</v>
      </c>
      <c r="J5405">
        <v>20.5</v>
      </c>
      <c r="K5405">
        <v>1.6</v>
      </c>
      <c r="L5405">
        <v>17.100000000000001</v>
      </c>
      <c r="M5405">
        <v>3.8</v>
      </c>
      <c r="N5405">
        <v>52.7</v>
      </c>
      <c r="O5405">
        <v>2.5</v>
      </c>
      <c r="Q5405">
        <v>4.3</v>
      </c>
      <c r="R5405">
        <v>1.6</v>
      </c>
      <c r="S5405">
        <v>21.6</v>
      </c>
      <c r="T5405">
        <v>1.1000000000000001</v>
      </c>
      <c r="U5405">
        <v>14.1</v>
      </c>
      <c r="V5405">
        <v>1.7</v>
      </c>
      <c r="W5405">
        <v>6</v>
      </c>
      <c r="X5405">
        <v>0</v>
      </c>
      <c r="Z5405">
        <v>0</v>
      </c>
      <c r="AA5405">
        <v>0</v>
      </c>
      <c r="AB5405">
        <v>4</v>
      </c>
      <c r="AC5405">
        <v>0</v>
      </c>
      <c r="AD5405">
        <v>3</v>
      </c>
      <c r="AE5405">
        <v>0</v>
      </c>
      <c r="AY5405" s="59"/>
    </row>
    <row r="5406" spans="1:51">
      <c r="A5406" s="19">
        <v>43845</v>
      </c>
      <c r="B5406" t="s">
        <v>25</v>
      </c>
      <c r="C5406" s="19">
        <v>43893</v>
      </c>
      <c r="D5406">
        <v>24</v>
      </c>
      <c r="E5406">
        <v>24.1</v>
      </c>
      <c r="F5406">
        <v>3.6</v>
      </c>
      <c r="H5406">
        <v>11.5</v>
      </c>
      <c r="I5406">
        <v>2.4</v>
      </c>
      <c r="J5406">
        <v>20.2</v>
      </c>
      <c r="K5406">
        <v>2.2000000000000002</v>
      </c>
      <c r="L5406">
        <v>22.2</v>
      </c>
      <c r="M5406">
        <v>3.3</v>
      </c>
      <c r="N5406">
        <v>34.5</v>
      </c>
      <c r="O5406">
        <v>2</v>
      </c>
      <c r="Q5406">
        <v>7.6</v>
      </c>
      <c r="R5406">
        <v>1.6</v>
      </c>
      <c r="S5406">
        <v>22.9</v>
      </c>
      <c r="T5406">
        <v>1.4</v>
      </c>
      <c r="U5406">
        <v>27.8</v>
      </c>
      <c r="V5406">
        <v>1.8</v>
      </c>
      <c r="W5406">
        <v>8</v>
      </c>
      <c r="X5406">
        <v>0</v>
      </c>
      <c r="Z5406">
        <v>1</v>
      </c>
      <c r="AA5406">
        <v>0</v>
      </c>
      <c r="AB5406">
        <v>7</v>
      </c>
      <c r="AC5406">
        <v>0</v>
      </c>
      <c r="AD5406">
        <v>8</v>
      </c>
      <c r="AE5406">
        <v>0</v>
      </c>
      <c r="AY5406" s="59"/>
    </row>
    <row r="5407" spans="1:51">
      <c r="A5407" s="19">
        <v>43845</v>
      </c>
      <c r="B5407" t="s">
        <v>26</v>
      </c>
      <c r="C5407" s="19">
        <v>43893</v>
      </c>
      <c r="D5407">
        <v>91</v>
      </c>
      <c r="E5407">
        <v>21</v>
      </c>
      <c r="F5407">
        <v>5.9</v>
      </c>
      <c r="H5407">
        <v>10.6</v>
      </c>
      <c r="I5407">
        <v>3.3</v>
      </c>
      <c r="J5407">
        <v>18.3</v>
      </c>
      <c r="K5407">
        <v>1.9</v>
      </c>
      <c r="L5407">
        <v>25.6</v>
      </c>
      <c r="M5407">
        <v>3.1</v>
      </c>
      <c r="N5407">
        <v>24.8</v>
      </c>
      <c r="O5407">
        <v>3.1</v>
      </c>
      <c r="Q5407">
        <v>6.9</v>
      </c>
      <c r="R5407">
        <v>1.9</v>
      </c>
      <c r="S5407">
        <v>18.899999999999999</v>
      </c>
      <c r="T5407">
        <v>1.6</v>
      </c>
      <c r="U5407">
        <v>40.6</v>
      </c>
      <c r="V5407">
        <v>1.8</v>
      </c>
      <c r="W5407">
        <v>28</v>
      </c>
      <c r="X5407">
        <v>0</v>
      </c>
      <c r="Z5407">
        <v>3</v>
      </c>
      <c r="AA5407">
        <v>0</v>
      </c>
      <c r="AB5407">
        <v>25</v>
      </c>
      <c r="AC5407">
        <v>0</v>
      </c>
      <c r="AD5407">
        <v>35</v>
      </c>
      <c r="AE5407">
        <v>0</v>
      </c>
      <c r="AY5407" s="59"/>
    </row>
    <row r="5408" spans="1:51">
      <c r="A5408" s="19">
        <v>43845</v>
      </c>
      <c r="B5408" t="s">
        <v>27</v>
      </c>
      <c r="C5408" s="19">
        <v>43893</v>
      </c>
      <c r="D5408">
        <v>75</v>
      </c>
      <c r="E5408">
        <v>21.9</v>
      </c>
      <c r="F5408">
        <v>4.8</v>
      </c>
      <c r="H5408">
        <v>11.3</v>
      </c>
      <c r="I5408">
        <v>15.4</v>
      </c>
      <c r="J5408">
        <v>16.8</v>
      </c>
      <c r="K5408">
        <v>1.3</v>
      </c>
      <c r="L5408">
        <v>15.2</v>
      </c>
      <c r="M5408">
        <v>2.9</v>
      </c>
      <c r="N5408">
        <v>33.1</v>
      </c>
      <c r="O5408">
        <v>3.2</v>
      </c>
      <c r="Q5408">
        <v>9.3000000000000007</v>
      </c>
      <c r="R5408">
        <v>15.2</v>
      </c>
      <c r="S5408">
        <v>19.3</v>
      </c>
      <c r="T5408">
        <v>1.7</v>
      </c>
      <c r="U5408">
        <v>15.5</v>
      </c>
      <c r="V5408">
        <v>2.2999999999999998</v>
      </c>
      <c r="W5408">
        <v>22</v>
      </c>
      <c r="X5408">
        <v>0</v>
      </c>
      <c r="Z5408">
        <v>4</v>
      </c>
      <c r="AA5408">
        <v>16</v>
      </c>
      <c r="AB5408">
        <v>17</v>
      </c>
      <c r="AC5408">
        <v>0</v>
      </c>
      <c r="AD5408">
        <v>16</v>
      </c>
      <c r="AE5408">
        <v>0</v>
      </c>
      <c r="AY5408" s="59"/>
    </row>
    <row r="5409" spans="1:51">
      <c r="A5409" s="19">
        <v>43845</v>
      </c>
      <c r="B5409" t="s">
        <v>28</v>
      </c>
      <c r="C5409" s="19">
        <v>43893</v>
      </c>
      <c r="D5409">
        <v>110</v>
      </c>
      <c r="E5409">
        <v>35.799999999999997</v>
      </c>
      <c r="F5409">
        <v>7.5</v>
      </c>
      <c r="H5409">
        <v>7.1</v>
      </c>
      <c r="I5409">
        <v>2.7</v>
      </c>
      <c r="J5409">
        <v>17.399999999999999</v>
      </c>
      <c r="K5409">
        <v>2.1</v>
      </c>
      <c r="L5409">
        <v>13.5</v>
      </c>
      <c r="M5409">
        <v>3.5</v>
      </c>
      <c r="N5409">
        <v>74</v>
      </c>
      <c r="O5409">
        <v>2.6</v>
      </c>
      <c r="Q5409">
        <v>2.6</v>
      </c>
      <c r="R5409">
        <v>1</v>
      </c>
      <c r="S5409">
        <v>11</v>
      </c>
      <c r="T5409">
        <v>1</v>
      </c>
      <c r="U5409">
        <v>6.3</v>
      </c>
      <c r="V5409">
        <v>1.2</v>
      </c>
      <c r="W5409">
        <v>65</v>
      </c>
      <c r="X5409">
        <v>1</v>
      </c>
      <c r="Z5409">
        <v>1</v>
      </c>
      <c r="AA5409">
        <v>0</v>
      </c>
      <c r="AB5409">
        <v>32</v>
      </c>
      <c r="AC5409">
        <v>0</v>
      </c>
      <c r="AD5409">
        <v>11</v>
      </c>
      <c r="AE5409">
        <v>0</v>
      </c>
      <c r="AY5409" s="59"/>
    </row>
    <row r="5410" spans="1:51">
      <c r="A5410" s="19">
        <v>43845</v>
      </c>
      <c r="B5410" t="s">
        <v>29</v>
      </c>
      <c r="C5410" s="19">
        <v>43893</v>
      </c>
      <c r="D5410">
        <v>37</v>
      </c>
      <c r="E5410">
        <v>32.799999999999997</v>
      </c>
      <c r="F5410">
        <v>3.7</v>
      </c>
      <c r="H5410">
        <v>8.6999999999999993</v>
      </c>
      <c r="I5410">
        <v>3</v>
      </c>
      <c r="J5410">
        <v>22.3</v>
      </c>
      <c r="K5410">
        <v>1.6</v>
      </c>
      <c r="L5410">
        <v>13.9</v>
      </c>
      <c r="M5410">
        <v>3.6</v>
      </c>
      <c r="N5410">
        <v>61.6</v>
      </c>
      <c r="O5410">
        <v>1.4</v>
      </c>
      <c r="Q5410">
        <v>3.3</v>
      </c>
      <c r="R5410">
        <v>1.2</v>
      </c>
      <c r="S5410">
        <v>22.2</v>
      </c>
      <c r="T5410">
        <v>1</v>
      </c>
      <c r="U5410">
        <v>7.6</v>
      </c>
      <c r="V5410">
        <v>1.3</v>
      </c>
      <c r="W5410">
        <v>19</v>
      </c>
      <c r="X5410">
        <v>0</v>
      </c>
      <c r="Z5410">
        <v>1</v>
      </c>
      <c r="AA5410">
        <v>0</v>
      </c>
      <c r="AB5410">
        <v>13</v>
      </c>
      <c r="AC5410">
        <v>0</v>
      </c>
      <c r="AD5410">
        <v>4</v>
      </c>
      <c r="AE5410">
        <v>0</v>
      </c>
      <c r="AY5410" s="59"/>
    </row>
    <row r="5411" spans="1:51">
      <c r="A5411" s="19">
        <v>43845</v>
      </c>
      <c r="B5411" t="s">
        <v>30</v>
      </c>
      <c r="C5411" s="19">
        <v>43893</v>
      </c>
      <c r="D5411">
        <v>64</v>
      </c>
      <c r="E5411">
        <v>37.4</v>
      </c>
      <c r="F5411">
        <v>7.2</v>
      </c>
      <c r="H5411">
        <v>8.8000000000000007</v>
      </c>
      <c r="I5411">
        <v>2.9</v>
      </c>
      <c r="J5411">
        <v>15.4</v>
      </c>
      <c r="K5411">
        <v>1.7</v>
      </c>
      <c r="L5411">
        <v>13</v>
      </c>
      <c r="M5411">
        <v>3.3</v>
      </c>
      <c r="N5411">
        <v>78.900000000000006</v>
      </c>
      <c r="O5411">
        <v>2.2999999999999998</v>
      </c>
      <c r="Q5411">
        <v>2.8</v>
      </c>
      <c r="R5411">
        <v>1</v>
      </c>
      <c r="S5411">
        <v>7.3</v>
      </c>
      <c r="T5411">
        <v>0.8</v>
      </c>
      <c r="U5411">
        <v>5.7</v>
      </c>
      <c r="V5411">
        <v>1</v>
      </c>
      <c r="W5411">
        <v>41</v>
      </c>
      <c r="X5411">
        <v>0</v>
      </c>
      <c r="Z5411">
        <v>1</v>
      </c>
      <c r="AA5411">
        <v>0</v>
      </c>
      <c r="AB5411">
        <v>17</v>
      </c>
      <c r="AC5411">
        <v>0</v>
      </c>
      <c r="AD5411">
        <v>5</v>
      </c>
      <c r="AE5411">
        <v>0</v>
      </c>
      <c r="AY5411" s="59"/>
    </row>
    <row r="5412" spans="1:51">
      <c r="A5412" s="19">
        <v>43845</v>
      </c>
      <c r="B5412" t="s">
        <v>31</v>
      </c>
      <c r="C5412" s="19">
        <v>43893</v>
      </c>
      <c r="D5412">
        <v>228</v>
      </c>
      <c r="E5412">
        <v>30.5</v>
      </c>
      <c r="F5412">
        <v>6.9</v>
      </c>
      <c r="H5412">
        <v>8</v>
      </c>
      <c r="I5412">
        <v>2.8</v>
      </c>
      <c r="J5412">
        <v>19.100000000000001</v>
      </c>
      <c r="K5412">
        <v>1.8</v>
      </c>
      <c r="L5412">
        <v>16.399999999999999</v>
      </c>
      <c r="M5412">
        <v>4.0999999999999996</v>
      </c>
      <c r="N5412">
        <v>57.8</v>
      </c>
      <c r="O5412">
        <v>3.4</v>
      </c>
      <c r="Q5412">
        <v>3.8</v>
      </c>
      <c r="R5412">
        <v>1.5</v>
      </c>
      <c r="S5412">
        <v>18</v>
      </c>
      <c r="T5412">
        <v>1.2</v>
      </c>
      <c r="U5412">
        <v>12.2</v>
      </c>
      <c r="V5412">
        <v>1.7</v>
      </c>
      <c r="W5412">
        <v>104</v>
      </c>
      <c r="X5412">
        <v>1</v>
      </c>
      <c r="Z5412">
        <v>3</v>
      </c>
      <c r="AA5412">
        <v>0</v>
      </c>
      <c r="AB5412">
        <v>65</v>
      </c>
      <c r="AC5412">
        <v>0</v>
      </c>
      <c r="AD5412">
        <v>56</v>
      </c>
      <c r="AE5412">
        <v>0</v>
      </c>
      <c r="AY5412" s="59"/>
    </row>
    <row r="5413" spans="1:51">
      <c r="A5413" s="19">
        <v>43845</v>
      </c>
      <c r="B5413" t="s">
        <v>32</v>
      </c>
      <c r="C5413" s="19">
        <v>43893</v>
      </c>
      <c r="D5413">
        <v>29</v>
      </c>
      <c r="E5413">
        <v>20.5</v>
      </c>
      <c r="F5413">
        <v>2.5</v>
      </c>
      <c r="H5413">
        <v>10.6</v>
      </c>
      <c r="I5413">
        <v>5.4</v>
      </c>
      <c r="J5413">
        <v>25.3</v>
      </c>
      <c r="K5413">
        <v>2.4</v>
      </c>
      <c r="L5413">
        <v>18</v>
      </c>
      <c r="M5413">
        <v>5</v>
      </c>
      <c r="N5413">
        <v>24.3</v>
      </c>
      <c r="O5413">
        <v>1.8</v>
      </c>
      <c r="Q5413">
        <v>7.1</v>
      </c>
      <c r="R5413">
        <v>2.8</v>
      </c>
      <c r="S5413">
        <v>41.1</v>
      </c>
      <c r="T5413">
        <v>1.7</v>
      </c>
      <c r="U5413">
        <v>18.2</v>
      </c>
      <c r="V5413">
        <v>2.6</v>
      </c>
      <c r="W5413">
        <v>9</v>
      </c>
      <c r="X5413">
        <v>0</v>
      </c>
      <c r="Z5413">
        <v>1</v>
      </c>
      <c r="AA5413">
        <v>0</v>
      </c>
      <c r="AB5413">
        <v>11</v>
      </c>
      <c r="AC5413">
        <v>0</v>
      </c>
      <c r="AD5413">
        <v>8</v>
      </c>
      <c r="AE5413">
        <v>0</v>
      </c>
      <c r="AY5413" s="59"/>
    </row>
    <row r="5414" spans="1:51">
      <c r="A5414" s="19">
        <v>43845</v>
      </c>
      <c r="B5414" t="s">
        <v>33</v>
      </c>
      <c r="C5414" s="19">
        <v>43893</v>
      </c>
      <c r="D5414">
        <v>16</v>
      </c>
      <c r="E5414">
        <v>18.2</v>
      </c>
      <c r="F5414">
        <v>5.2</v>
      </c>
      <c r="H5414">
        <v>9.8000000000000007</v>
      </c>
      <c r="I5414">
        <v>3.6</v>
      </c>
      <c r="J5414">
        <v>32</v>
      </c>
      <c r="K5414">
        <v>1.9</v>
      </c>
      <c r="L5414">
        <v>16.100000000000001</v>
      </c>
      <c r="M5414">
        <v>2.9</v>
      </c>
      <c r="N5414">
        <v>14.6</v>
      </c>
      <c r="O5414">
        <v>2.1</v>
      </c>
      <c r="Q5414">
        <v>4.8</v>
      </c>
      <c r="R5414">
        <v>1.5</v>
      </c>
      <c r="S5414">
        <v>62.7</v>
      </c>
      <c r="T5414">
        <v>1.2</v>
      </c>
      <c r="U5414">
        <v>11.2</v>
      </c>
      <c r="V5414">
        <v>1.5</v>
      </c>
      <c r="W5414">
        <v>4</v>
      </c>
      <c r="X5414">
        <v>0</v>
      </c>
      <c r="Z5414">
        <v>0</v>
      </c>
      <c r="AA5414">
        <v>0</v>
      </c>
      <c r="AB5414">
        <v>8</v>
      </c>
      <c r="AC5414">
        <v>0</v>
      </c>
      <c r="AD5414">
        <v>4</v>
      </c>
      <c r="AE5414">
        <v>0</v>
      </c>
      <c r="AY5414" s="59"/>
    </row>
    <row r="5415" spans="1:51">
      <c r="A5415" s="19">
        <v>43845</v>
      </c>
      <c r="B5415" t="s">
        <v>34</v>
      </c>
      <c r="C5415" s="19">
        <v>43893</v>
      </c>
      <c r="D5415">
        <v>99</v>
      </c>
      <c r="E5415">
        <v>32.700000000000003</v>
      </c>
      <c r="F5415">
        <v>6.5</v>
      </c>
      <c r="H5415">
        <v>10.1</v>
      </c>
      <c r="I5415">
        <v>3.8</v>
      </c>
      <c r="J5415">
        <v>18</v>
      </c>
      <c r="K5415">
        <v>1.4</v>
      </c>
      <c r="L5415">
        <v>13.6</v>
      </c>
      <c r="M5415">
        <v>3.4</v>
      </c>
      <c r="N5415">
        <v>65.8</v>
      </c>
      <c r="O5415">
        <v>2.7</v>
      </c>
      <c r="Q5415">
        <v>4.8</v>
      </c>
      <c r="R5415">
        <v>1.5</v>
      </c>
      <c r="S5415">
        <v>14.5</v>
      </c>
      <c r="T5415">
        <v>1</v>
      </c>
      <c r="U5415">
        <v>8</v>
      </c>
      <c r="V5415">
        <v>1.3</v>
      </c>
      <c r="W5415">
        <v>55</v>
      </c>
      <c r="X5415">
        <v>0</v>
      </c>
      <c r="Z5415">
        <v>3</v>
      </c>
      <c r="AA5415">
        <v>0</v>
      </c>
      <c r="AB5415">
        <v>31</v>
      </c>
      <c r="AC5415">
        <v>0</v>
      </c>
      <c r="AD5415">
        <v>10</v>
      </c>
      <c r="AE5415">
        <v>0</v>
      </c>
      <c r="AY5415" s="59"/>
    </row>
    <row r="5416" spans="1:51">
      <c r="A5416" s="19">
        <v>43845</v>
      </c>
      <c r="B5416" t="s">
        <v>35</v>
      </c>
      <c r="C5416" s="19">
        <v>43900</v>
      </c>
      <c r="D5416">
        <v>20</v>
      </c>
      <c r="E5416">
        <v>24</v>
      </c>
      <c r="F5416">
        <v>2.4</v>
      </c>
      <c r="H5416">
        <v>9.9</v>
      </c>
      <c r="I5416">
        <v>2.5</v>
      </c>
      <c r="J5416">
        <v>28.7</v>
      </c>
      <c r="K5416">
        <v>1.3</v>
      </c>
      <c r="L5416">
        <v>15.6</v>
      </c>
      <c r="M5416">
        <v>5.0999999999999996</v>
      </c>
      <c r="N5416">
        <v>29.6</v>
      </c>
      <c r="O5416">
        <v>1.3</v>
      </c>
      <c r="Q5416">
        <v>5</v>
      </c>
      <c r="R5416">
        <v>1.5</v>
      </c>
      <c r="S5416">
        <v>47.7</v>
      </c>
      <c r="T5416">
        <v>1.1000000000000001</v>
      </c>
      <c r="U5416">
        <v>11.3</v>
      </c>
      <c r="V5416">
        <v>2.2000000000000002</v>
      </c>
      <c r="W5416">
        <v>7</v>
      </c>
      <c r="X5416">
        <v>0</v>
      </c>
      <c r="Z5416">
        <v>1</v>
      </c>
      <c r="AA5416">
        <v>0</v>
      </c>
      <c r="AB5416">
        <v>8</v>
      </c>
      <c r="AC5416">
        <v>0</v>
      </c>
      <c r="AD5416">
        <v>4</v>
      </c>
      <c r="AE5416">
        <v>0</v>
      </c>
      <c r="AY5416" s="59"/>
    </row>
    <row r="5417" spans="1:51">
      <c r="A5417" s="19">
        <v>43845</v>
      </c>
      <c r="B5417" t="s">
        <v>36</v>
      </c>
      <c r="C5417" s="19">
        <v>43900</v>
      </c>
      <c r="D5417">
        <v>125</v>
      </c>
      <c r="E5417">
        <v>29.7</v>
      </c>
      <c r="F5417">
        <v>5.5</v>
      </c>
      <c r="H5417">
        <v>10.6</v>
      </c>
      <c r="I5417">
        <v>3.3</v>
      </c>
      <c r="J5417">
        <v>20.6</v>
      </c>
      <c r="K5417">
        <v>1.1000000000000001</v>
      </c>
      <c r="L5417">
        <v>15.7</v>
      </c>
      <c r="M5417">
        <v>3.1</v>
      </c>
      <c r="N5417">
        <v>53.4</v>
      </c>
      <c r="O5417">
        <v>2.5</v>
      </c>
      <c r="Q5417">
        <v>5.9</v>
      </c>
      <c r="R5417">
        <v>1.7</v>
      </c>
      <c r="S5417">
        <v>21.7</v>
      </c>
      <c r="T5417">
        <v>1.3</v>
      </c>
      <c r="U5417">
        <v>11.7</v>
      </c>
      <c r="V5417">
        <v>1.5</v>
      </c>
      <c r="W5417">
        <v>54</v>
      </c>
      <c r="X5417">
        <v>0</v>
      </c>
      <c r="Z5417">
        <v>5</v>
      </c>
      <c r="AA5417">
        <v>0</v>
      </c>
      <c r="AB5417">
        <v>37</v>
      </c>
      <c r="AC5417">
        <v>0</v>
      </c>
      <c r="AD5417">
        <v>29</v>
      </c>
      <c r="AE5417">
        <v>0</v>
      </c>
      <c r="AY5417" s="59"/>
    </row>
    <row r="5418" spans="1:51">
      <c r="A5418" s="19">
        <v>43845</v>
      </c>
      <c r="B5418" t="s">
        <v>37</v>
      </c>
      <c r="C5418" s="19">
        <v>43900</v>
      </c>
      <c r="D5418">
        <v>36</v>
      </c>
      <c r="E5418">
        <v>43</v>
      </c>
      <c r="F5418">
        <v>7.5</v>
      </c>
      <c r="H5418">
        <v>6</v>
      </c>
      <c r="I5418">
        <v>2.5</v>
      </c>
      <c r="J5418">
        <v>13.3</v>
      </c>
      <c r="K5418">
        <v>2.5</v>
      </c>
      <c r="L5418">
        <v>11.6</v>
      </c>
      <c r="M5418">
        <v>3.1</v>
      </c>
      <c r="N5418">
        <v>88.5</v>
      </c>
      <c r="O5418">
        <v>1.6</v>
      </c>
      <c r="Q5418">
        <v>1.1000000000000001</v>
      </c>
      <c r="R5418">
        <v>0.6</v>
      </c>
      <c r="S5418">
        <v>3.5</v>
      </c>
      <c r="T5418">
        <v>0.6</v>
      </c>
      <c r="U5418">
        <v>3</v>
      </c>
      <c r="V5418">
        <v>0.7</v>
      </c>
      <c r="W5418">
        <v>31</v>
      </c>
      <c r="X5418">
        <v>0</v>
      </c>
      <c r="Z5418">
        <v>0</v>
      </c>
      <c r="AA5418">
        <v>0</v>
      </c>
      <c r="AB5418">
        <v>3</v>
      </c>
      <c r="AC5418">
        <v>0</v>
      </c>
      <c r="AD5418">
        <v>2</v>
      </c>
      <c r="AE5418">
        <v>0</v>
      </c>
      <c r="AY5418" s="59"/>
    </row>
    <row r="5419" spans="1:51">
      <c r="A5419" s="19">
        <v>43845</v>
      </c>
      <c r="B5419" t="s">
        <v>38</v>
      </c>
      <c r="C5419" s="19">
        <v>43900</v>
      </c>
      <c r="D5419">
        <v>68</v>
      </c>
      <c r="E5419">
        <v>35.9</v>
      </c>
      <c r="F5419">
        <v>6.9</v>
      </c>
      <c r="H5419">
        <v>9.1</v>
      </c>
      <c r="I5419">
        <v>2.9</v>
      </c>
      <c r="J5419">
        <v>16.399999999999999</v>
      </c>
      <c r="K5419">
        <v>1.6</v>
      </c>
      <c r="L5419">
        <v>13.4</v>
      </c>
      <c r="M5419">
        <v>3.3</v>
      </c>
      <c r="N5419">
        <v>73.400000000000006</v>
      </c>
      <c r="O5419">
        <v>2.6</v>
      </c>
      <c r="Q5419">
        <v>3.5</v>
      </c>
      <c r="R5419">
        <v>1.1000000000000001</v>
      </c>
      <c r="S5419">
        <v>9.9</v>
      </c>
      <c r="T5419">
        <v>1</v>
      </c>
      <c r="U5419">
        <v>7</v>
      </c>
      <c r="V5419">
        <v>1.1000000000000001</v>
      </c>
      <c r="W5419">
        <v>41</v>
      </c>
      <c r="X5419">
        <v>0</v>
      </c>
      <c r="Z5419">
        <v>1</v>
      </c>
      <c r="AA5419">
        <v>0</v>
      </c>
      <c r="AB5419">
        <v>19</v>
      </c>
      <c r="AC5419">
        <v>0</v>
      </c>
      <c r="AD5419">
        <v>7</v>
      </c>
      <c r="AE5419">
        <v>0</v>
      </c>
      <c r="AY5419" s="59"/>
    </row>
    <row r="5420" spans="1:51">
      <c r="A5420" s="19">
        <v>43845</v>
      </c>
      <c r="B5420" t="s">
        <v>39</v>
      </c>
      <c r="C5420" s="19">
        <v>43900</v>
      </c>
      <c r="D5420">
        <v>14</v>
      </c>
      <c r="E5420">
        <v>25.1</v>
      </c>
      <c r="F5420">
        <v>2.4</v>
      </c>
      <c r="H5420">
        <v>13.5</v>
      </c>
      <c r="I5420">
        <v>4.5999999999999996</v>
      </c>
      <c r="J5420">
        <v>21.8</v>
      </c>
      <c r="K5420">
        <v>1.8</v>
      </c>
      <c r="L5420">
        <v>17</v>
      </c>
      <c r="M5420">
        <v>3.5</v>
      </c>
      <c r="N5420">
        <v>37.700000000000003</v>
      </c>
      <c r="O5420">
        <v>1.8</v>
      </c>
      <c r="Q5420">
        <v>10.199999999999999</v>
      </c>
      <c r="R5420">
        <v>2.5</v>
      </c>
      <c r="S5420">
        <v>27.9</v>
      </c>
      <c r="T5420">
        <v>1.6</v>
      </c>
      <c r="U5420">
        <v>15.8</v>
      </c>
      <c r="V5420">
        <v>2.1</v>
      </c>
      <c r="W5420">
        <v>5</v>
      </c>
      <c r="X5420">
        <v>0</v>
      </c>
      <c r="Z5420">
        <v>1</v>
      </c>
      <c r="AA5420">
        <v>0</v>
      </c>
      <c r="AB5420">
        <v>4</v>
      </c>
      <c r="AC5420">
        <v>0</v>
      </c>
      <c r="AD5420">
        <v>3</v>
      </c>
      <c r="AE5420">
        <v>0</v>
      </c>
      <c r="AY5420" s="59"/>
    </row>
    <row r="5421" spans="1:51">
      <c r="A5421" s="19">
        <v>43845</v>
      </c>
      <c r="B5421" t="s">
        <v>40</v>
      </c>
      <c r="C5421" s="19">
        <v>43900</v>
      </c>
      <c r="D5421">
        <v>89</v>
      </c>
      <c r="E5421">
        <v>20.399999999999999</v>
      </c>
      <c r="F5421">
        <v>5.5</v>
      </c>
      <c r="H5421">
        <v>9.6</v>
      </c>
      <c r="I5421">
        <v>4.7</v>
      </c>
      <c r="J5421">
        <v>23.2</v>
      </c>
      <c r="K5421">
        <v>2.1</v>
      </c>
      <c r="L5421">
        <v>19.3</v>
      </c>
      <c r="M5421">
        <v>4.8</v>
      </c>
      <c r="N5421">
        <v>26.1</v>
      </c>
      <c r="O5421">
        <v>3.3</v>
      </c>
      <c r="Q5421">
        <v>6.9</v>
      </c>
      <c r="R5421">
        <v>2.8</v>
      </c>
      <c r="S5421">
        <v>33.9</v>
      </c>
      <c r="T5421">
        <v>1.8</v>
      </c>
      <c r="U5421">
        <v>22</v>
      </c>
      <c r="V5421">
        <v>2.8</v>
      </c>
      <c r="W5421">
        <v>28</v>
      </c>
      <c r="X5421">
        <v>0</v>
      </c>
      <c r="Z5421">
        <v>2</v>
      </c>
      <c r="AA5421">
        <v>0</v>
      </c>
      <c r="AB5421">
        <v>32</v>
      </c>
      <c r="AC5421">
        <v>0</v>
      </c>
      <c r="AD5421">
        <v>27</v>
      </c>
      <c r="AE5421">
        <v>0</v>
      </c>
      <c r="AY5421" s="59"/>
    </row>
    <row r="5422" spans="1:51">
      <c r="A5422" s="19">
        <v>43845</v>
      </c>
      <c r="B5422" t="s">
        <v>41</v>
      </c>
      <c r="C5422" s="19">
        <v>43904</v>
      </c>
      <c r="D5422">
        <v>6</v>
      </c>
      <c r="E5422">
        <v>29.2</v>
      </c>
      <c r="F5422">
        <v>5.6</v>
      </c>
      <c r="H5422">
        <v>8.8000000000000007</v>
      </c>
      <c r="I5422">
        <v>3.1</v>
      </c>
      <c r="J5422">
        <v>20.5</v>
      </c>
      <c r="K5422">
        <v>1.6</v>
      </c>
      <c r="L5422">
        <v>17.100000000000001</v>
      </c>
      <c r="M5422">
        <v>3.8</v>
      </c>
      <c r="N5422">
        <v>50.3</v>
      </c>
      <c r="O5422">
        <v>2.6</v>
      </c>
      <c r="Q5422">
        <v>4.7</v>
      </c>
      <c r="R5422">
        <v>1.7</v>
      </c>
      <c r="S5422">
        <v>21.9</v>
      </c>
      <c r="T5422">
        <v>1.4</v>
      </c>
      <c r="U5422">
        <v>15</v>
      </c>
      <c r="V5422">
        <v>2</v>
      </c>
      <c r="W5422">
        <v>3</v>
      </c>
      <c r="X5422">
        <v>0</v>
      </c>
      <c r="Z5422">
        <v>0</v>
      </c>
      <c r="AA5422">
        <v>0</v>
      </c>
      <c r="AB5422">
        <v>2</v>
      </c>
      <c r="AC5422">
        <v>0</v>
      </c>
      <c r="AD5422">
        <v>2</v>
      </c>
      <c r="AE5422">
        <v>0</v>
      </c>
      <c r="AY5422" s="59"/>
    </row>
    <row r="5423" spans="1:51">
      <c r="A5423" s="19">
        <v>43845</v>
      </c>
      <c r="B5423" t="s">
        <v>43</v>
      </c>
      <c r="C5423" s="19">
        <v>43907</v>
      </c>
      <c r="D5423">
        <v>67</v>
      </c>
      <c r="E5423">
        <v>29.7</v>
      </c>
      <c r="F5423">
        <v>5.4</v>
      </c>
      <c r="H5423">
        <v>11.1</v>
      </c>
      <c r="I5423">
        <v>3.6</v>
      </c>
      <c r="J5423">
        <v>19.8</v>
      </c>
      <c r="K5423">
        <v>1.3</v>
      </c>
      <c r="L5423">
        <v>15.5</v>
      </c>
      <c r="M5423">
        <v>3.2</v>
      </c>
      <c r="N5423">
        <v>53.1</v>
      </c>
      <c r="O5423">
        <v>3.1</v>
      </c>
      <c r="Q5423">
        <v>6.7</v>
      </c>
      <c r="R5423">
        <v>2</v>
      </c>
      <c r="S5423">
        <v>19.600000000000001</v>
      </c>
      <c r="T5423">
        <v>1.6</v>
      </c>
      <c r="U5423">
        <v>11.8</v>
      </c>
      <c r="V5423">
        <v>1.7</v>
      </c>
      <c r="W5423">
        <v>29</v>
      </c>
      <c r="X5423">
        <v>0</v>
      </c>
      <c r="Z5423">
        <v>3</v>
      </c>
      <c r="AA5423">
        <v>0</v>
      </c>
      <c r="AB5423">
        <v>19</v>
      </c>
      <c r="AC5423">
        <v>0</v>
      </c>
      <c r="AD5423">
        <v>15</v>
      </c>
      <c r="AE5423">
        <v>0</v>
      </c>
      <c r="AY5423" s="59"/>
    </row>
    <row r="5424" spans="1:51">
      <c r="A5424" s="19">
        <v>43845</v>
      </c>
      <c r="B5424" t="s">
        <v>44</v>
      </c>
      <c r="C5424" s="19">
        <v>43907</v>
      </c>
      <c r="D5424">
        <v>219</v>
      </c>
      <c r="E5424">
        <v>29.5</v>
      </c>
      <c r="F5424">
        <v>5.9</v>
      </c>
      <c r="H5424">
        <v>9.1</v>
      </c>
      <c r="I5424">
        <v>2.2999999999999998</v>
      </c>
      <c r="J5424">
        <v>20.5</v>
      </c>
      <c r="K5424">
        <v>2.1</v>
      </c>
      <c r="L5424">
        <v>15.9</v>
      </c>
      <c r="M5424">
        <v>4.3</v>
      </c>
      <c r="N5424">
        <v>51.7</v>
      </c>
      <c r="O5424">
        <v>3.2</v>
      </c>
      <c r="Q5424">
        <v>4.8</v>
      </c>
      <c r="R5424">
        <v>1.5</v>
      </c>
      <c r="S5424">
        <v>21.9</v>
      </c>
      <c r="T5424">
        <v>1.7</v>
      </c>
      <c r="U5424">
        <v>12.7</v>
      </c>
      <c r="V5424">
        <v>2.2000000000000002</v>
      </c>
      <c r="W5424">
        <v>96</v>
      </c>
      <c r="X5424">
        <v>1</v>
      </c>
      <c r="Z5424">
        <v>4</v>
      </c>
      <c r="AA5424">
        <v>0</v>
      </c>
      <c r="AB5424">
        <v>67</v>
      </c>
      <c r="AC5424">
        <v>0</v>
      </c>
      <c r="AD5424">
        <v>52</v>
      </c>
      <c r="AE5424">
        <v>0</v>
      </c>
      <c r="AY5424" s="59"/>
    </row>
    <row r="5425" spans="1:51">
      <c r="A5425" s="19">
        <v>43845</v>
      </c>
      <c r="B5425" t="s">
        <v>45</v>
      </c>
      <c r="C5425" s="19">
        <v>43907</v>
      </c>
      <c r="D5425">
        <v>155</v>
      </c>
      <c r="E5425">
        <v>35.1</v>
      </c>
      <c r="F5425">
        <v>6.9</v>
      </c>
      <c r="H5425">
        <v>7.8</v>
      </c>
      <c r="I5425">
        <v>2.9</v>
      </c>
      <c r="J5425">
        <v>15.4</v>
      </c>
      <c r="K5425">
        <v>1.5</v>
      </c>
      <c r="L5425">
        <v>17</v>
      </c>
      <c r="M5425">
        <v>3</v>
      </c>
      <c r="N5425">
        <v>69</v>
      </c>
      <c r="O5425">
        <v>2.7</v>
      </c>
      <c r="Q5425">
        <v>3.2</v>
      </c>
      <c r="R5425">
        <v>1.1000000000000001</v>
      </c>
      <c r="S5425">
        <v>9.6</v>
      </c>
      <c r="T5425">
        <v>1.1000000000000001</v>
      </c>
      <c r="U5425">
        <v>11.6</v>
      </c>
      <c r="V5425">
        <v>1.3</v>
      </c>
      <c r="W5425">
        <v>79</v>
      </c>
      <c r="X5425">
        <v>1</v>
      </c>
      <c r="Z5425">
        <v>2</v>
      </c>
      <c r="AA5425">
        <v>0</v>
      </c>
      <c r="AB5425">
        <v>35</v>
      </c>
      <c r="AC5425">
        <v>0</v>
      </c>
      <c r="AD5425">
        <v>38</v>
      </c>
      <c r="AE5425">
        <v>0</v>
      </c>
      <c r="AY5425" s="59"/>
    </row>
    <row r="5426" spans="1:51">
      <c r="A5426" s="19">
        <v>43845</v>
      </c>
      <c r="B5426" t="s">
        <v>42</v>
      </c>
      <c r="C5426" s="19">
        <v>43907</v>
      </c>
      <c r="D5426">
        <v>136</v>
      </c>
      <c r="E5426">
        <v>28.8</v>
      </c>
      <c r="F5426">
        <v>6</v>
      </c>
      <c r="H5426">
        <v>11.9</v>
      </c>
      <c r="I5426">
        <v>3.8</v>
      </c>
      <c r="J5426">
        <v>18.899999999999999</v>
      </c>
      <c r="K5426">
        <v>1.4</v>
      </c>
      <c r="L5426">
        <v>15.7</v>
      </c>
      <c r="M5426">
        <v>3.1</v>
      </c>
      <c r="N5426">
        <v>50</v>
      </c>
      <c r="O5426">
        <v>3.4</v>
      </c>
      <c r="Q5426">
        <v>8.1</v>
      </c>
      <c r="R5426">
        <v>1.9</v>
      </c>
      <c r="S5426">
        <v>19.5</v>
      </c>
      <c r="T5426">
        <v>1.6</v>
      </c>
      <c r="U5426">
        <v>13.3</v>
      </c>
      <c r="V5426">
        <v>1.8</v>
      </c>
      <c r="W5426">
        <v>58</v>
      </c>
      <c r="X5426">
        <v>0</v>
      </c>
      <c r="Z5426">
        <v>8</v>
      </c>
      <c r="AA5426">
        <v>0</v>
      </c>
      <c r="AB5426">
        <v>38</v>
      </c>
      <c r="AC5426">
        <v>0</v>
      </c>
      <c r="AD5426">
        <v>32</v>
      </c>
      <c r="AE5426">
        <v>0</v>
      </c>
      <c r="AY5426" s="59"/>
    </row>
    <row r="5427" spans="1:51">
      <c r="A5427" s="19">
        <v>43845</v>
      </c>
      <c r="B5427" t="s">
        <v>46</v>
      </c>
      <c r="C5427" s="19">
        <v>43914</v>
      </c>
      <c r="D5427">
        <v>105</v>
      </c>
      <c r="E5427">
        <v>39.9</v>
      </c>
      <c r="F5427">
        <v>7.5</v>
      </c>
      <c r="H5427">
        <v>7</v>
      </c>
      <c r="I5427">
        <v>2.7</v>
      </c>
      <c r="J5427">
        <v>14.8</v>
      </c>
      <c r="K5427">
        <v>2.2000000000000002</v>
      </c>
      <c r="L5427">
        <v>12.4</v>
      </c>
      <c r="M5427">
        <v>3.3</v>
      </c>
      <c r="N5427">
        <v>80.599999999999994</v>
      </c>
      <c r="O5427">
        <v>2.5</v>
      </c>
      <c r="Q5427">
        <v>2.2000000000000002</v>
      </c>
      <c r="R5427">
        <v>1</v>
      </c>
      <c r="S5427">
        <v>6.3</v>
      </c>
      <c r="T5427">
        <v>0.9</v>
      </c>
      <c r="U5427">
        <v>5</v>
      </c>
      <c r="V5427">
        <v>1</v>
      </c>
      <c r="W5427">
        <v>81</v>
      </c>
      <c r="X5427">
        <v>1</v>
      </c>
      <c r="Z5427">
        <v>1</v>
      </c>
      <c r="AA5427">
        <v>0</v>
      </c>
      <c r="AB5427">
        <v>15</v>
      </c>
      <c r="AC5427">
        <v>0</v>
      </c>
      <c r="AD5427">
        <v>7</v>
      </c>
      <c r="AE5427">
        <v>0</v>
      </c>
      <c r="AY5427" s="59"/>
    </row>
    <row r="5428" spans="1:51">
      <c r="A5428" s="19">
        <v>43845</v>
      </c>
      <c r="B5428" t="s">
        <v>47</v>
      </c>
      <c r="C5428" s="19">
        <v>43919</v>
      </c>
      <c r="D5428">
        <v>51</v>
      </c>
      <c r="E5428">
        <v>29.2</v>
      </c>
      <c r="F5428">
        <v>5.6</v>
      </c>
      <c r="H5428">
        <v>8.8000000000000007</v>
      </c>
      <c r="I5428">
        <v>3.1</v>
      </c>
      <c r="J5428">
        <v>20.5</v>
      </c>
      <c r="K5428">
        <v>1.6</v>
      </c>
      <c r="L5428">
        <v>17.100000000000001</v>
      </c>
      <c r="M5428">
        <v>3.8</v>
      </c>
      <c r="N5428">
        <v>49.1</v>
      </c>
      <c r="O5428">
        <v>3.2</v>
      </c>
      <c r="Q5428">
        <v>5.0999999999999996</v>
      </c>
      <c r="R5428">
        <v>2.1</v>
      </c>
      <c r="S5428">
        <v>21.8</v>
      </c>
      <c r="T5428">
        <v>1.6</v>
      </c>
      <c r="U5428">
        <v>14.6</v>
      </c>
      <c r="V5428">
        <v>2.2000000000000002</v>
      </c>
      <c r="W5428">
        <v>22</v>
      </c>
      <c r="X5428">
        <v>0</v>
      </c>
      <c r="Z5428">
        <v>1</v>
      </c>
      <c r="AA5428">
        <v>0</v>
      </c>
      <c r="AB5428">
        <v>15</v>
      </c>
      <c r="AC5428">
        <v>0</v>
      </c>
      <c r="AD5428">
        <v>13</v>
      </c>
      <c r="AE5428">
        <v>0</v>
      </c>
      <c r="AY5428" s="59"/>
    </row>
    <row r="5429" spans="1:51">
      <c r="A5429" s="19">
        <v>43845</v>
      </c>
      <c r="B5429" t="s">
        <v>48</v>
      </c>
      <c r="C5429" s="19">
        <v>43925</v>
      </c>
      <c r="D5429">
        <v>15</v>
      </c>
      <c r="E5429">
        <v>28.7</v>
      </c>
      <c r="F5429">
        <v>4.7</v>
      </c>
      <c r="H5429">
        <v>8.9</v>
      </c>
      <c r="I5429">
        <v>2.2999999999999998</v>
      </c>
      <c r="J5429">
        <v>21.4</v>
      </c>
      <c r="K5429">
        <v>2.2999999999999998</v>
      </c>
      <c r="L5429">
        <v>17.399999999999999</v>
      </c>
      <c r="M5429">
        <v>3.8</v>
      </c>
      <c r="N5429">
        <v>46.7</v>
      </c>
      <c r="O5429">
        <v>3</v>
      </c>
      <c r="Q5429">
        <v>5.2</v>
      </c>
      <c r="R5429">
        <v>1.8</v>
      </c>
      <c r="S5429">
        <v>23.4</v>
      </c>
      <c r="T5429">
        <v>2.1</v>
      </c>
      <c r="U5429">
        <v>15.3</v>
      </c>
      <c r="V5429">
        <v>2.2000000000000002</v>
      </c>
      <c r="W5429">
        <v>6</v>
      </c>
      <c r="X5429">
        <v>0</v>
      </c>
      <c r="Z5429">
        <v>0</v>
      </c>
      <c r="AA5429">
        <v>0</v>
      </c>
      <c r="AB5429">
        <v>5</v>
      </c>
      <c r="AC5429">
        <v>0</v>
      </c>
      <c r="AD5429">
        <v>4</v>
      </c>
      <c r="AE5429">
        <v>0</v>
      </c>
      <c r="AY5429" s="59"/>
    </row>
    <row r="5430" spans="1:51">
      <c r="A5430" s="19">
        <v>43845</v>
      </c>
      <c r="B5430" t="s">
        <v>49</v>
      </c>
      <c r="C5430" s="19">
        <v>43925</v>
      </c>
      <c r="D5430">
        <v>24</v>
      </c>
      <c r="E5430">
        <v>22.8</v>
      </c>
      <c r="F5430">
        <v>6.2</v>
      </c>
      <c r="H5430">
        <v>8.1</v>
      </c>
      <c r="I5430">
        <v>2.9</v>
      </c>
      <c r="J5430">
        <v>23.6</v>
      </c>
      <c r="K5430">
        <v>2.5</v>
      </c>
      <c r="L5430">
        <v>18.399999999999999</v>
      </c>
      <c r="M5430">
        <v>5.0999999999999996</v>
      </c>
      <c r="N5430">
        <v>29.8</v>
      </c>
      <c r="O5430">
        <v>4.0999999999999996</v>
      </c>
      <c r="Q5430">
        <v>6</v>
      </c>
      <c r="R5430">
        <v>2.5</v>
      </c>
      <c r="S5430">
        <v>32.5</v>
      </c>
      <c r="T5430">
        <v>2.2000000000000002</v>
      </c>
      <c r="U5430">
        <v>19.100000000000001</v>
      </c>
      <c r="V5430">
        <v>3.4</v>
      </c>
      <c r="W5430">
        <v>8</v>
      </c>
      <c r="X5430">
        <v>0</v>
      </c>
      <c r="Z5430">
        <v>0</v>
      </c>
      <c r="AA5430">
        <v>0</v>
      </c>
      <c r="AB5430">
        <v>9</v>
      </c>
      <c r="AC5430">
        <v>0</v>
      </c>
      <c r="AD5430">
        <v>7</v>
      </c>
      <c r="AE5430">
        <v>0</v>
      </c>
      <c r="AY5430" s="59"/>
    </row>
    <row r="5431" spans="1:51">
      <c r="A5431" s="19">
        <v>43845</v>
      </c>
      <c r="B5431" t="s">
        <v>50</v>
      </c>
      <c r="C5431" s="19">
        <v>43925</v>
      </c>
      <c r="D5431">
        <v>54</v>
      </c>
      <c r="E5431">
        <v>44.3</v>
      </c>
      <c r="F5431">
        <v>3.9</v>
      </c>
      <c r="H5431">
        <v>6.4</v>
      </c>
      <c r="I5431">
        <v>2.7</v>
      </c>
      <c r="J5431">
        <v>14.2</v>
      </c>
      <c r="K5431">
        <v>2.5</v>
      </c>
      <c r="L5431">
        <v>12.2</v>
      </c>
      <c r="M5431">
        <v>3.4</v>
      </c>
      <c r="N5431">
        <v>86.6</v>
      </c>
      <c r="O5431">
        <v>1.1000000000000001</v>
      </c>
      <c r="Q5431">
        <v>1.5</v>
      </c>
      <c r="R5431">
        <v>0.6</v>
      </c>
      <c r="S5431">
        <v>4.5</v>
      </c>
      <c r="T5431">
        <v>0.7</v>
      </c>
      <c r="U5431">
        <v>3.7</v>
      </c>
      <c r="V5431">
        <v>0.9</v>
      </c>
      <c r="W5431">
        <v>43</v>
      </c>
      <c r="X5431">
        <v>0</v>
      </c>
      <c r="Z5431">
        <v>0</v>
      </c>
      <c r="AA5431">
        <v>0</v>
      </c>
      <c r="AB5431">
        <v>7</v>
      </c>
      <c r="AC5431">
        <v>0</v>
      </c>
      <c r="AD5431">
        <v>4</v>
      </c>
      <c r="AE5431">
        <v>0</v>
      </c>
      <c r="AY5431" s="59"/>
    </row>
    <row r="5432" spans="1:51">
      <c r="A5432" s="19">
        <v>43845</v>
      </c>
      <c r="B5432" t="s">
        <v>51</v>
      </c>
      <c r="C5432" s="19">
        <v>43925</v>
      </c>
      <c r="D5432">
        <v>14</v>
      </c>
      <c r="E5432">
        <v>27.5</v>
      </c>
      <c r="F5432">
        <v>2.2999999999999998</v>
      </c>
      <c r="H5432">
        <v>10.7</v>
      </c>
      <c r="I5432">
        <v>2.9</v>
      </c>
      <c r="J5432">
        <v>22.7</v>
      </c>
      <c r="K5432">
        <v>2.5</v>
      </c>
      <c r="L5432">
        <v>16.7</v>
      </c>
      <c r="M5432">
        <v>4.4000000000000004</v>
      </c>
      <c r="N5432">
        <v>42.5</v>
      </c>
      <c r="O5432">
        <v>1.9</v>
      </c>
      <c r="Q5432">
        <v>7</v>
      </c>
      <c r="R5432">
        <v>2</v>
      </c>
      <c r="S5432">
        <v>27.2</v>
      </c>
      <c r="T5432">
        <v>2</v>
      </c>
      <c r="U5432">
        <v>14.5</v>
      </c>
      <c r="V5432">
        <v>2.6</v>
      </c>
      <c r="W5432">
        <v>5</v>
      </c>
      <c r="X5432">
        <v>0</v>
      </c>
      <c r="Z5432">
        <v>1</v>
      </c>
      <c r="AA5432">
        <v>0</v>
      </c>
      <c r="AB5432">
        <v>4</v>
      </c>
      <c r="AC5432">
        <v>0</v>
      </c>
      <c r="AD5432">
        <v>3</v>
      </c>
      <c r="AE5432">
        <v>0</v>
      </c>
      <c r="AY5432" s="59"/>
    </row>
    <row r="5433" spans="1:51">
      <c r="A5433" s="19">
        <v>43845</v>
      </c>
      <c r="B5433" t="s">
        <v>52</v>
      </c>
      <c r="C5433" s="19">
        <v>43928</v>
      </c>
      <c r="D5433">
        <v>84</v>
      </c>
      <c r="E5433">
        <v>24</v>
      </c>
      <c r="F5433">
        <v>6.4</v>
      </c>
      <c r="H5433">
        <v>11.4</v>
      </c>
      <c r="I5433">
        <v>4.5999999999999996</v>
      </c>
      <c r="J5433">
        <v>21.3</v>
      </c>
      <c r="K5433">
        <v>1.5</v>
      </c>
      <c r="L5433">
        <v>17</v>
      </c>
      <c r="M5433">
        <v>3.4</v>
      </c>
      <c r="N5433">
        <v>34.700000000000003</v>
      </c>
      <c r="O5433">
        <v>4.7</v>
      </c>
      <c r="Q5433">
        <v>8.6</v>
      </c>
      <c r="R5433">
        <v>3.2</v>
      </c>
      <c r="S5433">
        <v>26.5</v>
      </c>
      <c r="T5433">
        <v>2</v>
      </c>
      <c r="U5433">
        <v>17.2</v>
      </c>
      <c r="V5433">
        <v>2.6</v>
      </c>
      <c r="W5433">
        <v>31</v>
      </c>
      <c r="X5433">
        <v>0</v>
      </c>
      <c r="Z5433">
        <v>4</v>
      </c>
      <c r="AA5433">
        <v>0</v>
      </c>
      <c r="AB5433">
        <v>27</v>
      </c>
      <c r="AC5433">
        <v>0</v>
      </c>
      <c r="AD5433">
        <v>22</v>
      </c>
      <c r="AE5433">
        <v>0</v>
      </c>
      <c r="AY5433" s="59"/>
    </row>
    <row r="5434" spans="1:51">
      <c r="A5434" s="19">
        <v>43845</v>
      </c>
      <c r="B5434" t="s">
        <v>53</v>
      </c>
      <c r="C5434" s="19">
        <v>43949</v>
      </c>
      <c r="D5434">
        <v>60</v>
      </c>
      <c r="E5434">
        <v>23.3</v>
      </c>
      <c r="F5434">
        <v>7.1</v>
      </c>
      <c r="H5434">
        <v>10.7</v>
      </c>
      <c r="I5434">
        <v>3.4</v>
      </c>
      <c r="J5434">
        <v>20.3</v>
      </c>
      <c r="K5434">
        <v>2.2000000000000002</v>
      </c>
      <c r="L5434">
        <v>19.2</v>
      </c>
      <c r="M5434">
        <v>3.5</v>
      </c>
      <c r="N5434">
        <v>31.9</v>
      </c>
      <c r="O5434">
        <v>5.8</v>
      </c>
      <c r="Q5434">
        <v>8.5</v>
      </c>
      <c r="R5434">
        <v>3.3</v>
      </c>
      <c r="S5434">
        <v>23.8</v>
      </c>
      <c r="T5434">
        <v>2.5</v>
      </c>
      <c r="U5434">
        <v>20.9</v>
      </c>
      <c r="V5434">
        <v>3</v>
      </c>
      <c r="W5434">
        <v>22</v>
      </c>
      <c r="X5434">
        <v>0</v>
      </c>
      <c r="Z5434">
        <v>2</v>
      </c>
      <c r="AA5434">
        <v>0</v>
      </c>
      <c r="AB5434">
        <v>19</v>
      </c>
      <c r="AC5434">
        <v>0</v>
      </c>
      <c r="AD5434">
        <v>18</v>
      </c>
      <c r="AE5434">
        <v>0</v>
      </c>
      <c r="AY5434" s="59"/>
    </row>
    <row r="5435" spans="1:51">
      <c r="A5435" s="19">
        <v>43845</v>
      </c>
      <c r="B5435" t="s">
        <v>54</v>
      </c>
      <c r="C5435" s="19">
        <v>43949</v>
      </c>
      <c r="D5435">
        <v>21</v>
      </c>
      <c r="E5435">
        <v>33.700000000000003</v>
      </c>
      <c r="F5435">
        <v>6.4</v>
      </c>
      <c r="H5435">
        <v>9.5</v>
      </c>
      <c r="I5435">
        <v>2</v>
      </c>
      <c r="J5435">
        <v>18.100000000000001</v>
      </c>
      <c r="K5435">
        <v>1.8</v>
      </c>
      <c r="L5435">
        <v>15.3</v>
      </c>
      <c r="M5435">
        <v>2.8</v>
      </c>
      <c r="N5435">
        <v>58.2</v>
      </c>
      <c r="O5435">
        <v>3.9</v>
      </c>
      <c r="Q5435">
        <v>5.5</v>
      </c>
      <c r="R5435">
        <v>1.8</v>
      </c>
      <c r="S5435">
        <v>15</v>
      </c>
      <c r="T5435">
        <v>2</v>
      </c>
      <c r="U5435">
        <v>11.2</v>
      </c>
      <c r="V5435">
        <v>2</v>
      </c>
      <c r="W5435">
        <v>10</v>
      </c>
      <c r="X5435">
        <v>0</v>
      </c>
      <c r="Z5435">
        <v>1</v>
      </c>
      <c r="AA5435">
        <v>0</v>
      </c>
      <c r="AB5435">
        <v>5</v>
      </c>
      <c r="AC5435">
        <v>0</v>
      </c>
      <c r="AD5435">
        <v>5</v>
      </c>
      <c r="AE5435">
        <v>0</v>
      </c>
      <c r="AY5435" s="59"/>
    </row>
    <row r="5436" spans="1:51">
      <c r="A5436" s="19">
        <v>43845</v>
      </c>
      <c r="B5436" t="s">
        <v>55</v>
      </c>
      <c r="C5436" s="19">
        <v>43949</v>
      </c>
      <c r="D5436">
        <v>96</v>
      </c>
      <c r="E5436">
        <v>31.1</v>
      </c>
      <c r="F5436">
        <v>6.7</v>
      </c>
      <c r="H5436">
        <v>9</v>
      </c>
      <c r="I5436">
        <v>2.1</v>
      </c>
      <c r="J5436">
        <v>18.5</v>
      </c>
      <c r="K5436">
        <v>2.6</v>
      </c>
      <c r="L5436">
        <v>16.600000000000001</v>
      </c>
      <c r="M5436">
        <v>3.1</v>
      </c>
      <c r="N5436">
        <v>50.9</v>
      </c>
      <c r="O5436">
        <v>4.3</v>
      </c>
      <c r="Q5436">
        <v>5.8</v>
      </c>
      <c r="R5436">
        <v>2.2999999999999998</v>
      </c>
      <c r="S5436">
        <v>17.7</v>
      </c>
      <c r="T5436">
        <v>2.4</v>
      </c>
      <c r="U5436">
        <v>13.8</v>
      </c>
      <c r="V5436">
        <v>2.5</v>
      </c>
      <c r="W5436">
        <v>44</v>
      </c>
      <c r="X5436">
        <v>1</v>
      </c>
      <c r="Z5436">
        <v>2</v>
      </c>
      <c r="AA5436">
        <v>0</v>
      </c>
      <c r="AB5436">
        <v>26</v>
      </c>
      <c r="AC5436">
        <v>0</v>
      </c>
      <c r="AD5436">
        <v>23</v>
      </c>
      <c r="AE5436">
        <v>0</v>
      </c>
      <c r="AY5436" s="59"/>
    </row>
    <row r="5437" spans="1:51">
      <c r="A5437" s="19">
        <v>43845</v>
      </c>
      <c r="B5437" t="s">
        <v>56</v>
      </c>
      <c r="C5437" s="19">
        <v>43949</v>
      </c>
      <c r="D5437">
        <v>274</v>
      </c>
      <c r="E5437">
        <v>29.3</v>
      </c>
      <c r="F5437">
        <v>10.5</v>
      </c>
      <c r="H5437">
        <v>9.3000000000000007</v>
      </c>
      <c r="I5437">
        <v>2.1</v>
      </c>
      <c r="J5437">
        <v>18.399999999999999</v>
      </c>
      <c r="K5437">
        <v>1.7</v>
      </c>
      <c r="L5437">
        <v>15.2</v>
      </c>
      <c r="M5437">
        <v>3</v>
      </c>
      <c r="N5437">
        <v>47.3</v>
      </c>
      <c r="O5437">
        <v>7.5</v>
      </c>
      <c r="Q5437">
        <v>6.6</v>
      </c>
      <c r="R5437">
        <v>2.4</v>
      </c>
      <c r="S5437">
        <v>18.399999999999999</v>
      </c>
      <c r="T5437">
        <v>1.9</v>
      </c>
      <c r="U5437">
        <v>12.6</v>
      </c>
      <c r="V5437">
        <v>2.8</v>
      </c>
      <c r="W5437">
        <v>120</v>
      </c>
      <c r="X5437">
        <v>10</v>
      </c>
      <c r="Z5437">
        <v>6</v>
      </c>
      <c r="AA5437">
        <v>0</v>
      </c>
      <c r="AB5437">
        <v>75</v>
      </c>
      <c r="AC5437">
        <v>0</v>
      </c>
      <c r="AD5437">
        <v>62</v>
      </c>
      <c r="AE5437">
        <v>0</v>
      </c>
      <c r="AY5437" s="59"/>
    </row>
    <row r="5438" spans="1:51">
      <c r="A5438" s="19">
        <v>43845</v>
      </c>
      <c r="B5438" t="s">
        <v>57</v>
      </c>
      <c r="C5438" s="19">
        <v>43949</v>
      </c>
      <c r="D5438">
        <v>186</v>
      </c>
      <c r="E5438">
        <v>31.8</v>
      </c>
      <c r="F5438">
        <v>5.0999999999999996</v>
      </c>
      <c r="H5438">
        <v>11.2</v>
      </c>
      <c r="I5438">
        <v>3.5</v>
      </c>
      <c r="J5438">
        <v>18.600000000000001</v>
      </c>
      <c r="K5438">
        <v>1.2</v>
      </c>
      <c r="L5438">
        <v>14.9</v>
      </c>
      <c r="M5438">
        <v>3.2</v>
      </c>
      <c r="N5438">
        <v>53.4</v>
      </c>
      <c r="O5438">
        <v>3.4</v>
      </c>
      <c r="Q5438">
        <v>7.6</v>
      </c>
      <c r="R5438">
        <v>2.6</v>
      </c>
      <c r="S5438">
        <v>16.7</v>
      </c>
      <c r="T5438">
        <v>1.8</v>
      </c>
      <c r="U5438">
        <v>11.6</v>
      </c>
      <c r="V5438">
        <v>2.6</v>
      </c>
      <c r="W5438">
        <v>95</v>
      </c>
      <c r="X5438">
        <v>0</v>
      </c>
      <c r="Z5438">
        <v>9</v>
      </c>
      <c r="AA5438">
        <v>0</v>
      </c>
      <c r="AB5438">
        <v>55</v>
      </c>
      <c r="AC5438">
        <v>0</v>
      </c>
      <c r="AD5438">
        <v>27</v>
      </c>
      <c r="AE5438">
        <v>0</v>
      </c>
      <c r="AY5438" s="59"/>
    </row>
    <row r="5439" spans="1:51">
      <c r="A5439" s="19">
        <v>43845</v>
      </c>
      <c r="B5439" t="s">
        <v>58</v>
      </c>
      <c r="C5439" s="19">
        <v>43949</v>
      </c>
      <c r="D5439">
        <v>26</v>
      </c>
      <c r="E5439">
        <v>24.5</v>
      </c>
      <c r="F5439">
        <v>6.8</v>
      </c>
      <c r="H5439">
        <v>11.2</v>
      </c>
      <c r="I5439">
        <v>2.4</v>
      </c>
      <c r="J5439">
        <v>20.8</v>
      </c>
      <c r="K5439">
        <v>2.2000000000000002</v>
      </c>
      <c r="L5439">
        <v>18.399999999999999</v>
      </c>
      <c r="M5439">
        <v>3.3</v>
      </c>
      <c r="N5439">
        <v>33.700000000000003</v>
      </c>
      <c r="O5439">
        <v>4.7</v>
      </c>
      <c r="Q5439">
        <v>9.6</v>
      </c>
      <c r="R5439">
        <v>2.7</v>
      </c>
      <c r="S5439">
        <v>24.6</v>
      </c>
      <c r="T5439">
        <v>2.5</v>
      </c>
      <c r="U5439">
        <v>18.899999999999999</v>
      </c>
      <c r="V5439">
        <v>2.9</v>
      </c>
      <c r="W5439">
        <v>10</v>
      </c>
      <c r="X5439">
        <v>0</v>
      </c>
      <c r="Z5439">
        <v>1</v>
      </c>
      <c r="AA5439">
        <v>0</v>
      </c>
      <c r="AB5439">
        <v>8</v>
      </c>
      <c r="AC5439">
        <v>0</v>
      </c>
      <c r="AD5439">
        <v>7</v>
      </c>
      <c r="AE5439">
        <v>0</v>
      </c>
      <c r="AY5439" s="59"/>
    </row>
    <row r="5440" spans="1:51">
      <c r="A5440" s="19">
        <v>43845</v>
      </c>
      <c r="B5440" t="s">
        <v>59</v>
      </c>
      <c r="C5440" s="19">
        <v>43953</v>
      </c>
      <c r="D5440">
        <v>7</v>
      </c>
      <c r="E5440">
        <v>29.2</v>
      </c>
      <c r="F5440">
        <v>5.6</v>
      </c>
      <c r="H5440">
        <v>8.8000000000000007</v>
      </c>
      <c r="I5440">
        <v>3.1</v>
      </c>
      <c r="J5440">
        <v>20.5</v>
      </c>
      <c r="K5440">
        <v>1.6</v>
      </c>
      <c r="L5440">
        <v>17.100000000000001</v>
      </c>
      <c r="M5440">
        <v>3.8</v>
      </c>
      <c r="N5440">
        <v>45.6</v>
      </c>
      <c r="O5440">
        <v>4.0999999999999996</v>
      </c>
      <c r="Q5440">
        <v>6.1</v>
      </c>
      <c r="R5440">
        <v>2.9</v>
      </c>
      <c r="S5440">
        <v>21.1</v>
      </c>
      <c r="T5440">
        <v>2</v>
      </c>
      <c r="U5440">
        <v>14.9</v>
      </c>
      <c r="V5440">
        <v>3</v>
      </c>
      <c r="W5440">
        <v>3</v>
      </c>
      <c r="X5440">
        <v>0</v>
      </c>
      <c r="Z5440">
        <v>0</v>
      </c>
      <c r="AA5440">
        <v>0</v>
      </c>
      <c r="AB5440">
        <v>2</v>
      </c>
      <c r="AC5440">
        <v>0</v>
      </c>
      <c r="AD5440">
        <v>2</v>
      </c>
      <c r="AE5440">
        <v>0</v>
      </c>
      <c r="AY5440" s="59"/>
    </row>
    <row r="5441" spans="1:51">
      <c r="A5441" s="19">
        <v>43845</v>
      </c>
      <c r="B5441" t="s">
        <v>60</v>
      </c>
      <c r="C5441" s="19">
        <v>43953</v>
      </c>
      <c r="D5441">
        <v>39</v>
      </c>
      <c r="E5441">
        <v>21.9</v>
      </c>
      <c r="F5441">
        <v>5.3</v>
      </c>
      <c r="H5441">
        <v>12.1</v>
      </c>
      <c r="I5441">
        <v>6.7</v>
      </c>
      <c r="J5441">
        <v>22.6</v>
      </c>
      <c r="K5441">
        <v>1.4</v>
      </c>
      <c r="L5441">
        <v>15.7</v>
      </c>
      <c r="M5441">
        <v>3.9</v>
      </c>
      <c r="N5441">
        <v>28.1</v>
      </c>
      <c r="O5441">
        <v>4.5999999999999996</v>
      </c>
      <c r="Q5441">
        <v>10.4</v>
      </c>
      <c r="R5441">
        <v>5.3</v>
      </c>
      <c r="S5441">
        <v>29.9</v>
      </c>
      <c r="T5441">
        <v>2.6</v>
      </c>
      <c r="U5441">
        <v>15.2</v>
      </c>
      <c r="V5441">
        <v>3.5</v>
      </c>
      <c r="W5441">
        <v>13</v>
      </c>
      <c r="X5441">
        <v>0</v>
      </c>
      <c r="Z5441">
        <v>2</v>
      </c>
      <c r="AA5441">
        <v>0</v>
      </c>
      <c r="AB5441">
        <v>14</v>
      </c>
      <c r="AC5441">
        <v>0</v>
      </c>
      <c r="AD5441">
        <v>10</v>
      </c>
      <c r="AE5441">
        <v>0</v>
      </c>
      <c r="AY5441" s="59"/>
    </row>
    <row r="5442" spans="1:51">
      <c r="A5442" s="19">
        <v>43845</v>
      </c>
      <c r="B5442" t="s">
        <v>61</v>
      </c>
      <c r="C5442" s="19">
        <v>43956</v>
      </c>
      <c r="D5442">
        <v>82</v>
      </c>
      <c r="E5442">
        <v>27</v>
      </c>
      <c r="F5442">
        <v>2.2000000000000002</v>
      </c>
      <c r="H5442">
        <v>15.9</v>
      </c>
      <c r="I5442">
        <v>4.5</v>
      </c>
      <c r="J5442">
        <v>19.600000000000001</v>
      </c>
      <c r="K5442">
        <v>1.1000000000000001</v>
      </c>
      <c r="L5442">
        <v>16</v>
      </c>
      <c r="M5442">
        <v>3.3</v>
      </c>
      <c r="N5442">
        <v>39.1</v>
      </c>
      <c r="O5442">
        <v>2.6</v>
      </c>
      <c r="Q5442">
        <v>14.4</v>
      </c>
      <c r="R5442">
        <v>3.6</v>
      </c>
      <c r="S5442">
        <v>20.5</v>
      </c>
      <c r="T5442">
        <v>2.2000000000000002</v>
      </c>
      <c r="U5442">
        <v>14.4</v>
      </c>
      <c r="V5442">
        <v>2.9</v>
      </c>
      <c r="W5442">
        <v>28</v>
      </c>
      <c r="X5442">
        <v>0</v>
      </c>
      <c r="Z5442">
        <v>17</v>
      </c>
      <c r="AA5442">
        <v>0</v>
      </c>
      <c r="AB5442">
        <v>20</v>
      </c>
      <c r="AC5442">
        <v>0</v>
      </c>
      <c r="AD5442">
        <v>17</v>
      </c>
      <c r="AE5442">
        <v>0</v>
      </c>
      <c r="AY5442" s="59"/>
    </row>
    <row r="5443" spans="1:51">
      <c r="A5443" s="19">
        <v>43845</v>
      </c>
      <c r="B5443" t="s">
        <v>62</v>
      </c>
      <c r="C5443" s="19">
        <v>43963</v>
      </c>
      <c r="D5443">
        <v>29</v>
      </c>
      <c r="E5443">
        <v>21.9</v>
      </c>
      <c r="F5443">
        <v>5</v>
      </c>
      <c r="H5443">
        <v>12.1</v>
      </c>
      <c r="I5443">
        <v>6.8</v>
      </c>
      <c r="J5443">
        <v>22.6</v>
      </c>
      <c r="K5443">
        <v>1.4</v>
      </c>
      <c r="L5443">
        <v>15.9</v>
      </c>
      <c r="M5443">
        <v>4</v>
      </c>
      <c r="N5443">
        <v>27.4</v>
      </c>
      <c r="O5443">
        <v>4.5</v>
      </c>
      <c r="Q5443">
        <v>10.9</v>
      </c>
      <c r="R5443">
        <v>5.3</v>
      </c>
      <c r="S5443">
        <v>29.7</v>
      </c>
      <c r="T5443">
        <v>2.9</v>
      </c>
      <c r="U5443">
        <v>15.2</v>
      </c>
      <c r="V5443">
        <v>3.9</v>
      </c>
      <c r="W5443">
        <v>10</v>
      </c>
      <c r="X5443">
        <v>0</v>
      </c>
      <c r="Z5443">
        <v>2</v>
      </c>
      <c r="AA5443">
        <v>0</v>
      </c>
      <c r="AB5443">
        <v>10</v>
      </c>
      <c r="AC5443">
        <v>0</v>
      </c>
      <c r="AD5443">
        <v>7</v>
      </c>
      <c r="AE5443">
        <v>0</v>
      </c>
      <c r="AY5443" s="59"/>
    </row>
    <row r="5444" spans="1:51">
      <c r="A5444" s="19">
        <v>43845</v>
      </c>
      <c r="B5444" t="s">
        <v>63</v>
      </c>
      <c r="C5444" s="19">
        <v>43963</v>
      </c>
      <c r="D5444">
        <v>28</v>
      </c>
      <c r="E5444">
        <v>30</v>
      </c>
      <c r="F5444">
        <v>6.6</v>
      </c>
      <c r="H5444">
        <v>10.3</v>
      </c>
      <c r="I5444">
        <v>3.6</v>
      </c>
      <c r="J5444">
        <v>21.6</v>
      </c>
      <c r="K5444">
        <v>2.1</v>
      </c>
      <c r="L5444">
        <v>12</v>
      </c>
      <c r="M5444">
        <v>3.5</v>
      </c>
      <c r="N5444">
        <v>47.1</v>
      </c>
      <c r="O5444">
        <v>4.8</v>
      </c>
      <c r="Q5444">
        <v>7.4</v>
      </c>
      <c r="R5444">
        <v>2.8</v>
      </c>
      <c r="S5444">
        <v>23.6</v>
      </c>
      <c r="T5444">
        <v>2.2999999999999998</v>
      </c>
      <c r="U5444">
        <v>8.8000000000000007</v>
      </c>
      <c r="V5444">
        <v>2.9</v>
      </c>
      <c r="W5444">
        <v>15</v>
      </c>
      <c r="X5444">
        <v>0</v>
      </c>
      <c r="Z5444">
        <v>1</v>
      </c>
      <c r="AA5444">
        <v>0</v>
      </c>
      <c r="AB5444">
        <v>10</v>
      </c>
      <c r="AC5444">
        <v>0</v>
      </c>
      <c r="AD5444">
        <v>2</v>
      </c>
      <c r="AE5444">
        <v>0</v>
      </c>
      <c r="AY5444" s="59"/>
    </row>
    <row r="5445" spans="1:51">
      <c r="A5445" s="19">
        <v>43845</v>
      </c>
      <c r="B5445" t="s">
        <v>64</v>
      </c>
      <c r="C5445" s="19">
        <v>43970</v>
      </c>
      <c r="D5445">
        <v>54</v>
      </c>
      <c r="E5445">
        <v>32.299999999999997</v>
      </c>
      <c r="F5445">
        <v>7.6</v>
      </c>
      <c r="H5445">
        <v>8.6999999999999993</v>
      </c>
      <c r="I5445">
        <v>3.6</v>
      </c>
      <c r="J5445">
        <v>19.100000000000001</v>
      </c>
      <c r="K5445">
        <v>1.4</v>
      </c>
      <c r="L5445">
        <v>13.5</v>
      </c>
      <c r="M5445">
        <v>3.3</v>
      </c>
      <c r="N5445">
        <v>52.3</v>
      </c>
      <c r="O5445">
        <v>5</v>
      </c>
      <c r="Q5445">
        <v>6</v>
      </c>
      <c r="R5445">
        <v>3</v>
      </c>
      <c r="S5445">
        <v>17.600000000000001</v>
      </c>
      <c r="T5445">
        <v>2.5</v>
      </c>
      <c r="U5445">
        <v>10.3</v>
      </c>
      <c r="V5445">
        <v>2.9</v>
      </c>
      <c r="W5445">
        <v>30</v>
      </c>
      <c r="X5445">
        <v>1</v>
      </c>
      <c r="Z5445">
        <v>1</v>
      </c>
      <c r="AA5445">
        <v>0</v>
      </c>
      <c r="AB5445">
        <v>17</v>
      </c>
      <c r="AC5445">
        <v>0</v>
      </c>
      <c r="AD5445">
        <v>5</v>
      </c>
      <c r="AE5445">
        <v>0</v>
      </c>
      <c r="AY5445" s="59"/>
    </row>
    <row r="5446" spans="1:51">
      <c r="A5446" s="19">
        <v>43845</v>
      </c>
      <c r="B5446" t="s">
        <v>65</v>
      </c>
      <c r="C5446" s="19">
        <v>43970</v>
      </c>
      <c r="D5446">
        <v>61</v>
      </c>
      <c r="E5446">
        <v>22.9</v>
      </c>
      <c r="F5446">
        <v>1.3</v>
      </c>
      <c r="H5446">
        <v>9.6999999999999993</v>
      </c>
      <c r="I5446">
        <v>4.9000000000000004</v>
      </c>
      <c r="J5446">
        <v>24.5</v>
      </c>
      <c r="K5446">
        <v>2.1</v>
      </c>
      <c r="L5446">
        <v>19.600000000000001</v>
      </c>
      <c r="M5446">
        <v>4.7</v>
      </c>
      <c r="N5446">
        <v>27</v>
      </c>
      <c r="O5446">
        <v>2.2999999999999998</v>
      </c>
      <c r="Q5446">
        <v>7.4</v>
      </c>
      <c r="R5446">
        <v>4.2</v>
      </c>
      <c r="S5446">
        <v>31.8</v>
      </c>
      <c r="T5446">
        <v>2.7</v>
      </c>
      <c r="U5446">
        <v>20.3</v>
      </c>
      <c r="V5446">
        <v>3.9</v>
      </c>
      <c r="W5446">
        <v>20</v>
      </c>
      <c r="X5446">
        <v>0</v>
      </c>
      <c r="Z5446">
        <v>2</v>
      </c>
      <c r="AA5446">
        <v>0</v>
      </c>
      <c r="AB5446">
        <v>22</v>
      </c>
      <c r="AC5446">
        <v>0</v>
      </c>
      <c r="AD5446">
        <v>17</v>
      </c>
      <c r="AE5446">
        <v>0</v>
      </c>
      <c r="AY5446" s="59"/>
    </row>
    <row r="5447" spans="1:51">
      <c r="A5447" s="19">
        <v>43845</v>
      </c>
      <c r="B5447" t="s">
        <v>143</v>
      </c>
      <c r="C5447" s="19">
        <v>43984</v>
      </c>
      <c r="D5447">
        <v>20</v>
      </c>
      <c r="E5447">
        <v>42.9</v>
      </c>
      <c r="F5447">
        <v>6.7</v>
      </c>
      <c r="H5447">
        <v>5.7</v>
      </c>
      <c r="I5447">
        <v>2.5</v>
      </c>
      <c r="J5447">
        <v>14.5</v>
      </c>
      <c r="K5447">
        <v>2.4</v>
      </c>
      <c r="L5447">
        <v>11.5</v>
      </c>
      <c r="M5447">
        <v>3.4</v>
      </c>
      <c r="N5447">
        <v>75.5</v>
      </c>
      <c r="O5447">
        <v>3</v>
      </c>
      <c r="Q5447">
        <v>2.6</v>
      </c>
      <c r="R5447">
        <v>1.7</v>
      </c>
      <c r="S5447">
        <v>7.7</v>
      </c>
      <c r="T5447">
        <v>1.8</v>
      </c>
      <c r="U5447">
        <v>5.4</v>
      </c>
      <c r="V5447">
        <v>2</v>
      </c>
      <c r="W5447">
        <v>16</v>
      </c>
      <c r="X5447">
        <v>0</v>
      </c>
      <c r="Z5447">
        <v>0</v>
      </c>
      <c r="AA5447">
        <v>0</v>
      </c>
      <c r="AB5447">
        <v>3</v>
      </c>
      <c r="AC5447">
        <v>0</v>
      </c>
      <c r="AD5447">
        <v>1</v>
      </c>
      <c r="AE5447">
        <v>0</v>
      </c>
      <c r="AY5447" s="59"/>
    </row>
    <row r="5448" spans="1:51">
      <c r="A5448" s="19">
        <v>43845</v>
      </c>
      <c r="B5448" t="s">
        <v>67</v>
      </c>
      <c r="C5448" s="19">
        <v>43984</v>
      </c>
      <c r="D5448">
        <v>19</v>
      </c>
      <c r="E5448">
        <v>26.6</v>
      </c>
      <c r="F5448">
        <v>5.3</v>
      </c>
      <c r="H5448">
        <v>9.6</v>
      </c>
      <c r="I5448">
        <v>2.4</v>
      </c>
      <c r="J5448">
        <v>22.5</v>
      </c>
      <c r="K5448">
        <v>1.3</v>
      </c>
      <c r="L5448">
        <v>17</v>
      </c>
      <c r="M5448">
        <v>4.9000000000000004</v>
      </c>
      <c r="N5448">
        <v>35.9</v>
      </c>
      <c r="O5448">
        <v>4.5</v>
      </c>
      <c r="Q5448">
        <v>7.2</v>
      </c>
      <c r="R5448">
        <v>2.9</v>
      </c>
      <c r="S5448">
        <v>26.4</v>
      </c>
      <c r="T5448">
        <v>2.5</v>
      </c>
      <c r="U5448">
        <v>15.9</v>
      </c>
      <c r="V5448">
        <v>4.2</v>
      </c>
      <c r="W5448">
        <v>8</v>
      </c>
      <c r="X5448">
        <v>0</v>
      </c>
      <c r="Z5448">
        <v>0</v>
      </c>
      <c r="AA5448">
        <v>0</v>
      </c>
      <c r="AB5448">
        <v>6</v>
      </c>
      <c r="AC5448">
        <v>0</v>
      </c>
      <c r="AD5448">
        <v>5</v>
      </c>
      <c r="AE5448">
        <v>0</v>
      </c>
      <c r="AY5448" s="59"/>
    </row>
    <row r="5449" spans="1:51">
      <c r="A5449" s="19">
        <v>43845</v>
      </c>
      <c r="B5449" t="s">
        <v>68</v>
      </c>
      <c r="C5449" s="19">
        <v>43984</v>
      </c>
      <c r="D5449">
        <v>126</v>
      </c>
      <c r="E5449">
        <v>30</v>
      </c>
      <c r="F5449">
        <v>3.5</v>
      </c>
      <c r="H5449">
        <v>10.5</v>
      </c>
      <c r="I5449">
        <v>2.2999999999999998</v>
      </c>
      <c r="J5449">
        <v>20.7</v>
      </c>
      <c r="K5449">
        <v>1.9</v>
      </c>
      <c r="L5449">
        <v>17.5</v>
      </c>
      <c r="M5449">
        <v>3.2</v>
      </c>
      <c r="N5449">
        <v>43.8</v>
      </c>
      <c r="O5449">
        <v>3.2</v>
      </c>
      <c r="Q5449">
        <v>7.6</v>
      </c>
      <c r="R5449">
        <v>2.7</v>
      </c>
      <c r="S5449">
        <v>21</v>
      </c>
      <c r="T5449">
        <v>2.6</v>
      </c>
      <c r="U5449">
        <v>15.6</v>
      </c>
      <c r="V5449">
        <v>3.1</v>
      </c>
      <c r="W5449">
        <v>53</v>
      </c>
      <c r="X5449">
        <v>0</v>
      </c>
      <c r="Z5449">
        <v>5</v>
      </c>
      <c r="AA5449">
        <v>0</v>
      </c>
      <c r="AB5449">
        <v>37</v>
      </c>
      <c r="AC5449">
        <v>0</v>
      </c>
      <c r="AD5449">
        <v>31</v>
      </c>
      <c r="AE5449">
        <v>0</v>
      </c>
      <c r="AY5449" s="59"/>
    </row>
    <row r="5450" spans="1:51">
      <c r="A5450" s="19">
        <v>43845</v>
      </c>
      <c r="B5450" t="s">
        <v>69</v>
      </c>
      <c r="C5450" s="19">
        <v>43984</v>
      </c>
      <c r="D5450">
        <v>34</v>
      </c>
      <c r="E5450">
        <v>25.6</v>
      </c>
      <c r="F5450">
        <v>2.9</v>
      </c>
      <c r="H5450">
        <v>8.1999999999999993</v>
      </c>
      <c r="I5450">
        <v>2.4</v>
      </c>
      <c r="J5450">
        <v>26</v>
      </c>
      <c r="K5450">
        <v>2.1</v>
      </c>
      <c r="L5450">
        <v>15.4</v>
      </c>
      <c r="M5450">
        <v>6.9</v>
      </c>
      <c r="N5450">
        <v>32.5</v>
      </c>
      <c r="O5450">
        <v>3</v>
      </c>
      <c r="Q5450">
        <v>6.2</v>
      </c>
      <c r="R5450">
        <v>3.3</v>
      </c>
      <c r="S5450">
        <v>34</v>
      </c>
      <c r="T5450">
        <v>3</v>
      </c>
      <c r="U5450">
        <v>12.8</v>
      </c>
      <c r="V5450">
        <v>4.9000000000000004</v>
      </c>
      <c r="W5450">
        <v>13</v>
      </c>
      <c r="X5450">
        <v>0</v>
      </c>
      <c r="Z5450">
        <v>0</v>
      </c>
      <c r="AA5450">
        <v>0</v>
      </c>
      <c r="AB5450">
        <v>13</v>
      </c>
      <c r="AC5450">
        <v>0</v>
      </c>
      <c r="AD5450">
        <v>8</v>
      </c>
      <c r="AE5450">
        <v>0</v>
      </c>
      <c r="AY5450" s="59"/>
    </row>
    <row r="5451" spans="1:51">
      <c r="A5451" s="19">
        <v>43845</v>
      </c>
      <c r="B5451" t="s">
        <v>70</v>
      </c>
      <c r="C5451" s="19">
        <v>43984</v>
      </c>
      <c r="D5451">
        <v>16</v>
      </c>
      <c r="E5451">
        <v>22.5</v>
      </c>
      <c r="F5451">
        <v>2.4</v>
      </c>
      <c r="H5451">
        <v>12.9</v>
      </c>
      <c r="I5451">
        <v>6.8</v>
      </c>
      <c r="J5451">
        <v>22.3</v>
      </c>
      <c r="K5451">
        <v>1.5</v>
      </c>
      <c r="L5451">
        <v>17</v>
      </c>
      <c r="M5451">
        <v>4.3</v>
      </c>
      <c r="N5451">
        <v>26.8</v>
      </c>
      <c r="O5451">
        <v>3.3</v>
      </c>
      <c r="Q5451">
        <v>11.8</v>
      </c>
      <c r="R5451">
        <v>5.6</v>
      </c>
      <c r="S5451">
        <v>27.6</v>
      </c>
      <c r="T5451">
        <v>3</v>
      </c>
      <c r="U5451">
        <v>17.399999999999999</v>
      </c>
      <c r="V5451">
        <v>4.0999999999999996</v>
      </c>
      <c r="W5451">
        <v>5</v>
      </c>
      <c r="X5451">
        <v>0</v>
      </c>
      <c r="Z5451">
        <v>1</v>
      </c>
      <c r="AA5451">
        <v>0</v>
      </c>
      <c r="AB5451">
        <v>5</v>
      </c>
      <c r="AC5451">
        <v>0</v>
      </c>
      <c r="AD5451">
        <v>4</v>
      </c>
      <c r="AE5451">
        <v>0</v>
      </c>
      <c r="AY5451" s="59"/>
    </row>
    <row r="5452" spans="1:51">
      <c r="A5452" s="19">
        <v>43845</v>
      </c>
      <c r="B5452" t="s">
        <v>71</v>
      </c>
      <c r="C5452" s="19">
        <v>43988</v>
      </c>
      <c r="D5452">
        <v>7</v>
      </c>
      <c r="E5452">
        <v>29.2</v>
      </c>
      <c r="F5452">
        <v>5.6</v>
      </c>
      <c r="H5452">
        <v>8.8000000000000007</v>
      </c>
      <c r="I5452">
        <v>3.1</v>
      </c>
      <c r="J5452">
        <v>20.5</v>
      </c>
      <c r="K5452">
        <v>1.6</v>
      </c>
      <c r="L5452">
        <v>17.100000000000001</v>
      </c>
      <c r="M5452">
        <v>3.8</v>
      </c>
      <c r="N5452">
        <v>42.2</v>
      </c>
      <c r="O5452">
        <v>4.5999999999999996</v>
      </c>
      <c r="Q5452">
        <v>6.9</v>
      </c>
      <c r="R5452">
        <v>3.2</v>
      </c>
      <c r="S5452">
        <v>21.2</v>
      </c>
      <c r="T5452">
        <v>2.7</v>
      </c>
      <c r="U5452">
        <v>15.3</v>
      </c>
      <c r="V5452">
        <v>3.4</v>
      </c>
      <c r="W5452">
        <v>3</v>
      </c>
      <c r="X5452">
        <v>0</v>
      </c>
      <c r="Z5452">
        <v>0</v>
      </c>
      <c r="AA5452">
        <v>0</v>
      </c>
      <c r="AB5452">
        <v>2</v>
      </c>
      <c r="AC5452">
        <v>0</v>
      </c>
      <c r="AD5452">
        <v>2</v>
      </c>
      <c r="AE5452">
        <v>0</v>
      </c>
      <c r="AY5452" s="59"/>
    </row>
    <row r="5453" spans="1:51">
      <c r="A5453" s="19">
        <v>43845</v>
      </c>
      <c r="B5453" t="s">
        <v>73</v>
      </c>
      <c r="C5453" s="19">
        <v>44013</v>
      </c>
      <c r="D5453">
        <v>41</v>
      </c>
      <c r="E5453">
        <v>29</v>
      </c>
      <c r="F5453">
        <v>5.0999999999999996</v>
      </c>
      <c r="H5453">
        <v>9.8000000000000007</v>
      </c>
      <c r="I5453">
        <v>3.6</v>
      </c>
      <c r="J5453">
        <v>20.2</v>
      </c>
      <c r="K5453">
        <v>2.1</v>
      </c>
      <c r="L5453">
        <v>16.100000000000001</v>
      </c>
      <c r="M5453">
        <v>3.7</v>
      </c>
      <c r="N5453">
        <v>52.6</v>
      </c>
      <c r="O5453">
        <v>2.2999999999999998</v>
      </c>
      <c r="Q5453">
        <v>5.3</v>
      </c>
      <c r="R5453">
        <v>1.4</v>
      </c>
      <c r="S5453">
        <v>21.3</v>
      </c>
      <c r="T5453">
        <v>1</v>
      </c>
      <c r="U5453">
        <v>14.3</v>
      </c>
      <c r="V5453">
        <v>1.3</v>
      </c>
      <c r="W5453">
        <v>1813</v>
      </c>
      <c r="X5453">
        <v>17</v>
      </c>
      <c r="Z5453">
        <v>126</v>
      </c>
      <c r="AA5453">
        <v>16</v>
      </c>
      <c r="AB5453">
        <v>1159</v>
      </c>
      <c r="AC5453">
        <v>1</v>
      </c>
      <c r="AD5453">
        <v>849</v>
      </c>
      <c r="AE5453">
        <v>0</v>
      </c>
      <c r="AY5453" s="59"/>
    </row>
    <row r="5454" spans="1:51">
      <c r="A5454" s="19">
        <v>43846</v>
      </c>
      <c r="B5454" t="s">
        <v>15</v>
      </c>
      <c r="C5454" s="19">
        <v>43864</v>
      </c>
      <c r="D5454">
        <v>41</v>
      </c>
      <c r="E5454">
        <v>20</v>
      </c>
      <c r="F5454">
        <v>0</v>
      </c>
      <c r="H5454">
        <v>18</v>
      </c>
      <c r="I5454">
        <v>7</v>
      </c>
      <c r="J5454">
        <v>20.3</v>
      </c>
      <c r="K5454">
        <v>3.4</v>
      </c>
      <c r="L5454">
        <v>17</v>
      </c>
      <c r="M5454">
        <v>3.9</v>
      </c>
      <c r="N5454">
        <v>26.9</v>
      </c>
      <c r="O5454">
        <v>0</v>
      </c>
      <c r="Q5454">
        <v>20.5</v>
      </c>
      <c r="R5454">
        <v>3.6</v>
      </c>
      <c r="S5454">
        <v>27.7</v>
      </c>
      <c r="T5454">
        <v>1.7</v>
      </c>
      <c r="U5454">
        <v>17.5</v>
      </c>
      <c r="V5454">
        <v>1.9</v>
      </c>
      <c r="W5454">
        <v>11</v>
      </c>
      <c r="X5454">
        <v>0</v>
      </c>
      <c r="Z5454">
        <v>10</v>
      </c>
      <c r="AA5454">
        <v>0</v>
      </c>
      <c r="AB5454">
        <v>11</v>
      </c>
      <c r="AC5454">
        <v>0</v>
      </c>
      <c r="AD5454">
        <v>9</v>
      </c>
      <c r="AE5454">
        <v>0</v>
      </c>
      <c r="AY5454" s="59"/>
    </row>
    <row r="5455" spans="1:51">
      <c r="A5455" s="19">
        <v>43846</v>
      </c>
      <c r="B5455" t="s">
        <v>16</v>
      </c>
      <c r="C5455" s="19">
        <v>43872</v>
      </c>
      <c r="D5455">
        <v>24</v>
      </c>
      <c r="E5455">
        <v>20.2</v>
      </c>
      <c r="F5455">
        <v>0</v>
      </c>
      <c r="H5455">
        <v>16.5</v>
      </c>
      <c r="I5455">
        <v>6</v>
      </c>
      <c r="J5455">
        <v>21.9</v>
      </c>
      <c r="K5455">
        <v>4.0999999999999996</v>
      </c>
      <c r="L5455">
        <v>16.600000000000001</v>
      </c>
      <c r="M5455">
        <v>4.4000000000000004</v>
      </c>
      <c r="N5455">
        <v>26.6</v>
      </c>
      <c r="O5455">
        <v>0</v>
      </c>
      <c r="Q5455">
        <v>16</v>
      </c>
      <c r="R5455">
        <v>3.1</v>
      </c>
      <c r="S5455">
        <v>32.5</v>
      </c>
      <c r="T5455">
        <v>2</v>
      </c>
      <c r="U5455">
        <v>17.3</v>
      </c>
      <c r="V5455">
        <v>2.2000000000000002</v>
      </c>
      <c r="W5455">
        <v>6</v>
      </c>
      <c r="X5455">
        <v>0</v>
      </c>
      <c r="Z5455">
        <v>5</v>
      </c>
      <c r="AA5455">
        <v>0</v>
      </c>
      <c r="AB5455">
        <v>7</v>
      </c>
      <c r="AC5455">
        <v>0</v>
      </c>
      <c r="AD5455">
        <v>5</v>
      </c>
      <c r="AE5455">
        <v>0</v>
      </c>
      <c r="AY5455" s="59"/>
    </row>
    <row r="5456" spans="1:51">
      <c r="A5456" s="19">
        <v>43846</v>
      </c>
      <c r="B5456" t="s">
        <v>17</v>
      </c>
      <c r="C5456" s="19">
        <v>43883</v>
      </c>
      <c r="D5456">
        <v>36</v>
      </c>
      <c r="E5456">
        <v>26.4</v>
      </c>
      <c r="F5456">
        <v>0</v>
      </c>
      <c r="H5456">
        <v>8.3000000000000007</v>
      </c>
      <c r="I5456">
        <v>3</v>
      </c>
      <c r="J5456">
        <v>22.9</v>
      </c>
      <c r="K5456">
        <v>8.1999999999999993</v>
      </c>
      <c r="L5456">
        <v>15.8</v>
      </c>
      <c r="M5456">
        <v>5.0999999999999996</v>
      </c>
      <c r="N5456">
        <v>43.7</v>
      </c>
      <c r="O5456">
        <v>0</v>
      </c>
      <c r="Q5456">
        <v>4.5999999999999996</v>
      </c>
      <c r="R5456">
        <v>1.6</v>
      </c>
      <c r="S5456">
        <v>30.7</v>
      </c>
      <c r="T5456">
        <v>3.8</v>
      </c>
      <c r="U5456">
        <v>13</v>
      </c>
      <c r="V5456">
        <v>2.4</v>
      </c>
      <c r="W5456">
        <v>15</v>
      </c>
      <c r="X5456">
        <v>0</v>
      </c>
      <c r="Z5456">
        <v>0</v>
      </c>
      <c r="AA5456">
        <v>0</v>
      </c>
      <c r="AB5456">
        <v>13</v>
      </c>
      <c r="AC5456">
        <v>0</v>
      </c>
      <c r="AD5456">
        <v>9</v>
      </c>
      <c r="AE5456">
        <v>0</v>
      </c>
      <c r="AY5456" s="59"/>
    </row>
    <row r="5457" spans="1:51">
      <c r="A5457" s="19">
        <v>43846</v>
      </c>
      <c r="B5457" t="s">
        <v>18</v>
      </c>
      <c r="C5457" s="19">
        <v>43890</v>
      </c>
      <c r="D5457">
        <v>54</v>
      </c>
      <c r="E5457">
        <v>41.8</v>
      </c>
      <c r="F5457">
        <v>0</v>
      </c>
      <c r="H5457">
        <v>6.2</v>
      </c>
      <c r="I5457">
        <v>2.4</v>
      </c>
      <c r="J5457">
        <v>15.2</v>
      </c>
      <c r="K5457">
        <v>9.1</v>
      </c>
      <c r="L5457">
        <v>11.8</v>
      </c>
      <c r="M5457">
        <v>3.2</v>
      </c>
      <c r="N5457">
        <v>88.2</v>
      </c>
      <c r="O5457">
        <v>0</v>
      </c>
      <c r="Q5457">
        <v>1</v>
      </c>
      <c r="R5457">
        <v>0.6</v>
      </c>
      <c r="S5457">
        <v>4.9000000000000004</v>
      </c>
      <c r="T5457">
        <v>1.6</v>
      </c>
      <c r="U5457">
        <v>3</v>
      </c>
      <c r="V5457">
        <v>0.4</v>
      </c>
      <c r="W5457">
        <v>37</v>
      </c>
      <c r="X5457">
        <v>0</v>
      </c>
      <c r="Z5457">
        <v>0</v>
      </c>
      <c r="AA5457">
        <v>0</v>
      </c>
      <c r="AB5457">
        <v>13</v>
      </c>
      <c r="AC5457">
        <v>1</v>
      </c>
      <c r="AD5457">
        <v>3</v>
      </c>
      <c r="AE5457">
        <v>0</v>
      </c>
      <c r="AY5457" s="59"/>
    </row>
    <row r="5458" spans="1:51">
      <c r="A5458" s="19">
        <v>43846</v>
      </c>
      <c r="B5458" t="s">
        <v>19</v>
      </c>
      <c r="C5458" s="19">
        <v>43893</v>
      </c>
      <c r="D5458">
        <v>52</v>
      </c>
      <c r="E5458">
        <v>41</v>
      </c>
      <c r="F5458">
        <v>7.6</v>
      </c>
      <c r="H5458">
        <v>6.5</v>
      </c>
      <c r="I5458">
        <v>2.9</v>
      </c>
      <c r="J5458">
        <v>14</v>
      </c>
      <c r="K5458">
        <v>2.2000000000000002</v>
      </c>
      <c r="L5458">
        <v>12.2</v>
      </c>
      <c r="M5458">
        <v>3.2</v>
      </c>
      <c r="N5458">
        <v>87.2</v>
      </c>
      <c r="O5458">
        <v>1.5</v>
      </c>
      <c r="Q5458">
        <v>1.3</v>
      </c>
      <c r="R5458">
        <v>0.7</v>
      </c>
      <c r="S5458">
        <v>4.5</v>
      </c>
      <c r="T5458">
        <v>0.5</v>
      </c>
      <c r="U5458">
        <v>3.2</v>
      </c>
      <c r="V5458">
        <v>0.7</v>
      </c>
      <c r="W5458">
        <v>43</v>
      </c>
      <c r="X5458">
        <v>0</v>
      </c>
      <c r="Z5458">
        <v>0</v>
      </c>
      <c r="AA5458">
        <v>0</v>
      </c>
      <c r="AB5458">
        <v>6</v>
      </c>
      <c r="AC5458">
        <v>0</v>
      </c>
      <c r="AD5458">
        <v>3</v>
      </c>
      <c r="AE5458">
        <v>0</v>
      </c>
      <c r="AY5458" s="59"/>
    </row>
    <row r="5459" spans="1:51">
      <c r="A5459" s="19">
        <v>43846</v>
      </c>
      <c r="B5459" t="s">
        <v>20</v>
      </c>
      <c r="C5459" s="19">
        <v>43893</v>
      </c>
      <c r="D5459">
        <v>6</v>
      </c>
      <c r="E5459">
        <v>29</v>
      </c>
      <c r="F5459">
        <v>5.7</v>
      </c>
      <c r="H5459">
        <v>8.6999999999999993</v>
      </c>
      <c r="I5459">
        <v>3.1</v>
      </c>
      <c r="J5459">
        <v>20.6</v>
      </c>
      <c r="K5459">
        <v>1.5</v>
      </c>
      <c r="L5459">
        <v>17.100000000000001</v>
      </c>
      <c r="M5459">
        <v>3.9</v>
      </c>
      <c r="N5459">
        <v>51.7</v>
      </c>
      <c r="O5459">
        <v>2.4</v>
      </c>
      <c r="Q5459">
        <v>4.5</v>
      </c>
      <c r="R5459">
        <v>1.6</v>
      </c>
      <c r="S5459">
        <v>22.5</v>
      </c>
      <c r="T5459">
        <v>1.2</v>
      </c>
      <c r="U5459">
        <v>14</v>
      </c>
      <c r="V5459">
        <v>1.7</v>
      </c>
      <c r="W5459">
        <v>3</v>
      </c>
      <c r="X5459">
        <v>0</v>
      </c>
      <c r="Z5459">
        <v>0</v>
      </c>
      <c r="AA5459">
        <v>0</v>
      </c>
      <c r="AB5459">
        <v>2</v>
      </c>
      <c r="AC5459">
        <v>0</v>
      </c>
      <c r="AD5459">
        <v>2</v>
      </c>
      <c r="AE5459">
        <v>0</v>
      </c>
      <c r="AY5459" s="59"/>
    </row>
    <row r="5460" spans="1:51">
      <c r="A5460" s="19">
        <v>43846</v>
      </c>
      <c r="B5460" t="s">
        <v>21</v>
      </c>
      <c r="C5460" s="19">
        <v>43893</v>
      </c>
      <c r="D5460">
        <v>31</v>
      </c>
      <c r="E5460">
        <v>37.5</v>
      </c>
      <c r="F5460">
        <v>7.4</v>
      </c>
      <c r="H5460">
        <v>8.1999999999999993</v>
      </c>
      <c r="I5460">
        <v>3</v>
      </c>
      <c r="J5460">
        <v>15.3</v>
      </c>
      <c r="K5460">
        <v>1.6</v>
      </c>
      <c r="L5460">
        <v>13.4</v>
      </c>
      <c r="M5460">
        <v>3.3</v>
      </c>
      <c r="N5460">
        <v>79.2</v>
      </c>
      <c r="O5460">
        <v>1.9</v>
      </c>
      <c r="Q5460">
        <v>2.8</v>
      </c>
      <c r="R5460">
        <v>0.9</v>
      </c>
      <c r="S5460">
        <v>7.6</v>
      </c>
      <c r="T5460">
        <v>0.6</v>
      </c>
      <c r="U5460">
        <v>5.7</v>
      </c>
      <c r="V5460">
        <v>0.9</v>
      </c>
      <c r="W5460">
        <v>20</v>
      </c>
      <c r="X5460">
        <v>0</v>
      </c>
      <c r="Z5460">
        <v>0</v>
      </c>
      <c r="AA5460">
        <v>0</v>
      </c>
      <c r="AB5460">
        <v>8</v>
      </c>
      <c r="AC5460">
        <v>0</v>
      </c>
      <c r="AD5460">
        <v>3</v>
      </c>
      <c r="AE5460">
        <v>0</v>
      </c>
      <c r="AY5460" s="59"/>
    </row>
    <row r="5461" spans="1:51">
      <c r="A5461" s="19">
        <v>43846</v>
      </c>
      <c r="B5461" t="s">
        <v>22</v>
      </c>
      <c r="C5461" s="19">
        <v>43893</v>
      </c>
      <c r="D5461">
        <v>416</v>
      </c>
      <c r="E5461">
        <v>23.9</v>
      </c>
      <c r="F5461">
        <v>5.0999999999999996</v>
      </c>
      <c r="H5461">
        <v>8</v>
      </c>
      <c r="I5461">
        <v>2.9</v>
      </c>
      <c r="J5461">
        <v>24.1</v>
      </c>
      <c r="K5461">
        <v>2.2999999999999998</v>
      </c>
      <c r="L5461">
        <v>18.3</v>
      </c>
      <c r="M5461">
        <v>5</v>
      </c>
      <c r="N5461">
        <v>34.200000000000003</v>
      </c>
      <c r="O5461">
        <v>2.4</v>
      </c>
      <c r="Q5461">
        <v>4.4000000000000004</v>
      </c>
      <c r="R5461">
        <v>1.7</v>
      </c>
      <c r="S5461">
        <v>34.799999999999997</v>
      </c>
      <c r="T5461">
        <v>1.4</v>
      </c>
      <c r="U5461">
        <v>18.399999999999999</v>
      </c>
      <c r="V5461">
        <v>2.2999999999999998</v>
      </c>
      <c r="W5461">
        <v>147</v>
      </c>
      <c r="X5461">
        <v>1</v>
      </c>
      <c r="Z5461">
        <v>5</v>
      </c>
      <c r="AA5461">
        <v>0</v>
      </c>
      <c r="AB5461">
        <v>149</v>
      </c>
      <c r="AC5461">
        <v>0</v>
      </c>
      <c r="AD5461">
        <v>113</v>
      </c>
      <c r="AE5461">
        <v>1</v>
      </c>
      <c r="AY5461" s="59"/>
    </row>
    <row r="5462" spans="1:51">
      <c r="A5462" s="19">
        <v>43846</v>
      </c>
      <c r="B5462" t="s">
        <v>23</v>
      </c>
      <c r="C5462" s="19">
        <v>43893</v>
      </c>
      <c r="D5462">
        <v>67</v>
      </c>
      <c r="E5462">
        <v>23.3</v>
      </c>
      <c r="F5462">
        <v>5</v>
      </c>
      <c r="H5462">
        <v>9.4</v>
      </c>
      <c r="I5462">
        <v>2.9</v>
      </c>
      <c r="J5462">
        <v>25.1</v>
      </c>
      <c r="K5462">
        <v>2.2000000000000002</v>
      </c>
      <c r="L5462">
        <v>17.100000000000001</v>
      </c>
      <c r="M5462">
        <v>4.5999999999999996</v>
      </c>
      <c r="N5462">
        <v>32.4</v>
      </c>
      <c r="O5462">
        <v>2.4</v>
      </c>
      <c r="Q5462">
        <v>5.3</v>
      </c>
      <c r="R5462">
        <v>1.8</v>
      </c>
      <c r="S5462">
        <v>38.6</v>
      </c>
      <c r="T5462">
        <v>1.4</v>
      </c>
      <c r="U5462">
        <v>15.5</v>
      </c>
      <c r="V5462">
        <v>2.2999999999999998</v>
      </c>
      <c r="W5462">
        <v>23</v>
      </c>
      <c r="X5462">
        <v>0</v>
      </c>
      <c r="Z5462">
        <v>2</v>
      </c>
      <c r="AA5462">
        <v>0</v>
      </c>
      <c r="AB5462">
        <v>25</v>
      </c>
      <c r="AC5462">
        <v>0</v>
      </c>
      <c r="AD5462">
        <v>17</v>
      </c>
      <c r="AE5462">
        <v>0</v>
      </c>
      <c r="AY5462" s="59"/>
    </row>
    <row r="5463" spans="1:51">
      <c r="A5463" s="19">
        <v>43846</v>
      </c>
      <c r="B5463" t="s">
        <v>24</v>
      </c>
      <c r="C5463" s="19">
        <v>43893</v>
      </c>
      <c r="D5463">
        <v>13</v>
      </c>
      <c r="E5463">
        <v>29</v>
      </c>
      <c r="F5463">
        <v>5.7</v>
      </c>
      <c r="H5463">
        <v>8.6999999999999993</v>
      </c>
      <c r="I5463">
        <v>3.1</v>
      </c>
      <c r="J5463">
        <v>20.6</v>
      </c>
      <c r="K5463">
        <v>1.5</v>
      </c>
      <c r="L5463">
        <v>17.100000000000001</v>
      </c>
      <c r="M5463">
        <v>3.9</v>
      </c>
      <c r="N5463">
        <v>51.7</v>
      </c>
      <c r="O5463">
        <v>2.2999999999999998</v>
      </c>
      <c r="Q5463">
        <v>4.5999999999999996</v>
      </c>
      <c r="R5463">
        <v>1.6</v>
      </c>
      <c r="S5463">
        <v>22.3</v>
      </c>
      <c r="T5463">
        <v>1.1000000000000001</v>
      </c>
      <c r="U5463">
        <v>14.1</v>
      </c>
      <c r="V5463">
        <v>1.9</v>
      </c>
      <c r="W5463">
        <v>6</v>
      </c>
      <c r="X5463">
        <v>0</v>
      </c>
      <c r="Z5463">
        <v>0</v>
      </c>
      <c r="AA5463">
        <v>0</v>
      </c>
      <c r="AB5463">
        <v>4</v>
      </c>
      <c r="AC5463">
        <v>0</v>
      </c>
      <c r="AD5463">
        <v>3</v>
      </c>
      <c r="AE5463">
        <v>0</v>
      </c>
      <c r="AY5463" s="59"/>
    </row>
    <row r="5464" spans="1:51">
      <c r="A5464" s="19">
        <v>43846</v>
      </c>
      <c r="B5464" t="s">
        <v>25</v>
      </c>
      <c r="C5464" s="19">
        <v>43893</v>
      </c>
      <c r="D5464">
        <v>24</v>
      </c>
      <c r="E5464">
        <v>24</v>
      </c>
      <c r="F5464">
        <v>3.7</v>
      </c>
      <c r="H5464">
        <v>11.5</v>
      </c>
      <c r="I5464">
        <v>2.4</v>
      </c>
      <c r="J5464">
        <v>20.3</v>
      </c>
      <c r="K5464">
        <v>2.1</v>
      </c>
      <c r="L5464">
        <v>22.2</v>
      </c>
      <c r="M5464">
        <v>3.4</v>
      </c>
      <c r="N5464">
        <v>34.4</v>
      </c>
      <c r="O5464">
        <v>1.7</v>
      </c>
      <c r="Q5464">
        <v>7.7</v>
      </c>
      <c r="R5464">
        <v>1.4</v>
      </c>
      <c r="S5464">
        <v>23.4</v>
      </c>
      <c r="T5464">
        <v>1.5</v>
      </c>
      <c r="U5464">
        <v>27.5</v>
      </c>
      <c r="V5464">
        <v>1.9</v>
      </c>
      <c r="W5464">
        <v>8</v>
      </c>
      <c r="X5464">
        <v>0</v>
      </c>
      <c r="Z5464">
        <v>1</v>
      </c>
      <c r="AA5464">
        <v>0</v>
      </c>
      <c r="AB5464">
        <v>7</v>
      </c>
      <c r="AC5464">
        <v>0</v>
      </c>
      <c r="AD5464">
        <v>8</v>
      </c>
      <c r="AE5464">
        <v>0</v>
      </c>
      <c r="AY5464" s="59"/>
    </row>
    <row r="5465" spans="1:51">
      <c r="A5465" s="19">
        <v>43846</v>
      </c>
      <c r="B5465" t="s">
        <v>26</v>
      </c>
      <c r="C5465" s="19">
        <v>43893</v>
      </c>
      <c r="D5465">
        <v>91</v>
      </c>
      <c r="E5465">
        <v>20.7</v>
      </c>
      <c r="F5465">
        <v>6</v>
      </c>
      <c r="H5465">
        <v>10.6</v>
      </c>
      <c r="I5465">
        <v>3.4</v>
      </c>
      <c r="J5465">
        <v>18.3</v>
      </c>
      <c r="K5465">
        <v>1.8</v>
      </c>
      <c r="L5465">
        <v>25.5</v>
      </c>
      <c r="M5465">
        <v>3.2</v>
      </c>
      <c r="N5465">
        <v>24.8</v>
      </c>
      <c r="O5465">
        <v>2.8</v>
      </c>
      <c r="Q5465">
        <v>6.6</v>
      </c>
      <c r="R5465">
        <v>2</v>
      </c>
      <c r="S5465">
        <v>19.100000000000001</v>
      </c>
      <c r="T5465">
        <v>1.4</v>
      </c>
      <c r="U5465">
        <v>41.2</v>
      </c>
      <c r="V5465">
        <v>1.8</v>
      </c>
      <c r="W5465">
        <v>28</v>
      </c>
      <c r="X5465">
        <v>0</v>
      </c>
      <c r="Z5465">
        <v>3</v>
      </c>
      <c r="AA5465">
        <v>0</v>
      </c>
      <c r="AB5465">
        <v>25</v>
      </c>
      <c r="AC5465">
        <v>0</v>
      </c>
      <c r="AD5465">
        <v>35</v>
      </c>
      <c r="AE5465">
        <v>0</v>
      </c>
      <c r="AY5465" s="59"/>
    </row>
    <row r="5466" spans="1:51">
      <c r="A5466" s="19">
        <v>43846</v>
      </c>
      <c r="B5466" t="s">
        <v>27</v>
      </c>
      <c r="C5466" s="19">
        <v>43893</v>
      </c>
      <c r="D5466">
        <v>75</v>
      </c>
      <c r="E5466">
        <v>21.7</v>
      </c>
      <c r="F5466">
        <v>4.9000000000000004</v>
      </c>
      <c r="H5466">
        <v>11.3</v>
      </c>
      <c r="I5466">
        <v>15.4</v>
      </c>
      <c r="J5466">
        <v>16.899999999999999</v>
      </c>
      <c r="K5466">
        <v>1.2</v>
      </c>
      <c r="L5466">
        <v>15.1</v>
      </c>
      <c r="M5466">
        <v>3</v>
      </c>
      <c r="N5466">
        <v>33.4</v>
      </c>
      <c r="O5466">
        <v>3.2</v>
      </c>
      <c r="Q5466">
        <v>9.1</v>
      </c>
      <c r="R5466">
        <v>15.8</v>
      </c>
      <c r="S5466">
        <v>19.3</v>
      </c>
      <c r="T5466">
        <v>1.8</v>
      </c>
      <c r="U5466">
        <v>14.5</v>
      </c>
      <c r="V5466">
        <v>2.5</v>
      </c>
      <c r="W5466">
        <v>22</v>
      </c>
      <c r="X5466">
        <v>0</v>
      </c>
      <c r="Z5466">
        <v>4</v>
      </c>
      <c r="AA5466">
        <v>16</v>
      </c>
      <c r="AB5466">
        <v>17</v>
      </c>
      <c r="AC5466">
        <v>0</v>
      </c>
      <c r="AD5466">
        <v>16</v>
      </c>
      <c r="AE5466">
        <v>0</v>
      </c>
      <c r="AY5466" s="59"/>
    </row>
    <row r="5467" spans="1:51">
      <c r="A5467" s="19">
        <v>43846</v>
      </c>
      <c r="B5467" t="s">
        <v>28</v>
      </c>
      <c r="C5467" s="19">
        <v>43893</v>
      </c>
      <c r="D5467">
        <v>110</v>
      </c>
      <c r="E5467">
        <v>35.799999999999997</v>
      </c>
      <c r="F5467">
        <v>7.7</v>
      </c>
      <c r="H5467">
        <v>7</v>
      </c>
      <c r="I5467">
        <v>2.8</v>
      </c>
      <c r="J5467">
        <v>17.5</v>
      </c>
      <c r="K5467">
        <v>2</v>
      </c>
      <c r="L5467">
        <v>13.4</v>
      </c>
      <c r="M5467">
        <v>3.5</v>
      </c>
      <c r="N5467">
        <v>74.400000000000006</v>
      </c>
      <c r="O5467">
        <v>2.4</v>
      </c>
      <c r="Q5467">
        <v>2.6</v>
      </c>
      <c r="R5467">
        <v>0.9</v>
      </c>
      <c r="S5467">
        <v>11</v>
      </c>
      <c r="T5467">
        <v>0.7</v>
      </c>
      <c r="U5467">
        <v>6.4</v>
      </c>
      <c r="V5467">
        <v>1.2</v>
      </c>
      <c r="W5467">
        <v>65</v>
      </c>
      <c r="X5467">
        <v>1</v>
      </c>
      <c r="Z5467">
        <v>1</v>
      </c>
      <c r="AA5467">
        <v>0</v>
      </c>
      <c r="AB5467">
        <v>32</v>
      </c>
      <c r="AC5467">
        <v>0</v>
      </c>
      <c r="AD5467">
        <v>11</v>
      </c>
      <c r="AE5467">
        <v>0</v>
      </c>
      <c r="AY5467" s="59"/>
    </row>
    <row r="5468" spans="1:51">
      <c r="A5468" s="19">
        <v>43846</v>
      </c>
      <c r="B5468" t="s">
        <v>29</v>
      </c>
      <c r="C5468" s="19">
        <v>43893</v>
      </c>
      <c r="D5468">
        <v>37</v>
      </c>
      <c r="E5468">
        <v>32.700000000000003</v>
      </c>
      <c r="F5468">
        <v>3.8</v>
      </c>
      <c r="H5468">
        <v>8.6</v>
      </c>
      <c r="I5468">
        <v>3</v>
      </c>
      <c r="J5468">
        <v>22.4</v>
      </c>
      <c r="K5468">
        <v>1.6</v>
      </c>
      <c r="L5468">
        <v>13.9</v>
      </c>
      <c r="M5468">
        <v>3.6</v>
      </c>
      <c r="N5468">
        <v>61.2</v>
      </c>
      <c r="O5468">
        <v>1.4</v>
      </c>
      <c r="Q5468">
        <v>3.6</v>
      </c>
      <c r="R5468">
        <v>1.2</v>
      </c>
      <c r="S5468">
        <v>22.8</v>
      </c>
      <c r="T5468">
        <v>0.7</v>
      </c>
      <c r="U5468">
        <v>7.4</v>
      </c>
      <c r="V5468">
        <v>1.2</v>
      </c>
      <c r="W5468">
        <v>19</v>
      </c>
      <c r="X5468">
        <v>0</v>
      </c>
      <c r="Z5468">
        <v>1</v>
      </c>
      <c r="AA5468">
        <v>0</v>
      </c>
      <c r="AB5468">
        <v>13</v>
      </c>
      <c r="AC5468">
        <v>0</v>
      </c>
      <c r="AD5468">
        <v>4</v>
      </c>
      <c r="AE5468">
        <v>0</v>
      </c>
      <c r="AY5468" s="59"/>
    </row>
    <row r="5469" spans="1:51">
      <c r="A5469" s="19">
        <v>43846</v>
      </c>
      <c r="B5469" t="s">
        <v>30</v>
      </c>
      <c r="C5469" s="19">
        <v>43893</v>
      </c>
      <c r="D5469">
        <v>64</v>
      </c>
      <c r="E5469">
        <v>37.299999999999997</v>
      </c>
      <c r="F5469">
        <v>7.4</v>
      </c>
      <c r="H5469">
        <v>8.8000000000000007</v>
      </c>
      <c r="I5469">
        <v>2.9</v>
      </c>
      <c r="J5469">
        <v>15.5</v>
      </c>
      <c r="K5469">
        <v>1.7</v>
      </c>
      <c r="L5469">
        <v>12.9</v>
      </c>
      <c r="M5469">
        <v>3.3</v>
      </c>
      <c r="N5469">
        <v>78.599999999999994</v>
      </c>
      <c r="O5469">
        <v>2.1</v>
      </c>
      <c r="Q5469">
        <v>3</v>
      </c>
      <c r="R5469">
        <v>0.8</v>
      </c>
      <c r="S5469">
        <v>7.8</v>
      </c>
      <c r="T5469">
        <v>0.6</v>
      </c>
      <c r="U5469">
        <v>5.6</v>
      </c>
      <c r="V5469">
        <v>1.1000000000000001</v>
      </c>
      <c r="W5469">
        <v>40</v>
      </c>
      <c r="X5469">
        <v>1</v>
      </c>
      <c r="Z5469">
        <v>1</v>
      </c>
      <c r="AA5469">
        <v>0</v>
      </c>
      <c r="AB5469">
        <v>17</v>
      </c>
      <c r="AC5469">
        <v>0</v>
      </c>
      <c r="AD5469">
        <v>5</v>
      </c>
      <c r="AE5469">
        <v>0</v>
      </c>
      <c r="AY5469" s="59"/>
    </row>
    <row r="5470" spans="1:51">
      <c r="A5470" s="19">
        <v>43846</v>
      </c>
      <c r="B5470" t="s">
        <v>31</v>
      </c>
      <c r="C5470" s="19">
        <v>43893</v>
      </c>
      <c r="D5470">
        <v>228</v>
      </c>
      <c r="E5470">
        <v>30.5</v>
      </c>
      <c r="F5470">
        <v>7.1</v>
      </c>
      <c r="H5470">
        <v>7.9</v>
      </c>
      <c r="I5470">
        <v>2.9</v>
      </c>
      <c r="J5470">
        <v>19.2</v>
      </c>
      <c r="K5470">
        <v>1.7</v>
      </c>
      <c r="L5470">
        <v>16.2</v>
      </c>
      <c r="M5470">
        <v>4.2</v>
      </c>
      <c r="N5470">
        <v>58.1</v>
      </c>
      <c r="O5470">
        <v>2.9</v>
      </c>
      <c r="Q5470">
        <v>4.0999999999999996</v>
      </c>
      <c r="R5470">
        <v>1.7</v>
      </c>
      <c r="S5470">
        <v>17.899999999999999</v>
      </c>
      <c r="T5470">
        <v>1.1000000000000001</v>
      </c>
      <c r="U5470">
        <v>12.1</v>
      </c>
      <c r="V5470">
        <v>1.9</v>
      </c>
      <c r="W5470">
        <v>103</v>
      </c>
      <c r="X5470">
        <v>2</v>
      </c>
      <c r="Z5470">
        <v>3</v>
      </c>
      <c r="AA5470">
        <v>0</v>
      </c>
      <c r="AB5470">
        <v>65</v>
      </c>
      <c r="AC5470">
        <v>0</v>
      </c>
      <c r="AD5470">
        <v>55</v>
      </c>
      <c r="AE5470">
        <v>0</v>
      </c>
      <c r="AY5470" s="59"/>
    </row>
    <row r="5471" spans="1:51">
      <c r="A5471" s="19">
        <v>43846</v>
      </c>
      <c r="B5471" t="s">
        <v>32</v>
      </c>
      <c r="C5471" s="19">
        <v>43893</v>
      </c>
      <c r="D5471">
        <v>29</v>
      </c>
      <c r="E5471">
        <v>20.399999999999999</v>
      </c>
      <c r="F5471">
        <v>2.6</v>
      </c>
      <c r="H5471">
        <v>10.6</v>
      </c>
      <c r="I5471">
        <v>5.4</v>
      </c>
      <c r="J5471">
        <v>25.4</v>
      </c>
      <c r="K5471">
        <v>2.2999999999999998</v>
      </c>
      <c r="L5471">
        <v>18</v>
      </c>
      <c r="M5471">
        <v>5</v>
      </c>
      <c r="N5471">
        <v>25.2</v>
      </c>
      <c r="O5471">
        <v>1.8</v>
      </c>
      <c r="Q5471">
        <v>6.7</v>
      </c>
      <c r="R5471">
        <v>3</v>
      </c>
      <c r="S5471">
        <v>41.2</v>
      </c>
      <c r="T5471">
        <v>1.7</v>
      </c>
      <c r="U5471">
        <v>17.5</v>
      </c>
      <c r="V5471">
        <v>2.5</v>
      </c>
      <c r="W5471">
        <v>9</v>
      </c>
      <c r="X5471">
        <v>0</v>
      </c>
      <c r="Z5471">
        <v>1</v>
      </c>
      <c r="AA5471">
        <v>0</v>
      </c>
      <c r="AB5471">
        <v>11</v>
      </c>
      <c r="AC5471">
        <v>0</v>
      </c>
      <c r="AD5471">
        <v>8</v>
      </c>
      <c r="AE5471">
        <v>0</v>
      </c>
      <c r="AY5471" s="59"/>
    </row>
    <row r="5472" spans="1:51">
      <c r="A5472" s="19">
        <v>43846</v>
      </c>
      <c r="B5472" t="s">
        <v>33</v>
      </c>
      <c r="C5472" s="19">
        <v>43893</v>
      </c>
      <c r="D5472">
        <v>16</v>
      </c>
      <c r="E5472">
        <v>18</v>
      </c>
      <c r="F5472">
        <v>5.3</v>
      </c>
      <c r="H5472">
        <v>9.8000000000000007</v>
      </c>
      <c r="I5472">
        <v>3.7</v>
      </c>
      <c r="J5472">
        <v>32</v>
      </c>
      <c r="K5472">
        <v>1.8</v>
      </c>
      <c r="L5472">
        <v>16</v>
      </c>
      <c r="M5472">
        <v>3</v>
      </c>
      <c r="N5472">
        <v>14.4</v>
      </c>
      <c r="O5472">
        <v>2.1</v>
      </c>
      <c r="Q5472">
        <v>4.8</v>
      </c>
      <c r="R5472">
        <v>1.7</v>
      </c>
      <c r="S5472">
        <v>62.8</v>
      </c>
      <c r="T5472">
        <v>1</v>
      </c>
      <c r="U5472">
        <v>11.3</v>
      </c>
      <c r="V5472">
        <v>1.5</v>
      </c>
      <c r="W5472">
        <v>4</v>
      </c>
      <c r="X5472">
        <v>0</v>
      </c>
      <c r="Z5472">
        <v>0</v>
      </c>
      <c r="AA5472">
        <v>0</v>
      </c>
      <c r="AB5472">
        <v>8</v>
      </c>
      <c r="AC5472">
        <v>0</v>
      </c>
      <c r="AD5472">
        <v>4</v>
      </c>
      <c r="AE5472">
        <v>0</v>
      </c>
      <c r="AY5472" s="59"/>
    </row>
    <row r="5473" spans="1:51">
      <c r="A5473" s="19">
        <v>43846</v>
      </c>
      <c r="B5473" t="s">
        <v>34</v>
      </c>
      <c r="C5473" s="19">
        <v>43893</v>
      </c>
      <c r="D5473">
        <v>99</v>
      </c>
      <c r="E5473">
        <v>32.6</v>
      </c>
      <c r="F5473">
        <v>6.6</v>
      </c>
      <c r="H5473">
        <v>10.1</v>
      </c>
      <c r="I5473">
        <v>3.9</v>
      </c>
      <c r="J5473">
        <v>18.100000000000001</v>
      </c>
      <c r="K5473">
        <v>1.4</v>
      </c>
      <c r="L5473">
        <v>13.5</v>
      </c>
      <c r="M5473">
        <v>3.4</v>
      </c>
      <c r="N5473">
        <v>65.3</v>
      </c>
      <c r="O5473">
        <v>2.6</v>
      </c>
      <c r="Q5473">
        <v>5.0999999999999996</v>
      </c>
      <c r="R5473">
        <v>1.7</v>
      </c>
      <c r="S5473">
        <v>14.8</v>
      </c>
      <c r="T5473">
        <v>0.9</v>
      </c>
      <c r="U5473">
        <v>7.9</v>
      </c>
      <c r="V5473">
        <v>1.3</v>
      </c>
      <c r="W5473">
        <v>55</v>
      </c>
      <c r="X5473">
        <v>1</v>
      </c>
      <c r="Z5473">
        <v>3</v>
      </c>
      <c r="AA5473">
        <v>0</v>
      </c>
      <c r="AB5473">
        <v>30</v>
      </c>
      <c r="AC5473">
        <v>0</v>
      </c>
      <c r="AD5473">
        <v>10</v>
      </c>
      <c r="AE5473">
        <v>0</v>
      </c>
      <c r="AY5473" s="59"/>
    </row>
    <row r="5474" spans="1:51">
      <c r="A5474" s="19">
        <v>43846</v>
      </c>
      <c r="B5474" t="s">
        <v>35</v>
      </c>
      <c r="C5474" s="19">
        <v>43900</v>
      </c>
      <c r="D5474">
        <v>20</v>
      </c>
      <c r="E5474">
        <v>23.9</v>
      </c>
      <c r="F5474">
        <v>2.5</v>
      </c>
      <c r="H5474">
        <v>9.9</v>
      </c>
      <c r="I5474">
        <v>2.5</v>
      </c>
      <c r="J5474">
        <v>28.9</v>
      </c>
      <c r="K5474">
        <v>1.3</v>
      </c>
      <c r="L5474">
        <v>15.6</v>
      </c>
      <c r="M5474">
        <v>5.0999999999999996</v>
      </c>
      <c r="N5474">
        <v>29.6</v>
      </c>
      <c r="O5474">
        <v>1.4</v>
      </c>
      <c r="Q5474">
        <v>4.9000000000000004</v>
      </c>
      <c r="R5474">
        <v>1.5</v>
      </c>
      <c r="S5474">
        <v>48.2</v>
      </c>
      <c r="T5474">
        <v>1.1000000000000001</v>
      </c>
      <c r="U5474">
        <v>10.8</v>
      </c>
      <c r="V5474">
        <v>2.1</v>
      </c>
      <c r="W5474">
        <v>7</v>
      </c>
      <c r="X5474">
        <v>0</v>
      </c>
      <c r="Z5474">
        <v>1</v>
      </c>
      <c r="AA5474">
        <v>0</v>
      </c>
      <c r="AB5474">
        <v>8</v>
      </c>
      <c r="AC5474">
        <v>0</v>
      </c>
      <c r="AD5474">
        <v>4</v>
      </c>
      <c r="AE5474">
        <v>0</v>
      </c>
      <c r="AY5474" s="59"/>
    </row>
    <row r="5475" spans="1:51">
      <c r="A5475" s="19">
        <v>43846</v>
      </c>
      <c r="B5475" t="s">
        <v>36</v>
      </c>
      <c r="C5475" s="19">
        <v>43900</v>
      </c>
      <c r="D5475">
        <v>125</v>
      </c>
      <c r="E5475">
        <v>29.5</v>
      </c>
      <c r="F5475">
        <v>5.6</v>
      </c>
      <c r="H5475">
        <v>10.5</v>
      </c>
      <c r="I5475">
        <v>3.3</v>
      </c>
      <c r="J5475">
        <v>20.7</v>
      </c>
      <c r="K5475">
        <v>1.1000000000000001</v>
      </c>
      <c r="L5475">
        <v>15.6</v>
      </c>
      <c r="M5475">
        <v>3.1</v>
      </c>
      <c r="N5475">
        <v>52.8</v>
      </c>
      <c r="O5475">
        <v>2.5</v>
      </c>
      <c r="Q5475">
        <v>5.9</v>
      </c>
      <c r="R5475">
        <v>1.9</v>
      </c>
      <c r="S5475">
        <v>22</v>
      </c>
      <c r="T5475">
        <v>1.4</v>
      </c>
      <c r="U5475">
        <v>11.5</v>
      </c>
      <c r="V5475">
        <v>1.7</v>
      </c>
      <c r="W5475">
        <v>54</v>
      </c>
      <c r="X5475">
        <v>0</v>
      </c>
      <c r="Z5475">
        <v>4</v>
      </c>
      <c r="AA5475">
        <v>0</v>
      </c>
      <c r="AB5475">
        <v>38</v>
      </c>
      <c r="AC5475">
        <v>0</v>
      </c>
      <c r="AD5475">
        <v>29</v>
      </c>
      <c r="AE5475">
        <v>0</v>
      </c>
      <c r="AY5475" s="59"/>
    </row>
    <row r="5476" spans="1:51">
      <c r="A5476" s="19">
        <v>43846</v>
      </c>
      <c r="B5476" t="s">
        <v>37</v>
      </c>
      <c r="C5476" s="19">
        <v>43900</v>
      </c>
      <c r="D5476">
        <v>36</v>
      </c>
      <c r="E5476">
        <v>43</v>
      </c>
      <c r="F5476">
        <v>7.8</v>
      </c>
      <c r="H5476">
        <v>5.8</v>
      </c>
      <c r="I5476">
        <v>2.6</v>
      </c>
      <c r="J5476">
        <v>13.3</v>
      </c>
      <c r="K5476">
        <v>2.5</v>
      </c>
      <c r="L5476">
        <v>11.3</v>
      </c>
      <c r="M5476">
        <v>3.3</v>
      </c>
      <c r="N5476">
        <v>88.8</v>
      </c>
      <c r="O5476">
        <v>1.6</v>
      </c>
      <c r="Q5476">
        <v>1.3</v>
      </c>
      <c r="R5476">
        <v>0.6</v>
      </c>
      <c r="S5476">
        <v>3.6</v>
      </c>
      <c r="T5476">
        <v>0.5</v>
      </c>
      <c r="U5476">
        <v>2.8</v>
      </c>
      <c r="V5476">
        <v>0.6</v>
      </c>
      <c r="W5476">
        <v>31</v>
      </c>
      <c r="X5476">
        <v>0</v>
      </c>
      <c r="Z5476">
        <v>0</v>
      </c>
      <c r="AA5476">
        <v>0</v>
      </c>
      <c r="AB5476">
        <v>3</v>
      </c>
      <c r="AC5476">
        <v>0</v>
      </c>
      <c r="AD5476">
        <v>2</v>
      </c>
      <c r="AE5476">
        <v>0</v>
      </c>
      <c r="AY5476" s="59"/>
    </row>
    <row r="5477" spans="1:51">
      <c r="A5477" s="19">
        <v>43846</v>
      </c>
      <c r="B5477" t="s">
        <v>38</v>
      </c>
      <c r="C5477" s="19">
        <v>43900</v>
      </c>
      <c r="D5477">
        <v>68</v>
      </c>
      <c r="E5477">
        <v>35.700000000000003</v>
      </c>
      <c r="F5477">
        <v>7</v>
      </c>
      <c r="H5477">
        <v>9.1999999999999993</v>
      </c>
      <c r="I5477">
        <v>2.9</v>
      </c>
      <c r="J5477">
        <v>16.5</v>
      </c>
      <c r="K5477">
        <v>1.5</v>
      </c>
      <c r="L5477">
        <v>13.3</v>
      </c>
      <c r="M5477">
        <v>3.4</v>
      </c>
      <c r="N5477">
        <v>73</v>
      </c>
      <c r="O5477">
        <v>2.4</v>
      </c>
      <c r="Q5477">
        <v>3.6</v>
      </c>
      <c r="R5477">
        <v>1.3</v>
      </c>
      <c r="S5477">
        <v>10.3</v>
      </c>
      <c r="T5477">
        <v>1</v>
      </c>
      <c r="U5477">
        <v>6.7</v>
      </c>
      <c r="V5477">
        <v>1.4</v>
      </c>
      <c r="W5477">
        <v>42</v>
      </c>
      <c r="X5477">
        <v>0</v>
      </c>
      <c r="Z5477">
        <v>1</v>
      </c>
      <c r="AA5477">
        <v>0</v>
      </c>
      <c r="AB5477">
        <v>19</v>
      </c>
      <c r="AC5477">
        <v>0</v>
      </c>
      <c r="AD5477">
        <v>6</v>
      </c>
      <c r="AE5477">
        <v>0</v>
      </c>
      <c r="AY5477" s="59"/>
    </row>
    <row r="5478" spans="1:51">
      <c r="A5478" s="19">
        <v>43846</v>
      </c>
      <c r="B5478" t="s">
        <v>39</v>
      </c>
      <c r="C5478" s="19">
        <v>43900</v>
      </c>
      <c r="D5478">
        <v>14</v>
      </c>
      <c r="E5478">
        <v>24.9</v>
      </c>
      <c r="F5478">
        <v>2.5</v>
      </c>
      <c r="H5478">
        <v>13.5</v>
      </c>
      <c r="I5478">
        <v>4.5999999999999996</v>
      </c>
      <c r="J5478">
        <v>21.9</v>
      </c>
      <c r="K5478">
        <v>1.7</v>
      </c>
      <c r="L5478">
        <v>16.899999999999999</v>
      </c>
      <c r="M5478">
        <v>3.5</v>
      </c>
      <c r="N5478">
        <v>38.299999999999997</v>
      </c>
      <c r="O5478">
        <v>1.6</v>
      </c>
      <c r="Q5478">
        <v>9.8000000000000007</v>
      </c>
      <c r="R5478">
        <v>2.8</v>
      </c>
      <c r="S5478">
        <v>28.2</v>
      </c>
      <c r="T5478">
        <v>1.4</v>
      </c>
      <c r="U5478">
        <v>15.3</v>
      </c>
      <c r="V5478">
        <v>2.1</v>
      </c>
      <c r="W5478">
        <v>5</v>
      </c>
      <c r="X5478">
        <v>0</v>
      </c>
      <c r="Z5478">
        <v>1</v>
      </c>
      <c r="AA5478">
        <v>0</v>
      </c>
      <c r="AB5478">
        <v>4</v>
      </c>
      <c r="AC5478">
        <v>0</v>
      </c>
      <c r="AD5478">
        <v>3</v>
      </c>
      <c r="AE5478">
        <v>0</v>
      </c>
      <c r="AY5478" s="59"/>
    </row>
    <row r="5479" spans="1:51">
      <c r="A5479" s="19">
        <v>43846</v>
      </c>
      <c r="B5479" t="s">
        <v>40</v>
      </c>
      <c r="C5479" s="19">
        <v>43900</v>
      </c>
      <c r="D5479">
        <v>89</v>
      </c>
      <c r="E5479">
        <v>20.3</v>
      </c>
      <c r="F5479">
        <v>5.6</v>
      </c>
      <c r="H5479">
        <v>9.6999999999999993</v>
      </c>
      <c r="I5479">
        <v>4.8</v>
      </c>
      <c r="J5479">
        <v>23.2</v>
      </c>
      <c r="K5479">
        <v>2</v>
      </c>
      <c r="L5479">
        <v>19.100000000000001</v>
      </c>
      <c r="M5479">
        <v>4.9000000000000004</v>
      </c>
      <c r="N5479">
        <v>25.2</v>
      </c>
      <c r="O5479">
        <v>3.4</v>
      </c>
      <c r="Q5479">
        <v>6.7</v>
      </c>
      <c r="R5479">
        <v>3.1</v>
      </c>
      <c r="S5479">
        <v>35.299999999999997</v>
      </c>
      <c r="T5479">
        <v>1.7</v>
      </c>
      <c r="U5479">
        <v>21.4</v>
      </c>
      <c r="V5479">
        <v>2.9</v>
      </c>
      <c r="W5479">
        <v>28</v>
      </c>
      <c r="X5479">
        <v>0</v>
      </c>
      <c r="Z5479">
        <v>2</v>
      </c>
      <c r="AA5479">
        <v>0</v>
      </c>
      <c r="AB5479">
        <v>32</v>
      </c>
      <c r="AC5479">
        <v>0</v>
      </c>
      <c r="AD5479">
        <v>27</v>
      </c>
      <c r="AE5479">
        <v>0</v>
      </c>
      <c r="AY5479" s="59"/>
    </row>
    <row r="5480" spans="1:51">
      <c r="A5480" s="19">
        <v>43846</v>
      </c>
      <c r="B5480" t="s">
        <v>41</v>
      </c>
      <c r="C5480" s="19">
        <v>43904</v>
      </c>
      <c r="D5480">
        <v>6</v>
      </c>
      <c r="E5480">
        <v>29</v>
      </c>
      <c r="F5480">
        <v>5.7</v>
      </c>
      <c r="H5480">
        <v>8.6999999999999993</v>
      </c>
      <c r="I5480">
        <v>3.1</v>
      </c>
      <c r="J5480">
        <v>20.6</v>
      </c>
      <c r="K5480">
        <v>1.5</v>
      </c>
      <c r="L5480">
        <v>17.100000000000001</v>
      </c>
      <c r="M5480">
        <v>3.9</v>
      </c>
      <c r="N5480">
        <v>50.3</v>
      </c>
      <c r="O5480">
        <v>2.6</v>
      </c>
      <c r="Q5480">
        <v>4.8</v>
      </c>
      <c r="R5480">
        <v>1.8</v>
      </c>
      <c r="S5480">
        <v>22.6</v>
      </c>
      <c r="T5480">
        <v>1.2</v>
      </c>
      <c r="U5480">
        <v>14.3</v>
      </c>
      <c r="V5480">
        <v>1.9</v>
      </c>
      <c r="W5480">
        <v>3</v>
      </c>
      <c r="X5480">
        <v>0</v>
      </c>
      <c r="Z5480">
        <v>0</v>
      </c>
      <c r="AA5480">
        <v>0</v>
      </c>
      <c r="AB5480">
        <v>2</v>
      </c>
      <c r="AC5480">
        <v>0</v>
      </c>
      <c r="AD5480">
        <v>2</v>
      </c>
      <c r="AE5480">
        <v>0</v>
      </c>
      <c r="AY5480" s="59"/>
    </row>
    <row r="5481" spans="1:51">
      <c r="A5481" s="19">
        <v>43846</v>
      </c>
      <c r="B5481" t="s">
        <v>43</v>
      </c>
      <c r="C5481" s="19">
        <v>43907</v>
      </c>
      <c r="D5481">
        <v>67</v>
      </c>
      <c r="E5481">
        <v>29.6</v>
      </c>
      <c r="F5481">
        <v>5.6</v>
      </c>
      <c r="H5481">
        <v>11.1</v>
      </c>
      <c r="I5481">
        <v>3.6</v>
      </c>
      <c r="J5481">
        <v>19.899999999999999</v>
      </c>
      <c r="K5481">
        <v>1.2</v>
      </c>
      <c r="L5481">
        <v>15.5</v>
      </c>
      <c r="M5481">
        <v>3.3</v>
      </c>
      <c r="N5481">
        <v>53.2</v>
      </c>
      <c r="O5481">
        <v>2.7</v>
      </c>
      <c r="Q5481">
        <v>7</v>
      </c>
      <c r="R5481">
        <v>2.1</v>
      </c>
      <c r="S5481">
        <v>20.3</v>
      </c>
      <c r="T5481">
        <v>1.4</v>
      </c>
      <c r="U5481">
        <v>11.3</v>
      </c>
      <c r="V5481">
        <v>1.7</v>
      </c>
      <c r="W5481">
        <v>29</v>
      </c>
      <c r="X5481">
        <v>0</v>
      </c>
      <c r="Z5481">
        <v>3</v>
      </c>
      <c r="AA5481">
        <v>0</v>
      </c>
      <c r="AB5481">
        <v>20</v>
      </c>
      <c r="AC5481">
        <v>0</v>
      </c>
      <c r="AD5481">
        <v>15</v>
      </c>
      <c r="AE5481">
        <v>0</v>
      </c>
      <c r="AY5481" s="59"/>
    </row>
    <row r="5482" spans="1:51">
      <c r="A5482" s="19">
        <v>43846</v>
      </c>
      <c r="B5482" t="s">
        <v>44</v>
      </c>
      <c r="C5482" s="19">
        <v>43907</v>
      </c>
      <c r="D5482">
        <v>219</v>
      </c>
      <c r="E5482">
        <v>29.4</v>
      </c>
      <c r="F5482">
        <v>6.1</v>
      </c>
      <c r="H5482">
        <v>9</v>
      </c>
      <c r="I5482">
        <v>2.2999999999999998</v>
      </c>
      <c r="J5482">
        <v>20.6</v>
      </c>
      <c r="K5482">
        <v>2</v>
      </c>
      <c r="L5482">
        <v>15.8</v>
      </c>
      <c r="M5482">
        <v>4.4000000000000004</v>
      </c>
      <c r="N5482">
        <v>51.5</v>
      </c>
      <c r="O5482">
        <v>3.1</v>
      </c>
      <c r="Q5482">
        <v>4.9000000000000004</v>
      </c>
      <c r="R5482">
        <v>1.7</v>
      </c>
      <c r="S5482">
        <v>22.6</v>
      </c>
      <c r="T5482">
        <v>1.4</v>
      </c>
      <c r="U5482">
        <v>12.1</v>
      </c>
      <c r="V5482">
        <v>2.2999999999999998</v>
      </c>
      <c r="W5482">
        <v>96</v>
      </c>
      <c r="X5482">
        <v>1</v>
      </c>
      <c r="Z5482">
        <v>4</v>
      </c>
      <c r="AA5482">
        <v>0</v>
      </c>
      <c r="AB5482">
        <v>67</v>
      </c>
      <c r="AC5482">
        <v>0</v>
      </c>
      <c r="AD5482">
        <v>51</v>
      </c>
      <c r="AE5482">
        <v>0</v>
      </c>
      <c r="AY5482" s="59"/>
    </row>
    <row r="5483" spans="1:51">
      <c r="A5483" s="19">
        <v>43846</v>
      </c>
      <c r="B5483" t="s">
        <v>45</v>
      </c>
      <c r="C5483" s="19">
        <v>43907</v>
      </c>
      <c r="D5483">
        <v>155</v>
      </c>
      <c r="E5483">
        <v>36</v>
      </c>
      <c r="F5483">
        <v>7.2</v>
      </c>
      <c r="H5483">
        <v>6.9</v>
      </c>
      <c r="I5483">
        <v>3.6</v>
      </c>
      <c r="J5483">
        <v>15.4</v>
      </c>
      <c r="K5483">
        <v>1.6</v>
      </c>
      <c r="L5483">
        <v>15.5</v>
      </c>
      <c r="M5483">
        <v>3.4</v>
      </c>
      <c r="N5483">
        <v>72.2</v>
      </c>
      <c r="O5483">
        <v>2.6</v>
      </c>
      <c r="Q5483">
        <v>2.8</v>
      </c>
      <c r="R5483">
        <v>1.5</v>
      </c>
      <c r="S5483">
        <v>8.8000000000000007</v>
      </c>
      <c r="T5483">
        <v>1</v>
      </c>
      <c r="U5483">
        <v>9.1999999999999993</v>
      </c>
      <c r="V5483">
        <v>1.5</v>
      </c>
      <c r="W5483">
        <v>82</v>
      </c>
      <c r="X5483">
        <v>1</v>
      </c>
      <c r="Z5483">
        <v>1</v>
      </c>
      <c r="AA5483">
        <v>0</v>
      </c>
      <c r="AB5483">
        <v>35</v>
      </c>
      <c r="AC5483">
        <v>0</v>
      </c>
      <c r="AD5483">
        <v>35</v>
      </c>
      <c r="AE5483">
        <v>0</v>
      </c>
      <c r="AY5483" s="59"/>
    </row>
    <row r="5484" spans="1:51">
      <c r="A5484" s="19">
        <v>43846</v>
      </c>
      <c r="B5484" t="s">
        <v>42</v>
      </c>
      <c r="C5484" s="19">
        <v>43907</v>
      </c>
      <c r="D5484">
        <v>136</v>
      </c>
      <c r="E5484">
        <v>28.6</v>
      </c>
      <c r="F5484">
        <v>6.2</v>
      </c>
      <c r="H5484">
        <v>11.8</v>
      </c>
      <c r="I5484">
        <v>3.9</v>
      </c>
      <c r="J5484">
        <v>19</v>
      </c>
      <c r="K5484">
        <v>1.3</v>
      </c>
      <c r="L5484">
        <v>15.6</v>
      </c>
      <c r="M5484">
        <v>3.2</v>
      </c>
      <c r="N5484">
        <v>50.6</v>
      </c>
      <c r="O5484">
        <v>3.1</v>
      </c>
      <c r="Q5484">
        <v>8.1999999999999993</v>
      </c>
      <c r="R5484">
        <v>2.4</v>
      </c>
      <c r="S5484">
        <v>19.5</v>
      </c>
      <c r="T5484">
        <v>1.3</v>
      </c>
      <c r="U5484">
        <v>12.6</v>
      </c>
      <c r="V5484">
        <v>2</v>
      </c>
      <c r="W5484">
        <v>57</v>
      </c>
      <c r="X5484">
        <v>1</v>
      </c>
      <c r="Z5484">
        <v>8</v>
      </c>
      <c r="AA5484">
        <v>0</v>
      </c>
      <c r="AB5484">
        <v>38</v>
      </c>
      <c r="AC5484">
        <v>0</v>
      </c>
      <c r="AD5484">
        <v>31</v>
      </c>
      <c r="AE5484">
        <v>0</v>
      </c>
      <c r="AY5484" s="59"/>
    </row>
    <row r="5485" spans="1:51">
      <c r="A5485" s="19">
        <v>43846</v>
      </c>
      <c r="B5485" t="s">
        <v>46</v>
      </c>
      <c r="C5485" s="19">
        <v>43914</v>
      </c>
      <c r="D5485">
        <v>105</v>
      </c>
      <c r="E5485">
        <v>39.9</v>
      </c>
      <c r="F5485">
        <v>7.6</v>
      </c>
      <c r="H5485">
        <v>6.9</v>
      </c>
      <c r="I5485">
        <v>2.7</v>
      </c>
      <c r="J5485">
        <v>14.8</v>
      </c>
      <c r="K5485">
        <v>2.1</v>
      </c>
      <c r="L5485">
        <v>12.2</v>
      </c>
      <c r="M5485">
        <v>3.3</v>
      </c>
      <c r="N5485">
        <v>81.099999999999994</v>
      </c>
      <c r="O5485">
        <v>2.2000000000000002</v>
      </c>
      <c r="Q5485">
        <v>2</v>
      </c>
      <c r="R5485">
        <v>1.1000000000000001</v>
      </c>
      <c r="S5485">
        <v>6.6</v>
      </c>
      <c r="T5485">
        <v>0.8</v>
      </c>
      <c r="U5485">
        <v>4.8</v>
      </c>
      <c r="V5485">
        <v>1.1000000000000001</v>
      </c>
      <c r="W5485">
        <v>81</v>
      </c>
      <c r="X5485">
        <v>1</v>
      </c>
      <c r="Z5485">
        <v>1</v>
      </c>
      <c r="AA5485">
        <v>0</v>
      </c>
      <c r="AB5485">
        <v>15</v>
      </c>
      <c r="AC5485">
        <v>0</v>
      </c>
      <c r="AD5485">
        <v>7</v>
      </c>
      <c r="AE5485">
        <v>0</v>
      </c>
      <c r="AY5485" s="59"/>
    </row>
    <row r="5486" spans="1:51">
      <c r="A5486" s="19">
        <v>43846</v>
      </c>
      <c r="B5486" t="s">
        <v>47</v>
      </c>
      <c r="C5486" s="19">
        <v>43919</v>
      </c>
      <c r="D5486">
        <v>51</v>
      </c>
      <c r="E5486">
        <v>29</v>
      </c>
      <c r="F5486">
        <v>5.7</v>
      </c>
      <c r="H5486">
        <v>8.6999999999999993</v>
      </c>
      <c r="I5486">
        <v>3.1</v>
      </c>
      <c r="J5486">
        <v>20.6</v>
      </c>
      <c r="K5486">
        <v>1.5</v>
      </c>
      <c r="L5486">
        <v>17.100000000000001</v>
      </c>
      <c r="M5486">
        <v>3.9</v>
      </c>
      <c r="N5486">
        <v>48.8</v>
      </c>
      <c r="O5486">
        <v>3.1</v>
      </c>
      <c r="Q5486">
        <v>5.0999999999999996</v>
      </c>
      <c r="R5486">
        <v>2.1</v>
      </c>
      <c r="S5486">
        <v>21.9</v>
      </c>
      <c r="T5486">
        <v>1.6</v>
      </c>
      <c r="U5486">
        <v>14.8</v>
      </c>
      <c r="V5486">
        <v>2.2000000000000002</v>
      </c>
      <c r="W5486">
        <v>22</v>
      </c>
      <c r="X5486">
        <v>0</v>
      </c>
      <c r="Z5486">
        <v>1</v>
      </c>
      <c r="AA5486">
        <v>0</v>
      </c>
      <c r="AB5486">
        <v>15</v>
      </c>
      <c r="AC5486">
        <v>0</v>
      </c>
      <c r="AD5486">
        <v>13</v>
      </c>
      <c r="AE5486">
        <v>0</v>
      </c>
      <c r="AY5486" s="59"/>
    </row>
    <row r="5487" spans="1:51">
      <c r="A5487" s="19">
        <v>43846</v>
      </c>
      <c r="B5487" t="s">
        <v>48</v>
      </c>
      <c r="C5487" s="19">
        <v>43925</v>
      </c>
      <c r="D5487">
        <v>15</v>
      </c>
      <c r="E5487">
        <v>28.6</v>
      </c>
      <c r="F5487">
        <v>4.9000000000000004</v>
      </c>
      <c r="H5487">
        <v>8.8000000000000007</v>
      </c>
      <c r="I5487">
        <v>2.2999999999999998</v>
      </c>
      <c r="J5487">
        <v>21.5</v>
      </c>
      <c r="K5487">
        <v>2.2000000000000002</v>
      </c>
      <c r="L5487">
        <v>17.3</v>
      </c>
      <c r="M5487">
        <v>3.9</v>
      </c>
      <c r="N5487">
        <v>46</v>
      </c>
      <c r="O5487">
        <v>2.6</v>
      </c>
      <c r="Q5487">
        <v>5.5</v>
      </c>
      <c r="R5487">
        <v>2.2999999999999998</v>
      </c>
      <c r="S5487">
        <v>24.2</v>
      </c>
      <c r="T5487">
        <v>1.9</v>
      </c>
      <c r="U5487">
        <v>14.9</v>
      </c>
      <c r="V5487">
        <v>2.2999999999999998</v>
      </c>
      <c r="W5487">
        <v>6</v>
      </c>
      <c r="X5487">
        <v>0</v>
      </c>
      <c r="Z5487">
        <v>0</v>
      </c>
      <c r="AA5487">
        <v>0</v>
      </c>
      <c r="AB5487">
        <v>5</v>
      </c>
      <c r="AC5487">
        <v>0</v>
      </c>
      <c r="AD5487">
        <v>4</v>
      </c>
      <c r="AE5487">
        <v>0</v>
      </c>
      <c r="AY5487" s="59"/>
    </row>
    <row r="5488" spans="1:51">
      <c r="A5488" s="19">
        <v>43846</v>
      </c>
      <c r="B5488" t="s">
        <v>49</v>
      </c>
      <c r="C5488" s="19">
        <v>43925</v>
      </c>
      <c r="D5488">
        <v>24</v>
      </c>
      <c r="E5488">
        <v>22.6</v>
      </c>
      <c r="F5488">
        <v>6.5</v>
      </c>
      <c r="H5488">
        <v>8.1</v>
      </c>
      <c r="I5488">
        <v>2.9</v>
      </c>
      <c r="J5488">
        <v>23.7</v>
      </c>
      <c r="K5488">
        <v>2.4</v>
      </c>
      <c r="L5488">
        <v>18.3</v>
      </c>
      <c r="M5488">
        <v>5.2</v>
      </c>
      <c r="N5488">
        <v>29.6</v>
      </c>
      <c r="O5488">
        <v>4.2</v>
      </c>
      <c r="Q5488">
        <v>5.4</v>
      </c>
      <c r="R5488">
        <v>2.7</v>
      </c>
      <c r="S5488">
        <v>33.1</v>
      </c>
      <c r="T5488">
        <v>2.2000000000000002</v>
      </c>
      <c r="U5488">
        <v>19</v>
      </c>
      <c r="V5488">
        <v>3.4</v>
      </c>
      <c r="W5488">
        <v>8</v>
      </c>
      <c r="X5488">
        <v>0</v>
      </c>
      <c r="Z5488">
        <v>0</v>
      </c>
      <c r="AA5488">
        <v>0</v>
      </c>
      <c r="AB5488">
        <v>9</v>
      </c>
      <c r="AC5488">
        <v>0</v>
      </c>
      <c r="AD5488">
        <v>7</v>
      </c>
      <c r="AE5488">
        <v>0</v>
      </c>
      <c r="AY5488" s="59"/>
    </row>
    <row r="5489" spans="1:51">
      <c r="A5489" s="19">
        <v>43846</v>
      </c>
      <c r="B5489" t="s">
        <v>50</v>
      </c>
      <c r="C5489" s="19">
        <v>43925</v>
      </c>
      <c r="D5489">
        <v>54</v>
      </c>
      <c r="E5489">
        <v>44.4</v>
      </c>
      <c r="F5489">
        <v>4</v>
      </c>
      <c r="H5489">
        <v>6.2</v>
      </c>
      <c r="I5489">
        <v>2.8</v>
      </c>
      <c r="J5489">
        <v>14.3</v>
      </c>
      <c r="K5489">
        <v>2.5</v>
      </c>
      <c r="L5489">
        <v>12</v>
      </c>
      <c r="M5489">
        <v>3.5</v>
      </c>
      <c r="N5489">
        <v>86.5</v>
      </c>
      <c r="O5489">
        <v>0.9</v>
      </c>
      <c r="Q5489">
        <v>1.8</v>
      </c>
      <c r="R5489">
        <v>0.8</v>
      </c>
      <c r="S5489">
        <v>4.5999999999999996</v>
      </c>
      <c r="T5489">
        <v>0.7</v>
      </c>
      <c r="U5489">
        <v>3.6</v>
      </c>
      <c r="V5489">
        <v>0.8</v>
      </c>
      <c r="W5489">
        <v>44</v>
      </c>
      <c r="X5489">
        <v>0</v>
      </c>
      <c r="Z5489">
        <v>0</v>
      </c>
      <c r="AA5489">
        <v>0</v>
      </c>
      <c r="AB5489">
        <v>7</v>
      </c>
      <c r="AC5489">
        <v>0</v>
      </c>
      <c r="AD5489">
        <v>3</v>
      </c>
      <c r="AE5489">
        <v>0</v>
      </c>
      <c r="AY5489" s="59"/>
    </row>
    <row r="5490" spans="1:51">
      <c r="A5490" s="19">
        <v>43846</v>
      </c>
      <c r="B5490" t="s">
        <v>51</v>
      </c>
      <c r="C5490" s="19">
        <v>43925</v>
      </c>
      <c r="D5490">
        <v>14</v>
      </c>
      <c r="E5490">
        <v>27.3</v>
      </c>
      <c r="F5490">
        <v>2.2999999999999998</v>
      </c>
      <c r="H5490">
        <v>10.6</v>
      </c>
      <c r="I5490">
        <v>3</v>
      </c>
      <c r="J5490">
        <v>22.9</v>
      </c>
      <c r="K5490">
        <v>2.4</v>
      </c>
      <c r="L5490">
        <v>16.600000000000001</v>
      </c>
      <c r="M5490">
        <v>4.4000000000000004</v>
      </c>
      <c r="N5490">
        <v>41.2</v>
      </c>
      <c r="O5490">
        <v>1.8</v>
      </c>
      <c r="Q5490">
        <v>7.4</v>
      </c>
      <c r="R5490">
        <v>2.2000000000000002</v>
      </c>
      <c r="S5490">
        <v>28.2</v>
      </c>
      <c r="T5490">
        <v>1.9</v>
      </c>
      <c r="U5490">
        <v>14.2</v>
      </c>
      <c r="V5490">
        <v>2.8</v>
      </c>
      <c r="W5490">
        <v>5</v>
      </c>
      <c r="X5490">
        <v>0</v>
      </c>
      <c r="Z5490">
        <v>1</v>
      </c>
      <c r="AA5490">
        <v>0</v>
      </c>
      <c r="AB5490">
        <v>4</v>
      </c>
      <c r="AC5490">
        <v>0</v>
      </c>
      <c r="AD5490">
        <v>3</v>
      </c>
      <c r="AE5490">
        <v>0</v>
      </c>
      <c r="AY5490" s="59"/>
    </row>
    <row r="5491" spans="1:51">
      <c r="A5491" s="19">
        <v>43846</v>
      </c>
      <c r="B5491" t="s">
        <v>52</v>
      </c>
      <c r="C5491" s="19">
        <v>43928</v>
      </c>
      <c r="D5491">
        <v>84</v>
      </c>
      <c r="E5491">
        <v>23.7</v>
      </c>
      <c r="F5491">
        <v>6.5</v>
      </c>
      <c r="H5491">
        <v>11.9</v>
      </c>
      <c r="I5491">
        <v>4.5999999999999996</v>
      </c>
      <c r="J5491">
        <v>21</v>
      </c>
      <c r="K5491">
        <v>1.4</v>
      </c>
      <c r="L5491">
        <v>16.5</v>
      </c>
      <c r="M5491">
        <v>4</v>
      </c>
      <c r="N5491">
        <v>33.9</v>
      </c>
      <c r="O5491">
        <v>4.5</v>
      </c>
      <c r="Q5491">
        <v>10.199999999999999</v>
      </c>
      <c r="R5491">
        <v>3.2</v>
      </c>
      <c r="S5491">
        <v>26.6</v>
      </c>
      <c r="T5491">
        <v>2</v>
      </c>
      <c r="U5491">
        <v>16.399999999999999</v>
      </c>
      <c r="V5491">
        <v>2.8</v>
      </c>
      <c r="W5491">
        <v>31</v>
      </c>
      <c r="X5491">
        <v>0</v>
      </c>
      <c r="Z5491">
        <v>5</v>
      </c>
      <c r="AA5491">
        <v>0</v>
      </c>
      <c r="AB5491">
        <v>27</v>
      </c>
      <c r="AC5491">
        <v>0</v>
      </c>
      <c r="AD5491">
        <v>21</v>
      </c>
      <c r="AE5491">
        <v>0</v>
      </c>
      <c r="AY5491" s="59"/>
    </row>
    <row r="5492" spans="1:51">
      <c r="A5492" s="19">
        <v>43846</v>
      </c>
      <c r="B5492" t="s">
        <v>53</v>
      </c>
      <c r="C5492" s="19">
        <v>43949</v>
      </c>
      <c r="D5492">
        <v>60</v>
      </c>
      <c r="E5492">
        <v>23</v>
      </c>
      <c r="F5492">
        <v>7.2</v>
      </c>
      <c r="H5492">
        <v>10.7</v>
      </c>
      <c r="I5492">
        <v>3.5</v>
      </c>
      <c r="J5492">
        <v>20.3</v>
      </c>
      <c r="K5492">
        <v>2.1</v>
      </c>
      <c r="L5492">
        <v>19</v>
      </c>
      <c r="M5492">
        <v>3.7</v>
      </c>
      <c r="N5492">
        <v>30.9</v>
      </c>
      <c r="O5492">
        <v>5.3</v>
      </c>
      <c r="Q5492">
        <v>8.8000000000000007</v>
      </c>
      <c r="R5492">
        <v>3.4</v>
      </c>
      <c r="S5492">
        <v>24.5</v>
      </c>
      <c r="T5492">
        <v>2.7</v>
      </c>
      <c r="U5492">
        <v>20.8</v>
      </c>
      <c r="V5492">
        <v>3.4</v>
      </c>
      <c r="W5492">
        <v>21</v>
      </c>
      <c r="X5492">
        <v>0</v>
      </c>
      <c r="Z5492">
        <v>2</v>
      </c>
      <c r="AA5492">
        <v>0</v>
      </c>
      <c r="AB5492">
        <v>19</v>
      </c>
      <c r="AC5492">
        <v>0</v>
      </c>
      <c r="AD5492">
        <v>18</v>
      </c>
      <c r="AE5492">
        <v>0</v>
      </c>
      <c r="AY5492" s="59"/>
    </row>
    <row r="5493" spans="1:51">
      <c r="A5493" s="19">
        <v>43846</v>
      </c>
      <c r="B5493" t="s">
        <v>54</v>
      </c>
      <c r="C5493" s="19">
        <v>43949</v>
      </c>
      <c r="D5493">
        <v>21</v>
      </c>
      <c r="E5493">
        <v>33.5</v>
      </c>
      <c r="F5493">
        <v>6.7</v>
      </c>
      <c r="H5493">
        <v>9.5</v>
      </c>
      <c r="I5493">
        <v>2</v>
      </c>
      <c r="J5493">
        <v>18.2</v>
      </c>
      <c r="K5493">
        <v>1.7</v>
      </c>
      <c r="L5493">
        <v>15.2</v>
      </c>
      <c r="M5493">
        <v>2.9</v>
      </c>
      <c r="N5493">
        <v>57.8</v>
      </c>
      <c r="O5493">
        <v>3.8</v>
      </c>
      <c r="Q5493">
        <v>5.9</v>
      </c>
      <c r="R5493">
        <v>1.9</v>
      </c>
      <c r="S5493">
        <v>15.2</v>
      </c>
      <c r="T5493">
        <v>1.8</v>
      </c>
      <c r="U5493">
        <v>11.2</v>
      </c>
      <c r="V5493">
        <v>2.1</v>
      </c>
      <c r="W5493">
        <v>10</v>
      </c>
      <c r="X5493">
        <v>0</v>
      </c>
      <c r="Z5493">
        <v>1</v>
      </c>
      <c r="AA5493">
        <v>0</v>
      </c>
      <c r="AB5493">
        <v>5</v>
      </c>
      <c r="AC5493">
        <v>0</v>
      </c>
      <c r="AD5493">
        <v>5</v>
      </c>
      <c r="AE5493">
        <v>0</v>
      </c>
      <c r="AY5493" s="59"/>
    </row>
    <row r="5494" spans="1:51">
      <c r="A5494" s="19">
        <v>43846</v>
      </c>
      <c r="B5494" t="s">
        <v>55</v>
      </c>
      <c r="C5494" s="19">
        <v>43949</v>
      </c>
      <c r="D5494">
        <v>96</v>
      </c>
      <c r="E5494">
        <v>31.1</v>
      </c>
      <c r="F5494">
        <v>6.8</v>
      </c>
      <c r="H5494">
        <v>8.8000000000000007</v>
      </c>
      <c r="I5494">
        <v>2.2000000000000002</v>
      </c>
      <c r="J5494">
        <v>18.600000000000001</v>
      </c>
      <c r="K5494">
        <v>2.5</v>
      </c>
      <c r="L5494">
        <v>16.399999999999999</v>
      </c>
      <c r="M5494">
        <v>3.2</v>
      </c>
      <c r="N5494">
        <v>51.5</v>
      </c>
      <c r="O5494">
        <v>4.0999999999999996</v>
      </c>
      <c r="Q5494">
        <v>5.7</v>
      </c>
      <c r="R5494">
        <v>2.2999999999999998</v>
      </c>
      <c r="S5494">
        <v>17.7</v>
      </c>
      <c r="T5494">
        <v>2.1</v>
      </c>
      <c r="U5494">
        <v>13.7</v>
      </c>
      <c r="V5494">
        <v>2.5</v>
      </c>
      <c r="W5494">
        <v>44</v>
      </c>
      <c r="X5494">
        <v>1</v>
      </c>
      <c r="Z5494">
        <v>2</v>
      </c>
      <c r="AA5494">
        <v>0</v>
      </c>
      <c r="AB5494">
        <v>26</v>
      </c>
      <c r="AC5494">
        <v>0</v>
      </c>
      <c r="AD5494">
        <v>23</v>
      </c>
      <c r="AE5494">
        <v>0</v>
      </c>
      <c r="AY5494" s="59"/>
    </row>
    <row r="5495" spans="1:51">
      <c r="A5495" s="19">
        <v>43846</v>
      </c>
      <c r="B5495" t="s">
        <v>56</v>
      </c>
      <c r="C5495" s="19">
        <v>43949</v>
      </c>
      <c r="D5495">
        <v>274</v>
      </c>
      <c r="E5495">
        <v>29.2</v>
      </c>
      <c r="F5495">
        <v>10.7</v>
      </c>
      <c r="H5495">
        <v>9.3000000000000007</v>
      </c>
      <c r="I5495">
        <v>2.1</v>
      </c>
      <c r="J5495">
        <v>18.5</v>
      </c>
      <c r="K5495">
        <v>1.7</v>
      </c>
      <c r="L5495">
        <v>15.1</v>
      </c>
      <c r="M5495">
        <v>3</v>
      </c>
      <c r="N5495">
        <v>47.2</v>
      </c>
      <c r="O5495">
        <v>7.2</v>
      </c>
      <c r="Q5495">
        <v>6.6</v>
      </c>
      <c r="R5495">
        <v>2.2000000000000002</v>
      </c>
      <c r="S5495">
        <v>18.399999999999999</v>
      </c>
      <c r="T5495">
        <v>2.1</v>
      </c>
      <c r="U5495">
        <v>13.2</v>
      </c>
      <c r="V5495">
        <v>2.6</v>
      </c>
      <c r="W5495">
        <v>119</v>
      </c>
      <c r="X5495">
        <v>11</v>
      </c>
      <c r="Z5495">
        <v>6</v>
      </c>
      <c r="AA5495">
        <v>0</v>
      </c>
      <c r="AB5495">
        <v>76</v>
      </c>
      <c r="AC5495">
        <v>0</v>
      </c>
      <c r="AD5495">
        <v>62</v>
      </c>
      <c r="AE5495">
        <v>0</v>
      </c>
      <c r="AY5495" s="59"/>
    </row>
    <row r="5496" spans="1:51">
      <c r="A5496" s="19">
        <v>43846</v>
      </c>
      <c r="B5496" t="s">
        <v>57</v>
      </c>
      <c r="C5496" s="19">
        <v>43949</v>
      </c>
      <c r="D5496">
        <v>186</v>
      </c>
      <c r="E5496">
        <v>31.6</v>
      </c>
      <c r="F5496">
        <v>5.2</v>
      </c>
      <c r="H5496">
        <v>11.2</v>
      </c>
      <c r="I5496">
        <v>3.5</v>
      </c>
      <c r="J5496">
        <v>18.7</v>
      </c>
      <c r="K5496">
        <v>1.1000000000000001</v>
      </c>
      <c r="L5496">
        <v>14.9</v>
      </c>
      <c r="M5496">
        <v>3.2</v>
      </c>
      <c r="N5496">
        <v>52.8</v>
      </c>
      <c r="O5496">
        <v>3.3</v>
      </c>
      <c r="Q5496">
        <v>7.8</v>
      </c>
      <c r="R5496">
        <v>2.8</v>
      </c>
      <c r="S5496">
        <v>17.600000000000001</v>
      </c>
      <c r="T5496">
        <v>1.9</v>
      </c>
      <c r="U5496">
        <v>11.3</v>
      </c>
      <c r="V5496">
        <v>2.2000000000000002</v>
      </c>
      <c r="W5496">
        <v>94</v>
      </c>
      <c r="X5496">
        <v>0</v>
      </c>
      <c r="Z5496">
        <v>9</v>
      </c>
      <c r="AA5496">
        <v>0</v>
      </c>
      <c r="AB5496">
        <v>56</v>
      </c>
      <c r="AC5496">
        <v>0</v>
      </c>
      <c r="AD5496">
        <v>27</v>
      </c>
      <c r="AE5496">
        <v>0</v>
      </c>
      <c r="AY5496" s="59"/>
    </row>
    <row r="5497" spans="1:51">
      <c r="A5497" s="19">
        <v>43846</v>
      </c>
      <c r="B5497" t="s">
        <v>58</v>
      </c>
      <c r="C5497" s="19">
        <v>43949</v>
      </c>
      <c r="D5497">
        <v>26</v>
      </c>
      <c r="E5497">
        <v>24.3</v>
      </c>
      <c r="F5497">
        <v>6.8</v>
      </c>
      <c r="H5497">
        <v>11.3</v>
      </c>
      <c r="I5497">
        <v>2.5</v>
      </c>
      <c r="J5497">
        <v>20.8</v>
      </c>
      <c r="K5497">
        <v>2.1</v>
      </c>
      <c r="L5497">
        <v>18.3</v>
      </c>
      <c r="M5497">
        <v>3.5</v>
      </c>
      <c r="N5497">
        <v>33.5</v>
      </c>
      <c r="O5497">
        <v>5</v>
      </c>
      <c r="Q5497">
        <v>9.3000000000000007</v>
      </c>
      <c r="R5497">
        <v>2.7</v>
      </c>
      <c r="S5497">
        <v>24.9</v>
      </c>
      <c r="T5497">
        <v>2.7</v>
      </c>
      <c r="U5497">
        <v>18.399999999999999</v>
      </c>
      <c r="V5497">
        <v>3.1</v>
      </c>
      <c r="W5497">
        <v>10</v>
      </c>
      <c r="X5497">
        <v>0</v>
      </c>
      <c r="Z5497">
        <v>1</v>
      </c>
      <c r="AA5497">
        <v>0</v>
      </c>
      <c r="AB5497">
        <v>8</v>
      </c>
      <c r="AC5497">
        <v>0</v>
      </c>
      <c r="AD5497">
        <v>7</v>
      </c>
      <c r="AE5497">
        <v>0</v>
      </c>
      <c r="AY5497" s="59"/>
    </row>
    <row r="5498" spans="1:51">
      <c r="A5498" s="19">
        <v>43846</v>
      </c>
      <c r="B5498" t="s">
        <v>59</v>
      </c>
      <c r="C5498" s="19">
        <v>43953</v>
      </c>
      <c r="D5498">
        <v>7</v>
      </c>
      <c r="E5498">
        <v>29</v>
      </c>
      <c r="F5498">
        <v>5.7</v>
      </c>
      <c r="H5498">
        <v>8.6999999999999993</v>
      </c>
      <c r="I5498">
        <v>3.1</v>
      </c>
      <c r="J5498">
        <v>20.6</v>
      </c>
      <c r="K5498">
        <v>1.5</v>
      </c>
      <c r="L5498">
        <v>17.100000000000001</v>
      </c>
      <c r="M5498">
        <v>3.9</v>
      </c>
      <c r="N5498">
        <v>44.8</v>
      </c>
      <c r="O5498">
        <v>3.9</v>
      </c>
      <c r="Q5498">
        <v>5.9</v>
      </c>
      <c r="R5498">
        <v>2.8</v>
      </c>
      <c r="S5498">
        <v>21.8</v>
      </c>
      <c r="T5498">
        <v>2.1</v>
      </c>
      <c r="U5498">
        <v>15.1</v>
      </c>
      <c r="V5498">
        <v>3.2</v>
      </c>
      <c r="W5498">
        <v>3</v>
      </c>
      <c r="X5498">
        <v>0</v>
      </c>
      <c r="Z5498">
        <v>0</v>
      </c>
      <c r="AA5498">
        <v>0</v>
      </c>
      <c r="AB5498">
        <v>2</v>
      </c>
      <c r="AC5498">
        <v>0</v>
      </c>
      <c r="AD5498">
        <v>2</v>
      </c>
      <c r="AE5498">
        <v>0</v>
      </c>
      <c r="AY5498" s="59"/>
    </row>
    <row r="5499" spans="1:51">
      <c r="A5499" s="19">
        <v>43846</v>
      </c>
      <c r="B5499" t="s">
        <v>60</v>
      </c>
      <c r="C5499" s="19">
        <v>43953</v>
      </c>
      <c r="D5499">
        <v>39</v>
      </c>
      <c r="E5499">
        <v>21.7</v>
      </c>
      <c r="F5499">
        <v>5.4</v>
      </c>
      <c r="H5499">
        <v>12.2</v>
      </c>
      <c r="I5499">
        <v>6.8</v>
      </c>
      <c r="J5499">
        <v>22.6</v>
      </c>
      <c r="K5499">
        <v>1.3</v>
      </c>
      <c r="L5499">
        <v>15.6</v>
      </c>
      <c r="M5499">
        <v>4.0999999999999996</v>
      </c>
      <c r="N5499">
        <v>27.9</v>
      </c>
      <c r="O5499">
        <v>3.8</v>
      </c>
      <c r="Q5499">
        <v>10.1</v>
      </c>
      <c r="R5499">
        <v>5.6</v>
      </c>
      <c r="S5499">
        <v>30.3</v>
      </c>
      <c r="T5499">
        <v>2.9</v>
      </c>
      <c r="U5499">
        <v>15.1</v>
      </c>
      <c r="V5499">
        <v>3.8</v>
      </c>
      <c r="W5499">
        <v>13</v>
      </c>
      <c r="X5499">
        <v>0</v>
      </c>
      <c r="Z5499">
        <v>3</v>
      </c>
      <c r="AA5499">
        <v>0</v>
      </c>
      <c r="AB5499">
        <v>14</v>
      </c>
      <c r="AC5499">
        <v>0</v>
      </c>
      <c r="AD5499">
        <v>9</v>
      </c>
      <c r="AE5499">
        <v>0</v>
      </c>
      <c r="AY5499" s="59"/>
    </row>
    <row r="5500" spans="1:51">
      <c r="A5500" s="19">
        <v>43846</v>
      </c>
      <c r="B5500" t="s">
        <v>61</v>
      </c>
      <c r="C5500" s="19">
        <v>43956</v>
      </c>
      <c r="D5500">
        <v>82</v>
      </c>
      <c r="E5500">
        <v>26.8</v>
      </c>
      <c r="F5500">
        <v>2.2999999999999998</v>
      </c>
      <c r="H5500">
        <v>16</v>
      </c>
      <c r="I5500">
        <v>4.5</v>
      </c>
      <c r="J5500">
        <v>19.7</v>
      </c>
      <c r="K5500">
        <v>1</v>
      </c>
      <c r="L5500">
        <v>15.9</v>
      </c>
      <c r="M5500">
        <v>3.4</v>
      </c>
      <c r="N5500">
        <v>39.5</v>
      </c>
      <c r="O5500">
        <v>2.2999999999999998</v>
      </c>
      <c r="Q5500">
        <v>14.6</v>
      </c>
      <c r="R5500">
        <v>3.4</v>
      </c>
      <c r="S5500">
        <v>21</v>
      </c>
      <c r="T5500">
        <v>2.2999999999999998</v>
      </c>
      <c r="U5500">
        <v>14</v>
      </c>
      <c r="V5500">
        <v>2.6</v>
      </c>
      <c r="W5500">
        <v>28</v>
      </c>
      <c r="X5500">
        <v>0</v>
      </c>
      <c r="Z5500">
        <v>17</v>
      </c>
      <c r="AA5500">
        <v>0</v>
      </c>
      <c r="AB5500">
        <v>21</v>
      </c>
      <c r="AC5500">
        <v>0</v>
      </c>
      <c r="AD5500">
        <v>17</v>
      </c>
      <c r="AE5500">
        <v>0</v>
      </c>
      <c r="AY5500" s="59"/>
    </row>
    <row r="5501" spans="1:51">
      <c r="A5501" s="19">
        <v>43846</v>
      </c>
      <c r="B5501" t="s">
        <v>62</v>
      </c>
      <c r="C5501" s="19">
        <v>43963</v>
      </c>
      <c r="D5501">
        <v>29</v>
      </c>
      <c r="E5501">
        <v>21.7</v>
      </c>
      <c r="F5501">
        <v>5.0999999999999996</v>
      </c>
      <c r="H5501">
        <v>12.2</v>
      </c>
      <c r="I5501">
        <v>6.8</v>
      </c>
      <c r="J5501">
        <v>22.6</v>
      </c>
      <c r="K5501">
        <v>1.3</v>
      </c>
      <c r="L5501">
        <v>15.7</v>
      </c>
      <c r="M5501">
        <v>4.0999999999999996</v>
      </c>
      <c r="N5501">
        <v>28.1</v>
      </c>
      <c r="O5501">
        <v>4.2</v>
      </c>
      <c r="Q5501">
        <v>10.8</v>
      </c>
      <c r="R5501">
        <v>5.5</v>
      </c>
      <c r="S5501">
        <v>29.5</v>
      </c>
      <c r="T5501">
        <v>2.4</v>
      </c>
      <c r="U5501">
        <v>15.5</v>
      </c>
      <c r="V5501">
        <v>3.6</v>
      </c>
      <c r="W5501">
        <v>10</v>
      </c>
      <c r="X5501">
        <v>0</v>
      </c>
      <c r="Z5501">
        <v>2</v>
      </c>
      <c r="AA5501">
        <v>0</v>
      </c>
      <c r="AB5501">
        <v>10</v>
      </c>
      <c r="AC5501">
        <v>0</v>
      </c>
      <c r="AD5501">
        <v>7</v>
      </c>
      <c r="AE5501">
        <v>0</v>
      </c>
      <c r="AY5501" s="59"/>
    </row>
    <row r="5502" spans="1:51">
      <c r="A5502" s="19">
        <v>43846</v>
      </c>
      <c r="B5502" t="s">
        <v>63</v>
      </c>
      <c r="C5502" s="19">
        <v>43963</v>
      </c>
      <c r="D5502">
        <v>28</v>
      </c>
      <c r="E5502">
        <v>29.7</v>
      </c>
      <c r="F5502">
        <v>6.7</v>
      </c>
      <c r="H5502">
        <v>10.3</v>
      </c>
      <c r="I5502">
        <v>3.8</v>
      </c>
      <c r="J5502">
        <v>21.7</v>
      </c>
      <c r="K5502">
        <v>2</v>
      </c>
      <c r="L5502">
        <v>11.9</v>
      </c>
      <c r="M5502">
        <v>3.6</v>
      </c>
      <c r="N5502">
        <v>46.3</v>
      </c>
      <c r="O5502">
        <v>4.4000000000000004</v>
      </c>
      <c r="Q5502">
        <v>7.4</v>
      </c>
      <c r="R5502">
        <v>3.3</v>
      </c>
      <c r="S5502">
        <v>24</v>
      </c>
      <c r="T5502">
        <v>2.4</v>
      </c>
      <c r="U5502">
        <v>8.6999999999999993</v>
      </c>
      <c r="V5502">
        <v>3.1</v>
      </c>
      <c r="W5502">
        <v>14</v>
      </c>
      <c r="X5502">
        <v>0</v>
      </c>
      <c r="Z5502">
        <v>1</v>
      </c>
      <c r="AA5502">
        <v>0</v>
      </c>
      <c r="AB5502">
        <v>11</v>
      </c>
      <c r="AC5502">
        <v>0</v>
      </c>
      <c r="AD5502">
        <v>2</v>
      </c>
      <c r="AE5502">
        <v>0</v>
      </c>
      <c r="AY5502" s="59"/>
    </row>
    <row r="5503" spans="1:51">
      <c r="A5503" s="19">
        <v>43846</v>
      </c>
      <c r="B5503" t="s">
        <v>64</v>
      </c>
      <c r="C5503" s="19">
        <v>43970</v>
      </c>
      <c r="D5503">
        <v>54</v>
      </c>
      <c r="E5503">
        <v>32.200000000000003</v>
      </c>
      <c r="F5503">
        <v>7.8</v>
      </c>
      <c r="H5503">
        <v>8.6999999999999993</v>
      </c>
      <c r="I5503">
        <v>3.6</v>
      </c>
      <c r="J5503">
        <v>19.2</v>
      </c>
      <c r="K5503">
        <v>1.3</v>
      </c>
      <c r="L5503">
        <v>13.4</v>
      </c>
      <c r="M5503">
        <v>3.4</v>
      </c>
      <c r="N5503">
        <v>52.3</v>
      </c>
      <c r="O5503">
        <v>4.8</v>
      </c>
      <c r="Q5503">
        <v>5.9</v>
      </c>
      <c r="R5503">
        <v>3.1</v>
      </c>
      <c r="S5503">
        <v>18.2</v>
      </c>
      <c r="T5503">
        <v>2.2000000000000002</v>
      </c>
      <c r="U5503">
        <v>10.3</v>
      </c>
      <c r="V5503">
        <v>3</v>
      </c>
      <c r="W5503">
        <v>29</v>
      </c>
      <c r="X5503">
        <v>1</v>
      </c>
      <c r="Z5503">
        <v>1</v>
      </c>
      <c r="AA5503">
        <v>0</v>
      </c>
      <c r="AB5503">
        <v>18</v>
      </c>
      <c r="AC5503">
        <v>0</v>
      </c>
      <c r="AD5503">
        <v>5</v>
      </c>
      <c r="AE5503">
        <v>0</v>
      </c>
      <c r="AY5503" s="59"/>
    </row>
    <row r="5504" spans="1:51">
      <c r="A5504" s="19">
        <v>43846</v>
      </c>
      <c r="B5504" t="s">
        <v>65</v>
      </c>
      <c r="C5504" s="19">
        <v>43970</v>
      </c>
      <c r="D5504">
        <v>61</v>
      </c>
      <c r="E5504">
        <v>22.7</v>
      </c>
      <c r="F5504">
        <v>1.4</v>
      </c>
      <c r="H5504">
        <v>9.8000000000000007</v>
      </c>
      <c r="I5504">
        <v>5</v>
      </c>
      <c r="J5504">
        <v>24.5</v>
      </c>
      <c r="K5504">
        <v>2</v>
      </c>
      <c r="L5504">
        <v>19.5</v>
      </c>
      <c r="M5504">
        <v>4.9000000000000004</v>
      </c>
      <c r="N5504">
        <v>27.1</v>
      </c>
      <c r="O5504">
        <v>2.2999999999999998</v>
      </c>
      <c r="Q5504">
        <v>7.6</v>
      </c>
      <c r="R5504">
        <v>4.2</v>
      </c>
      <c r="S5504">
        <v>32.200000000000003</v>
      </c>
      <c r="T5504">
        <v>2.6</v>
      </c>
      <c r="U5504">
        <v>20.2</v>
      </c>
      <c r="V5504">
        <v>3.4</v>
      </c>
      <c r="W5504">
        <v>20</v>
      </c>
      <c r="X5504">
        <v>0</v>
      </c>
      <c r="Z5504">
        <v>2</v>
      </c>
      <c r="AA5504">
        <v>0</v>
      </c>
      <c r="AB5504">
        <v>22</v>
      </c>
      <c r="AC5504">
        <v>0</v>
      </c>
      <c r="AD5504">
        <v>17</v>
      </c>
      <c r="AE5504">
        <v>0</v>
      </c>
      <c r="AY5504" s="59"/>
    </row>
    <row r="5505" spans="1:51">
      <c r="A5505" s="19">
        <v>43846</v>
      </c>
      <c r="B5505" t="s">
        <v>143</v>
      </c>
      <c r="C5505" s="19">
        <v>43984</v>
      </c>
      <c r="D5505">
        <v>20</v>
      </c>
      <c r="E5505">
        <v>42.8</v>
      </c>
      <c r="F5505">
        <v>6.9</v>
      </c>
      <c r="H5505">
        <v>5.7</v>
      </c>
      <c r="I5505">
        <v>2.5</v>
      </c>
      <c r="J5505">
        <v>14.6</v>
      </c>
      <c r="K5505">
        <v>2.2999999999999998</v>
      </c>
      <c r="L5505">
        <v>11.5</v>
      </c>
      <c r="M5505">
        <v>3.5</v>
      </c>
      <c r="N5505">
        <v>74.900000000000006</v>
      </c>
      <c r="O5505">
        <v>3.2</v>
      </c>
      <c r="Q5505">
        <v>2.9</v>
      </c>
      <c r="R5505">
        <v>1.6</v>
      </c>
      <c r="S5505">
        <v>8</v>
      </c>
      <c r="T5505">
        <v>1.7</v>
      </c>
      <c r="U5505">
        <v>5.3</v>
      </c>
      <c r="V5505">
        <v>2</v>
      </c>
      <c r="W5505">
        <v>16</v>
      </c>
      <c r="X5505">
        <v>0</v>
      </c>
      <c r="Z5505">
        <v>0</v>
      </c>
      <c r="AA5505">
        <v>0</v>
      </c>
      <c r="AB5505">
        <v>3</v>
      </c>
      <c r="AC5505">
        <v>0</v>
      </c>
      <c r="AD5505">
        <v>1</v>
      </c>
      <c r="AE5505">
        <v>0</v>
      </c>
      <c r="AY5505" s="59"/>
    </row>
    <row r="5506" spans="1:51">
      <c r="A5506" s="19">
        <v>43846</v>
      </c>
      <c r="B5506" t="s">
        <v>67</v>
      </c>
      <c r="C5506" s="19">
        <v>43984</v>
      </c>
      <c r="D5506">
        <v>19</v>
      </c>
      <c r="E5506">
        <v>26.4</v>
      </c>
      <c r="F5506">
        <v>5.6</v>
      </c>
      <c r="H5506">
        <v>9.6</v>
      </c>
      <c r="I5506">
        <v>2.4</v>
      </c>
      <c r="J5506">
        <v>22.6</v>
      </c>
      <c r="K5506">
        <v>1.2</v>
      </c>
      <c r="L5506">
        <v>16.899999999999999</v>
      </c>
      <c r="M5506">
        <v>4.9000000000000004</v>
      </c>
      <c r="N5506">
        <v>36.1</v>
      </c>
      <c r="O5506">
        <v>4.2</v>
      </c>
      <c r="Q5506">
        <v>7.5</v>
      </c>
      <c r="R5506">
        <v>3.1</v>
      </c>
      <c r="S5506">
        <v>26</v>
      </c>
      <c r="T5506">
        <v>2.7</v>
      </c>
      <c r="U5506">
        <v>16.100000000000001</v>
      </c>
      <c r="V5506">
        <v>4</v>
      </c>
      <c r="W5506">
        <v>8</v>
      </c>
      <c r="X5506">
        <v>0</v>
      </c>
      <c r="Z5506">
        <v>0</v>
      </c>
      <c r="AA5506">
        <v>0</v>
      </c>
      <c r="AB5506">
        <v>7</v>
      </c>
      <c r="AC5506">
        <v>0</v>
      </c>
      <c r="AD5506">
        <v>5</v>
      </c>
      <c r="AE5506">
        <v>0</v>
      </c>
      <c r="AY5506" s="59"/>
    </row>
    <row r="5507" spans="1:51">
      <c r="A5507" s="19">
        <v>43846</v>
      </c>
      <c r="B5507" t="s">
        <v>68</v>
      </c>
      <c r="C5507" s="19">
        <v>43984</v>
      </c>
      <c r="D5507">
        <v>126</v>
      </c>
      <c r="E5507">
        <v>29.9</v>
      </c>
      <c r="F5507">
        <v>3.6</v>
      </c>
      <c r="H5507">
        <v>10.4</v>
      </c>
      <c r="I5507">
        <v>2.2999999999999998</v>
      </c>
      <c r="J5507">
        <v>20.8</v>
      </c>
      <c r="K5507">
        <v>1.8</v>
      </c>
      <c r="L5507">
        <v>17.399999999999999</v>
      </c>
      <c r="M5507">
        <v>3.3</v>
      </c>
      <c r="N5507">
        <v>43.5</v>
      </c>
      <c r="O5507">
        <v>3.3</v>
      </c>
      <c r="Q5507">
        <v>7.6</v>
      </c>
      <c r="R5507">
        <v>2.8</v>
      </c>
      <c r="S5507">
        <v>21.4</v>
      </c>
      <c r="T5507">
        <v>2.8</v>
      </c>
      <c r="U5507">
        <v>15.3</v>
      </c>
      <c r="V5507">
        <v>3</v>
      </c>
      <c r="W5507">
        <v>54</v>
      </c>
      <c r="X5507">
        <v>0</v>
      </c>
      <c r="Z5507">
        <v>4</v>
      </c>
      <c r="AA5507">
        <v>0</v>
      </c>
      <c r="AB5507">
        <v>37</v>
      </c>
      <c r="AC5507">
        <v>0</v>
      </c>
      <c r="AD5507">
        <v>31</v>
      </c>
      <c r="AE5507">
        <v>0</v>
      </c>
      <c r="AY5507" s="59"/>
    </row>
    <row r="5508" spans="1:51">
      <c r="A5508" s="19">
        <v>43846</v>
      </c>
      <c r="B5508" t="s">
        <v>69</v>
      </c>
      <c r="C5508" s="19">
        <v>43984</v>
      </c>
      <c r="D5508">
        <v>34</v>
      </c>
      <c r="E5508">
        <v>25.5</v>
      </c>
      <c r="F5508">
        <v>3</v>
      </c>
      <c r="H5508">
        <v>8.1</v>
      </c>
      <c r="I5508">
        <v>2.5</v>
      </c>
      <c r="J5508">
        <v>26.1</v>
      </c>
      <c r="K5508">
        <v>2.1</v>
      </c>
      <c r="L5508">
        <v>15.3</v>
      </c>
      <c r="M5508">
        <v>6.9</v>
      </c>
      <c r="N5508">
        <v>32.4</v>
      </c>
      <c r="O5508">
        <v>3.1</v>
      </c>
      <c r="Q5508">
        <v>6.3</v>
      </c>
      <c r="R5508">
        <v>3</v>
      </c>
      <c r="S5508">
        <v>34.299999999999997</v>
      </c>
      <c r="T5508">
        <v>2.5</v>
      </c>
      <c r="U5508">
        <v>13</v>
      </c>
      <c r="V5508">
        <v>5.0999999999999996</v>
      </c>
      <c r="W5508">
        <v>13</v>
      </c>
      <c r="X5508">
        <v>0</v>
      </c>
      <c r="Z5508">
        <v>0</v>
      </c>
      <c r="AA5508">
        <v>0</v>
      </c>
      <c r="AB5508">
        <v>13</v>
      </c>
      <c r="AC5508">
        <v>0</v>
      </c>
      <c r="AD5508">
        <v>8</v>
      </c>
      <c r="AE5508">
        <v>0</v>
      </c>
      <c r="AY5508" s="59"/>
    </row>
    <row r="5509" spans="1:51">
      <c r="A5509" s="19">
        <v>43846</v>
      </c>
      <c r="B5509" t="s">
        <v>70</v>
      </c>
      <c r="C5509" s="19">
        <v>43984</v>
      </c>
      <c r="D5509">
        <v>16</v>
      </c>
      <c r="E5509">
        <v>22.3</v>
      </c>
      <c r="F5509">
        <v>2.5</v>
      </c>
      <c r="H5509">
        <v>12.9</v>
      </c>
      <c r="I5509">
        <v>6.8</v>
      </c>
      <c r="J5509">
        <v>22.5</v>
      </c>
      <c r="K5509">
        <v>1.5</v>
      </c>
      <c r="L5509">
        <v>16.899999999999999</v>
      </c>
      <c r="M5509">
        <v>4.3</v>
      </c>
      <c r="N5509">
        <v>27.6</v>
      </c>
      <c r="O5509">
        <v>3.2</v>
      </c>
      <c r="Q5509">
        <v>11.4</v>
      </c>
      <c r="R5509">
        <v>5.8</v>
      </c>
      <c r="S5509">
        <v>28.1</v>
      </c>
      <c r="T5509">
        <v>3.1</v>
      </c>
      <c r="U5509">
        <v>16.399999999999999</v>
      </c>
      <c r="V5509">
        <v>4</v>
      </c>
      <c r="W5509">
        <v>5</v>
      </c>
      <c r="X5509">
        <v>0</v>
      </c>
      <c r="Z5509">
        <v>1</v>
      </c>
      <c r="AA5509">
        <v>0</v>
      </c>
      <c r="AB5509">
        <v>5</v>
      </c>
      <c r="AC5509">
        <v>0</v>
      </c>
      <c r="AD5509">
        <v>4</v>
      </c>
      <c r="AE5509">
        <v>0</v>
      </c>
      <c r="AY5509" s="59"/>
    </row>
    <row r="5510" spans="1:51">
      <c r="A5510" s="19">
        <v>43846</v>
      </c>
      <c r="B5510" t="s">
        <v>71</v>
      </c>
      <c r="C5510" s="19">
        <v>43988</v>
      </c>
      <c r="D5510">
        <v>7</v>
      </c>
      <c r="E5510">
        <v>29</v>
      </c>
      <c r="F5510">
        <v>5.7</v>
      </c>
      <c r="H5510">
        <v>8.6999999999999993</v>
      </c>
      <c r="I5510">
        <v>3.1</v>
      </c>
      <c r="J5510">
        <v>20.6</v>
      </c>
      <c r="K5510">
        <v>1.5</v>
      </c>
      <c r="L5510">
        <v>17.100000000000001</v>
      </c>
      <c r="M5510">
        <v>3.9</v>
      </c>
      <c r="N5510">
        <v>41.9</v>
      </c>
      <c r="O5510">
        <v>4.3</v>
      </c>
      <c r="Q5510">
        <v>6.5</v>
      </c>
      <c r="R5510">
        <v>3.5</v>
      </c>
      <c r="S5510">
        <v>22</v>
      </c>
      <c r="T5510">
        <v>2.7</v>
      </c>
      <c r="U5510">
        <v>15.3</v>
      </c>
      <c r="V5510">
        <v>3.5</v>
      </c>
      <c r="W5510">
        <v>3</v>
      </c>
      <c r="X5510">
        <v>0</v>
      </c>
      <c r="Z5510">
        <v>0</v>
      </c>
      <c r="AA5510">
        <v>0</v>
      </c>
      <c r="AB5510">
        <v>2</v>
      </c>
      <c r="AC5510">
        <v>0</v>
      </c>
      <c r="AD5510">
        <v>2</v>
      </c>
      <c r="AE5510">
        <v>0</v>
      </c>
      <c r="AY5510" s="59"/>
    </row>
    <row r="5511" spans="1:51">
      <c r="A5511" s="19">
        <v>43846</v>
      </c>
      <c r="B5511" t="s">
        <v>73</v>
      </c>
      <c r="C5511" s="19">
        <v>44013</v>
      </c>
      <c r="D5511">
        <v>41</v>
      </c>
      <c r="E5511">
        <v>28.8</v>
      </c>
      <c r="F5511">
        <v>5.2</v>
      </c>
      <c r="H5511">
        <v>9.8000000000000007</v>
      </c>
      <c r="I5511">
        <v>3.7</v>
      </c>
      <c r="J5511">
        <v>20.3</v>
      </c>
      <c r="K5511">
        <v>2.1</v>
      </c>
      <c r="L5511">
        <v>15.9</v>
      </c>
      <c r="M5511">
        <v>3.8</v>
      </c>
      <c r="N5511">
        <v>52.7</v>
      </c>
      <c r="O5511">
        <v>2</v>
      </c>
      <c r="Q5511">
        <v>5.4</v>
      </c>
      <c r="R5511">
        <v>1.4</v>
      </c>
      <c r="S5511">
        <v>21.9</v>
      </c>
      <c r="T5511">
        <v>1</v>
      </c>
      <c r="U5511">
        <v>13.6</v>
      </c>
      <c r="V5511">
        <v>1.6</v>
      </c>
      <c r="W5511">
        <v>1809</v>
      </c>
      <c r="X5511">
        <v>23</v>
      </c>
      <c r="Z5511">
        <v>125</v>
      </c>
      <c r="AA5511">
        <v>16</v>
      </c>
      <c r="AB5511">
        <v>1166</v>
      </c>
      <c r="AC5511">
        <v>1</v>
      </c>
      <c r="AD5511">
        <v>838</v>
      </c>
      <c r="AE5511">
        <v>1</v>
      </c>
      <c r="AY5511" s="59"/>
    </row>
    <row r="5512" spans="1:51">
      <c r="A5512" s="19">
        <v>43847</v>
      </c>
      <c r="B5512" t="s">
        <v>15</v>
      </c>
      <c r="C5512" s="19">
        <v>43864</v>
      </c>
      <c r="D5512">
        <v>41</v>
      </c>
      <c r="E5512">
        <v>21.1</v>
      </c>
      <c r="F5512">
        <v>0</v>
      </c>
      <c r="H5512">
        <v>18.600000000000001</v>
      </c>
      <c r="I5512">
        <v>7</v>
      </c>
      <c r="J5512">
        <v>21</v>
      </c>
      <c r="K5512">
        <v>3.7</v>
      </c>
      <c r="L5512">
        <v>17.100000000000001</v>
      </c>
      <c r="M5512">
        <v>4.0999999999999996</v>
      </c>
      <c r="N5512">
        <v>28.2</v>
      </c>
      <c r="O5512">
        <v>0</v>
      </c>
      <c r="Q5512">
        <v>20.9</v>
      </c>
      <c r="R5512">
        <v>3.2</v>
      </c>
      <c r="S5512">
        <v>27.4</v>
      </c>
      <c r="T5512">
        <v>1.5</v>
      </c>
      <c r="U5512">
        <v>16.7</v>
      </c>
      <c r="V5512">
        <v>1.7</v>
      </c>
      <c r="W5512">
        <v>11</v>
      </c>
      <c r="X5512">
        <v>0</v>
      </c>
      <c r="Z5512">
        <v>10</v>
      </c>
      <c r="AA5512">
        <v>0</v>
      </c>
      <c r="AB5512">
        <v>11</v>
      </c>
      <c r="AC5512">
        <v>0</v>
      </c>
      <c r="AD5512">
        <v>9</v>
      </c>
      <c r="AE5512">
        <v>0</v>
      </c>
      <c r="AY5512" s="59"/>
    </row>
    <row r="5513" spans="1:51">
      <c r="A5513" s="19">
        <v>43847</v>
      </c>
      <c r="B5513" t="s">
        <v>16</v>
      </c>
      <c r="C5513" s="19">
        <v>43872</v>
      </c>
      <c r="D5513">
        <v>24</v>
      </c>
      <c r="E5513">
        <v>21.3</v>
      </c>
      <c r="F5513">
        <v>0</v>
      </c>
      <c r="H5513">
        <v>17</v>
      </c>
      <c r="I5513">
        <v>6</v>
      </c>
      <c r="J5513">
        <v>22.6</v>
      </c>
      <c r="K5513">
        <v>4.4000000000000004</v>
      </c>
      <c r="L5513">
        <v>16.8</v>
      </c>
      <c r="M5513">
        <v>4.5999999999999996</v>
      </c>
      <c r="N5513">
        <v>27.8</v>
      </c>
      <c r="O5513">
        <v>0</v>
      </c>
      <c r="Q5513">
        <v>16.399999999999999</v>
      </c>
      <c r="R5513">
        <v>2.6</v>
      </c>
      <c r="S5513">
        <v>32.6</v>
      </c>
      <c r="T5513">
        <v>1.8</v>
      </c>
      <c r="U5513">
        <v>16.5</v>
      </c>
      <c r="V5513">
        <v>2.1</v>
      </c>
      <c r="W5513">
        <v>7</v>
      </c>
      <c r="X5513">
        <v>0</v>
      </c>
      <c r="Z5513">
        <v>5</v>
      </c>
      <c r="AA5513">
        <v>0</v>
      </c>
      <c r="AB5513">
        <v>7</v>
      </c>
      <c r="AC5513">
        <v>0</v>
      </c>
      <c r="AD5513">
        <v>5</v>
      </c>
      <c r="AE5513">
        <v>0</v>
      </c>
      <c r="AY5513" s="59"/>
    </row>
    <row r="5514" spans="1:51">
      <c r="A5514" s="19">
        <v>43847</v>
      </c>
      <c r="B5514" t="s">
        <v>17</v>
      </c>
      <c r="C5514" s="19">
        <v>43883</v>
      </c>
      <c r="D5514">
        <v>36</v>
      </c>
      <c r="E5514">
        <v>27.8</v>
      </c>
      <c r="F5514">
        <v>0</v>
      </c>
      <c r="H5514">
        <v>8.6999999999999993</v>
      </c>
      <c r="I5514">
        <v>2.8</v>
      </c>
      <c r="J5514">
        <v>23.6</v>
      </c>
      <c r="K5514">
        <v>8.6</v>
      </c>
      <c r="L5514">
        <v>15.9</v>
      </c>
      <c r="M5514">
        <v>5.3</v>
      </c>
      <c r="N5514">
        <v>46.9</v>
      </c>
      <c r="O5514">
        <v>0</v>
      </c>
      <c r="Q5514">
        <v>3.8</v>
      </c>
      <c r="R5514">
        <v>1.4</v>
      </c>
      <c r="S5514">
        <v>29.9</v>
      </c>
      <c r="T5514">
        <v>3.8</v>
      </c>
      <c r="U5514">
        <v>11.9</v>
      </c>
      <c r="V5514">
        <v>2</v>
      </c>
      <c r="W5514">
        <v>14</v>
      </c>
      <c r="X5514">
        <v>0</v>
      </c>
      <c r="Z5514">
        <v>1</v>
      </c>
      <c r="AA5514">
        <v>0</v>
      </c>
      <c r="AB5514">
        <v>12</v>
      </c>
      <c r="AC5514">
        <v>1</v>
      </c>
      <c r="AD5514">
        <v>8</v>
      </c>
      <c r="AE5514">
        <v>0</v>
      </c>
      <c r="AY5514" s="59"/>
    </row>
    <row r="5515" spans="1:51">
      <c r="A5515" s="19">
        <v>43847</v>
      </c>
      <c r="B5515" t="s">
        <v>18</v>
      </c>
      <c r="C5515" s="19">
        <v>43890</v>
      </c>
      <c r="D5515">
        <v>54</v>
      </c>
      <c r="E5515">
        <v>43.5</v>
      </c>
      <c r="F5515">
        <v>0</v>
      </c>
      <c r="H5515">
        <v>6.5</v>
      </c>
      <c r="I5515">
        <v>2.2999999999999998</v>
      </c>
      <c r="J5515">
        <v>15.7</v>
      </c>
      <c r="K5515">
        <v>9.5</v>
      </c>
      <c r="L5515">
        <v>11.7</v>
      </c>
      <c r="M5515">
        <v>3.3</v>
      </c>
      <c r="N5515">
        <v>89.9</v>
      </c>
      <c r="O5515">
        <v>0</v>
      </c>
      <c r="Q5515">
        <v>0.8</v>
      </c>
      <c r="R5515">
        <v>0.3</v>
      </c>
      <c r="S5515">
        <v>4.5999999999999996</v>
      </c>
      <c r="T5515">
        <v>1.4</v>
      </c>
      <c r="U5515">
        <v>2.2000000000000002</v>
      </c>
      <c r="V5515">
        <v>0.4</v>
      </c>
      <c r="W5515">
        <v>37</v>
      </c>
      <c r="X5515">
        <v>0</v>
      </c>
      <c r="Z5515">
        <v>0</v>
      </c>
      <c r="AA5515">
        <v>0</v>
      </c>
      <c r="AB5515">
        <v>13</v>
      </c>
      <c r="AC5515">
        <v>1</v>
      </c>
      <c r="AD5515">
        <v>3</v>
      </c>
      <c r="AE5515">
        <v>0</v>
      </c>
      <c r="AY5515" s="59"/>
    </row>
    <row r="5516" spans="1:51">
      <c r="A5516" s="19">
        <v>43847</v>
      </c>
      <c r="B5516" t="s">
        <v>19</v>
      </c>
      <c r="C5516" s="19">
        <v>43893</v>
      </c>
      <c r="D5516">
        <v>52</v>
      </c>
      <c r="E5516">
        <v>42.3</v>
      </c>
      <c r="F5516">
        <v>8.5</v>
      </c>
      <c r="H5516">
        <v>6.6</v>
      </c>
      <c r="I5516">
        <v>2.7</v>
      </c>
      <c r="J5516">
        <v>14.5</v>
      </c>
      <c r="K5516">
        <v>2.5</v>
      </c>
      <c r="L5516">
        <v>12</v>
      </c>
      <c r="M5516">
        <v>3.3</v>
      </c>
      <c r="N5516">
        <v>88.4</v>
      </c>
      <c r="O5516">
        <v>1.6</v>
      </c>
      <c r="Q5516">
        <v>1.2</v>
      </c>
      <c r="R5516">
        <v>0.5</v>
      </c>
      <c r="S5516">
        <v>4.2</v>
      </c>
      <c r="T5516">
        <v>0.6</v>
      </c>
      <c r="U5516">
        <v>2.6</v>
      </c>
      <c r="V5516">
        <v>0.5</v>
      </c>
      <c r="W5516">
        <v>41</v>
      </c>
      <c r="X5516">
        <v>1</v>
      </c>
      <c r="Z5516">
        <v>0</v>
      </c>
      <c r="AA5516">
        <v>0</v>
      </c>
      <c r="AB5516">
        <v>7</v>
      </c>
      <c r="AC5516">
        <v>0</v>
      </c>
      <c r="AD5516">
        <v>3</v>
      </c>
      <c r="AE5516">
        <v>0</v>
      </c>
      <c r="AY5516" s="59"/>
    </row>
    <row r="5517" spans="1:51">
      <c r="A5517" s="19">
        <v>43847</v>
      </c>
      <c r="B5517" t="s">
        <v>20</v>
      </c>
      <c r="C5517" s="19">
        <v>43893</v>
      </c>
      <c r="D5517">
        <v>6</v>
      </c>
      <c r="E5517">
        <v>30.2</v>
      </c>
      <c r="F5517">
        <v>6.8</v>
      </c>
      <c r="H5517">
        <v>8.8000000000000007</v>
      </c>
      <c r="I5517">
        <v>3</v>
      </c>
      <c r="J5517">
        <v>21.2</v>
      </c>
      <c r="K5517">
        <v>1.8</v>
      </c>
      <c r="L5517">
        <v>16.8</v>
      </c>
      <c r="M5517">
        <v>3.9</v>
      </c>
      <c r="N5517">
        <v>54.5</v>
      </c>
      <c r="O5517">
        <v>2.8</v>
      </c>
      <c r="Q5517">
        <v>4.0999999999999996</v>
      </c>
      <c r="R5517">
        <v>1.4</v>
      </c>
      <c r="S5517">
        <v>21.2</v>
      </c>
      <c r="T5517">
        <v>1.1000000000000001</v>
      </c>
      <c r="U5517">
        <v>12.7</v>
      </c>
      <c r="V5517">
        <v>1.9</v>
      </c>
      <c r="W5517">
        <v>3</v>
      </c>
      <c r="X5517">
        <v>0</v>
      </c>
      <c r="Z5517">
        <v>0</v>
      </c>
      <c r="AA5517">
        <v>0</v>
      </c>
      <c r="AB5517">
        <v>2</v>
      </c>
      <c r="AC5517">
        <v>0</v>
      </c>
      <c r="AD5517">
        <v>1</v>
      </c>
      <c r="AE5517">
        <v>0</v>
      </c>
      <c r="AY5517" s="59"/>
    </row>
    <row r="5518" spans="1:51">
      <c r="A5518" s="19">
        <v>43847</v>
      </c>
      <c r="B5518" t="s">
        <v>21</v>
      </c>
      <c r="C5518" s="19">
        <v>43893</v>
      </c>
      <c r="D5518">
        <v>31</v>
      </c>
      <c r="E5518">
        <v>38.700000000000003</v>
      </c>
      <c r="F5518">
        <v>8.3000000000000007</v>
      </c>
      <c r="H5518">
        <v>8.4</v>
      </c>
      <c r="I5518">
        <v>2.9</v>
      </c>
      <c r="J5518">
        <v>15.9</v>
      </c>
      <c r="K5518">
        <v>1.9</v>
      </c>
      <c r="L5518">
        <v>13.3</v>
      </c>
      <c r="M5518">
        <v>3.4</v>
      </c>
      <c r="N5518">
        <v>81.400000000000006</v>
      </c>
      <c r="O5518">
        <v>2.1</v>
      </c>
      <c r="Q5518">
        <v>2.2000000000000002</v>
      </c>
      <c r="R5518">
        <v>0.9</v>
      </c>
      <c r="S5518">
        <v>6.9</v>
      </c>
      <c r="T5518">
        <v>0.6</v>
      </c>
      <c r="U5518">
        <v>4.7</v>
      </c>
      <c r="V5518">
        <v>0.9</v>
      </c>
      <c r="W5518">
        <v>20</v>
      </c>
      <c r="X5518">
        <v>0</v>
      </c>
      <c r="Z5518">
        <v>0</v>
      </c>
      <c r="AA5518">
        <v>0</v>
      </c>
      <c r="AB5518">
        <v>8</v>
      </c>
      <c r="AC5518">
        <v>0</v>
      </c>
      <c r="AD5518">
        <v>3</v>
      </c>
      <c r="AE5518">
        <v>0</v>
      </c>
      <c r="AY5518" s="59"/>
    </row>
    <row r="5519" spans="1:51">
      <c r="A5519" s="19">
        <v>43847</v>
      </c>
      <c r="B5519" t="s">
        <v>22</v>
      </c>
      <c r="C5519" s="19">
        <v>43893</v>
      </c>
      <c r="D5519">
        <v>416</v>
      </c>
      <c r="E5519">
        <v>26.1</v>
      </c>
      <c r="F5519">
        <v>5.6</v>
      </c>
      <c r="H5519">
        <v>8.1</v>
      </c>
      <c r="I5519">
        <v>2.5</v>
      </c>
      <c r="J5519">
        <v>23.3</v>
      </c>
      <c r="K5519">
        <v>3</v>
      </c>
      <c r="L5519">
        <v>19.399999999999999</v>
      </c>
      <c r="M5519">
        <v>4.7</v>
      </c>
      <c r="N5519">
        <v>39.6</v>
      </c>
      <c r="O5519">
        <v>2.7</v>
      </c>
      <c r="Q5519">
        <v>3.8</v>
      </c>
      <c r="R5519">
        <v>1.4</v>
      </c>
      <c r="S5519">
        <v>29.3</v>
      </c>
      <c r="T5519">
        <v>1.5</v>
      </c>
      <c r="U5519">
        <v>19.3</v>
      </c>
      <c r="V5519">
        <v>2.1</v>
      </c>
      <c r="W5519">
        <v>156</v>
      </c>
      <c r="X5519">
        <v>1</v>
      </c>
      <c r="Z5519">
        <v>5</v>
      </c>
      <c r="AA5519">
        <v>0</v>
      </c>
      <c r="AB5519">
        <v>139</v>
      </c>
      <c r="AC5519">
        <v>0</v>
      </c>
      <c r="AD5519">
        <v>116</v>
      </c>
      <c r="AE5519">
        <v>0</v>
      </c>
      <c r="AY5519" s="59"/>
    </row>
    <row r="5520" spans="1:51">
      <c r="A5520" s="19">
        <v>43847</v>
      </c>
      <c r="B5520" t="s">
        <v>23</v>
      </c>
      <c r="C5520" s="19">
        <v>43893</v>
      </c>
      <c r="D5520">
        <v>67</v>
      </c>
      <c r="E5520">
        <v>24.4</v>
      </c>
      <c r="F5520">
        <v>5.8</v>
      </c>
      <c r="H5520">
        <v>9.6</v>
      </c>
      <c r="I5520">
        <v>2.7</v>
      </c>
      <c r="J5520">
        <v>25.7</v>
      </c>
      <c r="K5520">
        <v>2.5</v>
      </c>
      <c r="L5520">
        <v>17</v>
      </c>
      <c r="M5520">
        <v>4.8</v>
      </c>
      <c r="N5520">
        <v>33.700000000000003</v>
      </c>
      <c r="O5520">
        <v>2.9</v>
      </c>
      <c r="Q5520">
        <v>5.2</v>
      </c>
      <c r="R5520">
        <v>1.5</v>
      </c>
      <c r="S5520">
        <v>38.4</v>
      </c>
      <c r="T5520">
        <v>1.4</v>
      </c>
      <c r="U5520">
        <v>14.5</v>
      </c>
      <c r="V5520">
        <v>2</v>
      </c>
      <c r="W5520">
        <v>24</v>
      </c>
      <c r="X5520">
        <v>0</v>
      </c>
      <c r="Z5520">
        <v>2</v>
      </c>
      <c r="AA5520">
        <v>0</v>
      </c>
      <c r="AB5520">
        <v>25</v>
      </c>
      <c r="AC5520">
        <v>0</v>
      </c>
      <c r="AD5520">
        <v>16</v>
      </c>
      <c r="AE5520">
        <v>0</v>
      </c>
      <c r="AY5520" s="59"/>
    </row>
    <row r="5521" spans="1:51">
      <c r="A5521" s="19">
        <v>43847</v>
      </c>
      <c r="B5521" t="s">
        <v>24</v>
      </c>
      <c r="C5521" s="19">
        <v>43893</v>
      </c>
      <c r="D5521">
        <v>13</v>
      </c>
      <c r="E5521">
        <v>30.2</v>
      </c>
      <c r="F5521">
        <v>6.8</v>
      </c>
      <c r="H5521">
        <v>8.8000000000000007</v>
      </c>
      <c r="I5521">
        <v>3</v>
      </c>
      <c r="J5521">
        <v>21.2</v>
      </c>
      <c r="K5521">
        <v>1.8</v>
      </c>
      <c r="L5521">
        <v>16.8</v>
      </c>
      <c r="M5521">
        <v>3.9</v>
      </c>
      <c r="N5521">
        <v>54.3</v>
      </c>
      <c r="O5521">
        <v>2.9</v>
      </c>
      <c r="Q5521">
        <v>4</v>
      </c>
      <c r="R5521">
        <v>1.5</v>
      </c>
      <c r="S5521">
        <v>21.5</v>
      </c>
      <c r="T5521">
        <v>1.2</v>
      </c>
      <c r="U5521">
        <v>12.8</v>
      </c>
      <c r="V5521">
        <v>1.4</v>
      </c>
      <c r="W5521">
        <v>6</v>
      </c>
      <c r="X5521">
        <v>0</v>
      </c>
      <c r="Z5521">
        <v>0</v>
      </c>
      <c r="AA5521">
        <v>0</v>
      </c>
      <c r="AB5521">
        <v>4</v>
      </c>
      <c r="AC5521">
        <v>0</v>
      </c>
      <c r="AD5521">
        <v>3</v>
      </c>
      <c r="AE5521">
        <v>0</v>
      </c>
      <c r="AY5521" s="59"/>
    </row>
    <row r="5522" spans="1:51">
      <c r="A5522" s="19">
        <v>43847</v>
      </c>
      <c r="B5522" t="s">
        <v>25</v>
      </c>
      <c r="C5522" s="19">
        <v>43893</v>
      </c>
      <c r="D5522">
        <v>24</v>
      </c>
      <c r="E5522">
        <v>25.1</v>
      </c>
      <c r="F5522">
        <v>4.3</v>
      </c>
      <c r="H5522">
        <v>11.8</v>
      </c>
      <c r="I5522">
        <v>2.2999999999999998</v>
      </c>
      <c r="J5522">
        <v>21</v>
      </c>
      <c r="K5522">
        <v>2.4</v>
      </c>
      <c r="L5522">
        <v>22.2</v>
      </c>
      <c r="M5522">
        <v>3.5</v>
      </c>
      <c r="N5522">
        <v>36.299999999999997</v>
      </c>
      <c r="O5522">
        <v>2</v>
      </c>
      <c r="Q5522">
        <v>7</v>
      </c>
      <c r="R5522">
        <v>1.4</v>
      </c>
      <c r="S5522">
        <v>22.9</v>
      </c>
      <c r="T5522">
        <v>1.4</v>
      </c>
      <c r="U5522">
        <v>26.8</v>
      </c>
      <c r="V5522">
        <v>1.8</v>
      </c>
      <c r="W5522">
        <v>8</v>
      </c>
      <c r="X5522">
        <v>0</v>
      </c>
      <c r="Z5522">
        <v>1</v>
      </c>
      <c r="AA5522">
        <v>0</v>
      </c>
      <c r="AB5522">
        <v>7</v>
      </c>
      <c r="AC5522">
        <v>0</v>
      </c>
      <c r="AD5522">
        <v>7</v>
      </c>
      <c r="AE5522">
        <v>0</v>
      </c>
      <c r="AY5522" s="59"/>
    </row>
    <row r="5523" spans="1:51">
      <c r="A5523" s="19">
        <v>43847</v>
      </c>
      <c r="B5523" t="s">
        <v>26</v>
      </c>
      <c r="C5523" s="19">
        <v>43893</v>
      </c>
      <c r="D5523">
        <v>91</v>
      </c>
      <c r="E5523">
        <v>21.7</v>
      </c>
      <c r="F5523">
        <v>6.8</v>
      </c>
      <c r="H5523">
        <v>10.9</v>
      </c>
      <c r="I5523">
        <v>3.3</v>
      </c>
      <c r="J5523">
        <v>18.899999999999999</v>
      </c>
      <c r="K5523">
        <v>2.1</v>
      </c>
      <c r="L5523">
        <v>25.6</v>
      </c>
      <c r="M5523">
        <v>3.3</v>
      </c>
      <c r="N5523">
        <v>26.7</v>
      </c>
      <c r="O5523">
        <v>3.3</v>
      </c>
      <c r="Q5523">
        <v>6.2</v>
      </c>
      <c r="R5523">
        <v>1.9</v>
      </c>
      <c r="S5523">
        <v>19</v>
      </c>
      <c r="T5523">
        <v>1.4</v>
      </c>
      <c r="U5523">
        <v>39.6</v>
      </c>
      <c r="V5523">
        <v>1.6</v>
      </c>
      <c r="W5523">
        <v>28</v>
      </c>
      <c r="X5523">
        <v>1</v>
      </c>
      <c r="Z5523">
        <v>4</v>
      </c>
      <c r="AA5523">
        <v>0</v>
      </c>
      <c r="AB5523">
        <v>25</v>
      </c>
      <c r="AC5523">
        <v>0</v>
      </c>
      <c r="AD5523">
        <v>33</v>
      </c>
      <c r="AE5523">
        <v>0</v>
      </c>
      <c r="AY5523" s="59"/>
    </row>
    <row r="5524" spans="1:51">
      <c r="A5524" s="19">
        <v>43847</v>
      </c>
      <c r="B5524" t="s">
        <v>27</v>
      </c>
      <c r="C5524" s="19">
        <v>43893</v>
      </c>
      <c r="D5524">
        <v>75</v>
      </c>
      <c r="E5524">
        <v>22.8</v>
      </c>
      <c r="F5524">
        <v>5.7</v>
      </c>
      <c r="H5524">
        <v>11.6</v>
      </c>
      <c r="I5524">
        <v>15.6</v>
      </c>
      <c r="J5524">
        <v>17.399999999999999</v>
      </c>
      <c r="K5524">
        <v>1.4</v>
      </c>
      <c r="L5524">
        <v>15.1</v>
      </c>
      <c r="M5524">
        <v>3.1</v>
      </c>
      <c r="N5524">
        <v>35.1</v>
      </c>
      <c r="O5524">
        <v>3.6</v>
      </c>
      <c r="Q5524">
        <v>8.8000000000000007</v>
      </c>
      <c r="R5524">
        <v>15.3</v>
      </c>
      <c r="S5524">
        <v>18.8</v>
      </c>
      <c r="T5524">
        <v>1.6</v>
      </c>
      <c r="U5524">
        <v>14.3</v>
      </c>
      <c r="V5524">
        <v>2.2000000000000002</v>
      </c>
      <c r="W5524">
        <v>23</v>
      </c>
      <c r="X5524">
        <v>0</v>
      </c>
      <c r="Z5524">
        <v>4</v>
      </c>
      <c r="AA5524">
        <v>16</v>
      </c>
      <c r="AB5524">
        <v>17</v>
      </c>
      <c r="AC5524">
        <v>0</v>
      </c>
      <c r="AD5524">
        <v>15</v>
      </c>
      <c r="AE5524">
        <v>0</v>
      </c>
      <c r="AY5524" s="59"/>
    </row>
    <row r="5525" spans="1:51">
      <c r="A5525" s="19">
        <v>43847</v>
      </c>
      <c r="B5525" t="s">
        <v>28</v>
      </c>
      <c r="C5525" s="19">
        <v>43893</v>
      </c>
      <c r="D5525">
        <v>110</v>
      </c>
      <c r="E5525">
        <v>37.1</v>
      </c>
      <c r="F5525">
        <v>8.4</v>
      </c>
      <c r="H5525">
        <v>7.2</v>
      </c>
      <c r="I5525">
        <v>2.7</v>
      </c>
      <c r="J5525">
        <v>18</v>
      </c>
      <c r="K5525">
        <v>2.2000000000000002</v>
      </c>
      <c r="L5525">
        <v>13.3</v>
      </c>
      <c r="M5525">
        <v>3.6</v>
      </c>
      <c r="N5525">
        <v>76.5</v>
      </c>
      <c r="O5525">
        <v>2.5</v>
      </c>
      <c r="Q5525">
        <v>2.1</v>
      </c>
      <c r="R5525">
        <v>0.8</v>
      </c>
      <c r="S5525">
        <v>10.6</v>
      </c>
      <c r="T5525">
        <v>0.7</v>
      </c>
      <c r="U5525">
        <v>5.5</v>
      </c>
      <c r="V5525">
        <v>0.9</v>
      </c>
      <c r="W5525">
        <v>65</v>
      </c>
      <c r="X5525">
        <v>2</v>
      </c>
      <c r="Z5525">
        <v>1</v>
      </c>
      <c r="AA5525">
        <v>0</v>
      </c>
      <c r="AB5525">
        <v>32</v>
      </c>
      <c r="AC5525">
        <v>0</v>
      </c>
      <c r="AD5525">
        <v>10</v>
      </c>
      <c r="AE5525">
        <v>0</v>
      </c>
      <c r="AY5525" s="59"/>
    </row>
    <row r="5526" spans="1:51">
      <c r="A5526" s="19">
        <v>43847</v>
      </c>
      <c r="B5526" t="s">
        <v>29</v>
      </c>
      <c r="C5526" s="19">
        <v>43893</v>
      </c>
      <c r="D5526">
        <v>37</v>
      </c>
      <c r="E5526">
        <v>34.1</v>
      </c>
      <c r="F5526">
        <v>4.4000000000000004</v>
      </c>
      <c r="H5526">
        <v>8.9</v>
      </c>
      <c r="I5526">
        <v>2.9</v>
      </c>
      <c r="J5526">
        <v>23.1</v>
      </c>
      <c r="K5526">
        <v>1.6</v>
      </c>
      <c r="L5526">
        <v>13.8</v>
      </c>
      <c r="M5526">
        <v>3.8</v>
      </c>
      <c r="N5526">
        <v>64.3</v>
      </c>
      <c r="O5526">
        <v>1.4</v>
      </c>
      <c r="Q5526">
        <v>3</v>
      </c>
      <c r="R5526">
        <v>1.1000000000000001</v>
      </c>
      <c r="S5526">
        <v>21.8</v>
      </c>
      <c r="T5526">
        <v>0.7</v>
      </c>
      <c r="U5526">
        <v>6.1</v>
      </c>
      <c r="V5526">
        <v>1.2</v>
      </c>
      <c r="W5526">
        <v>19</v>
      </c>
      <c r="X5526">
        <v>0</v>
      </c>
      <c r="Z5526">
        <v>1</v>
      </c>
      <c r="AA5526">
        <v>0</v>
      </c>
      <c r="AB5526">
        <v>13</v>
      </c>
      <c r="AC5526">
        <v>0</v>
      </c>
      <c r="AD5526">
        <v>4</v>
      </c>
      <c r="AE5526">
        <v>0</v>
      </c>
      <c r="AY5526" s="59"/>
    </row>
    <row r="5527" spans="1:51">
      <c r="A5527" s="19">
        <v>43847</v>
      </c>
      <c r="B5527" t="s">
        <v>30</v>
      </c>
      <c r="C5527" s="19">
        <v>43893</v>
      </c>
      <c r="D5527">
        <v>64</v>
      </c>
      <c r="E5527">
        <v>38.5</v>
      </c>
      <c r="F5527">
        <v>8.3000000000000007</v>
      </c>
      <c r="H5527">
        <v>9</v>
      </c>
      <c r="I5527">
        <v>2.7</v>
      </c>
      <c r="J5527">
        <v>16</v>
      </c>
      <c r="K5527">
        <v>1.9</v>
      </c>
      <c r="L5527">
        <v>12.8</v>
      </c>
      <c r="M5527">
        <v>3.4</v>
      </c>
      <c r="N5527">
        <v>80.8</v>
      </c>
      <c r="O5527">
        <v>2.2999999999999998</v>
      </c>
      <c r="Q5527">
        <v>2.5</v>
      </c>
      <c r="R5527">
        <v>0.9</v>
      </c>
      <c r="S5527">
        <v>7.1</v>
      </c>
      <c r="T5527">
        <v>0.7</v>
      </c>
      <c r="U5527">
        <v>4.5999999999999996</v>
      </c>
      <c r="V5527">
        <v>0.7</v>
      </c>
      <c r="W5527">
        <v>40</v>
      </c>
      <c r="X5527">
        <v>1</v>
      </c>
      <c r="Z5527">
        <v>1</v>
      </c>
      <c r="AA5527">
        <v>0</v>
      </c>
      <c r="AB5527">
        <v>17</v>
      </c>
      <c r="AC5527">
        <v>0</v>
      </c>
      <c r="AD5527">
        <v>5</v>
      </c>
      <c r="AE5527">
        <v>0</v>
      </c>
      <c r="AY5527" s="59"/>
    </row>
    <row r="5528" spans="1:51">
      <c r="A5528" s="19">
        <v>43847</v>
      </c>
      <c r="B5528" t="s">
        <v>31</v>
      </c>
      <c r="C5528" s="19">
        <v>43893</v>
      </c>
      <c r="D5528">
        <v>228</v>
      </c>
      <c r="E5528">
        <v>31.7</v>
      </c>
      <c r="F5528">
        <v>7.9</v>
      </c>
      <c r="H5528">
        <v>8.1</v>
      </c>
      <c r="I5528">
        <v>2.8</v>
      </c>
      <c r="J5528">
        <v>19.7</v>
      </c>
      <c r="K5528">
        <v>2</v>
      </c>
      <c r="L5528">
        <v>16.100000000000001</v>
      </c>
      <c r="M5528">
        <v>4.3</v>
      </c>
      <c r="N5528">
        <v>60.6</v>
      </c>
      <c r="O5528">
        <v>3.2</v>
      </c>
      <c r="Q5528">
        <v>3.5</v>
      </c>
      <c r="R5528">
        <v>1.4</v>
      </c>
      <c r="S5528">
        <v>16.8</v>
      </c>
      <c r="T5528">
        <v>1.1000000000000001</v>
      </c>
      <c r="U5528">
        <v>11.1</v>
      </c>
      <c r="V5528">
        <v>1.8</v>
      </c>
      <c r="W5528">
        <v>104</v>
      </c>
      <c r="X5528">
        <v>3</v>
      </c>
      <c r="Z5528">
        <v>3</v>
      </c>
      <c r="AA5528">
        <v>0</v>
      </c>
      <c r="AB5528">
        <v>65</v>
      </c>
      <c r="AC5528">
        <v>0</v>
      </c>
      <c r="AD5528">
        <v>53</v>
      </c>
      <c r="AE5528">
        <v>0</v>
      </c>
      <c r="AY5528" s="59"/>
    </row>
    <row r="5529" spans="1:51">
      <c r="A5529" s="19">
        <v>43847</v>
      </c>
      <c r="B5529" t="s">
        <v>32</v>
      </c>
      <c r="C5529" s="19">
        <v>43893</v>
      </c>
      <c r="D5529">
        <v>29</v>
      </c>
      <c r="E5529">
        <v>21.4</v>
      </c>
      <c r="F5529">
        <v>3.2</v>
      </c>
      <c r="H5529">
        <v>10.8</v>
      </c>
      <c r="I5529">
        <v>5.4</v>
      </c>
      <c r="J5529">
        <v>26.1</v>
      </c>
      <c r="K5529">
        <v>2.6</v>
      </c>
      <c r="L5529">
        <v>17.899999999999999</v>
      </c>
      <c r="M5529">
        <v>5.2</v>
      </c>
      <c r="N5529">
        <v>25.7</v>
      </c>
      <c r="O5529">
        <v>1.8</v>
      </c>
      <c r="Q5529">
        <v>6.5</v>
      </c>
      <c r="R5529">
        <v>2.7</v>
      </c>
      <c r="S5529">
        <v>42.1</v>
      </c>
      <c r="T5529">
        <v>1.4</v>
      </c>
      <c r="U5529">
        <v>17</v>
      </c>
      <c r="V5529">
        <v>2.4</v>
      </c>
      <c r="W5529">
        <v>9</v>
      </c>
      <c r="X5529">
        <v>0</v>
      </c>
      <c r="Z5529">
        <v>1</v>
      </c>
      <c r="AA5529">
        <v>0</v>
      </c>
      <c r="AB5529">
        <v>11</v>
      </c>
      <c r="AC5529">
        <v>0</v>
      </c>
      <c r="AD5529">
        <v>8</v>
      </c>
      <c r="AE5529">
        <v>0</v>
      </c>
      <c r="AY5529" s="59"/>
    </row>
    <row r="5530" spans="1:51">
      <c r="A5530" s="19">
        <v>43847</v>
      </c>
      <c r="B5530" t="s">
        <v>33</v>
      </c>
      <c r="C5530" s="19">
        <v>43893</v>
      </c>
      <c r="D5530">
        <v>16</v>
      </c>
      <c r="E5530">
        <v>18.899999999999999</v>
      </c>
      <c r="F5530">
        <v>6</v>
      </c>
      <c r="H5530">
        <v>10.1</v>
      </c>
      <c r="I5530">
        <v>3.7</v>
      </c>
      <c r="J5530">
        <v>32.700000000000003</v>
      </c>
      <c r="K5530">
        <v>2.1</v>
      </c>
      <c r="L5530">
        <v>16</v>
      </c>
      <c r="M5530">
        <v>3.1</v>
      </c>
      <c r="N5530">
        <v>15.4</v>
      </c>
      <c r="O5530">
        <v>2.4</v>
      </c>
      <c r="Q5530">
        <v>4.5</v>
      </c>
      <c r="R5530">
        <v>1.2</v>
      </c>
      <c r="S5530">
        <v>63.1</v>
      </c>
      <c r="T5530">
        <v>0.9</v>
      </c>
      <c r="U5530">
        <v>10.9</v>
      </c>
      <c r="V5530">
        <v>1.3</v>
      </c>
      <c r="W5530">
        <v>4</v>
      </c>
      <c r="X5530">
        <v>0</v>
      </c>
      <c r="Z5530">
        <v>0</v>
      </c>
      <c r="AA5530">
        <v>0</v>
      </c>
      <c r="AB5530">
        <v>8</v>
      </c>
      <c r="AC5530">
        <v>0</v>
      </c>
      <c r="AD5530">
        <v>4</v>
      </c>
      <c r="AE5530">
        <v>0</v>
      </c>
      <c r="AY5530" s="59"/>
    </row>
    <row r="5531" spans="1:51">
      <c r="A5531" s="19">
        <v>43847</v>
      </c>
      <c r="B5531" t="s">
        <v>34</v>
      </c>
      <c r="C5531" s="19">
        <v>43893</v>
      </c>
      <c r="D5531">
        <v>99</v>
      </c>
      <c r="E5531">
        <v>33.799999999999997</v>
      </c>
      <c r="F5531">
        <v>7.4</v>
      </c>
      <c r="H5531">
        <v>10.4</v>
      </c>
      <c r="I5531">
        <v>3.7</v>
      </c>
      <c r="J5531">
        <v>18.600000000000001</v>
      </c>
      <c r="K5531">
        <v>1.6</v>
      </c>
      <c r="L5531">
        <v>13.5</v>
      </c>
      <c r="M5531">
        <v>3.5</v>
      </c>
      <c r="N5531">
        <v>67.900000000000006</v>
      </c>
      <c r="O5531">
        <v>2.6</v>
      </c>
      <c r="Q5531">
        <v>4.5999999999999996</v>
      </c>
      <c r="R5531">
        <v>1.3</v>
      </c>
      <c r="S5531">
        <v>13.9</v>
      </c>
      <c r="T5531">
        <v>0.8</v>
      </c>
      <c r="U5531">
        <v>7</v>
      </c>
      <c r="V5531">
        <v>1.5</v>
      </c>
      <c r="W5531">
        <v>55</v>
      </c>
      <c r="X5531">
        <v>1</v>
      </c>
      <c r="Z5531">
        <v>3</v>
      </c>
      <c r="AA5531">
        <v>0</v>
      </c>
      <c r="AB5531">
        <v>30</v>
      </c>
      <c r="AC5531">
        <v>0</v>
      </c>
      <c r="AD5531">
        <v>10</v>
      </c>
      <c r="AE5531">
        <v>0</v>
      </c>
      <c r="AY5531" s="59"/>
    </row>
    <row r="5532" spans="1:51">
      <c r="A5532" s="19">
        <v>43847</v>
      </c>
      <c r="B5532" t="s">
        <v>35</v>
      </c>
      <c r="C5532" s="19">
        <v>43900</v>
      </c>
      <c r="D5532">
        <v>20</v>
      </c>
      <c r="E5532">
        <v>25.1</v>
      </c>
      <c r="F5532">
        <v>3.1</v>
      </c>
      <c r="H5532">
        <v>10.1</v>
      </c>
      <c r="I5532">
        <v>2.4</v>
      </c>
      <c r="J5532">
        <v>29.7</v>
      </c>
      <c r="K5532">
        <v>1.5</v>
      </c>
      <c r="L5532">
        <v>15.5</v>
      </c>
      <c r="M5532">
        <v>5.3</v>
      </c>
      <c r="N5532">
        <v>30.5</v>
      </c>
      <c r="O5532">
        <v>1.5</v>
      </c>
      <c r="Q5532">
        <v>4.8</v>
      </c>
      <c r="R5532">
        <v>1.3</v>
      </c>
      <c r="S5532">
        <v>48.2</v>
      </c>
      <c r="T5532">
        <v>0.9</v>
      </c>
      <c r="U5532">
        <v>10.5</v>
      </c>
      <c r="V5532">
        <v>2</v>
      </c>
      <c r="W5532">
        <v>7</v>
      </c>
      <c r="X5532">
        <v>0</v>
      </c>
      <c r="Z5532">
        <v>1</v>
      </c>
      <c r="AA5532">
        <v>0</v>
      </c>
      <c r="AB5532">
        <v>8</v>
      </c>
      <c r="AC5532">
        <v>0</v>
      </c>
      <c r="AD5532">
        <v>4</v>
      </c>
      <c r="AE5532">
        <v>0</v>
      </c>
      <c r="AY5532" s="59"/>
    </row>
    <row r="5533" spans="1:51">
      <c r="A5533" s="19">
        <v>43847</v>
      </c>
      <c r="B5533" t="s">
        <v>36</v>
      </c>
      <c r="C5533" s="19">
        <v>43900</v>
      </c>
      <c r="D5533">
        <v>125</v>
      </c>
      <c r="E5533">
        <v>30.8</v>
      </c>
      <c r="F5533">
        <v>6.5</v>
      </c>
      <c r="H5533">
        <v>10.8</v>
      </c>
      <c r="I5533">
        <v>3.2</v>
      </c>
      <c r="J5533">
        <v>21.3</v>
      </c>
      <c r="K5533">
        <v>1.2</v>
      </c>
      <c r="L5533">
        <v>15.6</v>
      </c>
      <c r="M5533">
        <v>3.2</v>
      </c>
      <c r="N5533">
        <v>55.3</v>
      </c>
      <c r="O5533">
        <v>2.7</v>
      </c>
      <c r="Q5533">
        <v>5.8</v>
      </c>
      <c r="R5533">
        <v>1.4</v>
      </c>
      <c r="S5533">
        <v>21.3</v>
      </c>
      <c r="T5533">
        <v>1</v>
      </c>
      <c r="U5533">
        <v>10.6</v>
      </c>
      <c r="V5533">
        <v>1.5</v>
      </c>
      <c r="W5533">
        <v>54</v>
      </c>
      <c r="X5533">
        <v>1</v>
      </c>
      <c r="Z5533">
        <v>5</v>
      </c>
      <c r="AA5533">
        <v>0</v>
      </c>
      <c r="AB5533">
        <v>37</v>
      </c>
      <c r="AC5533">
        <v>0</v>
      </c>
      <c r="AD5533">
        <v>27</v>
      </c>
      <c r="AE5533">
        <v>0</v>
      </c>
      <c r="AY5533" s="59"/>
    </row>
    <row r="5534" spans="1:51">
      <c r="A5534" s="19">
        <v>43847</v>
      </c>
      <c r="B5534" t="s">
        <v>37</v>
      </c>
      <c r="C5534" s="19">
        <v>43900</v>
      </c>
      <c r="D5534">
        <v>36</v>
      </c>
      <c r="E5534">
        <v>44.3</v>
      </c>
      <c r="F5534">
        <v>8.6999999999999993</v>
      </c>
      <c r="H5534">
        <v>6</v>
      </c>
      <c r="I5534">
        <v>2.5</v>
      </c>
      <c r="J5534">
        <v>13.8</v>
      </c>
      <c r="K5534">
        <v>2.8</v>
      </c>
      <c r="L5534">
        <v>11.2</v>
      </c>
      <c r="M5534">
        <v>3.3</v>
      </c>
      <c r="N5534">
        <v>90.2</v>
      </c>
      <c r="O5534">
        <v>1.6</v>
      </c>
      <c r="Q5534">
        <v>0.9</v>
      </c>
      <c r="R5534">
        <v>0.4</v>
      </c>
      <c r="S5534">
        <v>3.3</v>
      </c>
      <c r="T5534">
        <v>0.4</v>
      </c>
      <c r="U5534">
        <v>2.2999999999999998</v>
      </c>
      <c r="V5534">
        <v>0.5</v>
      </c>
      <c r="W5534">
        <v>29</v>
      </c>
      <c r="X5534">
        <v>1</v>
      </c>
      <c r="Z5534">
        <v>0</v>
      </c>
      <c r="AA5534">
        <v>0</v>
      </c>
      <c r="AB5534">
        <v>4</v>
      </c>
      <c r="AC5534">
        <v>0</v>
      </c>
      <c r="AD5534">
        <v>2</v>
      </c>
      <c r="AE5534">
        <v>0</v>
      </c>
      <c r="AY5534" s="59"/>
    </row>
    <row r="5535" spans="1:51">
      <c r="A5535" s="19">
        <v>43847</v>
      </c>
      <c r="B5535" t="s">
        <v>38</v>
      </c>
      <c r="C5535" s="19">
        <v>43900</v>
      </c>
      <c r="D5535">
        <v>68</v>
      </c>
      <c r="E5535">
        <v>36.9</v>
      </c>
      <c r="F5535">
        <v>7.9</v>
      </c>
      <c r="H5535">
        <v>9.4</v>
      </c>
      <c r="I5535">
        <v>2.8</v>
      </c>
      <c r="J5535">
        <v>17.100000000000001</v>
      </c>
      <c r="K5535">
        <v>1.8</v>
      </c>
      <c r="L5535">
        <v>13.2</v>
      </c>
      <c r="M5535">
        <v>3.5</v>
      </c>
      <c r="N5535">
        <v>75.7</v>
      </c>
      <c r="O5535">
        <v>2.5</v>
      </c>
      <c r="Q5535">
        <v>3.2</v>
      </c>
      <c r="R5535">
        <v>1.1000000000000001</v>
      </c>
      <c r="S5535">
        <v>9.6999999999999993</v>
      </c>
      <c r="T5535">
        <v>0.9</v>
      </c>
      <c r="U5535">
        <v>5.5</v>
      </c>
      <c r="V5535">
        <v>1.2</v>
      </c>
      <c r="W5535">
        <v>40</v>
      </c>
      <c r="X5535">
        <v>1</v>
      </c>
      <c r="Z5535">
        <v>2</v>
      </c>
      <c r="AA5535">
        <v>0</v>
      </c>
      <c r="AB5535">
        <v>19</v>
      </c>
      <c r="AC5535">
        <v>0</v>
      </c>
      <c r="AD5535">
        <v>6</v>
      </c>
      <c r="AE5535">
        <v>0</v>
      </c>
      <c r="AY5535" s="59"/>
    </row>
    <row r="5536" spans="1:51">
      <c r="A5536" s="19">
        <v>43847</v>
      </c>
      <c r="B5536" t="s">
        <v>39</v>
      </c>
      <c r="C5536" s="19">
        <v>43900</v>
      </c>
      <c r="D5536">
        <v>14</v>
      </c>
      <c r="E5536">
        <v>26.2</v>
      </c>
      <c r="F5536">
        <v>3.1</v>
      </c>
      <c r="H5536">
        <v>13.8</v>
      </c>
      <c r="I5536">
        <v>4.5</v>
      </c>
      <c r="J5536">
        <v>22.6</v>
      </c>
      <c r="K5536">
        <v>1.9</v>
      </c>
      <c r="L5536">
        <v>16.899999999999999</v>
      </c>
      <c r="M5536">
        <v>3.7</v>
      </c>
      <c r="N5536">
        <v>39.700000000000003</v>
      </c>
      <c r="O5536">
        <v>1.7</v>
      </c>
      <c r="Q5536">
        <v>9.4</v>
      </c>
      <c r="R5536">
        <v>2.2999999999999998</v>
      </c>
      <c r="S5536">
        <v>28.2</v>
      </c>
      <c r="T5536">
        <v>1.4</v>
      </c>
      <c r="U5536">
        <v>14.8</v>
      </c>
      <c r="V5536">
        <v>2.1</v>
      </c>
      <c r="W5536">
        <v>5</v>
      </c>
      <c r="X5536">
        <v>0</v>
      </c>
      <c r="Z5536">
        <v>2</v>
      </c>
      <c r="AA5536">
        <v>0</v>
      </c>
      <c r="AB5536">
        <v>4</v>
      </c>
      <c r="AC5536">
        <v>0</v>
      </c>
      <c r="AD5536">
        <v>3</v>
      </c>
      <c r="AE5536">
        <v>0</v>
      </c>
      <c r="AY5536" s="59"/>
    </row>
    <row r="5537" spans="1:51">
      <c r="A5537" s="19">
        <v>43847</v>
      </c>
      <c r="B5537" t="s">
        <v>40</v>
      </c>
      <c r="C5537" s="19">
        <v>43900</v>
      </c>
      <c r="D5537">
        <v>89</v>
      </c>
      <c r="E5537">
        <v>21.3</v>
      </c>
      <c r="F5537">
        <v>6.4</v>
      </c>
      <c r="H5537">
        <v>9.9</v>
      </c>
      <c r="I5537">
        <v>4.7</v>
      </c>
      <c r="J5537">
        <v>23.9</v>
      </c>
      <c r="K5537">
        <v>2.2999999999999998</v>
      </c>
      <c r="L5537">
        <v>19.100000000000001</v>
      </c>
      <c r="M5537">
        <v>5</v>
      </c>
      <c r="N5537">
        <v>26.4</v>
      </c>
      <c r="O5537">
        <v>3.9</v>
      </c>
      <c r="Q5537">
        <v>6.1</v>
      </c>
      <c r="R5537">
        <v>2.6</v>
      </c>
      <c r="S5537">
        <v>35</v>
      </c>
      <c r="T5537">
        <v>1.7</v>
      </c>
      <c r="U5537">
        <v>21.2</v>
      </c>
      <c r="V5537">
        <v>2.9</v>
      </c>
      <c r="W5537">
        <v>28</v>
      </c>
      <c r="X5537">
        <v>0</v>
      </c>
      <c r="Z5537">
        <v>3</v>
      </c>
      <c r="AA5537">
        <v>0</v>
      </c>
      <c r="AB5537">
        <v>32</v>
      </c>
      <c r="AC5537">
        <v>0</v>
      </c>
      <c r="AD5537">
        <v>26</v>
      </c>
      <c r="AE5537">
        <v>0</v>
      </c>
      <c r="AY5537" s="59"/>
    </row>
    <row r="5538" spans="1:51">
      <c r="A5538" s="19">
        <v>43847</v>
      </c>
      <c r="B5538" t="s">
        <v>41</v>
      </c>
      <c r="C5538" s="19">
        <v>43904</v>
      </c>
      <c r="D5538">
        <v>6</v>
      </c>
      <c r="E5538">
        <v>30.2</v>
      </c>
      <c r="F5538">
        <v>6.8</v>
      </c>
      <c r="H5538">
        <v>8.8000000000000007</v>
      </c>
      <c r="I5538">
        <v>3</v>
      </c>
      <c r="J5538">
        <v>21.2</v>
      </c>
      <c r="K5538">
        <v>1.8</v>
      </c>
      <c r="L5538">
        <v>16.8</v>
      </c>
      <c r="M5538">
        <v>3.9</v>
      </c>
      <c r="N5538">
        <v>53</v>
      </c>
      <c r="O5538">
        <v>3.3</v>
      </c>
      <c r="Q5538">
        <v>4.2</v>
      </c>
      <c r="R5538">
        <v>1.6</v>
      </c>
      <c r="S5538">
        <v>21.4</v>
      </c>
      <c r="T5538">
        <v>1.2</v>
      </c>
      <c r="U5538">
        <v>13.3</v>
      </c>
      <c r="V5538">
        <v>1.8</v>
      </c>
      <c r="W5538">
        <v>3</v>
      </c>
      <c r="X5538">
        <v>0</v>
      </c>
      <c r="Z5538">
        <v>0</v>
      </c>
      <c r="AA5538">
        <v>0</v>
      </c>
      <c r="AB5538">
        <v>2</v>
      </c>
      <c r="AC5538">
        <v>0</v>
      </c>
      <c r="AD5538">
        <v>1</v>
      </c>
      <c r="AE5538">
        <v>0</v>
      </c>
      <c r="AY5538" s="59"/>
    </row>
    <row r="5539" spans="1:51">
      <c r="A5539" s="19">
        <v>43847</v>
      </c>
      <c r="B5539" t="s">
        <v>43</v>
      </c>
      <c r="C5539" s="19">
        <v>43907</v>
      </c>
      <c r="D5539">
        <v>67</v>
      </c>
      <c r="E5539">
        <v>30.8</v>
      </c>
      <c r="F5539">
        <v>6.5</v>
      </c>
      <c r="H5539">
        <v>11.4</v>
      </c>
      <c r="I5539">
        <v>3.5</v>
      </c>
      <c r="J5539">
        <v>20.399999999999999</v>
      </c>
      <c r="K5539">
        <v>1.3</v>
      </c>
      <c r="L5539">
        <v>15.4</v>
      </c>
      <c r="M5539">
        <v>3.4</v>
      </c>
      <c r="N5539">
        <v>54.7</v>
      </c>
      <c r="O5539">
        <v>3.2</v>
      </c>
      <c r="Q5539">
        <v>6.3</v>
      </c>
      <c r="R5539">
        <v>1.8</v>
      </c>
      <c r="S5539">
        <v>19.899999999999999</v>
      </c>
      <c r="T5539">
        <v>1.2</v>
      </c>
      <c r="U5539">
        <v>10.9</v>
      </c>
      <c r="V5539">
        <v>1.7</v>
      </c>
      <c r="W5539">
        <v>30</v>
      </c>
      <c r="X5539">
        <v>0</v>
      </c>
      <c r="Z5539">
        <v>3</v>
      </c>
      <c r="AA5539">
        <v>0</v>
      </c>
      <c r="AB5539">
        <v>20</v>
      </c>
      <c r="AC5539">
        <v>0</v>
      </c>
      <c r="AD5539">
        <v>15</v>
      </c>
      <c r="AE5539">
        <v>0</v>
      </c>
      <c r="AY5539" s="59"/>
    </row>
    <row r="5540" spans="1:51">
      <c r="A5540" s="19">
        <v>43847</v>
      </c>
      <c r="B5540" t="s">
        <v>44</v>
      </c>
      <c r="C5540" s="19">
        <v>43907</v>
      </c>
      <c r="D5540">
        <v>219</v>
      </c>
      <c r="E5540">
        <v>30.5</v>
      </c>
      <c r="F5540">
        <v>6.9</v>
      </c>
      <c r="H5540">
        <v>9.3000000000000007</v>
      </c>
      <c r="I5540">
        <v>2.2000000000000002</v>
      </c>
      <c r="J5540">
        <v>21.2</v>
      </c>
      <c r="K5540">
        <v>2.2999999999999998</v>
      </c>
      <c r="L5540">
        <v>15.8</v>
      </c>
      <c r="M5540">
        <v>4.5</v>
      </c>
      <c r="N5540">
        <v>53.9</v>
      </c>
      <c r="O5540">
        <v>3.4</v>
      </c>
      <c r="Q5540">
        <v>4.7</v>
      </c>
      <c r="R5540">
        <v>1.4</v>
      </c>
      <c r="S5540">
        <v>21</v>
      </c>
      <c r="T5540">
        <v>1.4</v>
      </c>
      <c r="U5540">
        <v>11.6</v>
      </c>
      <c r="V5540">
        <v>2.2000000000000002</v>
      </c>
      <c r="W5540">
        <v>96</v>
      </c>
      <c r="X5540">
        <v>1</v>
      </c>
      <c r="Z5540">
        <v>5</v>
      </c>
      <c r="AA5540">
        <v>0</v>
      </c>
      <c r="AB5540">
        <v>67</v>
      </c>
      <c r="AC5540">
        <v>0</v>
      </c>
      <c r="AD5540">
        <v>50</v>
      </c>
      <c r="AE5540">
        <v>0</v>
      </c>
      <c r="AY5540" s="59"/>
    </row>
    <row r="5541" spans="1:51">
      <c r="A5541" s="19">
        <v>43847</v>
      </c>
      <c r="B5541" t="s">
        <v>45</v>
      </c>
      <c r="C5541" s="19">
        <v>43907</v>
      </c>
      <c r="D5541">
        <v>155</v>
      </c>
      <c r="E5541">
        <v>37.200000000000003</v>
      </c>
      <c r="F5541">
        <v>8</v>
      </c>
      <c r="H5541">
        <v>7.1</v>
      </c>
      <c r="I5541">
        <v>3.5</v>
      </c>
      <c r="J5541">
        <v>15.9</v>
      </c>
      <c r="K5541">
        <v>1.8</v>
      </c>
      <c r="L5541">
        <v>15.4</v>
      </c>
      <c r="M5541">
        <v>3.5</v>
      </c>
      <c r="N5541">
        <v>74.3</v>
      </c>
      <c r="O5541">
        <v>3</v>
      </c>
      <c r="Q5541">
        <v>2.5</v>
      </c>
      <c r="R5541">
        <v>1.2</v>
      </c>
      <c r="S5541">
        <v>8.6999999999999993</v>
      </c>
      <c r="T5541">
        <v>0.9</v>
      </c>
      <c r="U5541">
        <v>8</v>
      </c>
      <c r="V5541">
        <v>1.1000000000000001</v>
      </c>
      <c r="W5541">
        <v>83</v>
      </c>
      <c r="X5541">
        <v>2</v>
      </c>
      <c r="Z5541">
        <v>1</v>
      </c>
      <c r="AA5541">
        <v>0</v>
      </c>
      <c r="AB5541">
        <v>35</v>
      </c>
      <c r="AC5541">
        <v>0</v>
      </c>
      <c r="AD5541">
        <v>34</v>
      </c>
      <c r="AE5541">
        <v>0</v>
      </c>
      <c r="AY5541" s="59"/>
    </row>
    <row r="5542" spans="1:51">
      <c r="A5542" s="19">
        <v>43847</v>
      </c>
      <c r="B5542" t="s">
        <v>42</v>
      </c>
      <c r="C5542" s="19">
        <v>43907</v>
      </c>
      <c r="D5542">
        <v>136</v>
      </c>
      <c r="E5542">
        <v>29.8</v>
      </c>
      <c r="F5542">
        <v>7.1</v>
      </c>
      <c r="H5542">
        <v>12.1</v>
      </c>
      <c r="I5542">
        <v>3.7</v>
      </c>
      <c r="J5542">
        <v>19.600000000000001</v>
      </c>
      <c r="K5542">
        <v>1.4</v>
      </c>
      <c r="L5542">
        <v>15.5</v>
      </c>
      <c r="M5542">
        <v>3.3</v>
      </c>
      <c r="N5542">
        <v>52.4</v>
      </c>
      <c r="O5542">
        <v>3.6</v>
      </c>
      <c r="Q5542">
        <v>7.3</v>
      </c>
      <c r="R5542">
        <v>2.1</v>
      </c>
      <c r="S5542">
        <v>19.399999999999999</v>
      </c>
      <c r="T5542">
        <v>1.3</v>
      </c>
      <c r="U5542">
        <v>11.6</v>
      </c>
      <c r="V5542">
        <v>1.9</v>
      </c>
      <c r="W5542">
        <v>58</v>
      </c>
      <c r="X5542">
        <v>1</v>
      </c>
      <c r="Z5542">
        <v>9</v>
      </c>
      <c r="AA5542">
        <v>0</v>
      </c>
      <c r="AB5542">
        <v>38</v>
      </c>
      <c r="AC5542">
        <v>0</v>
      </c>
      <c r="AD5542">
        <v>30</v>
      </c>
      <c r="AE5542">
        <v>0</v>
      </c>
      <c r="AY5542" s="59"/>
    </row>
    <row r="5543" spans="1:51">
      <c r="A5543" s="19">
        <v>43847</v>
      </c>
      <c r="B5543" t="s">
        <v>46</v>
      </c>
      <c r="C5543" s="19">
        <v>43914</v>
      </c>
      <c r="D5543">
        <v>105</v>
      </c>
      <c r="E5543">
        <v>41.2</v>
      </c>
      <c r="F5543">
        <v>8.5</v>
      </c>
      <c r="H5543">
        <v>7.1</v>
      </c>
      <c r="I5543">
        <v>2.6</v>
      </c>
      <c r="J5543">
        <v>15.3</v>
      </c>
      <c r="K5543">
        <v>2.4</v>
      </c>
      <c r="L5543">
        <v>12.1</v>
      </c>
      <c r="M5543">
        <v>3.4</v>
      </c>
      <c r="N5543">
        <v>83</v>
      </c>
      <c r="O5543">
        <v>2.2000000000000002</v>
      </c>
      <c r="Q5543">
        <v>1.8</v>
      </c>
      <c r="R5543">
        <v>0.7</v>
      </c>
      <c r="S5543">
        <v>6.4</v>
      </c>
      <c r="T5543">
        <v>0.7</v>
      </c>
      <c r="U5543">
        <v>3.9</v>
      </c>
      <c r="V5543">
        <v>1</v>
      </c>
      <c r="W5543">
        <v>69</v>
      </c>
      <c r="X5543">
        <v>2</v>
      </c>
      <c r="Z5543">
        <v>1</v>
      </c>
      <c r="AA5543">
        <v>0</v>
      </c>
      <c r="AB5543">
        <v>26</v>
      </c>
      <c r="AC5543">
        <v>0</v>
      </c>
      <c r="AD5543">
        <v>7</v>
      </c>
      <c r="AE5543">
        <v>0</v>
      </c>
      <c r="AY5543" s="59"/>
    </row>
    <row r="5544" spans="1:51">
      <c r="A5544" s="19">
        <v>43847</v>
      </c>
      <c r="B5544" t="s">
        <v>47</v>
      </c>
      <c r="C5544" s="19">
        <v>43919</v>
      </c>
      <c r="D5544">
        <v>51</v>
      </c>
      <c r="E5544">
        <v>30.2</v>
      </c>
      <c r="F5544">
        <v>6.8</v>
      </c>
      <c r="H5544">
        <v>8.8000000000000007</v>
      </c>
      <c r="I5544">
        <v>3</v>
      </c>
      <c r="J5544">
        <v>21.2</v>
      </c>
      <c r="K5544">
        <v>1.8</v>
      </c>
      <c r="L5544">
        <v>16.8</v>
      </c>
      <c r="M5544">
        <v>3.9</v>
      </c>
      <c r="N5544">
        <v>51.3</v>
      </c>
      <c r="O5544">
        <v>3.7</v>
      </c>
      <c r="Q5544">
        <v>4.5999999999999996</v>
      </c>
      <c r="R5544">
        <v>1.6</v>
      </c>
      <c r="S5544">
        <v>21.8</v>
      </c>
      <c r="T5544">
        <v>1.4</v>
      </c>
      <c r="U5544">
        <v>13.3</v>
      </c>
      <c r="V5544">
        <v>2.1</v>
      </c>
      <c r="W5544">
        <v>22</v>
      </c>
      <c r="X5544">
        <v>0</v>
      </c>
      <c r="Z5544">
        <v>1</v>
      </c>
      <c r="AA5544">
        <v>0</v>
      </c>
      <c r="AB5544">
        <v>16</v>
      </c>
      <c r="AC5544">
        <v>0</v>
      </c>
      <c r="AD5544">
        <v>12</v>
      </c>
      <c r="AE5544">
        <v>0</v>
      </c>
      <c r="AY5544" s="59"/>
    </row>
    <row r="5545" spans="1:51">
      <c r="A5545" s="19">
        <v>43847</v>
      </c>
      <c r="B5545" t="s">
        <v>48</v>
      </c>
      <c r="C5545" s="19">
        <v>43925</v>
      </c>
      <c r="D5545">
        <v>15</v>
      </c>
      <c r="E5545">
        <v>29.7</v>
      </c>
      <c r="F5545">
        <v>5.7</v>
      </c>
      <c r="H5545">
        <v>9.1</v>
      </c>
      <c r="I5545">
        <v>2.2000000000000002</v>
      </c>
      <c r="J5545">
        <v>22.2</v>
      </c>
      <c r="K5545">
        <v>2.5</v>
      </c>
      <c r="L5545">
        <v>17.2</v>
      </c>
      <c r="M5545">
        <v>4</v>
      </c>
      <c r="N5545">
        <v>48.2</v>
      </c>
      <c r="O5545">
        <v>2.9</v>
      </c>
      <c r="Q5545">
        <v>4.7</v>
      </c>
      <c r="R5545">
        <v>1.7</v>
      </c>
      <c r="S5545">
        <v>23.6</v>
      </c>
      <c r="T5545">
        <v>1.8</v>
      </c>
      <c r="U5545">
        <v>14.4</v>
      </c>
      <c r="V5545">
        <v>2.2999999999999998</v>
      </c>
      <c r="W5545">
        <v>6</v>
      </c>
      <c r="X5545">
        <v>0</v>
      </c>
      <c r="Z5545">
        <v>0</v>
      </c>
      <c r="AA5545">
        <v>0</v>
      </c>
      <c r="AB5545">
        <v>5</v>
      </c>
      <c r="AC5545">
        <v>0</v>
      </c>
      <c r="AD5545">
        <v>4</v>
      </c>
      <c r="AE5545">
        <v>0</v>
      </c>
      <c r="AY5545" s="59"/>
    </row>
    <row r="5546" spans="1:51">
      <c r="A5546" s="19">
        <v>43847</v>
      </c>
      <c r="B5546" t="s">
        <v>49</v>
      </c>
      <c r="C5546" s="19">
        <v>43925</v>
      </c>
      <c r="D5546">
        <v>24</v>
      </c>
      <c r="E5546">
        <v>23.8</v>
      </c>
      <c r="F5546">
        <v>7.4</v>
      </c>
      <c r="H5546">
        <v>8.1999999999999993</v>
      </c>
      <c r="I5546">
        <v>2.7</v>
      </c>
      <c r="J5546">
        <v>24.2</v>
      </c>
      <c r="K5546">
        <v>2.8</v>
      </c>
      <c r="L5546">
        <v>18.2</v>
      </c>
      <c r="M5546">
        <v>5.3</v>
      </c>
      <c r="N5546">
        <v>31.6</v>
      </c>
      <c r="O5546">
        <v>4.9000000000000004</v>
      </c>
      <c r="Q5546">
        <v>5</v>
      </c>
      <c r="R5546">
        <v>2.2000000000000002</v>
      </c>
      <c r="S5546">
        <v>32.4</v>
      </c>
      <c r="T5546">
        <v>2.2999999999999998</v>
      </c>
      <c r="U5546">
        <v>18.3</v>
      </c>
      <c r="V5546">
        <v>3</v>
      </c>
      <c r="W5546">
        <v>9</v>
      </c>
      <c r="X5546">
        <v>0</v>
      </c>
      <c r="Z5546">
        <v>0</v>
      </c>
      <c r="AA5546">
        <v>0</v>
      </c>
      <c r="AB5546">
        <v>9</v>
      </c>
      <c r="AC5546">
        <v>0</v>
      </c>
      <c r="AD5546">
        <v>7</v>
      </c>
      <c r="AE5546">
        <v>0</v>
      </c>
      <c r="AY5546" s="59"/>
    </row>
    <row r="5547" spans="1:51">
      <c r="A5547" s="19">
        <v>43847</v>
      </c>
      <c r="B5547" t="s">
        <v>50</v>
      </c>
      <c r="C5547" s="19">
        <v>43925</v>
      </c>
      <c r="D5547">
        <v>54</v>
      </c>
      <c r="E5547">
        <v>45.9</v>
      </c>
      <c r="F5547">
        <v>4.5999999999999996</v>
      </c>
      <c r="H5547">
        <v>6.4</v>
      </c>
      <c r="I5547">
        <v>2.7</v>
      </c>
      <c r="J5547">
        <v>14.8</v>
      </c>
      <c r="K5547">
        <v>2.8</v>
      </c>
      <c r="L5547">
        <v>11.8</v>
      </c>
      <c r="M5547">
        <v>3.6</v>
      </c>
      <c r="N5547">
        <v>88.3</v>
      </c>
      <c r="O5547">
        <v>1.1000000000000001</v>
      </c>
      <c r="Q5547">
        <v>1.1000000000000001</v>
      </c>
      <c r="R5547">
        <v>0.6</v>
      </c>
      <c r="S5547">
        <v>4.4000000000000004</v>
      </c>
      <c r="T5547">
        <v>0.6</v>
      </c>
      <c r="U5547">
        <v>2.8</v>
      </c>
      <c r="V5547">
        <v>0.7</v>
      </c>
      <c r="W5547">
        <v>43</v>
      </c>
      <c r="X5547">
        <v>0</v>
      </c>
      <c r="Z5547">
        <v>0</v>
      </c>
      <c r="AA5547">
        <v>0</v>
      </c>
      <c r="AB5547">
        <v>8</v>
      </c>
      <c r="AC5547">
        <v>0</v>
      </c>
      <c r="AD5547">
        <v>3</v>
      </c>
      <c r="AE5547">
        <v>0</v>
      </c>
      <c r="AY5547" s="59"/>
    </row>
    <row r="5548" spans="1:51">
      <c r="A5548" s="19">
        <v>43847</v>
      </c>
      <c r="B5548" t="s">
        <v>51</v>
      </c>
      <c r="C5548" s="19">
        <v>43925</v>
      </c>
      <c r="D5548">
        <v>14</v>
      </c>
      <c r="E5548">
        <v>28.5</v>
      </c>
      <c r="F5548">
        <v>2.9</v>
      </c>
      <c r="H5548">
        <v>10.9</v>
      </c>
      <c r="I5548">
        <v>2.8</v>
      </c>
      <c r="J5548">
        <v>23.5</v>
      </c>
      <c r="K5548">
        <v>2.7</v>
      </c>
      <c r="L5548">
        <v>16.600000000000001</v>
      </c>
      <c r="M5548">
        <v>4.5999999999999996</v>
      </c>
      <c r="N5548">
        <v>43.7</v>
      </c>
      <c r="O5548">
        <v>2</v>
      </c>
      <c r="Q5548">
        <v>6.5</v>
      </c>
      <c r="R5548">
        <v>1.9</v>
      </c>
      <c r="S5548">
        <v>27.8</v>
      </c>
      <c r="T5548">
        <v>2</v>
      </c>
      <c r="U5548">
        <v>13.3</v>
      </c>
      <c r="V5548">
        <v>2.5</v>
      </c>
      <c r="W5548">
        <v>5</v>
      </c>
      <c r="X5548">
        <v>0</v>
      </c>
      <c r="Z5548">
        <v>1</v>
      </c>
      <c r="AA5548">
        <v>0</v>
      </c>
      <c r="AB5548">
        <v>4</v>
      </c>
      <c r="AC5548">
        <v>0</v>
      </c>
      <c r="AD5548">
        <v>3</v>
      </c>
      <c r="AE5548">
        <v>0</v>
      </c>
      <c r="AY5548" s="59"/>
    </row>
    <row r="5549" spans="1:51">
      <c r="A5549" s="19">
        <v>43847</v>
      </c>
      <c r="B5549" t="s">
        <v>52</v>
      </c>
      <c r="C5549" s="19">
        <v>43928</v>
      </c>
      <c r="D5549">
        <v>84</v>
      </c>
      <c r="E5549">
        <v>24.8</v>
      </c>
      <c r="F5549">
        <v>7.2</v>
      </c>
      <c r="H5549">
        <v>12.2</v>
      </c>
      <c r="I5549">
        <v>4.5</v>
      </c>
      <c r="J5549">
        <v>21.6</v>
      </c>
      <c r="K5549">
        <v>1.6</v>
      </c>
      <c r="L5549">
        <v>16.600000000000001</v>
      </c>
      <c r="M5549">
        <v>4.0999999999999996</v>
      </c>
      <c r="N5549">
        <v>35.5</v>
      </c>
      <c r="O5549">
        <v>4.7</v>
      </c>
      <c r="Q5549">
        <v>8.9</v>
      </c>
      <c r="R5549">
        <v>3.2</v>
      </c>
      <c r="S5549">
        <v>26.5</v>
      </c>
      <c r="T5549">
        <v>1.8</v>
      </c>
      <c r="U5549">
        <v>16</v>
      </c>
      <c r="V5549">
        <v>3</v>
      </c>
      <c r="W5549">
        <v>30</v>
      </c>
      <c r="X5549">
        <v>1</v>
      </c>
      <c r="Z5549">
        <v>6</v>
      </c>
      <c r="AA5549">
        <v>0</v>
      </c>
      <c r="AB5549">
        <v>26</v>
      </c>
      <c r="AC5549">
        <v>0</v>
      </c>
      <c r="AD5549">
        <v>20</v>
      </c>
      <c r="AE5549">
        <v>0</v>
      </c>
      <c r="AY5549" s="59"/>
    </row>
    <row r="5550" spans="1:51">
      <c r="A5550" s="19">
        <v>43847</v>
      </c>
      <c r="B5550" t="s">
        <v>53</v>
      </c>
      <c r="C5550" s="19">
        <v>43949</v>
      </c>
      <c r="D5550">
        <v>60</v>
      </c>
      <c r="E5550">
        <v>24.1</v>
      </c>
      <c r="F5550">
        <v>8.1</v>
      </c>
      <c r="H5550">
        <v>11</v>
      </c>
      <c r="I5550">
        <v>3.4</v>
      </c>
      <c r="J5550">
        <v>20.9</v>
      </c>
      <c r="K5550">
        <v>2.4</v>
      </c>
      <c r="L5550">
        <v>19</v>
      </c>
      <c r="M5550">
        <v>3.8</v>
      </c>
      <c r="N5550">
        <v>32.4</v>
      </c>
      <c r="O5550">
        <v>5.9</v>
      </c>
      <c r="Q5550">
        <v>8.1999999999999993</v>
      </c>
      <c r="R5550">
        <v>3.1</v>
      </c>
      <c r="S5550">
        <v>24.1</v>
      </c>
      <c r="T5550">
        <v>2.5</v>
      </c>
      <c r="U5550">
        <v>20.3</v>
      </c>
      <c r="V5550">
        <v>3.1</v>
      </c>
      <c r="W5550">
        <v>21</v>
      </c>
      <c r="X5550">
        <v>1</v>
      </c>
      <c r="Z5550">
        <v>3</v>
      </c>
      <c r="AA5550">
        <v>0</v>
      </c>
      <c r="AB5550">
        <v>18</v>
      </c>
      <c r="AC5550">
        <v>0</v>
      </c>
      <c r="AD5550">
        <v>17</v>
      </c>
      <c r="AE5550">
        <v>0</v>
      </c>
      <c r="AY5550" s="59"/>
    </row>
    <row r="5551" spans="1:51">
      <c r="A5551" s="19">
        <v>43847</v>
      </c>
      <c r="B5551" t="s">
        <v>54</v>
      </c>
      <c r="C5551" s="19">
        <v>43949</v>
      </c>
      <c r="D5551">
        <v>21</v>
      </c>
      <c r="E5551">
        <v>34.700000000000003</v>
      </c>
      <c r="F5551">
        <v>7.5</v>
      </c>
      <c r="H5551">
        <v>9.6999999999999993</v>
      </c>
      <c r="I5551">
        <v>1.9</v>
      </c>
      <c r="J5551">
        <v>18.8</v>
      </c>
      <c r="K5551">
        <v>1.9</v>
      </c>
      <c r="L5551">
        <v>15.2</v>
      </c>
      <c r="M5551">
        <v>3</v>
      </c>
      <c r="N5551">
        <v>60.2</v>
      </c>
      <c r="O5551">
        <v>3.7</v>
      </c>
      <c r="Q5551">
        <v>5.4</v>
      </c>
      <c r="R5551">
        <v>1.9</v>
      </c>
      <c r="S5551">
        <v>14.6</v>
      </c>
      <c r="T5551">
        <v>1.6</v>
      </c>
      <c r="U5551">
        <v>10.3</v>
      </c>
      <c r="V5551">
        <v>1.7</v>
      </c>
      <c r="W5551">
        <v>10</v>
      </c>
      <c r="X5551">
        <v>0</v>
      </c>
      <c r="Z5551">
        <v>1</v>
      </c>
      <c r="AA5551">
        <v>0</v>
      </c>
      <c r="AB5551">
        <v>5</v>
      </c>
      <c r="AC5551">
        <v>0</v>
      </c>
      <c r="AD5551">
        <v>4</v>
      </c>
      <c r="AE5551">
        <v>0</v>
      </c>
      <c r="AY5551" s="59"/>
    </row>
    <row r="5552" spans="1:51">
      <c r="A5552" s="19">
        <v>43847</v>
      </c>
      <c r="B5552" t="s">
        <v>55</v>
      </c>
      <c r="C5552" s="19">
        <v>43949</v>
      </c>
      <c r="D5552">
        <v>96</v>
      </c>
      <c r="E5552">
        <v>32.299999999999997</v>
      </c>
      <c r="F5552">
        <v>7.7</v>
      </c>
      <c r="H5552">
        <v>9</v>
      </c>
      <c r="I5552">
        <v>2.1</v>
      </c>
      <c r="J5552">
        <v>19.100000000000001</v>
      </c>
      <c r="K5552">
        <v>2.8</v>
      </c>
      <c r="L5552">
        <v>16.3</v>
      </c>
      <c r="M5552">
        <v>3.3</v>
      </c>
      <c r="N5552">
        <v>54.4</v>
      </c>
      <c r="O5552">
        <v>4.5</v>
      </c>
      <c r="Q5552">
        <v>5.0999999999999996</v>
      </c>
      <c r="R5552">
        <v>1.9</v>
      </c>
      <c r="S5552">
        <v>16.8</v>
      </c>
      <c r="T5552">
        <v>2.1</v>
      </c>
      <c r="U5552">
        <v>12.6</v>
      </c>
      <c r="V5552">
        <v>2.2000000000000002</v>
      </c>
      <c r="W5552">
        <v>44</v>
      </c>
      <c r="X5552">
        <v>1</v>
      </c>
      <c r="Z5552">
        <v>2</v>
      </c>
      <c r="AA5552">
        <v>0</v>
      </c>
      <c r="AB5552">
        <v>26</v>
      </c>
      <c r="AC5552">
        <v>0</v>
      </c>
      <c r="AD5552">
        <v>22</v>
      </c>
      <c r="AE5552">
        <v>0</v>
      </c>
      <c r="AY5552" s="59"/>
    </row>
    <row r="5553" spans="1:51">
      <c r="A5553" s="19">
        <v>43847</v>
      </c>
      <c r="B5553" t="s">
        <v>56</v>
      </c>
      <c r="C5553" s="19">
        <v>43949</v>
      </c>
      <c r="D5553">
        <v>274</v>
      </c>
      <c r="E5553">
        <v>30.4</v>
      </c>
      <c r="F5553">
        <v>11.5</v>
      </c>
      <c r="H5553">
        <v>9.6</v>
      </c>
      <c r="I5553">
        <v>2</v>
      </c>
      <c r="J5553">
        <v>19.100000000000001</v>
      </c>
      <c r="K5553">
        <v>1.9</v>
      </c>
      <c r="L5553">
        <v>15.1</v>
      </c>
      <c r="M5553">
        <v>3.1</v>
      </c>
      <c r="N5553">
        <v>49.2</v>
      </c>
      <c r="O5553">
        <v>8.4</v>
      </c>
      <c r="Q5553">
        <v>6</v>
      </c>
      <c r="R5553">
        <v>2</v>
      </c>
      <c r="S5553">
        <v>18.2</v>
      </c>
      <c r="T5553">
        <v>1.9</v>
      </c>
      <c r="U5553">
        <v>11.4</v>
      </c>
      <c r="V5553">
        <v>2.6</v>
      </c>
      <c r="W5553">
        <v>119</v>
      </c>
      <c r="X5553">
        <v>14</v>
      </c>
      <c r="Z5553">
        <v>7</v>
      </c>
      <c r="AA5553">
        <v>0</v>
      </c>
      <c r="AB5553">
        <v>75</v>
      </c>
      <c r="AC5553">
        <v>0</v>
      </c>
      <c r="AD5553">
        <v>59</v>
      </c>
      <c r="AE5553">
        <v>0</v>
      </c>
      <c r="AY5553" s="59"/>
    </row>
    <row r="5554" spans="1:51">
      <c r="A5554" s="19">
        <v>43847</v>
      </c>
      <c r="B5554" t="s">
        <v>57</v>
      </c>
      <c r="C5554" s="19">
        <v>43949</v>
      </c>
      <c r="D5554">
        <v>186</v>
      </c>
      <c r="E5554">
        <v>32.9</v>
      </c>
      <c r="F5554">
        <v>6.1</v>
      </c>
      <c r="H5554">
        <v>11.5</v>
      </c>
      <c r="I5554">
        <v>3.4</v>
      </c>
      <c r="J5554">
        <v>19.3</v>
      </c>
      <c r="K5554">
        <v>1.3</v>
      </c>
      <c r="L5554">
        <v>14.8</v>
      </c>
      <c r="M5554">
        <v>3.3</v>
      </c>
      <c r="N5554">
        <v>55.7</v>
      </c>
      <c r="O5554">
        <v>3.6</v>
      </c>
      <c r="Q5554">
        <v>6.9</v>
      </c>
      <c r="R5554">
        <v>2.4</v>
      </c>
      <c r="S5554">
        <v>16.600000000000001</v>
      </c>
      <c r="T5554">
        <v>1.6</v>
      </c>
      <c r="U5554">
        <v>10.4</v>
      </c>
      <c r="V5554">
        <v>2.4</v>
      </c>
      <c r="W5554">
        <v>93</v>
      </c>
      <c r="X5554">
        <v>1</v>
      </c>
      <c r="Z5554">
        <v>10</v>
      </c>
      <c r="AA5554">
        <v>0</v>
      </c>
      <c r="AB5554">
        <v>55</v>
      </c>
      <c r="AC5554">
        <v>0</v>
      </c>
      <c r="AD5554">
        <v>27</v>
      </c>
      <c r="AE5554">
        <v>0</v>
      </c>
      <c r="AY5554" s="59"/>
    </row>
    <row r="5555" spans="1:51">
      <c r="A5555" s="19">
        <v>43847</v>
      </c>
      <c r="B5555" t="s">
        <v>58</v>
      </c>
      <c r="C5555" s="19">
        <v>43949</v>
      </c>
      <c r="D5555">
        <v>26</v>
      </c>
      <c r="E5555">
        <v>25.4</v>
      </c>
      <c r="F5555">
        <v>7.7</v>
      </c>
      <c r="H5555">
        <v>11.5</v>
      </c>
      <c r="I5555">
        <v>2.4</v>
      </c>
      <c r="J5555">
        <v>21.4</v>
      </c>
      <c r="K5555">
        <v>2.4</v>
      </c>
      <c r="L5555">
        <v>18.2</v>
      </c>
      <c r="M5555">
        <v>3.6</v>
      </c>
      <c r="N5555">
        <v>35.200000000000003</v>
      </c>
      <c r="O5555">
        <v>5.4</v>
      </c>
      <c r="Q5555">
        <v>8.6</v>
      </c>
      <c r="R5555">
        <v>2.5</v>
      </c>
      <c r="S5555">
        <v>24.2</v>
      </c>
      <c r="T5555">
        <v>2.5</v>
      </c>
      <c r="U5555">
        <v>18.399999999999999</v>
      </c>
      <c r="V5555">
        <v>2.8</v>
      </c>
      <c r="W5555">
        <v>10</v>
      </c>
      <c r="X5555">
        <v>0</v>
      </c>
      <c r="Z5555">
        <v>1</v>
      </c>
      <c r="AA5555">
        <v>0</v>
      </c>
      <c r="AB5555">
        <v>8</v>
      </c>
      <c r="AC5555">
        <v>0</v>
      </c>
      <c r="AD5555">
        <v>7</v>
      </c>
      <c r="AE5555">
        <v>0</v>
      </c>
      <c r="AY5555" s="59"/>
    </row>
    <row r="5556" spans="1:51">
      <c r="A5556" s="19">
        <v>43847</v>
      </c>
      <c r="B5556" t="s">
        <v>59</v>
      </c>
      <c r="C5556" s="19">
        <v>43953</v>
      </c>
      <c r="D5556">
        <v>7</v>
      </c>
      <c r="E5556">
        <v>30.2</v>
      </c>
      <c r="F5556">
        <v>6.8</v>
      </c>
      <c r="H5556">
        <v>8.8000000000000007</v>
      </c>
      <c r="I5556">
        <v>3</v>
      </c>
      <c r="J5556">
        <v>21.2</v>
      </c>
      <c r="K5556">
        <v>1.8</v>
      </c>
      <c r="L5556">
        <v>16.8</v>
      </c>
      <c r="M5556">
        <v>3.9</v>
      </c>
      <c r="N5556">
        <v>46.6</v>
      </c>
      <c r="O5556">
        <v>4.3</v>
      </c>
      <c r="Q5556">
        <v>5.6</v>
      </c>
      <c r="R5556">
        <v>2.7</v>
      </c>
      <c r="S5556">
        <v>21.7</v>
      </c>
      <c r="T5556">
        <v>1.9</v>
      </c>
      <c r="U5556">
        <v>14.1</v>
      </c>
      <c r="V5556">
        <v>2.7</v>
      </c>
      <c r="W5556">
        <v>3</v>
      </c>
      <c r="X5556">
        <v>0</v>
      </c>
      <c r="Z5556">
        <v>0</v>
      </c>
      <c r="AA5556">
        <v>0</v>
      </c>
      <c r="AB5556">
        <v>2</v>
      </c>
      <c r="AC5556">
        <v>0</v>
      </c>
      <c r="AD5556">
        <v>2</v>
      </c>
      <c r="AE5556">
        <v>0</v>
      </c>
      <c r="AY5556" s="59"/>
    </row>
    <row r="5557" spans="1:51">
      <c r="A5557" s="19">
        <v>43847</v>
      </c>
      <c r="B5557" t="s">
        <v>60</v>
      </c>
      <c r="C5557" s="19">
        <v>43953</v>
      </c>
      <c r="D5557">
        <v>39</v>
      </c>
      <c r="E5557">
        <v>22.7</v>
      </c>
      <c r="F5557">
        <v>6.2</v>
      </c>
      <c r="H5557">
        <v>12.4</v>
      </c>
      <c r="I5557">
        <v>6.7</v>
      </c>
      <c r="J5557">
        <v>23.3</v>
      </c>
      <c r="K5557">
        <v>1.4</v>
      </c>
      <c r="L5557">
        <v>15.6</v>
      </c>
      <c r="M5557">
        <v>4.2</v>
      </c>
      <c r="N5557">
        <v>28.7</v>
      </c>
      <c r="O5557">
        <v>5</v>
      </c>
      <c r="Q5557">
        <v>10.199999999999999</v>
      </c>
      <c r="R5557">
        <v>4.8</v>
      </c>
      <c r="S5557">
        <v>30.4</v>
      </c>
      <c r="T5557">
        <v>2.4</v>
      </c>
      <c r="U5557">
        <v>14.6</v>
      </c>
      <c r="V5557">
        <v>3.5</v>
      </c>
      <c r="W5557">
        <v>13</v>
      </c>
      <c r="X5557">
        <v>0</v>
      </c>
      <c r="Z5557">
        <v>3</v>
      </c>
      <c r="AA5557">
        <v>0</v>
      </c>
      <c r="AB5557">
        <v>14</v>
      </c>
      <c r="AC5557">
        <v>0</v>
      </c>
      <c r="AD5557">
        <v>9</v>
      </c>
      <c r="AE5557">
        <v>0</v>
      </c>
      <c r="AY5557" s="59"/>
    </row>
    <row r="5558" spans="1:51">
      <c r="A5558" s="19">
        <v>43847</v>
      </c>
      <c r="B5558" t="s">
        <v>61</v>
      </c>
      <c r="C5558" s="19">
        <v>43956</v>
      </c>
      <c r="D5558">
        <v>82</v>
      </c>
      <c r="E5558">
        <v>28.1</v>
      </c>
      <c r="F5558">
        <v>2.9</v>
      </c>
      <c r="H5558">
        <v>16.3</v>
      </c>
      <c r="I5558">
        <v>4.4000000000000004</v>
      </c>
      <c r="J5558">
        <v>20.399999999999999</v>
      </c>
      <c r="K5558">
        <v>1.1000000000000001</v>
      </c>
      <c r="L5558">
        <v>15.9</v>
      </c>
      <c r="M5558">
        <v>3.5</v>
      </c>
      <c r="N5558">
        <v>41.5</v>
      </c>
      <c r="O5558">
        <v>2.5</v>
      </c>
      <c r="Q5558">
        <v>14.1</v>
      </c>
      <c r="R5558">
        <v>3</v>
      </c>
      <c r="S5558">
        <v>20.7</v>
      </c>
      <c r="T5558">
        <v>2</v>
      </c>
      <c r="U5558">
        <v>13.4</v>
      </c>
      <c r="V5558">
        <v>2.5</v>
      </c>
      <c r="W5558">
        <v>29</v>
      </c>
      <c r="X5558">
        <v>0</v>
      </c>
      <c r="Z5558">
        <v>17</v>
      </c>
      <c r="AA5558">
        <v>0</v>
      </c>
      <c r="AB5558">
        <v>21</v>
      </c>
      <c r="AC5558">
        <v>0</v>
      </c>
      <c r="AD5558">
        <v>16</v>
      </c>
      <c r="AE5558">
        <v>0</v>
      </c>
      <c r="AY5558" s="59"/>
    </row>
    <row r="5559" spans="1:51">
      <c r="A5559" s="19">
        <v>43847</v>
      </c>
      <c r="B5559" t="s">
        <v>62</v>
      </c>
      <c r="C5559" s="19">
        <v>43963</v>
      </c>
      <c r="D5559">
        <v>29</v>
      </c>
      <c r="E5559">
        <v>22.8</v>
      </c>
      <c r="F5559">
        <v>6</v>
      </c>
      <c r="H5559">
        <v>12.5</v>
      </c>
      <c r="I5559">
        <v>6.8</v>
      </c>
      <c r="J5559">
        <v>23.3</v>
      </c>
      <c r="K5559">
        <v>1.4</v>
      </c>
      <c r="L5559">
        <v>15.7</v>
      </c>
      <c r="M5559">
        <v>4.2</v>
      </c>
      <c r="N5559">
        <v>27.9</v>
      </c>
      <c r="O5559">
        <v>5</v>
      </c>
      <c r="Q5559">
        <v>10.5</v>
      </c>
      <c r="R5559">
        <v>5.2</v>
      </c>
      <c r="S5559">
        <v>29.7</v>
      </c>
      <c r="T5559">
        <v>2.2999999999999998</v>
      </c>
      <c r="U5559">
        <v>15.1</v>
      </c>
      <c r="V5559">
        <v>3.8</v>
      </c>
      <c r="W5559">
        <v>10</v>
      </c>
      <c r="X5559">
        <v>0</v>
      </c>
      <c r="Z5559">
        <v>2</v>
      </c>
      <c r="AA5559">
        <v>0</v>
      </c>
      <c r="AB5559">
        <v>10</v>
      </c>
      <c r="AC5559">
        <v>0</v>
      </c>
      <c r="AD5559">
        <v>7</v>
      </c>
      <c r="AE5559">
        <v>0</v>
      </c>
      <c r="AY5559" s="59"/>
    </row>
    <row r="5560" spans="1:51">
      <c r="A5560" s="19">
        <v>43847</v>
      </c>
      <c r="B5560" t="s">
        <v>63</v>
      </c>
      <c r="C5560" s="19">
        <v>43963</v>
      </c>
      <c r="D5560">
        <v>28</v>
      </c>
      <c r="E5560">
        <v>30.7</v>
      </c>
      <c r="F5560">
        <v>7.5</v>
      </c>
      <c r="H5560">
        <v>10.5</v>
      </c>
      <c r="I5560">
        <v>3.7</v>
      </c>
      <c r="J5560">
        <v>22.2</v>
      </c>
      <c r="K5560">
        <v>2.2999999999999998</v>
      </c>
      <c r="L5560">
        <v>11.9</v>
      </c>
      <c r="M5560">
        <v>3.7</v>
      </c>
      <c r="N5560">
        <v>47.6</v>
      </c>
      <c r="O5560">
        <v>5.0999999999999996</v>
      </c>
      <c r="Q5560">
        <v>7.3</v>
      </c>
      <c r="R5560">
        <v>2.9</v>
      </c>
      <c r="S5560">
        <v>23.8</v>
      </c>
      <c r="T5560">
        <v>2.2999999999999998</v>
      </c>
      <c r="U5560">
        <v>7.9</v>
      </c>
      <c r="V5560">
        <v>2.8</v>
      </c>
      <c r="W5560">
        <v>15</v>
      </c>
      <c r="X5560">
        <v>0</v>
      </c>
      <c r="Z5560">
        <v>1</v>
      </c>
      <c r="AA5560">
        <v>0</v>
      </c>
      <c r="AB5560">
        <v>10</v>
      </c>
      <c r="AC5560">
        <v>0</v>
      </c>
      <c r="AD5560">
        <v>2</v>
      </c>
      <c r="AE5560">
        <v>0</v>
      </c>
      <c r="AY5560" s="59"/>
    </row>
    <row r="5561" spans="1:51">
      <c r="A5561" s="19">
        <v>43847</v>
      </c>
      <c r="B5561" t="s">
        <v>64</v>
      </c>
      <c r="C5561" s="19">
        <v>43970</v>
      </c>
      <c r="D5561">
        <v>54</v>
      </c>
      <c r="E5561">
        <v>33.299999999999997</v>
      </c>
      <c r="F5561">
        <v>8.6999999999999993</v>
      </c>
      <c r="H5561">
        <v>8.9</v>
      </c>
      <c r="I5561">
        <v>3.5</v>
      </c>
      <c r="J5561">
        <v>19.7</v>
      </c>
      <c r="K5561">
        <v>1.6</v>
      </c>
      <c r="L5561">
        <v>13.3</v>
      </c>
      <c r="M5561">
        <v>3.5</v>
      </c>
      <c r="N5561">
        <v>53.5</v>
      </c>
      <c r="O5561">
        <v>5.8</v>
      </c>
      <c r="Q5561">
        <v>5.7</v>
      </c>
      <c r="R5561">
        <v>2.7</v>
      </c>
      <c r="S5561">
        <v>17.899999999999999</v>
      </c>
      <c r="T5561">
        <v>2</v>
      </c>
      <c r="U5561">
        <v>9.4</v>
      </c>
      <c r="V5561">
        <v>2.6</v>
      </c>
      <c r="W5561">
        <v>30</v>
      </c>
      <c r="X5561">
        <v>1</v>
      </c>
      <c r="Z5561">
        <v>1</v>
      </c>
      <c r="AA5561">
        <v>0</v>
      </c>
      <c r="AB5561">
        <v>17</v>
      </c>
      <c r="AC5561">
        <v>0</v>
      </c>
      <c r="AD5561">
        <v>5</v>
      </c>
      <c r="AE5561">
        <v>0</v>
      </c>
      <c r="AY5561" s="59"/>
    </row>
    <row r="5562" spans="1:51">
      <c r="A5562" s="19">
        <v>43847</v>
      </c>
      <c r="B5562" t="s">
        <v>65</v>
      </c>
      <c r="C5562" s="19">
        <v>43970</v>
      </c>
      <c r="D5562">
        <v>61</v>
      </c>
      <c r="E5562">
        <v>23.8</v>
      </c>
      <c r="F5562">
        <v>2</v>
      </c>
      <c r="H5562">
        <v>10.1</v>
      </c>
      <c r="I5562">
        <v>4.9000000000000004</v>
      </c>
      <c r="J5562">
        <v>25.2</v>
      </c>
      <c r="K5562">
        <v>2.2999999999999998</v>
      </c>
      <c r="L5562">
        <v>19.399999999999999</v>
      </c>
      <c r="M5562">
        <v>5</v>
      </c>
      <c r="N5562">
        <v>28.7</v>
      </c>
      <c r="O5562">
        <v>2.6</v>
      </c>
      <c r="Q5562">
        <v>7.1</v>
      </c>
      <c r="R5562">
        <v>3.6</v>
      </c>
      <c r="S5562">
        <v>32.1</v>
      </c>
      <c r="T5562">
        <v>2.8</v>
      </c>
      <c r="U5562">
        <v>18.899999999999999</v>
      </c>
      <c r="V5562">
        <v>3.8</v>
      </c>
      <c r="W5562">
        <v>21</v>
      </c>
      <c r="X5562">
        <v>0</v>
      </c>
      <c r="Z5562">
        <v>2</v>
      </c>
      <c r="AA5562">
        <v>0</v>
      </c>
      <c r="AB5562">
        <v>22</v>
      </c>
      <c r="AC5562">
        <v>0</v>
      </c>
      <c r="AD5562">
        <v>17</v>
      </c>
      <c r="AE5562">
        <v>0</v>
      </c>
      <c r="AY5562" s="59"/>
    </row>
    <row r="5563" spans="1:51">
      <c r="A5563" s="19">
        <v>43847</v>
      </c>
      <c r="B5563" t="s">
        <v>143</v>
      </c>
      <c r="C5563" s="19">
        <v>43984</v>
      </c>
      <c r="D5563">
        <v>20</v>
      </c>
      <c r="E5563">
        <v>44.1</v>
      </c>
      <c r="F5563">
        <v>7.7</v>
      </c>
      <c r="H5563">
        <v>5.8</v>
      </c>
      <c r="I5563">
        <v>2.4</v>
      </c>
      <c r="J5563">
        <v>15.1</v>
      </c>
      <c r="K5563">
        <v>2.6</v>
      </c>
      <c r="L5563">
        <v>11.3</v>
      </c>
      <c r="M5563">
        <v>3.6</v>
      </c>
      <c r="N5563">
        <v>76.400000000000006</v>
      </c>
      <c r="O5563">
        <v>3.7</v>
      </c>
      <c r="Q5563">
        <v>2.6</v>
      </c>
      <c r="R5563">
        <v>1.6</v>
      </c>
      <c r="S5563">
        <v>7.2</v>
      </c>
      <c r="T5563">
        <v>1.5</v>
      </c>
      <c r="U5563">
        <v>4.9000000000000004</v>
      </c>
      <c r="V5563">
        <v>1.8</v>
      </c>
      <c r="W5563">
        <v>14</v>
      </c>
      <c r="X5563">
        <v>0</v>
      </c>
      <c r="Z5563">
        <v>0</v>
      </c>
      <c r="AA5563">
        <v>0</v>
      </c>
      <c r="AB5563">
        <v>5</v>
      </c>
      <c r="AC5563">
        <v>0</v>
      </c>
      <c r="AD5563">
        <v>1</v>
      </c>
      <c r="AE5563">
        <v>0</v>
      </c>
      <c r="AY5563" s="59"/>
    </row>
    <row r="5564" spans="1:51">
      <c r="A5564" s="19">
        <v>43847</v>
      </c>
      <c r="B5564" t="s">
        <v>67</v>
      </c>
      <c r="C5564" s="19">
        <v>43984</v>
      </c>
      <c r="D5564">
        <v>19</v>
      </c>
      <c r="E5564">
        <v>27.5</v>
      </c>
      <c r="F5564">
        <v>6.4</v>
      </c>
      <c r="H5564">
        <v>9.8000000000000007</v>
      </c>
      <c r="I5564">
        <v>2.2999999999999998</v>
      </c>
      <c r="J5564">
        <v>23.2</v>
      </c>
      <c r="K5564">
        <v>1.4</v>
      </c>
      <c r="L5564">
        <v>16.899999999999999</v>
      </c>
      <c r="M5564">
        <v>5.0999999999999996</v>
      </c>
      <c r="N5564">
        <v>36.9</v>
      </c>
      <c r="O5564">
        <v>5.2</v>
      </c>
      <c r="Q5564">
        <v>7.1</v>
      </c>
      <c r="R5564">
        <v>2.8</v>
      </c>
      <c r="S5564">
        <v>26.2</v>
      </c>
      <c r="T5564">
        <v>2.4</v>
      </c>
      <c r="U5564">
        <v>14.8</v>
      </c>
      <c r="V5564">
        <v>4.0999999999999996</v>
      </c>
      <c r="W5564">
        <v>7</v>
      </c>
      <c r="X5564">
        <v>0</v>
      </c>
      <c r="Z5564">
        <v>1</v>
      </c>
      <c r="AA5564">
        <v>0</v>
      </c>
      <c r="AB5564">
        <v>6</v>
      </c>
      <c r="AC5564">
        <v>0</v>
      </c>
      <c r="AD5564">
        <v>5</v>
      </c>
      <c r="AE5564">
        <v>0</v>
      </c>
      <c r="AY5564" s="59"/>
    </row>
    <row r="5565" spans="1:51">
      <c r="A5565" s="19">
        <v>43847</v>
      </c>
      <c r="B5565" t="s">
        <v>68</v>
      </c>
      <c r="C5565" s="19">
        <v>43984</v>
      </c>
      <c r="D5565">
        <v>126</v>
      </c>
      <c r="E5565">
        <v>31.2</v>
      </c>
      <c r="F5565">
        <v>4.2</v>
      </c>
      <c r="H5565">
        <v>10.7</v>
      </c>
      <c r="I5565">
        <v>2.2000000000000002</v>
      </c>
      <c r="J5565">
        <v>21.4</v>
      </c>
      <c r="K5565">
        <v>2.1</v>
      </c>
      <c r="L5565">
        <v>17.399999999999999</v>
      </c>
      <c r="M5565">
        <v>3.4</v>
      </c>
      <c r="N5565">
        <v>45.3</v>
      </c>
      <c r="O5565">
        <v>3.3</v>
      </c>
      <c r="Q5565">
        <v>7.1</v>
      </c>
      <c r="R5565">
        <v>2.5</v>
      </c>
      <c r="S5565">
        <v>20.9</v>
      </c>
      <c r="T5565">
        <v>2.6</v>
      </c>
      <c r="U5565">
        <v>14.6</v>
      </c>
      <c r="V5565">
        <v>3.2</v>
      </c>
      <c r="W5565">
        <v>54</v>
      </c>
      <c r="X5565">
        <v>0</v>
      </c>
      <c r="Z5565">
        <v>5</v>
      </c>
      <c r="AA5565">
        <v>0</v>
      </c>
      <c r="AB5565">
        <v>37</v>
      </c>
      <c r="AC5565">
        <v>0</v>
      </c>
      <c r="AD5565">
        <v>30</v>
      </c>
      <c r="AE5565">
        <v>0</v>
      </c>
      <c r="AY5565" s="59"/>
    </row>
    <row r="5566" spans="1:51">
      <c r="A5566" s="19">
        <v>43847</v>
      </c>
      <c r="B5566" t="s">
        <v>69</v>
      </c>
      <c r="C5566" s="19">
        <v>43984</v>
      </c>
      <c r="D5566">
        <v>34</v>
      </c>
      <c r="E5566">
        <v>26.8</v>
      </c>
      <c r="F5566">
        <v>3.6</v>
      </c>
      <c r="H5566">
        <v>8.4</v>
      </c>
      <c r="I5566">
        <v>2.4</v>
      </c>
      <c r="J5566">
        <v>26.7</v>
      </c>
      <c r="K5566">
        <v>2.4</v>
      </c>
      <c r="L5566">
        <v>15.3</v>
      </c>
      <c r="M5566">
        <v>7.1</v>
      </c>
      <c r="N5566">
        <v>33.4</v>
      </c>
      <c r="O5566">
        <v>3.3</v>
      </c>
      <c r="Q5566">
        <v>5.9</v>
      </c>
      <c r="R5566">
        <v>2.8</v>
      </c>
      <c r="S5566">
        <v>34</v>
      </c>
      <c r="T5566">
        <v>2.8</v>
      </c>
      <c r="U5566">
        <v>12.3</v>
      </c>
      <c r="V5566">
        <v>5.0999999999999996</v>
      </c>
      <c r="W5566">
        <v>13</v>
      </c>
      <c r="X5566">
        <v>0</v>
      </c>
      <c r="Z5566">
        <v>0</v>
      </c>
      <c r="AA5566">
        <v>0</v>
      </c>
      <c r="AB5566">
        <v>13</v>
      </c>
      <c r="AC5566">
        <v>0</v>
      </c>
      <c r="AD5566">
        <v>8</v>
      </c>
      <c r="AE5566">
        <v>0</v>
      </c>
      <c r="AY5566" s="59"/>
    </row>
    <row r="5567" spans="1:51">
      <c r="A5567" s="19">
        <v>43847</v>
      </c>
      <c r="B5567" t="s">
        <v>70</v>
      </c>
      <c r="C5567" s="19">
        <v>43984</v>
      </c>
      <c r="D5567">
        <v>16</v>
      </c>
      <c r="E5567">
        <v>23.4</v>
      </c>
      <c r="F5567">
        <v>3</v>
      </c>
      <c r="H5567">
        <v>13.2</v>
      </c>
      <c r="I5567">
        <v>6.8</v>
      </c>
      <c r="J5567">
        <v>23.2</v>
      </c>
      <c r="K5567">
        <v>1.6</v>
      </c>
      <c r="L5567">
        <v>16.899999999999999</v>
      </c>
      <c r="M5567">
        <v>4.5</v>
      </c>
      <c r="N5567">
        <v>28.7</v>
      </c>
      <c r="O5567">
        <v>3.4</v>
      </c>
      <c r="Q5567">
        <v>10.8</v>
      </c>
      <c r="R5567">
        <v>5.5</v>
      </c>
      <c r="S5567">
        <v>28.2</v>
      </c>
      <c r="T5567">
        <v>2.8</v>
      </c>
      <c r="U5567">
        <v>16.100000000000001</v>
      </c>
      <c r="V5567">
        <v>4.0999999999999996</v>
      </c>
      <c r="W5567">
        <v>6</v>
      </c>
      <c r="X5567">
        <v>0</v>
      </c>
      <c r="Z5567">
        <v>1</v>
      </c>
      <c r="AA5567">
        <v>0</v>
      </c>
      <c r="AB5567">
        <v>5</v>
      </c>
      <c r="AC5567">
        <v>0</v>
      </c>
      <c r="AD5567">
        <v>4</v>
      </c>
      <c r="AE5567">
        <v>0</v>
      </c>
      <c r="AY5567" s="59"/>
    </row>
    <row r="5568" spans="1:51">
      <c r="A5568" s="19">
        <v>43847</v>
      </c>
      <c r="B5568" t="s">
        <v>71</v>
      </c>
      <c r="C5568" s="19">
        <v>43988</v>
      </c>
      <c r="D5568">
        <v>7</v>
      </c>
      <c r="E5568">
        <v>30.2</v>
      </c>
      <c r="F5568">
        <v>6.8</v>
      </c>
      <c r="H5568">
        <v>8.8000000000000007</v>
      </c>
      <c r="I5568">
        <v>3</v>
      </c>
      <c r="J5568">
        <v>21.2</v>
      </c>
      <c r="K5568">
        <v>1.8</v>
      </c>
      <c r="L5568">
        <v>16.8</v>
      </c>
      <c r="M5568">
        <v>3.9</v>
      </c>
      <c r="N5568">
        <v>43.8</v>
      </c>
      <c r="O5568">
        <v>5</v>
      </c>
      <c r="Q5568">
        <v>5.9</v>
      </c>
      <c r="R5568">
        <v>3.3</v>
      </c>
      <c r="S5568">
        <v>21.1</v>
      </c>
      <c r="T5568">
        <v>2.5</v>
      </c>
      <c r="U5568">
        <v>14.8</v>
      </c>
      <c r="V5568">
        <v>3.3</v>
      </c>
      <c r="W5568">
        <v>3</v>
      </c>
      <c r="X5568">
        <v>0</v>
      </c>
      <c r="Z5568">
        <v>0</v>
      </c>
      <c r="AA5568">
        <v>0</v>
      </c>
      <c r="AB5568">
        <v>2</v>
      </c>
      <c r="AC5568">
        <v>0</v>
      </c>
      <c r="AD5568">
        <v>2</v>
      </c>
      <c r="AE5568">
        <v>0</v>
      </c>
      <c r="AY5568" s="59"/>
    </row>
    <row r="5569" spans="1:51">
      <c r="A5569" s="19">
        <v>43847</v>
      </c>
      <c r="B5569" t="s">
        <v>73</v>
      </c>
      <c r="C5569" s="19">
        <v>44013</v>
      </c>
      <c r="D5569">
        <v>41</v>
      </c>
      <c r="E5569">
        <v>30</v>
      </c>
      <c r="F5569">
        <v>5.9</v>
      </c>
      <c r="H5569">
        <v>10</v>
      </c>
      <c r="I5569">
        <v>3.6</v>
      </c>
      <c r="J5569">
        <v>20.9</v>
      </c>
      <c r="K5569">
        <v>2.2999999999999998</v>
      </c>
      <c r="L5569">
        <v>15.9</v>
      </c>
      <c r="M5569">
        <v>4</v>
      </c>
      <c r="N5569">
        <v>55.3</v>
      </c>
      <c r="O5569">
        <v>2.4</v>
      </c>
      <c r="Q5569">
        <v>4.7</v>
      </c>
      <c r="R5569">
        <v>1.3</v>
      </c>
      <c r="S5569">
        <v>20.5</v>
      </c>
      <c r="T5569">
        <v>0.9</v>
      </c>
      <c r="U5569">
        <v>13.2</v>
      </c>
      <c r="V5569">
        <v>1.3</v>
      </c>
      <c r="W5569">
        <v>1806</v>
      </c>
      <c r="X5569">
        <v>38</v>
      </c>
      <c r="Z5569">
        <v>139</v>
      </c>
      <c r="AA5569">
        <v>16</v>
      </c>
      <c r="AB5569">
        <v>1164</v>
      </c>
      <c r="AC5569">
        <v>2</v>
      </c>
      <c r="AD5569">
        <v>814</v>
      </c>
      <c r="AE5569">
        <v>0</v>
      </c>
      <c r="AY5569" s="59"/>
    </row>
    <row r="5570" spans="1:51">
      <c r="A5570" s="19">
        <v>43848</v>
      </c>
      <c r="B5570" t="s">
        <v>15</v>
      </c>
      <c r="C5570" s="19">
        <v>43864</v>
      </c>
      <c r="D5570">
        <v>41</v>
      </c>
      <c r="E5570">
        <v>21.2</v>
      </c>
      <c r="F5570">
        <v>0</v>
      </c>
      <c r="H5570">
        <v>18.600000000000001</v>
      </c>
      <c r="I5570">
        <v>7</v>
      </c>
      <c r="J5570">
        <v>21</v>
      </c>
      <c r="K5570">
        <v>3.7</v>
      </c>
      <c r="L5570">
        <v>17.100000000000001</v>
      </c>
      <c r="M5570">
        <v>4.0999999999999996</v>
      </c>
      <c r="N5570">
        <v>29</v>
      </c>
      <c r="O5570">
        <v>0</v>
      </c>
      <c r="Q5570">
        <v>20.100000000000001</v>
      </c>
      <c r="R5570">
        <v>3.2</v>
      </c>
      <c r="S5570">
        <v>27.5</v>
      </c>
      <c r="T5570">
        <v>1.5</v>
      </c>
      <c r="U5570">
        <v>16.7</v>
      </c>
      <c r="V5570">
        <v>1.7</v>
      </c>
      <c r="W5570">
        <v>11</v>
      </c>
      <c r="X5570">
        <v>0</v>
      </c>
      <c r="Z5570">
        <v>10</v>
      </c>
      <c r="AA5570">
        <v>0</v>
      </c>
      <c r="AB5570">
        <v>11</v>
      </c>
      <c r="AC5570">
        <v>0</v>
      </c>
      <c r="AD5570">
        <v>9</v>
      </c>
      <c r="AE5570">
        <v>0</v>
      </c>
      <c r="AY5570" s="59"/>
    </row>
    <row r="5571" spans="1:51">
      <c r="A5571" s="19">
        <v>43848</v>
      </c>
      <c r="B5571" t="s">
        <v>16</v>
      </c>
      <c r="C5571" s="19">
        <v>43872</v>
      </c>
      <c r="D5571">
        <v>24</v>
      </c>
      <c r="E5571">
        <v>21.3</v>
      </c>
      <c r="F5571">
        <v>0</v>
      </c>
      <c r="H5571">
        <v>17</v>
      </c>
      <c r="I5571">
        <v>6</v>
      </c>
      <c r="J5571">
        <v>22.6</v>
      </c>
      <c r="K5571">
        <v>4.4000000000000004</v>
      </c>
      <c r="L5571">
        <v>16.899999999999999</v>
      </c>
      <c r="M5571">
        <v>4.5999999999999996</v>
      </c>
      <c r="N5571">
        <v>28.4</v>
      </c>
      <c r="O5571">
        <v>0</v>
      </c>
      <c r="Q5571">
        <v>15.6</v>
      </c>
      <c r="R5571">
        <v>2.7</v>
      </c>
      <c r="S5571">
        <v>32.6</v>
      </c>
      <c r="T5571">
        <v>2.1</v>
      </c>
      <c r="U5571">
        <v>16.100000000000001</v>
      </c>
      <c r="V5571">
        <v>2.2000000000000002</v>
      </c>
      <c r="W5571">
        <v>7</v>
      </c>
      <c r="X5571">
        <v>0</v>
      </c>
      <c r="Z5571">
        <v>5</v>
      </c>
      <c r="AA5571">
        <v>0</v>
      </c>
      <c r="AB5571">
        <v>7</v>
      </c>
      <c r="AC5571">
        <v>0</v>
      </c>
      <c r="AD5571">
        <v>5</v>
      </c>
      <c r="AE5571">
        <v>0</v>
      </c>
      <c r="AY5571" s="59"/>
    </row>
    <row r="5572" spans="1:51">
      <c r="A5572" s="19">
        <v>43848</v>
      </c>
      <c r="B5572" t="s">
        <v>17</v>
      </c>
      <c r="C5572" s="19">
        <v>43883</v>
      </c>
      <c r="D5572">
        <v>36</v>
      </c>
      <c r="E5572">
        <v>27.8</v>
      </c>
      <c r="F5572">
        <v>0</v>
      </c>
      <c r="H5572">
        <v>8.6999999999999993</v>
      </c>
      <c r="I5572">
        <v>2.8</v>
      </c>
      <c r="J5572">
        <v>23.6</v>
      </c>
      <c r="K5572">
        <v>8.5</v>
      </c>
      <c r="L5572">
        <v>16</v>
      </c>
      <c r="M5572">
        <v>5.3</v>
      </c>
      <c r="N5572">
        <v>46.6</v>
      </c>
      <c r="O5572">
        <v>0</v>
      </c>
      <c r="Q5572">
        <v>3.7</v>
      </c>
      <c r="R5572">
        <v>1.3</v>
      </c>
      <c r="S5572">
        <v>30.2</v>
      </c>
      <c r="T5572">
        <v>3.8</v>
      </c>
      <c r="U5572">
        <v>11.8</v>
      </c>
      <c r="V5572">
        <v>2.5</v>
      </c>
      <c r="W5572">
        <v>14</v>
      </c>
      <c r="X5572">
        <v>0</v>
      </c>
      <c r="Z5572">
        <v>1</v>
      </c>
      <c r="AA5572">
        <v>0</v>
      </c>
      <c r="AB5572">
        <v>12</v>
      </c>
      <c r="AC5572">
        <v>1</v>
      </c>
      <c r="AD5572">
        <v>8</v>
      </c>
      <c r="AE5572">
        <v>0</v>
      </c>
      <c r="AY5572" s="59"/>
    </row>
    <row r="5573" spans="1:51">
      <c r="A5573" s="19">
        <v>43848</v>
      </c>
      <c r="B5573" t="s">
        <v>18</v>
      </c>
      <c r="C5573" s="19">
        <v>43890</v>
      </c>
      <c r="D5573">
        <v>54</v>
      </c>
      <c r="E5573">
        <v>43.5</v>
      </c>
      <c r="F5573">
        <v>0</v>
      </c>
      <c r="H5573">
        <v>6.5</v>
      </c>
      <c r="I5573">
        <v>2.2999999999999998</v>
      </c>
      <c r="J5573">
        <v>15.7</v>
      </c>
      <c r="K5573">
        <v>9.5</v>
      </c>
      <c r="L5573">
        <v>11.8</v>
      </c>
      <c r="M5573">
        <v>3.4</v>
      </c>
      <c r="N5573">
        <v>89.4</v>
      </c>
      <c r="O5573">
        <v>0</v>
      </c>
      <c r="Q5573">
        <v>0.9</v>
      </c>
      <c r="R5573">
        <v>0.4</v>
      </c>
      <c r="S5573">
        <v>4.3</v>
      </c>
      <c r="T5573">
        <v>1.7</v>
      </c>
      <c r="U5573">
        <v>2.6</v>
      </c>
      <c r="V5573">
        <v>0.4</v>
      </c>
      <c r="W5573">
        <v>37</v>
      </c>
      <c r="X5573">
        <v>0</v>
      </c>
      <c r="Z5573">
        <v>0</v>
      </c>
      <c r="AA5573">
        <v>0</v>
      </c>
      <c r="AB5573">
        <v>13</v>
      </c>
      <c r="AC5573">
        <v>1</v>
      </c>
      <c r="AD5573">
        <v>3</v>
      </c>
      <c r="AE5573">
        <v>0</v>
      </c>
      <c r="AY5573" s="59"/>
    </row>
    <row r="5574" spans="1:51">
      <c r="A5574" s="19">
        <v>43848</v>
      </c>
      <c r="B5574" t="s">
        <v>19</v>
      </c>
      <c r="C5574" s="19">
        <v>43893</v>
      </c>
      <c r="D5574">
        <v>52</v>
      </c>
      <c r="E5574">
        <v>42.3</v>
      </c>
      <c r="F5574">
        <v>8.5</v>
      </c>
      <c r="H5574">
        <v>6.7</v>
      </c>
      <c r="I5574">
        <v>2.7</v>
      </c>
      <c r="J5574">
        <v>14.5</v>
      </c>
      <c r="K5574">
        <v>2.5</v>
      </c>
      <c r="L5574">
        <v>12.1</v>
      </c>
      <c r="M5574">
        <v>3.3</v>
      </c>
      <c r="N5574">
        <v>88.4</v>
      </c>
      <c r="O5574">
        <v>1.5</v>
      </c>
      <c r="Q5574">
        <v>1.2</v>
      </c>
      <c r="R5574">
        <v>0.5</v>
      </c>
      <c r="S5574">
        <v>4.4000000000000004</v>
      </c>
      <c r="T5574">
        <v>0.4</v>
      </c>
      <c r="U5574">
        <v>2.7</v>
      </c>
      <c r="V5574">
        <v>0.6</v>
      </c>
      <c r="W5574">
        <v>41</v>
      </c>
      <c r="X5574">
        <v>1</v>
      </c>
      <c r="Z5574">
        <v>0</v>
      </c>
      <c r="AA5574">
        <v>0</v>
      </c>
      <c r="AB5574">
        <v>7</v>
      </c>
      <c r="AC5574">
        <v>0</v>
      </c>
      <c r="AD5574">
        <v>3</v>
      </c>
      <c r="AE5574">
        <v>0</v>
      </c>
      <c r="AY5574" s="59"/>
    </row>
    <row r="5575" spans="1:51">
      <c r="A5575" s="19">
        <v>43848</v>
      </c>
      <c r="B5575" t="s">
        <v>20</v>
      </c>
      <c r="C5575" s="19">
        <v>43893</v>
      </c>
      <c r="D5575">
        <v>6</v>
      </c>
      <c r="E5575">
        <v>30.2</v>
      </c>
      <c r="F5575">
        <v>6.8</v>
      </c>
      <c r="H5575">
        <v>8.8000000000000007</v>
      </c>
      <c r="I5575">
        <v>3</v>
      </c>
      <c r="J5575">
        <v>21.2</v>
      </c>
      <c r="K5575">
        <v>1.8</v>
      </c>
      <c r="L5575">
        <v>16.8</v>
      </c>
      <c r="M5575">
        <v>3.9</v>
      </c>
      <c r="N5575">
        <v>54.9</v>
      </c>
      <c r="O5575">
        <v>2.6</v>
      </c>
      <c r="Q5575">
        <v>3.6</v>
      </c>
      <c r="R5575">
        <v>1.4</v>
      </c>
      <c r="S5575">
        <v>21.6</v>
      </c>
      <c r="T5575">
        <v>1</v>
      </c>
      <c r="U5575">
        <v>12.7</v>
      </c>
      <c r="V5575">
        <v>1.8</v>
      </c>
      <c r="W5575">
        <v>3</v>
      </c>
      <c r="X5575">
        <v>0</v>
      </c>
      <c r="Z5575">
        <v>0</v>
      </c>
      <c r="AA5575">
        <v>0</v>
      </c>
      <c r="AB5575">
        <v>2</v>
      </c>
      <c r="AC5575">
        <v>0</v>
      </c>
      <c r="AD5575">
        <v>1</v>
      </c>
      <c r="AE5575">
        <v>0</v>
      </c>
      <c r="AY5575" s="59"/>
    </row>
    <row r="5576" spans="1:51">
      <c r="A5576" s="19">
        <v>43848</v>
      </c>
      <c r="B5576" t="s">
        <v>21</v>
      </c>
      <c r="C5576" s="19">
        <v>43893</v>
      </c>
      <c r="D5576">
        <v>31</v>
      </c>
      <c r="E5576">
        <v>38.700000000000003</v>
      </c>
      <c r="F5576">
        <v>8.3000000000000007</v>
      </c>
      <c r="H5576">
        <v>8.4</v>
      </c>
      <c r="I5576">
        <v>2.9</v>
      </c>
      <c r="J5576">
        <v>15.9</v>
      </c>
      <c r="K5576">
        <v>1.9</v>
      </c>
      <c r="L5576">
        <v>13.3</v>
      </c>
      <c r="M5576">
        <v>3.4</v>
      </c>
      <c r="N5576">
        <v>81.2</v>
      </c>
      <c r="O5576">
        <v>2.1</v>
      </c>
      <c r="Q5576">
        <v>1.8</v>
      </c>
      <c r="R5576">
        <v>0.6</v>
      </c>
      <c r="S5576">
        <v>7</v>
      </c>
      <c r="T5576">
        <v>0.7</v>
      </c>
      <c r="U5576">
        <v>5.2</v>
      </c>
      <c r="V5576">
        <v>1</v>
      </c>
      <c r="W5576">
        <v>20</v>
      </c>
      <c r="X5576">
        <v>0</v>
      </c>
      <c r="Z5576">
        <v>0</v>
      </c>
      <c r="AA5576">
        <v>0</v>
      </c>
      <c r="AB5576">
        <v>8</v>
      </c>
      <c r="AC5576">
        <v>0</v>
      </c>
      <c r="AD5576">
        <v>3</v>
      </c>
      <c r="AE5576">
        <v>0</v>
      </c>
      <c r="AY5576" s="59"/>
    </row>
    <row r="5577" spans="1:51">
      <c r="A5577" s="19">
        <v>43848</v>
      </c>
      <c r="B5577" t="s">
        <v>22</v>
      </c>
      <c r="C5577" s="19">
        <v>43893</v>
      </c>
      <c r="D5577">
        <v>416</v>
      </c>
      <c r="E5577">
        <v>26.1</v>
      </c>
      <c r="F5577">
        <v>5.6</v>
      </c>
      <c r="H5577">
        <v>8.1</v>
      </c>
      <c r="I5577">
        <v>2.5</v>
      </c>
      <c r="J5577">
        <v>23.3</v>
      </c>
      <c r="K5577">
        <v>3</v>
      </c>
      <c r="L5577">
        <v>19.3</v>
      </c>
      <c r="M5577">
        <v>4.7</v>
      </c>
      <c r="N5577">
        <v>39.9</v>
      </c>
      <c r="O5577">
        <v>2.2999999999999998</v>
      </c>
      <c r="Q5577">
        <v>3.6</v>
      </c>
      <c r="R5577">
        <v>1.5</v>
      </c>
      <c r="S5577">
        <v>29.7</v>
      </c>
      <c r="T5577">
        <v>1.7</v>
      </c>
      <c r="U5577">
        <v>18.399999999999999</v>
      </c>
      <c r="V5577">
        <v>2.5</v>
      </c>
      <c r="W5577">
        <v>156</v>
      </c>
      <c r="X5577">
        <v>1</v>
      </c>
      <c r="Z5577">
        <v>5</v>
      </c>
      <c r="AA5577">
        <v>0</v>
      </c>
      <c r="AB5577">
        <v>139</v>
      </c>
      <c r="AC5577">
        <v>0</v>
      </c>
      <c r="AD5577">
        <v>115</v>
      </c>
      <c r="AE5577">
        <v>0</v>
      </c>
      <c r="AY5577" s="59"/>
    </row>
    <row r="5578" spans="1:51">
      <c r="A5578" s="19">
        <v>43848</v>
      </c>
      <c r="B5578" t="s">
        <v>23</v>
      </c>
      <c r="C5578" s="19">
        <v>43893</v>
      </c>
      <c r="D5578">
        <v>67</v>
      </c>
      <c r="E5578">
        <v>24.4</v>
      </c>
      <c r="F5578">
        <v>5.8</v>
      </c>
      <c r="H5578">
        <v>9.6</v>
      </c>
      <c r="I5578">
        <v>2.7</v>
      </c>
      <c r="J5578">
        <v>25.7</v>
      </c>
      <c r="K5578">
        <v>2.5</v>
      </c>
      <c r="L5578">
        <v>17</v>
      </c>
      <c r="M5578">
        <v>4.8</v>
      </c>
      <c r="N5578">
        <v>34.1</v>
      </c>
      <c r="O5578">
        <v>2.7</v>
      </c>
      <c r="Q5578">
        <v>5</v>
      </c>
      <c r="R5578">
        <v>1.5</v>
      </c>
      <c r="S5578">
        <v>37.700000000000003</v>
      </c>
      <c r="T5578">
        <v>1.5</v>
      </c>
      <c r="U5578">
        <v>14.6</v>
      </c>
      <c r="V5578">
        <v>2.5</v>
      </c>
      <c r="W5578">
        <v>24</v>
      </c>
      <c r="X5578">
        <v>0</v>
      </c>
      <c r="Z5578">
        <v>2</v>
      </c>
      <c r="AA5578">
        <v>0</v>
      </c>
      <c r="AB5578">
        <v>25</v>
      </c>
      <c r="AC5578">
        <v>0</v>
      </c>
      <c r="AD5578">
        <v>16</v>
      </c>
      <c r="AE5578">
        <v>0</v>
      </c>
      <c r="AY5578" s="59"/>
    </row>
    <row r="5579" spans="1:51">
      <c r="A5579" s="19">
        <v>43848</v>
      </c>
      <c r="B5579" t="s">
        <v>24</v>
      </c>
      <c r="C5579" s="19">
        <v>43893</v>
      </c>
      <c r="D5579">
        <v>13</v>
      </c>
      <c r="E5579">
        <v>30.2</v>
      </c>
      <c r="F5579">
        <v>6.8</v>
      </c>
      <c r="H5579">
        <v>8.8000000000000007</v>
      </c>
      <c r="I5579">
        <v>3</v>
      </c>
      <c r="J5579">
        <v>21.2</v>
      </c>
      <c r="K5579">
        <v>1.8</v>
      </c>
      <c r="L5579">
        <v>16.8</v>
      </c>
      <c r="M5579">
        <v>3.9</v>
      </c>
      <c r="N5579">
        <v>54.3</v>
      </c>
      <c r="O5579">
        <v>2.7</v>
      </c>
      <c r="Q5579">
        <v>3.6</v>
      </c>
      <c r="R5579">
        <v>1.4</v>
      </c>
      <c r="S5579">
        <v>21.8</v>
      </c>
      <c r="T5579">
        <v>1.1000000000000001</v>
      </c>
      <c r="U5579">
        <v>12.8</v>
      </c>
      <c r="V5579">
        <v>1.9</v>
      </c>
      <c r="W5579">
        <v>6</v>
      </c>
      <c r="X5579">
        <v>0</v>
      </c>
      <c r="Z5579">
        <v>0</v>
      </c>
      <c r="AA5579">
        <v>0</v>
      </c>
      <c r="AB5579">
        <v>4</v>
      </c>
      <c r="AC5579">
        <v>0</v>
      </c>
      <c r="AD5579">
        <v>3</v>
      </c>
      <c r="AE5579">
        <v>0</v>
      </c>
      <c r="AY5579" s="59"/>
    </row>
    <row r="5580" spans="1:51">
      <c r="A5580" s="19">
        <v>43848</v>
      </c>
      <c r="B5580" t="s">
        <v>25</v>
      </c>
      <c r="C5580" s="19">
        <v>43893</v>
      </c>
      <c r="D5580">
        <v>24</v>
      </c>
      <c r="E5580">
        <v>25.1</v>
      </c>
      <c r="F5580">
        <v>4.3</v>
      </c>
      <c r="H5580">
        <v>11.8</v>
      </c>
      <c r="I5580">
        <v>2.2999999999999998</v>
      </c>
      <c r="J5580">
        <v>21</v>
      </c>
      <c r="K5580">
        <v>2.4</v>
      </c>
      <c r="L5580">
        <v>22.3</v>
      </c>
      <c r="M5580">
        <v>3.5</v>
      </c>
      <c r="N5580">
        <v>36</v>
      </c>
      <c r="O5580">
        <v>2.1</v>
      </c>
      <c r="Q5580">
        <v>7</v>
      </c>
      <c r="R5580">
        <v>1.3</v>
      </c>
      <c r="S5580">
        <v>22.9</v>
      </c>
      <c r="T5580">
        <v>1.3</v>
      </c>
      <c r="U5580">
        <v>27</v>
      </c>
      <c r="V5580">
        <v>2</v>
      </c>
      <c r="W5580">
        <v>8</v>
      </c>
      <c r="X5580">
        <v>0</v>
      </c>
      <c r="Z5580">
        <v>1</v>
      </c>
      <c r="AA5580">
        <v>0</v>
      </c>
      <c r="AB5580">
        <v>7</v>
      </c>
      <c r="AC5580">
        <v>0</v>
      </c>
      <c r="AD5580">
        <v>7</v>
      </c>
      <c r="AE5580">
        <v>0</v>
      </c>
      <c r="AY5580" s="59"/>
    </row>
    <row r="5581" spans="1:51">
      <c r="A5581" s="19">
        <v>43848</v>
      </c>
      <c r="B5581" t="s">
        <v>26</v>
      </c>
      <c r="C5581" s="19">
        <v>43893</v>
      </c>
      <c r="D5581">
        <v>91</v>
      </c>
      <c r="E5581">
        <v>21.8</v>
      </c>
      <c r="F5581">
        <v>6.8</v>
      </c>
      <c r="H5581">
        <v>10.9</v>
      </c>
      <c r="I5581">
        <v>3.3</v>
      </c>
      <c r="J5581">
        <v>18.899999999999999</v>
      </c>
      <c r="K5581">
        <v>2.1</v>
      </c>
      <c r="L5581">
        <v>25.6</v>
      </c>
      <c r="M5581">
        <v>3.3</v>
      </c>
      <c r="N5581">
        <v>26.4</v>
      </c>
      <c r="O5581">
        <v>3.1</v>
      </c>
      <c r="Q5581">
        <v>6.4</v>
      </c>
      <c r="R5581">
        <v>1.7</v>
      </c>
      <c r="S5581">
        <v>19</v>
      </c>
      <c r="T5581">
        <v>1.5</v>
      </c>
      <c r="U5581">
        <v>39.5</v>
      </c>
      <c r="V5581">
        <v>2</v>
      </c>
      <c r="W5581">
        <v>28</v>
      </c>
      <c r="X5581">
        <v>1</v>
      </c>
      <c r="Z5581">
        <v>4</v>
      </c>
      <c r="AA5581">
        <v>0</v>
      </c>
      <c r="AB5581">
        <v>25</v>
      </c>
      <c r="AC5581">
        <v>0</v>
      </c>
      <c r="AD5581">
        <v>33</v>
      </c>
      <c r="AE5581">
        <v>0</v>
      </c>
      <c r="AY5581" s="59"/>
    </row>
    <row r="5582" spans="1:51">
      <c r="A5582" s="19">
        <v>43848</v>
      </c>
      <c r="B5582" t="s">
        <v>27</v>
      </c>
      <c r="C5582" s="19">
        <v>43893</v>
      </c>
      <c r="D5582">
        <v>75</v>
      </c>
      <c r="E5582">
        <v>22.8</v>
      </c>
      <c r="F5582">
        <v>5.6</v>
      </c>
      <c r="H5582">
        <v>11.6</v>
      </c>
      <c r="I5582">
        <v>15.6</v>
      </c>
      <c r="J5582">
        <v>17.399999999999999</v>
      </c>
      <c r="K5582">
        <v>1.3</v>
      </c>
      <c r="L5582">
        <v>15.1</v>
      </c>
      <c r="M5582">
        <v>3.1</v>
      </c>
      <c r="N5582">
        <v>35.5</v>
      </c>
      <c r="O5582">
        <v>3.2</v>
      </c>
      <c r="Q5582">
        <v>8.8000000000000007</v>
      </c>
      <c r="R5582">
        <v>15.3</v>
      </c>
      <c r="S5582">
        <v>18.899999999999999</v>
      </c>
      <c r="T5582">
        <v>1.5</v>
      </c>
      <c r="U5582">
        <v>14.2</v>
      </c>
      <c r="V5582">
        <v>2.2999999999999998</v>
      </c>
      <c r="W5582">
        <v>23</v>
      </c>
      <c r="X5582">
        <v>0</v>
      </c>
      <c r="Z5582">
        <v>4</v>
      </c>
      <c r="AA5582">
        <v>16</v>
      </c>
      <c r="AB5582">
        <v>17</v>
      </c>
      <c r="AC5582">
        <v>0</v>
      </c>
      <c r="AD5582">
        <v>15</v>
      </c>
      <c r="AE5582">
        <v>0</v>
      </c>
      <c r="AY5582" s="59"/>
    </row>
    <row r="5583" spans="1:51">
      <c r="A5583" s="19">
        <v>43848</v>
      </c>
      <c r="B5583" t="s">
        <v>28</v>
      </c>
      <c r="C5583" s="19">
        <v>43893</v>
      </c>
      <c r="D5583">
        <v>110</v>
      </c>
      <c r="E5583">
        <v>37.1</v>
      </c>
      <c r="F5583">
        <v>8.4</v>
      </c>
      <c r="H5583">
        <v>7.2</v>
      </c>
      <c r="I5583">
        <v>2.7</v>
      </c>
      <c r="J5583">
        <v>18</v>
      </c>
      <c r="K5583">
        <v>2.2000000000000002</v>
      </c>
      <c r="L5583">
        <v>13.3</v>
      </c>
      <c r="M5583">
        <v>3.6</v>
      </c>
      <c r="N5583">
        <v>76.599999999999994</v>
      </c>
      <c r="O5583">
        <v>2.4</v>
      </c>
      <c r="Q5583">
        <v>2</v>
      </c>
      <c r="R5583">
        <v>0.8</v>
      </c>
      <c r="S5583">
        <v>10.6</v>
      </c>
      <c r="T5583">
        <v>0.9</v>
      </c>
      <c r="U5583">
        <v>5.4</v>
      </c>
      <c r="V5583">
        <v>1</v>
      </c>
      <c r="W5583">
        <v>65</v>
      </c>
      <c r="X5583">
        <v>2</v>
      </c>
      <c r="Z5583">
        <v>1</v>
      </c>
      <c r="AA5583">
        <v>0</v>
      </c>
      <c r="AB5583">
        <v>32</v>
      </c>
      <c r="AC5583">
        <v>0</v>
      </c>
      <c r="AD5583">
        <v>10</v>
      </c>
      <c r="AE5583">
        <v>0</v>
      </c>
      <c r="AY5583" s="59"/>
    </row>
    <row r="5584" spans="1:51">
      <c r="A5584" s="19">
        <v>43848</v>
      </c>
      <c r="B5584" t="s">
        <v>29</v>
      </c>
      <c r="C5584" s="19">
        <v>43893</v>
      </c>
      <c r="D5584">
        <v>37</v>
      </c>
      <c r="E5584">
        <v>34.1</v>
      </c>
      <c r="F5584">
        <v>4.4000000000000004</v>
      </c>
      <c r="H5584">
        <v>8.9</v>
      </c>
      <c r="I5584">
        <v>2.9</v>
      </c>
      <c r="J5584">
        <v>23.1</v>
      </c>
      <c r="K5584">
        <v>1.6</v>
      </c>
      <c r="L5584">
        <v>13.8</v>
      </c>
      <c r="M5584">
        <v>3.8</v>
      </c>
      <c r="N5584">
        <v>63.8</v>
      </c>
      <c r="O5584">
        <v>1.3</v>
      </c>
      <c r="Q5584">
        <v>3</v>
      </c>
      <c r="R5584">
        <v>1.1000000000000001</v>
      </c>
      <c r="S5584">
        <v>21.6</v>
      </c>
      <c r="T5584">
        <v>0.9</v>
      </c>
      <c r="U5584">
        <v>6.8</v>
      </c>
      <c r="V5584">
        <v>1.2</v>
      </c>
      <c r="W5584">
        <v>19</v>
      </c>
      <c r="X5584">
        <v>0</v>
      </c>
      <c r="Z5584">
        <v>1</v>
      </c>
      <c r="AA5584">
        <v>0</v>
      </c>
      <c r="AB5584">
        <v>13</v>
      </c>
      <c r="AC5584">
        <v>0</v>
      </c>
      <c r="AD5584">
        <v>4</v>
      </c>
      <c r="AE5584">
        <v>0</v>
      </c>
      <c r="AY5584" s="59"/>
    </row>
    <row r="5585" spans="1:51">
      <c r="A5585" s="19">
        <v>43848</v>
      </c>
      <c r="B5585" t="s">
        <v>30</v>
      </c>
      <c r="C5585" s="19">
        <v>43893</v>
      </c>
      <c r="D5585">
        <v>64</v>
      </c>
      <c r="E5585">
        <v>38.5</v>
      </c>
      <c r="F5585">
        <v>8.1999999999999993</v>
      </c>
      <c r="H5585">
        <v>9</v>
      </c>
      <c r="I5585">
        <v>2.7</v>
      </c>
      <c r="J5585">
        <v>16</v>
      </c>
      <c r="K5585">
        <v>1.9</v>
      </c>
      <c r="L5585">
        <v>12.8</v>
      </c>
      <c r="M5585">
        <v>3.4</v>
      </c>
      <c r="N5585">
        <v>79.900000000000006</v>
      </c>
      <c r="O5585">
        <v>2.1</v>
      </c>
      <c r="Q5585">
        <v>2.5</v>
      </c>
      <c r="R5585">
        <v>0.8</v>
      </c>
      <c r="S5585">
        <v>7.6</v>
      </c>
      <c r="T5585">
        <v>0.7</v>
      </c>
      <c r="U5585">
        <v>5</v>
      </c>
      <c r="V5585">
        <v>1.1000000000000001</v>
      </c>
      <c r="W5585">
        <v>40</v>
      </c>
      <c r="X5585">
        <v>1</v>
      </c>
      <c r="Z5585">
        <v>1</v>
      </c>
      <c r="AA5585">
        <v>0</v>
      </c>
      <c r="AB5585">
        <v>17</v>
      </c>
      <c r="AC5585">
        <v>0</v>
      </c>
      <c r="AD5585">
        <v>5</v>
      </c>
      <c r="AE5585">
        <v>0</v>
      </c>
      <c r="AY5585" s="59"/>
    </row>
    <row r="5586" spans="1:51">
      <c r="A5586" s="19">
        <v>43848</v>
      </c>
      <c r="B5586" t="s">
        <v>31</v>
      </c>
      <c r="C5586" s="19">
        <v>43893</v>
      </c>
      <c r="D5586">
        <v>228</v>
      </c>
      <c r="E5586">
        <v>31.7</v>
      </c>
      <c r="F5586">
        <v>7.9</v>
      </c>
      <c r="H5586">
        <v>8.1</v>
      </c>
      <c r="I5586">
        <v>2.8</v>
      </c>
      <c r="J5586">
        <v>19.7</v>
      </c>
      <c r="K5586">
        <v>2</v>
      </c>
      <c r="L5586">
        <v>16.2</v>
      </c>
      <c r="M5586">
        <v>4.3</v>
      </c>
      <c r="N5586">
        <v>60.3</v>
      </c>
      <c r="O5586">
        <v>3.2</v>
      </c>
      <c r="Q5586">
        <v>3.3</v>
      </c>
      <c r="R5586">
        <v>1.3</v>
      </c>
      <c r="S5586">
        <v>16.899999999999999</v>
      </c>
      <c r="T5586">
        <v>1.2</v>
      </c>
      <c r="U5586">
        <v>11.4</v>
      </c>
      <c r="V5586">
        <v>2</v>
      </c>
      <c r="W5586">
        <v>104</v>
      </c>
      <c r="X5586">
        <v>3</v>
      </c>
      <c r="Z5586">
        <v>3</v>
      </c>
      <c r="AA5586">
        <v>0</v>
      </c>
      <c r="AB5586">
        <v>65</v>
      </c>
      <c r="AC5586">
        <v>0</v>
      </c>
      <c r="AD5586">
        <v>53</v>
      </c>
      <c r="AE5586">
        <v>0</v>
      </c>
      <c r="AY5586" s="59"/>
    </row>
    <row r="5587" spans="1:51">
      <c r="A5587" s="19">
        <v>43848</v>
      </c>
      <c r="B5587" t="s">
        <v>32</v>
      </c>
      <c r="C5587" s="19">
        <v>43893</v>
      </c>
      <c r="D5587">
        <v>29</v>
      </c>
      <c r="E5587">
        <v>21.4</v>
      </c>
      <c r="F5587">
        <v>3.1</v>
      </c>
      <c r="H5587">
        <v>10.8</v>
      </c>
      <c r="I5587">
        <v>5.4</v>
      </c>
      <c r="J5587">
        <v>26.1</v>
      </c>
      <c r="K5587">
        <v>2.6</v>
      </c>
      <c r="L5587">
        <v>17.899999999999999</v>
      </c>
      <c r="M5587">
        <v>5.2</v>
      </c>
      <c r="N5587">
        <v>25.6</v>
      </c>
      <c r="O5587">
        <v>1.7</v>
      </c>
      <c r="Q5587">
        <v>6.6</v>
      </c>
      <c r="R5587">
        <v>2.6</v>
      </c>
      <c r="S5587">
        <v>41.9</v>
      </c>
      <c r="T5587">
        <v>1.5</v>
      </c>
      <c r="U5587">
        <v>17.2</v>
      </c>
      <c r="V5587">
        <v>2.5</v>
      </c>
      <c r="W5587">
        <v>9</v>
      </c>
      <c r="X5587">
        <v>0</v>
      </c>
      <c r="Z5587">
        <v>1</v>
      </c>
      <c r="AA5587">
        <v>0</v>
      </c>
      <c r="AB5587">
        <v>11</v>
      </c>
      <c r="AC5587">
        <v>0</v>
      </c>
      <c r="AD5587">
        <v>8</v>
      </c>
      <c r="AE5587">
        <v>0</v>
      </c>
      <c r="AY5587" s="59"/>
    </row>
    <row r="5588" spans="1:51">
      <c r="A5588" s="19">
        <v>43848</v>
      </c>
      <c r="B5588" t="s">
        <v>33</v>
      </c>
      <c r="C5588" s="19">
        <v>43893</v>
      </c>
      <c r="D5588">
        <v>16</v>
      </c>
      <c r="E5588">
        <v>18.899999999999999</v>
      </c>
      <c r="F5588">
        <v>6</v>
      </c>
      <c r="H5588">
        <v>10.1</v>
      </c>
      <c r="I5588">
        <v>3.7</v>
      </c>
      <c r="J5588">
        <v>32.700000000000003</v>
      </c>
      <c r="K5588">
        <v>2.1</v>
      </c>
      <c r="L5588">
        <v>16</v>
      </c>
      <c r="M5588">
        <v>3.1</v>
      </c>
      <c r="N5588">
        <v>15.1</v>
      </c>
      <c r="O5588">
        <v>2.2999999999999998</v>
      </c>
      <c r="Q5588">
        <v>4.4000000000000004</v>
      </c>
      <c r="R5588">
        <v>1.5</v>
      </c>
      <c r="S5588">
        <v>63.6</v>
      </c>
      <c r="T5588">
        <v>0.9</v>
      </c>
      <c r="U5588">
        <v>10.6</v>
      </c>
      <c r="V5588">
        <v>1.4</v>
      </c>
      <c r="W5588">
        <v>4</v>
      </c>
      <c r="X5588">
        <v>0</v>
      </c>
      <c r="Z5588">
        <v>0</v>
      </c>
      <c r="AA5588">
        <v>0</v>
      </c>
      <c r="AB5588">
        <v>8</v>
      </c>
      <c r="AC5588">
        <v>0</v>
      </c>
      <c r="AD5588">
        <v>4</v>
      </c>
      <c r="AE5588">
        <v>0</v>
      </c>
      <c r="AY5588" s="59"/>
    </row>
    <row r="5589" spans="1:51">
      <c r="A5589" s="19">
        <v>43848</v>
      </c>
      <c r="B5589" t="s">
        <v>34</v>
      </c>
      <c r="C5589" s="19">
        <v>43893</v>
      </c>
      <c r="D5589">
        <v>99</v>
      </c>
      <c r="E5589">
        <v>33.799999999999997</v>
      </c>
      <c r="F5589">
        <v>7.4</v>
      </c>
      <c r="H5589">
        <v>10.4</v>
      </c>
      <c r="I5589">
        <v>3.8</v>
      </c>
      <c r="J5589">
        <v>18.600000000000001</v>
      </c>
      <c r="K5589">
        <v>1.6</v>
      </c>
      <c r="L5589">
        <v>13.5</v>
      </c>
      <c r="M5589">
        <v>3.5</v>
      </c>
      <c r="N5589">
        <v>67.5</v>
      </c>
      <c r="O5589">
        <v>2.6</v>
      </c>
      <c r="Q5589">
        <v>4.5</v>
      </c>
      <c r="R5589">
        <v>1.5</v>
      </c>
      <c r="S5589">
        <v>14.1</v>
      </c>
      <c r="T5589">
        <v>1</v>
      </c>
      <c r="U5589">
        <v>7</v>
      </c>
      <c r="V5589">
        <v>1.4</v>
      </c>
      <c r="W5589">
        <v>55</v>
      </c>
      <c r="X5589">
        <v>1</v>
      </c>
      <c r="Z5589">
        <v>3</v>
      </c>
      <c r="AA5589">
        <v>0</v>
      </c>
      <c r="AB5589">
        <v>30</v>
      </c>
      <c r="AC5589">
        <v>0</v>
      </c>
      <c r="AD5589">
        <v>10</v>
      </c>
      <c r="AE5589">
        <v>0</v>
      </c>
      <c r="AY5589" s="59"/>
    </row>
    <row r="5590" spans="1:51">
      <c r="A5590" s="19">
        <v>43848</v>
      </c>
      <c r="B5590" t="s">
        <v>35</v>
      </c>
      <c r="C5590" s="19">
        <v>43900</v>
      </c>
      <c r="D5590">
        <v>20</v>
      </c>
      <c r="E5590">
        <v>25.1</v>
      </c>
      <c r="F5590">
        <v>3.1</v>
      </c>
      <c r="H5590">
        <v>10.1</v>
      </c>
      <c r="I5590">
        <v>2.4</v>
      </c>
      <c r="J5590">
        <v>29.7</v>
      </c>
      <c r="K5590">
        <v>1.5</v>
      </c>
      <c r="L5590">
        <v>15.6</v>
      </c>
      <c r="M5590">
        <v>5.3</v>
      </c>
      <c r="N5590">
        <v>30.6</v>
      </c>
      <c r="O5590">
        <v>1.5</v>
      </c>
      <c r="Q5590">
        <v>4.7</v>
      </c>
      <c r="R5590">
        <v>1.3</v>
      </c>
      <c r="S5590">
        <v>47.8</v>
      </c>
      <c r="T5590">
        <v>1</v>
      </c>
      <c r="U5590">
        <v>10.4</v>
      </c>
      <c r="V5590">
        <v>2.4</v>
      </c>
      <c r="W5590">
        <v>7</v>
      </c>
      <c r="X5590">
        <v>0</v>
      </c>
      <c r="Z5590">
        <v>1</v>
      </c>
      <c r="AA5590">
        <v>0</v>
      </c>
      <c r="AB5590">
        <v>8</v>
      </c>
      <c r="AC5590">
        <v>0</v>
      </c>
      <c r="AD5590">
        <v>4</v>
      </c>
      <c r="AE5590">
        <v>0</v>
      </c>
      <c r="AY5590" s="59"/>
    </row>
    <row r="5591" spans="1:51">
      <c r="A5591" s="19">
        <v>43848</v>
      </c>
      <c r="B5591" t="s">
        <v>36</v>
      </c>
      <c r="C5591" s="19">
        <v>43900</v>
      </c>
      <c r="D5591">
        <v>125</v>
      </c>
      <c r="E5591">
        <v>30.8</v>
      </c>
      <c r="F5591">
        <v>6.5</v>
      </c>
      <c r="H5591">
        <v>10.8</v>
      </c>
      <c r="I5591">
        <v>3.2</v>
      </c>
      <c r="J5591">
        <v>21.3</v>
      </c>
      <c r="K5591">
        <v>1.2</v>
      </c>
      <c r="L5591">
        <v>15.6</v>
      </c>
      <c r="M5591">
        <v>3.2</v>
      </c>
      <c r="N5591">
        <v>55.3</v>
      </c>
      <c r="O5591">
        <v>2.7</v>
      </c>
      <c r="Q5591">
        <v>5.2</v>
      </c>
      <c r="R5591">
        <v>1.5</v>
      </c>
      <c r="S5591">
        <v>21.4</v>
      </c>
      <c r="T5591">
        <v>1.1000000000000001</v>
      </c>
      <c r="U5591">
        <v>10.8</v>
      </c>
      <c r="V5591">
        <v>1.6</v>
      </c>
      <c r="W5591">
        <v>54</v>
      </c>
      <c r="X5591">
        <v>1</v>
      </c>
      <c r="Z5591">
        <v>5</v>
      </c>
      <c r="AA5591">
        <v>0</v>
      </c>
      <c r="AB5591">
        <v>37</v>
      </c>
      <c r="AC5591">
        <v>0</v>
      </c>
      <c r="AD5591">
        <v>27</v>
      </c>
      <c r="AE5591">
        <v>0</v>
      </c>
      <c r="AY5591" s="59"/>
    </row>
    <row r="5592" spans="1:51">
      <c r="A5592" s="19">
        <v>43848</v>
      </c>
      <c r="B5592" t="s">
        <v>37</v>
      </c>
      <c r="C5592" s="19">
        <v>43900</v>
      </c>
      <c r="D5592">
        <v>36</v>
      </c>
      <c r="E5592">
        <v>44.3</v>
      </c>
      <c r="F5592">
        <v>8.6999999999999993</v>
      </c>
      <c r="H5592">
        <v>6</v>
      </c>
      <c r="I5592">
        <v>2.5</v>
      </c>
      <c r="J5592">
        <v>13.8</v>
      </c>
      <c r="K5592">
        <v>2.8</v>
      </c>
      <c r="L5592">
        <v>11.2</v>
      </c>
      <c r="M5592">
        <v>3.3</v>
      </c>
      <c r="N5592">
        <v>90.2</v>
      </c>
      <c r="O5592">
        <v>1.4</v>
      </c>
      <c r="Q5592">
        <v>0.9</v>
      </c>
      <c r="R5592">
        <v>0.4</v>
      </c>
      <c r="S5592">
        <v>3.6</v>
      </c>
      <c r="T5592">
        <v>0.5</v>
      </c>
      <c r="U5592">
        <v>2.2000000000000002</v>
      </c>
      <c r="V5592">
        <v>0.5</v>
      </c>
      <c r="W5592">
        <v>29</v>
      </c>
      <c r="X5592">
        <v>1</v>
      </c>
      <c r="Z5592">
        <v>0</v>
      </c>
      <c r="AA5592">
        <v>0</v>
      </c>
      <c r="AB5592">
        <v>4</v>
      </c>
      <c r="AC5592">
        <v>0</v>
      </c>
      <c r="AD5592">
        <v>2</v>
      </c>
      <c r="AE5592">
        <v>0</v>
      </c>
      <c r="AY5592" s="59"/>
    </row>
    <row r="5593" spans="1:51">
      <c r="A5593" s="19">
        <v>43848</v>
      </c>
      <c r="B5593" t="s">
        <v>38</v>
      </c>
      <c r="C5593" s="19">
        <v>43900</v>
      </c>
      <c r="D5593">
        <v>68</v>
      </c>
      <c r="E5593">
        <v>36.9</v>
      </c>
      <c r="F5593">
        <v>7.9</v>
      </c>
      <c r="H5593">
        <v>9.4</v>
      </c>
      <c r="I5593">
        <v>2.8</v>
      </c>
      <c r="J5593">
        <v>17.100000000000001</v>
      </c>
      <c r="K5593">
        <v>1.8</v>
      </c>
      <c r="L5593">
        <v>13.2</v>
      </c>
      <c r="M5593">
        <v>3.5</v>
      </c>
      <c r="N5593">
        <v>74.7</v>
      </c>
      <c r="O5593">
        <v>2.4</v>
      </c>
      <c r="Q5593">
        <v>3.3</v>
      </c>
      <c r="R5593">
        <v>1</v>
      </c>
      <c r="S5593">
        <v>10.3</v>
      </c>
      <c r="T5593">
        <v>0.9</v>
      </c>
      <c r="U5593">
        <v>5.8</v>
      </c>
      <c r="V5593">
        <v>1.3</v>
      </c>
      <c r="W5593">
        <v>40</v>
      </c>
      <c r="X5593">
        <v>1</v>
      </c>
      <c r="Z5593">
        <v>2</v>
      </c>
      <c r="AA5593">
        <v>0</v>
      </c>
      <c r="AB5593">
        <v>19</v>
      </c>
      <c r="AC5593">
        <v>0</v>
      </c>
      <c r="AD5593">
        <v>6</v>
      </c>
      <c r="AE5593">
        <v>0</v>
      </c>
      <c r="AY5593" s="59"/>
    </row>
    <row r="5594" spans="1:51">
      <c r="A5594" s="19">
        <v>43848</v>
      </c>
      <c r="B5594" t="s">
        <v>39</v>
      </c>
      <c r="C5594" s="19">
        <v>43900</v>
      </c>
      <c r="D5594">
        <v>14</v>
      </c>
      <c r="E5594">
        <v>26.2</v>
      </c>
      <c r="F5594">
        <v>3</v>
      </c>
      <c r="H5594">
        <v>13.8</v>
      </c>
      <c r="I5594">
        <v>4.5</v>
      </c>
      <c r="J5594">
        <v>22.6</v>
      </c>
      <c r="K5594">
        <v>1.9</v>
      </c>
      <c r="L5594">
        <v>16.899999999999999</v>
      </c>
      <c r="M5594">
        <v>3.7</v>
      </c>
      <c r="N5594">
        <v>40.1</v>
      </c>
      <c r="O5594">
        <v>1.8</v>
      </c>
      <c r="Q5594">
        <v>9.6</v>
      </c>
      <c r="R5594">
        <v>2.2000000000000002</v>
      </c>
      <c r="S5594">
        <v>27.9</v>
      </c>
      <c r="T5594">
        <v>1.5</v>
      </c>
      <c r="U5594">
        <v>14.4</v>
      </c>
      <c r="V5594">
        <v>2.1</v>
      </c>
      <c r="W5594">
        <v>5</v>
      </c>
      <c r="X5594">
        <v>0</v>
      </c>
      <c r="Z5594">
        <v>2</v>
      </c>
      <c r="AA5594">
        <v>0</v>
      </c>
      <c r="AB5594">
        <v>4</v>
      </c>
      <c r="AC5594">
        <v>0</v>
      </c>
      <c r="AD5594">
        <v>3</v>
      </c>
      <c r="AE5594">
        <v>0</v>
      </c>
      <c r="AY5594" s="59"/>
    </row>
    <row r="5595" spans="1:51">
      <c r="A5595" s="19">
        <v>43848</v>
      </c>
      <c r="B5595" t="s">
        <v>40</v>
      </c>
      <c r="C5595" s="19">
        <v>43900</v>
      </c>
      <c r="D5595">
        <v>89</v>
      </c>
      <c r="E5595">
        <v>21.3</v>
      </c>
      <c r="F5595">
        <v>6.4</v>
      </c>
      <c r="H5595">
        <v>9.9</v>
      </c>
      <c r="I5595">
        <v>4.7</v>
      </c>
      <c r="J5595">
        <v>23.9</v>
      </c>
      <c r="K5595">
        <v>2.2999999999999998</v>
      </c>
      <c r="L5595">
        <v>19.100000000000001</v>
      </c>
      <c r="M5595">
        <v>5</v>
      </c>
      <c r="N5595">
        <v>26.9</v>
      </c>
      <c r="O5595">
        <v>3.3</v>
      </c>
      <c r="Q5595">
        <v>5.8</v>
      </c>
      <c r="R5595">
        <v>2.7</v>
      </c>
      <c r="S5595">
        <v>35.299999999999997</v>
      </c>
      <c r="T5595">
        <v>1.7</v>
      </c>
      <c r="U5595">
        <v>20.9</v>
      </c>
      <c r="V5595">
        <v>3</v>
      </c>
      <c r="W5595">
        <v>28</v>
      </c>
      <c r="X5595">
        <v>0</v>
      </c>
      <c r="Z5595">
        <v>3</v>
      </c>
      <c r="AA5595">
        <v>0</v>
      </c>
      <c r="AB5595">
        <v>32</v>
      </c>
      <c r="AC5595">
        <v>0</v>
      </c>
      <c r="AD5595">
        <v>26</v>
      </c>
      <c r="AE5595">
        <v>0</v>
      </c>
      <c r="AY5595" s="59"/>
    </row>
    <row r="5596" spans="1:51">
      <c r="A5596" s="19">
        <v>43848</v>
      </c>
      <c r="B5596" t="s">
        <v>41</v>
      </c>
      <c r="C5596" s="19">
        <v>43904</v>
      </c>
      <c r="D5596">
        <v>6</v>
      </c>
      <c r="E5596">
        <v>30.2</v>
      </c>
      <c r="F5596">
        <v>6.8</v>
      </c>
      <c r="H5596">
        <v>8.8000000000000007</v>
      </c>
      <c r="I5596">
        <v>3</v>
      </c>
      <c r="J5596">
        <v>21.2</v>
      </c>
      <c r="K5596">
        <v>1.8</v>
      </c>
      <c r="L5596">
        <v>16.8</v>
      </c>
      <c r="M5596">
        <v>3.9</v>
      </c>
      <c r="N5596">
        <v>52.4</v>
      </c>
      <c r="O5596">
        <v>3</v>
      </c>
      <c r="Q5596">
        <v>4.0999999999999996</v>
      </c>
      <c r="R5596">
        <v>1.6</v>
      </c>
      <c r="S5596">
        <v>22.2</v>
      </c>
      <c r="T5596">
        <v>1.3</v>
      </c>
      <c r="U5596">
        <v>13</v>
      </c>
      <c r="V5596">
        <v>2</v>
      </c>
      <c r="W5596">
        <v>3</v>
      </c>
      <c r="X5596">
        <v>0</v>
      </c>
      <c r="Z5596">
        <v>0</v>
      </c>
      <c r="AA5596">
        <v>0</v>
      </c>
      <c r="AB5596">
        <v>2</v>
      </c>
      <c r="AC5596">
        <v>0</v>
      </c>
      <c r="AD5596">
        <v>1</v>
      </c>
      <c r="AE5596">
        <v>0</v>
      </c>
      <c r="AY5596" s="59"/>
    </row>
    <row r="5597" spans="1:51">
      <c r="A5597" s="19">
        <v>43848</v>
      </c>
      <c r="B5597" t="s">
        <v>43</v>
      </c>
      <c r="C5597" s="19">
        <v>43907</v>
      </c>
      <c r="D5597">
        <v>67</v>
      </c>
      <c r="E5597">
        <v>30.8</v>
      </c>
      <c r="F5597">
        <v>6.4</v>
      </c>
      <c r="H5597">
        <v>11.4</v>
      </c>
      <c r="I5597">
        <v>3.5</v>
      </c>
      <c r="J5597">
        <v>20.399999999999999</v>
      </c>
      <c r="K5597">
        <v>1.3</v>
      </c>
      <c r="L5597">
        <v>15.4</v>
      </c>
      <c r="M5597">
        <v>3.4</v>
      </c>
      <c r="N5597">
        <v>55</v>
      </c>
      <c r="O5597">
        <v>2.9</v>
      </c>
      <c r="Q5597">
        <v>6.2</v>
      </c>
      <c r="R5597">
        <v>1.6</v>
      </c>
      <c r="S5597">
        <v>20.100000000000001</v>
      </c>
      <c r="T5597">
        <v>1.3</v>
      </c>
      <c r="U5597">
        <v>10.7</v>
      </c>
      <c r="V5597">
        <v>1.8</v>
      </c>
      <c r="W5597">
        <v>30</v>
      </c>
      <c r="X5597">
        <v>0</v>
      </c>
      <c r="Z5597">
        <v>3</v>
      </c>
      <c r="AA5597">
        <v>0</v>
      </c>
      <c r="AB5597">
        <v>20</v>
      </c>
      <c r="AC5597">
        <v>0</v>
      </c>
      <c r="AD5597">
        <v>15</v>
      </c>
      <c r="AE5597">
        <v>0</v>
      </c>
      <c r="AY5597" s="59"/>
    </row>
    <row r="5598" spans="1:51">
      <c r="A5598" s="19">
        <v>43848</v>
      </c>
      <c r="B5598" t="s">
        <v>44</v>
      </c>
      <c r="C5598" s="19">
        <v>43907</v>
      </c>
      <c r="D5598">
        <v>219</v>
      </c>
      <c r="E5598">
        <v>30.5</v>
      </c>
      <c r="F5598">
        <v>6.9</v>
      </c>
      <c r="H5598">
        <v>9.3000000000000007</v>
      </c>
      <c r="I5598">
        <v>2.2000000000000002</v>
      </c>
      <c r="J5598">
        <v>21.2</v>
      </c>
      <c r="K5598">
        <v>2.2999999999999998</v>
      </c>
      <c r="L5598">
        <v>15.8</v>
      </c>
      <c r="M5598">
        <v>4.5</v>
      </c>
      <c r="N5598">
        <v>53.8</v>
      </c>
      <c r="O5598">
        <v>3.1</v>
      </c>
      <c r="Q5598">
        <v>4.0999999999999996</v>
      </c>
      <c r="R5598">
        <v>1.4</v>
      </c>
      <c r="S5598">
        <v>22</v>
      </c>
      <c r="T5598">
        <v>1.4</v>
      </c>
      <c r="U5598">
        <v>11.5</v>
      </c>
      <c r="V5598">
        <v>2.2999999999999998</v>
      </c>
      <c r="W5598">
        <v>96</v>
      </c>
      <c r="X5598">
        <v>1</v>
      </c>
      <c r="Z5598">
        <v>5</v>
      </c>
      <c r="AA5598">
        <v>0</v>
      </c>
      <c r="AB5598">
        <v>67</v>
      </c>
      <c r="AC5598">
        <v>0</v>
      </c>
      <c r="AD5598">
        <v>50</v>
      </c>
      <c r="AE5598">
        <v>0</v>
      </c>
      <c r="AY5598" s="59"/>
    </row>
    <row r="5599" spans="1:51">
      <c r="A5599" s="19">
        <v>43848</v>
      </c>
      <c r="B5599" t="s">
        <v>45</v>
      </c>
      <c r="C5599" s="19">
        <v>43907</v>
      </c>
      <c r="D5599">
        <v>155</v>
      </c>
      <c r="E5599">
        <v>37.200000000000003</v>
      </c>
      <c r="F5599">
        <v>8</v>
      </c>
      <c r="H5599">
        <v>7.2</v>
      </c>
      <c r="I5599">
        <v>3.4</v>
      </c>
      <c r="J5599">
        <v>15.9</v>
      </c>
      <c r="K5599">
        <v>1.8</v>
      </c>
      <c r="L5599">
        <v>15.5</v>
      </c>
      <c r="M5599">
        <v>3.5</v>
      </c>
      <c r="N5599">
        <v>74.599999999999994</v>
      </c>
      <c r="O5599">
        <v>2.5</v>
      </c>
      <c r="Q5599">
        <v>2.1</v>
      </c>
      <c r="R5599">
        <v>1.1000000000000001</v>
      </c>
      <c r="S5599">
        <v>8.4</v>
      </c>
      <c r="T5599">
        <v>1</v>
      </c>
      <c r="U5599">
        <v>8.3000000000000007</v>
      </c>
      <c r="V5599">
        <v>1.5</v>
      </c>
      <c r="W5599">
        <v>82</v>
      </c>
      <c r="X5599">
        <v>2</v>
      </c>
      <c r="Z5599">
        <v>1</v>
      </c>
      <c r="AA5599">
        <v>0</v>
      </c>
      <c r="AB5599">
        <v>35</v>
      </c>
      <c r="AC5599">
        <v>0</v>
      </c>
      <c r="AD5599">
        <v>34</v>
      </c>
      <c r="AE5599">
        <v>0</v>
      </c>
      <c r="AY5599" s="59"/>
    </row>
    <row r="5600" spans="1:51">
      <c r="A5600" s="19">
        <v>43848</v>
      </c>
      <c r="B5600" t="s">
        <v>42</v>
      </c>
      <c r="C5600" s="19">
        <v>43907</v>
      </c>
      <c r="D5600">
        <v>136</v>
      </c>
      <c r="E5600">
        <v>29.8</v>
      </c>
      <c r="F5600">
        <v>7.1</v>
      </c>
      <c r="H5600">
        <v>12.1</v>
      </c>
      <c r="I5600">
        <v>3.7</v>
      </c>
      <c r="J5600">
        <v>19.600000000000001</v>
      </c>
      <c r="K5600">
        <v>1.4</v>
      </c>
      <c r="L5600">
        <v>15.6</v>
      </c>
      <c r="M5600">
        <v>3.3</v>
      </c>
      <c r="N5600">
        <v>52.7</v>
      </c>
      <c r="O5600">
        <v>3.6</v>
      </c>
      <c r="Q5600">
        <v>7.3</v>
      </c>
      <c r="R5600">
        <v>2.2999999999999998</v>
      </c>
      <c r="S5600">
        <v>18.8</v>
      </c>
      <c r="T5600">
        <v>1.3</v>
      </c>
      <c r="U5600">
        <v>11.7</v>
      </c>
      <c r="V5600">
        <v>1.9</v>
      </c>
      <c r="W5600">
        <v>58</v>
      </c>
      <c r="X5600">
        <v>1</v>
      </c>
      <c r="Z5600">
        <v>9</v>
      </c>
      <c r="AA5600">
        <v>0</v>
      </c>
      <c r="AB5600">
        <v>38</v>
      </c>
      <c r="AC5600">
        <v>0</v>
      </c>
      <c r="AD5600">
        <v>30</v>
      </c>
      <c r="AE5600">
        <v>0</v>
      </c>
      <c r="AY5600" s="59"/>
    </row>
    <row r="5601" spans="1:51">
      <c r="A5601" s="19">
        <v>43848</v>
      </c>
      <c r="B5601" t="s">
        <v>46</v>
      </c>
      <c r="C5601" s="19">
        <v>43914</v>
      </c>
      <c r="D5601">
        <v>105</v>
      </c>
      <c r="E5601">
        <v>41.3</v>
      </c>
      <c r="F5601">
        <v>8.4</v>
      </c>
      <c r="H5601">
        <v>7.1</v>
      </c>
      <c r="I5601">
        <v>2.6</v>
      </c>
      <c r="J5601">
        <v>15.3</v>
      </c>
      <c r="K5601">
        <v>2.4</v>
      </c>
      <c r="L5601">
        <v>12.1</v>
      </c>
      <c r="M5601">
        <v>3.4</v>
      </c>
      <c r="N5601">
        <v>82.2</v>
      </c>
      <c r="O5601">
        <v>2.4</v>
      </c>
      <c r="Q5601">
        <v>1.8</v>
      </c>
      <c r="R5601">
        <v>0.7</v>
      </c>
      <c r="S5601">
        <v>6.5</v>
      </c>
      <c r="T5601">
        <v>0.8</v>
      </c>
      <c r="U5601">
        <v>4.2</v>
      </c>
      <c r="V5601">
        <v>1</v>
      </c>
      <c r="W5601">
        <v>69</v>
      </c>
      <c r="X5601">
        <v>2</v>
      </c>
      <c r="Z5601">
        <v>1</v>
      </c>
      <c r="AA5601">
        <v>0</v>
      </c>
      <c r="AB5601">
        <v>26</v>
      </c>
      <c r="AC5601">
        <v>0</v>
      </c>
      <c r="AD5601">
        <v>7</v>
      </c>
      <c r="AE5601">
        <v>0</v>
      </c>
      <c r="AY5601" s="59"/>
    </row>
    <row r="5602" spans="1:51">
      <c r="A5602" s="19">
        <v>43848</v>
      </c>
      <c r="B5602" t="s">
        <v>47</v>
      </c>
      <c r="C5602" s="19">
        <v>43919</v>
      </c>
      <c r="D5602">
        <v>51</v>
      </c>
      <c r="E5602">
        <v>30.2</v>
      </c>
      <c r="F5602">
        <v>6.8</v>
      </c>
      <c r="H5602">
        <v>8.8000000000000007</v>
      </c>
      <c r="I5602">
        <v>3</v>
      </c>
      <c r="J5602">
        <v>21.2</v>
      </c>
      <c r="K5602">
        <v>1.8</v>
      </c>
      <c r="L5602">
        <v>16.8</v>
      </c>
      <c r="M5602">
        <v>3.9</v>
      </c>
      <c r="N5602">
        <v>49.7</v>
      </c>
      <c r="O5602">
        <v>3.3</v>
      </c>
      <c r="Q5602">
        <v>4.4000000000000004</v>
      </c>
      <c r="R5602">
        <v>1.8</v>
      </c>
      <c r="S5602">
        <v>22.3</v>
      </c>
      <c r="T5602">
        <v>1.8</v>
      </c>
      <c r="U5602">
        <v>14.1</v>
      </c>
      <c r="V5602">
        <v>2.2999999999999998</v>
      </c>
      <c r="W5602">
        <v>22</v>
      </c>
      <c r="X5602">
        <v>0</v>
      </c>
      <c r="Z5602">
        <v>1</v>
      </c>
      <c r="AA5602">
        <v>0</v>
      </c>
      <c r="AB5602">
        <v>16</v>
      </c>
      <c r="AC5602">
        <v>0</v>
      </c>
      <c r="AD5602">
        <v>12</v>
      </c>
      <c r="AE5602">
        <v>0</v>
      </c>
      <c r="AY5602" s="59"/>
    </row>
    <row r="5603" spans="1:51">
      <c r="A5603" s="19">
        <v>43848</v>
      </c>
      <c r="B5603" t="s">
        <v>48</v>
      </c>
      <c r="C5603" s="19">
        <v>43925</v>
      </c>
      <c r="D5603">
        <v>15</v>
      </c>
      <c r="E5603">
        <v>29.8</v>
      </c>
      <c r="F5603">
        <v>5.7</v>
      </c>
      <c r="H5603">
        <v>9.1</v>
      </c>
      <c r="I5603">
        <v>2.2000000000000002</v>
      </c>
      <c r="J5603">
        <v>22.2</v>
      </c>
      <c r="K5603">
        <v>2.5</v>
      </c>
      <c r="L5603">
        <v>17.3</v>
      </c>
      <c r="M5603">
        <v>4</v>
      </c>
      <c r="N5603">
        <v>48.1</v>
      </c>
      <c r="O5603">
        <v>2.9</v>
      </c>
      <c r="Q5603">
        <v>4.9000000000000004</v>
      </c>
      <c r="R5603">
        <v>1.6</v>
      </c>
      <c r="S5603">
        <v>24</v>
      </c>
      <c r="T5603">
        <v>2</v>
      </c>
      <c r="U5603">
        <v>13.7</v>
      </c>
      <c r="V5603">
        <v>2.5</v>
      </c>
      <c r="W5603">
        <v>6</v>
      </c>
      <c r="X5603">
        <v>0</v>
      </c>
      <c r="Z5603">
        <v>0</v>
      </c>
      <c r="AA5603">
        <v>0</v>
      </c>
      <c r="AB5603">
        <v>5</v>
      </c>
      <c r="AC5603">
        <v>0</v>
      </c>
      <c r="AD5603">
        <v>4</v>
      </c>
      <c r="AE5603">
        <v>0</v>
      </c>
      <c r="AY5603" s="59"/>
    </row>
    <row r="5604" spans="1:51">
      <c r="A5604" s="19">
        <v>43848</v>
      </c>
      <c r="B5604" t="s">
        <v>49</v>
      </c>
      <c r="C5604" s="19">
        <v>43925</v>
      </c>
      <c r="D5604">
        <v>24</v>
      </c>
      <c r="E5604">
        <v>23.8</v>
      </c>
      <c r="F5604">
        <v>7.3</v>
      </c>
      <c r="H5604">
        <v>8.1999999999999993</v>
      </c>
      <c r="I5604">
        <v>2.7</v>
      </c>
      <c r="J5604">
        <v>24.2</v>
      </c>
      <c r="K5604">
        <v>2.8</v>
      </c>
      <c r="L5604">
        <v>18.2</v>
      </c>
      <c r="M5604">
        <v>5.3</v>
      </c>
      <c r="N5604">
        <v>31.4</v>
      </c>
      <c r="O5604">
        <v>4.4000000000000004</v>
      </c>
      <c r="Q5604">
        <v>4.9000000000000004</v>
      </c>
      <c r="R5604">
        <v>2.5</v>
      </c>
      <c r="S5604">
        <v>33</v>
      </c>
      <c r="T5604">
        <v>2.1</v>
      </c>
      <c r="U5604">
        <v>17.899999999999999</v>
      </c>
      <c r="V5604">
        <v>3.4</v>
      </c>
      <c r="W5604">
        <v>9</v>
      </c>
      <c r="X5604">
        <v>0</v>
      </c>
      <c r="Z5604">
        <v>0</v>
      </c>
      <c r="AA5604">
        <v>0</v>
      </c>
      <c r="AB5604">
        <v>9</v>
      </c>
      <c r="AC5604">
        <v>0</v>
      </c>
      <c r="AD5604">
        <v>7</v>
      </c>
      <c r="AE5604">
        <v>0</v>
      </c>
      <c r="AY5604" s="59"/>
    </row>
    <row r="5605" spans="1:51">
      <c r="A5605" s="19">
        <v>43848</v>
      </c>
      <c r="B5605" t="s">
        <v>50</v>
      </c>
      <c r="C5605" s="19">
        <v>43925</v>
      </c>
      <c r="D5605">
        <v>54</v>
      </c>
      <c r="E5605">
        <v>45.9</v>
      </c>
      <c r="F5605">
        <v>4.5999999999999996</v>
      </c>
      <c r="H5605">
        <v>6.4</v>
      </c>
      <c r="I5605">
        <v>2.7</v>
      </c>
      <c r="J5605">
        <v>14.8</v>
      </c>
      <c r="K5605">
        <v>2.8</v>
      </c>
      <c r="L5605">
        <v>11.8</v>
      </c>
      <c r="M5605">
        <v>3.6</v>
      </c>
      <c r="N5605">
        <v>88.2</v>
      </c>
      <c r="O5605">
        <v>1</v>
      </c>
      <c r="Q5605">
        <v>1.1000000000000001</v>
      </c>
      <c r="R5605">
        <v>0.5</v>
      </c>
      <c r="S5605">
        <v>4.2</v>
      </c>
      <c r="T5605">
        <v>0.7</v>
      </c>
      <c r="U5605">
        <v>3.2</v>
      </c>
      <c r="V5605">
        <v>0.9</v>
      </c>
      <c r="W5605">
        <v>43</v>
      </c>
      <c r="X5605">
        <v>0</v>
      </c>
      <c r="Z5605">
        <v>0</v>
      </c>
      <c r="AA5605">
        <v>0</v>
      </c>
      <c r="AB5605">
        <v>8</v>
      </c>
      <c r="AC5605">
        <v>0</v>
      </c>
      <c r="AD5605">
        <v>3</v>
      </c>
      <c r="AE5605">
        <v>0</v>
      </c>
      <c r="AY5605" s="59"/>
    </row>
    <row r="5606" spans="1:51">
      <c r="A5606" s="19">
        <v>43848</v>
      </c>
      <c r="B5606" t="s">
        <v>51</v>
      </c>
      <c r="C5606" s="19">
        <v>43925</v>
      </c>
      <c r="D5606">
        <v>14</v>
      </c>
      <c r="E5606">
        <v>28.5</v>
      </c>
      <c r="F5606">
        <v>2.9</v>
      </c>
      <c r="H5606">
        <v>10.9</v>
      </c>
      <c r="I5606">
        <v>2.8</v>
      </c>
      <c r="J5606">
        <v>23.5</v>
      </c>
      <c r="K5606">
        <v>2.7</v>
      </c>
      <c r="L5606">
        <v>16.600000000000001</v>
      </c>
      <c r="M5606">
        <v>4.5999999999999996</v>
      </c>
      <c r="N5606">
        <v>43.9</v>
      </c>
      <c r="O5606">
        <v>1.7</v>
      </c>
      <c r="Q5606">
        <v>6.5</v>
      </c>
      <c r="R5606">
        <v>1.9</v>
      </c>
      <c r="S5606">
        <v>28</v>
      </c>
      <c r="T5606">
        <v>2</v>
      </c>
      <c r="U5606">
        <v>13</v>
      </c>
      <c r="V5606">
        <v>2.6</v>
      </c>
      <c r="W5606">
        <v>5</v>
      </c>
      <c r="X5606">
        <v>0</v>
      </c>
      <c r="Z5606">
        <v>1</v>
      </c>
      <c r="AA5606">
        <v>0</v>
      </c>
      <c r="AB5606">
        <v>4</v>
      </c>
      <c r="AC5606">
        <v>0</v>
      </c>
      <c r="AD5606">
        <v>3</v>
      </c>
      <c r="AE5606">
        <v>0</v>
      </c>
      <c r="AY5606" s="59"/>
    </row>
    <row r="5607" spans="1:51">
      <c r="A5607" s="19">
        <v>43848</v>
      </c>
      <c r="B5607" t="s">
        <v>52</v>
      </c>
      <c r="C5607" s="19">
        <v>43928</v>
      </c>
      <c r="D5607">
        <v>84</v>
      </c>
      <c r="E5607">
        <v>24.8</v>
      </c>
      <c r="F5607">
        <v>7.2</v>
      </c>
      <c r="H5607">
        <v>12.2</v>
      </c>
      <c r="I5607">
        <v>4.5</v>
      </c>
      <c r="J5607">
        <v>21.6</v>
      </c>
      <c r="K5607">
        <v>1.6</v>
      </c>
      <c r="L5607">
        <v>16.600000000000001</v>
      </c>
      <c r="M5607">
        <v>4.0999999999999996</v>
      </c>
      <c r="N5607">
        <v>36</v>
      </c>
      <c r="O5607">
        <v>4.7</v>
      </c>
      <c r="Q5607">
        <v>8.8000000000000007</v>
      </c>
      <c r="R5607">
        <v>3.2</v>
      </c>
      <c r="S5607">
        <v>26.4</v>
      </c>
      <c r="T5607">
        <v>1.9</v>
      </c>
      <c r="U5607">
        <v>15.7</v>
      </c>
      <c r="V5607">
        <v>3</v>
      </c>
      <c r="W5607">
        <v>30</v>
      </c>
      <c r="X5607">
        <v>1</v>
      </c>
      <c r="Z5607">
        <v>6</v>
      </c>
      <c r="AA5607">
        <v>0</v>
      </c>
      <c r="AB5607">
        <v>26</v>
      </c>
      <c r="AC5607">
        <v>0</v>
      </c>
      <c r="AD5607">
        <v>20</v>
      </c>
      <c r="AE5607">
        <v>0</v>
      </c>
      <c r="AY5607" s="59"/>
    </row>
    <row r="5608" spans="1:51">
      <c r="A5608" s="19">
        <v>43848</v>
      </c>
      <c r="B5608" t="s">
        <v>53</v>
      </c>
      <c r="C5608" s="19">
        <v>43949</v>
      </c>
      <c r="D5608">
        <v>60</v>
      </c>
      <c r="E5608">
        <v>24.1</v>
      </c>
      <c r="F5608">
        <v>8.1</v>
      </c>
      <c r="H5608">
        <v>11</v>
      </c>
      <c r="I5608">
        <v>3.4</v>
      </c>
      <c r="J5608">
        <v>20.9</v>
      </c>
      <c r="K5608">
        <v>2.4</v>
      </c>
      <c r="L5608">
        <v>19</v>
      </c>
      <c r="M5608">
        <v>3.8</v>
      </c>
      <c r="N5608">
        <v>32.5</v>
      </c>
      <c r="O5608">
        <v>5.2</v>
      </c>
      <c r="Q5608">
        <v>8</v>
      </c>
      <c r="R5608">
        <v>2.9</v>
      </c>
      <c r="S5608">
        <v>24.2</v>
      </c>
      <c r="T5608">
        <v>2.7</v>
      </c>
      <c r="U5608">
        <v>20.399999999999999</v>
      </c>
      <c r="V5608">
        <v>3.6</v>
      </c>
      <c r="W5608">
        <v>21</v>
      </c>
      <c r="X5608">
        <v>1</v>
      </c>
      <c r="Z5608">
        <v>3</v>
      </c>
      <c r="AA5608">
        <v>0</v>
      </c>
      <c r="AB5608">
        <v>18</v>
      </c>
      <c r="AC5608">
        <v>0</v>
      </c>
      <c r="AD5608">
        <v>17</v>
      </c>
      <c r="AE5608">
        <v>0</v>
      </c>
      <c r="AY5608" s="59"/>
    </row>
    <row r="5609" spans="1:51">
      <c r="A5609" s="19">
        <v>43848</v>
      </c>
      <c r="B5609" t="s">
        <v>54</v>
      </c>
      <c r="C5609" s="19">
        <v>43949</v>
      </c>
      <c r="D5609">
        <v>21</v>
      </c>
      <c r="E5609">
        <v>34.700000000000003</v>
      </c>
      <c r="F5609">
        <v>7.4</v>
      </c>
      <c r="H5609">
        <v>9.6999999999999993</v>
      </c>
      <c r="I5609">
        <v>1.9</v>
      </c>
      <c r="J5609">
        <v>18.8</v>
      </c>
      <c r="K5609">
        <v>1.9</v>
      </c>
      <c r="L5609">
        <v>15.2</v>
      </c>
      <c r="M5609">
        <v>3</v>
      </c>
      <c r="N5609">
        <v>59.4</v>
      </c>
      <c r="O5609">
        <v>3.8</v>
      </c>
      <c r="Q5609">
        <v>5.2</v>
      </c>
      <c r="R5609">
        <v>1.8</v>
      </c>
      <c r="S5609">
        <v>15</v>
      </c>
      <c r="T5609">
        <v>2</v>
      </c>
      <c r="U5609">
        <v>10.3</v>
      </c>
      <c r="V5609">
        <v>2.1</v>
      </c>
      <c r="W5609">
        <v>10</v>
      </c>
      <c r="X5609">
        <v>0</v>
      </c>
      <c r="Z5609">
        <v>1</v>
      </c>
      <c r="AA5609">
        <v>0</v>
      </c>
      <c r="AB5609">
        <v>5</v>
      </c>
      <c r="AC5609">
        <v>0</v>
      </c>
      <c r="AD5609">
        <v>4</v>
      </c>
      <c r="AE5609">
        <v>0</v>
      </c>
      <c r="AY5609" s="59"/>
    </row>
    <row r="5610" spans="1:51">
      <c r="A5610" s="19">
        <v>43848</v>
      </c>
      <c r="B5610" t="s">
        <v>55</v>
      </c>
      <c r="C5610" s="19">
        <v>43949</v>
      </c>
      <c r="D5610">
        <v>96</v>
      </c>
      <c r="E5610">
        <v>32.299999999999997</v>
      </c>
      <c r="F5610">
        <v>7.7</v>
      </c>
      <c r="H5610">
        <v>9.1</v>
      </c>
      <c r="I5610">
        <v>2.1</v>
      </c>
      <c r="J5610">
        <v>19.100000000000001</v>
      </c>
      <c r="K5610">
        <v>2.8</v>
      </c>
      <c r="L5610">
        <v>16.3</v>
      </c>
      <c r="M5610">
        <v>3.3</v>
      </c>
      <c r="N5610">
        <v>53.9</v>
      </c>
      <c r="O5610">
        <v>4.2</v>
      </c>
      <c r="Q5610">
        <v>5.4</v>
      </c>
      <c r="R5610">
        <v>2</v>
      </c>
      <c r="S5610">
        <v>16.8</v>
      </c>
      <c r="T5610">
        <v>2.2000000000000002</v>
      </c>
      <c r="U5610">
        <v>12.5</v>
      </c>
      <c r="V5610">
        <v>2.6</v>
      </c>
      <c r="W5610">
        <v>44</v>
      </c>
      <c r="X5610">
        <v>1</v>
      </c>
      <c r="Z5610">
        <v>2</v>
      </c>
      <c r="AA5610">
        <v>0</v>
      </c>
      <c r="AB5610">
        <v>26</v>
      </c>
      <c r="AC5610">
        <v>0</v>
      </c>
      <c r="AD5610">
        <v>22</v>
      </c>
      <c r="AE5610">
        <v>0</v>
      </c>
      <c r="AY5610" s="59"/>
    </row>
    <row r="5611" spans="1:51">
      <c r="A5611" s="19">
        <v>43848</v>
      </c>
      <c r="B5611" t="s">
        <v>56</v>
      </c>
      <c r="C5611" s="19">
        <v>43949</v>
      </c>
      <c r="D5611">
        <v>274</v>
      </c>
      <c r="E5611">
        <v>30.4</v>
      </c>
      <c r="F5611">
        <v>11.5</v>
      </c>
      <c r="H5611">
        <v>9.6</v>
      </c>
      <c r="I5611">
        <v>2</v>
      </c>
      <c r="J5611">
        <v>19</v>
      </c>
      <c r="K5611">
        <v>1.9</v>
      </c>
      <c r="L5611">
        <v>15.1</v>
      </c>
      <c r="M5611">
        <v>3.1</v>
      </c>
      <c r="N5611">
        <v>48.9</v>
      </c>
      <c r="O5611">
        <v>7.4</v>
      </c>
      <c r="Q5611">
        <v>6.3</v>
      </c>
      <c r="R5611">
        <v>2.1</v>
      </c>
      <c r="S5611">
        <v>18</v>
      </c>
      <c r="T5611">
        <v>2.2000000000000002</v>
      </c>
      <c r="U5611">
        <v>12</v>
      </c>
      <c r="V5611">
        <v>2.7</v>
      </c>
      <c r="W5611">
        <v>119</v>
      </c>
      <c r="X5611">
        <v>14</v>
      </c>
      <c r="Z5611">
        <v>7</v>
      </c>
      <c r="AA5611">
        <v>0</v>
      </c>
      <c r="AB5611">
        <v>75</v>
      </c>
      <c r="AC5611">
        <v>0</v>
      </c>
      <c r="AD5611">
        <v>59</v>
      </c>
      <c r="AE5611">
        <v>0</v>
      </c>
      <c r="AY5611" s="59"/>
    </row>
    <row r="5612" spans="1:51">
      <c r="A5612" s="19">
        <v>43848</v>
      </c>
      <c r="B5612" t="s">
        <v>57</v>
      </c>
      <c r="C5612" s="19">
        <v>43949</v>
      </c>
      <c r="D5612">
        <v>186</v>
      </c>
      <c r="E5612">
        <v>32.9</v>
      </c>
      <c r="F5612">
        <v>6.1</v>
      </c>
      <c r="H5612">
        <v>11.5</v>
      </c>
      <c r="I5612">
        <v>3.4</v>
      </c>
      <c r="J5612">
        <v>19.3</v>
      </c>
      <c r="K5612">
        <v>1.3</v>
      </c>
      <c r="L5612">
        <v>14.8</v>
      </c>
      <c r="M5612">
        <v>3.3</v>
      </c>
      <c r="N5612">
        <v>55.3</v>
      </c>
      <c r="O5612">
        <v>3.4</v>
      </c>
      <c r="Q5612">
        <v>7.1</v>
      </c>
      <c r="R5612">
        <v>2.5</v>
      </c>
      <c r="S5612">
        <v>16.600000000000001</v>
      </c>
      <c r="T5612">
        <v>1.6</v>
      </c>
      <c r="U5612">
        <v>10.6</v>
      </c>
      <c r="V5612">
        <v>2.5</v>
      </c>
      <c r="W5612">
        <v>93</v>
      </c>
      <c r="X5612">
        <v>1</v>
      </c>
      <c r="Z5612">
        <v>10</v>
      </c>
      <c r="AA5612">
        <v>0</v>
      </c>
      <c r="AB5612">
        <v>55</v>
      </c>
      <c r="AC5612">
        <v>0</v>
      </c>
      <c r="AD5612">
        <v>27</v>
      </c>
      <c r="AE5612">
        <v>0</v>
      </c>
      <c r="AY5612" s="59"/>
    </row>
    <row r="5613" spans="1:51">
      <c r="A5613" s="19">
        <v>43848</v>
      </c>
      <c r="B5613" t="s">
        <v>58</v>
      </c>
      <c r="C5613" s="19">
        <v>43949</v>
      </c>
      <c r="D5613">
        <v>26</v>
      </c>
      <c r="E5613">
        <v>25.4</v>
      </c>
      <c r="F5613">
        <v>7.7</v>
      </c>
      <c r="H5613">
        <v>11.5</v>
      </c>
      <c r="I5613">
        <v>2.4</v>
      </c>
      <c r="J5613">
        <v>21.4</v>
      </c>
      <c r="K5613">
        <v>2.4</v>
      </c>
      <c r="L5613">
        <v>18.2</v>
      </c>
      <c r="M5613">
        <v>3.6</v>
      </c>
      <c r="N5613">
        <v>35.5</v>
      </c>
      <c r="O5613">
        <v>5</v>
      </c>
      <c r="Q5613">
        <v>8.1999999999999993</v>
      </c>
      <c r="R5613">
        <v>2.5</v>
      </c>
      <c r="S5613">
        <v>24.7</v>
      </c>
      <c r="T5613">
        <v>2.5</v>
      </c>
      <c r="U5613">
        <v>18.3</v>
      </c>
      <c r="V5613">
        <v>2.8</v>
      </c>
      <c r="W5613">
        <v>10</v>
      </c>
      <c r="X5613">
        <v>0</v>
      </c>
      <c r="Z5613">
        <v>1</v>
      </c>
      <c r="AA5613">
        <v>0</v>
      </c>
      <c r="AB5613">
        <v>8</v>
      </c>
      <c r="AC5613">
        <v>0</v>
      </c>
      <c r="AD5613">
        <v>7</v>
      </c>
      <c r="AE5613">
        <v>0</v>
      </c>
      <c r="AY5613" s="59"/>
    </row>
    <row r="5614" spans="1:51">
      <c r="A5614" s="19">
        <v>43848</v>
      </c>
      <c r="B5614" t="s">
        <v>59</v>
      </c>
      <c r="C5614" s="19">
        <v>43953</v>
      </c>
      <c r="D5614">
        <v>7</v>
      </c>
      <c r="E5614">
        <v>30.2</v>
      </c>
      <c r="F5614">
        <v>6.8</v>
      </c>
      <c r="H5614">
        <v>8.8000000000000007</v>
      </c>
      <c r="I5614">
        <v>3</v>
      </c>
      <c r="J5614">
        <v>21.2</v>
      </c>
      <c r="K5614">
        <v>1.8</v>
      </c>
      <c r="L5614">
        <v>16.8</v>
      </c>
      <c r="M5614">
        <v>3.9</v>
      </c>
      <c r="N5614">
        <v>46.8</v>
      </c>
      <c r="O5614">
        <v>4.0999999999999996</v>
      </c>
      <c r="Q5614">
        <v>5.2</v>
      </c>
      <c r="R5614">
        <v>2.4</v>
      </c>
      <c r="S5614">
        <v>21.8</v>
      </c>
      <c r="T5614">
        <v>2</v>
      </c>
      <c r="U5614">
        <v>14.2</v>
      </c>
      <c r="V5614">
        <v>3.2</v>
      </c>
      <c r="W5614">
        <v>3</v>
      </c>
      <c r="X5614">
        <v>0</v>
      </c>
      <c r="Z5614">
        <v>0</v>
      </c>
      <c r="AA5614">
        <v>0</v>
      </c>
      <c r="AB5614">
        <v>2</v>
      </c>
      <c r="AC5614">
        <v>0</v>
      </c>
      <c r="AD5614">
        <v>2</v>
      </c>
      <c r="AE5614">
        <v>0</v>
      </c>
      <c r="AY5614" s="59"/>
    </row>
    <row r="5615" spans="1:51">
      <c r="A5615" s="19">
        <v>43848</v>
      </c>
      <c r="B5615" t="s">
        <v>60</v>
      </c>
      <c r="C5615" s="19">
        <v>43953</v>
      </c>
      <c r="D5615">
        <v>39</v>
      </c>
      <c r="E5615">
        <v>22.7</v>
      </c>
      <c r="F5615">
        <v>6.2</v>
      </c>
      <c r="H5615">
        <v>12.4</v>
      </c>
      <c r="I5615">
        <v>6.7</v>
      </c>
      <c r="J5615">
        <v>23.3</v>
      </c>
      <c r="K5615">
        <v>1.4</v>
      </c>
      <c r="L5615">
        <v>15.6</v>
      </c>
      <c r="M5615">
        <v>4.2</v>
      </c>
      <c r="N5615">
        <v>29.2</v>
      </c>
      <c r="O5615">
        <v>4.7</v>
      </c>
      <c r="Q5615">
        <v>9.6</v>
      </c>
      <c r="R5615">
        <v>4.9000000000000004</v>
      </c>
      <c r="S5615">
        <v>30.4</v>
      </c>
      <c r="T5615">
        <v>2.5</v>
      </c>
      <c r="U5615">
        <v>14.7</v>
      </c>
      <c r="V5615">
        <v>3.6</v>
      </c>
      <c r="W5615">
        <v>13</v>
      </c>
      <c r="X5615">
        <v>0</v>
      </c>
      <c r="Z5615">
        <v>3</v>
      </c>
      <c r="AA5615">
        <v>0</v>
      </c>
      <c r="AB5615">
        <v>14</v>
      </c>
      <c r="AC5615">
        <v>0</v>
      </c>
      <c r="AD5615">
        <v>9</v>
      </c>
      <c r="AE5615">
        <v>0</v>
      </c>
      <c r="AY5615" s="59"/>
    </row>
    <row r="5616" spans="1:51">
      <c r="A5616" s="19">
        <v>43848</v>
      </c>
      <c r="B5616" t="s">
        <v>61</v>
      </c>
      <c r="C5616" s="19">
        <v>43956</v>
      </c>
      <c r="D5616">
        <v>82</v>
      </c>
      <c r="E5616">
        <v>28.1</v>
      </c>
      <c r="F5616">
        <v>2.9</v>
      </c>
      <c r="H5616">
        <v>16.3</v>
      </c>
      <c r="I5616">
        <v>4.5</v>
      </c>
      <c r="J5616">
        <v>20.399999999999999</v>
      </c>
      <c r="K5616">
        <v>1.1000000000000001</v>
      </c>
      <c r="L5616">
        <v>15.9</v>
      </c>
      <c r="M5616">
        <v>3.5</v>
      </c>
      <c r="N5616">
        <v>40.700000000000003</v>
      </c>
      <c r="O5616">
        <v>2.4</v>
      </c>
      <c r="Q5616">
        <v>14.5</v>
      </c>
      <c r="R5616">
        <v>3</v>
      </c>
      <c r="S5616">
        <v>20.8</v>
      </c>
      <c r="T5616">
        <v>2.2999999999999998</v>
      </c>
      <c r="U5616">
        <v>12.9</v>
      </c>
      <c r="V5616">
        <v>2.9</v>
      </c>
      <c r="W5616">
        <v>29</v>
      </c>
      <c r="X5616">
        <v>0</v>
      </c>
      <c r="Z5616">
        <v>17</v>
      </c>
      <c r="AA5616">
        <v>0</v>
      </c>
      <c r="AB5616">
        <v>21</v>
      </c>
      <c r="AC5616">
        <v>0</v>
      </c>
      <c r="AD5616">
        <v>16</v>
      </c>
      <c r="AE5616">
        <v>0</v>
      </c>
      <c r="AY5616" s="59"/>
    </row>
    <row r="5617" spans="1:51">
      <c r="A5617" s="19">
        <v>43848</v>
      </c>
      <c r="B5617" t="s">
        <v>62</v>
      </c>
      <c r="C5617" s="19">
        <v>43963</v>
      </c>
      <c r="D5617">
        <v>29</v>
      </c>
      <c r="E5617">
        <v>22.8</v>
      </c>
      <c r="F5617">
        <v>5.9</v>
      </c>
      <c r="H5617">
        <v>12.5</v>
      </c>
      <c r="I5617">
        <v>6.8</v>
      </c>
      <c r="J5617">
        <v>23.3</v>
      </c>
      <c r="K5617">
        <v>1.4</v>
      </c>
      <c r="L5617">
        <v>15.7</v>
      </c>
      <c r="M5617">
        <v>4.2</v>
      </c>
      <c r="N5617">
        <v>28.7</v>
      </c>
      <c r="O5617">
        <v>4.7</v>
      </c>
      <c r="Q5617">
        <v>10.3</v>
      </c>
      <c r="R5617">
        <v>4.9000000000000004</v>
      </c>
      <c r="S5617">
        <v>29.5</v>
      </c>
      <c r="T5617">
        <v>2.7</v>
      </c>
      <c r="U5617">
        <v>14.9</v>
      </c>
      <c r="V5617">
        <v>3.9</v>
      </c>
      <c r="W5617">
        <v>10</v>
      </c>
      <c r="X5617">
        <v>0</v>
      </c>
      <c r="Z5617">
        <v>2</v>
      </c>
      <c r="AA5617">
        <v>0</v>
      </c>
      <c r="AB5617">
        <v>10</v>
      </c>
      <c r="AC5617">
        <v>0</v>
      </c>
      <c r="AD5617">
        <v>7</v>
      </c>
      <c r="AE5617">
        <v>0</v>
      </c>
      <c r="AY5617" s="59"/>
    </row>
    <row r="5618" spans="1:51">
      <c r="A5618" s="19">
        <v>43848</v>
      </c>
      <c r="B5618" t="s">
        <v>63</v>
      </c>
      <c r="C5618" s="19">
        <v>43963</v>
      </c>
      <c r="D5618">
        <v>28</v>
      </c>
      <c r="E5618">
        <v>30.8</v>
      </c>
      <c r="F5618">
        <v>7.5</v>
      </c>
      <c r="H5618">
        <v>10.5</v>
      </c>
      <c r="I5618">
        <v>3.7</v>
      </c>
      <c r="J5618">
        <v>22.2</v>
      </c>
      <c r="K5618">
        <v>2.2999999999999998</v>
      </c>
      <c r="L5618">
        <v>11.9</v>
      </c>
      <c r="M5618">
        <v>3.7</v>
      </c>
      <c r="N5618">
        <v>47.6</v>
      </c>
      <c r="O5618">
        <v>4.9000000000000004</v>
      </c>
      <c r="Q5618">
        <v>6.8</v>
      </c>
      <c r="R5618">
        <v>2.7</v>
      </c>
      <c r="S5618">
        <v>23.9</v>
      </c>
      <c r="T5618">
        <v>2.2000000000000002</v>
      </c>
      <c r="U5618">
        <v>8.1999999999999993</v>
      </c>
      <c r="V5618">
        <v>3.3</v>
      </c>
      <c r="W5618">
        <v>15</v>
      </c>
      <c r="X5618">
        <v>0</v>
      </c>
      <c r="Z5618">
        <v>1</v>
      </c>
      <c r="AA5618">
        <v>0</v>
      </c>
      <c r="AB5618">
        <v>10</v>
      </c>
      <c r="AC5618">
        <v>0</v>
      </c>
      <c r="AD5618">
        <v>2</v>
      </c>
      <c r="AE5618">
        <v>0</v>
      </c>
      <c r="AY5618" s="59"/>
    </row>
    <row r="5619" spans="1:51">
      <c r="A5619" s="19">
        <v>43848</v>
      </c>
      <c r="B5619" t="s">
        <v>64</v>
      </c>
      <c r="C5619" s="19">
        <v>43970</v>
      </c>
      <c r="D5619">
        <v>54</v>
      </c>
      <c r="E5619">
        <v>33.299999999999997</v>
      </c>
      <c r="F5619">
        <v>8.6999999999999993</v>
      </c>
      <c r="H5619">
        <v>8.9</v>
      </c>
      <c r="I5619">
        <v>3.5</v>
      </c>
      <c r="J5619">
        <v>19.7</v>
      </c>
      <c r="K5619">
        <v>1.6</v>
      </c>
      <c r="L5619">
        <v>13.3</v>
      </c>
      <c r="M5619">
        <v>3.5</v>
      </c>
      <c r="N5619">
        <v>54.4</v>
      </c>
      <c r="O5619">
        <v>4.9000000000000004</v>
      </c>
      <c r="Q5619">
        <v>5.3</v>
      </c>
      <c r="R5619">
        <v>2.8</v>
      </c>
      <c r="S5619">
        <v>17.600000000000001</v>
      </c>
      <c r="T5619">
        <v>2.2000000000000002</v>
      </c>
      <c r="U5619">
        <v>9.3000000000000007</v>
      </c>
      <c r="V5619">
        <v>3</v>
      </c>
      <c r="W5619">
        <v>30</v>
      </c>
      <c r="X5619">
        <v>1</v>
      </c>
      <c r="Z5619">
        <v>1</v>
      </c>
      <c r="AA5619">
        <v>0</v>
      </c>
      <c r="AB5619">
        <v>17</v>
      </c>
      <c r="AC5619">
        <v>0</v>
      </c>
      <c r="AD5619">
        <v>5</v>
      </c>
      <c r="AE5619">
        <v>0</v>
      </c>
      <c r="AY5619" s="59"/>
    </row>
    <row r="5620" spans="1:51">
      <c r="A5620" s="19">
        <v>43848</v>
      </c>
      <c r="B5620" t="s">
        <v>65</v>
      </c>
      <c r="C5620" s="19">
        <v>43970</v>
      </c>
      <c r="D5620">
        <v>61</v>
      </c>
      <c r="E5620">
        <v>23.8</v>
      </c>
      <c r="F5620">
        <v>1.9</v>
      </c>
      <c r="H5620">
        <v>10.1</v>
      </c>
      <c r="I5620">
        <v>4.9000000000000004</v>
      </c>
      <c r="J5620">
        <v>25.2</v>
      </c>
      <c r="K5620">
        <v>2.2999999999999998</v>
      </c>
      <c r="L5620">
        <v>19.5</v>
      </c>
      <c r="M5620">
        <v>5</v>
      </c>
      <c r="N5620">
        <v>28.5</v>
      </c>
      <c r="O5620">
        <v>2.7</v>
      </c>
      <c r="Q5620">
        <v>6.8</v>
      </c>
      <c r="R5620">
        <v>3.4</v>
      </c>
      <c r="S5620">
        <v>32.1</v>
      </c>
      <c r="T5620">
        <v>2.7</v>
      </c>
      <c r="U5620">
        <v>19.3</v>
      </c>
      <c r="V5620">
        <v>4.0999999999999996</v>
      </c>
      <c r="W5620">
        <v>20</v>
      </c>
      <c r="X5620">
        <v>0</v>
      </c>
      <c r="Z5620">
        <v>2</v>
      </c>
      <c r="AA5620">
        <v>0</v>
      </c>
      <c r="AB5620">
        <v>22</v>
      </c>
      <c r="AC5620">
        <v>0</v>
      </c>
      <c r="AD5620">
        <v>17</v>
      </c>
      <c r="AE5620">
        <v>0</v>
      </c>
      <c r="AY5620" s="59"/>
    </row>
    <row r="5621" spans="1:51">
      <c r="A5621" s="19">
        <v>43848</v>
      </c>
      <c r="B5621" t="s">
        <v>143</v>
      </c>
      <c r="C5621" s="19">
        <v>43984</v>
      </c>
      <c r="D5621">
        <v>20</v>
      </c>
      <c r="E5621">
        <v>44.1</v>
      </c>
      <c r="F5621">
        <v>7.7</v>
      </c>
      <c r="H5621">
        <v>5.8</v>
      </c>
      <c r="I5621">
        <v>2.4</v>
      </c>
      <c r="J5621">
        <v>15.1</v>
      </c>
      <c r="K5621">
        <v>2.6</v>
      </c>
      <c r="L5621">
        <v>11.3</v>
      </c>
      <c r="M5621">
        <v>3.6</v>
      </c>
      <c r="N5621">
        <v>76.5</v>
      </c>
      <c r="O5621">
        <v>3.1</v>
      </c>
      <c r="Q5621">
        <v>2.4</v>
      </c>
      <c r="R5621">
        <v>1.7</v>
      </c>
      <c r="S5621">
        <v>7.4</v>
      </c>
      <c r="T5621">
        <v>1.9</v>
      </c>
      <c r="U5621">
        <v>4.9000000000000004</v>
      </c>
      <c r="V5621">
        <v>1.7</v>
      </c>
      <c r="W5621">
        <v>14</v>
      </c>
      <c r="X5621">
        <v>0</v>
      </c>
      <c r="Z5621">
        <v>0</v>
      </c>
      <c r="AA5621">
        <v>0</v>
      </c>
      <c r="AB5621">
        <v>5</v>
      </c>
      <c r="AC5621">
        <v>0</v>
      </c>
      <c r="AD5621">
        <v>1</v>
      </c>
      <c r="AE5621">
        <v>0</v>
      </c>
      <c r="AY5621" s="59"/>
    </row>
    <row r="5622" spans="1:51">
      <c r="A5622" s="19">
        <v>43848</v>
      </c>
      <c r="B5622" t="s">
        <v>67</v>
      </c>
      <c r="C5622" s="19">
        <v>43984</v>
      </c>
      <c r="D5622">
        <v>19</v>
      </c>
      <c r="E5622">
        <v>27.5</v>
      </c>
      <c r="F5622">
        <v>6.4</v>
      </c>
      <c r="H5622">
        <v>9.8000000000000007</v>
      </c>
      <c r="I5622">
        <v>2.2999999999999998</v>
      </c>
      <c r="J5622">
        <v>23.2</v>
      </c>
      <c r="K5622">
        <v>1.4</v>
      </c>
      <c r="L5622">
        <v>16.899999999999999</v>
      </c>
      <c r="M5622">
        <v>5.0999999999999996</v>
      </c>
      <c r="N5622">
        <v>37.1</v>
      </c>
      <c r="O5622">
        <v>4.5</v>
      </c>
      <c r="Q5622">
        <v>6.9</v>
      </c>
      <c r="R5622">
        <v>2.7</v>
      </c>
      <c r="S5622">
        <v>26.3</v>
      </c>
      <c r="T5622">
        <v>2.4</v>
      </c>
      <c r="U5622">
        <v>15.3</v>
      </c>
      <c r="V5622">
        <v>4.4000000000000004</v>
      </c>
      <c r="W5622">
        <v>7</v>
      </c>
      <c r="X5622">
        <v>0</v>
      </c>
      <c r="Z5622">
        <v>1</v>
      </c>
      <c r="AA5622">
        <v>0</v>
      </c>
      <c r="AB5622">
        <v>6</v>
      </c>
      <c r="AC5622">
        <v>0</v>
      </c>
      <c r="AD5622">
        <v>5</v>
      </c>
      <c r="AE5622">
        <v>0</v>
      </c>
      <c r="AY5622" s="59"/>
    </row>
    <row r="5623" spans="1:51">
      <c r="A5623" s="19">
        <v>43848</v>
      </c>
      <c r="B5623" t="s">
        <v>68</v>
      </c>
      <c r="C5623" s="19">
        <v>43984</v>
      </c>
      <c r="D5623">
        <v>126</v>
      </c>
      <c r="E5623">
        <v>31.2</v>
      </c>
      <c r="F5623">
        <v>4.0999999999999996</v>
      </c>
      <c r="H5623">
        <v>10.7</v>
      </c>
      <c r="I5623">
        <v>2.2000000000000002</v>
      </c>
      <c r="J5623">
        <v>21.4</v>
      </c>
      <c r="K5623">
        <v>2.1</v>
      </c>
      <c r="L5623">
        <v>17.399999999999999</v>
      </c>
      <c r="M5623">
        <v>3.4</v>
      </c>
      <c r="N5623">
        <v>45.6</v>
      </c>
      <c r="O5623">
        <v>3</v>
      </c>
      <c r="Q5623">
        <v>7</v>
      </c>
      <c r="R5623">
        <v>2.4</v>
      </c>
      <c r="S5623">
        <v>20.9</v>
      </c>
      <c r="T5623">
        <v>2.8</v>
      </c>
      <c r="U5623">
        <v>14.5</v>
      </c>
      <c r="V5623">
        <v>3.4</v>
      </c>
      <c r="W5623">
        <v>54</v>
      </c>
      <c r="X5623">
        <v>0</v>
      </c>
      <c r="Z5623">
        <v>5</v>
      </c>
      <c r="AA5623">
        <v>0</v>
      </c>
      <c r="AB5623">
        <v>37</v>
      </c>
      <c r="AC5623">
        <v>0</v>
      </c>
      <c r="AD5623">
        <v>30</v>
      </c>
      <c r="AE5623">
        <v>0</v>
      </c>
      <c r="AY5623" s="59"/>
    </row>
    <row r="5624" spans="1:51">
      <c r="A5624" s="19">
        <v>43848</v>
      </c>
      <c r="B5624" t="s">
        <v>69</v>
      </c>
      <c r="C5624" s="19">
        <v>43984</v>
      </c>
      <c r="D5624">
        <v>34</v>
      </c>
      <c r="E5624">
        <v>26.8</v>
      </c>
      <c r="F5624">
        <v>3.6</v>
      </c>
      <c r="H5624">
        <v>8.4</v>
      </c>
      <c r="I5624">
        <v>2.4</v>
      </c>
      <c r="J5624">
        <v>26.7</v>
      </c>
      <c r="K5624">
        <v>2.4</v>
      </c>
      <c r="L5624">
        <v>15.4</v>
      </c>
      <c r="M5624">
        <v>7</v>
      </c>
      <c r="N5624">
        <v>33.700000000000003</v>
      </c>
      <c r="O5624">
        <v>3.2</v>
      </c>
      <c r="Q5624">
        <v>5.6</v>
      </c>
      <c r="R5624">
        <v>2.6</v>
      </c>
      <c r="S5624">
        <v>34</v>
      </c>
      <c r="T5624">
        <v>2.7</v>
      </c>
      <c r="U5624">
        <v>12.6</v>
      </c>
      <c r="V5624">
        <v>5.2</v>
      </c>
      <c r="W5624">
        <v>13</v>
      </c>
      <c r="X5624">
        <v>0</v>
      </c>
      <c r="Z5624">
        <v>0</v>
      </c>
      <c r="AA5624">
        <v>0</v>
      </c>
      <c r="AB5624">
        <v>13</v>
      </c>
      <c r="AC5624">
        <v>0</v>
      </c>
      <c r="AD5624">
        <v>8</v>
      </c>
      <c r="AE5624">
        <v>0</v>
      </c>
      <c r="AY5624" s="59"/>
    </row>
    <row r="5625" spans="1:51">
      <c r="A5625" s="19">
        <v>43848</v>
      </c>
      <c r="B5625" t="s">
        <v>70</v>
      </c>
      <c r="C5625" s="19">
        <v>43984</v>
      </c>
      <c r="D5625">
        <v>16</v>
      </c>
      <c r="E5625">
        <v>23.4</v>
      </c>
      <c r="F5625">
        <v>3</v>
      </c>
      <c r="H5625">
        <v>13.2</v>
      </c>
      <c r="I5625">
        <v>6.8</v>
      </c>
      <c r="J5625">
        <v>23.2</v>
      </c>
      <c r="K5625">
        <v>1.6</v>
      </c>
      <c r="L5625">
        <v>16.899999999999999</v>
      </c>
      <c r="M5625">
        <v>4.5</v>
      </c>
      <c r="N5625">
        <v>29</v>
      </c>
      <c r="O5625">
        <v>3.2</v>
      </c>
      <c r="Q5625">
        <v>11</v>
      </c>
      <c r="R5625">
        <v>5.3</v>
      </c>
      <c r="S5625">
        <v>28</v>
      </c>
      <c r="T5625">
        <v>3.1</v>
      </c>
      <c r="U5625">
        <v>16</v>
      </c>
      <c r="V5625">
        <v>4</v>
      </c>
      <c r="W5625">
        <v>6</v>
      </c>
      <c r="X5625">
        <v>0</v>
      </c>
      <c r="Z5625">
        <v>1</v>
      </c>
      <c r="AA5625">
        <v>0</v>
      </c>
      <c r="AB5625">
        <v>5</v>
      </c>
      <c r="AC5625">
        <v>0</v>
      </c>
      <c r="AD5625">
        <v>4</v>
      </c>
      <c r="AE5625">
        <v>0</v>
      </c>
      <c r="AY5625" s="59"/>
    </row>
    <row r="5626" spans="1:51">
      <c r="A5626" s="19">
        <v>43848</v>
      </c>
      <c r="B5626" t="s">
        <v>71</v>
      </c>
      <c r="C5626" s="19">
        <v>43988</v>
      </c>
      <c r="D5626">
        <v>7</v>
      </c>
      <c r="E5626">
        <v>30.2</v>
      </c>
      <c r="F5626">
        <v>6.8</v>
      </c>
      <c r="H5626">
        <v>8.8000000000000007</v>
      </c>
      <c r="I5626">
        <v>3</v>
      </c>
      <c r="J5626">
        <v>21.2</v>
      </c>
      <c r="K5626">
        <v>1.8</v>
      </c>
      <c r="L5626">
        <v>16.8</v>
      </c>
      <c r="M5626">
        <v>3.9</v>
      </c>
      <c r="N5626">
        <v>43.9</v>
      </c>
      <c r="O5626">
        <v>4.7</v>
      </c>
      <c r="Q5626">
        <v>5.8</v>
      </c>
      <c r="R5626">
        <v>2.9</v>
      </c>
      <c r="S5626">
        <v>21.4</v>
      </c>
      <c r="T5626">
        <v>2.7</v>
      </c>
      <c r="U5626">
        <v>14.3</v>
      </c>
      <c r="V5626">
        <v>4</v>
      </c>
      <c r="W5626">
        <v>3</v>
      </c>
      <c r="X5626">
        <v>0</v>
      </c>
      <c r="Z5626">
        <v>0</v>
      </c>
      <c r="AA5626">
        <v>0</v>
      </c>
      <c r="AB5626">
        <v>2</v>
      </c>
      <c r="AC5626">
        <v>0</v>
      </c>
      <c r="AD5626">
        <v>2</v>
      </c>
      <c r="AE5626">
        <v>0</v>
      </c>
      <c r="AY5626" s="59"/>
    </row>
    <row r="5627" spans="1:51">
      <c r="A5627" s="19">
        <v>43848</v>
      </c>
      <c r="B5627" t="s">
        <v>73</v>
      </c>
      <c r="C5627" s="19">
        <v>44013</v>
      </c>
      <c r="D5627">
        <v>41</v>
      </c>
      <c r="E5627">
        <v>30</v>
      </c>
      <c r="F5627">
        <v>5.9</v>
      </c>
      <c r="H5627">
        <v>10</v>
      </c>
      <c r="I5627">
        <v>3.6</v>
      </c>
      <c r="J5627">
        <v>20.9</v>
      </c>
      <c r="K5627">
        <v>2.2999999999999998</v>
      </c>
      <c r="L5627">
        <v>15.9</v>
      </c>
      <c r="M5627">
        <v>3.9</v>
      </c>
      <c r="N5627">
        <v>55.2</v>
      </c>
      <c r="O5627">
        <v>2.2999999999999998</v>
      </c>
      <c r="Q5627">
        <v>4.5999999999999996</v>
      </c>
      <c r="R5627">
        <v>1.1000000000000001</v>
      </c>
      <c r="S5627">
        <v>20.9</v>
      </c>
      <c r="T5627">
        <v>1</v>
      </c>
      <c r="U5627">
        <v>12.8</v>
      </c>
      <c r="V5627">
        <v>1.7</v>
      </c>
      <c r="W5627">
        <v>1804</v>
      </c>
      <c r="X5627">
        <v>38</v>
      </c>
      <c r="Z5627">
        <v>139</v>
      </c>
      <c r="AA5627">
        <v>16</v>
      </c>
      <c r="AB5627">
        <v>1164</v>
      </c>
      <c r="AC5627">
        <v>2</v>
      </c>
      <c r="AD5627">
        <v>813</v>
      </c>
      <c r="AE5627">
        <v>0</v>
      </c>
      <c r="AY5627" s="59"/>
    </row>
    <row r="5628" spans="1:51">
      <c r="A5628" s="19">
        <v>43849</v>
      </c>
      <c r="B5628" t="s">
        <v>15</v>
      </c>
      <c r="C5628" s="19">
        <v>43864</v>
      </c>
      <c r="D5628">
        <v>41</v>
      </c>
      <c r="E5628">
        <v>20.7</v>
      </c>
      <c r="F5628">
        <v>3</v>
      </c>
      <c r="H5628">
        <v>18.100000000000001</v>
      </c>
      <c r="I5628">
        <v>7</v>
      </c>
      <c r="J5628">
        <v>19.899999999999999</v>
      </c>
      <c r="K5628">
        <v>3.6</v>
      </c>
      <c r="L5628">
        <v>16.5</v>
      </c>
      <c r="M5628">
        <v>3.8</v>
      </c>
      <c r="N5628">
        <v>29.6</v>
      </c>
      <c r="O5628">
        <v>0</v>
      </c>
      <c r="Q5628">
        <v>20.8</v>
      </c>
      <c r="R5628">
        <v>3.6</v>
      </c>
      <c r="S5628">
        <v>25.2</v>
      </c>
      <c r="T5628">
        <v>1.6</v>
      </c>
      <c r="U5628">
        <v>17.100000000000001</v>
      </c>
      <c r="V5628">
        <v>1.7</v>
      </c>
      <c r="W5628">
        <v>11</v>
      </c>
      <c r="X5628">
        <v>0</v>
      </c>
      <c r="Z5628">
        <v>10</v>
      </c>
      <c r="AA5628">
        <v>0</v>
      </c>
      <c r="AB5628">
        <v>11</v>
      </c>
      <c r="AC5628">
        <v>0</v>
      </c>
      <c r="AD5628">
        <v>9</v>
      </c>
      <c r="AE5628">
        <v>0</v>
      </c>
      <c r="AY5628" s="59"/>
    </row>
    <row r="5629" spans="1:51">
      <c r="A5629" s="19">
        <v>43849</v>
      </c>
      <c r="B5629" t="s">
        <v>16</v>
      </c>
      <c r="C5629" s="19">
        <v>43872</v>
      </c>
      <c r="D5629">
        <v>24</v>
      </c>
      <c r="E5629">
        <v>20.7</v>
      </c>
      <c r="F5629">
        <v>0</v>
      </c>
      <c r="H5629">
        <v>16.7</v>
      </c>
      <c r="I5629">
        <v>5.7</v>
      </c>
      <c r="J5629">
        <v>22.1</v>
      </c>
      <c r="K5629">
        <v>4.4000000000000004</v>
      </c>
      <c r="L5629">
        <v>16.5</v>
      </c>
      <c r="M5629">
        <v>4.4000000000000004</v>
      </c>
      <c r="N5629">
        <v>27.7</v>
      </c>
      <c r="O5629">
        <v>0</v>
      </c>
      <c r="Q5629">
        <v>16.899999999999999</v>
      </c>
      <c r="R5629">
        <v>2.9</v>
      </c>
      <c r="S5629">
        <v>31.9</v>
      </c>
      <c r="T5629">
        <v>1.7</v>
      </c>
      <c r="U5629">
        <v>16.3</v>
      </c>
      <c r="V5629">
        <v>2.4</v>
      </c>
      <c r="W5629">
        <v>7</v>
      </c>
      <c r="X5629">
        <v>0</v>
      </c>
      <c r="Z5629">
        <v>5</v>
      </c>
      <c r="AA5629">
        <v>0</v>
      </c>
      <c r="AB5629">
        <v>7</v>
      </c>
      <c r="AC5629">
        <v>0</v>
      </c>
      <c r="AD5629">
        <v>5</v>
      </c>
      <c r="AE5629">
        <v>0</v>
      </c>
      <c r="AY5629" s="59"/>
    </row>
    <row r="5630" spans="1:51">
      <c r="A5630" s="19">
        <v>43849</v>
      </c>
      <c r="B5630" t="s">
        <v>17</v>
      </c>
      <c r="C5630" s="19">
        <v>43883</v>
      </c>
      <c r="D5630">
        <v>36</v>
      </c>
      <c r="E5630">
        <v>27.1</v>
      </c>
      <c r="F5630">
        <v>0</v>
      </c>
      <c r="H5630">
        <v>8.3000000000000007</v>
      </c>
      <c r="I5630">
        <v>2.7</v>
      </c>
      <c r="J5630">
        <v>23.1</v>
      </c>
      <c r="K5630">
        <v>8.5</v>
      </c>
      <c r="L5630">
        <v>15.7</v>
      </c>
      <c r="M5630">
        <v>5.0999999999999996</v>
      </c>
      <c r="N5630">
        <v>46.3</v>
      </c>
      <c r="O5630">
        <v>0</v>
      </c>
      <c r="Q5630">
        <v>3.8</v>
      </c>
      <c r="R5630">
        <v>1.6</v>
      </c>
      <c r="S5630">
        <v>29.4</v>
      </c>
      <c r="T5630">
        <v>3.8</v>
      </c>
      <c r="U5630">
        <v>12.7</v>
      </c>
      <c r="V5630">
        <v>2.2000000000000002</v>
      </c>
      <c r="W5630">
        <v>14</v>
      </c>
      <c r="X5630">
        <v>0</v>
      </c>
      <c r="Z5630">
        <v>0</v>
      </c>
      <c r="AA5630">
        <v>0</v>
      </c>
      <c r="AB5630">
        <v>12</v>
      </c>
      <c r="AC5630">
        <v>1</v>
      </c>
      <c r="AD5630">
        <v>8</v>
      </c>
      <c r="AE5630">
        <v>0</v>
      </c>
      <c r="AY5630" s="59"/>
    </row>
    <row r="5631" spans="1:51">
      <c r="A5631" s="19">
        <v>43849</v>
      </c>
      <c r="B5631" t="s">
        <v>18</v>
      </c>
      <c r="C5631" s="19">
        <v>43890</v>
      </c>
      <c r="D5631">
        <v>54</v>
      </c>
      <c r="E5631">
        <v>42.5</v>
      </c>
      <c r="F5631">
        <v>0</v>
      </c>
      <c r="H5631">
        <v>6.2</v>
      </c>
      <c r="I5631">
        <v>2.2000000000000002</v>
      </c>
      <c r="J5631">
        <v>15.1</v>
      </c>
      <c r="K5631">
        <v>9.3000000000000007</v>
      </c>
      <c r="L5631">
        <v>11.2</v>
      </c>
      <c r="M5631">
        <v>3.2</v>
      </c>
      <c r="N5631">
        <v>89.5</v>
      </c>
      <c r="O5631">
        <v>0</v>
      </c>
      <c r="Q5631">
        <v>0.8</v>
      </c>
      <c r="R5631">
        <v>0.4</v>
      </c>
      <c r="S5631">
        <v>4.7</v>
      </c>
      <c r="T5631">
        <v>1.5</v>
      </c>
      <c r="U5631">
        <v>2.2999999999999998</v>
      </c>
      <c r="V5631">
        <v>0.3</v>
      </c>
      <c r="W5631">
        <v>37</v>
      </c>
      <c r="X5631">
        <v>0</v>
      </c>
      <c r="Z5631">
        <v>0</v>
      </c>
      <c r="AA5631">
        <v>0</v>
      </c>
      <c r="AB5631">
        <v>13</v>
      </c>
      <c r="AC5631">
        <v>1</v>
      </c>
      <c r="AD5631">
        <v>3</v>
      </c>
      <c r="AE5631">
        <v>0</v>
      </c>
      <c r="AY5631" s="59"/>
    </row>
    <row r="5632" spans="1:51">
      <c r="A5632" s="19">
        <v>43849</v>
      </c>
      <c r="B5632" t="s">
        <v>19</v>
      </c>
      <c r="C5632" s="19">
        <v>43893</v>
      </c>
      <c r="D5632">
        <v>52</v>
      </c>
      <c r="E5632">
        <v>43.7</v>
      </c>
      <c r="F5632">
        <v>8.1</v>
      </c>
      <c r="H5632">
        <v>6.3</v>
      </c>
      <c r="I5632">
        <v>2.7</v>
      </c>
      <c r="J5632">
        <v>14.3</v>
      </c>
      <c r="K5632">
        <v>2.4</v>
      </c>
      <c r="L5632">
        <v>11.6</v>
      </c>
      <c r="M5632">
        <v>3.4</v>
      </c>
      <c r="N5632">
        <v>90.8</v>
      </c>
      <c r="O5632">
        <v>1.1000000000000001</v>
      </c>
      <c r="Q5632">
        <v>0.8</v>
      </c>
      <c r="R5632">
        <v>0.4</v>
      </c>
      <c r="S5632">
        <v>3.6</v>
      </c>
      <c r="T5632">
        <v>0.3</v>
      </c>
      <c r="U5632">
        <v>2.2000000000000002</v>
      </c>
      <c r="V5632">
        <v>0.5</v>
      </c>
      <c r="W5632">
        <v>42</v>
      </c>
      <c r="X5632">
        <v>1</v>
      </c>
      <c r="Z5632">
        <v>0</v>
      </c>
      <c r="AA5632">
        <v>0</v>
      </c>
      <c r="AB5632">
        <v>6</v>
      </c>
      <c r="AC5632">
        <v>0</v>
      </c>
      <c r="AD5632">
        <v>3</v>
      </c>
      <c r="AE5632">
        <v>0</v>
      </c>
      <c r="AY5632" s="59"/>
    </row>
    <row r="5633" spans="1:51">
      <c r="A5633" s="19">
        <v>43849</v>
      </c>
      <c r="B5633" t="s">
        <v>20</v>
      </c>
      <c r="C5633" s="19">
        <v>43893</v>
      </c>
      <c r="D5633">
        <v>6</v>
      </c>
      <c r="E5633">
        <v>30.2</v>
      </c>
      <c r="F5633">
        <v>6.8</v>
      </c>
      <c r="H5633">
        <v>8.8000000000000007</v>
      </c>
      <c r="I5633">
        <v>3</v>
      </c>
      <c r="J5633">
        <v>21.2</v>
      </c>
      <c r="K5633">
        <v>1.8</v>
      </c>
      <c r="L5633">
        <v>16.899999999999999</v>
      </c>
      <c r="M5633">
        <v>3.9</v>
      </c>
      <c r="N5633">
        <v>54.4</v>
      </c>
      <c r="O5633">
        <v>3.1</v>
      </c>
      <c r="Q5633">
        <v>3.9</v>
      </c>
      <c r="R5633">
        <v>1.6</v>
      </c>
      <c r="S5633">
        <v>21.3</v>
      </c>
      <c r="T5633">
        <v>0.9</v>
      </c>
      <c r="U5633">
        <v>13</v>
      </c>
      <c r="V5633">
        <v>1.7</v>
      </c>
      <c r="W5633">
        <v>3</v>
      </c>
      <c r="X5633">
        <v>0</v>
      </c>
      <c r="Z5633">
        <v>0</v>
      </c>
      <c r="AA5633">
        <v>0</v>
      </c>
      <c r="AB5633">
        <v>2</v>
      </c>
      <c r="AC5633">
        <v>0</v>
      </c>
      <c r="AD5633">
        <v>1</v>
      </c>
      <c r="AE5633">
        <v>0</v>
      </c>
      <c r="AY5633" s="59"/>
    </row>
    <row r="5634" spans="1:51">
      <c r="A5634" s="19">
        <v>43849</v>
      </c>
      <c r="B5634" t="s">
        <v>21</v>
      </c>
      <c r="C5634" s="19">
        <v>43893</v>
      </c>
      <c r="D5634">
        <v>31</v>
      </c>
      <c r="E5634">
        <v>40.1</v>
      </c>
      <c r="F5634">
        <v>8.1999999999999993</v>
      </c>
      <c r="H5634">
        <v>7.8</v>
      </c>
      <c r="I5634">
        <v>3</v>
      </c>
      <c r="J5634">
        <v>15.6</v>
      </c>
      <c r="K5634">
        <v>1.8</v>
      </c>
      <c r="L5634">
        <v>12.6</v>
      </c>
      <c r="M5634">
        <v>3.5</v>
      </c>
      <c r="N5634">
        <v>84.6</v>
      </c>
      <c r="O5634">
        <v>1.9</v>
      </c>
      <c r="Q5634">
        <v>1.7</v>
      </c>
      <c r="R5634">
        <v>0.6</v>
      </c>
      <c r="S5634">
        <v>5.8</v>
      </c>
      <c r="T5634">
        <v>0.5</v>
      </c>
      <c r="U5634">
        <v>4</v>
      </c>
      <c r="V5634">
        <v>0.7</v>
      </c>
      <c r="W5634">
        <v>21</v>
      </c>
      <c r="X5634">
        <v>0</v>
      </c>
      <c r="Z5634">
        <v>0</v>
      </c>
      <c r="AA5634">
        <v>0</v>
      </c>
      <c r="AB5634">
        <v>8</v>
      </c>
      <c r="AC5634">
        <v>0</v>
      </c>
      <c r="AD5634">
        <v>2</v>
      </c>
      <c r="AE5634">
        <v>0</v>
      </c>
      <c r="AY5634" s="59"/>
    </row>
    <row r="5635" spans="1:51">
      <c r="A5635" s="19">
        <v>43849</v>
      </c>
      <c r="B5635" t="s">
        <v>22</v>
      </c>
      <c r="C5635" s="19">
        <v>43893</v>
      </c>
      <c r="D5635">
        <v>416</v>
      </c>
      <c r="E5635">
        <v>26</v>
      </c>
      <c r="F5635">
        <v>5.5</v>
      </c>
      <c r="H5635">
        <v>8.1</v>
      </c>
      <c r="I5635">
        <v>2.5</v>
      </c>
      <c r="J5635">
        <v>23.5</v>
      </c>
      <c r="K5635">
        <v>3</v>
      </c>
      <c r="L5635">
        <v>19.399999999999999</v>
      </c>
      <c r="M5635">
        <v>4.7</v>
      </c>
      <c r="N5635">
        <v>39.4</v>
      </c>
      <c r="O5635">
        <v>2.6</v>
      </c>
      <c r="Q5635">
        <v>3.9</v>
      </c>
      <c r="R5635">
        <v>1.4</v>
      </c>
      <c r="S5635">
        <v>29.7</v>
      </c>
      <c r="T5635">
        <v>1.3</v>
      </c>
      <c r="U5635">
        <v>19.399999999999999</v>
      </c>
      <c r="V5635">
        <v>2</v>
      </c>
      <c r="W5635">
        <v>155</v>
      </c>
      <c r="X5635">
        <v>1</v>
      </c>
      <c r="Z5635">
        <v>5</v>
      </c>
      <c r="AA5635">
        <v>0</v>
      </c>
      <c r="AB5635">
        <v>140</v>
      </c>
      <c r="AC5635">
        <v>0</v>
      </c>
      <c r="AD5635">
        <v>115</v>
      </c>
      <c r="AE5635">
        <v>0</v>
      </c>
      <c r="AY5635" s="59"/>
    </row>
    <row r="5636" spans="1:51">
      <c r="A5636" s="19">
        <v>43849</v>
      </c>
      <c r="B5636" t="s">
        <v>23</v>
      </c>
      <c r="C5636" s="19">
        <v>43893</v>
      </c>
      <c r="D5636">
        <v>67</v>
      </c>
      <c r="E5636">
        <v>23.8</v>
      </c>
      <c r="F5636">
        <v>5.3</v>
      </c>
      <c r="H5636">
        <v>9.3000000000000007</v>
      </c>
      <c r="I5636">
        <v>2.6</v>
      </c>
      <c r="J5636">
        <v>26.9</v>
      </c>
      <c r="K5636">
        <v>2.5</v>
      </c>
      <c r="L5636">
        <v>17.5</v>
      </c>
      <c r="M5636">
        <v>4.8</v>
      </c>
      <c r="N5636">
        <v>31.4</v>
      </c>
      <c r="O5636">
        <v>2.4</v>
      </c>
      <c r="Q5636">
        <v>4.5</v>
      </c>
      <c r="R5636">
        <v>1.6</v>
      </c>
      <c r="S5636">
        <v>41.2</v>
      </c>
      <c r="T5636">
        <v>1.1000000000000001</v>
      </c>
      <c r="U5636">
        <v>15.3</v>
      </c>
      <c r="V5636">
        <v>2.1</v>
      </c>
      <c r="W5636">
        <v>23</v>
      </c>
      <c r="X5636">
        <v>0</v>
      </c>
      <c r="Z5636">
        <v>1</v>
      </c>
      <c r="AA5636">
        <v>0</v>
      </c>
      <c r="AB5636">
        <v>26</v>
      </c>
      <c r="AC5636">
        <v>0</v>
      </c>
      <c r="AD5636">
        <v>17</v>
      </c>
      <c r="AE5636">
        <v>0</v>
      </c>
      <c r="AY5636" s="59"/>
    </row>
    <row r="5637" spans="1:51">
      <c r="A5637" s="19">
        <v>43849</v>
      </c>
      <c r="B5637" t="s">
        <v>24</v>
      </c>
      <c r="C5637" s="19">
        <v>43893</v>
      </c>
      <c r="D5637">
        <v>13</v>
      </c>
      <c r="E5637">
        <v>30.2</v>
      </c>
      <c r="F5637">
        <v>6.8</v>
      </c>
      <c r="H5637">
        <v>8.8000000000000007</v>
      </c>
      <c r="I5637">
        <v>3</v>
      </c>
      <c r="J5637">
        <v>21.2</v>
      </c>
      <c r="K5637">
        <v>1.8</v>
      </c>
      <c r="L5637">
        <v>16.899999999999999</v>
      </c>
      <c r="M5637">
        <v>3.9</v>
      </c>
      <c r="N5637">
        <v>55</v>
      </c>
      <c r="O5637">
        <v>2.7</v>
      </c>
      <c r="Q5637">
        <v>3.9</v>
      </c>
      <c r="R5637">
        <v>1.4</v>
      </c>
      <c r="S5637">
        <v>21.2</v>
      </c>
      <c r="T5637">
        <v>1</v>
      </c>
      <c r="U5637">
        <v>12.9</v>
      </c>
      <c r="V5637">
        <v>1.5</v>
      </c>
      <c r="W5637">
        <v>6</v>
      </c>
      <c r="X5637">
        <v>0</v>
      </c>
      <c r="Z5637">
        <v>0</v>
      </c>
      <c r="AA5637">
        <v>0</v>
      </c>
      <c r="AB5637">
        <v>4</v>
      </c>
      <c r="AC5637">
        <v>0</v>
      </c>
      <c r="AD5637">
        <v>3</v>
      </c>
      <c r="AE5637">
        <v>0</v>
      </c>
      <c r="AY5637" s="59"/>
    </row>
    <row r="5638" spans="1:51">
      <c r="A5638" s="19">
        <v>43849</v>
      </c>
      <c r="B5638" t="s">
        <v>25</v>
      </c>
      <c r="C5638" s="19">
        <v>43893</v>
      </c>
      <c r="D5638">
        <v>24</v>
      </c>
      <c r="E5638">
        <v>23.7</v>
      </c>
      <c r="F5638">
        <v>7.5</v>
      </c>
      <c r="H5638">
        <v>11.3</v>
      </c>
      <c r="I5638">
        <v>2.2000000000000002</v>
      </c>
      <c r="J5638">
        <v>20.8</v>
      </c>
      <c r="K5638">
        <v>2.4</v>
      </c>
      <c r="L5638">
        <v>21.2</v>
      </c>
      <c r="M5638">
        <v>3.5</v>
      </c>
      <c r="N5638">
        <v>34.200000000000003</v>
      </c>
      <c r="O5638">
        <v>3.7</v>
      </c>
      <c r="Q5638">
        <v>7</v>
      </c>
      <c r="R5638">
        <v>1.4</v>
      </c>
      <c r="S5638">
        <v>23.7</v>
      </c>
      <c r="T5638">
        <v>1.4</v>
      </c>
      <c r="U5638">
        <v>26.2</v>
      </c>
      <c r="V5638">
        <v>2.1</v>
      </c>
      <c r="W5638">
        <v>8</v>
      </c>
      <c r="X5638">
        <v>0</v>
      </c>
      <c r="Z5638">
        <v>1</v>
      </c>
      <c r="AA5638">
        <v>0</v>
      </c>
      <c r="AB5638">
        <v>7</v>
      </c>
      <c r="AC5638">
        <v>0</v>
      </c>
      <c r="AD5638">
        <v>7</v>
      </c>
      <c r="AE5638">
        <v>0</v>
      </c>
      <c r="AY5638" s="59"/>
    </row>
    <row r="5639" spans="1:51">
      <c r="A5639" s="19">
        <v>43849</v>
      </c>
      <c r="B5639" t="s">
        <v>26</v>
      </c>
      <c r="C5639" s="19">
        <v>43893</v>
      </c>
      <c r="D5639">
        <v>91</v>
      </c>
      <c r="E5639">
        <v>21.3</v>
      </c>
      <c r="F5639">
        <v>6.4</v>
      </c>
      <c r="H5639">
        <v>10.6</v>
      </c>
      <c r="I5639">
        <v>3.1</v>
      </c>
      <c r="J5639">
        <v>19.100000000000001</v>
      </c>
      <c r="K5639">
        <v>2.1</v>
      </c>
      <c r="L5639">
        <v>26.7</v>
      </c>
      <c r="M5639">
        <v>3.4</v>
      </c>
      <c r="N5639">
        <v>24.8</v>
      </c>
      <c r="O5639">
        <v>2.8</v>
      </c>
      <c r="Q5639">
        <v>6.1</v>
      </c>
      <c r="R5639">
        <v>1.5</v>
      </c>
      <c r="S5639">
        <v>18.399999999999999</v>
      </c>
      <c r="T5639">
        <v>1.2</v>
      </c>
      <c r="U5639">
        <v>43.2</v>
      </c>
      <c r="V5639">
        <v>1.6</v>
      </c>
      <c r="W5639">
        <v>28</v>
      </c>
      <c r="X5639">
        <v>0</v>
      </c>
      <c r="Z5639">
        <v>3</v>
      </c>
      <c r="AA5639">
        <v>0</v>
      </c>
      <c r="AB5639">
        <v>25</v>
      </c>
      <c r="AC5639">
        <v>0</v>
      </c>
      <c r="AD5639">
        <v>35</v>
      </c>
      <c r="AE5639">
        <v>0</v>
      </c>
      <c r="AY5639" s="59"/>
    </row>
    <row r="5640" spans="1:51">
      <c r="A5640" s="19">
        <v>43849</v>
      </c>
      <c r="B5640" t="s">
        <v>27</v>
      </c>
      <c r="C5640" s="19">
        <v>43893</v>
      </c>
      <c r="D5640">
        <v>75</v>
      </c>
      <c r="E5640">
        <v>22.7</v>
      </c>
      <c r="F5640">
        <v>4.7</v>
      </c>
      <c r="H5640">
        <v>11.5</v>
      </c>
      <c r="I5640">
        <v>16.100000000000001</v>
      </c>
      <c r="J5640">
        <v>17.899999999999999</v>
      </c>
      <c r="K5640">
        <v>1.2</v>
      </c>
      <c r="L5640">
        <v>15.2</v>
      </c>
      <c r="M5640">
        <v>3.2</v>
      </c>
      <c r="N5640">
        <v>34.6</v>
      </c>
      <c r="O5640">
        <v>2.8</v>
      </c>
      <c r="Q5640">
        <v>8</v>
      </c>
      <c r="R5640">
        <v>16.5</v>
      </c>
      <c r="S5640">
        <v>19.2</v>
      </c>
      <c r="T5640">
        <v>1.6</v>
      </c>
      <c r="U5640">
        <v>15</v>
      </c>
      <c r="V5640">
        <v>2</v>
      </c>
      <c r="W5640">
        <v>22</v>
      </c>
      <c r="X5640">
        <v>0</v>
      </c>
      <c r="Z5640">
        <v>4</v>
      </c>
      <c r="AA5640">
        <v>16</v>
      </c>
      <c r="AB5640">
        <v>18</v>
      </c>
      <c r="AC5640">
        <v>0</v>
      </c>
      <c r="AD5640">
        <v>15</v>
      </c>
      <c r="AE5640">
        <v>0</v>
      </c>
      <c r="AY5640" s="59"/>
    </row>
    <row r="5641" spans="1:51">
      <c r="A5641" s="19">
        <v>43849</v>
      </c>
      <c r="B5641" t="s">
        <v>28</v>
      </c>
      <c r="C5641" s="19">
        <v>43893</v>
      </c>
      <c r="D5641">
        <v>110</v>
      </c>
      <c r="E5641">
        <v>37.700000000000003</v>
      </c>
      <c r="F5641">
        <v>8.5</v>
      </c>
      <c r="H5641">
        <v>7</v>
      </c>
      <c r="I5641">
        <v>2.7</v>
      </c>
      <c r="J5641">
        <v>17.8</v>
      </c>
      <c r="K5641">
        <v>2.2000000000000002</v>
      </c>
      <c r="L5641">
        <v>13.1</v>
      </c>
      <c r="M5641">
        <v>3.7</v>
      </c>
      <c r="N5641">
        <v>78.599999999999994</v>
      </c>
      <c r="O5641">
        <v>2.5</v>
      </c>
      <c r="Q5641">
        <v>1.7</v>
      </c>
      <c r="R5641">
        <v>0.9</v>
      </c>
      <c r="S5641">
        <v>9.5</v>
      </c>
      <c r="T5641">
        <v>0.6</v>
      </c>
      <c r="U5641">
        <v>5.0999999999999996</v>
      </c>
      <c r="V5641">
        <v>0.8</v>
      </c>
      <c r="W5641">
        <v>66</v>
      </c>
      <c r="X5641">
        <v>2</v>
      </c>
      <c r="Z5641">
        <v>1</v>
      </c>
      <c r="AA5641">
        <v>0</v>
      </c>
      <c r="AB5641">
        <v>31</v>
      </c>
      <c r="AC5641">
        <v>0</v>
      </c>
      <c r="AD5641">
        <v>10</v>
      </c>
      <c r="AE5641">
        <v>0</v>
      </c>
      <c r="AY5641" s="59"/>
    </row>
    <row r="5642" spans="1:51">
      <c r="A5642" s="19">
        <v>43849</v>
      </c>
      <c r="B5642" t="s">
        <v>29</v>
      </c>
      <c r="C5642" s="19">
        <v>43893</v>
      </c>
      <c r="D5642">
        <v>37</v>
      </c>
      <c r="E5642">
        <v>32.700000000000003</v>
      </c>
      <c r="F5642">
        <v>7.7</v>
      </c>
      <c r="H5642">
        <v>8</v>
      </c>
      <c r="I5642">
        <v>2.9</v>
      </c>
      <c r="J5642">
        <v>22.9</v>
      </c>
      <c r="K5642">
        <v>2.1</v>
      </c>
      <c r="L5642">
        <v>12.7</v>
      </c>
      <c r="M5642">
        <v>3.6</v>
      </c>
      <c r="N5642">
        <v>62</v>
      </c>
      <c r="O5642">
        <v>2.8</v>
      </c>
      <c r="Q5642">
        <v>2.9</v>
      </c>
      <c r="R5642">
        <v>1.3</v>
      </c>
      <c r="S5642">
        <v>22.7</v>
      </c>
      <c r="T5642">
        <v>1</v>
      </c>
      <c r="U5642">
        <v>6</v>
      </c>
      <c r="V5642">
        <v>1</v>
      </c>
      <c r="W5642">
        <v>20</v>
      </c>
      <c r="X5642">
        <v>0</v>
      </c>
      <c r="Z5642">
        <v>0</v>
      </c>
      <c r="AA5642">
        <v>0</v>
      </c>
      <c r="AB5642">
        <v>14</v>
      </c>
      <c r="AC5642">
        <v>0</v>
      </c>
      <c r="AD5642">
        <v>3</v>
      </c>
      <c r="AE5642">
        <v>0</v>
      </c>
      <c r="AY5642" s="59"/>
    </row>
    <row r="5643" spans="1:51">
      <c r="A5643" s="19">
        <v>43849</v>
      </c>
      <c r="B5643" t="s">
        <v>30</v>
      </c>
      <c r="C5643" s="19">
        <v>43893</v>
      </c>
      <c r="D5643">
        <v>64</v>
      </c>
      <c r="E5643">
        <v>39.9</v>
      </c>
      <c r="F5643">
        <v>8.1</v>
      </c>
      <c r="H5643">
        <v>8.1999999999999993</v>
      </c>
      <c r="I5643">
        <v>2.9</v>
      </c>
      <c r="J5643">
        <v>15.7</v>
      </c>
      <c r="K5643">
        <v>1.9</v>
      </c>
      <c r="L5643">
        <v>12.4</v>
      </c>
      <c r="M5643">
        <v>3.6</v>
      </c>
      <c r="N5643">
        <v>84</v>
      </c>
      <c r="O5643">
        <v>1.7</v>
      </c>
      <c r="Q5643">
        <v>1.9</v>
      </c>
      <c r="R5643">
        <v>0.6</v>
      </c>
      <c r="S5643">
        <v>6.4</v>
      </c>
      <c r="T5643">
        <v>0.4</v>
      </c>
      <c r="U5643">
        <v>3.8</v>
      </c>
      <c r="V5643">
        <v>0.8</v>
      </c>
      <c r="W5643">
        <v>41</v>
      </c>
      <c r="X5643">
        <v>1</v>
      </c>
      <c r="Z5643">
        <v>1</v>
      </c>
      <c r="AA5643">
        <v>0</v>
      </c>
      <c r="AB5643">
        <v>16</v>
      </c>
      <c r="AC5643">
        <v>0</v>
      </c>
      <c r="AD5643">
        <v>5</v>
      </c>
      <c r="AE5643">
        <v>0</v>
      </c>
      <c r="AY5643" s="59"/>
    </row>
    <row r="5644" spans="1:51">
      <c r="A5644" s="19">
        <v>43849</v>
      </c>
      <c r="B5644" t="s">
        <v>31</v>
      </c>
      <c r="C5644" s="19">
        <v>43893</v>
      </c>
      <c r="D5644">
        <v>228</v>
      </c>
      <c r="E5644">
        <v>31.9</v>
      </c>
      <c r="F5644">
        <v>8</v>
      </c>
      <c r="H5644">
        <v>7.8</v>
      </c>
      <c r="I5644">
        <v>2.8</v>
      </c>
      <c r="J5644">
        <v>19.7</v>
      </c>
      <c r="K5644">
        <v>2</v>
      </c>
      <c r="L5644">
        <v>16.2</v>
      </c>
      <c r="M5644">
        <v>4.2</v>
      </c>
      <c r="N5644">
        <v>61.2</v>
      </c>
      <c r="O5644">
        <v>3.2</v>
      </c>
      <c r="Q5644">
        <v>3</v>
      </c>
      <c r="R5644">
        <v>1.2</v>
      </c>
      <c r="S5644">
        <v>17.3</v>
      </c>
      <c r="T5644">
        <v>0.9</v>
      </c>
      <c r="U5644">
        <v>11.3</v>
      </c>
      <c r="V5644">
        <v>1.6</v>
      </c>
      <c r="W5644">
        <v>105</v>
      </c>
      <c r="X5644">
        <v>3</v>
      </c>
      <c r="Z5644">
        <v>2</v>
      </c>
      <c r="AA5644">
        <v>0</v>
      </c>
      <c r="AB5644">
        <v>65</v>
      </c>
      <c r="AC5644">
        <v>0</v>
      </c>
      <c r="AD5644">
        <v>53</v>
      </c>
      <c r="AE5644">
        <v>0</v>
      </c>
      <c r="AY5644" s="59"/>
    </row>
    <row r="5645" spans="1:51">
      <c r="A5645" s="19">
        <v>43849</v>
      </c>
      <c r="B5645" t="s">
        <v>32</v>
      </c>
      <c r="C5645" s="19">
        <v>43893</v>
      </c>
      <c r="D5645">
        <v>29</v>
      </c>
      <c r="E5645">
        <v>21.4</v>
      </c>
      <c r="F5645">
        <v>4.5999999999999996</v>
      </c>
      <c r="H5645">
        <v>10.3</v>
      </c>
      <c r="I5645">
        <v>4.5999999999999996</v>
      </c>
      <c r="J5645">
        <v>26.3</v>
      </c>
      <c r="K5645">
        <v>2.6</v>
      </c>
      <c r="L5645">
        <v>18</v>
      </c>
      <c r="M5645">
        <v>5</v>
      </c>
      <c r="N5645">
        <v>25.9</v>
      </c>
      <c r="O5645">
        <v>2.2000000000000002</v>
      </c>
      <c r="Q5645">
        <v>5.7</v>
      </c>
      <c r="R5645">
        <v>2.1</v>
      </c>
      <c r="S5645">
        <v>42.4</v>
      </c>
      <c r="T5645">
        <v>1.5</v>
      </c>
      <c r="U5645">
        <v>17.5</v>
      </c>
      <c r="V5645">
        <v>2.4</v>
      </c>
      <c r="W5645">
        <v>9</v>
      </c>
      <c r="X5645">
        <v>0</v>
      </c>
      <c r="Z5645">
        <v>1</v>
      </c>
      <c r="AA5645">
        <v>0</v>
      </c>
      <c r="AB5645">
        <v>11</v>
      </c>
      <c r="AC5645">
        <v>0</v>
      </c>
      <c r="AD5645">
        <v>8</v>
      </c>
      <c r="AE5645">
        <v>0</v>
      </c>
      <c r="AY5645" s="59"/>
    </row>
    <row r="5646" spans="1:51">
      <c r="A5646" s="19">
        <v>43849</v>
      </c>
      <c r="B5646" t="s">
        <v>33</v>
      </c>
      <c r="C5646" s="19">
        <v>43893</v>
      </c>
      <c r="D5646">
        <v>16</v>
      </c>
      <c r="E5646">
        <v>18</v>
      </c>
      <c r="F5646">
        <v>5</v>
      </c>
      <c r="H5646">
        <v>9.6999999999999993</v>
      </c>
      <c r="I5646">
        <v>3.2</v>
      </c>
      <c r="J5646">
        <v>35.799999999999997</v>
      </c>
      <c r="K5646">
        <v>2</v>
      </c>
      <c r="L5646">
        <v>15.8</v>
      </c>
      <c r="M5646">
        <v>3</v>
      </c>
      <c r="N5646">
        <v>11.8</v>
      </c>
      <c r="O5646">
        <v>1.4</v>
      </c>
      <c r="Q5646">
        <v>3.3</v>
      </c>
      <c r="R5646">
        <v>1</v>
      </c>
      <c r="S5646">
        <v>71.2</v>
      </c>
      <c r="T5646">
        <v>0.8</v>
      </c>
      <c r="U5646">
        <v>9</v>
      </c>
      <c r="V5646">
        <v>1.1000000000000001</v>
      </c>
      <c r="W5646">
        <v>4</v>
      </c>
      <c r="X5646">
        <v>0</v>
      </c>
      <c r="Z5646">
        <v>0</v>
      </c>
      <c r="AA5646">
        <v>0</v>
      </c>
      <c r="AB5646">
        <v>8</v>
      </c>
      <c r="AC5646">
        <v>0</v>
      </c>
      <c r="AD5646">
        <v>4</v>
      </c>
      <c r="AE5646">
        <v>0</v>
      </c>
      <c r="AY5646" s="59"/>
    </row>
    <row r="5647" spans="1:51">
      <c r="A5647" s="19">
        <v>43849</v>
      </c>
      <c r="B5647" t="s">
        <v>34</v>
      </c>
      <c r="C5647" s="19">
        <v>43893</v>
      </c>
      <c r="D5647">
        <v>99</v>
      </c>
      <c r="E5647">
        <v>34.200000000000003</v>
      </c>
      <c r="F5647">
        <v>7.1</v>
      </c>
      <c r="H5647">
        <v>10.1</v>
      </c>
      <c r="I5647">
        <v>4.0999999999999996</v>
      </c>
      <c r="J5647">
        <v>18.8</v>
      </c>
      <c r="K5647">
        <v>1.6</v>
      </c>
      <c r="L5647">
        <v>13.1</v>
      </c>
      <c r="M5647">
        <v>3.7</v>
      </c>
      <c r="N5647">
        <v>69.599999999999994</v>
      </c>
      <c r="O5647">
        <v>2.4</v>
      </c>
      <c r="Q5647">
        <v>3.9</v>
      </c>
      <c r="R5647">
        <v>1.4</v>
      </c>
      <c r="S5647">
        <v>13.8</v>
      </c>
      <c r="T5647">
        <v>0.7</v>
      </c>
      <c r="U5647">
        <v>6.7</v>
      </c>
      <c r="V5647">
        <v>1.2</v>
      </c>
      <c r="W5647">
        <v>55</v>
      </c>
      <c r="X5647">
        <v>1</v>
      </c>
      <c r="Z5647">
        <v>3</v>
      </c>
      <c r="AA5647">
        <v>0</v>
      </c>
      <c r="AB5647">
        <v>31</v>
      </c>
      <c r="AC5647">
        <v>0</v>
      </c>
      <c r="AD5647">
        <v>9</v>
      </c>
      <c r="AE5647">
        <v>0</v>
      </c>
      <c r="AY5647" s="59"/>
    </row>
    <row r="5648" spans="1:51">
      <c r="A5648" s="19">
        <v>43849</v>
      </c>
      <c r="B5648" t="s">
        <v>35</v>
      </c>
      <c r="C5648" s="19">
        <v>43900</v>
      </c>
      <c r="D5648">
        <v>20</v>
      </c>
      <c r="E5648">
        <v>24.4</v>
      </c>
      <c r="F5648">
        <v>5.4</v>
      </c>
      <c r="H5648">
        <v>9.5</v>
      </c>
      <c r="I5648">
        <v>2.2999999999999998</v>
      </c>
      <c r="J5648">
        <v>29.7</v>
      </c>
      <c r="K5648">
        <v>1.7</v>
      </c>
      <c r="L5648">
        <v>14.7</v>
      </c>
      <c r="M5648">
        <v>4.9000000000000004</v>
      </c>
      <c r="N5648">
        <v>30.1</v>
      </c>
      <c r="O5648">
        <v>2</v>
      </c>
      <c r="Q5648">
        <v>4.3</v>
      </c>
      <c r="R5648">
        <v>1.3</v>
      </c>
      <c r="S5648">
        <v>48.9</v>
      </c>
      <c r="T5648">
        <v>1.1000000000000001</v>
      </c>
      <c r="U5648">
        <v>9.6999999999999993</v>
      </c>
      <c r="V5648">
        <v>2.2000000000000002</v>
      </c>
      <c r="W5648">
        <v>8</v>
      </c>
      <c r="X5648">
        <v>0</v>
      </c>
      <c r="Z5648">
        <v>0</v>
      </c>
      <c r="AA5648">
        <v>0</v>
      </c>
      <c r="AB5648">
        <v>9</v>
      </c>
      <c r="AC5648">
        <v>0</v>
      </c>
      <c r="AD5648">
        <v>3</v>
      </c>
      <c r="AE5648">
        <v>0</v>
      </c>
      <c r="AY5648" s="59"/>
    </row>
    <row r="5649" spans="1:51">
      <c r="A5649" s="19">
        <v>43849</v>
      </c>
      <c r="B5649" t="s">
        <v>36</v>
      </c>
      <c r="C5649" s="19">
        <v>43900</v>
      </c>
      <c r="D5649">
        <v>125</v>
      </c>
      <c r="E5649">
        <v>30.3</v>
      </c>
      <c r="F5649">
        <v>6.4</v>
      </c>
      <c r="H5649">
        <v>10.8</v>
      </c>
      <c r="I5649">
        <v>3.5</v>
      </c>
      <c r="J5649">
        <v>21.7</v>
      </c>
      <c r="K5649">
        <v>1.1000000000000001</v>
      </c>
      <c r="L5649">
        <v>15.6</v>
      </c>
      <c r="M5649">
        <v>3.4</v>
      </c>
      <c r="N5649">
        <v>54.1</v>
      </c>
      <c r="O5649">
        <v>2.8</v>
      </c>
      <c r="Q5649">
        <v>5.5</v>
      </c>
      <c r="R5649">
        <v>1.5</v>
      </c>
      <c r="S5649">
        <v>22.4</v>
      </c>
      <c r="T5649">
        <v>0.9</v>
      </c>
      <c r="U5649">
        <v>11.2</v>
      </c>
      <c r="V5649">
        <v>1.3</v>
      </c>
      <c r="W5649">
        <v>53</v>
      </c>
      <c r="X5649">
        <v>1</v>
      </c>
      <c r="Z5649">
        <v>5</v>
      </c>
      <c r="AA5649">
        <v>0</v>
      </c>
      <c r="AB5649">
        <v>38</v>
      </c>
      <c r="AC5649">
        <v>0</v>
      </c>
      <c r="AD5649">
        <v>27</v>
      </c>
      <c r="AE5649">
        <v>0</v>
      </c>
      <c r="AY5649" s="59"/>
    </row>
    <row r="5650" spans="1:51">
      <c r="A5650" s="19">
        <v>43849</v>
      </c>
      <c r="B5650" t="s">
        <v>37</v>
      </c>
      <c r="C5650" s="19">
        <v>43900</v>
      </c>
      <c r="D5650">
        <v>36</v>
      </c>
      <c r="E5650">
        <v>46</v>
      </c>
      <c r="F5650">
        <v>8.1</v>
      </c>
      <c r="H5650">
        <v>5.6</v>
      </c>
      <c r="I5650">
        <v>2.5</v>
      </c>
      <c r="J5650">
        <v>13.6</v>
      </c>
      <c r="K5650">
        <v>2.6</v>
      </c>
      <c r="L5650">
        <v>10.8</v>
      </c>
      <c r="M5650">
        <v>3.4</v>
      </c>
      <c r="N5650">
        <v>92.6</v>
      </c>
      <c r="O5650">
        <v>1</v>
      </c>
      <c r="Q5650">
        <v>0.5</v>
      </c>
      <c r="R5650">
        <v>0.4</v>
      </c>
      <c r="S5650">
        <v>2.7</v>
      </c>
      <c r="T5650">
        <v>0.4</v>
      </c>
      <c r="U5650">
        <v>1.7</v>
      </c>
      <c r="V5650">
        <v>0.3</v>
      </c>
      <c r="W5650">
        <v>31</v>
      </c>
      <c r="X5650">
        <v>0</v>
      </c>
      <c r="Z5650">
        <v>0</v>
      </c>
      <c r="AA5650">
        <v>0</v>
      </c>
      <c r="AB5650">
        <v>4</v>
      </c>
      <c r="AC5650">
        <v>0</v>
      </c>
      <c r="AD5650">
        <v>1</v>
      </c>
      <c r="AE5650">
        <v>0</v>
      </c>
      <c r="AY5650" s="59"/>
    </row>
    <row r="5651" spans="1:51">
      <c r="A5651" s="19">
        <v>43849</v>
      </c>
      <c r="B5651" t="s">
        <v>38</v>
      </c>
      <c r="C5651" s="19">
        <v>43900</v>
      </c>
      <c r="D5651">
        <v>68</v>
      </c>
      <c r="E5651">
        <v>38.299999999999997</v>
      </c>
      <c r="F5651">
        <v>7.9</v>
      </c>
      <c r="H5651">
        <v>8.6</v>
      </c>
      <c r="I5651">
        <v>2.9</v>
      </c>
      <c r="J5651">
        <v>16.600000000000001</v>
      </c>
      <c r="K5651">
        <v>1.8</v>
      </c>
      <c r="L5651">
        <v>12.8</v>
      </c>
      <c r="M5651">
        <v>3.7</v>
      </c>
      <c r="N5651">
        <v>79.400000000000006</v>
      </c>
      <c r="O5651">
        <v>2.2000000000000002</v>
      </c>
      <c r="Q5651">
        <v>2.2000000000000002</v>
      </c>
      <c r="R5651">
        <v>0.9</v>
      </c>
      <c r="S5651">
        <v>8.3000000000000007</v>
      </c>
      <c r="T5651">
        <v>0.6</v>
      </c>
      <c r="U5651">
        <v>5</v>
      </c>
      <c r="V5651">
        <v>1.1000000000000001</v>
      </c>
      <c r="W5651">
        <v>43</v>
      </c>
      <c r="X5651">
        <v>1</v>
      </c>
      <c r="Z5651">
        <v>1</v>
      </c>
      <c r="AA5651">
        <v>0</v>
      </c>
      <c r="AB5651">
        <v>18</v>
      </c>
      <c r="AC5651">
        <v>0</v>
      </c>
      <c r="AD5651">
        <v>5</v>
      </c>
      <c r="AE5651">
        <v>0</v>
      </c>
      <c r="AY5651" s="59"/>
    </row>
    <row r="5652" spans="1:51">
      <c r="A5652" s="19">
        <v>43849</v>
      </c>
      <c r="B5652" t="s">
        <v>39</v>
      </c>
      <c r="C5652" s="19">
        <v>43900</v>
      </c>
      <c r="D5652">
        <v>14</v>
      </c>
      <c r="E5652">
        <v>25.5</v>
      </c>
      <c r="F5652">
        <v>4.4000000000000004</v>
      </c>
      <c r="H5652">
        <v>13.2</v>
      </c>
      <c r="I5652">
        <v>4.5999999999999996</v>
      </c>
      <c r="J5652">
        <v>23.4</v>
      </c>
      <c r="K5652">
        <v>1.6</v>
      </c>
      <c r="L5652">
        <v>16.3</v>
      </c>
      <c r="M5652">
        <v>3.5</v>
      </c>
      <c r="N5652">
        <v>38.799999999999997</v>
      </c>
      <c r="O5652">
        <v>2.2999999999999998</v>
      </c>
      <c r="Q5652">
        <v>9</v>
      </c>
      <c r="R5652">
        <v>2.4</v>
      </c>
      <c r="S5652">
        <v>30.2</v>
      </c>
      <c r="T5652">
        <v>1.2</v>
      </c>
      <c r="U5652">
        <v>13.8</v>
      </c>
      <c r="V5652">
        <v>1.9</v>
      </c>
      <c r="W5652">
        <v>5</v>
      </c>
      <c r="X5652">
        <v>0</v>
      </c>
      <c r="Z5652">
        <v>1</v>
      </c>
      <c r="AA5652">
        <v>0</v>
      </c>
      <c r="AB5652">
        <v>5</v>
      </c>
      <c r="AC5652">
        <v>0</v>
      </c>
      <c r="AD5652">
        <v>3</v>
      </c>
      <c r="AE5652">
        <v>0</v>
      </c>
      <c r="AY5652" s="59"/>
    </row>
    <row r="5653" spans="1:51">
      <c r="A5653" s="19">
        <v>43849</v>
      </c>
      <c r="B5653" t="s">
        <v>40</v>
      </c>
      <c r="C5653" s="19">
        <v>43900</v>
      </c>
      <c r="D5653">
        <v>89</v>
      </c>
      <c r="E5653">
        <v>21.3</v>
      </c>
      <c r="F5653">
        <v>6.2</v>
      </c>
      <c r="H5653">
        <v>9.6999999999999993</v>
      </c>
      <c r="I5653">
        <v>4.0999999999999996</v>
      </c>
      <c r="J5653">
        <v>24.6</v>
      </c>
      <c r="K5653">
        <v>2.4</v>
      </c>
      <c r="L5653">
        <v>19.3</v>
      </c>
      <c r="M5653">
        <v>5</v>
      </c>
      <c r="N5653">
        <v>25.9</v>
      </c>
      <c r="O5653">
        <v>3.3</v>
      </c>
      <c r="Q5653">
        <v>5.7</v>
      </c>
      <c r="R5653">
        <v>2.7</v>
      </c>
      <c r="S5653">
        <v>36.1</v>
      </c>
      <c r="T5653">
        <v>1.5</v>
      </c>
      <c r="U5653">
        <v>21.7</v>
      </c>
      <c r="V5653">
        <v>2.8</v>
      </c>
      <c r="W5653">
        <v>28</v>
      </c>
      <c r="X5653">
        <v>0</v>
      </c>
      <c r="Z5653">
        <v>2</v>
      </c>
      <c r="AA5653">
        <v>0</v>
      </c>
      <c r="AB5653">
        <v>33</v>
      </c>
      <c r="AC5653">
        <v>0</v>
      </c>
      <c r="AD5653">
        <v>26</v>
      </c>
      <c r="AE5653">
        <v>0</v>
      </c>
      <c r="AY5653" s="59"/>
    </row>
    <row r="5654" spans="1:51">
      <c r="A5654" s="19">
        <v>43849</v>
      </c>
      <c r="B5654" t="s">
        <v>41</v>
      </c>
      <c r="C5654" s="19">
        <v>43904</v>
      </c>
      <c r="D5654">
        <v>6</v>
      </c>
      <c r="E5654">
        <v>30.2</v>
      </c>
      <c r="F5654">
        <v>6.8</v>
      </c>
      <c r="H5654">
        <v>8.8000000000000007</v>
      </c>
      <c r="I5654">
        <v>3</v>
      </c>
      <c r="J5654">
        <v>21.2</v>
      </c>
      <c r="K5654">
        <v>1.8</v>
      </c>
      <c r="L5654">
        <v>16.899999999999999</v>
      </c>
      <c r="M5654">
        <v>3.9</v>
      </c>
      <c r="N5654">
        <v>53.2</v>
      </c>
      <c r="O5654">
        <v>2.8</v>
      </c>
      <c r="Q5654">
        <v>4</v>
      </c>
      <c r="R5654">
        <v>1.7</v>
      </c>
      <c r="S5654">
        <v>21.7</v>
      </c>
      <c r="T5654">
        <v>1</v>
      </c>
      <c r="U5654">
        <v>13.5</v>
      </c>
      <c r="V5654">
        <v>1.8</v>
      </c>
      <c r="W5654">
        <v>3</v>
      </c>
      <c r="X5654">
        <v>0</v>
      </c>
      <c r="Z5654">
        <v>0</v>
      </c>
      <c r="AA5654">
        <v>0</v>
      </c>
      <c r="AB5654">
        <v>2</v>
      </c>
      <c r="AC5654">
        <v>0</v>
      </c>
      <c r="AD5654">
        <v>1</v>
      </c>
      <c r="AE5654">
        <v>0</v>
      </c>
      <c r="AY5654" s="59"/>
    </row>
    <row r="5655" spans="1:51">
      <c r="A5655" s="19">
        <v>43849</v>
      </c>
      <c r="B5655" t="s">
        <v>43</v>
      </c>
      <c r="C5655" s="19">
        <v>43907</v>
      </c>
      <c r="D5655">
        <v>67</v>
      </c>
      <c r="E5655">
        <v>30.2</v>
      </c>
      <c r="F5655">
        <v>6.3</v>
      </c>
      <c r="H5655">
        <v>11.3</v>
      </c>
      <c r="I5655">
        <v>3.8</v>
      </c>
      <c r="J5655">
        <v>20.8</v>
      </c>
      <c r="K5655">
        <v>1.3</v>
      </c>
      <c r="L5655">
        <v>15.4</v>
      </c>
      <c r="M5655">
        <v>3.5</v>
      </c>
      <c r="N5655">
        <v>53.6</v>
      </c>
      <c r="O5655">
        <v>3</v>
      </c>
      <c r="Q5655">
        <v>6.1</v>
      </c>
      <c r="R5655">
        <v>1.8</v>
      </c>
      <c r="S5655">
        <v>20.7</v>
      </c>
      <c r="T5655">
        <v>1.1000000000000001</v>
      </c>
      <c r="U5655">
        <v>11.5</v>
      </c>
      <c r="V5655">
        <v>1.8</v>
      </c>
      <c r="W5655">
        <v>29</v>
      </c>
      <c r="X5655">
        <v>0</v>
      </c>
      <c r="Z5655">
        <v>3</v>
      </c>
      <c r="AA5655">
        <v>0</v>
      </c>
      <c r="AB5655">
        <v>20</v>
      </c>
      <c r="AC5655">
        <v>0</v>
      </c>
      <c r="AD5655">
        <v>15</v>
      </c>
      <c r="AE5655">
        <v>0</v>
      </c>
      <c r="AY5655" s="59"/>
    </row>
    <row r="5656" spans="1:51">
      <c r="A5656" s="19">
        <v>43849</v>
      </c>
      <c r="B5656" t="s">
        <v>44</v>
      </c>
      <c r="C5656" s="19">
        <v>43907</v>
      </c>
      <c r="D5656">
        <v>219</v>
      </c>
      <c r="E5656">
        <v>30.9</v>
      </c>
      <c r="F5656">
        <v>6.4</v>
      </c>
      <c r="H5656">
        <v>9.1999999999999993</v>
      </c>
      <c r="I5656">
        <v>2.2000000000000002</v>
      </c>
      <c r="J5656">
        <v>21.4</v>
      </c>
      <c r="K5656">
        <v>2.2000000000000002</v>
      </c>
      <c r="L5656">
        <v>15.9</v>
      </c>
      <c r="M5656">
        <v>4.5</v>
      </c>
      <c r="N5656">
        <v>55.1</v>
      </c>
      <c r="O5656">
        <v>2.8</v>
      </c>
      <c r="Q5656">
        <v>4.0999999999999996</v>
      </c>
      <c r="R5656">
        <v>1.3</v>
      </c>
      <c r="S5656">
        <v>21.5</v>
      </c>
      <c r="T5656">
        <v>1.3</v>
      </c>
      <c r="U5656">
        <v>11.6</v>
      </c>
      <c r="V5656">
        <v>2</v>
      </c>
      <c r="W5656">
        <v>97</v>
      </c>
      <c r="X5656">
        <v>1</v>
      </c>
      <c r="Z5656">
        <v>5</v>
      </c>
      <c r="AA5656">
        <v>0</v>
      </c>
      <c r="AB5656">
        <v>67</v>
      </c>
      <c r="AC5656">
        <v>0</v>
      </c>
      <c r="AD5656">
        <v>50</v>
      </c>
      <c r="AE5656">
        <v>0</v>
      </c>
      <c r="AY5656" s="59"/>
    </row>
    <row r="5657" spans="1:51">
      <c r="A5657" s="19">
        <v>43849</v>
      </c>
      <c r="B5657" t="s">
        <v>45</v>
      </c>
      <c r="C5657" s="19">
        <v>43907</v>
      </c>
      <c r="D5657">
        <v>155</v>
      </c>
      <c r="E5657">
        <v>37.6</v>
      </c>
      <c r="F5657">
        <v>7.9</v>
      </c>
      <c r="H5657">
        <v>6.8</v>
      </c>
      <c r="I5657">
        <v>3.5</v>
      </c>
      <c r="J5657">
        <v>15.8</v>
      </c>
      <c r="K5657">
        <v>1.8</v>
      </c>
      <c r="L5657">
        <v>15.6</v>
      </c>
      <c r="M5657">
        <v>3.6</v>
      </c>
      <c r="N5657">
        <v>75.5</v>
      </c>
      <c r="O5657">
        <v>2.6</v>
      </c>
      <c r="Q5657">
        <v>2.1</v>
      </c>
      <c r="R5657">
        <v>1.3</v>
      </c>
      <c r="S5657">
        <v>8.4</v>
      </c>
      <c r="T5657">
        <v>0.6</v>
      </c>
      <c r="U5657">
        <v>8.1</v>
      </c>
      <c r="V5657">
        <v>1.1000000000000001</v>
      </c>
      <c r="W5657">
        <v>83</v>
      </c>
      <c r="X5657">
        <v>2</v>
      </c>
      <c r="Z5657">
        <v>1</v>
      </c>
      <c r="AA5657">
        <v>0</v>
      </c>
      <c r="AB5657">
        <v>35</v>
      </c>
      <c r="AC5657">
        <v>0</v>
      </c>
      <c r="AD5657">
        <v>34</v>
      </c>
      <c r="AE5657">
        <v>0</v>
      </c>
      <c r="AY5657" s="59"/>
    </row>
    <row r="5658" spans="1:51">
      <c r="A5658" s="19">
        <v>43849</v>
      </c>
      <c r="B5658" t="s">
        <v>42</v>
      </c>
      <c r="C5658" s="19">
        <v>43907</v>
      </c>
      <c r="D5658">
        <v>136</v>
      </c>
      <c r="E5658">
        <v>29.5</v>
      </c>
      <c r="F5658">
        <v>6.4</v>
      </c>
      <c r="H5658">
        <v>12.1</v>
      </c>
      <c r="I5658">
        <v>4.0999999999999996</v>
      </c>
      <c r="J5658">
        <v>20.100000000000001</v>
      </c>
      <c r="K5658">
        <v>1.3</v>
      </c>
      <c r="L5658">
        <v>15.6</v>
      </c>
      <c r="M5658">
        <v>3.4</v>
      </c>
      <c r="N5658">
        <v>51.4</v>
      </c>
      <c r="O5658">
        <v>3.3</v>
      </c>
      <c r="Q5658">
        <v>7.6</v>
      </c>
      <c r="R5658">
        <v>2.2999999999999998</v>
      </c>
      <c r="S5658">
        <v>19.899999999999999</v>
      </c>
      <c r="T5658">
        <v>1.1000000000000001</v>
      </c>
      <c r="U5658">
        <v>12.2</v>
      </c>
      <c r="V5658">
        <v>1.8</v>
      </c>
      <c r="W5658">
        <v>57</v>
      </c>
      <c r="X5658">
        <v>1</v>
      </c>
      <c r="Z5658">
        <v>9</v>
      </c>
      <c r="AA5658">
        <v>0</v>
      </c>
      <c r="AB5658">
        <v>39</v>
      </c>
      <c r="AC5658">
        <v>0</v>
      </c>
      <c r="AD5658">
        <v>30</v>
      </c>
      <c r="AE5658">
        <v>0</v>
      </c>
      <c r="AY5658" s="59"/>
    </row>
    <row r="5659" spans="1:51">
      <c r="A5659" s="19">
        <v>43849</v>
      </c>
      <c r="B5659" t="s">
        <v>46</v>
      </c>
      <c r="C5659" s="19">
        <v>43914</v>
      </c>
      <c r="D5659">
        <v>105</v>
      </c>
      <c r="E5659">
        <v>42.1</v>
      </c>
      <c r="F5659">
        <v>8.5</v>
      </c>
      <c r="H5659">
        <v>6.8</v>
      </c>
      <c r="I5659">
        <v>2.6</v>
      </c>
      <c r="J5659">
        <v>15.1</v>
      </c>
      <c r="K5659">
        <v>2.2000000000000002</v>
      </c>
      <c r="L5659">
        <v>11.8</v>
      </c>
      <c r="M5659">
        <v>3.5</v>
      </c>
      <c r="N5659">
        <v>84.7</v>
      </c>
      <c r="O5659">
        <v>2</v>
      </c>
      <c r="Q5659">
        <v>1.3</v>
      </c>
      <c r="R5659">
        <v>0.8</v>
      </c>
      <c r="S5659">
        <v>5.9</v>
      </c>
      <c r="T5659">
        <v>0.6</v>
      </c>
      <c r="U5659">
        <v>3.5</v>
      </c>
      <c r="V5659">
        <v>0.8</v>
      </c>
      <c r="W5659">
        <v>71</v>
      </c>
      <c r="X5659">
        <v>2</v>
      </c>
      <c r="Z5659">
        <v>1</v>
      </c>
      <c r="AA5659">
        <v>0</v>
      </c>
      <c r="AB5659">
        <v>25</v>
      </c>
      <c r="AC5659">
        <v>0</v>
      </c>
      <c r="AD5659">
        <v>6</v>
      </c>
      <c r="AE5659">
        <v>0</v>
      </c>
      <c r="AY5659" s="59"/>
    </row>
    <row r="5660" spans="1:51">
      <c r="A5660" s="19">
        <v>43849</v>
      </c>
      <c r="B5660" t="s">
        <v>47</v>
      </c>
      <c r="C5660" s="19">
        <v>43919</v>
      </c>
      <c r="D5660">
        <v>51</v>
      </c>
      <c r="E5660">
        <v>30.2</v>
      </c>
      <c r="F5660">
        <v>6.8</v>
      </c>
      <c r="H5660">
        <v>8.8000000000000007</v>
      </c>
      <c r="I5660">
        <v>3</v>
      </c>
      <c r="J5660">
        <v>21.2</v>
      </c>
      <c r="K5660">
        <v>1.8</v>
      </c>
      <c r="L5660">
        <v>16.899999999999999</v>
      </c>
      <c r="M5660">
        <v>3.9</v>
      </c>
      <c r="N5660">
        <v>51.5</v>
      </c>
      <c r="O5660">
        <v>3.4</v>
      </c>
      <c r="Q5660">
        <v>4.3</v>
      </c>
      <c r="R5660">
        <v>1.9</v>
      </c>
      <c r="S5660">
        <v>21.2</v>
      </c>
      <c r="T5660">
        <v>1.3</v>
      </c>
      <c r="U5660">
        <v>14</v>
      </c>
      <c r="V5660">
        <v>2.1</v>
      </c>
      <c r="W5660">
        <v>22</v>
      </c>
      <c r="X5660">
        <v>0</v>
      </c>
      <c r="Z5660">
        <v>1</v>
      </c>
      <c r="AA5660">
        <v>0</v>
      </c>
      <c r="AB5660">
        <v>16</v>
      </c>
      <c r="AC5660">
        <v>0</v>
      </c>
      <c r="AD5660">
        <v>12</v>
      </c>
      <c r="AE5660">
        <v>0</v>
      </c>
      <c r="AY5660" s="59"/>
    </row>
    <row r="5661" spans="1:51">
      <c r="A5661" s="19">
        <v>43849</v>
      </c>
      <c r="B5661" t="s">
        <v>48</v>
      </c>
      <c r="C5661" s="19">
        <v>43925</v>
      </c>
      <c r="D5661">
        <v>15</v>
      </c>
      <c r="E5661">
        <v>29.6</v>
      </c>
      <c r="F5661">
        <v>5.3</v>
      </c>
      <c r="H5661">
        <v>8.6999999999999993</v>
      </c>
      <c r="I5661">
        <v>2.2000000000000002</v>
      </c>
      <c r="J5661">
        <v>22.7</v>
      </c>
      <c r="K5661">
        <v>2.5</v>
      </c>
      <c r="L5661">
        <v>17.399999999999999</v>
      </c>
      <c r="M5661">
        <v>4.2</v>
      </c>
      <c r="N5661">
        <v>47.9</v>
      </c>
      <c r="O5661">
        <v>2.8</v>
      </c>
      <c r="Q5661">
        <v>4.7</v>
      </c>
      <c r="R5661">
        <v>1.7</v>
      </c>
      <c r="S5661">
        <v>24.4</v>
      </c>
      <c r="T5661">
        <v>1.7</v>
      </c>
      <c r="U5661">
        <v>14.1</v>
      </c>
      <c r="V5661">
        <v>2.4</v>
      </c>
      <c r="W5661">
        <v>6</v>
      </c>
      <c r="X5661">
        <v>0</v>
      </c>
      <c r="Z5661">
        <v>0</v>
      </c>
      <c r="AA5661">
        <v>0</v>
      </c>
      <c r="AB5661">
        <v>5</v>
      </c>
      <c r="AC5661">
        <v>0</v>
      </c>
      <c r="AD5661">
        <v>4</v>
      </c>
      <c r="AE5661">
        <v>0</v>
      </c>
      <c r="AY5661" s="59"/>
    </row>
    <row r="5662" spans="1:51">
      <c r="A5662" s="19">
        <v>43849</v>
      </c>
      <c r="B5662" t="s">
        <v>49</v>
      </c>
      <c r="C5662" s="19">
        <v>43925</v>
      </c>
      <c r="D5662">
        <v>24</v>
      </c>
      <c r="E5662">
        <v>23.2</v>
      </c>
      <c r="F5662">
        <v>6.6</v>
      </c>
      <c r="H5662">
        <v>8.1</v>
      </c>
      <c r="I5662">
        <v>2.6</v>
      </c>
      <c r="J5662">
        <v>25.2</v>
      </c>
      <c r="K5662">
        <v>2.8</v>
      </c>
      <c r="L5662">
        <v>18.8</v>
      </c>
      <c r="M5662">
        <v>5.4</v>
      </c>
      <c r="N5662">
        <v>29.7</v>
      </c>
      <c r="O5662">
        <v>3.9</v>
      </c>
      <c r="Q5662">
        <v>4.8</v>
      </c>
      <c r="R5662">
        <v>2.4</v>
      </c>
      <c r="S5662">
        <v>34.5</v>
      </c>
      <c r="T5662">
        <v>2.1</v>
      </c>
      <c r="U5662">
        <v>18.8</v>
      </c>
      <c r="V5662">
        <v>3.4</v>
      </c>
      <c r="W5662">
        <v>8</v>
      </c>
      <c r="X5662">
        <v>0</v>
      </c>
      <c r="Z5662">
        <v>0</v>
      </c>
      <c r="AA5662">
        <v>0</v>
      </c>
      <c r="AB5662">
        <v>9</v>
      </c>
      <c r="AC5662">
        <v>0</v>
      </c>
      <c r="AD5662">
        <v>7</v>
      </c>
      <c r="AE5662">
        <v>0</v>
      </c>
      <c r="AY5662" s="59"/>
    </row>
    <row r="5663" spans="1:51">
      <c r="A5663" s="19">
        <v>43849</v>
      </c>
      <c r="B5663" t="s">
        <v>50</v>
      </c>
      <c r="C5663" s="19">
        <v>43925</v>
      </c>
      <c r="D5663">
        <v>54</v>
      </c>
      <c r="E5663">
        <v>46.1</v>
      </c>
      <c r="F5663">
        <v>6.3</v>
      </c>
      <c r="H5663">
        <v>6</v>
      </c>
      <c r="I5663">
        <v>2.7</v>
      </c>
      <c r="J5663">
        <v>14.3</v>
      </c>
      <c r="K5663">
        <v>2.5</v>
      </c>
      <c r="L5663">
        <v>11.2</v>
      </c>
      <c r="M5663">
        <v>3.5</v>
      </c>
      <c r="N5663">
        <v>89.1</v>
      </c>
      <c r="O5663">
        <v>1.3</v>
      </c>
      <c r="Q5663">
        <v>1</v>
      </c>
      <c r="R5663">
        <v>0.5</v>
      </c>
      <c r="S5663">
        <v>4</v>
      </c>
      <c r="T5663">
        <v>0.6</v>
      </c>
      <c r="U5663">
        <v>2.5</v>
      </c>
      <c r="V5663">
        <v>0.6</v>
      </c>
      <c r="W5663">
        <v>44</v>
      </c>
      <c r="X5663">
        <v>0</v>
      </c>
      <c r="Z5663">
        <v>0</v>
      </c>
      <c r="AA5663">
        <v>0</v>
      </c>
      <c r="AB5663">
        <v>7</v>
      </c>
      <c r="AC5663">
        <v>0</v>
      </c>
      <c r="AD5663">
        <v>3</v>
      </c>
      <c r="AE5663">
        <v>0</v>
      </c>
      <c r="AY5663" s="59"/>
    </row>
    <row r="5664" spans="1:51">
      <c r="A5664" s="19">
        <v>43849</v>
      </c>
      <c r="B5664" t="s">
        <v>51</v>
      </c>
      <c r="C5664" s="19">
        <v>43925</v>
      </c>
      <c r="D5664">
        <v>14</v>
      </c>
      <c r="E5664">
        <v>28.3</v>
      </c>
      <c r="F5664">
        <v>4.2</v>
      </c>
      <c r="H5664">
        <v>10.1</v>
      </c>
      <c r="I5664">
        <v>2.6</v>
      </c>
      <c r="J5664">
        <v>24</v>
      </c>
      <c r="K5664">
        <v>2.6</v>
      </c>
      <c r="L5664">
        <v>16.3</v>
      </c>
      <c r="M5664">
        <v>4.4000000000000004</v>
      </c>
      <c r="N5664">
        <v>43.8</v>
      </c>
      <c r="O5664">
        <v>2.5</v>
      </c>
      <c r="Q5664">
        <v>5.5</v>
      </c>
      <c r="R5664">
        <v>2.1</v>
      </c>
      <c r="S5664">
        <v>28.1</v>
      </c>
      <c r="T5664">
        <v>1.8</v>
      </c>
      <c r="U5664">
        <v>13.4</v>
      </c>
      <c r="V5664">
        <v>2.5</v>
      </c>
      <c r="W5664">
        <v>6</v>
      </c>
      <c r="X5664">
        <v>0</v>
      </c>
      <c r="Z5664">
        <v>0</v>
      </c>
      <c r="AA5664">
        <v>0</v>
      </c>
      <c r="AB5664">
        <v>5</v>
      </c>
      <c r="AC5664">
        <v>0</v>
      </c>
      <c r="AD5664">
        <v>3</v>
      </c>
      <c r="AE5664">
        <v>0</v>
      </c>
      <c r="AY5664" s="59"/>
    </row>
    <row r="5665" spans="1:51">
      <c r="A5665" s="19">
        <v>43849</v>
      </c>
      <c r="B5665" t="s">
        <v>52</v>
      </c>
      <c r="C5665" s="19">
        <v>43928</v>
      </c>
      <c r="D5665">
        <v>84</v>
      </c>
      <c r="E5665">
        <v>24.8</v>
      </c>
      <c r="F5665">
        <v>6.9</v>
      </c>
      <c r="H5665">
        <v>12.2</v>
      </c>
      <c r="I5665">
        <v>4.5</v>
      </c>
      <c r="J5665">
        <v>21.9</v>
      </c>
      <c r="K5665">
        <v>1.6</v>
      </c>
      <c r="L5665">
        <v>16.600000000000001</v>
      </c>
      <c r="M5665">
        <v>4.0999999999999996</v>
      </c>
      <c r="N5665">
        <v>35.5</v>
      </c>
      <c r="O5665">
        <v>4.3</v>
      </c>
      <c r="Q5665">
        <v>9.3000000000000007</v>
      </c>
      <c r="R5665">
        <v>3.2</v>
      </c>
      <c r="S5665">
        <v>26.7</v>
      </c>
      <c r="T5665">
        <v>1.7</v>
      </c>
      <c r="U5665">
        <v>16.100000000000001</v>
      </c>
      <c r="V5665">
        <v>2.9</v>
      </c>
      <c r="W5665">
        <v>30</v>
      </c>
      <c r="X5665">
        <v>1</v>
      </c>
      <c r="Z5665">
        <v>6</v>
      </c>
      <c r="AA5665">
        <v>0</v>
      </c>
      <c r="AB5665">
        <v>27</v>
      </c>
      <c r="AC5665">
        <v>0</v>
      </c>
      <c r="AD5665">
        <v>20</v>
      </c>
      <c r="AE5665">
        <v>0</v>
      </c>
      <c r="AY5665" s="59"/>
    </row>
    <row r="5666" spans="1:51">
      <c r="A5666" s="19">
        <v>43849</v>
      </c>
      <c r="B5666" t="s">
        <v>53</v>
      </c>
      <c r="C5666" s="19">
        <v>43949</v>
      </c>
      <c r="D5666">
        <v>60</v>
      </c>
      <c r="E5666">
        <v>23.9</v>
      </c>
      <c r="F5666">
        <v>7.9</v>
      </c>
      <c r="H5666">
        <v>10.9</v>
      </c>
      <c r="I5666">
        <v>3.1</v>
      </c>
      <c r="J5666">
        <v>21.4</v>
      </c>
      <c r="K5666">
        <v>2.5</v>
      </c>
      <c r="L5666">
        <v>19.2</v>
      </c>
      <c r="M5666">
        <v>3.7</v>
      </c>
      <c r="N5666">
        <v>31.7</v>
      </c>
      <c r="O5666">
        <v>5.8</v>
      </c>
      <c r="Q5666">
        <v>8</v>
      </c>
      <c r="R5666">
        <v>2.9</v>
      </c>
      <c r="S5666">
        <v>24.2</v>
      </c>
      <c r="T5666">
        <v>2.4</v>
      </c>
      <c r="U5666">
        <v>21.4</v>
      </c>
      <c r="V5666">
        <v>3.2</v>
      </c>
      <c r="W5666">
        <v>21</v>
      </c>
      <c r="X5666">
        <v>1</v>
      </c>
      <c r="Z5666">
        <v>3</v>
      </c>
      <c r="AA5666">
        <v>0</v>
      </c>
      <c r="AB5666">
        <v>19</v>
      </c>
      <c r="AC5666">
        <v>0</v>
      </c>
      <c r="AD5666">
        <v>17</v>
      </c>
      <c r="AE5666">
        <v>0</v>
      </c>
      <c r="AY5666" s="59"/>
    </row>
    <row r="5667" spans="1:51">
      <c r="A5667" s="19">
        <v>43849</v>
      </c>
      <c r="B5667" t="s">
        <v>54</v>
      </c>
      <c r="C5667" s="19">
        <v>43949</v>
      </c>
      <c r="D5667">
        <v>21</v>
      </c>
      <c r="E5667">
        <v>35.200000000000003</v>
      </c>
      <c r="F5667">
        <v>6.9</v>
      </c>
      <c r="H5667">
        <v>9.3000000000000007</v>
      </c>
      <c r="I5667">
        <v>1.9</v>
      </c>
      <c r="J5667">
        <v>18.899999999999999</v>
      </c>
      <c r="K5667">
        <v>1.9</v>
      </c>
      <c r="L5667">
        <v>15.3</v>
      </c>
      <c r="M5667">
        <v>3.1</v>
      </c>
      <c r="N5667">
        <v>60.9</v>
      </c>
      <c r="O5667">
        <v>3.6</v>
      </c>
      <c r="Q5667">
        <v>4.8</v>
      </c>
      <c r="R5667">
        <v>1.9</v>
      </c>
      <c r="S5667">
        <v>14.8</v>
      </c>
      <c r="T5667">
        <v>1.5</v>
      </c>
      <c r="U5667">
        <v>10</v>
      </c>
      <c r="V5667">
        <v>2</v>
      </c>
      <c r="W5667">
        <v>11</v>
      </c>
      <c r="X5667">
        <v>0</v>
      </c>
      <c r="Z5667">
        <v>0</v>
      </c>
      <c r="AA5667">
        <v>0</v>
      </c>
      <c r="AB5667">
        <v>6</v>
      </c>
      <c r="AC5667">
        <v>0</v>
      </c>
      <c r="AD5667">
        <v>5</v>
      </c>
      <c r="AE5667">
        <v>0</v>
      </c>
      <c r="AY5667" s="59"/>
    </row>
    <row r="5668" spans="1:51">
      <c r="A5668" s="19">
        <v>43849</v>
      </c>
      <c r="B5668" t="s">
        <v>55</v>
      </c>
      <c r="C5668" s="19">
        <v>43949</v>
      </c>
      <c r="D5668">
        <v>96</v>
      </c>
      <c r="E5668">
        <v>31.8</v>
      </c>
      <c r="F5668">
        <v>7.7</v>
      </c>
      <c r="H5668">
        <v>8.9</v>
      </c>
      <c r="I5668">
        <v>2</v>
      </c>
      <c r="J5668">
        <v>19.600000000000001</v>
      </c>
      <c r="K5668">
        <v>2.7</v>
      </c>
      <c r="L5668">
        <v>16.600000000000001</v>
      </c>
      <c r="M5668">
        <v>3.4</v>
      </c>
      <c r="N5668">
        <v>52.6</v>
      </c>
      <c r="O5668">
        <v>4.3</v>
      </c>
      <c r="Q5668">
        <v>5.2</v>
      </c>
      <c r="R5668">
        <v>2</v>
      </c>
      <c r="S5668">
        <v>18.100000000000001</v>
      </c>
      <c r="T5668">
        <v>2</v>
      </c>
      <c r="U5668">
        <v>13.1</v>
      </c>
      <c r="V5668">
        <v>2.2000000000000002</v>
      </c>
      <c r="W5668">
        <v>43</v>
      </c>
      <c r="X5668">
        <v>1</v>
      </c>
      <c r="Z5668">
        <v>2</v>
      </c>
      <c r="AA5668">
        <v>0</v>
      </c>
      <c r="AB5668">
        <v>27</v>
      </c>
      <c r="AC5668">
        <v>0</v>
      </c>
      <c r="AD5668">
        <v>23</v>
      </c>
      <c r="AE5668">
        <v>0</v>
      </c>
      <c r="AY5668" s="59"/>
    </row>
    <row r="5669" spans="1:51">
      <c r="A5669" s="19">
        <v>43849</v>
      </c>
      <c r="B5669" t="s">
        <v>56</v>
      </c>
      <c r="C5669" s="19">
        <v>43949</v>
      </c>
      <c r="D5669">
        <v>274</v>
      </c>
      <c r="E5669">
        <v>29.8</v>
      </c>
      <c r="F5669">
        <v>12.4</v>
      </c>
      <c r="H5669">
        <v>9</v>
      </c>
      <c r="I5669">
        <v>2</v>
      </c>
      <c r="J5669">
        <v>19.100000000000001</v>
      </c>
      <c r="K5669">
        <v>1.9</v>
      </c>
      <c r="L5669">
        <v>15.1</v>
      </c>
      <c r="M5669">
        <v>3.2</v>
      </c>
      <c r="N5669">
        <v>48.1</v>
      </c>
      <c r="O5669">
        <v>8.8000000000000007</v>
      </c>
      <c r="Q5669">
        <v>5.4</v>
      </c>
      <c r="R5669">
        <v>2.2000000000000002</v>
      </c>
      <c r="S5669">
        <v>18.399999999999999</v>
      </c>
      <c r="T5669">
        <v>2</v>
      </c>
      <c r="U5669">
        <v>12.1</v>
      </c>
      <c r="V5669">
        <v>2.6</v>
      </c>
      <c r="W5669">
        <v>116</v>
      </c>
      <c r="X5669">
        <v>19</v>
      </c>
      <c r="Z5669">
        <v>5</v>
      </c>
      <c r="AA5669">
        <v>0</v>
      </c>
      <c r="AB5669">
        <v>75</v>
      </c>
      <c r="AC5669">
        <v>0</v>
      </c>
      <c r="AD5669">
        <v>59</v>
      </c>
      <c r="AE5669">
        <v>0</v>
      </c>
      <c r="AY5669" s="59"/>
    </row>
    <row r="5670" spans="1:51">
      <c r="A5670" s="19">
        <v>43849</v>
      </c>
      <c r="B5670" t="s">
        <v>57</v>
      </c>
      <c r="C5670" s="19">
        <v>43949</v>
      </c>
      <c r="D5670">
        <v>186</v>
      </c>
      <c r="E5670">
        <v>32.799999999999997</v>
      </c>
      <c r="F5670">
        <v>5.7</v>
      </c>
      <c r="H5670">
        <v>11.4</v>
      </c>
      <c r="I5670">
        <v>3.7</v>
      </c>
      <c r="J5670">
        <v>19.600000000000001</v>
      </c>
      <c r="K5670">
        <v>1.2</v>
      </c>
      <c r="L5670">
        <v>14.8</v>
      </c>
      <c r="M5670">
        <v>3.4</v>
      </c>
      <c r="N5670">
        <v>55</v>
      </c>
      <c r="O5670">
        <v>3.1</v>
      </c>
      <c r="Q5670">
        <v>7.1</v>
      </c>
      <c r="R5670">
        <v>2.5</v>
      </c>
      <c r="S5670">
        <v>17</v>
      </c>
      <c r="T5670">
        <v>1.7</v>
      </c>
      <c r="U5670">
        <v>10.9</v>
      </c>
      <c r="V5670">
        <v>2.2999999999999998</v>
      </c>
      <c r="W5670">
        <v>94</v>
      </c>
      <c r="X5670">
        <v>0</v>
      </c>
      <c r="Z5670">
        <v>9</v>
      </c>
      <c r="AA5670">
        <v>0</v>
      </c>
      <c r="AB5670">
        <v>56</v>
      </c>
      <c r="AC5670">
        <v>0</v>
      </c>
      <c r="AD5670">
        <v>27</v>
      </c>
      <c r="AE5670">
        <v>0</v>
      </c>
      <c r="AY5670" s="59"/>
    </row>
    <row r="5671" spans="1:51">
      <c r="A5671" s="19">
        <v>43849</v>
      </c>
      <c r="B5671" t="s">
        <v>58</v>
      </c>
      <c r="C5671" s="19">
        <v>43949</v>
      </c>
      <c r="D5671">
        <v>26</v>
      </c>
      <c r="E5671">
        <v>24.9</v>
      </c>
      <c r="F5671">
        <v>6.8</v>
      </c>
      <c r="H5671">
        <v>11.3</v>
      </c>
      <c r="I5671">
        <v>2.4</v>
      </c>
      <c r="J5671">
        <v>22.1</v>
      </c>
      <c r="K5671">
        <v>2.4</v>
      </c>
      <c r="L5671">
        <v>18.7</v>
      </c>
      <c r="M5671">
        <v>3.8</v>
      </c>
      <c r="N5671">
        <v>33.799999999999997</v>
      </c>
      <c r="O5671">
        <v>4.5999999999999996</v>
      </c>
      <c r="Q5671">
        <v>8.6</v>
      </c>
      <c r="R5671">
        <v>2.4</v>
      </c>
      <c r="S5671">
        <v>25.8</v>
      </c>
      <c r="T5671">
        <v>2.2999999999999998</v>
      </c>
      <c r="U5671">
        <v>19.100000000000001</v>
      </c>
      <c r="V5671">
        <v>3.1</v>
      </c>
      <c r="W5671">
        <v>9</v>
      </c>
      <c r="X5671">
        <v>0</v>
      </c>
      <c r="Z5671">
        <v>1</v>
      </c>
      <c r="AA5671">
        <v>0</v>
      </c>
      <c r="AB5671">
        <v>8</v>
      </c>
      <c r="AC5671">
        <v>0</v>
      </c>
      <c r="AD5671">
        <v>7</v>
      </c>
      <c r="AE5671">
        <v>0</v>
      </c>
      <c r="AY5671" s="59"/>
    </row>
    <row r="5672" spans="1:51">
      <c r="A5672" s="19">
        <v>43849</v>
      </c>
      <c r="B5672" t="s">
        <v>59</v>
      </c>
      <c r="C5672" s="19">
        <v>43953</v>
      </c>
      <c r="D5672">
        <v>7</v>
      </c>
      <c r="E5672">
        <v>30.2</v>
      </c>
      <c r="F5672">
        <v>6.8</v>
      </c>
      <c r="H5672">
        <v>8.8000000000000007</v>
      </c>
      <c r="I5672">
        <v>3</v>
      </c>
      <c r="J5672">
        <v>21.2</v>
      </c>
      <c r="K5672">
        <v>1.8</v>
      </c>
      <c r="L5672">
        <v>16.899999999999999</v>
      </c>
      <c r="M5672">
        <v>3.9</v>
      </c>
      <c r="N5672">
        <v>46.9</v>
      </c>
      <c r="O5672">
        <v>4.2</v>
      </c>
      <c r="Q5672">
        <v>5.5</v>
      </c>
      <c r="R5672">
        <v>2.5</v>
      </c>
      <c r="S5672">
        <v>21.1</v>
      </c>
      <c r="T5672">
        <v>2.1</v>
      </c>
      <c r="U5672">
        <v>14.5</v>
      </c>
      <c r="V5672">
        <v>2.8</v>
      </c>
      <c r="W5672">
        <v>3</v>
      </c>
      <c r="X5672">
        <v>0</v>
      </c>
      <c r="Z5672">
        <v>0</v>
      </c>
      <c r="AA5672">
        <v>0</v>
      </c>
      <c r="AB5672">
        <v>2</v>
      </c>
      <c r="AC5672">
        <v>0</v>
      </c>
      <c r="AD5672">
        <v>2</v>
      </c>
      <c r="AE5672">
        <v>0</v>
      </c>
      <c r="AY5672" s="59"/>
    </row>
    <row r="5673" spans="1:51">
      <c r="A5673" s="19">
        <v>43849</v>
      </c>
      <c r="B5673" t="s">
        <v>60</v>
      </c>
      <c r="C5673" s="19">
        <v>43953</v>
      </c>
      <c r="D5673">
        <v>39</v>
      </c>
      <c r="E5673">
        <v>23.5</v>
      </c>
      <c r="F5673">
        <v>5.0999999999999996</v>
      </c>
      <c r="H5673">
        <v>12.5</v>
      </c>
      <c r="I5673">
        <v>6.4</v>
      </c>
      <c r="J5673">
        <v>23.9</v>
      </c>
      <c r="K5673">
        <v>1.3</v>
      </c>
      <c r="L5673">
        <v>15.8</v>
      </c>
      <c r="M5673">
        <v>4</v>
      </c>
      <c r="N5673">
        <v>30.6</v>
      </c>
      <c r="O5673">
        <v>3.9</v>
      </c>
      <c r="Q5673">
        <v>9.9</v>
      </c>
      <c r="R5673">
        <v>5</v>
      </c>
      <c r="S5673">
        <v>30.4</v>
      </c>
      <c r="T5673">
        <v>1.8</v>
      </c>
      <c r="U5673">
        <v>14.6</v>
      </c>
      <c r="V5673">
        <v>3.5</v>
      </c>
      <c r="W5673">
        <v>13</v>
      </c>
      <c r="X5673">
        <v>0</v>
      </c>
      <c r="Z5673">
        <v>3</v>
      </c>
      <c r="AA5673">
        <v>0</v>
      </c>
      <c r="AB5673">
        <v>14</v>
      </c>
      <c r="AC5673">
        <v>0</v>
      </c>
      <c r="AD5673">
        <v>9</v>
      </c>
      <c r="AE5673">
        <v>0</v>
      </c>
      <c r="AY5673" s="59"/>
    </row>
    <row r="5674" spans="1:51">
      <c r="A5674" s="19">
        <v>43849</v>
      </c>
      <c r="B5674" t="s">
        <v>61</v>
      </c>
      <c r="C5674" s="19">
        <v>43956</v>
      </c>
      <c r="D5674">
        <v>82</v>
      </c>
      <c r="E5674">
        <v>26.9</v>
      </c>
      <c r="F5674">
        <v>4.2</v>
      </c>
      <c r="H5674">
        <v>16.899999999999999</v>
      </c>
      <c r="I5674">
        <v>4.5</v>
      </c>
      <c r="J5674">
        <v>20.2</v>
      </c>
      <c r="K5674">
        <v>1</v>
      </c>
      <c r="L5674">
        <v>15.4</v>
      </c>
      <c r="M5674">
        <v>3.5</v>
      </c>
      <c r="N5674">
        <v>39.299999999999997</v>
      </c>
      <c r="O5674">
        <v>3.3</v>
      </c>
      <c r="Q5674">
        <v>15.1</v>
      </c>
      <c r="R5674">
        <v>3.5</v>
      </c>
      <c r="S5674">
        <v>20.5</v>
      </c>
      <c r="T5674">
        <v>1.8</v>
      </c>
      <c r="U5674">
        <v>13.3</v>
      </c>
      <c r="V5674">
        <v>2.9</v>
      </c>
      <c r="W5674">
        <v>28</v>
      </c>
      <c r="X5674">
        <v>0</v>
      </c>
      <c r="Z5674">
        <v>17</v>
      </c>
      <c r="AA5674">
        <v>0</v>
      </c>
      <c r="AB5674">
        <v>21</v>
      </c>
      <c r="AC5674">
        <v>0</v>
      </c>
      <c r="AD5674">
        <v>16</v>
      </c>
      <c r="AE5674">
        <v>0</v>
      </c>
      <c r="AY5674" s="59"/>
    </row>
    <row r="5675" spans="1:51">
      <c r="A5675" s="19">
        <v>43849</v>
      </c>
      <c r="B5675" t="s">
        <v>62</v>
      </c>
      <c r="C5675" s="19">
        <v>43963</v>
      </c>
      <c r="D5675">
        <v>29</v>
      </c>
      <c r="E5675">
        <v>23.3</v>
      </c>
      <c r="F5675">
        <v>5.8</v>
      </c>
      <c r="H5675">
        <v>12.4</v>
      </c>
      <c r="I5675">
        <v>6.4</v>
      </c>
      <c r="J5675">
        <v>23.7</v>
      </c>
      <c r="K5675">
        <v>1.3</v>
      </c>
      <c r="L5675">
        <v>15.7</v>
      </c>
      <c r="M5675">
        <v>4</v>
      </c>
      <c r="N5675">
        <v>29.8</v>
      </c>
      <c r="O5675">
        <v>4.5</v>
      </c>
      <c r="Q5675">
        <v>9.9</v>
      </c>
      <c r="R5675">
        <v>5</v>
      </c>
      <c r="S5675">
        <v>30.1</v>
      </c>
      <c r="T5675">
        <v>2.2999999999999998</v>
      </c>
      <c r="U5675">
        <v>14.5</v>
      </c>
      <c r="V5675">
        <v>3.6</v>
      </c>
      <c r="W5675">
        <v>10</v>
      </c>
      <c r="X5675">
        <v>0</v>
      </c>
      <c r="Z5675">
        <v>2</v>
      </c>
      <c r="AA5675">
        <v>0</v>
      </c>
      <c r="AB5675">
        <v>10</v>
      </c>
      <c r="AC5675">
        <v>0</v>
      </c>
      <c r="AD5675">
        <v>7</v>
      </c>
      <c r="AE5675">
        <v>0</v>
      </c>
      <c r="AY5675" s="59"/>
    </row>
    <row r="5676" spans="1:51">
      <c r="A5676" s="19">
        <v>43849</v>
      </c>
      <c r="B5676" t="s">
        <v>63</v>
      </c>
      <c r="C5676" s="19">
        <v>43963</v>
      </c>
      <c r="D5676">
        <v>28</v>
      </c>
      <c r="E5676">
        <v>32.799999999999997</v>
      </c>
      <c r="F5676">
        <v>7.5</v>
      </c>
      <c r="H5676">
        <v>9.6999999999999993</v>
      </c>
      <c r="I5676">
        <v>3.6</v>
      </c>
      <c r="J5676">
        <v>23</v>
      </c>
      <c r="K5676">
        <v>2.1</v>
      </c>
      <c r="L5676">
        <v>10.199999999999999</v>
      </c>
      <c r="M5676">
        <v>3.6</v>
      </c>
      <c r="N5676">
        <v>52.4</v>
      </c>
      <c r="O5676">
        <v>4.5999999999999996</v>
      </c>
      <c r="Q5676">
        <v>5.7</v>
      </c>
      <c r="R5676">
        <v>2.6</v>
      </c>
      <c r="S5676">
        <v>23.4</v>
      </c>
      <c r="T5676">
        <v>1.9</v>
      </c>
      <c r="U5676">
        <v>6.6</v>
      </c>
      <c r="V5676">
        <v>2.4</v>
      </c>
      <c r="W5676">
        <v>15</v>
      </c>
      <c r="X5676">
        <v>0</v>
      </c>
      <c r="Z5676">
        <v>1</v>
      </c>
      <c r="AA5676">
        <v>0</v>
      </c>
      <c r="AB5676">
        <v>11</v>
      </c>
      <c r="AC5676">
        <v>0</v>
      </c>
      <c r="AD5676">
        <v>1</v>
      </c>
      <c r="AE5676">
        <v>0</v>
      </c>
      <c r="AY5676" s="59"/>
    </row>
    <row r="5677" spans="1:51">
      <c r="A5677" s="19">
        <v>43849</v>
      </c>
      <c r="B5677" t="s">
        <v>64</v>
      </c>
      <c r="C5677" s="19">
        <v>43970</v>
      </c>
      <c r="D5677">
        <v>54</v>
      </c>
      <c r="E5677">
        <v>34.200000000000003</v>
      </c>
      <c r="F5677">
        <v>7.7</v>
      </c>
      <c r="H5677">
        <v>8.5</v>
      </c>
      <c r="I5677">
        <v>3.5</v>
      </c>
      <c r="J5677">
        <v>20.399999999999999</v>
      </c>
      <c r="K5677">
        <v>1.7</v>
      </c>
      <c r="L5677">
        <v>13.1</v>
      </c>
      <c r="M5677">
        <v>3.6</v>
      </c>
      <c r="N5677">
        <v>55.4</v>
      </c>
      <c r="O5677">
        <v>4.7</v>
      </c>
      <c r="Q5677">
        <v>5.0999999999999996</v>
      </c>
      <c r="R5677">
        <v>2.8</v>
      </c>
      <c r="S5677">
        <v>18.3</v>
      </c>
      <c r="T5677">
        <v>2.1</v>
      </c>
      <c r="U5677">
        <v>8.6999999999999993</v>
      </c>
      <c r="V5677">
        <v>2.7</v>
      </c>
      <c r="W5677">
        <v>29</v>
      </c>
      <c r="X5677">
        <v>1</v>
      </c>
      <c r="Z5677">
        <v>1</v>
      </c>
      <c r="AA5677">
        <v>0</v>
      </c>
      <c r="AB5677">
        <v>18</v>
      </c>
      <c r="AC5677">
        <v>0</v>
      </c>
      <c r="AD5677">
        <v>5</v>
      </c>
      <c r="AE5677">
        <v>0</v>
      </c>
      <c r="AY5677" s="59"/>
    </row>
    <row r="5678" spans="1:51">
      <c r="A5678" s="19">
        <v>43849</v>
      </c>
      <c r="B5678" t="s">
        <v>65</v>
      </c>
      <c r="C5678" s="19">
        <v>43970</v>
      </c>
      <c r="D5678">
        <v>61</v>
      </c>
      <c r="E5678">
        <v>24</v>
      </c>
      <c r="F5678">
        <v>3.4</v>
      </c>
      <c r="H5678">
        <v>9.6</v>
      </c>
      <c r="I5678">
        <v>4.0999999999999996</v>
      </c>
      <c r="J5678">
        <v>25</v>
      </c>
      <c r="K5678">
        <v>2.4</v>
      </c>
      <c r="L5678">
        <v>19.2</v>
      </c>
      <c r="M5678">
        <v>4.9000000000000004</v>
      </c>
      <c r="N5678">
        <v>29.7</v>
      </c>
      <c r="O5678">
        <v>2.9</v>
      </c>
      <c r="Q5678">
        <v>7</v>
      </c>
      <c r="R5678">
        <v>3.7</v>
      </c>
      <c r="S5678">
        <v>31.1</v>
      </c>
      <c r="T5678">
        <v>2.4</v>
      </c>
      <c r="U5678">
        <v>19.3</v>
      </c>
      <c r="V5678">
        <v>3.7</v>
      </c>
      <c r="W5678">
        <v>21</v>
      </c>
      <c r="X5678">
        <v>0</v>
      </c>
      <c r="Z5678">
        <v>2</v>
      </c>
      <c r="AA5678">
        <v>0</v>
      </c>
      <c r="AB5678">
        <v>22</v>
      </c>
      <c r="AC5678">
        <v>0</v>
      </c>
      <c r="AD5678">
        <v>17</v>
      </c>
      <c r="AE5678">
        <v>0</v>
      </c>
      <c r="AY5678" s="59"/>
    </row>
    <row r="5679" spans="1:51">
      <c r="A5679" s="19">
        <v>43849</v>
      </c>
      <c r="B5679" t="s">
        <v>143</v>
      </c>
      <c r="C5679" s="19">
        <v>43984</v>
      </c>
      <c r="D5679">
        <v>20</v>
      </c>
      <c r="E5679">
        <v>45.3</v>
      </c>
      <c r="F5679">
        <v>7.7</v>
      </c>
      <c r="H5679">
        <v>5.4</v>
      </c>
      <c r="I5679">
        <v>2.4</v>
      </c>
      <c r="J5679">
        <v>14.9</v>
      </c>
      <c r="K5679">
        <v>2.4</v>
      </c>
      <c r="L5679">
        <v>11</v>
      </c>
      <c r="M5679">
        <v>3.6</v>
      </c>
      <c r="N5679">
        <v>78.7</v>
      </c>
      <c r="O5679">
        <v>2.9</v>
      </c>
      <c r="Q5679">
        <v>2.2999999999999998</v>
      </c>
      <c r="R5679">
        <v>1.4</v>
      </c>
      <c r="S5679">
        <v>6.7</v>
      </c>
      <c r="T5679">
        <v>1.3</v>
      </c>
      <c r="U5679">
        <v>4.5999999999999996</v>
      </c>
      <c r="V5679">
        <v>1.6</v>
      </c>
      <c r="W5679">
        <v>16</v>
      </c>
      <c r="X5679">
        <v>0</v>
      </c>
      <c r="Z5679">
        <v>0</v>
      </c>
      <c r="AA5679">
        <v>0</v>
      </c>
      <c r="AB5679">
        <v>3</v>
      </c>
      <c r="AC5679">
        <v>0</v>
      </c>
      <c r="AD5679">
        <v>1</v>
      </c>
      <c r="AE5679">
        <v>0</v>
      </c>
      <c r="AY5679" s="59"/>
    </row>
    <row r="5680" spans="1:51">
      <c r="A5680" s="19">
        <v>43849</v>
      </c>
      <c r="B5680" t="s">
        <v>67</v>
      </c>
      <c r="C5680" s="19">
        <v>43984</v>
      </c>
      <c r="D5680">
        <v>19</v>
      </c>
      <c r="E5680">
        <v>28.3</v>
      </c>
      <c r="F5680">
        <v>5.9</v>
      </c>
      <c r="H5680">
        <v>9.5</v>
      </c>
      <c r="I5680">
        <v>2.2999999999999998</v>
      </c>
      <c r="J5680">
        <v>23.1</v>
      </c>
      <c r="K5680">
        <v>1.7</v>
      </c>
      <c r="L5680">
        <v>17</v>
      </c>
      <c r="M5680">
        <v>4.9000000000000004</v>
      </c>
      <c r="N5680">
        <v>39.700000000000003</v>
      </c>
      <c r="O5680">
        <v>4.5</v>
      </c>
      <c r="Q5680">
        <v>6.8</v>
      </c>
      <c r="R5680">
        <v>2.8</v>
      </c>
      <c r="S5680">
        <v>24.8</v>
      </c>
      <c r="T5680">
        <v>2.4</v>
      </c>
      <c r="U5680">
        <v>15.1</v>
      </c>
      <c r="V5680">
        <v>3.6</v>
      </c>
      <c r="W5680">
        <v>8</v>
      </c>
      <c r="X5680">
        <v>0</v>
      </c>
      <c r="Z5680">
        <v>0</v>
      </c>
      <c r="AA5680">
        <v>0</v>
      </c>
      <c r="AB5680">
        <v>6</v>
      </c>
      <c r="AC5680">
        <v>0</v>
      </c>
      <c r="AD5680">
        <v>5</v>
      </c>
      <c r="AE5680">
        <v>0</v>
      </c>
      <c r="AY5680" s="59"/>
    </row>
    <row r="5681" spans="1:51">
      <c r="A5681" s="19">
        <v>43849</v>
      </c>
      <c r="B5681" t="s">
        <v>68</v>
      </c>
      <c r="C5681" s="19">
        <v>43984</v>
      </c>
      <c r="D5681">
        <v>126</v>
      </c>
      <c r="E5681">
        <v>29.1</v>
      </c>
      <c r="F5681">
        <v>7.2</v>
      </c>
      <c r="H5681">
        <v>8.6</v>
      </c>
      <c r="I5681">
        <v>2.8</v>
      </c>
      <c r="J5681">
        <v>22.6</v>
      </c>
      <c r="K5681">
        <v>1.4</v>
      </c>
      <c r="L5681">
        <v>16.5</v>
      </c>
      <c r="M5681">
        <v>4.3</v>
      </c>
      <c r="N5681">
        <v>41.8</v>
      </c>
      <c r="O5681">
        <v>5.2</v>
      </c>
      <c r="Q5681">
        <v>5.9</v>
      </c>
      <c r="R5681">
        <v>3</v>
      </c>
      <c r="S5681">
        <v>24.3</v>
      </c>
      <c r="T5681">
        <v>2.2000000000000002</v>
      </c>
      <c r="U5681">
        <v>13.9</v>
      </c>
      <c r="V5681">
        <v>3.3</v>
      </c>
      <c r="W5681">
        <v>52</v>
      </c>
      <c r="X5681">
        <v>1</v>
      </c>
      <c r="Z5681">
        <v>2</v>
      </c>
      <c r="AA5681">
        <v>0</v>
      </c>
      <c r="AB5681">
        <v>41</v>
      </c>
      <c r="AC5681">
        <v>0</v>
      </c>
      <c r="AD5681">
        <v>30</v>
      </c>
      <c r="AE5681">
        <v>0</v>
      </c>
      <c r="AY5681" s="59"/>
    </row>
    <row r="5682" spans="1:51">
      <c r="A5682" s="19">
        <v>43849</v>
      </c>
      <c r="B5682" t="s">
        <v>69</v>
      </c>
      <c r="C5682" s="19">
        <v>43984</v>
      </c>
      <c r="D5682">
        <v>34</v>
      </c>
      <c r="E5682">
        <v>26</v>
      </c>
      <c r="F5682">
        <v>4</v>
      </c>
      <c r="H5682">
        <v>8.3000000000000007</v>
      </c>
      <c r="I5682">
        <v>2.2999999999999998</v>
      </c>
      <c r="J5682">
        <v>27</v>
      </c>
      <c r="K5682">
        <v>2.4</v>
      </c>
      <c r="L5682">
        <v>15.6</v>
      </c>
      <c r="M5682">
        <v>7</v>
      </c>
      <c r="N5682">
        <v>32.6</v>
      </c>
      <c r="O5682">
        <v>3.3</v>
      </c>
      <c r="Q5682">
        <v>5.7</v>
      </c>
      <c r="R5682">
        <v>2.8</v>
      </c>
      <c r="S5682">
        <v>34</v>
      </c>
      <c r="T5682">
        <v>2.7</v>
      </c>
      <c r="U5682">
        <v>13.5</v>
      </c>
      <c r="V5682">
        <v>4.9000000000000004</v>
      </c>
      <c r="W5682">
        <v>13</v>
      </c>
      <c r="X5682">
        <v>0</v>
      </c>
      <c r="Z5682">
        <v>0</v>
      </c>
      <c r="AA5682">
        <v>0</v>
      </c>
      <c r="AB5682">
        <v>13</v>
      </c>
      <c r="AC5682">
        <v>0</v>
      </c>
      <c r="AD5682">
        <v>8</v>
      </c>
      <c r="AE5682">
        <v>0</v>
      </c>
      <c r="AY5682" s="59"/>
    </row>
    <row r="5683" spans="1:51">
      <c r="A5683" s="19">
        <v>43849</v>
      </c>
      <c r="B5683" t="s">
        <v>70</v>
      </c>
      <c r="C5683" s="19">
        <v>43984</v>
      </c>
      <c r="D5683">
        <v>16</v>
      </c>
      <c r="E5683">
        <v>23.8</v>
      </c>
      <c r="F5683">
        <v>3.6</v>
      </c>
      <c r="H5683">
        <v>13</v>
      </c>
      <c r="I5683">
        <v>6.4</v>
      </c>
      <c r="J5683">
        <v>23.5</v>
      </c>
      <c r="K5683">
        <v>1.4</v>
      </c>
      <c r="L5683">
        <v>16.7</v>
      </c>
      <c r="M5683">
        <v>4.2</v>
      </c>
      <c r="N5683">
        <v>29.9</v>
      </c>
      <c r="O5683">
        <v>3.7</v>
      </c>
      <c r="Q5683">
        <v>10.7</v>
      </c>
      <c r="R5683">
        <v>5.3</v>
      </c>
      <c r="S5683">
        <v>28</v>
      </c>
      <c r="T5683">
        <v>2.2999999999999998</v>
      </c>
      <c r="U5683">
        <v>16.100000000000001</v>
      </c>
      <c r="V5683">
        <v>3.7</v>
      </c>
      <c r="W5683">
        <v>6</v>
      </c>
      <c r="X5683">
        <v>0</v>
      </c>
      <c r="Z5683">
        <v>1</v>
      </c>
      <c r="AA5683">
        <v>0</v>
      </c>
      <c r="AB5683">
        <v>6</v>
      </c>
      <c r="AC5683">
        <v>0</v>
      </c>
      <c r="AD5683">
        <v>4</v>
      </c>
      <c r="AE5683">
        <v>0</v>
      </c>
      <c r="AY5683" s="59"/>
    </row>
    <row r="5684" spans="1:51">
      <c r="A5684" s="19">
        <v>43849</v>
      </c>
      <c r="B5684" t="s">
        <v>71</v>
      </c>
      <c r="C5684" s="19">
        <v>43988</v>
      </c>
      <c r="D5684">
        <v>7</v>
      </c>
      <c r="E5684">
        <v>30.2</v>
      </c>
      <c r="F5684">
        <v>6.8</v>
      </c>
      <c r="H5684">
        <v>8.8000000000000007</v>
      </c>
      <c r="I5684">
        <v>3</v>
      </c>
      <c r="J5684">
        <v>21.2</v>
      </c>
      <c r="K5684">
        <v>1.8</v>
      </c>
      <c r="L5684">
        <v>16.899999999999999</v>
      </c>
      <c r="M5684">
        <v>3.9</v>
      </c>
      <c r="N5684">
        <v>44.1</v>
      </c>
      <c r="O5684">
        <v>4.9000000000000004</v>
      </c>
      <c r="Q5684">
        <v>5.9</v>
      </c>
      <c r="R5684">
        <v>3.2</v>
      </c>
      <c r="S5684">
        <v>21.5</v>
      </c>
      <c r="T5684">
        <v>2.2999999999999998</v>
      </c>
      <c r="U5684">
        <v>14.5</v>
      </c>
      <c r="V5684">
        <v>3.4</v>
      </c>
      <c r="W5684">
        <v>3</v>
      </c>
      <c r="X5684">
        <v>0</v>
      </c>
      <c r="Z5684">
        <v>0</v>
      </c>
      <c r="AA5684">
        <v>0</v>
      </c>
      <c r="AB5684">
        <v>2</v>
      </c>
      <c r="AC5684">
        <v>0</v>
      </c>
      <c r="AD5684">
        <v>2</v>
      </c>
      <c r="AE5684">
        <v>0</v>
      </c>
      <c r="AY5684" s="59"/>
    </row>
    <row r="5685" spans="1:51">
      <c r="A5685" s="19">
        <v>43849</v>
      </c>
      <c r="B5685" t="s">
        <v>73</v>
      </c>
      <c r="C5685" s="19">
        <v>44013</v>
      </c>
      <c r="D5685">
        <v>41</v>
      </c>
      <c r="E5685">
        <v>30</v>
      </c>
      <c r="F5685">
        <v>6.2</v>
      </c>
      <c r="H5685">
        <v>9.6999999999999993</v>
      </c>
      <c r="I5685">
        <v>3.5</v>
      </c>
      <c r="J5685">
        <v>21.1</v>
      </c>
      <c r="K5685">
        <v>2.2999999999999998</v>
      </c>
      <c r="L5685">
        <v>15.7</v>
      </c>
      <c r="M5685">
        <v>4</v>
      </c>
      <c r="N5685">
        <v>54.9</v>
      </c>
      <c r="O5685">
        <v>2.5</v>
      </c>
      <c r="Q5685">
        <v>4.5999999999999996</v>
      </c>
      <c r="R5685">
        <v>1.2</v>
      </c>
      <c r="S5685">
        <v>21.2</v>
      </c>
      <c r="T5685">
        <v>0.7</v>
      </c>
      <c r="U5685">
        <v>13.1</v>
      </c>
      <c r="V5685">
        <v>1.4</v>
      </c>
      <c r="W5685">
        <v>1812</v>
      </c>
      <c r="X5685">
        <v>41</v>
      </c>
      <c r="Z5685">
        <v>121</v>
      </c>
      <c r="AA5685">
        <v>16</v>
      </c>
      <c r="AB5685">
        <v>1179</v>
      </c>
      <c r="AC5685">
        <v>2</v>
      </c>
      <c r="AD5685">
        <v>810</v>
      </c>
      <c r="AE5685">
        <v>0</v>
      </c>
      <c r="AY5685" s="59"/>
    </row>
    <row r="5686" spans="1:51">
      <c r="A5686" s="19">
        <v>43850</v>
      </c>
      <c r="B5686" t="s">
        <v>15</v>
      </c>
      <c r="C5686" s="19">
        <v>43864</v>
      </c>
      <c r="D5686">
        <v>41</v>
      </c>
      <c r="E5686">
        <v>20.8</v>
      </c>
      <c r="F5686">
        <v>2.9</v>
      </c>
      <c r="H5686">
        <v>18.100000000000001</v>
      </c>
      <c r="I5686">
        <v>7.2</v>
      </c>
      <c r="J5686">
        <v>19.7</v>
      </c>
      <c r="K5686">
        <v>3.6</v>
      </c>
      <c r="L5686">
        <v>16.600000000000001</v>
      </c>
      <c r="M5686">
        <v>3.8</v>
      </c>
      <c r="N5686">
        <v>29.1</v>
      </c>
      <c r="O5686">
        <v>0</v>
      </c>
      <c r="Q5686">
        <v>20.2</v>
      </c>
      <c r="R5686">
        <v>3.8</v>
      </c>
      <c r="S5686">
        <v>25.7</v>
      </c>
      <c r="T5686">
        <v>1.9</v>
      </c>
      <c r="U5686">
        <v>17.2</v>
      </c>
      <c r="V5686">
        <v>1.8</v>
      </c>
      <c r="W5686">
        <v>11</v>
      </c>
      <c r="X5686">
        <v>0</v>
      </c>
      <c r="Z5686">
        <v>10</v>
      </c>
      <c r="AA5686">
        <v>0</v>
      </c>
      <c r="AB5686">
        <v>11</v>
      </c>
      <c r="AC5686">
        <v>0</v>
      </c>
      <c r="AD5686">
        <v>9</v>
      </c>
      <c r="AE5686">
        <v>0</v>
      </c>
      <c r="AY5686" s="59"/>
    </row>
    <row r="5687" spans="1:51">
      <c r="A5687" s="19">
        <v>43850</v>
      </c>
      <c r="B5687" t="s">
        <v>16</v>
      </c>
      <c r="C5687" s="19">
        <v>43872</v>
      </c>
      <c r="D5687">
        <v>24</v>
      </c>
      <c r="E5687">
        <v>20.7</v>
      </c>
      <c r="F5687">
        <v>0</v>
      </c>
      <c r="H5687">
        <v>16.7</v>
      </c>
      <c r="I5687">
        <v>5.7</v>
      </c>
      <c r="J5687">
        <v>22.1</v>
      </c>
      <c r="K5687">
        <v>4.4000000000000004</v>
      </c>
      <c r="L5687">
        <v>16.5</v>
      </c>
      <c r="M5687">
        <v>4.4000000000000004</v>
      </c>
      <c r="N5687">
        <v>27.2</v>
      </c>
      <c r="O5687">
        <v>0</v>
      </c>
      <c r="Q5687">
        <v>16.600000000000001</v>
      </c>
      <c r="R5687">
        <v>2.8</v>
      </c>
      <c r="S5687">
        <v>32.4</v>
      </c>
      <c r="T5687">
        <v>2.2000000000000002</v>
      </c>
      <c r="U5687">
        <v>16.3</v>
      </c>
      <c r="V5687">
        <v>2.1</v>
      </c>
      <c r="W5687">
        <v>7</v>
      </c>
      <c r="X5687">
        <v>0</v>
      </c>
      <c r="Z5687">
        <v>5</v>
      </c>
      <c r="AA5687">
        <v>0</v>
      </c>
      <c r="AB5687">
        <v>7</v>
      </c>
      <c r="AC5687">
        <v>0</v>
      </c>
      <c r="AD5687">
        <v>5</v>
      </c>
      <c r="AE5687">
        <v>0</v>
      </c>
      <c r="AY5687" s="59"/>
    </row>
    <row r="5688" spans="1:51">
      <c r="A5688" s="19">
        <v>43850</v>
      </c>
      <c r="B5688" t="s">
        <v>17</v>
      </c>
      <c r="C5688" s="19">
        <v>43883</v>
      </c>
      <c r="D5688">
        <v>36</v>
      </c>
      <c r="E5688">
        <v>27.1</v>
      </c>
      <c r="F5688">
        <v>0</v>
      </c>
      <c r="H5688">
        <v>8.3000000000000007</v>
      </c>
      <c r="I5688">
        <v>2.7</v>
      </c>
      <c r="J5688">
        <v>23.1</v>
      </c>
      <c r="K5688">
        <v>8.4</v>
      </c>
      <c r="L5688">
        <v>15.8</v>
      </c>
      <c r="M5688">
        <v>5.0999999999999996</v>
      </c>
      <c r="N5688">
        <v>45.7</v>
      </c>
      <c r="O5688">
        <v>0</v>
      </c>
      <c r="Q5688">
        <v>3.6</v>
      </c>
      <c r="R5688">
        <v>1.5</v>
      </c>
      <c r="S5688">
        <v>30.2</v>
      </c>
      <c r="T5688">
        <v>4</v>
      </c>
      <c r="U5688">
        <v>12.5</v>
      </c>
      <c r="V5688">
        <v>2.2000000000000002</v>
      </c>
      <c r="W5688">
        <v>14</v>
      </c>
      <c r="X5688">
        <v>0</v>
      </c>
      <c r="Z5688">
        <v>0</v>
      </c>
      <c r="AA5688">
        <v>0</v>
      </c>
      <c r="AB5688">
        <v>12</v>
      </c>
      <c r="AC5688">
        <v>1</v>
      </c>
      <c r="AD5688">
        <v>8</v>
      </c>
      <c r="AE5688">
        <v>0</v>
      </c>
      <c r="AY5688" s="59"/>
    </row>
    <row r="5689" spans="1:51">
      <c r="A5689" s="19">
        <v>43850</v>
      </c>
      <c r="B5689" t="s">
        <v>18</v>
      </c>
      <c r="C5689" s="19">
        <v>43890</v>
      </c>
      <c r="D5689">
        <v>54</v>
      </c>
      <c r="E5689">
        <v>42.5</v>
      </c>
      <c r="F5689">
        <v>0</v>
      </c>
      <c r="H5689">
        <v>6.2</v>
      </c>
      <c r="I5689">
        <v>2.2000000000000002</v>
      </c>
      <c r="J5689">
        <v>15.1</v>
      </c>
      <c r="K5689">
        <v>9.1999999999999993</v>
      </c>
      <c r="L5689">
        <v>11.2</v>
      </c>
      <c r="M5689">
        <v>3.3</v>
      </c>
      <c r="N5689">
        <v>88.7</v>
      </c>
      <c r="O5689">
        <v>0</v>
      </c>
      <c r="Q5689">
        <v>1</v>
      </c>
      <c r="R5689">
        <v>0.4</v>
      </c>
      <c r="S5689">
        <v>5.3</v>
      </c>
      <c r="T5689">
        <v>1.6</v>
      </c>
      <c r="U5689">
        <v>2.1</v>
      </c>
      <c r="V5689">
        <v>0.5</v>
      </c>
      <c r="W5689">
        <v>37</v>
      </c>
      <c r="X5689">
        <v>0</v>
      </c>
      <c r="Z5689">
        <v>0</v>
      </c>
      <c r="AA5689">
        <v>0</v>
      </c>
      <c r="AB5689">
        <v>13</v>
      </c>
      <c r="AC5689">
        <v>1</v>
      </c>
      <c r="AD5689">
        <v>3</v>
      </c>
      <c r="AE5689">
        <v>0</v>
      </c>
      <c r="AY5689" s="59"/>
    </row>
    <row r="5690" spans="1:51">
      <c r="A5690" s="19">
        <v>43850</v>
      </c>
      <c r="B5690" t="s">
        <v>19</v>
      </c>
      <c r="C5690" s="19">
        <v>43893</v>
      </c>
      <c r="D5690">
        <v>52</v>
      </c>
      <c r="E5690">
        <v>43.7</v>
      </c>
      <c r="F5690">
        <v>8.1</v>
      </c>
      <c r="H5690">
        <v>6.4</v>
      </c>
      <c r="I5690">
        <v>2.7</v>
      </c>
      <c r="J5690">
        <v>14.3</v>
      </c>
      <c r="K5690">
        <v>2.4</v>
      </c>
      <c r="L5690">
        <v>11.7</v>
      </c>
      <c r="M5690">
        <v>3.4</v>
      </c>
      <c r="N5690">
        <v>90.4</v>
      </c>
      <c r="O5690">
        <v>1.1000000000000001</v>
      </c>
      <c r="Q5690">
        <v>1</v>
      </c>
      <c r="R5690">
        <v>0.5</v>
      </c>
      <c r="S5690">
        <v>3.8</v>
      </c>
      <c r="T5690">
        <v>0.3</v>
      </c>
      <c r="U5690">
        <v>2.1</v>
      </c>
      <c r="V5690">
        <v>0.5</v>
      </c>
      <c r="W5690">
        <v>42</v>
      </c>
      <c r="X5690">
        <v>1</v>
      </c>
      <c r="Z5690">
        <v>0</v>
      </c>
      <c r="AA5690">
        <v>0</v>
      </c>
      <c r="AB5690">
        <v>6</v>
      </c>
      <c r="AC5690">
        <v>0</v>
      </c>
      <c r="AD5690">
        <v>3</v>
      </c>
      <c r="AE5690">
        <v>0</v>
      </c>
      <c r="AY5690" s="59"/>
    </row>
    <row r="5691" spans="1:51">
      <c r="A5691" s="19">
        <v>43850</v>
      </c>
      <c r="B5691" t="s">
        <v>20</v>
      </c>
      <c r="C5691" s="19">
        <v>43893</v>
      </c>
      <c r="D5691">
        <v>6</v>
      </c>
      <c r="E5691">
        <v>30.2</v>
      </c>
      <c r="F5691">
        <v>6.8</v>
      </c>
      <c r="H5691">
        <v>8.8000000000000007</v>
      </c>
      <c r="I5691">
        <v>3</v>
      </c>
      <c r="J5691">
        <v>21.2</v>
      </c>
      <c r="K5691">
        <v>1.8</v>
      </c>
      <c r="L5691">
        <v>16.899999999999999</v>
      </c>
      <c r="M5691">
        <v>3.9</v>
      </c>
      <c r="N5691">
        <v>54</v>
      </c>
      <c r="O5691">
        <v>2.6</v>
      </c>
      <c r="Q5691">
        <v>3.5</v>
      </c>
      <c r="R5691">
        <v>1.4</v>
      </c>
      <c r="S5691">
        <v>22.4</v>
      </c>
      <c r="T5691">
        <v>1.3</v>
      </c>
      <c r="U5691">
        <v>12.9</v>
      </c>
      <c r="V5691">
        <v>1.6</v>
      </c>
      <c r="W5691">
        <v>3</v>
      </c>
      <c r="X5691">
        <v>0</v>
      </c>
      <c r="Z5691">
        <v>0</v>
      </c>
      <c r="AA5691">
        <v>0</v>
      </c>
      <c r="AB5691">
        <v>2</v>
      </c>
      <c r="AC5691">
        <v>0</v>
      </c>
      <c r="AD5691">
        <v>1</v>
      </c>
      <c r="AE5691">
        <v>0</v>
      </c>
      <c r="AY5691" s="59"/>
    </row>
    <row r="5692" spans="1:51">
      <c r="A5692" s="19">
        <v>43850</v>
      </c>
      <c r="B5692" t="s">
        <v>21</v>
      </c>
      <c r="C5692" s="19">
        <v>43893</v>
      </c>
      <c r="D5692">
        <v>31</v>
      </c>
      <c r="E5692">
        <v>40.1</v>
      </c>
      <c r="F5692">
        <v>8.1999999999999993</v>
      </c>
      <c r="H5692">
        <v>7.8</v>
      </c>
      <c r="I5692">
        <v>3</v>
      </c>
      <c r="J5692">
        <v>15.5</v>
      </c>
      <c r="K5692">
        <v>1.8</v>
      </c>
      <c r="L5692">
        <v>12.6</v>
      </c>
      <c r="M5692">
        <v>3.5</v>
      </c>
      <c r="N5692">
        <v>84</v>
      </c>
      <c r="O5692">
        <v>1.8</v>
      </c>
      <c r="Q5692">
        <v>1.8</v>
      </c>
      <c r="R5692">
        <v>0.7</v>
      </c>
      <c r="S5692">
        <v>6.3</v>
      </c>
      <c r="T5692">
        <v>0.5</v>
      </c>
      <c r="U5692">
        <v>3.9</v>
      </c>
      <c r="V5692">
        <v>0.7</v>
      </c>
      <c r="W5692">
        <v>21</v>
      </c>
      <c r="X5692">
        <v>0</v>
      </c>
      <c r="Z5692">
        <v>0</v>
      </c>
      <c r="AA5692">
        <v>0</v>
      </c>
      <c r="AB5692">
        <v>8</v>
      </c>
      <c r="AC5692">
        <v>0</v>
      </c>
      <c r="AD5692">
        <v>2</v>
      </c>
      <c r="AE5692">
        <v>0</v>
      </c>
      <c r="AY5692" s="59"/>
    </row>
    <row r="5693" spans="1:51">
      <c r="A5693" s="19">
        <v>43850</v>
      </c>
      <c r="B5693" t="s">
        <v>22</v>
      </c>
      <c r="C5693" s="19">
        <v>43893</v>
      </c>
      <c r="D5693">
        <v>416</v>
      </c>
      <c r="E5693">
        <v>26</v>
      </c>
      <c r="F5693">
        <v>5.5</v>
      </c>
      <c r="H5693">
        <v>8.1</v>
      </c>
      <c r="I5693">
        <v>2.5</v>
      </c>
      <c r="J5693">
        <v>23.5</v>
      </c>
      <c r="K5693">
        <v>2.9</v>
      </c>
      <c r="L5693">
        <v>19.399999999999999</v>
      </c>
      <c r="M5693">
        <v>4.7</v>
      </c>
      <c r="N5693">
        <v>38.5</v>
      </c>
      <c r="O5693">
        <v>2.1</v>
      </c>
      <c r="Q5693">
        <v>3.9</v>
      </c>
      <c r="R5693">
        <v>1.5</v>
      </c>
      <c r="S5693">
        <v>29.9</v>
      </c>
      <c r="T5693">
        <v>1.5</v>
      </c>
      <c r="U5693">
        <v>20.100000000000001</v>
      </c>
      <c r="V5693">
        <v>2.1</v>
      </c>
      <c r="W5693">
        <v>155</v>
      </c>
      <c r="X5693">
        <v>1</v>
      </c>
      <c r="Z5693">
        <v>5</v>
      </c>
      <c r="AA5693">
        <v>0</v>
      </c>
      <c r="AB5693">
        <v>140</v>
      </c>
      <c r="AC5693">
        <v>0</v>
      </c>
      <c r="AD5693">
        <v>115</v>
      </c>
      <c r="AE5693">
        <v>0</v>
      </c>
      <c r="AY5693" s="59"/>
    </row>
    <row r="5694" spans="1:51">
      <c r="A5694" s="19">
        <v>43850</v>
      </c>
      <c r="B5694" t="s">
        <v>23</v>
      </c>
      <c r="C5694" s="19">
        <v>43893</v>
      </c>
      <c r="D5694">
        <v>67</v>
      </c>
      <c r="E5694">
        <v>23.8</v>
      </c>
      <c r="F5694">
        <v>5.3</v>
      </c>
      <c r="H5694">
        <v>9.3000000000000007</v>
      </c>
      <c r="I5694">
        <v>2.6</v>
      </c>
      <c r="J5694">
        <v>26.9</v>
      </c>
      <c r="K5694">
        <v>2.5</v>
      </c>
      <c r="L5694">
        <v>17.5</v>
      </c>
      <c r="M5694">
        <v>4.8</v>
      </c>
      <c r="N5694">
        <v>30.7</v>
      </c>
      <c r="O5694">
        <v>2.2999999999999998</v>
      </c>
      <c r="Q5694">
        <v>4.5</v>
      </c>
      <c r="R5694">
        <v>1.3</v>
      </c>
      <c r="S5694">
        <v>42.3</v>
      </c>
      <c r="T5694">
        <v>1.3</v>
      </c>
      <c r="U5694">
        <v>15</v>
      </c>
      <c r="V5694">
        <v>2.2999999999999998</v>
      </c>
      <c r="W5694">
        <v>23</v>
      </c>
      <c r="X5694">
        <v>0</v>
      </c>
      <c r="Z5694">
        <v>1</v>
      </c>
      <c r="AA5694">
        <v>0</v>
      </c>
      <c r="AB5694">
        <v>26</v>
      </c>
      <c r="AC5694">
        <v>0</v>
      </c>
      <c r="AD5694">
        <v>17</v>
      </c>
      <c r="AE5694">
        <v>0</v>
      </c>
      <c r="AY5694" s="59"/>
    </row>
    <row r="5695" spans="1:51">
      <c r="A5695" s="19">
        <v>43850</v>
      </c>
      <c r="B5695" t="s">
        <v>24</v>
      </c>
      <c r="C5695" s="19">
        <v>43893</v>
      </c>
      <c r="D5695">
        <v>13</v>
      </c>
      <c r="E5695">
        <v>30.2</v>
      </c>
      <c r="F5695">
        <v>6.8</v>
      </c>
      <c r="H5695">
        <v>8.8000000000000007</v>
      </c>
      <c r="I5695">
        <v>3</v>
      </c>
      <c r="J5695">
        <v>21.2</v>
      </c>
      <c r="K5695">
        <v>1.8</v>
      </c>
      <c r="L5695">
        <v>16.899999999999999</v>
      </c>
      <c r="M5695">
        <v>3.9</v>
      </c>
      <c r="N5695">
        <v>53.9</v>
      </c>
      <c r="O5695">
        <v>2.7</v>
      </c>
      <c r="Q5695">
        <v>3.7</v>
      </c>
      <c r="R5695">
        <v>1.3</v>
      </c>
      <c r="S5695">
        <v>22.1</v>
      </c>
      <c r="T5695">
        <v>1.1000000000000001</v>
      </c>
      <c r="U5695">
        <v>13</v>
      </c>
      <c r="V5695">
        <v>1.9</v>
      </c>
      <c r="W5695">
        <v>6</v>
      </c>
      <c r="X5695">
        <v>0</v>
      </c>
      <c r="Z5695">
        <v>0</v>
      </c>
      <c r="AA5695">
        <v>0</v>
      </c>
      <c r="AB5695">
        <v>4</v>
      </c>
      <c r="AC5695">
        <v>0</v>
      </c>
      <c r="AD5695">
        <v>3</v>
      </c>
      <c r="AE5695">
        <v>0</v>
      </c>
      <c r="AY5695" s="59"/>
    </row>
    <row r="5696" spans="1:51">
      <c r="A5696" s="19">
        <v>43850</v>
      </c>
      <c r="B5696" t="s">
        <v>25</v>
      </c>
      <c r="C5696" s="19">
        <v>43893</v>
      </c>
      <c r="D5696">
        <v>24</v>
      </c>
      <c r="E5696">
        <v>23.7</v>
      </c>
      <c r="F5696">
        <v>7.4</v>
      </c>
      <c r="H5696">
        <v>11.3</v>
      </c>
      <c r="I5696">
        <v>2.2000000000000002</v>
      </c>
      <c r="J5696">
        <v>20.8</v>
      </c>
      <c r="K5696">
        <v>2.4</v>
      </c>
      <c r="L5696">
        <v>21.2</v>
      </c>
      <c r="M5696">
        <v>3.5</v>
      </c>
      <c r="N5696">
        <v>32.6</v>
      </c>
      <c r="O5696">
        <v>3.5</v>
      </c>
      <c r="Q5696">
        <v>6.9</v>
      </c>
      <c r="R5696">
        <v>1.4</v>
      </c>
      <c r="S5696">
        <v>24.8</v>
      </c>
      <c r="T5696">
        <v>1.6</v>
      </c>
      <c r="U5696">
        <v>26.6</v>
      </c>
      <c r="V5696">
        <v>2.2000000000000002</v>
      </c>
      <c r="W5696">
        <v>8</v>
      </c>
      <c r="X5696">
        <v>0</v>
      </c>
      <c r="Z5696">
        <v>1</v>
      </c>
      <c r="AA5696">
        <v>0</v>
      </c>
      <c r="AB5696">
        <v>7</v>
      </c>
      <c r="AC5696">
        <v>0</v>
      </c>
      <c r="AD5696">
        <v>7</v>
      </c>
      <c r="AE5696">
        <v>0</v>
      </c>
      <c r="AY5696" s="59"/>
    </row>
    <row r="5697" spans="1:51">
      <c r="A5697" s="19">
        <v>43850</v>
      </c>
      <c r="B5697" t="s">
        <v>26</v>
      </c>
      <c r="C5697" s="19">
        <v>43893</v>
      </c>
      <c r="D5697">
        <v>91</v>
      </c>
      <c r="E5697">
        <v>21.3</v>
      </c>
      <c r="F5697">
        <v>6.4</v>
      </c>
      <c r="H5697">
        <v>10.6</v>
      </c>
      <c r="I5697">
        <v>3.1</v>
      </c>
      <c r="J5697">
        <v>19.100000000000001</v>
      </c>
      <c r="K5697">
        <v>2.1</v>
      </c>
      <c r="L5697">
        <v>26.7</v>
      </c>
      <c r="M5697">
        <v>3.4</v>
      </c>
      <c r="N5697">
        <v>23.4</v>
      </c>
      <c r="O5697">
        <v>2.9</v>
      </c>
      <c r="Q5697">
        <v>5.3</v>
      </c>
      <c r="R5697">
        <v>1.6</v>
      </c>
      <c r="S5697">
        <v>19.399999999999999</v>
      </c>
      <c r="T5697">
        <v>1.4</v>
      </c>
      <c r="U5697">
        <v>44.1</v>
      </c>
      <c r="V5697">
        <v>1.5</v>
      </c>
      <c r="W5697">
        <v>28</v>
      </c>
      <c r="X5697">
        <v>0</v>
      </c>
      <c r="Z5697">
        <v>3</v>
      </c>
      <c r="AA5697">
        <v>0</v>
      </c>
      <c r="AB5697">
        <v>25</v>
      </c>
      <c r="AC5697">
        <v>0</v>
      </c>
      <c r="AD5697">
        <v>35</v>
      </c>
      <c r="AE5697">
        <v>0</v>
      </c>
      <c r="AY5697" s="59"/>
    </row>
    <row r="5698" spans="1:51">
      <c r="A5698" s="19">
        <v>43850</v>
      </c>
      <c r="B5698" t="s">
        <v>27</v>
      </c>
      <c r="C5698" s="19">
        <v>43893</v>
      </c>
      <c r="D5698">
        <v>75</v>
      </c>
      <c r="E5698">
        <v>22.7</v>
      </c>
      <c r="F5698">
        <v>4.7</v>
      </c>
      <c r="H5698">
        <v>11.5</v>
      </c>
      <c r="I5698">
        <v>16.100000000000001</v>
      </c>
      <c r="J5698">
        <v>17.899999999999999</v>
      </c>
      <c r="K5698">
        <v>1.2</v>
      </c>
      <c r="L5698">
        <v>15.2</v>
      </c>
      <c r="M5698">
        <v>3.2</v>
      </c>
      <c r="N5698">
        <v>33.4</v>
      </c>
      <c r="O5698">
        <v>2.8</v>
      </c>
      <c r="Q5698">
        <v>8.5</v>
      </c>
      <c r="R5698">
        <v>16.100000000000001</v>
      </c>
      <c r="S5698">
        <v>20.7</v>
      </c>
      <c r="T5698">
        <v>1.6</v>
      </c>
      <c r="U5698">
        <v>14.3</v>
      </c>
      <c r="V5698">
        <v>2.2000000000000002</v>
      </c>
      <c r="W5698">
        <v>22</v>
      </c>
      <c r="X5698">
        <v>0</v>
      </c>
      <c r="Z5698">
        <v>4</v>
      </c>
      <c r="AA5698">
        <v>16</v>
      </c>
      <c r="AB5698">
        <v>18</v>
      </c>
      <c r="AC5698">
        <v>0</v>
      </c>
      <c r="AD5698">
        <v>15</v>
      </c>
      <c r="AE5698">
        <v>0</v>
      </c>
      <c r="AY5698" s="59"/>
    </row>
    <row r="5699" spans="1:51">
      <c r="A5699" s="19">
        <v>43850</v>
      </c>
      <c r="B5699" t="s">
        <v>28</v>
      </c>
      <c r="C5699" s="19">
        <v>43893</v>
      </c>
      <c r="D5699">
        <v>110</v>
      </c>
      <c r="E5699">
        <v>37.700000000000003</v>
      </c>
      <c r="F5699">
        <v>8.5</v>
      </c>
      <c r="H5699">
        <v>7</v>
      </c>
      <c r="I5699">
        <v>2.7</v>
      </c>
      <c r="J5699">
        <v>17.8</v>
      </c>
      <c r="K5699">
        <v>2.2000000000000002</v>
      </c>
      <c r="L5699">
        <v>13.1</v>
      </c>
      <c r="M5699">
        <v>3.7</v>
      </c>
      <c r="N5699">
        <v>77.8</v>
      </c>
      <c r="O5699">
        <v>2.4</v>
      </c>
      <c r="Q5699">
        <v>1.7</v>
      </c>
      <c r="R5699">
        <v>0.8</v>
      </c>
      <c r="S5699">
        <v>10.3</v>
      </c>
      <c r="T5699">
        <v>0.7</v>
      </c>
      <c r="U5699">
        <v>4.9000000000000004</v>
      </c>
      <c r="V5699">
        <v>1</v>
      </c>
      <c r="W5699">
        <v>66</v>
      </c>
      <c r="X5699">
        <v>2</v>
      </c>
      <c r="Z5699">
        <v>1</v>
      </c>
      <c r="AA5699">
        <v>0</v>
      </c>
      <c r="AB5699">
        <v>31</v>
      </c>
      <c r="AC5699">
        <v>0</v>
      </c>
      <c r="AD5699">
        <v>10</v>
      </c>
      <c r="AE5699">
        <v>0</v>
      </c>
      <c r="AY5699" s="59"/>
    </row>
    <row r="5700" spans="1:51">
      <c r="A5700" s="19">
        <v>43850</v>
      </c>
      <c r="B5700" t="s">
        <v>29</v>
      </c>
      <c r="C5700" s="19">
        <v>43893</v>
      </c>
      <c r="D5700">
        <v>37</v>
      </c>
      <c r="E5700">
        <v>32.700000000000003</v>
      </c>
      <c r="F5700">
        <v>7.6</v>
      </c>
      <c r="H5700">
        <v>8</v>
      </c>
      <c r="I5700">
        <v>2.9</v>
      </c>
      <c r="J5700">
        <v>22.9</v>
      </c>
      <c r="K5700">
        <v>2.1</v>
      </c>
      <c r="L5700">
        <v>12.7</v>
      </c>
      <c r="M5700">
        <v>3.6</v>
      </c>
      <c r="N5700">
        <v>61.1</v>
      </c>
      <c r="O5700">
        <v>2.5</v>
      </c>
      <c r="Q5700">
        <v>3.2</v>
      </c>
      <c r="R5700">
        <v>1.2</v>
      </c>
      <c r="S5700">
        <v>23.3</v>
      </c>
      <c r="T5700">
        <v>0.8</v>
      </c>
      <c r="U5700">
        <v>6.1</v>
      </c>
      <c r="V5700">
        <v>1.4</v>
      </c>
      <c r="W5700">
        <v>20</v>
      </c>
      <c r="X5700">
        <v>0</v>
      </c>
      <c r="Z5700">
        <v>0</v>
      </c>
      <c r="AA5700">
        <v>0</v>
      </c>
      <c r="AB5700">
        <v>14</v>
      </c>
      <c r="AC5700">
        <v>0</v>
      </c>
      <c r="AD5700">
        <v>3</v>
      </c>
      <c r="AE5700">
        <v>0</v>
      </c>
      <c r="AY5700" s="59"/>
    </row>
    <row r="5701" spans="1:51">
      <c r="A5701" s="19">
        <v>43850</v>
      </c>
      <c r="B5701" t="s">
        <v>30</v>
      </c>
      <c r="C5701" s="19">
        <v>43893</v>
      </c>
      <c r="D5701">
        <v>64</v>
      </c>
      <c r="E5701">
        <v>39.9</v>
      </c>
      <c r="F5701">
        <v>8.1</v>
      </c>
      <c r="H5701">
        <v>8.1999999999999993</v>
      </c>
      <c r="I5701">
        <v>2.9</v>
      </c>
      <c r="J5701">
        <v>15.7</v>
      </c>
      <c r="K5701">
        <v>1.9</v>
      </c>
      <c r="L5701">
        <v>12.4</v>
      </c>
      <c r="M5701">
        <v>3.6</v>
      </c>
      <c r="N5701">
        <v>83.5</v>
      </c>
      <c r="O5701">
        <v>1.8</v>
      </c>
      <c r="Q5701">
        <v>2</v>
      </c>
      <c r="R5701">
        <v>0.7</v>
      </c>
      <c r="S5701">
        <v>6.7</v>
      </c>
      <c r="T5701">
        <v>0.6</v>
      </c>
      <c r="U5701">
        <v>3.7</v>
      </c>
      <c r="V5701">
        <v>0.7</v>
      </c>
      <c r="W5701">
        <v>41</v>
      </c>
      <c r="X5701">
        <v>1</v>
      </c>
      <c r="Z5701">
        <v>1</v>
      </c>
      <c r="AA5701">
        <v>0</v>
      </c>
      <c r="AB5701">
        <v>16</v>
      </c>
      <c r="AC5701">
        <v>0</v>
      </c>
      <c r="AD5701">
        <v>5</v>
      </c>
      <c r="AE5701">
        <v>0</v>
      </c>
      <c r="AY5701" s="59"/>
    </row>
    <row r="5702" spans="1:51">
      <c r="A5702" s="19">
        <v>43850</v>
      </c>
      <c r="B5702" t="s">
        <v>31</v>
      </c>
      <c r="C5702" s="19">
        <v>43893</v>
      </c>
      <c r="D5702">
        <v>228</v>
      </c>
      <c r="E5702">
        <v>31.9</v>
      </c>
      <c r="F5702">
        <v>7.9</v>
      </c>
      <c r="H5702">
        <v>7.8</v>
      </c>
      <c r="I5702">
        <v>2.8</v>
      </c>
      <c r="J5702">
        <v>19.7</v>
      </c>
      <c r="K5702">
        <v>2</v>
      </c>
      <c r="L5702">
        <v>16.3</v>
      </c>
      <c r="M5702">
        <v>4.2</v>
      </c>
      <c r="N5702">
        <v>60.7</v>
      </c>
      <c r="O5702">
        <v>2.9</v>
      </c>
      <c r="Q5702">
        <v>3</v>
      </c>
      <c r="R5702">
        <v>1.2</v>
      </c>
      <c r="S5702">
        <v>17.8</v>
      </c>
      <c r="T5702">
        <v>1.1000000000000001</v>
      </c>
      <c r="U5702">
        <v>11.2</v>
      </c>
      <c r="V5702">
        <v>1.7</v>
      </c>
      <c r="W5702">
        <v>105</v>
      </c>
      <c r="X5702">
        <v>3</v>
      </c>
      <c r="Z5702">
        <v>2</v>
      </c>
      <c r="AA5702">
        <v>0</v>
      </c>
      <c r="AB5702">
        <v>65</v>
      </c>
      <c r="AC5702">
        <v>0</v>
      </c>
      <c r="AD5702">
        <v>54</v>
      </c>
      <c r="AE5702">
        <v>0</v>
      </c>
      <c r="AY5702" s="59"/>
    </row>
    <row r="5703" spans="1:51">
      <c r="A5703" s="19">
        <v>43850</v>
      </c>
      <c r="B5703" t="s">
        <v>32</v>
      </c>
      <c r="C5703" s="19">
        <v>43893</v>
      </c>
      <c r="D5703">
        <v>29</v>
      </c>
      <c r="E5703">
        <v>21.4</v>
      </c>
      <c r="F5703">
        <v>4.5</v>
      </c>
      <c r="H5703">
        <v>10.3</v>
      </c>
      <c r="I5703">
        <v>4.5999999999999996</v>
      </c>
      <c r="J5703">
        <v>26.3</v>
      </c>
      <c r="K5703">
        <v>2.6</v>
      </c>
      <c r="L5703">
        <v>18</v>
      </c>
      <c r="M5703">
        <v>5</v>
      </c>
      <c r="N5703">
        <v>25</v>
      </c>
      <c r="O5703">
        <v>2</v>
      </c>
      <c r="Q5703">
        <v>5.9</v>
      </c>
      <c r="R5703">
        <v>2.2000000000000002</v>
      </c>
      <c r="S5703">
        <v>43.2</v>
      </c>
      <c r="T5703">
        <v>1.5</v>
      </c>
      <c r="U5703">
        <v>17.3</v>
      </c>
      <c r="V5703">
        <v>2.5</v>
      </c>
      <c r="W5703">
        <v>9</v>
      </c>
      <c r="X5703">
        <v>0</v>
      </c>
      <c r="Z5703">
        <v>1</v>
      </c>
      <c r="AA5703">
        <v>0</v>
      </c>
      <c r="AB5703">
        <v>11</v>
      </c>
      <c r="AC5703">
        <v>0</v>
      </c>
      <c r="AD5703">
        <v>8</v>
      </c>
      <c r="AE5703">
        <v>0</v>
      </c>
      <c r="AY5703" s="59"/>
    </row>
    <row r="5704" spans="1:51">
      <c r="A5704" s="19">
        <v>43850</v>
      </c>
      <c r="B5704" t="s">
        <v>33</v>
      </c>
      <c r="C5704" s="19">
        <v>43893</v>
      </c>
      <c r="D5704">
        <v>16</v>
      </c>
      <c r="E5704">
        <v>18</v>
      </c>
      <c r="F5704">
        <v>5</v>
      </c>
      <c r="H5704">
        <v>9.6999999999999993</v>
      </c>
      <c r="I5704">
        <v>3.2</v>
      </c>
      <c r="J5704">
        <v>35.799999999999997</v>
      </c>
      <c r="K5704">
        <v>2</v>
      </c>
      <c r="L5704">
        <v>15.9</v>
      </c>
      <c r="M5704">
        <v>3</v>
      </c>
      <c r="N5704">
        <v>10.8</v>
      </c>
      <c r="O5704">
        <v>1.3</v>
      </c>
      <c r="Q5704">
        <v>3.3</v>
      </c>
      <c r="R5704">
        <v>1</v>
      </c>
      <c r="S5704">
        <v>72.599999999999994</v>
      </c>
      <c r="T5704">
        <v>0.8</v>
      </c>
      <c r="U5704">
        <v>8.6999999999999993</v>
      </c>
      <c r="V5704">
        <v>1</v>
      </c>
      <c r="W5704">
        <v>4</v>
      </c>
      <c r="X5704">
        <v>0</v>
      </c>
      <c r="Z5704">
        <v>0</v>
      </c>
      <c r="AA5704">
        <v>0</v>
      </c>
      <c r="AB5704">
        <v>8</v>
      </c>
      <c r="AC5704">
        <v>0</v>
      </c>
      <c r="AD5704">
        <v>4</v>
      </c>
      <c r="AE5704">
        <v>0</v>
      </c>
      <c r="AY5704" s="59"/>
    </row>
    <row r="5705" spans="1:51">
      <c r="A5705" s="19">
        <v>43850</v>
      </c>
      <c r="B5705" t="s">
        <v>34</v>
      </c>
      <c r="C5705" s="19">
        <v>43893</v>
      </c>
      <c r="D5705">
        <v>99</v>
      </c>
      <c r="E5705">
        <v>34.200000000000003</v>
      </c>
      <c r="F5705">
        <v>7.1</v>
      </c>
      <c r="H5705">
        <v>10.1</v>
      </c>
      <c r="I5705">
        <v>4.0999999999999996</v>
      </c>
      <c r="J5705">
        <v>18.8</v>
      </c>
      <c r="K5705">
        <v>1.5</v>
      </c>
      <c r="L5705">
        <v>13.1</v>
      </c>
      <c r="M5705">
        <v>3.7</v>
      </c>
      <c r="N5705">
        <v>68.3</v>
      </c>
      <c r="O5705">
        <v>2.2000000000000002</v>
      </c>
      <c r="Q5705">
        <v>4.0999999999999996</v>
      </c>
      <c r="R5705">
        <v>1.4</v>
      </c>
      <c r="S5705">
        <v>14.5</v>
      </c>
      <c r="T5705">
        <v>0.9</v>
      </c>
      <c r="U5705">
        <v>6.9</v>
      </c>
      <c r="V5705">
        <v>1.3</v>
      </c>
      <c r="W5705">
        <v>55</v>
      </c>
      <c r="X5705">
        <v>1</v>
      </c>
      <c r="Z5705">
        <v>3</v>
      </c>
      <c r="AA5705">
        <v>0</v>
      </c>
      <c r="AB5705">
        <v>31</v>
      </c>
      <c r="AC5705">
        <v>0</v>
      </c>
      <c r="AD5705">
        <v>9</v>
      </c>
      <c r="AE5705">
        <v>0</v>
      </c>
      <c r="AY5705" s="59"/>
    </row>
    <row r="5706" spans="1:51">
      <c r="A5706" s="19">
        <v>43850</v>
      </c>
      <c r="B5706" t="s">
        <v>35</v>
      </c>
      <c r="C5706" s="19">
        <v>43900</v>
      </c>
      <c r="D5706">
        <v>20</v>
      </c>
      <c r="E5706">
        <v>24.4</v>
      </c>
      <c r="F5706">
        <v>5.4</v>
      </c>
      <c r="H5706">
        <v>9.5</v>
      </c>
      <c r="I5706">
        <v>2.2999999999999998</v>
      </c>
      <c r="J5706">
        <v>29.7</v>
      </c>
      <c r="K5706">
        <v>1.7</v>
      </c>
      <c r="L5706">
        <v>14.8</v>
      </c>
      <c r="M5706">
        <v>4.9000000000000004</v>
      </c>
      <c r="N5706">
        <v>29.3</v>
      </c>
      <c r="O5706">
        <v>2.2999999999999998</v>
      </c>
      <c r="Q5706">
        <v>4.2</v>
      </c>
      <c r="R5706">
        <v>1.2</v>
      </c>
      <c r="S5706">
        <v>50</v>
      </c>
      <c r="T5706">
        <v>0.9</v>
      </c>
      <c r="U5706">
        <v>9.5</v>
      </c>
      <c r="V5706">
        <v>2.2999999999999998</v>
      </c>
      <c r="W5706">
        <v>8</v>
      </c>
      <c r="X5706">
        <v>0</v>
      </c>
      <c r="Z5706">
        <v>0</v>
      </c>
      <c r="AA5706">
        <v>0</v>
      </c>
      <c r="AB5706">
        <v>9</v>
      </c>
      <c r="AC5706">
        <v>0</v>
      </c>
      <c r="AD5706">
        <v>3</v>
      </c>
      <c r="AE5706">
        <v>0</v>
      </c>
      <c r="AY5706" s="59"/>
    </row>
    <row r="5707" spans="1:51">
      <c r="A5707" s="19">
        <v>43850</v>
      </c>
      <c r="B5707" t="s">
        <v>36</v>
      </c>
      <c r="C5707" s="19">
        <v>43900</v>
      </c>
      <c r="D5707">
        <v>125</v>
      </c>
      <c r="E5707">
        <v>30.3</v>
      </c>
      <c r="F5707">
        <v>6.4</v>
      </c>
      <c r="H5707">
        <v>10.8</v>
      </c>
      <c r="I5707">
        <v>3.5</v>
      </c>
      <c r="J5707">
        <v>21.6</v>
      </c>
      <c r="K5707">
        <v>1.1000000000000001</v>
      </c>
      <c r="L5707">
        <v>15.6</v>
      </c>
      <c r="M5707">
        <v>3.4</v>
      </c>
      <c r="N5707">
        <v>52.4</v>
      </c>
      <c r="O5707">
        <v>2.6</v>
      </c>
      <c r="Q5707">
        <v>5.8</v>
      </c>
      <c r="R5707">
        <v>1.7</v>
      </c>
      <c r="S5707">
        <v>22.7</v>
      </c>
      <c r="T5707">
        <v>1.1000000000000001</v>
      </c>
      <c r="U5707">
        <v>11.8</v>
      </c>
      <c r="V5707">
        <v>1.6</v>
      </c>
      <c r="W5707">
        <v>53</v>
      </c>
      <c r="X5707">
        <v>1</v>
      </c>
      <c r="Z5707">
        <v>5</v>
      </c>
      <c r="AA5707">
        <v>0</v>
      </c>
      <c r="AB5707">
        <v>38</v>
      </c>
      <c r="AC5707">
        <v>0</v>
      </c>
      <c r="AD5707">
        <v>28</v>
      </c>
      <c r="AE5707">
        <v>0</v>
      </c>
      <c r="AY5707" s="59"/>
    </row>
    <row r="5708" spans="1:51">
      <c r="A5708" s="19">
        <v>43850</v>
      </c>
      <c r="B5708" t="s">
        <v>37</v>
      </c>
      <c r="C5708" s="19">
        <v>43900</v>
      </c>
      <c r="D5708">
        <v>36</v>
      </c>
      <c r="E5708">
        <v>46</v>
      </c>
      <c r="F5708">
        <v>8</v>
      </c>
      <c r="H5708">
        <v>5.7</v>
      </c>
      <c r="I5708">
        <v>2.5</v>
      </c>
      <c r="J5708">
        <v>13.6</v>
      </c>
      <c r="K5708">
        <v>2.6</v>
      </c>
      <c r="L5708">
        <v>10.8</v>
      </c>
      <c r="M5708">
        <v>3.4</v>
      </c>
      <c r="N5708">
        <v>92.7</v>
      </c>
      <c r="O5708">
        <v>0.8</v>
      </c>
      <c r="Q5708">
        <v>0.5</v>
      </c>
      <c r="R5708">
        <v>0.4</v>
      </c>
      <c r="S5708">
        <v>2.9</v>
      </c>
      <c r="T5708">
        <v>0.3</v>
      </c>
      <c r="U5708">
        <v>1.7</v>
      </c>
      <c r="V5708">
        <v>0.3</v>
      </c>
      <c r="W5708">
        <v>31</v>
      </c>
      <c r="X5708">
        <v>0</v>
      </c>
      <c r="Z5708">
        <v>0</v>
      </c>
      <c r="AA5708">
        <v>0</v>
      </c>
      <c r="AB5708">
        <v>4</v>
      </c>
      <c r="AC5708">
        <v>0</v>
      </c>
      <c r="AD5708">
        <v>1</v>
      </c>
      <c r="AE5708">
        <v>0</v>
      </c>
      <c r="AY5708" s="59"/>
    </row>
    <row r="5709" spans="1:51">
      <c r="A5709" s="19">
        <v>43850</v>
      </c>
      <c r="B5709" t="s">
        <v>38</v>
      </c>
      <c r="C5709" s="19">
        <v>43900</v>
      </c>
      <c r="D5709">
        <v>68</v>
      </c>
      <c r="E5709">
        <v>38.299999999999997</v>
      </c>
      <c r="F5709">
        <v>7.9</v>
      </c>
      <c r="H5709">
        <v>8.6</v>
      </c>
      <c r="I5709">
        <v>2.9</v>
      </c>
      <c r="J5709">
        <v>16.600000000000001</v>
      </c>
      <c r="K5709">
        <v>1.7</v>
      </c>
      <c r="L5709">
        <v>12.8</v>
      </c>
      <c r="M5709">
        <v>3.7</v>
      </c>
      <c r="N5709">
        <v>78.3</v>
      </c>
      <c r="O5709">
        <v>2.2000000000000002</v>
      </c>
      <c r="Q5709">
        <v>2.5</v>
      </c>
      <c r="R5709">
        <v>1</v>
      </c>
      <c r="S5709">
        <v>8.9</v>
      </c>
      <c r="T5709">
        <v>0.7</v>
      </c>
      <c r="U5709">
        <v>4.8</v>
      </c>
      <c r="V5709">
        <v>1.2</v>
      </c>
      <c r="W5709">
        <v>43</v>
      </c>
      <c r="X5709">
        <v>1</v>
      </c>
      <c r="Z5709">
        <v>1</v>
      </c>
      <c r="AA5709">
        <v>0</v>
      </c>
      <c r="AB5709">
        <v>18</v>
      </c>
      <c r="AC5709">
        <v>0</v>
      </c>
      <c r="AD5709">
        <v>5</v>
      </c>
      <c r="AE5709">
        <v>0</v>
      </c>
      <c r="AY5709" s="59"/>
    </row>
    <row r="5710" spans="1:51">
      <c r="A5710" s="19">
        <v>43850</v>
      </c>
      <c r="B5710" t="s">
        <v>39</v>
      </c>
      <c r="C5710" s="19">
        <v>43900</v>
      </c>
      <c r="D5710">
        <v>14</v>
      </c>
      <c r="E5710">
        <v>25.5</v>
      </c>
      <c r="F5710">
        <v>4.4000000000000004</v>
      </c>
      <c r="H5710">
        <v>13.2</v>
      </c>
      <c r="I5710">
        <v>4.5999999999999996</v>
      </c>
      <c r="J5710">
        <v>23.4</v>
      </c>
      <c r="K5710">
        <v>1.6</v>
      </c>
      <c r="L5710">
        <v>16.3</v>
      </c>
      <c r="M5710">
        <v>3.5</v>
      </c>
      <c r="N5710">
        <v>37.6</v>
      </c>
      <c r="O5710">
        <v>2</v>
      </c>
      <c r="Q5710">
        <v>9</v>
      </c>
      <c r="R5710">
        <v>2.5</v>
      </c>
      <c r="S5710">
        <v>31.2</v>
      </c>
      <c r="T5710">
        <v>1.5</v>
      </c>
      <c r="U5710">
        <v>13.9</v>
      </c>
      <c r="V5710">
        <v>1.9</v>
      </c>
      <c r="W5710">
        <v>5</v>
      </c>
      <c r="X5710">
        <v>0</v>
      </c>
      <c r="Z5710">
        <v>1</v>
      </c>
      <c r="AA5710">
        <v>0</v>
      </c>
      <c r="AB5710">
        <v>5</v>
      </c>
      <c r="AC5710">
        <v>0</v>
      </c>
      <c r="AD5710">
        <v>3</v>
      </c>
      <c r="AE5710">
        <v>0</v>
      </c>
      <c r="AY5710" s="59"/>
    </row>
    <row r="5711" spans="1:51">
      <c r="A5711" s="19">
        <v>43850</v>
      </c>
      <c r="B5711" t="s">
        <v>40</v>
      </c>
      <c r="C5711" s="19">
        <v>43900</v>
      </c>
      <c r="D5711">
        <v>89</v>
      </c>
      <c r="E5711">
        <v>21.3</v>
      </c>
      <c r="F5711">
        <v>6.2</v>
      </c>
      <c r="H5711">
        <v>9.6999999999999993</v>
      </c>
      <c r="I5711">
        <v>4.0999999999999996</v>
      </c>
      <c r="J5711">
        <v>24.6</v>
      </c>
      <c r="K5711">
        <v>2.4</v>
      </c>
      <c r="L5711">
        <v>19.3</v>
      </c>
      <c r="M5711">
        <v>5</v>
      </c>
      <c r="N5711">
        <v>25.3</v>
      </c>
      <c r="O5711">
        <v>3.1</v>
      </c>
      <c r="Q5711">
        <v>5.8</v>
      </c>
      <c r="R5711">
        <v>2.4</v>
      </c>
      <c r="S5711">
        <v>36.6</v>
      </c>
      <c r="T5711">
        <v>1.8</v>
      </c>
      <c r="U5711">
        <v>21.8</v>
      </c>
      <c r="V5711">
        <v>2.8</v>
      </c>
      <c r="W5711">
        <v>28</v>
      </c>
      <c r="X5711">
        <v>0</v>
      </c>
      <c r="Z5711">
        <v>2</v>
      </c>
      <c r="AA5711">
        <v>0</v>
      </c>
      <c r="AB5711">
        <v>33</v>
      </c>
      <c r="AC5711">
        <v>0</v>
      </c>
      <c r="AD5711">
        <v>26</v>
      </c>
      <c r="AE5711">
        <v>0</v>
      </c>
      <c r="AY5711" s="59"/>
    </row>
    <row r="5712" spans="1:51">
      <c r="A5712" s="19">
        <v>43850</v>
      </c>
      <c r="B5712" t="s">
        <v>41</v>
      </c>
      <c r="C5712" s="19">
        <v>43904</v>
      </c>
      <c r="D5712">
        <v>6</v>
      </c>
      <c r="E5712">
        <v>30.2</v>
      </c>
      <c r="F5712">
        <v>6.8</v>
      </c>
      <c r="H5712">
        <v>8.8000000000000007</v>
      </c>
      <c r="I5712">
        <v>3</v>
      </c>
      <c r="J5712">
        <v>21.2</v>
      </c>
      <c r="K5712">
        <v>1.8</v>
      </c>
      <c r="L5712">
        <v>16.899999999999999</v>
      </c>
      <c r="M5712">
        <v>3.9</v>
      </c>
      <c r="N5712">
        <v>52.2</v>
      </c>
      <c r="O5712">
        <v>2.9</v>
      </c>
      <c r="Q5712">
        <v>3.9</v>
      </c>
      <c r="R5712">
        <v>1.7</v>
      </c>
      <c r="S5712">
        <v>22.2</v>
      </c>
      <c r="T5712">
        <v>1.1000000000000001</v>
      </c>
      <c r="U5712">
        <v>13.6</v>
      </c>
      <c r="V5712">
        <v>2</v>
      </c>
      <c r="W5712">
        <v>3</v>
      </c>
      <c r="X5712">
        <v>0</v>
      </c>
      <c r="Z5712">
        <v>0</v>
      </c>
      <c r="AA5712">
        <v>0</v>
      </c>
      <c r="AB5712">
        <v>2</v>
      </c>
      <c r="AC5712">
        <v>0</v>
      </c>
      <c r="AD5712">
        <v>1</v>
      </c>
      <c r="AE5712">
        <v>0</v>
      </c>
      <c r="AY5712" s="59"/>
    </row>
    <row r="5713" spans="1:51">
      <c r="A5713" s="19">
        <v>43850</v>
      </c>
      <c r="B5713" t="s">
        <v>43</v>
      </c>
      <c r="C5713" s="19">
        <v>43907</v>
      </c>
      <c r="D5713">
        <v>67</v>
      </c>
      <c r="E5713">
        <v>30.2</v>
      </c>
      <c r="F5713">
        <v>6.3</v>
      </c>
      <c r="H5713">
        <v>11.3</v>
      </c>
      <c r="I5713">
        <v>3.8</v>
      </c>
      <c r="J5713">
        <v>20.8</v>
      </c>
      <c r="K5713">
        <v>1.2</v>
      </c>
      <c r="L5713">
        <v>15.4</v>
      </c>
      <c r="M5713">
        <v>3.5</v>
      </c>
      <c r="N5713">
        <v>52.5</v>
      </c>
      <c r="O5713">
        <v>2.7</v>
      </c>
      <c r="Q5713">
        <v>6.4</v>
      </c>
      <c r="R5713">
        <v>2</v>
      </c>
      <c r="S5713">
        <v>21.4</v>
      </c>
      <c r="T5713">
        <v>1.4</v>
      </c>
      <c r="U5713">
        <v>11.4</v>
      </c>
      <c r="V5713">
        <v>1.9</v>
      </c>
      <c r="W5713">
        <v>29</v>
      </c>
      <c r="X5713">
        <v>0</v>
      </c>
      <c r="Z5713">
        <v>3</v>
      </c>
      <c r="AA5713">
        <v>0</v>
      </c>
      <c r="AB5713">
        <v>20</v>
      </c>
      <c r="AC5713">
        <v>0</v>
      </c>
      <c r="AD5713">
        <v>15</v>
      </c>
      <c r="AE5713">
        <v>0</v>
      </c>
      <c r="AY5713" s="59"/>
    </row>
    <row r="5714" spans="1:51">
      <c r="A5714" s="19">
        <v>43850</v>
      </c>
      <c r="B5714" t="s">
        <v>44</v>
      </c>
      <c r="C5714" s="19">
        <v>43907</v>
      </c>
      <c r="D5714">
        <v>219</v>
      </c>
      <c r="E5714">
        <v>30.9</v>
      </c>
      <c r="F5714">
        <v>6.4</v>
      </c>
      <c r="H5714">
        <v>9.1999999999999993</v>
      </c>
      <c r="I5714">
        <v>2.2000000000000002</v>
      </c>
      <c r="J5714">
        <v>21.4</v>
      </c>
      <c r="K5714">
        <v>2.2000000000000002</v>
      </c>
      <c r="L5714">
        <v>15.9</v>
      </c>
      <c r="M5714">
        <v>4.5</v>
      </c>
      <c r="N5714">
        <v>54.4</v>
      </c>
      <c r="O5714">
        <v>2.5</v>
      </c>
      <c r="Q5714">
        <v>4.5</v>
      </c>
      <c r="R5714">
        <v>1.4</v>
      </c>
      <c r="S5714">
        <v>22.2</v>
      </c>
      <c r="T5714">
        <v>1.4</v>
      </c>
      <c r="U5714">
        <v>11.3</v>
      </c>
      <c r="V5714">
        <v>2.1</v>
      </c>
      <c r="W5714">
        <v>97</v>
      </c>
      <c r="X5714">
        <v>1</v>
      </c>
      <c r="Z5714">
        <v>5</v>
      </c>
      <c r="AA5714">
        <v>0</v>
      </c>
      <c r="AB5714">
        <v>67</v>
      </c>
      <c r="AC5714">
        <v>0</v>
      </c>
      <c r="AD5714">
        <v>50</v>
      </c>
      <c r="AE5714">
        <v>0</v>
      </c>
      <c r="AY5714" s="59"/>
    </row>
    <row r="5715" spans="1:51">
      <c r="A5715" s="19">
        <v>43850</v>
      </c>
      <c r="B5715" t="s">
        <v>45</v>
      </c>
      <c r="C5715" s="19">
        <v>43907</v>
      </c>
      <c r="D5715">
        <v>155</v>
      </c>
      <c r="E5715">
        <v>37.6</v>
      </c>
      <c r="F5715">
        <v>7.9</v>
      </c>
      <c r="H5715">
        <v>6.8</v>
      </c>
      <c r="I5715">
        <v>3.5</v>
      </c>
      <c r="J5715">
        <v>15.8</v>
      </c>
      <c r="K5715">
        <v>1.8</v>
      </c>
      <c r="L5715">
        <v>15.6</v>
      </c>
      <c r="M5715">
        <v>3.6</v>
      </c>
      <c r="N5715">
        <v>75.099999999999994</v>
      </c>
      <c r="O5715">
        <v>2.5</v>
      </c>
      <c r="Q5715">
        <v>2.1</v>
      </c>
      <c r="R5715">
        <v>1.1000000000000001</v>
      </c>
      <c r="S5715">
        <v>8.6</v>
      </c>
      <c r="T5715">
        <v>0.9</v>
      </c>
      <c r="U5715">
        <v>8.1</v>
      </c>
      <c r="V5715">
        <v>1.2</v>
      </c>
      <c r="W5715">
        <v>83</v>
      </c>
      <c r="X5715">
        <v>2</v>
      </c>
      <c r="Z5715">
        <v>1</v>
      </c>
      <c r="AA5715">
        <v>0</v>
      </c>
      <c r="AB5715">
        <v>35</v>
      </c>
      <c r="AC5715">
        <v>0</v>
      </c>
      <c r="AD5715">
        <v>34</v>
      </c>
      <c r="AE5715">
        <v>0</v>
      </c>
      <c r="AY5715" s="59"/>
    </row>
    <row r="5716" spans="1:51">
      <c r="A5716" s="19">
        <v>43850</v>
      </c>
      <c r="B5716" t="s">
        <v>42</v>
      </c>
      <c r="C5716" s="19">
        <v>43907</v>
      </c>
      <c r="D5716">
        <v>136</v>
      </c>
      <c r="E5716">
        <v>29.5</v>
      </c>
      <c r="F5716">
        <v>6.4</v>
      </c>
      <c r="H5716">
        <v>12.1</v>
      </c>
      <c r="I5716">
        <v>4.0999999999999996</v>
      </c>
      <c r="J5716">
        <v>20.100000000000001</v>
      </c>
      <c r="K5716">
        <v>1.3</v>
      </c>
      <c r="L5716">
        <v>15.7</v>
      </c>
      <c r="M5716">
        <v>3.4</v>
      </c>
      <c r="N5716">
        <v>51.1</v>
      </c>
      <c r="O5716">
        <v>3</v>
      </c>
      <c r="Q5716">
        <v>7.4</v>
      </c>
      <c r="R5716">
        <v>1.8</v>
      </c>
      <c r="S5716">
        <v>20.9</v>
      </c>
      <c r="T5716">
        <v>1.4</v>
      </c>
      <c r="U5716">
        <v>12.2</v>
      </c>
      <c r="V5716">
        <v>1.9</v>
      </c>
      <c r="W5716">
        <v>57</v>
      </c>
      <c r="X5716">
        <v>1</v>
      </c>
      <c r="Z5716">
        <v>9</v>
      </c>
      <c r="AA5716">
        <v>0</v>
      </c>
      <c r="AB5716">
        <v>39</v>
      </c>
      <c r="AC5716">
        <v>0</v>
      </c>
      <c r="AD5716">
        <v>30</v>
      </c>
      <c r="AE5716">
        <v>0</v>
      </c>
      <c r="AY5716" s="59"/>
    </row>
    <row r="5717" spans="1:51">
      <c r="A5717" s="19">
        <v>43850</v>
      </c>
      <c r="B5717" t="s">
        <v>46</v>
      </c>
      <c r="C5717" s="19">
        <v>43914</v>
      </c>
      <c r="D5717">
        <v>105</v>
      </c>
      <c r="E5717">
        <v>42.1</v>
      </c>
      <c r="F5717">
        <v>8.5</v>
      </c>
      <c r="H5717">
        <v>6.8</v>
      </c>
      <c r="I5717">
        <v>2.6</v>
      </c>
      <c r="J5717">
        <v>15.1</v>
      </c>
      <c r="K5717">
        <v>2.2000000000000002</v>
      </c>
      <c r="L5717">
        <v>11.8</v>
      </c>
      <c r="M5717">
        <v>3.5</v>
      </c>
      <c r="N5717">
        <v>84.1</v>
      </c>
      <c r="O5717">
        <v>2</v>
      </c>
      <c r="Q5717">
        <v>1.5</v>
      </c>
      <c r="R5717">
        <v>0.8</v>
      </c>
      <c r="S5717">
        <v>6.3</v>
      </c>
      <c r="T5717">
        <v>0.7</v>
      </c>
      <c r="U5717">
        <v>3.3</v>
      </c>
      <c r="V5717">
        <v>0.9</v>
      </c>
      <c r="W5717">
        <v>71</v>
      </c>
      <c r="X5717">
        <v>2</v>
      </c>
      <c r="Z5717">
        <v>1</v>
      </c>
      <c r="AA5717">
        <v>0</v>
      </c>
      <c r="AB5717">
        <v>25</v>
      </c>
      <c r="AC5717">
        <v>0</v>
      </c>
      <c r="AD5717">
        <v>6</v>
      </c>
      <c r="AE5717">
        <v>0</v>
      </c>
      <c r="AY5717" s="59"/>
    </row>
    <row r="5718" spans="1:51">
      <c r="A5718" s="19">
        <v>43850</v>
      </c>
      <c r="B5718" t="s">
        <v>47</v>
      </c>
      <c r="C5718" s="19">
        <v>43919</v>
      </c>
      <c r="D5718">
        <v>51</v>
      </c>
      <c r="E5718">
        <v>30.2</v>
      </c>
      <c r="F5718">
        <v>6.8</v>
      </c>
      <c r="H5718">
        <v>8.8000000000000007</v>
      </c>
      <c r="I5718">
        <v>3</v>
      </c>
      <c r="J5718">
        <v>21.2</v>
      </c>
      <c r="K5718">
        <v>1.8</v>
      </c>
      <c r="L5718">
        <v>16.899999999999999</v>
      </c>
      <c r="M5718">
        <v>3.9</v>
      </c>
      <c r="N5718">
        <v>50.4</v>
      </c>
      <c r="O5718">
        <v>3.3</v>
      </c>
      <c r="Q5718">
        <v>4.7</v>
      </c>
      <c r="R5718">
        <v>2</v>
      </c>
      <c r="S5718">
        <v>22.4</v>
      </c>
      <c r="T5718">
        <v>1.4</v>
      </c>
      <c r="U5718">
        <v>13.3</v>
      </c>
      <c r="V5718">
        <v>2.1</v>
      </c>
      <c r="W5718">
        <v>22</v>
      </c>
      <c r="X5718">
        <v>0</v>
      </c>
      <c r="Z5718">
        <v>1</v>
      </c>
      <c r="AA5718">
        <v>0</v>
      </c>
      <c r="AB5718">
        <v>16</v>
      </c>
      <c r="AC5718">
        <v>0</v>
      </c>
      <c r="AD5718">
        <v>12</v>
      </c>
      <c r="AE5718">
        <v>0</v>
      </c>
      <c r="AY5718" s="59"/>
    </row>
    <row r="5719" spans="1:51">
      <c r="A5719" s="19">
        <v>43850</v>
      </c>
      <c r="B5719" t="s">
        <v>48</v>
      </c>
      <c r="C5719" s="19">
        <v>43925</v>
      </c>
      <c r="D5719">
        <v>15</v>
      </c>
      <c r="E5719">
        <v>29.6</v>
      </c>
      <c r="F5719">
        <v>5.3</v>
      </c>
      <c r="H5719">
        <v>8.6999999999999993</v>
      </c>
      <c r="I5719">
        <v>2.2000000000000002</v>
      </c>
      <c r="J5719">
        <v>22.7</v>
      </c>
      <c r="K5719">
        <v>2.4</v>
      </c>
      <c r="L5719">
        <v>17.399999999999999</v>
      </c>
      <c r="M5719">
        <v>4.2</v>
      </c>
      <c r="N5719">
        <v>46.6</v>
      </c>
      <c r="O5719">
        <v>2.6</v>
      </c>
      <c r="Q5719">
        <v>4.4000000000000004</v>
      </c>
      <c r="R5719">
        <v>1.9</v>
      </c>
      <c r="S5719">
        <v>25</v>
      </c>
      <c r="T5719">
        <v>1.8</v>
      </c>
      <c r="U5719">
        <v>14.7</v>
      </c>
      <c r="V5719">
        <v>2.5</v>
      </c>
      <c r="W5719">
        <v>6</v>
      </c>
      <c r="X5719">
        <v>0</v>
      </c>
      <c r="Z5719">
        <v>0</v>
      </c>
      <c r="AA5719">
        <v>0</v>
      </c>
      <c r="AB5719">
        <v>5</v>
      </c>
      <c r="AC5719">
        <v>0</v>
      </c>
      <c r="AD5719">
        <v>4</v>
      </c>
      <c r="AE5719">
        <v>0</v>
      </c>
      <c r="AY5719" s="59"/>
    </row>
    <row r="5720" spans="1:51">
      <c r="A5720" s="19">
        <v>43850</v>
      </c>
      <c r="B5720" t="s">
        <v>49</v>
      </c>
      <c r="C5720" s="19">
        <v>43925</v>
      </c>
      <c r="D5720">
        <v>24</v>
      </c>
      <c r="E5720">
        <v>23.2</v>
      </c>
      <c r="F5720">
        <v>6.6</v>
      </c>
      <c r="H5720">
        <v>8.1</v>
      </c>
      <c r="I5720">
        <v>2.6</v>
      </c>
      <c r="J5720">
        <v>25.2</v>
      </c>
      <c r="K5720">
        <v>2.8</v>
      </c>
      <c r="L5720">
        <v>18.8</v>
      </c>
      <c r="M5720">
        <v>5.4</v>
      </c>
      <c r="N5720">
        <v>28.4</v>
      </c>
      <c r="O5720">
        <v>3.9</v>
      </c>
      <c r="Q5720">
        <v>4.9000000000000004</v>
      </c>
      <c r="R5720">
        <v>2</v>
      </c>
      <c r="S5720">
        <v>35.4</v>
      </c>
      <c r="T5720">
        <v>2.5</v>
      </c>
      <c r="U5720">
        <v>19.2</v>
      </c>
      <c r="V5720">
        <v>3.3</v>
      </c>
      <c r="W5720">
        <v>8</v>
      </c>
      <c r="X5720">
        <v>0</v>
      </c>
      <c r="Z5720">
        <v>0</v>
      </c>
      <c r="AA5720">
        <v>0</v>
      </c>
      <c r="AB5720">
        <v>9</v>
      </c>
      <c r="AC5720">
        <v>0</v>
      </c>
      <c r="AD5720">
        <v>7</v>
      </c>
      <c r="AE5720">
        <v>0</v>
      </c>
      <c r="AY5720" s="59"/>
    </row>
    <row r="5721" spans="1:51">
      <c r="A5721" s="19">
        <v>43850</v>
      </c>
      <c r="B5721" t="s">
        <v>50</v>
      </c>
      <c r="C5721" s="19">
        <v>43925</v>
      </c>
      <c r="D5721">
        <v>54</v>
      </c>
      <c r="E5721">
        <v>46.1</v>
      </c>
      <c r="F5721">
        <v>6.3</v>
      </c>
      <c r="H5721">
        <v>6</v>
      </c>
      <c r="I5721">
        <v>2.7</v>
      </c>
      <c r="J5721">
        <v>14.3</v>
      </c>
      <c r="K5721">
        <v>2.5</v>
      </c>
      <c r="L5721">
        <v>11.2</v>
      </c>
      <c r="M5721">
        <v>3.5</v>
      </c>
      <c r="N5721">
        <v>89</v>
      </c>
      <c r="O5721">
        <v>1.2</v>
      </c>
      <c r="Q5721">
        <v>1.2</v>
      </c>
      <c r="R5721">
        <v>0.6</v>
      </c>
      <c r="S5721">
        <v>4</v>
      </c>
      <c r="T5721">
        <v>0.5</v>
      </c>
      <c r="U5721">
        <v>2.2999999999999998</v>
      </c>
      <c r="V5721">
        <v>0.8</v>
      </c>
      <c r="W5721">
        <v>44</v>
      </c>
      <c r="X5721">
        <v>0</v>
      </c>
      <c r="Z5721">
        <v>0</v>
      </c>
      <c r="AA5721">
        <v>0</v>
      </c>
      <c r="AB5721">
        <v>7</v>
      </c>
      <c r="AC5721">
        <v>0</v>
      </c>
      <c r="AD5721">
        <v>3</v>
      </c>
      <c r="AE5721">
        <v>0</v>
      </c>
      <c r="AY5721" s="59"/>
    </row>
    <row r="5722" spans="1:51">
      <c r="A5722" s="19">
        <v>43850</v>
      </c>
      <c r="B5722" t="s">
        <v>51</v>
      </c>
      <c r="C5722" s="19">
        <v>43925</v>
      </c>
      <c r="D5722">
        <v>14</v>
      </c>
      <c r="E5722">
        <v>28.3</v>
      </c>
      <c r="F5722">
        <v>4.2</v>
      </c>
      <c r="H5722">
        <v>10.1</v>
      </c>
      <c r="I5722">
        <v>2.7</v>
      </c>
      <c r="J5722">
        <v>24</v>
      </c>
      <c r="K5722">
        <v>2.6</v>
      </c>
      <c r="L5722">
        <v>16.3</v>
      </c>
      <c r="M5722">
        <v>4.4000000000000004</v>
      </c>
      <c r="N5722">
        <v>43.2</v>
      </c>
      <c r="O5722">
        <v>2.2000000000000002</v>
      </c>
      <c r="Q5722">
        <v>5.9</v>
      </c>
      <c r="R5722">
        <v>1.8</v>
      </c>
      <c r="S5722">
        <v>29.3</v>
      </c>
      <c r="T5722">
        <v>2</v>
      </c>
      <c r="U5722">
        <v>12.8</v>
      </c>
      <c r="V5722">
        <v>2.4</v>
      </c>
      <c r="W5722">
        <v>6</v>
      </c>
      <c r="X5722">
        <v>0</v>
      </c>
      <c r="Z5722">
        <v>0</v>
      </c>
      <c r="AA5722">
        <v>0</v>
      </c>
      <c r="AB5722">
        <v>5</v>
      </c>
      <c r="AC5722">
        <v>0</v>
      </c>
      <c r="AD5722">
        <v>3</v>
      </c>
      <c r="AE5722">
        <v>0</v>
      </c>
      <c r="AY5722" s="59"/>
    </row>
    <row r="5723" spans="1:51">
      <c r="A5723" s="19">
        <v>43850</v>
      </c>
      <c r="B5723" t="s">
        <v>52</v>
      </c>
      <c r="C5723" s="19">
        <v>43928</v>
      </c>
      <c r="D5723">
        <v>84</v>
      </c>
      <c r="E5723">
        <v>24.8</v>
      </c>
      <c r="F5723">
        <v>6.9</v>
      </c>
      <c r="H5723">
        <v>12.2</v>
      </c>
      <c r="I5723">
        <v>4.5</v>
      </c>
      <c r="J5723">
        <v>21.9</v>
      </c>
      <c r="K5723">
        <v>1.6</v>
      </c>
      <c r="L5723">
        <v>16.7</v>
      </c>
      <c r="M5723">
        <v>4.0999999999999996</v>
      </c>
      <c r="N5723">
        <v>35.1</v>
      </c>
      <c r="O5723">
        <v>4.0999999999999996</v>
      </c>
      <c r="Q5723">
        <v>9.1</v>
      </c>
      <c r="R5723">
        <v>3</v>
      </c>
      <c r="S5723">
        <v>27.5</v>
      </c>
      <c r="T5723">
        <v>1.9</v>
      </c>
      <c r="U5723">
        <v>16</v>
      </c>
      <c r="V5723">
        <v>2.8</v>
      </c>
      <c r="W5723">
        <v>30</v>
      </c>
      <c r="X5723">
        <v>1</v>
      </c>
      <c r="Z5723">
        <v>6</v>
      </c>
      <c r="AA5723">
        <v>0</v>
      </c>
      <c r="AB5723">
        <v>27</v>
      </c>
      <c r="AC5723">
        <v>0</v>
      </c>
      <c r="AD5723">
        <v>20</v>
      </c>
      <c r="AE5723">
        <v>0</v>
      </c>
      <c r="AY5723" s="59"/>
    </row>
    <row r="5724" spans="1:51">
      <c r="A5724" s="19">
        <v>43850</v>
      </c>
      <c r="B5724" t="s">
        <v>53</v>
      </c>
      <c r="C5724" s="19">
        <v>43949</v>
      </c>
      <c r="D5724">
        <v>60</v>
      </c>
      <c r="E5724">
        <v>23.9</v>
      </c>
      <c r="F5724">
        <v>7.9</v>
      </c>
      <c r="H5724">
        <v>10.9</v>
      </c>
      <c r="I5724">
        <v>3.1</v>
      </c>
      <c r="J5724">
        <v>21.4</v>
      </c>
      <c r="K5724">
        <v>2.5</v>
      </c>
      <c r="L5724">
        <v>19.3</v>
      </c>
      <c r="M5724">
        <v>3.7</v>
      </c>
      <c r="N5724">
        <v>31.5</v>
      </c>
      <c r="O5724">
        <v>5.2</v>
      </c>
      <c r="Q5724">
        <v>8.1</v>
      </c>
      <c r="R5724">
        <v>3</v>
      </c>
      <c r="S5724">
        <v>25.3</v>
      </c>
      <c r="T5724">
        <v>2.8</v>
      </c>
      <c r="U5724">
        <v>20.7</v>
      </c>
      <c r="V5724">
        <v>3.2</v>
      </c>
      <c r="W5724">
        <v>21</v>
      </c>
      <c r="X5724">
        <v>1</v>
      </c>
      <c r="Z5724">
        <v>3</v>
      </c>
      <c r="AA5724">
        <v>0</v>
      </c>
      <c r="AB5724">
        <v>19</v>
      </c>
      <c r="AC5724">
        <v>0</v>
      </c>
      <c r="AD5724">
        <v>17</v>
      </c>
      <c r="AE5724">
        <v>0</v>
      </c>
      <c r="AY5724" s="59"/>
    </row>
    <row r="5725" spans="1:51">
      <c r="A5725" s="19">
        <v>43850</v>
      </c>
      <c r="B5725" t="s">
        <v>54</v>
      </c>
      <c r="C5725" s="19">
        <v>43949</v>
      </c>
      <c r="D5725">
        <v>21</v>
      </c>
      <c r="E5725">
        <v>35.200000000000003</v>
      </c>
      <c r="F5725">
        <v>6.9</v>
      </c>
      <c r="H5725">
        <v>9.4</v>
      </c>
      <c r="I5725">
        <v>1.9</v>
      </c>
      <c r="J5725">
        <v>18.899999999999999</v>
      </c>
      <c r="K5725">
        <v>1.9</v>
      </c>
      <c r="L5725">
        <v>15.3</v>
      </c>
      <c r="M5725">
        <v>3.1</v>
      </c>
      <c r="N5725">
        <v>60.5</v>
      </c>
      <c r="O5725">
        <v>3.3</v>
      </c>
      <c r="Q5725">
        <v>5.2</v>
      </c>
      <c r="R5725">
        <v>1.6</v>
      </c>
      <c r="S5725">
        <v>15.1</v>
      </c>
      <c r="T5725">
        <v>1.8</v>
      </c>
      <c r="U5725">
        <v>9.9</v>
      </c>
      <c r="V5725">
        <v>2.1</v>
      </c>
      <c r="W5725">
        <v>11</v>
      </c>
      <c r="X5725">
        <v>0</v>
      </c>
      <c r="Z5725">
        <v>0</v>
      </c>
      <c r="AA5725">
        <v>0</v>
      </c>
      <c r="AB5725">
        <v>6</v>
      </c>
      <c r="AC5725">
        <v>0</v>
      </c>
      <c r="AD5725">
        <v>5</v>
      </c>
      <c r="AE5725">
        <v>0</v>
      </c>
      <c r="AY5725" s="59"/>
    </row>
    <row r="5726" spans="1:51">
      <c r="A5726" s="19">
        <v>43850</v>
      </c>
      <c r="B5726" t="s">
        <v>55</v>
      </c>
      <c r="C5726" s="19">
        <v>43949</v>
      </c>
      <c r="D5726">
        <v>96</v>
      </c>
      <c r="E5726">
        <v>31.8</v>
      </c>
      <c r="F5726">
        <v>7.6</v>
      </c>
      <c r="H5726">
        <v>8.9</v>
      </c>
      <c r="I5726">
        <v>2</v>
      </c>
      <c r="J5726">
        <v>19.600000000000001</v>
      </c>
      <c r="K5726">
        <v>2.7</v>
      </c>
      <c r="L5726">
        <v>16.600000000000001</v>
      </c>
      <c r="M5726">
        <v>3.4</v>
      </c>
      <c r="N5726">
        <v>52.4</v>
      </c>
      <c r="O5726">
        <v>4.0999999999999996</v>
      </c>
      <c r="Q5726">
        <v>5.4</v>
      </c>
      <c r="R5726">
        <v>1.9</v>
      </c>
      <c r="S5726">
        <v>18.600000000000001</v>
      </c>
      <c r="T5726">
        <v>1.9</v>
      </c>
      <c r="U5726">
        <v>12.9</v>
      </c>
      <c r="V5726">
        <v>2.4</v>
      </c>
      <c r="W5726">
        <v>43</v>
      </c>
      <c r="X5726">
        <v>1</v>
      </c>
      <c r="Z5726">
        <v>2</v>
      </c>
      <c r="AA5726">
        <v>0</v>
      </c>
      <c r="AB5726">
        <v>27</v>
      </c>
      <c r="AC5726">
        <v>0</v>
      </c>
      <c r="AD5726">
        <v>23</v>
      </c>
      <c r="AE5726">
        <v>0</v>
      </c>
      <c r="AY5726" s="59"/>
    </row>
    <row r="5727" spans="1:51">
      <c r="A5727" s="19">
        <v>43850</v>
      </c>
      <c r="B5727" t="s">
        <v>56</v>
      </c>
      <c r="C5727" s="19">
        <v>43949</v>
      </c>
      <c r="D5727">
        <v>274</v>
      </c>
      <c r="E5727">
        <v>29.8</v>
      </c>
      <c r="F5727">
        <v>12.4</v>
      </c>
      <c r="H5727">
        <v>9</v>
      </c>
      <c r="I5727">
        <v>2</v>
      </c>
      <c r="J5727">
        <v>19.100000000000001</v>
      </c>
      <c r="K5727">
        <v>1.9</v>
      </c>
      <c r="L5727">
        <v>15.1</v>
      </c>
      <c r="M5727">
        <v>3.2</v>
      </c>
      <c r="N5727">
        <v>47.6</v>
      </c>
      <c r="O5727">
        <v>8.4</v>
      </c>
      <c r="Q5727">
        <v>5.9</v>
      </c>
      <c r="R5727">
        <v>2.2000000000000002</v>
      </c>
      <c r="S5727">
        <v>18.5</v>
      </c>
      <c r="T5727">
        <v>2.2000000000000002</v>
      </c>
      <c r="U5727">
        <v>12.4</v>
      </c>
      <c r="V5727">
        <v>2.6</v>
      </c>
      <c r="W5727">
        <v>116</v>
      </c>
      <c r="X5727">
        <v>19</v>
      </c>
      <c r="Z5727">
        <v>5</v>
      </c>
      <c r="AA5727">
        <v>0</v>
      </c>
      <c r="AB5727">
        <v>75</v>
      </c>
      <c r="AC5727">
        <v>0</v>
      </c>
      <c r="AD5727">
        <v>59</v>
      </c>
      <c r="AE5727">
        <v>0</v>
      </c>
      <c r="AY5727" s="59"/>
    </row>
    <row r="5728" spans="1:51">
      <c r="A5728" s="19">
        <v>43850</v>
      </c>
      <c r="B5728" t="s">
        <v>57</v>
      </c>
      <c r="C5728" s="19">
        <v>43949</v>
      </c>
      <c r="D5728">
        <v>186</v>
      </c>
      <c r="E5728">
        <v>32.799999999999997</v>
      </c>
      <c r="F5728">
        <v>5.7</v>
      </c>
      <c r="H5728">
        <v>11.4</v>
      </c>
      <c r="I5728">
        <v>3.7</v>
      </c>
      <c r="J5728">
        <v>19.600000000000001</v>
      </c>
      <c r="K5728">
        <v>1.2</v>
      </c>
      <c r="L5728">
        <v>14.9</v>
      </c>
      <c r="M5728">
        <v>3.4</v>
      </c>
      <c r="N5728">
        <v>54.6</v>
      </c>
      <c r="O5728">
        <v>2.9</v>
      </c>
      <c r="Q5728">
        <v>6.9</v>
      </c>
      <c r="R5728">
        <v>2.7</v>
      </c>
      <c r="S5728">
        <v>17.8</v>
      </c>
      <c r="T5728">
        <v>1.7</v>
      </c>
      <c r="U5728">
        <v>10.7</v>
      </c>
      <c r="V5728">
        <v>2.4</v>
      </c>
      <c r="W5728">
        <v>94</v>
      </c>
      <c r="X5728">
        <v>0</v>
      </c>
      <c r="Z5728">
        <v>9</v>
      </c>
      <c r="AA5728">
        <v>0</v>
      </c>
      <c r="AB5728">
        <v>56</v>
      </c>
      <c r="AC5728">
        <v>0</v>
      </c>
      <c r="AD5728">
        <v>27</v>
      </c>
      <c r="AE5728">
        <v>0</v>
      </c>
      <c r="AY5728" s="59"/>
    </row>
    <row r="5729" spans="1:51">
      <c r="A5729" s="19">
        <v>43850</v>
      </c>
      <c r="B5729" t="s">
        <v>58</v>
      </c>
      <c r="C5729" s="19">
        <v>43949</v>
      </c>
      <c r="D5729">
        <v>26</v>
      </c>
      <c r="E5729">
        <v>25</v>
      </c>
      <c r="F5729">
        <v>6.8</v>
      </c>
      <c r="H5729">
        <v>11.3</v>
      </c>
      <c r="I5729">
        <v>2.4</v>
      </c>
      <c r="J5729">
        <v>22.2</v>
      </c>
      <c r="K5729">
        <v>2.4</v>
      </c>
      <c r="L5729">
        <v>18.7</v>
      </c>
      <c r="M5729">
        <v>3.8</v>
      </c>
      <c r="N5729">
        <v>33.4</v>
      </c>
      <c r="O5729">
        <v>4.5</v>
      </c>
      <c r="Q5729">
        <v>8.1</v>
      </c>
      <c r="R5729">
        <v>2.6</v>
      </c>
      <c r="S5729">
        <v>26</v>
      </c>
      <c r="T5729">
        <v>2.5</v>
      </c>
      <c r="U5729">
        <v>19.5</v>
      </c>
      <c r="V5729">
        <v>2.9</v>
      </c>
      <c r="W5729">
        <v>9</v>
      </c>
      <c r="X5729">
        <v>0</v>
      </c>
      <c r="Z5729">
        <v>1</v>
      </c>
      <c r="AA5729">
        <v>0</v>
      </c>
      <c r="AB5729">
        <v>8</v>
      </c>
      <c r="AC5729">
        <v>0</v>
      </c>
      <c r="AD5729">
        <v>7</v>
      </c>
      <c r="AE5729">
        <v>0</v>
      </c>
      <c r="AY5729" s="59"/>
    </row>
    <row r="5730" spans="1:51">
      <c r="A5730" s="19">
        <v>43850</v>
      </c>
      <c r="B5730" t="s">
        <v>59</v>
      </c>
      <c r="C5730" s="19">
        <v>43953</v>
      </c>
      <c r="D5730">
        <v>7</v>
      </c>
      <c r="E5730">
        <v>30.2</v>
      </c>
      <c r="F5730">
        <v>6.8</v>
      </c>
      <c r="H5730">
        <v>8.8000000000000007</v>
      </c>
      <c r="I5730">
        <v>3</v>
      </c>
      <c r="J5730">
        <v>21.2</v>
      </c>
      <c r="K5730">
        <v>1.8</v>
      </c>
      <c r="L5730">
        <v>16.899999999999999</v>
      </c>
      <c r="M5730">
        <v>3.9</v>
      </c>
      <c r="N5730">
        <v>46.4</v>
      </c>
      <c r="O5730">
        <v>3.7</v>
      </c>
      <c r="Q5730">
        <v>5.8</v>
      </c>
      <c r="R5730">
        <v>2.7</v>
      </c>
      <c r="S5730">
        <v>22.2</v>
      </c>
      <c r="T5730">
        <v>1.8</v>
      </c>
      <c r="U5730">
        <v>14.1</v>
      </c>
      <c r="V5730">
        <v>3</v>
      </c>
      <c r="W5730">
        <v>3</v>
      </c>
      <c r="X5730">
        <v>0</v>
      </c>
      <c r="Z5730">
        <v>0</v>
      </c>
      <c r="AA5730">
        <v>0</v>
      </c>
      <c r="AB5730">
        <v>2</v>
      </c>
      <c r="AC5730">
        <v>0</v>
      </c>
      <c r="AD5730">
        <v>2</v>
      </c>
      <c r="AE5730">
        <v>0</v>
      </c>
      <c r="AY5730" s="59"/>
    </row>
    <row r="5731" spans="1:51">
      <c r="A5731" s="19">
        <v>43850</v>
      </c>
      <c r="B5731" t="s">
        <v>60</v>
      </c>
      <c r="C5731" s="19">
        <v>43953</v>
      </c>
      <c r="D5731">
        <v>39</v>
      </c>
      <c r="E5731">
        <v>23.6</v>
      </c>
      <c r="F5731">
        <v>5.0999999999999996</v>
      </c>
      <c r="H5731">
        <v>12.5</v>
      </c>
      <c r="I5731">
        <v>6.4</v>
      </c>
      <c r="J5731">
        <v>23.9</v>
      </c>
      <c r="K5731">
        <v>1.3</v>
      </c>
      <c r="L5731">
        <v>15.8</v>
      </c>
      <c r="M5731">
        <v>4</v>
      </c>
      <c r="N5731">
        <v>30</v>
      </c>
      <c r="O5731">
        <v>3.6</v>
      </c>
      <c r="Q5731">
        <v>9.9</v>
      </c>
      <c r="R5731">
        <v>4.8</v>
      </c>
      <c r="S5731">
        <v>31.2</v>
      </c>
      <c r="T5731">
        <v>2.2999999999999998</v>
      </c>
      <c r="U5731">
        <v>14.5</v>
      </c>
      <c r="V5731">
        <v>3.3</v>
      </c>
      <c r="W5731">
        <v>13</v>
      </c>
      <c r="X5731">
        <v>0</v>
      </c>
      <c r="Z5731">
        <v>3</v>
      </c>
      <c r="AA5731">
        <v>0</v>
      </c>
      <c r="AB5731">
        <v>14</v>
      </c>
      <c r="AC5731">
        <v>0</v>
      </c>
      <c r="AD5731">
        <v>9</v>
      </c>
      <c r="AE5731">
        <v>0</v>
      </c>
      <c r="AY5731" s="59"/>
    </row>
    <row r="5732" spans="1:51">
      <c r="A5732" s="19">
        <v>43850</v>
      </c>
      <c r="B5732" t="s">
        <v>61</v>
      </c>
      <c r="C5732" s="19">
        <v>43956</v>
      </c>
      <c r="D5732">
        <v>82</v>
      </c>
      <c r="E5732">
        <v>26.9</v>
      </c>
      <c r="F5732">
        <v>4.2</v>
      </c>
      <c r="H5732">
        <v>17</v>
      </c>
      <c r="I5732">
        <v>4.5</v>
      </c>
      <c r="J5732">
        <v>20.2</v>
      </c>
      <c r="K5732">
        <v>1</v>
      </c>
      <c r="L5732">
        <v>15.4</v>
      </c>
      <c r="M5732">
        <v>3.5</v>
      </c>
      <c r="N5732">
        <v>38.200000000000003</v>
      </c>
      <c r="O5732">
        <v>3.2</v>
      </c>
      <c r="Q5732">
        <v>14.9</v>
      </c>
      <c r="R5732">
        <v>3.4</v>
      </c>
      <c r="S5732">
        <v>21.7</v>
      </c>
      <c r="T5732">
        <v>2.1</v>
      </c>
      <c r="U5732">
        <v>13.2</v>
      </c>
      <c r="V5732">
        <v>3</v>
      </c>
      <c r="W5732">
        <v>28</v>
      </c>
      <c r="X5732">
        <v>0</v>
      </c>
      <c r="Z5732">
        <v>18</v>
      </c>
      <c r="AA5732">
        <v>0</v>
      </c>
      <c r="AB5732">
        <v>21</v>
      </c>
      <c r="AC5732">
        <v>0</v>
      </c>
      <c r="AD5732">
        <v>16</v>
      </c>
      <c r="AE5732">
        <v>0</v>
      </c>
      <c r="AY5732" s="59"/>
    </row>
    <row r="5733" spans="1:51">
      <c r="A5733" s="19">
        <v>43850</v>
      </c>
      <c r="B5733" t="s">
        <v>62</v>
      </c>
      <c r="C5733" s="19">
        <v>43963</v>
      </c>
      <c r="D5733">
        <v>29</v>
      </c>
      <c r="E5733">
        <v>23.3</v>
      </c>
      <c r="F5733">
        <v>5.7</v>
      </c>
      <c r="H5733">
        <v>12.4</v>
      </c>
      <c r="I5733">
        <v>6.4</v>
      </c>
      <c r="J5733">
        <v>23.7</v>
      </c>
      <c r="K5733">
        <v>1.3</v>
      </c>
      <c r="L5733">
        <v>15.7</v>
      </c>
      <c r="M5733">
        <v>4</v>
      </c>
      <c r="N5733">
        <v>29.2</v>
      </c>
      <c r="O5733">
        <v>4.5</v>
      </c>
      <c r="Q5733">
        <v>9.9</v>
      </c>
      <c r="R5733">
        <v>5.0999999999999996</v>
      </c>
      <c r="S5733">
        <v>30.6</v>
      </c>
      <c r="T5733">
        <v>2.6</v>
      </c>
      <c r="U5733">
        <v>14.4</v>
      </c>
      <c r="V5733">
        <v>3.4</v>
      </c>
      <c r="W5733">
        <v>10</v>
      </c>
      <c r="X5733">
        <v>0</v>
      </c>
      <c r="Z5733">
        <v>2</v>
      </c>
      <c r="AA5733">
        <v>0</v>
      </c>
      <c r="AB5733">
        <v>10</v>
      </c>
      <c r="AC5733">
        <v>0</v>
      </c>
      <c r="AD5733">
        <v>7</v>
      </c>
      <c r="AE5733">
        <v>0</v>
      </c>
      <c r="AY5733" s="59"/>
    </row>
    <row r="5734" spans="1:51">
      <c r="A5734" s="19">
        <v>43850</v>
      </c>
      <c r="B5734" t="s">
        <v>63</v>
      </c>
      <c r="C5734" s="19">
        <v>43963</v>
      </c>
      <c r="D5734">
        <v>28</v>
      </c>
      <c r="E5734">
        <v>32.799999999999997</v>
      </c>
      <c r="F5734">
        <v>7.5</v>
      </c>
      <c r="H5734">
        <v>9.6999999999999993</v>
      </c>
      <c r="I5734">
        <v>3.6</v>
      </c>
      <c r="J5734">
        <v>23</v>
      </c>
      <c r="K5734">
        <v>2.1</v>
      </c>
      <c r="L5734">
        <v>10.3</v>
      </c>
      <c r="M5734">
        <v>3.6</v>
      </c>
      <c r="N5734">
        <v>52.6</v>
      </c>
      <c r="O5734">
        <v>4.4000000000000004</v>
      </c>
      <c r="Q5734">
        <v>5.9</v>
      </c>
      <c r="R5734">
        <v>2.5</v>
      </c>
      <c r="S5734">
        <v>23.7</v>
      </c>
      <c r="T5734">
        <v>2.1</v>
      </c>
      <c r="U5734">
        <v>5.9</v>
      </c>
      <c r="V5734">
        <v>2.6</v>
      </c>
      <c r="W5734">
        <v>15</v>
      </c>
      <c r="X5734">
        <v>0</v>
      </c>
      <c r="Z5734">
        <v>1</v>
      </c>
      <c r="AA5734">
        <v>0</v>
      </c>
      <c r="AB5734">
        <v>11</v>
      </c>
      <c r="AC5734">
        <v>0</v>
      </c>
      <c r="AD5734">
        <v>1</v>
      </c>
      <c r="AE5734">
        <v>0</v>
      </c>
      <c r="AY5734" s="59"/>
    </row>
    <row r="5735" spans="1:51">
      <c r="A5735" s="19">
        <v>43850</v>
      </c>
      <c r="B5735" t="s">
        <v>64</v>
      </c>
      <c r="C5735" s="19">
        <v>43970</v>
      </c>
      <c r="D5735">
        <v>54</v>
      </c>
      <c r="E5735">
        <v>34.200000000000003</v>
      </c>
      <c r="F5735">
        <v>7.7</v>
      </c>
      <c r="H5735">
        <v>8.5</v>
      </c>
      <c r="I5735">
        <v>3.5</v>
      </c>
      <c r="J5735">
        <v>20.399999999999999</v>
      </c>
      <c r="K5735">
        <v>1.7</v>
      </c>
      <c r="L5735">
        <v>13.1</v>
      </c>
      <c r="M5735">
        <v>3.5</v>
      </c>
      <c r="N5735">
        <v>55.3</v>
      </c>
      <c r="O5735">
        <v>4.5</v>
      </c>
      <c r="Q5735">
        <v>5.0999999999999996</v>
      </c>
      <c r="R5735">
        <v>2.6</v>
      </c>
      <c r="S5735">
        <v>18.7</v>
      </c>
      <c r="T5735">
        <v>2</v>
      </c>
      <c r="U5735">
        <v>8.6</v>
      </c>
      <c r="V5735">
        <v>2.8</v>
      </c>
      <c r="W5735">
        <v>29</v>
      </c>
      <c r="X5735">
        <v>1</v>
      </c>
      <c r="Z5735">
        <v>1</v>
      </c>
      <c r="AA5735">
        <v>0</v>
      </c>
      <c r="AB5735">
        <v>18</v>
      </c>
      <c r="AC5735">
        <v>0</v>
      </c>
      <c r="AD5735">
        <v>5</v>
      </c>
      <c r="AE5735">
        <v>0</v>
      </c>
      <c r="AY5735" s="59"/>
    </row>
    <row r="5736" spans="1:51">
      <c r="A5736" s="19">
        <v>43850</v>
      </c>
      <c r="B5736" t="s">
        <v>65</v>
      </c>
      <c r="C5736" s="19">
        <v>43970</v>
      </c>
      <c r="D5736">
        <v>61</v>
      </c>
      <c r="E5736">
        <v>24</v>
      </c>
      <c r="F5736">
        <v>3.4</v>
      </c>
      <c r="H5736">
        <v>9.6</v>
      </c>
      <c r="I5736">
        <v>4.0999999999999996</v>
      </c>
      <c r="J5736">
        <v>25</v>
      </c>
      <c r="K5736">
        <v>2.4</v>
      </c>
      <c r="L5736">
        <v>19.2</v>
      </c>
      <c r="M5736">
        <v>4.9000000000000004</v>
      </c>
      <c r="N5736">
        <v>28.3</v>
      </c>
      <c r="O5736">
        <v>3.1</v>
      </c>
      <c r="Q5736">
        <v>6.9</v>
      </c>
      <c r="R5736">
        <v>3.5</v>
      </c>
      <c r="S5736">
        <v>32</v>
      </c>
      <c r="T5736">
        <v>2.6</v>
      </c>
      <c r="U5736">
        <v>19.5</v>
      </c>
      <c r="V5736">
        <v>3.9</v>
      </c>
      <c r="W5736">
        <v>21</v>
      </c>
      <c r="X5736">
        <v>0</v>
      </c>
      <c r="Z5736">
        <v>2</v>
      </c>
      <c r="AA5736">
        <v>0</v>
      </c>
      <c r="AB5736">
        <v>22</v>
      </c>
      <c r="AC5736">
        <v>0</v>
      </c>
      <c r="AD5736">
        <v>17</v>
      </c>
      <c r="AE5736">
        <v>0</v>
      </c>
      <c r="AY5736" s="59"/>
    </row>
    <row r="5737" spans="1:51">
      <c r="A5737" s="19">
        <v>43850</v>
      </c>
      <c r="B5737" t="s">
        <v>143</v>
      </c>
      <c r="C5737" s="19">
        <v>43984</v>
      </c>
      <c r="D5737">
        <v>20</v>
      </c>
      <c r="E5737">
        <v>45.3</v>
      </c>
      <c r="F5737">
        <v>7.7</v>
      </c>
      <c r="H5737">
        <v>5.4</v>
      </c>
      <c r="I5737">
        <v>2.4</v>
      </c>
      <c r="J5737">
        <v>14.9</v>
      </c>
      <c r="K5737">
        <v>2.4</v>
      </c>
      <c r="L5737">
        <v>11</v>
      </c>
      <c r="M5737">
        <v>3.6</v>
      </c>
      <c r="N5737">
        <v>78.5</v>
      </c>
      <c r="O5737">
        <v>2.9</v>
      </c>
      <c r="Q5737">
        <v>2.2999999999999998</v>
      </c>
      <c r="R5737">
        <v>1.5</v>
      </c>
      <c r="S5737">
        <v>7.1</v>
      </c>
      <c r="T5737">
        <v>1.4</v>
      </c>
      <c r="U5737">
        <v>4.3</v>
      </c>
      <c r="V5737">
        <v>1.6</v>
      </c>
      <c r="W5737">
        <v>16</v>
      </c>
      <c r="X5737">
        <v>0</v>
      </c>
      <c r="Z5737">
        <v>0</v>
      </c>
      <c r="AA5737">
        <v>0</v>
      </c>
      <c r="AB5737">
        <v>3</v>
      </c>
      <c r="AC5737">
        <v>0</v>
      </c>
      <c r="AD5737">
        <v>1</v>
      </c>
      <c r="AE5737">
        <v>0</v>
      </c>
      <c r="AY5737" s="59"/>
    </row>
    <row r="5738" spans="1:51">
      <c r="A5738" s="19">
        <v>43850</v>
      </c>
      <c r="B5738" t="s">
        <v>67</v>
      </c>
      <c r="C5738" s="19">
        <v>43984</v>
      </c>
      <c r="D5738">
        <v>19</v>
      </c>
      <c r="E5738">
        <v>28.3</v>
      </c>
      <c r="F5738">
        <v>5.8</v>
      </c>
      <c r="H5738">
        <v>9.5</v>
      </c>
      <c r="I5738">
        <v>2.2999999999999998</v>
      </c>
      <c r="J5738">
        <v>23.1</v>
      </c>
      <c r="K5738">
        <v>1.7</v>
      </c>
      <c r="L5738">
        <v>17</v>
      </c>
      <c r="M5738">
        <v>4.9000000000000004</v>
      </c>
      <c r="N5738">
        <v>38.200000000000003</v>
      </c>
      <c r="O5738">
        <v>4.3</v>
      </c>
      <c r="Q5738">
        <v>7</v>
      </c>
      <c r="R5738">
        <v>2.9</v>
      </c>
      <c r="S5738">
        <v>26.2</v>
      </c>
      <c r="T5738">
        <v>2.7</v>
      </c>
      <c r="U5738">
        <v>14.3</v>
      </c>
      <c r="V5738">
        <v>4</v>
      </c>
      <c r="W5738">
        <v>8</v>
      </c>
      <c r="X5738">
        <v>0</v>
      </c>
      <c r="Z5738">
        <v>0</v>
      </c>
      <c r="AA5738">
        <v>0</v>
      </c>
      <c r="AB5738">
        <v>6</v>
      </c>
      <c r="AC5738">
        <v>0</v>
      </c>
      <c r="AD5738">
        <v>5</v>
      </c>
      <c r="AE5738">
        <v>0</v>
      </c>
      <c r="AY5738" s="59"/>
    </row>
    <row r="5739" spans="1:51">
      <c r="A5739" s="19">
        <v>43850</v>
      </c>
      <c r="B5739" t="s">
        <v>68</v>
      </c>
      <c r="C5739" s="19">
        <v>43984</v>
      </c>
      <c r="D5739">
        <v>126</v>
      </c>
      <c r="E5739">
        <v>29.2</v>
      </c>
      <c r="F5739">
        <v>7.1</v>
      </c>
      <c r="H5739">
        <v>8.6999999999999993</v>
      </c>
      <c r="I5739">
        <v>2.8</v>
      </c>
      <c r="J5739">
        <v>22.6</v>
      </c>
      <c r="K5739">
        <v>1.4</v>
      </c>
      <c r="L5739">
        <v>16.600000000000001</v>
      </c>
      <c r="M5739">
        <v>4.2</v>
      </c>
      <c r="N5739">
        <v>40.799999999999997</v>
      </c>
      <c r="O5739">
        <v>4.7</v>
      </c>
      <c r="Q5739">
        <v>6.1</v>
      </c>
      <c r="R5739">
        <v>3</v>
      </c>
      <c r="S5739">
        <v>24.6</v>
      </c>
      <c r="T5739">
        <v>2.2999999999999998</v>
      </c>
      <c r="U5739">
        <v>14.5</v>
      </c>
      <c r="V5739">
        <v>3.6</v>
      </c>
      <c r="W5739">
        <v>53</v>
      </c>
      <c r="X5739">
        <v>1</v>
      </c>
      <c r="Z5739">
        <v>2</v>
      </c>
      <c r="AA5739">
        <v>0</v>
      </c>
      <c r="AB5739">
        <v>41</v>
      </c>
      <c r="AC5739">
        <v>0</v>
      </c>
      <c r="AD5739">
        <v>30</v>
      </c>
      <c r="AE5739">
        <v>0</v>
      </c>
      <c r="AY5739" s="59"/>
    </row>
    <row r="5740" spans="1:51">
      <c r="A5740" s="19">
        <v>43850</v>
      </c>
      <c r="B5740" t="s">
        <v>69</v>
      </c>
      <c r="C5740" s="19">
        <v>43984</v>
      </c>
      <c r="D5740">
        <v>34</v>
      </c>
      <c r="E5740">
        <v>26</v>
      </c>
      <c r="F5740">
        <v>3.9</v>
      </c>
      <c r="H5740">
        <v>8.3000000000000007</v>
      </c>
      <c r="I5740">
        <v>2.2999999999999998</v>
      </c>
      <c r="J5740">
        <v>27</v>
      </c>
      <c r="K5740">
        <v>2.4</v>
      </c>
      <c r="L5740">
        <v>15.7</v>
      </c>
      <c r="M5740">
        <v>7</v>
      </c>
      <c r="N5740">
        <v>31.8</v>
      </c>
      <c r="O5740">
        <v>3.1</v>
      </c>
      <c r="Q5740">
        <v>6</v>
      </c>
      <c r="R5740">
        <v>2.9</v>
      </c>
      <c r="S5740">
        <v>35.200000000000003</v>
      </c>
      <c r="T5740">
        <v>2.9</v>
      </c>
      <c r="U5740">
        <v>12.8</v>
      </c>
      <c r="V5740">
        <v>4.9000000000000004</v>
      </c>
      <c r="W5740">
        <v>13</v>
      </c>
      <c r="X5740">
        <v>0</v>
      </c>
      <c r="Z5740">
        <v>0</v>
      </c>
      <c r="AA5740">
        <v>0</v>
      </c>
      <c r="AB5740">
        <v>13</v>
      </c>
      <c r="AC5740">
        <v>0</v>
      </c>
      <c r="AD5740">
        <v>8</v>
      </c>
      <c r="AE5740">
        <v>0</v>
      </c>
      <c r="AY5740" s="59"/>
    </row>
    <row r="5741" spans="1:51">
      <c r="A5741" s="19">
        <v>43850</v>
      </c>
      <c r="B5741" t="s">
        <v>70</v>
      </c>
      <c r="C5741" s="19">
        <v>43984</v>
      </c>
      <c r="D5741">
        <v>16</v>
      </c>
      <c r="E5741">
        <v>23.8</v>
      </c>
      <c r="F5741">
        <v>3.6</v>
      </c>
      <c r="H5741">
        <v>13</v>
      </c>
      <c r="I5741">
        <v>6.4</v>
      </c>
      <c r="J5741">
        <v>23.5</v>
      </c>
      <c r="K5741">
        <v>1.4</v>
      </c>
      <c r="L5741">
        <v>16.7</v>
      </c>
      <c r="M5741">
        <v>4.2</v>
      </c>
      <c r="N5741">
        <v>28.5</v>
      </c>
      <c r="O5741">
        <v>3.7</v>
      </c>
      <c r="Q5741">
        <v>10.9</v>
      </c>
      <c r="R5741">
        <v>5</v>
      </c>
      <c r="S5741">
        <v>28.5</v>
      </c>
      <c r="T5741">
        <v>2.8</v>
      </c>
      <c r="U5741">
        <v>16</v>
      </c>
      <c r="V5741">
        <v>4.2</v>
      </c>
      <c r="W5741">
        <v>6</v>
      </c>
      <c r="X5741">
        <v>0</v>
      </c>
      <c r="Z5741">
        <v>1</v>
      </c>
      <c r="AA5741">
        <v>0</v>
      </c>
      <c r="AB5741">
        <v>6</v>
      </c>
      <c r="AC5741">
        <v>0</v>
      </c>
      <c r="AD5741">
        <v>4</v>
      </c>
      <c r="AE5741">
        <v>0</v>
      </c>
      <c r="AY5741" s="59"/>
    </row>
    <row r="5742" spans="1:51">
      <c r="A5742" s="19">
        <v>43850</v>
      </c>
      <c r="B5742" t="s">
        <v>71</v>
      </c>
      <c r="C5742" s="19">
        <v>43988</v>
      </c>
      <c r="D5742">
        <v>7</v>
      </c>
      <c r="E5742">
        <v>30.2</v>
      </c>
      <c r="F5742">
        <v>6.8</v>
      </c>
      <c r="H5742">
        <v>8.8000000000000007</v>
      </c>
      <c r="I5742">
        <v>3</v>
      </c>
      <c r="J5742">
        <v>21.2</v>
      </c>
      <c r="K5742">
        <v>1.8</v>
      </c>
      <c r="L5742">
        <v>16.899999999999999</v>
      </c>
      <c r="M5742">
        <v>3.9</v>
      </c>
      <c r="N5742">
        <v>43</v>
      </c>
      <c r="O5742">
        <v>4.5</v>
      </c>
      <c r="Q5742">
        <v>6.3</v>
      </c>
      <c r="R5742">
        <v>3.2</v>
      </c>
      <c r="S5742">
        <v>21.6</v>
      </c>
      <c r="T5742">
        <v>2.8</v>
      </c>
      <c r="U5742">
        <v>14.8</v>
      </c>
      <c r="V5742">
        <v>3.4</v>
      </c>
      <c r="W5742">
        <v>3</v>
      </c>
      <c r="X5742">
        <v>0</v>
      </c>
      <c r="Z5742">
        <v>0</v>
      </c>
      <c r="AA5742">
        <v>0</v>
      </c>
      <c r="AB5742">
        <v>2</v>
      </c>
      <c r="AC5742">
        <v>0</v>
      </c>
      <c r="AD5742">
        <v>2</v>
      </c>
      <c r="AE5742">
        <v>0</v>
      </c>
      <c r="AY5742" s="59"/>
    </row>
    <row r="5743" spans="1:51">
      <c r="A5743" s="19">
        <v>43850</v>
      </c>
      <c r="B5743" t="s">
        <v>73</v>
      </c>
      <c r="C5743" s="19">
        <v>44013</v>
      </c>
      <c r="D5743">
        <v>41</v>
      </c>
      <c r="E5743">
        <v>30.1</v>
      </c>
      <c r="F5743">
        <v>6.1</v>
      </c>
      <c r="H5743">
        <v>9.6999999999999993</v>
      </c>
      <c r="I5743">
        <v>3.5</v>
      </c>
      <c r="J5743">
        <v>21.1</v>
      </c>
      <c r="K5743">
        <v>2.2999999999999998</v>
      </c>
      <c r="L5743">
        <v>15.7</v>
      </c>
      <c r="M5743">
        <v>4</v>
      </c>
      <c r="N5743">
        <v>54.4</v>
      </c>
      <c r="O5743">
        <v>2.2999999999999998</v>
      </c>
      <c r="Q5743">
        <v>4.5</v>
      </c>
      <c r="R5743">
        <v>1.3</v>
      </c>
      <c r="S5743">
        <v>21.6</v>
      </c>
      <c r="T5743">
        <v>1</v>
      </c>
      <c r="U5743">
        <v>13.1</v>
      </c>
      <c r="V5743">
        <v>1.5</v>
      </c>
      <c r="W5743">
        <v>1813</v>
      </c>
      <c r="X5743">
        <v>41</v>
      </c>
      <c r="Z5743">
        <v>122</v>
      </c>
      <c r="AA5743">
        <v>16</v>
      </c>
      <c r="AB5743">
        <v>1179</v>
      </c>
      <c r="AC5743">
        <v>2</v>
      </c>
      <c r="AD5743">
        <v>812</v>
      </c>
      <c r="AE5743">
        <v>0</v>
      </c>
      <c r="AY5743" s="59"/>
    </row>
    <row r="5744" spans="1:51">
      <c r="A5744" s="19">
        <v>43851</v>
      </c>
      <c r="B5744" t="s">
        <v>15</v>
      </c>
      <c r="C5744" s="19">
        <v>43864</v>
      </c>
      <c r="D5744">
        <v>41</v>
      </c>
      <c r="E5744">
        <v>20.8</v>
      </c>
      <c r="F5744">
        <v>2.9</v>
      </c>
      <c r="H5744">
        <v>18.100000000000001</v>
      </c>
      <c r="I5744">
        <v>7.1</v>
      </c>
      <c r="J5744">
        <v>19.7</v>
      </c>
      <c r="K5744">
        <v>3.6</v>
      </c>
      <c r="L5744">
        <v>16.600000000000001</v>
      </c>
      <c r="M5744">
        <v>3.8</v>
      </c>
      <c r="N5744">
        <v>29.4</v>
      </c>
      <c r="O5744">
        <v>0</v>
      </c>
      <c r="Q5744">
        <v>20.6</v>
      </c>
      <c r="R5744">
        <v>3.6</v>
      </c>
      <c r="S5744">
        <v>26.3</v>
      </c>
      <c r="T5744">
        <v>1.6</v>
      </c>
      <c r="U5744">
        <v>16.3</v>
      </c>
      <c r="V5744">
        <v>1.7</v>
      </c>
      <c r="W5744">
        <v>11</v>
      </c>
      <c r="X5744">
        <v>0</v>
      </c>
      <c r="Z5744">
        <v>10</v>
      </c>
      <c r="AA5744">
        <v>0</v>
      </c>
      <c r="AB5744">
        <v>11</v>
      </c>
      <c r="AC5744">
        <v>0</v>
      </c>
      <c r="AD5744">
        <v>9</v>
      </c>
      <c r="AE5744">
        <v>0</v>
      </c>
      <c r="AY5744" s="59"/>
    </row>
    <row r="5745" spans="1:51">
      <c r="A5745" s="19">
        <v>43851</v>
      </c>
      <c r="B5745" t="s">
        <v>16</v>
      </c>
      <c r="C5745" s="19">
        <v>43872</v>
      </c>
      <c r="D5745">
        <v>24</v>
      </c>
      <c r="E5745">
        <v>20.8</v>
      </c>
      <c r="F5745">
        <v>0</v>
      </c>
      <c r="H5745">
        <v>16.600000000000001</v>
      </c>
      <c r="I5745">
        <v>5.9</v>
      </c>
      <c r="J5745">
        <v>22</v>
      </c>
      <c r="K5745">
        <v>4.3</v>
      </c>
      <c r="L5745">
        <v>16.100000000000001</v>
      </c>
      <c r="M5745">
        <v>4.8</v>
      </c>
      <c r="N5745">
        <v>28.8</v>
      </c>
      <c r="O5745">
        <v>0</v>
      </c>
      <c r="Q5745">
        <v>16.7</v>
      </c>
      <c r="R5745">
        <v>2.8</v>
      </c>
      <c r="S5745">
        <v>32.6</v>
      </c>
      <c r="T5745">
        <v>2</v>
      </c>
      <c r="U5745">
        <v>14.7</v>
      </c>
      <c r="V5745">
        <v>2.1</v>
      </c>
      <c r="W5745">
        <v>7</v>
      </c>
      <c r="X5745">
        <v>0</v>
      </c>
      <c r="Z5745">
        <v>5</v>
      </c>
      <c r="AA5745">
        <v>0</v>
      </c>
      <c r="AB5745">
        <v>7</v>
      </c>
      <c r="AC5745">
        <v>0</v>
      </c>
      <c r="AD5745">
        <v>5</v>
      </c>
      <c r="AE5745">
        <v>0</v>
      </c>
      <c r="AY5745" s="59"/>
    </row>
    <row r="5746" spans="1:51">
      <c r="A5746" s="19">
        <v>43851</v>
      </c>
      <c r="B5746" t="s">
        <v>17</v>
      </c>
      <c r="C5746" s="19">
        <v>43883</v>
      </c>
      <c r="D5746">
        <v>36</v>
      </c>
      <c r="E5746">
        <v>27.1</v>
      </c>
      <c r="F5746">
        <v>0</v>
      </c>
      <c r="H5746">
        <v>8.3000000000000007</v>
      </c>
      <c r="I5746">
        <v>2.7</v>
      </c>
      <c r="J5746">
        <v>23.1</v>
      </c>
      <c r="K5746">
        <v>8.4</v>
      </c>
      <c r="L5746">
        <v>15.8</v>
      </c>
      <c r="M5746">
        <v>5.0999999999999996</v>
      </c>
      <c r="N5746">
        <v>47.2</v>
      </c>
      <c r="O5746">
        <v>0</v>
      </c>
      <c r="Q5746">
        <v>3.7</v>
      </c>
      <c r="R5746">
        <v>1.3</v>
      </c>
      <c r="S5746">
        <v>30.7</v>
      </c>
      <c r="T5746">
        <v>3.4</v>
      </c>
      <c r="U5746">
        <v>11.3</v>
      </c>
      <c r="V5746">
        <v>2</v>
      </c>
      <c r="W5746">
        <v>14</v>
      </c>
      <c r="X5746">
        <v>0</v>
      </c>
      <c r="Z5746">
        <v>0</v>
      </c>
      <c r="AA5746">
        <v>0</v>
      </c>
      <c r="AB5746">
        <v>12</v>
      </c>
      <c r="AC5746">
        <v>1</v>
      </c>
      <c r="AD5746">
        <v>8</v>
      </c>
      <c r="AE5746">
        <v>0</v>
      </c>
      <c r="AY5746" s="59"/>
    </row>
    <row r="5747" spans="1:51">
      <c r="A5747" s="19">
        <v>43851</v>
      </c>
      <c r="B5747" t="s">
        <v>18</v>
      </c>
      <c r="C5747" s="19">
        <v>43890</v>
      </c>
      <c r="D5747">
        <v>54</v>
      </c>
      <c r="E5747">
        <v>42.6</v>
      </c>
      <c r="F5747">
        <v>0</v>
      </c>
      <c r="H5747">
        <v>6.2</v>
      </c>
      <c r="I5747">
        <v>2.2999999999999998</v>
      </c>
      <c r="J5747">
        <v>15.1</v>
      </c>
      <c r="K5747">
        <v>9.1999999999999993</v>
      </c>
      <c r="L5747">
        <v>11.2</v>
      </c>
      <c r="M5747">
        <v>3.3</v>
      </c>
      <c r="N5747">
        <v>90.2</v>
      </c>
      <c r="O5747">
        <v>0</v>
      </c>
      <c r="Q5747">
        <v>0.8</v>
      </c>
      <c r="R5747">
        <v>0.4</v>
      </c>
      <c r="S5747">
        <v>4.4000000000000004</v>
      </c>
      <c r="T5747">
        <v>1.5</v>
      </c>
      <c r="U5747">
        <v>1.9</v>
      </c>
      <c r="V5747">
        <v>0.5</v>
      </c>
      <c r="W5747">
        <v>37</v>
      </c>
      <c r="X5747">
        <v>0</v>
      </c>
      <c r="Z5747">
        <v>0</v>
      </c>
      <c r="AA5747">
        <v>0</v>
      </c>
      <c r="AB5747">
        <v>13</v>
      </c>
      <c r="AC5747">
        <v>1</v>
      </c>
      <c r="AD5747">
        <v>3</v>
      </c>
      <c r="AE5747">
        <v>0</v>
      </c>
      <c r="AY5747" s="59"/>
    </row>
    <row r="5748" spans="1:51">
      <c r="A5748" s="19">
        <v>43851</v>
      </c>
      <c r="B5748" t="s">
        <v>19</v>
      </c>
      <c r="C5748" s="19">
        <v>43893</v>
      </c>
      <c r="D5748">
        <v>52</v>
      </c>
      <c r="E5748">
        <v>43.7</v>
      </c>
      <c r="F5748">
        <v>8.1</v>
      </c>
      <c r="H5748">
        <v>6.4</v>
      </c>
      <c r="I5748">
        <v>2.7</v>
      </c>
      <c r="J5748">
        <v>14.2</v>
      </c>
      <c r="K5748">
        <v>2.4</v>
      </c>
      <c r="L5748">
        <v>11.7</v>
      </c>
      <c r="M5748">
        <v>3.4</v>
      </c>
      <c r="N5748">
        <v>91.2</v>
      </c>
      <c r="O5748">
        <v>1.2</v>
      </c>
      <c r="Q5748">
        <v>0.8</v>
      </c>
      <c r="R5748">
        <v>0.3</v>
      </c>
      <c r="S5748">
        <v>3.3</v>
      </c>
      <c r="T5748">
        <v>0.4</v>
      </c>
      <c r="U5748">
        <v>2.2000000000000002</v>
      </c>
      <c r="V5748">
        <v>0.4</v>
      </c>
      <c r="W5748">
        <v>42</v>
      </c>
      <c r="X5748">
        <v>1</v>
      </c>
      <c r="Z5748">
        <v>0</v>
      </c>
      <c r="AA5748">
        <v>0</v>
      </c>
      <c r="AB5748">
        <v>6</v>
      </c>
      <c r="AC5748">
        <v>0</v>
      </c>
      <c r="AD5748">
        <v>3</v>
      </c>
      <c r="AE5748">
        <v>0</v>
      </c>
      <c r="AY5748" s="59"/>
    </row>
    <row r="5749" spans="1:51">
      <c r="A5749" s="19">
        <v>43851</v>
      </c>
      <c r="B5749" t="s">
        <v>20</v>
      </c>
      <c r="C5749" s="19">
        <v>43893</v>
      </c>
      <c r="D5749">
        <v>6</v>
      </c>
      <c r="E5749">
        <v>30.2</v>
      </c>
      <c r="F5749">
        <v>6.8</v>
      </c>
      <c r="H5749">
        <v>8.8000000000000007</v>
      </c>
      <c r="I5749">
        <v>3</v>
      </c>
      <c r="J5749">
        <v>21.2</v>
      </c>
      <c r="K5749">
        <v>1.8</v>
      </c>
      <c r="L5749">
        <v>16.899999999999999</v>
      </c>
      <c r="M5749">
        <v>3.9</v>
      </c>
      <c r="N5749">
        <v>55.5</v>
      </c>
      <c r="O5749">
        <v>2.5</v>
      </c>
      <c r="Q5749">
        <v>3.5</v>
      </c>
      <c r="R5749">
        <v>1.3</v>
      </c>
      <c r="S5749">
        <v>22.1</v>
      </c>
      <c r="T5749">
        <v>1</v>
      </c>
      <c r="U5749">
        <v>12.2</v>
      </c>
      <c r="V5749">
        <v>1.5</v>
      </c>
      <c r="W5749">
        <v>3</v>
      </c>
      <c r="X5749">
        <v>0</v>
      </c>
      <c r="Z5749">
        <v>0</v>
      </c>
      <c r="AA5749">
        <v>0</v>
      </c>
      <c r="AB5749">
        <v>2</v>
      </c>
      <c r="AC5749">
        <v>0</v>
      </c>
      <c r="AD5749">
        <v>1</v>
      </c>
      <c r="AE5749">
        <v>0</v>
      </c>
      <c r="AY5749" s="59"/>
    </row>
    <row r="5750" spans="1:51">
      <c r="A5750" s="19">
        <v>43851</v>
      </c>
      <c r="B5750" t="s">
        <v>21</v>
      </c>
      <c r="C5750" s="19">
        <v>43893</v>
      </c>
      <c r="D5750">
        <v>31</v>
      </c>
      <c r="E5750">
        <v>40.1</v>
      </c>
      <c r="F5750">
        <v>8.1999999999999993</v>
      </c>
      <c r="H5750">
        <v>7.8</v>
      </c>
      <c r="I5750">
        <v>3</v>
      </c>
      <c r="J5750">
        <v>15.5</v>
      </c>
      <c r="K5750">
        <v>1.8</v>
      </c>
      <c r="L5750">
        <v>12.7</v>
      </c>
      <c r="M5750">
        <v>3.5</v>
      </c>
      <c r="N5750">
        <v>85.3</v>
      </c>
      <c r="O5750">
        <v>1.5</v>
      </c>
      <c r="Q5750">
        <v>1.6</v>
      </c>
      <c r="R5750">
        <v>0.7</v>
      </c>
      <c r="S5750">
        <v>6</v>
      </c>
      <c r="T5750">
        <v>0.4</v>
      </c>
      <c r="U5750">
        <v>3.6</v>
      </c>
      <c r="V5750">
        <v>0.5</v>
      </c>
      <c r="W5750">
        <v>21</v>
      </c>
      <c r="X5750">
        <v>0</v>
      </c>
      <c r="Z5750">
        <v>0</v>
      </c>
      <c r="AA5750">
        <v>0</v>
      </c>
      <c r="AB5750">
        <v>8</v>
      </c>
      <c r="AC5750">
        <v>0</v>
      </c>
      <c r="AD5750">
        <v>2</v>
      </c>
      <c r="AE5750">
        <v>0</v>
      </c>
      <c r="AY5750" s="59"/>
    </row>
    <row r="5751" spans="1:51">
      <c r="A5751" s="19">
        <v>43851</v>
      </c>
      <c r="B5751" t="s">
        <v>22</v>
      </c>
      <c r="C5751" s="19">
        <v>43893</v>
      </c>
      <c r="D5751">
        <v>416</v>
      </c>
      <c r="E5751">
        <v>26</v>
      </c>
      <c r="F5751">
        <v>5.5</v>
      </c>
      <c r="H5751">
        <v>8.1</v>
      </c>
      <c r="I5751">
        <v>2.5</v>
      </c>
      <c r="J5751">
        <v>23.5</v>
      </c>
      <c r="K5751">
        <v>2.9</v>
      </c>
      <c r="L5751">
        <v>19.399999999999999</v>
      </c>
      <c r="M5751">
        <v>4.7</v>
      </c>
      <c r="N5751">
        <v>39.4</v>
      </c>
      <c r="O5751">
        <v>2.2000000000000002</v>
      </c>
      <c r="Q5751">
        <v>3.6</v>
      </c>
      <c r="R5751">
        <v>1.3</v>
      </c>
      <c r="S5751">
        <v>31.6</v>
      </c>
      <c r="T5751">
        <v>1.4</v>
      </c>
      <c r="U5751">
        <v>18.2</v>
      </c>
      <c r="V5751">
        <v>1.9</v>
      </c>
      <c r="W5751">
        <v>155</v>
      </c>
      <c r="X5751">
        <v>1</v>
      </c>
      <c r="Z5751">
        <v>5</v>
      </c>
      <c r="AA5751">
        <v>0</v>
      </c>
      <c r="AB5751">
        <v>140</v>
      </c>
      <c r="AC5751">
        <v>0</v>
      </c>
      <c r="AD5751">
        <v>115</v>
      </c>
      <c r="AE5751">
        <v>0</v>
      </c>
      <c r="AY5751" s="59"/>
    </row>
    <row r="5752" spans="1:51">
      <c r="A5752" s="19">
        <v>43851</v>
      </c>
      <c r="B5752" t="s">
        <v>23</v>
      </c>
      <c r="C5752" s="19">
        <v>43893</v>
      </c>
      <c r="D5752">
        <v>67</v>
      </c>
      <c r="E5752">
        <v>23.8</v>
      </c>
      <c r="F5752">
        <v>5.3</v>
      </c>
      <c r="H5752">
        <v>9.3000000000000007</v>
      </c>
      <c r="I5752">
        <v>2.6</v>
      </c>
      <c r="J5752">
        <v>26.9</v>
      </c>
      <c r="K5752">
        <v>2.5</v>
      </c>
      <c r="L5752">
        <v>17.5</v>
      </c>
      <c r="M5752">
        <v>4.8</v>
      </c>
      <c r="N5752">
        <v>30.8</v>
      </c>
      <c r="O5752">
        <v>2</v>
      </c>
      <c r="Q5752">
        <v>4.4000000000000004</v>
      </c>
      <c r="R5752">
        <v>1.4</v>
      </c>
      <c r="S5752">
        <v>43.7</v>
      </c>
      <c r="T5752">
        <v>1.3</v>
      </c>
      <c r="U5752">
        <v>14.1</v>
      </c>
      <c r="V5752">
        <v>1.9</v>
      </c>
      <c r="W5752">
        <v>23</v>
      </c>
      <c r="X5752">
        <v>0</v>
      </c>
      <c r="Z5752">
        <v>1</v>
      </c>
      <c r="AA5752">
        <v>0</v>
      </c>
      <c r="AB5752">
        <v>26</v>
      </c>
      <c r="AC5752">
        <v>0</v>
      </c>
      <c r="AD5752">
        <v>17</v>
      </c>
      <c r="AE5752">
        <v>0</v>
      </c>
      <c r="AY5752" s="59"/>
    </row>
    <row r="5753" spans="1:51">
      <c r="A5753" s="19">
        <v>43851</v>
      </c>
      <c r="B5753" t="s">
        <v>24</v>
      </c>
      <c r="C5753" s="19">
        <v>43893</v>
      </c>
      <c r="D5753">
        <v>13</v>
      </c>
      <c r="E5753">
        <v>30.2</v>
      </c>
      <c r="F5753">
        <v>6.8</v>
      </c>
      <c r="H5753">
        <v>8.8000000000000007</v>
      </c>
      <c r="I5753">
        <v>3</v>
      </c>
      <c r="J5753">
        <v>21.2</v>
      </c>
      <c r="K5753">
        <v>1.8</v>
      </c>
      <c r="L5753">
        <v>16.899999999999999</v>
      </c>
      <c r="M5753">
        <v>3.9</v>
      </c>
      <c r="N5753">
        <v>55.6</v>
      </c>
      <c r="O5753">
        <v>2.5</v>
      </c>
      <c r="Q5753">
        <v>3.5</v>
      </c>
      <c r="R5753">
        <v>1.2</v>
      </c>
      <c r="S5753">
        <v>22.2</v>
      </c>
      <c r="T5753">
        <v>1.1000000000000001</v>
      </c>
      <c r="U5753">
        <v>12.3</v>
      </c>
      <c r="V5753">
        <v>1.3</v>
      </c>
      <c r="W5753">
        <v>6</v>
      </c>
      <c r="X5753">
        <v>0</v>
      </c>
      <c r="Z5753">
        <v>0</v>
      </c>
      <c r="AA5753">
        <v>0</v>
      </c>
      <c r="AB5753">
        <v>4</v>
      </c>
      <c r="AC5753">
        <v>0</v>
      </c>
      <c r="AD5753">
        <v>3</v>
      </c>
      <c r="AE5753">
        <v>0</v>
      </c>
      <c r="AY5753" s="59"/>
    </row>
    <row r="5754" spans="1:51">
      <c r="A5754" s="19">
        <v>43851</v>
      </c>
      <c r="B5754" t="s">
        <v>25</v>
      </c>
      <c r="C5754" s="19">
        <v>43893</v>
      </c>
      <c r="D5754">
        <v>24</v>
      </c>
      <c r="E5754">
        <v>23.7</v>
      </c>
      <c r="F5754">
        <v>7.4</v>
      </c>
      <c r="H5754">
        <v>11.3</v>
      </c>
      <c r="I5754">
        <v>2.2000000000000002</v>
      </c>
      <c r="J5754">
        <v>20.8</v>
      </c>
      <c r="K5754">
        <v>2.4</v>
      </c>
      <c r="L5754">
        <v>21.3</v>
      </c>
      <c r="M5754">
        <v>3.5</v>
      </c>
      <c r="N5754">
        <v>34.4</v>
      </c>
      <c r="O5754">
        <v>3.1</v>
      </c>
      <c r="Q5754">
        <v>7</v>
      </c>
      <c r="R5754">
        <v>1.5</v>
      </c>
      <c r="S5754">
        <v>25</v>
      </c>
      <c r="T5754">
        <v>1.3</v>
      </c>
      <c r="U5754">
        <v>25.5</v>
      </c>
      <c r="V5754">
        <v>1.7</v>
      </c>
      <c r="W5754">
        <v>8</v>
      </c>
      <c r="X5754">
        <v>0</v>
      </c>
      <c r="Z5754">
        <v>1</v>
      </c>
      <c r="AA5754">
        <v>0</v>
      </c>
      <c r="AB5754">
        <v>7</v>
      </c>
      <c r="AC5754">
        <v>0</v>
      </c>
      <c r="AD5754">
        <v>7</v>
      </c>
      <c r="AE5754">
        <v>0</v>
      </c>
      <c r="AY5754" s="59"/>
    </row>
    <row r="5755" spans="1:51">
      <c r="A5755" s="19">
        <v>43851</v>
      </c>
      <c r="B5755" t="s">
        <v>26</v>
      </c>
      <c r="C5755" s="19">
        <v>43893</v>
      </c>
      <c r="D5755">
        <v>91</v>
      </c>
      <c r="E5755">
        <v>21.3</v>
      </c>
      <c r="F5755">
        <v>6.4</v>
      </c>
      <c r="H5755">
        <v>10.6</v>
      </c>
      <c r="I5755">
        <v>3.1</v>
      </c>
      <c r="J5755">
        <v>19.100000000000001</v>
      </c>
      <c r="K5755">
        <v>2.1</v>
      </c>
      <c r="L5755">
        <v>26.7</v>
      </c>
      <c r="M5755">
        <v>3.4</v>
      </c>
      <c r="N5755">
        <v>24.6</v>
      </c>
      <c r="O5755">
        <v>2.4</v>
      </c>
      <c r="Q5755">
        <v>5.8</v>
      </c>
      <c r="R5755">
        <v>1.5</v>
      </c>
      <c r="S5755">
        <v>18.899999999999999</v>
      </c>
      <c r="T5755">
        <v>1.1000000000000001</v>
      </c>
      <c r="U5755">
        <v>43.4</v>
      </c>
      <c r="V5755">
        <v>1.9</v>
      </c>
      <c r="W5755">
        <v>28</v>
      </c>
      <c r="X5755">
        <v>0</v>
      </c>
      <c r="Z5755">
        <v>3</v>
      </c>
      <c r="AA5755">
        <v>0</v>
      </c>
      <c r="AB5755">
        <v>25</v>
      </c>
      <c r="AC5755">
        <v>0</v>
      </c>
      <c r="AD5755">
        <v>35</v>
      </c>
      <c r="AE5755">
        <v>0</v>
      </c>
      <c r="AY5755" s="59"/>
    </row>
    <row r="5756" spans="1:51">
      <c r="A5756" s="19">
        <v>43851</v>
      </c>
      <c r="B5756" t="s">
        <v>27</v>
      </c>
      <c r="C5756" s="19">
        <v>43893</v>
      </c>
      <c r="D5756">
        <v>75</v>
      </c>
      <c r="E5756">
        <v>22.7</v>
      </c>
      <c r="F5756">
        <v>4.5999999999999996</v>
      </c>
      <c r="H5756">
        <v>11.5</v>
      </c>
      <c r="I5756">
        <v>16.100000000000001</v>
      </c>
      <c r="J5756">
        <v>17.899999999999999</v>
      </c>
      <c r="K5756">
        <v>1.2</v>
      </c>
      <c r="L5756">
        <v>15.3</v>
      </c>
      <c r="M5756">
        <v>3.2</v>
      </c>
      <c r="N5756">
        <v>35</v>
      </c>
      <c r="O5756">
        <v>2.9</v>
      </c>
      <c r="Q5756">
        <v>8.6999999999999993</v>
      </c>
      <c r="R5756">
        <v>16.600000000000001</v>
      </c>
      <c r="S5756">
        <v>20</v>
      </c>
      <c r="T5756">
        <v>1.5</v>
      </c>
      <c r="U5756">
        <v>13.3</v>
      </c>
      <c r="V5756">
        <v>1.6</v>
      </c>
      <c r="W5756">
        <v>22</v>
      </c>
      <c r="X5756">
        <v>0</v>
      </c>
      <c r="Z5756">
        <v>4</v>
      </c>
      <c r="AA5756">
        <v>16</v>
      </c>
      <c r="AB5756">
        <v>18</v>
      </c>
      <c r="AC5756">
        <v>0</v>
      </c>
      <c r="AD5756">
        <v>15</v>
      </c>
      <c r="AE5756">
        <v>0</v>
      </c>
      <c r="AY5756" s="59"/>
    </row>
    <row r="5757" spans="1:51">
      <c r="A5757" s="19">
        <v>43851</v>
      </c>
      <c r="B5757" t="s">
        <v>28</v>
      </c>
      <c r="C5757" s="19">
        <v>43893</v>
      </c>
      <c r="D5757">
        <v>110</v>
      </c>
      <c r="E5757">
        <v>37.799999999999997</v>
      </c>
      <c r="F5757">
        <v>8.4</v>
      </c>
      <c r="H5757">
        <v>7</v>
      </c>
      <c r="I5757">
        <v>2.7</v>
      </c>
      <c r="J5757">
        <v>17.8</v>
      </c>
      <c r="K5757">
        <v>2.2000000000000002</v>
      </c>
      <c r="L5757">
        <v>13.1</v>
      </c>
      <c r="M5757">
        <v>3.7</v>
      </c>
      <c r="N5757">
        <v>79.5</v>
      </c>
      <c r="O5757">
        <v>2</v>
      </c>
      <c r="Q5757">
        <v>1.7</v>
      </c>
      <c r="R5757">
        <v>0.8</v>
      </c>
      <c r="S5757">
        <v>9.8000000000000007</v>
      </c>
      <c r="T5757">
        <v>0.6</v>
      </c>
      <c r="U5757">
        <v>4.4000000000000004</v>
      </c>
      <c r="V5757">
        <v>0.8</v>
      </c>
      <c r="W5757">
        <v>66</v>
      </c>
      <c r="X5757">
        <v>2</v>
      </c>
      <c r="Z5757">
        <v>1</v>
      </c>
      <c r="AA5757">
        <v>0</v>
      </c>
      <c r="AB5757">
        <v>31</v>
      </c>
      <c r="AC5757">
        <v>0</v>
      </c>
      <c r="AD5757">
        <v>10</v>
      </c>
      <c r="AE5757">
        <v>0</v>
      </c>
      <c r="AY5757" s="59"/>
    </row>
    <row r="5758" spans="1:51">
      <c r="A5758" s="19">
        <v>43851</v>
      </c>
      <c r="B5758" t="s">
        <v>29</v>
      </c>
      <c r="C5758" s="19">
        <v>43893</v>
      </c>
      <c r="D5758">
        <v>37</v>
      </c>
      <c r="E5758">
        <v>32.700000000000003</v>
      </c>
      <c r="F5758">
        <v>7.6</v>
      </c>
      <c r="H5758">
        <v>8</v>
      </c>
      <c r="I5758">
        <v>2.9</v>
      </c>
      <c r="J5758">
        <v>22.9</v>
      </c>
      <c r="K5758">
        <v>2.1</v>
      </c>
      <c r="L5758">
        <v>12.7</v>
      </c>
      <c r="M5758">
        <v>3.6</v>
      </c>
      <c r="N5758">
        <v>62.7</v>
      </c>
      <c r="O5758">
        <v>2.2999999999999998</v>
      </c>
      <c r="Q5758">
        <v>2.6</v>
      </c>
      <c r="R5758">
        <v>1</v>
      </c>
      <c r="S5758">
        <v>23.4</v>
      </c>
      <c r="T5758">
        <v>1</v>
      </c>
      <c r="U5758">
        <v>5.4</v>
      </c>
      <c r="V5758">
        <v>1.3</v>
      </c>
      <c r="W5758">
        <v>20</v>
      </c>
      <c r="X5758">
        <v>0</v>
      </c>
      <c r="Z5758">
        <v>0</v>
      </c>
      <c r="AA5758">
        <v>0</v>
      </c>
      <c r="AB5758">
        <v>14</v>
      </c>
      <c r="AC5758">
        <v>0</v>
      </c>
      <c r="AD5758">
        <v>3</v>
      </c>
      <c r="AE5758">
        <v>0</v>
      </c>
      <c r="AY5758" s="59"/>
    </row>
    <row r="5759" spans="1:51">
      <c r="A5759" s="19">
        <v>43851</v>
      </c>
      <c r="B5759" t="s">
        <v>30</v>
      </c>
      <c r="C5759" s="19">
        <v>43893</v>
      </c>
      <c r="D5759">
        <v>64</v>
      </c>
      <c r="E5759">
        <v>39.9</v>
      </c>
      <c r="F5759">
        <v>8.1</v>
      </c>
      <c r="H5759">
        <v>8.1999999999999993</v>
      </c>
      <c r="I5759">
        <v>2.9</v>
      </c>
      <c r="J5759">
        <v>15.7</v>
      </c>
      <c r="K5759">
        <v>1.8</v>
      </c>
      <c r="L5759">
        <v>12.4</v>
      </c>
      <c r="M5759">
        <v>3.6</v>
      </c>
      <c r="N5759">
        <v>84.8</v>
      </c>
      <c r="O5759">
        <v>1.6</v>
      </c>
      <c r="Q5759">
        <v>1.9</v>
      </c>
      <c r="R5759">
        <v>0.7</v>
      </c>
      <c r="S5759">
        <v>6.1</v>
      </c>
      <c r="T5759">
        <v>0.4</v>
      </c>
      <c r="U5759">
        <v>3.4</v>
      </c>
      <c r="V5759">
        <v>0.7</v>
      </c>
      <c r="W5759">
        <v>41</v>
      </c>
      <c r="X5759">
        <v>1</v>
      </c>
      <c r="Z5759">
        <v>1</v>
      </c>
      <c r="AA5759">
        <v>0</v>
      </c>
      <c r="AB5759">
        <v>16</v>
      </c>
      <c r="AC5759">
        <v>0</v>
      </c>
      <c r="AD5759">
        <v>5</v>
      </c>
      <c r="AE5759">
        <v>0</v>
      </c>
      <c r="AY5759" s="59"/>
    </row>
    <row r="5760" spans="1:51">
      <c r="A5760" s="19">
        <v>43851</v>
      </c>
      <c r="B5760" t="s">
        <v>31</v>
      </c>
      <c r="C5760" s="19">
        <v>43893</v>
      </c>
      <c r="D5760">
        <v>228</v>
      </c>
      <c r="E5760">
        <v>31.9</v>
      </c>
      <c r="F5760">
        <v>7.9</v>
      </c>
      <c r="H5760">
        <v>7.8</v>
      </c>
      <c r="I5760">
        <v>2.8</v>
      </c>
      <c r="J5760">
        <v>19.7</v>
      </c>
      <c r="K5760">
        <v>2</v>
      </c>
      <c r="L5760">
        <v>16.3</v>
      </c>
      <c r="M5760">
        <v>4.2</v>
      </c>
      <c r="N5760">
        <v>61.9</v>
      </c>
      <c r="O5760">
        <v>2.8</v>
      </c>
      <c r="Q5760">
        <v>3.1</v>
      </c>
      <c r="R5760">
        <v>1.1000000000000001</v>
      </c>
      <c r="S5760">
        <v>17.7</v>
      </c>
      <c r="T5760">
        <v>1</v>
      </c>
      <c r="U5760">
        <v>10.4</v>
      </c>
      <c r="V5760">
        <v>1.6</v>
      </c>
      <c r="W5760">
        <v>105</v>
      </c>
      <c r="X5760">
        <v>3</v>
      </c>
      <c r="Z5760">
        <v>2</v>
      </c>
      <c r="AA5760">
        <v>0</v>
      </c>
      <c r="AB5760">
        <v>65</v>
      </c>
      <c r="AC5760">
        <v>0</v>
      </c>
      <c r="AD5760">
        <v>54</v>
      </c>
      <c r="AE5760">
        <v>0</v>
      </c>
      <c r="AY5760" s="59"/>
    </row>
    <row r="5761" spans="1:51">
      <c r="A5761" s="19">
        <v>43851</v>
      </c>
      <c r="B5761" t="s">
        <v>32</v>
      </c>
      <c r="C5761" s="19">
        <v>43893</v>
      </c>
      <c r="D5761">
        <v>29</v>
      </c>
      <c r="E5761">
        <v>21.4</v>
      </c>
      <c r="F5761">
        <v>4.5</v>
      </c>
      <c r="H5761">
        <v>10.3</v>
      </c>
      <c r="I5761">
        <v>4.5999999999999996</v>
      </c>
      <c r="J5761">
        <v>26.3</v>
      </c>
      <c r="K5761">
        <v>2.6</v>
      </c>
      <c r="L5761">
        <v>18</v>
      </c>
      <c r="M5761">
        <v>5</v>
      </c>
      <c r="N5761">
        <v>25.8</v>
      </c>
      <c r="O5761">
        <v>2</v>
      </c>
      <c r="Q5761">
        <v>5.9</v>
      </c>
      <c r="R5761">
        <v>2.2999999999999998</v>
      </c>
      <c r="S5761">
        <v>43.5</v>
      </c>
      <c r="T5761">
        <v>1.3</v>
      </c>
      <c r="U5761">
        <v>16.8</v>
      </c>
      <c r="V5761">
        <v>2.1</v>
      </c>
      <c r="W5761">
        <v>9</v>
      </c>
      <c r="X5761">
        <v>0</v>
      </c>
      <c r="Z5761">
        <v>1</v>
      </c>
      <c r="AA5761">
        <v>0</v>
      </c>
      <c r="AB5761">
        <v>11</v>
      </c>
      <c r="AC5761">
        <v>0</v>
      </c>
      <c r="AD5761">
        <v>8</v>
      </c>
      <c r="AE5761">
        <v>0</v>
      </c>
      <c r="AY5761" s="59"/>
    </row>
    <row r="5762" spans="1:51">
      <c r="A5762" s="19">
        <v>43851</v>
      </c>
      <c r="B5762" t="s">
        <v>33</v>
      </c>
      <c r="C5762" s="19">
        <v>43893</v>
      </c>
      <c r="D5762">
        <v>16</v>
      </c>
      <c r="E5762">
        <v>18</v>
      </c>
      <c r="F5762">
        <v>5</v>
      </c>
      <c r="H5762">
        <v>9.6999999999999993</v>
      </c>
      <c r="I5762">
        <v>3.2</v>
      </c>
      <c r="J5762">
        <v>35.799999999999997</v>
      </c>
      <c r="K5762">
        <v>2</v>
      </c>
      <c r="L5762">
        <v>15.8</v>
      </c>
      <c r="M5762">
        <v>3</v>
      </c>
      <c r="N5762">
        <v>11.6</v>
      </c>
      <c r="O5762">
        <v>1.2</v>
      </c>
      <c r="Q5762">
        <v>2.9</v>
      </c>
      <c r="R5762">
        <v>1</v>
      </c>
      <c r="S5762">
        <v>72.8</v>
      </c>
      <c r="T5762">
        <v>0.7</v>
      </c>
      <c r="U5762">
        <v>8.3000000000000007</v>
      </c>
      <c r="V5762">
        <v>1</v>
      </c>
      <c r="W5762">
        <v>4</v>
      </c>
      <c r="X5762">
        <v>0</v>
      </c>
      <c r="Z5762">
        <v>0</v>
      </c>
      <c r="AA5762">
        <v>0</v>
      </c>
      <c r="AB5762">
        <v>8</v>
      </c>
      <c r="AC5762">
        <v>0</v>
      </c>
      <c r="AD5762">
        <v>4</v>
      </c>
      <c r="AE5762">
        <v>0</v>
      </c>
      <c r="AY5762" s="59"/>
    </row>
    <row r="5763" spans="1:51">
      <c r="A5763" s="19">
        <v>43851</v>
      </c>
      <c r="B5763" t="s">
        <v>34</v>
      </c>
      <c r="C5763" s="19">
        <v>43893</v>
      </c>
      <c r="D5763">
        <v>99</v>
      </c>
      <c r="E5763">
        <v>34.200000000000003</v>
      </c>
      <c r="F5763">
        <v>7.1</v>
      </c>
      <c r="H5763">
        <v>10.1</v>
      </c>
      <c r="I5763">
        <v>4.0999999999999996</v>
      </c>
      <c r="J5763">
        <v>18.8</v>
      </c>
      <c r="K5763">
        <v>1.5</v>
      </c>
      <c r="L5763">
        <v>13.1</v>
      </c>
      <c r="M5763">
        <v>3.7</v>
      </c>
      <c r="N5763">
        <v>69.8</v>
      </c>
      <c r="O5763">
        <v>2.4</v>
      </c>
      <c r="Q5763">
        <v>3.7</v>
      </c>
      <c r="R5763">
        <v>1.4</v>
      </c>
      <c r="S5763">
        <v>14.2</v>
      </c>
      <c r="T5763">
        <v>0.9</v>
      </c>
      <c r="U5763">
        <v>5.9</v>
      </c>
      <c r="V5763">
        <v>1.4</v>
      </c>
      <c r="W5763">
        <v>55</v>
      </c>
      <c r="X5763">
        <v>1</v>
      </c>
      <c r="Z5763">
        <v>3</v>
      </c>
      <c r="AA5763">
        <v>0</v>
      </c>
      <c r="AB5763">
        <v>31</v>
      </c>
      <c r="AC5763">
        <v>0</v>
      </c>
      <c r="AD5763">
        <v>9</v>
      </c>
      <c r="AE5763">
        <v>0</v>
      </c>
      <c r="AY5763" s="59"/>
    </row>
    <row r="5764" spans="1:51">
      <c r="A5764" s="19">
        <v>43851</v>
      </c>
      <c r="B5764" t="s">
        <v>35</v>
      </c>
      <c r="C5764" s="19">
        <v>43900</v>
      </c>
      <c r="D5764">
        <v>20</v>
      </c>
      <c r="E5764">
        <v>24.4</v>
      </c>
      <c r="F5764">
        <v>5.3</v>
      </c>
      <c r="H5764">
        <v>9.5</v>
      </c>
      <c r="I5764">
        <v>2.2999999999999998</v>
      </c>
      <c r="J5764">
        <v>29.7</v>
      </c>
      <c r="K5764">
        <v>1.7</v>
      </c>
      <c r="L5764">
        <v>14.8</v>
      </c>
      <c r="M5764">
        <v>4.9000000000000004</v>
      </c>
      <c r="N5764">
        <v>30.1</v>
      </c>
      <c r="O5764">
        <v>2.1</v>
      </c>
      <c r="Q5764">
        <v>4.3</v>
      </c>
      <c r="R5764">
        <v>1.1000000000000001</v>
      </c>
      <c r="S5764">
        <v>50.2</v>
      </c>
      <c r="T5764">
        <v>1</v>
      </c>
      <c r="U5764">
        <v>9.3000000000000007</v>
      </c>
      <c r="V5764">
        <v>1.6</v>
      </c>
      <c r="W5764">
        <v>8</v>
      </c>
      <c r="X5764">
        <v>0</v>
      </c>
      <c r="Z5764">
        <v>0</v>
      </c>
      <c r="AA5764">
        <v>0</v>
      </c>
      <c r="AB5764">
        <v>9</v>
      </c>
      <c r="AC5764">
        <v>0</v>
      </c>
      <c r="AD5764">
        <v>3</v>
      </c>
      <c r="AE5764">
        <v>0</v>
      </c>
      <c r="AY5764" s="59"/>
    </row>
    <row r="5765" spans="1:51">
      <c r="A5765" s="19">
        <v>43851</v>
      </c>
      <c r="B5765" t="s">
        <v>36</v>
      </c>
      <c r="C5765" s="19">
        <v>43900</v>
      </c>
      <c r="D5765">
        <v>125</v>
      </c>
      <c r="E5765">
        <v>30.3</v>
      </c>
      <c r="F5765">
        <v>6.3</v>
      </c>
      <c r="H5765">
        <v>10.8</v>
      </c>
      <c r="I5765">
        <v>3.5</v>
      </c>
      <c r="J5765">
        <v>21.6</v>
      </c>
      <c r="K5765">
        <v>1.1000000000000001</v>
      </c>
      <c r="L5765">
        <v>15.6</v>
      </c>
      <c r="M5765">
        <v>3.4</v>
      </c>
      <c r="N5765">
        <v>54.2</v>
      </c>
      <c r="O5765">
        <v>2.6</v>
      </c>
      <c r="Q5765">
        <v>5.5</v>
      </c>
      <c r="R5765">
        <v>1.6</v>
      </c>
      <c r="S5765">
        <v>23</v>
      </c>
      <c r="T5765">
        <v>1</v>
      </c>
      <c r="U5765">
        <v>10.199999999999999</v>
      </c>
      <c r="V5765">
        <v>1.5</v>
      </c>
      <c r="W5765">
        <v>53</v>
      </c>
      <c r="X5765">
        <v>1</v>
      </c>
      <c r="Z5765">
        <v>5</v>
      </c>
      <c r="AA5765">
        <v>0</v>
      </c>
      <c r="AB5765">
        <v>38</v>
      </c>
      <c r="AC5765">
        <v>0</v>
      </c>
      <c r="AD5765">
        <v>28</v>
      </c>
      <c r="AE5765">
        <v>0</v>
      </c>
      <c r="AY5765" s="59"/>
    </row>
    <row r="5766" spans="1:51">
      <c r="A5766" s="19">
        <v>43851</v>
      </c>
      <c r="B5766" t="s">
        <v>37</v>
      </c>
      <c r="C5766" s="19">
        <v>43900</v>
      </c>
      <c r="D5766">
        <v>36</v>
      </c>
      <c r="E5766">
        <v>46</v>
      </c>
      <c r="F5766">
        <v>8</v>
      </c>
      <c r="H5766">
        <v>5.7</v>
      </c>
      <c r="I5766">
        <v>2.5</v>
      </c>
      <c r="J5766">
        <v>13.6</v>
      </c>
      <c r="K5766">
        <v>2.6</v>
      </c>
      <c r="L5766">
        <v>10.8</v>
      </c>
      <c r="M5766">
        <v>3.4</v>
      </c>
      <c r="N5766">
        <v>93.2</v>
      </c>
      <c r="O5766">
        <v>0.8</v>
      </c>
      <c r="Q5766">
        <v>0.5</v>
      </c>
      <c r="R5766">
        <v>0.4</v>
      </c>
      <c r="S5766">
        <v>2.7</v>
      </c>
      <c r="T5766">
        <v>0.2</v>
      </c>
      <c r="U5766">
        <v>1.4</v>
      </c>
      <c r="V5766">
        <v>0.3</v>
      </c>
      <c r="W5766">
        <v>31</v>
      </c>
      <c r="X5766">
        <v>0</v>
      </c>
      <c r="Z5766">
        <v>0</v>
      </c>
      <c r="AA5766">
        <v>0</v>
      </c>
      <c r="AB5766">
        <v>4</v>
      </c>
      <c r="AC5766">
        <v>0</v>
      </c>
      <c r="AD5766">
        <v>1</v>
      </c>
      <c r="AE5766">
        <v>0</v>
      </c>
      <c r="AY5766" s="59"/>
    </row>
    <row r="5767" spans="1:51">
      <c r="A5767" s="19">
        <v>43851</v>
      </c>
      <c r="B5767" t="s">
        <v>38</v>
      </c>
      <c r="C5767" s="19">
        <v>43900</v>
      </c>
      <c r="D5767">
        <v>68</v>
      </c>
      <c r="E5767">
        <v>38.299999999999997</v>
      </c>
      <c r="F5767">
        <v>7.9</v>
      </c>
      <c r="H5767">
        <v>8.6</v>
      </c>
      <c r="I5767">
        <v>2.9</v>
      </c>
      <c r="J5767">
        <v>16.600000000000001</v>
      </c>
      <c r="K5767">
        <v>1.7</v>
      </c>
      <c r="L5767">
        <v>12.8</v>
      </c>
      <c r="M5767">
        <v>3.7</v>
      </c>
      <c r="N5767">
        <v>79.7</v>
      </c>
      <c r="O5767">
        <v>2</v>
      </c>
      <c r="Q5767">
        <v>2.6</v>
      </c>
      <c r="R5767">
        <v>0.9</v>
      </c>
      <c r="S5767">
        <v>8.1999999999999993</v>
      </c>
      <c r="T5767">
        <v>0.9</v>
      </c>
      <c r="U5767">
        <v>4.4000000000000004</v>
      </c>
      <c r="V5767">
        <v>0.9</v>
      </c>
      <c r="W5767">
        <v>43</v>
      </c>
      <c r="X5767">
        <v>1</v>
      </c>
      <c r="Z5767">
        <v>1</v>
      </c>
      <c r="AA5767">
        <v>0</v>
      </c>
      <c r="AB5767">
        <v>18</v>
      </c>
      <c r="AC5767">
        <v>0</v>
      </c>
      <c r="AD5767">
        <v>5</v>
      </c>
      <c r="AE5767">
        <v>0</v>
      </c>
      <c r="AY5767" s="59"/>
    </row>
    <row r="5768" spans="1:51">
      <c r="A5768" s="19">
        <v>43851</v>
      </c>
      <c r="B5768" t="s">
        <v>39</v>
      </c>
      <c r="C5768" s="19">
        <v>43900</v>
      </c>
      <c r="D5768">
        <v>14</v>
      </c>
      <c r="E5768">
        <v>25.5</v>
      </c>
      <c r="F5768">
        <v>4.3</v>
      </c>
      <c r="H5768">
        <v>13.2</v>
      </c>
      <c r="I5768">
        <v>4.5999999999999996</v>
      </c>
      <c r="J5768">
        <v>23.4</v>
      </c>
      <c r="K5768">
        <v>1.6</v>
      </c>
      <c r="L5768">
        <v>16.3</v>
      </c>
      <c r="M5768">
        <v>3.5</v>
      </c>
      <c r="N5768">
        <v>39</v>
      </c>
      <c r="O5768">
        <v>2</v>
      </c>
      <c r="Q5768">
        <v>8.6</v>
      </c>
      <c r="R5768">
        <v>2.4</v>
      </c>
      <c r="S5768">
        <v>31.4</v>
      </c>
      <c r="T5768">
        <v>1.3</v>
      </c>
      <c r="U5768">
        <v>12.9</v>
      </c>
      <c r="V5768">
        <v>2</v>
      </c>
      <c r="W5768">
        <v>5</v>
      </c>
      <c r="X5768">
        <v>0</v>
      </c>
      <c r="Z5768">
        <v>1</v>
      </c>
      <c r="AA5768">
        <v>0</v>
      </c>
      <c r="AB5768">
        <v>5</v>
      </c>
      <c r="AC5768">
        <v>0</v>
      </c>
      <c r="AD5768">
        <v>3</v>
      </c>
      <c r="AE5768">
        <v>0</v>
      </c>
      <c r="AY5768" s="59"/>
    </row>
    <row r="5769" spans="1:51">
      <c r="A5769" s="19">
        <v>43851</v>
      </c>
      <c r="B5769" t="s">
        <v>40</v>
      </c>
      <c r="C5769" s="19">
        <v>43900</v>
      </c>
      <c r="D5769">
        <v>89</v>
      </c>
      <c r="E5769">
        <v>21.3</v>
      </c>
      <c r="F5769">
        <v>6.1</v>
      </c>
      <c r="H5769">
        <v>9.6999999999999993</v>
      </c>
      <c r="I5769">
        <v>4.0999999999999996</v>
      </c>
      <c r="J5769">
        <v>24.6</v>
      </c>
      <c r="K5769">
        <v>2.4</v>
      </c>
      <c r="L5769">
        <v>19.399999999999999</v>
      </c>
      <c r="M5769">
        <v>5</v>
      </c>
      <c r="N5769">
        <v>26.5</v>
      </c>
      <c r="O5769">
        <v>2.7</v>
      </c>
      <c r="Q5769">
        <v>5.7</v>
      </c>
      <c r="R5769">
        <v>2.2999999999999998</v>
      </c>
      <c r="S5769">
        <v>37.799999999999997</v>
      </c>
      <c r="T5769">
        <v>1.6</v>
      </c>
      <c r="U5769">
        <v>20.5</v>
      </c>
      <c r="V5769">
        <v>2.5</v>
      </c>
      <c r="W5769">
        <v>28</v>
      </c>
      <c r="X5769">
        <v>0</v>
      </c>
      <c r="Z5769">
        <v>2</v>
      </c>
      <c r="AA5769">
        <v>0</v>
      </c>
      <c r="AB5769">
        <v>33</v>
      </c>
      <c r="AC5769">
        <v>0</v>
      </c>
      <c r="AD5769">
        <v>26</v>
      </c>
      <c r="AE5769">
        <v>0</v>
      </c>
      <c r="AY5769" s="59"/>
    </row>
    <row r="5770" spans="1:51">
      <c r="A5770" s="19">
        <v>43851</v>
      </c>
      <c r="B5770" t="s">
        <v>41</v>
      </c>
      <c r="C5770" s="19">
        <v>43904</v>
      </c>
      <c r="D5770">
        <v>6</v>
      </c>
      <c r="E5770">
        <v>30.2</v>
      </c>
      <c r="F5770">
        <v>6.8</v>
      </c>
      <c r="H5770">
        <v>8.8000000000000007</v>
      </c>
      <c r="I5770">
        <v>3</v>
      </c>
      <c r="J5770">
        <v>21.2</v>
      </c>
      <c r="K5770">
        <v>1.8</v>
      </c>
      <c r="L5770">
        <v>16.899999999999999</v>
      </c>
      <c r="M5770">
        <v>3.9</v>
      </c>
      <c r="N5770">
        <v>54</v>
      </c>
      <c r="O5770">
        <v>2.7</v>
      </c>
      <c r="Q5770">
        <v>4.0999999999999996</v>
      </c>
      <c r="R5770">
        <v>1.7</v>
      </c>
      <c r="S5770">
        <v>22.2</v>
      </c>
      <c r="T5770">
        <v>1.2</v>
      </c>
      <c r="U5770">
        <v>12.3</v>
      </c>
      <c r="V5770">
        <v>1.5</v>
      </c>
      <c r="W5770">
        <v>3</v>
      </c>
      <c r="X5770">
        <v>0</v>
      </c>
      <c r="Z5770">
        <v>0</v>
      </c>
      <c r="AA5770">
        <v>0</v>
      </c>
      <c r="AB5770">
        <v>2</v>
      </c>
      <c r="AC5770">
        <v>0</v>
      </c>
      <c r="AD5770">
        <v>1</v>
      </c>
      <c r="AE5770">
        <v>0</v>
      </c>
      <c r="AY5770" s="59"/>
    </row>
    <row r="5771" spans="1:51">
      <c r="A5771" s="19">
        <v>43851</v>
      </c>
      <c r="B5771" t="s">
        <v>43</v>
      </c>
      <c r="C5771" s="19">
        <v>43907</v>
      </c>
      <c r="D5771">
        <v>67</v>
      </c>
      <c r="E5771">
        <v>30.2</v>
      </c>
      <c r="F5771">
        <v>6.3</v>
      </c>
      <c r="H5771">
        <v>11.3</v>
      </c>
      <c r="I5771">
        <v>3.8</v>
      </c>
      <c r="J5771">
        <v>20.8</v>
      </c>
      <c r="K5771">
        <v>1.2</v>
      </c>
      <c r="L5771">
        <v>15.4</v>
      </c>
      <c r="M5771">
        <v>3.5</v>
      </c>
      <c r="N5771">
        <v>54</v>
      </c>
      <c r="O5771">
        <v>2.7</v>
      </c>
      <c r="Q5771">
        <v>6.5</v>
      </c>
      <c r="R5771">
        <v>2</v>
      </c>
      <c r="S5771">
        <v>21.3</v>
      </c>
      <c r="T5771">
        <v>1.1000000000000001</v>
      </c>
      <c r="U5771">
        <v>10.5</v>
      </c>
      <c r="V5771">
        <v>1.6</v>
      </c>
      <c r="W5771">
        <v>29</v>
      </c>
      <c r="X5771">
        <v>0</v>
      </c>
      <c r="Z5771">
        <v>3</v>
      </c>
      <c r="AA5771">
        <v>0</v>
      </c>
      <c r="AB5771">
        <v>20</v>
      </c>
      <c r="AC5771">
        <v>0</v>
      </c>
      <c r="AD5771">
        <v>15</v>
      </c>
      <c r="AE5771">
        <v>0</v>
      </c>
      <c r="AY5771" s="59"/>
    </row>
    <row r="5772" spans="1:51">
      <c r="A5772" s="19">
        <v>43851</v>
      </c>
      <c r="B5772" t="s">
        <v>44</v>
      </c>
      <c r="C5772" s="19">
        <v>43907</v>
      </c>
      <c r="D5772">
        <v>219</v>
      </c>
      <c r="E5772">
        <v>30.9</v>
      </c>
      <c r="F5772">
        <v>6.4</v>
      </c>
      <c r="H5772">
        <v>9.1</v>
      </c>
      <c r="I5772">
        <v>2.2000000000000002</v>
      </c>
      <c r="J5772">
        <v>21.3</v>
      </c>
      <c r="K5772">
        <v>2.2000000000000002</v>
      </c>
      <c r="L5772">
        <v>15.9</v>
      </c>
      <c r="M5772">
        <v>4.5</v>
      </c>
      <c r="N5772">
        <v>55.6</v>
      </c>
      <c r="O5772">
        <v>2.6</v>
      </c>
      <c r="Q5772">
        <v>4.0999999999999996</v>
      </c>
      <c r="R5772">
        <v>1.3</v>
      </c>
      <c r="S5772">
        <v>22.4</v>
      </c>
      <c r="T5772">
        <v>1.3</v>
      </c>
      <c r="U5772">
        <v>10.4</v>
      </c>
      <c r="V5772">
        <v>2</v>
      </c>
      <c r="W5772">
        <v>97</v>
      </c>
      <c r="X5772">
        <v>1</v>
      </c>
      <c r="Z5772">
        <v>4</v>
      </c>
      <c r="AA5772">
        <v>0</v>
      </c>
      <c r="AB5772">
        <v>67</v>
      </c>
      <c r="AC5772">
        <v>0</v>
      </c>
      <c r="AD5772">
        <v>50</v>
      </c>
      <c r="AE5772">
        <v>0</v>
      </c>
      <c r="AY5772" s="59"/>
    </row>
    <row r="5773" spans="1:51">
      <c r="A5773" s="19">
        <v>43851</v>
      </c>
      <c r="B5773" t="s">
        <v>45</v>
      </c>
      <c r="C5773" s="19">
        <v>43907</v>
      </c>
      <c r="D5773">
        <v>155</v>
      </c>
      <c r="E5773">
        <v>37.6</v>
      </c>
      <c r="F5773">
        <v>7.9</v>
      </c>
      <c r="H5773">
        <v>6.9</v>
      </c>
      <c r="I5773">
        <v>3.4</v>
      </c>
      <c r="J5773">
        <v>15.8</v>
      </c>
      <c r="K5773">
        <v>1.8</v>
      </c>
      <c r="L5773">
        <v>15.7</v>
      </c>
      <c r="M5773">
        <v>3.6</v>
      </c>
      <c r="N5773">
        <v>76.099999999999994</v>
      </c>
      <c r="O5773">
        <v>2.4</v>
      </c>
      <c r="Q5773">
        <v>1.9</v>
      </c>
      <c r="R5773">
        <v>1.2</v>
      </c>
      <c r="S5773">
        <v>8.3000000000000007</v>
      </c>
      <c r="T5773">
        <v>0.8</v>
      </c>
      <c r="U5773">
        <v>7.9</v>
      </c>
      <c r="V5773">
        <v>1</v>
      </c>
      <c r="W5773">
        <v>83</v>
      </c>
      <c r="X5773">
        <v>2</v>
      </c>
      <c r="Z5773">
        <v>1</v>
      </c>
      <c r="AA5773">
        <v>0</v>
      </c>
      <c r="AB5773">
        <v>35</v>
      </c>
      <c r="AC5773">
        <v>0</v>
      </c>
      <c r="AD5773">
        <v>35</v>
      </c>
      <c r="AE5773">
        <v>0</v>
      </c>
      <c r="AY5773" s="59"/>
    </row>
    <row r="5774" spans="1:51">
      <c r="A5774" s="19">
        <v>43851</v>
      </c>
      <c r="B5774" t="s">
        <v>42</v>
      </c>
      <c r="C5774" s="19">
        <v>43907</v>
      </c>
      <c r="D5774">
        <v>136</v>
      </c>
      <c r="E5774">
        <v>29.5</v>
      </c>
      <c r="F5774">
        <v>6.4</v>
      </c>
      <c r="H5774">
        <v>12.1</v>
      </c>
      <c r="I5774">
        <v>4.0999999999999996</v>
      </c>
      <c r="J5774">
        <v>20.100000000000001</v>
      </c>
      <c r="K5774">
        <v>1.3</v>
      </c>
      <c r="L5774">
        <v>15.7</v>
      </c>
      <c r="M5774">
        <v>3.4</v>
      </c>
      <c r="N5774">
        <v>53</v>
      </c>
      <c r="O5774">
        <v>2.7</v>
      </c>
      <c r="Q5774">
        <v>6.8</v>
      </c>
      <c r="R5774">
        <v>2</v>
      </c>
      <c r="S5774">
        <v>20.9</v>
      </c>
      <c r="T5774">
        <v>1</v>
      </c>
      <c r="U5774">
        <v>11.4</v>
      </c>
      <c r="V5774">
        <v>1.8</v>
      </c>
      <c r="W5774">
        <v>57</v>
      </c>
      <c r="X5774">
        <v>1</v>
      </c>
      <c r="Z5774">
        <v>9</v>
      </c>
      <c r="AA5774">
        <v>0</v>
      </c>
      <c r="AB5774">
        <v>39</v>
      </c>
      <c r="AC5774">
        <v>0</v>
      </c>
      <c r="AD5774">
        <v>30</v>
      </c>
      <c r="AE5774">
        <v>0</v>
      </c>
      <c r="AY5774" s="59"/>
    </row>
    <row r="5775" spans="1:51">
      <c r="A5775" s="19">
        <v>43851</v>
      </c>
      <c r="B5775" t="s">
        <v>46</v>
      </c>
      <c r="C5775" s="19">
        <v>43914</v>
      </c>
      <c r="D5775">
        <v>105</v>
      </c>
      <c r="E5775">
        <v>42.1</v>
      </c>
      <c r="F5775">
        <v>8.5</v>
      </c>
      <c r="H5775">
        <v>6.8</v>
      </c>
      <c r="I5775">
        <v>2.6</v>
      </c>
      <c r="J5775">
        <v>15.1</v>
      </c>
      <c r="K5775">
        <v>2.2000000000000002</v>
      </c>
      <c r="L5775">
        <v>11.8</v>
      </c>
      <c r="M5775">
        <v>3.5</v>
      </c>
      <c r="N5775">
        <v>85.8</v>
      </c>
      <c r="O5775">
        <v>1.5</v>
      </c>
      <c r="Q5775">
        <v>1.3</v>
      </c>
      <c r="R5775">
        <v>0.9</v>
      </c>
      <c r="S5775">
        <v>5.6</v>
      </c>
      <c r="T5775">
        <v>0.6</v>
      </c>
      <c r="U5775">
        <v>3.2</v>
      </c>
      <c r="V5775">
        <v>0.7</v>
      </c>
      <c r="W5775">
        <v>71</v>
      </c>
      <c r="X5775">
        <v>2</v>
      </c>
      <c r="Z5775">
        <v>1</v>
      </c>
      <c r="AA5775">
        <v>0</v>
      </c>
      <c r="AB5775">
        <v>25</v>
      </c>
      <c r="AC5775">
        <v>0</v>
      </c>
      <c r="AD5775">
        <v>6</v>
      </c>
      <c r="AE5775">
        <v>0</v>
      </c>
      <c r="AY5775" s="59"/>
    </row>
    <row r="5776" spans="1:51">
      <c r="A5776" s="19">
        <v>43851</v>
      </c>
      <c r="B5776" t="s">
        <v>47</v>
      </c>
      <c r="C5776" s="19">
        <v>43919</v>
      </c>
      <c r="D5776">
        <v>51</v>
      </c>
      <c r="E5776">
        <v>30.2</v>
      </c>
      <c r="F5776">
        <v>6.8</v>
      </c>
      <c r="H5776">
        <v>8.8000000000000007</v>
      </c>
      <c r="I5776">
        <v>3</v>
      </c>
      <c r="J5776">
        <v>21.2</v>
      </c>
      <c r="K5776">
        <v>1.8</v>
      </c>
      <c r="L5776">
        <v>16.899999999999999</v>
      </c>
      <c r="M5776">
        <v>3.9</v>
      </c>
      <c r="N5776">
        <v>51.6</v>
      </c>
      <c r="O5776">
        <v>2.9</v>
      </c>
      <c r="Q5776">
        <v>4.5999999999999996</v>
      </c>
      <c r="R5776">
        <v>1.9</v>
      </c>
      <c r="S5776">
        <v>22.4</v>
      </c>
      <c r="T5776">
        <v>1.2</v>
      </c>
      <c r="U5776">
        <v>12.9</v>
      </c>
      <c r="V5776">
        <v>2.1</v>
      </c>
      <c r="W5776">
        <v>22</v>
      </c>
      <c r="X5776">
        <v>0</v>
      </c>
      <c r="Z5776">
        <v>1</v>
      </c>
      <c r="AA5776">
        <v>0</v>
      </c>
      <c r="AB5776">
        <v>16</v>
      </c>
      <c r="AC5776">
        <v>0</v>
      </c>
      <c r="AD5776">
        <v>12</v>
      </c>
      <c r="AE5776">
        <v>0</v>
      </c>
      <c r="AY5776" s="59"/>
    </row>
    <row r="5777" spans="1:51">
      <c r="A5777" s="19">
        <v>43851</v>
      </c>
      <c r="B5777" t="s">
        <v>48</v>
      </c>
      <c r="C5777" s="19">
        <v>43925</v>
      </c>
      <c r="D5777">
        <v>15</v>
      </c>
      <c r="E5777">
        <v>29.6</v>
      </c>
      <c r="F5777">
        <v>5.3</v>
      </c>
      <c r="H5777">
        <v>8.8000000000000007</v>
      </c>
      <c r="I5777">
        <v>2.2999999999999998</v>
      </c>
      <c r="J5777">
        <v>22.7</v>
      </c>
      <c r="K5777">
        <v>2.4</v>
      </c>
      <c r="L5777">
        <v>17.399999999999999</v>
      </c>
      <c r="M5777">
        <v>4.2</v>
      </c>
      <c r="N5777">
        <v>47.9</v>
      </c>
      <c r="O5777">
        <v>2.5</v>
      </c>
      <c r="Q5777">
        <v>4.5999999999999996</v>
      </c>
      <c r="R5777">
        <v>1.5</v>
      </c>
      <c r="S5777">
        <v>25.4</v>
      </c>
      <c r="T5777">
        <v>1.8</v>
      </c>
      <c r="U5777">
        <v>13.5</v>
      </c>
      <c r="V5777">
        <v>2.2999999999999998</v>
      </c>
      <c r="W5777">
        <v>6</v>
      </c>
      <c r="X5777">
        <v>0</v>
      </c>
      <c r="Z5777">
        <v>0</v>
      </c>
      <c r="AA5777">
        <v>0</v>
      </c>
      <c r="AB5777">
        <v>5</v>
      </c>
      <c r="AC5777">
        <v>0</v>
      </c>
      <c r="AD5777">
        <v>4</v>
      </c>
      <c r="AE5777">
        <v>0</v>
      </c>
      <c r="AY5777" s="59"/>
    </row>
    <row r="5778" spans="1:51">
      <c r="A5778" s="19">
        <v>43851</v>
      </c>
      <c r="B5778" t="s">
        <v>49</v>
      </c>
      <c r="C5778" s="19">
        <v>43925</v>
      </c>
      <c r="D5778">
        <v>24</v>
      </c>
      <c r="E5778">
        <v>23.2</v>
      </c>
      <c r="F5778">
        <v>6.6</v>
      </c>
      <c r="H5778">
        <v>8.1</v>
      </c>
      <c r="I5778">
        <v>2.6</v>
      </c>
      <c r="J5778">
        <v>25.2</v>
      </c>
      <c r="K5778">
        <v>2.8</v>
      </c>
      <c r="L5778">
        <v>18.8</v>
      </c>
      <c r="M5778">
        <v>5.4</v>
      </c>
      <c r="N5778">
        <v>30.2</v>
      </c>
      <c r="O5778">
        <v>3.6</v>
      </c>
      <c r="Q5778">
        <v>4.8</v>
      </c>
      <c r="R5778">
        <v>2.1</v>
      </c>
      <c r="S5778">
        <v>36</v>
      </c>
      <c r="T5778">
        <v>2</v>
      </c>
      <c r="U5778">
        <v>17.899999999999999</v>
      </c>
      <c r="V5778">
        <v>3.1</v>
      </c>
      <c r="W5778">
        <v>8</v>
      </c>
      <c r="X5778">
        <v>0</v>
      </c>
      <c r="Z5778">
        <v>0</v>
      </c>
      <c r="AA5778">
        <v>0</v>
      </c>
      <c r="AB5778">
        <v>9</v>
      </c>
      <c r="AC5778">
        <v>0</v>
      </c>
      <c r="AD5778">
        <v>7</v>
      </c>
      <c r="AE5778">
        <v>0</v>
      </c>
      <c r="AY5778" s="59"/>
    </row>
    <row r="5779" spans="1:51">
      <c r="A5779" s="19">
        <v>43851</v>
      </c>
      <c r="B5779" t="s">
        <v>50</v>
      </c>
      <c r="C5779" s="19">
        <v>43925</v>
      </c>
      <c r="D5779">
        <v>54</v>
      </c>
      <c r="E5779">
        <v>46.2</v>
      </c>
      <c r="F5779">
        <v>6.2</v>
      </c>
      <c r="H5779">
        <v>6</v>
      </c>
      <c r="I5779">
        <v>2.7</v>
      </c>
      <c r="J5779">
        <v>14.3</v>
      </c>
      <c r="K5779">
        <v>2.5</v>
      </c>
      <c r="L5779">
        <v>11.2</v>
      </c>
      <c r="M5779">
        <v>3.5</v>
      </c>
      <c r="N5779">
        <v>90.3</v>
      </c>
      <c r="O5779">
        <v>0.9</v>
      </c>
      <c r="Q5779">
        <v>1</v>
      </c>
      <c r="R5779">
        <v>0.5</v>
      </c>
      <c r="S5779">
        <v>3.6</v>
      </c>
      <c r="T5779">
        <v>0.5</v>
      </c>
      <c r="U5779">
        <v>2.2000000000000002</v>
      </c>
      <c r="V5779">
        <v>0.6</v>
      </c>
      <c r="W5779">
        <v>44</v>
      </c>
      <c r="X5779">
        <v>0</v>
      </c>
      <c r="Z5779">
        <v>0</v>
      </c>
      <c r="AA5779">
        <v>0</v>
      </c>
      <c r="AB5779">
        <v>7</v>
      </c>
      <c r="AC5779">
        <v>0</v>
      </c>
      <c r="AD5779">
        <v>3</v>
      </c>
      <c r="AE5779">
        <v>0</v>
      </c>
      <c r="AY5779" s="59"/>
    </row>
    <row r="5780" spans="1:51">
      <c r="A5780" s="19">
        <v>43851</v>
      </c>
      <c r="B5780" t="s">
        <v>51</v>
      </c>
      <c r="C5780" s="19">
        <v>43925</v>
      </c>
      <c r="D5780">
        <v>14</v>
      </c>
      <c r="E5780">
        <v>28.3</v>
      </c>
      <c r="F5780">
        <v>4.2</v>
      </c>
      <c r="H5780">
        <v>10.1</v>
      </c>
      <c r="I5780">
        <v>2.7</v>
      </c>
      <c r="J5780">
        <v>24</v>
      </c>
      <c r="K5780">
        <v>2.6</v>
      </c>
      <c r="L5780">
        <v>16.3</v>
      </c>
      <c r="M5780">
        <v>4.4000000000000004</v>
      </c>
      <c r="N5780">
        <v>44</v>
      </c>
      <c r="O5780">
        <v>2.1</v>
      </c>
      <c r="Q5780">
        <v>5.7</v>
      </c>
      <c r="R5780">
        <v>1.7</v>
      </c>
      <c r="S5780">
        <v>29.8</v>
      </c>
      <c r="T5780">
        <v>1.6</v>
      </c>
      <c r="U5780">
        <v>12.5</v>
      </c>
      <c r="V5780">
        <v>2.2000000000000002</v>
      </c>
      <c r="W5780">
        <v>6</v>
      </c>
      <c r="X5780">
        <v>0</v>
      </c>
      <c r="Z5780">
        <v>0</v>
      </c>
      <c r="AA5780">
        <v>0</v>
      </c>
      <c r="AB5780">
        <v>5</v>
      </c>
      <c r="AC5780">
        <v>0</v>
      </c>
      <c r="AD5780">
        <v>3</v>
      </c>
      <c r="AE5780">
        <v>0</v>
      </c>
      <c r="AY5780" s="59"/>
    </row>
    <row r="5781" spans="1:51">
      <c r="A5781" s="19">
        <v>43851</v>
      </c>
      <c r="B5781" t="s">
        <v>52</v>
      </c>
      <c r="C5781" s="19">
        <v>43928</v>
      </c>
      <c r="D5781">
        <v>84</v>
      </c>
      <c r="E5781">
        <v>24.9</v>
      </c>
      <c r="F5781">
        <v>6.8</v>
      </c>
      <c r="H5781">
        <v>12.2</v>
      </c>
      <c r="I5781">
        <v>4.5</v>
      </c>
      <c r="J5781">
        <v>21.8</v>
      </c>
      <c r="K5781">
        <v>1.6</v>
      </c>
      <c r="L5781">
        <v>16.7</v>
      </c>
      <c r="M5781">
        <v>4.0999999999999996</v>
      </c>
      <c r="N5781">
        <v>36.5</v>
      </c>
      <c r="O5781">
        <v>3.9</v>
      </c>
      <c r="Q5781">
        <v>9</v>
      </c>
      <c r="R5781">
        <v>3</v>
      </c>
      <c r="S5781">
        <v>28</v>
      </c>
      <c r="T5781">
        <v>1.9</v>
      </c>
      <c r="U5781">
        <v>14.4</v>
      </c>
      <c r="V5781">
        <v>2.9</v>
      </c>
      <c r="W5781">
        <v>31</v>
      </c>
      <c r="X5781">
        <v>0</v>
      </c>
      <c r="Z5781">
        <v>6</v>
      </c>
      <c r="AA5781">
        <v>0</v>
      </c>
      <c r="AB5781">
        <v>27</v>
      </c>
      <c r="AC5781">
        <v>0</v>
      </c>
      <c r="AD5781">
        <v>21</v>
      </c>
      <c r="AE5781">
        <v>0</v>
      </c>
      <c r="AY5781" s="59"/>
    </row>
    <row r="5782" spans="1:51">
      <c r="A5782" s="19">
        <v>43851</v>
      </c>
      <c r="B5782" t="s">
        <v>53</v>
      </c>
      <c r="C5782" s="19">
        <v>43949</v>
      </c>
      <c r="D5782">
        <v>60</v>
      </c>
      <c r="E5782">
        <v>23.9</v>
      </c>
      <c r="F5782">
        <v>7.9</v>
      </c>
      <c r="H5782">
        <v>10.9</v>
      </c>
      <c r="I5782">
        <v>3.1</v>
      </c>
      <c r="J5782">
        <v>21.4</v>
      </c>
      <c r="K5782">
        <v>2.5</v>
      </c>
      <c r="L5782">
        <v>19.3</v>
      </c>
      <c r="M5782">
        <v>3.8</v>
      </c>
      <c r="N5782">
        <v>32.200000000000003</v>
      </c>
      <c r="O5782">
        <v>5.3</v>
      </c>
      <c r="Q5782">
        <v>7.9</v>
      </c>
      <c r="R5782">
        <v>2.8</v>
      </c>
      <c r="S5782">
        <v>26.2</v>
      </c>
      <c r="T5782">
        <v>2.4</v>
      </c>
      <c r="U5782">
        <v>19.899999999999999</v>
      </c>
      <c r="V5782">
        <v>3</v>
      </c>
      <c r="W5782">
        <v>21</v>
      </c>
      <c r="X5782">
        <v>1</v>
      </c>
      <c r="Z5782">
        <v>3</v>
      </c>
      <c r="AA5782">
        <v>0</v>
      </c>
      <c r="AB5782">
        <v>19</v>
      </c>
      <c r="AC5782">
        <v>0</v>
      </c>
      <c r="AD5782">
        <v>17</v>
      </c>
      <c r="AE5782">
        <v>0</v>
      </c>
      <c r="AY5782" s="59"/>
    </row>
    <row r="5783" spans="1:51">
      <c r="A5783" s="19">
        <v>43851</v>
      </c>
      <c r="B5783" t="s">
        <v>54</v>
      </c>
      <c r="C5783" s="19">
        <v>43949</v>
      </c>
      <c r="D5783">
        <v>21</v>
      </c>
      <c r="E5783">
        <v>35.200000000000003</v>
      </c>
      <c r="F5783">
        <v>6.9</v>
      </c>
      <c r="H5783">
        <v>9.4</v>
      </c>
      <c r="I5783">
        <v>1.9</v>
      </c>
      <c r="J5783">
        <v>18.899999999999999</v>
      </c>
      <c r="K5783">
        <v>1.9</v>
      </c>
      <c r="L5783">
        <v>15.3</v>
      </c>
      <c r="M5783">
        <v>3.1</v>
      </c>
      <c r="N5783">
        <v>61.6</v>
      </c>
      <c r="O5783">
        <v>3.3</v>
      </c>
      <c r="Q5783">
        <v>4.7</v>
      </c>
      <c r="R5783">
        <v>1.7</v>
      </c>
      <c r="S5783">
        <v>15.3</v>
      </c>
      <c r="T5783">
        <v>1.6</v>
      </c>
      <c r="U5783">
        <v>9.5</v>
      </c>
      <c r="V5783">
        <v>1.9</v>
      </c>
      <c r="W5783">
        <v>11</v>
      </c>
      <c r="X5783">
        <v>0</v>
      </c>
      <c r="Z5783">
        <v>0</v>
      </c>
      <c r="AA5783">
        <v>0</v>
      </c>
      <c r="AB5783">
        <v>6</v>
      </c>
      <c r="AC5783">
        <v>0</v>
      </c>
      <c r="AD5783">
        <v>5</v>
      </c>
      <c r="AE5783">
        <v>0</v>
      </c>
      <c r="AY5783" s="59"/>
    </row>
    <row r="5784" spans="1:51">
      <c r="A5784" s="19">
        <v>43851</v>
      </c>
      <c r="B5784" t="s">
        <v>55</v>
      </c>
      <c r="C5784" s="19">
        <v>43949</v>
      </c>
      <c r="D5784">
        <v>96</v>
      </c>
      <c r="E5784">
        <v>31.8</v>
      </c>
      <c r="F5784">
        <v>7.6</v>
      </c>
      <c r="H5784">
        <v>8.9</v>
      </c>
      <c r="I5784">
        <v>2</v>
      </c>
      <c r="J5784">
        <v>19.600000000000001</v>
      </c>
      <c r="K5784">
        <v>2.7</v>
      </c>
      <c r="L5784">
        <v>16.600000000000001</v>
      </c>
      <c r="M5784">
        <v>3.4</v>
      </c>
      <c r="N5784">
        <v>52.6</v>
      </c>
      <c r="O5784">
        <v>4.3</v>
      </c>
      <c r="Q5784">
        <v>5.3</v>
      </c>
      <c r="R5784">
        <v>1.9</v>
      </c>
      <c r="S5784">
        <v>18.5</v>
      </c>
      <c r="T5784">
        <v>2.2000000000000002</v>
      </c>
      <c r="U5784">
        <v>12.6</v>
      </c>
      <c r="V5784">
        <v>2.2000000000000002</v>
      </c>
      <c r="W5784">
        <v>43</v>
      </c>
      <c r="X5784">
        <v>1</v>
      </c>
      <c r="Z5784">
        <v>2</v>
      </c>
      <c r="AA5784">
        <v>0</v>
      </c>
      <c r="AB5784">
        <v>27</v>
      </c>
      <c r="AC5784">
        <v>0</v>
      </c>
      <c r="AD5784">
        <v>23</v>
      </c>
      <c r="AE5784">
        <v>0</v>
      </c>
      <c r="AY5784" s="59"/>
    </row>
    <row r="5785" spans="1:51">
      <c r="A5785" s="19">
        <v>43851</v>
      </c>
      <c r="B5785" t="s">
        <v>56</v>
      </c>
      <c r="C5785" s="19">
        <v>43949</v>
      </c>
      <c r="D5785">
        <v>274</v>
      </c>
      <c r="E5785">
        <v>29.8</v>
      </c>
      <c r="F5785">
        <v>12.4</v>
      </c>
      <c r="H5785">
        <v>9.1</v>
      </c>
      <c r="I5785">
        <v>2</v>
      </c>
      <c r="J5785">
        <v>19.100000000000001</v>
      </c>
      <c r="K5785">
        <v>1.9</v>
      </c>
      <c r="L5785">
        <v>15.1</v>
      </c>
      <c r="M5785">
        <v>3.2</v>
      </c>
      <c r="N5785">
        <v>49.2</v>
      </c>
      <c r="O5785">
        <v>8.3000000000000007</v>
      </c>
      <c r="Q5785">
        <v>5.7</v>
      </c>
      <c r="R5785">
        <v>2.1</v>
      </c>
      <c r="S5785">
        <v>18.600000000000001</v>
      </c>
      <c r="T5785">
        <v>2</v>
      </c>
      <c r="U5785">
        <v>11.4</v>
      </c>
      <c r="V5785">
        <v>2.5</v>
      </c>
      <c r="W5785">
        <v>116</v>
      </c>
      <c r="X5785">
        <v>19</v>
      </c>
      <c r="Z5785">
        <v>5</v>
      </c>
      <c r="AA5785">
        <v>0</v>
      </c>
      <c r="AB5785">
        <v>75</v>
      </c>
      <c r="AC5785">
        <v>0</v>
      </c>
      <c r="AD5785">
        <v>59</v>
      </c>
      <c r="AE5785">
        <v>0</v>
      </c>
      <c r="AY5785" s="59"/>
    </row>
    <row r="5786" spans="1:51">
      <c r="A5786" s="19">
        <v>43851</v>
      </c>
      <c r="B5786" t="s">
        <v>57</v>
      </c>
      <c r="C5786" s="19">
        <v>43949</v>
      </c>
      <c r="D5786">
        <v>186</v>
      </c>
      <c r="E5786">
        <v>32.799999999999997</v>
      </c>
      <c r="F5786">
        <v>5.7</v>
      </c>
      <c r="H5786">
        <v>11.4</v>
      </c>
      <c r="I5786">
        <v>3.7</v>
      </c>
      <c r="J5786">
        <v>19.600000000000001</v>
      </c>
      <c r="K5786">
        <v>1.2</v>
      </c>
      <c r="L5786">
        <v>14.9</v>
      </c>
      <c r="M5786">
        <v>3.4</v>
      </c>
      <c r="N5786">
        <v>55.8</v>
      </c>
      <c r="O5786">
        <v>2.8</v>
      </c>
      <c r="Q5786">
        <v>7</v>
      </c>
      <c r="R5786">
        <v>2.4</v>
      </c>
      <c r="S5786">
        <v>17.600000000000001</v>
      </c>
      <c r="T5786">
        <v>1.6</v>
      </c>
      <c r="U5786">
        <v>10.3</v>
      </c>
      <c r="V5786">
        <v>2.2999999999999998</v>
      </c>
      <c r="W5786">
        <v>94</v>
      </c>
      <c r="X5786">
        <v>0</v>
      </c>
      <c r="Z5786">
        <v>9</v>
      </c>
      <c r="AA5786">
        <v>0</v>
      </c>
      <c r="AB5786">
        <v>56</v>
      </c>
      <c r="AC5786">
        <v>0</v>
      </c>
      <c r="AD5786">
        <v>27</v>
      </c>
      <c r="AE5786">
        <v>0</v>
      </c>
      <c r="AY5786" s="59"/>
    </row>
    <row r="5787" spans="1:51">
      <c r="A5787" s="19">
        <v>43851</v>
      </c>
      <c r="B5787" t="s">
        <v>58</v>
      </c>
      <c r="C5787" s="19">
        <v>43949</v>
      </c>
      <c r="D5787">
        <v>26</v>
      </c>
      <c r="E5787">
        <v>25</v>
      </c>
      <c r="F5787">
        <v>6.8</v>
      </c>
      <c r="H5787">
        <v>11.3</v>
      </c>
      <c r="I5787">
        <v>2.4</v>
      </c>
      <c r="J5787">
        <v>22.1</v>
      </c>
      <c r="K5787">
        <v>2.4</v>
      </c>
      <c r="L5787">
        <v>18.7</v>
      </c>
      <c r="M5787">
        <v>3.8</v>
      </c>
      <c r="N5787">
        <v>34.299999999999997</v>
      </c>
      <c r="O5787">
        <v>4.4000000000000004</v>
      </c>
      <c r="Q5787">
        <v>8.5</v>
      </c>
      <c r="R5787">
        <v>2.2999999999999998</v>
      </c>
      <c r="S5787">
        <v>27</v>
      </c>
      <c r="T5787">
        <v>2.2999999999999998</v>
      </c>
      <c r="U5787">
        <v>18.100000000000001</v>
      </c>
      <c r="V5787">
        <v>2.7</v>
      </c>
      <c r="W5787">
        <v>9</v>
      </c>
      <c r="X5787">
        <v>0</v>
      </c>
      <c r="Z5787">
        <v>1</v>
      </c>
      <c r="AA5787">
        <v>0</v>
      </c>
      <c r="AB5787">
        <v>8</v>
      </c>
      <c r="AC5787">
        <v>0</v>
      </c>
      <c r="AD5787">
        <v>7</v>
      </c>
      <c r="AE5787">
        <v>0</v>
      </c>
      <c r="AY5787" s="59"/>
    </row>
    <row r="5788" spans="1:51">
      <c r="A5788" s="19">
        <v>43851</v>
      </c>
      <c r="B5788" t="s">
        <v>59</v>
      </c>
      <c r="C5788" s="19">
        <v>43953</v>
      </c>
      <c r="D5788">
        <v>7</v>
      </c>
      <c r="E5788">
        <v>30.2</v>
      </c>
      <c r="F5788">
        <v>6.8</v>
      </c>
      <c r="H5788">
        <v>8.8000000000000007</v>
      </c>
      <c r="I5788">
        <v>3</v>
      </c>
      <c r="J5788">
        <v>21.2</v>
      </c>
      <c r="K5788">
        <v>1.8</v>
      </c>
      <c r="L5788">
        <v>16.899999999999999</v>
      </c>
      <c r="M5788">
        <v>3.9</v>
      </c>
      <c r="N5788">
        <v>47.7</v>
      </c>
      <c r="O5788">
        <v>3.9</v>
      </c>
      <c r="Q5788">
        <v>5.2</v>
      </c>
      <c r="R5788">
        <v>2.2999999999999998</v>
      </c>
      <c r="S5788">
        <v>22.6</v>
      </c>
      <c r="T5788">
        <v>1.9</v>
      </c>
      <c r="U5788">
        <v>13.4</v>
      </c>
      <c r="V5788">
        <v>2.5</v>
      </c>
      <c r="W5788">
        <v>3</v>
      </c>
      <c r="X5788">
        <v>0</v>
      </c>
      <c r="Z5788">
        <v>0</v>
      </c>
      <c r="AA5788">
        <v>0</v>
      </c>
      <c r="AB5788">
        <v>2</v>
      </c>
      <c r="AC5788">
        <v>0</v>
      </c>
      <c r="AD5788">
        <v>2</v>
      </c>
      <c r="AE5788">
        <v>0</v>
      </c>
      <c r="AY5788" s="59"/>
    </row>
    <row r="5789" spans="1:51">
      <c r="A5789" s="19">
        <v>43851</v>
      </c>
      <c r="B5789" t="s">
        <v>60</v>
      </c>
      <c r="C5789" s="19">
        <v>43953</v>
      </c>
      <c r="D5789">
        <v>39</v>
      </c>
      <c r="E5789">
        <v>23.6</v>
      </c>
      <c r="F5789">
        <v>5.0999999999999996</v>
      </c>
      <c r="H5789">
        <v>12.5</v>
      </c>
      <c r="I5789">
        <v>6.4</v>
      </c>
      <c r="J5789">
        <v>23.9</v>
      </c>
      <c r="K5789">
        <v>1.3</v>
      </c>
      <c r="L5789">
        <v>15.8</v>
      </c>
      <c r="M5789">
        <v>4</v>
      </c>
      <c r="N5789">
        <v>31.4</v>
      </c>
      <c r="O5789">
        <v>3.7</v>
      </c>
      <c r="Q5789">
        <v>9.6999999999999993</v>
      </c>
      <c r="R5789">
        <v>4.8</v>
      </c>
      <c r="S5789">
        <v>31.5</v>
      </c>
      <c r="T5789">
        <v>2</v>
      </c>
      <c r="U5789">
        <v>13.5</v>
      </c>
      <c r="V5789">
        <v>2.9</v>
      </c>
      <c r="W5789">
        <v>13</v>
      </c>
      <c r="X5789">
        <v>0</v>
      </c>
      <c r="Z5789">
        <v>3</v>
      </c>
      <c r="AA5789">
        <v>0</v>
      </c>
      <c r="AB5789">
        <v>14</v>
      </c>
      <c r="AC5789">
        <v>0</v>
      </c>
      <c r="AD5789">
        <v>9</v>
      </c>
      <c r="AE5789">
        <v>0</v>
      </c>
      <c r="AY5789" s="59"/>
    </row>
    <row r="5790" spans="1:51">
      <c r="A5790" s="19">
        <v>43851</v>
      </c>
      <c r="B5790" t="s">
        <v>61</v>
      </c>
      <c r="C5790" s="19">
        <v>43956</v>
      </c>
      <c r="D5790">
        <v>82</v>
      </c>
      <c r="E5790">
        <v>26.9</v>
      </c>
      <c r="F5790">
        <v>4.2</v>
      </c>
      <c r="H5790">
        <v>17</v>
      </c>
      <c r="I5790">
        <v>4.5</v>
      </c>
      <c r="J5790">
        <v>20.2</v>
      </c>
      <c r="K5790">
        <v>1</v>
      </c>
      <c r="L5790">
        <v>15.4</v>
      </c>
      <c r="M5790">
        <v>3.5</v>
      </c>
      <c r="N5790">
        <v>40</v>
      </c>
      <c r="O5790">
        <v>2.7</v>
      </c>
      <c r="Q5790">
        <v>15</v>
      </c>
      <c r="R5790">
        <v>3.5</v>
      </c>
      <c r="S5790">
        <v>21.7</v>
      </c>
      <c r="T5790">
        <v>1.8</v>
      </c>
      <c r="U5790">
        <v>12.1</v>
      </c>
      <c r="V5790">
        <v>2.9</v>
      </c>
      <c r="W5790">
        <v>28</v>
      </c>
      <c r="X5790">
        <v>0</v>
      </c>
      <c r="Z5790">
        <v>18</v>
      </c>
      <c r="AA5790">
        <v>0</v>
      </c>
      <c r="AB5790">
        <v>21</v>
      </c>
      <c r="AC5790">
        <v>0</v>
      </c>
      <c r="AD5790">
        <v>16</v>
      </c>
      <c r="AE5790">
        <v>0</v>
      </c>
      <c r="AY5790" s="59"/>
    </row>
    <row r="5791" spans="1:51">
      <c r="A5791" s="19">
        <v>43851</v>
      </c>
      <c r="B5791" t="s">
        <v>62</v>
      </c>
      <c r="C5791" s="19">
        <v>43963</v>
      </c>
      <c r="D5791">
        <v>29</v>
      </c>
      <c r="E5791">
        <v>23.3</v>
      </c>
      <c r="F5791">
        <v>5.7</v>
      </c>
      <c r="H5791">
        <v>12.4</v>
      </c>
      <c r="I5791">
        <v>6.4</v>
      </c>
      <c r="J5791">
        <v>23.7</v>
      </c>
      <c r="K5791">
        <v>1.3</v>
      </c>
      <c r="L5791">
        <v>15.8</v>
      </c>
      <c r="M5791">
        <v>4</v>
      </c>
      <c r="N5791">
        <v>29.5</v>
      </c>
      <c r="O5791">
        <v>4.2</v>
      </c>
      <c r="Q5791">
        <v>9.9</v>
      </c>
      <c r="R5791">
        <v>4.7</v>
      </c>
      <c r="S5791">
        <v>31.4</v>
      </c>
      <c r="T5791">
        <v>2.4</v>
      </c>
      <c r="U5791">
        <v>14.1</v>
      </c>
      <c r="V5791">
        <v>3.4</v>
      </c>
      <c r="W5791">
        <v>10</v>
      </c>
      <c r="X5791">
        <v>0</v>
      </c>
      <c r="Z5791">
        <v>2</v>
      </c>
      <c r="AA5791">
        <v>0</v>
      </c>
      <c r="AB5791">
        <v>10</v>
      </c>
      <c r="AC5791">
        <v>0</v>
      </c>
      <c r="AD5791">
        <v>7</v>
      </c>
      <c r="AE5791">
        <v>0</v>
      </c>
      <c r="AY5791" s="59"/>
    </row>
    <row r="5792" spans="1:51">
      <c r="A5792" s="19">
        <v>43851</v>
      </c>
      <c r="B5792" t="s">
        <v>63</v>
      </c>
      <c r="C5792" s="19">
        <v>43963</v>
      </c>
      <c r="D5792">
        <v>28</v>
      </c>
      <c r="E5792">
        <v>32.799999999999997</v>
      </c>
      <c r="F5792">
        <v>7.5</v>
      </c>
      <c r="H5792">
        <v>9.6999999999999993</v>
      </c>
      <c r="I5792">
        <v>3.6</v>
      </c>
      <c r="J5792">
        <v>23</v>
      </c>
      <c r="K5792">
        <v>2.1</v>
      </c>
      <c r="L5792">
        <v>10.199999999999999</v>
      </c>
      <c r="M5792">
        <v>3.6</v>
      </c>
      <c r="N5792">
        <v>53.1</v>
      </c>
      <c r="O5792">
        <v>4.2</v>
      </c>
      <c r="Q5792">
        <v>5.7</v>
      </c>
      <c r="R5792">
        <v>2.5</v>
      </c>
      <c r="S5792">
        <v>24.2</v>
      </c>
      <c r="T5792">
        <v>2.1</v>
      </c>
      <c r="U5792">
        <v>5.3</v>
      </c>
      <c r="V5792">
        <v>2.4</v>
      </c>
      <c r="W5792">
        <v>15</v>
      </c>
      <c r="X5792">
        <v>0</v>
      </c>
      <c r="Z5792">
        <v>1</v>
      </c>
      <c r="AA5792">
        <v>0</v>
      </c>
      <c r="AB5792">
        <v>11</v>
      </c>
      <c r="AC5792">
        <v>0</v>
      </c>
      <c r="AD5792">
        <v>1</v>
      </c>
      <c r="AE5792">
        <v>0</v>
      </c>
      <c r="AY5792" s="59"/>
    </row>
    <row r="5793" spans="1:51">
      <c r="A5793" s="19">
        <v>43851</v>
      </c>
      <c r="B5793" t="s">
        <v>64</v>
      </c>
      <c r="C5793" s="19">
        <v>43970</v>
      </c>
      <c r="D5793">
        <v>54</v>
      </c>
      <c r="E5793">
        <v>34.299999999999997</v>
      </c>
      <c r="F5793">
        <v>7.6</v>
      </c>
      <c r="H5793">
        <v>8.5</v>
      </c>
      <c r="I5793">
        <v>3.5</v>
      </c>
      <c r="J5793">
        <v>20.399999999999999</v>
      </c>
      <c r="K5793">
        <v>1.7</v>
      </c>
      <c r="L5793">
        <v>13.2</v>
      </c>
      <c r="M5793">
        <v>3.5</v>
      </c>
      <c r="N5793">
        <v>56.5</v>
      </c>
      <c r="O5793">
        <v>4.0999999999999996</v>
      </c>
      <c r="Q5793">
        <v>4.9000000000000004</v>
      </c>
      <c r="R5793">
        <v>2.7</v>
      </c>
      <c r="S5793">
        <v>18.899999999999999</v>
      </c>
      <c r="T5793">
        <v>1.9</v>
      </c>
      <c r="U5793">
        <v>8.1999999999999993</v>
      </c>
      <c r="V5793">
        <v>2.4</v>
      </c>
      <c r="W5793">
        <v>29</v>
      </c>
      <c r="X5793">
        <v>1</v>
      </c>
      <c r="Z5793">
        <v>1</v>
      </c>
      <c r="AA5793">
        <v>0</v>
      </c>
      <c r="AB5793">
        <v>18</v>
      </c>
      <c r="AC5793">
        <v>0</v>
      </c>
      <c r="AD5793">
        <v>5</v>
      </c>
      <c r="AE5793">
        <v>0</v>
      </c>
      <c r="AY5793" s="59"/>
    </row>
    <row r="5794" spans="1:51">
      <c r="A5794" s="19">
        <v>43851</v>
      </c>
      <c r="B5794" t="s">
        <v>65</v>
      </c>
      <c r="C5794" s="19">
        <v>43970</v>
      </c>
      <c r="D5794">
        <v>61</v>
      </c>
      <c r="E5794">
        <v>24</v>
      </c>
      <c r="F5794">
        <v>3.4</v>
      </c>
      <c r="H5794">
        <v>9.6</v>
      </c>
      <c r="I5794">
        <v>4.0999999999999996</v>
      </c>
      <c r="J5794">
        <v>25</v>
      </c>
      <c r="K5794">
        <v>2.2999999999999998</v>
      </c>
      <c r="L5794">
        <v>19.2</v>
      </c>
      <c r="M5794">
        <v>4.9000000000000004</v>
      </c>
      <c r="N5794">
        <v>29.5</v>
      </c>
      <c r="O5794">
        <v>2.6</v>
      </c>
      <c r="Q5794">
        <v>6.4</v>
      </c>
      <c r="R5794">
        <v>3.3</v>
      </c>
      <c r="S5794">
        <v>32.9</v>
      </c>
      <c r="T5794">
        <v>2.5</v>
      </c>
      <c r="U5794">
        <v>18.5</v>
      </c>
      <c r="V5794">
        <v>3.7</v>
      </c>
      <c r="W5794">
        <v>21</v>
      </c>
      <c r="X5794">
        <v>0</v>
      </c>
      <c r="Z5794">
        <v>2</v>
      </c>
      <c r="AA5794">
        <v>0</v>
      </c>
      <c r="AB5794">
        <v>22</v>
      </c>
      <c r="AC5794">
        <v>0</v>
      </c>
      <c r="AD5794">
        <v>17</v>
      </c>
      <c r="AE5794">
        <v>0</v>
      </c>
      <c r="AY5794" s="59"/>
    </row>
    <row r="5795" spans="1:51">
      <c r="A5795" s="19">
        <v>43851</v>
      </c>
      <c r="B5795" t="s">
        <v>143</v>
      </c>
      <c r="C5795" s="19">
        <v>43984</v>
      </c>
      <c r="D5795">
        <v>20</v>
      </c>
      <c r="E5795">
        <v>45.3</v>
      </c>
      <c r="F5795">
        <v>7.7</v>
      </c>
      <c r="H5795">
        <v>5.4</v>
      </c>
      <c r="I5795">
        <v>2.4</v>
      </c>
      <c r="J5795">
        <v>14.9</v>
      </c>
      <c r="K5795">
        <v>2.4</v>
      </c>
      <c r="L5795">
        <v>11</v>
      </c>
      <c r="M5795">
        <v>3.6</v>
      </c>
      <c r="N5795">
        <v>79.5</v>
      </c>
      <c r="O5795">
        <v>2.7</v>
      </c>
      <c r="Q5795">
        <v>1.9</v>
      </c>
      <c r="R5795">
        <v>1.2</v>
      </c>
      <c r="S5795">
        <v>7.1</v>
      </c>
      <c r="T5795">
        <v>1.5</v>
      </c>
      <c r="U5795">
        <v>3.8</v>
      </c>
      <c r="V5795">
        <v>1.9</v>
      </c>
      <c r="W5795">
        <v>16</v>
      </c>
      <c r="X5795">
        <v>0</v>
      </c>
      <c r="Z5795">
        <v>0</v>
      </c>
      <c r="AA5795">
        <v>0</v>
      </c>
      <c r="AB5795">
        <v>3</v>
      </c>
      <c r="AC5795">
        <v>0</v>
      </c>
      <c r="AD5795">
        <v>1</v>
      </c>
      <c r="AE5795">
        <v>0</v>
      </c>
      <c r="AY5795" s="59"/>
    </row>
    <row r="5796" spans="1:51">
      <c r="A5796" s="19">
        <v>43851</v>
      </c>
      <c r="B5796" t="s">
        <v>67</v>
      </c>
      <c r="C5796" s="19">
        <v>43984</v>
      </c>
      <c r="D5796">
        <v>19</v>
      </c>
      <c r="E5796">
        <v>28.3</v>
      </c>
      <c r="F5796">
        <v>5.8</v>
      </c>
      <c r="H5796">
        <v>9.5</v>
      </c>
      <c r="I5796">
        <v>2.2999999999999998</v>
      </c>
      <c r="J5796">
        <v>23.1</v>
      </c>
      <c r="K5796">
        <v>1.7</v>
      </c>
      <c r="L5796">
        <v>17</v>
      </c>
      <c r="M5796">
        <v>4.9000000000000004</v>
      </c>
      <c r="N5796">
        <v>39.700000000000003</v>
      </c>
      <c r="O5796">
        <v>4.3</v>
      </c>
      <c r="Q5796">
        <v>6.2</v>
      </c>
      <c r="R5796">
        <v>2.7</v>
      </c>
      <c r="S5796">
        <v>26</v>
      </c>
      <c r="T5796">
        <v>2.4</v>
      </c>
      <c r="U5796">
        <v>14.6</v>
      </c>
      <c r="V5796">
        <v>3.9</v>
      </c>
      <c r="W5796">
        <v>8</v>
      </c>
      <c r="X5796">
        <v>0</v>
      </c>
      <c r="Z5796">
        <v>0</v>
      </c>
      <c r="AA5796">
        <v>0</v>
      </c>
      <c r="AB5796">
        <v>6</v>
      </c>
      <c r="AC5796">
        <v>0</v>
      </c>
      <c r="AD5796">
        <v>5</v>
      </c>
      <c r="AE5796">
        <v>0</v>
      </c>
      <c r="AY5796" s="59"/>
    </row>
    <row r="5797" spans="1:51">
      <c r="A5797" s="19">
        <v>43851</v>
      </c>
      <c r="B5797" t="s">
        <v>68</v>
      </c>
      <c r="C5797" s="19">
        <v>43984</v>
      </c>
      <c r="D5797">
        <v>126</v>
      </c>
      <c r="E5797">
        <v>29.2</v>
      </c>
      <c r="F5797">
        <v>7.1</v>
      </c>
      <c r="H5797">
        <v>8.6999999999999993</v>
      </c>
      <c r="I5797">
        <v>2.8</v>
      </c>
      <c r="J5797">
        <v>22.5</v>
      </c>
      <c r="K5797">
        <v>1.4</v>
      </c>
      <c r="L5797">
        <v>16.600000000000001</v>
      </c>
      <c r="M5797">
        <v>4.2</v>
      </c>
      <c r="N5797">
        <v>41.9</v>
      </c>
      <c r="O5797">
        <v>4.8</v>
      </c>
      <c r="Q5797">
        <v>6.1</v>
      </c>
      <c r="R5797">
        <v>3.1</v>
      </c>
      <c r="S5797">
        <v>24.5</v>
      </c>
      <c r="T5797">
        <v>2.5</v>
      </c>
      <c r="U5797">
        <v>13.5</v>
      </c>
      <c r="V5797">
        <v>3.2</v>
      </c>
      <c r="W5797">
        <v>53</v>
      </c>
      <c r="X5797">
        <v>1</v>
      </c>
      <c r="Z5797">
        <v>2</v>
      </c>
      <c r="AA5797">
        <v>0</v>
      </c>
      <c r="AB5797">
        <v>41</v>
      </c>
      <c r="AC5797">
        <v>0</v>
      </c>
      <c r="AD5797">
        <v>30</v>
      </c>
      <c r="AE5797">
        <v>0</v>
      </c>
      <c r="AY5797" s="59"/>
    </row>
    <row r="5798" spans="1:51">
      <c r="A5798" s="19">
        <v>43851</v>
      </c>
      <c r="B5798" t="s">
        <v>69</v>
      </c>
      <c r="C5798" s="19">
        <v>43984</v>
      </c>
      <c r="D5798">
        <v>34</v>
      </c>
      <c r="E5798">
        <v>26</v>
      </c>
      <c r="F5798">
        <v>3.9</v>
      </c>
      <c r="H5798">
        <v>8.3000000000000007</v>
      </c>
      <c r="I5798">
        <v>2.2999999999999998</v>
      </c>
      <c r="J5798">
        <v>26.9</v>
      </c>
      <c r="K5798">
        <v>2.4</v>
      </c>
      <c r="L5798">
        <v>15.8</v>
      </c>
      <c r="M5798">
        <v>6.9</v>
      </c>
      <c r="N5798">
        <v>33.1</v>
      </c>
      <c r="O5798">
        <v>3.3</v>
      </c>
      <c r="Q5798">
        <v>5.7</v>
      </c>
      <c r="R5798">
        <v>2.8</v>
      </c>
      <c r="S5798">
        <v>35.299999999999997</v>
      </c>
      <c r="T5798">
        <v>2.6</v>
      </c>
      <c r="U5798">
        <v>12.2</v>
      </c>
      <c r="V5798">
        <v>4.7</v>
      </c>
      <c r="W5798">
        <v>13</v>
      </c>
      <c r="X5798">
        <v>0</v>
      </c>
      <c r="Z5798">
        <v>0</v>
      </c>
      <c r="AA5798">
        <v>0</v>
      </c>
      <c r="AB5798">
        <v>13</v>
      </c>
      <c r="AC5798">
        <v>0</v>
      </c>
      <c r="AD5798">
        <v>8</v>
      </c>
      <c r="AE5798">
        <v>0</v>
      </c>
      <c r="AY5798" s="59"/>
    </row>
    <row r="5799" spans="1:51">
      <c r="A5799" s="19">
        <v>43851</v>
      </c>
      <c r="B5799" t="s">
        <v>70</v>
      </c>
      <c r="C5799" s="19">
        <v>43984</v>
      </c>
      <c r="D5799">
        <v>16</v>
      </c>
      <c r="E5799">
        <v>23.8</v>
      </c>
      <c r="F5799">
        <v>3.6</v>
      </c>
      <c r="H5799">
        <v>13</v>
      </c>
      <c r="I5799">
        <v>6.4</v>
      </c>
      <c r="J5799">
        <v>23.5</v>
      </c>
      <c r="K5799">
        <v>1.4</v>
      </c>
      <c r="L5799">
        <v>16.7</v>
      </c>
      <c r="M5799">
        <v>4.2</v>
      </c>
      <c r="N5799">
        <v>29.1</v>
      </c>
      <c r="O5799">
        <v>3.4</v>
      </c>
      <c r="Q5799">
        <v>10.9</v>
      </c>
      <c r="R5799">
        <v>5.2</v>
      </c>
      <c r="S5799">
        <v>29.5</v>
      </c>
      <c r="T5799">
        <v>2.6</v>
      </c>
      <c r="U5799">
        <v>14.9</v>
      </c>
      <c r="V5799">
        <v>4</v>
      </c>
      <c r="W5799">
        <v>6</v>
      </c>
      <c r="X5799">
        <v>0</v>
      </c>
      <c r="Z5799">
        <v>1</v>
      </c>
      <c r="AA5799">
        <v>0</v>
      </c>
      <c r="AB5799">
        <v>6</v>
      </c>
      <c r="AC5799">
        <v>0</v>
      </c>
      <c r="AD5799">
        <v>4</v>
      </c>
      <c r="AE5799">
        <v>0</v>
      </c>
      <c r="AY5799" s="59"/>
    </row>
    <row r="5800" spans="1:51">
      <c r="A5800" s="19">
        <v>43851</v>
      </c>
      <c r="B5800" t="s">
        <v>71</v>
      </c>
      <c r="C5800" s="19">
        <v>43988</v>
      </c>
      <c r="D5800">
        <v>7</v>
      </c>
      <c r="E5800">
        <v>30.2</v>
      </c>
      <c r="F5800">
        <v>6.8</v>
      </c>
      <c r="H5800">
        <v>8.8000000000000007</v>
      </c>
      <c r="I5800">
        <v>3</v>
      </c>
      <c r="J5800">
        <v>21.2</v>
      </c>
      <c r="K5800">
        <v>1.8</v>
      </c>
      <c r="L5800">
        <v>16.899999999999999</v>
      </c>
      <c r="M5800">
        <v>3.9</v>
      </c>
      <c r="N5800">
        <v>44.5</v>
      </c>
      <c r="O5800">
        <v>4.7</v>
      </c>
      <c r="Q5800">
        <v>6.1</v>
      </c>
      <c r="R5800">
        <v>2.9</v>
      </c>
      <c r="S5800">
        <v>21.9</v>
      </c>
      <c r="T5800">
        <v>2.2999999999999998</v>
      </c>
      <c r="U5800">
        <v>14</v>
      </c>
      <c r="V5800">
        <v>3.2</v>
      </c>
      <c r="W5800">
        <v>3</v>
      </c>
      <c r="X5800">
        <v>0</v>
      </c>
      <c r="Z5800">
        <v>0</v>
      </c>
      <c r="AA5800">
        <v>0</v>
      </c>
      <c r="AB5800">
        <v>2</v>
      </c>
      <c r="AC5800">
        <v>0</v>
      </c>
      <c r="AD5800">
        <v>2</v>
      </c>
      <c r="AE5800">
        <v>0</v>
      </c>
      <c r="AY5800" s="59"/>
    </row>
    <row r="5801" spans="1:51">
      <c r="A5801" s="19">
        <v>43851</v>
      </c>
      <c r="B5801" t="s">
        <v>73</v>
      </c>
      <c r="C5801" s="19">
        <v>44013</v>
      </c>
      <c r="D5801">
        <v>41</v>
      </c>
      <c r="E5801">
        <v>30.1</v>
      </c>
      <c r="F5801">
        <v>6.1</v>
      </c>
      <c r="H5801">
        <v>9.6999999999999993</v>
      </c>
      <c r="I5801">
        <v>3.5</v>
      </c>
      <c r="J5801">
        <v>21.1</v>
      </c>
      <c r="K5801">
        <v>2.2999999999999998</v>
      </c>
      <c r="L5801">
        <v>15.8</v>
      </c>
      <c r="M5801">
        <v>4</v>
      </c>
      <c r="N5801">
        <v>55.9</v>
      </c>
      <c r="O5801">
        <v>2.1</v>
      </c>
      <c r="Q5801">
        <v>4.4000000000000004</v>
      </c>
      <c r="R5801">
        <v>1.2</v>
      </c>
      <c r="S5801">
        <v>22.1</v>
      </c>
      <c r="T5801">
        <v>0.8</v>
      </c>
      <c r="U5801">
        <v>11.9</v>
      </c>
      <c r="V5801">
        <v>1.3</v>
      </c>
      <c r="W5801">
        <v>1814</v>
      </c>
      <c r="X5801">
        <v>40</v>
      </c>
      <c r="Z5801">
        <v>121</v>
      </c>
      <c r="AA5801">
        <v>16</v>
      </c>
      <c r="AB5801">
        <v>1179</v>
      </c>
      <c r="AC5801">
        <v>2</v>
      </c>
      <c r="AD5801">
        <v>814</v>
      </c>
      <c r="AE5801">
        <v>0</v>
      </c>
      <c r="AY5801" s="59"/>
    </row>
    <row r="5802" spans="1:51">
      <c r="A5802" s="19">
        <v>43852</v>
      </c>
      <c r="B5802" t="s">
        <v>15</v>
      </c>
      <c r="C5802" s="19">
        <v>43864</v>
      </c>
      <c r="D5802">
        <v>41</v>
      </c>
      <c r="E5802">
        <v>20.7</v>
      </c>
      <c r="F5802">
        <v>3.3</v>
      </c>
      <c r="H5802">
        <v>17</v>
      </c>
      <c r="I5802">
        <v>7.3</v>
      </c>
      <c r="J5802">
        <v>20.5</v>
      </c>
      <c r="K5802">
        <v>3.7</v>
      </c>
      <c r="L5802">
        <v>16.399999999999999</v>
      </c>
      <c r="M5802">
        <v>3.7</v>
      </c>
      <c r="N5802">
        <v>28.5</v>
      </c>
      <c r="O5802">
        <v>0</v>
      </c>
      <c r="Q5802">
        <v>18.2</v>
      </c>
      <c r="R5802">
        <v>3.6</v>
      </c>
      <c r="S5802">
        <v>28.9</v>
      </c>
      <c r="T5802">
        <v>1.7</v>
      </c>
      <c r="U5802">
        <v>17</v>
      </c>
      <c r="V5802">
        <v>1.8</v>
      </c>
      <c r="W5802">
        <v>11</v>
      </c>
      <c r="X5802">
        <v>0</v>
      </c>
      <c r="Z5802">
        <v>9</v>
      </c>
      <c r="AA5802">
        <v>0</v>
      </c>
      <c r="AB5802">
        <v>11</v>
      </c>
      <c r="AC5802">
        <v>0</v>
      </c>
      <c r="AD5802">
        <v>9</v>
      </c>
      <c r="AE5802">
        <v>0</v>
      </c>
      <c r="AY5802" s="59"/>
    </row>
    <row r="5803" spans="1:51">
      <c r="A5803" s="19">
        <v>43852</v>
      </c>
      <c r="B5803" t="s">
        <v>16</v>
      </c>
      <c r="C5803" s="19">
        <v>43872</v>
      </c>
      <c r="D5803">
        <v>24</v>
      </c>
      <c r="E5803">
        <v>20.6</v>
      </c>
      <c r="F5803">
        <v>0</v>
      </c>
      <c r="H5803">
        <v>15.5</v>
      </c>
      <c r="I5803">
        <v>6</v>
      </c>
      <c r="J5803">
        <v>22.8</v>
      </c>
      <c r="K5803">
        <v>4.5</v>
      </c>
      <c r="L5803">
        <v>16.100000000000001</v>
      </c>
      <c r="M5803">
        <v>4.7</v>
      </c>
      <c r="N5803">
        <v>27</v>
      </c>
      <c r="O5803">
        <v>0</v>
      </c>
      <c r="Q5803">
        <v>14.1</v>
      </c>
      <c r="R5803">
        <v>2.8</v>
      </c>
      <c r="S5803">
        <v>35.799999999999997</v>
      </c>
      <c r="T5803">
        <v>2.2999999999999998</v>
      </c>
      <c r="U5803">
        <v>15.4</v>
      </c>
      <c r="V5803">
        <v>2.2999999999999998</v>
      </c>
      <c r="W5803">
        <v>7</v>
      </c>
      <c r="X5803">
        <v>0</v>
      </c>
      <c r="Z5803">
        <v>5</v>
      </c>
      <c r="AA5803">
        <v>0</v>
      </c>
      <c r="AB5803">
        <v>7</v>
      </c>
      <c r="AC5803">
        <v>0</v>
      </c>
      <c r="AD5803">
        <v>5</v>
      </c>
      <c r="AE5803">
        <v>0</v>
      </c>
      <c r="AY5803" s="59"/>
    </row>
    <row r="5804" spans="1:51">
      <c r="A5804" s="19">
        <v>43852</v>
      </c>
      <c r="B5804" t="s">
        <v>17</v>
      </c>
      <c r="C5804" s="19">
        <v>43883</v>
      </c>
      <c r="D5804">
        <v>36</v>
      </c>
      <c r="E5804">
        <v>26.7</v>
      </c>
      <c r="F5804">
        <v>0</v>
      </c>
      <c r="H5804">
        <v>8</v>
      </c>
      <c r="I5804">
        <v>3</v>
      </c>
      <c r="J5804">
        <v>23.7</v>
      </c>
      <c r="K5804">
        <v>8.4</v>
      </c>
      <c r="L5804">
        <v>15.6</v>
      </c>
      <c r="M5804">
        <v>4.9000000000000004</v>
      </c>
      <c r="N5804">
        <v>44.1</v>
      </c>
      <c r="O5804">
        <v>0</v>
      </c>
      <c r="Q5804">
        <v>3.6</v>
      </c>
      <c r="R5804">
        <v>1.6</v>
      </c>
      <c r="S5804">
        <v>32.4</v>
      </c>
      <c r="T5804">
        <v>4.0999999999999996</v>
      </c>
      <c r="U5804">
        <v>12</v>
      </c>
      <c r="V5804">
        <v>2.1</v>
      </c>
      <c r="W5804">
        <v>14</v>
      </c>
      <c r="X5804">
        <v>0</v>
      </c>
      <c r="Z5804">
        <v>0</v>
      </c>
      <c r="AA5804">
        <v>0</v>
      </c>
      <c r="AB5804">
        <v>13</v>
      </c>
      <c r="AC5804">
        <v>1</v>
      </c>
      <c r="AD5804">
        <v>8</v>
      </c>
      <c r="AE5804">
        <v>0</v>
      </c>
      <c r="AY5804" s="59"/>
    </row>
    <row r="5805" spans="1:51">
      <c r="A5805" s="19">
        <v>43852</v>
      </c>
      <c r="B5805" t="s">
        <v>18</v>
      </c>
      <c r="C5805" s="19">
        <v>43890</v>
      </c>
      <c r="D5805">
        <v>54</v>
      </c>
      <c r="E5805">
        <v>42.3</v>
      </c>
      <c r="F5805">
        <v>0</v>
      </c>
      <c r="H5805">
        <v>6</v>
      </c>
      <c r="I5805">
        <v>2.5</v>
      </c>
      <c r="J5805">
        <v>15.6</v>
      </c>
      <c r="K5805">
        <v>9.1999999999999993</v>
      </c>
      <c r="L5805">
        <v>10.8</v>
      </c>
      <c r="M5805">
        <v>3.2</v>
      </c>
      <c r="N5805">
        <v>89.9</v>
      </c>
      <c r="O5805">
        <v>0</v>
      </c>
      <c r="Q5805">
        <v>0.9</v>
      </c>
      <c r="R5805">
        <v>0.4</v>
      </c>
      <c r="S5805">
        <v>4.7</v>
      </c>
      <c r="T5805">
        <v>1.4</v>
      </c>
      <c r="U5805">
        <v>2.1</v>
      </c>
      <c r="V5805">
        <v>0.4</v>
      </c>
      <c r="W5805">
        <v>37</v>
      </c>
      <c r="X5805">
        <v>0</v>
      </c>
      <c r="Z5805">
        <v>0</v>
      </c>
      <c r="AA5805">
        <v>0</v>
      </c>
      <c r="AB5805">
        <v>14</v>
      </c>
      <c r="AC5805">
        <v>1</v>
      </c>
      <c r="AD5805">
        <v>2</v>
      </c>
      <c r="AE5805">
        <v>0</v>
      </c>
      <c r="AY5805" s="59"/>
    </row>
    <row r="5806" spans="1:51">
      <c r="A5806" s="19">
        <v>43852</v>
      </c>
      <c r="B5806" t="s">
        <v>19</v>
      </c>
      <c r="C5806" s="19">
        <v>43893</v>
      </c>
      <c r="D5806">
        <v>52</v>
      </c>
      <c r="E5806">
        <v>44.3</v>
      </c>
      <c r="F5806">
        <v>8.5</v>
      </c>
      <c r="H5806">
        <v>5.9</v>
      </c>
      <c r="I5806">
        <v>3</v>
      </c>
      <c r="J5806">
        <v>14.6</v>
      </c>
      <c r="K5806">
        <v>2.1</v>
      </c>
      <c r="L5806">
        <v>10.9</v>
      </c>
      <c r="M5806">
        <v>3.3</v>
      </c>
      <c r="N5806">
        <v>92</v>
      </c>
      <c r="O5806">
        <v>1.1000000000000001</v>
      </c>
      <c r="Q5806">
        <v>0.8</v>
      </c>
      <c r="R5806">
        <v>0.4</v>
      </c>
      <c r="S5806">
        <v>3.1</v>
      </c>
      <c r="T5806">
        <v>0.2</v>
      </c>
      <c r="U5806">
        <v>1.8</v>
      </c>
      <c r="V5806">
        <v>0.3</v>
      </c>
      <c r="W5806">
        <v>42</v>
      </c>
      <c r="X5806">
        <v>1</v>
      </c>
      <c r="Z5806">
        <v>0</v>
      </c>
      <c r="AA5806">
        <v>0</v>
      </c>
      <c r="AB5806">
        <v>7</v>
      </c>
      <c r="AC5806">
        <v>0</v>
      </c>
      <c r="AD5806">
        <v>2</v>
      </c>
      <c r="AE5806">
        <v>0</v>
      </c>
      <c r="AY5806" s="59"/>
    </row>
    <row r="5807" spans="1:51">
      <c r="A5807" s="19">
        <v>43852</v>
      </c>
      <c r="B5807" t="s">
        <v>20</v>
      </c>
      <c r="C5807" s="19">
        <v>43893</v>
      </c>
      <c r="D5807">
        <v>6</v>
      </c>
      <c r="E5807">
        <v>29.8</v>
      </c>
      <c r="F5807">
        <v>7.2</v>
      </c>
      <c r="H5807">
        <v>8.6</v>
      </c>
      <c r="I5807">
        <v>3.3</v>
      </c>
      <c r="J5807">
        <v>21.8</v>
      </c>
      <c r="K5807">
        <v>1.7</v>
      </c>
      <c r="L5807">
        <v>16.399999999999999</v>
      </c>
      <c r="M5807">
        <v>3.8</v>
      </c>
      <c r="N5807">
        <v>52.7</v>
      </c>
      <c r="O5807">
        <v>3</v>
      </c>
      <c r="Q5807">
        <v>3.9</v>
      </c>
      <c r="R5807">
        <v>1.5</v>
      </c>
      <c r="S5807">
        <v>23.7</v>
      </c>
      <c r="T5807">
        <v>1.1000000000000001</v>
      </c>
      <c r="U5807">
        <v>12.4</v>
      </c>
      <c r="V5807">
        <v>1.4</v>
      </c>
      <c r="W5807">
        <v>3</v>
      </c>
      <c r="X5807">
        <v>0</v>
      </c>
      <c r="Z5807">
        <v>0</v>
      </c>
      <c r="AA5807">
        <v>0</v>
      </c>
      <c r="AB5807">
        <v>2</v>
      </c>
      <c r="AC5807">
        <v>0</v>
      </c>
      <c r="AD5807">
        <v>1</v>
      </c>
      <c r="AE5807">
        <v>0</v>
      </c>
      <c r="AY5807" s="59"/>
    </row>
    <row r="5808" spans="1:51">
      <c r="A5808" s="19">
        <v>43852</v>
      </c>
      <c r="B5808" t="s">
        <v>21</v>
      </c>
      <c r="C5808" s="19">
        <v>43893</v>
      </c>
      <c r="D5808">
        <v>31</v>
      </c>
      <c r="E5808">
        <v>40.9</v>
      </c>
      <c r="F5808">
        <v>8.6</v>
      </c>
      <c r="H5808">
        <v>7.1</v>
      </c>
      <c r="I5808">
        <v>3.3</v>
      </c>
      <c r="J5808">
        <v>15.7</v>
      </c>
      <c r="K5808">
        <v>1.8</v>
      </c>
      <c r="L5808">
        <v>11.7</v>
      </c>
      <c r="M5808">
        <v>3.4</v>
      </c>
      <c r="N5808">
        <v>86.5</v>
      </c>
      <c r="O5808">
        <v>1.7</v>
      </c>
      <c r="Q5808">
        <v>1.3</v>
      </c>
      <c r="R5808">
        <v>0.6</v>
      </c>
      <c r="S5808">
        <v>5.4</v>
      </c>
      <c r="T5808">
        <v>0.4</v>
      </c>
      <c r="U5808">
        <v>3</v>
      </c>
      <c r="V5808">
        <v>0.7</v>
      </c>
      <c r="W5808">
        <v>21</v>
      </c>
      <c r="X5808">
        <v>0</v>
      </c>
      <c r="Z5808">
        <v>0</v>
      </c>
      <c r="AA5808">
        <v>0</v>
      </c>
      <c r="AB5808">
        <v>8</v>
      </c>
      <c r="AC5808">
        <v>0</v>
      </c>
      <c r="AD5808">
        <v>2</v>
      </c>
      <c r="AE5808">
        <v>0</v>
      </c>
      <c r="AY5808" s="59"/>
    </row>
    <row r="5809" spans="1:51">
      <c r="A5809" s="19">
        <v>43852</v>
      </c>
      <c r="B5809" t="s">
        <v>22</v>
      </c>
      <c r="C5809" s="19">
        <v>43893</v>
      </c>
      <c r="D5809">
        <v>416</v>
      </c>
      <c r="E5809">
        <v>25.4</v>
      </c>
      <c r="F5809">
        <v>5.9</v>
      </c>
      <c r="H5809">
        <v>7.8</v>
      </c>
      <c r="I5809">
        <v>2.7</v>
      </c>
      <c r="J5809">
        <v>24.4</v>
      </c>
      <c r="K5809">
        <v>2.9</v>
      </c>
      <c r="L5809">
        <v>18.8</v>
      </c>
      <c r="M5809">
        <v>4.5999999999999996</v>
      </c>
      <c r="N5809">
        <v>36.9</v>
      </c>
      <c r="O5809">
        <v>2.4</v>
      </c>
      <c r="Q5809">
        <v>3.3</v>
      </c>
      <c r="R5809">
        <v>1.5</v>
      </c>
      <c r="S5809">
        <v>33.5</v>
      </c>
      <c r="T5809">
        <v>1.5</v>
      </c>
      <c r="U5809">
        <v>18.399999999999999</v>
      </c>
      <c r="V5809">
        <v>2.2000000000000002</v>
      </c>
      <c r="W5809">
        <v>152</v>
      </c>
      <c r="X5809">
        <v>1</v>
      </c>
      <c r="Z5809">
        <v>4</v>
      </c>
      <c r="AA5809">
        <v>0</v>
      </c>
      <c r="AB5809">
        <v>146</v>
      </c>
      <c r="AC5809">
        <v>0</v>
      </c>
      <c r="AD5809">
        <v>113</v>
      </c>
      <c r="AE5809">
        <v>0</v>
      </c>
      <c r="AY5809" s="59"/>
    </row>
    <row r="5810" spans="1:51">
      <c r="A5810" s="19">
        <v>43852</v>
      </c>
      <c r="B5810" t="s">
        <v>23</v>
      </c>
      <c r="C5810" s="19">
        <v>43893</v>
      </c>
      <c r="D5810">
        <v>67</v>
      </c>
      <c r="E5810">
        <v>22.6</v>
      </c>
      <c r="F5810">
        <v>6</v>
      </c>
      <c r="H5810">
        <v>8.6</v>
      </c>
      <c r="I5810">
        <v>2.7</v>
      </c>
      <c r="J5810">
        <v>28.3</v>
      </c>
      <c r="K5810">
        <v>2.4</v>
      </c>
      <c r="L5810">
        <v>17.3</v>
      </c>
      <c r="M5810">
        <v>4.5999999999999996</v>
      </c>
      <c r="N5810">
        <v>26.7</v>
      </c>
      <c r="O5810">
        <v>2.5</v>
      </c>
      <c r="Q5810">
        <v>3.9</v>
      </c>
      <c r="R5810">
        <v>1.3</v>
      </c>
      <c r="S5810">
        <v>47.4</v>
      </c>
      <c r="T5810">
        <v>1.4</v>
      </c>
      <c r="U5810">
        <v>14.6</v>
      </c>
      <c r="V5810">
        <v>1.9</v>
      </c>
      <c r="W5810">
        <v>22</v>
      </c>
      <c r="X5810">
        <v>0</v>
      </c>
      <c r="Z5810">
        <v>1</v>
      </c>
      <c r="AA5810">
        <v>0</v>
      </c>
      <c r="AB5810">
        <v>27</v>
      </c>
      <c r="AC5810">
        <v>0</v>
      </c>
      <c r="AD5810">
        <v>17</v>
      </c>
      <c r="AE5810">
        <v>0</v>
      </c>
      <c r="AY5810" s="59"/>
    </row>
    <row r="5811" spans="1:51">
      <c r="A5811" s="19">
        <v>43852</v>
      </c>
      <c r="B5811" t="s">
        <v>24</v>
      </c>
      <c r="C5811" s="19">
        <v>43893</v>
      </c>
      <c r="D5811">
        <v>13</v>
      </c>
      <c r="E5811">
        <v>29.8</v>
      </c>
      <c r="F5811">
        <v>7.2</v>
      </c>
      <c r="H5811">
        <v>8.6</v>
      </c>
      <c r="I5811">
        <v>3.3</v>
      </c>
      <c r="J5811">
        <v>21.8</v>
      </c>
      <c r="K5811">
        <v>1.7</v>
      </c>
      <c r="L5811">
        <v>16.399999999999999</v>
      </c>
      <c r="M5811">
        <v>3.8</v>
      </c>
      <c r="N5811">
        <v>53.2</v>
      </c>
      <c r="O5811">
        <v>3.1</v>
      </c>
      <c r="Q5811">
        <v>3.8</v>
      </c>
      <c r="R5811">
        <v>1.5</v>
      </c>
      <c r="S5811">
        <v>23.5</v>
      </c>
      <c r="T5811">
        <v>1</v>
      </c>
      <c r="U5811">
        <v>11.9</v>
      </c>
      <c r="V5811">
        <v>1.7</v>
      </c>
      <c r="W5811">
        <v>6</v>
      </c>
      <c r="X5811">
        <v>0</v>
      </c>
      <c r="Z5811">
        <v>0</v>
      </c>
      <c r="AA5811">
        <v>0</v>
      </c>
      <c r="AB5811">
        <v>4</v>
      </c>
      <c r="AC5811">
        <v>0</v>
      </c>
      <c r="AD5811">
        <v>3</v>
      </c>
      <c r="AE5811">
        <v>0</v>
      </c>
      <c r="AY5811" s="59"/>
    </row>
    <row r="5812" spans="1:51">
      <c r="A5812" s="19">
        <v>43852</v>
      </c>
      <c r="B5812" t="s">
        <v>25</v>
      </c>
      <c r="C5812" s="19">
        <v>43893</v>
      </c>
      <c r="D5812">
        <v>24</v>
      </c>
      <c r="E5812">
        <v>22.8</v>
      </c>
      <c r="F5812">
        <v>7.9</v>
      </c>
      <c r="H5812">
        <v>11.1</v>
      </c>
      <c r="I5812">
        <v>2.5</v>
      </c>
      <c r="J5812">
        <v>21.8</v>
      </c>
      <c r="K5812">
        <v>2.5</v>
      </c>
      <c r="L5812">
        <v>20.5</v>
      </c>
      <c r="M5812">
        <v>3.5</v>
      </c>
      <c r="N5812">
        <v>30.9</v>
      </c>
      <c r="O5812">
        <v>4.4000000000000004</v>
      </c>
      <c r="Q5812">
        <v>6.7</v>
      </c>
      <c r="R5812">
        <v>1.5</v>
      </c>
      <c r="S5812">
        <v>28.5</v>
      </c>
      <c r="T5812">
        <v>1.5</v>
      </c>
      <c r="U5812">
        <v>24.7</v>
      </c>
      <c r="V5812">
        <v>1.5</v>
      </c>
      <c r="W5812">
        <v>8</v>
      </c>
      <c r="X5812">
        <v>0</v>
      </c>
      <c r="Z5812">
        <v>1</v>
      </c>
      <c r="AA5812">
        <v>0</v>
      </c>
      <c r="AB5812">
        <v>8</v>
      </c>
      <c r="AC5812">
        <v>0</v>
      </c>
      <c r="AD5812">
        <v>7</v>
      </c>
      <c r="AE5812">
        <v>0</v>
      </c>
      <c r="AY5812" s="59"/>
    </row>
    <row r="5813" spans="1:51">
      <c r="A5813" s="19">
        <v>43852</v>
      </c>
      <c r="B5813" t="s">
        <v>26</v>
      </c>
      <c r="C5813" s="19">
        <v>43893</v>
      </c>
      <c r="D5813">
        <v>91</v>
      </c>
      <c r="E5813">
        <v>20.3</v>
      </c>
      <c r="F5813">
        <v>6.8</v>
      </c>
      <c r="H5813">
        <v>10.199999999999999</v>
      </c>
      <c r="I5813">
        <v>3</v>
      </c>
      <c r="J5813">
        <v>19.7</v>
      </c>
      <c r="K5813">
        <v>2.1</v>
      </c>
      <c r="L5813">
        <v>27.3</v>
      </c>
      <c r="M5813">
        <v>3.2</v>
      </c>
      <c r="N5813">
        <v>21.1</v>
      </c>
      <c r="O5813">
        <v>3</v>
      </c>
      <c r="Q5813">
        <v>5.4</v>
      </c>
      <c r="R5813">
        <v>1.5</v>
      </c>
      <c r="S5813">
        <v>20</v>
      </c>
      <c r="T5813">
        <v>1.3</v>
      </c>
      <c r="U5813">
        <v>45.7</v>
      </c>
      <c r="V5813">
        <v>1.6</v>
      </c>
      <c r="W5813">
        <v>26</v>
      </c>
      <c r="X5813">
        <v>1</v>
      </c>
      <c r="Z5813">
        <v>3</v>
      </c>
      <c r="AA5813">
        <v>0</v>
      </c>
      <c r="AB5813">
        <v>25</v>
      </c>
      <c r="AC5813">
        <v>0</v>
      </c>
      <c r="AD5813">
        <v>35</v>
      </c>
      <c r="AE5813">
        <v>0</v>
      </c>
      <c r="AY5813" s="59"/>
    </row>
    <row r="5814" spans="1:51">
      <c r="A5814" s="19">
        <v>43852</v>
      </c>
      <c r="B5814" t="s">
        <v>27</v>
      </c>
      <c r="C5814" s="19">
        <v>43893</v>
      </c>
      <c r="D5814">
        <v>75</v>
      </c>
      <c r="E5814">
        <v>22.1</v>
      </c>
      <c r="F5814">
        <v>5</v>
      </c>
      <c r="H5814">
        <v>11.1</v>
      </c>
      <c r="I5814">
        <v>16.600000000000001</v>
      </c>
      <c r="J5814">
        <v>18.8</v>
      </c>
      <c r="K5814">
        <v>1.1000000000000001</v>
      </c>
      <c r="L5814">
        <v>14.8</v>
      </c>
      <c r="M5814">
        <v>3.1</v>
      </c>
      <c r="N5814">
        <v>32.1</v>
      </c>
      <c r="O5814">
        <v>2.9</v>
      </c>
      <c r="Q5814">
        <v>7.9</v>
      </c>
      <c r="R5814">
        <v>17.3</v>
      </c>
      <c r="S5814">
        <v>22.5</v>
      </c>
      <c r="T5814">
        <v>1.6</v>
      </c>
      <c r="U5814">
        <v>13.6</v>
      </c>
      <c r="V5814">
        <v>1.8</v>
      </c>
      <c r="W5814">
        <v>23</v>
      </c>
      <c r="X5814">
        <v>0</v>
      </c>
      <c r="Z5814">
        <v>3</v>
      </c>
      <c r="AA5814">
        <v>18</v>
      </c>
      <c r="AB5814">
        <v>20</v>
      </c>
      <c r="AC5814">
        <v>0</v>
      </c>
      <c r="AD5814">
        <v>11</v>
      </c>
      <c r="AE5814">
        <v>0</v>
      </c>
      <c r="AY5814" s="59"/>
    </row>
    <row r="5815" spans="1:51">
      <c r="A5815" s="19">
        <v>43852</v>
      </c>
      <c r="B5815" t="s">
        <v>28</v>
      </c>
      <c r="C5815" s="19">
        <v>43893</v>
      </c>
      <c r="D5815">
        <v>110</v>
      </c>
      <c r="E5815">
        <v>37.799999999999997</v>
      </c>
      <c r="F5815">
        <v>8.8000000000000007</v>
      </c>
      <c r="H5815">
        <v>6.6</v>
      </c>
      <c r="I5815">
        <v>3</v>
      </c>
      <c r="J5815">
        <v>18.100000000000001</v>
      </c>
      <c r="K5815">
        <v>2.1</v>
      </c>
      <c r="L5815">
        <v>12.6</v>
      </c>
      <c r="M5815">
        <v>3.6</v>
      </c>
      <c r="N5815">
        <v>78.8</v>
      </c>
      <c r="O5815">
        <v>2.2999999999999998</v>
      </c>
      <c r="Q5815">
        <v>1.6</v>
      </c>
      <c r="R5815">
        <v>0.9</v>
      </c>
      <c r="S5815">
        <v>10</v>
      </c>
      <c r="T5815">
        <v>0.8</v>
      </c>
      <c r="U5815">
        <v>4.5</v>
      </c>
      <c r="V5815">
        <v>0.8</v>
      </c>
      <c r="W5815">
        <v>67</v>
      </c>
      <c r="X5815">
        <v>2</v>
      </c>
      <c r="Z5815">
        <v>1</v>
      </c>
      <c r="AA5815">
        <v>0</v>
      </c>
      <c r="AB5815">
        <v>32</v>
      </c>
      <c r="AC5815">
        <v>0</v>
      </c>
      <c r="AD5815">
        <v>8</v>
      </c>
      <c r="AE5815">
        <v>0</v>
      </c>
      <c r="AY5815" s="59"/>
    </row>
    <row r="5816" spans="1:51">
      <c r="A5816" s="19">
        <v>43852</v>
      </c>
      <c r="B5816" t="s">
        <v>29</v>
      </c>
      <c r="C5816" s="19">
        <v>43893</v>
      </c>
      <c r="D5816">
        <v>37</v>
      </c>
      <c r="E5816">
        <v>32.299999999999997</v>
      </c>
      <c r="F5816">
        <v>8.6</v>
      </c>
      <c r="H5816">
        <v>7.3</v>
      </c>
      <c r="I5816">
        <v>3.3</v>
      </c>
      <c r="J5816">
        <v>24.1</v>
      </c>
      <c r="K5816">
        <v>2.1</v>
      </c>
      <c r="L5816">
        <v>11.6</v>
      </c>
      <c r="M5816">
        <v>3.4</v>
      </c>
      <c r="N5816">
        <v>58.5</v>
      </c>
      <c r="O5816">
        <v>3.2</v>
      </c>
      <c r="Q5816">
        <v>2.2999999999999998</v>
      </c>
      <c r="R5816">
        <v>1.2</v>
      </c>
      <c r="S5816">
        <v>26.9</v>
      </c>
      <c r="T5816">
        <v>0.9</v>
      </c>
      <c r="U5816">
        <v>5.5</v>
      </c>
      <c r="V5816">
        <v>1.1000000000000001</v>
      </c>
      <c r="W5816">
        <v>19</v>
      </c>
      <c r="X5816">
        <v>1</v>
      </c>
      <c r="Z5816">
        <v>0</v>
      </c>
      <c r="AA5816">
        <v>0</v>
      </c>
      <c r="AB5816">
        <v>15</v>
      </c>
      <c r="AC5816">
        <v>0</v>
      </c>
      <c r="AD5816">
        <v>2</v>
      </c>
      <c r="AE5816">
        <v>0</v>
      </c>
      <c r="AY5816" s="59"/>
    </row>
    <row r="5817" spans="1:51">
      <c r="A5817" s="19">
        <v>43852</v>
      </c>
      <c r="B5817" t="s">
        <v>30</v>
      </c>
      <c r="C5817" s="19">
        <v>43893</v>
      </c>
      <c r="D5817">
        <v>64</v>
      </c>
      <c r="E5817">
        <v>40.700000000000003</v>
      </c>
      <c r="F5817">
        <v>8.5</v>
      </c>
      <c r="H5817">
        <v>7.3</v>
      </c>
      <c r="I5817">
        <v>3.2</v>
      </c>
      <c r="J5817">
        <v>15.9</v>
      </c>
      <c r="K5817">
        <v>1.8</v>
      </c>
      <c r="L5817">
        <v>11.7</v>
      </c>
      <c r="M5817">
        <v>3.5</v>
      </c>
      <c r="N5817">
        <v>85.8</v>
      </c>
      <c r="O5817">
        <v>1.8</v>
      </c>
      <c r="Q5817">
        <v>1.3</v>
      </c>
      <c r="R5817">
        <v>0.5</v>
      </c>
      <c r="S5817">
        <v>6</v>
      </c>
      <c r="T5817">
        <v>0.6</v>
      </c>
      <c r="U5817">
        <v>3</v>
      </c>
      <c r="V5817">
        <v>0.7</v>
      </c>
      <c r="W5817">
        <v>42</v>
      </c>
      <c r="X5817">
        <v>1</v>
      </c>
      <c r="Z5817">
        <v>1</v>
      </c>
      <c r="AA5817">
        <v>0</v>
      </c>
      <c r="AB5817">
        <v>16</v>
      </c>
      <c r="AC5817">
        <v>0</v>
      </c>
      <c r="AD5817">
        <v>4</v>
      </c>
      <c r="AE5817">
        <v>0</v>
      </c>
      <c r="AY5817" s="59"/>
    </row>
    <row r="5818" spans="1:51">
      <c r="A5818" s="19">
        <v>43852</v>
      </c>
      <c r="B5818" t="s">
        <v>31</v>
      </c>
      <c r="C5818" s="19">
        <v>43893</v>
      </c>
      <c r="D5818">
        <v>228</v>
      </c>
      <c r="E5818">
        <v>31.5</v>
      </c>
      <c r="F5818">
        <v>8.4</v>
      </c>
      <c r="H5818">
        <v>7.3</v>
      </c>
      <c r="I5818">
        <v>3.1</v>
      </c>
      <c r="J5818">
        <v>20.3</v>
      </c>
      <c r="K5818">
        <v>2</v>
      </c>
      <c r="L5818">
        <v>15.9</v>
      </c>
      <c r="M5818">
        <v>4.0999999999999996</v>
      </c>
      <c r="N5818">
        <v>59.3</v>
      </c>
      <c r="O5818">
        <v>3.5</v>
      </c>
      <c r="Q5818">
        <v>3</v>
      </c>
      <c r="R5818">
        <v>1.3</v>
      </c>
      <c r="S5818">
        <v>19.2</v>
      </c>
      <c r="T5818">
        <v>1</v>
      </c>
      <c r="U5818">
        <v>10.9</v>
      </c>
      <c r="V5818">
        <v>1.5</v>
      </c>
      <c r="W5818">
        <v>104</v>
      </c>
      <c r="X5818">
        <v>3</v>
      </c>
      <c r="Z5818">
        <v>2</v>
      </c>
      <c r="AA5818">
        <v>0</v>
      </c>
      <c r="AB5818">
        <v>67</v>
      </c>
      <c r="AC5818">
        <v>0</v>
      </c>
      <c r="AD5818">
        <v>52</v>
      </c>
      <c r="AE5818">
        <v>0</v>
      </c>
      <c r="AY5818" s="59"/>
    </row>
    <row r="5819" spans="1:51">
      <c r="A5819" s="19">
        <v>43852</v>
      </c>
      <c r="B5819" t="s">
        <v>32</v>
      </c>
      <c r="C5819" s="19">
        <v>43893</v>
      </c>
      <c r="D5819">
        <v>29</v>
      </c>
      <c r="E5819">
        <v>21.2</v>
      </c>
      <c r="F5819">
        <v>5.3</v>
      </c>
      <c r="H5819">
        <v>9.6</v>
      </c>
      <c r="I5819">
        <v>4.2</v>
      </c>
      <c r="J5819">
        <v>27.3</v>
      </c>
      <c r="K5819">
        <v>2.6</v>
      </c>
      <c r="L5819">
        <v>17.8</v>
      </c>
      <c r="M5819">
        <v>4.7</v>
      </c>
      <c r="N5819">
        <v>24.3</v>
      </c>
      <c r="O5819">
        <v>2.4</v>
      </c>
      <c r="Q5819">
        <v>5.0999999999999996</v>
      </c>
      <c r="R5819">
        <v>1.8</v>
      </c>
      <c r="S5819">
        <v>46.2</v>
      </c>
      <c r="T5819">
        <v>1.4</v>
      </c>
      <c r="U5819">
        <v>16.399999999999999</v>
      </c>
      <c r="V5819">
        <v>2</v>
      </c>
      <c r="W5819">
        <v>9</v>
      </c>
      <c r="X5819">
        <v>0</v>
      </c>
      <c r="Z5819">
        <v>1</v>
      </c>
      <c r="AA5819">
        <v>0</v>
      </c>
      <c r="AB5819">
        <v>12</v>
      </c>
      <c r="AC5819">
        <v>0</v>
      </c>
      <c r="AD5819">
        <v>8</v>
      </c>
      <c r="AE5819">
        <v>0</v>
      </c>
      <c r="AY5819" s="59"/>
    </row>
    <row r="5820" spans="1:51">
      <c r="A5820" s="19">
        <v>43852</v>
      </c>
      <c r="B5820" t="s">
        <v>33</v>
      </c>
      <c r="C5820" s="19">
        <v>43893</v>
      </c>
      <c r="D5820">
        <v>16</v>
      </c>
      <c r="E5820">
        <v>16.7</v>
      </c>
      <c r="F5820">
        <v>5.4</v>
      </c>
      <c r="H5820">
        <v>9</v>
      </c>
      <c r="I5820">
        <v>3</v>
      </c>
      <c r="J5820">
        <v>38.700000000000003</v>
      </c>
      <c r="K5820">
        <v>1.9</v>
      </c>
      <c r="L5820">
        <v>15.1</v>
      </c>
      <c r="M5820">
        <v>2.8</v>
      </c>
      <c r="N5820">
        <v>7.7</v>
      </c>
      <c r="O5820">
        <v>1.1000000000000001</v>
      </c>
      <c r="Q5820">
        <v>2.2000000000000002</v>
      </c>
      <c r="R5820">
        <v>0.7</v>
      </c>
      <c r="S5820">
        <v>80.099999999999994</v>
      </c>
      <c r="T5820">
        <v>0.5</v>
      </c>
      <c r="U5820">
        <v>6.5</v>
      </c>
      <c r="V5820">
        <v>0.7</v>
      </c>
      <c r="W5820">
        <v>4</v>
      </c>
      <c r="X5820">
        <v>0</v>
      </c>
      <c r="Z5820">
        <v>0</v>
      </c>
      <c r="AA5820">
        <v>0</v>
      </c>
      <c r="AB5820">
        <v>9</v>
      </c>
      <c r="AC5820">
        <v>0</v>
      </c>
      <c r="AD5820">
        <v>3</v>
      </c>
      <c r="AE5820">
        <v>0</v>
      </c>
      <c r="AY5820" s="59"/>
    </row>
    <row r="5821" spans="1:51">
      <c r="A5821" s="19">
        <v>43852</v>
      </c>
      <c r="B5821" t="s">
        <v>34</v>
      </c>
      <c r="C5821" s="19">
        <v>43893</v>
      </c>
      <c r="D5821">
        <v>99</v>
      </c>
      <c r="E5821">
        <v>35.200000000000003</v>
      </c>
      <c r="F5821">
        <v>7.6</v>
      </c>
      <c r="H5821">
        <v>6.9</v>
      </c>
      <c r="I5821">
        <v>4.8</v>
      </c>
      <c r="J5821">
        <v>19.899999999999999</v>
      </c>
      <c r="K5821">
        <v>1.5</v>
      </c>
      <c r="L5821">
        <v>12.9</v>
      </c>
      <c r="M5821">
        <v>3.8</v>
      </c>
      <c r="N5821">
        <v>71.099999999999994</v>
      </c>
      <c r="O5821">
        <v>2.4</v>
      </c>
      <c r="Q5821">
        <v>2.1</v>
      </c>
      <c r="R5821">
        <v>1.3</v>
      </c>
      <c r="S5821">
        <v>15.1</v>
      </c>
      <c r="T5821">
        <v>0.8</v>
      </c>
      <c r="U5821">
        <v>5.8</v>
      </c>
      <c r="V5821">
        <v>1.1000000000000001</v>
      </c>
      <c r="W5821">
        <v>57</v>
      </c>
      <c r="X5821">
        <v>1</v>
      </c>
      <c r="Z5821">
        <v>1</v>
      </c>
      <c r="AA5821">
        <v>0</v>
      </c>
      <c r="AB5821">
        <v>32</v>
      </c>
      <c r="AC5821">
        <v>0</v>
      </c>
      <c r="AD5821">
        <v>8</v>
      </c>
      <c r="AE5821">
        <v>0</v>
      </c>
      <c r="AY5821" s="59"/>
    </row>
    <row r="5822" spans="1:51">
      <c r="A5822" s="19">
        <v>43852</v>
      </c>
      <c r="B5822" t="s">
        <v>35</v>
      </c>
      <c r="C5822" s="19">
        <v>43900</v>
      </c>
      <c r="D5822">
        <v>20</v>
      </c>
      <c r="E5822">
        <v>24</v>
      </c>
      <c r="F5822">
        <v>5.8</v>
      </c>
      <c r="H5822">
        <v>8.9</v>
      </c>
      <c r="I5822">
        <v>2.6</v>
      </c>
      <c r="J5822">
        <v>30.9</v>
      </c>
      <c r="K5822">
        <v>1.9</v>
      </c>
      <c r="L5822">
        <v>14</v>
      </c>
      <c r="M5822">
        <v>4.5999999999999996</v>
      </c>
      <c r="N5822">
        <v>27.3</v>
      </c>
      <c r="O5822">
        <v>2.4</v>
      </c>
      <c r="Q5822">
        <v>3.8</v>
      </c>
      <c r="R5822">
        <v>1.4</v>
      </c>
      <c r="S5822">
        <v>53.5</v>
      </c>
      <c r="T5822">
        <v>1.1000000000000001</v>
      </c>
      <c r="U5822">
        <v>8.4</v>
      </c>
      <c r="V5822">
        <v>1.6</v>
      </c>
      <c r="W5822">
        <v>8</v>
      </c>
      <c r="X5822">
        <v>0</v>
      </c>
      <c r="Z5822">
        <v>0</v>
      </c>
      <c r="AA5822">
        <v>0</v>
      </c>
      <c r="AB5822">
        <v>10</v>
      </c>
      <c r="AC5822">
        <v>0</v>
      </c>
      <c r="AD5822">
        <v>2</v>
      </c>
      <c r="AE5822">
        <v>0</v>
      </c>
      <c r="AY5822" s="59"/>
    </row>
    <row r="5823" spans="1:51">
      <c r="A5823" s="19">
        <v>43852</v>
      </c>
      <c r="B5823" t="s">
        <v>36</v>
      </c>
      <c r="C5823" s="19">
        <v>43900</v>
      </c>
      <c r="D5823">
        <v>125</v>
      </c>
      <c r="E5823">
        <v>29.1</v>
      </c>
      <c r="F5823">
        <v>7.6</v>
      </c>
      <c r="H5823">
        <v>10.199999999999999</v>
      </c>
      <c r="I5823">
        <v>3.8</v>
      </c>
      <c r="J5823">
        <v>22.3</v>
      </c>
      <c r="K5823">
        <v>1.1000000000000001</v>
      </c>
      <c r="L5823">
        <v>15.2</v>
      </c>
      <c r="M5823">
        <v>3.3</v>
      </c>
      <c r="N5823">
        <v>49.4</v>
      </c>
      <c r="O5823">
        <v>3.6</v>
      </c>
      <c r="Q5823">
        <v>5.5</v>
      </c>
      <c r="R5823">
        <v>1.8</v>
      </c>
      <c r="S5823">
        <v>25.5</v>
      </c>
      <c r="T5823">
        <v>1.2</v>
      </c>
      <c r="U5823">
        <v>11.1</v>
      </c>
      <c r="V5823">
        <v>1.6</v>
      </c>
      <c r="W5823">
        <v>52</v>
      </c>
      <c r="X5823">
        <v>1</v>
      </c>
      <c r="Z5823">
        <v>4</v>
      </c>
      <c r="AA5823">
        <v>0</v>
      </c>
      <c r="AB5823">
        <v>40</v>
      </c>
      <c r="AC5823">
        <v>0</v>
      </c>
      <c r="AD5823">
        <v>27</v>
      </c>
      <c r="AE5823">
        <v>0</v>
      </c>
      <c r="AY5823" s="59"/>
    </row>
    <row r="5824" spans="1:51">
      <c r="A5824" s="19">
        <v>43852</v>
      </c>
      <c r="B5824" t="s">
        <v>37</v>
      </c>
      <c r="C5824" s="19">
        <v>43900</v>
      </c>
      <c r="D5824">
        <v>36</v>
      </c>
      <c r="E5824">
        <v>46.7</v>
      </c>
      <c r="F5824">
        <v>8.5</v>
      </c>
      <c r="H5824">
        <v>5.0999999999999996</v>
      </c>
      <c r="I5824">
        <v>2.8</v>
      </c>
      <c r="J5824">
        <v>13.9</v>
      </c>
      <c r="K5824">
        <v>2.2999999999999998</v>
      </c>
      <c r="L5824">
        <v>10</v>
      </c>
      <c r="M5824">
        <v>3.3</v>
      </c>
      <c r="N5824">
        <v>93.6</v>
      </c>
      <c r="O5824">
        <v>0.9</v>
      </c>
      <c r="Q5824">
        <v>0.5</v>
      </c>
      <c r="R5824">
        <v>0.2</v>
      </c>
      <c r="S5824">
        <v>2.4</v>
      </c>
      <c r="T5824">
        <v>0.3</v>
      </c>
      <c r="U5824">
        <v>1.4</v>
      </c>
      <c r="V5824">
        <v>0.4</v>
      </c>
      <c r="W5824">
        <v>30</v>
      </c>
      <c r="X5824">
        <v>1</v>
      </c>
      <c r="Z5824">
        <v>0</v>
      </c>
      <c r="AA5824">
        <v>0</v>
      </c>
      <c r="AB5824">
        <v>4</v>
      </c>
      <c r="AC5824">
        <v>0</v>
      </c>
      <c r="AD5824">
        <v>1</v>
      </c>
      <c r="AE5824">
        <v>0</v>
      </c>
      <c r="AY5824" s="59"/>
    </row>
    <row r="5825" spans="1:51">
      <c r="A5825" s="19">
        <v>43852</v>
      </c>
      <c r="B5825" t="s">
        <v>38</v>
      </c>
      <c r="C5825" s="19">
        <v>43900</v>
      </c>
      <c r="D5825">
        <v>68</v>
      </c>
      <c r="E5825">
        <v>39.1</v>
      </c>
      <c r="F5825">
        <v>8.4</v>
      </c>
      <c r="H5825">
        <v>7.7</v>
      </c>
      <c r="I5825">
        <v>3.3</v>
      </c>
      <c r="J5825">
        <v>16.7</v>
      </c>
      <c r="K5825">
        <v>1.7</v>
      </c>
      <c r="L5825">
        <v>12.2</v>
      </c>
      <c r="M5825">
        <v>3.5</v>
      </c>
      <c r="N5825">
        <v>81</v>
      </c>
      <c r="O5825">
        <v>2.2000000000000002</v>
      </c>
      <c r="Q5825">
        <v>2.2000000000000002</v>
      </c>
      <c r="R5825">
        <v>0.8</v>
      </c>
      <c r="S5825">
        <v>7.6</v>
      </c>
      <c r="T5825">
        <v>0.7</v>
      </c>
      <c r="U5825">
        <v>4.4000000000000004</v>
      </c>
      <c r="V5825">
        <v>0.8</v>
      </c>
      <c r="W5825">
        <v>43</v>
      </c>
      <c r="X5825">
        <v>1</v>
      </c>
      <c r="Z5825">
        <v>1</v>
      </c>
      <c r="AA5825">
        <v>0</v>
      </c>
      <c r="AB5825">
        <v>19</v>
      </c>
      <c r="AC5825">
        <v>0</v>
      </c>
      <c r="AD5825">
        <v>4</v>
      </c>
      <c r="AE5825">
        <v>0</v>
      </c>
      <c r="AY5825" s="59"/>
    </row>
    <row r="5826" spans="1:51">
      <c r="A5826" s="19">
        <v>43852</v>
      </c>
      <c r="B5826" t="s">
        <v>39</v>
      </c>
      <c r="C5826" s="19">
        <v>43900</v>
      </c>
      <c r="D5826">
        <v>14</v>
      </c>
      <c r="E5826">
        <v>24.8</v>
      </c>
      <c r="F5826">
        <v>5.0999999999999996</v>
      </c>
      <c r="H5826">
        <v>12.6</v>
      </c>
      <c r="I5826">
        <v>5</v>
      </c>
      <c r="J5826">
        <v>25</v>
      </c>
      <c r="K5826">
        <v>1.3</v>
      </c>
      <c r="L5826">
        <v>15.4</v>
      </c>
      <c r="M5826">
        <v>3.3</v>
      </c>
      <c r="N5826">
        <v>35.5</v>
      </c>
      <c r="O5826">
        <v>2.5</v>
      </c>
      <c r="Q5826">
        <v>7.9</v>
      </c>
      <c r="R5826">
        <v>2.5</v>
      </c>
      <c r="S5826">
        <v>36.200000000000003</v>
      </c>
      <c r="T5826">
        <v>1.1000000000000001</v>
      </c>
      <c r="U5826">
        <v>12.3</v>
      </c>
      <c r="V5826">
        <v>1.6</v>
      </c>
      <c r="W5826">
        <v>5</v>
      </c>
      <c r="X5826">
        <v>0</v>
      </c>
      <c r="Z5826">
        <v>1</v>
      </c>
      <c r="AA5826">
        <v>0</v>
      </c>
      <c r="AB5826">
        <v>5</v>
      </c>
      <c r="AC5826">
        <v>0</v>
      </c>
      <c r="AD5826">
        <v>3</v>
      </c>
      <c r="AE5826">
        <v>0</v>
      </c>
      <c r="AY5826" s="59"/>
    </row>
    <row r="5827" spans="1:51">
      <c r="A5827" s="19">
        <v>43852</v>
      </c>
      <c r="B5827" t="s">
        <v>40</v>
      </c>
      <c r="C5827" s="19">
        <v>43900</v>
      </c>
      <c r="D5827">
        <v>89</v>
      </c>
      <c r="E5827">
        <v>21</v>
      </c>
      <c r="F5827">
        <v>6.4</v>
      </c>
      <c r="H5827">
        <v>9.3000000000000007</v>
      </c>
      <c r="I5827">
        <v>3.8</v>
      </c>
      <c r="J5827">
        <v>25.8</v>
      </c>
      <c r="K5827">
        <v>2.5</v>
      </c>
      <c r="L5827">
        <v>19.100000000000001</v>
      </c>
      <c r="M5827">
        <v>4.8</v>
      </c>
      <c r="N5827">
        <v>24.2</v>
      </c>
      <c r="O5827">
        <v>3.2</v>
      </c>
      <c r="Q5827">
        <v>5.3</v>
      </c>
      <c r="R5827">
        <v>1.9</v>
      </c>
      <c r="S5827">
        <v>41</v>
      </c>
      <c r="T5827">
        <v>1.3</v>
      </c>
      <c r="U5827">
        <v>20.5</v>
      </c>
      <c r="V5827">
        <v>2.2999999999999998</v>
      </c>
      <c r="W5827">
        <v>28</v>
      </c>
      <c r="X5827">
        <v>0</v>
      </c>
      <c r="Z5827">
        <v>2</v>
      </c>
      <c r="AA5827">
        <v>0</v>
      </c>
      <c r="AB5827">
        <v>34</v>
      </c>
      <c r="AC5827">
        <v>0</v>
      </c>
      <c r="AD5827">
        <v>25</v>
      </c>
      <c r="AE5827">
        <v>0</v>
      </c>
      <c r="AY5827" s="59"/>
    </row>
    <row r="5828" spans="1:51">
      <c r="A5828" s="19">
        <v>43852</v>
      </c>
      <c r="B5828" t="s">
        <v>41</v>
      </c>
      <c r="C5828" s="19">
        <v>43904</v>
      </c>
      <c r="D5828">
        <v>6</v>
      </c>
      <c r="E5828">
        <v>29.8</v>
      </c>
      <c r="F5828">
        <v>7.2</v>
      </c>
      <c r="H5828">
        <v>8.6</v>
      </c>
      <c r="I5828">
        <v>3.3</v>
      </c>
      <c r="J5828">
        <v>21.8</v>
      </c>
      <c r="K5828">
        <v>1.7</v>
      </c>
      <c r="L5828">
        <v>16.399999999999999</v>
      </c>
      <c r="M5828">
        <v>3.8</v>
      </c>
      <c r="N5828">
        <v>50.8</v>
      </c>
      <c r="O5828">
        <v>3.3</v>
      </c>
      <c r="Q5828">
        <v>4.3</v>
      </c>
      <c r="R5828">
        <v>1.9</v>
      </c>
      <c r="S5828">
        <v>23.6</v>
      </c>
      <c r="T5828">
        <v>1.3</v>
      </c>
      <c r="U5828">
        <v>12.5</v>
      </c>
      <c r="V5828">
        <v>1.9</v>
      </c>
      <c r="W5828">
        <v>3</v>
      </c>
      <c r="X5828">
        <v>0</v>
      </c>
      <c r="Z5828">
        <v>0</v>
      </c>
      <c r="AA5828">
        <v>0</v>
      </c>
      <c r="AB5828">
        <v>2</v>
      </c>
      <c r="AC5828">
        <v>0</v>
      </c>
      <c r="AD5828">
        <v>1</v>
      </c>
      <c r="AE5828">
        <v>0</v>
      </c>
      <c r="AY5828" s="59"/>
    </row>
    <row r="5829" spans="1:51">
      <c r="A5829" s="19">
        <v>43852</v>
      </c>
      <c r="B5829" t="s">
        <v>43</v>
      </c>
      <c r="C5829" s="19">
        <v>43907</v>
      </c>
      <c r="D5829">
        <v>67</v>
      </c>
      <c r="E5829">
        <v>29.5</v>
      </c>
      <c r="F5829">
        <v>7.6</v>
      </c>
      <c r="H5829">
        <v>10.7</v>
      </c>
      <c r="I5829">
        <v>4</v>
      </c>
      <c r="J5829">
        <v>21.5</v>
      </c>
      <c r="K5829">
        <v>1.3</v>
      </c>
      <c r="L5829">
        <v>14.7</v>
      </c>
      <c r="M5829">
        <v>3.3</v>
      </c>
      <c r="N5829">
        <v>51</v>
      </c>
      <c r="O5829">
        <v>3.6</v>
      </c>
      <c r="Q5829">
        <v>5.9</v>
      </c>
      <c r="R5829">
        <v>2.1</v>
      </c>
      <c r="S5829">
        <v>23.6</v>
      </c>
      <c r="T5829">
        <v>1.4</v>
      </c>
      <c r="U5829">
        <v>10.6</v>
      </c>
      <c r="V5829">
        <v>1.6</v>
      </c>
      <c r="W5829">
        <v>31</v>
      </c>
      <c r="X5829">
        <v>1</v>
      </c>
      <c r="Z5829">
        <v>3</v>
      </c>
      <c r="AA5829">
        <v>0</v>
      </c>
      <c r="AB5829">
        <v>23</v>
      </c>
      <c r="AC5829">
        <v>0</v>
      </c>
      <c r="AD5829">
        <v>9</v>
      </c>
      <c r="AE5829">
        <v>0</v>
      </c>
      <c r="AY5829" s="59"/>
    </row>
    <row r="5830" spans="1:51">
      <c r="A5830" s="19">
        <v>43852</v>
      </c>
      <c r="B5830" t="s">
        <v>44</v>
      </c>
      <c r="C5830" s="19">
        <v>43907</v>
      </c>
      <c r="D5830">
        <v>219</v>
      </c>
      <c r="E5830">
        <v>30.8</v>
      </c>
      <c r="F5830">
        <v>6.3</v>
      </c>
      <c r="H5830">
        <v>8.8000000000000007</v>
      </c>
      <c r="I5830">
        <v>2.5</v>
      </c>
      <c r="J5830">
        <v>22</v>
      </c>
      <c r="K5830">
        <v>2.1</v>
      </c>
      <c r="L5830">
        <v>15.7</v>
      </c>
      <c r="M5830">
        <v>4.3</v>
      </c>
      <c r="N5830">
        <v>53.4</v>
      </c>
      <c r="O5830">
        <v>3</v>
      </c>
      <c r="Q5830">
        <v>4.3</v>
      </c>
      <c r="R5830">
        <v>1.5</v>
      </c>
      <c r="S5830">
        <v>23.4</v>
      </c>
      <c r="T5830">
        <v>1.4</v>
      </c>
      <c r="U5830">
        <v>11</v>
      </c>
      <c r="V5830">
        <v>1.7</v>
      </c>
      <c r="W5830">
        <v>96</v>
      </c>
      <c r="X5830">
        <v>1</v>
      </c>
      <c r="Z5830">
        <v>4</v>
      </c>
      <c r="AA5830">
        <v>0</v>
      </c>
      <c r="AB5830">
        <v>69</v>
      </c>
      <c r="AC5830">
        <v>0</v>
      </c>
      <c r="AD5830">
        <v>49</v>
      </c>
      <c r="AE5830">
        <v>0</v>
      </c>
      <c r="AY5830" s="59"/>
    </row>
    <row r="5831" spans="1:51">
      <c r="A5831" s="19">
        <v>43852</v>
      </c>
      <c r="B5831" t="s">
        <v>45</v>
      </c>
      <c r="C5831" s="19">
        <v>43907</v>
      </c>
      <c r="D5831">
        <v>155</v>
      </c>
      <c r="E5831">
        <v>37.4</v>
      </c>
      <c r="F5831">
        <v>8.1999999999999993</v>
      </c>
      <c r="H5831">
        <v>6.4</v>
      </c>
      <c r="I5831">
        <v>3.7</v>
      </c>
      <c r="J5831">
        <v>16.100000000000001</v>
      </c>
      <c r="K5831">
        <v>1.7</v>
      </c>
      <c r="L5831">
        <v>15.5</v>
      </c>
      <c r="M5831">
        <v>3.5</v>
      </c>
      <c r="N5831">
        <v>75</v>
      </c>
      <c r="O5831">
        <v>2.8</v>
      </c>
      <c r="Q5831">
        <v>1.8</v>
      </c>
      <c r="R5831">
        <v>1.2</v>
      </c>
      <c r="S5831">
        <v>8.6999999999999993</v>
      </c>
      <c r="T5831">
        <v>0.8</v>
      </c>
      <c r="U5831">
        <v>8</v>
      </c>
      <c r="V5831">
        <v>1.3</v>
      </c>
      <c r="W5831">
        <v>82</v>
      </c>
      <c r="X5831">
        <v>2</v>
      </c>
      <c r="Z5831">
        <v>1</v>
      </c>
      <c r="AA5831">
        <v>0</v>
      </c>
      <c r="AB5831">
        <v>35</v>
      </c>
      <c r="AC5831">
        <v>0</v>
      </c>
      <c r="AD5831">
        <v>34</v>
      </c>
      <c r="AE5831">
        <v>0</v>
      </c>
      <c r="AY5831" s="59"/>
    </row>
    <row r="5832" spans="1:51">
      <c r="A5832" s="19">
        <v>43852</v>
      </c>
      <c r="B5832" t="s">
        <v>42</v>
      </c>
      <c r="C5832" s="19">
        <v>43907</v>
      </c>
      <c r="D5832">
        <v>136</v>
      </c>
      <c r="E5832">
        <v>28.6</v>
      </c>
      <c r="F5832">
        <v>6.7</v>
      </c>
      <c r="H5832">
        <v>11.9</v>
      </c>
      <c r="I5832">
        <v>4.5999999999999996</v>
      </c>
      <c r="J5832">
        <v>21</v>
      </c>
      <c r="K5832">
        <v>1.2</v>
      </c>
      <c r="L5832">
        <v>15.4</v>
      </c>
      <c r="M5832">
        <v>3.3</v>
      </c>
      <c r="N5832">
        <v>48.6</v>
      </c>
      <c r="O5832">
        <v>3.4</v>
      </c>
      <c r="Q5832">
        <v>7.3</v>
      </c>
      <c r="R5832">
        <v>2.2999999999999998</v>
      </c>
      <c r="S5832">
        <v>22.9</v>
      </c>
      <c r="T5832">
        <v>1.4</v>
      </c>
      <c r="U5832">
        <v>11.9</v>
      </c>
      <c r="V5832">
        <v>1.8</v>
      </c>
      <c r="W5832">
        <v>56</v>
      </c>
      <c r="X5832">
        <v>1</v>
      </c>
      <c r="Z5832">
        <v>8</v>
      </c>
      <c r="AA5832">
        <v>0</v>
      </c>
      <c r="AB5832">
        <v>41</v>
      </c>
      <c r="AC5832">
        <v>0</v>
      </c>
      <c r="AD5832">
        <v>30</v>
      </c>
      <c r="AE5832">
        <v>0</v>
      </c>
      <c r="AY5832" s="59"/>
    </row>
    <row r="5833" spans="1:51">
      <c r="A5833" s="19">
        <v>43852</v>
      </c>
      <c r="B5833" t="s">
        <v>46</v>
      </c>
      <c r="C5833" s="19">
        <v>43914</v>
      </c>
      <c r="D5833">
        <v>105</v>
      </c>
      <c r="E5833">
        <v>42.1</v>
      </c>
      <c r="F5833">
        <v>9.1999999999999993</v>
      </c>
      <c r="H5833">
        <v>6.4</v>
      </c>
      <c r="I5833">
        <v>2.9</v>
      </c>
      <c r="J5833">
        <v>15.5</v>
      </c>
      <c r="K5833">
        <v>2</v>
      </c>
      <c r="L5833">
        <v>11.1</v>
      </c>
      <c r="M5833">
        <v>3.4</v>
      </c>
      <c r="N5833">
        <v>84.6</v>
      </c>
      <c r="O5833">
        <v>2.2000000000000002</v>
      </c>
      <c r="Q5833">
        <v>1.4</v>
      </c>
      <c r="R5833">
        <v>0.9</v>
      </c>
      <c r="S5833">
        <v>5.7</v>
      </c>
      <c r="T5833">
        <v>0.8</v>
      </c>
      <c r="U5833">
        <v>3.3</v>
      </c>
      <c r="V5833">
        <v>0.8</v>
      </c>
      <c r="W5833">
        <v>72</v>
      </c>
      <c r="X5833">
        <v>2</v>
      </c>
      <c r="Z5833">
        <v>0</v>
      </c>
      <c r="AA5833">
        <v>0</v>
      </c>
      <c r="AB5833">
        <v>26</v>
      </c>
      <c r="AC5833">
        <v>0</v>
      </c>
      <c r="AD5833">
        <v>5</v>
      </c>
      <c r="AE5833">
        <v>0</v>
      </c>
      <c r="AY5833" s="59"/>
    </row>
    <row r="5834" spans="1:51">
      <c r="A5834" s="19">
        <v>43852</v>
      </c>
      <c r="B5834" t="s">
        <v>47</v>
      </c>
      <c r="C5834" s="19">
        <v>43919</v>
      </c>
      <c r="D5834">
        <v>51</v>
      </c>
      <c r="E5834">
        <v>29.8</v>
      </c>
      <c r="F5834">
        <v>7.2</v>
      </c>
      <c r="H5834">
        <v>8.6</v>
      </c>
      <c r="I5834">
        <v>3.3</v>
      </c>
      <c r="J5834">
        <v>21.8</v>
      </c>
      <c r="K5834">
        <v>1.7</v>
      </c>
      <c r="L5834">
        <v>16.399999999999999</v>
      </c>
      <c r="M5834">
        <v>3.8</v>
      </c>
      <c r="N5834">
        <v>49.6</v>
      </c>
      <c r="O5834">
        <v>3.8</v>
      </c>
      <c r="Q5834">
        <v>4.5</v>
      </c>
      <c r="R5834">
        <v>1.8</v>
      </c>
      <c r="S5834">
        <v>23.8</v>
      </c>
      <c r="T5834">
        <v>1.6</v>
      </c>
      <c r="U5834">
        <v>12.6</v>
      </c>
      <c r="V5834">
        <v>2</v>
      </c>
      <c r="W5834">
        <v>22</v>
      </c>
      <c r="X5834">
        <v>0</v>
      </c>
      <c r="Z5834">
        <v>1</v>
      </c>
      <c r="AA5834">
        <v>0</v>
      </c>
      <c r="AB5834">
        <v>16</v>
      </c>
      <c r="AC5834">
        <v>0</v>
      </c>
      <c r="AD5834">
        <v>12</v>
      </c>
      <c r="AE5834">
        <v>0</v>
      </c>
      <c r="AY5834" s="59"/>
    </row>
    <row r="5835" spans="1:51">
      <c r="A5835" s="19">
        <v>43852</v>
      </c>
      <c r="B5835" t="s">
        <v>48</v>
      </c>
      <c r="C5835" s="19">
        <v>43925</v>
      </c>
      <c r="D5835">
        <v>15</v>
      </c>
      <c r="E5835">
        <v>28.8</v>
      </c>
      <c r="F5835">
        <v>5.6</v>
      </c>
      <c r="H5835">
        <v>8.4</v>
      </c>
      <c r="I5835">
        <v>2.5</v>
      </c>
      <c r="J5835">
        <v>23.5</v>
      </c>
      <c r="K5835">
        <v>2.4</v>
      </c>
      <c r="L5835">
        <v>17.2</v>
      </c>
      <c r="M5835">
        <v>4.0999999999999996</v>
      </c>
      <c r="N5835">
        <v>44.8</v>
      </c>
      <c r="O5835">
        <v>3</v>
      </c>
      <c r="Q5835">
        <v>4.5999999999999996</v>
      </c>
      <c r="R5835">
        <v>1.7</v>
      </c>
      <c r="S5835">
        <v>27.6</v>
      </c>
      <c r="T5835">
        <v>1.7</v>
      </c>
      <c r="U5835">
        <v>14.1</v>
      </c>
      <c r="V5835">
        <v>2.2000000000000002</v>
      </c>
      <c r="W5835">
        <v>6</v>
      </c>
      <c r="X5835">
        <v>0</v>
      </c>
      <c r="Z5835">
        <v>0</v>
      </c>
      <c r="AA5835">
        <v>0</v>
      </c>
      <c r="AB5835">
        <v>5</v>
      </c>
      <c r="AC5835">
        <v>0</v>
      </c>
      <c r="AD5835">
        <v>4</v>
      </c>
      <c r="AE5835">
        <v>0</v>
      </c>
      <c r="AY5835" s="59"/>
    </row>
    <row r="5836" spans="1:51">
      <c r="A5836" s="19">
        <v>43852</v>
      </c>
      <c r="B5836" t="s">
        <v>49</v>
      </c>
      <c r="C5836" s="19">
        <v>43925</v>
      </c>
      <c r="D5836">
        <v>24</v>
      </c>
      <c r="E5836">
        <v>22.1</v>
      </c>
      <c r="F5836">
        <v>6.8</v>
      </c>
      <c r="H5836">
        <v>7.7</v>
      </c>
      <c r="I5836">
        <v>2.7</v>
      </c>
      <c r="J5836">
        <v>26.5</v>
      </c>
      <c r="K5836">
        <v>2.8</v>
      </c>
      <c r="L5836">
        <v>18.7</v>
      </c>
      <c r="M5836">
        <v>5.4</v>
      </c>
      <c r="N5836">
        <v>25.9</v>
      </c>
      <c r="O5836">
        <v>4</v>
      </c>
      <c r="Q5836">
        <v>4.5</v>
      </c>
      <c r="R5836">
        <v>2.2000000000000002</v>
      </c>
      <c r="S5836">
        <v>39.799999999999997</v>
      </c>
      <c r="T5836">
        <v>1.8</v>
      </c>
      <c r="U5836">
        <v>18.399999999999999</v>
      </c>
      <c r="V5836">
        <v>2.9</v>
      </c>
      <c r="W5836">
        <v>8</v>
      </c>
      <c r="X5836">
        <v>0</v>
      </c>
      <c r="Z5836">
        <v>0</v>
      </c>
      <c r="AA5836">
        <v>0</v>
      </c>
      <c r="AB5836">
        <v>9</v>
      </c>
      <c r="AC5836">
        <v>0</v>
      </c>
      <c r="AD5836">
        <v>7</v>
      </c>
      <c r="AE5836">
        <v>0</v>
      </c>
      <c r="AY5836" s="59"/>
    </row>
    <row r="5837" spans="1:51">
      <c r="A5837" s="19">
        <v>43852</v>
      </c>
      <c r="B5837" t="s">
        <v>50</v>
      </c>
      <c r="C5837" s="19">
        <v>43925</v>
      </c>
      <c r="D5837">
        <v>54</v>
      </c>
      <c r="E5837">
        <v>46.3</v>
      </c>
      <c r="F5837">
        <v>7.3</v>
      </c>
      <c r="H5837">
        <v>5.5</v>
      </c>
      <c r="I5837">
        <v>3</v>
      </c>
      <c r="J5837">
        <v>14.6</v>
      </c>
      <c r="K5837">
        <v>2.2000000000000002</v>
      </c>
      <c r="L5837">
        <v>10.3</v>
      </c>
      <c r="M5837">
        <v>3.4</v>
      </c>
      <c r="N5837">
        <v>89.8</v>
      </c>
      <c r="O5837">
        <v>1.4</v>
      </c>
      <c r="Q5837">
        <v>1</v>
      </c>
      <c r="R5837">
        <v>0.7</v>
      </c>
      <c r="S5837">
        <v>3.9</v>
      </c>
      <c r="T5837">
        <v>0.4</v>
      </c>
      <c r="U5837">
        <v>2</v>
      </c>
      <c r="V5837">
        <v>0.5</v>
      </c>
      <c r="W5837">
        <v>45</v>
      </c>
      <c r="X5837">
        <v>0</v>
      </c>
      <c r="Z5837">
        <v>0</v>
      </c>
      <c r="AA5837">
        <v>0</v>
      </c>
      <c r="AB5837">
        <v>7</v>
      </c>
      <c r="AC5837">
        <v>0</v>
      </c>
      <c r="AD5837">
        <v>2</v>
      </c>
      <c r="AE5837">
        <v>0</v>
      </c>
      <c r="AY5837" s="59"/>
    </row>
    <row r="5838" spans="1:51">
      <c r="A5838" s="19">
        <v>43852</v>
      </c>
      <c r="B5838" t="s">
        <v>51</v>
      </c>
      <c r="C5838" s="19">
        <v>43925</v>
      </c>
      <c r="D5838">
        <v>14</v>
      </c>
      <c r="E5838">
        <v>28</v>
      </c>
      <c r="F5838">
        <v>4.9000000000000004</v>
      </c>
      <c r="H5838">
        <v>9.1999999999999993</v>
      </c>
      <c r="I5838">
        <v>2.8</v>
      </c>
      <c r="J5838">
        <v>25.3</v>
      </c>
      <c r="K5838">
        <v>2.5</v>
      </c>
      <c r="L5838">
        <v>15.8</v>
      </c>
      <c r="M5838">
        <v>4.0999999999999996</v>
      </c>
      <c r="N5838">
        <v>41</v>
      </c>
      <c r="O5838">
        <v>3</v>
      </c>
      <c r="Q5838">
        <v>5.0999999999999996</v>
      </c>
      <c r="R5838">
        <v>1.7</v>
      </c>
      <c r="S5838">
        <v>32.9</v>
      </c>
      <c r="T5838">
        <v>1.7</v>
      </c>
      <c r="U5838">
        <v>12.1</v>
      </c>
      <c r="V5838">
        <v>2.2000000000000002</v>
      </c>
      <c r="W5838">
        <v>6</v>
      </c>
      <c r="X5838">
        <v>0</v>
      </c>
      <c r="Z5838">
        <v>0</v>
      </c>
      <c r="AA5838">
        <v>0</v>
      </c>
      <c r="AB5838">
        <v>5</v>
      </c>
      <c r="AC5838">
        <v>0</v>
      </c>
      <c r="AD5838">
        <v>3</v>
      </c>
      <c r="AE5838">
        <v>0</v>
      </c>
      <c r="AY5838" s="59"/>
    </row>
    <row r="5839" spans="1:51">
      <c r="A5839" s="19">
        <v>43852</v>
      </c>
      <c r="B5839" t="s">
        <v>52</v>
      </c>
      <c r="C5839" s="19">
        <v>43928</v>
      </c>
      <c r="D5839">
        <v>84</v>
      </c>
      <c r="E5839">
        <v>24.3</v>
      </c>
      <c r="F5839">
        <v>7.4</v>
      </c>
      <c r="H5839">
        <v>11.7</v>
      </c>
      <c r="I5839">
        <v>4.5999999999999996</v>
      </c>
      <c r="J5839">
        <v>23</v>
      </c>
      <c r="K5839">
        <v>1.4</v>
      </c>
      <c r="L5839">
        <v>16.3</v>
      </c>
      <c r="M5839">
        <v>3.9</v>
      </c>
      <c r="N5839">
        <v>33.4</v>
      </c>
      <c r="O5839">
        <v>4.7</v>
      </c>
      <c r="Q5839">
        <v>8.3000000000000007</v>
      </c>
      <c r="R5839">
        <v>3</v>
      </c>
      <c r="S5839">
        <v>30.7</v>
      </c>
      <c r="T5839">
        <v>1.8</v>
      </c>
      <c r="U5839">
        <v>15.3</v>
      </c>
      <c r="V5839">
        <v>2.4</v>
      </c>
      <c r="W5839">
        <v>30</v>
      </c>
      <c r="X5839">
        <v>1</v>
      </c>
      <c r="Z5839">
        <v>5</v>
      </c>
      <c r="AA5839">
        <v>0</v>
      </c>
      <c r="AB5839">
        <v>28</v>
      </c>
      <c r="AC5839">
        <v>0</v>
      </c>
      <c r="AD5839">
        <v>20</v>
      </c>
      <c r="AE5839">
        <v>0</v>
      </c>
      <c r="AY5839" s="59"/>
    </row>
    <row r="5840" spans="1:51">
      <c r="A5840" s="19">
        <v>43852</v>
      </c>
      <c r="B5840" t="s">
        <v>53</v>
      </c>
      <c r="C5840" s="19">
        <v>43949</v>
      </c>
      <c r="D5840">
        <v>60</v>
      </c>
      <c r="E5840">
        <v>23.4</v>
      </c>
      <c r="F5840">
        <v>8.3000000000000007</v>
      </c>
      <c r="H5840">
        <v>10.5</v>
      </c>
      <c r="I5840">
        <v>3.1</v>
      </c>
      <c r="J5840">
        <v>22.3</v>
      </c>
      <c r="K5840">
        <v>2.5</v>
      </c>
      <c r="L5840">
        <v>19</v>
      </c>
      <c r="M5840">
        <v>3.6</v>
      </c>
      <c r="N5840">
        <v>29.4</v>
      </c>
      <c r="O5840">
        <v>5.8</v>
      </c>
      <c r="Q5840">
        <v>7.6</v>
      </c>
      <c r="R5840">
        <v>2.7</v>
      </c>
      <c r="S5840">
        <v>28</v>
      </c>
      <c r="T5840">
        <v>2.5</v>
      </c>
      <c r="U5840">
        <v>20.7</v>
      </c>
      <c r="V5840">
        <v>2.9</v>
      </c>
      <c r="W5840">
        <v>21</v>
      </c>
      <c r="X5840">
        <v>1</v>
      </c>
      <c r="Z5840">
        <v>2</v>
      </c>
      <c r="AA5840">
        <v>0</v>
      </c>
      <c r="AB5840">
        <v>20</v>
      </c>
      <c r="AC5840">
        <v>0</v>
      </c>
      <c r="AD5840">
        <v>17</v>
      </c>
      <c r="AE5840">
        <v>0</v>
      </c>
      <c r="AY5840" s="59"/>
    </row>
    <row r="5841" spans="1:51">
      <c r="A5841" s="19">
        <v>43852</v>
      </c>
      <c r="B5841" t="s">
        <v>54</v>
      </c>
      <c r="C5841" s="19">
        <v>43949</v>
      </c>
      <c r="D5841">
        <v>21</v>
      </c>
      <c r="E5841">
        <v>35.1</v>
      </c>
      <c r="F5841">
        <v>7.1</v>
      </c>
      <c r="H5841">
        <v>9</v>
      </c>
      <c r="I5841">
        <v>2.1</v>
      </c>
      <c r="J5841">
        <v>19.3</v>
      </c>
      <c r="K5841">
        <v>2</v>
      </c>
      <c r="L5841">
        <v>15.1</v>
      </c>
      <c r="M5841">
        <v>2.9</v>
      </c>
      <c r="N5841">
        <v>60.9</v>
      </c>
      <c r="O5841">
        <v>3.5</v>
      </c>
      <c r="Q5841">
        <v>5</v>
      </c>
      <c r="R5841">
        <v>1.8</v>
      </c>
      <c r="S5841">
        <v>15.1</v>
      </c>
      <c r="T5841">
        <v>1.6</v>
      </c>
      <c r="U5841">
        <v>9.8000000000000007</v>
      </c>
      <c r="V5841">
        <v>2</v>
      </c>
      <c r="W5841">
        <v>11</v>
      </c>
      <c r="X5841">
        <v>0</v>
      </c>
      <c r="Z5841">
        <v>0</v>
      </c>
      <c r="AA5841">
        <v>0</v>
      </c>
      <c r="AB5841">
        <v>6</v>
      </c>
      <c r="AC5841">
        <v>0</v>
      </c>
      <c r="AD5841">
        <v>5</v>
      </c>
      <c r="AE5841">
        <v>0</v>
      </c>
      <c r="AY5841" s="59"/>
    </row>
    <row r="5842" spans="1:51">
      <c r="A5842" s="19">
        <v>43852</v>
      </c>
      <c r="B5842" t="s">
        <v>55</v>
      </c>
      <c r="C5842" s="19">
        <v>43949</v>
      </c>
      <c r="D5842">
        <v>96</v>
      </c>
      <c r="E5842">
        <v>30.9</v>
      </c>
      <c r="F5842">
        <v>8</v>
      </c>
      <c r="H5842">
        <v>8.6999999999999993</v>
      </c>
      <c r="I5842">
        <v>2.2000000000000002</v>
      </c>
      <c r="J5842">
        <v>20.399999999999999</v>
      </c>
      <c r="K5842">
        <v>2.6</v>
      </c>
      <c r="L5842">
        <v>16.600000000000001</v>
      </c>
      <c r="M5842">
        <v>3.3</v>
      </c>
      <c r="N5842">
        <v>49.5</v>
      </c>
      <c r="O5842">
        <v>4.5999999999999996</v>
      </c>
      <c r="Q5842">
        <v>5.3</v>
      </c>
      <c r="R5842">
        <v>2.1</v>
      </c>
      <c r="S5842">
        <v>19.899999999999999</v>
      </c>
      <c r="T5842">
        <v>2.2999999999999998</v>
      </c>
      <c r="U5842">
        <v>13.6</v>
      </c>
      <c r="V5842">
        <v>2.5</v>
      </c>
      <c r="W5842">
        <v>42</v>
      </c>
      <c r="X5842">
        <v>1</v>
      </c>
      <c r="Z5842">
        <v>2</v>
      </c>
      <c r="AA5842">
        <v>0</v>
      </c>
      <c r="AB5842">
        <v>28</v>
      </c>
      <c r="AC5842">
        <v>0</v>
      </c>
      <c r="AD5842">
        <v>23</v>
      </c>
      <c r="AE5842">
        <v>0</v>
      </c>
      <c r="AY5842" s="59"/>
    </row>
    <row r="5843" spans="1:51">
      <c r="A5843" s="19">
        <v>43852</v>
      </c>
      <c r="B5843" t="s">
        <v>56</v>
      </c>
      <c r="C5843" s="19">
        <v>43949</v>
      </c>
      <c r="D5843">
        <v>274</v>
      </c>
      <c r="E5843">
        <v>28.9</v>
      </c>
      <c r="F5843">
        <v>13.5</v>
      </c>
      <c r="H5843">
        <v>8.5</v>
      </c>
      <c r="I5843">
        <v>2.2000000000000002</v>
      </c>
      <c r="J5843">
        <v>19.600000000000001</v>
      </c>
      <c r="K5843">
        <v>1.9</v>
      </c>
      <c r="L5843">
        <v>14.9</v>
      </c>
      <c r="M5843">
        <v>3.1</v>
      </c>
      <c r="N5843">
        <v>44.7</v>
      </c>
      <c r="O5843">
        <v>10.3</v>
      </c>
      <c r="Q5843">
        <v>5.8</v>
      </c>
      <c r="R5843">
        <v>2.1</v>
      </c>
      <c r="S5843">
        <v>20.100000000000001</v>
      </c>
      <c r="T5843">
        <v>2.2000000000000002</v>
      </c>
      <c r="U5843">
        <v>12.1</v>
      </c>
      <c r="V5843">
        <v>2.4</v>
      </c>
      <c r="W5843">
        <v>121</v>
      </c>
      <c r="X5843">
        <v>27</v>
      </c>
      <c r="Z5843">
        <v>4</v>
      </c>
      <c r="AA5843">
        <v>0</v>
      </c>
      <c r="AB5843">
        <v>82</v>
      </c>
      <c r="AC5843">
        <v>0</v>
      </c>
      <c r="AD5843">
        <v>40</v>
      </c>
      <c r="AE5843">
        <v>0</v>
      </c>
      <c r="AY5843" s="59"/>
    </row>
    <row r="5844" spans="1:51">
      <c r="A5844" s="19">
        <v>43852</v>
      </c>
      <c r="B5844" t="s">
        <v>57</v>
      </c>
      <c r="C5844" s="19">
        <v>43949</v>
      </c>
      <c r="D5844">
        <v>186</v>
      </c>
      <c r="E5844">
        <v>32</v>
      </c>
      <c r="F5844">
        <v>7.3</v>
      </c>
      <c r="H5844">
        <v>10.7</v>
      </c>
      <c r="I5844">
        <v>3.9</v>
      </c>
      <c r="J5844">
        <v>20.2</v>
      </c>
      <c r="K5844">
        <v>1.1000000000000001</v>
      </c>
      <c r="L5844">
        <v>14.2</v>
      </c>
      <c r="M5844">
        <v>3.2</v>
      </c>
      <c r="N5844">
        <v>52.9</v>
      </c>
      <c r="O5844">
        <v>4.5</v>
      </c>
      <c r="Q5844">
        <v>6.4</v>
      </c>
      <c r="R5844">
        <v>2.8</v>
      </c>
      <c r="S5844">
        <v>18.8</v>
      </c>
      <c r="T5844">
        <v>1.9</v>
      </c>
      <c r="U5844">
        <v>9.9</v>
      </c>
      <c r="V5844">
        <v>2.4</v>
      </c>
      <c r="W5844">
        <v>95</v>
      </c>
      <c r="X5844">
        <v>1</v>
      </c>
      <c r="Z5844">
        <v>7</v>
      </c>
      <c r="AA5844">
        <v>0</v>
      </c>
      <c r="AB5844">
        <v>60</v>
      </c>
      <c r="AC5844">
        <v>0</v>
      </c>
      <c r="AD5844">
        <v>23</v>
      </c>
      <c r="AE5844">
        <v>0</v>
      </c>
      <c r="AY5844" s="59"/>
    </row>
    <row r="5845" spans="1:51">
      <c r="A5845" s="19">
        <v>43852</v>
      </c>
      <c r="B5845" t="s">
        <v>58</v>
      </c>
      <c r="C5845" s="19">
        <v>43949</v>
      </c>
      <c r="D5845">
        <v>26</v>
      </c>
      <c r="E5845">
        <v>23.8</v>
      </c>
      <c r="F5845">
        <v>7.5</v>
      </c>
      <c r="H5845">
        <v>10.9</v>
      </c>
      <c r="I5845">
        <v>2.7</v>
      </c>
      <c r="J5845">
        <v>22.9</v>
      </c>
      <c r="K5845">
        <v>2.5</v>
      </c>
      <c r="L5845">
        <v>18.7</v>
      </c>
      <c r="M5845">
        <v>3.6</v>
      </c>
      <c r="N5845">
        <v>30.5</v>
      </c>
      <c r="O5845">
        <v>5.0999999999999996</v>
      </c>
      <c r="Q5845">
        <v>8.1999999999999993</v>
      </c>
      <c r="R5845">
        <v>2.6</v>
      </c>
      <c r="S5845">
        <v>28.7</v>
      </c>
      <c r="T5845">
        <v>2.6</v>
      </c>
      <c r="U5845">
        <v>19.100000000000001</v>
      </c>
      <c r="V5845">
        <v>2.8</v>
      </c>
      <c r="W5845">
        <v>9</v>
      </c>
      <c r="X5845">
        <v>0</v>
      </c>
      <c r="Z5845">
        <v>1</v>
      </c>
      <c r="AA5845">
        <v>0</v>
      </c>
      <c r="AB5845">
        <v>9</v>
      </c>
      <c r="AC5845">
        <v>0</v>
      </c>
      <c r="AD5845">
        <v>7</v>
      </c>
      <c r="AE5845">
        <v>0</v>
      </c>
      <c r="AY5845" s="59"/>
    </row>
    <row r="5846" spans="1:51">
      <c r="A5846" s="19">
        <v>43852</v>
      </c>
      <c r="B5846" t="s">
        <v>59</v>
      </c>
      <c r="C5846" s="19">
        <v>43953</v>
      </c>
      <c r="D5846">
        <v>7</v>
      </c>
      <c r="E5846">
        <v>29.8</v>
      </c>
      <c r="F5846">
        <v>7.2</v>
      </c>
      <c r="H5846">
        <v>8.6</v>
      </c>
      <c r="I5846">
        <v>3.3</v>
      </c>
      <c r="J5846">
        <v>21.8</v>
      </c>
      <c r="K5846">
        <v>1.7</v>
      </c>
      <c r="L5846">
        <v>16.399999999999999</v>
      </c>
      <c r="M5846">
        <v>3.8</v>
      </c>
      <c r="N5846">
        <v>45.2</v>
      </c>
      <c r="O5846">
        <v>4.5</v>
      </c>
      <c r="Q5846">
        <v>5.5</v>
      </c>
      <c r="R5846">
        <v>2.7</v>
      </c>
      <c r="S5846">
        <v>23.5</v>
      </c>
      <c r="T5846">
        <v>2.1</v>
      </c>
      <c r="U5846">
        <v>13.7</v>
      </c>
      <c r="V5846">
        <v>2.5</v>
      </c>
      <c r="W5846">
        <v>3</v>
      </c>
      <c r="X5846">
        <v>0</v>
      </c>
      <c r="Z5846">
        <v>0</v>
      </c>
      <c r="AA5846">
        <v>0</v>
      </c>
      <c r="AB5846">
        <v>2</v>
      </c>
      <c r="AC5846">
        <v>0</v>
      </c>
      <c r="AD5846">
        <v>2</v>
      </c>
      <c r="AE5846">
        <v>0</v>
      </c>
      <c r="AY5846" s="59"/>
    </row>
    <row r="5847" spans="1:51">
      <c r="A5847" s="19">
        <v>43852</v>
      </c>
      <c r="B5847" t="s">
        <v>60</v>
      </c>
      <c r="C5847" s="19">
        <v>43953</v>
      </c>
      <c r="D5847">
        <v>39</v>
      </c>
      <c r="E5847">
        <v>23.1</v>
      </c>
      <c r="F5847">
        <v>5.5</v>
      </c>
      <c r="H5847">
        <v>12.2</v>
      </c>
      <c r="I5847">
        <v>6.2</v>
      </c>
      <c r="J5847">
        <v>25.1</v>
      </c>
      <c r="K5847">
        <v>1.1000000000000001</v>
      </c>
      <c r="L5847">
        <v>15.7</v>
      </c>
      <c r="M5847">
        <v>3.7</v>
      </c>
      <c r="N5847">
        <v>28</v>
      </c>
      <c r="O5847">
        <v>4.0999999999999996</v>
      </c>
      <c r="Q5847">
        <v>9.1</v>
      </c>
      <c r="R5847">
        <v>4.2</v>
      </c>
      <c r="S5847">
        <v>35</v>
      </c>
      <c r="T5847">
        <v>2.1</v>
      </c>
      <c r="U5847">
        <v>14.4</v>
      </c>
      <c r="V5847">
        <v>2.9</v>
      </c>
      <c r="W5847">
        <v>13</v>
      </c>
      <c r="X5847">
        <v>0</v>
      </c>
      <c r="Z5847">
        <v>3</v>
      </c>
      <c r="AA5847">
        <v>0</v>
      </c>
      <c r="AB5847">
        <v>14</v>
      </c>
      <c r="AC5847">
        <v>0</v>
      </c>
      <c r="AD5847">
        <v>9</v>
      </c>
      <c r="AE5847">
        <v>0</v>
      </c>
      <c r="AY5847" s="59"/>
    </row>
    <row r="5848" spans="1:51">
      <c r="A5848" s="19">
        <v>43852</v>
      </c>
      <c r="B5848" t="s">
        <v>61</v>
      </c>
      <c r="C5848" s="19">
        <v>43956</v>
      </c>
      <c r="D5848">
        <v>82</v>
      </c>
      <c r="E5848">
        <v>26.7</v>
      </c>
      <c r="F5848">
        <v>5.0999999999999996</v>
      </c>
      <c r="H5848">
        <v>14.8</v>
      </c>
      <c r="I5848">
        <v>4.9000000000000004</v>
      </c>
      <c r="J5848">
        <v>21.3</v>
      </c>
      <c r="K5848">
        <v>1</v>
      </c>
      <c r="L5848">
        <v>15.4</v>
      </c>
      <c r="M5848">
        <v>3.4</v>
      </c>
      <c r="N5848">
        <v>37.5</v>
      </c>
      <c r="O5848">
        <v>3.6</v>
      </c>
      <c r="Q5848">
        <v>12</v>
      </c>
      <c r="R5848">
        <v>3.8</v>
      </c>
      <c r="S5848">
        <v>24.2</v>
      </c>
      <c r="T5848">
        <v>2.1</v>
      </c>
      <c r="U5848">
        <v>13.7</v>
      </c>
      <c r="V5848">
        <v>2.9</v>
      </c>
      <c r="W5848">
        <v>29</v>
      </c>
      <c r="X5848">
        <v>0</v>
      </c>
      <c r="Z5848">
        <v>12</v>
      </c>
      <c r="AA5848">
        <v>0</v>
      </c>
      <c r="AB5848">
        <v>24</v>
      </c>
      <c r="AC5848">
        <v>0</v>
      </c>
      <c r="AD5848">
        <v>17</v>
      </c>
      <c r="AE5848">
        <v>0</v>
      </c>
      <c r="AY5848" s="59"/>
    </row>
    <row r="5849" spans="1:51">
      <c r="A5849" s="19">
        <v>43852</v>
      </c>
      <c r="B5849" t="s">
        <v>62</v>
      </c>
      <c r="C5849" s="19">
        <v>43963</v>
      </c>
      <c r="D5849">
        <v>29</v>
      </c>
      <c r="E5849">
        <v>23.5</v>
      </c>
      <c r="F5849">
        <v>6.3</v>
      </c>
      <c r="H5849">
        <v>12.1</v>
      </c>
      <c r="I5849">
        <v>6.2</v>
      </c>
      <c r="J5849">
        <v>24.5</v>
      </c>
      <c r="K5849">
        <v>1.1000000000000001</v>
      </c>
      <c r="L5849">
        <v>15.3</v>
      </c>
      <c r="M5849">
        <v>3.7</v>
      </c>
      <c r="N5849">
        <v>29.3</v>
      </c>
      <c r="O5849">
        <v>4.8</v>
      </c>
      <c r="Q5849">
        <v>9.6</v>
      </c>
      <c r="R5849">
        <v>4.5</v>
      </c>
      <c r="S5849">
        <v>32.5</v>
      </c>
      <c r="T5849">
        <v>2.2999999999999998</v>
      </c>
      <c r="U5849">
        <v>13.5</v>
      </c>
      <c r="V5849">
        <v>3.2</v>
      </c>
      <c r="W5849">
        <v>10</v>
      </c>
      <c r="X5849">
        <v>0</v>
      </c>
      <c r="Z5849">
        <v>2</v>
      </c>
      <c r="AA5849">
        <v>0</v>
      </c>
      <c r="AB5849">
        <v>10</v>
      </c>
      <c r="AC5849">
        <v>0</v>
      </c>
      <c r="AD5849">
        <v>7</v>
      </c>
      <c r="AE5849">
        <v>0</v>
      </c>
      <c r="AY5849" s="59"/>
    </row>
    <row r="5850" spans="1:51">
      <c r="A5850" s="19">
        <v>43852</v>
      </c>
      <c r="B5850" t="s">
        <v>63</v>
      </c>
      <c r="C5850" s="19">
        <v>43963</v>
      </c>
      <c r="D5850">
        <v>28</v>
      </c>
      <c r="E5850">
        <v>34.299999999999997</v>
      </c>
      <c r="F5850">
        <v>7.9</v>
      </c>
      <c r="H5850">
        <v>8.6</v>
      </c>
      <c r="I5850">
        <v>3.8</v>
      </c>
      <c r="J5850">
        <v>24.2</v>
      </c>
      <c r="K5850">
        <v>1.9</v>
      </c>
      <c r="L5850">
        <v>8.3000000000000007</v>
      </c>
      <c r="M5850">
        <v>3.5</v>
      </c>
      <c r="N5850">
        <v>55</v>
      </c>
      <c r="O5850">
        <v>4.3</v>
      </c>
      <c r="Q5850">
        <v>4.4000000000000004</v>
      </c>
      <c r="R5850">
        <v>2.6</v>
      </c>
      <c r="S5850">
        <v>24.8</v>
      </c>
      <c r="T5850">
        <v>1.8</v>
      </c>
      <c r="U5850">
        <v>4.5999999999999996</v>
      </c>
      <c r="V5850">
        <v>2.2000000000000002</v>
      </c>
      <c r="W5850">
        <v>16</v>
      </c>
      <c r="X5850">
        <v>0</v>
      </c>
      <c r="Z5850">
        <v>0</v>
      </c>
      <c r="AA5850">
        <v>0</v>
      </c>
      <c r="AB5850">
        <v>12</v>
      </c>
      <c r="AC5850">
        <v>0</v>
      </c>
      <c r="AD5850">
        <v>0</v>
      </c>
      <c r="AE5850">
        <v>0</v>
      </c>
      <c r="AY5850" s="59"/>
    </row>
    <row r="5851" spans="1:51">
      <c r="A5851" s="19">
        <v>43852</v>
      </c>
      <c r="B5851" t="s">
        <v>64</v>
      </c>
      <c r="C5851" s="19">
        <v>43970</v>
      </c>
      <c r="D5851">
        <v>54</v>
      </c>
      <c r="E5851">
        <v>34.299999999999997</v>
      </c>
      <c r="F5851">
        <v>8.1</v>
      </c>
      <c r="H5851">
        <v>7.7</v>
      </c>
      <c r="I5851">
        <v>3.7</v>
      </c>
      <c r="J5851">
        <v>21.4</v>
      </c>
      <c r="K5851">
        <v>1.6</v>
      </c>
      <c r="L5851">
        <v>12.4</v>
      </c>
      <c r="M5851">
        <v>3.4</v>
      </c>
      <c r="N5851">
        <v>55.2</v>
      </c>
      <c r="O5851">
        <v>4.7</v>
      </c>
      <c r="Q5851">
        <v>4.5</v>
      </c>
      <c r="R5851">
        <v>2.9</v>
      </c>
      <c r="S5851">
        <v>19.899999999999999</v>
      </c>
      <c r="T5851">
        <v>1.8</v>
      </c>
      <c r="U5851">
        <v>8.1</v>
      </c>
      <c r="V5851">
        <v>2.4</v>
      </c>
      <c r="W5851">
        <v>30</v>
      </c>
      <c r="X5851">
        <v>1</v>
      </c>
      <c r="Z5851">
        <v>1</v>
      </c>
      <c r="AA5851">
        <v>0</v>
      </c>
      <c r="AB5851">
        <v>18</v>
      </c>
      <c r="AC5851">
        <v>0</v>
      </c>
      <c r="AD5851">
        <v>4</v>
      </c>
      <c r="AE5851">
        <v>0</v>
      </c>
      <c r="AY5851" s="59"/>
    </row>
    <row r="5852" spans="1:51">
      <c r="A5852" s="19">
        <v>43852</v>
      </c>
      <c r="B5852" t="s">
        <v>65</v>
      </c>
      <c r="C5852" s="19">
        <v>43970</v>
      </c>
      <c r="D5852">
        <v>61</v>
      </c>
      <c r="E5852">
        <v>23.8</v>
      </c>
      <c r="F5852">
        <v>5.7</v>
      </c>
      <c r="H5852">
        <v>8.9</v>
      </c>
      <c r="I5852">
        <v>3.8</v>
      </c>
      <c r="J5852">
        <v>25.2</v>
      </c>
      <c r="K5852">
        <v>2.2999999999999998</v>
      </c>
      <c r="L5852">
        <v>18.3</v>
      </c>
      <c r="M5852">
        <v>4.5999999999999996</v>
      </c>
      <c r="N5852">
        <v>28.6</v>
      </c>
      <c r="O5852">
        <v>4.4000000000000004</v>
      </c>
      <c r="Q5852">
        <v>6.2</v>
      </c>
      <c r="R5852">
        <v>3.3</v>
      </c>
      <c r="S5852">
        <v>33.1</v>
      </c>
      <c r="T5852">
        <v>2.5</v>
      </c>
      <c r="U5852">
        <v>17.600000000000001</v>
      </c>
      <c r="V5852">
        <v>4</v>
      </c>
      <c r="W5852">
        <v>21</v>
      </c>
      <c r="X5852">
        <v>0</v>
      </c>
      <c r="Z5852">
        <v>1</v>
      </c>
      <c r="AA5852">
        <v>0</v>
      </c>
      <c r="AB5852">
        <v>22</v>
      </c>
      <c r="AC5852">
        <v>0</v>
      </c>
      <c r="AD5852">
        <v>16</v>
      </c>
      <c r="AE5852">
        <v>0</v>
      </c>
      <c r="AY5852" s="59"/>
    </row>
    <row r="5853" spans="1:51">
      <c r="A5853" s="19">
        <v>43852</v>
      </c>
      <c r="B5853" t="s">
        <v>143</v>
      </c>
      <c r="C5853" s="19">
        <v>43984</v>
      </c>
      <c r="D5853">
        <v>20</v>
      </c>
      <c r="E5853">
        <v>45.6</v>
      </c>
      <c r="F5853">
        <v>8.4</v>
      </c>
      <c r="H5853">
        <v>4.7</v>
      </c>
      <c r="I5853">
        <v>2.6</v>
      </c>
      <c r="J5853">
        <v>15.3</v>
      </c>
      <c r="K5853">
        <v>2.2000000000000002</v>
      </c>
      <c r="L5853">
        <v>10.199999999999999</v>
      </c>
      <c r="M5853">
        <v>3.5</v>
      </c>
      <c r="N5853">
        <v>80.099999999999994</v>
      </c>
      <c r="O5853">
        <v>2.7</v>
      </c>
      <c r="Q5853">
        <v>1.8</v>
      </c>
      <c r="R5853">
        <v>1.3</v>
      </c>
      <c r="S5853">
        <v>6.8</v>
      </c>
      <c r="T5853">
        <v>1.6</v>
      </c>
      <c r="U5853">
        <v>3.7</v>
      </c>
      <c r="V5853">
        <v>1.7</v>
      </c>
      <c r="W5853">
        <v>14</v>
      </c>
      <c r="X5853">
        <v>0</v>
      </c>
      <c r="Z5853">
        <v>0</v>
      </c>
      <c r="AA5853">
        <v>0</v>
      </c>
      <c r="AB5853">
        <v>5</v>
      </c>
      <c r="AC5853">
        <v>0</v>
      </c>
      <c r="AD5853">
        <v>1</v>
      </c>
      <c r="AE5853">
        <v>0</v>
      </c>
      <c r="AY5853" s="59"/>
    </row>
    <row r="5854" spans="1:51">
      <c r="A5854" s="19">
        <v>43852</v>
      </c>
      <c r="B5854" t="s">
        <v>67</v>
      </c>
      <c r="C5854" s="19">
        <v>43984</v>
      </c>
      <c r="D5854">
        <v>19</v>
      </c>
      <c r="E5854">
        <v>28.5</v>
      </c>
      <c r="F5854">
        <v>6.1</v>
      </c>
      <c r="H5854">
        <v>9</v>
      </c>
      <c r="I5854">
        <v>2.6</v>
      </c>
      <c r="J5854">
        <v>23.4</v>
      </c>
      <c r="K5854">
        <v>1.9</v>
      </c>
      <c r="L5854">
        <v>16.5</v>
      </c>
      <c r="M5854">
        <v>4.5</v>
      </c>
      <c r="N5854">
        <v>38.9</v>
      </c>
      <c r="O5854">
        <v>4.5</v>
      </c>
      <c r="Q5854">
        <v>6.4</v>
      </c>
      <c r="R5854">
        <v>3</v>
      </c>
      <c r="S5854">
        <v>26.6</v>
      </c>
      <c r="T5854">
        <v>2.7</v>
      </c>
      <c r="U5854">
        <v>14.3</v>
      </c>
      <c r="V5854">
        <v>3.2</v>
      </c>
      <c r="W5854">
        <v>8</v>
      </c>
      <c r="X5854">
        <v>0</v>
      </c>
      <c r="Z5854">
        <v>0</v>
      </c>
      <c r="AA5854">
        <v>0</v>
      </c>
      <c r="AB5854">
        <v>7</v>
      </c>
      <c r="AC5854">
        <v>0</v>
      </c>
      <c r="AD5854">
        <v>5</v>
      </c>
      <c r="AE5854">
        <v>0</v>
      </c>
      <c r="AY5854" s="59"/>
    </row>
    <row r="5855" spans="1:51">
      <c r="A5855" s="19">
        <v>43852</v>
      </c>
      <c r="B5855" t="s">
        <v>68</v>
      </c>
      <c r="C5855" s="19">
        <v>43984</v>
      </c>
      <c r="D5855">
        <v>126</v>
      </c>
      <c r="E5855">
        <v>28.5</v>
      </c>
      <c r="F5855">
        <v>7.7</v>
      </c>
      <c r="H5855">
        <v>8.4</v>
      </c>
      <c r="I5855">
        <v>3</v>
      </c>
      <c r="J5855">
        <v>22.9</v>
      </c>
      <c r="K5855">
        <v>1.5</v>
      </c>
      <c r="L5855">
        <v>16.600000000000001</v>
      </c>
      <c r="M5855">
        <v>4.0999999999999996</v>
      </c>
      <c r="N5855">
        <v>39</v>
      </c>
      <c r="O5855">
        <v>5.4</v>
      </c>
      <c r="Q5855">
        <v>6.1</v>
      </c>
      <c r="R5855">
        <v>3.1</v>
      </c>
      <c r="S5855">
        <v>26.1</v>
      </c>
      <c r="T5855">
        <v>2.4</v>
      </c>
      <c r="U5855">
        <v>14.1</v>
      </c>
      <c r="V5855">
        <v>3.4</v>
      </c>
      <c r="W5855">
        <v>52</v>
      </c>
      <c r="X5855">
        <v>1</v>
      </c>
      <c r="Z5855">
        <v>2</v>
      </c>
      <c r="AA5855">
        <v>0</v>
      </c>
      <c r="AB5855">
        <v>41</v>
      </c>
      <c r="AC5855">
        <v>0</v>
      </c>
      <c r="AD5855">
        <v>30</v>
      </c>
      <c r="AE5855">
        <v>0</v>
      </c>
      <c r="AY5855" s="59"/>
    </row>
    <row r="5856" spans="1:51">
      <c r="A5856" s="19">
        <v>43852</v>
      </c>
      <c r="B5856" t="s">
        <v>69</v>
      </c>
      <c r="C5856" s="19">
        <v>43984</v>
      </c>
      <c r="D5856">
        <v>34</v>
      </c>
      <c r="E5856">
        <v>24.9</v>
      </c>
      <c r="F5856">
        <v>4.7</v>
      </c>
      <c r="H5856">
        <v>8</v>
      </c>
      <c r="I5856">
        <v>2.6</v>
      </c>
      <c r="J5856">
        <v>27.8</v>
      </c>
      <c r="K5856">
        <v>2.2999999999999998</v>
      </c>
      <c r="L5856">
        <v>15.5</v>
      </c>
      <c r="M5856">
        <v>6.8</v>
      </c>
      <c r="N5856">
        <v>29.2</v>
      </c>
      <c r="O5856">
        <v>3.9</v>
      </c>
      <c r="Q5856">
        <v>5.3</v>
      </c>
      <c r="R5856">
        <v>2.8</v>
      </c>
      <c r="S5856">
        <v>37.5</v>
      </c>
      <c r="T5856">
        <v>2.9</v>
      </c>
      <c r="U5856">
        <v>13</v>
      </c>
      <c r="V5856">
        <v>5</v>
      </c>
      <c r="W5856">
        <v>12</v>
      </c>
      <c r="X5856">
        <v>0</v>
      </c>
      <c r="Z5856">
        <v>0</v>
      </c>
      <c r="AA5856">
        <v>0</v>
      </c>
      <c r="AB5856">
        <v>14</v>
      </c>
      <c r="AC5856">
        <v>0</v>
      </c>
      <c r="AD5856">
        <v>8</v>
      </c>
      <c r="AE5856">
        <v>0</v>
      </c>
      <c r="AY5856" s="59"/>
    </row>
    <row r="5857" spans="1:51">
      <c r="A5857" s="19">
        <v>43852</v>
      </c>
      <c r="B5857" t="s">
        <v>70</v>
      </c>
      <c r="C5857" s="19">
        <v>43984</v>
      </c>
      <c r="D5857">
        <v>16</v>
      </c>
      <c r="E5857">
        <v>23.8</v>
      </c>
      <c r="F5857">
        <v>4.5</v>
      </c>
      <c r="H5857">
        <v>12.6</v>
      </c>
      <c r="I5857">
        <v>6.2</v>
      </c>
      <c r="J5857">
        <v>24.4</v>
      </c>
      <c r="K5857">
        <v>1.2</v>
      </c>
      <c r="L5857">
        <v>16</v>
      </c>
      <c r="M5857">
        <v>3.9</v>
      </c>
      <c r="N5857">
        <v>28.7</v>
      </c>
      <c r="O5857">
        <v>3.9</v>
      </c>
      <c r="Q5857">
        <v>10.3</v>
      </c>
      <c r="R5857">
        <v>4.8</v>
      </c>
      <c r="S5857">
        <v>30.7</v>
      </c>
      <c r="T5857">
        <v>2.6</v>
      </c>
      <c r="U5857">
        <v>15.1</v>
      </c>
      <c r="V5857">
        <v>3.5</v>
      </c>
      <c r="W5857">
        <v>6</v>
      </c>
      <c r="X5857">
        <v>0</v>
      </c>
      <c r="Z5857">
        <v>1</v>
      </c>
      <c r="AA5857">
        <v>0</v>
      </c>
      <c r="AB5857">
        <v>6</v>
      </c>
      <c r="AC5857">
        <v>0</v>
      </c>
      <c r="AD5857">
        <v>4</v>
      </c>
      <c r="AE5857">
        <v>0</v>
      </c>
      <c r="AY5857" s="59"/>
    </row>
    <row r="5858" spans="1:51">
      <c r="A5858" s="19">
        <v>43852</v>
      </c>
      <c r="B5858" t="s">
        <v>71</v>
      </c>
      <c r="C5858" s="19">
        <v>43988</v>
      </c>
      <c r="D5858">
        <v>7</v>
      </c>
      <c r="E5858">
        <v>29.8</v>
      </c>
      <c r="F5858">
        <v>7.2</v>
      </c>
      <c r="H5858">
        <v>8.6</v>
      </c>
      <c r="I5858">
        <v>3.3</v>
      </c>
      <c r="J5858">
        <v>21.8</v>
      </c>
      <c r="K5858">
        <v>1.7</v>
      </c>
      <c r="L5858">
        <v>16.399999999999999</v>
      </c>
      <c r="M5858">
        <v>3.8</v>
      </c>
      <c r="N5858">
        <v>42.8</v>
      </c>
      <c r="O5858">
        <v>5.3</v>
      </c>
      <c r="Q5858">
        <v>5.9</v>
      </c>
      <c r="R5858">
        <v>3.1</v>
      </c>
      <c r="S5858">
        <v>22.4</v>
      </c>
      <c r="T5858">
        <v>2.7</v>
      </c>
      <c r="U5858">
        <v>14.2</v>
      </c>
      <c r="V5858">
        <v>3.2</v>
      </c>
      <c r="W5858">
        <v>3</v>
      </c>
      <c r="X5858">
        <v>0</v>
      </c>
      <c r="Z5858">
        <v>0</v>
      </c>
      <c r="AA5858">
        <v>0</v>
      </c>
      <c r="AB5858">
        <v>2</v>
      </c>
      <c r="AC5858">
        <v>0</v>
      </c>
      <c r="AD5858">
        <v>2</v>
      </c>
      <c r="AE5858">
        <v>0</v>
      </c>
      <c r="AY5858" s="59"/>
    </row>
    <row r="5859" spans="1:51">
      <c r="A5859" s="19">
        <v>43852</v>
      </c>
      <c r="B5859" t="s">
        <v>73</v>
      </c>
      <c r="C5859" s="19">
        <v>44013</v>
      </c>
      <c r="D5859">
        <v>41</v>
      </c>
      <c r="E5859">
        <v>30.1</v>
      </c>
      <c r="F5859">
        <v>7.4</v>
      </c>
      <c r="H5859">
        <v>8.8000000000000007</v>
      </c>
      <c r="I5859">
        <v>3.6</v>
      </c>
      <c r="J5859">
        <v>21</v>
      </c>
      <c r="K5859">
        <v>2.1</v>
      </c>
      <c r="L5859">
        <v>15.8</v>
      </c>
      <c r="M5859">
        <v>3.8</v>
      </c>
      <c r="N5859">
        <v>53.2</v>
      </c>
      <c r="O5859">
        <v>2.7</v>
      </c>
      <c r="Q5859">
        <v>4.2</v>
      </c>
      <c r="R5859">
        <v>1.4</v>
      </c>
      <c r="S5859">
        <v>23.6</v>
      </c>
      <c r="T5859">
        <v>0.8</v>
      </c>
      <c r="U5859">
        <v>12.4</v>
      </c>
      <c r="V5859">
        <v>1.3</v>
      </c>
      <c r="W5859">
        <v>1813</v>
      </c>
      <c r="X5859">
        <v>54</v>
      </c>
      <c r="Z5859">
        <v>100</v>
      </c>
      <c r="AA5859">
        <v>18</v>
      </c>
      <c r="AB5859">
        <v>1235</v>
      </c>
      <c r="AC5859">
        <v>2</v>
      </c>
      <c r="AD5859">
        <v>758</v>
      </c>
      <c r="AE5859">
        <v>0</v>
      </c>
      <c r="AY5859" s="59"/>
    </row>
    <row r="5860" spans="1:51">
      <c r="A5860" s="19">
        <v>43853</v>
      </c>
      <c r="B5860" t="s">
        <v>15</v>
      </c>
      <c r="C5860" s="19">
        <v>43864</v>
      </c>
      <c r="D5860">
        <v>41</v>
      </c>
      <c r="E5860">
        <v>20.5</v>
      </c>
      <c r="F5860">
        <v>3.5</v>
      </c>
      <c r="H5860">
        <v>17</v>
      </c>
      <c r="I5860">
        <v>7.3</v>
      </c>
      <c r="J5860">
        <v>20.7</v>
      </c>
      <c r="K5860">
        <v>3.7</v>
      </c>
      <c r="L5860">
        <v>16.100000000000001</v>
      </c>
      <c r="M5860">
        <v>3.7</v>
      </c>
      <c r="N5860">
        <v>28.7</v>
      </c>
      <c r="O5860">
        <v>0</v>
      </c>
      <c r="Q5860">
        <v>18.2</v>
      </c>
      <c r="R5860">
        <v>3.6</v>
      </c>
      <c r="S5860">
        <v>30</v>
      </c>
      <c r="T5860">
        <v>1.8</v>
      </c>
      <c r="U5860">
        <v>15.7</v>
      </c>
      <c r="V5860">
        <v>1.6</v>
      </c>
      <c r="W5860">
        <v>11</v>
      </c>
      <c r="X5860">
        <v>0</v>
      </c>
      <c r="Z5860">
        <v>9</v>
      </c>
      <c r="AA5860">
        <v>0</v>
      </c>
      <c r="AB5860">
        <v>11</v>
      </c>
      <c r="AC5860">
        <v>0</v>
      </c>
      <c r="AD5860">
        <v>9</v>
      </c>
      <c r="AE5860">
        <v>0</v>
      </c>
      <c r="AY5860" s="59"/>
    </row>
    <row r="5861" spans="1:51">
      <c r="A5861" s="19">
        <v>43853</v>
      </c>
      <c r="B5861" t="s">
        <v>16</v>
      </c>
      <c r="C5861" s="19">
        <v>43872</v>
      </c>
      <c r="D5861">
        <v>24</v>
      </c>
      <c r="E5861">
        <v>19.899999999999999</v>
      </c>
      <c r="F5861">
        <v>0</v>
      </c>
      <c r="H5861">
        <v>15.7</v>
      </c>
      <c r="I5861">
        <v>6.2</v>
      </c>
      <c r="J5861">
        <v>24.2</v>
      </c>
      <c r="K5861">
        <v>4.2</v>
      </c>
      <c r="L5861">
        <v>15.9</v>
      </c>
      <c r="M5861">
        <v>4.8</v>
      </c>
      <c r="N5861">
        <v>24.3</v>
      </c>
      <c r="O5861">
        <v>0</v>
      </c>
      <c r="Q5861">
        <v>14.1</v>
      </c>
      <c r="R5861">
        <v>2.9</v>
      </c>
      <c r="S5861">
        <v>40.1</v>
      </c>
      <c r="T5861">
        <v>2.1</v>
      </c>
      <c r="U5861">
        <v>14.3</v>
      </c>
      <c r="V5861">
        <v>1.9</v>
      </c>
      <c r="W5861">
        <v>6</v>
      </c>
      <c r="X5861">
        <v>0</v>
      </c>
      <c r="Z5861">
        <v>5</v>
      </c>
      <c r="AA5861">
        <v>0</v>
      </c>
      <c r="AB5861">
        <v>8</v>
      </c>
      <c r="AC5861">
        <v>0</v>
      </c>
      <c r="AD5861">
        <v>5</v>
      </c>
      <c r="AE5861">
        <v>0</v>
      </c>
      <c r="AY5861" s="59"/>
    </row>
    <row r="5862" spans="1:51">
      <c r="A5862" s="19">
        <v>43853</v>
      </c>
      <c r="B5862" t="s">
        <v>17</v>
      </c>
      <c r="C5862" s="19">
        <v>43883</v>
      </c>
      <c r="D5862">
        <v>36</v>
      </c>
      <c r="E5862">
        <v>26.4</v>
      </c>
      <c r="F5862">
        <v>0</v>
      </c>
      <c r="H5862">
        <v>8.1</v>
      </c>
      <c r="I5862">
        <v>3</v>
      </c>
      <c r="J5862">
        <v>23.8</v>
      </c>
      <c r="K5862">
        <v>8.4</v>
      </c>
      <c r="L5862">
        <v>15.4</v>
      </c>
      <c r="M5862">
        <v>5</v>
      </c>
      <c r="N5862">
        <v>44.2</v>
      </c>
      <c r="O5862">
        <v>0</v>
      </c>
      <c r="Q5862">
        <v>4</v>
      </c>
      <c r="R5862">
        <v>1.4</v>
      </c>
      <c r="S5862">
        <v>32.4</v>
      </c>
      <c r="T5862">
        <v>3.9</v>
      </c>
      <c r="U5862">
        <v>11.7</v>
      </c>
      <c r="V5862">
        <v>2</v>
      </c>
      <c r="W5862">
        <v>14</v>
      </c>
      <c r="X5862">
        <v>0</v>
      </c>
      <c r="Z5862">
        <v>0</v>
      </c>
      <c r="AA5862">
        <v>0</v>
      </c>
      <c r="AB5862">
        <v>13</v>
      </c>
      <c r="AC5862">
        <v>1</v>
      </c>
      <c r="AD5862">
        <v>8</v>
      </c>
      <c r="AE5862">
        <v>0</v>
      </c>
      <c r="AY5862" s="59"/>
    </row>
    <row r="5863" spans="1:51">
      <c r="A5863" s="19">
        <v>43853</v>
      </c>
      <c r="B5863" t="s">
        <v>18</v>
      </c>
      <c r="C5863" s="19">
        <v>43890</v>
      </c>
      <c r="D5863">
        <v>54</v>
      </c>
      <c r="E5863">
        <v>41.9</v>
      </c>
      <c r="F5863">
        <v>0</v>
      </c>
      <c r="H5863">
        <v>6.1</v>
      </c>
      <c r="I5863">
        <v>2.7</v>
      </c>
      <c r="J5863">
        <v>15.8</v>
      </c>
      <c r="K5863">
        <v>9.1999999999999993</v>
      </c>
      <c r="L5863">
        <v>10.3</v>
      </c>
      <c r="M5863">
        <v>3.3</v>
      </c>
      <c r="N5863">
        <v>89.6</v>
      </c>
      <c r="O5863">
        <v>0</v>
      </c>
      <c r="Q5863">
        <v>0.9</v>
      </c>
      <c r="R5863">
        <v>0.4</v>
      </c>
      <c r="S5863">
        <v>4.7</v>
      </c>
      <c r="T5863">
        <v>1.7</v>
      </c>
      <c r="U5863">
        <v>2</v>
      </c>
      <c r="V5863">
        <v>0.4</v>
      </c>
      <c r="W5863">
        <v>37</v>
      </c>
      <c r="X5863">
        <v>0</v>
      </c>
      <c r="Z5863">
        <v>0</v>
      </c>
      <c r="AA5863">
        <v>0</v>
      </c>
      <c r="AB5863">
        <v>14</v>
      </c>
      <c r="AC5863">
        <v>1</v>
      </c>
      <c r="AD5863">
        <v>2</v>
      </c>
      <c r="AE5863">
        <v>0</v>
      </c>
      <c r="AY5863" s="59"/>
    </row>
    <row r="5864" spans="1:51">
      <c r="A5864" s="19">
        <v>43853</v>
      </c>
      <c r="B5864" t="s">
        <v>19</v>
      </c>
      <c r="C5864" s="19">
        <v>43893</v>
      </c>
      <c r="D5864">
        <v>52</v>
      </c>
      <c r="E5864">
        <v>44.1</v>
      </c>
      <c r="F5864">
        <v>8.6</v>
      </c>
      <c r="H5864">
        <v>6</v>
      </c>
      <c r="I5864">
        <v>3.1</v>
      </c>
      <c r="J5864">
        <v>14.6</v>
      </c>
      <c r="K5864">
        <v>2.2000000000000002</v>
      </c>
      <c r="L5864">
        <v>10.8</v>
      </c>
      <c r="M5864">
        <v>3.4</v>
      </c>
      <c r="N5864">
        <v>91.7</v>
      </c>
      <c r="O5864">
        <v>1.3</v>
      </c>
      <c r="Q5864">
        <v>0.7</v>
      </c>
      <c r="R5864">
        <v>0.4</v>
      </c>
      <c r="S5864">
        <v>3.3</v>
      </c>
      <c r="T5864">
        <v>0.3</v>
      </c>
      <c r="U5864">
        <v>1.6</v>
      </c>
      <c r="V5864">
        <v>0.2</v>
      </c>
      <c r="W5864">
        <v>42</v>
      </c>
      <c r="X5864">
        <v>1</v>
      </c>
      <c r="Z5864">
        <v>0</v>
      </c>
      <c r="AA5864">
        <v>0</v>
      </c>
      <c r="AB5864">
        <v>7</v>
      </c>
      <c r="AC5864">
        <v>0</v>
      </c>
      <c r="AD5864">
        <v>2</v>
      </c>
      <c r="AE5864">
        <v>0</v>
      </c>
      <c r="AY5864" s="59"/>
    </row>
    <row r="5865" spans="1:51">
      <c r="A5865" s="19">
        <v>43853</v>
      </c>
      <c r="B5865" t="s">
        <v>20</v>
      </c>
      <c r="C5865" s="19">
        <v>43893</v>
      </c>
      <c r="D5865">
        <v>6</v>
      </c>
      <c r="E5865">
        <v>29.8</v>
      </c>
      <c r="F5865">
        <v>7.2</v>
      </c>
      <c r="H5865">
        <v>8.6</v>
      </c>
      <c r="I5865">
        <v>3.3</v>
      </c>
      <c r="J5865">
        <v>21.8</v>
      </c>
      <c r="K5865">
        <v>1.7</v>
      </c>
      <c r="L5865">
        <v>16.399999999999999</v>
      </c>
      <c r="M5865">
        <v>3.8</v>
      </c>
      <c r="N5865">
        <v>53.9</v>
      </c>
      <c r="O5865">
        <v>2.7</v>
      </c>
      <c r="Q5865">
        <v>3.8</v>
      </c>
      <c r="R5865">
        <v>1.5</v>
      </c>
      <c r="S5865">
        <v>23.4</v>
      </c>
      <c r="T5865">
        <v>1</v>
      </c>
      <c r="U5865">
        <v>11.9</v>
      </c>
      <c r="V5865">
        <v>1.4</v>
      </c>
      <c r="W5865">
        <v>3</v>
      </c>
      <c r="X5865">
        <v>0</v>
      </c>
      <c r="Z5865">
        <v>0</v>
      </c>
      <c r="AA5865">
        <v>0</v>
      </c>
      <c r="AB5865">
        <v>2</v>
      </c>
      <c r="AC5865">
        <v>0</v>
      </c>
      <c r="AD5865">
        <v>1</v>
      </c>
      <c r="AE5865">
        <v>0</v>
      </c>
      <c r="AY5865" s="59"/>
    </row>
    <row r="5866" spans="1:51">
      <c r="A5866" s="19">
        <v>43853</v>
      </c>
      <c r="B5866" t="s">
        <v>21</v>
      </c>
      <c r="C5866" s="19">
        <v>43893</v>
      </c>
      <c r="D5866">
        <v>31</v>
      </c>
      <c r="E5866">
        <v>40.799999999999997</v>
      </c>
      <c r="F5866">
        <v>8.6999999999999993</v>
      </c>
      <c r="H5866">
        <v>7.2</v>
      </c>
      <c r="I5866">
        <v>3.4</v>
      </c>
      <c r="J5866">
        <v>15.7</v>
      </c>
      <c r="K5866">
        <v>1.8</v>
      </c>
      <c r="L5866">
        <v>11.6</v>
      </c>
      <c r="M5866">
        <v>3.5</v>
      </c>
      <c r="N5866">
        <v>86.8</v>
      </c>
      <c r="O5866">
        <v>1.5</v>
      </c>
      <c r="Q5866">
        <v>1.5</v>
      </c>
      <c r="R5866">
        <v>0.6</v>
      </c>
      <c r="S5866">
        <v>5.9</v>
      </c>
      <c r="T5866">
        <v>0.4</v>
      </c>
      <c r="U5866">
        <v>2.4</v>
      </c>
      <c r="V5866">
        <v>0.6</v>
      </c>
      <c r="W5866">
        <v>20</v>
      </c>
      <c r="X5866">
        <v>1</v>
      </c>
      <c r="Z5866">
        <v>0</v>
      </c>
      <c r="AA5866">
        <v>0</v>
      </c>
      <c r="AB5866">
        <v>8</v>
      </c>
      <c r="AC5866">
        <v>0</v>
      </c>
      <c r="AD5866">
        <v>2</v>
      </c>
      <c r="AE5866">
        <v>0</v>
      </c>
      <c r="AY5866" s="59"/>
    </row>
    <row r="5867" spans="1:51">
      <c r="A5867" s="19">
        <v>43853</v>
      </c>
      <c r="B5867" t="s">
        <v>22</v>
      </c>
      <c r="C5867" s="19">
        <v>43893</v>
      </c>
      <c r="D5867">
        <v>416</v>
      </c>
      <c r="E5867">
        <v>25.2</v>
      </c>
      <c r="F5867">
        <v>6.2</v>
      </c>
      <c r="H5867">
        <v>7.8</v>
      </c>
      <c r="I5867">
        <v>2.8</v>
      </c>
      <c r="J5867">
        <v>24.7</v>
      </c>
      <c r="K5867">
        <v>2.9</v>
      </c>
      <c r="L5867">
        <v>18.399999999999999</v>
      </c>
      <c r="M5867">
        <v>4.7</v>
      </c>
      <c r="N5867">
        <v>36.700000000000003</v>
      </c>
      <c r="O5867">
        <v>2.7</v>
      </c>
      <c r="Q5867">
        <v>4</v>
      </c>
      <c r="R5867">
        <v>1.2</v>
      </c>
      <c r="S5867">
        <v>34.9</v>
      </c>
      <c r="T5867">
        <v>1.3</v>
      </c>
      <c r="U5867">
        <v>17.2</v>
      </c>
      <c r="V5867">
        <v>1.8</v>
      </c>
      <c r="W5867">
        <v>151</v>
      </c>
      <c r="X5867">
        <v>2</v>
      </c>
      <c r="Z5867">
        <v>4</v>
      </c>
      <c r="AA5867">
        <v>0</v>
      </c>
      <c r="AB5867">
        <v>148</v>
      </c>
      <c r="AC5867">
        <v>0</v>
      </c>
      <c r="AD5867">
        <v>110</v>
      </c>
      <c r="AE5867">
        <v>0</v>
      </c>
      <c r="AY5867" s="59"/>
    </row>
    <row r="5868" spans="1:51">
      <c r="A5868" s="19">
        <v>43853</v>
      </c>
      <c r="B5868" t="s">
        <v>23</v>
      </c>
      <c r="C5868" s="19">
        <v>43893</v>
      </c>
      <c r="D5868">
        <v>67</v>
      </c>
      <c r="E5868">
        <v>22.4</v>
      </c>
      <c r="F5868">
        <v>6</v>
      </c>
      <c r="H5868">
        <v>8.6999999999999993</v>
      </c>
      <c r="I5868">
        <v>2.7</v>
      </c>
      <c r="J5868">
        <v>28.3</v>
      </c>
      <c r="K5868">
        <v>2.5</v>
      </c>
      <c r="L5868">
        <v>17.2</v>
      </c>
      <c r="M5868">
        <v>4.7</v>
      </c>
      <c r="N5868">
        <v>26.5</v>
      </c>
      <c r="O5868">
        <v>2.4</v>
      </c>
      <c r="Q5868">
        <v>4.3</v>
      </c>
      <c r="R5868">
        <v>1.3</v>
      </c>
      <c r="S5868">
        <v>48</v>
      </c>
      <c r="T5868">
        <v>1.3</v>
      </c>
      <c r="U5868">
        <v>14.1</v>
      </c>
      <c r="V5868">
        <v>1.7</v>
      </c>
      <c r="W5868">
        <v>22</v>
      </c>
      <c r="X5868">
        <v>0</v>
      </c>
      <c r="Z5868">
        <v>1</v>
      </c>
      <c r="AA5868">
        <v>0</v>
      </c>
      <c r="AB5868">
        <v>28</v>
      </c>
      <c r="AC5868">
        <v>0</v>
      </c>
      <c r="AD5868">
        <v>17</v>
      </c>
      <c r="AE5868">
        <v>0</v>
      </c>
      <c r="AY5868" s="59"/>
    </row>
    <row r="5869" spans="1:51">
      <c r="A5869" s="19">
        <v>43853</v>
      </c>
      <c r="B5869" t="s">
        <v>24</v>
      </c>
      <c r="C5869" s="19">
        <v>43893</v>
      </c>
      <c r="D5869">
        <v>13</v>
      </c>
      <c r="E5869">
        <v>29.8</v>
      </c>
      <c r="F5869">
        <v>7.2</v>
      </c>
      <c r="H5869">
        <v>8.6</v>
      </c>
      <c r="I5869">
        <v>3.3</v>
      </c>
      <c r="J5869">
        <v>21.8</v>
      </c>
      <c r="K5869">
        <v>1.7</v>
      </c>
      <c r="L5869">
        <v>16.399999999999999</v>
      </c>
      <c r="M5869">
        <v>3.8</v>
      </c>
      <c r="N5869">
        <v>54.1</v>
      </c>
      <c r="O5869">
        <v>2.9</v>
      </c>
      <c r="Q5869">
        <v>3.9</v>
      </c>
      <c r="R5869">
        <v>1.3</v>
      </c>
      <c r="S5869">
        <v>23.5</v>
      </c>
      <c r="T5869">
        <v>0.9</v>
      </c>
      <c r="U5869">
        <v>11.6</v>
      </c>
      <c r="V5869">
        <v>1.4</v>
      </c>
      <c r="W5869">
        <v>6</v>
      </c>
      <c r="X5869">
        <v>0</v>
      </c>
      <c r="Z5869">
        <v>0</v>
      </c>
      <c r="AA5869">
        <v>0</v>
      </c>
      <c r="AB5869">
        <v>4</v>
      </c>
      <c r="AC5869">
        <v>0</v>
      </c>
      <c r="AD5869">
        <v>3</v>
      </c>
      <c r="AE5869">
        <v>0</v>
      </c>
      <c r="AY5869" s="59"/>
    </row>
    <row r="5870" spans="1:51">
      <c r="A5870" s="19">
        <v>43853</v>
      </c>
      <c r="B5870" t="s">
        <v>25</v>
      </c>
      <c r="C5870" s="19">
        <v>43893</v>
      </c>
      <c r="D5870">
        <v>24</v>
      </c>
      <c r="E5870">
        <v>22.6</v>
      </c>
      <c r="F5870">
        <v>7.8</v>
      </c>
      <c r="H5870">
        <v>11.2</v>
      </c>
      <c r="I5870">
        <v>2.6</v>
      </c>
      <c r="J5870">
        <v>21.9</v>
      </c>
      <c r="K5870">
        <v>2.5</v>
      </c>
      <c r="L5870">
        <v>20.3</v>
      </c>
      <c r="M5870">
        <v>3.6</v>
      </c>
      <c r="N5870">
        <v>31.1</v>
      </c>
      <c r="O5870">
        <v>4.2</v>
      </c>
      <c r="Q5870">
        <v>7.4</v>
      </c>
      <c r="R5870">
        <v>1.5</v>
      </c>
      <c r="S5870">
        <v>28.5</v>
      </c>
      <c r="T5870">
        <v>1.5</v>
      </c>
      <c r="U5870">
        <v>23.7</v>
      </c>
      <c r="V5870">
        <v>1.7</v>
      </c>
      <c r="W5870">
        <v>8</v>
      </c>
      <c r="X5870">
        <v>0</v>
      </c>
      <c r="Z5870">
        <v>1</v>
      </c>
      <c r="AA5870">
        <v>0</v>
      </c>
      <c r="AB5870">
        <v>8</v>
      </c>
      <c r="AC5870">
        <v>0</v>
      </c>
      <c r="AD5870">
        <v>7</v>
      </c>
      <c r="AE5870">
        <v>0</v>
      </c>
      <c r="AY5870" s="59"/>
    </row>
    <row r="5871" spans="1:51">
      <c r="A5871" s="19">
        <v>43853</v>
      </c>
      <c r="B5871" t="s">
        <v>26</v>
      </c>
      <c r="C5871" s="19">
        <v>43893</v>
      </c>
      <c r="D5871">
        <v>91</v>
      </c>
      <c r="E5871">
        <v>20</v>
      </c>
      <c r="F5871">
        <v>6.8</v>
      </c>
      <c r="H5871">
        <v>10.4</v>
      </c>
      <c r="I5871">
        <v>3.1</v>
      </c>
      <c r="J5871">
        <v>19.7</v>
      </c>
      <c r="K5871">
        <v>2.1</v>
      </c>
      <c r="L5871">
        <v>27.1</v>
      </c>
      <c r="M5871">
        <v>3.3</v>
      </c>
      <c r="N5871">
        <v>21.4</v>
      </c>
      <c r="O5871">
        <v>2.9</v>
      </c>
      <c r="Q5871">
        <v>5.6</v>
      </c>
      <c r="R5871">
        <v>1.7</v>
      </c>
      <c r="S5871">
        <v>20.100000000000001</v>
      </c>
      <c r="T5871">
        <v>1.2</v>
      </c>
      <c r="U5871">
        <v>45.2</v>
      </c>
      <c r="V5871">
        <v>1.5</v>
      </c>
      <c r="W5871">
        <v>26</v>
      </c>
      <c r="X5871">
        <v>1</v>
      </c>
      <c r="Z5871">
        <v>3</v>
      </c>
      <c r="AA5871">
        <v>0</v>
      </c>
      <c r="AB5871">
        <v>26</v>
      </c>
      <c r="AC5871">
        <v>0</v>
      </c>
      <c r="AD5871">
        <v>35</v>
      </c>
      <c r="AE5871">
        <v>0</v>
      </c>
      <c r="AY5871" s="59"/>
    </row>
    <row r="5872" spans="1:51">
      <c r="A5872" s="19">
        <v>43853</v>
      </c>
      <c r="B5872" t="s">
        <v>27</v>
      </c>
      <c r="C5872" s="19">
        <v>43893</v>
      </c>
      <c r="D5872">
        <v>75</v>
      </c>
      <c r="E5872">
        <v>22</v>
      </c>
      <c r="F5872">
        <v>5.0999999999999996</v>
      </c>
      <c r="H5872">
        <v>11.2</v>
      </c>
      <c r="I5872">
        <v>16.600000000000001</v>
      </c>
      <c r="J5872">
        <v>18.7</v>
      </c>
      <c r="K5872">
        <v>1.1000000000000001</v>
      </c>
      <c r="L5872">
        <v>14.8</v>
      </c>
      <c r="M5872">
        <v>3.1</v>
      </c>
      <c r="N5872">
        <v>31.9</v>
      </c>
      <c r="O5872">
        <v>2.9</v>
      </c>
      <c r="Q5872">
        <v>8.1999999999999993</v>
      </c>
      <c r="R5872">
        <v>17.7</v>
      </c>
      <c r="S5872">
        <v>22.1</v>
      </c>
      <c r="T5872">
        <v>1.5</v>
      </c>
      <c r="U5872">
        <v>13.3</v>
      </c>
      <c r="V5872">
        <v>1.9</v>
      </c>
      <c r="W5872">
        <v>23</v>
      </c>
      <c r="X5872">
        <v>0</v>
      </c>
      <c r="Z5872">
        <v>3</v>
      </c>
      <c r="AA5872">
        <v>18</v>
      </c>
      <c r="AB5872">
        <v>20</v>
      </c>
      <c r="AC5872">
        <v>0</v>
      </c>
      <c r="AD5872">
        <v>11</v>
      </c>
      <c r="AE5872">
        <v>0</v>
      </c>
      <c r="AY5872" s="59"/>
    </row>
    <row r="5873" spans="1:51">
      <c r="A5873" s="19">
        <v>43853</v>
      </c>
      <c r="B5873" t="s">
        <v>28</v>
      </c>
      <c r="C5873" s="19">
        <v>43893</v>
      </c>
      <c r="D5873">
        <v>110</v>
      </c>
      <c r="E5873">
        <v>37.5</v>
      </c>
      <c r="F5873">
        <v>8.9</v>
      </c>
      <c r="H5873">
        <v>6.8</v>
      </c>
      <c r="I5873">
        <v>3.1</v>
      </c>
      <c r="J5873">
        <v>18.3</v>
      </c>
      <c r="K5873">
        <v>2.2000000000000002</v>
      </c>
      <c r="L5873">
        <v>12.2</v>
      </c>
      <c r="M5873">
        <v>3.7</v>
      </c>
      <c r="N5873">
        <v>78.599999999999994</v>
      </c>
      <c r="O5873">
        <v>2.7</v>
      </c>
      <c r="Q5873">
        <v>1.6</v>
      </c>
      <c r="R5873">
        <v>0.8</v>
      </c>
      <c r="S5873">
        <v>10.3</v>
      </c>
      <c r="T5873">
        <v>0.7</v>
      </c>
      <c r="U5873">
        <v>4.2</v>
      </c>
      <c r="V5873">
        <v>0.8</v>
      </c>
      <c r="W5873">
        <v>67</v>
      </c>
      <c r="X5873">
        <v>2</v>
      </c>
      <c r="Z5873">
        <v>1</v>
      </c>
      <c r="AA5873">
        <v>0</v>
      </c>
      <c r="AB5873">
        <v>33</v>
      </c>
      <c r="AC5873">
        <v>0</v>
      </c>
      <c r="AD5873">
        <v>7</v>
      </c>
      <c r="AE5873">
        <v>0</v>
      </c>
      <c r="AY5873" s="59"/>
    </row>
    <row r="5874" spans="1:51">
      <c r="A5874" s="19">
        <v>43853</v>
      </c>
      <c r="B5874" t="s">
        <v>29</v>
      </c>
      <c r="C5874" s="19">
        <v>43893</v>
      </c>
      <c r="D5874">
        <v>37</v>
      </c>
      <c r="E5874">
        <v>32.200000000000003</v>
      </c>
      <c r="F5874">
        <v>8.6</v>
      </c>
      <c r="H5874">
        <v>7.4</v>
      </c>
      <c r="I5874">
        <v>3.3</v>
      </c>
      <c r="J5874">
        <v>24.1</v>
      </c>
      <c r="K5874">
        <v>2.1</v>
      </c>
      <c r="L5874">
        <v>11.4</v>
      </c>
      <c r="M5874">
        <v>3.4</v>
      </c>
      <c r="N5874">
        <v>59.8</v>
      </c>
      <c r="O5874">
        <v>3</v>
      </c>
      <c r="Q5874">
        <v>2.7</v>
      </c>
      <c r="R5874">
        <v>1</v>
      </c>
      <c r="S5874">
        <v>26.2</v>
      </c>
      <c r="T5874">
        <v>0.9</v>
      </c>
      <c r="U5874">
        <v>5</v>
      </c>
      <c r="V5874">
        <v>1</v>
      </c>
      <c r="W5874">
        <v>19</v>
      </c>
      <c r="X5874">
        <v>1</v>
      </c>
      <c r="Z5874">
        <v>0</v>
      </c>
      <c r="AA5874">
        <v>0</v>
      </c>
      <c r="AB5874">
        <v>15</v>
      </c>
      <c r="AC5874">
        <v>0</v>
      </c>
      <c r="AD5874">
        <v>2</v>
      </c>
      <c r="AE5874">
        <v>0</v>
      </c>
      <c r="AY5874" s="59"/>
    </row>
    <row r="5875" spans="1:51">
      <c r="A5875" s="19">
        <v>43853</v>
      </c>
      <c r="B5875" t="s">
        <v>30</v>
      </c>
      <c r="C5875" s="19">
        <v>43893</v>
      </c>
      <c r="D5875">
        <v>64</v>
      </c>
      <c r="E5875">
        <v>40.6</v>
      </c>
      <c r="F5875">
        <v>8.5</v>
      </c>
      <c r="H5875">
        <v>7.4</v>
      </c>
      <c r="I5875">
        <v>3.3</v>
      </c>
      <c r="J5875">
        <v>15.9</v>
      </c>
      <c r="K5875">
        <v>1.8</v>
      </c>
      <c r="L5875">
        <v>11.6</v>
      </c>
      <c r="M5875">
        <v>3.5</v>
      </c>
      <c r="N5875">
        <v>86.1</v>
      </c>
      <c r="O5875">
        <v>1.7</v>
      </c>
      <c r="Q5875">
        <v>1.4</v>
      </c>
      <c r="R5875">
        <v>0.6</v>
      </c>
      <c r="S5875">
        <v>6.1</v>
      </c>
      <c r="T5875">
        <v>0.4</v>
      </c>
      <c r="U5875">
        <v>2.9</v>
      </c>
      <c r="V5875">
        <v>0.5</v>
      </c>
      <c r="W5875">
        <v>42</v>
      </c>
      <c r="X5875">
        <v>1</v>
      </c>
      <c r="Z5875">
        <v>1</v>
      </c>
      <c r="AA5875">
        <v>0</v>
      </c>
      <c r="AB5875">
        <v>17</v>
      </c>
      <c r="AC5875">
        <v>0</v>
      </c>
      <c r="AD5875">
        <v>3</v>
      </c>
      <c r="AE5875">
        <v>0</v>
      </c>
      <c r="AY5875" s="59"/>
    </row>
    <row r="5876" spans="1:51">
      <c r="A5876" s="19">
        <v>43853</v>
      </c>
      <c r="B5876" t="s">
        <v>31</v>
      </c>
      <c r="C5876" s="19">
        <v>43893</v>
      </c>
      <c r="D5876">
        <v>228</v>
      </c>
      <c r="E5876">
        <v>31</v>
      </c>
      <c r="F5876">
        <v>8.6999999999999993</v>
      </c>
      <c r="H5876">
        <v>7.5</v>
      </c>
      <c r="I5876">
        <v>3.2</v>
      </c>
      <c r="J5876">
        <v>20.399999999999999</v>
      </c>
      <c r="K5876">
        <v>2</v>
      </c>
      <c r="L5876">
        <v>15.6</v>
      </c>
      <c r="M5876">
        <v>4.2</v>
      </c>
      <c r="N5876">
        <v>59.6</v>
      </c>
      <c r="O5876">
        <v>3.5</v>
      </c>
      <c r="Q5876">
        <v>2.8</v>
      </c>
      <c r="R5876">
        <v>1.2</v>
      </c>
      <c r="S5876">
        <v>19.399999999999999</v>
      </c>
      <c r="T5876">
        <v>1</v>
      </c>
      <c r="U5876">
        <v>10.7</v>
      </c>
      <c r="V5876">
        <v>1.4</v>
      </c>
      <c r="W5876">
        <v>103</v>
      </c>
      <c r="X5876">
        <v>4</v>
      </c>
      <c r="Z5876">
        <v>2</v>
      </c>
      <c r="AA5876">
        <v>0</v>
      </c>
      <c r="AB5876">
        <v>68</v>
      </c>
      <c r="AC5876">
        <v>0</v>
      </c>
      <c r="AD5876">
        <v>52</v>
      </c>
      <c r="AE5876">
        <v>0</v>
      </c>
      <c r="AY5876" s="59"/>
    </row>
    <row r="5877" spans="1:51">
      <c r="A5877" s="19">
        <v>43853</v>
      </c>
      <c r="B5877" t="s">
        <v>32</v>
      </c>
      <c r="C5877" s="19">
        <v>43893</v>
      </c>
      <c r="D5877">
        <v>29</v>
      </c>
      <c r="E5877">
        <v>21</v>
      </c>
      <c r="F5877">
        <v>5.3</v>
      </c>
      <c r="H5877">
        <v>9.8000000000000007</v>
      </c>
      <c r="I5877">
        <v>4.2</v>
      </c>
      <c r="J5877">
        <v>27.2</v>
      </c>
      <c r="K5877">
        <v>2.6</v>
      </c>
      <c r="L5877">
        <v>17.7</v>
      </c>
      <c r="M5877">
        <v>4.8</v>
      </c>
      <c r="N5877">
        <v>24.2</v>
      </c>
      <c r="O5877">
        <v>2.7</v>
      </c>
      <c r="Q5877">
        <v>5.3</v>
      </c>
      <c r="R5877">
        <v>1.9</v>
      </c>
      <c r="S5877">
        <v>46.1</v>
      </c>
      <c r="T5877">
        <v>1.3</v>
      </c>
      <c r="U5877">
        <v>16.2</v>
      </c>
      <c r="V5877">
        <v>1.9</v>
      </c>
      <c r="W5877">
        <v>9</v>
      </c>
      <c r="X5877">
        <v>0</v>
      </c>
      <c r="Z5877">
        <v>1</v>
      </c>
      <c r="AA5877">
        <v>0</v>
      </c>
      <c r="AB5877">
        <v>12</v>
      </c>
      <c r="AC5877">
        <v>0</v>
      </c>
      <c r="AD5877">
        <v>8</v>
      </c>
      <c r="AE5877">
        <v>0</v>
      </c>
      <c r="AY5877" s="59"/>
    </row>
    <row r="5878" spans="1:51">
      <c r="A5878" s="19">
        <v>43853</v>
      </c>
      <c r="B5878" t="s">
        <v>33</v>
      </c>
      <c r="C5878" s="19">
        <v>43893</v>
      </c>
      <c r="D5878">
        <v>16</v>
      </c>
      <c r="E5878">
        <v>16.600000000000001</v>
      </c>
      <c r="F5878">
        <v>5.4</v>
      </c>
      <c r="H5878">
        <v>9</v>
      </c>
      <c r="I5878">
        <v>3</v>
      </c>
      <c r="J5878">
        <v>38.700000000000003</v>
      </c>
      <c r="K5878">
        <v>1.9</v>
      </c>
      <c r="L5878">
        <v>15</v>
      </c>
      <c r="M5878">
        <v>2.8</v>
      </c>
      <c r="N5878">
        <v>8</v>
      </c>
      <c r="O5878">
        <v>0.9</v>
      </c>
      <c r="Q5878">
        <v>2.4</v>
      </c>
      <c r="R5878">
        <v>0.6</v>
      </c>
      <c r="S5878">
        <v>80.599999999999994</v>
      </c>
      <c r="T5878">
        <v>0.6</v>
      </c>
      <c r="U5878">
        <v>5.8</v>
      </c>
      <c r="V5878">
        <v>0.6</v>
      </c>
      <c r="W5878">
        <v>4</v>
      </c>
      <c r="X5878">
        <v>0</v>
      </c>
      <c r="Z5878">
        <v>0</v>
      </c>
      <c r="AA5878">
        <v>0</v>
      </c>
      <c r="AB5878">
        <v>10</v>
      </c>
      <c r="AC5878">
        <v>0</v>
      </c>
      <c r="AD5878">
        <v>2</v>
      </c>
      <c r="AE5878">
        <v>0</v>
      </c>
      <c r="AY5878" s="59"/>
    </row>
    <row r="5879" spans="1:51">
      <c r="A5879" s="19">
        <v>43853</v>
      </c>
      <c r="B5879" t="s">
        <v>34</v>
      </c>
      <c r="C5879" s="19">
        <v>43893</v>
      </c>
      <c r="D5879">
        <v>99</v>
      </c>
      <c r="E5879">
        <v>35</v>
      </c>
      <c r="F5879">
        <v>7.6</v>
      </c>
      <c r="H5879">
        <v>7</v>
      </c>
      <c r="I5879">
        <v>4.8</v>
      </c>
      <c r="J5879">
        <v>19.899999999999999</v>
      </c>
      <c r="K5879">
        <v>1.6</v>
      </c>
      <c r="L5879">
        <v>12.8</v>
      </c>
      <c r="M5879">
        <v>3.9</v>
      </c>
      <c r="N5879">
        <v>71.8</v>
      </c>
      <c r="O5879">
        <v>2.1</v>
      </c>
      <c r="Q5879">
        <v>2.5</v>
      </c>
      <c r="R5879">
        <v>1.3</v>
      </c>
      <c r="S5879">
        <v>14.7</v>
      </c>
      <c r="T5879">
        <v>0.6</v>
      </c>
      <c r="U5879">
        <v>5.6</v>
      </c>
      <c r="V5879">
        <v>1</v>
      </c>
      <c r="W5879">
        <v>57</v>
      </c>
      <c r="X5879">
        <v>1</v>
      </c>
      <c r="Z5879">
        <v>1</v>
      </c>
      <c r="AA5879">
        <v>0</v>
      </c>
      <c r="AB5879">
        <v>32</v>
      </c>
      <c r="AC5879">
        <v>0</v>
      </c>
      <c r="AD5879">
        <v>8</v>
      </c>
      <c r="AE5879">
        <v>0</v>
      </c>
      <c r="AY5879" s="59"/>
    </row>
    <row r="5880" spans="1:51">
      <c r="A5880" s="19">
        <v>43853</v>
      </c>
      <c r="B5880" t="s">
        <v>35</v>
      </c>
      <c r="C5880" s="19">
        <v>43900</v>
      </c>
      <c r="D5880">
        <v>20</v>
      </c>
      <c r="E5880">
        <v>23.7</v>
      </c>
      <c r="F5880">
        <v>5.7</v>
      </c>
      <c r="H5880">
        <v>9.1</v>
      </c>
      <c r="I5880">
        <v>2.6</v>
      </c>
      <c r="J5880">
        <v>30.8</v>
      </c>
      <c r="K5880">
        <v>1.9</v>
      </c>
      <c r="L5880">
        <v>13.9</v>
      </c>
      <c r="M5880">
        <v>4.7</v>
      </c>
      <c r="N5880">
        <v>27.1</v>
      </c>
      <c r="O5880">
        <v>2.2999999999999998</v>
      </c>
      <c r="Q5880">
        <v>4.3</v>
      </c>
      <c r="R5880">
        <v>1.4</v>
      </c>
      <c r="S5880">
        <v>53.9</v>
      </c>
      <c r="T5880">
        <v>1</v>
      </c>
      <c r="U5880">
        <v>8.1999999999999993</v>
      </c>
      <c r="V5880">
        <v>1.4</v>
      </c>
      <c r="W5880">
        <v>8</v>
      </c>
      <c r="X5880">
        <v>0</v>
      </c>
      <c r="Z5880">
        <v>0</v>
      </c>
      <c r="AA5880">
        <v>0</v>
      </c>
      <c r="AB5880">
        <v>10</v>
      </c>
      <c r="AC5880">
        <v>0</v>
      </c>
      <c r="AD5880">
        <v>2</v>
      </c>
      <c r="AE5880">
        <v>0</v>
      </c>
      <c r="AY5880" s="59"/>
    </row>
    <row r="5881" spans="1:51">
      <c r="A5881" s="19">
        <v>43853</v>
      </c>
      <c r="B5881" t="s">
        <v>36</v>
      </c>
      <c r="C5881" s="19">
        <v>43900</v>
      </c>
      <c r="D5881">
        <v>125</v>
      </c>
      <c r="E5881">
        <v>28.9</v>
      </c>
      <c r="F5881">
        <v>7.6</v>
      </c>
      <c r="H5881">
        <v>10.4</v>
      </c>
      <c r="I5881">
        <v>3.9</v>
      </c>
      <c r="J5881">
        <v>22.4</v>
      </c>
      <c r="K5881">
        <v>1.2</v>
      </c>
      <c r="L5881">
        <v>14.9</v>
      </c>
      <c r="M5881">
        <v>3.4</v>
      </c>
      <c r="N5881">
        <v>49.9</v>
      </c>
      <c r="O5881">
        <v>3.3</v>
      </c>
      <c r="Q5881">
        <v>5.8</v>
      </c>
      <c r="R5881">
        <v>1.7</v>
      </c>
      <c r="S5881">
        <v>25.7</v>
      </c>
      <c r="T5881">
        <v>1.1000000000000001</v>
      </c>
      <c r="U5881">
        <v>10.5</v>
      </c>
      <c r="V5881">
        <v>1.6</v>
      </c>
      <c r="W5881">
        <v>57</v>
      </c>
      <c r="X5881">
        <v>1</v>
      </c>
      <c r="Z5881">
        <v>4</v>
      </c>
      <c r="AA5881">
        <v>0</v>
      </c>
      <c r="AB5881">
        <v>45</v>
      </c>
      <c r="AC5881">
        <v>0</v>
      </c>
      <c r="AD5881">
        <v>18</v>
      </c>
      <c r="AE5881">
        <v>0</v>
      </c>
      <c r="AY5881" s="59"/>
    </row>
    <row r="5882" spans="1:51">
      <c r="A5882" s="19">
        <v>43853</v>
      </c>
      <c r="B5882" t="s">
        <v>37</v>
      </c>
      <c r="C5882" s="19">
        <v>43900</v>
      </c>
      <c r="D5882">
        <v>36</v>
      </c>
      <c r="E5882">
        <v>46.5</v>
      </c>
      <c r="F5882">
        <v>8.6</v>
      </c>
      <c r="H5882">
        <v>5.3</v>
      </c>
      <c r="I5882">
        <v>2.8</v>
      </c>
      <c r="J5882">
        <v>13.9</v>
      </c>
      <c r="K5882">
        <v>2.2999999999999998</v>
      </c>
      <c r="L5882">
        <v>9.9</v>
      </c>
      <c r="M5882">
        <v>3.4</v>
      </c>
      <c r="N5882">
        <v>93.9</v>
      </c>
      <c r="O5882">
        <v>1</v>
      </c>
      <c r="Q5882">
        <v>0.5</v>
      </c>
      <c r="R5882">
        <v>0.3</v>
      </c>
      <c r="S5882">
        <v>2.2000000000000002</v>
      </c>
      <c r="T5882">
        <v>0.3</v>
      </c>
      <c r="U5882">
        <v>1.1000000000000001</v>
      </c>
      <c r="V5882">
        <v>0.3</v>
      </c>
      <c r="W5882">
        <v>30</v>
      </c>
      <c r="X5882">
        <v>1</v>
      </c>
      <c r="Z5882">
        <v>0</v>
      </c>
      <c r="AA5882">
        <v>0</v>
      </c>
      <c r="AB5882">
        <v>4</v>
      </c>
      <c r="AC5882">
        <v>0</v>
      </c>
      <c r="AD5882">
        <v>1</v>
      </c>
      <c r="AE5882">
        <v>0</v>
      </c>
      <c r="AY5882" s="59"/>
    </row>
    <row r="5883" spans="1:51">
      <c r="A5883" s="19">
        <v>43853</v>
      </c>
      <c r="B5883" t="s">
        <v>38</v>
      </c>
      <c r="C5883" s="19">
        <v>43900</v>
      </c>
      <c r="D5883">
        <v>68</v>
      </c>
      <c r="E5883">
        <v>39</v>
      </c>
      <c r="F5883">
        <v>8.4</v>
      </c>
      <c r="H5883">
        <v>7.8</v>
      </c>
      <c r="I5883">
        <v>3.3</v>
      </c>
      <c r="J5883">
        <v>16.600000000000001</v>
      </c>
      <c r="K5883">
        <v>1.7</v>
      </c>
      <c r="L5883">
        <v>12.1</v>
      </c>
      <c r="M5883">
        <v>3.5</v>
      </c>
      <c r="N5883">
        <v>81.7</v>
      </c>
      <c r="O5883">
        <v>2.2999999999999998</v>
      </c>
      <c r="Q5883">
        <v>2.2000000000000002</v>
      </c>
      <c r="R5883">
        <v>0.8</v>
      </c>
      <c r="S5883">
        <v>7.8</v>
      </c>
      <c r="T5883">
        <v>0.6</v>
      </c>
      <c r="U5883">
        <v>3.5</v>
      </c>
      <c r="V5883">
        <v>0.8</v>
      </c>
      <c r="W5883">
        <v>43</v>
      </c>
      <c r="X5883">
        <v>1</v>
      </c>
      <c r="Z5883">
        <v>1</v>
      </c>
      <c r="AA5883">
        <v>0</v>
      </c>
      <c r="AB5883">
        <v>19</v>
      </c>
      <c r="AC5883">
        <v>0</v>
      </c>
      <c r="AD5883">
        <v>4</v>
      </c>
      <c r="AE5883">
        <v>0</v>
      </c>
      <c r="AY5883" s="59"/>
    </row>
    <row r="5884" spans="1:51">
      <c r="A5884" s="19">
        <v>43853</v>
      </c>
      <c r="B5884" t="s">
        <v>39</v>
      </c>
      <c r="C5884" s="19">
        <v>43900</v>
      </c>
      <c r="D5884">
        <v>14</v>
      </c>
      <c r="E5884">
        <v>24.6</v>
      </c>
      <c r="F5884">
        <v>5.0999999999999996</v>
      </c>
      <c r="H5884">
        <v>12.7</v>
      </c>
      <c r="I5884">
        <v>5.0999999999999996</v>
      </c>
      <c r="J5884">
        <v>25</v>
      </c>
      <c r="K5884">
        <v>1.4</v>
      </c>
      <c r="L5884">
        <v>15.3</v>
      </c>
      <c r="M5884">
        <v>3.4</v>
      </c>
      <c r="N5884">
        <v>35.4</v>
      </c>
      <c r="O5884">
        <v>2.2000000000000002</v>
      </c>
      <c r="Q5884">
        <v>8.6999999999999993</v>
      </c>
      <c r="R5884">
        <v>2.6</v>
      </c>
      <c r="S5884">
        <v>36.299999999999997</v>
      </c>
      <c r="T5884">
        <v>1.2</v>
      </c>
      <c r="U5884">
        <v>11.8</v>
      </c>
      <c r="V5884">
        <v>1.5</v>
      </c>
      <c r="W5884">
        <v>5</v>
      </c>
      <c r="X5884">
        <v>0</v>
      </c>
      <c r="Z5884">
        <v>1</v>
      </c>
      <c r="AA5884">
        <v>0</v>
      </c>
      <c r="AB5884">
        <v>5</v>
      </c>
      <c r="AC5884">
        <v>0</v>
      </c>
      <c r="AD5884">
        <v>3</v>
      </c>
      <c r="AE5884">
        <v>0</v>
      </c>
      <c r="AY5884" s="59"/>
    </row>
    <row r="5885" spans="1:51">
      <c r="A5885" s="19">
        <v>43853</v>
      </c>
      <c r="B5885" t="s">
        <v>40</v>
      </c>
      <c r="C5885" s="19">
        <v>43900</v>
      </c>
      <c r="D5885">
        <v>89</v>
      </c>
      <c r="E5885">
        <v>20.8</v>
      </c>
      <c r="F5885">
        <v>6.4</v>
      </c>
      <c r="H5885">
        <v>9.4</v>
      </c>
      <c r="I5885">
        <v>3.9</v>
      </c>
      <c r="J5885">
        <v>25.7</v>
      </c>
      <c r="K5885">
        <v>2.5</v>
      </c>
      <c r="L5885">
        <v>19</v>
      </c>
      <c r="M5885">
        <v>4.9000000000000004</v>
      </c>
      <c r="N5885">
        <v>24.4</v>
      </c>
      <c r="O5885">
        <v>3.2</v>
      </c>
      <c r="Q5885">
        <v>5.6</v>
      </c>
      <c r="R5885">
        <v>2.2000000000000002</v>
      </c>
      <c r="S5885">
        <v>41.1</v>
      </c>
      <c r="T5885">
        <v>1.6</v>
      </c>
      <c r="U5885">
        <v>19.600000000000001</v>
      </c>
      <c r="V5885">
        <v>2</v>
      </c>
      <c r="W5885">
        <v>28</v>
      </c>
      <c r="X5885">
        <v>0</v>
      </c>
      <c r="Z5885">
        <v>2</v>
      </c>
      <c r="AA5885">
        <v>0</v>
      </c>
      <c r="AB5885">
        <v>34</v>
      </c>
      <c r="AC5885">
        <v>0</v>
      </c>
      <c r="AD5885">
        <v>25</v>
      </c>
      <c r="AE5885">
        <v>0</v>
      </c>
      <c r="AY5885" s="59"/>
    </row>
    <row r="5886" spans="1:51">
      <c r="A5886" s="19">
        <v>43853</v>
      </c>
      <c r="B5886" t="s">
        <v>41</v>
      </c>
      <c r="C5886" s="19">
        <v>43904</v>
      </c>
      <c r="D5886">
        <v>6</v>
      </c>
      <c r="E5886">
        <v>29.8</v>
      </c>
      <c r="F5886">
        <v>7.2</v>
      </c>
      <c r="H5886">
        <v>8.6</v>
      </c>
      <c r="I5886">
        <v>3.3</v>
      </c>
      <c r="J5886">
        <v>21.8</v>
      </c>
      <c r="K5886">
        <v>1.7</v>
      </c>
      <c r="L5886">
        <v>16.399999999999999</v>
      </c>
      <c r="M5886">
        <v>3.8</v>
      </c>
      <c r="N5886">
        <v>52.4</v>
      </c>
      <c r="O5886">
        <v>3.2</v>
      </c>
      <c r="Q5886">
        <v>4.2</v>
      </c>
      <c r="R5886">
        <v>1.5</v>
      </c>
      <c r="S5886">
        <v>23.4</v>
      </c>
      <c r="T5886">
        <v>1</v>
      </c>
      <c r="U5886">
        <v>12.4</v>
      </c>
      <c r="V5886">
        <v>1.5</v>
      </c>
      <c r="W5886">
        <v>3</v>
      </c>
      <c r="X5886">
        <v>0</v>
      </c>
      <c r="Z5886">
        <v>0</v>
      </c>
      <c r="AA5886">
        <v>0</v>
      </c>
      <c r="AB5886">
        <v>2</v>
      </c>
      <c r="AC5886">
        <v>0</v>
      </c>
      <c r="AD5886">
        <v>1</v>
      </c>
      <c r="AE5886">
        <v>0</v>
      </c>
      <c r="AY5886" s="59"/>
    </row>
    <row r="5887" spans="1:51">
      <c r="A5887" s="19">
        <v>43853</v>
      </c>
      <c r="B5887" t="s">
        <v>43</v>
      </c>
      <c r="C5887" s="19">
        <v>43907</v>
      </c>
      <c r="D5887">
        <v>67</v>
      </c>
      <c r="E5887">
        <v>29.3</v>
      </c>
      <c r="F5887">
        <v>7.6</v>
      </c>
      <c r="H5887">
        <v>10.8</v>
      </c>
      <c r="I5887">
        <v>4.0999999999999996</v>
      </c>
      <c r="J5887">
        <v>21.5</v>
      </c>
      <c r="K5887">
        <v>1.4</v>
      </c>
      <c r="L5887">
        <v>14.5</v>
      </c>
      <c r="M5887">
        <v>3.4</v>
      </c>
      <c r="N5887">
        <v>51.4</v>
      </c>
      <c r="O5887">
        <v>3.6</v>
      </c>
      <c r="Q5887">
        <v>6.2</v>
      </c>
      <c r="R5887">
        <v>2.1</v>
      </c>
      <c r="S5887">
        <v>23.2</v>
      </c>
      <c r="T5887">
        <v>1.2</v>
      </c>
      <c r="U5887">
        <v>10.4</v>
      </c>
      <c r="V5887">
        <v>1.6</v>
      </c>
      <c r="W5887">
        <v>31</v>
      </c>
      <c r="X5887">
        <v>1</v>
      </c>
      <c r="Z5887">
        <v>3</v>
      </c>
      <c r="AA5887">
        <v>0</v>
      </c>
      <c r="AB5887">
        <v>23</v>
      </c>
      <c r="AC5887">
        <v>0</v>
      </c>
      <c r="AD5887">
        <v>9</v>
      </c>
      <c r="AE5887">
        <v>0</v>
      </c>
      <c r="AY5887" s="59"/>
    </row>
    <row r="5888" spans="1:51">
      <c r="A5888" s="19">
        <v>43853</v>
      </c>
      <c r="B5888" t="s">
        <v>44</v>
      </c>
      <c r="C5888" s="19">
        <v>43907</v>
      </c>
      <c r="D5888">
        <v>219</v>
      </c>
      <c r="E5888">
        <v>30.6</v>
      </c>
      <c r="F5888">
        <v>6.4</v>
      </c>
      <c r="H5888">
        <v>9</v>
      </c>
      <c r="I5888">
        <v>2.6</v>
      </c>
      <c r="J5888">
        <v>22.1</v>
      </c>
      <c r="K5888">
        <v>2.2000000000000002</v>
      </c>
      <c r="L5888">
        <v>15.2</v>
      </c>
      <c r="M5888">
        <v>4.4000000000000004</v>
      </c>
      <c r="N5888">
        <v>54.3</v>
      </c>
      <c r="O5888">
        <v>2.6</v>
      </c>
      <c r="Q5888">
        <v>4.5999999999999996</v>
      </c>
      <c r="R5888">
        <v>1.4</v>
      </c>
      <c r="S5888">
        <v>23.4</v>
      </c>
      <c r="T5888">
        <v>1.3</v>
      </c>
      <c r="U5888">
        <v>10.6</v>
      </c>
      <c r="V5888">
        <v>1.5</v>
      </c>
      <c r="W5888">
        <v>96</v>
      </c>
      <c r="X5888">
        <v>1</v>
      </c>
      <c r="Z5888">
        <v>4</v>
      </c>
      <c r="AA5888">
        <v>0</v>
      </c>
      <c r="AB5888">
        <v>70</v>
      </c>
      <c r="AC5888">
        <v>0</v>
      </c>
      <c r="AD5888">
        <v>48</v>
      </c>
      <c r="AE5888">
        <v>0</v>
      </c>
      <c r="AY5888" s="59"/>
    </row>
    <row r="5889" spans="1:51">
      <c r="A5889" s="19">
        <v>43853</v>
      </c>
      <c r="B5889" t="s">
        <v>45</v>
      </c>
      <c r="C5889" s="19">
        <v>43907</v>
      </c>
      <c r="D5889">
        <v>155</v>
      </c>
      <c r="E5889">
        <v>37</v>
      </c>
      <c r="F5889">
        <v>8.3000000000000007</v>
      </c>
      <c r="H5889">
        <v>6.6</v>
      </c>
      <c r="I5889">
        <v>3.8</v>
      </c>
      <c r="J5889">
        <v>16.2</v>
      </c>
      <c r="K5889">
        <v>1.8</v>
      </c>
      <c r="L5889">
        <v>15.3</v>
      </c>
      <c r="M5889">
        <v>3.6</v>
      </c>
      <c r="N5889">
        <v>75</v>
      </c>
      <c r="O5889">
        <v>2.7</v>
      </c>
      <c r="Q5889">
        <v>2</v>
      </c>
      <c r="R5889">
        <v>1.2</v>
      </c>
      <c r="S5889">
        <v>9</v>
      </c>
      <c r="T5889">
        <v>0.8</v>
      </c>
      <c r="U5889">
        <v>7.8</v>
      </c>
      <c r="V5889">
        <v>1.1000000000000001</v>
      </c>
      <c r="W5889">
        <v>82</v>
      </c>
      <c r="X5889">
        <v>2</v>
      </c>
      <c r="Z5889">
        <v>1</v>
      </c>
      <c r="AA5889">
        <v>0</v>
      </c>
      <c r="AB5889">
        <v>36</v>
      </c>
      <c r="AC5889">
        <v>0</v>
      </c>
      <c r="AD5889">
        <v>34</v>
      </c>
      <c r="AE5889">
        <v>0</v>
      </c>
      <c r="AY5889" s="59"/>
    </row>
    <row r="5890" spans="1:51">
      <c r="A5890" s="19">
        <v>43853</v>
      </c>
      <c r="B5890" t="s">
        <v>42</v>
      </c>
      <c r="C5890" s="19">
        <v>43907</v>
      </c>
      <c r="D5890">
        <v>136</v>
      </c>
      <c r="E5890">
        <v>28.4</v>
      </c>
      <c r="F5890">
        <v>6.8</v>
      </c>
      <c r="H5890">
        <v>11.9</v>
      </c>
      <c r="I5890">
        <v>4.5999999999999996</v>
      </c>
      <c r="J5890">
        <v>21</v>
      </c>
      <c r="K5890">
        <v>1.3</v>
      </c>
      <c r="L5890">
        <v>15.2</v>
      </c>
      <c r="M5890">
        <v>3.3</v>
      </c>
      <c r="N5890">
        <v>49</v>
      </c>
      <c r="O5890">
        <v>3.4</v>
      </c>
      <c r="Q5890">
        <v>7.5</v>
      </c>
      <c r="R5890">
        <v>2.6</v>
      </c>
      <c r="S5890">
        <v>22.9</v>
      </c>
      <c r="T5890">
        <v>1.2</v>
      </c>
      <c r="U5890">
        <v>11.4</v>
      </c>
      <c r="V5890">
        <v>1.6</v>
      </c>
      <c r="W5890">
        <v>56</v>
      </c>
      <c r="X5890">
        <v>1</v>
      </c>
      <c r="Z5890">
        <v>8</v>
      </c>
      <c r="AA5890">
        <v>0</v>
      </c>
      <c r="AB5890">
        <v>41</v>
      </c>
      <c r="AC5890">
        <v>0</v>
      </c>
      <c r="AD5890">
        <v>30</v>
      </c>
      <c r="AE5890">
        <v>0</v>
      </c>
      <c r="AY5890" s="59"/>
    </row>
    <row r="5891" spans="1:51">
      <c r="A5891" s="19">
        <v>43853</v>
      </c>
      <c r="B5891" t="s">
        <v>46</v>
      </c>
      <c r="C5891" s="19">
        <v>43914</v>
      </c>
      <c r="D5891">
        <v>105</v>
      </c>
      <c r="E5891">
        <v>41.8</v>
      </c>
      <c r="F5891">
        <v>9.4</v>
      </c>
      <c r="H5891">
        <v>6.5</v>
      </c>
      <c r="I5891">
        <v>3</v>
      </c>
      <c r="J5891">
        <v>15.6</v>
      </c>
      <c r="K5891">
        <v>2.1</v>
      </c>
      <c r="L5891">
        <v>10.8</v>
      </c>
      <c r="M5891">
        <v>3.5</v>
      </c>
      <c r="N5891">
        <v>85</v>
      </c>
      <c r="O5891">
        <v>2.2000000000000002</v>
      </c>
      <c r="Q5891">
        <v>1.6</v>
      </c>
      <c r="R5891">
        <v>0.8</v>
      </c>
      <c r="S5891">
        <v>5.8</v>
      </c>
      <c r="T5891">
        <v>0.6</v>
      </c>
      <c r="U5891">
        <v>2.9</v>
      </c>
      <c r="V5891">
        <v>0.7</v>
      </c>
      <c r="W5891">
        <v>72</v>
      </c>
      <c r="X5891">
        <v>2</v>
      </c>
      <c r="Z5891">
        <v>0</v>
      </c>
      <c r="AA5891">
        <v>0</v>
      </c>
      <c r="AB5891">
        <v>27</v>
      </c>
      <c r="AC5891">
        <v>0</v>
      </c>
      <c r="AD5891">
        <v>4</v>
      </c>
      <c r="AE5891">
        <v>0</v>
      </c>
      <c r="AY5891" s="59"/>
    </row>
    <row r="5892" spans="1:51">
      <c r="A5892" s="19">
        <v>43853</v>
      </c>
      <c r="B5892" t="s">
        <v>47</v>
      </c>
      <c r="C5892" s="19">
        <v>43919</v>
      </c>
      <c r="D5892">
        <v>51</v>
      </c>
      <c r="E5892">
        <v>29.8</v>
      </c>
      <c r="F5892">
        <v>7.2</v>
      </c>
      <c r="H5892">
        <v>8.6</v>
      </c>
      <c r="I5892">
        <v>3.3</v>
      </c>
      <c r="J5892">
        <v>21.8</v>
      </c>
      <c r="K5892">
        <v>1.7</v>
      </c>
      <c r="L5892">
        <v>16.399999999999999</v>
      </c>
      <c r="M5892">
        <v>3.8</v>
      </c>
      <c r="N5892">
        <v>50.1</v>
      </c>
      <c r="O5892">
        <v>3.7</v>
      </c>
      <c r="Q5892">
        <v>4.4000000000000004</v>
      </c>
      <c r="R5892">
        <v>1.9</v>
      </c>
      <c r="S5892">
        <v>23.3</v>
      </c>
      <c r="T5892">
        <v>1.5</v>
      </c>
      <c r="U5892">
        <v>12.8</v>
      </c>
      <c r="V5892">
        <v>2</v>
      </c>
      <c r="W5892">
        <v>22</v>
      </c>
      <c r="X5892">
        <v>0</v>
      </c>
      <c r="Z5892">
        <v>1</v>
      </c>
      <c r="AA5892">
        <v>0</v>
      </c>
      <c r="AB5892">
        <v>16</v>
      </c>
      <c r="AC5892">
        <v>0</v>
      </c>
      <c r="AD5892">
        <v>12</v>
      </c>
      <c r="AE5892">
        <v>0</v>
      </c>
      <c r="AY5892" s="59"/>
    </row>
    <row r="5893" spans="1:51">
      <c r="A5893" s="19">
        <v>43853</v>
      </c>
      <c r="B5893" t="s">
        <v>48</v>
      </c>
      <c r="C5893" s="19">
        <v>43925</v>
      </c>
      <c r="D5893">
        <v>15</v>
      </c>
      <c r="E5893">
        <v>28.7</v>
      </c>
      <c r="F5893">
        <v>5.7</v>
      </c>
      <c r="H5893">
        <v>8.5</v>
      </c>
      <c r="I5893">
        <v>2.6</v>
      </c>
      <c r="J5893">
        <v>23.5</v>
      </c>
      <c r="K5893">
        <v>2.4</v>
      </c>
      <c r="L5893">
        <v>17.100000000000001</v>
      </c>
      <c r="M5893">
        <v>4.2</v>
      </c>
      <c r="N5893">
        <v>45.3</v>
      </c>
      <c r="O5893">
        <v>2.8</v>
      </c>
      <c r="Q5893">
        <v>4.8</v>
      </c>
      <c r="R5893">
        <v>1.6</v>
      </c>
      <c r="S5893">
        <v>27.6</v>
      </c>
      <c r="T5893">
        <v>1.6</v>
      </c>
      <c r="U5893">
        <v>13.9</v>
      </c>
      <c r="V5893">
        <v>1.9</v>
      </c>
      <c r="W5893">
        <v>6</v>
      </c>
      <c r="X5893">
        <v>0</v>
      </c>
      <c r="Z5893">
        <v>0</v>
      </c>
      <c r="AA5893">
        <v>0</v>
      </c>
      <c r="AB5893">
        <v>5</v>
      </c>
      <c r="AC5893">
        <v>0</v>
      </c>
      <c r="AD5893">
        <v>4</v>
      </c>
      <c r="AE5893">
        <v>0</v>
      </c>
      <c r="AY5893" s="59"/>
    </row>
    <row r="5894" spans="1:51">
      <c r="A5894" s="19">
        <v>43853</v>
      </c>
      <c r="B5894" t="s">
        <v>49</v>
      </c>
      <c r="C5894" s="19">
        <v>43925</v>
      </c>
      <c r="D5894">
        <v>24</v>
      </c>
      <c r="E5894">
        <v>21.9</v>
      </c>
      <c r="F5894">
        <v>6.9</v>
      </c>
      <c r="H5894">
        <v>7.8</v>
      </c>
      <c r="I5894">
        <v>2.7</v>
      </c>
      <c r="J5894">
        <v>26.5</v>
      </c>
      <c r="K5894">
        <v>2.8</v>
      </c>
      <c r="L5894">
        <v>18.600000000000001</v>
      </c>
      <c r="M5894">
        <v>5.4</v>
      </c>
      <c r="N5894">
        <v>26.7</v>
      </c>
      <c r="O5894">
        <v>3.9</v>
      </c>
      <c r="Q5894">
        <v>4.4000000000000004</v>
      </c>
      <c r="R5894">
        <v>1.9</v>
      </c>
      <c r="S5894">
        <v>39.700000000000003</v>
      </c>
      <c r="T5894">
        <v>2</v>
      </c>
      <c r="U5894">
        <v>18.2</v>
      </c>
      <c r="V5894">
        <v>2.8</v>
      </c>
      <c r="W5894">
        <v>8</v>
      </c>
      <c r="X5894">
        <v>0</v>
      </c>
      <c r="Z5894">
        <v>0</v>
      </c>
      <c r="AA5894">
        <v>0</v>
      </c>
      <c r="AB5894">
        <v>9</v>
      </c>
      <c r="AC5894">
        <v>0</v>
      </c>
      <c r="AD5894">
        <v>7</v>
      </c>
      <c r="AE5894">
        <v>0</v>
      </c>
      <c r="AY5894" s="59"/>
    </row>
    <row r="5895" spans="1:51">
      <c r="A5895" s="19">
        <v>43853</v>
      </c>
      <c r="B5895" t="s">
        <v>50</v>
      </c>
      <c r="C5895" s="19">
        <v>43925</v>
      </c>
      <c r="D5895">
        <v>54</v>
      </c>
      <c r="E5895">
        <v>46</v>
      </c>
      <c r="F5895">
        <v>7.3</v>
      </c>
      <c r="H5895">
        <v>5.6</v>
      </c>
      <c r="I5895">
        <v>3</v>
      </c>
      <c r="J5895">
        <v>14.6</v>
      </c>
      <c r="K5895">
        <v>2.2999999999999998</v>
      </c>
      <c r="L5895">
        <v>10.3</v>
      </c>
      <c r="M5895">
        <v>3.5</v>
      </c>
      <c r="N5895">
        <v>90.3</v>
      </c>
      <c r="O5895">
        <v>1.1000000000000001</v>
      </c>
      <c r="Q5895">
        <v>1</v>
      </c>
      <c r="R5895">
        <v>0.5</v>
      </c>
      <c r="S5895">
        <v>3.7</v>
      </c>
      <c r="T5895">
        <v>0.5</v>
      </c>
      <c r="U5895">
        <v>2</v>
      </c>
      <c r="V5895">
        <v>0.6</v>
      </c>
      <c r="W5895">
        <v>45</v>
      </c>
      <c r="X5895">
        <v>0</v>
      </c>
      <c r="Z5895">
        <v>0</v>
      </c>
      <c r="AA5895">
        <v>0</v>
      </c>
      <c r="AB5895">
        <v>7</v>
      </c>
      <c r="AC5895">
        <v>0</v>
      </c>
      <c r="AD5895">
        <v>2</v>
      </c>
      <c r="AE5895">
        <v>0</v>
      </c>
      <c r="AY5895" s="59"/>
    </row>
    <row r="5896" spans="1:51">
      <c r="A5896" s="19">
        <v>43853</v>
      </c>
      <c r="B5896" t="s">
        <v>51</v>
      </c>
      <c r="C5896" s="19">
        <v>43925</v>
      </c>
      <c r="D5896">
        <v>14</v>
      </c>
      <c r="E5896">
        <v>27.8</v>
      </c>
      <c r="F5896">
        <v>4.9000000000000004</v>
      </c>
      <c r="H5896">
        <v>9.4</v>
      </c>
      <c r="I5896">
        <v>2.8</v>
      </c>
      <c r="J5896">
        <v>25.2</v>
      </c>
      <c r="K5896">
        <v>2.5</v>
      </c>
      <c r="L5896">
        <v>15.7</v>
      </c>
      <c r="M5896">
        <v>4.2</v>
      </c>
      <c r="N5896">
        <v>41.7</v>
      </c>
      <c r="O5896">
        <v>2.2000000000000002</v>
      </c>
      <c r="Q5896">
        <v>5.5</v>
      </c>
      <c r="R5896">
        <v>2.1</v>
      </c>
      <c r="S5896">
        <v>32.5</v>
      </c>
      <c r="T5896">
        <v>1.9</v>
      </c>
      <c r="U5896">
        <v>11.8</v>
      </c>
      <c r="V5896">
        <v>2</v>
      </c>
      <c r="W5896">
        <v>6</v>
      </c>
      <c r="X5896">
        <v>0</v>
      </c>
      <c r="Z5896">
        <v>0</v>
      </c>
      <c r="AA5896">
        <v>0</v>
      </c>
      <c r="AB5896">
        <v>5</v>
      </c>
      <c r="AC5896">
        <v>0</v>
      </c>
      <c r="AD5896">
        <v>3</v>
      </c>
      <c r="AE5896">
        <v>0</v>
      </c>
      <c r="AY5896" s="59"/>
    </row>
    <row r="5897" spans="1:51">
      <c r="A5897" s="19">
        <v>43853</v>
      </c>
      <c r="B5897" t="s">
        <v>52</v>
      </c>
      <c r="C5897" s="19">
        <v>43928</v>
      </c>
      <c r="D5897">
        <v>84</v>
      </c>
      <c r="E5897">
        <v>24.1</v>
      </c>
      <c r="F5897">
        <v>7.4</v>
      </c>
      <c r="H5897">
        <v>11.7</v>
      </c>
      <c r="I5897">
        <v>4.7</v>
      </c>
      <c r="J5897">
        <v>23.1</v>
      </c>
      <c r="K5897">
        <v>1.4</v>
      </c>
      <c r="L5897">
        <v>16.2</v>
      </c>
      <c r="M5897">
        <v>3.9</v>
      </c>
      <c r="N5897">
        <v>33.6</v>
      </c>
      <c r="O5897">
        <v>4.5999999999999996</v>
      </c>
      <c r="Q5897">
        <v>8.9</v>
      </c>
      <c r="R5897">
        <v>3.2</v>
      </c>
      <c r="S5897">
        <v>30.3</v>
      </c>
      <c r="T5897">
        <v>1.6</v>
      </c>
      <c r="U5897">
        <v>14.9</v>
      </c>
      <c r="V5897">
        <v>2.5</v>
      </c>
      <c r="W5897">
        <v>30</v>
      </c>
      <c r="X5897">
        <v>1</v>
      </c>
      <c r="Z5897">
        <v>5</v>
      </c>
      <c r="AA5897">
        <v>0</v>
      </c>
      <c r="AB5897">
        <v>28</v>
      </c>
      <c r="AC5897">
        <v>0</v>
      </c>
      <c r="AD5897">
        <v>20</v>
      </c>
      <c r="AE5897">
        <v>0</v>
      </c>
      <c r="AY5897" s="59"/>
    </row>
    <row r="5898" spans="1:51">
      <c r="A5898" s="19">
        <v>43853</v>
      </c>
      <c r="B5898" t="s">
        <v>53</v>
      </c>
      <c r="C5898" s="19">
        <v>43949</v>
      </c>
      <c r="D5898">
        <v>60</v>
      </c>
      <c r="E5898">
        <v>23.3</v>
      </c>
      <c r="F5898">
        <v>8.1999999999999993</v>
      </c>
      <c r="H5898">
        <v>10.6</v>
      </c>
      <c r="I5898">
        <v>3.1</v>
      </c>
      <c r="J5898">
        <v>22.4</v>
      </c>
      <c r="K5898">
        <v>2.5</v>
      </c>
      <c r="L5898">
        <v>18.8</v>
      </c>
      <c r="M5898">
        <v>3.6</v>
      </c>
      <c r="N5898">
        <v>30.2</v>
      </c>
      <c r="O5898">
        <v>5.7</v>
      </c>
      <c r="Q5898">
        <v>7.9</v>
      </c>
      <c r="R5898">
        <v>2.8</v>
      </c>
      <c r="S5898">
        <v>28.1</v>
      </c>
      <c r="T5898">
        <v>2.7</v>
      </c>
      <c r="U5898">
        <v>19.600000000000001</v>
      </c>
      <c r="V5898">
        <v>2.7</v>
      </c>
      <c r="W5898">
        <v>21</v>
      </c>
      <c r="X5898">
        <v>1</v>
      </c>
      <c r="Z5898">
        <v>2</v>
      </c>
      <c r="AA5898">
        <v>0</v>
      </c>
      <c r="AB5898">
        <v>20</v>
      </c>
      <c r="AC5898">
        <v>0</v>
      </c>
      <c r="AD5898">
        <v>17</v>
      </c>
      <c r="AE5898">
        <v>0</v>
      </c>
      <c r="AY5898" s="59"/>
    </row>
    <row r="5899" spans="1:51">
      <c r="A5899" s="19">
        <v>43853</v>
      </c>
      <c r="B5899" t="s">
        <v>54</v>
      </c>
      <c r="C5899" s="19">
        <v>43949</v>
      </c>
      <c r="D5899">
        <v>21</v>
      </c>
      <c r="E5899">
        <v>35</v>
      </c>
      <c r="F5899">
        <v>7.2</v>
      </c>
      <c r="H5899">
        <v>9</v>
      </c>
      <c r="I5899">
        <v>2.2000000000000002</v>
      </c>
      <c r="J5899">
        <v>19.3</v>
      </c>
      <c r="K5899">
        <v>2</v>
      </c>
      <c r="L5899">
        <v>15</v>
      </c>
      <c r="M5899">
        <v>3</v>
      </c>
      <c r="N5899">
        <v>61.6</v>
      </c>
      <c r="O5899">
        <v>3.5</v>
      </c>
      <c r="Q5899">
        <v>4.8</v>
      </c>
      <c r="R5899">
        <v>1.7</v>
      </c>
      <c r="S5899">
        <v>15.2</v>
      </c>
      <c r="T5899">
        <v>1.7</v>
      </c>
      <c r="U5899">
        <v>9.5</v>
      </c>
      <c r="V5899">
        <v>1.7</v>
      </c>
      <c r="W5899">
        <v>12</v>
      </c>
      <c r="X5899">
        <v>0</v>
      </c>
      <c r="Z5899">
        <v>0</v>
      </c>
      <c r="AA5899">
        <v>0</v>
      </c>
      <c r="AB5899">
        <v>6</v>
      </c>
      <c r="AC5899">
        <v>0</v>
      </c>
      <c r="AD5899">
        <v>3</v>
      </c>
      <c r="AE5899">
        <v>0</v>
      </c>
      <c r="AY5899" s="59"/>
    </row>
    <row r="5900" spans="1:51">
      <c r="A5900" s="19">
        <v>43853</v>
      </c>
      <c r="B5900" t="s">
        <v>55</v>
      </c>
      <c r="C5900" s="19">
        <v>43949</v>
      </c>
      <c r="D5900">
        <v>96</v>
      </c>
      <c r="E5900">
        <v>30.7</v>
      </c>
      <c r="F5900">
        <v>8.1</v>
      </c>
      <c r="H5900">
        <v>8.8000000000000007</v>
      </c>
      <c r="I5900">
        <v>2.2000000000000002</v>
      </c>
      <c r="J5900">
        <v>20.399999999999999</v>
      </c>
      <c r="K5900">
        <v>2.7</v>
      </c>
      <c r="L5900">
        <v>16.399999999999999</v>
      </c>
      <c r="M5900">
        <v>3.3</v>
      </c>
      <c r="N5900">
        <v>50.2</v>
      </c>
      <c r="O5900">
        <v>4.5999999999999996</v>
      </c>
      <c r="Q5900">
        <v>5.6</v>
      </c>
      <c r="R5900">
        <v>1.7</v>
      </c>
      <c r="S5900">
        <v>19.7</v>
      </c>
      <c r="T5900">
        <v>2.4</v>
      </c>
      <c r="U5900">
        <v>13.4</v>
      </c>
      <c r="V5900">
        <v>2.1</v>
      </c>
      <c r="W5900">
        <v>42</v>
      </c>
      <c r="X5900">
        <v>1</v>
      </c>
      <c r="Z5900">
        <v>2</v>
      </c>
      <c r="AA5900">
        <v>0</v>
      </c>
      <c r="AB5900">
        <v>28</v>
      </c>
      <c r="AC5900">
        <v>0</v>
      </c>
      <c r="AD5900">
        <v>23</v>
      </c>
      <c r="AE5900">
        <v>0</v>
      </c>
      <c r="AY5900" s="59"/>
    </row>
    <row r="5901" spans="1:51">
      <c r="A5901" s="19">
        <v>43853</v>
      </c>
      <c r="B5901" t="s">
        <v>56</v>
      </c>
      <c r="C5901" s="19">
        <v>43949</v>
      </c>
      <c r="D5901">
        <v>274</v>
      </c>
      <c r="E5901">
        <v>28.7</v>
      </c>
      <c r="F5901">
        <v>13.6</v>
      </c>
      <c r="H5901">
        <v>8.6</v>
      </c>
      <c r="I5901">
        <v>2.2000000000000002</v>
      </c>
      <c r="J5901">
        <v>19.600000000000001</v>
      </c>
      <c r="K5901">
        <v>2</v>
      </c>
      <c r="L5901">
        <v>14.7</v>
      </c>
      <c r="M5901">
        <v>3.2</v>
      </c>
      <c r="N5901">
        <v>45.4</v>
      </c>
      <c r="O5901">
        <v>10</v>
      </c>
      <c r="Q5901">
        <v>6</v>
      </c>
      <c r="R5901">
        <v>2.2000000000000002</v>
      </c>
      <c r="S5901">
        <v>19.7</v>
      </c>
      <c r="T5901">
        <v>2.2000000000000002</v>
      </c>
      <c r="U5901">
        <v>12</v>
      </c>
      <c r="V5901">
        <v>2.2000000000000002</v>
      </c>
      <c r="W5901">
        <v>121</v>
      </c>
      <c r="X5901">
        <v>28</v>
      </c>
      <c r="Z5901">
        <v>4</v>
      </c>
      <c r="AA5901">
        <v>0</v>
      </c>
      <c r="AB5901">
        <v>83</v>
      </c>
      <c r="AC5901">
        <v>0</v>
      </c>
      <c r="AD5901">
        <v>38</v>
      </c>
      <c r="AE5901">
        <v>0</v>
      </c>
      <c r="AY5901" s="59"/>
    </row>
    <row r="5902" spans="1:51">
      <c r="A5902" s="19">
        <v>43853</v>
      </c>
      <c r="B5902" t="s">
        <v>57</v>
      </c>
      <c r="C5902" s="19">
        <v>43949</v>
      </c>
      <c r="D5902">
        <v>186</v>
      </c>
      <c r="E5902">
        <v>31.7</v>
      </c>
      <c r="F5902">
        <v>7.3</v>
      </c>
      <c r="H5902">
        <v>10.9</v>
      </c>
      <c r="I5902">
        <v>4</v>
      </c>
      <c r="J5902">
        <v>20.2</v>
      </c>
      <c r="K5902">
        <v>1.2</v>
      </c>
      <c r="L5902">
        <v>14</v>
      </c>
      <c r="M5902">
        <v>3.3</v>
      </c>
      <c r="N5902">
        <v>52.8</v>
      </c>
      <c r="O5902">
        <v>4.0999999999999996</v>
      </c>
      <c r="Q5902">
        <v>7.2</v>
      </c>
      <c r="R5902">
        <v>2.6</v>
      </c>
      <c r="S5902">
        <v>19.100000000000001</v>
      </c>
      <c r="T5902">
        <v>1.9</v>
      </c>
      <c r="U5902">
        <v>10.1</v>
      </c>
      <c r="V5902">
        <v>1.9</v>
      </c>
      <c r="W5902">
        <v>95</v>
      </c>
      <c r="X5902">
        <v>1</v>
      </c>
      <c r="Z5902">
        <v>8</v>
      </c>
      <c r="AA5902">
        <v>0</v>
      </c>
      <c r="AB5902">
        <v>61</v>
      </c>
      <c r="AC5902">
        <v>0</v>
      </c>
      <c r="AD5902">
        <v>21</v>
      </c>
      <c r="AE5902">
        <v>0</v>
      </c>
      <c r="AY5902" s="59"/>
    </row>
    <row r="5903" spans="1:51">
      <c r="A5903" s="19">
        <v>43853</v>
      </c>
      <c r="B5903" t="s">
        <v>58</v>
      </c>
      <c r="C5903" s="19">
        <v>43949</v>
      </c>
      <c r="D5903">
        <v>26</v>
      </c>
      <c r="E5903">
        <v>23.7</v>
      </c>
      <c r="F5903">
        <v>7.5</v>
      </c>
      <c r="H5903">
        <v>10.9</v>
      </c>
      <c r="I5903">
        <v>2.7</v>
      </c>
      <c r="J5903">
        <v>23</v>
      </c>
      <c r="K5903">
        <v>2.5</v>
      </c>
      <c r="L5903">
        <v>18.600000000000001</v>
      </c>
      <c r="M5903">
        <v>3.7</v>
      </c>
      <c r="N5903">
        <v>31</v>
      </c>
      <c r="O5903">
        <v>4.9000000000000004</v>
      </c>
      <c r="Q5903">
        <v>8.3000000000000007</v>
      </c>
      <c r="R5903">
        <v>2.7</v>
      </c>
      <c r="S5903">
        <v>28.6</v>
      </c>
      <c r="T5903">
        <v>2.2999999999999998</v>
      </c>
      <c r="U5903">
        <v>19.2</v>
      </c>
      <c r="V5903">
        <v>2.7</v>
      </c>
      <c r="W5903">
        <v>9</v>
      </c>
      <c r="X5903">
        <v>0</v>
      </c>
      <c r="Z5903">
        <v>1</v>
      </c>
      <c r="AA5903">
        <v>0</v>
      </c>
      <c r="AB5903">
        <v>9</v>
      </c>
      <c r="AC5903">
        <v>0</v>
      </c>
      <c r="AD5903">
        <v>7</v>
      </c>
      <c r="AE5903">
        <v>0</v>
      </c>
      <c r="AY5903" s="59"/>
    </row>
    <row r="5904" spans="1:51">
      <c r="A5904" s="19">
        <v>43853</v>
      </c>
      <c r="B5904" t="s">
        <v>59</v>
      </c>
      <c r="C5904" s="19">
        <v>43953</v>
      </c>
      <c r="D5904">
        <v>7</v>
      </c>
      <c r="E5904">
        <v>29.8</v>
      </c>
      <c r="F5904">
        <v>7.2</v>
      </c>
      <c r="H5904">
        <v>8.6</v>
      </c>
      <c r="I5904">
        <v>3.3</v>
      </c>
      <c r="J5904">
        <v>21.8</v>
      </c>
      <c r="K5904">
        <v>1.7</v>
      </c>
      <c r="L5904">
        <v>16.399999999999999</v>
      </c>
      <c r="M5904">
        <v>3.8</v>
      </c>
      <c r="N5904">
        <v>46.8</v>
      </c>
      <c r="O5904">
        <v>4.4000000000000004</v>
      </c>
      <c r="Q5904">
        <v>5.6</v>
      </c>
      <c r="R5904">
        <v>2.6</v>
      </c>
      <c r="S5904">
        <v>22.8</v>
      </c>
      <c r="T5904">
        <v>2</v>
      </c>
      <c r="U5904">
        <v>13.2</v>
      </c>
      <c r="V5904">
        <v>2.2999999999999998</v>
      </c>
      <c r="W5904">
        <v>3</v>
      </c>
      <c r="X5904">
        <v>0</v>
      </c>
      <c r="Z5904">
        <v>0</v>
      </c>
      <c r="AA5904">
        <v>0</v>
      </c>
      <c r="AB5904">
        <v>2</v>
      </c>
      <c r="AC5904">
        <v>0</v>
      </c>
      <c r="AD5904">
        <v>2</v>
      </c>
      <c r="AE5904">
        <v>0</v>
      </c>
      <c r="AY5904" s="59"/>
    </row>
    <row r="5905" spans="1:51">
      <c r="A5905" s="19">
        <v>43853</v>
      </c>
      <c r="B5905" t="s">
        <v>60</v>
      </c>
      <c r="C5905" s="19">
        <v>43953</v>
      </c>
      <c r="D5905">
        <v>39</v>
      </c>
      <c r="E5905">
        <v>22.9</v>
      </c>
      <c r="F5905">
        <v>5.5</v>
      </c>
      <c r="H5905">
        <v>12.3</v>
      </c>
      <c r="I5905">
        <v>6.2</v>
      </c>
      <c r="J5905">
        <v>25.1</v>
      </c>
      <c r="K5905">
        <v>1.2</v>
      </c>
      <c r="L5905">
        <v>15.6</v>
      </c>
      <c r="M5905">
        <v>3.8</v>
      </c>
      <c r="N5905">
        <v>28.7</v>
      </c>
      <c r="O5905">
        <v>3.8</v>
      </c>
      <c r="Q5905">
        <v>9.5</v>
      </c>
      <c r="R5905">
        <v>4.7</v>
      </c>
      <c r="S5905">
        <v>34.299999999999997</v>
      </c>
      <c r="T5905">
        <v>2.2000000000000002</v>
      </c>
      <c r="U5905">
        <v>13.7</v>
      </c>
      <c r="V5905">
        <v>2.8</v>
      </c>
      <c r="W5905">
        <v>13</v>
      </c>
      <c r="X5905">
        <v>0</v>
      </c>
      <c r="Z5905">
        <v>3</v>
      </c>
      <c r="AA5905">
        <v>0</v>
      </c>
      <c r="AB5905">
        <v>14</v>
      </c>
      <c r="AC5905">
        <v>0</v>
      </c>
      <c r="AD5905">
        <v>9</v>
      </c>
      <c r="AE5905">
        <v>0</v>
      </c>
      <c r="AY5905" s="59"/>
    </row>
    <row r="5906" spans="1:51">
      <c r="A5906" s="19">
        <v>43853</v>
      </c>
      <c r="B5906" t="s">
        <v>61</v>
      </c>
      <c r="C5906" s="19">
        <v>43956</v>
      </c>
      <c r="D5906">
        <v>82</v>
      </c>
      <c r="E5906">
        <v>26.6</v>
      </c>
      <c r="F5906">
        <v>5</v>
      </c>
      <c r="H5906">
        <v>14.9</v>
      </c>
      <c r="I5906">
        <v>5</v>
      </c>
      <c r="J5906">
        <v>21.4</v>
      </c>
      <c r="K5906">
        <v>1</v>
      </c>
      <c r="L5906">
        <v>15.3</v>
      </c>
      <c r="M5906">
        <v>3.5</v>
      </c>
      <c r="N5906">
        <v>39</v>
      </c>
      <c r="O5906">
        <v>3.6</v>
      </c>
      <c r="Q5906">
        <v>12.4</v>
      </c>
      <c r="R5906">
        <v>3.5</v>
      </c>
      <c r="S5906">
        <v>24</v>
      </c>
      <c r="T5906">
        <v>1.9</v>
      </c>
      <c r="U5906">
        <v>12.7</v>
      </c>
      <c r="V5906">
        <v>2.6</v>
      </c>
      <c r="W5906">
        <v>29</v>
      </c>
      <c r="X5906">
        <v>0</v>
      </c>
      <c r="Z5906">
        <v>12</v>
      </c>
      <c r="AA5906">
        <v>0</v>
      </c>
      <c r="AB5906">
        <v>24</v>
      </c>
      <c r="AC5906">
        <v>0</v>
      </c>
      <c r="AD5906">
        <v>17</v>
      </c>
      <c r="AE5906">
        <v>0</v>
      </c>
      <c r="AY5906" s="59"/>
    </row>
    <row r="5907" spans="1:51">
      <c r="A5907" s="19">
        <v>43853</v>
      </c>
      <c r="B5907" t="s">
        <v>62</v>
      </c>
      <c r="C5907" s="19">
        <v>43963</v>
      </c>
      <c r="D5907">
        <v>29</v>
      </c>
      <c r="E5907">
        <v>23.3</v>
      </c>
      <c r="F5907">
        <v>6.3</v>
      </c>
      <c r="H5907">
        <v>12.2</v>
      </c>
      <c r="I5907">
        <v>6.2</v>
      </c>
      <c r="J5907">
        <v>24.5</v>
      </c>
      <c r="K5907">
        <v>1.1000000000000001</v>
      </c>
      <c r="L5907">
        <v>15.3</v>
      </c>
      <c r="M5907">
        <v>3.7</v>
      </c>
      <c r="N5907">
        <v>29.3</v>
      </c>
      <c r="O5907">
        <v>4.7</v>
      </c>
      <c r="Q5907">
        <v>10.199999999999999</v>
      </c>
      <c r="R5907">
        <v>4.5</v>
      </c>
      <c r="S5907">
        <v>32</v>
      </c>
      <c r="T5907">
        <v>2.4</v>
      </c>
      <c r="U5907">
        <v>13.7</v>
      </c>
      <c r="V5907">
        <v>2.9</v>
      </c>
      <c r="W5907">
        <v>10</v>
      </c>
      <c r="X5907">
        <v>0</v>
      </c>
      <c r="Z5907">
        <v>2</v>
      </c>
      <c r="AA5907">
        <v>0</v>
      </c>
      <c r="AB5907">
        <v>10</v>
      </c>
      <c r="AC5907">
        <v>0</v>
      </c>
      <c r="AD5907">
        <v>7</v>
      </c>
      <c r="AE5907">
        <v>0</v>
      </c>
      <c r="AY5907" s="59"/>
    </row>
    <row r="5908" spans="1:51">
      <c r="A5908" s="19">
        <v>43853</v>
      </c>
      <c r="B5908" t="s">
        <v>63</v>
      </c>
      <c r="C5908" s="19">
        <v>43963</v>
      </c>
      <c r="D5908">
        <v>28</v>
      </c>
      <c r="E5908">
        <v>34.200000000000003</v>
      </c>
      <c r="F5908">
        <v>7.9</v>
      </c>
      <c r="H5908">
        <v>8.6999999999999993</v>
      </c>
      <c r="I5908">
        <v>3.9</v>
      </c>
      <c r="J5908">
        <v>24.3</v>
      </c>
      <c r="K5908">
        <v>1.9</v>
      </c>
      <c r="L5908">
        <v>8.1999999999999993</v>
      </c>
      <c r="M5908">
        <v>3.5</v>
      </c>
      <c r="N5908">
        <v>55.3</v>
      </c>
      <c r="O5908">
        <v>4</v>
      </c>
      <c r="Q5908">
        <v>5.2</v>
      </c>
      <c r="R5908">
        <v>2.4</v>
      </c>
      <c r="S5908">
        <v>24.6</v>
      </c>
      <c r="T5908">
        <v>1.8</v>
      </c>
      <c r="U5908">
        <v>4.2</v>
      </c>
      <c r="V5908">
        <v>2.1</v>
      </c>
      <c r="W5908">
        <v>16</v>
      </c>
      <c r="X5908">
        <v>0</v>
      </c>
      <c r="Z5908">
        <v>0</v>
      </c>
      <c r="AA5908">
        <v>0</v>
      </c>
      <c r="AB5908">
        <v>12</v>
      </c>
      <c r="AC5908">
        <v>0</v>
      </c>
      <c r="AD5908">
        <v>0</v>
      </c>
      <c r="AE5908">
        <v>0</v>
      </c>
      <c r="AY5908" s="59"/>
    </row>
    <row r="5909" spans="1:51">
      <c r="A5909" s="19">
        <v>43853</v>
      </c>
      <c r="B5909" t="s">
        <v>64</v>
      </c>
      <c r="C5909" s="19">
        <v>43970</v>
      </c>
      <c r="D5909">
        <v>54</v>
      </c>
      <c r="E5909">
        <v>34.200000000000003</v>
      </c>
      <c r="F5909">
        <v>8.1999999999999993</v>
      </c>
      <c r="H5909">
        <v>7.8</v>
      </c>
      <c r="I5909">
        <v>3.7</v>
      </c>
      <c r="J5909">
        <v>21.3</v>
      </c>
      <c r="K5909">
        <v>1.7</v>
      </c>
      <c r="L5909">
        <v>12.3</v>
      </c>
      <c r="M5909">
        <v>3.5</v>
      </c>
      <c r="N5909">
        <v>56.4</v>
      </c>
      <c r="O5909">
        <v>4.7</v>
      </c>
      <c r="Q5909">
        <v>4.5</v>
      </c>
      <c r="R5909">
        <v>2.5</v>
      </c>
      <c r="S5909">
        <v>19.7</v>
      </c>
      <c r="T5909">
        <v>1.9</v>
      </c>
      <c r="U5909">
        <v>7.9</v>
      </c>
      <c r="V5909">
        <v>2.1</v>
      </c>
      <c r="W5909">
        <v>30</v>
      </c>
      <c r="X5909">
        <v>1</v>
      </c>
      <c r="Z5909">
        <v>1</v>
      </c>
      <c r="AA5909">
        <v>0</v>
      </c>
      <c r="AB5909">
        <v>18</v>
      </c>
      <c r="AC5909">
        <v>0</v>
      </c>
      <c r="AD5909">
        <v>4</v>
      </c>
      <c r="AE5909">
        <v>0</v>
      </c>
      <c r="AY5909" s="59"/>
    </row>
    <row r="5910" spans="1:51">
      <c r="A5910" s="19">
        <v>43853</v>
      </c>
      <c r="B5910" t="s">
        <v>65</v>
      </c>
      <c r="C5910" s="19">
        <v>43970</v>
      </c>
      <c r="D5910">
        <v>61</v>
      </c>
      <c r="E5910">
        <v>23.6</v>
      </c>
      <c r="F5910">
        <v>5.7</v>
      </c>
      <c r="H5910">
        <v>9</v>
      </c>
      <c r="I5910">
        <v>3.8</v>
      </c>
      <c r="J5910">
        <v>25.3</v>
      </c>
      <c r="K5910">
        <v>2.4</v>
      </c>
      <c r="L5910">
        <v>18.2</v>
      </c>
      <c r="M5910">
        <v>4.7</v>
      </c>
      <c r="N5910">
        <v>28.9</v>
      </c>
      <c r="O5910">
        <v>4.0999999999999996</v>
      </c>
      <c r="Q5910">
        <v>6.7</v>
      </c>
      <c r="R5910">
        <v>3.4</v>
      </c>
      <c r="S5910">
        <v>32.4</v>
      </c>
      <c r="T5910">
        <v>2.9</v>
      </c>
      <c r="U5910">
        <v>18</v>
      </c>
      <c r="V5910">
        <v>3.2</v>
      </c>
      <c r="W5910">
        <v>21</v>
      </c>
      <c r="X5910">
        <v>0</v>
      </c>
      <c r="Z5910">
        <v>1</v>
      </c>
      <c r="AA5910">
        <v>0</v>
      </c>
      <c r="AB5910">
        <v>23</v>
      </c>
      <c r="AC5910">
        <v>0</v>
      </c>
      <c r="AD5910">
        <v>16</v>
      </c>
      <c r="AE5910">
        <v>0</v>
      </c>
      <c r="AY5910" s="59"/>
    </row>
    <row r="5911" spans="1:51">
      <c r="A5911" s="19">
        <v>43853</v>
      </c>
      <c r="B5911" t="s">
        <v>143</v>
      </c>
      <c r="C5911" s="19">
        <v>43984</v>
      </c>
      <c r="D5911">
        <v>20</v>
      </c>
      <c r="E5911">
        <v>45.4</v>
      </c>
      <c r="F5911">
        <v>8.4</v>
      </c>
      <c r="H5911">
        <v>4.8</v>
      </c>
      <c r="I5911">
        <v>2.7</v>
      </c>
      <c r="J5911">
        <v>15.4</v>
      </c>
      <c r="K5911">
        <v>2.2000000000000002</v>
      </c>
      <c r="L5911">
        <v>10.199999999999999</v>
      </c>
      <c r="M5911">
        <v>3.5</v>
      </c>
      <c r="N5911">
        <v>80.2</v>
      </c>
      <c r="O5911">
        <v>3.1</v>
      </c>
      <c r="Q5911">
        <v>2</v>
      </c>
      <c r="R5911">
        <v>1.3</v>
      </c>
      <c r="S5911">
        <v>6.7</v>
      </c>
      <c r="T5911">
        <v>1.2</v>
      </c>
      <c r="U5911">
        <v>3.8</v>
      </c>
      <c r="V5911">
        <v>1.3</v>
      </c>
      <c r="W5911">
        <v>14</v>
      </c>
      <c r="X5911">
        <v>0</v>
      </c>
      <c r="Z5911">
        <v>0</v>
      </c>
      <c r="AA5911">
        <v>0</v>
      </c>
      <c r="AB5911">
        <v>5</v>
      </c>
      <c r="AC5911">
        <v>0</v>
      </c>
      <c r="AD5911">
        <v>1</v>
      </c>
      <c r="AE5911">
        <v>0</v>
      </c>
      <c r="AY5911" s="59"/>
    </row>
    <row r="5912" spans="1:51">
      <c r="A5912" s="19">
        <v>43853</v>
      </c>
      <c r="B5912" t="s">
        <v>67</v>
      </c>
      <c r="C5912" s="19">
        <v>43984</v>
      </c>
      <c r="D5912">
        <v>19</v>
      </c>
      <c r="E5912">
        <v>28.3</v>
      </c>
      <c r="F5912">
        <v>6.2</v>
      </c>
      <c r="H5912">
        <v>9.1999999999999993</v>
      </c>
      <c r="I5912">
        <v>2.7</v>
      </c>
      <c r="J5912">
        <v>23.3</v>
      </c>
      <c r="K5912">
        <v>1.9</v>
      </c>
      <c r="L5912">
        <v>16.5</v>
      </c>
      <c r="M5912">
        <v>4.5999999999999996</v>
      </c>
      <c r="N5912">
        <v>39.299999999999997</v>
      </c>
      <c r="O5912">
        <v>4.2</v>
      </c>
      <c r="Q5912">
        <v>6.7</v>
      </c>
      <c r="R5912">
        <v>2.8</v>
      </c>
      <c r="S5912">
        <v>26.4</v>
      </c>
      <c r="T5912">
        <v>2.7</v>
      </c>
      <c r="U5912">
        <v>14.4</v>
      </c>
      <c r="V5912">
        <v>3.2</v>
      </c>
      <c r="W5912">
        <v>8</v>
      </c>
      <c r="X5912">
        <v>0</v>
      </c>
      <c r="Z5912">
        <v>0</v>
      </c>
      <c r="AA5912">
        <v>0</v>
      </c>
      <c r="AB5912">
        <v>7</v>
      </c>
      <c r="AC5912">
        <v>0</v>
      </c>
      <c r="AD5912">
        <v>5</v>
      </c>
      <c r="AE5912">
        <v>0</v>
      </c>
      <c r="AY5912" s="59"/>
    </row>
    <row r="5913" spans="1:51">
      <c r="A5913" s="19">
        <v>43853</v>
      </c>
      <c r="B5913" t="s">
        <v>68</v>
      </c>
      <c r="C5913" s="19">
        <v>43984</v>
      </c>
      <c r="D5913">
        <v>126</v>
      </c>
      <c r="E5913">
        <v>28.3</v>
      </c>
      <c r="F5913">
        <v>7.7</v>
      </c>
      <c r="H5913">
        <v>8.6</v>
      </c>
      <c r="I5913">
        <v>3</v>
      </c>
      <c r="J5913">
        <v>22.9</v>
      </c>
      <c r="K5913">
        <v>1.5</v>
      </c>
      <c r="L5913">
        <v>16.5</v>
      </c>
      <c r="M5913">
        <v>4.0999999999999996</v>
      </c>
      <c r="N5913">
        <v>39.5</v>
      </c>
      <c r="O5913">
        <v>5.5</v>
      </c>
      <c r="Q5913">
        <v>6.3</v>
      </c>
      <c r="R5913">
        <v>2.9</v>
      </c>
      <c r="S5913">
        <v>25.9</v>
      </c>
      <c r="T5913">
        <v>2.6</v>
      </c>
      <c r="U5913">
        <v>14</v>
      </c>
      <c r="V5913">
        <v>2.9</v>
      </c>
      <c r="W5913">
        <v>51</v>
      </c>
      <c r="X5913">
        <v>1</v>
      </c>
      <c r="Z5913">
        <v>2</v>
      </c>
      <c r="AA5913">
        <v>0</v>
      </c>
      <c r="AB5913">
        <v>42</v>
      </c>
      <c r="AC5913">
        <v>0</v>
      </c>
      <c r="AD5913">
        <v>30</v>
      </c>
      <c r="AE5913">
        <v>0</v>
      </c>
      <c r="AY5913" s="59"/>
    </row>
    <row r="5914" spans="1:51">
      <c r="A5914" s="19">
        <v>43853</v>
      </c>
      <c r="B5914" t="s">
        <v>69</v>
      </c>
      <c r="C5914" s="19">
        <v>43984</v>
      </c>
      <c r="D5914">
        <v>34</v>
      </c>
      <c r="E5914">
        <v>24.7</v>
      </c>
      <c r="F5914">
        <v>4.8</v>
      </c>
      <c r="H5914">
        <v>8</v>
      </c>
      <c r="I5914">
        <v>2.6</v>
      </c>
      <c r="J5914">
        <v>27.8</v>
      </c>
      <c r="K5914">
        <v>2.4</v>
      </c>
      <c r="L5914">
        <v>15.5</v>
      </c>
      <c r="M5914">
        <v>6.8</v>
      </c>
      <c r="N5914">
        <v>29.8</v>
      </c>
      <c r="O5914">
        <v>3.6</v>
      </c>
      <c r="Q5914">
        <v>6</v>
      </c>
      <c r="R5914">
        <v>3</v>
      </c>
      <c r="S5914">
        <v>37.9</v>
      </c>
      <c r="T5914">
        <v>2.6</v>
      </c>
      <c r="U5914">
        <v>12.6</v>
      </c>
      <c r="V5914">
        <v>4.2</v>
      </c>
      <c r="W5914">
        <v>12</v>
      </c>
      <c r="X5914">
        <v>0</v>
      </c>
      <c r="Z5914">
        <v>0</v>
      </c>
      <c r="AA5914">
        <v>0</v>
      </c>
      <c r="AB5914">
        <v>14</v>
      </c>
      <c r="AC5914">
        <v>0</v>
      </c>
      <c r="AD5914">
        <v>8</v>
      </c>
      <c r="AE5914">
        <v>0</v>
      </c>
      <c r="AY5914" s="59"/>
    </row>
    <row r="5915" spans="1:51">
      <c r="A5915" s="19">
        <v>43853</v>
      </c>
      <c r="B5915" t="s">
        <v>70</v>
      </c>
      <c r="C5915" s="19">
        <v>43984</v>
      </c>
      <c r="D5915">
        <v>16</v>
      </c>
      <c r="E5915">
        <v>23.7</v>
      </c>
      <c r="F5915">
        <v>4.5</v>
      </c>
      <c r="H5915">
        <v>12.7</v>
      </c>
      <c r="I5915">
        <v>6.3</v>
      </c>
      <c r="J5915">
        <v>24.3</v>
      </c>
      <c r="K5915">
        <v>1.3</v>
      </c>
      <c r="L5915">
        <v>15.9</v>
      </c>
      <c r="M5915">
        <v>3.9</v>
      </c>
      <c r="N5915">
        <v>29.2</v>
      </c>
      <c r="O5915">
        <v>3.7</v>
      </c>
      <c r="Q5915">
        <v>10.8</v>
      </c>
      <c r="R5915">
        <v>5</v>
      </c>
      <c r="S5915">
        <v>30.6</v>
      </c>
      <c r="T5915">
        <v>2.7</v>
      </c>
      <c r="U5915">
        <v>14.1</v>
      </c>
      <c r="V5915">
        <v>3.5</v>
      </c>
      <c r="W5915">
        <v>6</v>
      </c>
      <c r="X5915">
        <v>0</v>
      </c>
      <c r="Z5915">
        <v>1</v>
      </c>
      <c r="AA5915">
        <v>0</v>
      </c>
      <c r="AB5915">
        <v>6</v>
      </c>
      <c r="AC5915">
        <v>0</v>
      </c>
      <c r="AD5915">
        <v>4</v>
      </c>
      <c r="AE5915">
        <v>0</v>
      </c>
      <c r="AY5915" s="59"/>
    </row>
    <row r="5916" spans="1:51">
      <c r="A5916" s="19">
        <v>43853</v>
      </c>
      <c r="B5916" t="s">
        <v>71</v>
      </c>
      <c r="C5916" s="19">
        <v>43988</v>
      </c>
      <c r="D5916">
        <v>7</v>
      </c>
      <c r="E5916">
        <v>29.8</v>
      </c>
      <c r="F5916">
        <v>7.2</v>
      </c>
      <c r="H5916">
        <v>8.6</v>
      </c>
      <c r="I5916">
        <v>3.3</v>
      </c>
      <c r="J5916">
        <v>21.8</v>
      </c>
      <c r="K5916">
        <v>1.7</v>
      </c>
      <c r="L5916">
        <v>16.399999999999999</v>
      </c>
      <c r="M5916">
        <v>3.8</v>
      </c>
      <c r="N5916">
        <v>43.5</v>
      </c>
      <c r="O5916">
        <v>5</v>
      </c>
      <c r="Q5916">
        <v>6</v>
      </c>
      <c r="R5916">
        <v>3.3</v>
      </c>
      <c r="S5916">
        <v>22.9</v>
      </c>
      <c r="T5916">
        <v>2.6</v>
      </c>
      <c r="U5916">
        <v>13.8</v>
      </c>
      <c r="V5916">
        <v>2.6</v>
      </c>
      <c r="W5916">
        <v>3</v>
      </c>
      <c r="X5916">
        <v>0</v>
      </c>
      <c r="Z5916">
        <v>0</v>
      </c>
      <c r="AA5916">
        <v>0</v>
      </c>
      <c r="AB5916">
        <v>2</v>
      </c>
      <c r="AC5916">
        <v>0</v>
      </c>
      <c r="AD5916">
        <v>2</v>
      </c>
      <c r="AE5916">
        <v>0</v>
      </c>
      <c r="AY5916" s="59"/>
    </row>
    <row r="5917" spans="1:51">
      <c r="A5917" s="19">
        <v>43853</v>
      </c>
      <c r="B5917" t="s">
        <v>73</v>
      </c>
      <c r="C5917" s="19">
        <v>44013</v>
      </c>
      <c r="D5917">
        <v>41</v>
      </c>
      <c r="E5917">
        <v>29.8</v>
      </c>
      <c r="F5917">
        <v>7.5</v>
      </c>
      <c r="H5917">
        <v>8.9</v>
      </c>
      <c r="I5917">
        <v>3.7</v>
      </c>
      <c r="J5917">
        <v>21</v>
      </c>
      <c r="K5917">
        <v>2.1</v>
      </c>
      <c r="L5917">
        <v>15.6</v>
      </c>
      <c r="M5917">
        <v>3.8</v>
      </c>
      <c r="N5917">
        <v>53.6</v>
      </c>
      <c r="O5917">
        <v>2.7</v>
      </c>
      <c r="Q5917">
        <v>4.4000000000000004</v>
      </c>
      <c r="R5917">
        <v>1.3</v>
      </c>
      <c r="S5917">
        <v>24</v>
      </c>
      <c r="T5917">
        <v>0.8</v>
      </c>
      <c r="U5917">
        <v>11.9</v>
      </c>
      <c r="V5917">
        <v>1.1000000000000001</v>
      </c>
      <c r="W5917">
        <v>1814</v>
      </c>
      <c r="X5917">
        <v>58</v>
      </c>
      <c r="Z5917">
        <v>101</v>
      </c>
      <c r="AA5917">
        <v>18</v>
      </c>
      <c r="AB5917">
        <v>1256</v>
      </c>
      <c r="AC5917">
        <v>2</v>
      </c>
      <c r="AD5917">
        <v>735</v>
      </c>
      <c r="AE5917">
        <v>0</v>
      </c>
      <c r="AY5917" s="59"/>
    </row>
    <row r="5918" spans="1:51">
      <c r="A5918" s="19">
        <v>43854</v>
      </c>
      <c r="B5918" t="s">
        <v>15</v>
      </c>
      <c r="C5918" s="19">
        <v>43864</v>
      </c>
      <c r="D5918">
        <v>41</v>
      </c>
      <c r="E5918">
        <v>20.399999999999999</v>
      </c>
      <c r="F5918">
        <v>3.9</v>
      </c>
      <c r="H5918">
        <v>16.600000000000001</v>
      </c>
      <c r="I5918">
        <v>7.3</v>
      </c>
      <c r="J5918">
        <v>21.1</v>
      </c>
      <c r="K5918">
        <v>3.7</v>
      </c>
      <c r="L5918">
        <v>15.7</v>
      </c>
      <c r="M5918">
        <v>3.9</v>
      </c>
      <c r="N5918">
        <v>29.2</v>
      </c>
      <c r="O5918">
        <v>0</v>
      </c>
      <c r="Q5918">
        <v>17.399999999999999</v>
      </c>
      <c r="R5918">
        <v>3.6</v>
      </c>
      <c r="S5918">
        <v>31.4</v>
      </c>
      <c r="T5918">
        <v>1.6</v>
      </c>
      <c r="U5918">
        <v>14.5</v>
      </c>
      <c r="V5918">
        <v>1.9</v>
      </c>
      <c r="W5918">
        <v>11</v>
      </c>
      <c r="X5918">
        <v>0</v>
      </c>
      <c r="Z5918">
        <v>9</v>
      </c>
      <c r="AA5918">
        <v>0</v>
      </c>
      <c r="AB5918">
        <v>12</v>
      </c>
      <c r="AC5918">
        <v>0</v>
      </c>
      <c r="AD5918">
        <v>9</v>
      </c>
      <c r="AE5918">
        <v>0</v>
      </c>
      <c r="AY5918" s="59"/>
    </row>
    <row r="5919" spans="1:51">
      <c r="A5919" s="19">
        <v>43854</v>
      </c>
      <c r="B5919" t="s">
        <v>16</v>
      </c>
      <c r="C5919" s="19">
        <v>43872</v>
      </c>
      <c r="D5919">
        <v>24</v>
      </c>
      <c r="E5919">
        <v>20</v>
      </c>
      <c r="F5919">
        <v>0</v>
      </c>
      <c r="H5919">
        <v>15.2</v>
      </c>
      <c r="I5919">
        <v>6.2</v>
      </c>
      <c r="J5919">
        <v>24.6</v>
      </c>
      <c r="K5919">
        <v>4.2</v>
      </c>
      <c r="L5919">
        <v>15.5</v>
      </c>
      <c r="M5919">
        <v>5</v>
      </c>
      <c r="N5919">
        <v>25</v>
      </c>
      <c r="O5919">
        <v>0</v>
      </c>
      <c r="Q5919">
        <v>12.7</v>
      </c>
      <c r="R5919">
        <v>2.9</v>
      </c>
      <c r="S5919">
        <v>42.2</v>
      </c>
      <c r="T5919">
        <v>1.8</v>
      </c>
      <c r="U5919">
        <v>13.2</v>
      </c>
      <c r="V5919">
        <v>1.9</v>
      </c>
      <c r="W5919">
        <v>6</v>
      </c>
      <c r="X5919">
        <v>0</v>
      </c>
      <c r="Z5919">
        <v>5</v>
      </c>
      <c r="AA5919">
        <v>0</v>
      </c>
      <c r="AB5919">
        <v>8</v>
      </c>
      <c r="AC5919">
        <v>0</v>
      </c>
      <c r="AD5919">
        <v>5</v>
      </c>
      <c r="AE5919">
        <v>0</v>
      </c>
      <c r="AY5919" s="59"/>
    </row>
    <row r="5920" spans="1:51">
      <c r="A5920" s="19">
        <v>43854</v>
      </c>
      <c r="B5920" t="s">
        <v>17</v>
      </c>
      <c r="C5920" s="19">
        <v>43883</v>
      </c>
      <c r="D5920">
        <v>36</v>
      </c>
      <c r="E5920">
        <v>26.4</v>
      </c>
      <c r="F5920">
        <v>0</v>
      </c>
      <c r="H5920">
        <v>7.6</v>
      </c>
      <c r="I5920">
        <v>3</v>
      </c>
      <c r="J5920">
        <v>24.3</v>
      </c>
      <c r="K5920">
        <v>8.4</v>
      </c>
      <c r="L5920">
        <v>15</v>
      </c>
      <c r="M5920">
        <v>5.2</v>
      </c>
      <c r="N5920">
        <v>43.6</v>
      </c>
      <c r="O5920">
        <v>0</v>
      </c>
      <c r="Q5920">
        <v>3.3</v>
      </c>
      <c r="R5920">
        <v>1.5</v>
      </c>
      <c r="S5920">
        <v>34.299999999999997</v>
      </c>
      <c r="T5920">
        <v>4.0999999999999996</v>
      </c>
      <c r="U5920">
        <v>10.7</v>
      </c>
      <c r="V5920">
        <v>2.1</v>
      </c>
      <c r="W5920">
        <v>16</v>
      </c>
      <c r="X5920">
        <v>0</v>
      </c>
      <c r="Z5920">
        <v>0</v>
      </c>
      <c r="AA5920">
        <v>0</v>
      </c>
      <c r="AB5920">
        <v>14</v>
      </c>
      <c r="AC5920">
        <v>1</v>
      </c>
      <c r="AD5920">
        <v>5</v>
      </c>
      <c r="AE5920">
        <v>0</v>
      </c>
      <c r="AY5920" s="59"/>
    </row>
    <row r="5921" spans="1:51">
      <c r="A5921" s="19">
        <v>43854</v>
      </c>
      <c r="B5921" t="s">
        <v>18</v>
      </c>
      <c r="C5921" s="19">
        <v>43890</v>
      </c>
      <c r="D5921">
        <v>54</v>
      </c>
      <c r="E5921">
        <v>41.7</v>
      </c>
      <c r="F5921">
        <v>0</v>
      </c>
      <c r="H5921">
        <v>5.7</v>
      </c>
      <c r="I5921">
        <v>2.6</v>
      </c>
      <c r="J5921">
        <v>16.3</v>
      </c>
      <c r="K5921">
        <v>9.1999999999999993</v>
      </c>
      <c r="L5921">
        <v>9.9</v>
      </c>
      <c r="M5921">
        <v>3.5</v>
      </c>
      <c r="N5921">
        <v>88.8</v>
      </c>
      <c r="O5921">
        <v>0</v>
      </c>
      <c r="Q5921">
        <v>0.8</v>
      </c>
      <c r="R5921">
        <v>0.5</v>
      </c>
      <c r="S5921">
        <v>5.3</v>
      </c>
      <c r="T5921">
        <v>1.5</v>
      </c>
      <c r="U5921">
        <v>2</v>
      </c>
      <c r="V5921">
        <v>0.6</v>
      </c>
      <c r="W5921">
        <v>37</v>
      </c>
      <c r="X5921">
        <v>0</v>
      </c>
      <c r="Z5921">
        <v>0</v>
      </c>
      <c r="AA5921">
        <v>0</v>
      </c>
      <c r="AB5921">
        <v>14</v>
      </c>
      <c r="AC5921">
        <v>1</v>
      </c>
      <c r="AD5921">
        <v>2</v>
      </c>
      <c r="AE5921">
        <v>0</v>
      </c>
      <c r="AY5921" s="59"/>
    </row>
    <row r="5922" spans="1:51">
      <c r="A5922" s="19">
        <v>43854</v>
      </c>
      <c r="B5922" t="s">
        <v>19</v>
      </c>
      <c r="C5922" s="19">
        <v>43893</v>
      </c>
      <c r="D5922">
        <v>52</v>
      </c>
      <c r="E5922">
        <v>43.9</v>
      </c>
      <c r="F5922">
        <v>8.9</v>
      </c>
      <c r="H5922">
        <v>5.6</v>
      </c>
      <c r="I5922">
        <v>3.1</v>
      </c>
      <c r="J5922">
        <v>14.9</v>
      </c>
      <c r="K5922">
        <v>2.1</v>
      </c>
      <c r="L5922">
        <v>10.5</v>
      </c>
      <c r="M5922">
        <v>3.6</v>
      </c>
      <c r="N5922">
        <v>91.4</v>
      </c>
      <c r="O5922">
        <v>1.3</v>
      </c>
      <c r="Q5922">
        <v>0.8</v>
      </c>
      <c r="R5922">
        <v>0.4</v>
      </c>
      <c r="S5922">
        <v>3.4</v>
      </c>
      <c r="T5922">
        <v>0.3</v>
      </c>
      <c r="U5922">
        <v>1.9</v>
      </c>
      <c r="V5922">
        <v>0.4</v>
      </c>
      <c r="W5922">
        <v>41</v>
      </c>
      <c r="X5922">
        <v>1</v>
      </c>
      <c r="Z5922">
        <v>0</v>
      </c>
      <c r="AA5922">
        <v>0</v>
      </c>
      <c r="AB5922">
        <v>8</v>
      </c>
      <c r="AC5922">
        <v>0</v>
      </c>
      <c r="AD5922">
        <v>2</v>
      </c>
      <c r="AE5922">
        <v>0</v>
      </c>
      <c r="AY5922" s="59"/>
    </row>
    <row r="5923" spans="1:51">
      <c r="A5923" s="19">
        <v>43854</v>
      </c>
      <c r="B5923" t="s">
        <v>20</v>
      </c>
      <c r="C5923" s="19">
        <v>43893</v>
      </c>
      <c r="D5923">
        <v>6</v>
      </c>
      <c r="E5923">
        <v>29.7</v>
      </c>
      <c r="F5923">
        <v>7.4</v>
      </c>
      <c r="H5923">
        <v>8.3000000000000007</v>
      </c>
      <c r="I5923">
        <v>3.4</v>
      </c>
      <c r="J5923">
        <v>22</v>
      </c>
      <c r="K5923">
        <v>1.7</v>
      </c>
      <c r="L5923">
        <v>16</v>
      </c>
      <c r="M5923">
        <v>4.0999999999999996</v>
      </c>
      <c r="N5923">
        <v>53.4</v>
      </c>
      <c r="O5923">
        <v>2.8</v>
      </c>
      <c r="Q5923">
        <v>3.4</v>
      </c>
      <c r="R5923">
        <v>1.4</v>
      </c>
      <c r="S5923">
        <v>24.6</v>
      </c>
      <c r="T5923">
        <v>1</v>
      </c>
      <c r="U5923">
        <v>11.3</v>
      </c>
      <c r="V5923">
        <v>1.8</v>
      </c>
      <c r="W5923">
        <v>3</v>
      </c>
      <c r="X5923">
        <v>0</v>
      </c>
      <c r="Z5923">
        <v>0</v>
      </c>
      <c r="AA5923">
        <v>0</v>
      </c>
      <c r="AB5923">
        <v>2</v>
      </c>
      <c r="AC5923">
        <v>0</v>
      </c>
      <c r="AD5923">
        <v>1</v>
      </c>
      <c r="AE5923">
        <v>0</v>
      </c>
      <c r="AY5923" s="59"/>
    </row>
    <row r="5924" spans="1:51">
      <c r="A5924" s="19">
        <v>43854</v>
      </c>
      <c r="B5924" t="s">
        <v>21</v>
      </c>
      <c r="C5924" s="19">
        <v>43893</v>
      </c>
      <c r="D5924">
        <v>31</v>
      </c>
      <c r="E5924">
        <v>40.6</v>
      </c>
      <c r="F5924">
        <v>8.9</v>
      </c>
      <c r="H5924">
        <v>6.8</v>
      </c>
      <c r="I5924">
        <v>3.4</v>
      </c>
      <c r="J5924">
        <v>16.100000000000001</v>
      </c>
      <c r="K5924">
        <v>1.7</v>
      </c>
      <c r="L5924">
        <v>11.3</v>
      </c>
      <c r="M5924">
        <v>3.7</v>
      </c>
      <c r="N5924">
        <v>86.5</v>
      </c>
      <c r="O5924">
        <v>1.8</v>
      </c>
      <c r="Q5924">
        <v>1.3</v>
      </c>
      <c r="R5924">
        <v>0.7</v>
      </c>
      <c r="S5924">
        <v>5.8</v>
      </c>
      <c r="T5924">
        <v>0.4</v>
      </c>
      <c r="U5924">
        <v>2.6</v>
      </c>
      <c r="V5924">
        <v>0.7</v>
      </c>
      <c r="W5924">
        <v>21</v>
      </c>
      <c r="X5924">
        <v>1</v>
      </c>
      <c r="Z5924">
        <v>0</v>
      </c>
      <c r="AA5924">
        <v>0</v>
      </c>
      <c r="AB5924">
        <v>8</v>
      </c>
      <c r="AC5924">
        <v>0</v>
      </c>
      <c r="AD5924">
        <v>1</v>
      </c>
      <c r="AE5924">
        <v>0</v>
      </c>
      <c r="AY5924" s="59"/>
    </row>
    <row r="5925" spans="1:51">
      <c r="A5925" s="19">
        <v>43854</v>
      </c>
      <c r="B5925" t="s">
        <v>22</v>
      </c>
      <c r="C5925" s="19">
        <v>43893</v>
      </c>
      <c r="D5925">
        <v>416</v>
      </c>
      <c r="E5925">
        <v>25.2</v>
      </c>
      <c r="F5925">
        <v>6.5</v>
      </c>
      <c r="H5925">
        <v>7.4</v>
      </c>
      <c r="I5925">
        <v>2.7</v>
      </c>
      <c r="J5925">
        <v>25.1</v>
      </c>
      <c r="K5925">
        <v>2.9</v>
      </c>
      <c r="L5925">
        <v>18</v>
      </c>
      <c r="M5925">
        <v>4.9000000000000004</v>
      </c>
      <c r="N5925">
        <v>37.1</v>
      </c>
      <c r="O5925">
        <v>2.5</v>
      </c>
      <c r="Q5925">
        <v>3.4</v>
      </c>
      <c r="R5925">
        <v>1.3</v>
      </c>
      <c r="S5925">
        <v>36.700000000000003</v>
      </c>
      <c r="T5925">
        <v>1.3</v>
      </c>
      <c r="U5925">
        <v>15.4</v>
      </c>
      <c r="V5925">
        <v>2.1</v>
      </c>
      <c r="W5925">
        <v>152</v>
      </c>
      <c r="X5925">
        <v>2</v>
      </c>
      <c r="Z5925">
        <v>3</v>
      </c>
      <c r="AA5925">
        <v>0</v>
      </c>
      <c r="AB5925">
        <v>151</v>
      </c>
      <c r="AC5925">
        <v>0</v>
      </c>
      <c r="AD5925">
        <v>108</v>
      </c>
      <c r="AE5925">
        <v>0</v>
      </c>
      <c r="AY5925" s="59"/>
    </row>
    <row r="5926" spans="1:51">
      <c r="A5926" s="19">
        <v>43854</v>
      </c>
      <c r="B5926" t="s">
        <v>23</v>
      </c>
      <c r="C5926" s="19">
        <v>43893</v>
      </c>
      <c r="D5926">
        <v>67</v>
      </c>
      <c r="E5926">
        <v>22.4</v>
      </c>
      <c r="F5926">
        <v>6.3</v>
      </c>
      <c r="H5926">
        <v>8.4</v>
      </c>
      <c r="I5926">
        <v>2.8</v>
      </c>
      <c r="J5926">
        <v>28.6</v>
      </c>
      <c r="K5926">
        <v>2.4</v>
      </c>
      <c r="L5926">
        <v>16.899999999999999</v>
      </c>
      <c r="M5926">
        <v>4.9000000000000004</v>
      </c>
      <c r="N5926">
        <v>26.1</v>
      </c>
      <c r="O5926">
        <v>2.6</v>
      </c>
      <c r="Q5926">
        <v>3.6</v>
      </c>
      <c r="R5926">
        <v>1.3</v>
      </c>
      <c r="S5926">
        <v>50</v>
      </c>
      <c r="T5926">
        <v>1.4</v>
      </c>
      <c r="U5926">
        <v>12.8</v>
      </c>
      <c r="V5926">
        <v>1.7</v>
      </c>
      <c r="W5926">
        <v>22</v>
      </c>
      <c r="X5926">
        <v>0</v>
      </c>
      <c r="Z5926">
        <v>1</v>
      </c>
      <c r="AA5926">
        <v>0</v>
      </c>
      <c r="AB5926">
        <v>28</v>
      </c>
      <c r="AC5926">
        <v>0</v>
      </c>
      <c r="AD5926">
        <v>16</v>
      </c>
      <c r="AE5926">
        <v>0</v>
      </c>
      <c r="AY5926" s="59"/>
    </row>
    <row r="5927" spans="1:51">
      <c r="A5927" s="19">
        <v>43854</v>
      </c>
      <c r="B5927" t="s">
        <v>24</v>
      </c>
      <c r="C5927" s="19">
        <v>43893</v>
      </c>
      <c r="D5927">
        <v>13</v>
      </c>
      <c r="E5927">
        <v>29.7</v>
      </c>
      <c r="F5927">
        <v>7.4</v>
      </c>
      <c r="H5927">
        <v>8.3000000000000007</v>
      </c>
      <c r="I5927">
        <v>3.4</v>
      </c>
      <c r="J5927">
        <v>22</v>
      </c>
      <c r="K5927">
        <v>1.7</v>
      </c>
      <c r="L5927">
        <v>16</v>
      </c>
      <c r="M5927">
        <v>4.0999999999999996</v>
      </c>
      <c r="N5927">
        <v>53.8</v>
      </c>
      <c r="O5927">
        <v>3</v>
      </c>
      <c r="Q5927">
        <v>3.5</v>
      </c>
      <c r="R5927">
        <v>1.2</v>
      </c>
      <c r="S5927">
        <v>24.3</v>
      </c>
      <c r="T5927">
        <v>1.2</v>
      </c>
      <c r="U5927">
        <v>11.1</v>
      </c>
      <c r="V5927">
        <v>1.5</v>
      </c>
      <c r="W5927">
        <v>6</v>
      </c>
      <c r="X5927">
        <v>0</v>
      </c>
      <c r="Z5927">
        <v>0</v>
      </c>
      <c r="AA5927">
        <v>0</v>
      </c>
      <c r="AB5927">
        <v>4</v>
      </c>
      <c r="AC5927">
        <v>0</v>
      </c>
      <c r="AD5927">
        <v>3</v>
      </c>
      <c r="AE5927">
        <v>0</v>
      </c>
      <c r="AY5927" s="59"/>
    </row>
    <row r="5928" spans="1:51">
      <c r="A5928" s="19">
        <v>43854</v>
      </c>
      <c r="B5928" t="s">
        <v>25</v>
      </c>
      <c r="C5928" s="19">
        <v>43893</v>
      </c>
      <c r="D5928">
        <v>24</v>
      </c>
      <c r="E5928">
        <v>22.6</v>
      </c>
      <c r="F5928">
        <v>8</v>
      </c>
      <c r="H5928">
        <v>10.8</v>
      </c>
      <c r="I5928">
        <v>2.7</v>
      </c>
      <c r="J5928">
        <v>22.2</v>
      </c>
      <c r="K5928">
        <v>2.4</v>
      </c>
      <c r="L5928">
        <v>20</v>
      </c>
      <c r="M5928">
        <v>3.8</v>
      </c>
      <c r="N5928">
        <v>31.8</v>
      </c>
      <c r="O5928">
        <v>4.0999999999999996</v>
      </c>
      <c r="Q5928">
        <v>6.7</v>
      </c>
      <c r="R5928">
        <v>1.6</v>
      </c>
      <c r="S5928">
        <v>29.3</v>
      </c>
      <c r="T5928">
        <v>1.5</v>
      </c>
      <c r="U5928">
        <v>22.5</v>
      </c>
      <c r="V5928">
        <v>2.1</v>
      </c>
      <c r="W5928">
        <v>8</v>
      </c>
      <c r="X5928">
        <v>0</v>
      </c>
      <c r="Z5928">
        <v>1</v>
      </c>
      <c r="AA5928">
        <v>0</v>
      </c>
      <c r="AB5928">
        <v>8</v>
      </c>
      <c r="AC5928">
        <v>0</v>
      </c>
      <c r="AD5928">
        <v>7</v>
      </c>
      <c r="AE5928">
        <v>0</v>
      </c>
      <c r="AY5928" s="59"/>
    </row>
    <row r="5929" spans="1:51">
      <c r="A5929" s="19">
        <v>43854</v>
      </c>
      <c r="B5929" t="s">
        <v>26</v>
      </c>
      <c r="C5929" s="19">
        <v>43893</v>
      </c>
      <c r="D5929">
        <v>91</v>
      </c>
      <c r="E5929">
        <v>20</v>
      </c>
      <c r="F5929">
        <v>7</v>
      </c>
      <c r="H5929">
        <v>10</v>
      </c>
      <c r="I5929">
        <v>3.1</v>
      </c>
      <c r="J5929">
        <v>20.100000000000001</v>
      </c>
      <c r="K5929">
        <v>2.1</v>
      </c>
      <c r="L5929">
        <v>26.7</v>
      </c>
      <c r="M5929">
        <v>3.5</v>
      </c>
      <c r="N5929">
        <v>21.9</v>
      </c>
      <c r="O5929">
        <v>3.3</v>
      </c>
      <c r="Q5929">
        <v>5.4</v>
      </c>
      <c r="R5929">
        <v>1.5</v>
      </c>
      <c r="S5929">
        <v>21.5</v>
      </c>
      <c r="T5929">
        <v>1</v>
      </c>
      <c r="U5929">
        <v>43.4</v>
      </c>
      <c r="V5929">
        <v>1.5</v>
      </c>
      <c r="W5929">
        <v>26</v>
      </c>
      <c r="X5929">
        <v>1</v>
      </c>
      <c r="Z5929">
        <v>3</v>
      </c>
      <c r="AA5929">
        <v>0</v>
      </c>
      <c r="AB5929">
        <v>26</v>
      </c>
      <c r="AC5929">
        <v>0</v>
      </c>
      <c r="AD5929">
        <v>35</v>
      </c>
      <c r="AE5929">
        <v>0</v>
      </c>
      <c r="AY5929" s="59"/>
    </row>
    <row r="5930" spans="1:51">
      <c r="A5930" s="19">
        <v>43854</v>
      </c>
      <c r="B5930" t="s">
        <v>27</v>
      </c>
      <c r="C5930" s="19">
        <v>43893</v>
      </c>
      <c r="D5930">
        <v>75</v>
      </c>
      <c r="E5930">
        <v>21.9</v>
      </c>
      <c r="F5930">
        <v>5.3</v>
      </c>
      <c r="H5930">
        <v>10.9</v>
      </c>
      <c r="I5930">
        <v>16.600000000000001</v>
      </c>
      <c r="J5930">
        <v>19</v>
      </c>
      <c r="K5930">
        <v>1.1000000000000001</v>
      </c>
      <c r="L5930">
        <v>14.5</v>
      </c>
      <c r="M5930">
        <v>3.3</v>
      </c>
      <c r="N5930">
        <v>33.200000000000003</v>
      </c>
      <c r="O5930">
        <v>2.8</v>
      </c>
      <c r="Q5930">
        <v>7.8</v>
      </c>
      <c r="R5930">
        <v>16.600000000000001</v>
      </c>
      <c r="S5930">
        <v>23.3</v>
      </c>
      <c r="T5930">
        <v>1.1000000000000001</v>
      </c>
      <c r="U5930">
        <v>12.7</v>
      </c>
      <c r="V5930">
        <v>2.2000000000000002</v>
      </c>
      <c r="W5930">
        <v>24</v>
      </c>
      <c r="X5930">
        <v>0</v>
      </c>
      <c r="Z5930">
        <v>3</v>
      </c>
      <c r="AA5930">
        <v>18</v>
      </c>
      <c r="AB5930">
        <v>20</v>
      </c>
      <c r="AC5930">
        <v>0</v>
      </c>
      <c r="AD5930">
        <v>10</v>
      </c>
      <c r="AE5930">
        <v>0</v>
      </c>
      <c r="AY5930" s="59"/>
    </row>
    <row r="5931" spans="1:51">
      <c r="A5931" s="19">
        <v>43854</v>
      </c>
      <c r="B5931" t="s">
        <v>28</v>
      </c>
      <c r="C5931" s="19">
        <v>43893</v>
      </c>
      <c r="D5931">
        <v>110</v>
      </c>
      <c r="E5931">
        <v>37.299999999999997</v>
      </c>
      <c r="F5931">
        <v>9.3000000000000007</v>
      </c>
      <c r="H5931">
        <v>6.3</v>
      </c>
      <c r="I5931">
        <v>3</v>
      </c>
      <c r="J5931">
        <v>18.8</v>
      </c>
      <c r="K5931">
        <v>2.2000000000000002</v>
      </c>
      <c r="L5931">
        <v>11.8</v>
      </c>
      <c r="M5931">
        <v>3.9</v>
      </c>
      <c r="N5931">
        <v>77.900000000000006</v>
      </c>
      <c r="O5931">
        <v>2.5</v>
      </c>
      <c r="Q5931">
        <v>1.5</v>
      </c>
      <c r="R5931">
        <v>0.7</v>
      </c>
      <c r="S5931">
        <v>10.9</v>
      </c>
      <c r="T5931">
        <v>0.7</v>
      </c>
      <c r="U5931">
        <v>4.3</v>
      </c>
      <c r="V5931">
        <v>1</v>
      </c>
      <c r="W5931">
        <v>68</v>
      </c>
      <c r="X5931">
        <v>2</v>
      </c>
      <c r="Z5931">
        <v>0</v>
      </c>
      <c r="AA5931">
        <v>0</v>
      </c>
      <c r="AB5931">
        <v>34</v>
      </c>
      <c r="AC5931">
        <v>0</v>
      </c>
      <c r="AD5931">
        <v>6</v>
      </c>
      <c r="AE5931">
        <v>0</v>
      </c>
      <c r="AY5931" s="59"/>
    </row>
    <row r="5932" spans="1:51">
      <c r="A5932" s="19">
        <v>43854</v>
      </c>
      <c r="B5932" t="s">
        <v>29</v>
      </c>
      <c r="C5932" s="19">
        <v>43893</v>
      </c>
      <c r="D5932">
        <v>37</v>
      </c>
      <c r="E5932">
        <v>32.1</v>
      </c>
      <c r="F5932">
        <v>8.8000000000000007</v>
      </c>
      <c r="H5932">
        <v>7.1</v>
      </c>
      <c r="I5932">
        <v>3.4</v>
      </c>
      <c r="J5932">
        <v>24.4</v>
      </c>
      <c r="K5932">
        <v>2</v>
      </c>
      <c r="L5932">
        <v>11.1</v>
      </c>
      <c r="M5932">
        <v>3.7</v>
      </c>
      <c r="N5932">
        <v>59</v>
      </c>
      <c r="O5932">
        <v>3</v>
      </c>
      <c r="Q5932">
        <v>2.6</v>
      </c>
      <c r="R5932">
        <v>1.1000000000000001</v>
      </c>
      <c r="S5932">
        <v>27.1</v>
      </c>
      <c r="T5932">
        <v>1</v>
      </c>
      <c r="U5932">
        <v>4.5999999999999996</v>
      </c>
      <c r="V5932">
        <v>1.3</v>
      </c>
      <c r="W5932">
        <v>19</v>
      </c>
      <c r="X5932">
        <v>1</v>
      </c>
      <c r="Z5932">
        <v>0</v>
      </c>
      <c r="AA5932">
        <v>0</v>
      </c>
      <c r="AB5932">
        <v>15</v>
      </c>
      <c r="AC5932">
        <v>0</v>
      </c>
      <c r="AD5932">
        <v>2</v>
      </c>
      <c r="AE5932">
        <v>0</v>
      </c>
      <c r="AY5932" s="59"/>
    </row>
    <row r="5933" spans="1:51">
      <c r="A5933" s="19">
        <v>43854</v>
      </c>
      <c r="B5933" t="s">
        <v>30</v>
      </c>
      <c r="C5933" s="19">
        <v>43893</v>
      </c>
      <c r="D5933">
        <v>64</v>
      </c>
      <c r="E5933">
        <v>40.4</v>
      </c>
      <c r="F5933">
        <v>8.8000000000000007</v>
      </c>
      <c r="H5933">
        <v>7.1</v>
      </c>
      <c r="I5933">
        <v>3.3</v>
      </c>
      <c r="J5933">
        <v>16.2</v>
      </c>
      <c r="K5933">
        <v>1.8</v>
      </c>
      <c r="L5933">
        <v>11.3</v>
      </c>
      <c r="M5933">
        <v>3.7</v>
      </c>
      <c r="N5933">
        <v>85.3</v>
      </c>
      <c r="O5933">
        <v>1.8</v>
      </c>
      <c r="Q5933">
        <v>1.4</v>
      </c>
      <c r="R5933">
        <v>0.6</v>
      </c>
      <c r="S5933">
        <v>6</v>
      </c>
      <c r="T5933">
        <v>0.4</v>
      </c>
      <c r="U5933">
        <v>3.3</v>
      </c>
      <c r="V5933">
        <v>0.7</v>
      </c>
      <c r="W5933">
        <v>43</v>
      </c>
      <c r="X5933">
        <v>1</v>
      </c>
      <c r="Z5933">
        <v>0</v>
      </c>
      <c r="AA5933">
        <v>0</v>
      </c>
      <c r="AB5933">
        <v>17</v>
      </c>
      <c r="AC5933">
        <v>0</v>
      </c>
      <c r="AD5933">
        <v>3</v>
      </c>
      <c r="AE5933">
        <v>0</v>
      </c>
      <c r="AY5933" s="59"/>
    </row>
    <row r="5934" spans="1:51">
      <c r="A5934" s="19">
        <v>43854</v>
      </c>
      <c r="B5934" t="s">
        <v>31</v>
      </c>
      <c r="C5934" s="19">
        <v>43893</v>
      </c>
      <c r="D5934">
        <v>228</v>
      </c>
      <c r="E5934">
        <v>30.9</v>
      </c>
      <c r="F5934">
        <v>9</v>
      </c>
      <c r="H5934">
        <v>7.1</v>
      </c>
      <c r="I5934">
        <v>3.2</v>
      </c>
      <c r="J5934">
        <v>20.8</v>
      </c>
      <c r="K5934">
        <v>2</v>
      </c>
      <c r="L5934">
        <v>15.2</v>
      </c>
      <c r="M5934">
        <v>4.4000000000000004</v>
      </c>
      <c r="N5934">
        <v>58.9</v>
      </c>
      <c r="O5934">
        <v>3.4</v>
      </c>
      <c r="Q5934">
        <v>2.7</v>
      </c>
      <c r="R5934">
        <v>1.3</v>
      </c>
      <c r="S5934">
        <v>20.5</v>
      </c>
      <c r="T5934">
        <v>0.9</v>
      </c>
      <c r="U5934">
        <v>10.4</v>
      </c>
      <c r="V5934">
        <v>1.5</v>
      </c>
      <c r="W5934">
        <v>103</v>
      </c>
      <c r="X5934">
        <v>4</v>
      </c>
      <c r="Z5934">
        <v>2</v>
      </c>
      <c r="AA5934">
        <v>0</v>
      </c>
      <c r="AB5934">
        <v>69</v>
      </c>
      <c r="AC5934">
        <v>0</v>
      </c>
      <c r="AD5934">
        <v>50</v>
      </c>
      <c r="AE5934">
        <v>0</v>
      </c>
      <c r="AY5934" s="59"/>
    </row>
    <row r="5935" spans="1:51">
      <c r="A5935" s="19">
        <v>43854</v>
      </c>
      <c r="B5935" t="s">
        <v>32</v>
      </c>
      <c r="C5935" s="19">
        <v>43893</v>
      </c>
      <c r="D5935">
        <v>29</v>
      </c>
      <c r="E5935">
        <v>21</v>
      </c>
      <c r="F5935">
        <v>5.6</v>
      </c>
      <c r="H5935">
        <v>9.4</v>
      </c>
      <c r="I5935">
        <v>4.3</v>
      </c>
      <c r="J5935">
        <v>27.5</v>
      </c>
      <c r="K5935">
        <v>2.5</v>
      </c>
      <c r="L5935">
        <v>17.399999999999999</v>
      </c>
      <c r="M5935">
        <v>5</v>
      </c>
      <c r="N5935">
        <v>24.6</v>
      </c>
      <c r="O5935">
        <v>2.6</v>
      </c>
      <c r="Q5935">
        <v>4.7</v>
      </c>
      <c r="R5935">
        <v>1.9</v>
      </c>
      <c r="S5935">
        <v>47.5</v>
      </c>
      <c r="T5935">
        <v>1.5</v>
      </c>
      <c r="U5935">
        <v>14.6</v>
      </c>
      <c r="V5935">
        <v>2.2999999999999998</v>
      </c>
      <c r="W5935">
        <v>9</v>
      </c>
      <c r="X5935">
        <v>0</v>
      </c>
      <c r="Z5935">
        <v>1</v>
      </c>
      <c r="AA5935">
        <v>0</v>
      </c>
      <c r="AB5935">
        <v>12</v>
      </c>
      <c r="AC5935">
        <v>0</v>
      </c>
      <c r="AD5935">
        <v>7</v>
      </c>
      <c r="AE5935">
        <v>0</v>
      </c>
      <c r="AY5935" s="59"/>
    </row>
    <row r="5936" spans="1:51">
      <c r="A5936" s="19">
        <v>43854</v>
      </c>
      <c r="B5936" t="s">
        <v>33</v>
      </c>
      <c r="C5936" s="19">
        <v>43893</v>
      </c>
      <c r="D5936">
        <v>16</v>
      </c>
      <c r="E5936">
        <v>16.600000000000001</v>
      </c>
      <c r="F5936">
        <v>5.6</v>
      </c>
      <c r="H5936">
        <v>8.6999999999999993</v>
      </c>
      <c r="I5936">
        <v>3</v>
      </c>
      <c r="J5936">
        <v>38.9</v>
      </c>
      <c r="K5936">
        <v>1.9</v>
      </c>
      <c r="L5936">
        <v>14.8</v>
      </c>
      <c r="M5936">
        <v>3</v>
      </c>
      <c r="N5936">
        <v>7.4</v>
      </c>
      <c r="O5936">
        <v>1</v>
      </c>
      <c r="Q5936">
        <v>2.1</v>
      </c>
      <c r="R5936">
        <v>0.7</v>
      </c>
      <c r="S5936">
        <v>82</v>
      </c>
      <c r="T5936">
        <v>0.6</v>
      </c>
      <c r="U5936">
        <v>5.0999999999999996</v>
      </c>
      <c r="V5936">
        <v>0.6</v>
      </c>
      <c r="W5936">
        <v>4</v>
      </c>
      <c r="X5936">
        <v>0</v>
      </c>
      <c r="Z5936">
        <v>0</v>
      </c>
      <c r="AA5936">
        <v>0</v>
      </c>
      <c r="AB5936">
        <v>10</v>
      </c>
      <c r="AC5936">
        <v>0</v>
      </c>
      <c r="AD5936">
        <v>2</v>
      </c>
      <c r="AE5936">
        <v>0</v>
      </c>
      <c r="AY5936" s="59"/>
    </row>
    <row r="5937" spans="1:51">
      <c r="A5937" s="19">
        <v>43854</v>
      </c>
      <c r="B5937" t="s">
        <v>34</v>
      </c>
      <c r="C5937" s="19">
        <v>43893</v>
      </c>
      <c r="D5937">
        <v>99</v>
      </c>
      <c r="E5937">
        <v>34.9</v>
      </c>
      <c r="F5937">
        <v>7.8</v>
      </c>
      <c r="H5937">
        <v>6.7</v>
      </c>
      <c r="I5937">
        <v>4.8</v>
      </c>
      <c r="J5937">
        <v>20.3</v>
      </c>
      <c r="K5937">
        <v>1.5</v>
      </c>
      <c r="L5937">
        <v>12.5</v>
      </c>
      <c r="M5937">
        <v>4.0999999999999996</v>
      </c>
      <c r="N5937">
        <v>70.8</v>
      </c>
      <c r="O5937">
        <v>2.2999999999999998</v>
      </c>
      <c r="Q5937">
        <v>1.8</v>
      </c>
      <c r="R5937">
        <v>1.4</v>
      </c>
      <c r="S5937">
        <v>15.7</v>
      </c>
      <c r="T5937">
        <v>0.8</v>
      </c>
      <c r="U5937">
        <v>5.5</v>
      </c>
      <c r="V5937">
        <v>1.3</v>
      </c>
      <c r="W5937">
        <v>57</v>
      </c>
      <c r="X5937">
        <v>1</v>
      </c>
      <c r="Z5937">
        <v>1</v>
      </c>
      <c r="AA5937">
        <v>0</v>
      </c>
      <c r="AB5937">
        <v>33</v>
      </c>
      <c r="AC5937">
        <v>0</v>
      </c>
      <c r="AD5937">
        <v>7</v>
      </c>
      <c r="AE5937">
        <v>0</v>
      </c>
      <c r="AY5937" s="59"/>
    </row>
    <row r="5938" spans="1:51">
      <c r="A5938" s="19">
        <v>43854</v>
      </c>
      <c r="B5938" t="s">
        <v>35</v>
      </c>
      <c r="C5938" s="19">
        <v>43900</v>
      </c>
      <c r="D5938">
        <v>20</v>
      </c>
      <c r="E5938">
        <v>23.7</v>
      </c>
      <c r="F5938">
        <v>6</v>
      </c>
      <c r="H5938">
        <v>8.8000000000000007</v>
      </c>
      <c r="I5938">
        <v>2.7</v>
      </c>
      <c r="J5938">
        <v>31.1</v>
      </c>
      <c r="K5938">
        <v>1.9</v>
      </c>
      <c r="L5938">
        <v>13.6</v>
      </c>
      <c r="M5938">
        <v>4.9000000000000004</v>
      </c>
      <c r="N5938">
        <v>27.5</v>
      </c>
      <c r="O5938">
        <v>1.9</v>
      </c>
      <c r="Q5938">
        <v>3.4</v>
      </c>
      <c r="R5938">
        <v>1.4</v>
      </c>
      <c r="S5938">
        <v>55.5</v>
      </c>
      <c r="T5938">
        <v>1.1000000000000001</v>
      </c>
      <c r="U5938">
        <v>7</v>
      </c>
      <c r="V5938">
        <v>1.8</v>
      </c>
      <c r="W5938">
        <v>8</v>
      </c>
      <c r="X5938">
        <v>0</v>
      </c>
      <c r="Z5938">
        <v>0</v>
      </c>
      <c r="AA5938">
        <v>0</v>
      </c>
      <c r="AB5938">
        <v>10</v>
      </c>
      <c r="AC5938">
        <v>0</v>
      </c>
      <c r="AD5938">
        <v>2</v>
      </c>
      <c r="AE5938">
        <v>0</v>
      </c>
      <c r="AY5938" s="59"/>
    </row>
    <row r="5939" spans="1:51">
      <c r="A5939" s="19">
        <v>43854</v>
      </c>
      <c r="B5939" t="s">
        <v>36</v>
      </c>
      <c r="C5939" s="19">
        <v>43900</v>
      </c>
      <c r="D5939">
        <v>125</v>
      </c>
      <c r="E5939">
        <v>28.9</v>
      </c>
      <c r="F5939">
        <v>7.9</v>
      </c>
      <c r="H5939">
        <v>9.9</v>
      </c>
      <c r="I5939">
        <v>3.8</v>
      </c>
      <c r="J5939">
        <v>22.8</v>
      </c>
      <c r="K5939">
        <v>1.2</v>
      </c>
      <c r="L5939">
        <v>14.5</v>
      </c>
      <c r="M5939">
        <v>3.6</v>
      </c>
      <c r="N5939">
        <v>49.9</v>
      </c>
      <c r="O5939">
        <v>3.3</v>
      </c>
      <c r="Q5939">
        <v>4.9000000000000004</v>
      </c>
      <c r="R5939">
        <v>1.7</v>
      </c>
      <c r="S5939">
        <v>27</v>
      </c>
      <c r="T5939">
        <v>1.1000000000000001</v>
      </c>
      <c r="U5939">
        <v>10.3</v>
      </c>
      <c r="V5939">
        <v>1.5</v>
      </c>
      <c r="W5939">
        <v>58</v>
      </c>
      <c r="X5939">
        <v>1</v>
      </c>
      <c r="Z5939">
        <v>4</v>
      </c>
      <c r="AA5939">
        <v>0</v>
      </c>
      <c r="AB5939">
        <v>45</v>
      </c>
      <c r="AC5939">
        <v>0</v>
      </c>
      <c r="AD5939">
        <v>17</v>
      </c>
      <c r="AE5939">
        <v>0</v>
      </c>
      <c r="AY5939" s="59"/>
    </row>
    <row r="5940" spans="1:51">
      <c r="A5940" s="19">
        <v>43854</v>
      </c>
      <c r="B5940" t="s">
        <v>37</v>
      </c>
      <c r="C5940" s="19">
        <v>43900</v>
      </c>
      <c r="D5940">
        <v>36</v>
      </c>
      <c r="E5940">
        <v>46.3</v>
      </c>
      <c r="F5940">
        <v>8.8000000000000007</v>
      </c>
      <c r="H5940">
        <v>4.9000000000000004</v>
      </c>
      <c r="I5940">
        <v>2.9</v>
      </c>
      <c r="J5940">
        <v>14.2</v>
      </c>
      <c r="K5940">
        <v>2.2999999999999998</v>
      </c>
      <c r="L5940">
        <v>9.6</v>
      </c>
      <c r="M5940">
        <v>3.6</v>
      </c>
      <c r="N5940">
        <v>93.2</v>
      </c>
      <c r="O5940">
        <v>1.1000000000000001</v>
      </c>
      <c r="Q5940">
        <v>0.5</v>
      </c>
      <c r="R5940">
        <v>0.4</v>
      </c>
      <c r="S5940">
        <v>2.6</v>
      </c>
      <c r="T5940">
        <v>0.3</v>
      </c>
      <c r="U5940">
        <v>1.3</v>
      </c>
      <c r="V5940">
        <v>0.3</v>
      </c>
      <c r="W5940">
        <v>30</v>
      </c>
      <c r="X5940">
        <v>1</v>
      </c>
      <c r="Z5940">
        <v>0</v>
      </c>
      <c r="AA5940">
        <v>0</v>
      </c>
      <c r="AB5940">
        <v>4</v>
      </c>
      <c r="AC5940">
        <v>0</v>
      </c>
      <c r="AD5940">
        <v>1</v>
      </c>
      <c r="AE5940">
        <v>0</v>
      </c>
      <c r="AY5940" s="59"/>
    </row>
    <row r="5941" spans="1:51">
      <c r="A5941" s="19">
        <v>43854</v>
      </c>
      <c r="B5941" t="s">
        <v>38</v>
      </c>
      <c r="C5941" s="19">
        <v>43900</v>
      </c>
      <c r="D5941">
        <v>68</v>
      </c>
      <c r="E5941">
        <v>38.799999999999997</v>
      </c>
      <c r="F5941">
        <v>8.6999999999999993</v>
      </c>
      <c r="H5941">
        <v>7.5</v>
      </c>
      <c r="I5941">
        <v>3.4</v>
      </c>
      <c r="J5941">
        <v>17</v>
      </c>
      <c r="K5941">
        <v>1.7</v>
      </c>
      <c r="L5941">
        <v>11.8</v>
      </c>
      <c r="M5941">
        <v>3.8</v>
      </c>
      <c r="N5941">
        <v>80.7</v>
      </c>
      <c r="O5941">
        <v>2.1</v>
      </c>
      <c r="Q5941">
        <v>1.7</v>
      </c>
      <c r="R5941">
        <v>0.9</v>
      </c>
      <c r="S5941">
        <v>8.4</v>
      </c>
      <c r="T5941">
        <v>0.6</v>
      </c>
      <c r="U5941">
        <v>4</v>
      </c>
      <c r="V5941">
        <v>1.2</v>
      </c>
      <c r="W5941">
        <v>43</v>
      </c>
      <c r="X5941">
        <v>1</v>
      </c>
      <c r="Z5941">
        <v>1</v>
      </c>
      <c r="AA5941">
        <v>0</v>
      </c>
      <c r="AB5941">
        <v>19</v>
      </c>
      <c r="AC5941">
        <v>0</v>
      </c>
      <c r="AD5941">
        <v>4</v>
      </c>
      <c r="AE5941">
        <v>0</v>
      </c>
      <c r="AY5941" s="59"/>
    </row>
    <row r="5942" spans="1:51">
      <c r="A5942" s="19">
        <v>43854</v>
      </c>
      <c r="B5942" t="s">
        <v>39</v>
      </c>
      <c r="C5942" s="19">
        <v>43900</v>
      </c>
      <c r="D5942">
        <v>14</v>
      </c>
      <c r="E5942">
        <v>24.6</v>
      </c>
      <c r="F5942">
        <v>5.4</v>
      </c>
      <c r="H5942">
        <v>12.3</v>
      </c>
      <c r="I5942">
        <v>5.0999999999999996</v>
      </c>
      <c r="J5942">
        <v>25.3</v>
      </c>
      <c r="K5942">
        <v>1.4</v>
      </c>
      <c r="L5942">
        <v>14.9</v>
      </c>
      <c r="M5942">
        <v>3.6</v>
      </c>
      <c r="N5942">
        <v>35.200000000000003</v>
      </c>
      <c r="O5942">
        <v>2.5</v>
      </c>
      <c r="Q5942">
        <v>8</v>
      </c>
      <c r="R5942">
        <v>2.5</v>
      </c>
      <c r="S5942">
        <v>37.5</v>
      </c>
      <c r="T5942">
        <v>1.2</v>
      </c>
      <c r="U5942">
        <v>11.1</v>
      </c>
      <c r="V5942">
        <v>1.7</v>
      </c>
      <c r="W5942">
        <v>5</v>
      </c>
      <c r="X5942">
        <v>0</v>
      </c>
      <c r="Z5942">
        <v>1</v>
      </c>
      <c r="AA5942">
        <v>0</v>
      </c>
      <c r="AB5942">
        <v>6</v>
      </c>
      <c r="AC5942">
        <v>0</v>
      </c>
      <c r="AD5942">
        <v>2</v>
      </c>
      <c r="AE5942">
        <v>0</v>
      </c>
      <c r="AY5942" s="59"/>
    </row>
    <row r="5943" spans="1:51">
      <c r="A5943" s="19">
        <v>43854</v>
      </c>
      <c r="B5943" t="s">
        <v>40</v>
      </c>
      <c r="C5943" s="19">
        <v>43900</v>
      </c>
      <c r="D5943">
        <v>89</v>
      </c>
      <c r="E5943">
        <v>20.8</v>
      </c>
      <c r="F5943">
        <v>6.6</v>
      </c>
      <c r="H5943">
        <v>9</v>
      </c>
      <c r="I5943">
        <v>3.9</v>
      </c>
      <c r="J5943">
        <v>26</v>
      </c>
      <c r="K5943">
        <v>2.4</v>
      </c>
      <c r="L5943">
        <v>18.600000000000001</v>
      </c>
      <c r="M5943">
        <v>5.0999999999999996</v>
      </c>
      <c r="N5943">
        <v>24.8</v>
      </c>
      <c r="O5943">
        <v>3.1</v>
      </c>
      <c r="Q5943">
        <v>5.0999999999999996</v>
      </c>
      <c r="R5943">
        <v>2.2999999999999998</v>
      </c>
      <c r="S5943">
        <v>41.8</v>
      </c>
      <c r="T5943">
        <v>1.7</v>
      </c>
      <c r="U5943">
        <v>18.100000000000001</v>
      </c>
      <c r="V5943">
        <v>2.7</v>
      </c>
      <c r="W5943">
        <v>28</v>
      </c>
      <c r="X5943">
        <v>0</v>
      </c>
      <c r="Z5943">
        <v>2</v>
      </c>
      <c r="AA5943">
        <v>0</v>
      </c>
      <c r="AB5943">
        <v>35</v>
      </c>
      <c r="AC5943">
        <v>0</v>
      </c>
      <c r="AD5943">
        <v>25</v>
      </c>
      <c r="AE5943">
        <v>0</v>
      </c>
      <c r="AY5943" s="59"/>
    </row>
    <row r="5944" spans="1:51">
      <c r="A5944" s="19">
        <v>43854</v>
      </c>
      <c r="B5944" t="s">
        <v>41</v>
      </c>
      <c r="C5944" s="19">
        <v>43904</v>
      </c>
      <c r="D5944">
        <v>6</v>
      </c>
      <c r="E5944">
        <v>29.7</v>
      </c>
      <c r="F5944">
        <v>7.4</v>
      </c>
      <c r="H5944">
        <v>8.3000000000000007</v>
      </c>
      <c r="I5944">
        <v>3.4</v>
      </c>
      <c r="J5944">
        <v>22</v>
      </c>
      <c r="K5944">
        <v>1.7</v>
      </c>
      <c r="L5944">
        <v>16</v>
      </c>
      <c r="M5944">
        <v>4.0999999999999996</v>
      </c>
      <c r="N5944">
        <v>52.2</v>
      </c>
      <c r="O5944">
        <v>2.9</v>
      </c>
      <c r="Q5944">
        <v>4.2</v>
      </c>
      <c r="R5944">
        <v>1.7</v>
      </c>
      <c r="S5944">
        <v>24.3</v>
      </c>
      <c r="T5944">
        <v>1</v>
      </c>
      <c r="U5944">
        <v>11.5</v>
      </c>
      <c r="V5944">
        <v>1.7</v>
      </c>
      <c r="W5944">
        <v>3</v>
      </c>
      <c r="X5944">
        <v>0</v>
      </c>
      <c r="Z5944">
        <v>0</v>
      </c>
      <c r="AA5944">
        <v>0</v>
      </c>
      <c r="AB5944">
        <v>2</v>
      </c>
      <c r="AC5944">
        <v>0</v>
      </c>
      <c r="AD5944">
        <v>1</v>
      </c>
      <c r="AE5944">
        <v>0</v>
      </c>
      <c r="AY5944" s="59"/>
    </row>
    <row r="5945" spans="1:51">
      <c r="A5945" s="19">
        <v>43854</v>
      </c>
      <c r="B5945" t="s">
        <v>43</v>
      </c>
      <c r="C5945" s="19">
        <v>43907</v>
      </c>
      <c r="D5945">
        <v>67</v>
      </c>
      <c r="E5945">
        <v>29.2</v>
      </c>
      <c r="F5945">
        <v>7.9</v>
      </c>
      <c r="H5945">
        <v>10.4</v>
      </c>
      <c r="I5945">
        <v>4.0999999999999996</v>
      </c>
      <c r="J5945">
        <v>21.8</v>
      </c>
      <c r="K5945">
        <v>1.4</v>
      </c>
      <c r="L5945">
        <v>14.2</v>
      </c>
      <c r="M5945">
        <v>3.6</v>
      </c>
      <c r="N5945">
        <v>51.1</v>
      </c>
      <c r="O5945">
        <v>3.6</v>
      </c>
      <c r="Q5945">
        <v>5.8</v>
      </c>
      <c r="R5945">
        <v>2.1</v>
      </c>
      <c r="S5945">
        <v>24.5</v>
      </c>
      <c r="T5945">
        <v>1.1000000000000001</v>
      </c>
      <c r="U5945">
        <v>9.5</v>
      </c>
      <c r="V5945">
        <v>1.8</v>
      </c>
      <c r="W5945">
        <v>32</v>
      </c>
      <c r="X5945">
        <v>1</v>
      </c>
      <c r="Z5945">
        <v>2</v>
      </c>
      <c r="AA5945">
        <v>0</v>
      </c>
      <c r="AB5945">
        <v>24</v>
      </c>
      <c r="AC5945">
        <v>0</v>
      </c>
      <c r="AD5945">
        <v>8</v>
      </c>
      <c r="AE5945">
        <v>0</v>
      </c>
      <c r="AY5945" s="59"/>
    </row>
    <row r="5946" spans="1:51">
      <c r="A5946" s="19">
        <v>43854</v>
      </c>
      <c r="B5946" t="s">
        <v>44</v>
      </c>
      <c r="C5946" s="19">
        <v>43907</v>
      </c>
      <c r="D5946">
        <v>219</v>
      </c>
      <c r="E5946">
        <v>30.5</v>
      </c>
      <c r="F5946">
        <v>6.7</v>
      </c>
      <c r="H5946">
        <v>8.6999999999999993</v>
      </c>
      <c r="I5946">
        <v>2.6</v>
      </c>
      <c r="J5946">
        <v>22.5</v>
      </c>
      <c r="K5946">
        <v>2.1</v>
      </c>
      <c r="L5946">
        <v>14.9</v>
      </c>
      <c r="M5946">
        <v>4.5999999999999996</v>
      </c>
      <c r="N5946">
        <v>54.2</v>
      </c>
      <c r="O5946">
        <v>2.4</v>
      </c>
      <c r="Q5946">
        <v>3.9</v>
      </c>
      <c r="R5946">
        <v>1.4</v>
      </c>
      <c r="S5946">
        <v>24.8</v>
      </c>
      <c r="T5946">
        <v>1.5</v>
      </c>
      <c r="U5946">
        <v>9.4</v>
      </c>
      <c r="V5946">
        <v>2</v>
      </c>
      <c r="W5946">
        <v>105</v>
      </c>
      <c r="X5946">
        <v>1</v>
      </c>
      <c r="Z5946">
        <v>4</v>
      </c>
      <c r="AA5946">
        <v>0</v>
      </c>
      <c r="AB5946">
        <v>77</v>
      </c>
      <c r="AC5946">
        <v>0</v>
      </c>
      <c r="AD5946">
        <v>32</v>
      </c>
      <c r="AE5946">
        <v>0</v>
      </c>
      <c r="AY5946" s="59"/>
    </row>
    <row r="5947" spans="1:51">
      <c r="A5947" s="19">
        <v>43854</v>
      </c>
      <c r="B5947" t="s">
        <v>45</v>
      </c>
      <c r="C5947" s="19">
        <v>43907</v>
      </c>
      <c r="D5947">
        <v>155</v>
      </c>
      <c r="E5947">
        <v>36.9</v>
      </c>
      <c r="F5947">
        <v>8.6</v>
      </c>
      <c r="H5947">
        <v>6.2</v>
      </c>
      <c r="I5947">
        <v>3.8</v>
      </c>
      <c r="J5947">
        <v>16.7</v>
      </c>
      <c r="K5947">
        <v>1.7</v>
      </c>
      <c r="L5947">
        <v>15</v>
      </c>
      <c r="M5947">
        <v>3.8</v>
      </c>
      <c r="N5947">
        <v>74.599999999999994</v>
      </c>
      <c r="O5947">
        <v>2.9</v>
      </c>
      <c r="Q5947">
        <v>2.1</v>
      </c>
      <c r="R5947">
        <v>1.3</v>
      </c>
      <c r="S5947">
        <v>9.4</v>
      </c>
      <c r="T5947">
        <v>0.8</v>
      </c>
      <c r="U5947">
        <v>7.6</v>
      </c>
      <c r="V5947">
        <v>1.1000000000000001</v>
      </c>
      <c r="W5947">
        <v>89</v>
      </c>
      <c r="X5947">
        <v>2</v>
      </c>
      <c r="Z5947">
        <v>1</v>
      </c>
      <c r="AA5947">
        <v>0</v>
      </c>
      <c r="AB5947">
        <v>40</v>
      </c>
      <c r="AC5947">
        <v>0</v>
      </c>
      <c r="AD5947">
        <v>23</v>
      </c>
      <c r="AE5947">
        <v>0</v>
      </c>
      <c r="AY5947" s="59"/>
    </row>
    <row r="5948" spans="1:51">
      <c r="A5948" s="19">
        <v>43854</v>
      </c>
      <c r="B5948" t="s">
        <v>42</v>
      </c>
      <c r="C5948" s="19">
        <v>43907</v>
      </c>
      <c r="D5948">
        <v>136</v>
      </c>
      <c r="E5948">
        <v>28.3</v>
      </c>
      <c r="F5948">
        <v>7.1</v>
      </c>
      <c r="H5948">
        <v>11.5</v>
      </c>
      <c r="I5948">
        <v>4.5999999999999996</v>
      </c>
      <c r="J5948">
        <v>21.3</v>
      </c>
      <c r="K5948">
        <v>1.3</v>
      </c>
      <c r="L5948">
        <v>14.9</v>
      </c>
      <c r="M5948">
        <v>3.6</v>
      </c>
      <c r="N5948">
        <v>48.6</v>
      </c>
      <c r="O5948">
        <v>3.3</v>
      </c>
      <c r="Q5948">
        <v>7.1</v>
      </c>
      <c r="R5948">
        <v>2.4</v>
      </c>
      <c r="S5948">
        <v>24.5</v>
      </c>
      <c r="T5948">
        <v>1.2</v>
      </c>
      <c r="U5948">
        <v>10.8</v>
      </c>
      <c r="V5948">
        <v>1.7</v>
      </c>
      <c r="W5948">
        <v>62</v>
      </c>
      <c r="X5948">
        <v>1</v>
      </c>
      <c r="Z5948">
        <v>7</v>
      </c>
      <c r="AA5948">
        <v>0</v>
      </c>
      <c r="AB5948">
        <v>46</v>
      </c>
      <c r="AC5948">
        <v>0</v>
      </c>
      <c r="AD5948">
        <v>20</v>
      </c>
      <c r="AE5948">
        <v>0</v>
      </c>
      <c r="AY5948" s="59"/>
    </row>
    <row r="5949" spans="1:51">
      <c r="A5949" s="19">
        <v>43854</v>
      </c>
      <c r="B5949" t="s">
        <v>46</v>
      </c>
      <c r="C5949" s="19">
        <v>43914</v>
      </c>
      <c r="D5949">
        <v>105</v>
      </c>
      <c r="E5949">
        <v>41.5</v>
      </c>
      <c r="F5949">
        <v>9.8000000000000007</v>
      </c>
      <c r="H5949">
        <v>6.1</v>
      </c>
      <c r="I5949">
        <v>3</v>
      </c>
      <c r="J5949">
        <v>16</v>
      </c>
      <c r="K5949">
        <v>2</v>
      </c>
      <c r="L5949">
        <v>10.5</v>
      </c>
      <c r="M5949">
        <v>3.7</v>
      </c>
      <c r="N5949">
        <v>83.9</v>
      </c>
      <c r="O5949">
        <v>2.4</v>
      </c>
      <c r="Q5949">
        <v>1.5</v>
      </c>
      <c r="R5949">
        <v>0.8</v>
      </c>
      <c r="S5949">
        <v>6.5</v>
      </c>
      <c r="T5949">
        <v>0.7</v>
      </c>
      <c r="U5949">
        <v>2.9</v>
      </c>
      <c r="V5949">
        <v>1</v>
      </c>
      <c r="W5949">
        <v>71</v>
      </c>
      <c r="X5949">
        <v>3</v>
      </c>
      <c r="Z5949">
        <v>0</v>
      </c>
      <c r="AA5949">
        <v>0</v>
      </c>
      <c r="AB5949">
        <v>27</v>
      </c>
      <c r="AC5949">
        <v>0</v>
      </c>
      <c r="AD5949">
        <v>4</v>
      </c>
      <c r="AE5949">
        <v>0</v>
      </c>
      <c r="AY5949" s="59"/>
    </row>
    <row r="5950" spans="1:51">
      <c r="A5950" s="19">
        <v>43854</v>
      </c>
      <c r="B5950" t="s">
        <v>47</v>
      </c>
      <c r="C5950" s="19">
        <v>43919</v>
      </c>
      <c r="D5950">
        <v>51</v>
      </c>
      <c r="E5950">
        <v>29.7</v>
      </c>
      <c r="F5950">
        <v>7.4</v>
      </c>
      <c r="H5950">
        <v>8.3000000000000007</v>
      </c>
      <c r="I5950">
        <v>3.4</v>
      </c>
      <c r="J5950">
        <v>22</v>
      </c>
      <c r="K5950">
        <v>1.7</v>
      </c>
      <c r="L5950">
        <v>16</v>
      </c>
      <c r="M5950">
        <v>4.0999999999999996</v>
      </c>
      <c r="N5950">
        <v>50.1</v>
      </c>
      <c r="O5950">
        <v>3.7</v>
      </c>
      <c r="Q5950">
        <v>4.3</v>
      </c>
      <c r="R5950">
        <v>1.9</v>
      </c>
      <c r="S5950">
        <v>24.3</v>
      </c>
      <c r="T5950">
        <v>1.4</v>
      </c>
      <c r="U5950">
        <v>11.8</v>
      </c>
      <c r="V5950">
        <v>2.2000000000000002</v>
      </c>
      <c r="W5950">
        <v>22</v>
      </c>
      <c r="X5950">
        <v>0</v>
      </c>
      <c r="Z5950">
        <v>1</v>
      </c>
      <c r="AA5950">
        <v>0</v>
      </c>
      <c r="AB5950">
        <v>16</v>
      </c>
      <c r="AC5950">
        <v>0</v>
      </c>
      <c r="AD5950">
        <v>12</v>
      </c>
      <c r="AE5950">
        <v>0</v>
      </c>
      <c r="AY5950" s="59"/>
    </row>
    <row r="5951" spans="1:51">
      <c r="A5951" s="19">
        <v>43854</v>
      </c>
      <c r="B5951" t="s">
        <v>48</v>
      </c>
      <c r="C5951" s="19">
        <v>43925</v>
      </c>
      <c r="D5951">
        <v>15</v>
      </c>
      <c r="E5951">
        <v>28.6</v>
      </c>
      <c r="F5951">
        <v>5.9</v>
      </c>
      <c r="H5951">
        <v>8.1</v>
      </c>
      <c r="I5951">
        <v>2.6</v>
      </c>
      <c r="J5951">
        <v>23.8</v>
      </c>
      <c r="K5951">
        <v>2.4</v>
      </c>
      <c r="L5951">
        <v>16.7</v>
      </c>
      <c r="M5951">
        <v>4.4000000000000004</v>
      </c>
      <c r="N5951">
        <v>45.3</v>
      </c>
      <c r="O5951">
        <v>2.8</v>
      </c>
      <c r="Q5951">
        <v>4.2</v>
      </c>
      <c r="R5951">
        <v>1.9</v>
      </c>
      <c r="S5951">
        <v>28.8</v>
      </c>
      <c r="T5951">
        <v>1.6</v>
      </c>
      <c r="U5951">
        <v>13</v>
      </c>
      <c r="V5951">
        <v>2.1</v>
      </c>
      <c r="W5951">
        <v>6</v>
      </c>
      <c r="X5951">
        <v>0</v>
      </c>
      <c r="Z5951">
        <v>0</v>
      </c>
      <c r="AA5951">
        <v>0</v>
      </c>
      <c r="AB5951">
        <v>5</v>
      </c>
      <c r="AC5951">
        <v>0</v>
      </c>
      <c r="AD5951">
        <v>4</v>
      </c>
      <c r="AE5951">
        <v>0</v>
      </c>
      <c r="AY5951" s="59"/>
    </row>
    <row r="5952" spans="1:51">
      <c r="A5952" s="19">
        <v>43854</v>
      </c>
      <c r="B5952" t="s">
        <v>49</v>
      </c>
      <c r="C5952" s="19">
        <v>43925</v>
      </c>
      <c r="D5952">
        <v>24</v>
      </c>
      <c r="E5952">
        <v>21.9</v>
      </c>
      <c r="F5952">
        <v>7.1</v>
      </c>
      <c r="H5952">
        <v>7.4</v>
      </c>
      <c r="I5952">
        <v>2.8</v>
      </c>
      <c r="J5952">
        <v>26.8</v>
      </c>
      <c r="K5952">
        <v>2.7</v>
      </c>
      <c r="L5952">
        <v>18.2</v>
      </c>
      <c r="M5952">
        <v>5.7</v>
      </c>
      <c r="N5952">
        <v>25.9</v>
      </c>
      <c r="O5952">
        <v>4</v>
      </c>
      <c r="Q5952">
        <v>4.0999999999999996</v>
      </c>
      <c r="R5952">
        <v>2.2999999999999998</v>
      </c>
      <c r="S5952">
        <v>41.3</v>
      </c>
      <c r="T5952">
        <v>2</v>
      </c>
      <c r="U5952">
        <v>17</v>
      </c>
      <c r="V5952">
        <v>3</v>
      </c>
      <c r="W5952">
        <v>8</v>
      </c>
      <c r="X5952">
        <v>0</v>
      </c>
      <c r="Z5952">
        <v>0</v>
      </c>
      <c r="AA5952">
        <v>0</v>
      </c>
      <c r="AB5952">
        <v>10</v>
      </c>
      <c r="AC5952">
        <v>0</v>
      </c>
      <c r="AD5952">
        <v>7</v>
      </c>
      <c r="AE5952">
        <v>0</v>
      </c>
      <c r="AY5952" s="59"/>
    </row>
    <row r="5953" spans="1:51">
      <c r="A5953" s="19">
        <v>43854</v>
      </c>
      <c r="B5953" t="s">
        <v>50</v>
      </c>
      <c r="C5953" s="19">
        <v>43925</v>
      </c>
      <c r="D5953">
        <v>54</v>
      </c>
      <c r="E5953">
        <v>45.8</v>
      </c>
      <c r="F5953">
        <v>7.6</v>
      </c>
      <c r="H5953">
        <v>5.3</v>
      </c>
      <c r="I5953">
        <v>3</v>
      </c>
      <c r="J5953">
        <v>15</v>
      </c>
      <c r="K5953">
        <v>2.2000000000000002</v>
      </c>
      <c r="L5953">
        <v>10</v>
      </c>
      <c r="M5953">
        <v>3.7</v>
      </c>
      <c r="N5953">
        <v>89.4</v>
      </c>
      <c r="O5953">
        <v>1.3</v>
      </c>
      <c r="Q5953">
        <v>0.9</v>
      </c>
      <c r="R5953">
        <v>0.7</v>
      </c>
      <c r="S5953">
        <v>3.9</v>
      </c>
      <c r="T5953">
        <v>0.4</v>
      </c>
      <c r="U5953">
        <v>2.2000000000000002</v>
      </c>
      <c r="V5953">
        <v>0.8</v>
      </c>
      <c r="W5953">
        <v>43</v>
      </c>
      <c r="X5953">
        <v>1</v>
      </c>
      <c r="Z5953">
        <v>0</v>
      </c>
      <c r="AA5953">
        <v>0</v>
      </c>
      <c r="AB5953">
        <v>8</v>
      </c>
      <c r="AC5953">
        <v>0</v>
      </c>
      <c r="AD5953">
        <v>2</v>
      </c>
      <c r="AE5953">
        <v>0</v>
      </c>
      <c r="AY5953" s="59"/>
    </row>
    <row r="5954" spans="1:51">
      <c r="A5954" s="19">
        <v>43854</v>
      </c>
      <c r="B5954" t="s">
        <v>51</v>
      </c>
      <c r="C5954" s="19">
        <v>43925</v>
      </c>
      <c r="D5954">
        <v>14</v>
      </c>
      <c r="E5954">
        <v>27.7</v>
      </c>
      <c r="F5954">
        <v>5.2</v>
      </c>
      <c r="H5954">
        <v>9</v>
      </c>
      <c r="I5954">
        <v>2.9</v>
      </c>
      <c r="J5954">
        <v>25.5</v>
      </c>
      <c r="K5954">
        <v>2.5</v>
      </c>
      <c r="L5954">
        <v>15.4</v>
      </c>
      <c r="M5954">
        <v>4.4000000000000004</v>
      </c>
      <c r="N5954">
        <v>41.9</v>
      </c>
      <c r="O5954">
        <v>2.7</v>
      </c>
      <c r="Q5954">
        <v>4.9000000000000004</v>
      </c>
      <c r="R5954">
        <v>1.8</v>
      </c>
      <c r="S5954">
        <v>33.200000000000003</v>
      </c>
      <c r="T5954">
        <v>1.7</v>
      </c>
      <c r="U5954">
        <v>11.1</v>
      </c>
      <c r="V5954">
        <v>2.2999999999999998</v>
      </c>
      <c r="W5954">
        <v>6</v>
      </c>
      <c r="X5954">
        <v>0</v>
      </c>
      <c r="Z5954">
        <v>0</v>
      </c>
      <c r="AA5954">
        <v>0</v>
      </c>
      <c r="AB5954">
        <v>5</v>
      </c>
      <c r="AC5954">
        <v>0</v>
      </c>
      <c r="AD5954">
        <v>3</v>
      </c>
      <c r="AE5954">
        <v>0</v>
      </c>
      <c r="AY5954" s="59"/>
    </row>
    <row r="5955" spans="1:51">
      <c r="A5955" s="19">
        <v>43854</v>
      </c>
      <c r="B5955" t="s">
        <v>52</v>
      </c>
      <c r="C5955" s="19">
        <v>43928</v>
      </c>
      <c r="D5955">
        <v>84</v>
      </c>
      <c r="E5955">
        <v>24.1</v>
      </c>
      <c r="F5955">
        <v>7.8</v>
      </c>
      <c r="H5955">
        <v>11.2</v>
      </c>
      <c r="I5955">
        <v>4.5999999999999996</v>
      </c>
      <c r="J5955">
        <v>23.5</v>
      </c>
      <c r="K5955">
        <v>1.4</v>
      </c>
      <c r="L5955">
        <v>15.8</v>
      </c>
      <c r="M5955">
        <v>4.0999999999999996</v>
      </c>
      <c r="N5955">
        <v>34.6</v>
      </c>
      <c r="O5955">
        <v>4.5999999999999996</v>
      </c>
      <c r="Q5955">
        <v>7.9</v>
      </c>
      <c r="R5955">
        <v>3.1</v>
      </c>
      <c r="S5955">
        <v>31.8</v>
      </c>
      <c r="T5955">
        <v>1.8</v>
      </c>
      <c r="U5955">
        <v>13</v>
      </c>
      <c r="V5955">
        <v>2.9</v>
      </c>
      <c r="W5955">
        <v>30</v>
      </c>
      <c r="X5955">
        <v>1</v>
      </c>
      <c r="Z5955">
        <v>4</v>
      </c>
      <c r="AA5955">
        <v>0</v>
      </c>
      <c r="AB5955">
        <v>29</v>
      </c>
      <c r="AC5955">
        <v>0</v>
      </c>
      <c r="AD5955">
        <v>20</v>
      </c>
      <c r="AE5955">
        <v>0</v>
      </c>
      <c r="AY5955" s="59"/>
    </row>
    <row r="5956" spans="1:51">
      <c r="A5956" s="19">
        <v>43854</v>
      </c>
      <c r="B5956" t="s">
        <v>53</v>
      </c>
      <c r="C5956" s="19">
        <v>43949</v>
      </c>
      <c r="D5956">
        <v>60</v>
      </c>
      <c r="E5956">
        <v>23.3</v>
      </c>
      <c r="F5956">
        <v>8.5</v>
      </c>
      <c r="H5956">
        <v>10.199999999999999</v>
      </c>
      <c r="I5956">
        <v>3.2</v>
      </c>
      <c r="J5956">
        <v>22.7</v>
      </c>
      <c r="K5956">
        <v>2.5</v>
      </c>
      <c r="L5956">
        <v>18.5</v>
      </c>
      <c r="M5956">
        <v>3.9</v>
      </c>
      <c r="N5956">
        <v>30.5</v>
      </c>
      <c r="O5956">
        <v>5.8</v>
      </c>
      <c r="Q5956">
        <v>7.5</v>
      </c>
      <c r="R5956">
        <v>2.7</v>
      </c>
      <c r="S5956">
        <v>28.8</v>
      </c>
      <c r="T5956">
        <v>2.8</v>
      </c>
      <c r="U5956">
        <v>18.7</v>
      </c>
      <c r="V5956">
        <v>2.9</v>
      </c>
      <c r="W5956">
        <v>21</v>
      </c>
      <c r="X5956">
        <v>1</v>
      </c>
      <c r="Z5956">
        <v>2</v>
      </c>
      <c r="AA5956">
        <v>0</v>
      </c>
      <c r="AB5956">
        <v>20</v>
      </c>
      <c r="AC5956">
        <v>0</v>
      </c>
      <c r="AD5956">
        <v>16</v>
      </c>
      <c r="AE5956">
        <v>0</v>
      </c>
      <c r="AY5956" s="59"/>
    </row>
    <row r="5957" spans="1:51">
      <c r="A5957" s="19">
        <v>43854</v>
      </c>
      <c r="B5957" t="s">
        <v>54</v>
      </c>
      <c r="C5957" s="19">
        <v>43949</v>
      </c>
      <c r="D5957">
        <v>21</v>
      </c>
      <c r="E5957">
        <v>34.9</v>
      </c>
      <c r="F5957">
        <v>7.5</v>
      </c>
      <c r="H5957">
        <v>8.6</v>
      </c>
      <c r="I5957">
        <v>2.2000000000000002</v>
      </c>
      <c r="J5957">
        <v>19.600000000000001</v>
      </c>
      <c r="K5957">
        <v>1.9</v>
      </c>
      <c r="L5957">
        <v>14.7</v>
      </c>
      <c r="M5957">
        <v>3.2</v>
      </c>
      <c r="N5957">
        <v>61.1</v>
      </c>
      <c r="O5957">
        <v>3.3</v>
      </c>
      <c r="Q5957">
        <v>4.2</v>
      </c>
      <c r="R5957">
        <v>1.7</v>
      </c>
      <c r="S5957">
        <v>16.2</v>
      </c>
      <c r="T5957">
        <v>1.5</v>
      </c>
      <c r="U5957">
        <v>9.4</v>
      </c>
      <c r="V5957">
        <v>2.1</v>
      </c>
      <c r="W5957">
        <v>12</v>
      </c>
      <c r="X5957">
        <v>0</v>
      </c>
      <c r="Z5957">
        <v>0</v>
      </c>
      <c r="AA5957">
        <v>0</v>
      </c>
      <c r="AB5957">
        <v>6</v>
      </c>
      <c r="AC5957">
        <v>0</v>
      </c>
      <c r="AD5957">
        <v>3</v>
      </c>
      <c r="AE5957">
        <v>0</v>
      </c>
      <c r="AY5957" s="59"/>
    </row>
    <row r="5958" spans="1:51">
      <c r="A5958" s="19">
        <v>43854</v>
      </c>
      <c r="B5958" t="s">
        <v>55</v>
      </c>
      <c r="C5958" s="19">
        <v>43949</v>
      </c>
      <c r="D5958">
        <v>96</v>
      </c>
      <c r="E5958">
        <v>30.6</v>
      </c>
      <c r="F5958">
        <v>8.3000000000000007</v>
      </c>
      <c r="H5958">
        <v>8.4</v>
      </c>
      <c r="I5958">
        <v>2.2999999999999998</v>
      </c>
      <c r="J5958">
        <v>20.7</v>
      </c>
      <c r="K5958">
        <v>2.6</v>
      </c>
      <c r="L5958">
        <v>16.100000000000001</v>
      </c>
      <c r="M5958">
        <v>3.5</v>
      </c>
      <c r="N5958">
        <v>50.3</v>
      </c>
      <c r="O5958">
        <v>4.7</v>
      </c>
      <c r="Q5958">
        <v>4.8</v>
      </c>
      <c r="R5958">
        <v>2</v>
      </c>
      <c r="S5958">
        <v>20.8</v>
      </c>
      <c r="T5958">
        <v>2.1</v>
      </c>
      <c r="U5958">
        <v>12.5</v>
      </c>
      <c r="V5958">
        <v>2.5</v>
      </c>
      <c r="W5958">
        <v>43</v>
      </c>
      <c r="X5958">
        <v>1</v>
      </c>
      <c r="Z5958">
        <v>1</v>
      </c>
      <c r="AA5958">
        <v>0</v>
      </c>
      <c r="AB5958">
        <v>29</v>
      </c>
      <c r="AC5958">
        <v>0</v>
      </c>
      <c r="AD5958">
        <v>22</v>
      </c>
      <c r="AE5958">
        <v>0</v>
      </c>
      <c r="AY5958" s="59"/>
    </row>
    <row r="5959" spans="1:51">
      <c r="A5959" s="19">
        <v>43854</v>
      </c>
      <c r="B5959" t="s">
        <v>56</v>
      </c>
      <c r="C5959" s="19">
        <v>43949</v>
      </c>
      <c r="D5959">
        <v>274</v>
      </c>
      <c r="E5959">
        <v>28.7</v>
      </c>
      <c r="F5959">
        <v>13.8</v>
      </c>
      <c r="H5959">
        <v>8.1999999999999993</v>
      </c>
      <c r="I5959">
        <v>2.2000000000000002</v>
      </c>
      <c r="J5959">
        <v>20</v>
      </c>
      <c r="K5959">
        <v>1.9</v>
      </c>
      <c r="L5959">
        <v>14.4</v>
      </c>
      <c r="M5959">
        <v>3.4</v>
      </c>
      <c r="N5959">
        <v>45.9</v>
      </c>
      <c r="O5959">
        <v>9.9</v>
      </c>
      <c r="Q5959">
        <v>5.5</v>
      </c>
      <c r="R5959">
        <v>2.4</v>
      </c>
      <c r="S5959">
        <v>20.6</v>
      </c>
      <c r="T5959">
        <v>1.9</v>
      </c>
      <c r="U5959">
        <v>11.1</v>
      </c>
      <c r="V5959">
        <v>2.4</v>
      </c>
      <c r="W5959">
        <v>121</v>
      </c>
      <c r="X5959">
        <v>30</v>
      </c>
      <c r="Z5959">
        <v>4</v>
      </c>
      <c r="AA5959">
        <v>0</v>
      </c>
      <c r="AB5959">
        <v>84</v>
      </c>
      <c r="AC5959">
        <v>0</v>
      </c>
      <c r="AD5959">
        <v>35</v>
      </c>
      <c r="AE5959">
        <v>0</v>
      </c>
      <c r="AY5959" s="59"/>
    </row>
    <row r="5960" spans="1:51">
      <c r="A5960" s="19">
        <v>43854</v>
      </c>
      <c r="B5960" t="s">
        <v>57</v>
      </c>
      <c r="C5960" s="19">
        <v>43949</v>
      </c>
      <c r="D5960">
        <v>186</v>
      </c>
      <c r="E5960">
        <v>31.6</v>
      </c>
      <c r="F5960">
        <v>7.6</v>
      </c>
      <c r="H5960">
        <v>10.5</v>
      </c>
      <c r="I5960">
        <v>4</v>
      </c>
      <c r="J5960">
        <v>20.6</v>
      </c>
      <c r="K5960">
        <v>1.2</v>
      </c>
      <c r="L5960">
        <v>13.6</v>
      </c>
      <c r="M5960">
        <v>3.5</v>
      </c>
      <c r="N5960">
        <v>53.8</v>
      </c>
      <c r="O5960">
        <v>4.2</v>
      </c>
      <c r="Q5960">
        <v>6.4</v>
      </c>
      <c r="R5960">
        <v>2.7</v>
      </c>
      <c r="S5960">
        <v>19.899999999999999</v>
      </c>
      <c r="T5960">
        <v>1.5</v>
      </c>
      <c r="U5960">
        <v>8.6999999999999993</v>
      </c>
      <c r="V5960">
        <v>2.4</v>
      </c>
      <c r="W5960">
        <v>96</v>
      </c>
      <c r="X5960">
        <v>2</v>
      </c>
      <c r="Z5960">
        <v>7</v>
      </c>
      <c r="AA5960">
        <v>0</v>
      </c>
      <c r="AB5960">
        <v>62</v>
      </c>
      <c r="AC5960">
        <v>0</v>
      </c>
      <c r="AD5960">
        <v>19</v>
      </c>
      <c r="AE5960">
        <v>0</v>
      </c>
      <c r="AY5960" s="59"/>
    </row>
    <row r="5961" spans="1:51">
      <c r="A5961" s="19">
        <v>43854</v>
      </c>
      <c r="B5961" t="s">
        <v>58</v>
      </c>
      <c r="C5961" s="19">
        <v>43949</v>
      </c>
      <c r="D5961">
        <v>26</v>
      </c>
      <c r="E5961">
        <v>23.7</v>
      </c>
      <c r="F5961">
        <v>7.8</v>
      </c>
      <c r="H5961">
        <v>10.5</v>
      </c>
      <c r="I5961">
        <v>2.8</v>
      </c>
      <c r="J5961">
        <v>23.3</v>
      </c>
      <c r="K5961">
        <v>2.4</v>
      </c>
      <c r="L5961">
        <v>18.2</v>
      </c>
      <c r="M5961">
        <v>3.9</v>
      </c>
      <c r="N5961">
        <v>31.2</v>
      </c>
      <c r="O5961">
        <v>5.5</v>
      </c>
      <c r="Q5961">
        <v>7.9</v>
      </c>
      <c r="R5961">
        <v>2.6</v>
      </c>
      <c r="S5961">
        <v>29.6</v>
      </c>
      <c r="T5961">
        <v>2.4</v>
      </c>
      <c r="U5961">
        <v>17.5</v>
      </c>
      <c r="V5961">
        <v>2.9</v>
      </c>
      <c r="W5961">
        <v>9</v>
      </c>
      <c r="X5961">
        <v>0</v>
      </c>
      <c r="Z5961">
        <v>1</v>
      </c>
      <c r="AA5961">
        <v>0</v>
      </c>
      <c r="AB5961">
        <v>9</v>
      </c>
      <c r="AC5961">
        <v>0</v>
      </c>
      <c r="AD5961">
        <v>7</v>
      </c>
      <c r="AE5961">
        <v>0</v>
      </c>
      <c r="AY5961" s="59"/>
    </row>
    <row r="5962" spans="1:51">
      <c r="A5962" s="19">
        <v>43854</v>
      </c>
      <c r="B5962" t="s">
        <v>59</v>
      </c>
      <c r="C5962" s="19">
        <v>43953</v>
      </c>
      <c r="D5962">
        <v>7</v>
      </c>
      <c r="E5962">
        <v>29.7</v>
      </c>
      <c r="F5962">
        <v>7.4</v>
      </c>
      <c r="H5962">
        <v>8.3000000000000007</v>
      </c>
      <c r="I5962">
        <v>3.4</v>
      </c>
      <c r="J5962">
        <v>22</v>
      </c>
      <c r="K5962">
        <v>1.7</v>
      </c>
      <c r="L5962">
        <v>16</v>
      </c>
      <c r="M5962">
        <v>4.0999999999999996</v>
      </c>
      <c r="N5962">
        <v>46.2</v>
      </c>
      <c r="O5962">
        <v>4.4000000000000004</v>
      </c>
      <c r="Q5962">
        <v>5.4</v>
      </c>
      <c r="R5962">
        <v>2.5</v>
      </c>
      <c r="S5962">
        <v>24.1</v>
      </c>
      <c r="T5962">
        <v>2</v>
      </c>
      <c r="U5962">
        <v>12.6</v>
      </c>
      <c r="V5962">
        <v>2.5</v>
      </c>
      <c r="W5962">
        <v>3</v>
      </c>
      <c r="X5962">
        <v>0</v>
      </c>
      <c r="Z5962">
        <v>0</v>
      </c>
      <c r="AA5962">
        <v>0</v>
      </c>
      <c r="AB5962">
        <v>2</v>
      </c>
      <c r="AC5962">
        <v>0</v>
      </c>
      <c r="AD5962">
        <v>2</v>
      </c>
      <c r="AE5962">
        <v>0</v>
      </c>
      <c r="AY5962" s="59"/>
    </row>
    <row r="5963" spans="1:51">
      <c r="A5963" s="19">
        <v>43854</v>
      </c>
      <c r="B5963" t="s">
        <v>60</v>
      </c>
      <c r="C5963" s="19">
        <v>43953</v>
      </c>
      <c r="D5963">
        <v>39</v>
      </c>
      <c r="E5963">
        <v>22.9</v>
      </c>
      <c r="F5963">
        <v>5.7</v>
      </c>
      <c r="H5963">
        <v>11.9</v>
      </c>
      <c r="I5963">
        <v>6.3</v>
      </c>
      <c r="J5963">
        <v>25.4</v>
      </c>
      <c r="K5963">
        <v>1.1000000000000001</v>
      </c>
      <c r="L5963">
        <v>15.3</v>
      </c>
      <c r="M5963">
        <v>4</v>
      </c>
      <c r="N5963">
        <v>28.9</v>
      </c>
      <c r="O5963">
        <v>3.9</v>
      </c>
      <c r="Q5963">
        <v>9.1</v>
      </c>
      <c r="R5963">
        <v>4.3</v>
      </c>
      <c r="S5963">
        <v>35.5</v>
      </c>
      <c r="T5963">
        <v>2.1</v>
      </c>
      <c r="U5963">
        <v>12.7</v>
      </c>
      <c r="V5963">
        <v>3.2</v>
      </c>
      <c r="W5963">
        <v>13</v>
      </c>
      <c r="X5963">
        <v>0</v>
      </c>
      <c r="Z5963">
        <v>2</v>
      </c>
      <c r="AA5963">
        <v>0</v>
      </c>
      <c r="AB5963">
        <v>15</v>
      </c>
      <c r="AC5963">
        <v>0</v>
      </c>
      <c r="AD5963">
        <v>9</v>
      </c>
      <c r="AE5963">
        <v>0</v>
      </c>
      <c r="AY5963" s="59"/>
    </row>
    <row r="5964" spans="1:51">
      <c r="A5964" s="19">
        <v>43854</v>
      </c>
      <c r="B5964" t="s">
        <v>61</v>
      </c>
      <c r="C5964" s="19">
        <v>43956</v>
      </c>
      <c r="D5964">
        <v>82</v>
      </c>
      <c r="E5964">
        <v>26.6</v>
      </c>
      <c r="F5964">
        <v>5.2</v>
      </c>
      <c r="H5964">
        <v>14.5</v>
      </c>
      <c r="I5964">
        <v>5</v>
      </c>
      <c r="J5964">
        <v>21.7</v>
      </c>
      <c r="K5964">
        <v>1</v>
      </c>
      <c r="L5964">
        <v>15</v>
      </c>
      <c r="M5964">
        <v>3.7</v>
      </c>
      <c r="N5964">
        <v>38.299999999999997</v>
      </c>
      <c r="O5964">
        <v>3.8</v>
      </c>
      <c r="Q5964">
        <v>11.7</v>
      </c>
      <c r="R5964">
        <v>3.6</v>
      </c>
      <c r="S5964">
        <v>25.1</v>
      </c>
      <c r="T5964">
        <v>2</v>
      </c>
      <c r="U5964">
        <v>12.2</v>
      </c>
      <c r="V5964">
        <v>2.9</v>
      </c>
      <c r="W5964">
        <v>32</v>
      </c>
      <c r="X5964">
        <v>0</v>
      </c>
      <c r="Z5964">
        <v>11</v>
      </c>
      <c r="AA5964">
        <v>0</v>
      </c>
      <c r="AB5964">
        <v>27</v>
      </c>
      <c r="AC5964">
        <v>0</v>
      </c>
      <c r="AD5964">
        <v>12</v>
      </c>
      <c r="AE5964">
        <v>0</v>
      </c>
      <c r="AY5964" s="59"/>
    </row>
    <row r="5965" spans="1:51">
      <c r="A5965" s="19">
        <v>43854</v>
      </c>
      <c r="B5965" t="s">
        <v>62</v>
      </c>
      <c r="C5965" s="19">
        <v>43963</v>
      </c>
      <c r="D5965">
        <v>29</v>
      </c>
      <c r="E5965">
        <v>23.3</v>
      </c>
      <c r="F5965">
        <v>6.6</v>
      </c>
      <c r="H5965">
        <v>11.8</v>
      </c>
      <c r="I5965">
        <v>6.2</v>
      </c>
      <c r="J5965">
        <v>24.7</v>
      </c>
      <c r="K5965">
        <v>1.1000000000000001</v>
      </c>
      <c r="L5965">
        <v>14.9</v>
      </c>
      <c r="M5965">
        <v>4</v>
      </c>
      <c r="N5965">
        <v>30.2</v>
      </c>
      <c r="O5965">
        <v>4.5999999999999996</v>
      </c>
      <c r="Q5965">
        <v>9</v>
      </c>
      <c r="R5965">
        <v>4.8</v>
      </c>
      <c r="S5965">
        <v>33</v>
      </c>
      <c r="T5965">
        <v>2.2999999999999998</v>
      </c>
      <c r="U5965">
        <v>12.5</v>
      </c>
      <c r="V5965">
        <v>3.2</v>
      </c>
      <c r="W5965">
        <v>11</v>
      </c>
      <c r="X5965">
        <v>0</v>
      </c>
      <c r="Z5965">
        <v>2</v>
      </c>
      <c r="AA5965">
        <v>0</v>
      </c>
      <c r="AB5965">
        <v>12</v>
      </c>
      <c r="AC5965">
        <v>0</v>
      </c>
      <c r="AD5965">
        <v>4</v>
      </c>
      <c r="AE5965">
        <v>0</v>
      </c>
      <c r="AY5965" s="59"/>
    </row>
    <row r="5966" spans="1:51">
      <c r="A5966" s="19">
        <v>43854</v>
      </c>
      <c r="B5966" t="s">
        <v>63</v>
      </c>
      <c r="C5966" s="19">
        <v>43963</v>
      </c>
      <c r="D5966">
        <v>28</v>
      </c>
      <c r="E5966">
        <v>34</v>
      </c>
      <c r="F5966">
        <v>8.1999999999999993</v>
      </c>
      <c r="H5966">
        <v>8.4</v>
      </c>
      <c r="I5966">
        <v>3.9</v>
      </c>
      <c r="J5966">
        <v>24.6</v>
      </c>
      <c r="K5966">
        <v>1.9</v>
      </c>
      <c r="L5966">
        <v>7.9</v>
      </c>
      <c r="M5966">
        <v>3.7</v>
      </c>
      <c r="N5966">
        <v>54.7</v>
      </c>
      <c r="O5966">
        <v>3.9</v>
      </c>
      <c r="Q5966">
        <v>4.4000000000000004</v>
      </c>
      <c r="R5966">
        <v>2.5</v>
      </c>
      <c r="S5966">
        <v>25.7</v>
      </c>
      <c r="T5966">
        <v>1.8</v>
      </c>
      <c r="U5966">
        <v>4.4000000000000004</v>
      </c>
      <c r="V5966">
        <v>2.2999999999999998</v>
      </c>
      <c r="W5966">
        <v>16</v>
      </c>
      <c r="X5966">
        <v>0</v>
      </c>
      <c r="Z5966">
        <v>0</v>
      </c>
      <c r="AA5966">
        <v>0</v>
      </c>
      <c r="AB5966">
        <v>12</v>
      </c>
      <c r="AC5966">
        <v>0</v>
      </c>
      <c r="AD5966">
        <v>0</v>
      </c>
      <c r="AE5966">
        <v>0</v>
      </c>
      <c r="AY5966" s="59"/>
    </row>
    <row r="5967" spans="1:51">
      <c r="A5967" s="19">
        <v>43854</v>
      </c>
      <c r="B5967" t="s">
        <v>64</v>
      </c>
      <c r="C5967" s="19">
        <v>43970</v>
      </c>
      <c r="D5967">
        <v>54</v>
      </c>
      <c r="E5967">
        <v>34.1</v>
      </c>
      <c r="F5967">
        <v>8.4</v>
      </c>
      <c r="H5967">
        <v>7.4</v>
      </c>
      <c r="I5967">
        <v>3.8</v>
      </c>
      <c r="J5967">
        <v>21.7</v>
      </c>
      <c r="K5967">
        <v>1.6</v>
      </c>
      <c r="L5967">
        <v>12</v>
      </c>
      <c r="M5967">
        <v>3.7</v>
      </c>
      <c r="N5967">
        <v>55.7</v>
      </c>
      <c r="O5967">
        <v>4.8</v>
      </c>
      <c r="Q5967">
        <v>4.4000000000000004</v>
      </c>
      <c r="R5967">
        <v>2.6</v>
      </c>
      <c r="S5967">
        <v>20.399999999999999</v>
      </c>
      <c r="T5967">
        <v>1.8</v>
      </c>
      <c r="U5967">
        <v>7.5</v>
      </c>
      <c r="V5967">
        <v>2.5</v>
      </c>
      <c r="W5967">
        <v>31</v>
      </c>
      <c r="X5967">
        <v>1</v>
      </c>
      <c r="Z5967">
        <v>0</v>
      </c>
      <c r="AA5967">
        <v>0</v>
      </c>
      <c r="AB5967">
        <v>19</v>
      </c>
      <c r="AC5967">
        <v>0</v>
      </c>
      <c r="AD5967">
        <v>3</v>
      </c>
      <c r="AE5967">
        <v>0</v>
      </c>
      <c r="AY5967" s="59"/>
    </row>
    <row r="5968" spans="1:51">
      <c r="A5968" s="19">
        <v>43854</v>
      </c>
      <c r="B5968" t="s">
        <v>65</v>
      </c>
      <c r="C5968" s="19">
        <v>43970</v>
      </c>
      <c r="D5968">
        <v>61</v>
      </c>
      <c r="E5968">
        <v>23.5</v>
      </c>
      <c r="F5968">
        <v>5.9</v>
      </c>
      <c r="H5968">
        <v>8.6</v>
      </c>
      <c r="I5968">
        <v>3.9</v>
      </c>
      <c r="J5968">
        <v>25.6</v>
      </c>
      <c r="K5968">
        <v>2.2999999999999998</v>
      </c>
      <c r="L5968">
        <v>17.899999999999999</v>
      </c>
      <c r="M5968">
        <v>4.9000000000000004</v>
      </c>
      <c r="N5968">
        <v>28.8</v>
      </c>
      <c r="O5968">
        <v>4.2</v>
      </c>
      <c r="Q5968">
        <v>6</v>
      </c>
      <c r="R5968">
        <v>3.4</v>
      </c>
      <c r="S5968">
        <v>34.9</v>
      </c>
      <c r="T5968">
        <v>2.4</v>
      </c>
      <c r="U5968">
        <v>16.5</v>
      </c>
      <c r="V5968">
        <v>3.4</v>
      </c>
      <c r="W5968">
        <v>21</v>
      </c>
      <c r="X5968">
        <v>0</v>
      </c>
      <c r="Z5968">
        <v>1</v>
      </c>
      <c r="AA5968">
        <v>0</v>
      </c>
      <c r="AB5968">
        <v>23</v>
      </c>
      <c r="AC5968">
        <v>0</v>
      </c>
      <c r="AD5968">
        <v>16</v>
      </c>
      <c r="AE5968">
        <v>0</v>
      </c>
      <c r="AY5968" s="59"/>
    </row>
    <row r="5969" spans="1:51">
      <c r="A5969" s="19">
        <v>43854</v>
      </c>
      <c r="B5969" t="s">
        <v>143</v>
      </c>
      <c r="C5969" s="19">
        <v>43984</v>
      </c>
      <c r="D5969">
        <v>20</v>
      </c>
      <c r="E5969">
        <v>45.2</v>
      </c>
      <c r="F5969">
        <v>8.6</v>
      </c>
      <c r="H5969">
        <v>4.5</v>
      </c>
      <c r="I5969">
        <v>2.7</v>
      </c>
      <c r="J5969">
        <v>15.7</v>
      </c>
      <c r="K5969">
        <v>2.2000000000000002</v>
      </c>
      <c r="L5969">
        <v>9.9</v>
      </c>
      <c r="M5969">
        <v>3.8</v>
      </c>
      <c r="N5969">
        <v>79.400000000000006</v>
      </c>
      <c r="O5969">
        <v>3.1</v>
      </c>
      <c r="Q5969">
        <v>1.7</v>
      </c>
      <c r="R5969">
        <v>1.5</v>
      </c>
      <c r="S5969">
        <v>7.4</v>
      </c>
      <c r="T5969">
        <v>1.3</v>
      </c>
      <c r="U5969">
        <v>3.6</v>
      </c>
      <c r="V5969">
        <v>1.6</v>
      </c>
      <c r="W5969">
        <v>14</v>
      </c>
      <c r="X5969">
        <v>0</v>
      </c>
      <c r="Z5969">
        <v>0</v>
      </c>
      <c r="AA5969">
        <v>0</v>
      </c>
      <c r="AB5969">
        <v>5</v>
      </c>
      <c r="AC5969">
        <v>0</v>
      </c>
      <c r="AD5969">
        <v>1</v>
      </c>
      <c r="AE5969">
        <v>0</v>
      </c>
      <c r="AY5969" s="59"/>
    </row>
    <row r="5970" spans="1:51">
      <c r="A5970" s="19">
        <v>43854</v>
      </c>
      <c r="B5970" t="s">
        <v>67</v>
      </c>
      <c r="C5970" s="19">
        <v>43984</v>
      </c>
      <c r="D5970">
        <v>19</v>
      </c>
      <c r="E5970">
        <v>28.2</v>
      </c>
      <c r="F5970">
        <v>6.5</v>
      </c>
      <c r="H5970">
        <v>8.8000000000000007</v>
      </c>
      <c r="I5970">
        <v>2.7</v>
      </c>
      <c r="J5970">
        <v>23.6</v>
      </c>
      <c r="K5970">
        <v>1.8</v>
      </c>
      <c r="L5970">
        <v>16.100000000000001</v>
      </c>
      <c r="M5970">
        <v>4.9000000000000004</v>
      </c>
      <c r="N5970">
        <v>39.5</v>
      </c>
      <c r="O5970">
        <v>4.7</v>
      </c>
      <c r="Q5970">
        <v>6</v>
      </c>
      <c r="R5970">
        <v>2.9</v>
      </c>
      <c r="S5970">
        <v>27.1</v>
      </c>
      <c r="T5970">
        <v>2.5</v>
      </c>
      <c r="U5970">
        <v>13.1</v>
      </c>
      <c r="V5970">
        <v>3.8</v>
      </c>
      <c r="W5970">
        <v>8</v>
      </c>
      <c r="X5970">
        <v>0</v>
      </c>
      <c r="Z5970">
        <v>0</v>
      </c>
      <c r="AA5970">
        <v>0</v>
      </c>
      <c r="AB5970">
        <v>7</v>
      </c>
      <c r="AC5970">
        <v>0</v>
      </c>
      <c r="AD5970">
        <v>5</v>
      </c>
      <c r="AE5970">
        <v>0</v>
      </c>
      <c r="AY5970" s="59"/>
    </row>
    <row r="5971" spans="1:51">
      <c r="A5971" s="19">
        <v>43854</v>
      </c>
      <c r="B5971" t="s">
        <v>68</v>
      </c>
      <c r="C5971" s="19">
        <v>43984</v>
      </c>
      <c r="D5971">
        <v>126</v>
      </c>
      <c r="E5971">
        <v>28.3</v>
      </c>
      <c r="F5971">
        <v>8</v>
      </c>
      <c r="H5971">
        <v>8.1</v>
      </c>
      <c r="I5971">
        <v>3</v>
      </c>
      <c r="J5971">
        <v>23.3</v>
      </c>
      <c r="K5971">
        <v>1.5</v>
      </c>
      <c r="L5971">
        <v>16.100000000000001</v>
      </c>
      <c r="M5971">
        <v>4.3</v>
      </c>
      <c r="N5971">
        <v>39.9</v>
      </c>
      <c r="O5971">
        <v>5.5</v>
      </c>
      <c r="Q5971">
        <v>5.5</v>
      </c>
      <c r="R5971">
        <v>3.2</v>
      </c>
      <c r="S5971">
        <v>26.5</v>
      </c>
      <c r="T5971">
        <v>2.4</v>
      </c>
      <c r="U5971">
        <v>13.3</v>
      </c>
      <c r="V5971">
        <v>3.4</v>
      </c>
      <c r="W5971">
        <v>51</v>
      </c>
      <c r="X5971">
        <v>1</v>
      </c>
      <c r="Z5971">
        <v>2</v>
      </c>
      <c r="AA5971">
        <v>0</v>
      </c>
      <c r="AB5971">
        <v>42</v>
      </c>
      <c r="AC5971">
        <v>0</v>
      </c>
      <c r="AD5971">
        <v>29</v>
      </c>
      <c r="AE5971">
        <v>0</v>
      </c>
      <c r="AY5971" s="59"/>
    </row>
    <row r="5972" spans="1:51">
      <c r="A5972" s="19">
        <v>43854</v>
      </c>
      <c r="B5972" t="s">
        <v>69</v>
      </c>
      <c r="C5972" s="19">
        <v>43984</v>
      </c>
      <c r="D5972">
        <v>34</v>
      </c>
      <c r="E5972">
        <v>24.4</v>
      </c>
      <c r="F5972">
        <v>6</v>
      </c>
      <c r="H5972">
        <v>7.5</v>
      </c>
      <c r="I5972">
        <v>2.6</v>
      </c>
      <c r="J5972">
        <v>27.9</v>
      </c>
      <c r="K5972">
        <v>2.2999999999999998</v>
      </c>
      <c r="L5972">
        <v>14.9</v>
      </c>
      <c r="M5972">
        <v>7</v>
      </c>
      <c r="N5972">
        <v>29.5</v>
      </c>
      <c r="O5972">
        <v>3.9</v>
      </c>
      <c r="Q5972">
        <v>5.2</v>
      </c>
      <c r="R5972">
        <v>3</v>
      </c>
      <c r="S5972">
        <v>38.299999999999997</v>
      </c>
      <c r="T5972">
        <v>2.8</v>
      </c>
      <c r="U5972">
        <v>11.9</v>
      </c>
      <c r="V5972">
        <v>5</v>
      </c>
      <c r="W5972">
        <v>14</v>
      </c>
      <c r="X5972">
        <v>0</v>
      </c>
      <c r="Z5972">
        <v>0</v>
      </c>
      <c r="AA5972">
        <v>0</v>
      </c>
      <c r="AB5972">
        <v>15</v>
      </c>
      <c r="AC5972">
        <v>0</v>
      </c>
      <c r="AD5972">
        <v>5</v>
      </c>
      <c r="AE5972">
        <v>0</v>
      </c>
      <c r="AY5972" s="59"/>
    </row>
    <row r="5973" spans="1:51">
      <c r="A5973" s="19">
        <v>43854</v>
      </c>
      <c r="B5973" t="s">
        <v>70</v>
      </c>
      <c r="C5973" s="19">
        <v>43984</v>
      </c>
      <c r="D5973">
        <v>16</v>
      </c>
      <c r="E5973">
        <v>23.3</v>
      </c>
      <c r="F5973">
        <v>5.9</v>
      </c>
      <c r="H5973">
        <v>12.2</v>
      </c>
      <c r="I5973">
        <v>6.2</v>
      </c>
      <c r="J5973">
        <v>24.3</v>
      </c>
      <c r="K5973">
        <v>1.2</v>
      </c>
      <c r="L5973">
        <v>15.4</v>
      </c>
      <c r="M5973">
        <v>4.0999999999999996</v>
      </c>
      <c r="N5973">
        <v>29</v>
      </c>
      <c r="O5973">
        <v>4.7</v>
      </c>
      <c r="Q5973">
        <v>9.9</v>
      </c>
      <c r="R5973">
        <v>4.8</v>
      </c>
      <c r="S5973">
        <v>31.3</v>
      </c>
      <c r="T5973">
        <v>2.5</v>
      </c>
      <c r="U5973">
        <v>13.7</v>
      </c>
      <c r="V5973">
        <v>3.8</v>
      </c>
      <c r="W5973">
        <v>6</v>
      </c>
      <c r="X5973">
        <v>0</v>
      </c>
      <c r="Z5973">
        <v>1</v>
      </c>
      <c r="AA5973">
        <v>0</v>
      </c>
      <c r="AB5973">
        <v>6</v>
      </c>
      <c r="AC5973">
        <v>0</v>
      </c>
      <c r="AD5973">
        <v>4</v>
      </c>
      <c r="AE5973">
        <v>0</v>
      </c>
      <c r="AY5973" s="59"/>
    </row>
    <row r="5974" spans="1:51">
      <c r="A5974" s="19">
        <v>43854</v>
      </c>
      <c r="B5974" t="s">
        <v>71</v>
      </c>
      <c r="C5974" s="19">
        <v>43988</v>
      </c>
      <c r="D5974">
        <v>7</v>
      </c>
      <c r="E5974">
        <v>29.7</v>
      </c>
      <c r="F5974">
        <v>7.4</v>
      </c>
      <c r="H5974">
        <v>8.3000000000000007</v>
      </c>
      <c r="I5974">
        <v>3.4</v>
      </c>
      <c r="J5974">
        <v>22</v>
      </c>
      <c r="K5974">
        <v>1.7</v>
      </c>
      <c r="L5974">
        <v>16</v>
      </c>
      <c r="M5974">
        <v>4.0999999999999996</v>
      </c>
      <c r="N5974">
        <v>43</v>
      </c>
      <c r="O5974">
        <v>5.0999999999999996</v>
      </c>
      <c r="Q5974">
        <v>5.6</v>
      </c>
      <c r="R5974">
        <v>3.4</v>
      </c>
      <c r="S5974">
        <v>23.6</v>
      </c>
      <c r="T5974">
        <v>2.4</v>
      </c>
      <c r="U5974">
        <v>13.4</v>
      </c>
      <c r="V5974">
        <v>3</v>
      </c>
      <c r="W5974">
        <v>3</v>
      </c>
      <c r="X5974">
        <v>0</v>
      </c>
      <c r="Z5974">
        <v>0</v>
      </c>
      <c r="AA5974">
        <v>0</v>
      </c>
      <c r="AB5974">
        <v>2</v>
      </c>
      <c r="AC5974">
        <v>0</v>
      </c>
      <c r="AD5974">
        <v>2</v>
      </c>
      <c r="AE5974">
        <v>0</v>
      </c>
      <c r="AY5974" s="59"/>
    </row>
    <row r="5975" spans="1:51">
      <c r="A5975" s="19">
        <v>43854</v>
      </c>
      <c r="B5975" t="s">
        <v>73</v>
      </c>
      <c r="C5975" s="19">
        <v>44013</v>
      </c>
      <c r="D5975">
        <v>41</v>
      </c>
      <c r="E5975">
        <v>29.8</v>
      </c>
      <c r="F5975">
        <v>7.8</v>
      </c>
      <c r="H5975">
        <v>8.5</v>
      </c>
      <c r="I5975">
        <v>3.7</v>
      </c>
      <c r="J5975">
        <v>21.4</v>
      </c>
      <c r="K5975">
        <v>2.1</v>
      </c>
      <c r="L5975">
        <v>15.2</v>
      </c>
      <c r="M5975">
        <v>4</v>
      </c>
      <c r="N5975">
        <v>53.4</v>
      </c>
      <c r="O5975">
        <v>2.8</v>
      </c>
      <c r="Q5975">
        <v>4.2</v>
      </c>
      <c r="R5975">
        <v>1.3</v>
      </c>
      <c r="S5975">
        <v>24.8</v>
      </c>
      <c r="T5975">
        <v>0.8</v>
      </c>
      <c r="U5975">
        <v>11.1</v>
      </c>
      <c r="V5975">
        <v>1.3</v>
      </c>
      <c r="W5975">
        <v>1850</v>
      </c>
      <c r="X5975">
        <v>63</v>
      </c>
      <c r="Z5975">
        <v>90</v>
      </c>
      <c r="AA5975">
        <v>18</v>
      </c>
      <c r="AB5975">
        <v>1298</v>
      </c>
      <c r="AC5975">
        <v>2</v>
      </c>
      <c r="AD5975">
        <v>662</v>
      </c>
      <c r="AE5975">
        <v>0</v>
      </c>
      <c r="AY5975" s="59"/>
    </row>
    <row r="5976" spans="1:51">
      <c r="A5976" s="19">
        <v>43855</v>
      </c>
      <c r="B5976" t="s">
        <v>15</v>
      </c>
      <c r="C5976" s="19">
        <v>43864</v>
      </c>
      <c r="D5976">
        <v>41</v>
      </c>
      <c r="E5976">
        <v>19.899999999999999</v>
      </c>
      <c r="F5976">
        <v>2.9</v>
      </c>
      <c r="H5976">
        <v>17.100000000000001</v>
      </c>
      <c r="I5976">
        <v>7.7</v>
      </c>
      <c r="J5976">
        <v>22.3</v>
      </c>
      <c r="K5976">
        <v>3.7</v>
      </c>
      <c r="L5976">
        <v>15.8</v>
      </c>
      <c r="M5976">
        <v>3.8</v>
      </c>
      <c r="N5976">
        <v>25.8</v>
      </c>
      <c r="O5976">
        <v>0</v>
      </c>
      <c r="Q5976">
        <v>17.8</v>
      </c>
      <c r="R5976">
        <v>3.8</v>
      </c>
      <c r="S5976">
        <v>34.700000000000003</v>
      </c>
      <c r="T5976">
        <v>1.5</v>
      </c>
      <c r="U5976">
        <v>14.7</v>
      </c>
      <c r="V5976">
        <v>1.6</v>
      </c>
      <c r="W5976">
        <v>11</v>
      </c>
      <c r="X5976">
        <v>0</v>
      </c>
      <c r="Z5976">
        <v>9</v>
      </c>
      <c r="AA5976">
        <v>0</v>
      </c>
      <c r="AB5976">
        <v>12</v>
      </c>
      <c r="AC5976">
        <v>0</v>
      </c>
      <c r="AD5976">
        <v>9</v>
      </c>
      <c r="AE5976">
        <v>0</v>
      </c>
      <c r="AY5976" s="59"/>
    </row>
    <row r="5977" spans="1:51">
      <c r="A5977" s="19">
        <v>43855</v>
      </c>
      <c r="B5977" t="s">
        <v>16</v>
      </c>
      <c r="C5977" s="19">
        <v>43872</v>
      </c>
      <c r="D5977">
        <v>24</v>
      </c>
      <c r="E5977">
        <v>19.8</v>
      </c>
      <c r="F5977">
        <v>0</v>
      </c>
      <c r="H5977">
        <v>15.4</v>
      </c>
      <c r="I5977">
        <v>6.2</v>
      </c>
      <c r="J5977">
        <v>24.6</v>
      </c>
      <c r="K5977">
        <v>4.3</v>
      </c>
      <c r="L5977">
        <v>15.7</v>
      </c>
      <c r="M5977">
        <v>5.0999999999999996</v>
      </c>
      <c r="N5977">
        <v>24.7</v>
      </c>
      <c r="O5977">
        <v>0</v>
      </c>
      <c r="Q5977">
        <v>12.9</v>
      </c>
      <c r="R5977">
        <v>2.5</v>
      </c>
      <c r="S5977">
        <v>41.9</v>
      </c>
      <c r="T5977">
        <v>1.8</v>
      </c>
      <c r="U5977">
        <v>13.9</v>
      </c>
      <c r="V5977">
        <v>2.2999999999999998</v>
      </c>
      <c r="W5977">
        <v>6</v>
      </c>
      <c r="X5977">
        <v>0</v>
      </c>
      <c r="Z5977">
        <v>5</v>
      </c>
      <c r="AA5977">
        <v>0</v>
      </c>
      <c r="AB5977">
        <v>8</v>
      </c>
      <c r="AC5977">
        <v>0</v>
      </c>
      <c r="AD5977">
        <v>5</v>
      </c>
      <c r="AE5977">
        <v>0</v>
      </c>
      <c r="AY5977" s="59"/>
    </row>
    <row r="5978" spans="1:51">
      <c r="A5978" s="19">
        <v>43855</v>
      </c>
      <c r="B5978" t="s">
        <v>17</v>
      </c>
      <c r="C5978" s="19">
        <v>43883</v>
      </c>
      <c r="D5978">
        <v>36</v>
      </c>
      <c r="E5978">
        <v>26.3</v>
      </c>
      <c r="F5978">
        <v>0</v>
      </c>
      <c r="H5978">
        <v>7.7</v>
      </c>
      <c r="I5978">
        <v>3</v>
      </c>
      <c r="J5978">
        <v>24.2</v>
      </c>
      <c r="K5978">
        <v>8.5</v>
      </c>
      <c r="L5978">
        <v>15.2</v>
      </c>
      <c r="M5978">
        <v>5.3</v>
      </c>
      <c r="N5978">
        <v>43.7</v>
      </c>
      <c r="O5978">
        <v>0</v>
      </c>
      <c r="Q5978">
        <v>3.3</v>
      </c>
      <c r="R5978">
        <v>1.3</v>
      </c>
      <c r="S5978">
        <v>34.200000000000003</v>
      </c>
      <c r="T5978">
        <v>4</v>
      </c>
      <c r="U5978">
        <v>11</v>
      </c>
      <c r="V5978">
        <v>2.4</v>
      </c>
      <c r="W5978">
        <v>14</v>
      </c>
      <c r="X5978">
        <v>0</v>
      </c>
      <c r="Z5978">
        <v>0</v>
      </c>
      <c r="AA5978">
        <v>0</v>
      </c>
      <c r="AB5978">
        <v>13</v>
      </c>
      <c r="AC5978">
        <v>1</v>
      </c>
      <c r="AD5978">
        <v>8</v>
      </c>
      <c r="AE5978">
        <v>0</v>
      </c>
      <c r="AY5978" s="59"/>
    </row>
    <row r="5979" spans="1:51">
      <c r="A5979" s="19">
        <v>43855</v>
      </c>
      <c r="B5979" t="s">
        <v>18</v>
      </c>
      <c r="C5979" s="19">
        <v>43890</v>
      </c>
      <c r="D5979">
        <v>54</v>
      </c>
      <c r="E5979">
        <v>41.6</v>
      </c>
      <c r="F5979">
        <v>0</v>
      </c>
      <c r="H5979">
        <v>5.8</v>
      </c>
      <c r="I5979">
        <v>2.7</v>
      </c>
      <c r="J5979">
        <v>16.2</v>
      </c>
      <c r="K5979">
        <v>9.3000000000000007</v>
      </c>
      <c r="L5979">
        <v>10.1</v>
      </c>
      <c r="M5979">
        <v>3.6</v>
      </c>
      <c r="N5979">
        <v>89.1</v>
      </c>
      <c r="O5979">
        <v>0</v>
      </c>
      <c r="Q5979">
        <v>0.9</v>
      </c>
      <c r="R5979">
        <v>0.5</v>
      </c>
      <c r="S5979">
        <v>5.2</v>
      </c>
      <c r="T5979">
        <v>1.6</v>
      </c>
      <c r="U5979">
        <v>2.1</v>
      </c>
      <c r="V5979">
        <v>0.6</v>
      </c>
      <c r="W5979">
        <v>37</v>
      </c>
      <c r="X5979">
        <v>0</v>
      </c>
      <c r="Z5979">
        <v>0</v>
      </c>
      <c r="AA5979">
        <v>0</v>
      </c>
      <c r="AB5979">
        <v>14</v>
      </c>
      <c r="AC5979">
        <v>1</v>
      </c>
      <c r="AD5979">
        <v>2</v>
      </c>
      <c r="AE5979">
        <v>0</v>
      </c>
      <c r="AY5979" s="59"/>
    </row>
    <row r="5980" spans="1:51">
      <c r="A5980" s="19">
        <v>43855</v>
      </c>
      <c r="B5980" t="s">
        <v>19</v>
      </c>
      <c r="C5980" s="19">
        <v>43893</v>
      </c>
      <c r="D5980">
        <v>52</v>
      </c>
      <c r="E5980">
        <v>43.9</v>
      </c>
      <c r="F5980">
        <v>8.9</v>
      </c>
      <c r="H5980">
        <v>5.7</v>
      </c>
      <c r="I5980">
        <v>3.2</v>
      </c>
      <c r="J5980">
        <v>14.9</v>
      </c>
      <c r="K5980">
        <v>2.2000000000000002</v>
      </c>
      <c r="L5980">
        <v>10.5</v>
      </c>
      <c r="M5980">
        <v>3.7</v>
      </c>
      <c r="N5980">
        <v>91.8</v>
      </c>
      <c r="O5980">
        <v>1.3</v>
      </c>
      <c r="Q5980">
        <v>0.7</v>
      </c>
      <c r="R5980">
        <v>0.3</v>
      </c>
      <c r="S5980">
        <v>3.3</v>
      </c>
      <c r="T5980">
        <v>0.3</v>
      </c>
      <c r="U5980">
        <v>1.8</v>
      </c>
      <c r="V5980">
        <v>0.5</v>
      </c>
      <c r="W5980">
        <v>41</v>
      </c>
      <c r="X5980">
        <v>1</v>
      </c>
      <c r="Z5980">
        <v>0</v>
      </c>
      <c r="AA5980">
        <v>0</v>
      </c>
      <c r="AB5980">
        <v>8</v>
      </c>
      <c r="AC5980">
        <v>0</v>
      </c>
      <c r="AD5980">
        <v>2</v>
      </c>
      <c r="AE5980">
        <v>0</v>
      </c>
      <c r="AY5980" s="59"/>
    </row>
    <row r="5981" spans="1:51">
      <c r="A5981" s="19">
        <v>43855</v>
      </c>
      <c r="B5981" t="s">
        <v>20</v>
      </c>
      <c r="C5981" s="19">
        <v>43893</v>
      </c>
      <c r="D5981">
        <v>6</v>
      </c>
      <c r="E5981">
        <v>29.7</v>
      </c>
      <c r="F5981">
        <v>7.5</v>
      </c>
      <c r="H5981">
        <v>8.4</v>
      </c>
      <c r="I5981">
        <v>3.4</v>
      </c>
      <c r="J5981">
        <v>22.1</v>
      </c>
      <c r="K5981">
        <v>1.7</v>
      </c>
      <c r="L5981">
        <v>16.100000000000001</v>
      </c>
      <c r="M5981">
        <v>4.0999999999999996</v>
      </c>
      <c r="N5981">
        <v>54.1</v>
      </c>
      <c r="O5981">
        <v>3</v>
      </c>
      <c r="Q5981">
        <v>3.5</v>
      </c>
      <c r="R5981">
        <v>1.4</v>
      </c>
      <c r="S5981">
        <v>23.4</v>
      </c>
      <c r="T5981">
        <v>1.2</v>
      </c>
      <c r="U5981">
        <v>11.7</v>
      </c>
      <c r="V5981">
        <v>1.7</v>
      </c>
      <c r="W5981">
        <v>3</v>
      </c>
      <c r="X5981">
        <v>0</v>
      </c>
      <c r="Z5981">
        <v>0</v>
      </c>
      <c r="AA5981">
        <v>0</v>
      </c>
      <c r="AB5981">
        <v>2</v>
      </c>
      <c r="AC5981">
        <v>0</v>
      </c>
      <c r="AD5981">
        <v>1</v>
      </c>
      <c r="AE5981">
        <v>0</v>
      </c>
      <c r="AY5981" s="59"/>
    </row>
    <row r="5982" spans="1:51">
      <c r="A5982" s="19">
        <v>43855</v>
      </c>
      <c r="B5982" t="s">
        <v>21</v>
      </c>
      <c r="C5982" s="19">
        <v>43893</v>
      </c>
      <c r="D5982">
        <v>31</v>
      </c>
      <c r="E5982">
        <v>40.799999999999997</v>
      </c>
      <c r="F5982">
        <v>9.1</v>
      </c>
      <c r="H5982">
        <v>6.8</v>
      </c>
      <c r="I5982">
        <v>3.6</v>
      </c>
      <c r="J5982">
        <v>16</v>
      </c>
      <c r="K5982">
        <v>1.8</v>
      </c>
      <c r="L5982">
        <v>11.2</v>
      </c>
      <c r="M5982">
        <v>3.7</v>
      </c>
      <c r="N5982">
        <v>87</v>
      </c>
      <c r="O5982">
        <v>1.7</v>
      </c>
      <c r="Q5982">
        <v>1.3</v>
      </c>
      <c r="R5982">
        <v>0.5</v>
      </c>
      <c r="S5982">
        <v>5.4</v>
      </c>
      <c r="T5982">
        <v>0.4</v>
      </c>
      <c r="U5982">
        <v>3</v>
      </c>
      <c r="V5982">
        <v>0.7</v>
      </c>
      <c r="W5982">
        <v>21</v>
      </c>
      <c r="X5982">
        <v>1</v>
      </c>
      <c r="Z5982">
        <v>0</v>
      </c>
      <c r="AA5982">
        <v>0</v>
      </c>
      <c r="AB5982">
        <v>8</v>
      </c>
      <c r="AC5982">
        <v>0</v>
      </c>
      <c r="AD5982">
        <v>1</v>
      </c>
      <c r="AE5982">
        <v>0</v>
      </c>
      <c r="AY5982" s="59"/>
    </row>
    <row r="5983" spans="1:51">
      <c r="A5983" s="19">
        <v>43855</v>
      </c>
      <c r="B5983" t="s">
        <v>22</v>
      </c>
      <c r="C5983" s="19">
        <v>43893</v>
      </c>
      <c r="D5983">
        <v>416</v>
      </c>
      <c r="E5983">
        <v>25</v>
      </c>
      <c r="F5983">
        <v>6.5</v>
      </c>
      <c r="H5983">
        <v>7.5</v>
      </c>
      <c r="I5983">
        <v>2.8</v>
      </c>
      <c r="J5983">
        <v>25</v>
      </c>
      <c r="K5983">
        <v>3</v>
      </c>
      <c r="L5983">
        <v>18.2</v>
      </c>
      <c r="M5983">
        <v>5</v>
      </c>
      <c r="N5983">
        <v>36.6</v>
      </c>
      <c r="O5983">
        <v>2.8</v>
      </c>
      <c r="Q5983">
        <v>3.2</v>
      </c>
      <c r="R5983">
        <v>1.2</v>
      </c>
      <c r="S5983">
        <v>36.4</v>
      </c>
      <c r="T5983">
        <v>1.5</v>
      </c>
      <c r="U5983">
        <v>16.100000000000001</v>
      </c>
      <c r="V5983">
        <v>2.2000000000000002</v>
      </c>
      <c r="W5983">
        <v>150</v>
      </c>
      <c r="X5983">
        <v>2</v>
      </c>
      <c r="Z5983">
        <v>4</v>
      </c>
      <c r="AA5983">
        <v>0</v>
      </c>
      <c r="AB5983">
        <v>150</v>
      </c>
      <c r="AC5983">
        <v>0</v>
      </c>
      <c r="AD5983">
        <v>109</v>
      </c>
      <c r="AE5983">
        <v>1</v>
      </c>
      <c r="AY5983" s="59"/>
    </row>
    <row r="5984" spans="1:51">
      <c r="A5984" s="19">
        <v>43855</v>
      </c>
      <c r="B5984" t="s">
        <v>23</v>
      </c>
      <c r="C5984" s="19">
        <v>43893</v>
      </c>
      <c r="D5984">
        <v>67</v>
      </c>
      <c r="E5984">
        <v>22.4</v>
      </c>
      <c r="F5984">
        <v>6.6</v>
      </c>
      <c r="H5984">
        <v>8.3000000000000007</v>
      </c>
      <c r="I5984">
        <v>2.9</v>
      </c>
      <c r="J5984">
        <v>28.5</v>
      </c>
      <c r="K5984">
        <v>2.5</v>
      </c>
      <c r="L5984">
        <v>16.8</v>
      </c>
      <c r="M5984">
        <v>5</v>
      </c>
      <c r="N5984">
        <v>26.5</v>
      </c>
      <c r="O5984">
        <v>2.7</v>
      </c>
      <c r="Q5984">
        <v>3.7</v>
      </c>
      <c r="R5984">
        <v>1.4</v>
      </c>
      <c r="S5984">
        <v>49.4</v>
      </c>
      <c r="T5984">
        <v>1.1000000000000001</v>
      </c>
      <c r="U5984">
        <v>13.1</v>
      </c>
      <c r="V5984">
        <v>2.2000000000000002</v>
      </c>
      <c r="W5984">
        <v>22</v>
      </c>
      <c r="X5984">
        <v>0</v>
      </c>
      <c r="Z5984">
        <v>1</v>
      </c>
      <c r="AA5984">
        <v>0</v>
      </c>
      <c r="AB5984">
        <v>28</v>
      </c>
      <c r="AC5984">
        <v>0</v>
      </c>
      <c r="AD5984">
        <v>16</v>
      </c>
      <c r="AE5984">
        <v>0</v>
      </c>
      <c r="AY5984" s="59"/>
    </row>
    <row r="5985" spans="1:51">
      <c r="A5985" s="19">
        <v>43855</v>
      </c>
      <c r="B5985" t="s">
        <v>24</v>
      </c>
      <c r="C5985" s="19">
        <v>43893</v>
      </c>
      <c r="D5985">
        <v>13</v>
      </c>
      <c r="E5985">
        <v>29.7</v>
      </c>
      <c r="F5985">
        <v>7.5</v>
      </c>
      <c r="H5985">
        <v>8.4</v>
      </c>
      <c r="I5985">
        <v>3.4</v>
      </c>
      <c r="J5985">
        <v>22.1</v>
      </c>
      <c r="K5985">
        <v>1.7</v>
      </c>
      <c r="L5985">
        <v>16.100000000000001</v>
      </c>
      <c r="M5985">
        <v>4.0999999999999996</v>
      </c>
      <c r="N5985">
        <v>53.2</v>
      </c>
      <c r="O5985">
        <v>3.2</v>
      </c>
      <c r="Q5985">
        <v>3.4</v>
      </c>
      <c r="R5985">
        <v>1.7</v>
      </c>
      <c r="S5985">
        <v>24.5</v>
      </c>
      <c r="T5985">
        <v>1.1000000000000001</v>
      </c>
      <c r="U5985">
        <v>11.4</v>
      </c>
      <c r="V5985">
        <v>1.6</v>
      </c>
      <c r="W5985">
        <v>6</v>
      </c>
      <c r="X5985">
        <v>0</v>
      </c>
      <c r="Z5985">
        <v>0</v>
      </c>
      <c r="AA5985">
        <v>0</v>
      </c>
      <c r="AB5985">
        <v>4</v>
      </c>
      <c r="AC5985">
        <v>0</v>
      </c>
      <c r="AD5985">
        <v>3</v>
      </c>
      <c r="AE5985">
        <v>0</v>
      </c>
      <c r="AY5985" s="59"/>
    </row>
    <row r="5986" spans="1:51">
      <c r="A5986" s="19">
        <v>43855</v>
      </c>
      <c r="B5986" t="s">
        <v>25</v>
      </c>
      <c r="C5986" s="19">
        <v>43893</v>
      </c>
      <c r="D5986">
        <v>24</v>
      </c>
      <c r="E5986">
        <v>22.5</v>
      </c>
      <c r="F5986">
        <v>8.1</v>
      </c>
      <c r="H5986">
        <v>10.9</v>
      </c>
      <c r="I5986">
        <v>2.7</v>
      </c>
      <c r="J5986">
        <v>22.2</v>
      </c>
      <c r="K5986">
        <v>2.6</v>
      </c>
      <c r="L5986">
        <v>20.100000000000001</v>
      </c>
      <c r="M5986">
        <v>3.9</v>
      </c>
      <c r="N5986">
        <v>31.3</v>
      </c>
      <c r="O5986">
        <v>4.4000000000000004</v>
      </c>
      <c r="Q5986">
        <v>6.5</v>
      </c>
      <c r="R5986">
        <v>1.6</v>
      </c>
      <c r="S5986">
        <v>29.6</v>
      </c>
      <c r="T5986">
        <v>1.5</v>
      </c>
      <c r="U5986">
        <v>23.1</v>
      </c>
      <c r="V5986">
        <v>2</v>
      </c>
      <c r="W5986">
        <v>8</v>
      </c>
      <c r="X5986">
        <v>0</v>
      </c>
      <c r="Z5986">
        <v>1</v>
      </c>
      <c r="AA5986">
        <v>0</v>
      </c>
      <c r="AB5986">
        <v>8</v>
      </c>
      <c r="AC5986">
        <v>0</v>
      </c>
      <c r="AD5986">
        <v>7</v>
      </c>
      <c r="AE5986">
        <v>0</v>
      </c>
      <c r="AY5986" s="59"/>
    </row>
    <row r="5987" spans="1:51">
      <c r="A5987" s="19">
        <v>43855</v>
      </c>
      <c r="B5987" t="s">
        <v>26</v>
      </c>
      <c r="C5987" s="19">
        <v>43893</v>
      </c>
      <c r="D5987">
        <v>91</v>
      </c>
      <c r="E5987">
        <v>20</v>
      </c>
      <c r="F5987">
        <v>7.1</v>
      </c>
      <c r="H5987">
        <v>10.1</v>
      </c>
      <c r="I5987">
        <v>3.2</v>
      </c>
      <c r="J5987">
        <v>20.100000000000001</v>
      </c>
      <c r="K5987">
        <v>2.2000000000000002</v>
      </c>
      <c r="L5987">
        <v>26.9</v>
      </c>
      <c r="M5987">
        <v>3.6</v>
      </c>
      <c r="N5987">
        <v>21.5</v>
      </c>
      <c r="O5987">
        <v>3.4</v>
      </c>
      <c r="Q5987">
        <v>5.2</v>
      </c>
      <c r="R5987">
        <v>1.6</v>
      </c>
      <c r="S5987">
        <v>21.1</v>
      </c>
      <c r="T5987">
        <v>1.5</v>
      </c>
      <c r="U5987">
        <v>43.8</v>
      </c>
      <c r="V5987">
        <v>1.8</v>
      </c>
      <c r="W5987">
        <v>26</v>
      </c>
      <c r="X5987">
        <v>1</v>
      </c>
      <c r="Z5987">
        <v>3</v>
      </c>
      <c r="AA5987">
        <v>0</v>
      </c>
      <c r="AB5987">
        <v>26</v>
      </c>
      <c r="AC5987">
        <v>0</v>
      </c>
      <c r="AD5987">
        <v>35</v>
      </c>
      <c r="AE5987">
        <v>0</v>
      </c>
      <c r="AY5987" s="59"/>
    </row>
    <row r="5988" spans="1:51">
      <c r="A5988" s="19">
        <v>43855</v>
      </c>
      <c r="B5988" t="s">
        <v>27</v>
      </c>
      <c r="C5988" s="19">
        <v>43893</v>
      </c>
      <c r="D5988">
        <v>75</v>
      </c>
      <c r="E5988">
        <v>21.9</v>
      </c>
      <c r="F5988">
        <v>5.8</v>
      </c>
      <c r="H5988">
        <v>10.8</v>
      </c>
      <c r="I5988">
        <v>16.8</v>
      </c>
      <c r="J5988">
        <v>18.899999999999999</v>
      </c>
      <c r="K5988">
        <v>1.1000000000000001</v>
      </c>
      <c r="L5988">
        <v>14.3</v>
      </c>
      <c r="M5988">
        <v>3.3</v>
      </c>
      <c r="N5988">
        <v>32.700000000000003</v>
      </c>
      <c r="O5988">
        <v>3.5</v>
      </c>
      <c r="Q5988">
        <v>7.6</v>
      </c>
      <c r="R5988">
        <v>17.600000000000001</v>
      </c>
      <c r="S5988">
        <v>22.6</v>
      </c>
      <c r="T5988">
        <v>1.4</v>
      </c>
      <c r="U5988">
        <v>12.4</v>
      </c>
      <c r="V5988">
        <v>2.2999999999999998</v>
      </c>
      <c r="W5988">
        <v>24</v>
      </c>
      <c r="X5988">
        <v>0</v>
      </c>
      <c r="Z5988">
        <v>3</v>
      </c>
      <c r="AA5988">
        <v>18</v>
      </c>
      <c r="AB5988">
        <v>21</v>
      </c>
      <c r="AC5988">
        <v>0</v>
      </c>
      <c r="AD5988">
        <v>9</v>
      </c>
      <c r="AE5988">
        <v>0</v>
      </c>
      <c r="AY5988" s="59"/>
    </row>
    <row r="5989" spans="1:51">
      <c r="A5989" s="19">
        <v>43855</v>
      </c>
      <c r="B5989" t="s">
        <v>28</v>
      </c>
      <c r="C5989" s="19">
        <v>43893</v>
      </c>
      <c r="D5989">
        <v>110</v>
      </c>
      <c r="E5989">
        <v>37.200000000000003</v>
      </c>
      <c r="F5989">
        <v>9.3000000000000007</v>
      </c>
      <c r="H5989">
        <v>6.4</v>
      </c>
      <c r="I5989">
        <v>3.1</v>
      </c>
      <c r="J5989">
        <v>18.7</v>
      </c>
      <c r="K5989">
        <v>2.2999999999999998</v>
      </c>
      <c r="L5989">
        <v>12</v>
      </c>
      <c r="M5989">
        <v>4</v>
      </c>
      <c r="N5989">
        <v>77.900000000000006</v>
      </c>
      <c r="O5989">
        <v>2.6</v>
      </c>
      <c r="Q5989">
        <v>1.6</v>
      </c>
      <c r="R5989">
        <v>0.8</v>
      </c>
      <c r="S5989">
        <v>11.1</v>
      </c>
      <c r="T5989">
        <v>0.8</v>
      </c>
      <c r="U5989">
        <v>4.2</v>
      </c>
      <c r="V5989">
        <v>1</v>
      </c>
      <c r="W5989">
        <v>67</v>
      </c>
      <c r="X5989">
        <v>2</v>
      </c>
      <c r="Z5989">
        <v>0</v>
      </c>
      <c r="AA5989">
        <v>0</v>
      </c>
      <c r="AB5989">
        <v>34</v>
      </c>
      <c r="AC5989">
        <v>0</v>
      </c>
      <c r="AD5989">
        <v>7</v>
      </c>
      <c r="AE5989">
        <v>0</v>
      </c>
      <c r="AY5989" s="59"/>
    </row>
    <row r="5990" spans="1:51">
      <c r="A5990" s="19">
        <v>43855</v>
      </c>
      <c r="B5990" t="s">
        <v>29</v>
      </c>
      <c r="C5990" s="19">
        <v>43893</v>
      </c>
      <c r="D5990">
        <v>37</v>
      </c>
      <c r="E5990">
        <v>32.200000000000003</v>
      </c>
      <c r="F5990">
        <v>9.3000000000000007</v>
      </c>
      <c r="H5990">
        <v>6.8</v>
      </c>
      <c r="I5990">
        <v>3.8</v>
      </c>
      <c r="J5990">
        <v>24.1</v>
      </c>
      <c r="K5990">
        <v>2.5</v>
      </c>
      <c r="L5990">
        <v>10.7</v>
      </c>
      <c r="M5990">
        <v>3.7</v>
      </c>
      <c r="N5990">
        <v>59.8</v>
      </c>
      <c r="O5990">
        <v>3.5</v>
      </c>
      <c r="Q5990">
        <v>2.2000000000000002</v>
      </c>
      <c r="R5990">
        <v>1.1000000000000001</v>
      </c>
      <c r="S5990">
        <v>26.9</v>
      </c>
      <c r="T5990">
        <v>0.9</v>
      </c>
      <c r="U5990">
        <v>4.0999999999999996</v>
      </c>
      <c r="V5990">
        <v>1.4</v>
      </c>
      <c r="W5990">
        <v>20</v>
      </c>
      <c r="X5990">
        <v>1</v>
      </c>
      <c r="Z5990">
        <v>0</v>
      </c>
      <c r="AA5990">
        <v>0</v>
      </c>
      <c r="AB5990">
        <v>15</v>
      </c>
      <c r="AC5990">
        <v>0</v>
      </c>
      <c r="AD5990">
        <v>1</v>
      </c>
      <c r="AE5990">
        <v>0</v>
      </c>
      <c r="AY5990" s="59"/>
    </row>
    <row r="5991" spans="1:51">
      <c r="A5991" s="19">
        <v>43855</v>
      </c>
      <c r="B5991" t="s">
        <v>30</v>
      </c>
      <c r="C5991" s="19">
        <v>43893</v>
      </c>
      <c r="D5991">
        <v>64</v>
      </c>
      <c r="E5991">
        <v>40.6</v>
      </c>
      <c r="F5991">
        <v>9</v>
      </c>
      <c r="H5991">
        <v>7</v>
      </c>
      <c r="I5991">
        <v>3.5</v>
      </c>
      <c r="J5991">
        <v>16.100000000000001</v>
      </c>
      <c r="K5991">
        <v>1.8</v>
      </c>
      <c r="L5991">
        <v>11.2</v>
      </c>
      <c r="M5991">
        <v>3.8</v>
      </c>
      <c r="N5991">
        <v>86.1</v>
      </c>
      <c r="O5991">
        <v>2</v>
      </c>
      <c r="Q5991">
        <v>1.3</v>
      </c>
      <c r="R5991">
        <v>0.7</v>
      </c>
      <c r="S5991">
        <v>5.8</v>
      </c>
      <c r="T5991">
        <v>0.5</v>
      </c>
      <c r="U5991">
        <v>2.9</v>
      </c>
      <c r="V5991">
        <v>0.8</v>
      </c>
      <c r="W5991">
        <v>43</v>
      </c>
      <c r="X5991">
        <v>1</v>
      </c>
      <c r="Z5991">
        <v>0</v>
      </c>
      <c r="AA5991">
        <v>0</v>
      </c>
      <c r="AB5991">
        <v>17</v>
      </c>
      <c r="AC5991">
        <v>0</v>
      </c>
      <c r="AD5991">
        <v>3</v>
      </c>
      <c r="AE5991">
        <v>0</v>
      </c>
      <c r="AY5991" s="59"/>
    </row>
    <row r="5992" spans="1:51">
      <c r="A5992" s="19">
        <v>43855</v>
      </c>
      <c r="B5992" t="s">
        <v>31</v>
      </c>
      <c r="C5992" s="19">
        <v>43893</v>
      </c>
      <c r="D5992">
        <v>228</v>
      </c>
      <c r="E5992">
        <v>30.8</v>
      </c>
      <c r="F5992">
        <v>9</v>
      </c>
      <c r="H5992">
        <v>7.1</v>
      </c>
      <c r="I5992">
        <v>3.3</v>
      </c>
      <c r="J5992">
        <v>20.8</v>
      </c>
      <c r="K5992">
        <v>2.1</v>
      </c>
      <c r="L5992">
        <v>15.4</v>
      </c>
      <c r="M5992">
        <v>4.5</v>
      </c>
      <c r="N5992">
        <v>58.4</v>
      </c>
      <c r="O5992">
        <v>3.9</v>
      </c>
      <c r="Q5992">
        <v>2.6</v>
      </c>
      <c r="R5992">
        <v>1.3</v>
      </c>
      <c r="S5992">
        <v>20.5</v>
      </c>
      <c r="T5992">
        <v>1</v>
      </c>
      <c r="U5992">
        <v>10.4</v>
      </c>
      <c r="V5992">
        <v>1.9</v>
      </c>
      <c r="W5992">
        <v>102</v>
      </c>
      <c r="X5992">
        <v>4</v>
      </c>
      <c r="Z5992">
        <v>2</v>
      </c>
      <c r="AA5992">
        <v>0</v>
      </c>
      <c r="AB5992">
        <v>69</v>
      </c>
      <c r="AC5992">
        <v>0</v>
      </c>
      <c r="AD5992">
        <v>51</v>
      </c>
      <c r="AE5992">
        <v>0</v>
      </c>
      <c r="AY5992" s="59"/>
    </row>
    <row r="5993" spans="1:51">
      <c r="A5993" s="19">
        <v>43855</v>
      </c>
      <c r="B5993" t="s">
        <v>32</v>
      </c>
      <c r="C5993" s="19">
        <v>43893</v>
      </c>
      <c r="D5993">
        <v>29</v>
      </c>
      <c r="E5993">
        <v>21</v>
      </c>
      <c r="F5993">
        <v>5.4</v>
      </c>
      <c r="H5993">
        <v>9.5</v>
      </c>
      <c r="I5993">
        <v>4.3</v>
      </c>
      <c r="J5993">
        <v>27.7</v>
      </c>
      <c r="K5993">
        <v>2.6</v>
      </c>
      <c r="L5993">
        <v>17.5</v>
      </c>
      <c r="M5993">
        <v>5.0999999999999996</v>
      </c>
      <c r="N5993">
        <v>24.2</v>
      </c>
      <c r="O5993">
        <v>2.5</v>
      </c>
      <c r="Q5993">
        <v>4.7</v>
      </c>
      <c r="R5993">
        <v>1.8</v>
      </c>
      <c r="S5993">
        <v>47.7</v>
      </c>
      <c r="T5993">
        <v>1.5</v>
      </c>
      <c r="U5993">
        <v>15.1</v>
      </c>
      <c r="V5993">
        <v>2.6</v>
      </c>
      <c r="W5993">
        <v>9</v>
      </c>
      <c r="X5993">
        <v>0</v>
      </c>
      <c r="Z5993">
        <v>1</v>
      </c>
      <c r="AA5993">
        <v>0</v>
      </c>
      <c r="AB5993">
        <v>12</v>
      </c>
      <c r="AC5993">
        <v>0</v>
      </c>
      <c r="AD5993">
        <v>7</v>
      </c>
      <c r="AE5993">
        <v>0</v>
      </c>
      <c r="AY5993" s="59"/>
    </row>
    <row r="5994" spans="1:51">
      <c r="A5994" s="19">
        <v>43855</v>
      </c>
      <c r="B5994" t="s">
        <v>33</v>
      </c>
      <c r="C5994" s="19">
        <v>43893</v>
      </c>
      <c r="D5994">
        <v>16</v>
      </c>
      <c r="E5994">
        <v>16.600000000000001</v>
      </c>
      <c r="F5994">
        <v>5.6</v>
      </c>
      <c r="H5994">
        <v>8.8000000000000007</v>
      </c>
      <c r="I5994">
        <v>3.1</v>
      </c>
      <c r="J5994">
        <v>39</v>
      </c>
      <c r="K5994">
        <v>2</v>
      </c>
      <c r="L5994">
        <v>14.9</v>
      </c>
      <c r="M5994">
        <v>3</v>
      </c>
      <c r="N5994">
        <v>7.7</v>
      </c>
      <c r="O5994">
        <v>1.2</v>
      </c>
      <c r="Q5994">
        <v>1.8</v>
      </c>
      <c r="R5994">
        <v>0.8</v>
      </c>
      <c r="S5994">
        <v>82</v>
      </c>
      <c r="T5994">
        <v>0.5</v>
      </c>
      <c r="U5994">
        <v>5.4</v>
      </c>
      <c r="V5994">
        <v>0.8</v>
      </c>
      <c r="W5994">
        <v>4</v>
      </c>
      <c r="X5994">
        <v>0</v>
      </c>
      <c r="Z5994">
        <v>0</v>
      </c>
      <c r="AA5994">
        <v>0</v>
      </c>
      <c r="AB5994">
        <v>10</v>
      </c>
      <c r="AC5994">
        <v>0</v>
      </c>
      <c r="AD5994">
        <v>2</v>
      </c>
      <c r="AE5994">
        <v>0</v>
      </c>
      <c r="AY5994" s="59"/>
    </row>
    <row r="5995" spans="1:51">
      <c r="A5995" s="19">
        <v>43855</v>
      </c>
      <c r="B5995" t="s">
        <v>34</v>
      </c>
      <c r="C5995" s="19">
        <v>43893</v>
      </c>
      <c r="D5995">
        <v>99</v>
      </c>
      <c r="E5995">
        <v>35</v>
      </c>
      <c r="F5995">
        <v>8</v>
      </c>
      <c r="H5995">
        <v>6.6</v>
      </c>
      <c r="I5995">
        <v>5</v>
      </c>
      <c r="J5995">
        <v>20.2</v>
      </c>
      <c r="K5995">
        <v>1.6</v>
      </c>
      <c r="L5995">
        <v>12.5</v>
      </c>
      <c r="M5995">
        <v>4.2</v>
      </c>
      <c r="N5995">
        <v>71.599999999999994</v>
      </c>
      <c r="O5995">
        <v>2.5</v>
      </c>
      <c r="Q5995">
        <v>2</v>
      </c>
      <c r="R5995">
        <v>1.3</v>
      </c>
      <c r="S5995">
        <v>15.4</v>
      </c>
      <c r="T5995">
        <v>0.8</v>
      </c>
      <c r="U5995">
        <v>5.2</v>
      </c>
      <c r="V5995">
        <v>1.1000000000000001</v>
      </c>
      <c r="W5995">
        <v>57</v>
      </c>
      <c r="X5995">
        <v>1</v>
      </c>
      <c r="Z5995">
        <v>1</v>
      </c>
      <c r="AA5995">
        <v>0</v>
      </c>
      <c r="AB5995">
        <v>33</v>
      </c>
      <c r="AC5995">
        <v>0</v>
      </c>
      <c r="AD5995">
        <v>7</v>
      </c>
      <c r="AE5995">
        <v>0</v>
      </c>
      <c r="AY5995" s="59"/>
    </row>
    <row r="5996" spans="1:51">
      <c r="A5996" s="19">
        <v>43855</v>
      </c>
      <c r="B5996" t="s">
        <v>35</v>
      </c>
      <c r="C5996" s="19">
        <v>43900</v>
      </c>
      <c r="D5996">
        <v>20</v>
      </c>
      <c r="E5996">
        <v>23.7</v>
      </c>
      <c r="F5996">
        <v>6</v>
      </c>
      <c r="H5996">
        <v>8.8000000000000007</v>
      </c>
      <c r="I5996">
        <v>2.7</v>
      </c>
      <c r="J5996">
        <v>31.2</v>
      </c>
      <c r="K5996">
        <v>1.9</v>
      </c>
      <c r="L5996">
        <v>13.7</v>
      </c>
      <c r="M5996">
        <v>5</v>
      </c>
      <c r="N5996">
        <v>27.2</v>
      </c>
      <c r="O5996">
        <v>2.2000000000000002</v>
      </c>
      <c r="Q5996">
        <v>3.2</v>
      </c>
      <c r="R5996">
        <v>1.2</v>
      </c>
      <c r="S5996">
        <v>55.7</v>
      </c>
      <c r="T5996">
        <v>1.1000000000000001</v>
      </c>
      <c r="U5996">
        <v>7.5</v>
      </c>
      <c r="V5996">
        <v>1.9</v>
      </c>
      <c r="W5996">
        <v>8</v>
      </c>
      <c r="X5996">
        <v>0</v>
      </c>
      <c r="Z5996">
        <v>0</v>
      </c>
      <c r="AA5996">
        <v>0</v>
      </c>
      <c r="AB5996">
        <v>10</v>
      </c>
      <c r="AC5996">
        <v>0</v>
      </c>
      <c r="AD5996">
        <v>2</v>
      </c>
      <c r="AE5996">
        <v>0</v>
      </c>
      <c r="AY5996" s="59"/>
    </row>
    <row r="5997" spans="1:51">
      <c r="A5997" s="19">
        <v>43855</v>
      </c>
      <c r="B5997" t="s">
        <v>36</v>
      </c>
      <c r="C5997" s="19">
        <v>43900</v>
      </c>
      <c r="D5997">
        <v>125</v>
      </c>
      <c r="E5997">
        <v>28.8</v>
      </c>
      <c r="F5997">
        <v>8</v>
      </c>
      <c r="H5997">
        <v>9.9</v>
      </c>
      <c r="I5997">
        <v>4</v>
      </c>
      <c r="J5997">
        <v>22.8</v>
      </c>
      <c r="K5997">
        <v>1.3</v>
      </c>
      <c r="L5997">
        <v>14.5</v>
      </c>
      <c r="M5997">
        <v>3.6</v>
      </c>
      <c r="N5997">
        <v>50.3</v>
      </c>
      <c r="O5997">
        <v>3.7</v>
      </c>
      <c r="Q5997">
        <v>4.8</v>
      </c>
      <c r="R5997">
        <v>1.6</v>
      </c>
      <c r="S5997">
        <v>27.1</v>
      </c>
      <c r="T5997">
        <v>1</v>
      </c>
      <c r="U5997">
        <v>9.9</v>
      </c>
      <c r="V5997">
        <v>1.6</v>
      </c>
      <c r="W5997">
        <v>57</v>
      </c>
      <c r="X5997">
        <v>1</v>
      </c>
      <c r="Z5997">
        <v>4</v>
      </c>
      <c r="AA5997">
        <v>0</v>
      </c>
      <c r="AB5997">
        <v>46</v>
      </c>
      <c r="AC5997">
        <v>0</v>
      </c>
      <c r="AD5997">
        <v>17</v>
      </c>
      <c r="AE5997">
        <v>0</v>
      </c>
      <c r="AY5997" s="59"/>
    </row>
    <row r="5998" spans="1:51">
      <c r="A5998" s="19">
        <v>43855</v>
      </c>
      <c r="B5998" t="s">
        <v>37</v>
      </c>
      <c r="C5998" s="19">
        <v>43900</v>
      </c>
      <c r="D5998">
        <v>36</v>
      </c>
      <c r="E5998">
        <v>46.3</v>
      </c>
      <c r="F5998">
        <v>8.9</v>
      </c>
      <c r="H5998">
        <v>5</v>
      </c>
      <c r="I5998">
        <v>2.9</v>
      </c>
      <c r="J5998">
        <v>14.2</v>
      </c>
      <c r="K5998">
        <v>2.4</v>
      </c>
      <c r="L5998">
        <v>9.6999999999999993</v>
      </c>
      <c r="M5998">
        <v>3.6</v>
      </c>
      <c r="N5998">
        <v>93.4</v>
      </c>
      <c r="O5998">
        <v>1.1000000000000001</v>
      </c>
      <c r="Q5998">
        <v>0.5</v>
      </c>
      <c r="R5998">
        <v>0.3</v>
      </c>
      <c r="S5998">
        <v>2.7</v>
      </c>
      <c r="T5998">
        <v>0.3</v>
      </c>
      <c r="U5998">
        <v>1.3</v>
      </c>
      <c r="V5998">
        <v>0.3</v>
      </c>
      <c r="W5998">
        <v>30</v>
      </c>
      <c r="X5998">
        <v>1</v>
      </c>
      <c r="Z5998">
        <v>0</v>
      </c>
      <c r="AA5998">
        <v>0</v>
      </c>
      <c r="AB5998">
        <v>4</v>
      </c>
      <c r="AC5998">
        <v>0</v>
      </c>
      <c r="AD5998">
        <v>1</v>
      </c>
      <c r="AE5998">
        <v>0</v>
      </c>
      <c r="AY5998" s="59"/>
    </row>
    <row r="5999" spans="1:51">
      <c r="A5999" s="19">
        <v>43855</v>
      </c>
      <c r="B5999" t="s">
        <v>38</v>
      </c>
      <c r="C5999" s="19">
        <v>43900</v>
      </c>
      <c r="D5999">
        <v>68</v>
      </c>
      <c r="E5999">
        <v>37.700000000000003</v>
      </c>
      <c r="F5999">
        <v>13.1</v>
      </c>
      <c r="H5999">
        <v>7.1</v>
      </c>
      <c r="I5999">
        <v>4.2</v>
      </c>
      <c r="J5999">
        <v>14.9</v>
      </c>
      <c r="K5999">
        <v>1.6</v>
      </c>
      <c r="L5999">
        <v>11</v>
      </c>
      <c r="M5999">
        <v>3.4</v>
      </c>
      <c r="N5999">
        <v>79.3</v>
      </c>
      <c r="O5999">
        <v>5.3</v>
      </c>
      <c r="Q5999">
        <v>2</v>
      </c>
      <c r="R5999">
        <v>1.2</v>
      </c>
      <c r="S5999">
        <v>6.9</v>
      </c>
      <c r="T5999">
        <v>0.6</v>
      </c>
      <c r="U5999">
        <v>3.8</v>
      </c>
      <c r="V5999">
        <v>1</v>
      </c>
      <c r="W5999">
        <v>49</v>
      </c>
      <c r="X5999">
        <v>6</v>
      </c>
      <c r="Z5999">
        <v>0</v>
      </c>
      <c r="AA5999">
        <v>0</v>
      </c>
      <c r="AB5999">
        <v>10</v>
      </c>
      <c r="AC5999">
        <v>0</v>
      </c>
      <c r="AD5999">
        <v>3</v>
      </c>
      <c r="AE5999">
        <v>0</v>
      </c>
      <c r="AY5999" s="59"/>
    </row>
    <row r="6000" spans="1:51">
      <c r="A6000" s="19">
        <v>43855</v>
      </c>
      <c r="B6000" t="s">
        <v>39</v>
      </c>
      <c r="C6000" s="19">
        <v>43900</v>
      </c>
      <c r="D6000">
        <v>14</v>
      </c>
      <c r="E6000">
        <v>24.5</v>
      </c>
      <c r="F6000">
        <v>5.2</v>
      </c>
      <c r="H6000">
        <v>12.4</v>
      </c>
      <c r="I6000">
        <v>5.2</v>
      </c>
      <c r="J6000">
        <v>25.5</v>
      </c>
      <c r="K6000">
        <v>1.5</v>
      </c>
      <c r="L6000">
        <v>15.1</v>
      </c>
      <c r="M6000">
        <v>3.7</v>
      </c>
      <c r="N6000">
        <v>35.1</v>
      </c>
      <c r="O6000">
        <v>2.6</v>
      </c>
      <c r="Q6000">
        <v>7.2</v>
      </c>
      <c r="R6000">
        <v>2.7</v>
      </c>
      <c r="S6000">
        <v>38.4</v>
      </c>
      <c r="T6000">
        <v>1.2</v>
      </c>
      <c r="U6000">
        <v>11</v>
      </c>
      <c r="V6000">
        <v>1.9</v>
      </c>
      <c r="W6000">
        <v>5</v>
      </c>
      <c r="X6000">
        <v>0</v>
      </c>
      <c r="Z6000">
        <v>1</v>
      </c>
      <c r="AA6000">
        <v>0</v>
      </c>
      <c r="AB6000">
        <v>5</v>
      </c>
      <c r="AC6000">
        <v>0</v>
      </c>
      <c r="AD6000">
        <v>3</v>
      </c>
      <c r="AE6000">
        <v>0</v>
      </c>
      <c r="AY6000" s="59"/>
    </row>
    <row r="6001" spans="1:51">
      <c r="A6001" s="19">
        <v>43855</v>
      </c>
      <c r="B6001" t="s">
        <v>40</v>
      </c>
      <c r="C6001" s="19">
        <v>43900</v>
      </c>
      <c r="D6001">
        <v>89</v>
      </c>
      <c r="E6001">
        <v>20.7</v>
      </c>
      <c r="F6001">
        <v>6.7</v>
      </c>
      <c r="H6001">
        <v>9.1</v>
      </c>
      <c r="I6001">
        <v>4</v>
      </c>
      <c r="J6001">
        <v>26.1</v>
      </c>
      <c r="K6001">
        <v>2.5</v>
      </c>
      <c r="L6001">
        <v>18.7</v>
      </c>
      <c r="M6001">
        <v>5.2</v>
      </c>
      <c r="N6001">
        <v>24.2</v>
      </c>
      <c r="O6001">
        <v>3.4</v>
      </c>
      <c r="Q6001">
        <v>5</v>
      </c>
      <c r="R6001">
        <v>2</v>
      </c>
      <c r="S6001">
        <v>42.1</v>
      </c>
      <c r="T6001">
        <v>1.5</v>
      </c>
      <c r="U6001">
        <v>19</v>
      </c>
      <c r="V6001">
        <v>2.8</v>
      </c>
      <c r="W6001">
        <v>27</v>
      </c>
      <c r="X6001">
        <v>0</v>
      </c>
      <c r="Z6001">
        <v>2</v>
      </c>
      <c r="AA6001">
        <v>0</v>
      </c>
      <c r="AB6001">
        <v>35</v>
      </c>
      <c r="AC6001">
        <v>0</v>
      </c>
      <c r="AD6001">
        <v>25</v>
      </c>
      <c r="AE6001">
        <v>0</v>
      </c>
      <c r="AY6001" s="59"/>
    </row>
    <row r="6002" spans="1:51">
      <c r="A6002" s="19">
        <v>43855</v>
      </c>
      <c r="B6002" t="s">
        <v>41</v>
      </c>
      <c r="C6002" s="19">
        <v>43904</v>
      </c>
      <c r="D6002">
        <v>6</v>
      </c>
      <c r="E6002">
        <v>29.7</v>
      </c>
      <c r="F6002">
        <v>7.5</v>
      </c>
      <c r="H6002">
        <v>8.4</v>
      </c>
      <c r="I6002">
        <v>3.4</v>
      </c>
      <c r="J6002">
        <v>22.1</v>
      </c>
      <c r="K6002">
        <v>1.7</v>
      </c>
      <c r="L6002">
        <v>16.100000000000001</v>
      </c>
      <c r="M6002">
        <v>4.0999999999999996</v>
      </c>
      <c r="N6002">
        <v>52.6</v>
      </c>
      <c r="O6002">
        <v>3.2</v>
      </c>
      <c r="Q6002">
        <v>3.9</v>
      </c>
      <c r="R6002">
        <v>1.6</v>
      </c>
      <c r="S6002">
        <v>24.2</v>
      </c>
      <c r="T6002">
        <v>1.2</v>
      </c>
      <c r="U6002">
        <v>11.4</v>
      </c>
      <c r="V6002">
        <v>2</v>
      </c>
      <c r="W6002">
        <v>3</v>
      </c>
      <c r="X6002">
        <v>0</v>
      </c>
      <c r="Z6002">
        <v>0</v>
      </c>
      <c r="AA6002">
        <v>0</v>
      </c>
      <c r="AB6002">
        <v>2</v>
      </c>
      <c r="AC6002">
        <v>0</v>
      </c>
      <c r="AD6002">
        <v>1</v>
      </c>
      <c r="AE6002">
        <v>0</v>
      </c>
      <c r="AY6002" s="59"/>
    </row>
    <row r="6003" spans="1:51">
      <c r="A6003" s="19">
        <v>43855</v>
      </c>
      <c r="B6003" t="s">
        <v>43</v>
      </c>
      <c r="C6003" s="19">
        <v>43907</v>
      </c>
      <c r="D6003">
        <v>67</v>
      </c>
      <c r="E6003">
        <v>30.6</v>
      </c>
      <c r="F6003">
        <v>6.7</v>
      </c>
      <c r="H6003">
        <v>8.6</v>
      </c>
      <c r="I6003">
        <v>2.8</v>
      </c>
      <c r="J6003">
        <v>22.5</v>
      </c>
      <c r="K6003">
        <v>2.2000000000000002</v>
      </c>
      <c r="L6003">
        <v>14.9</v>
      </c>
      <c r="M6003">
        <v>4.7</v>
      </c>
      <c r="N6003">
        <v>54.8</v>
      </c>
      <c r="O6003">
        <v>2.8</v>
      </c>
      <c r="Q6003">
        <v>3.6</v>
      </c>
      <c r="R6003">
        <v>1.4</v>
      </c>
      <c r="S6003">
        <v>24.4</v>
      </c>
      <c r="T6003">
        <v>1.3</v>
      </c>
      <c r="U6003">
        <v>9.6999999999999993</v>
      </c>
      <c r="V6003">
        <v>2</v>
      </c>
      <c r="W6003">
        <v>32</v>
      </c>
      <c r="X6003">
        <v>0</v>
      </c>
      <c r="Z6003">
        <v>1</v>
      </c>
      <c r="AA6003">
        <v>0</v>
      </c>
      <c r="AB6003">
        <v>24</v>
      </c>
      <c r="AC6003">
        <v>0</v>
      </c>
      <c r="AD6003">
        <v>10</v>
      </c>
      <c r="AE6003">
        <v>0</v>
      </c>
      <c r="AY6003" s="59"/>
    </row>
    <row r="6004" spans="1:51">
      <c r="A6004" s="19">
        <v>43855</v>
      </c>
      <c r="B6004" t="s">
        <v>44</v>
      </c>
      <c r="C6004" s="19">
        <v>43907</v>
      </c>
      <c r="D6004">
        <v>219</v>
      </c>
      <c r="E6004">
        <v>36.700000000000003</v>
      </c>
      <c r="F6004">
        <v>8.6999999999999993</v>
      </c>
      <c r="H6004">
        <v>6.3</v>
      </c>
      <c r="I6004">
        <v>3.8</v>
      </c>
      <c r="J6004">
        <v>16.600000000000001</v>
      </c>
      <c r="K6004">
        <v>1.8</v>
      </c>
      <c r="L6004">
        <v>15.1</v>
      </c>
      <c r="M6004">
        <v>3.9</v>
      </c>
      <c r="N6004">
        <v>74.099999999999994</v>
      </c>
      <c r="O6004">
        <v>3.1</v>
      </c>
      <c r="Q6004">
        <v>2.1</v>
      </c>
      <c r="R6004">
        <v>1.1000000000000001</v>
      </c>
      <c r="S6004">
        <v>9.4</v>
      </c>
      <c r="T6004">
        <v>1</v>
      </c>
      <c r="U6004">
        <v>7.9</v>
      </c>
      <c r="V6004">
        <v>1.3</v>
      </c>
      <c r="W6004">
        <v>115</v>
      </c>
      <c r="X6004">
        <v>4</v>
      </c>
      <c r="Z6004">
        <v>1</v>
      </c>
      <c r="AA6004">
        <v>0</v>
      </c>
      <c r="AB6004">
        <v>52</v>
      </c>
      <c r="AC6004">
        <v>0</v>
      </c>
      <c r="AD6004">
        <v>47</v>
      </c>
      <c r="AE6004">
        <v>0</v>
      </c>
      <c r="AY6004" s="59"/>
    </row>
    <row r="6005" spans="1:51">
      <c r="A6005" s="19">
        <v>43855</v>
      </c>
      <c r="B6005" t="s">
        <v>45</v>
      </c>
      <c r="C6005" s="19">
        <v>43907</v>
      </c>
      <c r="D6005">
        <v>155</v>
      </c>
      <c r="E6005">
        <v>28.5</v>
      </c>
      <c r="F6005">
        <v>7.2</v>
      </c>
      <c r="H6005">
        <v>11.5</v>
      </c>
      <c r="I6005">
        <v>4.8</v>
      </c>
      <c r="J6005">
        <v>21.2</v>
      </c>
      <c r="K6005">
        <v>1.3</v>
      </c>
      <c r="L6005">
        <v>14.9</v>
      </c>
      <c r="M6005">
        <v>3.6</v>
      </c>
      <c r="N6005">
        <v>49.3</v>
      </c>
      <c r="O6005">
        <v>3.5</v>
      </c>
      <c r="Q6005">
        <v>7</v>
      </c>
      <c r="R6005">
        <v>2.5</v>
      </c>
      <c r="S6005">
        <v>23.4</v>
      </c>
      <c r="T6005">
        <v>1.2</v>
      </c>
      <c r="U6005">
        <v>11.2</v>
      </c>
      <c r="V6005">
        <v>2.1</v>
      </c>
      <c r="W6005">
        <v>71</v>
      </c>
      <c r="X6005">
        <v>1</v>
      </c>
      <c r="Z6005">
        <v>8</v>
      </c>
      <c r="AA6005">
        <v>0</v>
      </c>
      <c r="AB6005">
        <v>52</v>
      </c>
      <c r="AC6005">
        <v>0</v>
      </c>
      <c r="AD6005">
        <v>23</v>
      </c>
      <c r="AE6005">
        <v>0</v>
      </c>
      <c r="AY6005" s="59"/>
    </row>
    <row r="6006" spans="1:51">
      <c r="A6006" s="19">
        <v>43855</v>
      </c>
      <c r="B6006" t="s">
        <v>42</v>
      </c>
      <c r="C6006" s="19">
        <v>43907</v>
      </c>
      <c r="D6006">
        <v>136</v>
      </c>
      <c r="E6006">
        <v>29.2</v>
      </c>
      <c r="F6006">
        <v>8</v>
      </c>
      <c r="H6006">
        <v>10.4</v>
      </c>
      <c r="I6006">
        <v>4.3</v>
      </c>
      <c r="J6006">
        <v>21.8</v>
      </c>
      <c r="K6006">
        <v>1.4</v>
      </c>
      <c r="L6006">
        <v>14.2</v>
      </c>
      <c r="M6006">
        <v>3.7</v>
      </c>
      <c r="N6006">
        <v>51.1</v>
      </c>
      <c r="O6006">
        <v>3.9</v>
      </c>
      <c r="Q6006">
        <v>5.5</v>
      </c>
      <c r="R6006">
        <v>2</v>
      </c>
      <c r="S6006">
        <v>24.8</v>
      </c>
      <c r="T6006">
        <v>1.1000000000000001</v>
      </c>
      <c r="U6006">
        <v>9.5</v>
      </c>
      <c r="V6006">
        <v>2</v>
      </c>
      <c r="W6006">
        <v>64</v>
      </c>
      <c r="X6006">
        <v>2</v>
      </c>
      <c r="Z6006">
        <v>5</v>
      </c>
      <c r="AA6006">
        <v>0</v>
      </c>
      <c r="AB6006">
        <v>48</v>
      </c>
      <c r="AC6006">
        <v>0</v>
      </c>
      <c r="AD6006">
        <v>17</v>
      </c>
      <c r="AE6006">
        <v>0</v>
      </c>
      <c r="AY6006" s="59"/>
    </row>
    <row r="6007" spans="1:51">
      <c r="A6007" s="19">
        <v>43855</v>
      </c>
      <c r="B6007" t="s">
        <v>46</v>
      </c>
      <c r="C6007" s="19">
        <v>43914</v>
      </c>
      <c r="D6007">
        <v>105</v>
      </c>
      <c r="E6007">
        <v>41.4</v>
      </c>
      <c r="F6007">
        <v>10</v>
      </c>
      <c r="H6007">
        <v>6.2</v>
      </c>
      <c r="I6007">
        <v>3.1</v>
      </c>
      <c r="J6007">
        <v>15.9</v>
      </c>
      <c r="K6007">
        <v>2.2000000000000002</v>
      </c>
      <c r="L6007">
        <v>10.6</v>
      </c>
      <c r="M6007">
        <v>3.8</v>
      </c>
      <c r="N6007">
        <v>84.6</v>
      </c>
      <c r="O6007">
        <v>2.7</v>
      </c>
      <c r="Q6007">
        <v>1.3</v>
      </c>
      <c r="R6007">
        <v>0.7</v>
      </c>
      <c r="S6007">
        <v>6.3</v>
      </c>
      <c r="T6007">
        <v>0.5</v>
      </c>
      <c r="U6007">
        <v>2.8</v>
      </c>
      <c r="V6007">
        <v>1</v>
      </c>
      <c r="W6007">
        <v>71</v>
      </c>
      <c r="X6007">
        <v>3</v>
      </c>
      <c r="Z6007">
        <v>0</v>
      </c>
      <c r="AA6007">
        <v>0</v>
      </c>
      <c r="AB6007">
        <v>27</v>
      </c>
      <c r="AC6007">
        <v>0</v>
      </c>
      <c r="AD6007">
        <v>4</v>
      </c>
      <c r="AE6007">
        <v>0</v>
      </c>
      <c r="AY6007" s="59"/>
    </row>
    <row r="6008" spans="1:51">
      <c r="A6008" s="19">
        <v>43855</v>
      </c>
      <c r="B6008" t="s">
        <v>47</v>
      </c>
      <c r="C6008" s="19">
        <v>43919</v>
      </c>
      <c r="D6008">
        <v>51</v>
      </c>
      <c r="E6008">
        <v>29.7</v>
      </c>
      <c r="F6008">
        <v>7.5</v>
      </c>
      <c r="H6008">
        <v>8.4</v>
      </c>
      <c r="I6008">
        <v>3.4</v>
      </c>
      <c r="J6008">
        <v>22.1</v>
      </c>
      <c r="K6008">
        <v>1.7</v>
      </c>
      <c r="L6008">
        <v>16.100000000000001</v>
      </c>
      <c r="M6008">
        <v>4.0999999999999996</v>
      </c>
      <c r="N6008">
        <v>50.2</v>
      </c>
      <c r="O6008">
        <v>4.0999999999999996</v>
      </c>
      <c r="Q6008">
        <v>4.2</v>
      </c>
      <c r="R6008">
        <v>1.9</v>
      </c>
      <c r="S6008">
        <v>23.9</v>
      </c>
      <c r="T6008">
        <v>1.3</v>
      </c>
      <c r="U6008">
        <v>12.3</v>
      </c>
      <c r="V6008">
        <v>2.2000000000000002</v>
      </c>
      <c r="W6008">
        <v>22</v>
      </c>
      <c r="X6008">
        <v>0</v>
      </c>
      <c r="Z6008">
        <v>1</v>
      </c>
      <c r="AA6008">
        <v>0</v>
      </c>
      <c r="AB6008">
        <v>16</v>
      </c>
      <c r="AC6008">
        <v>0</v>
      </c>
      <c r="AD6008">
        <v>12</v>
      </c>
      <c r="AE6008">
        <v>0</v>
      </c>
      <c r="AY6008" s="59"/>
    </row>
    <row r="6009" spans="1:51">
      <c r="A6009" s="19">
        <v>43855</v>
      </c>
      <c r="B6009" t="s">
        <v>48</v>
      </c>
      <c r="C6009" s="19">
        <v>43925</v>
      </c>
      <c r="D6009">
        <v>15</v>
      </c>
      <c r="E6009">
        <v>28.8</v>
      </c>
      <c r="F6009">
        <v>6</v>
      </c>
      <c r="H6009">
        <v>8.1</v>
      </c>
      <c r="I6009">
        <v>2.8</v>
      </c>
      <c r="J6009">
        <v>23.8</v>
      </c>
      <c r="K6009">
        <v>2.4</v>
      </c>
      <c r="L6009">
        <v>16.7</v>
      </c>
      <c r="M6009">
        <v>4.5</v>
      </c>
      <c r="N6009">
        <v>45.4</v>
      </c>
      <c r="O6009">
        <v>3.2</v>
      </c>
      <c r="Q6009">
        <v>4</v>
      </c>
      <c r="R6009">
        <v>1.8</v>
      </c>
      <c r="S6009">
        <v>28.4</v>
      </c>
      <c r="T6009">
        <v>1.6</v>
      </c>
      <c r="U6009">
        <v>13.1</v>
      </c>
      <c r="V6009">
        <v>2.5</v>
      </c>
      <c r="W6009">
        <v>6</v>
      </c>
      <c r="X6009">
        <v>0</v>
      </c>
      <c r="Z6009">
        <v>0</v>
      </c>
      <c r="AA6009">
        <v>0</v>
      </c>
      <c r="AB6009">
        <v>5</v>
      </c>
      <c r="AC6009">
        <v>0</v>
      </c>
      <c r="AD6009">
        <v>4</v>
      </c>
      <c r="AE6009">
        <v>0</v>
      </c>
      <c r="AY6009" s="59"/>
    </row>
    <row r="6010" spans="1:51">
      <c r="A6010" s="19">
        <v>43855</v>
      </c>
      <c r="B6010" t="s">
        <v>49</v>
      </c>
      <c r="C6010" s="19">
        <v>43925</v>
      </c>
      <c r="D6010">
        <v>24</v>
      </c>
      <c r="E6010">
        <v>21.8</v>
      </c>
      <c r="F6010">
        <v>7.2</v>
      </c>
      <c r="H6010">
        <v>7.5</v>
      </c>
      <c r="I6010">
        <v>2.8</v>
      </c>
      <c r="J6010">
        <v>26.8</v>
      </c>
      <c r="K6010">
        <v>2.8</v>
      </c>
      <c r="L6010">
        <v>18.399999999999999</v>
      </c>
      <c r="M6010">
        <v>5.7</v>
      </c>
      <c r="N6010">
        <v>26</v>
      </c>
      <c r="O6010">
        <v>4.2</v>
      </c>
      <c r="Q6010">
        <v>3.9</v>
      </c>
      <c r="R6010">
        <v>2.1</v>
      </c>
      <c r="S6010">
        <v>40.299999999999997</v>
      </c>
      <c r="T6010">
        <v>2.2000000000000002</v>
      </c>
      <c r="U6010">
        <v>17.8</v>
      </c>
      <c r="V6010">
        <v>3.4</v>
      </c>
      <c r="W6010">
        <v>8</v>
      </c>
      <c r="X6010">
        <v>0</v>
      </c>
      <c r="Z6010">
        <v>0</v>
      </c>
      <c r="AA6010">
        <v>0</v>
      </c>
      <c r="AB6010">
        <v>10</v>
      </c>
      <c r="AC6010">
        <v>0</v>
      </c>
      <c r="AD6010">
        <v>7</v>
      </c>
      <c r="AE6010">
        <v>0</v>
      </c>
      <c r="AY6010" s="59"/>
    </row>
    <row r="6011" spans="1:51">
      <c r="A6011" s="19">
        <v>43855</v>
      </c>
      <c r="B6011" t="s">
        <v>50</v>
      </c>
      <c r="C6011" s="19">
        <v>43925</v>
      </c>
      <c r="D6011">
        <v>54</v>
      </c>
      <c r="E6011">
        <v>46</v>
      </c>
      <c r="F6011">
        <v>7.4</v>
      </c>
      <c r="H6011">
        <v>5.3</v>
      </c>
      <c r="I6011">
        <v>3.1</v>
      </c>
      <c r="J6011">
        <v>15</v>
      </c>
      <c r="K6011">
        <v>2.2999999999999998</v>
      </c>
      <c r="L6011">
        <v>10.1</v>
      </c>
      <c r="M6011">
        <v>3.8</v>
      </c>
      <c r="N6011">
        <v>89.7</v>
      </c>
      <c r="O6011">
        <v>1.4</v>
      </c>
      <c r="Q6011">
        <v>1.1000000000000001</v>
      </c>
      <c r="R6011">
        <v>0.6</v>
      </c>
      <c r="S6011">
        <v>4</v>
      </c>
      <c r="T6011">
        <v>0.5</v>
      </c>
      <c r="U6011">
        <v>2.1</v>
      </c>
      <c r="V6011">
        <v>0.6</v>
      </c>
      <c r="W6011">
        <v>44</v>
      </c>
      <c r="X6011">
        <v>0</v>
      </c>
      <c r="Z6011">
        <v>0</v>
      </c>
      <c r="AA6011">
        <v>0</v>
      </c>
      <c r="AB6011">
        <v>8</v>
      </c>
      <c r="AC6011">
        <v>0</v>
      </c>
      <c r="AD6011">
        <v>2</v>
      </c>
      <c r="AE6011">
        <v>0</v>
      </c>
      <c r="AY6011" s="59"/>
    </row>
    <row r="6012" spans="1:51">
      <c r="A6012" s="19">
        <v>43855</v>
      </c>
      <c r="B6012" t="s">
        <v>51</v>
      </c>
      <c r="C6012" s="19">
        <v>43925</v>
      </c>
      <c r="D6012">
        <v>14</v>
      </c>
      <c r="E6012">
        <v>27.3</v>
      </c>
      <c r="F6012">
        <v>6.2</v>
      </c>
      <c r="H6012">
        <v>9</v>
      </c>
      <c r="I6012">
        <v>2.9</v>
      </c>
      <c r="J6012">
        <v>25.3</v>
      </c>
      <c r="K6012">
        <v>2.5</v>
      </c>
      <c r="L6012">
        <v>15.3</v>
      </c>
      <c r="M6012">
        <v>4.4000000000000004</v>
      </c>
      <c r="N6012">
        <v>40.9</v>
      </c>
      <c r="O6012">
        <v>3.3</v>
      </c>
      <c r="Q6012">
        <v>4.5999999999999996</v>
      </c>
      <c r="R6012">
        <v>1.8</v>
      </c>
      <c r="S6012">
        <v>33.799999999999997</v>
      </c>
      <c r="T6012">
        <v>1.7</v>
      </c>
      <c r="U6012">
        <v>11.4</v>
      </c>
      <c r="V6012">
        <v>2.5</v>
      </c>
      <c r="W6012">
        <v>6</v>
      </c>
      <c r="X6012">
        <v>0</v>
      </c>
      <c r="Z6012">
        <v>0</v>
      </c>
      <c r="AA6012">
        <v>0</v>
      </c>
      <c r="AB6012">
        <v>5</v>
      </c>
      <c r="AC6012">
        <v>0</v>
      </c>
      <c r="AD6012">
        <v>3</v>
      </c>
      <c r="AE6012">
        <v>0</v>
      </c>
      <c r="AY6012" s="59"/>
    </row>
    <row r="6013" spans="1:51">
      <c r="A6013" s="19">
        <v>43855</v>
      </c>
      <c r="B6013" t="s">
        <v>52</v>
      </c>
      <c r="C6013" s="19">
        <v>43928</v>
      </c>
      <c r="D6013">
        <v>84</v>
      </c>
      <c r="E6013">
        <v>24</v>
      </c>
      <c r="F6013">
        <v>7.8</v>
      </c>
      <c r="H6013">
        <v>11.3</v>
      </c>
      <c r="I6013">
        <v>4.8</v>
      </c>
      <c r="J6013">
        <v>23.5</v>
      </c>
      <c r="K6013">
        <v>1.5</v>
      </c>
      <c r="L6013">
        <v>15.8</v>
      </c>
      <c r="M6013">
        <v>4.2</v>
      </c>
      <c r="N6013">
        <v>33.9</v>
      </c>
      <c r="O6013">
        <v>4.9000000000000004</v>
      </c>
      <c r="Q6013">
        <v>7.5</v>
      </c>
      <c r="R6013">
        <v>3.2</v>
      </c>
      <c r="S6013">
        <v>32</v>
      </c>
      <c r="T6013">
        <v>1.6</v>
      </c>
      <c r="U6013">
        <v>14.2</v>
      </c>
      <c r="V6013">
        <v>2.7</v>
      </c>
      <c r="W6013">
        <v>30</v>
      </c>
      <c r="X6013">
        <v>1</v>
      </c>
      <c r="Z6013">
        <v>4</v>
      </c>
      <c r="AA6013">
        <v>0</v>
      </c>
      <c r="AB6013">
        <v>29</v>
      </c>
      <c r="AC6013">
        <v>0</v>
      </c>
      <c r="AD6013">
        <v>20</v>
      </c>
      <c r="AE6013">
        <v>0</v>
      </c>
      <c r="AY6013" s="59"/>
    </row>
    <row r="6014" spans="1:51">
      <c r="A6014" s="19">
        <v>43855</v>
      </c>
      <c r="B6014" t="s">
        <v>53</v>
      </c>
      <c r="C6014" s="19">
        <v>43949</v>
      </c>
      <c r="D6014">
        <v>60</v>
      </c>
      <c r="E6014">
        <v>23.2</v>
      </c>
      <c r="F6014">
        <v>8.6999999999999993</v>
      </c>
      <c r="H6014">
        <v>10.3</v>
      </c>
      <c r="I6014">
        <v>3.2</v>
      </c>
      <c r="J6014">
        <v>22.7</v>
      </c>
      <c r="K6014">
        <v>2.5</v>
      </c>
      <c r="L6014">
        <v>18.600000000000001</v>
      </c>
      <c r="M6014">
        <v>3.9</v>
      </c>
      <c r="N6014">
        <v>30.5</v>
      </c>
      <c r="O6014">
        <v>6.3</v>
      </c>
      <c r="Q6014">
        <v>7.5</v>
      </c>
      <c r="R6014">
        <v>2.7</v>
      </c>
      <c r="S6014">
        <v>28.3</v>
      </c>
      <c r="T6014">
        <v>2.5</v>
      </c>
      <c r="U6014">
        <v>19.100000000000001</v>
      </c>
      <c r="V6014">
        <v>3.1</v>
      </c>
      <c r="W6014">
        <v>21</v>
      </c>
      <c r="X6014">
        <v>1</v>
      </c>
      <c r="Z6014">
        <v>2</v>
      </c>
      <c r="AA6014">
        <v>0</v>
      </c>
      <c r="AB6014">
        <v>20</v>
      </c>
      <c r="AC6014">
        <v>0</v>
      </c>
      <c r="AD6014">
        <v>16</v>
      </c>
      <c r="AE6014">
        <v>0</v>
      </c>
      <c r="AY6014" s="59"/>
    </row>
    <row r="6015" spans="1:51">
      <c r="A6015" s="19">
        <v>43855</v>
      </c>
      <c r="B6015" t="s">
        <v>54</v>
      </c>
      <c r="C6015" s="19">
        <v>43949</v>
      </c>
      <c r="D6015">
        <v>21</v>
      </c>
      <c r="E6015">
        <v>35.1</v>
      </c>
      <c r="F6015">
        <v>7.6</v>
      </c>
      <c r="H6015">
        <v>8.6</v>
      </c>
      <c r="I6015">
        <v>2.4</v>
      </c>
      <c r="J6015">
        <v>19.5</v>
      </c>
      <c r="K6015">
        <v>2</v>
      </c>
      <c r="L6015">
        <v>14.6</v>
      </c>
      <c r="M6015">
        <v>3.2</v>
      </c>
      <c r="N6015">
        <v>62.3</v>
      </c>
      <c r="O6015">
        <v>3.8</v>
      </c>
      <c r="Q6015">
        <v>4.2</v>
      </c>
      <c r="R6015">
        <v>1.8</v>
      </c>
      <c r="S6015">
        <v>15.4</v>
      </c>
      <c r="T6015">
        <v>1.6</v>
      </c>
      <c r="U6015">
        <v>9</v>
      </c>
      <c r="V6015">
        <v>2</v>
      </c>
      <c r="W6015">
        <v>12</v>
      </c>
      <c r="X6015">
        <v>0</v>
      </c>
      <c r="Z6015">
        <v>0</v>
      </c>
      <c r="AA6015">
        <v>0</v>
      </c>
      <c r="AB6015">
        <v>6</v>
      </c>
      <c r="AC6015">
        <v>0</v>
      </c>
      <c r="AD6015">
        <v>3</v>
      </c>
      <c r="AE6015">
        <v>0</v>
      </c>
      <c r="AY6015" s="59"/>
    </row>
    <row r="6016" spans="1:51">
      <c r="A6016" s="19">
        <v>43855</v>
      </c>
      <c r="B6016" t="s">
        <v>55</v>
      </c>
      <c r="C6016" s="19">
        <v>43949</v>
      </c>
      <c r="D6016">
        <v>96</v>
      </c>
      <c r="E6016">
        <v>30.6</v>
      </c>
      <c r="F6016">
        <v>8.3000000000000007</v>
      </c>
      <c r="H6016">
        <v>8.5</v>
      </c>
      <c r="I6016">
        <v>2.2999999999999998</v>
      </c>
      <c r="J6016">
        <v>20.7</v>
      </c>
      <c r="K6016">
        <v>2.7</v>
      </c>
      <c r="L6016">
        <v>16.2</v>
      </c>
      <c r="M6016">
        <v>3.6</v>
      </c>
      <c r="N6016">
        <v>49.6</v>
      </c>
      <c r="O6016">
        <v>5.0999999999999996</v>
      </c>
      <c r="Q6016">
        <v>4.9000000000000004</v>
      </c>
      <c r="R6016">
        <v>2</v>
      </c>
      <c r="S6016">
        <v>20.6</v>
      </c>
      <c r="T6016">
        <v>2.1</v>
      </c>
      <c r="U6016">
        <v>13.1</v>
      </c>
      <c r="V6016">
        <v>2.7</v>
      </c>
      <c r="W6016">
        <v>43</v>
      </c>
      <c r="X6016">
        <v>1</v>
      </c>
      <c r="Z6016">
        <v>1</v>
      </c>
      <c r="AA6016">
        <v>0</v>
      </c>
      <c r="AB6016">
        <v>29</v>
      </c>
      <c r="AC6016">
        <v>0</v>
      </c>
      <c r="AD6016">
        <v>23</v>
      </c>
      <c r="AE6016">
        <v>0</v>
      </c>
      <c r="AY6016" s="59"/>
    </row>
    <row r="6017" spans="1:51">
      <c r="A6017" s="19">
        <v>43855</v>
      </c>
      <c r="B6017" t="s">
        <v>56</v>
      </c>
      <c r="C6017" s="19">
        <v>43949</v>
      </c>
      <c r="D6017">
        <v>274</v>
      </c>
      <c r="E6017">
        <v>28.6</v>
      </c>
      <c r="F6017">
        <v>14</v>
      </c>
      <c r="H6017">
        <v>8.3000000000000007</v>
      </c>
      <c r="I6017">
        <v>2.2999999999999998</v>
      </c>
      <c r="J6017">
        <v>19.899999999999999</v>
      </c>
      <c r="K6017">
        <v>2</v>
      </c>
      <c r="L6017">
        <v>14.5</v>
      </c>
      <c r="M6017">
        <v>3.4</v>
      </c>
      <c r="N6017">
        <v>45</v>
      </c>
      <c r="O6017">
        <v>10.8</v>
      </c>
      <c r="Q6017">
        <v>5.3</v>
      </c>
      <c r="R6017">
        <v>2.4</v>
      </c>
      <c r="S6017">
        <v>20.100000000000001</v>
      </c>
      <c r="T6017">
        <v>2</v>
      </c>
      <c r="U6017">
        <v>11.5</v>
      </c>
      <c r="V6017">
        <v>2.9</v>
      </c>
      <c r="W6017">
        <v>120</v>
      </c>
      <c r="X6017">
        <v>31</v>
      </c>
      <c r="Z6017">
        <v>4</v>
      </c>
      <c r="AA6017">
        <v>0</v>
      </c>
      <c r="AB6017">
        <v>83</v>
      </c>
      <c r="AC6017">
        <v>0</v>
      </c>
      <c r="AD6017">
        <v>36</v>
      </c>
      <c r="AE6017">
        <v>0</v>
      </c>
      <c r="AY6017" s="59"/>
    </row>
    <row r="6018" spans="1:51">
      <c r="A6018" s="19">
        <v>43855</v>
      </c>
      <c r="B6018" t="s">
        <v>57</v>
      </c>
      <c r="C6018" s="19">
        <v>43949</v>
      </c>
      <c r="D6018">
        <v>186</v>
      </c>
      <c r="E6018">
        <v>31.6</v>
      </c>
      <c r="F6018">
        <v>7.6</v>
      </c>
      <c r="H6018">
        <v>10.5</v>
      </c>
      <c r="I6018">
        <v>4.2</v>
      </c>
      <c r="J6018">
        <v>20.5</v>
      </c>
      <c r="K6018">
        <v>1.3</v>
      </c>
      <c r="L6018">
        <v>13.6</v>
      </c>
      <c r="M6018">
        <v>3.6</v>
      </c>
      <c r="N6018">
        <v>53</v>
      </c>
      <c r="O6018">
        <v>4.5</v>
      </c>
      <c r="Q6018">
        <v>6.2</v>
      </c>
      <c r="R6018">
        <v>2.7</v>
      </c>
      <c r="S6018">
        <v>19.7</v>
      </c>
      <c r="T6018">
        <v>1.6</v>
      </c>
      <c r="U6018">
        <v>9.5</v>
      </c>
      <c r="V6018">
        <v>2.8</v>
      </c>
      <c r="W6018">
        <v>96</v>
      </c>
      <c r="X6018">
        <v>2</v>
      </c>
      <c r="Z6018">
        <v>7</v>
      </c>
      <c r="AA6018">
        <v>0</v>
      </c>
      <c r="AB6018">
        <v>62</v>
      </c>
      <c r="AC6018">
        <v>0</v>
      </c>
      <c r="AD6018">
        <v>19</v>
      </c>
      <c r="AE6018">
        <v>0</v>
      </c>
      <c r="AY6018" s="59"/>
    </row>
    <row r="6019" spans="1:51">
      <c r="A6019" s="19">
        <v>43855</v>
      </c>
      <c r="B6019" t="s">
        <v>58</v>
      </c>
      <c r="C6019" s="19">
        <v>43949</v>
      </c>
      <c r="D6019">
        <v>26</v>
      </c>
      <c r="E6019">
        <v>23.7</v>
      </c>
      <c r="F6019">
        <v>7.7</v>
      </c>
      <c r="H6019">
        <v>10.6</v>
      </c>
      <c r="I6019">
        <v>2.8</v>
      </c>
      <c r="J6019">
        <v>23.3</v>
      </c>
      <c r="K6019">
        <v>2.5</v>
      </c>
      <c r="L6019">
        <v>18.399999999999999</v>
      </c>
      <c r="M6019">
        <v>3.9</v>
      </c>
      <c r="N6019">
        <v>31.2</v>
      </c>
      <c r="O6019">
        <v>5.3</v>
      </c>
      <c r="Q6019">
        <v>7.3</v>
      </c>
      <c r="R6019">
        <v>2.7</v>
      </c>
      <c r="S6019">
        <v>29.7</v>
      </c>
      <c r="T6019">
        <v>2.2999999999999998</v>
      </c>
      <c r="U6019">
        <v>18.2</v>
      </c>
      <c r="V6019">
        <v>3.3</v>
      </c>
      <c r="W6019">
        <v>9</v>
      </c>
      <c r="X6019">
        <v>0</v>
      </c>
      <c r="Z6019">
        <v>1</v>
      </c>
      <c r="AA6019">
        <v>0</v>
      </c>
      <c r="AB6019">
        <v>9</v>
      </c>
      <c r="AC6019">
        <v>0</v>
      </c>
      <c r="AD6019">
        <v>7</v>
      </c>
      <c r="AE6019">
        <v>0</v>
      </c>
      <c r="AY6019" s="59"/>
    </row>
    <row r="6020" spans="1:51">
      <c r="A6020" s="19">
        <v>43855</v>
      </c>
      <c r="B6020" t="s">
        <v>59</v>
      </c>
      <c r="C6020" s="19">
        <v>43953</v>
      </c>
      <c r="D6020">
        <v>7</v>
      </c>
      <c r="E6020">
        <v>29.7</v>
      </c>
      <c r="F6020">
        <v>7.5</v>
      </c>
      <c r="H6020">
        <v>8.4</v>
      </c>
      <c r="I6020">
        <v>3.4</v>
      </c>
      <c r="J6020">
        <v>22.1</v>
      </c>
      <c r="K6020">
        <v>1.7</v>
      </c>
      <c r="L6020">
        <v>16.100000000000001</v>
      </c>
      <c r="M6020">
        <v>4.0999999999999996</v>
      </c>
      <c r="N6020">
        <v>46.9</v>
      </c>
      <c r="O6020">
        <v>4.5999999999999996</v>
      </c>
      <c r="Q6020">
        <v>4.7</v>
      </c>
      <c r="R6020">
        <v>2.7</v>
      </c>
      <c r="S6020">
        <v>23.3</v>
      </c>
      <c r="T6020">
        <v>1.9</v>
      </c>
      <c r="U6020">
        <v>13.2</v>
      </c>
      <c r="V6020">
        <v>2.8</v>
      </c>
      <c r="W6020">
        <v>3</v>
      </c>
      <c r="X6020">
        <v>0</v>
      </c>
      <c r="Z6020">
        <v>0</v>
      </c>
      <c r="AA6020">
        <v>0</v>
      </c>
      <c r="AB6020">
        <v>2</v>
      </c>
      <c r="AC6020">
        <v>0</v>
      </c>
      <c r="AD6020">
        <v>2</v>
      </c>
      <c r="AE6020">
        <v>0</v>
      </c>
      <c r="AY6020" s="59"/>
    </row>
    <row r="6021" spans="1:51">
      <c r="A6021" s="19">
        <v>43855</v>
      </c>
      <c r="B6021" t="s">
        <v>60</v>
      </c>
      <c r="C6021" s="19">
        <v>43953</v>
      </c>
      <c r="D6021">
        <v>39</v>
      </c>
      <c r="E6021">
        <v>22.9</v>
      </c>
      <c r="F6021">
        <v>5.6</v>
      </c>
      <c r="H6021">
        <v>12</v>
      </c>
      <c r="I6021">
        <v>6.3</v>
      </c>
      <c r="J6021">
        <v>25.5</v>
      </c>
      <c r="K6021">
        <v>1.2</v>
      </c>
      <c r="L6021">
        <v>15.4</v>
      </c>
      <c r="M6021">
        <v>4</v>
      </c>
      <c r="N6021">
        <v>29.1</v>
      </c>
      <c r="O6021">
        <v>4.2</v>
      </c>
      <c r="Q6021">
        <v>8.8000000000000007</v>
      </c>
      <c r="R6021">
        <v>4.3</v>
      </c>
      <c r="S6021">
        <v>35.700000000000003</v>
      </c>
      <c r="T6021">
        <v>1.9</v>
      </c>
      <c r="U6021">
        <v>13</v>
      </c>
      <c r="V6021">
        <v>3</v>
      </c>
      <c r="W6021">
        <v>13</v>
      </c>
      <c r="X6021">
        <v>0</v>
      </c>
      <c r="Z6021">
        <v>2</v>
      </c>
      <c r="AA6021">
        <v>0</v>
      </c>
      <c r="AB6021">
        <v>15</v>
      </c>
      <c r="AC6021">
        <v>0</v>
      </c>
      <c r="AD6021">
        <v>9</v>
      </c>
      <c r="AE6021">
        <v>0</v>
      </c>
      <c r="AY6021" s="59"/>
    </row>
    <row r="6022" spans="1:51">
      <c r="A6022" s="19">
        <v>43855</v>
      </c>
      <c r="B6022" t="s">
        <v>61</v>
      </c>
      <c r="C6022" s="19">
        <v>43956</v>
      </c>
      <c r="D6022">
        <v>82</v>
      </c>
      <c r="E6022">
        <v>26.7</v>
      </c>
      <c r="F6022">
        <v>5.2</v>
      </c>
      <c r="H6022">
        <v>14.5</v>
      </c>
      <c r="I6022">
        <v>5.2</v>
      </c>
      <c r="J6022">
        <v>21.7</v>
      </c>
      <c r="K6022">
        <v>1.1000000000000001</v>
      </c>
      <c r="L6022">
        <v>15</v>
      </c>
      <c r="M6022">
        <v>3.8</v>
      </c>
      <c r="N6022">
        <v>38.6</v>
      </c>
      <c r="O6022">
        <v>3.6</v>
      </c>
      <c r="Q6022">
        <v>11.7</v>
      </c>
      <c r="R6022">
        <v>3.7</v>
      </c>
      <c r="S6022">
        <v>24.8</v>
      </c>
      <c r="T6022">
        <v>1.8</v>
      </c>
      <c r="U6022">
        <v>12.6</v>
      </c>
      <c r="V6022">
        <v>3.2</v>
      </c>
      <c r="W6022">
        <v>33</v>
      </c>
      <c r="X6022">
        <v>0</v>
      </c>
      <c r="Z6022">
        <v>11</v>
      </c>
      <c r="AA6022">
        <v>0</v>
      </c>
      <c r="AB6022">
        <v>26</v>
      </c>
      <c r="AC6022">
        <v>0</v>
      </c>
      <c r="AD6022">
        <v>12</v>
      </c>
      <c r="AE6022">
        <v>0</v>
      </c>
      <c r="AY6022" s="59"/>
    </row>
    <row r="6023" spans="1:51">
      <c r="A6023" s="19">
        <v>43855</v>
      </c>
      <c r="B6023" t="s">
        <v>62</v>
      </c>
      <c r="C6023" s="19">
        <v>43963</v>
      </c>
      <c r="D6023">
        <v>29</v>
      </c>
      <c r="E6023">
        <v>23.2</v>
      </c>
      <c r="F6023">
        <v>6.8</v>
      </c>
      <c r="H6023">
        <v>11.8</v>
      </c>
      <c r="I6023">
        <v>6.3</v>
      </c>
      <c r="J6023">
        <v>24.8</v>
      </c>
      <c r="K6023">
        <v>1.2</v>
      </c>
      <c r="L6023">
        <v>15</v>
      </c>
      <c r="M6023">
        <v>4</v>
      </c>
      <c r="N6023">
        <v>29.8</v>
      </c>
      <c r="O6023">
        <v>5.4</v>
      </c>
      <c r="Q6023">
        <v>8.9</v>
      </c>
      <c r="R6023">
        <v>4.4000000000000004</v>
      </c>
      <c r="S6023">
        <v>32.799999999999997</v>
      </c>
      <c r="T6023">
        <v>2.5</v>
      </c>
      <c r="U6023">
        <v>12.8</v>
      </c>
      <c r="V6023">
        <v>3.5</v>
      </c>
      <c r="W6023">
        <v>11</v>
      </c>
      <c r="X6023">
        <v>0</v>
      </c>
      <c r="Z6023">
        <v>2</v>
      </c>
      <c r="AA6023">
        <v>0</v>
      </c>
      <c r="AB6023">
        <v>12</v>
      </c>
      <c r="AC6023">
        <v>0</v>
      </c>
      <c r="AD6023">
        <v>4</v>
      </c>
      <c r="AE6023">
        <v>0</v>
      </c>
      <c r="AY6023" s="59"/>
    </row>
    <row r="6024" spans="1:51">
      <c r="A6024" s="19">
        <v>43855</v>
      </c>
      <c r="B6024" t="s">
        <v>63</v>
      </c>
      <c r="C6024" s="19">
        <v>43963</v>
      </c>
      <c r="D6024">
        <v>28</v>
      </c>
      <c r="E6024">
        <v>34</v>
      </c>
      <c r="F6024">
        <v>8.1999999999999993</v>
      </c>
      <c r="H6024">
        <v>8.4</v>
      </c>
      <c r="I6024">
        <v>4</v>
      </c>
      <c r="J6024">
        <v>24.7</v>
      </c>
      <c r="K6024">
        <v>1.9</v>
      </c>
      <c r="L6024">
        <v>8</v>
      </c>
      <c r="M6024">
        <v>3.7</v>
      </c>
      <c r="N6024">
        <v>54.6</v>
      </c>
      <c r="O6024">
        <v>4.3</v>
      </c>
      <c r="Q6024">
        <v>4.3</v>
      </c>
      <c r="R6024">
        <v>2.6</v>
      </c>
      <c r="S6024">
        <v>26</v>
      </c>
      <c r="T6024">
        <v>1.7</v>
      </c>
      <c r="U6024">
        <v>4.0999999999999996</v>
      </c>
      <c r="V6024">
        <v>2.5</v>
      </c>
      <c r="W6024">
        <v>16</v>
      </c>
      <c r="X6024">
        <v>0</v>
      </c>
      <c r="Z6024">
        <v>0</v>
      </c>
      <c r="AA6024">
        <v>0</v>
      </c>
      <c r="AB6024">
        <v>12</v>
      </c>
      <c r="AC6024">
        <v>0</v>
      </c>
      <c r="AD6024">
        <v>0</v>
      </c>
      <c r="AE6024">
        <v>0</v>
      </c>
      <c r="AY6024" s="59"/>
    </row>
    <row r="6025" spans="1:51">
      <c r="A6025" s="19">
        <v>43855</v>
      </c>
      <c r="B6025" t="s">
        <v>64</v>
      </c>
      <c r="C6025" s="19">
        <v>43970</v>
      </c>
      <c r="D6025">
        <v>54</v>
      </c>
      <c r="E6025">
        <v>34.200000000000003</v>
      </c>
      <c r="F6025">
        <v>8.5</v>
      </c>
      <c r="H6025">
        <v>7.4</v>
      </c>
      <c r="I6025">
        <v>4</v>
      </c>
      <c r="J6025">
        <v>21.6</v>
      </c>
      <c r="K6025">
        <v>1.7</v>
      </c>
      <c r="L6025">
        <v>11.9</v>
      </c>
      <c r="M6025">
        <v>3.8</v>
      </c>
      <c r="N6025">
        <v>56.2</v>
      </c>
      <c r="O6025">
        <v>5.0999999999999996</v>
      </c>
      <c r="Q6025">
        <v>4.0999999999999996</v>
      </c>
      <c r="R6025">
        <v>2.8</v>
      </c>
      <c r="S6025">
        <v>20.2</v>
      </c>
      <c r="T6025">
        <v>1.7</v>
      </c>
      <c r="U6025">
        <v>7.4</v>
      </c>
      <c r="V6025">
        <v>2.5</v>
      </c>
      <c r="W6025">
        <v>31</v>
      </c>
      <c r="X6025">
        <v>1</v>
      </c>
      <c r="Z6025">
        <v>0</v>
      </c>
      <c r="AA6025">
        <v>0</v>
      </c>
      <c r="AB6025">
        <v>19</v>
      </c>
      <c r="AC6025">
        <v>0</v>
      </c>
      <c r="AD6025">
        <v>3</v>
      </c>
      <c r="AE6025">
        <v>0</v>
      </c>
      <c r="AY6025" s="59"/>
    </row>
    <row r="6026" spans="1:51">
      <c r="A6026" s="19">
        <v>43855</v>
      </c>
      <c r="B6026" t="s">
        <v>65</v>
      </c>
      <c r="C6026" s="19">
        <v>43970</v>
      </c>
      <c r="D6026">
        <v>61</v>
      </c>
      <c r="E6026">
        <v>23.5</v>
      </c>
      <c r="F6026">
        <v>6</v>
      </c>
      <c r="H6026">
        <v>8.6999999999999993</v>
      </c>
      <c r="I6026">
        <v>3.9</v>
      </c>
      <c r="J6026">
        <v>25.6</v>
      </c>
      <c r="K6026">
        <v>2.4</v>
      </c>
      <c r="L6026">
        <v>18</v>
      </c>
      <c r="M6026">
        <v>5</v>
      </c>
      <c r="N6026">
        <v>28.7</v>
      </c>
      <c r="O6026">
        <v>4.5</v>
      </c>
      <c r="Q6026">
        <v>5.9</v>
      </c>
      <c r="R6026">
        <v>3.2</v>
      </c>
      <c r="S6026">
        <v>33.9</v>
      </c>
      <c r="T6026">
        <v>2.6</v>
      </c>
      <c r="U6026">
        <v>17.100000000000001</v>
      </c>
      <c r="V6026">
        <v>4.0999999999999996</v>
      </c>
      <c r="W6026">
        <v>21</v>
      </c>
      <c r="X6026">
        <v>0</v>
      </c>
      <c r="Z6026">
        <v>1</v>
      </c>
      <c r="AA6026">
        <v>0</v>
      </c>
      <c r="AB6026">
        <v>23</v>
      </c>
      <c r="AC6026">
        <v>0</v>
      </c>
      <c r="AD6026">
        <v>16</v>
      </c>
      <c r="AE6026">
        <v>0</v>
      </c>
      <c r="AY6026" s="59"/>
    </row>
    <row r="6027" spans="1:51">
      <c r="A6027" s="19">
        <v>43855</v>
      </c>
      <c r="B6027" t="s">
        <v>143</v>
      </c>
      <c r="C6027" s="19">
        <v>43984</v>
      </c>
      <c r="D6027">
        <v>20</v>
      </c>
      <c r="E6027">
        <v>45.2</v>
      </c>
      <c r="F6027">
        <v>8.6999999999999993</v>
      </c>
      <c r="H6027">
        <v>4.5999999999999996</v>
      </c>
      <c r="I6027">
        <v>2.8</v>
      </c>
      <c r="J6027">
        <v>15.7</v>
      </c>
      <c r="K6027">
        <v>2.2999999999999998</v>
      </c>
      <c r="L6027">
        <v>10</v>
      </c>
      <c r="M6027">
        <v>3.8</v>
      </c>
      <c r="N6027">
        <v>79.599999999999994</v>
      </c>
      <c r="O6027">
        <v>3.3</v>
      </c>
      <c r="Q6027">
        <v>1.9</v>
      </c>
      <c r="R6027">
        <v>1.4</v>
      </c>
      <c r="S6027">
        <v>7.4</v>
      </c>
      <c r="T6027">
        <v>1.2</v>
      </c>
      <c r="U6027">
        <v>3.6</v>
      </c>
      <c r="V6027">
        <v>1.7</v>
      </c>
      <c r="W6027">
        <v>14</v>
      </c>
      <c r="X6027">
        <v>0</v>
      </c>
      <c r="Z6027">
        <v>0</v>
      </c>
      <c r="AA6027">
        <v>0</v>
      </c>
      <c r="AB6027">
        <v>5</v>
      </c>
      <c r="AC6027">
        <v>0</v>
      </c>
      <c r="AD6027">
        <v>1</v>
      </c>
      <c r="AE6027">
        <v>0</v>
      </c>
      <c r="AY6027" s="59"/>
    </row>
    <row r="6028" spans="1:51">
      <c r="A6028" s="19">
        <v>43855</v>
      </c>
      <c r="B6028" t="s">
        <v>67</v>
      </c>
      <c r="C6028" s="19">
        <v>43984</v>
      </c>
      <c r="D6028">
        <v>19</v>
      </c>
      <c r="E6028">
        <v>28.1</v>
      </c>
      <c r="F6028">
        <v>6.7</v>
      </c>
      <c r="H6028">
        <v>8.8000000000000007</v>
      </c>
      <c r="I6028">
        <v>2.8</v>
      </c>
      <c r="J6028">
        <v>23.6</v>
      </c>
      <c r="K6028">
        <v>1.9</v>
      </c>
      <c r="L6028">
        <v>16.2</v>
      </c>
      <c r="M6028">
        <v>4.9000000000000004</v>
      </c>
      <c r="N6028">
        <v>39.200000000000003</v>
      </c>
      <c r="O6028">
        <v>5.0999999999999996</v>
      </c>
      <c r="Q6028">
        <v>5.9</v>
      </c>
      <c r="R6028">
        <v>2.7</v>
      </c>
      <c r="S6028">
        <v>26.7</v>
      </c>
      <c r="T6028">
        <v>2.5</v>
      </c>
      <c r="U6028">
        <v>13.9</v>
      </c>
      <c r="V6028">
        <v>4</v>
      </c>
      <c r="W6028">
        <v>8</v>
      </c>
      <c r="X6028">
        <v>0</v>
      </c>
      <c r="Z6028">
        <v>0</v>
      </c>
      <c r="AA6028">
        <v>0</v>
      </c>
      <c r="AB6028">
        <v>7</v>
      </c>
      <c r="AC6028">
        <v>0</v>
      </c>
      <c r="AD6028">
        <v>5</v>
      </c>
      <c r="AE6028">
        <v>0</v>
      </c>
      <c r="AY6028" s="59"/>
    </row>
    <row r="6029" spans="1:51">
      <c r="A6029" s="19">
        <v>43855</v>
      </c>
      <c r="B6029" t="s">
        <v>68</v>
      </c>
      <c r="C6029" s="19">
        <v>43984</v>
      </c>
      <c r="D6029">
        <v>126</v>
      </c>
      <c r="E6029">
        <v>28.3</v>
      </c>
      <c r="F6029">
        <v>7.8</v>
      </c>
      <c r="H6029">
        <v>8.3000000000000007</v>
      </c>
      <c r="I6029">
        <v>3.1</v>
      </c>
      <c r="J6029">
        <v>23.2</v>
      </c>
      <c r="K6029">
        <v>1.6</v>
      </c>
      <c r="L6029">
        <v>16.3</v>
      </c>
      <c r="M6029">
        <v>4.4000000000000004</v>
      </c>
      <c r="N6029">
        <v>39.799999999999997</v>
      </c>
      <c r="O6029">
        <v>5.4</v>
      </c>
      <c r="Q6029">
        <v>5.7</v>
      </c>
      <c r="R6029">
        <v>2.9</v>
      </c>
      <c r="S6029">
        <v>26.3</v>
      </c>
      <c r="T6029">
        <v>2.4</v>
      </c>
      <c r="U6029">
        <v>14.1</v>
      </c>
      <c r="V6029">
        <v>3.6</v>
      </c>
      <c r="W6029">
        <v>51</v>
      </c>
      <c r="X6029">
        <v>1</v>
      </c>
      <c r="Z6029">
        <v>2</v>
      </c>
      <c r="AA6029">
        <v>0</v>
      </c>
      <c r="AB6029">
        <v>42</v>
      </c>
      <c r="AC6029">
        <v>0</v>
      </c>
      <c r="AD6029">
        <v>30</v>
      </c>
      <c r="AE6029">
        <v>0</v>
      </c>
      <c r="AY6029" s="59"/>
    </row>
    <row r="6030" spans="1:51">
      <c r="A6030" s="19">
        <v>43855</v>
      </c>
      <c r="B6030" t="s">
        <v>69</v>
      </c>
      <c r="C6030" s="19">
        <v>43984</v>
      </c>
      <c r="D6030">
        <v>34</v>
      </c>
      <c r="E6030">
        <v>24.4</v>
      </c>
      <c r="F6030">
        <v>6</v>
      </c>
      <c r="H6030">
        <v>7.6</v>
      </c>
      <c r="I6030">
        <v>2.7</v>
      </c>
      <c r="J6030">
        <v>27.9</v>
      </c>
      <c r="K6030">
        <v>2.4</v>
      </c>
      <c r="L6030">
        <v>15</v>
      </c>
      <c r="M6030">
        <v>7</v>
      </c>
      <c r="N6030">
        <v>29.2</v>
      </c>
      <c r="O6030">
        <v>4.5</v>
      </c>
      <c r="Q6030">
        <v>5</v>
      </c>
      <c r="R6030">
        <v>2.8</v>
      </c>
      <c r="S6030">
        <v>38.4</v>
      </c>
      <c r="T6030">
        <v>2.8</v>
      </c>
      <c r="U6030">
        <v>12.3</v>
      </c>
      <c r="V6030">
        <v>5.0999999999999996</v>
      </c>
      <c r="W6030">
        <v>14</v>
      </c>
      <c r="X6030">
        <v>0</v>
      </c>
      <c r="Z6030">
        <v>0</v>
      </c>
      <c r="AA6030">
        <v>0</v>
      </c>
      <c r="AB6030">
        <v>15</v>
      </c>
      <c r="AC6030">
        <v>0</v>
      </c>
      <c r="AD6030">
        <v>5</v>
      </c>
      <c r="AE6030">
        <v>0</v>
      </c>
      <c r="AY6030" s="59"/>
    </row>
    <row r="6031" spans="1:51">
      <c r="A6031" s="19">
        <v>43855</v>
      </c>
      <c r="B6031" t="s">
        <v>70</v>
      </c>
      <c r="C6031" s="19">
        <v>43984</v>
      </c>
      <c r="D6031">
        <v>16</v>
      </c>
      <c r="E6031">
        <v>23.2</v>
      </c>
      <c r="F6031">
        <v>6</v>
      </c>
      <c r="H6031">
        <v>12.2</v>
      </c>
      <c r="I6031">
        <v>6.3</v>
      </c>
      <c r="J6031">
        <v>24.4</v>
      </c>
      <c r="K6031">
        <v>1.3</v>
      </c>
      <c r="L6031">
        <v>15.4</v>
      </c>
      <c r="M6031">
        <v>4.0999999999999996</v>
      </c>
      <c r="N6031">
        <v>28.8</v>
      </c>
      <c r="O6031">
        <v>4.8</v>
      </c>
      <c r="Q6031">
        <v>9.6999999999999993</v>
      </c>
      <c r="R6031">
        <v>5</v>
      </c>
      <c r="S6031">
        <v>31.3</v>
      </c>
      <c r="T6031">
        <v>2.7</v>
      </c>
      <c r="U6031">
        <v>13.8</v>
      </c>
      <c r="V6031">
        <v>4</v>
      </c>
      <c r="W6031">
        <v>6</v>
      </c>
      <c r="X6031">
        <v>0</v>
      </c>
      <c r="Z6031">
        <v>1</v>
      </c>
      <c r="AA6031">
        <v>0</v>
      </c>
      <c r="AB6031">
        <v>6</v>
      </c>
      <c r="AC6031">
        <v>0</v>
      </c>
      <c r="AD6031">
        <v>4</v>
      </c>
      <c r="AE6031">
        <v>0</v>
      </c>
      <c r="AY6031" s="59"/>
    </row>
    <row r="6032" spans="1:51">
      <c r="A6032" s="19">
        <v>43855</v>
      </c>
      <c r="B6032" t="s">
        <v>71</v>
      </c>
      <c r="C6032" s="19">
        <v>43988</v>
      </c>
      <c r="D6032">
        <v>7</v>
      </c>
      <c r="E6032">
        <v>29.7</v>
      </c>
      <c r="F6032">
        <v>7.5</v>
      </c>
      <c r="H6032">
        <v>8.4</v>
      </c>
      <c r="I6032">
        <v>3.4</v>
      </c>
      <c r="J6032">
        <v>22.1</v>
      </c>
      <c r="K6032">
        <v>1.7</v>
      </c>
      <c r="L6032">
        <v>16.100000000000001</v>
      </c>
      <c r="M6032">
        <v>4.0999999999999996</v>
      </c>
      <c r="N6032">
        <v>42.8</v>
      </c>
      <c r="O6032">
        <v>5.2</v>
      </c>
      <c r="Q6032">
        <v>5.7</v>
      </c>
      <c r="R6032">
        <v>3.2</v>
      </c>
      <c r="S6032">
        <v>23.1</v>
      </c>
      <c r="T6032">
        <v>2.5</v>
      </c>
      <c r="U6032">
        <v>13.7</v>
      </c>
      <c r="V6032">
        <v>3.9</v>
      </c>
      <c r="W6032">
        <v>3</v>
      </c>
      <c r="X6032">
        <v>0</v>
      </c>
      <c r="Z6032">
        <v>0</v>
      </c>
      <c r="AA6032">
        <v>0</v>
      </c>
      <c r="AB6032">
        <v>2</v>
      </c>
      <c r="AC6032">
        <v>0</v>
      </c>
      <c r="AD6032">
        <v>2</v>
      </c>
      <c r="AE6032">
        <v>0</v>
      </c>
      <c r="AY6032" s="59"/>
    </row>
    <row r="6033" spans="1:51">
      <c r="A6033" s="19">
        <v>43855</v>
      </c>
      <c r="B6033" t="s">
        <v>73</v>
      </c>
      <c r="C6033" s="19">
        <v>44013</v>
      </c>
      <c r="D6033">
        <v>41</v>
      </c>
      <c r="E6033">
        <v>29.7</v>
      </c>
      <c r="F6033">
        <v>7.9</v>
      </c>
      <c r="H6033">
        <v>8.5</v>
      </c>
      <c r="I6033">
        <v>3.8</v>
      </c>
      <c r="J6033">
        <v>21.3</v>
      </c>
      <c r="K6033">
        <v>2.2000000000000002</v>
      </c>
      <c r="L6033">
        <v>15.3</v>
      </c>
      <c r="M6033">
        <v>4.0999999999999996</v>
      </c>
      <c r="N6033">
        <v>53.1</v>
      </c>
      <c r="O6033">
        <v>3.2</v>
      </c>
      <c r="Q6033">
        <v>3.9</v>
      </c>
      <c r="R6033">
        <v>1.3</v>
      </c>
      <c r="S6033">
        <v>24.8</v>
      </c>
      <c r="T6033">
        <v>0.7</v>
      </c>
      <c r="U6033">
        <v>11.3</v>
      </c>
      <c r="V6033">
        <v>1.6</v>
      </c>
      <c r="W6033">
        <v>1844</v>
      </c>
      <c r="X6033">
        <v>70</v>
      </c>
      <c r="Z6033">
        <v>91</v>
      </c>
      <c r="AA6033">
        <v>18</v>
      </c>
      <c r="AB6033">
        <v>1275</v>
      </c>
      <c r="AC6033">
        <v>2</v>
      </c>
      <c r="AD6033">
        <v>683</v>
      </c>
      <c r="AE6033">
        <v>1</v>
      </c>
      <c r="AY6033" s="59"/>
    </row>
    <row r="6034" spans="1:51">
      <c r="A6034" s="19">
        <v>43856</v>
      </c>
      <c r="B6034" t="s">
        <v>15</v>
      </c>
      <c r="C6034" s="19">
        <v>43864</v>
      </c>
      <c r="D6034">
        <v>41</v>
      </c>
      <c r="E6034">
        <v>20.8</v>
      </c>
      <c r="F6034">
        <v>2.6</v>
      </c>
      <c r="H6034">
        <v>16.100000000000001</v>
      </c>
      <c r="I6034">
        <v>8</v>
      </c>
      <c r="J6034">
        <v>23.3</v>
      </c>
      <c r="K6034">
        <v>3.3</v>
      </c>
      <c r="L6034">
        <v>14.8</v>
      </c>
      <c r="M6034">
        <v>4</v>
      </c>
      <c r="N6034">
        <v>28.5</v>
      </c>
      <c r="O6034">
        <v>0</v>
      </c>
      <c r="Q6034">
        <v>15.2</v>
      </c>
      <c r="R6034">
        <v>3.5</v>
      </c>
      <c r="S6034">
        <v>37.700000000000003</v>
      </c>
      <c r="T6034">
        <v>1.4</v>
      </c>
      <c r="U6034">
        <v>12.5</v>
      </c>
      <c r="V6034">
        <v>1.4</v>
      </c>
      <c r="W6034">
        <v>12</v>
      </c>
      <c r="X6034">
        <v>0</v>
      </c>
      <c r="Z6034">
        <v>9</v>
      </c>
      <c r="AA6034">
        <v>0</v>
      </c>
      <c r="AB6034">
        <v>14</v>
      </c>
      <c r="AC6034">
        <v>0</v>
      </c>
      <c r="AD6034">
        <v>6</v>
      </c>
      <c r="AE6034">
        <v>0</v>
      </c>
      <c r="AY6034" s="59"/>
    </row>
    <row r="6035" spans="1:51">
      <c r="A6035" s="19">
        <v>43856</v>
      </c>
      <c r="B6035" t="s">
        <v>16</v>
      </c>
      <c r="C6035" s="19">
        <v>43872</v>
      </c>
      <c r="D6035">
        <v>24</v>
      </c>
      <c r="E6035">
        <v>19</v>
      </c>
      <c r="F6035">
        <v>0</v>
      </c>
      <c r="H6035">
        <v>15.6</v>
      </c>
      <c r="I6035">
        <v>7.3</v>
      </c>
      <c r="J6035">
        <v>24.9</v>
      </c>
      <c r="K6035">
        <v>3.7</v>
      </c>
      <c r="L6035">
        <v>14.8</v>
      </c>
      <c r="M6035">
        <v>5.6</v>
      </c>
      <c r="N6035">
        <v>21.3</v>
      </c>
      <c r="O6035">
        <v>0</v>
      </c>
      <c r="Q6035">
        <v>14.2</v>
      </c>
      <c r="R6035">
        <v>3.7</v>
      </c>
      <c r="S6035">
        <v>43.7</v>
      </c>
      <c r="T6035">
        <v>1.8</v>
      </c>
      <c r="U6035">
        <v>13.1</v>
      </c>
      <c r="V6035">
        <v>2.2000000000000002</v>
      </c>
      <c r="W6035">
        <v>7</v>
      </c>
      <c r="X6035">
        <v>0</v>
      </c>
      <c r="Z6035">
        <v>6</v>
      </c>
      <c r="AA6035">
        <v>0</v>
      </c>
      <c r="AB6035">
        <v>9</v>
      </c>
      <c r="AC6035">
        <v>0</v>
      </c>
      <c r="AD6035">
        <v>3</v>
      </c>
      <c r="AE6035">
        <v>0</v>
      </c>
      <c r="AY6035" s="59"/>
    </row>
    <row r="6036" spans="1:51">
      <c r="A6036" s="19">
        <v>43856</v>
      </c>
      <c r="B6036" t="s">
        <v>17</v>
      </c>
      <c r="C6036" s="19">
        <v>43883</v>
      </c>
      <c r="D6036">
        <v>36</v>
      </c>
      <c r="E6036">
        <v>26.4</v>
      </c>
      <c r="F6036">
        <v>0</v>
      </c>
      <c r="H6036">
        <v>7</v>
      </c>
      <c r="I6036">
        <v>3.1</v>
      </c>
      <c r="J6036">
        <v>24.8</v>
      </c>
      <c r="K6036">
        <v>8.1999999999999993</v>
      </c>
      <c r="L6036">
        <v>14.6</v>
      </c>
      <c r="M6036">
        <v>5.9</v>
      </c>
      <c r="N6036">
        <v>42.5</v>
      </c>
      <c r="O6036">
        <v>0</v>
      </c>
      <c r="Q6036">
        <v>3</v>
      </c>
      <c r="R6036">
        <v>1.4</v>
      </c>
      <c r="S6036">
        <v>36.6</v>
      </c>
      <c r="T6036">
        <v>3.4</v>
      </c>
      <c r="U6036">
        <v>10.9</v>
      </c>
      <c r="V6036">
        <v>2.2999999999999998</v>
      </c>
      <c r="W6036">
        <v>16</v>
      </c>
      <c r="X6036">
        <v>0</v>
      </c>
      <c r="Z6036">
        <v>0</v>
      </c>
      <c r="AA6036">
        <v>0</v>
      </c>
      <c r="AB6036">
        <v>15</v>
      </c>
      <c r="AC6036">
        <v>0</v>
      </c>
      <c r="AD6036">
        <v>5</v>
      </c>
      <c r="AE6036">
        <v>0</v>
      </c>
      <c r="AY6036" s="59"/>
    </row>
    <row r="6037" spans="1:51">
      <c r="A6037" s="19">
        <v>43856</v>
      </c>
      <c r="B6037" t="s">
        <v>18</v>
      </c>
      <c r="C6037" s="19">
        <v>43890</v>
      </c>
      <c r="D6037">
        <v>54</v>
      </c>
      <c r="E6037">
        <v>41.7</v>
      </c>
      <c r="F6037">
        <v>0</v>
      </c>
      <c r="H6037">
        <v>5.0999999999999996</v>
      </c>
      <c r="I6037">
        <v>2.8</v>
      </c>
      <c r="J6037">
        <v>16.8</v>
      </c>
      <c r="K6037">
        <v>9</v>
      </c>
      <c r="L6037">
        <v>9.5</v>
      </c>
      <c r="M6037">
        <v>4.2</v>
      </c>
      <c r="N6037">
        <v>88.9</v>
      </c>
      <c r="O6037">
        <v>0</v>
      </c>
      <c r="Q6037">
        <v>0.7</v>
      </c>
      <c r="R6037">
        <v>0.4</v>
      </c>
      <c r="S6037">
        <v>6</v>
      </c>
      <c r="T6037">
        <v>1.5</v>
      </c>
      <c r="U6037">
        <v>1.8</v>
      </c>
      <c r="V6037">
        <v>0.7</v>
      </c>
      <c r="W6037">
        <v>37</v>
      </c>
      <c r="X6037">
        <v>0</v>
      </c>
      <c r="Z6037">
        <v>0</v>
      </c>
      <c r="AA6037">
        <v>0</v>
      </c>
      <c r="AB6037">
        <v>15</v>
      </c>
      <c r="AC6037">
        <v>1</v>
      </c>
      <c r="AD6037">
        <v>1</v>
      </c>
      <c r="AE6037">
        <v>0</v>
      </c>
      <c r="AY6037" s="59"/>
    </row>
    <row r="6038" spans="1:51">
      <c r="A6038" s="19">
        <v>43856</v>
      </c>
      <c r="B6038" t="s">
        <v>19</v>
      </c>
      <c r="C6038" s="19">
        <v>43893</v>
      </c>
      <c r="D6038">
        <v>52</v>
      </c>
      <c r="E6038">
        <v>43.9</v>
      </c>
      <c r="F6038">
        <v>9.1</v>
      </c>
      <c r="H6038">
        <v>5.0999999999999996</v>
      </c>
      <c r="I6038">
        <v>3.2</v>
      </c>
      <c r="J6038">
        <v>15.3</v>
      </c>
      <c r="K6038">
        <v>2.2000000000000002</v>
      </c>
      <c r="L6038">
        <v>10.1</v>
      </c>
      <c r="M6038">
        <v>4.0999999999999996</v>
      </c>
      <c r="N6038">
        <v>91.1</v>
      </c>
      <c r="O6038">
        <v>1.3</v>
      </c>
      <c r="Q6038">
        <v>0.7</v>
      </c>
      <c r="R6038">
        <v>0.5</v>
      </c>
      <c r="S6038">
        <v>3.9</v>
      </c>
      <c r="T6038">
        <v>0.3</v>
      </c>
      <c r="U6038">
        <v>1.8</v>
      </c>
      <c r="V6038">
        <v>0.5</v>
      </c>
      <c r="W6038">
        <v>36</v>
      </c>
      <c r="X6038">
        <v>1</v>
      </c>
      <c r="Z6038">
        <v>0</v>
      </c>
      <c r="AA6038">
        <v>0</v>
      </c>
      <c r="AB6038">
        <v>13</v>
      </c>
      <c r="AC6038">
        <v>0</v>
      </c>
      <c r="AD6038">
        <v>2</v>
      </c>
      <c r="AE6038">
        <v>0</v>
      </c>
      <c r="AY6038" s="59"/>
    </row>
    <row r="6039" spans="1:51">
      <c r="A6039" s="19">
        <v>43856</v>
      </c>
      <c r="B6039" t="s">
        <v>20</v>
      </c>
      <c r="C6039" s="19">
        <v>43893</v>
      </c>
      <c r="D6039">
        <v>6</v>
      </c>
      <c r="E6039">
        <v>29.9</v>
      </c>
      <c r="F6039">
        <v>7.7</v>
      </c>
      <c r="H6039">
        <v>7.8</v>
      </c>
      <c r="I6039">
        <v>3.4</v>
      </c>
      <c r="J6039">
        <v>22.3</v>
      </c>
      <c r="K6039">
        <v>1.8</v>
      </c>
      <c r="L6039">
        <v>15.7</v>
      </c>
      <c r="M6039">
        <v>4.4000000000000004</v>
      </c>
      <c r="N6039">
        <v>53.7</v>
      </c>
      <c r="O6039">
        <v>3.2</v>
      </c>
      <c r="Q6039">
        <v>3</v>
      </c>
      <c r="R6039">
        <v>1.5</v>
      </c>
      <c r="S6039">
        <v>24.8</v>
      </c>
      <c r="T6039">
        <v>1</v>
      </c>
      <c r="U6039">
        <v>11.1</v>
      </c>
      <c r="V6039">
        <v>1.7</v>
      </c>
      <c r="W6039">
        <v>3</v>
      </c>
      <c r="X6039">
        <v>0</v>
      </c>
      <c r="Z6039">
        <v>0</v>
      </c>
      <c r="AA6039">
        <v>0</v>
      </c>
      <c r="AB6039">
        <v>2</v>
      </c>
      <c r="AC6039">
        <v>0</v>
      </c>
      <c r="AD6039">
        <v>1</v>
      </c>
      <c r="AE6039">
        <v>0</v>
      </c>
      <c r="AY6039" s="59"/>
    </row>
    <row r="6040" spans="1:51">
      <c r="A6040" s="19">
        <v>43856</v>
      </c>
      <c r="B6040" t="s">
        <v>21</v>
      </c>
      <c r="C6040" s="19">
        <v>43893</v>
      </c>
      <c r="D6040">
        <v>31</v>
      </c>
      <c r="E6040">
        <v>40.799999999999997</v>
      </c>
      <c r="F6040">
        <v>9.4</v>
      </c>
      <c r="H6040">
        <v>6.2</v>
      </c>
      <c r="I6040">
        <v>3.6</v>
      </c>
      <c r="J6040">
        <v>16.3</v>
      </c>
      <c r="K6040">
        <v>1.8</v>
      </c>
      <c r="L6040">
        <v>10.7</v>
      </c>
      <c r="M6040">
        <v>4.0999999999999996</v>
      </c>
      <c r="N6040">
        <v>86.6</v>
      </c>
      <c r="O6040">
        <v>1.9</v>
      </c>
      <c r="Q6040">
        <v>0.9</v>
      </c>
      <c r="R6040">
        <v>0.6</v>
      </c>
      <c r="S6040">
        <v>6.4</v>
      </c>
      <c r="T6040">
        <v>0.5</v>
      </c>
      <c r="U6040">
        <v>2.5</v>
      </c>
      <c r="V6040">
        <v>0.6</v>
      </c>
      <c r="W6040">
        <v>21</v>
      </c>
      <c r="X6040">
        <v>1</v>
      </c>
      <c r="Z6040">
        <v>0</v>
      </c>
      <c r="AA6040">
        <v>0</v>
      </c>
      <c r="AB6040">
        <v>8</v>
      </c>
      <c r="AC6040">
        <v>0</v>
      </c>
      <c r="AD6040">
        <v>1</v>
      </c>
      <c r="AE6040">
        <v>0</v>
      </c>
      <c r="AY6040" s="59"/>
    </row>
    <row r="6041" spans="1:51">
      <c r="A6041" s="19">
        <v>43856</v>
      </c>
      <c r="B6041" t="s">
        <v>22</v>
      </c>
      <c r="C6041" s="19">
        <v>43893</v>
      </c>
      <c r="D6041">
        <v>416</v>
      </c>
      <c r="E6041">
        <v>25.1</v>
      </c>
      <c r="F6041">
        <v>6.8</v>
      </c>
      <c r="H6041">
        <v>6.8</v>
      </c>
      <c r="I6041">
        <v>2.8</v>
      </c>
      <c r="J6041">
        <v>25.6</v>
      </c>
      <c r="K6041">
        <v>2.8</v>
      </c>
      <c r="L6041">
        <v>17.600000000000001</v>
      </c>
      <c r="M6041">
        <v>5.6</v>
      </c>
      <c r="N6041">
        <v>35.6</v>
      </c>
      <c r="O6041">
        <v>2.7</v>
      </c>
      <c r="Q6041">
        <v>3</v>
      </c>
      <c r="R6041">
        <v>1.5</v>
      </c>
      <c r="S6041">
        <v>38.1</v>
      </c>
      <c r="T6041">
        <v>1.3</v>
      </c>
      <c r="U6041">
        <v>15.7</v>
      </c>
      <c r="V6041">
        <v>2.1</v>
      </c>
      <c r="W6041">
        <v>151</v>
      </c>
      <c r="X6041">
        <v>2</v>
      </c>
      <c r="Z6041">
        <v>2</v>
      </c>
      <c r="AA6041">
        <v>0</v>
      </c>
      <c r="AB6041">
        <v>154</v>
      </c>
      <c r="AC6041">
        <v>0</v>
      </c>
      <c r="AD6041">
        <v>106</v>
      </c>
      <c r="AE6041">
        <v>1</v>
      </c>
      <c r="AY6041" s="59"/>
    </row>
    <row r="6042" spans="1:51">
      <c r="A6042" s="19">
        <v>43856</v>
      </c>
      <c r="B6042" t="s">
        <v>23</v>
      </c>
      <c r="C6042" s="19">
        <v>43893</v>
      </c>
      <c r="D6042">
        <v>67</v>
      </c>
      <c r="E6042">
        <v>22.5</v>
      </c>
      <c r="F6042">
        <v>6.9</v>
      </c>
      <c r="H6042">
        <v>7.7</v>
      </c>
      <c r="I6042">
        <v>3</v>
      </c>
      <c r="J6042">
        <v>28.8</v>
      </c>
      <c r="K6042">
        <v>2.4</v>
      </c>
      <c r="L6042">
        <v>16.3</v>
      </c>
      <c r="M6042">
        <v>5.4</v>
      </c>
      <c r="N6042">
        <v>25.9</v>
      </c>
      <c r="O6042">
        <v>2.6</v>
      </c>
      <c r="Q6042">
        <v>3.3</v>
      </c>
      <c r="R6042">
        <v>1.4</v>
      </c>
      <c r="S6042">
        <v>51</v>
      </c>
      <c r="T6042">
        <v>1.2</v>
      </c>
      <c r="U6042">
        <v>12.5</v>
      </c>
      <c r="V6042">
        <v>2</v>
      </c>
      <c r="W6042">
        <v>22</v>
      </c>
      <c r="X6042">
        <v>0</v>
      </c>
      <c r="Z6042">
        <v>1</v>
      </c>
      <c r="AA6042">
        <v>0</v>
      </c>
      <c r="AB6042">
        <v>28</v>
      </c>
      <c r="AC6042">
        <v>0</v>
      </c>
      <c r="AD6042">
        <v>16</v>
      </c>
      <c r="AE6042">
        <v>0</v>
      </c>
      <c r="AY6042" s="59"/>
    </row>
    <row r="6043" spans="1:51">
      <c r="A6043" s="19">
        <v>43856</v>
      </c>
      <c r="B6043" t="s">
        <v>24</v>
      </c>
      <c r="C6043" s="19">
        <v>43893</v>
      </c>
      <c r="D6043">
        <v>13</v>
      </c>
      <c r="E6043">
        <v>29.9</v>
      </c>
      <c r="F6043">
        <v>7.7</v>
      </c>
      <c r="H6043">
        <v>7.8</v>
      </c>
      <c r="I6043">
        <v>3.4</v>
      </c>
      <c r="J6043">
        <v>22.3</v>
      </c>
      <c r="K6043">
        <v>1.8</v>
      </c>
      <c r="L6043">
        <v>15.7</v>
      </c>
      <c r="M6043">
        <v>4.4000000000000004</v>
      </c>
      <c r="N6043">
        <v>53.4</v>
      </c>
      <c r="O6043">
        <v>2.8</v>
      </c>
      <c r="Q6043">
        <v>3.1</v>
      </c>
      <c r="R6043">
        <v>1.5</v>
      </c>
      <c r="S6043">
        <v>25.2</v>
      </c>
      <c r="T6043">
        <v>1.1000000000000001</v>
      </c>
      <c r="U6043">
        <v>11.4</v>
      </c>
      <c r="V6043">
        <v>1.5</v>
      </c>
      <c r="W6043">
        <v>6</v>
      </c>
      <c r="X6043">
        <v>0</v>
      </c>
      <c r="Z6043">
        <v>0</v>
      </c>
      <c r="AA6043">
        <v>0</v>
      </c>
      <c r="AB6043">
        <v>4</v>
      </c>
      <c r="AC6043">
        <v>0</v>
      </c>
      <c r="AD6043">
        <v>3</v>
      </c>
      <c r="AE6043">
        <v>0</v>
      </c>
      <c r="AY6043" s="59"/>
    </row>
    <row r="6044" spans="1:51">
      <c r="A6044" s="19">
        <v>43856</v>
      </c>
      <c r="B6044" t="s">
        <v>25</v>
      </c>
      <c r="C6044" s="19">
        <v>43893</v>
      </c>
      <c r="D6044">
        <v>24</v>
      </c>
      <c r="E6044">
        <v>22.7</v>
      </c>
      <c r="F6044">
        <v>8.3000000000000007</v>
      </c>
      <c r="H6044">
        <v>10.3</v>
      </c>
      <c r="I6044">
        <v>2.8</v>
      </c>
      <c r="J6044">
        <v>22.6</v>
      </c>
      <c r="K6044">
        <v>2.5</v>
      </c>
      <c r="L6044">
        <v>19.5</v>
      </c>
      <c r="M6044">
        <v>4.3</v>
      </c>
      <c r="N6044">
        <v>31.2</v>
      </c>
      <c r="O6044">
        <v>4.4000000000000004</v>
      </c>
      <c r="Q6044">
        <v>6</v>
      </c>
      <c r="R6044">
        <v>1.8</v>
      </c>
      <c r="S6044">
        <v>30.2</v>
      </c>
      <c r="T6044">
        <v>1.4</v>
      </c>
      <c r="U6044">
        <v>23.2</v>
      </c>
      <c r="V6044">
        <v>1.9</v>
      </c>
      <c r="W6044">
        <v>8</v>
      </c>
      <c r="X6044">
        <v>0</v>
      </c>
      <c r="Z6044">
        <v>1</v>
      </c>
      <c r="AA6044">
        <v>0</v>
      </c>
      <c r="AB6044">
        <v>8</v>
      </c>
      <c r="AC6044">
        <v>0</v>
      </c>
      <c r="AD6044">
        <v>7</v>
      </c>
      <c r="AE6044">
        <v>0</v>
      </c>
      <c r="AY6044" s="59"/>
    </row>
    <row r="6045" spans="1:51">
      <c r="A6045" s="19">
        <v>43856</v>
      </c>
      <c r="B6045" t="s">
        <v>26</v>
      </c>
      <c r="C6045" s="19">
        <v>43893</v>
      </c>
      <c r="D6045">
        <v>91</v>
      </c>
      <c r="E6045">
        <v>20.100000000000001</v>
      </c>
      <c r="F6045">
        <v>7.3</v>
      </c>
      <c r="H6045">
        <v>9.5</v>
      </c>
      <c r="I6045">
        <v>3.3</v>
      </c>
      <c r="J6045">
        <v>20.5</v>
      </c>
      <c r="K6045">
        <v>2.1</v>
      </c>
      <c r="L6045">
        <v>26.3</v>
      </c>
      <c r="M6045">
        <v>4.0999999999999996</v>
      </c>
      <c r="N6045">
        <v>21.2</v>
      </c>
      <c r="O6045">
        <v>3.3</v>
      </c>
      <c r="Q6045">
        <v>4.8</v>
      </c>
      <c r="R6045">
        <v>1.5</v>
      </c>
      <c r="S6045">
        <v>22.4</v>
      </c>
      <c r="T6045">
        <v>1.2</v>
      </c>
      <c r="U6045">
        <v>43.9</v>
      </c>
      <c r="V6045">
        <v>1.7</v>
      </c>
      <c r="W6045">
        <v>26</v>
      </c>
      <c r="X6045">
        <v>1</v>
      </c>
      <c r="Z6045">
        <v>2</v>
      </c>
      <c r="AA6045">
        <v>0</v>
      </c>
      <c r="AB6045">
        <v>27</v>
      </c>
      <c r="AC6045">
        <v>0</v>
      </c>
      <c r="AD6045">
        <v>35</v>
      </c>
      <c r="AE6045">
        <v>0</v>
      </c>
      <c r="AY6045" s="59"/>
    </row>
    <row r="6046" spans="1:51">
      <c r="A6046" s="19">
        <v>43856</v>
      </c>
      <c r="B6046" t="s">
        <v>27</v>
      </c>
      <c r="C6046" s="19">
        <v>43893</v>
      </c>
      <c r="D6046">
        <v>75</v>
      </c>
      <c r="E6046">
        <v>22.1</v>
      </c>
      <c r="F6046">
        <v>6</v>
      </c>
      <c r="H6046">
        <v>10.199999999999999</v>
      </c>
      <c r="I6046">
        <v>16.8</v>
      </c>
      <c r="J6046">
        <v>19.3</v>
      </c>
      <c r="K6046">
        <v>1</v>
      </c>
      <c r="L6046">
        <v>13.9</v>
      </c>
      <c r="M6046">
        <v>3.7</v>
      </c>
      <c r="N6046">
        <v>32.200000000000003</v>
      </c>
      <c r="O6046">
        <v>3.3</v>
      </c>
      <c r="Q6046">
        <v>6.8</v>
      </c>
      <c r="R6046">
        <v>17.8</v>
      </c>
      <c r="S6046">
        <v>23.7</v>
      </c>
      <c r="T6046">
        <v>1.4</v>
      </c>
      <c r="U6046">
        <v>12.7</v>
      </c>
      <c r="V6046">
        <v>2.1</v>
      </c>
      <c r="W6046">
        <v>25</v>
      </c>
      <c r="X6046">
        <v>0</v>
      </c>
      <c r="Z6046">
        <v>2</v>
      </c>
      <c r="AA6046">
        <v>19</v>
      </c>
      <c r="AB6046">
        <v>22</v>
      </c>
      <c r="AC6046">
        <v>0</v>
      </c>
      <c r="AD6046">
        <v>8</v>
      </c>
      <c r="AE6046">
        <v>0</v>
      </c>
      <c r="AY6046" s="59"/>
    </row>
    <row r="6047" spans="1:51">
      <c r="A6047" s="19">
        <v>43856</v>
      </c>
      <c r="B6047" t="s">
        <v>28</v>
      </c>
      <c r="C6047" s="19">
        <v>43893</v>
      </c>
      <c r="D6047">
        <v>110</v>
      </c>
      <c r="E6047">
        <v>37.299999999999997</v>
      </c>
      <c r="F6047">
        <v>9.6</v>
      </c>
      <c r="H6047">
        <v>5.7</v>
      </c>
      <c r="I6047">
        <v>3.2</v>
      </c>
      <c r="J6047">
        <v>19.3</v>
      </c>
      <c r="K6047">
        <v>2.1</v>
      </c>
      <c r="L6047">
        <v>11.4</v>
      </c>
      <c r="M6047">
        <v>4.5</v>
      </c>
      <c r="N6047">
        <v>77.5</v>
      </c>
      <c r="O6047">
        <v>2.6</v>
      </c>
      <c r="Q6047">
        <v>1.4</v>
      </c>
      <c r="R6047">
        <v>0.8</v>
      </c>
      <c r="S6047">
        <v>12</v>
      </c>
      <c r="T6047">
        <v>0.6</v>
      </c>
      <c r="U6047">
        <v>3.9</v>
      </c>
      <c r="V6047">
        <v>1.2</v>
      </c>
      <c r="W6047">
        <v>67</v>
      </c>
      <c r="X6047">
        <v>3</v>
      </c>
      <c r="Z6047">
        <v>0</v>
      </c>
      <c r="AA6047">
        <v>0</v>
      </c>
      <c r="AB6047">
        <v>34</v>
      </c>
      <c r="AC6047">
        <v>0</v>
      </c>
      <c r="AD6047">
        <v>6</v>
      </c>
      <c r="AE6047">
        <v>0</v>
      </c>
      <c r="AY6047" s="59"/>
    </row>
    <row r="6048" spans="1:51">
      <c r="A6048" s="19">
        <v>43856</v>
      </c>
      <c r="B6048" t="s">
        <v>29</v>
      </c>
      <c r="C6048" s="19">
        <v>43893</v>
      </c>
      <c r="D6048">
        <v>37</v>
      </c>
      <c r="E6048">
        <v>32.200000000000003</v>
      </c>
      <c r="F6048">
        <v>9.5</v>
      </c>
      <c r="H6048">
        <v>6.2</v>
      </c>
      <c r="I6048">
        <v>3.8</v>
      </c>
      <c r="J6048">
        <v>24.3</v>
      </c>
      <c r="K6048">
        <v>2.7</v>
      </c>
      <c r="L6048">
        <v>10.199999999999999</v>
      </c>
      <c r="M6048">
        <v>4.0999999999999996</v>
      </c>
      <c r="N6048">
        <v>59.7</v>
      </c>
      <c r="O6048">
        <v>3.4</v>
      </c>
      <c r="Q6048">
        <v>2</v>
      </c>
      <c r="R6048">
        <v>1.4</v>
      </c>
      <c r="S6048">
        <v>27.2</v>
      </c>
      <c r="T6048">
        <v>1</v>
      </c>
      <c r="U6048">
        <v>4.0999999999999996</v>
      </c>
      <c r="V6048">
        <v>1.3</v>
      </c>
      <c r="W6048">
        <v>20</v>
      </c>
      <c r="X6048">
        <v>1</v>
      </c>
      <c r="Z6048">
        <v>0</v>
      </c>
      <c r="AA6048">
        <v>0</v>
      </c>
      <c r="AB6048">
        <v>15</v>
      </c>
      <c r="AC6048">
        <v>0</v>
      </c>
      <c r="AD6048">
        <v>1</v>
      </c>
      <c r="AE6048">
        <v>0</v>
      </c>
      <c r="AY6048" s="59"/>
    </row>
    <row r="6049" spans="1:51">
      <c r="A6049" s="19">
        <v>43856</v>
      </c>
      <c r="B6049" t="s">
        <v>30</v>
      </c>
      <c r="C6049" s="19">
        <v>43893</v>
      </c>
      <c r="D6049">
        <v>64</v>
      </c>
      <c r="E6049">
        <v>40.6</v>
      </c>
      <c r="F6049">
        <v>9.3000000000000007</v>
      </c>
      <c r="H6049">
        <v>6.4</v>
      </c>
      <c r="I6049">
        <v>3.5</v>
      </c>
      <c r="J6049">
        <v>16.5</v>
      </c>
      <c r="K6049">
        <v>1.8</v>
      </c>
      <c r="L6049">
        <v>10.8</v>
      </c>
      <c r="M6049">
        <v>4.2</v>
      </c>
      <c r="N6049">
        <v>85.6</v>
      </c>
      <c r="O6049">
        <v>1.8</v>
      </c>
      <c r="Q6049">
        <v>1.3</v>
      </c>
      <c r="R6049">
        <v>0.7</v>
      </c>
      <c r="S6049">
        <v>6.6</v>
      </c>
      <c r="T6049">
        <v>0.5</v>
      </c>
      <c r="U6049">
        <v>2.8</v>
      </c>
      <c r="V6049">
        <v>0.7</v>
      </c>
      <c r="W6049">
        <v>43</v>
      </c>
      <c r="X6049">
        <v>1</v>
      </c>
      <c r="Z6049">
        <v>0</v>
      </c>
      <c r="AA6049">
        <v>0</v>
      </c>
      <c r="AB6049">
        <v>17</v>
      </c>
      <c r="AC6049">
        <v>0</v>
      </c>
      <c r="AD6049">
        <v>3</v>
      </c>
      <c r="AE6049">
        <v>0</v>
      </c>
      <c r="AY6049" s="59"/>
    </row>
    <row r="6050" spans="1:51">
      <c r="A6050" s="19">
        <v>43856</v>
      </c>
      <c r="B6050" t="s">
        <v>31</v>
      </c>
      <c r="C6050" s="19">
        <v>43893</v>
      </c>
      <c r="D6050">
        <v>228</v>
      </c>
      <c r="E6050">
        <v>30.8</v>
      </c>
      <c r="F6050">
        <v>9.3000000000000007</v>
      </c>
      <c r="H6050">
        <v>6.4</v>
      </c>
      <c r="I6050">
        <v>3.3</v>
      </c>
      <c r="J6050">
        <v>21.3</v>
      </c>
      <c r="K6050">
        <v>2</v>
      </c>
      <c r="L6050">
        <v>14.8</v>
      </c>
      <c r="M6050">
        <v>5</v>
      </c>
      <c r="N6050">
        <v>57.7</v>
      </c>
      <c r="O6050">
        <v>3.9</v>
      </c>
      <c r="Q6050">
        <v>2.6</v>
      </c>
      <c r="R6050">
        <v>1.5</v>
      </c>
      <c r="S6050">
        <v>21.8</v>
      </c>
      <c r="T6050">
        <v>1</v>
      </c>
      <c r="U6050">
        <v>9.9</v>
      </c>
      <c r="V6050">
        <v>1.7</v>
      </c>
      <c r="W6050">
        <v>112</v>
      </c>
      <c r="X6050">
        <v>5</v>
      </c>
      <c r="Z6050">
        <v>1</v>
      </c>
      <c r="AA6050">
        <v>0</v>
      </c>
      <c r="AB6050">
        <v>77</v>
      </c>
      <c r="AC6050">
        <v>0</v>
      </c>
      <c r="AD6050">
        <v>33</v>
      </c>
      <c r="AE6050">
        <v>0</v>
      </c>
      <c r="AY6050" s="59"/>
    </row>
    <row r="6051" spans="1:51">
      <c r="A6051" s="19">
        <v>43856</v>
      </c>
      <c r="B6051" t="s">
        <v>32</v>
      </c>
      <c r="C6051" s="19">
        <v>43893</v>
      </c>
      <c r="D6051">
        <v>29</v>
      </c>
      <c r="E6051">
        <v>21.2</v>
      </c>
      <c r="F6051">
        <v>5.5</v>
      </c>
      <c r="H6051">
        <v>8.8000000000000007</v>
      </c>
      <c r="I6051">
        <v>4.4000000000000004</v>
      </c>
      <c r="J6051">
        <v>28</v>
      </c>
      <c r="K6051">
        <v>2.6</v>
      </c>
      <c r="L6051">
        <v>17</v>
      </c>
      <c r="M6051">
        <v>5.5</v>
      </c>
      <c r="N6051">
        <v>23.5</v>
      </c>
      <c r="O6051">
        <v>2.4</v>
      </c>
      <c r="Q6051">
        <v>4.2</v>
      </c>
      <c r="R6051">
        <v>2</v>
      </c>
      <c r="S6051">
        <v>49.6</v>
      </c>
      <c r="T6051">
        <v>1.2</v>
      </c>
      <c r="U6051">
        <v>14.9</v>
      </c>
      <c r="V6051">
        <v>2.2000000000000002</v>
      </c>
      <c r="W6051">
        <v>9</v>
      </c>
      <c r="X6051">
        <v>0</v>
      </c>
      <c r="Z6051">
        <v>1</v>
      </c>
      <c r="AA6051">
        <v>0</v>
      </c>
      <c r="AB6051">
        <v>12</v>
      </c>
      <c r="AC6051">
        <v>0</v>
      </c>
      <c r="AD6051">
        <v>7</v>
      </c>
      <c r="AE6051">
        <v>0</v>
      </c>
      <c r="AY6051" s="59"/>
    </row>
    <row r="6052" spans="1:51">
      <c r="A6052" s="19">
        <v>43856</v>
      </c>
      <c r="B6052" t="s">
        <v>33</v>
      </c>
      <c r="C6052" s="19">
        <v>43893</v>
      </c>
      <c r="D6052">
        <v>16</v>
      </c>
      <c r="E6052">
        <v>16.8</v>
      </c>
      <c r="F6052">
        <v>5.8</v>
      </c>
      <c r="H6052">
        <v>8.3000000000000007</v>
      </c>
      <c r="I6052">
        <v>3.2</v>
      </c>
      <c r="J6052">
        <v>39.200000000000003</v>
      </c>
      <c r="K6052">
        <v>1.9</v>
      </c>
      <c r="L6052">
        <v>14.5</v>
      </c>
      <c r="M6052">
        <v>3.4</v>
      </c>
      <c r="N6052">
        <v>7.2</v>
      </c>
      <c r="O6052">
        <v>1.2</v>
      </c>
      <c r="Q6052">
        <v>2</v>
      </c>
      <c r="R6052">
        <v>0.6</v>
      </c>
      <c r="S6052">
        <v>82.3</v>
      </c>
      <c r="T6052">
        <v>0.5</v>
      </c>
      <c r="U6052">
        <v>5.5</v>
      </c>
      <c r="V6052">
        <v>0.7</v>
      </c>
      <c r="W6052">
        <v>4</v>
      </c>
      <c r="X6052">
        <v>0</v>
      </c>
      <c r="Z6052">
        <v>0</v>
      </c>
      <c r="AA6052">
        <v>0</v>
      </c>
      <c r="AB6052">
        <v>10</v>
      </c>
      <c r="AC6052">
        <v>0</v>
      </c>
      <c r="AD6052">
        <v>2</v>
      </c>
      <c r="AE6052">
        <v>0</v>
      </c>
      <c r="AY6052" s="59"/>
    </row>
    <row r="6053" spans="1:51">
      <c r="A6053" s="19">
        <v>43856</v>
      </c>
      <c r="B6053" t="s">
        <v>34</v>
      </c>
      <c r="C6053" s="19">
        <v>43893</v>
      </c>
      <c r="D6053">
        <v>99</v>
      </c>
      <c r="E6053">
        <v>35</v>
      </c>
      <c r="F6053">
        <v>8.1999999999999993</v>
      </c>
      <c r="H6053">
        <v>6.1</v>
      </c>
      <c r="I6053">
        <v>5</v>
      </c>
      <c r="J6053">
        <v>20.5</v>
      </c>
      <c r="K6053">
        <v>1.6</v>
      </c>
      <c r="L6053">
        <v>12</v>
      </c>
      <c r="M6053">
        <v>4.5999999999999996</v>
      </c>
      <c r="N6053">
        <v>71</v>
      </c>
      <c r="O6053">
        <v>2.6</v>
      </c>
      <c r="Q6053">
        <v>2</v>
      </c>
      <c r="R6053">
        <v>1.3</v>
      </c>
      <c r="S6053">
        <v>16.2</v>
      </c>
      <c r="T6053">
        <v>0.6</v>
      </c>
      <c r="U6053">
        <v>4.9000000000000004</v>
      </c>
      <c r="V6053">
        <v>1.3</v>
      </c>
      <c r="W6053">
        <v>58</v>
      </c>
      <c r="X6053">
        <v>1</v>
      </c>
      <c r="Z6053">
        <v>0</v>
      </c>
      <c r="AA6053">
        <v>0</v>
      </c>
      <c r="AB6053">
        <v>34</v>
      </c>
      <c r="AC6053">
        <v>0</v>
      </c>
      <c r="AD6053">
        <v>6</v>
      </c>
      <c r="AE6053">
        <v>0</v>
      </c>
      <c r="AY6053" s="59"/>
    </row>
    <row r="6054" spans="1:51">
      <c r="A6054" s="19">
        <v>43856</v>
      </c>
      <c r="B6054" t="s">
        <v>35</v>
      </c>
      <c r="C6054" s="19">
        <v>43900</v>
      </c>
      <c r="D6054">
        <v>20</v>
      </c>
      <c r="E6054">
        <v>23.8</v>
      </c>
      <c r="F6054">
        <v>6.2</v>
      </c>
      <c r="H6054">
        <v>8.1999999999999993</v>
      </c>
      <c r="I6054">
        <v>2.8</v>
      </c>
      <c r="J6054">
        <v>31.4</v>
      </c>
      <c r="K6054">
        <v>2</v>
      </c>
      <c r="L6054">
        <v>13.2</v>
      </c>
      <c r="M6054">
        <v>5.4</v>
      </c>
      <c r="N6054">
        <v>26.8</v>
      </c>
      <c r="O6054">
        <v>1.9</v>
      </c>
      <c r="Q6054">
        <v>3.3</v>
      </c>
      <c r="R6054">
        <v>1.5</v>
      </c>
      <c r="S6054">
        <v>56.5</v>
      </c>
      <c r="T6054">
        <v>1</v>
      </c>
      <c r="U6054">
        <v>7.3</v>
      </c>
      <c r="V6054">
        <v>1.8</v>
      </c>
      <c r="W6054">
        <v>8</v>
      </c>
      <c r="X6054">
        <v>0</v>
      </c>
      <c r="Z6054">
        <v>0</v>
      </c>
      <c r="AA6054">
        <v>0</v>
      </c>
      <c r="AB6054">
        <v>10</v>
      </c>
      <c r="AC6054">
        <v>0</v>
      </c>
      <c r="AD6054">
        <v>2</v>
      </c>
      <c r="AE6054">
        <v>0</v>
      </c>
      <c r="AY6054" s="59"/>
    </row>
    <row r="6055" spans="1:51">
      <c r="A6055" s="19">
        <v>43856</v>
      </c>
      <c r="B6055" t="s">
        <v>36</v>
      </c>
      <c r="C6055" s="19">
        <v>43900</v>
      </c>
      <c r="D6055">
        <v>125</v>
      </c>
      <c r="E6055">
        <v>28.9</v>
      </c>
      <c r="F6055">
        <v>8.3000000000000007</v>
      </c>
      <c r="H6055">
        <v>9.3000000000000007</v>
      </c>
      <c r="I6055">
        <v>4</v>
      </c>
      <c r="J6055">
        <v>23.2</v>
      </c>
      <c r="K6055">
        <v>1.1000000000000001</v>
      </c>
      <c r="L6055">
        <v>14</v>
      </c>
      <c r="M6055">
        <v>4.0999999999999996</v>
      </c>
      <c r="N6055">
        <v>49.5</v>
      </c>
      <c r="O6055">
        <v>3.6</v>
      </c>
      <c r="Q6055">
        <v>4.5999999999999996</v>
      </c>
      <c r="R6055">
        <v>1.8</v>
      </c>
      <c r="S6055">
        <v>28.2</v>
      </c>
      <c r="T6055">
        <v>1</v>
      </c>
      <c r="U6055">
        <v>9.8000000000000007</v>
      </c>
      <c r="V6055">
        <v>1.6</v>
      </c>
      <c r="W6055">
        <v>59</v>
      </c>
      <c r="X6055">
        <v>2</v>
      </c>
      <c r="Z6055">
        <v>3</v>
      </c>
      <c r="AA6055">
        <v>0</v>
      </c>
      <c r="AB6055">
        <v>47</v>
      </c>
      <c r="AC6055">
        <v>0</v>
      </c>
      <c r="AD6055">
        <v>14</v>
      </c>
      <c r="AE6055">
        <v>0</v>
      </c>
      <c r="AY6055" s="59"/>
    </row>
    <row r="6056" spans="1:51">
      <c r="A6056" s="19">
        <v>43856</v>
      </c>
      <c r="B6056" t="s">
        <v>37</v>
      </c>
      <c r="C6056" s="19">
        <v>43900</v>
      </c>
      <c r="D6056">
        <v>36</v>
      </c>
      <c r="E6056">
        <v>46.3</v>
      </c>
      <c r="F6056">
        <v>9.1</v>
      </c>
      <c r="H6056">
        <v>4.5</v>
      </c>
      <c r="I6056">
        <v>2.9</v>
      </c>
      <c r="J6056">
        <v>14.6</v>
      </c>
      <c r="K6056">
        <v>2.2999999999999998</v>
      </c>
      <c r="L6056">
        <v>9.1999999999999993</v>
      </c>
      <c r="M6056">
        <v>4</v>
      </c>
      <c r="N6056">
        <v>93.3</v>
      </c>
      <c r="O6056">
        <v>1.1000000000000001</v>
      </c>
      <c r="Q6056">
        <v>0.4</v>
      </c>
      <c r="R6056">
        <v>0.4</v>
      </c>
      <c r="S6056">
        <v>3</v>
      </c>
      <c r="T6056">
        <v>0.3</v>
      </c>
      <c r="U6056">
        <v>1.1000000000000001</v>
      </c>
      <c r="V6056">
        <v>0.4</v>
      </c>
      <c r="W6056">
        <v>29</v>
      </c>
      <c r="X6056">
        <v>1</v>
      </c>
      <c r="Z6056">
        <v>0</v>
      </c>
      <c r="AA6056">
        <v>0</v>
      </c>
      <c r="AB6056">
        <v>5</v>
      </c>
      <c r="AC6056">
        <v>0</v>
      </c>
      <c r="AD6056">
        <v>1</v>
      </c>
      <c r="AE6056">
        <v>0</v>
      </c>
      <c r="AY6056" s="59"/>
    </row>
    <row r="6057" spans="1:51">
      <c r="A6057" s="19">
        <v>43856</v>
      </c>
      <c r="B6057" t="s">
        <v>38</v>
      </c>
      <c r="C6057" s="19">
        <v>43900</v>
      </c>
      <c r="D6057">
        <v>68</v>
      </c>
      <c r="E6057">
        <v>37.700000000000003</v>
      </c>
      <c r="F6057">
        <v>13.3</v>
      </c>
      <c r="H6057">
        <v>6.6</v>
      </c>
      <c r="I6057">
        <v>4.2</v>
      </c>
      <c r="J6057">
        <v>15.3</v>
      </c>
      <c r="K6057">
        <v>1.5</v>
      </c>
      <c r="L6057">
        <v>10.7</v>
      </c>
      <c r="M6057">
        <v>3.8</v>
      </c>
      <c r="N6057">
        <v>79.099999999999994</v>
      </c>
      <c r="O6057">
        <v>5.5</v>
      </c>
      <c r="Q6057">
        <v>1.8</v>
      </c>
      <c r="R6057">
        <v>1.2</v>
      </c>
      <c r="S6057">
        <v>7.3</v>
      </c>
      <c r="T6057">
        <v>0.6</v>
      </c>
      <c r="U6057">
        <v>3.6</v>
      </c>
      <c r="V6057">
        <v>1</v>
      </c>
      <c r="W6057">
        <v>42</v>
      </c>
      <c r="X6057">
        <v>6</v>
      </c>
      <c r="Z6057">
        <v>0</v>
      </c>
      <c r="AA6057">
        <v>0</v>
      </c>
      <c r="AB6057">
        <v>17</v>
      </c>
      <c r="AC6057">
        <v>0</v>
      </c>
      <c r="AD6057">
        <v>3</v>
      </c>
      <c r="AE6057">
        <v>0</v>
      </c>
      <c r="AY6057" s="59"/>
    </row>
    <row r="6058" spans="1:51">
      <c r="A6058" s="19">
        <v>43856</v>
      </c>
      <c r="B6058" t="s">
        <v>39</v>
      </c>
      <c r="C6058" s="19">
        <v>43900</v>
      </c>
      <c r="D6058">
        <v>14</v>
      </c>
      <c r="E6058">
        <v>24.8</v>
      </c>
      <c r="F6058">
        <v>5.3</v>
      </c>
      <c r="H6058">
        <v>11.8</v>
      </c>
      <c r="I6058">
        <v>5.2</v>
      </c>
      <c r="J6058">
        <v>25.8</v>
      </c>
      <c r="K6058">
        <v>1.4</v>
      </c>
      <c r="L6058">
        <v>14.6</v>
      </c>
      <c r="M6058">
        <v>4.0999999999999996</v>
      </c>
      <c r="N6058">
        <v>35.1</v>
      </c>
      <c r="O6058">
        <v>2.2999999999999998</v>
      </c>
      <c r="Q6058">
        <v>6.9</v>
      </c>
      <c r="R6058">
        <v>2.5</v>
      </c>
      <c r="S6058">
        <v>39.799999999999997</v>
      </c>
      <c r="T6058">
        <v>1.1000000000000001</v>
      </c>
      <c r="U6058">
        <v>10.4</v>
      </c>
      <c r="V6058">
        <v>1.9</v>
      </c>
      <c r="W6058">
        <v>5</v>
      </c>
      <c r="X6058">
        <v>0</v>
      </c>
      <c r="Z6058">
        <v>1</v>
      </c>
      <c r="AA6058">
        <v>0</v>
      </c>
      <c r="AB6058">
        <v>6</v>
      </c>
      <c r="AC6058">
        <v>0</v>
      </c>
      <c r="AD6058">
        <v>2</v>
      </c>
      <c r="AE6058">
        <v>0</v>
      </c>
      <c r="AY6058" s="59"/>
    </row>
    <row r="6059" spans="1:51">
      <c r="A6059" s="19">
        <v>43856</v>
      </c>
      <c r="B6059" t="s">
        <v>40</v>
      </c>
      <c r="C6059" s="19">
        <v>43900</v>
      </c>
      <c r="D6059">
        <v>89</v>
      </c>
      <c r="E6059">
        <v>20.9</v>
      </c>
      <c r="F6059">
        <v>6.9</v>
      </c>
      <c r="H6059">
        <v>8.5</v>
      </c>
      <c r="I6059">
        <v>4</v>
      </c>
      <c r="J6059">
        <v>26.4</v>
      </c>
      <c r="K6059">
        <v>2.5</v>
      </c>
      <c r="L6059">
        <v>18.2</v>
      </c>
      <c r="M6059">
        <v>5.6</v>
      </c>
      <c r="N6059">
        <v>23.6</v>
      </c>
      <c r="O6059">
        <v>3.5</v>
      </c>
      <c r="Q6059">
        <v>4</v>
      </c>
      <c r="R6059">
        <v>2.1</v>
      </c>
      <c r="S6059">
        <v>43.6</v>
      </c>
      <c r="T6059">
        <v>1.6</v>
      </c>
      <c r="U6059">
        <v>18.8</v>
      </c>
      <c r="V6059">
        <v>2.6</v>
      </c>
      <c r="W6059">
        <v>28</v>
      </c>
      <c r="X6059">
        <v>1</v>
      </c>
      <c r="Z6059">
        <v>1</v>
      </c>
      <c r="AA6059">
        <v>0</v>
      </c>
      <c r="AB6059">
        <v>35</v>
      </c>
      <c r="AC6059">
        <v>0</v>
      </c>
      <c r="AD6059">
        <v>24</v>
      </c>
      <c r="AE6059">
        <v>0</v>
      </c>
      <c r="AY6059" s="59"/>
    </row>
    <row r="6060" spans="1:51">
      <c r="A6060" s="19">
        <v>43856</v>
      </c>
      <c r="B6060" t="s">
        <v>41</v>
      </c>
      <c r="C6060" s="19">
        <v>43904</v>
      </c>
      <c r="D6060">
        <v>6</v>
      </c>
      <c r="E6060">
        <v>29.9</v>
      </c>
      <c r="F6060">
        <v>7.7</v>
      </c>
      <c r="H6060">
        <v>7.8</v>
      </c>
      <c r="I6060">
        <v>3.4</v>
      </c>
      <c r="J6060">
        <v>22.3</v>
      </c>
      <c r="K6060">
        <v>1.8</v>
      </c>
      <c r="L6060">
        <v>15.7</v>
      </c>
      <c r="M6060">
        <v>4.4000000000000004</v>
      </c>
      <c r="N6060">
        <v>52</v>
      </c>
      <c r="O6060">
        <v>3.4</v>
      </c>
      <c r="Q6060">
        <v>3.4</v>
      </c>
      <c r="R6060">
        <v>1.6</v>
      </c>
      <c r="S6060">
        <v>24.9</v>
      </c>
      <c r="T6060">
        <v>1.3</v>
      </c>
      <c r="U6060">
        <v>11.5</v>
      </c>
      <c r="V6060">
        <v>1.9</v>
      </c>
      <c r="W6060">
        <v>3</v>
      </c>
      <c r="X6060">
        <v>0</v>
      </c>
      <c r="Z6060">
        <v>0</v>
      </c>
      <c r="AA6060">
        <v>0</v>
      </c>
      <c r="AB6060">
        <v>2</v>
      </c>
      <c r="AC6060">
        <v>0</v>
      </c>
      <c r="AD6060">
        <v>1</v>
      </c>
      <c r="AE6060">
        <v>0</v>
      </c>
      <c r="AY6060" s="59"/>
    </row>
    <row r="6061" spans="1:51">
      <c r="A6061" s="19">
        <v>43856</v>
      </c>
      <c r="B6061" t="s">
        <v>43</v>
      </c>
      <c r="C6061" s="19">
        <v>43907</v>
      </c>
      <c r="D6061">
        <v>67</v>
      </c>
      <c r="E6061">
        <v>30.7</v>
      </c>
      <c r="F6061">
        <v>7</v>
      </c>
      <c r="H6061">
        <v>8</v>
      </c>
      <c r="I6061">
        <v>2.8</v>
      </c>
      <c r="J6061">
        <v>22.9</v>
      </c>
      <c r="K6061">
        <v>2.1</v>
      </c>
      <c r="L6061">
        <v>14.4</v>
      </c>
      <c r="M6061">
        <v>5.2</v>
      </c>
      <c r="N6061">
        <v>54.2</v>
      </c>
      <c r="O6061">
        <v>2.6</v>
      </c>
      <c r="Q6061">
        <v>3.7</v>
      </c>
      <c r="R6061">
        <v>1.6</v>
      </c>
      <c r="S6061">
        <v>25.3</v>
      </c>
      <c r="T6061">
        <v>1.3</v>
      </c>
      <c r="U6061">
        <v>9.1</v>
      </c>
      <c r="V6061">
        <v>2.2000000000000002</v>
      </c>
      <c r="W6061">
        <v>33</v>
      </c>
      <c r="X6061">
        <v>0</v>
      </c>
      <c r="Z6061">
        <v>1</v>
      </c>
      <c r="AA6061">
        <v>0</v>
      </c>
      <c r="AB6061">
        <v>24</v>
      </c>
      <c r="AC6061">
        <v>0</v>
      </c>
      <c r="AD6061">
        <v>9</v>
      </c>
      <c r="AE6061">
        <v>0</v>
      </c>
      <c r="AY6061" s="59"/>
    </row>
    <row r="6062" spans="1:51">
      <c r="A6062" s="19">
        <v>43856</v>
      </c>
      <c r="B6062" t="s">
        <v>44</v>
      </c>
      <c r="C6062" s="19">
        <v>43907</v>
      </c>
      <c r="D6062">
        <v>219</v>
      </c>
      <c r="E6062">
        <v>36.700000000000003</v>
      </c>
      <c r="F6062">
        <v>9</v>
      </c>
      <c r="H6062">
        <v>5.7</v>
      </c>
      <c r="I6062">
        <v>3.9</v>
      </c>
      <c r="J6062">
        <v>17.100000000000001</v>
      </c>
      <c r="K6062">
        <v>1.7</v>
      </c>
      <c r="L6062">
        <v>14.6</v>
      </c>
      <c r="M6062">
        <v>4.4000000000000004</v>
      </c>
      <c r="N6062">
        <v>74</v>
      </c>
      <c r="O6062">
        <v>2.9</v>
      </c>
      <c r="Q6062">
        <v>1.7</v>
      </c>
      <c r="R6062">
        <v>1.4</v>
      </c>
      <c r="S6062">
        <v>10.199999999999999</v>
      </c>
      <c r="T6062">
        <v>0.9</v>
      </c>
      <c r="U6062">
        <v>7.5</v>
      </c>
      <c r="V6062">
        <v>1.6</v>
      </c>
      <c r="W6062">
        <v>126</v>
      </c>
      <c r="X6062">
        <v>4</v>
      </c>
      <c r="Z6062">
        <v>1</v>
      </c>
      <c r="AA6062">
        <v>0</v>
      </c>
      <c r="AB6062">
        <v>58</v>
      </c>
      <c r="AC6062">
        <v>0</v>
      </c>
      <c r="AD6062">
        <v>30</v>
      </c>
      <c r="AE6062">
        <v>0</v>
      </c>
      <c r="AY6062" s="59"/>
    </row>
    <row r="6063" spans="1:51">
      <c r="A6063" s="19">
        <v>43856</v>
      </c>
      <c r="B6063" t="s">
        <v>45</v>
      </c>
      <c r="C6063" s="19">
        <v>43907</v>
      </c>
      <c r="D6063">
        <v>155</v>
      </c>
      <c r="E6063">
        <v>28.6</v>
      </c>
      <c r="F6063">
        <v>7.4</v>
      </c>
      <c r="H6063">
        <v>10.9</v>
      </c>
      <c r="I6063">
        <v>4.8</v>
      </c>
      <c r="J6063">
        <v>21.6</v>
      </c>
      <c r="K6063">
        <v>1.2</v>
      </c>
      <c r="L6063">
        <v>14.4</v>
      </c>
      <c r="M6063">
        <v>4.0999999999999996</v>
      </c>
      <c r="N6063">
        <v>49.9</v>
      </c>
      <c r="O6063">
        <v>3.5</v>
      </c>
      <c r="Q6063">
        <v>6.5</v>
      </c>
      <c r="R6063">
        <v>2.4</v>
      </c>
      <c r="S6063">
        <v>24.6</v>
      </c>
      <c r="T6063">
        <v>1</v>
      </c>
      <c r="U6063">
        <v>10.199999999999999</v>
      </c>
      <c r="V6063">
        <v>1.9</v>
      </c>
      <c r="W6063">
        <v>73</v>
      </c>
      <c r="X6063">
        <v>1</v>
      </c>
      <c r="Z6063">
        <v>6</v>
      </c>
      <c r="AA6063">
        <v>0</v>
      </c>
      <c r="AB6063">
        <v>55</v>
      </c>
      <c r="AC6063">
        <v>0</v>
      </c>
      <c r="AD6063">
        <v>20</v>
      </c>
      <c r="AE6063">
        <v>0</v>
      </c>
      <c r="AY6063" s="59"/>
    </row>
    <row r="6064" spans="1:51">
      <c r="A6064" s="19">
        <v>43856</v>
      </c>
      <c r="B6064" t="s">
        <v>42</v>
      </c>
      <c r="C6064" s="19">
        <v>43907</v>
      </c>
      <c r="D6064">
        <v>136</v>
      </c>
      <c r="E6064">
        <v>29.3</v>
      </c>
      <c r="F6064">
        <v>8.3000000000000007</v>
      </c>
      <c r="H6064">
        <v>9.8000000000000007</v>
      </c>
      <c r="I6064">
        <v>4.3</v>
      </c>
      <c r="J6064">
        <v>22.2</v>
      </c>
      <c r="K6064">
        <v>1.3</v>
      </c>
      <c r="L6064">
        <v>13.7</v>
      </c>
      <c r="M6064">
        <v>4.2</v>
      </c>
      <c r="N6064">
        <v>51</v>
      </c>
      <c r="O6064">
        <v>3.8</v>
      </c>
      <c r="Q6064">
        <v>5</v>
      </c>
      <c r="R6064">
        <v>1.9</v>
      </c>
      <c r="S6064">
        <v>25.7</v>
      </c>
      <c r="T6064">
        <v>1.1000000000000001</v>
      </c>
      <c r="U6064">
        <v>9.6</v>
      </c>
      <c r="V6064">
        <v>1.9</v>
      </c>
      <c r="W6064">
        <v>66</v>
      </c>
      <c r="X6064">
        <v>2</v>
      </c>
      <c r="Z6064">
        <v>4</v>
      </c>
      <c r="AA6064">
        <v>0</v>
      </c>
      <c r="AB6064">
        <v>50</v>
      </c>
      <c r="AC6064">
        <v>0</v>
      </c>
      <c r="AD6064">
        <v>14</v>
      </c>
      <c r="AE6064">
        <v>0</v>
      </c>
      <c r="AY6064" s="59"/>
    </row>
    <row r="6065" spans="1:51">
      <c r="A6065" s="19">
        <v>43856</v>
      </c>
      <c r="B6065" t="s">
        <v>46</v>
      </c>
      <c r="C6065" s="19">
        <v>43914</v>
      </c>
      <c r="D6065">
        <v>105</v>
      </c>
      <c r="E6065">
        <v>41.4</v>
      </c>
      <c r="F6065">
        <v>10.199999999999999</v>
      </c>
      <c r="H6065">
        <v>5.6</v>
      </c>
      <c r="I6065">
        <v>3.1</v>
      </c>
      <c r="J6065">
        <v>16.3</v>
      </c>
      <c r="K6065">
        <v>2</v>
      </c>
      <c r="L6065">
        <v>10.1</v>
      </c>
      <c r="M6065">
        <v>4.3</v>
      </c>
      <c r="N6065">
        <v>84</v>
      </c>
      <c r="O6065">
        <v>2.9</v>
      </c>
      <c r="Q6065">
        <v>1.4</v>
      </c>
      <c r="R6065">
        <v>0.7</v>
      </c>
      <c r="S6065">
        <v>6.7</v>
      </c>
      <c r="T6065">
        <v>0.6</v>
      </c>
      <c r="U6065">
        <v>2.9</v>
      </c>
      <c r="V6065">
        <v>0.8</v>
      </c>
      <c r="W6065">
        <v>71</v>
      </c>
      <c r="X6065">
        <v>3</v>
      </c>
      <c r="Z6065">
        <v>0</v>
      </c>
      <c r="AA6065">
        <v>0</v>
      </c>
      <c r="AB6065">
        <v>28</v>
      </c>
      <c r="AC6065">
        <v>0</v>
      </c>
      <c r="AD6065">
        <v>3</v>
      </c>
      <c r="AE6065">
        <v>0</v>
      </c>
      <c r="AY6065" s="59"/>
    </row>
    <row r="6066" spans="1:51">
      <c r="A6066" s="19">
        <v>43856</v>
      </c>
      <c r="B6066" t="s">
        <v>47</v>
      </c>
      <c r="C6066" s="19">
        <v>43919</v>
      </c>
      <c r="D6066">
        <v>51</v>
      </c>
      <c r="E6066">
        <v>29.9</v>
      </c>
      <c r="F6066">
        <v>7.7</v>
      </c>
      <c r="H6066">
        <v>7.8</v>
      </c>
      <c r="I6066">
        <v>3.4</v>
      </c>
      <c r="J6066">
        <v>22.3</v>
      </c>
      <c r="K6066">
        <v>1.8</v>
      </c>
      <c r="L6066">
        <v>15.7</v>
      </c>
      <c r="M6066">
        <v>4.4000000000000004</v>
      </c>
      <c r="N6066">
        <v>50.4</v>
      </c>
      <c r="O6066">
        <v>3.7</v>
      </c>
      <c r="Q6066">
        <v>3.8</v>
      </c>
      <c r="R6066">
        <v>1.8</v>
      </c>
      <c r="S6066">
        <v>24.8</v>
      </c>
      <c r="T6066">
        <v>1.5</v>
      </c>
      <c r="U6066">
        <v>11.8</v>
      </c>
      <c r="V6066">
        <v>2.1</v>
      </c>
      <c r="W6066">
        <v>22</v>
      </c>
      <c r="X6066">
        <v>1</v>
      </c>
      <c r="Z6066">
        <v>1</v>
      </c>
      <c r="AA6066">
        <v>0</v>
      </c>
      <c r="AB6066">
        <v>16</v>
      </c>
      <c r="AC6066">
        <v>0</v>
      </c>
      <c r="AD6066">
        <v>11</v>
      </c>
      <c r="AE6066">
        <v>0</v>
      </c>
      <c r="AY6066" s="59"/>
    </row>
    <row r="6067" spans="1:51">
      <c r="A6067" s="19">
        <v>43856</v>
      </c>
      <c r="B6067" t="s">
        <v>48</v>
      </c>
      <c r="C6067" s="19">
        <v>43925</v>
      </c>
      <c r="D6067">
        <v>15</v>
      </c>
      <c r="E6067">
        <v>28.9</v>
      </c>
      <c r="F6067">
        <v>6.2</v>
      </c>
      <c r="H6067">
        <v>7.5</v>
      </c>
      <c r="I6067">
        <v>2.8</v>
      </c>
      <c r="J6067">
        <v>24.1</v>
      </c>
      <c r="K6067">
        <v>2.4</v>
      </c>
      <c r="L6067">
        <v>16.2</v>
      </c>
      <c r="M6067">
        <v>4.8</v>
      </c>
      <c r="N6067">
        <v>45.1</v>
      </c>
      <c r="O6067">
        <v>2.9</v>
      </c>
      <c r="Q6067">
        <v>3.8</v>
      </c>
      <c r="R6067">
        <v>1.9</v>
      </c>
      <c r="S6067">
        <v>29.3</v>
      </c>
      <c r="T6067">
        <v>1.7</v>
      </c>
      <c r="U6067">
        <v>12.8</v>
      </c>
      <c r="V6067">
        <v>2.5</v>
      </c>
      <c r="W6067">
        <v>6</v>
      </c>
      <c r="X6067">
        <v>0</v>
      </c>
      <c r="Z6067">
        <v>0</v>
      </c>
      <c r="AA6067">
        <v>0</v>
      </c>
      <c r="AB6067">
        <v>5</v>
      </c>
      <c r="AC6067">
        <v>0</v>
      </c>
      <c r="AD6067">
        <v>4</v>
      </c>
      <c r="AE6067">
        <v>0</v>
      </c>
      <c r="AY6067" s="59"/>
    </row>
    <row r="6068" spans="1:51">
      <c r="A6068" s="19">
        <v>43856</v>
      </c>
      <c r="B6068" t="s">
        <v>49</v>
      </c>
      <c r="C6068" s="19">
        <v>43925</v>
      </c>
      <c r="D6068">
        <v>24</v>
      </c>
      <c r="E6068">
        <v>22</v>
      </c>
      <c r="F6068">
        <v>7.4</v>
      </c>
      <c r="H6068">
        <v>6.9</v>
      </c>
      <c r="I6068">
        <v>2.9</v>
      </c>
      <c r="J6068">
        <v>27.1</v>
      </c>
      <c r="K6068">
        <v>2.8</v>
      </c>
      <c r="L6068">
        <v>17.8</v>
      </c>
      <c r="M6068">
        <v>6.2</v>
      </c>
      <c r="N6068">
        <v>26</v>
      </c>
      <c r="O6068">
        <v>4</v>
      </c>
      <c r="Q6068">
        <v>3.5</v>
      </c>
      <c r="R6068">
        <v>2</v>
      </c>
      <c r="S6068">
        <v>42.1</v>
      </c>
      <c r="T6068">
        <v>2</v>
      </c>
      <c r="U6068">
        <v>17.100000000000001</v>
      </c>
      <c r="V6068">
        <v>3.3</v>
      </c>
      <c r="W6068">
        <v>8</v>
      </c>
      <c r="X6068">
        <v>0</v>
      </c>
      <c r="Z6068">
        <v>0</v>
      </c>
      <c r="AA6068">
        <v>0</v>
      </c>
      <c r="AB6068">
        <v>10</v>
      </c>
      <c r="AC6068">
        <v>0</v>
      </c>
      <c r="AD6068">
        <v>6</v>
      </c>
      <c r="AE6068">
        <v>0</v>
      </c>
      <c r="AY6068" s="59"/>
    </row>
    <row r="6069" spans="1:51">
      <c r="A6069" s="19">
        <v>43856</v>
      </c>
      <c r="B6069" t="s">
        <v>50</v>
      </c>
      <c r="C6069" s="19">
        <v>43925</v>
      </c>
      <c r="D6069">
        <v>54</v>
      </c>
      <c r="E6069">
        <v>46.1</v>
      </c>
      <c r="F6069">
        <v>7.5</v>
      </c>
      <c r="H6069">
        <v>4.8</v>
      </c>
      <c r="I6069">
        <v>3.1</v>
      </c>
      <c r="J6069">
        <v>15.4</v>
      </c>
      <c r="K6069">
        <v>2.2999999999999998</v>
      </c>
      <c r="L6069">
        <v>9.6</v>
      </c>
      <c r="M6069">
        <v>4.2</v>
      </c>
      <c r="N6069">
        <v>89.7</v>
      </c>
      <c r="O6069">
        <v>1.3</v>
      </c>
      <c r="Q6069">
        <v>0.9</v>
      </c>
      <c r="R6069">
        <v>0.7</v>
      </c>
      <c r="S6069">
        <v>4.4000000000000004</v>
      </c>
      <c r="T6069">
        <v>0.5</v>
      </c>
      <c r="U6069">
        <v>1.9</v>
      </c>
      <c r="V6069">
        <v>0.8</v>
      </c>
      <c r="W6069">
        <v>40</v>
      </c>
      <c r="X6069">
        <v>0</v>
      </c>
      <c r="Z6069">
        <v>0</v>
      </c>
      <c r="AA6069">
        <v>0</v>
      </c>
      <c r="AB6069">
        <v>13</v>
      </c>
      <c r="AC6069">
        <v>0</v>
      </c>
      <c r="AD6069">
        <v>1</v>
      </c>
      <c r="AE6069">
        <v>0</v>
      </c>
      <c r="AY6069" s="59"/>
    </row>
    <row r="6070" spans="1:51">
      <c r="A6070" s="19">
        <v>43856</v>
      </c>
      <c r="B6070" t="s">
        <v>51</v>
      </c>
      <c r="C6070" s="19">
        <v>43925</v>
      </c>
      <c r="D6070">
        <v>14</v>
      </c>
      <c r="E6070">
        <v>27.5</v>
      </c>
      <c r="F6070">
        <v>6.4</v>
      </c>
      <c r="H6070">
        <v>8.4</v>
      </c>
      <c r="I6070">
        <v>3</v>
      </c>
      <c r="J6070">
        <v>25.6</v>
      </c>
      <c r="K6070">
        <v>2.5</v>
      </c>
      <c r="L6070">
        <v>14.8</v>
      </c>
      <c r="M6070">
        <v>4.8</v>
      </c>
      <c r="N6070">
        <v>41.3</v>
      </c>
      <c r="O6070">
        <v>3.2</v>
      </c>
      <c r="Q6070">
        <v>4.4000000000000004</v>
      </c>
      <c r="R6070">
        <v>2</v>
      </c>
      <c r="S6070">
        <v>34.6</v>
      </c>
      <c r="T6070">
        <v>1.7</v>
      </c>
      <c r="U6070">
        <v>10.5</v>
      </c>
      <c r="V6070">
        <v>2.4</v>
      </c>
      <c r="W6070">
        <v>6</v>
      </c>
      <c r="X6070">
        <v>0</v>
      </c>
      <c r="Z6070">
        <v>0</v>
      </c>
      <c r="AA6070">
        <v>0</v>
      </c>
      <c r="AB6070">
        <v>6</v>
      </c>
      <c r="AC6070">
        <v>0</v>
      </c>
      <c r="AD6070">
        <v>2</v>
      </c>
      <c r="AE6070">
        <v>0</v>
      </c>
      <c r="AY6070" s="59"/>
    </row>
    <row r="6071" spans="1:51">
      <c r="A6071" s="19">
        <v>43856</v>
      </c>
      <c r="B6071" t="s">
        <v>52</v>
      </c>
      <c r="C6071" s="19">
        <v>43928</v>
      </c>
      <c r="D6071">
        <v>84</v>
      </c>
      <c r="E6071">
        <v>24.1</v>
      </c>
      <c r="F6071">
        <v>8.1</v>
      </c>
      <c r="H6071">
        <v>10.6</v>
      </c>
      <c r="I6071">
        <v>4.8</v>
      </c>
      <c r="J6071">
        <v>24</v>
      </c>
      <c r="K6071">
        <v>1.3</v>
      </c>
      <c r="L6071">
        <v>15.3</v>
      </c>
      <c r="M6071">
        <v>4.8</v>
      </c>
      <c r="N6071">
        <v>33.5</v>
      </c>
      <c r="O6071">
        <v>5.3</v>
      </c>
      <c r="Q6071">
        <v>7.1</v>
      </c>
      <c r="R6071">
        <v>3.1</v>
      </c>
      <c r="S6071">
        <v>33.1</v>
      </c>
      <c r="T6071">
        <v>1.6</v>
      </c>
      <c r="U6071">
        <v>13.4</v>
      </c>
      <c r="V6071">
        <v>3.1</v>
      </c>
      <c r="W6071">
        <v>30</v>
      </c>
      <c r="X6071">
        <v>1</v>
      </c>
      <c r="Z6071">
        <v>3</v>
      </c>
      <c r="AA6071">
        <v>0</v>
      </c>
      <c r="AB6071">
        <v>30</v>
      </c>
      <c r="AC6071">
        <v>0</v>
      </c>
      <c r="AD6071">
        <v>19</v>
      </c>
      <c r="AE6071">
        <v>0</v>
      </c>
      <c r="AY6071" s="59"/>
    </row>
    <row r="6072" spans="1:51">
      <c r="A6072" s="19">
        <v>43856</v>
      </c>
      <c r="B6072" t="s">
        <v>53</v>
      </c>
      <c r="C6072" s="19">
        <v>43949</v>
      </c>
      <c r="D6072">
        <v>60</v>
      </c>
      <c r="E6072">
        <v>23.3</v>
      </c>
      <c r="F6072">
        <v>8.9</v>
      </c>
      <c r="H6072">
        <v>9.6999999999999993</v>
      </c>
      <c r="I6072">
        <v>3.3</v>
      </c>
      <c r="J6072">
        <v>23</v>
      </c>
      <c r="K6072">
        <v>2.5</v>
      </c>
      <c r="L6072">
        <v>18</v>
      </c>
      <c r="M6072">
        <v>4.3</v>
      </c>
      <c r="N6072">
        <v>30.2</v>
      </c>
      <c r="O6072">
        <v>6.4</v>
      </c>
      <c r="Q6072">
        <v>7</v>
      </c>
      <c r="R6072">
        <v>2.7</v>
      </c>
      <c r="S6072">
        <v>29.3</v>
      </c>
      <c r="T6072">
        <v>2.7</v>
      </c>
      <c r="U6072">
        <v>18.600000000000001</v>
      </c>
      <c r="V6072">
        <v>3.1</v>
      </c>
      <c r="W6072">
        <v>21</v>
      </c>
      <c r="X6072">
        <v>1</v>
      </c>
      <c r="Z6072">
        <v>2</v>
      </c>
      <c r="AA6072">
        <v>0</v>
      </c>
      <c r="AB6072">
        <v>20</v>
      </c>
      <c r="AC6072">
        <v>0</v>
      </c>
      <c r="AD6072">
        <v>16</v>
      </c>
      <c r="AE6072">
        <v>0</v>
      </c>
      <c r="AY6072" s="59"/>
    </row>
    <row r="6073" spans="1:51">
      <c r="A6073" s="19">
        <v>43856</v>
      </c>
      <c r="B6073" t="s">
        <v>54</v>
      </c>
      <c r="C6073" s="19">
        <v>43949</v>
      </c>
      <c r="D6073">
        <v>21</v>
      </c>
      <c r="E6073">
        <v>35.1</v>
      </c>
      <c r="F6073">
        <v>7.8</v>
      </c>
      <c r="H6073">
        <v>8.1</v>
      </c>
      <c r="I6073">
        <v>2.4</v>
      </c>
      <c r="J6073">
        <v>19.8</v>
      </c>
      <c r="K6073">
        <v>2</v>
      </c>
      <c r="L6073">
        <v>14.2</v>
      </c>
      <c r="M6073">
        <v>3.6</v>
      </c>
      <c r="N6073">
        <v>61.3</v>
      </c>
      <c r="O6073">
        <v>3.7</v>
      </c>
      <c r="Q6073">
        <v>3.8</v>
      </c>
      <c r="R6073">
        <v>1.8</v>
      </c>
      <c r="S6073">
        <v>16.7</v>
      </c>
      <c r="T6073">
        <v>1.5</v>
      </c>
      <c r="U6073">
        <v>9.3000000000000007</v>
      </c>
      <c r="V6073">
        <v>2.1</v>
      </c>
      <c r="W6073">
        <v>12</v>
      </c>
      <c r="X6073">
        <v>0</v>
      </c>
      <c r="Z6073">
        <v>0</v>
      </c>
      <c r="AA6073">
        <v>0</v>
      </c>
      <c r="AB6073">
        <v>6</v>
      </c>
      <c r="AC6073">
        <v>0</v>
      </c>
      <c r="AD6073">
        <v>3</v>
      </c>
      <c r="AE6073">
        <v>0</v>
      </c>
      <c r="AY6073" s="59"/>
    </row>
    <row r="6074" spans="1:51">
      <c r="A6074" s="19">
        <v>43856</v>
      </c>
      <c r="B6074" t="s">
        <v>55</v>
      </c>
      <c r="C6074" s="19">
        <v>43949</v>
      </c>
      <c r="D6074">
        <v>96</v>
      </c>
      <c r="E6074">
        <v>30.7</v>
      </c>
      <c r="F6074">
        <v>8.6</v>
      </c>
      <c r="H6074">
        <v>7.9</v>
      </c>
      <c r="I6074">
        <v>2.2999999999999998</v>
      </c>
      <c r="J6074">
        <v>21</v>
      </c>
      <c r="K6074">
        <v>2.6</v>
      </c>
      <c r="L6074">
        <v>15.7</v>
      </c>
      <c r="M6074">
        <v>4</v>
      </c>
      <c r="N6074">
        <v>50</v>
      </c>
      <c r="O6074">
        <v>4.8</v>
      </c>
      <c r="Q6074">
        <v>4.4000000000000004</v>
      </c>
      <c r="R6074">
        <v>2.1</v>
      </c>
      <c r="S6074">
        <v>21.3</v>
      </c>
      <c r="T6074">
        <v>2.1</v>
      </c>
      <c r="U6074">
        <v>13</v>
      </c>
      <c r="V6074">
        <v>2.5</v>
      </c>
      <c r="W6074">
        <v>42</v>
      </c>
      <c r="X6074">
        <v>2</v>
      </c>
      <c r="Z6074">
        <v>1</v>
      </c>
      <c r="AA6074">
        <v>0</v>
      </c>
      <c r="AB6074">
        <v>29</v>
      </c>
      <c r="AC6074">
        <v>0</v>
      </c>
      <c r="AD6074">
        <v>22</v>
      </c>
      <c r="AE6074">
        <v>0</v>
      </c>
      <c r="AY6074" s="59"/>
    </row>
    <row r="6075" spans="1:51">
      <c r="A6075" s="19">
        <v>43856</v>
      </c>
      <c r="B6075" t="s">
        <v>56</v>
      </c>
      <c r="C6075" s="19">
        <v>43949</v>
      </c>
      <c r="D6075">
        <v>274</v>
      </c>
      <c r="E6075">
        <v>28.7</v>
      </c>
      <c r="F6075">
        <v>14.1</v>
      </c>
      <c r="H6075">
        <v>7.7</v>
      </c>
      <c r="I6075">
        <v>2.2999999999999998</v>
      </c>
      <c r="J6075">
        <v>20.3</v>
      </c>
      <c r="K6075">
        <v>1.9</v>
      </c>
      <c r="L6075">
        <v>14.1</v>
      </c>
      <c r="M6075">
        <v>3.9</v>
      </c>
      <c r="N6075">
        <v>44.9</v>
      </c>
      <c r="O6075">
        <v>10.8</v>
      </c>
      <c r="Q6075">
        <v>4.5</v>
      </c>
      <c r="R6075">
        <v>2.2999999999999998</v>
      </c>
      <c r="S6075">
        <v>21.2</v>
      </c>
      <c r="T6075">
        <v>2.2000000000000002</v>
      </c>
      <c r="U6075">
        <v>11.2</v>
      </c>
      <c r="V6075">
        <v>2.9</v>
      </c>
      <c r="W6075">
        <v>121</v>
      </c>
      <c r="X6075">
        <v>32</v>
      </c>
      <c r="Z6075">
        <v>3</v>
      </c>
      <c r="AA6075">
        <v>0</v>
      </c>
      <c r="AB6075">
        <v>86</v>
      </c>
      <c r="AC6075">
        <v>0</v>
      </c>
      <c r="AD6075">
        <v>32</v>
      </c>
      <c r="AE6075">
        <v>0</v>
      </c>
      <c r="AY6075" s="59"/>
    </row>
    <row r="6076" spans="1:51">
      <c r="A6076" s="19">
        <v>43856</v>
      </c>
      <c r="B6076" t="s">
        <v>57</v>
      </c>
      <c r="C6076" s="19">
        <v>43949</v>
      </c>
      <c r="D6076">
        <v>186</v>
      </c>
      <c r="E6076">
        <v>31.7</v>
      </c>
      <c r="F6076">
        <v>7.9</v>
      </c>
      <c r="H6076">
        <v>9.8000000000000007</v>
      </c>
      <c r="I6076">
        <v>4.2</v>
      </c>
      <c r="J6076">
        <v>21</v>
      </c>
      <c r="K6076">
        <v>1.1000000000000001</v>
      </c>
      <c r="L6076">
        <v>13.1</v>
      </c>
      <c r="M6076">
        <v>4.2</v>
      </c>
      <c r="N6076">
        <v>52.6</v>
      </c>
      <c r="O6076">
        <v>4.3</v>
      </c>
      <c r="Q6076">
        <v>5.8</v>
      </c>
      <c r="R6076">
        <v>2.8</v>
      </c>
      <c r="S6076">
        <v>21.5</v>
      </c>
      <c r="T6076">
        <v>1.5</v>
      </c>
      <c r="U6076">
        <v>8.9</v>
      </c>
      <c r="V6076">
        <v>2.7</v>
      </c>
      <c r="W6076">
        <v>98</v>
      </c>
      <c r="X6076">
        <v>2</v>
      </c>
      <c r="Z6076">
        <v>5</v>
      </c>
      <c r="AA6076">
        <v>0</v>
      </c>
      <c r="AB6076">
        <v>65</v>
      </c>
      <c r="AC6076">
        <v>0</v>
      </c>
      <c r="AD6076">
        <v>16</v>
      </c>
      <c r="AE6076">
        <v>0</v>
      </c>
      <c r="AY6076" s="59"/>
    </row>
    <row r="6077" spans="1:51">
      <c r="A6077" s="19">
        <v>43856</v>
      </c>
      <c r="B6077" t="s">
        <v>58</v>
      </c>
      <c r="C6077" s="19">
        <v>43949</v>
      </c>
      <c r="D6077">
        <v>26</v>
      </c>
      <c r="E6077">
        <v>23.8</v>
      </c>
      <c r="F6077">
        <v>7.9</v>
      </c>
      <c r="H6077">
        <v>10</v>
      </c>
      <c r="I6077">
        <v>2.9</v>
      </c>
      <c r="J6077">
        <v>23.6</v>
      </c>
      <c r="K6077">
        <v>2.5</v>
      </c>
      <c r="L6077">
        <v>17.899999999999999</v>
      </c>
      <c r="M6077">
        <v>4.4000000000000004</v>
      </c>
      <c r="N6077">
        <v>31.1</v>
      </c>
      <c r="O6077">
        <v>5.0999999999999996</v>
      </c>
      <c r="Q6077">
        <v>7.2</v>
      </c>
      <c r="R6077">
        <v>2.5</v>
      </c>
      <c r="S6077">
        <v>30.5</v>
      </c>
      <c r="T6077">
        <v>2.6</v>
      </c>
      <c r="U6077">
        <v>17.8</v>
      </c>
      <c r="V6077">
        <v>3.2</v>
      </c>
      <c r="W6077">
        <v>9</v>
      </c>
      <c r="X6077">
        <v>0</v>
      </c>
      <c r="Z6077">
        <v>1</v>
      </c>
      <c r="AA6077">
        <v>0</v>
      </c>
      <c r="AB6077">
        <v>9</v>
      </c>
      <c r="AC6077">
        <v>0</v>
      </c>
      <c r="AD6077">
        <v>7</v>
      </c>
      <c r="AE6077">
        <v>0</v>
      </c>
      <c r="AY6077" s="59"/>
    </row>
    <row r="6078" spans="1:51">
      <c r="A6078" s="19">
        <v>43856</v>
      </c>
      <c r="B6078" t="s">
        <v>59</v>
      </c>
      <c r="C6078" s="19">
        <v>43953</v>
      </c>
      <c r="D6078">
        <v>7</v>
      </c>
      <c r="E6078">
        <v>29.9</v>
      </c>
      <c r="F6078">
        <v>7.7</v>
      </c>
      <c r="H6078">
        <v>7.8</v>
      </c>
      <c r="I6078">
        <v>3.4</v>
      </c>
      <c r="J6078">
        <v>22.3</v>
      </c>
      <c r="K6078">
        <v>1.8</v>
      </c>
      <c r="L6078">
        <v>15.7</v>
      </c>
      <c r="M6078">
        <v>4.4000000000000004</v>
      </c>
      <c r="N6078">
        <v>46.6</v>
      </c>
      <c r="O6078">
        <v>4.5999999999999996</v>
      </c>
      <c r="Q6078">
        <v>4.7</v>
      </c>
      <c r="R6078">
        <v>2.5</v>
      </c>
      <c r="S6078">
        <v>23.9</v>
      </c>
      <c r="T6078">
        <v>1.7</v>
      </c>
      <c r="U6078">
        <v>13.2</v>
      </c>
      <c r="V6078">
        <v>2.8</v>
      </c>
      <c r="W6078">
        <v>3</v>
      </c>
      <c r="X6078">
        <v>0</v>
      </c>
      <c r="Z6078">
        <v>0</v>
      </c>
      <c r="AA6078">
        <v>0</v>
      </c>
      <c r="AB6078">
        <v>2</v>
      </c>
      <c r="AC6078">
        <v>0</v>
      </c>
      <c r="AD6078">
        <v>2</v>
      </c>
      <c r="AE6078">
        <v>0</v>
      </c>
      <c r="AY6078" s="59"/>
    </row>
    <row r="6079" spans="1:51">
      <c r="A6079" s="19">
        <v>43856</v>
      </c>
      <c r="B6079" t="s">
        <v>60</v>
      </c>
      <c r="C6079" s="19">
        <v>43953</v>
      </c>
      <c r="D6079">
        <v>39</v>
      </c>
      <c r="E6079">
        <v>23.1</v>
      </c>
      <c r="F6079">
        <v>5.8</v>
      </c>
      <c r="H6079">
        <v>11.4</v>
      </c>
      <c r="I6079">
        <v>6.4</v>
      </c>
      <c r="J6079">
        <v>25.9</v>
      </c>
      <c r="K6079">
        <v>1.1000000000000001</v>
      </c>
      <c r="L6079">
        <v>14.9</v>
      </c>
      <c r="M6079">
        <v>4.4000000000000004</v>
      </c>
      <c r="N6079">
        <v>28.7</v>
      </c>
      <c r="O6079">
        <v>3.9</v>
      </c>
      <c r="Q6079">
        <v>8.1999999999999993</v>
      </c>
      <c r="R6079">
        <v>4.7</v>
      </c>
      <c r="S6079">
        <v>36.799999999999997</v>
      </c>
      <c r="T6079">
        <v>2.1</v>
      </c>
      <c r="U6079">
        <v>12.9</v>
      </c>
      <c r="V6079">
        <v>2.8</v>
      </c>
      <c r="W6079">
        <v>15</v>
      </c>
      <c r="X6079">
        <v>0</v>
      </c>
      <c r="Z6079">
        <v>2</v>
      </c>
      <c r="AA6079">
        <v>0</v>
      </c>
      <c r="AB6079">
        <v>16</v>
      </c>
      <c r="AC6079">
        <v>0</v>
      </c>
      <c r="AD6079">
        <v>6</v>
      </c>
      <c r="AE6079">
        <v>0</v>
      </c>
      <c r="AY6079" s="59"/>
    </row>
    <row r="6080" spans="1:51">
      <c r="A6080" s="19">
        <v>43856</v>
      </c>
      <c r="B6080" t="s">
        <v>61</v>
      </c>
      <c r="C6080" s="19">
        <v>43956</v>
      </c>
      <c r="D6080">
        <v>82</v>
      </c>
      <c r="E6080">
        <v>26.9</v>
      </c>
      <c r="F6080">
        <v>5.3</v>
      </c>
      <c r="H6080">
        <v>13.9</v>
      </c>
      <c r="I6080">
        <v>5.2</v>
      </c>
      <c r="J6080">
        <v>22</v>
      </c>
      <c r="K6080">
        <v>1</v>
      </c>
      <c r="L6080">
        <v>14.5</v>
      </c>
      <c r="M6080">
        <v>4.2</v>
      </c>
      <c r="N6080">
        <v>38.799999999999997</v>
      </c>
      <c r="O6080">
        <v>3.5</v>
      </c>
      <c r="Q6080">
        <v>10.9</v>
      </c>
      <c r="R6080">
        <v>3.7</v>
      </c>
      <c r="S6080">
        <v>26</v>
      </c>
      <c r="T6080">
        <v>1.9</v>
      </c>
      <c r="U6080">
        <v>12.2</v>
      </c>
      <c r="V6080">
        <v>3</v>
      </c>
      <c r="W6080">
        <v>34</v>
      </c>
      <c r="X6080">
        <v>0</v>
      </c>
      <c r="Z6080">
        <v>9</v>
      </c>
      <c r="AA6080">
        <v>0</v>
      </c>
      <c r="AB6080">
        <v>28</v>
      </c>
      <c r="AC6080">
        <v>0</v>
      </c>
      <c r="AD6080">
        <v>11</v>
      </c>
      <c r="AE6080">
        <v>0</v>
      </c>
      <c r="AY6080" s="59"/>
    </row>
    <row r="6081" spans="1:51">
      <c r="A6081" s="19">
        <v>43856</v>
      </c>
      <c r="B6081" t="s">
        <v>62</v>
      </c>
      <c r="C6081" s="19">
        <v>43963</v>
      </c>
      <c r="D6081">
        <v>29</v>
      </c>
      <c r="E6081">
        <v>23.4</v>
      </c>
      <c r="F6081">
        <v>7</v>
      </c>
      <c r="H6081">
        <v>11.2</v>
      </c>
      <c r="I6081">
        <v>6.3</v>
      </c>
      <c r="J6081">
        <v>25.1</v>
      </c>
      <c r="K6081">
        <v>1.1000000000000001</v>
      </c>
      <c r="L6081">
        <v>14.5</v>
      </c>
      <c r="M6081">
        <v>4.3</v>
      </c>
      <c r="N6081">
        <v>29.3</v>
      </c>
      <c r="O6081">
        <v>4.9000000000000004</v>
      </c>
      <c r="Q6081">
        <v>8.5</v>
      </c>
      <c r="R6081">
        <v>4.8</v>
      </c>
      <c r="S6081">
        <v>33.9</v>
      </c>
      <c r="T6081">
        <v>2.2000000000000002</v>
      </c>
      <c r="U6081">
        <v>13.2</v>
      </c>
      <c r="V6081">
        <v>3.3</v>
      </c>
      <c r="W6081">
        <v>12</v>
      </c>
      <c r="X6081">
        <v>0</v>
      </c>
      <c r="Z6081">
        <v>1</v>
      </c>
      <c r="AA6081">
        <v>0</v>
      </c>
      <c r="AB6081">
        <v>12</v>
      </c>
      <c r="AC6081">
        <v>0</v>
      </c>
      <c r="AD6081">
        <v>4</v>
      </c>
      <c r="AE6081">
        <v>0</v>
      </c>
      <c r="AY6081" s="59"/>
    </row>
    <row r="6082" spans="1:51">
      <c r="A6082" s="19">
        <v>43856</v>
      </c>
      <c r="B6082" t="s">
        <v>63</v>
      </c>
      <c r="C6082" s="19">
        <v>43963</v>
      </c>
      <c r="D6082">
        <v>28</v>
      </c>
      <c r="E6082">
        <v>34.1</v>
      </c>
      <c r="F6082">
        <v>8.4</v>
      </c>
      <c r="H6082">
        <v>7.8</v>
      </c>
      <c r="I6082">
        <v>4.0999999999999996</v>
      </c>
      <c r="J6082">
        <v>25</v>
      </c>
      <c r="K6082">
        <v>1.9</v>
      </c>
      <c r="L6082">
        <v>7.5</v>
      </c>
      <c r="M6082">
        <v>4.0999999999999996</v>
      </c>
      <c r="N6082">
        <v>54.6</v>
      </c>
      <c r="O6082">
        <v>4.2</v>
      </c>
      <c r="Q6082">
        <v>3.9</v>
      </c>
      <c r="R6082">
        <v>2.6</v>
      </c>
      <c r="S6082">
        <v>26.6</v>
      </c>
      <c r="T6082">
        <v>1.7</v>
      </c>
      <c r="U6082">
        <v>3.9</v>
      </c>
      <c r="V6082">
        <v>2.4</v>
      </c>
      <c r="W6082">
        <v>16</v>
      </c>
      <c r="X6082">
        <v>0</v>
      </c>
      <c r="Z6082">
        <v>0</v>
      </c>
      <c r="AA6082">
        <v>0</v>
      </c>
      <c r="AB6082">
        <v>12</v>
      </c>
      <c r="AC6082">
        <v>0</v>
      </c>
      <c r="AD6082">
        <v>0</v>
      </c>
      <c r="AE6082">
        <v>0</v>
      </c>
      <c r="AY6082" s="59"/>
    </row>
    <row r="6083" spans="1:51">
      <c r="A6083" s="19">
        <v>43856</v>
      </c>
      <c r="B6083" t="s">
        <v>64</v>
      </c>
      <c r="C6083" s="19">
        <v>43970</v>
      </c>
      <c r="D6083">
        <v>54</v>
      </c>
      <c r="E6083">
        <v>34.299999999999997</v>
      </c>
      <c r="F6083">
        <v>8.6999999999999993</v>
      </c>
      <c r="H6083">
        <v>6.8</v>
      </c>
      <c r="I6083">
        <v>4</v>
      </c>
      <c r="J6083">
        <v>21.9</v>
      </c>
      <c r="K6083">
        <v>1.7</v>
      </c>
      <c r="L6083">
        <v>11.5</v>
      </c>
      <c r="M6083">
        <v>4.2</v>
      </c>
      <c r="N6083">
        <v>55.7</v>
      </c>
      <c r="O6083">
        <v>5</v>
      </c>
      <c r="Q6083">
        <v>4.0999999999999996</v>
      </c>
      <c r="R6083">
        <v>2.7</v>
      </c>
      <c r="S6083">
        <v>20.8</v>
      </c>
      <c r="T6083">
        <v>1.9</v>
      </c>
      <c r="U6083">
        <v>7.3</v>
      </c>
      <c r="V6083">
        <v>2.5</v>
      </c>
      <c r="W6083">
        <v>31</v>
      </c>
      <c r="X6083">
        <v>1</v>
      </c>
      <c r="Z6083">
        <v>0</v>
      </c>
      <c r="AA6083">
        <v>0</v>
      </c>
      <c r="AB6083">
        <v>19</v>
      </c>
      <c r="AC6083">
        <v>0</v>
      </c>
      <c r="AD6083">
        <v>3</v>
      </c>
      <c r="AE6083">
        <v>0</v>
      </c>
      <c r="AY6083" s="59"/>
    </row>
    <row r="6084" spans="1:51">
      <c r="A6084" s="19">
        <v>43856</v>
      </c>
      <c r="B6084" t="s">
        <v>65</v>
      </c>
      <c r="C6084" s="19">
        <v>43970</v>
      </c>
      <c r="D6084">
        <v>61</v>
      </c>
      <c r="E6084">
        <v>23.6</v>
      </c>
      <c r="F6084">
        <v>6.2</v>
      </c>
      <c r="H6084">
        <v>8.1</v>
      </c>
      <c r="I6084">
        <v>3.9</v>
      </c>
      <c r="J6084">
        <v>26</v>
      </c>
      <c r="K6084">
        <v>2.4</v>
      </c>
      <c r="L6084">
        <v>17.5</v>
      </c>
      <c r="M6084">
        <v>5.4</v>
      </c>
      <c r="N6084">
        <v>28.8</v>
      </c>
      <c r="O6084">
        <v>4.4000000000000004</v>
      </c>
      <c r="Q6084">
        <v>5.7</v>
      </c>
      <c r="R6084">
        <v>3.3</v>
      </c>
      <c r="S6084">
        <v>34.9</v>
      </c>
      <c r="T6084">
        <v>2.8</v>
      </c>
      <c r="U6084">
        <v>16.5</v>
      </c>
      <c r="V6084">
        <v>3.7</v>
      </c>
      <c r="W6084">
        <v>21</v>
      </c>
      <c r="X6084">
        <v>0</v>
      </c>
      <c r="Z6084">
        <v>1</v>
      </c>
      <c r="AA6084">
        <v>0</v>
      </c>
      <c r="AB6084">
        <v>23</v>
      </c>
      <c r="AC6084">
        <v>0</v>
      </c>
      <c r="AD6084">
        <v>16</v>
      </c>
      <c r="AE6084">
        <v>0</v>
      </c>
      <c r="AY6084" s="59"/>
    </row>
    <row r="6085" spans="1:51">
      <c r="A6085" s="19">
        <v>43856</v>
      </c>
      <c r="B6085" t="s">
        <v>143</v>
      </c>
      <c r="C6085" s="19">
        <v>43984</v>
      </c>
      <c r="D6085">
        <v>20</v>
      </c>
      <c r="E6085">
        <v>45.2</v>
      </c>
      <c r="F6085">
        <v>8.9</v>
      </c>
      <c r="H6085">
        <v>4.0999999999999996</v>
      </c>
      <c r="I6085">
        <v>2.8</v>
      </c>
      <c r="J6085">
        <v>16.100000000000001</v>
      </c>
      <c r="K6085">
        <v>2.2000000000000002</v>
      </c>
      <c r="L6085">
        <v>9.5</v>
      </c>
      <c r="M6085">
        <v>4.2</v>
      </c>
      <c r="N6085">
        <v>79.5</v>
      </c>
      <c r="O6085">
        <v>3.2</v>
      </c>
      <c r="Q6085">
        <v>1.7</v>
      </c>
      <c r="R6085">
        <v>1.5</v>
      </c>
      <c r="S6085">
        <v>7.6</v>
      </c>
      <c r="T6085">
        <v>1.4</v>
      </c>
      <c r="U6085">
        <v>3.4</v>
      </c>
      <c r="V6085">
        <v>1.7</v>
      </c>
      <c r="W6085">
        <v>15</v>
      </c>
      <c r="X6085">
        <v>0</v>
      </c>
      <c r="Z6085">
        <v>0</v>
      </c>
      <c r="AA6085">
        <v>0</v>
      </c>
      <c r="AB6085">
        <v>5</v>
      </c>
      <c r="AC6085">
        <v>0</v>
      </c>
      <c r="AD6085">
        <v>0</v>
      </c>
      <c r="AE6085">
        <v>0</v>
      </c>
      <c r="AY6085" s="59"/>
    </row>
    <row r="6086" spans="1:51">
      <c r="A6086" s="19">
        <v>43856</v>
      </c>
      <c r="B6086" t="s">
        <v>67</v>
      </c>
      <c r="C6086" s="19">
        <v>43984</v>
      </c>
      <c r="D6086">
        <v>19</v>
      </c>
      <c r="E6086">
        <v>28.2</v>
      </c>
      <c r="F6086">
        <v>6.9</v>
      </c>
      <c r="H6086">
        <v>8.1999999999999993</v>
      </c>
      <c r="I6086">
        <v>2.8</v>
      </c>
      <c r="J6086">
        <v>23.9</v>
      </c>
      <c r="K6086">
        <v>1.9</v>
      </c>
      <c r="L6086">
        <v>15.7</v>
      </c>
      <c r="M6086">
        <v>5.3</v>
      </c>
      <c r="N6086">
        <v>39</v>
      </c>
      <c r="O6086">
        <v>4.7</v>
      </c>
      <c r="Q6086">
        <v>6.1</v>
      </c>
      <c r="R6086">
        <v>3</v>
      </c>
      <c r="S6086">
        <v>28</v>
      </c>
      <c r="T6086">
        <v>2.4</v>
      </c>
      <c r="U6086">
        <v>13.1</v>
      </c>
      <c r="V6086">
        <v>3.9</v>
      </c>
      <c r="W6086">
        <v>8</v>
      </c>
      <c r="X6086">
        <v>0</v>
      </c>
      <c r="Z6086">
        <v>0</v>
      </c>
      <c r="AA6086">
        <v>0</v>
      </c>
      <c r="AB6086">
        <v>7</v>
      </c>
      <c r="AC6086">
        <v>0</v>
      </c>
      <c r="AD6086">
        <v>4</v>
      </c>
      <c r="AE6086">
        <v>0</v>
      </c>
      <c r="AY6086" s="59"/>
    </row>
    <row r="6087" spans="1:51">
      <c r="A6087" s="19">
        <v>43856</v>
      </c>
      <c r="B6087" t="s">
        <v>68</v>
      </c>
      <c r="C6087" s="19">
        <v>43984</v>
      </c>
      <c r="D6087">
        <v>126</v>
      </c>
      <c r="E6087">
        <v>28.4</v>
      </c>
      <c r="F6087">
        <v>8</v>
      </c>
      <c r="H6087">
        <v>7.7</v>
      </c>
      <c r="I6087">
        <v>3.1</v>
      </c>
      <c r="J6087">
        <v>23.7</v>
      </c>
      <c r="K6087">
        <v>1.5</v>
      </c>
      <c r="L6087">
        <v>15.8</v>
      </c>
      <c r="M6087">
        <v>4.9000000000000004</v>
      </c>
      <c r="N6087">
        <v>39.1</v>
      </c>
      <c r="O6087">
        <v>5.6</v>
      </c>
      <c r="Q6087">
        <v>5.3</v>
      </c>
      <c r="R6087">
        <v>2.9</v>
      </c>
      <c r="S6087">
        <v>27.4</v>
      </c>
      <c r="T6087">
        <v>2.4</v>
      </c>
      <c r="U6087">
        <v>13.6</v>
      </c>
      <c r="V6087">
        <v>3.7</v>
      </c>
      <c r="W6087">
        <v>52</v>
      </c>
      <c r="X6087">
        <v>1</v>
      </c>
      <c r="Z6087">
        <v>1</v>
      </c>
      <c r="AA6087">
        <v>0</v>
      </c>
      <c r="AB6087">
        <v>43</v>
      </c>
      <c r="AC6087">
        <v>0</v>
      </c>
      <c r="AD6087">
        <v>29</v>
      </c>
      <c r="AE6087">
        <v>0</v>
      </c>
      <c r="AY6087" s="59"/>
    </row>
    <row r="6088" spans="1:51">
      <c r="A6088" s="19">
        <v>43856</v>
      </c>
      <c r="B6088" t="s">
        <v>69</v>
      </c>
      <c r="C6088" s="19">
        <v>43984</v>
      </c>
      <c r="D6088">
        <v>34</v>
      </c>
      <c r="E6088">
        <v>24.5</v>
      </c>
      <c r="F6088">
        <v>6.3</v>
      </c>
      <c r="H6088">
        <v>6.9</v>
      </c>
      <c r="I6088">
        <v>2.8</v>
      </c>
      <c r="J6088">
        <v>28.2</v>
      </c>
      <c r="K6088">
        <v>2.2999999999999998</v>
      </c>
      <c r="L6088">
        <v>14.5</v>
      </c>
      <c r="M6088">
        <v>7.5</v>
      </c>
      <c r="N6088">
        <v>28.6</v>
      </c>
      <c r="O6088">
        <v>4.3</v>
      </c>
      <c r="Q6088">
        <v>5.0999999999999996</v>
      </c>
      <c r="R6088">
        <v>3</v>
      </c>
      <c r="S6088">
        <v>39</v>
      </c>
      <c r="T6088">
        <v>2.8</v>
      </c>
      <c r="U6088">
        <v>12</v>
      </c>
      <c r="V6088">
        <v>5.2</v>
      </c>
      <c r="W6088">
        <v>14</v>
      </c>
      <c r="X6088">
        <v>0</v>
      </c>
      <c r="Z6088">
        <v>0</v>
      </c>
      <c r="AA6088">
        <v>0</v>
      </c>
      <c r="AB6088">
        <v>16</v>
      </c>
      <c r="AC6088">
        <v>0</v>
      </c>
      <c r="AD6088">
        <v>4</v>
      </c>
      <c r="AE6088">
        <v>0</v>
      </c>
      <c r="AY6088" s="59"/>
    </row>
    <row r="6089" spans="1:51">
      <c r="A6089" s="19">
        <v>43856</v>
      </c>
      <c r="B6089" t="s">
        <v>70</v>
      </c>
      <c r="C6089" s="19">
        <v>43984</v>
      </c>
      <c r="D6089">
        <v>16</v>
      </c>
      <c r="E6089">
        <v>23.5</v>
      </c>
      <c r="F6089">
        <v>6.2</v>
      </c>
      <c r="H6089">
        <v>11.6</v>
      </c>
      <c r="I6089">
        <v>6.3</v>
      </c>
      <c r="J6089">
        <v>24.7</v>
      </c>
      <c r="K6089">
        <v>1.2</v>
      </c>
      <c r="L6089">
        <v>15</v>
      </c>
      <c r="M6089">
        <v>4.5</v>
      </c>
      <c r="N6089">
        <v>28.6</v>
      </c>
      <c r="O6089">
        <v>4.8</v>
      </c>
      <c r="Q6089">
        <v>9.1</v>
      </c>
      <c r="R6089">
        <v>5.0999999999999996</v>
      </c>
      <c r="S6089">
        <v>32.200000000000003</v>
      </c>
      <c r="T6089">
        <v>2.7</v>
      </c>
      <c r="U6089">
        <v>13.9</v>
      </c>
      <c r="V6089">
        <v>3.6</v>
      </c>
      <c r="W6089">
        <v>6</v>
      </c>
      <c r="X6089">
        <v>0</v>
      </c>
      <c r="Z6089">
        <v>1</v>
      </c>
      <c r="AA6089">
        <v>0</v>
      </c>
      <c r="AB6089">
        <v>7</v>
      </c>
      <c r="AC6089">
        <v>0</v>
      </c>
      <c r="AD6089">
        <v>2</v>
      </c>
      <c r="AE6089">
        <v>0</v>
      </c>
      <c r="AY6089" s="59"/>
    </row>
    <row r="6090" spans="1:51">
      <c r="A6090" s="19">
        <v>43856</v>
      </c>
      <c r="B6090" t="s">
        <v>71</v>
      </c>
      <c r="C6090" s="19">
        <v>43988</v>
      </c>
      <c r="D6090">
        <v>7</v>
      </c>
      <c r="E6090">
        <v>29.9</v>
      </c>
      <c r="F6090">
        <v>7.7</v>
      </c>
      <c r="H6090">
        <v>7.8</v>
      </c>
      <c r="I6090">
        <v>3.4</v>
      </c>
      <c r="J6090">
        <v>22.3</v>
      </c>
      <c r="K6090">
        <v>1.8</v>
      </c>
      <c r="L6090">
        <v>15.7</v>
      </c>
      <c r="M6090">
        <v>4.4000000000000004</v>
      </c>
      <c r="N6090">
        <v>43.3</v>
      </c>
      <c r="O6090">
        <v>5.2</v>
      </c>
      <c r="Q6090">
        <v>5.4</v>
      </c>
      <c r="R6090">
        <v>3.3</v>
      </c>
      <c r="S6090">
        <v>24.1</v>
      </c>
      <c r="T6090">
        <v>2.5</v>
      </c>
      <c r="U6090">
        <v>12.9</v>
      </c>
      <c r="V6090">
        <v>3.3</v>
      </c>
      <c r="W6090">
        <v>3</v>
      </c>
      <c r="X6090">
        <v>0</v>
      </c>
      <c r="Z6090">
        <v>0</v>
      </c>
      <c r="AA6090">
        <v>0</v>
      </c>
      <c r="AB6090">
        <v>2</v>
      </c>
      <c r="AC6090">
        <v>0</v>
      </c>
      <c r="AD6090">
        <v>2</v>
      </c>
      <c r="AE6090">
        <v>0</v>
      </c>
      <c r="AY6090" s="59"/>
    </row>
    <row r="6091" spans="1:51">
      <c r="A6091" s="19">
        <v>43856</v>
      </c>
      <c r="B6091" t="s">
        <v>73</v>
      </c>
      <c r="C6091" s="19">
        <v>44013</v>
      </c>
      <c r="D6091">
        <v>41</v>
      </c>
      <c r="E6091">
        <v>29.8</v>
      </c>
      <c r="F6091">
        <v>8.1999999999999993</v>
      </c>
      <c r="H6091">
        <v>7.9</v>
      </c>
      <c r="I6091">
        <v>3.9</v>
      </c>
      <c r="J6091">
        <v>21.8</v>
      </c>
      <c r="K6091">
        <v>2.1</v>
      </c>
      <c r="L6091">
        <v>14.8</v>
      </c>
      <c r="M6091">
        <v>4.5999999999999996</v>
      </c>
      <c r="N6091">
        <v>53.1</v>
      </c>
      <c r="O6091">
        <v>3.2</v>
      </c>
      <c r="Q6091">
        <v>3.5</v>
      </c>
      <c r="R6091">
        <v>1.3</v>
      </c>
      <c r="S6091">
        <v>25.7</v>
      </c>
      <c r="T6091">
        <v>0.8</v>
      </c>
      <c r="U6091">
        <v>10.9</v>
      </c>
      <c r="V6091">
        <v>1.5</v>
      </c>
      <c r="W6091">
        <v>1871</v>
      </c>
      <c r="X6091">
        <v>77</v>
      </c>
      <c r="Z6091">
        <v>73</v>
      </c>
      <c r="AA6091">
        <v>19</v>
      </c>
      <c r="AB6091">
        <v>1342</v>
      </c>
      <c r="AC6091">
        <v>1</v>
      </c>
      <c r="AD6091">
        <v>597</v>
      </c>
      <c r="AE6091">
        <v>1</v>
      </c>
      <c r="AY6091" s="59"/>
    </row>
    <row r="6092" spans="1:51">
      <c r="A6092" s="19">
        <v>43857</v>
      </c>
      <c r="B6092" t="s">
        <v>15</v>
      </c>
      <c r="C6092" s="19">
        <v>43864</v>
      </c>
      <c r="D6092">
        <v>41</v>
      </c>
      <c r="E6092">
        <v>21.2</v>
      </c>
      <c r="F6092">
        <v>2.6</v>
      </c>
      <c r="H6092">
        <v>16.100000000000001</v>
      </c>
      <c r="I6092">
        <v>7.9</v>
      </c>
      <c r="J6092">
        <v>23.2</v>
      </c>
      <c r="K6092">
        <v>3.3</v>
      </c>
      <c r="L6092">
        <v>14.8</v>
      </c>
      <c r="M6092">
        <v>4</v>
      </c>
      <c r="N6092">
        <v>28.8</v>
      </c>
      <c r="O6092">
        <v>0</v>
      </c>
      <c r="Q6092">
        <v>14.5</v>
      </c>
      <c r="R6092">
        <v>3.6</v>
      </c>
      <c r="S6092">
        <v>38.200000000000003</v>
      </c>
      <c r="T6092">
        <v>1.2</v>
      </c>
      <c r="U6092">
        <v>12</v>
      </c>
      <c r="V6092">
        <v>1.9</v>
      </c>
      <c r="W6092">
        <v>12</v>
      </c>
      <c r="X6092">
        <v>0</v>
      </c>
      <c r="Z6092">
        <v>9</v>
      </c>
      <c r="AA6092">
        <v>0</v>
      </c>
      <c r="AB6092">
        <v>13</v>
      </c>
      <c r="AC6092">
        <v>0</v>
      </c>
      <c r="AD6092">
        <v>6</v>
      </c>
      <c r="AE6092">
        <v>0</v>
      </c>
      <c r="AY6092" s="59"/>
    </row>
    <row r="6093" spans="1:51">
      <c r="A6093" s="19">
        <v>43857</v>
      </c>
      <c r="B6093" t="s">
        <v>16</v>
      </c>
      <c r="C6093" s="19">
        <v>43872</v>
      </c>
      <c r="D6093">
        <v>24</v>
      </c>
      <c r="E6093">
        <v>19.399999999999999</v>
      </c>
      <c r="F6093">
        <v>0</v>
      </c>
      <c r="H6093">
        <v>15.8</v>
      </c>
      <c r="I6093">
        <v>7.4</v>
      </c>
      <c r="J6093">
        <v>25.5</v>
      </c>
      <c r="K6093">
        <v>3.5</v>
      </c>
      <c r="L6093">
        <v>14.8</v>
      </c>
      <c r="M6093">
        <v>5.2</v>
      </c>
      <c r="N6093">
        <v>21.9</v>
      </c>
      <c r="O6093">
        <v>0</v>
      </c>
      <c r="Q6093">
        <v>13.9</v>
      </c>
      <c r="R6093">
        <v>3.1</v>
      </c>
      <c r="S6093">
        <v>45.9</v>
      </c>
      <c r="T6093">
        <v>1.5</v>
      </c>
      <c r="U6093">
        <v>11.6</v>
      </c>
      <c r="V6093">
        <v>2.2000000000000002</v>
      </c>
      <c r="W6093">
        <v>7</v>
      </c>
      <c r="X6093">
        <v>0</v>
      </c>
      <c r="Z6093">
        <v>5</v>
      </c>
      <c r="AA6093">
        <v>0</v>
      </c>
      <c r="AB6093">
        <v>9</v>
      </c>
      <c r="AC6093">
        <v>0</v>
      </c>
      <c r="AD6093">
        <v>3</v>
      </c>
      <c r="AE6093">
        <v>0</v>
      </c>
      <c r="AY6093" s="59"/>
    </row>
    <row r="6094" spans="1:51">
      <c r="A6094" s="19">
        <v>43857</v>
      </c>
      <c r="B6094" t="s">
        <v>17</v>
      </c>
      <c r="C6094" s="19">
        <v>43883</v>
      </c>
      <c r="D6094">
        <v>36</v>
      </c>
      <c r="E6094">
        <v>27</v>
      </c>
      <c r="F6094">
        <v>0</v>
      </c>
      <c r="H6094">
        <v>7.1</v>
      </c>
      <c r="I6094">
        <v>3</v>
      </c>
      <c r="J6094">
        <v>24.6</v>
      </c>
      <c r="K6094">
        <v>8.1999999999999993</v>
      </c>
      <c r="L6094">
        <v>14.5</v>
      </c>
      <c r="M6094">
        <v>5.8</v>
      </c>
      <c r="N6094">
        <v>45.2</v>
      </c>
      <c r="O6094">
        <v>0</v>
      </c>
      <c r="Q6094">
        <v>3</v>
      </c>
      <c r="R6094">
        <v>1.3</v>
      </c>
      <c r="S6094">
        <v>35.4</v>
      </c>
      <c r="T6094">
        <v>3.3</v>
      </c>
      <c r="U6094">
        <v>9.5</v>
      </c>
      <c r="V6094">
        <v>2.2999999999999998</v>
      </c>
      <c r="W6094">
        <v>16</v>
      </c>
      <c r="X6094">
        <v>0</v>
      </c>
      <c r="Z6094">
        <v>0</v>
      </c>
      <c r="AA6094">
        <v>0</v>
      </c>
      <c r="AB6094">
        <v>15</v>
      </c>
      <c r="AC6094">
        <v>0</v>
      </c>
      <c r="AD6094">
        <v>5</v>
      </c>
      <c r="AE6094">
        <v>0</v>
      </c>
      <c r="AY6094" s="59"/>
    </row>
    <row r="6095" spans="1:51">
      <c r="A6095" s="19">
        <v>43857</v>
      </c>
      <c r="B6095" t="s">
        <v>18</v>
      </c>
      <c r="C6095" s="19">
        <v>43890</v>
      </c>
      <c r="D6095">
        <v>54</v>
      </c>
      <c r="E6095">
        <v>42.3</v>
      </c>
      <c r="F6095">
        <v>0</v>
      </c>
      <c r="H6095">
        <v>5.2</v>
      </c>
      <c r="I6095">
        <v>2.7</v>
      </c>
      <c r="J6095">
        <v>16.600000000000001</v>
      </c>
      <c r="K6095">
        <v>8.9</v>
      </c>
      <c r="L6095">
        <v>9.4</v>
      </c>
      <c r="M6095">
        <v>4.0999999999999996</v>
      </c>
      <c r="N6095">
        <v>90</v>
      </c>
      <c r="O6095">
        <v>0</v>
      </c>
      <c r="Q6095">
        <v>0.8</v>
      </c>
      <c r="R6095">
        <v>0.5</v>
      </c>
      <c r="S6095">
        <v>5</v>
      </c>
      <c r="T6095">
        <v>1.6</v>
      </c>
      <c r="U6095">
        <v>1.6</v>
      </c>
      <c r="V6095">
        <v>0.6</v>
      </c>
      <c r="W6095">
        <v>37</v>
      </c>
      <c r="X6095">
        <v>0</v>
      </c>
      <c r="Z6095">
        <v>0</v>
      </c>
      <c r="AA6095">
        <v>0</v>
      </c>
      <c r="AB6095">
        <v>15</v>
      </c>
      <c r="AC6095">
        <v>1</v>
      </c>
      <c r="AD6095">
        <v>1</v>
      </c>
      <c r="AE6095">
        <v>0</v>
      </c>
      <c r="AY6095" s="59"/>
    </row>
    <row r="6096" spans="1:51">
      <c r="A6096" s="19">
        <v>43857</v>
      </c>
      <c r="B6096" t="s">
        <v>19</v>
      </c>
      <c r="C6096" s="19">
        <v>43893</v>
      </c>
      <c r="D6096">
        <v>52</v>
      </c>
      <c r="E6096">
        <v>44</v>
      </c>
      <c r="F6096">
        <v>9.1999999999999993</v>
      </c>
      <c r="H6096">
        <v>5.2</v>
      </c>
      <c r="I6096">
        <v>3.1</v>
      </c>
      <c r="J6096">
        <v>15.2</v>
      </c>
      <c r="K6096">
        <v>2.2000000000000002</v>
      </c>
      <c r="L6096">
        <v>10</v>
      </c>
      <c r="M6096">
        <v>4</v>
      </c>
      <c r="N6096">
        <v>92</v>
      </c>
      <c r="O6096">
        <v>1.3</v>
      </c>
      <c r="Q6096">
        <v>0.6</v>
      </c>
      <c r="R6096">
        <v>0.4</v>
      </c>
      <c r="S6096">
        <v>3.6</v>
      </c>
      <c r="T6096">
        <v>0.4</v>
      </c>
      <c r="U6096">
        <v>1.4</v>
      </c>
      <c r="V6096">
        <v>0.5</v>
      </c>
      <c r="W6096">
        <v>36</v>
      </c>
      <c r="X6096">
        <v>1</v>
      </c>
      <c r="Z6096">
        <v>0</v>
      </c>
      <c r="AA6096">
        <v>0</v>
      </c>
      <c r="AB6096">
        <v>13</v>
      </c>
      <c r="AC6096">
        <v>0</v>
      </c>
      <c r="AD6096">
        <v>2</v>
      </c>
      <c r="AE6096">
        <v>0</v>
      </c>
      <c r="AY6096" s="59"/>
    </row>
    <row r="6097" spans="1:51">
      <c r="A6097" s="19">
        <v>43857</v>
      </c>
      <c r="B6097" t="s">
        <v>20</v>
      </c>
      <c r="C6097" s="19">
        <v>43893</v>
      </c>
      <c r="D6097">
        <v>6</v>
      </c>
      <c r="E6097">
        <v>29.8</v>
      </c>
      <c r="F6097">
        <v>7.8</v>
      </c>
      <c r="H6097">
        <v>7.8</v>
      </c>
      <c r="I6097">
        <v>3.4</v>
      </c>
      <c r="J6097">
        <v>22.4</v>
      </c>
      <c r="K6097">
        <v>1.8</v>
      </c>
      <c r="L6097">
        <v>15.6</v>
      </c>
      <c r="M6097">
        <v>4.4000000000000004</v>
      </c>
      <c r="N6097">
        <v>53.6</v>
      </c>
      <c r="O6097">
        <v>3.2</v>
      </c>
      <c r="Q6097">
        <v>3.1</v>
      </c>
      <c r="R6097">
        <v>1.3</v>
      </c>
      <c r="S6097">
        <v>25.3</v>
      </c>
      <c r="T6097">
        <v>0.8</v>
      </c>
      <c r="U6097">
        <v>11</v>
      </c>
      <c r="V6097">
        <v>1.8</v>
      </c>
      <c r="W6097">
        <v>3</v>
      </c>
      <c r="X6097">
        <v>0</v>
      </c>
      <c r="Z6097">
        <v>0</v>
      </c>
      <c r="AA6097">
        <v>0</v>
      </c>
      <c r="AB6097">
        <v>2</v>
      </c>
      <c r="AC6097">
        <v>0</v>
      </c>
      <c r="AD6097">
        <v>1</v>
      </c>
      <c r="AE6097">
        <v>0</v>
      </c>
      <c r="AY6097" s="59"/>
    </row>
    <row r="6098" spans="1:51">
      <c r="A6098" s="19">
        <v>43857</v>
      </c>
      <c r="B6098" t="s">
        <v>21</v>
      </c>
      <c r="C6098" s="19">
        <v>43893</v>
      </c>
      <c r="D6098">
        <v>31</v>
      </c>
      <c r="E6098">
        <v>40.9</v>
      </c>
      <c r="F6098">
        <v>9.4</v>
      </c>
      <c r="H6098">
        <v>6.2</v>
      </c>
      <c r="I6098">
        <v>3.6</v>
      </c>
      <c r="J6098">
        <v>16.3</v>
      </c>
      <c r="K6098">
        <v>1.8</v>
      </c>
      <c r="L6098">
        <v>10.6</v>
      </c>
      <c r="M6098">
        <v>4.0999999999999996</v>
      </c>
      <c r="N6098">
        <v>87</v>
      </c>
      <c r="O6098">
        <v>2</v>
      </c>
      <c r="Q6098">
        <v>1.1000000000000001</v>
      </c>
      <c r="R6098">
        <v>0.5</v>
      </c>
      <c r="S6098">
        <v>5.8</v>
      </c>
      <c r="T6098">
        <v>0.5</v>
      </c>
      <c r="U6098">
        <v>2.5</v>
      </c>
      <c r="V6098">
        <v>0.7</v>
      </c>
      <c r="W6098">
        <v>21</v>
      </c>
      <c r="X6098">
        <v>1</v>
      </c>
      <c r="Z6098">
        <v>0</v>
      </c>
      <c r="AA6098">
        <v>0</v>
      </c>
      <c r="AB6098">
        <v>8</v>
      </c>
      <c r="AC6098">
        <v>0</v>
      </c>
      <c r="AD6098">
        <v>1</v>
      </c>
      <c r="AE6098">
        <v>0</v>
      </c>
      <c r="AY6098" s="59"/>
    </row>
    <row r="6099" spans="1:51">
      <c r="A6099" s="19">
        <v>43857</v>
      </c>
      <c r="B6099" t="s">
        <v>22</v>
      </c>
      <c r="C6099" s="19">
        <v>43893</v>
      </c>
      <c r="D6099">
        <v>416</v>
      </c>
      <c r="E6099">
        <v>25.6</v>
      </c>
      <c r="F6099">
        <v>6.8</v>
      </c>
      <c r="H6099">
        <v>6.9</v>
      </c>
      <c r="I6099">
        <v>2.7</v>
      </c>
      <c r="J6099">
        <v>25.4</v>
      </c>
      <c r="K6099">
        <v>2.7</v>
      </c>
      <c r="L6099">
        <v>17.399999999999999</v>
      </c>
      <c r="M6099">
        <v>5.4</v>
      </c>
      <c r="N6099">
        <v>37.6</v>
      </c>
      <c r="O6099">
        <v>2.7</v>
      </c>
      <c r="Q6099">
        <v>2.9</v>
      </c>
      <c r="R6099">
        <v>1.2</v>
      </c>
      <c r="S6099">
        <v>37.299999999999997</v>
      </c>
      <c r="T6099">
        <v>1.4</v>
      </c>
      <c r="U6099">
        <v>14.4</v>
      </c>
      <c r="V6099">
        <v>2.5</v>
      </c>
      <c r="W6099">
        <v>153</v>
      </c>
      <c r="X6099">
        <v>2</v>
      </c>
      <c r="Z6099">
        <v>3</v>
      </c>
      <c r="AA6099">
        <v>0</v>
      </c>
      <c r="AB6099">
        <v>152</v>
      </c>
      <c r="AC6099">
        <v>0</v>
      </c>
      <c r="AD6099">
        <v>104</v>
      </c>
      <c r="AE6099">
        <v>1</v>
      </c>
      <c r="AY6099" s="59"/>
    </row>
    <row r="6100" spans="1:51">
      <c r="A6100" s="19">
        <v>43857</v>
      </c>
      <c r="B6100" t="s">
        <v>23</v>
      </c>
      <c r="C6100" s="19">
        <v>43893</v>
      </c>
      <c r="D6100">
        <v>67</v>
      </c>
      <c r="E6100">
        <v>22.6</v>
      </c>
      <c r="F6100">
        <v>7.2</v>
      </c>
      <c r="H6100">
        <v>7.7</v>
      </c>
      <c r="I6100">
        <v>2.9</v>
      </c>
      <c r="J6100">
        <v>28.6</v>
      </c>
      <c r="K6100">
        <v>2.4</v>
      </c>
      <c r="L6100">
        <v>16.2</v>
      </c>
      <c r="M6100">
        <v>5.3</v>
      </c>
      <c r="N6100">
        <v>26.3</v>
      </c>
      <c r="O6100">
        <v>3</v>
      </c>
      <c r="Q6100">
        <v>3.3</v>
      </c>
      <c r="R6100">
        <v>1.1000000000000001</v>
      </c>
      <c r="S6100">
        <v>50.9</v>
      </c>
      <c r="T6100">
        <v>1.2</v>
      </c>
      <c r="U6100">
        <v>12.1</v>
      </c>
      <c r="V6100">
        <v>2.1</v>
      </c>
      <c r="W6100">
        <v>22</v>
      </c>
      <c r="X6100">
        <v>0</v>
      </c>
      <c r="Z6100">
        <v>1</v>
      </c>
      <c r="AA6100">
        <v>0</v>
      </c>
      <c r="AB6100">
        <v>28</v>
      </c>
      <c r="AC6100">
        <v>0</v>
      </c>
      <c r="AD6100">
        <v>16</v>
      </c>
      <c r="AE6100">
        <v>0</v>
      </c>
      <c r="AY6100" s="59"/>
    </row>
    <row r="6101" spans="1:51">
      <c r="A6101" s="19">
        <v>43857</v>
      </c>
      <c r="B6101" t="s">
        <v>24</v>
      </c>
      <c r="C6101" s="19">
        <v>43893</v>
      </c>
      <c r="D6101">
        <v>13</v>
      </c>
      <c r="E6101">
        <v>29.8</v>
      </c>
      <c r="F6101">
        <v>7.8</v>
      </c>
      <c r="H6101">
        <v>7.8</v>
      </c>
      <c r="I6101">
        <v>3.4</v>
      </c>
      <c r="J6101">
        <v>22.4</v>
      </c>
      <c r="K6101">
        <v>1.8</v>
      </c>
      <c r="L6101">
        <v>15.6</v>
      </c>
      <c r="M6101">
        <v>4.4000000000000004</v>
      </c>
      <c r="N6101">
        <v>53.6</v>
      </c>
      <c r="O6101">
        <v>3.3</v>
      </c>
      <c r="Q6101">
        <v>3.3</v>
      </c>
      <c r="R6101">
        <v>1.3</v>
      </c>
      <c r="S6101">
        <v>24.8</v>
      </c>
      <c r="T6101">
        <v>1.1000000000000001</v>
      </c>
      <c r="U6101">
        <v>10.9</v>
      </c>
      <c r="V6101">
        <v>1.9</v>
      </c>
      <c r="W6101">
        <v>6</v>
      </c>
      <c r="X6101">
        <v>0</v>
      </c>
      <c r="Z6101">
        <v>0</v>
      </c>
      <c r="AA6101">
        <v>0</v>
      </c>
      <c r="AB6101">
        <v>4</v>
      </c>
      <c r="AC6101">
        <v>0</v>
      </c>
      <c r="AD6101">
        <v>3</v>
      </c>
      <c r="AE6101">
        <v>0</v>
      </c>
      <c r="AY6101" s="59"/>
    </row>
    <row r="6102" spans="1:51">
      <c r="A6102" s="19">
        <v>43857</v>
      </c>
      <c r="B6102" t="s">
        <v>25</v>
      </c>
      <c r="C6102" s="19">
        <v>43893</v>
      </c>
      <c r="D6102">
        <v>24</v>
      </c>
      <c r="E6102">
        <v>22.9</v>
      </c>
      <c r="F6102">
        <v>8.4</v>
      </c>
      <c r="H6102">
        <v>10.3</v>
      </c>
      <c r="I6102">
        <v>2.7</v>
      </c>
      <c r="J6102">
        <v>22.5</v>
      </c>
      <c r="K6102">
        <v>2.5</v>
      </c>
      <c r="L6102">
        <v>19.399999999999999</v>
      </c>
      <c r="M6102">
        <v>4.3</v>
      </c>
      <c r="N6102">
        <v>31.9</v>
      </c>
      <c r="O6102">
        <v>4.4000000000000004</v>
      </c>
      <c r="Q6102">
        <v>5.7</v>
      </c>
      <c r="R6102">
        <v>1.3</v>
      </c>
      <c r="S6102">
        <v>31.1</v>
      </c>
      <c r="T6102">
        <v>1.5</v>
      </c>
      <c r="U6102">
        <v>21.9</v>
      </c>
      <c r="V6102">
        <v>2.2999999999999998</v>
      </c>
      <c r="W6102">
        <v>8</v>
      </c>
      <c r="X6102">
        <v>0</v>
      </c>
      <c r="Z6102">
        <v>1</v>
      </c>
      <c r="AA6102">
        <v>0</v>
      </c>
      <c r="AB6102">
        <v>8</v>
      </c>
      <c r="AC6102">
        <v>0</v>
      </c>
      <c r="AD6102">
        <v>7</v>
      </c>
      <c r="AE6102">
        <v>0</v>
      </c>
      <c r="AY6102" s="59"/>
    </row>
    <row r="6103" spans="1:51">
      <c r="A6103" s="19">
        <v>43857</v>
      </c>
      <c r="B6103" t="s">
        <v>26</v>
      </c>
      <c r="C6103" s="19">
        <v>43893</v>
      </c>
      <c r="D6103">
        <v>91</v>
      </c>
      <c r="E6103">
        <v>21.8</v>
      </c>
      <c r="F6103">
        <v>8</v>
      </c>
      <c r="H6103">
        <v>10.199999999999999</v>
      </c>
      <c r="I6103">
        <v>3.4</v>
      </c>
      <c r="J6103">
        <v>22.1</v>
      </c>
      <c r="K6103">
        <v>2.2000000000000002</v>
      </c>
      <c r="L6103">
        <v>21.1</v>
      </c>
      <c r="M6103">
        <v>4.3</v>
      </c>
      <c r="N6103">
        <v>28.1</v>
      </c>
      <c r="O6103">
        <v>4.2</v>
      </c>
      <c r="Q6103">
        <v>5.5</v>
      </c>
      <c r="R6103">
        <v>1.6</v>
      </c>
      <c r="S6103">
        <v>30.1</v>
      </c>
      <c r="T6103">
        <v>1.5</v>
      </c>
      <c r="U6103">
        <v>26.6</v>
      </c>
      <c r="V6103">
        <v>2.5</v>
      </c>
      <c r="W6103">
        <v>29</v>
      </c>
      <c r="X6103">
        <v>1</v>
      </c>
      <c r="Z6103">
        <v>3</v>
      </c>
      <c r="AA6103">
        <v>0</v>
      </c>
      <c r="AB6103">
        <v>30</v>
      </c>
      <c r="AC6103">
        <v>0</v>
      </c>
      <c r="AD6103">
        <v>28</v>
      </c>
      <c r="AE6103">
        <v>0</v>
      </c>
      <c r="AY6103" s="59"/>
    </row>
    <row r="6104" spans="1:51">
      <c r="A6104" s="19">
        <v>43857</v>
      </c>
      <c r="B6104" t="s">
        <v>27</v>
      </c>
      <c r="C6104" s="19">
        <v>43893</v>
      </c>
      <c r="D6104">
        <v>75</v>
      </c>
      <c r="E6104">
        <v>22.2</v>
      </c>
      <c r="F6104">
        <v>6</v>
      </c>
      <c r="H6104">
        <v>10.3</v>
      </c>
      <c r="I6104">
        <v>16.8</v>
      </c>
      <c r="J6104">
        <v>19.2</v>
      </c>
      <c r="K6104">
        <v>1</v>
      </c>
      <c r="L6104">
        <v>13.8</v>
      </c>
      <c r="M6104">
        <v>3.6</v>
      </c>
      <c r="N6104">
        <v>32.9</v>
      </c>
      <c r="O6104">
        <v>3.6</v>
      </c>
      <c r="Q6104">
        <v>6.9</v>
      </c>
      <c r="R6104">
        <v>16.8</v>
      </c>
      <c r="S6104">
        <v>24</v>
      </c>
      <c r="T6104">
        <v>1.3</v>
      </c>
      <c r="U6104">
        <v>12.3</v>
      </c>
      <c r="V6104">
        <v>2.2999999999999998</v>
      </c>
      <c r="W6104">
        <v>25</v>
      </c>
      <c r="X6104">
        <v>0</v>
      </c>
      <c r="Z6104">
        <v>2</v>
      </c>
      <c r="AA6104">
        <v>19</v>
      </c>
      <c r="AB6104">
        <v>21</v>
      </c>
      <c r="AC6104">
        <v>0</v>
      </c>
      <c r="AD6104">
        <v>8</v>
      </c>
      <c r="AE6104">
        <v>0</v>
      </c>
      <c r="AY6104" s="59"/>
    </row>
    <row r="6105" spans="1:51">
      <c r="A6105" s="19">
        <v>43857</v>
      </c>
      <c r="B6105" t="s">
        <v>28</v>
      </c>
      <c r="C6105" s="19">
        <v>43893</v>
      </c>
      <c r="D6105">
        <v>110</v>
      </c>
      <c r="E6105">
        <v>37.799999999999997</v>
      </c>
      <c r="F6105">
        <v>9.6</v>
      </c>
      <c r="H6105">
        <v>5.8</v>
      </c>
      <c r="I6105">
        <v>3.1</v>
      </c>
      <c r="J6105">
        <v>19.100000000000001</v>
      </c>
      <c r="K6105">
        <v>2.1</v>
      </c>
      <c r="L6105">
        <v>11.2</v>
      </c>
      <c r="M6105">
        <v>4.4000000000000004</v>
      </c>
      <c r="N6105">
        <v>79.099999999999994</v>
      </c>
      <c r="O6105">
        <v>2.7</v>
      </c>
      <c r="Q6105">
        <v>1.4</v>
      </c>
      <c r="R6105">
        <v>0.7</v>
      </c>
      <c r="S6105">
        <v>11.1</v>
      </c>
      <c r="T6105">
        <v>0.7</v>
      </c>
      <c r="U6105">
        <v>3.5</v>
      </c>
      <c r="V6105">
        <v>1</v>
      </c>
      <c r="W6105">
        <v>68</v>
      </c>
      <c r="X6105">
        <v>3</v>
      </c>
      <c r="Z6105">
        <v>0</v>
      </c>
      <c r="AA6105">
        <v>0</v>
      </c>
      <c r="AB6105">
        <v>34</v>
      </c>
      <c r="AC6105">
        <v>0</v>
      </c>
      <c r="AD6105">
        <v>5</v>
      </c>
      <c r="AE6105">
        <v>0</v>
      </c>
      <c r="AY6105" s="59"/>
    </row>
    <row r="6106" spans="1:51">
      <c r="A6106" s="19">
        <v>43857</v>
      </c>
      <c r="B6106" t="s">
        <v>29</v>
      </c>
      <c r="C6106" s="19">
        <v>43893</v>
      </c>
      <c r="D6106">
        <v>37</v>
      </c>
      <c r="E6106">
        <v>32.1</v>
      </c>
      <c r="F6106">
        <v>9.5</v>
      </c>
      <c r="H6106">
        <v>6.2</v>
      </c>
      <c r="I6106">
        <v>3.7</v>
      </c>
      <c r="J6106">
        <v>24.1</v>
      </c>
      <c r="K6106">
        <v>3.2</v>
      </c>
      <c r="L6106">
        <v>10.1</v>
      </c>
      <c r="M6106">
        <v>4</v>
      </c>
      <c r="N6106">
        <v>59.1</v>
      </c>
      <c r="O6106">
        <v>3.8</v>
      </c>
      <c r="Q6106">
        <v>1.9</v>
      </c>
      <c r="R6106">
        <v>1.1000000000000001</v>
      </c>
      <c r="S6106">
        <v>27.3</v>
      </c>
      <c r="T6106">
        <v>1.2</v>
      </c>
      <c r="U6106">
        <v>4</v>
      </c>
      <c r="V6106">
        <v>1.5</v>
      </c>
      <c r="W6106">
        <v>20</v>
      </c>
      <c r="X6106">
        <v>1</v>
      </c>
      <c r="Z6106">
        <v>0</v>
      </c>
      <c r="AA6106">
        <v>0</v>
      </c>
      <c r="AB6106">
        <v>15</v>
      </c>
      <c r="AC6106">
        <v>0</v>
      </c>
      <c r="AD6106">
        <v>1</v>
      </c>
      <c r="AE6106">
        <v>0</v>
      </c>
      <c r="AY6106" s="59"/>
    </row>
    <row r="6107" spans="1:51">
      <c r="A6107" s="19">
        <v>43857</v>
      </c>
      <c r="B6107" t="s">
        <v>30</v>
      </c>
      <c r="C6107" s="19">
        <v>43893</v>
      </c>
      <c r="D6107">
        <v>64</v>
      </c>
      <c r="E6107">
        <v>40.700000000000003</v>
      </c>
      <c r="F6107">
        <v>9.3000000000000007</v>
      </c>
      <c r="H6107">
        <v>6.4</v>
      </c>
      <c r="I6107">
        <v>3.5</v>
      </c>
      <c r="J6107">
        <v>16.5</v>
      </c>
      <c r="K6107">
        <v>1.8</v>
      </c>
      <c r="L6107">
        <v>10.7</v>
      </c>
      <c r="M6107">
        <v>4.0999999999999996</v>
      </c>
      <c r="N6107">
        <v>86.5</v>
      </c>
      <c r="O6107">
        <v>2.1</v>
      </c>
      <c r="Q6107">
        <v>1.1000000000000001</v>
      </c>
      <c r="R6107">
        <v>0.5</v>
      </c>
      <c r="S6107">
        <v>6.1</v>
      </c>
      <c r="T6107">
        <v>0.5</v>
      </c>
      <c r="U6107">
        <v>2.4</v>
      </c>
      <c r="V6107">
        <v>0.8</v>
      </c>
      <c r="W6107">
        <v>43</v>
      </c>
      <c r="X6107">
        <v>1</v>
      </c>
      <c r="Z6107">
        <v>0</v>
      </c>
      <c r="AA6107">
        <v>0</v>
      </c>
      <c r="AB6107">
        <v>18</v>
      </c>
      <c r="AC6107">
        <v>0</v>
      </c>
      <c r="AD6107">
        <v>2</v>
      </c>
      <c r="AE6107">
        <v>0</v>
      </c>
      <c r="AY6107" s="59"/>
    </row>
    <row r="6108" spans="1:51">
      <c r="A6108" s="19">
        <v>43857</v>
      </c>
      <c r="B6108" t="s">
        <v>31</v>
      </c>
      <c r="C6108" s="19">
        <v>43893</v>
      </c>
      <c r="D6108">
        <v>228</v>
      </c>
      <c r="E6108">
        <v>31.3</v>
      </c>
      <c r="F6108">
        <v>9.3000000000000007</v>
      </c>
      <c r="H6108">
        <v>6.5</v>
      </c>
      <c r="I6108">
        <v>3.3</v>
      </c>
      <c r="J6108">
        <v>21.1</v>
      </c>
      <c r="K6108">
        <v>1.9</v>
      </c>
      <c r="L6108">
        <v>14.7</v>
      </c>
      <c r="M6108">
        <v>4.9000000000000004</v>
      </c>
      <c r="N6108">
        <v>59.6</v>
      </c>
      <c r="O6108">
        <v>4.2</v>
      </c>
      <c r="Q6108">
        <v>2.2999999999999998</v>
      </c>
      <c r="R6108">
        <v>1.3</v>
      </c>
      <c r="S6108">
        <v>20.8</v>
      </c>
      <c r="T6108">
        <v>0.9</v>
      </c>
      <c r="U6108">
        <v>9.1999999999999993</v>
      </c>
      <c r="V6108">
        <v>1.8</v>
      </c>
      <c r="W6108">
        <v>113</v>
      </c>
      <c r="X6108">
        <v>5</v>
      </c>
      <c r="Z6108">
        <v>1</v>
      </c>
      <c r="AA6108">
        <v>0</v>
      </c>
      <c r="AB6108">
        <v>77</v>
      </c>
      <c r="AC6108">
        <v>0</v>
      </c>
      <c r="AD6108">
        <v>32</v>
      </c>
      <c r="AE6108">
        <v>0</v>
      </c>
      <c r="AY6108" s="59"/>
    </row>
    <row r="6109" spans="1:51">
      <c r="A6109" s="19">
        <v>43857</v>
      </c>
      <c r="B6109" t="s">
        <v>32</v>
      </c>
      <c r="C6109" s="19">
        <v>43893</v>
      </c>
      <c r="D6109">
        <v>29</v>
      </c>
      <c r="E6109">
        <v>20</v>
      </c>
      <c r="F6109">
        <v>7.2</v>
      </c>
      <c r="H6109">
        <v>7.8</v>
      </c>
      <c r="I6109">
        <v>4.2</v>
      </c>
      <c r="J6109">
        <v>29.3</v>
      </c>
      <c r="K6109">
        <v>2</v>
      </c>
      <c r="L6109">
        <v>16.8</v>
      </c>
      <c r="M6109">
        <v>5.7</v>
      </c>
      <c r="N6109">
        <v>20.2</v>
      </c>
      <c r="O6109">
        <v>3.1</v>
      </c>
      <c r="Q6109">
        <v>3.3</v>
      </c>
      <c r="R6109">
        <v>1.7</v>
      </c>
      <c r="S6109">
        <v>54.1</v>
      </c>
      <c r="T6109">
        <v>1</v>
      </c>
      <c r="U6109">
        <v>13.9</v>
      </c>
      <c r="V6109">
        <v>2.7</v>
      </c>
      <c r="W6109">
        <v>9</v>
      </c>
      <c r="X6109">
        <v>0</v>
      </c>
      <c r="Z6109">
        <v>0</v>
      </c>
      <c r="AA6109">
        <v>0</v>
      </c>
      <c r="AB6109">
        <v>13</v>
      </c>
      <c r="AC6109">
        <v>0</v>
      </c>
      <c r="AD6109">
        <v>7</v>
      </c>
      <c r="AE6109">
        <v>0</v>
      </c>
      <c r="AY6109" s="59"/>
    </row>
    <row r="6110" spans="1:51">
      <c r="A6110" s="19">
        <v>43857</v>
      </c>
      <c r="B6110" t="s">
        <v>33</v>
      </c>
      <c r="C6110" s="19">
        <v>43893</v>
      </c>
      <c r="D6110">
        <v>16</v>
      </c>
      <c r="E6110">
        <v>16.899999999999999</v>
      </c>
      <c r="F6110">
        <v>5.8</v>
      </c>
      <c r="H6110">
        <v>8.3000000000000007</v>
      </c>
      <c r="I6110">
        <v>3.2</v>
      </c>
      <c r="J6110">
        <v>39.200000000000003</v>
      </c>
      <c r="K6110">
        <v>1.9</v>
      </c>
      <c r="L6110">
        <v>14.4</v>
      </c>
      <c r="M6110">
        <v>3.3</v>
      </c>
      <c r="N6110">
        <v>7.3</v>
      </c>
      <c r="O6110">
        <v>1.2</v>
      </c>
      <c r="Q6110">
        <v>1.9</v>
      </c>
      <c r="R6110">
        <v>0.5</v>
      </c>
      <c r="S6110">
        <v>82.8</v>
      </c>
      <c r="T6110">
        <v>0.6</v>
      </c>
      <c r="U6110">
        <v>5.0999999999999996</v>
      </c>
      <c r="V6110">
        <v>0.7</v>
      </c>
      <c r="W6110">
        <v>4</v>
      </c>
      <c r="X6110">
        <v>0</v>
      </c>
      <c r="Z6110">
        <v>0</v>
      </c>
      <c r="AA6110">
        <v>0</v>
      </c>
      <c r="AB6110">
        <v>10</v>
      </c>
      <c r="AC6110">
        <v>0</v>
      </c>
      <c r="AD6110">
        <v>2</v>
      </c>
      <c r="AE6110">
        <v>0</v>
      </c>
      <c r="AY6110" s="59"/>
    </row>
    <row r="6111" spans="1:51">
      <c r="A6111" s="19">
        <v>43857</v>
      </c>
      <c r="B6111" t="s">
        <v>34</v>
      </c>
      <c r="C6111" s="19">
        <v>43893</v>
      </c>
      <c r="D6111">
        <v>99</v>
      </c>
      <c r="E6111">
        <v>35.1</v>
      </c>
      <c r="F6111">
        <v>8.5</v>
      </c>
      <c r="H6111">
        <v>6.1</v>
      </c>
      <c r="I6111">
        <v>5</v>
      </c>
      <c r="J6111">
        <v>20.399999999999999</v>
      </c>
      <c r="K6111">
        <v>1.6</v>
      </c>
      <c r="L6111">
        <v>11.9</v>
      </c>
      <c r="M6111">
        <v>4.5</v>
      </c>
      <c r="N6111">
        <v>71.8</v>
      </c>
      <c r="O6111">
        <v>2.7</v>
      </c>
      <c r="Q6111">
        <v>1.7</v>
      </c>
      <c r="R6111">
        <v>1.4</v>
      </c>
      <c r="S6111">
        <v>15.6</v>
      </c>
      <c r="T6111">
        <v>0.8</v>
      </c>
      <c r="U6111">
        <v>4.7</v>
      </c>
      <c r="V6111">
        <v>1.4</v>
      </c>
      <c r="W6111">
        <v>58</v>
      </c>
      <c r="X6111">
        <v>1</v>
      </c>
      <c r="Z6111">
        <v>0</v>
      </c>
      <c r="AA6111">
        <v>0</v>
      </c>
      <c r="AB6111">
        <v>34</v>
      </c>
      <c r="AC6111">
        <v>0</v>
      </c>
      <c r="AD6111">
        <v>6</v>
      </c>
      <c r="AE6111">
        <v>0</v>
      </c>
      <c r="AY6111" s="59"/>
    </row>
    <row r="6112" spans="1:51">
      <c r="A6112" s="19">
        <v>43857</v>
      </c>
      <c r="B6112" t="s">
        <v>35</v>
      </c>
      <c r="C6112" s="19">
        <v>43900</v>
      </c>
      <c r="D6112">
        <v>20</v>
      </c>
      <c r="E6112">
        <v>23.3</v>
      </c>
      <c r="F6112">
        <v>7.3</v>
      </c>
      <c r="H6112">
        <v>7.8</v>
      </c>
      <c r="I6112">
        <v>2.8</v>
      </c>
      <c r="J6112">
        <v>31.5</v>
      </c>
      <c r="K6112">
        <v>2</v>
      </c>
      <c r="L6112">
        <v>13</v>
      </c>
      <c r="M6112">
        <v>5.2</v>
      </c>
      <c r="N6112">
        <v>25.1</v>
      </c>
      <c r="O6112">
        <v>2.7</v>
      </c>
      <c r="Q6112">
        <v>2.9</v>
      </c>
      <c r="R6112">
        <v>1.3</v>
      </c>
      <c r="S6112">
        <v>58.3</v>
      </c>
      <c r="T6112">
        <v>1</v>
      </c>
      <c r="U6112">
        <v>6.8</v>
      </c>
      <c r="V6112">
        <v>2</v>
      </c>
      <c r="W6112">
        <v>8</v>
      </c>
      <c r="X6112">
        <v>0</v>
      </c>
      <c r="Z6112">
        <v>0</v>
      </c>
      <c r="AA6112">
        <v>0</v>
      </c>
      <c r="AB6112">
        <v>10</v>
      </c>
      <c r="AC6112">
        <v>0</v>
      </c>
      <c r="AD6112">
        <v>2</v>
      </c>
      <c r="AE6112">
        <v>0</v>
      </c>
      <c r="AY6112" s="59"/>
    </row>
    <row r="6113" spans="1:51">
      <c r="A6113" s="19">
        <v>43857</v>
      </c>
      <c r="B6113" t="s">
        <v>36</v>
      </c>
      <c r="C6113" s="19">
        <v>43900</v>
      </c>
      <c r="D6113">
        <v>125</v>
      </c>
      <c r="E6113">
        <v>29.3</v>
      </c>
      <c r="F6113">
        <v>8.1999999999999993</v>
      </c>
      <c r="H6113">
        <v>9.4</v>
      </c>
      <c r="I6113">
        <v>4</v>
      </c>
      <c r="J6113">
        <v>23.1</v>
      </c>
      <c r="K6113">
        <v>1.1000000000000001</v>
      </c>
      <c r="L6113">
        <v>13.9</v>
      </c>
      <c r="M6113">
        <v>4.0999999999999996</v>
      </c>
      <c r="N6113">
        <v>51</v>
      </c>
      <c r="O6113">
        <v>3.8</v>
      </c>
      <c r="Q6113">
        <v>4.2</v>
      </c>
      <c r="R6113">
        <v>1.7</v>
      </c>
      <c r="S6113">
        <v>27.8</v>
      </c>
      <c r="T6113">
        <v>0.9</v>
      </c>
      <c r="U6113">
        <v>8.8000000000000007</v>
      </c>
      <c r="V6113">
        <v>1.6</v>
      </c>
      <c r="W6113">
        <v>59</v>
      </c>
      <c r="X6113">
        <v>2</v>
      </c>
      <c r="Z6113">
        <v>3</v>
      </c>
      <c r="AA6113">
        <v>0</v>
      </c>
      <c r="AB6113">
        <v>47</v>
      </c>
      <c r="AC6113">
        <v>0</v>
      </c>
      <c r="AD6113">
        <v>14</v>
      </c>
      <c r="AE6113">
        <v>0</v>
      </c>
      <c r="AY6113" s="59"/>
    </row>
    <row r="6114" spans="1:51">
      <c r="A6114" s="19">
        <v>43857</v>
      </c>
      <c r="B6114" t="s">
        <v>37</v>
      </c>
      <c r="C6114" s="19">
        <v>43900</v>
      </c>
      <c r="D6114">
        <v>36</v>
      </c>
      <c r="E6114">
        <v>46.4</v>
      </c>
      <c r="F6114">
        <v>9.1999999999999993</v>
      </c>
      <c r="H6114">
        <v>4.5</v>
      </c>
      <c r="I6114">
        <v>2.9</v>
      </c>
      <c r="J6114">
        <v>14.5</v>
      </c>
      <c r="K6114">
        <v>2.2999999999999998</v>
      </c>
      <c r="L6114">
        <v>9.1</v>
      </c>
      <c r="M6114">
        <v>4</v>
      </c>
      <c r="N6114">
        <v>93.6</v>
      </c>
      <c r="O6114">
        <v>1.1000000000000001</v>
      </c>
      <c r="Q6114">
        <v>0.4</v>
      </c>
      <c r="R6114">
        <v>0.3</v>
      </c>
      <c r="S6114">
        <v>2.8</v>
      </c>
      <c r="T6114">
        <v>0.3</v>
      </c>
      <c r="U6114">
        <v>1</v>
      </c>
      <c r="V6114">
        <v>0.5</v>
      </c>
      <c r="W6114">
        <v>29</v>
      </c>
      <c r="X6114">
        <v>1</v>
      </c>
      <c r="Z6114">
        <v>0</v>
      </c>
      <c r="AA6114">
        <v>0</v>
      </c>
      <c r="AB6114">
        <v>5</v>
      </c>
      <c r="AC6114">
        <v>0</v>
      </c>
      <c r="AD6114">
        <v>1</v>
      </c>
      <c r="AE6114">
        <v>0</v>
      </c>
      <c r="AY6114" s="59"/>
    </row>
    <row r="6115" spans="1:51">
      <c r="A6115" s="19">
        <v>43857</v>
      </c>
      <c r="B6115" t="s">
        <v>38</v>
      </c>
      <c r="C6115" s="19">
        <v>43900</v>
      </c>
      <c r="D6115">
        <v>68</v>
      </c>
      <c r="E6115">
        <v>37.799999999999997</v>
      </c>
      <c r="F6115">
        <v>13.3</v>
      </c>
      <c r="H6115">
        <v>6.6</v>
      </c>
      <c r="I6115">
        <v>4.0999999999999996</v>
      </c>
      <c r="J6115">
        <v>15.3</v>
      </c>
      <c r="K6115">
        <v>1.5</v>
      </c>
      <c r="L6115">
        <v>10.6</v>
      </c>
      <c r="M6115">
        <v>3.7</v>
      </c>
      <c r="N6115">
        <v>79.7</v>
      </c>
      <c r="O6115">
        <v>5.5</v>
      </c>
      <c r="Q6115">
        <v>1.7</v>
      </c>
      <c r="R6115">
        <v>1.1000000000000001</v>
      </c>
      <c r="S6115">
        <v>6.9</v>
      </c>
      <c r="T6115">
        <v>0.6</v>
      </c>
      <c r="U6115">
        <v>3.7</v>
      </c>
      <c r="V6115">
        <v>0.9</v>
      </c>
      <c r="W6115">
        <v>42</v>
      </c>
      <c r="X6115">
        <v>6</v>
      </c>
      <c r="Z6115">
        <v>0</v>
      </c>
      <c r="AA6115">
        <v>0</v>
      </c>
      <c r="AB6115">
        <v>17</v>
      </c>
      <c r="AC6115">
        <v>0</v>
      </c>
      <c r="AD6115">
        <v>3</v>
      </c>
      <c r="AE6115">
        <v>0</v>
      </c>
      <c r="AY6115" s="59"/>
    </row>
    <row r="6116" spans="1:51">
      <c r="A6116" s="19">
        <v>43857</v>
      </c>
      <c r="B6116" t="s">
        <v>39</v>
      </c>
      <c r="C6116" s="19">
        <v>43900</v>
      </c>
      <c r="D6116">
        <v>14</v>
      </c>
      <c r="E6116">
        <v>24.9</v>
      </c>
      <c r="F6116">
        <v>5.4</v>
      </c>
      <c r="H6116">
        <v>11.8</v>
      </c>
      <c r="I6116">
        <v>5.2</v>
      </c>
      <c r="J6116">
        <v>25.8</v>
      </c>
      <c r="K6116">
        <v>1.4</v>
      </c>
      <c r="L6116">
        <v>14.5</v>
      </c>
      <c r="M6116">
        <v>4</v>
      </c>
      <c r="N6116">
        <v>35.299999999999997</v>
      </c>
      <c r="O6116">
        <v>2.4</v>
      </c>
      <c r="Q6116">
        <v>7.1</v>
      </c>
      <c r="R6116">
        <v>2.1</v>
      </c>
      <c r="S6116">
        <v>39.4</v>
      </c>
      <c r="T6116">
        <v>1.1000000000000001</v>
      </c>
      <c r="U6116">
        <v>10.6</v>
      </c>
      <c r="V6116">
        <v>2.1</v>
      </c>
      <c r="W6116">
        <v>5</v>
      </c>
      <c r="X6116">
        <v>0</v>
      </c>
      <c r="Z6116">
        <v>1</v>
      </c>
      <c r="AA6116">
        <v>0</v>
      </c>
      <c r="AB6116">
        <v>6</v>
      </c>
      <c r="AC6116">
        <v>0</v>
      </c>
      <c r="AD6116">
        <v>2</v>
      </c>
      <c r="AE6116">
        <v>0</v>
      </c>
      <c r="AY6116" s="59"/>
    </row>
    <row r="6117" spans="1:51">
      <c r="A6117" s="19">
        <v>43857</v>
      </c>
      <c r="B6117" t="s">
        <v>40</v>
      </c>
      <c r="C6117" s="19">
        <v>43900</v>
      </c>
      <c r="D6117">
        <v>89</v>
      </c>
      <c r="E6117">
        <v>20.8</v>
      </c>
      <c r="F6117">
        <v>7.3</v>
      </c>
      <c r="H6117">
        <v>8.3000000000000007</v>
      </c>
      <c r="I6117">
        <v>3.7</v>
      </c>
      <c r="J6117">
        <v>26.8</v>
      </c>
      <c r="K6117">
        <v>2.4</v>
      </c>
      <c r="L6117">
        <v>18.100000000000001</v>
      </c>
      <c r="M6117">
        <v>5.6</v>
      </c>
      <c r="N6117">
        <v>23.6</v>
      </c>
      <c r="O6117">
        <v>3.6</v>
      </c>
      <c r="Q6117">
        <v>4.0999999999999996</v>
      </c>
      <c r="R6117">
        <v>1.7</v>
      </c>
      <c r="S6117">
        <v>45.3</v>
      </c>
      <c r="T6117">
        <v>1.4</v>
      </c>
      <c r="U6117">
        <v>17</v>
      </c>
      <c r="V6117">
        <v>3.2</v>
      </c>
      <c r="W6117">
        <v>28</v>
      </c>
      <c r="X6117">
        <v>1</v>
      </c>
      <c r="Z6117">
        <v>1</v>
      </c>
      <c r="AA6117">
        <v>0</v>
      </c>
      <c r="AB6117">
        <v>35</v>
      </c>
      <c r="AC6117">
        <v>0</v>
      </c>
      <c r="AD6117">
        <v>24</v>
      </c>
      <c r="AE6117">
        <v>0</v>
      </c>
      <c r="AY6117" s="59"/>
    </row>
    <row r="6118" spans="1:51">
      <c r="A6118" s="19">
        <v>43857</v>
      </c>
      <c r="B6118" t="s">
        <v>41</v>
      </c>
      <c r="C6118" s="19">
        <v>43904</v>
      </c>
      <c r="D6118">
        <v>6</v>
      </c>
      <c r="E6118">
        <v>29.8</v>
      </c>
      <c r="F6118">
        <v>7.8</v>
      </c>
      <c r="H6118">
        <v>7.8</v>
      </c>
      <c r="I6118">
        <v>3.4</v>
      </c>
      <c r="J6118">
        <v>22.4</v>
      </c>
      <c r="K6118">
        <v>1.8</v>
      </c>
      <c r="L6118">
        <v>15.6</v>
      </c>
      <c r="M6118">
        <v>4.4000000000000004</v>
      </c>
      <c r="N6118">
        <v>52.1</v>
      </c>
      <c r="O6118">
        <v>3.7</v>
      </c>
      <c r="Q6118">
        <v>3.4</v>
      </c>
      <c r="R6118">
        <v>1.5</v>
      </c>
      <c r="S6118">
        <v>25</v>
      </c>
      <c r="T6118">
        <v>1.1000000000000001</v>
      </c>
      <c r="U6118">
        <v>11.3</v>
      </c>
      <c r="V6118">
        <v>2</v>
      </c>
      <c r="W6118">
        <v>3</v>
      </c>
      <c r="X6118">
        <v>0</v>
      </c>
      <c r="Z6118">
        <v>0</v>
      </c>
      <c r="AA6118">
        <v>0</v>
      </c>
      <c r="AB6118">
        <v>2</v>
      </c>
      <c r="AC6118">
        <v>0</v>
      </c>
      <c r="AD6118">
        <v>1</v>
      </c>
      <c r="AE6118">
        <v>0</v>
      </c>
      <c r="AY6118" s="59"/>
    </row>
    <row r="6119" spans="1:51">
      <c r="A6119" s="19">
        <v>43857</v>
      </c>
      <c r="B6119" t="s">
        <v>43</v>
      </c>
      <c r="C6119" s="19">
        <v>43907</v>
      </c>
      <c r="D6119">
        <v>67</v>
      </c>
      <c r="E6119">
        <v>30.9</v>
      </c>
      <c r="F6119">
        <v>7.3</v>
      </c>
      <c r="H6119">
        <v>8</v>
      </c>
      <c r="I6119">
        <v>2.7</v>
      </c>
      <c r="J6119">
        <v>22.7</v>
      </c>
      <c r="K6119">
        <v>2.1</v>
      </c>
      <c r="L6119">
        <v>14.2</v>
      </c>
      <c r="M6119">
        <v>5.0999999999999996</v>
      </c>
      <c r="N6119">
        <v>54.9</v>
      </c>
      <c r="O6119">
        <v>3.3</v>
      </c>
      <c r="Q6119">
        <v>3.5</v>
      </c>
      <c r="R6119">
        <v>1.3</v>
      </c>
      <c r="S6119">
        <v>24.9</v>
      </c>
      <c r="T6119">
        <v>1.2</v>
      </c>
      <c r="U6119">
        <v>8.8000000000000007</v>
      </c>
      <c r="V6119">
        <v>2.2000000000000002</v>
      </c>
      <c r="W6119">
        <v>33</v>
      </c>
      <c r="X6119">
        <v>1</v>
      </c>
      <c r="Z6119">
        <v>1</v>
      </c>
      <c r="AA6119">
        <v>0</v>
      </c>
      <c r="AB6119">
        <v>24</v>
      </c>
      <c r="AC6119">
        <v>0</v>
      </c>
      <c r="AD6119">
        <v>8</v>
      </c>
      <c r="AE6119">
        <v>0</v>
      </c>
      <c r="AY6119" s="59"/>
    </row>
    <row r="6120" spans="1:51">
      <c r="A6120" s="19">
        <v>43857</v>
      </c>
      <c r="B6120" t="s">
        <v>44</v>
      </c>
      <c r="C6120" s="19">
        <v>43907</v>
      </c>
      <c r="D6120">
        <v>219</v>
      </c>
      <c r="E6120">
        <v>37</v>
      </c>
      <c r="F6120">
        <v>9.1</v>
      </c>
      <c r="H6120">
        <v>5.7</v>
      </c>
      <c r="I6120">
        <v>3.8</v>
      </c>
      <c r="J6120">
        <v>16.899999999999999</v>
      </c>
      <c r="K6120">
        <v>1.7</v>
      </c>
      <c r="L6120">
        <v>14.5</v>
      </c>
      <c r="M6120">
        <v>4.3</v>
      </c>
      <c r="N6120">
        <v>75.2</v>
      </c>
      <c r="O6120">
        <v>3.2</v>
      </c>
      <c r="Q6120">
        <v>1.7</v>
      </c>
      <c r="R6120">
        <v>1.1000000000000001</v>
      </c>
      <c r="S6120">
        <v>9.4</v>
      </c>
      <c r="T6120">
        <v>0.8</v>
      </c>
      <c r="U6120">
        <v>7.2</v>
      </c>
      <c r="V6120">
        <v>1.4</v>
      </c>
      <c r="W6120">
        <v>127</v>
      </c>
      <c r="X6120">
        <v>4</v>
      </c>
      <c r="Z6120">
        <v>1</v>
      </c>
      <c r="AA6120">
        <v>0</v>
      </c>
      <c r="AB6120">
        <v>58</v>
      </c>
      <c r="AC6120">
        <v>0</v>
      </c>
      <c r="AD6120">
        <v>29</v>
      </c>
      <c r="AE6120">
        <v>0</v>
      </c>
      <c r="AY6120" s="59"/>
    </row>
    <row r="6121" spans="1:51">
      <c r="A6121" s="19">
        <v>43857</v>
      </c>
      <c r="B6121" t="s">
        <v>45</v>
      </c>
      <c r="C6121" s="19">
        <v>43907</v>
      </c>
      <c r="D6121">
        <v>155</v>
      </c>
      <c r="E6121">
        <v>28.8</v>
      </c>
      <c r="F6121">
        <v>7.5</v>
      </c>
      <c r="H6121">
        <v>10.9</v>
      </c>
      <c r="I6121">
        <v>4.8</v>
      </c>
      <c r="J6121">
        <v>21.5</v>
      </c>
      <c r="K6121">
        <v>1.3</v>
      </c>
      <c r="L6121">
        <v>14.3</v>
      </c>
      <c r="M6121">
        <v>4</v>
      </c>
      <c r="N6121">
        <v>50.3</v>
      </c>
      <c r="O6121">
        <v>3.8</v>
      </c>
      <c r="Q6121">
        <v>6.1</v>
      </c>
      <c r="R6121">
        <v>2.2000000000000002</v>
      </c>
      <c r="S6121">
        <v>24.1</v>
      </c>
      <c r="T6121">
        <v>1.1000000000000001</v>
      </c>
      <c r="U6121">
        <v>10.1</v>
      </c>
      <c r="V6121">
        <v>2.4</v>
      </c>
      <c r="W6121">
        <v>74</v>
      </c>
      <c r="X6121">
        <v>1</v>
      </c>
      <c r="Z6121">
        <v>6</v>
      </c>
      <c r="AA6121">
        <v>0</v>
      </c>
      <c r="AB6121">
        <v>55</v>
      </c>
      <c r="AC6121">
        <v>0</v>
      </c>
      <c r="AD6121">
        <v>19</v>
      </c>
      <c r="AE6121">
        <v>0</v>
      </c>
      <c r="AY6121" s="59"/>
    </row>
    <row r="6122" spans="1:51">
      <c r="A6122" s="19">
        <v>43857</v>
      </c>
      <c r="B6122" t="s">
        <v>42</v>
      </c>
      <c r="C6122" s="19">
        <v>43907</v>
      </c>
      <c r="D6122">
        <v>136</v>
      </c>
      <c r="E6122">
        <v>29.6</v>
      </c>
      <c r="F6122">
        <v>8.3000000000000007</v>
      </c>
      <c r="H6122">
        <v>9.9</v>
      </c>
      <c r="I6122">
        <v>4.3</v>
      </c>
      <c r="J6122">
        <v>22.1</v>
      </c>
      <c r="K6122">
        <v>1.3</v>
      </c>
      <c r="L6122">
        <v>13.6</v>
      </c>
      <c r="M6122">
        <v>4.0999999999999996</v>
      </c>
      <c r="N6122">
        <v>52.6</v>
      </c>
      <c r="O6122">
        <v>4</v>
      </c>
      <c r="Q6122">
        <v>4.7</v>
      </c>
      <c r="R6122">
        <v>1.8</v>
      </c>
      <c r="S6122">
        <v>24.8</v>
      </c>
      <c r="T6122">
        <v>1</v>
      </c>
      <c r="U6122">
        <v>9.1</v>
      </c>
      <c r="V6122">
        <v>2.1</v>
      </c>
      <c r="W6122">
        <v>66</v>
      </c>
      <c r="X6122">
        <v>2</v>
      </c>
      <c r="Z6122">
        <v>4</v>
      </c>
      <c r="AA6122">
        <v>0</v>
      </c>
      <c r="AB6122">
        <v>50</v>
      </c>
      <c r="AC6122">
        <v>0</v>
      </c>
      <c r="AD6122">
        <v>14</v>
      </c>
      <c r="AE6122">
        <v>0</v>
      </c>
      <c r="AY6122" s="59"/>
    </row>
    <row r="6123" spans="1:51">
      <c r="A6123" s="19">
        <v>43857</v>
      </c>
      <c r="B6123" t="s">
        <v>46</v>
      </c>
      <c r="C6123" s="19">
        <v>43914</v>
      </c>
      <c r="D6123">
        <v>105</v>
      </c>
      <c r="E6123">
        <v>41.7</v>
      </c>
      <c r="F6123">
        <v>10.199999999999999</v>
      </c>
      <c r="H6123">
        <v>5.6</v>
      </c>
      <c r="I6123">
        <v>3</v>
      </c>
      <c r="J6123">
        <v>16.2</v>
      </c>
      <c r="K6123">
        <v>2</v>
      </c>
      <c r="L6123">
        <v>10</v>
      </c>
      <c r="M6123">
        <v>4.2</v>
      </c>
      <c r="N6123">
        <v>85.3</v>
      </c>
      <c r="O6123">
        <v>2.6</v>
      </c>
      <c r="Q6123">
        <v>1.2</v>
      </c>
      <c r="R6123">
        <v>0.6</v>
      </c>
      <c r="S6123">
        <v>6.2</v>
      </c>
      <c r="T6123">
        <v>0.6</v>
      </c>
      <c r="U6123">
        <v>2.7</v>
      </c>
      <c r="V6123">
        <v>0.9</v>
      </c>
      <c r="W6123">
        <v>71</v>
      </c>
      <c r="X6123">
        <v>3</v>
      </c>
      <c r="Z6123">
        <v>0</v>
      </c>
      <c r="AA6123">
        <v>0</v>
      </c>
      <c r="AB6123">
        <v>28</v>
      </c>
      <c r="AC6123">
        <v>0</v>
      </c>
      <c r="AD6123">
        <v>3</v>
      </c>
      <c r="AE6123">
        <v>0</v>
      </c>
      <c r="AY6123" s="59"/>
    </row>
    <row r="6124" spans="1:51">
      <c r="A6124" s="19">
        <v>43857</v>
      </c>
      <c r="B6124" t="s">
        <v>47</v>
      </c>
      <c r="C6124" s="19">
        <v>43919</v>
      </c>
      <c r="D6124">
        <v>51</v>
      </c>
      <c r="E6124">
        <v>29.8</v>
      </c>
      <c r="F6124">
        <v>7.8</v>
      </c>
      <c r="H6124">
        <v>7.8</v>
      </c>
      <c r="I6124">
        <v>3.4</v>
      </c>
      <c r="J6124">
        <v>22.4</v>
      </c>
      <c r="K6124">
        <v>1.8</v>
      </c>
      <c r="L6124">
        <v>15.6</v>
      </c>
      <c r="M6124">
        <v>4.4000000000000004</v>
      </c>
      <c r="N6124">
        <v>49.7</v>
      </c>
      <c r="O6124">
        <v>3.9</v>
      </c>
      <c r="Q6124">
        <v>3.6</v>
      </c>
      <c r="R6124">
        <v>1.7</v>
      </c>
      <c r="S6124">
        <v>25.8</v>
      </c>
      <c r="T6124">
        <v>1.4</v>
      </c>
      <c r="U6124">
        <v>11.6</v>
      </c>
      <c r="V6124">
        <v>2.4</v>
      </c>
      <c r="W6124">
        <v>22</v>
      </c>
      <c r="X6124">
        <v>1</v>
      </c>
      <c r="Z6124">
        <v>1</v>
      </c>
      <c r="AA6124">
        <v>0</v>
      </c>
      <c r="AB6124">
        <v>16</v>
      </c>
      <c r="AC6124">
        <v>0</v>
      </c>
      <c r="AD6124">
        <v>11</v>
      </c>
      <c r="AE6124">
        <v>0</v>
      </c>
      <c r="AY6124" s="59"/>
    </row>
    <row r="6125" spans="1:51">
      <c r="A6125" s="19">
        <v>43857</v>
      </c>
      <c r="B6125" t="s">
        <v>48</v>
      </c>
      <c r="C6125" s="19">
        <v>43925</v>
      </c>
      <c r="D6125">
        <v>15</v>
      </c>
      <c r="E6125">
        <v>28.9</v>
      </c>
      <c r="F6125">
        <v>6.7</v>
      </c>
      <c r="H6125">
        <v>7.5</v>
      </c>
      <c r="I6125">
        <v>2.8</v>
      </c>
      <c r="J6125">
        <v>24</v>
      </c>
      <c r="K6125">
        <v>2.4</v>
      </c>
      <c r="L6125">
        <v>16.100000000000001</v>
      </c>
      <c r="M6125">
        <v>4.8</v>
      </c>
      <c r="N6125">
        <v>45.4</v>
      </c>
      <c r="O6125">
        <v>3.3</v>
      </c>
      <c r="Q6125">
        <v>3.7</v>
      </c>
      <c r="R6125">
        <v>1.6</v>
      </c>
      <c r="S6125">
        <v>29.5</v>
      </c>
      <c r="T6125">
        <v>1.6</v>
      </c>
      <c r="U6125">
        <v>12.3</v>
      </c>
      <c r="V6125">
        <v>2.7</v>
      </c>
      <c r="W6125">
        <v>6</v>
      </c>
      <c r="X6125">
        <v>0</v>
      </c>
      <c r="Z6125">
        <v>0</v>
      </c>
      <c r="AA6125">
        <v>0</v>
      </c>
      <c r="AB6125">
        <v>5</v>
      </c>
      <c r="AC6125">
        <v>0</v>
      </c>
      <c r="AD6125">
        <v>4</v>
      </c>
      <c r="AE6125">
        <v>0</v>
      </c>
      <c r="AY6125" s="59"/>
    </row>
    <row r="6126" spans="1:51">
      <c r="A6126" s="19">
        <v>43857</v>
      </c>
      <c r="B6126" t="s">
        <v>49</v>
      </c>
      <c r="C6126" s="19">
        <v>43925</v>
      </c>
      <c r="D6126">
        <v>24</v>
      </c>
      <c r="E6126">
        <v>22.1</v>
      </c>
      <c r="F6126">
        <v>7.5</v>
      </c>
      <c r="H6126">
        <v>6.9</v>
      </c>
      <c r="I6126">
        <v>2.8</v>
      </c>
      <c r="J6126">
        <v>27</v>
      </c>
      <c r="K6126">
        <v>2.8</v>
      </c>
      <c r="L6126">
        <v>17.7</v>
      </c>
      <c r="M6126">
        <v>6.1</v>
      </c>
      <c r="N6126">
        <v>25.6</v>
      </c>
      <c r="O6126">
        <v>4.3</v>
      </c>
      <c r="Q6126">
        <v>3.6</v>
      </c>
      <c r="R6126">
        <v>1.7</v>
      </c>
      <c r="S6126">
        <v>42.4</v>
      </c>
      <c r="T6126">
        <v>1.9</v>
      </c>
      <c r="U6126">
        <v>16.899999999999999</v>
      </c>
      <c r="V6126">
        <v>3.7</v>
      </c>
      <c r="W6126">
        <v>8</v>
      </c>
      <c r="X6126">
        <v>0</v>
      </c>
      <c r="Z6126">
        <v>0</v>
      </c>
      <c r="AA6126">
        <v>0</v>
      </c>
      <c r="AB6126">
        <v>10</v>
      </c>
      <c r="AC6126">
        <v>0</v>
      </c>
      <c r="AD6126">
        <v>6</v>
      </c>
      <c r="AE6126">
        <v>0</v>
      </c>
      <c r="AY6126" s="59"/>
    </row>
    <row r="6127" spans="1:51">
      <c r="A6127" s="19">
        <v>43857</v>
      </c>
      <c r="B6127" t="s">
        <v>50</v>
      </c>
      <c r="C6127" s="19">
        <v>43925</v>
      </c>
      <c r="D6127">
        <v>54</v>
      </c>
      <c r="E6127">
        <v>46.2</v>
      </c>
      <c r="F6127">
        <v>7.6</v>
      </c>
      <c r="H6127">
        <v>4.8</v>
      </c>
      <c r="I6127">
        <v>3.1</v>
      </c>
      <c r="J6127">
        <v>15.3</v>
      </c>
      <c r="K6127">
        <v>2.2999999999999998</v>
      </c>
      <c r="L6127">
        <v>9.6</v>
      </c>
      <c r="M6127">
        <v>4.0999999999999996</v>
      </c>
      <c r="N6127">
        <v>89.9</v>
      </c>
      <c r="O6127">
        <v>1.4</v>
      </c>
      <c r="Q6127">
        <v>0.7</v>
      </c>
      <c r="R6127">
        <v>0.6</v>
      </c>
      <c r="S6127">
        <v>4.3</v>
      </c>
      <c r="T6127">
        <v>0.5</v>
      </c>
      <c r="U6127">
        <v>1.8</v>
      </c>
      <c r="V6127">
        <v>0.7</v>
      </c>
      <c r="W6127">
        <v>39</v>
      </c>
      <c r="X6127">
        <v>1</v>
      </c>
      <c r="Z6127">
        <v>0</v>
      </c>
      <c r="AA6127">
        <v>0</v>
      </c>
      <c r="AB6127">
        <v>13</v>
      </c>
      <c r="AC6127">
        <v>0</v>
      </c>
      <c r="AD6127">
        <v>1</v>
      </c>
      <c r="AE6127">
        <v>0</v>
      </c>
      <c r="AY6127" s="59"/>
    </row>
    <row r="6128" spans="1:51">
      <c r="A6128" s="19">
        <v>43857</v>
      </c>
      <c r="B6128" t="s">
        <v>51</v>
      </c>
      <c r="C6128" s="19">
        <v>43925</v>
      </c>
      <c r="D6128">
        <v>14</v>
      </c>
      <c r="E6128">
        <v>27.7</v>
      </c>
      <c r="F6128">
        <v>6.5</v>
      </c>
      <c r="H6128">
        <v>8.4</v>
      </c>
      <c r="I6128">
        <v>2.9</v>
      </c>
      <c r="J6128">
        <v>25.6</v>
      </c>
      <c r="K6128">
        <v>2.5</v>
      </c>
      <c r="L6128">
        <v>14.8</v>
      </c>
      <c r="M6128">
        <v>4.7</v>
      </c>
      <c r="N6128">
        <v>41</v>
      </c>
      <c r="O6128">
        <v>3.4</v>
      </c>
      <c r="Q6128">
        <v>4.4000000000000004</v>
      </c>
      <c r="R6128">
        <v>1.5</v>
      </c>
      <c r="S6128">
        <v>34.799999999999997</v>
      </c>
      <c r="T6128">
        <v>1.6</v>
      </c>
      <c r="U6128">
        <v>10.9</v>
      </c>
      <c r="V6128">
        <v>2.4</v>
      </c>
      <c r="W6128">
        <v>6</v>
      </c>
      <c r="X6128">
        <v>0</v>
      </c>
      <c r="Z6128">
        <v>0</v>
      </c>
      <c r="AA6128">
        <v>0</v>
      </c>
      <c r="AB6128">
        <v>6</v>
      </c>
      <c r="AC6128">
        <v>0</v>
      </c>
      <c r="AD6128">
        <v>2</v>
      </c>
      <c r="AE6128">
        <v>0</v>
      </c>
      <c r="AY6128" s="59"/>
    </row>
    <row r="6129" spans="1:51">
      <c r="A6129" s="19">
        <v>43857</v>
      </c>
      <c r="B6129" t="s">
        <v>52</v>
      </c>
      <c r="C6129" s="19">
        <v>43928</v>
      </c>
      <c r="D6129">
        <v>84</v>
      </c>
      <c r="E6129">
        <v>24.7</v>
      </c>
      <c r="F6129">
        <v>8</v>
      </c>
      <c r="H6129">
        <v>10.7</v>
      </c>
      <c r="I6129">
        <v>4.8</v>
      </c>
      <c r="J6129">
        <v>23.8</v>
      </c>
      <c r="K6129">
        <v>1.3</v>
      </c>
      <c r="L6129">
        <v>15.2</v>
      </c>
      <c r="M6129">
        <v>4.7</v>
      </c>
      <c r="N6129">
        <v>34.700000000000003</v>
      </c>
      <c r="O6129">
        <v>5.0999999999999996</v>
      </c>
      <c r="Q6129">
        <v>6.9</v>
      </c>
      <c r="R6129">
        <v>3.1</v>
      </c>
      <c r="S6129">
        <v>32.799999999999997</v>
      </c>
      <c r="T6129">
        <v>1.6</v>
      </c>
      <c r="U6129">
        <v>12.7</v>
      </c>
      <c r="V6129">
        <v>3.1</v>
      </c>
      <c r="W6129">
        <v>31</v>
      </c>
      <c r="X6129">
        <v>1</v>
      </c>
      <c r="Z6129">
        <v>3</v>
      </c>
      <c r="AA6129">
        <v>0</v>
      </c>
      <c r="AB6129">
        <v>30</v>
      </c>
      <c r="AC6129">
        <v>0</v>
      </c>
      <c r="AD6129">
        <v>19</v>
      </c>
      <c r="AE6129">
        <v>0</v>
      </c>
      <c r="AY6129" s="59"/>
    </row>
    <row r="6130" spans="1:51">
      <c r="A6130" s="19">
        <v>43857</v>
      </c>
      <c r="B6130" t="s">
        <v>53</v>
      </c>
      <c r="C6130" s="19">
        <v>43949</v>
      </c>
      <c r="D6130">
        <v>60</v>
      </c>
      <c r="E6130">
        <v>23.4</v>
      </c>
      <c r="F6130">
        <v>8.9</v>
      </c>
      <c r="H6130">
        <v>9.6999999999999993</v>
      </c>
      <c r="I6130">
        <v>3.2</v>
      </c>
      <c r="J6130">
        <v>23</v>
      </c>
      <c r="K6130">
        <v>2.5</v>
      </c>
      <c r="L6130">
        <v>17.899999999999999</v>
      </c>
      <c r="M6130">
        <v>4.2</v>
      </c>
      <c r="N6130">
        <v>30.5</v>
      </c>
      <c r="O6130">
        <v>6</v>
      </c>
      <c r="Q6130">
        <v>6.8</v>
      </c>
      <c r="R6130">
        <v>2.4</v>
      </c>
      <c r="S6130">
        <v>30.2</v>
      </c>
      <c r="T6130">
        <v>2.5</v>
      </c>
      <c r="U6130">
        <v>18</v>
      </c>
      <c r="V6130">
        <v>3.7</v>
      </c>
      <c r="W6130">
        <v>21</v>
      </c>
      <c r="X6130">
        <v>1</v>
      </c>
      <c r="Z6130">
        <v>2</v>
      </c>
      <c r="AA6130">
        <v>0</v>
      </c>
      <c r="AB6130">
        <v>20</v>
      </c>
      <c r="AC6130">
        <v>0</v>
      </c>
      <c r="AD6130">
        <v>16</v>
      </c>
      <c r="AE6130">
        <v>0</v>
      </c>
      <c r="AY6130" s="59"/>
    </row>
    <row r="6131" spans="1:51">
      <c r="A6131" s="19">
        <v>43857</v>
      </c>
      <c r="B6131" t="s">
        <v>54</v>
      </c>
      <c r="C6131" s="19">
        <v>43949</v>
      </c>
      <c r="D6131">
        <v>21</v>
      </c>
      <c r="E6131">
        <v>35.200000000000003</v>
      </c>
      <c r="F6131">
        <v>8</v>
      </c>
      <c r="H6131">
        <v>8.1</v>
      </c>
      <c r="I6131">
        <v>2.4</v>
      </c>
      <c r="J6131">
        <v>19.7</v>
      </c>
      <c r="K6131">
        <v>2</v>
      </c>
      <c r="L6131">
        <v>14.1</v>
      </c>
      <c r="M6131">
        <v>3.6</v>
      </c>
      <c r="N6131">
        <v>62.1</v>
      </c>
      <c r="O6131">
        <v>3.9</v>
      </c>
      <c r="Q6131">
        <v>3.8</v>
      </c>
      <c r="R6131">
        <v>1.5</v>
      </c>
      <c r="S6131">
        <v>16.5</v>
      </c>
      <c r="T6131">
        <v>1.6</v>
      </c>
      <c r="U6131">
        <v>8.8000000000000007</v>
      </c>
      <c r="V6131">
        <v>1.9</v>
      </c>
      <c r="W6131">
        <v>12</v>
      </c>
      <c r="X6131">
        <v>0</v>
      </c>
      <c r="Z6131">
        <v>0</v>
      </c>
      <c r="AA6131">
        <v>0</v>
      </c>
      <c r="AB6131">
        <v>7</v>
      </c>
      <c r="AC6131">
        <v>0</v>
      </c>
      <c r="AD6131">
        <v>2</v>
      </c>
      <c r="AE6131">
        <v>0</v>
      </c>
      <c r="AY6131" s="59"/>
    </row>
    <row r="6132" spans="1:51">
      <c r="A6132" s="19">
        <v>43857</v>
      </c>
      <c r="B6132" t="s">
        <v>55</v>
      </c>
      <c r="C6132" s="19">
        <v>43949</v>
      </c>
      <c r="D6132">
        <v>96</v>
      </c>
      <c r="E6132">
        <v>30.9</v>
      </c>
      <c r="F6132">
        <v>8.6</v>
      </c>
      <c r="H6132">
        <v>8</v>
      </c>
      <c r="I6132">
        <v>2.2999999999999998</v>
      </c>
      <c r="J6132">
        <v>21</v>
      </c>
      <c r="K6132">
        <v>2.7</v>
      </c>
      <c r="L6132">
        <v>15.7</v>
      </c>
      <c r="M6132">
        <v>4</v>
      </c>
      <c r="N6132">
        <v>50.2</v>
      </c>
      <c r="O6132">
        <v>5.2</v>
      </c>
      <c r="Q6132">
        <v>4.2</v>
      </c>
      <c r="R6132">
        <v>1.9</v>
      </c>
      <c r="S6132">
        <v>21.4</v>
      </c>
      <c r="T6132">
        <v>2</v>
      </c>
      <c r="U6132">
        <v>12.3</v>
      </c>
      <c r="V6132">
        <v>2.8</v>
      </c>
      <c r="W6132">
        <v>43</v>
      </c>
      <c r="X6132">
        <v>2</v>
      </c>
      <c r="Z6132">
        <v>1</v>
      </c>
      <c r="AA6132">
        <v>0</v>
      </c>
      <c r="AB6132">
        <v>29</v>
      </c>
      <c r="AC6132">
        <v>0</v>
      </c>
      <c r="AD6132">
        <v>22</v>
      </c>
      <c r="AE6132">
        <v>0</v>
      </c>
      <c r="AY6132" s="59"/>
    </row>
    <row r="6133" spans="1:51">
      <c r="A6133" s="19">
        <v>43857</v>
      </c>
      <c r="B6133" t="s">
        <v>56</v>
      </c>
      <c r="C6133" s="19">
        <v>43949</v>
      </c>
      <c r="D6133">
        <v>274</v>
      </c>
      <c r="E6133">
        <v>28.9</v>
      </c>
      <c r="F6133">
        <v>15.1</v>
      </c>
      <c r="H6133">
        <v>7.4</v>
      </c>
      <c r="I6133">
        <v>2.2999999999999998</v>
      </c>
      <c r="J6133">
        <v>19.7</v>
      </c>
      <c r="K6133">
        <v>2.1</v>
      </c>
      <c r="L6133">
        <v>13.7</v>
      </c>
      <c r="M6133">
        <v>3.9</v>
      </c>
      <c r="N6133">
        <v>45.8</v>
      </c>
      <c r="O6133">
        <v>12.1</v>
      </c>
      <c r="Q6133">
        <v>4.3</v>
      </c>
      <c r="R6133">
        <v>1.9</v>
      </c>
      <c r="S6133">
        <v>20.2</v>
      </c>
      <c r="T6133">
        <v>2.2000000000000002</v>
      </c>
      <c r="U6133">
        <v>10.7</v>
      </c>
      <c r="V6133">
        <v>2.7</v>
      </c>
      <c r="W6133">
        <v>110</v>
      </c>
      <c r="X6133">
        <v>58</v>
      </c>
      <c r="Z6133">
        <v>2</v>
      </c>
      <c r="AA6133">
        <v>0</v>
      </c>
      <c r="AB6133">
        <v>75</v>
      </c>
      <c r="AC6133">
        <v>0</v>
      </c>
      <c r="AD6133">
        <v>29</v>
      </c>
      <c r="AE6133">
        <v>0</v>
      </c>
      <c r="AY6133" s="59"/>
    </row>
    <row r="6134" spans="1:51">
      <c r="A6134" s="19">
        <v>43857</v>
      </c>
      <c r="B6134" t="s">
        <v>57</v>
      </c>
      <c r="C6134" s="19">
        <v>43949</v>
      </c>
      <c r="D6134">
        <v>186</v>
      </c>
      <c r="E6134">
        <v>32.1</v>
      </c>
      <c r="F6134">
        <v>7.8</v>
      </c>
      <c r="H6134">
        <v>9.9</v>
      </c>
      <c r="I6134">
        <v>4.0999999999999996</v>
      </c>
      <c r="J6134">
        <v>20.9</v>
      </c>
      <c r="K6134">
        <v>1.1000000000000001</v>
      </c>
      <c r="L6134">
        <v>13</v>
      </c>
      <c r="M6134">
        <v>4.0999999999999996</v>
      </c>
      <c r="N6134">
        <v>54</v>
      </c>
      <c r="O6134">
        <v>4.5999999999999996</v>
      </c>
      <c r="Q6134">
        <v>5.8</v>
      </c>
      <c r="R6134">
        <v>2.2999999999999998</v>
      </c>
      <c r="S6134">
        <v>20.7</v>
      </c>
      <c r="T6134">
        <v>1.6</v>
      </c>
      <c r="U6134">
        <v>8.6999999999999993</v>
      </c>
      <c r="V6134">
        <v>2.4</v>
      </c>
      <c r="W6134">
        <v>99</v>
      </c>
      <c r="X6134">
        <v>2</v>
      </c>
      <c r="Z6134">
        <v>5</v>
      </c>
      <c r="AA6134">
        <v>0</v>
      </c>
      <c r="AB6134">
        <v>64</v>
      </c>
      <c r="AC6134">
        <v>0</v>
      </c>
      <c r="AD6134">
        <v>16</v>
      </c>
      <c r="AE6134">
        <v>0</v>
      </c>
      <c r="AY6134" s="59"/>
    </row>
    <row r="6135" spans="1:51">
      <c r="A6135" s="19">
        <v>43857</v>
      </c>
      <c r="B6135" t="s">
        <v>58</v>
      </c>
      <c r="C6135" s="19">
        <v>43949</v>
      </c>
      <c r="D6135">
        <v>26</v>
      </c>
      <c r="E6135">
        <v>23.9</v>
      </c>
      <c r="F6135">
        <v>8</v>
      </c>
      <c r="H6135">
        <v>10</v>
      </c>
      <c r="I6135">
        <v>2.9</v>
      </c>
      <c r="J6135">
        <v>23.6</v>
      </c>
      <c r="K6135">
        <v>2.5</v>
      </c>
      <c r="L6135">
        <v>17.8</v>
      </c>
      <c r="M6135">
        <v>4.3</v>
      </c>
      <c r="N6135">
        <v>31.4</v>
      </c>
      <c r="O6135">
        <v>5.4</v>
      </c>
      <c r="Q6135">
        <v>6.9</v>
      </c>
      <c r="R6135">
        <v>2.2000000000000002</v>
      </c>
      <c r="S6135">
        <v>31.3</v>
      </c>
      <c r="T6135">
        <v>2.2999999999999998</v>
      </c>
      <c r="U6135">
        <v>17.5</v>
      </c>
      <c r="V6135">
        <v>3</v>
      </c>
      <c r="W6135">
        <v>9</v>
      </c>
      <c r="X6135">
        <v>0</v>
      </c>
      <c r="Z6135">
        <v>1</v>
      </c>
      <c r="AA6135">
        <v>0</v>
      </c>
      <c r="AB6135">
        <v>9</v>
      </c>
      <c r="AC6135">
        <v>0</v>
      </c>
      <c r="AD6135">
        <v>7</v>
      </c>
      <c r="AE6135">
        <v>0</v>
      </c>
      <c r="AY6135" s="59"/>
    </row>
    <row r="6136" spans="1:51">
      <c r="A6136" s="19">
        <v>43857</v>
      </c>
      <c r="B6136" t="s">
        <v>59</v>
      </c>
      <c r="C6136" s="19">
        <v>43953</v>
      </c>
      <c r="D6136">
        <v>7</v>
      </c>
      <c r="E6136">
        <v>29.8</v>
      </c>
      <c r="F6136">
        <v>7.8</v>
      </c>
      <c r="H6136">
        <v>7.8</v>
      </c>
      <c r="I6136">
        <v>3.4</v>
      </c>
      <c r="J6136">
        <v>22.4</v>
      </c>
      <c r="K6136">
        <v>1.8</v>
      </c>
      <c r="L6136">
        <v>15.6</v>
      </c>
      <c r="M6136">
        <v>4.4000000000000004</v>
      </c>
      <c r="N6136">
        <v>45.8</v>
      </c>
      <c r="O6136">
        <v>4.9000000000000004</v>
      </c>
      <c r="Q6136">
        <v>4.5999999999999996</v>
      </c>
      <c r="R6136">
        <v>2.4</v>
      </c>
      <c r="S6136">
        <v>24.9</v>
      </c>
      <c r="T6136">
        <v>1.8</v>
      </c>
      <c r="U6136">
        <v>12.7</v>
      </c>
      <c r="V6136">
        <v>3</v>
      </c>
      <c r="W6136">
        <v>3</v>
      </c>
      <c r="X6136">
        <v>0</v>
      </c>
      <c r="Z6136">
        <v>0</v>
      </c>
      <c r="AA6136">
        <v>0</v>
      </c>
      <c r="AB6136">
        <v>2</v>
      </c>
      <c r="AC6136">
        <v>0</v>
      </c>
      <c r="AD6136">
        <v>2</v>
      </c>
      <c r="AE6136">
        <v>0</v>
      </c>
      <c r="AY6136" s="59"/>
    </row>
    <row r="6137" spans="1:51">
      <c r="A6137" s="19">
        <v>43857</v>
      </c>
      <c r="B6137" t="s">
        <v>60</v>
      </c>
      <c r="C6137" s="19">
        <v>43953</v>
      </c>
      <c r="D6137">
        <v>39</v>
      </c>
      <c r="E6137">
        <v>23.2</v>
      </c>
      <c r="F6137">
        <v>5.9</v>
      </c>
      <c r="H6137">
        <v>11.4</v>
      </c>
      <c r="I6137">
        <v>6.3</v>
      </c>
      <c r="J6137">
        <v>25.9</v>
      </c>
      <c r="K6137">
        <v>1.1000000000000001</v>
      </c>
      <c r="L6137">
        <v>14.8</v>
      </c>
      <c r="M6137">
        <v>4.4000000000000004</v>
      </c>
      <c r="N6137">
        <v>28.8</v>
      </c>
      <c r="O6137">
        <v>4.2</v>
      </c>
      <c r="Q6137">
        <v>8</v>
      </c>
      <c r="R6137">
        <v>3.9</v>
      </c>
      <c r="S6137">
        <v>37.5</v>
      </c>
      <c r="T6137">
        <v>1.9</v>
      </c>
      <c r="U6137">
        <v>12.3</v>
      </c>
      <c r="V6137">
        <v>3.5</v>
      </c>
      <c r="W6137">
        <v>15</v>
      </c>
      <c r="X6137">
        <v>0</v>
      </c>
      <c r="Z6137">
        <v>2</v>
      </c>
      <c r="AA6137">
        <v>0</v>
      </c>
      <c r="AB6137">
        <v>16</v>
      </c>
      <c r="AC6137">
        <v>0</v>
      </c>
      <c r="AD6137">
        <v>6</v>
      </c>
      <c r="AE6137">
        <v>0</v>
      </c>
      <c r="AY6137" s="59"/>
    </row>
    <row r="6138" spans="1:51">
      <c r="A6138" s="19">
        <v>43857</v>
      </c>
      <c r="B6138" t="s">
        <v>61</v>
      </c>
      <c r="C6138" s="19">
        <v>43956</v>
      </c>
      <c r="D6138">
        <v>82</v>
      </c>
      <c r="E6138">
        <v>27</v>
      </c>
      <c r="F6138">
        <v>5.3</v>
      </c>
      <c r="H6138">
        <v>13.9</v>
      </c>
      <c r="I6138">
        <v>5.2</v>
      </c>
      <c r="J6138">
        <v>22</v>
      </c>
      <c r="K6138">
        <v>1</v>
      </c>
      <c r="L6138">
        <v>14.5</v>
      </c>
      <c r="M6138">
        <v>4.0999999999999996</v>
      </c>
      <c r="N6138">
        <v>39.299999999999997</v>
      </c>
      <c r="O6138">
        <v>3.9</v>
      </c>
      <c r="Q6138">
        <v>10.8</v>
      </c>
      <c r="R6138">
        <v>3.5</v>
      </c>
      <c r="S6138">
        <v>25.7</v>
      </c>
      <c r="T6138">
        <v>1.8</v>
      </c>
      <c r="U6138">
        <v>11.9</v>
      </c>
      <c r="V6138">
        <v>3.1</v>
      </c>
      <c r="W6138">
        <v>34</v>
      </c>
      <c r="X6138">
        <v>0</v>
      </c>
      <c r="Z6138">
        <v>9</v>
      </c>
      <c r="AA6138">
        <v>0</v>
      </c>
      <c r="AB6138">
        <v>28</v>
      </c>
      <c r="AC6138">
        <v>0</v>
      </c>
      <c r="AD6138">
        <v>11</v>
      </c>
      <c r="AE6138">
        <v>0</v>
      </c>
      <c r="AY6138" s="59"/>
    </row>
    <row r="6139" spans="1:51">
      <c r="A6139" s="19">
        <v>43857</v>
      </c>
      <c r="B6139" t="s">
        <v>62</v>
      </c>
      <c r="C6139" s="19">
        <v>43963</v>
      </c>
      <c r="D6139">
        <v>29</v>
      </c>
      <c r="E6139">
        <v>23.5</v>
      </c>
      <c r="F6139">
        <v>7.1</v>
      </c>
      <c r="H6139">
        <v>11.2</v>
      </c>
      <c r="I6139">
        <v>6.3</v>
      </c>
      <c r="J6139">
        <v>25.1</v>
      </c>
      <c r="K6139">
        <v>1.1000000000000001</v>
      </c>
      <c r="L6139">
        <v>14.4</v>
      </c>
      <c r="M6139">
        <v>4.3</v>
      </c>
      <c r="N6139">
        <v>29.5</v>
      </c>
      <c r="O6139">
        <v>4.8</v>
      </c>
      <c r="Q6139">
        <v>8.1</v>
      </c>
      <c r="R6139">
        <v>4.4000000000000004</v>
      </c>
      <c r="S6139">
        <v>35.1</v>
      </c>
      <c r="T6139">
        <v>2.1</v>
      </c>
      <c r="U6139">
        <v>12.4</v>
      </c>
      <c r="V6139">
        <v>3.5</v>
      </c>
      <c r="W6139">
        <v>12</v>
      </c>
      <c r="X6139">
        <v>0</v>
      </c>
      <c r="Z6139">
        <v>1</v>
      </c>
      <c r="AA6139">
        <v>0</v>
      </c>
      <c r="AB6139">
        <v>12</v>
      </c>
      <c r="AC6139">
        <v>0</v>
      </c>
      <c r="AD6139">
        <v>4</v>
      </c>
      <c r="AE6139">
        <v>0</v>
      </c>
      <c r="AY6139" s="59"/>
    </row>
    <row r="6140" spans="1:51">
      <c r="A6140" s="19">
        <v>43857</v>
      </c>
      <c r="B6140" t="s">
        <v>63</v>
      </c>
      <c r="C6140" s="19">
        <v>43963</v>
      </c>
      <c r="D6140">
        <v>28</v>
      </c>
      <c r="E6140">
        <v>34.1</v>
      </c>
      <c r="F6140">
        <v>8.6999999999999993</v>
      </c>
      <c r="H6140">
        <v>7.8</v>
      </c>
      <c r="I6140">
        <v>4</v>
      </c>
      <c r="J6140">
        <v>25</v>
      </c>
      <c r="K6140">
        <v>1.9</v>
      </c>
      <c r="L6140">
        <v>7.4</v>
      </c>
      <c r="M6140">
        <v>4</v>
      </c>
      <c r="N6140">
        <v>54.6</v>
      </c>
      <c r="O6140">
        <v>4.5</v>
      </c>
      <c r="Q6140">
        <v>4</v>
      </c>
      <c r="R6140">
        <v>2.2000000000000002</v>
      </c>
      <c r="S6140">
        <v>26.6</v>
      </c>
      <c r="T6140">
        <v>1.6</v>
      </c>
      <c r="U6140">
        <v>4</v>
      </c>
      <c r="V6140">
        <v>2.6</v>
      </c>
      <c r="W6140">
        <v>16</v>
      </c>
      <c r="X6140">
        <v>0</v>
      </c>
      <c r="Z6140">
        <v>0</v>
      </c>
      <c r="AA6140">
        <v>0</v>
      </c>
      <c r="AB6140">
        <v>12</v>
      </c>
      <c r="AC6140">
        <v>0</v>
      </c>
      <c r="AD6140">
        <v>0</v>
      </c>
      <c r="AE6140">
        <v>0</v>
      </c>
      <c r="AY6140" s="59"/>
    </row>
    <row r="6141" spans="1:51">
      <c r="A6141" s="19">
        <v>43857</v>
      </c>
      <c r="B6141" t="s">
        <v>64</v>
      </c>
      <c r="C6141" s="19">
        <v>43970</v>
      </c>
      <c r="D6141">
        <v>54</v>
      </c>
      <c r="E6141">
        <v>34.299999999999997</v>
      </c>
      <c r="F6141">
        <v>9.1</v>
      </c>
      <c r="H6141">
        <v>6.8</v>
      </c>
      <c r="I6141">
        <v>3.9</v>
      </c>
      <c r="J6141">
        <v>21.8</v>
      </c>
      <c r="K6141">
        <v>1.6</v>
      </c>
      <c r="L6141">
        <v>11.3</v>
      </c>
      <c r="M6141">
        <v>4.0999999999999996</v>
      </c>
      <c r="N6141">
        <v>56.1</v>
      </c>
      <c r="O6141">
        <v>5.0999999999999996</v>
      </c>
      <c r="Q6141">
        <v>4</v>
      </c>
      <c r="R6141">
        <v>2.4</v>
      </c>
      <c r="S6141">
        <v>21</v>
      </c>
      <c r="T6141">
        <v>1.8</v>
      </c>
      <c r="U6141">
        <v>7</v>
      </c>
      <c r="V6141">
        <v>2.7</v>
      </c>
      <c r="W6141">
        <v>31</v>
      </c>
      <c r="X6141">
        <v>1</v>
      </c>
      <c r="Z6141">
        <v>0</v>
      </c>
      <c r="AA6141">
        <v>0</v>
      </c>
      <c r="AB6141">
        <v>19</v>
      </c>
      <c r="AC6141">
        <v>0</v>
      </c>
      <c r="AD6141">
        <v>3</v>
      </c>
      <c r="AE6141">
        <v>0</v>
      </c>
      <c r="AY6141" s="59"/>
    </row>
    <row r="6142" spans="1:51">
      <c r="A6142" s="19">
        <v>43857</v>
      </c>
      <c r="B6142" t="s">
        <v>65</v>
      </c>
      <c r="C6142" s="19">
        <v>43970</v>
      </c>
      <c r="D6142">
        <v>61</v>
      </c>
      <c r="E6142">
        <v>23.4</v>
      </c>
      <c r="F6142">
        <v>7.3</v>
      </c>
      <c r="H6142">
        <v>7.8</v>
      </c>
      <c r="I6142">
        <v>3.6</v>
      </c>
      <c r="J6142">
        <v>26.1</v>
      </c>
      <c r="K6142">
        <v>2.2999999999999998</v>
      </c>
      <c r="L6142">
        <v>17.2</v>
      </c>
      <c r="M6142">
        <v>5.3</v>
      </c>
      <c r="N6142">
        <v>28.1</v>
      </c>
      <c r="O6142">
        <v>5.0999999999999996</v>
      </c>
      <c r="Q6142">
        <v>5.2</v>
      </c>
      <c r="R6142">
        <v>2.9</v>
      </c>
      <c r="S6142">
        <v>36.1</v>
      </c>
      <c r="T6142">
        <v>2.7</v>
      </c>
      <c r="U6142">
        <v>15.6</v>
      </c>
      <c r="V6142">
        <v>4.3</v>
      </c>
      <c r="W6142">
        <v>21</v>
      </c>
      <c r="X6142">
        <v>0</v>
      </c>
      <c r="Z6142">
        <v>1</v>
      </c>
      <c r="AA6142">
        <v>0</v>
      </c>
      <c r="AB6142">
        <v>23</v>
      </c>
      <c r="AC6142">
        <v>0</v>
      </c>
      <c r="AD6142">
        <v>15</v>
      </c>
      <c r="AE6142">
        <v>0</v>
      </c>
      <c r="AY6142" s="59"/>
    </row>
    <row r="6143" spans="1:51">
      <c r="A6143" s="19">
        <v>43857</v>
      </c>
      <c r="B6143" t="s">
        <v>143</v>
      </c>
      <c r="C6143" s="19">
        <v>43984</v>
      </c>
      <c r="D6143">
        <v>20</v>
      </c>
      <c r="E6143">
        <v>45.1</v>
      </c>
      <c r="F6143">
        <v>9.3000000000000007</v>
      </c>
      <c r="H6143">
        <v>4.0999999999999996</v>
      </c>
      <c r="I6143">
        <v>2.7</v>
      </c>
      <c r="J6143">
        <v>15.9</v>
      </c>
      <c r="K6143">
        <v>2.2999999999999998</v>
      </c>
      <c r="L6143">
        <v>9.4</v>
      </c>
      <c r="M6143">
        <v>4.2</v>
      </c>
      <c r="N6143">
        <v>80</v>
      </c>
      <c r="O6143">
        <v>3.3</v>
      </c>
      <c r="Q6143">
        <v>1.8</v>
      </c>
      <c r="R6143">
        <v>1.3</v>
      </c>
      <c r="S6143">
        <v>7.4</v>
      </c>
      <c r="T6143">
        <v>1.3</v>
      </c>
      <c r="U6143">
        <v>3.4</v>
      </c>
      <c r="V6143">
        <v>1.6</v>
      </c>
      <c r="W6143">
        <v>15</v>
      </c>
      <c r="X6143">
        <v>0</v>
      </c>
      <c r="Z6143">
        <v>0</v>
      </c>
      <c r="AA6143">
        <v>0</v>
      </c>
      <c r="AB6143">
        <v>5</v>
      </c>
      <c r="AC6143">
        <v>0</v>
      </c>
      <c r="AD6143">
        <v>0</v>
      </c>
      <c r="AE6143">
        <v>0</v>
      </c>
      <c r="AY6143" s="59"/>
    </row>
    <row r="6144" spans="1:51">
      <c r="A6144" s="19">
        <v>43857</v>
      </c>
      <c r="B6144" t="s">
        <v>67</v>
      </c>
      <c r="C6144" s="19">
        <v>43984</v>
      </c>
      <c r="D6144">
        <v>19</v>
      </c>
      <c r="E6144">
        <v>27.9</v>
      </c>
      <c r="F6144">
        <v>7.3</v>
      </c>
      <c r="H6144">
        <v>7.9</v>
      </c>
      <c r="I6144">
        <v>2.8</v>
      </c>
      <c r="J6144">
        <v>24.2</v>
      </c>
      <c r="K6144">
        <v>2</v>
      </c>
      <c r="L6144">
        <v>15.7</v>
      </c>
      <c r="M6144">
        <v>5.2</v>
      </c>
      <c r="N6144">
        <v>37.799999999999997</v>
      </c>
      <c r="O6144">
        <v>5.2</v>
      </c>
      <c r="Q6144">
        <v>5.6</v>
      </c>
      <c r="R6144">
        <v>2.6</v>
      </c>
      <c r="S6144">
        <v>29.1</v>
      </c>
      <c r="T6144">
        <v>2.7</v>
      </c>
      <c r="U6144">
        <v>13</v>
      </c>
      <c r="V6144">
        <v>4</v>
      </c>
      <c r="W6144">
        <v>8</v>
      </c>
      <c r="X6144">
        <v>0</v>
      </c>
      <c r="Z6144">
        <v>0</v>
      </c>
      <c r="AA6144">
        <v>0</v>
      </c>
      <c r="AB6144">
        <v>7</v>
      </c>
      <c r="AC6144">
        <v>0</v>
      </c>
      <c r="AD6144">
        <v>4</v>
      </c>
      <c r="AE6144">
        <v>0</v>
      </c>
      <c r="AY6144" s="59"/>
    </row>
    <row r="6145" spans="1:51">
      <c r="A6145" s="19">
        <v>43857</v>
      </c>
      <c r="B6145" t="s">
        <v>68</v>
      </c>
      <c r="C6145" s="19">
        <v>43984</v>
      </c>
      <c r="D6145">
        <v>126</v>
      </c>
      <c r="E6145">
        <v>28.8</v>
      </c>
      <c r="F6145">
        <v>8</v>
      </c>
      <c r="H6145">
        <v>7.8</v>
      </c>
      <c r="I6145">
        <v>3</v>
      </c>
      <c r="J6145">
        <v>23.5</v>
      </c>
      <c r="K6145">
        <v>1.5</v>
      </c>
      <c r="L6145">
        <v>15.7</v>
      </c>
      <c r="M6145">
        <v>4.8</v>
      </c>
      <c r="N6145">
        <v>40.299999999999997</v>
      </c>
      <c r="O6145">
        <v>5.7</v>
      </c>
      <c r="Q6145">
        <v>5.0999999999999996</v>
      </c>
      <c r="R6145">
        <v>2.7</v>
      </c>
      <c r="S6145">
        <v>26.9</v>
      </c>
      <c r="T6145">
        <v>2.2999999999999998</v>
      </c>
      <c r="U6145">
        <v>13</v>
      </c>
      <c r="V6145">
        <v>4</v>
      </c>
      <c r="W6145">
        <v>53</v>
      </c>
      <c r="X6145">
        <v>1</v>
      </c>
      <c r="Z6145">
        <v>1</v>
      </c>
      <c r="AA6145">
        <v>0</v>
      </c>
      <c r="AB6145">
        <v>43</v>
      </c>
      <c r="AC6145">
        <v>0</v>
      </c>
      <c r="AD6145">
        <v>29</v>
      </c>
      <c r="AE6145">
        <v>0</v>
      </c>
      <c r="AY6145" s="59"/>
    </row>
    <row r="6146" spans="1:51">
      <c r="A6146" s="19">
        <v>43857</v>
      </c>
      <c r="B6146" t="s">
        <v>69</v>
      </c>
      <c r="C6146" s="19">
        <v>43984</v>
      </c>
      <c r="D6146">
        <v>34</v>
      </c>
      <c r="E6146">
        <v>24.8</v>
      </c>
      <c r="F6146">
        <v>6.3</v>
      </c>
      <c r="H6146">
        <v>7</v>
      </c>
      <c r="I6146">
        <v>2.7</v>
      </c>
      <c r="J6146">
        <v>28.1</v>
      </c>
      <c r="K6146">
        <v>2.2999999999999998</v>
      </c>
      <c r="L6146">
        <v>14.5</v>
      </c>
      <c r="M6146">
        <v>7.4</v>
      </c>
      <c r="N6146">
        <v>29.6</v>
      </c>
      <c r="O6146">
        <v>4.3</v>
      </c>
      <c r="Q6146">
        <v>4.7</v>
      </c>
      <c r="R6146">
        <v>2.5</v>
      </c>
      <c r="S6146">
        <v>39.5</v>
      </c>
      <c r="T6146">
        <v>2.5</v>
      </c>
      <c r="U6146">
        <v>11.7</v>
      </c>
      <c r="V6146">
        <v>5.2</v>
      </c>
      <c r="W6146">
        <v>14</v>
      </c>
      <c r="X6146">
        <v>0</v>
      </c>
      <c r="Z6146">
        <v>0</v>
      </c>
      <c r="AA6146">
        <v>0</v>
      </c>
      <c r="AB6146">
        <v>16</v>
      </c>
      <c r="AC6146">
        <v>0</v>
      </c>
      <c r="AD6146">
        <v>4</v>
      </c>
      <c r="AE6146">
        <v>0</v>
      </c>
      <c r="AY6146" s="59"/>
    </row>
    <row r="6147" spans="1:51">
      <c r="A6147" s="19">
        <v>43857</v>
      </c>
      <c r="B6147" t="s">
        <v>70</v>
      </c>
      <c r="C6147" s="19">
        <v>43984</v>
      </c>
      <c r="D6147">
        <v>16</v>
      </c>
      <c r="E6147">
        <v>23.5</v>
      </c>
      <c r="F6147">
        <v>6.3</v>
      </c>
      <c r="H6147">
        <v>11.6</v>
      </c>
      <c r="I6147">
        <v>6.3</v>
      </c>
      <c r="J6147">
        <v>24.7</v>
      </c>
      <c r="K6147">
        <v>1.2</v>
      </c>
      <c r="L6147">
        <v>14.9</v>
      </c>
      <c r="M6147">
        <v>4.5</v>
      </c>
      <c r="N6147">
        <v>29</v>
      </c>
      <c r="O6147">
        <v>5.3</v>
      </c>
      <c r="Q6147">
        <v>9</v>
      </c>
      <c r="R6147">
        <v>4.5999999999999996</v>
      </c>
      <c r="S6147">
        <v>32.299999999999997</v>
      </c>
      <c r="T6147">
        <v>2.4</v>
      </c>
      <c r="U6147">
        <v>13.1</v>
      </c>
      <c r="V6147">
        <v>4.2</v>
      </c>
      <c r="W6147">
        <v>6</v>
      </c>
      <c r="X6147">
        <v>0</v>
      </c>
      <c r="Z6147">
        <v>1</v>
      </c>
      <c r="AA6147">
        <v>0</v>
      </c>
      <c r="AB6147">
        <v>7</v>
      </c>
      <c r="AC6147">
        <v>0</v>
      </c>
      <c r="AD6147">
        <v>2</v>
      </c>
      <c r="AE6147">
        <v>0</v>
      </c>
      <c r="AY6147" s="59"/>
    </row>
    <row r="6148" spans="1:51">
      <c r="A6148" s="19">
        <v>43857</v>
      </c>
      <c r="B6148" t="s">
        <v>71</v>
      </c>
      <c r="C6148" s="19">
        <v>43988</v>
      </c>
      <c r="D6148">
        <v>7</v>
      </c>
      <c r="E6148">
        <v>29.8</v>
      </c>
      <c r="F6148">
        <v>7.8</v>
      </c>
      <c r="H6148">
        <v>7.8</v>
      </c>
      <c r="I6148">
        <v>3.4</v>
      </c>
      <c r="J6148">
        <v>22.4</v>
      </c>
      <c r="K6148">
        <v>1.8</v>
      </c>
      <c r="L6148">
        <v>15.6</v>
      </c>
      <c r="M6148">
        <v>4.4000000000000004</v>
      </c>
      <c r="N6148">
        <v>42.3</v>
      </c>
      <c r="O6148">
        <v>5.7</v>
      </c>
      <c r="Q6148">
        <v>5.0999999999999996</v>
      </c>
      <c r="R6148">
        <v>2.9</v>
      </c>
      <c r="S6148">
        <v>24.7</v>
      </c>
      <c r="T6148">
        <v>2.2000000000000002</v>
      </c>
      <c r="U6148">
        <v>13.4</v>
      </c>
      <c r="V6148">
        <v>3.8</v>
      </c>
      <c r="W6148">
        <v>3</v>
      </c>
      <c r="X6148">
        <v>0</v>
      </c>
      <c r="Z6148">
        <v>0</v>
      </c>
      <c r="AA6148">
        <v>0</v>
      </c>
      <c r="AB6148">
        <v>2</v>
      </c>
      <c r="AC6148">
        <v>0</v>
      </c>
      <c r="AD6148">
        <v>2</v>
      </c>
      <c r="AE6148">
        <v>0</v>
      </c>
      <c r="AY6148" s="59"/>
    </row>
    <row r="6149" spans="1:51">
      <c r="A6149" s="19">
        <v>43857</v>
      </c>
      <c r="B6149" t="s">
        <v>73</v>
      </c>
      <c r="C6149" s="19">
        <v>44013</v>
      </c>
      <c r="D6149">
        <v>41</v>
      </c>
      <c r="E6149">
        <v>30.1</v>
      </c>
      <c r="F6149">
        <v>8.3000000000000007</v>
      </c>
      <c r="H6149">
        <v>7.9</v>
      </c>
      <c r="I6149">
        <v>3.8</v>
      </c>
      <c r="J6149">
        <v>21.7</v>
      </c>
      <c r="K6149">
        <v>2.1</v>
      </c>
      <c r="L6149">
        <v>14.5</v>
      </c>
      <c r="M6149">
        <v>4.5</v>
      </c>
      <c r="N6149">
        <v>53.6</v>
      </c>
      <c r="O6149">
        <v>3.5</v>
      </c>
      <c r="Q6149">
        <v>3.3</v>
      </c>
      <c r="R6149">
        <v>1</v>
      </c>
      <c r="S6149">
        <v>25.5</v>
      </c>
      <c r="T6149">
        <v>0.7</v>
      </c>
      <c r="U6149">
        <v>10.6</v>
      </c>
      <c r="V6149">
        <v>1.7</v>
      </c>
      <c r="W6149">
        <v>1872</v>
      </c>
      <c r="X6149">
        <v>105</v>
      </c>
      <c r="Z6149">
        <v>72</v>
      </c>
      <c r="AA6149">
        <v>19</v>
      </c>
      <c r="AB6149">
        <v>1332</v>
      </c>
      <c r="AC6149">
        <v>1</v>
      </c>
      <c r="AD6149">
        <v>577</v>
      </c>
      <c r="AE6149">
        <v>1</v>
      </c>
      <c r="AY6149" s="59"/>
    </row>
    <row r="6150" spans="1:51">
      <c r="A6150" s="19">
        <v>43858</v>
      </c>
      <c r="B6150" t="s">
        <v>15</v>
      </c>
      <c r="C6150" s="19">
        <v>43864</v>
      </c>
      <c r="D6150">
        <v>41</v>
      </c>
      <c r="E6150">
        <v>20.7</v>
      </c>
      <c r="F6150">
        <v>3.2</v>
      </c>
      <c r="H6150">
        <v>16.100000000000001</v>
      </c>
      <c r="I6150">
        <v>8</v>
      </c>
      <c r="J6150">
        <v>23.1</v>
      </c>
      <c r="K6150">
        <v>3.4</v>
      </c>
      <c r="L6150">
        <v>14.6</v>
      </c>
      <c r="M6150">
        <v>3.9</v>
      </c>
      <c r="N6150">
        <v>28.2</v>
      </c>
      <c r="O6150">
        <v>0</v>
      </c>
      <c r="Q6150">
        <v>14.5</v>
      </c>
      <c r="R6150">
        <v>3.6</v>
      </c>
      <c r="S6150">
        <v>38.799999999999997</v>
      </c>
      <c r="T6150">
        <v>1.5</v>
      </c>
      <c r="U6150">
        <v>12</v>
      </c>
      <c r="V6150">
        <v>1.4</v>
      </c>
      <c r="W6150">
        <v>12</v>
      </c>
      <c r="X6150">
        <v>0</v>
      </c>
      <c r="Z6150">
        <v>9</v>
      </c>
      <c r="AA6150">
        <v>0</v>
      </c>
      <c r="AB6150">
        <v>13</v>
      </c>
      <c r="AC6150">
        <v>0</v>
      </c>
      <c r="AD6150">
        <v>6</v>
      </c>
      <c r="AE6150">
        <v>0</v>
      </c>
      <c r="AY6150" s="59"/>
    </row>
    <row r="6151" spans="1:51">
      <c r="A6151" s="19">
        <v>43858</v>
      </c>
      <c r="B6151" t="s">
        <v>16</v>
      </c>
      <c r="C6151" s="19">
        <v>43872</v>
      </c>
      <c r="D6151">
        <v>24</v>
      </c>
      <c r="E6151">
        <v>18.899999999999999</v>
      </c>
      <c r="F6151">
        <v>0</v>
      </c>
      <c r="H6151">
        <v>15.5</v>
      </c>
      <c r="I6151">
        <v>7.4</v>
      </c>
      <c r="J6151">
        <v>25.8</v>
      </c>
      <c r="K6151">
        <v>3.5</v>
      </c>
      <c r="L6151">
        <v>14.7</v>
      </c>
      <c r="M6151">
        <v>5.2</v>
      </c>
      <c r="N6151">
        <v>21</v>
      </c>
      <c r="O6151">
        <v>0</v>
      </c>
      <c r="Q6151">
        <v>12.4</v>
      </c>
      <c r="R6151">
        <v>3.3</v>
      </c>
      <c r="S6151">
        <v>47.8</v>
      </c>
      <c r="T6151">
        <v>1.6</v>
      </c>
      <c r="U6151">
        <v>12</v>
      </c>
      <c r="V6151">
        <v>2</v>
      </c>
      <c r="W6151">
        <v>7</v>
      </c>
      <c r="X6151">
        <v>0</v>
      </c>
      <c r="Z6151">
        <v>5</v>
      </c>
      <c r="AA6151">
        <v>0</v>
      </c>
      <c r="AB6151">
        <v>9</v>
      </c>
      <c r="AC6151">
        <v>0</v>
      </c>
      <c r="AD6151">
        <v>3</v>
      </c>
      <c r="AE6151">
        <v>0</v>
      </c>
      <c r="AY6151" s="59"/>
    </row>
    <row r="6152" spans="1:51">
      <c r="A6152" s="19">
        <v>43858</v>
      </c>
      <c r="B6152" t="s">
        <v>17</v>
      </c>
      <c r="C6152" s="19">
        <v>43883</v>
      </c>
      <c r="D6152">
        <v>36</v>
      </c>
      <c r="E6152">
        <v>26.7</v>
      </c>
      <c r="F6152">
        <v>0</v>
      </c>
      <c r="H6152">
        <v>7.1</v>
      </c>
      <c r="I6152">
        <v>3.2</v>
      </c>
      <c r="J6152">
        <v>24.5</v>
      </c>
      <c r="K6152">
        <v>8.1999999999999993</v>
      </c>
      <c r="L6152">
        <v>14.5</v>
      </c>
      <c r="M6152">
        <v>5.7</v>
      </c>
      <c r="N6152">
        <v>44.1</v>
      </c>
      <c r="O6152">
        <v>0</v>
      </c>
      <c r="Q6152">
        <v>2.6</v>
      </c>
      <c r="R6152">
        <v>1.5</v>
      </c>
      <c r="S6152">
        <v>36</v>
      </c>
      <c r="T6152">
        <v>3.7</v>
      </c>
      <c r="U6152">
        <v>10.1</v>
      </c>
      <c r="V6152">
        <v>2.1</v>
      </c>
      <c r="W6152">
        <v>16</v>
      </c>
      <c r="X6152">
        <v>0</v>
      </c>
      <c r="Z6152">
        <v>0</v>
      </c>
      <c r="AA6152">
        <v>0</v>
      </c>
      <c r="AB6152">
        <v>15</v>
      </c>
      <c r="AC6152">
        <v>0</v>
      </c>
      <c r="AD6152">
        <v>5</v>
      </c>
      <c r="AE6152">
        <v>0</v>
      </c>
      <c r="AY6152" s="59"/>
    </row>
    <row r="6153" spans="1:51">
      <c r="A6153" s="19">
        <v>43858</v>
      </c>
      <c r="B6153" t="s">
        <v>18</v>
      </c>
      <c r="C6153" s="19">
        <v>43890</v>
      </c>
      <c r="D6153">
        <v>54</v>
      </c>
      <c r="E6153">
        <v>41.8</v>
      </c>
      <c r="F6153">
        <v>0</v>
      </c>
      <c r="H6153">
        <v>5.0999999999999996</v>
      </c>
      <c r="I6153">
        <v>2.8</v>
      </c>
      <c r="J6153">
        <v>16.600000000000001</v>
      </c>
      <c r="K6153">
        <v>9.1</v>
      </c>
      <c r="L6153">
        <v>9.3000000000000007</v>
      </c>
      <c r="M6153">
        <v>4</v>
      </c>
      <c r="N6153">
        <v>89.2</v>
      </c>
      <c r="O6153">
        <v>0</v>
      </c>
      <c r="Q6153">
        <v>0.8</v>
      </c>
      <c r="R6153">
        <v>0.4</v>
      </c>
      <c r="S6153">
        <v>5.6</v>
      </c>
      <c r="T6153">
        <v>1.8</v>
      </c>
      <c r="U6153">
        <v>1.7</v>
      </c>
      <c r="V6153">
        <v>0.6</v>
      </c>
      <c r="W6153">
        <v>37</v>
      </c>
      <c r="X6153">
        <v>0</v>
      </c>
      <c r="Z6153">
        <v>0</v>
      </c>
      <c r="AA6153">
        <v>0</v>
      </c>
      <c r="AB6153">
        <v>15</v>
      </c>
      <c r="AC6153">
        <v>1</v>
      </c>
      <c r="AD6153">
        <v>1</v>
      </c>
      <c r="AE6153">
        <v>0</v>
      </c>
      <c r="AY6153" s="59"/>
    </row>
    <row r="6154" spans="1:51">
      <c r="A6154" s="19">
        <v>43858</v>
      </c>
      <c r="B6154" t="s">
        <v>19</v>
      </c>
      <c r="C6154" s="19">
        <v>43893</v>
      </c>
      <c r="D6154">
        <v>52</v>
      </c>
      <c r="E6154">
        <v>43.7</v>
      </c>
      <c r="F6154">
        <v>9.5</v>
      </c>
      <c r="H6154">
        <v>5</v>
      </c>
      <c r="I6154">
        <v>3.3</v>
      </c>
      <c r="J6154">
        <v>15.2</v>
      </c>
      <c r="K6154">
        <v>2.2999999999999998</v>
      </c>
      <c r="L6154">
        <v>9.9</v>
      </c>
      <c r="M6154">
        <v>4</v>
      </c>
      <c r="N6154">
        <v>91.8</v>
      </c>
      <c r="O6154">
        <v>1.3</v>
      </c>
      <c r="Q6154">
        <v>0.6</v>
      </c>
      <c r="R6154">
        <v>0.3</v>
      </c>
      <c r="S6154">
        <v>3.6</v>
      </c>
      <c r="T6154">
        <v>0.4</v>
      </c>
      <c r="U6154">
        <v>1.5</v>
      </c>
      <c r="V6154">
        <v>0.6</v>
      </c>
      <c r="W6154">
        <v>37</v>
      </c>
      <c r="X6154">
        <v>1</v>
      </c>
      <c r="Z6154">
        <v>0</v>
      </c>
      <c r="AA6154">
        <v>0</v>
      </c>
      <c r="AB6154">
        <v>13</v>
      </c>
      <c r="AC6154">
        <v>0</v>
      </c>
      <c r="AD6154">
        <v>1</v>
      </c>
      <c r="AE6154">
        <v>0</v>
      </c>
      <c r="AY6154" s="59"/>
    </row>
    <row r="6155" spans="1:51">
      <c r="A6155" s="19">
        <v>43858</v>
      </c>
      <c r="B6155" t="s">
        <v>20</v>
      </c>
      <c r="C6155" s="19">
        <v>43893</v>
      </c>
      <c r="D6155">
        <v>6</v>
      </c>
      <c r="E6155">
        <v>29.6</v>
      </c>
      <c r="F6155">
        <v>8.1999999999999993</v>
      </c>
      <c r="H6155">
        <v>7.6</v>
      </c>
      <c r="I6155">
        <v>3.6</v>
      </c>
      <c r="J6155">
        <v>22.3</v>
      </c>
      <c r="K6155">
        <v>1.9</v>
      </c>
      <c r="L6155">
        <v>15.5</v>
      </c>
      <c r="M6155">
        <v>4.3</v>
      </c>
      <c r="N6155">
        <v>53.4</v>
      </c>
      <c r="O6155">
        <v>3.3</v>
      </c>
      <c r="Q6155">
        <v>2.9</v>
      </c>
      <c r="R6155">
        <v>1.5</v>
      </c>
      <c r="S6155">
        <v>25.8</v>
      </c>
      <c r="T6155">
        <v>0.9</v>
      </c>
      <c r="U6155">
        <v>10.7</v>
      </c>
      <c r="V6155">
        <v>1.6</v>
      </c>
      <c r="W6155">
        <v>3</v>
      </c>
      <c r="X6155">
        <v>0</v>
      </c>
      <c r="Z6155">
        <v>0</v>
      </c>
      <c r="AA6155">
        <v>0</v>
      </c>
      <c r="AB6155">
        <v>2</v>
      </c>
      <c r="AC6155">
        <v>0</v>
      </c>
      <c r="AD6155">
        <v>1</v>
      </c>
      <c r="AE6155">
        <v>0</v>
      </c>
      <c r="AY6155" s="59"/>
    </row>
    <row r="6156" spans="1:51">
      <c r="A6156" s="19">
        <v>43858</v>
      </c>
      <c r="B6156" t="s">
        <v>21</v>
      </c>
      <c r="C6156" s="19">
        <v>43893</v>
      </c>
      <c r="D6156">
        <v>31</v>
      </c>
      <c r="E6156">
        <v>40.6</v>
      </c>
      <c r="F6156">
        <v>9.8000000000000007</v>
      </c>
      <c r="H6156">
        <v>6.1</v>
      </c>
      <c r="I6156">
        <v>3.8</v>
      </c>
      <c r="J6156">
        <v>16.2</v>
      </c>
      <c r="K6156">
        <v>1.9</v>
      </c>
      <c r="L6156">
        <v>10.6</v>
      </c>
      <c r="M6156">
        <v>4</v>
      </c>
      <c r="N6156">
        <v>86.6</v>
      </c>
      <c r="O6156">
        <v>2</v>
      </c>
      <c r="Q6156">
        <v>1</v>
      </c>
      <c r="R6156">
        <v>0.7</v>
      </c>
      <c r="S6156">
        <v>5.9</v>
      </c>
      <c r="T6156">
        <v>0.5</v>
      </c>
      <c r="U6156">
        <v>2.6</v>
      </c>
      <c r="V6156">
        <v>0.8</v>
      </c>
      <c r="W6156">
        <v>21</v>
      </c>
      <c r="X6156">
        <v>1</v>
      </c>
      <c r="Z6156">
        <v>0</v>
      </c>
      <c r="AA6156">
        <v>0</v>
      </c>
      <c r="AB6156">
        <v>8</v>
      </c>
      <c r="AC6156">
        <v>0</v>
      </c>
      <c r="AD6156">
        <v>1</v>
      </c>
      <c r="AE6156">
        <v>0</v>
      </c>
      <c r="AY6156" s="59"/>
    </row>
    <row r="6157" spans="1:51">
      <c r="A6157" s="19">
        <v>43858</v>
      </c>
      <c r="B6157" t="s">
        <v>22</v>
      </c>
      <c r="C6157" s="19">
        <v>43893</v>
      </c>
      <c r="D6157">
        <v>416</v>
      </c>
      <c r="E6157">
        <v>24.5</v>
      </c>
      <c r="F6157">
        <v>7.2</v>
      </c>
      <c r="H6157">
        <v>6.8</v>
      </c>
      <c r="I6157">
        <v>3.2</v>
      </c>
      <c r="J6157">
        <v>25.6</v>
      </c>
      <c r="K6157">
        <v>2.7</v>
      </c>
      <c r="L6157">
        <v>17.600000000000001</v>
      </c>
      <c r="M6157">
        <v>5.4</v>
      </c>
      <c r="N6157">
        <v>34.299999999999997</v>
      </c>
      <c r="O6157">
        <v>3.1</v>
      </c>
      <c r="Q6157">
        <v>3</v>
      </c>
      <c r="R6157">
        <v>1.6</v>
      </c>
      <c r="S6157">
        <v>39.1</v>
      </c>
      <c r="T6157">
        <v>1.4</v>
      </c>
      <c r="U6157">
        <v>15.5</v>
      </c>
      <c r="V6157">
        <v>2.1</v>
      </c>
      <c r="W6157">
        <v>148</v>
      </c>
      <c r="X6157">
        <v>3</v>
      </c>
      <c r="Z6157">
        <v>2</v>
      </c>
      <c r="AA6157">
        <v>0</v>
      </c>
      <c r="AB6157">
        <v>155</v>
      </c>
      <c r="AC6157">
        <v>0</v>
      </c>
      <c r="AD6157">
        <v>107</v>
      </c>
      <c r="AE6157">
        <v>1</v>
      </c>
      <c r="AY6157" s="59"/>
    </row>
    <row r="6158" spans="1:51">
      <c r="A6158" s="19">
        <v>43858</v>
      </c>
      <c r="B6158" t="s">
        <v>23</v>
      </c>
      <c r="C6158" s="19">
        <v>43893</v>
      </c>
      <c r="D6158">
        <v>67</v>
      </c>
      <c r="E6158">
        <v>22.4</v>
      </c>
      <c r="F6158">
        <v>7.6</v>
      </c>
      <c r="H6158">
        <v>7.6</v>
      </c>
      <c r="I6158">
        <v>3.1</v>
      </c>
      <c r="J6158">
        <v>28.5</v>
      </c>
      <c r="K6158">
        <v>2.6</v>
      </c>
      <c r="L6158">
        <v>16.100000000000001</v>
      </c>
      <c r="M6158">
        <v>5.2</v>
      </c>
      <c r="N6158">
        <v>26.4</v>
      </c>
      <c r="O6158">
        <v>3.1</v>
      </c>
      <c r="Q6158">
        <v>3.1</v>
      </c>
      <c r="R6158">
        <v>1.6</v>
      </c>
      <c r="S6158">
        <v>50.3</v>
      </c>
      <c r="T6158">
        <v>1.3</v>
      </c>
      <c r="U6158">
        <v>12.2</v>
      </c>
      <c r="V6158">
        <v>2</v>
      </c>
      <c r="W6158">
        <v>22</v>
      </c>
      <c r="X6158">
        <v>1</v>
      </c>
      <c r="Z6158">
        <v>1</v>
      </c>
      <c r="AA6158">
        <v>0</v>
      </c>
      <c r="AB6158">
        <v>28</v>
      </c>
      <c r="AC6158">
        <v>0</v>
      </c>
      <c r="AD6158">
        <v>16</v>
      </c>
      <c r="AE6158">
        <v>0</v>
      </c>
      <c r="AY6158" s="59"/>
    </row>
    <row r="6159" spans="1:51">
      <c r="A6159" s="19">
        <v>43858</v>
      </c>
      <c r="B6159" t="s">
        <v>24</v>
      </c>
      <c r="C6159" s="19">
        <v>43893</v>
      </c>
      <c r="D6159">
        <v>13</v>
      </c>
      <c r="E6159">
        <v>29.6</v>
      </c>
      <c r="F6159">
        <v>8.1999999999999993</v>
      </c>
      <c r="H6159">
        <v>7.6</v>
      </c>
      <c r="I6159">
        <v>3.6</v>
      </c>
      <c r="J6159">
        <v>22.3</v>
      </c>
      <c r="K6159">
        <v>1.9</v>
      </c>
      <c r="L6159">
        <v>15.5</v>
      </c>
      <c r="M6159">
        <v>4.3</v>
      </c>
      <c r="N6159">
        <v>53.2</v>
      </c>
      <c r="O6159">
        <v>3.3</v>
      </c>
      <c r="Q6159">
        <v>2.9</v>
      </c>
      <c r="R6159">
        <v>1.6</v>
      </c>
      <c r="S6159">
        <v>25.6</v>
      </c>
      <c r="T6159">
        <v>1</v>
      </c>
      <c r="U6159">
        <v>10.7</v>
      </c>
      <c r="V6159">
        <v>1.6</v>
      </c>
      <c r="W6159">
        <v>6</v>
      </c>
      <c r="X6159">
        <v>0</v>
      </c>
      <c r="Z6159">
        <v>0</v>
      </c>
      <c r="AA6159">
        <v>0</v>
      </c>
      <c r="AB6159">
        <v>4</v>
      </c>
      <c r="AC6159">
        <v>0</v>
      </c>
      <c r="AD6159">
        <v>3</v>
      </c>
      <c r="AE6159">
        <v>0</v>
      </c>
      <c r="AY6159" s="59"/>
    </row>
    <row r="6160" spans="1:51">
      <c r="A6160" s="19">
        <v>43858</v>
      </c>
      <c r="B6160" t="s">
        <v>25</v>
      </c>
      <c r="C6160" s="19">
        <v>43893</v>
      </c>
      <c r="D6160">
        <v>24</v>
      </c>
      <c r="E6160">
        <v>22.7</v>
      </c>
      <c r="F6160">
        <v>8.6999999999999993</v>
      </c>
      <c r="H6160">
        <v>10.1</v>
      </c>
      <c r="I6160">
        <v>2.9</v>
      </c>
      <c r="J6160">
        <v>22.4</v>
      </c>
      <c r="K6160">
        <v>2.6</v>
      </c>
      <c r="L6160">
        <v>19.3</v>
      </c>
      <c r="M6160">
        <v>4.2</v>
      </c>
      <c r="N6160">
        <v>31.4</v>
      </c>
      <c r="O6160">
        <v>4.5999999999999996</v>
      </c>
      <c r="Q6160">
        <v>5.8</v>
      </c>
      <c r="R6160">
        <v>1.7</v>
      </c>
      <c r="S6160">
        <v>31.2</v>
      </c>
      <c r="T6160">
        <v>1.7</v>
      </c>
      <c r="U6160">
        <v>21.4</v>
      </c>
      <c r="V6160">
        <v>2.2000000000000002</v>
      </c>
      <c r="W6160">
        <v>8</v>
      </c>
      <c r="X6160">
        <v>0</v>
      </c>
      <c r="Z6160">
        <v>1</v>
      </c>
      <c r="AA6160">
        <v>0</v>
      </c>
      <c r="AB6160">
        <v>8</v>
      </c>
      <c r="AC6160">
        <v>0</v>
      </c>
      <c r="AD6160">
        <v>7</v>
      </c>
      <c r="AE6160">
        <v>0</v>
      </c>
      <c r="AY6160" s="59"/>
    </row>
    <row r="6161" spans="1:51">
      <c r="A6161" s="19">
        <v>43858</v>
      </c>
      <c r="B6161" t="s">
        <v>26</v>
      </c>
      <c r="C6161" s="19">
        <v>43893</v>
      </c>
      <c r="D6161">
        <v>91</v>
      </c>
      <c r="E6161">
        <v>21.5</v>
      </c>
      <c r="F6161">
        <v>8.3000000000000007</v>
      </c>
      <c r="H6161">
        <v>10.1</v>
      </c>
      <c r="I6161">
        <v>3.6</v>
      </c>
      <c r="J6161">
        <v>22</v>
      </c>
      <c r="K6161">
        <v>2.4</v>
      </c>
      <c r="L6161">
        <v>21</v>
      </c>
      <c r="M6161">
        <v>4.2</v>
      </c>
      <c r="N6161">
        <v>27.7</v>
      </c>
      <c r="O6161">
        <v>4.5</v>
      </c>
      <c r="Q6161">
        <v>5.5</v>
      </c>
      <c r="R6161">
        <v>1.9</v>
      </c>
      <c r="S6161">
        <v>29.2</v>
      </c>
      <c r="T6161">
        <v>1.6</v>
      </c>
      <c r="U6161">
        <v>27.5</v>
      </c>
      <c r="V6161">
        <v>2.1</v>
      </c>
      <c r="W6161">
        <v>29</v>
      </c>
      <c r="X6161">
        <v>1</v>
      </c>
      <c r="Z6161">
        <v>3</v>
      </c>
      <c r="AA6161">
        <v>0</v>
      </c>
      <c r="AB6161">
        <v>30</v>
      </c>
      <c r="AC6161">
        <v>0</v>
      </c>
      <c r="AD6161">
        <v>28</v>
      </c>
      <c r="AE6161">
        <v>0</v>
      </c>
      <c r="AY6161" s="59"/>
    </row>
    <row r="6162" spans="1:51">
      <c r="A6162" s="19">
        <v>43858</v>
      </c>
      <c r="B6162" t="s">
        <v>27</v>
      </c>
      <c r="C6162" s="19">
        <v>43893</v>
      </c>
      <c r="D6162">
        <v>75</v>
      </c>
      <c r="E6162">
        <v>22.1</v>
      </c>
      <c r="F6162">
        <v>6.3</v>
      </c>
      <c r="H6162">
        <v>10.1</v>
      </c>
      <c r="I6162">
        <v>16.899999999999999</v>
      </c>
      <c r="J6162">
        <v>19.2</v>
      </c>
      <c r="K6162">
        <v>1.1000000000000001</v>
      </c>
      <c r="L6162">
        <v>13.7</v>
      </c>
      <c r="M6162">
        <v>3.6</v>
      </c>
      <c r="N6162">
        <v>32.6</v>
      </c>
      <c r="O6162">
        <v>3.6</v>
      </c>
      <c r="Q6162">
        <v>6.5</v>
      </c>
      <c r="R6162">
        <v>17.600000000000001</v>
      </c>
      <c r="S6162">
        <v>24.5</v>
      </c>
      <c r="T6162">
        <v>1.4</v>
      </c>
      <c r="U6162">
        <v>11.7</v>
      </c>
      <c r="V6162">
        <v>2.2000000000000002</v>
      </c>
      <c r="W6162">
        <v>25</v>
      </c>
      <c r="X6162">
        <v>0</v>
      </c>
      <c r="Z6162">
        <v>2</v>
      </c>
      <c r="AA6162">
        <v>19</v>
      </c>
      <c r="AB6162">
        <v>21</v>
      </c>
      <c r="AC6162">
        <v>0</v>
      </c>
      <c r="AD6162">
        <v>8</v>
      </c>
      <c r="AE6162">
        <v>0</v>
      </c>
      <c r="AY6162" s="59"/>
    </row>
    <row r="6163" spans="1:51">
      <c r="A6163" s="19">
        <v>43858</v>
      </c>
      <c r="B6163" t="s">
        <v>28</v>
      </c>
      <c r="C6163" s="19">
        <v>43893</v>
      </c>
      <c r="D6163">
        <v>110</v>
      </c>
      <c r="E6163">
        <v>37.4</v>
      </c>
      <c r="F6163">
        <v>9.9</v>
      </c>
      <c r="H6163">
        <v>5.7</v>
      </c>
      <c r="I6163">
        <v>3.2</v>
      </c>
      <c r="J6163">
        <v>19</v>
      </c>
      <c r="K6163">
        <v>2.2000000000000002</v>
      </c>
      <c r="L6163">
        <v>11.2</v>
      </c>
      <c r="M6163">
        <v>4.3</v>
      </c>
      <c r="N6163">
        <v>78.099999999999994</v>
      </c>
      <c r="O6163">
        <v>2.7</v>
      </c>
      <c r="Q6163">
        <v>1.4</v>
      </c>
      <c r="R6163">
        <v>0.8</v>
      </c>
      <c r="S6163">
        <v>11.8</v>
      </c>
      <c r="T6163">
        <v>0.7</v>
      </c>
      <c r="U6163">
        <v>3.6</v>
      </c>
      <c r="V6163">
        <v>1</v>
      </c>
      <c r="W6163">
        <v>68</v>
      </c>
      <c r="X6163">
        <v>3</v>
      </c>
      <c r="Z6163">
        <v>0</v>
      </c>
      <c r="AA6163">
        <v>0</v>
      </c>
      <c r="AB6163">
        <v>34</v>
      </c>
      <c r="AC6163">
        <v>0</v>
      </c>
      <c r="AD6163">
        <v>5</v>
      </c>
      <c r="AE6163">
        <v>0</v>
      </c>
      <c r="AY6163" s="59"/>
    </row>
    <row r="6164" spans="1:51">
      <c r="A6164" s="19">
        <v>43858</v>
      </c>
      <c r="B6164" t="s">
        <v>29</v>
      </c>
      <c r="C6164" s="19">
        <v>43893</v>
      </c>
      <c r="D6164">
        <v>37</v>
      </c>
      <c r="E6164">
        <v>31.9</v>
      </c>
      <c r="F6164">
        <v>9.8000000000000007</v>
      </c>
      <c r="H6164">
        <v>6</v>
      </c>
      <c r="I6164">
        <v>3.9</v>
      </c>
      <c r="J6164">
        <v>24</v>
      </c>
      <c r="K6164">
        <v>3.4</v>
      </c>
      <c r="L6164">
        <v>10</v>
      </c>
      <c r="M6164">
        <v>3.9</v>
      </c>
      <c r="N6164">
        <v>58.8</v>
      </c>
      <c r="O6164">
        <v>3.7</v>
      </c>
      <c r="Q6164">
        <v>1.9</v>
      </c>
      <c r="R6164">
        <v>1.2</v>
      </c>
      <c r="S6164">
        <v>27.7</v>
      </c>
      <c r="T6164">
        <v>1.3</v>
      </c>
      <c r="U6164">
        <v>4</v>
      </c>
      <c r="V6164">
        <v>1.4</v>
      </c>
      <c r="W6164">
        <v>20</v>
      </c>
      <c r="X6164">
        <v>1</v>
      </c>
      <c r="Z6164">
        <v>0</v>
      </c>
      <c r="AA6164">
        <v>0</v>
      </c>
      <c r="AB6164">
        <v>15</v>
      </c>
      <c r="AC6164">
        <v>0</v>
      </c>
      <c r="AD6164">
        <v>1</v>
      </c>
      <c r="AE6164">
        <v>0</v>
      </c>
      <c r="AY6164" s="59"/>
    </row>
    <row r="6165" spans="1:51">
      <c r="A6165" s="19">
        <v>43858</v>
      </c>
      <c r="B6165" t="s">
        <v>30</v>
      </c>
      <c r="C6165" s="19">
        <v>43893</v>
      </c>
      <c r="D6165">
        <v>64</v>
      </c>
      <c r="E6165">
        <v>40.4</v>
      </c>
      <c r="F6165">
        <v>9.6999999999999993</v>
      </c>
      <c r="H6165">
        <v>6.3</v>
      </c>
      <c r="I6165">
        <v>3.6</v>
      </c>
      <c r="J6165">
        <v>16.399999999999999</v>
      </c>
      <c r="K6165">
        <v>1.9</v>
      </c>
      <c r="L6165">
        <v>10.6</v>
      </c>
      <c r="M6165">
        <v>4.0999999999999996</v>
      </c>
      <c r="N6165">
        <v>86.5</v>
      </c>
      <c r="O6165">
        <v>2</v>
      </c>
      <c r="Q6165">
        <v>1</v>
      </c>
      <c r="R6165">
        <v>0.6</v>
      </c>
      <c r="S6165">
        <v>6.3</v>
      </c>
      <c r="T6165">
        <v>0.5</v>
      </c>
      <c r="U6165">
        <v>2.4</v>
      </c>
      <c r="V6165">
        <v>0.8</v>
      </c>
      <c r="W6165">
        <v>43</v>
      </c>
      <c r="X6165">
        <v>2</v>
      </c>
      <c r="Z6165">
        <v>0</v>
      </c>
      <c r="AA6165">
        <v>0</v>
      </c>
      <c r="AB6165">
        <v>17</v>
      </c>
      <c r="AC6165">
        <v>0</v>
      </c>
      <c r="AD6165">
        <v>2</v>
      </c>
      <c r="AE6165">
        <v>0</v>
      </c>
      <c r="AY6165" s="59"/>
    </row>
    <row r="6166" spans="1:51">
      <c r="A6166" s="19">
        <v>43858</v>
      </c>
      <c r="B6166" t="s">
        <v>31</v>
      </c>
      <c r="C6166" s="19">
        <v>43893</v>
      </c>
      <c r="D6166">
        <v>228</v>
      </c>
      <c r="E6166">
        <v>30.9</v>
      </c>
      <c r="F6166">
        <v>9.6</v>
      </c>
      <c r="H6166">
        <v>6.4</v>
      </c>
      <c r="I6166">
        <v>3.4</v>
      </c>
      <c r="J6166">
        <v>21</v>
      </c>
      <c r="K6166">
        <v>2.1</v>
      </c>
      <c r="L6166">
        <v>14.7</v>
      </c>
      <c r="M6166">
        <v>4.9000000000000004</v>
      </c>
      <c r="N6166">
        <v>58.3</v>
      </c>
      <c r="O6166">
        <v>4.3</v>
      </c>
      <c r="Q6166">
        <v>2.2000000000000002</v>
      </c>
      <c r="R6166">
        <v>1.3</v>
      </c>
      <c r="S6166">
        <v>22.1</v>
      </c>
      <c r="T6166">
        <v>1</v>
      </c>
      <c r="U6166">
        <v>9</v>
      </c>
      <c r="V6166">
        <v>1.9</v>
      </c>
      <c r="W6166">
        <v>112</v>
      </c>
      <c r="X6166">
        <v>6</v>
      </c>
      <c r="Z6166">
        <v>1</v>
      </c>
      <c r="AA6166">
        <v>0</v>
      </c>
      <c r="AB6166">
        <v>77</v>
      </c>
      <c r="AC6166">
        <v>0</v>
      </c>
      <c r="AD6166">
        <v>32</v>
      </c>
      <c r="AE6166">
        <v>0</v>
      </c>
      <c r="AY6166" s="59"/>
    </row>
    <row r="6167" spans="1:51">
      <c r="A6167" s="19">
        <v>43858</v>
      </c>
      <c r="B6167" t="s">
        <v>32</v>
      </c>
      <c r="C6167" s="19">
        <v>43893</v>
      </c>
      <c r="D6167">
        <v>29</v>
      </c>
      <c r="E6167">
        <v>19.8</v>
      </c>
      <c r="F6167">
        <v>7.6</v>
      </c>
      <c r="H6167">
        <v>7.7</v>
      </c>
      <c r="I6167">
        <v>4.4000000000000004</v>
      </c>
      <c r="J6167">
        <v>29.1</v>
      </c>
      <c r="K6167">
        <v>2.2000000000000002</v>
      </c>
      <c r="L6167">
        <v>16.7</v>
      </c>
      <c r="M6167">
        <v>5.6</v>
      </c>
      <c r="N6167">
        <v>20.2</v>
      </c>
      <c r="O6167">
        <v>3.5</v>
      </c>
      <c r="Q6167">
        <v>3.1</v>
      </c>
      <c r="R6167">
        <v>2</v>
      </c>
      <c r="S6167">
        <v>53.7</v>
      </c>
      <c r="T6167">
        <v>1.2</v>
      </c>
      <c r="U6167">
        <v>13.9</v>
      </c>
      <c r="V6167">
        <v>2.2999999999999998</v>
      </c>
      <c r="W6167">
        <v>9</v>
      </c>
      <c r="X6167">
        <v>0</v>
      </c>
      <c r="Z6167">
        <v>0</v>
      </c>
      <c r="AA6167">
        <v>0</v>
      </c>
      <c r="AB6167">
        <v>13</v>
      </c>
      <c r="AC6167">
        <v>0</v>
      </c>
      <c r="AD6167">
        <v>7</v>
      </c>
      <c r="AE6167">
        <v>0</v>
      </c>
      <c r="AY6167" s="59"/>
    </row>
    <row r="6168" spans="1:51">
      <c r="A6168" s="19">
        <v>43858</v>
      </c>
      <c r="B6168" t="s">
        <v>33</v>
      </c>
      <c r="C6168" s="19">
        <v>43893</v>
      </c>
      <c r="D6168">
        <v>16</v>
      </c>
      <c r="E6168">
        <v>16.7</v>
      </c>
      <c r="F6168">
        <v>6</v>
      </c>
      <c r="H6168">
        <v>8.1999999999999993</v>
      </c>
      <c r="I6168">
        <v>3.3</v>
      </c>
      <c r="J6168">
        <v>39.1</v>
      </c>
      <c r="K6168">
        <v>2</v>
      </c>
      <c r="L6168">
        <v>14.3</v>
      </c>
      <c r="M6168">
        <v>3.3</v>
      </c>
      <c r="N6168">
        <v>7.7</v>
      </c>
      <c r="O6168">
        <v>1.1000000000000001</v>
      </c>
      <c r="Q6168">
        <v>1.7</v>
      </c>
      <c r="R6168">
        <v>0.8</v>
      </c>
      <c r="S6168">
        <v>82.5</v>
      </c>
      <c r="T6168">
        <v>0.5</v>
      </c>
      <c r="U6168">
        <v>4.9000000000000004</v>
      </c>
      <c r="V6168">
        <v>0.7</v>
      </c>
      <c r="W6168">
        <v>4</v>
      </c>
      <c r="X6168">
        <v>0</v>
      </c>
      <c r="Z6168">
        <v>0</v>
      </c>
      <c r="AA6168">
        <v>0</v>
      </c>
      <c r="AB6168">
        <v>10</v>
      </c>
      <c r="AC6168">
        <v>0</v>
      </c>
      <c r="AD6168">
        <v>2</v>
      </c>
      <c r="AE6168">
        <v>0</v>
      </c>
      <c r="AY6168" s="59"/>
    </row>
    <row r="6169" spans="1:51">
      <c r="A6169" s="19">
        <v>43858</v>
      </c>
      <c r="B6169" t="s">
        <v>34</v>
      </c>
      <c r="C6169" s="19">
        <v>43893</v>
      </c>
      <c r="D6169">
        <v>99</v>
      </c>
      <c r="E6169">
        <v>34.9</v>
      </c>
      <c r="F6169">
        <v>8.8000000000000007</v>
      </c>
      <c r="H6169">
        <v>6</v>
      </c>
      <c r="I6169">
        <v>5.0999999999999996</v>
      </c>
      <c r="J6169">
        <v>20.3</v>
      </c>
      <c r="K6169">
        <v>1.7</v>
      </c>
      <c r="L6169">
        <v>11.8</v>
      </c>
      <c r="M6169">
        <v>4.4000000000000004</v>
      </c>
      <c r="N6169">
        <v>71.099999999999994</v>
      </c>
      <c r="O6169">
        <v>2.9</v>
      </c>
      <c r="Q6169">
        <v>1.7</v>
      </c>
      <c r="R6169">
        <v>1.3</v>
      </c>
      <c r="S6169">
        <v>16.399999999999999</v>
      </c>
      <c r="T6169">
        <v>0.7</v>
      </c>
      <c r="U6169">
        <v>4.5999999999999996</v>
      </c>
      <c r="V6169">
        <v>1.3</v>
      </c>
      <c r="W6169">
        <v>57</v>
      </c>
      <c r="X6169">
        <v>2</v>
      </c>
      <c r="Z6169">
        <v>0</v>
      </c>
      <c r="AA6169">
        <v>0</v>
      </c>
      <c r="AB6169">
        <v>34</v>
      </c>
      <c r="AC6169">
        <v>0</v>
      </c>
      <c r="AD6169">
        <v>6</v>
      </c>
      <c r="AE6169">
        <v>0</v>
      </c>
      <c r="AY6169" s="59"/>
    </row>
    <row r="6170" spans="1:51">
      <c r="A6170" s="19">
        <v>43858</v>
      </c>
      <c r="B6170" t="s">
        <v>35</v>
      </c>
      <c r="C6170" s="19">
        <v>43900</v>
      </c>
      <c r="D6170">
        <v>20</v>
      </c>
      <c r="E6170">
        <v>23.1</v>
      </c>
      <c r="F6170">
        <v>7.7</v>
      </c>
      <c r="H6170">
        <v>7.7</v>
      </c>
      <c r="I6170">
        <v>2.9</v>
      </c>
      <c r="J6170">
        <v>31.3</v>
      </c>
      <c r="K6170">
        <v>2.1</v>
      </c>
      <c r="L6170">
        <v>13</v>
      </c>
      <c r="M6170">
        <v>5.0999999999999996</v>
      </c>
      <c r="N6170">
        <v>25.7</v>
      </c>
      <c r="O6170">
        <v>3.3</v>
      </c>
      <c r="Q6170">
        <v>2.6</v>
      </c>
      <c r="R6170">
        <v>1.3</v>
      </c>
      <c r="S6170">
        <v>57.2</v>
      </c>
      <c r="T6170">
        <v>1.1000000000000001</v>
      </c>
      <c r="U6170">
        <v>6.7</v>
      </c>
      <c r="V6170">
        <v>2.1</v>
      </c>
      <c r="W6170">
        <v>8</v>
      </c>
      <c r="X6170">
        <v>0</v>
      </c>
      <c r="Z6170">
        <v>0</v>
      </c>
      <c r="AA6170">
        <v>0</v>
      </c>
      <c r="AB6170">
        <v>10</v>
      </c>
      <c r="AC6170">
        <v>0</v>
      </c>
      <c r="AD6170">
        <v>2</v>
      </c>
      <c r="AE6170">
        <v>0</v>
      </c>
      <c r="AY6170" s="59"/>
    </row>
    <row r="6171" spans="1:51">
      <c r="A6171" s="19">
        <v>43858</v>
      </c>
      <c r="B6171" t="s">
        <v>36</v>
      </c>
      <c r="C6171" s="19">
        <v>43900</v>
      </c>
      <c r="D6171">
        <v>125</v>
      </c>
      <c r="E6171">
        <v>29</v>
      </c>
      <c r="F6171">
        <v>8.6</v>
      </c>
      <c r="H6171">
        <v>9.1999999999999993</v>
      </c>
      <c r="I6171">
        <v>4.0999999999999996</v>
      </c>
      <c r="J6171">
        <v>23</v>
      </c>
      <c r="K6171">
        <v>1.2</v>
      </c>
      <c r="L6171">
        <v>13.9</v>
      </c>
      <c r="M6171">
        <v>4</v>
      </c>
      <c r="N6171">
        <v>50.3</v>
      </c>
      <c r="O6171">
        <v>4</v>
      </c>
      <c r="Q6171">
        <v>4</v>
      </c>
      <c r="R6171">
        <v>1.8</v>
      </c>
      <c r="S6171">
        <v>28.2</v>
      </c>
      <c r="T6171">
        <v>1.1000000000000001</v>
      </c>
      <c r="U6171">
        <v>8.8000000000000007</v>
      </c>
      <c r="V6171">
        <v>1.8</v>
      </c>
      <c r="W6171">
        <v>59</v>
      </c>
      <c r="X6171">
        <v>2</v>
      </c>
      <c r="Z6171">
        <v>3</v>
      </c>
      <c r="AA6171">
        <v>0</v>
      </c>
      <c r="AB6171">
        <v>47</v>
      </c>
      <c r="AC6171">
        <v>0</v>
      </c>
      <c r="AD6171">
        <v>14</v>
      </c>
      <c r="AE6171">
        <v>0</v>
      </c>
      <c r="AY6171" s="59"/>
    </row>
    <row r="6172" spans="1:51">
      <c r="A6172" s="19">
        <v>43858</v>
      </c>
      <c r="B6172" t="s">
        <v>37</v>
      </c>
      <c r="C6172" s="19">
        <v>43900</v>
      </c>
      <c r="D6172">
        <v>36</v>
      </c>
      <c r="E6172">
        <v>46.1</v>
      </c>
      <c r="F6172">
        <v>9.5</v>
      </c>
      <c r="H6172">
        <v>4.4000000000000004</v>
      </c>
      <c r="I6172">
        <v>3.1</v>
      </c>
      <c r="J6172">
        <v>14.5</v>
      </c>
      <c r="K6172">
        <v>2.4</v>
      </c>
      <c r="L6172">
        <v>9.1</v>
      </c>
      <c r="M6172">
        <v>3.9</v>
      </c>
      <c r="N6172">
        <v>93.7</v>
      </c>
      <c r="O6172">
        <v>1.1000000000000001</v>
      </c>
      <c r="Q6172">
        <v>0.4</v>
      </c>
      <c r="R6172">
        <v>0.4</v>
      </c>
      <c r="S6172">
        <v>2.6</v>
      </c>
      <c r="T6172">
        <v>0.2</v>
      </c>
      <c r="U6172">
        <v>1.2</v>
      </c>
      <c r="V6172">
        <v>0.4</v>
      </c>
      <c r="W6172">
        <v>29</v>
      </c>
      <c r="X6172">
        <v>1</v>
      </c>
      <c r="Z6172">
        <v>0</v>
      </c>
      <c r="AA6172">
        <v>0</v>
      </c>
      <c r="AB6172">
        <v>5</v>
      </c>
      <c r="AC6172">
        <v>0</v>
      </c>
      <c r="AD6172">
        <v>1</v>
      </c>
      <c r="AE6172">
        <v>0</v>
      </c>
      <c r="AY6172" s="59"/>
    </row>
    <row r="6173" spans="1:51">
      <c r="A6173" s="19">
        <v>43858</v>
      </c>
      <c r="B6173" t="s">
        <v>38</v>
      </c>
      <c r="C6173" s="19">
        <v>43900</v>
      </c>
      <c r="D6173">
        <v>68</v>
      </c>
      <c r="E6173">
        <v>37.5</v>
      </c>
      <c r="F6173">
        <v>13.6</v>
      </c>
      <c r="H6173">
        <v>6.5</v>
      </c>
      <c r="I6173">
        <v>4.2</v>
      </c>
      <c r="J6173">
        <v>15.3</v>
      </c>
      <c r="K6173">
        <v>1.7</v>
      </c>
      <c r="L6173">
        <v>10.5</v>
      </c>
      <c r="M6173">
        <v>3.7</v>
      </c>
      <c r="N6173">
        <v>79</v>
      </c>
      <c r="O6173">
        <v>5.6</v>
      </c>
      <c r="Q6173">
        <v>1.5</v>
      </c>
      <c r="R6173">
        <v>1</v>
      </c>
      <c r="S6173">
        <v>7.7</v>
      </c>
      <c r="T6173">
        <v>0.7</v>
      </c>
      <c r="U6173">
        <v>3.5</v>
      </c>
      <c r="V6173">
        <v>1</v>
      </c>
      <c r="W6173">
        <v>42</v>
      </c>
      <c r="X6173">
        <v>7</v>
      </c>
      <c r="Z6173">
        <v>0</v>
      </c>
      <c r="AA6173">
        <v>0</v>
      </c>
      <c r="AB6173">
        <v>17</v>
      </c>
      <c r="AC6173">
        <v>0</v>
      </c>
      <c r="AD6173">
        <v>2</v>
      </c>
      <c r="AE6173">
        <v>0</v>
      </c>
      <c r="AY6173" s="59"/>
    </row>
    <row r="6174" spans="1:51">
      <c r="A6174" s="19">
        <v>43858</v>
      </c>
      <c r="B6174" t="s">
        <v>39</v>
      </c>
      <c r="C6174" s="19">
        <v>43900</v>
      </c>
      <c r="D6174">
        <v>14</v>
      </c>
      <c r="E6174">
        <v>24.7</v>
      </c>
      <c r="F6174">
        <v>5.8</v>
      </c>
      <c r="H6174">
        <v>11.6</v>
      </c>
      <c r="I6174">
        <v>5.4</v>
      </c>
      <c r="J6174">
        <v>25.7</v>
      </c>
      <c r="K6174">
        <v>1.4</v>
      </c>
      <c r="L6174">
        <v>14.4</v>
      </c>
      <c r="M6174">
        <v>3.9</v>
      </c>
      <c r="N6174">
        <v>35.5</v>
      </c>
      <c r="O6174">
        <v>2.4</v>
      </c>
      <c r="Q6174">
        <v>6.4</v>
      </c>
      <c r="R6174">
        <v>2.2999999999999998</v>
      </c>
      <c r="S6174">
        <v>39.700000000000003</v>
      </c>
      <c r="T6174">
        <v>1.3</v>
      </c>
      <c r="U6174">
        <v>10.5</v>
      </c>
      <c r="V6174">
        <v>1.9</v>
      </c>
      <c r="W6174">
        <v>5</v>
      </c>
      <c r="X6174">
        <v>0</v>
      </c>
      <c r="Z6174">
        <v>1</v>
      </c>
      <c r="AA6174">
        <v>0</v>
      </c>
      <c r="AB6174">
        <v>6</v>
      </c>
      <c r="AC6174">
        <v>0</v>
      </c>
      <c r="AD6174">
        <v>2</v>
      </c>
      <c r="AE6174">
        <v>0</v>
      </c>
      <c r="AY6174" s="59"/>
    </row>
    <row r="6175" spans="1:51">
      <c r="A6175" s="19">
        <v>43858</v>
      </c>
      <c r="B6175" t="s">
        <v>40</v>
      </c>
      <c r="C6175" s="19">
        <v>43900</v>
      </c>
      <c r="D6175">
        <v>89</v>
      </c>
      <c r="E6175">
        <v>20.6</v>
      </c>
      <c r="F6175">
        <v>7.6</v>
      </c>
      <c r="H6175">
        <v>8.1</v>
      </c>
      <c r="I6175">
        <v>3.9</v>
      </c>
      <c r="J6175">
        <v>26.7</v>
      </c>
      <c r="K6175">
        <v>2.5</v>
      </c>
      <c r="L6175">
        <v>18</v>
      </c>
      <c r="M6175">
        <v>5.5</v>
      </c>
      <c r="N6175">
        <v>23.8</v>
      </c>
      <c r="O6175">
        <v>3.9</v>
      </c>
      <c r="Q6175">
        <v>4.0999999999999996</v>
      </c>
      <c r="R6175">
        <v>2.1</v>
      </c>
      <c r="S6175">
        <v>44.8</v>
      </c>
      <c r="T6175">
        <v>1.4</v>
      </c>
      <c r="U6175">
        <v>17.399999999999999</v>
      </c>
      <c r="V6175">
        <v>2.6</v>
      </c>
      <c r="W6175">
        <v>27</v>
      </c>
      <c r="X6175">
        <v>1</v>
      </c>
      <c r="Z6175">
        <v>1</v>
      </c>
      <c r="AA6175">
        <v>0</v>
      </c>
      <c r="AB6175">
        <v>36</v>
      </c>
      <c r="AC6175">
        <v>0</v>
      </c>
      <c r="AD6175">
        <v>24</v>
      </c>
      <c r="AE6175">
        <v>0</v>
      </c>
      <c r="AY6175" s="59"/>
    </row>
    <row r="6176" spans="1:51">
      <c r="A6176" s="19">
        <v>43858</v>
      </c>
      <c r="B6176" t="s">
        <v>41</v>
      </c>
      <c r="C6176" s="19">
        <v>43904</v>
      </c>
      <c r="D6176">
        <v>6</v>
      </c>
      <c r="E6176">
        <v>29.6</v>
      </c>
      <c r="F6176">
        <v>8.1999999999999993</v>
      </c>
      <c r="H6176">
        <v>7.6</v>
      </c>
      <c r="I6176">
        <v>3.6</v>
      </c>
      <c r="J6176">
        <v>22.3</v>
      </c>
      <c r="K6176">
        <v>1.9</v>
      </c>
      <c r="L6176">
        <v>15.5</v>
      </c>
      <c r="M6176">
        <v>4.3</v>
      </c>
      <c r="N6176">
        <v>51.6</v>
      </c>
      <c r="O6176">
        <v>3.8</v>
      </c>
      <c r="Q6176">
        <v>3.1</v>
      </c>
      <c r="R6176">
        <v>1.5</v>
      </c>
      <c r="S6176">
        <v>25.4</v>
      </c>
      <c r="T6176">
        <v>1.4</v>
      </c>
      <c r="U6176">
        <v>11.3</v>
      </c>
      <c r="V6176">
        <v>1.8</v>
      </c>
      <c r="W6176">
        <v>3</v>
      </c>
      <c r="X6176">
        <v>0</v>
      </c>
      <c r="Z6176">
        <v>0</v>
      </c>
      <c r="AA6176">
        <v>0</v>
      </c>
      <c r="AB6176">
        <v>2</v>
      </c>
      <c r="AC6176">
        <v>0</v>
      </c>
      <c r="AD6176">
        <v>1</v>
      </c>
      <c r="AE6176">
        <v>0</v>
      </c>
      <c r="AY6176" s="59"/>
    </row>
    <row r="6177" spans="1:51">
      <c r="A6177" s="19">
        <v>43858</v>
      </c>
      <c r="B6177" t="s">
        <v>43</v>
      </c>
      <c r="C6177" s="19">
        <v>43907</v>
      </c>
      <c r="D6177">
        <v>67</v>
      </c>
      <c r="E6177">
        <v>30.6</v>
      </c>
      <c r="F6177">
        <v>7.6</v>
      </c>
      <c r="H6177">
        <v>7.9</v>
      </c>
      <c r="I6177">
        <v>2.9</v>
      </c>
      <c r="J6177">
        <v>22.6</v>
      </c>
      <c r="K6177">
        <v>2.2000000000000002</v>
      </c>
      <c r="L6177">
        <v>14.2</v>
      </c>
      <c r="M6177">
        <v>5</v>
      </c>
      <c r="N6177">
        <v>53.6</v>
      </c>
      <c r="O6177">
        <v>3</v>
      </c>
      <c r="Q6177">
        <v>3.1</v>
      </c>
      <c r="R6177">
        <v>1.5</v>
      </c>
      <c r="S6177">
        <v>26.1</v>
      </c>
      <c r="T6177">
        <v>1.3</v>
      </c>
      <c r="U6177">
        <v>9.1999999999999993</v>
      </c>
      <c r="V6177">
        <v>2.2000000000000002</v>
      </c>
      <c r="W6177">
        <v>33</v>
      </c>
      <c r="X6177">
        <v>1</v>
      </c>
      <c r="Z6177">
        <v>1</v>
      </c>
      <c r="AA6177">
        <v>0</v>
      </c>
      <c r="AB6177">
        <v>24</v>
      </c>
      <c r="AC6177">
        <v>0</v>
      </c>
      <c r="AD6177">
        <v>8</v>
      </c>
      <c r="AE6177">
        <v>0</v>
      </c>
      <c r="AY6177" s="59"/>
    </row>
    <row r="6178" spans="1:51">
      <c r="A6178" s="19">
        <v>43858</v>
      </c>
      <c r="B6178" t="s">
        <v>44</v>
      </c>
      <c r="C6178" s="19">
        <v>43907</v>
      </c>
      <c r="D6178">
        <v>219</v>
      </c>
      <c r="E6178">
        <v>36.700000000000003</v>
      </c>
      <c r="F6178">
        <v>9.4</v>
      </c>
      <c r="H6178">
        <v>5.6</v>
      </c>
      <c r="I6178">
        <v>3.9</v>
      </c>
      <c r="J6178">
        <v>16.8</v>
      </c>
      <c r="K6178">
        <v>1.8</v>
      </c>
      <c r="L6178">
        <v>14.5</v>
      </c>
      <c r="M6178">
        <v>4.2</v>
      </c>
      <c r="N6178">
        <v>74.3</v>
      </c>
      <c r="O6178">
        <v>3.3</v>
      </c>
      <c r="Q6178">
        <v>1.7</v>
      </c>
      <c r="R6178">
        <v>1.2</v>
      </c>
      <c r="S6178">
        <v>10.1</v>
      </c>
      <c r="T6178">
        <v>0.8</v>
      </c>
      <c r="U6178">
        <v>7.6</v>
      </c>
      <c r="V6178">
        <v>1.2</v>
      </c>
      <c r="W6178">
        <v>126</v>
      </c>
      <c r="X6178">
        <v>5</v>
      </c>
      <c r="Z6178">
        <v>1</v>
      </c>
      <c r="AA6178">
        <v>0</v>
      </c>
      <c r="AB6178">
        <v>58</v>
      </c>
      <c r="AC6178">
        <v>0</v>
      </c>
      <c r="AD6178">
        <v>29</v>
      </c>
      <c r="AE6178">
        <v>0</v>
      </c>
      <c r="AY6178" s="59"/>
    </row>
    <row r="6179" spans="1:51">
      <c r="A6179" s="19">
        <v>43858</v>
      </c>
      <c r="B6179" t="s">
        <v>45</v>
      </c>
      <c r="C6179" s="19">
        <v>43907</v>
      </c>
      <c r="D6179">
        <v>155</v>
      </c>
      <c r="E6179">
        <v>28.6</v>
      </c>
      <c r="F6179">
        <v>7.8</v>
      </c>
      <c r="H6179">
        <v>10.8</v>
      </c>
      <c r="I6179">
        <v>4.9000000000000004</v>
      </c>
      <c r="J6179">
        <v>21.4</v>
      </c>
      <c r="K6179">
        <v>1.3</v>
      </c>
      <c r="L6179">
        <v>14.2</v>
      </c>
      <c r="M6179">
        <v>3.9</v>
      </c>
      <c r="N6179">
        <v>49.3</v>
      </c>
      <c r="O6179">
        <v>3.6</v>
      </c>
      <c r="Q6179">
        <v>6.1</v>
      </c>
      <c r="R6179">
        <v>2.2000000000000002</v>
      </c>
      <c r="S6179">
        <v>24.9</v>
      </c>
      <c r="T6179">
        <v>1.4</v>
      </c>
      <c r="U6179">
        <v>10.4</v>
      </c>
      <c r="V6179">
        <v>2</v>
      </c>
      <c r="W6179">
        <v>73</v>
      </c>
      <c r="X6179">
        <v>2</v>
      </c>
      <c r="Z6179">
        <v>6</v>
      </c>
      <c r="AA6179">
        <v>0</v>
      </c>
      <c r="AB6179">
        <v>55</v>
      </c>
      <c r="AC6179">
        <v>0</v>
      </c>
      <c r="AD6179">
        <v>19</v>
      </c>
      <c r="AE6179">
        <v>0</v>
      </c>
      <c r="AY6179" s="59"/>
    </row>
    <row r="6180" spans="1:51">
      <c r="A6180" s="19">
        <v>43858</v>
      </c>
      <c r="B6180" t="s">
        <v>42</v>
      </c>
      <c r="C6180" s="19">
        <v>43907</v>
      </c>
      <c r="D6180">
        <v>136</v>
      </c>
      <c r="E6180">
        <v>29.3</v>
      </c>
      <c r="F6180">
        <v>8.6</v>
      </c>
      <c r="H6180">
        <v>9.6999999999999993</v>
      </c>
      <c r="I6180">
        <v>4.4000000000000004</v>
      </c>
      <c r="J6180">
        <v>22</v>
      </c>
      <c r="K6180">
        <v>1.3</v>
      </c>
      <c r="L6180">
        <v>13.5</v>
      </c>
      <c r="M6180">
        <v>4</v>
      </c>
      <c r="N6180">
        <v>51.4</v>
      </c>
      <c r="O6180">
        <v>4.3</v>
      </c>
      <c r="Q6180">
        <v>4.7</v>
      </c>
      <c r="R6180">
        <v>2.1</v>
      </c>
      <c r="S6180">
        <v>25.3</v>
      </c>
      <c r="T6180">
        <v>1</v>
      </c>
      <c r="U6180">
        <v>9.4</v>
      </c>
      <c r="V6180">
        <v>1.7</v>
      </c>
      <c r="W6180">
        <v>66</v>
      </c>
      <c r="X6180">
        <v>2</v>
      </c>
      <c r="Z6180">
        <v>4</v>
      </c>
      <c r="AA6180">
        <v>0</v>
      </c>
      <c r="AB6180">
        <v>50</v>
      </c>
      <c r="AC6180">
        <v>0</v>
      </c>
      <c r="AD6180">
        <v>14</v>
      </c>
      <c r="AE6180">
        <v>0</v>
      </c>
      <c r="AY6180" s="59"/>
    </row>
    <row r="6181" spans="1:51">
      <c r="A6181" s="19">
        <v>43858</v>
      </c>
      <c r="B6181" t="s">
        <v>46</v>
      </c>
      <c r="C6181" s="19">
        <v>43914</v>
      </c>
      <c r="D6181">
        <v>105</v>
      </c>
      <c r="E6181">
        <v>41.4</v>
      </c>
      <c r="F6181">
        <v>10.5</v>
      </c>
      <c r="H6181">
        <v>5.5</v>
      </c>
      <c r="I6181">
        <v>3.2</v>
      </c>
      <c r="J6181">
        <v>16.100000000000001</v>
      </c>
      <c r="K6181">
        <v>2.2000000000000002</v>
      </c>
      <c r="L6181">
        <v>10</v>
      </c>
      <c r="M6181">
        <v>4.0999999999999996</v>
      </c>
      <c r="N6181">
        <v>84.1</v>
      </c>
      <c r="O6181">
        <v>2.9</v>
      </c>
      <c r="Q6181">
        <v>1.1000000000000001</v>
      </c>
      <c r="R6181">
        <v>0.7</v>
      </c>
      <c r="S6181">
        <v>6.7</v>
      </c>
      <c r="T6181">
        <v>0.8</v>
      </c>
      <c r="U6181">
        <v>2.7</v>
      </c>
      <c r="V6181">
        <v>1</v>
      </c>
      <c r="W6181">
        <v>71</v>
      </c>
      <c r="X6181">
        <v>4</v>
      </c>
      <c r="Z6181">
        <v>0</v>
      </c>
      <c r="AA6181">
        <v>0</v>
      </c>
      <c r="AB6181">
        <v>27</v>
      </c>
      <c r="AC6181">
        <v>0</v>
      </c>
      <c r="AD6181">
        <v>3</v>
      </c>
      <c r="AE6181">
        <v>0</v>
      </c>
      <c r="AY6181" s="59"/>
    </row>
    <row r="6182" spans="1:51">
      <c r="A6182" s="19">
        <v>43858</v>
      </c>
      <c r="B6182" t="s">
        <v>47</v>
      </c>
      <c r="C6182" s="19">
        <v>43919</v>
      </c>
      <c r="D6182">
        <v>51</v>
      </c>
      <c r="E6182">
        <v>29.6</v>
      </c>
      <c r="F6182">
        <v>8.1999999999999993</v>
      </c>
      <c r="H6182">
        <v>7.6</v>
      </c>
      <c r="I6182">
        <v>3.6</v>
      </c>
      <c r="J6182">
        <v>22.3</v>
      </c>
      <c r="K6182">
        <v>1.9</v>
      </c>
      <c r="L6182">
        <v>15.5</v>
      </c>
      <c r="M6182">
        <v>4.3</v>
      </c>
      <c r="N6182">
        <v>49.4</v>
      </c>
      <c r="O6182">
        <v>3.9</v>
      </c>
      <c r="Q6182">
        <v>4</v>
      </c>
      <c r="R6182">
        <v>2.1</v>
      </c>
      <c r="S6182">
        <v>25.1</v>
      </c>
      <c r="T6182">
        <v>1.5</v>
      </c>
      <c r="U6182">
        <v>11.8</v>
      </c>
      <c r="V6182">
        <v>2.2000000000000002</v>
      </c>
      <c r="W6182">
        <v>22</v>
      </c>
      <c r="X6182">
        <v>1</v>
      </c>
      <c r="Z6182">
        <v>0</v>
      </c>
      <c r="AA6182">
        <v>0</v>
      </c>
      <c r="AB6182">
        <v>17</v>
      </c>
      <c r="AC6182">
        <v>0</v>
      </c>
      <c r="AD6182">
        <v>11</v>
      </c>
      <c r="AE6182">
        <v>0</v>
      </c>
      <c r="AY6182" s="59"/>
    </row>
    <row r="6183" spans="1:51">
      <c r="A6183" s="19">
        <v>43858</v>
      </c>
      <c r="B6183" t="s">
        <v>48</v>
      </c>
      <c r="C6183" s="19">
        <v>43925</v>
      </c>
      <c r="D6183">
        <v>15</v>
      </c>
      <c r="E6183">
        <v>28.7</v>
      </c>
      <c r="F6183">
        <v>7</v>
      </c>
      <c r="H6183">
        <v>7.3</v>
      </c>
      <c r="I6183">
        <v>3</v>
      </c>
      <c r="J6183">
        <v>23.9</v>
      </c>
      <c r="K6183">
        <v>2.5</v>
      </c>
      <c r="L6183">
        <v>16</v>
      </c>
      <c r="M6183">
        <v>4.7</v>
      </c>
      <c r="N6183">
        <v>44.8</v>
      </c>
      <c r="O6183">
        <v>3.7</v>
      </c>
      <c r="Q6183">
        <v>3.3</v>
      </c>
      <c r="R6183">
        <v>1.6</v>
      </c>
      <c r="S6183">
        <v>29.8</v>
      </c>
      <c r="T6183">
        <v>1.8</v>
      </c>
      <c r="U6183">
        <v>12.5</v>
      </c>
      <c r="V6183">
        <v>2.4</v>
      </c>
      <c r="W6183">
        <v>6</v>
      </c>
      <c r="X6183">
        <v>0</v>
      </c>
      <c r="Z6183">
        <v>0</v>
      </c>
      <c r="AA6183">
        <v>0</v>
      </c>
      <c r="AB6183">
        <v>5</v>
      </c>
      <c r="AC6183">
        <v>0</v>
      </c>
      <c r="AD6183">
        <v>3</v>
      </c>
      <c r="AE6183">
        <v>0</v>
      </c>
      <c r="AY6183" s="59"/>
    </row>
    <row r="6184" spans="1:51">
      <c r="A6184" s="19">
        <v>43858</v>
      </c>
      <c r="B6184" t="s">
        <v>49</v>
      </c>
      <c r="C6184" s="19">
        <v>43925</v>
      </c>
      <c r="D6184">
        <v>24</v>
      </c>
      <c r="E6184">
        <v>21.9</v>
      </c>
      <c r="F6184">
        <v>7.9</v>
      </c>
      <c r="H6184">
        <v>6.8</v>
      </c>
      <c r="I6184">
        <v>3</v>
      </c>
      <c r="J6184">
        <v>26.9</v>
      </c>
      <c r="K6184">
        <v>2.9</v>
      </c>
      <c r="L6184">
        <v>17.600000000000001</v>
      </c>
      <c r="M6184">
        <v>6</v>
      </c>
      <c r="N6184">
        <v>25.8</v>
      </c>
      <c r="O6184">
        <v>4.7</v>
      </c>
      <c r="Q6184">
        <v>3.5</v>
      </c>
      <c r="R6184">
        <v>2</v>
      </c>
      <c r="S6184">
        <v>42.2</v>
      </c>
      <c r="T6184">
        <v>1.9</v>
      </c>
      <c r="U6184">
        <v>16.7</v>
      </c>
      <c r="V6184">
        <v>3.5</v>
      </c>
      <c r="W6184">
        <v>8</v>
      </c>
      <c r="X6184">
        <v>0</v>
      </c>
      <c r="Z6184">
        <v>0</v>
      </c>
      <c r="AA6184">
        <v>0</v>
      </c>
      <c r="AB6184">
        <v>10</v>
      </c>
      <c r="AC6184">
        <v>0</v>
      </c>
      <c r="AD6184">
        <v>6</v>
      </c>
      <c r="AE6184">
        <v>0</v>
      </c>
      <c r="AY6184" s="59"/>
    </row>
    <row r="6185" spans="1:51">
      <c r="A6185" s="19">
        <v>43858</v>
      </c>
      <c r="B6185" t="s">
        <v>50</v>
      </c>
      <c r="C6185" s="19">
        <v>43925</v>
      </c>
      <c r="D6185">
        <v>54</v>
      </c>
      <c r="E6185">
        <v>45.8</v>
      </c>
      <c r="F6185">
        <v>8</v>
      </c>
      <c r="H6185">
        <v>4.7</v>
      </c>
      <c r="I6185">
        <v>3.2</v>
      </c>
      <c r="J6185">
        <v>15.3</v>
      </c>
      <c r="K6185">
        <v>2.4</v>
      </c>
      <c r="L6185">
        <v>9.5</v>
      </c>
      <c r="M6185">
        <v>4.0999999999999996</v>
      </c>
      <c r="N6185">
        <v>90.5</v>
      </c>
      <c r="O6185">
        <v>1.2</v>
      </c>
      <c r="Q6185">
        <v>0.8</v>
      </c>
      <c r="R6185">
        <v>0.5</v>
      </c>
      <c r="S6185">
        <v>4.0999999999999996</v>
      </c>
      <c r="T6185">
        <v>0.6</v>
      </c>
      <c r="U6185">
        <v>1.6</v>
      </c>
      <c r="V6185">
        <v>0.7</v>
      </c>
      <c r="W6185">
        <v>39</v>
      </c>
      <c r="X6185">
        <v>1</v>
      </c>
      <c r="Z6185">
        <v>0</v>
      </c>
      <c r="AA6185">
        <v>0</v>
      </c>
      <c r="AB6185">
        <v>13</v>
      </c>
      <c r="AC6185">
        <v>0</v>
      </c>
      <c r="AD6185">
        <v>1</v>
      </c>
      <c r="AE6185">
        <v>0</v>
      </c>
      <c r="AY6185" s="59"/>
    </row>
    <row r="6186" spans="1:51">
      <c r="A6186" s="19">
        <v>43858</v>
      </c>
      <c r="B6186" t="s">
        <v>51</v>
      </c>
      <c r="C6186" s="19">
        <v>43925</v>
      </c>
      <c r="D6186">
        <v>14</v>
      </c>
      <c r="E6186">
        <v>27.4</v>
      </c>
      <c r="F6186">
        <v>6.8</v>
      </c>
      <c r="H6186">
        <v>8.1999999999999993</v>
      </c>
      <c r="I6186">
        <v>3.1</v>
      </c>
      <c r="J6186">
        <v>25.5</v>
      </c>
      <c r="K6186">
        <v>2.6</v>
      </c>
      <c r="L6186">
        <v>14.7</v>
      </c>
      <c r="M6186">
        <v>4.7</v>
      </c>
      <c r="N6186">
        <v>40.4</v>
      </c>
      <c r="O6186">
        <v>3.3</v>
      </c>
      <c r="Q6186">
        <v>4.2</v>
      </c>
      <c r="R6186">
        <v>1.8</v>
      </c>
      <c r="S6186">
        <v>35.4</v>
      </c>
      <c r="T6186">
        <v>1.8</v>
      </c>
      <c r="U6186">
        <v>10.8</v>
      </c>
      <c r="V6186">
        <v>2.5</v>
      </c>
      <c r="W6186">
        <v>6</v>
      </c>
      <c r="X6186">
        <v>0</v>
      </c>
      <c r="Z6186">
        <v>0</v>
      </c>
      <c r="AA6186">
        <v>0</v>
      </c>
      <c r="AB6186">
        <v>6</v>
      </c>
      <c r="AC6186">
        <v>0</v>
      </c>
      <c r="AD6186">
        <v>2</v>
      </c>
      <c r="AE6186">
        <v>0</v>
      </c>
      <c r="AY6186" s="59"/>
    </row>
    <row r="6187" spans="1:51">
      <c r="A6187" s="19">
        <v>43858</v>
      </c>
      <c r="B6187" t="s">
        <v>52</v>
      </c>
      <c r="C6187" s="19">
        <v>43928</v>
      </c>
      <c r="D6187">
        <v>84</v>
      </c>
      <c r="E6187">
        <v>24.4</v>
      </c>
      <c r="F6187">
        <v>8.3000000000000007</v>
      </c>
      <c r="H6187">
        <v>10.6</v>
      </c>
      <c r="I6187">
        <v>4.9000000000000004</v>
      </c>
      <c r="J6187">
        <v>23.6</v>
      </c>
      <c r="K6187">
        <v>1.3</v>
      </c>
      <c r="L6187">
        <v>15.2</v>
      </c>
      <c r="M6187">
        <v>4.5999999999999996</v>
      </c>
      <c r="N6187">
        <v>34.1</v>
      </c>
      <c r="O6187">
        <v>5.3</v>
      </c>
      <c r="Q6187">
        <v>6.8</v>
      </c>
      <c r="R6187">
        <v>3.3</v>
      </c>
      <c r="S6187">
        <v>32.5</v>
      </c>
      <c r="T6187">
        <v>1.9</v>
      </c>
      <c r="U6187">
        <v>13.4</v>
      </c>
      <c r="V6187">
        <v>2.8</v>
      </c>
      <c r="W6187">
        <v>31</v>
      </c>
      <c r="X6187">
        <v>1</v>
      </c>
      <c r="Z6187">
        <v>3</v>
      </c>
      <c r="AA6187">
        <v>0</v>
      </c>
      <c r="AB6187">
        <v>30</v>
      </c>
      <c r="AC6187">
        <v>0</v>
      </c>
      <c r="AD6187">
        <v>19</v>
      </c>
      <c r="AE6187">
        <v>0</v>
      </c>
      <c r="AY6187" s="59"/>
    </row>
    <row r="6188" spans="1:51">
      <c r="A6188" s="19">
        <v>43858</v>
      </c>
      <c r="B6188" t="s">
        <v>53</v>
      </c>
      <c r="C6188" s="19">
        <v>43949</v>
      </c>
      <c r="D6188">
        <v>60</v>
      </c>
      <c r="E6188">
        <v>23.2</v>
      </c>
      <c r="F6188">
        <v>9.3000000000000007</v>
      </c>
      <c r="H6188">
        <v>9.5</v>
      </c>
      <c r="I6188">
        <v>3.4</v>
      </c>
      <c r="J6188">
        <v>22.9</v>
      </c>
      <c r="K6188">
        <v>2.6</v>
      </c>
      <c r="L6188">
        <v>17.899999999999999</v>
      </c>
      <c r="M6188">
        <v>4.2</v>
      </c>
      <c r="N6188">
        <v>30.4</v>
      </c>
      <c r="O6188">
        <v>6.5</v>
      </c>
      <c r="Q6188">
        <v>6.4</v>
      </c>
      <c r="R6188">
        <v>2.8</v>
      </c>
      <c r="S6188">
        <v>29.9</v>
      </c>
      <c r="T6188">
        <v>2.6</v>
      </c>
      <c r="U6188">
        <v>18.3</v>
      </c>
      <c r="V6188">
        <v>3.1</v>
      </c>
      <c r="W6188">
        <v>21</v>
      </c>
      <c r="X6188">
        <v>1</v>
      </c>
      <c r="Z6188">
        <v>1</v>
      </c>
      <c r="AA6188">
        <v>0</v>
      </c>
      <c r="AB6188">
        <v>21</v>
      </c>
      <c r="AC6188">
        <v>0</v>
      </c>
      <c r="AD6188">
        <v>16</v>
      </c>
      <c r="AE6188">
        <v>0</v>
      </c>
      <c r="AY6188" s="59"/>
    </row>
    <row r="6189" spans="1:51">
      <c r="A6189" s="19">
        <v>43858</v>
      </c>
      <c r="B6189" t="s">
        <v>54</v>
      </c>
      <c r="C6189" s="19">
        <v>43949</v>
      </c>
      <c r="D6189">
        <v>21</v>
      </c>
      <c r="E6189">
        <v>34.9</v>
      </c>
      <c r="F6189">
        <v>8.3000000000000007</v>
      </c>
      <c r="H6189">
        <v>8</v>
      </c>
      <c r="I6189">
        <v>2.6</v>
      </c>
      <c r="J6189">
        <v>19.7</v>
      </c>
      <c r="K6189">
        <v>2.1</v>
      </c>
      <c r="L6189">
        <v>14</v>
      </c>
      <c r="M6189">
        <v>3.5</v>
      </c>
      <c r="N6189">
        <v>61.4</v>
      </c>
      <c r="O6189">
        <v>4</v>
      </c>
      <c r="Q6189">
        <v>4</v>
      </c>
      <c r="R6189">
        <v>1.8</v>
      </c>
      <c r="S6189">
        <v>16.600000000000001</v>
      </c>
      <c r="T6189">
        <v>1.7</v>
      </c>
      <c r="U6189">
        <v>8.6999999999999993</v>
      </c>
      <c r="V6189">
        <v>1.9</v>
      </c>
      <c r="W6189">
        <v>12</v>
      </c>
      <c r="X6189">
        <v>0</v>
      </c>
      <c r="Z6189">
        <v>0</v>
      </c>
      <c r="AA6189">
        <v>0</v>
      </c>
      <c r="AB6189">
        <v>7</v>
      </c>
      <c r="AC6189">
        <v>0</v>
      </c>
      <c r="AD6189">
        <v>2</v>
      </c>
      <c r="AE6189">
        <v>0</v>
      </c>
      <c r="AY6189" s="59"/>
    </row>
    <row r="6190" spans="1:51">
      <c r="A6190" s="19">
        <v>43858</v>
      </c>
      <c r="B6190" t="s">
        <v>55</v>
      </c>
      <c r="C6190" s="19">
        <v>43949</v>
      </c>
      <c r="D6190">
        <v>96</v>
      </c>
      <c r="E6190">
        <v>30.6</v>
      </c>
      <c r="F6190">
        <v>9</v>
      </c>
      <c r="H6190">
        <v>7.8</v>
      </c>
      <c r="I6190">
        <v>2.4</v>
      </c>
      <c r="J6190">
        <v>20.9</v>
      </c>
      <c r="K6190">
        <v>2.8</v>
      </c>
      <c r="L6190">
        <v>15.6</v>
      </c>
      <c r="M6190">
        <v>3.9</v>
      </c>
      <c r="N6190">
        <v>49.4</v>
      </c>
      <c r="O6190">
        <v>5.3</v>
      </c>
      <c r="Q6190">
        <v>4.2</v>
      </c>
      <c r="R6190">
        <v>2</v>
      </c>
      <c r="S6190">
        <v>21.9</v>
      </c>
      <c r="T6190">
        <v>2.4</v>
      </c>
      <c r="U6190">
        <v>12.3</v>
      </c>
      <c r="V6190">
        <v>2.6</v>
      </c>
      <c r="W6190">
        <v>42</v>
      </c>
      <c r="X6190">
        <v>2</v>
      </c>
      <c r="Z6190">
        <v>1</v>
      </c>
      <c r="AA6190">
        <v>0</v>
      </c>
      <c r="AB6190">
        <v>29</v>
      </c>
      <c r="AC6190">
        <v>0</v>
      </c>
      <c r="AD6190">
        <v>22</v>
      </c>
      <c r="AE6190">
        <v>0</v>
      </c>
      <c r="AY6190" s="59"/>
    </row>
    <row r="6191" spans="1:51">
      <c r="A6191" s="19">
        <v>43858</v>
      </c>
      <c r="B6191" t="s">
        <v>56</v>
      </c>
      <c r="C6191" s="19">
        <v>43949</v>
      </c>
      <c r="D6191">
        <v>274</v>
      </c>
      <c r="E6191">
        <v>28.5</v>
      </c>
      <c r="F6191">
        <v>15.4</v>
      </c>
      <c r="H6191">
        <v>7.3</v>
      </c>
      <c r="I6191">
        <v>2.4</v>
      </c>
      <c r="J6191">
        <v>19.600000000000001</v>
      </c>
      <c r="K6191">
        <v>2.2999999999999998</v>
      </c>
      <c r="L6191">
        <v>13.7</v>
      </c>
      <c r="M6191">
        <v>3.8</v>
      </c>
      <c r="N6191">
        <v>44.8</v>
      </c>
      <c r="O6191">
        <v>12.5</v>
      </c>
      <c r="Q6191">
        <v>4.4000000000000004</v>
      </c>
      <c r="R6191">
        <v>2.2999999999999998</v>
      </c>
      <c r="S6191">
        <v>20.6</v>
      </c>
      <c r="T6191">
        <v>2.1</v>
      </c>
      <c r="U6191">
        <v>10.5</v>
      </c>
      <c r="V6191">
        <v>2.7</v>
      </c>
      <c r="W6191">
        <v>109</v>
      </c>
      <c r="X6191">
        <v>59</v>
      </c>
      <c r="Z6191">
        <v>2</v>
      </c>
      <c r="AA6191">
        <v>0</v>
      </c>
      <c r="AB6191">
        <v>75</v>
      </c>
      <c r="AC6191">
        <v>0</v>
      </c>
      <c r="AD6191">
        <v>28</v>
      </c>
      <c r="AE6191">
        <v>0</v>
      </c>
      <c r="AY6191" s="59"/>
    </row>
    <row r="6192" spans="1:51">
      <c r="A6192" s="19">
        <v>43858</v>
      </c>
      <c r="B6192" t="s">
        <v>57</v>
      </c>
      <c r="C6192" s="19">
        <v>43949</v>
      </c>
      <c r="D6192">
        <v>186</v>
      </c>
      <c r="E6192">
        <v>31.8</v>
      </c>
      <c r="F6192">
        <v>8.1999999999999993</v>
      </c>
      <c r="H6192">
        <v>9.8000000000000007</v>
      </c>
      <c r="I6192">
        <v>4.3</v>
      </c>
      <c r="J6192">
        <v>20.8</v>
      </c>
      <c r="K6192">
        <v>1.2</v>
      </c>
      <c r="L6192">
        <v>13</v>
      </c>
      <c r="M6192">
        <v>4</v>
      </c>
      <c r="N6192">
        <v>53.4</v>
      </c>
      <c r="O6192">
        <v>4.3</v>
      </c>
      <c r="Q6192">
        <v>5.5</v>
      </c>
      <c r="R6192">
        <v>2.7</v>
      </c>
      <c r="S6192">
        <v>20.5</v>
      </c>
      <c r="T6192">
        <v>1.8</v>
      </c>
      <c r="U6192">
        <v>9</v>
      </c>
      <c r="V6192">
        <v>2.8</v>
      </c>
      <c r="W6192">
        <v>99</v>
      </c>
      <c r="X6192">
        <v>2</v>
      </c>
      <c r="Z6192">
        <v>5</v>
      </c>
      <c r="AA6192">
        <v>0</v>
      </c>
      <c r="AB6192">
        <v>64</v>
      </c>
      <c r="AC6192">
        <v>0</v>
      </c>
      <c r="AD6192">
        <v>16</v>
      </c>
      <c r="AE6192">
        <v>0</v>
      </c>
      <c r="AY6192" s="59"/>
    </row>
    <row r="6193" spans="1:51">
      <c r="A6193" s="19">
        <v>43858</v>
      </c>
      <c r="B6193" t="s">
        <v>58</v>
      </c>
      <c r="C6193" s="19">
        <v>43949</v>
      </c>
      <c r="D6193">
        <v>26</v>
      </c>
      <c r="E6193">
        <v>23.7</v>
      </c>
      <c r="F6193">
        <v>8.4</v>
      </c>
      <c r="H6193">
        <v>9.9</v>
      </c>
      <c r="I6193">
        <v>3</v>
      </c>
      <c r="J6193">
        <v>23.5</v>
      </c>
      <c r="K6193">
        <v>2.6</v>
      </c>
      <c r="L6193">
        <v>17.7</v>
      </c>
      <c r="M6193">
        <v>4.2</v>
      </c>
      <c r="N6193">
        <v>30.9</v>
      </c>
      <c r="O6193">
        <v>5.5</v>
      </c>
      <c r="Q6193">
        <v>6.4</v>
      </c>
      <c r="R6193">
        <v>2.7</v>
      </c>
      <c r="S6193">
        <v>31.1</v>
      </c>
      <c r="T6193">
        <v>2.6</v>
      </c>
      <c r="U6193">
        <v>17.8</v>
      </c>
      <c r="V6193">
        <v>3.1</v>
      </c>
      <c r="W6193">
        <v>9</v>
      </c>
      <c r="X6193">
        <v>0</v>
      </c>
      <c r="Z6193">
        <v>1</v>
      </c>
      <c r="AA6193">
        <v>0</v>
      </c>
      <c r="AB6193">
        <v>9</v>
      </c>
      <c r="AC6193">
        <v>0</v>
      </c>
      <c r="AD6193">
        <v>7</v>
      </c>
      <c r="AE6193">
        <v>0</v>
      </c>
      <c r="AY6193" s="59"/>
    </row>
    <row r="6194" spans="1:51">
      <c r="A6194" s="19">
        <v>43858</v>
      </c>
      <c r="B6194" t="s">
        <v>59</v>
      </c>
      <c r="C6194" s="19">
        <v>43953</v>
      </c>
      <c r="D6194">
        <v>7</v>
      </c>
      <c r="E6194">
        <v>29.6</v>
      </c>
      <c r="F6194">
        <v>8.1999999999999993</v>
      </c>
      <c r="H6194">
        <v>7.6</v>
      </c>
      <c r="I6194">
        <v>3.6</v>
      </c>
      <c r="J6194">
        <v>22.3</v>
      </c>
      <c r="K6194">
        <v>1.9</v>
      </c>
      <c r="L6194">
        <v>15.5</v>
      </c>
      <c r="M6194">
        <v>4.3</v>
      </c>
      <c r="N6194">
        <v>46.3</v>
      </c>
      <c r="O6194">
        <v>5</v>
      </c>
      <c r="Q6194">
        <v>4.2</v>
      </c>
      <c r="R6194">
        <v>2.5</v>
      </c>
      <c r="S6194">
        <v>24.6</v>
      </c>
      <c r="T6194">
        <v>2</v>
      </c>
      <c r="U6194">
        <v>12.4</v>
      </c>
      <c r="V6194">
        <v>3</v>
      </c>
      <c r="W6194">
        <v>3</v>
      </c>
      <c r="X6194">
        <v>0</v>
      </c>
      <c r="Z6194">
        <v>0</v>
      </c>
      <c r="AA6194">
        <v>0</v>
      </c>
      <c r="AB6194">
        <v>2</v>
      </c>
      <c r="AC6194">
        <v>0</v>
      </c>
      <c r="AD6194">
        <v>2</v>
      </c>
      <c r="AE6194">
        <v>0</v>
      </c>
      <c r="AY6194" s="59"/>
    </row>
    <row r="6195" spans="1:51">
      <c r="A6195" s="19">
        <v>43858</v>
      </c>
      <c r="B6195" t="s">
        <v>60</v>
      </c>
      <c r="C6195" s="19">
        <v>43953</v>
      </c>
      <c r="D6195">
        <v>39</v>
      </c>
      <c r="E6195">
        <v>23</v>
      </c>
      <c r="F6195">
        <v>6.2</v>
      </c>
      <c r="H6195">
        <v>11.2</v>
      </c>
      <c r="I6195">
        <v>6.5</v>
      </c>
      <c r="J6195">
        <v>25.8</v>
      </c>
      <c r="K6195">
        <v>1.2</v>
      </c>
      <c r="L6195">
        <v>14.8</v>
      </c>
      <c r="M6195">
        <v>4.3</v>
      </c>
      <c r="N6195">
        <v>28.3</v>
      </c>
      <c r="O6195">
        <v>4.2</v>
      </c>
      <c r="Q6195">
        <v>7.9</v>
      </c>
      <c r="R6195">
        <v>4.2</v>
      </c>
      <c r="S6195">
        <v>37.299999999999997</v>
      </c>
      <c r="T6195">
        <v>2.2000000000000002</v>
      </c>
      <c r="U6195">
        <v>12.6</v>
      </c>
      <c r="V6195">
        <v>3.3</v>
      </c>
      <c r="W6195">
        <v>15</v>
      </c>
      <c r="X6195">
        <v>0</v>
      </c>
      <c r="Z6195">
        <v>2</v>
      </c>
      <c r="AA6195">
        <v>0</v>
      </c>
      <c r="AB6195">
        <v>16</v>
      </c>
      <c r="AC6195">
        <v>0</v>
      </c>
      <c r="AD6195">
        <v>6</v>
      </c>
      <c r="AE6195">
        <v>0</v>
      </c>
      <c r="AY6195" s="59"/>
    </row>
    <row r="6196" spans="1:51">
      <c r="A6196" s="19">
        <v>43858</v>
      </c>
      <c r="B6196" t="s">
        <v>61</v>
      </c>
      <c r="C6196" s="19">
        <v>43956</v>
      </c>
      <c r="D6196">
        <v>82</v>
      </c>
      <c r="E6196">
        <v>26.8</v>
      </c>
      <c r="F6196">
        <v>5.7</v>
      </c>
      <c r="H6196">
        <v>13.7</v>
      </c>
      <c r="I6196">
        <v>5.4</v>
      </c>
      <c r="J6196">
        <v>21.9</v>
      </c>
      <c r="K6196">
        <v>1.1000000000000001</v>
      </c>
      <c r="L6196">
        <v>14.4</v>
      </c>
      <c r="M6196">
        <v>4</v>
      </c>
      <c r="N6196">
        <v>38.6</v>
      </c>
      <c r="O6196">
        <v>3.8</v>
      </c>
      <c r="Q6196">
        <v>10.4</v>
      </c>
      <c r="R6196">
        <v>3.6</v>
      </c>
      <c r="S6196">
        <v>26.2</v>
      </c>
      <c r="T6196">
        <v>1.9</v>
      </c>
      <c r="U6196">
        <v>12.2</v>
      </c>
      <c r="V6196">
        <v>3.2</v>
      </c>
      <c r="W6196">
        <v>35</v>
      </c>
      <c r="X6196">
        <v>0</v>
      </c>
      <c r="Z6196">
        <v>9</v>
      </c>
      <c r="AA6196">
        <v>0</v>
      </c>
      <c r="AB6196">
        <v>28</v>
      </c>
      <c r="AC6196">
        <v>0</v>
      </c>
      <c r="AD6196">
        <v>10</v>
      </c>
      <c r="AE6196">
        <v>0</v>
      </c>
      <c r="AY6196" s="59"/>
    </row>
    <row r="6197" spans="1:51">
      <c r="A6197" s="19">
        <v>43858</v>
      </c>
      <c r="B6197" t="s">
        <v>62</v>
      </c>
      <c r="C6197" s="19">
        <v>43963</v>
      </c>
      <c r="D6197">
        <v>29</v>
      </c>
      <c r="E6197">
        <v>23.3</v>
      </c>
      <c r="F6197">
        <v>7.4</v>
      </c>
      <c r="H6197">
        <v>11.1</v>
      </c>
      <c r="I6197">
        <v>6.4</v>
      </c>
      <c r="J6197">
        <v>25</v>
      </c>
      <c r="K6197">
        <v>1.1000000000000001</v>
      </c>
      <c r="L6197">
        <v>14.4</v>
      </c>
      <c r="M6197">
        <v>4.2</v>
      </c>
      <c r="N6197">
        <v>29.3</v>
      </c>
      <c r="O6197">
        <v>5.2</v>
      </c>
      <c r="Q6197">
        <v>8</v>
      </c>
      <c r="R6197">
        <v>4.5</v>
      </c>
      <c r="S6197">
        <v>34.799999999999997</v>
      </c>
      <c r="T6197">
        <v>2.1</v>
      </c>
      <c r="U6197">
        <v>12.6</v>
      </c>
      <c r="V6197">
        <v>3.5</v>
      </c>
      <c r="W6197">
        <v>12</v>
      </c>
      <c r="X6197">
        <v>0</v>
      </c>
      <c r="Z6197">
        <v>1</v>
      </c>
      <c r="AA6197">
        <v>0</v>
      </c>
      <c r="AB6197">
        <v>12</v>
      </c>
      <c r="AC6197">
        <v>0</v>
      </c>
      <c r="AD6197">
        <v>4</v>
      </c>
      <c r="AE6197">
        <v>0</v>
      </c>
      <c r="AY6197" s="59"/>
    </row>
    <row r="6198" spans="1:51">
      <c r="A6198" s="19">
        <v>43858</v>
      </c>
      <c r="B6198" t="s">
        <v>63</v>
      </c>
      <c r="C6198" s="19">
        <v>43963</v>
      </c>
      <c r="D6198">
        <v>28</v>
      </c>
      <c r="E6198">
        <v>33.9</v>
      </c>
      <c r="F6198">
        <v>9.1</v>
      </c>
      <c r="H6198">
        <v>7.7</v>
      </c>
      <c r="I6198">
        <v>4.2</v>
      </c>
      <c r="J6198">
        <v>24.9</v>
      </c>
      <c r="K6198">
        <v>2</v>
      </c>
      <c r="L6198">
        <v>7.4</v>
      </c>
      <c r="M6198">
        <v>4</v>
      </c>
      <c r="N6198">
        <v>53.6</v>
      </c>
      <c r="O6198">
        <v>4.7</v>
      </c>
      <c r="Q6198">
        <v>3.6</v>
      </c>
      <c r="R6198">
        <v>2.6</v>
      </c>
      <c r="S6198">
        <v>27.1</v>
      </c>
      <c r="T6198">
        <v>1.8</v>
      </c>
      <c r="U6198">
        <v>4.0999999999999996</v>
      </c>
      <c r="V6198">
        <v>2.5</v>
      </c>
      <c r="W6198">
        <v>16</v>
      </c>
      <c r="X6198">
        <v>1</v>
      </c>
      <c r="Z6198">
        <v>0</v>
      </c>
      <c r="AA6198">
        <v>0</v>
      </c>
      <c r="AB6198">
        <v>11</v>
      </c>
      <c r="AC6198">
        <v>0</v>
      </c>
      <c r="AD6198">
        <v>0</v>
      </c>
      <c r="AE6198">
        <v>0</v>
      </c>
      <c r="AY6198" s="59"/>
    </row>
    <row r="6199" spans="1:51">
      <c r="A6199" s="19">
        <v>43858</v>
      </c>
      <c r="B6199" t="s">
        <v>64</v>
      </c>
      <c r="C6199" s="19">
        <v>43970</v>
      </c>
      <c r="D6199">
        <v>54</v>
      </c>
      <c r="E6199">
        <v>34</v>
      </c>
      <c r="F6199">
        <v>9.5</v>
      </c>
      <c r="H6199">
        <v>6.6</v>
      </c>
      <c r="I6199">
        <v>4.0999999999999996</v>
      </c>
      <c r="J6199">
        <v>21.7</v>
      </c>
      <c r="K6199">
        <v>1.8</v>
      </c>
      <c r="L6199">
        <v>11.3</v>
      </c>
      <c r="M6199">
        <v>4</v>
      </c>
      <c r="N6199">
        <v>56.3</v>
      </c>
      <c r="O6199">
        <v>5.4</v>
      </c>
      <c r="Q6199">
        <v>3.5</v>
      </c>
      <c r="R6199">
        <v>2.6</v>
      </c>
      <c r="S6199">
        <v>20.5</v>
      </c>
      <c r="T6199">
        <v>2.2000000000000002</v>
      </c>
      <c r="U6199">
        <v>6.9</v>
      </c>
      <c r="V6199">
        <v>2.6</v>
      </c>
      <c r="W6199">
        <v>31</v>
      </c>
      <c r="X6199">
        <v>1</v>
      </c>
      <c r="Z6199">
        <v>0</v>
      </c>
      <c r="AA6199">
        <v>0</v>
      </c>
      <c r="AB6199">
        <v>19</v>
      </c>
      <c r="AC6199">
        <v>0</v>
      </c>
      <c r="AD6199">
        <v>3</v>
      </c>
      <c r="AE6199">
        <v>0</v>
      </c>
      <c r="AY6199" s="59"/>
    </row>
    <row r="6200" spans="1:51">
      <c r="A6200" s="19">
        <v>43858</v>
      </c>
      <c r="B6200" t="s">
        <v>65</v>
      </c>
      <c r="C6200" s="19">
        <v>43970</v>
      </c>
      <c r="D6200">
        <v>61</v>
      </c>
      <c r="E6200">
        <v>23.2</v>
      </c>
      <c r="F6200">
        <v>7.7</v>
      </c>
      <c r="H6200">
        <v>7.6</v>
      </c>
      <c r="I6200">
        <v>3.8</v>
      </c>
      <c r="J6200">
        <v>26</v>
      </c>
      <c r="K6200">
        <v>2.4</v>
      </c>
      <c r="L6200">
        <v>17.100000000000001</v>
      </c>
      <c r="M6200">
        <v>5.2</v>
      </c>
      <c r="N6200">
        <v>27.8</v>
      </c>
      <c r="O6200">
        <v>5.3</v>
      </c>
      <c r="Q6200">
        <v>5</v>
      </c>
      <c r="R6200">
        <v>3.2</v>
      </c>
      <c r="S6200">
        <v>36.1</v>
      </c>
      <c r="T6200">
        <v>3</v>
      </c>
      <c r="U6200">
        <v>15.9</v>
      </c>
      <c r="V6200">
        <v>3.7</v>
      </c>
      <c r="W6200">
        <v>21</v>
      </c>
      <c r="X6200">
        <v>1</v>
      </c>
      <c r="Z6200">
        <v>1</v>
      </c>
      <c r="AA6200">
        <v>0</v>
      </c>
      <c r="AB6200">
        <v>23</v>
      </c>
      <c r="AC6200">
        <v>0</v>
      </c>
      <c r="AD6200">
        <v>15</v>
      </c>
      <c r="AE6200">
        <v>0</v>
      </c>
      <c r="AY6200" s="59"/>
    </row>
    <row r="6201" spans="1:51">
      <c r="A6201" s="19">
        <v>43858</v>
      </c>
      <c r="B6201" t="s">
        <v>143</v>
      </c>
      <c r="C6201" s="19">
        <v>43984</v>
      </c>
      <c r="D6201">
        <v>20</v>
      </c>
      <c r="E6201">
        <v>44.8</v>
      </c>
      <c r="F6201">
        <v>9.6</v>
      </c>
      <c r="H6201">
        <v>4</v>
      </c>
      <c r="I6201">
        <v>2.9</v>
      </c>
      <c r="J6201">
        <v>15.9</v>
      </c>
      <c r="K6201">
        <v>2.4</v>
      </c>
      <c r="L6201">
        <v>9.3000000000000007</v>
      </c>
      <c r="M6201">
        <v>4.0999999999999996</v>
      </c>
      <c r="N6201">
        <v>78.599999999999994</v>
      </c>
      <c r="O6201">
        <v>3.8</v>
      </c>
      <c r="Q6201">
        <v>1.4</v>
      </c>
      <c r="R6201">
        <v>1.5</v>
      </c>
      <c r="S6201">
        <v>7.8</v>
      </c>
      <c r="T6201">
        <v>1.6</v>
      </c>
      <c r="U6201">
        <v>3.5</v>
      </c>
      <c r="V6201">
        <v>1.9</v>
      </c>
      <c r="W6201">
        <v>15</v>
      </c>
      <c r="X6201">
        <v>0</v>
      </c>
      <c r="Z6201">
        <v>0</v>
      </c>
      <c r="AA6201">
        <v>0</v>
      </c>
      <c r="AB6201">
        <v>5</v>
      </c>
      <c r="AC6201">
        <v>0</v>
      </c>
      <c r="AD6201">
        <v>0</v>
      </c>
      <c r="AE6201">
        <v>0</v>
      </c>
      <c r="AY6201" s="59"/>
    </row>
    <row r="6202" spans="1:51">
      <c r="A6202" s="19">
        <v>43858</v>
      </c>
      <c r="B6202" t="s">
        <v>67</v>
      </c>
      <c r="C6202" s="19">
        <v>43984</v>
      </c>
      <c r="D6202">
        <v>19</v>
      </c>
      <c r="E6202">
        <v>27.7</v>
      </c>
      <c r="F6202">
        <v>7.6</v>
      </c>
      <c r="H6202">
        <v>7.7</v>
      </c>
      <c r="I6202">
        <v>3</v>
      </c>
      <c r="J6202">
        <v>24.1</v>
      </c>
      <c r="K6202">
        <v>2.1</v>
      </c>
      <c r="L6202">
        <v>15.6</v>
      </c>
      <c r="M6202">
        <v>5.0999999999999996</v>
      </c>
      <c r="N6202">
        <v>37.5</v>
      </c>
      <c r="O6202">
        <v>5.5</v>
      </c>
      <c r="Q6202">
        <v>4.9000000000000004</v>
      </c>
      <c r="R6202">
        <v>3.1</v>
      </c>
      <c r="S6202">
        <v>28.9</v>
      </c>
      <c r="T6202">
        <v>2.8</v>
      </c>
      <c r="U6202">
        <v>13.5</v>
      </c>
      <c r="V6202">
        <v>3.9</v>
      </c>
      <c r="W6202">
        <v>8</v>
      </c>
      <c r="X6202">
        <v>0</v>
      </c>
      <c r="Z6202">
        <v>0</v>
      </c>
      <c r="AA6202">
        <v>0</v>
      </c>
      <c r="AB6202">
        <v>7</v>
      </c>
      <c r="AC6202">
        <v>0</v>
      </c>
      <c r="AD6202">
        <v>4</v>
      </c>
      <c r="AE6202">
        <v>0</v>
      </c>
      <c r="AY6202" s="59"/>
    </row>
    <row r="6203" spans="1:51">
      <c r="A6203" s="19">
        <v>43858</v>
      </c>
      <c r="B6203" t="s">
        <v>68</v>
      </c>
      <c r="C6203" s="19">
        <v>43984</v>
      </c>
      <c r="D6203">
        <v>126</v>
      </c>
      <c r="E6203">
        <v>28.5</v>
      </c>
      <c r="F6203">
        <v>8.3000000000000007</v>
      </c>
      <c r="H6203">
        <v>7.7</v>
      </c>
      <c r="I6203">
        <v>3.2</v>
      </c>
      <c r="J6203">
        <v>23.4</v>
      </c>
      <c r="K6203">
        <v>1.6</v>
      </c>
      <c r="L6203">
        <v>15.6</v>
      </c>
      <c r="M6203">
        <v>4.7</v>
      </c>
      <c r="N6203">
        <v>40</v>
      </c>
      <c r="O6203">
        <v>5.5</v>
      </c>
      <c r="Q6203">
        <v>5.0999999999999996</v>
      </c>
      <c r="R6203">
        <v>3</v>
      </c>
      <c r="S6203">
        <v>27.3</v>
      </c>
      <c r="T6203">
        <v>2.5</v>
      </c>
      <c r="U6203">
        <v>13.4</v>
      </c>
      <c r="V6203">
        <v>3.4</v>
      </c>
      <c r="W6203">
        <v>52</v>
      </c>
      <c r="X6203">
        <v>2</v>
      </c>
      <c r="Z6203">
        <v>1</v>
      </c>
      <c r="AA6203">
        <v>0</v>
      </c>
      <c r="AB6203">
        <v>43</v>
      </c>
      <c r="AC6203">
        <v>0</v>
      </c>
      <c r="AD6203">
        <v>29</v>
      </c>
      <c r="AE6203">
        <v>0</v>
      </c>
      <c r="AY6203" s="59"/>
    </row>
    <row r="6204" spans="1:51">
      <c r="A6204" s="19">
        <v>43858</v>
      </c>
      <c r="B6204" t="s">
        <v>69</v>
      </c>
      <c r="C6204" s="19">
        <v>43984</v>
      </c>
      <c r="D6204">
        <v>34</v>
      </c>
      <c r="E6204">
        <v>24.5</v>
      </c>
      <c r="F6204">
        <v>6.7</v>
      </c>
      <c r="H6204">
        <v>6.9</v>
      </c>
      <c r="I6204">
        <v>2.9</v>
      </c>
      <c r="J6204">
        <v>27.9</v>
      </c>
      <c r="K6204">
        <v>2.4</v>
      </c>
      <c r="L6204">
        <v>14.5</v>
      </c>
      <c r="M6204">
        <v>7.3</v>
      </c>
      <c r="N6204">
        <v>29.2</v>
      </c>
      <c r="O6204">
        <v>5</v>
      </c>
      <c r="Q6204">
        <v>4.9000000000000004</v>
      </c>
      <c r="R6204">
        <v>2.6</v>
      </c>
      <c r="S6204">
        <v>38.799999999999997</v>
      </c>
      <c r="T6204">
        <v>2.7</v>
      </c>
      <c r="U6204">
        <v>11.8</v>
      </c>
      <c r="V6204">
        <v>5</v>
      </c>
      <c r="W6204">
        <v>14</v>
      </c>
      <c r="X6204">
        <v>0</v>
      </c>
      <c r="Z6204">
        <v>0</v>
      </c>
      <c r="AA6204">
        <v>0</v>
      </c>
      <c r="AB6204">
        <v>16</v>
      </c>
      <c r="AC6204">
        <v>0</v>
      </c>
      <c r="AD6204">
        <v>4</v>
      </c>
      <c r="AE6204">
        <v>0</v>
      </c>
      <c r="AY6204" s="59"/>
    </row>
    <row r="6205" spans="1:51">
      <c r="A6205" s="19">
        <v>43858</v>
      </c>
      <c r="B6205" t="s">
        <v>70</v>
      </c>
      <c r="C6205" s="19">
        <v>43984</v>
      </c>
      <c r="D6205">
        <v>16</v>
      </c>
      <c r="E6205">
        <v>23.4</v>
      </c>
      <c r="F6205">
        <v>6.6</v>
      </c>
      <c r="H6205">
        <v>11.4</v>
      </c>
      <c r="I6205">
        <v>6.5</v>
      </c>
      <c r="J6205">
        <v>24.6</v>
      </c>
      <c r="K6205">
        <v>1.2</v>
      </c>
      <c r="L6205">
        <v>14.8</v>
      </c>
      <c r="M6205">
        <v>4.4000000000000004</v>
      </c>
      <c r="N6205">
        <v>29.1</v>
      </c>
      <c r="O6205">
        <v>4.9000000000000004</v>
      </c>
      <c r="Q6205">
        <v>8.6</v>
      </c>
      <c r="R6205">
        <v>5</v>
      </c>
      <c r="S6205">
        <v>33.1</v>
      </c>
      <c r="T6205">
        <v>2.8</v>
      </c>
      <c r="U6205">
        <v>13</v>
      </c>
      <c r="V6205">
        <v>3.7</v>
      </c>
      <c r="W6205">
        <v>6</v>
      </c>
      <c r="X6205">
        <v>0</v>
      </c>
      <c r="Z6205">
        <v>1</v>
      </c>
      <c r="AA6205">
        <v>0</v>
      </c>
      <c r="AB6205">
        <v>7</v>
      </c>
      <c r="AC6205">
        <v>0</v>
      </c>
      <c r="AD6205">
        <v>2</v>
      </c>
      <c r="AE6205">
        <v>0</v>
      </c>
      <c r="AY6205" s="59"/>
    </row>
    <row r="6206" spans="1:51">
      <c r="A6206" s="19">
        <v>43858</v>
      </c>
      <c r="B6206" t="s">
        <v>71</v>
      </c>
      <c r="C6206" s="19">
        <v>43988</v>
      </c>
      <c r="D6206">
        <v>7</v>
      </c>
      <c r="E6206">
        <v>29.6</v>
      </c>
      <c r="F6206">
        <v>8.1999999999999993</v>
      </c>
      <c r="H6206">
        <v>7.6</v>
      </c>
      <c r="I6206">
        <v>3.6</v>
      </c>
      <c r="J6206">
        <v>22.3</v>
      </c>
      <c r="K6206">
        <v>1.9</v>
      </c>
      <c r="L6206">
        <v>15.5</v>
      </c>
      <c r="M6206">
        <v>4.3</v>
      </c>
      <c r="N6206">
        <v>42.3</v>
      </c>
      <c r="O6206">
        <v>5.7</v>
      </c>
      <c r="Q6206">
        <v>5.0999999999999996</v>
      </c>
      <c r="R6206">
        <v>3.3</v>
      </c>
      <c r="S6206">
        <v>24.4</v>
      </c>
      <c r="T6206">
        <v>2.7</v>
      </c>
      <c r="U6206">
        <v>12.9</v>
      </c>
      <c r="V6206">
        <v>3.6</v>
      </c>
      <c r="W6206">
        <v>3</v>
      </c>
      <c r="X6206">
        <v>0</v>
      </c>
      <c r="Z6206">
        <v>0</v>
      </c>
      <c r="AA6206">
        <v>0</v>
      </c>
      <c r="AB6206">
        <v>2</v>
      </c>
      <c r="AC6206">
        <v>0</v>
      </c>
      <c r="AD6206">
        <v>2</v>
      </c>
      <c r="AE6206">
        <v>0</v>
      </c>
      <c r="AY6206" s="59"/>
    </row>
    <row r="6207" spans="1:51">
      <c r="A6207" s="19">
        <v>43858</v>
      </c>
      <c r="B6207" t="s">
        <v>73</v>
      </c>
      <c r="C6207" s="19">
        <v>44013</v>
      </c>
      <c r="D6207">
        <v>41</v>
      </c>
      <c r="E6207">
        <v>29.7</v>
      </c>
      <c r="F6207">
        <v>8.6999999999999993</v>
      </c>
      <c r="H6207">
        <v>7.8</v>
      </c>
      <c r="I6207">
        <v>4</v>
      </c>
      <c r="J6207">
        <v>21.6</v>
      </c>
      <c r="K6207">
        <v>2.2000000000000002</v>
      </c>
      <c r="L6207">
        <v>14.5</v>
      </c>
      <c r="M6207">
        <v>4.5</v>
      </c>
      <c r="N6207">
        <v>52.7</v>
      </c>
      <c r="O6207">
        <v>3.7</v>
      </c>
      <c r="Q6207">
        <v>3.1</v>
      </c>
      <c r="R6207">
        <v>1.3</v>
      </c>
      <c r="S6207">
        <v>26.1</v>
      </c>
      <c r="T6207">
        <v>1</v>
      </c>
      <c r="U6207">
        <v>10.8</v>
      </c>
      <c r="V6207">
        <v>1.4</v>
      </c>
      <c r="W6207">
        <v>1861</v>
      </c>
      <c r="X6207">
        <v>118</v>
      </c>
      <c r="Z6207">
        <v>69</v>
      </c>
      <c r="AA6207">
        <v>19</v>
      </c>
      <c r="AB6207">
        <v>1335</v>
      </c>
      <c r="AC6207">
        <v>1</v>
      </c>
      <c r="AD6207">
        <v>575</v>
      </c>
      <c r="AE6207">
        <v>1</v>
      </c>
      <c r="AY6207" s="59"/>
    </row>
    <row r="6208" spans="1:51">
      <c r="A6208" s="19">
        <v>43859</v>
      </c>
      <c r="B6208" t="s">
        <v>15</v>
      </c>
      <c r="C6208" s="19">
        <v>43864</v>
      </c>
      <c r="D6208">
        <v>41</v>
      </c>
      <c r="E6208">
        <v>21.1</v>
      </c>
      <c r="F6208">
        <v>2.7</v>
      </c>
      <c r="H6208">
        <v>16.5</v>
      </c>
      <c r="I6208">
        <v>8.8000000000000007</v>
      </c>
      <c r="J6208">
        <v>23.2</v>
      </c>
      <c r="K6208">
        <v>3.5</v>
      </c>
      <c r="L6208">
        <v>15.4</v>
      </c>
      <c r="M6208">
        <v>3.8</v>
      </c>
      <c r="N6208">
        <v>29.4</v>
      </c>
      <c r="O6208">
        <v>0</v>
      </c>
      <c r="Q6208">
        <v>15.4</v>
      </c>
      <c r="R6208">
        <v>4.0999999999999996</v>
      </c>
      <c r="S6208">
        <v>36.200000000000003</v>
      </c>
      <c r="T6208">
        <v>1.3</v>
      </c>
      <c r="U6208">
        <v>12.3</v>
      </c>
      <c r="V6208">
        <v>1.4</v>
      </c>
      <c r="W6208">
        <v>11</v>
      </c>
      <c r="X6208">
        <v>0</v>
      </c>
      <c r="Z6208">
        <v>9</v>
      </c>
      <c r="AA6208">
        <v>1</v>
      </c>
      <c r="AB6208">
        <v>12</v>
      </c>
      <c r="AC6208">
        <v>0</v>
      </c>
      <c r="AD6208">
        <v>8</v>
      </c>
      <c r="AE6208">
        <v>0</v>
      </c>
      <c r="AY6208" s="59"/>
    </row>
    <row r="6209" spans="1:51">
      <c r="A6209" s="19">
        <v>43859</v>
      </c>
      <c r="B6209" t="s">
        <v>16</v>
      </c>
      <c r="C6209" s="19">
        <v>43872</v>
      </c>
      <c r="D6209">
        <v>24</v>
      </c>
      <c r="E6209">
        <v>19.899999999999999</v>
      </c>
      <c r="F6209">
        <v>0</v>
      </c>
      <c r="H6209">
        <v>15.6</v>
      </c>
      <c r="I6209">
        <v>7.5</v>
      </c>
      <c r="J6209">
        <v>26.4</v>
      </c>
      <c r="K6209">
        <v>3.4</v>
      </c>
      <c r="L6209">
        <v>15.2</v>
      </c>
      <c r="M6209">
        <v>5.2</v>
      </c>
      <c r="N6209">
        <v>22.1</v>
      </c>
      <c r="O6209">
        <v>0</v>
      </c>
      <c r="Q6209">
        <v>12.5</v>
      </c>
      <c r="R6209">
        <v>3.1</v>
      </c>
      <c r="S6209">
        <v>47.3</v>
      </c>
      <c r="T6209">
        <v>1.3</v>
      </c>
      <c r="U6209">
        <v>11.7</v>
      </c>
      <c r="V6209">
        <v>2</v>
      </c>
      <c r="W6209">
        <v>6</v>
      </c>
      <c r="X6209">
        <v>0</v>
      </c>
      <c r="Z6209">
        <v>5</v>
      </c>
      <c r="AA6209">
        <v>0</v>
      </c>
      <c r="AB6209">
        <v>8</v>
      </c>
      <c r="AC6209">
        <v>0</v>
      </c>
      <c r="AD6209">
        <v>5</v>
      </c>
      <c r="AE6209">
        <v>0</v>
      </c>
      <c r="AY6209" s="59"/>
    </row>
    <row r="6210" spans="1:51">
      <c r="A6210" s="19">
        <v>43859</v>
      </c>
      <c r="B6210" t="s">
        <v>17</v>
      </c>
      <c r="C6210" s="19">
        <v>43883</v>
      </c>
      <c r="D6210">
        <v>36</v>
      </c>
      <c r="E6210">
        <v>28.6</v>
      </c>
      <c r="F6210">
        <v>0</v>
      </c>
      <c r="H6210">
        <v>6.9</v>
      </c>
      <c r="I6210">
        <v>3.2</v>
      </c>
      <c r="J6210">
        <v>24.7</v>
      </c>
      <c r="K6210">
        <v>8.1999999999999993</v>
      </c>
      <c r="L6210">
        <v>14.8</v>
      </c>
      <c r="M6210">
        <v>5.6</v>
      </c>
      <c r="N6210">
        <v>49.8</v>
      </c>
      <c r="O6210">
        <v>0</v>
      </c>
      <c r="Q6210">
        <v>2.6</v>
      </c>
      <c r="R6210">
        <v>1.2</v>
      </c>
      <c r="S6210">
        <v>32.1</v>
      </c>
      <c r="T6210">
        <v>3.1</v>
      </c>
      <c r="U6210">
        <v>9.3000000000000007</v>
      </c>
      <c r="V6210">
        <v>1.9</v>
      </c>
      <c r="W6210">
        <v>17</v>
      </c>
      <c r="X6210">
        <v>0</v>
      </c>
      <c r="Z6210">
        <v>0</v>
      </c>
      <c r="AA6210">
        <v>0</v>
      </c>
      <c r="AB6210">
        <v>14</v>
      </c>
      <c r="AC6210">
        <v>0</v>
      </c>
      <c r="AD6210">
        <v>5</v>
      </c>
      <c r="AE6210">
        <v>0</v>
      </c>
      <c r="AY6210" s="59"/>
    </row>
    <row r="6211" spans="1:51">
      <c r="A6211" s="19">
        <v>43859</v>
      </c>
      <c r="B6211" t="s">
        <v>18</v>
      </c>
      <c r="C6211" s="19">
        <v>43890</v>
      </c>
      <c r="D6211">
        <v>54</v>
      </c>
      <c r="E6211">
        <v>41.1</v>
      </c>
      <c r="F6211">
        <v>0</v>
      </c>
      <c r="H6211">
        <v>5</v>
      </c>
      <c r="I6211">
        <v>2.8</v>
      </c>
      <c r="J6211">
        <v>17.7</v>
      </c>
      <c r="K6211">
        <v>9.3000000000000007</v>
      </c>
      <c r="L6211">
        <v>10.8</v>
      </c>
      <c r="M6211">
        <v>3.9</v>
      </c>
      <c r="N6211">
        <v>88.1</v>
      </c>
      <c r="O6211">
        <v>0</v>
      </c>
      <c r="Q6211">
        <v>0.7</v>
      </c>
      <c r="R6211">
        <v>0.5</v>
      </c>
      <c r="S6211">
        <v>6.5</v>
      </c>
      <c r="T6211">
        <v>1.7</v>
      </c>
      <c r="U6211">
        <v>2</v>
      </c>
      <c r="V6211">
        <v>0.6</v>
      </c>
      <c r="W6211">
        <v>36</v>
      </c>
      <c r="X6211">
        <v>0</v>
      </c>
      <c r="Z6211">
        <v>0</v>
      </c>
      <c r="AA6211">
        <v>0</v>
      </c>
      <c r="AB6211">
        <v>15</v>
      </c>
      <c r="AC6211">
        <v>1</v>
      </c>
      <c r="AD6211">
        <v>2</v>
      </c>
      <c r="AE6211">
        <v>0</v>
      </c>
      <c r="AY6211" s="59"/>
    </row>
    <row r="6212" spans="1:51">
      <c r="A6212" s="19">
        <v>43859</v>
      </c>
      <c r="B6212" t="s">
        <v>19</v>
      </c>
      <c r="C6212" s="19">
        <v>43893</v>
      </c>
      <c r="D6212">
        <v>52</v>
      </c>
      <c r="E6212">
        <v>38.799999999999997</v>
      </c>
      <c r="F6212">
        <v>11.6</v>
      </c>
      <c r="H6212">
        <v>5.0999999999999996</v>
      </c>
      <c r="I6212">
        <v>3.2</v>
      </c>
      <c r="J6212">
        <v>17.5</v>
      </c>
      <c r="K6212">
        <v>2.2999999999999998</v>
      </c>
      <c r="L6212">
        <v>12.5</v>
      </c>
      <c r="M6212">
        <v>3.9</v>
      </c>
      <c r="N6212">
        <v>82.2</v>
      </c>
      <c r="O6212">
        <v>2.9</v>
      </c>
      <c r="Q6212">
        <v>1.1000000000000001</v>
      </c>
      <c r="R6212">
        <v>0.7</v>
      </c>
      <c r="S6212">
        <v>7.9</v>
      </c>
      <c r="T6212">
        <v>0.6</v>
      </c>
      <c r="U6212">
        <v>3.9</v>
      </c>
      <c r="V6212">
        <v>0.7</v>
      </c>
      <c r="W6212">
        <v>31</v>
      </c>
      <c r="X6212">
        <v>3</v>
      </c>
      <c r="Z6212">
        <v>0</v>
      </c>
      <c r="AA6212">
        <v>0</v>
      </c>
      <c r="AB6212">
        <v>14</v>
      </c>
      <c r="AC6212">
        <v>0</v>
      </c>
      <c r="AD6212">
        <v>4</v>
      </c>
      <c r="AE6212">
        <v>0</v>
      </c>
      <c r="AY6212" s="59"/>
    </row>
    <row r="6213" spans="1:51">
      <c r="A6213" s="19">
        <v>43859</v>
      </c>
      <c r="B6213" t="s">
        <v>20</v>
      </c>
      <c r="C6213" s="19">
        <v>43893</v>
      </c>
      <c r="D6213">
        <v>6</v>
      </c>
      <c r="E6213">
        <v>30.1</v>
      </c>
      <c r="F6213">
        <v>8.4</v>
      </c>
      <c r="H6213">
        <v>7.8</v>
      </c>
      <c r="I6213">
        <v>3.6</v>
      </c>
      <c r="J6213">
        <v>22.9</v>
      </c>
      <c r="K6213">
        <v>2</v>
      </c>
      <c r="L6213">
        <v>15.8</v>
      </c>
      <c r="M6213">
        <v>4.4000000000000004</v>
      </c>
      <c r="N6213">
        <v>54.4</v>
      </c>
      <c r="O6213">
        <v>3.3</v>
      </c>
      <c r="Q6213">
        <v>3</v>
      </c>
      <c r="R6213">
        <v>1.5</v>
      </c>
      <c r="S6213">
        <v>25.3</v>
      </c>
      <c r="T6213">
        <v>1.1000000000000001</v>
      </c>
      <c r="U6213">
        <v>10.1</v>
      </c>
      <c r="V6213">
        <v>1.5</v>
      </c>
      <c r="W6213">
        <v>3</v>
      </c>
      <c r="X6213">
        <v>0</v>
      </c>
      <c r="Z6213">
        <v>0</v>
      </c>
      <c r="AA6213">
        <v>0</v>
      </c>
      <c r="AB6213">
        <v>2</v>
      </c>
      <c r="AC6213">
        <v>0</v>
      </c>
      <c r="AD6213">
        <v>1</v>
      </c>
      <c r="AE6213">
        <v>0</v>
      </c>
      <c r="AY6213" s="59"/>
    </row>
    <row r="6214" spans="1:51">
      <c r="A6214" s="19">
        <v>43859</v>
      </c>
      <c r="B6214" t="s">
        <v>21</v>
      </c>
      <c r="C6214" s="19">
        <v>43893</v>
      </c>
      <c r="D6214">
        <v>31</v>
      </c>
      <c r="E6214">
        <v>35.5</v>
      </c>
      <c r="F6214">
        <v>11.7</v>
      </c>
      <c r="H6214">
        <v>6.1</v>
      </c>
      <c r="I6214">
        <v>3.7</v>
      </c>
      <c r="J6214">
        <v>18.8</v>
      </c>
      <c r="K6214">
        <v>1.9</v>
      </c>
      <c r="L6214">
        <v>13.3</v>
      </c>
      <c r="M6214">
        <v>4</v>
      </c>
      <c r="N6214">
        <v>73</v>
      </c>
      <c r="O6214">
        <v>4.4000000000000004</v>
      </c>
      <c r="Q6214">
        <v>1.8</v>
      </c>
      <c r="R6214">
        <v>1</v>
      </c>
      <c r="S6214">
        <v>12.1</v>
      </c>
      <c r="T6214">
        <v>0.8</v>
      </c>
      <c r="U6214">
        <v>5.8</v>
      </c>
      <c r="V6214">
        <v>1.2</v>
      </c>
      <c r="W6214">
        <v>17</v>
      </c>
      <c r="X6214">
        <v>2</v>
      </c>
      <c r="Z6214">
        <v>0</v>
      </c>
      <c r="AA6214">
        <v>0</v>
      </c>
      <c r="AB6214">
        <v>9</v>
      </c>
      <c r="AC6214">
        <v>0</v>
      </c>
      <c r="AD6214">
        <v>3</v>
      </c>
      <c r="AE6214">
        <v>0</v>
      </c>
      <c r="AY6214" s="59"/>
    </row>
    <row r="6215" spans="1:51">
      <c r="A6215" s="19">
        <v>43859</v>
      </c>
      <c r="B6215" t="s">
        <v>22</v>
      </c>
      <c r="C6215" s="19">
        <v>43893</v>
      </c>
      <c r="D6215">
        <v>416</v>
      </c>
      <c r="E6215">
        <v>25.5</v>
      </c>
      <c r="F6215">
        <v>7.1</v>
      </c>
      <c r="H6215">
        <v>6.8</v>
      </c>
      <c r="I6215">
        <v>3.3</v>
      </c>
      <c r="J6215">
        <v>26.1</v>
      </c>
      <c r="K6215">
        <v>2.5</v>
      </c>
      <c r="L6215">
        <v>18.399999999999999</v>
      </c>
      <c r="M6215">
        <v>5.3</v>
      </c>
      <c r="N6215">
        <v>36.299999999999997</v>
      </c>
      <c r="O6215">
        <v>2.5</v>
      </c>
      <c r="Q6215">
        <v>2.7</v>
      </c>
      <c r="R6215">
        <v>1.4</v>
      </c>
      <c r="S6215">
        <v>38.1</v>
      </c>
      <c r="T6215">
        <v>1.1000000000000001</v>
      </c>
      <c r="U6215">
        <v>15.8</v>
      </c>
      <c r="V6215">
        <v>2</v>
      </c>
      <c r="W6215">
        <v>149</v>
      </c>
      <c r="X6215">
        <v>3</v>
      </c>
      <c r="Z6215">
        <v>2</v>
      </c>
      <c r="AA6215">
        <v>0</v>
      </c>
      <c r="AB6215">
        <v>153</v>
      </c>
      <c r="AC6215">
        <v>0</v>
      </c>
      <c r="AD6215">
        <v>108</v>
      </c>
      <c r="AE6215">
        <v>1</v>
      </c>
      <c r="AY6215" s="59"/>
    </row>
    <row r="6216" spans="1:51">
      <c r="A6216" s="19">
        <v>43859</v>
      </c>
      <c r="B6216" t="s">
        <v>23</v>
      </c>
      <c r="C6216" s="19">
        <v>43893</v>
      </c>
      <c r="D6216">
        <v>67</v>
      </c>
      <c r="E6216">
        <v>25.2</v>
      </c>
      <c r="F6216">
        <v>8</v>
      </c>
      <c r="H6216">
        <v>7.7</v>
      </c>
      <c r="I6216">
        <v>3.1</v>
      </c>
      <c r="J6216">
        <v>27.6</v>
      </c>
      <c r="K6216">
        <v>2.6</v>
      </c>
      <c r="L6216">
        <v>15.5</v>
      </c>
      <c r="M6216">
        <v>5.3</v>
      </c>
      <c r="N6216">
        <v>34.799999999999997</v>
      </c>
      <c r="O6216">
        <v>3.4</v>
      </c>
      <c r="Q6216">
        <v>3.3</v>
      </c>
      <c r="R6216">
        <v>1.4</v>
      </c>
      <c r="S6216">
        <v>43.8</v>
      </c>
      <c r="T6216">
        <v>1.1000000000000001</v>
      </c>
      <c r="U6216">
        <v>10.3</v>
      </c>
      <c r="V6216">
        <v>1.9</v>
      </c>
      <c r="W6216">
        <v>24</v>
      </c>
      <c r="X6216">
        <v>1</v>
      </c>
      <c r="Z6216">
        <v>1</v>
      </c>
      <c r="AA6216">
        <v>0</v>
      </c>
      <c r="AB6216">
        <v>26</v>
      </c>
      <c r="AC6216">
        <v>0</v>
      </c>
      <c r="AD6216">
        <v>15</v>
      </c>
      <c r="AE6216">
        <v>0</v>
      </c>
      <c r="AY6216" s="59"/>
    </row>
    <row r="6217" spans="1:51">
      <c r="A6217" s="19">
        <v>43859</v>
      </c>
      <c r="B6217" t="s">
        <v>24</v>
      </c>
      <c r="C6217" s="19">
        <v>43893</v>
      </c>
      <c r="D6217">
        <v>13</v>
      </c>
      <c r="E6217">
        <v>30.1</v>
      </c>
      <c r="F6217">
        <v>8.4</v>
      </c>
      <c r="H6217">
        <v>7.8</v>
      </c>
      <c r="I6217">
        <v>3.6</v>
      </c>
      <c r="J6217">
        <v>22.9</v>
      </c>
      <c r="K6217">
        <v>2</v>
      </c>
      <c r="L6217">
        <v>15.8</v>
      </c>
      <c r="M6217">
        <v>4.4000000000000004</v>
      </c>
      <c r="N6217">
        <v>53.8</v>
      </c>
      <c r="O6217">
        <v>3.4</v>
      </c>
      <c r="Q6217">
        <v>3.1</v>
      </c>
      <c r="R6217">
        <v>1.5</v>
      </c>
      <c r="S6217">
        <v>25.6</v>
      </c>
      <c r="T6217">
        <v>0.9</v>
      </c>
      <c r="U6217">
        <v>10.3</v>
      </c>
      <c r="V6217">
        <v>1.6</v>
      </c>
      <c r="W6217">
        <v>6</v>
      </c>
      <c r="X6217">
        <v>0</v>
      </c>
      <c r="Z6217">
        <v>0</v>
      </c>
      <c r="AA6217">
        <v>0</v>
      </c>
      <c r="AB6217">
        <v>4</v>
      </c>
      <c r="AC6217">
        <v>0</v>
      </c>
      <c r="AD6217">
        <v>3</v>
      </c>
      <c r="AE6217">
        <v>0</v>
      </c>
      <c r="AY6217" s="59"/>
    </row>
    <row r="6218" spans="1:51">
      <c r="A6218" s="19">
        <v>43859</v>
      </c>
      <c r="B6218" t="s">
        <v>25</v>
      </c>
      <c r="C6218" s="19">
        <v>43893</v>
      </c>
      <c r="D6218">
        <v>24</v>
      </c>
      <c r="E6218">
        <v>24.6</v>
      </c>
      <c r="F6218">
        <v>9.4</v>
      </c>
      <c r="H6218">
        <v>10.199999999999999</v>
      </c>
      <c r="I6218">
        <v>2.8</v>
      </c>
      <c r="J6218">
        <v>21.9</v>
      </c>
      <c r="K6218">
        <v>2.6</v>
      </c>
      <c r="L6218">
        <v>19.3</v>
      </c>
      <c r="M6218">
        <v>4.2</v>
      </c>
      <c r="N6218">
        <v>37.4</v>
      </c>
      <c r="O6218">
        <v>5</v>
      </c>
      <c r="Q6218">
        <v>5.6</v>
      </c>
      <c r="R6218">
        <v>1.6</v>
      </c>
      <c r="S6218">
        <v>27.1</v>
      </c>
      <c r="T6218">
        <v>1.6</v>
      </c>
      <c r="U6218">
        <v>19.8</v>
      </c>
      <c r="V6218">
        <v>2</v>
      </c>
      <c r="W6218">
        <v>8</v>
      </c>
      <c r="X6218">
        <v>1</v>
      </c>
      <c r="Z6218">
        <v>1</v>
      </c>
      <c r="AA6218">
        <v>0</v>
      </c>
      <c r="AB6218">
        <v>7</v>
      </c>
      <c r="AC6218">
        <v>0</v>
      </c>
      <c r="AD6218">
        <v>6</v>
      </c>
      <c r="AE6218">
        <v>0</v>
      </c>
      <c r="AY6218" s="59"/>
    </row>
    <row r="6219" spans="1:51">
      <c r="A6219" s="19">
        <v>43859</v>
      </c>
      <c r="B6219" t="s">
        <v>26</v>
      </c>
      <c r="C6219" s="19">
        <v>43893</v>
      </c>
      <c r="D6219">
        <v>91</v>
      </c>
      <c r="E6219">
        <v>23.3</v>
      </c>
      <c r="F6219">
        <v>8.8000000000000007</v>
      </c>
      <c r="H6219">
        <v>10.1</v>
      </c>
      <c r="I6219">
        <v>3.6</v>
      </c>
      <c r="J6219">
        <v>21.5</v>
      </c>
      <c r="K6219">
        <v>2.2999999999999998</v>
      </c>
      <c r="L6219">
        <v>21.3</v>
      </c>
      <c r="M6219">
        <v>4.0999999999999996</v>
      </c>
      <c r="N6219">
        <v>32.4</v>
      </c>
      <c r="O6219">
        <v>4.0999999999999996</v>
      </c>
      <c r="Q6219">
        <v>5.6</v>
      </c>
      <c r="R6219">
        <v>1.9</v>
      </c>
      <c r="S6219">
        <v>26.5</v>
      </c>
      <c r="T6219">
        <v>1.5</v>
      </c>
      <c r="U6219">
        <v>26.2</v>
      </c>
      <c r="V6219">
        <v>1.9</v>
      </c>
      <c r="W6219">
        <v>30</v>
      </c>
      <c r="X6219">
        <v>2</v>
      </c>
      <c r="Z6219">
        <v>3</v>
      </c>
      <c r="AA6219">
        <v>0</v>
      </c>
      <c r="AB6219">
        <v>28</v>
      </c>
      <c r="AC6219">
        <v>0</v>
      </c>
      <c r="AD6219">
        <v>28</v>
      </c>
      <c r="AE6219">
        <v>0</v>
      </c>
      <c r="AY6219" s="59"/>
    </row>
    <row r="6220" spans="1:51">
      <c r="A6220" s="19">
        <v>43859</v>
      </c>
      <c r="B6220" t="s">
        <v>27</v>
      </c>
      <c r="C6220" s="19">
        <v>43893</v>
      </c>
      <c r="D6220">
        <v>75</v>
      </c>
      <c r="E6220">
        <v>22.3</v>
      </c>
      <c r="F6220">
        <v>6.8</v>
      </c>
      <c r="H6220">
        <v>10.199999999999999</v>
      </c>
      <c r="I6220">
        <v>17.100000000000001</v>
      </c>
      <c r="J6220">
        <v>19.5</v>
      </c>
      <c r="K6220">
        <v>1.1000000000000001</v>
      </c>
      <c r="L6220">
        <v>14.4</v>
      </c>
      <c r="M6220">
        <v>3.6</v>
      </c>
      <c r="N6220">
        <v>33.200000000000003</v>
      </c>
      <c r="O6220">
        <v>3.4</v>
      </c>
      <c r="Q6220">
        <v>7</v>
      </c>
      <c r="R6220">
        <v>17.899999999999999</v>
      </c>
      <c r="S6220">
        <v>23.2</v>
      </c>
      <c r="T6220">
        <v>1.4</v>
      </c>
      <c r="U6220">
        <v>12</v>
      </c>
      <c r="V6220">
        <v>2.1</v>
      </c>
      <c r="W6220">
        <v>24</v>
      </c>
      <c r="X6220">
        <v>0</v>
      </c>
      <c r="Z6220">
        <v>2</v>
      </c>
      <c r="AA6220">
        <v>18</v>
      </c>
      <c r="AB6220">
        <v>21</v>
      </c>
      <c r="AC6220">
        <v>0</v>
      </c>
      <c r="AD6220">
        <v>10</v>
      </c>
      <c r="AE6220">
        <v>0</v>
      </c>
      <c r="AY6220" s="59"/>
    </row>
    <row r="6221" spans="1:51">
      <c r="A6221" s="19">
        <v>43859</v>
      </c>
      <c r="B6221" t="s">
        <v>28</v>
      </c>
      <c r="C6221" s="19">
        <v>43893</v>
      </c>
      <c r="D6221">
        <v>110</v>
      </c>
      <c r="E6221">
        <v>35.700000000000003</v>
      </c>
      <c r="F6221">
        <v>10.8</v>
      </c>
      <c r="H6221">
        <v>5.6</v>
      </c>
      <c r="I6221">
        <v>3.2</v>
      </c>
      <c r="J6221">
        <v>20.399999999999999</v>
      </c>
      <c r="K6221">
        <v>2.2999999999999998</v>
      </c>
      <c r="L6221">
        <v>12.9</v>
      </c>
      <c r="M6221">
        <v>4.3</v>
      </c>
      <c r="N6221">
        <v>72.8</v>
      </c>
      <c r="O6221">
        <v>3.5</v>
      </c>
      <c r="Q6221">
        <v>1.5</v>
      </c>
      <c r="R6221">
        <v>0.9</v>
      </c>
      <c r="S6221">
        <v>14.6</v>
      </c>
      <c r="T6221">
        <v>0.7</v>
      </c>
      <c r="U6221">
        <v>5</v>
      </c>
      <c r="V6221">
        <v>1.1000000000000001</v>
      </c>
      <c r="W6221">
        <v>62</v>
      </c>
      <c r="X6221">
        <v>4</v>
      </c>
      <c r="Z6221">
        <v>0</v>
      </c>
      <c r="AA6221">
        <v>0</v>
      </c>
      <c r="AB6221">
        <v>35</v>
      </c>
      <c r="AC6221">
        <v>0</v>
      </c>
      <c r="AD6221">
        <v>9</v>
      </c>
      <c r="AE6221">
        <v>0</v>
      </c>
      <c r="AY6221" s="59"/>
    </row>
    <row r="6222" spans="1:51">
      <c r="A6222" s="19">
        <v>43859</v>
      </c>
      <c r="B6222" t="s">
        <v>29</v>
      </c>
      <c r="C6222" s="19">
        <v>43893</v>
      </c>
      <c r="D6222">
        <v>37</v>
      </c>
      <c r="E6222">
        <v>27.3</v>
      </c>
      <c r="F6222">
        <v>11.8</v>
      </c>
      <c r="H6222">
        <v>6.1</v>
      </c>
      <c r="I6222">
        <v>3.9</v>
      </c>
      <c r="J6222">
        <v>25.9</v>
      </c>
      <c r="K6222">
        <v>3.6</v>
      </c>
      <c r="L6222">
        <v>12.5</v>
      </c>
      <c r="M6222">
        <v>3.9</v>
      </c>
      <c r="N6222">
        <v>43.4</v>
      </c>
      <c r="O6222">
        <v>6.1</v>
      </c>
      <c r="Q6222">
        <v>2.2000000000000002</v>
      </c>
      <c r="R6222">
        <v>1.6</v>
      </c>
      <c r="S6222">
        <v>36.799999999999997</v>
      </c>
      <c r="T6222">
        <v>1.6</v>
      </c>
      <c r="U6222">
        <v>6.6</v>
      </c>
      <c r="V6222">
        <v>1.8</v>
      </c>
      <c r="W6222">
        <v>16</v>
      </c>
      <c r="X6222">
        <v>2</v>
      </c>
      <c r="Z6222">
        <v>0</v>
      </c>
      <c r="AA6222">
        <v>0</v>
      </c>
      <c r="AB6222">
        <v>16</v>
      </c>
      <c r="AC6222">
        <v>0</v>
      </c>
      <c r="AD6222">
        <v>3</v>
      </c>
      <c r="AE6222">
        <v>0</v>
      </c>
      <c r="AY6222" s="59"/>
    </row>
    <row r="6223" spans="1:51">
      <c r="A6223" s="19">
        <v>43859</v>
      </c>
      <c r="B6223" t="s">
        <v>30</v>
      </c>
      <c r="C6223" s="19">
        <v>43893</v>
      </c>
      <c r="D6223">
        <v>64</v>
      </c>
      <c r="E6223">
        <v>35.4</v>
      </c>
      <c r="F6223">
        <v>11.6</v>
      </c>
      <c r="H6223">
        <v>6.4</v>
      </c>
      <c r="I6223">
        <v>3.6</v>
      </c>
      <c r="J6223">
        <v>18.899999999999999</v>
      </c>
      <c r="K6223">
        <v>1.9</v>
      </c>
      <c r="L6223">
        <v>13.2</v>
      </c>
      <c r="M6223">
        <v>4</v>
      </c>
      <c r="N6223">
        <v>74</v>
      </c>
      <c r="O6223">
        <v>4.0999999999999996</v>
      </c>
      <c r="Q6223">
        <v>1.7</v>
      </c>
      <c r="R6223">
        <v>1.1000000000000001</v>
      </c>
      <c r="S6223">
        <v>12.4</v>
      </c>
      <c r="T6223">
        <v>0.7</v>
      </c>
      <c r="U6223">
        <v>5.0999999999999996</v>
      </c>
      <c r="V6223">
        <v>1</v>
      </c>
      <c r="W6223">
        <v>36</v>
      </c>
      <c r="X6223">
        <v>3</v>
      </c>
      <c r="Z6223">
        <v>0</v>
      </c>
      <c r="AA6223">
        <v>0</v>
      </c>
      <c r="AB6223">
        <v>19</v>
      </c>
      <c r="AC6223">
        <v>0</v>
      </c>
      <c r="AD6223">
        <v>6</v>
      </c>
      <c r="AE6223">
        <v>0</v>
      </c>
      <c r="AY6223" s="59"/>
    </row>
    <row r="6224" spans="1:51">
      <c r="A6224" s="19">
        <v>43859</v>
      </c>
      <c r="B6224" t="s">
        <v>31</v>
      </c>
      <c r="C6224" s="19">
        <v>43893</v>
      </c>
      <c r="D6224">
        <v>228</v>
      </c>
      <c r="E6224">
        <v>29.9</v>
      </c>
      <c r="F6224">
        <v>9.8000000000000007</v>
      </c>
      <c r="H6224">
        <v>6.9</v>
      </c>
      <c r="I6224">
        <v>3.6</v>
      </c>
      <c r="J6224">
        <v>22.9</v>
      </c>
      <c r="K6224">
        <v>2</v>
      </c>
      <c r="L6224">
        <v>15.8</v>
      </c>
      <c r="M6224">
        <v>4.2</v>
      </c>
      <c r="N6224">
        <v>53.8</v>
      </c>
      <c r="O6224">
        <v>4.0999999999999996</v>
      </c>
      <c r="Q6224">
        <v>2.6</v>
      </c>
      <c r="R6224">
        <v>1.4</v>
      </c>
      <c r="S6224">
        <v>25.5</v>
      </c>
      <c r="T6224">
        <v>1</v>
      </c>
      <c r="U6224">
        <v>10.3</v>
      </c>
      <c r="V6224">
        <v>1.4</v>
      </c>
      <c r="W6224">
        <v>96</v>
      </c>
      <c r="X6224">
        <v>6</v>
      </c>
      <c r="Z6224">
        <v>1</v>
      </c>
      <c r="AA6224">
        <v>0</v>
      </c>
      <c r="AB6224">
        <v>74</v>
      </c>
      <c r="AC6224">
        <v>0</v>
      </c>
      <c r="AD6224">
        <v>51</v>
      </c>
      <c r="AE6224">
        <v>0</v>
      </c>
      <c r="AY6224" s="59"/>
    </row>
    <row r="6225" spans="1:51">
      <c r="A6225" s="19">
        <v>43859</v>
      </c>
      <c r="B6225" t="s">
        <v>32</v>
      </c>
      <c r="C6225" s="19">
        <v>43893</v>
      </c>
      <c r="D6225">
        <v>29</v>
      </c>
      <c r="E6225">
        <v>21.9</v>
      </c>
      <c r="F6225">
        <v>8</v>
      </c>
      <c r="H6225">
        <v>7.7</v>
      </c>
      <c r="I6225">
        <v>4.5999999999999996</v>
      </c>
      <c r="J6225">
        <v>28.8</v>
      </c>
      <c r="K6225">
        <v>2.1</v>
      </c>
      <c r="L6225">
        <v>16.399999999999999</v>
      </c>
      <c r="M6225">
        <v>5.6</v>
      </c>
      <c r="N6225">
        <v>25.5</v>
      </c>
      <c r="O6225">
        <v>3.2</v>
      </c>
      <c r="Q6225">
        <v>3.3</v>
      </c>
      <c r="R6225">
        <v>1.9</v>
      </c>
      <c r="S6225">
        <v>50.9</v>
      </c>
      <c r="T6225">
        <v>1.1000000000000001</v>
      </c>
      <c r="U6225">
        <v>12</v>
      </c>
      <c r="V6225">
        <v>2.2000000000000002</v>
      </c>
      <c r="W6225">
        <v>9</v>
      </c>
      <c r="X6225">
        <v>0</v>
      </c>
      <c r="Z6225">
        <v>0</v>
      </c>
      <c r="AA6225">
        <v>0</v>
      </c>
      <c r="AB6225">
        <v>12</v>
      </c>
      <c r="AC6225">
        <v>0</v>
      </c>
      <c r="AD6225">
        <v>7</v>
      </c>
      <c r="AE6225">
        <v>0</v>
      </c>
      <c r="AY6225" s="59"/>
    </row>
    <row r="6226" spans="1:51">
      <c r="A6226" s="19">
        <v>43859</v>
      </c>
      <c r="B6226" t="s">
        <v>33</v>
      </c>
      <c r="C6226" s="19">
        <v>43893</v>
      </c>
      <c r="D6226">
        <v>16</v>
      </c>
      <c r="E6226">
        <v>18.399999999999999</v>
      </c>
      <c r="F6226">
        <v>6.4</v>
      </c>
      <c r="H6226">
        <v>8.4</v>
      </c>
      <c r="I6226">
        <v>3.5</v>
      </c>
      <c r="J6226">
        <v>38.700000000000003</v>
      </c>
      <c r="K6226">
        <v>2</v>
      </c>
      <c r="L6226">
        <v>14.3</v>
      </c>
      <c r="M6226">
        <v>3.3</v>
      </c>
      <c r="N6226">
        <v>8.9</v>
      </c>
      <c r="O6226">
        <v>1.4</v>
      </c>
      <c r="Q6226">
        <v>2</v>
      </c>
      <c r="R6226">
        <v>0.6</v>
      </c>
      <c r="S6226">
        <v>81.400000000000006</v>
      </c>
      <c r="T6226">
        <v>0.4</v>
      </c>
      <c r="U6226">
        <v>4.5999999999999996</v>
      </c>
      <c r="V6226">
        <v>0.6</v>
      </c>
      <c r="W6226">
        <v>5</v>
      </c>
      <c r="X6226">
        <v>0</v>
      </c>
      <c r="Z6226">
        <v>0</v>
      </c>
      <c r="AA6226">
        <v>0</v>
      </c>
      <c r="AB6226">
        <v>9</v>
      </c>
      <c r="AC6226">
        <v>0</v>
      </c>
      <c r="AD6226">
        <v>2</v>
      </c>
      <c r="AE6226">
        <v>0</v>
      </c>
      <c r="AY6226" s="59"/>
    </row>
    <row r="6227" spans="1:51">
      <c r="A6227" s="19">
        <v>43859</v>
      </c>
      <c r="B6227" t="s">
        <v>34</v>
      </c>
      <c r="C6227" s="19">
        <v>43893</v>
      </c>
      <c r="D6227">
        <v>99</v>
      </c>
      <c r="E6227">
        <v>31.2</v>
      </c>
      <c r="F6227">
        <v>10.5</v>
      </c>
      <c r="H6227">
        <v>6.3</v>
      </c>
      <c r="I6227">
        <v>4.9000000000000004</v>
      </c>
      <c r="J6227">
        <v>22.1</v>
      </c>
      <c r="K6227">
        <v>1.7</v>
      </c>
      <c r="L6227">
        <v>14</v>
      </c>
      <c r="M6227">
        <v>4.4000000000000004</v>
      </c>
      <c r="N6227">
        <v>58.8</v>
      </c>
      <c r="O6227">
        <v>4.5</v>
      </c>
      <c r="Q6227">
        <v>2.4</v>
      </c>
      <c r="R6227">
        <v>1.6</v>
      </c>
      <c r="S6227">
        <v>22.7</v>
      </c>
      <c r="T6227">
        <v>0.7</v>
      </c>
      <c r="U6227">
        <v>7.7</v>
      </c>
      <c r="V6227">
        <v>1.6</v>
      </c>
      <c r="W6227">
        <v>50</v>
      </c>
      <c r="X6227">
        <v>3</v>
      </c>
      <c r="Z6227">
        <v>0</v>
      </c>
      <c r="AA6227">
        <v>0</v>
      </c>
      <c r="AB6227">
        <v>35</v>
      </c>
      <c r="AC6227">
        <v>0</v>
      </c>
      <c r="AD6227">
        <v>11</v>
      </c>
      <c r="AE6227">
        <v>0</v>
      </c>
      <c r="AY6227" s="59"/>
    </row>
    <row r="6228" spans="1:51">
      <c r="A6228" s="19">
        <v>43859</v>
      </c>
      <c r="B6228" t="s">
        <v>35</v>
      </c>
      <c r="C6228" s="19">
        <v>43900</v>
      </c>
      <c r="D6228">
        <v>20</v>
      </c>
      <c r="E6228">
        <v>25.9</v>
      </c>
      <c r="F6228">
        <v>8.3000000000000007</v>
      </c>
      <c r="H6228">
        <v>7.8</v>
      </c>
      <c r="I6228">
        <v>2.9</v>
      </c>
      <c r="J6228">
        <v>30.6</v>
      </c>
      <c r="K6228">
        <v>2.1</v>
      </c>
      <c r="L6228">
        <v>12.2</v>
      </c>
      <c r="M6228">
        <v>5.2</v>
      </c>
      <c r="N6228">
        <v>33.299999999999997</v>
      </c>
      <c r="O6228">
        <v>3.1</v>
      </c>
      <c r="Q6228">
        <v>2.9</v>
      </c>
      <c r="R6228">
        <v>1.2</v>
      </c>
      <c r="S6228">
        <v>51.3</v>
      </c>
      <c r="T6228">
        <v>1.1000000000000001</v>
      </c>
      <c r="U6228">
        <v>5.4</v>
      </c>
      <c r="V6228">
        <v>1.8</v>
      </c>
      <c r="W6228">
        <v>9</v>
      </c>
      <c r="X6228">
        <v>0</v>
      </c>
      <c r="Z6228">
        <v>0</v>
      </c>
      <c r="AA6228">
        <v>0</v>
      </c>
      <c r="AB6228">
        <v>10</v>
      </c>
      <c r="AC6228">
        <v>0</v>
      </c>
      <c r="AD6228">
        <v>1</v>
      </c>
      <c r="AE6228">
        <v>0</v>
      </c>
      <c r="AY6228" s="59"/>
    </row>
    <row r="6229" spans="1:51">
      <c r="A6229" s="19">
        <v>43859</v>
      </c>
      <c r="B6229" t="s">
        <v>36</v>
      </c>
      <c r="C6229" s="19">
        <v>43900</v>
      </c>
      <c r="D6229">
        <v>125</v>
      </c>
      <c r="E6229">
        <v>30.1</v>
      </c>
      <c r="F6229">
        <v>9</v>
      </c>
      <c r="H6229">
        <v>8.9</v>
      </c>
      <c r="I6229">
        <v>3.9</v>
      </c>
      <c r="J6229">
        <v>23.5</v>
      </c>
      <c r="K6229">
        <v>1.2</v>
      </c>
      <c r="L6229">
        <v>14.5</v>
      </c>
      <c r="M6229">
        <v>3.9</v>
      </c>
      <c r="N6229">
        <v>52.8</v>
      </c>
      <c r="O6229">
        <v>3.6</v>
      </c>
      <c r="Q6229">
        <v>3.7</v>
      </c>
      <c r="R6229">
        <v>1.8</v>
      </c>
      <c r="S6229">
        <v>26.9</v>
      </c>
      <c r="T6229">
        <v>0.8</v>
      </c>
      <c r="U6229">
        <v>8.8000000000000007</v>
      </c>
      <c r="V6229">
        <v>1.6</v>
      </c>
      <c r="W6229">
        <v>58</v>
      </c>
      <c r="X6229">
        <v>2</v>
      </c>
      <c r="Z6229">
        <v>2</v>
      </c>
      <c r="AA6229">
        <v>0</v>
      </c>
      <c r="AB6229">
        <v>46</v>
      </c>
      <c r="AC6229">
        <v>0</v>
      </c>
      <c r="AD6229">
        <v>17</v>
      </c>
      <c r="AE6229">
        <v>0</v>
      </c>
      <c r="AY6229" s="59"/>
    </row>
    <row r="6230" spans="1:51">
      <c r="A6230" s="19">
        <v>43859</v>
      </c>
      <c r="B6230" t="s">
        <v>37</v>
      </c>
      <c r="C6230" s="19">
        <v>43900</v>
      </c>
      <c r="D6230">
        <v>36</v>
      </c>
      <c r="E6230">
        <v>41.2</v>
      </c>
      <c r="F6230">
        <v>11.6</v>
      </c>
      <c r="H6230">
        <v>4.4000000000000004</v>
      </c>
      <c r="I6230">
        <v>3</v>
      </c>
      <c r="J6230">
        <v>16.8</v>
      </c>
      <c r="K6230">
        <v>2.5</v>
      </c>
      <c r="L6230">
        <v>11.6</v>
      </c>
      <c r="M6230">
        <v>3.8</v>
      </c>
      <c r="N6230">
        <v>85.8</v>
      </c>
      <c r="O6230">
        <v>2.8</v>
      </c>
      <c r="Q6230">
        <v>0.8</v>
      </c>
      <c r="R6230">
        <v>0.6</v>
      </c>
      <c r="S6230">
        <v>6.3</v>
      </c>
      <c r="T6230">
        <v>0.5</v>
      </c>
      <c r="U6230">
        <v>2.6</v>
      </c>
      <c r="V6230">
        <v>0.6</v>
      </c>
      <c r="W6230">
        <v>23</v>
      </c>
      <c r="X6230">
        <v>2</v>
      </c>
      <c r="Z6230">
        <v>0</v>
      </c>
      <c r="AA6230">
        <v>0</v>
      </c>
      <c r="AB6230">
        <v>9</v>
      </c>
      <c r="AC6230">
        <v>0</v>
      </c>
      <c r="AD6230">
        <v>2</v>
      </c>
      <c r="AE6230">
        <v>0</v>
      </c>
      <c r="AY6230" s="59"/>
    </row>
    <row r="6231" spans="1:51">
      <c r="A6231" s="19">
        <v>43859</v>
      </c>
      <c r="B6231" t="s">
        <v>38</v>
      </c>
      <c r="C6231" s="19">
        <v>43900</v>
      </c>
      <c r="D6231">
        <v>68</v>
      </c>
      <c r="E6231">
        <v>34.700000000000003</v>
      </c>
      <c r="F6231">
        <v>15.1</v>
      </c>
      <c r="H6231">
        <v>6.7</v>
      </c>
      <c r="I6231">
        <v>4.8</v>
      </c>
      <c r="J6231">
        <v>16.2</v>
      </c>
      <c r="K6231">
        <v>1.6</v>
      </c>
      <c r="L6231">
        <v>12.4</v>
      </c>
      <c r="M6231">
        <v>3.5</v>
      </c>
      <c r="N6231">
        <v>70.900000000000006</v>
      </c>
      <c r="O6231">
        <v>8.4</v>
      </c>
      <c r="Q6231">
        <v>2.1</v>
      </c>
      <c r="R6231">
        <v>1.6</v>
      </c>
      <c r="S6231">
        <v>9.4</v>
      </c>
      <c r="T6231">
        <v>0.8</v>
      </c>
      <c r="U6231">
        <v>5.5</v>
      </c>
      <c r="V6231">
        <v>1.2</v>
      </c>
      <c r="W6231">
        <v>33</v>
      </c>
      <c r="X6231">
        <v>14</v>
      </c>
      <c r="Z6231">
        <v>0</v>
      </c>
      <c r="AA6231">
        <v>0</v>
      </c>
      <c r="AB6231">
        <v>15</v>
      </c>
      <c r="AC6231">
        <v>0</v>
      </c>
      <c r="AD6231">
        <v>5</v>
      </c>
      <c r="AE6231">
        <v>0</v>
      </c>
      <c r="AY6231" s="59"/>
    </row>
    <row r="6232" spans="1:51">
      <c r="A6232" s="19">
        <v>43859</v>
      </c>
      <c r="B6232" t="s">
        <v>39</v>
      </c>
      <c r="C6232" s="19">
        <v>43900</v>
      </c>
      <c r="D6232">
        <v>14</v>
      </c>
      <c r="E6232">
        <v>25.4</v>
      </c>
      <c r="F6232">
        <v>6.1</v>
      </c>
      <c r="H6232">
        <v>11.8</v>
      </c>
      <c r="I6232">
        <v>5.4</v>
      </c>
      <c r="J6232">
        <v>26</v>
      </c>
      <c r="K6232">
        <v>1.5</v>
      </c>
      <c r="L6232">
        <v>15</v>
      </c>
      <c r="M6232">
        <v>4</v>
      </c>
      <c r="N6232">
        <v>36.6</v>
      </c>
      <c r="O6232">
        <v>2.5</v>
      </c>
      <c r="Q6232">
        <v>6.8</v>
      </c>
      <c r="R6232">
        <v>2.2999999999999998</v>
      </c>
      <c r="S6232">
        <v>38.200000000000003</v>
      </c>
      <c r="T6232">
        <v>1</v>
      </c>
      <c r="U6232">
        <v>10.7</v>
      </c>
      <c r="V6232">
        <v>1.9</v>
      </c>
      <c r="W6232">
        <v>5</v>
      </c>
      <c r="X6232">
        <v>0</v>
      </c>
      <c r="Z6232">
        <v>1</v>
      </c>
      <c r="AA6232">
        <v>0</v>
      </c>
      <c r="AB6232">
        <v>6</v>
      </c>
      <c r="AC6232">
        <v>0</v>
      </c>
      <c r="AD6232">
        <v>2</v>
      </c>
      <c r="AE6232">
        <v>0</v>
      </c>
      <c r="AY6232" s="59"/>
    </row>
    <row r="6233" spans="1:51">
      <c r="A6233" s="19">
        <v>43859</v>
      </c>
      <c r="B6233" t="s">
        <v>40</v>
      </c>
      <c r="C6233" s="19">
        <v>43900</v>
      </c>
      <c r="D6233">
        <v>89</v>
      </c>
      <c r="E6233">
        <v>23.4</v>
      </c>
      <c r="F6233">
        <v>8.1999999999999993</v>
      </c>
      <c r="H6233">
        <v>8.1999999999999993</v>
      </c>
      <c r="I6233">
        <v>4</v>
      </c>
      <c r="J6233">
        <v>25.9</v>
      </c>
      <c r="K6233">
        <v>2.6</v>
      </c>
      <c r="L6233">
        <v>17.100000000000001</v>
      </c>
      <c r="M6233">
        <v>5.6</v>
      </c>
      <c r="N6233">
        <v>31.4</v>
      </c>
      <c r="O6233">
        <v>3.9</v>
      </c>
      <c r="Q6233">
        <v>3.9</v>
      </c>
      <c r="R6233">
        <v>1.9</v>
      </c>
      <c r="S6233">
        <v>39.799999999999997</v>
      </c>
      <c r="T6233">
        <v>1.6</v>
      </c>
      <c r="U6233">
        <v>14.9</v>
      </c>
      <c r="V6233">
        <v>2.6</v>
      </c>
      <c r="W6233">
        <v>31</v>
      </c>
      <c r="X6233">
        <v>1</v>
      </c>
      <c r="Z6233">
        <v>1</v>
      </c>
      <c r="AA6233">
        <v>0</v>
      </c>
      <c r="AB6233">
        <v>34</v>
      </c>
      <c r="AC6233">
        <v>0</v>
      </c>
      <c r="AD6233">
        <v>22</v>
      </c>
      <c r="AE6233">
        <v>0</v>
      </c>
      <c r="AY6233" s="59"/>
    </row>
    <row r="6234" spans="1:51">
      <c r="A6234" s="19">
        <v>43859</v>
      </c>
      <c r="B6234" t="s">
        <v>41</v>
      </c>
      <c r="C6234" s="19">
        <v>43904</v>
      </c>
      <c r="D6234">
        <v>6</v>
      </c>
      <c r="E6234">
        <v>30.1</v>
      </c>
      <c r="F6234">
        <v>8.4</v>
      </c>
      <c r="H6234">
        <v>7.8</v>
      </c>
      <c r="I6234">
        <v>3.6</v>
      </c>
      <c r="J6234">
        <v>22.9</v>
      </c>
      <c r="K6234">
        <v>2</v>
      </c>
      <c r="L6234">
        <v>15.8</v>
      </c>
      <c r="M6234">
        <v>4.4000000000000004</v>
      </c>
      <c r="N6234">
        <v>52.7</v>
      </c>
      <c r="O6234">
        <v>3.7</v>
      </c>
      <c r="Q6234">
        <v>3.2</v>
      </c>
      <c r="R6234">
        <v>1.7</v>
      </c>
      <c r="S6234">
        <v>25.2</v>
      </c>
      <c r="T6234">
        <v>1.2</v>
      </c>
      <c r="U6234">
        <v>10.7</v>
      </c>
      <c r="V6234">
        <v>1.6</v>
      </c>
      <c r="W6234">
        <v>3</v>
      </c>
      <c r="X6234">
        <v>0</v>
      </c>
      <c r="Z6234">
        <v>0</v>
      </c>
      <c r="AA6234">
        <v>0</v>
      </c>
      <c r="AB6234">
        <v>2</v>
      </c>
      <c r="AC6234">
        <v>0</v>
      </c>
      <c r="AD6234">
        <v>1</v>
      </c>
      <c r="AE6234">
        <v>0</v>
      </c>
      <c r="AY6234" s="59"/>
    </row>
    <row r="6235" spans="1:51">
      <c r="A6235" s="19">
        <v>43859</v>
      </c>
      <c r="B6235" t="s">
        <v>43</v>
      </c>
      <c r="C6235" s="19">
        <v>43907</v>
      </c>
      <c r="D6235">
        <v>67</v>
      </c>
      <c r="E6235">
        <v>32.5</v>
      </c>
      <c r="F6235">
        <v>7.9</v>
      </c>
      <c r="H6235">
        <v>8.1</v>
      </c>
      <c r="I6235">
        <v>2.9</v>
      </c>
      <c r="J6235">
        <v>22.2</v>
      </c>
      <c r="K6235">
        <v>2.2000000000000002</v>
      </c>
      <c r="L6235">
        <v>14.1</v>
      </c>
      <c r="M6235">
        <v>5.0999999999999996</v>
      </c>
      <c r="N6235">
        <v>60.3</v>
      </c>
      <c r="O6235">
        <v>3.2</v>
      </c>
      <c r="Q6235">
        <v>3</v>
      </c>
      <c r="R6235">
        <v>1.3</v>
      </c>
      <c r="S6235">
        <v>21.7</v>
      </c>
      <c r="T6235">
        <v>1</v>
      </c>
      <c r="U6235">
        <v>7.8</v>
      </c>
      <c r="V6235">
        <v>1.7</v>
      </c>
      <c r="W6235">
        <v>34</v>
      </c>
      <c r="X6235">
        <v>1</v>
      </c>
      <c r="Z6235">
        <v>1</v>
      </c>
      <c r="AA6235">
        <v>0</v>
      </c>
      <c r="AB6235">
        <v>23</v>
      </c>
      <c r="AC6235">
        <v>0</v>
      </c>
      <c r="AD6235">
        <v>8</v>
      </c>
      <c r="AE6235">
        <v>0</v>
      </c>
      <c r="AY6235" s="59"/>
    </row>
    <row r="6236" spans="1:51">
      <c r="A6236" s="19">
        <v>43859</v>
      </c>
      <c r="B6236" t="s">
        <v>44</v>
      </c>
      <c r="C6236" s="19">
        <v>43907</v>
      </c>
      <c r="D6236">
        <v>219</v>
      </c>
      <c r="E6236">
        <v>37.200000000000003</v>
      </c>
      <c r="F6236">
        <v>13.9</v>
      </c>
      <c r="H6236">
        <v>5.6</v>
      </c>
      <c r="I6236">
        <v>4.5</v>
      </c>
      <c r="J6236">
        <v>15.5</v>
      </c>
      <c r="K6236">
        <v>1.9</v>
      </c>
      <c r="L6236">
        <v>12.9</v>
      </c>
      <c r="M6236">
        <v>3.6</v>
      </c>
      <c r="N6236">
        <v>76.400000000000006</v>
      </c>
      <c r="O6236">
        <v>5.9</v>
      </c>
      <c r="Q6236">
        <v>1.7</v>
      </c>
      <c r="R6236">
        <v>1.6</v>
      </c>
      <c r="S6236">
        <v>7.6</v>
      </c>
      <c r="T6236">
        <v>0.9</v>
      </c>
      <c r="U6236">
        <v>5</v>
      </c>
      <c r="V6236">
        <v>1.1000000000000001</v>
      </c>
      <c r="W6236">
        <v>124</v>
      </c>
      <c r="X6236">
        <v>24</v>
      </c>
      <c r="Z6236">
        <v>1</v>
      </c>
      <c r="AA6236">
        <v>0</v>
      </c>
      <c r="AB6236">
        <v>52</v>
      </c>
      <c r="AC6236">
        <v>0</v>
      </c>
      <c r="AD6236">
        <v>18</v>
      </c>
      <c r="AE6236">
        <v>0</v>
      </c>
      <c r="AY6236" s="59"/>
    </row>
    <row r="6237" spans="1:51">
      <c r="A6237" s="19">
        <v>43859</v>
      </c>
      <c r="B6237" t="s">
        <v>45</v>
      </c>
      <c r="C6237" s="19">
        <v>43907</v>
      </c>
      <c r="D6237">
        <v>155</v>
      </c>
      <c r="E6237">
        <v>29.2</v>
      </c>
      <c r="F6237">
        <v>8.6</v>
      </c>
      <c r="H6237">
        <v>11</v>
      </c>
      <c r="I6237">
        <v>4.8</v>
      </c>
      <c r="J6237">
        <v>21.6</v>
      </c>
      <c r="K6237">
        <v>1.4</v>
      </c>
      <c r="L6237">
        <v>14.7</v>
      </c>
      <c r="M6237">
        <v>3.8</v>
      </c>
      <c r="N6237">
        <v>51.3</v>
      </c>
      <c r="O6237">
        <v>4.0999999999999996</v>
      </c>
      <c r="Q6237">
        <v>6.1</v>
      </c>
      <c r="R6237">
        <v>2.2000000000000002</v>
      </c>
      <c r="S6237">
        <v>23.3</v>
      </c>
      <c r="T6237">
        <v>1.1000000000000001</v>
      </c>
      <c r="U6237">
        <v>9.9</v>
      </c>
      <c r="V6237">
        <v>2</v>
      </c>
      <c r="W6237">
        <v>72</v>
      </c>
      <c r="X6237">
        <v>2</v>
      </c>
      <c r="Z6237">
        <v>7</v>
      </c>
      <c r="AA6237">
        <v>0</v>
      </c>
      <c r="AB6237">
        <v>53</v>
      </c>
      <c r="AC6237">
        <v>0</v>
      </c>
      <c r="AD6237">
        <v>21</v>
      </c>
      <c r="AE6237">
        <v>0</v>
      </c>
      <c r="AY6237" s="59"/>
    </row>
    <row r="6238" spans="1:51">
      <c r="A6238" s="19">
        <v>43859</v>
      </c>
      <c r="B6238" t="s">
        <v>42</v>
      </c>
      <c r="C6238" s="19">
        <v>43907</v>
      </c>
      <c r="D6238">
        <v>136</v>
      </c>
      <c r="E6238">
        <v>30.6</v>
      </c>
      <c r="F6238">
        <v>9.1999999999999993</v>
      </c>
      <c r="H6238">
        <v>9.3000000000000007</v>
      </c>
      <c r="I6238">
        <v>4.0999999999999996</v>
      </c>
      <c r="J6238">
        <v>22.4</v>
      </c>
      <c r="K6238">
        <v>1.4</v>
      </c>
      <c r="L6238">
        <v>13.9</v>
      </c>
      <c r="M6238">
        <v>4</v>
      </c>
      <c r="N6238">
        <v>54.8</v>
      </c>
      <c r="O6238">
        <v>4.0999999999999996</v>
      </c>
      <c r="Q6238">
        <v>4.3</v>
      </c>
      <c r="R6238">
        <v>1.9</v>
      </c>
      <c r="S6238">
        <v>24</v>
      </c>
      <c r="T6238">
        <v>1.1000000000000001</v>
      </c>
      <c r="U6238">
        <v>8.3000000000000007</v>
      </c>
      <c r="V6238">
        <v>1.6</v>
      </c>
      <c r="W6238">
        <v>66</v>
      </c>
      <c r="X6238">
        <v>3</v>
      </c>
      <c r="Z6238">
        <v>3</v>
      </c>
      <c r="AA6238">
        <v>0</v>
      </c>
      <c r="AB6238">
        <v>49</v>
      </c>
      <c r="AC6238">
        <v>0</v>
      </c>
      <c r="AD6238">
        <v>15</v>
      </c>
      <c r="AE6238">
        <v>0</v>
      </c>
      <c r="AY6238" s="59"/>
    </row>
    <row r="6239" spans="1:51">
      <c r="A6239" s="19">
        <v>43859</v>
      </c>
      <c r="B6239" t="s">
        <v>46</v>
      </c>
      <c r="C6239" s="19">
        <v>43914</v>
      </c>
      <c r="D6239">
        <v>105</v>
      </c>
      <c r="E6239">
        <v>38.1</v>
      </c>
      <c r="F6239">
        <v>11.8</v>
      </c>
      <c r="H6239">
        <v>5.5</v>
      </c>
      <c r="I6239">
        <v>3.1</v>
      </c>
      <c r="J6239">
        <v>18.100000000000001</v>
      </c>
      <c r="K6239">
        <v>2.1</v>
      </c>
      <c r="L6239">
        <v>12.2</v>
      </c>
      <c r="M6239">
        <v>4</v>
      </c>
      <c r="N6239">
        <v>76.5</v>
      </c>
      <c r="O6239">
        <v>4.3</v>
      </c>
      <c r="Q6239">
        <v>1.5</v>
      </c>
      <c r="R6239">
        <v>1</v>
      </c>
      <c r="S6239">
        <v>10.199999999999999</v>
      </c>
      <c r="T6239">
        <v>0.9</v>
      </c>
      <c r="U6239">
        <v>4.4000000000000004</v>
      </c>
      <c r="V6239">
        <v>1.1000000000000001</v>
      </c>
      <c r="W6239">
        <v>62</v>
      </c>
      <c r="X6239">
        <v>6</v>
      </c>
      <c r="Z6239">
        <v>0</v>
      </c>
      <c r="AA6239">
        <v>0</v>
      </c>
      <c r="AB6239">
        <v>30</v>
      </c>
      <c r="AC6239">
        <v>0</v>
      </c>
      <c r="AD6239">
        <v>7</v>
      </c>
      <c r="AE6239">
        <v>0</v>
      </c>
      <c r="AY6239" s="59"/>
    </row>
    <row r="6240" spans="1:51">
      <c r="A6240" s="19">
        <v>43859</v>
      </c>
      <c r="B6240" t="s">
        <v>47</v>
      </c>
      <c r="C6240" s="19">
        <v>43919</v>
      </c>
      <c r="D6240">
        <v>51</v>
      </c>
      <c r="E6240">
        <v>30.1</v>
      </c>
      <c r="F6240">
        <v>8.4</v>
      </c>
      <c r="H6240">
        <v>7.8</v>
      </c>
      <c r="I6240">
        <v>3.6</v>
      </c>
      <c r="J6240">
        <v>22.9</v>
      </c>
      <c r="K6240">
        <v>2</v>
      </c>
      <c r="L6240">
        <v>15.8</v>
      </c>
      <c r="M6240">
        <v>4.4000000000000004</v>
      </c>
      <c r="N6240">
        <v>50.8</v>
      </c>
      <c r="O6240">
        <v>3.9</v>
      </c>
      <c r="Q6240">
        <v>3.6</v>
      </c>
      <c r="R6240">
        <v>1.8</v>
      </c>
      <c r="S6240">
        <v>24.8</v>
      </c>
      <c r="T6240">
        <v>1.6</v>
      </c>
      <c r="U6240">
        <v>11.4</v>
      </c>
      <c r="V6240">
        <v>2.1</v>
      </c>
      <c r="W6240">
        <v>21</v>
      </c>
      <c r="X6240">
        <v>1</v>
      </c>
      <c r="Z6240">
        <v>1</v>
      </c>
      <c r="AA6240">
        <v>0</v>
      </c>
      <c r="AB6240">
        <v>16</v>
      </c>
      <c r="AC6240">
        <v>0</v>
      </c>
      <c r="AD6240">
        <v>11</v>
      </c>
      <c r="AE6240">
        <v>0</v>
      </c>
      <c r="AY6240" s="59"/>
    </row>
    <row r="6241" spans="1:51">
      <c r="A6241" s="19">
        <v>43859</v>
      </c>
      <c r="B6241" t="s">
        <v>48</v>
      </c>
      <c r="C6241" s="19">
        <v>43925</v>
      </c>
      <c r="D6241">
        <v>15</v>
      </c>
      <c r="E6241">
        <v>31.6</v>
      </c>
      <c r="F6241">
        <v>7.5</v>
      </c>
      <c r="H6241">
        <v>7.4</v>
      </c>
      <c r="I6241">
        <v>3</v>
      </c>
      <c r="J6241">
        <v>23.1</v>
      </c>
      <c r="K6241">
        <v>2.6</v>
      </c>
      <c r="L6241">
        <v>15.1</v>
      </c>
      <c r="M6241">
        <v>4.7</v>
      </c>
      <c r="N6241">
        <v>53.7</v>
      </c>
      <c r="O6241">
        <v>3.4</v>
      </c>
      <c r="Q6241">
        <v>3.4</v>
      </c>
      <c r="R6241">
        <v>1.8</v>
      </c>
      <c r="S6241">
        <v>24.2</v>
      </c>
      <c r="T6241">
        <v>1.4</v>
      </c>
      <c r="U6241">
        <v>10</v>
      </c>
      <c r="V6241">
        <v>2.1</v>
      </c>
      <c r="W6241">
        <v>7</v>
      </c>
      <c r="X6241">
        <v>0</v>
      </c>
      <c r="Z6241">
        <v>0</v>
      </c>
      <c r="AA6241">
        <v>0</v>
      </c>
      <c r="AB6241">
        <v>5</v>
      </c>
      <c r="AC6241">
        <v>0</v>
      </c>
      <c r="AD6241">
        <v>3</v>
      </c>
      <c r="AE6241">
        <v>0</v>
      </c>
      <c r="AY6241" s="59"/>
    </row>
    <row r="6242" spans="1:51">
      <c r="A6242" s="19">
        <v>43859</v>
      </c>
      <c r="B6242" t="s">
        <v>49</v>
      </c>
      <c r="C6242" s="19">
        <v>43925</v>
      </c>
      <c r="D6242">
        <v>24</v>
      </c>
      <c r="E6242">
        <v>25.2</v>
      </c>
      <c r="F6242">
        <v>8.3000000000000007</v>
      </c>
      <c r="H6242">
        <v>6.9</v>
      </c>
      <c r="I6242">
        <v>3.1</v>
      </c>
      <c r="J6242">
        <v>26</v>
      </c>
      <c r="K6242">
        <v>3</v>
      </c>
      <c r="L6242">
        <v>16.600000000000001</v>
      </c>
      <c r="M6242">
        <v>6</v>
      </c>
      <c r="N6242">
        <v>34.700000000000003</v>
      </c>
      <c r="O6242">
        <v>4.4000000000000004</v>
      </c>
      <c r="Q6242">
        <v>3.7</v>
      </c>
      <c r="R6242">
        <v>2.1</v>
      </c>
      <c r="S6242">
        <v>36.700000000000003</v>
      </c>
      <c r="T6242">
        <v>2</v>
      </c>
      <c r="U6242">
        <v>13.3</v>
      </c>
      <c r="V6242">
        <v>3.2</v>
      </c>
      <c r="W6242">
        <v>9</v>
      </c>
      <c r="X6242">
        <v>0</v>
      </c>
      <c r="Z6242">
        <v>0</v>
      </c>
      <c r="AA6242">
        <v>0</v>
      </c>
      <c r="AB6242">
        <v>9</v>
      </c>
      <c r="AC6242">
        <v>0</v>
      </c>
      <c r="AD6242">
        <v>6</v>
      </c>
      <c r="AE6242">
        <v>0</v>
      </c>
      <c r="AY6242" s="59"/>
    </row>
    <row r="6243" spans="1:51">
      <c r="A6243" s="19">
        <v>43859</v>
      </c>
      <c r="B6243" t="s">
        <v>50</v>
      </c>
      <c r="C6243" s="19">
        <v>43925</v>
      </c>
      <c r="D6243">
        <v>54</v>
      </c>
      <c r="E6243">
        <v>40.9</v>
      </c>
      <c r="F6243">
        <v>9.6</v>
      </c>
      <c r="H6243">
        <v>4.7</v>
      </c>
      <c r="I6243">
        <v>3.2</v>
      </c>
      <c r="J6243">
        <v>17.899999999999999</v>
      </c>
      <c r="K6243">
        <v>2.5</v>
      </c>
      <c r="L6243">
        <v>12.2</v>
      </c>
      <c r="M6243">
        <v>4</v>
      </c>
      <c r="N6243">
        <v>80.3</v>
      </c>
      <c r="O6243">
        <v>2.5</v>
      </c>
      <c r="Q6243">
        <v>1.3</v>
      </c>
      <c r="R6243">
        <v>1.1000000000000001</v>
      </c>
      <c r="S6243">
        <v>8.6999999999999993</v>
      </c>
      <c r="T6243">
        <v>0.8</v>
      </c>
      <c r="U6243">
        <v>4</v>
      </c>
      <c r="V6243">
        <v>1.3</v>
      </c>
      <c r="W6243">
        <v>34</v>
      </c>
      <c r="X6243">
        <v>1</v>
      </c>
      <c r="Z6243">
        <v>0</v>
      </c>
      <c r="AA6243">
        <v>0</v>
      </c>
      <c r="AB6243">
        <v>15</v>
      </c>
      <c r="AC6243">
        <v>0</v>
      </c>
      <c r="AD6243">
        <v>4</v>
      </c>
      <c r="AE6243">
        <v>0</v>
      </c>
      <c r="AY6243" s="59"/>
    </row>
    <row r="6244" spans="1:51">
      <c r="A6244" s="19">
        <v>43859</v>
      </c>
      <c r="B6244" t="s">
        <v>51</v>
      </c>
      <c r="C6244" s="19">
        <v>43925</v>
      </c>
      <c r="D6244">
        <v>14</v>
      </c>
      <c r="E6244">
        <v>30.1</v>
      </c>
      <c r="F6244">
        <v>7.3</v>
      </c>
      <c r="H6244">
        <v>8.4</v>
      </c>
      <c r="I6244">
        <v>3.2</v>
      </c>
      <c r="J6244">
        <v>24.6</v>
      </c>
      <c r="K6244">
        <v>2.7</v>
      </c>
      <c r="L6244">
        <v>13.9</v>
      </c>
      <c r="M6244">
        <v>4.7</v>
      </c>
      <c r="N6244">
        <v>48.9</v>
      </c>
      <c r="O6244">
        <v>3.3</v>
      </c>
      <c r="Q6244">
        <v>4.2</v>
      </c>
      <c r="R6244">
        <v>2</v>
      </c>
      <c r="S6244">
        <v>29.2</v>
      </c>
      <c r="T6244">
        <v>1.7</v>
      </c>
      <c r="U6244">
        <v>8.4</v>
      </c>
      <c r="V6244">
        <v>2.2999999999999998</v>
      </c>
      <c r="W6244">
        <v>7</v>
      </c>
      <c r="X6244">
        <v>0</v>
      </c>
      <c r="Z6244">
        <v>0</v>
      </c>
      <c r="AA6244">
        <v>0</v>
      </c>
      <c r="AB6244">
        <v>5</v>
      </c>
      <c r="AC6244">
        <v>0</v>
      </c>
      <c r="AD6244">
        <v>2</v>
      </c>
      <c r="AE6244">
        <v>0</v>
      </c>
      <c r="AY6244" s="59"/>
    </row>
    <row r="6245" spans="1:51">
      <c r="A6245" s="19">
        <v>43859</v>
      </c>
      <c r="B6245" t="s">
        <v>52</v>
      </c>
      <c r="C6245" s="19">
        <v>43928</v>
      </c>
      <c r="D6245">
        <v>84</v>
      </c>
      <c r="E6245">
        <v>25.2</v>
      </c>
      <c r="F6245">
        <v>8.5</v>
      </c>
      <c r="H6245">
        <v>10.5</v>
      </c>
      <c r="I6245">
        <v>4.8</v>
      </c>
      <c r="J6245">
        <v>24.3</v>
      </c>
      <c r="K6245">
        <v>1.3</v>
      </c>
      <c r="L6245">
        <v>16</v>
      </c>
      <c r="M6245">
        <v>4.5</v>
      </c>
      <c r="N6245">
        <v>35.799999999999997</v>
      </c>
      <c r="O6245">
        <v>5.0999999999999996</v>
      </c>
      <c r="Q6245">
        <v>6.6</v>
      </c>
      <c r="R6245">
        <v>2.9</v>
      </c>
      <c r="S6245">
        <v>32.4</v>
      </c>
      <c r="T6245">
        <v>1.4</v>
      </c>
      <c r="U6245">
        <v>13.4</v>
      </c>
      <c r="V6245">
        <v>2.4</v>
      </c>
      <c r="W6245">
        <v>31</v>
      </c>
      <c r="X6245">
        <v>1</v>
      </c>
      <c r="Z6245">
        <v>3</v>
      </c>
      <c r="AA6245">
        <v>0</v>
      </c>
      <c r="AB6245">
        <v>30</v>
      </c>
      <c r="AC6245">
        <v>0</v>
      </c>
      <c r="AD6245">
        <v>20</v>
      </c>
      <c r="AE6245">
        <v>0</v>
      </c>
      <c r="AY6245" s="59"/>
    </row>
    <row r="6246" spans="1:51">
      <c r="A6246" s="19">
        <v>43859</v>
      </c>
      <c r="B6246" t="s">
        <v>53</v>
      </c>
      <c r="C6246" s="19">
        <v>43949</v>
      </c>
      <c r="D6246">
        <v>60</v>
      </c>
      <c r="E6246">
        <v>25.4</v>
      </c>
      <c r="F6246">
        <v>9.8000000000000007</v>
      </c>
      <c r="H6246">
        <v>9.5</v>
      </c>
      <c r="I6246">
        <v>3.4</v>
      </c>
      <c r="J6246">
        <v>22.5</v>
      </c>
      <c r="K6246">
        <v>2.6</v>
      </c>
      <c r="L6246">
        <v>17.600000000000001</v>
      </c>
      <c r="M6246">
        <v>4.0999999999999996</v>
      </c>
      <c r="N6246">
        <v>35.700000000000003</v>
      </c>
      <c r="O6246">
        <v>6.5</v>
      </c>
      <c r="Q6246">
        <v>6.5</v>
      </c>
      <c r="R6246">
        <v>2.8</v>
      </c>
      <c r="S6246">
        <v>26.9</v>
      </c>
      <c r="T6246">
        <v>2.4</v>
      </c>
      <c r="U6246">
        <v>16.399999999999999</v>
      </c>
      <c r="V6246">
        <v>2.9</v>
      </c>
      <c r="W6246">
        <v>22</v>
      </c>
      <c r="X6246">
        <v>2</v>
      </c>
      <c r="Z6246">
        <v>1</v>
      </c>
      <c r="AA6246">
        <v>0</v>
      </c>
      <c r="AB6246">
        <v>20</v>
      </c>
      <c r="AC6246">
        <v>0</v>
      </c>
      <c r="AD6246">
        <v>15</v>
      </c>
      <c r="AE6246">
        <v>0</v>
      </c>
      <c r="AY6246" s="59"/>
    </row>
    <row r="6247" spans="1:51">
      <c r="A6247" s="19">
        <v>43859</v>
      </c>
      <c r="B6247" t="s">
        <v>54</v>
      </c>
      <c r="C6247" s="19">
        <v>43949</v>
      </c>
      <c r="D6247">
        <v>21</v>
      </c>
      <c r="E6247">
        <v>37</v>
      </c>
      <c r="F6247">
        <v>8.9</v>
      </c>
      <c r="H6247">
        <v>8</v>
      </c>
      <c r="I6247">
        <v>2.6</v>
      </c>
      <c r="J6247">
        <v>19.5</v>
      </c>
      <c r="K6247">
        <v>2</v>
      </c>
      <c r="L6247">
        <v>13.6</v>
      </c>
      <c r="M6247">
        <v>3.4</v>
      </c>
      <c r="N6247">
        <v>66.599999999999994</v>
      </c>
      <c r="O6247">
        <v>3.8</v>
      </c>
      <c r="Q6247">
        <v>3.6</v>
      </c>
      <c r="R6247">
        <v>1.6</v>
      </c>
      <c r="S6247">
        <v>14</v>
      </c>
      <c r="T6247">
        <v>1.4</v>
      </c>
      <c r="U6247">
        <v>7.3</v>
      </c>
      <c r="V6247">
        <v>1.7</v>
      </c>
      <c r="W6247">
        <v>12</v>
      </c>
      <c r="X6247">
        <v>0</v>
      </c>
      <c r="Z6247">
        <v>0</v>
      </c>
      <c r="AA6247">
        <v>0</v>
      </c>
      <c r="AB6247">
        <v>7</v>
      </c>
      <c r="AC6247">
        <v>0</v>
      </c>
      <c r="AD6247">
        <v>2</v>
      </c>
      <c r="AE6247">
        <v>0</v>
      </c>
      <c r="AY6247" s="59"/>
    </row>
    <row r="6248" spans="1:51">
      <c r="A6248" s="19">
        <v>43859</v>
      </c>
      <c r="B6248" t="s">
        <v>55</v>
      </c>
      <c r="C6248" s="19">
        <v>43949</v>
      </c>
      <c r="D6248">
        <v>96</v>
      </c>
      <c r="E6248">
        <v>33</v>
      </c>
      <c r="F6248">
        <v>9.3000000000000007</v>
      </c>
      <c r="H6248">
        <v>7.8</v>
      </c>
      <c r="I6248">
        <v>2.5</v>
      </c>
      <c r="J6248">
        <v>20.399999999999999</v>
      </c>
      <c r="K6248">
        <v>2.8</v>
      </c>
      <c r="L6248">
        <v>15.3</v>
      </c>
      <c r="M6248">
        <v>3.9</v>
      </c>
      <c r="N6248">
        <v>56.5</v>
      </c>
      <c r="O6248">
        <v>4.7</v>
      </c>
      <c r="Q6248">
        <v>4.0999999999999996</v>
      </c>
      <c r="R6248">
        <v>2.2000000000000002</v>
      </c>
      <c r="S6248">
        <v>18.3</v>
      </c>
      <c r="T6248">
        <v>2</v>
      </c>
      <c r="U6248">
        <v>10.1</v>
      </c>
      <c r="V6248">
        <v>2</v>
      </c>
      <c r="W6248">
        <v>45</v>
      </c>
      <c r="X6248">
        <v>2</v>
      </c>
      <c r="Z6248">
        <v>1</v>
      </c>
      <c r="AA6248">
        <v>0</v>
      </c>
      <c r="AB6248">
        <v>28</v>
      </c>
      <c r="AC6248">
        <v>0</v>
      </c>
      <c r="AD6248">
        <v>21</v>
      </c>
      <c r="AE6248">
        <v>0</v>
      </c>
      <c r="AY6248" s="59"/>
    </row>
    <row r="6249" spans="1:51">
      <c r="A6249" s="19">
        <v>43859</v>
      </c>
      <c r="B6249" t="s">
        <v>56</v>
      </c>
      <c r="C6249" s="19">
        <v>43949</v>
      </c>
      <c r="D6249">
        <v>274</v>
      </c>
      <c r="E6249">
        <v>30.4</v>
      </c>
      <c r="F6249">
        <v>15.8</v>
      </c>
      <c r="H6249">
        <v>7.1</v>
      </c>
      <c r="I6249">
        <v>2.4</v>
      </c>
      <c r="J6249">
        <v>19.399999999999999</v>
      </c>
      <c r="K6249">
        <v>2.2999999999999998</v>
      </c>
      <c r="L6249">
        <v>13.7</v>
      </c>
      <c r="M6249">
        <v>3.8</v>
      </c>
      <c r="N6249">
        <v>49.5</v>
      </c>
      <c r="O6249">
        <v>13</v>
      </c>
      <c r="Q6249">
        <v>3.9</v>
      </c>
      <c r="R6249">
        <v>2.1</v>
      </c>
      <c r="S6249">
        <v>18</v>
      </c>
      <c r="T6249">
        <v>1.9</v>
      </c>
      <c r="U6249">
        <v>9.4</v>
      </c>
      <c r="V6249">
        <v>2.2000000000000002</v>
      </c>
      <c r="W6249">
        <v>113</v>
      </c>
      <c r="X6249">
        <v>59</v>
      </c>
      <c r="Z6249">
        <v>2</v>
      </c>
      <c r="AA6249">
        <v>0</v>
      </c>
      <c r="AB6249">
        <v>72</v>
      </c>
      <c r="AC6249">
        <v>0</v>
      </c>
      <c r="AD6249">
        <v>29</v>
      </c>
      <c r="AE6249">
        <v>0</v>
      </c>
      <c r="AY6249" s="59"/>
    </row>
    <row r="6250" spans="1:51">
      <c r="A6250" s="19">
        <v>43859</v>
      </c>
      <c r="B6250" t="s">
        <v>57</v>
      </c>
      <c r="C6250" s="19">
        <v>43949</v>
      </c>
      <c r="D6250">
        <v>186</v>
      </c>
      <c r="E6250">
        <v>33</v>
      </c>
      <c r="F6250">
        <v>8.6</v>
      </c>
      <c r="H6250">
        <v>9.6</v>
      </c>
      <c r="I6250">
        <v>4.0999999999999996</v>
      </c>
      <c r="J6250">
        <v>21.1</v>
      </c>
      <c r="K6250">
        <v>1.2</v>
      </c>
      <c r="L6250">
        <v>13.5</v>
      </c>
      <c r="M6250">
        <v>3.9</v>
      </c>
      <c r="N6250">
        <v>56.3</v>
      </c>
      <c r="O6250">
        <v>4.3</v>
      </c>
      <c r="Q6250">
        <v>5.6</v>
      </c>
      <c r="R6250">
        <v>2.6</v>
      </c>
      <c r="S6250">
        <v>19.3</v>
      </c>
      <c r="T6250">
        <v>1.5</v>
      </c>
      <c r="U6250">
        <v>8.1999999999999993</v>
      </c>
      <c r="V6250">
        <v>2.2999999999999998</v>
      </c>
      <c r="W6250">
        <v>98</v>
      </c>
      <c r="X6250">
        <v>3</v>
      </c>
      <c r="Z6250">
        <v>5</v>
      </c>
      <c r="AA6250">
        <v>0</v>
      </c>
      <c r="AB6250">
        <v>62</v>
      </c>
      <c r="AC6250">
        <v>0</v>
      </c>
      <c r="AD6250">
        <v>18</v>
      </c>
      <c r="AE6250">
        <v>0</v>
      </c>
      <c r="AY6250" s="59"/>
    </row>
    <row r="6251" spans="1:51">
      <c r="A6251" s="19">
        <v>43859</v>
      </c>
      <c r="B6251" t="s">
        <v>58</v>
      </c>
      <c r="C6251" s="19">
        <v>43949</v>
      </c>
      <c r="D6251">
        <v>26</v>
      </c>
      <c r="E6251">
        <v>26</v>
      </c>
      <c r="F6251">
        <v>8.6999999999999993</v>
      </c>
      <c r="H6251">
        <v>9.9</v>
      </c>
      <c r="I6251">
        <v>3</v>
      </c>
      <c r="J6251">
        <v>23.2</v>
      </c>
      <c r="K6251">
        <v>2.6</v>
      </c>
      <c r="L6251">
        <v>17.3</v>
      </c>
      <c r="M6251">
        <v>4.2</v>
      </c>
      <c r="N6251">
        <v>36.299999999999997</v>
      </c>
      <c r="O6251">
        <v>5.6</v>
      </c>
      <c r="Q6251">
        <v>6.6</v>
      </c>
      <c r="R6251">
        <v>2.4</v>
      </c>
      <c r="S6251">
        <v>28.1</v>
      </c>
      <c r="T6251">
        <v>2.1</v>
      </c>
      <c r="U6251">
        <v>15.8</v>
      </c>
      <c r="V6251">
        <v>3.1</v>
      </c>
      <c r="W6251">
        <v>10</v>
      </c>
      <c r="X6251">
        <v>0</v>
      </c>
      <c r="Z6251">
        <v>1</v>
      </c>
      <c r="AA6251">
        <v>0</v>
      </c>
      <c r="AB6251">
        <v>9</v>
      </c>
      <c r="AC6251">
        <v>0</v>
      </c>
      <c r="AD6251">
        <v>7</v>
      </c>
      <c r="AE6251">
        <v>0</v>
      </c>
      <c r="AY6251" s="59"/>
    </row>
    <row r="6252" spans="1:51">
      <c r="A6252" s="19">
        <v>43859</v>
      </c>
      <c r="B6252" t="s">
        <v>59</v>
      </c>
      <c r="C6252" s="19">
        <v>43953</v>
      </c>
      <c r="D6252">
        <v>7</v>
      </c>
      <c r="E6252">
        <v>30.1</v>
      </c>
      <c r="F6252">
        <v>8.4</v>
      </c>
      <c r="H6252">
        <v>7.8</v>
      </c>
      <c r="I6252">
        <v>3.6</v>
      </c>
      <c r="J6252">
        <v>22.9</v>
      </c>
      <c r="K6252">
        <v>2</v>
      </c>
      <c r="L6252">
        <v>15.8</v>
      </c>
      <c r="M6252">
        <v>4.4000000000000004</v>
      </c>
      <c r="N6252">
        <v>46.5</v>
      </c>
      <c r="O6252">
        <v>4.7</v>
      </c>
      <c r="Q6252">
        <v>4.5999999999999996</v>
      </c>
      <c r="R6252">
        <v>2.5</v>
      </c>
      <c r="S6252">
        <v>24.6</v>
      </c>
      <c r="T6252">
        <v>1.9</v>
      </c>
      <c r="U6252">
        <v>12.5</v>
      </c>
      <c r="V6252">
        <v>2.7</v>
      </c>
      <c r="W6252">
        <v>3</v>
      </c>
      <c r="X6252">
        <v>0</v>
      </c>
      <c r="Z6252">
        <v>0</v>
      </c>
      <c r="AA6252">
        <v>0</v>
      </c>
      <c r="AB6252">
        <v>2</v>
      </c>
      <c r="AC6252">
        <v>0</v>
      </c>
      <c r="AD6252">
        <v>2</v>
      </c>
      <c r="AE6252">
        <v>0</v>
      </c>
      <c r="AY6252" s="59"/>
    </row>
    <row r="6253" spans="1:51">
      <c r="A6253" s="19">
        <v>43859</v>
      </c>
      <c r="B6253" t="s">
        <v>60</v>
      </c>
      <c r="C6253" s="19">
        <v>43953</v>
      </c>
      <c r="D6253">
        <v>39</v>
      </c>
      <c r="E6253">
        <v>23.3</v>
      </c>
      <c r="F6253">
        <v>6.7</v>
      </c>
      <c r="H6253">
        <v>11.3</v>
      </c>
      <c r="I6253">
        <v>6.7</v>
      </c>
      <c r="J6253">
        <v>26.1</v>
      </c>
      <c r="K6253">
        <v>1.2</v>
      </c>
      <c r="L6253">
        <v>15.2</v>
      </c>
      <c r="M6253">
        <v>4.4000000000000004</v>
      </c>
      <c r="N6253">
        <v>28.9</v>
      </c>
      <c r="O6253">
        <v>4.5</v>
      </c>
      <c r="Q6253">
        <v>8.1999999999999993</v>
      </c>
      <c r="R6253">
        <v>4.4000000000000004</v>
      </c>
      <c r="S6253">
        <v>36.4</v>
      </c>
      <c r="T6253">
        <v>1.9</v>
      </c>
      <c r="U6253">
        <v>12.7</v>
      </c>
      <c r="V6253">
        <v>3</v>
      </c>
      <c r="W6253">
        <v>13</v>
      </c>
      <c r="X6253">
        <v>0</v>
      </c>
      <c r="Z6253">
        <v>2</v>
      </c>
      <c r="AA6253">
        <v>0</v>
      </c>
      <c r="AB6253">
        <v>15</v>
      </c>
      <c r="AC6253">
        <v>0</v>
      </c>
      <c r="AD6253">
        <v>9</v>
      </c>
      <c r="AE6253">
        <v>0</v>
      </c>
      <c r="AY6253" s="59"/>
    </row>
    <row r="6254" spans="1:51">
      <c r="A6254" s="19">
        <v>43859</v>
      </c>
      <c r="B6254" t="s">
        <v>61</v>
      </c>
      <c r="C6254" s="19">
        <v>43956</v>
      </c>
      <c r="D6254">
        <v>82</v>
      </c>
      <c r="E6254">
        <v>27.6</v>
      </c>
      <c r="F6254">
        <v>6</v>
      </c>
      <c r="H6254">
        <v>13.7</v>
      </c>
      <c r="I6254">
        <v>5.4</v>
      </c>
      <c r="J6254">
        <v>22.3</v>
      </c>
      <c r="K6254">
        <v>1.1000000000000001</v>
      </c>
      <c r="L6254">
        <v>14.8</v>
      </c>
      <c r="M6254">
        <v>4</v>
      </c>
      <c r="N6254">
        <v>41.2</v>
      </c>
      <c r="O6254">
        <v>3.8</v>
      </c>
      <c r="Q6254">
        <v>10.6</v>
      </c>
      <c r="R6254">
        <v>3.2</v>
      </c>
      <c r="S6254">
        <v>25.1</v>
      </c>
      <c r="T6254">
        <v>1.7</v>
      </c>
      <c r="U6254">
        <v>11.7</v>
      </c>
      <c r="V6254">
        <v>2.8</v>
      </c>
      <c r="W6254">
        <v>34</v>
      </c>
      <c r="X6254">
        <v>0</v>
      </c>
      <c r="Z6254">
        <v>9</v>
      </c>
      <c r="AA6254">
        <v>0</v>
      </c>
      <c r="AB6254">
        <v>27</v>
      </c>
      <c r="AC6254">
        <v>0</v>
      </c>
      <c r="AD6254">
        <v>12</v>
      </c>
      <c r="AE6254">
        <v>0</v>
      </c>
      <c r="AY6254" s="59"/>
    </row>
    <row r="6255" spans="1:51">
      <c r="A6255" s="19">
        <v>43859</v>
      </c>
      <c r="B6255" t="s">
        <v>62</v>
      </c>
      <c r="C6255" s="19">
        <v>43963</v>
      </c>
      <c r="D6255">
        <v>29</v>
      </c>
      <c r="E6255">
        <v>23.6</v>
      </c>
      <c r="F6255">
        <v>8</v>
      </c>
      <c r="H6255">
        <v>11.2</v>
      </c>
      <c r="I6255">
        <v>6.6</v>
      </c>
      <c r="J6255">
        <v>25.3</v>
      </c>
      <c r="K6255">
        <v>1.2</v>
      </c>
      <c r="L6255">
        <v>14.8</v>
      </c>
      <c r="M6255">
        <v>4.3</v>
      </c>
      <c r="N6255">
        <v>29.8</v>
      </c>
      <c r="O6255">
        <v>5.6</v>
      </c>
      <c r="Q6255">
        <v>8.5</v>
      </c>
      <c r="R6255">
        <v>4.5999999999999996</v>
      </c>
      <c r="S6255">
        <v>34</v>
      </c>
      <c r="T6255">
        <v>2.1</v>
      </c>
      <c r="U6255">
        <v>12.3</v>
      </c>
      <c r="V6255">
        <v>3.1</v>
      </c>
      <c r="W6255">
        <v>12</v>
      </c>
      <c r="X6255">
        <v>0</v>
      </c>
      <c r="Z6255">
        <v>1</v>
      </c>
      <c r="AA6255">
        <v>0</v>
      </c>
      <c r="AB6255">
        <v>12</v>
      </c>
      <c r="AC6255">
        <v>0</v>
      </c>
      <c r="AD6255">
        <v>4</v>
      </c>
      <c r="AE6255">
        <v>0</v>
      </c>
      <c r="AY6255" s="59"/>
    </row>
    <row r="6256" spans="1:51">
      <c r="A6256" s="19">
        <v>43859</v>
      </c>
      <c r="B6256" t="s">
        <v>63</v>
      </c>
      <c r="C6256" s="19">
        <v>43963</v>
      </c>
      <c r="D6256">
        <v>28</v>
      </c>
      <c r="E6256">
        <v>28.8</v>
      </c>
      <c r="F6256">
        <v>10.9</v>
      </c>
      <c r="H6256">
        <v>7.9</v>
      </c>
      <c r="I6256">
        <v>4.3</v>
      </c>
      <c r="J6256">
        <v>27.1</v>
      </c>
      <c r="K6256">
        <v>2</v>
      </c>
      <c r="L6256">
        <v>10.1</v>
      </c>
      <c r="M6256">
        <v>4</v>
      </c>
      <c r="N6256">
        <v>40.6</v>
      </c>
      <c r="O6256">
        <v>6.8</v>
      </c>
      <c r="Q6256">
        <v>4.8</v>
      </c>
      <c r="R6256">
        <v>2.9</v>
      </c>
      <c r="S6256">
        <v>34.299999999999997</v>
      </c>
      <c r="T6256">
        <v>2.1</v>
      </c>
      <c r="U6256">
        <v>6</v>
      </c>
      <c r="V6256">
        <v>2.5</v>
      </c>
      <c r="W6256">
        <v>13</v>
      </c>
      <c r="X6256">
        <v>1</v>
      </c>
      <c r="Z6256">
        <v>0</v>
      </c>
      <c r="AA6256">
        <v>0</v>
      </c>
      <c r="AB6256">
        <v>13</v>
      </c>
      <c r="AC6256">
        <v>0</v>
      </c>
      <c r="AD6256">
        <v>1</v>
      </c>
      <c r="AE6256">
        <v>0</v>
      </c>
      <c r="AY6256" s="59"/>
    </row>
    <row r="6257" spans="1:51">
      <c r="A6257" s="19">
        <v>43859</v>
      </c>
      <c r="B6257" t="s">
        <v>64</v>
      </c>
      <c r="C6257" s="19">
        <v>43970</v>
      </c>
      <c r="D6257">
        <v>54</v>
      </c>
      <c r="E6257">
        <v>29.3</v>
      </c>
      <c r="F6257">
        <v>11.4</v>
      </c>
      <c r="H6257">
        <v>6.7</v>
      </c>
      <c r="I6257">
        <v>4.0999999999999996</v>
      </c>
      <c r="J6257">
        <v>24</v>
      </c>
      <c r="K6257">
        <v>1.8</v>
      </c>
      <c r="L6257">
        <v>13.8</v>
      </c>
      <c r="M6257">
        <v>4</v>
      </c>
      <c r="N6257">
        <v>42.9</v>
      </c>
      <c r="O6257">
        <v>7.7</v>
      </c>
      <c r="Q6257">
        <v>4.5</v>
      </c>
      <c r="R6257">
        <v>2.8</v>
      </c>
      <c r="S6257">
        <v>27.7</v>
      </c>
      <c r="T6257">
        <v>2.1</v>
      </c>
      <c r="U6257">
        <v>9.5</v>
      </c>
      <c r="V6257">
        <v>2.8</v>
      </c>
      <c r="W6257">
        <v>25</v>
      </c>
      <c r="X6257">
        <v>3</v>
      </c>
      <c r="Z6257">
        <v>0</v>
      </c>
      <c r="AA6257">
        <v>0</v>
      </c>
      <c r="AB6257">
        <v>20</v>
      </c>
      <c r="AC6257">
        <v>0</v>
      </c>
      <c r="AD6257">
        <v>6</v>
      </c>
      <c r="AE6257">
        <v>0</v>
      </c>
      <c r="AY6257" s="59"/>
    </row>
    <row r="6258" spans="1:51">
      <c r="A6258" s="19">
        <v>43859</v>
      </c>
      <c r="B6258" t="s">
        <v>65</v>
      </c>
      <c r="C6258" s="19">
        <v>43970</v>
      </c>
      <c r="D6258">
        <v>61</v>
      </c>
      <c r="E6258">
        <v>25.9</v>
      </c>
      <c r="F6258">
        <v>8.3000000000000007</v>
      </c>
      <c r="H6258">
        <v>7.7</v>
      </c>
      <c r="I6258">
        <v>3.9</v>
      </c>
      <c r="J6258">
        <v>25.3</v>
      </c>
      <c r="K6258">
        <v>2.4</v>
      </c>
      <c r="L6258">
        <v>16.2</v>
      </c>
      <c r="M6258">
        <v>5.3</v>
      </c>
      <c r="N6258">
        <v>34.700000000000003</v>
      </c>
      <c r="O6258">
        <v>5.4</v>
      </c>
      <c r="Q6258">
        <v>5.3</v>
      </c>
      <c r="R6258">
        <v>3.2</v>
      </c>
      <c r="S6258">
        <v>31.6</v>
      </c>
      <c r="T6258">
        <v>2.5</v>
      </c>
      <c r="U6258">
        <v>13.5</v>
      </c>
      <c r="V6258">
        <v>3.9</v>
      </c>
      <c r="W6258">
        <v>23</v>
      </c>
      <c r="X6258">
        <v>1</v>
      </c>
      <c r="Z6258">
        <v>1</v>
      </c>
      <c r="AA6258">
        <v>0</v>
      </c>
      <c r="AB6258">
        <v>22</v>
      </c>
      <c r="AC6258">
        <v>0</v>
      </c>
      <c r="AD6258">
        <v>14</v>
      </c>
      <c r="AE6258">
        <v>0</v>
      </c>
      <c r="AY6258" s="59"/>
    </row>
    <row r="6259" spans="1:51">
      <c r="A6259" s="19">
        <v>43859</v>
      </c>
      <c r="B6259" t="s">
        <v>143</v>
      </c>
      <c r="C6259" s="19">
        <v>43984</v>
      </c>
      <c r="D6259">
        <v>20</v>
      </c>
      <c r="E6259">
        <v>39.700000000000003</v>
      </c>
      <c r="F6259">
        <v>11.3</v>
      </c>
      <c r="H6259">
        <v>4</v>
      </c>
      <c r="I6259">
        <v>2.8</v>
      </c>
      <c r="J6259">
        <v>18.5</v>
      </c>
      <c r="K6259">
        <v>2.5</v>
      </c>
      <c r="L6259">
        <v>12.1</v>
      </c>
      <c r="M6259">
        <v>4</v>
      </c>
      <c r="N6259">
        <v>67.900000000000006</v>
      </c>
      <c r="O6259">
        <v>5.9</v>
      </c>
      <c r="Q6259">
        <v>2.2000000000000002</v>
      </c>
      <c r="R6259">
        <v>2.1</v>
      </c>
      <c r="S6259">
        <v>12</v>
      </c>
      <c r="T6259">
        <v>1.8</v>
      </c>
      <c r="U6259">
        <v>5.9</v>
      </c>
      <c r="V6259">
        <v>2.2999999999999998</v>
      </c>
      <c r="W6259">
        <v>12</v>
      </c>
      <c r="X6259">
        <v>1</v>
      </c>
      <c r="Z6259">
        <v>0</v>
      </c>
      <c r="AA6259">
        <v>0</v>
      </c>
      <c r="AB6259">
        <v>6</v>
      </c>
      <c r="AC6259">
        <v>0</v>
      </c>
      <c r="AD6259">
        <v>1</v>
      </c>
      <c r="AE6259">
        <v>0</v>
      </c>
      <c r="AY6259" s="59"/>
    </row>
    <row r="6260" spans="1:51">
      <c r="A6260" s="19">
        <v>43859</v>
      </c>
      <c r="B6260" t="s">
        <v>67</v>
      </c>
      <c r="C6260" s="19">
        <v>43984</v>
      </c>
      <c r="D6260">
        <v>19</v>
      </c>
      <c r="E6260">
        <v>30.3</v>
      </c>
      <c r="F6260">
        <v>8.4</v>
      </c>
      <c r="H6260">
        <v>7.8</v>
      </c>
      <c r="I6260">
        <v>3</v>
      </c>
      <c r="J6260">
        <v>23.4</v>
      </c>
      <c r="K6260">
        <v>2.1</v>
      </c>
      <c r="L6260">
        <v>14.8</v>
      </c>
      <c r="M6260">
        <v>5.2</v>
      </c>
      <c r="N6260">
        <v>44.6</v>
      </c>
      <c r="O6260">
        <v>5.4</v>
      </c>
      <c r="Q6260">
        <v>5</v>
      </c>
      <c r="R6260">
        <v>2.8</v>
      </c>
      <c r="S6260">
        <v>25.3</v>
      </c>
      <c r="T6260">
        <v>2.2000000000000002</v>
      </c>
      <c r="U6260">
        <v>11.2</v>
      </c>
      <c r="V6260">
        <v>3.6</v>
      </c>
      <c r="W6260">
        <v>9</v>
      </c>
      <c r="X6260">
        <v>0</v>
      </c>
      <c r="Z6260">
        <v>0</v>
      </c>
      <c r="AA6260">
        <v>0</v>
      </c>
      <c r="AB6260">
        <v>7</v>
      </c>
      <c r="AC6260">
        <v>0</v>
      </c>
      <c r="AD6260">
        <v>3</v>
      </c>
      <c r="AE6260">
        <v>0</v>
      </c>
      <c r="AY6260" s="59"/>
    </row>
    <row r="6261" spans="1:51">
      <c r="A6261" s="19">
        <v>43859</v>
      </c>
      <c r="B6261" t="s">
        <v>68</v>
      </c>
      <c r="C6261" s="19">
        <v>43984</v>
      </c>
      <c r="D6261">
        <v>126</v>
      </c>
      <c r="E6261">
        <v>30.2</v>
      </c>
      <c r="F6261">
        <v>8.4</v>
      </c>
      <c r="H6261">
        <v>7.5</v>
      </c>
      <c r="I6261">
        <v>3.2</v>
      </c>
      <c r="J6261">
        <v>23.5</v>
      </c>
      <c r="K6261">
        <v>1.5</v>
      </c>
      <c r="L6261">
        <v>15.9</v>
      </c>
      <c r="M6261">
        <v>4.7</v>
      </c>
      <c r="N6261">
        <v>43.5</v>
      </c>
      <c r="O6261">
        <v>5.5</v>
      </c>
      <c r="Q6261">
        <v>5</v>
      </c>
      <c r="R6261">
        <v>2.9</v>
      </c>
      <c r="S6261">
        <v>25.4</v>
      </c>
      <c r="T6261">
        <v>2.2000000000000002</v>
      </c>
      <c r="U6261">
        <v>12.3</v>
      </c>
      <c r="V6261">
        <v>3.3</v>
      </c>
      <c r="W6261">
        <v>53</v>
      </c>
      <c r="X6261">
        <v>2</v>
      </c>
      <c r="Z6261">
        <v>1</v>
      </c>
      <c r="AA6261">
        <v>0</v>
      </c>
      <c r="AB6261">
        <v>42</v>
      </c>
      <c r="AC6261">
        <v>0</v>
      </c>
      <c r="AD6261">
        <v>28</v>
      </c>
      <c r="AE6261">
        <v>0</v>
      </c>
      <c r="AY6261" s="59"/>
    </row>
    <row r="6262" spans="1:51">
      <c r="A6262" s="19">
        <v>43859</v>
      </c>
      <c r="B6262" t="s">
        <v>69</v>
      </c>
      <c r="C6262" s="19">
        <v>43984</v>
      </c>
      <c r="D6262">
        <v>34</v>
      </c>
      <c r="E6262">
        <v>27.4</v>
      </c>
      <c r="F6262">
        <v>6.8</v>
      </c>
      <c r="H6262">
        <v>6.8</v>
      </c>
      <c r="I6262">
        <v>2.9</v>
      </c>
      <c r="J6262">
        <v>27.6</v>
      </c>
      <c r="K6262">
        <v>2.2999999999999998</v>
      </c>
      <c r="L6262">
        <v>13.7</v>
      </c>
      <c r="M6262">
        <v>7.5</v>
      </c>
      <c r="N6262">
        <v>35.700000000000003</v>
      </c>
      <c r="O6262">
        <v>4.4000000000000004</v>
      </c>
      <c r="Q6262">
        <v>4.5999999999999996</v>
      </c>
      <c r="R6262">
        <v>2.7</v>
      </c>
      <c r="S6262">
        <v>35.299999999999997</v>
      </c>
      <c r="T6262">
        <v>2.8</v>
      </c>
      <c r="U6262">
        <v>9.8000000000000007</v>
      </c>
      <c r="V6262">
        <v>4.7</v>
      </c>
      <c r="W6262">
        <v>15</v>
      </c>
      <c r="X6262">
        <v>0</v>
      </c>
      <c r="Z6262">
        <v>0</v>
      </c>
      <c r="AA6262">
        <v>0</v>
      </c>
      <c r="AB6262">
        <v>15</v>
      </c>
      <c r="AC6262">
        <v>0</v>
      </c>
      <c r="AD6262">
        <v>4</v>
      </c>
      <c r="AE6262">
        <v>0</v>
      </c>
      <c r="AY6262" s="59"/>
    </row>
    <row r="6263" spans="1:51">
      <c r="A6263" s="19">
        <v>43859</v>
      </c>
      <c r="B6263" t="s">
        <v>70</v>
      </c>
      <c r="C6263" s="19">
        <v>43984</v>
      </c>
      <c r="D6263">
        <v>16</v>
      </c>
      <c r="E6263">
        <v>23.6</v>
      </c>
      <c r="F6263">
        <v>7.3</v>
      </c>
      <c r="H6263">
        <v>11.5</v>
      </c>
      <c r="I6263">
        <v>6.6</v>
      </c>
      <c r="J6263">
        <v>24.9</v>
      </c>
      <c r="K6263">
        <v>1.3</v>
      </c>
      <c r="L6263">
        <v>15.2</v>
      </c>
      <c r="M6263">
        <v>4.4000000000000004</v>
      </c>
      <c r="N6263">
        <v>29.7</v>
      </c>
      <c r="O6263">
        <v>5.5</v>
      </c>
      <c r="Q6263">
        <v>8.6999999999999993</v>
      </c>
      <c r="R6263">
        <v>5</v>
      </c>
      <c r="S6263">
        <v>32.1</v>
      </c>
      <c r="T6263">
        <v>2.2999999999999998</v>
      </c>
      <c r="U6263">
        <v>13.3</v>
      </c>
      <c r="V6263">
        <v>3.5</v>
      </c>
      <c r="W6263">
        <v>6</v>
      </c>
      <c r="X6263">
        <v>0</v>
      </c>
      <c r="Z6263">
        <v>1</v>
      </c>
      <c r="AA6263">
        <v>0</v>
      </c>
      <c r="AB6263">
        <v>6</v>
      </c>
      <c r="AC6263">
        <v>0</v>
      </c>
      <c r="AD6263">
        <v>4</v>
      </c>
      <c r="AE6263">
        <v>0</v>
      </c>
      <c r="AY6263" s="59"/>
    </row>
    <row r="6264" spans="1:51">
      <c r="A6264" s="19">
        <v>43859</v>
      </c>
      <c r="B6264" t="s">
        <v>71</v>
      </c>
      <c r="C6264" s="19">
        <v>43988</v>
      </c>
      <c r="D6264">
        <v>7</v>
      </c>
      <c r="E6264">
        <v>30.1</v>
      </c>
      <c r="F6264">
        <v>8.4</v>
      </c>
      <c r="H6264">
        <v>7.8</v>
      </c>
      <c r="I6264">
        <v>3.6</v>
      </c>
      <c r="J6264">
        <v>22.9</v>
      </c>
      <c r="K6264">
        <v>2</v>
      </c>
      <c r="L6264">
        <v>15.8</v>
      </c>
      <c r="M6264">
        <v>4.4000000000000004</v>
      </c>
      <c r="N6264">
        <v>43.4</v>
      </c>
      <c r="O6264">
        <v>5.6</v>
      </c>
      <c r="Q6264">
        <v>5.3</v>
      </c>
      <c r="R6264">
        <v>3.2</v>
      </c>
      <c r="S6264">
        <v>24.3</v>
      </c>
      <c r="T6264">
        <v>2.6</v>
      </c>
      <c r="U6264">
        <v>12.2</v>
      </c>
      <c r="V6264">
        <v>3.5</v>
      </c>
      <c r="W6264">
        <v>3</v>
      </c>
      <c r="X6264">
        <v>0</v>
      </c>
      <c r="Z6264">
        <v>0</v>
      </c>
      <c r="AA6264">
        <v>0</v>
      </c>
      <c r="AB6264">
        <v>2</v>
      </c>
      <c r="AC6264">
        <v>0</v>
      </c>
      <c r="AD6264">
        <v>2</v>
      </c>
      <c r="AE6264">
        <v>0</v>
      </c>
      <c r="AY6264" s="59"/>
    </row>
    <row r="6265" spans="1:51">
      <c r="A6265" s="19">
        <v>43859</v>
      </c>
      <c r="B6265" t="s">
        <v>73</v>
      </c>
      <c r="C6265" s="19">
        <v>44013</v>
      </c>
      <c r="D6265">
        <v>41</v>
      </c>
      <c r="E6265">
        <v>30</v>
      </c>
      <c r="F6265">
        <v>9.5</v>
      </c>
      <c r="H6265">
        <v>7.8</v>
      </c>
      <c r="I6265">
        <v>4</v>
      </c>
      <c r="J6265">
        <v>22.1</v>
      </c>
      <c r="K6265">
        <v>2.2000000000000002</v>
      </c>
      <c r="L6265">
        <v>15</v>
      </c>
      <c r="M6265">
        <v>4.3</v>
      </c>
      <c r="N6265">
        <v>53.7</v>
      </c>
      <c r="O6265">
        <v>3.9</v>
      </c>
      <c r="Q6265">
        <v>3.3</v>
      </c>
      <c r="R6265">
        <v>1.5</v>
      </c>
      <c r="S6265">
        <v>25.6</v>
      </c>
      <c r="T6265">
        <v>0.6</v>
      </c>
      <c r="U6265">
        <v>10.199999999999999</v>
      </c>
      <c r="V6265">
        <v>1.3</v>
      </c>
      <c r="W6265">
        <v>1786</v>
      </c>
      <c r="X6265">
        <v>162</v>
      </c>
      <c r="Z6265">
        <v>69</v>
      </c>
      <c r="AA6265">
        <v>19</v>
      </c>
      <c r="AB6265">
        <v>1309</v>
      </c>
      <c r="AC6265">
        <v>1</v>
      </c>
      <c r="AD6265">
        <v>634</v>
      </c>
      <c r="AE6265">
        <v>1</v>
      </c>
      <c r="AY6265" s="59"/>
    </row>
    <row r="6266" spans="1:51">
      <c r="A6266" s="19">
        <v>43860</v>
      </c>
      <c r="B6266" t="s">
        <v>15</v>
      </c>
      <c r="C6266" s="19">
        <v>43864</v>
      </c>
      <c r="D6266">
        <v>41</v>
      </c>
      <c r="E6266">
        <v>21.1</v>
      </c>
      <c r="F6266">
        <v>2.6</v>
      </c>
      <c r="H6266">
        <v>16.5</v>
      </c>
      <c r="I6266">
        <v>8.8000000000000007</v>
      </c>
      <c r="J6266">
        <v>23.2</v>
      </c>
      <c r="K6266">
        <v>3.5</v>
      </c>
      <c r="L6266">
        <v>15.4</v>
      </c>
      <c r="M6266">
        <v>3.8</v>
      </c>
      <c r="N6266">
        <v>29.1</v>
      </c>
      <c r="O6266">
        <v>0</v>
      </c>
      <c r="Q6266">
        <v>15.1</v>
      </c>
      <c r="R6266">
        <v>3.6</v>
      </c>
      <c r="S6266">
        <v>36.5</v>
      </c>
      <c r="T6266">
        <v>1.4</v>
      </c>
      <c r="U6266">
        <v>12.9</v>
      </c>
      <c r="V6266">
        <v>1.5</v>
      </c>
      <c r="W6266">
        <v>11</v>
      </c>
      <c r="X6266">
        <v>0</v>
      </c>
      <c r="Z6266">
        <v>9</v>
      </c>
      <c r="AA6266">
        <v>1</v>
      </c>
      <c r="AB6266">
        <v>12</v>
      </c>
      <c r="AC6266">
        <v>0</v>
      </c>
      <c r="AD6266">
        <v>8</v>
      </c>
      <c r="AE6266">
        <v>0</v>
      </c>
      <c r="AY6266" s="59"/>
    </row>
    <row r="6267" spans="1:51">
      <c r="A6267" s="19">
        <v>43860</v>
      </c>
      <c r="B6267" t="s">
        <v>16</v>
      </c>
      <c r="C6267" s="19">
        <v>43872</v>
      </c>
      <c r="D6267">
        <v>24</v>
      </c>
      <c r="E6267">
        <v>19.899999999999999</v>
      </c>
      <c r="F6267">
        <v>0</v>
      </c>
      <c r="H6267">
        <v>15.6</v>
      </c>
      <c r="I6267">
        <v>7.5</v>
      </c>
      <c r="J6267">
        <v>26.4</v>
      </c>
      <c r="K6267">
        <v>3.4</v>
      </c>
      <c r="L6267">
        <v>15.3</v>
      </c>
      <c r="M6267">
        <v>5.2</v>
      </c>
      <c r="N6267">
        <v>23</v>
      </c>
      <c r="O6267">
        <v>0</v>
      </c>
      <c r="Q6267">
        <v>11.8</v>
      </c>
      <c r="R6267">
        <v>2.9</v>
      </c>
      <c r="S6267">
        <v>47.7</v>
      </c>
      <c r="T6267">
        <v>1.3</v>
      </c>
      <c r="U6267">
        <v>11.6</v>
      </c>
      <c r="V6267">
        <v>1.8</v>
      </c>
      <c r="W6267">
        <v>6</v>
      </c>
      <c r="X6267">
        <v>0</v>
      </c>
      <c r="Z6267">
        <v>5</v>
      </c>
      <c r="AA6267">
        <v>0</v>
      </c>
      <c r="AB6267">
        <v>8</v>
      </c>
      <c r="AC6267">
        <v>0</v>
      </c>
      <c r="AD6267">
        <v>5</v>
      </c>
      <c r="AE6267">
        <v>0</v>
      </c>
      <c r="AY6267" s="59"/>
    </row>
    <row r="6268" spans="1:51">
      <c r="A6268" s="19">
        <v>43860</v>
      </c>
      <c r="B6268" t="s">
        <v>17</v>
      </c>
      <c r="C6268" s="19">
        <v>43883</v>
      </c>
      <c r="D6268">
        <v>36</v>
      </c>
      <c r="E6268">
        <v>28.6</v>
      </c>
      <c r="F6268">
        <v>0</v>
      </c>
      <c r="H6268">
        <v>7</v>
      </c>
      <c r="I6268">
        <v>3.1</v>
      </c>
      <c r="J6268">
        <v>24.7</v>
      </c>
      <c r="K6268">
        <v>8.1</v>
      </c>
      <c r="L6268">
        <v>14.9</v>
      </c>
      <c r="M6268">
        <v>5.6</v>
      </c>
      <c r="N6268">
        <v>49.9</v>
      </c>
      <c r="O6268">
        <v>0</v>
      </c>
      <c r="Q6268">
        <v>2.5</v>
      </c>
      <c r="R6268">
        <v>0.9</v>
      </c>
      <c r="S6268">
        <v>32.799999999999997</v>
      </c>
      <c r="T6268">
        <v>3.1</v>
      </c>
      <c r="U6268">
        <v>9.1</v>
      </c>
      <c r="V6268">
        <v>1.8</v>
      </c>
      <c r="W6268">
        <v>17</v>
      </c>
      <c r="X6268">
        <v>0</v>
      </c>
      <c r="Z6268">
        <v>0</v>
      </c>
      <c r="AA6268">
        <v>0</v>
      </c>
      <c r="AB6268">
        <v>14</v>
      </c>
      <c r="AC6268">
        <v>0</v>
      </c>
      <c r="AD6268">
        <v>5</v>
      </c>
      <c r="AE6268">
        <v>0</v>
      </c>
      <c r="AY6268" s="59"/>
    </row>
    <row r="6269" spans="1:51">
      <c r="A6269" s="19">
        <v>43860</v>
      </c>
      <c r="B6269" t="s">
        <v>18</v>
      </c>
      <c r="C6269" s="19">
        <v>43890</v>
      </c>
      <c r="D6269">
        <v>54</v>
      </c>
      <c r="E6269">
        <v>41.1</v>
      </c>
      <c r="F6269">
        <v>0</v>
      </c>
      <c r="H6269">
        <v>5</v>
      </c>
      <c r="I6269">
        <v>2.7</v>
      </c>
      <c r="J6269">
        <v>17.7</v>
      </c>
      <c r="K6269">
        <v>9.3000000000000007</v>
      </c>
      <c r="L6269">
        <v>10.9</v>
      </c>
      <c r="M6269">
        <v>3.9</v>
      </c>
      <c r="N6269">
        <v>88</v>
      </c>
      <c r="O6269">
        <v>0</v>
      </c>
      <c r="Q6269">
        <v>0.7</v>
      </c>
      <c r="R6269">
        <v>0.4</v>
      </c>
      <c r="S6269">
        <v>6.7</v>
      </c>
      <c r="T6269">
        <v>1.6</v>
      </c>
      <c r="U6269">
        <v>2.1</v>
      </c>
      <c r="V6269">
        <v>0.5</v>
      </c>
      <c r="W6269">
        <v>36</v>
      </c>
      <c r="X6269">
        <v>0</v>
      </c>
      <c r="Z6269">
        <v>0</v>
      </c>
      <c r="AA6269">
        <v>0</v>
      </c>
      <c r="AB6269">
        <v>15</v>
      </c>
      <c r="AC6269">
        <v>1</v>
      </c>
      <c r="AD6269">
        <v>2</v>
      </c>
      <c r="AE6269">
        <v>0</v>
      </c>
      <c r="AY6269" s="59"/>
    </row>
    <row r="6270" spans="1:51">
      <c r="A6270" s="19">
        <v>43860</v>
      </c>
      <c r="B6270" t="s">
        <v>19</v>
      </c>
      <c r="C6270" s="19">
        <v>43893</v>
      </c>
      <c r="D6270">
        <v>52</v>
      </c>
      <c r="E6270">
        <v>38.9</v>
      </c>
      <c r="F6270">
        <v>11.5</v>
      </c>
      <c r="H6270">
        <v>5.0999999999999996</v>
      </c>
      <c r="I6270">
        <v>3.2</v>
      </c>
      <c r="J6270">
        <v>17.600000000000001</v>
      </c>
      <c r="K6270">
        <v>2.2999999999999998</v>
      </c>
      <c r="L6270">
        <v>12.6</v>
      </c>
      <c r="M6270">
        <v>3.9</v>
      </c>
      <c r="N6270">
        <v>82</v>
      </c>
      <c r="O6270">
        <v>3.2</v>
      </c>
      <c r="Q6270">
        <v>1.1000000000000001</v>
      </c>
      <c r="R6270">
        <v>0.5</v>
      </c>
      <c r="S6270">
        <v>8.1999999999999993</v>
      </c>
      <c r="T6270">
        <v>0.5</v>
      </c>
      <c r="U6270">
        <v>3.7</v>
      </c>
      <c r="V6270">
        <v>0.7</v>
      </c>
      <c r="W6270">
        <v>31</v>
      </c>
      <c r="X6270">
        <v>3</v>
      </c>
      <c r="Z6270">
        <v>0</v>
      </c>
      <c r="AA6270">
        <v>0</v>
      </c>
      <c r="AB6270">
        <v>14</v>
      </c>
      <c r="AC6270">
        <v>0</v>
      </c>
      <c r="AD6270">
        <v>4</v>
      </c>
      <c r="AE6270">
        <v>0</v>
      </c>
      <c r="AY6270" s="59"/>
    </row>
    <row r="6271" spans="1:51">
      <c r="A6271" s="19">
        <v>43860</v>
      </c>
      <c r="B6271" t="s">
        <v>20</v>
      </c>
      <c r="C6271" s="19">
        <v>43893</v>
      </c>
      <c r="D6271">
        <v>6</v>
      </c>
      <c r="E6271">
        <v>30.1</v>
      </c>
      <c r="F6271">
        <v>8.3000000000000007</v>
      </c>
      <c r="H6271">
        <v>7.8</v>
      </c>
      <c r="I6271">
        <v>3.5</v>
      </c>
      <c r="J6271">
        <v>23</v>
      </c>
      <c r="K6271">
        <v>2</v>
      </c>
      <c r="L6271">
        <v>16</v>
      </c>
      <c r="M6271">
        <v>4.3</v>
      </c>
      <c r="N6271">
        <v>54.3</v>
      </c>
      <c r="O6271">
        <v>3.1</v>
      </c>
      <c r="Q6271">
        <v>2.8</v>
      </c>
      <c r="R6271">
        <v>1.3</v>
      </c>
      <c r="S6271">
        <v>25.9</v>
      </c>
      <c r="T6271">
        <v>1</v>
      </c>
      <c r="U6271">
        <v>10.3</v>
      </c>
      <c r="V6271">
        <v>1.4</v>
      </c>
      <c r="W6271">
        <v>3</v>
      </c>
      <c r="X6271">
        <v>0</v>
      </c>
      <c r="Z6271">
        <v>0</v>
      </c>
      <c r="AA6271">
        <v>0</v>
      </c>
      <c r="AB6271">
        <v>2</v>
      </c>
      <c r="AC6271">
        <v>0</v>
      </c>
      <c r="AD6271">
        <v>1</v>
      </c>
      <c r="AE6271">
        <v>0</v>
      </c>
      <c r="AY6271" s="59"/>
    </row>
    <row r="6272" spans="1:51">
      <c r="A6272" s="19">
        <v>43860</v>
      </c>
      <c r="B6272" t="s">
        <v>21</v>
      </c>
      <c r="C6272" s="19">
        <v>43893</v>
      </c>
      <c r="D6272">
        <v>31</v>
      </c>
      <c r="E6272">
        <v>35.5</v>
      </c>
      <c r="F6272">
        <v>11.6</v>
      </c>
      <c r="H6272">
        <v>6.1</v>
      </c>
      <c r="I6272">
        <v>3.7</v>
      </c>
      <c r="J6272">
        <v>18.899999999999999</v>
      </c>
      <c r="K6272">
        <v>1.9</v>
      </c>
      <c r="L6272">
        <v>13.4</v>
      </c>
      <c r="M6272">
        <v>4</v>
      </c>
      <c r="N6272">
        <v>73.8</v>
      </c>
      <c r="O6272">
        <v>4.0999999999999996</v>
      </c>
      <c r="Q6272">
        <v>1.5</v>
      </c>
      <c r="R6272">
        <v>0.9</v>
      </c>
      <c r="S6272">
        <v>12.7</v>
      </c>
      <c r="T6272">
        <v>0.7</v>
      </c>
      <c r="U6272">
        <v>5.3</v>
      </c>
      <c r="V6272">
        <v>0.9</v>
      </c>
      <c r="W6272">
        <v>17</v>
      </c>
      <c r="X6272">
        <v>2</v>
      </c>
      <c r="Z6272">
        <v>0</v>
      </c>
      <c r="AA6272">
        <v>0</v>
      </c>
      <c r="AB6272">
        <v>9</v>
      </c>
      <c r="AC6272">
        <v>0</v>
      </c>
      <c r="AD6272">
        <v>3</v>
      </c>
      <c r="AE6272">
        <v>0</v>
      </c>
      <c r="AY6272" s="59"/>
    </row>
    <row r="6273" spans="1:51">
      <c r="A6273" s="19">
        <v>43860</v>
      </c>
      <c r="B6273" t="s">
        <v>22</v>
      </c>
      <c r="C6273" s="19">
        <v>43893</v>
      </c>
      <c r="D6273">
        <v>416</v>
      </c>
      <c r="E6273">
        <v>24.8</v>
      </c>
      <c r="F6273">
        <v>6.7</v>
      </c>
      <c r="H6273">
        <v>7</v>
      </c>
      <c r="I6273">
        <v>3.3</v>
      </c>
      <c r="J6273">
        <v>27</v>
      </c>
      <c r="K6273">
        <v>2.5</v>
      </c>
      <c r="L6273">
        <v>18.3</v>
      </c>
      <c r="M6273">
        <v>5.3</v>
      </c>
      <c r="N6273">
        <v>33.299999999999997</v>
      </c>
      <c r="O6273">
        <v>2.7</v>
      </c>
      <c r="Q6273">
        <v>2.6</v>
      </c>
      <c r="R6273">
        <v>1.3</v>
      </c>
      <c r="S6273">
        <v>41.6</v>
      </c>
      <c r="T6273">
        <v>1</v>
      </c>
      <c r="U6273">
        <v>15.7</v>
      </c>
      <c r="V6273">
        <v>1.8</v>
      </c>
      <c r="W6273">
        <v>145</v>
      </c>
      <c r="X6273">
        <v>2</v>
      </c>
      <c r="Z6273">
        <v>3</v>
      </c>
      <c r="AA6273">
        <v>0</v>
      </c>
      <c r="AB6273">
        <v>158</v>
      </c>
      <c r="AC6273">
        <v>0</v>
      </c>
      <c r="AD6273">
        <v>107</v>
      </c>
      <c r="AE6273">
        <v>1</v>
      </c>
      <c r="AY6273" s="59"/>
    </row>
    <row r="6274" spans="1:51">
      <c r="A6274" s="19">
        <v>43860</v>
      </c>
      <c r="B6274" t="s">
        <v>23</v>
      </c>
      <c r="C6274" s="19">
        <v>43893</v>
      </c>
      <c r="D6274">
        <v>67</v>
      </c>
      <c r="E6274">
        <v>25.1</v>
      </c>
      <c r="F6274">
        <v>7.9</v>
      </c>
      <c r="H6274">
        <v>7.8</v>
      </c>
      <c r="I6274">
        <v>3.1</v>
      </c>
      <c r="J6274">
        <v>27.7</v>
      </c>
      <c r="K6274">
        <v>2.5</v>
      </c>
      <c r="L6274">
        <v>15.6</v>
      </c>
      <c r="M6274">
        <v>5.3</v>
      </c>
      <c r="N6274">
        <v>34.1</v>
      </c>
      <c r="O6274">
        <v>3.2</v>
      </c>
      <c r="Q6274">
        <v>3.2</v>
      </c>
      <c r="R6274">
        <v>1.2</v>
      </c>
      <c r="S6274">
        <v>44.9</v>
      </c>
      <c r="T6274">
        <v>1.1000000000000001</v>
      </c>
      <c r="U6274">
        <v>10.6</v>
      </c>
      <c r="V6274">
        <v>1.8</v>
      </c>
      <c r="W6274">
        <v>24</v>
      </c>
      <c r="X6274">
        <v>1</v>
      </c>
      <c r="Z6274">
        <v>1</v>
      </c>
      <c r="AA6274">
        <v>0</v>
      </c>
      <c r="AB6274">
        <v>26</v>
      </c>
      <c r="AC6274">
        <v>0</v>
      </c>
      <c r="AD6274">
        <v>15</v>
      </c>
      <c r="AE6274">
        <v>0</v>
      </c>
      <c r="AY6274" s="59"/>
    </row>
    <row r="6275" spans="1:51">
      <c r="A6275" s="19">
        <v>43860</v>
      </c>
      <c r="B6275" t="s">
        <v>24</v>
      </c>
      <c r="C6275" s="19">
        <v>43893</v>
      </c>
      <c r="D6275">
        <v>13</v>
      </c>
      <c r="E6275">
        <v>30.1</v>
      </c>
      <c r="F6275">
        <v>8.3000000000000007</v>
      </c>
      <c r="H6275">
        <v>7.8</v>
      </c>
      <c r="I6275">
        <v>3.5</v>
      </c>
      <c r="J6275">
        <v>23</v>
      </c>
      <c r="K6275">
        <v>2</v>
      </c>
      <c r="L6275">
        <v>16</v>
      </c>
      <c r="M6275">
        <v>4.3</v>
      </c>
      <c r="N6275">
        <v>54.4</v>
      </c>
      <c r="O6275">
        <v>3.3</v>
      </c>
      <c r="Q6275">
        <v>2.6</v>
      </c>
      <c r="R6275">
        <v>1.2</v>
      </c>
      <c r="S6275">
        <v>26.1</v>
      </c>
      <c r="T6275">
        <v>0.7</v>
      </c>
      <c r="U6275">
        <v>10.3</v>
      </c>
      <c r="V6275">
        <v>1.4</v>
      </c>
      <c r="W6275">
        <v>6</v>
      </c>
      <c r="X6275">
        <v>0</v>
      </c>
      <c r="Z6275">
        <v>0</v>
      </c>
      <c r="AA6275">
        <v>0</v>
      </c>
      <c r="AB6275">
        <v>4</v>
      </c>
      <c r="AC6275">
        <v>0</v>
      </c>
      <c r="AD6275">
        <v>3</v>
      </c>
      <c r="AE6275">
        <v>0</v>
      </c>
      <c r="AY6275" s="59"/>
    </row>
    <row r="6276" spans="1:51">
      <c r="A6276" s="19">
        <v>43860</v>
      </c>
      <c r="B6276" t="s">
        <v>25</v>
      </c>
      <c r="C6276" s="19">
        <v>43893</v>
      </c>
      <c r="D6276">
        <v>24</v>
      </c>
      <c r="E6276">
        <v>24.6</v>
      </c>
      <c r="F6276">
        <v>9.3000000000000007</v>
      </c>
      <c r="H6276">
        <v>10.3</v>
      </c>
      <c r="I6276">
        <v>2.8</v>
      </c>
      <c r="J6276">
        <v>22</v>
      </c>
      <c r="K6276">
        <v>2.6</v>
      </c>
      <c r="L6276">
        <v>19.399999999999999</v>
      </c>
      <c r="M6276">
        <v>4.2</v>
      </c>
      <c r="N6276">
        <v>37.299999999999997</v>
      </c>
      <c r="O6276">
        <v>4.7</v>
      </c>
      <c r="Q6276">
        <v>5.4</v>
      </c>
      <c r="R6276">
        <v>1.3</v>
      </c>
      <c r="S6276">
        <v>27.8</v>
      </c>
      <c r="T6276">
        <v>1.4</v>
      </c>
      <c r="U6276">
        <v>20.3</v>
      </c>
      <c r="V6276">
        <v>1.7</v>
      </c>
      <c r="W6276">
        <v>8</v>
      </c>
      <c r="X6276">
        <v>1</v>
      </c>
      <c r="Z6276">
        <v>1</v>
      </c>
      <c r="AA6276">
        <v>0</v>
      </c>
      <c r="AB6276">
        <v>7</v>
      </c>
      <c r="AC6276">
        <v>0</v>
      </c>
      <c r="AD6276">
        <v>6</v>
      </c>
      <c r="AE6276">
        <v>0</v>
      </c>
      <c r="AY6276" s="59"/>
    </row>
    <row r="6277" spans="1:51">
      <c r="A6277" s="19">
        <v>43860</v>
      </c>
      <c r="B6277" t="s">
        <v>26</v>
      </c>
      <c r="C6277" s="19">
        <v>43893</v>
      </c>
      <c r="D6277">
        <v>91</v>
      </c>
      <c r="E6277">
        <v>23.3</v>
      </c>
      <c r="F6277">
        <v>8.6</v>
      </c>
      <c r="H6277">
        <v>10.1</v>
      </c>
      <c r="I6277">
        <v>3.5</v>
      </c>
      <c r="J6277">
        <v>21.6</v>
      </c>
      <c r="K6277">
        <v>2.2999999999999998</v>
      </c>
      <c r="L6277">
        <v>21.4</v>
      </c>
      <c r="M6277">
        <v>4.0999999999999996</v>
      </c>
      <c r="N6277">
        <v>32.799999999999997</v>
      </c>
      <c r="O6277">
        <v>4.3</v>
      </c>
      <c r="Q6277">
        <v>5.4</v>
      </c>
      <c r="R6277">
        <v>1.3</v>
      </c>
      <c r="S6277">
        <v>27.1</v>
      </c>
      <c r="T6277">
        <v>1.3</v>
      </c>
      <c r="U6277">
        <v>25.8</v>
      </c>
      <c r="V6277">
        <v>2</v>
      </c>
      <c r="W6277">
        <v>31</v>
      </c>
      <c r="X6277">
        <v>1</v>
      </c>
      <c r="Z6277">
        <v>3</v>
      </c>
      <c r="AA6277">
        <v>0</v>
      </c>
      <c r="AB6277">
        <v>28</v>
      </c>
      <c r="AC6277">
        <v>0</v>
      </c>
      <c r="AD6277">
        <v>28</v>
      </c>
      <c r="AE6277">
        <v>0</v>
      </c>
      <c r="AY6277" s="59"/>
    </row>
    <row r="6278" spans="1:51">
      <c r="A6278" s="19">
        <v>43860</v>
      </c>
      <c r="B6278" t="s">
        <v>27</v>
      </c>
      <c r="C6278" s="19">
        <v>43893</v>
      </c>
      <c r="D6278">
        <v>75</v>
      </c>
      <c r="E6278">
        <v>22.3</v>
      </c>
      <c r="F6278">
        <v>6.7</v>
      </c>
      <c r="H6278">
        <v>10.3</v>
      </c>
      <c r="I6278">
        <v>17.100000000000001</v>
      </c>
      <c r="J6278">
        <v>19.5</v>
      </c>
      <c r="K6278">
        <v>1.1000000000000001</v>
      </c>
      <c r="L6278">
        <v>14.5</v>
      </c>
      <c r="M6278">
        <v>3.6</v>
      </c>
      <c r="N6278">
        <v>33.299999999999997</v>
      </c>
      <c r="O6278">
        <v>3.5</v>
      </c>
      <c r="Q6278">
        <v>6.5</v>
      </c>
      <c r="R6278">
        <v>17.2</v>
      </c>
      <c r="S6278">
        <v>24.1</v>
      </c>
      <c r="T6278">
        <v>1.2</v>
      </c>
      <c r="U6278">
        <v>12.3</v>
      </c>
      <c r="V6278">
        <v>2</v>
      </c>
      <c r="W6278">
        <v>24</v>
      </c>
      <c r="X6278">
        <v>0</v>
      </c>
      <c r="Z6278">
        <v>2</v>
      </c>
      <c r="AA6278">
        <v>18</v>
      </c>
      <c r="AB6278">
        <v>21</v>
      </c>
      <c r="AC6278">
        <v>0</v>
      </c>
      <c r="AD6278">
        <v>10</v>
      </c>
      <c r="AE6278">
        <v>0</v>
      </c>
      <c r="AY6278" s="59"/>
    </row>
    <row r="6279" spans="1:51">
      <c r="A6279" s="19">
        <v>43860</v>
      </c>
      <c r="B6279" t="s">
        <v>28</v>
      </c>
      <c r="C6279" s="19">
        <v>43893</v>
      </c>
      <c r="D6279">
        <v>110</v>
      </c>
      <c r="E6279">
        <v>35.700000000000003</v>
      </c>
      <c r="F6279">
        <v>10.7</v>
      </c>
      <c r="H6279">
        <v>5.6</v>
      </c>
      <c r="I6279">
        <v>3.2</v>
      </c>
      <c r="J6279">
        <v>20.399999999999999</v>
      </c>
      <c r="K6279">
        <v>2.2000000000000002</v>
      </c>
      <c r="L6279">
        <v>13</v>
      </c>
      <c r="M6279">
        <v>4.3</v>
      </c>
      <c r="N6279">
        <v>73.099999999999994</v>
      </c>
      <c r="O6279">
        <v>3.5</v>
      </c>
      <c r="Q6279">
        <v>1.4</v>
      </c>
      <c r="R6279">
        <v>0.7</v>
      </c>
      <c r="S6279">
        <v>14.9</v>
      </c>
      <c r="T6279">
        <v>0.5</v>
      </c>
      <c r="U6279">
        <v>4.8</v>
      </c>
      <c r="V6279">
        <v>1</v>
      </c>
      <c r="W6279">
        <v>62</v>
      </c>
      <c r="X6279">
        <v>4</v>
      </c>
      <c r="Z6279">
        <v>0</v>
      </c>
      <c r="AA6279">
        <v>0</v>
      </c>
      <c r="AB6279">
        <v>35</v>
      </c>
      <c r="AC6279">
        <v>0</v>
      </c>
      <c r="AD6279">
        <v>9</v>
      </c>
      <c r="AE6279">
        <v>0</v>
      </c>
      <c r="AY6279" s="59"/>
    </row>
    <row r="6280" spans="1:51">
      <c r="A6280" s="19">
        <v>43860</v>
      </c>
      <c r="B6280" t="s">
        <v>29</v>
      </c>
      <c r="C6280" s="19">
        <v>43893</v>
      </c>
      <c r="D6280">
        <v>37</v>
      </c>
      <c r="E6280">
        <v>27.3</v>
      </c>
      <c r="F6280">
        <v>11.6</v>
      </c>
      <c r="H6280">
        <v>6.1</v>
      </c>
      <c r="I6280">
        <v>3.8</v>
      </c>
      <c r="J6280">
        <v>26.1</v>
      </c>
      <c r="K6280">
        <v>3.5</v>
      </c>
      <c r="L6280">
        <v>12.6</v>
      </c>
      <c r="M6280">
        <v>3.9</v>
      </c>
      <c r="N6280">
        <v>42.9</v>
      </c>
      <c r="O6280">
        <v>5.9</v>
      </c>
      <c r="Q6280">
        <v>2.5</v>
      </c>
      <c r="R6280">
        <v>1.3</v>
      </c>
      <c r="S6280">
        <v>38</v>
      </c>
      <c r="T6280">
        <v>1.3</v>
      </c>
      <c r="U6280">
        <v>6.7</v>
      </c>
      <c r="V6280">
        <v>1.4</v>
      </c>
      <c r="W6280">
        <v>16</v>
      </c>
      <c r="X6280">
        <v>2</v>
      </c>
      <c r="Z6280">
        <v>0</v>
      </c>
      <c r="AA6280">
        <v>0</v>
      </c>
      <c r="AB6280">
        <v>16</v>
      </c>
      <c r="AC6280">
        <v>0</v>
      </c>
      <c r="AD6280">
        <v>3</v>
      </c>
      <c r="AE6280">
        <v>0</v>
      </c>
      <c r="AY6280" s="59"/>
    </row>
    <row r="6281" spans="1:51">
      <c r="A6281" s="19">
        <v>43860</v>
      </c>
      <c r="B6281" t="s">
        <v>30</v>
      </c>
      <c r="C6281" s="19">
        <v>43893</v>
      </c>
      <c r="D6281">
        <v>64</v>
      </c>
      <c r="E6281">
        <v>35.4</v>
      </c>
      <c r="F6281">
        <v>11.4</v>
      </c>
      <c r="H6281">
        <v>6.4</v>
      </c>
      <c r="I6281">
        <v>3.6</v>
      </c>
      <c r="J6281">
        <v>19</v>
      </c>
      <c r="K6281">
        <v>1.9</v>
      </c>
      <c r="L6281">
        <v>13.3</v>
      </c>
      <c r="M6281">
        <v>4</v>
      </c>
      <c r="N6281">
        <v>73.2</v>
      </c>
      <c r="O6281">
        <v>4.4000000000000004</v>
      </c>
      <c r="Q6281">
        <v>1.6</v>
      </c>
      <c r="R6281">
        <v>0.9</v>
      </c>
      <c r="S6281">
        <v>12.7</v>
      </c>
      <c r="T6281">
        <v>0.6</v>
      </c>
      <c r="U6281">
        <v>5.5</v>
      </c>
      <c r="V6281">
        <v>1.1000000000000001</v>
      </c>
      <c r="W6281">
        <v>36</v>
      </c>
      <c r="X6281">
        <v>3</v>
      </c>
      <c r="Z6281">
        <v>0</v>
      </c>
      <c r="AA6281">
        <v>0</v>
      </c>
      <c r="AB6281">
        <v>19</v>
      </c>
      <c r="AC6281">
        <v>0</v>
      </c>
      <c r="AD6281">
        <v>6</v>
      </c>
      <c r="AE6281">
        <v>0</v>
      </c>
      <c r="AY6281" s="59"/>
    </row>
    <row r="6282" spans="1:51">
      <c r="A6282" s="19">
        <v>43860</v>
      </c>
      <c r="B6282" t="s">
        <v>31</v>
      </c>
      <c r="C6282" s="19">
        <v>43893</v>
      </c>
      <c r="D6282">
        <v>228</v>
      </c>
      <c r="E6282">
        <v>29.9</v>
      </c>
      <c r="F6282">
        <v>9.6999999999999993</v>
      </c>
      <c r="H6282">
        <v>6.9</v>
      </c>
      <c r="I6282">
        <v>3.6</v>
      </c>
      <c r="J6282">
        <v>22.9</v>
      </c>
      <c r="K6282">
        <v>1.9</v>
      </c>
      <c r="L6282">
        <v>15.9</v>
      </c>
      <c r="M6282">
        <v>4.0999999999999996</v>
      </c>
      <c r="N6282">
        <v>53.4</v>
      </c>
      <c r="O6282">
        <v>4.3</v>
      </c>
      <c r="Q6282">
        <v>2.5</v>
      </c>
      <c r="R6282">
        <v>1.2</v>
      </c>
      <c r="S6282">
        <v>25.6</v>
      </c>
      <c r="T6282">
        <v>0.8</v>
      </c>
      <c r="U6282">
        <v>10.9</v>
      </c>
      <c r="V6282">
        <v>1.4</v>
      </c>
      <c r="W6282">
        <v>96</v>
      </c>
      <c r="X6282">
        <v>6</v>
      </c>
      <c r="Z6282">
        <v>1</v>
      </c>
      <c r="AA6282">
        <v>0</v>
      </c>
      <c r="AB6282">
        <v>74</v>
      </c>
      <c r="AC6282">
        <v>0</v>
      </c>
      <c r="AD6282">
        <v>51</v>
      </c>
      <c r="AE6282">
        <v>0</v>
      </c>
      <c r="AY6282" s="59"/>
    </row>
    <row r="6283" spans="1:51">
      <c r="A6283" s="19">
        <v>43860</v>
      </c>
      <c r="B6283" t="s">
        <v>32</v>
      </c>
      <c r="C6283" s="19">
        <v>43893</v>
      </c>
      <c r="D6283">
        <v>29</v>
      </c>
      <c r="E6283">
        <v>22</v>
      </c>
      <c r="F6283">
        <v>7.8</v>
      </c>
      <c r="H6283">
        <v>7.7</v>
      </c>
      <c r="I6283">
        <v>4.5</v>
      </c>
      <c r="J6283">
        <v>28.8</v>
      </c>
      <c r="K6283">
        <v>2.1</v>
      </c>
      <c r="L6283">
        <v>16.399999999999999</v>
      </c>
      <c r="M6283">
        <v>5.6</v>
      </c>
      <c r="N6283">
        <v>25.2</v>
      </c>
      <c r="O6283">
        <v>3.3</v>
      </c>
      <c r="Q6283">
        <v>3.3</v>
      </c>
      <c r="R6283">
        <v>1.7</v>
      </c>
      <c r="S6283">
        <v>51.1</v>
      </c>
      <c r="T6283">
        <v>1</v>
      </c>
      <c r="U6283">
        <v>12.2</v>
      </c>
      <c r="V6283">
        <v>2.2000000000000002</v>
      </c>
      <c r="W6283">
        <v>9</v>
      </c>
      <c r="X6283">
        <v>0</v>
      </c>
      <c r="Z6283">
        <v>0</v>
      </c>
      <c r="AA6283">
        <v>0</v>
      </c>
      <c r="AB6283">
        <v>12</v>
      </c>
      <c r="AC6283">
        <v>0</v>
      </c>
      <c r="AD6283">
        <v>7</v>
      </c>
      <c r="AE6283">
        <v>0</v>
      </c>
      <c r="AY6283" s="59"/>
    </row>
    <row r="6284" spans="1:51">
      <c r="A6284" s="19">
        <v>43860</v>
      </c>
      <c r="B6284" t="s">
        <v>33</v>
      </c>
      <c r="C6284" s="19">
        <v>43893</v>
      </c>
      <c r="D6284">
        <v>16</v>
      </c>
      <c r="E6284">
        <v>18.399999999999999</v>
      </c>
      <c r="F6284">
        <v>6.3</v>
      </c>
      <c r="H6284">
        <v>8.4</v>
      </c>
      <c r="I6284">
        <v>3.4</v>
      </c>
      <c r="J6284">
        <v>38.799999999999997</v>
      </c>
      <c r="K6284">
        <v>2</v>
      </c>
      <c r="L6284">
        <v>14.4</v>
      </c>
      <c r="M6284">
        <v>3.3</v>
      </c>
      <c r="N6284">
        <v>9</v>
      </c>
      <c r="O6284">
        <v>1.3</v>
      </c>
      <c r="Q6284">
        <v>1.9</v>
      </c>
      <c r="R6284">
        <v>0.5</v>
      </c>
      <c r="S6284">
        <v>81</v>
      </c>
      <c r="T6284">
        <v>0.5</v>
      </c>
      <c r="U6284">
        <v>5.3</v>
      </c>
      <c r="V6284">
        <v>0.6</v>
      </c>
      <c r="W6284">
        <v>5</v>
      </c>
      <c r="X6284">
        <v>0</v>
      </c>
      <c r="Z6284">
        <v>0</v>
      </c>
      <c r="AA6284">
        <v>0</v>
      </c>
      <c r="AB6284">
        <v>9</v>
      </c>
      <c r="AC6284">
        <v>0</v>
      </c>
      <c r="AD6284">
        <v>2</v>
      </c>
      <c r="AE6284">
        <v>0</v>
      </c>
      <c r="AY6284" s="59"/>
    </row>
    <row r="6285" spans="1:51">
      <c r="A6285" s="19">
        <v>43860</v>
      </c>
      <c r="B6285" t="s">
        <v>34</v>
      </c>
      <c r="C6285" s="19">
        <v>43893</v>
      </c>
      <c r="D6285">
        <v>99</v>
      </c>
      <c r="E6285">
        <v>31.1</v>
      </c>
      <c r="F6285">
        <v>10.3</v>
      </c>
      <c r="H6285">
        <v>6.3</v>
      </c>
      <c r="I6285">
        <v>4.9000000000000004</v>
      </c>
      <c r="J6285">
        <v>22.2</v>
      </c>
      <c r="K6285">
        <v>1.7</v>
      </c>
      <c r="L6285">
        <v>14.1</v>
      </c>
      <c r="M6285">
        <v>4.4000000000000004</v>
      </c>
      <c r="N6285">
        <v>58.4</v>
      </c>
      <c r="O6285">
        <v>4.5999999999999996</v>
      </c>
      <c r="Q6285">
        <v>2.2000000000000002</v>
      </c>
      <c r="R6285">
        <v>1.4</v>
      </c>
      <c r="S6285">
        <v>23.4</v>
      </c>
      <c r="T6285">
        <v>0.8</v>
      </c>
      <c r="U6285">
        <v>7.7</v>
      </c>
      <c r="V6285">
        <v>1.4</v>
      </c>
      <c r="W6285">
        <v>49</v>
      </c>
      <c r="X6285">
        <v>3</v>
      </c>
      <c r="Z6285">
        <v>0</v>
      </c>
      <c r="AA6285">
        <v>0</v>
      </c>
      <c r="AB6285">
        <v>35</v>
      </c>
      <c r="AC6285">
        <v>0</v>
      </c>
      <c r="AD6285">
        <v>12</v>
      </c>
      <c r="AE6285">
        <v>0</v>
      </c>
      <c r="AY6285" s="59"/>
    </row>
    <row r="6286" spans="1:51">
      <c r="A6286" s="19">
        <v>43860</v>
      </c>
      <c r="B6286" t="s">
        <v>35</v>
      </c>
      <c r="C6286" s="19">
        <v>43900</v>
      </c>
      <c r="D6286">
        <v>20</v>
      </c>
      <c r="E6286">
        <v>25.9</v>
      </c>
      <c r="F6286">
        <v>8.1999999999999993</v>
      </c>
      <c r="H6286">
        <v>7.8</v>
      </c>
      <c r="I6286">
        <v>2.9</v>
      </c>
      <c r="J6286">
        <v>30.7</v>
      </c>
      <c r="K6286">
        <v>2.1</v>
      </c>
      <c r="L6286">
        <v>12.3</v>
      </c>
      <c r="M6286">
        <v>5.2</v>
      </c>
      <c r="N6286">
        <v>33</v>
      </c>
      <c r="O6286">
        <v>2.8</v>
      </c>
      <c r="Q6286">
        <v>2.6</v>
      </c>
      <c r="R6286">
        <v>1</v>
      </c>
      <c r="S6286">
        <v>52.5</v>
      </c>
      <c r="T6286">
        <v>0.9</v>
      </c>
      <c r="U6286">
        <v>5.6</v>
      </c>
      <c r="V6286">
        <v>1.7</v>
      </c>
      <c r="W6286">
        <v>9</v>
      </c>
      <c r="X6286">
        <v>0</v>
      </c>
      <c r="Z6286">
        <v>0</v>
      </c>
      <c r="AA6286">
        <v>0</v>
      </c>
      <c r="AB6286">
        <v>10</v>
      </c>
      <c r="AC6286">
        <v>0</v>
      </c>
      <c r="AD6286">
        <v>1</v>
      </c>
      <c r="AE6286">
        <v>0</v>
      </c>
      <c r="AY6286" s="59"/>
    </row>
    <row r="6287" spans="1:51">
      <c r="A6287" s="19">
        <v>43860</v>
      </c>
      <c r="B6287" t="s">
        <v>36</v>
      </c>
      <c r="C6287" s="19">
        <v>43900</v>
      </c>
      <c r="D6287">
        <v>125</v>
      </c>
      <c r="E6287">
        <v>30</v>
      </c>
      <c r="F6287">
        <v>8.9</v>
      </c>
      <c r="H6287">
        <v>9</v>
      </c>
      <c r="I6287">
        <v>3.9</v>
      </c>
      <c r="J6287">
        <v>23.5</v>
      </c>
      <c r="K6287">
        <v>1.1000000000000001</v>
      </c>
      <c r="L6287">
        <v>14.6</v>
      </c>
      <c r="M6287">
        <v>3.9</v>
      </c>
      <c r="N6287">
        <v>52.3</v>
      </c>
      <c r="O6287">
        <v>3.6</v>
      </c>
      <c r="Q6287">
        <v>3.7</v>
      </c>
      <c r="R6287">
        <v>1.4</v>
      </c>
      <c r="S6287">
        <v>27.7</v>
      </c>
      <c r="T6287">
        <v>1</v>
      </c>
      <c r="U6287">
        <v>8.8000000000000007</v>
      </c>
      <c r="V6287">
        <v>1.6</v>
      </c>
      <c r="W6287">
        <v>58</v>
      </c>
      <c r="X6287">
        <v>2</v>
      </c>
      <c r="Z6287">
        <v>2</v>
      </c>
      <c r="AA6287">
        <v>0</v>
      </c>
      <c r="AB6287">
        <v>46</v>
      </c>
      <c r="AC6287">
        <v>0</v>
      </c>
      <c r="AD6287">
        <v>17</v>
      </c>
      <c r="AE6287">
        <v>0</v>
      </c>
      <c r="AY6287" s="59"/>
    </row>
    <row r="6288" spans="1:51">
      <c r="A6288" s="19">
        <v>43860</v>
      </c>
      <c r="B6288" t="s">
        <v>37</v>
      </c>
      <c r="C6288" s="19">
        <v>43900</v>
      </c>
      <c r="D6288">
        <v>36</v>
      </c>
      <c r="E6288">
        <v>41.2</v>
      </c>
      <c r="F6288">
        <v>11.5</v>
      </c>
      <c r="H6288">
        <v>4.4000000000000004</v>
      </c>
      <c r="I6288">
        <v>3</v>
      </c>
      <c r="J6288">
        <v>16.899999999999999</v>
      </c>
      <c r="K6288">
        <v>2.5</v>
      </c>
      <c r="L6288">
        <v>11.7</v>
      </c>
      <c r="M6288">
        <v>3.8</v>
      </c>
      <c r="N6288">
        <v>86</v>
      </c>
      <c r="O6288">
        <v>2.9</v>
      </c>
      <c r="Q6288">
        <v>0.7</v>
      </c>
      <c r="R6288">
        <v>0.6</v>
      </c>
      <c r="S6288">
        <v>6.2</v>
      </c>
      <c r="T6288">
        <v>0.5</v>
      </c>
      <c r="U6288">
        <v>2.6</v>
      </c>
      <c r="V6288">
        <v>0.6</v>
      </c>
      <c r="W6288">
        <v>23</v>
      </c>
      <c r="X6288">
        <v>2</v>
      </c>
      <c r="Z6288">
        <v>0</v>
      </c>
      <c r="AA6288">
        <v>0</v>
      </c>
      <c r="AB6288">
        <v>9</v>
      </c>
      <c r="AC6288">
        <v>0</v>
      </c>
      <c r="AD6288">
        <v>2</v>
      </c>
      <c r="AE6288">
        <v>0</v>
      </c>
      <c r="AY6288" s="59"/>
    </row>
    <row r="6289" spans="1:51">
      <c r="A6289" s="19">
        <v>43860</v>
      </c>
      <c r="B6289" t="s">
        <v>38</v>
      </c>
      <c r="C6289" s="19">
        <v>43900</v>
      </c>
      <c r="D6289">
        <v>68</v>
      </c>
      <c r="E6289">
        <v>34.6</v>
      </c>
      <c r="F6289">
        <v>15</v>
      </c>
      <c r="H6289">
        <v>6.7</v>
      </c>
      <c r="I6289">
        <v>4.7</v>
      </c>
      <c r="J6289">
        <v>16.399999999999999</v>
      </c>
      <c r="K6289">
        <v>1.6</v>
      </c>
      <c r="L6289">
        <v>12.5</v>
      </c>
      <c r="M6289">
        <v>3.5</v>
      </c>
      <c r="N6289">
        <v>71.599999999999994</v>
      </c>
      <c r="O6289">
        <v>7.9</v>
      </c>
      <c r="Q6289">
        <v>2.1</v>
      </c>
      <c r="R6289">
        <v>1.3</v>
      </c>
      <c r="S6289">
        <v>9.8000000000000007</v>
      </c>
      <c r="T6289">
        <v>0.8</v>
      </c>
      <c r="U6289">
        <v>5.7</v>
      </c>
      <c r="V6289">
        <v>0.9</v>
      </c>
      <c r="W6289">
        <v>33</v>
      </c>
      <c r="X6289">
        <v>14</v>
      </c>
      <c r="Z6289">
        <v>0</v>
      </c>
      <c r="AA6289">
        <v>0</v>
      </c>
      <c r="AB6289">
        <v>16</v>
      </c>
      <c r="AC6289">
        <v>0</v>
      </c>
      <c r="AD6289">
        <v>5</v>
      </c>
      <c r="AE6289">
        <v>0</v>
      </c>
      <c r="AY6289" s="59"/>
    </row>
    <row r="6290" spans="1:51">
      <c r="A6290" s="19">
        <v>43860</v>
      </c>
      <c r="B6290" t="s">
        <v>39</v>
      </c>
      <c r="C6290" s="19">
        <v>43900</v>
      </c>
      <c r="D6290">
        <v>14</v>
      </c>
      <c r="E6290">
        <v>25.3</v>
      </c>
      <c r="F6290">
        <v>5.9</v>
      </c>
      <c r="H6290">
        <v>11.8</v>
      </c>
      <c r="I6290">
        <v>5.4</v>
      </c>
      <c r="J6290">
        <v>26.1</v>
      </c>
      <c r="K6290">
        <v>1.5</v>
      </c>
      <c r="L6290">
        <v>15.1</v>
      </c>
      <c r="M6290">
        <v>3.9</v>
      </c>
      <c r="N6290">
        <v>36.1</v>
      </c>
      <c r="O6290">
        <v>2.5</v>
      </c>
      <c r="Q6290">
        <v>6.7</v>
      </c>
      <c r="R6290">
        <v>2.2000000000000002</v>
      </c>
      <c r="S6290">
        <v>39.1</v>
      </c>
      <c r="T6290">
        <v>1</v>
      </c>
      <c r="U6290">
        <v>10.7</v>
      </c>
      <c r="V6290">
        <v>1.6</v>
      </c>
      <c r="W6290">
        <v>5</v>
      </c>
      <c r="X6290">
        <v>0</v>
      </c>
      <c r="Z6290">
        <v>1</v>
      </c>
      <c r="AA6290">
        <v>0</v>
      </c>
      <c r="AB6290">
        <v>5</v>
      </c>
      <c r="AC6290">
        <v>0</v>
      </c>
      <c r="AD6290">
        <v>3</v>
      </c>
      <c r="AE6290">
        <v>0</v>
      </c>
      <c r="AY6290" s="59"/>
    </row>
    <row r="6291" spans="1:51">
      <c r="A6291" s="19">
        <v>43860</v>
      </c>
      <c r="B6291" t="s">
        <v>40</v>
      </c>
      <c r="C6291" s="19">
        <v>43900</v>
      </c>
      <c r="D6291">
        <v>89</v>
      </c>
      <c r="E6291">
        <v>23.4</v>
      </c>
      <c r="F6291">
        <v>8.1</v>
      </c>
      <c r="H6291">
        <v>8.1999999999999993</v>
      </c>
      <c r="I6291">
        <v>4</v>
      </c>
      <c r="J6291">
        <v>26</v>
      </c>
      <c r="K6291">
        <v>2.5</v>
      </c>
      <c r="L6291">
        <v>17.3</v>
      </c>
      <c r="M6291">
        <v>5.5</v>
      </c>
      <c r="N6291">
        <v>30.7</v>
      </c>
      <c r="O6291">
        <v>3.8</v>
      </c>
      <c r="Q6291">
        <v>4.0999999999999996</v>
      </c>
      <c r="R6291">
        <v>1.5</v>
      </c>
      <c r="S6291">
        <v>40.700000000000003</v>
      </c>
      <c r="T6291">
        <v>1.4</v>
      </c>
      <c r="U6291">
        <v>15.2</v>
      </c>
      <c r="V6291">
        <v>2.6</v>
      </c>
      <c r="W6291">
        <v>31</v>
      </c>
      <c r="X6291">
        <v>1</v>
      </c>
      <c r="Z6291">
        <v>1</v>
      </c>
      <c r="AA6291">
        <v>0</v>
      </c>
      <c r="AB6291">
        <v>34</v>
      </c>
      <c r="AC6291">
        <v>0</v>
      </c>
      <c r="AD6291">
        <v>23</v>
      </c>
      <c r="AE6291">
        <v>0</v>
      </c>
      <c r="AY6291" s="59"/>
    </row>
    <row r="6292" spans="1:51">
      <c r="A6292" s="19">
        <v>43860</v>
      </c>
      <c r="B6292" t="s">
        <v>41</v>
      </c>
      <c r="C6292" s="19">
        <v>43904</v>
      </c>
      <c r="D6292">
        <v>6</v>
      </c>
      <c r="E6292">
        <v>30.1</v>
      </c>
      <c r="F6292">
        <v>8.3000000000000007</v>
      </c>
      <c r="H6292">
        <v>7.8</v>
      </c>
      <c r="I6292">
        <v>3.5</v>
      </c>
      <c r="J6292">
        <v>23</v>
      </c>
      <c r="K6292">
        <v>2</v>
      </c>
      <c r="L6292">
        <v>16</v>
      </c>
      <c r="M6292">
        <v>4.3</v>
      </c>
      <c r="N6292">
        <v>52.9</v>
      </c>
      <c r="O6292">
        <v>3.7</v>
      </c>
      <c r="Q6292">
        <v>3.4</v>
      </c>
      <c r="R6292">
        <v>1.3</v>
      </c>
      <c r="S6292">
        <v>25.3</v>
      </c>
      <c r="T6292">
        <v>1</v>
      </c>
      <c r="U6292">
        <v>10.7</v>
      </c>
      <c r="V6292">
        <v>1.7</v>
      </c>
      <c r="W6292">
        <v>3</v>
      </c>
      <c r="X6292">
        <v>0</v>
      </c>
      <c r="Z6292">
        <v>0</v>
      </c>
      <c r="AA6292">
        <v>0</v>
      </c>
      <c r="AB6292">
        <v>2</v>
      </c>
      <c r="AC6292">
        <v>0</v>
      </c>
      <c r="AD6292">
        <v>1</v>
      </c>
      <c r="AE6292">
        <v>0</v>
      </c>
      <c r="AY6292" s="59"/>
    </row>
    <row r="6293" spans="1:51">
      <c r="A6293" s="19">
        <v>43860</v>
      </c>
      <c r="B6293" t="s">
        <v>43</v>
      </c>
      <c r="C6293" s="19">
        <v>43907</v>
      </c>
      <c r="D6293">
        <v>67</v>
      </c>
      <c r="E6293">
        <v>32.5</v>
      </c>
      <c r="F6293">
        <v>7.8</v>
      </c>
      <c r="H6293">
        <v>8.1</v>
      </c>
      <c r="I6293">
        <v>2.9</v>
      </c>
      <c r="J6293">
        <v>22.3</v>
      </c>
      <c r="K6293">
        <v>2.1</v>
      </c>
      <c r="L6293">
        <v>14.2</v>
      </c>
      <c r="M6293">
        <v>5.0999999999999996</v>
      </c>
      <c r="N6293">
        <v>60.2</v>
      </c>
      <c r="O6293">
        <v>2.9</v>
      </c>
      <c r="Q6293">
        <v>3.2</v>
      </c>
      <c r="R6293">
        <v>1.1000000000000001</v>
      </c>
      <c r="S6293">
        <v>22.2</v>
      </c>
      <c r="T6293">
        <v>1.1000000000000001</v>
      </c>
      <c r="U6293">
        <v>7.7</v>
      </c>
      <c r="V6293">
        <v>1.6</v>
      </c>
      <c r="W6293">
        <v>34</v>
      </c>
      <c r="X6293">
        <v>1</v>
      </c>
      <c r="Z6293">
        <v>1</v>
      </c>
      <c r="AA6293">
        <v>0</v>
      </c>
      <c r="AB6293">
        <v>23</v>
      </c>
      <c r="AC6293">
        <v>0</v>
      </c>
      <c r="AD6293">
        <v>8</v>
      </c>
      <c r="AE6293">
        <v>0</v>
      </c>
      <c r="AY6293" s="59"/>
    </row>
    <row r="6294" spans="1:51">
      <c r="A6294" s="19">
        <v>43860</v>
      </c>
      <c r="B6294" t="s">
        <v>44</v>
      </c>
      <c r="C6294" s="19">
        <v>43907</v>
      </c>
      <c r="D6294">
        <v>219</v>
      </c>
      <c r="E6294">
        <v>37.1</v>
      </c>
      <c r="F6294">
        <v>13.8</v>
      </c>
      <c r="H6294">
        <v>5.6</v>
      </c>
      <c r="I6294">
        <v>4.4000000000000004</v>
      </c>
      <c r="J6294">
        <v>15.6</v>
      </c>
      <c r="K6294">
        <v>1.8</v>
      </c>
      <c r="L6294">
        <v>13</v>
      </c>
      <c r="M6294">
        <v>3.6</v>
      </c>
      <c r="N6294">
        <v>76.400000000000006</v>
      </c>
      <c r="O6294">
        <v>5.9</v>
      </c>
      <c r="Q6294">
        <v>1.5</v>
      </c>
      <c r="R6294">
        <v>1.3</v>
      </c>
      <c r="S6294">
        <v>7.9</v>
      </c>
      <c r="T6294">
        <v>0.7</v>
      </c>
      <c r="U6294">
        <v>5.2</v>
      </c>
      <c r="V6294">
        <v>1.1000000000000001</v>
      </c>
      <c r="W6294">
        <v>123</v>
      </c>
      <c r="X6294">
        <v>24</v>
      </c>
      <c r="Z6294">
        <v>1</v>
      </c>
      <c r="AA6294">
        <v>0</v>
      </c>
      <c r="AB6294">
        <v>52</v>
      </c>
      <c r="AC6294">
        <v>0</v>
      </c>
      <c r="AD6294">
        <v>19</v>
      </c>
      <c r="AE6294">
        <v>0</v>
      </c>
      <c r="AY6294" s="59"/>
    </row>
    <row r="6295" spans="1:51">
      <c r="A6295" s="19">
        <v>43860</v>
      </c>
      <c r="B6295" t="s">
        <v>45</v>
      </c>
      <c r="C6295" s="19">
        <v>43907</v>
      </c>
      <c r="D6295">
        <v>155</v>
      </c>
      <c r="E6295">
        <v>29.1</v>
      </c>
      <c r="F6295">
        <v>8.4</v>
      </c>
      <c r="H6295">
        <v>11</v>
      </c>
      <c r="I6295">
        <v>4.8</v>
      </c>
      <c r="J6295">
        <v>21.6</v>
      </c>
      <c r="K6295">
        <v>1.4</v>
      </c>
      <c r="L6295">
        <v>14.8</v>
      </c>
      <c r="M6295">
        <v>3.8</v>
      </c>
      <c r="N6295">
        <v>51.7</v>
      </c>
      <c r="O6295">
        <v>3.8</v>
      </c>
      <c r="Q6295">
        <v>5.7</v>
      </c>
      <c r="R6295">
        <v>2</v>
      </c>
      <c r="S6295">
        <v>23.8</v>
      </c>
      <c r="T6295">
        <v>1</v>
      </c>
      <c r="U6295">
        <v>10.199999999999999</v>
      </c>
      <c r="V6295">
        <v>1.9</v>
      </c>
      <c r="W6295">
        <v>71</v>
      </c>
      <c r="X6295">
        <v>2</v>
      </c>
      <c r="Z6295">
        <v>7</v>
      </c>
      <c r="AA6295">
        <v>0</v>
      </c>
      <c r="AB6295">
        <v>53</v>
      </c>
      <c r="AC6295">
        <v>0</v>
      </c>
      <c r="AD6295">
        <v>22</v>
      </c>
      <c r="AE6295">
        <v>0</v>
      </c>
      <c r="AY6295" s="59"/>
    </row>
    <row r="6296" spans="1:51">
      <c r="A6296" s="19">
        <v>43860</v>
      </c>
      <c r="B6296" t="s">
        <v>42</v>
      </c>
      <c r="C6296" s="19">
        <v>43907</v>
      </c>
      <c r="D6296">
        <v>136</v>
      </c>
      <c r="E6296">
        <v>30.5</v>
      </c>
      <c r="F6296">
        <v>9.1</v>
      </c>
      <c r="H6296">
        <v>9.4</v>
      </c>
      <c r="I6296">
        <v>4.2</v>
      </c>
      <c r="J6296">
        <v>22.5</v>
      </c>
      <c r="K6296">
        <v>1.4</v>
      </c>
      <c r="L6296">
        <v>14</v>
      </c>
      <c r="M6296">
        <v>4</v>
      </c>
      <c r="N6296">
        <v>54.4</v>
      </c>
      <c r="O6296">
        <v>4.0999999999999996</v>
      </c>
      <c r="Q6296">
        <v>4.5</v>
      </c>
      <c r="R6296">
        <v>1.7</v>
      </c>
      <c r="S6296">
        <v>24.7</v>
      </c>
      <c r="T6296">
        <v>0.9</v>
      </c>
      <c r="U6296">
        <v>8.1999999999999993</v>
      </c>
      <c r="V6296">
        <v>1.6</v>
      </c>
      <c r="W6296">
        <v>66</v>
      </c>
      <c r="X6296">
        <v>3</v>
      </c>
      <c r="Z6296">
        <v>3</v>
      </c>
      <c r="AA6296">
        <v>0</v>
      </c>
      <c r="AB6296">
        <v>48</v>
      </c>
      <c r="AC6296">
        <v>0</v>
      </c>
      <c r="AD6296">
        <v>16</v>
      </c>
      <c r="AE6296">
        <v>0</v>
      </c>
      <c r="AY6296" s="59"/>
    </row>
    <row r="6297" spans="1:51">
      <c r="A6297" s="19">
        <v>43860</v>
      </c>
      <c r="B6297" t="s">
        <v>46</v>
      </c>
      <c r="C6297" s="19">
        <v>43914</v>
      </c>
      <c r="D6297">
        <v>105</v>
      </c>
      <c r="E6297">
        <v>38.1</v>
      </c>
      <c r="F6297">
        <v>11.7</v>
      </c>
      <c r="H6297">
        <v>5.6</v>
      </c>
      <c r="I6297">
        <v>3.1</v>
      </c>
      <c r="J6297">
        <v>18.100000000000001</v>
      </c>
      <c r="K6297">
        <v>2.1</v>
      </c>
      <c r="L6297">
        <v>12.3</v>
      </c>
      <c r="M6297">
        <v>4</v>
      </c>
      <c r="N6297">
        <v>76.400000000000006</v>
      </c>
      <c r="O6297">
        <v>4.0999999999999996</v>
      </c>
      <c r="Q6297">
        <v>1.6</v>
      </c>
      <c r="R6297">
        <v>1.1000000000000001</v>
      </c>
      <c r="S6297">
        <v>10.5</v>
      </c>
      <c r="T6297">
        <v>0.8</v>
      </c>
      <c r="U6297">
        <v>4.5</v>
      </c>
      <c r="V6297">
        <v>1.1000000000000001</v>
      </c>
      <c r="W6297">
        <v>62</v>
      </c>
      <c r="X6297">
        <v>6</v>
      </c>
      <c r="Z6297">
        <v>0</v>
      </c>
      <c r="AA6297">
        <v>0</v>
      </c>
      <c r="AB6297">
        <v>30</v>
      </c>
      <c r="AC6297">
        <v>0</v>
      </c>
      <c r="AD6297">
        <v>7</v>
      </c>
      <c r="AE6297">
        <v>0</v>
      </c>
      <c r="AY6297" s="59"/>
    </row>
    <row r="6298" spans="1:51">
      <c r="A6298" s="19">
        <v>43860</v>
      </c>
      <c r="B6298" t="s">
        <v>47</v>
      </c>
      <c r="C6298" s="19">
        <v>43919</v>
      </c>
      <c r="D6298">
        <v>51</v>
      </c>
      <c r="E6298">
        <v>30.1</v>
      </c>
      <c r="F6298">
        <v>8.3000000000000007</v>
      </c>
      <c r="H6298">
        <v>7.8</v>
      </c>
      <c r="I6298">
        <v>3.5</v>
      </c>
      <c r="J6298">
        <v>23</v>
      </c>
      <c r="K6298">
        <v>2</v>
      </c>
      <c r="L6298">
        <v>16</v>
      </c>
      <c r="M6298">
        <v>4.3</v>
      </c>
      <c r="N6298">
        <v>50.5</v>
      </c>
      <c r="O6298">
        <v>4</v>
      </c>
      <c r="Q6298">
        <v>3.6</v>
      </c>
      <c r="R6298">
        <v>1.4</v>
      </c>
      <c r="S6298">
        <v>26</v>
      </c>
      <c r="T6298">
        <v>1.4</v>
      </c>
      <c r="U6298">
        <v>11.3</v>
      </c>
      <c r="V6298">
        <v>1.8</v>
      </c>
      <c r="W6298">
        <v>21</v>
      </c>
      <c r="X6298">
        <v>1</v>
      </c>
      <c r="Z6298">
        <v>1</v>
      </c>
      <c r="AA6298">
        <v>0</v>
      </c>
      <c r="AB6298">
        <v>16</v>
      </c>
      <c r="AC6298">
        <v>0</v>
      </c>
      <c r="AD6298">
        <v>11</v>
      </c>
      <c r="AE6298">
        <v>0</v>
      </c>
      <c r="AY6298" s="59"/>
    </row>
    <row r="6299" spans="1:51">
      <c r="A6299" s="19">
        <v>43860</v>
      </c>
      <c r="B6299" t="s">
        <v>48</v>
      </c>
      <c r="C6299" s="19">
        <v>43925</v>
      </c>
      <c r="D6299">
        <v>15</v>
      </c>
      <c r="E6299">
        <v>31.6</v>
      </c>
      <c r="F6299">
        <v>7.4</v>
      </c>
      <c r="H6299">
        <v>7.4</v>
      </c>
      <c r="I6299">
        <v>3</v>
      </c>
      <c r="J6299">
        <v>23.1</v>
      </c>
      <c r="K6299">
        <v>2.5</v>
      </c>
      <c r="L6299">
        <v>15.3</v>
      </c>
      <c r="M6299">
        <v>4.7</v>
      </c>
      <c r="N6299">
        <v>54.9</v>
      </c>
      <c r="O6299">
        <v>3.2</v>
      </c>
      <c r="Q6299">
        <v>3</v>
      </c>
      <c r="R6299">
        <v>1.2</v>
      </c>
      <c r="S6299">
        <v>24.7</v>
      </c>
      <c r="T6299">
        <v>1.4</v>
      </c>
      <c r="U6299">
        <v>9.6999999999999993</v>
      </c>
      <c r="V6299">
        <v>1.9</v>
      </c>
      <c r="W6299">
        <v>7</v>
      </c>
      <c r="X6299">
        <v>0</v>
      </c>
      <c r="Z6299">
        <v>0</v>
      </c>
      <c r="AA6299">
        <v>0</v>
      </c>
      <c r="AB6299">
        <v>5</v>
      </c>
      <c r="AC6299">
        <v>0</v>
      </c>
      <c r="AD6299">
        <v>3</v>
      </c>
      <c r="AE6299">
        <v>0</v>
      </c>
      <c r="AY6299" s="59"/>
    </row>
    <row r="6300" spans="1:51">
      <c r="A6300" s="19">
        <v>43860</v>
      </c>
      <c r="B6300" t="s">
        <v>49</v>
      </c>
      <c r="C6300" s="19">
        <v>43925</v>
      </c>
      <c r="D6300">
        <v>24</v>
      </c>
      <c r="E6300">
        <v>25.1</v>
      </c>
      <c r="F6300">
        <v>8.1999999999999993</v>
      </c>
      <c r="H6300">
        <v>6.9</v>
      </c>
      <c r="I6300">
        <v>3</v>
      </c>
      <c r="J6300">
        <v>26.1</v>
      </c>
      <c r="K6300">
        <v>2.9</v>
      </c>
      <c r="L6300">
        <v>16.7</v>
      </c>
      <c r="M6300">
        <v>6</v>
      </c>
      <c r="N6300">
        <v>34.799999999999997</v>
      </c>
      <c r="O6300">
        <v>4.3</v>
      </c>
      <c r="Q6300">
        <v>3.7</v>
      </c>
      <c r="R6300">
        <v>1.7</v>
      </c>
      <c r="S6300">
        <v>37.200000000000003</v>
      </c>
      <c r="T6300">
        <v>1.9</v>
      </c>
      <c r="U6300">
        <v>13.4</v>
      </c>
      <c r="V6300">
        <v>2.9</v>
      </c>
      <c r="W6300">
        <v>9</v>
      </c>
      <c r="X6300">
        <v>0</v>
      </c>
      <c r="Z6300">
        <v>0</v>
      </c>
      <c r="AA6300">
        <v>0</v>
      </c>
      <c r="AB6300">
        <v>9</v>
      </c>
      <c r="AC6300">
        <v>0</v>
      </c>
      <c r="AD6300">
        <v>6</v>
      </c>
      <c r="AE6300">
        <v>0</v>
      </c>
      <c r="AY6300" s="59"/>
    </row>
    <row r="6301" spans="1:51">
      <c r="A6301" s="19">
        <v>43860</v>
      </c>
      <c r="B6301" t="s">
        <v>50</v>
      </c>
      <c r="C6301" s="19">
        <v>43925</v>
      </c>
      <c r="D6301">
        <v>54</v>
      </c>
      <c r="E6301">
        <v>40.9</v>
      </c>
      <c r="F6301">
        <v>9.5</v>
      </c>
      <c r="H6301">
        <v>4.7</v>
      </c>
      <c r="I6301">
        <v>3.2</v>
      </c>
      <c r="J6301">
        <v>18</v>
      </c>
      <c r="K6301">
        <v>2.4</v>
      </c>
      <c r="L6301">
        <v>12.3</v>
      </c>
      <c r="M6301">
        <v>4</v>
      </c>
      <c r="N6301">
        <v>80.400000000000006</v>
      </c>
      <c r="O6301">
        <v>2.8</v>
      </c>
      <c r="Q6301">
        <v>1.3</v>
      </c>
      <c r="R6301">
        <v>0.9</v>
      </c>
      <c r="S6301">
        <v>8.8000000000000007</v>
      </c>
      <c r="T6301">
        <v>0.9</v>
      </c>
      <c r="U6301">
        <v>3.9</v>
      </c>
      <c r="V6301">
        <v>1</v>
      </c>
      <c r="W6301">
        <v>34</v>
      </c>
      <c r="X6301">
        <v>1</v>
      </c>
      <c r="Z6301">
        <v>0</v>
      </c>
      <c r="AA6301">
        <v>0</v>
      </c>
      <c r="AB6301">
        <v>15</v>
      </c>
      <c r="AC6301">
        <v>0</v>
      </c>
      <c r="AD6301">
        <v>4</v>
      </c>
      <c r="AE6301">
        <v>0</v>
      </c>
      <c r="AY6301" s="59"/>
    </row>
    <row r="6302" spans="1:51">
      <c r="A6302" s="19">
        <v>43860</v>
      </c>
      <c r="B6302" t="s">
        <v>51</v>
      </c>
      <c r="C6302" s="19">
        <v>43925</v>
      </c>
      <c r="D6302">
        <v>14</v>
      </c>
      <c r="E6302">
        <v>30.1</v>
      </c>
      <c r="F6302">
        <v>7.2</v>
      </c>
      <c r="H6302">
        <v>8.5</v>
      </c>
      <c r="I6302">
        <v>3.2</v>
      </c>
      <c r="J6302">
        <v>24.7</v>
      </c>
      <c r="K6302">
        <v>2.6</v>
      </c>
      <c r="L6302">
        <v>14</v>
      </c>
      <c r="M6302">
        <v>4.7</v>
      </c>
      <c r="N6302">
        <v>48.6</v>
      </c>
      <c r="O6302">
        <v>3.3</v>
      </c>
      <c r="Q6302">
        <v>4.3</v>
      </c>
      <c r="R6302">
        <v>1.5</v>
      </c>
      <c r="S6302">
        <v>30</v>
      </c>
      <c r="T6302">
        <v>1.5</v>
      </c>
      <c r="U6302">
        <v>9</v>
      </c>
      <c r="V6302">
        <v>1.9</v>
      </c>
      <c r="W6302">
        <v>7</v>
      </c>
      <c r="X6302">
        <v>0</v>
      </c>
      <c r="Z6302">
        <v>0</v>
      </c>
      <c r="AA6302">
        <v>0</v>
      </c>
      <c r="AB6302">
        <v>5</v>
      </c>
      <c r="AC6302">
        <v>0</v>
      </c>
      <c r="AD6302">
        <v>2</v>
      </c>
      <c r="AE6302">
        <v>0</v>
      </c>
      <c r="AY6302" s="59"/>
    </row>
    <row r="6303" spans="1:51">
      <c r="A6303" s="19">
        <v>43860</v>
      </c>
      <c r="B6303" t="s">
        <v>52</v>
      </c>
      <c r="C6303" s="19">
        <v>43928</v>
      </c>
      <c r="D6303">
        <v>84</v>
      </c>
      <c r="E6303">
        <v>25.2</v>
      </c>
      <c r="F6303">
        <v>8.4</v>
      </c>
      <c r="H6303">
        <v>10.5</v>
      </c>
      <c r="I6303">
        <v>4.8</v>
      </c>
      <c r="J6303">
        <v>24.3</v>
      </c>
      <c r="K6303">
        <v>1.2</v>
      </c>
      <c r="L6303">
        <v>16.100000000000001</v>
      </c>
      <c r="M6303">
        <v>4.5</v>
      </c>
      <c r="N6303">
        <v>36.1</v>
      </c>
      <c r="O6303">
        <v>4.7</v>
      </c>
      <c r="Q6303">
        <v>6.4</v>
      </c>
      <c r="R6303">
        <v>2.5</v>
      </c>
      <c r="S6303">
        <v>32.9</v>
      </c>
      <c r="T6303">
        <v>1.6</v>
      </c>
      <c r="U6303">
        <v>13.2</v>
      </c>
      <c r="V6303">
        <v>2.5</v>
      </c>
      <c r="W6303">
        <v>31</v>
      </c>
      <c r="X6303">
        <v>1</v>
      </c>
      <c r="Z6303">
        <v>3</v>
      </c>
      <c r="AA6303">
        <v>0</v>
      </c>
      <c r="AB6303">
        <v>30</v>
      </c>
      <c r="AC6303">
        <v>0</v>
      </c>
      <c r="AD6303">
        <v>20</v>
      </c>
      <c r="AE6303">
        <v>0</v>
      </c>
      <c r="AY6303" s="59"/>
    </row>
    <row r="6304" spans="1:51">
      <c r="A6304" s="19">
        <v>43860</v>
      </c>
      <c r="B6304" t="s">
        <v>53</v>
      </c>
      <c r="C6304" s="19">
        <v>43949</v>
      </c>
      <c r="D6304">
        <v>60</v>
      </c>
      <c r="E6304">
        <v>25.4</v>
      </c>
      <c r="F6304">
        <v>9.6</v>
      </c>
      <c r="H6304">
        <v>9.6</v>
      </c>
      <c r="I6304">
        <v>3.4</v>
      </c>
      <c r="J6304">
        <v>22.6</v>
      </c>
      <c r="K6304">
        <v>2.6</v>
      </c>
      <c r="L6304">
        <v>17.7</v>
      </c>
      <c r="M6304">
        <v>4.0999999999999996</v>
      </c>
      <c r="N6304">
        <v>35.6</v>
      </c>
      <c r="O6304">
        <v>6.3</v>
      </c>
      <c r="Q6304">
        <v>5.9</v>
      </c>
      <c r="R6304">
        <v>2.2999999999999998</v>
      </c>
      <c r="S6304">
        <v>28.4</v>
      </c>
      <c r="T6304">
        <v>2.2999999999999998</v>
      </c>
      <c r="U6304">
        <v>16.600000000000001</v>
      </c>
      <c r="V6304">
        <v>2.6</v>
      </c>
      <c r="W6304">
        <v>22</v>
      </c>
      <c r="X6304">
        <v>1</v>
      </c>
      <c r="Z6304">
        <v>1</v>
      </c>
      <c r="AA6304">
        <v>0</v>
      </c>
      <c r="AB6304">
        <v>20</v>
      </c>
      <c r="AC6304">
        <v>0</v>
      </c>
      <c r="AD6304">
        <v>16</v>
      </c>
      <c r="AE6304">
        <v>0</v>
      </c>
      <c r="AY6304" s="59"/>
    </row>
    <row r="6305" spans="1:51">
      <c r="A6305" s="19">
        <v>43860</v>
      </c>
      <c r="B6305" t="s">
        <v>54</v>
      </c>
      <c r="C6305" s="19">
        <v>43949</v>
      </c>
      <c r="D6305">
        <v>21</v>
      </c>
      <c r="E6305">
        <v>36.9</v>
      </c>
      <c r="F6305">
        <v>8.8000000000000007</v>
      </c>
      <c r="H6305">
        <v>8</v>
      </c>
      <c r="I6305">
        <v>2.5</v>
      </c>
      <c r="J6305">
        <v>19.5</v>
      </c>
      <c r="K6305">
        <v>2</v>
      </c>
      <c r="L6305">
        <v>13.8</v>
      </c>
      <c r="M6305">
        <v>3.4</v>
      </c>
      <c r="N6305">
        <v>66.5</v>
      </c>
      <c r="O6305">
        <v>3.9</v>
      </c>
      <c r="Q6305">
        <v>3.4</v>
      </c>
      <c r="R6305">
        <v>1.4</v>
      </c>
      <c r="S6305">
        <v>14.7</v>
      </c>
      <c r="T6305">
        <v>1.6</v>
      </c>
      <c r="U6305">
        <v>7.1</v>
      </c>
      <c r="V6305">
        <v>1.5</v>
      </c>
      <c r="W6305">
        <v>12</v>
      </c>
      <c r="X6305">
        <v>0</v>
      </c>
      <c r="Z6305">
        <v>0</v>
      </c>
      <c r="AA6305">
        <v>0</v>
      </c>
      <c r="AB6305">
        <v>7</v>
      </c>
      <c r="AC6305">
        <v>0</v>
      </c>
      <c r="AD6305">
        <v>2</v>
      </c>
      <c r="AE6305">
        <v>0</v>
      </c>
      <c r="AY6305" s="59"/>
    </row>
    <row r="6306" spans="1:51">
      <c r="A6306" s="19">
        <v>43860</v>
      </c>
      <c r="B6306" t="s">
        <v>55</v>
      </c>
      <c r="C6306" s="19">
        <v>43949</v>
      </c>
      <c r="D6306">
        <v>96</v>
      </c>
      <c r="E6306">
        <v>33</v>
      </c>
      <c r="F6306">
        <v>9.1999999999999993</v>
      </c>
      <c r="H6306">
        <v>7.9</v>
      </c>
      <c r="I6306">
        <v>2.4</v>
      </c>
      <c r="J6306">
        <v>20.5</v>
      </c>
      <c r="K6306">
        <v>2.8</v>
      </c>
      <c r="L6306">
        <v>15.5</v>
      </c>
      <c r="M6306">
        <v>3.8</v>
      </c>
      <c r="N6306">
        <v>55.5</v>
      </c>
      <c r="O6306">
        <v>4.9000000000000004</v>
      </c>
      <c r="Q6306">
        <v>3.8</v>
      </c>
      <c r="R6306">
        <v>1.6</v>
      </c>
      <c r="S6306">
        <v>19.3</v>
      </c>
      <c r="T6306">
        <v>1.9</v>
      </c>
      <c r="U6306">
        <v>10.8</v>
      </c>
      <c r="V6306">
        <v>2.2000000000000002</v>
      </c>
      <c r="W6306">
        <v>44</v>
      </c>
      <c r="X6306">
        <v>2</v>
      </c>
      <c r="Z6306">
        <v>1</v>
      </c>
      <c r="AA6306">
        <v>0</v>
      </c>
      <c r="AB6306">
        <v>28</v>
      </c>
      <c r="AC6306">
        <v>0</v>
      </c>
      <c r="AD6306">
        <v>21</v>
      </c>
      <c r="AE6306">
        <v>0</v>
      </c>
      <c r="AY6306" s="59"/>
    </row>
    <row r="6307" spans="1:51">
      <c r="A6307" s="19">
        <v>43860</v>
      </c>
      <c r="B6307" t="s">
        <v>56</v>
      </c>
      <c r="C6307" s="19">
        <v>43949</v>
      </c>
      <c r="D6307">
        <v>274</v>
      </c>
      <c r="E6307">
        <v>30.3</v>
      </c>
      <c r="F6307">
        <v>15.8</v>
      </c>
      <c r="H6307">
        <v>7.2</v>
      </c>
      <c r="I6307">
        <v>2.4</v>
      </c>
      <c r="J6307">
        <v>19.5</v>
      </c>
      <c r="K6307">
        <v>2.2999999999999998</v>
      </c>
      <c r="L6307">
        <v>13.8</v>
      </c>
      <c r="M6307">
        <v>3.8</v>
      </c>
      <c r="N6307">
        <v>49.7</v>
      </c>
      <c r="O6307">
        <v>11.9</v>
      </c>
      <c r="Q6307">
        <v>3.8</v>
      </c>
      <c r="R6307">
        <v>1.7</v>
      </c>
      <c r="S6307">
        <v>18.7</v>
      </c>
      <c r="T6307">
        <v>2.2000000000000002</v>
      </c>
      <c r="U6307">
        <v>9.6999999999999993</v>
      </c>
      <c r="V6307">
        <v>2.2999999999999998</v>
      </c>
      <c r="W6307">
        <v>112</v>
      </c>
      <c r="X6307">
        <v>58</v>
      </c>
      <c r="Z6307">
        <v>2</v>
      </c>
      <c r="AA6307">
        <v>0</v>
      </c>
      <c r="AB6307">
        <v>72</v>
      </c>
      <c r="AC6307">
        <v>0</v>
      </c>
      <c r="AD6307">
        <v>30</v>
      </c>
      <c r="AE6307">
        <v>0</v>
      </c>
      <c r="AY6307" s="59"/>
    </row>
    <row r="6308" spans="1:51">
      <c r="A6308" s="19">
        <v>43860</v>
      </c>
      <c r="B6308" t="s">
        <v>57</v>
      </c>
      <c r="C6308" s="19">
        <v>43949</v>
      </c>
      <c r="D6308">
        <v>186</v>
      </c>
      <c r="E6308">
        <v>32.4</v>
      </c>
      <c r="F6308">
        <v>8.1</v>
      </c>
      <c r="H6308">
        <v>9.4</v>
      </c>
      <c r="I6308">
        <v>4.5</v>
      </c>
      <c r="J6308">
        <v>21</v>
      </c>
      <c r="K6308">
        <v>1.2</v>
      </c>
      <c r="L6308">
        <v>14.2</v>
      </c>
      <c r="M6308">
        <v>4.3</v>
      </c>
      <c r="N6308">
        <v>54.8</v>
      </c>
      <c r="O6308">
        <v>3.9</v>
      </c>
      <c r="Q6308">
        <v>5.3</v>
      </c>
      <c r="R6308">
        <v>2.4</v>
      </c>
      <c r="S6308">
        <v>20.399999999999999</v>
      </c>
      <c r="T6308">
        <v>1.6</v>
      </c>
      <c r="U6308">
        <v>9.4</v>
      </c>
      <c r="V6308">
        <v>2.2999999999999998</v>
      </c>
      <c r="W6308">
        <v>95</v>
      </c>
      <c r="X6308">
        <v>2</v>
      </c>
      <c r="Z6308">
        <v>4</v>
      </c>
      <c r="AA6308">
        <v>0</v>
      </c>
      <c r="AB6308">
        <v>62</v>
      </c>
      <c r="AC6308">
        <v>0</v>
      </c>
      <c r="AD6308">
        <v>23</v>
      </c>
      <c r="AE6308">
        <v>0</v>
      </c>
      <c r="AY6308" s="59"/>
    </row>
    <row r="6309" spans="1:51">
      <c r="A6309" s="19">
        <v>43860</v>
      </c>
      <c r="B6309" t="s">
        <v>58</v>
      </c>
      <c r="C6309" s="19">
        <v>43949</v>
      </c>
      <c r="D6309">
        <v>26</v>
      </c>
      <c r="E6309">
        <v>25.9</v>
      </c>
      <c r="F6309">
        <v>8.6</v>
      </c>
      <c r="H6309">
        <v>10</v>
      </c>
      <c r="I6309">
        <v>3</v>
      </c>
      <c r="J6309">
        <v>23.3</v>
      </c>
      <c r="K6309">
        <v>2.6</v>
      </c>
      <c r="L6309">
        <v>17.5</v>
      </c>
      <c r="M6309">
        <v>4.2</v>
      </c>
      <c r="N6309">
        <v>36.1</v>
      </c>
      <c r="O6309">
        <v>5.5</v>
      </c>
      <c r="Q6309">
        <v>6.5</v>
      </c>
      <c r="R6309">
        <v>2.2999999999999998</v>
      </c>
      <c r="S6309">
        <v>28.6</v>
      </c>
      <c r="T6309">
        <v>2.2000000000000002</v>
      </c>
      <c r="U6309">
        <v>16</v>
      </c>
      <c r="V6309">
        <v>2.8</v>
      </c>
      <c r="W6309">
        <v>10</v>
      </c>
      <c r="X6309">
        <v>0</v>
      </c>
      <c r="Z6309">
        <v>1</v>
      </c>
      <c r="AA6309">
        <v>0</v>
      </c>
      <c r="AB6309">
        <v>9</v>
      </c>
      <c r="AC6309">
        <v>0</v>
      </c>
      <c r="AD6309">
        <v>7</v>
      </c>
      <c r="AE6309">
        <v>0</v>
      </c>
      <c r="AY6309" s="59"/>
    </row>
    <row r="6310" spans="1:51">
      <c r="A6310" s="19">
        <v>43860</v>
      </c>
      <c r="B6310" t="s">
        <v>59</v>
      </c>
      <c r="C6310" s="19">
        <v>43953</v>
      </c>
      <c r="D6310">
        <v>7</v>
      </c>
      <c r="E6310">
        <v>30.1</v>
      </c>
      <c r="F6310">
        <v>8.3000000000000007</v>
      </c>
      <c r="H6310">
        <v>7.8</v>
      </c>
      <c r="I6310">
        <v>3.5</v>
      </c>
      <c r="J6310">
        <v>23</v>
      </c>
      <c r="K6310">
        <v>2</v>
      </c>
      <c r="L6310">
        <v>16</v>
      </c>
      <c r="M6310">
        <v>4.3</v>
      </c>
      <c r="N6310">
        <v>46.8</v>
      </c>
      <c r="O6310">
        <v>4.8</v>
      </c>
      <c r="Q6310">
        <v>4.5999999999999996</v>
      </c>
      <c r="R6310">
        <v>2</v>
      </c>
      <c r="S6310">
        <v>25.4</v>
      </c>
      <c r="T6310">
        <v>1.8</v>
      </c>
      <c r="U6310">
        <v>12.1</v>
      </c>
      <c r="V6310">
        <v>2.6</v>
      </c>
      <c r="W6310">
        <v>3</v>
      </c>
      <c r="X6310">
        <v>0</v>
      </c>
      <c r="Z6310">
        <v>0</v>
      </c>
      <c r="AA6310">
        <v>0</v>
      </c>
      <c r="AB6310">
        <v>2</v>
      </c>
      <c r="AC6310">
        <v>0</v>
      </c>
      <c r="AD6310">
        <v>2</v>
      </c>
      <c r="AE6310">
        <v>0</v>
      </c>
      <c r="AY6310" s="59"/>
    </row>
    <row r="6311" spans="1:51">
      <c r="A6311" s="19">
        <v>43860</v>
      </c>
      <c r="B6311" t="s">
        <v>60</v>
      </c>
      <c r="C6311" s="19">
        <v>43953</v>
      </c>
      <c r="D6311">
        <v>39</v>
      </c>
      <c r="E6311">
        <v>23.3</v>
      </c>
      <c r="F6311">
        <v>6.6</v>
      </c>
      <c r="H6311">
        <v>11.4</v>
      </c>
      <c r="I6311">
        <v>6.7</v>
      </c>
      <c r="J6311">
        <v>26.2</v>
      </c>
      <c r="K6311">
        <v>1.2</v>
      </c>
      <c r="L6311">
        <v>15.3</v>
      </c>
      <c r="M6311">
        <v>4.3</v>
      </c>
      <c r="N6311">
        <v>29.2</v>
      </c>
      <c r="O6311">
        <v>4.3</v>
      </c>
      <c r="Q6311">
        <v>7.7</v>
      </c>
      <c r="R6311">
        <v>4.2</v>
      </c>
      <c r="S6311">
        <v>37.200000000000003</v>
      </c>
      <c r="T6311">
        <v>1.8</v>
      </c>
      <c r="U6311">
        <v>12.7</v>
      </c>
      <c r="V6311">
        <v>2.9</v>
      </c>
      <c r="W6311">
        <v>13</v>
      </c>
      <c r="X6311">
        <v>0</v>
      </c>
      <c r="Z6311">
        <v>2</v>
      </c>
      <c r="AA6311">
        <v>0</v>
      </c>
      <c r="AB6311">
        <v>15</v>
      </c>
      <c r="AC6311">
        <v>0</v>
      </c>
      <c r="AD6311">
        <v>9</v>
      </c>
      <c r="AE6311">
        <v>0</v>
      </c>
      <c r="AY6311" s="59"/>
    </row>
    <row r="6312" spans="1:51">
      <c r="A6312" s="19">
        <v>43860</v>
      </c>
      <c r="B6312" t="s">
        <v>61</v>
      </c>
      <c r="C6312" s="19">
        <v>43956</v>
      </c>
      <c r="D6312">
        <v>82</v>
      </c>
      <c r="E6312">
        <v>27.5</v>
      </c>
      <c r="F6312">
        <v>5.9</v>
      </c>
      <c r="H6312">
        <v>13.8</v>
      </c>
      <c r="I6312">
        <v>5.3</v>
      </c>
      <c r="J6312">
        <v>22.4</v>
      </c>
      <c r="K6312">
        <v>1.1000000000000001</v>
      </c>
      <c r="L6312">
        <v>14.9</v>
      </c>
      <c r="M6312">
        <v>4</v>
      </c>
      <c r="N6312">
        <v>40.5</v>
      </c>
      <c r="O6312">
        <v>3.8</v>
      </c>
      <c r="Q6312">
        <v>10.3</v>
      </c>
      <c r="R6312">
        <v>3.2</v>
      </c>
      <c r="S6312">
        <v>25.6</v>
      </c>
      <c r="T6312">
        <v>1.9</v>
      </c>
      <c r="U6312">
        <v>11.9</v>
      </c>
      <c r="V6312">
        <v>2.8</v>
      </c>
      <c r="W6312">
        <v>34</v>
      </c>
      <c r="X6312">
        <v>0</v>
      </c>
      <c r="Z6312">
        <v>9</v>
      </c>
      <c r="AA6312">
        <v>0</v>
      </c>
      <c r="AB6312">
        <v>27</v>
      </c>
      <c r="AC6312">
        <v>0</v>
      </c>
      <c r="AD6312">
        <v>12</v>
      </c>
      <c r="AE6312">
        <v>0</v>
      </c>
      <c r="AY6312" s="59"/>
    </row>
    <row r="6313" spans="1:51">
      <c r="A6313" s="19">
        <v>43860</v>
      </c>
      <c r="B6313" t="s">
        <v>62</v>
      </c>
      <c r="C6313" s="19">
        <v>43963</v>
      </c>
      <c r="D6313">
        <v>29</v>
      </c>
      <c r="E6313">
        <v>23.5</v>
      </c>
      <c r="F6313">
        <v>7.8</v>
      </c>
      <c r="H6313">
        <v>11.2</v>
      </c>
      <c r="I6313">
        <v>6.6</v>
      </c>
      <c r="J6313">
        <v>25.4</v>
      </c>
      <c r="K6313">
        <v>1.2</v>
      </c>
      <c r="L6313">
        <v>14.9</v>
      </c>
      <c r="M6313">
        <v>4.2</v>
      </c>
      <c r="N6313">
        <v>29.9</v>
      </c>
      <c r="O6313">
        <v>4.9000000000000004</v>
      </c>
      <c r="Q6313">
        <v>8.4</v>
      </c>
      <c r="R6313">
        <v>4.2</v>
      </c>
      <c r="S6313">
        <v>34.9</v>
      </c>
      <c r="T6313">
        <v>1.9</v>
      </c>
      <c r="U6313">
        <v>12.6</v>
      </c>
      <c r="V6313">
        <v>3.2</v>
      </c>
      <c r="W6313">
        <v>12</v>
      </c>
      <c r="X6313">
        <v>0</v>
      </c>
      <c r="Z6313">
        <v>1</v>
      </c>
      <c r="AA6313">
        <v>0</v>
      </c>
      <c r="AB6313">
        <v>12</v>
      </c>
      <c r="AC6313">
        <v>0</v>
      </c>
      <c r="AD6313">
        <v>4</v>
      </c>
      <c r="AE6313">
        <v>0</v>
      </c>
      <c r="AY6313" s="59"/>
    </row>
    <row r="6314" spans="1:51">
      <c r="A6314" s="19">
        <v>43860</v>
      </c>
      <c r="B6314" t="s">
        <v>63</v>
      </c>
      <c r="C6314" s="19">
        <v>43963</v>
      </c>
      <c r="D6314">
        <v>28</v>
      </c>
      <c r="E6314">
        <v>28.8</v>
      </c>
      <c r="F6314">
        <v>10.8</v>
      </c>
      <c r="H6314">
        <v>7.9</v>
      </c>
      <c r="I6314">
        <v>4.2</v>
      </c>
      <c r="J6314">
        <v>27.2</v>
      </c>
      <c r="K6314">
        <v>2</v>
      </c>
      <c r="L6314">
        <v>10.199999999999999</v>
      </c>
      <c r="M6314">
        <v>3.9</v>
      </c>
      <c r="N6314">
        <v>41.3</v>
      </c>
      <c r="O6314">
        <v>6.5</v>
      </c>
      <c r="Q6314">
        <v>4.5</v>
      </c>
      <c r="R6314">
        <v>2.4</v>
      </c>
      <c r="S6314">
        <v>35.4</v>
      </c>
      <c r="T6314">
        <v>1.9</v>
      </c>
      <c r="U6314">
        <v>5.8</v>
      </c>
      <c r="V6314">
        <v>2.4</v>
      </c>
      <c r="W6314">
        <v>13</v>
      </c>
      <c r="X6314">
        <v>1</v>
      </c>
      <c r="Z6314">
        <v>0</v>
      </c>
      <c r="AA6314">
        <v>0</v>
      </c>
      <c r="AB6314">
        <v>13</v>
      </c>
      <c r="AC6314">
        <v>0</v>
      </c>
      <c r="AD6314">
        <v>1</v>
      </c>
      <c r="AE6314">
        <v>0</v>
      </c>
      <c r="AY6314" s="59"/>
    </row>
    <row r="6315" spans="1:51">
      <c r="A6315" s="19">
        <v>43860</v>
      </c>
      <c r="B6315" t="s">
        <v>64</v>
      </c>
      <c r="C6315" s="19">
        <v>43970</v>
      </c>
      <c r="D6315">
        <v>54</v>
      </c>
      <c r="E6315">
        <v>29.2</v>
      </c>
      <c r="F6315">
        <v>11.3</v>
      </c>
      <c r="H6315">
        <v>6.7</v>
      </c>
      <c r="I6315">
        <v>4.0999999999999996</v>
      </c>
      <c r="J6315">
        <v>24.1</v>
      </c>
      <c r="K6315">
        <v>1.7</v>
      </c>
      <c r="L6315">
        <v>13.9</v>
      </c>
      <c r="M6315">
        <v>4</v>
      </c>
      <c r="N6315">
        <v>42.8</v>
      </c>
      <c r="O6315">
        <v>7.5</v>
      </c>
      <c r="Q6315">
        <v>4</v>
      </c>
      <c r="R6315">
        <v>2.8</v>
      </c>
      <c r="S6315">
        <v>28</v>
      </c>
      <c r="T6315">
        <v>2.2000000000000002</v>
      </c>
      <c r="U6315">
        <v>10</v>
      </c>
      <c r="V6315">
        <v>2.7</v>
      </c>
      <c r="W6315">
        <v>25</v>
      </c>
      <c r="X6315">
        <v>3</v>
      </c>
      <c r="Z6315">
        <v>0</v>
      </c>
      <c r="AA6315">
        <v>0</v>
      </c>
      <c r="AB6315">
        <v>20</v>
      </c>
      <c r="AC6315">
        <v>0</v>
      </c>
      <c r="AD6315">
        <v>6</v>
      </c>
      <c r="AE6315">
        <v>0</v>
      </c>
      <c r="AY6315" s="59"/>
    </row>
    <row r="6316" spans="1:51">
      <c r="A6316" s="19">
        <v>43860</v>
      </c>
      <c r="B6316" t="s">
        <v>65</v>
      </c>
      <c r="C6316" s="19">
        <v>43970</v>
      </c>
      <c r="D6316">
        <v>61</v>
      </c>
      <c r="E6316">
        <v>25.9</v>
      </c>
      <c r="F6316">
        <v>8.1999999999999993</v>
      </c>
      <c r="H6316">
        <v>7.7</v>
      </c>
      <c r="I6316">
        <v>3.9</v>
      </c>
      <c r="J6316">
        <v>25.4</v>
      </c>
      <c r="K6316">
        <v>2.4</v>
      </c>
      <c r="L6316">
        <v>16.399999999999999</v>
      </c>
      <c r="M6316">
        <v>5.3</v>
      </c>
      <c r="N6316">
        <v>34.299999999999997</v>
      </c>
      <c r="O6316">
        <v>5.4</v>
      </c>
      <c r="Q6316">
        <v>4.8</v>
      </c>
      <c r="R6316">
        <v>2.6</v>
      </c>
      <c r="S6316">
        <v>33.1</v>
      </c>
      <c r="T6316">
        <v>2.5</v>
      </c>
      <c r="U6316">
        <v>13.6</v>
      </c>
      <c r="V6316">
        <v>3.7</v>
      </c>
      <c r="W6316">
        <v>23</v>
      </c>
      <c r="X6316">
        <v>1</v>
      </c>
      <c r="Z6316">
        <v>1</v>
      </c>
      <c r="AA6316">
        <v>0</v>
      </c>
      <c r="AB6316">
        <v>22</v>
      </c>
      <c r="AC6316">
        <v>0</v>
      </c>
      <c r="AD6316">
        <v>14</v>
      </c>
      <c r="AE6316">
        <v>0</v>
      </c>
      <c r="AY6316" s="59"/>
    </row>
    <row r="6317" spans="1:51">
      <c r="A6317" s="19">
        <v>43860</v>
      </c>
      <c r="B6317" t="s">
        <v>143</v>
      </c>
      <c r="C6317" s="19">
        <v>43984</v>
      </c>
      <c r="D6317">
        <v>20</v>
      </c>
      <c r="E6317">
        <v>39.700000000000003</v>
      </c>
      <c r="F6317">
        <v>11.2</v>
      </c>
      <c r="H6317">
        <v>4</v>
      </c>
      <c r="I6317">
        <v>2.8</v>
      </c>
      <c r="J6317">
        <v>18.600000000000001</v>
      </c>
      <c r="K6317">
        <v>2.4</v>
      </c>
      <c r="L6317">
        <v>12.2</v>
      </c>
      <c r="M6317">
        <v>4</v>
      </c>
      <c r="N6317">
        <v>68.2</v>
      </c>
      <c r="O6317">
        <v>5.4</v>
      </c>
      <c r="Q6317">
        <v>2.2999999999999998</v>
      </c>
      <c r="R6317">
        <v>1.6</v>
      </c>
      <c r="S6317">
        <v>12.4</v>
      </c>
      <c r="T6317">
        <v>1.7</v>
      </c>
      <c r="U6317">
        <v>6.3</v>
      </c>
      <c r="V6317">
        <v>2.2000000000000002</v>
      </c>
      <c r="W6317">
        <v>12</v>
      </c>
      <c r="X6317">
        <v>1</v>
      </c>
      <c r="Z6317">
        <v>0</v>
      </c>
      <c r="AA6317">
        <v>0</v>
      </c>
      <c r="AB6317">
        <v>6</v>
      </c>
      <c r="AC6317">
        <v>0</v>
      </c>
      <c r="AD6317">
        <v>1</v>
      </c>
      <c r="AE6317">
        <v>0</v>
      </c>
      <c r="AY6317" s="59"/>
    </row>
    <row r="6318" spans="1:51">
      <c r="A6318" s="19">
        <v>43860</v>
      </c>
      <c r="B6318" t="s">
        <v>67</v>
      </c>
      <c r="C6318" s="19">
        <v>43984</v>
      </c>
      <c r="D6318">
        <v>19</v>
      </c>
      <c r="E6318">
        <v>30.3</v>
      </c>
      <c r="F6318">
        <v>8.3000000000000007</v>
      </c>
      <c r="H6318">
        <v>7.9</v>
      </c>
      <c r="I6318">
        <v>2.9</v>
      </c>
      <c r="J6318">
        <v>23.5</v>
      </c>
      <c r="K6318">
        <v>2.1</v>
      </c>
      <c r="L6318">
        <v>14.9</v>
      </c>
      <c r="M6318">
        <v>5.2</v>
      </c>
      <c r="N6318">
        <v>44.6</v>
      </c>
      <c r="O6318">
        <v>5.4</v>
      </c>
      <c r="Q6318">
        <v>4.9000000000000004</v>
      </c>
      <c r="R6318">
        <v>2.4</v>
      </c>
      <c r="S6318">
        <v>25.7</v>
      </c>
      <c r="T6318">
        <v>2.4</v>
      </c>
      <c r="U6318">
        <v>11.2</v>
      </c>
      <c r="V6318">
        <v>3.4</v>
      </c>
      <c r="W6318">
        <v>9</v>
      </c>
      <c r="X6318">
        <v>0</v>
      </c>
      <c r="Z6318">
        <v>0</v>
      </c>
      <c r="AA6318">
        <v>0</v>
      </c>
      <c r="AB6318">
        <v>7</v>
      </c>
      <c r="AC6318">
        <v>0</v>
      </c>
      <c r="AD6318">
        <v>3</v>
      </c>
      <c r="AE6318">
        <v>0</v>
      </c>
      <c r="AY6318" s="59"/>
    </row>
    <row r="6319" spans="1:51">
      <c r="A6319" s="19">
        <v>43860</v>
      </c>
      <c r="B6319" t="s">
        <v>68</v>
      </c>
      <c r="C6319" s="19">
        <v>43984</v>
      </c>
      <c r="D6319">
        <v>126</v>
      </c>
      <c r="E6319">
        <v>30.2</v>
      </c>
      <c r="F6319">
        <v>8.4</v>
      </c>
      <c r="H6319">
        <v>7.6</v>
      </c>
      <c r="I6319">
        <v>3.2</v>
      </c>
      <c r="J6319">
        <v>23.5</v>
      </c>
      <c r="K6319">
        <v>1.5</v>
      </c>
      <c r="L6319">
        <v>16</v>
      </c>
      <c r="M6319">
        <v>4.5999999999999996</v>
      </c>
      <c r="N6319">
        <v>44.1</v>
      </c>
      <c r="O6319">
        <v>5.2</v>
      </c>
      <c r="Q6319">
        <v>4.9000000000000004</v>
      </c>
      <c r="R6319">
        <v>2.4</v>
      </c>
      <c r="S6319">
        <v>25.9</v>
      </c>
      <c r="T6319">
        <v>2</v>
      </c>
      <c r="U6319">
        <v>12.5</v>
      </c>
      <c r="V6319">
        <v>3.1</v>
      </c>
      <c r="W6319">
        <v>53</v>
      </c>
      <c r="X6319">
        <v>2</v>
      </c>
      <c r="Z6319">
        <v>1</v>
      </c>
      <c r="AA6319">
        <v>0</v>
      </c>
      <c r="AB6319">
        <v>42</v>
      </c>
      <c r="AC6319">
        <v>0</v>
      </c>
      <c r="AD6319">
        <v>28</v>
      </c>
      <c r="AE6319">
        <v>0</v>
      </c>
      <c r="AY6319" s="59"/>
    </row>
    <row r="6320" spans="1:51">
      <c r="A6320" s="19">
        <v>43860</v>
      </c>
      <c r="B6320" t="s">
        <v>69</v>
      </c>
      <c r="C6320" s="19">
        <v>43984</v>
      </c>
      <c r="D6320">
        <v>34</v>
      </c>
      <c r="E6320">
        <v>27.3</v>
      </c>
      <c r="F6320">
        <v>6.7</v>
      </c>
      <c r="H6320">
        <v>6.9</v>
      </c>
      <c r="I6320">
        <v>2.9</v>
      </c>
      <c r="J6320">
        <v>27.7</v>
      </c>
      <c r="K6320">
        <v>2.2999999999999998</v>
      </c>
      <c r="L6320">
        <v>13.8</v>
      </c>
      <c r="M6320">
        <v>7.4</v>
      </c>
      <c r="N6320">
        <v>35.5</v>
      </c>
      <c r="O6320">
        <v>4.5</v>
      </c>
      <c r="Q6320">
        <v>4.3</v>
      </c>
      <c r="R6320">
        <v>2.4</v>
      </c>
      <c r="S6320">
        <v>36.1</v>
      </c>
      <c r="T6320">
        <v>2.6</v>
      </c>
      <c r="U6320">
        <v>9.9</v>
      </c>
      <c r="V6320">
        <v>4.7</v>
      </c>
      <c r="W6320">
        <v>15</v>
      </c>
      <c r="X6320">
        <v>0</v>
      </c>
      <c r="Z6320">
        <v>0</v>
      </c>
      <c r="AA6320">
        <v>0</v>
      </c>
      <c r="AB6320">
        <v>15</v>
      </c>
      <c r="AC6320">
        <v>0</v>
      </c>
      <c r="AD6320">
        <v>4</v>
      </c>
      <c r="AE6320">
        <v>0</v>
      </c>
      <c r="AY6320" s="59"/>
    </row>
    <row r="6321" spans="1:51">
      <c r="A6321" s="19">
        <v>43860</v>
      </c>
      <c r="B6321" t="s">
        <v>70</v>
      </c>
      <c r="C6321" s="19">
        <v>43984</v>
      </c>
      <c r="D6321">
        <v>16</v>
      </c>
      <c r="E6321">
        <v>23.6</v>
      </c>
      <c r="F6321">
        <v>7.2</v>
      </c>
      <c r="H6321">
        <v>11.6</v>
      </c>
      <c r="I6321">
        <v>6.6</v>
      </c>
      <c r="J6321">
        <v>25</v>
      </c>
      <c r="K6321">
        <v>1.3</v>
      </c>
      <c r="L6321">
        <v>15.3</v>
      </c>
      <c r="M6321">
        <v>4.4000000000000004</v>
      </c>
      <c r="N6321">
        <v>29.2</v>
      </c>
      <c r="O6321">
        <v>5.3</v>
      </c>
      <c r="Q6321">
        <v>8.9</v>
      </c>
      <c r="R6321">
        <v>4.7</v>
      </c>
      <c r="S6321">
        <v>32.6</v>
      </c>
      <c r="T6321">
        <v>2.6</v>
      </c>
      <c r="U6321">
        <v>13.1</v>
      </c>
      <c r="V6321">
        <v>3.6</v>
      </c>
      <c r="W6321">
        <v>6</v>
      </c>
      <c r="X6321">
        <v>0</v>
      </c>
      <c r="Z6321">
        <v>1</v>
      </c>
      <c r="AA6321">
        <v>0</v>
      </c>
      <c r="AB6321">
        <v>6</v>
      </c>
      <c r="AC6321">
        <v>0</v>
      </c>
      <c r="AD6321">
        <v>4</v>
      </c>
      <c r="AE6321">
        <v>0</v>
      </c>
      <c r="AY6321" s="59"/>
    </row>
    <row r="6322" spans="1:51">
      <c r="A6322" s="19">
        <v>43860</v>
      </c>
      <c r="B6322" t="s">
        <v>71</v>
      </c>
      <c r="C6322" s="19">
        <v>43988</v>
      </c>
      <c r="D6322">
        <v>7</v>
      </c>
      <c r="E6322">
        <v>30.1</v>
      </c>
      <c r="F6322">
        <v>8.3000000000000007</v>
      </c>
      <c r="H6322">
        <v>7.8</v>
      </c>
      <c r="I6322">
        <v>3.5</v>
      </c>
      <c r="J6322">
        <v>23</v>
      </c>
      <c r="K6322">
        <v>2</v>
      </c>
      <c r="L6322">
        <v>16</v>
      </c>
      <c r="M6322">
        <v>4.3</v>
      </c>
      <c r="N6322">
        <v>43.9</v>
      </c>
      <c r="O6322">
        <v>5.6</v>
      </c>
      <c r="Q6322">
        <v>5.2</v>
      </c>
      <c r="R6322">
        <v>2.8</v>
      </c>
      <c r="S6322">
        <v>24.4</v>
      </c>
      <c r="T6322">
        <v>2.4</v>
      </c>
      <c r="U6322">
        <v>12.4</v>
      </c>
      <c r="V6322">
        <v>3.2</v>
      </c>
      <c r="W6322">
        <v>3</v>
      </c>
      <c r="X6322">
        <v>0</v>
      </c>
      <c r="Z6322">
        <v>0</v>
      </c>
      <c r="AA6322">
        <v>0</v>
      </c>
      <c r="AB6322">
        <v>2</v>
      </c>
      <c r="AC6322">
        <v>0</v>
      </c>
      <c r="AD6322">
        <v>2</v>
      </c>
      <c r="AE6322">
        <v>0</v>
      </c>
      <c r="AY6322" s="59"/>
    </row>
    <row r="6323" spans="1:51">
      <c r="A6323" s="19">
        <v>43860</v>
      </c>
      <c r="B6323" t="s">
        <v>73</v>
      </c>
      <c r="C6323" s="19">
        <v>44013</v>
      </c>
      <c r="D6323">
        <v>41</v>
      </c>
      <c r="E6323">
        <v>29.8</v>
      </c>
      <c r="F6323">
        <v>9.3000000000000007</v>
      </c>
      <c r="H6323">
        <v>7.9</v>
      </c>
      <c r="I6323">
        <v>4</v>
      </c>
      <c r="J6323">
        <v>22.2</v>
      </c>
      <c r="K6323">
        <v>2.1</v>
      </c>
      <c r="L6323">
        <v>15.2</v>
      </c>
      <c r="M6323">
        <v>4.3</v>
      </c>
      <c r="N6323">
        <v>53.6</v>
      </c>
      <c r="O6323">
        <v>3.8</v>
      </c>
      <c r="Q6323">
        <v>3.2</v>
      </c>
      <c r="R6323">
        <v>0.9</v>
      </c>
      <c r="S6323">
        <v>25.9</v>
      </c>
      <c r="T6323">
        <v>0.7</v>
      </c>
      <c r="U6323">
        <v>10.9</v>
      </c>
      <c r="V6323">
        <v>1.2</v>
      </c>
      <c r="W6323">
        <v>1775</v>
      </c>
      <c r="X6323">
        <v>157</v>
      </c>
      <c r="Z6323">
        <v>69</v>
      </c>
      <c r="AA6323">
        <v>19</v>
      </c>
      <c r="AB6323">
        <v>1313</v>
      </c>
      <c r="AC6323">
        <v>1</v>
      </c>
      <c r="AD6323">
        <v>646</v>
      </c>
      <c r="AE6323">
        <v>1</v>
      </c>
      <c r="AY6323" s="59"/>
    </row>
    <row r="6324" spans="1:51">
      <c r="A6324" s="19">
        <v>43862</v>
      </c>
      <c r="B6324" t="s">
        <v>15</v>
      </c>
      <c r="C6324" s="19">
        <v>43864</v>
      </c>
      <c r="D6324">
        <v>41</v>
      </c>
      <c r="E6324">
        <v>20.6</v>
      </c>
      <c r="F6324">
        <v>2.8</v>
      </c>
      <c r="H6324">
        <v>15.8</v>
      </c>
      <c r="I6324">
        <v>9.3000000000000007</v>
      </c>
      <c r="J6324">
        <v>23.1</v>
      </c>
      <c r="K6324">
        <v>3.5</v>
      </c>
      <c r="L6324">
        <v>15.5</v>
      </c>
      <c r="M6324">
        <v>3.9</v>
      </c>
      <c r="N6324">
        <v>27.5</v>
      </c>
      <c r="O6324">
        <v>0</v>
      </c>
      <c r="Q6324">
        <v>14</v>
      </c>
      <c r="R6324">
        <v>5.2</v>
      </c>
      <c r="S6324">
        <v>37.6</v>
      </c>
      <c r="T6324">
        <v>1.5</v>
      </c>
      <c r="U6324">
        <v>12.7</v>
      </c>
      <c r="V6324">
        <v>1.5</v>
      </c>
      <c r="W6324">
        <v>11</v>
      </c>
      <c r="X6324">
        <v>0</v>
      </c>
      <c r="Z6324">
        <v>8</v>
      </c>
      <c r="AA6324">
        <v>1</v>
      </c>
      <c r="AB6324">
        <v>12</v>
      </c>
      <c r="AC6324">
        <v>0</v>
      </c>
      <c r="AD6324">
        <v>8</v>
      </c>
      <c r="AE6324">
        <v>0</v>
      </c>
      <c r="AY6324" s="59"/>
    </row>
    <row r="6325" spans="1:51">
      <c r="A6325" s="19">
        <v>43862</v>
      </c>
      <c r="B6325" t="s">
        <v>16</v>
      </c>
      <c r="C6325" s="19">
        <v>43872</v>
      </c>
      <c r="D6325">
        <v>24</v>
      </c>
      <c r="E6325">
        <v>19.899999999999999</v>
      </c>
      <c r="F6325">
        <v>0</v>
      </c>
      <c r="H6325">
        <v>15.6</v>
      </c>
      <c r="I6325">
        <v>7.5</v>
      </c>
      <c r="J6325">
        <v>26.4</v>
      </c>
      <c r="K6325">
        <v>3.4</v>
      </c>
      <c r="L6325">
        <v>15.3</v>
      </c>
      <c r="M6325">
        <v>5.2</v>
      </c>
      <c r="N6325">
        <v>23</v>
      </c>
      <c r="O6325">
        <v>0</v>
      </c>
      <c r="Q6325">
        <v>11.8</v>
      </c>
      <c r="R6325">
        <v>2.9</v>
      </c>
      <c r="S6325">
        <v>47.7</v>
      </c>
      <c r="T6325">
        <v>1.3</v>
      </c>
      <c r="U6325">
        <v>11.6</v>
      </c>
      <c r="V6325">
        <v>1.8</v>
      </c>
      <c r="W6325">
        <v>6</v>
      </c>
      <c r="X6325">
        <v>0</v>
      </c>
      <c r="Z6325">
        <v>5</v>
      </c>
      <c r="AA6325">
        <v>0</v>
      </c>
      <c r="AB6325">
        <v>8</v>
      </c>
      <c r="AC6325">
        <v>0</v>
      </c>
      <c r="AD6325">
        <v>5</v>
      </c>
      <c r="AE6325">
        <v>0</v>
      </c>
      <c r="AY6325" s="59"/>
    </row>
    <row r="6326" spans="1:51">
      <c r="A6326" s="19">
        <v>43862</v>
      </c>
      <c r="B6326" t="s">
        <v>17</v>
      </c>
      <c r="C6326" s="19">
        <v>43883</v>
      </c>
      <c r="D6326">
        <v>36</v>
      </c>
      <c r="E6326">
        <v>28.6</v>
      </c>
      <c r="F6326">
        <v>0</v>
      </c>
      <c r="H6326">
        <v>7</v>
      </c>
      <c r="I6326">
        <v>3.1</v>
      </c>
      <c r="J6326">
        <v>24.7</v>
      </c>
      <c r="K6326">
        <v>8.1</v>
      </c>
      <c r="L6326">
        <v>14.9</v>
      </c>
      <c r="M6326">
        <v>5.6</v>
      </c>
      <c r="N6326">
        <v>49.9</v>
      </c>
      <c r="O6326">
        <v>0</v>
      </c>
      <c r="Q6326">
        <v>2.5</v>
      </c>
      <c r="R6326">
        <v>0.9</v>
      </c>
      <c r="S6326">
        <v>32.799999999999997</v>
      </c>
      <c r="T6326">
        <v>3.1</v>
      </c>
      <c r="U6326">
        <v>9.1</v>
      </c>
      <c r="V6326">
        <v>1.8</v>
      </c>
      <c r="W6326">
        <v>17</v>
      </c>
      <c r="X6326">
        <v>0</v>
      </c>
      <c r="Z6326">
        <v>0</v>
      </c>
      <c r="AA6326">
        <v>0</v>
      </c>
      <c r="AB6326">
        <v>14</v>
      </c>
      <c r="AC6326">
        <v>0</v>
      </c>
      <c r="AD6326">
        <v>5</v>
      </c>
      <c r="AE6326">
        <v>0</v>
      </c>
      <c r="AY6326" s="59"/>
    </row>
    <row r="6327" spans="1:51">
      <c r="A6327" s="19">
        <v>43862</v>
      </c>
      <c r="B6327" t="s">
        <v>18</v>
      </c>
      <c r="C6327" s="19">
        <v>43890</v>
      </c>
      <c r="D6327">
        <v>54</v>
      </c>
      <c r="E6327">
        <v>41.1</v>
      </c>
      <c r="F6327">
        <v>0</v>
      </c>
      <c r="H6327">
        <v>5</v>
      </c>
      <c r="I6327">
        <v>2.7</v>
      </c>
      <c r="J6327">
        <v>17.7</v>
      </c>
      <c r="K6327">
        <v>9.3000000000000007</v>
      </c>
      <c r="L6327">
        <v>10.9</v>
      </c>
      <c r="M6327">
        <v>3.9</v>
      </c>
      <c r="N6327">
        <v>88</v>
      </c>
      <c r="O6327">
        <v>0</v>
      </c>
      <c r="Q6327">
        <v>0.7</v>
      </c>
      <c r="R6327">
        <v>0.4</v>
      </c>
      <c r="S6327">
        <v>6.7</v>
      </c>
      <c r="T6327">
        <v>1.6</v>
      </c>
      <c r="U6327">
        <v>2.1</v>
      </c>
      <c r="V6327">
        <v>0.5</v>
      </c>
      <c r="W6327">
        <v>36</v>
      </c>
      <c r="X6327">
        <v>0</v>
      </c>
      <c r="Z6327">
        <v>0</v>
      </c>
      <c r="AA6327">
        <v>0</v>
      </c>
      <c r="AB6327">
        <v>15</v>
      </c>
      <c r="AC6327">
        <v>1</v>
      </c>
      <c r="AD6327">
        <v>2</v>
      </c>
      <c r="AE6327">
        <v>0</v>
      </c>
      <c r="AY6327" s="59"/>
    </row>
    <row r="6328" spans="1:51">
      <c r="A6328" s="19">
        <v>43862</v>
      </c>
      <c r="B6328" t="s">
        <v>19</v>
      </c>
      <c r="C6328" s="19">
        <v>43893</v>
      </c>
      <c r="D6328">
        <v>52</v>
      </c>
      <c r="E6328">
        <v>38.9</v>
      </c>
      <c r="F6328">
        <v>11.5</v>
      </c>
      <c r="H6328">
        <v>5.0999999999999996</v>
      </c>
      <c r="I6328">
        <v>3.2</v>
      </c>
      <c r="J6328">
        <v>17.600000000000001</v>
      </c>
      <c r="K6328">
        <v>2.2999999999999998</v>
      </c>
      <c r="L6328">
        <v>12.6</v>
      </c>
      <c r="M6328">
        <v>3.9</v>
      </c>
      <c r="N6328">
        <v>82</v>
      </c>
      <c r="O6328">
        <v>3.2</v>
      </c>
      <c r="Q6328">
        <v>1.1000000000000001</v>
      </c>
      <c r="R6328">
        <v>0.5</v>
      </c>
      <c r="S6328">
        <v>8.1999999999999993</v>
      </c>
      <c r="T6328">
        <v>0.5</v>
      </c>
      <c r="U6328">
        <v>3.7</v>
      </c>
      <c r="V6328">
        <v>0.7</v>
      </c>
      <c r="W6328">
        <v>31</v>
      </c>
      <c r="X6328">
        <v>3</v>
      </c>
      <c r="Z6328">
        <v>0</v>
      </c>
      <c r="AA6328">
        <v>0</v>
      </c>
      <c r="AB6328">
        <v>14</v>
      </c>
      <c r="AC6328">
        <v>0</v>
      </c>
      <c r="AD6328">
        <v>4</v>
      </c>
      <c r="AE6328">
        <v>0</v>
      </c>
      <c r="AY6328" s="59"/>
    </row>
    <row r="6329" spans="1:51">
      <c r="A6329" s="19">
        <v>43862</v>
      </c>
      <c r="B6329" t="s">
        <v>20</v>
      </c>
      <c r="C6329" s="19">
        <v>43893</v>
      </c>
      <c r="D6329">
        <v>6</v>
      </c>
      <c r="E6329">
        <v>30.1</v>
      </c>
      <c r="F6329">
        <v>8.3000000000000007</v>
      </c>
      <c r="H6329">
        <v>7.8</v>
      </c>
      <c r="I6329">
        <v>3.5</v>
      </c>
      <c r="J6329">
        <v>23</v>
      </c>
      <c r="K6329">
        <v>2</v>
      </c>
      <c r="L6329">
        <v>16</v>
      </c>
      <c r="M6329">
        <v>4.3</v>
      </c>
      <c r="N6329">
        <v>54.3</v>
      </c>
      <c r="O6329">
        <v>3.1</v>
      </c>
      <c r="Q6329">
        <v>2.8</v>
      </c>
      <c r="R6329">
        <v>1.3</v>
      </c>
      <c r="S6329">
        <v>25.9</v>
      </c>
      <c r="T6329">
        <v>1</v>
      </c>
      <c r="U6329">
        <v>10.3</v>
      </c>
      <c r="V6329">
        <v>1.4</v>
      </c>
      <c r="W6329">
        <v>3</v>
      </c>
      <c r="X6329">
        <v>0</v>
      </c>
      <c r="Z6329">
        <v>0</v>
      </c>
      <c r="AA6329">
        <v>0</v>
      </c>
      <c r="AB6329">
        <v>2</v>
      </c>
      <c r="AC6329">
        <v>0</v>
      </c>
      <c r="AD6329">
        <v>1</v>
      </c>
      <c r="AE6329">
        <v>0</v>
      </c>
      <c r="AY6329" s="59"/>
    </row>
    <row r="6330" spans="1:51">
      <c r="A6330" s="19">
        <v>43862</v>
      </c>
      <c r="B6330" t="s">
        <v>21</v>
      </c>
      <c r="C6330" s="19">
        <v>43893</v>
      </c>
      <c r="D6330">
        <v>31</v>
      </c>
      <c r="E6330">
        <v>35.5</v>
      </c>
      <c r="F6330">
        <v>11.6</v>
      </c>
      <c r="H6330">
        <v>6.1</v>
      </c>
      <c r="I6330">
        <v>3.7</v>
      </c>
      <c r="J6330">
        <v>18.899999999999999</v>
      </c>
      <c r="K6330">
        <v>1.9</v>
      </c>
      <c r="L6330">
        <v>13.4</v>
      </c>
      <c r="M6330">
        <v>4</v>
      </c>
      <c r="N6330">
        <v>73.8</v>
      </c>
      <c r="O6330">
        <v>4.0999999999999996</v>
      </c>
      <c r="Q6330">
        <v>1.5</v>
      </c>
      <c r="R6330">
        <v>0.9</v>
      </c>
      <c r="S6330">
        <v>12.7</v>
      </c>
      <c r="T6330">
        <v>0.7</v>
      </c>
      <c r="U6330">
        <v>5.3</v>
      </c>
      <c r="V6330">
        <v>0.9</v>
      </c>
      <c r="W6330">
        <v>17</v>
      </c>
      <c r="X6330">
        <v>2</v>
      </c>
      <c r="Z6330">
        <v>0</v>
      </c>
      <c r="AA6330">
        <v>0</v>
      </c>
      <c r="AB6330">
        <v>9</v>
      </c>
      <c r="AC6330">
        <v>0</v>
      </c>
      <c r="AD6330">
        <v>3</v>
      </c>
      <c r="AE6330">
        <v>0</v>
      </c>
      <c r="AY6330" s="59"/>
    </row>
    <row r="6331" spans="1:51">
      <c r="A6331" s="19">
        <v>43862</v>
      </c>
      <c r="B6331" t="s">
        <v>22</v>
      </c>
      <c r="C6331" s="19">
        <v>43893</v>
      </c>
      <c r="D6331">
        <v>416</v>
      </c>
      <c r="E6331">
        <v>24.8</v>
      </c>
      <c r="F6331">
        <v>6.7</v>
      </c>
      <c r="H6331">
        <v>7</v>
      </c>
      <c r="I6331">
        <v>3.3</v>
      </c>
      <c r="J6331">
        <v>27</v>
      </c>
      <c r="K6331">
        <v>2.5</v>
      </c>
      <c r="L6331">
        <v>18.3</v>
      </c>
      <c r="M6331">
        <v>5.3</v>
      </c>
      <c r="N6331">
        <v>33.299999999999997</v>
      </c>
      <c r="O6331">
        <v>2.7</v>
      </c>
      <c r="Q6331">
        <v>2.6</v>
      </c>
      <c r="R6331">
        <v>1.3</v>
      </c>
      <c r="S6331">
        <v>41.6</v>
      </c>
      <c r="T6331">
        <v>1</v>
      </c>
      <c r="U6331">
        <v>15.7</v>
      </c>
      <c r="V6331">
        <v>1.8</v>
      </c>
      <c r="W6331">
        <v>145</v>
      </c>
      <c r="X6331">
        <v>2</v>
      </c>
      <c r="Z6331">
        <v>3</v>
      </c>
      <c r="AA6331">
        <v>0</v>
      </c>
      <c r="AB6331">
        <v>158</v>
      </c>
      <c r="AC6331">
        <v>0</v>
      </c>
      <c r="AD6331">
        <v>107</v>
      </c>
      <c r="AE6331">
        <v>1</v>
      </c>
      <c r="AY6331" s="59"/>
    </row>
    <row r="6332" spans="1:51">
      <c r="A6332" s="19">
        <v>43862</v>
      </c>
      <c r="B6332" t="s">
        <v>23</v>
      </c>
      <c r="C6332" s="19">
        <v>43893</v>
      </c>
      <c r="D6332">
        <v>67</v>
      </c>
      <c r="E6332">
        <v>25.1</v>
      </c>
      <c r="F6332">
        <v>7.9</v>
      </c>
      <c r="H6332">
        <v>7.8</v>
      </c>
      <c r="I6332">
        <v>3.1</v>
      </c>
      <c r="J6332">
        <v>27.7</v>
      </c>
      <c r="K6332">
        <v>2.5</v>
      </c>
      <c r="L6332">
        <v>15.6</v>
      </c>
      <c r="M6332">
        <v>5.3</v>
      </c>
      <c r="N6332">
        <v>34.1</v>
      </c>
      <c r="O6332">
        <v>3.2</v>
      </c>
      <c r="Q6332">
        <v>3.2</v>
      </c>
      <c r="R6332">
        <v>1.2</v>
      </c>
      <c r="S6332">
        <v>44.9</v>
      </c>
      <c r="T6332">
        <v>1.1000000000000001</v>
      </c>
      <c r="U6332">
        <v>10.6</v>
      </c>
      <c r="V6332">
        <v>1.8</v>
      </c>
      <c r="W6332">
        <v>24</v>
      </c>
      <c r="X6332">
        <v>1</v>
      </c>
      <c r="Z6332">
        <v>1</v>
      </c>
      <c r="AA6332">
        <v>0</v>
      </c>
      <c r="AB6332">
        <v>26</v>
      </c>
      <c r="AC6332">
        <v>0</v>
      </c>
      <c r="AD6332">
        <v>15</v>
      </c>
      <c r="AE6332">
        <v>0</v>
      </c>
      <c r="AY6332" s="59"/>
    </row>
    <row r="6333" spans="1:51">
      <c r="A6333" s="19">
        <v>43862</v>
      </c>
      <c r="B6333" t="s">
        <v>24</v>
      </c>
      <c r="C6333" s="19">
        <v>43893</v>
      </c>
      <c r="D6333">
        <v>13</v>
      </c>
      <c r="E6333">
        <v>30.1</v>
      </c>
      <c r="F6333">
        <v>8.3000000000000007</v>
      </c>
      <c r="H6333">
        <v>7.8</v>
      </c>
      <c r="I6333">
        <v>3.5</v>
      </c>
      <c r="J6333">
        <v>23</v>
      </c>
      <c r="K6333">
        <v>2</v>
      </c>
      <c r="L6333">
        <v>16</v>
      </c>
      <c r="M6333">
        <v>4.3</v>
      </c>
      <c r="N6333">
        <v>54.4</v>
      </c>
      <c r="O6333">
        <v>3.3</v>
      </c>
      <c r="Q6333">
        <v>2.6</v>
      </c>
      <c r="R6333">
        <v>1.2</v>
      </c>
      <c r="S6333">
        <v>26.1</v>
      </c>
      <c r="T6333">
        <v>0.7</v>
      </c>
      <c r="U6333">
        <v>10.3</v>
      </c>
      <c r="V6333">
        <v>1.4</v>
      </c>
      <c r="W6333">
        <v>6</v>
      </c>
      <c r="X6333">
        <v>0</v>
      </c>
      <c r="Z6333">
        <v>0</v>
      </c>
      <c r="AA6333">
        <v>0</v>
      </c>
      <c r="AB6333">
        <v>4</v>
      </c>
      <c r="AC6333">
        <v>0</v>
      </c>
      <c r="AD6333">
        <v>3</v>
      </c>
      <c r="AE6333">
        <v>0</v>
      </c>
      <c r="AY6333" s="59"/>
    </row>
    <row r="6334" spans="1:51">
      <c r="A6334" s="19">
        <v>43862</v>
      </c>
      <c r="B6334" t="s">
        <v>25</v>
      </c>
      <c r="C6334" s="19">
        <v>43893</v>
      </c>
      <c r="D6334">
        <v>24</v>
      </c>
      <c r="E6334">
        <v>24.6</v>
      </c>
      <c r="F6334">
        <v>9.3000000000000007</v>
      </c>
      <c r="H6334">
        <v>10.3</v>
      </c>
      <c r="I6334">
        <v>2.8</v>
      </c>
      <c r="J6334">
        <v>22</v>
      </c>
      <c r="K6334">
        <v>2.6</v>
      </c>
      <c r="L6334">
        <v>19.399999999999999</v>
      </c>
      <c r="M6334">
        <v>4.2</v>
      </c>
      <c r="N6334">
        <v>37.299999999999997</v>
      </c>
      <c r="O6334">
        <v>4.7</v>
      </c>
      <c r="Q6334">
        <v>5.4</v>
      </c>
      <c r="R6334">
        <v>1.3</v>
      </c>
      <c r="S6334">
        <v>27.8</v>
      </c>
      <c r="T6334">
        <v>1.4</v>
      </c>
      <c r="U6334">
        <v>20.3</v>
      </c>
      <c r="V6334">
        <v>1.7</v>
      </c>
      <c r="W6334">
        <v>8</v>
      </c>
      <c r="X6334">
        <v>1</v>
      </c>
      <c r="Z6334">
        <v>1</v>
      </c>
      <c r="AA6334">
        <v>0</v>
      </c>
      <c r="AB6334">
        <v>7</v>
      </c>
      <c r="AC6334">
        <v>0</v>
      </c>
      <c r="AD6334">
        <v>6</v>
      </c>
      <c r="AE6334">
        <v>0</v>
      </c>
      <c r="AY6334" s="59"/>
    </row>
    <row r="6335" spans="1:51">
      <c r="A6335" s="19">
        <v>43862</v>
      </c>
      <c r="B6335" t="s">
        <v>26</v>
      </c>
      <c r="C6335" s="19">
        <v>43893</v>
      </c>
      <c r="D6335">
        <v>91</v>
      </c>
      <c r="E6335">
        <v>23.3</v>
      </c>
      <c r="F6335">
        <v>8.6</v>
      </c>
      <c r="H6335">
        <v>10.1</v>
      </c>
      <c r="I6335">
        <v>3.5</v>
      </c>
      <c r="J6335">
        <v>21.6</v>
      </c>
      <c r="K6335">
        <v>2.2999999999999998</v>
      </c>
      <c r="L6335">
        <v>21.4</v>
      </c>
      <c r="M6335">
        <v>4.0999999999999996</v>
      </c>
      <c r="N6335">
        <v>32.799999999999997</v>
      </c>
      <c r="O6335">
        <v>4.3</v>
      </c>
      <c r="Q6335">
        <v>5.4</v>
      </c>
      <c r="R6335">
        <v>1.3</v>
      </c>
      <c r="S6335">
        <v>27.1</v>
      </c>
      <c r="T6335">
        <v>1.3</v>
      </c>
      <c r="U6335">
        <v>25.8</v>
      </c>
      <c r="V6335">
        <v>2</v>
      </c>
      <c r="W6335">
        <v>31</v>
      </c>
      <c r="X6335">
        <v>1</v>
      </c>
      <c r="Z6335">
        <v>3</v>
      </c>
      <c r="AA6335">
        <v>0</v>
      </c>
      <c r="AB6335">
        <v>28</v>
      </c>
      <c r="AC6335">
        <v>0</v>
      </c>
      <c r="AD6335">
        <v>28</v>
      </c>
      <c r="AE6335">
        <v>0</v>
      </c>
      <c r="AY6335" s="59"/>
    </row>
    <row r="6336" spans="1:51">
      <c r="A6336" s="19">
        <v>43862</v>
      </c>
      <c r="B6336" t="s">
        <v>27</v>
      </c>
      <c r="C6336" s="19">
        <v>43893</v>
      </c>
      <c r="D6336">
        <v>75</v>
      </c>
      <c r="E6336">
        <v>22.3</v>
      </c>
      <c r="F6336">
        <v>6.7</v>
      </c>
      <c r="H6336">
        <v>10.3</v>
      </c>
      <c r="I6336">
        <v>17.100000000000001</v>
      </c>
      <c r="J6336">
        <v>19.5</v>
      </c>
      <c r="K6336">
        <v>1.1000000000000001</v>
      </c>
      <c r="L6336">
        <v>14.5</v>
      </c>
      <c r="M6336">
        <v>3.6</v>
      </c>
      <c r="N6336">
        <v>33.299999999999997</v>
      </c>
      <c r="O6336">
        <v>3.5</v>
      </c>
      <c r="Q6336">
        <v>6.5</v>
      </c>
      <c r="R6336">
        <v>17.2</v>
      </c>
      <c r="S6336">
        <v>24.1</v>
      </c>
      <c r="T6336">
        <v>1.2</v>
      </c>
      <c r="U6336">
        <v>12.3</v>
      </c>
      <c r="V6336">
        <v>2</v>
      </c>
      <c r="W6336">
        <v>24</v>
      </c>
      <c r="X6336">
        <v>0</v>
      </c>
      <c r="Z6336">
        <v>2</v>
      </c>
      <c r="AA6336">
        <v>18</v>
      </c>
      <c r="AB6336">
        <v>21</v>
      </c>
      <c r="AC6336">
        <v>0</v>
      </c>
      <c r="AD6336">
        <v>10</v>
      </c>
      <c r="AE6336">
        <v>0</v>
      </c>
      <c r="AY6336" s="59"/>
    </row>
    <row r="6337" spans="1:51">
      <c r="A6337" s="19">
        <v>43862</v>
      </c>
      <c r="B6337" t="s">
        <v>28</v>
      </c>
      <c r="C6337" s="19">
        <v>43893</v>
      </c>
      <c r="D6337">
        <v>110</v>
      </c>
      <c r="E6337">
        <v>35.700000000000003</v>
      </c>
      <c r="F6337">
        <v>10.7</v>
      </c>
      <c r="H6337">
        <v>5.6</v>
      </c>
      <c r="I6337">
        <v>3.2</v>
      </c>
      <c r="J6337">
        <v>20.399999999999999</v>
      </c>
      <c r="K6337">
        <v>2.2000000000000002</v>
      </c>
      <c r="L6337">
        <v>13</v>
      </c>
      <c r="M6337">
        <v>4.3</v>
      </c>
      <c r="N6337">
        <v>73.099999999999994</v>
      </c>
      <c r="O6337">
        <v>3.5</v>
      </c>
      <c r="Q6337">
        <v>1.4</v>
      </c>
      <c r="R6337">
        <v>0.7</v>
      </c>
      <c r="S6337">
        <v>14.9</v>
      </c>
      <c r="T6337">
        <v>0.5</v>
      </c>
      <c r="U6337">
        <v>4.8</v>
      </c>
      <c r="V6337">
        <v>1</v>
      </c>
      <c r="W6337">
        <v>62</v>
      </c>
      <c r="X6337">
        <v>4</v>
      </c>
      <c r="Z6337">
        <v>0</v>
      </c>
      <c r="AA6337">
        <v>0</v>
      </c>
      <c r="AB6337">
        <v>35</v>
      </c>
      <c r="AC6337">
        <v>0</v>
      </c>
      <c r="AD6337">
        <v>9</v>
      </c>
      <c r="AE6337">
        <v>0</v>
      </c>
      <c r="AY6337" s="59"/>
    </row>
    <row r="6338" spans="1:51">
      <c r="A6338" s="19">
        <v>43862</v>
      </c>
      <c r="B6338" t="s">
        <v>29</v>
      </c>
      <c r="C6338" s="19">
        <v>43893</v>
      </c>
      <c r="D6338">
        <v>37</v>
      </c>
      <c r="E6338">
        <v>27.3</v>
      </c>
      <c r="F6338">
        <v>11.6</v>
      </c>
      <c r="H6338">
        <v>6.1</v>
      </c>
      <c r="I6338">
        <v>3.8</v>
      </c>
      <c r="J6338">
        <v>26.1</v>
      </c>
      <c r="K6338">
        <v>3.5</v>
      </c>
      <c r="L6338">
        <v>12.6</v>
      </c>
      <c r="M6338">
        <v>3.9</v>
      </c>
      <c r="N6338">
        <v>42.9</v>
      </c>
      <c r="O6338">
        <v>5.9</v>
      </c>
      <c r="Q6338">
        <v>2.5</v>
      </c>
      <c r="R6338">
        <v>1.3</v>
      </c>
      <c r="S6338">
        <v>38</v>
      </c>
      <c r="T6338">
        <v>1.3</v>
      </c>
      <c r="U6338">
        <v>6.7</v>
      </c>
      <c r="V6338">
        <v>1.4</v>
      </c>
      <c r="W6338">
        <v>16</v>
      </c>
      <c r="X6338">
        <v>2</v>
      </c>
      <c r="Z6338">
        <v>0</v>
      </c>
      <c r="AA6338">
        <v>0</v>
      </c>
      <c r="AB6338">
        <v>16</v>
      </c>
      <c r="AC6338">
        <v>0</v>
      </c>
      <c r="AD6338">
        <v>3</v>
      </c>
      <c r="AE6338">
        <v>0</v>
      </c>
      <c r="AY6338" s="59"/>
    </row>
    <row r="6339" spans="1:51">
      <c r="A6339" s="19">
        <v>43862</v>
      </c>
      <c r="B6339" t="s">
        <v>30</v>
      </c>
      <c r="C6339" s="19">
        <v>43893</v>
      </c>
      <c r="D6339">
        <v>64</v>
      </c>
      <c r="E6339">
        <v>35.4</v>
      </c>
      <c r="F6339">
        <v>11.4</v>
      </c>
      <c r="H6339">
        <v>6.4</v>
      </c>
      <c r="I6339">
        <v>3.6</v>
      </c>
      <c r="J6339">
        <v>19</v>
      </c>
      <c r="K6339">
        <v>1.9</v>
      </c>
      <c r="L6339">
        <v>13.3</v>
      </c>
      <c r="M6339">
        <v>4</v>
      </c>
      <c r="N6339">
        <v>73.2</v>
      </c>
      <c r="O6339">
        <v>4.4000000000000004</v>
      </c>
      <c r="Q6339">
        <v>1.6</v>
      </c>
      <c r="R6339">
        <v>0.9</v>
      </c>
      <c r="S6339">
        <v>12.7</v>
      </c>
      <c r="T6339">
        <v>0.6</v>
      </c>
      <c r="U6339">
        <v>5.5</v>
      </c>
      <c r="V6339">
        <v>1.1000000000000001</v>
      </c>
      <c r="W6339">
        <v>36</v>
      </c>
      <c r="X6339">
        <v>3</v>
      </c>
      <c r="Z6339">
        <v>0</v>
      </c>
      <c r="AA6339">
        <v>0</v>
      </c>
      <c r="AB6339">
        <v>19</v>
      </c>
      <c r="AC6339">
        <v>0</v>
      </c>
      <c r="AD6339">
        <v>6</v>
      </c>
      <c r="AE6339">
        <v>0</v>
      </c>
      <c r="AY6339" s="59"/>
    </row>
    <row r="6340" spans="1:51">
      <c r="A6340" s="19">
        <v>43862</v>
      </c>
      <c r="B6340" t="s">
        <v>31</v>
      </c>
      <c r="C6340" s="19">
        <v>43893</v>
      </c>
      <c r="D6340">
        <v>228</v>
      </c>
      <c r="E6340">
        <v>29.9</v>
      </c>
      <c r="F6340">
        <v>9.6999999999999993</v>
      </c>
      <c r="H6340">
        <v>6.9</v>
      </c>
      <c r="I6340">
        <v>3.6</v>
      </c>
      <c r="J6340">
        <v>22.9</v>
      </c>
      <c r="K6340">
        <v>1.9</v>
      </c>
      <c r="L6340">
        <v>15.9</v>
      </c>
      <c r="M6340">
        <v>4.0999999999999996</v>
      </c>
      <c r="N6340">
        <v>53.4</v>
      </c>
      <c r="O6340">
        <v>4.3</v>
      </c>
      <c r="Q6340">
        <v>2.5</v>
      </c>
      <c r="R6340">
        <v>1.2</v>
      </c>
      <c r="S6340">
        <v>25.6</v>
      </c>
      <c r="T6340">
        <v>0.8</v>
      </c>
      <c r="U6340">
        <v>10.9</v>
      </c>
      <c r="V6340">
        <v>1.4</v>
      </c>
      <c r="W6340">
        <v>96</v>
      </c>
      <c r="X6340">
        <v>6</v>
      </c>
      <c r="Z6340">
        <v>1</v>
      </c>
      <c r="AA6340">
        <v>0</v>
      </c>
      <c r="AB6340">
        <v>74</v>
      </c>
      <c r="AC6340">
        <v>0</v>
      </c>
      <c r="AD6340">
        <v>51</v>
      </c>
      <c r="AE6340">
        <v>0</v>
      </c>
      <c r="AY6340" s="59"/>
    </row>
    <row r="6341" spans="1:51">
      <c r="A6341" s="19">
        <v>43862</v>
      </c>
      <c r="B6341" t="s">
        <v>32</v>
      </c>
      <c r="C6341" s="19">
        <v>43893</v>
      </c>
      <c r="D6341">
        <v>29</v>
      </c>
      <c r="E6341">
        <v>22</v>
      </c>
      <c r="F6341">
        <v>7.8</v>
      </c>
      <c r="H6341">
        <v>7.7</v>
      </c>
      <c r="I6341">
        <v>4.5</v>
      </c>
      <c r="J6341">
        <v>28.8</v>
      </c>
      <c r="K6341">
        <v>2.1</v>
      </c>
      <c r="L6341">
        <v>16.399999999999999</v>
      </c>
      <c r="M6341">
        <v>5.6</v>
      </c>
      <c r="N6341">
        <v>25.2</v>
      </c>
      <c r="O6341">
        <v>3.3</v>
      </c>
      <c r="Q6341">
        <v>3.3</v>
      </c>
      <c r="R6341">
        <v>1.7</v>
      </c>
      <c r="S6341">
        <v>51.1</v>
      </c>
      <c r="T6341">
        <v>1</v>
      </c>
      <c r="U6341">
        <v>12.2</v>
      </c>
      <c r="V6341">
        <v>2.2000000000000002</v>
      </c>
      <c r="W6341">
        <v>9</v>
      </c>
      <c r="X6341">
        <v>0</v>
      </c>
      <c r="Z6341">
        <v>0</v>
      </c>
      <c r="AA6341">
        <v>0</v>
      </c>
      <c r="AB6341">
        <v>12</v>
      </c>
      <c r="AC6341">
        <v>0</v>
      </c>
      <c r="AD6341">
        <v>7</v>
      </c>
      <c r="AE6341">
        <v>0</v>
      </c>
      <c r="AY6341" s="59"/>
    </row>
    <row r="6342" spans="1:51">
      <c r="A6342" s="19">
        <v>43862</v>
      </c>
      <c r="B6342" t="s">
        <v>33</v>
      </c>
      <c r="C6342" s="19">
        <v>43893</v>
      </c>
      <c r="D6342">
        <v>16</v>
      </c>
      <c r="E6342">
        <v>18.399999999999999</v>
      </c>
      <c r="F6342">
        <v>6.3</v>
      </c>
      <c r="H6342">
        <v>8.4</v>
      </c>
      <c r="I6342">
        <v>3.4</v>
      </c>
      <c r="J6342">
        <v>38.799999999999997</v>
      </c>
      <c r="K6342">
        <v>2</v>
      </c>
      <c r="L6342">
        <v>14.4</v>
      </c>
      <c r="M6342">
        <v>3.3</v>
      </c>
      <c r="N6342">
        <v>9</v>
      </c>
      <c r="O6342">
        <v>1.3</v>
      </c>
      <c r="Q6342">
        <v>1.9</v>
      </c>
      <c r="R6342">
        <v>0.5</v>
      </c>
      <c r="S6342">
        <v>81</v>
      </c>
      <c r="T6342">
        <v>0.5</v>
      </c>
      <c r="U6342">
        <v>5.3</v>
      </c>
      <c r="V6342">
        <v>0.6</v>
      </c>
      <c r="W6342">
        <v>5</v>
      </c>
      <c r="X6342">
        <v>0</v>
      </c>
      <c r="Z6342">
        <v>0</v>
      </c>
      <c r="AA6342">
        <v>0</v>
      </c>
      <c r="AB6342">
        <v>9</v>
      </c>
      <c r="AC6342">
        <v>0</v>
      </c>
      <c r="AD6342">
        <v>2</v>
      </c>
      <c r="AE6342">
        <v>0</v>
      </c>
      <c r="AY6342" s="59"/>
    </row>
    <row r="6343" spans="1:51">
      <c r="A6343" s="19">
        <v>43862</v>
      </c>
      <c r="B6343" t="s">
        <v>34</v>
      </c>
      <c r="C6343" s="19">
        <v>43893</v>
      </c>
      <c r="D6343">
        <v>99</v>
      </c>
      <c r="E6343">
        <v>31.1</v>
      </c>
      <c r="F6343">
        <v>10.3</v>
      </c>
      <c r="H6343">
        <v>6.3</v>
      </c>
      <c r="I6343">
        <v>4.9000000000000004</v>
      </c>
      <c r="J6343">
        <v>22.2</v>
      </c>
      <c r="K6343">
        <v>1.7</v>
      </c>
      <c r="L6343">
        <v>14.1</v>
      </c>
      <c r="M6343">
        <v>4.4000000000000004</v>
      </c>
      <c r="N6343">
        <v>58.4</v>
      </c>
      <c r="O6343">
        <v>4.5999999999999996</v>
      </c>
      <c r="Q6343">
        <v>2.2000000000000002</v>
      </c>
      <c r="R6343">
        <v>1.4</v>
      </c>
      <c r="S6343">
        <v>23.4</v>
      </c>
      <c r="T6343">
        <v>0.8</v>
      </c>
      <c r="U6343">
        <v>7.7</v>
      </c>
      <c r="V6343">
        <v>1.4</v>
      </c>
      <c r="W6343">
        <v>49</v>
      </c>
      <c r="X6343">
        <v>3</v>
      </c>
      <c r="Z6343">
        <v>0</v>
      </c>
      <c r="AA6343">
        <v>0</v>
      </c>
      <c r="AB6343">
        <v>35</v>
      </c>
      <c r="AC6343">
        <v>0</v>
      </c>
      <c r="AD6343">
        <v>12</v>
      </c>
      <c r="AE6343">
        <v>0</v>
      </c>
      <c r="AY6343" s="59"/>
    </row>
    <row r="6344" spans="1:51">
      <c r="A6344" s="19">
        <v>43862</v>
      </c>
      <c r="B6344" t="s">
        <v>35</v>
      </c>
      <c r="C6344" s="19">
        <v>43900</v>
      </c>
      <c r="D6344">
        <v>20</v>
      </c>
      <c r="E6344">
        <v>25.9</v>
      </c>
      <c r="F6344">
        <v>8.1999999999999993</v>
      </c>
      <c r="H6344">
        <v>7.8</v>
      </c>
      <c r="I6344">
        <v>2.9</v>
      </c>
      <c r="J6344">
        <v>30.7</v>
      </c>
      <c r="K6344">
        <v>2.1</v>
      </c>
      <c r="L6344">
        <v>12.3</v>
      </c>
      <c r="M6344">
        <v>5.2</v>
      </c>
      <c r="N6344">
        <v>33</v>
      </c>
      <c r="O6344">
        <v>2.8</v>
      </c>
      <c r="Q6344">
        <v>2.6</v>
      </c>
      <c r="R6344">
        <v>1</v>
      </c>
      <c r="S6344">
        <v>52.5</v>
      </c>
      <c r="T6344">
        <v>0.9</v>
      </c>
      <c r="U6344">
        <v>5.6</v>
      </c>
      <c r="V6344">
        <v>1.7</v>
      </c>
      <c r="W6344">
        <v>9</v>
      </c>
      <c r="X6344">
        <v>0</v>
      </c>
      <c r="Z6344">
        <v>0</v>
      </c>
      <c r="AA6344">
        <v>0</v>
      </c>
      <c r="AB6344">
        <v>10</v>
      </c>
      <c r="AC6344">
        <v>0</v>
      </c>
      <c r="AD6344">
        <v>1</v>
      </c>
      <c r="AE6344">
        <v>0</v>
      </c>
      <c r="AY6344" s="59"/>
    </row>
    <row r="6345" spans="1:51">
      <c r="A6345" s="19">
        <v>43862</v>
      </c>
      <c r="B6345" t="s">
        <v>36</v>
      </c>
      <c r="C6345" s="19">
        <v>43900</v>
      </c>
      <c r="D6345">
        <v>125</v>
      </c>
      <c r="E6345">
        <v>30</v>
      </c>
      <c r="F6345">
        <v>8.9</v>
      </c>
      <c r="H6345">
        <v>9</v>
      </c>
      <c r="I6345">
        <v>3.9</v>
      </c>
      <c r="J6345">
        <v>23.5</v>
      </c>
      <c r="K6345">
        <v>1.1000000000000001</v>
      </c>
      <c r="L6345">
        <v>14.6</v>
      </c>
      <c r="M6345">
        <v>3.9</v>
      </c>
      <c r="N6345">
        <v>52.3</v>
      </c>
      <c r="O6345">
        <v>3.6</v>
      </c>
      <c r="Q6345">
        <v>3.7</v>
      </c>
      <c r="R6345">
        <v>1.4</v>
      </c>
      <c r="S6345">
        <v>27.7</v>
      </c>
      <c r="T6345">
        <v>1</v>
      </c>
      <c r="U6345">
        <v>8.8000000000000007</v>
      </c>
      <c r="V6345">
        <v>1.6</v>
      </c>
      <c r="W6345">
        <v>58</v>
      </c>
      <c r="X6345">
        <v>2</v>
      </c>
      <c r="Z6345">
        <v>2</v>
      </c>
      <c r="AA6345">
        <v>0</v>
      </c>
      <c r="AB6345">
        <v>46</v>
      </c>
      <c r="AC6345">
        <v>0</v>
      </c>
      <c r="AD6345">
        <v>17</v>
      </c>
      <c r="AE6345">
        <v>0</v>
      </c>
      <c r="AY6345" s="59"/>
    </row>
    <row r="6346" spans="1:51">
      <c r="A6346" s="19">
        <v>43862</v>
      </c>
      <c r="B6346" t="s">
        <v>37</v>
      </c>
      <c r="C6346" s="19">
        <v>43900</v>
      </c>
      <c r="D6346">
        <v>36</v>
      </c>
      <c r="E6346">
        <v>41.2</v>
      </c>
      <c r="F6346">
        <v>11.5</v>
      </c>
      <c r="H6346">
        <v>4.4000000000000004</v>
      </c>
      <c r="I6346">
        <v>3</v>
      </c>
      <c r="J6346">
        <v>16.899999999999999</v>
      </c>
      <c r="K6346">
        <v>2.5</v>
      </c>
      <c r="L6346">
        <v>11.7</v>
      </c>
      <c r="M6346">
        <v>3.8</v>
      </c>
      <c r="N6346">
        <v>86</v>
      </c>
      <c r="O6346">
        <v>2.9</v>
      </c>
      <c r="Q6346">
        <v>0.7</v>
      </c>
      <c r="R6346">
        <v>0.6</v>
      </c>
      <c r="S6346">
        <v>6.2</v>
      </c>
      <c r="T6346">
        <v>0.5</v>
      </c>
      <c r="U6346">
        <v>2.6</v>
      </c>
      <c r="V6346">
        <v>0.6</v>
      </c>
      <c r="W6346">
        <v>23</v>
      </c>
      <c r="X6346">
        <v>2</v>
      </c>
      <c r="Z6346">
        <v>0</v>
      </c>
      <c r="AA6346">
        <v>0</v>
      </c>
      <c r="AB6346">
        <v>9</v>
      </c>
      <c r="AC6346">
        <v>0</v>
      </c>
      <c r="AD6346">
        <v>2</v>
      </c>
      <c r="AE6346">
        <v>0</v>
      </c>
      <c r="AY6346" s="59"/>
    </row>
    <row r="6347" spans="1:51">
      <c r="A6347" s="19">
        <v>43862</v>
      </c>
      <c r="B6347" t="s">
        <v>38</v>
      </c>
      <c r="C6347" s="19">
        <v>43900</v>
      </c>
      <c r="D6347">
        <v>68</v>
      </c>
      <c r="E6347">
        <v>34.6</v>
      </c>
      <c r="F6347">
        <v>15</v>
      </c>
      <c r="H6347">
        <v>6.7</v>
      </c>
      <c r="I6347">
        <v>4.7</v>
      </c>
      <c r="J6347">
        <v>16.399999999999999</v>
      </c>
      <c r="K6347">
        <v>1.6</v>
      </c>
      <c r="L6347">
        <v>12.5</v>
      </c>
      <c r="M6347">
        <v>3.5</v>
      </c>
      <c r="N6347">
        <v>71.599999999999994</v>
      </c>
      <c r="O6347">
        <v>7.9</v>
      </c>
      <c r="Q6347">
        <v>2.1</v>
      </c>
      <c r="R6347">
        <v>1.3</v>
      </c>
      <c r="S6347">
        <v>9.8000000000000007</v>
      </c>
      <c r="T6347">
        <v>0.8</v>
      </c>
      <c r="U6347">
        <v>5.7</v>
      </c>
      <c r="V6347">
        <v>0.9</v>
      </c>
      <c r="W6347">
        <v>33</v>
      </c>
      <c r="X6347">
        <v>14</v>
      </c>
      <c r="Z6347">
        <v>0</v>
      </c>
      <c r="AA6347">
        <v>0</v>
      </c>
      <c r="AB6347">
        <v>16</v>
      </c>
      <c r="AC6347">
        <v>0</v>
      </c>
      <c r="AD6347">
        <v>5</v>
      </c>
      <c r="AE6347">
        <v>0</v>
      </c>
      <c r="AY6347" s="59"/>
    </row>
    <row r="6348" spans="1:51">
      <c r="A6348" s="19">
        <v>43862</v>
      </c>
      <c r="B6348" t="s">
        <v>39</v>
      </c>
      <c r="C6348" s="19">
        <v>43900</v>
      </c>
      <c r="D6348">
        <v>14</v>
      </c>
      <c r="E6348">
        <v>25.3</v>
      </c>
      <c r="F6348">
        <v>5.9</v>
      </c>
      <c r="H6348">
        <v>11.8</v>
      </c>
      <c r="I6348">
        <v>5.4</v>
      </c>
      <c r="J6348">
        <v>26.1</v>
      </c>
      <c r="K6348">
        <v>1.5</v>
      </c>
      <c r="L6348">
        <v>15.1</v>
      </c>
      <c r="M6348">
        <v>3.9</v>
      </c>
      <c r="N6348">
        <v>36.1</v>
      </c>
      <c r="O6348">
        <v>2.5</v>
      </c>
      <c r="Q6348">
        <v>6.7</v>
      </c>
      <c r="R6348">
        <v>2.2000000000000002</v>
      </c>
      <c r="S6348">
        <v>39.1</v>
      </c>
      <c r="T6348">
        <v>1</v>
      </c>
      <c r="U6348">
        <v>10.7</v>
      </c>
      <c r="V6348">
        <v>1.6</v>
      </c>
      <c r="W6348">
        <v>5</v>
      </c>
      <c r="X6348">
        <v>0</v>
      </c>
      <c r="Z6348">
        <v>1</v>
      </c>
      <c r="AA6348">
        <v>0</v>
      </c>
      <c r="AB6348">
        <v>5</v>
      </c>
      <c r="AC6348">
        <v>0</v>
      </c>
      <c r="AD6348">
        <v>3</v>
      </c>
      <c r="AE6348">
        <v>0</v>
      </c>
      <c r="AY6348" s="59"/>
    </row>
    <row r="6349" spans="1:51">
      <c r="A6349" s="19">
        <v>43862</v>
      </c>
      <c r="B6349" t="s">
        <v>40</v>
      </c>
      <c r="C6349" s="19">
        <v>43900</v>
      </c>
      <c r="D6349">
        <v>89</v>
      </c>
      <c r="E6349">
        <v>23.4</v>
      </c>
      <c r="F6349">
        <v>8.1</v>
      </c>
      <c r="H6349">
        <v>8.1999999999999993</v>
      </c>
      <c r="I6349">
        <v>4</v>
      </c>
      <c r="J6349">
        <v>26</v>
      </c>
      <c r="K6349">
        <v>2.5</v>
      </c>
      <c r="L6349">
        <v>17.3</v>
      </c>
      <c r="M6349">
        <v>5.5</v>
      </c>
      <c r="N6349">
        <v>30.7</v>
      </c>
      <c r="O6349">
        <v>3.8</v>
      </c>
      <c r="Q6349">
        <v>4.0999999999999996</v>
      </c>
      <c r="R6349">
        <v>1.5</v>
      </c>
      <c r="S6349">
        <v>40.700000000000003</v>
      </c>
      <c r="T6349">
        <v>1.4</v>
      </c>
      <c r="U6349">
        <v>15.2</v>
      </c>
      <c r="V6349">
        <v>2.6</v>
      </c>
      <c r="W6349">
        <v>31</v>
      </c>
      <c r="X6349">
        <v>1</v>
      </c>
      <c r="Z6349">
        <v>1</v>
      </c>
      <c r="AA6349">
        <v>0</v>
      </c>
      <c r="AB6349">
        <v>34</v>
      </c>
      <c r="AC6349">
        <v>0</v>
      </c>
      <c r="AD6349">
        <v>23</v>
      </c>
      <c r="AE6349">
        <v>0</v>
      </c>
      <c r="AY6349" s="59"/>
    </row>
    <row r="6350" spans="1:51">
      <c r="A6350" s="19">
        <v>43862</v>
      </c>
      <c r="B6350" t="s">
        <v>41</v>
      </c>
      <c r="C6350" s="19">
        <v>43904</v>
      </c>
      <c r="D6350">
        <v>6</v>
      </c>
      <c r="E6350">
        <v>30.1</v>
      </c>
      <c r="F6350">
        <v>8.3000000000000007</v>
      </c>
      <c r="H6350">
        <v>7.8</v>
      </c>
      <c r="I6350">
        <v>3.5</v>
      </c>
      <c r="J6350">
        <v>23</v>
      </c>
      <c r="K6350">
        <v>2</v>
      </c>
      <c r="L6350">
        <v>16</v>
      </c>
      <c r="M6350">
        <v>4.3</v>
      </c>
      <c r="N6350">
        <v>52.9</v>
      </c>
      <c r="O6350">
        <v>3.7</v>
      </c>
      <c r="Q6350">
        <v>3.4</v>
      </c>
      <c r="R6350">
        <v>1.3</v>
      </c>
      <c r="S6350">
        <v>25.3</v>
      </c>
      <c r="T6350">
        <v>1</v>
      </c>
      <c r="U6350">
        <v>10.7</v>
      </c>
      <c r="V6350">
        <v>1.7</v>
      </c>
      <c r="W6350">
        <v>3</v>
      </c>
      <c r="X6350">
        <v>0</v>
      </c>
      <c r="Z6350">
        <v>0</v>
      </c>
      <c r="AA6350">
        <v>0</v>
      </c>
      <c r="AB6350">
        <v>2</v>
      </c>
      <c r="AC6350">
        <v>0</v>
      </c>
      <c r="AD6350">
        <v>1</v>
      </c>
      <c r="AE6350">
        <v>0</v>
      </c>
      <c r="AY6350" s="59"/>
    </row>
    <row r="6351" spans="1:51">
      <c r="A6351" s="19">
        <v>43862</v>
      </c>
      <c r="B6351" t="s">
        <v>43</v>
      </c>
      <c r="C6351" s="19">
        <v>43907</v>
      </c>
      <c r="D6351">
        <v>67</v>
      </c>
      <c r="E6351">
        <v>32.5</v>
      </c>
      <c r="F6351">
        <v>7.8</v>
      </c>
      <c r="H6351">
        <v>8.1</v>
      </c>
      <c r="I6351">
        <v>2.9</v>
      </c>
      <c r="J6351">
        <v>22.3</v>
      </c>
      <c r="K6351">
        <v>2.1</v>
      </c>
      <c r="L6351">
        <v>14.2</v>
      </c>
      <c r="M6351">
        <v>5.0999999999999996</v>
      </c>
      <c r="N6351">
        <v>60.2</v>
      </c>
      <c r="O6351">
        <v>2.9</v>
      </c>
      <c r="Q6351">
        <v>3.2</v>
      </c>
      <c r="R6351">
        <v>1.1000000000000001</v>
      </c>
      <c r="S6351">
        <v>22.2</v>
      </c>
      <c r="T6351">
        <v>1.1000000000000001</v>
      </c>
      <c r="U6351">
        <v>7.7</v>
      </c>
      <c r="V6351">
        <v>1.6</v>
      </c>
      <c r="W6351">
        <v>34</v>
      </c>
      <c r="X6351">
        <v>1</v>
      </c>
      <c r="Z6351">
        <v>1</v>
      </c>
      <c r="AA6351">
        <v>0</v>
      </c>
      <c r="AB6351">
        <v>23</v>
      </c>
      <c r="AC6351">
        <v>0</v>
      </c>
      <c r="AD6351">
        <v>8</v>
      </c>
      <c r="AE6351">
        <v>0</v>
      </c>
      <c r="AY6351" s="59"/>
    </row>
    <row r="6352" spans="1:51">
      <c r="A6352" s="19">
        <v>43862</v>
      </c>
      <c r="B6352" t="s">
        <v>44</v>
      </c>
      <c r="C6352" s="19">
        <v>43907</v>
      </c>
      <c r="D6352">
        <v>219</v>
      </c>
      <c r="E6352">
        <v>37.1</v>
      </c>
      <c r="F6352">
        <v>13.8</v>
      </c>
      <c r="H6352">
        <v>5.6</v>
      </c>
      <c r="I6352">
        <v>4.4000000000000004</v>
      </c>
      <c r="J6352">
        <v>15.6</v>
      </c>
      <c r="K6352">
        <v>1.8</v>
      </c>
      <c r="L6352">
        <v>13</v>
      </c>
      <c r="M6352">
        <v>3.6</v>
      </c>
      <c r="N6352">
        <v>76.400000000000006</v>
      </c>
      <c r="O6352">
        <v>5.9</v>
      </c>
      <c r="Q6352">
        <v>1.5</v>
      </c>
      <c r="R6352">
        <v>1.3</v>
      </c>
      <c r="S6352">
        <v>7.9</v>
      </c>
      <c r="T6352">
        <v>0.7</v>
      </c>
      <c r="U6352">
        <v>5.2</v>
      </c>
      <c r="V6352">
        <v>1.1000000000000001</v>
      </c>
      <c r="W6352">
        <v>123</v>
      </c>
      <c r="X6352">
        <v>24</v>
      </c>
      <c r="Z6352">
        <v>1</v>
      </c>
      <c r="AA6352">
        <v>0</v>
      </c>
      <c r="AB6352">
        <v>52</v>
      </c>
      <c r="AC6352">
        <v>0</v>
      </c>
      <c r="AD6352">
        <v>19</v>
      </c>
      <c r="AE6352">
        <v>0</v>
      </c>
      <c r="AY6352" s="59"/>
    </row>
    <row r="6353" spans="1:51">
      <c r="A6353" s="19">
        <v>43862</v>
      </c>
      <c r="B6353" t="s">
        <v>45</v>
      </c>
      <c r="C6353" s="19">
        <v>43907</v>
      </c>
      <c r="D6353">
        <v>155</v>
      </c>
      <c r="E6353">
        <v>29.1</v>
      </c>
      <c r="F6353">
        <v>8.4</v>
      </c>
      <c r="H6353">
        <v>11</v>
      </c>
      <c r="I6353">
        <v>4.8</v>
      </c>
      <c r="J6353">
        <v>21.6</v>
      </c>
      <c r="K6353">
        <v>1.4</v>
      </c>
      <c r="L6353">
        <v>14.8</v>
      </c>
      <c r="M6353">
        <v>3.8</v>
      </c>
      <c r="N6353">
        <v>51.7</v>
      </c>
      <c r="O6353">
        <v>3.8</v>
      </c>
      <c r="Q6353">
        <v>5.7</v>
      </c>
      <c r="R6353">
        <v>2</v>
      </c>
      <c r="S6353">
        <v>23.8</v>
      </c>
      <c r="T6353">
        <v>1</v>
      </c>
      <c r="U6353">
        <v>10.199999999999999</v>
      </c>
      <c r="V6353">
        <v>1.9</v>
      </c>
      <c r="W6353">
        <v>71</v>
      </c>
      <c r="X6353">
        <v>2</v>
      </c>
      <c r="Z6353">
        <v>7</v>
      </c>
      <c r="AA6353">
        <v>0</v>
      </c>
      <c r="AB6353">
        <v>53</v>
      </c>
      <c r="AC6353">
        <v>0</v>
      </c>
      <c r="AD6353">
        <v>22</v>
      </c>
      <c r="AE6353">
        <v>0</v>
      </c>
      <c r="AY6353" s="59"/>
    </row>
    <row r="6354" spans="1:51">
      <c r="A6354" s="19">
        <v>43862</v>
      </c>
      <c r="B6354" t="s">
        <v>42</v>
      </c>
      <c r="C6354" s="19">
        <v>43907</v>
      </c>
      <c r="D6354">
        <v>136</v>
      </c>
      <c r="E6354">
        <v>30.5</v>
      </c>
      <c r="F6354">
        <v>9.1</v>
      </c>
      <c r="H6354">
        <v>9.4</v>
      </c>
      <c r="I6354">
        <v>4.2</v>
      </c>
      <c r="J6354">
        <v>22.5</v>
      </c>
      <c r="K6354">
        <v>1.4</v>
      </c>
      <c r="L6354">
        <v>14</v>
      </c>
      <c r="M6354">
        <v>4</v>
      </c>
      <c r="N6354">
        <v>54.4</v>
      </c>
      <c r="O6354">
        <v>4.0999999999999996</v>
      </c>
      <c r="Q6354">
        <v>4.5</v>
      </c>
      <c r="R6354">
        <v>1.7</v>
      </c>
      <c r="S6354">
        <v>24.7</v>
      </c>
      <c r="T6354">
        <v>0.9</v>
      </c>
      <c r="U6354">
        <v>8.1999999999999993</v>
      </c>
      <c r="V6354">
        <v>1.6</v>
      </c>
      <c r="W6354">
        <v>66</v>
      </c>
      <c r="X6354">
        <v>3</v>
      </c>
      <c r="Z6354">
        <v>3</v>
      </c>
      <c r="AA6354">
        <v>0</v>
      </c>
      <c r="AB6354">
        <v>48</v>
      </c>
      <c r="AC6354">
        <v>0</v>
      </c>
      <c r="AD6354">
        <v>16</v>
      </c>
      <c r="AE6354">
        <v>0</v>
      </c>
      <c r="AY6354" s="59"/>
    </row>
    <row r="6355" spans="1:51">
      <c r="A6355" s="19">
        <v>43862</v>
      </c>
      <c r="B6355" t="s">
        <v>46</v>
      </c>
      <c r="C6355" s="19">
        <v>43914</v>
      </c>
      <c r="D6355">
        <v>105</v>
      </c>
      <c r="E6355">
        <v>38.1</v>
      </c>
      <c r="F6355">
        <v>11.7</v>
      </c>
      <c r="H6355">
        <v>5.6</v>
      </c>
      <c r="I6355">
        <v>3.1</v>
      </c>
      <c r="J6355">
        <v>18.100000000000001</v>
      </c>
      <c r="K6355">
        <v>2.1</v>
      </c>
      <c r="L6355">
        <v>12.3</v>
      </c>
      <c r="M6355">
        <v>4</v>
      </c>
      <c r="N6355">
        <v>76.400000000000006</v>
      </c>
      <c r="O6355">
        <v>4.0999999999999996</v>
      </c>
      <c r="Q6355">
        <v>1.6</v>
      </c>
      <c r="R6355">
        <v>1.1000000000000001</v>
      </c>
      <c r="S6355">
        <v>10.5</v>
      </c>
      <c r="T6355">
        <v>0.8</v>
      </c>
      <c r="U6355">
        <v>4.5</v>
      </c>
      <c r="V6355">
        <v>1.1000000000000001</v>
      </c>
      <c r="W6355">
        <v>62</v>
      </c>
      <c r="X6355">
        <v>6</v>
      </c>
      <c r="Z6355">
        <v>0</v>
      </c>
      <c r="AA6355">
        <v>0</v>
      </c>
      <c r="AB6355">
        <v>30</v>
      </c>
      <c r="AC6355">
        <v>0</v>
      </c>
      <c r="AD6355">
        <v>7</v>
      </c>
      <c r="AE6355">
        <v>0</v>
      </c>
      <c r="AY6355" s="59"/>
    </row>
    <row r="6356" spans="1:51">
      <c r="A6356" s="19">
        <v>43862</v>
      </c>
      <c r="B6356" t="s">
        <v>47</v>
      </c>
      <c r="C6356" s="19">
        <v>43919</v>
      </c>
      <c r="D6356">
        <v>51</v>
      </c>
      <c r="E6356">
        <v>30.1</v>
      </c>
      <c r="F6356">
        <v>8.3000000000000007</v>
      </c>
      <c r="H6356">
        <v>7.8</v>
      </c>
      <c r="I6356">
        <v>3.5</v>
      </c>
      <c r="J6356">
        <v>23</v>
      </c>
      <c r="K6356">
        <v>2</v>
      </c>
      <c r="L6356">
        <v>16</v>
      </c>
      <c r="M6356">
        <v>4.3</v>
      </c>
      <c r="N6356">
        <v>50.5</v>
      </c>
      <c r="O6356">
        <v>4</v>
      </c>
      <c r="Q6356">
        <v>3.6</v>
      </c>
      <c r="R6356">
        <v>1.4</v>
      </c>
      <c r="S6356">
        <v>26</v>
      </c>
      <c r="T6356">
        <v>1.4</v>
      </c>
      <c r="U6356">
        <v>11.3</v>
      </c>
      <c r="V6356">
        <v>1.8</v>
      </c>
      <c r="W6356">
        <v>21</v>
      </c>
      <c r="X6356">
        <v>1</v>
      </c>
      <c r="Z6356">
        <v>1</v>
      </c>
      <c r="AA6356">
        <v>0</v>
      </c>
      <c r="AB6356">
        <v>16</v>
      </c>
      <c r="AC6356">
        <v>0</v>
      </c>
      <c r="AD6356">
        <v>11</v>
      </c>
      <c r="AE6356">
        <v>0</v>
      </c>
      <c r="AY6356" s="59"/>
    </row>
    <row r="6357" spans="1:51">
      <c r="A6357" s="19">
        <v>43862</v>
      </c>
      <c r="B6357" t="s">
        <v>48</v>
      </c>
      <c r="C6357" s="19">
        <v>43925</v>
      </c>
      <c r="D6357">
        <v>15</v>
      </c>
      <c r="E6357">
        <v>31.6</v>
      </c>
      <c r="F6357">
        <v>7.4</v>
      </c>
      <c r="H6357">
        <v>7.4</v>
      </c>
      <c r="I6357">
        <v>3</v>
      </c>
      <c r="J6357">
        <v>23.1</v>
      </c>
      <c r="K6357">
        <v>2.5</v>
      </c>
      <c r="L6357">
        <v>15.3</v>
      </c>
      <c r="M6357">
        <v>4.7</v>
      </c>
      <c r="N6357">
        <v>54.9</v>
      </c>
      <c r="O6357">
        <v>3.2</v>
      </c>
      <c r="Q6357">
        <v>3</v>
      </c>
      <c r="R6357">
        <v>1.2</v>
      </c>
      <c r="S6357">
        <v>24.7</v>
      </c>
      <c r="T6357">
        <v>1.4</v>
      </c>
      <c r="U6357">
        <v>9.6999999999999993</v>
      </c>
      <c r="V6357">
        <v>1.9</v>
      </c>
      <c r="W6357">
        <v>7</v>
      </c>
      <c r="X6357">
        <v>0</v>
      </c>
      <c r="Z6357">
        <v>0</v>
      </c>
      <c r="AA6357">
        <v>0</v>
      </c>
      <c r="AB6357">
        <v>5</v>
      </c>
      <c r="AC6357">
        <v>0</v>
      </c>
      <c r="AD6357">
        <v>3</v>
      </c>
      <c r="AE6357">
        <v>0</v>
      </c>
      <c r="AY6357" s="59"/>
    </row>
    <row r="6358" spans="1:51">
      <c r="A6358" s="19">
        <v>43862</v>
      </c>
      <c r="B6358" t="s">
        <v>49</v>
      </c>
      <c r="C6358" s="19">
        <v>43925</v>
      </c>
      <c r="D6358">
        <v>24</v>
      </c>
      <c r="E6358">
        <v>25.1</v>
      </c>
      <c r="F6358">
        <v>8.1999999999999993</v>
      </c>
      <c r="H6358">
        <v>6.9</v>
      </c>
      <c r="I6358">
        <v>3</v>
      </c>
      <c r="J6358">
        <v>26.1</v>
      </c>
      <c r="K6358">
        <v>2.9</v>
      </c>
      <c r="L6358">
        <v>16.7</v>
      </c>
      <c r="M6358">
        <v>6</v>
      </c>
      <c r="N6358">
        <v>34.799999999999997</v>
      </c>
      <c r="O6358">
        <v>4.3</v>
      </c>
      <c r="Q6358">
        <v>3.7</v>
      </c>
      <c r="R6358">
        <v>1.7</v>
      </c>
      <c r="S6358">
        <v>37.200000000000003</v>
      </c>
      <c r="T6358">
        <v>1.9</v>
      </c>
      <c r="U6358">
        <v>13.4</v>
      </c>
      <c r="V6358">
        <v>2.9</v>
      </c>
      <c r="W6358">
        <v>9</v>
      </c>
      <c r="X6358">
        <v>0</v>
      </c>
      <c r="Z6358">
        <v>0</v>
      </c>
      <c r="AA6358">
        <v>0</v>
      </c>
      <c r="AB6358">
        <v>9</v>
      </c>
      <c r="AC6358">
        <v>0</v>
      </c>
      <c r="AD6358">
        <v>6</v>
      </c>
      <c r="AE6358">
        <v>0</v>
      </c>
      <c r="AY6358" s="59"/>
    </row>
    <row r="6359" spans="1:51">
      <c r="A6359" s="19">
        <v>43862</v>
      </c>
      <c r="B6359" t="s">
        <v>50</v>
      </c>
      <c r="C6359" s="19">
        <v>43925</v>
      </c>
      <c r="D6359">
        <v>54</v>
      </c>
      <c r="E6359">
        <v>40.9</v>
      </c>
      <c r="F6359">
        <v>9.5</v>
      </c>
      <c r="H6359">
        <v>4.7</v>
      </c>
      <c r="I6359">
        <v>3.2</v>
      </c>
      <c r="J6359">
        <v>18</v>
      </c>
      <c r="K6359">
        <v>2.4</v>
      </c>
      <c r="L6359">
        <v>12.3</v>
      </c>
      <c r="M6359">
        <v>4</v>
      </c>
      <c r="N6359">
        <v>80.400000000000006</v>
      </c>
      <c r="O6359">
        <v>2.8</v>
      </c>
      <c r="Q6359">
        <v>1.3</v>
      </c>
      <c r="R6359">
        <v>0.9</v>
      </c>
      <c r="S6359">
        <v>8.8000000000000007</v>
      </c>
      <c r="T6359">
        <v>0.9</v>
      </c>
      <c r="U6359">
        <v>3.9</v>
      </c>
      <c r="V6359">
        <v>1</v>
      </c>
      <c r="W6359">
        <v>34</v>
      </c>
      <c r="X6359">
        <v>1</v>
      </c>
      <c r="Z6359">
        <v>0</v>
      </c>
      <c r="AA6359">
        <v>0</v>
      </c>
      <c r="AB6359">
        <v>15</v>
      </c>
      <c r="AC6359">
        <v>0</v>
      </c>
      <c r="AD6359">
        <v>4</v>
      </c>
      <c r="AE6359">
        <v>0</v>
      </c>
      <c r="AY6359" s="59"/>
    </row>
    <row r="6360" spans="1:51">
      <c r="A6360" s="19">
        <v>43862</v>
      </c>
      <c r="B6360" t="s">
        <v>51</v>
      </c>
      <c r="C6360" s="19">
        <v>43925</v>
      </c>
      <c r="D6360">
        <v>14</v>
      </c>
      <c r="E6360">
        <v>30.1</v>
      </c>
      <c r="F6360">
        <v>7.2</v>
      </c>
      <c r="H6360">
        <v>8.5</v>
      </c>
      <c r="I6360">
        <v>3.2</v>
      </c>
      <c r="J6360">
        <v>24.7</v>
      </c>
      <c r="K6360">
        <v>2.6</v>
      </c>
      <c r="L6360">
        <v>14</v>
      </c>
      <c r="M6360">
        <v>4.7</v>
      </c>
      <c r="N6360">
        <v>48.6</v>
      </c>
      <c r="O6360">
        <v>3.3</v>
      </c>
      <c r="Q6360">
        <v>4.3</v>
      </c>
      <c r="R6360">
        <v>1.5</v>
      </c>
      <c r="S6360">
        <v>30</v>
      </c>
      <c r="T6360">
        <v>1.5</v>
      </c>
      <c r="U6360">
        <v>9</v>
      </c>
      <c r="V6360">
        <v>1.9</v>
      </c>
      <c r="W6360">
        <v>7</v>
      </c>
      <c r="X6360">
        <v>0</v>
      </c>
      <c r="Z6360">
        <v>0</v>
      </c>
      <c r="AA6360">
        <v>0</v>
      </c>
      <c r="AB6360">
        <v>5</v>
      </c>
      <c r="AC6360">
        <v>0</v>
      </c>
      <c r="AD6360">
        <v>2</v>
      </c>
      <c r="AE6360">
        <v>0</v>
      </c>
      <c r="AY6360" s="59"/>
    </row>
    <row r="6361" spans="1:51">
      <c r="A6361" s="19">
        <v>43862</v>
      </c>
      <c r="B6361" t="s">
        <v>52</v>
      </c>
      <c r="C6361" s="19">
        <v>43928</v>
      </c>
      <c r="D6361">
        <v>84</v>
      </c>
      <c r="E6361">
        <v>25.2</v>
      </c>
      <c r="F6361">
        <v>8.4</v>
      </c>
      <c r="H6361">
        <v>10.5</v>
      </c>
      <c r="I6361">
        <v>4.8</v>
      </c>
      <c r="J6361">
        <v>24.3</v>
      </c>
      <c r="K6361">
        <v>1.2</v>
      </c>
      <c r="L6361">
        <v>16.100000000000001</v>
      </c>
      <c r="M6361">
        <v>4.5</v>
      </c>
      <c r="N6361">
        <v>36.1</v>
      </c>
      <c r="O6361">
        <v>4.7</v>
      </c>
      <c r="Q6361">
        <v>6.4</v>
      </c>
      <c r="R6361">
        <v>2.5</v>
      </c>
      <c r="S6361">
        <v>32.9</v>
      </c>
      <c r="T6361">
        <v>1.6</v>
      </c>
      <c r="U6361">
        <v>13.2</v>
      </c>
      <c r="V6361">
        <v>2.5</v>
      </c>
      <c r="W6361">
        <v>31</v>
      </c>
      <c r="X6361">
        <v>1</v>
      </c>
      <c r="Z6361">
        <v>3</v>
      </c>
      <c r="AA6361">
        <v>0</v>
      </c>
      <c r="AB6361">
        <v>30</v>
      </c>
      <c r="AC6361">
        <v>0</v>
      </c>
      <c r="AD6361">
        <v>20</v>
      </c>
      <c r="AE6361">
        <v>0</v>
      </c>
      <c r="AY6361" s="59"/>
    </row>
    <row r="6362" spans="1:51">
      <c r="A6362" s="19">
        <v>43862</v>
      </c>
      <c r="B6362" t="s">
        <v>53</v>
      </c>
      <c r="C6362" s="19">
        <v>43949</v>
      </c>
      <c r="D6362">
        <v>60</v>
      </c>
      <c r="E6362">
        <v>25.4</v>
      </c>
      <c r="F6362">
        <v>9.6</v>
      </c>
      <c r="H6362">
        <v>9.6</v>
      </c>
      <c r="I6362">
        <v>3.4</v>
      </c>
      <c r="J6362">
        <v>22.6</v>
      </c>
      <c r="K6362">
        <v>2.6</v>
      </c>
      <c r="L6362">
        <v>17.7</v>
      </c>
      <c r="M6362">
        <v>4.0999999999999996</v>
      </c>
      <c r="N6362">
        <v>35.6</v>
      </c>
      <c r="O6362">
        <v>6.3</v>
      </c>
      <c r="Q6362">
        <v>5.9</v>
      </c>
      <c r="R6362">
        <v>2.2999999999999998</v>
      </c>
      <c r="S6362">
        <v>28.4</v>
      </c>
      <c r="T6362">
        <v>2.2999999999999998</v>
      </c>
      <c r="U6362">
        <v>16.600000000000001</v>
      </c>
      <c r="V6362">
        <v>2.6</v>
      </c>
      <c r="W6362">
        <v>22</v>
      </c>
      <c r="X6362">
        <v>1</v>
      </c>
      <c r="Z6362">
        <v>1</v>
      </c>
      <c r="AA6362">
        <v>0</v>
      </c>
      <c r="AB6362">
        <v>20</v>
      </c>
      <c r="AC6362">
        <v>0</v>
      </c>
      <c r="AD6362">
        <v>16</v>
      </c>
      <c r="AE6362">
        <v>0</v>
      </c>
      <c r="AY6362" s="59"/>
    </row>
    <row r="6363" spans="1:51">
      <c r="A6363" s="19">
        <v>43862</v>
      </c>
      <c r="B6363" t="s">
        <v>54</v>
      </c>
      <c r="C6363" s="19">
        <v>43949</v>
      </c>
      <c r="D6363">
        <v>21</v>
      </c>
      <c r="E6363">
        <v>36.9</v>
      </c>
      <c r="F6363">
        <v>8.8000000000000007</v>
      </c>
      <c r="H6363">
        <v>8</v>
      </c>
      <c r="I6363">
        <v>2.5</v>
      </c>
      <c r="J6363">
        <v>19.5</v>
      </c>
      <c r="K6363">
        <v>2</v>
      </c>
      <c r="L6363">
        <v>13.8</v>
      </c>
      <c r="M6363">
        <v>3.4</v>
      </c>
      <c r="N6363">
        <v>66.5</v>
      </c>
      <c r="O6363">
        <v>3.9</v>
      </c>
      <c r="Q6363">
        <v>3.4</v>
      </c>
      <c r="R6363">
        <v>1.4</v>
      </c>
      <c r="S6363">
        <v>14.7</v>
      </c>
      <c r="T6363">
        <v>1.6</v>
      </c>
      <c r="U6363">
        <v>7.1</v>
      </c>
      <c r="V6363">
        <v>1.5</v>
      </c>
      <c r="W6363">
        <v>12</v>
      </c>
      <c r="X6363">
        <v>0</v>
      </c>
      <c r="Z6363">
        <v>0</v>
      </c>
      <c r="AA6363">
        <v>0</v>
      </c>
      <c r="AB6363">
        <v>7</v>
      </c>
      <c r="AC6363">
        <v>0</v>
      </c>
      <c r="AD6363">
        <v>2</v>
      </c>
      <c r="AE6363">
        <v>0</v>
      </c>
      <c r="AY6363" s="59"/>
    </row>
    <row r="6364" spans="1:51">
      <c r="A6364" s="19">
        <v>43862</v>
      </c>
      <c r="B6364" t="s">
        <v>55</v>
      </c>
      <c r="C6364" s="19">
        <v>43949</v>
      </c>
      <c r="D6364">
        <v>96</v>
      </c>
      <c r="E6364">
        <v>33</v>
      </c>
      <c r="F6364">
        <v>9.1999999999999993</v>
      </c>
      <c r="H6364">
        <v>7.9</v>
      </c>
      <c r="I6364">
        <v>2.4</v>
      </c>
      <c r="J6364">
        <v>20.5</v>
      </c>
      <c r="K6364">
        <v>2.8</v>
      </c>
      <c r="L6364">
        <v>15.5</v>
      </c>
      <c r="M6364">
        <v>3.8</v>
      </c>
      <c r="N6364">
        <v>55.5</v>
      </c>
      <c r="O6364">
        <v>4.9000000000000004</v>
      </c>
      <c r="Q6364">
        <v>3.8</v>
      </c>
      <c r="R6364">
        <v>1.6</v>
      </c>
      <c r="S6364">
        <v>19.3</v>
      </c>
      <c r="T6364">
        <v>1.9</v>
      </c>
      <c r="U6364">
        <v>10.8</v>
      </c>
      <c r="V6364">
        <v>2.2000000000000002</v>
      </c>
      <c r="W6364">
        <v>44</v>
      </c>
      <c r="X6364">
        <v>2</v>
      </c>
      <c r="Z6364">
        <v>1</v>
      </c>
      <c r="AA6364">
        <v>0</v>
      </c>
      <c r="AB6364">
        <v>28</v>
      </c>
      <c r="AC6364">
        <v>0</v>
      </c>
      <c r="AD6364">
        <v>21</v>
      </c>
      <c r="AE6364">
        <v>0</v>
      </c>
      <c r="AY6364" s="59"/>
    </row>
    <row r="6365" spans="1:51">
      <c r="A6365" s="19">
        <v>43862</v>
      </c>
      <c r="B6365" t="s">
        <v>56</v>
      </c>
      <c r="C6365" s="19">
        <v>43949</v>
      </c>
      <c r="D6365">
        <v>274</v>
      </c>
      <c r="E6365">
        <v>30.3</v>
      </c>
      <c r="F6365">
        <v>15.8</v>
      </c>
      <c r="H6365">
        <v>7.2</v>
      </c>
      <c r="I6365">
        <v>2.4</v>
      </c>
      <c r="J6365">
        <v>19.5</v>
      </c>
      <c r="K6365">
        <v>2.2999999999999998</v>
      </c>
      <c r="L6365">
        <v>13.8</v>
      </c>
      <c r="M6365">
        <v>3.8</v>
      </c>
      <c r="N6365">
        <v>49.7</v>
      </c>
      <c r="O6365">
        <v>11.9</v>
      </c>
      <c r="Q6365">
        <v>3.8</v>
      </c>
      <c r="R6365">
        <v>1.7</v>
      </c>
      <c r="S6365">
        <v>18.7</v>
      </c>
      <c r="T6365">
        <v>2.2000000000000002</v>
      </c>
      <c r="U6365">
        <v>9.6999999999999993</v>
      </c>
      <c r="V6365">
        <v>2.2999999999999998</v>
      </c>
      <c r="W6365">
        <v>112</v>
      </c>
      <c r="X6365">
        <v>58</v>
      </c>
      <c r="Z6365">
        <v>2</v>
      </c>
      <c r="AA6365">
        <v>0</v>
      </c>
      <c r="AB6365">
        <v>72</v>
      </c>
      <c r="AC6365">
        <v>0</v>
      </c>
      <c r="AD6365">
        <v>30</v>
      </c>
      <c r="AE6365">
        <v>0</v>
      </c>
      <c r="AY6365" s="59"/>
    </row>
    <row r="6366" spans="1:51">
      <c r="A6366" s="19">
        <v>43862</v>
      </c>
      <c r="B6366" t="s">
        <v>57</v>
      </c>
      <c r="C6366" s="19">
        <v>43949</v>
      </c>
      <c r="D6366">
        <v>186</v>
      </c>
      <c r="E6366">
        <v>32.4</v>
      </c>
      <c r="F6366">
        <v>8.1</v>
      </c>
      <c r="H6366">
        <v>9.4</v>
      </c>
      <c r="I6366">
        <v>4.5</v>
      </c>
      <c r="J6366">
        <v>21</v>
      </c>
      <c r="K6366">
        <v>1.2</v>
      </c>
      <c r="L6366">
        <v>14.2</v>
      </c>
      <c r="M6366">
        <v>4.3</v>
      </c>
      <c r="N6366">
        <v>54.8</v>
      </c>
      <c r="O6366">
        <v>3.9</v>
      </c>
      <c r="Q6366">
        <v>5.3</v>
      </c>
      <c r="R6366">
        <v>2.4</v>
      </c>
      <c r="S6366">
        <v>20.399999999999999</v>
      </c>
      <c r="T6366">
        <v>1.6</v>
      </c>
      <c r="U6366">
        <v>9.4</v>
      </c>
      <c r="V6366">
        <v>2.2999999999999998</v>
      </c>
      <c r="W6366">
        <v>95</v>
      </c>
      <c r="X6366">
        <v>2</v>
      </c>
      <c r="Z6366">
        <v>4</v>
      </c>
      <c r="AA6366">
        <v>0</v>
      </c>
      <c r="AB6366">
        <v>62</v>
      </c>
      <c r="AC6366">
        <v>0</v>
      </c>
      <c r="AD6366">
        <v>23</v>
      </c>
      <c r="AE6366">
        <v>0</v>
      </c>
      <c r="AY6366" s="59"/>
    </row>
    <row r="6367" spans="1:51">
      <c r="A6367" s="19">
        <v>43862</v>
      </c>
      <c r="B6367" t="s">
        <v>58</v>
      </c>
      <c r="C6367" s="19">
        <v>43949</v>
      </c>
      <c r="D6367">
        <v>26</v>
      </c>
      <c r="E6367">
        <v>25.9</v>
      </c>
      <c r="F6367">
        <v>8.6</v>
      </c>
      <c r="H6367">
        <v>10</v>
      </c>
      <c r="I6367">
        <v>3</v>
      </c>
      <c r="J6367">
        <v>23.3</v>
      </c>
      <c r="K6367">
        <v>2.6</v>
      </c>
      <c r="L6367">
        <v>17.5</v>
      </c>
      <c r="M6367">
        <v>4.2</v>
      </c>
      <c r="N6367">
        <v>36.1</v>
      </c>
      <c r="O6367">
        <v>5.5</v>
      </c>
      <c r="Q6367">
        <v>6.5</v>
      </c>
      <c r="R6367">
        <v>2.2999999999999998</v>
      </c>
      <c r="S6367">
        <v>28.6</v>
      </c>
      <c r="T6367">
        <v>2.2000000000000002</v>
      </c>
      <c r="U6367">
        <v>16</v>
      </c>
      <c r="V6367">
        <v>2.8</v>
      </c>
      <c r="W6367">
        <v>10</v>
      </c>
      <c r="X6367">
        <v>0</v>
      </c>
      <c r="Z6367">
        <v>1</v>
      </c>
      <c r="AA6367">
        <v>0</v>
      </c>
      <c r="AB6367">
        <v>9</v>
      </c>
      <c r="AC6367">
        <v>0</v>
      </c>
      <c r="AD6367">
        <v>7</v>
      </c>
      <c r="AE6367">
        <v>0</v>
      </c>
      <c r="AY6367" s="59"/>
    </row>
    <row r="6368" spans="1:51">
      <c r="A6368" s="19">
        <v>43862</v>
      </c>
      <c r="B6368" t="s">
        <v>59</v>
      </c>
      <c r="C6368" s="19">
        <v>43953</v>
      </c>
      <c r="D6368">
        <v>7</v>
      </c>
      <c r="E6368">
        <v>30.1</v>
      </c>
      <c r="F6368">
        <v>8.3000000000000007</v>
      </c>
      <c r="H6368">
        <v>7.8</v>
      </c>
      <c r="I6368">
        <v>3.5</v>
      </c>
      <c r="J6368">
        <v>23</v>
      </c>
      <c r="K6368">
        <v>2</v>
      </c>
      <c r="L6368">
        <v>16</v>
      </c>
      <c r="M6368">
        <v>4.3</v>
      </c>
      <c r="N6368">
        <v>46.8</v>
      </c>
      <c r="O6368">
        <v>4.8</v>
      </c>
      <c r="Q6368">
        <v>4.5999999999999996</v>
      </c>
      <c r="R6368">
        <v>2</v>
      </c>
      <c r="S6368">
        <v>25.4</v>
      </c>
      <c r="T6368">
        <v>1.8</v>
      </c>
      <c r="U6368">
        <v>12.1</v>
      </c>
      <c r="V6368">
        <v>2.6</v>
      </c>
      <c r="W6368">
        <v>3</v>
      </c>
      <c r="X6368">
        <v>0</v>
      </c>
      <c r="Z6368">
        <v>0</v>
      </c>
      <c r="AA6368">
        <v>0</v>
      </c>
      <c r="AB6368">
        <v>2</v>
      </c>
      <c r="AC6368">
        <v>0</v>
      </c>
      <c r="AD6368">
        <v>2</v>
      </c>
      <c r="AE6368">
        <v>0</v>
      </c>
      <c r="AY6368" s="59"/>
    </row>
    <row r="6369" spans="1:51">
      <c r="A6369" s="19">
        <v>43862</v>
      </c>
      <c r="B6369" t="s">
        <v>60</v>
      </c>
      <c r="C6369" s="19">
        <v>43953</v>
      </c>
      <c r="D6369">
        <v>39</v>
      </c>
      <c r="E6369">
        <v>23.3</v>
      </c>
      <c r="F6369">
        <v>6.6</v>
      </c>
      <c r="H6369">
        <v>11.4</v>
      </c>
      <c r="I6369">
        <v>6.7</v>
      </c>
      <c r="J6369">
        <v>26.2</v>
      </c>
      <c r="K6369">
        <v>1.2</v>
      </c>
      <c r="L6369">
        <v>15.3</v>
      </c>
      <c r="M6369">
        <v>4.3</v>
      </c>
      <c r="N6369">
        <v>29.2</v>
      </c>
      <c r="O6369">
        <v>4.3</v>
      </c>
      <c r="Q6369">
        <v>7.7</v>
      </c>
      <c r="R6369">
        <v>4.2</v>
      </c>
      <c r="S6369">
        <v>37.200000000000003</v>
      </c>
      <c r="T6369">
        <v>1.8</v>
      </c>
      <c r="U6369">
        <v>12.7</v>
      </c>
      <c r="V6369">
        <v>2.9</v>
      </c>
      <c r="W6369">
        <v>13</v>
      </c>
      <c r="X6369">
        <v>0</v>
      </c>
      <c r="Z6369">
        <v>2</v>
      </c>
      <c r="AA6369">
        <v>0</v>
      </c>
      <c r="AB6369">
        <v>15</v>
      </c>
      <c r="AC6369">
        <v>0</v>
      </c>
      <c r="AD6369">
        <v>9</v>
      </c>
      <c r="AE6369">
        <v>0</v>
      </c>
      <c r="AY6369" s="59"/>
    </row>
    <row r="6370" spans="1:51">
      <c r="A6370" s="19">
        <v>43862</v>
      </c>
      <c r="B6370" t="s">
        <v>61</v>
      </c>
      <c r="C6370" s="19">
        <v>43956</v>
      </c>
      <c r="D6370">
        <v>82</v>
      </c>
      <c r="E6370">
        <v>27.5</v>
      </c>
      <c r="F6370">
        <v>5.9</v>
      </c>
      <c r="H6370">
        <v>13.8</v>
      </c>
      <c r="I6370">
        <v>5.3</v>
      </c>
      <c r="J6370">
        <v>22.4</v>
      </c>
      <c r="K6370">
        <v>1.1000000000000001</v>
      </c>
      <c r="L6370">
        <v>14.9</v>
      </c>
      <c r="M6370">
        <v>4</v>
      </c>
      <c r="N6370">
        <v>40.5</v>
      </c>
      <c r="O6370">
        <v>3.8</v>
      </c>
      <c r="Q6370">
        <v>10.3</v>
      </c>
      <c r="R6370">
        <v>3.2</v>
      </c>
      <c r="S6370">
        <v>25.6</v>
      </c>
      <c r="T6370">
        <v>1.9</v>
      </c>
      <c r="U6370">
        <v>11.9</v>
      </c>
      <c r="V6370">
        <v>2.8</v>
      </c>
      <c r="W6370">
        <v>34</v>
      </c>
      <c r="X6370">
        <v>0</v>
      </c>
      <c r="Z6370">
        <v>9</v>
      </c>
      <c r="AA6370">
        <v>0</v>
      </c>
      <c r="AB6370">
        <v>27</v>
      </c>
      <c r="AC6370">
        <v>0</v>
      </c>
      <c r="AD6370">
        <v>12</v>
      </c>
      <c r="AE6370">
        <v>0</v>
      </c>
      <c r="AY6370" s="59"/>
    </row>
    <row r="6371" spans="1:51">
      <c r="A6371" s="19">
        <v>43862</v>
      </c>
      <c r="B6371" t="s">
        <v>62</v>
      </c>
      <c r="C6371" s="19">
        <v>43963</v>
      </c>
      <c r="D6371">
        <v>29</v>
      </c>
      <c r="E6371">
        <v>23.5</v>
      </c>
      <c r="F6371">
        <v>7.8</v>
      </c>
      <c r="H6371">
        <v>11.2</v>
      </c>
      <c r="I6371">
        <v>6.6</v>
      </c>
      <c r="J6371">
        <v>25.4</v>
      </c>
      <c r="K6371">
        <v>1.2</v>
      </c>
      <c r="L6371">
        <v>14.9</v>
      </c>
      <c r="M6371">
        <v>4.2</v>
      </c>
      <c r="N6371">
        <v>29.9</v>
      </c>
      <c r="O6371">
        <v>4.9000000000000004</v>
      </c>
      <c r="Q6371">
        <v>8.4</v>
      </c>
      <c r="R6371">
        <v>4.2</v>
      </c>
      <c r="S6371">
        <v>34.9</v>
      </c>
      <c r="T6371">
        <v>1.9</v>
      </c>
      <c r="U6371">
        <v>12.6</v>
      </c>
      <c r="V6371">
        <v>3.2</v>
      </c>
      <c r="W6371">
        <v>12</v>
      </c>
      <c r="X6371">
        <v>0</v>
      </c>
      <c r="Z6371">
        <v>1</v>
      </c>
      <c r="AA6371">
        <v>0</v>
      </c>
      <c r="AB6371">
        <v>12</v>
      </c>
      <c r="AC6371">
        <v>0</v>
      </c>
      <c r="AD6371">
        <v>4</v>
      </c>
      <c r="AE6371">
        <v>0</v>
      </c>
      <c r="AY6371" s="59"/>
    </row>
    <row r="6372" spans="1:51">
      <c r="A6372" s="19">
        <v>43862</v>
      </c>
      <c r="B6372" t="s">
        <v>63</v>
      </c>
      <c r="C6372" s="19">
        <v>43963</v>
      </c>
      <c r="D6372">
        <v>28</v>
      </c>
      <c r="E6372">
        <v>28.8</v>
      </c>
      <c r="F6372">
        <v>10.8</v>
      </c>
      <c r="H6372">
        <v>7.9</v>
      </c>
      <c r="I6372">
        <v>4.2</v>
      </c>
      <c r="J6372">
        <v>27.2</v>
      </c>
      <c r="K6372">
        <v>2</v>
      </c>
      <c r="L6372">
        <v>10.199999999999999</v>
      </c>
      <c r="M6372">
        <v>3.9</v>
      </c>
      <c r="N6372">
        <v>41.3</v>
      </c>
      <c r="O6372">
        <v>6.5</v>
      </c>
      <c r="Q6372">
        <v>4.5</v>
      </c>
      <c r="R6372">
        <v>2.4</v>
      </c>
      <c r="S6372">
        <v>35.4</v>
      </c>
      <c r="T6372">
        <v>1.9</v>
      </c>
      <c r="U6372">
        <v>5.8</v>
      </c>
      <c r="V6372">
        <v>2.4</v>
      </c>
      <c r="W6372">
        <v>13</v>
      </c>
      <c r="X6372">
        <v>1</v>
      </c>
      <c r="Z6372">
        <v>0</v>
      </c>
      <c r="AA6372">
        <v>0</v>
      </c>
      <c r="AB6372">
        <v>13</v>
      </c>
      <c r="AC6372">
        <v>0</v>
      </c>
      <c r="AD6372">
        <v>1</v>
      </c>
      <c r="AE6372">
        <v>0</v>
      </c>
      <c r="AY6372" s="59"/>
    </row>
    <row r="6373" spans="1:51">
      <c r="A6373" s="19">
        <v>43862</v>
      </c>
      <c r="B6373" t="s">
        <v>64</v>
      </c>
      <c r="C6373" s="19">
        <v>43970</v>
      </c>
      <c r="D6373">
        <v>54</v>
      </c>
      <c r="E6373">
        <v>29.2</v>
      </c>
      <c r="F6373">
        <v>11.3</v>
      </c>
      <c r="H6373">
        <v>6.7</v>
      </c>
      <c r="I6373">
        <v>4.0999999999999996</v>
      </c>
      <c r="J6373">
        <v>24.1</v>
      </c>
      <c r="K6373">
        <v>1.7</v>
      </c>
      <c r="L6373">
        <v>13.9</v>
      </c>
      <c r="M6373">
        <v>4</v>
      </c>
      <c r="N6373">
        <v>42.8</v>
      </c>
      <c r="O6373">
        <v>7.5</v>
      </c>
      <c r="Q6373">
        <v>4</v>
      </c>
      <c r="R6373">
        <v>2.8</v>
      </c>
      <c r="S6373">
        <v>28</v>
      </c>
      <c r="T6373">
        <v>2.2000000000000002</v>
      </c>
      <c r="U6373">
        <v>10</v>
      </c>
      <c r="V6373">
        <v>2.7</v>
      </c>
      <c r="W6373">
        <v>25</v>
      </c>
      <c r="X6373">
        <v>3</v>
      </c>
      <c r="Z6373">
        <v>0</v>
      </c>
      <c r="AA6373">
        <v>0</v>
      </c>
      <c r="AB6373">
        <v>20</v>
      </c>
      <c r="AC6373">
        <v>0</v>
      </c>
      <c r="AD6373">
        <v>6</v>
      </c>
      <c r="AE6373">
        <v>0</v>
      </c>
      <c r="AY6373" s="59"/>
    </row>
    <row r="6374" spans="1:51">
      <c r="A6374" s="19">
        <v>43862</v>
      </c>
      <c r="B6374" t="s">
        <v>65</v>
      </c>
      <c r="C6374" s="19">
        <v>43970</v>
      </c>
      <c r="D6374">
        <v>61</v>
      </c>
      <c r="E6374">
        <v>25.9</v>
      </c>
      <c r="F6374">
        <v>8.1999999999999993</v>
      </c>
      <c r="H6374">
        <v>7.7</v>
      </c>
      <c r="I6374">
        <v>3.9</v>
      </c>
      <c r="J6374">
        <v>25.4</v>
      </c>
      <c r="K6374">
        <v>2.4</v>
      </c>
      <c r="L6374">
        <v>16.399999999999999</v>
      </c>
      <c r="M6374">
        <v>5.3</v>
      </c>
      <c r="N6374">
        <v>34.299999999999997</v>
      </c>
      <c r="O6374">
        <v>5.4</v>
      </c>
      <c r="Q6374">
        <v>4.8</v>
      </c>
      <c r="R6374">
        <v>2.6</v>
      </c>
      <c r="S6374">
        <v>33.1</v>
      </c>
      <c r="T6374">
        <v>2.5</v>
      </c>
      <c r="U6374">
        <v>13.6</v>
      </c>
      <c r="V6374">
        <v>3.7</v>
      </c>
      <c r="W6374">
        <v>23</v>
      </c>
      <c r="X6374">
        <v>1</v>
      </c>
      <c r="Z6374">
        <v>1</v>
      </c>
      <c r="AA6374">
        <v>0</v>
      </c>
      <c r="AB6374">
        <v>22</v>
      </c>
      <c r="AC6374">
        <v>0</v>
      </c>
      <c r="AD6374">
        <v>14</v>
      </c>
      <c r="AE6374">
        <v>0</v>
      </c>
      <c r="AY6374" s="59"/>
    </row>
    <row r="6375" spans="1:51">
      <c r="A6375" s="19">
        <v>43862</v>
      </c>
      <c r="B6375" t="s">
        <v>143</v>
      </c>
      <c r="C6375" s="19">
        <v>43984</v>
      </c>
      <c r="D6375">
        <v>20</v>
      </c>
      <c r="E6375">
        <v>39.700000000000003</v>
      </c>
      <c r="F6375">
        <v>11.2</v>
      </c>
      <c r="H6375">
        <v>4</v>
      </c>
      <c r="I6375">
        <v>2.8</v>
      </c>
      <c r="J6375">
        <v>18.600000000000001</v>
      </c>
      <c r="K6375">
        <v>2.4</v>
      </c>
      <c r="L6375">
        <v>12.2</v>
      </c>
      <c r="M6375">
        <v>4</v>
      </c>
      <c r="N6375">
        <v>68.2</v>
      </c>
      <c r="O6375">
        <v>5.4</v>
      </c>
      <c r="Q6375">
        <v>2.2999999999999998</v>
      </c>
      <c r="R6375">
        <v>1.6</v>
      </c>
      <c r="S6375">
        <v>12.4</v>
      </c>
      <c r="T6375">
        <v>1.7</v>
      </c>
      <c r="U6375">
        <v>6.3</v>
      </c>
      <c r="V6375">
        <v>2.2000000000000002</v>
      </c>
      <c r="W6375">
        <v>12</v>
      </c>
      <c r="X6375">
        <v>1</v>
      </c>
      <c r="Z6375">
        <v>0</v>
      </c>
      <c r="AA6375">
        <v>0</v>
      </c>
      <c r="AB6375">
        <v>6</v>
      </c>
      <c r="AC6375">
        <v>0</v>
      </c>
      <c r="AD6375">
        <v>1</v>
      </c>
      <c r="AE6375">
        <v>0</v>
      </c>
      <c r="AY6375" s="59"/>
    </row>
    <row r="6376" spans="1:51">
      <c r="A6376" s="19">
        <v>43862</v>
      </c>
      <c r="B6376" t="s">
        <v>67</v>
      </c>
      <c r="C6376" s="19">
        <v>43984</v>
      </c>
      <c r="D6376">
        <v>19</v>
      </c>
      <c r="E6376">
        <v>30.3</v>
      </c>
      <c r="F6376">
        <v>8.3000000000000007</v>
      </c>
      <c r="H6376">
        <v>7.9</v>
      </c>
      <c r="I6376">
        <v>2.9</v>
      </c>
      <c r="J6376">
        <v>23.5</v>
      </c>
      <c r="K6376">
        <v>2.1</v>
      </c>
      <c r="L6376">
        <v>14.9</v>
      </c>
      <c r="M6376">
        <v>5.2</v>
      </c>
      <c r="N6376">
        <v>44.6</v>
      </c>
      <c r="O6376">
        <v>5.4</v>
      </c>
      <c r="Q6376">
        <v>4.9000000000000004</v>
      </c>
      <c r="R6376">
        <v>2.4</v>
      </c>
      <c r="S6376">
        <v>25.7</v>
      </c>
      <c r="T6376">
        <v>2.4</v>
      </c>
      <c r="U6376">
        <v>11.2</v>
      </c>
      <c r="V6376">
        <v>3.4</v>
      </c>
      <c r="W6376">
        <v>9</v>
      </c>
      <c r="X6376">
        <v>0</v>
      </c>
      <c r="Z6376">
        <v>0</v>
      </c>
      <c r="AA6376">
        <v>0</v>
      </c>
      <c r="AB6376">
        <v>7</v>
      </c>
      <c r="AC6376">
        <v>0</v>
      </c>
      <c r="AD6376">
        <v>3</v>
      </c>
      <c r="AE6376">
        <v>0</v>
      </c>
      <c r="AY6376" s="59"/>
    </row>
    <row r="6377" spans="1:51">
      <c r="A6377" s="19">
        <v>43862</v>
      </c>
      <c r="B6377" t="s">
        <v>68</v>
      </c>
      <c r="C6377" s="19">
        <v>43984</v>
      </c>
      <c r="D6377">
        <v>126</v>
      </c>
      <c r="E6377">
        <v>30.2</v>
      </c>
      <c r="F6377">
        <v>8.4</v>
      </c>
      <c r="H6377">
        <v>7.6</v>
      </c>
      <c r="I6377">
        <v>3.2</v>
      </c>
      <c r="J6377">
        <v>23.5</v>
      </c>
      <c r="K6377">
        <v>1.5</v>
      </c>
      <c r="L6377">
        <v>16</v>
      </c>
      <c r="M6377">
        <v>4.5999999999999996</v>
      </c>
      <c r="N6377">
        <v>44.1</v>
      </c>
      <c r="O6377">
        <v>5.2</v>
      </c>
      <c r="Q6377">
        <v>4.9000000000000004</v>
      </c>
      <c r="R6377">
        <v>2.4</v>
      </c>
      <c r="S6377">
        <v>25.9</v>
      </c>
      <c r="T6377">
        <v>2</v>
      </c>
      <c r="U6377">
        <v>12.5</v>
      </c>
      <c r="V6377">
        <v>3.1</v>
      </c>
      <c r="W6377">
        <v>53</v>
      </c>
      <c r="X6377">
        <v>2</v>
      </c>
      <c r="Z6377">
        <v>1</v>
      </c>
      <c r="AA6377">
        <v>0</v>
      </c>
      <c r="AB6377">
        <v>42</v>
      </c>
      <c r="AC6377">
        <v>0</v>
      </c>
      <c r="AD6377">
        <v>28</v>
      </c>
      <c r="AE6377">
        <v>0</v>
      </c>
      <c r="AY6377" s="59"/>
    </row>
    <row r="6378" spans="1:51">
      <c r="A6378" s="19">
        <v>43862</v>
      </c>
      <c r="B6378" t="s">
        <v>69</v>
      </c>
      <c r="C6378" s="19">
        <v>43984</v>
      </c>
      <c r="D6378">
        <v>34</v>
      </c>
      <c r="E6378">
        <v>27.3</v>
      </c>
      <c r="F6378">
        <v>6.7</v>
      </c>
      <c r="H6378">
        <v>6.9</v>
      </c>
      <c r="I6378">
        <v>2.9</v>
      </c>
      <c r="J6378">
        <v>27.7</v>
      </c>
      <c r="K6378">
        <v>2.2999999999999998</v>
      </c>
      <c r="L6378">
        <v>13.8</v>
      </c>
      <c r="M6378">
        <v>7.4</v>
      </c>
      <c r="N6378">
        <v>35.5</v>
      </c>
      <c r="O6378">
        <v>4.5</v>
      </c>
      <c r="Q6378">
        <v>4.3</v>
      </c>
      <c r="R6378">
        <v>2.4</v>
      </c>
      <c r="S6378">
        <v>36.1</v>
      </c>
      <c r="T6378">
        <v>2.6</v>
      </c>
      <c r="U6378">
        <v>9.9</v>
      </c>
      <c r="V6378">
        <v>4.7</v>
      </c>
      <c r="W6378">
        <v>15</v>
      </c>
      <c r="X6378">
        <v>0</v>
      </c>
      <c r="Z6378">
        <v>0</v>
      </c>
      <c r="AA6378">
        <v>0</v>
      </c>
      <c r="AB6378">
        <v>15</v>
      </c>
      <c r="AC6378">
        <v>0</v>
      </c>
      <c r="AD6378">
        <v>4</v>
      </c>
      <c r="AE6378">
        <v>0</v>
      </c>
      <c r="AY6378" s="59"/>
    </row>
    <row r="6379" spans="1:51">
      <c r="A6379" s="19">
        <v>43862</v>
      </c>
      <c r="B6379" t="s">
        <v>70</v>
      </c>
      <c r="C6379" s="19">
        <v>43984</v>
      </c>
      <c r="D6379">
        <v>16</v>
      </c>
      <c r="E6379">
        <v>23.6</v>
      </c>
      <c r="F6379">
        <v>7.2</v>
      </c>
      <c r="H6379">
        <v>11.6</v>
      </c>
      <c r="I6379">
        <v>6.6</v>
      </c>
      <c r="J6379">
        <v>25</v>
      </c>
      <c r="K6379">
        <v>1.3</v>
      </c>
      <c r="L6379">
        <v>15.3</v>
      </c>
      <c r="M6379">
        <v>4.4000000000000004</v>
      </c>
      <c r="N6379">
        <v>29.2</v>
      </c>
      <c r="O6379">
        <v>5.3</v>
      </c>
      <c r="Q6379">
        <v>8.9</v>
      </c>
      <c r="R6379">
        <v>4.7</v>
      </c>
      <c r="S6379">
        <v>32.6</v>
      </c>
      <c r="T6379">
        <v>2.6</v>
      </c>
      <c r="U6379">
        <v>13.1</v>
      </c>
      <c r="V6379">
        <v>3.6</v>
      </c>
      <c r="W6379">
        <v>6</v>
      </c>
      <c r="X6379">
        <v>0</v>
      </c>
      <c r="Z6379">
        <v>1</v>
      </c>
      <c r="AA6379">
        <v>0</v>
      </c>
      <c r="AB6379">
        <v>6</v>
      </c>
      <c r="AC6379">
        <v>0</v>
      </c>
      <c r="AD6379">
        <v>4</v>
      </c>
      <c r="AE6379">
        <v>0</v>
      </c>
      <c r="AY6379" s="59"/>
    </row>
    <row r="6380" spans="1:51">
      <c r="A6380" s="19">
        <v>43862</v>
      </c>
      <c r="B6380" t="s">
        <v>71</v>
      </c>
      <c r="C6380" s="19">
        <v>43988</v>
      </c>
      <c r="D6380">
        <v>7</v>
      </c>
      <c r="E6380">
        <v>30.1</v>
      </c>
      <c r="F6380">
        <v>8.3000000000000007</v>
      </c>
      <c r="H6380">
        <v>7.8</v>
      </c>
      <c r="I6380">
        <v>3.5</v>
      </c>
      <c r="J6380">
        <v>23</v>
      </c>
      <c r="K6380">
        <v>2</v>
      </c>
      <c r="L6380">
        <v>16</v>
      </c>
      <c r="M6380">
        <v>4.3</v>
      </c>
      <c r="N6380">
        <v>43.9</v>
      </c>
      <c r="O6380">
        <v>5.6</v>
      </c>
      <c r="Q6380">
        <v>5.2</v>
      </c>
      <c r="R6380">
        <v>2.8</v>
      </c>
      <c r="S6380">
        <v>24.4</v>
      </c>
      <c r="T6380">
        <v>2.4</v>
      </c>
      <c r="U6380">
        <v>12.4</v>
      </c>
      <c r="V6380">
        <v>3.2</v>
      </c>
      <c r="W6380">
        <v>3</v>
      </c>
      <c r="X6380">
        <v>0</v>
      </c>
      <c r="Z6380">
        <v>0</v>
      </c>
      <c r="AA6380">
        <v>0</v>
      </c>
      <c r="AB6380">
        <v>2</v>
      </c>
      <c r="AC6380">
        <v>0</v>
      </c>
      <c r="AD6380">
        <v>2</v>
      </c>
      <c r="AE6380">
        <v>0</v>
      </c>
      <c r="AY6380" s="59"/>
    </row>
    <row r="6381" spans="1:51">
      <c r="A6381" s="19">
        <v>43862</v>
      </c>
      <c r="B6381" t="s">
        <v>73</v>
      </c>
      <c r="C6381" s="19">
        <v>44013</v>
      </c>
      <c r="D6381">
        <v>41</v>
      </c>
      <c r="E6381">
        <v>29.8</v>
      </c>
      <c r="F6381">
        <v>9.3000000000000007</v>
      </c>
      <c r="H6381">
        <v>7.9</v>
      </c>
      <c r="I6381">
        <v>4</v>
      </c>
      <c r="J6381">
        <v>22.2</v>
      </c>
      <c r="K6381">
        <v>2.1</v>
      </c>
      <c r="L6381">
        <v>15.2</v>
      </c>
      <c r="M6381">
        <v>4.3</v>
      </c>
      <c r="N6381">
        <v>53.6</v>
      </c>
      <c r="O6381">
        <v>3.8</v>
      </c>
      <c r="Q6381">
        <v>3.2</v>
      </c>
      <c r="R6381">
        <v>0.9</v>
      </c>
      <c r="S6381">
        <v>25.9</v>
      </c>
      <c r="T6381">
        <v>0.7</v>
      </c>
      <c r="U6381">
        <v>10.9</v>
      </c>
      <c r="V6381">
        <v>1.2</v>
      </c>
      <c r="W6381">
        <v>1775</v>
      </c>
      <c r="X6381">
        <v>157</v>
      </c>
      <c r="Z6381">
        <v>69</v>
      </c>
      <c r="AA6381">
        <v>19</v>
      </c>
      <c r="AB6381">
        <v>1313</v>
      </c>
      <c r="AC6381">
        <v>1</v>
      </c>
      <c r="AD6381">
        <v>646</v>
      </c>
      <c r="AE6381">
        <v>1</v>
      </c>
      <c r="AY6381" s="59"/>
    </row>
    <row r="6382" spans="1:51">
      <c r="A6382" s="19">
        <v>43864</v>
      </c>
      <c r="B6382" t="s">
        <v>15</v>
      </c>
      <c r="C6382" s="19">
        <v>43864</v>
      </c>
      <c r="D6382">
        <v>41</v>
      </c>
      <c r="E6382">
        <v>19.899999999999999</v>
      </c>
      <c r="F6382">
        <v>3.1</v>
      </c>
      <c r="H6382">
        <v>15.8</v>
      </c>
      <c r="I6382">
        <v>9</v>
      </c>
      <c r="J6382">
        <v>23.2</v>
      </c>
      <c r="K6382">
        <v>3.5</v>
      </c>
      <c r="L6382">
        <v>15.5</v>
      </c>
      <c r="M6382">
        <v>4</v>
      </c>
      <c r="N6382">
        <v>25.5</v>
      </c>
      <c r="O6382">
        <v>0</v>
      </c>
      <c r="Q6382">
        <v>13.5</v>
      </c>
      <c r="R6382">
        <v>4.4000000000000004</v>
      </c>
      <c r="S6382">
        <v>39.5</v>
      </c>
      <c r="T6382">
        <v>1.4</v>
      </c>
      <c r="U6382">
        <v>14</v>
      </c>
      <c r="V6382">
        <v>1.6</v>
      </c>
      <c r="W6382">
        <v>11</v>
      </c>
      <c r="X6382">
        <v>0</v>
      </c>
      <c r="Z6382">
        <v>9</v>
      </c>
      <c r="AA6382">
        <v>1</v>
      </c>
      <c r="AB6382">
        <v>12</v>
      </c>
      <c r="AC6382">
        <v>0</v>
      </c>
      <c r="AD6382">
        <v>8</v>
      </c>
      <c r="AE6382">
        <v>0</v>
      </c>
      <c r="AY6382" s="59"/>
    </row>
    <row r="6383" spans="1:51">
      <c r="A6383" s="19">
        <v>43864</v>
      </c>
      <c r="B6383" t="s">
        <v>16</v>
      </c>
      <c r="C6383" s="19">
        <v>43872</v>
      </c>
      <c r="D6383">
        <v>24</v>
      </c>
      <c r="E6383">
        <v>19.899999999999999</v>
      </c>
      <c r="F6383">
        <v>0</v>
      </c>
      <c r="H6383">
        <v>15.6</v>
      </c>
      <c r="I6383">
        <v>7.5</v>
      </c>
      <c r="J6383">
        <v>26.4</v>
      </c>
      <c r="K6383">
        <v>3.4</v>
      </c>
      <c r="L6383">
        <v>15.3</v>
      </c>
      <c r="M6383">
        <v>5.2</v>
      </c>
      <c r="N6383">
        <v>23</v>
      </c>
      <c r="O6383">
        <v>0</v>
      </c>
      <c r="Q6383">
        <v>11.8</v>
      </c>
      <c r="R6383">
        <v>2.9</v>
      </c>
      <c r="S6383">
        <v>47.7</v>
      </c>
      <c r="T6383">
        <v>1.3</v>
      </c>
      <c r="U6383">
        <v>11.6</v>
      </c>
      <c r="V6383">
        <v>1.8</v>
      </c>
      <c r="W6383">
        <v>6</v>
      </c>
      <c r="X6383">
        <v>0</v>
      </c>
      <c r="Z6383">
        <v>5</v>
      </c>
      <c r="AA6383">
        <v>0</v>
      </c>
      <c r="AB6383">
        <v>8</v>
      </c>
      <c r="AC6383">
        <v>0</v>
      </c>
      <c r="AD6383">
        <v>5</v>
      </c>
      <c r="AE6383">
        <v>0</v>
      </c>
      <c r="AY6383" s="59"/>
    </row>
    <row r="6384" spans="1:51">
      <c r="A6384" s="19">
        <v>43864</v>
      </c>
      <c r="B6384" t="s">
        <v>17</v>
      </c>
      <c r="C6384" s="19">
        <v>43883</v>
      </c>
      <c r="D6384">
        <v>36</v>
      </c>
      <c r="E6384">
        <v>28.6</v>
      </c>
      <c r="F6384">
        <v>0</v>
      </c>
      <c r="H6384">
        <v>7</v>
      </c>
      <c r="I6384">
        <v>3.1</v>
      </c>
      <c r="J6384">
        <v>24.7</v>
      </c>
      <c r="K6384">
        <v>8.1</v>
      </c>
      <c r="L6384">
        <v>14.9</v>
      </c>
      <c r="M6384">
        <v>5.6</v>
      </c>
      <c r="N6384">
        <v>49.9</v>
      </c>
      <c r="O6384">
        <v>0</v>
      </c>
      <c r="Q6384">
        <v>2.5</v>
      </c>
      <c r="R6384">
        <v>0.9</v>
      </c>
      <c r="S6384">
        <v>32.799999999999997</v>
      </c>
      <c r="T6384">
        <v>3.1</v>
      </c>
      <c r="U6384">
        <v>9.1</v>
      </c>
      <c r="V6384">
        <v>1.8</v>
      </c>
      <c r="W6384">
        <v>17</v>
      </c>
      <c r="X6384">
        <v>0</v>
      </c>
      <c r="Z6384">
        <v>0</v>
      </c>
      <c r="AA6384">
        <v>0</v>
      </c>
      <c r="AB6384">
        <v>14</v>
      </c>
      <c r="AC6384">
        <v>0</v>
      </c>
      <c r="AD6384">
        <v>5</v>
      </c>
      <c r="AE6384">
        <v>0</v>
      </c>
      <c r="AY6384" s="59"/>
    </row>
    <row r="6385" spans="1:51">
      <c r="A6385" s="19">
        <v>43864</v>
      </c>
      <c r="B6385" t="s">
        <v>18</v>
      </c>
      <c r="C6385" s="19">
        <v>43890</v>
      </c>
      <c r="D6385">
        <v>54</v>
      </c>
      <c r="E6385">
        <v>41.1</v>
      </c>
      <c r="F6385">
        <v>0</v>
      </c>
      <c r="H6385">
        <v>5</v>
      </c>
      <c r="I6385">
        <v>2.7</v>
      </c>
      <c r="J6385">
        <v>17.7</v>
      </c>
      <c r="K6385">
        <v>9.3000000000000007</v>
      </c>
      <c r="L6385">
        <v>10.9</v>
      </c>
      <c r="M6385">
        <v>3.9</v>
      </c>
      <c r="N6385">
        <v>88</v>
      </c>
      <c r="O6385">
        <v>0</v>
      </c>
      <c r="Q6385">
        <v>0.7</v>
      </c>
      <c r="R6385">
        <v>0.4</v>
      </c>
      <c r="S6385">
        <v>6.7</v>
      </c>
      <c r="T6385">
        <v>1.6</v>
      </c>
      <c r="U6385">
        <v>2.1</v>
      </c>
      <c r="V6385">
        <v>0.5</v>
      </c>
      <c r="W6385">
        <v>36</v>
      </c>
      <c r="X6385">
        <v>0</v>
      </c>
      <c r="Z6385">
        <v>0</v>
      </c>
      <c r="AA6385">
        <v>0</v>
      </c>
      <c r="AB6385">
        <v>15</v>
      </c>
      <c r="AC6385">
        <v>1</v>
      </c>
      <c r="AD6385">
        <v>2</v>
      </c>
      <c r="AE6385">
        <v>0</v>
      </c>
      <c r="AY6385" s="59"/>
    </row>
    <row r="6386" spans="1:51">
      <c r="A6386" s="19">
        <v>43864</v>
      </c>
      <c r="B6386" t="s">
        <v>19</v>
      </c>
      <c r="C6386" s="19">
        <v>43893</v>
      </c>
      <c r="D6386">
        <v>52</v>
      </c>
      <c r="E6386">
        <v>38.9</v>
      </c>
      <c r="F6386">
        <v>11.5</v>
      </c>
      <c r="H6386">
        <v>5.0999999999999996</v>
      </c>
      <c r="I6386">
        <v>3.2</v>
      </c>
      <c r="J6386">
        <v>17.600000000000001</v>
      </c>
      <c r="K6386">
        <v>2.2999999999999998</v>
      </c>
      <c r="L6386">
        <v>12.6</v>
      </c>
      <c r="M6386">
        <v>3.9</v>
      </c>
      <c r="N6386">
        <v>82</v>
      </c>
      <c r="O6386">
        <v>3.2</v>
      </c>
      <c r="Q6386">
        <v>1.1000000000000001</v>
      </c>
      <c r="R6386">
        <v>0.5</v>
      </c>
      <c r="S6386">
        <v>8.1999999999999993</v>
      </c>
      <c r="T6386">
        <v>0.5</v>
      </c>
      <c r="U6386">
        <v>3.7</v>
      </c>
      <c r="V6386">
        <v>0.7</v>
      </c>
      <c r="W6386">
        <v>31</v>
      </c>
      <c r="X6386">
        <v>3</v>
      </c>
      <c r="Z6386">
        <v>0</v>
      </c>
      <c r="AA6386">
        <v>0</v>
      </c>
      <c r="AB6386">
        <v>14</v>
      </c>
      <c r="AC6386">
        <v>0</v>
      </c>
      <c r="AD6386">
        <v>4</v>
      </c>
      <c r="AE6386">
        <v>0</v>
      </c>
      <c r="AY6386" s="59"/>
    </row>
    <row r="6387" spans="1:51">
      <c r="A6387" s="19">
        <v>43864</v>
      </c>
      <c r="B6387" t="s">
        <v>20</v>
      </c>
      <c r="C6387" s="19">
        <v>43893</v>
      </c>
      <c r="D6387">
        <v>6</v>
      </c>
      <c r="E6387">
        <v>30.1</v>
      </c>
      <c r="F6387">
        <v>8.3000000000000007</v>
      </c>
      <c r="H6387">
        <v>7.8</v>
      </c>
      <c r="I6387">
        <v>3.5</v>
      </c>
      <c r="J6387">
        <v>23</v>
      </c>
      <c r="K6387">
        <v>2</v>
      </c>
      <c r="L6387">
        <v>16</v>
      </c>
      <c r="M6387">
        <v>4.3</v>
      </c>
      <c r="N6387">
        <v>54.3</v>
      </c>
      <c r="O6387">
        <v>3.1</v>
      </c>
      <c r="Q6387">
        <v>2.8</v>
      </c>
      <c r="R6387">
        <v>1.3</v>
      </c>
      <c r="S6387">
        <v>25.9</v>
      </c>
      <c r="T6387">
        <v>1</v>
      </c>
      <c r="U6387">
        <v>10.3</v>
      </c>
      <c r="V6387">
        <v>1.4</v>
      </c>
      <c r="W6387">
        <v>3</v>
      </c>
      <c r="X6387">
        <v>0</v>
      </c>
      <c r="Z6387">
        <v>0</v>
      </c>
      <c r="AA6387">
        <v>0</v>
      </c>
      <c r="AB6387">
        <v>2</v>
      </c>
      <c r="AC6387">
        <v>0</v>
      </c>
      <c r="AD6387">
        <v>1</v>
      </c>
      <c r="AE6387">
        <v>0</v>
      </c>
      <c r="AY6387" s="59"/>
    </row>
    <row r="6388" spans="1:51">
      <c r="A6388" s="19">
        <v>43864</v>
      </c>
      <c r="B6388" t="s">
        <v>21</v>
      </c>
      <c r="C6388" s="19">
        <v>43893</v>
      </c>
      <c r="D6388">
        <v>31</v>
      </c>
      <c r="E6388">
        <v>35.5</v>
      </c>
      <c r="F6388">
        <v>11.6</v>
      </c>
      <c r="H6388">
        <v>6.1</v>
      </c>
      <c r="I6388">
        <v>3.7</v>
      </c>
      <c r="J6388">
        <v>18.899999999999999</v>
      </c>
      <c r="K6388">
        <v>1.9</v>
      </c>
      <c r="L6388">
        <v>13.4</v>
      </c>
      <c r="M6388">
        <v>4</v>
      </c>
      <c r="N6388">
        <v>73.8</v>
      </c>
      <c r="O6388">
        <v>4.0999999999999996</v>
      </c>
      <c r="Q6388">
        <v>1.5</v>
      </c>
      <c r="R6388">
        <v>0.9</v>
      </c>
      <c r="S6388">
        <v>12.7</v>
      </c>
      <c r="T6388">
        <v>0.7</v>
      </c>
      <c r="U6388">
        <v>5.3</v>
      </c>
      <c r="V6388">
        <v>0.9</v>
      </c>
      <c r="W6388">
        <v>17</v>
      </c>
      <c r="X6388">
        <v>2</v>
      </c>
      <c r="Z6388">
        <v>0</v>
      </c>
      <c r="AA6388">
        <v>0</v>
      </c>
      <c r="AB6388">
        <v>9</v>
      </c>
      <c r="AC6388">
        <v>0</v>
      </c>
      <c r="AD6388">
        <v>3</v>
      </c>
      <c r="AE6388">
        <v>0</v>
      </c>
      <c r="AY6388" s="59"/>
    </row>
    <row r="6389" spans="1:51">
      <c r="A6389" s="19">
        <v>43864</v>
      </c>
      <c r="B6389" t="s">
        <v>22</v>
      </c>
      <c r="C6389" s="19">
        <v>43893</v>
      </c>
      <c r="D6389">
        <v>416</v>
      </c>
      <c r="E6389">
        <v>24.8</v>
      </c>
      <c r="F6389">
        <v>6.7</v>
      </c>
      <c r="H6389">
        <v>7</v>
      </c>
      <c r="I6389">
        <v>3.3</v>
      </c>
      <c r="J6389">
        <v>27</v>
      </c>
      <c r="K6389">
        <v>2.5</v>
      </c>
      <c r="L6389">
        <v>18.3</v>
      </c>
      <c r="M6389">
        <v>5.3</v>
      </c>
      <c r="N6389">
        <v>33.299999999999997</v>
      </c>
      <c r="O6389">
        <v>2.7</v>
      </c>
      <c r="Q6389">
        <v>2.6</v>
      </c>
      <c r="R6389">
        <v>1.3</v>
      </c>
      <c r="S6389">
        <v>41.6</v>
      </c>
      <c r="T6389">
        <v>1</v>
      </c>
      <c r="U6389">
        <v>15.7</v>
      </c>
      <c r="V6389">
        <v>1.8</v>
      </c>
      <c r="W6389">
        <v>145</v>
      </c>
      <c r="X6389">
        <v>2</v>
      </c>
      <c r="Z6389">
        <v>3</v>
      </c>
      <c r="AA6389">
        <v>0</v>
      </c>
      <c r="AB6389">
        <v>158</v>
      </c>
      <c r="AC6389">
        <v>0</v>
      </c>
      <c r="AD6389">
        <v>107</v>
      </c>
      <c r="AE6389">
        <v>1</v>
      </c>
      <c r="AY6389" s="59"/>
    </row>
    <row r="6390" spans="1:51">
      <c r="A6390" s="19">
        <v>43864</v>
      </c>
      <c r="B6390" t="s">
        <v>23</v>
      </c>
      <c r="C6390" s="19">
        <v>43893</v>
      </c>
      <c r="D6390">
        <v>67</v>
      </c>
      <c r="E6390">
        <v>25.1</v>
      </c>
      <c r="F6390">
        <v>7.9</v>
      </c>
      <c r="H6390">
        <v>7.8</v>
      </c>
      <c r="I6390">
        <v>3.1</v>
      </c>
      <c r="J6390">
        <v>27.7</v>
      </c>
      <c r="K6390">
        <v>2.5</v>
      </c>
      <c r="L6390">
        <v>15.6</v>
      </c>
      <c r="M6390">
        <v>5.3</v>
      </c>
      <c r="N6390">
        <v>34.1</v>
      </c>
      <c r="O6390">
        <v>3.2</v>
      </c>
      <c r="Q6390">
        <v>3.2</v>
      </c>
      <c r="R6390">
        <v>1.2</v>
      </c>
      <c r="S6390">
        <v>44.9</v>
      </c>
      <c r="T6390">
        <v>1.1000000000000001</v>
      </c>
      <c r="U6390">
        <v>10.6</v>
      </c>
      <c r="V6390">
        <v>1.8</v>
      </c>
      <c r="W6390">
        <v>24</v>
      </c>
      <c r="X6390">
        <v>1</v>
      </c>
      <c r="Z6390">
        <v>1</v>
      </c>
      <c r="AA6390">
        <v>0</v>
      </c>
      <c r="AB6390">
        <v>26</v>
      </c>
      <c r="AC6390">
        <v>0</v>
      </c>
      <c r="AD6390">
        <v>15</v>
      </c>
      <c r="AE6390">
        <v>0</v>
      </c>
      <c r="AY6390" s="59"/>
    </row>
    <row r="6391" spans="1:51">
      <c r="A6391" s="19">
        <v>43864</v>
      </c>
      <c r="B6391" t="s">
        <v>24</v>
      </c>
      <c r="C6391" s="19">
        <v>43893</v>
      </c>
      <c r="D6391">
        <v>13</v>
      </c>
      <c r="E6391">
        <v>30.1</v>
      </c>
      <c r="F6391">
        <v>8.3000000000000007</v>
      </c>
      <c r="H6391">
        <v>7.8</v>
      </c>
      <c r="I6391">
        <v>3.5</v>
      </c>
      <c r="J6391">
        <v>23</v>
      </c>
      <c r="K6391">
        <v>2</v>
      </c>
      <c r="L6391">
        <v>16</v>
      </c>
      <c r="M6391">
        <v>4.3</v>
      </c>
      <c r="N6391">
        <v>54.4</v>
      </c>
      <c r="O6391">
        <v>3.3</v>
      </c>
      <c r="Q6391">
        <v>2.6</v>
      </c>
      <c r="R6391">
        <v>1.2</v>
      </c>
      <c r="S6391">
        <v>26.1</v>
      </c>
      <c r="T6391">
        <v>0.7</v>
      </c>
      <c r="U6391">
        <v>10.3</v>
      </c>
      <c r="V6391">
        <v>1.4</v>
      </c>
      <c r="W6391">
        <v>6</v>
      </c>
      <c r="X6391">
        <v>0</v>
      </c>
      <c r="Z6391">
        <v>0</v>
      </c>
      <c r="AA6391">
        <v>0</v>
      </c>
      <c r="AB6391">
        <v>4</v>
      </c>
      <c r="AC6391">
        <v>0</v>
      </c>
      <c r="AD6391">
        <v>3</v>
      </c>
      <c r="AE6391">
        <v>0</v>
      </c>
      <c r="AY6391" s="59"/>
    </row>
    <row r="6392" spans="1:51">
      <c r="A6392" s="19">
        <v>43864</v>
      </c>
      <c r="B6392" t="s">
        <v>25</v>
      </c>
      <c r="C6392" s="19">
        <v>43893</v>
      </c>
      <c r="D6392">
        <v>24</v>
      </c>
      <c r="E6392">
        <v>24.6</v>
      </c>
      <c r="F6392">
        <v>9.3000000000000007</v>
      </c>
      <c r="H6392">
        <v>10.3</v>
      </c>
      <c r="I6392">
        <v>2.8</v>
      </c>
      <c r="J6392">
        <v>22</v>
      </c>
      <c r="K6392">
        <v>2.6</v>
      </c>
      <c r="L6392">
        <v>19.399999999999999</v>
      </c>
      <c r="M6392">
        <v>4.2</v>
      </c>
      <c r="N6392">
        <v>37.299999999999997</v>
      </c>
      <c r="O6392">
        <v>4.7</v>
      </c>
      <c r="Q6392">
        <v>5.4</v>
      </c>
      <c r="R6392">
        <v>1.3</v>
      </c>
      <c r="S6392">
        <v>27.8</v>
      </c>
      <c r="T6392">
        <v>1.4</v>
      </c>
      <c r="U6392">
        <v>20.3</v>
      </c>
      <c r="V6392">
        <v>1.7</v>
      </c>
      <c r="W6392">
        <v>8</v>
      </c>
      <c r="X6392">
        <v>1</v>
      </c>
      <c r="Z6392">
        <v>1</v>
      </c>
      <c r="AA6392">
        <v>0</v>
      </c>
      <c r="AB6392">
        <v>7</v>
      </c>
      <c r="AC6392">
        <v>0</v>
      </c>
      <c r="AD6392">
        <v>6</v>
      </c>
      <c r="AE6392">
        <v>0</v>
      </c>
      <c r="AY6392" s="59"/>
    </row>
    <row r="6393" spans="1:51">
      <c r="A6393" s="19">
        <v>43864</v>
      </c>
      <c r="B6393" t="s">
        <v>26</v>
      </c>
      <c r="C6393" s="19">
        <v>43893</v>
      </c>
      <c r="D6393">
        <v>91</v>
      </c>
      <c r="E6393">
        <v>23.3</v>
      </c>
      <c r="F6393">
        <v>8.6</v>
      </c>
      <c r="H6393">
        <v>10.1</v>
      </c>
      <c r="I6393">
        <v>3.5</v>
      </c>
      <c r="J6393">
        <v>21.6</v>
      </c>
      <c r="K6393">
        <v>2.2999999999999998</v>
      </c>
      <c r="L6393">
        <v>21.4</v>
      </c>
      <c r="M6393">
        <v>4.0999999999999996</v>
      </c>
      <c r="N6393">
        <v>32.799999999999997</v>
      </c>
      <c r="O6393">
        <v>4.3</v>
      </c>
      <c r="Q6393">
        <v>5.4</v>
      </c>
      <c r="R6393">
        <v>1.3</v>
      </c>
      <c r="S6393">
        <v>27.1</v>
      </c>
      <c r="T6393">
        <v>1.3</v>
      </c>
      <c r="U6393">
        <v>25.8</v>
      </c>
      <c r="V6393">
        <v>2</v>
      </c>
      <c r="W6393">
        <v>31</v>
      </c>
      <c r="X6393">
        <v>1</v>
      </c>
      <c r="Z6393">
        <v>3</v>
      </c>
      <c r="AA6393">
        <v>0</v>
      </c>
      <c r="AB6393">
        <v>28</v>
      </c>
      <c r="AC6393">
        <v>0</v>
      </c>
      <c r="AD6393">
        <v>28</v>
      </c>
      <c r="AE6393">
        <v>0</v>
      </c>
      <c r="AY6393" s="59"/>
    </row>
    <row r="6394" spans="1:51">
      <c r="A6394" s="19">
        <v>43864</v>
      </c>
      <c r="B6394" t="s">
        <v>27</v>
      </c>
      <c r="C6394" s="19">
        <v>43893</v>
      </c>
      <c r="D6394">
        <v>75</v>
      </c>
      <c r="E6394">
        <v>22.3</v>
      </c>
      <c r="F6394">
        <v>6.7</v>
      </c>
      <c r="H6394">
        <v>10.3</v>
      </c>
      <c r="I6394">
        <v>17.100000000000001</v>
      </c>
      <c r="J6394">
        <v>19.5</v>
      </c>
      <c r="K6394">
        <v>1.1000000000000001</v>
      </c>
      <c r="L6394">
        <v>14.5</v>
      </c>
      <c r="M6394">
        <v>3.6</v>
      </c>
      <c r="N6394">
        <v>33.299999999999997</v>
      </c>
      <c r="O6394">
        <v>3.5</v>
      </c>
      <c r="Q6394">
        <v>6.5</v>
      </c>
      <c r="R6394">
        <v>17.2</v>
      </c>
      <c r="S6394">
        <v>24.1</v>
      </c>
      <c r="T6394">
        <v>1.2</v>
      </c>
      <c r="U6394">
        <v>12.3</v>
      </c>
      <c r="V6394">
        <v>2</v>
      </c>
      <c r="W6394">
        <v>24</v>
      </c>
      <c r="X6394">
        <v>0</v>
      </c>
      <c r="Z6394">
        <v>2</v>
      </c>
      <c r="AA6394">
        <v>18</v>
      </c>
      <c r="AB6394">
        <v>21</v>
      </c>
      <c r="AC6394">
        <v>0</v>
      </c>
      <c r="AD6394">
        <v>10</v>
      </c>
      <c r="AE6394">
        <v>0</v>
      </c>
      <c r="AY6394" s="59"/>
    </row>
    <row r="6395" spans="1:51">
      <c r="A6395" s="19">
        <v>43864</v>
      </c>
      <c r="B6395" t="s">
        <v>28</v>
      </c>
      <c r="C6395" s="19">
        <v>43893</v>
      </c>
      <c r="D6395">
        <v>110</v>
      </c>
      <c r="E6395">
        <v>35.700000000000003</v>
      </c>
      <c r="F6395">
        <v>10.7</v>
      </c>
      <c r="H6395">
        <v>5.6</v>
      </c>
      <c r="I6395">
        <v>3.2</v>
      </c>
      <c r="J6395">
        <v>20.399999999999999</v>
      </c>
      <c r="K6395">
        <v>2.2000000000000002</v>
      </c>
      <c r="L6395">
        <v>13</v>
      </c>
      <c r="M6395">
        <v>4.3</v>
      </c>
      <c r="N6395">
        <v>73.099999999999994</v>
      </c>
      <c r="O6395">
        <v>3.5</v>
      </c>
      <c r="Q6395">
        <v>1.4</v>
      </c>
      <c r="R6395">
        <v>0.7</v>
      </c>
      <c r="S6395">
        <v>14.9</v>
      </c>
      <c r="T6395">
        <v>0.5</v>
      </c>
      <c r="U6395">
        <v>4.8</v>
      </c>
      <c r="V6395">
        <v>1</v>
      </c>
      <c r="W6395">
        <v>62</v>
      </c>
      <c r="X6395">
        <v>4</v>
      </c>
      <c r="Z6395">
        <v>0</v>
      </c>
      <c r="AA6395">
        <v>0</v>
      </c>
      <c r="AB6395">
        <v>35</v>
      </c>
      <c r="AC6395">
        <v>0</v>
      </c>
      <c r="AD6395">
        <v>9</v>
      </c>
      <c r="AE6395">
        <v>0</v>
      </c>
      <c r="AY6395" s="59"/>
    </row>
    <row r="6396" spans="1:51">
      <c r="A6396" s="19">
        <v>43864</v>
      </c>
      <c r="B6396" t="s">
        <v>29</v>
      </c>
      <c r="C6396" s="19">
        <v>43893</v>
      </c>
      <c r="D6396">
        <v>37</v>
      </c>
      <c r="E6396">
        <v>27.3</v>
      </c>
      <c r="F6396">
        <v>11.6</v>
      </c>
      <c r="H6396">
        <v>6.1</v>
      </c>
      <c r="I6396">
        <v>3.8</v>
      </c>
      <c r="J6396">
        <v>26.1</v>
      </c>
      <c r="K6396">
        <v>3.5</v>
      </c>
      <c r="L6396">
        <v>12.6</v>
      </c>
      <c r="M6396">
        <v>3.9</v>
      </c>
      <c r="N6396">
        <v>42.9</v>
      </c>
      <c r="O6396">
        <v>5.9</v>
      </c>
      <c r="Q6396">
        <v>2.5</v>
      </c>
      <c r="R6396">
        <v>1.3</v>
      </c>
      <c r="S6396">
        <v>38</v>
      </c>
      <c r="T6396">
        <v>1.3</v>
      </c>
      <c r="U6396">
        <v>6.7</v>
      </c>
      <c r="V6396">
        <v>1.4</v>
      </c>
      <c r="W6396">
        <v>16</v>
      </c>
      <c r="X6396">
        <v>2</v>
      </c>
      <c r="Z6396">
        <v>0</v>
      </c>
      <c r="AA6396">
        <v>0</v>
      </c>
      <c r="AB6396">
        <v>16</v>
      </c>
      <c r="AC6396">
        <v>0</v>
      </c>
      <c r="AD6396">
        <v>3</v>
      </c>
      <c r="AE6396">
        <v>0</v>
      </c>
      <c r="AY6396" s="59"/>
    </row>
    <row r="6397" spans="1:51">
      <c r="A6397" s="19">
        <v>43864</v>
      </c>
      <c r="B6397" t="s">
        <v>30</v>
      </c>
      <c r="C6397" s="19">
        <v>43893</v>
      </c>
      <c r="D6397">
        <v>64</v>
      </c>
      <c r="E6397">
        <v>35.4</v>
      </c>
      <c r="F6397">
        <v>11.4</v>
      </c>
      <c r="H6397">
        <v>6.4</v>
      </c>
      <c r="I6397">
        <v>3.6</v>
      </c>
      <c r="J6397">
        <v>19</v>
      </c>
      <c r="K6397">
        <v>1.9</v>
      </c>
      <c r="L6397">
        <v>13.3</v>
      </c>
      <c r="M6397">
        <v>4</v>
      </c>
      <c r="N6397">
        <v>73.2</v>
      </c>
      <c r="O6397">
        <v>4.4000000000000004</v>
      </c>
      <c r="Q6397">
        <v>1.6</v>
      </c>
      <c r="R6397">
        <v>0.9</v>
      </c>
      <c r="S6397">
        <v>12.7</v>
      </c>
      <c r="T6397">
        <v>0.6</v>
      </c>
      <c r="U6397">
        <v>5.5</v>
      </c>
      <c r="V6397">
        <v>1.1000000000000001</v>
      </c>
      <c r="W6397">
        <v>36</v>
      </c>
      <c r="X6397">
        <v>3</v>
      </c>
      <c r="Z6397">
        <v>0</v>
      </c>
      <c r="AA6397">
        <v>0</v>
      </c>
      <c r="AB6397">
        <v>19</v>
      </c>
      <c r="AC6397">
        <v>0</v>
      </c>
      <c r="AD6397">
        <v>6</v>
      </c>
      <c r="AE6397">
        <v>0</v>
      </c>
      <c r="AY6397" s="59"/>
    </row>
    <row r="6398" spans="1:51">
      <c r="A6398" s="19">
        <v>43864</v>
      </c>
      <c r="B6398" t="s">
        <v>31</v>
      </c>
      <c r="C6398" s="19">
        <v>43893</v>
      </c>
      <c r="D6398">
        <v>228</v>
      </c>
      <c r="E6398">
        <v>29.9</v>
      </c>
      <c r="F6398">
        <v>9.6999999999999993</v>
      </c>
      <c r="H6398">
        <v>6.9</v>
      </c>
      <c r="I6398">
        <v>3.6</v>
      </c>
      <c r="J6398">
        <v>22.9</v>
      </c>
      <c r="K6398">
        <v>1.9</v>
      </c>
      <c r="L6398">
        <v>15.9</v>
      </c>
      <c r="M6398">
        <v>4.0999999999999996</v>
      </c>
      <c r="N6398">
        <v>53.4</v>
      </c>
      <c r="O6398">
        <v>4.3</v>
      </c>
      <c r="Q6398">
        <v>2.5</v>
      </c>
      <c r="R6398">
        <v>1.2</v>
      </c>
      <c r="S6398">
        <v>25.6</v>
      </c>
      <c r="T6398">
        <v>0.8</v>
      </c>
      <c r="U6398">
        <v>10.9</v>
      </c>
      <c r="V6398">
        <v>1.4</v>
      </c>
      <c r="W6398">
        <v>96</v>
      </c>
      <c r="X6398">
        <v>6</v>
      </c>
      <c r="Z6398">
        <v>1</v>
      </c>
      <c r="AA6398">
        <v>0</v>
      </c>
      <c r="AB6398">
        <v>74</v>
      </c>
      <c r="AC6398">
        <v>0</v>
      </c>
      <c r="AD6398">
        <v>51</v>
      </c>
      <c r="AE6398">
        <v>0</v>
      </c>
      <c r="AY6398" s="59"/>
    </row>
    <row r="6399" spans="1:51">
      <c r="A6399" s="19">
        <v>43864</v>
      </c>
      <c r="B6399" t="s">
        <v>32</v>
      </c>
      <c r="C6399" s="19">
        <v>43893</v>
      </c>
      <c r="D6399">
        <v>29</v>
      </c>
      <c r="E6399">
        <v>22</v>
      </c>
      <c r="F6399">
        <v>7.8</v>
      </c>
      <c r="H6399">
        <v>7.7</v>
      </c>
      <c r="I6399">
        <v>4.5</v>
      </c>
      <c r="J6399">
        <v>28.8</v>
      </c>
      <c r="K6399">
        <v>2.1</v>
      </c>
      <c r="L6399">
        <v>16.399999999999999</v>
      </c>
      <c r="M6399">
        <v>5.6</v>
      </c>
      <c r="N6399">
        <v>25.2</v>
      </c>
      <c r="O6399">
        <v>3.3</v>
      </c>
      <c r="Q6399">
        <v>3.3</v>
      </c>
      <c r="R6399">
        <v>1.7</v>
      </c>
      <c r="S6399">
        <v>51.1</v>
      </c>
      <c r="T6399">
        <v>1</v>
      </c>
      <c r="U6399">
        <v>12.2</v>
      </c>
      <c r="V6399">
        <v>2.2000000000000002</v>
      </c>
      <c r="W6399">
        <v>9</v>
      </c>
      <c r="X6399">
        <v>0</v>
      </c>
      <c r="Z6399">
        <v>0</v>
      </c>
      <c r="AA6399">
        <v>0</v>
      </c>
      <c r="AB6399">
        <v>12</v>
      </c>
      <c r="AC6399">
        <v>0</v>
      </c>
      <c r="AD6399">
        <v>7</v>
      </c>
      <c r="AE6399">
        <v>0</v>
      </c>
      <c r="AY6399" s="59"/>
    </row>
    <row r="6400" spans="1:51">
      <c r="A6400" s="19">
        <v>43864</v>
      </c>
      <c r="B6400" t="s">
        <v>33</v>
      </c>
      <c r="C6400" s="19">
        <v>43893</v>
      </c>
      <c r="D6400">
        <v>16</v>
      </c>
      <c r="E6400">
        <v>18.399999999999999</v>
      </c>
      <c r="F6400">
        <v>6.3</v>
      </c>
      <c r="H6400">
        <v>8.4</v>
      </c>
      <c r="I6400">
        <v>3.4</v>
      </c>
      <c r="J6400">
        <v>38.799999999999997</v>
      </c>
      <c r="K6400">
        <v>2</v>
      </c>
      <c r="L6400">
        <v>14.4</v>
      </c>
      <c r="M6400">
        <v>3.3</v>
      </c>
      <c r="N6400">
        <v>9</v>
      </c>
      <c r="O6400">
        <v>1.3</v>
      </c>
      <c r="Q6400">
        <v>1.9</v>
      </c>
      <c r="R6400">
        <v>0.5</v>
      </c>
      <c r="S6400">
        <v>81</v>
      </c>
      <c r="T6400">
        <v>0.5</v>
      </c>
      <c r="U6400">
        <v>5.3</v>
      </c>
      <c r="V6400">
        <v>0.6</v>
      </c>
      <c r="W6400">
        <v>5</v>
      </c>
      <c r="X6400">
        <v>0</v>
      </c>
      <c r="Z6400">
        <v>0</v>
      </c>
      <c r="AA6400">
        <v>0</v>
      </c>
      <c r="AB6400">
        <v>9</v>
      </c>
      <c r="AC6400">
        <v>0</v>
      </c>
      <c r="AD6400">
        <v>2</v>
      </c>
      <c r="AE6400">
        <v>0</v>
      </c>
      <c r="AY6400" s="59"/>
    </row>
    <row r="6401" spans="1:51">
      <c r="A6401" s="19">
        <v>43864</v>
      </c>
      <c r="B6401" t="s">
        <v>34</v>
      </c>
      <c r="C6401" s="19">
        <v>43893</v>
      </c>
      <c r="D6401">
        <v>99</v>
      </c>
      <c r="E6401">
        <v>31.1</v>
      </c>
      <c r="F6401">
        <v>10.3</v>
      </c>
      <c r="H6401">
        <v>6.3</v>
      </c>
      <c r="I6401">
        <v>4.9000000000000004</v>
      </c>
      <c r="J6401">
        <v>22.2</v>
      </c>
      <c r="K6401">
        <v>1.7</v>
      </c>
      <c r="L6401">
        <v>14.1</v>
      </c>
      <c r="M6401">
        <v>4.4000000000000004</v>
      </c>
      <c r="N6401">
        <v>58.4</v>
      </c>
      <c r="O6401">
        <v>4.5999999999999996</v>
      </c>
      <c r="Q6401">
        <v>2.2000000000000002</v>
      </c>
      <c r="R6401">
        <v>1.4</v>
      </c>
      <c r="S6401">
        <v>23.4</v>
      </c>
      <c r="T6401">
        <v>0.8</v>
      </c>
      <c r="U6401">
        <v>7.7</v>
      </c>
      <c r="V6401">
        <v>1.4</v>
      </c>
      <c r="W6401">
        <v>49</v>
      </c>
      <c r="X6401">
        <v>3</v>
      </c>
      <c r="Z6401">
        <v>0</v>
      </c>
      <c r="AA6401">
        <v>0</v>
      </c>
      <c r="AB6401">
        <v>35</v>
      </c>
      <c r="AC6401">
        <v>0</v>
      </c>
      <c r="AD6401">
        <v>12</v>
      </c>
      <c r="AE6401">
        <v>0</v>
      </c>
      <c r="AY6401" s="59"/>
    </row>
    <row r="6402" spans="1:51">
      <c r="A6402" s="19">
        <v>43864</v>
      </c>
      <c r="B6402" t="s">
        <v>35</v>
      </c>
      <c r="C6402" s="19">
        <v>43900</v>
      </c>
      <c r="D6402">
        <v>20</v>
      </c>
      <c r="E6402">
        <v>25.9</v>
      </c>
      <c r="F6402">
        <v>8.1999999999999993</v>
      </c>
      <c r="H6402">
        <v>7.8</v>
      </c>
      <c r="I6402">
        <v>2.9</v>
      </c>
      <c r="J6402">
        <v>30.7</v>
      </c>
      <c r="K6402">
        <v>2.1</v>
      </c>
      <c r="L6402">
        <v>12.3</v>
      </c>
      <c r="M6402">
        <v>5.2</v>
      </c>
      <c r="N6402">
        <v>33</v>
      </c>
      <c r="O6402">
        <v>2.8</v>
      </c>
      <c r="Q6402">
        <v>2.6</v>
      </c>
      <c r="R6402">
        <v>1</v>
      </c>
      <c r="S6402">
        <v>52.5</v>
      </c>
      <c r="T6402">
        <v>0.9</v>
      </c>
      <c r="U6402">
        <v>5.6</v>
      </c>
      <c r="V6402">
        <v>1.7</v>
      </c>
      <c r="W6402">
        <v>9</v>
      </c>
      <c r="X6402">
        <v>0</v>
      </c>
      <c r="Z6402">
        <v>0</v>
      </c>
      <c r="AA6402">
        <v>0</v>
      </c>
      <c r="AB6402">
        <v>10</v>
      </c>
      <c r="AC6402">
        <v>0</v>
      </c>
      <c r="AD6402">
        <v>1</v>
      </c>
      <c r="AE6402">
        <v>0</v>
      </c>
      <c r="AY6402" s="59"/>
    </row>
    <row r="6403" spans="1:51">
      <c r="A6403" s="19">
        <v>43864</v>
      </c>
      <c r="B6403" t="s">
        <v>36</v>
      </c>
      <c r="C6403" s="19">
        <v>43900</v>
      </c>
      <c r="D6403">
        <v>125</v>
      </c>
      <c r="E6403">
        <v>30</v>
      </c>
      <c r="F6403">
        <v>8.9</v>
      </c>
      <c r="H6403">
        <v>9</v>
      </c>
      <c r="I6403">
        <v>3.9</v>
      </c>
      <c r="J6403">
        <v>23.5</v>
      </c>
      <c r="K6403">
        <v>1.1000000000000001</v>
      </c>
      <c r="L6403">
        <v>14.6</v>
      </c>
      <c r="M6403">
        <v>3.9</v>
      </c>
      <c r="N6403">
        <v>52.3</v>
      </c>
      <c r="O6403">
        <v>3.6</v>
      </c>
      <c r="Q6403">
        <v>3.7</v>
      </c>
      <c r="R6403">
        <v>1.4</v>
      </c>
      <c r="S6403">
        <v>27.7</v>
      </c>
      <c r="T6403">
        <v>1</v>
      </c>
      <c r="U6403">
        <v>8.8000000000000007</v>
      </c>
      <c r="V6403">
        <v>1.6</v>
      </c>
      <c r="W6403">
        <v>58</v>
      </c>
      <c r="X6403">
        <v>2</v>
      </c>
      <c r="Z6403">
        <v>2</v>
      </c>
      <c r="AA6403">
        <v>0</v>
      </c>
      <c r="AB6403">
        <v>46</v>
      </c>
      <c r="AC6403">
        <v>0</v>
      </c>
      <c r="AD6403">
        <v>17</v>
      </c>
      <c r="AE6403">
        <v>0</v>
      </c>
      <c r="AY6403" s="59"/>
    </row>
    <row r="6404" spans="1:51">
      <c r="A6404" s="19">
        <v>43864</v>
      </c>
      <c r="B6404" t="s">
        <v>37</v>
      </c>
      <c r="C6404" s="19">
        <v>43900</v>
      </c>
      <c r="D6404">
        <v>36</v>
      </c>
      <c r="E6404">
        <v>41.2</v>
      </c>
      <c r="F6404">
        <v>11.5</v>
      </c>
      <c r="H6404">
        <v>4.4000000000000004</v>
      </c>
      <c r="I6404">
        <v>3</v>
      </c>
      <c r="J6404">
        <v>16.899999999999999</v>
      </c>
      <c r="K6404">
        <v>2.5</v>
      </c>
      <c r="L6404">
        <v>11.7</v>
      </c>
      <c r="M6404">
        <v>3.8</v>
      </c>
      <c r="N6404">
        <v>86</v>
      </c>
      <c r="O6404">
        <v>2.9</v>
      </c>
      <c r="Q6404">
        <v>0.7</v>
      </c>
      <c r="R6404">
        <v>0.6</v>
      </c>
      <c r="S6404">
        <v>6.2</v>
      </c>
      <c r="T6404">
        <v>0.5</v>
      </c>
      <c r="U6404">
        <v>2.6</v>
      </c>
      <c r="V6404">
        <v>0.6</v>
      </c>
      <c r="W6404">
        <v>23</v>
      </c>
      <c r="X6404">
        <v>2</v>
      </c>
      <c r="Z6404">
        <v>0</v>
      </c>
      <c r="AA6404">
        <v>0</v>
      </c>
      <c r="AB6404">
        <v>9</v>
      </c>
      <c r="AC6404">
        <v>0</v>
      </c>
      <c r="AD6404">
        <v>2</v>
      </c>
      <c r="AE6404">
        <v>0</v>
      </c>
      <c r="AY6404" s="59"/>
    </row>
    <row r="6405" spans="1:51">
      <c r="A6405" s="19">
        <v>43864</v>
      </c>
      <c r="B6405" t="s">
        <v>38</v>
      </c>
      <c r="C6405" s="19">
        <v>43900</v>
      </c>
      <c r="D6405">
        <v>68</v>
      </c>
      <c r="E6405">
        <v>34.6</v>
      </c>
      <c r="F6405">
        <v>15</v>
      </c>
      <c r="H6405">
        <v>6.7</v>
      </c>
      <c r="I6405">
        <v>4.7</v>
      </c>
      <c r="J6405">
        <v>16.399999999999999</v>
      </c>
      <c r="K6405">
        <v>1.6</v>
      </c>
      <c r="L6405">
        <v>12.5</v>
      </c>
      <c r="M6405">
        <v>3.5</v>
      </c>
      <c r="N6405">
        <v>71.599999999999994</v>
      </c>
      <c r="O6405">
        <v>7.9</v>
      </c>
      <c r="Q6405">
        <v>2.1</v>
      </c>
      <c r="R6405">
        <v>1.3</v>
      </c>
      <c r="S6405">
        <v>9.8000000000000007</v>
      </c>
      <c r="T6405">
        <v>0.8</v>
      </c>
      <c r="U6405">
        <v>5.7</v>
      </c>
      <c r="V6405">
        <v>0.9</v>
      </c>
      <c r="W6405">
        <v>33</v>
      </c>
      <c r="X6405">
        <v>14</v>
      </c>
      <c r="Z6405">
        <v>0</v>
      </c>
      <c r="AA6405">
        <v>0</v>
      </c>
      <c r="AB6405">
        <v>16</v>
      </c>
      <c r="AC6405">
        <v>0</v>
      </c>
      <c r="AD6405">
        <v>5</v>
      </c>
      <c r="AE6405">
        <v>0</v>
      </c>
      <c r="AY6405" s="59"/>
    </row>
    <row r="6406" spans="1:51">
      <c r="A6406" s="19">
        <v>43864</v>
      </c>
      <c r="B6406" t="s">
        <v>39</v>
      </c>
      <c r="C6406" s="19">
        <v>43900</v>
      </c>
      <c r="D6406">
        <v>14</v>
      </c>
      <c r="E6406">
        <v>25.3</v>
      </c>
      <c r="F6406">
        <v>5.9</v>
      </c>
      <c r="H6406">
        <v>11.8</v>
      </c>
      <c r="I6406">
        <v>5.4</v>
      </c>
      <c r="J6406">
        <v>26.1</v>
      </c>
      <c r="K6406">
        <v>1.5</v>
      </c>
      <c r="L6406">
        <v>15.1</v>
      </c>
      <c r="M6406">
        <v>3.9</v>
      </c>
      <c r="N6406">
        <v>36.1</v>
      </c>
      <c r="O6406">
        <v>2.5</v>
      </c>
      <c r="Q6406">
        <v>6.7</v>
      </c>
      <c r="R6406">
        <v>2.2000000000000002</v>
      </c>
      <c r="S6406">
        <v>39.1</v>
      </c>
      <c r="T6406">
        <v>1</v>
      </c>
      <c r="U6406">
        <v>10.7</v>
      </c>
      <c r="V6406">
        <v>1.6</v>
      </c>
      <c r="W6406">
        <v>5</v>
      </c>
      <c r="X6406">
        <v>0</v>
      </c>
      <c r="Z6406">
        <v>1</v>
      </c>
      <c r="AA6406">
        <v>0</v>
      </c>
      <c r="AB6406">
        <v>5</v>
      </c>
      <c r="AC6406">
        <v>0</v>
      </c>
      <c r="AD6406">
        <v>3</v>
      </c>
      <c r="AE6406">
        <v>0</v>
      </c>
      <c r="AY6406" s="59"/>
    </row>
    <row r="6407" spans="1:51">
      <c r="A6407" s="19">
        <v>43864</v>
      </c>
      <c r="B6407" t="s">
        <v>40</v>
      </c>
      <c r="C6407" s="19">
        <v>43900</v>
      </c>
      <c r="D6407">
        <v>89</v>
      </c>
      <c r="E6407">
        <v>23.4</v>
      </c>
      <c r="F6407">
        <v>8.1</v>
      </c>
      <c r="H6407">
        <v>8.1999999999999993</v>
      </c>
      <c r="I6407">
        <v>4</v>
      </c>
      <c r="J6407">
        <v>26</v>
      </c>
      <c r="K6407">
        <v>2.5</v>
      </c>
      <c r="L6407">
        <v>17.3</v>
      </c>
      <c r="M6407">
        <v>5.5</v>
      </c>
      <c r="N6407">
        <v>30.7</v>
      </c>
      <c r="O6407">
        <v>3.8</v>
      </c>
      <c r="Q6407">
        <v>4.0999999999999996</v>
      </c>
      <c r="R6407">
        <v>1.5</v>
      </c>
      <c r="S6407">
        <v>40.700000000000003</v>
      </c>
      <c r="T6407">
        <v>1.4</v>
      </c>
      <c r="U6407">
        <v>15.2</v>
      </c>
      <c r="V6407">
        <v>2.6</v>
      </c>
      <c r="W6407">
        <v>31</v>
      </c>
      <c r="X6407">
        <v>1</v>
      </c>
      <c r="Z6407">
        <v>1</v>
      </c>
      <c r="AA6407">
        <v>0</v>
      </c>
      <c r="AB6407">
        <v>34</v>
      </c>
      <c r="AC6407">
        <v>0</v>
      </c>
      <c r="AD6407">
        <v>23</v>
      </c>
      <c r="AE6407">
        <v>0</v>
      </c>
      <c r="AY6407" s="59"/>
    </row>
    <row r="6408" spans="1:51">
      <c r="A6408" s="19">
        <v>43864</v>
      </c>
      <c r="B6408" t="s">
        <v>41</v>
      </c>
      <c r="C6408" s="19">
        <v>43904</v>
      </c>
      <c r="D6408">
        <v>6</v>
      </c>
      <c r="E6408">
        <v>30.1</v>
      </c>
      <c r="F6408">
        <v>8.3000000000000007</v>
      </c>
      <c r="H6408">
        <v>7.8</v>
      </c>
      <c r="I6408">
        <v>3.5</v>
      </c>
      <c r="J6408">
        <v>23</v>
      </c>
      <c r="K6408">
        <v>2</v>
      </c>
      <c r="L6408">
        <v>16</v>
      </c>
      <c r="M6408">
        <v>4.3</v>
      </c>
      <c r="N6408">
        <v>52.9</v>
      </c>
      <c r="O6408">
        <v>3.7</v>
      </c>
      <c r="Q6408">
        <v>3.4</v>
      </c>
      <c r="R6408">
        <v>1.3</v>
      </c>
      <c r="S6408">
        <v>25.3</v>
      </c>
      <c r="T6408">
        <v>1</v>
      </c>
      <c r="U6408">
        <v>10.7</v>
      </c>
      <c r="V6408">
        <v>1.7</v>
      </c>
      <c r="W6408">
        <v>3</v>
      </c>
      <c r="X6408">
        <v>0</v>
      </c>
      <c r="Z6408">
        <v>0</v>
      </c>
      <c r="AA6408">
        <v>0</v>
      </c>
      <c r="AB6408">
        <v>2</v>
      </c>
      <c r="AC6408">
        <v>0</v>
      </c>
      <c r="AD6408">
        <v>1</v>
      </c>
      <c r="AE6408">
        <v>0</v>
      </c>
      <c r="AY6408" s="59"/>
    </row>
    <row r="6409" spans="1:51">
      <c r="A6409" s="19">
        <v>43864</v>
      </c>
      <c r="B6409" t="s">
        <v>43</v>
      </c>
      <c r="C6409" s="19">
        <v>43907</v>
      </c>
      <c r="D6409">
        <v>67</v>
      </c>
      <c r="E6409">
        <v>32.5</v>
      </c>
      <c r="F6409">
        <v>7.8</v>
      </c>
      <c r="H6409">
        <v>8.1</v>
      </c>
      <c r="I6409">
        <v>2.9</v>
      </c>
      <c r="J6409">
        <v>22.3</v>
      </c>
      <c r="K6409">
        <v>2.1</v>
      </c>
      <c r="L6409">
        <v>14.2</v>
      </c>
      <c r="M6409">
        <v>5.0999999999999996</v>
      </c>
      <c r="N6409">
        <v>60.2</v>
      </c>
      <c r="O6409">
        <v>2.9</v>
      </c>
      <c r="Q6409">
        <v>3.2</v>
      </c>
      <c r="R6409">
        <v>1.1000000000000001</v>
      </c>
      <c r="S6409">
        <v>22.2</v>
      </c>
      <c r="T6409">
        <v>1.1000000000000001</v>
      </c>
      <c r="U6409">
        <v>7.7</v>
      </c>
      <c r="V6409">
        <v>1.6</v>
      </c>
      <c r="W6409">
        <v>34</v>
      </c>
      <c r="X6409">
        <v>1</v>
      </c>
      <c r="Z6409">
        <v>1</v>
      </c>
      <c r="AA6409">
        <v>0</v>
      </c>
      <c r="AB6409">
        <v>23</v>
      </c>
      <c r="AC6409">
        <v>0</v>
      </c>
      <c r="AD6409">
        <v>8</v>
      </c>
      <c r="AE6409">
        <v>0</v>
      </c>
      <c r="AY6409" s="59"/>
    </row>
    <row r="6410" spans="1:51">
      <c r="A6410" s="19">
        <v>43864</v>
      </c>
      <c r="B6410" t="s">
        <v>44</v>
      </c>
      <c r="C6410" s="19">
        <v>43907</v>
      </c>
      <c r="D6410">
        <v>219</v>
      </c>
      <c r="E6410">
        <v>37.1</v>
      </c>
      <c r="F6410">
        <v>13.8</v>
      </c>
      <c r="H6410">
        <v>5.6</v>
      </c>
      <c r="I6410">
        <v>4.4000000000000004</v>
      </c>
      <c r="J6410">
        <v>15.6</v>
      </c>
      <c r="K6410">
        <v>1.8</v>
      </c>
      <c r="L6410">
        <v>13</v>
      </c>
      <c r="M6410">
        <v>3.6</v>
      </c>
      <c r="N6410">
        <v>76.400000000000006</v>
      </c>
      <c r="O6410">
        <v>5.9</v>
      </c>
      <c r="Q6410">
        <v>1.5</v>
      </c>
      <c r="R6410">
        <v>1.3</v>
      </c>
      <c r="S6410">
        <v>7.9</v>
      </c>
      <c r="T6410">
        <v>0.7</v>
      </c>
      <c r="U6410">
        <v>5.2</v>
      </c>
      <c r="V6410">
        <v>1.1000000000000001</v>
      </c>
      <c r="W6410">
        <v>123</v>
      </c>
      <c r="X6410">
        <v>24</v>
      </c>
      <c r="Z6410">
        <v>1</v>
      </c>
      <c r="AA6410">
        <v>0</v>
      </c>
      <c r="AB6410">
        <v>52</v>
      </c>
      <c r="AC6410">
        <v>0</v>
      </c>
      <c r="AD6410">
        <v>19</v>
      </c>
      <c r="AE6410">
        <v>0</v>
      </c>
      <c r="AY6410" s="59"/>
    </row>
    <row r="6411" spans="1:51">
      <c r="A6411" s="19">
        <v>43864</v>
      </c>
      <c r="B6411" t="s">
        <v>45</v>
      </c>
      <c r="C6411" s="19">
        <v>43907</v>
      </c>
      <c r="D6411">
        <v>155</v>
      </c>
      <c r="E6411">
        <v>29.1</v>
      </c>
      <c r="F6411">
        <v>8.4</v>
      </c>
      <c r="H6411">
        <v>11</v>
      </c>
      <c r="I6411">
        <v>4.8</v>
      </c>
      <c r="J6411">
        <v>21.6</v>
      </c>
      <c r="K6411">
        <v>1.4</v>
      </c>
      <c r="L6411">
        <v>14.8</v>
      </c>
      <c r="M6411">
        <v>3.8</v>
      </c>
      <c r="N6411">
        <v>51.7</v>
      </c>
      <c r="O6411">
        <v>3.8</v>
      </c>
      <c r="Q6411">
        <v>5.7</v>
      </c>
      <c r="R6411">
        <v>2</v>
      </c>
      <c r="S6411">
        <v>23.8</v>
      </c>
      <c r="T6411">
        <v>1</v>
      </c>
      <c r="U6411">
        <v>10.199999999999999</v>
      </c>
      <c r="V6411">
        <v>1.9</v>
      </c>
      <c r="W6411">
        <v>71</v>
      </c>
      <c r="X6411">
        <v>2</v>
      </c>
      <c r="Z6411">
        <v>7</v>
      </c>
      <c r="AA6411">
        <v>0</v>
      </c>
      <c r="AB6411">
        <v>53</v>
      </c>
      <c r="AC6411">
        <v>0</v>
      </c>
      <c r="AD6411">
        <v>22</v>
      </c>
      <c r="AE6411">
        <v>0</v>
      </c>
      <c r="AY6411" s="59"/>
    </row>
    <row r="6412" spans="1:51">
      <c r="A6412" s="19">
        <v>43864</v>
      </c>
      <c r="B6412" t="s">
        <v>42</v>
      </c>
      <c r="C6412" s="19">
        <v>43907</v>
      </c>
      <c r="D6412">
        <v>136</v>
      </c>
      <c r="E6412">
        <v>30.5</v>
      </c>
      <c r="F6412">
        <v>9.1</v>
      </c>
      <c r="H6412">
        <v>9.4</v>
      </c>
      <c r="I6412">
        <v>4.2</v>
      </c>
      <c r="J6412">
        <v>22.5</v>
      </c>
      <c r="K6412">
        <v>1.4</v>
      </c>
      <c r="L6412">
        <v>14</v>
      </c>
      <c r="M6412">
        <v>4</v>
      </c>
      <c r="N6412">
        <v>54.4</v>
      </c>
      <c r="O6412">
        <v>4.0999999999999996</v>
      </c>
      <c r="Q6412">
        <v>4.5</v>
      </c>
      <c r="R6412">
        <v>1.7</v>
      </c>
      <c r="S6412">
        <v>24.7</v>
      </c>
      <c r="T6412">
        <v>0.9</v>
      </c>
      <c r="U6412">
        <v>8.1999999999999993</v>
      </c>
      <c r="V6412">
        <v>1.6</v>
      </c>
      <c r="W6412">
        <v>66</v>
      </c>
      <c r="X6412">
        <v>3</v>
      </c>
      <c r="Z6412">
        <v>3</v>
      </c>
      <c r="AA6412">
        <v>0</v>
      </c>
      <c r="AB6412">
        <v>48</v>
      </c>
      <c r="AC6412">
        <v>0</v>
      </c>
      <c r="AD6412">
        <v>16</v>
      </c>
      <c r="AE6412">
        <v>0</v>
      </c>
      <c r="AY6412" s="59"/>
    </row>
    <row r="6413" spans="1:51">
      <c r="A6413" s="19">
        <v>43864</v>
      </c>
      <c r="B6413" t="s">
        <v>46</v>
      </c>
      <c r="C6413" s="19">
        <v>43914</v>
      </c>
      <c r="D6413">
        <v>105</v>
      </c>
      <c r="E6413">
        <v>38.1</v>
      </c>
      <c r="F6413">
        <v>11.7</v>
      </c>
      <c r="H6413">
        <v>5.6</v>
      </c>
      <c r="I6413">
        <v>3.1</v>
      </c>
      <c r="J6413">
        <v>18.100000000000001</v>
      </c>
      <c r="K6413">
        <v>2.1</v>
      </c>
      <c r="L6413">
        <v>12.3</v>
      </c>
      <c r="M6413">
        <v>4</v>
      </c>
      <c r="N6413">
        <v>76.400000000000006</v>
      </c>
      <c r="O6413">
        <v>4.0999999999999996</v>
      </c>
      <c r="Q6413">
        <v>1.6</v>
      </c>
      <c r="R6413">
        <v>1.1000000000000001</v>
      </c>
      <c r="S6413">
        <v>10.5</v>
      </c>
      <c r="T6413">
        <v>0.8</v>
      </c>
      <c r="U6413">
        <v>4.5</v>
      </c>
      <c r="V6413">
        <v>1.1000000000000001</v>
      </c>
      <c r="W6413">
        <v>62</v>
      </c>
      <c r="X6413">
        <v>6</v>
      </c>
      <c r="Z6413">
        <v>0</v>
      </c>
      <c r="AA6413">
        <v>0</v>
      </c>
      <c r="AB6413">
        <v>30</v>
      </c>
      <c r="AC6413">
        <v>0</v>
      </c>
      <c r="AD6413">
        <v>7</v>
      </c>
      <c r="AE6413">
        <v>0</v>
      </c>
      <c r="AY6413" s="59"/>
    </row>
    <row r="6414" spans="1:51">
      <c r="A6414" s="19">
        <v>43864</v>
      </c>
      <c r="B6414" t="s">
        <v>47</v>
      </c>
      <c r="C6414" s="19">
        <v>43919</v>
      </c>
      <c r="D6414">
        <v>51</v>
      </c>
      <c r="E6414">
        <v>30.1</v>
      </c>
      <c r="F6414">
        <v>8.3000000000000007</v>
      </c>
      <c r="H6414">
        <v>7.8</v>
      </c>
      <c r="I6414">
        <v>3.5</v>
      </c>
      <c r="J6414">
        <v>23</v>
      </c>
      <c r="K6414">
        <v>2</v>
      </c>
      <c r="L6414">
        <v>16</v>
      </c>
      <c r="M6414">
        <v>4.3</v>
      </c>
      <c r="N6414">
        <v>50.5</v>
      </c>
      <c r="O6414">
        <v>4</v>
      </c>
      <c r="Q6414">
        <v>3.6</v>
      </c>
      <c r="R6414">
        <v>1.4</v>
      </c>
      <c r="S6414">
        <v>26</v>
      </c>
      <c r="T6414">
        <v>1.4</v>
      </c>
      <c r="U6414">
        <v>11.3</v>
      </c>
      <c r="V6414">
        <v>1.8</v>
      </c>
      <c r="W6414">
        <v>21</v>
      </c>
      <c r="X6414">
        <v>1</v>
      </c>
      <c r="Z6414">
        <v>1</v>
      </c>
      <c r="AA6414">
        <v>0</v>
      </c>
      <c r="AB6414">
        <v>16</v>
      </c>
      <c r="AC6414">
        <v>0</v>
      </c>
      <c r="AD6414">
        <v>11</v>
      </c>
      <c r="AE6414">
        <v>0</v>
      </c>
      <c r="AY6414" s="59"/>
    </row>
    <row r="6415" spans="1:51">
      <c r="A6415" s="19">
        <v>43864</v>
      </c>
      <c r="B6415" t="s">
        <v>48</v>
      </c>
      <c r="C6415" s="19">
        <v>43925</v>
      </c>
      <c r="D6415">
        <v>15</v>
      </c>
      <c r="E6415">
        <v>31.6</v>
      </c>
      <c r="F6415">
        <v>7.4</v>
      </c>
      <c r="H6415">
        <v>7.4</v>
      </c>
      <c r="I6415">
        <v>3</v>
      </c>
      <c r="J6415">
        <v>23.1</v>
      </c>
      <c r="K6415">
        <v>2.5</v>
      </c>
      <c r="L6415">
        <v>15.3</v>
      </c>
      <c r="M6415">
        <v>4.7</v>
      </c>
      <c r="N6415">
        <v>54.9</v>
      </c>
      <c r="O6415">
        <v>3.2</v>
      </c>
      <c r="Q6415">
        <v>3</v>
      </c>
      <c r="R6415">
        <v>1.2</v>
      </c>
      <c r="S6415">
        <v>24.7</v>
      </c>
      <c r="T6415">
        <v>1.4</v>
      </c>
      <c r="U6415">
        <v>9.6999999999999993</v>
      </c>
      <c r="V6415">
        <v>1.9</v>
      </c>
      <c r="W6415">
        <v>7</v>
      </c>
      <c r="X6415">
        <v>0</v>
      </c>
      <c r="Z6415">
        <v>0</v>
      </c>
      <c r="AA6415">
        <v>0</v>
      </c>
      <c r="AB6415">
        <v>5</v>
      </c>
      <c r="AC6415">
        <v>0</v>
      </c>
      <c r="AD6415">
        <v>3</v>
      </c>
      <c r="AE6415">
        <v>0</v>
      </c>
      <c r="AY6415" s="59"/>
    </row>
    <row r="6416" spans="1:51">
      <c r="A6416" s="19">
        <v>43864</v>
      </c>
      <c r="B6416" t="s">
        <v>49</v>
      </c>
      <c r="C6416" s="19">
        <v>43925</v>
      </c>
      <c r="D6416">
        <v>24</v>
      </c>
      <c r="E6416">
        <v>25.1</v>
      </c>
      <c r="F6416">
        <v>8.1999999999999993</v>
      </c>
      <c r="H6416">
        <v>6.9</v>
      </c>
      <c r="I6416">
        <v>3</v>
      </c>
      <c r="J6416">
        <v>26.1</v>
      </c>
      <c r="K6416">
        <v>2.9</v>
      </c>
      <c r="L6416">
        <v>16.7</v>
      </c>
      <c r="M6416">
        <v>6</v>
      </c>
      <c r="N6416">
        <v>34.799999999999997</v>
      </c>
      <c r="O6416">
        <v>4.3</v>
      </c>
      <c r="Q6416">
        <v>3.7</v>
      </c>
      <c r="R6416">
        <v>1.7</v>
      </c>
      <c r="S6416">
        <v>37.200000000000003</v>
      </c>
      <c r="T6416">
        <v>1.9</v>
      </c>
      <c r="U6416">
        <v>13.4</v>
      </c>
      <c r="V6416">
        <v>2.9</v>
      </c>
      <c r="W6416">
        <v>9</v>
      </c>
      <c r="X6416">
        <v>0</v>
      </c>
      <c r="Z6416">
        <v>0</v>
      </c>
      <c r="AA6416">
        <v>0</v>
      </c>
      <c r="AB6416">
        <v>9</v>
      </c>
      <c r="AC6416">
        <v>0</v>
      </c>
      <c r="AD6416">
        <v>6</v>
      </c>
      <c r="AE6416">
        <v>0</v>
      </c>
      <c r="AY6416" s="59"/>
    </row>
    <row r="6417" spans="1:51">
      <c r="A6417" s="19">
        <v>43864</v>
      </c>
      <c r="B6417" t="s">
        <v>50</v>
      </c>
      <c r="C6417" s="19">
        <v>43925</v>
      </c>
      <c r="D6417">
        <v>54</v>
      </c>
      <c r="E6417">
        <v>40.9</v>
      </c>
      <c r="F6417">
        <v>9.5</v>
      </c>
      <c r="H6417">
        <v>4.7</v>
      </c>
      <c r="I6417">
        <v>3.2</v>
      </c>
      <c r="J6417">
        <v>18</v>
      </c>
      <c r="K6417">
        <v>2.4</v>
      </c>
      <c r="L6417">
        <v>12.3</v>
      </c>
      <c r="M6417">
        <v>4</v>
      </c>
      <c r="N6417">
        <v>80.400000000000006</v>
      </c>
      <c r="O6417">
        <v>2.8</v>
      </c>
      <c r="Q6417">
        <v>1.3</v>
      </c>
      <c r="R6417">
        <v>0.9</v>
      </c>
      <c r="S6417">
        <v>8.8000000000000007</v>
      </c>
      <c r="T6417">
        <v>0.9</v>
      </c>
      <c r="U6417">
        <v>3.9</v>
      </c>
      <c r="V6417">
        <v>1</v>
      </c>
      <c r="W6417">
        <v>34</v>
      </c>
      <c r="X6417">
        <v>1</v>
      </c>
      <c r="Z6417">
        <v>0</v>
      </c>
      <c r="AA6417">
        <v>0</v>
      </c>
      <c r="AB6417">
        <v>15</v>
      </c>
      <c r="AC6417">
        <v>0</v>
      </c>
      <c r="AD6417">
        <v>4</v>
      </c>
      <c r="AE6417">
        <v>0</v>
      </c>
      <c r="AY6417" s="59"/>
    </row>
    <row r="6418" spans="1:51">
      <c r="A6418" s="19">
        <v>43864</v>
      </c>
      <c r="B6418" t="s">
        <v>51</v>
      </c>
      <c r="C6418" s="19">
        <v>43925</v>
      </c>
      <c r="D6418">
        <v>14</v>
      </c>
      <c r="E6418">
        <v>30.1</v>
      </c>
      <c r="F6418">
        <v>7.2</v>
      </c>
      <c r="H6418">
        <v>8.5</v>
      </c>
      <c r="I6418">
        <v>3.2</v>
      </c>
      <c r="J6418">
        <v>24.7</v>
      </c>
      <c r="K6418">
        <v>2.6</v>
      </c>
      <c r="L6418">
        <v>14</v>
      </c>
      <c r="M6418">
        <v>4.7</v>
      </c>
      <c r="N6418">
        <v>48.6</v>
      </c>
      <c r="O6418">
        <v>3.3</v>
      </c>
      <c r="Q6418">
        <v>4.3</v>
      </c>
      <c r="R6418">
        <v>1.5</v>
      </c>
      <c r="S6418">
        <v>30</v>
      </c>
      <c r="T6418">
        <v>1.5</v>
      </c>
      <c r="U6418">
        <v>9</v>
      </c>
      <c r="V6418">
        <v>1.9</v>
      </c>
      <c r="W6418">
        <v>7</v>
      </c>
      <c r="X6418">
        <v>0</v>
      </c>
      <c r="Z6418">
        <v>0</v>
      </c>
      <c r="AA6418">
        <v>0</v>
      </c>
      <c r="AB6418">
        <v>5</v>
      </c>
      <c r="AC6418">
        <v>0</v>
      </c>
      <c r="AD6418">
        <v>2</v>
      </c>
      <c r="AE6418">
        <v>0</v>
      </c>
      <c r="AY6418" s="59"/>
    </row>
    <row r="6419" spans="1:51">
      <c r="A6419" s="19">
        <v>43864</v>
      </c>
      <c r="B6419" t="s">
        <v>52</v>
      </c>
      <c r="C6419" s="19">
        <v>43928</v>
      </c>
      <c r="D6419">
        <v>84</v>
      </c>
      <c r="E6419">
        <v>25.2</v>
      </c>
      <c r="F6419">
        <v>8.4</v>
      </c>
      <c r="H6419">
        <v>10.5</v>
      </c>
      <c r="I6419">
        <v>4.8</v>
      </c>
      <c r="J6419">
        <v>24.3</v>
      </c>
      <c r="K6419">
        <v>1.2</v>
      </c>
      <c r="L6419">
        <v>16.100000000000001</v>
      </c>
      <c r="M6419">
        <v>4.5</v>
      </c>
      <c r="N6419">
        <v>36.1</v>
      </c>
      <c r="O6419">
        <v>4.7</v>
      </c>
      <c r="Q6419">
        <v>6.4</v>
      </c>
      <c r="R6419">
        <v>2.5</v>
      </c>
      <c r="S6419">
        <v>32.9</v>
      </c>
      <c r="T6419">
        <v>1.6</v>
      </c>
      <c r="U6419">
        <v>13.2</v>
      </c>
      <c r="V6419">
        <v>2.5</v>
      </c>
      <c r="W6419">
        <v>31</v>
      </c>
      <c r="X6419">
        <v>1</v>
      </c>
      <c r="Z6419">
        <v>3</v>
      </c>
      <c r="AA6419">
        <v>0</v>
      </c>
      <c r="AB6419">
        <v>30</v>
      </c>
      <c r="AC6419">
        <v>0</v>
      </c>
      <c r="AD6419">
        <v>20</v>
      </c>
      <c r="AE6419">
        <v>0</v>
      </c>
      <c r="AY6419" s="59"/>
    </row>
    <row r="6420" spans="1:51">
      <c r="A6420" s="19">
        <v>43864</v>
      </c>
      <c r="B6420" t="s">
        <v>53</v>
      </c>
      <c r="C6420" s="19">
        <v>43949</v>
      </c>
      <c r="D6420">
        <v>60</v>
      </c>
      <c r="E6420">
        <v>25.4</v>
      </c>
      <c r="F6420">
        <v>9.6</v>
      </c>
      <c r="H6420">
        <v>9.6</v>
      </c>
      <c r="I6420">
        <v>3.4</v>
      </c>
      <c r="J6420">
        <v>22.6</v>
      </c>
      <c r="K6420">
        <v>2.6</v>
      </c>
      <c r="L6420">
        <v>17.7</v>
      </c>
      <c r="M6420">
        <v>4.0999999999999996</v>
      </c>
      <c r="N6420">
        <v>35.6</v>
      </c>
      <c r="O6420">
        <v>6.3</v>
      </c>
      <c r="Q6420">
        <v>5.9</v>
      </c>
      <c r="R6420">
        <v>2.2999999999999998</v>
      </c>
      <c r="S6420">
        <v>28.4</v>
      </c>
      <c r="T6420">
        <v>2.2999999999999998</v>
      </c>
      <c r="U6420">
        <v>16.600000000000001</v>
      </c>
      <c r="V6420">
        <v>2.6</v>
      </c>
      <c r="W6420">
        <v>22</v>
      </c>
      <c r="X6420">
        <v>1</v>
      </c>
      <c r="Z6420">
        <v>1</v>
      </c>
      <c r="AA6420">
        <v>0</v>
      </c>
      <c r="AB6420">
        <v>20</v>
      </c>
      <c r="AC6420">
        <v>0</v>
      </c>
      <c r="AD6420">
        <v>16</v>
      </c>
      <c r="AE6420">
        <v>0</v>
      </c>
      <c r="AY6420" s="59"/>
    </row>
    <row r="6421" spans="1:51">
      <c r="A6421" s="19">
        <v>43864</v>
      </c>
      <c r="B6421" t="s">
        <v>54</v>
      </c>
      <c r="C6421" s="19">
        <v>43949</v>
      </c>
      <c r="D6421">
        <v>21</v>
      </c>
      <c r="E6421">
        <v>36.9</v>
      </c>
      <c r="F6421">
        <v>8.8000000000000007</v>
      </c>
      <c r="H6421">
        <v>8</v>
      </c>
      <c r="I6421">
        <v>2.5</v>
      </c>
      <c r="J6421">
        <v>19.5</v>
      </c>
      <c r="K6421">
        <v>2</v>
      </c>
      <c r="L6421">
        <v>13.8</v>
      </c>
      <c r="M6421">
        <v>3.4</v>
      </c>
      <c r="N6421">
        <v>66.5</v>
      </c>
      <c r="O6421">
        <v>3.9</v>
      </c>
      <c r="Q6421">
        <v>3.4</v>
      </c>
      <c r="R6421">
        <v>1.4</v>
      </c>
      <c r="S6421">
        <v>14.7</v>
      </c>
      <c r="T6421">
        <v>1.6</v>
      </c>
      <c r="U6421">
        <v>7.1</v>
      </c>
      <c r="V6421">
        <v>1.5</v>
      </c>
      <c r="W6421">
        <v>12</v>
      </c>
      <c r="X6421">
        <v>0</v>
      </c>
      <c r="Z6421">
        <v>0</v>
      </c>
      <c r="AA6421">
        <v>0</v>
      </c>
      <c r="AB6421">
        <v>7</v>
      </c>
      <c r="AC6421">
        <v>0</v>
      </c>
      <c r="AD6421">
        <v>2</v>
      </c>
      <c r="AE6421">
        <v>0</v>
      </c>
      <c r="AY6421" s="59"/>
    </row>
    <row r="6422" spans="1:51">
      <c r="A6422" s="19">
        <v>43864</v>
      </c>
      <c r="B6422" t="s">
        <v>55</v>
      </c>
      <c r="C6422" s="19">
        <v>43949</v>
      </c>
      <c r="D6422">
        <v>96</v>
      </c>
      <c r="E6422">
        <v>33</v>
      </c>
      <c r="F6422">
        <v>9.1999999999999993</v>
      </c>
      <c r="H6422">
        <v>7.9</v>
      </c>
      <c r="I6422">
        <v>2.4</v>
      </c>
      <c r="J6422">
        <v>20.5</v>
      </c>
      <c r="K6422">
        <v>2.8</v>
      </c>
      <c r="L6422">
        <v>15.5</v>
      </c>
      <c r="M6422">
        <v>3.8</v>
      </c>
      <c r="N6422">
        <v>55.5</v>
      </c>
      <c r="O6422">
        <v>4.9000000000000004</v>
      </c>
      <c r="Q6422">
        <v>3.8</v>
      </c>
      <c r="R6422">
        <v>1.6</v>
      </c>
      <c r="S6422">
        <v>19.3</v>
      </c>
      <c r="T6422">
        <v>1.9</v>
      </c>
      <c r="U6422">
        <v>10.8</v>
      </c>
      <c r="V6422">
        <v>2.2000000000000002</v>
      </c>
      <c r="W6422">
        <v>44</v>
      </c>
      <c r="X6422">
        <v>2</v>
      </c>
      <c r="Z6422">
        <v>1</v>
      </c>
      <c r="AA6422">
        <v>0</v>
      </c>
      <c r="AB6422">
        <v>28</v>
      </c>
      <c r="AC6422">
        <v>0</v>
      </c>
      <c r="AD6422">
        <v>21</v>
      </c>
      <c r="AE6422">
        <v>0</v>
      </c>
      <c r="AY6422" s="59"/>
    </row>
    <row r="6423" spans="1:51">
      <c r="A6423" s="19">
        <v>43864</v>
      </c>
      <c r="B6423" t="s">
        <v>56</v>
      </c>
      <c r="C6423" s="19">
        <v>43949</v>
      </c>
      <c r="D6423">
        <v>274</v>
      </c>
      <c r="E6423">
        <v>30.3</v>
      </c>
      <c r="F6423">
        <v>15.8</v>
      </c>
      <c r="H6423">
        <v>7.2</v>
      </c>
      <c r="I6423">
        <v>2.4</v>
      </c>
      <c r="J6423">
        <v>19.5</v>
      </c>
      <c r="K6423">
        <v>2.2999999999999998</v>
      </c>
      <c r="L6423">
        <v>13.8</v>
      </c>
      <c r="M6423">
        <v>3.8</v>
      </c>
      <c r="N6423">
        <v>49.7</v>
      </c>
      <c r="O6423">
        <v>11.9</v>
      </c>
      <c r="Q6423">
        <v>3.8</v>
      </c>
      <c r="R6423">
        <v>1.7</v>
      </c>
      <c r="S6423">
        <v>18.7</v>
      </c>
      <c r="T6423">
        <v>2.2000000000000002</v>
      </c>
      <c r="U6423">
        <v>9.6999999999999993</v>
      </c>
      <c r="V6423">
        <v>2.2999999999999998</v>
      </c>
      <c r="W6423">
        <v>112</v>
      </c>
      <c r="X6423">
        <v>58</v>
      </c>
      <c r="Z6423">
        <v>2</v>
      </c>
      <c r="AA6423">
        <v>0</v>
      </c>
      <c r="AB6423">
        <v>72</v>
      </c>
      <c r="AC6423">
        <v>0</v>
      </c>
      <c r="AD6423">
        <v>30</v>
      </c>
      <c r="AE6423">
        <v>0</v>
      </c>
      <c r="AY6423" s="59"/>
    </row>
    <row r="6424" spans="1:51">
      <c r="A6424" s="19">
        <v>43864</v>
      </c>
      <c r="B6424" t="s">
        <v>57</v>
      </c>
      <c r="C6424" s="19">
        <v>43949</v>
      </c>
      <c r="D6424">
        <v>186</v>
      </c>
      <c r="E6424">
        <v>32.4</v>
      </c>
      <c r="F6424">
        <v>8.1</v>
      </c>
      <c r="H6424">
        <v>9.4</v>
      </c>
      <c r="I6424">
        <v>4.5</v>
      </c>
      <c r="J6424">
        <v>21</v>
      </c>
      <c r="K6424">
        <v>1.2</v>
      </c>
      <c r="L6424">
        <v>14.2</v>
      </c>
      <c r="M6424">
        <v>4.3</v>
      </c>
      <c r="N6424">
        <v>54.8</v>
      </c>
      <c r="O6424">
        <v>3.9</v>
      </c>
      <c r="Q6424">
        <v>5.3</v>
      </c>
      <c r="R6424">
        <v>2.4</v>
      </c>
      <c r="S6424">
        <v>20.399999999999999</v>
      </c>
      <c r="T6424">
        <v>1.6</v>
      </c>
      <c r="U6424">
        <v>9.4</v>
      </c>
      <c r="V6424">
        <v>2.2999999999999998</v>
      </c>
      <c r="W6424">
        <v>95</v>
      </c>
      <c r="X6424">
        <v>2</v>
      </c>
      <c r="Z6424">
        <v>4</v>
      </c>
      <c r="AA6424">
        <v>0</v>
      </c>
      <c r="AB6424">
        <v>62</v>
      </c>
      <c r="AC6424">
        <v>0</v>
      </c>
      <c r="AD6424">
        <v>23</v>
      </c>
      <c r="AE6424">
        <v>0</v>
      </c>
      <c r="AY6424" s="59"/>
    </row>
    <row r="6425" spans="1:51">
      <c r="A6425" s="19">
        <v>43864</v>
      </c>
      <c r="B6425" t="s">
        <v>58</v>
      </c>
      <c r="C6425" s="19">
        <v>43949</v>
      </c>
      <c r="D6425">
        <v>26</v>
      </c>
      <c r="E6425">
        <v>25.9</v>
      </c>
      <c r="F6425">
        <v>8.6</v>
      </c>
      <c r="H6425">
        <v>10</v>
      </c>
      <c r="I6425">
        <v>3</v>
      </c>
      <c r="J6425">
        <v>23.3</v>
      </c>
      <c r="K6425">
        <v>2.6</v>
      </c>
      <c r="L6425">
        <v>17.5</v>
      </c>
      <c r="M6425">
        <v>4.2</v>
      </c>
      <c r="N6425">
        <v>36.1</v>
      </c>
      <c r="O6425">
        <v>5.5</v>
      </c>
      <c r="Q6425">
        <v>6.5</v>
      </c>
      <c r="R6425">
        <v>2.2999999999999998</v>
      </c>
      <c r="S6425">
        <v>28.6</v>
      </c>
      <c r="T6425">
        <v>2.2000000000000002</v>
      </c>
      <c r="U6425">
        <v>16</v>
      </c>
      <c r="V6425">
        <v>2.8</v>
      </c>
      <c r="W6425">
        <v>10</v>
      </c>
      <c r="X6425">
        <v>0</v>
      </c>
      <c r="Z6425">
        <v>1</v>
      </c>
      <c r="AA6425">
        <v>0</v>
      </c>
      <c r="AB6425">
        <v>9</v>
      </c>
      <c r="AC6425">
        <v>0</v>
      </c>
      <c r="AD6425">
        <v>7</v>
      </c>
      <c r="AE6425">
        <v>0</v>
      </c>
      <c r="AY6425" s="59"/>
    </row>
    <row r="6426" spans="1:51">
      <c r="A6426" s="19">
        <v>43864</v>
      </c>
      <c r="B6426" t="s">
        <v>59</v>
      </c>
      <c r="C6426" s="19">
        <v>43953</v>
      </c>
      <c r="D6426">
        <v>7</v>
      </c>
      <c r="E6426">
        <v>30.1</v>
      </c>
      <c r="F6426">
        <v>8.3000000000000007</v>
      </c>
      <c r="H6426">
        <v>7.8</v>
      </c>
      <c r="I6426">
        <v>3.5</v>
      </c>
      <c r="J6426">
        <v>23</v>
      </c>
      <c r="K6426">
        <v>2</v>
      </c>
      <c r="L6426">
        <v>16</v>
      </c>
      <c r="M6426">
        <v>4.3</v>
      </c>
      <c r="N6426">
        <v>46.8</v>
      </c>
      <c r="O6426">
        <v>4.8</v>
      </c>
      <c r="Q6426">
        <v>4.5999999999999996</v>
      </c>
      <c r="R6426">
        <v>2</v>
      </c>
      <c r="S6426">
        <v>25.4</v>
      </c>
      <c r="T6426">
        <v>1.8</v>
      </c>
      <c r="U6426">
        <v>12.1</v>
      </c>
      <c r="V6426">
        <v>2.6</v>
      </c>
      <c r="W6426">
        <v>3</v>
      </c>
      <c r="X6426">
        <v>0</v>
      </c>
      <c r="Z6426">
        <v>0</v>
      </c>
      <c r="AA6426">
        <v>0</v>
      </c>
      <c r="AB6426">
        <v>2</v>
      </c>
      <c r="AC6426">
        <v>0</v>
      </c>
      <c r="AD6426">
        <v>2</v>
      </c>
      <c r="AE6426">
        <v>0</v>
      </c>
      <c r="AY6426" s="59"/>
    </row>
    <row r="6427" spans="1:51">
      <c r="A6427" s="19">
        <v>43864</v>
      </c>
      <c r="B6427" t="s">
        <v>60</v>
      </c>
      <c r="C6427" s="19">
        <v>43953</v>
      </c>
      <c r="D6427">
        <v>39</v>
      </c>
      <c r="E6427">
        <v>23.3</v>
      </c>
      <c r="F6427">
        <v>6.6</v>
      </c>
      <c r="H6427">
        <v>11.4</v>
      </c>
      <c r="I6427">
        <v>6.7</v>
      </c>
      <c r="J6427">
        <v>26.2</v>
      </c>
      <c r="K6427">
        <v>1.2</v>
      </c>
      <c r="L6427">
        <v>15.3</v>
      </c>
      <c r="M6427">
        <v>4.3</v>
      </c>
      <c r="N6427">
        <v>29.2</v>
      </c>
      <c r="O6427">
        <v>4.3</v>
      </c>
      <c r="Q6427">
        <v>7.7</v>
      </c>
      <c r="R6427">
        <v>4.2</v>
      </c>
      <c r="S6427">
        <v>37.200000000000003</v>
      </c>
      <c r="T6427">
        <v>1.8</v>
      </c>
      <c r="U6427">
        <v>12.7</v>
      </c>
      <c r="V6427">
        <v>2.9</v>
      </c>
      <c r="W6427">
        <v>13</v>
      </c>
      <c r="X6427">
        <v>0</v>
      </c>
      <c r="Z6427">
        <v>2</v>
      </c>
      <c r="AA6427">
        <v>0</v>
      </c>
      <c r="AB6427">
        <v>15</v>
      </c>
      <c r="AC6427">
        <v>0</v>
      </c>
      <c r="AD6427">
        <v>9</v>
      </c>
      <c r="AE6427">
        <v>0</v>
      </c>
      <c r="AY6427" s="59"/>
    </row>
    <row r="6428" spans="1:51">
      <c r="A6428" s="19">
        <v>43864</v>
      </c>
      <c r="B6428" t="s">
        <v>61</v>
      </c>
      <c r="C6428" s="19">
        <v>43956</v>
      </c>
      <c r="D6428">
        <v>82</v>
      </c>
      <c r="E6428">
        <v>27.5</v>
      </c>
      <c r="F6428">
        <v>5.9</v>
      </c>
      <c r="H6428">
        <v>13.8</v>
      </c>
      <c r="I6428">
        <v>5.3</v>
      </c>
      <c r="J6428">
        <v>22.4</v>
      </c>
      <c r="K6428">
        <v>1.1000000000000001</v>
      </c>
      <c r="L6428">
        <v>14.9</v>
      </c>
      <c r="M6428">
        <v>4</v>
      </c>
      <c r="N6428">
        <v>40.5</v>
      </c>
      <c r="O6428">
        <v>3.8</v>
      </c>
      <c r="Q6428">
        <v>10.3</v>
      </c>
      <c r="R6428">
        <v>3.2</v>
      </c>
      <c r="S6428">
        <v>25.6</v>
      </c>
      <c r="T6428">
        <v>1.9</v>
      </c>
      <c r="U6428">
        <v>11.9</v>
      </c>
      <c r="V6428">
        <v>2.8</v>
      </c>
      <c r="W6428">
        <v>34</v>
      </c>
      <c r="X6428">
        <v>0</v>
      </c>
      <c r="Z6428">
        <v>9</v>
      </c>
      <c r="AA6428">
        <v>0</v>
      </c>
      <c r="AB6428">
        <v>27</v>
      </c>
      <c r="AC6428">
        <v>0</v>
      </c>
      <c r="AD6428">
        <v>12</v>
      </c>
      <c r="AE6428">
        <v>0</v>
      </c>
      <c r="AY6428" s="59"/>
    </row>
    <row r="6429" spans="1:51">
      <c r="A6429" s="19">
        <v>43864</v>
      </c>
      <c r="B6429" t="s">
        <v>62</v>
      </c>
      <c r="C6429" s="19">
        <v>43963</v>
      </c>
      <c r="D6429">
        <v>29</v>
      </c>
      <c r="E6429">
        <v>23.5</v>
      </c>
      <c r="F6429">
        <v>7.8</v>
      </c>
      <c r="H6429">
        <v>11.2</v>
      </c>
      <c r="I6429">
        <v>6.6</v>
      </c>
      <c r="J6429">
        <v>25.4</v>
      </c>
      <c r="K6429">
        <v>1.2</v>
      </c>
      <c r="L6429">
        <v>14.9</v>
      </c>
      <c r="M6429">
        <v>4.2</v>
      </c>
      <c r="N6429">
        <v>29.9</v>
      </c>
      <c r="O6429">
        <v>4.9000000000000004</v>
      </c>
      <c r="Q6429">
        <v>8.4</v>
      </c>
      <c r="R6429">
        <v>4.2</v>
      </c>
      <c r="S6429">
        <v>34.9</v>
      </c>
      <c r="T6429">
        <v>1.9</v>
      </c>
      <c r="U6429">
        <v>12.6</v>
      </c>
      <c r="V6429">
        <v>3.2</v>
      </c>
      <c r="W6429">
        <v>12</v>
      </c>
      <c r="X6429">
        <v>0</v>
      </c>
      <c r="Z6429">
        <v>1</v>
      </c>
      <c r="AA6429">
        <v>0</v>
      </c>
      <c r="AB6429">
        <v>12</v>
      </c>
      <c r="AC6429">
        <v>0</v>
      </c>
      <c r="AD6429">
        <v>4</v>
      </c>
      <c r="AE6429">
        <v>0</v>
      </c>
      <c r="AY6429" s="59"/>
    </row>
    <row r="6430" spans="1:51">
      <c r="A6430" s="19">
        <v>43864</v>
      </c>
      <c r="B6430" t="s">
        <v>63</v>
      </c>
      <c r="C6430" s="19">
        <v>43963</v>
      </c>
      <c r="D6430">
        <v>28</v>
      </c>
      <c r="E6430">
        <v>28.8</v>
      </c>
      <c r="F6430">
        <v>10.8</v>
      </c>
      <c r="H6430">
        <v>7.9</v>
      </c>
      <c r="I6430">
        <v>4.2</v>
      </c>
      <c r="J6430">
        <v>27.2</v>
      </c>
      <c r="K6430">
        <v>2</v>
      </c>
      <c r="L6430">
        <v>10.199999999999999</v>
      </c>
      <c r="M6430">
        <v>3.9</v>
      </c>
      <c r="N6430">
        <v>41.3</v>
      </c>
      <c r="O6430">
        <v>6.5</v>
      </c>
      <c r="Q6430">
        <v>4.5</v>
      </c>
      <c r="R6430">
        <v>2.4</v>
      </c>
      <c r="S6430">
        <v>35.4</v>
      </c>
      <c r="T6430">
        <v>1.9</v>
      </c>
      <c r="U6430">
        <v>5.8</v>
      </c>
      <c r="V6430">
        <v>2.4</v>
      </c>
      <c r="W6430">
        <v>13</v>
      </c>
      <c r="X6430">
        <v>1</v>
      </c>
      <c r="Z6430">
        <v>0</v>
      </c>
      <c r="AA6430">
        <v>0</v>
      </c>
      <c r="AB6430">
        <v>13</v>
      </c>
      <c r="AC6430">
        <v>0</v>
      </c>
      <c r="AD6430">
        <v>1</v>
      </c>
      <c r="AE6430">
        <v>0</v>
      </c>
      <c r="AY6430" s="59"/>
    </row>
    <row r="6431" spans="1:51">
      <c r="A6431" s="19">
        <v>43864</v>
      </c>
      <c r="B6431" t="s">
        <v>64</v>
      </c>
      <c r="C6431" s="19">
        <v>43970</v>
      </c>
      <c r="D6431">
        <v>54</v>
      </c>
      <c r="E6431">
        <v>29.2</v>
      </c>
      <c r="F6431">
        <v>11.3</v>
      </c>
      <c r="H6431">
        <v>6.7</v>
      </c>
      <c r="I6431">
        <v>4.0999999999999996</v>
      </c>
      <c r="J6431">
        <v>24.1</v>
      </c>
      <c r="K6431">
        <v>1.7</v>
      </c>
      <c r="L6431">
        <v>13.9</v>
      </c>
      <c r="M6431">
        <v>4</v>
      </c>
      <c r="N6431">
        <v>42.8</v>
      </c>
      <c r="O6431">
        <v>7.5</v>
      </c>
      <c r="Q6431">
        <v>4</v>
      </c>
      <c r="R6431">
        <v>2.8</v>
      </c>
      <c r="S6431">
        <v>28</v>
      </c>
      <c r="T6431">
        <v>2.2000000000000002</v>
      </c>
      <c r="U6431">
        <v>10</v>
      </c>
      <c r="V6431">
        <v>2.7</v>
      </c>
      <c r="W6431">
        <v>25</v>
      </c>
      <c r="X6431">
        <v>3</v>
      </c>
      <c r="Z6431">
        <v>0</v>
      </c>
      <c r="AA6431">
        <v>0</v>
      </c>
      <c r="AB6431">
        <v>20</v>
      </c>
      <c r="AC6431">
        <v>0</v>
      </c>
      <c r="AD6431">
        <v>6</v>
      </c>
      <c r="AE6431">
        <v>0</v>
      </c>
      <c r="AY6431" s="59"/>
    </row>
    <row r="6432" spans="1:51">
      <c r="A6432" s="19">
        <v>43864</v>
      </c>
      <c r="B6432" t="s">
        <v>65</v>
      </c>
      <c r="C6432" s="19">
        <v>43970</v>
      </c>
      <c r="D6432">
        <v>61</v>
      </c>
      <c r="E6432">
        <v>25.9</v>
      </c>
      <c r="F6432">
        <v>8.1999999999999993</v>
      </c>
      <c r="H6432">
        <v>7.7</v>
      </c>
      <c r="I6432">
        <v>3.9</v>
      </c>
      <c r="J6432">
        <v>25.4</v>
      </c>
      <c r="K6432">
        <v>2.4</v>
      </c>
      <c r="L6432">
        <v>16.399999999999999</v>
      </c>
      <c r="M6432">
        <v>5.3</v>
      </c>
      <c r="N6432">
        <v>34.299999999999997</v>
      </c>
      <c r="O6432">
        <v>5.4</v>
      </c>
      <c r="Q6432">
        <v>4.8</v>
      </c>
      <c r="R6432">
        <v>2.6</v>
      </c>
      <c r="S6432">
        <v>33.1</v>
      </c>
      <c r="T6432">
        <v>2.5</v>
      </c>
      <c r="U6432">
        <v>13.6</v>
      </c>
      <c r="V6432">
        <v>3.7</v>
      </c>
      <c r="W6432">
        <v>23</v>
      </c>
      <c r="X6432">
        <v>1</v>
      </c>
      <c r="Z6432">
        <v>1</v>
      </c>
      <c r="AA6432">
        <v>0</v>
      </c>
      <c r="AB6432">
        <v>22</v>
      </c>
      <c r="AC6432">
        <v>0</v>
      </c>
      <c r="AD6432">
        <v>14</v>
      </c>
      <c r="AE6432">
        <v>0</v>
      </c>
      <c r="AY6432" s="59"/>
    </row>
    <row r="6433" spans="1:51">
      <c r="A6433" s="19">
        <v>43864</v>
      </c>
      <c r="B6433" t="s">
        <v>143</v>
      </c>
      <c r="C6433" s="19">
        <v>43984</v>
      </c>
      <c r="D6433">
        <v>20</v>
      </c>
      <c r="E6433">
        <v>39.700000000000003</v>
      </c>
      <c r="F6433">
        <v>11.2</v>
      </c>
      <c r="H6433">
        <v>4</v>
      </c>
      <c r="I6433">
        <v>2.8</v>
      </c>
      <c r="J6433">
        <v>18.600000000000001</v>
      </c>
      <c r="K6433">
        <v>2.4</v>
      </c>
      <c r="L6433">
        <v>12.2</v>
      </c>
      <c r="M6433">
        <v>4</v>
      </c>
      <c r="N6433">
        <v>68.2</v>
      </c>
      <c r="O6433">
        <v>5.4</v>
      </c>
      <c r="Q6433">
        <v>2.2999999999999998</v>
      </c>
      <c r="R6433">
        <v>1.6</v>
      </c>
      <c r="S6433">
        <v>12.4</v>
      </c>
      <c r="T6433">
        <v>1.7</v>
      </c>
      <c r="U6433">
        <v>6.3</v>
      </c>
      <c r="V6433">
        <v>2.2000000000000002</v>
      </c>
      <c r="W6433">
        <v>12</v>
      </c>
      <c r="X6433">
        <v>1</v>
      </c>
      <c r="Z6433">
        <v>0</v>
      </c>
      <c r="AA6433">
        <v>0</v>
      </c>
      <c r="AB6433">
        <v>6</v>
      </c>
      <c r="AC6433">
        <v>0</v>
      </c>
      <c r="AD6433">
        <v>1</v>
      </c>
      <c r="AE6433">
        <v>0</v>
      </c>
      <c r="AY6433" s="59"/>
    </row>
    <row r="6434" spans="1:51">
      <c r="A6434" s="19">
        <v>43864</v>
      </c>
      <c r="B6434" t="s">
        <v>67</v>
      </c>
      <c r="C6434" s="19">
        <v>43984</v>
      </c>
      <c r="D6434">
        <v>19</v>
      </c>
      <c r="E6434">
        <v>30.3</v>
      </c>
      <c r="F6434">
        <v>8.3000000000000007</v>
      </c>
      <c r="H6434">
        <v>7.9</v>
      </c>
      <c r="I6434">
        <v>2.9</v>
      </c>
      <c r="J6434">
        <v>23.5</v>
      </c>
      <c r="K6434">
        <v>2.1</v>
      </c>
      <c r="L6434">
        <v>14.9</v>
      </c>
      <c r="M6434">
        <v>5.2</v>
      </c>
      <c r="N6434">
        <v>44.6</v>
      </c>
      <c r="O6434">
        <v>5.4</v>
      </c>
      <c r="Q6434">
        <v>4.9000000000000004</v>
      </c>
      <c r="R6434">
        <v>2.4</v>
      </c>
      <c r="S6434">
        <v>25.7</v>
      </c>
      <c r="T6434">
        <v>2.4</v>
      </c>
      <c r="U6434">
        <v>11.2</v>
      </c>
      <c r="V6434">
        <v>3.4</v>
      </c>
      <c r="W6434">
        <v>9</v>
      </c>
      <c r="X6434">
        <v>0</v>
      </c>
      <c r="Z6434">
        <v>0</v>
      </c>
      <c r="AA6434">
        <v>0</v>
      </c>
      <c r="AB6434">
        <v>7</v>
      </c>
      <c r="AC6434">
        <v>0</v>
      </c>
      <c r="AD6434">
        <v>3</v>
      </c>
      <c r="AE6434">
        <v>0</v>
      </c>
      <c r="AY6434" s="59"/>
    </row>
    <row r="6435" spans="1:51">
      <c r="A6435" s="19">
        <v>43864</v>
      </c>
      <c r="B6435" t="s">
        <v>68</v>
      </c>
      <c r="C6435" s="19">
        <v>43984</v>
      </c>
      <c r="D6435">
        <v>126</v>
      </c>
      <c r="E6435">
        <v>30.2</v>
      </c>
      <c r="F6435">
        <v>8.4</v>
      </c>
      <c r="H6435">
        <v>7.6</v>
      </c>
      <c r="I6435">
        <v>3.2</v>
      </c>
      <c r="J6435">
        <v>23.5</v>
      </c>
      <c r="K6435">
        <v>1.5</v>
      </c>
      <c r="L6435">
        <v>16</v>
      </c>
      <c r="M6435">
        <v>4.5999999999999996</v>
      </c>
      <c r="N6435">
        <v>44.1</v>
      </c>
      <c r="O6435">
        <v>5.2</v>
      </c>
      <c r="Q6435">
        <v>4.9000000000000004</v>
      </c>
      <c r="R6435">
        <v>2.4</v>
      </c>
      <c r="S6435">
        <v>25.9</v>
      </c>
      <c r="T6435">
        <v>2</v>
      </c>
      <c r="U6435">
        <v>12.5</v>
      </c>
      <c r="V6435">
        <v>3.1</v>
      </c>
      <c r="W6435">
        <v>53</v>
      </c>
      <c r="X6435">
        <v>2</v>
      </c>
      <c r="Z6435">
        <v>1</v>
      </c>
      <c r="AA6435">
        <v>0</v>
      </c>
      <c r="AB6435">
        <v>42</v>
      </c>
      <c r="AC6435">
        <v>0</v>
      </c>
      <c r="AD6435">
        <v>28</v>
      </c>
      <c r="AE6435">
        <v>0</v>
      </c>
      <c r="AY6435" s="59"/>
    </row>
    <row r="6436" spans="1:51">
      <c r="A6436" s="19">
        <v>43864</v>
      </c>
      <c r="B6436" t="s">
        <v>69</v>
      </c>
      <c r="C6436" s="19">
        <v>43984</v>
      </c>
      <c r="D6436">
        <v>34</v>
      </c>
      <c r="E6436">
        <v>27.3</v>
      </c>
      <c r="F6436">
        <v>6.7</v>
      </c>
      <c r="H6436">
        <v>6.9</v>
      </c>
      <c r="I6436">
        <v>2.9</v>
      </c>
      <c r="J6436">
        <v>27.7</v>
      </c>
      <c r="K6436">
        <v>2.2999999999999998</v>
      </c>
      <c r="L6436">
        <v>13.8</v>
      </c>
      <c r="M6436">
        <v>7.4</v>
      </c>
      <c r="N6436">
        <v>35.5</v>
      </c>
      <c r="O6436">
        <v>4.5</v>
      </c>
      <c r="Q6436">
        <v>4.3</v>
      </c>
      <c r="R6436">
        <v>2.4</v>
      </c>
      <c r="S6436">
        <v>36.1</v>
      </c>
      <c r="T6436">
        <v>2.6</v>
      </c>
      <c r="U6436">
        <v>9.9</v>
      </c>
      <c r="V6436">
        <v>4.7</v>
      </c>
      <c r="W6436">
        <v>15</v>
      </c>
      <c r="X6436">
        <v>0</v>
      </c>
      <c r="Z6436">
        <v>0</v>
      </c>
      <c r="AA6436">
        <v>0</v>
      </c>
      <c r="AB6436">
        <v>15</v>
      </c>
      <c r="AC6436">
        <v>0</v>
      </c>
      <c r="AD6436">
        <v>4</v>
      </c>
      <c r="AE6436">
        <v>0</v>
      </c>
      <c r="AY6436" s="59"/>
    </row>
    <row r="6437" spans="1:51">
      <c r="A6437" s="19">
        <v>43864</v>
      </c>
      <c r="B6437" t="s">
        <v>70</v>
      </c>
      <c r="C6437" s="19">
        <v>43984</v>
      </c>
      <c r="D6437">
        <v>16</v>
      </c>
      <c r="E6437">
        <v>23.6</v>
      </c>
      <c r="F6437">
        <v>7.2</v>
      </c>
      <c r="H6437">
        <v>11.6</v>
      </c>
      <c r="I6437">
        <v>6.6</v>
      </c>
      <c r="J6437">
        <v>25</v>
      </c>
      <c r="K6437">
        <v>1.3</v>
      </c>
      <c r="L6437">
        <v>15.3</v>
      </c>
      <c r="M6437">
        <v>4.4000000000000004</v>
      </c>
      <c r="N6437">
        <v>29.2</v>
      </c>
      <c r="O6437">
        <v>5.3</v>
      </c>
      <c r="Q6437">
        <v>8.9</v>
      </c>
      <c r="R6437">
        <v>4.7</v>
      </c>
      <c r="S6437">
        <v>32.6</v>
      </c>
      <c r="T6437">
        <v>2.6</v>
      </c>
      <c r="U6437">
        <v>13.1</v>
      </c>
      <c r="V6437">
        <v>3.6</v>
      </c>
      <c r="W6437">
        <v>6</v>
      </c>
      <c r="X6437">
        <v>0</v>
      </c>
      <c r="Z6437">
        <v>1</v>
      </c>
      <c r="AA6437">
        <v>0</v>
      </c>
      <c r="AB6437">
        <v>6</v>
      </c>
      <c r="AC6437">
        <v>0</v>
      </c>
      <c r="AD6437">
        <v>4</v>
      </c>
      <c r="AE6437">
        <v>0</v>
      </c>
      <c r="AY6437" s="59"/>
    </row>
    <row r="6438" spans="1:51">
      <c r="A6438" s="19">
        <v>43864</v>
      </c>
      <c r="B6438" t="s">
        <v>71</v>
      </c>
      <c r="C6438" s="19">
        <v>43988</v>
      </c>
      <c r="D6438">
        <v>7</v>
      </c>
      <c r="E6438">
        <v>30.1</v>
      </c>
      <c r="F6438">
        <v>8.3000000000000007</v>
      </c>
      <c r="H6438">
        <v>7.8</v>
      </c>
      <c r="I6438">
        <v>3.5</v>
      </c>
      <c r="J6438">
        <v>23</v>
      </c>
      <c r="K6438">
        <v>2</v>
      </c>
      <c r="L6438">
        <v>16</v>
      </c>
      <c r="M6438">
        <v>4.3</v>
      </c>
      <c r="N6438">
        <v>43.9</v>
      </c>
      <c r="O6438">
        <v>5.6</v>
      </c>
      <c r="Q6438">
        <v>5.2</v>
      </c>
      <c r="R6438">
        <v>2.8</v>
      </c>
      <c r="S6438">
        <v>24.4</v>
      </c>
      <c r="T6438">
        <v>2.4</v>
      </c>
      <c r="U6438">
        <v>12.4</v>
      </c>
      <c r="V6438">
        <v>3.2</v>
      </c>
      <c r="W6438">
        <v>3</v>
      </c>
      <c r="X6438">
        <v>0</v>
      </c>
      <c r="Z6438">
        <v>0</v>
      </c>
      <c r="AA6438">
        <v>0</v>
      </c>
      <c r="AB6438">
        <v>2</v>
      </c>
      <c r="AC6438">
        <v>0</v>
      </c>
      <c r="AD6438">
        <v>2</v>
      </c>
      <c r="AE6438">
        <v>0</v>
      </c>
      <c r="AY6438" s="59"/>
    </row>
    <row r="6439" spans="1:51">
      <c r="A6439" s="19">
        <v>43864</v>
      </c>
      <c r="B6439" t="s">
        <v>73</v>
      </c>
      <c r="C6439" s="19">
        <v>44013</v>
      </c>
      <c r="D6439">
        <v>41</v>
      </c>
      <c r="E6439">
        <v>29.8</v>
      </c>
      <c r="F6439">
        <v>9.3000000000000007</v>
      </c>
      <c r="H6439">
        <v>7.9</v>
      </c>
      <c r="I6439">
        <v>4</v>
      </c>
      <c r="J6439">
        <v>22.2</v>
      </c>
      <c r="K6439">
        <v>2.1</v>
      </c>
      <c r="L6439">
        <v>15.2</v>
      </c>
      <c r="M6439">
        <v>4.3</v>
      </c>
      <c r="N6439">
        <v>53.6</v>
      </c>
      <c r="O6439">
        <v>3.8</v>
      </c>
      <c r="Q6439">
        <v>3.2</v>
      </c>
      <c r="R6439">
        <v>0.9</v>
      </c>
      <c r="S6439">
        <v>25.9</v>
      </c>
      <c r="T6439">
        <v>0.7</v>
      </c>
      <c r="U6439">
        <v>10.9</v>
      </c>
      <c r="V6439">
        <v>1.2</v>
      </c>
      <c r="W6439">
        <v>1775</v>
      </c>
      <c r="X6439">
        <v>157</v>
      </c>
      <c r="Z6439">
        <v>69</v>
      </c>
      <c r="AA6439">
        <v>19</v>
      </c>
      <c r="AB6439">
        <v>1313</v>
      </c>
      <c r="AC6439">
        <v>1</v>
      </c>
      <c r="AD6439">
        <v>646</v>
      </c>
      <c r="AE6439">
        <v>1</v>
      </c>
      <c r="AY6439" s="59"/>
    </row>
    <row r="6440" spans="1:51">
      <c r="A6440" s="19">
        <v>43865</v>
      </c>
      <c r="B6440" t="s">
        <v>15</v>
      </c>
      <c r="C6440" s="19">
        <v>43864</v>
      </c>
      <c r="D6440">
        <v>41</v>
      </c>
      <c r="E6440">
        <v>19.899999999999999</v>
      </c>
      <c r="F6440">
        <v>3.1</v>
      </c>
      <c r="H6440">
        <v>15.8</v>
      </c>
      <c r="I6440">
        <v>9</v>
      </c>
      <c r="J6440">
        <v>23.2</v>
      </c>
      <c r="K6440">
        <v>3.5</v>
      </c>
      <c r="L6440">
        <v>15.5</v>
      </c>
      <c r="M6440">
        <v>4</v>
      </c>
      <c r="N6440">
        <v>25.8</v>
      </c>
      <c r="O6440">
        <v>0</v>
      </c>
      <c r="Q6440">
        <v>14.4</v>
      </c>
      <c r="R6440">
        <v>4.5999999999999996</v>
      </c>
      <c r="S6440">
        <v>38.5</v>
      </c>
      <c r="T6440">
        <v>1.7</v>
      </c>
      <c r="U6440">
        <v>13.2</v>
      </c>
      <c r="V6440">
        <v>1.8</v>
      </c>
      <c r="W6440">
        <v>11</v>
      </c>
      <c r="X6440">
        <v>0</v>
      </c>
      <c r="Z6440">
        <v>9</v>
      </c>
      <c r="AA6440">
        <v>1</v>
      </c>
      <c r="AB6440">
        <v>12</v>
      </c>
      <c r="AC6440">
        <v>0</v>
      </c>
      <c r="AD6440">
        <v>8</v>
      </c>
      <c r="AE6440">
        <v>0</v>
      </c>
      <c r="AY6440" s="59"/>
    </row>
    <row r="6441" spans="1:51">
      <c r="A6441" s="19">
        <v>43865</v>
      </c>
      <c r="B6441" t="s">
        <v>16</v>
      </c>
      <c r="C6441" s="19">
        <v>43872</v>
      </c>
      <c r="D6441">
        <v>24</v>
      </c>
      <c r="E6441">
        <v>17.100000000000001</v>
      </c>
      <c r="F6441">
        <v>0</v>
      </c>
      <c r="H6441">
        <v>16</v>
      </c>
      <c r="I6441">
        <v>8.1</v>
      </c>
      <c r="J6441">
        <v>29</v>
      </c>
      <c r="K6441">
        <v>3.8</v>
      </c>
      <c r="L6441">
        <v>14.9</v>
      </c>
      <c r="M6441">
        <v>3.8</v>
      </c>
      <c r="N6441">
        <v>13.9</v>
      </c>
      <c r="O6441">
        <v>0</v>
      </c>
      <c r="Q6441">
        <v>11.5</v>
      </c>
      <c r="R6441">
        <v>3.1</v>
      </c>
      <c r="S6441">
        <v>58.8</v>
      </c>
      <c r="T6441">
        <v>1.3</v>
      </c>
      <c r="U6441">
        <v>10.3</v>
      </c>
      <c r="V6441">
        <v>1.1000000000000001</v>
      </c>
      <c r="W6441">
        <v>6</v>
      </c>
      <c r="X6441">
        <v>0</v>
      </c>
      <c r="Z6441">
        <v>5</v>
      </c>
      <c r="AA6441">
        <v>0</v>
      </c>
      <c r="AB6441">
        <v>9</v>
      </c>
      <c r="AC6441">
        <v>0</v>
      </c>
      <c r="AD6441">
        <v>4</v>
      </c>
      <c r="AE6441">
        <v>0</v>
      </c>
      <c r="AY6441" s="59"/>
    </row>
    <row r="6442" spans="1:51">
      <c r="A6442" s="19">
        <v>43865</v>
      </c>
      <c r="B6442" t="s">
        <v>17</v>
      </c>
      <c r="C6442" s="19">
        <v>43883</v>
      </c>
      <c r="D6442">
        <v>36</v>
      </c>
      <c r="E6442">
        <v>25.7</v>
      </c>
      <c r="F6442">
        <v>0</v>
      </c>
      <c r="H6442">
        <v>8.5</v>
      </c>
      <c r="I6442">
        <v>4.0999999999999996</v>
      </c>
      <c r="J6442">
        <v>26.7</v>
      </c>
      <c r="K6442">
        <v>7.4</v>
      </c>
      <c r="L6442">
        <v>14.5</v>
      </c>
      <c r="M6442">
        <v>4.7</v>
      </c>
      <c r="N6442">
        <v>38.1</v>
      </c>
      <c r="O6442">
        <v>0</v>
      </c>
      <c r="Q6442">
        <v>3.4</v>
      </c>
      <c r="R6442">
        <v>1.3</v>
      </c>
      <c r="S6442">
        <v>43.5</v>
      </c>
      <c r="T6442">
        <v>2.7</v>
      </c>
      <c r="U6442">
        <v>9.3000000000000007</v>
      </c>
      <c r="V6442">
        <v>1.8</v>
      </c>
      <c r="W6442">
        <v>15</v>
      </c>
      <c r="X6442">
        <v>0</v>
      </c>
      <c r="Z6442">
        <v>1</v>
      </c>
      <c r="AA6442">
        <v>0</v>
      </c>
      <c r="AB6442">
        <v>15</v>
      </c>
      <c r="AC6442">
        <v>0</v>
      </c>
      <c r="AD6442">
        <v>5</v>
      </c>
      <c r="AE6442">
        <v>0</v>
      </c>
      <c r="AY6442" s="59"/>
    </row>
    <row r="6443" spans="1:51">
      <c r="A6443" s="19">
        <v>43865</v>
      </c>
      <c r="B6443" t="s">
        <v>18</v>
      </c>
      <c r="C6443" s="19">
        <v>43890</v>
      </c>
      <c r="D6443">
        <v>54</v>
      </c>
      <c r="E6443">
        <v>36.9</v>
      </c>
      <c r="F6443">
        <v>0</v>
      </c>
      <c r="H6443">
        <v>6.6</v>
      </c>
      <c r="I6443">
        <v>3.7</v>
      </c>
      <c r="J6443">
        <v>20.100000000000001</v>
      </c>
      <c r="K6443">
        <v>9.5</v>
      </c>
      <c r="L6443">
        <v>10.6</v>
      </c>
      <c r="M6443">
        <v>3</v>
      </c>
      <c r="N6443">
        <v>77.599999999999994</v>
      </c>
      <c r="O6443">
        <v>0</v>
      </c>
      <c r="Q6443">
        <v>1.5</v>
      </c>
      <c r="R6443">
        <v>0.7</v>
      </c>
      <c r="S6443">
        <v>13.6</v>
      </c>
      <c r="T6443">
        <v>2.7</v>
      </c>
      <c r="U6443">
        <v>3.1</v>
      </c>
      <c r="V6443">
        <v>0.8</v>
      </c>
      <c r="W6443">
        <v>33</v>
      </c>
      <c r="X6443">
        <v>0</v>
      </c>
      <c r="Z6443">
        <v>0</v>
      </c>
      <c r="AA6443">
        <v>0</v>
      </c>
      <c r="AB6443">
        <v>18</v>
      </c>
      <c r="AC6443">
        <v>1</v>
      </c>
      <c r="AD6443">
        <v>2</v>
      </c>
      <c r="AE6443">
        <v>0</v>
      </c>
      <c r="AY6443" s="59"/>
    </row>
    <row r="6444" spans="1:51">
      <c r="A6444" s="19">
        <v>43865</v>
      </c>
      <c r="B6444" t="s">
        <v>19</v>
      </c>
      <c r="C6444" s="19">
        <v>43893</v>
      </c>
      <c r="D6444">
        <v>52</v>
      </c>
      <c r="E6444">
        <v>36</v>
      </c>
      <c r="F6444">
        <v>11.6</v>
      </c>
      <c r="H6444">
        <v>6.5</v>
      </c>
      <c r="I6444">
        <v>4.0999999999999996</v>
      </c>
      <c r="J6444">
        <v>19.2</v>
      </c>
      <c r="K6444">
        <v>2.4</v>
      </c>
      <c r="L6444">
        <v>12</v>
      </c>
      <c r="M6444">
        <v>3.3</v>
      </c>
      <c r="N6444">
        <v>74.2</v>
      </c>
      <c r="O6444">
        <v>4.0999999999999996</v>
      </c>
      <c r="Q6444">
        <v>1.8</v>
      </c>
      <c r="R6444">
        <v>1</v>
      </c>
      <c r="S6444">
        <v>12.8</v>
      </c>
      <c r="T6444">
        <v>0.6</v>
      </c>
      <c r="U6444">
        <v>4.7</v>
      </c>
      <c r="V6444">
        <v>0.8</v>
      </c>
      <c r="W6444">
        <v>30</v>
      </c>
      <c r="X6444">
        <v>3</v>
      </c>
      <c r="Z6444">
        <v>0</v>
      </c>
      <c r="AA6444">
        <v>0</v>
      </c>
      <c r="AB6444">
        <v>16</v>
      </c>
      <c r="AC6444">
        <v>0</v>
      </c>
      <c r="AD6444">
        <v>3</v>
      </c>
      <c r="AE6444">
        <v>0</v>
      </c>
      <c r="AY6444" s="59"/>
    </row>
    <row r="6445" spans="1:51">
      <c r="A6445" s="19">
        <v>43865</v>
      </c>
      <c r="B6445" t="s">
        <v>20</v>
      </c>
      <c r="C6445" s="19">
        <v>43893</v>
      </c>
      <c r="D6445">
        <v>6</v>
      </c>
      <c r="E6445">
        <v>26.5</v>
      </c>
      <c r="F6445">
        <v>8.6</v>
      </c>
      <c r="H6445">
        <v>9.1999999999999993</v>
      </c>
      <c r="I6445">
        <v>4.4000000000000004</v>
      </c>
      <c r="J6445">
        <v>25.3</v>
      </c>
      <c r="K6445">
        <v>2</v>
      </c>
      <c r="L6445">
        <v>14.9</v>
      </c>
      <c r="M6445">
        <v>4</v>
      </c>
      <c r="N6445">
        <v>40.4</v>
      </c>
      <c r="O6445">
        <v>3.9</v>
      </c>
      <c r="Q6445">
        <v>4.3</v>
      </c>
      <c r="R6445">
        <v>1.6</v>
      </c>
      <c r="S6445">
        <v>36.799999999999997</v>
      </c>
      <c r="T6445">
        <v>1</v>
      </c>
      <c r="U6445">
        <v>10.3</v>
      </c>
      <c r="V6445">
        <v>1.7</v>
      </c>
      <c r="W6445">
        <v>3</v>
      </c>
      <c r="X6445">
        <v>0</v>
      </c>
      <c r="Z6445">
        <v>0</v>
      </c>
      <c r="AA6445">
        <v>0</v>
      </c>
      <c r="AB6445">
        <v>2</v>
      </c>
      <c r="AC6445">
        <v>0</v>
      </c>
      <c r="AD6445">
        <v>1</v>
      </c>
      <c r="AE6445">
        <v>0</v>
      </c>
      <c r="AY6445" s="59"/>
    </row>
    <row r="6446" spans="1:51">
      <c r="A6446" s="19">
        <v>43865</v>
      </c>
      <c r="B6446" t="s">
        <v>21</v>
      </c>
      <c r="C6446" s="19">
        <v>43893</v>
      </c>
      <c r="D6446">
        <v>31</v>
      </c>
      <c r="E6446">
        <v>32.200000000000003</v>
      </c>
      <c r="F6446">
        <v>11.6</v>
      </c>
      <c r="H6446">
        <v>7.7</v>
      </c>
      <c r="I6446">
        <v>4.5999999999999996</v>
      </c>
      <c r="J6446">
        <v>20.6</v>
      </c>
      <c r="K6446">
        <v>1.8</v>
      </c>
      <c r="L6446">
        <v>13</v>
      </c>
      <c r="M6446">
        <v>3.4</v>
      </c>
      <c r="N6446">
        <v>62.7</v>
      </c>
      <c r="O6446">
        <v>5.0999999999999996</v>
      </c>
      <c r="Q6446">
        <v>2.7</v>
      </c>
      <c r="R6446">
        <v>1.6</v>
      </c>
      <c r="S6446">
        <v>19.3</v>
      </c>
      <c r="T6446">
        <v>0.9</v>
      </c>
      <c r="U6446">
        <v>6.6</v>
      </c>
      <c r="V6446">
        <v>1.2</v>
      </c>
      <c r="W6446">
        <v>16</v>
      </c>
      <c r="X6446">
        <v>2</v>
      </c>
      <c r="Z6446">
        <v>0</v>
      </c>
      <c r="AA6446">
        <v>0</v>
      </c>
      <c r="AB6446">
        <v>10</v>
      </c>
      <c r="AC6446">
        <v>0</v>
      </c>
      <c r="AD6446">
        <v>3</v>
      </c>
      <c r="AE6446">
        <v>0</v>
      </c>
      <c r="AY6446" s="59"/>
    </row>
    <row r="6447" spans="1:51">
      <c r="A6447" s="19">
        <v>43865</v>
      </c>
      <c r="B6447" t="s">
        <v>22</v>
      </c>
      <c r="C6447" s="19">
        <v>43893</v>
      </c>
      <c r="D6447">
        <v>416</v>
      </c>
      <c r="E6447">
        <v>22.5</v>
      </c>
      <c r="F6447">
        <v>7.3</v>
      </c>
      <c r="H6447">
        <v>8.1999999999999993</v>
      </c>
      <c r="I6447">
        <v>4.2</v>
      </c>
      <c r="J6447">
        <v>28.3</v>
      </c>
      <c r="K6447">
        <v>2.4</v>
      </c>
      <c r="L6447">
        <v>17.600000000000001</v>
      </c>
      <c r="M6447">
        <v>4.5</v>
      </c>
      <c r="N6447">
        <v>26.6</v>
      </c>
      <c r="O6447">
        <v>2.9</v>
      </c>
      <c r="Q6447">
        <v>3.3</v>
      </c>
      <c r="R6447">
        <v>1.4</v>
      </c>
      <c r="S6447">
        <v>49.1</v>
      </c>
      <c r="T6447">
        <v>1.1000000000000001</v>
      </c>
      <c r="U6447">
        <v>14</v>
      </c>
      <c r="V6447">
        <v>1.6</v>
      </c>
      <c r="W6447">
        <v>134</v>
      </c>
      <c r="X6447">
        <v>3</v>
      </c>
      <c r="Z6447">
        <v>5</v>
      </c>
      <c r="AA6447">
        <v>0</v>
      </c>
      <c r="AB6447">
        <v>169</v>
      </c>
      <c r="AC6447">
        <v>0</v>
      </c>
      <c r="AD6447">
        <v>105</v>
      </c>
      <c r="AE6447">
        <v>0</v>
      </c>
      <c r="AY6447" s="59"/>
    </row>
    <row r="6448" spans="1:51">
      <c r="A6448" s="19">
        <v>43865</v>
      </c>
      <c r="B6448" t="s">
        <v>23</v>
      </c>
      <c r="C6448" s="19">
        <v>43893</v>
      </c>
      <c r="D6448">
        <v>67</v>
      </c>
      <c r="E6448">
        <v>21.9</v>
      </c>
      <c r="F6448">
        <v>8.6</v>
      </c>
      <c r="H6448">
        <v>9.1999999999999993</v>
      </c>
      <c r="I6448">
        <v>4.2</v>
      </c>
      <c r="J6448">
        <v>29</v>
      </c>
      <c r="K6448">
        <v>2.5</v>
      </c>
      <c r="L6448">
        <v>14.8</v>
      </c>
      <c r="M6448">
        <v>4.7</v>
      </c>
      <c r="N6448">
        <v>24.4</v>
      </c>
      <c r="O6448">
        <v>3.7</v>
      </c>
      <c r="Q6448">
        <v>4.2</v>
      </c>
      <c r="R6448">
        <v>1.7</v>
      </c>
      <c r="S6448">
        <v>53.4</v>
      </c>
      <c r="T6448">
        <v>1</v>
      </c>
      <c r="U6448">
        <v>10</v>
      </c>
      <c r="V6448">
        <v>1.7</v>
      </c>
      <c r="W6448">
        <v>24</v>
      </c>
      <c r="X6448">
        <v>1</v>
      </c>
      <c r="Z6448">
        <v>1</v>
      </c>
      <c r="AA6448">
        <v>0</v>
      </c>
      <c r="AB6448">
        <v>31</v>
      </c>
      <c r="AC6448">
        <v>0</v>
      </c>
      <c r="AD6448">
        <v>10</v>
      </c>
      <c r="AE6448">
        <v>0</v>
      </c>
      <c r="AY6448" s="59"/>
    </row>
    <row r="6449" spans="1:51">
      <c r="A6449" s="19">
        <v>43865</v>
      </c>
      <c r="B6449" t="s">
        <v>24</v>
      </c>
      <c r="C6449" s="19">
        <v>43893</v>
      </c>
      <c r="D6449">
        <v>13</v>
      </c>
      <c r="E6449">
        <v>26.5</v>
      </c>
      <c r="F6449">
        <v>8.6</v>
      </c>
      <c r="H6449">
        <v>9.1999999999999993</v>
      </c>
      <c r="I6449">
        <v>4.4000000000000004</v>
      </c>
      <c r="J6449">
        <v>25.3</v>
      </c>
      <c r="K6449">
        <v>2</v>
      </c>
      <c r="L6449">
        <v>14.9</v>
      </c>
      <c r="M6449">
        <v>4</v>
      </c>
      <c r="N6449">
        <v>40.700000000000003</v>
      </c>
      <c r="O6449">
        <v>4</v>
      </c>
      <c r="Q6449">
        <v>4.2</v>
      </c>
      <c r="R6449">
        <v>1.6</v>
      </c>
      <c r="S6449">
        <v>36.6</v>
      </c>
      <c r="T6449">
        <v>1.1000000000000001</v>
      </c>
      <c r="U6449">
        <v>10.3</v>
      </c>
      <c r="V6449">
        <v>1.5</v>
      </c>
      <c r="W6449">
        <v>6</v>
      </c>
      <c r="X6449">
        <v>0</v>
      </c>
      <c r="Z6449">
        <v>0</v>
      </c>
      <c r="AA6449">
        <v>0</v>
      </c>
      <c r="AB6449">
        <v>5</v>
      </c>
      <c r="AC6449">
        <v>0</v>
      </c>
      <c r="AD6449">
        <v>2</v>
      </c>
      <c r="AE6449">
        <v>0</v>
      </c>
      <c r="AY6449" s="59"/>
    </row>
    <row r="6450" spans="1:51">
      <c r="A6450" s="19">
        <v>43865</v>
      </c>
      <c r="B6450" t="s">
        <v>25</v>
      </c>
      <c r="C6450" s="19">
        <v>43893</v>
      </c>
      <c r="D6450">
        <v>24</v>
      </c>
      <c r="E6450">
        <v>21.3</v>
      </c>
      <c r="F6450">
        <v>9.8000000000000007</v>
      </c>
      <c r="H6450">
        <v>11.4</v>
      </c>
      <c r="I6450">
        <v>3.8</v>
      </c>
      <c r="J6450">
        <v>24.1</v>
      </c>
      <c r="K6450">
        <v>2.5</v>
      </c>
      <c r="L6450">
        <v>18.600000000000001</v>
      </c>
      <c r="M6450">
        <v>3.4</v>
      </c>
      <c r="N6450">
        <v>25.8</v>
      </c>
      <c r="O6450">
        <v>5.7</v>
      </c>
      <c r="Q6450">
        <v>6.8</v>
      </c>
      <c r="R6450">
        <v>1.9</v>
      </c>
      <c r="S6450">
        <v>36.4</v>
      </c>
      <c r="T6450">
        <v>1.4</v>
      </c>
      <c r="U6450">
        <v>20.100000000000001</v>
      </c>
      <c r="V6450">
        <v>1.9</v>
      </c>
      <c r="W6450">
        <v>7</v>
      </c>
      <c r="X6450">
        <v>1</v>
      </c>
      <c r="Z6450">
        <v>1</v>
      </c>
      <c r="AA6450">
        <v>0</v>
      </c>
      <c r="AB6450">
        <v>8</v>
      </c>
      <c r="AC6450">
        <v>0</v>
      </c>
      <c r="AD6450">
        <v>6</v>
      </c>
      <c r="AE6450">
        <v>0</v>
      </c>
      <c r="AY6450" s="59"/>
    </row>
    <row r="6451" spans="1:51">
      <c r="A6451" s="19">
        <v>43865</v>
      </c>
      <c r="B6451" t="s">
        <v>26</v>
      </c>
      <c r="C6451" s="19">
        <v>43893</v>
      </c>
      <c r="D6451">
        <v>91</v>
      </c>
      <c r="E6451">
        <v>20.100000000000001</v>
      </c>
      <c r="F6451">
        <v>9</v>
      </c>
      <c r="H6451">
        <v>11.1</v>
      </c>
      <c r="I6451">
        <v>4.7</v>
      </c>
      <c r="J6451">
        <v>24.2</v>
      </c>
      <c r="K6451">
        <v>2.2000000000000002</v>
      </c>
      <c r="L6451">
        <v>20.2</v>
      </c>
      <c r="M6451">
        <v>3.5</v>
      </c>
      <c r="N6451">
        <v>22.8</v>
      </c>
      <c r="O6451">
        <v>5</v>
      </c>
      <c r="Q6451">
        <v>6.6</v>
      </c>
      <c r="R6451">
        <v>2.1</v>
      </c>
      <c r="S6451">
        <v>36.700000000000003</v>
      </c>
      <c r="T6451">
        <v>1.3</v>
      </c>
      <c r="U6451">
        <v>23.8</v>
      </c>
      <c r="V6451">
        <v>1.8</v>
      </c>
      <c r="W6451">
        <v>27</v>
      </c>
      <c r="X6451">
        <v>2</v>
      </c>
      <c r="Z6451">
        <v>4</v>
      </c>
      <c r="AA6451">
        <v>0</v>
      </c>
      <c r="AB6451">
        <v>32</v>
      </c>
      <c r="AC6451">
        <v>0</v>
      </c>
      <c r="AD6451">
        <v>27</v>
      </c>
      <c r="AE6451">
        <v>0</v>
      </c>
      <c r="AY6451" s="59"/>
    </row>
    <row r="6452" spans="1:51">
      <c r="A6452" s="19">
        <v>43865</v>
      </c>
      <c r="B6452" t="s">
        <v>27</v>
      </c>
      <c r="C6452" s="19">
        <v>43893</v>
      </c>
      <c r="D6452">
        <v>75</v>
      </c>
      <c r="E6452">
        <v>19.399999999999999</v>
      </c>
      <c r="F6452">
        <v>7.2</v>
      </c>
      <c r="H6452">
        <v>11.4</v>
      </c>
      <c r="I6452">
        <v>17.5</v>
      </c>
      <c r="J6452">
        <v>21.3</v>
      </c>
      <c r="K6452">
        <v>1.1000000000000001</v>
      </c>
      <c r="L6452">
        <v>14</v>
      </c>
      <c r="M6452">
        <v>3.2</v>
      </c>
      <c r="N6452">
        <v>23.2</v>
      </c>
      <c r="O6452">
        <v>4.3</v>
      </c>
      <c r="Q6452">
        <v>8.1999999999999993</v>
      </c>
      <c r="R6452">
        <v>18.899999999999999</v>
      </c>
      <c r="S6452">
        <v>30.4</v>
      </c>
      <c r="T6452">
        <v>1.3</v>
      </c>
      <c r="U6452">
        <v>11.8</v>
      </c>
      <c r="V6452">
        <v>1.9</v>
      </c>
      <c r="W6452">
        <v>20</v>
      </c>
      <c r="X6452">
        <v>1</v>
      </c>
      <c r="Z6452">
        <v>4</v>
      </c>
      <c r="AA6452">
        <v>18</v>
      </c>
      <c r="AB6452">
        <v>22</v>
      </c>
      <c r="AC6452">
        <v>0</v>
      </c>
      <c r="AD6452">
        <v>9</v>
      </c>
      <c r="AE6452">
        <v>0</v>
      </c>
      <c r="AY6452" s="59"/>
    </row>
    <row r="6453" spans="1:51">
      <c r="A6453" s="19">
        <v>43865</v>
      </c>
      <c r="B6453" t="s">
        <v>28</v>
      </c>
      <c r="C6453" s="19">
        <v>43893</v>
      </c>
      <c r="D6453">
        <v>110</v>
      </c>
      <c r="E6453">
        <v>32.9</v>
      </c>
      <c r="F6453">
        <v>11</v>
      </c>
      <c r="H6453">
        <v>6.9</v>
      </c>
      <c r="I6453">
        <v>4.2</v>
      </c>
      <c r="J6453">
        <v>22</v>
      </c>
      <c r="K6453">
        <v>2.1</v>
      </c>
      <c r="L6453">
        <v>12.5</v>
      </c>
      <c r="M6453">
        <v>3.5</v>
      </c>
      <c r="N6453">
        <v>63.5</v>
      </c>
      <c r="O6453">
        <v>4.5</v>
      </c>
      <c r="Q6453">
        <v>2.2000000000000002</v>
      </c>
      <c r="R6453">
        <v>1</v>
      </c>
      <c r="S6453">
        <v>21.4</v>
      </c>
      <c r="T6453">
        <v>0.8</v>
      </c>
      <c r="U6453">
        <v>5.8</v>
      </c>
      <c r="V6453">
        <v>1</v>
      </c>
      <c r="W6453">
        <v>58</v>
      </c>
      <c r="X6453">
        <v>5</v>
      </c>
      <c r="Z6453">
        <v>1</v>
      </c>
      <c r="AA6453">
        <v>0</v>
      </c>
      <c r="AB6453">
        <v>38</v>
      </c>
      <c r="AC6453">
        <v>0</v>
      </c>
      <c r="AD6453">
        <v>8</v>
      </c>
      <c r="AE6453">
        <v>0</v>
      </c>
      <c r="AY6453" s="59"/>
    </row>
    <row r="6454" spans="1:51">
      <c r="A6454" s="19">
        <v>43865</v>
      </c>
      <c r="B6454" t="s">
        <v>29</v>
      </c>
      <c r="C6454" s="19">
        <v>43893</v>
      </c>
      <c r="D6454">
        <v>37</v>
      </c>
      <c r="E6454">
        <v>25</v>
      </c>
      <c r="F6454">
        <v>11.7</v>
      </c>
      <c r="H6454">
        <v>7.6</v>
      </c>
      <c r="I6454">
        <v>4.7</v>
      </c>
      <c r="J6454">
        <v>26.7</v>
      </c>
      <c r="K6454">
        <v>3.8</v>
      </c>
      <c r="L6454">
        <v>12.1</v>
      </c>
      <c r="M6454">
        <v>3.3</v>
      </c>
      <c r="N6454">
        <v>36</v>
      </c>
      <c r="O6454">
        <v>6.6</v>
      </c>
      <c r="Q6454">
        <v>3</v>
      </c>
      <c r="R6454">
        <v>1.8</v>
      </c>
      <c r="S6454">
        <v>42.8</v>
      </c>
      <c r="T6454">
        <v>1.5</v>
      </c>
      <c r="U6454">
        <v>6.9</v>
      </c>
      <c r="V6454">
        <v>1.5</v>
      </c>
      <c r="W6454">
        <v>16</v>
      </c>
      <c r="X6454">
        <v>2</v>
      </c>
      <c r="Z6454">
        <v>0</v>
      </c>
      <c r="AA6454">
        <v>0</v>
      </c>
      <c r="AB6454">
        <v>17</v>
      </c>
      <c r="AC6454">
        <v>0</v>
      </c>
      <c r="AD6454">
        <v>2</v>
      </c>
      <c r="AE6454">
        <v>0</v>
      </c>
      <c r="AY6454" s="59"/>
    </row>
    <row r="6455" spans="1:51">
      <c r="A6455" s="19">
        <v>43865</v>
      </c>
      <c r="B6455" t="s">
        <v>30</v>
      </c>
      <c r="C6455" s="19">
        <v>43893</v>
      </c>
      <c r="D6455">
        <v>64</v>
      </c>
      <c r="E6455">
        <v>32.4</v>
      </c>
      <c r="F6455">
        <v>11.5</v>
      </c>
      <c r="H6455">
        <v>7.9</v>
      </c>
      <c r="I6455">
        <v>4.5</v>
      </c>
      <c r="J6455">
        <v>20.6</v>
      </c>
      <c r="K6455">
        <v>1.9</v>
      </c>
      <c r="L6455">
        <v>12.7</v>
      </c>
      <c r="M6455">
        <v>3.5</v>
      </c>
      <c r="N6455">
        <v>63.5</v>
      </c>
      <c r="O6455">
        <v>5.2</v>
      </c>
      <c r="Q6455">
        <v>2.9</v>
      </c>
      <c r="R6455">
        <v>1.3</v>
      </c>
      <c r="S6455">
        <v>18.8</v>
      </c>
      <c r="T6455">
        <v>0.9</v>
      </c>
      <c r="U6455">
        <v>6.4</v>
      </c>
      <c r="V6455">
        <v>1.1000000000000001</v>
      </c>
      <c r="W6455">
        <v>34</v>
      </c>
      <c r="X6455">
        <v>3</v>
      </c>
      <c r="Z6455">
        <v>1</v>
      </c>
      <c r="AA6455">
        <v>0</v>
      </c>
      <c r="AB6455">
        <v>21</v>
      </c>
      <c r="AC6455">
        <v>0</v>
      </c>
      <c r="AD6455">
        <v>5</v>
      </c>
      <c r="AE6455">
        <v>0</v>
      </c>
      <c r="AY6455" s="59"/>
    </row>
    <row r="6456" spans="1:51">
      <c r="A6456" s="19">
        <v>43865</v>
      </c>
      <c r="B6456" t="s">
        <v>31</v>
      </c>
      <c r="C6456" s="19">
        <v>43893</v>
      </c>
      <c r="D6456">
        <v>228</v>
      </c>
      <c r="E6456">
        <v>27.5</v>
      </c>
      <c r="F6456">
        <v>11</v>
      </c>
      <c r="H6456">
        <v>7.6</v>
      </c>
      <c r="I6456">
        <v>4.3</v>
      </c>
      <c r="J6456">
        <v>23.9</v>
      </c>
      <c r="K6456">
        <v>1.9</v>
      </c>
      <c r="L6456">
        <v>15.3</v>
      </c>
      <c r="M6456">
        <v>3.4</v>
      </c>
      <c r="N6456">
        <v>44.7</v>
      </c>
      <c r="O6456">
        <v>5.8</v>
      </c>
      <c r="Q6456">
        <v>3.3</v>
      </c>
      <c r="R6456">
        <v>1.7</v>
      </c>
      <c r="S6456">
        <v>31.5</v>
      </c>
      <c r="T6456">
        <v>1.1000000000000001</v>
      </c>
      <c r="U6456">
        <v>10.7</v>
      </c>
      <c r="V6456">
        <v>1.2</v>
      </c>
      <c r="W6456">
        <v>89</v>
      </c>
      <c r="X6456">
        <v>10</v>
      </c>
      <c r="Z6456">
        <v>2</v>
      </c>
      <c r="AA6456">
        <v>0</v>
      </c>
      <c r="AB6456">
        <v>77</v>
      </c>
      <c r="AC6456">
        <v>0</v>
      </c>
      <c r="AD6456">
        <v>50</v>
      </c>
      <c r="AE6456">
        <v>0</v>
      </c>
      <c r="AY6456" s="59"/>
    </row>
    <row r="6457" spans="1:51">
      <c r="A6457" s="19">
        <v>43865</v>
      </c>
      <c r="B6457" t="s">
        <v>32</v>
      </c>
      <c r="C6457" s="19">
        <v>43893</v>
      </c>
      <c r="D6457">
        <v>29</v>
      </c>
      <c r="E6457">
        <v>18.600000000000001</v>
      </c>
      <c r="F6457">
        <v>8.9</v>
      </c>
      <c r="H6457">
        <v>9.6</v>
      </c>
      <c r="I6457">
        <v>5.8</v>
      </c>
      <c r="J6457">
        <v>29.3</v>
      </c>
      <c r="K6457">
        <v>2.2000000000000002</v>
      </c>
      <c r="L6457">
        <v>15.8</v>
      </c>
      <c r="M6457">
        <v>4.9000000000000004</v>
      </c>
      <c r="N6457">
        <v>17.2</v>
      </c>
      <c r="O6457">
        <v>4.3</v>
      </c>
      <c r="Q6457">
        <v>4.5</v>
      </c>
      <c r="R6457">
        <v>2.4</v>
      </c>
      <c r="S6457">
        <v>56.2</v>
      </c>
      <c r="T6457">
        <v>1.2</v>
      </c>
      <c r="U6457">
        <v>12.1</v>
      </c>
      <c r="V6457">
        <v>2.1</v>
      </c>
      <c r="W6457">
        <v>8</v>
      </c>
      <c r="X6457">
        <v>1</v>
      </c>
      <c r="Z6457">
        <v>1</v>
      </c>
      <c r="AA6457">
        <v>0</v>
      </c>
      <c r="AB6457">
        <v>12</v>
      </c>
      <c r="AC6457">
        <v>0</v>
      </c>
      <c r="AD6457">
        <v>7</v>
      </c>
      <c r="AE6457">
        <v>0</v>
      </c>
      <c r="AY6457" s="59"/>
    </row>
    <row r="6458" spans="1:51">
      <c r="A6458" s="19">
        <v>43865</v>
      </c>
      <c r="B6458" t="s">
        <v>33</v>
      </c>
      <c r="C6458" s="19">
        <v>43893</v>
      </c>
      <c r="D6458">
        <v>16</v>
      </c>
      <c r="E6458">
        <v>15.5</v>
      </c>
      <c r="F6458">
        <v>6.7</v>
      </c>
      <c r="H6458">
        <v>9.5</v>
      </c>
      <c r="I6458">
        <v>4.2</v>
      </c>
      <c r="J6458">
        <v>40.200000000000003</v>
      </c>
      <c r="K6458">
        <v>2</v>
      </c>
      <c r="L6458">
        <v>13.9</v>
      </c>
      <c r="M6458">
        <v>2.9</v>
      </c>
      <c r="N6458">
        <v>5.0999999999999996</v>
      </c>
      <c r="O6458">
        <v>1.3</v>
      </c>
      <c r="Q6458">
        <v>2.2000000000000002</v>
      </c>
      <c r="R6458">
        <v>0.7</v>
      </c>
      <c r="S6458">
        <v>85.8</v>
      </c>
      <c r="T6458">
        <v>0.4</v>
      </c>
      <c r="U6458">
        <v>4</v>
      </c>
      <c r="V6458">
        <v>0.6</v>
      </c>
      <c r="W6458">
        <v>4</v>
      </c>
      <c r="X6458">
        <v>0</v>
      </c>
      <c r="Z6458">
        <v>0</v>
      </c>
      <c r="AA6458">
        <v>0</v>
      </c>
      <c r="AB6458">
        <v>10</v>
      </c>
      <c r="AC6458">
        <v>0</v>
      </c>
      <c r="AD6458">
        <v>2</v>
      </c>
      <c r="AE6458">
        <v>0</v>
      </c>
      <c r="AY6458" s="59"/>
    </row>
    <row r="6459" spans="1:51">
      <c r="A6459" s="19">
        <v>43865</v>
      </c>
      <c r="B6459" t="s">
        <v>34</v>
      </c>
      <c r="C6459" s="19">
        <v>43893</v>
      </c>
      <c r="D6459">
        <v>99</v>
      </c>
      <c r="E6459">
        <v>28.7</v>
      </c>
      <c r="F6459">
        <v>10.7</v>
      </c>
      <c r="H6459">
        <v>7.3</v>
      </c>
      <c r="I6459">
        <v>5.7</v>
      </c>
      <c r="J6459">
        <v>23.6</v>
      </c>
      <c r="K6459">
        <v>1.7</v>
      </c>
      <c r="L6459">
        <v>13.6</v>
      </c>
      <c r="M6459">
        <v>3.7</v>
      </c>
      <c r="N6459">
        <v>48.9</v>
      </c>
      <c r="O6459">
        <v>5.5</v>
      </c>
      <c r="Q6459">
        <v>3</v>
      </c>
      <c r="R6459">
        <v>2</v>
      </c>
      <c r="S6459">
        <v>29.9</v>
      </c>
      <c r="T6459">
        <v>1</v>
      </c>
      <c r="U6459">
        <v>8.3000000000000007</v>
      </c>
      <c r="V6459">
        <v>1.4</v>
      </c>
      <c r="W6459">
        <v>46</v>
      </c>
      <c r="X6459">
        <v>4</v>
      </c>
      <c r="Z6459">
        <v>1</v>
      </c>
      <c r="AA6459">
        <v>0</v>
      </c>
      <c r="AB6459">
        <v>38</v>
      </c>
      <c r="AC6459">
        <v>0</v>
      </c>
      <c r="AD6459">
        <v>10</v>
      </c>
      <c r="AE6459">
        <v>0</v>
      </c>
      <c r="AY6459" s="59"/>
    </row>
    <row r="6460" spans="1:51">
      <c r="A6460" s="19">
        <v>43865</v>
      </c>
      <c r="B6460" t="s">
        <v>35</v>
      </c>
      <c r="C6460" s="19">
        <v>43900</v>
      </c>
      <c r="D6460">
        <v>20</v>
      </c>
      <c r="E6460">
        <v>21.8</v>
      </c>
      <c r="F6460">
        <v>9.1</v>
      </c>
      <c r="H6460">
        <v>9.4</v>
      </c>
      <c r="I6460">
        <v>3.8</v>
      </c>
      <c r="J6460">
        <v>31.6</v>
      </c>
      <c r="K6460">
        <v>2.2999999999999998</v>
      </c>
      <c r="L6460">
        <v>12.2</v>
      </c>
      <c r="M6460">
        <v>4.7</v>
      </c>
      <c r="N6460">
        <v>22</v>
      </c>
      <c r="O6460">
        <v>3.8</v>
      </c>
      <c r="Q6460">
        <v>4</v>
      </c>
      <c r="R6460">
        <v>1.5</v>
      </c>
      <c r="S6460">
        <v>59.8</v>
      </c>
      <c r="T6460">
        <v>1.1000000000000001</v>
      </c>
      <c r="U6460">
        <v>6.3</v>
      </c>
      <c r="V6460">
        <v>1.6</v>
      </c>
      <c r="W6460">
        <v>8</v>
      </c>
      <c r="X6460">
        <v>0</v>
      </c>
      <c r="Z6460">
        <v>0</v>
      </c>
      <c r="AA6460">
        <v>0</v>
      </c>
      <c r="AB6460">
        <v>11</v>
      </c>
      <c r="AC6460">
        <v>0</v>
      </c>
      <c r="AD6460">
        <v>1</v>
      </c>
      <c r="AE6460">
        <v>0</v>
      </c>
      <c r="AY6460" s="59"/>
    </row>
    <row r="6461" spans="1:51">
      <c r="A6461" s="19">
        <v>43865</v>
      </c>
      <c r="B6461" t="s">
        <v>36</v>
      </c>
      <c r="C6461" s="19">
        <v>43900</v>
      </c>
      <c r="D6461">
        <v>125</v>
      </c>
      <c r="E6461">
        <v>26.7</v>
      </c>
      <c r="F6461">
        <v>9.1999999999999993</v>
      </c>
      <c r="H6461">
        <v>10.199999999999999</v>
      </c>
      <c r="I6461">
        <v>4.9000000000000004</v>
      </c>
      <c r="J6461">
        <v>25.2</v>
      </c>
      <c r="K6461">
        <v>1.1000000000000001</v>
      </c>
      <c r="L6461">
        <v>14.4</v>
      </c>
      <c r="M6461">
        <v>3.3</v>
      </c>
      <c r="N6461">
        <v>40.200000000000003</v>
      </c>
      <c r="O6461">
        <v>4.5</v>
      </c>
      <c r="Q6461">
        <v>5.5</v>
      </c>
      <c r="R6461">
        <v>1.9</v>
      </c>
      <c r="S6461">
        <v>35.6</v>
      </c>
      <c r="T6461">
        <v>1</v>
      </c>
      <c r="U6461">
        <v>9.8000000000000007</v>
      </c>
      <c r="V6461">
        <v>1.5</v>
      </c>
      <c r="W6461">
        <v>52</v>
      </c>
      <c r="X6461">
        <v>3</v>
      </c>
      <c r="Z6461">
        <v>4</v>
      </c>
      <c r="AA6461">
        <v>0</v>
      </c>
      <c r="AB6461">
        <v>50</v>
      </c>
      <c r="AC6461">
        <v>0</v>
      </c>
      <c r="AD6461">
        <v>16</v>
      </c>
      <c r="AE6461">
        <v>0</v>
      </c>
      <c r="AY6461" s="59"/>
    </row>
    <row r="6462" spans="1:51">
      <c r="A6462" s="19">
        <v>43865</v>
      </c>
      <c r="B6462" t="s">
        <v>37</v>
      </c>
      <c r="C6462" s="19">
        <v>43900</v>
      </c>
      <c r="D6462">
        <v>36</v>
      </c>
      <c r="E6462">
        <v>38.4</v>
      </c>
      <c r="F6462">
        <v>11.5</v>
      </c>
      <c r="H6462">
        <v>5.8</v>
      </c>
      <c r="I6462">
        <v>3.8</v>
      </c>
      <c r="J6462">
        <v>18.399999999999999</v>
      </c>
      <c r="K6462">
        <v>2.7</v>
      </c>
      <c r="L6462">
        <v>11.2</v>
      </c>
      <c r="M6462">
        <v>3.3</v>
      </c>
      <c r="N6462">
        <v>79.2</v>
      </c>
      <c r="O6462">
        <v>3.4</v>
      </c>
      <c r="Q6462">
        <v>1.4</v>
      </c>
      <c r="R6462">
        <v>0.9</v>
      </c>
      <c r="S6462">
        <v>10.3</v>
      </c>
      <c r="T6462">
        <v>0.8</v>
      </c>
      <c r="U6462">
        <v>3.4</v>
      </c>
      <c r="V6462">
        <v>0.7</v>
      </c>
      <c r="W6462">
        <v>22</v>
      </c>
      <c r="X6462">
        <v>2</v>
      </c>
      <c r="Z6462">
        <v>0</v>
      </c>
      <c r="AA6462">
        <v>0</v>
      </c>
      <c r="AB6462">
        <v>10</v>
      </c>
      <c r="AC6462">
        <v>0</v>
      </c>
      <c r="AD6462">
        <v>2</v>
      </c>
      <c r="AE6462">
        <v>0</v>
      </c>
      <c r="AY6462" s="59"/>
    </row>
    <row r="6463" spans="1:51">
      <c r="A6463" s="19">
        <v>43865</v>
      </c>
      <c r="B6463" t="s">
        <v>38</v>
      </c>
      <c r="C6463" s="19">
        <v>43900</v>
      </c>
      <c r="D6463">
        <v>68</v>
      </c>
      <c r="E6463">
        <v>31.1</v>
      </c>
      <c r="F6463">
        <v>14.6</v>
      </c>
      <c r="H6463">
        <v>8</v>
      </c>
      <c r="I6463">
        <v>5.2</v>
      </c>
      <c r="J6463">
        <v>19.100000000000001</v>
      </c>
      <c r="K6463">
        <v>1.6</v>
      </c>
      <c r="L6463">
        <v>12.5</v>
      </c>
      <c r="M6463">
        <v>3</v>
      </c>
      <c r="N6463">
        <v>58.4</v>
      </c>
      <c r="O6463">
        <v>9.6</v>
      </c>
      <c r="Q6463">
        <v>3.2</v>
      </c>
      <c r="R6463">
        <v>1.9</v>
      </c>
      <c r="S6463">
        <v>17.2</v>
      </c>
      <c r="T6463">
        <v>1.1000000000000001</v>
      </c>
      <c r="U6463">
        <v>7.1</v>
      </c>
      <c r="V6463">
        <v>1.5</v>
      </c>
      <c r="W6463">
        <v>33</v>
      </c>
      <c r="X6463">
        <v>9</v>
      </c>
      <c r="Z6463">
        <v>1</v>
      </c>
      <c r="AA6463">
        <v>0</v>
      </c>
      <c r="AB6463">
        <v>20</v>
      </c>
      <c r="AC6463">
        <v>0</v>
      </c>
      <c r="AD6463">
        <v>5</v>
      </c>
      <c r="AE6463">
        <v>0</v>
      </c>
      <c r="AY6463" s="59"/>
    </row>
    <row r="6464" spans="1:51">
      <c r="A6464" s="19">
        <v>43865</v>
      </c>
      <c r="B6464" t="s">
        <v>39</v>
      </c>
      <c r="C6464" s="19">
        <v>43900</v>
      </c>
      <c r="D6464">
        <v>14</v>
      </c>
      <c r="E6464">
        <v>21.4</v>
      </c>
      <c r="F6464">
        <v>6.2</v>
      </c>
      <c r="H6464">
        <v>13.2</v>
      </c>
      <c r="I6464">
        <v>6.4</v>
      </c>
      <c r="J6464">
        <v>27.8</v>
      </c>
      <c r="K6464">
        <v>1.5</v>
      </c>
      <c r="L6464">
        <v>14.9</v>
      </c>
      <c r="M6464">
        <v>3.6</v>
      </c>
      <c r="N6464">
        <v>24.1</v>
      </c>
      <c r="O6464">
        <v>2.6</v>
      </c>
      <c r="Q6464">
        <v>8.5</v>
      </c>
      <c r="R6464">
        <v>2.6</v>
      </c>
      <c r="S6464">
        <v>48.9</v>
      </c>
      <c r="T6464">
        <v>1.1000000000000001</v>
      </c>
      <c r="U6464">
        <v>10.5</v>
      </c>
      <c r="V6464">
        <v>1.8</v>
      </c>
      <c r="W6464">
        <v>5</v>
      </c>
      <c r="X6464">
        <v>0</v>
      </c>
      <c r="Z6464">
        <v>1</v>
      </c>
      <c r="AA6464">
        <v>0</v>
      </c>
      <c r="AB6464">
        <v>6</v>
      </c>
      <c r="AC6464">
        <v>0</v>
      </c>
      <c r="AD6464">
        <v>2</v>
      </c>
      <c r="AE6464">
        <v>0</v>
      </c>
      <c r="AY6464" s="59"/>
    </row>
    <row r="6465" spans="1:51">
      <c r="A6465" s="19">
        <v>43865</v>
      </c>
      <c r="B6465" t="s">
        <v>40</v>
      </c>
      <c r="C6465" s="19">
        <v>43900</v>
      </c>
      <c r="D6465">
        <v>89</v>
      </c>
      <c r="E6465">
        <v>18.399999999999999</v>
      </c>
      <c r="F6465">
        <v>10.9</v>
      </c>
      <c r="H6465">
        <v>9.9</v>
      </c>
      <c r="I6465">
        <v>4.7</v>
      </c>
      <c r="J6465">
        <v>28.1</v>
      </c>
      <c r="K6465">
        <v>2.4</v>
      </c>
      <c r="L6465">
        <v>16.5</v>
      </c>
      <c r="M6465">
        <v>4.0999999999999996</v>
      </c>
      <c r="N6465">
        <v>17.600000000000001</v>
      </c>
      <c r="O6465">
        <v>6.5</v>
      </c>
      <c r="Q6465">
        <v>5.3</v>
      </c>
      <c r="R6465">
        <v>2</v>
      </c>
      <c r="S6465">
        <v>51.3</v>
      </c>
      <c r="T6465">
        <v>1.2</v>
      </c>
      <c r="U6465">
        <v>14.3</v>
      </c>
      <c r="V6465">
        <v>1.9</v>
      </c>
      <c r="W6465">
        <v>24</v>
      </c>
      <c r="X6465">
        <v>4</v>
      </c>
      <c r="Z6465">
        <v>3</v>
      </c>
      <c r="AA6465">
        <v>0</v>
      </c>
      <c r="AB6465">
        <v>37</v>
      </c>
      <c r="AC6465">
        <v>0</v>
      </c>
      <c r="AD6465">
        <v>21</v>
      </c>
      <c r="AE6465">
        <v>0</v>
      </c>
      <c r="AY6465" s="59"/>
    </row>
    <row r="6466" spans="1:51">
      <c r="A6466" s="19">
        <v>43865</v>
      </c>
      <c r="B6466" t="s">
        <v>41</v>
      </c>
      <c r="C6466" s="19">
        <v>43904</v>
      </c>
      <c r="D6466">
        <v>6</v>
      </c>
      <c r="E6466">
        <v>26.5</v>
      </c>
      <c r="F6466">
        <v>8.6</v>
      </c>
      <c r="H6466">
        <v>9.1999999999999993</v>
      </c>
      <c r="I6466">
        <v>4.4000000000000004</v>
      </c>
      <c r="J6466">
        <v>25.3</v>
      </c>
      <c r="K6466">
        <v>2</v>
      </c>
      <c r="L6466">
        <v>14.9</v>
      </c>
      <c r="M6466">
        <v>4</v>
      </c>
      <c r="N6466">
        <v>39.5</v>
      </c>
      <c r="O6466">
        <v>4.3</v>
      </c>
      <c r="Q6466">
        <v>4.5999999999999996</v>
      </c>
      <c r="R6466">
        <v>2</v>
      </c>
      <c r="S6466">
        <v>35.9</v>
      </c>
      <c r="T6466">
        <v>1.2</v>
      </c>
      <c r="U6466">
        <v>10.8</v>
      </c>
      <c r="V6466">
        <v>1.8</v>
      </c>
      <c r="W6466">
        <v>3</v>
      </c>
      <c r="X6466">
        <v>0</v>
      </c>
      <c r="Z6466">
        <v>0</v>
      </c>
      <c r="AA6466">
        <v>0</v>
      </c>
      <c r="AB6466">
        <v>2</v>
      </c>
      <c r="AC6466">
        <v>0</v>
      </c>
      <c r="AD6466">
        <v>1</v>
      </c>
      <c r="AE6466">
        <v>0</v>
      </c>
      <c r="AY6466" s="59"/>
    </row>
    <row r="6467" spans="1:51">
      <c r="A6467" s="19">
        <v>43865</v>
      </c>
      <c r="B6467" t="s">
        <v>42</v>
      </c>
      <c r="C6467" s="19">
        <v>43907</v>
      </c>
      <c r="D6467">
        <v>136</v>
      </c>
      <c r="E6467">
        <v>27.1</v>
      </c>
      <c r="F6467">
        <v>9.4</v>
      </c>
      <c r="H6467">
        <v>10.7</v>
      </c>
      <c r="I6467">
        <v>5.2</v>
      </c>
      <c r="J6467">
        <v>24.3</v>
      </c>
      <c r="K6467">
        <v>1.3</v>
      </c>
      <c r="L6467">
        <v>13.7</v>
      </c>
      <c r="M6467">
        <v>3.4</v>
      </c>
      <c r="N6467">
        <v>41.6</v>
      </c>
      <c r="O6467">
        <v>4.9000000000000004</v>
      </c>
      <c r="Q6467">
        <v>6.1</v>
      </c>
      <c r="R6467">
        <v>2.2999999999999998</v>
      </c>
      <c r="S6467">
        <v>32.9</v>
      </c>
      <c r="T6467">
        <v>1.2</v>
      </c>
      <c r="U6467">
        <v>9.3000000000000007</v>
      </c>
      <c r="V6467">
        <v>1.7</v>
      </c>
      <c r="W6467">
        <v>60</v>
      </c>
      <c r="X6467">
        <v>3</v>
      </c>
      <c r="Z6467">
        <v>5</v>
      </c>
      <c r="AA6467">
        <v>0</v>
      </c>
      <c r="AB6467">
        <v>54</v>
      </c>
      <c r="AC6467">
        <v>0</v>
      </c>
      <c r="AD6467">
        <v>14</v>
      </c>
      <c r="AE6467">
        <v>0</v>
      </c>
      <c r="AY6467" s="59"/>
    </row>
    <row r="6468" spans="1:51">
      <c r="A6468" s="19">
        <v>43865</v>
      </c>
      <c r="B6468" t="s">
        <v>43</v>
      </c>
      <c r="C6468" s="19">
        <v>43907</v>
      </c>
      <c r="D6468">
        <v>67</v>
      </c>
      <c r="E6468">
        <v>28.7</v>
      </c>
      <c r="F6468">
        <v>8.8000000000000007</v>
      </c>
      <c r="H6468">
        <v>9</v>
      </c>
      <c r="I6468">
        <v>3.8</v>
      </c>
      <c r="J6468">
        <v>24.3</v>
      </c>
      <c r="K6468">
        <v>2.2000000000000002</v>
      </c>
      <c r="L6468">
        <v>13.8</v>
      </c>
      <c r="M6468">
        <v>4.4000000000000004</v>
      </c>
      <c r="N6468">
        <v>46.6</v>
      </c>
      <c r="O6468">
        <v>4.4000000000000004</v>
      </c>
      <c r="Q6468">
        <v>4.3</v>
      </c>
      <c r="R6468">
        <v>1.6</v>
      </c>
      <c r="S6468">
        <v>31.3</v>
      </c>
      <c r="T6468">
        <v>1.4</v>
      </c>
      <c r="U6468">
        <v>8.6</v>
      </c>
      <c r="V6468">
        <v>1.9</v>
      </c>
      <c r="W6468">
        <v>31</v>
      </c>
      <c r="X6468">
        <v>1</v>
      </c>
      <c r="Z6468">
        <v>1</v>
      </c>
      <c r="AA6468">
        <v>0</v>
      </c>
      <c r="AB6468">
        <v>27</v>
      </c>
      <c r="AC6468">
        <v>0</v>
      </c>
      <c r="AD6468">
        <v>7</v>
      </c>
      <c r="AE6468">
        <v>0</v>
      </c>
      <c r="AY6468" s="59"/>
    </row>
    <row r="6469" spans="1:51">
      <c r="A6469" s="19">
        <v>43865</v>
      </c>
      <c r="B6469" t="s">
        <v>44</v>
      </c>
      <c r="C6469" s="19">
        <v>43907</v>
      </c>
      <c r="D6469">
        <v>219</v>
      </c>
      <c r="E6469">
        <v>32.9</v>
      </c>
      <c r="F6469">
        <v>13.1</v>
      </c>
      <c r="H6469">
        <v>6.9</v>
      </c>
      <c r="I6469">
        <v>5.2</v>
      </c>
      <c r="J6469">
        <v>18.8</v>
      </c>
      <c r="K6469">
        <v>2</v>
      </c>
      <c r="L6469">
        <v>13.4</v>
      </c>
      <c r="M6469">
        <v>2.7</v>
      </c>
      <c r="N6469">
        <v>62.9</v>
      </c>
      <c r="O6469">
        <v>7.4</v>
      </c>
      <c r="Q6469">
        <v>2.6</v>
      </c>
      <c r="R6469">
        <v>2</v>
      </c>
      <c r="S6469">
        <v>15.4</v>
      </c>
      <c r="T6469">
        <v>1</v>
      </c>
      <c r="U6469">
        <v>7.7</v>
      </c>
      <c r="V6469">
        <v>1.1000000000000001</v>
      </c>
      <c r="W6469">
        <v>113</v>
      </c>
      <c r="X6469">
        <v>19</v>
      </c>
      <c r="Z6469">
        <v>1</v>
      </c>
      <c r="AA6469">
        <v>0</v>
      </c>
      <c r="AB6469">
        <v>65</v>
      </c>
      <c r="AC6469">
        <v>0</v>
      </c>
      <c r="AD6469">
        <v>21</v>
      </c>
      <c r="AE6469">
        <v>0</v>
      </c>
      <c r="AY6469" s="59"/>
    </row>
    <row r="6470" spans="1:51">
      <c r="A6470" s="19">
        <v>43865</v>
      </c>
      <c r="B6470" t="s">
        <v>45</v>
      </c>
      <c r="C6470" s="19">
        <v>43907</v>
      </c>
      <c r="D6470">
        <v>155</v>
      </c>
      <c r="E6470">
        <v>25.9</v>
      </c>
      <c r="F6470">
        <v>9</v>
      </c>
      <c r="H6470">
        <v>11.8</v>
      </c>
      <c r="I6470">
        <v>5.7</v>
      </c>
      <c r="J6470">
        <v>23.5</v>
      </c>
      <c r="K6470">
        <v>1.4</v>
      </c>
      <c r="L6470">
        <v>14.5</v>
      </c>
      <c r="M6470">
        <v>3.3</v>
      </c>
      <c r="N6470">
        <v>39.799999999999997</v>
      </c>
      <c r="O6470">
        <v>5</v>
      </c>
      <c r="Q6470">
        <v>7.3</v>
      </c>
      <c r="R6470">
        <v>2.7</v>
      </c>
      <c r="S6470">
        <v>31.4</v>
      </c>
      <c r="T6470">
        <v>1.3</v>
      </c>
      <c r="U6470">
        <v>10.8</v>
      </c>
      <c r="V6470">
        <v>1.7</v>
      </c>
      <c r="W6470">
        <v>64</v>
      </c>
      <c r="X6470">
        <v>3</v>
      </c>
      <c r="Z6470">
        <v>9</v>
      </c>
      <c r="AA6470">
        <v>0</v>
      </c>
      <c r="AB6470">
        <v>59</v>
      </c>
      <c r="AC6470">
        <v>0</v>
      </c>
      <c r="AD6470">
        <v>20</v>
      </c>
      <c r="AE6470">
        <v>0</v>
      </c>
      <c r="AY6470" s="59"/>
    </row>
    <row r="6471" spans="1:51">
      <c r="A6471" s="19">
        <v>43865</v>
      </c>
      <c r="B6471" t="s">
        <v>46</v>
      </c>
      <c r="C6471" s="19">
        <v>43914</v>
      </c>
      <c r="D6471">
        <v>105</v>
      </c>
      <c r="E6471">
        <v>35.5</v>
      </c>
      <c r="F6471">
        <v>11.7</v>
      </c>
      <c r="H6471">
        <v>6.7</v>
      </c>
      <c r="I6471">
        <v>4</v>
      </c>
      <c r="J6471">
        <v>19.600000000000001</v>
      </c>
      <c r="K6471">
        <v>2.2999999999999998</v>
      </c>
      <c r="L6471">
        <v>11.8</v>
      </c>
      <c r="M6471">
        <v>3.4</v>
      </c>
      <c r="N6471">
        <v>68.599999999999994</v>
      </c>
      <c r="O6471">
        <v>5.5</v>
      </c>
      <c r="Q6471">
        <v>2.4</v>
      </c>
      <c r="R6471">
        <v>1.2</v>
      </c>
      <c r="S6471">
        <v>14.5</v>
      </c>
      <c r="T6471">
        <v>1</v>
      </c>
      <c r="U6471">
        <v>5.4</v>
      </c>
      <c r="V6471">
        <v>1.3</v>
      </c>
      <c r="W6471">
        <v>59</v>
      </c>
      <c r="X6471">
        <v>6</v>
      </c>
      <c r="Z6471">
        <v>1</v>
      </c>
      <c r="AA6471">
        <v>0</v>
      </c>
      <c r="AB6471">
        <v>33</v>
      </c>
      <c r="AC6471">
        <v>0</v>
      </c>
      <c r="AD6471">
        <v>6</v>
      </c>
      <c r="AE6471">
        <v>0</v>
      </c>
      <c r="AY6471" s="59"/>
    </row>
    <row r="6472" spans="1:51">
      <c r="A6472" s="19">
        <v>43865</v>
      </c>
      <c r="B6472" t="s">
        <v>47</v>
      </c>
      <c r="C6472" s="19">
        <v>43919</v>
      </c>
      <c r="D6472">
        <v>51</v>
      </c>
      <c r="E6472">
        <v>26.5</v>
      </c>
      <c r="F6472">
        <v>8.6</v>
      </c>
      <c r="H6472">
        <v>9.1999999999999993</v>
      </c>
      <c r="I6472">
        <v>4.4000000000000004</v>
      </c>
      <c r="J6472">
        <v>25.3</v>
      </c>
      <c r="K6472">
        <v>2</v>
      </c>
      <c r="L6472">
        <v>14.9</v>
      </c>
      <c r="M6472">
        <v>4</v>
      </c>
      <c r="N6472">
        <v>38.200000000000003</v>
      </c>
      <c r="O6472">
        <v>4.8</v>
      </c>
      <c r="Q6472">
        <v>4.8</v>
      </c>
      <c r="R6472">
        <v>2.2000000000000002</v>
      </c>
      <c r="S6472">
        <v>35.299999999999997</v>
      </c>
      <c r="T6472">
        <v>1.4</v>
      </c>
      <c r="U6472">
        <v>11.3</v>
      </c>
      <c r="V6472">
        <v>2</v>
      </c>
      <c r="W6472">
        <v>21</v>
      </c>
      <c r="X6472">
        <v>1</v>
      </c>
      <c r="Z6472">
        <v>1</v>
      </c>
      <c r="AA6472">
        <v>0</v>
      </c>
      <c r="AB6472">
        <v>20</v>
      </c>
      <c r="AC6472">
        <v>0</v>
      </c>
      <c r="AD6472">
        <v>8</v>
      </c>
      <c r="AE6472">
        <v>0</v>
      </c>
      <c r="AY6472" s="59"/>
    </row>
    <row r="6473" spans="1:51">
      <c r="A6473" s="19">
        <v>43865</v>
      </c>
      <c r="B6473" t="s">
        <v>48</v>
      </c>
      <c r="C6473" s="19">
        <v>43925</v>
      </c>
      <c r="D6473">
        <v>15</v>
      </c>
      <c r="E6473">
        <v>27.3</v>
      </c>
      <c r="F6473">
        <v>8.1</v>
      </c>
      <c r="H6473">
        <v>9</v>
      </c>
      <c r="I6473">
        <v>4</v>
      </c>
      <c r="J6473">
        <v>25</v>
      </c>
      <c r="K6473">
        <v>2.5</v>
      </c>
      <c r="L6473">
        <v>14.8</v>
      </c>
      <c r="M6473">
        <v>4.2</v>
      </c>
      <c r="N6473">
        <v>40.700000000000003</v>
      </c>
      <c r="O6473">
        <v>4.3</v>
      </c>
      <c r="Q6473">
        <v>4.8</v>
      </c>
      <c r="R6473">
        <v>2.1</v>
      </c>
      <c r="S6473">
        <v>33</v>
      </c>
      <c r="T6473">
        <v>1.6</v>
      </c>
      <c r="U6473">
        <v>11.2</v>
      </c>
      <c r="V6473">
        <v>2.2999999999999998</v>
      </c>
      <c r="W6473">
        <v>7</v>
      </c>
      <c r="X6473">
        <v>0</v>
      </c>
      <c r="Z6473">
        <v>0</v>
      </c>
      <c r="AA6473">
        <v>0</v>
      </c>
      <c r="AB6473">
        <v>6</v>
      </c>
      <c r="AC6473">
        <v>0</v>
      </c>
      <c r="AD6473">
        <v>2</v>
      </c>
      <c r="AE6473">
        <v>0</v>
      </c>
      <c r="AY6473" s="59"/>
    </row>
    <row r="6474" spans="1:51">
      <c r="A6474" s="19">
        <v>43865</v>
      </c>
      <c r="B6474" t="s">
        <v>49</v>
      </c>
      <c r="C6474" s="19">
        <v>43925</v>
      </c>
      <c r="D6474">
        <v>24</v>
      </c>
      <c r="E6474">
        <v>22.1</v>
      </c>
      <c r="F6474">
        <v>9</v>
      </c>
      <c r="H6474">
        <v>8.4</v>
      </c>
      <c r="I6474">
        <v>4.0999999999999996</v>
      </c>
      <c r="J6474">
        <v>27.4</v>
      </c>
      <c r="K6474">
        <v>2.8</v>
      </c>
      <c r="L6474">
        <v>15.8</v>
      </c>
      <c r="M6474">
        <v>5.3</v>
      </c>
      <c r="N6474">
        <v>26.2</v>
      </c>
      <c r="O6474">
        <v>5.2</v>
      </c>
      <c r="Q6474">
        <v>4.8</v>
      </c>
      <c r="R6474">
        <v>2.2000000000000002</v>
      </c>
      <c r="S6474">
        <v>42.9</v>
      </c>
      <c r="T6474">
        <v>2</v>
      </c>
      <c r="U6474">
        <v>13.9</v>
      </c>
      <c r="V6474">
        <v>2.8</v>
      </c>
      <c r="W6474">
        <v>8</v>
      </c>
      <c r="X6474">
        <v>0</v>
      </c>
      <c r="Z6474">
        <v>0</v>
      </c>
      <c r="AA6474">
        <v>0</v>
      </c>
      <c r="AB6474">
        <v>10</v>
      </c>
      <c r="AC6474">
        <v>0</v>
      </c>
      <c r="AD6474">
        <v>6</v>
      </c>
      <c r="AE6474">
        <v>0</v>
      </c>
      <c r="AY6474" s="59"/>
    </row>
    <row r="6475" spans="1:51">
      <c r="A6475" s="19">
        <v>43865</v>
      </c>
      <c r="B6475" t="s">
        <v>50</v>
      </c>
      <c r="C6475" s="19">
        <v>43925</v>
      </c>
      <c r="D6475">
        <v>54</v>
      </c>
      <c r="E6475">
        <v>38.4</v>
      </c>
      <c r="F6475">
        <v>9</v>
      </c>
      <c r="H6475">
        <v>6.2</v>
      </c>
      <c r="I6475">
        <v>4</v>
      </c>
      <c r="J6475">
        <v>19.5</v>
      </c>
      <c r="K6475">
        <v>2.6</v>
      </c>
      <c r="L6475">
        <v>11.8</v>
      </c>
      <c r="M6475">
        <v>3.4</v>
      </c>
      <c r="N6475">
        <v>74.400000000000006</v>
      </c>
      <c r="O6475">
        <v>3.3</v>
      </c>
      <c r="Q6475">
        <v>1.7</v>
      </c>
      <c r="R6475">
        <v>1.2</v>
      </c>
      <c r="S6475">
        <v>12.5</v>
      </c>
      <c r="T6475">
        <v>1.1000000000000001</v>
      </c>
      <c r="U6475">
        <v>4.7</v>
      </c>
      <c r="V6475">
        <v>1.3</v>
      </c>
      <c r="W6475">
        <v>33</v>
      </c>
      <c r="X6475">
        <v>1</v>
      </c>
      <c r="Z6475">
        <v>0</v>
      </c>
      <c r="AA6475">
        <v>0</v>
      </c>
      <c r="AB6475">
        <v>17</v>
      </c>
      <c r="AC6475">
        <v>0</v>
      </c>
      <c r="AD6475">
        <v>3</v>
      </c>
      <c r="AE6475">
        <v>0</v>
      </c>
      <c r="AY6475" s="59"/>
    </row>
    <row r="6476" spans="1:51">
      <c r="A6476" s="19">
        <v>43865</v>
      </c>
      <c r="B6476" t="s">
        <v>51</v>
      </c>
      <c r="C6476" s="19">
        <v>43925</v>
      </c>
      <c r="D6476">
        <v>14</v>
      </c>
      <c r="E6476">
        <v>26</v>
      </c>
      <c r="F6476">
        <v>7.7</v>
      </c>
      <c r="H6476">
        <v>10</v>
      </c>
      <c r="I6476">
        <v>4.2</v>
      </c>
      <c r="J6476">
        <v>26.2</v>
      </c>
      <c r="K6476">
        <v>2.6</v>
      </c>
      <c r="L6476">
        <v>13.9</v>
      </c>
      <c r="M6476">
        <v>4.4000000000000004</v>
      </c>
      <c r="N6476">
        <v>36.200000000000003</v>
      </c>
      <c r="O6476">
        <v>4.2</v>
      </c>
      <c r="Q6476">
        <v>5.5</v>
      </c>
      <c r="R6476">
        <v>2.1</v>
      </c>
      <c r="S6476">
        <v>37.799999999999997</v>
      </c>
      <c r="T6476">
        <v>1.9</v>
      </c>
      <c r="U6476">
        <v>10</v>
      </c>
      <c r="V6476">
        <v>2.4</v>
      </c>
      <c r="W6476">
        <v>6</v>
      </c>
      <c r="X6476">
        <v>0</v>
      </c>
      <c r="Z6476">
        <v>0</v>
      </c>
      <c r="AA6476">
        <v>0</v>
      </c>
      <c r="AB6476">
        <v>6</v>
      </c>
      <c r="AC6476">
        <v>0</v>
      </c>
      <c r="AD6476">
        <v>2</v>
      </c>
      <c r="AE6476">
        <v>0</v>
      </c>
      <c r="AY6476" s="59"/>
    </row>
    <row r="6477" spans="1:51">
      <c r="A6477" s="19">
        <v>43865</v>
      </c>
      <c r="B6477" t="s">
        <v>52</v>
      </c>
      <c r="C6477" s="19">
        <v>43928</v>
      </c>
      <c r="D6477">
        <v>84</v>
      </c>
      <c r="E6477">
        <v>22.1</v>
      </c>
      <c r="F6477">
        <v>8.8000000000000007</v>
      </c>
      <c r="H6477">
        <v>11.8</v>
      </c>
      <c r="I6477">
        <v>5.9</v>
      </c>
      <c r="J6477">
        <v>25.8</v>
      </c>
      <c r="K6477">
        <v>1.1000000000000001</v>
      </c>
      <c r="L6477">
        <v>15.7</v>
      </c>
      <c r="M6477">
        <v>3.6</v>
      </c>
      <c r="N6477">
        <v>26.5</v>
      </c>
      <c r="O6477">
        <v>5.7</v>
      </c>
      <c r="Q6477">
        <v>8.1</v>
      </c>
      <c r="R6477">
        <v>3.3</v>
      </c>
      <c r="S6477">
        <v>38.700000000000003</v>
      </c>
      <c r="T6477">
        <v>1.5</v>
      </c>
      <c r="U6477">
        <v>13.8</v>
      </c>
      <c r="V6477">
        <v>2.2999999999999998</v>
      </c>
      <c r="W6477">
        <v>27</v>
      </c>
      <c r="X6477">
        <v>1</v>
      </c>
      <c r="Z6477">
        <v>5</v>
      </c>
      <c r="AA6477">
        <v>0</v>
      </c>
      <c r="AB6477">
        <v>32</v>
      </c>
      <c r="AC6477">
        <v>0</v>
      </c>
      <c r="AD6477">
        <v>19</v>
      </c>
      <c r="AE6477">
        <v>0</v>
      </c>
      <c r="AY6477" s="59"/>
    </row>
    <row r="6478" spans="1:51">
      <c r="A6478" s="19">
        <v>43865</v>
      </c>
      <c r="B6478" t="s">
        <v>53</v>
      </c>
      <c r="C6478" s="19">
        <v>43949</v>
      </c>
      <c r="D6478">
        <v>60</v>
      </c>
      <c r="E6478">
        <v>21.8</v>
      </c>
      <c r="F6478">
        <v>10</v>
      </c>
      <c r="H6478">
        <v>10.9</v>
      </c>
      <c r="I6478">
        <v>4.5</v>
      </c>
      <c r="J6478">
        <v>24.8</v>
      </c>
      <c r="K6478">
        <v>2.5</v>
      </c>
      <c r="L6478">
        <v>16.899999999999999</v>
      </c>
      <c r="M6478">
        <v>3.6</v>
      </c>
      <c r="N6478">
        <v>26</v>
      </c>
      <c r="O6478">
        <v>7.2</v>
      </c>
      <c r="Q6478">
        <v>7.5</v>
      </c>
      <c r="R6478">
        <v>3.1</v>
      </c>
      <c r="S6478">
        <v>34.799999999999997</v>
      </c>
      <c r="T6478">
        <v>2.4</v>
      </c>
      <c r="U6478">
        <v>16.3</v>
      </c>
      <c r="V6478">
        <v>2.8</v>
      </c>
      <c r="W6478">
        <v>19</v>
      </c>
      <c r="X6478">
        <v>2</v>
      </c>
      <c r="Z6478">
        <v>2</v>
      </c>
      <c r="AA6478">
        <v>0</v>
      </c>
      <c r="AB6478">
        <v>22</v>
      </c>
      <c r="AC6478">
        <v>0</v>
      </c>
      <c r="AD6478">
        <v>15</v>
      </c>
      <c r="AE6478">
        <v>0</v>
      </c>
      <c r="AY6478" s="59"/>
    </row>
    <row r="6479" spans="1:51">
      <c r="A6479" s="19">
        <v>43865</v>
      </c>
      <c r="B6479" t="s">
        <v>54</v>
      </c>
      <c r="C6479" s="19">
        <v>43949</v>
      </c>
      <c r="D6479">
        <v>21</v>
      </c>
      <c r="E6479">
        <v>33.1</v>
      </c>
      <c r="F6479">
        <v>9.1999999999999993</v>
      </c>
      <c r="H6479">
        <v>9.1</v>
      </c>
      <c r="I6479">
        <v>3.5</v>
      </c>
      <c r="J6479">
        <v>21.7</v>
      </c>
      <c r="K6479">
        <v>2</v>
      </c>
      <c r="L6479">
        <v>13.5</v>
      </c>
      <c r="M6479">
        <v>3</v>
      </c>
      <c r="N6479">
        <v>55.7</v>
      </c>
      <c r="O6479">
        <v>4.7</v>
      </c>
      <c r="Q6479">
        <v>4.5999999999999996</v>
      </c>
      <c r="R6479">
        <v>2.1</v>
      </c>
      <c r="S6479">
        <v>20.5</v>
      </c>
      <c r="T6479">
        <v>1.6</v>
      </c>
      <c r="U6479">
        <v>8.6999999999999993</v>
      </c>
      <c r="V6479">
        <v>2</v>
      </c>
      <c r="W6479">
        <v>11</v>
      </c>
      <c r="X6479">
        <v>0</v>
      </c>
      <c r="Z6479">
        <v>0</v>
      </c>
      <c r="AA6479">
        <v>0</v>
      </c>
      <c r="AB6479">
        <v>8</v>
      </c>
      <c r="AC6479">
        <v>0</v>
      </c>
      <c r="AD6479">
        <v>2</v>
      </c>
      <c r="AE6479">
        <v>0</v>
      </c>
      <c r="AY6479" s="59"/>
    </row>
    <row r="6480" spans="1:51">
      <c r="A6480" s="19">
        <v>43865</v>
      </c>
      <c r="B6480" t="s">
        <v>55</v>
      </c>
      <c r="C6480" s="19">
        <v>43949</v>
      </c>
      <c r="D6480">
        <v>96</v>
      </c>
      <c r="E6480">
        <v>29.8</v>
      </c>
      <c r="F6480">
        <v>9.5</v>
      </c>
      <c r="H6480">
        <v>9</v>
      </c>
      <c r="I6480">
        <v>3.4</v>
      </c>
      <c r="J6480">
        <v>22.5</v>
      </c>
      <c r="K6480">
        <v>2.8</v>
      </c>
      <c r="L6480">
        <v>14.7</v>
      </c>
      <c r="M6480">
        <v>3.4</v>
      </c>
      <c r="N6480">
        <v>46.7</v>
      </c>
      <c r="O6480">
        <v>6</v>
      </c>
      <c r="Q6480">
        <v>4.9000000000000004</v>
      </c>
      <c r="R6480">
        <v>2.1</v>
      </c>
      <c r="S6480">
        <v>24.5</v>
      </c>
      <c r="T6480">
        <v>2.2000000000000002</v>
      </c>
      <c r="U6480">
        <v>11.3</v>
      </c>
      <c r="V6480">
        <v>2.4</v>
      </c>
      <c r="W6480">
        <v>45</v>
      </c>
      <c r="X6480">
        <v>2</v>
      </c>
      <c r="Z6480">
        <v>2</v>
      </c>
      <c r="AA6480">
        <v>0</v>
      </c>
      <c r="AB6480">
        <v>34</v>
      </c>
      <c r="AC6480">
        <v>0</v>
      </c>
      <c r="AD6480">
        <v>13</v>
      </c>
      <c r="AE6480">
        <v>0</v>
      </c>
      <c r="AY6480" s="59"/>
    </row>
    <row r="6481" spans="1:51">
      <c r="A6481" s="19">
        <v>43865</v>
      </c>
      <c r="B6481" t="s">
        <v>56</v>
      </c>
      <c r="C6481" s="19">
        <v>43949</v>
      </c>
      <c r="D6481">
        <v>274</v>
      </c>
      <c r="E6481">
        <v>27.5</v>
      </c>
      <c r="F6481">
        <v>15.4</v>
      </c>
      <c r="H6481">
        <v>8.4</v>
      </c>
      <c r="I6481">
        <v>3.3</v>
      </c>
      <c r="J6481">
        <v>21.6</v>
      </c>
      <c r="K6481">
        <v>2.2000000000000002</v>
      </c>
      <c r="L6481">
        <v>13.5</v>
      </c>
      <c r="M6481">
        <v>3.2</v>
      </c>
      <c r="N6481">
        <v>40.6</v>
      </c>
      <c r="O6481">
        <v>13.1</v>
      </c>
      <c r="Q6481">
        <v>5.3</v>
      </c>
      <c r="R6481">
        <v>2.2999999999999998</v>
      </c>
      <c r="S6481">
        <v>23.9</v>
      </c>
      <c r="T6481">
        <v>2.2999999999999998</v>
      </c>
      <c r="U6481">
        <v>10.4</v>
      </c>
      <c r="V6481">
        <v>2.2999999999999998</v>
      </c>
      <c r="W6481">
        <v>104</v>
      </c>
      <c r="X6481">
        <v>58</v>
      </c>
      <c r="Z6481">
        <v>4</v>
      </c>
      <c r="AA6481">
        <v>0</v>
      </c>
      <c r="AB6481">
        <v>81</v>
      </c>
      <c r="AC6481">
        <v>0</v>
      </c>
      <c r="AD6481">
        <v>27</v>
      </c>
      <c r="AE6481">
        <v>0</v>
      </c>
      <c r="AY6481" s="59"/>
    </row>
    <row r="6482" spans="1:51">
      <c r="A6482" s="19">
        <v>43865</v>
      </c>
      <c r="B6482" t="s">
        <v>57</v>
      </c>
      <c r="C6482" s="19">
        <v>43949</v>
      </c>
      <c r="D6482">
        <v>186</v>
      </c>
      <c r="E6482">
        <v>28.4</v>
      </c>
      <c r="F6482">
        <v>8.6</v>
      </c>
      <c r="H6482">
        <v>10.7</v>
      </c>
      <c r="I6482">
        <v>5.4</v>
      </c>
      <c r="J6482">
        <v>23</v>
      </c>
      <c r="K6482">
        <v>1.3</v>
      </c>
      <c r="L6482">
        <v>14.1</v>
      </c>
      <c r="M6482">
        <v>3.5</v>
      </c>
      <c r="N6482">
        <v>42.5</v>
      </c>
      <c r="O6482">
        <v>5.5</v>
      </c>
      <c r="Q6482">
        <v>6.7</v>
      </c>
      <c r="R6482">
        <v>3.2</v>
      </c>
      <c r="S6482">
        <v>27.4</v>
      </c>
      <c r="T6482">
        <v>1.8</v>
      </c>
      <c r="U6482">
        <v>10.6</v>
      </c>
      <c r="V6482">
        <v>2.4</v>
      </c>
      <c r="W6482">
        <v>85</v>
      </c>
      <c r="X6482">
        <v>3</v>
      </c>
      <c r="Z6482">
        <v>7</v>
      </c>
      <c r="AA6482">
        <v>0</v>
      </c>
      <c r="AB6482">
        <v>69</v>
      </c>
      <c r="AC6482">
        <v>0</v>
      </c>
      <c r="AD6482">
        <v>22</v>
      </c>
      <c r="AE6482">
        <v>0</v>
      </c>
      <c r="AY6482" s="59"/>
    </row>
    <row r="6483" spans="1:51">
      <c r="A6483" s="19">
        <v>43865</v>
      </c>
      <c r="B6483" t="s">
        <v>58</v>
      </c>
      <c r="C6483" s="19">
        <v>43949</v>
      </c>
      <c r="D6483">
        <v>26</v>
      </c>
      <c r="E6483">
        <v>22.6</v>
      </c>
      <c r="F6483">
        <v>8.6999999999999993</v>
      </c>
      <c r="H6483">
        <v>11.3</v>
      </c>
      <c r="I6483">
        <v>4.0999999999999996</v>
      </c>
      <c r="J6483">
        <v>25.6</v>
      </c>
      <c r="K6483">
        <v>2.4</v>
      </c>
      <c r="L6483">
        <v>16.600000000000001</v>
      </c>
      <c r="M6483">
        <v>3.7</v>
      </c>
      <c r="N6483">
        <v>27.1</v>
      </c>
      <c r="O6483">
        <v>6</v>
      </c>
      <c r="Q6483">
        <v>7.6</v>
      </c>
      <c r="R6483">
        <v>2.9</v>
      </c>
      <c r="S6483">
        <v>35.799999999999997</v>
      </c>
      <c r="T6483">
        <v>2.4</v>
      </c>
      <c r="U6483">
        <v>15.5</v>
      </c>
      <c r="V6483">
        <v>2.7</v>
      </c>
      <c r="W6483">
        <v>9</v>
      </c>
      <c r="X6483">
        <v>0</v>
      </c>
      <c r="Z6483">
        <v>1</v>
      </c>
      <c r="AA6483">
        <v>0</v>
      </c>
      <c r="AB6483">
        <v>10</v>
      </c>
      <c r="AC6483">
        <v>0</v>
      </c>
      <c r="AD6483">
        <v>6</v>
      </c>
      <c r="AE6483">
        <v>0</v>
      </c>
      <c r="AY6483" s="59"/>
    </row>
    <row r="6484" spans="1:51">
      <c r="A6484" s="19">
        <v>43865</v>
      </c>
      <c r="B6484" t="s">
        <v>59</v>
      </c>
      <c r="C6484" s="19">
        <v>43953</v>
      </c>
      <c r="D6484">
        <v>7</v>
      </c>
      <c r="E6484">
        <v>26.5</v>
      </c>
      <c r="F6484">
        <v>8.6</v>
      </c>
      <c r="H6484">
        <v>9.1999999999999993</v>
      </c>
      <c r="I6484">
        <v>4.4000000000000004</v>
      </c>
      <c r="J6484">
        <v>25.3</v>
      </c>
      <c r="K6484">
        <v>2</v>
      </c>
      <c r="L6484">
        <v>14.9</v>
      </c>
      <c r="M6484">
        <v>4</v>
      </c>
      <c r="N6484">
        <v>35.5</v>
      </c>
      <c r="O6484">
        <v>5.5</v>
      </c>
      <c r="Q6484">
        <v>5.9</v>
      </c>
      <c r="R6484">
        <v>2.9</v>
      </c>
      <c r="S6484">
        <v>33.5</v>
      </c>
      <c r="T6484">
        <v>2.2000000000000002</v>
      </c>
      <c r="U6484">
        <v>11.9</v>
      </c>
      <c r="V6484">
        <v>2.6</v>
      </c>
      <c r="W6484">
        <v>3</v>
      </c>
      <c r="X6484">
        <v>0</v>
      </c>
      <c r="Z6484">
        <v>0</v>
      </c>
      <c r="AA6484">
        <v>0</v>
      </c>
      <c r="AB6484">
        <v>3</v>
      </c>
      <c r="AC6484">
        <v>0</v>
      </c>
      <c r="AD6484">
        <v>1</v>
      </c>
      <c r="AE6484">
        <v>0</v>
      </c>
      <c r="AY6484" s="59"/>
    </row>
    <row r="6485" spans="1:51">
      <c r="A6485" s="19">
        <v>43865</v>
      </c>
      <c r="B6485" t="s">
        <v>60</v>
      </c>
      <c r="C6485" s="19">
        <v>43953</v>
      </c>
      <c r="D6485">
        <v>39</v>
      </c>
      <c r="E6485">
        <v>19.600000000000001</v>
      </c>
      <c r="F6485">
        <v>7</v>
      </c>
      <c r="H6485">
        <v>12.7</v>
      </c>
      <c r="I6485">
        <v>7.8</v>
      </c>
      <c r="J6485">
        <v>27.5</v>
      </c>
      <c r="K6485">
        <v>1.2</v>
      </c>
      <c r="L6485">
        <v>15.1</v>
      </c>
      <c r="M6485">
        <v>4.0999999999999996</v>
      </c>
      <c r="N6485">
        <v>20</v>
      </c>
      <c r="O6485">
        <v>4.9000000000000004</v>
      </c>
      <c r="Q6485">
        <v>10</v>
      </c>
      <c r="R6485">
        <v>4.9000000000000004</v>
      </c>
      <c r="S6485">
        <v>42.6</v>
      </c>
      <c r="T6485">
        <v>1.9</v>
      </c>
      <c r="U6485">
        <v>12.9</v>
      </c>
      <c r="V6485">
        <v>3</v>
      </c>
      <c r="W6485">
        <v>11</v>
      </c>
      <c r="X6485">
        <v>0</v>
      </c>
      <c r="Z6485">
        <v>3</v>
      </c>
      <c r="AA6485">
        <v>0</v>
      </c>
      <c r="AB6485">
        <v>16</v>
      </c>
      <c r="AC6485">
        <v>0</v>
      </c>
      <c r="AD6485">
        <v>9</v>
      </c>
      <c r="AE6485">
        <v>0</v>
      </c>
      <c r="AY6485" s="59"/>
    </row>
    <row r="6486" spans="1:51">
      <c r="A6486" s="19">
        <v>43865</v>
      </c>
      <c r="B6486" t="s">
        <v>61</v>
      </c>
      <c r="C6486" s="19">
        <v>43956</v>
      </c>
      <c r="D6486">
        <v>82</v>
      </c>
      <c r="E6486">
        <v>24.1</v>
      </c>
      <c r="F6486">
        <v>6.1</v>
      </c>
      <c r="H6486">
        <v>14.6</v>
      </c>
      <c r="I6486">
        <v>6.3</v>
      </c>
      <c r="J6486">
        <v>24.4</v>
      </c>
      <c r="K6486">
        <v>1.1000000000000001</v>
      </c>
      <c r="L6486">
        <v>14.6</v>
      </c>
      <c r="M6486">
        <v>3.6</v>
      </c>
      <c r="N6486">
        <v>30.8</v>
      </c>
      <c r="O6486">
        <v>4.3</v>
      </c>
      <c r="Q6486">
        <v>12.2</v>
      </c>
      <c r="R6486">
        <v>4.3</v>
      </c>
      <c r="S6486">
        <v>31.9</v>
      </c>
      <c r="T6486">
        <v>1.8</v>
      </c>
      <c r="U6486">
        <v>11.9</v>
      </c>
      <c r="V6486">
        <v>2.8</v>
      </c>
      <c r="W6486">
        <v>30</v>
      </c>
      <c r="X6486">
        <v>0</v>
      </c>
      <c r="Z6486">
        <v>11</v>
      </c>
      <c r="AA6486">
        <v>0</v>
      </c>
      <c r="AB6486">
        <v>30</v>
      </c>
      <c r="AC6486">
        <v>0</v>
      </c>
      <c r="AD6486">
        <v>11</v>
      </c>
      <c r="AE6486">
        <v>0</v>
      </c>
      <c r="AY6486" s="59"/>
    </row>
    <row r="6487" spans="1:51">
      <c r="A6487" s="19">
        <v>43865</v>
      </c>
      <c r="B6487" t="s">
        <v>62</v>
      </c>
      <c r="C6487" s="19">
        <v>43963</v>
      </c>
      <c r="D6487">
        <v>29</v>
      </c>
      <c r="E6487">
        <v>19.8</v>
      </c>
      <c r="F6487">
        <v>8.5</v>
      </c>
      <c r="H6487">
        <v>12.5</v>
      </c>
      <c r="I6487">
        <v>7.7</v>
      </c>
      <c r="J6487">
        <v>26.6</v>
      </c>
      <c r="K6487">
        <v>1.2</v>
      </c>
      <c r="L6487">
        <v>14.6</v>
      </c>
      <c r="M6487">
        <v>4</v>
      </c>
      <c r="N6487">
        <v>20.7</v>
      </c>
      <c r="O6487">
        <v>6.7</v>
      </c>
      <c r="Q6487">
        <v>10</v>
      </c>
      <c r="R6487">
        <v>5.3</v>
      </c>
      <c r="S6487">
        <v>39.799999999999997</v>
      </c>
      <c r="T6487">
        <v>2.1</v>
      </c>
      <c r="U6487">
        <v>12.1</v>
      </c>
      <c r="V6487">
        <v>3.4</v>
      </c>
      <c r="W6487">
        <v>10</v>
      </c>
      <c r="X6487">
        <v>0</v>
      </c>
      <c r="Z6487">
        <v>2</v>
      </c>
      <c r="AA6487">
        <v>0</v>
      </c>
      <c r="AB6487">
        <v>13</v>
      </c>
      <c r="AC6487">
        <v>0</v>
      </c>
      <c r="AD6487">
        <v>4</v>
      </c>
      <c r="AE6487">
        <v>0</v>
      </c>
      <c r="AY6487" s="59"/>
    </row>
    <row r="6488" spans="1:51">
      <c r="A6488" s="19">
        <v>43865</v>
      </c>
      <c r="B6488" t="s">
        <v>63</v>
      </c>
      <c r="C6488" s="19">
        <v>43963</v>
      </c>
      <c r="D6488">
        <v>28</v>
      </c>
      <c r="E6488">
        <v>25.5</v>
      </c>
      <c r="F6488">
        <v>11.3</v>
      </c>
      <c r="H6488">
        <v>9.4</v>
      </c>
      <c r="I6488">
        <v>5.0999999999999996</v>
      </c>
      <c r="J6488">
        <v>27.9</v>
      </c>
      <c r="K6488">
        <v>2.1</v>
      </c>
      <c r="L6488">
        <v>10.199999999999999</v>
      </c>
      <c r="M6488">
        <v>3.5</v>
      </c>
      <c r="N6488">
        <v>31.8</v>
      </c>
      <c r="O6488">
        <v>7.7</v>
      </c>
      <c r="Q6488">
        <v>5.8</v>
      </c>
      <c r="R6488">
        <v>3.3</v>
      </c>
      <c r="S6488">
        <v>39.799999999999997</v>
      </c>
      <c r="T6488">
        <v>2.2000000000000002</v>
      </c>
      <c r="U6488">
        <v>6.8</v>
      </c>
      <c r="V6488">
        <v>2.7</v>
      </c>
      <c r="W6488">
        <v>12</v>
      </c>
      <c r="X6488">
        <v>1</v>
      </c>
      <c r="Z6488">
        <v>1</v>
      </c>
      <c r="AA6488">
        <v>0</v>
      </c>
      <c r="AB6488">
        <v>13</v>
      </c>
      <c r="AC6488">
        <v>0</v>
      </c>
      <c r="AD6488">
        <v>1</v>
      </c>
      <c r="AE6488">
        <v>0</v>
      </c>
      <c r="AY6488" s="59"/>
    </row>
    <row r="6489" spans="1:51">
      <c r="A6489" s="19">
        <v>43865</v>
      </c>
      <c r="B6489" t="s">
        <v>64</v>
      </c>
      <c r="C6489" s="19">
        <v>43970</v>
      </c>
      <c r="D6489">
        <v>54</v>
      </c>
      <c r="E6489">
        <v>26.7</v>
      </c>
      <c r="F6489">
        <v>11.5</v>
      </c>
      <c r="H6489">
        <v>8.1999999999999993</v>
      </c>
      <c r="I6489">
        <v>5.0999999999999996</v>
      </c>
      <c r="J6489">
        <v>25.1</v>
      </c>
      <c r="K6489">
        <v>1.7</v>
      </c>
      <c r="L6489">
        <v>13.3</v>
      </c>
      <c r="M6489">
        <v>3.4</v>
      </c>
      <c r="N6489">
        <v>35.700000000000003</v>
      </c>
      <c r="O6489">
        <v>8.1999999999999993</v>
      </c>
      <c r="Q6489">
        <v>5.2</v>
      </c>
      <c r="R6489">
        <v>3.5</v>
      </c>
      <c r="S6489">
        <v>32.200000000000003</v>
      </c>
      <c r="T6489">
        <v>2.5</v>
      </c>
      <c r="U6489">
        <v>10.199999999999999</v>
      </c>
      <c r="V6489">
        <v>2.7</v>
      </c>
      <c r="W6489">
        <v>23</v>
      </c>
      <c r="X6489">
        <v>3</v>
      </c>
      <c r="Z6489">
        <v>1</v>
      </c>
      <c r="AA6489">
        <v>0</v>
      </c>
      <c r="AB6489">
        <v>22</v>
      </c>
      <c r="AC6489">
        <v>0</v>
      </c>
      <c r="AD6489">
        <v>5</v>
      </c>
      <c r="AE6489">
        <v>0</v>
      </c>
      <c r="AY6489" s="59"/>
    </row>
    <row r="6490" spans="1:51">
      <c r="A6490" s="19">
        <v>43865</v>
      </c>
      <c r="B6490" t="s">
        <v>65</v>
      </c>
      <c r="C6490" s="19">
        <v>43970</v>
      </c>
      <c r="D6490">
        <v>61</v>
      </c>
      <c r="E6490">
        <v>21.3</v>
      </c>
      <c r="F6490">
        <v>9.1999999999999993</v>
      </c>
      <c r="H6490">
        <v>9.3000000000000007</v>
      </c>
      <c r="I6490">
        <v>5.0999999999999996</v>
      </c>
      <c r="J6490">
        <v>27.2</v>
      </c>
      <c r="K6490">
        <v>2.4</v>
      </c>
      <c r="L6490">
        <v>15.9</v>
      </c>
      <c r="M6490">
        <v>4.5999999999999996</v>
      </c>
      <c r="N6490">
        <v>23.3</v>
      </c>
      <c r="O6490">
        <v>6.5</v>
      </c>
      <c r="Q6490">
        <v>6.6</v>
      </c>
      <c r="R6490">
        <v>3.9</v>
      </c>
      <c r="S6490">
        <v>39.5</v>
      </c>
      <c r="T6490">
        <v>2.4</v>
      </c>
      <c r="U6490">
        <v>14.2</v>
      </c>
      <c r="V6490">
        <v>3.6</v>
      </c>
      <c r="W6490">
        <v>20</v>
      </c>
      <c r="X6490">
        <v>1</v>
      </c>
      <c r="Z6490">
        <v>1</v>
      </c>
      <c r="AA6490">
        <v>0</v>
      </c>
      <c r="AB6490">
        <v>25</v>
      </c>
      <c r="AC6490">
        <v>0</v>
      </c>
      <c r="AD6490">
        <v>15</v>
      </c>
      <c r="AE6490">
        <v>0</v>
      </c>
      <c r="AY6490" s="59"/>
    </row>
    <row r="6491" spans="1:51">
      <c r="A6491" s="19">
        <v>43865</v>
      </c>
      <c r="B6491" t="s">
        <v>143</v>
      </c>
      <c r="C6491" s="19">
        <v>43984</v>
      </c>
      <c r="D6491">
        <v>20</v>
      </c>
      <c r="E6491">
        <v>37.200000000000003</v>
      </c>
      <c r="F6491">
        <v>11.2</v>
      </c>
      <c r="H6491">
        <v>5.4</v>
      </c>
      <c r="I6491">
        <v>3.6</v>
      </c>
      <c r="J6491">
        <v>20</v>
      </c>
      <c r="K6491">
        <v>2.6</v>
      </c>
      <c r="L6491">
        <v>11.5</v>
      </c>
      <c r="M6491">
        <v>3.5</v>
      </c>
      <c r="N6491">
        <v>61.9</v>
      </c>
      <c r="O6491">
        <v>6.5</v>
      </c>
      <c r="Q6491">
        <v>3</v>
      </c>
      <c r="R6491">
        <v>2.2999999999999998</v>
      </c>
      <c r="S6491">
        <v>15.5</v>
      </c>
      <c r="T6491">
        <v>2.1</v>
      </c>
      <c r="U6491">
        <v>6.5</v>
      </c>
      <c r="V6491">
        <v>2.2000000000000002</v>
      </c>
      <c r="W6491">
        <v>12</v>
      </c>
      <c r="X6491">
        <v>1</v>
      </c>
      <c r="Z6491">
        <v>0</v>
      </c>
      <c r="AA6491">
        <v>0</v>
      </c>
      <c r="AB6491">
        <v>6</v>
      </c>
      <c r="AC6491">
        <v>0</v>
      </c>
      <c r="AD6491">
        <v>1</v>
      </c>
      <c r="AE6491">
        <v>0</v>
      </c>
      <c r="AY6491" s="59"/>
    </row>
    <row r="6492" spans="1:51">
      <c r="A6492" s="19">
        <v>43865</v>
      </c>
      <c r="B6492" t="s">
        <v>67</v>
      </c>
      <c r="C6492" s="19">
        <v>43984</v>
      </c>
      <c r="D6492">
        <v>19</v>
      </c>
      <c r="E6492">
        <v>25.9</v>
      </c>
      <c r="F6492">
        <v>9</v>
      </c>
      <c r="H6492">
        <v>9.5</v>
      </c>
      <c r="I6492">
        <v>3.9</v>
      </c>
      <c r="J6492">
        <v>25.2</v>
      </c>
      <c r="K6492">
        <v>2.2999999999999998</v>
      </c>
      <c r="L6492">
        <v>14.6</v>
      </c>
      <c r="M6492">
        <v>4.7</v>
      </c>
      <c r="N6492">
        <v>33.700000000000003</v>
      </c>
      <c r="O6492">
        <v>6.4</v>
      </c>
      <c r="Q6492">
        <v>6.8</v>
      </c>
      <c r="R6492">
        <v>3.1</v>
      </c>
      <c r="S6492">
        <v>31.9</v>
      </c>
      <c r="T6492">
        <v>2.5</v>
      </c>
      <c r="U6492">
        <v>12.2</v>
      </c>
      <c r="V6492">
        <v>3.3</v>
      </c>
      <c r="W6492">
        <v>8</v>
      </c>
      <c r="X6492">
        <v>0</v>
      </c>
      <c r="Z6492">
        <v>0</v>
      </c>
      <c r="AA6492">
        <v>0</v>
      </c>
      <c r="AB6492">
        <v>8</v>
      </c>
      <c r="AC6492">
        <v>0</v>
      </c>
      <c r="AD6492">
        <v>3</v>
      </c>
      <c r="AE6492">
        <v>0</v>
      </c>
      <c r="AY6492" s="59"/>
    </row>
    <row r="6493" spans="1:51">
      <c r="A6493" s="19">
        <v>43865</v>
      </c>
      <c r="B6493" t="s">
        <v>68</v>
      </c>
      <c r="C6493" s="19">
        <v>43984</v>
      </c>
      <c r="D6493">
        <v>126</v>
      </c>
      <c r="E6493">
        <v>27.4</v>
      </c>
      <c r="F6493">
        <v>8.1999999999999993</v>
      </c>
      <c r="H6493">
        <v>9.1</v>
      </c>
      <c r="I6493">
        <v>4</v>
      </c>
      <c r="J6493">
        <v>25.4</v>
      </c>
      <c r="K6493">
        <v>1.6</v>
      </c>
      <c r="L6493">
        <v>15.5</v>
      </c>
      <c r="M6493">
        <v>3.8</v>
      </c>
      <c r="N6493">
        <v>36.1</v>
      </c>
      <c r="O6493">
        <v>5.4</v>
      </c>
      <c r="Q6493">
        <v>6.3</v>
      </c>
      <c r="R6493">
        <v>3</v>
      </c>
      <c r="S6493">
        <v>31.1</v>
      </c>
      <c r="T6493">
        <v>2.2000000000000002</v>
      </c>
      <c r="U6493">
        <v>12.8</v>
      </c>
      <c r="V6493">
        <v>3.2</v>
      </c>
      <c r="W6493">
        <v>49</v>
      </c>
      <c r="X6493">
        <v>2</v>
      </c>
      <c r="Z6493">
        <v>2</v>
      </c>
      <c r="AA6493">
        <v>0</v>
      </c>
      <c r="AB6493">
        <v>45</v>
      </c>
      <c r="AC6493">
        <v>0</v>
      </c>
      <c r="AD6493">
        <v>28</v>
      </c>
      <c r="AE6493">
        <v>0</v>
      </c>
      <c r="AY6493" s="59"/>
    </row>
    <row r="6494" spans="1:51">
      <c r="A6494" s="19">
        <v>43865</v>
      </c>
      <c r="B6494" t="s">
        <v>69</v>
      </c>
      <c r="C6494" s="19">
        <v>43984</v>
      </c>
      <c r="D6494">
        <v>34</v>
      </c>
      <c r="E6494">
        <v>23.9</v>
      </c>
      <c r="F6494">
        <v>7.4</v>
      </c>
      <c r="H6494">
        <v>8.6</v>
      </c>
      <c r="I6494">
        <v>4</v>
      </c>
      <c r="J6494">
        <v>29</v>
      </c>
      <c r="K6494">
        <v>2.2999999999999998</v>
      </c>
      <c r="L6494">
        <v>13.7</v>
      </c>
      <c r="M6494">
        <v>6.3</v>
      </c>
      <c r="N6494">
        <v>27</v>
      </c>
      <c r="O6494">
        <v>5.2</v>
      </c>
      <c r="Q6494">
        <v>5.6</v>
      </c>
      <c r="R6494">
        <v>3.2</v>
      </c>
      <c r="S6494">
        <v>41.5</v>
      </c>
      <c r="T6494">
        <v>2.6</v>
      </c>
      <c r="U6494">
        <v>10.5</v>
      </c>
      <c r="V6494">
        <v>4.5</v>
      </c>
      <c r="W6494">
        <v>13</v>
      </c>
      <c r="X6494">
        <v>0</v>
      </c>
      <c r="Z6494">
        <v>1</v>
      </c>
      <c r="AA6494">
        <v>0</v>
      </c>
      <c r="AB6494">
        <v>16</v>
      </c>
      <c r="AC6494">
        <v>0</v>
      </c>
      <c r="AD6494">
        <v>4</v>
      </c>
      <c r="AE6494">
        <v>0</v>
      </c>
      <c r="AY6494" s="59"/>
    </row>
    <row r="6495" spans="1:51">
      <c r="A6495" s="19">
        <v>43865</v>
      </c>
      <c r="B6495" t="s">
        <v>70</v>
      </c>
      <c r="C6495" s="19">
        <v>43984</v>
      </c>
      <c r="D6495">
        <v>16</v>
      </c>
      <c r="E6495">
        <v>19.8</v>
      </c>
      <c r="F6495">
        <v>8</v>
      </c>
      <c r="H6495">
        <v>12.8</v>
      </c>
      <c r="I6495">
        <v>7.7</v>
      </c>
      <c r="J6495">
        <v>26.2</v>
      </c>
      <c r="K6495">
        <v>1.3</v>
      </c>
      <c r="L6495">
        <v>15</v>
      </c>
      <c r="M6495">
        <v>4.0999999999999996</v>
      </c>
      <c r="N6495">
        <v>21.1</v>
      </c>
      <c r="O6495">
        <v>6.3</v>
      </c>
      <c r="Q6495">
        <v>10.8</v>
      </c>
      <c r="R6495">
        <v>5.8</v>
      </c>
      <c r="S6495">
        <v>36.299999999999997</v>
      </c>
      <c r="T6495">
        <v>2.6</v>
      </c>
      <c r="U6495">
        <v>13.5</v>
      </c>
      <c r="V6495">
        <v>3.7</v>
      </c>
      <c r="W6495">
        <v>5</v>
      </c>
      <c r="X6495">
        <v>0</v>
      </c>
      <c r="Z6495">
        <v>1</v>
      </c>
      <c r="AA6495">
        <v>0</v>
      </c>
      <c r="AB6495">
        <v>6</v>
      </c>
      <c r="AC6495">
        <v>0</v>
      </c>
      <c r="AD6495">
        <v>4</v>
      </c>
      <c r="AE6495">
        <v>0</v>
      </c>
      <c r="AY6495" s="59"/>
    </row>
    <row r="6496" spans="1:51">
      <c r="A6496" s="19">
        <v>43865</v>
      </c>
      <c r="B6496" t="s">
        <v>71</v>
      </c>
      <c r="C6496" s="19">
        <v>43988</v>
      </c>
      <c r="D6496">
        <v>7</v>
      </c>
      <c r="E6496">
        <v>26.5</v>
      </c>
      <c r="F6496">
        <v>8.6</v>
      </c>
      <c r="H6496">
        <v>9.1999999999999993</v>
      </c>
      <c r="I6496">
        <v>4.4000000000000004</v>
      </c>
      <c r="J6496">
        <v>25.3</v>
      </c>
      <c r="K6496">
        <v>2</v>
      </c>
      <c r="L6496">
        <v>14.9</v>
      </c>
      <c r="M6496">
        <v>4</v>
      </c>
      <c r="N6496">
        <v>33.4</v>
      </c>
      <c r="O6496">
        <v>6.3</v>
      </c>
      <c r="Q6496">
        <v>6.6</v>
      </c>
      <c r="R6496">
        <v>3.7</v>
      </c>
      <c r="S6496">
        <v>31.6</v>
      </c>
      <c r="T6496">
        <v>2.8</v>
      </c>
      <c r="U6496">
        <v>12.4</v>
      </c>
      <c r="V6496">
        <v>3.3</v>
      </c>
      <c r="W6496">
        <v>3</v>
      </c>
      <c r="X6496">
        <v>0</v>
      </c>
      <c r="Z6496">
        <v>0</v>
      </c>
      <c r="AA6496">
        <v>0</v>
      </c>
      <c r="AB6496">
        <v>3</v>
      </c>
      <c r="AC6496">
        <v>0</v>
      </c>
      <c r="AD6496">
        <v>1</v>
      </c>
      <c r="AE6496">
        <v>0</v>
      </c>
      <c r="AY6496" s="59"/>
    </row>
    <row r="6497" spans="1:51">
      <c r="A6497" s="19">
        <v>43865</v>
      </c>
      <c r="B6497" t="s">
        <v>73</v>
      </c>
      <c r="C6497" s="19">
        <v>44013</v>
      </c>
      <c r="D6497">
        <v>3979</v>
      </c>
      <c r="E6497">
        <v>26.7</v>
      </c>
      <c r="F6497">
        <v>9.6999999999999993</v>
      </c>
      <c r="H6497">
        <v>9.1</v>
      </c>
      <c r="I6497">
        <v>5</v>
      </c>
      <c r="J6497">
        <v>24</v>
      </c>
      <c r="K6497">
        <v>2.1</v>
      </c>
      <c r="L6497">
        <v>14.7</v>
      </c>
      <c r="M6497">
        <v>3.7</v>
      </c>
      <c r="N6497">
        <v>42.1</v>
      </c>
      <c r="O6497">
        <v>4.9000000000000004</v>
      </c>
      <c r="Q6497">
        <v>4.0999999999999996</v>
      </c>
      <c r="R6497">
        <v>1.5</v>
      </c>
      <c r="S6497">
        <v>34.4</v>
      </c>
      <c r="T6497">
        <v>0.7</v>
      </c>
      <c r="U6497">
        <v>11.3</v>
      </c>
      <c r="V6497">
        <v>1.1000000000000001</v>
      </c>
      <c r="W6497">
        <v>1630</v>
      </c>
      <c r="X6497">
        <v>164</v>
      </c>
      <c r="Z6497">
        <v>111</v>
      </c>
      <c r="AA6497">
        <v>19</v>
      </c>
      <c r="AB6497">
        <v>1458</v>
      </c>
      <c r="AC6497">
        <v>1</v>
      </c>
      <c r="AD6497">
        <v>597</v>
      </c>
      <c r="AE6497">
        <v>0</v>
      </c>
      <c r="AY6497" s="59"/>
    </row>
    <row r="6498" spans="1:51">
      <c r="A6498" s="19">
        <v>43866</v>
      </c>
      <c r="B6498" t="s">
        <v>15</v>
      </c>
      <c r="C6498" s="19">
        <v>43864</v>
      </c>
      <c r="D6498">
        <v>41</v>
      </c>
      <c r="E6498">
        <v>19.899999999999999</v>
      </c>
      <c r="F6498">
        <v>3.1</v>
      </c>
      <c r="H6498">
        <v>15.8</v>
      </c>
      <c r="I6498">
        <v>9</v>
      </c>
      <c r="J6498">
        <v>23.2</v>
      </c>
      <c r="K6498">
        <v>3.5</v>
      </c>
      <c r="L6498">
        <v>15.5</v>
      </c>
      <c r="M6498">
        <v>4</v>
      </c>
      <c r="N6498">
        <v>25.8</v>
      </c>
      <c r="O6498">
        <v>0</v>
      </c>
      <c r="Q6498">
        <v>14.4</v>
      </c>
      <c r="R6498">
        <v>4.5999999999999996</v>
      </c>
      <c r="S6498">
        <v>38.5</v>
      </c>
      <c r="T6498">
        <v>1.7</v>
      </c>
      <c r="U6498">
        <v>13.2</v>
      </c>
      <c r="V6498">
        <v>1.8</v>
      </c>
      <c r="W6498">
        <v>11</v>
      </c>
      <c r="X6498">
        <v>0</v>
      </c>
      <c r="Z6498">
        <v>9</v>
      </c>
      <c r="AA6498">
        <v>1</v>
      </c>
      <c r="AB6498">
        <v>12</v>
      </c>
      <c r="AC6498">
        <v>0</v>
      </c>
      <c r="AD6498">
        <v>8</v>
      </c>
      <c r="AE6498">
        <v>0</v>
      </c>
      <c r="AY6498" s="59"/>
    </row>
    <row r="6499" spans="1:51">
      <c r="A6499" s="19">
        <v>43866</v>
      </c>
      <c r="B6499" t="s">
        <v>16</v>
      </c>
      <c r="C6499" s="19">
        <v>43872</v>
      </c>
      <c r="D6499">
        <v>24</v>
      </c>
      <c r="E6499">
        <v>17.100000000000001</v>
      </c>
      <c r="F6499">
        <v>0</v>
      </c>
      <c r="H6499">
        <v>16</v>
      </c>
      <c r="I6499">
        <v>8.1</v>
      </c>
      <c r="J6499">
        <v>29</v>
      </c>
      <c r="K6499">
        <v>3.8</v>
      </c>
      <c r="L6499">
        <v>14.9</v>
      </c>
      <c r="M6499">
        <v>3.8</v>
      </c>
      <c r="N6499">
        <v>13.9</v>
      </c>
      <c r="O6499">
        <v>0</v>
      </c>
      <c r="Q6499">
        <v>11.5</v>
      </c>
      <c r="R6499">
        <v>3.1</v>
      </c>
      <c r="S6499">
        <v>58.8</v>
      </c>
      <c r="T6499">
        <v>1.3</v>
      </c>
      <c r="U6499">
        <v>10.3</v>
      </c>
      <c r="V6499">
        <v>1.1000000000000001</v>
      </c>
      <c r="W6499">
        <v>6</v>
      </c>
      <c r="X6499">
        <v>0</v>
      </c>
      <c r="Z6499">
        <v>5</v>
      </c>
      <c r="AA6499">
        <v>0</v>
      </c>
      <c r="AB6499">
        <v>9</v>
      </c>
      <c r="AC6499">
        <v>0</v>
      </c>
      <c r="AD6499">
        <v>4</v>
      </c>
      <c r="AE6499">
        <v>0</v>
      </c>
      <c r="AY6499" s="59"/>
    </row>
    <row r="6500" spans="1:51">
      <c r="A6500" s="19">
        <v>43866</v>
      </c>
      <c r="B6500" t="s">
        <v>17</v>
      </c>
      <c r="C6500" s="19">
        <v>43883</v>
      </c>
      <c r="D6500">
        <v>36</v>
      </c>
      <c r="E6500">
        <v>25.7</v>
      </c>
      <c r="F6500">
        <v>0</v>
      </c>
      <c r="H6500">
        <v>8.5</v>
      </c>
      <c r="I6500">
        <v>4.0999999999999996</v>
      </c>
      <c r="J6500">
        <v>26.7</v>
      </c>
      <c r="K6500">
        <v>7.4</v>
      </c>
      <c r="L6500">
        <v>14.5</v>
      </c>
      <c r="M6500">
        <v>4.7</v>
      </c>
      <c r="N6500">
        <v>38.1</v>
      </c>
      <c r="O6500">
        <v>0</v>
      </c>
      <c r="Q6500">
        <v>3.4</v>
      </c>
      <c r="R6500">
        <v>1.3</v>
      </c>
      <c r="S6500">
        <v>43.5</v>
      </c>
      <c r="T6500">
        <v>2.7</v>
      </c>
      <c r="U6500">
        <v>9.3000000000000007</v>
      </c>
      <c r="V6500">
        <v>1.8</v>
      </c>
      <c r="W6500">
        <v>15</v>
      </c>
      <c r="X6500">
        <v>0</v>
      </c>
      <c r="Z6500">
        <v>1</v>
      </c>
      <c r="AA6500">
        <v>0</v>
      </c>
      <c r="AB6500">
        <v>15</v>
      </c>
      <c r="AC6500">
        <v>0</v>
      </c>
      <c r="AD6500">
        <v>5</v>
      </c>
      <c r="AE6500">
        <v>0</v>
      </c>
      <c r="AY6500" s="59"/>
    </row>
    <row r="6501" spans="1:51">
      <c r="A6501" s="19">
        <v>43866</v>
      </c>
      <c r="B6501" t="s">
        <v>18</v>
      </c>
      <c r="C6501" s="19">
        <v>43890</v>
      </c>
      <c r="D6501">
        <v>54</v>
      </c>
      <c r="E6501">
        <v>36.9</v>
      </c>
      <c r="F6501">
        <v>0</v>
      </c>
      <c r="H6501">
        <v>6.6</v>
      </c>
      <c r="I6501">
        <v>3.7</v>
      </c>
      <c r="J6501">
        <v>20.100000000000001</v>
      </c>
      <c r="K6501">
        <v>9.5</v>
      </c>
      <c r="L6501">
        <v>10.6</v>
      </c>
      <c r="M6501">
        <v>3</v>
      </c>
      <c r="N6501">
        <v>77.599999999999994</v>
      </c>
      <c r="O6501">
        <v>0</v>
      </c>
      <c r="Q6501">
        <v>1.5</v>
      </c>
      <c r="R6501">
        <v>0.7</v>
      </c>
      <c r="S6501">
        <v>13.6</v>
      </c>
      <c r="T6501">
        <v>2.7</v>
      </c>
      <c r="U6501">
        <v>3.1</v>
      </c>
      <c r="V6501">
        <v>0.8</v>
      </c>
      <c r="W6501">
        <v>33</v>
      </c>
      <c r="X6501">
        <v>0</v>
      </c>
      <c r="Z6501">
        <v>0</v>
      </c>
      <c r="AA6501">
        <v>0</v>
      </c>
      <c r="AB6501">
        <v>18</v>
      </c>
      <c r="AC6501">
        <v>1</v>
      </c>
      <c r="AD6501">
        <v>2</v>
      </c>
      <c r="AE6501">
        <v>0</v>
      </c>
      <c r="AY6501" s="59"/>
    </row>
    <row r="6502" spans="1:51">
      <c r="A6502" s="19">
        <v>43866</v>
      </c>
      <c r="B6502" t="s">
        <v>19</v>
      </c>
      <c r="C6502" s="19">
        <v>43893</v>
      </c>
      <c r="D6502">
        <v>52</v>
      </c>
      <c r="E6502">
        <v>36</v>
      </c>
      <c r="F6502">
        <v>11.6</v>
      </c>
      <c r="H6502">
        <v>6.5</v>
      </c>
      <c r="I6502">
        <v>4.0999999999999996</v>
      </c>
      <c r="J6502">
        <v>19.2</v>
      </c>
      <c r="K6502">
        <v>2.4</v>
      </c>
      <c r="L6502">
        <v>12</v>
      </c>
      <c r="M6502">
        <v>3.3</v>
      </c>
      <c r="N6502">
        <v>74.2</v>
      </c>
      <c r="O6502">
        <v>4.0999999999999996</v>
      </c>
      <c r="Q6502">
        <v>1.8</v>
      </c>
      <c r="R6502">
        <v>1</v>
      </c>
      <c r="S6502">
        <v>12.8</v>
      </c>
      <c r="T6502">
        <v>0.6</v>
      </c>
      <c r="U6502">
        <v>4.7</v>
      </c>
      <c r="V6502">
        <v>0.8</v>
      </c>
      <c r="W6502">
        <v>30</v>
      </c>
      <c r="X6502">
        <v>3</v>
      </c>
      <c r="Z6502">
        <v>0</v>
      </c>
      <c r="AA6502">
        <v>0</v>
      </c>
      <c r="AB6502">
        <v>16</v>
      </c>
      <c r="AC6502">
        <v>0</v>
      </c>
      <c r="AD6502">
        <v>3</v>
      </c>
      <c r="AE6502">
        <v>0</v>
      </c>
      <c r="AY6502" s="59"/>
    </row>
    <row r="6503" spans="1:51">
      <c r="A6503" s="19">
        <v>43866</v>
      </c>
      <c r="B6503" t="s">
        <v>20</v>
      </c>
      <c r="C6503" s="19">
        <v>43893</v>
      </c>
      <c r="D6503">
        <v>6</v>
      </c>
      <c r="E6503">
        <v>26.5</v>
      </c>
      <c r="F6503">
        <v>8.6</v>
      </c>
      <c r="H6503">
        <v>9.1999999999999993</v>
      </c>
      <c r="I6503">
        <v>4.4000000000000004</v>
      </c>
      <c r="J6503">
        <v>25.3</v>
      </c>
      <c r="K6503">
        <v>2</v>
      </c>
      <c r="L6503">
        <v>14.9</v>
      </c>
      <c r="M6503">
        <v>4</v>
      </c>
      <c r="N6503">
        <v>40.4</v>
      </c>
      <c r="O6503">
        <v>3.9</v>
      </c>
      <c r="Q6503">
        <v>4.3</v>
      </c>
      <c r="R6503">
        <v>1.6</v>
      </c>
      <c r="S6503">
        <v>36.799999999999997</v>
      </c>
      <c r="T6503">
        <v>1</v>
      </c>
      <c r="U6503">
        <v>10.3</v>
      </c>
      <c r="V6503">
        <v>1.7</v>
      </c>
      <c r="W6503">
        <v>3</v>
      </c>
      <c r="X6503">
        <v>0</v>
      </c>
      <c r="Z6503">
        <v>0</v>
      </c>
      <c r="AA6503">
        <v>0</v>
      </c>
      <c r="AB6503">
        <v>2</v>
      </c>
      <c r="AC6503">
        <v>0</v>
      </c>
      <c r="AD6503">
        <v>1</v>
      </c>
      <c r="AE6503">
        <v>0</v>
      </c>
      <c r="AY6503" s="59"/>
    </row>
    <row r="6504" spans="1:51">
      <c r="A6504" s="19">
        <v>43867</v>
      </c>
      <c r="B6504" t="s">
        <v>15</v>
      </c>
      <c r="C6504" s="19">
        <v>43864</v>
      </c>
      <c r="D6504">
        <v>41</v>
      </c>
      <c r="E6504">
        <v>19.899999999999999</v>
      </c>
      <c r="F6504">
        <v>3.1</v>
      </c>
      <c r="H6504">
        <v>15.8</v>
      </c>
      <c r="I6504">
        <v>9</v>
      </c>
      <c r="J6504">
        <v>23.2</v>
      </c>
      <c r="K6504">
        <v>3.5</v>
      </c>
      <c r="L6504">
        <v>15.5</v>
      </c>
      <c r="M6504">
        <v>4</v>
      </c>
      <c r="N6504">
        <v>25.8</v>
      </c>
      <c r="O6504">
        <v>0</v>
      </c>
      <c r="Q6504">
        <v>14.4</v>
      </c>
      <c r="R6504">
        <v>4.5999999999999996</v>
      </c>
      <c r="S6504">
        <v>38.5</v>
      </c>
      <c r="T6504">
        <v>1.7</v>
      </c>
      <c r="U6504">
        <v>13.2</v>
      </c>
      <c r="V6504">
        <v>1.8</v>
      </c>
      <c r="W6504">
        <v>11</v>
      </c>
      <c r="X6504">
        <v>0</v>
      </c>
      <c r="Z6504">
        <v>9</v>
      </c>
      <c r="AA6504">
        <v>1</v>
      </c>
      <c r="AB6504">
        <v>12</v>
      </c>
      <c r="AC6504">
        <v>0</v>
      </c>
      <c r="AD6504">
        <v>8</v>
      </c>
      <c r="AE6504">
        <v>0</v>
      </c>
      <c r="AY6504" s="59"/>
    </row>
    <row r="6505" spans="1:51">
      <c r="A6505" s="19">
        <v>43867</v>
      </c>
      <c r="B6505" t="s">
        <v>16</v>
      </c>
      <c r="C6505" s="19">
        <v>43872</v>
      </c>
      <c r="D6505">
        <v>24</v>
      </c>
      <c r="E6505">
        <v>16.5</v>
      </c>
      <c r="F6505">
        <v>0</v>
      </c>
      <c r="H6505">
        <v>17.5</v>
      </c>
      <c r="I6505">
        <v>8.1999999999999993</v>
      </c>
      <c r="J6505">
        <v>28.2</v>
      </c>
      <c r="K6505">
        <v>3.4</v>
      </c>
      <c r="L6505">
        <v>14.1</v>
      </c>
      <c r="M6505">
        <v>4</v>
      </c>
      <c r="N6505">
        <v>14.1</v>
      </c>
      <c r="O6505">
        <v>0</v>
      </c>
      <c r="Q6505">
        <v>15.2</v>
      </c>
      <c r="R6505">
        <v>3.2</v>
      </c>
      <c r="S6505">
        <v>55.6</v>
      </c>
      <c r="T6505">
        <v>1.3</v>
      </c>
      <c r="U6505">
        <v>9.4</v>
      </c>
      <c r="V6505">
        <v>1.2</v>
      </c>
      <c r="W6505">
        <v>6</v>
      </c>
      <c r="X6505">
        <v>0</v>
      </c>
      <c r="Z6505">
        <v>6</v>
      </c>
      <c r="AA6505">
        <v>0</v>
      </c>
      <c r="AB6505">
        <v>10</v>
      </c>
      <c r="AC6505">
        <v>0</v>
      </c>
      <c r="AD6505">
        <v>3</v>
      </c>
      <c r="AE6505">
        <v>0</v>
      </c>
      <c r="AY6505" s="59"/>
    </row>
    <row r="6506" spans="1:51">
      <c r="A6506" s="19">
        <v>43867</v>
      </c>
      <c r="B6506" t="s">
        <v>17</v>
      </c>
      <c r="C6506" s="19">
        <v>43883</v>
      </c>
      <c r="D6506">
        <v>36</v>
      </c>
      <c r="E6506">
        <v>24.5</v>
      </c>
      <c r="F6506">
        <v>0</v>
      </c>
      <c r="H6506">
        <v>8.8000000000000007</v>
      </c>
      <c r="I6506">
        <v>4.2</v>
      </c>
      <c r="J6506">
        <v>27</v>
      </c>
      <c r="K6506">
        <v>7.5</v>
      </c>
      <c r="L6506">
        <v>13.7</v>
      </c>
      <c r="M6506">
        <v>5.4</v>
      </c>
      <c r="N6506">
        <v>36.200000000000003</v>
      </c>
      <c r="O6506">
        <v>0</v>
      </c>
      <c r="Q6506">
        <v>3.6</v>
      </c>
      <c r="R6506">
        <v>1.7</v>
      </c>
      <c r="S6506">
        <v>45.2</v>
      </c>
      <c r="T6506">
        <v>2.8</v>
      </c>
      <c r="U6506">
        <v>8.6999999999999993</v>
      </c>
      <c r="V6506">
        <v>1.8</v>
      </c>
      <c r="W6506">
        <v>15</v>
      </c>
      <c r="X6506">
        <v>0</v>
      </c>
      <c r="Z6506">
        <v>1</v>
      </c>
      <c r="AA6506">
        <v>0</v>
      </c>
      <c r="AB6506">
        <v>16</v>
      </c>
      <c r="AC6506">
        <v>0</v>
      </c>
      <c r="AD6506">
        <v>4</v>
      </c>
      <c r="AE6506">
        <v>0</v>
      </c>
      <c r="AY6506" s="59"/>
    </row>
    <row r="6507" spans="1:51">
      <c r="A6507" s="19">
        <v>43867</v>
      </c>
      <c r="B6507" t="s">
        <v>18</v>
      </c>
      <c r="C6507" s="19">
        <v>43890</v>
      </c>
      <c r="D6507">
        <v>54</v>
      </c>
      <c r="E6507">
        <v>36</v>
      </c>
      <c r="F6507">
        <v>0</v>
      </c>
      <c r="H6507">
        <v>7</v>
      </c>
      <c r="I6507">
        <v>3.8</v>
      </c>
      <c r="J6507">
        <v>20.2</v>
      </c>
      <c r="K6507">
        <v>9.4</v>
      </c>
      <c r="L6507">
        <v>9.6</v>
      </c>
      <c r="M6507">
        <v>3.7</v>
      </c>
      <c r="N6507">
        <v>76.8</v>
      </c>
      <c r="O6507">
        <v>0</v>
      </c>
      <c r="Q6507">
        <v>1.8</v>
      </c>
      <c r="R6507">
        <v>1</v>
      </c>
      <c r="S6507">
        <v>14</v>
      </c>
      <c r="T6507">
        <v>2.8</v>
      </c>
      <c r="U6507">
        <v>2.8</v>
      </c>
      <c r="V6507">
        <v>1</v>
      </c>
      <c r="W6507">
        <v>33</v>
      </c>
      <c r="X6507">
        <v>0</v>
      </c>
      <c r="Z6507">
        <v>0</v>
      </c>
      <c r="AA6507">
        <v>0</v>
      </c>
      <c r="AB6507">
        <v>19</v>
      </c>
      <c r="AC6507">
        <v>1</v>
      </c>
      <c r="AD6507">
        <v>1</v>
      </c>
      <c r="AE6507">
        <v>0</v>
      </c>
      <c r="AY6507" s="59"/>
    </row>
    <row r="6508" spans="1:51">
      <c r="A6508" s="19">
        <v>43867</v>
      </c>
      <c r="B6508" t="s">
        <v>19</v>
      </c>
      <c r="C6508" s="19">
        <v>43893</v>
      </c>
      <c r="D6508">
        <v>52</v>
      </c>
      <c r="E6508">
        <v>35.4</v>
      </c>
      <c r="F6508">
        <v>12.1</v>
      </c>
      <c r="H6508">
        <v>7</v>
      </c>
      <c r="I6508">
        <v>4.0999999999999996</v>
      </c>
      <c r="J6508">
        <v>18.899999999999999</v>
      </c>
      <c r="K6508">
        <v>2.4</v>
      </c>
      <c r="L6508">
        <v>11.5</v>
      </c>
      <c r="M6508">
        <v>3.6</v>
      </c>
      <c r="N6508">
        <v>74.099999999999994</v>
      </c>
      <c r="O6508">
        <v>4.7</v>
      </c>
      <c r="Q6508">
        <v>2</v>
      </c>
      <c r="R6508">
        <v>1.2</v>
      </c>
      <c r="S6508">
        <v>12.4</v>
      </c>
      <c r="T6508">
        <v>0.7</v>
      </c>
      <c r="U6508">
        <v>3.7</v>
      </c>
      <c r="V6508">
        <v>1.1000000000000001</v>
      </c>
      <c r="W6508">
        <v>30</v>
      </c>
      <c r="X6508">
        <v>3</v>
      </c>
      <c r="Z6508">
        <v>0</v>
      </c>
      <c r="AA6508">
        <v>0</v>
      </c>
      <c r="AB6508">
        <v>16</v>
      </c>
      <c r="AC6508">
        <v>0</v>
      </c>
      <c r="AD6508">
        <v>3</v>
      </c>
      <c r="AE6508">
        <v>0</v>
      </c>
      <c r="AY6508" s="59"/>
    </row>
    <row r="6509" spans="1:51">
      <c r="A6509" s="19">
        <v>43867</v>
      </c>
      <c r="B6509" t="s">
        <v>20</v>
      </c>
      <c r="C6509" s="19">
        <v>43893</v>
      </c>
      <c r="D6509">
        <v>6</v>
      </c>
      <c r="E6509">
        <v>26.4</v>
      </c>
      <c r="F6509">
        <v>8.6999999999999993</v>
      </c>
      <c r="H6509">
        <v>9.6999999999999993</v>
      </c>
      <c r="I6509">
        <v>4.4000000000000004</v>
      </c>
      <c r="J6509">
        <v>25</v>
      </c>
      <c r="K6509">
        <v>2</v>
      </c>
      <c r="L6509">
        <v>14.8</v>
      </c>
      <c r="M6509">
        <v>4.0999999999999996</v>
      </c>
      <c r="N6509">
        <v>41.6</v>
      </c>
      <c r="O6509">
        <v>4.3</v>
      </c>
      <c r="Q6509">
        <v>4.2</v>
      </c>
      <c r="R6509">
        <v>1.8</v>
      </c>
      <c r="S6509">
        <v>35.200000000000003</v>
      </c>
      <c r="T6509">
        <v>1.1000000000000001</v>
      </c>
      <c r="U6509">
        <v>10.199999999999999</v>
      </c>
      <c r="V6509">
        <v>1.7</v>
      </c>
      <c r="W6509">
        <v>3</v>
      </c>
      <c r="X6509">
        <v>0</v>
      </c>
      <c r="Z6509">
        <v>0</v>
      </c>
      <c r="AA6509">
        <v>0</v>
      </c>
      <c r="AB6509">
        <v>2</v>
      </c>
      <c r="AC6509">
        <v>0</v>
      </c>
      <c r="AD6509">
        <v>1</v>
      </c>
      <c r="AE6509">
        <v>0</v>
      </c>
      <c r="AY6509" s="59"/>
    </row>
    <row r="6510" spans="1:51">
      <c r="A6510" s="19">
        <v>43867</v>
      </c>
      <c r="B6510" t="s">
        <v>21</v>
      </c>
      <c r="C6510" s="19">
        <v>43893</v>
      </c>
      <c r="D6510">
        <v>31</v>
      </c>
      <c r="E6510">
        <v>31.7</v>
      </c>
      <c r="F6510">
        <v>12.2</v>
      </c>
      <c r="H6510">
        <v>8.3000000000000007</v>
      </c>
      <c r="I6510">
        <v>4.7</v>
      </c>
      <c r="J6510">
        <v>20.2</v>
      </c>
      <c r="K6510">
        <v>1.8</v>
      </c>
      <c r="L6510">
        <v>12.4</v>
      </c>
      <c r="M6510">
        <v>3.7</v>
      </c>
      <c r="N6510">
        <v>62.9</v>
      </c>
      <c r="O6510">
        <v>6.1</v>
      </c>
      <c r="Q6510">
        <v>2.9</v>
      </c>
      <c r="R6510">
        <v>1.6</v>
      </c>
      <c r="S6510">
        <v>18.2</v>
      </c>
      <c r="T6510">
        <v>0.8</v>
      </c>
      <c r="U6510">
        <v>6.2</v>
      </c>
      <c r="V6510">
        <v>1.3</v>
      </c>
      <c r="W6510">
        <v>16</v>
      </c>
      <c r="X6510">
        <v>2</v>
      </c>
      <c r="Z6510">
        <v>0</v>
      </c>
      <c r="AA6510">
        <v>0</v>
      </c>
      <c r="AB6510">
        <v>11</v>
      </c>
      <c r="AC6510">
        <v>0</v>
      </c>
      <c r="AD6510">
        <v>2</v>
      </c>
      <c r="AE6510">
        <v>0</v>
      </c>
      <c r="AY6510" s="59"/>
    </row>
    <row r="6511" spans="1:51">
      <c r="A6511" s="19">
        <v>43867</v>
      </c>
      <c r="B6511" t="s">
        <v>22</v>
      </c>
      <c r="C6511" s="19">
        <v>43893</v>
      </c>
      <c r="D6511">
        <v>416</v>
      </c>
      <c r="E6511">
        <v>21.5</v>
      </c>
      <c r="F6511">
        <v>8.4</v>
      </c>
      <c r="H6511">
        <v>8.5</v>
      </c>
      <c r="I6511">
        <v>4.3</v>
      </c>
      <c r="J6511">
        <v>28.4</v>
      </c>
      <c r="K6511">
        <v>2.4</v>
      </c>
      <c r="L6511">
        <v>16.5</v>
      </c>
      <c r="M6511">
        <v>5.0999999999999996</v>
      </c>
      <c r="N6511">
        <v>25</v>
      </c>
      <c r="O6511">
        <v>3.9</v>
      </c>
      <c r="Q6511">
        <v>3.4</v>
      </c>
      <c r="R6511">
        <v>1.8</v>
      </c>
      <c r="S6511">
        <v>49.7</v>
      </c>
      <c r="T6511">
        <v>1.2</v>
      </c>
      <c r="U6511">
        <v>12.9</v>
      </c>
      <c r="V6511">
        <v>2.1</v>
      </c>
      <c r="W6511">
        <v>131</v>
      </c>
      <c r="X6511">
        <v>6</v>
      </c>
      <c r="Z6511">
        <v>6</v>
      </c>
      <c r="AA6511">
        <v>0</v>
      </c>
      <c r="AB6511">
        <v>172</v>
      </c>
      <c r="AC6511">
        <v>0</v>
      </c>
      <c r="AD6511">
        <v>100</v>
      </c>
      <c r="AE6511">
        <v>1</v>
      </c>
      <c r="AY6511" s="59"/>
    </row>
    <row r="6512" spans="1:51">
      <c r="A6512" s="19">
        <v>43867</v>
      </c>
      <c r="B6512" t="s">
        <v>23</v>
      </c>
      <c r="C6512" s="19">
        <v>43893</v>
      </c>
      <c r="D6512">
        <v>67</v>
      </c>
      <c r="E6512">
        <v>21.3</v>
      </c>
      <c r="F6512">
        <v>9</v>
      </c>
      <c r="H6512">
        <v>9.6999999999999993</v>
      </c>
      <c r="I6512">
        <v>4.3</v>
      </c>
      <c r="J6512">
        <v>28.9</v>
      </c>
      <c r="K6512">
        <v>2.5</v>
      </c>
      <c r="L6512">
        <v>14.3</v>
      </c>
      <c r="M6512">
        <v>5.0999999999999996</v>
      </c>
      <c r="N6512">
        <v>24.1</v>
      </c>
      <c r="O6512">
        <v>3.9</v>
      </c>
      <c r="Q6512">
        <v>4.5999999999999996</v>
      </c>
      <c r="R6512">
        <v>1.6</v>
      </c>
      <c r="S6512">
        <v>52.6</v>
      </c>
      <c r="T6512">
        <v>1.2</v>
      </c>
      <c r="U6512">
        <v>10</v>
      </c>
      <c r="V6512">
        <v>2.1</v>
      </c>
      <c r="W6512">
        <v>24</v>
      </c>
      <c r="X6512">
        <v>1</v>
      </c>
      <c r="Z6512">
        <v>2</v>
      </c>
      <c r="AA6512">
        <v>0</v>
      </c>
      <c r="AB6512">
        <v>32</v>
      </c>
      <c r="AC6512">
        <v>0</v>
      </c>
      <c r="AD6512">
        <v>8</v>
      </c>
      <c r="AE6512">
        <v>0</v>
      </c>
      <c r="AY6512" s="59"/>
    </row>
    <row r="6513" spans="1:51">
      <c r="A6513" s="19">
        <v>43867</v>
      </c>
      <c r="B6513" t="s">
        <v>24</v>
      </c>
      <c r="C6513" s="19">
        <v>43893</v>
      </c>
      <c r="D6513">
        <v>13</v>
      </c>
      <c r="E6513">
        <v>26.4</v>
      </c>
      <c r="F6513">
        <v>8.6999999999999993</v>
      </c>
      <c r="H6513">
        <v>9.6999999999999993</v>
      </c>
      <c r="I6513">
        <v>4.4000000000000004</v>
      </c>
      <c r="J6513">
        <v>25</v>
      </c>
      <c r="K6513">
        <v>2</v>
      </c>
      <c r="L6513">
        <v>14.8</v>
      </c>
      <c r="M6513">
        <v>4.0999999999999996</v>
      </c>
      <c r="N6513">
        <v>42</v>
      </c>
      <c r="O6513">
        <v>4</v>
      </c>
      <c r="Q6513">
        <v>4.3</v>
      </c>
      <c r="R6513">
        <v>1.9</v>
      </c>
      <c r="S6513">
        <v>35</v>
      </c>
      <c r="T6513">
        <v>1.2</v>
      </c>
      <c r="U6513">
        <v>10</v>
      </c>
      <c r="V6513">
        <v>1.5</v>
      </c>
      <c r="W6513">
        <v>6</v>
      </c>
      <c r="X6513">
        <v>0</v>
      </c>
      <c r="Z6513">
        <v>0</v>
      </c>
      <c r="AA6513">
        <v>0</v>
      </c>
      <c r="AB6513">
        <v>5</v>
      </c>
      <c r="AC6513">
        <v>0</v>
      </c>
      <c r="AD6513">
        <v>2</v>
      </c>
      <c r="AE6513">
        <v>0</v>
      </c>
      <c r="AY6513" s="59"/>
    </row>
    <row r="6514" spans="1:51">
      <c r="A6514" s="19">
        <v>43867</v>
      </c>
      <c r="B6514" t="s">
        <v>25</v>
      </c>
      <c r="C6514" s="19">
        <v>43893</v>
      </c>
      <c r="D6514">
        <v>24</v>
      </c>
      <c r="E6514">
        <v>20.9</v>
      </c>
      <c r="F6514">
        <v>9.9</v>
      </c>
      <c r="H6514">
        <v>12</v>
      </c>
      <c r="I6514">
        <v>3.9</v>
      </c>
      <c r="J6514">
        <v>23.9</v>
      </c>
      <c r="K6514">
        <v>2.5</v>
      </c>
      <c r="L6514">
        <v>18.100000000000001</v>
      </c>
      <c r="M6514">
        <v>3.9</v>
      </c>
      <c r="N6514">
        <v>26.9</v>
      </c>
      <c r="O6514">
        <v>5.7</v>
      </c>
      <c r="Q6514">
        <v>7.7</v>
      </c>
      <c r="R6514">
        <v>2</v>
      </c>
      <c r="S6514">
        <v>36</v>
      </c>
      <c r="T6514">
        <v>1.6</v>
      </c>
      <c r="U6514">
        <v>18.3</v>
      </c>
      <c r="V6514">
        <v>1.9</v>
      </c>
      <c r="W6514">
        <v>7</v>
      </c>
      <c r="X6514">
        <v>1</v>
      </c>
      <c r="Z6514">
        <v>1</v>
      </c>
      <c r="AA6514">
        <v>0</v>
      </c>
      <c r="AB6514">
        <v>8</v>
      </c>
      <c r="AC6514">
        <v>0</v>
      </c>
      <c r="AD6514">
        <v>6</v>
      </c>
      <c r="AE6514">
        <v>0</v>
      </c>
      <c r="AY6514" s="59"/>
    </row>
    <row r="6515" spans="1:51">
      <c r="A6515" s="19">
        <v>43867</v>
      </c>
      <c r="B6515" t="s">
        <v>26</v>
      </c>
      <c r="C6515" s="19">
        <v>43893</v>
      </c>
      <c r="D6515">
        <v>91</v>
      </c>
      <c r="E6515">
        <v>19.7</v>
      </c>
      <c r="F6515">
        <v>9.4</v>
      </c>
      <c r="H6515">
        <v>11.8</v>
      </c>
      <c r="I6515">
        <v>4.8</v>
      </c>
      <c r="J6515">
        <v>23.9</v>
      </c>
      <c r="K6515">
        <v>2.2000000000000002</v>
      </c>
      <c r="L6515">
        <v>19.3</v>
      </c>
      <c r="M6515">
        <v>3.9</v>
      </c>
      <c r="N6515">
        <v>23.8</v>
      </c>
      <c r="O6515">
        <v>5.6</v>
      </c>
      <c r="Q6515">
        <v>7.3</v>
      </c>
      <c r="R6515">
        <v>2.1</v>
      </c>
      <c r="S6515">
        <v>35.799999999999997</v>
      </c>
      <c r="T6515">
        <v>1.5</v>
      </c>
      <c r="U6515">
        <v>21.9</v>
      </c>
      <c r="V6515">
        <v>2.1</v>
      </c>
      <c r="W6515">
        <v>26</v>
      </c>
      <c r="X6515">
        <v>2</v>
      </c>
      <c r="Z6515">
        <v>5</v>
      </c>
      <c r="AA6515">
        <v>0</v>
      </c>
      <c r="AB6515">
        <v>32</v>
      </c>
      <c r="AC6515">
        <v>0</v>
      </c>
      <c r="AD6515">
        <v>26</v>
      </c>
      <c r="AE6515">
        <v>0</v>
      </c>
      <c r="AY6515" s="59"/>
    </row>
    <row r="6516" spans="1:51">
      <c r="A6516" s="19">
        <v>43867</v>
      </c>
      <c r="B6516" t="s">
        <v>27</v>
      </c>
      <c r="C6516" s="19">
        <v>43893</v>
      </c>
      <c r="D6516">
        <v>75</v>
      </c>
      <c r="E6516">
        <v>18.899999999999999</v>
      </c>
      <c r="F6516">
        <v>7.5</v>
      </c>
      <c r="H6516">
        <v>11.9</v>
      </c>
      <c r="I6516">
        <v>17.600000000000001</v>
      </c>
      <c r="J6516">
        <v>21</v>
      </c>
      <c r="K6516">
        <v>1.1000000000000001</v>
      </c>
      <c r="L6516">
        <v>13.6</v>
      </c>
      <c r="M6516">
        <v>3.4</v>
      </c>
      <c r="N6516">
        <v>23.1</v>
      </c>
      <c r="O6516">
        <v>4.5999999999999996</v>
      </c>
      <c r="Q6516">
        <v>9.4</v>
      </c>
      <c r="R6516">
        <v>19.899999999999999</v>
      </c>
      <c r="S6516">
        <v>28.8</v>
      </c>
      <c r="T6516">
        <v>1.4</v>
      </c>
      <c r="U6516">
        <v>11</v>
      </c>
      <c r="V6516">
        <v>1.9</v>
      </c>
      <c r="W6516">
        <v>20</v>
      </c>
      <c r="X6516">
        <v>1</v>
      </c>
      <c r="Z6516">
        <v>4</v>
      </c>
      <c r="AA6516">
        <v>19</v>
      </c>
      <c r="AB6516">
        <v>23</v>
      </c>
      <c r="AC6516">
        <v>0</v>
      </c>
      <c r="AD6516">
        <v>8</v>
      </c>
      <c r="AE6516">
        <v>0</v>
      </c>
      <c r="AY6516" s="59"/>
    </row>
    <row r="6517" spans="1:51">
      <c r="A6517" s="19">
        <v>43867</v>
      </c>
      <c r="B6517" t="s">
        <v>28</v>
      </c>
      <c r="C6517" s="19">
        <v>43893</v>
      </c>
      <c r="D6517">
        <v>110</v>
      </c>
      <c r="E6517">
        <v>30.6</v>
      </c>
      <c r="F6517">
        <v>13.3</v>
      </c>
      <c r="H6517">
        <v>8</v>
      </c>
      <c r="I6517">
        <v>4.5</v>
      </c>
      <c r="J6517">
        <v>20.6</v>
      </c>
      <c r="K6517">
        <v>2</v>
      </c>
      <c r="L6517">
        <v>11.8</v>
      </c>
      <c r="M6517">
        <v>4.2</v>
      </c>
      <c r="N6517">
        <v>59.6</v>
      </c>
      <c r="O6517">
        <v>7.7</v>
      </c>
      <c r="Q6517">
        <v>3.1</v>
      </c>
      <c r="R6517">
        <v>1.7</v>
      </c>
      <c r="S6517">
        <v>19.7</v>
      </c>
      <c r="T6517">
        <v>1.1000000000000001</v>
      </c>
      <c r="U6517">
        <v>5.8</v>
      </c>
      <c r="V6517">
        <v>1.6</v>
      </c>
      <c r="W6517">
        <v>56</v>
      </c>
      <c r="X6517">
        <v>10</v>
      </c>
      <c r="Z6517">
        <v>1</v>
      </c>
      <c r="AA6517">
        <v>0</v>
      </c>
      <c r="AB6517">
        <v>37</v>
      </c>
      <c r="AC6517">
        <v>0</v>
      </c>
      <c r="AD6517">
        <v>6</v>
      </c>
      <c r="AE6517">
        <v>0</v>
      </c>
      <c r="AY6517" s="59"/>
    </row>
    <row r="6518" spans="1:51">
      <c r="A6518" s="19">
        <v>43867</v>
      </c>
      <c r="B6518" t="s">
        <v>29</v>
      </c>
      <c r="C6518" s="19">
        <v>43893</v>
      </c>
      <c r="D6518">
        <v>37</v>
      </c>
      <c r="E6518">
        <v>24.5</v>
      </c>
      <c r="F6518">
        <v>12.2</v>
      </c>
      <c r="H6518">
        <v>8</v>
      </c>
      <c r="I6518">
        <v>4.8</v>
      </c>
      <c r="J6518">
        <v>26.4</v>
      </c>
      <c r="K6518">
        <v>4.0999999999999996</v>
      </c>
      <c r="L6518">
        <v>11.5</v>
      </c>
      <c r="M6518">
        <v>3.6</v>
      </c>
      <c r="N6518">
        <v>35.299999999999997</v>
      </c>
      <c r="O6518">
        <v>7.2</v>
      </c>
      <c r="Q6518">
        <v>3.5</v>
      </c>
      <c r="R6518">
        <v>2.1</v>
      </c>
      <c r="S6518">
        <v>42.1</v>
      </c>
      <c r="T6518">
        <v>1.9</v>
      </c>
      <c r="U6518">
        <v>6.4</v>
      </c>
      <c r="V6518">
        <v>1.5</v>
      </c>
      <c r="W6518">
        <v>16</v>
      </c>
      <c r="X6518">
        <v>2</v>
      </c>
      <c r="Z6518">
        <v>0</v>
      </c>
      <c r="AA6518">
        <v>0</v>
      </c>
      <c r="AB6518">
        <v>17</v>
      </c>
      <c r="AC6518">
        <v>0</v>
      </c>
      <c r="AD6518">
        <v>2</v>
      </c>
      <c r="AE6518">
        <v>0</v>
      </c>
      <c r="AY6518" s="59"/>
    </row>
    <row r="6519" spans="1:51">
      <c r="A6519" s="19">
        <v>43867</v>
      </c>
      <c r="B6519" t="s">
        <v>30</v>
      </c>
      <c r="C6519" s="19">
        <v>43893</v>
      </c>
      <c r="D6519">
        <v>64</v>
      </c>
      <c r="E6519">
        <v>31.9</v>
      </c>
      <c r="F6519">
        <v>12.1</v>
      </c>
      <c r="H6519">
        <v>8.6</v>
      </c>
      <c r="I6519">
        <v>4.5</v>
      </c>
      <c r="J6519">
        <v>20.3</v>
      </c>
      <c r="K6519">
        <v>1.8</v>
      </c>
      <c r="L6519">
        <v>12.1</v>
      </c>
      <c r="M6519">
        <v>3.8</v>
      </c>
      <c r="N6519">
        <v>63.6</v>
      </c>
      <c r="O6519">
        <v>6</v>
      </c>
      <c r="Q6519">
        <v>3.1</v>
      </c>
      <c r="R6519">
        <v>1.4</v>
      </c>
      <c r="S6519">
        <v>17.899999999999999</v>
      </c>
      <c r="T6519">
        <v>1</v>
      </c>
      <c r="U6519">
        <v>5.7</v>
      </c>
      <c r="V6519">
        <v>1.4</v>
      </c>
      <c r="W6519">
        <v>34</v>
      </c>
      <c r="X6519">
        <v>4</v>
      </c>
      <c r="Z6519">
        <v>1</v>
      </c>
      <c r="AA6519">
        <v>0</v>
      </c>
      <c r="AB6519">
        <v>21</v>
      </c>
      <c r="AC6519">
        <v>0</v>
      </c>
      <c r="AD6519">
        <v>4</v>
      </c>
      <c r="AE6519">
        <v>0</v>
      </c>
      <c r="AY6519" s="59"/>
    </row>
    <row r="6520" spans="1:51">
      <c r="A6520" s="19">
        <v>43867</v>
      </c>
      <c r="B6520" t="s">
        <v>31</v>
      </c>
      <c r="C6520" s="19">
        <v>43893</v>
      </c>
      <c r="D6520">
        <v>228</v>
      </c>
      <c r="E6520">
        <v>26.6</v>
      </c>
      <c r="F6520">
        <v>11.8</v>
      </c>
      <c r="H6520">
        <v>8</v>
      </c>
      <c r="I6520">
        <v>4.4000000000000004</v>
      </c>
      <c r="J6520">
        <v>23.9</v>
      </c>
      <c r="K6520">
        <v>1.8</v>
      </c>
      <c r="L6520">
        <v>14.6</v>
      </c>
      <c r="M6520">
        <v>3.9</v>
      </c>
      <c r="N6520">
        <v>42.8</v>
      </c>
      <c r="O6520">
        <v>7.2</v>
      </c>
      <c r="Q6520">
        <v>3.2</v>
      </c>
      <c r="R6520">
        <v>1.9</v>
      </c>
      <c r="S6520">
        <v>32.1</v>
      </c>
      <c r="T6520">
        <v>1.1000000000000001</v>
      </c>
      <c r="U6520">
        <v>10.1</v>
      </c>
      <c r="V6520">
        <v>1.6</v>
      </c>
      <c r="W6520">
        <v>95</v>
      </c>
      <c r="X6520">
        <v>13</v>
      </c>
      <c r="Z6520">
        <v>3</v>
      </c>
      <c r="AA6520">
        <v>0</v>
      </c>
      <c r="AB6520">
        <v>86</v>
      </c>
      <c r="AC6520">
        <v>0</v>
      </c>
      <c r="AD6520">
        <v>31</v>
      </c>
      <c r="AE6520">
        <v>0</v>
      </c>
      <c r="AY6520" s="59"/>
    </row>
    <row r="6521" spans="1:51">
      <c r="A6521" s="19">
        <v>43867</v>
      </c>
      <c r="B6521" t="s">
        <v>32</v>
      </c>
      <c r="C6521" s="19">
        <v>43893</v>
      </c>
      <c r="D6521">
        <v>29</v>
      </c>
      <c r="E6521">
        <v>17.899999999999999</v>
      </c>
      <c r="F6521">
        <v>9.3000000000000007</v>
      </c>
      <c r="H6521">
        <v>10.1</v>
      </c>
      <c r="I6521">
        <v>5.9</v>
      </c>
      <c r="J6521">
        <v>29.3</v>
      </c>
      <c r="K6521">
        <v>2.2000000000000002</v>
      </c>
      <c r="L6521">
        <v>15.1</v>
      </c>
      <c r="M6521">
        <v>5.2</v>
      </c>
      <c r="N6521">
        <v>16.899999999999999</v>
      </c>
      <c r="O6521">
        <v>4.5</v>
      </c>
      <c r="Q6521">
        <v>4.8</v>
      </c>
      <c r="R6521">
        <v>2.2000000000000002</v>
      </c>
      <c r="S6521">
        <v>57.1</v>
      </c>
      <c r="T6521">
        <v>1</v>
      </c>
      <c r="U6521">
        <v>11.5</v>
      </c>
      <c r="V6521">
        <v>1.9</v>
      </c>
      <c r="W6521">
        <v>8</v>
      </c>
      <c r="X6521">
        <v>1</v>
      </c>
      <c r="Z6521">
        <v>1</v>
      </c>
      <c r="AA6521">
        <v>0</v>
      </c>
      <c r="AB6521">
        <v>13</v>
      </c>
      <c r="AC6521">
        <v>0</v>
      </c>
      <c r="AD6521">
        <v>7</v>
      </c>
      <c r="AE6521">
        <v>0</v>
      </c>
      <c r="AY6521" s="59"/>
    </row>
    <row r="6522" spans="1:51">
      <c r="A6522" s="19">
        <v>43867</v>
      </c>
      <c r="B6522" t="s">
        <v>33</v>
      </c>
      <c r="C6522" s="19">
        <v>43893</v>
      </c>
      <c r="D6522">
        <v>16</v>
      </c>
      <c r="E6522">
        <v>15.2</v>
      </c>
      <c r="F6522">
        <v>7</v>
      </c>
      <c r="H6522">
        <v>9.9</v>
      </c>
      <c r="I6522">
        <v>4.2</v>
      </c>
      <c r="J6522">
        <v>40</v>
      </c>
      <c r="K6522">
        <v>2</v>
      </c>
      <c r="L6522">
        <v>13.5</v>
      </c>
      <c r="M6522">
        <v>3.1</v>
      </c>
      <c r="N6522">
        <v>5.4</v>
      </c>
      <c r="O6522">
        <v>1.4</v>
      </c>
      <c r="Q6522">
        <v>2.1</v>
      </c>
      <c r="R6522">
        <v>0.7</v>
      </c>
      <c r="S6522">
        <v>85.4</v>
      </c>
      <c r="T6522">
        <v>0.3</v>
      </c>
      <c r="U6522">
        <v>4.2</v>
      </c>
      <c r="V6522">
        <v>0.5</v>
      </c>
      <c r="W6522">
        <v>4</v>
      </c>
      <c r="X6522">
        <v>0</v>
      </c>
      <c r="Z6522">
        <v>0</v>
      </c>
      <c r="AA6522">
        <v>0</v>
      </c>
      <c r="AB6522">
        <v>10</v>
      </c>
      <c r="AC6522">
        <v>0</v>
      </c>
      <c r="AD6522">
        <v>2</v>
      </c>
      <c r="AE6522">
        <v>0</v>
      </c>
      <c r="AY6522" s="59"/>
    </row>
    <row r="6523" spans="1:51">
      <c r="A6523" s="19">
        <v>43867</v>
      </c>
      <c r="B6523" t="s">
        <v>34</v>
      </c>
      <c r="C6523" s="19">
        <v>43893</v>
      </c>
      <c r="D6523">
        <v>99</v>
      </c>
      <c r="E6523">
        <v>28.2</v>
      </c>
      <c r="F6523">
        <v>11.2</v>
      </c>
      <c r="H6523">
        <v>7.9</v>
      </c>
      <c r="I6523">
        <v>5.7</v>
      </c>
      <c r="J6523">
        <v>23.4</v>
      </c>
      <c r="K6523">
        <v>1.7</v>
      </c>
      <c r="L6523">
        <v>12.9</v>
      </c>
      <c r="M6523">
        <v>4.0999999999999996</v>
      </c>
      <c r="N6523">
        <v>49.3</v>
      </c>
      <c r="O6523">
        <v>6.1</v>
      </c>
      <c r="Q6523">
        <v>3.3</v>
      </c>
      <c r="R6523">
        <v>2.1</v>
      </c>
      <c r="S6523">
        <v>29.4</v>
      </c>
      <c r="T6523">
        <v>1</v>
      </c>
      <c r="U6523">
        <v>7.4</v>
      </c>
      <c r="V6523">
        <v>1.5</v>
      </c>
      <c r="W6523">
        <v>46</v>
      </c>
      <c r="X6523">
        <v>5</v>
      </c>
      <c r="Z6523">
        <v>1</v>
      </c>
      <c r="AA6523">
        <v>0</v>
      </c>
      <c r="AB6523">
        <v>39</v>
      </c>
      <c r="AC6523">
        <v>0</v>
      </c>
      <c r="AD6523">
        <v>8</v>
      </c>
      <c r="AE6523">
        <v>0</v>
      </c>
      <c r="AY6523" s="59"/>
    </row>
    <row r="6524" spans="1:51">
      <c r="A6524" s="19">
        <v>43867</v>
      </c>
      <c r="B6524" t="s">
        <v>35</v>
      </c>
      <c r="C6524" s="19">
        <v>43900</v>
      </c>
      <c r="D6524">
        <v>20</v>
      </c>
      <c r="E6524">
        <v>21.2</v>
      </c>
      <c r="F6524">
        <v>9.5</v>
      </c>
      <c r="H6524">
        <v>9.9</v>
      </c>
      <c r="I6524">
        <v>3.9</v>
      </c>
      <c r="J6524">
        <v>31.7</v>
      </c>
      <c r="K6524">
        <v>2.2000000000000002</v>
      </c>
      <c r="L6524">
        <v>11.6</v>
      </c>
      <c r="M6524">
        <v>5</v>
      </c>
      <c r="N6524">
        <v>21.6</v>
      </c>
      <c r="O6524">
        <v>4.3</v>
      </c>
      <c r="Q6524">
        <v>4.0999999999999996</v>
      </c>
      <c r="R6524">
        <v>1.4</v>
      </c>
      <c r="S6524">
        <v>60.2</v>
      </c>
      <c r="T6524">
        <v>0.9</v>
      </c>
      <c r="U6524">
        <v>5.7</v>
      </c>
      <c r="V6524">
        <v>1.8</v>
      </c>
      <c r="W6524">
        <v>7</v>
      </c>
      <c r="X6524">
        <v>0</v>
      </c>
      <c r="Z6524">
        <v>1</v>
      </c>
      <c r="AA6524">
        <v>0</v>
      </c>
      <c r="AB6524">
        <v>11</v>
      </c>
      <c r="AC6524">
        <v>0</v>
      </c>
      <c r="AD6524">
        <v>1</v>
      </c>
      <c r="AE6524">
        <v>0</v>
      </c>
      <c r="AY6524" s="59"/>
    </row>
    <row r="6525" spans="1:51">
      <c r="A6525" s="19">
        <v>43867</v>
      </c>
      <c r="B6525" t="s">
        <v>36</v>
      </c>
      <c r="C6525" s="19">
        <v>43900</v>
      </c>
      <c r="D6525">
        <v>125</v>
      </c>
      <c r="E6525">
        <v>25.8</v>
      </c>
      <c r="F6525">
        <v>10.1</v>
      </c>
      <c r="H6525">
        <v>10.9</v>
      </c>
      <c r="I6525">
        <v>5</v>
      </c>
      <c r="J6525">
        <v>24.9</v>
      </c>
      <c r="K6525">
        <v>1.1000000000000001</v>
      </c>
      <c r="L6525">
        <v>13.5</v>
      </c>
      <c r="M6525">
        <v>3.7</v>
      </c>
      <c r="N6525">
        <v>39.6</v>
      </c>
      <c r="O6525">
        <v>5.6</v>
      </c>
      <c r="Q6525">
        <v>5.8</v>
      </c>
      <c r="R6525">
        <v>1.9</v>
      </c>
      <c r="S6525">
        <v>35.5</v>
      </c>
      <c r="T6525">
        <v>1</v>
      </c>
      <c r="U6525">
        <v>8.8000000000000007</v>
      </c>
      <c r="V6525">
        <v>1.7</v>
      </c>
      <c r="W6525">
        <v>53</v>
      </c>
      <c r="X6525">
        <v>4</v>
      </c>
      <c r="Z6525">
        <v>5</v>
      </c>
      <c r="AA6525">
        <v>0</v>
      </c>
      <c r="AB6525">
        <v>51</v>
      </c>
      <c r="AC6525">
        <v>0</v>
      </c>
      <c r="AD6525">
        <v>12</v>
      </c>
      <c r="AE6525">
        <v>0</v>
      </c>
      <c r="AY6525" s="59"/>
    </row>
    <row r="6526" spans="1:51">
      <c r="A6526" s="19">
        <v>43867</v>
      </c>
      <c r="B6526" t="s">
        <v>37</v>
      </c>
      <c r="C6526" s="19">
        <v>43900</v>
      </c>
      <c r="D6526">
        <v>36</v>
      </c>
      <c r="E6526">
        <v>37.799999999999997</v>
      </c>
      <c r="F6526">
        <v>12</v>
      </c>
      <c r="H6526">
        <v>6.3</v>
      </c>
      <c r="I6526">
        <v>3.8</v>
      </c>
      <c r="J6526">
        <v>18.2</v>
      </c>
      <c r="K6526">
        <v>2.6</v>
      </c>
      <c r="L6526">
        <v>10.7</v>
      </c>
      <c r="M6526">
        <v>3.6</v>
      </c>
      <c r="N6526">
        <v>79.099999999999994</v>
      </c>
      <c r="O6526">
        <v>4</v>
      </c>
      <c r="Q6526">
        <v>1.4</v>
      </c>
      <c r="R6526">
        <v>0.8</v>
      </c>
      <c r="S6526">
        <v>9.6999999999999993</v>
      </c>
      <c r="T6526">
        <v>0.9</v>
      </c>
      <c r="U6526">
        <v>3.3</v>
      </c>
      <c r="V6526">
        <v>1</v>
      </c>
      <c r="W6526">
        <v>22</v>
      </c>
      <c r="X6526">
        <v>2</v>
      </c>
      <c r="Z6526">
        <v>0</v>
      </c>
      <c r="AA6526">
        <v>0</v>
      </c>
      <c r="AB6526">
        <v>11</v>
      </c>
      <c r="AC6526">
        <v>0</v>
      </c>
      <c r="AD6526">
        <v>1</v>
      </c>
      <c r="AE6526">
        <v>0</v>
      </c>
      <c r="AY6526" s="59"/>
    </row>
    <row r="6527" spans="1:51">
      <c r="A6527" s="19">
        <v>43867</v>
      </c>
      <c r="B6527" t="s">
        <v>38</v>
      </c>
      <c r="C6527" s="19">
        <v>43900</v>
      </c>
      <c r="D6527">
        <v>68</v>
      </c>
      <c r="E6527">
        <v>30.5</v>
      </c>
      <c r="F6527">
        <v>15.2</v>
      </c>
      <c r="H6527">
        <v>8.5</v>
      </c>
      <c r="I6527">
        <v>5.2</v>
      </c>
      <c r="J6527">
        <v>19</v>
      </c>
      <c r="K6527">
        <v>1.5</v>
      </c>
      <c r="L6527">
        <v>11.7</v>
      </c>
      <c r="M6527">
        <v>3.4</v>
      </c>
      <c r="N6527">
        <v>57.8</v>
      </c>
      <c r="O6527">
        <v>10.6</v>
      </c>
      <c r="Q6527">
        <v>3.5</v>
      </c>
      <c r="R6527">
        <v>2.2000000000000002</v>
      </c>
      <c r="S6527">
        <v>16.899999999999999</v>
      </c>
      <c r="T6527">
        <v>1.1000000000000001</v>
      </c>
      <c r="U6527">
        <v>6.3</v>
      </c>
      <c r="V6527">
        <v>1.5</v>
      </c>
      <c r="W6527">
        <v>30</v>
      </c>
      <c r="X6527">
        <v>15</v>
      </c>
      <c r="Z6527">
        <v>1</v>
      </c>
      <c r="AA6527">
        <v>0</v>
      </c>
      <c r="AB6527">
        <v>19</v>
      </c>
      <c r="AC6527">
        <v>0</v>
      </c>
      <c r="AD6527">
        <v>4</v>
      </c>
      <c r="AE6527">
        <v>0</v>
      </c>
      <c r="AY6527" s="59"/>
    </row>
    <row r="6528" spans="1:51">
      <c r="A6528" s="19">
        <v>43867</v>
      </c>
      <c r="B6528" t="s">
        <v>39</v>
      </c>
      <c r="C6528" s="19">
        <v>43900</v>
      </c>
      <c r="D6528">
        <v>14</v>
      </c>
      <c r="E6528">
        <v>21.2</v>
      </c>
      <c r="F6528">
        <v>6.2</v>
      </c>
      <c r="H6528">
        <v>13.8</v>
      </c>
      <c r="I6528">
        <v>6.4</v>
      </c>
      <c r="J6528">
        <v>27.2</v>
      </c>
      <c r="K6528">
        <v>1.6</v>
      </c>
      <c r="L6528">
        <v>14.6</v>
      </c>
      <c r="M6528">
        <v>3.9</v>
      </c>
      <c r="N6528">
        <v>25.2</v>
      </c>
      <c r="O6528">
        <v>3.2</v>
      </c>
      <c r="Q6528">
        <v>9.3000000000000007</v>
      </c>
      <c r="R6528">
        <v>2.8</v>
      </c>
      <c r="S6528">
        <v>45.9</v>
      </c>
      <c r="T6528">
        <v>1.1000000000000001</v>
      </c>
      <c r="U6528">
        <v>10.7</v>
      </c>
      <c r="V6528">
        <v>1.8</v>
      </c>
      <c r="W6528">
        <v>4</v>
      </c>
      <c r="X6528">
        <v>0</v>
      </c>
      <c r="Z6528">
        <v>2</v>
      </c>
      <c r="AA6528">
        <v>0</v>
      </c>
      <c r="AB6528">
        <v>6</v>
      </c>
      <c r="AC6528">
        <v>0</v>
      </c>
      <c r="AD6528">
        <v>2</v>
      </c>
      <c r="AE6528">
        <v>0</v>
      </c>
      <c r="AY6528" s="59"/>
    </row>
    <row r="6529" spans="1:51">
      <c r="A6529" s="19">
        <v>43867</v>
      </c>
      <c r="B6529" t="s">
        <v>40</v>
      </c>
      <c r="C6529" s="19">
        <v>43900</v>
      </c>
      <c r="D6529">
        <v>89</v>
      </c>
      <c r="E6529">
        <v>18.3</v>
      </c>
      <c r="F6529">
        <v>11.3</v>
      </c>
      <c r="H6529">
        <v>10</v>
      </c>
      <c r="I6529">
        <v>4.8</v>
      </c>
      <c r="J6529">
        <v>28</v>
      </c>
      <c r="K6529">
        <v>2.2000000000000002</v>
      </c>
      <c r="L6529">
        <v>15.6</v>
      </c>
      <c r="M6529">
        <v>4.7</v>
      </c>
      <c r="N6529">
        <v>18.399999999999999</v>
      </c>
      <c r="O6529">
        <v>6.7</v>
      </c>
      <c r="Q6529">
        <v>5.3</v>
      </c>
      <c r="R6529">
        <v>2.4</v>
      </c>
      <c r="S6529">
        <v>50.7</v>
      </c>
      <c r="T6529">
        <v>1.4</v>
      </c>
      <c r="U6529">
        <v>12.9</v>
      </c>
      <c r="V6529">
        <v>2.2999999999999998</v>
      </c>
      <c r="W6529">
        <v>24</v>
      </c>
      <c r="X6529">
        <v>4</v>
      </c>
      <c r="Z6529">
        <v>3</v>
      </c>
      <c r="AA6529">
        <v>0</v>
      </c>
      <c r="AB6529">
        <v>37</v>
      </c>
      <c r="AC6529">
        <v>0</v>
      </c>
      <c r="AD6529">
        <v>21</v>
      </c>
      <c r="AE6529">
        <v>0</v>
      </c>
      <c r="AY6529" s="59"/>
    </row>
    <row r="6530" spans="1:51">
      <c r="A6530" s="19">
        <v>43867</v>
      </c>
      <c r="B6530" t="s">
        <v>41</v>
      </c>
      <c r="C6530" s="19">
        <v>43904</v>
      </c>
      <c r="D6530">
        <v>6</v>
      </c>
      <c r="E6530">
        <v>26.4</v>
      </c>
      <c r="F6530">
        <v>8.6999999999999993</v>
      </c>
      <c r="H6530">
        <v>9.6999999999999993</v>
      </c>
      <c r="I6530">
        <v>4.4000000000000004</v>
      </c>
      <c r="J6530">
        <v>25</v>
      </c>
      <c r="K6530">
        <v>2</v>
      </c>
      <c r="L6530">
        <v>14.8</v>
      </c>
      <c r="M6530">
        <v>4.0999999999999996</v>
      </c>
      <c r="N6530">
        <v>41.1</v>
      </c>
      <c r="O6530">
        <v>4.2</v>
      </c>
      <c r="Q6530">
        <v>5</v>
      </c>
      <c r="R6530">
        <v>2</v>
      </c>
      <c r="S6530">
        <v>34.200000000000003</v>
      </c>
      <c r="T6530">
        <v>1.1000000000000001</v>
      </c>
      <c r="U6530">
        <v>10.5</v>
      </c>
      <c r="V6530">
        <v>1.9</v>
      </c>
      <c r="W6530">
        <v>3</v>
      </c>
      <c r="X6530">
        <v>0</v>
      </c>
      <c r="Z6530">
        <v>0</v>
      </c>
      <c r="AA6530">
        <v>0</v>
      </c>
      <c r="AB6530">
        <v>2</v>
      </c>
      <c r="AC6530">
        <v>0</v>
      </c>
      <c r="AD6530">
        <v>1</v>
      </c>
      <c r="AE6530">
        <v>0</v>
      </c>
      <c r="AY6530" s="59"/>
    </row>
    <row r="6531" spans="1:51">
      <c r="A6531" s="19">
        <v>43867</v>
      </c>
      <c r="B6531" t="s">
        <v>42</v>
      </c>
      <c r="C6531" s="19">
        <v>43907</v>
      </c>
      <c r="D6531">
        <v>136</v>
      </c>
      <c r="E6531">
        <v>26.3</v>
      </c>
      <c r="F6531">
        <v>10.3</v>
      </c>
      <c r="H6531">
        <v>11.3</v>
      </c>
      <c r="I6531">
        <v>5.2</v>
      </c>
      <c r="J6531">
        <v>24</v>
      </c>
      <c r="K6531">
        <v>1.3</v>
      </c>
      <c r="L6531">
        <v>12.9</v>
      </c>
      <c r="M6531">
        <v>3.8</v>
      </c>
      <c r="N6531">
        <v>42</v>
      </c>
      <c r="O6531">
        <v>5.8</v>
      </c>
      <c r="Q6531">
        <v>6</v>
      </c>
      <c r="R6531">
        <v>2.6</v>
      </c>
      <c r="S6531">
        <v>32.1</v>
      </c>
      <c r="T6531">
        <v>1.2</v>
      </c>
      <c r="U6531">
        <v>8.5</v>
      </c>
      <c r="V6531">
        <v>1.9</v>
      </c>
      <c r="W6531">
        <v>60</v>
      </c>
      <c r="X6531">
        <v>4</v>
      </c>
      <c r="Z6531">
        <v>7</v>
      </c>
      <c r="AA6531">
        <v>0</v>
      </c>
      <c r="AB6531">
        <v>54</v>
      </c>
      <c r="AC6531">
        <v>0</v>
      </c>
      <c r="AD6531">
        <v>11</v>
      </c>
      <c r="AE6531">
        <v>0</v>
      </c>
      <c r="AY6531" s="59"/>
    </row>
    <row r="6532" spans="1:51">
      <c r="A6532" s="19">
        <v>43867</v>
      </c>
      <c r="B6532" t="s">
        <v>43</v>
      </c>
      <c r="C6532" s="19">
        <v>43907</v>
      </c>
      <c r="D6532">
        <v>67</v>
      </c>
      <c r="E6532">
        <v>27.9</v>
      </c>
      <c r="F6532">
        <v>9.4</v>
      </c>
      <c r="H6532">
        <v>9.5</v>
      </c>
      <c r="I6532">
        <v>3.9</v>
      </c>
      <c r="J6532">
        <v>24.1</v>
      </c>
      <c r="K6532">
        <v>2.2000000000000002</v>
      </c>
      <c r="L6532">
        <v>13.2</v>
      </c>
      <c r="M6532">
        <v>4.8</v>
      </c>
      <c r="N6532">
        <v>46.3</v>
      </c>
      <c r="O6532">
        <v>4.7</v>
      </c>
      <c r="Q6532">
        <v>4.9000000000000004</v>
      </c>
      <c r="R6532">
        <v>1.8</v>
      </c>
      <c r="S6532">
        <v>30.8</v>
      </c>
      <c r="T6532">
        <v>1.3</v>
      </c>
      <c r="U6532">
        <v>8.1</v>
      </c>
      <c r="V6532">
        <v>2.1</v>
      </c>
      <c r="W6532">
        <v>31</v>
      </c>
      <c r="X6532">
        <v>2</v>
      </c>
      <c r="Z6532">
        <v>2</v>
      </c>
      <c r="AA6532">
        <v>0</v>
      </c>
      <c r="AB6532">
        <v>26</v>
      </c>
      <c r="AC6532">
        <v>0</v>
      </c>
      <c r="AD6532">
        <v>6</v>
      </c>
      <c r="AE6532">
        <v>0</v>
      </c>
      <c r="AY6532" s="59"/>
    </row>
    <row r="6533" spans="1:51">
      <c r="A6533" s="19">
        <v>43867</v>
      </c>
      <c r="B6533" t="s">
        <v>44</v>
      </c>
      <c r="C6533" s="19">
        <v>43907</v>
      </c>
      <c r="D6533">
        <v>219</v>
      </c>
      <c r="E6533">
        <v>32.1</v>
      </c>
      <c r="F6533">
        <v>13.8</v>
      </c>
      <c r="H6533">
        <v>7.2</v>
      </c>
      <c r="I6533">
        <v>5.2</v>
      </c>
      <c r="J6533">
        <v>18.899999999999999</v>
      </c>
      <c r="K6533">
        <v>1.8</v>
      </c>
      <c r="L6533">
        <v>12.6</v>
      </c>
      <c r="M6533">
        <v>3.3</v>
      </c>
      <c r="N6533">
        <v>62.1</v>
      </c>
      <c r="O6533">
        <v>8.5</v>
      </c>
      <c r="Q6533">
        <v>2.8</v>
      </c>
      <c r="R6533">
        <v>2.1</v>
      </c>
      <c r="S6533">
        <v>15.4</v>
      </c>
      <c r="T6533">
        <v>1.1000000000000001</v>
      </c>
      <c r="U6533">
        <v>6.5</v>
      </c>
      <c r="V6533">
        <v>1.4</v>
      </c>
      <c r="W6533">
        <v>111</v>
      </c>
      <c r="X6533">
        <v>24</v>
      </c>
      <c r="Z6533">
        <v>2</v>
      </c>
      <c r="AA6533">
        <v>0</v>
      </c>
      <c r="AB6533">
        <v>66</v>
      </c>
      <c r="AC6533">
        <v>0</v>
      </c>
      <c r="AD6533">
        <v>16</v>
      </c>
      <c r="AE6533">
        <v>0</v>
      </c>
      <c r="AY6533" s="59"/>
    </row>
    <row r="6534" spans="1:51">
      <c r="A6534" s="19">
        <v>43867</v>
      </c>
      <c r="B6534" t="s">
        <v>45</v>
      </c>
      <c r="C6534" s="19">
        <v>43907</v>
      </c>
      <c r="D6534">
        <v>155</v>
      </c>
      <c r="E6534">
        <v>25.2</v>
      </c>
      <c r="F6534">
        <v>9.6</v>
      </c>
      <c r="H6534">
        <v>12.5</v>
      </c>
      <c r="I6534">
        <v>5.7</v>
      </c>
      <c r="J6534">
        <v>23.2</v>
      </c>
      <c r="K6534">
        <v>1.3</v>
      </c>
      <c r="L6534">
        <v>13.7</v>
      </c>
      <c r="M6534">
        <v>3.7</v>
      </c>
      <c r="N6534">
        <v>39.4</v>
      </c>
      <c r="O6534">
        <v>5.2</v>
      </c>
      <c r="Q6534">
        <v>8.3000000000000007</v>
      </c>
      <c r="R6534">
        <v>2.6</v>
      </c>
      <c r="S6534">
        <v>31.2</v>
      </c>
      <c r="T6534">
        <v>1.2</v>
      </c>
      <c r="U6534">
        <v>10.199999999999999</v>
      </c>
      <c r="V6534">
        <v>1.9</v>
      </c>
      <c r="W6534">
        <v>65</v>
      </c>
      <c r="X6534">
        <v>4</v>
      </c>
      <c r="Z6534">
        <v>11</v>
      </c>
      <c r="AA6534">
        <v>0</v>
      </c>
      <c r="AB6534">
        <v>59</v>
      </c>
      <c r="AC6534">
        <v>0</v>
      </c>
      <c r="AD6534">
        <v>16</v>
      </c>
      <c r="AE6534">
        <v>0</v>
      </c>
      <c r="AY6534" s="59"/>
    </row>
    <row r="6535" spans="1:51">
      <c r="A6535" s="19">
        <v>43867</v>
      </c>
      <c r="B6535" t="s">
        <v>46</v>
      </c>
      <c r="C6535" s="19">
        <v>43914</v>
      </c>
      <c r="D6535">
        <v>105</v>
      </c>
      <c r="E6535">
        <v>34.6</v>
      </c>
      <c r="F6535">
        <v>12.4</v>
      </c>
      <c r="H6535">
        <v>7.3</v>
      </c>
      <c r="I6535">
        <v>4.0999999999999996</v>
      </c>
      <c r="J6535">
        <v>19.600000000000001</v>
      </c>
      <c r="K6535">
        <v>2.2000000000000002</v>
      </c>
      <c r="L6535">
        <v>11.1</v>
      </c>
      <c r="M6535">
        <v>3.8</v>
      </c>
      <c r="N6535">
        <v>68.099999999999994</v>
      </c>
      <c r="O6535">
        <v>5.7</v>
      </c>
      <c r="Q6535">
        <v>2.5</v>
      </c>
      <c r="R6535">
        <v>1.7</v>
      </c>
      <c r="S6535">
        <v>14.8</v>
      </c>
      <c r="T6535">
        <v>1.2</v>
      </c>
      <c r="U6535">
        <v>4.5999999999999996</v>
      </c>
      <c r="V6535">
        <v>1.6</v>
      </c>
      <c r="W6535">
        <v>59</v>
      </c>
      <c r="X6535">
        <v>7</v>
      </c>
      <c r="Z6535">
        <v>1</v>
      </c>
      <c r="AA6535">
        <v>0</v>
      </c>
      <c r="AB6535">
        <v>33</v>
      </c>
      <c r="AC6535">
        <v>0</v>
      </c>
      <c r="AD6535">
        <v>5</v>
      </c>
      <c r="AE6535">
        <v>0</v>
      </c>
      <c r="AY6535" s="59"/>
    </row>
    <row r="6536" spans="1:51">
      <c r="A6536" s="19">
        <v>43867</v>
      </c>
      <c r="B6536" t="s">
        <v>47</v>
      </c>
      <c r="C6536" s="19">
        <v>43919</v>
      </c>
      <c r="D6536">
        <v>51</v>
      </c>
      <c r="E6536">
        <v>26.4</v>
      </c>
      <c r="F6536">
        <v>8.6999999999999993</v>
      </c>
      <c r="H6536">
        <v>9.6999999999999993</v>
      </c>
      <c r="I6536">
        <v>4.4000000000000004</v>
      </c>
      <c r="J6536">
        <v>25</v>
      </c>
      <c r="K6536">
        <v>2</v>
      </c>
      <c r="L6536">
        <v>14.8</v>
      </c>
      <c r="M6536">
        <v>4.0999999999999996</v>
      </c>
      <c r="N6536">
        <v>39.6</v>
      </c>
      <c r="O6536">
        <v>4.8</v>
      </c>
      <c r="Q6536">
        <v>5.4</v>
      </c>
      <c r="R6536">
        <v>2.4</v>
      </c>
      <c r="S6536">
        <v>33.799999999999997</v>
      </c>
      <c r="T6536">
        <v>1.4</v>
      </c>
      <c r="U6536">
        <v>10.7</v>
      </c>
      <c r="V6536">
        <v>1.9</v>
      </c>
      <c r="W6536">
        <v>22</v>
      </c>
      <c r="X6536">
        <v>1</v>
      </c>
      <c r="Z6536">
        <v>1</v>
      </c>
      <c r="AA6536">
        <v>0</v>
      </c>
      <c r="AB6536">
        <v>20</v>
      </c>
      <c r="AC6536">
        <v>0</v>
      </c>
      <c r="AD6536">
        <v>7</v>
      </c>
      <c r="AE6536">
        <v>0</v>
      </c>
      <c r="AY6536" s="59"/>
    </row>
    <row r="6537" spans="1:51">
      <c r="A6537" s="19">
        <v>43867</v>
      </c>
      <c r="B6537" t="s">
        <v>48</v>
      </c>
      <c r="C6537" s="19">
        <v>43925</v>
      </c>
      <c r="D6537">
        <v>15</v>
      </c>
      <c r="E6537">
        <v>26.9</v>
      </c>
      <c r="F6537">
        <v>8.5</v>
      </c>
      <c r="H6537">
        <v>9.5</v>
      </c>
      <c r="I6537">
        <v>4.0999999999999996</v>
      </c>
      <c r="J6537">
        <v>24.8</v>
      </c>
      <c r="K6537">
        <v>2.5</v>
      </c>
      <c r="L6537">
        <v>14.3</v>
      </c>
      <c r="M6537">
        <v>4.5</v>
      </c>
      <c r="N6537">
        <v>41.3</v>
      </c>
      <c r="O6537">
        <v>4.4000000000000004</v>
      </c>
      <c r="Q6537">
        <v>4.9000000000000004</v>
      </c>
      <c r="R6537">
        <v>2.4</v>
      </c>
      <c r="S6537">
        <v>32.6</v>
      </c>
      <c r="T6537">
        <v>1.7</v>
      </c>
      <c r="U6537">
        <v>10</v>
      </c>
      <c r="V6537">
        <v>2.6</v>
      </c>
      <c r="W6537">
        <v>7</v>
      </c>
      <c r="X6537">
        <v>0</v>
      </c>
      <c r="Z6537">
        <v>0</v>
      </c>
      <c r="AA6537">
        <v>0</v>
      </c>
      <c r="AB6537">
        <v>6</v>
      </c>
      <c r="AC6537">
        <v>0</v>
      </c>
      <c r="AD6537">
        <v>2</v>
      </c>
      <c r="AE6537">
        <v>0</v>
      </c>
      <c r="AY6537" s="59"/>
    </row>
    <row r="6538" spans="1:51">
      <c r="A6538" s="19">
        <v>43867</v>
      </c>
      <c r="B6538" t="s">
        <v>49</v>
      </c>
      <c r="C6538" s="19">
        <v>43925</v>
      </c>
      <c r="D6538">
        <v>24</v>
      </c>
      <c r="E6538">
        <v>21.5</v>
      </c>
      <c r="F6538">
        <v>9.5</v>
      </c>
      <c r="H6538">
        <v>8.9</v>
      </c>
      <c r="I6538">
        <v>4.2</v>
      </c>
      <c r="J6538">
        <v>27.2</v>
      </c>
      <c r="K6538">
        <v>2.8</v>
      </c>
      <c r="L6538">
        <v>15.3</v>
      </c>
      <c r="M6538">
        <v>5.7</v>
      </c>
      <c r="N6538">
        <v>26.5</v>
      </c>
      <c r="O6538">
        <v>5.6</v>
      </c>
      <c r="Q6538">
        <v>4.9000000000000004</v>
      </c>
      <c r="R6538">
        <v>2.5</v>
      </c>
      <c r="S6538">
        <v>42.8</v>
      </c>
      <c r="T6538">
        <v>2</v>
      </c>
      <c r="U6538">
        <v>12.6</v>
      </c>
      <c r="V6538">
        <v>3.1</v>
      </c>
      <c r="W6538">
        <v>8</v>
      </c>
      <c r="X6538">
        <v>1</v>
      </c>
      <c r="Z6538">
        <v>0</v>
      </c>
      <c r="AA6538">
        <v>0</v>
      </c>
      <c r="AB6538">
        <v>10</v>
      </c>
      <c r="AC6538">
        <v>0</v>
      </c>
      <c r="AD6538">
        <v>5</v>
      </c>
      <c r="AE6538">
        <v>0</v>
      </c>
      <c r="AY6538" s="59"/>
    </row>
    <row r="6539" spans="1:51">
      <c r="A6539" s="19">
        <v>43867</v>
      </c>
      <c r="B6539" t="s">
        <v>50</v>
      </c>
      <c r="C6539" s="19">
        <v>43925</v>
      </c>
      <c r="D6539">
        <v>54</v>
      </c>
      <c r="E6539">
        <v>38</v>
      </c>
      <c r="F6539">
        <v>9.1</v>
      </c>
      <c r="H6539">
        <v>6.7</v>
      </c>
      <c r="I6539">
        <v>4.0999999999999996</v>
      </c>
      <c r="J6539">
        <v>19.399999999999999</v>
      </c>
      <c r="K6539">
        <v>2.6</v>
      </c>
      <c r="L6539">
        <v>11.3</v>
      </c>
      <c r="M6539">
        <v>3.8</v>
      </c>
      <c r="N6539">
        <v>74.900000000000006</v>
      </c>
      <c r="O6539">
        <v>3</v>
      </c>
      <c r="Q6539">
        <v>1.9</v>
      </c>
      <c r="R6539">
        <v>1.5</v>
      </c>
      <c r="S6539">
        <v>11.9</v>
      </c>
      <c r="T6539">
        <v>1.1000000000000001</v>
      </c>
      <c r="U6539">
        <v>4.4000000000000004</v>
      </c>
      <c r="V6539">
        <v>1.3</v>
      </c>
      <c r="W6539">
        <v>33</v>
      </c>
      <c r="X6539">
        <v>1</v>
      </c>
      <c r="Z6539">
        <v>0</v>
      </c>
      <c r="AA6539">
        <v>0</v>
      </c>
      <c r="AB6539">
        <v>17</v>
      </c>
      <c r="AC6539">
        <v>0</v>
      </c>
      <c r="AD6539">
        <v>3</v>
      </c>
      <c r="AE6539">
        <v>0</v>
      </c>
      <c r="AY6539" s="59"/>
    </row>
    <row r="6540" spans="1:51">
      <c r="A6540" s="19">
        <v>43867</v>
      </c>
      <c r="B6540" t="s">
        <v>51</v>
      </c>
      <c r="C6540" s="19">
        <v>43925</v>
      </c>
      <c r="D6540">
        <v>14</v>
      </c>
      <c r="E6540">
        <v>25.6</v>
      </c>
      <c r="F6540">
        <v>7.9</v>
      </c>
      <c r="H6540">
        <v>10.6</v>
      </c>
      <c r="I6540">
        <v>4.3</v>
      </c>
      <c r="J6540">
        <v>26</v>
      </c>
      <c r="K6540">
        <v>2.7</v>
      </c>
      <c r="L6540">
        <v>13.4</v>
      </c>
      <c r="M6540">
        <v>4.5999999999999996</v>
      </c>
      <c r="N6540">
        <v>36.799999999999997</v>
      </c>
      <c r="O6540">
        <v>4.4000000000000004</v>
      </c>
      <c r="Q6540">
        <v>5.7</v>
      </c>
      <c r="R6540">
        <v>2.5</v>
      </c>
      <c r="S6540">
        <v>37</v>
      </c>
      <c r="T6540">
        <v>2</v>
      </c>
      <c r="U6540">
        <v>9.3000000000000007</v>
      </c>
      <c r="V6540">
        <v>2.2999999999999998</v>
      </c>
      <c r="W6540">
        <v>6</v>
      </c>
      <c r="X6540">
        <v>0</v>
      </c>
      <c r="Z6540">
        <v>1</v>
      </c>
      <c r="AA6540">
        <v>0</v>
      </c>
      <c r="AB6540">
        <v>6</v>
      </c>
      <c r="AC6540">
        <v>0</v>
      </c>
      <c r="AD6540">
        <v>1</v>
      </c>
      <c r="AE6540">
        <v>0</v>
      </c>
      <c r="AY6540" s="59"/>
    </row>
    <row r="6541" spans="1:51">
      <c r="A6541" s="19">
        <v>43867</v>
      </c>
      <c r="B6541" t="s">
        <v>52</v>
      </c>
      <c r="C6541" s="19">
        <v>43928</v>
      </c>
      <c r="D6541">
        <v>84</v>
      </c>
      <c r="E6541">
        <v>21.1</v>
      </c>
      <c r="F6541">
        <v>9.6999999999999993</v>
      </c>
      <c r="H6541">
        <v>12.2</v>
      </c>
      <c r="I6541">
        <v>6</v>
      </c>
      <c r="J6541">
        <v>25.8</v>
      </c>
      <c r="K6541">
        <v>1.2</v>
      </c>
      <c r="L6541">
        <v>14.9</v>
      </c>
      <c r="M6541">
        <v>4.2</v>
      </c>
      <c r="N6541">
        <v>25.5</v>
      </c>
      <c r="O6541">
        <v>6.6</v>
      </c>
      <c r="Q6541">
        <v>8.5</v>
      </c>
      <c r="R6541">
        <v>3.6</v>
      </c>
      <c r="S6541">
        <v>38.799999999999997</v>
      </c>
      <c r="T6541">
        <v>1.7</v>
      </c>
      <c r="U6541">
        <v>12.7</v>
      </c>
      <c r="V6541">
        <v>2.5</v>
      </c>
      <c r="W6541">
        <v>29</v>
      </c>
      <c r="X6541">
        <v>2</v>
      </c>
      <c r="Z6541">
        <v>5</v>
      </c>
      <c r="AA6541">
        <v>0</v>
      </c>
      <c r="AB6541">
        <v>36</v>
      </c>
      <c r="AC6541">
        <v>0</v>
      </c>
      <c r="AD6541">
        <v>12</v>
      </c>
      <c r="AE6541">
        <v>0</v>
      </c>
      <c r="AY6541" s="59"/>
    </row>
    <row r="6542" spans="1:51">
      <c r="A6542" s="19">
        <v>43867</v>
      </c>
      <c r="B6542" t="s">
        <v>53</v>
      </c>
      <c r="C6542" s="19">
        <v>43949</v>
      </c>
      <c r="D6542">
        <v>60</v>
      </c>
      <c r="E6542">
        <v>21.3</v>
      </c>
      <c r="F6542">
        <v>10.6</v>
      </c>
      <c r="H6542">
        <v>11.4</v>
      </c>
      <c r="I6542">
        <v>4.5999999999999996</v>
      </c>
      <c r="J6542">
        <v>24.5</v>
      </c>
      <c r="K6542">
        <v>2.5</v>
      </c>
      <c r="L6542">
        <v>16.3</v>
      </c>
      <c r="M6542">
        <v>3.9</v>
      </c>
      <c r="N6542">
        <v>26.1</v>
      </c>
      <c r="O6542">
        <v>7.9</v>
      </c>
      <c r="Q6542">
        <v>8.1999999999999993</v>
      </c>
      <c r="R6542">
        <v>3.2</v>
      </c>
      <c r="S6542">
        <v>33.6</v>
      </c>
      <c r="T6542">
        <v>2.4</v>
      </c>
      <c r="U6542">
        <v>15.3</v>
      </c>
      <c r="V6542">
        <v>3.2</v>
      </c>
      <c r="W6542">
        <v>19</v>
      </c>
      <c r="X6542">
        <v>2</v>
      </c>
      <c r="Z6542">
        <v>3</v>
      </c>
      <c r="AA6542">
        <v>0</v>
      </c>
      <c r="AB6542">
        <v>22</v>
      </c>
      <c r="AC6542">
        <v>0</v>
      </c>
      <c r="AD6542">
        <v>14</v>
      </c>
      <c r="AE6542">
        <v>0</v>
      </c>
      <c r="AY6542" s="59"/>
    </row>
    <row r="6543" spans="1:51">
      <c r="A6543" s="19">
        <v>43867</v>
      </c>
      <c r="B6543" t="s">
        <v>54</v>
      </c>
      <c r="C6543" s="19">
        <v>43949</v>
      </c>
      <c r="D6543">
        <v>21</v>
      </c>
      <c r="E6543">
        <v>32.5</v>
      </c>
      <c r="F6543">
        <v>9.6999999999999993</v>
      </c>
      <c r="H6543">
        <v>9.6999999999999993</v>
      </c>
      <c r="I6543">
        <v>3.5</v>
      </c>
      <c r="J6543">
        <v>21.4</v>
      </c>
      <c r="K6543">
        <v>2</v>
      </c>
      <c r="L6543">
        <v>12.9</v>
      </c>
      <c r="M6543">
        <v>3.3</v>
      </c>
      <c r="N6543">
        <v>55.5</v>
      </c>
      <c r="O6543">
        <v>5.2</v>
      </c>
      <c r="Q6543">
        <v>5</v>
      </c>
      <c r="R6543">
        <v>2</v>
      </c>
      <c r="S6543">
        <v>20.5</v>
      </c>
      <c r="T6543">
        <v>1.8</v>
      </c>
      <c r="U6543">
        <v>8</v>
      </c>
      <c r="V6543">
        <v>2</v>
      </c>
      <c r="W6543">
        <v>10</v>
      </c>
      <c r="X6543">
        <v>1</v>
      </c>
      <c r="Z6543">
        <v>1</v>
      </c>
      <c r="AA6543">
        <v>0</v>
      </c>
      <c r="AB6543">
        <v>7</v>
      </c>
      <c r="AC6543">
        <v>0</v>
      </c>
      <c r="AD6543">
        <v>2</v>
      </c>
      <c r="AE6543">
        <v>0</v>
      </c>
      <c r="AY6543" s="59"/>
    </row>
    <row r="6544" spans="1:51">
      <c r="A6544" s="19">
        <v>43867</v>
      </c>
      <c r="B6544" t="s">
        <v>55</v>
      </c>
      <c r="C6544" s="19">
        <v>43949</v>
      </c>
      <c r="D6544">
        <v>96</v>
      </c>
      <c r="E6544">
        <v>29.2</v>
      </c>
      <c r="F6544">
        <v>10.1</v>
      </c>
      <c r="H6544">
        <v>9.5</v>
      </c>
      <c r="I6544">
        <v>3.4</v>
      </c>
      <c r="J6544">
        <v>22.3</v>
      </c>
      <c r="K6544">
        <v>2.8</v>
      </c>
      <c r="L6544">
        <v>14.1</v>
      </c>
      <c r="M6544">
        <v>3.7</v>
      </c>
      <c r="N6544">
        <v>46.1</v>
      </c>
      <c r="O6544">
        <v>6.4</v>
      </c>
      <c r="Q6544">
        <v>5.8</v>
      </c>
      <c r="R6544">
        <v>2.5</v>
      </c>
      <c r="S6544">
        <v>24</v>
      </c>
      <c r="T6544">
        <v>2.2000000000000002</v>
      </c>
      <c r="U6544">
        <v>10.5</v>
      </c>
      <c r="V6544">
        <v>2.5</v>
      </c>
      <c r="W6544">
        <v>45</v>
      </c>
      <c r="X6544">
        <v>3</v>
      </c>
      <c r="Z6544">
        <v>2</v>
      </c>
      <c r="AA6544">
        <v>0</v>
      </c>
      <c r="AB6544">
        <v>35</v>
      </c>
      <c r="AC6544">
        <v>0</v>
      </c>
      <c r="AD6544">
        <v>11</v>
      </c>
      <c r="AE6544">
        <v>0</v>
      </c>
      <c r="AY6544" s="59"/>
    </row>
    <row r="6545" spans="1:51">
      <c r="A6545" s="19">
        <v>43867</v>
      </c>
      <c r="B6545" t="s">
        <v>56</v>
      </c>
      <c r="C6545" s="19">
        <v>43949</v>
      </c>
      <c r="D6545">
        <v>274</v>
      </c>
      <c r="E6545">
        <v>26.6</v>
      </c>
      <c r="F6545">
        <v>16</v>
      </c>
      <c r="H6545">
        <v>9</v>
      </c>
      <c r="I6545">
        <v>3.4</v>
      </c>
      <c r="J6545">
        <v>21.6</v>
      </c>
      <c r="K6545">
        <v>2.1</v>
      </c>
      <c r="L6545">
        <v>12.8</v>
      </c>
      <c r="M6545">
        <v>3.6</v>
      </c>
      <c r="N6545">
        <v>39.5</v>
      </c>
      <c r="O6545">
        <v>14</v>
      </c>
      <c r="Q6545">
        <v>5.6</v>
      </c>
      <c r="R6545">
        <v>2.7</v>
      </c>
      <c r="S6545">
        <v>24.7</v>
      </c>
      <c r="T6545">
        <v>2.1</v>
      </c>
      <c r="U6545">
        <v>9</v>
      </c>
      <c r="V6545">
        <v>2.4</v>
      </c>
      <c r="W6545">
        <v>102</v>
      </c>
      <c r="X6545">
        <v>62</v>
      </c>
      <c r="Z6545">
        <v>5</v>
      </c>
      <c r="AA6545">
        <v>0</v>
      </c>
      <c r="AB6545">
        <v>83</v>
      </c>
      <c r="AC6545">
        <v>0</v>
      </c>
      <c r="AD6545">
        <v>22</v>
      </c>
      <c r="AE6545">
        <v>0</v>
      </c>
      <c r="AY6545" s="59"/>
    </row>
    <row r="6546" spans="1:51">
      <c r="A6546" s="19">
        <v>43867</v>
      </c>
      <c r="B6546" t="s">
        <v>57</v>
      </c>
      <c r="C6546" s="19">
        <v>43949</v>
      </c>
      <c r="D6546">
        <v>186</v>
      </c>
      <c r="E6546">
        <v>27.8</v>
      </c>
      <c r="F6546">
        <v>9.1999999999999993</v>
      </c>
      <c r="H6546">
        <v>11.2</v>
      </c>
      <c r="I6546">
        <v>5.5</v>
      </c>
      <c r="J6546">
        <v>22.9</v>
      </c>
      <c r="K6546">
        <v>1.1000000000000001</v>
      </c>
      <c r="L6546">
        <v>13.2</v>
      </c>
      <c r="M6546">
        <v>4</v>
      </c>
      <c r="N6546">
        <v>42.8</v>
      </c>
      <c r="O6546">
        <v>5.8</v>
      </c>
      <c r="Q6546">
        <v>7.3</v>
      </c>
      <c r="R6546">
        <v>3.2</v>
      </c>
      <c r="S6546">
        <v>26.7</v>
      </c>
      <c r="T6546">
        <v>1.8</v>
      </c>
      <c r="U6546">
        <v>9.6</v>
      </c>
      <c r="V6546">
        <v>2.9</v>
      </c>
      <c r="W6546">
        <v>85</v>
      </c>
      <c r="X6546">
        <v>4</v>
      </c>
      <c r="Z6546">
        <v>9</v>
      </c>
      <c r="AA6546">
        <v>0</v>
      </c>
      <c r="AB6546">
        <v>71</v>
      </c>
      <c r="AC6546">
        <v>0</v>
      </c>
      <c r="AD6546">
        <v>17</v>
      </c>
      <c r="AE6546">
        <v>0</v>
      </c>
      <c r="AY6546" s="59"/>
    </row>
    <row r="6547" spans="1:51">
      <c r="A6547" s="19">
        <v>43867</v>
      </c>
      <c r="B6547" t="s">
        <v>58</v>
      </c>
      <c r="C6547" s="19">
        <v>43949</v>
      </c>
      <c r="D6547">
        <v>26</v>
      </c>
      <c r="E6547">
        <v>22.2</v>
      </c>
      <c r="F6547">
        <v>8.9</v>
      </c>
      <c r="H6547">
        <v>11.9</v>
      </c>
      <c r="I6547">
        <v>4.0999999999999996</v>
      </c>
      <c r="J6547">
        <v>25.4</v>
      </c>
      <c r="K6547">
        <v>2.4</v>
      </c>
      <c r="L6547">
        <v>16.100000000000001</v>
      </c>
      <c r="M6547">
        <v>3.9</v>
      </c>
      <c r="N6547">
        <v>27.3</v>
      </c>
      <c r="O6547">
        <v>5.7</v>
      </c>
      <c r="Q6547">
        <v>9</v>
      </c>
      <c r="R6547">
        <v>2.9</v>
      </c>
      <c r="S6547">
        <v>35.4</v>
      </c>
      <c r="T6547">
        <v>2.4</v>
      </c>
      <c r="U6547">
        <v>14.4</v>
      </c>
      <c r="V6547">
        <v>3.1</v>
      </c>
      <c r="W6547">
        <v>8</v>
      </c>
      <c r="X6547">
        <v>0</v>
      </c>
      <c r="Z6547">
        <v>2</v>
      </c>
      <c r="AA6547">
        <v>0</v>
      </c>
      <c r="AB6547">
        <v>10</v>
      </c>
      <c r="AC6547">
        <v>0</v>
      </c>
      <c r="AD6547">
        <v>6</v>
      </c>
      <c r="AE6547">
        <v>0</v>
      </c>
      <c r="AY6547" s="59"/>
    </row>
    <row r="6548" spans="1:51">
      <c r="A6548" s="19">
        <v>43867</v>
      </c>
      <c r="B6548" t="s">
        <v>59</v>
      </c>
      <c r="C6548" s="19">
        <v>43953</v>
      </c>
      <c r="D6548">
        <v>7</v>
      </c>
      <c r="E6548">
        <v>26.4</v>
      </c>
      <c r="F6548">
        <v>8.6999999999999993</v>
      </c>
      <c r="H6548">
        <v>9.6999999999999993</v>
      </c>
      <c r="I6548">
        <v>4.4000000000000004</v>
      </c>
      <c r="J6548">
        <v>25</v>
      </c>
      <c r="K6548">
        <v>2</v>
      </c>
      <c r="L6548">
        <v>14.8</v>
      </c>
      <c r="M6548">
        <v>4.0999999999999996</v>
      </c>
      <c r="N6548">
        <v>37.200000000000003</v>
      </c>
      <c r="O6548">
        <v>5.3</v>
      </c>
      <c r="Q6548">
        <v>5.8</v>
      </c>
      <c r="R6548">
        <v>3.3</v>
      </c>
      <c r="S6548">
        <v>32.299999999999997</v>
      </c>
      <c r="T6548">
        <v>1.8</v>
      </c>
      <c r="U6548">
        <v>11.6</v>
      </c>
      <c r="V6548">
        <v>2.7</v>
      </c>
      <c r="W6548">
        <v>3</v>
      </c>
      <c r="X6548">
        <v>0</v>
      </c>
      <c r="Z6548">
        <v>0</v>
      </c>
      <c r="AA6548">
        <v>0</v>
      </c>
      <c r="AB6548">
        <v>3</v>
      </c>
      <c r="AC6548">
        <v>0</v>
      </c>
      <c r="AD6548">
        <v>1</v>
      </c>
      <c r="AE6548">
        <v>0</v>
      </c>
      <c r="AY6548" s="59"/>
    </row>
    <row r="6549" spans="1:51">
      <c r="A6549" s="19">
        <v>43867</v>
      </c>
      <c r="B6549" t="s">
        <v>60</v>
      </c>
      <c r="C6549" s="19">
        <v>43953</v>
      </c>
      <c r="D6549">
        <v>39</v>
      </c>
      <c r="E6549">
        <v>19</v>
      </c>
      <c r="F6549">
        <v>7.2</v>
      </c>
      <c r="H6549">
        <v>13.3</v>
      </c>
      <c r="I6549">
        <v>7.9</v>
      </c>
      <c r="J6549">
        <v>27.6</v>
      </c>
      <c r="K6549">
        <v>1.2</v>
      </c>
      <c r="L6549">
        <v>14.6</v>
      </c>
      <c r="M6549">
        <v>4.3</v>
      </c>
      <c r="N6549">
        <v>20.5</v>
      </c>
      <c r="O6549">
        <v>5.2</v>
      </c>
      <c r="Q6549">
        <v>10.4</v>
      </c>
      <c r="R6549">
        <v>4.9000000000000004</v>
      </c>
      <c r="S6549">
        <v>42.1</v>
      </c>
      <c r="T6549">
        <v>2</v>
      </c>
      <c r="U6549">
        <v>11.8</v>
      </c>
      <c r="V6549">
        <v>3.2</v>
      </c>
      <c r="W6549">
        <v>12</v>
      </c>
      <c r="X6549">
        <v>0</v>
      </c>
      <c r="Z6549">
        <v>4</v>
      </c>
      <c r="AA6549">
        <v>0</v>
      </c>
      <c r="AB6549">
        <v>18</v>
      </c>
      <c r="AC6549">
        <v>0</v>
      </c>
      <c r="AD6549">
        <v>5</v>
      </c>
      <c r="AE6549">
        <v>0</v>
      </c>
      <c r="AY6549" s="59"/>
    </row>
    <row r="6550" spans="1:51">
      <c r="A6550" s="19">
        <v>43867</v>
      </c>
      <c r="B6550" t="s">
        <v>61</v>
      </c>
      <c r="C6550" s="19">
        <v>43956</v>
      </c>
      <c r="D6550">
        <v>82</v>
      </c>
      <c r="E6550">
        <v>23.7</v>
      </c>
      <c r="F6550">
        <v>6.3</v>
      </c>
      <c r="H6550">
        <v>15.2</v>
      </c>
      <c r="I6550">
        <v>6.4</v>
      </c>
      <c r="J6550">
        <v>24.3</v>
      </c>
      <c r="K6550">
        <v>1.1000000000000001</v>
      </c>
      <c r="L6550">
        <v>14.1</v>
      </c>
      <c r="M6550">
        <v>3.9</v>
      </c>
      <c r="N6550">
        <v>31.3</v>
      </c>
      <c r="O6550">
        <v>4.4000000000000004</v>
      </c>
      <c r="Q6550">
        <v>12.4</v>
      </c>
      <c r="R6550">
        <v>4.2</v>
      </c>
      <c r="S6550">
        <v>31.4</v>
      </c>
      <c r="T6550">
        <v>2</v>
      </c>
      <c r="U6550">
        <v>11.5</v>
      </c>
      <c r="V6550">
        <v>2.9</v>
      </c>
      <c r="W6550">
        <v>27</v>
      </c>
      <c r="X6550">
        <v>0</v>
      </c>
      <c r="Z6550">
        <v>17</v>
      </c>
      <c r="AA6550">
        <v>0</v>
      </c>
      <c r="AB6550">
        <v>28</v>
      </c>
      <c r="AC6550">
        <v>0</v>
      </c>
      <c r="AD6550">
        <v>10</v>
      </c>
      <c r="AE6550">
        <v>0</v>
      </c>
      <c r="AY6550" s="59"/>
    </row>
    <row r="6551" spans="1:51">
      <c r="A6551" s="19">
        <v>43867</v>
      </c>
      <c r="B6551" t="s">
        <v>62</v>
      </c>
      <c r="C6551" s="19">
        <v>43963</v>
      </c>
      <c r="D6551">
        <v>29</v>
      </c>
      <c r="E6551">
        <v>19.2</v>
      </c>
      <c r="F6551">
        <v>8.9</v>
      </c>
      <c r="H6551">
        <v>13</v>
      </c>
      <c r="I6551">
        <v>7.7</v>
      </c>
      <c r="J6551">
        <v>26.6</v>
      </c>
      <c r="K6551">
        <v>1.2</v>
      </c>
      <c r="L6551">
        <v>14.1</v>
      </c>
      <c r="M6551">
        <v>4.2</v>
      </c>
      <c r="N6551">
        <v>21.2</v>
      </c>
      <c r="O6551">
        <v>6.5</v>
      </c>
      <c r="Q6551">
        <v>10.3</v>
      </c>
      <c r="R6551">
        <v>5.2</v>
      </c>
      <c r="S6551">
        <v>39</v>
      </c>
      <c r="T6551">
        <v>2.2999999999999998</v>
      </c>
      <c r="U6551">
        <v>12</v>
      </c>
      <c r="V6551">
        <v>3.6</v>
      </c>
      <c r="W6551">
        <v>10</v>
      </c>
      <c r="X6551">
        <v>1</v>
      </c>
      <c r="Z6551">
        <v>2</v>
      </c>
      <c r="AA6551">
        <v>0</v>
      </c>
      <c r="AB6551">
        <v>13</v>
      </c>
      <c r="AC6551">
        <v>0</v>
      </c>
      <c r="AD6551">
        <v>3</v>
      </c>
      <c r="AE6551">
        <v>0</v>
      </c>
      <c r="AY6551" s="59"/>
    </row>
    <row r="6552" spans="1:51">
      <c r="A6552" s="19">
        <v>43867</v>
      </c>
      <c r="B6552" t="s">
        <v>63</v>
      </c>
      <c r="C6552" s="19">
        <v>43963</v>
      </c>
      <c r="D6552">
        <v>28</v>
      </c>
      <c r="E6552">
        <v>25.2</v>
      </c>
      <c r="F6552">
        <v>11.7</v>
      </c>
      <c r="H6552">
        <v>10</v>
      </c>
      <c r="I6552">
        <v>5.2</v>
      </c>
      <c r="J6552">
        <v>27.4</v>
      </c>
      <c r="K6552">
        <v>2</v>
      </c>
      <c r="L6552">
        <v>9.8000000000000007</v>
      </c>
      <c r="M6552">
        <v>3.7</v>
      </c>
      <c r="N6552">
        <v>32.700000000000003</v>
      </c>
      <c r="O6552">
        <v>8</v>
      </c>
      <c r="Q6552">
        <v>6.3</v>
      </c>
      <c r="R6552">
        <v>3.3</v>
      </c>
      <c r="S6552">
        <v>38.5</v>
      </c>
      <c r="T6552">
        <v>2.2000000000000002</v>
      </c>
      <c r="U6552">
        <v>6.4</v>
      </c>
      <c r="V6552">
        <v>2.7</v>
      </c>
      <c r="W6552">
        <v>11</v>
      </c>
      <c r="X6552">
        <v>2</v>
      </c>
      <c r="Z6552">
        <v>1</v>
      </c>
      <c r="AA6552">
        <v>0</v>
      </c>
      <c r="AB6552">
        <v>13</v>
      </c>
      <c r="AC6552">
        <v>0</v>
      </c>
      <c r="AD6552">
        <v>1</v>
      </c>
      <c r="AE6552">
        <v>0</v>
      </c>
      <c r="AY6552" s="59"/>
    </row>
    <row r="6553" spans="1:51">
      <c r="A6553" s="19">
        <v>43867</v>
      </c>
      <c r="B6553" t="s">
        <v>64</v>
      </c>
      <c r="C6553" s="19">
        <v>43970</v>
      </c>
      <c r="D6553">
        <v>54</v>
      </c>
      <c r="E6553">
        <v>26.2</v>
      </c>
      <c r="F6553">
        <v>12</v>
      </c>
      <c r="H6553">
        <v>8.8000000000000007</v>
      </c>
      <c r="I6553">
        <v>5.0999999999999996</v>
      </c>
      <c r="J6553">
        <v>24.8</v>
      </c>
      <c r="K6553">
        <v>1.7</v>
      </c>
      <c r="L6553">
        <v>12.7</v>
      </c>
      <c r="M6553">
        <v>3.7</v>
      </c>
      <c r="N6553">
        <v>35.799999999999997</v>
      </c>
      <c r="O6553">
        <v>8.9</v>
      </c>
      <c r="Q6553">
        <v>5.4</v>
      </c>
      <c r="R6553">
        <v>3.7</v>
      </c>
      <c r="S6553">
        <v>31.3</v>
      </c>
      <c r="T6553">
        <v>2.5</v>
      </c>
      <c r="U6553">
        <v>9.3000000000000007</v>
      </c>
      <c r="V6553">
        <v>3.1</v>
      </c>
      <c r="W6553">
        <v>24</v>
      </c>
      <c r="X6553">
        <v>3</v>
      </c>
      <c r="Z6553">
        <v>1</v>
      </c>
      <c r="AA6553">
        <v>0</v>
      </c>
      <c r="AB6553">
        <v>22</v>
      </c>
      <c r="AC6553">
        <v>0</v>
      </c>
      <c r="AD6553">
        <v>4</v>
      </c>
      <c r="AE6553">
        <v>0</v>
      </c>
      <c r="AY6553" s="59"/>
    </row>
    <row r="6554" spans="1:51">
      <c r="A6554" s="19">
        <v>43867</v>
      </c>
      <c r="B6554" t="s">
        <v>65</v>
      </c>
      <c r="C6554" s="19">
        <v>43970</v>
      </c>
      <c r="D6554">
        <v>61</v>
      </c>
      <c r="E6554">
        <v>20.9</v>
      </c>
      <c r="F6554">
        <v>9.6</v>
      </c>
      <c r="H6554">
        <v>9.8000000000000007</v>
      </c>
      <c r="I6554">
        <v>5.0999999999999996</v>
      </c>
      <c r="J6554">
        <v>26.9</v>
      </c>
      <c r="K6554">
        <v>2.2999999999999998</v>
      </c>
      <c r="L6554">
        <v>15.4</v>
      </c>
      <c r="M6554">
        <v>4.9000000000000004</v>
      </c>
      <c r="N6554">
        <v>23.2</v>
      </c>
      <c r="O6554">
        <v>7.3</v>
      </c>
      <c r="Q6554">
        <v>6.8</v>
      </c>
      <c r="R6554">
        <v>3.9</v>
      </c>
      <c r="S6554">
        <v>39.299999999999997</v>
      </c>
      <c r="T6554">
        <v>2.6</v>
      </c>
      <c r="U6554">
        <v>13</v>
      </c>
      <c r="V6554">
        <v>3.9</v>
      </c>
      <c r="W6554">
        <v>19</v>
      </c>
      <c r="X6554">
        <v>2</v>
      </c>
      <c r="Z6554">
        <v>2</v>
      </c>
      <c r="AA6554">
        <v>0</v>
      </c>
      <c r="AB6554">
        <v>24</v>
      </c>
      <c r="AC6554">
        <v>0</v>
      </c>
      <c r="AD6554">
        <v>14</v>
      </c>
      <c r="AE6554">
        <v>0</v>
      </c>
      <c r="AY6554" s="59"/>
    </row>
    <row r="6555" spans="1:51">
      <c r="A6555" s="19">
        <v>43867</v>
      </c>
      <c r="B6555" t="s">
        <v>143</v>
      </c>
      <c r="C6555" s="19">
        <v>43984</v>
      </c>
      <c r="D6555">
        <v>20</v>
      </c>
      <c r="E6555">
        <v>36.6</v>
      </c>
      <c r="F6555">
        <v>11.8</v>
      </c>
      <c r="H6555">
        <v>5.9</v>
      </c>
      <c r="I6555">
        <v>3.7</v>
      </c>
      <c r="J6555">
        <v>19.7</v>
      </c>
      <c r="K6555">
        <v>2.5</v>
      </c>
      <c r="L6555">
        <v>11</v>
      </c>
      <c r="M6555">
        <v>3.8</v>
      </c>
      <c r="N6555">
        <v>61.5</v>
      </c>
      <c r="O6555">
        <v>6.9</v>
      </c>
      <c r="Q6555">
        <v>3.1</v>
      </c>
      <c r="R6555">
        <v>2.5</v>
      </c>
      <c r="S6555">
        <v>15</v>
      </c>
      <c r="T6555">
        <v>2.2000000000000002</v>
      </c>
      <c r="U6555">
        <v>6.3</v>
      </c>
      <c r="V6555">
        <v>2.5</v>
      </c>
      <c r="W6555">
        <v>12</v>
      </c>
      <c r="X6555">
        <v>1</v>
      </c>
      <c r="Z6555">
        <v>0</v>
      </c>
      <c r="AA6555">
        <v>0</v>
      </c>
      <c r="AB6555">
        <v>6</v>
      </c>
      <c r="AC6555">
        <v>0</v>
      </c>
      <c r="AD6555">
        <v>1</v>
      </c>
      <c r="AE6555">
        <v>0</v>
      </c>
      <c r="AY6555" s="59"/>
    </row>
    <row r="6556" spans="1:51">
      <c r="A6556" s="19">
        <v>43867</v>
      </c>
      <c r="B6556" t="s">
        <v>67</v>
      </c>
      <c r="C6556" s="19">
        <v>43984</v>
      </c>
      <c r="D6556">
        <v>19</v>
      </c>
      <c r="E6556">
        <v>25.3</v>
      </c>
      <c r="F6556">
        <v>9.4</v>
      </c>
      <c r="H6556">
        <v>10</v>
      </c>
      <c r="I6556">
        <v>3.9</v>
      </c>
      <c r="J6556">
        <v>25.2</v>
      </c>
      <c r="K6556">
        <v>2.2000000000000002</v>
      </c>
      <c r="L6556">
        <v>13.9</v>
      </c>
      <c r="M6556">
        <v>5</v>
      </c>
      <c r="N6556">
        <v>33.200000000000003</v>
      </c>
      <c r="O6556">
        <v>6.7</v>
      </c>
      <c r="Q6556">
        <v>7</v>
      </c>
      <c r="R6556">
        <v>3.4</v>
      </c>
      <c r="S6556">
        <v>32</v>
      </c>
      <c r="T6556">
        <v>2.8</v>
      </c>
      <c r="U6556">
        <v>10.9</v>
      </c>
      <c r="V6556">
        <v>3.9</v>
      </c>
      <c r="W6556">
        <v>8</v>
      </c>
      <c r="X6556">
        <v>0</v>
      </c>
      <c r="Z6556">
        <v>1</v>
      </c>
      <c r="AA6556">
        <v>0</v>
      </c>
      <c r="AB6556">
        <v>8</v>
      </c>
      <c r="AC6556">
        <v>0</v>
      </c>
      <c r="AD6556">
        <v>2</v>
      </c>
      <c r="AE6556">
        <v>0</v>
      </c>
      <c r="AY6556" s="59"/>
    </row>
    <row r="6557" spans="1:51">
      <c r="A6557" s="19">
        <v>43867</v>
      </c>
      <c r="B6557" t="s">
        <v>68</v>
      </c>
      <c r="C6557" s="19">
        <v>43984</v>
      </c>
      <c r="D6557">
        <v>126</v>
      </c>
      <c r="E6557">
        <v>26.7</v>
      </c>
      <c r="F6557">
        <v>8.6999999999999993</v>
      </c>
      <c r="H6557">
        <v>9.6999999999999993</v>
      </c>
      <c r="I6557">
        <v>4.0999999999999996</v>
      </c>
      <c r="J6557">
        <v>25.2</v>
      </c>
      <c r="K6557">
        <v>1.6</v>
      </c>
      <c r="L6557">
        <v>14.7</v>
      </c>
      <c r="M6557">
        <v>4.3</v>
      </c>
      <c r="N6557">
        <v>35.9</v>
      </c>
      <c r="O6557">
        <v>5.9</v>
      </c>
      <c r="Q6557">
        <v>6.7</v>
      </c>
      <c r="R6557">
        <v>3.3</v>
      </c>
      <c r="S6557">
        <v>30.8</v>
      </c>
      <c r="T6557">
        <v>2.2999999999999998</v>
      </c>
      <c r="U6557">
        <v>11.5</v>
      </c>
      <c r="V6557">
        <v>3.6</v>
      </c>
      <c r="W6557">
        <v>53</v>
      </c>
      <c r="X6557">
        <v>2</v>
      </c>
      <c r="Z6557">
        <v>3</v>
      </c>
      <c r="AA6557">
        <v>0</v>
      </c>
      <c r="AB6557">
        <v>50</v>
      </c>
      <c r="AC6557">
        <v>0</v>
      </c>
      <c r="AD6557">
        <v>18</v>
      </c>
      <c r="AE6557">
        <v>0</v>
      </c>
      <c r="AY6557" s="59"/>
    </row>
    <row r="6558" spans="1:51">
      <c r="A6558" s="19">
        <v>43867</v>
      </c>
      <c r="B6558" t="s">
        <v>69</v>
      </c>
      <c r="C6558" s="19">
        <v>43984</v>
      </c>
      <c r="D6558">
        <v>34</v>
      </c>
      <c r="E6558">
        <v>23.2</v>
      </c>
      <c r="F6558">
        <v>7.8</v>
      </c>
      <c r="H6558">
        <v>8.9</v>
      </c>
      <c r="I6558">
        <v>4.0999999999999996</v>
      </c>
      <c r="J6558">
        <v>28.9</v>
      </c>
      <c r="K6558">
        <v>2.4</v>
      </c>
      <c r="L6558">
        <v>13</v>
      </c>
      <c r="M6558">
        <v>6.7</v>
      </c>
      <c r="N6558">
        <v>27.3</v>
      </c>
      <c r="O6558">
        <v>5.6</v>
      </c>
      <c r="Q6558">
        <v>5.9</v>
      </c>
      <c r="R6558">
        <v>3.4</v>
      </c>
      <c r="S6558">
        <v>40.5</v>
      </c>
      <c r="T6558">
        <v>2.6</v>
      </c>
      <c r="U6558">
        <v>10.1</v>
      </c>
      <c r="V6558">
        <v>4.5999999999999996</v>
      </c>
      <c r="W6558">
        <v>13</v>
      </c>
      <c r="X6558">
        <v>0</v>
      </c>
      <c r="Z6558">
        <v>1</v>
      </c>
      <c r="AA6558">
        <v>0</v>
      </c>
      <c r="AB6558">
        <v>17</v>
      </c>
      <c r="AC6558">
        <v>0</v>
      </c>
      <c r="AD6558">
        <v>3</v>
      </c>
      <c r="AE6558">
        <v>0</v>
      </c>
      <c r="AY6558" s="59"/>
    </row>
    <row r="6559" spans="1:51">
      <c r="A6559" s="19">
        <v>43867</v>
      </c>
      <c r="B6559" t="s">
        <v>70</v>
      </c>
      <c r="C6559" s="19">
        <v>43984</v>
      </c>
      <c r="D6559">
        <v>16</v>
      </c>
      <c r="E6559">
        <v>19.3</v>
      </c>
      <c r="F6559">
        <v>8</v>
      </c>
      <c r="H6559">
        <v>13.4</v>
      </c>
      <c r="I6559">
        <v>7.8</v>
      </c>
      <c r="J6559">
        <v>26.2</v>
      </c>
      <c r="K6559">
        <v>1.4</v>
      </c>
      <c r="L6559">
        <v>14.6</v>
      </c>
      <c r="M6559">
        <v>4.4000000000000004</v>
      </c>
      <c r="N6559">
        <v>21</v>
      </c>
      <c r="O6559">
        <v>6</v>
      </c>
      <c r="Q6559">
        <v>11.1</v>
      </c>
      <c r="R6559">
        <v>5.7</v>
      </c>
      <c r="S6559">
        <v>36.299999999999997</v>
      </c>
      <c r="T6559">
        <v>2.9</v>
      </c>
      <c r="U6559">
        <v>13.2</v>
      </c>
      <c r="V6559">
        <v>3.9</v>
      </c>
      <c r="W6559">
        <v>5</v>
      </c>
      <c r="X6559">
        <v>0</v>
      </c>
      <c r="Z6559">
        <v>2</v>
      </c>
      <c r="AA6559">
        <v>0</v>
      </c>
      <c r="AB6559">
        <v>7</v>
      </c>
      <c r="AC6559">
        <v>0</v>
      </c>
      <c r="AD6559">
        <v>2</v>
      </c>
      <c r="AE6559">
        <v>0</v>
      </c>
      <c r="AY6559" s="59"/>
    </row>
    <row r="6560" spans="1:51">
      <c r="A6560" s="19">
        <v>43867</v>
      </c>
      <c r="B6560" t="s">
        <v>71</v>
      </c>
      <c r="C6560" s="19">
        <v>43988</v>
      </c>
      <c r="D6560">
        <v>7</v>
      </c>
      <c r="E6560">
        <v>26.4</v>
      </c>
      <c r="F6560">
        <v>8.6999999999999993</v>
      </c>
      <c r="H6560">
        <v>9.6999999999999993</v>
      </c>
      <c r="I6560">
        <v>4.4000000000000004</v>
      </c>
      <c r="J6560">
        <v>25</v>
      </c>
      <c r="K6560">
        <v>2</v>
      </c>
      <c r="L6560">
        <v>14.8</v>
      </c>
      <c r="M6560">
        <v>4.0999999999999996</v>
      </c>
      <c r="N6560">
        <v>35.200000000000003</v>
      </c>
      <c r="O6560">
        <v>6.3</v>
      </c>
      <c r="Q6560">
        <v>6.9</v>
      </c>
      <c r="R6560">
        <v>3.5</v>
      </c>
      <c r="S6560">
        <v>30.2</v>
      </c>
      <c r="T6560">
        <v>2.7</v>
      </c>
      <c r="U6560">
        <v>11.9</v>
      </c>
      <c r="V6560">
        <v>3.5</v>
      </c>
      <c r="W6560">
        <v>3</v>
      </c>
      <c r="X6560">
        <v>0</v>
      </c>
      <c r="Z6560">
        <v>0</v>
      </c>
      <c r="AA6560">
        <v>0</v>
      </c>
      <c r="AB6560">
        <v>3</v>
      </c>
      <c r="AC6560">
        <v>0</v>
      </c>
      <c r="AD6560">
        <v>1</v>
      </c>
      <c r="AE6560">
        <v>0</v>
      </c>
      <c r="AY6560" s="59"/>
    </row>
    <row r="6561" spans="1:51">
      <c r="A6561" s="19">
        <v>43867</v>
      </c>
      <c r="B6561" t="s">
        <v>73</v>
      </c>
      <c r="C6561" s="19">
        <v>44013</v>
      </c>
      <c r="D6561">
        <v>3979</v>
      </c>
      <c r="E6561">
        <v>25.9</v>
      </c>
      <c r="F6561">
        <v>10.3</v>
      </c>
      <c r="H6561">
        <v>9.6</v>
      </c>
      <c r="I6561">
        <v>5</v>
      </c>
      <c r="J6561">
        <v>23.9</v>
      </c>
      <c r="K6561">
        <v>2.1</v>
      </c>
      <c r="L6561">
        <v>14</v>
      </c>
      <c r="M6561">
        <v>4.0999999999999996</v>
      </c>
      <c r="N6561">
        <v>41.4</v>
      </c>
      <c r="O6561">
        <v>5.2</v>
      </c>
      <c r="Q6561">
        <v>4.8</v>
      </c>
      <c r="R6561">
        <v>1.7</v>
      </c>
      <c r="S6561">
        <v>34.299999999999997</v>
      </c>
      <c r="T6561">
        <v>0.8</v>
      </c>
      <c r="U6561">
        <v>10.4</v>
      </c>
      <c r="V6561">
        <v>1.4</v>
      </c>
      <c r="W6561">
        <v>1625</v>
      </c>
      <c r="X6561">
        <v>205</v>
      </c>
      <c r="Z6561">
        <v>143</v>
      </c>
      <c r="AA6561">
        <v>20</v>
      </c>
      <c r="AB6561">
        <v>1492</v>
      </c>
      <c r="AC6561">
        <v>1</v>
      </c>
      <c r="AD6561">
        <v>495</v>
      </c>
      <c r="AE6561">
        <v>1</v>
      </c>
      <c r="AY6561" s="59"/>
    </row>
    <row r="6562" spans="1:51">
      <c r="A6562" s="19">
        <v>43868</v>
      </c>
      <c r="B6562" t="s">
        <v>15</v>
      </c>
      <c r="C6562" s="19">
        <v>43864</v>
      </c>
      <c r="D6562">
        <v>41</v>
      </c>
      <c r="E6562">
        <v>19.899999999999999</v>
      </c>
      <c r="F6562">
        <v>3.1</v>
      </c>
      <c r="H6562">
        <v>15.8</v>
      </c>
      <c r="I6562">
        <v>9</v>
      </c>
      <c r="J6562">
        <v>23.2</v>
      </c>
      <c r="K6562">
        <v>3.5</v>
      </c>
      <c r="L6562">
        <v>15.5</v>
      </c>
      <c r="M6562">
        <v>4</v>
      </c>
      <c r="N6562">
        <v>25.8</v>
      </c>
      <c r="O6562">
        <v>0</v>
      </c>
      <c r="Q6562">
        <v>14.4</v>
      </c>
      <c r="R6562">
        <v>4.5999999999999996</v>
      </c>
      <c r="S6562">
        <v>38.5</v>
      </c>
      <c r="T6562">
        <v>1.7</v>
      </c>
      <c r="U6562">
        <v>13.2</v>
      </c>
      <c r="V6562">
        <v>1.8</v>
      </c>
      <c r="W6562">
        <v>11</v>
      </c>
      <c r="X6562">
        <v>0</v>
      </c>
      <c r="Z6562">
        <v>9</v>
      </c>
      <c r="AA6562">
        <v>1</v>
      </c>
      <c r="AB6562">
        <v>12</v>
      </c>
      <c r="AC6562">
        <v>0</v>
      </c>
      <c r="AD6562">
        <v>8</v>
      </c>
      <c r="AE6562">
        <v>0</v>
      </c>
      <c r="AY6562" s="59"/>
    </row>
    <row r="6563" spans="1:51">
      <c r="A6563" s="19">
        <v>43868</v>
      </c>
      <c r="B6563" t="s">
        <v>16</v>
      </c>
      <c r="C6563" s="19">
        <v>43872</v>
      </c>
      <c r="D6563">
        <v>24</v>
      </c>
      <c r="E6563">
        <v>15</v>
      </c>
      <c r="F6563">
        <v>0</v>
      </c>
      <c r="H6563">
        <v>18.100000000000001</v>
      </c>
      <c r="I6563">
        <v>8</v>
      </c>
      <c r="J6563">
        <v>28</v>
      </c>
      <c r="K6563">
        <v>3.3</v>
      </c>
      <c r="L6563">
        <v>14.1</v>
      </c>
      <c r="M6563">
        <v>3.8</v>
      </c>
      <c r="N6563">
        <v>11.1</v>
      </c>
      <c r="O6563">
        <v>0</v>
      </c>
      <c r="Q6563">
        <v>17.100000000000001</v>
      </c>
      <c r="R6563">
        <v>3.5</v>
      </c>
      <c r="S6563">
        <v>55.5</v>
      </c>
      <c r="T6563">
        <v>1.3</v>
      </c>
      <c r="U6563">
        <v>10.199999999999999</v>
      </c>
      <c r="V6563">
        <v>1.3</v>
      </c>
      <c r="W6563">
        <v>5</v>
      </c>
      <c r="X6563">
        <v>0</v>
      </c>
      <c r="Z6563">
        <v>6</v>
      </c>
      <c r="AA6563">
        <v>0</v>
      </c>
      <c r="AB6563">
        <v>10</v>
      </c>
      <c r="AC6563">
        <v>0</v>
      </c>
      <c r="AD6563">
        <v>3</v>
      </c>
      <c r="AE6563">
        <v>0</v>
      </c>
      <c r="AY6563" s="59"/>
    </row>
    <row r="6564" spans="1:51">
      <c r="A6564" s="19">
        <v>43868</v>
      </c>
      <c r="B6564" t="s">
        <v>17</v>
      </c>
      <c r="C6564" s="19">
        <v>43883</v>
      </c>
      <c r="D6564">
        <v>36</v>
      </c>
      <c r="E6564">
        <v>24.2</v>
      </c>
      <c r="F6564">
        <v>0</v>
      </c>
      <c r="H6564">
        <v>8.8000000000000007</v>
      </c>
      <c r="I6564">
        <v>4.2</v>
      </c>
      <c r="J6564">
        <v>26.6</v>
      </c>
      <c r="K6564">
        <v>7.5</v>
      </c>
      <c r="L6564">
        <v>13.5</v>
      </c>
      <c r="M6564">
        <v>5.2</v>
      </c>
      <c r="N6564">
        <v>36.1</v>
      </c>
      <c r="O6564">
        <v>0</v>
      </c>
      <c r="Q6564">
        <v>4</v>
      </c>
      <c r="R6564">
        <v>1.7</v>
      </c>
      <c r="S6564">
        <v>44.8</v>
      </c>
      <c r="T6564">
        <v>2.9</v>
      </c>
      <c r="U6564">
        <v>8.6999999999999993</v>
      </c>
      <c r="V6564">
        <v>1.8</v>
      </c>
      <c r="W6564">
        <v>15</v>
      </c>
      <c r="X6564">
        <v>0</v>
      </c>
      <c r="Z6564">
        <v>1</v>
      </c>
      <c r="AA6564">
        <v>0</v>
      </c>
      <c r="AB6564">
        <v>16</v>
      </c>
      <c r="AC6564">
        <v>0</v>
      </c>
      <c r="AD6564">
        <v>4</v>
      </c>
      <c r="AE6564">
        <v>0</v>
      </c>
      <c r="AY6564" s="59"/>
    </row>
    <row r="6565" spans="1:51">
      <c r="A6565" s="19">
        <v>43868</v>
      </c>
      <c r="B6565" t="s">
        <v>18</v>
      </c>
      <c r="C6565" s="19">
        <v>43890</v>
      </c>
      <c r="D6565">
        <v>54</v>
      </c>
      <c r="E6565">
        <v>34.4</v>
      </c>
      <c r="F6565">
        <v>0</v>
      </c>
      <c r="H6565">
        <v>6.9</v>
      </c>
      <c r="I6565">
        <v>3.6</v>
      </c>
      <c r="J6565">
        <v>19.600000000000001</v>
      </c>
      <c r="K6565">
        <v>12.2</v>
      </c>
      <c r="L6565">
        <v>9.3000000000000007</v>
      </c>
      <c r="M6565">
        <v>3.3</v>
      </c>
      <c r="N6565">
        <v>72.400000000000006</v>
      </c>
      <c r="O6565">
        <v>0</v>
      </c>
      <c r="Q6565">
        <v>1.9</v>
      </c>
      <c r="R6565">
        <v>1</v>
      </c>
      <c r="S6565">
        <v>15.1</v>
      </c>
      <c r="T6565">
        <v>5.2</v>
      </c>
      <c r="U6565">
        <v>3.5</v>
      </c>
      <c r="V6565">
        <v>0.9</v>
      </c>
      <c r="W6565">
        <v>31</v>
      </c>
      <c r="X6565">
        <v>0</v>
      </c>
      <c r="Z6565">
        <v>0</v>
      </c>
      <c r="AA6565">
        <v>0</v>
      </c>
      <c r="AB6565">
        <v>18</v>
      </c>
      <c r="AC6565">
        <v>4</v>
      </c>
      <c r="AD6565">
        <v>1</v>
      </c>
      <c r="AE6565">
        <v>0</v>
      </c>
      <c r="AY6565" s="59"/>
    </row>
    <row r="6566" spans="1:51">
      <c r="A6566" s="19">
        <v>43868</v>
      </c>
      <c r="B6566" t="s">
        <v>19</v>
      </c>
      <c r="C6566" s="19">
        <v>43893</v>
      </c>
      <c r="D6566">
        <v>52</v>
      </c>
      <c r="E6566">
        <v>34.700000000000003</v>
      </c>
      <c r="F6566">
        <v>13.6</v>
      </c>
      <c r="H6566">
        <v>7</v>
      </c>
      <c r="I6566">
        <v>4.0999999999999996</v>
      </c>
      <c r="J6566">
        <v>18.5</v>
      </c>
      <c r="K6566">
        <v>2.4</v>
      </c>
      <c r="L6566">
        <v>11.3</v>
      </c>
      <c r="M6566">
        <v>3.4</v>
      </c>
      <c r="N6566">
        <v>71.2</v>
      </c>
      <c r="O6566">
        <v>6.1</v>
      </c>
      <c r="Q6566">
        <v>2</v>
      </c>
      <c r="R6566">
        <v>1.2</v>
      </c>
      <c r="S6566">
        <v>12.7</v>
      </c>
      <c r="T6566">
        <v>0.8</v>
      </c>
      <c r="U6566">
        <v>5</v>
      </c>
      <c r="V6566">
        <v>0.9</v>
      </c>
      <c r="W6566">
        <v>29</v>
      </c>
      <c r="X6566">
        <v>5</v>
      </c>
      <c r="Z6566">
        <v>0</v>
      </c>
      <c r="AA6566">
        <v>0</v>
      </c>
      <c r="AB6566">
        <v>15</v>
      </c>
      <c r="AC6566">
        <v>0</v>
      </c>
      <c r="AD6566">
        <v>3</v>
      </c>
      <c r="AE6566">
        <v>0</v>
      </c>
      <c r="AY6566" s="59"/>
    </row>
    <row r="6567" spans="1:51">
      <c r="A6567" s="19">
        <v>43868</v>
      </c>
      <c r="B6567" t="s">
        <v>20</v>
      </c>
      <c r="C6567" s="19">
        <v>43893</v>
      </c>
      <c r="D6567">
        <v>6</v>
      </c>
      <c r="E6567">
        <v>25.9</v>
      </c>
      <c r="F6567">
        <v>10.4</v>
      </c>
      <c r="H6567">
        <v>9.6</v>
      </c>
      <c r="I6567">
        <v>4.4000000000000004</v>
      </c>
      <c r="J6567">
        <v>24.4</v>
      </c>
      <c r="K6567">
        <v>1.9</v>
      </c>
      <c r="L6567">
        <v>14.6</v>
      </c>
      <c r="M6567">
        <v>3.9</v>
      </c>
      <c r="N6567">
        <v>40.4</v>
      </c>
      <c r="O6567">
        <v>5.5</v>
      </c>
      <c r="Q6567">
        <v>4.7</v>
      </c>
      <c r="R6567">
        <v>2</v>
      </c>
      <c r="S6567">
        <v>34.200000000000003</v>
      </c>
      <c r="T6567">
        <v>1</v>
      </c>
      <c r="U6567">
        <v>10.7</v>
      </c>
      <c r="V6567">
        <v>1.5</v>
      </c>
      <c r="W6567">
        <v>3</v>
      </c>
      <c r="X6567">
        <v>0</v>
      </c>
      <c r="Z6567">
        <v>0</v>
      </c>
      <c r="AA6567">
        <v>0</v>
      </c>
      <c r="AB6567">
        <v>2</v>
      </c>
      <c r="AC6567">
        <v>0</v>
      </c>
      <c r="AD6567">
        <v>1</v>
      </c>
      <c r="AE6567">
        <v>0</v>
      </c>
      <c r="AY6567" s="59"/>
    </row>
    <row r="6568" spans="1:51">
      <c r="A6568" s="19">
        <v>43868</v>
      </c>
      <c r="B6568" t="s">
        <v>21</v>
      </c>
      <c r="C6568" s="19">
        <v>43893</v>
      </c>
      <c r="D6568">
        <v>31</v>
      </c>
      <c r="E6568">
        <v>31.1</v>
      </c>
      <c r="F6568">
        <v>13.8</v>
      </c>
      <c r="H6568">
        <v>8.1999999999999993</v>
      </c>
      <c r="I6568">
        <v>4.5999999999999996</v>
      </c>
      <c r="J6568">
        <v>19.7</v>
      </c>
      <c r="K6568">
        <v>1.8</v>
      </c>
      <c r="L6568">
        <v>12.2</v>
      </c>
      <c r="M6568">
        <v>3.6</v>
      </c>
      <c r="N6568">
        <v>60.8</v>
      </c>
      <c r="O6568">
        <v>7.8</v>
      </c>
      <c r="Q6568">
        <v>3.3</v>
      </c>
      <c r="R6568">
        <v>1.7</v>
      </c>
      <c r="S6568">
        <v>17.7</v>
      </c>
      <c r="T6568">
        <v>1</v>
      </c>
      <c r="U6568">
        <v>6.5</v>
      </c>
      <c r="V6568">
        <v>1.2</v>
      </c>
      <c r="W6568">
        <v>16</v>
      </c>
      <c r="X6568">
        <v>3</v>
      </c>
      <c r="Z6568">
        <v>0</v>
      </c>
      <c r="AA6568">
        <v>0</v>
      </c>
      <c r="AB6568">
        <v>10</v>
      </c>
      <c r="AC6568">
        <v>0</v>
      </c>
      <c r="AD6568">
        <v>2</v>
      </c>
      <c r="AE6568">
        <v>0</v>
      </c>
      <c r="AY6568" s="59"/>
    </row>
    <row r="6569" spans="1:51">
      <c r="A6569" s="19">
        <v>43868</v>
      </c>
      <c r="B6569" t="s">
        <v>22</v>
      </c>
      <c r="C6569" s="19">
        <v>43893</v>
      </c>
      <c r="D6569">
        <v>416</v>
      </c>
      <c r="E6569">
        <v>21.2</v>
      </c>
      <c r="F6569">
        <v>10</v>
      </c>
      <c r="H6569">
        <v>8.3000000000000007</v>
      </c>
      <c r="I6569">
        <v>4.2</v>
      </c>
      <c r="J6569">
        <v>27.7</v>
      </c>
      <c r="K6569">
        <v>2.2999999999999998</v>
      </c>
      <c r="L6569">
        <v>16.3</v>
      </c>
      <c r="M6569">
        <v>4.9000000000000004</v>
      </c>
      <c r="N6569">
        <v>24.3</v>
      </c>
      <c r="O6569">
        <v>4.8</v>
      </c>
      <c r="Q6569">
        <v>3.9</v>
      </c>
      <c r="R6569">
        <v>1.9</v>
      </c>
      <c r="S6569">
        <v>48.5</v>
      </c>
      <c r="T6569">
        <v>1.2</v>
      </c>
      <c r="U6569">
        <v>13.5</v>
      </c>
      <c r="V6569">
        <v>2</v>
      </c>
      <c r="W6569">
        <v>129</v>
      </c>
      <c r="X6569">
        <v>12</v>
      </c>
      <c r="Z6569">
        <v>6</v>
      </c>
      <c r="AA6569">
        <v>0</v>
      </c>
      <c r="AB6569">
        <v>169</v>
      </c>
      <c r="AC6569">
        <v>0</v>
      </c>
      <c r="AD6569">
        <v>99</v>
      </c>
      <c r="AE6569">
        <v>0</v>
      </c>
      <c r="AY6569" s="59"/>
    </row>
    <row r="6570" spans="1:51">
      <c r="A6570" s="19">
        <v>43868</v>
      </c>
      <c r="B6570" t="s">
        <v>23</v>
      </c>
      <c r="C6570" s="19">
        <v>43893</v>
      </c>
      <c r="D6570">
        <v>67</v>
      </c>
      <c r="E6570">
        <v>20.9</v>
      </c>
      <c r="F6570">
        <v>10.6</v>
      </c>
      <c r="H6570">
        <v>9.6</v>
      </c>
      <c r="I6570">
        <v>4.2</v>
      </c>
      <c r="J6570">
        <v>28.2</v>
      </c>
      <c r="K6570">
        <v>2.5</v>
      </c>
      <c r="L6570">
        <v>14</v>
      </c>
      <c r="M6570">
        <v>4.9000000000000004</v>
      </c>
      <c r="N6570">
        <v>23.5</v>
      </c>
      <c r="O6570">
        <v>5.5</v>
      </c>
      <c r="Q6570">
        <v>4.7</v>
      </c>
      <c r="R6570">
        <v>2</v>
      </c>
      <c r="S6570">
        <v>50.8</v>
      </c>
      <c r="T6570">
        <v>1.2</v>
      </c>
      <c r="U6570">
        <v>10.199999999999999</v>
      </c>
      <c r="V6570">
        <v>2.1</v>
      </c>
      <c r="W6570">
        <v>23</v>
      </c>
      <c r="X6570">
        <v>3</v>
      </c>
      <c r="Z6570">
        <v>2</v>
      </c>
      <c r="AA6570">
        <v>0</v>
      </c>
      <c r="AB6570">
        <v>31</v>
      </c>
      <c r="AC6570">
        <v>0</v>
      </c>
      <c r="AD6570">
        <v>8</v>
      </c>
      <c r="AE6570">
        <v>0</v>
      </c>
      <c r="AY6570" s="59"/>
    </row>
    <row r="6571" spans="1:51">
      <c r="A6571" s="19">
        <v>43868</v>
      </c>
      <c r="B6571" t="s">
        <v>24</v>
      </c>
      <c r="C6571" s="19">
        <v>43893</v>
      </c>
      <c r="D6571">
        <v>13</v>
      </c>
      <c r="E6571">
        <v>25.9</v>
      </c>
      <c r="F6571">
        <v>10.4</v>
      </c>
      <c r="H6571">
        <v>9.6</v>
      </c>
      <c r="I6571">
        <v>4.4000000000000004</v>
      </c>
      <c r="J6571">
        <v>24.4</v>
      </c>
      <c r="K6571">
        <v>1.9</v>
      </c>
      <c r="L6571">
        <v>14.6</v>
      </c>
      <c r="M6571">
        <v>3.9</v>
      </c>
      <c r="N6571">
        <v>40.6</v>
      </c>
      <c r="O6571">
        <v>5.5</v>
      </c>
      <c r="Q6571">
        <v>4.5999999999999996</v>
      </c>
      <c r="R6571">
        <v>1.9</v>
      </c>
      <c r="S6571">
        <v>34.4</v>
      </c>
      <c r="T6571">
        <v>1.1000000000000001</v>
      </c>
      <c r="U6571">
        <v>10.3</v>
      </c>
      <c r="V6571">
        <v>1.7</v>
      </c>
      <c r="W6571">
        <v>6</v>
      </c>
      <c r="X6571">
        <v>0</v>
      </c>
      <c r="Z6571">
        <v>0</v>
      </c>
      <c r="AA6571">
        <v>0</v>
      </c>
      <c r="AB6571">
        <v>5</v>
      </c>
      <c r="AC6571">
        <v>0</v>
      </c>
      <c r="AD6571">
        <v>2</v>
      </c>
      <c r="AE6571">
        <v>0</v>
      </c>
      <c r="AY6571" s="59"/>
    </row>
    <row r="6572" spans="1:51">
      <c r="A6572" s="19">
        <v>43868</v>
      </c>
      <c r="B6572" t="s">
        <v>25</v>
      </c>
      <c r="C6572" s="19">
        <v>43893</v>
      </c>
      <c r="D6572">
        <v>24</v>
      </c>
      <c r="E6572">
        <v>20.3</v>
      </c>
      <c r="F6572">
        <v>11.3</v>
      </c>
      <c r="H6572">
        <v>11.6</v>
      </c>
      <c r="I6572">
        <v>4.3</v>
      </c>
      <c r="J6572">
        <v>23.3</v>
      </c>
      <c r="K6572">
        <v>2.9</v>
      </c>
      <c r="L6572">
        <v>17.8</v>
      </c>
      <c r="M6572">
        <v>3.6</v>
      </c>
      <c r="N6572">
        <v>24.9</v>
      </c>
      <c r="O6572">
        <v>7.3</v>
      </c>
      <c r="Q6572">
        <v>7.6</v>
      </c>
      <c r="R6572">
        <v>2.2999999999999998</v>
      </c>
      <c r="S6572">
        <v>35.4</v>
      </c>
      <c r="T6572">
        <v>1.5</v>
      </c>
      <c r="U6572">
        <v>19.2</v>
      </c>
      <c r="V6572">
        <v>1.8</v>
      </c>
      <c r="W6572">
        <v>7</v>
      </c>
      <c r="X6572">
        <v>1</v>
      </c>
      <c r="Z6572">
        <v>1</v>
      </c>
      <c r="AA6572">
        <v>0</v>
      </c>
      <c r="AB6572">
        <v>8</v>
      </c>
      <c r="AC6572">
        <v>0</v>
      </c>
      <c r="AD6572">
        <v>6</v>
      </c>
      <c r="AE6572">
        <v>0</v>
      </c>
      <c r="AY6572" s="59"/>
    </row>
    <row r="6573" spans="1:51">
      <c r="A6573" s="19">
        <v>43868</v>
      </c>
      <c r="B6573" t="s">
        <v>26</v>
      </c>
      <c r="C6573" s="19">
        <v>43893</v>
      </c>
      <c r="D6573">
        <v>91</v>
      </c>
      <c r="E6573">
        <v>18.8</v>
      </c>
      <c r="F6573">
        <v>11.1</v>
      </c>
      <c r="H6573">
        <v>11.3</v>
      </c>
      <c r="I6573">
        <v>5.2</v>
      </c>
      <c r="J6573">
        <v>22.6</v>
      </c>
      <c r="K6573">
        <v>2.5</v>
      </c>
      <c r="L6573">
        <v>19.8</v>
      </c>
      <c r="M6573">
        <v>3.6</v>
      </c>
      <c r="N6573">
        <v>21.7</v>
      </c>
      <c r="O6573">
        <v>7.1</v>
      </c>
      <c r="Q6573">
        <v>7.4</v>
      </c>
      <c r="R6573">
        <v>2.5</v>
      </c>
      <c r="S6573">
        <v>33.200000000000003</v>
      </c>
      <c r="T6573">
        <v>1.6</v>
      </c>
      <c r="U6573">
        <v>24.7</v>
      </c>
      <c r="V6573">
        <v>1.9</v>
      </c>
      <c r="W6573">
        <v>26</v>
      </c>
      <c r="X6573">
        <v>4</v>
      </c>
      <c r="Z6573">
        <v>4</v>
      </c>
      <c r="AA6573">
        <v>0</v>
      </c>
      <c r="AB6573">
        <v>31</v>
      </c>
      <c r="AC6573">
        <v>0</v>
      </c>
      <c r="AD6573">
        <v>27</v>
      </c>
      <c r="AE6573">
        <v>0</v>
      </c>
      <c r="AY6573" s="59"/>
    </row>
    <row r="6574" spans="1:51">
      <c r="A6574" s="19">
        <v>43868</v>
      </c>
      <c r="B6574" t="s">
        <v>27</v>
      </c>
      <c r="C6574" s="19">
        <v>43893</v>
      </c>
      <c r="D6574">
        <v>75</v>
      </c>
      <c r="E6574">
        <v>18.5</v>
      </c>
      <c r="F6574">
        <v>8.9</v>
      </c>
      <c r="H6574">
        <v>11.7</v>
      </c>
      <c r="I6574">
        <v>17.399999999999999</v>
      </c>
      <c r="J6574">
        <v>20.6</v>
      </c>
      <c r="K6574">
        <v>1.2</v>
      </c>
      <c r="L6574">
        <v>13.4</v>
      </c>
      <c r="M6574">
        <v>3.3</v>
      </c>
      <c r="N6574">
        <v>22.5</v>
      </c>
      <c r="O6574">
        <v>5.5</v>
      </c>
      <c r="Q6574">
        <v>8.6999999999999993</v>
      </c>
      <c r="R6574">
        <v>19.899999999999999</v>
      </c>
      <c r="S6574">
        <v>28.4</v>
      </c>
      <c r="T6574">
        <v>1.3</v>
      </c>
      <c r="U6574">
        <v>11.7</v>
      </c>
      <c r="V6574">
        <v>2</v>
      </c>
      <c r="W6574">
        <v>21</v>
      </c>
      <c r="X6574">
        <v>1</v>
      </c>
      <c r="Z6574">
        <v>4</v>
      </c>
      <c r="AA6574">
        <v>19</v>
      </c>
      <c r="AB6574">
        <v>23</v>
      </c>
      <c r="AC6574">
        <v>0</v>
      </c>
      <c r="AD6574">
        <v>7</v>
      </c>
      <c r="AE6574">
        <v>0</v>
      </c>
      <c r="AY6574" s="59"/>
    </row>
    <row r="6575" spans="1:51">
      <c r="A6575" s="19">
        <v>43868</v>
      </c>
      <c r="B6575" t="s">
        <v>28</v>
      </c>
      <c r="C6575" s="19">
        <v>43893</v>
      </c>
      <c r="D6575">
        <v>110</v>
      </c>
      <c r="E6575">
        <v>29.2</v>
      </c>
      <c r="F6575">
        <v>14.7</v>
      </c>
      <c r="H6575">
        <v>8.3000000000000007</v>
      </c>
      <c r="I6575">
        <v>4.5999999999999996</v>
      </c>
      <c r="J6575">
        <v>20.8</v>
      </c>
      <c r="K6575">
        <v>2</v>
      </c>
      <c r="L6575">
        <v>11.4</v>
      </c>
      <c r="M6575">
        <v>4</v>
      </c>
      <c r="N6575">
        <v>54.3</v>
      </c>
      <c r="O6575">
        <v>9.8000000000000007</v>
      </c>
      <c r="Q6575">
        <v>3.9</v>
      </c>
      <c r="R6575">
        <v>2.1</v>
      </c>
      <c r="S6575">
        <v>21.4</v>
      </c>
      <c r="T6575">
        <v>1.1000000000000001</v>
      </c>
      <c r="U6575">
        <v>6</v>
      </c>
      <c r="V6575">
        <v>1.5</v>
      </c>
      <c r="W6575">
        <v>51</v>
      </c>
      <c r="X6575">
        <v>15</v>
      </c>
      <c r="Z6575">
        <v>2</v>
      </c>
      <c r="AA6575">
        <v>0</v>
      </c>
      <c r="AB6575">
        <v>37</v>
      </c>
      <c r="AC6575">
        <v>0</v>
      </c>
      <c r="AD6575">
        <v>5</v>
      </c>
      <c r="AE6575">
        <v>0</v>
      </c>
      <c r="AY6575" s="59"/>
    </row>
    <row r="6576" spans="1:51">
      <c r="A6576" s="19">
        <v>43868</v>
      </c>
      <c r="B6576" t="s">
        <v>29</v>
      </c>
      <c r="C6576" s="19">
        <v>43893</v>
      </c>
      <c r="D6576">
        <v>37</v>
      </c>
      <c r="E6576">
        <v>24</v>
      </c>
      <c r="F6576">
        <v>13.7</v>
      </c>
      <c r="H6576">
        <v>7.8</v>
      </c>
      <c r="I6576">
        <v>4.5999999999999996</v>
      </c>
      <c r="J6576">
        <v>25.6</v>
      </c>
      <c r="K6576">
        <v>4.4000000000000004</v>
      </c>
      <c r="L6576">
        <v>11.3</v>
      </c>
      <c r="M6576">
        <v>3.4</v>
      </c>
      <c r="N6576">
        <v>34.6</v>
      </c>
      <c r="O6576">
        <v>9.1999999999999993</v>
      </c>
      <c r="Q6576">
        <v>3.6</v>
      </c>
      <c r="R6576">
        <v>2.6</v>
      </c>
      <c r="S6576">
        <v>39.700000000000003</v>
      </c>
      <c r="T6576">
        <v>2.1</v>
      </c>
      <c r="U6576">
        <v>6.8</v>
      </c>
      <c r="V6576">
        <v>1.5</v>
      </c>
      <c r="W6576">
        <v>15</v>
      </c>
      <c r="X6576">
        <v>4</v>
      </c>
      <c r="Z6576">
        <v>0</v>
      </c>
      <c r="AA6576">
        <v>0</v>
      </c>
      <c r="AB6576">
        <v>16</v>
      </c>
      <c r="AC6576">
        <v>0</v>
      </c>
      <c r="AD6576">
        <v>2</v>
      </c>
      <c r="AE6576">
        <v>0</v>
      </c>
      <c r="AY6576" s="59"/>
    </row>
    <row r="6577" spans="1:51">
      <c r="A6577" s="19">
        <v>43868</v>
      </c>
      <c r="B6577" t="s">
        <v>30</v>
      </c>
      <c r="C6577" s="19">
        <v>43893</v>
      </c>
      <c r="D6577">
        <v>64</v>
      </c>
      <c r="E6577">
        <v>31.2</v>
      </c>
      <c r="F6577">
        <v>13.7</v>
      </c>
      <c r="H6577">
        <v>8.5</v>
      </c>
      <c r="I6577">
        <v>4.5</v>
      </c>
      <c r="J6577">
        <v>19.8</v>
      </c>
      <c r="K6577">
        <v>1.8</v>
      </c>
      <c r="L6577">
        <v>11.9</v>
      </c>
      <c r="M6577">
        <v>3.6</v>
      </c>
      <c r="N6577">
        <v>60.9</v>
      </c>
      <c r="O6577">
        <v>7.6</v>
      </c>
      <c r="Q6577">
        <v>3.4</v>
      </c>
      <c r="R6577">
        <v>1.6</v>
      </c>
      <c r="S6577">
        <v>18.100000000000001</v>
      </c>
      <c r="T6577">
        <v>1</v>
      </c>
      <c r="U6577">
        <v>6.2</v>
      </c>
      <c r="V6577">
        <v>1.1000000000000001</v>
      </c>
      <c r="W6577">
        <v>32</v>
      </c>
      <c r="X6577">
        <v>7</v>
      </c>
      <c r="Z6577">
        <v>1</v>
      </c>
      <c r="AA6577">
        <v>0</v>
      </c>
      <c r="AB6577">
        <v>20</v>
      </c>
      <c r="AC6577">
        <v>0</v>
      </c>
      <c r="AD6577">
        <v>4</v>
      </c>
      <c r="AE6577">
        <v>0</v>
      </c>
      <c r="AY6577" s="59"/>
    </row>
    <row r="6578" spans="1:51">
      <c r="A6578" s="19">
        <v>43868</v>
      </c>
      <c r="B6578" t="s">
        <v>31</v>
      </c>
      <c r="C6578" s="19">
        <v>43893</v>
      </c>
      <c r="D6578">
        <v>228</v>
      </c>
      <c r="E6578">
        <v>26.2</v>
      </c>
      <c r="F6578">
        <v>13.3</v>
      </c>
      <c r="H6578">
        <v>7.9</v>
      </c>
      <c r="I6578">
        <v>4.3</v>
      </c>
      <c r="J6578">
        <v>23.4</v>
      </c>
      <c r="K6578">
        <v>1.8</v>
      </c>
      <c r="L6578">
        <v>14.4</v>
      </c>
      <c r="M6578">
        <v>3.7</v>
      </c>
      <c r="N6578">
        <v>42.3</v>
      </c>
      <c r="O6578">
        <v>8.1999999999999993</v>
      </c>
      <c r="Q6578">
        <v>3.4</v>
      </c>
      <c r="R6578">
        <v>2</v>
      </c>
      <c r="S6578">
        <v>30.7</v>
      </c>
      <c r="T6578">
        <v>1.2</v>
      </c>
      <c r="U6578">
        <v>10.6</v>
      </c>
      <c r="V6578">
        <v>1.6</v>
      </c>
      <c r="W6578">
        <v>93</v>
      </c>
      <c r="X6578">
        <v>21</v>
      </c>
      <c r="Z6578">
        <v>2</v>
      </c>
      <c r="AA6578">
        <v>0</v>
      </c>
      <c r="AB6578">
        <v>83</v>
      </c>
      <c r="AC6578">
        <v>0</v>
      </c>
      <c r="AD6578">
        <v>29</v>
      </c>
      <c r="AE6578">
        <v>0</v>
      </c>
      <c r="AY6578" s="59"/>
    </row>
    <row r="6579" spans="1:51">
      <c r="A6579" s="19">
        <v>43868</v>
      </c>
      <c r="B6579" t="s">
        <v>32</v>
      </c>
      <c r="C6579" s="19">
        <v>43893</v>
      </c>
      <c r="D6579">
        <v>29</v>
      </c>
      <c r="E6579">
        <v>17.600000000000001</v>
      </c>
      <c r="F6579">
        <v>10.8</v>
      </c>
      <c r="H6579">
        <v>10</v>
      </c>
      <c r="I6579">
        <v>5.8</v>
      </c>
      <c r="J6579">
        <v>28.7</v>
      </c>
      <c r="K6579">
        <v>2.2000000000000002</v>
      </c>
      <c r="L6579">
        <v>14.9</v>
      </c>
      <c r="M6579">
        <v>5.0999999999999996</v>
      </c>
      <c r="N6579">
        <v>16.2</v>
      </c>
      <c r="O6579">
        <v>6.1</v>
      </c>
      <c r="Q6579">
        <v>5.3</v>
      </c>
      <c r="R6579">
        <v>2.7</v>
      </c>
      <c r="S6579">
        <v>54.4</v>
      </c>
      <c r="T6579">
        <v>1.2</v>
      </c>
      <c r="U6579">
        <v>11.8</v>
      </c>
      <c r="V6579">
        <v>2.2000000000000002</v>
      </c>
      <c r="W6579">
        <v>9</v>
      </c>
      <c r="X6579">
        <v>1</v>
      </c>
      <c r="Z6579">
        <v>1</v>
      </c>
      <c r="AA6579">
        <v>0</v>
      </c>
      <c r="AB6579">
        <v>14</v>
      </c>
      <c r="AC6579">
        <v>0</v>
      </c>
      <c r="AD6579">
        <v>4</v>
      </c>
      <c r="AE6579">
        <v>0</v>
      </c>
      <c r="AY6579" s="59"/>
    </row>
    <row r="6580" spans="1:51">
      <c r="A6580" s="19">
        <v>43868</v>
      </c>
      <c r="B6580" t="s">
        <v>33</v>
      </c>
      <c r="C6580" s="19">
        <v>43893</v>
      </c>
      <c r="D6580">
        <v>16</v>
      </c>
      <c r="E6580">
        <v>14.9</v>
      </c>
      <c r="F6580">
        <v>8.4</v>
      </c>
      <c r="H6580">
        <v>9.8000000000000007</v>
      </c>
      <c r="I6580">
        <v>4.2</v>
      </c>
      <c r="J6580">
        <v>39.299999999999997</v>
      </c>
      <c r="K6580">
        <v>2.1</v>
      </c>
      <c r="L6580">
        <v>13.4</v>
      </c>
      <c r="M6580">
        <v>3</v>
      </c>
      <c r="N6580">
        <v>5</v>
      </c>
      <c r="O6580">
        <v>1.9</v>
      </c>
      <c r="Q6580">
        <v>2.6</v>
      </c>
      <c r="R6580">
        <v>0.7</v>
      </c>
      <c r="S6580">
        <v>84.2</v>
      </c>
      <c r="T6580">
        <v>0.5</v>
      </c>
      <c r="U6580">
        <v>4.4000000000000004</v>
      </c>
      <c r="V6580">
        <v>0.7</v>
      </c>
      <c r="W6580">
        <v>2</v>
      </c>
      <c r="X6580">
        <v>0</v>
      </c>
      <c r="Z6580">
        <v>0</v>
      </c>
      <c r="AA6580">
        <v>0</v>
      </c>
      <c r="AB6580">
        <v>12</v>
      </c>
      <c r="AC6580">
        <v>0</v>
      </c>
      <c r="AD6580">
        <v>2</v>
      </c>
      <c r="AE6580">
        <v>0</v>
      </c>
      <c r="AY6580" s="59"/>
    </row>
    <row r="6581" spans="1:51">
      <c r="A6581" s="19">
        <v>43868</v>
      </c>
      <c r="B6581" t="s">
        <v>34</v>
      </c>
      <c r="C6581" s="19">
        <v>43893</v>
      </c>
      <c r="D6581">
        <v>99</v>
      </c>
      <c r="E6581">
        <v>27.6</v>
      </c>
      <c r="F6581">
        <v>12.7</v>
      </c>
      <c r="H6581">
        <v>7.9</v>
      </c>
      <c r="I6581">
        <v>5.6</v>
      </c>
      <c r="J6581">
        <v>22.9</v>
      </c>
      <c r="K6581">
        <v>1.7</v>
      </c>
      <c r="L6581">
        <v>12.7</v>
      </c>
      <c r="M6581">
        <v>3.9</v>
      </c>
      <c r="N6581">
        <v>48</v>
      </c>
      <c r="O6581">
        <v>7.6</v>
      </c>
      <c r="Q6581">
        <v>3.5</v>
      </c>
      <c r="R6581">
        <v>2.5</v>
      </c>
      <c r="S6581">
        <v>28</v>
      </c>
      <c r="T6581">
        <v>1</v>
      </c>
      <c r="U6581">
        <v>8</v>
      </c>
      <c r="V6581">
        <v>1.5</v>
      </c>
      <c r="W6581">
        <v>45</v>
      </c>
      <c r="X6581">
        <v>8</v>
      </c>
      <c r="Z6581">
        <v>1</v>
      </c>
      <c r="AA6581">
        <v>0</v>
      </c>
      <c r="AB6581">
        <v>37</v>
      </c>
      <c r="AC6581">
        <v>0</v>
      </c>
      <c r="AD6581">
        <v>8</v>
      </c>
      <c r="AE6581">
        <v>0</v>
      </c>
      <c r="AY6581" s="59"/>
    </row>
    <row r="6582" spans="1:51">
      <c r="A6582" s="19">
        <v>43868</v>
      </c>
      <c r="B6582" t="s">
        <v>35</v>
      </c>
      <c r="C6582" s="19">
        <v>43900</v>
      </c>
      <c r="D6582">
        <v>20</v>
      </c>
      <c r="E6582">
        <v>20.8</v>
      </c>
      <c r="F6582">
        <v>11.2</v>
      </c>
      <c r="H6582">
        <v>9.8000000000000007</v>
      </c>
      <c r="I6582">
        <v>3.8</v>
      </c>
      <c r="J6582">
        <v>30.9</v>
      </c>
      <c r="K6582">
        <v>2.2000000000000002</v>
      </c>
      <c r="L6582">
        <v>11.5</v>
      </c>
      <c r="M6582">
        <v>4.8</v>
      </c>
      <c r="N6582">
        <v>21.3</v>
      </c>
      <c r="O6582">
        <v>5.5</v>
      </c>
      <c r="Q6582">
        <v>4.4000000000000004</v>
      </c>
      <c r="R6582">
        <v>1.7</v>
      </c>
      <c r="S6582">
        <v>58.1</v>
      </c>
      <c r="T6582">
        <v>1.2</v>
      </c>
      <c r="U6582">
        <v>6.2</v>
      </c>
      <c r="V6582">
        <v>1.7</v>
      </c>
      <c r="W6582">
        <v>7</v>
      </c>
      <c r="X6582">
        <v>1</v>
      </c>
      <c r="Z6582">
        <v>1</v>
      </c>
      <c r="AA6582">
        <v>0</v>
      </c>
      <c r="AB6582">
        <v>10</v>
      </c>
      <c r="AC6582">
        <v>0</v>
      </c>
      <c r="AD6582">
        <v>1</v>
      </c>
      <c r="AE6582">
        <v>0</v>
      </c>
      <c r="AY6582" s="59"/>
    </row>
    <row r="6583" spans="1:51">
      <c r="A6583" s="19">
        <v>43868</v>
      </c>
      <c r="B6583" t="s">
        <v>36</v>
      </c>
      <c r="C6583" s="19">
        <v>43900</v>
      </c>
      <c r="D6583">
        <v>125</v>
      </c>
      <c r="E6583">
        <v>25.1</v>
      </c>
      <c r="F6583">
        <v>11.7</v>
      </c>
      <c r="H6583">
        <v>10.9</v>
      </c>
      <c r="I6583">
        <v>5.0999999999999996</v>
      </c>
      <c r="J6583">
        <v>24</v>
      </c>
      <c r="K6583">
        <v>1.1000000000000001</v>
      </c>
      <c r="L6583">
        <v>13.4</v>
      </c>
      <c r="M6583">
        <v>3.6</v>
      </c>
      <c r="N6583">
        <v>38.9</v>
      </c>
      <c r="O6583">
        <v>7.1</v>
      </c>
      <c r="Q6583">
        <v>6.1</v>
      </c>
      <c r="R6583">
        <v>2.5</v>
      </c>
      <c r="S6583">
        <v>33</v>
      </c>
      <c r="T6583">
        <v>1.2</v>
      </c>
      <c r="U6583">
        <v>9.5</v>
      </c>
      <c r="V6583">
        <v>1.8</v>
      </c>
      <c r="W6583">
        <v>52</v>
      </c>
      <c r="X6583">
        <v>7</v>
      </c>
      <c r="Z6583">
        <v>5</v>
      </c>
      <c r="AA6583">
        <v>0</v>
      </c>
      <c r="AB6583">
        <v>49</v>
      </c>
      <c r="AC6583">
        <v>0</v>
      </c>
      <c r="AD6583">
        <v>12</v>
      </c>
      <c r="AE6583">
        <v>0</v>
      </c>
      <c r="AY6583" s="59"/>
    </row>
    <row r="6584" spans="1:51">
      <c r="A6584" s="19">
        <v>43868</v>
      </c>
      <c r="B6584" t="s">
        <v>37</v>
      </c>
      <c r="C6584" s="19">
        <v>43900</v>
      </c>
      <c r="D6584">
        <v>36</v>
      </c>
      <c r="E6584">
        <v>37</v>
      </c>
      <c r="F6584">
        <v>13.5</v>
      </c>
      <c r="H6584">
        <v>6.3</v>
      </c>
      <c r="I6584">
        <v>3.8</v>
      </c>
      <c r="J6584">
        <v>17.7</v>
      </c>
      <c r="K6584">
        <v>2.7</v>
      </c>
      <c r="L6584">
        <v>10.6</v>
      </c>
      <c r="M6584">
        <v>3.5</v>
      </c>
      <c r="N6584">
        <v>76.8</v>
      </c>
      <c r="O6584">
        <v>5.0999999999999996</v>
      </c>
      <c r="Q6584">
        <v>1.8</v>
      </c>
      <c r="R6584">
        <v>1</v>
      </c>
      <c r="S6584">
        <v>10</v>
      </c>
      <c r="T6584">
        <v>0.8</v>
      </c>
      <c r="U6584">
        <v>3.6</v>
      </c>
      <c r="V6584">
        <v>0.9</v>
      </c>
      <c r="W6584">
        <v>21</v>
      </c>
      <c r="X6584">
        <v>4</v>
      </c>
      <c r="Z6584">
        <v>0</v>
      </c>
      <c r="AA6584">
        <v>0</v>
      </c>
      <c r="AB6584">
        <v>10</v>
      </c>
      <c r="AC6584">
        <v>0</v>
      </c>
      <c r="AD6584">
        <v>1</v>
      </c>
      <c r="AE6584">
        <v>0</v>
      </c>
      <c r="AY6584" s="59"/>
    </row>
    <row r="6585" spans="1:51">
      <c r="A6585" s="19">
        <v>43868</v>
      </c>
      <c r="B6585" t="s">
        <v>38</v>
      </c>
      <c r="C6585" s="19">
        <v>43900</v>
      </c>
      <c r="D6585">
        <v>68</v>
      </c>
      <c r="E6585">
        <v>29.9</v>
      </c>
      <c r="F6585">
        <v>16.7</v>
      </c>
      <c r="H6585">
        <v>8.4</v>
      </c>
      <c r="I6585">
        <v>5.0999999999999996</v>
      </c>
      <c r="J6585">
        <v>18.600000000000001</v>
      </c>
      <c r="K6585">
        <v>1.5</v>
      </c>
      <c r="L6585">
        <v>11.6</v>
      </c>
      <c r="M6585">
        <v>3.3</v>
      </c>
      <c r="N6585">
        <v>55.6</v>
      </c>
      <c r="O6585">
        <v>12.8</v>
      </c>
      <c r="Q6585">
        <v>3.8</v>
      </c>
      <c r="R6585">
        <v>1.9</v>
      </c>
      <c r="S6585">
        <v>16.899999999999999</v>
      </c>
      <c r="T6585">
        <v>1.1000000000000001</v>
      </c>
      <c r="U6585">
        <v>6.5</v>
      </c>
      <c r="V6585">
        <v>1.6</v>
      </c>
      <c r="W6585">
        <v>29</v>
      </c>
      <c r="X6585">
        <v>16</v>
      </c>
      <c r="Z6585">
        <v>1</v>
      </c>
      <c r="AA6585">
        <v>0</v>
      </c>
      <c r="AB6585">
        <v>18</v>
      </c>
      <c r="AC6585">
        <v>0</v>
      </c>
      <c r="AD6585">
        <v>4</v>
      </c>
      <c r="AE6585">
        <v>0</v>
      </c>
      <c r="AY6585" s="59"/>
    </row>
    <row r="6586" spans="1:51">
      <c r="A6586" s="19">
        <v>43868</v>
      </c>
      <c r="B6586" t="s">
        <v>39</v>
      </c>
      <c r="C6586" s="19">
        <v>43900</v>
      </c>
      <c r="D6586">
        <v>14</v>
      </c>
      <c r="E6586">
        <v>20.9</v>
      </c>
      <c r="F6586">
        <v>7.4</v>
      </c>
      <c r="H6586">
        <v>13.7</v>
      </c>
      <c r="I6586">
        <v>6.3</v>
      </c>
      <c r="J6586">
        <v>26.8</v>
      </c>
      <c r="K6586">
        <v>1.6</v>
      </c>
      <c r="L6586">
        <v>14.5</v>
      </c>
      <c r="M6586">
        <v>3.7</v>
      </c>
      <c r="N6586">
        <v>24.3</v>
      </c>
      <c r="O6586">
        <v>3.8</v>
      </c>
      <c r="Q6586">
        <v>9.5</v>
      </c>
      <c r="R6586">
        <v>3.2</v>
      </c>
      <c r="S6586">
        <v>45.2</v>
      </c>
      <c r="T6586">
        <v>1.1000000000000001</v>
      </c>
      <c r="U6586">
        <v>11.3</v>
      </c>
      <c r="V6586">
        <v>1.6</v>
      </c>
      <c r="W6586">
        <v>5</v>
      </c>
      <c r="X6586">
        <v>0</v>
      </c>
      <c r="Z6586">
        <v>1</v>
      </c>
      <c r="AA6586">
        <v>0</v>
      </c>
      <c r="AB6586">
        <v>6</v>
      </c>
      <c r="AC6586">
        <v>0</v>
      </c>
      <c r="AD6586">
        <v>2</v>
      </c>
      <c r="AE6586">
        <v>0</v>
      </c>
      <c r="AY6586" s="59"/>
    </row>
    <row r="6587" spans="1:51">
      <c r="A6587" s="19">
        <v>43868</v>
      </c>
      <c r="B6587" t="s">
        <v>40</v>
      </c>
      <c r="C6587" s="19">
        <v>43900</v>
      </c>
      <c r="D6587">
        <v>89</v>
      </c>
      <c r="E6587">
        <v>17.899999999999999</v>
      </c>
      <c r="F6587">
        <v>12.8</v>
      </c>
      <c r="H6587">
        <v>9.8000000000000007</v>
      </c>
      <c r="I6587">
        <v>4.8</v>
      </c>
      <c r="J6587">
        <v>27.4</v>
      </c>
      <c r="K6587">
        <v>2.2999999999999998</v>
      </c>
      <c r="L6587">
        <v>15.4</v>
      </c>
      <c r="M6587">
        <v>4.5999999999999996</v>
      </c>
      <c r="N6587">
        <v>17.7</v>
      </c>
      <c r="O6587">
        <v>8.6</v>
      </c>
      <c r="Q6587">
        <v>5.4</v>
      </c>
      <c r="R6587">
        <v>2.5</v>
      </c>
      <c r="S6587">
        <v>49.1</v>
      </c>
      <c r="T6587">
        <v>1.4</v>
      </c>
      <c r="U6587">
        <v>13.2</v>
      </c>
      <c r="V6587">
        <v>2.2000000000000002</v>
      </c>
      <c r="W6587">
        <v>24</v>
      </c>
      <c r="X6587">
        <v>7</v>
      </c>
      <c r="Z6587">
        <v>2</v>
      </c>
      <c r="AA6587">
        <v>0</v>
      </c>
      <c r="AB6587">
        <v>36</v>
      </c>
      <c r="AC6587">
        <v>0</v>
      </c>
      <c r="AD6587">
        <v>20</v>
      </c>
      <c r="AE6587">
        <v>0</v>
      </c>
      <c r="AY6587" s="59"/>
    </row>
    <row r="6588" spans="1:51">
      <c r="A6588" s="19">
        <v>43868</v>
      </c>
      <c r="B6588" t="s">
        <v>41</v>
      </c>
      <c r="C6588" s="19">
        <v>43904</v>
      </c>
      <c r="D6588">
        <v>6</v>
      </c>
      <c r="E6588">
        <v>25.9</v>
      </c>
      <c r="F6588">
        <v>10.4</v>
      </c>
      <c r="H6588">
        <v>9.6</v>
      </c>
      <c r="I6588">
        <v>4.4000000000000004</v>
      </c>
      <c r="J6588">
        <v>24.4</v>
      </c>
      <c r="K6588">
        <v>1.9</v>
      </c>
      <c r="L6588">
        <v>14.6</v>
      </c>
      <c r="M6588">
        <v>3.9</v>
      </c>
      <c r="N6588">
        <v>40</v>
      </c>
      <c r="O6588">
        <v>5.4</v>
      </c>
      <c r="Q6588">
        <v>4.8</v>
      </c>
      <c r="R6588">
        <v>2.2000000000000002</v>
      </c>
      <c r="S6588">
        <v>33.5</v>
      </c>
      <c r="T6588">
        <v>1.3</v>
      </c>
      <c r="U6588">
        <v>11</v>
      </c>
      <c r="V6588">
        <v>1.8</v>
      </c>
      <c r="W6588">
        <v>3</v>
      </c>
      <c r="X6588">
        <v>0</v>
      </c>
      <c r="Z6588">
        <v>0</v>
      </c>
      <c r="AA6588">
        <v>0</v>
      </c>
      <c r="AB6588">
        <v>2</v>
      </c>
      <c r="AC6588">
        <v>0</v>
      </c>
      <c r="AD6588">
        <v>1</v>
      </c>
      <c r="AE6588">
        <v>0</v>
      </c>
      <c r="AY6588" s="59"/>
    </row>
    <row r="6589" spans="1:51">
      <c r="A6589" s="19">
        <v>43868</v>
      </c>
      <c r="B6589" t="s">
        <v>42</v>
      </c>
      <c r="C6589" s="19">
        <v>43907</v>
      </c>
      <c r="D6589">
        <v>136</v>
      </c>
      <c r="E6589">
        <v>25.8</v>
      </c>
      <c r="F6589">
        <v>11.8</v>
      </c>
      <c r="H6589">
        <v>11.3</v>
      </c>
      <c r="I6589">
        <v>5.2</v>
      </c>
      <c r="J6589">
        <v>23.2</v>
      </c>
      <c r="K6589">
        <v>1.3</v>
      </c>
      <c r="L6589">
        <v>12.8</v>
      </c>
      <c r="M6589">
        <v>3.6</v>
      </c>
      <c r="N6589">
        <v>40.700000000000003</v>
      </c>
      <c r="O6589">
        <v>7.6</v>
      </c>
      <c r="Q6589">
        <v>6.7</v>
      </c>
      <c r="R6589">
        <v>2.5</v>
      </c>
      <c r="S6589">
        <v>30.3</v>
      </c>
      <c r="T6589">
        <v>1.4</v>
      </c>
      <c r="U6589">
        <v>8.6999999999999993</v>
      </c>
      <c r="V6589">
        <v>2.1</v>
      </c>
      <c r="W6589">
        <v>58</v>
      </c>
      <c r="X6589">
        <v>8</v>
      </c>
      <c r="Z6589">
        <v>7</v>
      </c>
      <c r="AA6589">
        <v>0</v>
      </c>
      <c r="AB6589">
        <v>52</v>
      </c>
      <c r="AC6589">
        <v>0</v>
      </c>
      <c r="AD6589">
        <v>11</v>
      </c>
      <c r="AE6589">
        <v>0</v>
      </c>
      <c r="AY6589" s="59"/>
    </row>
    <row r="6590" spans="1:51">
      <c r="A6590" s="19">
        <v>43868</v>
      </c>
      <c r="B6590" t="s">
        <v>43</v>
      </c>
      <c r="C6590" s="19">
        <v>43907</v>
      </c>
      <c r="D6590">
        <v>67</v>
      </c>
      <c r="E6590">
        <v>27.7</v>
      </c>
      <c r="F6590">
        <v>10.9</v>
      </c>
      <c r="H6590">
        <v>9.3000000000000007</v>
      </c>
      <c r="I6590">
        <v>3.8</v>
      </c>
      <c r="J6590">
        <v>23.5</v>
      </c>
      <c r="K6590">
        <v>2.2000000000000002</v>
      </c>
      <c r="L6590">
        <v>13.1</v>
      </c>
      <c r="M6590">
        <v>4.5999999999999996</v>
      </c>
      <c r="N6590">
        <v>45.6</v>
      </c>
      <c r="O6590">
        <v>5.8</v>
      </c>
      <c r="Q6590">
        <v>4.9000000000000004</v>
      </c>
      <c r="R6590">
        <v>1.9</v>
      </c>
      <c r="S6590">
        <v>29.6</v>
      </c>
      <c r="T6590">
        <v>1.4</v>
      </c>
      <c r="U6590">
        <v>8.9</v>
      </c>
      <c r="V6590">
        <v>2</v>
      </c>
      <c r="W6590">
        <v>31</v>
      </c>
      <c r="X6590">
        <v>3</v>
      </c>
      <c r="Z6590">
        <v>1</v>
      </c>
      <c r="AA6590">
        <v>0</v>
      </c>
      <c r="AB6590">
        <v>26</v>
      </c>
      <c r="AC6590">
        <v>0</v>
      </c>
      <c r="AD6590">
        <v>6</v>
      </c>
      <c r="AE6590">
        <v>0</v>
      </c>
      <c r="AY6590" s="59"/>
    </row>
    <row r="6591" spans="1:51">
      <c r="A6591" s="19">
        <v>43868</v>
      </c>
      <c r="B6591" t="s">
        <v>44</v>
      </c>
      <c r="C6591" s="19">
        <v>43907</v>
      </c>
      <c r="D6591">
        <v>219</v>
      </c>
      <c r="E6591">
        <v>31.4</v>
      </c>
      <c r="F6591">
        <v>15.3</v>
      </c>
      <c r="H6591">
        <v>7.1</v>
      </c>
      <c r="I6591">
        <v>5.0999999999999996</v>
      </c>
      <c r="J6591">
        <v>18.5</v>
      </c>
      <c r="K6591">
        <v>1.8</v>
      </c>
      <c r="L6591">
        <v>12.5</v>
      </c>
      <c r="M6591">
        <v>3.2</v>
      </c>
      <c r="N6591">
        <v>59.3</v>
      </c>
      <c r="O6591">
        <v>10.199999999999999</v>
      </c>
      <c r="Q6591">
        <v>3</v>
      </c>
      <c r="R6591">
        <v>2.2000000000000002</v>
      </c>
      <c r="S6591">
        <v>15.5</v>
      </c>
      <c r="T6591">
        <v>1.2</v>
      </c>
      <c r="U6591">
        <v>7.3</v>
      </c>
      <c r="V6591">
        <v>1.4</v>
      </c>
      <c r="W6591">
        <v>97</v>
      </c>
      <c r="X6591">
        <v>47</v>
      </c>
      <c r="Z6591">
        <v>2</v>
      </c>
      <c r="AA6591">
        <v>0</v>
      </c>
      <c r="AB6591">
        <v>57</v>
      </c>
      <c r="AC6591">
        <v>0</v>
      </c>
      <c r="AD6591">
        <v>16</v>
      </c>
      <c r="AE6591">
        <v>0</v>
      </c>
      <c r="AY6591" s="59"/>
    </row>
    <row r="6592" spans="1:51">
      <c r="A6592" s="19">
        <v>43868</v>
      </c>
      <c r="B6592" t="s">
        <v>45</v>
      </c>
      <c r="C6592" s="19">
        <v>43907</v>
      </c>
      <c r="D6592">
        <v>155</v>
      </c>
      <c r="E6592">
        <v>24.7</v>
      </c>
      <c r="F6592">
        <v>11.2</v>
      </c>
      <c r="H6592">
        <v>12.4</v>
      </c>
      <c r="I6592">
        <v>5.6</v>
      </c>
      <c r="J6592">
        <v>22.7</v>
      </c>
      <c r="K6592">
        <v>1.3</v>
      </c>
      <c r="L6592">
        <v>13.5</v>
      </c>
      <c r="M6592">
        <v>3.5</v>
      </c>
      <c r="N6592">
        <v>37.700000000000003</v>
      </c>
      <c r="O6592">
        <v>6.9</v>
      </c>
      <c r="Q6592">
        <v>8.6999999999999993</v>
      </c>
      <c r="R6592">
        <v>2.9</v>
      </c>
      <c r="S6592">
        <v>30.5</v>
      </c>
      <c r="T6592">
        <v>1.3</v>
      </c>
      <c r="U6592">
        <v>10</v>
      </c>
      <c r="V6592">
        <v>2</v>
      </c>
      <c r="W6592">
        <v>64</v>
      </c>
      <c r="X6592">
        <v>7</v>
      </c>
      <c r="Z6592">
        <v>11</v>
      </c>
      <c r="AA6592">
        <v>0</v>
      </c>
      <c r="AB6592">
        <v>58</v>
      </c>
      <c r="AC6592">
        <v>0</v>
      </c>
      <c r="AD6592">
        <v>15</v>
      </c>
      <c r="AE6592">
        <v>0</v>
      </c>
      <c r="AY6592" s="59"/>
    </row>
    <row r="6593" spans="1:51">
      <c r="A6593" s="19">
        <v>43868</v>
      </c>
      <c r="B6593" t="s">
        <v>46</v>
      </c>
      <c r="C6593" s="19">
        <v>43914</v>
      </c>
      <c r="D6593">
        <v>105</v>
      </c>
      <c r="E6593">
        <v>33.9</v>
      </c>
      <c r="F6593">
        <v>13.9</v>
      </c>
      <c r="H6593">
        <v>7.2</v>
      </c>
      <c r="I6593">
        <v>4</v>
      </c>
      <c r="J6593">
        <v>19.2</v>
      </c>
      <c r="K6593">
        <v>2.2999999999999998</v>
      </c>
      <c r="L6593">
        <v>11</v>
      </c>
      <c r="M6593">
        <v>3.6</v>
      </c>
      <c r="N6593">
        <v>65.3</v>
      </c>
      <c r="O6593">
        <v>7.4</v>
      </c>
      <c r="Q6593">
        <v>2.4</v>
      </c>
      <c r="R6593">
        <v>1.6</v>
      </c>
      <c r="S6593">
        <v>15.5</v>
      </c>
      <c r="T6593">
        <v>1.2</v>
      </c>
      <c r="U6593">
        <v>5.4</v>
      </c>
      <c r="V6593">
        <v>1.3</v>
      </c>
      <c r="W6593">
        <v>56</v>
      </c>
      <c r="X6593">
        <v>12</v>
      </c>
      <c r="Z6593">
        <v>1</v>
      </c>
      <c r="AA6593">
        <v>0</v>
      </c>
      <c r="AB6593">
        <v>32</v>
      </c>
      <c r="AC6593">
        <v>0</v>
      </c>
      <c r="AD6593">
        <v>4</v>
      </c>
      <c r="AE6593">
        <v>0</v>
      </c>
      <c r="AY6593" s="59"/>
    </row>
    <row r="6594" spans="1:51">
      <c r="A6594" s="19">
        <v>43868</v>
      </c>
      <c r="B6594" t="s">
        <v>47</v>
      </c>
      <c r="C6594" s="19">
        <v>43919</v>
      </c>
      <c r="D6594">
        <v>51</v>
      </c>
      <c r="E6594">
        <v>25.9</v>
      </c>
      <c r="F6594">
        <v>10.4</v>
      </c>
      <c r="H6594">
        <v>9.6</v>
      </c>
      <c r="I6594">
        <v>4.4000000000000004</v>
      </c>
      <c r="J6594">
        <v>24.4</v>
      </c>
      <c r="K6594">
        <v>1.9</v>
      </c>
      <c r="L6594">
        <v>14.6</v>
      </c>
      <c r="M6594">
        <v>3.9</v>
      </c>
      <c r="N6594">
        <v>38.200000000000003</v>
      </c>
      <c r="O6594">
        <v>5.9</v>
      </c>
      <c r="Q6594">
        <v>5.6</v>
      </c>
      <c r="R6594">
        <v>2.4</v>
      </c>
      <c r="S6594">
        <v>32.799999999999997</v>
      </c>
      <c r="T6594">
        <v>1.5</v>
      </c>
      <c r="U6594">
        <v>11.6</v>
      </c>
      <c r="V6594">
        <v>2.2000000000000002</v>
      </c>
      <c r="W6594">
        <v>21</v>
      </c>
      <c r="X6594">
        <v>2</v>
      </c>
      <c r="Z6594">
        <v>1</v>
      </c>
      <c r="AA6594">
        <v>0</v>
      </c>
      <c r="AB6594">
        <v>20</v>
      </c>
      <c r="AC6594">
        <v>0</v>
      </c>
      <c r="AD6594">
        <v>7</v>
      </c>
      <c r="AE6594">
        <v>0</v>
      </c>
      <c r="AY6594" s="59"/>
    </row>
    <row r="6595" spans="1:51">
      <c r="A6595" s="19">
        <v>43868</v>
      </c>
      <c r="B6595" t="s">
        <v>48</v>
      </c>
      <c r="C6595" s="19">
        <v>43925</v>
      </c>
      <c r="D6595">
        <v>15</v>
      </c>
      <c r="E6595">
        <v>26.4</v>
      </c>
      <c r="F6595">
        <v>10.1</v>
      </c>
      <c r="H6595">
        <v>9.4</v>
      </c>
      <c r="I6595">
        <v>4</v>
      </c>
      <c r="J6595">
        <v>24.2</v>
      </c>
      <c r="K6595">
        <v>2.4</v>
      </c>
      <c r="L6595">
        <v>14.1</v>
      </c>
      <c r="M6595">
        <v>4.3</v>
      </c>
      <c r="N6595">
        <v>39.700000000000003</v>
      </c>
      <c r="O6595">
        <v>6</v>
      </c>
      <c r="Q6595">
        <v>5.4</v>
      </c>
      <c r="R6595">
        <v>2.2999999999999998</v>
      </c>
      <c r="S6595">
        <v>31.4</v>
      </c>
      <c r="T6595">
        <v>1.6</v>
      </c>
      <c r="U6595">
        <v>11.2</v>
      </c>
      <c r="V6595">
        <v>2.4</v>
      </c>
      <c r="W6595">
        <v>7</v>
      </c>
      <c r="X6595">
        <v>0</v>
      </c>
      <c r="Z6595">
        <v>0</v>
      </c>
      <c r="AA6595">
        <v>0</v>
      </c>
      <c r="AB6595">
        <v>6</v>
      </c>
      <c r="AC6595">
        <v>0</v>
      </c>
      <c r="AD6595">
        <v>2</v>
      </c>
      <c r="AE6595">
        <v>0</v>
      </c>
      <c r="AY6595" s="59"/>
    </row>
    <row r="6596" spans="1:51">
      <c r="A6596" s="19">
        <v>43868</v>
      </c>
      <c r="B6596" t="s">
        <v>49</v>
      </c>
      <c r="C6596" s="19">
        <v>43925</v>
      </c>
      <c r="D6596">
        <v>24</v>
      </c>
      <c r="E6596">
        <v>21.2</v>
      </c>
      <c r="F6596">
        <v>11.1</v>
      </c>
      <c r="H6596">
        <v>8.8000000000000007</v>
      </c>
      <c r="I6596">
        <v>4.0999999999999996</v>
      </c>
      <c r="J6596">
        <v>26.5</v>
      </c>
      <c r="K6596">
        <v>2.8</v>
      </c>
      <c r="L6596">
        <v>15.1</v>
      </c>
      <c r="M6596">
        <v>5.5</v>
      </c>
      <c r="N6596">
        <v>24.9</v>
      </c>
      <c r="O6596">
        <v>7.4</v>
      </c>
      <c r="Q6596">
        <v>5.0999999999999996</v>
      </c>
      <c r="R6596">
        <v>2.7</v>
      </c>
      <c r="S6596">
        <v>41.8</v>
      </c>
      <c r="T6596">
        <v>2.1</v>
      </c>
      <c r="U6596">
        <v>13.1</v>
      </c>
      <c r="V6596">
        <v>3</v>
      </c>
      <c r="W6596">
        <v>8</v>
      </c>
      <c r="X6596">
        <v>1</v>
      </c>
      <c r="Z6596">
        <v>0</v>
      </c>
      <c r="AA6596">
        <v>0</v>
      </c>
      <c r="AB6596">
        <v>10</v>
      </c>
      <c r="AC6596">
        <v>0</v>
      </c>
      <c r="AD6596">
        <v>6</v>
      </c>
      <c r="AE6596">
        <v>0</v>
      </c>
      <c r="AY6596" s="59"/>
    </row>
    <row r="6597" spans="1:51">
      <c r="A6597" s="19">
        <v>43868</v>
      </c>
      <c r="B6597" t="s">
        <v>50</v>
      </c>
      <c r="C6597" s="19">
        <v>43925</v>
      </c>
      <c r="D6597">
        <v>54</v>
      </c>
      <c r="E6597">
        <v>37.299999999999997</v>
      </c>
      <c r="F6597">
        <v>10.3</v>
      </c>
      <c r="H6597">
        <v>6.7</v>
      </c>
      <c r="I6597">
        <v>4.0999999999999996</v>
      </c>
      <c r="J6597">
        <v>19</v>
      </c>
      <c r="K6597">
        <v>2.6</v>
      </c>
      <c r="L6597">
        <v>11.2</v>
      </c>
      <c r="M6597">
        <v>3.6</v>
      </c>
      <c r="N6597">
        <v>72.599999999999994</v>
      </c>
      <c r="O6597">
        <v>4</v>
      </c>
      <c r="Q6597">
        <v>1.9</v>
      </c>
      <c r="R6597">
        <v>1.6</v>
      </c>
      <c r="S6597">
        <v>13</v>
      </c>
      <c r="T6597">
        <v>1.2</v>
      </c>
      <c r="U6597">
        <v>4.5999999999999996</v>
      </c>
      <c r="V6597">
        <v>1.3</v>
      </c>
      <c r="W6597">
        <v>32</v>
      </c>
      <c r="X6597">
        <v>2</v>
      </c>
      <c r="Z6597">
        <v>0</v>
      </c>
      <c r="AA6597">
        <v>0</v>
      </c>
      <c r="AB6597">
        <v>17</v>
      </c>
      <c r="AC6597">
        <v>0</v>
      </c>
      <c r="AD6597">
        <v>3</v>
      </c>
      <c r="AE6597">
        <v>0</v>
      </c>
      <c r="AY6597" s="59"/>
    </row>
    <row r="6598" spans="1:51">
      <c r="A6598" s="19">
        <v>43868</v>
      </c>
      <c r="B6598" t="s">
        <v>51</v>
      </c>
      <c r="C6598" s="19">
        <v>43925</v>
      </c>
      <c r="D6598">
        <v>14</v>
      </c>
      <c r="E6598">
        <v>25.1</v>
      </c>
      <c r="F6598">
        <v>9.4</v>
      </c>
      <c r="H6598">
        <v>10.5</v>
      </c>
      <c r="I6598">
        <v>4.2</v>
      </c>
      <c r="J6598">
        <v>25.4</v>
      </c>
      <c r="K6598">
        <v>2.6</v>
      </c>
      <c r="L6598">
        <v>13.3</v>
      </c>
      <c r="M6598">
        <v>4.5</v>
      </c>
      <c r="N6598">
        <v>35.5</v>
      </c>
      <c r="O6598">
        <v>5.3</v>
      </c>
      <c r="Q6598">
        <v>6</v>
      </c>
      <c r="R6598">
        <v>2.6</v>
      </c>
      <c r="S6598">
        <v>36.6</v>
      </c>
      <c r="T6598">
        <v>2</v>
      </c>
      <c r="U6598">
        <v>9.5</v>
      </c>
      <c r="V6598">
        <v>2.5</v>
      </c>
      <c r="W6598">
        <v>6</v>
      </c>
      <c r="X6598">
        <v>0</v>
      </c>
      <c r="Z6598">
        <v>0</v>
      </c>
      <c r="AA6598">
        <v>0</v>
      </c>
      <c r="AB6598">
        <v>7</v>
      </c>
      <c r="AC6598">
        <v>0</v>
      </c>
      <c r="AD6598">
        <v>1</v>
      </c>
      <c r="AE6598">
        <v>0</v>
      </c>
      <c r="AY6598" s="59"/>
    </row>
    <row r="6599" spans="1:51">
      <c r="A6599" s="19">
        <v>43868</v>
      </c>
      <c r="B6599" t="s">
        <v>52</v>
      </c>
      <c r="C6599" s="19">
        <v>43928</v>
      </c>
      <c r="D6599">
        <v>84</v>
      </c>
      <c r="E6599">
        <v>20.7</v>
      </c>
      <c r="F6599">
        <v>11.3</v>
      </c>
      <c r="H6599">
        <v>12</v>
      </c>
      <c r="I6599">
        <v>5.9</v>
      </c>
      <c r="J6599">
        <v>25.1</v>
      </c>
      <c r="K6599">
        <v>1.2</v>
      </c>
      <c r="L6599">
        <v>14.6</v>
      </c>
      <c r="M6599">
        <v>4.0999999999999996</v>
      </c>
      <c r="N6599">
        <v>24.9</v>
      </c>
      <c r="O6599">
        <v>7.9</v>
      </c>
      <c r="Q6599">
        <v>8.8000000000000007</v>
      </c>
      <c r="R6599">
        <v>3.5</v>
      </c>
      <c r="S6599">
        <v>37.4</v>
      </c>
      <c r="T6599">
        <v>1.8</v>
      </c>
      <c r="U6599">
        <v>13.2</v>
      </c>
      <c r="V6599">
        <v>2.6</v>
      </c>
      <c r="W6599">
        <v>28</v>
      </c>
      <c r="X6599">
        <v>4</v>
      </c>
      <c r="Z6599">
        <v>5</v>
      </c>
      <c r="AA6599">
        <v>0</v>
      </c>
      <c r="AB6599">
        <v>35</v>
      </c>
      <c r="AC6599">
        <v>0</v>
      </c>
      <c r="AD6599">
        <v>12</v>
      </c>
      <c r="AE6599">
        <v>0</v>
      </c>
      <c r="AY6599" s="59"/>
    </row>
    <row r="6600" spans="1:51">
      <c r="A6600" s="19">
        <v>43868</v>
      </c>
      <c r="B6600" t="s">
        <v>53</v>
      </c>
      <c r="C6600" s="19">
        <v>43949</v>
      </c>
      <c r="D6600">
        <v>60</v>
      </c>
      <c r="E6600">
        <v>20.7</v>
      </c>
      <c r="F6600">
        <v>12.2</v>
      </c>
      <c r="H6600">
        <v>11.2</v>
      </c>
      <c r="I6600">
        <v>4.5999999999999996</v>
      </c>
      <c r="J6600">
        <v>23.9</v>
      </c>
      <c r="K6600">
        <v>2.5</v>
      </c>
      <c r="L6600">
        <v>16.100000000000001</v>
      </c>
      <c r="M6600">
        <v>3.7</v>
      </c>
      <c r="N6600">
        <v>24.9</v>
      </c>
      <c r="O6600">
        <v>9.1</v>
      </c>
      <c r="Q6600">
        <v>8.3000000000000007</v>
      </c>
      <c r="R6600">
        <v>3.6</v>
      </c>
      <c r="S6600">
        <v>33</v>
      </c>
      <c r="T6600">
        <v>2.5</v>
      </c>
      <c r="U6600">
        <v>15.9</v>
      </c>
      <c r="V6600">
        <v>2.8</v>
      </c>
      <c r="W6600">
        <v>18</v>
      </c>
      <c r="X6600">
        <v>4</v>
      </c>
      <c r="Z6600">
        <v>3</v>
      </c>
      <c r="AA6600">
        <v>0</v>
      </c>
      <c r="AB6600">
        <v>21</v>
      </c>
      <c r="AC6600">
        <v>0</v>
      </c>
      <c r="AD6600">
        <v>14</v>
      </c>
      <c r="AE6600">
        <v>0</v>
      </c>
      <c r="AY6600" s="59"/>
    </row>
    <row r="6601" spans="1:51">
      <c r="A6601" s="19">
        <v>43868</v>
      </c>
      <c r="B6601" t="s">
        <v>54</v>
      </c>
      <c r="C6601" s="19">
        <v>43949</v>
      </c>
      <c r="D6601">
        <v>21</v>
      </c>
      <c r="E6601">
        <v>31.9</v>
      </c>
      <c r="F6601">
        <v>11.1</v>
      </c>
      <c r="H6601">
        <v>9.6</v>
      </c>
      <c r="I6601">
        <v>3.5</v>
      </c>
      <c r="J6601">
        <v>21</v>
      </c>
      <c r="K6601">
        <v>2</v>
      </c>
      <c r="L6601">
        <v>12.8</v>
      </c>
      <c r="M6601">
        <v>3.2</v>
      </c>
      <c r="N6601">
        <v>53.5</v>
      </c>
      <c r="O6601">
        <v>6.4</v>
      </c>
      <c r="Q6601">
        <v>5.4</v>
      </c>
      <c r="R6601">
        <v>2.2999999999999998</v>
      </c>
      <c r="S6601">
        <v>20.399999999999999</v>
      </c>
      <c r="T6601">
        <v>1.7</v>
      </c>
      <c r="U6601">
        <v>8.4</v>
      </c>
      <c r="V6601">
        <v>2</v>
      </c>
      <c r="W6601">
        <v>10</v>
      </c>
      <c r="X6601">
        <v>1</v>
      </c>
      <c r="Z6601">
        <v>1</v>
      </c>
      <c r="AA6601">
        <v>0</v>
      </c>
      <c r="AB6601">
        <v>7</v>
      </c>
      <c r="AC6601">
        <v>0</v>
      </c>
      <c r="AD6601">
        <v>2</v>
      </c>
      <c r="AE6601">
        <v>0</v>
      </c>
      <c r="AY6601" s="59"/>
    </row>
    <row r="6602" spans="1:51">
      <c r="A6602" s="19">
        <v>43868</v>
      </c>
      <c r="B6602" t="s">
        <v>55</v>
      </c>
      <c r="C6602" s="19">
        <v>43949</v>
      </c>
      <c r="D6602">
        <v>96</v>
      </c>
      <c r="E6602">
        <v>28.6</v>
      </c>
      <c r="F6602">
        <v>11.7</v>
      </c>
      <c r="H6602">
        <v>9.4</v>
      </c>
      <c r="I6602">
        <v>3.4</v>
      </c>
      <c r="J6602">
        <v>21.8</v>
      </c>
      <c r="K6602">
        <v>2.8</v>
      </c>
      <c r="L6602">
        <v>13.9</v>
      </c>
      <c r="M6602">
        <v>3.5</v>
      </c>
      <c r="N6602">
        <v>44.2</v>
      </c>
      <c r="O6602">
        <v>7.9</v>
      </c>
      <c r="Q6602">
        <v>5.8</v>
      </c>
      <c r="R6602">
        <v>2.4</v>
      </c>
      <c r="S6602">
        <v>24</v>
      </c>
      <c r="T6602">
        <v>2.2000000000000002</v>
      </c>
      <c r="U6602">
        <v>11</v>
      </c>
      <c r="V6602">
        <v>2.5</v>
      </c>
      <c r="W6602">
        <v>44</v>
      </c>
      <c r="X6602">
        <v>5</v>
      </c>
      <c r="Z6602">
        <v>2</v>
      </c>
      <c r="AA6602">
        <v>0</v>
      </c>
      <c r="AB6602">
        <v>34</v>
      </c>
      <c r="AC6602">
        <v>0</v>
      </c>
      <c r="AD6602">
        <v>11</v>
      </c>
      <c r="AE6602">
        <v>0</v>
      </c>
      <c r="AY6602" s="59"/>
    </row>
    <row r="6603" spans="1:51">
      <c r="A6603" s="19">
        <v>43868</v>
      </c>
      <c r="B6603" t="s">
        <v>56</v>
      </c>
      <c r="C6603" s="19">
        <v>43949</v>
      </c>
      <c r="D6603">
        <v>274</v>
      </c>
      <c r="E6603">
        <v>26.1</v>
      </c>
      <c r="F6603">
        <v>17.399999999999999</v>
      </c>
      <c r="H6603">
        <v>8.9</v>
      </c>
      <c r="I6603">
        <v>3.3</v>
      </c>
      <c r="J6603">
        <v>21.2</v>
      </c>
      <c r="K6603">
        <v>2.1</v>
      </c>
      <c r="L6603">
        <v>12.6</v>
      </c>
      <c r="M6603">
        <v>3.4</v>
      </c>
      <c r="N6603">
        <v>38.1</v>
      </c>
      <c r="O6603">
        <v>16</v>
      </c>
      <c r="Q6603">
        <v>5.7</v>
      </c>
      <c r="R6603">
        <v>2.5</v>
      </c>
      <c r="S6603">
        <v>23.7</v>
      </c>
      <c r="T6603">
        <v>2</v>
      </c>
      <c r="U6603">
        <v>9.3000000000000007</v>
      </c>
      <c r="V6603">
        <v>2.7</v>
      </c>
      <c r="W6603">
        <v>100</v>
      </c>
      <c r="X6603">
        <v>67</v>
      </c>
      <c r="Z6603">
        <v>5</v>
      </c>
      <c r="AA6603">
        <v>0</v>
      </c>
      <c r="AB6603">
        <v>81</v>
      </c>
      <c r="AC6603">
        <v>0</v>
      </c>
      <c r="AD6603">
        <v>21</v>
      </c>
      <c r="AE6603">
        <v>0</v>
      </c>
      <c r="AY6603" s="59"/>
    </row>
    <row r="6604" spans="1:51">
      <c r="A6604" s="19">
        <v>43868</v>
      </c>
      <c r="B6604" t="s">
        <v>57</v>
      </c>
      <c r="C6604" s="19">
        <v>43949</v>
      </c>
      <c r="D6604">
        <v>186</v>
      </c>
      <c r="E6604">
        <v>27.2</v>
      </c>
      <c r="F6604">
        <v>10.9</v>
      </c>
      <c r="H6604">
        <v>11.1</v>
      </c>
      <c r="I6604">
        <v>5.4</v>
      </c>
      <c r="J6604">
        <v>22.5</v>
      </c>
      <c r="K6604">
        <v>1.1000000000000001</v>
      </c>
      <c r="L6604">
        <v>13</v>
      </c>
      <c r="M6604">
        <v>3.8</v>
      </c>
      <c r="N6604">
        <v>40.799999999999997</v>
      </c>
      <c r="O6604">
        <v>7.3</v>
      </c>
      <c r="Q6604">
        <v>7.7</v>
      </c>
      <c r="R6604">
        <v>3.2</v>
      </c>
      <c r="S6604">
        <v>26.4</v>
      </c>
      <c r="T6604">
        <v>1.9</v>
      </c>
      <c r="U6604">
        <v>10</v>
      </c>
      <c r="V6604">
        <v>2.7</v>
      </c>
      <c r="W6604">
        <v>84</v>
      </c>
      <c r="X6604">
        <v>8</v>
      </c>
      <c r="Z6604">
        <v>8</v>
      </c>
      <c r="AA6604">
        <v>0</v>
      </c>
      <c r="AB6604">
        <v>70</v>
      </c>
      <c r="AC6604">
        <v>0</v>
      </c>
      <c r="AD6604">
        <v>16</v>
      </c>
      <c r="AE6604">
        <v>0</v>
      </c>
      <c r="AY6604" s="59"/>
    </row>
    <row r="6605" spans="1:51">
      <c r="A6605" s="19">
        <v>43868</v>
      </c>
      <c r="B6605" t="s">
        <v>58</v>
      </c>
      <c r="C6605" s="19">
        <v>43949</v>
      </c>
      <c r="D6605">
        <v>26</v>
      </c>
      <c r="E6605">
        <v>21.8</v>
      </c>
      <c r="F6605">
        <v>10.4</v>
      </c>
      <c r="H6605">
        <v>11.8</v>
      </c>
      <c r="I6605">
        <v>4.0999999999999996</v>
      </c>
      <c r="J6605">
        <v>24.8</v>
      </c>
      <c r="K6605">
        <v>2.5</v>
      </c>
      <c r="L6605">
        <v>15.9</v>
      </c>
      <c r="M6605">
        <v>3.8</v>
      </c>
      <c r="N6605">
        <v>26.6</v>
      </c>
      <c r="O6605">
        <v>7.3</v>
      </c>
      <c r="Q6605">
        <v>8.6999999999999993</v>
      </c>
      <c r="R6605">
        <v>3.1</v>
      </c>
      <c r="S6605">
        <v>34.299999999999997</v>
      </c>
      <c r="T6605">
        <v>2.4</v>
      </c>
      <c r="U6605">
        <v>15</v>
      </c>
      <c r="V6605">
        <v>2.7</v>
      </c>
      <c r="W6605">
        <v>8</v>
      </c>
      <c r="X6605">
        <v>1</v>
      </c>
      <c r="Z6605">
        <v>2</v>
      </c>
      <c r="AA6605">
        <v>0</v>
      </c>
      <c r="AB6605">
        <v>9</v>
      </c>
      <c r="AC6605">
        <v>0</v>
      </c>
      <c r="AD6605">
        <v>6</v>
      </c>
      <c r="AE6605">
        <v>0</v>
      </c>
      <c r="AY6605" s="59"/>
    </row>
    <row r="6606" spans="1:51">
      <c r="A6606" s="19">
        <v>43868</v>
      </c>
      <c r="B6606" t="s">
        <v>59</v>
      </c>
      <c r="C6606" s="19">
        <v>43953</v>
      </c>
      <c r="D6606">
        <v>7</v>
      </c>
      <c r="E6606">
        <v>25.9</v>
      </c>
      <c r="F6606">
        <v>10.4</v>
      </c>
      <c r="H6606">
        <v>9.6</v>
      </c>
      <c r="I6606">
        <v>4.4000000000000004</v>
      </c>
      <c r="J6606">
        <v>24.4</v>
      </c>
      <c r="K6606">
        <v>1.9</v>
      </c>
      <c r="L6606">
        <v>14.6</v>
      </c>
      <c r="M6606">
        <v>3.9</v>
      </c>
      <c r="N6606">
        <v>35.700000000000003</v>
      </c>
      <c r="O6606">
        <v>7.1</v>
      </c>
      <c r="Q6606">
        <v>6.1</v>
      </c>
      <c r="R6606">
        <v>3.3</v>
      </c>
      <c r="S6606">
        <v>30.9</v>
      </c>
      <c r="T6606">
        <v>2.1</v>
      </c>
      <c r="U6606">
        <v>12.1</v>
      </c>
      <c r="V6606">
        <v>2.7</v>
      </c>
      <c r="W6606">
        <v>3</v>
      </c>
      <c r="X6606">
        <v>0</v>
      </c>
      <c r="Z6606">
        <v>0</v>
      </c>
      <c r="AA6606">
        <v>0</v>
      </c>
      <c r="AB6606">
        <v>3</v>
      </c>
      <c r="AC6606">
        <v>0</v>
      </c>
      <c r="AD6606">
        <v>1</v>
      </c>
      <c r="AE6606">
        <v>0</v>
      </c>
      <c r="AY6606" s="59"/>
    </row>
    <row r="6607" spans="1:51">
      <c r="A6607" s="19">
        <v>43868</v>
      </c>
      <c r="B6607" t="s">
        <v>60</v>
      </c>
      <c r="C6607" s="19">
        <v>43953</v>
      </c>
      <c r="D6607">
        <v>39</v>
      </c>
      <c r="E6607">
        <v>18.7</v>
      </c>
      <c r="F6607">
        <v>8.6</v>
      </c>
      <c r="H6607">
        <v>13.1</v>
      </c>
      <c r="I6607">
        <v>7.7</v>
      </c>
      <c r="J6607">
        <v>27</v>
      </c>
      <c r="K6607">
        <v>1.2</v>
      </c>
      <c r="L6607">
        <v>14.5</v>
      </c>
      <c r="M6607">
        <v>4.2</v>
      </c>
      <c r="N6607">
        <v>19.7</v>
      </c>
      <c r="O6607">
        <v>5.6</v>
      </c>
      <c r="Q6607">
        <v>10.7</v>
      </c>
      <c r="R6607">
        <v>5.6</v>
      </c>
      <c r="S6607">
        <v>41.5</v>
      </c>
      <c r="T6607">
        <v>1.9</v>
      </c>
      <c r="U6607">
        <v>12.3</v>
      </c>
      <c r="V6607">
        <v>2.8</v>
      </c>
      <c r="W6607">
        <v>12</v>
      </c>
      <c r="X6607">
        <v>1</v>
      </c>
      <c r="Z6607">
        <v>3</v>
      </c>
      <c r="AA6607">
        <v>0</v>
      </c>
      <c r="AB6607">
        <v>18</v>
      </c>
      <c r="AC6607">
        <v>0</v>
      </c>
      <c r="AD6607">
        <v>5</v>
      </c>
      <c r="AE6607">
        <v>0</v>
      </c>
      <c r="AY6607" s="59"/>
    </row>
    <row r="6608" spans="1:51">
      <c r="A6608" s="19">
        <v>43868</v>
      </c>
      <c r="B6608" t="s">
        <v>61</v>
      </c>
      <c r="C6608" s="19">
        <v>43956</v>
      </c>
      <c r="D6608">
        <v>82</v>
      </c>
      <c r="E6608">
        <v>23.1</v>
      </c>
      <c r="F6608">
        <v>8.5</v>
      </c>
      <c r="H6608">
        <v>15</v>
      </c>
      <c r="I6608">
        <v>6.2</v>
      </c>
      <c r="J6608">
        <v>23.6</v>
      </c>
      <c r="K6608">
        <v>1.1000000000000001</v>
      </c>
      <c r="L6608">
        <v>13.9</v>
      </c>
      <c r="M6608">
        <v>3.7</v>
      </c>
      <c r="N6608">
        <v>29.6</v>
      </c>
      <c r="O6608">
        <v>5.7</v>
      </c>
      <c r="Q6608">
        <v>12.7</v>
      </c>
      <c r="R6608">
        <v>4.3</v>
      </c>
      <c r="S6608">
        <v>30.6</v>
      </c>
      <c r="T6608">
        <v>2</v>
      </c>
      <c r="U6608">
        <v>12.1</v>
      </c>
      <c r="V6608">
        <v>3</v>
      </c>
      <c r="W6608">
        <v>30</v>
      </c>
      <c r="X6608">
        <v>1</v>
      </c>
      <c r="Z6608">
        <v>12</v>
      </c>
      <c r="AA6608">
        <v>0</v>
      </c>
      <c r="AB6608">
        <v>30</v>
      </c>
      <c r="AC6608">
        <v>0</v>
      </c>
      <c r="AD6608">
        <v>9</v>
      </c>
      <c r="AE6608">
        <v>0</v>
      </c>
      <c r="AY6608" s="59"/>
    </row>
    <row r="6609" spans="1:51">
      <c r="A6609" s="19">
        <v>43868</v>
      </c>
      <c r="B6609" t="s">
        <v>62</v>
      </c>
      <c r="C6609" s="19">
        <v>43963</v>
      </c>
      <c r="D6609">
        <v>29</v>
      </c>
      <c r="E6609">
        <v>18.8</v>
      </c>
      <c r="F6609">
        <v>10.6</v>
      </c>
      <c r="H6609">
        <v>12.8</v>
      </c>
      <c r="I6609">
        <v>7.6</v>
      </c>
      <c r="J6609">
        <v>26</v>
      </c>
      <c r="K6609">
        <v>1.2</v>
      </c>
      <c r="L6609">
        <v>14</v>
      </c>
      <c r="M6609">
        <v>4.0999999999999996</v>
      </c>
      <c r="N6609">
        <v>20.3</v>
      </c>
      <c r="O6609">
        <v>7.7</v>
      </c>
      <c r="Q6609">
        <v>10.5</v>
      </c>
      <c r="R6609">
        <v>5.4</v>
      </c>
      <c r="S6609">
        <v>38</v>
      </c>
      <c r="T6609">
        <v>2.2000000000000002</v>
      </c>
      <c r="U6609">
        <v>12.7</v>
      </c>
      <c r="V6609">
        <v>3.2</v>
      </c>
      <c r="W6609">
        <v>10</v>
      </c>
      <c r="X6609">
        <v>1</v>
      </c>
      <c r="Z6609">
        <v>2</v>
      </c>
      <c r="AA6609">
        <v>0</v>
      </c>
      <c r="AB6609">
        <v>13</v>
      </c>
      <c r="AC6609">
        <v>0</v>
      </c>
      <c r="AD6609">
        <v>3</v>
      </c>
      <c r="AE6609">
        <v>0</v>
      </c>
      <c r="AY6609" s="59"/>
    </row>
    <row r="6610" spans="1:51">
      <c r="A6610" s="19">
        <v>43868</v>
      </c>
      <c r="B6610" t="s">
        <v>63</v>
      </c>
      <c r="C6610" s="19">
        <v>43963</v>
      </c>
      <c r="D6610">
        <v>28</v>
      </c>
      <c r="E6610">
        <v>24.5</v>
      </c>
      <c r="F6610">
        <v>13.3</v>
      </c>
      <c r="H6610">
        <v>9.8000000000000007</v>
      </c>
      <c r="I6610">
        <v>5.2</v>
      </c>
      <c r="J6610">
        <v>26.8</v>
      </c>
      <c r="K6610">
        <v>2.1</v>
      </c>
      <c r="L6610">
        <v>9.6999999999999993</v>
      </c>
      <c r="M6610">
        <v>3.5</v>
      </c>
      <c r="N6610">
        <v>31</v>
      </c>
      <c r="O6610">
        <v>10</v>
      </c>
      <c r="Q6610">
        <v>6.7</v>
      </c>
      <c r="R6610">
        <v>3.8</v>
      </c>
      <c r="S6610">
        <v>36.799999999999997</v>
      </c>
      <c r="T6610">
        <v>2.4</v>
      </c>
      <c r="U6610">
        <v>6.8</v>
      </c>
      <c r="V6610">
        <v>2.6</v>
      </c>
      <c r="W6610">
        <v>11</v>
      </c>
      <c r="X6610">
        <v>3</v>
      </c>
      <c r="Z6610">
        <v>1</v>
      </c>
      <c r="AA6610">
        <v>0</v>
      </c>
      <c r="AB6610">
        <v>12</v>
      </c>
      <c r="AC6610">
        <v>0</v>
      </c>
      <c r="AD6610">
        <v>1</v>
      </c>
      <c r="AE6610">
        <v>0</v>
      </c>
      <c r="AY6610" s="59"/>
    </row>
    <row r="6611" spans="1:51">
      <c r="A6611" s="19">
        <v>43868</v>
      </c>
      <c r="B6611" t="s">
        <v>64</v>
      </c>
      <c r="C6611" s="19">
        <v>43970</v>
      </c>
      <c r="D6611">
        <v>54</v>
      </c>
      <c r="E6611">
        <v>25.8</v>
      </c>
      <c r="F6611">
        <v>13.5</v>
      </c>
      <c r="H6611">
        <v>8.6999999999999993</v>
      </c>
      <c r="I6611">
        <v>5</v>
      </c>
      <c r="J6611">
        <v>24.3</v>
      </c>
      <c r="K6611">
        <v>1.6</v>
      </c>
      <c r="L6611">
        <v>12.5</v>
      </c>
      <c r="M6611">
        <v>3.6</v>
      </c>
      <c r="N6611">
        <v>34.9</v>
      </c>
      <c r="O6611">
        <v>10.199999999999999</v>
      </c>
      <c r="Q6611">
        <v>5.8</v>
      </c>
      <c r="R6611">
        <v>3.8</v>
      </c>
      <c r="S6611">
        <v>30.6</v>
      </c>
      <c r="T6611">
        <v>2</v>
      </c>
      <c r="U6611">
        <v>9.6999999999999993</v>
      </c>
      <c r="V6611">
        <v>3.1</v>
      </c>
      <c r="W6611">
        <v>23</v>
      </c>
      <c r="X6611">
        <v>5</v>
      </c>
      <c r="Z6611">
        <v>1</v>
      </c>
      <c r="AA6611">
        <v>0</v>
      </c>
      <c r="AB6611">
        <v>21</v>
      </c>
      <c r="AC6611">
        <v>0</v>
      </c>
      <c r="AD6611">
        <v>4</v>
      </c>
      <c r="AE6611">
        <v>0</v>
      </c>
      <c r="AY6611" s="59"/>
    </row>
    <row r="6612" spans="1:51">
      <c r="A6612" s="19">
        <v>43868</v>
      </c>
      <c r="B6612" t="s">
        <v>65</v>
      </c>
      <c r="C6612" s="19">
        <v>43970</v>
      </c>
      <c r="D6612">
        <v>61</v>
      </c>
      <c r="E6612">
        <v>20.5</v>
      </c>
      <c r="F6612">
        <v>11.3</v>
      </c>
      <c r="H6612">
        <v>9.6999999999999993</v>
      </c>
      <c r="I6612">
        <v>5</v>
      </c>
      <c r="J6612">
        <v>26.3</v>
      </c>
      <c r="K6612">
        <v>2.2999999999999998</v>
      </c>
      <c r="L6612">
        <v>15.2</v>
      </c>
      <c r="M6612">
        <v>4.8</v>
      </c>
      <c r="N6612">
        <v>22.6</v>
      </c>
      <c r="O6612">
        <v>8.3000000000000007</v>
      </c>
      <c r="Q6612">
        <v>7.3</v>
      </c>
      <c r="R6612">
        <v>4</v>
      </c>
      <c r="S6612">
        <v>37.6</v>
      </c>
      <c r="T6612">
        <v>2.6</v>
      </c>
      <c r="U6612">
        <v>14.1</v>
      </c>
      <c r="V6612">
        <v>3.5</v>
      </c>
      <c r="W6612">
        <v>19</v>
      </c>
      <c r="X6612">
        <v>3</v>
      </c>
      <c r="Z6612">
        <v>2</v>
      </c>
      <c r="AA6612">
        <v>0</v>
      </c>
      <c r="AB6612">
        <v>24</v>
      </c>
      <c r="AC6612">
        <v>0</v>
      </c>
      <c r="AD6612">
        <v>14</v>
      </c>
      <c r="AE6612">
        <v>0</v>
      </c>
      <c r="AY6612" s="59"/>
    </row>
    <row r="6613" spans="1:51">
      <c r="A6613" s="19">
        <v>43868</v>
      </c>
      <c r="B6613" t="s">
        <v>143</v>
      </c>
      <c r="C6613" s="19">
        <v>43984</v>
      </c>
      <c r="D6613">
        <v>20</v>
      </c>
      <c r="E6613">
        <v>35.799999999999997</v>
      </c>
      <c r="F6613">
        <v>13.4</v>
      </c>
      <c r="H6613">
        <v>5.9</v>
      </c>
      <c r="I6613">
        <v>3.6</v>
      </c>
      <c r="J6613">
        <v>19.3</v>
      </c>
      <c r="K6613">
        <v>2.6</v>
      </c>
      <c r="L6613">
        <v>10.8</v>
      </c>
      <c r="M6613">
        <v>3.6</v>
      </c>
      <c r="N6613">
        <v>60.1</v>
      </c>
      <c r="O6613">
        <v>8.3000000000000007</v>
      </c>
      <c r="Q6613">
        <v>3.2</v>
      </c>
      <c r="R6613">
        <v>2.4</v>
      </c>
      <c r="S6613">
        <v>15.2</v>
      </c>
      <c r="T6613">
        <v>2.2999999999999998</v>
      </c>
      <c r="U6613">
        <v>6.5</v>
      </c>
      <c r="V6613">
        <v>2</v>
      </c>
      <c r="W6613">
        <v>11</v>
      </c>
      <c r="X6613">
        <v>2</v>
      </c>
      <c r="Z6613">
        <v>0</v>
      </c>
      <c r="AA6613">
        <v>0</v>
      </c>
      <c r="AB6613">
        <v>6</v>
      </c>
      <c r="AC6613">
        <v>0</v>
      </c>
      <c r="AD6613">
        <v>1</v>
      </c>
      <c r="AE6613">
        <v>0</v>
      </c>
      <c r="AY6613" s="59"/>
    </row>
    <row r="6614" spans="1:51">
      <c r="A6614" s="19">
        <v>43868</v>
      </c>
      <c r="B6614" t="s">
        <v>67</v>
      </c>
      <c r="C6614" s="19">
        <v>43984</v>
      </c>
      <c r="D6614">
        <v>19</v>
      </c>
      <c r="E6614">
        <v>24.8</v>
      </c>
      <c r="F6614">
        <v>11</v>
      </c>
      <c r="H6614">
        <v>9.9</v>
      </c>
      <c r="I6614">
        <v>3.9</v>
      </c>
      <c r="J6614">
        <v>24.6</v>
      </c>
      <c r="K6614">
        <v>2.2000000000000002</v>
      </c>
      <c r="L6614">
        <v>13.8</v>
      </c>
      <c r="M6614">
        <v>4.8</v>
      </c>
      <c r="N6614">
        <v>31.7</v>
      </c>
      <c r="O6614">
        <v>8.5</v>
      </c>
      <c r="Q6614">
        <v>6.8</v>
      </c>
      <c r="R6614">
        <v>3.8</v>
      </c>
      <c r="S6614">
        <v>30.8</v>
      </c>
      <c r="T6614">
        <v>2.6</v>
      </c>
      <c r="U6614">
        <v>11.9</v>
      </c>
      <c r="V6614">
        <v>3.9</v>
      </c>
      <c r="W6614">
        <v>8</v>
      </c>
      <c r="X6614">
        <v>1</v>
      </c>
      <c r="Z6614">
        <v>1</v>
      </c>
      <c r="AA6614">
        <v>0</v>
      </c>
      <c r="AB6614">
        <v>7</v>
      </c>
      <c r="AC6614">
        <v>0</v>
      </c>
      <c r="AD6614">
        <v>2</v>
      </c>
      <c r="AE6614">
        <v>0</v>
      </c>
      <c r="AY6614" s="59"/>
    </row>
    <row r="6615" spans="1:51">
      <c r="A6615" s="19">
        <v>43868</v>
      </c>
      <c r="B6615" t="s">
        <v>68</v>
      </c>
      <c r="C6615" s="19">
        <v>43984</v>
      </c>
      <c r="D6615">
        <v>126</v>
      </c>
      <c r="E6615">
        <v>26.3</v>
      </c>
      <c r="F6615">
        <v>9.6999999999999993</v>
      </c>
      <c r="H6615">
        <v>10.1</v>
      </c>
      <c r="I6615">
        <v>3.9</v>
      </c>
      <c r="J6615">
        <v>24.5</v>
      </c>
      <c r="K6615">
        <v>1.9</v>
      </c>
      <c r="L6615">
        <v>14.7</v>
      </c>
      <c r="M6615">
        <v>3.9</v>
      </c>
      <c r="N6615">
        <v>35</v>
      </c>
      <c r="O6615">
        <v>6.6</v>
      </c>
      <c r="Q6615">
        <v>7.4</v>
      </c>
      <c r="R6615">
        <v>3.3</v>
      </c>
      <c r="S6615">
        <v>29.6</v>
      </c>
      <c r="T6615">
        <v>2.5</v>
      </c>
      <c r="U6615">
        <v>12.3</v>
      </c>
      <c r="V6615">
        <v>3.3</v>
      </c>
      <c r="W6615">
        <v>53</v>
      </c>
      <c r="X6615">
        <v>3</v>
      </c>
      <c r="Z6615">
        <v>4</v>
      </c>
      <c r="AA6615">
        <v>0</v>
      </c>
      <c r="AB6615">
        <v>49</v>
      </c>
      <c r="AC6615">
        <v>0</v>
      </c>
      <c r="AD6615">
        <v>17</v>
      </c>
      <c r="AE6615">
        <v>0</v>
      </c>
      <c r="AY6615" s="59"/>
    </row>
    <row r="6616" spans="1:51">
      <c r="A6616" s="19">
        <v>43868</v>
      </c>
      <c r="B6616" t="s">
        <v>69</v>
      </c>
      <c r="C6616" s="19">
        <v>43984</v>
      </c>
      <c r="D6616">
        <v>34</v>
      </c>
      <c r="E6616">
        <v>22.5</v>
      </c>
      <c r="F6616">
        <v>9.6999999999999993</v>
      </c>
      <c r="H6616">
        <v>9.1</v>
      </c>
      <c r="I6616">
        <v>4.0999999999999996</v>
      </c>
      <c r="J6616">
        <v>27.5</v>
      </c>
      <c r="K6616">
        <v>2.5</v>
      </c>
      <c r="L6616">
        <v>13.7</v>
      </c>
      <c r="M6616">
        <v>5.9</v>
      </c>
      <c r="N6616">
        <v>26.4</v>
      </c>
      <c r="O6616">
        <v>6.9</v>
      </c>
      <c r="Q6616">
        <v>6.7</v>
      </c>
      <c r="R6616">
        <v>3.6</v>
      </c>
      <c r="S6616">
        <v>38.799999999999997</v>
      </c>
      <c r="T6616">
        <v>2.6</v>
      </c>
      <c r="U6616">
        <v>10.8</v>
      </c>
      <c r="V6616">
        <v>4.0999999999999996</v>
      </c>
      <c r="W6616">
        <v>13</v>
      </c>
      <c r="X6616">
        <v>1</v>
      </c>
      <c r="Z6616">
        <v>1</v>
      </c>
      <c r="AA6616">
        <v>0</v>
      </c>
      <c r="AB6616">
        <v>15</v>
      </c>
      <c r="AC6616">
        <v>0</v>
      </c>
      <c r="AD6616">
        <v>4</v>
      </c>
      <c r="AE6616">
        <v>0</v>
      </c>
      <c r="AY6616" s="59"/>
    </row>
    <row r="6617" spans="1:51">
      <c r="A6617" s="19">
        <v>43868</v>
      </c>
      <c r="B6617" t="s">
        <v>70</v>
      </c>
      <c r="C6617" s="19">
        <v>43984</v>
      </c>
      <c r="D6617">
        <v>16</v>
      </c>
      <c r="E6617">
        <v>18.8</v>
      </c>
      <c r="F6617">
        <v>9.6999999999999993</v>
      </c>
      <c r="H6617">
        <v>13.2</v>
      </c>
      <c r="I6617">
        <v>7.6</v>
      </c>
      <c r="J6617">
        <v>25.6</v>
      </c>
      <c r="K6617">
        <v>1.3</v>
      </c>
      <c r="L6617">
        <v>14.4</v>
      </c>
      <c r="M6617">
        <v>4.3</v>
      </c>
      <c r="N6617">
        <v>19.5</v>
      </c>
      <c r="O6617">
        <v>7.7</v>
      </c>
      <c r="Q6617">
        <v>11.2</v>
      </c>
      <c r="R6617">
        <v>6</v>
      </c>
      <c r="S6617">
        <v>35.700000000000003</v>
      </c>
      <c r="T6617">
        <v>2.6</v>
      </c>
      <c r="U6617">
        <v>13.3</v>
      </c>
      <c r="V6617">
        <v>3.9</v>
      </c>
      <c r="W6617">
        <v>6</v>
      </c>
      <c r="X6617">
        <v>0</v>
      </c>
      <c r="Z6617">
        <v>1</v>
      </c>
      <c r="AA6617">
        <v>0</v>
      </c>
      <c r="AB6617">
        <v>7</v>
      </c>
      <c r="AC6617">
        <v>0</v>
      </c>
      <c r="AD6617">
        <v>2</v>
      </c>
      <c r="AE6617">
        <v>0</v>
      </c>
      <c r="AY6617" s="59"/>
    </row>
    <row r="6618" spans="1:51">
      <c r="A6618" s="19">
        <v>43868</v>
      </c>
      <c r="B6618" t="s">
        <v>71</v>
      </c>
      <c r="C6618" s="19">
        <v>43988</v>
      </c>
      <c r="D6618">
        <v>7</v>
      </c>
      <c r="E6618">
        <v>25.9</v>
      </c>
      <c r="F6618">
        <v>10.4</v>
      </c>
      <c r="H6618">
        <v>9.6</v>
      </c>
      <c r="I6618">
        <v>4.4000000000000004</v>
      </c>
      <c r="J6618">
        <v>24.4</v>
      </c>
      <c r="K6618">
        <v>1.9</v>
      </c>
      <c r="L6618">
        <v>14.6</v>
      </c>
      <c r="M6618">
        <v>3.9</v>
      </c>
      <c r="N6618">
        <v>33.9</v>
      </c>
      <c r="O6618">
        <v>7.6</v>
      </c>
      <c r="Q6618">
        <v>7.2</v>
      </c>
      <c r="R6618">
        <v>3.5</v>
      </c>
      <c r="S6618">
        <v>29.4</v>
      </c>
      <c r="T6618">
        <v>2.4</v>
      </c>
      <c r="U6618">
        <v>12.7</v>
      </c>
      <c r="V6618">
        <v>3.3</v>
      </c>
      <c r="W6618">
        <v>3</v>
      </c>
      <c r="X6618">
        <v>0</v>
      </c>
      <c r="Z6618">
        <v>0</v>
      </c>
      <c r="AA6618">
        <v>0</v>
      </c>
      <c r="AB6618">
        <v>3</v>
      </c>
      <c r="AC6618">
        <v>0</v>
      </c>
      <c r="AD6618">
        <v>1</v>
      </c>
      <c r="AE6618">
        <v>0</v>
      </c>
      <c r="AY6618" s="59"/>
    </row>
    <row r="6619" spans="1:51">
      <c r="A6619" s="19">
        <v>43868</v>
      </c>
      <c r="B6619" t="s">
        <v>73</v>
      </c>
      <c r="C6619" s="19">
        <v>44013</v>
      </c>
      <c r="D6619">
        <v>3979</v>
      </c>
      <c r="E6619">
        <v>25.4</v>
      </c>
      <c r="F6619">
        <v>11.8</v>
      </c>
      <c r="H6619">
        <v>9.6</v>
      </c>
      <c r="I6619">
        <v>5</v>
      </c>
      <c r="J6619">
        <v>23.3</v>
      </c>
      <c r="K6619">
        <v>2.1</v>
      </c>
      <c r="L6619">
        <v>13.8</v>
      </c>
      <c r="M6619">
        <v>3.9</v>
      </c>
      <c r="N6619">
        <v>40.1</v>
      </c>
      <c r="O6619">
        <v>6.8</v>
      </c>
      <c r="Q6619">
        <v>4.9000000000000004</v>
      </c>
      <c r="R6619">
        <v>1.8</v>
      </c>
      <c r="S6619">
        <v>33.4</v>
      </c>
      <c r="T6619">
        <v>0.7</v>
      </c>
      <c r="U6619">
        <v>11.1</v>
      </c>
      <c r="V6619">
        <v>1.4</v>
      </c>
      <c r="W6619">
        <v>1579</v>
      </c>
      <c r="X6619">
        <v>313</v>
      </c>
      <c r="Z6619">
        <v>132</v>
      </c>
      <c r="AA6619">
        <v>20</v>
      </c>
      <c r="AB6619">
        <v>1450</v>
      </c>
      <c r="AC6619">
        <v>4</v>
      </c>
      <c r="AD6619">
        <v>483</v>
      </c>
      <c r="AE6619">
        <v>0</v>
      </c>
      <c r="AY6619" s="59"/>
    </row>
    <row r="6620" spans="1:51">
      <c r="A6620" s="19">
        <v>43869</v>
      </c>
      <c r="B6620" t="s">
        <v>15</v>
      </c>
      <c r="C6620" s="19">
        <v>43864</v>
      </c>
      <c r="D6620">
        <v>41</v>
      </c>
      <c r="E6620">
        <v>19.899999999999999</v>
      </c>
      <c r="F6620">
        <v>3.1</v>
      </c>
      <c r="H6620">
        <v>15.8</v>
      </c>
      <c r="I6620">
        <v>9</v>
      </c>
      <c r="J6620">
        <v>23.2</v>
      </c>
      <c r="K6620">
        <v>3.5</v>
      </c>
      <c r="L6620">
        <v>15.5</v>
      </c>
      <c r="M6620">
        <v>4</v>
      </c>
      <c r="N6620">
        <v>25.8</v>
      </c>
      <c r="O6620">
        <v>0</v>
      </c>
      <c r="Q6620">
        <v>14.4</v>
      </c>
      <c r="R6620">
        <v>4.5999999999999996</v>
      </c>
      <c r="S6620">
        <v>38.5</v>
      </c>
      <c r="T6620">
        <v>1.7</v>
      </c>
      <c r="U6620">
        <v>13.2</v>
      </c>
      <c r="V6620">
        <v>1.8</v>
      </c>
      <c r="W6620">
        <v>11</v>
      </c>
      <c r="X6620">
        <v>0</v>
      </c>
      <c r="Z6620">
        <v>9</v>
      </c>
      <c r="AA6620">
        <v>1</v>
      </c>
      <c r="AB6620">
        <v>12</v>
      </c>
      <c r="AC6620">
        <v>0</v>
      </c>
      <c r="AD6620">
        <v>8</v>
      </c>
      <c r="AE6620">
        <v>0</v>
      </c>
      <c r="AY6620" s="59"/>
    </row>
    <row r="6621" spans="1:51">
      <c r="A6621" s="19">
        <v>43869</v>
      </c>
      <c r="B6621" t="s">
        <v>16</v>
      </c>
      <c r="C6621" s="19">
        <v>43872</v>
      </c>
      <c r="D6621">
        <v>24</v>
      </c>
      <c r="E6621">
        <v>14.2</v>
      </c>
      <c r="F6621">
        <v>0</v>
      </c>
      <c r="H6621">
        <v>18.899999999999999</v>
      </c>
      <c r="I6621">
        <v>8.4</v>
      </c>
      <c r="J6621">
        <v>27.9</v>
      </c>
      <c r="K6621">
        <v>3.4</v>
      </c>
      <c r="L6621">
        <v>13.9</v>
      </c>
      <c r="M6621">
        <v>3.7</v>
      </c>
      <c r="N6621">
        <v>9.6999999999999993</v>
      </c>
      <c r="O6621">
        <v>0</v>
      </c>
      <c r="Q6621">
        <v>19.3</v>
      </c>
      <c r="R6621">
        <v>3.4</v>
      </c>
      <c r="S6621">
        <v>55.3</v>
      </c>
      <c r="T6621">
        <v>1.3</v>
      </c>
      <c r="U6621">
        <v>9.6</v>
      </c>
      <c r="V6621">
        <v>1.4</v>
      </c>
      <c r="W6621">
        <v>3</v>
      </c>
      <c r="X6621">
        <v>0</v>
      </c>
      <c r="Z6621">
        <v>7</v>
      </c>
      <c r="AA6621">
        <v>0</v>
      </c>
      <c r="AB6621">
        <v>11</v>
      </c>
      <c r="AC6621">
        <v>0</v>
      </c>
      <c r="AD6621">
        <v>3</v>
      </c>
      <c r="AE6621">
        <v>0</v>
      </c>
      <c r="AY6621" s="59"/>
    </row>
    <row r="6622" spans="1:51">
      <c r="A6622" s="19">
        <v>43869</v>
      </c>
      <c r="B6622" t="s">
        <v>17</v>
      </c>
      <c r="C6622" s="19">
        <v>43883</v>
      </c>
      <c r="D6622">
        <v>36</v>
      </c>
      <c r="E6622">
        <v>23.8</v>
      </c>
      <c r="F6622">
        <v>0</v>
      </c>
      <c r="H6622">
        <v>8.9</v>
      </c>
      <c r="I6622">
        <v>4.5</v>
      </c>
      <c r="J6622">
        <v>26.7</v>
      </c>
      <c r="K6622">
        <v>7.4</v>
      </c>
      <c r="L6622">
        <v>13.4</v>
      </c>
      <c r="M6622">
        <v>5.2</v>
      </c>
      <c r="N6622">
        <v>33.700000000000003</v>
      </c>
      <c r="O6622">
        <v>0</v>
      </c>
      <c r="Q6622">
        <v>4.5999999999999996</v>
      </c>
      <c r="R6622">
        <v>1.8</v>
      </c>
      <c r="S6622">
        <v>45.5</v>
      </c>
      <c r="T6622">
        <v>3.1</v>
      </c>
      <c r="U6622">
        <v>9.1</v>
      </c>
      <c r="V6622">
        <v>2.2000000000000002</v>
      </c>
      <c r="W6622">
        <v>15</v>
      </c>
      <c r="X6622">
        <v>0</v>
      </c>
      <c r="Z6622">
        <v>1</v>
      </c>
      <c r="AA6622">
        <v>0</v>
      </c>
      <c r="AB6622">
        <v>17</v>
      </c>
      <c r="AC6622">
        <v>0</v>
      </c>
      <c r="AD6622">
        <v>3</v>
      </c>
      <c r="AE6622">
        <v>0</v>
      </c>
      <c r="AY6622" s="59"/>
    </row>
    <row r="6623" spans="1:51">
      <c r="A6623" s="19">
        <v>43869</v>
      </c>
      <c r="B6623" t="s">
        <v>18</v>
      </c>
      <c r="C6623" s="19">
        <v>43890</v>
      </c>
      <c r="D6623">
        <v>54</v>
      </c>
      <c r="E6623">
        <v>34</v>
      </c>
      <c r="F6623">
        <v>0</v>
      </c>
      <c r="H6623">
        <v>7</v>
      </c>
      <c r="I6623">
        <v>4</v>
      </c>
      <c r="J6623">
        <v>19.7</v>
      </c>
      <c r="K6623">
        <v>12</v>
      </c>
      <c r="L6623">
        <v>9.1999999999999993</v>
      </c>
      <c r="M6623">
        <v>3.3</v>
      </c>
      <c r="N6623">
        <v>71.3</v>
      </c>
      <c r="O6623">
        <v>0</v>
      </c>
      <c r="Q6623">
        <v>2</v>
      </c>
      <c r="R6623">
        <v>1.5</v>
      </c>
      <c r="S6623">
        <v>15.4</v>
      </c>
      <c r="T6623">
        <v>5</v>
      </c>
      <c r="U6623">
        <v>3.6</v>
      </c>
      <c r="V6623">
        <v>1.1000000000000001</v>
      </c>
      <c r="W6623">
        <v>32</v>
      </c>
      <c r="X6623">
        <v>0</v>
      </c>
      <c r="Z6623">
        <v>0</v>
      </c>
      <c r="AA6623">
        <v>0</v>
      </c>
      <c r="AB6623">
        <v>18</v>
      </c>
      <c r="AC6623">
        <v>3</v>
      </c>
      <c r="AD6623">
        <v>1</v>
      </c>
      <c r="AE6623">
        <v>0</v>
      </c>
      <c r="AY6623" s="59"/>
    </row>
    <row r="6624" spans="1:51">
      <c r="A6624" s="19">
        <v>43869</v>
      </c>
      <c r="B6624" t="s">
        <v>19</v>
      </c>
      <c r="C6624" s="19">
        <v>43893</v>
      </c>
      <c r="D6624">
        <v>52</v>
      </c>
      <c r="E6624">
        <v>34.200000000000003</v>
      </c>
      <c r="F6624">
        <v>13.7</v>
      </c>
      <c r="H6624">
        <v>7.1</v>
      </c>
      <c r="I6624">
        <v>4.4000000000000004</v>
      </c>
      <c r="J6624">
        <v>18.600000000000001</v>
      </c>
      <c r="K6624">
        <v>2.4</v>
      </c>
      <c r="L6624">
        <v>11.2</v>
      </c>
      <c r="M6624">
        <v>3.4</v>
      </c>
      <c r="N6624">
        <v>70</v>
      </c>
      <c r="O6624">
        <v>6.7</v>
      </c>
      <c r="Q6624">
        <v>2.2000000000000002</v>
      </c>
      <c r="R6624">
        <v>1.2</v>
      </c>
      <c r="S6624">
        <v>13.3</v>
      </c>
      <c r="T6624">
        <v>0.9</v>
      </c>
      <c r="U6624">
        <v>4.7</v>
      </c>
      <c r="V6624">
        <v>1.2</v>
      </c>
      <c r="W6624">
        <v>29</v>
      </c>
      <c r="X6624">
        <v>5</v>
      </c>
      <c r="Z6624">
        <v>0</v>
      </c>
      <c r="AA6624">
        <v>0</v>
      </c>
      <c r="AB6624">
        <v>16</v>
      </c>
      <c r="AC6624">
        <v>0</v>
      </c>
      <c r="AD6624">
        <v>2</v>
      </c>
      <c r="AE6624">
        <v>0</v>
      </c>
      <c r="AY6624" s="59"/>
    </row>
    <row r="6625" spans="1:51">
      <c r="A6625" s="19">
        <v>43869</v>
      </c>
      <c r="B6625" t="s">
        <v>20</v>
      </c>
      <c r="C6625" s="19">
        <v>43893</v>
      </c>
      <c r="D6625">
        <v>6</v>
      </c>
      <c r="E6625">
        <v>25.5</v>
      </c>
      <c r="F6625">
        <v>10.4</v>
      </c>
      <c r="H6625">
        <v>9.6999999999999993</v>
      </c>
      <c r="I6625">
        <v>4.7</v>
      </c>
      <c r="J6625">
        <v>24.4</v>
      </c>
      <c r="K6625">
        <v>1.9</v>
      </c>
      <c r="L6625">
        <v>14.5</v>
      </c>
      <c r="M6625">
        <v>3.9</v>
      </c>
      <c r="N6625">
        <v>39.200000000000003</v>
      </c>
      <c r="O6625">
        <v>5.3</v>
      </c>
      <c r="Q6625">
        <v>4.9000000000000004</v>
      </c>
      <c r="R6625">
        <v>1.8</v>
      </c>
      <c r="S6625">
        <v>35.200000000000003</v>
      </c>
      <c r="T6625">
        <v>1.2</v>
      </c>
      <c r="U6625">
        <v>10.8</v>
      </c>
      <c r="V6625">
        <v>1.8</v>
      </c>
      <c r="W6625">
        <v>3</v>
      </c>
      <c r="X6625">
        <v>0</v>
      </c>
      <c r="Z6625">
        <v>0</v>
      </c>
      <c r="AA6625">
        <v>0</v>
      </c>
      <c r="AB6625">
        <v>2</v>
      </c>
      <c r="AC6625">
        <v>0</v>
      </c>
      <c r="AD6625">
        <v>1</v>
      </c>
      <c r="AE6625">
        <v>0</v>
      </c>
      <c r="AY6625" s="59"/>
    </row>
    <row r="6626" spans="1:51">
      <c r="A6626" s="19">
        <v>43869</v>
      </c>
      <c r="B6626" t="s">
        <v>21</v>
      </c>
      <c r="C6626" s="19">
        <v>43893</v>
      </c>
      <c r="D6626">
        <v>31</v>
      </c>
      <c r="E6626">
        <v>30.6</v>
      </c>
      <c r="F6626">
        <v>13.9</v>
      </c>
      <c r="H6626">
        <v>8.3000000000000007</v>
      </c>
      <c r="I6626">
        <v>5</v>
      </c>
      <c r="J6626">
        <v>19.8</v>
      </c>
      <c r="K6626">
        <v>1.8</v>
      </c>
      <c r="L6626">
        <v>12.1</v>
      </c>
      <c r="M6626">
        <v>3.5</v>
      </c>
      <c r="N6626">
        <v>59.1</v>
      </c>
      <c r="O6626">
        <v>7.9</v>
      </c>
      <c r="Q6626">
        <v>3.5</v>
      </c>
      <c r="R6626">
        <v>1.9</v>
      </c>
      <c r="S6626">
        <v>18.8</v>
      </c>
      <c r="T6626">
        <v>0.8</v>
      </c>
      <c r="U6626">
        <v>6.8</v>
      </c>
      <c r="V6626">
        <v>1.3</v>
      </c>
      <c r="W6626">
        <v>16</v>
      </c>
      <c r="X6626">
        <v>3</v>
      </c>
      <c r="Z6626">
        <v>0</v>
      </c>
      <c r="AA6626">
        <v>0</v>
      </c>
      <c r="AB6626">
        <v>10</v>
      </c>
      <c r="AC6626">
        <v>0</v>
      </c>
      <c r="AD6626">
        <v>2</v>
      </c>
      <c r="AE6626">
        <v>0</v>
      </c>
      <c r="AY6626" s="59"/>
    </row>
    <row r="6627" spans="1:51">
      <c r="A6627" s="19">
        <v>43869</v>
      </c>
      <c r="B6627" t="s">
        <v>22</v>
      </c>
      <c r="C6627" s="19">
        <v>43893</v>
      </c>
      <c r="D6627">
        <v>416</v>
      </c>
      <c r="E6627">
        <v>20.9</v>
      </c>
      <c r="F6627">
        <v>10</v>
      </c>
      <c r="H6627">
        <v>8.5</v>
      </c>
      <c r="I6627">
        <v>4.5</v>
      </c>
      <c r="J6627">
        <v>27.8</v>
      </c>
      <c r="K6627">
        <v>2.2999999999999998</v>
      </c>
      <c r="L6627">
        <v>16.100000000000001</v>
      </c>
      <c r="M6627">
        <v>4.9000000000000004</v>
      </c>
      <c r="N6627">
        <v>23.1</v>
      </c>
      <c r="O6627">
        <v>5</v>
      </c>
      <c r="Q6627">
        <v>4.2</v>
      </c>
      <c r="R6627">
        <v>1.9</v>
      </c>
      <c r="S6627">
        <v>49.1</v>
      </c>
      <c r="T6627">
        <v>1.4</v>
      </c>
      <c r="U6627">
        <v>13.2</v>
      </c>
      <c r="V6627">
        <v>2.1</v>
      </c>
      <c r="W6627">
        <v>128</v>
      </c>
      <c r="X6627">
        <v>12</v>
      </c>
      <c r="Z6627">
        <v>6</v>
      </c>
      <c r="AA6627">
        <v>0</v>
      </c>
      <c r="AB6627">
        <v>171</v>
      </c>
      <c r="AC6627">
        <v>0</v>
      </c>
      <c r="AD6627">
        <v>99</v>
      </c>
      <c r="AE6627">
        <v>0</v>
      </c>
      <c r="AY6627" s="59"/>
    </row>
    <row r="6628" spans="1:51">
      <c r="A6628" s="19">
        <v>43869</v>
      </c>
      <c r="B6628" t="s">
        <v>23</v>
      </c>
      <c r="C6628" s="19">
        <v>43893</v>
      </c>
      <c r="D6628">
        <v>67</v>
      </c>
      <c r="E6628">
        <v>20.6</v>
      </c>
      <c r="F6628">
        <v>10.7</v>
      </c>
      <c r="H6628">
        <v>9.8000000000000007</v>
      </c>
      <c r="I6628">
        <v>4.5999999999999996</v>
      </c>
      <c r="J6628">
        <v>28.2</v>
      </c>
      <c r="K6628">
        <v>2.5</v>
      </c>
      <c r="L6628">
        <v>13.9</v>
      </c>
      <c r="M6628">
        <v>4.8</v>
      </c>
      <c r="N6628">
        <v>22.7</v>
      </c>
      <c r="O6628">
        <v>5.7</v>
      </c>
      <c r="Q6628">
        <v>5.0999999999999996</v>
      </c>
      <c r="R6628">
        <v>1.8</v>
      </c>
      <c r="S6628">
        <v>51.7</v>
      </c>
      <c r="T6628">
        <v>1.2</v>
      </c>
      <c r="U6628">
        <v>9.6</v>
      </c>
      <c r="V6628">
        <v>2.2000000000000002</v>
      </c>
      <c r="W6628">
        <v>23</v>
      </c>
      <c r="X6628">
        <v>3</v>
      </c>
      <c r="Z6628">
        <v>2</v>
      </c>
      <c r="AA6628">
        <v>0</v>
      </c>
      <c r="AB6628">
        <v>32</v>
      </c>
      <c r="AC6628">
        <v>0</v>
      </c>
      <c r="AD6628">
        <v>7</v>
      </c>
      <c r="AE6628">
        <v>0</v>
      </c>
      <c r="AY6628" s="59"/>
    </row>
    <row r="6629" spans="1:51">
      <c r="A6629" s="19">
        <v>43869</v>
      </c>
      <c r="B6629" t="s">
        <v>24</v>
      </c>
      <c r="C6629" s="19">
        <v>43893</v>
      </c>
      <c r="D6629">
        <v>13</v>
      </c>
      <c r="E6629">
        <v>22</v>
      </c>
      <c r="F6629">
        <v>9</v>
      </c>
      <c r="H6629">
        <v>8.4</v>
      </c>
      <c r="I6629">
        <v>4.0999999999999996</v>
      </c>
      <c r="J6629">
        <v>34.200000000000003</v>
      </c>
      <c r="K6629">
        <v>1.6</v>
      </c>
      <c r="L6629">
        <v>12.5</v>
      </c>
      <c r="M6629">
        <v>3.3</v>
      </c>
      <c r="N6629">
        <v>18.8</v>
      </c>
      <c r="O6629">
        <v>2.8</v>
      </c>
      <c r="Q6629">
        <v>2.8</v>
      </c>
      <c r="R6629">
        <v>1.1000000000000001</v>
      </c>
      <c r="S6629">
        <v>67.5</v>
      </c>
      <c r="T6629">
        <v>0.8</v>
      </c>
      <c r="U6629">
        <v>5.3</v>
      </c>
      <c r="V6629">
        <v>0.9</v>
      </c>
      <c r="W6629">
        <v>5</v>
      </c>
      <c r="X6629">
        <v>0</v>
      </c>
      <c r="Z6629">
        <v>0</v>
      </c>
      <c r="AA6629">
        <v>0</v>
      </c>
      <c r="AB6629">
        <v>7</v>
      </c>
      <c r="AC6629">
        <v>0</v>
      </c>
      <c r="AD6629">
        <v>1</v>
      </c>
      <c r="AE6629">
        <v>0</v>
      </c>
      <c r="AY6629" s="59"/>
    </row>
    <row r="6630" spans="1:51">
      <c r="A6630" s="19">
        <v>43869</v>
      </c>
      <c r="B6630" t="s">
        <v>25</v>
      </c>
      <c r="C6630" s="19">
        <v>43893</v>
      </c>
      <c r="D6630">
        <v>24</v>
      </c>
      <c r="E6630">
        <v>19.899999999999999</v>
      </c>
      <c r="F6630">
        <v>11.3</v>
      </c>
      <c r="H6630">
        <v>11.7</v>
      </c>
      <c r="I6630">
        <v>4.7</v>
      </c>
      <c r="J6630">
        <v>23.4</v>
      </c>
      <c r="K6630">
        <v>2.8</v>
      </c>
      <c r="L6630">
        <v>17.600000000000001</v>
      </c>
      <c r="M6630">
        <v>3.6</v>
      </c>
      <c r="N6630">
        <v>24.3</v>
      </c>
      <c r="O6630">
        <v>7.3</v>
      </c>
      <c r="Q6630">
        <v>8.1999999999999993</v>
      </c>
      <c r="R6630">
        <v>2.5</v>
      </c>
      <c r="S6630">
        <v>35.5</v>
      </c>
      <c r="T6630">
        <v>1.5</v>
      </c>
      <c r="U6630">
        <v>18.8</v>
      </c>
      <c r="V6630">
        <v>2</v>
      </c>
      <c r="W6630">
        <v>7</v>
      </c>
      <c r="X6630">
        <v>1</v>
      </c>
      <c r="Z6630">
        <v>1</v>
      </c>
      <c r="AA6630">
        <v>0</v>
      </c>
      <c r="AB6630">
        <v>8</v>
      </c>
      <c r="AC6630">
        <v>0</v>
      </c>
      <c r="AD6630">
        <v>6</v>
      </c>
      <c r="AE6630">
        <v>0</v>
      </c>
      <c r="AY6630" s="59"/>
    </row>
    <row r="6631" spans="1:51">
      <c r="A6631" s="19">
        <v>43869</v>
      </c>
      <c r="B6631" t="s">
        <v>26</v>
      </c>
      <c r="C6631" s="19">
        <v>43893</v>
      </c>
      <c r="D6631">
        <v>91</v>
      </c>
      <c r="E6631">
        <v>18.5</v>
      </c>
      <c r="F6631">
        <v>11.1</v>
      </c>
      <c r="H6631">
        <v>11.4</v>
      </c>
      <c r="I6631">
        <v>5.6</v>
      </c>
      <c r="J6631">
        <v>22.7</v>
      </c>
      <c r="K6631">
        <v>2.5</v>
      </c>
      <c r="L6631">
        <v>19.600000000000001</v>
      </c>
      <c r="M6631">
        <v>3.6</v>
      </c>
      <c r="N6631">
        <v>21.1</v>
      </c>
      <c r="O6631">
        <v>7.3</v>
      </c>
      <c r="Q6631">
        <v>7.8</v>
      </c>
      <c r="R6631">
        <v>2.7</v>
      </c>
      <c r="S6631">
        <v>33.700000000000003</v>
      </c>
      <c r="T6631">
        <v>1.6</v>
      </c>
      <c r="U6631">
        <v>23.9</v>
      </c>
      <c r="V6631">
        <v>1.8</v>
      </c>
      <c r="W6631">
        <v>25</v>
      </c>
      <c r="X6631">
        <v>4</v>
      </c>
      <c r="Z6631">
        <v>5</v>
      </c>
      <c r="AA6631">
        <v>0</v>
      </c>
      <c r="AB6631">
        <v>31</v>
      </c>
      <c r="AC6631">
        <v>0</v>
      </c>
      <c r="AD6631">
        <v>26</v>
      </c>
      <c r="AE6631">
        <v>0</v>
      </c>
      <c r="AY6631" s="59"/>
    </row>
    <row r="6632" spans="1:51">
      <c r="A6632" s="19">
        <v>43869</v>
      </c>
      <c r="B6632" t="s">
        <v>27</v>
      </c>
      <c r="C6632" s="19">
        <v>43893</v>
      </c>
      <c r="D6632">
        <v>75</v>
      </c>
      <c r="E6632">
        <v>18.3</v>
      </c>
      <c r="F6632">
        <v>9</v>
      </c>
      <c r="H6632">
        <v>11.8</v>
      </c>
      <c r="I6632">
        <v>17.600000000000001</v>
      </c>
      <c r="J6632">
        <v>20.7</v>
      </c>
      <c r="K6632">
        <v>1.1000000000000001</v>
      </c>
      <c r="L6632">
        <v>13.3</v>
      </c>
      <c r="M6632">
        <v>3.3</v>
      </c>
      <c r="N6632">
        <v>21.6</v>
      </c>
      <c r="O6632">
        <v>5.5</v>
      </c>
      <c r="Q6632">
        <v>8.9</v>
      </c>
      <c r="R6632">
        <v>20.399999999999999</v>
      </c>
      <c r="S6632">
        <v>28.5</v>
      </c>
      <c r="T6632">
        <v>1.4</v>
      </c>
      <c r="U6632">
        <v>11.6</v>
      </c>
      <c r="V6632">
        <v>2.1</v>
      </c>
      <c r="W6632">
        <v>20</v>
      </c>
      <c r="X6632">
        <v>1</v>
      </c>
      <c r="Z6632">
        <v>4</v>
      </c>
      <c r="AA6632">
        <v>20</v>
      </c>
      <c r="AB6632">
        <v>23</v>
      </c>
      <c r="AC6632">
        <v>0</v>
      </c>
      <c r="AD6632">
        <v>7</v>
      </c>
      <c r="AE6632">
        <v>0</v>
      </c>
      <c r="AY6632" s="59"/>
    </row>
    <row r="6633" spans="1:51">
      <c r="A6633" s="19">
        <v>43869</v>
      </c>
      <c r="B6633" t="s">
        <v>28</v>
      </c>
      <c r="C6633" s="19">
        <v>43893</v>
      </c>
      <c r="D6633">
        <v>110</v>
      </c>
      <c r="E6633">
        <v>28.8</v>
      </c>
      <c r="F6633">
        <v>14.7</v>
      </c>
      <c r="H6633">
        <v>8.4</v>
      </c>
      <c r="I6633">
        <v>5</v>
      </c>
      <c r="J6633">
        <v>20.9</v>
      </c>
      <c r="K6633">
        <v>1.9</v>
      </c>
      <c r="L6633">
        <v>11.3</v>
      </c>
      <c r="M6633">
        <v>3.9</v>
      </c>
      <c r="N6633">
        <v>52.7</v>
      </c>
      <c r="O6633">
        <v>9.8000000000000007</v>
      </c>
      <c r="Q6633">
        <v>4.0999999999999996</v>
      </c>
      <c r="R6633">
        <v>1.7</v>
      </c>
      <c r="S6633">
        <v>22.8</v>
      </c>
      <c r="T6633">
        <v>1.1000000000000001</v>
      </c>
      <c r="U6633">
        <v>6.1</v>
      </c>
      <c r="V6633">
        <v>1.8</v>
      </c>
      <c r="W6633">
        <v>50</v>
      </c>
      <c r="X6633">
        <v>16</v>
      </c>
      <c r="Z6633">
        <v>2</v>
      </c>
      <c r="AA6633">
        <v>0</v>
      </c>
      <c r="AB6633">
        <v>37</v>
      </c>
      <c r="AC6633">
        <v>0</v>
      </c>
      <c r="AD6633">
        <v>5</v>
      </c>
      <c r="AE6633">
        <v>0</v>
      </c>
      <c r="AY6633" s="59"/>
    </row>
    <row r="6634" spans="1:51">
      <c r="A6634" s="19">
        <v>43869</v>
      </c>
      <c r="B6634" t="s">
        <v>29</v>
      </c>
      <c r="C6634" s="19">
        <v>43893</v>
      </c>
      <c r="D6634">
        <v>37</v>
      </c>
      <c r="E6634">
        <v>23.6</v>
      </c>
      <c r="F6634">
        <v>13.7</v>
      </c>
      <c r="H6634">
        <v>8</v>
      </c>
      <c r="I6634">
        <v>5</v>
      </c>
      <c r="J6634">
        <v>25.6</v>
      </c>
      <c r="K6634">
        <v>4.4000000000000004</v>
      </c>
      <c r="L6634">
        <v>11.2</v>
      </c>
      <c r="M6634">
        <v>3.4</v>
      </c>
      <c r="N6634">
        <v>32.700000000000003</v>
      </c>
      <c r="O6634">
        <v>9.6999999999999993</v>
      </c>
      <c r="Q6634">
        <v>3.8</v>
      </c>
      <c r="R6634">
        <v>2.2999999999999998</v>
      </c>
      <c r="S6634">
        <v>40.6</v>
      </c>
      <c r="T6634">
        <v>2</v>
      </c>
      <c r="U6634">
        <v>7</v>
      </c>
      <c r="V6634">
        <v>1.8</v>
      </c>
      <c r="W6634">
        <v>15</v>
      </c>
      <c r="X6634">
        <v>4</v>
      </c>
      <c r="Z6634">
        <v>0</v>
      </c>
      <c r="AA6634">
        <v>0</v>
      </c>
      <c r="AB6634">
        <v>16</v>
      </c>
      <c r="AC6634">
        <v>0</v>
      </c>
      <c r="AD6634">
        <v>2</v>
      </c>
      <c r="AE6634">
        <v>0</v>
      </c>
      <c r="AY6634" s="59"/>
    </row>
    <row r="6635" spans="1:51">
      <c r="A6635" s="19">
        <v>43869</v>
      </c>
      <c r="B6635" t="s">
        <v>30</v>
      </c>
      <c r="C6635" s="19">
        <v>43893</v>
      </c>
      <c r="D6635">
        <v>64</v>
      </c>
      <c r="E6635">
        <v>30.7</v>
      </c>
      <c r="F6635">
        <v>13.8</v>
      </c>
      <c r="H6635">
        <v>8.6</v>
      </c>
      <c r="I6635">
        <v>4.8</v>
      </c>
      <c r="J6635">
        <v>19.899999999999999</v>
      </c>
      <c r="K6635">
        <v>1.8</v>
      </c>
      <c r="L6635">
        <v>11.8</v>
      </c>
      <c r="M6635">
        <v>3.6</v>
      </c>
      <c r="N6635">
        <v>59.2</v>
      </c>
      <c r="O6635">
        <v>8</v>
      </c>
      <c r="Q6635">
        <v>3.7</v>
      </c>
      <c r="R6635">
        <v>1.8</v>
      </c>
      <c r="S6635">
        <v>18.399999999999999</v>
      </c>
      <c r="T6635">
        <v>0.9</v>
      </c>
      <c r="U6635">
        <v>6.4</v>
      </c>
      <c r="V6635">
        <v>1.5</v>
      </c>
      <c r="W6635">
        <v>32</v>
      </c>
      <c r="X6635">
        <v>7</v>
      </c>
      <c r="Z6635">
        <v>1</v>
      </c>
      <c r="AA6635">
        <v>0</v>
      </c>
      <c r="AB6635">
        <v>20</v>
      </c>
      <c r="AC6635">
        <v>0</v>
      </c>
      <c r="AD6635">
        <v>4</v>
      </c>
      <c r="AE6635">
        <v>0</v>
      </c>
      <c r="AY6635" s="59"/>
    </row>
    <row r="6636" spans="1:51">
      <c r="A6636" s="19">
        <v>43869</v>
      </c>
      <c r="B6636" t="s">
        <v>31</v>
      </c>
      <c r="C6636" s="19">
        <v>43893</v>
      </c>
      <c r="D6636">
        <v>228</v>
      </c>
      <c r="E6636">
        <v>25.7</v>
      </c>
      <c r="F6636">
        <v>13.4</v>
      </c>
      <c r="H6636">
        <v>8</v>
      </c>
      <c r="I6636">
        <v>4.7</v>
      </c>
      <c r="J6636">
        <v>23.5</v>
      </c>
      <c r="K6636">
        <v>1.8</v>
      </c>
      <c r="L6636">
        <v>14.3</v>
      </c>
      <c r="M6636">
        <v>3.7</v>
      </c>
      <c r="N6636">
        <v>40.799999999999997</v>
      </c>
      <c r="O6636">
        <v>8.6999999999999993</v>
      </c>
      <c r="Q6636">
        <v>4</v>
      </c>
      <c r="R6636">
        <v>2</v>
      </c>
      <c r="S6636">
        <v>31.6</v>
      </c>
      <c r="T6636">
        <v>1.1000000000000001</v>
      </c>
      <c r="U6636">
        <v>10.199999999999999</v>
      </c>
      <c r="V6636">
        <v>1.7</v>
      </c>
      <c r="W6636">
        <v>91</v>
      </c>
      <c r="X6636">
        <v>22</v>
      </c>
      <c r="Z6636">
        <v>3</v>
      </c>
      <c r="AA6636">
        <v>0</v>
      </c>
      <c r="AB6636">
        <v>84</v>
      </c>
      <c r="AC6636">
        <v>0</v>
      </c>
      <c r="AD6636">
        <v>28</v>
      </c>
      <c r="AE6636">
        <v>0</v>
      </c>
      <c r="AY6636" s="59"/>
    </row>
    <row r="6637" spans="1:51">
      <c r="A6637" s="19">
        <v>43869</v>
      </c>
      <c r="B6637" t="s">
        <v>32</v>
      </c>
      <c r="C6637" s="19">
        <v>43893</v>
      </c>
      <c r="D6637">
        <v>29</v>
      </c>
      <c r="E6637">
        <v>17.3</v>
      </c>
      <c r="F6637">
        <v>10.8</v>
      </c>
      <c r="H6637">
        <v>10.1</v>
      </c>
      <c r="I6637">
        <v>6.1</v>
      </c>
      <c r="J6637">
        <v>28.6</v>
      </c>
      <c r="K6637">
        <v>2.2000000000000002</v>
      </c>
      <c r="L6637">
        <v>14.8</v>
      </c>
      <c r="M6637">
        <v>5</v>
      </c>
      <c r="N6637">
        <v>15.7</v>
      </c>
      <c r="O6637">
        <v>5.8</v>
      </c>
      <c r="Q6637">
        <v>5.5</v>
      </c>
      <c r="R6637">
        <v>2.8</v>
      </c>
      <c r="S6637">
        <v>55.1</v>
      </c>
      <c r="T6637">
        <v>1.4</v>
      </c>
      <c r="U6637">
        <v>11.5</v>
      </c>
      <c r="V6637">
        <v>2.2999999999999998</v>
      </c>
      <c r="W6637">
        <v>9</v>
      </c>
      <c r="X6637">
        <v>1</v>
      </c>
      <c r="Z6637">
        <v>1</v>
      </c>
      <c r="AA6637">
        <v>0</v>
      </c>
      <c r="AB6637">
        <v>14</v>
      </c>
      <c r="AC6637">
        <v>0</v>
      </c>
      <c r="AD6637">
        <v>4</v>
      </c>
      <c r="AE6637">
        <v>0</v>
      </c>
      <c r="AY6637" s="59"/>
    </row>
    <row r="6638" spans="1:51">
      <c r="A6638" s="19">
        <v>43869</v>
      </c>
      <c r="B6638" t="s">
        <v>33</v>
      </c>
      <c r="C6638" s="19">
        <v>43893</v>
      </c>
      <c r="D6638">
        <v>16</v>
      </c>
      <c r="E6638">
        <v>14.6</v>
      </c>
      <c r="F6638">
        <v>8.5</v>
      </c>
      <c r="H6638">
        <v>9.9</v>
      </c>
      <c r="I6638">
        <v>4.5</v>
      </c>
      <c r="J6638">
        <v>39.200000000000003</v>
      </c>
      <c r="K6638">
        <v>2</v>
      </c>
      <c r="L6638">
        <v>13.3</v>
      </c>
      <c r="M6638">
        <v>2.9</v>
      </c>
      <c r="N6638">
        <v>5.3</v>
      </c>
      <c r="O6638">
        <v>2</v>
      </c>
      <c r="Q6638">
        <v>2.4</v>
      </c>
      <c r="R6638">
        <v>0.8</v>
      </c>
      <c r="S6638">
        <v>84.2</v>
      </c>
      <c r="T6638">
        <v>0.5</v>
      </c>
      <c r="U6638">
        <v>4.2</v>
      </c>
      <c r="V6638">
        <v>0.7</v>
      </c>
      <c r="W6638">
        <v>2</v>
      </c>
      <c r="X6638">
        <v>0</v>
      </c>
      <c r="Z6638">
        <v>0</v>
      </c>
      <c r="AA6638">
        <v>0</v>
      </c>
      <c r="AB6638">
        <v>13</v>
      </c>
      <c r="AC6638">
        <v>0</v>
      </c>
      <c r="AD6638">
        <v>1</v>
      </c>
      <c r="AE6638">
        <v>0</v>
      </c>
      <c r="AY6638" s="59"/>
    </row>
    <row r="6639" spans="1:51">
      <c r="A6639" s="19">
        <v>43869</v>
      </c>
      <c r="B6639" t="s">
        <v>34</v>
      </c>
      <c r="C6639" s="19">
        <v>43893</v>
      </c>
      <c r="D6639">
        <v>99</v>
      </c>
      <c r="E6639">
        <v>27.2</v>
      </c>
      <c r="F6639">
        <v>12.7</v>
      </c>
      <c r="H6639">
        <v>8</v>
      </c>
      <c r="I6639">
        <v>6</v>
      </c>
      <c r="J6639">
        <v>22.9</v>
      </c>
      <c r="K6639">
        <v>1.6</v>
      </c>
      <c r="L6639">
        <v>12.6</v>
      </c>
      <c r="M6639">
        <v>3.9</v>
      </c>
      <c r="N6639">
        <v>46.1</v>
      </c>
      <c r="O6639">
        <v>7.6</v>
      </c>
      <c r="Q6639">
        <v>4.0999999999999996</v>
      </c>
      <c r="R6639">
        <v>2.7</v>
      </c>
      <c r="S6639">
        <v>28.9</v>
      </c>
      <c r="T6639">
        <v>1</v>
      </c>
      <c r="U6639">
        <v>8</v>
      </c>
      <c r="V6639">
        <v>1.7</v>
      </c>
      <c r="W6639">
        <v>45</v>
      </c>
      <c r="X6639">
        <v>8</v>
      </c>
      <c r="Z6639">
        <v>1</v>
      </c>
      <c r="AA6639">
        <v>0</v>
      </c>
      <c r="AB6639">
        <v>38</v>
      </c>
      <c r="AC6639">
        <v>0</v>
      </c>
      <c r="AD6639">
        <v>7</v>
      </c>
      <c r="AE6639">
        <v>0</v>
      </c>
      <c r="AY6639" s="59"/>
    </row>
    <row r="6640" spans="1:51">
      <c r="A6640" s="19">
        <v>43869</v>
      </c>
      <c r="B6640" t="s">
        <v>35</v>
      </c>
      <c r="C6640" s="19">
        <v>43900</v>
      </c>
      <c r="D6640">
        <v>20</v>
      </c>
      <c r="E6640">
        <v>20.5</v>
      </c>
      <c r="F6640">
        <v>11.2</v>
      </c>
      <c r="H6640">
        <v>9.9</v>
      </c>
      <c r="I6640">
        <v>4.2</v>
      </c>
      <c r="J6640">
        <v>30.9</v>
      </c>
      <c r="K6640">
        <v>2.2000000000000002</v>
      </c>
      <c r="L6640">
        <v>11.4</v>
      </c>
      <c r="M6640">
        <v>4.8</v>
      </c>
      <c r="N6640">
        <v>19.899999999999999</v>
      </c>
      <c r="O6640">
        <v>5.6</v>
      </c>
      <c r="Q6640">
        <v>5</v>
      </c>
      <c r="R6640">
        <v>1.7</v>
      </c>
      <c r="S6640">
        <v>58.7</v>
      </c>
      <c r="T6640">
        <v>1.3</v>
      </c>
      <c r="U6640">
        <v>6</v>
      </c>
      <c r="V6640">
        <v>1.8</v>
      </c>
      <c r="W6640">
        <v>7</v>
      </c>
      <c r="X6640">
        <v>1</v>
      </c>
      <c r="Z6640">
        <v>1</v>
      </c>
      <c r="AA6640">
        <v>0</v>
      </c>
      <c r="AB6640">
        <v>10</v>
      </c>
      <c r="AC6640">
        <v>0</v>
      </c>
      <c r="AD6640">
        <v>1</v>
      </c>
      <c r="AE6640">
        <v>0</v>
      </c>
      <c r="AY6640" s="59"/>
    </row>
    <row r="6641" spans="1:51">
      <c r="A6641" s="19">
        <v>43869</v>
      </c>
      <c r="B6641" t="s">
        <v>36</v>
      </c>
      <c r="C6641" s="19">
        <v>43900</v>
      </c>
      <c r="D6641">
        <v>125</v>
      </c>
      <c r="E6641">
        <v>24.7</v>
      </c>
      <c r="F6641">
        <v>11.8</v>
      </c>
      <c r="H6641">
        <v>11</v>
      </c>
      <c r="I6641">
        <v>5.4</v>
      </c>
      <c r="J6641">
        <v>24.1</v>
      </c>
      <c r="K6641">
        <v>1.1000000000000001</v>
      </c>
      <c r="L6641">
        <v>13.3</v>
      </c>
      <c r="M6641">
        <v>3.6</v>
      </c>
      <c r="N6641">
        <v>37</v>
      </c>
      <c r="O6641">
        <v>7.6</v>
      </c>
      <c r="Q6641">
        <v>6.5</v>
      </c>
      <c r="R6641">
        <v>2.5</v>
      </c>
      <c r="S6641">
        <v>34.5</v>
      </c>
      <c r="T6641">
        <v>1</v>
      </c>
      <c r="U6641">
        <v>9</v>
      </c>
      <c r="V6641">
        <v>2</v>
      </c>
      <c r="W6641">
        <v>51</v>
      </c>
      <c r="X6641">
        <v>7</v>
      </c>
      <c r="Z6641">
        <v>5</v>
      </c>
      <c r="AA6641">
        <v>0</v>
      </c>
      <c r="AB6641">
        <v>50</v>
      </c>
      <c r="AC6641">
        <v>0</v>
      </c>
      <c r="AD6641">
        <v>12</v>
      </c>
      <c r="AE6641">
        <v>0</v>
      </c>
      <c r="AY6641" s="59"/>
    </row>
    <row r="6642" spans="1:51">
      <c r="A6642" s="19">
        <v>43869</v>
      </c>
      <c r="B6642" t="s">
        <v>37</v>
      </c>
      <c r="C6642" s="19">
        <v>43900</v>
      </c>
      <c r="D6642">
        <v>36</v>
      </c>
      <c r="E6642">
        <v>36.5</v>
      </c>
      <c r="F6642">
        <v>13.6</v>
      </c>
      <c r="H6642">
        <v>6.4</v>
      </c>
      <c r="I6642">
        <v>4.0999999999999996</v>
      </c>
      <c r="J6642">
        <v>17.899999999999999</v>
      </c>
      <c r="K6642">
        <v>2.7</v>
      </c>
      <c r="L6642">
        <v>10.5</v>
      </c>
      <c r="M6642">
        <v>3.4</v>
      </c>
      <c r="N6642">
        <v>74.900000000000006</v>
      </c>
      <c r="O6642">
        <v>5.8</v>
      </c>
      <c r="Q6642">
        <v>1.8</v>
      </c>
      <c r="R6642">
        <v>1.2</v>
      </c>
      <c r="S6642">
        <v>10.8</v>
      </c>
      <c r="T6642">
        <v>0.7</v>
      </c>
      <c r="U6642">
        <v>3.7</v>
      </c>
      <c r="V6642">
        <v>1.1000000000000001</v>
      </c>
      <c r="W6642">
        <v>21</v>
      </c>
      <c r="X6642">
        <v>4</v>
      </c>
      <c r="Z6642">
        <v>0</v>
      </c>
      <c r="AA6642">
        <v>0</v>
      </c>
      <c r="AB6642">
        <v>10</v>
      </c>
      <c r="AC6642">
        <v>0</v>
      </c>
      <c r="AD6642">
        <v>1</v>
      </c>
      <c r="AE6642">
        <v>0</v>
      </c>
      <c r="AY6642" s="59"/>
    </row>
    <row r="6643" spans="1:51">
      <c r="A6643" s="19">
        <v>43869</v>
      </c>
      <c r="B6643" t="s">
        <v>38</v>
      </c>
      <c r="C6643" s="19">
        <v>43900</v>
      </c>
      <c r="D6643">
        <v>68</v>
      </c>
      <c r="E6643">
        <v>29.4</v>
      </c>
      <c r="F6643">
        <v>16.7</v>
      </c>
      <c r="H6643">
        <v>8.5</v>
      </c>
      <c r="I6643">
        <v>5.4</v>
      </c>
      <c r="J6643">
        <v>18.7</v>
      </c>
      <c r="K6643">
        <v>1.5</v>
      </c>
      <c r="L6643">
        <v>11.5</v>
      </c>
      <c r="M6643">
        <v>3.2</v>
      </c>
      <c r="N6643">
        <v>53.9</v>
      </c>
      <c r="O6643">
        <v>13.2</v>
      </c>
      <c r="Q6643">
        <v>4</v>
      </c>
      <c r="R6643">
        <v>2.4</v>
      </c>
      <c r="S6643">
        <v>17.399999999999999</v>
      </c>
      <c r="T6643">
        <v>1</v>
      </c>
      <c r="U6643">
        <v>6.6</v>
      </c>
      <c r="V6643">
        <v>1.6</v>
      </c>
      <c r="W6643">
        <v>29</v>
      </c>
      <c r="X6643">
        <v>16</v>
      </c>
      <c r="Z6643">
        <v>1</v>
      </c>
      <c r="AA6643">
        <v>0</v>
      </c>
      <c r="AB6643">
        <v>18</v>
      </c>
      <c r="AC6643">
        <v>0</v>
      </c>
      <c r="AD6643">
        <v>4</v>
      </c>
      <c r="AE6643">
        <v>0</v>
      </c>
      <c r="AY6643" s="59"/>
    </row>
    <row r="6644" spans="1:51">
      <c r="A6644" s="19">
        <v>43869</v>
      </c>
      <c r="B6644" t="s">
        <v>39</v>
      </c>
      <c r="C6644" s="19">
        <v>43900</v>
      </c>
      <c r="D6644">
        <v>14</v>
      </c>
      <c r="E6644">
        <v>20.6</v>
      </c>
      <c r="F6644">
        <v>7.5</v>
      </c>
      <c r="H6644">
        <v>13.8</v>
      </c>
      <c r="I6644">
        <v>6.7</v>
      </c>
      <c r="J6644">
        <v>26.8</v>
      </c>
      <c r="K6644">
        <v>1.5</v>
      </c>
      <c r="L6644">
        <v>14.4</v>
      </c>
      <c r="M6644">
        <v>3.7</v>
      </c>
      <c r="N6644">
        <v>23.5</v>
      </c>
      <c r="O6644">
        <v>3.8</v>
      </c>
      <c r="Q6644">
        <v>10</v>
      </c>
      <c r="R6644">
        <v>3.4</v>
      </c>
      <c r="S6644">
        <v>45.4</v>
      </c>
      <c r="T6644">
        <v>1.1000000000000001</v>
      </c>
      <c r="U6644">
        <v>10.9</v>
      </c>
      <c r="V6644">
        <v>1.9</v>
      </c>
      <c r="W6644">
        <v>4</v>
      </c>
      <c r="X6644">
        <v>0</v>
      </c>
      <c r="Z6644">
        <v>2</v>
      </c>
      <c r="AA6644">
        <v>0</v>
      </c>
      <c r="AB6644">
        <v>6</v>
      </c>
      <c r="AC6644">
        <v>0</v>
      </c>
      <c r="AD6644">
        <v>2</v>
      </c>
      <c r="AE6644">
        <v>0</v>
      </c>
      <c r="AY6644" s="59"/>
    </row>
    <row r="6645" spans="1:51">
      <c r="A6645" s="19">
        <v>43869</v>
      </c>
      <c r="B6645" t="s">
        <v>40</v>
      </c>
      <c r="C6645" s="19">
        <v>43900</v>
      </c>
      <c r="D6645">
        <v>89</v>
      </c>
      <c r="E6645">
        <v>17.600000000000001</v>
      </c>
      <c r="F6645">
        <v>12.8</v>
      </c>
      <c r="H6645">
        <v>9.9</v>
      </c>
      <c r="I6645">
        <v>5.0999999999999996</v>
      </c>
      <c r="J6645">
        <v>27.4</v>
      </c>
      <c r="K6645">
        <v>2.2000000000000002</v>
      </c>
      <c r="L6645">
        <v>15.3</v>
      </c>
      <c r="M6645">
        <v>4.5</v>
      </c>
      <c r="N6645">
        <v>17.5</v>
      </c>
      <c r="O6645">
        <v>8.6999999999999993</v>
      </c>
      <c r="Q6645">
        <v>5.5</v>
      </c>
      <c r="R6645">
        <v>2.5</v>
      </c>
      <c r="S6645">
        <v>49</v>
      </c>
      <c r="T6645">
        <v>1.4</v>
      </c>
      <c r="U6645">
        <v>13.1</v>
      </c>
      <c r="V6645">
        <v>2.2999999999999998</v>
      </c>
      <c r="W6645">
        <v>23</v>
      </c>
      <c r="X6645">
        <v>7</v>
      </c>
      <c r="Z6645">
        <v>3</v>
      </c>
      <c r="AA6645">
        <v>0</v>
      </c>
      <c r="AB6645">
        <v>36</v>
      </c>
      <c r="AC6645">
        <v>0</v>
      </c>
      <c r="AD6645">
        <v>20</v>
      </c>
      <c r="AE6645">
        <v>0</v>
      </c>
      <c r="AY6645" s="59"/>
    </row>
    <row r="6646" spans="1:51">
      <c r="A6646" s="19">
        <v>43869</v>
      </c>
      <c r="B6646" t="s">
        <v>41</v>
      </c>
      <c r="C6646" s="19">
        <v>43904</v>
      </c>
      <c r="D6646">
        <v>6</v>
      </c>
      <c r="E6646">
        <v>25.5</v>
      </c>
      <c r="F6646">
        <v>10.4</v>
      </c>
      <c r="H6646">
        <v>9.6999999999999993</v>
      </c>
      <c r="I6646">
        <v>4.7</v>
      </c>
      <c r="J6646">
        <v>24.4</v>
      </c>
      <c r="K6646">
        <v>1.9</v>
      </c>
      <c r="L6646">
        <v>14.5</v>
      </c>
      <c r="M6646">
        <v>3.9</v>
      </c>
      <c r="N6646">
        <v>38.5</v>
      </c>
      <c r="O6646">
        <v>6</v>
      </c>
      <c r="Q6646">
        <v>5.5</v>
      </c>
      <c r="R6646">
        <v>2.1</v>
      </c>
      <c r="S6646">
        <v>34.1</v>
      </c>
      <c r="T6646">
        <v>1.3</v>
      </c>
      <c r="U6646">
        <v>10.7</v>
      </c>
      <c r="V6646">
        <v>1.9</v>
      </c>
      <c r="W6646">
        <v>3</v>
      </c>
      <c r="X6646">
        <v>0</v>
      </c>
      <c r="Z6646">
        <v>0</v>
      </c>
      <c r="AA6646">
        <v>0</v>
      </c>
      <c r="AB6646">
        <v>2</v>
      </c>
      <c r="AC6646">
        <v>0</v>
      </c>
      <c r="AD6646">
        <v>1</v>
      </c>
      <c r="AE6646">
        <v>0</v>
      </c>
      <c r="AY6646" s="59"/>
    </row>
    <row r="6647" spans="1:51">
      <c r="A6647" s="19">
        <v>43869</v>
      </c>
      <c r="B6647" t="s">
        <v>42</v>
      </c>
      <c r="C6647" s="19">
        <v>43907</v>
      </c>
      <c r="D6647">
        <v>136</v>
      </c>
      <c r="E6647">
        <v>25.3</v>
      </c>
      <c r="F6647">
        <v>11.9</v>
      </c>
      <c r="H6647">
        <v>11.4</v>
      </c>
      <c r="I6647">
        <v>5.6</v>
      </c>
      <c r="J6647">
        <v>23.2</v>
      </c>
      <c r="K6647">
        <v>1.2</v>
      </c>
      <c r="L6647">
        <v>12.7</v>
      </c>
      <c r="M6647">
        <v>3.6</v>
      </c>
      <c r="N6647">
        <v>38.799999999999997</v>
      </c>
      <c r="O6647">
        <v>7.7</v>
      </c>
      <c r="Q6647">
        <v>7.2</v>
      </c>
      <c r="R6647">
        <v>2.9</v>
      </c>
      <c r="S6647">
        <v>31.5</v>
      </c>
      <c r="T6647">
        <v>1.1000000000000001</v>
      </c>
      <c r="U6647">
        <v>9</v>
      </c>
      <c r="V6647">
        <v>1.8</v>
      </c>
      <c r="W6647">
        <v>57</v>
      </c>
      <c r="X6647">
        <v>8</v>
      </c>
      <c r="Z6647">
        <v>7</v>
      </c>
      <c r="AA6647">
        <v>0</v>
      </c>
      <c r="AB6647">
        <v>53</v>
      </c>
      <c r="AC6647">
        <v>0</v>
      </c>
      <c r="AD6647">
        <v>11</v>
      </c>
      <c r="AE6647">
        <v>0</v>
      </c>
      <c r="AY6647" s="59"/>
    </row>
    <row r="6648" spans="1:51">
      <c r="A6648" s="19">
        <v>43869</v>
      </c>
      <c r="B6648" t="s">
        <v>43</v>
      </c>
      <c r="C6648" s="19">
        <v>43907</v>
      </c>
      <c r="D6648">
        <v>67</v>
      </c>
      <c r="E6648">
        <v>27.3</v>
      </c>
      <c r="F6648">
        <v>11</v>
      </c>
      <c r="H6648">
        <v>9.4</v>
      </c>
      <c r="I6648">
        <v>4.2</v>
      </c>
      <c r="J6648">
        <v>23.5</v>
      </c>
      <c r="K6648">
        <v>2.2000000000000002</v>
      </c>
      <c r="L6648">
        <v>13</v>
      </c>
      <c r="M6648">
        <v>4.5999999999999996</v>
      </c>
      <c r="N6648">
        <v>44.3</v>
      </c>
      <c r="O6648">
        <v>6</v>
      </c>
      <c r="Q6648">
        <v>5</v>
      </c>
      <c r="R6648">
        <v>2</v>
      </c>
      <c r="S6648">
        <v>30.3</v>
      </c>
      <c r="T6648">
        <v>1.4</v>
      </c>
      <c r="U6648">
        <v>8.6</v>
      </c>
      <c r="V6648">
        <v>2.4</v>
      </c>
      <c r="W6648">
        <v>30</v>
      </c>
      <c r="X6648">
        <v>3</v>
      </c>
      <c r="Z6648">
        <v>2</v>
      </c>
      <c r="AA6648">
        <v>0</v>
      </c>
      <c r="AB6648">
        <v>26</v>
      </c>
      <c r="AC6648">
        <v>0</v>
      </c>
      <c r="AD6648">
        <v>6</v>
      </c>
      <c r="AE6648">
        <v>0</v>
      </c>
      <c r="AY6648" s="59"/>
    </row>
    <row r="6649" spans="1:51">
      <c r="A6649" s="19">
        <v>43869</v>
      </c>
      <c r="B6649" t="s">
        <v>44</v>
      </c>
      <c r="C6649" s="19">
        <v>43907</v>
      </c>
      <c r="D6649">
        <v>219</v>
      </c>
      <c r="E6649">
        <v>30.9</v>
      </c>
      <c r="F6649">
        <v>15.3</v>
      </c>
      <c r="H6649">
        <v>7.2</v>
      </c>
      <c r="I6649">
        <v>5.5</v>
      </c>
      <c r="J6649">
        <v>18.7</v>
      </c>
      <c r="K6649">
        <v>1.8</v>
      </c>
      <c r="L6649">
        <v>12.4</v>
      </c>
      <c r="M6649">
        <v>3.2</v>
      </c>
      <c r="N6649">
        <v>57.4</v>
      </c>
      <c r="O6649">
        <v>11</v>
      </c>
      <c r="Q6649">
        <v>3.1</v>
      </c>
      <c r="R6649">
        <v>2.2000000000000002</v>
      </c>
      <c r="S6649">
        <v>16.5</v>
      </c>
      <c r="T6649">
        <v>0.9</v>
      </c>
      <c r="U6649">
        <v>7.4</v>
      </c>
      <c r="V6649">
        <v>1.5</v>
      </c>
      <c r="W6649">
        <v>96</v>
      </c>
      <c r="X6649">
        <v>48</v>
      </c>
      <c r="Z6649">
        <v>2</v>
      </c>
      <c r="AA6649">
        <v>0</v>
      </c>
      <c r="AB6649">
        <v>58</v>
      </c>
      <c r="AC6649">
        <v>0</v>
      </c>
      <c r="AD6649">
        <v>16</v>
      </c>
      <c r="AE6649">
        <v>0</v>
      </c>
      <c r="AY6649" s="59"/>
    </row>
    <row r="6650" spans="1:51">
      <c r="A6650" s="19">
        <v>43869</v>
      </c>
      <c r="B6650" t="s">
        <v>45</v>
      </c>
      <c r="C6650" s="19">
        <v>43907</v>
      </c>
      <c r="D6650">
        <v>155</v>
      </c>
      <c r="E6650">
        <v>24.3</v>
      </c>
      <c r="F6650">
        <v>11.3</v>
      </c>
      <c r="H6650">
        <v>12.5</v>
      </c>
      <c r="I6650">
        <v>6</v>
      </c>
      <c r="J6650">
        <v>22.8</v>
      </c>
      <c r="K6650">
        <v>1.3</v>
      </c>
      <c r="L6650">
        <v>13.4</v>
      </c>
      <c r="M6650">
        <v>3.5</v>
      </c>
      <c r="N6650">
        <v>36.799999999999997</v>
      </c>
      <c r="O6650">
        <v>7</v>
      </c>
      <c r="Q6650">
        <v>8.6999999999999993</v>
      </c>
      <c r="R6650">
        <v>3</v>
      </c>
      <c r="S6650">
        <v>30.9</v>
      </c>
      <c r="T6650">
        <v>1.3</v>
      </c>
      <c r="U6650">
        <v>10.5</v>
      </c>
      <c r="V6650">
        <v>1.8</v>
      </c>
      <c r="W6650">
        <v>62</v>
      </c>
      <c r="X6650">
        <v>7</v>
      </c>
      <c r="Z6650">
        <v>11</v>
      </c>
      <c r="AA6650">
        <v>1</v>
      </c>
      <c r="AB6650">
        <v>59</v>
      </c>
      <c r="AC6650">
        <v>0</v>
      </c>
      <c r="AD6650">
        <v>15</v>
      </c>
      <c r="AE6650">
        <v>0</v>
      </c>
      <c r="AY6650" s="59"/>
    </row>
    <row r="6651" spans="1:51">
      <c r="A6651" s="19">
        <v>43869</v>
      </c>
      <c r="B6651" t="s">
        <v>46</v>
      </c>
      <c r="C6651" s="19">
        <v>43914</v>
      </c>
      <c r="D6651">
        <v>105</v>
      </c>
      <c r="E6651">
        <v>33.4</v>
      </c>
      <c r="F6651">
        <v>14</v>
      </c>
      <c r="H6651">
        <v>7.3</v>
      </c>
      <c r="I6651">
        <v>4.3</v>
      </c>
      <c r="J6651">
        <v>19.3</v>
      </c>
      <c r="K6651">
        <v>2.2000000000000002</v>
      </c>
      <c r="L6651">
        <v>10.9</v>
      </c>
      <c r="M6651">
        <v>3.6</v>
      </c>
      <c r="N6651">
        <v>63.2</v>
      </c>
      <c r="O6651">
        <v>8</v>
      </c>
      <c r="Q6651">
        <v>3.1</v>
      </c>
      <c r="R6651">
        <v>1.8</v>
      </c>
      <c r="S6651">
        <v>15.5</v>
      </c>
      <c r="T6651">
        <v>1.4</v>
      </c>
      <c r="U6651">
        <v>5.4</v>
      </c>
      <c r="V6651">
        <v>1.6</v>
      </c>
      <c r="W6651">
        <v>56</v>
      </c>
      <c r="X6651">
        <v>12</v>
      </c>
      <c r="Z6651">
        <v>1</v>
      </c>
      <c r="AA6651">
        <v>0</v>
      </c>
      <c r="AB6651">
        <v>32</v>
      </c>
      <c r="AC6651">
        <v>0</v>
      </c>
      <c r="AD6651">
        <v>4</v>
      </c>
      <c r="AE6651">
        <v>0</v>
      </c>
      <c r="AY6651" s="59"/>
    </row>
    <row r="6652" spans="1:51">
      <c r="A6652" s="19">
        <v>43869</v>
      </c>
      <c r="B6652" t="s">
        <v>47</v>
      </c>
      <c r="C6652" s="19">
        <v>43919</v>
      </c>
      <c r="D6652">
        <v>51</v>
      </c>
      <c r="E6652">
        <v>25.5</v>
      </c>
      <c r="F6652">
        <v>10.4</v>
      </c>
      <c r="H6652">
        <v>9.6999999999999993</v>
      </c>
      <c r="I6652">
        <v>4.7</v>
      </c>
      <c r="J6652">
        <v>24.4</v>
      </c>
      <c r="K6652">
        <v>1.9</v>
      </c>
      <c r="L6652">
        <v>14.5</v>
      </c>
      <c r="M6652">
        <v>3.9</v>
      </c>
      <c r="N6652">
        <v>36.9</v>
      </c>
      <c r="O6652">
        <v>6.3</v>
      </c>
      <c r="Q6652">
        <v>5.9</v>
      </c>
      <c r="R6652">
        <v>2.6</v>
      </c>
      <c r="S6652">
        <v>33.6</v>
      </c>
      <c r="T6652">
        <v>1.5</v>
      </c>
      <c r="U6652">
        <v>11</v>
      </c>
      <c r="V6652">
        <v>2.1</v>
      </c>
      <c r="W6652">
        <v>21</v>
      </c>
      <c r="X6652">
        <v>2</v>
      </c>
      <c r="Z6652">
        <v>1</v>
      </c>
      <c r="AA6652">
        <v>0</v>
      </c>
      <c r="AB6652">
        <v>20</v>
      </c>
      <c r="AC6652">
        <v>0</v>
      </c>
      <c r="AD6652">
        <v>7</v>
      </c>
      <c r="AE6652">
        <v>0</v>
      </c>
      <c r="AY6652" s="59"/>
    </row>
    <row r="6653" spans="1:51">
      <c r="A6653" s="19">
        <v>43869</v>
      </c>
      <c r="B6653" t="s">
        <v>48</v>
      </c>
      <c r="C6653" s="19">
        <v>43925</v>
      </c>
      <c r="D6653">
        <v>15</v>
      </c>
      <c r="E6653">
        <v>26</v>
      </c>
      <c r="F6653">
        <v>10.199999999999999</v>
      </c>
      <c r="H6653">
        <v>9.5</v>
      </c>
      <c r="I6653">
        <v>4.4000000000000004</v>
      </c>
      <c r="J6653">
        <v>24.2</v>
      </c>
      <c r="K6653">
        <v>2.4</v>
      </c>
      <c r="L6653">
        <v>14</v>
      </c>
      <c r="M6653">
        <v>4.3</v>
      </c>
      <c r="N6653">
        <v>38</v>
      </c>
      <c r="O6653">
        <v>6.1</v>
      </c>
      <c r="Q6653">
        <v>5.8</v>
      </c>
      <c r="R6653">
        <v>2.6</v>
      </c>
      <c r="S6653">
        <v>32.4</v>
      </c>
      <c r="T6653">
        <v>1.7</v>
      </c>
      <c r="U6653">
        <v>10.8</v>
      </c>
      <c r="V6653">
        <v>2.6</v>
      </c>
      <c r="W6653">
        <v>7</v>
      </c>
      <c r="X6653">
        <v>0</v>
      </c>
      <c r="Z6653">
        <v>0</v>
      </c>
      <c r="AA6653">
        <v>0</v>
      </c>
      <c r="AB6653">
        <v>6</v>
      </c>
      <c r="AC6653">
        <v>0</v>
      </c>
      <c r="AD6653">
        <v>2</v>
      </c>
      <c r="AE6653">
        <v>0</v>
      </c>
      <c r="AY6653" s="59"/>
    </row>
    <row r="6654" spans="1:51">
      <c r="A6654" s="19">
        <v>43869</v>
      </c>
      <c r="B6654" t="s">
        <v>49</v>
      </c>
      <c r="C6654" s="19">
        <v>43925</v>
      </c>
      <c r="D6654">
        <v>24</v>
      </c>
      <c r="E6654">
        <v>20.8</v>
      </c>
      <c r="F6654">
        <v>11.1</v>
      </c>
      <c r="H6654">
        <v>8.9</v>
      </c>
      <c r="I6654">
        <v>4.5</v>
      </c>
      <c r="J6654">
        <v>26.6</v>
      </c>
      <c r="K6654">
        <v>2.8</v>
      </c>
      <c r="L6654">
        <v>15</v>
      </c>
      <c r="M6654">
        <v>5.4</v>
      </c>
      <c r="N6654">
        <v>24.4</v>
      </c>
      <c r="O6654">
        <v>7.2</v>
      </c>
      <c r="Q6654">
        <v>5.9</v>
      </c>
      <c r="R6654">
        <v>2.8</v>
      </c>
      <c r="S6654">
        <v>41.8</v>
      </c>
      <c r="T6654">
        <v>2.1</v>
      </c>
      <c r="U6654">
        <v>12.6</v>
      </c>
      <c r="V6654">
        <v>3.2</v>
      </c>
      <c r="W6654">
        <v>8</v>
      </c>
      <c r="X6654">
        <v>1</v>
      </c>
      <c r="Z6654">
        <v>0</v>
      </c>
      <c r="AA6654">
        <v>0</v>
      </c>
      <c r="AB6654">
        <v>11</v>
      </c>
      <c r="AC6654">
        <v>0</v>
      </c>
      <c r="AD6654">
        <v>4</v>
      </c>
      <c r="AE6654">
        <v>0</v>
      </c>
      <c r="AY6654" s="59"/>
    </row>
    <row r="6655" spans="1:51">
      <c r="A6655" s="19">
        <v>43869</v>
      </c>
      <c r="B6655" t="s">
        <v>50</v>
      </c>
      <c r="C6655" s="19">
        <v>43925</v>
      </c>
      <c r="D6655">
        <v>54</v>
      </c>
      <c r="E6655">
        <v>36.799999999999997</v>
      </c>
      <c r="F6655">
        <v>10.3</v>
      </c>
      <c r="H6655">
        <v>6.9</v>
      </c>
      <c r="I6655">
        <v>4.4000000000000004</v>
      </c>
      <c r="J6655">
        <v>19.2</v>
      </c>
      <c r="K6655">
        <v>2.6</v>
      </c>
      <c r="L6655">
        <v>11.2</v>
      </c>
      <c r="M6655">
        <v>3.6</v>
      </c>
      <c r="N6655">
        <v>70.400000000000006</v>
      </c>
      <c r="O6655">
        <v>3.9</v>
      </c>
      <c r="Q6655">
        <v>2.7</v>
      </c>
      <c r="R6655">
        <v>1.6</v>
      </c>
      <c r="S6655">
        <v>13.7</v>
      </c>
      <c r="T6655">
        <v>1.3</v>
      </c>
      <c r="U6655">
        <v>4.9000000000000004</v>
      </c>
      <c r="V6655">
        <v>1.5</v>
      </c>
      <c r="W6655">
        <v>33</v>
      </c>
      <c r="X6655">
        <v>2</v>
      </c>
      <c r="Z6655">
        <v>0</v>
      </c>
      <c r="AA6655">
        <v>0</v>
      </c>
      <c r="AB6655">
        <v>17</v>
      </c>
      <c r="AC6655">
        <v>0</v>
      </c>
      <c r="AD6655">
        <v>2</v>
      </c>
      <c r="AE6655">
        <v>0</v>
      </c>
      <c r="AY6655" s="59"/>
    </row>
    <row r="6656" spans="1:51">
      <c r="A6656" s="19">
        <v>43869</v>
      </c>
      <c r="B6656" t="s">
        <v>51</v>
      </c>
      <c r="C6656" s="19">
        <v>43925</v>
      </c>
      <c r="D6656">
        <v>14</v>
      </c>
      <c r="E6656">
        <v>24.7</v>
      </c>
      <c r="F6656">
        <v>9.4</v>
      </c>
      <c r="H6656">
        <v>10.6</v>
      </c>
      <c r="I6656">
        <v>4.5999999999999996</v>
      </c>
      <c r="J6656">
        <v>25.4</v>
      </c>
      <c r="K6656">
        <v>2.6</v>
      </c>
      <c r="L6656">
        <v>13.2</v>
      </c>
      <c r="M6656">
        <v>4.4000000000000004</v>
      </c>
      <c r="N6656">
        <v>34.4</v>
      </c>
      <c r="O6656">
        <v>5.4</v>
      </c>
      <c r="Q6656">
        <v>6.7</v>
      </c>
      <c r="R6656">
        <v>2.6</v>
      </c>
      <c r="S6656">
        <v>36.5</v>
      </c>
      <c r="T6656">
        <v>1.8</v>
      </c>
      <c r="U6656">
        <v>10</v>
      </c>
      <c r="V6656">
        <v>2.6</v>
      </c>
      <c r="W6656">
        <v>6</v>
      </c>
      <c r="X6656">
        <v>0</v>
      </c>
      <c r="Z6656">
        <v>1</v>
      </c>
      <c r="AA6656">
        <v>0</v>
      </c>
      <c r="AB6656">
        <v>6</v>
      </c>
      <c r="AC6656">
        <v>0</v>
      </c>
      <c r="AD6656">
        <v>1</v>
      </c>
      <c r="AE6656">
        <v>0</v>
      </c>
      <c r="AY6656" s="59"/>
    </row>
    <row r="6657" spans="1:51">
      <c r="A6657" s="19">
        <v>43869</v>
      </c>
      <c r="B6657" t="s">
        <v>52</v>
      </c>
      <c r="C6657" s="19">
        <v>43928</v>
      </c>
      <c r="D6657">
        <v>84</v>
      </c>
      <c r="E6657">
        <v>20.3</v>
      </c>
      <c r="F6657">
        <v>11.3</v>
      </c>
      <c r="H6657">
        <v>12.1</v>
      </c>
      <c r="I6657">
        <v>6.3</v>
      </c>
      <c r="J6657">
        <v>25.2</v>
      </c>
      <c r="K6657">
        <v>1.2</v>
      </c>
      <c r="L6657">
        <v>14.5</v>
      </c>
      <c r="M6657">
        <v>4</v>
      </c>
      <c r="N6657">
        <v>24.3</v>
      </c>
      <c r="O6657">
        <v>8</v>
      </c>
      <c r="Q6657">
        <v>9.1</v>
      </c>
      <c r="R6657">
        <v>4.0999999999999996</v>
      </c>
      <c r="S6657">
        <v>37.9</v>
      </c>
      <c r="T6657">
        <v>1.7</v>
      </c>
      <c r="U6657">
        <v>12.3</v>
      </c>
      <c r="V6657">
        <v>2.7</v>
      </c>
      <c r="W6657">
        <v>29</v>
      </c>
      <c r="X6657">
        <v>4</v>
      </c>
      <c r="Z6657">
        <v>5</v>
      </c>
      <c r="AA6657">
        <v>0</v>
      </c>
      <c r="AB6657">
        <v>35</v>
      </c>
      <c r="AC6657">
        <v>0</v>
      </c>
      <c r="AD6657">
        <v>11</v>
      </c>
      <c r="AE6657">
        <v>0</v>
      </c>
      <c r="AY6657" s="59"/>
    </row>
    <row r="6658" spans="1:51">
      <c r="A6658" s="19">
        <v>43869</v>
      </c>
      <c r="B6658" t="s">
        <v>53</v>
      </c>
      <c r="C6658" s="19">
        <v>43949</v>
      </c>
      <c r="D6658">
        <v>60</v>
      </c>
      <c r="E6658">
        <v>20.3</v>
      </c>
      <c r="F6658">
        <v>12.3</v>
      </c>
      <c r="H6658">
        <v>11.4</v>
      </c>
      <c r="I6658">
        <v>5</v>
      </c>
      <c r="J6658">
        <v>24</v>
      </c>
      <c r="K6658">
        <v>2.5</v>
      </c>
      <c r="L6658">
        <v>15.9</v>
      </c>
      <c r="M6658">
        <v>3.7</v>
      </c>
      <c r="N6658">
        <v>23.8</v>
      </c>
      <c r="O6658">
        <v>9.5</v>
      </c>
      <c r="Q6658">
        <v>8.6999999999999993</v>
      </c>
      <c r="R6658">
        <v>3.7</v>
      </c>
      <c r="S6658">
        <v>33.799999999999997</v>
      </c>
      <c r="T6658">
        <v>2.4</v>
      </c>
      <c r="U6658">
        <v>15.2</v>
      </c>
      <c r="V6658">
        <v>3</v>
      </c>
      <c r="W6658">
        <v>18</v>
      </c>
      <c r="X6658">
        <v>4</v>
      </c>
      <c r="Z6658">
        <v>3</v>
      </c>
      <c r="AA6658">
        <v>0</v>
      </c>
      <c r="AB6658">
        <v>21</v>
      </c>
      <c r="AC6658">
        <v>0</v>
      </c>
      <c r="AD6658">
        <v>14</v>
      </c>
      <c r="AE6658">
        <v>0</v>
      </c>
      <c r="AY6658" s="59"/>
    </row>
    <row r="6659" spans="1:51">
      <c r="A6659" s="19">
        <v>43869</v>
      </c>
      <c r="B6659" t="s">
        <v>54</v>
      </c>
      <c r="C6659" s="19">
        <v>43949</v>
      </c>
      <c r="D6659">
        <v>21</v>
      </c>
      <c r="E6659">
        <v>31.5</v>
      </c>
      <c r="F6659">
        <v>11.2</v>
      </c>
      <c r="H6659">
        <v>9.6999999999999993</v>
      </c>
      <c r="I6659">
        <v>3.8</v>
      </c>
      <c r="J6659">
        <v>21</v>
      </c>
      <c r="K6659">
        <v>1.9</v>
      </c>
      <c r="L6659">
        <v>12.7</v>
      </c>
      <c r="M6659">
        <v>3.1</v>
      </c>
      <c r="N6659">
        <v>51.7</v>
      </c>
      <c r="O6659">
        <v>6.6</v>
      </c>
      <c r="Q6659">
        <v>5.9</v>
      </c>
      <c r="R6659">
        <v>2.5</v>
      </c>
      <c r="S6659">
        <v>20.6</v>
      </c>
      <c r="T6659">
        <v>1.8</v>
      </c>
      <c r="U6659">
        <v>8.6</v>
      </c>
      <c r="V6659">
        <v>2.2999999999999998</v>
      </c>
      <c r="W6659">
        <v>10</v>
      </c>
      <c r="X6659">
        <v>1</v>
      </c>
      <c r="Z6659">
        <v>1</v>
      </c>
      <c r="AA6659">
        <v>0</v>
      </c>
      <c r="AB6659">
        <v>7</v>
      </c>
      <c r="AC6659">
        <v>0</v>
      </c>
      <c r="AD6659">
        <v>2</v>
      </c>
      <c r="AE6659">
        <v>0</v>
      </c>
      <c r="AY6659" s="59"/>
    </row>
    <row r="6660" spans="1:51">
      <c r="A6660" s="19">
        <v>43869</v>
      </c>
      <c r="B6660" t="s">
        <v>55</v>
      </c>
      <c r="C6660" s="19">
        <v>43949</v>
      </c>
      <c r="D6660">
        <v>96</v>
      </c>
      <c r="E6660">
        <v>28.1</v>
      </c>
      <c r="F6660">
        <v>11.8</v>
      </c>
      <c r="H6660">
        <v>9.5</v>
      </c>
      <c r="I6660">
        <v>3.7</v>
      </c>
      <c r="J6660">
        <v>21.9</v>
      </c>
      <c r="K6660">
        <v>2.8</v>
      </c>
      <c r="L6660">
        <v>13.8</v>
      </c>
      <c r="M6660">
        <v>3.5</v>
      </c>
      <c r="N6660">
        <v>43.5</v>
      </c>
      <c r="O6660">
        <v>8</v>
      </c>
      <c r="Q6660">
        <v>6.2</v>
      </c>
      <c r="R6660">
        <v>2.5</v>
      </c>
      <c r="S6660">
        <v>24.5</v>
      </c>
      <c r="T6660">
        <v>2.1</v>
      </c>
      <c r="U6660">
        <v>10.7</v>
      </c>
      <c r="V6660">
        <v>2.5</v>
      </c>
      <c r="W6660">
        <v>44</v>
      </c>
      <c r="X6660">
        <v>5</v>
      </c>
      <c r="Z6660">
        <v>2</v>
      </c>
      <c r="AA6660">
        <v>0</v>
      </c>
      <c r="AB6660">
        <v>35</v>
      </c>
      <c r="AC6660">
        <v>0</v>
      </c>
      <c r="AD6660">
        <v>10</v>
      </c>
      <c r="AE6660">
        <v>0</v>
      </c>
      <c r="AY6660" s="59"/>
    </row>
    <row r="6661" spans="1:51">
      <c r="A6661" s="19">
        <v>43869</v>
      </c>
      <c r="B6661" t="s">
        <v>56</v>
      </c>
      <c r="C6661" s="19">
        <v>43949</v>
      </c>
      <c r="D6661">
        <v>274</v>
      </c>
      <c r="E6661">
        <v>25.7</v>
      </c>
      <c r="F6661">
        <v>17.399999999999999</v>
      </c>
      <c r="H6661">
        <v>9</v>
      </c>
      <c r="I6661">
        <v>3.6</v>
      </c>
      <c r="J6661">
        <v>21.3</v>
      </c>
      <c r="K6661">
        <v>2.1</v>
      </c>
      <c r="L6661">
        <v>12.5</v>
      </c>
      <c r="M6661">
        <v>3.4</v>
      </c>
      <c r="N6661">
        <v>35.799999999999997</v>
      </c>
      <c r="O6661">
        <v>16.3</v>
      </c>
      <c r="Q6661">
        <v>6.2</v>
      </c>
      <c r="R6661">
        <v>2.6</v>
      </c>
      <c r="S6661">
        <v>24.8</v>
      </c>
      <c r="T6661">
        <v>2.2000000000000002</v>
      </c>
      <c r="U6661">
        <v>9.5</v>
      </c>
      <c r="V6661">
        <v>2.7</v>
      </c>
      <c r="W6661">
        <v>99</v>
      </c>
      <c r="X6661">
        <v>67</v>
      </c>
      <c r="Z6661">
        <v>5</v>
      </c>
      <c r="AA6661">
        <v>0</v>
      </c>
      <c r="AB6661">
        <v>82</v>
      </c>
      <c r="AC6661">
        <v>0</v>
      </c>
      <c r="AD6661">
        <v>20</v>
      </c>
      <c r="AE6661">
        <v>0</v>
      </c>
      <c r="AY6661" s="59"/>
    </row>
    <row r="6662" spans="1:51">
      <c r="A6662" s="19">
        <v>43869</v>
      </c>
      <c r="B6662" t="s">
        <v>57</v>
      </c>
      <c r="C6662" s="19">
        <v>43949</v>
      </c>
      <c r="D6662">
        <v>186</v>
      </c>
      <c r="E6662">
        <v>26.8</v>
      </c>
      <c r="F6662">
        <v>10.9</v>
      </c>
      <c r="H6662">
        <v>11.2</v>
      </c>
      <c r="I6662">
        <v>5.8</v>
      </c>
      <c r="J6662">
        <v>22.6</v>
      </c>
      <c r="K6662">
        <v>1.1000000000000001</v>
      </c>
      <c r="L6662">
        <v>12.8</v>
      </c>
      <c r="M6662">
        <v>3.8</v>
      </c>
      <c r="N6662">
        <v>39.299999999999997</v>
      </c>
      <c r="O6662">
        <v>7.4</v>
      </c>
      <c r="Q6662">
        <v>8</v>
      </c>
      <c r="R6662">
        <v>3.7</v>
      </c>
      <c r="S6662">
        <v>26.9</v>
      </c>
      <c r="T6662">
        <v>1.8</v>
      </c>
      <c r="U6662">
        <v>10.1</v>
      </c>
      <c r="V6662">
        <v>2.9</v>
      </c>
      <c r="W6662">
        <v>83</v>
      </c>
      <c r="X6662">
        <v>8</v>
      </c>
      <c r="Z6662">
        <v>9</v>
      </c>
      <c r="AA6662">
        <v>1</v>
      </c>
      <c r="AB6662">
        <v>70</v>
      </c>
      <c r="AC6662">
        <v>0</v>
      </c>
      <c r="AD6662">
        <v>15</v>
      </c>
      <c r="AE6662">
        <v>0</v>
      </c>
      <c r="AY6662" s="59"/>
    </row>
    <row r="6663" spans="1:51">
      <c r="A6663" s="19">
        <v>43869</v>
      </c>
      <c r="B6663" t="s">
        <v>58</v>
      </c>
      <c r="C6663" s="19">
        <v>43949</v>
      </c>
      <c r="D6663">
        <v>26</v>
      </c>
      <c r="E6663">
        <v>21.4</v>
      </c>
      <c r="F6663">
        <v>10.5</v>
      </c>
      <c r="H6663">
        <v>11.9</v>
      </c>
      <c r="I6663">
        <v>4.5</v>
      </c>
      <c r="J6663">
        <v>24.8</v>
      </c>
      <c r="K6663">
        <v>2.4</v>
      </c>
      <c r="L6663">
        <v>15.7</v>
      </c>
      <c r="M6663">
        <v>3.7</v>
      </c>
      <c r="N6663">
        <v>25.7</v>
      </c>
      <c r="O6663">
        <v>7.1</v>
      </c>
      <c r="Q6663">
        <v>8.9</v>
      </c>
      <c r="R6663">
        <v>3.1</v>
      </c>
      <c r="S6663">
        <v>35.1</v>
      </c>
      <c r="T6663">
        <v>2.2000000000000002</v>
      </c>
      <c r="U6663">
        <v>14.8</v>
      </c>
      <c r="V6663">
        <v>3.1</v>
      </c>
      <c r="W6663">
        <v>8</v>
      </c>
      <c r="X6663">
        <v>1</v>
      </c>
      <c r="Z6663">
        <v>2</v>
      </c>
      <c r="AA6663">
        <v>0</v>
      </c>
      <c r="AB6663">
        <v>9</v>
      </c>
      <c r="AC6663">
        <v>0</v>
      </c>
      <c r="AD6663">
        <v>6</v>
      </c>
      <c r="AE6663">
        <v>0</v>
      </c>
      <c r="AY6663" s="59"/>
    </row>
    <row r="6664" spans="1:51">
      <c r="A6664" s="19">
        <v>43869</v>
      </c>
      <c r="B6664" t="s">
        <v>59</v>
      </c>
      <c r="C6664" s="19">
        <v>43953</v>
      </c>
      <c r="D6664">
        <v>7</v>
      </c>
      <c r="E6664">
        <v>25.5</v>
      </c>
      <c r="F6664">
        <v>10.4</v>
      </c>
      <c r="H6664">
        <v>9.6999999999999993</v>
      </c>
      <c r="I6664">
        <v>4.7</v>
      </c>
      <c r="J6664">
        <v>24.4</v>
      </c>
      <c r="K6664">
        <v>1.9</v>
      </c>
      <c r="L6664">
        <v>14.5</v>
      </c>
      <c r="M6664">
        <v>3.9</v>
      </c>
      <c r="N6664">
        <v>35.5</v>
      </c>
      <c r="O6664">
        <v>7.1</v>
      </c>
      <c r="Q6664">
        <v>6.3</v>
      </c>
      <c r="R6664">
        <v>3.1</v>
      </c>
      <c r="S6664">
        <v>31.9</v>
      </c>
      <c r="T6664">
        <v>2.2000000000000002</v>
      </c>
      <c r="U6664">
        <v>11.3</v>
      </c>
      <c r="V6664">
        <v>2.8</v>
      </c>
      <c r="W6664">
        <v>3</v>
      </c>
      <c r="X6664">
        <v>0</v>
      </c>
      <c r="Z6664">
        <v>0</v>
      </c>
      <c r="AA6664">
        <v>0</v>
      </c>
      <c r="AB6664">
        <v>3</v>
      </c>
      <c r="AC6664">
        <v>0</v>
      </c>
      <c r="AD6664">
        <v>1</v>
      </c>
      <c r="AE6664">
        <v>0</v>
      </c>
      <c r="AY6664" s="59"/>
    </row>
    <row r="6665" spans="1:51">
      <c r="A6665" s="19">
        <v>43869</v>
      </c>
      <c r="B6665" t="s">
        <v>60</v>
      </c>
      <c r="C6665" s="19">
        <v>43953</v>
      </c>
      <c r="D6665">
        <v>39</v>
      </c>
      <c r="E6665">
        <v>18.399999999999999</v>
      </c>
      <c r="F6665">
        <v>8.6999999999999993</v>
      </c>
      <c r="H6665">
        <v>13.2</v>
      </c>
      <c r="I6665">
        <v>8</v>
      </c>
      <c r="J6665">
        <v>27</v>
      </c>
      <c r="K6665">
        <v>1.2</v>
      </c>
      <c r="L6665">
        <v>14.4</v>
      </c>
      <c r="M6665">
        <v>4.0999999999999996</v>
      </c>
      <c r="N6665">
        <v>18.399999999999999</v>
      </c>
      <c r="O6665">
        <v>5.9</v>
      </c>
      <c r="Q6665">
        <v>10.3</v>
      </c>
      <c r="R6665">
        <v>5.4</v>
      </c>
      <c r="S6665">
        <v>41.9</v>
      </c>
      <c r="T6665">
        <v>2</v>
      </c>
      <c r="U6665">
        <v>12.8</v>
      </c>
      <c r="V6665">
        <v>3.4</v>
      </c>
      <c r="W6665">
        <v>12</v>
      </c>
      <c r="X6665">
        <v>1</v>
      </c>
      <c r="Z6665">
        <v>4</v>
      </c>
      <c r="AA6665">
        <v>0</v>
      </c>
      <c r="AB6665">
        <v>17</v>
      </c>
      <c r="AC6665">
        <v>0</v>
      </c>
      <c r="AD6665">
        <v>5</v>
      </c>
      <c r="AE6665">
        <v>0</v>
      </c>
      <c r="AY6665" s="59"/>
    </row>
    <row r="6666" spans="1:51">
      <c r="A6666" s="19">
        <v>43869</v>
      </c>
      <c r="B6666" t="s">
        <v>61</v>
      </c>
      <c r="C6666" s="19">
        <v>43956</v>
      </c>
      <c r="D6666">
        <v>82</v>
      </c>
      <c r="E6666">
        <v>22.7</v>
      </c>
      <c r="F6666">
        <v>8.5</v>
      </c>
      <c r="H6666">
        <v>15</v>
      </c>
      <c r="I6666">
        <v>6.6</v>
      </c>
      <c r="J6666">
        <v>23.6</v>
      </c>
      <c r="K6666">
        <v>1</v>
      </c>
      <c r="L6666">
        <v>13.8</v>
      </c>
      <c r="M6666">
        <v>3.7</v>
      </c>
      <c r="N6666">
        <v>29.1</v>
      </c>
      <c r="O6666">
        <v>5.5</v>
      </c>
      <c r="Q6666">
        <v>13.3</v>
      </c>
      <c r="R6666">
        <v>4.8</v>
      </c>
      <c r="S6666">
        <v>30.7</v>
      </c>
      <c r="T6666">
        <v>2</v>
      </c>
      <c r="U6666">
        <v>11.5</v>
      </c>
      <c r="V6666">
        <v>3.1</v>
      </c>
      <c r="W6666">
        <v>27</v>
      </c>
      <c r="X6666">
        <v>1</v>
      </c>
      <c r="Z6666">
        <v>18</v>
      </c>
      <c r="AA6666">
        <v>0</v>
      </c>
      <c r="AB6666">
        <v>28</v>
      </c>
      <c r="AC6666">
        <v>0</v>
      </c>
      <c r="AD6666">
        <v>9</v>
      </c>
      <c r="AE6666">
        <v>0</v>
      </c>
      <c r="AY6666" s="59"/>
    </row>
    <row r="6667" spans="1:51">
      <c r="A6667" s="19">
        <v>43869</v>
      </c>
      <c r="B6667" t="s">
        <v>62</v>
      </c>
      <c r="C6667" s="19">
        <v>43963</v>
      </c>
      <c r="D6667">
        <v>29</v>
      </c>
      <c r="E6667">
        <v>18.5</v>
      </c>
      <c r="F6667">
        <v>10.6</v>
      </c>
      <c r="H6667">
        <v>12.9</v>
      </c>
      <c r="I6667">
        <v>7.9</v>
      </c>
      <c r="J6667">
        <v>26</v>
      </c>
      <c r="K6667">
        <v>1.2</v>
      </c>
      <c r="L6667">
        <v>13.9</v>
      </c>
      <c r="M6667">
        <v>4</v>
      </c>
      <c r="N6667">
        <v>19.5</v>
      </c>
      <c r="O6667">
        <v>8.1</v>
      </c>
      <c r="Q6667">
        <v>11.2</v>
      </c>
      <c r="R6667">
        <v>5.5</v>
      </c>
      <c r="S6667">
        <v>38.200000000000003</v>
      </c>
      <c r="T6667">
        <v>2.2999999999999998</v>
      </c>
      <c r="U6667">
        <v>11.8</v>
      </c>
      <c r="V6667">
        <v>3.4</v>
      </c>
      <c r="W6667">
        <v>10</v>
      </c>
      <c r="X6667">
        <v>1</v>
      </c>
      <c r="Z6667">
        <v>2</v>
      </c>
      <c r="AA6667">
        <v>0</v>
      </c>
      <c r="AB6667">
        <v>13</v>
      </c>
      <c r="AC6667">
        <v>0</v>
      </c>
      <c r="AD6667">
        <v>3</v>
      </c>
      <c r="AE6667">
        <v>0</v>
      </c>
      <c r="AY6667" s="59"/>
    </row>
    <row r="6668" spans="1:51">
      <c r="A6668" s="19">
        <v>43869</v>
      </c>
      <c r="B6668" t="s">
        <v>63</v>
      </c>
      <c r="C6668" s="19">
        <v>43963</v>
      </c>
      <c r="D6668">
        <v>28</v>
      </c>
      <c r="E6668">
        <v>24.1</v>
      </c>
      <c r="F6668">
        <v>13.4</v>
      </c>
      <c r="H6668">
        <v>10</v>
      </c>
      <c r="I6668">
        <v>5.5</v>
      </c>
      <c r="J6668">
        <v>26.8</v>
      </c>
      <c r="K6668">
        <v>2.1</v>
      </c>
      <c r="L6668">
        <v>9.6</v>
      </c>
      <c r="M6668">
        <v>3.5</v>
      </c>
      <c r="N6668">
        <v>29.9</v>
      </c>
      <c r="O6668">
        <v>9.9</v>
      </c>
      <c r="Q6668">
        <v>7</v>
      </c>
      <c r="R6668">
        <v>3.8</v>
      </c>
      <c r="S6668">
        <v>37.299999999999997</v>
      </c>
      <c r="T6668">
        <v>2.2999999999999998</v>
      </c>
      <c r="U6668">
        <v>6.9</v>
      </c>
      <c r="V6668">
        <v>2.9</v>
      </c>
      <c r="W6668">
        <v>11</v>
      </c>
      <c r="X6668">
        <v>3</v>
      </c>
      <c r="Z6668">
        <v>1</v>
      </c>
      <c r="AA6668">
        <v>0</v>
      </c>
      <c r="AB6668">
        <v>12</v>
      </c>
      <c r="AC6668">
        <v>0</v>
      </c>
      <c r="AD6668">
        <v>1</v>
      </c>
      <c r="AE6668">
        <v>0</v>
      </c>
      <c r="AY6668" s="59"/>
    </row>
    <row r="6669" spans="1:51">
      <c r="A6669" s="19">
        <v>43869</v>
      </c>
      <c r="B6669" t="s">
        <v>64</v>
      </c>
      <c r="C6669" s="19">
        <v>43970</v>
      </c>
      <c r="D6669">
        <v>54</v>
      </c>
      <c r="E6669">
        <v>25.3</v>
      </c>
      <c r="F6669">
        <v>13.5</v>
      </c>
      <c r="H6669">
        <v>8.8000000000000007</v>
      </c>
      <c r="I6669">
        <v>5.4</v>
      </c>
      <c r="J6669">
        <v>24.3</v>
      </c>
      <c r="K6669">
        <v>1.6</v>
      </c>
      <c r="L6669">
        <v>12.4</v>
      </c>
      <c r="M6669">
        <v>3.5</v>
      </c>
      <c r="N6669">
        <v>33.799999999999997</v>
      </c>
      <c r="O6669">
        <v>11</v>
      </c>
      <c r="Q6669">
        <v>6.2</v>
      </c>
      <c r="R6669">
        <v>3.9</v>
      </c>
      <c r="S6669">
        <v>30.1</v>
      </c>
      <c r="T6669">
        <v>2.2000000000000002</v>
      </c>
      <c r="U6669">
        <v>9.6</v>
      </c>
      <c r="V6669">
        <v>3.2</v>
      </c>
      <c r="W6669">
        <v>22</v>
      </c>
      <c r="X6669">
        <v>5</v>
      </c>
      <c r="Z6669">
        <v>1</v>
      </c>
      <c r="AA6669">
        <v>0</v>
      </c>
      <c r="AB6669">
        <v>22</v>
      </c>
      <c r="AC6669">
        <v>0</v>
      </c>
      <c r="AD6669">
        <v>4</v>
      </c>
      <c r="AE6669">
        <v>0</v>
      </c>
      <c r="AY6669" s="59"/>
    </row>
    <row r="6670" spans="1:51">
      <c r="A6670" s="19">
        <v>43869</v>
      </c>
      <c r="B6670" t="s">
        <v>65</v>
      </c>
      <c r="C6670" s="19">
        <v>43970</v>
      </c>
      <c r="D6670">
        <v>61</v>
      </c>
      <c r="E6670">
        <v>20.100000000000001</v>
      </c>
      <c r="F6670">
        <v>11.3</v>
      </c>
      <c r="H6670">
        <v>9.8000000000000007</v>
      </c>
      <c r="I6670">
        <v>5.4</v>
      </c>
      <c r="J6670">
        <v>26.4</v>
      </c>
      <c r="K6670">
        <v>2.2999999999999998</v>
      </c>
      <c r="L6670">
        <v>15</v>
      </c>
      <c r="M6670">
        <v>4.7</v>
      </c>
      <c r="N6670">
        <v>22.1</v>
      </c>
      <c r="O6670">
        <v>8.8000000000000007</v>
      </c>
      <c r="Q6670">
        <v>7.3</v>
      </c>
      <c r="R6670">
        <v>4.2</v>
      </c>
      <c r="S6670">
        <v>38.299999999999997</v>
      </c>
      <c r="T6670">
        <v>2.8</v>
      </c>
      <c r="U6670">
        <v>13</v>
      </c>
      <c r="V6670">
        <v>3.6</v>
      </c>
      <c r="W6670">
        <v>18</v>
      </c>
      <c r="X6670">
        <v>3</v>
      </c>
      <c r="Z6670">
        <v>2</v>
      </c>
      <c r="AA6670">
        <v>0</v>
      </c>
      <c r="AB6670">
        <v>24</v>
      </c>
      <c r="AC6670">
        <v>0</v>
      </c>
      <c r="AD6670">
        <v>14</v>
      </c>
      <c r="AE6670">
        <v>0</v>
      </c>
      <c r="AY6670" s="59"/>
    </row>
    <row r="6671" spans="1:51">
      <c r="A6671" s="19">
        <v>43869</v>
      </c>
      <c r="B6671" t="s">
        <v>143</v>
      </c>
      <c r="C6671" s="19">
        <v>43984</v>
      </c>
      <c r="D6671">
        <v>20</v>
      </c>
      <c r="E6671">
        <v>35.299999999999997</v>
      </c>
      <c r="F6671">
        <v>13.4</v>
      </c>
      <c r="H6671">
        <v>6</v>
      </c>
      <c r="I6671">
        <v>3.9</v>
      </c>
      <c r="J6671">
        <v>19.399999999999999</v>
      </c>
      <c r="K6671">
        <v>2.5</v>
      </c>
      <c r="L6671">
        <v>10.8</v>
      </c>
      <c r="M6671">
        <v>3.6</v>
      </c>
      <c r="N6671">
        <v>57.6</v>
      </c>
      <c r="O6671">
        <v>8.6</v>
      </c>
      <c r="Q6671">
        <v>3.8</v>
      </c>
      <c r="R6671">
        <v>2.7</v>
      </c>
      <c r="S6671">
        <v>15.4</v>
      </c>
      <c r="T6671">
        <v>2.4</v>
      </c>
      <c r="U6671">
        <v>6.8</v>
      </c>
      <c r="V6671">
        <v>2.7</v>
      </c>
      <c r="W6671">
        <v>11</v>
      </c>
      <c r="X6671">
        <v>2</v>
      </c>
      <c r="Z6671">
        <v>0</v>
      </c>
      <c r="AA6671">
        <v>0</v>
      </c>
      <c r="AB6671">
        <v>6</v>
      </c>
      <c r="AC6671">
        <v>0</v>
      </c>
      <c r="AD6671">
        <v>1</v>
      </c>
      <c r="AE6671">
        <v>0</v>
      </c>
      <c r="AY6671" s="59"/>
    </row>
    <row r="6672" spans="1:51">
      <c r="A6672" s="19">
        <v>43869</v>
      </c>
      <c r="B6672" t="s">
        <v>67</v>
      </c>
      <c r="C6672" s="19">
        <v>43984</v>
      </c>
      <c r="D6672">
        <v>19</v>
      </c>
      <c r="E6672">
        <v>24.4</v>
      </c>
      <c r="F6672">
        <v>11.1</v>
      </c>
      <c r="H6672">
        <v>10</v>
      </c>
      <c r="I6672">
        <v>4.2</v>
      </c>
      <c r="J6672">
        <v>24.6</v>
      </c>
      <c r="K6672">
        <v>2.2000000000000002</v>
      </c>
      <c r="L6672">
        <v>13.7</v>
      </c>
      <c r="M6672">
        <v>4.8</v>
      </c>
      <c r="N6672">
        <v>30.6</v>
      </c>
      <c r="O6672">
        <v>7.9</v>
      </c>
      <c r="Q6672">
        <v>7.7</v>
      </c>
      <c r="R6672">
        <v>3.7</v>
      </c>
      <c r="S6672">
        <v>31.7</v>
      </c>
      <c r="T6672">
        <v>2.7</v>
      </c>
      <c r="U6672">
        <v>11.8</v>
      </c>
      <c r="V6672">
        <v>4</v>
      </c>
      <c r="W6672">
        <v>7</v>
      </c>
      <c r="X6672">
        <v>1</v>
      </c>
      <c r="Z6672">
        <v>1</v>
      </c>
      <c r="AA6672">
        <v>0</v>
      </c>
      <c r="AB6672">
        <v>8</v>
      </c>
      <c r="AC6672">
        <v>0</v>
      </c>
      <c r="AD6672">
        <v>2</v>
      </c>
      <c r="AE6672">
        <v>0</v>
      </c>
      <c r="AY6672" s="59"/>
    </row>
    <row r="6673" spans="1:51">
      <c r="A6673" s="19">
        <v>43869</v>
      </c>
      <c r="B6673" t="s">
        <v>68</v>
      </c>
      <c r="C6673" s="19">
        <v>43984</v>
      </c>
      <c r="D6673">
        <v>126</v>
      </c>
      <c r="E6673">
        <v>25.9</v>
      </c>
      <c r="F6673">
        <v>9.8000000000000007</v>
      </c>
      <c r="H6673">
        <v>10.3</v>
      </c>
      <c r="I6673">
        <v>4.3</v>
      </c>
      <c r="J6673">
        <v>24.5</v>
      </c>
      <c r="K6673">
        <v>1.8</v>
      </c>
      <c r="L6673">
        <v>14.5</v>
      </c>
      <c r="M6673">
        <v>3.9</v>
      </c>
      <c r="N6673">
        <v>34</v>
      </c>
      <c r="O6673">
        <v>6.9</v>
      </c>
      <c r="Q6673">
        <v>7.1</v>
      </c>
      <c r="R6673">
        <v>3.7</v>
      </c>
      <c r="S6673">
        <v>29.8</v>
      </c>
      <c r="T6673">
        <v>2.8</v>
      </c>
      <c r="U6673">
        <v>12.4</v>
      </c>
      <c r="V6673">
        <v>3.4</v>
      </c>
      <c r="W6673">
        <v>52</v>
      </c>
      <c r="X6673">
        <v>3</v>
      </c>
      <c r="Z6673">
        <v>4</v>
      </c>
      <c r="AA6673">
        <v>0</v>
      </c>
      <c r="AB6673">
        <v>50</v>
      </c>
      <c r="AC6673">
        <v>0</v>
      </c>
      <c r="AD6673">
        <v>17</v>
      </c>
      <c r="AE6673">
        <v>0</v>
      </c>
      <c r="AY6673" s="59"/>
    </row>
    <row r="6674" spans="1:51">
      <c r="A6674" s="19">
        <v>43869</v>
      </c>
      <c r="B6674" t="s">
        <v>69</v>
      </c>
      <c r="C6674" s="19">
        <v>43984</v>
      </c>
      <c r="D6674">
        <v>34</v>
      </c>
      <c r="E6674">
        <v>22.1</v>
      </c>
      <c r="F6674">
        <v>9.8000000000000007</v>
      </c>
      <c r="H6674">
        <v>9.1999999999999993</v>
      </c>
      <c r="I6674">
        <v>4.5</v>
      </c>
      <c r="J6674">
        <v>27.5</v>
      </c>
      <c r="K6674">
        <v>2.5</v>
      </c>
      <c r="L6674">
        <v>13.6</v>
      </c>
      <c r="M6674">
        <v>5.8</v>
      </c>
      <c r="N6674">
        <v>24.9</v>
      </c>
      <c r="O6674">
        <v>7</v>
      </c>
      <c r="Q6674">
        <v>7.3</v>
      </c>
      <c r="R6674">
        <v>3.7</v>
      </c>
      <c r="S6674">
        <v>38.700000000000003</v>
      </c>
      <c r="T6674">
        <v>2.9</v>
      </c>
      <c r="U6674">
        <v>11.1</v>
      </c>
      <c r="V6674">
        <v>4.4000000000000004</v>
      </c>
      <c r="W6674">
        <v>13</v>
      </c>
      <c r="X6674">
        <v>1</v>
      </c>
      <c r="Z6674">
        <v>1</v>
      </c>
      <c r="AA6674">
        <v>0</v>
      </c>
      <c r="AB6674">
        <v>16</v>
      </c>
      <c r="AC6674">
        <v>0</v>
      </c>
      <c r="AD6674">
        <v>3</v>
      </c>
      <c r="AE6674">
        <v>0</v>
      </c>
      <c r="AY6674" s="59"/>
    </row>
    <row r="6675" spans="1:51">
      <c r="A6675" s="19">
        <v>43869</v>
      </c>
      <c r="B6675" t="s">
        <v>70</v>
      </c>
      <c r="C6675" s="19">
        <v>43984</v>
      </c>
      <c r="D6675">
        <v>16</v>
      </c>
      <c r="E6675">
        <v>18.5</v>
      </c>
      <c r="F6675">
        <v>9.8000000000000007</v>
      </c>
      <c r="H6675">
        <v>13.3</v>
      </c>
      <c r="I6675">
        <v>7.9</v>
      </c>
      <c r="J6675">
        <v>25.6</v>
      </c>
      <c r="K6675">
        <v>1.3</v>
      </c>
      <c r="L6675">
        <v>14.3</v>
      </c>
      <c r="M6675">
        <v>4.2</v>
      </c>
      <c r="N6675">
        <v>19.899999999999999</v>
      </c>
      <c r="O6675">
        <v>7.5</v>
      </c>
      <c r="Q6675">
        <v>11.7</v>
      </c>
      <c r="R6675">
        <v>6.2</v>
      </c>
      <c r="S6675">
        <v>35.299999999999997</v>
      </c>
      <c r="T6675">
        <v>2.4</v>
      </c>
      <c r="U6675">
        <v>13</v>
      </c>
      <c r="V6675">
        <v>4.0999999999999996</v>
      </c>
      <c r="W6675">
        <v>5</v>
      </c>
      <c r="X6675">
        <v>0</v>
      </c>
      <c r="Z6675">
        <v>1</v>
      </c>
      <c r="AA6675">
        <v>0</v>
      </c>
      <c r="AB6675">
        <v>8</v>
      </c>
      <c r="AC6675">
        <v>0</v>
      </c>
      <c r="AD6675">
        <v>2</v>
      </c>
      <c r="AE6675">
        <v>0</v>
      </c>
      <c r="AY6675" s="59"/>
    </row>
    <row r="6676" spans="1:51">
      <c r="A6676" s="19">
        <v>43869</v>
      </c>
      <c r="B6676" t="s">
        <v>71</v>
      </c>
      <c r="C6676" s="19">
        <v>43988</v>
      </c>
      <c r="D6676">
        <v>7</v>
      </c>
      <c r="E6676">
        <v>25.5</v>
      </c>
      <c r="F6676">
        <v>10.4</v>
      </c>
      <c r="H6676">
        <v>9.6999999999999993</v>
      </c>
      <c r="I6676">
        <v>4.7</v>
      </c>
      <c r="J6676">
        <v>24.4</v>
      </c>
      <c r="K6676">
        <v>1.9</v>
      </c>
      <c r="L6676">
        <v>14.5</v>
      </c>
      <c r="M6676">
        <v>3.9</v>
      </c>
      <c r="N6676">
        <v>32.4</v>
      </c>
      <c r="O6676">
        <v>7.4</v>
      </c>
      <c r="Q6676">
        <v>7.7</v>
      </c>
      <c r="R6676">
        <v>4</v>
      </c>
      <c r="S6676">
        <v>30.1</v>
      </c>
      <c r="T6676">
        <v>2.8</v>
      </c>
      <c r="U6676">
        <v>12.2</v>
      </c>
      <c r="V6676">
        <v>3.4</v>
      </c>
      <c r="W6676">
        <v>3</v>
      </c>
      <c r="X6676">
        <v>0</v>
      </c>
      <c r="Z6676">
        <v>0</v>
      </c>
      <c r="AA6676">
        <v>0</v>
      </c>
      <c r="AB6676">
        <v>3</v>
      </c>
      <c r="AC6676">
        <v>0</v>
      </c>
      <c r="AD6676">
        <v>1</v>
      </c>
      <c r="AE6676">
        <v>0</v>
      </c>
      <c r="AY6676" s="59"/>
    </row>
    <row r="6677" spans="1:51">
      <c r="A6677" s="19">
        <v>43869</v>
      </c>
      <c r="B6677" t="s">
        <v>73</v>
      </c>
      <c r="C6677" s="19">
        <v>44013</v>
      </c>
      <c r="D6677">
        <v>3979</v>
      </c>
      <c r="E6677">
        <v>25</v>
      </c>
      <c r="F6677">
        <v>11.9</v>
      </c>
      <c r="H6677">
        <v>9.6999999999999993</v>
      </c>
      <c r="I6677">
        <v>5.3</v>
      </c>
      <c r="J6677">
        <v>23.4</v>
      </c>
      <c r="K6677">
        <v>2.1</v>
      </c>
      <c r="L6677">
        <v>13.7</v>
      </c>
      <c r="M6677">
        <v>3.9</v>
      </c>
      <c r="N6677">
        <v>38.700000000000003</v>
      </c>
      <c r="O6677">
        <v>7</v>
      </c>
      <c r="Q6677">
        <v>5.4</v>
      </c>
      <c r="R6677">
        <v>2</v>
      </c>
      <c r="S6677">
        <v>34.1</v>
      </c>
      <c r="T6677">
        <v>0.7</v>
      </c>
      <c r="U6677">
        <v>10.7</v>
      </c>
      <c r="V6677">
        <v>1.4</v>
      </c>
      <c r="W6677">
        <v>1555</v>
      </c>
      <c r="X6677">
        <v>316</v>
      </c>
      <c r="Z6677">
        <v>147</v>
      </c>
      <c r="AA6677">
        <v>23</v>
      </c>
      <c r="AB6677">
        <v>1469</v>
      </c>
      <c r="AC6677">
        <v>3</v>
      </c>
      <c r="AD6677">
        <v>467</v>
      </c>
      <c r="AE6677">
        <v>0</v>
      </c>
      <c r="AY6677" s="59"/>
    </row>
    <row r="6678" spans="1:51">
      <c r="A6678" s="19">
        <v>43870</v>
      </c>
      <c r="B6678" t="s">
        <v>15</v>
      </c>
      <c r="C6678" s="19">
        <v>43864</v>
      </c>
      <c r="D6678">
        <v>41</v>
      </c>
      <c r="E6678">
        <v>19.899999999999999</v>
      </c>
      <c r="F6678">
        <v>3.1</v>
      </c>
      <c r="H6678">
        <v>15.8</v>
      </c>
      <c r="I6678">
        <v>9</v>
      </c>
      <c r="J6678">
        <v>23.2</v>
      </c>
      <c r="K6678">
        <v>3.5</v>
      </c>
      <c r="L6678">
        <v>15.5</v>
      </c>
      <c r="M6678">
        <v>4</v>
      </c>
      <c r="N6678">
        <v>25.8</v>
      </c>
      <c r="O6678">
        <v>0</v>
      </c>
      <c r="Q6678">
        <v>14.4</v>
      </c>
      <c r="R6678">
        <v>4.5999999999999996</v>
      </c>
      <c r="S6678">
        <v>38.5</v>
      </c>
      <c r="T6678">
        <v>1.7</v>
      </c>
      <c r="U6678">
        <v>13.2</v>
      </c>
      <c r="V6678">
        <v>1.8</v>
      </c>
      <c r="W6678">
        <v>11</v>
      </c>
      <c r="X6678">
        <v>0</v>
      </c>
      <c r="Z6678">
        <v>9</v>
      </c>
      <c r="AA6678">
        <v>1</v>
      </c>
      <c r="AB6678">
        <v>12</v>
      </c>
      <c r="AC6678">
        <v>0</v>
      </c>
      <c r="AD6678">
        <v>8</v>
      </c>
      <c r="AE6678">
        <v>0</v>
      </c>
      <c r="AY6678" s="59"/>
    </row>
    <row r="6679" spans="1:51">
      <c r="A6679" s="19">
        <v>43870</v>
      </c>
      <c r="B6679" t="s">
        <v>16</v>
      </c>
      <c r="C6679" s="19">
        <v>43872</v>
      </c>
      <c r="D6679">
        <v>24</v>
      </c>
      <c r="E6679">
        <v>12.9</v>
      </c>
      <c r="F6679">
        <v>0</v>
      </c>
      <c r="H6679">
        <v>20.5</v>
      </c>
      <c r="I6679">
        <v>8.9</v>
      </c>
      <c r="J6679">
        <v>27.9</v>
      </c>
      <c r="K6679">
        <v>3.2</v>
      </c>
      <c r="L6679">
        <v>13.9</v>
      </c>
      <c r="M6679">
        <v>3.6</v>
      </c>
      <c r="N6679">
        <v>7.3</v>
      </c>
      <c r="O6679">
        <v>0</v>
      </c>
      <c r="Q6679">
        <v>24</v>
      </c>
      <c r="R6679">
        <v>3.7</v>
      </c>
      <c r="S6679">
        <v>53.9</v>
      </c>
      <c r="T6679">
        <v>1.2</v>
      </c>
      <c r="U6679">
        <v>8.6999999999999993</v>
      </c>
      <c r="V6679">
        <v>1.2</v>
      </c>
      <c r="W6679">
        <v>1</v>
      </c>
      <c r="X6679">
        <v>0</v>
      </c>
      <c r="Z6679">
        <v>9</v>
      </c>
      <c r="AA6679">
        <v>0</v>
      </c>
      <c r="AB6679">
        <v>13</v>
      </c>
      <c r="AC6679">
        <v>0</v>
      </c>
      <c r="AD6679">
        <v>1</v>
      </c>
      <c r="AE6679">
        <v>0</v>
      </c>
      <c r="AY6679" s="59"/>
    </row>
    <row r="6680" spans="1:51">
      <c r="A6680" s="19">
        <v>43870</v>
      </c>
      <c r="B6680" t="s">
        <v>17</v>
      </c>
      <c r="C6680" s="19">
        <v>43883</v>
      </c>
      <c r="D6680">
        <v>36</v>
      </c>
      <c r="E6680">
        <v>23.9</v>
      </c>
      <c r="F6680">
        <v>0</v>
      </c>
      <c r="H6680">
        <v>8.9</v>
      </c>
      <c r="I6680">
        <v>4.5</v>
      </c>
      <c r="J6680">
        <v>26.7</v>
      </c>
      <c r="K6680">
        <v>7.4</v>
      </c>
      <c r="L6680">
        <v>13.4</v>
      </c>
      <c r="M6680">
        <v>5.2</v>
      </c>
      <c r="N6680">
        <v>33.6</v>
      </c>
      <c r="O6680">
        <v>0</v>
      </c>
      <c r="Q6680">
        <v>4.5999999999999996</v>
      </c>
      <c r="R6680">
        <v>1.8</v>
      </c>
      <c r="S6680">
        <v>46.1</v>
      </c>
      <c r="T6680">
        <v>3.2</v>
      </c>
      <c r="U6680">
        <v>8.9</v>
      </c>
      <c r="V6680">
        <v>1.8</v>
      </c>
      <c r="W6680">
        <v>15</v>
      </c>
      <c r="X6680">
        <v>0</v>
      </c>
      <c r="Z6680">
        <v>1</v>
      </c>
      <c r="AA6680">
        <v>0</v>
      </c>
      <c r="AB6680">
        <v>16</v>
      </c>
      <c r="AC6680">
        <v>0</v>
      </c>
      <c r="AD6680">
        <v>4</v>
      </c>
      <c r="AE6680">
        <v>0</v>
      </c>
      <c r="AY6680" s="59"/>
    </row>
    <row r="6681" spans="1:51">
      <c r="A6681" s="19">
        <v>43870</v>
      </c>
      <c r="B6681" t="s">
        <v>18</v>
      </c>
      <c r="C6681" s="19">
        <v>43890</v>
      </c>
      <c r="D6681">
        <v>54</v>
      </c>
      <c r="E6681">
        <v>34</v>
      </c>
      <c r="F6681">
        <v>0</v>
      </c>
      <c r="H6681">
        <v>7</v>
      </c>
      <c r="I6681">
        <v>4</v>
      </c>
      <c r="J6681">
        <v>19.7</v>
      </c>
      <c r="K6681">
        <v>12</v>
      </c>
      <c r="L6681">
        <v>9.1999999999999993</v>
      </c>
      <c r="M6681">
        <v>3.3</v>
      </c>
      <c r="N6681">
        <v>71</v>
      </c>
      <c r="O6681">
        <v>0</v>
      </c>
      <c r="Q6681">
        <v>2.5</v>
      </c>
      <c r="R6681">
        <v>1.2</v>
      </c>
      <c r="S6681">
        <v>15.8</v>
      </c>
      <c r="T6681">
        <v>5.0999999999999996</v>
      </c>
      <c r="U6681">
        <v>3.3</v>
      </c>
      <c r="V6681">
        <v>1.1000000000000001</v>
      </c>
      <c r="W6681">
        <v>32</v>
      </c>
      <c r="X6681">
        <v>0</v>
      </c>
      <c r="Z6681">
        <v>0</v>
      </c>
      <c r="AA6681">
        <v>0</v>
      </c>
      <c r="AB6681">
        <v>18</v>
      </c>
      <c r="AC6681">
        <v>3</v>
      </c>
      <c r="AD6681">
        <v>1</v>
      </c>
      <c r="AE6681">
        <v>0</v>
      </c>
      <c r="AY6681" s="59"/>
    </row>
    <row r="6682" spans="1:51">
      <c r="A6682" s="19">
        <v>43870</v>
      </c>
      <c r="B6682" t="s">
        <v>19</v>
      </c>
      <c r="C6682" s="19">
        <v>43893</v>
      </c>
      <c r="D6682">
        <v>52</v>
      </c>
      <c r="E6682">
        <v>34.200000000000003</v>
      </c>
      <c r="F6682">
        <v>13.7</v>
      </c>
      <c r="H6682">
        <v>7.1</v>
      </c>
      <c r="I6682">
        <v>4.4000000000000004</v>
      </c>
      <c r="J6682">
        <v>18.600000000000001</v>
      </c>
      <c r="K6682">
        <v>2.4</v>
      </c>
      <c r="L6682">
        <v>11.2</v>
      </c>
      <c r="M6682">
        <v>3.4</v>
      </c>
      <c r="N6682">
        <v>69.2</v>
      </c>
      <c r="O6682">
        <v>7.1</v>
      </c>
      <c r="Q6682">
        <v>2.2000000000000002</v>
      </c>
      <c r="R6682">
        <v>1.4</v>
      </c>
      <c r="S6682">
        <v>13.5</v>
      </c>
      <c r="T6682">
        <v>1</v>
      </c>
      <c r="U6682">
        <v>4.7</v>
      </c>
      <c r="V6682">
        <v>1</v>
      </c>
      <c r="W6682">
        <v>29</v>
      </c>
      <c r="X6682">
        <v>5</v>
      </c>
      <c r="Z6682">
        <v>0</v>
      </c>
      <c r="AA6682">
        <v>0</v>
      </c>
      <c r="AB6682">
        <v>16</v>
      </c>
      <c r="AC6682">
        <v>0</v>
      </c>
      <c r="AD6682">
        <v>2</v>
      </c>
      <c r="AE6682">
        <v>0</v>
      </c>
      <c r="AY6682" s="59"/>
    </row>
    <row r="6683" spans="1:51">
      <c r="A6683" s="19">
        <v>43870</v>
      </c>
      <c r="B6683" t="s">
        <v>20</v>
      </c>
      <c r="C6683" s="19">
        <v>43893</v>
      </c>
      <c r="D6683">
        <v>6</v>
      </c>
      <c r="E6683">
        <v>25.5</v>
      </c>
      <c r="F6683">
        <v>10.4</v>
      </c>
      <c r="H6683">
        <v>9.6999999999999993</v>
      </c>
      <c r="I6683">
        <v>4.7</v>
      </c>
      <c r="J6683">
        <v>24.4</v>
      </c>
      <c r="K6683">
        <v>1.9</v>
      </c>
      <c r="L6683">
        <v>14.5</v>
      </c>
      <c r="M6683">
        <v>3.9</v>
      </c>
      <c r="N6683">
        <v>39</v>
      </c>
      <c r="O6683">
        <v>5.3</v>
      </c>
      <c r="Q6683">
        <v>5.3</v>
      </c>
      <c r="R6683">
        <v>2</v>
      </c>
      <c r="S6683">
        <v>35.200000000000003</v>
      </c>
      <c r="T6683">
        <v>1.2</v>
      </c>
      <c r="U6683">
        <v>10.4</v>
      </c>
      <c r="V6683">
        <v>1.7</v>
      </c>
      <c r="W6683">
        <v>3</v>
      </c>
      <c r="X6683">
        <v>0</v>
      </c>
      <c r="Z6683">
        <v>0</v>
      </c>
      <c r="AA6683">
        <v>0</v>
      </c>
      <c r="AB6683">
        <v>2</v>
      </c>
      <c r="AC6683">
        <v>0</v>
      </c>
      <c r="AD6683">
        <v>1</v>
      </c>
      <c r="AE6683">
        <v>0</v>
      </c>
      <c r="AY6683" s="59"/>
    </row>
    <row r="6684" spans="1:51">
      <c r="A6684" s="19">
        <v>43870</v>
      </c>
      <c r="B6684" t="s">
        <v>21</v>
      </c>
      <c r="C6684" s="19">
        <v>43893</v>
      </c>
      <c r="D6684">
        <v>31</v>
      </c>
      <c r="E6684">
        <v>30.6</v>
      </c>
      <c r="F6684">
        <v>13.9</v>
      </c>
      <c r="H6684">
        <v>8.3000000000000007</v>
      </c>
      <c r="I6684">
        <v>5</v>
      </c>
      <c r="J6684">
        <v>19.8</v>
      </c>
      <c r="K6684">
        <v>1.8</v>
      </c>
      <c r="L6684">
        <v>12.1</v>
      </c>
      <c r="M6684">
        <v>3.5</v>
      </c>
      <c r="N6684">
        <v>58.4</v>
      </c>
      <c r="O6684">
        <v>8.5</v>
      </c>
      <c r="Q6684">
        <v>3.5</v>
      </c>
      <c r="R6684">
        <v>1.7</v>
      </c>
      <c r="S6684">
        <v>19</v>
      </c>
      <c r="T6684">
        <v>1</v>
      </c>
      <c r="U6684">
        <v>6.7</v>
      </c>
      <c r="V6684">
        <v>1.3</v>
      </c>
      <c r="W6684">
        <v>16</v>
      </c>
      <c r="X6684">
        <v>3</v>
      </c>
      <c r="Z6684">
        <v>0</v>
      </c>
      <c r="AA6684">
        <v>0</v>
      </c>
      <c r="AB6684">
        <v>10</v>
      </c>
      <c r="AC6684">
        <v>0</v>
      </c>
      <c r="AD6684">
        <v>2</v>
      </c>
      <c r="AE6684">
        <v>0</v>
      </c>
      <c r="AY6684" s="59"/>
    </row>
    <row r="6685" spans="1:51">
      <c r="A6685" s="19">
        <v>43870</v>
      </c>
      <c r="B6685" t="s">
        <v>22</v>
      </c>
      <c r="C6685" s="19">
        <v>43893</v>
      </c>
      <c r="D6685">
        <v>416</v>
      </c>
      <c r="E6685">
        <v>20.9</v>
      </c>
      <c r="F6685">
        <v>10</v>
      </c>
      <c r="H6685">
        <v>8.5</v>
      </c>
      <c r="I6685">
        <v>4.5</v>
      </c>
      <c r="J6685">
        <v>27.8</v>
      </c>
      <c r="K6685">
        <v>2.2999999999999998</v>
      </c>
      <c r="L6685">
        <v>16.100000000000001</v>
      </c>
      <c r="M6685">
        <v>4.9000000000000004</v>
      </c>
      <c r="N6685">
        <v>22.8</v>
      </c>
      <c r="O6685">
        <v>5.3</v>
      </c>
      <c r="Q6685">
        <v>4.0999999999999996</v>
      </c>
      <c r="R6685">
        <v>2.2000000000000002</v>
      </c>
      <c r="S6685">
        <v>49.1</v>
      </c>
      <c r="T6685">
        <v>1.2</v>
      </c>
      <c r="U6685">
        <v>13.2</v>
      </c>
      <c r="V6685">
        <v>2.2000000000000002</v>
      </c>
      <c r="W6685">
        <v>128</v>
      </c>
      <c r="X6685">
        <v>12</v>
      </c>
      <c r="Z6685">
        <v>6</v>
      </c>
      <c r="AA6685">
        <v>0</v>
      </c>
      <c r="AB6685">
        <v>171</v>
      </c>
      <c r="AC6685">
        <v>0</v>
      </c>
      <c r="AD6685">
        <v>99</v>
      </c>
      <c r="AE6685">
        <v>0</v>
      </c>
      <c r="AY6685" s="59"/>
    </row>
    <row r="6686" spans="1:51">
      <c r="A6686" s="19">
        <v>43870</v>
      </c>
      <c r="B6686" t="s">
        <v>23</v>
      </c>
      <c r="C6686" s="19">
        <v>43893</v>
      </c>
      <c r="D6686">
        <v>67</v>
      </c>
      <c r="E6686">
        <v>20.6</v>
      </c>
      <c r="F6686">
        <v>10.7</v>
      </c>
      <c r="H6686">
        <v>9.8000000000000007</v>
      </c>
      <c r="I6686">
        <v>4.5999999999999996</v>
      </c>
      <c r="J6686">
        <v>28.2</v>
      </c>
      <c r="K6686">
        <v>2.5</v>
      </c>
      <c r="L6686">
        <v>13.9</v>
      </c>
      <c r="M6686">
        <v>4.8</v>
      </c>
      <c r="N6686">
        <v>22.3</v>
      </c>
      <c r="O6686">
        <v>5.9</v>
      </c>
      <c r="Q6686">
        <v>4.9000000000000004</v>
      </c>
      <c r="R6686">
        <v>2.2000000000000002</v>
      </c>
      <c r="S6686">
        <v>51.3</v>
      </c>
      <c r="T6686">
        <v>1.4</v>
      </c>
      <c r="U6686">
        <v>9.8000000000000007</v>
      </c>
      <c r="V6686">
        <v>2.1</v>
      </c>
      <c r="W6686">
        <v>23</v>
      </c>
      <c r="X6686">
        <v>3</v>
      </c>
      <c r="Z6686">
        <v>2</v>
      </c>
      <c r="AA6686">
        <v>0</v>
      </c>
      <c r="AB6686">
        <v>32</v>
      </c>
      <c r="AC6686">
        <v>0</v>
      </c>
      <c r="AD6686">
        <v>7</v>
      </c>
      <c r="AE6686">
        <v>0</v>
      </c>
      <c r="AY6686" s="59"/>
    </row>
    <row r="6687" spans="1:51">
      <c r="A6687" s="19">
        <v>43870</v>
      </c>
      <c r="B6687" t="s">
        <v>24</v>
      </c>
      <c r="C6687" s="19">
        <v>43893</v>
      </c>
      <c r="D6687">
        <v>13</v>
      </c>
      <c r="E6687">
        <v>22</v>
      </c>
      <c r="F6687">
        <v>9</v>
      </c>
      <c r="H6687">
        <v>8.4</v>
      </c>
      <c r="I6687">
        <v>4.0999999999999996</v>
      </c>
      <c r="J6687">
        <v>34.200000000000003</v>
      </c>
      <c r="K6687">
        <v>1.6</v>
      </c>
      <c r="L6687">
        <v>12.5</v>
      </c>
      <c r="M6687">
        <v>3.3</v>
      </c>
      <c r="N6687">
        <v>19</v>
      </c>
      <c r="O6687">
        <v>2.9</v>
      </c>
      <c r="Q6687">
        <v>2.8</v>
      </c>
      <c r="R6687">
        <v>1.2</v>
      </c>
      <c r="S6687">
        <v>67.2</v>
      </c>
      <c r="T6687">
        <v>0.7</v>
      </c>
      <c r="U6687">
        <v>5.3</v>
      </c>
      <c r="V6687">
        <v>0.9</v>
      </c>
      <c r="W6687">
        <v>5</v>
      </c>
      <c r="X6687">
        <v>0</v>
      </c>
      <c r="Z6687">
        <v>0</v>
      </c>
      <c r="AA6687">
        <v>0</v>
      </c>
      <c r="AB6687">
        <v>7</v>
      </c>
      <c r="AC6687">
        <v>0</v>
      </c>
      <c r="AD6687">
        <v>1</v>
      </c>
      <c r="AE6687">
        <v>0</v>
      </c>
      <c r="AY6687" s="59"/>
    </row>
    <row r="6688" spans="1:51">
      <c r="A6688" s="19">
        <v>43870</v>
      </c>
      <c r="B6688" t="s">
        <v>25</v>
      </c>
      <c r="C6688" s="19">
        <v>43893</v>
      </c>
      <c r="D6688">
        <v>24</v>
      </c>
      <c r="E6688">
        <v>20</v>
      </c>
      <c r="F6688">
        <v>11.3</v>
      </c>
      <c r="H6688">
        <v>11.7</v>
      </c>
      <c r="I6688">
        <v>4.7</v>
      </c>
      <c r="J6688">
        <v>23.4</v>
      </c>
      <c r="K6688">
        <v>2.8</v>
      </c>
      <c r="L6688">
        <v>17.600000000000001</v>
      </c>
      <c r="M6688">
        <v>3.6</v>
      </c>
      <c r="N6688">
        <v>23.3</v>
      </c>
      <c r="O6688">
        <v>7.5</v>
      </c>
      <c r="Q6688">
        <v>7.9</v>
      </c>
      <c r="R6688">
        <v>2.6</v>
      </c>
      <c r="S6688">
        <v>36</v>
      </c>
      <c r="T6688">
        <v>1.8</v>
      </c>
      <c r="U6688">
        <v>18.899999999999999</v>
      </c>
      <c r="V6688">
        <v>2</v>
      </c>
      <c r="W6688">
        <v>7</v>
      </c>
      <c r="X6688">
        <v>1</v>
      </c>
      <c r="Z6688">
        <v>1</v>
      </c>
      <c r="AA6688">
        <v>0</v>
      </c>
      <c r="AB6688">
        <v>8</v>
      </c>
      <c r="AC6688">
        <v>0</v>
      </c>
      <c r="AD6688">
        <v>6</v>
      </c>
      <c r="AE6688">
        <v>0</v>
      </c>
      <c r="AY6688" s="59"/>
    </row>
    <row r="6689" spans="1:51">
      <c r="A6689" s="19">
        <v>43870</v>
      </c>
      <c r="B6689" t="s">
        <v>26</v>
      </c>
      <c r="C6689" s="19">
        <v>43893</v>
      </c>
      <c r="D6689">
        <v>91</v>
      </c>
      <c r="E6689">
        <v>18.5</v>
      </c>
      <c r="F6689">
        <v>11.1</v>
      </c>
      <c r="H6689">
        <v>11.5</v>
      </c>
      <c r="I6689">
        <v>5.6</v>
      </c>
      <c r="J6689">
        <v>22.8</v>
      </c>
      <c r="K6689">
        <v>2.5</v>
      </c>
      <c r="L6689">
        <v>19.600000000000001</v>
      </c>
      <c r="M6689">
        <v>3.6</v>
      </c>
      <c r="N6689">
        <v>19.8</v>
      </c>
      <c r="O6689">
        <v>7.9</v>
      </c>
      <c r="Q6689">
        <v>7.7</v>
      </c>
      <c r="R6689">
        <v>2.9</v>
      </c>
      <c r="S6689">
        <v>34.1</v>
      </c>
      <c r="T6689">
        <v>1.7</v>
      </c>
      <c r="U6689">
        <v>23.8</v>
      </c>
      <c r="V6689">
        <v>1.9</v>
      </c>
      <c r="W6689">
        <v>25</v>
      </c>
      <c r="X6689">
        <v>4</v>
      </c>
      <c r="Z6689">
        <v>5</v>
      </c>
      <c r="AA6689">
        <v>0</v>
      </c>
      <c r="AB6689">
        <v>31</v>
      </c>
      <c r="AC6689">
        <v>0</v>
      </c>
      <c r="AD6689">
        <v>26</v>
      </c>
      <c r="AE6689">
        <v>0</v>
      </c>
      <c r="AY6689" s="59"/>
    </row>
    <row r="6690" spans="1:51">
      <c r="A6690" s="19">
        <v>43870</v>
      </c>
      <c r="B6690" t="s">
        <v>27</v>
      </c>
      <c r="C6690" s="19">
        <v>43893</v>
      </c>
      <c r="D6690">
        <v>75</v>
      </c>
      <c r="E6690">
        <v>18.3</v>
      </c>
      <c r="F6690">
        <v>9</v>
      </c>
      <c r="H6690">
        <v>11.8</v>
      </c>
      <c r="I6690">
        <v>17.600000000000001</v>
      </c>
      <c r="J6690">
        <v>20.7</v>
      </c>
      <c r="K6690">
        <v>1.1000000000000001</v>
      </c>
      <c r="L6690">
        <v>13.3</v>
      </c>
      <c r="M6690">
        <v>3.3</v>
      </c>
      <c r="N6690">
        <v>21.2</v>
      </c>
      <c r="O6690">
        <v>6</v>
      </c>
      <c r="Q6690">
        <v>9.1</v>
      </c>
      <c r="R6690">
        <v>20.399999999999999</v>
      </c>
      <c r="S6690">
        <v>29.1</v>
      </c>
      <c r="T6690">
        <v>1.3</v>
      </c>
      <c r="U6690">
        <v>10.9</v>
      </c>
      <c r="V6690">
        <v>1.9</v>
      </c>
      <c r="W6690">
        <v>20</v>
      </c>
      <c r="X6690">
        <v>1</v>
      </c>
      <c r="Z6690">
        <v>4</v>
      </c>
      <c r="AA6690">
        <v>20</v>
      </c>
      <c r="AB6690">
        <v>23</v>
      </c>
      <c r="AC6690">
        <v>0</v>
      </c>
      <c r="AD6690">
        <v>7</v>
      </c>
      <c r="AE6690">
        <v>0</v>
      </c>
      <c r="AY6690" s="59"/>
    </row>
    <row r="6691" spans="1:51">
      <c r="A6691" s="19">
        <v>43870</v>
      </c>
      <c r="B6691" t="s">
        <v>28</v>
      </c>
      <c r="C6691" s="19">
        <v>43893</v>
      </c>
      <c r="D6691">
        <v>110</v>
      </c>
      <c r="E6691">
        <v>28.9</v>
      </c>
      <c r="F6691">
        <v>14.7</v>
      </c>
      <c r="H6691">
        <v>8.4</v>
      </c>
      <c r="I6691">
        <v>4.9000000000000004</v>
      </c>
      <c r="J6691">
        <v>20.9</v>
      </c>
      <c r="K6691">
        <v>1.9</v>
      </c>
      <c r="L6691">
        <v>11.3</v>
      </c>
      <c r="M6691">
        <v>3.9</v>
      </c>
      <c r="N6691">
        <v>52.6</v>
      </c>
      <c r="O6691">
        <v>10.1</v>
      </c>
      <c r="Q6691">
        <v>3.7</v>
      </c>
      <c r="R6691">
        <v>2.1</v>
      </c>
      <c r="S6691">
        <v>23</v>
      </c>
      <c r="T6691">
        <v>1.2</v>
      </c>
      <c r="U6691">
        <v>5.7</v>
      </c>
      <c r="V6691">
        <v>1.7</v>
      </c>
      <c r="W6691">
        <v>51</v>
      </c>
      <c r="X6691">
        <v>15</v>
      </c>
      <c r="Z6691">
        <v>2</v>
      </c>
      <c r="AA6691">
        <v>0</v>
      </c>
      <c r="AB6691">
        <v>37</v>
      </c>
      <c r="AC6691">
        <v>0</v>
      </c>
      <c r="AD6691">
        <v>5</v>
      </c>
      <c r="AE6691">
        <v>0</v>
      </c>
      <c r="AY6691" s="59"/>
    </row>
    <row r="6692" spans="1:51">
      <c r="A6692" s="19">
        <v>43870</v>
      </c>
      <c r="B6692" t="s">
        <v>29</v>
      </c>
      <c r="C6692" s="19">
        <v>43893</v>
      </c>
      <c r="D6692">
        <v>37</v>
      </c>
      <c r="E6692">
        <v>23.7</v>
      </c>
      <c r="F6692">
        <v>13.7</v>
      </c>
      <c r="H6692">
        <v>8</v>
      </c>
      <c r="I6692">
        <v>5</v>
      </c>
      <c r="J6692">
        <v>25.6</v>
      </c>
      <c r="K6692">
        <v>4.4000000000000004</v>
      </c>
      <c r="L6692">
        <v>11.2</v>
      </c>
      <c r="M6692">
        <v>3.4</v>
      </c>
      <c r="N6692">
        <v>32.5</v>
      </c>
      <c r="O6692">
        <v>9.9</v>
      </c>
      <c r="Q6692">
        <v>3.9</v>
      </c>
      <c r="R6692">
        <v>2.2999999999999998</v>
      </c>
      <c r="S6692">
        <v>41</v>
      </c>
      <c r="T6692">
        <v>2</v>
      </c>
      <c r="U6692">
        <v>6.7</v>
      </c>
      <c r="V6692">
        <v>1.5</v>
      </c>
      <c r="W6692">
        <v>15</v>
      </c>
      <c r="X6692">
        <v>4</v>
      </c>
      <c r="Z6692">
        <v>0</v>
      </c>
      <c r="AA6692">
        <v>0</v>
      </c>
      <c r="AB6692">
        <v>16</v>
      </c>
      <c r="AC6692">
        <v>0</v>
      </c>
      <c r="AD6692">
        <v>2</v>
      </c>
      <c r="AE6692">
        <v>0</v>
      </c>
      <c r="AY6692" s="59"/>
    </row>
    <row r="6693" spans="1:51">
      <c r="A6693" s="19">
        <v>43870</v>
      </c>
      <c r="B6693" t="s">
        <v>30</v>
      </c>
      <c r="C6693" s="19">
        <v>43893</v>
      </c>
      <c r="D6693">
        <v>64</v>
      </c>
      <c r="E6693">
        <v>30.7</v>
      </c>
      <c r="F6693">
        <v>13.8</v>
      </c>
      <c r="H6693">
        <v>8.6</v>
      </c>
      <c r="I6693">
        <v>4.8</v>
      </c>
      <c r="J6693">
        <v>19.899999999999999</v>
      </c>
      <c r="K6693">
        <v>1.8</v>
      </c>
      <c r="L6693">
        <v>11.8</v>
      </c>
      <c r="M6693">
        <v>3.6</v>
      </c>
      <c r="N6693">
        <v>59.1</v>
      </c>
      <c r="O6693">
        <v>8.1999999999999993</v>
      </c>
      <c r="Q6693">
        <v>3.6</v>
      </c>
      <c r="R6693">
        <v>1.8</v>
      </c>
      <c r="S6693">
        <v>18.7</v>
      </c>
      <c r="T6693">
        <v>1</v>
      </c>
      <c r="U6693">
        <v>6.1</v>
      </c>
      <c r="V6693">
        <v>1.5</v>
      </c>
      <c r="W6693">
        <v>32</v>
      </c>
      <c r="X6693">
        <v>7</v>
      </c>
      <c r="Z6693">
        <v>1</v>
      </c>
      <c r="AA6693">
        <v>0</v>
      </c>
      <c r="AB6693">
        <v>20</v>
      </c>
      <c r="AC6693">
        <v>0</v>
      </c>
      <c r="AD6693">
        <v>4</v>
      </c>
      <c r="AE6693">
        <v>0</v>
      </c>
      <c r="AY6693" s="59"/>
    </row>
    <row r="6694" spans="1:51">
      <c r="A6694" s="19">
        <v>43870</v>
      </c>
      <c r="B6694" t="s">
        <v>31</v>
      </c>
      <c r="C6694" s="19">
        <v>43893</v>
      </c>
      <c r="D6694">
        <v>228</v>
      </c>
      <c r="E6694">
        <v>25.7</v>
      </c>
      <c r="F6694">
        <v>13.3</v>
      </c>
      <c r="H6694">
        <v>8</v>
      </c>
      <c r="I6694">
        <v>4.7</v>
      </c>
      <c r="J6694">
        <v>23.5</v>
      </c>
      <c r="K6694">
        <v>1.8</v>
      </c>
      <c r="L6694">
        <v>14.3</v>
      </c>
      <c r="M6694">
        <v>3.7</v>
      </c>
      <c r="N6694">
        <v>39.5</v>
      </c>
      <c r="O6694">
        <v>9.1</v>
      </c>
      <c r="Q6694">
        <v>3.9</v>
      </c>
      <c r="R6694">
        <v>2.1</v>
      </c>
      <c r="S6694">
        <v>32.200000000000003</v>
      </c>
      <c r="T6694">
        <v>1.1000000000000001</v>
      </c>
      <c r="U6694">
        <v>10.4</v>
      </c>
      <c r="V6694">
        <v>1.8</v>
      </c>
      <c r="W6694">
        <v>92</v>
      </c>
      <c r="X6694">
        <v>21</v>
      </c>
      <c r="Z6694">
        <v>3</v>
      </c>
      <c r="AA6694">
        <v>0</v>
      </c>
      <c r="AB6694">
        <v>84</v>
      </c>
      <c r="AC6694">
        <v>0</v>
      </c>
      <c r="AD6694">
        <v>28</v>
      </c>
      <c r="AE6694">
        <v>0</v>
      </c>
      <c r="AY6694" s="59"/>
    </row>
    <row r="6695" spans="1:51">
      <c r="A6695" s="19">
        <v>43870</v>
      </c>
      <c r="B6695" t="s">
        <v>32</v>
      </c>
      <c r="C6695" s="19">
        <v>43893</v>
      </c>
      <c r="D6695">
        <v>29</v>
      </c>
      <c r="E6695">
        <v>17.3</v>
      </c>
      <c r="F6695">
        <v>10.8</v>
      </c>
      <c r="H6695">
        <v>10.1</v>
      </c>
      <c r="I6695">
        <v>6.1</v>
      </c>
      <c r="J6695">
        <v>28.6</v>
      </c>
      <c r="K6695">
        <v>2.2000000000000002</v>
      </c>
      <c r="L6695">
        <v>14.8</v>
      </c>
      <c r="M6695">
        <v>5</v>
      </c>
      <c r="N6695">
        <v>15.6</v>
      </c>
      <c r="O6695">
        <v>6.4</v>
      </c>
      <c r="Q6695">
        <v>5.7</v>
      </c>
      <c r="R6695">
        <v>2.7</v>
      </c>
      <c r="S6695">
        <v>54.7</v>
      </c>
      <c r="T6695">
        <v>1.2</v>
      </c>
      <c r="U6695">
        <v>11.7</v>
      </c>
      <c r="V6695">
        <v>2.1</v>
      </c>
      <c r="W6695">
        <v>9</v>
      </c>
      <c r="X6695">
        <v>1</v>
      </c>
      <c r="Z6695">
        <v>1</v>
      </c>
      <c r="AA6695">
        <v>0</v>
      </c>
      <c r="AB6695">
        <v>14</v>
      </c>
      <c r="AC6695">
        <v>0</v>
      </c>
      <c r="AD6695">
        <v>4</v>
      </c>
      <c r="AE6695">
        <v>0</v>
      </c>
      <c r="AY6695" s="59"/>
    </row>
    <row r="6696" spans="1:51">
      <c r="A6696" s="19">
        <v>43870</v>
      </c>
      <c r="B6696" t="s">
        <v>33</v>
      </c>
      <c r="C6696" s="19">
        <v>43893</v>
      </c>
      <c r="D6696">
        <v>16</v>
      </c>
      <c r="E6696">
        <v>14.6</v>
      </c>
      <c r="F6696">
        <v>8.4</v>
      </c>
      <c r="H6696">
        <v>10</v>
      </c>
      <c r="I6696">
        <v>4.5</v>
      </c>
      <c r="J6696">
        <v>39.200000000000003</v>
      </c>
      <c r="K6696">
        <v>2</v>
      </c>
      <c r="L6696">
        <v>13.3</v>
      </c>
      <c r="M6696">
        <v>2.9</v>
      </c>
      <c r="N6696">
        <v>5.2</v>
      </c>
      <c r="O6696">
        <v>2.1</v>
      </c>
      <c r="Q6696">
        <v>2.6</v>
      </c>
      <c r="R6696">
        <v>1</v>
      </c>
      <c r="S6696">
        <v>84.1</v>
      </c>
      <c r="T6696">
        <v>0.5</v>
      </c>
      <c r="U6696">
        <v>4.0999999999999996</v>
      </c>
      <c r="V6696">
        <v>0.6</v>
      </c>
      <c r="W6696">
        <v>2</v>
      </c>
      <c r="X6696">
        <v>0</v>
      </c>
      <c r="Z6696">
        <v>0</v>
      </c>
      <c r="AA6696">
        <v>0</v>
      </c>
      <c r="AB6696">
        <v>13</v>
      </c>
      <c r="AC6696">
        <v>0</v>
      </c>
      <c r="AD6696">
        <v>1</v>
      </c>
      <c r="AE6696">
        <v>0</v>
      </c>
      <c r="AY6696" s="59"/>
    </row>
    <row r="6697" spans="1:51">
      <c r="A6697" s="19">
        <v>43870</v>
      </c>
      <c r="B6697" t="s">
        <v>34</v>
      </c>
      <c r="C6697" s="19">
        <v>43893</v>
      </c>
      <c r="D6697">
        <v>99</v>
      </c>
      <c r="E6697">
        <v>27.2</v>
      </c>
      <c r="F6697">
        <v>12.7</v>
      </c>
      <c r="H6697">
        <v>8</v>
      </c>
      <c r="I6697">
        <v>6</v>
      </c>
      <c r="J6697">
        <v>22.9</v>
      </c>
      <c r="K6697">
        <v>1.6</v>
      </c>
      <c r="L6697">
        <v>12.6</v>
      </c>
      <c r="M6697">
        <v>3.9</v>
      </c>
      <c r="N6697">
        <v>45.7</v>
      </c>
      <c r="O6697">
        <v>7.7</v>
      </c>
      <c r="Q6697">
        <v>4</v>
      </c>
      <c r="R6697">
        <v>2.5</v>
      </c>
      <c r="S6697">
        <v>29.8</v>
      </c>
      <c r="T6697">
        <v>1.1000000000000001</v>
      </c>
      <c r="U6697">
        <v>7.6</v>
      </c>
      <c r="V6697">
        <v>1.6</v>
      </c>
      <c r="W6697">
        <v>45</v>
      </c>
      <c r="X6697">
        <v>8</v>
      </c>
      <c r="Z6697">
        <v>1</v>
      </c>
      <c r="AA6697">
        <v>0</v>
      </c>
      <c r="AB6697">
        <v>37</v>
      </c>
      <c r="AC6697">
        <v>0</v>
      </c>
      <c r="AD6697">
        <v>8</v>
      </c>
      <c r="AE6697">
        <v>0</v>
      </c>
      <c r="AY6697" s="59"/>
    </row>
    <row r="6698" spans="1:51">
      <c r="A6698" s="19">
        <v>43870</v>
      </c>
      <c r="B6698" t="s">
        <v>35</v>
      </c>
      <c r="C6698" s="19">
        <v>43900</v>
      </c>
      <c r="D6698">
        <v>20</v>
      </c>
      <c r="E6698">
        <v>20.5</v>
      </c>
      <c r="F6698">
        <v>11.2</v>
      </c>
      <c r="H6698">
        <v>9.9</v>
      </c>
      <c r="I6698">
        <v>4.2</v>
      </c>
      <c r="J6698">
        <v>30.9</v>
      </c>
      <c r="K6698">
        <v>2.2000000000000002</v>
      </c>
      <c r="L6698">
        <v>11.4</v>
      </c>
      <c r="M6698">
        <v>4.8</v>
      </c>
      <c r="N6698">
        <v>19.8</v>
      </c>
      <c r="O6698">
        <v>5.5</v>
      </c>
      <c r="Q6698">
        <v>4.8</v>
      </c>
      <c r="R6698">
        <v>2</v>
      </c>
      <c r="S6698">
        <v>59</v>
      </c>
      <c r="T6698">
        <v>1.2</v>
      </c>
      <c r="U6698">
        <v>6</v>
      </c>
      <c r="V6698">
        <v>1.8</v>
      </c>
      <c r="W6698">
        <v>7</v>
      </c>
      <c r="X6698">
        <v>1</v>
      </c>
      <c r="Z6698">
        <v>1</v>
      </c>
      <c r="AA6698">
        <v>0</v>
      </c>
      <c r="AB6698">
        <v>10</v>
      </c>
      <c r="AC6698">
        <v>0</v>
      </c>
      <c r="AD6698">
        <v>1</v>
      </c>
      <c r="AE6698">
        <v>0</v>
      </c>
      <c r="AY6698" s="59"/>
    </row>
    <row r="6699" spans="1:51">
      <c r="A6699" s="19">
        <v>43870</v>
      </c>
      <c r="B6699" t="s">
        <v>36</v>
      </c>
      <c r="C6699" s="19">
        <v>43900</v>
      </c>
      <c r="D6699">
        <v>125</v>
      </c>
      <c r="E6699">
        <v>24.7</v>
      </c>
      <c r="F6699">
        <v>11.8</v>
      </c>
      <c r="H6699">
        <v>11</v>
      </c>
      <c r="I6699">
        <v>5.4</v>
      </c>
      <c r="J6699">
        <v>24.1</v>
      </c>
      <c r="K6699">
        <v>1.1000000000000001</v>
      </c>
      <c r="L6699">
        <v>13.3</v>
      </c>
      <c r="M6699">
        <v>3.6</v>
      </c>
      <c r="N6699">
        <v>36.4</v>
      </c>
      <c r="O6699">
        <v>7.5</v>
      </c>
      <c r="Q6699">
        <v>7</v>
      </c>
      <c r="R6699">
        <v>2.5</v>
      </c>
      <c r="S6699">
        <v>34.299999999999997</v>
      </c>
      <c r="T6699">
        <v>1.1000000000000001</v>
      </c>
      <c r="U6699">
        <v>9.6</v>
      </c>
      <c r="V6699">
        <v>1.7</v>
      </c>
      <c r="W6699">
        <v>51</v>
      </c>
      <c r="X6699">
        <v>7</v>
      </c>
      <c r="Z6699">
        <v>5</v>
      </c>
      <c r="AA6699">
        <v>0</v>
      </c>
      <c r="AB6699">
        <v>50</v>
      </c>
      <c r="AC6699">
        <v>0</v>
      </c>
      <c r="AD6699">
        <v>12</v>
      </c>
      <c r="AE6699">
        <v>0</v>
      </c>
      <c r="AY6699" s="59"/>
    </row>
    <row r="6700" spans="1:51">
      <c r="A6700" s="19">
        <v>43870</v>
      </c>
      <c r="B6700" t="s">
        <v>37</v>
      </c>
      <c r="C6700" s="19">
        <v>43900</v>
      </c>
      <c r="D6700">
        <v>36</v>
      </c>
      <c r="E6700">
        <v>36.5</v>
      </c>
      <c r="F6700">
        <v>13.6</v>
      </c>
      <c r="H6700">
        <v>6.4</v>
      </c>
      <c r="I6700">
        <v>4.0999999999999996</v>
      </c>
      <c r="J6700">
        <v>17.899999999999999</v>
      </c>
      <c r="K6700">
        <v>2.6</v>
      </c>
      <c r="L6700">
        <v>10.5</v>
      </c>
      <c r="M6700">
        <v>3.4</v>
      </c>
      <c r="N6700">
        <v>75.2</v>
      </c>
      <c r="O6700">
        <v>6</v>
      </c>
      <c r="Q6700">
        <v>1.7</v>
      </c>
      <c r="R6700">
        <v>1.1000000000000001</v>
      </c>
      <c r="S6700">
        <v>10.7</v>
      </c>
      <c r="T6700">
        <v>1</v>
      </c>
      <c r="U6700">
        <v>3.5</v>
      </c>
      <c r="V6700">
        <v>0.8</v>
      </c>
      <c r="W6700">
        <v>21</v>
      </c>
      <c r="X6700">
        <v>4</v>
      </c>
      <c r="Z6700">
        <v>0</v>
      </c>
      <c r="AA6700">
        <v>0</v>
      </c>
      <c r="AB6700">
        <v>10</v>
      </c>
      <c r="AC6700">
        <v>0</v>
      </c>
      <c r="AD6700">
        <v>1</v>
      </c>
      <c r="AE6700">
        <v>0</v>
      </c>
      <c r="AY6700" s="59"/>
    </row>
    <row r="6701" spans="1:51">
      <c r="A6701" s="19">
        <v>43870</v>
      </c>
      <c r="B6701" t="s">
        <v>38</v>
      </c>
      <c r="C6701" s="19">
        <v>43900</v>
      </c>
      <c r="D6701">
        <v>68</v>
      </c>
      <c r="E6701">
        <v>29.4</v>
      </c>
      <c r="F6701">
        <v>16.7</v>
      </c>
      <c r="H6701">
        <v>8.5</v>
      </c>
      <c r="I6701">
        <v>5.4</v>
      </c>
      <c r="J6701">
        <v>18.8</v>
      </c>
      <c r="K6701">
        <v>1.5</v>
      </c>
      <c r="L6701">
        <v>11.5</v>
      </c>
      <c r="M6701">
        <v>3.2</v>
      </c>
      <c r="N6701">
        <v>53.4</v>
      </c>
      <c r="O6701">
        <v>13.7</v>
      </c>
      <c r="Q6701">
        <v>3.9</v>
      </c>
      <c r="R6701">
        <v>2.2000000000000002</v>
      </c>
      <c r="S6701">
        <v>17.899999999999999</v>
      </c>
      <c r="T6701">
        <v>1.1000000000000001</v>
      </c>
      <c r="U6701">
        <v>6.2</v>
      </c>
      <c r="V6701">
        <v>1.6</v>
      </c>
      <c r="W6701">
        <v>29</v>
      </c>
      <c r="X6701">
        <v>16</v>
      </c>
      <c r="Z6701">
        <v>1</v>
      </c>
      <c r="AA6701">
        <v>0</v>
      </c>
      <c r="AB6701">
        <v>18</v>
      </c>
      <c r="AC6701">
        <v>0</v>
      </c>
      <c r="AD6701">
        <v>4</v>
      </c>
      <c r="AE6701">
        <v>0</v>
      </c>
      <c r="AY6701" s="59"/>
    </row>
    <row r="6702" spans="1:51">
      <c r="A6702" s="19">
        <v>43870</v>
      </c>
      <c r="B6702" t="s">
        <v>39</v>
      </c>
      <c r="C6702" s="19">
        <v>43900</v>
      </c>
      <c r="D6702">
        <v>14</v>
      </c>
      <c r="E6702">
        <v>20.6</v>
      </c>
      <c r="F6702">
        <v>7.5</v>
      </c>
      <c r="H6702">
        <v>13.8</v>
      </c>
      <c r="I6702">
        <v>6.7</v>
      </c>
      <c r="J6702">
        <v>26.8</v>
      </c>
      <c r="K6702">
        <v>1.5</v>
      </c>
      <c r="L6702">
        <v>14.4</v>
      </c>
      <c r="M6702">
        <v>3.7</v>
      </c>
      <c r="N6702">
        <v>22.7</v>
      </c>
      <c r="O6702">
        <v>3.7</v>
      </c>
      <c r="Q6702">
        <v>10.6</v>
      </c>
      <c r="R6702">
        <v>3.4</v>
      </c>
      <c r="S6702">
        <v>45.2</v>
      </c>
      <c r="T6702">
        <v>1.3</v>
      </c>
      <c r="U6702">
        <v>11.1</v>
      </c>
      <c r="V6702">
        <v>2</v>
      </c>
      <c r="W6702">
        <v>4</v>
      </c>
      <c r="X6702">
        <v>0</v>
      </c>
      <c r="Z6702">
        <v>2</v>
      </c>
      <c r="AA6702">
        <v>0</v>
      </c>
      <c r="AB6702">
        <v>6</v>
      </c>
      <c r="AC6702">
        <v>0</v>
      </c>
      <c r="AD6702">
        <v>2</v>
      </c>
      <c r="AE6702">
        <v>0</v>
      </c>
      <c r="AY6702" s="59"/>
    </row>
    <row r="6703" spans="1:51">
      <c r="A6703" s="19">
        <v>43870</v>
      </c>
      <c r="B6703" t="s">
        <v>40</v>
      </c>
      <c r="C6703" s="19">
        <v>43900</v>
      </c>
      <c r="D6703">
        <v>89</v>
      </c>
      <c r="E6703">
        <v>17.600000000000001</v>
      </c>
      <c r="F6703">
        <v>12.7</v>
      </c>
      <c r="H6703">
        <v>10</v>
      </c>
      <c r="I6703">
        <v>5.0999999999999996</v>
      </c>
      <c r="J6703">
        <v>27.4</v>
      </c>
      <c r="K6703">
        <v>2.2000000000000002</v>
      </c>
      <c r="L6703">
        <v>15.3</v>
      </c>
      <c r="M6703">
        <v>4.5999999999999996</v>
      </c>
      <c r="N6703">
        <v>16.399999999999999</v>
      </c>
      <c r="O6703">
        <v>8.9</v>
      </c>
      <c r="Q6703">
        <v>5.9</v>
      </c>
      <c r="R6703">
        <v>2.5</v>
      </c>
      <c r="S6703">
        <v>49.5</v>
      </c>
      <c r="T6703">
        <v>1.5</v>
      </c>
      <c r="U6703">
        <v>13.2</v>
      </c>
      <c r="V6703">
        <v>2.1</v>
      </c>
      <c r="W6703">
        <v>23</v>
      </c>
      <c r="X6703">
        <v>7</v>
      </c>
      <c r="Z6703">
        <v>3</v>
      </c>
      <c r="AA6703">
        <v>0</v>
      </c>
      <c r="AB6703">
        <v>36</v>
      </c>
      <c r="AC6703">
        <v>0</v>
      </c>
      <c r="AD6703">
        <v>20</v>
      </c>
      <c r="AE6703">
        <v>0</v>
      </c>
      <c r="AY6703" s="59"/>
    </row>
    <row r="6704" spans="1:51">
      <c r="A6704" s="19">
        <v>43870</v>
      </c>
      <c r="B6704" t="s">
        <v>41</v>
      </c>
      <c r="C6704" s="19">
        <v>43904</v>
      </c>
      <c r="D6704">
        <v>6</v>
      </c>
      <c r="E6704">
        <v>25.5</v>
      </c>
      <c r="F6704">
        <v>10.4</v>
      </c>
      <c r="H6704">
        <v>9.6999999999999993</v>
      </c>
      <c r="I6704">
        <v>4.7</v>
      </c>
      <c r="J6704">
        <v>24.4</v>
      </c>
      <c r="K6704">
        <v>1.9</v>
      </c>
      <c r="L6704">
        <v>14.5</v>
      </c>
      <c r="M6704">
        <v>3.9</v>
      </c>
      <c r="N6704">
        <v>37.9</v>
      </c>
      <c r="O6704">
        <v>6.2</v>
      </c>
      <c r="Q6704">
        <v>5.4</v>
      </c>
      <c r="R6704">
        <v>2.1</v>
      </c>
      <c r="S6704">
        <v>34.9</v>
      </c>
      <c r="T6704">
        <v>1.4</v>
      </c>
      <c r="U6704">
        <v>10.5</v>
      </c>
      <c r="V6704">
        <v>1.8</v>
      </c>
      <c r="W6704">
        <v>3</v>
      </c>
      <c r="X6704">
        <v>0</v>
      </c>
      <c r="Z6704">
        <v>0</v>
      </c>
      <c r="AA6704">
        <v>0</v>
      </c>
      <c r="AB6704">
        <v>2</v>
      </c>
      <c r="AC6704">
        <v>0</v>
      </c>
      <c r="AD6704">
        <v>1</v>
      </c>
      <c r="AE6704">
        <v>0</v>
      </c>
      <c r="AY6704" s="59"/>
    </row>
    <row r="6705" spans="1:51">
      <c r="A6705" s="19">
        <v>43870</v>
      </c>
      <c r="B6705" t="s">
        <v>42</v>
      </c>
      <c r="C6705" s="19">
        <v>43907</v>
      </c>
      <c r="D6705">
        <v>136</v>
      </c>
      <c r="E6705">
        <v>25.4</v>
      </c>
      <c r="F6705">
        <v>11.9</v>
      </c>
      <c r="H6705">
        <v>11.4</v>
      </c>
      <c r="I6705">
        <v>5.6</v>
      </c>
      <c r="J6705">
        <v>23.2</v>
      </c>
      <c r="K6705">
        <v>1.2</v>
      </c>
      <c r="L6705">
        <v>12.7</v>
      </c>
      <c r="M6705">
        <v>3.6</v>
      </c>
      <c r="N6705">
        <v>38</v>
      </c>
      <c r="O6705">
        <v>8</v>
      </c>
      <c r="Q6705">
        <v>7.4</v>
      </c>
      <c r="R6705">
        <v>2.9</v>
      </c>
      <c r="S6705">
        <v>32.1</v>
      </c>
      <c r="T6705">
        <v>1.4</v>
      </c>
      <c r="U6705">
        <v>8.3000000000000007</v>
      </c>
      <c r="V6705">
        <v>2</v>
      </c>
      <c r="W6705">
        <v>57</v>
      </c>
      <c r="X6705">
        <v>8</v>
      </c>
      <c r="Z6705">
        <v>7</v>
      </c>
      <c r="AA6705">
        <v>0</v>
      </c>
      <c r="AB6705">
        <v>53</v>
      </c>
      <c r="AC6705">
        <v>0</v>
      </c>
      <c r="AD6705">
        <v>11</v>
      </c>
      <c r="AE6705">
        <v>0</v>
      </c>
      <c r="AY6705" s="59"/>
    </row>
    <row r="6706" spans="1:51">
      <c r="A6706" s="19">
        <v>43870</v>
      </c>
      <c r="B6706" t="s">
        <v>43</v>
      </c>
      <c r="C6706" s="19">
        <v>43907</v>
      </c>
      <c r="D6706">
        <v>67</v>
      </c>
      <c r="E6706">
        <v>27.3</v>
      </c>
      <c r="F6706">
        <v>11</v>
      </c>
      <c r="H6706">
        <v>9.4</v>
      </c>
      <c r="I6706">
        <v>4.2</v>
      </c>
      <c r="J6706">
        <v>23.5</v>
      </c>
      <c r="K6706">
        <v>2.2000000000000002</v>
      </c>
      <c r="L6706">
        <v>13</v>
      </c>
      <c r="M6706">
        <v>4.5</v>
      </c>
      <c r="N6706">
        <v>43.8</v>
      </c>
      <c r="O6706">
        <v>6.6</v>
      </c>
      <c r="Q6706">
        <v>5</v>
      </c>
      <c r="R6706">
        <v>2</v>
      </c>
      <c r="S6706">
        <v>30.4</v>
      </c>
      <c r="T6706">
        <v>1.5</v>
      </c>
      <c r="U6706">
        <v>8.4</v>
      </c>
      <c r="V6706">
        <v>2.2000000000000002</v>
      </c>
      <c r="W6706">
        <v>30</v>
      </c>
      <c r="X6706">
        <v>3</v>
      </c>
      <c r="Z6706">
        <v>2</v>
      </c>
      <c r="AA6706">
        <v>0</v>
      </c>
      <c r="AB6706">
        <v>26</v>
      </c>
      <c r="AC6706">
        <v>0</v>
      </c>
      <c r="AD6706">
        <v>6</v>
      </c>
      <c r="AE6706">
        <v>0</v>
      </c>
      <c r="AY6706" s="59"/>
    </row>
    <row r="6707" spans="1:51">
      <c r="A6707" s="19">
        <v>43870</v>
      </c>
      <c r="B6707" t="s">
        <v>44</v>
      </c>
      <c r="C6707" s="19">
        <v>43907</v>
      </c>
      <c r="D6707">
        <v>219</v>
      </c>
      <c r="E6707">
        <v>30.9</v>
      </c>
      <c r="F6707">
        <v>15.3</v>
      </c>
      <c r="H6707">
        <v>7.2</v>
      </c>
      <c r="I6707">
        <v>5.4</v>
      </c>
      <c r="J6707">
        <v>18.7</v>
      </c>
      <c r="K6707">
        <v>1.8</v>
      </c>
      <c r="L6707">
        <v>12.5</v>
      </c>
      <c r="M6707">
        <v>3.2</v>
      </c>
      <c r="N6707">
        <v>57.2</v>
      </c>
      <c r="O6707">
        <v>10.8</v>
      </c>
      <c r="Q6707">
        <v>3.4</v>
      </c>
      <c r="R6707">
        <v>2.2999999999999998</v>
      </c>
      <c r="S6707">
        <v>16.7</v>
      </c>
      <c r="T6707">
        <v>1</v>
      </c>
      <c r="U6707">
        <v>7.1</v>
      </c>
      <c r="V6707">
        <v>1.6</v>
      </c>
      <c r="W6707">
        <v>96</v>
      </c>
      <c r="X6707">
        <v>47</v>
      </c>
      <c r="Z6707">
        <v>2</v>
      </c>
      <c r="AA6707">
        <v>0</v>
      </c>
      <c r="AB6707">
        <v>58</v>
      </c>
      <c r="AC6707">
        <v>0</v>
      </c>
      <c r="AD6707">
        <v>16</v>
      </c>
      <c r="AE6707">
        <v>0</v>
      </c>
      <c r="AY6707" s="59"/>
    </row>
    <row r="6708" spans="1:51">
      <c r="A6708" s="19">
        <v>43870</v>
      </c>
      <c r="B6708" t="s">
        <v>45</v>
      </c>
      <c r="C6708" s="19">
        <v>43907</v>
      </c>
      <c r="D6708">
        <v>155</v>
      </c>
      <c r="E6708">
        <v>24.3</v>
      </c>
      <c r="F6708">
        <v>11.2</v>
      </c>
      <c r="H6708">
        <v>12.5</v>
      </c>
      <c r="I6708">
        <v>6</v>
      </c>
      <c r="J6708">
        <v>22.8</v>
      </c>
      <c r="K6708">
        <v>1.3</v>
      </c>
      <c r="L6708">
        <v>13.4</v>
      </c>
      <c r="M6708">
        <v>3.5</v>
      </c>
      <c r="N6708">
        <v>35.700000000000003</v>
      </c>
      <c r="O6708">
        <v>7.6</v>
      </c>
      <c r="Q6708">
        <v>9.1999999999999993</v>
      </c>
      <c r="R6708">
        <v>3.3</v>
      </c>
      <c r="S6708">
        <v>30.9</v>
      </c>
      <c r="T6708">
        <v>1.3</v>
      </c>
      <c r="U6708">
        <v>10</v>
      </c>
      <c r="V6708">
        <v>2.1</v>
      </c>
      <c r="W6708">
        <v>62</v>
      </c>
      <c r="X6708">
        <v>7</v>
      </c>
      <c r="Z6708">
        <v>11</v>
      </c>
      <c r="AA6708">
        <v>1</v>
      </c>
      <c r="AB6708">
        <v>59</v>
      </c>
      <c r="AC6708">
        <v>0</v>
      </c>
      <c r="AD6708">
        <v>15</v>
      </c>
      <c r="AE6708">
        <v>0</v>
      </c>
      <c r="AY6708" s="59"/>
    </row>
    <row r="6709" spans="1:51">
      <c r="A6709" s="19">
        <v>43870</v>
      </c>
      <c r="B6709" t="s">
        <v>46</v>
      </c>
      <c r="C6709" s="19">
        <v>43914</v>
      </c>
      <c r="D6709">
        <v>105</v>
      </c>
      <c r="E6709">
        <v>33.4</v>
      </c>
      <c r="F6709">
        <v>14</v>
      </c>
      <c r="H6709">
        <v>7.3</v>
      </c>
      <c r="I6709">
        <v>4.3</v>
      </c>
      <c r="J6709">
        <v>19.3</v>
      </c>
      <c r="K6709">
        <v>2.2000000000000002</v>
      </c>
      <c r="L6709">
        <v>10.9</v>
      </c>
      <c r="M6709">
        <v>3.6</v>
      </c>
      <c r="N6709">
        <v>62.8</v>
      </c>
      <c r="O6709">
        <v>8.1999999999999993</v>
      </c>
      <c r="Q6709">
        <v>2.9</v>
      </c>
      <c r="R6709">
        <v>1.7</v>
      </c>
      <c r="S6709">
        <v>16.399999999999999</v>
      </c>
      <c r="T6709">
        <v>1.3</v>
      </c>
      <c r="U6709">
        <v>5.0999999999999996</v>
      </c>
      <c r="V6709">
        <v>1.7</v>
      </c>
      <c r="W6709">
        <v>56</v>
      </c>
      <c r="X6709">
        <v>12</v>
      </c>
      <c r="Z6709">
        <v>1</v>
      </c>
      <c r="AA6709">
        <v>0</v>
      </c>
      <c r="AB6709">
        <v>32</v>
      </c>
      <c r="AC6709">
        <v>0</v>
      </c>
      <c r="AD6709">
        <v>4</v>
      </c>
      <c r="AE6709">
        <v>0</v>
      </c>
      <c r="AY6709" s="59"/>
    </row>
    <row r="6710" spans="1:51">
      <c r="A6710" s="19">
        <v>43870</v>
      </c>
      <c r="B6710" t="s">
        <v>47</v>
      </c>
      <c r="C6710" s="19">
        <v>43919</v>
      </c>
      <c r="D6710">
        <v>51</v>
      </c>
      <c r="E6710">
        <v>25.5</v>
      </c>
      <c r="F6710">
        <v>10.4</v>
      </c>
      <c r="H6710">
        <v>9.6999999999999993</v>
      </c>
      <c r="I6710">
        <v>4.7</v>
      </c>
      <c r="J6710">
        <v>24.4</v>
      </c>
      <c r="K6710">
        <v>1.9</v>
      </c>
      <c r="L6710">
        <v>14.5</v>
      </c>
      <c r="M6710">
        <v>3.9</v>
      </c>
      <c r="N6710">
        <v>37.1</v>
      </c>
      <c r="O6710">
        <v>6.6</v>
      </c>
      <c r="Q6710">
        <v>5.6</v>
      </c>
      <c r="R6710">
        <v>2.6</v>
      </c>
      <c r="S6710">
        <v>33.200000000000003</v>
      </c>
      <c r="T6710">
        <v>1.6</v>
      </c>
      <c r="U6710">
        <v>11.2</v>
      </c>
      <c r="V6710">
        <v>2.2000000000000002</v>
      </c>
      <c r="W6710">
        <v>21</v>
      </c>
      <c r="X6710">
        <v>2</v>
      </c>
      <c r="Z6710">
        <v>1</v>
      </c>
      <c r="AA6710">
        <v>0</v>
      </c>
      <c r="AB6710">
        <v>20</v>
      </c>
      <c r="AC6710">
        <v>0</v>
      </c>
      <c r="AD6710">
        <v>7</v>
      </c>
      <c r="AE6710">
        <v>0</v>
      </c>
      <c r="AY6710" s="59"/>
    </row>
    <row r="6711" spans="1:51">
      <c r="A6711" s="19">
        <v>43870</v>
      </c>
      <c r="B6711" t="s">
        <v>48</v>
      </c>
      <c r="C6711" s="19">
        <v>43925</v>
      </c>
      <c r="D6711">
        <v>15</v>
      </c>
      <c r="E6711">
        <v>26</v>
      </c>
      <c r="F6711">
        <v>10.199999999999999</v>
      </c>
      <c r="H6711">
        <v>9.5</v>
      </c>
      <c r="I6711">
        <v>4.4000000000000004</v>
      </c>
      <c r="J6711">
        <v>24.2</v>
      </c>
      <c r="K6711">
        <v>2.4</v>
      </c>
      <c r="L6711">
        <v>14</v>
      </c>
      <c r="M6711">
        <v>4.3</v>
      </c>
      <c r="N6711">
        <v>38</v>
      </c>
      <c r="O6711">
        <v>6.2</v>
      </c>
      <c r="Q6711">
        <v>5.7</v>
      </c>
      <c r="R6711">
        <v>2.7</v>
      </c>
      <c r="S6711">
        <v>32.299999999999997</v>
      </c>
      <c r="T6711">
        <v>1.9</v>
      </c>
      <c r="U6711">
        <v>11</v>
      </c>
      <c r="V6711">
        <v>2.2000000000000002</v>
      </c>
      <c r="W6711">
        <v>7</v>
      </c>
      <c r="X6711">
        <v>0</v>
      </c>
      <c r="Z6711">
        <v>0</v>
      </c>
      <c r="AA6711">
        <v>0</v>
      </c>
      <c r="AB6711">
        <v>6</v>
      </c>
      <c r="AC6711">
        <v>0</v>
      </c>
      <c r="AD6711">
        <v>2</v>
      </c>
      <c r="AE6711">
        <v>0</v>
      </c>
      <c r="AY6711" s="59"/>
    </row>
    <row r="6712" spans="1:51">
      <c r="A6712" s="19">
        <v>43870</v>
      </c>
      <c r="B6712" t="s">
        <v>49</v>
      </c>
      <c r="C6712" s="19">
        <v>43925</v>
      </c>
      <c r="D6712">
        <v>24</v>
      </c>
      <c r="E6712">
        <v>20.8</v>
      </c>
      <c r="F6712">
        <v>11.1</v>
      </c>
      <c r="H6712">
        <v>8.9</v>
      </c>
      <c r="I6712">
        <v>4.5</v>
      </c>
      <c r="J6712">
        <v>26.6</v>
      </c>
      <c r="K6712">
        <v>2.8</v>
      </c>
      <c r="L6712">
        <v>15</v>
      </c>
      <c r="M6712">
        <v>5.4</v>
      </c>
      <c r="N6712">
        <v>24</v>
      </c>
      <c r="O6712">
        <v>7.8</v>
      </c>
      <c r="Q6712">
        <v>5.3</v>
      </c>
      <c r="R6712">
        <v>2.9</v>
      </c>
      <c r="S6712">
        <v>42.6</v>
      </c>
      <c r="T6712">
        <v>2.1</v>
      </c>
      <c r="U6712">
        <v>12.3</v>
      </c>
      <c r="V6712">
        <v>3.1</v>
      </c>
      <c r="W6712">
        <v>8</v>
      </c>
      <c r="X6712">
        <v>1</v>
      </c>
      <c r="Z6712">
        <v>0</v>
      </c>
      <c r="AA6712">
        <v>0</v>
      </c>
      <c r="AB6712">
        <v>11</v>
      </c>
      <c r="AC6712">
        <v>0</v>
      </c>
      <c r="AD6712">
        <v>4</v>
      </c>
      <c r="AE6712">
        <v>0</v>
      </c>
      <c r="AY6712" s="59"/>
    </row>
    <row r="6713" spans="1:51">
      <c r="A6713" s="19">
        <v>43870</v>
      </c>
      <c r="B6713" t="s">
        <v>50</v>
      </c>
      <c r="C6713" s="19">
        <v>43925</v>
      </c>
      <c r="D6713">
        <v>54</v>
      </c>
      <c r="E6713">
        <v>36.9</v>
      </c>
      <c r="F6713">
        <v>10.3</v>
      </c>
      <c r="H6713">
        <v>6.9</v>
      </c>
      <c r="I6713">
        <v>4.4000000000000004</v>
      </c>
      <c r="J6713">
        <v>19.2</v>
      </c>
      <c r="K6713">
        <v>2.6</v>
      </c>
      <c r="L6713">
        <v>11.2</v>
      </c>
      <c r="M6713">
        <v>3.6</v>
      </c>
      <c r="N6713">
        <v>71</v>
      </c>
      <c r="O6713">
        <v>4.3</v>
      </c>
      <c r="Q6713">
        <v>2.6</v>
      </c>
      <c r="R6713">
        <v>1.6</v>
      </c>
      <c r="S6713">
        <v>13.3</v>
      </c>
      <c r="T6713">
        <v>1.1000000000000001</v>
      </c>
      <c r="U6713">
        <v>4.5999999999999996</v>
      </c>
      <c r="V6713">
        <v>1.5</v>
      </c>
      <c r="W6713">
        <v>33</v>
      </c>
      <c r="X6713">
        <v>2</v>
      </c>
      <c r="Z6713">
        <v>0</v>
      </c>
      <c r="AA6713">
        <v>0</v>
      </c>
      <c r="AB6713">
        <v>17</v>
      </c>
      <c r="AC6713">
        <v>0</v>
      </c>
      <c r="AD6713">
        <v>2</v>
      </c>
      <c r="AE6713">
        <v>0</v>
      </c>
      <c r="AY6713" s="59"/>
    </row>
    <row r="6714" spans="1:51">
      <c r="A6714" s="19">
        <v>43870</v>
      </c>
      <c r="B6714" t="s">
        <v>51</v>
      </c>
      <c r="C6714" s="19">
        <v>43925</v>
      </c>
      <c r="D6714">
        <v>14</v>
      </c>
      <c r="E6714">
        <v>24.8</v>
      </c>
      <c r="F6714">
        <v>9.4</v>
      </c>
      <c r="H6714">
        <v>10.6</v>
      </c>
      <c r="I6714">
        <v>4.5999999999999996</v>
      </c>
      <c r="J6714">
        <v>25.4</v>
      </c>
      <c r="K6714">
        <v>2.6</v>
      </c>
      <c r="L6714">
        <v>13.2</v>
      </c>
      <c r="M6714">
        <v>4.4000000000000004</v>
      </c>
      <c r="N6714">
        <v>33.5</v>
      </c>
      <c r="O6714">
        <v>5.6</v>
      </c>
      <c r="Q6714">
        <v>6.6</v>
      </c>
      <c r="R6714">
        <v>2.7</v>
      </c>
      <c r="S6714">
        <v>36.9</v>
      </c>
      <c r="T6714">
        <v>1.9</v>
      </c>
      <c r="U6714">
        <v>10.199999999999999</v>
      </c>
      <c r="V6714">
        <v>2.6</v>
      </c>
      <c r="W6714">
        <v>6</v>
      </c>
      <c r="X6714">
        <v>0</v>
      </c>
      <c r="Z6714">
        <v>1</v>
      </c>
      <c r="AA6714">
        <v>0</v>
      </c>
      <c r="AB6714">
        <v>6</v>
      </c>
      <c r="AC6714">
        <v>0</v>
      </c>
      <c r="AD6714">
        <v>1</v>
      </c>
      <c r="AE6714">
        <v>0</v>
      </c>
      <c r="AY6714" s="59"/>
    </row>
    <row r="6715" spans="1:51">
      <c r="A6715" s="19">
        <v>43870</v>
      </c>
      <c r="B6715" t="s">
        <v>52</v>
      </c>
      <c r="C6715" s="19">
        <v>43928</v>
      </c>
      <c r="D6715">
        <v>84</v>
      </c>
      <c r="E6715">
        <v>20.399999999999999</v>
      </c>
      <c r="F6715">
        <v>11.3</v>
      </c>
      <c r="H6715">
        <v>12.1</v>
      </c>
      <c r="I6715">
        <v>6.3</v>
      </c>
      <c r="J6715">
        <v>25.2</v>
      </c>
      <c r="K6715">
        <v>1.2</v>
      </c>
      <c r="L6715">
        <v>14.6</v>
      </c>
      <c r="M6715">
        <v>4</v>
      </c>
      <c r="N6715">
        <v>23.5</v>
      </c>
      <c r="O6715">
        <v>7.9</v>
      </c>
      <c r="Q6715">
        <v>9.3000000000000007</v>
      </c>
      <c r="R6715">
        <v>3.8</v>
      </c>
      <c r="S6715">
        <v>38.6</v>
      </c>
      <c r="T6715">
        <v>1.9</v>
      </c>
      <c r="U6715">
        <v>12.3</v>
      </c>
      <c r="V6715">
        <v>2.8</v>
      </c>
      <c r="W6715">
        <v>29</v>
      </c>
      <c r="X6715">
        <v>4</v>
      </c>
      <c r="Z6715">
        <v>5</v>
      </c>
      <c r="AA6715">
        <v>0</v>
      </c>
      <c r="AB6715">
        <v>35</v>
      </c>
      <c r="AC6715">
        <v>0</v>
      </c>
      <c r="AD6715">
        <v>11</v>
      </c>
      <c r="AE6715">
        <v>0</v>
      </c>
      <c r="AY6715" s="59"/>
    </row>
    <row r="6716" spans="1:51">
      <c r="A6716" s="19">
        <v>43870</v>
      </c>
      <c r="B6716" t="s">
        <v>53</v>
      </c>
      <c r="C6716" s="19">
        <v>43949</v>
      </c>
      <c r="D6716">
        <v>60</v>
      </c>
      <c r="E6716">
        <v>20.3</v>
      </c>
      <c r="F6716">
        <v>12.2</v>
      </c>
      <c r="H6716">
        <v>11.4</v>
      </c>
      <c r="I6716">
        <v>5</v>
      </c>
      <c r="J6716">
        <v>24</v>
      </c>
      <c r="K6716">
        <v>2.5</v>
      </c>
      <c r="L6716">
        <v>16</v>
      </c>
      <c r="M6716">
        <v>3.7</v>
      </c>
      <c r="N6716">
        <v>23.3</v>
      </c>
      <c r="O6716">
        <v>9.8000000000000007</v>
      </c>
      <c r="Q6716">
        <v>9.1</v>
      </c>
      <c r="R6716">
        <v>3.9</v>
      </c>
      <c r="S6716">
        <v>33.200000000000003</v>
      </c>
      <c r="T6716">
        <v>2.4</v>
      </c>
      <c r="U6716">
        <v>15.3</v>
      </c>
      <c r="V6716">
        <v>3.2</v>
      </c>
      <c r="W6716">
        <v>18</v>
      </c>
      <c r="X6716">
        <v>4</v>
      </c>
      <c r="Z6716">
        <v>3</v>
      </c>
      <c r="AA6716">
        <v>0</v>
      </c>
      <c r="AB6716">
        <v>21</v>
      </c>
      <c r="AC6716">
        <v>0</v>
      </c>
      <c r="AD6716">
        <v>14</v>
      </c>
      <c r="AE6716">
        <v>0</v>
      </c>
      <c r="AY6716" s="59"/>
    </row>
    <row r="6717" spans="1:51">
      <c r="A6717" s="19">
        <v>43870</v>
      </c>
      <c r="B6717" t="s">
        <v>54</v>
      </c>
      <c r="C6717" s="19">
        <v>43949</v>
      </c>
      <c r="D6717">
        <v>21</v>
      </c>
      <c r="E6717">
        <v>31.5</v>
      </c>
      <c r="F6717">
        <v>11.2</v>
      </c>
      <c r="H6717">
        <v>9.6999999999999993</v>
      </c>
      <c r="I6717">
        <v>3.8</v>
      </c>
      <c r="J6717">
        <v>21</v>
      </c>
      <c r="K6717">
        <v>1.9</v>
      </c>
      <c r="L6717">
        <v>12.7</v>
      </c>
      <c r="M6717">
        <v>3.1</v>
      </c>
      <c r="N6717">
        <v>51.6</v>
      </c>
      <c r="O6717">
        <v>6.7</v>
      </c>
      <c r="Q6717">
        <v>6</v>
      </c>
      <c r="R6717">
        <v>2.4</v>
      </c>
      <c r="S6717">
        <v>21.3</v>
      </c>
      <c r="T6717">
        <v>1.6</v>
      </c>
      <c r="U6717">
        <v>8.3000000000000007</v>
      </c>
      <c r="V6717">
        <v>2</v>
      </c>
      <c r="W6717">
        <v>10</v>
      </c>
      <c r="X6717">
        <v>1</v>
      </c>
      <c r="Z6717">
        <v>1</v>
      </c>
      <c r="AA6717">
        <v>0</v>
      </c>
      <c r="AB6717">
        <v>7</v>
      </c>
      <c r="AC6717">
        <v>0</v>
      </c>
      <c r="AD6717">
        <v>2</v>
      </c>
      <c r="AE6717">
        <v>0</v>
      </c>
      <c r="AY6717" s="59"/>
    </row>
    <row r="6718" spans="1:51">
      <c r="A6718" s="19">
        <v>43870</v>
      </c>
      <c r="B6718" t="s">
        <v>55</v>
      </c>
      <c r="C6718" s="19">
        <v>43949</v>
      </c>
      <c r="D6718">
        <v>96</v>
      </c>
      <c r="E6718">
        <v>28.2</v>
      </c>
      <c r="F6718">
        <v>11.8</v>
      </c>
      <c r="H6718">
        <v>9.5</v>
      </c>
      <c r="I6718">
        <v>3.7</v>
      </c>
      <c r="J6718">
        <v>21.9</v>
      </c>
      <c r="K6718">
        <v>2.8</v>
      </c>
      <c r="L6718">
        <v>13.8</v>
      </c>
      <c r="M6718">
        <v>3.5</v>
      </c>
      <c r="N6718">
        <v>42.6</v>
      </c>
      <c r="O6718">
        <v>8.5</v>
      </c>
      <c r="Q6718">
        <v>6.1</v>
      </c>
      <c r="R6718">
        <v>2.6</v>
      </c>
      <c r="S6718">
        <v>24.7</v>
      </c>
      <c r="T6718">
        <v>2.2999999999999998</v>
      </c>
      <c r="U6718">
        <v>10.6</v>
      </c>
      <c r="V6718">
        <v>2.6</v>
      </c>
      <c r="W6718">
        <v>44</v>
      </c>
      <c r="X6718">
        <v>5</v>
      </c>
      <c r="Z6718">
        <v>2</v>
      </c>
      <c r="AA6718">
        <v>0</v>
      </c>
      <c r="AB6718">
        <v>35</v>
      </c>
      <c r="AC6718">
        <v>0</v>
      </c>
      <c r="AD6718">
        <v>10</v>
      </c>
      <c r="AE6718">
        <v>0</v>
      </c>
      <c r="AY6718" s="59"/>
    </row>
    <row r="6719" spans="1:51">
      <c r="A6719" s="19">
        <v>43870</v>
      </c>
      <c r="B6719" t="s">
        <v>56</v>
      </c>
      <c r="C6719" s="19">
        <v>43949</v>
      </c>
      <c r="D6719">
        <v>274</v>
      </c>
      <c r="E6719">
        <v>25.7</v>
      </c>
      <c r="F6719">
        <v>17.3</v>
      </c>
      <c r="H6719">
        <v>9.1</v>
      </c>
      <c r="I6719">
        <v>3.6</v>
      </c>
      <c r="J6719">
        <v>21.3</v>
      </c>
      <c r="K6719">
        <v>2.1</v>
      </c>
      <c r="L6719">
        <v>12.5</v>
      </c>
      <c r="M6719">
        <v>3.4</v>
      </c>
      <c r="N6719">
        <v>36</v>
      </c>
      <c r="O6719">
        <v>16.100000000000001</v>
      </c>
      <c r="Q6719">
        <v>6.2</v>
      </c>
      <c r="R6719">
        <v>2.5</v>
      </c>
      <c r="S6719">
        <v>24.8</v>
      </c>
      <c r="T6719">
        <v>2.1</v>
      </c>
      <c r="U6719">
        <v>9.6</v>
      </c>
      <c r="V6719">
        <v>2.7</v>
      </c>
      <c r="W6719">
        <v>100</v>
      </c>
      <c r="X6719">
        <v>67</v>
      </c>
      <c r="Z6719">
        <v>5</v>
      </c>
      <c r="AA6719">
        <v>0</v>
      </c>
      <c r="AB6719">
        <v>82</v>
      </c>
      <c r="AC6719">
        <v>0</v>
      </c>
      <c r="AD6719">
        <v>20</v>
      </c>
      <c r="AE6719">
        <v>0</v>
      </c>
      <c r="AY6719" s="59"/>
    </row>
    <row r="6720" spans="1:51">
      <c r="A6720" s="19">
        <v>43870</v>
      </c>
      <c r="B6720" t="s">
        <v>57</v>
      </c>
      <c r="C6720" s="19">
        <v>43949</v>
      </c>
      <c r="D6720">
        <v>186</v>
      </c>
      <c r="E6720">
        <v>26.8</v>
      </c>
      <c r="F6720">
        <v>10.9</v>
      </c>
      <c r="H6720">
        <v>11.2</v>
      </c>
      <c r="I6720">
        <v>5.8</v>
      </c>
      <c r="J6720">
        <v>22.6</v>
      </c>
      <c r="K6720">
        <v>1.1000000000000001</v>
      </c>
      <c r="L6720">
        <v>12.8</v>
      </c>
      <c r="M6720">
        <v>3.8</v>
      </c>
      <c r="N6720">
        <v>38.799999999999997</v>
      </c>
      <c r="O6720">
        <v>7.3</v>
      </c>
      <c r="Q6720">
        <v>8</v>
      </c>
      <c r="R6720">
        <v>3.7</v>
      </c>
      <c r="S6720">
        <v>27.4</v>
      </c>
      <c r="T6720">
        <v>1.8</v>
      </c>
      <c r="U6720">
        <v>10.199999999999999</v>
      </c>
      <c r="V6720">
        <v>2.9</v>
      </c>
      <c r="W6720">
        <v>83</v>
      </c>
      <c r="X6720">
        <v>8</v>
      </c>
      <c r="Z6720">
        <v>9</v>
      </c>
      <c r="AA6720">
        <v>1</v>
      </c>
      <c r="AB6720">
        <v>70</v>
      </c>
      <c r="AC6720">
        <v>0</v>
      </c>
      <c r="AD6720">
        <v>15</v>
      </c>
      <c r="AE6720">
        <v>0</v>
      </c>
      <c r="AY6720" s="59"/>
    </row>
    <row r="6721" spans="1:51">
      <c r="A6721" s="19">
        <v>43870</v>
      </c>
      <c r="B6721" t="s">
        <v>58</v>
      </c>
      <c r="C6721" s="19">
        <v>43949</v>
      </c>
      <c r="D6721">
        <v>26</v>
      </c>
      <c r="E6721">
        <v>21.3</v>
      </c>
      <c r="F6721">
        <v>10.4</v>
      </c>
      <c r="H6721">
        <v>12</v>
      </c>
      <c r="I6721">
        <v>4.5</v>
      </c>
      <c r="J6721">
        <v>24.8</v>
      </c>
      <c r="K6721">
        <v>2.4</v>
      </c>
      <c r="L6721">
        <v>15.7</v>
      </c>
      <c r="M6721">
        <v>3.7</v>
      </c>
      <c r="N6721">
        <v>25</v>
      </c>
      <c r="O6721">
        <v>7.7</v>
      </c>
      <c r="Q6721">
        <v>9.1</v>
      </c>
      <c r="R6721">
        <v>3.5</v>
      </c>
      <c r="S6721">
        <v>34.6</v>
      </c>
      <c r="T6721">
        <v>2.2999999999999998</v>
      </c>
      <c r="U6721">
        <v>14.8</v>
      </c>
      <c r="V6721">
        <v>2.9</v>
      </c>
      <c r="W6721">
        <v>8</v>
      </c>
      <c r="X6721">
        <v>1</v>
      </c>
      <c r="Z6721">
        <v>2</v>
      </c>
      <c r="AA6721">
        <v>0</v>
      </c>
      <c r="AB6721">
        <v>9</v>
      </c>
      <c r="AC6721">
        <v>0</v>
      </c>
      <c r="AD6721">
        <v>6</v>
      </c>
      <c r="AE6721">
        <v>0</v>
      </c>
      <c r="AY6721" s="59"/>
    </row>
    <row r="6722" spans="1:51">
      <c r="A6722" s="19">
        <v>43870</v>
      </c>
      <c r="B6722" t="s">
        <v>59</v>
      </c>
      <c r="C6722" s="19">
        <v>43953</v>
      </c>
      <c r="D6722">
        <v>7</v>
      </c>
      <c r="E6722">
        <v>25.5</v>
      </c>
      <c r="F6722">
        <v>10.4</v>
      </c>
      <c r="H6722">
        <v>9.6999999999999993</v>
      </c>
      <c r="I6722">
        <v>4.7</v>
      </c>
      <c r="J6722">
        <v>24.4</v>
      </c>
      <c r="K6722">
        <v>1.9</v>
      </c>
      <c r="L6722">
        <v>14.5</v>
      </c>
      <c r="M6722">
        <v>3.9</v>
      </c>
      <c r="N6722">
        <v>34.5</v>
      </c>
      <c r="O6722">
        <v>7</v>
      </c>
      <c r="Q6722">
        <v>6.4</v>
      </c>
      <c r="R6722">
        <v>3.4</v>
      </c>
      <c r="S6722">
        <v>32.4</v>
      </c>
      <c r="T6722">
        <v>1.9</v>
      </c>
      <c r="U6722">
        <v>11.8</v>
      </c>
      <c r="V6722">
        <v>2.7</v>
      </c>
      <c r="W6722">
        <v>3</v>
      </c>
      <c r="X6722">
        <v>0</v>
      </c>
      <c r="Z6722">
        <v>0</v>
      </c>
      <c r="AA6722">
        <v>0</v>
      </c>
      <c r="AB6722">
        <v>3</v>
      </c>
      <c r="AC6722">
        <v>0</v>
      </c>
      <c r="AD6722">
        <v>1</v>
      </c>
      <c r="AE6722">
        <v>0</v>
      </c>
      <c r="AY6722" s="59"/>
    </row>
    <row r="6723" spans="1:51">
      <c r="A6723" s="19">
        <v>43870</v>
      </c>
      <c r="B6723" t="s">
        <v>60</v>
      </c>
      <c r="C6723" s="19">
        <v>43953</v>
      </c>
      <c r="D6723">
        <v>39</v>
      </c>
      <c r="E6723">
        <v>18.399999999999999</v>
      </c>
      <c r="F6723">
        <v>8.6</v>
      </c>
      <c r="H6723">
        <v>13.2</v>
      </c>
      <c r="I6723">
        <v>8</v>
      </c>
      <c r="J6723">
        <v>27</v>
      </c>
      <c r="K6723">
        <v>1.2</v>
      </c>
      <c r="L6723">
        <v>14.4</v>
      </c>
      <c r="M6723">
        <v>4.0999999999999996</v>
      </c>
      <c r="N6723">
        <v>18.3</v>
      </c>
      <c r="O6723">
        <v>5.9</v>
      </c>
      <c r="Q6723">
        <v>11</v>
      </c>
      <c r="R6723">
        <v>5.5</v>
      </c>
      <c r="S6723">
        <v>41.8</v>
      </c>
      <c r="T6723">
        <v>2.1</v>
      </c>
      <c r="U6723">
        <v>12.4</v>
      </c>
      <c r="V6723">
        <v>3</v>
      </c>
      <c r="W6723">
        <v>12</v>
      </c>
      <c r="X6723">
        <v>1</v>
      </c>
      <c r="Z6723">
        <v>4</v>
      </c>
      <c r="AA6723">
        <v>0</v>
      </c>
      <c r="AB6723">
        <v>17</v>
      </c>
      <c r="AC6723">
        <v>0</v>
      </c>
      <c r="AD6723">
        <v>5</v>
      </c>
      <c r="AE6723">
        <v>0</v>
      </c>
      <c r="AY6723" s="59"/>
    </row>
    <row r="6724" spans="1:51">
      <c r="A6724" s="19">
        <v>43870</v>
      </c>
      <c r="B6724" t="s">
        <v>61</v>
      </c>
      <c r="C6724" s="19">
        <v>43956</v>
      </c>
      <c r="D6724">
        <v>82</v>
      </c>
      <c r="E6724">
        <v>22.8</v>
      </c>
      <c r="F6724">
        <v>8.4</v>
      </c>
      <c r="H6724">
        <v>15</v>
      </c>
      <c r="I6724">
        <v>6.6</v>
      </c>
      <c r="J6724">
        <v>23.6</v>
      </c>
      <c r="K6724">
        <v>1</v>
      </c>
      <c r="L6724">
        <v>13.8</v>
      </c>
      <c r="M6724">
        <v>3.7</v>
      </c>
      <c r="N6724">
        <v>27.9</v>
      </c>
      <c r="O6724">
        <v>6.1</v>
      </c>
      <c r="Q6724">
        <v>13.3</v>
      </c>
      <c r="R6724">
        <v>4.7</v>
      </c>
      <c r="S6724">
        <v>31.7</v>
      </c>
      <c r="T6724">
        <v>1.9</v>
      </c>
      <c r="U6724">
        <v>11.4</v>
      </c>
      <c r="V6724">
        <v>3.1</v>
      </c>
      <c r="W6724">
        <v>27</v>
      </c>
      <c r="X6724">
        <v>1</v>
      </c>
      <c r="Z6724">
        <v>18</v>
      </c>
      <c r="AA6724">
        <v>0</v>
      </c>
      <c r="AB6724">
        <v>28</v>
      </c>
      <c r="AC6724">
        <v>0</v>
      </c>
      <c r="AD6724">
        <v>9</v>
      </c>
      <c r="AE6724">
        <v>0</v>
      </c>
      <c r="AY6724" s="59"/>
    </row>
    <row r="6725" spans="1:51">
      <c r="A6725" s="19">
        <v>43870</v>
      </c>
      <c r="B6725" t="s">
        <v>62</v>
      </c>
      <c r="C6725" s="19">
        <v>43963</v>
      </c>
      <c r="D6725">
        <v>29</v>
      </c>
      <c r="E6725">
        <v>18.5</v>
      </c>
      <c r="F6725">
        <v>10.6</v>
      </c>
      <c r="H6725">
        <v>12.9</v>
      </c>
      <c r="I6725">
        <v>7.9</v>
      </c>
      <c r="J6725">
        <v>26</v>
      </c>
      <c r="K6725">
        <v>1.2</v>
      </c>
      <c r="L6725">
        <v>13.9</v>
      </c>
      <c r="M6725">
        <v>4</v>
      </c>
      <c r="N6725">
        <v>18.7</v>
      </c>
      <c r="O6725">
        <v>8.3000000000000007</v>
      </c>
      <c r="Q6725">
        <v>10.6</v>
      </c>
      <c r="R6725">
        <v>5.9</v>
      </c>
      <c r="S6725">
        <v>38.700000000000003</v>
      </c>
      <c r="T6725">
        <v>2.2000000000000002</v>
      </c>
      <c r="U6725">
        <v>12.2</v>
      </c>
      <c r="V6725">
        <v>3.4</v>
      </c>
      <c r="W6725">
        <v>10</v>
      </c>
      <c r="X6725">
        <v>1</v>
      </c>
      <c r="Z6725">
        <v>2</v>
      </c>
      <c r="AA6725">
        <v>0</v>
      </c>
      <c r="AB6725">
        <v>13</v>
      </c>
      <c r="AC6725">
        <v>0</v>
      </c>
      <c r="AD6725">
        <v>3</v>
      </c>
      <c r="AE6725">
        <v>0</v>
      </c>
      <c r="AY6725" s="59"/>
    </row>
    <row r="6726" spans="1:51">
      <c r="A6726" s="19">
        <v>43870</v>
      </c>
      <c r="B6726" t="s">
        <v>63</v>
      </c>
      <c r="C6726" s="19">
        <v>43963</v>
      </c>
      <c r="D6726">
        <v>28</v>
      </c>
      <c r="E6726">
        <v>24</v>
      </c>
      <c r="F6726">
        <v>13.3</v>
      </c>
      <c r="H6726">
        <v>10.1</v>
      </c>
      <c r="I6726">
        <v>5.6</v>
      </c>
      <c r="J6726">
        <v>26.8</v>
      </c>
      <c r="K6726">
        <v>2.1</v>
      </c>
      <c r="L6726">
        <v>9.6</v>
      </c>
      <c r="M6726">
        <v>3.5</v>
      </c>
      <c r="N6726">
        <v>29.7</v>
      </c>
      <c r="O6726">
        <v>9.9</v>
      </c>
      <c r="Q6726">
        <v>7.2</v>
      </c>
      <c r="R6726">
        <v>3.7</v>
      </c>
      <c r="S6726">
        <v>37.799999999999997</v>
      </c>
      <c r="T6726">
        <v>2.4</v>
      </c>
      <c r="U6726">
        <v>6.6</v>
      </c>
      <c r="V6726">
        <v>2.6</v>
      </c>
      <c r="W6726">
        <v>11</v>
      </c>
      <c r="X6726">
        <v>3</v>
      </c>
      <c r="Z6726">
        <v>1</v>
      </c>
      <c r="AA6726">
        <v>0</v>
      </c>
      <c r="AB6726">
        <v>12</v>
      </c>
      <c r="AC6726">
        <v>0</v>
      </c>
      <c r="AD6726">
        <v>1</v>
      </c>
      <c r="AE6726">
        <v>0</v>
      </c>
      <c r="AY6726" s="59"/>
    </row>
    <row r="6727" spans="1:51">
      <c r="A6727" s="19">
        <v>43870</v>
      </c>
      <c r="B6727" t="s">
        <v>64</v>
      </c>
      <c r="C6727" s="19">
        <v>43970</v>
      </c>
      <c r="D6727">
        <v>54</v>
      </c>
      <c r="E6727">
        <v>25.4</v>
      </c>
      <c r="F6727">
        <v>13.5</v>
      </c>
      <c r="H6727">
        <v>8.8000000000000007</v>
      </c>
      <c r="I6727">
        <v>5.4</v>
      </c>
      <c r="J6727">
        <v>24.3</v>
      </c>
      <c r="K6727">
        <v>1.6</v>
      </c>
      <c r="L6727">
        <v>12.5</v>
      </c>
      <c r="M6727">
        <v>3.5</v>
      </c>
      <c r="N6727">
        <v>33.4</v>
      </c>
      <c r="O6727">
        <v>10.7</v>
      </c>
      <c r="Q6727">
        <v>6.4</v>
      </c>
      <c r="R6727">
        <v>4</v>
      </c>
      <c r="S6727">
        <v>30.5</v>
      </c>
      <c r="T6727">
        <v>2.2000000000000002</v>
      </c>
      <c r="U6727">
        <v>9.6999999999999993</v>
      </c>
      <c r="V6727">
        <v>3.2</v>
      </c>
      <c r="W6727">
        <v>22</v>
      </c>
      <c r="X6727">
        <v>5</v>
      </c>
      <c r="Z6727">
        <v>1</v>
      </c>
      <c r="AA6727">
        <v>0</v>
      </c>
      <c r="AB6727">
        <v>22</v>
      </c>
      <c r="AC6727">
        <v>0</v>
      </c>
      <c r="AD6727">
        <v>4</v>
      </c>
      <c r="AE6727">
        <v>0</v>
      </c>
      <c r="AY6727" s="59"/>
    </row>
    <row r="6728" spans="1:51">
      <c r="A6728" s="19">
        <v>43870</v>
      </c>
      <c r="B6728" t="s">
        <v>65</v>
      </c>
      <c r="C6728" s="19">
        <v>43970</v>
      </c>
      <c r="D6728">
        <v>61</v>
      </c>
      <c r="E6728">
        <v>20.100000000000001</v>
      </c>
      <c r="F6728">
        <v>11.3</v>
      </c>
      <c r="H6728">
        <v>9.8000000000000007</v>
      </c>
      <c r="I6728">
        <v>5.4</v>
      </c>
      <c r="J6728">
        <v>26.4</v>
      </c>
      <c r="K6728">
        <v>2.2999999999999998</v>
      </c>
      <c r="L6728">
        <v>15</v>
      </c>
      <c r="M6728">
        <v>4.7</v>
      </c>
      <c r="N6728">
        <v>21.4</v>
      </c>
      <c r="O6728">
        <v>9.4</v>
      </c>
      <c r="Q6728">
        <v>7.5</v>
      </c>
      <c r="R6728">
        <v>4.4000000000000004</v>
      </c>
      <c r="S6728">
        <v>37.299999999999997</v>
      </c>
      <c r="T6728">
        <v>2.4</v>
      </c>
      <c r="U6728">
        <v>14</v>
      </c>
      <c r="V6728">
        <v>3.7</v>
      </c>
      <c r="W6728">
        <v>18</v>
      </c>
      <c r="X6728">
        <v>3</v>
      </c>
      <c r="Z6728">
        <v>2</v>
      </c>
      <c r="AA6728">
        <v>0</v>
      </c>
      <c r="AB6728">
        <v>24</v>
      </c>
      <c r="AC6728">
        <v>0</v>
      </c>
      <c r="AD6728">
        <v>14</v>
      </c>
      <c r="AE6728">
        <v>0</v>
      </c>
      <c r="AY6728" s="59"/>
    </row>
    <row r="6729" spans="1:51">
      <c r="A6729" s="19">
        <v>43870</v>
      </c>
      <c r="B6729" t="s">
        <v>143</v>
      </c>
      <c r="C6729" s="19">
        <v>43984</v>
      </c>
      <c r="D6729">
        <v>20</v>
      </c>
      <c r="E6729">
        <v>35.4</v>
      </c>
      <c r="F6729">
        <v>13.4</v>
      </c>
      <c r="H6729">
        <v>6</v>
      </c>
      <c r="I6729">
        <v>3.9</v>
      </c>
      <c r="J6729">
        <v>19.399999999999999</v>
      </c>
      <c r="K6729">
        <v>2.5</v>
      </c>
      <c r="L6729">
        <v>10.8</v>
      </c>
      <c r="M6729">
        <v>3.6</v>
      </c>
      <c r="N6729">
        <v>56.8</v>
      </c>
      <c r="O6729">
        <v>8.6999999999999993</v>
      </c>
      <c r="Q6729">
        <v>3.7</v>
      </c>
      <c r="R6729">
        <v>2.9</v>
      </c>
      <c r="S6729">
        <v>16.600000000000001</v>
      </c>
      <c r="T6729">
        <v>2.2999999999999998</v>
      </c>
      <c r="U6729">
        <v>6.4</v>
      </c>
      <c r="V6729">
        <v>2.5</v>
      </c>
      <c r="W6729">
        <v>11</v>
      </c>
      <c r="X6729">
        <v>2</v>
      </c>
      <c r="Z6729">
        <v>0</v>
      </c>
      <c r="AA6729">
        <v>0</v>
      </c>
      <c r="AB6729">
        <v>6</v>
      </c>
      <c r="AC6729">
        <v>0</v>
      </c>
      <c r="AD6729">
        <v>1</v>
      </c>
      <c r="AE6729">
        <v>0</v>
      </c>
      <c r="AY6729" s="59"/>
    </row>
    <row r="6730" spans="1:51">
      <c r="A6730" s="19">
        <v>43870</v>
      </c>
      <c r="B6730" t="s">
        <v>67</v>
      </c>
      <c r="C6730" s="19">
        <v>43984</v>
      </c>
      <c r="D6730">
        <v>19</v>
      </c>
      <c r="E6730">
        <v>24.5</v>
      </c>
      <c r="F6730">
        <v>11.1</v>
      </c>
      <c r="H6730">
        <v>10</v>
      </c>
      <c r="I6730">
        <v>4.2</v>
      </c>
      <c r="J6730">
        <v>24.6</v>
      </c>
      <c r="K6730">
        <v>2.2000000000000002</v>
      </c>
      <c r="L6730">
        <v>13.7</v>
      </c>
      <c r="M6730">
        <v>4.8</v>
      </c>
      <c r="N6730">
        <v>30.7</v>
      </c>
      <c r="O6730">
        <v>8.5</v>
      </c>
      <c r="Q6730">
        <v>7.5</v>
      </c>
      <c r="R6730">
        <v>3.7</v>
      </c>
      <c r="S6730">
        <v>31.4</v>
      </c>
      <c r="T6730">
        <v>2.9</v>
      </c>
      <c r="U6730">
        <v>11.6</v>
      </c>
      <c r="V6730">
        <v>3.8</v>
      </c>
      <c r="W6730">
        <v>7</v>
      </c>
      <c r="X6730">
        <v>1</v>
      </c>
      <c r="Z6730">
        <v>1</v>
      </c>
      <c r="AA6730">
        <v>0</v>
      </c>
      <c r="AB6730">
        <v>8</v>
      </c>
      <c r="AC6730">
        <v>0</v>
      </c>
      <c r="AD6730">
        <v>2</v>
      </c>
      <c r="AE6730">
        <v>0</v>
      </c>
      <c r="AY6730" s="59"/>
    </row>
    <row r="6731" spans="1:51">
      <c r="A6731" s="19">
        <v>43870</v>
      </c>
      <c r="B6731" t="s">
        <v>68</v>
      </c>
      <c r="C6731" s="19">
        <v>43984</v>
      </c>
      <c r="D6731">
        <v>126</v>
      </c>
      <c r="E6731">
        <v>25.9</v>
      </c>
      <c r="F6731">
        <v>9.8000000000000007</v>
      </c>
      <c r="H6731">
        <v>10.3</v>
      </c>
      <c r="I6731">
        <v>4.3</v>
      </c>
      <c r="J6731">
        <v>24.5</v>
      </c>
      <c r="K6731">
        <v>1.9</v>
      </c>
      <c r="L6731">
        <v>14.6</v>
      </c>
      <c r="M6731">
        <v>3.9</v>
      </c>
      <c r="N6731">
        <v>33.4</v>
      </c>
      <c r="O6731">
        <v>7.4</v>
      </c>
      <c r="Q6731">
        <v>7.4</v>
      </c>
      <c r="R6731">
        <v>3.6</v>
      </c>
      <c r="S6731">
        <v>30.2</v>
      </c>
      <c r="T6731">
        <v>2.6</v>
      </c>
      <c r="U6731">
        <v>12.2</v>
      </c>
      <c r="V6731">
        <v>3.2</v>
      </c>
      <c r="W6731">
        <v>52</v>
      </c>
      <c r="X6731">
        <v>3</v>
      </c>
      <c r="Z6731">
        <v>4</v>
      </c>
      <c r="AA6731">
        <v>0</v>
      </c>
      <c r="AB6731">
        <v>50</v>
      </c>
      <c r="AC6731">
        <v>0</v>
      </c>
      <c r="AD6731">
        <v>17</v>
      </c>
      <c r="AE6731">
        <v>0</v>
      </c>
      <c r="AY6731" s="59"/>
    </row>
    <row r="6732" spans="1:51">
      <c r="A6732" s="19">
        <v>43870</v>
      </c>
      <c r="B6732" t="s">
        <v>69</v>
      </c>
      <c r="C6732" s="19">
        <v>43984</v>
      </c>
      <c r="D6732">
        <v>34</v>
      </c>
      <c r="E6732">
        <v>22.1</v>
      </c>
      <c r="F6732">
        <v>9.8000000000000007</v>
      </c>
      <c r="H6732">
        <v>9.1999999999999993</v>
      </c>
      <c r="I6732">
        <v>4.5</v>
      </c>
      <c r="J6732">
        <v>27.5</v>
      </c>
      <c r="K6732">
        <v>2.5</v>
      </c>
      <c r="L6732">
        <v>13.6</v>
      </c>
      <c r="M6732">
        <v>5.8</v>
      </c>
      <c r="N6732">
        <v>24.5</v>
      </c>
      <c r="O6732">
        <v>7.3</v>
      </c>
      <c r="Q6732">
        <v>6.7</v>
      </c>
      <c r="R6732">
        <v>3.6</v>
      </c>
      <c r="S6732">
        <v>38.9</v>
      </c>
      <c r="T6732">
        <v>2.7</v>
      </c>
      <c r="U6732">
        <v>11.8</v>
      </c>
      <c r="V6732">
        <v>4.5</v>
      </c>
      <c r="W6732">
        <v>13</v>
      </c>
      <c r="X6732">
        <v>1</v>
      </c>
      <c r="Z6732">
        <v>1</v>
      </c>
      <c r="AA6732">
        <v>0</v>
      </c>
      <c r="AB6732">
        <v>16</v>
      </c>
      <c r="AC6732">
        <v>0</v>
      </c>
      <c r="AD6732">
        <v>3</v>
      </c>
      <c r="AE6732">
        <v>0</v>
      </c>
      <c r="AY6732" s="59"/>
    </row>
    <row r="6733" spans="1:51">
      <c r="A6733" s="19">
        <v>43870</v>
      </c>
      <c r="B6733" t="s">
        <v>70</v>
      </c>
      <c r="C6733" s="19">
        <v>43984</v>
      </c>
      <c r="D6733">
        <v>16</v>
      </c>
      <c r="E6733">
        <v>18.5</v>
      </c>
      <c r="F6733">
        <v>9.8000000000000007</v>
      </c>
      <c r="H6733">
        <v>13.3</v>
      </c>
      <c r="I6733">
        <v>7.9</v>
      </c>
      <c r="J6733">
        <v>25.6</v>
      </c>
      <c r="K6733">
        <v>1.3</v>
      </c>
      <c r="L6733">
        <v>14.3</v>
      </c>
      <c r="M6733">
        <v>4.2</v>
      </c>
      <c r="N6733">
        <v>18.899999999999999</v>
      </c>
      <c r="O6733">
        <v>7.9</v>
      </c>
      <c r="Q6733">
        <v>11.8</v>
      </c>
      <c r="R6733">
        <v>6.2</v>
      </c>
      <c r="S6733">
        <v>35.799999999999997</v>
      </c>
      <c r="T6733">
        <v>2.7</v>
      </c>
      <c r="U6733">
        <v>12.9</v>
      </c>
      <c r="V6733">
        <v>3.9</v>
      </c>
      <c r="W6733">
        <v>5</v>
      </c>
      <c r="X6733">
        <v>0</v>
      </c>
      <c r="Z6733">
        <v>1</v>
      </c>
      <c r="AA6733">
        <v>0</v>
      </c>
      <c r="AB6733">
        <v>8</v>
      </c>
      <c r="AC6733">
        <v>0</v>
      </c>
      <c r="AD6733">
        <v>2</v>
      </c>
      <c r="AE6733">
        <v>0</v>
      </c>
      <c r="AY6733" s="59"/>
    </row>
    <row r="6734" spans="1:51">
      <c r="A6734" s="19">
        <v>43870</v>
      </c>
      <c r="B6734" t="s">
        <v>71</v>
      </c>
      <c r="C6734" s="19">
        <v>43988</v>
      </c>
      <c r="D6734">
        <v>7</v>
      </c>
      <c r="E6734">
        <v>25.5</v>
      </c>
      <c r="F6734">
        <v>10.4</v>
      </c>
      <c r="H6734">
        <v>9.6999999999999993</v>
      </c>
      <c r="I6734">
        <v>4.7</v>
      </c>
      <c r="J6734">
        <v>24.4</v>
      </c>
      <c r="K6734">
        <v>1.9</v>
      </c>
      <c r="L6734">
        <v>14.5</v>
      </c>
      <c r="M6734">
        <v>3.9</v>
      </c>
      <c r="N6734">
        <v>32.299999999999997</v>
      </c>
      <c r="O6734">
        <v>7.9</v>
      </c>
      <c r="Q6734">
        <v>7.3</v>
      </c>
      <c r="R6734">
        <v>3.8</v>
      </c>
      <c r="S6734">
        <v>30.2</v>
      </c>
      <c r="T6734">
        <v>2.8</v>
      </c>
      <c r="U6734">
        <v>12.4</v>
      </c>
      <c r="V6734">
        <v>3.3</v>
      </c>
      <c r="W6734">
        <v>3</v>
      </c>
      <c r="X6734">
        <v>0</v>
      </c>
      <c r="Z6734">
        <v>0</v>
      </c>
      <c r="AA6734">
        <v>0</v>
      </c>
      <c r="AB6734">
        <v>3</v>
      </c>
      <c r="AC6734">
        <v>0</v>
      </c>
      <c r="AD6734">
        <v>1</v>
      </c>
      <c r="AE6734">
        <v>0</v>
      </c>
      <c r="AY6734" s="59"/>
    </row>
    <row r="6735" spans="1:51">
      <c r="A6735" s="19">
        <v>43870</v>
      </c>
      <c r="B6735" t="s">
        <v>73</v>
      </c>
      <c r="C6735" s="19">
        <v>44013</v>
      </c>
      <c r="D6735">
        <v>3979</v>
      </c>
      <c r="E6735">
        <v>25</v>
      </c>
      <c r="F6735">
        <v>11.8</v>
      </c>
      <c r="H6735">
        <v>9.6999999999999993</v>
      </c>
      <c r="I6735">
        <v>5.3</v>
      </c>
      <c r="J6735">
        <v>23.4</v>
      </c>
      <c r="K6735">
        <v>2.1</v>
      </c>
      <c r="L6735">
        <v>13.7</v>
      </c>
      <c r="M6735">
        <v>3.9</v>
      </c>
      <c r="N6735">
        <v>37.9</v>
      </c>
      <c r="O6735">
        <v>7.7</v>
      </c>
      <c r="Q6735">
        <v>5.3</v>
      </c>
      <c r="R6735">
        <v>2</v>
      </c>
      <c r="S6735">
        <v>34.200000000000003</v>
      </c>
      <c r="T6735">
        <v>0.9</v>
      </c>
      <c r="U6735">
        <v>10.7</v>
      </c>
      <c r="V6735">
        <v>1.4</v>
      </c>
      <c r="W6735">
        <v>1556</v>
      </c>
      <c r="X6735">
        <v>313</v>
      </c>
      <c r="Z6735">
        <v>149</v>
      </c>
      <c r="AA6735">
        <v>23</v>
      </c>
      <c r="AB6735">
        <v>1469</v>
      </c>
      <c r="AC6735">
        <v>3</v>
      </c>
      <c r="AD6735">
        <v>467</v>
      </c>
      <c r="AE6735">
        <v>0</v>
      </c>
      <c r="AY6735" s="59"/>
    </row>
    <row r="6736" spans="1:51">
      <c r="A6736" s="19">
        <v>43871</v>
      </c>
      <c r="B6736" t="s">
        <v>15</v>
      </c>
      <c r="C6736" s="19">
        <v>43864</v>
      </c>
      <c r="D6736">
        <v>41</v>
      </c>
      <c r="E6736" s="5">
        <v>19.899999999999999</v>
      </c>
      <c r="F6736" s="5">
        <v>3.1</v>
      </c>
      <c r="G6736" s="5"/>
      <c r="H6736" s="5">
        <v>15.8</v>
      </c>
      <c r="I6736" s="5">
        <v>9</v>
      </c>
      <c r="J6736" s="5">
        <v>23.2</v>
      </c>
      <c r="K6736" s="5">
        <v>3.5</v>
      </c>
      <c r="L6736" s="5">
        <v>15.5</v>
      </c>
      <c r="M6736" s="5">
        <v>4</v>
      </c>
      <c r="N6736" s="5">
        <v>25.8</v>
      </c>
      <c r="O6736" s="5">
        <v>0</v>
      </c>
      <c r="P6736" s="5"/>
      <c r="Q6736" s="5">
        <v>14.4</v>
      </c>
      <c r="R6736" s="5">
        <v>4.5999999999999996</v>
      </c>
      <c r="S6736" s="5">
        <v>38.5</v>
      </c>
      <c r="T6736" s="5">
        <v>1.7</v>
      </c>
      <c r="U6736" s="5">
        <v>13.2</v>
      </c>
      <c r="V6736" s="5">
        <v>1.8</v>
      </c>
      <c r="W6736" s="2">
        <v>11</v>
      </c>
      <c r="X6736" s="2">
        <v>0</v>
      </c>
      <c r="Y6736" s="2"/>
      <c r="Z6736" s="2">
        <v>9</v>
      </c>
      <c r="AA6736" s="2">
        <v>1</v>
      </c>
      <c r="AB6736" s="2">
        <v>12</v>
      </c>
      <c r="AC6736" s="2">
        <v>0</v>
      </c>
      <c r="AD6736" s="2">
        <v>8</v>
      </c>
      <c r="AE6736" s="2">
        <v>0</v>
      </c>
      <c r="AY6736" s="59"/>
    </row>
    <row r="6737" spans="1:51">
      <c r="A6737" s="19">
        <v>43871</v>
      </c>
      <c r="B6737" t="s">
        <v>16</v>
      </c>
      <c r="C6737" s="19">
        <v>43872</v>
      </c>
      <c r="D6737">
        <v>24</v>
      </c>
      <c r="E6737" s="5">
        <v>11.6</v>
      </c>
      <c r="F6737" s="5">
        <v>0</v>
      </c>
      <c r="G6737" s="5"/>
      <c r="H6737" s="5">
        <v>21.3</v>
      </c>
      <c r="I6737" s="5">
        <v>9.8000000000000007</v>
      </c>
      <c r="J6737" s="5">
        <v>28.6</v>
      </c>
      <c r="K6737" s="5">
        <v>3</v>
      </c>
      <c r="L6737" s="5">
        <v>13.1</v>
      </c>
      <c r="M6737" s="5">
        <v>3.5</v>
      </c>
      <c r="N6737" s="5">
        <v>5.8</v>
      </c>
      <c r="O6737" s="5">
        <v>0</v>
      </c>
      <c r="P6737" s="5"/>
      <c r="Q6737" s="5">
        <v>23.8</v>
      </c>
      <c r="R6737" s="5">
        <v>4.5999999999999996</v>
      </c>
      <c r="S6737" s="5">
        <v>55.9</v>
      </c>
      <c r="T6737" s="5">
        <v>1.4</v>
      </c>
      <c r="U6737" s="5">
        <v>7.6</v>
      </c>
      <c r="V6737" s="5">
        <v>1</v>
      </c>
      <c r="W6737" s="2">
        <v>0</v>
      </c>
      <c r="X6737" s="2">
        <v>0</v>
      </c>
      <c r="Y6737" s="2"/>
      <c r="Z6737" s="2">
        <v>10</v>
      </c>
      <c r="AA6737" s="2">
        <v>0</v>
      </c>
      <c r="AB6737" s="2">
        <v>13</v>
      </c>
      <c r="AC6737" s="2">
        <v>0</v>
      </c>
      <c r="AD6737" s="2">
        <v>1</v>
      </c>
      <c r="AE6737" s="2">
        <v>0</v>
      </c>
      <c r="AY6737" s="59"/>
    </row>
    <row r="6738" spans="1:51">
      <c r="A6738" s="19">
        <v>43871</v>
      </c>
      <c r="B6738" t="s">
        <v>17</v>
      </c>
      <c r="C6738" s="19">
        <v>43883</v>
      </c>
      <c r="D6738">
        <v>36</v>
      </c>
      <c r="E6738" s="5">
        <v>23</v>
      </c>
      <c r="F6738" s="5">
        <v>0</v>
      </c>
      <c r="G6738" s="5"/>
      <c r="H6738" s="5">
        <v>9.1999999999999993</v>
      </c>
      <c r="I6738" s="5">
        <v>4.3</v>
      </c>
      <c r="J6738" s="5">
        <v>27.1</v>
      </c>
      <c r="K6738" s="5">
        <v>7.5</v>
      </c>
      <c r="L6738" s="5">
        <v>13.1</v>
      </c>
      <c r="M6738" s="5">
        <v>5.2</v>
      </c>
      <c r="N6738" s="5">
        <v>31</v>
      </c>
      <c r="O6738" s="5">
        <v>0</v>
      </c>
      <c r="P6738" s="5"/>
      <c r="Q6738" s="5">
        <v>4.4000000000000004</v>
      </c>
      <c r="R6738" s="5">
        <v>1.7</v>
      </c>
      <c r="S6738" s="5">
        <v>48.9</v>
      </c>
      <c r="T6738" s="5">
        <v>3.6</v>
      </c>
      <c r="U6738" s="5">
        <v>8.6</v>
      </c>
      <c r="V6738" s="5">
        <v>1.9</v>
      </c>
      <c r="W6738" s="2">
        <v>15</v>
      </c>
      <c r="X6738" s="2">
        <v>0</v>
      </c>
      <c r="Y6738" s="2"/>
      <c r="Z6738" s="2">
        <v>1</v>
      </c>
      <c r="AA6738" s="2">
        <v>0</v>
      </c>
      <c r="AB6738" s="2">
        <v>17</v>
      </c>
      <c r="AC6738" s="2">
        <v>0</v>
      </c>
      <c r="AD6738" s="2">
        <v>3</v>
      </c>
      <c r="AE6738" s="2">
        <v>0</v>
      </c>
      <c r="AY6738" s="59"/>
    </row>
    <row r="6739" spans="1:51">
      <c r="A6739" s="19">
        <v>43871</v>
      </c>
      <c r="B6739" t="s">
        <v>18</v>
      </c>
      <c r="C6739" s="19">
        <v>43890</v>
      </c>
      <c r="D6739">
        <v>54</v>
      </c>
      <c r="E6739" s="5">
        <v>33.4</v>
      </c>
      <c r="F6739" s="5">
        <v>0</v>
      </c>
      <c r="G6739" s="5"/>
      <c r="H6739" s="5">
        <v>7.2</v>
      </c>
      <c r="I6739" s="5">
        <v>3.8</v>
      </c>
      <c r="J6739" s="5">
        <v>19.8</v>
      </c>
      <c r="K6739" s="5">
        <v>12</v>
      </c>
      <c r="L6739" s="5">
        <v>8.8000000000000007</v>
      </c>
      <c r="M6739" s="5">
        <v>3.3</v>
      </c>
      <c r="N6739" s="5">
        <v>69.3</v>
      </c>
      <c r="O6739" s="5">
        <v>0</v>
      </c>
      <c r="P6739" s="5"/>
      <c r="Q6739" s="5">
        <v>2.1</v>
      </c>
      <c r="R6739" s="5">
        <v>1.2</v>
      </c>
      <c r="S6739" s="5">
        <v>17.2</v>
      </c>
      <c r="T6739" s="5">
        <v>6</v>
      </c>
      <c r="U6739" s="5">
        <v>3.2</v>
      </c>
      <c r="V6739" s="5">
        <v>1.1000000000000001</v>
      </c>
      <c r="W6739" s="2">
        <v>31</v>
      </c>
      <c r="X6739" s="2">
        <v>0</v>
      </c>
      <c r="Y6739" s="2"/>
      <c r="Z6739" s="2">
        <v>0</v>
      </c>
      <c r="AA6739" s="2">
        <v>0</v>
      </c>
      <c r="AB6739" s="2">
        <v>19</v>
      </c>
      <c r="AC6739" s="2">
        <v>3</v>
      </c>
      <c r="AD6739" s="2">
        <v>1</v>
      </c>
      <c r="AE6739" s="2">
        <v>0</v>
      </c>
      <c r="AY6739" s="59"/>
    </row>
    <row r="6740" spans="1:51">
      <c r="A6740" s="19">
        <v>43871</v>
      </c>
      <c r="B6740" t="s">
        <v>19</v>
      </c>
      <c r="C6740" s="19">
        <v>43893</v>
      </c>
      <c r="D6740">
        <v>52</v>
      </c>
      <c r="E6740" s="5">
        <v>33.299999999999997</v>
      </c>
      <c r="F6740" s="5">
        <v>15.1</v>
      </c>
      <c r="G6740" s="5"/>
      <c r="H6740" s="5">
        <v>7.3</v>
      </c>
      <c r="I6740" s="5">
        <v>4.0999999999999996</v>
      </c>
      <c r="J6740" s="5">
        <v>18.7</v>
      </c>
      <c r="K6740" s="5">
        <v>2.2999999999999998</v>
      </c>
      <c r="L6740" s="5">
        <v>10.9</v>
      </c>
      <c r="M6740" s="5">
        <v>3.3</v>
      </c>
      <c r="N6740" s="5">
        <v>67.2</v>
      </c>
      <c r="O6740" s="5">
        <v>8.6999999999999993</v>
      </c>
      <c r="P6740" s="5"/>
      <c r="Q6740" s="5">
        <v>2.2999999999999998</v>
      </c>
      <c r="R6740" s="5">
        <v>1.1000000000000001</v>
      </c>
      <c r="S6740" s="5">
        <v>14.6</v>
      </c>
      <c r="T6740" s="5">
        <v>1.1000000000000001</v>
      </c>
      <c r="U6740" s="5">
        <v>4.0999999999999996</v>
      </c>
      <c r="V6740" s="5">
        <v>1</v>
      </c>
      <c r="W6740" s="2">
        <v>25</v>
      </c>
      <c r="X6740" s="2">
        <v>11</v>
      </c>
      <c r="Y6740" s="2"/>
      <c r="Z6740" s="2">
        <v>0</v>
      </c>
      <c r="AA6740" s="2">
        <v>0</v>
      </c>
      <c r="AB6740" s="2">
        <v>14</v>
      </c>
      <c r="AC6740" s="2">
        <v>0</v>
      </c>
      <c r="AD6740" s="2">
        <v>2</v>
      </c>
      <c r="AE6740" s="2">
        <v>0</v>
      </c>
      <c r="AY6740" s="59"/>
    </row>
    <row r="6741" spans="1:51">
      <c r="A6741" s="19">
        <v>43871</v>
      </c>
      <c r="B6741" t="s">
        <v>20</v>
      </c>
      <c r="C6741" s="19">
        <v>43893</v>
      </c>
      <c r="D6741">
        <v>6</v>
      </c>
      <c r="E6741" s="5">
        <v>24.4</v>
      </c>
      <c r="F6741" s="5">
        <v>11.9</v>
      </c>
      <c r="G6741" s="5"/>
      <c r="H6741" s="5">
        <v>10</v>
      </c>
      <c r="I6741" s="5">
        <v>4.3</v>
      </c>
      <c r="J6741" s="5">
        <v>24.8</v>
      </c>
      <c r="K6741" s="5">
        <v>1.8</v>
      </c>
      <c r="L6741" s="5">
        <v>14.1</v>
      </c>
      <c r="M6741" s="5">
        <v>3.8</v>
      </c>
      <c r="N6741" s="5">
        <v>35.4</v>
      </c>
      <c r="O6741" s="5">
        <v>7.3</v>
      </c>
      <c r="P6741" s="5"/>
      <c r="Q6741" s="5">
        <v>5.0999999999999996</v>
      </c>
      <c r="R6741" s="5">
        <v>1.8</v>
      </c>
      <c r="S6741" s="5">
        <v>37.700000000000003</v>
      </c>
      <c r="T6741" s="5">
        <v>1.2</v>
      </c>
      <c r="U6741" s="5">
        <v>9.9</v>
      </c>
      <c r="V6741" s="5">
        <v>1.7</v>
      </c>
      <c r="W6741" s="2">
        <v>3</v>
      </c>
      <c r="X6741" s="2">
        <v>0</v>
      </c>
      <c r="Y6741" s="2"/>
      <c r="Z6741" s="2">
        <v>0</v>
      </c>
      <c r="AA6741" s="2">
        <v>0</v>
      </c>
      <c r="AB6741" s="2">
        <v>3</v>
      </c>
      <c r="AC6741" s="2">
        <v>0</v>
      </c>
      <c r="AD6741" s="2">
        <v>0</v>
      </c>
      <c r="AE6741" s="2">
        <v>0</v>
      </c>
      <c r="AY6741" s="59"/>
    </row>
    <row r="6742" spans="1:51">
      <c r="A6742" s="19">
        <v>43871</v>
      </c>
      <c r="B6742" t="s">
        <v>21</v>
      </c>
      <c r="C6742" s="19">
        <v>43893</v>
      </c>
      <c r="D6742">
        <v>31</v>
      </c>
      <c r="E6742" s="5">
        <v>29.7</v>
      </c>
      <c r="F6742" s="5">
        <v>15.4</v>
      </c>
      <c r="G6742" s="5"/>
      <c r="H6742" s="5">
        <v>8.5</v>
      </c>
      <c r="I6742" s="5">
        <v>4.5999999999999996</v>
      </c>
      <c r="J6742" s="5">
        <v>20</v>
      </c>
      <c r="K6742" s="5">
        <v>1.7</v>
      </c>
      <c r="L6742" s="5">
        <v>11.7</v>
      </c>
      <c r="M6742" s="5">
        <v>3.4</v>
      </c>
      <c r="N6742" s="5">
        <v>55.8</v>
      </c>
      <c r="O6742" s="5">
        <v>10.4</v>
      </c>
      <c r="P6742" s="5"/>
      <c r="Q6742" s="5">
        <v>3.2</v>
      </c>
      <c r="R6742" s="5">
        <v>1.6</v>
      </c>
      <c r="S6742" s="5">
        <v>20.399999999999999</v>
      </c>
      <c r="T6742" s="5">
        <v>1</v>
      </c>
      <c r="U6742" s="5">
        <v>6.2</v>
      </c>
      <c r="V6742" s="5">
        <v>1.4</v>
      </c>
      <c r="W6742" s="2">
        <v>13</v>
      </c>
      <c r="X6742" s="2">
        <v>7</v>
      </c>
      <c r="Y6742" s="2"/>
      <c r="Z6742" s="2">
        <v>0</v>
      </c>
      <c r="AA6742" s="2">
        <v>0</v>
      </c>
      <c r="AB6742" s="2">
        <v>9</v>
      </c>
      <c r="AC6742" s="2">
        <v>0</v>
      </c>
      <c r="AD6742" s="2">
        <v>2</v>
      </c>
      <c r="AE6742" s="2">
        <v>0</v>
      </c>
      <c r="AY6742" s="59"/>
    </row>
    <row r="6743" spans="1:51">
      <c r="A6743" s="19">
        <v>43871</v>
      </c>
      <c r="B6743" t="s">
        <v>22</v>
      </c>
      <c r="C6743" s="19">
        <v>43893</v>
      </c>
      <c r="D6743">
        <v>416</v>
      </c>
      <c r="E6743" s="5">
        <v>19</v>
      </c>
      <c r="F6743" s="5">
        <v>11.6</v>
      </c>
      <c r="G6743" s="5"/>
      <c r="H6743" s="5">
        <v>9.1999999999999993</v>
      </c>
      <c r="I6743" s="5">
        <v>4.4000000000000004</v>
      </c>
      <c r="J6743" s="5">
        <v>28.2</v>
      </c>
      <c r="K6743" s="5">
        <v>2.4</v>
      </c>
      <c r="L6743" s="5">
        <v>15.6</v>
      </c>
      <c r="M6743" s="5">
        <v>4.7</v>
      </c>
      <c r="N6743" s="5">
        <v>19.2</v>
      </c>
      <c r="O6743" s="5">
        <v>6.9</v>
      </c>
      <c r="P6743" s="5"/>
      <c r="Q6743" s="5">
        <v>4.9000000000000004</v>
      </c>
      <c r="R6743" s="5">
        <v>1.9</v>
      </c>
      <c r="S6743" s="5">
        <v>51.9</v>
      </c>
      <c r="T6743" s="5">
        <v>1.4</v>
      </c>
      <c r="U6743" s="5">
        <v>12.1</v>
      </c>
      <c r="V6743" s="5">
        <v>1.8</v>
      </c>
      <c r="W6743" s="2">
        <v>117</v>
      </c>
      <c r="X6743" s="2">
        <v>22</v>
      </c>
      <c r="Y6743" s="2"/>
      <c r="Z6743" s="2">
        <v>9</v>
      </c>
      <c r="AA6743" s="2">
        <v>0</v>
      </c>
      <c r="AB6743" s="2">
        <v>173</v>
      </c>
      <c r="AC6743" s="2">
        <v>0</v>
      </c>
      <c r="AD6743" s="2">
        <v>96</v>
      </c>
      <c r="AE6743" s="2">
        <v>0</v>
      </c>
      <c r="AY6743" s="59"/>
    </row>
    <row r="6744" spans="1:51">
      <c r="A6744" s="19">
        <v>43871</v>
      </c>
      <c r="B6744" t="s">
        <v>23</v>
      </c>
      <c r="C6744" s="19">
        <v>43893</v>
      </c>
      <c r="D6744">
        <v>67</v>
      </c>
      <c r="E6744" s="5">
        <v>19.600000000000001</v>
      </c>
      <c r="F6744" s="5">
        <v>12.1</v>
      </c>
      <c r="G6744" s="5"/>
      <c r="H6744" s="5">
        <v>10</v>
      </c>
      <c r="I6744" s="5">
        <v>4.2</v>
      </c>
      <c r="J6744" s="5">
        <v>28.5</v>
      </c>
      <c r="K6744" s="5">
        <v>2.4</v>
      </c>
      <c r="L6744" s="5">
        <v>13.4</v>
      </c>
      <c r="M6744" s="5">
        <v>4.8</v>
      </c>
      <c r="N6744" s="5">
        <v>20</v>
      </c>
      <c r="O6744" s="5">
        <v>7.6</v>
      </c>
      <c r="P6744" s="5"/>
      <c r="Q6744" s="5">
        <v>5.4</v>
      </c>
      <c r="R6744" s="5">
        <v>1.7</v>
      </c>
      <c r="S6744" s="5">
        <v>53.1</v>
      </c>
      <c r="T6744" s="5">
        <v>1.4</v>
      </c>
      <c r="U6744" s="5">
        <v>8.6999999999999993</v>
      </c>
      <c r="V6744" s="5">
        <v>2.1</v>
      </c>
      <c r="W6744" s="2">
        <v>22</v>
      </c>
      <c r="X6744" s="2">
        <v>4</v>
      </c>
      <c r="Y6744" s="2"/>
      <c r="Z6744" s="2">
        <v>2</v>
      </c>
      <c r="AA6744" s="2">
        <v>0</v>
      </c>
      <c r="AB6744" s="2">
        <v>32</v>
      </c>
      <c r="AC6744" s="2">
        <v>0</v>
      </c>
      <c r="AD6744" s="2">
        <v>7</v>
      </c>
      <c r="AE6744" s="2">
        <v>0</v>
      </c>
      <c r="AY6744" s="59"/>
    </row>
    <row r="6745" spans="1:51">
      <c r="A6745" s="19">
        <v>43871</v>
      </c>
      <c r="B6745" t="s">
        <v>24</v>
      </c>
      <c r="C6745" s="19">
        <v>43893</v>
      </c>
      <c r="D6745">
        <v>13</v>
      </c>
      <c r="E6745" s="5">
        <v>21</v>
      </c>
      <c r="F6745" s="5">
        <v>10.199999999999999</v>
      </c>
      <c r="G6745" s="5"/>
      <c r="H6745" s="5">
        <v>8.6</v>
      </c>
      <c r="I6745" s="5">
        <v>3.7</v>
      </c>
      <c r="J6745" s="5">
        <v>34.6</v>
      </c>
      <c r="K6745" s="5">
        <v>1.5</v>
      </c>
      <c r="L6745" s="5">
        <v>12.1</v>
      </c>
      <c r="M6745" s="5">
        <v>3.3</v>
      </c>
      <c r="N6745" s="5">
        <v>16.899999999999999</v>
      </c>
      <c r="O6745" s="5">
        <v>3.8</v>
      </c>
      <c r="P6745" s="5"/>
      <c r="Q6745" s="5">
        <v>2.7</v>
      </c>
      <c r="R6745" s="5">
        <v>1</v>
      </c>
      <c r="S6745" s="5">
        <v>69.2</v>
      </c>
      <c r="T6745" s="5">
        <v>0.7</v>
      </c>
      <c r="U6745" s="5">
        <v>4.8</v>
      </c>
      <c r="V6745" s="5">
        <v>1</v>
      </c>
      <c r="W6745" s="2">
        <v>5</v>
      </c>
      <c r="X6745" s="2">
        <v>0</v>
      </c>
      <c r="Y6745" s="2"/>
      <c r="Z6745" s="2">
        <v>0</v>
      </c>
      <c r="AA6745" s="2">
        <v>0</v>
      </c>
      <c r="AB6745" s="2">
        <v>8</v>
      </c>
      <c r="AC6745" s="2">
        <v>0</v>
      </c>
      <c r="AD6745" s="2">
        <v>0</v>
      </c>
      <c r="AE6745" s="2">
        <v>0</v>
      </c>
      <c r="AY6745" s="59"/>
    </row>
    <row r="6746" spans="1:51">
      <c r="A6746" s="19">
        <v>43871</v>
      </c>
      <c r="B6746" t="s">
        <v>25</v>
      </c>
      <c r="C6746" s="19">
        <v>43893</v>
      </c>
      <c r="D6746">
        <v>24</v>
      </c>
      <c r="E6746" s="5">
        <v>19</v>
      </c>
      <c r="F6746" s="5">
        <v>12.7</v>
      </c>
      <c r="G6746" s="5"/>
      <c r="H6746" s="5">
        <v>12</v>
      </c>
      <c r="I6746" s="5">
        <v>4.3</v>
      </c>
      <c r="J6746" s="5">
        <v>23.6</v>
      </c>
      <c r="K6746" s="5">
        <v>2.7</v>
      </c>
      <c r="L6746" s="5">
        <v>17.2</v>
      </c>
      <c r="M6746" s="5">
        <v>3.5</v>
      </c>
      <c r="N6746" s="5">
        <v>21.8</v>
      </c>
      <c r="O6746" s="5">
        <v>9.9</v>
      </c>
      <c r="P6746" s="5"/>
      <c r="Q6746" s="5">
        <v>8.1</v>
      </c>
      <c r="R6746" s="5">
        <v>2.1</v>
      </c>
      <c r="S6746" s="5">
        <v>37.200000000000003</v>
      </c>
      <c r="T6746" s="5">
        <v>1.8</v>
      </c>
      <c r="U6746" s="5">
        <v>17.399999999999999</v>
      </c>
      <c r="V6746" s="5">
        <v>1.8</v>
      </c>
      <c r="W6746" s="2">
        <v>7</v>
      </c>
      <c r="X6746" s="2">
        <v>2</v>
      </c>
      <c r="Y6746" s="2"/>
      <c r="Z6746" s="2">
        <v>1</v>
      </c>
      <c r="AA6746" s="2">
        <v>0</v>
      </c>
      <c r="AB6746" s="2">
        <v>8</v>
      </c>
      <c r="AC6746" s="2">
        <v>0</v>
      </c>
      <c r="AD6746" s="2">
        <v>6</v>
      </c>
      <c r="AE6746" s="2">
        <v>0</v>
      </c>
      <c r="AY6746" s="59"/>
    </row>
    <row r="6747" spans="1:51">
      <c r="A6747" s="19">
        <v>43871</v>
      </c>
      <c r="B6747" t="s">
        <v>26</v>
      </c>
      <c r="C6747" s="19">
        <v>43893</v>
      </c>
      <c r="D6747">
        <v>91</v>
      </c>
      <c r="E6747" s="5">
        <v>17.5</v>
      </c>
      <c r="F6747" s="5">
        <v>12.3</v>
      </c>
      <c r="G6747" s="5"/>
      <c r="H6747" s="5">
        <v>11.8</v>
      </c>
      <c r="I6747" s="5">
        <v>5.3</v>
      </c>
      <c r="J6747" s="5">
        <v>23</v>
      </c>
      <c r="K6747" s="5">
        <v>2.4</v>
      </c>
      <c r="L6747" s="5">
        <v>19.2</v>
      </c>
      <c r="M6747" s="5">
        <v>3.5</v>
      </c>
      <c r="N6747" s="5">
        <v>18.2</v>
      </c>
      <c r="O6747" s="5">
        <v>9.1</v>
      </c>
      <c r="P6747" s="5"/>
      <c r="Q6747" s="5">
        <v>8</v>
      </c>
      <c r="R6747" s="5">
        <v>2.6</v>
      </c>
      <c r="S6747" s="5">
        <v>35.299999999999997</v>
      </c>
      <c r="T6747" s="5">
        <v>1.9</v>
      </c>
      <c r="U6747" s="5">
        <v>23</v>
      </c>
      <c r="V6747" s="5">
        <v>2</v>
      </c>
      <c r="W6747" s="2">
        <v>23</v>
      </c>
      <c r="X6747" s="2">
        <v>6</v>
      </c>
      <c r="Y6747" s="2"/>
      <c r="Z6747" s="2">
        <v>5</v>
      </c>
      <c r="AA6747" s="2">
        <v>0</v>
      </c>
      <c r="AB6747" s="2">
        <v>31</v>
      </c>
      <c r="AC6747" s="2">
        <v>0</v>
      </c>
      <c r="AD6747" s="2">
        <v>26</v>
      </c>
      <c r="AE6747" s="2">
        <v>0</v>
      </c>
      <c r="AY6747" s="59"/>
    </row>
    <row r="6748" spans="1:51">
      <c r="A6748" s="19">
        <v>43871</v>
      </c>
      <c r="B6748" t="s">
        <v>27</v>
      </c>
      <c r="C6748" s="19">
        <v>43893</v>
      </c>
      <c r="D6748">
        <v>75</v>
      </c>
      <c r="E6748" s="5">
        <v>17.399999999999999</v>
      </c>
      <c r="F6748" s="5">
        <v>10.1</v>
      </c>
      <c r="G6748" s="5"/>
      <c r="H6748" s="5">
        <v>12</v>
      </c>
      <c r="I6748" s="5">
        <v>17.5</v>
      </c>
      <c r="J6748" s="5">
        <v>20.8</v>
      </c>
      <c r="K6748" s="5">
        <v>1.1000000000000001</v>
      </c>
      <c r="L6748" s="5">
        <v>12.9</v>
      </c>
      <c r="M6748" s="5">
        <v>3.2</v>
      </c>
      <c r="N6748" s="5">
        <v>19.600000000000001</v>
      </c>
      <c r="O6748" s="5">
        <v>6.9</v>
      </c>
      <c r="P6748" s="5"/>
      <c r="Q6748" s="5">
        <v>9.1</v>
      </c>
      <c r="R6748" s="5">
        <v>20.399999999999999</v>
      </c>
      <c r="S6748" s="5">
        <v>29.6</v>
      </c>
      <c r="T6748" s="5">
        <v>1.5</v>
      </c>
      <c r="U6748" s="5">
        <v>10.6</v>
      </c>
      <c r="V6748" s="5">
        <v>2.2000000000000002</v>
      </c>
      <c r="W6748" s="2">
        <v>19</v>
      </c>
      <c r="X6748" s="2">
        <v>2</v>
      </c>
      <c r="Y6748" s="2"/>
      <c r="Z6748" s="2">
        <v>5</v>
      </c>
      <c r="AA6748" s="2">
        <v>19</v>
      </c>
      <c r="AB6748" s="2">
        <v>23</v>
      </c>
      <c r="AC6748" s="2">
        <v>0</v>
      </c>
      <c r="AD6748" s="2">
        <v>6</v>
      </c>
      <c r="AE6748" s="2">
        <v>0</v>
      </c>
      <c r="AY6748" s="59"/>
    </row>
    <row r="6749" spans="1:51">
      <c r="A6749" s="19">
        <v>43871</v>
      </c>
      <c r="B6749" t="s">
        <v>28</v>
      </c>
      <c r="C6749" s="19">
        <v>43893</v>
      </c>
      <c r="D6749">
        <v>110</v>
      </c>
      <c r="E6749" s="5">
        <v>28.2</v>
      </c>
      <c r="F6749" s="5">
        <v>16.100000000000001</v>
      </c>
      <c r="G6749" s="5"/>
      <c r="H6749" s="5">
        <v>8.5</v>
      </c>
      <c r="I6749" s="5">
        <v>4.7</v>
      </c>
      <c r="J6749" s="5">
        <v>21</v>
      </c>
      <c r="K6749" s="5">
        <v>1.9</v>
      </c>
      <c r="L6749" s="5">
        <v>10.8</v>
      </c>
      <c r="M6749" s="5">
        <v>3.9</v>
      </c>
      <c r="N6749" s="5">
        <v>50.1</v>
      </c>
      <c r="O6749" s="5">
        <v>12.4</v>
      </c>
      <c r="P6749" s="5"/>
      <c r="Q6749" s="5">
        <v>3.6</v>
      </c>
      <c r="R6749" s="5">
        <v>1.9</v>
      </c>
      <c r="S6749" s="5">
        <v>23.5</v>
      </c>
      <c r="T6749" s="5">
        <v>1.3</v>
      </c>
      <c r="U6749" s="5">
        <v>5.5</v>
      </c>
      <c r="V6749" s="5">
        <v>1.7</v>
      </c>
      <c r="W6749" s="2">
        <v>45</v>
      </c>
      <c r="X6749" s="2">
        <v>26</v>
      </c>
      <c r="Y6749" s="2"/>
      <c r="Z6749" s="2">
        <v>2</v>
      </c>
      <c r="AA6749" s="2">
        <v>0</v>
      </c>
      <c r="AB6749" s="2">
        <v>33</v>
      </c>
      <c r="AC6749" s="2">
        <v>0</v>
      </c>
      <c r="AD6749" s="2">
        <v>4</v>
      </c>
      <c r="AE6749" s="2">
        <v>0</v>
      </c>
      <c r="AY6749" s="59"/>
    </row>
    <row r="6750" spans="1:51">
      <c r="A6750" s="19">
        <v>43871</v>
      </c>
      <c r="B6750" t="s">
        <v>29</v>
      </c>
      <c r="C6750" s="19">
        <v>43893</v>
      </c>
      <c r="D6750">
        <v>37</v>
      </c>
      <c r="E6750" s="5">
        <v>22.7</v>
      </c>
      <c r="F6750" s="5">
        <v>15</v>
      </c>
      <c r="G6750" s="5"/>
      <c r="H6750" s="5">
        <v>8.1999999999999993</v>
      </c>
      <c r="I6750" s="5">
        <v>4.5999999999999996</v>
      </c>
      <c r="J6750" s="5">
        <v>25.8</v>
      </c>
      <c r="K6750" s="5">
        <v>4.5999999999999996</v>
      </c>
      <c r="L6750" s="5">
        <v>10.7</v>
      </c>
      <c r="M6750" s="5">
        <v>3.3</v>
      </c>
      <c r="N6750" s="5">
        <v>30.4</v>
      </c>
      <c r="O6750" s="5">
        <v>12.1</v>
      </c>
      <c r="P6750" s="5"/>
      <c r="Q6750" s="5">
        <v>3.8</v>
      </c>
      <c r="R6750" s="5">
        <v>1.9</v>
      </c>
      <c r="S6750" s="5">
        <v>42.3</v>
      </c>
      <c r="T6750" s="5">
        <v>2.1</v>
      </c>
      <c r="U6750" s="5">
        <v>5.9</v>
      </c>
      <c r="V6750" s="5">
        <v>1.7</v>
      </c>
      <c r="W6750" s="2">
        <v>13</v>
      </c>
      <c r="X6750" s="2">
        <v>9</v>
      </c>
      <c r="Y6750" s="2"/>
      <c r="Z6750" s="2">
        <v>0</v>
      </c>
      <c r="AA6750" s="2">
        <v>0</v>
      </c>
      <c r="AB6750" s="2">
        <v>15</v>
      </c>
      <c r="AC6750" s="2">
        <v>0</v>
      </c>
      <c r="AD6750" s="2">
        <v>1</v>
      </c>
      <c r="AE6750" s="2">
        <v>0</v>
      </c>
      <c r="AY6750" s="59"/>
    </row>
    <row r="6751" spans="1:51">
      <c r="A6751" s="19">
        <v>43871</v>
      </c>
      <c r="B6751" t="s">
        <v>30</v>
      </c>
      <c r="C6751" s="19">
        <v>43893</v>
      </c>
      <c r="D6751">
        <v>64</v>
      </c>
      <c r="E6751" s="5">
        <v>29.8</v>
      </c>
      <c r="F6751" s="5">
        <v>15.2</v>
      </c>
      <c r="G6751" s="5"/>
      <c r="H6751" s="5">
        <v>8.8000000000000007</v>
      </c>
      <c r="I6751" s="5">
        <v>4.5</v>
      </c>
      <c r="J6751" s="5">
        <v>20.100000000000001</v>
      </c>
      <c r="K6751" s="5">
        <v>1.7</v>
      </c>
      <c r="L6751" s="5">
        <v>11.4</v>
      </c>
      <c r="M6751" s="5">
        <v>3.5</v>
      </c>
      <c r="N6751" s="5">
        <v>55.6</v>
      </c>
      <c r="O6751" s="5">
        <v>10.5</v>
      </c>
      <c r="P6751" s="5"/>
      <c r="Q6751" s="5">
        <v>3.8</v>
      </c>
      <c r="R6751" s="5">
        <v>1.7</v>
      </c>
      <c r="S6751" s="5">
        <v>19.899999999999999</v>
      </c>
      <c r="T6751" s="5">
        <v>1.3</v>
      </c>
      <c r="U6751" s="5">
        <v>6</v>
      </c>
      <c r="V6751" s="5">
        <v>1.2</v>
      </c>
      <c r="W6751" s="2">
        <v>27</v>
      </c>
      <c r="X6751" s="2">
        <v>14</v>
      </c>
      <c r="Y6751" s="2"/>
      <c r="Z6751" s="2">
        <v>1</v>
      </c>
      <c r="AA6751" s="2">
        <v>0</v>
      </c>
      <c r="AB6751" s="2">
        <v>18</v>
      </c>
      <c r="AC6751" s="2">
        <v>0</v>
      </c>
      <c r="AD6751" s="2">
        <v>3</v>
      </c>
      <c r="AE6751" s="2">
        <v>0</v>
      </c>
      <c r="AY6751" s="59"/>
    </row>
    <row r="6752" spans="1:51">
      <c r="A6752" s="19">
        <v>43871</v>
      </c>
      <c r="B6752" t="s">
        <v>31</v>
      </c>
      <c r="C6752" s="19">
        <v>43893</v>
      </c>
      <c r="D6752">
        <v>228</v>
      </c>
      <c r="E6752" s="5">
        <v>24.8</v>
      </c>
      <c r="F6752" s="5">
        <v>14.6</v>
      </c>
      <c r="G6752" s="5"/>
      <c r="H6752" s="5">
        <v>8.1999999999999993</v>
      </c>
      <c r="I6752" s="5">
        <v>4.5</v>
      </c>
      <c r="J6752" s="5">
        <v>23.6</v>
      </c>
      <c r="K6752" s="5">
        <v>1.7</v>
      </c>
      <c r="L6752" s="5">
        <v>13.9</v>
      </c>
      <c r="M6752" s="5">
        <v>3.6</v>
      </c>
      <c r="N6752" s="5">
        <v>37.4</v>
      </c>
      <c r="O6752" s="5">
        <v>11.7</v>
      </c>
      <c r="P6752" s="5"/>
      <c r="Q6752" s="5">
        <v>3.6</v>
      </c>
      <c r="R6752" s="5">
        <v>1.9</v>
      </c>
      <c r="S6752" s="5">
        <v>32.799999999999997</v>
      </c>
      <c r="T6752" s="5">
        <v>1.2</v>
      </c>
      <c r="U6752" s="5">
        <v>9.8000000000000007</v>
      </c>
      <c r="V6752" s="5">
        <v>1.6</v>
      </c>
      <c r="W6752" s="2">
        <v>86</v>
      </c>
      <c r="X6752" s="2">
        <v>31</v>
      </c>
      <c r="Y6752" s="2"/>
      <c r="Z6752" s="2">
        <v>3</v>
      </c>
      <c r="AA6752" s="2">
        <v>0</v>
      </c>
      <c r="AB6752" s="2">
        <v>82</v>
      </c>
      <c r="AC6752" s="2">
        <v>0</v>
      </c>
      <c r="AD6752" s="2">
        <v>26</v>
      </c>
      <c r="AE6752" s="2">
        <v>0</v>
      </c>
      <c r="AY6752" s="59"/>
    </row>
    <row r="6753" spans="1:51">
      <c r="A6753" s="19">
        <v>43871</v>
      </c>
      <c r="B6753" t="s">
        <v>32</v>
      </c>
      <c r="C6753" s="19">
        <v>43893</v>
      </c>
      <c r="D6753">
        <v>29</v>
      </c>
      <c r="E6753" s="5">
        <v>16.399999999999999</v>
      </c>
      <c r="F6753" s="5">
        <v>12</v>
      </c>
      <c r="G6753" s="5"/>
      <c r="H6753" s="5">
        <v>10.4</v>
      </c>
      <c r="I6753" s="5">
        <v>5.8</v>
      </c>
      <c r="J6753" s="5">
        <v>28.9</v>
      </c>
      <c r="K6753" s="5">
        <v>2.1</v>
      </c>
      <c r="L6753" s="5">
        <v>14.4</v>
      </c>
      <c r="M6753" s="5">
        <v>5</v>
      </c>
      <c r="N6753" s="5">
        <v>13.9</v>
      </c>
      <c r="O6753" s="5">
        <v>7.7</v>
      </c>
      <c r="P6753" s="5"/>
      <c r="Q6753" s="5">
        <v>5.3</v>
      </c>
      <c r="R6753" s="5">
        <v>2.6</v>
      </c>
      <c r="S6753" s="5">
        <v>56.4</v>
      </c>
      <c r="T6753" s="5">
        <v>1.5</v>
      </c>
      <c r="U6753" s="5">
        <v>10.4</v>
      </c>
      <c r="V6753" s="5">
        <v>2.2000000000000002</v>
      </c>
      <c r="W6753" s="2">
        <v>8</v>
      </c>
      <c r="X6753" s="2">
        <v>2</v>
      </c>
      <c r="Y6753" s="2"/>
      <c r="Z6753" s="2">
        <v>1</v>
      </c>
      <c r="AA6753" s="2">
        <v>0</v>
      </c>
      <c r="AB6753" s="2">
        <v>14</v>
      </c>
      <c r="AC6753" s="2">
        <v>0</v>
      </c>
      <c r="AD6753" s="2">
        <v>4</v>
      </c>
      <c r="AE6753" s="2">
        <v>0</v>
      </c>
      <c r="AY6753" s="59"/>
    </row>
    <row r="6754" spans="1:51">
      <c r="A6754" s="19">
        <v>43871</v>
      </c>
      <c r="B6754" t="s">
        <v>33</v>
      </c>
      <c r="C6754" s="19">
        <v>43893</v>
      </c>
      <c r="D6754">
        <v>16</v>
      </c>
      <c r="E6754" s="5">
        <v>13.8</v>
      </c>
      <c r="F6754" s="5">
        <v>9.4</v>
      </c>
      <c r="G6754" s="5"/>
      <c r="H6754" s="5">
        <v>10.199999999999999</v>
      </c>
      <c r="I6754" s="5">
        <v>4.3</v>
      </c>
      <c r="J6754" s="5">
        <v>39.6</v>
      </c>
      <c r="K6754" s="5">
        <v>2</v>
      </c>
      <c r="L6754" s="5">
        <v>12.9</v>
      </c>
      <c r="M6754" s="5">
        <v>2.9</v>
      </c>
      <c r="N6754" s="5">
        <v>4.5</v>
      </c>
      <c r="O6754" s="5">
        <v>2</v>
      </c>
      <c r="P6754" s="5"/>
      <c r="Q6754" s="5">
        <v>2.5</v>
      </c>
      <c r="R6754" s="5">
        <v>0.9</v>
      </c>
      <c r="S6754" s="5">
        <v>85.1</v>
      </c>
      <c r="T6754" s="5">
        <v>0.5</v>
      </c>
      <c r="U6754" s="5">
        <v>3.7</v>
      </c>
      <c r="V6754" s="5">
        <v>0.8</v>
      </c>
      <c r="W6754" s="2">
        <v>0</v>
      </c>
      <c r="X6754" s="2">
        <v>0</v>
      </c>
      <c r="Y6754" s="2"/>
      <c r="Z6754" s="2">
        <v>0</v>
      </c>
      <c r="AA6754" s="2">
        <v>0</v>
      </c>
      <c r="AB6754" s="2">
        <v>16</v>
      </c>
      <c r="AC6754" s="2">
        <v>0</v>
      </c>
      <c r="AD6754" s="2">
        <v>0</v>
      </c>
      <c r="AE6754" s="2">
        <v>0</v>
      </c>
      <c r="AY6754" s="59"/>
    </row>
    <row r="6755" spans="1:51">
      <c r="A6755" s="19">
        <v>43871</v>
      </c>
      <c r="B6755" t="s">
        <v>34</v>
      </c>
      <c r="C6755" s="19">
        <v>43893</v>
      </c>
      <c r="D6755">
        <v>99</v>
      </c>
      <c r="E6755" s="5">
        <v>26.4</v>
      </c>
      <c r="F6755" s="5">
        <v>14</v>
      </c>
      <c r="G6755" s="5"/>
      <c r="H6755" s="5">
        <v>8.1999999999999993</v>
      </c>
      <c r="I6755" s="5">
        <v>5.7</v>
      </c>
      <c r="J6755" s="5">
        <v>23.1</v>
      </c>
      <c r="K6755" s="5">
        <v>1.6</v>
      </c>
      <c r="L6755" s="5">
        <v>12.2</v>
      </c>
      <c r="M6755" s="5">
        <v>3.8</v>
      </c>
      <c r="N6755" s="5">
        <v>43.1</v>
      </c>
      <c r="O6755" s="5">
        <v>9.8000000000000007</v>
      </c>
      <c r="P6755" s="5"/>
      <c r="Q6755" s="5">
        <v>3.8</v>
      </c>
      <c r="R6755" s="5">
        <v>2.2999999999999998</v>
      </c>
      <c r="S6755" s="5">
        <v>30.9</v>
      </c>
      <c r="T6755" s="5">
        <v>1.3</v>
      </c>
      <c r="U6755" s="5">
        <v>7.3</v>
      </c>
      <c r="V6755" s="5">
        <v>1.6</v>
      </c>
      <c r="W6755" s="2">
        <v>43</v>
      </c>
      <c r="X6755" s="2">
        <v>11</v>
      </c>
      <c r="Y6755" s="2"/>
      <c r="Z6755" s="2">
        <v>1</v>
      </c>
      <c r="AA6755" s="2">
        <v>0</v>
      </c>
      <c r="AB6755" s="2">
        <v>37</v>
      </c>
      <c r="AC6755" s="2">
        <v>0</v>
      </c>
      <c r="AD6755" s="2">
        <v>7</v>
      </c>
      <c r="AE6755" s="2">
        <v>0</v>
      </c>
      <c r="AY6755" s="59"/>
    </row>
    <row r="6756" spans="1:51">
      <c r="A6756" s="19">
        <v>43871</v>
      </c>
      <c r="B6756" t="s">
        <v>35</v>
      </c>
      <c r="C6756" s="19">
        <v>43900</v>
      </c>
      <c r="D6756">
        <v>20</v>
      </c>
      <c r="E6756" s="5">
        <v>19.5</v>
      </c>
      <c r="F6756" s="5">
        <v>12.6</v>
      </c>
      <c r="G6756" s="5"/>
      <c r="H6756" s="5">
        <v>10.1</v>
      </c>
      <c r="I6756" s="5">
        <v>3.8</v>
      </c>
      <c r="J6756" s="5">
        <v>31.2</v>
      </c>
      <c r="K6756" s="5">
        <v>2.1</v>
      </c>
      <c r="L6756" s="5">
        <v>10.9</v>
      </c>
      <c r="M6756" s="5">
        <v>4.7</v>
      </c>
      <c r="N6756" s="5">
        <v>18.100000000000001</v>
      </c>
      <c r="O6756" s="5">
        <v>7.5</v>
      </c>
      <c r="P6756" s="5"/>
      <c r="Q6756" s="5">
        <v>4.4000000000000004</v>
      </c>
      <c r="R6756" s="5">
        <v>1.5</v>
      </c>
      <c r="S6756" s="5">
        <v>59.9</v>
      </c>
      <c r="T6756" s="5">
        <v>1.3</v>
      </c>
      <c r="U6756" s="5">
        <v>5.3</v>
      </c>
      <c r="V6756" s="5">
        <v>1.9</v>
      </c>
      <c r="W6756" s="2">
        <v>8</v>
      </c>
      <c r="X6756" s="2">
        <v>0</v>
      </c>
      <c r="Y6756" s="2"/>
      <c r="Z6756" s="2">
        <v>0</v>
      </c>
      <c r="AA6756" s="2">
        <v>0</v>
      </c>
      <c r="AB6756" s="2">
        <v>12</v>
      </c>
      <c r="AC6756" s="2">
        <v>0</v>
      </c>
      <c r="AD6756" s="2">
        <v>0</v>
      </c>
      <c r="AE6756" s="2">
        <v>0</v>
      </c>
      <c r="AY6756" s="59"/>
    </row>
    <row r="6757" spans="1:51">
      <c r="A6757" s="19">
        <v>43871</v>
      </c>
      <c r="B6757" t="s">
        <v>36</v>
      </c>
      <c r="C6757" s="19">
        <v>43900</v>
      </c>
      <c r="D6757">
        <v>125</v>
      </c>
      <c r="E6757" s="5">
        <v>23.8</v>
      </c>
      <c r="F6757" s="5">
        <v>13.1</v>
      </c>
      <c r="G6757" s="5"/>
      <c r="H6757" s="5">
        <v>11.2</v>
      </c>
      <c r="I6757" s="5">
        <v>5.2</v>
      </c>
      <c r="J6757" s="5">
        <v>24.2</v>
      </c>
      <c r="K6757" s="5">
        <v>1.1000000000000001</v>
      </c>
      <c r="L6757" s="5">
        <v>12.9</v>
      </c>
      <c r="M6757" s="5">
        <v>3.5</v>
      </c>
      <c r="N6757" s="5">
        <v>34.200000000000003</v>
      </c>
      <c r="O6757" s="5">
        <v>9.4</v>
      </c>
      <c r="P6757" s="5"/>
      <c r="Q6757" s="5">
        <v>6.6</v>
      </c>
      <c r="R6757" s="5">
        <v>2.2000000000000002</v>
      </c>
      <c r="S6757" s="5">
        <v>35.799999999999997</v>
      </c>
      <c r="T6757" s="5">
        <v>1.5</v>
      </c>
      <c r="U6757" s="5">
        <v>8.8000000000000007</v>
      </c>
      <c r="V6757" s="5">
        <v>1.7</v>
      </c>
      <c r="W6757" s="2">
        <v>49</v>
      </c>
      <c r="X6757" s="2">
        <v>11</v>
      </c>
      <c r="Y6757" s="2"/>
      <c r="Z6757" s="2">
        <v>6</v>
      </c>
      <c r="AA6757" s="2">
        <v>0</v>
      </c>
      <c r="AB6757" s="2">
        <v>49</v>
      </c>
      <c r="AC6757" s="2">
        <v>0</v>
      </c>
      <c r="AD6757" s="2">
        <v>10</v>
      </c>
      <c r="AE6757" s="2">
        <v>0</v>
      </c>
      <c r="AY6757" s="59"/>
    </row>
    <row r="6758" spans="1:51">
      <c r="A6758" s="19">
        <v>43871</v>
      </c>
      <c r="B6758" t="s">
        <v>37</v>
      </c>
      <c r="C6758" s="19">
        <v>43900</v>
      </c>
      <c r="D6758">
        <v>36</v>
      </c>
      <c r="E6758" s="5">
        <v>35.5</v>
      </c>
      <c r="F6758" s="5">
        <v>15.1</v>
      </c>
      <c r="G6758" s="5"/>
      <c r="H6758" s="5">
        <v>6.6</v>
      </c>
      <c r="I6758" s="5">
        <v>3.8</v>
      </c>
      <c r="J6758" s="5">
        <v>18</v>
      </c>
      <c r="K6758" s="5">
        <v>2.5</v>
      </c>
      <c r="L6758" s="5">
        <v>10.1</v>
      </c>
      <c r="M6758" s="5">
        <v>3.4</v>
      </c>
      <c r="N6758" s="5">
        <v>72.2</v>
      </c>
      <c r="O6758" s="5">
        <v>7.6</v>
      </c>
      <c r="P6758" s="5"/>
      <c r="Q6758" s="5">
        <v>1.9</v>
      </c>
      <c r="R6758" s="5">
        <v>0.9</v>
      </c>
      <c r="S6758" s="5">
        <v>12</v>
      </c>
      <c r="T6758" s="5">
        <v>0.9</v>
      </c>
      <c r="U6758" s="5">
        <v>3.5</v>
      </c>
      <c r="V6758" s="5">
        <v>0.9</v>
      </c>
      <c r="W6758" s="2">
        <v>18</v>
      </c>
      <c r="X6758" s="2">
        <v>8</v>
      </c>
      <c r="Y6758" s="2"/>
      <c r="Z6758" s="2">
        <v>0</v>
      </c>
      <c r="AA6758" s="2">
        <v>0</v>
      </c>
      <c r="AB6758" s="2">
        <v>9</v>
      </c>
      <c r="AC6758" s="2">
        <v>0</v>
      </c>
      <c r="AD6758" s="2">
        <v>1</v>
      </c>
      <c r="AE6758" s="2">
        <v>0</v>
      </c>
      <c r="AY6758" s="59"/>
    </row>
    <row r="6759" spans="1:51">
      <c r="A6759" s="19">
        <v>43871</v>
      </c>
      <c r="B6759" t="s">
        <v>38</v>
      </c>
      <c r="C6759" s="19">
        <v>43900</v>
      </c>
      <c r="D6759">
        <v>68</v>
      </c>
      <c r="E6759" s="5">
        <v>28.5</v>
      </c>
      <c r="F6759" s="5">
        <v>18.100000000000001</v>
      </c>
      <c r="G6759" s="5"/>
      <c r="H6759" s="5">
        <v>8.6999999999999993</v>
      </c>
      <c r="I6759" s="5">
        <v>5.0999999999999996</v>
      </c>
      <c r="J6759" s="5">
        <v>18.899999999999999</v>
      </c>
      <c r="K6759" s="5">
        <v>1.4</v>
      </c>
      <c r="L6759" s="5">
        <v>11.1</v>
      </c>
      <c r="M6759" s="5">
        <v>3.2</v>
      </c>
      <c r="N6759" s="5">
        <v>50.1</v>
      </c>
      <c r="O6759" s="5">
        <v>16.899999999999999</v>
      </c>
      <c r="P6759" s="5"/>
      <c r="Q6759" s="5">
        <v>4.3</v>
      </c>
      <c r="R6759" s="5">
        <v>2</v>
      </c>
      <c r="S6759" s="5">
        <v>17.600000000000001</v>
      </c>
      <c r="T6759" s="5">
        <v>1.2</v>
      </c>
      <c r="U6759" s="5">
        <v>6.5</v>
      </c>
      <c r="V6759" s="5">
        <v>1.5</v>
      </c>
      <c r="W6759" s="2">
        <v>28</v>
      </c>
      <c r="X6759" s="2">
        <v>18</v>
      </c>
      <c r="Y6759" s="2"/>
      <c r="Z6759" s="2">
        <v>1</v>
      </c>
      <c r="AA6759" s="2">
        <v>0</v>
      </c>
      <c r="AB6759" s="2">
        <v>18</v>
      </c>
      <c r="AC6759" s="2">
        <v>0</v>
      </c>
      <c r="AD6759" s="2">
        <v>3</v>
      </c>
      <c r="AE6759" s="2">
        <v>0</v>
      </c>
      <c r="AY6759" s="59"/>
    </row>
    <row r="6760" spans="1:51">
      <c r="A6760" s="19">
        <v>43871</v>
      </c>
      <c r="B6760" t="s">
        <v>39</v>
      </c>
      <c r="C6760" s="19">
        <v>43900</v>
      </c>
      <c r="D6760">
        <v>14</v>
      </c>
      <c r="E6760" s="5">
        <v>19.7</v>
      </c>
      <c r="F6760" s="5">
        <v>8.5</v>
      </c>
      <c r="G6760" s="5"/>
      <c r="H6760" s="5">
        <v>14.1</v>
      </c>
      <c r="I6760" s="5">
        <v>6.3</v>
      </c>
      <c r="J6760" s="5">
        <v>27.1</v>
      </c>
      <c r="K6760" s="5">
        <v>1.5</v>
      </c>
      <c r="L6760" s="5">
        <v>14</v>
      </c>
      <c r="M6760" s="5">
        <v>3.6</v>
      </c>
      <c r="N6760" s="5">
        <v>21.5</v>
      </c>
      <c r="O6760" s="5">
        <v>4.8</v>
      </c>
      <c r="P6760" s="5"/>
      <c r="Q6760" s="5">
        <v>10.1</v>
      </c>
      <c r="R6760" s="5">
        <v>2.9</v>
      </c>
      <c r="S6760" s="5">
        <v>47.3</v>
      </c>
      <c r="T6760" s="5">
        <v>1.3</v>
      </c>
      <c r="U6760" s="5">
        <v>10.3</v>
      </c>
      <c r="V6760" s="5">
        <v>1.7</v>
      </c>
      <c r="W6760" s="2">
        <v>6</v>
      </c>
      <c r="X6760" s="2">
        <v>0</v>
      </c>
      <c r="Y6760" s="2"/>
      <c r="Z6760" s="2">
        <v>0</v>
      </c>
      <c r="AA6760" s="2">
        <v>0</v>
      </c>
      <c r="AB6760" s="2">
        <v>8</v>
      </c>
      <c r="AC6760" s="2">
        <v>0</v>
      </c>
      <c r="AD6760" s="2">
        <v>0</v>
      </c>
      <c r="AE6760" s="2">
        <v>0</v>
      </c>
      <c r="AY6760" s="59"/>
    </row>
    <row r="6761" spans="1:51">
      <c r="A6761" s="19">
        <v>43871</v>
      </c>
      <c r="B6761" t="s">
        <v>40</v>
      </c>
      <c r="C6761" s="19">
        <v>43900</v>
      </c>
      <c r="D6761">
        <v>89</v>
      </c>
      <c r="E6761" s="5">
        <v>16.7</v>
      </c>
      <c r="F6761" s="5">
        <v>14</v>
      </c>
      <c r="G6761" s="5"/>
      <c r="H6761" s="5">
        <v>10.1</v>
      </c>
      <c r="I6761" s="5">
        <v>4.8</v>
      </c>
      <c r="J6761" s="5">
        <v>27.7</v>
      </c>
      <c r="K6761" s="5">
        <v>2.2000000000000002</v>
      </c>
      <c r="L6761" s="5">
        <v>14.9</v>
      </c>
      <c r="M6761" s="5">
        <v>4.5</v>
      </c>
      <c r="N6761" s="5">
        <v>15.1</v>
      </c>
      <c r="O6761" s="5">
        <v>10.9</v>
      </c>
      <c r="P6761" s="5"/>
      <c r="Q6761" s="5">
        <v>5.6</v>
      </c>
      <c r="R6761" s="5">
        <v>2.2000000000000002</v>
      </c>
      <c r="S6761" s="5">
        <v>50.3</v>
      </c>
      <c r="T6761" s="5">
        <v>1.5</v>
      </c>
      <c r="U6761" s="5">
        <v>12.2</v>
      </c>
      <c r="V6761" s="5">
        <v>2</v>
      </c>
      <c r="W6761" s="2">
        <v>24</v>
      </c>
      <c r="X6761" s="2">
        <v>10</v>
      </c>
      <c r="Y6761" s="2"/>
      <c r="Z6761" s="2">
        <v>3</v>
      </c>
      <c r="AA6761" s="2">
        <v>0</v>
      </c>
      <c r="AB6761" s="2">
        <v>39</v>
      </c>
      <c r="AC6761" s="2">
        <v>0</v>
      </c>
      <c r="AD6761" s="2">
        <v>13</v>
      </c>
      <c r="AE6761" s="2">
        <v>0</v>
      </c>
      <c r="AY6761" s="59"/>
    </row>
    <row r="6762" spans="1:51">
      <c r="A6762" s="19">
        <v>43871</v>
      </c>
      <c r="B6762" t="s">
        <v>41</v>
      </c>
      <c r="C6762" s="19">
        <v>43904</v>
      </c>
      <c r="D6762">
        <v>6</v>
      </c>
      <c r="E6762" s="5">
        <v>24.4</v>
      </c>
      <c r="F6762" s="5">
        <v>11.9</v>
      </c>
      <c r="G6762" s="5"/>
      <c r="H6762" s="5">
        <v>10</v>
      </c>
      <c r="I6762" s="5">
        <v>4.3</v>
      </c>
      <c r="J6762" s="5">
        <v>24.8</v>
      </c>
      <c r="K6762" s="5">
        <v>1.8</v>
      </c>
      <c r="L6762" s="5">
        <v>14.1</v>
      </c>
      <c r="M6762" s="5">
        <v>3.8</v>
      </c>
      <c r="N6762" s="5">
        <v>35</v>
      </c>
      <c r="O6762" s="5">
        <v>7.8</v>
      </c>
      <c r="P6762" s="5"/>
      <c r="Q6762" s="5">
        <v>5.6</v>
      </c>
      <c r="R6762" s="5">
        <v>2</v>
      </c>
      <c r="S6762" s="5">
        <v>36</v>
      </c>
      <c r="T6762" s="5">
        <v>1.4</v>
      </c>
      <c r="U6762" s="5">
        <v>10.3</v>
      </c>
      <c r="V6762" s="5">
        <v>1.9</v>
      </c>
      <c r="W6762" s="2">
        <v>3</v>
      </c>
      <c r="X6762" s="2">
        <v>0</v>
      </c>
      <c r="Y6762" s="2"/>
      <c r="Z6762" s="2">
        <v>0</v>
      </c>
      <c r="AA6762" s="2">
        <v>0</v>
      </c>
      <c r="AB6762" s="2">
        <v>3</v>
      </c>
      <c r="AC6762" s="2">
        <v>0</v>
      </c>
      <c r="AD6762" s="2">
        <v>0</v>
      </c>
      <c r="AE6762" s="2">
        <v>0</v>
      </c>
      <c r="AY6762" s="59"/>
    </row>
    <row r="6763" spans="1:51">
      <c r="A6763" s="19">
        <v>43871</v>
      </c>
      <c r="B6763" t="s">
        <v>42</v>
      </c>
      <c r="C6763" s="19">
        <v>43907</v>
      </c>
      <c r="D6763">
        <v>136</v>
      </c>
      <c r="E6763" s="5">
        <v>24.5</v>
      </c>
      <c r="F6763" s="5">
        <v>13.3</v>
      </c>
      <c r="G6763" s="5"/>
      <c r="H6763" s="5">
        <v>11.6</v>
      </c>
      <c r="I6763" s="5">
        <v>5.3</v>
      </c>
      <c r="J6763" s="5">
        <v>23.3</v>
      </c>
      <c r="K6763" s="5">
        <v>1.3</v>
      </c>
      <c r="L6763" s="5">
        <v>12.3</v>
      </c>
      <c r="M6763" s="5">
        <v>3.5</v>
      </c>
      <c r="N6763" s="5">
        <v>36.1</v>
      </c>
      <c r="O6763" s="5">
        <v>9.8000000000000007</v>
      </c>
      <c r="P6763" s="5"/>
      <c r="Q6763" s="5">
        <v>7.3</v>
      </c>
      <c r="R6763" s="5">
        <v>2.7</v>
      </c>
      <c r="S6763" s="5">
        <v>32.9</v>
      </c>
      <c r="T6763" s="5">
        <v>1.3</v>
      </c>
      <c r="U6763" s="5">
        <v>8.1</v>
      </c>
      <c r="V6763" s="5">
        <v>1.9</v>
      </c>
      <c r="W6763" s="2">
        <v>55</v>
      </c>
      <c r="X6763" s="2">
        <v>13</v>
      </c>
      <c r="Y6763" s="2"/>
      <c r="Z6763" s="2">
        <v>7</v>
      </c>
      <c r="AA6763" s="2">
        <v>0</v>
      </c>
      <c r="AB6763" s="2">
        <v>52</v>
      </c>
      <c r="AC6763" s="2">
        <v>0</v>
      </c>
      <c r="AD6763" s="2">
        <v>9</v>
      </c>
      <c r="AE6763" s="2">
        <v>0</v>
      </c>
      <c r="AY6763" s="59"/>
    </row>
    <row r="6764" spans="1:51">
      <c r="A6764" s="19">
        <v>43871</v>
      </c>
      <c r="B6764" t="s">
        <v>43</v>
      </c>
      <c r="C6764" s="19">
        <v>43907</v>
      </c>
      <c r="D6764">
        <v>67</v>
      </c>
      <c r="E6764" s="5">
        <v>26.5</v>
      </c>
      <c r="F6764" s="5">
        <v>12.3</v>
      </c>
      <c r="G6764" s="5"/>
      <c r="H6764" s="5">
        <v>9.5</v>
      </c>
      <c r="I6764" s="5">
        <v>3.8</v>
      </c>
      <c r="J6764" s="5">
        <v>23.7</v>
      </c>
      <c r="K6764" s="5">
        <v>2.1</v>
      </c>
      <c r="L6764" s="5">
        <v>12.5</v>
      </c>
      <c r="M6764" s="5">
        <v>4.5</v>
      </c>
      <c r="N6764" s="5">
        <v>41.9</v>
      </c>
      <c r="O6764" s="5">
        <v>7.9</v>
      </c>
      <c r="P6764" s="5"/>
      <c r="Q6764" s="5">
        <v>4.8</v>
      </c>
      <c r="R6764" s="5">
        <v>1.8</v>
      </c>
      <c r="S6764" s="5">
        <v>31.9</v>
      </c>
      <c r="T6764" s="5">
        <v>1.6</v>
      </c>
      <c r="U6764" s="5">
        <v>8.1</v>
      </c>
      <c r="V6764" s="5">
        <v>2.1</v>
      </c>
      <c r="W6764" s="2">
        <v>29</v>
      </c>
      <c r="X6764" s="2">
        <v>5</v>
      </c>
      <c r="Y6764" s="2"/>
      <c r="Z6764" s="2">
        <v>2</v>
      </c>
      <c r="AA6764" s="2">
        <v>0</v>
      </c>
      <c r="AB6764" s="2">
        <v>26</v>
      </c>
      <c r="AC6764" s="2">
        <v>0</v>
      </c>
      <c r="AD6764" s="2">
        <v>5</v>
      </c>
      <c r="AE6764" s="2">
        <v>0</v>
      </c>
      <c r="AY6764" s="59"/>
    </row>
    <row r="6765" spans="1:51">
      <c r="A6765" s="19">
        <v>43871</v>
      </c>
      <c r="B6765" t="s">
        <v>44</v>
      </c>
      <c r="C6765" s="19">
        <v>43907</v>
      </c>
      <c r="D6765">
        <v>219</v>
      </c>
      <c r="E6765" s="5">
        <v>30.1</v>
      </c>
      <c r="F6765" s="5">
        <v>16.600000000000001</v>
      </c>
      <c r="G6765" s="5"/>
      <c r="H6765" s="5">
        <v>7.4</v>
      </c>
      <c r="I6765" s="5">
        <v>5.2</v>
      </c>
      <c r="J6765" s="5">
        <v>18.8</v>
      </c>
      <c r="K6765" s="5">
        <v>1.7</v>
      </c>
      <c r="L6765" s="5">
        <v>12.1</v>
      </c>
      <c r="M6765" s="5">
        <v>3.1</v>
      </c>
      <c r="N6765" s="5">
        <v>54.4</v>
      </c>
      <c r="O6765" s="5">
        <v>13.5</v>
      </c>
      <c r="P6765" s="5"/>
      <c r="Q6765" s="5">
        <v>3</v>
      </c>
      <c r="R6765" s="5">
        <v>2.2999999999999998</v>
      </c>
      <c r="S6765" s="5">
        <v>17.2</v>
      </c>
      <c r="T6765" s="5">
        <v>1.3</v>
      </c>
      <c r="U6765" s="5">
        <v>7</v>
      </c>
      <c r="V6765" s="5">
        <v>1.4</v>
      </c>
      <c r="W6765" s="2">
        <v>93</v>
      </c>
      <c r="X6765" s="2">
        <v>52</v>
      </c>
      <c r="Y6765" s="2"/>
      <c r="Z6765" s="2">
        <v>2</v>
      </c>
      <c r="AA6765" s="2">
        <v>0</v>
      </c>
      <c r="AB6765" s="2">
        <v>58</v>
      </c>
      <c r="AC6765" s="2">
        <v>0</v>
      </c>
      <c r="AD6765" s="2">
        <v>14</v>
      </c>
      <c r="AE6765" s="2">
        <v>0</v>
      </c>
      <c r="AY6765" s="59"/>
    </row>
    <row r="6766" spans="1:51">
      <c r="A6766" s="19">
        <v>43871</v>
      </c>
      <c r="B6766" t="s">
        <v>45</v>
      </c>
      <c r="C6766" s="19">
        <v>43907</v>
      </c>
      <c r="D6766">
        <v>155</v>
      </c>
      <c r="E6766" s="5">
        <v>23.3</v>
      </c>
      <c r="F6766" s="5">
        <v>12.6</v>
      </c>
      <c r="G6766" s="5"/>
      <c r="H6766" s="5">
        <v>12.7</v>
      </c>
      <c r="I6766" s="5">
        <v>5.7</v>
      </c>
      <c r="J6766" s="5">
        <v>23</v>
      </c>
      <c r="K6766" s="5">
        <v>1.3</v>
      </c>
      <c r="L6766" s="5">
        <v>13</v>
      </c>
      <c r="M6766" s="5">
        <v>3.4</v>
      </c>
      <c r="N6766" s="5">
        <v>33.1</v>
      </c>
      <c r="O6766" s="5">
        <v>9.4</v>
      </c>
      <c r="P6766" s="5"/>
      <c r="Q6766" s="5">
        <v>9</v>
      </c>
      <c r="R6766" s="5">
        <v>2.9</v>
      </c>
      <c r="S6766" s="5">
        <v>32.5</v>
      </c>
      <c r="T6766" s="5">
        <v>1.6</v>
      </c>
      <c r="U6766" s="5">
        <v>9.3000000000000007</v>
      </c>
      <c r="V6766" s="5">
        <v>2.2000000000000002</v>
      </c>
      <c r="W6766" s="2">
        <v>59</v>
      </c>
      <c r="X6766" s="2">
        <v>12</v>
      </c>
      <c r="Y6766" s="2"/>
      <c r="Z6766" s="2">
        <v>12</v>
      </c>
      <c r="AA6766" s="2">
        <v>0</v>
      </c>
      <c r="AB6766" s="2">
        <v>59</v>
      </c>
      <c r="AC6766" s="2">
        <v>0</v>
      </c>
      <c r="AD6766" s="2">
        <v>13</v>
      </c>
      <c r="AE6766" s="2">
        <v>0</v>
      </c>
      <c r="AY6766" s="59"/>
    </row>
    <row r="6767" spans="1:51">
      <c r="A6767" s="19">
        <v>43871</v>
      </c>
      <c r="B6767" t="s">
        <v>46</v>
      </c>
      <c r="C6767" s="19">
        <v>43914</v>
      </c>
      <c r="D6767">
        <v>105</v>
      </c>
      <c r="E6767" s="5">
        <v>32.5</v>
      </c>
      <c r="F6767" s="5">
        <v>15.4</v>
      </c>
      <c r="G6767" s="5"/>
      <c r="H6767" s="5">
        <v>7.5</v>
      </c>
      <c r="I6767" s="5">
        <v>4.0999999999999996</v>
      </c>
      <c r="J6767" s="5">
        <v>19.3</v>
      </c>
      <c r="K6767" s="5">
        <v>2.2000000000000002</v>
      </c>
      <c r="L6767" s="5">
        <v>10.5</v>
      </c>
      <c r="M6767" s="5">
        <v>3.5</v>
      </c>
      <c r="N6767" s="5">
        <v>59.7</v>
      </c>
      <c r="O6767" s="5">
        <v>10.5</v>
      </c>
      <c r="P6767" s="5"/>
      <c r="Q6767" s="5">
        <v>3</v>
      </c>
      <c r="R6767" s="5">
        <v>1.5</v>
      </c>
      <c r="S6767" s="5">
        <v>17.3</v>
      </c>
      <c r="T6767" s="5">
        <v>1.4</v>
      </c>
      <c r="U6767" s="5">
        <v>5.2</v>
      </c>
      <c r="V6767" s="5">
        <v>1.5</v>
      </c>
      <c r="W6767" s="2">
        <v>48</v>
      </c>
      <c r="X6767" s="2">
        <v>23</v>
      </c>
      <c r="Y6767" s="2"/>
      <c r="Z6767" s="2">
        <v>1</v>
      </c>
      <c r="AA6767" s="2">
        <v>0</v>
      </c>
      <c r="AB6767" s="2">
        <v>29</v>
      </c>
      <c r="AC6767" s="2">
        <v>0</v>
      </c>
      <c r="AD6767" s="2">
        <v>4</v>
      </c>
      <c r="AE6767" s="2">
        <v>0</v>
      </c>
      <c r="AY6767" s="59"/>
    </row>
    <row r="6768" spans="1:51">
      <c r="A6768" s="19">
        <v>43871</v>
      </c>
      <c r="B6768" t="s">
        <v>47</v>
      </c>
      <c r="C6768" s="19">
        <v>43919</v>
      </c>
      <c r="D6768">
        <v>51</v>
      </c>
      <c r="E6768" s="5">
        <v>24.4</v>
      </c>
      <c r="F6768" s="5">
        <v>11.9</v>
      </c>
      <c r="G6768" s="5"/>
      <c r="H6768" s="5">
        <v>10</v>
      </c>
      <c r="I6768" s="5">
        <v>4.3</v>
      </c>
      <c r="J6768" s="5">
        <v>24.8</v>
      </c>
      <c r="K6768" s="5">
        <v>1.8</v>
      </c>
      <c r="L6768" s="5">
        <v>14.1</v>
      </c>
      <c r="M6768" s="5">
        <v>3.8</v>
      </c>
      <c r="N6768" s="5">
        <v>33.700000000000003</v>
      </c>
      <c r="O6768" s="5">
        <v>8.4</v>
      </c>
      <c r="P6768" s="5"/>
      <c r="Q6768" s="5">
        <v>6.2</v>
      </c>
      <c r="R6768" s="5">
        <v>2.1</v>
      </c>
      <c r="S6768" s="5">
        <v>35.799999999999997</v>
      </c>
      <c r="T6768" s="5">
        <v>1.6</v>
      </c>
      <c r="U6768" s="5">
        <v>10.3</v>
      </c>
      <c r="V6768" s="5">
        <v>2</v>
      </c>
      <c r="W6768" s="2">
        <v>25</v>
      </c>
      <c r="X6768" s="2">
        <v>0</v>
      </c>
      <c r="Y6768" s="2"/>
      <c r="Z6768" s="2">
        <v>0</v>
      </c>
      <c r="AA6768" s="2">
        <v>0</v>
      </c>
      <c r="AB6768" s="2">
        <v>26</v>
      </c>
      <c r="AC6768" s="2">
        <v>0</v>
      </c>
      <c r="AD6768" s="2">
        <v>0</v>
      </c>
      <c r="AE6768" s="2">
        <v>0</v>
      </c>
      <c r="AY6768" s="59"/>
    </row>
    <row r="6769" spans="1:51">
      <c r="A6769" s="19">
        <v>43871</v>
      </c>
      <c r="B6769" t="s">
        <v>48</v>
      </c>
      <c r="C6769" s="19">
        <v>43925</v>
      </c>
      <c r="D6769">
        <v>15</v>
      </c>
      <c r="E6769" s="5">
        <v>25.2</v>
      </c>
      <c r="F6769" s="5">
        <v>11.5</v>
      </c>
      <c r="G6769" s="5"/>
      <c r="H6769" s="5">
        <v>9.6999999999999993</v>
      </c>
      <c r="I6769" s="5">
        <v>4</v>
      </c>
      <c r="J6769" s="5">
        <v>24.4</v>
      </c>
      <c r="K6769" s="5">
        <v>2.2999999999999998</v>
      </c>
      <c r="L6769" s="5">
        <v>13.6</v>
      </c>
      <c r="M6769" s="5">
        <v>4.2</v>
      </c>
      <c r="N6769" s="5">
        <v>36.5</v>
      </c>
      <c r="O6769" s="5">
        <v>7.8</v>
      </c>
      <c r="P6769" s="5"/>
      <c r="Q6769" s="5">
        <v>5.7</v>
      </c>
      <c r="R6769" s="5">
        <v>2.1</v>
      </c>
      <c r="S6769" s="5">
        <v>33.9</v>
      </c>
      <c r="T6769" s="5">
        <v>2</v>
      </c>
      <c r="U6769" s="5">
        <v>9.6999999999999993</v>
      </c>
      <c r="V6769" s="5">
        <v>2.2999999999999998</v>
      </c>
      <c r="W6769" s="2">
        <v>8</v>
      </c>
      <c r="X6769" s="2">
        <v>0</v>
      </c>
      <c r="Y6769" s="2"/>
      <c r="Z6769" s="2">
        <v>0</v>
      </c>
      <c r="AA6769" s="2">
        <v>0</v>
      </c>
      <c r="AB6769" s="2">
        <v>7</v>
      </c>
      <c r="AC6769" s="2">
        <v>0</v>
      </c>
      <c r="AD6769" s="2">
        <v>0</v>
      </c>
      <c r="AE6769" s="2">
        <v>0</v>
      </c>
      <c r="AY6769" s="59"/>
    </row>
    <row r="6770" spans="1:51">
      <c r="A6770" s="19">
        <v>43871</v>
      </c>
      <c r="B6770" t="s">
        <v>49</v>
      </c>
      <c r="C6770" s="19">
        <v>43925</v>
      </c>
      <c r="D6770">
        <v>24</v>
      </c>
      <c r="E6770" s="5">
        <v>19.7</v>
      </c>
      <c r="F6770" s="5">
        <v>12.5</v>
      </c>
      <c r="G6770" s="5"/>
      <c r="H6770" s="5">
        <v>9.1</v>
      </c>
      <c r="I6770" s="5">
        <v>4.0999999999999996</v>
      </c>
      <c r="J6770" s="5">
        <v>26.9</v>
      </c>
      <c r="K6770" s="5">
        <v>2.7</v>
      </c>
      <c r="L6770" s="5">
        <v>14.6</v>
      </c>
      <c r="M6770" s="5">
        <v>5.3</v>
      </c>
      <c r="N6770" s="5">
        <v>22</v>
      </c>
      <c r="O6770" s="5">
        <v>9.1</v>
      </c>
      <c r="P6770" s="5"/>
      <c r="Q6770" s="5">
        <v>5.7</v>
      </c>
      <c r="R6770" s="5">
        <v>2.4</v>
      </c>
      <c r="S6770" s="5">
        <v>44</v>
      </c>
      <c r="T6770" s="5">
        <v>2.2999999999999998</v>
      </c>
      <c r="U6770" s="5">
        <v>11.6</v>
      </c>
      <c r="V6770" s="5">
        <v>3.1</v>
      </c>
      <c r="W6770" s="2">
        <v>8</v>
      </c>
      <c r="X6770" s="2">
        <v>2</v>
      </c>
      <c r="Y6770" s="2"/>
      <c r="Z6770" s="2">
        <v>0</v>
      </c>
      <c r="AA6770" s="2">
        <v>0</v>
      </c>
      <c r="AB6770" s="2">
        <v>11</v>
      </c>
      <c r="AC6770" s="2">
        <v>0</v>
      </c>
      <c r="AD6770" s="2">
        <v>3</v>
      </c>
      <c r="AE6770" s="2">
        <v>0</v>
      </c>
      <c r="AY6770" s="59"/>
    </row>
    <row r="6771" spans="1:51">
      <c r="A6771" s="19">
        <v>43871</v>
      </c>
      <c r="B6771" t="s">
        <v>50</v>
      </c>
      <c r="C6771" s="19">
        <v>43925</v>
      </c>
      <c r="D6771">
        <v>54</v>
      </c>
      <c r="E6771" s="5">
        <v>36</v>
      </c>
      <c r="F6771" s="5">
        <v>11.5</v>
      </c>
      <c r="G6771" s="5"/>
      <c r="H6771" s="5">
        <v>7.1</v>
      </c>
      <c r="I6771" s="5">
        <v>4.0999999999999996</v>
      </c>
      <c r="J6771" s="5">
        <v>19.399999999999999</v>
      </c>
      <c r="K6771" s="5">
        <v>2.5</v>
      </c>
      <c r="L6771" s="5">
        <v>10.8</v>
      </c>
      <c r="M6771" s="5">
        <v>3.5</v>
      </c>
      <c r="N6771" s="5">
        <v>68.5</v>
      </c>
      <c r="O6771" s="5">
        <v>5.5</v>
      </c>
      <c r="P6771" s="5"/>
      <c r="Q6771" s="5">
        <v>2.6</v>
      </c>
      <c r="R6771" s="5">
        <v>1.4</v>
      </c>
      <c r="S6771" s="5">
        <v>14.5</v>
      </c>
      <c r="T6771" s="5">
        <v>1.3</v>
      </c>
      <c r="U6771" s="5">
        <v>4.5999999999999996</v>
      </c>
      <c r="V6771" s="5">
        <v>1.6</v>
      </c>
      <c r="W6771" s="2">
        <v>32</v>
      </c>
      <c r="X6771" s="2">
        <v>3</v>
      </c>
      <c r="Y6771" s="2"/>
      <c r="Z6771" s="2">
        <v>0</v>
      </c>
      <c r="AA6771" s="2">
        <v>0</v>
      </c>
      <c r="AB6771" s="2">
        <v>17</v>
      </c>
      <c r="AC6771" s="2">
        <v>0</v>
      </c>
      <c r="AD6771" s="2">
        <v>2</v>
      </c>
      <c r="AE6771" s="2">
        <v>0</v>
      </c>
      <c r="AY6771" s="59"/>
    </row>
    <row r="6772" spans="1:51">
      <c r="A6772" s="19">
        <v>43871</v>
      </c>
      <c r="B6772" t="s">
        <v>51</v>
      </c>
      <c r="C6772" s="19">
        <v>43925</v>
      </c>
      <c r="D6772">
        <v>14</v>
      </c>
      <c r="E6772" s="5">
        <v>23.9</v>
      </c>
      <c r="F6772" s="5">
        <v>10.6</v>
      </c>
      <c r="G6772" s="5"/>
      <c r="H6772" s="5">
        <v>10.8</v>
      </c>
      <c r="I6772" s="5">
        <v>4.2</v>
      </c>
      <c r="J6772" s="5">
        <v>25.7</v>
      </c>
      <c r="K6772" s="5">
        <v>2.5</v>
      </c>
      <c r="L6772" s="5">
        <v>12.8</v>
      </c>
      <c r="M6772" s="5">
        <v>4.4000000000000004</v>
      </c>
      <c r="N6772" s="5">
        <v>31.9</v>
      </c>
      <c r="O6772" s="5">
        <v>6.5</v>
      </c>
      <c r="P6772" s="5"/>
      <c r="Q6772" s="5">
        <v>6.7</v>
      </c>
      <c r="R6772" s="5">
        <v>2.4</v>
      </c>
      <c r="S6772" s="5">
        <v>38.799999999999997</v>
      </c>
      <c r="T6772" s="5">
        <v>1.9</v>
      </c>
      <c r="U6772" s="5">
        <v>9.4</v>
      </c>
      <c r="V6772" s="5">
        <v>2.4</v>
      </c>
      <c r="W6772" s="2">
        <v>7</v>
      </c>
      <c r="X6772" s="2">
        <v>0</v>
      </c>
      <c r="Y6772" s="2"/>
      <c r="Z6772" s="2">
        <v>0</v>
      </c>
      <c r="AA6772" s="2">
        <v>0</v>
      </c>
      <c r="AB6772" s="2">
        <v>7</v>
      </c>
      <c r="AC6772" s="2">
        <v>0</v>
      </c>
      <c r="AD6772" s="2">
        <v>0</v>
      </c>
      <c r="AE6772" s="2">
        <v>0</v>
      </c>
      <c r="AY6772" s="59"/>
    </row>
    <row r="6773" spans="1:51">
      <c r="A6773" s="19">
        <v>43871</v>
      </c>
      <c r="B6773" t="s">
        <v>52</v>
      </c>
      <c r="C6773" s="19">
        <v>43928</v>
      </c>
      <c r="D6773">
        <v>84</v>
      </c>
      <c r="E6773" s="5">
        <v>19.399999999999999</v>
      </c>
      <c r="F6773" s="5">
        <v>12.5</v>
      </c>
      <c r="G6773" s="5"/>
      <c r="H6773" s="5">
        <v>12.3</v>
      </c>
      <c r="I6773" s="5">
        <v>6.1</v>
      </c>
      <c r="J6773" s="5">
        <v>25.4</v>
      </c>
      <c r="K6773" s="5">
        <v>1.2</v>
      </c>
      <c r="L6773" s="5">
        <v>14.1</v>
      </c>
      <c r="M6773" s="5">
        <v>4</v>
      </c>
      <c r="N6773" s="5">
        <v>21.5</v>
      </c>
      <c r="O6773" s="5">
        <v>9.4</v>
      </c>
      <c r="P6773" s="5"/>
      <c r="Q6773" s="5">
        <v>9</v>
      </c>
      <c r="R6773" s="5">
        <v>3.7</v>
      </c>
      <c r="S6773" s="5">
        <v>40</v>
      </c>
      <c r="T6773" s="5">
        <v>1.9</v>
      </c>
      <c r="U6773" s="5">
        <v>11.7</v>
      </c>
      <c r="V6773" s="5">
        <v>2.8</v>
      </c>
      <c r="W6773" s="2">
        <v>27</v>
      </c>
      <c r="X6773" s="2">
        <v>6</v>
      </c>
      <c r="Y6773" s="2"/>
      <c r="Z6773" s="2">
        <v>6</v>
      </c>
      <c r="AA6773" s="2">
        <v>0</v>
      </c>
      <c r="AB6773" s="2">
        <v>35</v>
      </c>
      <c r="AC6773" s="2">
        <v>0</v>
      </c>
      <c r="AD6773" s="2">
        <v>10</v>
      </c>
      <c r="AE6773" s="2">
        <v>0</v>
      </c>
      <c r="AY6773" s="59"/>
    </row>
    <row r="6774" spans="1:51">
      <c r="A6774" s="19">
        <v>43871</v>
      </c>
      <c r="B6774" t="s">
        <v>53</v>
      </c>
      <c r="C6774" s="19">
        <v>43949</v>
      </c>
      <c r="D6774">
        <v>60</v>
      </c>
      <c r="E6774" s="5">
        <v>19.3</v>
      </c>
      <c r="F6774" s="5">
        <v>13.6</v>
      </c>
      <c r="G6774" s="5"/>
      <c r="H6774" s="5">
        <v>11.7</v>
      </c>
      <c r="I6774" s="5">
        <v>4.7</v>
      </c>
      <c r="J6774" s="5">
        <v>24.2</v>
      </c>
      <c r="K6774" s="5">
        <v>2.4</v>
      </c>
      <c r="L6774" s="5">
        <v>15.5</v>
      </c>
      <c r="M6774" s="5">
        <v>3.6</v>
      </c>
      <c r="N6774" s="5">
        <v>21.4</v>
      </c>
      <c r="O6774" s="5">
        <v>12.1</v>
      </c>
      <c r="P6774" s="5"/>
      <c r="Q6774" s="5">
        <v>9.1</v>
      </c>
      <c r="R6774" s="5">
        <v>3.2</v>
      </c>
      <c r="S6774" s="5">
        <v>34.4</v>
      </c>
      <c r="T6774" s="5">
        <v>2.7</v>
      </c>
      <c r="U6774" s="5">
        <v>14.2</v>
      </c>
      <c r="V6774" s="5">
        <v>2.9</v>
      </c>
      <c r="W6774" s="2">
        <v>17</v>
      </c>
      <c r="X6774" s="2">
        <v>6</v>
      </c>
      <c r="Y6774" s="2"/>
      <c r="Z6774" s="2">
        <v>3</v>
      </c>
      <c r="AA6774" s="2">
        <v>0</v>
      </c>
      <c r="AB6774" s="2">
        <v>21</v>
      </c>
      <c r="AC6774" s="2">
        <v>0</v>
      </c>
      <c r="AD6774" s="2">
        <v>13</v>
      </c>
      <c r="AE6774" s="2">
        <v>0</v>
      </c>
      <c r="AY6774" s="59"/>
    </row>
    <row r="6775" spans="1:51">
      <c r="A6775" s="19">
        <v>43871</v>
      </c>
      <c r="B6775" t="s">
        <v>54</v>
      </c>
      <c r="C6775" s="19">
        <v>43949</v>
      </c>
      <c r="D6775">
        <v>21</v>
      </c>
      <c r="E6775" s="5">
        <v>30.7</v>
      </c>
      <c r="F6775" s="5">
        <v>12.4</v>
      </c>
      <c r="G6775" s="5"/>
      <c r="H6775" s="5">
        <v>9.9</v>
      </c>
      <c r="I6775" s="5">
        <v>3.5</v>
      </c>
      <c r="J6775" s="5">
        <v>21.2</v>
      </c>
      <c r="K6775" s="5">
        <v>1.9</v>
      </c>
      <c r="L6775" s="5">
        <v>12.3</v>
      </c>
      <c r="M6775" s="5">
        <v>3.1</v>
      </c>
      <c r="N6775" s="5">
        <v>49.9</v>
      </c>
      <c r="O6775" s="5">
        <v>8.4</v>
      </c>
      <c r="P6775" s="5"/>
      <c r="Q6775" s="5">
        <v>5.9</v>
      </c>
      <c r="R6775" s="5">
        <v>1.9</v>
      </c>
      <c r="S6775" s="5">
        <v>22</v>
      </c>
      <c r="T6775" s="5">
        <v>2</v>
      </c>
      <c r="U6775" s="5">
        <v>7.7</v>
      </c>
      <c r="V6775" s="5">
        <v>2.2999999999999998</v>
      </c>
      <c r="W6775" s="2">
        <v>12</v>
      </c>
      <c r="X6775" s="2">
        <v>0</v>
      </c>
      <c r="Y6775" s="2"/>
      <c r="Z6775" s="2">
        <v>0</v>
      </c>
      <c r="AA6775" s="2">
        <v>0</v>
      </c>
      <c r="AB6775" s="2">
        <v>9</v>
      </c>
      <c r="AC6775" s="2">
        <v>0</v>
      </c>
      <c r="AD6775" s="2">
        <v>0</v>
      </c>
      <c r="AE6775" s="2">
        <v>0</v>
      </c>
      <c r="AY6775" s="59"/>
    </row>
    <row r="6776" spans="1:51">
      <c r="A6776" s="19">
        <v>43871</v>
      </c>
      <c r="B6776" t="s">
        <v>55</v>
      </c>
      <c r="C6776" s="19">
        <v>43949</v>
      </c>
      <c r="D6776">
        <v>96</v>
      </c>
      <c r="E6776" s="5">
        <v>27.2</v>
      </c>
      <c r="F6776" s="5">
        <v>13.1</v>
      </c>
      <c r="G6776" s="5"/>
      <c r="H6776" s="5">
        <v>9.6999999999999993</v>
      </c>
      <c r="I6776" s="5">
        <v>3.4</v>
      </c>
      <c r="J6776" s="5">
        <v>22.1</v>
      </c>
      <c r="K6776" s="5">
        <v>2.7</v>
      </c>
      <c r="L6776" s="5">
        <v>13.4</v>
      </c>
      <c r="M6776" s="5">
        <v>3.4</v>
      </c>
      <c r="N6776" s="5">
        <v>40.6</v>
      </c>
      <c r="O6776" s="5">
        <v>9.9</v>
      </c>
      <c r="P6776" s="5"/>
      <c r="Q6776" s="5">
        <v>6.1</v>
      </c>
      <c r="R6776" s="5">
        <v>2.5</v>
      </c>
      <c r="S6776" s="5">
        <v>25.9</v>
      </c>
      <c r="T6776" s="5">
        <v>2.5</v>
      </c>
      <c r="U6776" s="5">
        <v>10</v>
      </c>
      <c r="V6776" s="5">
        <v>2.5</v>
      </c>
      <c r="W6776" s="2">
        <v>41</v>
      </c>
      <c r="X6776" s="2">
        <v>9</v>
      </c>
      <c r="Y6776" s="2"/>
      <c r="Z6776" s="2">
        <v>3</v>
      </c>
      <c r="AA6776" s="2">
        <v>0</v>
      </c>
      <c r="AB6776" s="2">
        <v>34</v>
      </c>
      <c r="AC6776" s="2">
        <v>0</v>
      </c>
      <c r="AD6776" s="2">
        <v>9</v>
      </c>
      <c r="AE6776" s="2">
        <v>0</v>
      </c>
      <c r="AY6776" s="59"/>
    </row>
    <row r="6777" spans="1:51">
      <c r="A6777" s="19">
        <v>43871</v>
      </c>
      <c r="B6777" t="s">
        <v>56</v>
      </c>
      <c r="C6777" s="19">
        <v>43949</v>
      </c>
      <c r="D6777">
        <v>274</v>
      </c>
      <c r="E6777" s="5">
        <v>24.9</v>
      </c>
      <c r="F6777" s="5">
        <v>18.600000000000001</v>
      </c>
      <c r="G6777" s="5"/>
      <c r="H6777" s="5">
        <v>9.1999999999999993</v>
      </c>
      <c r="I6777" s="5">
        <v>3.4</v>
      </c>
      <c r="J6777" s="5">
        <v>21.4</v>
      </c>
      <c r="K6777" s="5">
        <v>2</v>
      </c>
      <c r="L6777" s="5">
        <v>12.2</v>
      </c>
      <c r="M6777" s="5">
        <v>3.3</v>
      </c>
      <c r="N6777" s="5">
        <v>33.6</v>
      </c>
      <c r="O6777" s="5">
        <v>18.899999999999999</v>
      </c>
      <c r="P6777" s="5"/>
      <c r="Q6777" s="5">
        <v>6.3</v>
      </c>
      <c r="R6777" s="5">
        <v>2.4</v>
      </c>
      <c r="S6777" s="5">
        <v>25</v>
      </c>
      <c r="T6777" s="5">
        <v>2.2000000000000002</v>
      </c>
      <c r="U6777" s="5">
        <v>8.9</v>
      </c>
      <c r="V6777" s="5">
        <v>2.8</v>
      </c>
      <c r="W6777" s="2">
        <v>96</v>
      </c>
      <c r="X6777" s="2">
        <v>72</v>
      </c>
      <c r="Y6777" s="2"/>
      <c r="Z6777" s="2">
        <v>6</v>
      </c>
      <c r="AA6777" s="2">
        <v>0</v>
      </c>
      <c r="AB6777" s="2">
        <v>82</v>
      </c>
      <c r="AC6777" s="2">
        <v>0</v>
      </c>
      <c r="AD6777" s="2">
        <v>18</v>
      </c>
      <c r="AE6777" s="2">
        <v>0</v>
      </c>
      <c r="AY6777" s="59"/>
    </row>
    <row r="6778" spans="1:51">
      <c r="A6778" s="19">
        <v>43871</v>
      </c>
      <c r="B6778" t="s">
        <v>57</v>
      </c>
      <c r="C6778" s="19">
        <v>43949</v>
      </c>
      <c r="D6778">
        <v>186</v>
      </c>
      <c r="E6778" s="5">
        <v>26.1</v>
      </c>
      <c r="F6778" s="5">
        <v>12.2</v>
      </c>
      <c r="G6778" s="5"/>
      <c r="H6778" s="5">
        <v>11.4</v>
      </c>
      <c r="I6778" s="5">
        <v>5.5</v>
      </c>
      <c r="J6778" s="5">
        <v>22.7</v>
      </c>
      <c r="K6778" s="5">
        <v>1.1000000000000001</v>
      </c>
      <c r="L6778" s="5">
        <v>12.4</v>
      </c>
      <c r="M6778" s="5">
        <v>3.7</v>
      </c>
      <c r="N6778" s="5">
        <v>38.200000000000003</v>
      </c>
      <c r="O6778" s="5">
        <v>9</v>
      </c>
      <c r="P6778" s="5"/>
      <c r="Q6778" s="5">
        <v>7.8</v>
      </c>
      <c r="R6778" s="5">
        <v>3.5</v>
      </c>
      <c r="S6778" s="5">
        <v>27.9</v>
      </c>
      <c r="T6778" s="5">
        <v>2</v>
      </c>
      <c r="U6778" s="5">
        <v>9.1</v>
      </c>
      <c r="V6778" s="5">
        <v>2.7</v>
      </c>
      <c r="W6778" s="2">
        <v>81</v>
      </c>
      <c r="X6778" s="2">
        <v>12</v>
      </c>
      <c r="Y6778" s="2"/>
      <c r="Z6778" s="2">
        <v>9</v>
      </c>
      <c r="AA6778" s="2">
        <v>0</v>
      </c>
      <c r="AB6778" s="2">
        <v>71</v>
      </c>
      <c r="AC6778" s="2">
        <v>0</v>
      </c>
      <c r="AD6778" s="2">
        <v>13</v>
      </c>
      <c r="AE6778" s="2">
        <v>0</v>
      </c>
      <c r="AY6778" s="59"/>
    </row>
    <row r="6779" spans="1:51">
      <c r="A6779" s="19">
        <v>43871</v>
      </c>
      <c r="B6779" t="s">
        <v>58</v>
      </c>
      <c r="C6779" s="19">
        <v>43949</v>
      </c>
      <c r="D6779">
        <v>26</v>
      </c>
      <c r="E6779" s="5">
        <v>20.3</v>
      </c>
      <c r="F6779" s="5">
        <v>11.7</v>
      </c>
      <c r="G6779" s="5"/>
      <c r="H6779" s="5">
        <v>12.3</v>
      </c>
      <c r="I6779" s="5">
        <v>4.0999999999999996</v>
      </c>
      <c r="J6779" s="5">
        <v>25.1</v>
      </c>
      <c r="K6779" s="5">
        <v>2.4</v>
      </c>
      <c r="L6779" s="5">
        <v>15.3</v>
      </c>
      <c r="M6779" s="5">
        <v>3.7</v>
      </c>
      <c r="N6779" s="5">
        <v>23</v>
      </c>
      <c r="O6779" s="5">
        <v>9.1999999999999993</v>
      </c>
      <c r="P6779" s="5"/>
      <c r="Q6779" s="5">
        <v>9.3000000000000007</v>
      </c>
      <c r="R6779" s="5">
        <v>2.9</v>
      </c>
      <c r="S6779" s="5">
        <v>36.6</v>
      </c>
      <c r="T6779" s="5">
        <v>2.4</v>
      </c>
      <c r="U6779" s="5">
        <v>13.8</v>
      </c>
      <c r="V6779" s="5">
        <v>2.9</v>
      </c>
      <c r="W6779" s="2">
        <v>8</v>
      </c>
      <c r="X6779" s="2">
        <v>1</v>
      </c>
      <c r="Y6779" s="2"/>
      <c r="Z6779" s="2">
        <v>2</v>
      </c>
      <c r="AA6779" s="2">
        <v>0</v>
      </c>
      <c r="AB6779" s="2">
        <v>10</v>
      </c>
      <c r="AC6779" s="2">
        <v>0</v>
      </c>
      <c r="AD6779" s="2">
        <v>6</v>
      </c>
      <c r="AE6779" s="2">
        <v>0</v>
      </c>
      <c r="AY6779" s="59"/>
    </row>
    <row r="6780" spans="1:51">
      <c r="A6780" s="19">
        <v>43871</v>
      </c>
      <c r="B6780" t="s">
        <v>59</v>
      </c>
      <c r="C6780" s="19">
        <v>43953</v>
      </c>
      <c r="D6780">
        <v>7</v>
      </c>
      <c r="E6780" s="5">
        <v>24.4</v>
      </c>
      <c r="F6780" s="5">
        <v>11.9</v>
      </c>
      <c r="G6780" s="5"/>
      <c r="H6780" s="5">
        <v>10</v>
      </c>
      <c r="I6780" s="5">
        <v>4.3</v>
      </c>
      <c r="J6780" s="5">
        <v>24.8</v>
      </c>
      <c r="K6780" s="5">
        <v>1.8</v>
      </c>
      <c r="L6780" s="5">
        <v>14.1</v>
      </c>
      <c r="M6780" s="5">
        <v>3.8</v>
      </c>
      <c r="N6780" s="5">
        <v>32.299999999999997</v>
      </c>
      <c r="O6780" s="5">
        <v>8.5</v>
      </c>
      <c r="P6780" s="5"/>
      <c r="Q6780" s="5">
        <v>6.7</v>
      </c>
      <c r="R6780" s="5">
        <v>3</v>
      </c>
      <c r="S6780" s="5">
        <v>33.4</v>
      </c>
      <c r="T6780" s="5">
        <v>2.2999999999999998</v>
      </c>
      <c r="U6780" s="5">
        <v>11</v>
      </c>
      <c r="V6780" s="5">
        <v>2.8</v>
      </c>
      <c r="W6780" s="2">
        <v>3</v>
      </c>
      <c r="X6780" s="2">
        <v>0</v>
      </c>
      <c r="Y6780" s="2"/>
      <c r="Z6780" s="2">
        <v>0</v>
      </c>
      <c r="AA6780" s="2">
        <v>0</v>
      </c>
      <c r="AB6780" s="2">
        <v>4</v>
      </c>
      <c r="AC6780" s="2">
        <v>0</v>
      </c>
      <c r="AD6780" s="2">
        <v>0</v>
      </c>
      <c r="AE6780" s="2">
        <v>0</v>
      </c>
      <c r="AY6780" s="59"/>
    </row>
    <row r="6781" spans="1:51">
      <c r="A6781" s="19">
        <v>43871</v>
      </c>
      <c r="B6781" t="s">
        <v>60</v>
      </c>
      <c r="C6781" s="19">
        <v>43953</v>
      </c>
      <c r="D6781">
        <v>39</v>
      </c>
      <c r="E6781" s="5">
        <v>17.5</v>
      </c>
      <c r="F6781" s="5">
        <v>9.8000000000000007</v>
      </c>
      <c r="G6781" s="5"/>
      <c r="H6781" s="5">
        <v>13.5</v>
      </c>
      <c r="I6781" s="5">
        <v>7.7</v>
      </c>
      <c r="J6781" s="5">
        <v>27.3</v>
      </c>
      <c r="K6781" s="5">
        <v>1.2</v>
      </c>
      <c r="L6781" s="5">
        <v>14</v>
      </c>
      <c r="M6781" s="5">
        <v>4.0999999999999996</v>
      </c>
      <c r="N6781" s="5">
        <v>17.2</v>
      </c>
      <c r="O6781" s="5">
        <v>6.9</v>
      </c>
      <c r="P6781" s="5"/>
      <c r="Q6781" s="5">
        <v>11.1</v>
      </c>
      <c r="R6781" s="5">
        <v>4.8</v>
      </c>
      <c r="S6781" s="5">
        <v>43</v>
      </c>
      <c r="T6781" s="5">
        <v>2.2999999999999998</v>
      </c>
      <c r="U6781" s="5">
        <v>11.5</v>
      </c>
      <c r="V6781" s="5">
        <v>3.2</v>
      </c>
      <c r="W6781" s="2">
        <v>12</v>
      </c>
      <c r="X6781" s="2">
        <v>1</v>
      </c>
      <c r="Y6781" s="2"/>
      <c r="Z6781" s="2">
        <v>4</v>
      </c>
      <c r="AA6781" s="2">
        <v>0</v>
      </c>
      <c r="AB6781" s="2">
        <v>18</v>
      </c>
      <c r="AC6781" s="2">
        <v>0</v>
      </c>
      <c r="AD6781" s="2">
        <v>4</v>
      </c>
      <c r="AE6781" s="2">
        <v>0</v>
      </c>
      <c r="AY6781" s="59"/>
    </row>
    <row r="6782" spans="1:51">
      <c r="A6782" s="19">
        <v>43871</v>
      </c>
      <c r="B6782" t="s">
        <v>61</v>
      </c>
      <c r="C6782" s="19">
        <v>43956</v>
      </c>
      <c r="D6782">
        <v>82</v>
      </c>
      <c r="E6782" s="5">
        <v>21.8</v>
      </c>
      <c r="F6782" s="5">
        <v>9.6</v>
      </c>
      <c r="G6782" s="5"/>
      <c r="H6782" s="5">
        <v>15.4</v>
      </c>
      <c r="I6782" s="5">
        <v>6.3</v>
      </c>
      <c r="J6782" s="5">
        <v>23.9</v>
      </c>
      <c r="K6782" s="5">
        <v>1</v>
      </c>
      <c r="L6782" s="5">
        <v>13.4</v>
      </c>
      <c r="M6782" s="5">
        <v>3.6</v>
      </c>
      <c r="N6782" s="5">
        <v>26.6</v>
      </c>
      <c r="O6782" s="5">
        <v>7.2</v>
      </c>
      <c r="P6782" s="5"/>
      <c r="Q6782" s="5">
        <v>13.7</v>
      </c>
      <c r="R6782" s="5">
        <v>4.4000000000000004</v>
      </c>
      <c r="S6782" s="5">
        <v>31.9</v>
      </c>
      <c r="T6782" s="5">
        <v>2.2999999999999998</v>
      </c>
      <c r="U6782" s="5">
        <v>11</v>
      </c>
      <c r="V6782" s="5">
        <v>2.9</v>
      </c>
      <c r="W6782" s="2">
        <v>26</v>
      </c>
      <c r="X6782" s="2">
        <v>2</v>
      </c>
      <c r="Y6782" s="2"/>
      <c r="Z6782" s="2">
        <v>18</v>
      </c>
      <c r="AA6782" s="2">
        <v>0</v>
      </c>
      <c r="AB6782" s="2">
        <v>28</v>
      </c>
      <c r="AC6782" s="2">
        <v>0</v>
      </c>
      <c r="AD6782" s="2">
        <v>8</v>
      </c>
      <c r="AE6782" s="2">
        <v>0</v>
      </c>
      <c r="AY6782" s="59"/>
    </row>
    <row r="6783" spans="1:51">
      <c r="A6783" s="19">
        <v>43871</v>
      </c>
      <c r="B6783" t="s">
        <v>62</v>
      </c>
      <c r="C6783" s="19">
        <v>43963</v>
      </c>
      <c r="D6783">
        <v>29</v>
      </c>
      <c r="E6783" s="5">
        <v>17.600000000000001</v>
      </c>
      <c r="F6783" s="5">
        <v>11.9</v>
      </c>
      <c r="G6783" s="5"/>
      <c r="H6783" s="5">
        <v>13.2</v>
      </c>
      <c r="I6783" s="5">
        <v>7.5</v>
      </c>
      <c r="J6783" s="5">
        <v>26.2</v>
      </c>
      <c r="K6783" s="5">
        <v>1.2</v>
      </c>
      <c r="L6783" s="5">
        <v>13.4</v>
      </c>
      <c r="M6783" s="5">
        <v>4</v>
      </c>
      <c r="N6783" s="5">
        <v>18</v>
      </c>
      <c r="O6783" s="5">
        <v>9.9</v>
      </c>
      <c r="P6783" s="5"/>
      <c r="Q6783" s="5">
        <v>10.7</v>
      </c>
      <c r="R6783" s="5">
        <v>5.2</v>
      </c>
      <c r="S6783" s="5">
        <v>39.299999999999997</v>
      </c>
      <c r="T6783" s="5">
        <v>2.4</v>
      </c>
      <c r="U6783" s="5">
        <v>11.3</v>
      </c>
      <c r="V6783" s="5">
        <v>3.3</v>
      </c>
      <c r="W6783" s="2">
        <v>8</v>
      </c>
      <c r="X6783" s="2">
        <v>2</v>
      </c>
      <c r="Y6783" s="2"/>
      <c r="Z6783" s="2">
        <v>3</v>
      </c>
      <c r="AA6783" s="2">
        <v>0</v>
      </c>
      <c r="AB6783" s="2">
        <v>13</v>
      </c>
      <c r="AC6783" s="2">
        <v>0</v>
      </c>
      <c r="AD6783" s="2">
        <v>3</v>
      </c>
      <c r="AE6783" s="2">
        <v>0</v>
      </c>
      <c r="AY6783" s="59"/>
    </row>
    <row r="6784" spans="1:51">
      <c r="A6784" s="19">
        <v>43871</v>
      </c>
      <c r="B6784" t="s">
        <v>63</v>
      </c>
      <c r="C6784" s="19">
        <v>43963</v>
      </c>
      <c r="D6784">
        <v>28</v>
      </c>
      <c r="E6784" s="5">
        <v>23.1</v>
      </c>
      <c r="F6784" s="5">
        <v>14.7</v>
      </c>
      <c r="G6784" s="5"/>
      <c r="H6784" s="5">
        <v>10.4</v>
      </c>
      <c r="I6784" s="5">
        <v>5.3</v>
      </c>
      <c r="J6784" s="5">
        <v>27</v>
      </c>
      <c r="K6784" s="5">
        <v>2</v>
      </c>
      <c r="L6784" s="5">
        <v>9.1</v>
      </c>
      <c r="M6784" s="5">
        <v>3.4</v>
      </c>
      <c r="N6784" s="5">
        <v>27.3</v>
      </c>
      <c r="O6784" s="5">
        <v>12.3</v>
      </c>
      <c r="P6784" s="5"/>
      <c r="Q6784" s="5">
        <v>7</v>
      </c>
      <c r="R6784" s="5">
        <v>3.6</v>
      </c>
      <c r="S6784" s="5">
        <v>38.4</v>
      </c>
      <c r="T6784" s="5">
        <v>2.5</v>
      </c>
      <c r="U6784" s="5">
        <v>6.2</v>
      </c>
      <c r="V6784" s="5">
        <v>2.8</v>
      </c>
      <c r="W6784" s="2">
        <v>10</v>
      </c>
      <c r="X6784" s="2">
        <v>4</v>
      </c>
      <c r="Y6784" s="2"/>
      <c r="Z6784" s="2">
        <v>1</v>
      </c>
      <c r="AA6784" s="2">
        <v>0</v>
      </c>
      <c r="AB6784" s="2">
        <v>12</v>
      </c>
      <c r="AC6784" s="2">
        <v>0</v>
      </c>
      <c r="AD6784" s="2">
        <v>1</v>
      </c>
      <c r="AE6784" s="2">
        <v>0</v>
      </c>
      <c r="AY6784" s="59"/>
    </row>
    <row r="6785" spans="1:51">
      <c r="A6785" s="19">
        <v>43871</v>
      </c>
      <c r="B6785" t="s">
        <v>64</v>
      </c>
      <c r="C6785" s="19">
        <v>43970</v>
      </c>
      <c r="D6785">
        <v>54</v>
      </c>
      <c r="E6785" s="5">
        <v>24.4</v>
      </c>
      <c r="F6785" s="5">
        <v>14.9</v>
      </c>
      <c r="G6785" s="5"/>
      <c r="H6785" s="5">
        <v>9</v>
      </c>
      <c r="I6785" s="5">
        <v>5</v>
      </c>
      <c r="J6785" s="5">
        <v>24.6</v>
      </c>
      <c r="K6785" s="5">
        <v>1.5</v>
      </c>
      <c r="L6785" s="5">
        <v>12</v>
      </c>
      <c r="M6785" s="5">
        <v>3.4</v>
      </c>
      <c r="N6785" s="5">
        <v>31.3</v>
      </c>
      <c r="O6785" s="5">
        <v>12.7</v>
      </c>
      <c r="P6785" s="5"/>
      <c r="Q6785" s="5">
        <v>6.2</v>
      </c>
      <c r="R6785" s="5">
        <v>3.6</v>
      </c>
      <c r="S6785" s="5">
        <v>31.8</v>
      </c>
      <c r="T6785" s="5">
        <v>2.4</v>
      </c>
      <c r="U6785" s="5">
        <v>8.6999999999999993</v>
      </c>
      <c r="V6785" s="5">
        <v>3.4</v>
      </c>
      <c r="W6785" s="2">
        <v>21</v>
      </c>
      <c r="X6785" s="2">
        <v>8</v>
      </c>
      <c r="Y6785" s="2"/>
      <c r="Z6785" s="2">
        <v>1</v>
      </c>
      <c r="AA6785" s="2">
        <v>0</v>
      </c>
      <c r="AB6785" s="2">
        <v>21</v>
      </c>
      <c r="AC6785" s="2">
        <v>0</v>
      </c>
      <c r="AD6785" s="2">
        <v>3</v>
      </c>
      <c r="AE6785" s="2">
        <v>0</v>
      </c>
      <c r="AY6785" s="59"/>
    </row>
    <row r="6786" spans="1:51">
      <c r="A6786" s="19">
        <v>43871</v>
      </c>
      <c r="B6786" t="s">
        <v>65</v>
      </c>
      <c r="C6786" s="19">
        <v>43970</v>
      </c>
      <c r="D6786">
        <v>61</v>
      </c>
      <c r="E6786" s="5">
        <v>19.2</v>
      </c>
      <c r="F6786" s="5">
        <v>12.7</v>
      </c>
      <c r="G6786" s="5"/>
      <c r="H6786" s="5">
        <v>10</v>
      </c>
      <c r="I6786" s="5">
        <v>5</v>
      </c>
      <c r="J6786" s="5">
        <v>26.6</v>
      </c>
      <c r="K6786" s="5">
        <v>2.2000000000000002</v>
      </c>
      <c r="L6786" s="5">
        <v>14.6</v>
      </c>
      <c r="M6786" s="5">
        <v>4.7</v>
      </c>
      <c r="N6786" s="5">
        <v>20.6</v>
      </c>
      <c r="O6786" s="5">
        <v>10.6</v>
      </c>
      <c r="P6786" s="5"/>
      <c r="Q6786" s="5">
        <v>7.2</v>
      </c>
      <c r="R6786" s="5">
        <v>3.7</v>
      </c>
      <c r="S6786" s="5">
        <v>39</v>
      </c>
      <c r="T6786" s="5">
        <v>3</v>
      </c>
      <c r="U6786" s="5">
        <v>12.5</v>
      </c>
      <c r="V6786" s="5">
        <v>3.5</v>
      </c>
      <c r="W6786" s="2">
        <v>19</v>
      </c>
      <c r="X6786" s="2">
        <v>5</v>
      </c>
      <c r="Y6786" s="2"/>
      <c r="Z6786" s="2">
        <v>2</v>
      </c>
      <c r="AA6786" s="2">
        <v>0</v>
      </c>
      <c r="AB6786" s="2">
        <v>27</v>
      </c>
      <c r="AC6786" s="2">
        <v>0</v>
      </c>
      <c r="AD6786" s="2">
        <v>8</v>
      </c>
      <c r="AE6786" s="2">
        <v>0</v>
      </c>
      <c r="AY6786" s="59"/>
    </row>
    <row r="6787" spans="1:51">
      <c r="A6787" s="19">
        <v>43871</v>
      </c>
      <c r="B6787" t="s">
        <v>143</v>
      </c>
      <c r="C6787" s="19">
        <v>43984</v>
      </c>
      <c r="D6787">
        <v>20</v>
      </c>
      <c r="E6787" s="5">
        <v>34.4</v>
      </c>
      <c r="F6787" s="5">
        <v>14.9</v>
      </c>
      <c r="G6787" s="5"/>
      <c r="H6787" s="5">
        <v>6.2</v>
      </c>
      <c r="I6787" s="5">
        <v>3.6</v>
      </c>
      <c r="J6787" s="5">
        <v>19.600000000000001</v>
      </c>
      <c r="K6787" s="5">
        <v>2.4</v>
      </c>
      <c r="L6787" s="5">
        <v>10.4</v>
      </c>
      <c r="M6787" s="5">
        <v>3.6</v>
      </c>
      <c r="N6787" s="5">
        <v>55.2</v>
      </c>
      <c r="O6787" s="5">
        <v>10.3</v>
      </c>
      <c r="P6787" s="5"/>
      <c r="Q6787" s="5">
        <v>3.8</v>
      </c>
      <c r="R6787" s="5">
        <v>2.5</v>
      </c>
      <c r="S6787" s="5">
        <v>17</v>
      </c>
      <c r="T6787" s="5">
        <v>2.4</v>
      </c>
      <c r="U6787" s="5">
        <v>6.2</v>
      </c>
      <c r="V6787" s="5">
        <v>2.6</v>
      </c>
      <c r="W6787" s="2">
        <v>13</v>
      </c>
      <c r="X6787" s="2">
        <v>0</v>
      </c>
      <c r="Y6787" s="2"/>
      <c r="Z6787" s="2">
        <v>0</v>
      </c>
      <c r="AA6787" s="2">
        <v>0</v>
      </c>
      <c r="AB6787" s="2">
        <v>7</v>
      </c>
      <c r="AC6787" s="2">
        <v>0</v>
      </c>
      <c r="AD6787" s="2">
        <v>0</v>
      </c>
      <c r="AE6787" s="2">
        <v>0</v>
      </c>
      <c r="AY6787" s="59"/>
    </row>
    <row r="6788" spans="1:51">
      <c r="A6788" s="19">
        <v>43871</v>
      </c>
      <c r="B6788" t="s">
        <v>67</v>
      </c>
      <c r="C6788" s="19">
        <v>43984</v>
      </c>
      <c r="D6788">
        <v>19</v>
      </c>
      <c r="E6788" s="5">
        <v>23.6</v>
      </c>
      <c r="F6788" s="5">
        <v>12.5</v>
      </c>
      <c r="G6788" s="5"/>
      <c r="H6788" s="5">
        <v>10.199999999999999</v>
      </c>
      <c r="I6788" s="5">
        <v>3.8</v>
      </c>
      <c r="J6788" s="5">
        <v>24.9</v>
      </c>
      <c r="K6788" s="5">
        <v>2.1</v>
      </c>
      <c r="L6788" s="5">
        <v>13.3</v>
      </c>
      <c r="M6788" s="5">
        <v>4.7</v>
      </c>
      <c r="N6788" s="5">
        <v>28.7</v>
      </c>
      <c r="O6788" s="5">
        <v>10.199999999999999</v>
      </c>
      <c r="P6788" s="5"/>
      <c r="Q6788" s="5">
        <v>7.9</v>
      </c>
      <c r="R6788" s="5">
        <v>3.5</v>
      </c>
      <c r="S6788" s="5">
        <v>32.299999999999997</v>
      </c>
      <c r="T6788" s="5">
        <v>3</v>
      </c>
      <c r="U6788" s="5">
        <v>10.6</v>
      </c>
      <c r="V6788" s="5">
        <v>3.8</v>
      </c>
      <c r="W6788" s="2">
        <v>7</v>
      </c>
      <c r="X6788" s="2">
        <v>1</v>
      </c>
      <c r="Y6788" s="2"/>
      <c r="Z6788" s="2">
        <v>1</v>
      </c>
      <c r="AA6788" s="2">
        <v>0</v>
      </c>
      <c r="AB6788" s="2">
        <v>8</v>
      </c>
      <c r="AC6788" s="2">
        <v>0</v>
      </c>
      <c r="AD6788" s="2">
        <v>2</v>
      </c>
      <c r="AE6788" s="2">
        <v>0</v>
      </c>
      <c r="AY6788" s="59"/>
    </row>
    <row r="6789" spans="1:51">
      <c r="A6789" s="19">
        <v>43871</v>
      </c>
      <c r="B6789" t="s">
        <v>68</v>
      </c>
      <c r="C6789" s="19">
        <v>43984</v>
      </c>
      <c r="D6789">
        <v>126</v>
      </c>
      <c r="E6789" s="5">
        <v>25.1</v>
      </c>
      <c r="F6789" s="5">
        <v>10.9</v>
      </c>
      <c r="G6789" s="5"/>
      <c r="H6789" s="5">
        <v>10.5</v>
      </c>
      <c r="I6789" s="5">
        <v>4</v>
      </c>
      <c r="J6789" s="5">
        <v>24.8</v>
      </c>
      <c r="K6789" s="5">
        <v>1.8</v>
      </c>
      <c r="L6789" s="5">
        <v>14.2</v>
      </c>
      <c r="M6789" s="5">
        <v>3.8</v>
      </c>
      <c r="N6789" s="5">
        <v>32.200000000000003</v>
      </c>
      <c r="O6789" s="5">
        <v>7.9</v>
      </c>
      <c r="P6789" s="5"/>
      <c r="Q6789" s="5">
        <v>7.6</v>
      </c>
      <c r="R6789" s="5">
        <v>3.2</v>
      </c>
      <c r="S6789" s="5">
        <v>31</v>
      </c>
      <c r="T6789" s="5">
        <v>2.7</v>
      </c>
      <c r="U6789" s="5">
        <v>12</v>
      </c>
      <c r="V6789" s="5">
        <v>3.3</v>
      </c>
      <c r="W6789" s="2">
        <v>51</v>
      </c>
      <c r="X6789" s="2">
        <v>5</v>
      </c>
      <c r="Y6789" s="2"/>
      <c r="Z6789" s="2">
        <v>5</v>
      </c>
      <c r="AA6789" s="2">
        <v>0</v>
      </c>
      <c r="AB6789" s="2">
        <v>50</v>
      </c>
      <c r="AC6789" s="2">
        <v>0</v>
      </c>
      <c r="AD6789" s="2">
        <v>15</v>
      </c>
      <c r="AE6789" s="2">
        <v>0</v>
      </c>
      <c r="AY6789" s="59"/>
    </row>
    <row r="6790" spans="1:51">
      <c r="A6790" s="19">
        <v>43871</v>
      </c>
      <c r="B6790" t="s">
        <v>69</v>
      </c>
      <c r="C6790" s="19">
        <v>43984</v>
      </c>
      <c r="D6790">
        <v>34</v>
      </c>
      <c r="E6790" s="5">
        <v>21.1</v>
      </c>
      <c r="F6790" s="5">
        <v>11.2</v>
      </c>
      <c r="G6790" s="5"/>
      <c r="H6790" s="5">
        <v>9.5</v>
      </c>
      <c r="I6790" s="5">
        <v>4.0999999999999996</v>
      </c>
      <c r="J6790" s="5">
        <v>27.8</v>
      </c>
      <c r="K6790" s="5">
        <v>2.4</v>
      </c>
      <c r="L6790" s="5">
        <v>13.1</v>
      </c>
      <c r="M6790" s="5">
        <v>5.7</v>
      </c>
      <c r="N6790" s="5">
        <v>22.5</v>
      </c>
      <c r="O6790" s="5">
        <v>9</v>
      </c>
      <c r="P6790" s="5"/>
      <c r="Q6790" s="5">
        <v>6.7</v>
      </c>
      <c r="R6790" s="5">
        <v>3.3</v>
      </c>
      <c r="S6790" s="5">
        <v>40.1</v>
      </c>
      <c r="T6790" s="5">
        <v>3.1</v>
      </c>
      <c r="U6790" s="5">
        <v>11</v>
      </c>
      <c r="V6790" s="5">
        <v>4.2</v>
      </c>
      <c r="W6790" s="2">
        <v>12</v>
      </c>
      <c r="X6790" s="2">
        <v>2</v>
      </c>
      <c r="Y6790" s="2"/>
      <c r="Z6790" s="2">
        <v>1</v>
      </c>
      <c r="AA6790" s="2">
        <v>0</v>
      </c>
      <c r="AB6790" s="2">
        <v>16</v>
      </c>
      <c r="AC6790" s="2">
        <v>0</v>
      </c>
      <c r="AD6790" s="2">
        <v>3</v>
      </c>
      <c r="AE6790" s="2">
        <v>0</v>
      </c>
      <c r="AY6790" s="59"/>
    </row>
    <row r="6791" spans="1:51">
      <c r="A6791" s="19">
        <v>43871</v>
      </c>
      <c r="B6791" t="s">
        <v>70</v>
      </c>
      <c r="C6791" s="19">
        <v>43984</v>
      </c>
      <c r="D6791">
        <v>16</v>
      </c>
      <c r="E6791" s="5">
        <v>17.600000000000001</v>
      </c>
      <c r="F6791" s="5">
        <v>11.3</v>
      </c>
      <c r="G6791" s="5"/>
      <c r="H6791" s="5">
        <v>13.5</v>
      </c>
      <c r="I6791" s="5">
        <v>7.5</v>
      </c>
      <c r="J6791" s="5">
        <v>25.8</v>
      </c>
      <c r="K6791" s="5">
        <v>1.3</v>
      </c>
      <c r="L6791" s="5">
        <v>13.8</v>
      </c>
      <c r="M6791" s="5">
        <v>4.0999999999999996</v>
      </c>
      <c r="N6791" s="5">
        <v>17.899999999999999</v>
      </c>
      <c r="O6791" s="5">
        <v>9.5</v>
      </c>
      <c r="P6791" s="5"/>
      <c r="Q6791" s="5">
        <v>11.6</v>
      </c>
      <c r="R6791" s="5">
        <v>5.5</v>
      </c>
      <c r="S6791" s="5">
        <v>37.1</v>
      </c>
      <c r="T6791" s="5">
        <v>2.8</v>
      </c>
      <c r="U6791" s="5">
        <v>12.2</v>
      </c>
      <c r="V6791" s="5">
        <v>3.5</v>
      </c>
      <c r="W6791" s="2">
        <v>6</v>
      </c>
      <c r="X6791" s="2">
        <v>0</v>
      </c>
      <c r="Y6791" s="2"/>
      <c r="Z6791" s="2">
        <v>0</v>
      </c>
      <c r="AA6791" s="2">
        <v>0</v>
      </c>
      <c r="AB6791" s="2">
        <v>10</v>
      </c>
      <c r="AC6791" s="2">
        <v>0</v>
      </c>
      <c r="AD6791" s="2">
        <v>0</v>
      </c>
      <c r="AE6791" s="2">
        <v>0</v>
      </c>
      <c r="AY6791" s="59"/>
    </row>
    <row r="6792" spans="1:51">
      <c r="A6792" s="19">
        <v>43871</v>
      </c>
      <c r="B6792" t="s">
        <v>71</v>
      </c>
      <c r="C6792" s="19">
        <v>43988</v>
      </c>
      <c r="D6792">
        <v>7</v>
      </c>
      <c r="E6792" s="5">
        <v>24.4</v>
      </c>
      <c r="F6792" s="5">
        <v>11.9</v>
      </c>
      <c r="G6792" s="5"/>
      <c r="H6792" s="5">
        <v>10</v>
      </c>
      <c r="I6792" s="5">
        <v>4.3</v>
      </c>
      <c r="J6792" s="5">
        <v>24.8</v>
      </c>
      <c r="K6792" s="5">
        <v>1.8</v>
      </c>
      <c r="L6792" s="5">
        <v>14.1</v>
      </c>
      <c r="M6792" s="5">
        <v>3.8</v>
      </c>
      <c r="N6792" s="5">
        <v>30.3</v>
      </c>
      <c r="O6792" s="5">
        <v>9.4</v>
      </c>
      <c r="P6792" s="5"/>
      <c r="Q6792" s="5">
        <v>7.3</v>
      </c>
      <c r="R6792" s="5">
        <v>3.6</v>
      </c>
      <c r="S6792" s="5">
        <v>31.6</v>
      </c>
      <c r="T6792" s="5">
        <v>3</v>
      </c>
      <c r="U6792" s="5">
        <v>11.3</v>
      </c>
      <c r="V6792" s="5">
        <v>3.7</v>
      </c>
      <c r="W6792" s="2">
        <v>3</v>
      </c>
      <c r="X6792" s="2">
        <v>0</v>
      </c>
      <c r="Y6792" s="2"/>
      <c r="Z6792" s="2">
        <v>0</v>
      </c>
      <c r="AA6792" s="2">
        <v>0</v>
      </c>
      <c r="AB6792" s="2">
        <v>4</v>
      </c>
      <c r="AC6792" s="2">
        <v>0</v>
      </c>
      <c r="AD6792" s="2">
        <v>0</v>
      </c>
      <c r="AE6792" s="2">
        <v>0</v>
      </c>
      <c r="AY6792" s="59"/>
    </row>
    <row r="6793" spans="1:51">
      <c r="A6793" s="19">
        <v>43871</v>
      </c>
      <c r="B6793" t="s">
        <v>73</v>
      </c>
      <c r="C6793" s="19">
        <v>44013</v>
      </c>
      <c r="D6793">
        <v>3979</v>
      </c>
      <c r="E6793" s="5">
        <v>24</v>
      </c>
      <c r="F6793" s="5">
        <v>13.1</v>
      </c>
      <c r="G6793" s="5"/>
      <c r="H6793" s="5">
        <v>10</v>
      </c>
      <c r="I6793" s="5">
        <v>5.0999999999999996</v>
      </c>
      <c r="J6793" s="5">
        <v>23.6</v>
      </c>
      <c r="K6793" s="5">
        <v>2</v>
      </c>
      <c r="L6793" s="5">
        <v>13.3</v>
      </c>
      <c r="M6793" s="5">
        <v>3.8</v>
      </c>
      <c r="N6793" s="5">
        <v>35.6</v>
      </c>
      <c r="O6793" s="5">
        <v>9.5</v>
      </c>
      <c r="P6793" s="5"/>
      <c r="Q6793" s="5">
        <v>5.7</v>
      </c>
      <c r="R6793" s="5">
        <v>1.6</v>
      </c>
      <c r="S6793" s="5">
        <v>35.799999999999997</v>
      </c>
      <c r="T6793" s="5">
        <v>0.9</v>
      </c>
      <c r="U6793" s="5">
        <v>9.6</v>
      </c>
      <c r="V6793" s="5">
        <v>1.3</v>
      </c>
      <c r="W6793" s="2">
        <v>1481</v>
      </c>
      <c r="X6793" s="2">
        <v>440</v>
      </c>
      <c r="Y6793" s="2"/>
      <c r="Z6793" s="2">
        <v>154</v>
      </c>
      <c r="AA6793" s="2">
        <v>20</v>
      </c>
      <c r="AB6793" s="2">
        <v>1487</v>
      </c>
      <c r="AC6793" s="2">
        <v>3</v>
      </c>
      <c r="AD6793" s="2">
        <v>396</v>
      </c>
      <c r="AE6793" s="2">
        <v>0</v>
      </c>
      <c r="AY6793" s="59"/>
    </row>
    <row r="6794" spans="1:51">
      <c r="A6794" s="19">
        <v>43872</v>
      </c>
      <c r="B6794" t="s">
        <v>15</v>
      </c>
      <c r="C6794" s="19">
        <v>43864</v>
      </c>
      <c r="D6794">
        <v>41</v>
      </c>
      <c r="E6794">
        <v>19.899999999999999</v>
      </c>
      <c r="F6794">
        <v>3.1</v>
      </c>
      <c r="H6794">
        <v>15.8</v>
      </c>
      <c r="I6794">
        <v>9</v>
      </c>
      <c r="J6794">
        <v>23.2</v>
      </c>
      <c r="K6794">
        <v>3.5</v>
      </c>
      <c r="L6794">
        <v>15.5</v>
      </c>
      <c r="M6794">
        <v>4</v>
      </c>
      <c r="N6794">
        <v>25.8</v>
      </c>
      <c r="O6794">
        <v>0</v>
      </c>
      <c r="Q6794">
        <v>14.4</v>
      </c>
      <c r="R6794">
        <v>4.5999999999999996</v>
      </c>
      <c r="S6794">
        <v>38.5</v>
      </c>
      <c r="T6794">
        <v>1.7</v>
      </c>
      <c r="U6794">
        <v>13.2</v>
      </c>
      <c r="V6794">
        <v>1.8</v>
      </c>
      <c r="W6794">
        <v>11</v>
      </c>
      <c r="X6794">
        <v>0</v>
      </c>
      <c r="Z6794">
        <v>9</v>
      </c>
      <c r="AA6794">
        <v>1</v>
      </c>
      <c r="AB6794">
        <v>12</v>
      </c>
      <c r="AC6794">
        <v>0</v>
      </c>
      <c r="AD6794">
        <v>8</v>
      </c>
      <c r="AE6794">
        <v>0</v>
      </c>
      <c r="AY6794" s="59"/>
    </row>
    <row r="6795" spans="1:51">
      <c r="A6795" s="19">
        <v>43872</v>
      </c>
      <c r="B6795" t="s">
        <v>16</v>
      </c>
      <c r="C6795" s="19">
        <v>43872</v>
      </c>
      <c r="D6795">
        <v>24</v>
      </c>
      <c r="E6795">
        <v>10.4</v>
      </c>
      <c r="F6795">
        <v>0</v>
      </c>
      <c r="H6795">
        <v>22</v>
      </c>
      <c r="I6795">
        <v>10.7</v>
      </c>
      <c r="J6795">
        <v>28.5</v>
      </c>
      <c r="K6795">
        <v>3</v>
      </c>
      <c r="L6795">
        <v>12.6</v>
      </c>
      <c r="M6795">
        <v>3.6</v>
      </c>
      <c r="N6795">
        <v>4.7</v>
      </c>
      <c r="O6795">
        <v>0</v>
      </c>
      <c r="Q6795">
        <v>26.7</v>
      </c>
      <c r="R6795">
        <v>4.8</v>
      </c>
      <c r="S6795">
        <v>54.2</v>
      </c>
      <c r="T6795">
        <v>1</v>
      </c>
      <c r="U6795">
        <v>7.2</v>
      </c>
      <c r="V6795">
        <v>1.3</v>
      </c>
      <c r="W6795">
        <v>0</v>
      </c>
      <c r="X6795">
        <v>0</v>
      </c>
      <c r="Z6795">
        <v>10</v>
      </c>
      <c r="AA6795">
        <v>0</v>
      </c>
      <c r="AB6795">
        <v>13</v>
      </c>
      <c r="AC6795">
        <v>0</v>
      </c>
      <c r="AD6795">
        <v>1</v>
      </c>
      <c r="AE6795">
        <v>0</v>
      </c>
      <c r="AY6795" s="59"/>
    </row>
    <row r="6796" spans="1:51">
      <c r="A6796" s="19">
        <v>43872</v>
      </c>
      <c r="B6796" t="s">
        <v>17</v>
      </c>
      <c r="C6796" s="19">
        <v>43883</v>
      </c>
      <c r="D6796">
        <v>36</v>
      </c>
      <c r="E6796">
        <v>22.1</v>
      </c>
      <c r="F6796">
        <v>0</v>
      </c>
      <c r="H6796">
        <v>9.6999999999999993</v>
      </c>
      <c r="I6796">
        <v>4.4000000000000004</v>
      </c>
      <c r="J6796">
        <v>27.4</v>
      </c>
      <c r="K6796">
        <v>7.5</v>
      </c>
      <c r="L6796">
        <v>13.1</v>
      </c>
      <c r="M6796">
        <v>5.0999999999999996</v>
      </c>
      <c r="N6796">
        <v>29.2</v>
      </c>
      <c r="O6796">
        <v>0</v>
      </c>
      <c r="Q6796">
        <v>4.5</v>
      </c>
      <c r="R6796">
        <v>1.8</v>
      </c>
      <c r="S6796">
        <v>50</v>
      </c>
      <c r="T6796">
        <v>3.5</v>
      </c>
      <c r="U6796">
        <v>8.9</v>
      </c>
      <c r="V6796">
        <v>2.1</v>
      </c>
      <c r="W6796">
        <v>14</v>
      </c>
      <c r="X6796">
        <v>0</v>
      </c>
      <c r="Z6796">
        <v>1</v>
      </c>
      <c r="AA6796">
        <v>0</v>
      </c>
      <c r="AB6796">
        <v>18</v>
      </c>
      <c r="AC6796">
        <v>0</v>
      </c>
      <c r="AD6796">
        <v>3</v>
      </c>
      <c r="AE6796">
        <v>0</v>
      </c>
      <c r="AY6796" s="59"/>
    </row>
    <row r="6797" spans="1:51">
      <c r="A6797" s="19">
        <v>43872</v>
      </c>
      <c r="B6797" t="s">
        <v>18</v>
      </c>
      <c r="C6797" s="19">
        <v>43890</v>
      </c>
      <c r="D6797">
        <v>54</v>
      </c>
      <c r="E6797">
        <v>32.5</v>
      </c>
      <c r="F6797">
        <v>0</v>
      </c>
      <c r="H6797">
        <v>7.7</v>
      </c>
      <c r="I6797">
        <v>3.9</v>
      </c>
      <c r="J6797">
        <v>20.100000000000001</v>
      </c>
      <c r="K6797">
        <v>12</v>
      </c>
      <c r="L6797">
        <v>8.8000000000000007</v>
      </c>
      <c r="M6797">
        <v>3.3</v>
      </c>
      <c r="N6797">
        <v>67.099999999999994</v>
      </c>
      <c r="O6797">
        <v>0</v>
      </c>
      <c r="Q6797">
        <v>2.7</v>
      </c>
      <c r="R6797">
        <v>1.3</v>
      </c>
      <c r="S6797">
        <v>18.399999999999999</v>
      </c>
      <c r="T6797">
        <v>5.8</v>
      </c>
      <c r="U6797">
        <v>3.4</v>
      </c>
      <c r="V6797">
        <v>1.2</v>
      </c>
      <c r="W6797">
        <v>30</v>
      </c>
      <c r="X6797">
        <v>0</v>
      </c>
      <c r="Z6797">
        <v>1</v>
      </c>
      <c r="AA6797">
        <v>0</v>
      </c>
      <c r="AB6797">
        <v>19</v>
      </c>
      <c r="AC6797">
        <v>3</v>
      </c>
      <c r="AD6797">
        <v>1</v>
      </c>
      <c r="AE6797">
        <v>0</v>
      </c>
      <c r="AY6797" s="59"/>
    </row>
    <row r="6798" spans="1:51">
      <c r="A6798" s="19">
        <v>43872</v>
      </c>
      <c r="B6798" t="s">
        <v>19</v>
      </c>
      <c r="C6798" s="19">
        <v>43893</v>
      </c>
      <c r="D6798">
        <v>52</v>
      </c>
      <c r="E6798">
        <v>32.1</v>
      </c>
      <c r="F6798">
        <v>15.7</v>
      </c>
      <c r="H6798">
        <v>7.7</v>
      </c>
      <c r="I6798">
        <v>4.0999999999999996</v>
      </c>
      <c r="J6798">
        <v>19</v>
      </c>
      <c r="K6798">
        <v>2.2999999999999998</v>
      </c>
      <c r="L6798">
        <v>10.7</v>
      </c>
      <c r="M6798">
        <v>3.3</v>
      </c>
      <c r="N6798">
        <v>63.7</v>
      </c>
      <c r="O6798">
        <v>10</v>
      </c>
      <c r="Q6798">
        <v>2.4</v>
      </c>
      <c r="R6798">
        <v>1.5</v>
      </c>
      <c r="S6798">
        <v>15.5</v>
      </c>
      <c r="T6798">
        <v>1.1000000000000001</v>
      </c>
      <c r="U6798">
        <v>4.5</v>
      </c>
      <c r="V6798">
        <v>1.3</v>
      </c>
      <c r="W6798">
        <v>24</v>
      </c>
      <c r="X6798">
        <v>12</v>
      </c>
      <c r="Z6798">
        <v>1</v>
      </c>
      <c r="AA6798">
        <v>0</v>
      </c>
      <c r="AB6798">
        <v>14</v>
      </c>
      <c r="AC6798">
        <v>0</v>
      </c>
      <c r="AD6798">
        <v>2</v>
      </c>
      <c r="AE6798">
        <v>0</v>
      </c>
      <c r="AY6798" s="59"/>
    </row>
    <row r="6799" spans="1:51">
      <c r="A6799" s="19">
        <v>43872</v>
      </c>
      <c r="B6799" t="s">
        <v>20</v>
      </c>
      <c r="C6799" s="19">
        <v>43893</v>
      </c>
      <c r="D6799">
        <v>6</v>
      </c>
      <c r="E6799">
        <v>23.2</v>
      </c>
      <c r="F6799">
        <v>12.6</v>
      </c>
      <c r="H6799">
        <v>10.5</v>
      </c>
      <c r="I6799">
        <v>4.3</v>
      </c>
      <c r="J6799">
        <v>25</v>
      </c>
      <c r="K6799">
        <v>1.8</v>
      </c>
      <c r="L6799">
        <v>13.8</v>
      </c>
      <c r="M6799">
        <v>3.8</v>
      </c>
      <c r="N6799">
        <v>33</v>
      </c>
      <c r="O6799">
        <v>8</v>
      </c>
      <c r="Q6799">
        <v>5.0999999999999996</v>
      </c>
      <c r="R6799">
        <v>2.1</v>
      </c>
      <c r="S6799">
        <v>38.6</v>
      </c>
      <c r="T6799">
        <v>1.3</v>
      </c>
      <c r="U6799">
        <v>10</v>
      </c>
      <c r="V6799">
        <v>1.8</v>
      </c>
      <c r="W6799">
        <v>3</v>
      </c>
      <c r="X6799">
        <v>0</v>
      </c>
      <c r="Z6799">
        <v>0</v>
      </c>
      <c r="AA6799">
        <v>0</v>
      </c>
      <c r="AB6799">
        <v>3</v>
      </c>
      <c r="AC6799">
        <v>0</v>
      </c>
      <c r="AD6799">
        <v>0</v>
      </c>
      <c r="AE6799">
        <v>0</v>
      </c>
      <c r="AY6799" s="59"/>
    </row>
    <row r="6800" spans="1:51">
      <c r="A6800" s="19">
        <v>43872</v>
      </c>
      <c r="B6800" t="s">
        <v>21</v>
      </c>
      <c r="C6800" s="19">
        <v>43893</v>
      </c>
      <c r="D6800">
        <v>31</v>
      </c>
      <c r="E6800">
        <v>28.6</v>
      </c>
      <c r="F6800">
        <v>15.9</v>
      </c>
      <c r="H6800">
        <v>9</v>
      </c>
      <c r="I6800">
        <v>4.5999999999999996</v>
      </c>
      <c r="J6800">
        <v>20.2</v>
      </c>
      <c r="K6800">
        <v>1.7</v>
      </c>
      <c r="L6800">
        <v>11.5</v>
      </c>
      <c r="M6800">
        <v>3.4</v>
      </c>
      <c r="N6800">
        <v>52.3</v>
      </c>
      <c r="O6800">
        <v>12.1</v>
      </c>
      <c r="Q6800">
        <v>3.9</v>
      </c>
      <c r="R6800">
        <v>1.8</v>
      </c>
      <c r="S6800">
        <v>20.9</v>
      </c>
      <c r="T6800">
        <v>1.1000000000000001</v>
      </c>
      <c r="U6800">
        <v>6.6</v>
      </c>
      <c r="V6800">
        <v>1.4</v>
      </c>
      <c r="W6800">
        <v>12</v>
      </c>
      <c r="X6800">
        <v>7</v>
      </c>
      <c r="Z6800">
        <v>1</v>
      </c>
      <c r="AA6800">
        <v>0</v>
      </c>
      <c r="AB6800">
        <v>9</v>
      </c>
      <c r="AC6800">
        <v>0</v>
      </c>
      <c r="AD6800">
        <v>2</v>
      </c>
      <c r="AE6800">
        <v>0</v>
      </c>
      <c r="AY6800" s="59"/>
    </row>
    <row r="6801" spans="1:51">
      <c r="A6801" s="19">
        <v>43872</v>
      </c>
      <c r="B6801" t="s">
        <v>22</v>
      </c>
      <c r="C6801" s="19">
        <v>43893</v>
      </c>
      <c r="D6801">
        <v>416</v>
      </c>
      <c r="E6801">
        <v>18.2</v>
      </c>
      <c r="F6801">
        <v>11.8</v>
      </c>
      <c r="H6801">
        <v>9.6</v>
      </c>
      <c r="I6801">
        <v>4.4000000000000004</v>
      </c>
      <c r="J6801">
        <v>28.4</v>
      </c>
      <c r="K6801">
        <v>2.4</v>
      </c>
      <c r="L6801">
        <v>15.5</v>
      </c>
      <c r="M6801">
        <v>4.5999999999999996</v>
      </c>
      <c r="N6801">
        <v>18.3</v>
      </c>
      <c r="O6801">
        <v>6.8</v>
      </c>
      <c r="Q6801">
        <v>4.4000000000000004</v>
      </c>
      <c r="R6801">
        <v>2.2999999999999998</v>
      </c>
      <c r="S6801">
        <v>51.8</v>
      </c>
      <c r="T6801">
        <v>1.5</v>
      </c>
      <c r="U6801">
        <v>12.9</v>
      </c>
      <c r="V6801">
        <v>2.1</v>
      </c>
      <c r="W6801">
        <v>112</v>
      </c>
      <c r="X6801">
        <v>24</v>
      </c>
      <c r="Z6801">
        <v>10</v>
      </c>
      <c r="AA6801">
        <v>0</v>
      </c>
      <c r="AB6801">
        <v>174</v>
      </c>
      <c r="AC6801">
        <v>0</v>
      </c>
      <c r="AD6801">
        <v>96</v>
      </c>
      <c r="AE6801">
        <v>0</v>
      </c>
      <c r="AY6801" s="59"/>
    </row>
    <row r="6802" spans="1:51">
      <c r="A6802" s="19">
        <v>43872</v>
      </c>
      <c r="B6802" t="s">
        <v>23</v>
      </c>
      <c r="C6802" s="19">
        <v>43893</v>
      </c>
      <c r="D6802">
        <v>67</v>
      </c>
      <c r="E6802">
        <v>18.5</v>
      </c>
      <c r="F6802">
        <v>12.6</v>
      </c>
      <c r="H6802">
        <v>10.4</v>
      </c>
      <c r="I6802">
        <v>4.3</v>
      </c>
      <c r="J6802">
        <v>28.8</v>
      </c>
      <c r="K6802">
        <v>2.4</v>
      </c>
      <c r="L6802">
        <v>13.3</v>
      </c>
      <c r="M6802">
        <v>4.7</v>
      </c>
      <c r="N6802">
        <v>18.899999999999999</v>
      </c>
      <c r="O6802">
        <v>7.7</v>
      </c>
      <c r="Q6802">
        <v>5</v>
      </c>
      <c r="R6802">
        <v>2.1</v>
      </c>
      <c r="S6802">
        <v>54.2</v>
      </c>
      <c r="T6802">
        <v>1.4</v>
      </c>
      <c r="U6802">
        <v>8.9</v>
      </c>
      <c r="V6802">
        <v>1.9</v>
      </c>
      <c r="W6802">
        <v>21</v>
      </c>
      <c r="X6802">
        <v>5</v>
      </c>
      <c r="Z6802">
        <v>2</v>
      </c>
      <c r="AA6802">
        <v>0</v>
      </c>
      <c r="AB6802">
        <v>33</v>
      </c>
      <c r="AC6802">
        <v>0</v>
      </c>
      <c r="AD6802">
        <v>6</v>
      </c>
      <c r="AE6802">
        <v>0</v>
      </c>
      <c r="AY6802" s="59"/>
    </row>
    <row r="6803" spans="1:51">
      <c r="A6803" s="19">
        <v>43872</v>
      </c>
      <c r="B6803" t="s">
        <v>24</v>
      </c>
      <c r="C6803" s="19">
        <v>43893</v>
      </c>
      <c r="D6803">
        <v>13</v>
      </c>
      <c r="E6803">
        <v>20</v>
      </c>
      <c r="F6803">
        <v>10.8</v>
      </c>
      <c r="H6803">
        <v>9</v>
      </c>
      <c r="I6803">
        <v>3.7</v>
      </c>
      <c r="J6803">
        <v>34.700000000000003</v>
      </c>
      <c r="K6803">
        <v>1.6</v>
      </c>
      <c r="L6803">
        <v>11.9</v>
      </c>
      <c r="M6803">
        <v>3.3</v>
      </c>
      <c r="N6803">
        <v>15.8</v>
      </c>
      <c r="O6803">
        <v>3.9</v>
      </c>
      <c r="Q6803">
        <v>2.6</v>
      </c>
      <c r="R6803">
        <v>1.2</v>
      </c>
      <c r="S6803">
        <v>69.599999999999994</v>
      </c>
      <c r="T6803">
        <v>0.8</v>
      </c>
      <c r="U6803">
        <v>5.0999999999999996</v>
      </c>
      <c r="V6803">
        <v>1.1000000000000001</v>
      </c>
      <c r="W6803">
        <v>5</v>
      </c>
      <c r="X6803">
        <v>0</v>
      </c>
      <c r="Z6803">
        <v>0</v>
      </c>
      <c r="AA6803">
        <v>0</v>
      </c>
      <c r="AB6803">
        <v>8</v>
      </c>
      <c r="AC6803">
        <v>0</v>
      </c>
      <c r="AD6803">
        <v>0</v>
      </c>
      <c r="AE6803">
        <v>0</v>
      </c>
      <c r="AY6803" s="59"/>
    </row>
    <row r="6804" spans="1:51">
      <c r="A6804" s="19">
        <v>43872</v>
      </c>
      <c r="B6804" t="s">
        <v>25</v>
      </c>
      <c r="C6804" s="19">
        <v>43893</v>
      </c>
      <c r="D6804">
        <v>24</v>
      </c>
      <c r="E6804">
        <v>18</v>
      </c>
      <c r="F6804">
        <v>13.2</v>
      </c>
      <c r="H6804">
        <v>12.4</v>
      </c>
      <c r="I6804">
        <v>4.3</v>
      </c>
      <c r="J6804">
        <v>23.8</v>
      </c>
      <c r="K6804">
        <v>2.7</v>
      </c>
      <c r="L6804">
        <v>17</v>
      </c>
      <c r="M6804">
        <v>3.5</v>
      </c>
      <c r="N6804">
        <v>19.8</v>
      </c>
      <c r="O6804">
        <v>10.1</v>
      </c>
      <c r="Q6804">
        <v>8.8000000000000007</v>
      </c>
      <c r="R6804">
        <v>2.2999999999999998</v>
      </c>
      <c r="S6804">
        <v>37.299999999999997</v>
      </c>
      <c r="T6804">
        <v>1.9</v>
      </c>
      <c r="U6804">
        <v>17.8</v>
      </c>
      <c r="V6804">
        <v>2</v>
      </c>
      <c r="W6804">
        <v>6</v>
      </c>
      <c r="X6804">
        <v>2</v>
      </c>
      <c r="Z6804">
        <v>2</v>
      </c>
      <c r="AA6804">
        <v>0</v>
      </c>
      <c r="AB6804">
        <v>8</v>
      </c>
      <c r="AC6804">
        <v>0</v>
      </c>
      <c r="AD6804">
        <v>6</v>
      </c>
      <c r="AE6804">
        <v>0</v>
      </c>
      <c r="AY6804" s="59"/>
    </row>
    <row r="6805" spans="1:51">
      <c r="A6805" s="19">
        <v>43872</v>
      </c>
      <c r="B6805" t="s">
        <v>26</v>
      </c>
      <c r="C6805" s="19">
        <v>43893</v>
      </c>
      <c r="D6805">
        <v>91</v>
      </c>
      <c r="E6805">
        <v>16.5</v>
      </c>
      <c r="F6805">
        <v>12.7</v>
      </c>
      <c r="H6805">
        <v>12.3</v>
      </c>
      <c r="I6805">
        <v>5.4</v>
      </c>
      <c r="J6805">
        <v>23.3</v>
      </c>
      <c r="K6805">
        <v>2.4</v>
      </c>
      <c r="L6805">
        <v>19</v>
      </c>
      <c r="M6805">
        <v>3.5</v>
      </c>
      <c r="N6805">
        <v>16.899999999999999</v>
      </c>
      <c r="O6805">
        <v>9.1999999999999993</v>
      </c>
      <c r="Q6805">
        <v>8.3000000000000007</v>
      </c>
      <c r="R6805">
        <v>3.1</v>
      </c>
      <c r="S6805">
        <v>35.9</v>
      </c>
      <c r="T6805">
        <v>1.7</v>
      </c>
      <c r="U6805">
        <v>23.1</v>
      </c>
      <c r="V6805">
        <v>1.9</v>
      </c>
      <c r="W6805">
        <v>22</v>
      </c>
      <c r="X6805">
        <v>7</v>
      </c>
      <c r="Z6805">
        <v>6</v>
      </c>
      <c r="AA6805">
        <v>0</v>
      </c>
      <c r="AB6805">
        <v>31</v>
      </c>
      <c r="AC6805">
        <v>0</v>
      </c>
      <c r="AD6805">
        <v>25</v>
      </c>
      <c r="AE6805">
        <v>0</v>
      </c>
      <c r="AY6805" s="59"/>
    </row>
    <row r="6806" spans="1:51">
      <c r="A6806" s="19">
        <v>43872</v>
      </c>
      <c r="B6806" t="s">
        <v>27</v>
      </c>
      <c r="C6806" s="19">
        <v>43893</v>
      </c>
      <c r="D6806">
        <v>75</v>
      </c>
      <c r="E6806">
        <v>16.5</v>
      </c>
      <c r="F6806">
        <v>10.5</v>
      </c>
      <c r="H6806">
        <v>12.4</v>
      </c>
      <c r="I6806">
        <v>17.5</v>
      </c>
      <c r="J6806">
        <v>21</v>
      </c>
      <c r="K6806">
        <v>1.1000000000000001</v>
      </c>
      <c r="L6806">
        <v>12.7</v>
      </c>
      <c r="M6806">
        <v>3.2</v>
      </c>
      <c r="N6806">
        <v>18.100000000000001</v>
      </c>
      <c r="O6806">
        <v>7.3</v>
      </c>
      <c r="Q6806">
        <v>9.4</v>
      </c>
      <c r="R6806">
        <v>20.6</v>
      </c>
      <c r="S6806">
        <v>30.3</v>
      </c>
      <c r="T6806">
        <v>1.4</v>
      </c>
      <c r="U6806">
        <v>10.9</v>
      </c>
      <c r="V6806">
        <v>2.2000000000000002</v>
      </c>
      <c r="W6806">
        <v>18</v>
      </c>
      <c r="X6806">
        <v>3</v>
      </c>
      <c r="Z6806">
        <v>5</v>
      </c>
      <c r="AA6806">
        <v>19</v>
      </c>
      <c r="AB6806">
        <v>23</v>
      </c>
      <c r="AC6806">
        <v>0</v>
      </c>
      <c r="AD6806">
        <v>6</v>
      </c>
      <c r="AE6806">
        <v>0</v>
      </c>
      <c r="AY6806" s="59"/>
    </row>
    <row r="6807" spans="1:51">
      <c r="A6807" s="19">
        <v>43872</v>
      </c>
      <c r="B6807" t="s">
        <v>28</v>
      </c>
      <c r="C6807" s="19">
        <v>43893</v>
      </c>
      <c r="D6807">
        <v>110</v>
      </c>
      <c r="E6807">
        <v>27.1</v>
      </c>
      <c r="F6807">
        <v>16.7</v>
      </c>
      <c r="H6807">
        <v>9</v>
      </c>
      <c r="I6807">
        <v>4.7</v>
      </c>
      <c r="J6807">
        <v>21.2</v>
      </c>
      <c r="K6807">
        <v>1.9</v>
      </c>
      <c r="L6807">
        <v>10.6</v>
      </c>
      <c r="M6807">
        <v>3.8</v>
      </c>
      <c r="N6807">
        <v>46.9</v>
      </c>
      <c r="O6807">
        <v>14</v>
      </c>
      <c r="Q6807">
        <v>3.8</v>
      </c>
      <c r="R6807">
        <v>2.2999999999999998</v>
      </c>
      <c r="S6807">
        <v>24.3</v>
      </c>
      <c r="T6807">
        <v>1.3</v>
      </c>
      <c r="U6807">
        <v>6</v>
      </c>
      <c r="V6807">
        <v>1.5</v>
      </c>
      <c r="W6807">
        <v>43</v>
      </c>
      <c r="X6807">
        <v>27</v>
      </c>
      <c r="Z6807">
        <v>2</v>
      </c>
      <c r="AA6807">
        <v>0</v>
      </c>
      <c r="AB6807">
        <v>34</v>
      </c>
      <c r="AC6807">
        <v>0</v>
      </c>
      <c r="AD6807">
        <v>4</v>
      </c>
      <c r="AE6807">
        <v>0</v>
      </c>
      <c r="AY6807" s="59"/>
    </row>
    <row r="6808" spans="1:51">
      <c r="A6808" s="19">
        <v>43872</v>
      </c>
      <c r="B6808" t="s">
        <v>29</v>
      </c>
      <c r="C6808" s="19">
        <v>43893</v>
      </c>
      <c r="D6808">
        <v>37</v>
      </c>
      <c r="E6808">
        <v>21.7</v>
      </c>
      <c r="F6808">
        <v>15.5</v>
      </c>
      <c r="H6808">
        <v>8.6</v>
      </c>
      <c r="I6808">
        <v>4.7</v>
      </c>
      <c r="J6808">
        <v>26</v>
      </c>
      <c r="K6808">
        <v>4.7</v>
      </c>
      <c r="L6808">
        <v>10.6</v>
      </c>
      <c r="M6808">
        <v>3.3</v>
      </c>
      <c r="N6808">
        <v>28.1</v>
      </c>
      <c r="O6808">
        <v>12.3</v>
      </c>
      <c r="Q6808">
        <v>4</v>
      </c>
      <c r="R6808">
        <v>2.1</v>
      </c>
      <c r="S6808">
        <v>43.1</v>
      </c>
      <c r="T6808">
        <v>2.4</v>
      </c>
      <c r="U6808">
        <v>6.3</v>
      </c>
      <c r="V6808">
        <v>1.6</v>
      </c>
      <c r="W6808">
        <v>12</v>
      </c>
      <c r="X6808">
        <v>9</v>
      </c>
      <c r="Z6808">
        <v>1</v>
      </c>
      <c r="AA6808">
        <v>0</v>
      </c>
      <c r="AB6808">
        <v>14</v>
      </c>
      <c r="AC6808">
        <v>0</v>
      </c>
      <c r="AD6808">
        <v>1</v>
      </c>
      <c r="AE6808">
        <v>0</v>
      </c>
      <c r="AY6808" s="59"/>
    </row>
    <row r="6809" spans="1:51">
      <c r="A6809" s="19">
        <v>43872</v>
      </c>
      <c r="B6809" t="s">
        <v>30</v>
      </c>
      <c r="C6809" s="19">
        <v>43893</v>
      </c>
      <c r="D6809">
        <v>64</v>
      </c>
      <c r="E6809">
        <v>28.7</v>
      </c>
      <c r="F6809">
        <v>15.8</v>
      </c>
      <c r="H6809">
        <v>9.3000000000000007</v>
      </c>
      <c r="I6809">
        <v>4.5</v>
      </c>
      <c r="J6809">
        <v>20.3</v>
      </c>
      <c r="K6809">
        <v>1.7</v>
      </c>
      <c r="L6809">
        <v>11.2</v>
      </c>
      <c r="M6809">
        <v>3.5</v>
      </c>
      <c r="N6809">
        <v>52.9</v>
      </c>
      <c r="O6809">
        <v>11.6</v>
      </c>
      <c r="Q6809">
        <v>4.0999999999999996</v>
      </c>
      <c r="R6809">
        <v>1.9</v>
      </c>
      <c r="S6809">
        <v>20.399999999999999</v>
      </c>
      <c r="T6809">
        <v>1.2</v>
      </c>
      <c r="U6809">
        <v>6.4</v>
      </c>
      <c r="V6809">
        <v>1.5</v>
      </c>
      <c r="W6809">
        <v>27</v>
      </c>
      <c r="X6809">
        <v>15</v>
      </c>
      <c r="Z6809">
        <v>1</v>
      </c>
      <c r="AA6809">
        <v>0</v>
      </c>
      <c r="AB6809">
        <v>19</v>
      </c>
      <c r="AC6809">
        <v>0</v>
      </c>
      <c r="AD6809">
        <v>3</v>
      </c>
      <c r="AE6809">
        <v>0</v>
      </c>
      <c r="AY6809" s="59"/>
    </row>
    <row r="6810" spans="1:51">
      <c r="A6810" s="19">
        <v>43872</v>
      </c>
      <c r="B6810" t="s">
        <v>31</v>
      </c>
      <c r="C6810" s="19">
        <v>43893</v>
      </c>
      <c r="D6810">
        <v>228</v>
      </c>
      <c r="E6810">
        <v>23.8</v>
      </c>
      <c r="F6810">
        <v>14.9</v>
      </c>
      <c r="H6810">
        <v>8.6</v>
      </c>
      <c r="I6810">
        <v>4.5</v>
      </c>
      <c r="J6810">
        <v>23.9</v>
      </c>
      <c r="K6810">
        <v>1.7</v>
      </c>
      <c r="L6810">
        <v>13.9</v>
      </c>
      <c r="M6810">
        <v>3.6</v>
      </c>
      <c r="N6810">
        <v>35.4</v>
      </c>
      <c r="O6810">
        <v>11.5</v>
      </c>
      <c r="Q6810">
        <v>4</v>
      </c>
      <c r="R6810">
        <v>2.2000000000000002</v>
      </c>
      <c r="S6810">
        <v>33.6</v>
      </c>
      <c r="T6810">
        <v>1.5</v>
      </c>
      <c r="U6810">
        <v>10.199999999999999</v>
      </c>
      <c r="V6810">
        <v>1.7</v>
      </c>
      <c r="W6810">
        <v>82</v>
      </c>
      <c r="X6810">
        <v>34</v>
      </c>
      <c r="Z6810">
        <v>4</v>
      </c>
      <c r="AA6810">
        <v>0</v>
      </c>
      <c r="AB6810">
        <v>83</v>
      </c>
      <c r="AC6810">
        <v>0</v>
      </c>
      <c r="AD6810">
        <v>25</v>
      </c>
      <c r="AE6810">
        <v>0</v>
      </c>
      <c r="AY6810" s="59"/>
    </row>
    <row r="6811" spans="1:51">
      <c r="A6811" s="19">
        <v>43872</v>
      </c>
      <c r="B6811" t="s">
        <v>32</v>
      </c>
      <c r="C6811" s="19">
        <v>43893</v>
      </c>
      <c r="D6811">
        <v>29</v>
      </c>
      <c r="E6811">
        <v>15.5</v>
      </c>
      <c r="F6811">
        <v>12.5</v>
      </c>
      <c r="H6811">
        <v>10.9</v>
      </c>
      <c r="I6811">
        <v>5.8</v>
      </c>
      <c r="J6811">
        <v>29</v>
      </c>
      <c r="K6811">
        <v>2.1</v>
      </c>
      <c r="L6811">
        <v>14.2</v>
      </c>
      <c r="M6811">
        <v>4.9000000000000004</v>
      </c>
      <c r="N6811">
        <v>12.6</v>
      </c>
      <c r="O6811">
        <v>7.9</v>
      </c>
      <c r="Q6811">
        <v>6</v>
      </c>
      <c r="R6811">
        <v>2.7</v>
      </c>
      <c r="S6811">
        <v>56.3</v>
      </c>
      <c r="T6811">
        <v>1.5</v>
      </c>
      <c r="U6811">
        <v>10.7</v>
      </c>
      <c r="V6811">
        <v>2.2999999999999998</v>
      </c>
      <c r="W6811">
        <v>8</v>
      </c>
      <c r="X6811">
        <v>2</v>
      </c>
      <c r="Z6811">
        <v>1</v>
      </c>
      <c r="AA6811">
        <v>0</v>
      </c>
      <c r="AB6811">
        <v>14</v>
      </c>
      <c r="AC6811">
        <v>0</v>
      </c>
      <c r="AD6811">
        <v>4</v>
      </c>
      <c r="AE6811">
        <v>0</v>
      </c>
      <c r="AY6811" s="59"/>
    </row>
    <row r="6812" spans="1:51">
      <c r="A6812" s="19">
        <v>43872</v>
      </c>
      <c r="B6812" t="s">
        <v>33</v>
      </c>
      <c r="C6812" s="19">
        <v>43893</v>
      </c>
      <c r="D6812">
        <v>16</v>
      </c>
      <c r="E6812">
        <v>13.1</v>
      </c>
      <c r="F6812">
        <v>9.8000000000000007</v>
      </c>
      <c r="H6812">
        <v>10.6</v>
      </c>
      <c r="I6812">
        <v>4.3</v>
      </c>
      <c r="J6812">
        <v>39.700000000000003</v>
      </c>
      <c r="K6812">
        <v>2</v>
      </c>
      <c r="L6812">
        <v>12.7</v>
      </c>
      <c r="M6812">
        <v>2.9</v>
      </c>
      <c r="N6812">
        <v>3.9</v>
      </c>
      <c r="O6812">
        <v>2.4</v>
      </c>
      <c r="Q6812">
        <v>2.6</v>
      </c>
      <c r="R6812">
        <v>0.8</v>
      </c>
      <c r="S6812">
        <v>85.2</v>
      </c>
      <c r="T6812">
        <v>0.6</v>
      </c>
      <c r="U6812">
        <v>4</v>
      </c>
      <c r="V6812">
        <v>0.7</v>
      </c>
      <c r="W6812">
        <v>0</v>
      </c>
      <c r="X6812">
        <v>0</v>
      </c>
      <c r="Z6812">
        <v>0</v>
      </c>
      <c r="AA6812">
        <v>0</v>
      </c>
      <c r="AB6812">
        <v>16</v>
      </c>
      <c r="AC6812">
        <v>0</v>
      </c>
      <c r="AD6812">
        <v>0</v>
      </c>
      <c r="AE6812">
        <v>0</v>
      </c>
      <c r="AY6812" s="59"/>
    </row>
    <row r="6813" spans="1:51">
      <c r="A6813" s="19">
        <v>43872</v>
      </c>
      <c r="B6813" t="s">
        <v>34</v>
      </c>
      <c r="C6813" s="19">
        <v>43893</v>
      </c>
      <c r="D6813">
        <v>99</v>
      </c>
      <c r="E6813">
        <v>25.4</v>
      </c>
      <c r="F6813">
        <v>14.5</v>
      </c>
      <c r="H6813">
        <v>8.6</v>
      </c>
      <c r="I6813">
        <v>5.7</v>
      </c>
      <c r="J6813">
        <v>23.3</v>
      </c>
      <c r="K6813">
        <v>1.6</v>
      </c>
      <c r="L6813">
        <v>12.1</v>
      </c>
      <c r="M6813">
        <v>3.8</v>
      </c>
      <c r="N6813">
        <v>40.6</v>
      </c>
      <c r="O6813">
        <v>10.7</v>
      </c>
      <c r="Q6813">
        <v>3.9</v>
      </c>
      <c r="R6813">
        <v>2.5</v>
      </c>
      <c r="S6813">
        <v>31.7</v>
      </c>
      <c r="T6813">
        <v>1.4</v>
      </c>
      <c r="U6813">
        <v>7.5</v>
      </c>
      <c r="V6813">
        <v>1.8</v>
      </c>
      <c r="W6813">
        <v>41</v>
      </c>
      <c r="X6813">
        <v>13</v>
      </c>
      <c r="Z6813">
        <v>2</v>
      </c>
      <c r="AA6813">
        <v>0</v>
      </c>
      <c r="AB6813">
        <v>37</v>
      </c>
      <c r="AC6813">
        <v>0</v>
      </c>
      <c r="AD6813">
        <v>6</v>
      </c>
      <c r="AE6813">
        <v>0</v>
      </c>
      <c r="AY6813" s="59"/>
    </row>
    <row r="6814" spans="1:51">
      <c r="A6814" s="19">
        <v>43872</v>
      </c>
      <c r="B6814" t="s">
        <v>35</v>
      </c>
      <c r="C6814" s="19">
        <v>43900</v>
      </c>
      <c r="D6814">
        <v>20</v>
      </c>
      <c r="E6814">
        <v>18.5</v>
      </c>
      <c r="F6814">
        <v>13.1</v>
      </c>
      <c r="H6814">
        <v>10.6</v>
      </c>
      <c r="I6814">
        <v>3.8</v>
      </c>
      <c r="J6814">
        <v>31.4</v>
      </c>
      <c r="K6814">
        <v>2.1</v>
      </c>
      <c r="L6814">
        <v>10.7</v>
      </c>
      <c r="M6814">
        <v>4.7</v>
      </c>
      <c r="N6814">
        <v>16.5</v>
      </c>
      <c r="O6814">
        <v>7.7</v>
      </c>
      <c r="Q6814">
        <v>4.9000000000000004</v>
      </c>
      <c r="R6814">
        <v>1.6</v>
      </c>
      <c r="S6814">
        <v>60.5</v>
      </c>
      <c r="T6814">
        <v>1.3</v>
      </c>
      <c r="U6814">
        <v>5.4</v>
      </c>
      <c r="V6814">
        <v>2.1</v>
      </c>
      <c r="W6814">
        <v>7</v>
      </c>
      <c r="X6814">
        <v>0</v>
      </c>
      <c r="Z6814">
        <v>0</v>
      </c>
      <c r="AA6814">
        <v>0</v>
      </c>
      <c r="AB6814">
        <v>13</v>
      </c>
      <c r="AC6814">
        <v>0</v>
      </c>
      <c r="AD6814">
        <v>0</v>
      </c>
      <c r="AE6814">
        <v>0</v>
      </c>
      <c r="AY6814" s="59"/>
    </row>
    <row r="6815" spans="1:51">
      <c r="A6815" s="19">
        <v>43872</v>
      </c>
      <c r="B6815" t="s">
        <v>36</v>
      </c>
      <c r="C6815" s="19">
        <v>43900</v>
      </c>
      <c r="D6815">
        <v>125</v>
      </c>
      <c r="E6815">
        <v>22.8</v>
      </c>
      <c r="F6815">
        <v>13.6</v>
      </c>
      <c r="H6815">
        <v>11.7</v>
      </c>
      <c r="I6815">
        <v>5.2</v>
      </c>
      <c r="J6815">
        <v>24.5</v>
      </c>
      <c r="K6815">
        <v>1.1000000000000001</v>
      </c>
      <c r="L6815">
        <v>12.7</v>
      </c>
      <c r="M6815">
        <v>3.5</v>
      </c>
      <c r="N6815">
        <v>32</v>
      </c>
      <c r="O6815">
        <v>9.8000000000000007</v>
      </c>
      <c r="Q6815">
        <v>6.9</v>
      </c>
      <c r="R6815">
        <v>2.6</v>
      </c>
      <c r="S6815">
        <v>36.200000000000003</v>
      </c>
      <c r="T6815">
        <v>1.3</v>
      </c>
      <c r="U6815">
        <v>9.3000000000000007</v>
      </c>
      <c r="V6815">
        <v>2</v>
      </c>
      <c r="W6815">
        <v>46</v>
      </c>
      <c r="X6815">
        <v>13</v>
      </c>
      <c r="Z6815">
        <v>7</v>
      </c>
      <c r="AA6815">
        <v>0</v>
      </c>
      <c r="AB6815">
        <v>49</v>
      </c>
      <c r="AC6815">
        <v>0</v>
      </c>
      <c r="AD6815">
        <v>10</v>
      </c>
      <c r="AE6815">
        <v>0</v>
      </c>
      <c r="AY6815" s="59"/>
    </row>
    <row r="6816" spans="1:51">
      <c r="A6816" s="19">
        <v>43872</v>
      </c>
      <c r="B6816" t="s">
        <v>37</v>
      </c>
      <c r="C6816" s="19">
        <v>43900</v>
      </c>
      <c r="D6816">
        <v>36</v>
      </c>
      <c r="E6816">
        <v>34.299999999999997</v>
      </c>
      <c r="F6816">
        <v>15.7</v>
      </c>
      <c r="H6816">
        <v>7</v>
      </c>
      <c r="I6816">
        <v>3.9</v>
      </c>
      <c r="J6816">
        <v>18.3</v>
      </c>
      <c r="K6816">
        <v>2.6</v>
      </c>
      <c r="L6816">
        <v>10</v>
      </c>
      <c r="M6816">
        <v>3.3</v>
      </c>
      <c r="N6816">
        <v>68.7</v>
      </c>
      <c r="O6816">
        <v>8.8000000000000007</v>
      </c>
      <c r="Q6816">
        <v>2</v>
      </c>
      <c r="R6816">
        <v>1.4</v>
      </c>
      <c r="S6816">
        <v>13.2</v>
      </c>
      <c r="T6816">
        <v>1.2</v>
      </c>
      <c r="U6816">
        <v>3.7</v>
      </c>
      <c r="V6816">
        <v>1.1000000000000001</v>
      </c>
      <c r="W6816">
        <v>18</v>
      </c>
      <c r="X6816">
        <v>8</v>
      </c>
      <c r="Z6816">
        <v>0</v>
      </c>
      <c r="AA6816">
        <v>0</v>
      </c>
      <c r="AB6816">
        <v>9</v>
      </c>
      <c r="AC6816">
        <v>0</v>
      </c>
      <c r="AD6816">
        <v>1</v>
      </c>
      <c r="AE6816">
        <v>0</v>
      </c>
      <c r="AY6816" s="59"/>
    </row>
    <row r="6817" spans="1:51">
      <c r="A6817" s="19">
        <v>43872</v>
      </c>
      <c r="B6817" t="s">
        <v>38</v>
      </c>
      <c r="C6817" s="19">
        <v>43900</v>
      </c>
      <c r="D6817">
        <v>68</v>
      </c>
      <c r="E6817">
        <v>27.5</v>
      </c>
      <c r="F6817">
        <v>18.5</v>
      </c>
      <c r="H6817">
        <v>9.1999999999999993</v>
      </c>
      <c r="I6817">
        <v>5.0999999999999996</v>
      </c>
      <c r="J6817">
        <v>19.2</v>
      </c>
      <c r="K6817">
        <v>1.5</v>
      </c>
      <c r="L6817">
        <v>10.9</v>
      </c>
      <c r="M6817">
        <v>3.1</v>
      </c>
      <c r="N6817">
        <v>47.6</v>
      </c>
      <c r="O6817">
        <v>17.5</v>
      </c>
      <c r="Q6817">
        <v>4.5</v>
      </c>
      <c r="R6817">
        <v>2.4</v>
      </c>
      <c r="S6817">
        <v>19.2</v>
      </c>
      <c r="T6817">
        <v>1.1000000000000001</v>
      </c>
      <c r="U6817">
        <v>6.1</v>
      </c>
      <c r="V6817">
        <v>1.7</v>
      </c>
      <c r="W6817">
        <v>27</v>
      </c>
      <c r="X6817">
        <v>18</v>
      </c>
      <c r="Z6817">
        <v>1</v>
      </c>
      <c r="AA6817">
        <v>0</v>
      </c>
      <c r="AB6817">
        <v>19</v>
      </c>
      <c r="AC6817">
        <v>0</v>
      </c>
      <c r="AD6817">
        <v>3</v>
      </c>
      <c r="AE6817">
        <v>0</v>
      </c>
      <c r="AY6817" s="59"/>
    </row>
    <row r="6818" spans="1:51">
      <c r="A6818" s="19">
        <v>43872</v>
      </c>
      <c r="B6818" t="s">
        <v>39</v>
      </c>
      <c r="C6818" s="19">
        <v>43900</v>
      </c>
      <c r="D6818">
        <v>14</v>
      </c>
      <c r="E6818">
        <v>18.7</v>
      </c>
      <c r="F6818">
        <v>9</v>
      </c>
      <c r="H6818">
        <v>14.6</v>
      </c>
      <c r="I6818">
        <v>6.4</v>
      </c>
      <c r="J6818">
        <v>27.3</v>
      </c>
      <c r="K6818">
        <v>1.5</v>
      </c>
      <c r="L6818">
        <v>13.8</v>
      </c>
      <c r="M6818">
        <v>3.6</v>
      </c>
      <c r="N6818">
        <v>20.2</v>
      </c>
      <c r="O6818">
        <v>5.2</v>
      </c>
      <c r="Q6818">
        <v>10.4</v>
      </c>
      <c r="R6818">
        <v>3.1</v>
      </c>
      <c r="S6818">
        <v>47.3</v>
      </c>
      <c r="T6818">
        <v>1.5</v>
      </c>
      <c r="U6818">
        <v>10.3</v>
      </c>
      <c r="V6818">
        <v>2.1</v>
      </c>
      <c r="W6818">
        <v>6</v>
      </c>
      <c r="X6818">
        <v>0</v>
      </c>
      <c r="Z6818">
        <v>0</v>
      </c>
      <c r="AA6818">
        <v>0</v>
      </c>
      <c r="AB6818">
        <v>8</v>
      </c>
      <c r="AC6818">
        <v>0</v>
      </c>
      <c r="AD6818">
        <v>0</v>
      </c>
      <c r="AE6818">
        <v>0</v>
      </c>
      <c r="AY6818" s="59"/>
    </row>
    <row r="6819" spans="1:51">
      <c r="A6819" s="19">
        <v>43872</v>
      </c>
      <c r="B6819" t="s">
        <v>40</v>
      </c>
      <c r="C6819" s="19">
        <v>43900</v>
      </c>
      <c r="D6819">
        <v>89</v>
      </c>
      <c r="E6819">
        <v>15.7</v>
      </c>
      <c r="F6819">
        <v>14.3</v>
      </c>
      <c r="H6819">
        <v>10.6</v>
      </c>
      <c r="I6819">
        <v>4.9000000000000004</v>
      </c>
      <c r="J6819">
        <v>27.9</v>
      </c>
      <c r="K6819">
        <v>2.2000000000000002</v>
      </c>
      <c r="L6819">
        <v>14.8</v>
      </c>
      <c r="M6819">
        <v>4.5</v>
      </c>
      <c r="N6819">
        <v>13.7</v>
      </c>
      <c r="O6819">
        <v>11</v>
      </c>
      <c r="Q6819">
        <v>6.2</v>
      </c>
      <c r="R6819">
        <v>2.4</v>
      </c>
      <c r="S6819">
        <v>50.5</v>
      </c>
      <c r="T6819">
        <v>1.7</v>
      </c>
      <c r="U6819">
        <v>12.3</v>
      </c>
      <c r="V6819">
        <v>2.4</v>
      </c>
      <c r="W6819">
        <v>22</v>
      </c>
      <c r="X6819">
        <v>11</v>
      </c>
      <c r="Z6819">
        <v>3</v>
      </c>
      <c r="AA6819">
        <v>0</v>
      </c>
      <c r="AB6819">
        <v>40</v>
      </c>
      <c r="AC6819">
        <v>0</v>
      </c>
      <c r="AD6819">
        <v>13</v>
      </c>
      <c r="AE6819">
        <v>0</v>
      </c>
      <c r="AY6819" s="59"/>
    </row>
    <row r="6820" spans="1:51">
      <c r="A6820" s="19">
        <v>43872</v>
      </c>
      <c r="B6820" t="s">
        <v>41</v>
      </c>
      <c r="C6820" s="19">
        <v>43904</v>
      </c>
      <c r="D6820">
        <v>6</v>
      </c>
      <c r="E6820">
        <v>23.2</v>
      </c>
      <c r="F6820">
        <v>12.6</v>
      </c>
      <c r="H6820">
        <v>10.5</v>
      </c>
      <c r="I6820">
        <v>4.3</v>
      </c>
      <c r="J6820">
        <v>25</v>
      </c>
      <c r="K6820">
        <v>1.8</v>
      </c>
      <c r="L6820">
        <v>13.8</v>
      </c>
      <c r="M6820">
        <v>3.8</v>
      </c>
      <c r="N6820">
        <v>31.8</v>
      </c>
      <c r="O6820">
        <v>8.4</v>
      </c>
      <c r="Q6820">
        <v>5.9</v>
      </c>
      <c r="R6820">
        <v>2.4</v>
      </c>
      <c r="S6820">
        <v>37.4</v>
      </c>
      <c r="T6820">
        <v>1.6</v>
      </c>
      <c r="U6820">
        <v>10.5</v>
      </c>
      <c r="V6820">
        <v>2.1</v>
      </c>
      <c r="W6820">
        <v>3</v>
      </c>
      <c r="X6820">
        <v>0</v>
      </c>
      <c r="Z6820">
        <v>0</v>
      </c>
      <c r="AA6820">
        <v>0</v>
      </c>
      <c r="AB6820">
        <v>3</v>
      </c>
      <c r="AC6820">
        <v>0</v>
      </c>
      <c r="AD6820">
        <v>0</v>
      </c>
      <c r="AE6820">
        <v>0</v>
      </c>
      <c r="AY6820" s="59"/>
    </row>
    <row r="6821" spans="1:51">
      <c r="A6821" s="19">
        <v>43872</v>
      </c>
      <c r="B6821" t="s">
        <v>42</v>
      </c>
      <c r="C6821" s="19">
        <v>43907</v>
      </c>
      <c r="D6821">
        <v>136</v>
      </c>
      <c r="E6821">
        <v>23.4</v>
      </c>
      <c r="F6821">
        <v>13.7</v>
      </c>
      <c r="H6821">
        <v>12.1</v>
      </c>
      <c r="I6821">
        <v>5.3</v>
      </c>
      <c r="J6821">
        <v>23.5</v>
      </c>
      <c r="K6821">
        <v>1.3</v>
      </c>
      <c r="L6821">
        <v>12.1</v>
      </c>
      <c r="M6821">
        <v>3.5</v>
      </c>
      <c r="N6821">
        <v>34</v>
      </c>
      <c r="O6821">
        <v>10.5</v>
      </c>
      <c r="Q6821">
        <v>7.6</v>
      </c>
      <c r="R6821">
        <v>2.6</v>
      </c>
      <c r="S6821">
        <v>33.299999999999997</v>
      </c>
      <c r="T6821">
        <v>1.6</v>
      </c>
      <c r="U6821">
        <v>8.4</v>
      </c>
      <c r="V6821">
        <v>2</v>
      </c>
      <c r="W6821">
        <v>52</v>
      </c>
      <c r="X6821">
        <v>14</v>
      </c>
      <c r="Z6821">
        <v>9</v>
      </c>
      <c r="AA6821">
        <v>0</v>
      </c>
      <c r="AB6821">
        <v>52</v>
      </c>
      <c r="AC6821">
        <v>0</v>
      </c>
      <c r="AD6821">
        <v>9</v>
      </c>
      <c r="AE6821">
        <v>0</v>
      </c>
      <c r="AY6821" s="59"/>
    </row>
    <row r="6822" spans="1:51">
      <c r="A6822" s="19">
        <v>43872</v>
      </c>
      <c r="B6822" t="s">
        <v>43</v>
      </c>
      <c r="C6822" s="19">
        <v>43907</v>
      </c>
      <c r="D6822">
        <v>67</v>
      </c>
      <c r="E6822">
        <v>25.5</v>
      </c>
      <c r="F6822">
        <v>12.9</v>
      </c>
      <c r="H6822">
        <v>10</v>
      </c>
      <c r="I6822">
        <v>3.9</v>
      </c>
      <c r="J6822">
        <v>23.9</v>
      </c>
      <c r="K6822">
        <v>2.1</v>
      </c>
      <c r="L6822">
        <v>12.3</v>
      </c>
      <c r="M6822">
        <v>4.5</v>
      </c>
      <c r="N6822">
        <v>39.5</v>
      </c>
      <c r="O6822">
        <v>8.4</v>
      </c>
      <c r="Q6822">
        <v>5.4</v>
      </c>
      <c r="R6822">
        <v>2.2000000000000002</v>
      </c>
      <c r="S6822">
        <v>32.299999999999997</v>
      </c>
      <c r="T6822">
        <v>1.5</v>
      </c>
      <c r="U6822">
        <v>8.3000000000000007</v>
      </c>
      <c r="V6822">
        <v>2.2999999999999998</v>
      </c>
      <c r="W6822">
        <v>28</v>
      </c>
      <c r="X6822">
        <v>5</v>
      </c>
      <c r="Z6822">
        <v>2</v>
      </c>
      <c r="AA6822">
        <v>0</v>
      </c>
      <c r="AB6822">
        <v>27</v>
      </c>
      <c r="AC6822">
        <v>0</v>
      </c>
      <c r="AD6822">
        <v>5</v>
      </c>
      <c r="AE6822">
        <v>0</v>
      </c>
      <c r="AY6822" s="59"/>
    </row>
    <row r="6823" spans="1:51">
      <c r="A6823" s="19">
        <v>43872</v>
      </c>
      <c r="B6823" t="s">
        <v>44</v>
      </c>
      <c r="C6823" s="19">
        <v>43907</v>
      </c>
      <c r="D6823">
        <v>219</v>
      </c>
      <c r="E6823">
        <v>29.1</v>
      </c>
      <c r="F6823">
        <v>17</v>
      </c>
      <c r="H6823">
        <v>7.8</v>
      </c>
      <c r="I6823">
        <v>5.2</v>
      </c>
      <c r="J6823">
        <v>19</v>
      </c>
      <c r="K6823">
        <v>1.7</v>
      </c>
      <c r="L6823">
        <v>12.1</v>
      </c>
      <c r="M6823">
        <v>3.1</v>
      </c>
      <c r="N6823">
        <v>51.8</v>
      </c>
      <c r="O6823">
        <v>13.6</v>
      </c>
      <c r="Q6823">
        <v>3.7</v>
      </c>
      <c r="R6823">
        <v>2.2999999999999998</v>
      </c>
      <c r="S6823">
        <v>18.100000000000001</v>
      </c>
      <c r="T6823">
        <v>1.5</v>
      </c>
      <c r="U6823">
        <v>7.7</v>
      </c>
      <c r="V6823">
        <v>1.4</v>
      </c>
      <c r="W6823">
        <v>91</v>
      </c>
      <c r="X6823">
        <v>53</v>
      </c>
      <c r="Z6823">
        <v>2</v>
      </c>
      <c r="AA6823">
        <v>0</v>
      </c>
      <c r="AB6823">
        <v>59</v>
      </c>
      <c r="AC6823">
        <v>0</v>
      </c>
      <c r="AD6823">
        <v>14</v>
      </c>
      <c r="AE6823">
        <v>0</v>
      </c>
      <c r="AY6823" s="59"/>
    </row>
    <row r="6824" spans="1:51">
      <c r="A6824" s="19">
        <v>43872</v>
      </c>
      <c r="B6824" t="s">
        <v>45</v>
      </c>
      <c r="C6824" s="19">
        <v>43907</v>
      </c>
      <c r="D6824">
        <v>155</v>
      </c>
      <c r="E6824">
        <v>22.2</v>
      </c>
      <c r="F6824">
        <v>13.1</v>
      </c>
      <c r="H6824">
        <v>13.2</v>
      </c>
      <c r="I6824">
        <v>5.7</v>
      </c>
      <c r="J6824">
        <v>23.2</v>
      </c>
      <c r="K6824">
        <v>1.3</v>
      </c>
      <c r="L6824">
        <v>12.8</v>
      </c>
      <c r="M6824">
        <v>3.4</v>
      </c>
      <c r="N6824">
        <v>30.8</v>
      </c>
      <c r="O6824">
        <v>9.6999999999999993</v>
      </c>
      <c r="Q6824">
        <v>9.8000000000000007</v>
      </c>
      <c r="R6824">
        <v>3.6</v>
      </c>
      <c r="S6824">
        <v>32.9</v>
      </c>
      <c r="T6824">
        <v>1.3</v>
      </c>
      <c r="U6824">
        <v>10.1</v>
      </c>
      <c r="V6824">
        <v>1.9</v>
      </c>
      <c r="W6824">
        <v>56</v>
      </c>
      <c r="X6824">
        <v>14</v>
      </c>
      <c r="Z6824">
        <v>14</v>
      </c>
      <c r="AA6824">
        <v>0</v>
      </c>
      <c r="AB6824">
        <v>59</v>
      </c>
      <c r="AC6824">
        <v>0</v>
      </c>
      <c r="AD6824">
        <v>12</v>
      </c>
      <c r="AE6824">
        <v>0</v>
      </c>
      <c r="AY6824" s="59"/>
    </row>
    <row r="6825" spans="1:51">
      <c r="A6825" s="19">
        <v>43872</v>
      </c>
      <c r="B6825" t="s">
        <v>46</v>
      </c>
      <c r="C6825" s="19">
        <v>43914</v>
      </c>
      <c r="D6825">
        <v>105</v>
      </c>
      <c r="E6825">
        <v>31.5</v>
      </c>
      <c r="F6825">
        <v>15.8</v>
      </c>
      <c r="H6825">
        <v>7.9</v>
      </c>
      <c r="I6825">
        <v>4.0999999999999996</v>
      </c>
      <c r="J6825">
        <v>19.600000000000001</v>
      </c>
      <c r="K6825">
        <v>2.2000000000000002</v>
      </c>
      <c r="L6825">
        <v>10.4</v>
      </c>
      <c r="M6825">
        <v>3.5</v>
      </c>
      <c r="N6825">
        <v>57.8</v>
      </c>
      <c r="O6825">
        <v>10.9</v>
      </c>
      <c r="Q6825">
        <v>3.5</v>
      </c>
      <c r="R6825">
        <v>2</v>
      </c>
      <c r="S6825">
        <v>17.8</v>
      </c>
      <c r="T6825">
        <v>1.1000000000000001</v>
      </c>
      <c r="U6825">
        <v>5.4</v>
      </c>
      <c r="V6825">
        <v>1.5</v>
      </c>
      <c r="W6825">
        <v>47</v>
      </c>
      <c r="X6825">
        <v>24</v>
      </c>
      <c r="Z6825">
        <v>1</v>
      </c>
      <c r="AA6825">
        <v>0</v>
      </c>
      <c r="AB6825">
        <v>29</v>
      </c>
      <c r="AC6825">
        <v>0</v>
      </c>
      <c r="AD6825">
        <v>4</v>
      </c>
      <c r="AE6825">
        <v>0</v>
      </c>
      <c r="AY6825" s="59"/>
    </row>
    <row r="6826" spans="1:51">
      <c r="A6826" s="19">
        <v>43872</v>
      </c>
      <c r="B6826" t="s">
        <v>47</v>
      </c>
      <c r="C6826" s="19">
        <v>43919</v>
      </c>
      <c r="D6826">
        <v>51</v>
      </c>
      <c r="E6826">
        <v>23.2</v>
      </c>
      <c r="F6826">
        <v>12.6</v>
      </c>
      <c r="H6826">
        <v>10.5</v>
      </c>
      <c r="I6826">
        <v>4.3</v>
      </c>
      <c r="J6826">
        <v>25</v>
      </c>
      <c r="K6826">
        <v>1.8</v>
      </c>
      <c r="L6826">
        <v>13.8</v>
      </c>
      <c r="M6826">
        <v>3.8</v>
      </c>
      <c r="N6826">
        <v>31.4</v>
      </c>
      <c r="O6826">
        <v>9</v>
      </c>
      <c r="Q6826">
        <v>6.2</v>
      </c>
      <c r="R6826">
        <v>2.5</v>
      </c>
      <c r="S6826">
        <v>36.299999999999997</v>
      </c>
      <c r="T6826">
        <v>1.8</v>
      </c>
      <c r="U6826">
        <v>10.6</v>
      </c>
      <c r="V6826">
        <v>2.2999999999999998</v>
      </c>
      <c r="W6826">
        <v>25</v>
      </c>
      <c r="X6826">
        <v>0</v>
      </c>
      <c r="Z6826">
        <v>0</v>
      </c>
      <c r="AA6826">
        <v>0</v>
      </c>
      <c r="AB6826">
        <v>26</v>
      </c>
      <c r="AC6826">
        <v>0</v>
      </c>
      <c r="AD6826">
        <v>0</v>
      </c>
      <c r="AE6826">
        <v>0</v>
      </c>
      <c r="AY6826" s="59"/>
    </row>
    <row r="6827" spans="1:51">
      <c r="A6827" s="19">
        <v>43872</v>
      </c>
      <c r="B6827" t="s">
        <v>48</v>
      </c>
      <c r="C6827" s="19">
        <v>43925</v>
      </c>
      <c r="D6827">
        <v>15</v>
      </c>
      <c r="E6827">
        <v>24.2</v>
      </c>
      <c r="F6827">
        <v>12</v>
      </c>
      <c r="H6827">
        <v>10.199999999999999</v>
      </c>
      <c r="I6827">
        <v>4</v>
      </c>
      <c r="J6827">
        <v>24.6</v>
      </c>
      <c r="K6827">
        <v>2.4</v>
      </c>
      <c r="L6827">
        <v>13.4</v>
      </c>
      <c r="M6827">
        <v>4.2</v>
      </c>
      <c r="N6827">
        <v>33.9</v>
      </c>
      <c r="O6827">
        <v>8.1999999999999993</v>
      </c>
      <c r="Q6827">
        <v>6.3</v>
      </c>
      <c r="R6827">
        <v>2.5</v>
      </c>
      <c r="S6827">
        <v>34.6</v>
      </c>
      <c r="T6827">
        <v>2</v>
      </c>
      <c r="U6827">
        <v>9.8000000000000007</v>
      </c>
      <c r="V6827">
        <v>2.8</v>
      </c>
      <c r="W6827">
        <v>7</v>
      </c>
      <c r="X6827">
        <v>0</v>
      </c>
      <c r="Z6827">
        <v>0</v>
      </c>
      <c r="AA6827">
        <v>0</v>
      </c>
      <c r="AB6827">
        <v>8</v>
      </c>
      <c r="AC6827">
        <v>0</v>
      </c>
      <c r="AD6827">
        <v>0</v>
      </c>
      <c r="AE6827">
        <v>0</v>
      </c>
      <c r="AY6827" s="59"/>
    </row>
    <row r="6828" spans="1:51">
      <c r="A6828" s="19">
        <v>43872</v>
      </c>
      <c r="B6828" t="s">
        <v>49</v>
      </c>
      <c r="C6828" s="19">
        <v>43925</v>
      </c>
      <c r="D6828">
        <v>24</v>
      </c>
      <c r="E6828">
        <v>18.7</v>
      </c>
      <c r="F6828">
        <v>13.1</v>
      </c>
      <c r="H6828">
        <v>9.6</v>
      </c>
      <c r="I6828">
        <v>4.0999999999999996</v>
      </c>
      <c r="J6828">
        <v>27.1</v>
      </c>
      <c r="K6828">
        <v>2.7</v>
      </c>
      <c r="L6828">
        <v>14.4</v>
      </c>
      <c r="M6828">
        <v>5.3</v>
      </c>
      <c r="N6828">
        <v>20.399999999999999</v>
      </c>
      <c r="O6828">
        <v>9.8000000000000007</v>
      </c>
      <c r="Q6828">
        <v>5.5</v>
      </c>
      <c r="R6828">
        <v>2.9</v>
      </c>
      <c r="S6828">
        <v>43.8</v>
      </c>
      <c r="T6828">
        <v>2.2000000000000002</v>
      </c>
      <c r="U6828">
        <v>12.2</v>
      </c>
      <c r="V6828">
        <v>3.2</v>
      </c>
      <c r="W6828">
        <v>7</v>
      </c>
      <c r="X6828">
        <v>2</v>
      </c>
      <c r="Z6828">
        <v>1</v>
      </c>
      <c r="AA6828">
        <v>0</v>
      </c>
      <c r="AB6828">
        <v>11</v>
      </c>
      <c r="AC6828">
        <v>0</v>
      </c>
      <c r="AD6828">
        <v>3</v>
      </c>
      <c r="AE6828">
        <v>0</v>
      </c>
      <c r="AY6828" s="59"/>
    </row>
    <row r="6829" spans="1:51">
      <c r="A6829" s="19">
        <v>43872</v>
      </c>
      <c r="B6829" t="s">
        <v>50</v>
      </c>
      <c r="C6829" s="19">
        <v>43925</v>
      </c>
      <c r="D6829">
        <v>54</v>
      </c>
      <c r="E6829">
        <v>34.799999999999997</v>
      </c>
      <c r="F6829">
        <v>12.1</v>
      </c>
      <c r="H6829">
        <v>7.6</v>
      </c>
      <c r="I6829">
        <v>4.2</v>
      </c>
      <c r="J6829">
        <v>19.7</v>
      </c>
      <c r="K6829">
        <v>2.5</v>
      </c>
      <c r="L6829">
        <v>10.7</v>
      </c>
      <c r="M6829">
        <v>3.5</v>
      </c>
      <c r="N6829">
        <v>66.099999999999994</v>
      </c>
      <c r="O6829">
        <v>6.1</v>
      </c>
      <c r="Q6829">
        <v>2.8</v>
      </c>
      <c r="R6829">
        <v>1.7</v>
      </c>
      <c r="S6829">
        <v>15.4</v>
      </c>
      <c r="T6829">
        <v>1.6</v>
      </c>
      <c r="U6829">
        <v>4.7</v>
      </c>
      <c r="V6829">
        <v>1.6</v>
      </c>
      <c r="W6829">
        <v>31</v>
      </c>
      <c r="X6829">
        <v>3</v>
      </c>
      <c r="Z6829">
        <v>0</v>
      </c>
      <c r="AA6829">
        <v>0</v>
      </c>
      <c r="AB6829">
        <v>18</v>
      </c>
      <c r="AC6829">
        <v>0</v>
      </c>
      <c r="AD6829">
        <v>2</v>
      </c>
      <c r="AE6829">
        <v>0</v>
      </c>
      <c r="AY6829" s="59"/>
    </row>
    <row r="6830" spans="1:51">
      <c r="A6830" s="19">
        <v>43872</v>
      </c>
      <c r="B6830" t="s">
        <v>51</v>
      </c>
      <c r="C6830" s="19">
        <v>43925</v>
      </c>
      <c r="D6830">
        <v>14</v>
      </c>
      <c r="E6830">
        <v>23</v>
      </c>
      <c r="F6830">
        <v>11.1</v>
      </c>
      <c r="H6830">
        <v>11.3</v>
      </c>
      <c r="I6830">
        <v>4.2</v>
      </c>
      <c r="J6830">
        <v>25.9</v>
      </c>
      <c r="K6830">
        <v>2.6</v>
      </c>
      <c r="L6830">
        <v>12.6</v>
      </c>
      <c r="M6830">
        <v>4.4000000000000004</v>
      </c>
      <c r="N6830">
        <v>30.2</v>
      </c>
      <c r="O6830">
        <v>7.3</v>
      </c>
      <c r="Q6830">
        <v>7.1</v>
      </c>
      <c r="R6830">
        <v>2.6</v>
      </c>
      <c r="S6830">
        <v>38.700000000000003</v>
      </c>
      <c r="T6830">
        <v>2.1</v>
      </c>
      <c r="U6830">
        <v>9.4</v>
      </c>
      <c r="V6830">
        <v>2.6</v>
      </c>
      <c r="W6830">
        <v>7</v>
      </c>
      <c r="X6830">
        <v>0</v>
      </c>
      <c r="Z6830">
        <v>0</v>
      </c>
      <c r="AA6830">
        <v>0</v>
      </c>
      <c r="AB6830">
        <v>7</v>
      </c>
      <c r="AC6830">
        <v>0</v>
      </c>
      <c r="AD6830">
        <v>0</v>
      </c>
      <c r="AE6830">
        <v>0</v>
      </c>
      <c r="AY6830" s="59"/>
    </row>
    <row r="6831" spans="1:51">
      <c r="A6831" s="19">
        <v>43872</v>
      </c>
      <c r="B6831" t="s">
        <v>52</v>
      </c>
      <c r="C6831" s="19">
        <v>43928</v>
      </c>
      <c r="D6831">
        <v>84</v>
      </c>
      <c r="E6831">
        <v>18.5</v>
      </c>
      <c r="F6831">
        <v>12.8</v>
      </c>
      <c r="H6831">
        <v>12.8</v>
      </c>
      <c r="I6831">
        <v>6.2</v>
      </c>
      <c r="J6831">
        <v>25.6</v>
      </c>
      <c r="K6831">
        <v>1.2</v>
      </c>
      <c r="L6831">
        <v>14.1</v>
      </c>
      <c r="M6831">
        <v>3.9</v>
      </c>
      <c r="N6831">
        <v>20.399999999999999</v>
      </c>
      <c r="O6831">
        <v>9.6999999999999993</v>
      </c>
      <c r="Q6831">
        <v>9.5</v>
      </c>
      <c r="R6831">
        <v>4</v>
      </c>
      <c r="S6831">
        <v>39.1</v>
      </c>
      <c r="T6831">
        <v>1.9</v>
      </c>
      <c r="U6831">
        <v>12.6</v>
      </c>
      <c r="V6831">
        <v>2.9</v>
      </c>
      <c r="W6831">
        <v>25</v>
      </c>
      <c r="X6831">
        <v>7</v>
      </c>
      <c r="Z6831">
        <v>7</v>
      </c>
      <c r="AA6831">
        <v>0</v>
      </c>
      <c r="AB6831">
        <v>35</v>
      </c>
      <c r="AC6831">
        <v>0</v>
      </c>
      <c r="AD6831">
        <v>10</v>
      </c>
      <c r="AE6831">
        <v>0</v>
      </c>
      <c r="AY6831" s="59"/>
    </row>
    <row r="6832" spans="1:51">
      <c r="A6832" s="19">
        <v>43872</v>
      </c>
      <c r="B6832" t="s">
        <v>53</v>
      </c>
      <c r="C6832" s="19">
        <v>43949</v>
      </c>
      <c r="D6832">
        <v>60</v>
      </c>
      <c r="E6832">
        <v>18.2</v>
      </c>
      <c r="F6832">
        <v>14.2</v>
      </c>
      <c r="H6832">
        <v>12.2</v>
      </c>
      <c r="I6832">
        <v>4.7</v>
      </c>
      <c r="J6832">
        <v>24.4</v>
      </c>
      <c r="K6832">
        <v>2.4</v>
      </c>
      <c r="L6832">
        <v>15.3</v>
      </c>
      <c r="M6832">
        <v>3.6</v>
      </c>
      <c r="N6832">
        <v>19.8</v>
      </c>
      <c r="O6832">
        <v>12.3</v>
      </c>
      <c r="Q6832">
        <v>9.6</v>
      </c>
      <c r="R6832">
        <v>3.6</v>
      </c>
      <c r="S6832">
        <v>34.299999999999997</v>
      </c>
      <c r="T6832">
        <v>2.8</v>
      </c>
      <c r="U6832">
        <v>14.4</v>
      </c>
      <c r="V6832">
        <v>3.2</v>
      </c>
      <c r="W6832">
        <v>15</v>
      </c>
      <c r="X6832">
        <v>7</v>
      </c>
      <c r="Z6832">
        <v>4</v>
      </c>
      <c r="AA6832">
        <v>0</v>
      </c>
      <c r="AB6832">
        <v>21</v>
      </c>
      <c r="AC6832">
        <v>0</v>
      </c>
      <c r="AD6832">
        <v>13</v>
      </c>
      <c r="AE6832">
        <v>0</v>
      </c>
      <c r="AY6832" s="59"/>
    </row>
    <row r="6833" spans="1:51">
      <c r="A6833" s="19">
        <v>43872</v>
      </c>
      <c r="B6833" t="s">
        <v>54</v>
      </c>
      <c r="C6833" s="19">
        <v>43949</v>
      </c>
      <c r="D6833">
        <v>21</v>
      </c>
      <c r="E6833">
        <v>29.8</v>
      </c>
      <c r="F6833">
        <v>12.9</v>
      </c>
      <c r="H6833">
        <v>10.4</v>
      </c>
      <c r="I6833">
        <v>3.5</v>
      </c>
      <c r="J6833">
        <v>21.4</v>
      </c>
      <c r="K6833">
        <v>1.9</v>
      </c>
      <c r="L6833">
        <v>12.2</v>
      </c>
      <c r="M6833">
        <v>3</v>
      </c>
      <c r="N6833">
        <v>48.1</v>
      </c>
      <c r="O6833">
        <v>8.8000000000000007</v>
      </c>
      <c r="Q6833">
        <v>6</v>
      </c>
      <c r="R6833">
        <v>2.4</v>
      </c>
      <c r="S6833">
        <v>22.3</v>
      </c>
      <c r="T6833">
        <v>2.1</v>
      </c>
      <c r="U6833">
        <v>8.3000000000000007</v>
      </c>
      <c r="V6833">
        <v>2.1</v>
      </c>
      <c r="W6833">
        <v>12</v>
      </c>
      <c r="X6833">
        <v>0</v>
      </c>
      <c r="Z6833">
        <v>0</v>
      </c>
      <c r="AA6833">
        <v>0</v>
      </c>
      <c r="AB6833">
        <v>9</v>
      </c>
      <c r="AC6833">
        <v>0</v>
      </c>
      <c r="AD6833">
        <v>0</v>
      </c>
      <c r="AE6833">
        <v>0</v>
      </c>
      <c r="AY6833" s="59"/>
    </row>
    <row r="6834" spans="1:51">
      <c r="A6834" s="19">
        <v>43872</v>
      </c>
      <c r="B6834" t="s">
        <v>55</v>
      </c>
      <c r="C6834" s="19">
        <v>43949</v>
      </c>
      <c r="D6834">
        <v>96</v>
      </c>
      <c r="E6834">
        <v>26.1</v>
      </c>
      <c r="F6834">
        <v>13.7</v>
      </c>
      <c r="H6834">
        <v>10.199999999999999</v>
      </c>
      <c r="I6834">
        <v>3.4</v>
      </c>
      <c r="J6834">
        <v>22.3</v>
      </c>
      <c r="K6834">
        <v>2.7</v>
      </c>
      <c r="L6834">
        <v>13.3</v>
      </c>
      <c r="M6834">
        <v>3.4</v>
      </c>
      <c r="N6834">
        <v>38.200000000000003</v>
      </c>
      <c r="O6834">
        <v>10.3</v>
      </c>
      <c r="Q6834">
        <v>6.5</v>
      </c>
      <c r="R6834">
        <v>2.6</v>
      </c>
      <c r="S6834">
        <v>26.5</v>
      </c>
      <c r="T6834">
        <v>2.7</v>
      </c>
      <c r="U6834">
        <v>10.5</v>
      </c>
      <c r="V6834">
        <v>2.8</v>
      </c>
      <c r="W6834">
        <v>40</v>
      </c>
      <c r="X6834">
        <v>10</v>
      </c>
      <c r="Z6834">
        <v>3</v>
      </c>
      <c r="AA6834">
        <v>0</v>
      </c>
      <c r="AB6834">
        <v>34</v>
      </c>
      <c r="AC6834">
        <v>0</v>
      </c>
      <c r="AD6834">
        <v>9</v>
      </c>
      <c r="AE6834">
        <v>0</v>
      </c>
      <c r="AY6834" s="59"/>
    </row>
    <row r="6835" spans="1:51">
      <c r="A6835" s="19">
        <v>43872</v>
      </c>
      <c r="B6835" t="s">
        <v>56</v>
      </c>
      <c r="C6835" s="19">
        <v>43949</v>
      </c>
      <c r="D6835">
        <v>274</v>
      </c>
      <c r="E6835">
        <v>23.9</v>
      </c>
      <c r="F6835">
        <v>19</v>
      </c>
      <c r="H6835">
        <v>9.6999999999999993</v>
      </c>
      <c r="I6835">
        <v>3.4</v>
      </c>
      <c r="J6835">
        <v>21.6</v>
      </c>
      <c r="K6835">
        <v>2</v>
      </c>
      <c r="L6835">
        <v>12.1</v>
      </c>
      <c r="M6835">
        <v>3.3</v>
      </c>
      <c r="N6835">
        <v>32</v>
      </c>
      <c r="O6835">
        <v>19.5</v>
      </c>
      <c r="Q6835">
        <v>6.5</v>
      </c>
      <c r="R6835">
        <v>2.7</v>
      </c>
      <c r="S6835">
        <v>25.2</v>
      </c>
      <c r="T6835">
        <v>2.2000000000000002</v>
      </c>
      <c r="U6835">
        <v>9.1999999999999993</v>
      </c>
      <c r="V6835">
        <v>2.7</v>
      </c>
      <c r="W6835">
        <v>93</v>
      </c>
      <c r="X6835">
        <v>74</v>
      </c>
      <c r="Z6835">
        <v>7</v>
      </c>
      <c r="AA6835">
        <v>0</v>
      </c>
      <c r="AB6835">
        <v>84</v>
      </c>
      <c r="AC6835">
        <v>0</v>
      </c>
      <c r="AD6835">
        <v>17</v>
      </c>
      <c r="AE6835">
        <v>0</v>
      </c>
      <c r="AY6835" s="59"/>
    </row>
    <row r="6836" spans="1:51">
      <c r="A6836" s="19">
        <v>43872</v>
      </c>
      <c r="B6836" t="s">
        <v>57</v>
      </c>
      <c r="C6836" s="19">
        <v>43949</v>
      </c>
      <c r="D6836">
        <v>186</v>
      </c>
      <c r="E6836">
        <v>25</v>
      </c>
      <c r="F6836">
        <v>12.6</v>
      </c>
      <c r="H6836">
        <v>11.9</v>
      </c>
      <c r="I6836">
        <v>5.6</v>
      </c>
      <c r="J6836">
        <v>22.9</v>
      </c>
      <c r="K6836">
        <v>1.1000000000000001</v>
      </c>
      <c r="L6836">
        <v>12.3</v>
      </c>
      <c r="M6836">
        <v>3.7</v>
      </c>
      <c r="N6836">
        <v>36.200000000000003</v>
      </c>
      <c r="O6836">
        <v>9.3000000000000007</v>
      </c>
      <c r="Q6836">
        <v>8</v>
      </c>
      <c r="R6836">
        <v>3.9</v>
      </c>
      <c r="S6836">
        <v>28</v>
      </c>
      <c r="T6836">
        <v>1.8</v>
      </c>
      <c r="U6836">
        <v>9.9</v>
      </c>
      <c r="V6836">
        <v>3</v>
      </c>
      <c r="W6836">
        <v>77</v>
      </c>
      <c r="X6836">
        <v>14</v>
      </c>
      <c r="Z6836">
        <v>11</v>
      </c>
      <c r="AA6836">
        <v>0</v>
      </c>
      <c r="AB6836">
        <v>71</v>
      </c>
      <c r="AC6836">
        <v>0</v>
      </c>
      <c r="AD6836">
        <v>13</v>
      </c>
      <c r="AE6836">
        <v>0</v>
      </c>
      <c r="AY6836" s="59"/>
    </row>
    <row r="6837" spans="1:51">
      <c r="A6837" s="19">
        <v>43872</v>
      </c>
      <c r="B6837" t="s">
        <v>58</v>
      </c>
      <c r="C6837" s="19">
        <v>43949</v>
      </c>
      <c r="D6837">
        <v>26</v>
      </c>
      <c r="E6837">
        <v>19.3</v>
      </c>
      <c r="F6837">
        <v>12.2</v>
      </c>
      <c r="H6837">
        <v>12.8</v>
      </c>
      <c r="I6837">
        <v>4.2</v>
      </c>
      <c r="J6837">
        <v>25.3</v>
      </c>
      <c r="K6837">
        <v>2.4</v>
      </c>
      <c r="L6837">
        <v>15.1</v>
      </c>
      <c r="M6837">
        <v>3.6</v>
      </c>
      <c r="N6837">
        <v>21.6</v>
      </c>
      <c r="O6837">
        <v>9.5</v>
      </c>
      <c r="Q6837">
        <v>9.8000000000000007</v>
      </c>
      <c r="R6837">
        <v>3.2</v>
      </c>
      <c r="S6837">
        <v>36.299999999999997</v>
      </c>
      <c r="T6837">
        <v>2.7</v>
      </c>
      <c r="U6837">
        <v>13.8</v>
      </c>
      <c r="V6837">
        <v>3</v>
      </c>
      <c r="W6837">
        <v>7</v>
      </c>
      <c r="X6837">
        <v>2</v>
      </c>
      <c r="Z6837">
        <v>2</v>
      </c>
      <c r="AA6837">
        <v>0</v>
      </c>
      <c r="AB6837">
        <v>9</v>
      </c>
      <c r="AC6837">
        <v>0</v>
      </c>
      <c r="AD6837">
        <v>6</v>
      </c>
      <c r="AE6837">
        <v>0</v>
      </c>
      <c r="AY6837" s="59"/>
    </row>
    <row r="6838" spans="1:51">
      <c r="A6838" s="19">
        <v>43872</v>
      </c>
      <c r="B6838" t="s">
        <v>59</v>
      </c>
      <c r="C6838" s="19">
        <v>43953</v>
      </c>
      <c r="D6838">
        <v>7</v>
      </c>
      <c r="E6838">
        <v>23.2</v>
      </c>
      <c r="F6838">
        <v>12.6</v>
      </c>
      <c r="H6838">
        <v>10.5</v>
      </c>
      <c r="I6838">
        <v>4.3</v>
      </c>
      <c r="J6838">
        <v>25</v>
      </c>
      <c r="K6838">
        <v>1.8</v>
      </c>
      <c r="L6838">
        <v>13.8</v>
      </c>
      <c r="M6838">
        <v>3.8</v>
      </c>
      <c r="N6838">
        <v>30</v>
      </c>
      <c r="O6838">
        <v>9.1999999999999993</v>
      </c>
      <c r="Q6838">
        <v>6.7</v>
      </c>
      <c r="R6838">
        <v>3.3</v>
      </c>
      <c r="S6838">
        <v>33.700000000000003</v>
      </c>
      <c r="T6838">
        <v>2.5</v>
      </c>
      <c r="U6838">
        <v>11.5</v>
      </c>
      <c r="V6838">
        <v>3.2</v>
      </c>
      <c r="W6838">
        <v>3</v>
      </c>
      <c r="X6838">
        <v>0</v>
      </c>
      <c r="Z6838">
        <v>0</v>
      </c>
      <c r="AA6838">
        <v>0</v>
      </c>
      <c r="AB6838">
        <v>4</v>
      </c>
      <c r="AC6838">
        <v>0</v>
      </c>
      <c r="AD6838">
        <v>0</v>
      </c>
      <c r="AE6838">
        <v>0</v>
      </c>
      <c r="AY6838" s="59"/>
    </row>
    <row r="6839" spans="1:51">
      <c r="A6839" s="19">
        <v>43872</v>
      </c>
      <c r="B6839" t="s">
        <v>60</v>
      </c>
      <c r="C6839" s="19">
        <v>43953</v>
      </c>
      <c r="D6839">
        <v>39</v>
      </c>
      <c r="E6839">
        <v>16.600000000000001</v>
      </c>
      <c r="F6839">
        <v>10.3</v>
      </c>
      <c r="H6839">
        <v>13.9</v>
      </c>
      <c r="I6839">
        <v>7.7</v>
      </c>
      <c r="J6839">
        <v>27.5</v>
      </c>
      <c r="K6839">
        <v>1.2</v>
      </c>
      <c r="L6839">
        <v>13.8</v>
      </c>
      <c r="M6839">
        <v>4.0999999999999996</v>
      </c>
      <c r="N6839">
        <v>16.100000000000001</v>
      </c>
      <c r="O6839">
        <v>7.5</v>
      </c>
      <c r="Q6839">
        <v>11.1</v>
      </c>
      <c r="R6839">
        <v>5.4</v>
      </c>
      <c r="S6839">
        <v>42.5</v>
      </c>
      <c r="T6839">
        <v>2.2000000000000002</v>
      </c>
      <c r="U6839">
        <v>11.8</v>
      </c>
      <c r="V6839">
        <v>3.5</v>
      </c>
      <c r="W6839">
        <v>11</v>
      </c>
      <c r="X6839">
        <v>1</v>
      </c>
      <c r="Z6839">
        <v>4</v>
      </c>
      <c r="AA6839">
        <v>0</v>
      </c>
      <c r="AB6839">
        <v>19</v>
      </c>
      <c r="AC6839">
        <v>0</v>
      </c>
      <c r="AD6839">
        <v>4</v>
      </c>
      <c r="AE6839">
        <v>0</v>
      </c>
      <c r="AY6839" s="59"/>
    </row>
    <row r="6840" spans="1:51">
      <c r="A6840" s="19">
        <v>43872</v>
      </c>
      <c r="B6840" t="s">
        <v>61</v>
      </c>
      <c r="C6840" s="19">
        <v>43956</v>
      </c>
      <c r="D6840">
        <v>82</v>
      </c>
      <c r="E6840">
        <v>20.8</v>
      </c>
      <c r="F6840">
        <v>10.1</v>
      </c>
      <c r="H6840">
        <v>15.9</v>
      </c>
      <c r="I6840">
        <v>6.3</v>
      </c>
      <c r="J6840">
        <v>24.1</v>
      </c>
      <c r="K6840">
        <v>1</v>
      </c>
      <c r="L6840">
        <v>13.2</v>
      </c>
      <c r="M6840">
        <v>3.6</v>
      </c>
      <c r="N6840">
        <v>25.1</v>
      </c>
      <c r="O6840">
        <v>7.2</v>
      </c>
      <c r="Q6840">
        <v>13.8</v>
      </c>
      <c r="R6840">
        <v>4.5</v>
      </c>
      <c r="S6840">
        <v>32.5</v>
      </c>
      <c r="T6840">
        <v>2.1</v>
      </c>
      <c r="U6840">
        <v>11.6</v>
      </c>
      <c r="V6840">
        <v>3.4</v>
      </c>
      <c r="W6840">
        <v>25</v>
      </c>
      <c r="X6840">
        <v>2</v>
      </c>
      <c r="Z6840">
        <v>19</v>
      </c>
      <c r="AA6840">
        <v>0</v>
      </c>
      <c r="AB6840">
        <v>29</v>
      </c>
      <c r="AC6840">
        <v>0</v>
      </c>
      <c r="AD6840">
        <v>7</v>
      </c>
      <c r="AE6840">
        <v>0</v>
      </c>
      <c r="AY6840" s="59"/>
    </row>
    <row r="6841" spans="1:51">
      <c r="A6841" s="19">
        <v>43872</v>
      </c>
      <c r="B6841" t="s">
        <v>62</v>
      </c>
      <c r="C6841" s="19">
        <v>43963</v>
      </c>
      <c r="D6841">
        <v>29</v>
      </c>
      <c r="E6841">
        <v>16.7</v>
      </c>
      <c r="F6841">
        <v>12.4</v>
      </c>
      <c r="H6841">
        <v>13.6</v>
      </c>
      <c r="I6841">
        <v>7.5</v>
      </c>
      <c r="J6841">
        <v>26.4</v>
      </c>
      <c r="K6841">
        <v>1.2</v>
      </c>
      <c r="L6841">
        <v>13.3</v>
      </c>
      <c r="M6841">
        <v>4</v>
      </c>
      <c r="N6841">
        <v>16.8</v>
      </c>
      <c r="O6841">
        <v>10</v>
      </c>
      <c r="Q6841">
        <v>11</v>
      </c>
      <c r="R6841">
        <v>5.4</v>
      </c>
      <c r="S6841">
        <v>39.5</v>
      </c>
      <c r="T6841">
        <v>2.5</v>
      </c>
      <c r="U6841">
        <v>11.3</v>
      </c>
      <c r="V6841">
        <v>3.6</v>
      </c>
      <c r="W6841">
        <v>8</v>
      </c>
      <c r="X6841">
        <v>2</v>
      </c>
      <c r="Z6841">
        <v>3</v>
      </c>
      <c r="AA6841">
        <v>0</v>
      </c>
      <c r="AB6841">
        <v>13</v>
      </c>
      <c r="AC6841">
        <v>0</v>
      </c>
      <c r="AD6841">
        <v>3</v>
      </c>
      <c r="AE6841">
        <v>0</v>
      </c>
      <c r="AY6841" s="59"/>
    </row>
    <row r="6842" spans="1:51">
      <c r="A6842" s="19">
        <v>43872</v>
      </c>
      <c r="B6842" t="s">
        <v>63</v>
      </c>
      <c r="C6842" s="19">
        <v>43963</v>
      </c>
      <c r="D6842">
        <v>28</v>
      </c>
      <c r="E6842">
        <v>22.2</v>
      </c>
      <c r="F6842">
        <v>15.1</v>
      </c>
      <c r="H6842">
        <v>10.9</v>
      </c>
      <c r="I6842">
        <v>5.3</v>
      </c>
      <c r="J6842">
        <v>27.2</v>
      </c>
      <c r="K6842">
        <v>2</v>
      </c>
      <c r="L6842">
        <v>8.9</v>
      </c>
      <c r="M6842">
        <v>3.4</v>
      </c>
      <c r="N6842">
        <v>26</v>
      </c>
      <c r="O6842">
        <v>12.4</v>
      </c>
      <c r="Q6842">
        <v>6.9</v>
      </c>
      <c r="R6842">
        <v>3.7</v>
      </c>
      <c r="S6842">
        <v>38.9</v>
      </c>
      <c r="T6842">
        <v>2.5</v>
      </c>
      <c r="U6842">
        <v>6.7</v>
      </c>
      <c r="V6842">
        <v>3</v>
      </c>
      <c r="W6842">
        <v>9</v>
      </c>
      <c r="X6842">
        <v>6</v>
      </c>
      <c r="Z6842">
        <v>1</v>
      </c>
      <c r="AA6842">
        <v>0</v>
      </c>
      <c r="AB6842">
        <v>11</v>
      </c>
      <c r="AC6842">
        <v>0</v>
      </c>
      <c r="AD6842">
        <v>1</v>
      </c>
      <c r="AE6842">
        <v>0</v>
      </c>
      <c r="AY6842" s="59"/>
    </row>
    <row r="6843" spans="1:51">
      <c r="A6843" s="19">
        <v>43872</v>
      </c>
      <c r="B6843" t="s">
        <v>64</v>
      </c>
      <c r="C6843" s="19">
        <v>43970</v>
      </c>
      <c r="D6843">
        <v>54</v>
      </c>
      <c r="E6843">
        <v>23.4</v>
      </c>
      <c r="F6843">
        <v>15.5</v>
      </c>
      <c r="H6843">
        <v>9.5</v>
      </c>
      <c r="I6843">
        <v>5.0999999999999996</v>
      </c>
      <c r="J6843">
        <v>24.8</v>
      </c>
      <c r="K6843">
        <v>1.6</v>
      </c>
      <c r="L6843">
        <v>11.8</v>
      </c>
      <c r="M6843">
        <v>3.4</v>
      </c>
      <c r="N6843">
        <v>29.8</v>
      </c>
      <c r="O6843">
        <v>12.7</v>
      </c>
      <c r="Q6843">
        <v>6.4</v>
      </c>
      <c r="R6843">
        <v>3.8</v>
      </c>
      <c r="S6843">
        <v>32.5</v>
      </c>
      <c r="T6843">
        <v>2.5</v>
      </c>
      <c r="U6843">
        <v>9.1999999999999993</v>
      </c>
      <c r="V6843">
        <v>3.2</v>
      </c>
      <c r="W6843">
        <v>18</v>
      </c>
      <c r="X6843">
        <v>12</v>
      </c>
      <c r="Z6843">
        <v>1</v>
      </c>
      <c r="AA6843">
        <v>0</v>
      </c>
      <c r="AB6843">
        <v>19</v>
      </c>
      <c r="AC6843">
        <v>0</v>
      </c>
      <c r="AD6843">
        <v>3</v>
      </c>
      <c r="AE6843">
        <v>0</v>
      </c>
      <c r="AY6843" s="59"/>
    </row>
    <row r="6844" spans="1:51">
      <c r="A6844" s="19">
        <v>43872</v>
      </c>
      <c r="B6844" t="s">
        <v>65</v>
      </c>
      <c r="C6844" s="19">
        <v>43970</v>
      </c>
      <c r="D6844">
        <v>61</v>
      </c>
      <c r="E6844">
        <v>18.2</v>
      </c>
      <c r="F6844">
        <v>13.2</v>
      </c>
      <c r="H6844">
        <v>10.5</v>
      </c>
      <c r="I6844">
        <v>5</v>
      </c>
      <c r="J6844">
        <v>26.8</v>
      </c>
      <c r="K6844">
        <v>2.2000000000000002</v>
      </c>
      <c r="L6844">
        <v>14.4</v>
      </c>
      <c r="M6844">
        <v>4.5999999999999996</v>
      </c>
      <c r="N6844">
        <v>18.899999999999999</v>
      </c>
      <c r="O6844">
        <v>11.1</v>
      </c>
      <c r="Q6844">
        <v>7.8</v>
      </c>
      <c r="R6844">
        <v>3.8</v>
      </c>
      <c r="S6844">
        <v>39.1</v>
      </c>
      <c r="T6844">
        <v>2.6</v>
      </c>
      <c r="U6844">
        <v>12.7</v>
      </c>
      <c r="V6844">
        <v>4</v>
      </c>
      <c r="W6844">
        <v>18</v>
      </c>
      <c r="X6844">
        <v>6</v>
      </c>
      <c r="Z6844">
        <v>2</v>
      </c>
      <c r="AA6844">
        <v>0</v>
      </c>
      <c r="AB6844">
        <v>27</v>
      </c>
      <c r="AC6844">
        <v>0</v>
      </c>
      <c r="AD6844">
        <v>8</v>
      </c>
      <c r="AE6844">
        <v>0</v>
      </c>
      <c r="AY6844" s="59"/>
    </row>
    <row r="6845" spans="1:51">
      <c r="A6845" s="19">
        <v>43872</v>
      </c>
      <c r="B6845" t="s">
        <v>143</v>
      </c>
      <c r="C6845" s="19">
        <v>43984</v>
      </c>
      <c r="D6845">
        <v>20</v>
      </c>
      <c r="E6845">
        <v>33.200000000000003</v>
      </c>
      <c r="F6845">
        <v>15.4</v>
      </c>
      <c r="H6845">
        <v>6.6</v>
      </c>
      <c r="I6845">
        <v>3.7</v>
      </c>
      <c r="J6845">
        <v>19.8</v>
      </c>
      <c r="K6845">
        <v>2.5</v>
      </c>
      <c r="L6845">
        <v>10.199999999999999</v>
      </c>
      <c r="M6845">
        <v>3.5</v>
      </c>
      <c r="N6845">
        <v>52.7</v>
      </c>
      <c r="O6845">
        <v>11.4</v>
      </c>
      <c r="Q6845">
        <v>3.9</v>
      </c>
      <c r="R6845">
        <v>2.9</v>
      </c>
      <c r="S6845">
        <v>17.399999999999999</v>
      </c>
      <c r="T6845">
        <v>2.4</v>
      </c>
      <c r="U6845">
        <v>6.7</v>
      </c>
      <c r="V6845">
        <v>2.7</v>
      </c>
      <c r="W6845">
        <v>10</v>
      </c>
      <c r="X6845">
        <v>5</v>
      </c>
      <c r="Z6845">
        <v>0</v>
      </c>
      <c r="AA6845">
        <v>0</v>
      </c>
      <c r="AB6845">
        <v>6</v>
      </c>
      <c r="AC6845">
        <v>0</v>
      </c>
      <c r="AD6845">
        <v>0</v>
      </c>
      <c r="AE6845">
        <v>0</v>
      </c>
      <c r="AY6845" s="59"/>
    </row>
    <row r="6846" spans="1:51">
      <c r="A6846" s="19">
        <v>43872</v>
      </c>
      <c r="B6846" t="s">
        <v>67</v>
      </c>
      <c r="C6846" s="19">
        <v>43984</v>
      </c>
      <c r="D6846">
        <v>19</v>
      </c>
      <c r="E6846">
        <v>22.5</v>
      </c>
      <c r="F6846">
        <v>13</v>
      </c>
      <c r="H6846">
        <v>10.7</v>
      </c>
      <c r="I6846">
        <v>3.9</v>
      </c>
      <c r="J6846">
        <v>25.1</v>
      </c>
      <c r="K6846">
        <v>2.1</v>
      </c>
      <c r="L6846">
        <v>13.1</v>
      </c>
      <c r="M6846">
        <v>4.7</v>
      </c>
      <c r="N6846">
        <v>27.8</v>
      </c>
      <c r="O6846">
        <v>10.4</v>
      </c>
      <c r="Q6846">
        <v>7.7</v>
      </c>
      <c r="R6846">
        <v>3.5</v>
      </c>
      <c r="S6846">
        <v>32.299999999999997</v>
      </c>
      <c r="T6846">
        <v>3.1</v>
      </c>
      <c r="U6846">
        <v>11.4</v>
      </c>
      <c r="V6846">
        <v>3.8</v>
      </c>
      <c r="W6846">
        <v>7</v>
      </c>
      <c r="X6846">
        <v>2</v>
      </c>
      <c r="Z6846">
        <v>1</v>
      </c>
      <c r="AA6846">
        <v>0</v>
      </c>
      <c r="AB6846">
        <v>7</v>
      </c>
      <c r="AC6846">
        <v>0</v>
      </c>
      <c r="AD6846">
        <v>2</v>
      </c>
      <c r="AE6846">
        <v>0</v>
      </c>
      <c r="AY6846" s="59"/>
    </row>
    <row r="6847" spans="1:51">
      <c r="A6847" s="19">
        <v>43872</v>
      </c>
      <c r="B6847" t="s">
        <v>68</v>
      </c>
      <c r="C6847" s="19">
        <v>43984</v>
      </c>
      <c r="D6847">
        <v>126</v>
      </c>
      <c r="E6847">
        <v>24</v>
      </c>
      <c r="F6847">
        <v>11.3</v>
      </c>
      <c r="H6847">
        <v>11</v>
      </c>
      <c r="I6847">
        <v>4</v>
      </c>
      <c r="J6847">
        <v>25</v>
      </c>
      <c r="K6847">
        <v>1.8</v>
      </c>
      <c r="L6847">
        <v>14.1</v>
      </c>
      <c r="M6847">
        <v>3.8</v>
      </c>
      <c r="N6847">
        <v>30.1</v>
      </c>
      <c r="O6847">
        <v>8.1999999999999993</v>
      </c>
      <c r="Q6847">
        <v>7.9</v>
      </c>
      <c r="R6847">
        <v>3.7</v>
      </c>
      <c r="S6847">
        <v>31.6</v>
      </c>
      <c r="T6847">
        <v>2.8</v>
      </c>
      <c r="U6847">
        <v>12.4</v>
      </c>
      <c r="V6847">
        <v>3.4</v>
      </c>
      <c r="W6847">
        <v>49</v>
      </c>
      <c r="X6847">
        <v>6</v>
      </c>
      <c r="Z6847">
        <v>6</v>
      </c>
      <c r="AA6847">
        <v>0</v>
      </c>
      <c r="AB6847">
        <v>50</v>
      </c>
      <c r="AC6847">
        <v>0</v>
      </c>
      <c r="AD6847">
        <v>15</v>
      </c>
      <c r="AE6847">
        <v>0</v>
      </c>
      <c r="AY6847" s="59"/>
    </row>
    <row r="6848" spans="1:51">
      <c r="A6848" s="19">
        <v>43872</v>
      </c>
      <c r="B6848" t="s">
        <v>69</v>
      </c>
      <c r="C6848" s="19">
        <v>43984</v>
      </c>
      <c r="D6848">
        <v>34</v>
      </c>
      <c r="E6848">
        <v>20</v>
      </c>
      <c r="F6848">
        <v>11.9</v>
      </c>
      <c r="H6848">
        <v>10</v>
      </c>
      <c r="I6848">
        <v>4.0999999999999996</v>
      </c>
      <c r="J6848">
        <v>27.9</v>
      </c>
      <c r="K6848">
        <v>2.5</v>
      </c>
      <c r="L6848">
        <v>13</v>
      </c>
      <c r="M6848">
        <v>5.7</v>
      </c>
      <c r="N6848">
        <v>21.5</v>
      </c>
      <c r="O6848">
        <v>9.4</v>
      </c>
      <c r="Q6848">
        <v>7.3</v>
      </c>
      <c r="R6848">
        <v>3.6</v>
      </c>
      <c r="S6848">
        <v>39.9</v>
      </c>
      <c r="T6848">
        <v>3</v>
      </c>
      <c r="U6848">
        <v>10.7</v>
      </c>
      <c r="V6848">
        <v>4.8</v>
      </c>
      <c r="W6848">
        <v>12</v>
      </c>
      <c r="X6848">
        <v>2</v>
      </c>
      <c r="Z6848">
        <v>1</v>
      </c>
      <c r="AA6848">
        <v>0</v>
      </c>
      <c r="AB6848">
        <v>16</v>
      </c>
      <c r="AC6848">
        <v>0</v>
      </c>
      <c r="AD6848">
        <v>3</v>
      </c>
      <c r="AE6848">
        <v>0</v>
      </c>
      <c r="AY6848" s="59"/>
    </row>
    <row r="6849" spans="1:51">
      <c r="A6849" s="19">
        <v>43872</v>
      </c>
      <c r="B6849" t="s">
        <v>70</v>
      </c>
      <c r="C6849" s="19">
        <v>43984</v>
      </c>
      <c r="D6849">
        <v>16</v>
      </c>
      <c r="E6849">
        <v>16.600000000000001</v>
      </c>
      <c r="F6849">
        <v>11.9</v>
      </c>
      <c r="H6849">
        <v>13.9</v>
      </c>
      <c r="I6849">
        <v>7.6</v>
      </c>
      <c r="J6849">
        <v>25.9</v>
      </c>
      <c r="K6849">
        <v>1.3</v>
      </c>
      <c r="L6849">
        <v>13.6</v>
      </c>
      <c r="M6849">
        <v>4.0999999999999996</v>
      </c>
      <c r="N6849">
        <v>17</v>
      </c>
      <c r="O6849">
        <v>9.5</v>
      </c>
      <c r="Q6849">
        <v>11.5</v>
      </c>
      <c r="R6849">
        <v>6.4</v>
      </c>
      <c r="S6849">
        <v>35.9</v>
      </c>
      <c r="T6849">
        <v>3</v>
      </c>
      <c r="U6849">
        <v>12.8</v>
      </c>
      <c r="V6849">
        <v>4.0999999999999996</v>
      </c>
      <c r="W6849">
        <v>6</v>
      </c>
      <c r="X6849">
        <v>0</v>
      </c>
      <c r="Z6849">
        <v>0</v>
      </c>
      <c r="AA6849">
        <v>0</v>
      </c>
      <c r="AB6849">
        <v>10</v>
      </c>
      <c r="AC6849">
        <v>0</v>
      </c>
      <c r="AD6849">
        <v>0</v>
      </c>
      <c r="AE6849">
        <v>0</v>
      </c>
      <c r="AY6849" s="59"/>
    </row>
    <row r="6850" spans="1:51">
      <c r="A6850" s="19">
        <v>43872</v>
      </c>
      <c r="B6850" t="s">
        <v>71</v>
      </c>
      <c r="C6850" s="19">
        <v>43988</v>
      </c>
      <c r="D6850">
        <v>7</v>
      </c>
      <c r="E6850">
        <v>23.2</v>
      </c>
      <c r="F6850">
        <v>12.6</v>
      </c>
      <c r="H6850">
        <v>10.5</v>
      </c>
      <c r="I6850">
        <v>4.3</v>
      </c>
      <c r="J6850">
        <v>25</v>
      </c>
      <c r="K6850">
        <v>1.8</v>
      </c>
      <c r="L6850">
        <v>13.8</v>
      </c>
      <c r="M6850">
        <v>3.8</v>
      </c>
      <c r="N6850">
        <v>28.6</v>
      </c>
      <c r="O6850">
        <v>10.1</v>
      </c>
      <c r="Q6850">
        <v>7.4</v>
      </c>
      <c r="R6850">
        <v>3.7</v>
      </c>
      <c r="S6850">
        <v>31.6</v>
      </c>
      <c r="T6850">
        <v>2.9</v>
      </c>
      <c r="U6850">
        <v>12.1</v>
      </c>
      <c r="V6850">
        <v>3.6</v>
      </c>
      <c r="W6850">
        <v>3</v>
      </c>
      <c r="X6850">
        <v>0</v>
      </c>
      <c r="Z6850">
        <v>0</v>
      </c>
      <c r="AA6850">
        <v>0</v>
      </c>
      <c r="AB6850">
        <v>4</v>
      </c>
      <c r="AC6850">
        <v>0</v>
      </c>
      <c r="AD6850">
        <v>0</v>
      </c>
      <c r="AE6850">
        <v>0</v>
      </c>
      <c r="AY6850" s="59"/>
    </row>
    <row r="6851" spans="1:51">
      <c r="A6851" s="19">
        <v>43872</v>
      </c>
      <c r="B6851" t="s">
        <v>73</v>
      </c>
      <c r="C6851" s="19">
        <v>44013</v>
      </c>
      <c r="D6851">
        <v>3979</v>
      </c>
      <c r="E6851">
        <v>23</v>
      </c>
      <c r="F6851">
        <v>13.5</v>
      </c>
      <c r="H6851">
        <v>10.5</v>
      </c>
      <c r="I6851">
        <v>5.0999999999999996</v>
      </c>
      <c r="J6851">
        <v>23.8</v>
      </c>
      <c r="K6851">
        <v>2</v>
      </c>
      <c r="L6851">
        <v>13.2</v>
      </c>
      <c r="M6851">
        <v>3.7</v>
      </c>
      <c r="N6851">
        <v>33.4</v>
      </c>
      <c r="O6851">
        <v>10</v>
      </c>
      <c r="Q6851">
        <v>5.8</v>
      </c>
      <c r="R6851">
        <v>2.1</v>
      </c>
      <c r="S6851">
        <v>36.1</v>
      </c>
      <c r="T6851">
        <v>1</v>
      </c>
      <c r="U6851">
        <v>10.3</v>
      </c>
      <c r="V6851">
        <v>1.4</v>
      </c>
      <c r="W6851">
        <v>1414</v>
      </c>
      <c r="X6851">
        <v>483</v>
      </c>
      <c r="Z6851">
        <v>176</v>
      </c>
      <c r="AA6851">
        <v>20</v>
      </c>
      <c r="AB6851">
        <v>1497</v>
      </c>
      <c r="AC6851">
        <v>3</v>
      </c>
      <c r="AD6851">
        <v>389</v>
      </c>
      <c r="AE6851">
        <v>0</v>
      </c>
      <c r="AY6851" s="59"/>
    </row>
    <row r="6852" spans="1:51">
      <c r="A6852" s="19">
        <v>43873</v>
      </c>
      <c r="B6852" t="s">
        <v>15</v>
      </c>
      <c r="C6852" s="19">
        <v>43864</v>
      </c>
      <c r="D6852">
        <v>41</v>
      </c>
      <c r="E6852" s="5">
        <v>19.899999999999999</v>
      </c>
      <c r="F6852" s="5">
        <v>3.1</v>
      </c>
      <c r="G6852" s="5"/>
      <c r="H6852" s="5">
        <v>15.8</v>
      </c>
      <c r="I6852" s="5">
        <v>9</v>
      </c>
      <c r="J6852" s="5">
        <v>23.2</v>
      </c>
      <c r="K6852" s="5">
        <v>3.5</v>
      </c>
      <c r="L6852" s="5">
        <v>15.5</v>
      </c>
      <c r="M6852" s="5">
        <v>4</v>
      </c>
      <c r="N6852" s="5">
        <v>25.8</v>
      </c>
      <c r="O6852" s="5">
        <v>0</v>
      </c>
      <c r="P6852" s="5">
        <v>0</v>
      </c>
      <c r="Q6852" s="5">
        <v>14.4</v>
      </c>
      <c r="R6852" s="5">
        <v>4.5999999999999996</v>
      </c>
      <c r="S6852" s="5">
        <v>38.5</v>
      </c>
      <c r="T6852" s="5">
        <v>1.7</v>
      </c>
      <c r="U6852" s="5">
        <v>13.2</v>
      </c>
      <c r="V6852" s="5">
        <v>1.8</v>
      </c>
      <c r="W6852" s="2">
        <v>11</v>
      </c>
      <c r="X6852" s="2">
        <v>0</v>
      </c>
      <c r="Y6852" s="2">
        <v>0</v>
      </c>
      <c r="Z6852" s="2">
        <v>9</v>
      </c>
      <c r="AA6852" s="2">
        <v>1</v>
      </c>
      <c r="AB6852" s="2">
        <v>12</v>
      </c>
      <c r="AC6852" s="2">
        <v>0</v>
      </c>
      <c r="AD6852" s="2">
        <v>8</v>
      </c>
      <c r="AE6852" s="2">
        <v>0</v>
      </c>
      <c r="AY6852" s="59"/>
    </row>
    <row r="6853" spans="1:51">
      <c r="A6853" s="19">
        <v>43873</v>
      </c>
      <c r="B6853" t="s">
        <v>15</v>
      </c>
      <c r="C6853" s="19">
        <v>43864</v>
      </c>
      <c r="D6853">
        <v>41</v>
      </c>
      <c r="E6853" s="5">
        <v>19.899999999999999</v>
      </c>
      <c r="F6853" s="5">
        <v>3.1</v>
      </c>
      <c r="G6853" s="5"/>
      <c r="H6853" s="5">
        <v>15.8</v>
      </c>
      <c r="I6853" s="5">
        <v>9</v>
      </c>
      <c r="J6853" s="5">
        <v>23.2</v>
      </c>
      <c r="K6853" s="5">
        <v>3.5</v>
      </c>
      <c r="L6853" s="5">
        <v>15.5</v>
      </c>
      <c r="M6853" s="5">
        <v>4</v>
      </c>
      <c r="N6853" s="5">
        <v>25.8</v>
      </c>
      <c r="O6853" s="5">
        <v>0</v>
      </c>
      <c r="P6853" s="5">
        <v>0</v>
      </c>
      <c r="Q6853" s="5">
        <v>14.4</v>
      </c>
      <c r="R6853" s="5">
        <v>4.5999999999999996</v>
      </c>
      <c r="S6853" s="5">
        <v>38.5</v>
      </c>
      <c r="T6853" s="5">
        <v>1.7</v>
      </c>
      <c r="U6853" s="5">
        <v>13.2</v>
      </c>
      <c r="V6853" s="5">
        <v>1.8</v>
      </c>
      <c r="W6853" s="2">
        <v>11</v>
      </c>
      <c r="X6853" s="2">
        <v>0</v>
      </c>
      <c r="Y6853" s="2">
        <v>0</v>
      </c>
      <c r="Z6853" s="2">
        <v>9</v>
      </c>
      <c r="AA6853" s="2">
        <v>1</v>
      </c>
      <c r="AB6853" s="2">
        <v>12</v>
      </c>
      <c r="AC6853" s="2">
        <v>0</v>
      </c>
      <c r="AD6853" s="2">
        <v>8</v>
      </c>
      <c r="AE6853" s="2">
        <v>0</v>
      </c>
      <c r="AY6853" s="59"/>
    </row>
    <row r="6854" spans="1:51">
      <c r="A6854" s="19">
        <v>43873</v>
      </c>
      <c r="B6854" t="s">
        <v>16</v>
      </c>
      <c r="C6854" s="19">
        <v>43872</v>
      </c>
      <c r="D6854">
        <v>24</v>
      </c>
      <c r="E6854" s="5">
        <v>10.4</v>
      </c>
      <c r="F6854" s="5">
        <v>0</v>
      </c>
      <c r="G6854" s="5"/>
      <c r="H6854" s="5">
        <v>22</v>
      </c>
      <c r="I6854" s="5">
        <v>10.7</v>
      </c>
      <c r="J6854" s="5">
        <v>28.5</v>
      </c>
      <c r="K6854" s="5">
        <v>3</v>
      </c>
      <c r="L6854" s="5">
        <v>12.6</v>
      </c>
      <c r="M6854" s="5">
        <v>3.6</v>
      </c>
      <c r="N6854" s="5">
        <v>4.7</v>
      </c>
      <c r="O6854" s="5">
        <v>0</v>
      </c>
      <c r="P6854" s="5">
        <v>0</v>
      </c>
      <c r="Q6854" s="5">
        <v>26.7</v>
      </c>
      <c r="R6854" s="5">
        <v>4.8</v>
      </c>
      <c r="S6854" s="5">
        <v>54.2</v>
      </c>
      <c r="T6854" s="5">
        <v>1</v>
      </c>
      <c r="U6854" s="5">
        <v>7.2</v>
      </c>
      <c r="V6854" s="5">
        <v>1.3</v>
      </c>
      <c r="W6854" s="2">
        <v>0</v>
      </c>
      <c r="X6854" s="2">
        <v>0</v>
      </c>
      <c r="Y6854" s="2">
        <v>0</v>
      </c>
      <c r="Z6854" s="2">
        <v>10</v>
      </c>
      <c r="AA6854" s="2">
        <v>0</v>
      </c>
      <c r="AB6854" s="2">
        <v>13</v>
      </c>
      <c r="AC6854" s="2">
        <v>0</v>
      </c>
      <c r="AD6854" s="2">
        <v>1</v>
      </c>
      <c r="AE6854" s="2">
        <v>0</v>
      </c>
      <c r="AY6854" s="59"/>
    </row>
    <row r="6855" spans="1:51">
      <c r="A6855" s="19">
        <v>43873</v>
      </c>
      <c r="B6855" t="s">
        <v>17</v>
      </c>
      <c r="C6855" s="19">
        <v>43883</v>
      </c>
      <c r="D6855">
        <v>36</v>
      </c>
      <c r="E6855" s="5">
        <v>21.1</v>
      </c>
      <c r="F6855" s="5">
        <v>0</v>
      </c>
      <c r="G6855" s="5"/>
      <c r="H6855" s="5">
        <v>11.3</v>
      </c>
      <c r="I6855" s="5">
        <v>5.8</v>
      </c>
      <c r="J6855" s="5">
        <v>28.4</v>
      </c>
      <c r="K6855" s="5">
        <v>8</v>
      </c>
      <c r="L6855" s="5">
        <v>11.9</v>
      </c>
      <c r="M6855" s="5"/>
      <c r="N6855" s="5">
        <v>25</v>
      </c>
      <c r="O6855" s="5">
        <v>0</v>
      </c>
      <c r="P6855" s="5">
        <v>0</v>
      </c>
      <c r="Q6855" s="5">
        <v>5.3</v>
      </c>
      <c r="R6855" s="5">
        <v>1.5</v>
      </c>
      <c r="S6855" s="5">
        <v>59.3</v>
      </c>
      <c r="T6855" s="5">
        <v>2.9</v>
      </c>
      <c r="U6855" s="5">
        <v>5.6</v>
      </c>
      <c r="V6855" s="5"/>
      <c r="W6855" s="2">
        <v>14</v>
      </c>
      <c r="X6855" s="2">
        <v>0</v>
      </c>
      <c r="Y6855" s="2">
        <v>0</v>
      </c>
      <c r="Z6855" s="2">
        <v>2</v>
      </c>
      <c r="AA6855" s="2">
        <v>0</v>
      </c>
      <c r="AB6855" s="2">
        <v>18</v>
      </c>
      <c r="AC6855" s="2">
        <v>0</v>
      </c>
      <c r="AD6855" s="2">
        <v>2</v>
      </c>
      <c r="AE6855" s="2">
        <v>0</v>
      </c>
      <c r="AY6855" s="59"/>
    </row>
    <row r="6856" spans="1:51">
      <c r="A6856" s="19">
        <v>43873</v>
      </c>
      <c r="B6856" t="s">
        <v>18</v>
      </c>
      <c r="C6856" s="19">
        <v>43890</v>
      </c>
      <c r="D6856">
        <v>54</v>
      </c>
      <c r="E6856" s="5">
        <v>32</v>
      </c>
      <c r="F6856" s="5">
        <v>0</v>
      </c>
      <c r="G6856" s="5"/>
      <c r="H6856" s="5">
        <v>9.1999999999999993</v>
      </c>
      <c r="I6856" s="5">
        <v>5.2</v>
      </c>
      <c r="J6856" s="5">
        <v>20.6</v>
      </c>
      <c r="K6856" s="5">
        <v>12.8</v>
      </c>
      <c r="L6856" s="5">
        <v>7.3</v>
      </c>
      <c r="M6856" s="5"/>
      <c r="N6856" s="5">
        <v>70.2</v>
      </c>
      <c r="O6856" s="5">
        <v>0</v>
      </c>
      <c r="P6856" s="5">
        <v>0</v>
      </c>
      <c r="Q6856" s="5">
        <v>3</v>
      </c>
      <c r="R6856" s="5">
        <v>1.1000000000000001</v>
      </c>
      <c r="S6856" s="5">
        <v>18.100000000000001</v>
      </c>
      <c r="T6856" s="5">
        <v>5.5</v>
      </c>
      <c r="U6856" s="5">
        <v>1.7</v>
      </c>
      <c r="V6856" s="5"/>
      <c r="W6856" s="2">
        <v>30</v>
      </c>
      <c r="X6856" s="2">
        <v>0</v>
      </c>
      <c r="Y6856" s="2">
        <v>0</v>
      </c>
      <c r="Z6856" s="2">
        <v>1</v>
      </c>
      <c r="AA6856" s="2">
        <v>0</v>
      </c>
      <c r="AB6856" s="2">
        <v>19</v>
      </c>
      <c r="AC6856" s="2">
        <v>4</v>
      </c>
      <c r="AD6856" s="2">
        <v>0</v>
      </c>
      <c r="AE6856" s="2">
        <v>0</v>
      </c>
      <c r="AY6856" s="59"/>
    </row>
    <row r="6857" spans="1:51">
      <c r="A6857" s="19">
        <v>43873</v>
      </c>
      <c r="B6857" t="s">
        <v>19</v>
      </c>
      <c r="C6857" s="19">
        <v>43893</v>
      </c>
      <c r="D6857">
        <v>52</v>
      </c>
      <c r="E6857" s="5">
        <v>31.6</v>
      </c>
      <c r="F6857" s="5">
        <v>16.899999999999999</v>
      </c>
      <c r="G6857" s="5"/>
      <c r="H6857" s="5">
        <v>9.1</v>
      </c>
      <c r="I6857" s="5">
        <v>5.3</v>
      </c>
      <c r="J6857" s="5">
        <v>19.5</v>
      </c>
      <c r="K6857" s="5">
        <v>2.5</v>
      </c>
      <c r="L6857" s="5">
        <v>9.6</v>
      </c>
      <c r="M6857" s="5"/>
      <c r="N6857" s="5">
        <v>65.599999999999994</v>
      </c>
      <c r="O6857" s="5">
        <v>11.1</v>
      </c>
      <c r="P6857" s="5">
        <v>0</v>
      </c>
      <c r="Q6857" s="5">
        <v>2.6</v>
      </c>
      <c r="R6857" s="5">
        <v>1.4</v>
      </c>
      <c r="S6857" s="5">
        <v>15.4</v>
      </c>
      <c r="T6857" s="5">
        <v>0.5</v>
      </c>
      <c r="U6857" s="5">
        <v>3</v>
      </c>
      <c r="V6857" s="5"/>
      <c r="W6857" s="2">
        <v>23</v>
      </c>
      <c r="X6857" s="2">
        <v>12</v>
      </c>
      <c r="Y6857" s="2">
        <v>0</v>
      </c>
      <c r="Z6857" s="2">
        <v>1</v>
      </c>
      <c r="AA6857" s="2">
        <v>0</v>
      </c>
      <c r="AB6857" s="2">
        <v>14</v>
      </c>
      <c r="AC6857" s="2">
        <v>0</v>
      </c>
      <c r="AD6857" s="2">
        <v>1</v>
      </c>
      <c r="AE6857" s="2">
        <v>0</v>
      </c>
      <c r="AY6857" s="59"/>
    </row>
    <row r="6858" spans="1:51">
      <c r="A6858" s="19">
        <v>43873</v>
      </c>
      <c r="B6858" t="s">
        <v>20</v>
      </c>
      <c r="C6858" s="19">
        <v>43893</v>
      </c>
      <c r="D6858">
        <v>6</v>
      </c>
      <c r="E6858" s="5">
        <v>22.4</v>
      </c>
      <c r="F6858" s="5">
        <v>13.5</v>
      </c>
      <c r="G6858" s="5"/>
      <c r="H6858" s="5">
        <v>12</v>
      </c>
      <c r="I6858" s="5">
        <v>5.6</v>
      </c>
      <c r="J6858" s="5">
        <v>25.9</v>
      </c>
      <c r="K6858" s="5">
        <v>2</v>
      </c>
      <c r="L6858" s="5">
        <v>12.7</v>
      </c>
      <c r="M6858" s="5"/>
      <c r="N6858" s="5">
        <v>29.7</v>
      </c>
      <c r="O6858" s="5">
        <v>8.1999999999999993</v>
      </c>
      <c r="P6858" s="5">
        <v>0</v>
      </c>
      <c r="Q6858" s="5">
        <v>6.7</v>
      </c>
      <c r="R6858" s="5">
        <v>1.6</v>
      </c>
      <c r="S6858" s="5">
        <v>45.4</v>
      </c>
      <c r="T6858" s="5">
        <v>0.8</v>
      </c>
      <c r="U6858" s="5">
        <v>7.2</v>
      </c>
      <c r="V6858" s="5"/>
      <c r="W6858" s="2">
        <v>3</v>
      </c>
      <c r="X6858" s="2">
        <v>0</v>
      </c>
      <c r="Y6858" s="2">
        <v>0</v>
      </c>
      <c r="Z6858" s="2">
        <v>0</v>
      </c>
      <c r="AA6858" s="2">
        <v>0</v>
      </c>
      <c r="AB6858" s="2">
        <v>3</v>
      </c>
      <c r="AC6858" s="2">
        <v>0</v>
      </c>
      <c r="AD6858" s="2">
        <v>0</v>
      </c>
      <c r="AE6858" s="2">
        <v>0</v>
      </c>
      <c r="AY6858" s="59"/>
    </row>
    <row r="6859" spans="1:51">
      <c r="A6859" s="19">
        <v>43873</v>
      </c>
      <c r="B6859" t="s">
        <v>21</v>
      </c>
      <c r="C6859" s="19">
        <v>43893</v>
      </c>
      <c r="D6859">
        <v>31</v>
      </c>
      <c r="E6859" s="5">
        <v>23.8</v>
      </c>
      <c r="F6859" s="5">
        <v>20.5</v>
      </c>
      <c r="G6859" s="5"/>
      <c r="H6859" s="5">
        <v>13</v>
      </c>
      <c r="I6859" s="5">
        <v>6.2</v>
      </c>
      <c r="J6859" s="5">
        <v>20.2</v>
      </c>
      <c r="K6859" s="5">
        <v>1.8</v>
      </c>
      <c r="L6859" s="5">
        <v>9.3000000000000007</v>
      </c>
      <c r="M6859" s="5"/>
      <c r="N6859" s="5">
        <v>36</v>
      </c>
      <c r="O6859" s="5">
        <v>25.6</v>
      </c>
      <c r="P6859" s="5">
        <v>0</v>
      </c>
      <c r="Q6859" s="5">
        <v>8.1</v>
      </c>
      <c r="R6859" s="5">
        <v>1.6</v>
      </c>
      <c r="S6859" s="5">
        <v>23.3</v>
      </c>
      <c r="T6859" s="5">
        <v>0.9</v>
      </c>
      <c r="U6859" s="5">
        <v>4</v>
      </c>
      <c r="V6859" s="5"/>
      <c r="W6859" s="2">
        <v>10</v>
      </c>
      <c r="X6859" s="2">
        <v>9</v>
      </c>
      <c r="Y6859" s="2">
        <v>0</v>
      </c>
      <c r="Z6859" s="2">
        <v>3</v>
      </c>
      <c r="AA6859" s="2">
        <v>0</v>
      </c>
      <c r="AB6859" s="2">
        <v>8</v>
      </c>
      <c r="AC6859" s="2">
        <v>0</v>
      </c>
      <c r="AD6859" s="2">
        <v>1</v>
      </c>
      <c r="AE6859" s="2">
        <v>0</v>
      </c>
      <c r="AY6859" s="59"/>
    </row>
    <row r="6860" spans="1:51">
      <c r="A6860" s="19">
        <v>43873</v>
      </c>
      <c r="B6860" t="s">
        <v>22</v>
      </c>
      <c r="C6860" s="19">
        <v>43893</v>
      </c>
      <c r="D6860">
        <v>416</v>
      </c>
      <c r="E6860" s="5">
        <v>17.2</v>
      </c>
      <c r="F6860" s="5">
        <v>12.7</v>
      </c>
      <c r="G6860" s="5"/>
      <c r="H6860" s="5">
        <v>11.1</v>
      </c>
      <c r="I6860" s="5">
        <v>5.7</v>
      </c>
      <c r="J6860" s="5">
        <v>29.3</v>
      </c>
      <c r="K6860" s="5">
        <v>2.6</v>
      </c>
      <c r="L6860" s="5">
        <v>14.6</v>
      </c>
      <c r="M6860" s="5"/>
      <c r="N6860" s="5">
        <v>14.2</v>
      </c>
      <c r="O6860" s="5">
        <v>7</v>
      </c>
      <c r="P6860" s="5">
        <v>0</v>
      </c>
      <c r="Q6860" s="5">
        <v>5.7</v>
      </c>
      <c r="R6860" s="5">
        <v>1.6</v>
      </c>
      <c r="S6860" s="5">
        <v>60.9</v>
      </c>
      <c r="T6860" s="5">
        <v>0.8</v>
      </c>
      <c r="U6860" s="5">
        <v>9.4</v>
      </c>
      <c r="V6860" s="5"/>
      <c r="W6860" s="2">
        <v>114</v>
      </c>
      <c r="X6860" s="2">
        <v>32</v>
      </c>
      <c r="Y6860" s="2">
        <v>0</v>
      </c>
      <c r="Z6860" s="2">
        <v>18</v>
      </c>
      <c r="AA6860" s="2">
        <v>1</v>
      </c>
      <c r="AB6860" s="2">
        <v>194</v>
      </c>
      <c r="AC6860" s="2">
        <v>0</v>
      </c>
      <c r="AD6860" s="2">
        <v>57</v>
      </c>
      <c r="AE6860" s="2">
        <v>0</v>
      </c>
      <c r="AY6860" s="59"/>
    </row>
    <row r="6861" spans="1:51">
      <c r="A6861" s="19">
        <v>43873</v>
      </c>
      <c r="B6861" t="s">
        <v>23</v>
      </c>
      <c r="C6861" s="19">
        <v>43893</v>
      </c>
      <c r="D6861">
        <v>67</v>
      </c>
      <c r="E6861" s="5">
        <v>17.3</v>
      </c>
      <c r="F6861" s="5">
        <v>13.9</v>
      </c>
      <c r="G6861" s="5"/>
      <c r="H6861" s="5">
        <v>12.2</v>
      </c>
      <c r="I6861" s="5">
        <v>5.6</v>
      </c>
      <c r="J6861" s="5">
        <v>29.6</v>
      </c>
      <c r="K6861" s="5">
        <v>2.6</v>
      </c>
      <c r="L6861" s="5">
        <v>12</v>
      </c>
      <c r="M6861" s="5"/>
      <c r="N6861" s="5">
        <v>14.2</v>
      </c>
      <c r="O6861" s="5">
        <v>8.5</v>
      </c>
      <c r="P6861" s="5">
        <v>0</v>
      </c>
      <c r="Q6861" s="5">
        <v>6.4</v>
      </c>
      <c r="R6861" s="5">
        <v>1.5</v>
      </c>
      <c r="S6861" s="5">
        <v>62.3</v>
      </c>
      <c r="T6861" s="5">
        <v>0.8</v>
      </c>
      <c r="U6861" s="5">
        <v>5.9</v>
      </c>
      <c r="V6861" s="5"/>
      <c r="W6861" s="2">
        <v>19</v>
      </c>
      <c r="X6861" s="2">
        <v>7</v>
      </c>
      <c r="Y6861" s="2">
        <v>0</v>
      </c>
      <c r="Z6861" s="2">
        <v>4</v>
      </c>
      <c r="AA6861" s="2">
        <v>0</v>
      </c>
      <c r="AB6861" s="2">
        <v>33</v>
      </c>
      <c r="AC6861" s="2">
        <v>0</v>
      </c>
      <c r="AD6861" s="2">
        <v>4</v>
      </c>
      <c r="AE6861" s="2">
        <v>0</v>
      </c>
      <c r="AY6861" s="59"/>
    </row>
    <row r="6862" spans="1:51">
      <c r="A6862" s="19">
        <v>43873</v>
      </c>
      <c r="B6862" t="s">
        <v>24</v>
      </c>
      <c r="C6862" s="19">
        <v>43893</v>
      </c>
      <c r="D6862">
        <v>13</v>
      </c>
      <c r="E6862" s="5">
        <v>19.100000000000001</v>
      </c>
      <c r="F6862" s="5">
        <v>11.5</v>
      </c>
      <c r="G6862" s="5"/>
      <c r="H6862" s="5">
        <v>10.199999999999999</v>
      </c>
      <c r="I6862" s="5">
        <v>4.7</v>
      </c>
      <c r="J6862" s="5">
        <v>36.4</v>
      </c>
      <c r="K6862" s="5">
        <v>1.7</v>
      </c>
      <c r="L6862" s="5">
        <v>10.9</v>
      </c>
      <c r="M6862" s="5"/>
      <c r="N6862" s="5">
        <v>10.7</v>
      </c>
      <c r="O6862" s="5">
        <v>3</v>
      </c>
      <c r="P6862" s="5">
        <v>0</v>
      </c>
      <c r="Q6862" s="5">
        <v>2</v>
      </c>
      <c r="R6862" s="5">
        <v>0.6</v>
      </c>
      <c r="S6862" s="5">
        <v>80.8</v>
      </c>
      <c r="T6862" s="5">
        <v>0.3</v>
      </c>
      <c r="U6862" s="5">
        <v>2.4</v>
      </c>
      <c r="V6862" s="5"/>
      <c r="W6862" s="2">
        <v>4</v>
      </c>
      <c r="X6862" s="2">
        <v>0</v>
      </c>
      <c r="Y6862" s="2">
        <v>0</v>
      </c>
      <c r="Z6862" s="2">
        <v>0</v>
      </c>
      <c r="AA6862" s="2">
        <v>0</v>
      </c>
      <c r="AB6862" s="2">
        <v>9</v>
      </c>
      <c r="AC6862" s="2">
        <v>0</v>
      </c>
      <c r="AD6862" s="2">
        <v>0</v>
      </c>
      <c r="AE6862" s="2">
        <v>0</v>
      </c>
      <c r="AY6862" s="59"/>
    </row>
    <row r="6863" spans="1:51">
      <c r="A6863" s="19">
        <v>43873</v>
      </c>
      <c r="B6863" t="s">
        <v>25</v>
      </c>
      <c r="C6863" s="19">
        <v>43893</v>
      </c>
      <c r="D6863">
        <v>24</v>
      </c>
      <c r="E6863" s="5">
        <v>17</v>
      </c>
      <c r="F6863" s="5">
        <v>14.1</v>
      </c>
      <c r="G6863" s="5"/>
      <c r="H6863" s="5">
        <v>14.1</v>
      </c>
      <c r="I6863" s="5">
        <v>5.6</v>
      </c>
      <c r="J6863" s="5">
        <v>24.5</v>
      </c>
      <c r="K6863" s="5">
        <v>2.9</v>
      </c>
      <c r="L6863" s="5">
        <v>16.100000000000001</v>
      </c>
      <c r="M6863" s="5"/>
      <c r="N6863" s="5">
        <v>16.5</v>
      </c>
      <c r="O6863" s="5">
        <v>11.3</v>
      </c>
      <c r="P6863" s="5">
        <v>0</v>
      </c>
      <c r="Q6863" s="5">
        <v>11.1</v>
      </c>
      <c r="R6863" s="5">
        <v>2.1</v>
      </c>
      <c r="S6863" s="5">
        <v>43.1</v>
      </c>
      <c r="T6863" s="5">
        <v>1.1000000000000001</v>
      </c>
      <c r="U6863" s="5">
        <v>14.3</v>
      </c>
      <c r="V6863" s="5"/>
      <c r="W6863" s="2">
        <v>5</v>
      </c>
      <c r="X6863" s="2">
        <v>3</v>
      </c>
      <c r="Y6863" s="2">
        <v>0</v>
      </c>
      <c r="Z6863" s="2">
        <v>3</v>
      </c>
      <c r="AA6863" s="2">
        <v>0</v>
      </c>
      <c r="AB6863" s="2">
        <v>8</v>
      </c>
      <c r="AC6863" s="2">
        <v>0</v>
      </c>
      <c r="AD6863" s="2">
        <v>5</v>
      </c>
      <c r="AE6863" s="2">
        <v>0</v>
      </c>
      <c r="AY6863" s="59"/>
    </row>
    <row r="6864" spans="1:51">
      <c r="A6864" s="19">
        <v>43873</v>
      </c>
      <c r="B6864" t="s">
        <v>26</v>
      </c>
      <c r="C6864" s="19">
        <v>43893</v>
      </c>
      <c r="D6864">
        <v>91</v>
      </c>
      <c r="E6864" s="5">
        <v>15.4</v>
      </c>
      <c r="F6864" s="5">
        <v>13.6</v>
      </c>
      <c r="G6864" s="5"/>
      <c r="H6864" s="5">
        <v>14</v>
      </c>
      <c r="I6864" s="5">
        <v>6.7</v>
      </c>
      <c r="J6864" s="5">
        <v>23.9</v>
      </c>
      <c r="K6864" s="5">
        <v>2.6</v>
      </c>
      <c r="L6864" s="5">
        <v>18.2</v>
      </c>
      <c r="M6864" s="5"/>
      <c r="N6864" s="5">
        <v>13.3</v>
      </c>
      <c r="O6864" s="5">
        <v>10.1</v>
      </c>
      <c r="P6864" s="5">
        <v>0</v>
      </c>
      <c r="Q6864" s="5">
        <v>10.8</v>
      </c>
      <c r="R6864" s="5">
        <v>2.9</v>
      </c>
      <c r="S6864" s="5">
        <v>40.9</v>
      </c>
      <c r="T6864" s="5">
        <v>1.2</v>
      </c>
      <c r="U6864" s="5">
        <v>20.3</v>
      </c>
      <c r="V6864" s="5"/>
      <c r="W6864" s="2">
        <v>19</v>
      </c>
      <c r="X6864" s="2">
        <v>9</v>
      </c>
      <c r="Y6864" s="2">
        <v>0</v>
      </c>
      <c r="Z6864" s="2">
        <v>10</v>
      </c>
      <c r="AA6864" s="2">
        <v>0</v>
      </c>
      <c r="AB6864" s="2">
        <v>30</v>
      </c>
      <c r="AC6864" s="2">
        <v>0</v>
      </c>
      <c r="AD6864" s="2">
        <v>23</v>
      </c>
      <c r="AE6864" s="2">
        <v>0</v>
      </c>
      <c r="AY6864" s="59"/>
    </row>
    <row r="6865" spans="1:51">
      <c r="A6865" s="19">
        <v>43873</v>
      </c>
      <c r="B6865" t="s">
        <v>27</v>
      </c>
      <c r="C6865" s="19">
        <v>43893</v>
      </c>
      <c r="D6865">
        <v>75</v>
      </c>
      <c r="E6865" s="5">
        <v>15.7</v>
      </c>
      <c r="F6865" s="5">
        <v>11.2</v>
      </c>
      <c r="G6865" s="5"/>
      <c r="H6865" s="5">
        <v>13.9</v>
      </c>
      <c r="I6865" s="5">
        <v>19.3</v>
      </c>
      <c r="J6865" s="5">
        <v>21.5</v>
      </c>
      <c r="K6865" s="5">
        <v>1.2</v>
      </c>
      <c r="L6865" s="5">
        <v>11.8</v>
      </c>
      <c r="M6865" s="5"/>
      <c r="N6865" s="5">
        <v>14.6</v>
      </c>
      <c r="O6865" s="5">
        <v>7.2</v>
      </c>
      <c r="P6865" s="5">
        <v>0</v>
      </c>
      <c r="Q6865" s="5">
        <v>11.2</v>
      </c>
      <c r="R6865" s="5">
        <v>25.6</v>
      </c>
      <c r="S6865" s="5">
        <v>32</v>
      </c>
      <c r="T6865" s="5">
        <v>0.9</v>
      </c>
      <c r="U6865" s="5">
        <v>7.9</v>
      </c>
      <c r="V6865" s="5"/>
      <c r="W6865" s="2">
        <v>16</v>
      </c>
      <c r="X6865" s="2">
        <v>4</v>
      </c>
      <c r="Y6865" s="2">
        <v>0</v>
      </c>
      <c r="Z6865" s="2">
        <v>8</v>
      </c>
      <c r="AA6865" s="2">
        <v>20</v>
      </c>
      <c r="AB6865" s="2">
        <v>22</v>
      </c>
      <c r="AC6865" s="2">
        <v>0</v>
      </c>
      <c r="AD6865" s="2">
        <v>4</v>
      </c>
      <c r="AE6865" s="2">
        <v>0</v>
      </c>
      <c r="AY6865" s="59"/>
    </row>
    <row r="6866" spans="1:51">
      <c r="A6866" s="19">
        <v>43873</v>
      </c>
      <c r="B6866" t="s">
        <v>28</v>
      </c>
      <c r="C6866" s="19">
        <v>43893</v>
      </c>
      <c r="D6866">
        <v>110</v>
      </c>
      <c r="E6866" s="5">
        <v>24.9</v>
      </c>
      <c r="F6866" s="5">
        <v>18.8</v>
      </c>
      <c r="G6866" s="5"/>
      <c r="H6866" s="5">
        <v>11</v>
      </c>
      <c r="I6866" s="5">
        <v>5.9</v>
      </c>
      <c r="J6866" s="5">
        <v>21.8</v>
      </c>
      <c r="K6866" s="5">
        <v>2.4</v>
      </c>
      <c r="L6866" s="5">
        <v>9.4</v>
      </c>
      <c r="M6866" s="5"/>
      <c r="N6866" s="5">
        <v>40.5</v>
      </c>
      <c r="O6866" s="5">
        <v>18.899999999999999</v>
      </c>
      <c r="P6866" s="5">
        <v>0</v>
      </c>
      <c r="Q6866" s="5">
        <v>5.9</v>
      </c>
      <c r="R6866" s="5">
        <v>1.9</v>
      </c>
      <c r="S6866" s="5">
        <v>27.6</v>
      </c>
      <c r="T6866" s="5">
        <v>0.8</v>
      </c>
      <c r="U6866" s="5">
        <v>3.9</v>
      </c>
      <c r="V6866" s="5"/>
      <c r="W6866" s="2">
        <v>39</v>
      </c>
      <c r="X6866" s="2">
        <v>29</v>
      </c>
      <c r="Y6866" s="2">
        <v>0</v>
      </c>
      <c r="Z6866" s="2">
        <v>5</v>
      </c>
      <c r="AA6866" s="2">
        <v>0</v>
      </c>
      <c r="AB6866" s="2">
        <v>34</v>
      </c>
      <c r="AC6866" s="2">
        <v>0</v>
      </c>
      <c r="AD6866" s="2">
        <v>3</v>
      </c>
      <c r="AE6866" s="2">
        <v>0</v>
      </c>
      <c r="AY6866" s="59"/>
    </row>
    <row r="6867" spans="1:51">
      <c r="A6867" s="19">
        <v>43873</v>
      </c>
      <c r="B6867" t="s">
        <v>29</v>
      </c>
      <c r="C6867" s="19">
        <v>43893</v>
      </c>
      <c r="D6867">
        <v>37</v>
      </c>
      <c r="E6867" s="5">
        <v>19.7</v>
      </c>
      <c r="F6867" s="5">
        <v>17.2</v>
      </c>
      <c r="G6867" s="5"/>
      <c r="H6867" s="5">
        <v>10.6</v>
      </c>
      <c r="I6867" s="5">
        <v>5.9</v>
      </c>
      <c r="J6867" s="5">
        <v>26.5</v>
      </c>
      <c r="K6867" s="5">
        <v>5.7</v>
      </c>
      <c r="L6867" s="5">
        <v>9.1</v>
      </c>
      <c r="M6867" s="5"/>
      <c r="N6867" s="5">
        <v>21.4</v>
      </c>
      <c r="O6867" s="5">
        <v>15.7</v>
      </c>
      <c r="P6867" s="5">
        <v>0</v>
      </c>
      <c r="Q6867" s="5">
        <v>5.3</v>
      </c>
      <c r="R6867" s="5">
        <v>1.9</v>
      </c>
      <c r="S6867" s="5">
        <v>49.4</v>
      </c>
      <c r="T6867" s="5">
        <v>2.1</v>
      </c>
      <c r="U6867" s="5">
        <v>3.8</v>
      </c>
      <c r="V6867" s="5"/>
      <c r="W6867" s="2">
        <v>11</v>
      </c>
      <c r="X6867" s="2">
        <v>9</v>
      </c>
      <c r="Y6867" s="2">
        <v>0</v>
      </c>
      <c r="Z6867" s="2">
        <v>1</v>
      </c>
      <c r="AA6867" s="2">
        <v>0</v>
      </c>
      <c r="AB6867" s="2">
        <v>15</v>
      </c>
      <c r="AC6867" s="2">
        <v>0</v>
      </c>
      <c r="AD6867" s="2">
        <v>1</v>
      </c>
      <c r="AE6867" s="2">
        <v>0</v>
      </c>
      <c r="AY6867" s="59"/>
    </row>
    <row r="6868" spans="1:51">
      <c r="A6868" s="19">
        <v>43873</v>
      </c>
      <c r="B6868" t="s">
        <v>30</v>
      </c>
      <c r="C6868" s="19">
        <v>43893</v>
      </c>
      <c r="D6868">
        <v>64</v>
      </c>
      <c r="E6868" s="5">
        <v>27.7</v>
      </c>
      <c r="F6868" s="5">
        <v>17.399999999999999</v>
      </c>
      <c r="G6868" s="5"/>
      <c r="H6868" s="5">
        <v>11.1</v>
      </c>
      <c r="I6868" s="5">
        <v>5.8</v>
      </c>
      <c r="J6868" s="5">
        <v>20.7</v>
      </c>
      <c r="K6868" s="5">
        <v>1.9</v>
      </c>
      <c r="L6868" s="5">
        <v>9.9</v>
      </c>
      <c r="M6868" s="5"/>
      <c r="N6868" s="5">
        <v>51.9</v>
      </c>
      <c r="O6868" s="5">
        <v>14.5</v>
      </c>
      <c r="P6868" s="5">
        <v>0</v>
      </c>
      <c r="Q6868" s="5">
        <v>4.8</v>
      </c>
      <c r="R6868" s="5">
        <v>1.6</v>
      </c>
      <c r="S6868" s="5">
        <v>22.3</v>
      </c>
      <c r="T6868" s="5">
        <v>0.7</v>
      </c>
      <c r="U6868" s="5">
        <v>3.7</v>
      </c>
      <c r="V6868" s="5"/>
      <c r="W6868" s="2">
        <v>25</v>
      </c>
      <c r="X6868" s="2">
        <v>16</v>
      </c>
      <c r="Y6868" s="2">
        <v>0</v>
      </c>
      <c r="Z6868" s="2">
        <v>3</v>
      </c>
      <c r="AA6868" s="2">
        <v>0</v>
      </c>
      <c r="AB6868" s="2">
        <v>19</v>
      </c>
      <c r="AC6868" s="2">
        <v>0</v>
      </c>
      <c r="AD6868" s="2">
        <v>2</v>
      </c>
      <c r="AE6868" s="2">
        <v>0</v>
      </c>
      <c r="AY6868" s="59"/>
    </row>
    <row r="6869" spans="1:51">
      <c r="A6869" s="19">
        <v>43873</v>
      </c>
      <c r="B6869" t="s">
        <v>31</v>
      </c>
      <c r="C6869" s="19">
        <v>43893</v>
      </c>
      <c r="D6869">
        <v>228</v>
      </c>
      <c r="E6869" s="5">
        <v>22.8</v>
      </c>
      <c r="F6869" s="5">
        <v>16.3</v>
      </c>
      <c r="G6869" s="5"/>
      <c r="H6869" s="5">
        <v>10.199999999999999</v>
      </c>
      <c r="I6869" s="5">
        <v>5.9</v>
      </c>
      <c r="J6869" s="5">
        <v>24.5</v>
      </c>
      <c r="K6869" s="5">
        <v>1.8</v>
      </c>
      <c r="L6869" s="5">
        <v>12.7</v>
      </c>
      <c r="M6869" s="5"/>
      <c r="N6869" s="5">
        <v>31.9</v>
      </c>
      <c r="O6869" s="5">
        <v>13.5</v>
      </c>
      <c r="P6869" s="5">
        <v>0</v>
      </c>
      <c r="Q6869" s="5">
        <v>4.9000000000000004</v>
      </c>
      <c r="R6869" s="5">
        <v>1.9</v>
      </c>
      <c r="S6869" s="5">
        <v>39</v>
      </c>
      <c r="T6869" s="5">
        <v>0.8</v>
      </c>
      <c r="U6869" s="5">
        <v>7.4</v>
      </c>
      <c r="V6869" s="5"/>
      <c r="W6869" s="2">
        <v>72</v>
      </c>
      <c r="X6869" s="2">
        <v>52</v>
      </c>
      <c r="Y6869" s="2">
        <v>0</v>
      </c>
      <c r="Z6869" s="2">
        <v>7</v>
      </c>
      <c r="AA6869" s="2">
        <v>1</v>
      </c>
      <c r="AB6869" s="2">
        <v>78</v>
      </c>
      <c r="AC6869" s="2">
        <v>0</v>
      </c>
      <c r="AD6869" s="2">
        <v>18</v>
      </c>
      <c r="AE6869" s="2">
        <v>0</v>
      </c>
      <c r="AY6869" s="59"/>
    </row>
    <row r="6870" spans="1:51">
      <c r="A6870" s="19">
        <v>43873</v>
      </c>
      <c r="B6870" t="s">
        <v>32</v>
      </c>
      <c r="C6870" s="19">
        <v>43893</v>
      </c>
      <c r="D6870">
        <v>29</v>
      </c>
      <c r="E6870" s="5">
        <v>14.4</v>
      </c>
      <c r="F6870" s="5">
        <v>13.3</v>
      </c>
      <c r="G6870" s="5"/>
      <c r="H6870" s="5">
        <v>12.4</v>
      </c>
      <c r="I6870" s="5">
        <v>7.2</v>
      </c>
      <c r="J6870" s="5">
        <v>30</v>
      </c>
      <c r="K6870" s="5">
        <v>2.2999999999999998</v>
      </c>
      <c r="L6870" s="5">
        <v>13.2</v>
      </c>
      <c r="M6870" s="5"/>
      <c r="N6870" s="5">
        <v>9.1999999999999993</v>
      </c>
      <c r="O6870" s="5">
        <v>7.7</v>
      </c>
      <c r="P6870" s="5">
        <v>0</v>
      </c>
      <c r="Q6870" s="5">
        <v>6.6</v>
      </c>
      <c r="R6870" s="5">
        <v>2.2000000000000002</v>
      </c>
      <c r="S6870" s="5">
        <v>65.5</v>
      </c>
      <c r="T6870" s="5">
        <v>0.6</v>
      </c>
      <c r="U6870" s="5">
        <v>7.8</v>
      </c>
      <c r="V6870" s="5"/>
      <c r="W6870" s="2">
        <v>4</v>
      </c>
      <c r="X6870" s="2">
        <v>3</v>
      </c>
      <c r="Y6870" s="2">
        <v>0</v>
      </c>
      <c r="Z6870" s="2">
        <v>2</v>
      </c>
      <c r="AA6870" s="2">
        <v>0</v>
      </c>
      <c r="AB6870" s="2">
        <v>17</v>
      </c>
      <c r="AC6870" s="2">
        <v>0</v>
      </c>
      <c r="AD6870" s="2">
        <v>3</v>
      </c>
      <c r="AE6870" s="2">
        <v>0</v>
      </c>
      <c r="AY6870" s="59"/>
    </row>
    <row r="6871" spans="1:51">
      <c r="A6871" s="19">
        <v>43873</v>
      </c>
      <c r="B6871" t="s">
        <v>33</v>
      </c>
      <c r="C6871" s="19">
        <v>43893</v>
      </c>
      <c r="D6871">
        <v>16</v>
      </c>
      <c r="E6871" s="5">
        <v>12.3</v>
      </c>
      <c r="F6871" s="5">
        <v>10.4</v>
      </c>
      <c r="G6871" s="5"/>
      <c r="H6871" s="5">
        <v>11.9</v>
      </c>
      <c r="I6871" s="5">
        <v>5.3</v>
      </c>
      <c r="J6871" s="5">
        <v>41.2</v>
      </c>
      <c r="K6871" s="5">
        <v>2.1</v>
      </c>
      <c r="L6871" s="5">
        <v>11.9</v>
      </c>
      <c r="M6871" s="5"/>
      <c r="N6871" s="5">
        <v>2.1</v>
      </c>
      <c r="O6871" s="5">
        <v>1.3</v>
      </c>
      <c r="P6871" s="5">
        <v>0</v>
      </c>
      <c r="Q6871" s="5">
        <v>1.8</v>
      </c>
      <c r="R6871" s="5">
        <v>0.4</v>
      </c>
      <c r="S6871" s="5">
        <v>92.4</v>
      </c>
      <c r="T6871" s="5">
        <v>0.1</v>
      </c>
      <c r="U6871" s="5">
        <v>1.8</v>
      </c>
      <c r="V6871" s="5"/>
      <c r="W6871" s="2">
        <v>0</v>
      </c>
      <c r="X6871" s="2">
        <v>0</v>
      </c>
      <c r="Y6871" s="2">
        <v>0</v>
      </c>
      <c r="Z6871" s="2">
        <v>0</v>
      </c>
      <c r="AA6871" s="2">
        <v>0</v>
      </c>
      <c r="AB6871" s="2">
        <v>16</v>
      </c>
      <c r="AC6871" s="2">
        <v>0</v>
      </c>
      <c r="AD6871" s="2">
        <v>0</v>
      </c>
      <c r="AE6871" s="2">
        <v>0</v>
      </c>
      <c r="AY6871" s="59"/>
    </row>
    <row r="6872" spans="1:51">
      <c r="A6872" s="19">
        <v>43873</v>
      </c>
      <c r="B6872" t="s">
        <v>34</v>
      </c>
      <c r="C6872" s="19">
        <v>43893</v>
      </c>
      <c r="D6872">
        <v>99</v>
      </c>
      <c r="E6872" s="5">
        <v>24.7</v>
      </c>
      <c r="F6872" s="5">
        <v>15.6</v>
      </c>
      <c r="G6872" s="5"/>
      <c r="H6872" s="5">
        <v>10</v>
      </c>
      <c r="I6872" s="5">
        <v>7</v>
      </c>
      <c r="J6872" s="5">
        <v>24</v>
      </c>
      <c r="K6872" s="5">
        <v>1.7</v>
      </c>
      <c r="L6872" s="5">
        <v>11</v>
      </c>
      <c r="M6872" s="5"/>
      <c r="N6872" s="5">
        <v>38.799999999999997</v>
      </c>
      <c r="O6872" s="5">
        <v>11.8</v>
      </c>
      <c r="P6872" s="5">
        <v>0</v>
      </c>
      <c r="Q6872" s="5">
        <v>4.5</v>
      </c>
      <c r="R6872" s="5">
        <v>2.4</v>
      </c>
      <c r="S6872" s="5">
        <v>35.9</v>
      </c>
      <c r="T6872" s="5">
        <v>0.9</v>
      </c>
      <c r="U6872" s="5">
        <v>5.0999999999999996</v>
      </c>
      <c r="V6872" s="5"/>
      <c r="W6872" s="2">
        <v>35</v>
      </c>
      <c r="X6872" s="2">
        <v>22</v>
      </c>
      <c r="Y6872" s="2">
        <v>0</v>
      </c>
      <c r="Z6872" s="2">
        <v>3</v>
      </c>
      <c r="AA6872" s="2">
        <v>1</v>
      </c>
      <c r="AB6872" s="2">
        <v>34</v>
      </c>
      <c r="AC6872" s="2">
        <v>0</v>
      </c>
      <c r="AD6872" s="2">
        <v>4</v>
      </c>
      <c r="AE6872" s="2">
        <v>0</v>
      </c>
      <c r="AY6872" s="59"/>
    </row>
    <row r="6873" spans="1:51">
      <c r="A6873" s="19">
        <v>43873</v>
      </c>
      <c r="B6873" t="s">
        <v>35</v>
      </c>
      <c r="C6873" s="19">
        <v>43900</v>
      </c>
      <c r="D6873">
        <v>20</v>
      </c>
      <c r="E6873" s="5">
        <v>17.600000000000001</v>
      </c>
      <c r="F6873" s="5">
        <v>14</v>
      </c>
      <c r="G6873" s="5"/>
      <c r="H6873" s="5">
        <v>12.1</v>
      </c>
      <c r="I6873" s="5">
        <v>5.0999999999999996</v>
      </c>
      <c r="J6873" s="5">
        <v>32.5</v>
      </c>
      <c r="K6873" s="5">
        <v>2.2000000000000002</v>
      </c>
      <c r="L6873" s="5">
        <v>9.5</v>
      </c>
      <c r="M6873" s="5"/>
      <c r="N6873" s="5">
        <v>12.3</v>
      </c>
      <c r="O6873" s="5">
        <v>7.2</v>
      </c>
      <c r="P6873" s="5">
        <v>0</v>
      </c>
      <c r="Q6873" s="5">
        <v>5</v>
      </c>
      <c r="R6873" s="5">
        <v>1.3</v>
      </c>
      <c r="S6873" s="5">
        <v>70.2</v>
      </c>
      <c r="T6873" s="5">
        <v>0.7</v>
      </c>
      <c r="U6873" s="5">
        <v>3</v>
      </c>
      <c r="V6873" s="5"/>
      <c r="W6873" s="2">
        <v>7</v>
      </c>
      <c r="X6873" s="2">
        <v>0</v>
      </c>
      <c r="Y6873" s="2">
        <v>0</v>
      </c>
      <c r="Z6873" s="2">
        <v>0</v>
      </c>
      <c r="AA6873" s="2">
        <v>0</v>
      </c>
      <c r="AB6873" s="2">
        <v>13</v>
      </c>
      <c r="AC6873" s="2">
        <v>0</v>
      </c>
      <c r="AD6873" s="2">
        <v>0</v>
      </c>
      <c r="AE6873" s="2">
        <v>0</v>
      </c>
      <c r="AY6873" s="59"/>
    </row>
    <row r="6874" spans="1:51">
      <c r="A6874" s="19">
        <v>43873</v>
      </c>
      <c r="B6874" t="s">
        <v>36</v>
      </c>
      <c r="C6874" s="19">
        <v>43900</v>
      </c>
      <c r="D6874">
        <v>125</v>
      </c>
      <c r="E6874" s="5">
        <v>21.6</v>
      </c>
      <c r="F6874" s="5">
        <v>14.8</v>
      </c>
      <c r="G6874" s="5"/>
      <c r="H6874" s="5">
        <v>13.5</v>
      </c>
      <c r="I6874" s="5">
        <v>6.6</v>
      </c>
      <c r="J6874" s="5">
        <v>25.2</v>
      </c>
      <c r="K6874" s="5">
        <v>1.2</v>
      </c>
      <c r="L6874" s="5">
        <v>11.5</v>
      </c>
      <c r="M6874" s="5"/>
      <c r="N6874" s="5">
        <v>27.5</v>
      </c>
      <c r="O6874" s="5">
        <v>11.2</v>
      </c>
      <c r="P6874" s="5">
        <v>0</v>
      </c>
      <c r="Q6874" s="5">
        <v>9.3000000000000007</v>
      </c>
      <c r="R6874" s="5">
        <v>2.5</v>
      </c>
      <c r="S6874" s="5">
        <v>41.9</v>
      </c>
      <c r="T6874" s="5">
        <v>0.8</v>
      </c>
      <c r="U6874" s="5">
        <v>6.4</v>
      </c>
      <c r="V6874" s="5"/>
      <c r="W6874" s="2">
        <v>40</v>
      </c>
      <c r="X6874" s="2">
        <v>18</v>
      </c>
      <c r="Y6874" s="2">
        <v>0</v>
      </c>
      <c r="Z6874" s="2">
        <v>13</v>
      </c>
      <c r="AA6874" s="2">
        <v>1</v>
      </c>
      <c r="AB6874" s="2">
        <v>46</v>
      </c>
      <c r="AC6874" s="2">
        <v>0</v>
      </c>
      <c r="AD6874" s="2">
        <v>7</v>
      </c>
      <c r="AE6874" s="2">
        <v>0</v>
      </c>
      <c r="AY6874" s="59"/>
    </row>
    <row r="6875" spans="1:51">
      <c r="A6875" s="19">
        <v>43873</v>
      </c>
      <c r="B6875" t="s">
        <v>37</v>
      </c>
      <c r="C6875" s="19">
        <v>43900</v>
      </c>
      <c r="D6875">
        <v>36</v>
      </c>
      <c r="E6875" s="5">
        <v>33.200000000000003</v>
      </c>
      <c r="F6875" s="5">
        <v>17.399999999999999</v>
      </c>
      <c r="G6875" s="5"/>
      <c r="H6875" s="5">
        <v>8.6</v>
      </c>
      <c r="I6875" s="5">
        <v>5.0999999999999996</v>
      </c>
      <c r="J6875" s="5">
        <v>18.7</v>
      </c>
      <c r="K6875" s="5">
        <v>2.8</v>
      </c>
      <c r="L6875" s="5">
        <v>8.8000000000000007</v>
      </c>
      <c r="M6875" s="5"/>
      <c r="N6875" s="5">
        <v>69.7</v>
      </c>
      <c r="O6875" s="5">
        <v>10.8</v>
      </c>
      <c r="P6875" s="5">
        <v>0</v>
      </c>
      <c r="Q6875" s="5">
        <v>2.4</v>
      </c>
      <c r="R6875" s="5">
        <v>1.1000000000000001</v>
      </c>
      <c r="S6875" s="5">
        <v>12.4</v>
      </c>
      <c r="T6875" s="5">
        <v>0.8</v>
      </c>
      <c r="U6875" s="5">
        <v>2.6</v>
      </c>
      <c r="V6875" s="5"/>
      <c r="W6875" s="2">
        <v>16</v>
      </c>
      <c r="X6875" s="2">
        <v>9</v>
      </c>
      <c r="Y6875" s="2">
        <v>0</v>
      </c>
      <c r="Z6875" s="2">
        <v>1</v>
      </c>
      <c r="AA6875" s="2">
        <v>0</v>
      </c>
      <c r="AB6875" s="2">
        <v>9</v>
      </c>
      <c r="AC6875" s="2">
        <v>0</v>
      </c>
      <c r="AD6875" s="2">
        <v>1</v>
      </c>
      <c r="AE6875" s="2">
        <v>0</v>
      </c>
      <c r="AY6875" s="59"/>
    </row>
    <row r="6876" spans="1:51">
      <c r="A6876" s="19">
        <v>43873</v>
      </c>
      <c r="B6876" t="s">
        <v>38</v>
      </c>
      <c r="C6876" s="19">
        <v>43900</v>
      </c>
      <c r="D6876">
        <v>68</v>
      </c>
      <c r="E6876" s="5">
        <v>26.7</v>
      </c>
      <c r="F6876" s="5">
        <v>20.100000000000001</v>
      </c>
      <c r="G6876" s="5"/>
      <c r="H6876" s="5">
        <v>10.8</v>
      </c>
      <c r="I6876" s="5">
        <v>6.4</v>
      </c>
      <c r="J6876" s="5">
        <v>19.5</v>
      </c>
      <c r="K6876" s="5">
        <v>1.6</v>
      </c>
      <c r="L6876" s="5">
        <v>9.6</v>
      </c>
      <c r="M6876" s="5"/>
      <c r="N6876" s="5">
        <v>46.5</v>
      </c>
      <c r="O6876" s="5">
        <v>22</v>
      </c>
      <c r="P6876" s="5">
        <v>0</v>
      </c>
      <c r="Q6876" s="5">
        <v>5.0999999999999996</v>
      </c>
      <c r="R6876" s="5">
        <v>2.1</v>
      </c>
      <c r="S6876" s="5">
        <v>19.399999999999999</v>
      </c>
      <c r="T6876" s="5">
        <v>0.6</v>
      </c>
      <c r="U6876" s="5">
        <v>3.9</v>
      </c>
      <c r="V6876" s="5"/>
      <c r="W6876" s="2">
        <v>25</v>
      </c>
      <c r="X6876" s="2">
        <v>19</v>
      </c>
      <c r="Y6876" s="2">
        <v>0</v>
      </c>
      <c r="Z6876" s="2">
        <v>3</v>
      </c>
      <c r="AA6876" s="2">
        <v>0</v>
      </c>
      <c r="AB6876" s="2">
        <v>19</v>
      </c>
      <c r="AC6876" s="2">
        <v>0</v>
      </c>
      <c r="AD6876" s="2">
        <v>2</v>
      </c>
      <c r="AE6876" s="2">
        <v>0</v>
      </c>
      <c r="AY6876" s="59"/>
    </row>
    <row r="6877" spans="1:51">
      <c r="A6877" s="19">
        <v>43873</v>
      </c>
      <c r="B6877" t="s">
        <v>39</v>
      </c>
      <c r="C6877" s="19">
        <v>43900</v>
      </c>
      <c r="D6877">
        <v>14</v>
      </c>
      <c r="E6877" s="5">
        <v>17.899999999999999</v>
      </c>
      <c r="F6877" s="5">
        <v>9.6</v>
      </c>
      <c r="G6877" s="5"/>
      <c r="H6877" s="5">
        <v>16.3</v>
      </c>
      <c r="I6877" s="5">
        <v>7.8</v>
      </c>
      <c r="J6877" s="5">
        <v>28.2</v>
      </c>
      <c r="K6877" s="5">
        <v>1.6</v>
      </c>
      <c r="L6877" s="5">
        <v>12.8</v>
      </c>
      <c r="M6877" s="5"/>
      <c r="N6877" s="5">
        <v>15.9</v>
      </c>
      <c r="O6877" s="5">
        <v>4.4000000000000004</v>
      </c>
      <c r="P6877" s="5">
        <v>0</v>
      </c>
      <c r="Q6877" s="5">
        <v>13.5</v>
      </c>
      <c r="R6877" s="5">
        <v>2.8</v>
      </c>
      <c r="S6877" s="5">
        <v>54.8</v>
      </c>
      <c r="T6877" s="5">
        <v>0.9</v>
      </c>
      <c r="U6877" s="5">
        <v>7.2</v>
      </c>
      <c r="V6877" s="5"/>
      <c r="W6877" s="2">
        <v>4</v>
      </c>
      <c r="X6877" s="2">
        <v>0</v>
      </c>
      <c r="Y6877" s="2">
        <v>0</v>
      </c>
      <c r="Z6877" s="2">
        <v>4</v>
      </c>
      <c r="AA6877" s="2">
        <v>0</v>
      </c>
      <c r="AB6877" s="2">
        <v>6</v>
      </c>
      <c r="AC6877" s="2">
        <v>0</v>
      </c>
      <c r="AD6877" s="2">
        <v>0</v>
      </c>
      <c r="AE6877" s="2">
        <v>0</v>
      </c>
      <c r="AY6877" s="59"/>
    </row>
    <row r="6878" spans="1:51">
      <c r="A6878" s="19">
        <v>43873</v>
      </c>
      <c r="B6878" t="s">
        <v>40</v>
      </c>
      <c r="C6878" s="19">
        <v>43900</v>
      </c>
      <c r="D6878">
        <v>89</v>
      </c>
      <c r="E6878" s="5">
        <v>14.6</v>
      </c>
      <c r="F6878" s="5">
        <v>15.3</v>
      </c>
      <c r="G6878" s="5"/>
      <c r="H6878" s="5">
        <v>12.2</v>
      </c>
      <c r="I6878" s="5">
        <v>6.3</v>
      </c>
      <c r="J6878" s="5">
        <v>28.8</v>
      </c>
      <c r="K6878" s="5">
        <v>2.2999999999999998</v>
      </c>
      <c r="L6878" s="5">
        <v>13.8</v>
      </c>
      <c r="M6878" s="5"/>
      <c r="N6878" s="5">
        <v>10</v>
      </c>
      <c r="O6878" s="5">
        <v>11.8</v>
      </c>
      <c r="P6878" s="5">
        <v>0</v>
      </c>
      <c r="Q6878" s="5">
        <v>7.1</v>
      </c>
      <c r="R6878" s="5">
        <v>2.2000000000000002</v>
      </c>
      <c r="S6878" s="5">
        <v>58.7</v>
      </c>
      <c r="T6878" s="5">
        <v>1.1000000000000001</v>
      </c>
      <c r="U6878" s="5">
        <v>8.6999999999999993</v>
      </c>
      <c r="V6878" s="5"/>
      <c r="W6878" s="2">
        <v>12</v>
      </c>
      <c r="X6878" s="2">
        <v>21</v>
      </c>
      <c r="Y6878" s="2">
        <v>0</v>
      </c>
      <c r="Z6878" s="2">
        <v>6</v>
      </c>
      <c r="AA6878" s="2">
        <v>0</v>
      </c>
      <c r="AB6878" s="2">
        <v>40</v>
      </c>
      <c r="AC6878" s="2">
        <v>0</v>
      </c>
      <c r="AD6878" s="2">
        <v>10</v>
      </c>
      <c r="AE6878" s="2">
        <v>0</v>
      </c>
      <c r="AY6878" s="59"/>
    </row>
    <row r="6879" spans="1:51">
      <c r="A6879" s="19">
        <v>43873</v>
      </c>
      <c r="B6879" t="s">
        <v>41</v>
      </c>
      <c r="C6879" s="19">
        <v>43904</v>
      </c>
      <c r="D6879">
        <v>6</v>
      </c>
      <c r="E6879" s="5">
        <v>22.4</v>
      </c>
      <c r="F6879" s="5">
        <v>13.5</v>
      </c>
      <c r="G6879" s="5"/>
      <c r="H6879" s="5">
        <v>12</v>
      </c>
      <c r="I6879" s="5">
        <v>5.6</v>
      </c>
      <c r="J6879" s="5">
        <v>25.9</v>
      </c>
      <c r="K6879" s="5">
        <v>2</v>
      </c>
      <c r="L6879" s="5">
        <v>12.7</v>
      </c>
      <c r="M6879" s="5"/>
      <c r="N6879" s="5">
        <v>29.3</v>
      </c>
      <c r="O6879" s="5">
        <v>9.1</v>
      </c>
      <c r="P6879" s="5">
        <v>0</v>
      </c>
      <c r="Q6879" s="5">
        <v>7</v>
      </c>
      <c r="R6879" s="5">
        <v>2.2000000000000002</v>
      </c>
      <c r="S6879" s="5">
        <v>43.4</v>
      </c>
      <c r="T6879" s="5">
        <v>0.9</v>
      </c>
      <c r="U6879" s="5">
        <v>7.4</v>
      </c>
      <c r="V6879" s="5"/>
      <c r="W6879" s="2">
        <v>3</v>
      </c>
      <c r="X6879" s="2">
        <v>0</v>
      </c>
      <c r="Y6879" s="2">
        <v>0</v>
      </c>
      <c r="Z6879" s="2">
        <v>0</v>
      </c>
      <c r="AA6879" s="2">
        <v>0</v>
      </c>
      <c r="AB6879" s="2">
        <v>3</v>
      </c>
      <c r="AC6879" s="2">
        <v>0</v>
      </c>
      <c r="AD6879" s="2">
        <v>0</v>
      </c>
      <c r="AE6879" s="2">
        <v>0</v>
      </c>
      <c r="AY6879" s="59"/>
    </row>
    <row r="6880" spans="1:51">
      <c r="A6880" s="19">
        <v>43873</v>
      </c>
      <c r="B6880" t="s">
        <v>42</v>
      </c>
      <c r="C6880" s="19">
        <v>43907</v>
      </c>
      <c r="D6880">
        <v>136</v>
      </c>
      <c r="E6880" s="5">
        <v>22.5</v>
      </c>
      <c r="F6880" s="5">
        <v>14.8</v>
      </c>
      <c r="G6880" s="5"/>
      <c r="H6880" s="5">
        <v>13.8</v>
      </c>
      <c r="I6880" s="5">
        <v>6.7</v>
      </c>
      <c r="J6880" s="5">
        <v>24.2</v>
      </c>
      <c r="K6880" s="5">
        <v>1.4</v>
      </c>
      <c r="L6880" s="5">
        <v>11</v>
      </c>
      <c r="M6880" s="5"/>
      <c r="N6880" s="5">
        <v>30.8</v>
      </c>
      <c r="O6880" s="5">
        <v>11.7</v>
      </c>
      <c r="P6880" s="5">
        <v>0</v>
      </c>
      <c r="Q6880" s="5">
        <v>9.8000000000000007</v>
      </c>
      <c r="R6880" s="5">
        <v>2.7</v>
      </c>
      <c r="S6880" s="5">
        <v>37.299999999999997</v>
      </c>
      <c r="T6880" s="5">
        <v>0.9</v>
      </c>
      <c r="U6880" s="5">
        <v>6.2</v>
      </c>
      <c r="V6880" s="5"/>
      <c r="W6880" s="2">
        <v>46</v>
      </c>
      <c r="X6880" s="2">
        <v>19</v>
      </c>
      <c r="Y6880" s="2">
        <v>0</v>
      </c>
      <c r="Z6880" s="2">
        <v>15</v>
      </c>
      <c r="AA6880" s="2">
        <v>1</v>
      </c>
      <c r="AB6880" s="2">
        <v>49</v>
      </c>
      <c r="AC6880" s="2">
        <v>0</v>
      </c>
      <c r="AD6880" s="2">
        <v>6</v>
      </c>
      <c r="AE6880" s="2">
        <v>0</v>
      </c>
      <c r="AY6880" s="59"/>
    </row>
    <row r="6881" spans="1:51">
      <c r="A6881" s="19">
        <v>43873</v>
      </c>
      <c r="B6881" t="s">
        <v>43</v>
      </c>
      <c r="C6881" s="19">
        <v>43907</v>
      </c>
      <c r="D6881">
        <v>67</v>
      </c>
      <c r="E6881" s="5">
        <v>24.6</v>
      </c>
      <c r="F6881" s="5">
        <v>14.1</v>
      </c>
      <c r="G6881" s="5"/>
      <c r="H6881" s="5">
        <v>11.8</v>
      </c>
      <c r="I6881" s="5">
        <v>5.2</v>
      </c>
      <c r="J6881" s="5">
        <v>24.4</v>
      </c>
      <c r="K6881" s="5">
        <v>2.2999999999999998</v>
      </c>
      <c r="L6881" s="5">
        <v>11.1</v>
      </c>
      <c r="M6881" s="5"/>
      <c r="N6881" s="5">
        <v>37.1</v>
      </c>
      <c r="O6881" s="5">
        <v>10.199999999999999</v>
      </c>
      <c r="P6881" s="5">
        <v>0</v>
      </c>
      <c r="Q6881" s="5">
        <v>6.8</v>
      </c>
      <c r="R6881" s="5">
        <v>1.9</v>
      </c>
      <c r="S6881" s="5">
        <v>36.5</v>
      </c>
      <c r="T6881" s="5">
        <v>1.1000000000000001</v>
      </c>
      <c r="U6881" s="5">
        <v>5.7</v>
      </c>
      <c r="V6881" s="5"/>
      <c r="W6881" s="2">
        <v>26</v>
      </c>
      <c r="X6881" s="2">
        <v>8</v>
      </c>
      <c r="Y6881" s="2">
        <v>0</v>
      </c>
      <c r="Z6881" s="2">
        <v>4</v>
      </c>
      <c r="AA6881" s="2">
        <v>0</v>
      </c>
      <c r="AB6881" s="2">
        <v>26</v>
      </c>
      <c r="AC6881" s="2">
        <v>0</v>
      </c>
      <c r="AD6881" s="2">
        <v>3</v>
      </c>
      <c r="AE6881" s="2">
        <v>0</v>
      </c>
      <c r="AY6881" s="59"/>
    </row>
    <row r="6882" spans="1:51">
      <c r="A6882" s="19">
        <v>43873</v>
      </c>
      <c r="B6882" t="s">
        <v>44</v>
      </c>
      <c r="C6882" s="19">
        <v>43907</v>
      </c>
      <c r="D6882">
        <v>219</v>
      </c>
      <c r="E6882" s="5">
        <v>28.3</v>
      </c>
      <c r="F6882" s="5">
        <v>18.399999999999999</v>
      </c>
      <c r="G6882" s="5"/>
      <c r="H6882" s="5">
        <v>9.3000000000000007</v>
      </c>
      <c r="I6882" s="5">
        <v>6.6</v>
      </c>
      <c r="J6882" s="5">
        <v>19.399999999999999</v>
      </c>
      <c r="K6882" s="5">
        <v>1.8</v>
      </c>
      <c r="L6882" s="5">
        <v>10.9</v>
      </c>
      <c r="M6882" s="5"/>
      <c r="N6882" s="5">
        <v>51.9</v>
      </c>
      <c r="O6882" s="5">
        <v>16.600000000000001</v>
      </c>
      <c r="P6882" s="5">
        <v>0</v>
      </c>
      <c r="Q6882" s="5">
        <v>4.2</v>
      </c>
      <c r="R6882" s="5">
        <v>2.2999999999999998</v>
      </c>
      <c r="S6882" s="5">
        <v>18.399999999999999</v>
      </c>
      <c r="T6882" s="5">
        <v>0.8</v>
      </c>
      <c r="U6882" s="5">
        <v>5.3</v>
      </c>
      <c r="V6882" s="5"/>
      <c r="W6882" s="2">
        <v>87</v>
      </c>
      <c r="X6882" s="2">
        <v>57</v>
      </c>
      <c r="Y6882" s="2">
        <v>0</v>
      </c>
      <c r="Z6882" s="2">
        <v>5</v>
      </c>
      <c r="AA6882" s="2">
        <v>1</v>
      </c>
      <c r="AB6882" s="2">
        <v>60</v>
      </c>
      <c r="AC6882" s="2">
        <v>0</v>
      </c>
      <c r="AD6882" s="2">
        <v>9</v>
      </c>
      <c r="AE6882" s="2">
        <v>0</v>
      </c>
      <c r="AY6882" s="59"/>
    </row>
    <row r="6883" spans="1:51">
      <c r="A6883" s="19">
        <v>43873</v>
      </c>
      <c r="B6883" t="s">
        <v>45</v>
      </c>
      <c r="C6883" s="19">
        <v>43907</v>
      </c>
      <c r="D6883">
        <v>155</v>
      </c>
      <c r="E6883" s="5">
        <v>21</v>
      </c>
      <c r="F6883" s="5">
        <v>14.2</v>
      </c>
      <c r="G6883" s="5"/>
      <c r="H6883" s="5">
        <v>15.2</v>
      </c>
      <c r="I6883" s="5">
        <v>7.2</v>
      </c>
      <c r="J6883" s="5">
        <v>23.9</v>
      </c>
      <c r="K6883" s="5">
        <v>1.4</v>
      </c>
      <c r="L6883" s="5">
        <v>11.6</v>
      </c>
      <c r="M6883" s="5"/>
      <c r="N6883" s="5">
        <v>27.1</v>
      </c>
      <c r="O6883" s="5">
        <v>10.6</v>
      </c>
      <c r="P6883" s="5">
        <v>0</v>
      </c>
      <c r="Q6883" s="5">
        <v>12.8</v>
      </c>
      <c r="R6883" s="5">
        <v>3.4</v>
      </c>
      <c r="S6883" s="5">
        <v>37.299999999999997</v>
      </c>
      <c r="T6883" s="5">
        <v>0.9</v>
      </c>
      <c r="U6883" s="5">
        <v>7.1</v>
      </c>
      <c r="V6883" s="5"/>
      <c r="W6883" s="2">
        <v>44</v>
      </c>
      <c r="X6883" s="2">
        <v>19</v>
      </c>
      <c r="Y6883" s="2">
        <v>0</v>
      </c>
      <c r="Z6883" s="2">
        <v>32</v>
      </c>
      <c r="AA6883" s="2">
        <v>1</v>
      </c>
      <c r="AB6883" s="2">
        <v>51</v>
      </c>
      <c r="AC6883" s="2">
        <v>0</v>
      </c>
      <c r="AD6883" s="2">
        <v>8</v>
      </c>
      <c r="AE6883" s="2">
        <v>0</v>
      </c>
      <c r="AY6883" s="59"/>
    </row>
    <row r="6884" spans="1:51">
      <c r="A6884" s="19">
        <v>43873</v>
      </c>
      <c r="B6884" t="s">
        <v>46</v>
      </c>
      <c r="C6884" s="19">
        <v>43914</v>
      </c>
      <c r="D6884">
        <v>105</v>
      </c>
      <c r="E6884" s="5">
        <v>31</v>
      </c>
      <c r="F6884" s="5">
        <v>17</v>
      </c>
      <c r="G6884" s="5"/>
      <c r="H6884" s="5">
        <v>9.3000000000000007</v>
      </c>
      <c r="I6884" s="5">
        <v>5.4</v>
      </c>
      <c r="J6884" s="5">
        <v>20.100000000000001</v>
      </c>
      <c r="K6884" s="5">
        <v>2.2999999999999998</v>
      </c>
      <c r="L6884" s="5">
        <v>9.3000000000000007</v>
      </c>
      <c r="M6884" s="5"/>
      <c r="N6884" s="5">
        <v>59.5</v>
      </c>
      <c r="O6884" s="5">
        <v>12</v>
      </c>
      <c r="P6884" s="5">
        <v>0</v>
      </c>
      <c r="Q6884" s="5">
        <v>4</v>
      </c>
      <c r="R6884" s="5">
        <v>1.5</v>
      </c>
      <c r="S6884" s="5">
        <v>17.8</v>
      </c>
      <c r="T6884" s="5">
        <v>0.9</v>
      </c>
      <c r="U6884" s="5">
        <v>3.6</v>
      </c>
      <c r="V6884" s="5"/>
      <c r="W6884" s="2">
        <v>46</v>
      </c>
      <c r="X6884" s="2">
        <v>25</v>
      </c>
      <c r="Y6884" s="2">
        <v>0</v>
      </c>
      <c r="Z6884" s="2">
        <v>2</v>
      </c>
      <c r="AA6884" s="2">
        <v>0</v>
      </c>
      <c r="AB6884" s="2">
        <v>30</v>
      </c>
      <c r="AC6884" s="2">
        <v>0</v>
      </c>
      <c r="AD6884" s="2">
        <v>2</v>
      </c>
      <c r="AE6884" s="2">
        <v>0</v>
      </c>
      <c r="AY6884" s="59"/>
    </row>
    <row r="6885" spans="1:51">
      <c r="A6885" s="19">
        <v>43873</v>
      </c>
      <c r="B6885" t="s">
        <v>47</v>
      </c>
      <c r="C6885" s="19">
        <v>43919</v>
      </c>
      <c r="D6885">
        <v>51</v>
      </c>
      <c r="E6885" s="5">
        <v>22.4</v>
      </c>
      <c r="F6885" s="5">
        <v>13.5</v>
      </c>
      <c r="G6885" s="5"/>
      <c r="H6885" s="5">
        <v>12</v>
      </c>
      <c r="I6885" s="5">
        <v>5.6</v>
      </c>
      <c r="J6885" s="5">
        <v>25.9</v>
      </c>
      <c r="K6885" s="5">
        <v>2</v>
      </c>
      <c r="L6885" s="5">
        <v>12.7</v>
      </c>
      <c r="M6885" s="5"/>
      <c r="N6885" s="5">
        <v>28.1</v>
      </c>
      <c r="O6885" s="5">
        <v>9.5</v>
      </c>
      <c r="P6885" s="5">
        <v>0</v>
      </c>
      <c r="Q6885" s="5">
        <v>7.7</v>
      </c>
      <c r="R6885" s="5">
        <v>2.5</v>
      </c>
      <c r="S6885" s="5">
        <v>42.2</v>
      </c>
      <c r="T6885" s="5">
        <v>1</v>
      </c>
      <c r="U6885" s="5">
        <v>8.1999999999999993</v>
      </c>
      <c r="V6885" s="5"/>
      <c r="W6885" s="2">
        <v>24</v>
      </c>
      <c r="X6885" s="2">
        <v>0</v>
      </c>
      <c r="Y6885" s="2">
        <v>0</v>
      </c>
      <c r="Z6885" s="2">
        <v>0</v>
      </c>
      <c r="AA6885" s="2">
        <v>0</v>
      </c>
      <c r="AB6885" s="2">
        <v>27</v>
      </c>
      <c r="AC6885" s="2">
        <v>0</v>
      </c>
      <c r="AD6885" s="2">
        <v>0</v>
      </c>
      <c r="AE6885" s="2">
        <v>0</v>
      </c>
      <c r="AY6885" s="59"/>
    </row>
    <row r="6886" spans="1:51">
      <c r="A6886" s="19">
        <v>43873</v>
      </c>
      <c r="B6886" t="s">
        <v>48</v>
      </c>
      <c r="C6886" s="19">
        <v>43925</v>
      </c>
      <c r="D6886">
        <v>15</v>
      </c>
      <c r="E6886" s="5">
        <v>23.7</v>
      </c>
      <c r="F6886" s="5">
        <v>12.9</v>
      </c>
      <c r="G6886" s="5"/>
      <c r="H6886" s="5">
        <v>11.8</v>
      </c>
      <c r="I6886" s="5">
        <v>5.3</v>
      </c>
      <c r="J6886" s="5">
        <v>25.3</v>
      </c>
      <c r="K6886" s="5">
        <v>2.5</v>
      </c>
      <c r="L6886" s="5">
        <v>12.2</v>
      </c>
      <c r="M6886" s="5"/>
      <c r="N6886" s="5">
        <v>33</v>
      </c>
      <c r="O6886" s="5">
        <v>8.5</v>
      </c>
      <c r="P6886" s="5">
        <v>0</v>
      </c>
      <c r="Q6886" s="5">
        <v>7.4</v>
      </c>
      <c r="R6886" s="5">
        <v>2.6</v>
      </c>
      <c r="S6886" s="5">
        <v>38.700000000000003</v>
      </c>
      <c r="T6886" s="5">
        <v>1.5</v>
      </c>
      <c r="U6886" s="5">
        <v>7.5</v>
      </c>
      <c r="V6886" s="5"/>
      <c r="W6886" s="2">
        <v>7</v>
      </c>
      <c r="X6886" s="2">
        <v>0</v>
      </c>
      <c r="Y6886" s="2">
        <v>0</v>
      </c>
      <c r="Z6886" s="2">
        <v>0</v>
      </c>
      <c r="AA6886" s="2">
        <v>0</v>
      </c>
      <c r="AB6886" s="2">
        <v>8</v>
      </c>
      <c r="AC6886" s="2">
        <v>0</v>
      </c>
      <c r="AD6886" s="2">
        <v>0</v>
      </c>
      <c r="AE6886" s="2">
        <v>0</v>
      </c>
      <c r="AY6886" s="59"/>
    </row>
    <row r="6887" spans="1:51">
      <c r="A6887" s="19">
        <v>43873</v>
      </c>
      <c r="B6887" t="s">
        <v>49</v>
      </c>
      <c r="C6887" s="19">
        <v>43925</v>
      </c>
      <c r="D6887">
        <v>24</v>
      </c>
      <c r="E6887" s="5">
        <v>17.600000000000001</v>
      </c>
      <c r="F6887" s="5">
        <v>14.5</v>
      </c>
      <c r="G6887" s="5"/>
      <c r="H6887" s="5">
        <v>11</v>
      </c>
      <c r="I6887" s="5">
        <v>5.4</v>
      </c>
      <c r="J6887" s="5">
        <v>27.8</v>
      </c>
      <c r="K6887" s="5">
        <v>2.9</v>
      </c>
      <c r="L6887" s="5">
        <v>13.1</v>
      </c>
      <c r="M6887" s="5"/>
      <c r="N6887" s="5">
        <v>17.100000000000001</v>
      </c>
      <c r="O6887" s="5">
        <v>11.1</v>
      </c>
      <c r="P6887" s="5">
        <v>0</v>
      </c>
      <c r="Q6887" s="5">
        <v>6.8</v>
      </c>
      <c r="R6887" s="5">
        <v>2.2999999999999998</v>
      </c>
      <c r="S6887" s="5">
        <v>50.9</v>
      </c>
      <c r="T6887" s="5">
        <v>1.8</v>
      </c>
      <c r="U6887" s="5">
        <v>9</v>
      </c>
      <c r="V6887" s="5"/>
      <c r="W6887" s="2">
        <v>7</v>
      </c>
      <c r="X6887" s="2">
        <v>3</v>
      </c>
      <c r="Y6887" s="2">
        <v>0</v>
      </c>
      <c r="Z6887" s="2">
        <v>1</v>
      </c>
      <c r="AA6887" s="2">
        <v>0</v>
      </c>
      <c r="AB6887" s="2">
        <v>11</v>
      </c>
      <c r="AC6887" s="2">
        <v>0</v>
      </c>
      <c r="AD6887" s="2">
        <v>2</v>
      </c>
      <c r="AE6887" s="2">
        <v>0</v>
      </c>
      <c r="AY6887" s="59"/>
    </row>
    <row r="6888" spans="1:51">
      <c r="A6888" s="19">
        <v>43873</v>
      </c>
      <c r="B6888" t="s">
        <v>50</v>
      </c>
      <c r="C6888" s="19">
        <v>43925</v>
      </c>
      <c r="D6888">
        <v>54</v>
      </c>
      <c r="E6888" s="5">
        <v>34</v>
      </c>
      <c r="F6888" s="5">
        <v>13</v>
      </c>
      <c r="G6888" s="5"/>
      <c r="H6888" s="5">
        <v>9.3000000000000007</v>
      </c>
      <c r="I6888" s="5">
        <v>5.5</v>
      </c>
      <c r="J6888" s="5">
        <v>20.3</v>
      </c>
      <c r="K6888" s="5">
        <v>2.8</v>
      </c>
      <c r="L6888" s="5">
        <v>9.5</v>
      </c>
      <c r="M6888" s="5"/>
      <c r="N6888" s="5">
        <v>67.7</v>
      </c>
      <c r="O6888" s="5">
        <v>6</v>
      </c>
      <c r="P6888" s="5">
        <v>0</v>
      </c>
      <c r="Q6888" s="5">
        <v>3.5</v>
      </c>
      <c r="R6888" s="5">
        <v>1.7</v>
      </c>
      <c r="S6888" s="5">
        <v>16.3</v>
      </c>
      <c r="T6888" s="5">
        <v>1.1000000000000001</v>
      </c>
      <c r="U6888" s="5">
        <v>3.3</v>
      </c>
      <c r="V6888" s="5"/>
      <c r="W6888" s="2">
        <v>29</v>
      </c>
      <c r="X6888" s="2">
        <v>5</v>
      </c>
      <c r="Y6888" s="2">
        <v>0</v>
      </c>
      <c r="Z6888" s="2">
        <v>1</v>
      </c>
      <c r="AA6888" s="2">
        <v>0</v>
      </c>
      <c r="AB6888" s="2">
        <v>18</v>
      </c>
      <c r="AC6888" s="2">
        <v>0</v>
      </c>
      <c r="AD6888" s="2">
        <v>1</v>
      </c>
      <c r="AE6888" s="2">
        <v>0</v>
      </c>
      <c r="AY6888" s="59"/>
    </row>
    <row r="6889" spans="1:51">
      <c r="A6889" s="19">
        <v>43873</v>
      </c>
      <c r="B6889" t="s">
        <v>51</v>
      </c>
      <c r="C6889" s="19">
        <v>43925</v>
      </c>
      <c r="D6889">
        <v>14</v>
      </c>
      <c r="E6889" s="5">
        <v>22.4</v>
      </c>
      <c r="F6889" s="5">
        <v>11.9</v>
      </c>
      <c r="G6889" s="5"/>
      <c r="H6889" s="5">
        <v>12.7</v>
      </c>
      <c r="I6889" s="5">
        <v>5.4</v>
      </c>
      <c r="J6889" s="5">
        <v>26.6</v>
      </c>
      <c r="K6889" s="5">
        <v>2.7</v>
      </c>
      <c r="L6889" s="5">
        <v>11.7</v>
      </c>
      <c r="M6889" s="5"/>
      <c r="N6889" s="5">
        <v>28.1</v>
      </c>
      <c r="O6889" s="5">
        <v>7.4</v>
      </c>
      <c r="P6889" s="5">
        <v>0</v>
      </c>
      <c r="Q6889" s="5">
        <v>8.8000000000000007</v>
      </c>
      <c r="R6889" s="5">
        <v>2.2999999999999998</v>
      </c>
      <c r="S6889" s="5">
        <v>44.3</v>
      </c>
      <c r="T6889" s="5">
        <v>1.3</v>
      </c>
      <c r="U6889" s="5">
        <v>6.9</v>
      </c>
      <c r="V6889" s="5"/>
      <c r="W6889" s="2">
        <v>6</v>
      </c>
      <c r="X6889" s="2">
        <v>0</v>
      </c>
      <c r="Y6889" s="2">
        <v>0</v>
      </c>
      <c r="Z6889" s="2">
        <v>0</v>
      </c>
      <c r="AA6889" s="2">
        <v>0</v>
      </c>
      <c r="AB6889" s="2">
        <v>8</v>
      </c>
      <c r="AC6889" s="2">
        <v>0</v>
      </c>
      <c r="AD6889" s="2">
        <v>0</v>
      </c>
      <c r="AE6889" s="2">
        <v>0</v>
      </c>
      <c r="AY6889" s="59"/>
    </row>
    <row r="6890" spans="1:51">
      <c r="A6890" s="19">
        <v>43873</v>
      </c>
      <c r="B6890" t="s">
        <v>52</v>
      </c>
      <c r="C6890" s="19">
        <v>43928</v>
      </c>
      <c r="D6890">
        <v>84</v>
      </c>
      <c r="E6890" s="5">
        <v>17.5</v>
      </c>
      <c r="F6890" s="5">
        <v>13.8</v>
      </c>
      <c r="G6890" s="5"/>
      <c r="H6890" s="5">
        <v>14.5</v>
      </c>
      <c r="I6890" s="5">
        <v>7.5</v>
      </c>
      <c r="J6890" s="5">
        <v>26.3</v>
      </c>
      <c r="K6890" s="5">
        <v>1.3</v>
      </c>
      <c r="L6890" s="5">
        <v>13</v>
      </c>
      <c r="M6890" s="5"/>
      <c r="N6890" s="5">
        <v>16.899999999999999</v>
      </c>
      <c r="O6890" s="5">
        <v>10.4</v>
      </c>
      <c r="P6890" s="5">
        <v>0</v>
      </c>
      <c r="Q6890" s="5">
        <v>12.1</v>
      </c>
      <c r="R6890" s="5">
        <v>4</v>
      </c>
      <c r="S6890" s="5">
        <v>45</v>
      </c>
      <c r="T6890" s="5">
        <v>1.3</v>
      </c>
      <c r="U6890" s="5">
        <v>9.6</v>
      </c>
      <c r="V6890" s="5"/>
      <c r="W6890" s="2">
        <v>22</v>
      </c>
      <c r="X6890" s="2">
        <v>9</v>
      </c>
      <c r="Y6890" s="2">
        <v>0</v>
      </c>
      <c r="Z6890" s="2">
        <v>11</v>
      </c>
      <c r="AA6890" s="2">
        <v>1</v>
      </c>
      <c r="AB6890" s="2">
        <v>34</v>
      </c>
      <c r="AC6890" s="2">
        <v>0</v>
      </c>
      <c r="AD6890" s="2">
        <v>7</v>
      </c>
      <c r="AE6890" s="2">
        <v>0</v>
      </c>
      <c r="AY6890" s="59"/>
    </row>
    <row r="6891" spans="1:51">
      <c r="A6891" s="19">
        <v>43873</v>
      </c>
      <c r="B6891" t="s">
        <v>53</v>
      </c>
      <c r="C6891" s="19">
        <v>43949</v>
      </c>
      <c r="D6891">
        <v>60</v>
      </c>
      <c r="E6891" s="5">
        <v>17.3</v>
      </c>
      <c r="F6891" s="5">
        <v>15.2</v>
      </c>
      <c r="G6891" s="5"/>
      <c r="H6891" s="5">
        <v>13.8</v>
      </c>
      <c r="I6891" s="5">
        <v>6</v>
      </c>
      <c r="J6891" s="5">
        <v>25.1</v>
      </c>
      <c r="K6891" s="5">
        <v>2.5</v>
      </c>
      <c r="L6891" s="5">
        <v>14.4</v>
      </c>
      <c r="M6891" s="5"/>
      <c r="N6891" s="5">
        <v>17.3</v>
      </c>
      <c r="O6891" s="5">
        <v>13.5</v>
      </c>
      <c r="P6891" s="5">
        <v>0</v>
      </c>
      <c r="Q6891" s="5">
        <v>11.4</v>
      </c>
      <c r="R6891" s="5">
        <v>3.8</v>
      </c>
      <c r="S6891" s="5">
        <v>38.6</v>
      </c>
      <c r="T6891" s="5">
        <v>2</v>
      </c>
      <c r="U6891" s="5">
        <v>12.1</v>
      </c>
      <c r="V6891" s="5"/>
      <c r="W6891" s="2">
        <v>14</v>
      </c>
      <c r="X6891" s="2">
        <v>12</v>
      </c>
      <c r="Y6891" s="2">
        <v>0</v>
      </c>
      <c r="Z6891" s="2">
        <v>6</v>
      </c>
      <c r="AA6891" s="2">
        <v>0</v>
      </c>
      <c r="AB6891" s="2">
        <v>20</v>
      </c>
      <c r="AC6891" s="2">
        <v>0</v>
      </c>
      <c r="AD6891" s="2">
        <v>8</v>
      </c>
      <c r="AE6891" s="2">
        <v>0</v>
      </c>
      <c r="AY6891" s="59"/>
    </row>
    <row r="6892" spans="1:51">
      <c r="A6892" s="19">
        <v>43873</v>
      </c>
      <c r="B6892" t="s">
        <v>54</v>
      </c>
      <c r="C6892" s="19">
        <v>43949</v>
      </c>
      <c r="D6892">
        <v>21</v>
      </c>
      <c r="E6892" s="5">
        <v>29.5</v>
      </c>
      <c r="F6892" s="5">
        <v>13.8</v>
      </c>
      <c r="G6892" s="5"/>
      <c r="H6892" s="5">
        <v>11.8</v>
      </c>
      <c r="I6892" s="5">
        <v>4.5999999999999996</v>
      </c>
      <c r="J6892" s="5">
        <v>21.9</v>
      </c>
      <c r="K6892" s="5">
        <v>2</v>
      </c>
      <c r="L6892" s="5">
        <v>11.2</v>
      </c>
      <c r="M6892" s="5"/>
      <c r="N6892" s="5">
        <v>49.8</v>
      </c>
      <c r="O6892" s="5">
        <v>9.1</v>
      </c>
      <c r="P6892" s="5">
        <v>0</v>
      </c>
      <c r="Q6892" s="5">
        <v>7</v>
      </c>
      <c r="R6892" s="5">
        <v>2.1</v>
      </c>
      <c r="S6892" s="5">
        <v>23.2</v>
      </c>
      <c r="T6892" s="5">
        <v>1.4</v>
      </c>
      <c r="U6892" s="5">
        <v>6.3</v>
      </c>
      <c r="V6892" s="5"/>
      <c r="W6892" s="2">
        <v>12</v>
      </c>
      <c r="X6892" s="2">
        <v>0</v>
      </c>
      <c r="Y6892" s="2">
        <v>0</v>
      </c>
      <c r="Z6892" s="2">
        <v>0</v>
      </c>
      <c r="AA6892" s="2">
        <v>0</v>
      </c>
      <c r="AB6892" s="2">
        <v>9</v>
      </c>
      <c r="AC6892" s="2">
        <v>0</v>
      </c>
      <c r="AD6892" s="2">
        <v>0</v>
      </c>
      <c r="AE6892" s="2">
        <v>0</v>
      </c>
      <c r="AY6892" s="59"/>
    </row>
    <row r="6893" spans="1:51">
      <c r="A6893" s="19">
        <v>43873</v>
      </c>
      <c r="B6893" t="s">
        <v>55</v>
      </c>
      <c r="C6893" s="19">
        <v>43949</v>
      </c>
      <c r="D6893">
        <v>96</v>
      </c>
      <c r="E6893" s="5">
        <v>25.3</v>
      </c>
      <c r="F6893" s="5">
        <v>14.8</v>
      </c>
      <c r="G6893" s="5"/>
      <c r="H6893" s="5">
        <v>11.7</v>
      </c>
      <c r="I6893" s="5">
        <v>4.5999999999999996</v>
      </c>
      <c r="J6893" s="5">
        <v>23</v>
      </c>
      <c r="K6893" s="5">
        <v>2.9</v>
      </c>
      <c r="L6893" s="5">
        <v>12.3</v>
      </c>
      <c r="M6893" s="5"/>
      <c r="N6893" s="5">
        <v>36.700000000000003</v>
      </c>
      <c r="O6893" s="5">
        <v>11.7</v>
      </c>
      <c r="P6893" s="5">
        <v>0</v>
      </c>
      <c r="Q6893" s="5">
        <v>7.8</v>
      </c>
      <c r="R6893" s="5">
        <v>2.6</v>
      </c>
      <c r="S6893" s="5">
        <v>30</v>
      </c>
      <c r="T6893" s="5">
        <v>1.9</v>
      </c>
      <c r="U6893" s="5">
        <v>8.1</v>
      </c>
      <c r="V6893" s="5"/>
      <c r="W6893" s="2">
        <v>37</v>
      </c>
      <c r="X6893" s="2">
        <v>14</v>
      </c>
      <c r="Y6893" s="2">
        <v>0</v>
      </c>
      <c r="Z6893" s="2">
        <v>5</v>
      </c>
      <c r="AA6893" s="2">
        <v>0</v>
      </c>
      <c r="AB6893" s="2">
        <v>33</v>
      </c>
      <c r="AC6893" s="2">
        <v>0</v>
      </c>
      <c r="AD6893" s="2">
        <v>7</v>
      </c>
      <c r="AE6893" s="2">
        <v>0</v>
      </c>
      <c r="AY6893" s="59"/>
    </row>
    <row r="6894" spans="1:51">
      <c r="A6894" s="19">
        <v>43873</v>
      </c>
      <c r="B6894" t="s">
        <v>56</v>
      </c>
      <c r="C6894" s="19">
        <v>43949</v>
      </c>
      <c r="D6894">
        <v>274</v>
      </c>
      <c r="E6894" s="5">
        <v>23.3</v>
      </c>
      <c r="F6894" s="5">
        <v>20.3</v>
      </c>
      <c r="G6894" s="5"/>
      <c r="H6894" s="5">
        <v>11.1</v>
      </c>
      <c r="I6894" s="5">
        <v>4.5</v>
      </c>
      <c r="J6894" s="5">
        <v>22.2</v>
      </c>
      <c r="K6894" s="5">
        <v>2.2000000000000002</v>
      </c>
      <c r="L6894" s="5">
        <v>11</v>
      </c>
      <c r="M6894" s="5"/>
      <c r="N6894" s="5">
        <v>29.8</v>
      </c>
      <c r="O6894" s="5">
        <v>23.1</v>
      </c>
      <c r="P6894" s="5">
        <v>0</v>
      </c>
      <c r="Q6894" s="5">
        <v>7.7</v>
      </c>
      <c r="R6894" s="5">
        <v>2.8</v>
      </c>
      <c r="S6894" s="5">
        <v>27</v>
      </c>
      <c r="T6894" s="5">
        <v>1.8</v>
      </c>
      <c r="U6894" s="5">
        <v>6.7</v>
      </c>
      <c r="V6894" s="5"/>
      <c r="W6894" s="2">
        <v>88</v>
      </c>
      <c r="X6894" s="2">
        <v>77</v>
      </c>
      <c r="Y6894" s="2">
        <v>0</v>
      </c>
      <c r="Z6894" s="2">
        <v>12</v>
      </c>
      <c r="AA6894" s="2">
        <v>0</v>
      </c>
      <c r="AB6894" s="2">
        <v>84</v>
      </c>
      <c r="AC6894" s="2">
        <v>0</v>
      </c>
      <c r="AD6894" s="2">
        <v>12</v>
      </c>
      <c r="AE6894" s="2">
        <v>0</v>
      </c>
      <c r="AY6894" s="59"/>
    </row>
    <row r="6895" spans="1:51">
      <c r="A6895" s="19">
        <v>43873</v>
      </c>
      <c r="B6895" t="s">
        <v>57</v>
      </c>
      <c r="C6895" s="19">
        <v>43949</v>
      </c>
      <c r="D6895">
        <v>186</v>
      </c>
      <c r="E6895" s="5">
        <v>24.2</v>
      </c>
      <c r="F6895" s="5">
        <v>13.5</v>
      </c>
      <c r="G6895" s="5"/>
      <c r="H6895" s="5">
        <v>13.6</v>
      </c>
      <c r="I6895" s="5">
        <v>7</v>
      </c>
      <c r="J6895" s="5">
        <v>23.6</v>
      </c>
      <c r="K6895" s="5">
        <v>1.2</v>
      </c>
      <c r="L6895" s="5">
        <v>11.1</v>
      </c>
      <c r="M6895" s="5"/>
      <c r="N6895" s="5">
        <v>34.1</v>
      </c>
      <c r="O6895" s="5">
        <v>10.199999999999999</v>
      </c>
      <c r="P6895" s="5">
        <v>0</v>
      </c>
      <c r="Q6895" s="5">
        <v>10.3</v>
      </c>
      <c r="R6895" s="5">
        <v>3.8</v>
      </c>
      <c r="S6895" s="5">
        <v>31.6</v>
      </c>
      <c r="T6895" s="5">
        <v>1.6</v>
      </c>
      <c r="U6895" s="5">
        <v>7.2</v>
      </c>
      <c r="V6895" s="5"/>
      <c r="W6895" s="2">
        <v>70</v>
      </c>
      <c r="X6895" s="2">
        <v>19</v>
      </c>
      <c r="Y6895" s="2">
        <v>0</v>
      </c>
      <c r="Z6895" s="2">
        <v>19</v>
      </c>
      <c r="AA6895" s="2">
        <v>1</v>
      </c>
      <c r="AB6895" s="2">
        <v>69</v>
      </c>
      <c r="AC6895" s="2">
        <v>0</v>
      </c>
      <c r="AD6895" s="2">
        <v>8</v>
      </c>
      <c r="AE6895" s="2">
        <v>0</v>
      </c>
      <c r="AY6895" s="59"/>
    </row>
    <row r="6896" spans="1:51">
      <c r="A6896" s="19">
        <v>43873</v>
      </c>
      <c r="B6896" t="s">
        <v>58</v>
      </c>
      <c r="C6896" s="19">
        <v>43949</v>
      </c>
      <c r="D6896">
        <v>26</v>
      </c>
      <c r="E6896" s="5">
        <v>18.399999999999999</v>
      </c>
      <c r="F6896" s="5">
        <v>13.1</v>
      </c>
      <c r="G6896" s="5"/>
      <c r="H6896" s="5">
        <v>14.5</v>
      </c>
      <c r="I6896" s="5">
        <v>5.5</v>
      </c>
      <c r="J6896" s="5">
        <v>26.1</v>
      </c>
      <c r="K6896" s="5">
        <v>2.5</v>
      </c>
      <c r="L6896" s="5">
        <v>14.1</v>
      </c>
      <c r="M6896" s="5"/>
      <c r="N6896" s="5">
        <v>18.8</v>
      </c>
      <c r="O6896" s="5">
        <v>10.199999999999999</v>
      </c>
      <c r="P6896" s="5">
        <v>0</v>
      </c>
      <c r="Q6896" s="5">
        <v>12.1</v>
      </c>
      <c r="R6896" s="5">
        <v>3</v>
      </c>
      <c r="S6896" s="5">
        <v>41.5</v>
      </c>
      <c r="T6896" s="5">
        <v>2</v>
      </c>
      <c r="U6896" s="5">
        <v>11.1</v>
      </c>
      <c r="V6896" s="5"/>
      <c r="W6896" s="2">
        <v>7</v>
      </c>
      <c r="X6896" s="2">
        <v>2</v>
      </c>
      <c r="Y6896" s="2">
        <v>0</v>
      </c>
      <c r="Z6896" s="2">
        <v>3</v>
      </c>
      <c r="AA6896" s="2">
        <v>0</v>
      </c>
      <c r="AB6896" s="2">
        <v>11</v>
      </c>
      <c r="AC6896" s="2">
        <v>0</v>
      </c>
      <c r="AD6896" s="2">
        <v>3</v>
      </c>
      <c r="AE6896" s="2">
        <v>0</v>
      </c>
      <c r="AY6896" s="59"/>
    </row>
    <row r="6897" spans="1:51">
      <c r="A6897" s="19">
        <v>43873</v>
      </c>
      <c r="B6897" t="s">
        <v>59</v>
      </c>
      <c r="C6897" s="19">
        <v>43953</v>
      </c>
      <c r="D6897">
        <v>7</v>
      </c>
      <c r="E6897" s="5">
        <v>22.4</v>
      </c>
      <c r="F6897" s="5">
        <v>13.5</v>
      </c>
      <c r="G6897" s="5"/>
      <c r="H6897" s="5">
        <v>12</v>
      </c>
      <c r="I6897" s="5">
        <v>5.6</v>
      </c>
      <c r="J6897" s="5">
        <v>25.9</v>
      </c>
      <c r="K6897" s="5">
        <v>2</v>
      </c>
      <c r="L6897" s="5">
        <v>12.7</v>
      </c>
      <c r="M6897" s="5"/>
      <c r="N6897" s="5">
        <v>28</v>
      </c>
      <c r="O6897" s="5">
        <v>10.4</v>
      </c>
      <c r="P6897" s="5">
        <v>0</v>
      </c>
      <c r="Q6897" s="5">
        <v>8.3000000000000007</v>
      </c>
      <c r="R6897" s="5">
        <v>3.4</v>
      </c>
      <c r="S6897" s="5">
        <v>37.9</v>
      </c>
      <c r="T6897" s="5">
        <v>1.7</v>
      </c>
      <c r="U6897" s="5">
        <v>9.1</v>
      </c>
      <c r="V6897" s="5"/>
      <c r="W6897" s="2">
        <v>3</v>
      </c>
      <c r="X6897" s="2">
        <v>0</v>
      </c>
      <c r="Y6897" s="2">
        <v>0</v>
      </c>
      <c r="Z6897" s="2">
        <v>0</v>
      </c>
      <c r="AA6897" s="2">
        <v>0</v>
      </c>
      <c r="AB6897" s="2">
        <v>4</v>
      </c>
      <c r="AC6897" s="2">
        <v>0</v>
      </c>
      <c r="AD6897" s="2">
        <v>0</v>
      </c>
      <c r="AE6897" s="2">
        <v>0</v>
      </c>
      <c r="AY6897" s="59"/>
    </row>
    <row r="6898" spans="1:51">
      <c r="A6898" s="19">
        <v>43873</v>
      </c>
      <c r="B6898" t="s">
        <v>60</v>
      </c>
      <c r="C6898" s="19">
        <v>43953</v>
      </c>
      <c r="D6898">
        <v>39</v>
      </c>
      <c r="E6898" s="5">
        <v>15.7</v>
      </c>
      <c r="F6898" s="5">
        <v>11</v>
      </c>
      <c r="G6898" s="5"/>
      <c r="H6898" s="5">
        <v>15.5</v>
      </c>
      <c r="I6898" s="5">
        <v>9.1</v>
      </c>
      <c r="J6898" s="5">
        <v>28.3</v>
      </c>
      <c r="K6898" s="5">
        <v>1.3</v>
      </c>
      <c r="L6898" s="5">
        <v>12.8</v>
      </c>
      <c r="M6898" s="5"/>
      <c r="N6898" s="5">
        <v>13</v>
      </c>
      <c r="O6898" s="5">
        <v>7.3</v>
      </c>
      <c r="P6898" s="5">
        <v>0</v>
      </c>
      <c r="Q6898" s="5">
        <v>13.8</v>
      </c>
      <c r="R6898" s="5">
        <v>5.3</v>
      </c>
      <c r="S6898" s="5">
        <v>48.8</v>
      </c>
      <c r="T6898" s="5">
        <v>1.5</v>
      </c>
      <c r="U6898" s="5">
        <v>9</v>
      </c>
      <c r="V6898" s="5"/>
      <c r="W6898" s="2">
        <v>9</v>
      </c>
      <c r="X6898" s="2">
        <v>2</v>
      </c>
      <c r="Y6898" s="2">
        <v>0</v>
      </c>
      <c r="Z6898" s="2">
        <v>9</v>
      </c>
      <c r="AA6898" s="2">
        <v>1</v>
      </c>
      <c r="AB6898" s="2">
        <v>16</v>
      </c>
      <c r="AC6898" s="2">
        <v>0</v>
      </c>
      <c r="AD6898" s="2">
        <v>3</v>
      </c>
      <c r="AE6898" s="2">
        <v>0</v>
      </c>
      <c r="AY6898" s="59"/>
    </row>
    <row r="6899" spans="1:51">
      <c r="A6899" s="19">
        <v>43873</v>
      </c>
      <c r="B6899" t="s">
        <v>61</v>
      </c>
      <c r="C6899" s="19">
        <v>43956</v>
      </c>
      <c r="D6899">
        <v>82</v>
      </c>
      <c r="E6899" s="5">
        <v>19.899999999999999</v>
      </c>
      <c r="F6899" s="5">
        <v>10.8</v>
      </c>
      <c r="G6899" s="5"/>
      <c r="H6899" s="5">
        <v>17.8</v>
      </c>
      <c r="I6899" s="5">
        <v>7.7</v>
      </c>
      <c r="J6899" s="5">
        <v>24.9</v>
      </c>
      <c r="K6899" s="5">
        <v>1.1000000000000001</v>
      </c>
      <c r="L6899" s="5">
        <v>12.1</v>
      </c>
      <c r="M6899" s="5"/>
      <c r="N6899" s="5">
        <v>22.1</v>
      </c>
      <c r="O6899" s="5">
        <v>7.2</v>
      </c>
      <c r="P6899" s="5">
        <v>0</v>
      </c>
      <c r="Q6899" s="5">
        <v>18.8</v>
      </c>
      <c r="R6899" s="5">
        <v>4.5</v>
      </c>
      <c r="S6899" s="5">
        <v>36.1</v>
      </c>
      <c r="T6899" s="5">
        <v>1.5</v>
      </c>
      <c r="U6899" s="5">
        <v>8.6</v>
      </c>
      <c r="V6899" s="5"/>
      <c r="W6899" s="2">
        <v>23</v>
      </c>
      <c r="X6899" s="2">
        <v>3</v>
      </c>
      <c r="Y6899" s="2">
        <v>0</v>
      </c>
      <c r="Z6899" s="2">
        <v>21</v>
      </c>
      <c r="AA6899" s="2">
        <v>1</v>
      </c>
      <c r="AB6899" s="2">
        <v>29</v>
      </c>
      <c r="AC6899" s="2">
        <v>0</v>
      </c>
      <c r="AD6899" s="2">
        <v>5</v>
      </c>
      <c r="AE6899" s="2">
        <v>0</v>
      </c>
      <c r="AY6899" s="59"/>
    </row>
    <row r="6900" spans="1:51">
      <c r="A6900" s="19">
        <v>43873</v>
      </c>
      <c r="B6900" t="s">
        <v>62</v>
      </c>
      <c r="C6900" s="19">
        <v>43963</v>
      </c>
      <c r="D6900">
        <v>29</v>
      </c>
      <c r="E6900" s="5">
        <v>15.8</v>
      </c>
      <c r="F6900" s="5">
        <v>13.2</v>
      </c>
      <c r="G6900" s="5"/>
      <c r="H6900" s="5">
        <v>15.2</v>
      </c>
      <c r="I6900" s="5">
        <v>8.9</v>
      </c>
      <c r="J6900" s="5">
        <v>27.2</v>
      </c>
      <c r="K6900" s="5">
        <v>1.2</v>
      </c>
      <c r="L6900" s="5">
        <v>12.3</v>
      </c>
      <c r="M6900" s="5"/>
      <c r="N6900" s="5">
        <v>13.9</v>
      </c>
      <c r="O6900" s="5">
        <v>10.9</v>
      </c>
      <c r="P6900" s="5">
        <v>0</v>
      </c>
      <c r="Q6900" s="5">
        <v>13.3</v>
      </c>
      <c r="R6900" s="5">
        <v>5.6</v>
      </c>
      <c r="S6900" s="5">
        <v>43.9</v>
      </c>
      <c r="T6900" s="5">
        <v>1.7</v>
      </c>
      <c r="U6900" s="5">
        <v>9.5</v>
      </c>
      <c r="V6900" s="5"/>
      <c r="W6900" s="2">
        <v>6</v>
      </c>
      <c r="X6900" s="2">
        <v>3</v>
      </c>
      <c r="Y6900" s="2">
        <v>0</v>
      </c>
      <c r="Z6900" s="2">
        <v>6</v>
      </c>
      <c r="AA6900" s="2">
        <v>1</v>
      </c>
      <c r="AB6900" s="2">
        <v>11</v>
      </c>
      <c r="AC6900" s="2">
        <v>0</v>
      </c>
      <c r="AD6900" s="2">
        <v>2</v>
      </c>
      <c r="AE6900" s="2">
        <v>0</v>
      </c>
      <c r="AY6900" s="59"/>
    </row>
    <row r="6901" spans="1:51">
      <c r="A6901" s="19">
        <v>43873</v>
      </c>
      <c r="B6901" t="s">
        <v>63</v>
      </c>
      <c r="C6901" s="19">
        <v>43963</v>
      </c>
      <c r="D6901">
        <v>28</v>
      </c>
      <c r="E6901" s="5">
        <v>21.8</v>
      </c>
      <c r="F6901" s="5">
        <v>16.100000000000001</v>
      </c>
      <c r="G6901" s="5"/>
      <c r="H6901" s="5">
        <v>12.2</v>
      </c>
      <c r="I6901" s="5">
        <v>6.5</v>
      </c>
      <c r="J6901" s="5">
        <v>28</v>
      </c>
      <c r="K6901" s="5">
        <v>2.1</v>
      </c>
      <c r="L6901" s="5">
        <v>7.9</v>
      </c>
      <c r="M6901" s="5"/>
      <c r="N6901" s="5">
        <v>24.1</v>
      </c>
      <c r="O6901" s="5">
        <v>13.2</v>
      </c>
      <c r="P6901" s="5">
        <v>0</v>
      </c>
      <c r="Q6901" s="5">
        <v>8.1999999999999993</v>
      </c>
      <c r="R6901" s="5">
        <v>3.8</v>
      </c>
      <c r="S6901" s="5">
        <v>43.3</v>
      </c>
      <c r="T6901" s="5">
        <v>1.7</v>
      </c>
      <c r="U6901" s="5">
        <v>4.5</v>
      </c>
      <c r="V6901" s="5"/>
      <c r="W6901" s="2">
        <v>9</v>
      </c>
      <c r="X6901" s="2">
        <v>6</v>
      </c>
      <c r="Y6901" s="2">
        <v>0</v>
      </c>
      <c r="Z6901" s="2">
        <v>2</v>
      </c>
      <c r="AA6901" s="2">
        <v>0</v>
      </c>
      <c r="AB6901" s="2">
        <v>11</v>
      </c>
      <c r="AC6901" s="2">
        <v>0</v>
      </c>
      <c r="AD6901" s="2">
        <v>0</v>
      </c>
      <c r="AE6901" s="2">
        <v>0</v>
      </c>
      <c r="AY6901" s="59"/>
    </row>
    <row r="6902" spans="1:51">
      <c r="A6902" s="19">
        <v>43873</v>
      </c>
      <c r="B6902" t="s">
        <v>64</v>
      </c>
      <c r="C6902" s="19">
        <v>43970</v>
      </c>
      <c r="D6902">
        <v>54</v>
      </c>
      <c r="E6902" s="5">
        <v>22.7</v>
      </c>
      <c r="F6902" s="5">
        <v>16.600000000000001</v>
      </c>
      <c r="G6902" s="5"/>
      <c r="H6902" s="5">
        <v>11</v>
      </c>
      <c r="I6902" s="5">
        <v>6.4</v>
      </c>
      <c r="J6902" s="5">
        <v>25.5</v>
      </c>
      <c r="K6902" s="5">
        <v>1.7</v>
      </c>
      <c r="L6902" s="5">
        <v>10.6</v>
      </c>
      <c r="M6902" s="5"/>
      <c r="N6902" s="5">
        <v>27</v>
      </c>
      <c r="O6902" s="5">
        <v>15.5</v>
      </c>
      <c r="P6902" s="5">
        <v>0</v>
      </c>
      <c r="Q6902" s="5">
        <v>7.6</v>
      </c>
      <c r="R6902" s="5">
        <v>3.9</v>
      </c>
      <c r="S6902" s="5">
        <v>35.6</v>
      </c>
      <c r="T6902" s="5">
        <v>2</v>
      </c>
      <c r="U6902" s="5">
        <v>7</v>
      </c>
      <c r="V6902" s="5"/>
      <c r="W6902" s="2">
        <v>18</v>
      </c>
      <c r="X6902" s="2">
        <v>13</v>
      </c>
      <c r="Y6902" s="2">
        <v>0</v>
      </c>
      <c r="Z6902" s="2">
        <v>2</v>
      </c>
      <c r="AA6902" s="2">
        <v>0</v>
      </c>
      <c r="AB6902" s="2">
        <v>20</v>
      </c>
      <c r="AC6902" s="2">
        <v>0</v>
      </c>
      <c r="AD6902" s="2">
        <v>2</v>
      </c>
      <c r="AE6902" s="2">
        <v>0</v>
      </c>
      <c r="AY6902" s="59"/>
    </row>
    <row r="6903" spans="1:51">
      <c r="A6903" s="19">
        <v>43873</v>
      </c>
      <c r="B6903" t="s">
        <v>65</v>
      </c>
      <c r="C6903" s="19">
        <v>43970</v>
      </c>
      <c r="D6903">
        <v>61</v>
      </c>
      <c r="E6903" s="5">
        <v>17.3</v>
      </c>
      <c r="F6903" s="5">
        <v>14.1</v>
      </c>
      <c r="G6903" s="5"/>
      <c r="H6903" s="5">
        <v>12</v>
      </c>
      <c r="I6903" s="5">
        <v>6.4</v>
      </c>
      <c r="J6903" s="5">
        <v>27.7</v>
      </c>
      <c r="K6903" s="5">
        <v>2.2999999999999998</v>
      </c>
      <c r="L6903" s="5">
        <v>13.3</v>
      </c>
      <c r="M6903" s="5"/>
      <c r="N6903" s="5">
        <v>16.3</v>
      </c>
      <c r="O6903" s="5">
        <v>12</v>
      </c>
      <c r="P6903" s="5">
        <v>0</v>
      </c>
      <c r="Q6903" s="5">
        <v>9.3000000000000007</v>
      </c>
      <c r="R6903" s="5">
        <v>4.2</v>
      </c>
      <c r="S6903" s="5">
        <v>44</v>
      </c>
      <c r="T6903" s="5">
        <v>2.2000000000000002</v>
      </c>
      <c r="U6903" s="5">
        <v>10.4</v>
      </c>
      <c r="V6903" s="5"/>
      <c r="W6903" s="2">
        <v>17</v>
      </c>
      <c r="X6903" s="2">
        <v>7</v>
      </c>
      <c r="Y6903" s="2">
        <v>0</v>
      </c>
      <c r="Z6903" s="2">
        <v>4</v>
      </c>
      <c r="AA6903" s="2">
        <v>0</v>
      </c>
      <c r="AB6903" s="2">
        <v>27</v>
      </c>
      <c r="AC6903" s="2">
        <v>0</v>
      </c>
      <c r="AD6903" s="2">
        <v>6</v>
      </c>
      <c r="AE6903" s="2">
        <v>0</v>
      </c>
      <c r="AY6903" s="59"/>
    </row>
    <row r="6904" spans="1:51">
      <c r="A6904" s="19">
        <v>43873</v>
      </c>
      <c r="B6904" t="s">
        <v>143</v>
      </c>
      <c r="C6904" s="19">
        <v>43984</v>
      </c>
      <c r="D6904">
        <v>20</v>
      </c>
      <c r="E6904" s="5">
        <v>32.799999999999997</v>
      </c>
      <c r="F6904" s="5">
        <v>16.7</v>
      </c>
      <c r="G6904" s="5"/>
      <c r="H6904" s="5">
        <v>7.8</v>
      </c>
      <c r="I6904" s="5">
        <v>4.8</v>
      </c>
      <c r="J6904" s="5">
        <v>20.399999999999999</v>
      </c>
      <c r="K6904" s="5">
        <v>2.6</v>
      </c>
      <c r="L6904" s="5">
        <v>9.1</v>
      </c>
      <c r="M6904" s="5"/>
      <c r="N6904" s="5">
        <v>54.4</v>
      </c>
      <c r="O6904" s="5">
        <v>12.4</v>
      </c>
      <c r="P6904" s="5">
        <v>0</v>
      </c>
      <c r="Q6904" s="5">
        <v>4.4000000000000004</v>
      </c>
      <c r="R6904" s="5">
        <v>2.8</v>
      </c>
      <c r="S6904" s="5">
        <v>17.600000000000001</v>
      </c>
      <c r="T6904" s="5">
        <v>2.2000000000000002</v>
      </c>
      <c r="U6904" s="5">
        <v>4.9000000000000004</v>
      </c>
      <c r="V6904" s="5"/>
      <c r="W6904" s="2">
        <v>9</v>
      </c>
      <c r="X6904" s="2">
        <v>5</v>
      </c>
      <c r="Y6904" s="2">
        <v>0</v>
      </c>
      <c r="Z6904" s="2">
        <v>0</v>
      </c>
      <c r="AA6904" s="2">
        <v>0</v>
      </c>
      <c r="AB6904" s="2">
        <v>6</v>
      </c>
      <c r="AC6904" s="2">
        <v>0</v>
      </c>
      <c r="AD6904" s="2">
        <v>0</v>
      </c>
      <c r="AE6904" s="2">
        <v>0</v>
      </c>
      <c r="AY6904" s="59"/>
    </row>
    <row r="6905" spans="1:51">
      <c r="A6905" s="19">
        <v>43873</v>
      </c>
      <c r="B6905" t="s">
        <v>67</v>
      </c>
      <c r="C6905" s="19">
        <v>43984</v>
      </c>
      <c r="D6905">
        <v>19</v>
      </c>
      <c r="E6905" s="5">
        <v>21.8</v>
      </c>
      <c r="F6905" s="5">
        <v>13.9</v>
      </c>
      <c r="G6905" s="5"/>
      <c r="H6905" s="5">
        <v>12.3</v>
      </c>
      <c r="I6905" s="5">
        <v>5.2</v>
      </c>
      <c r="J6905" s="5">
        <v>25.8</v>
      </c>
      <c r="K6905" s="5">
        <v>2.2000000000000002</v>
      </c>
      <c r="L6905" s="5">
        <v>12</v>
      </c>
      <c r="M6905" s="5"/>
      <c r="N6905" s="5">
        <v>25.6</v>
      </c>
      <c r="O6905" s="5">
        <v>11.5</v>
      </c>
      <c r="P6905" s="5">
        <v>0</v>
      </c>
      <c r="Q6905" s="5">
        <v>9.9</v>
      </c>
      <c r="R6905" s="5">
        <v>3.3</v>
      </c>
      <c r="S6905" s="5">
        <v>36.9</v>
      </c>
      <c r="T6905" s="5">
        <v>2.2999999999999998</v>
      </c>
      <c r="U6905" s="5">
        <v>8.8000000000000007</v>
      </c>
      <c r="V6905" s="5"/>
      <c r="W6905" s="2">
        <v>7</v>
      </c>
      <c r="X6905" s="2">
        <v>2</v>
      </c>
      <c r="Y6905" s="2">
        <v>0</v>
      </c>
      <c r="Z6905" s="2">
        <v>1</v>
      </c>
      <c r="AA6905" s="2">
        <v>0</v>
      </c>
      <c r="AB6905" s="2">
        <v>8</v>
      </c>
      <c r="AC6905" s="2">
        <v>0</v>
      </c>
      <c r="AD6905" s="2">
        <v>1</v>
      </c>
      <c r="AE6905" s="2">
        <v>0</v>
      </c>
      <c r="AY6905" s="59"/>
    </row>
    <row r="6906" spans="1:51">
      <c r="A6906" s="19">
        <v>43873</v>
      </c>
      <c r="B6906" t="s">
        <v>68</v>
      </c>
      <c r="C6906" s="19">
        <v>43984</v>
      </c>
      <c r="D6906">
        <v>126</v>
      </c>
      <c r="E6906" s="5">
        <v>23.2</v>
      </c>
      <c r="F6906" s="5">
        <v>12.1</v>
      </c>
      <c r="G6906" s="5"/>
      <c r="H6906" s="5">
        <v>12.7</v>
      </c>
      <c r="I6906" s="5">
        <v>5.3</v>
      </c>
      <c r="J6906" s="5">
        <v>25.8</v>
      </c>
      <c r="K6906" s="5">
        <v>2</v>
      </c>
      <c r="L6906" s="5">
        <v>13.1</v>
      </c>
      <c r="M6906" s="5"/>
      <c r="N6906" s="5">
        <v>28.3</v>
      </c>
      <c r="O6906" s="5">
        <v>8.9</v>
      </c>
      <c r="P6906" s="5">
        <v>0</v>
      </c>
      <c r="Q6906" s="5">
        <v>9.5</v>
      </c>
      <c r="R6906" s="5">
        <v>3.8</v>
      </c>
      <c r="S6906" s="5">
        <v>35.700000000000003</v>
      </c>
      <c r="T6906" s="5">
        <v>2.2999999999999998</v>
      </c>
      <c r="U6906" s="5">
        <v>9.9</v>
      </c>
      <c r="V6906" s="5"/>
      <c r="W6906" s="2">
        <v>46</v>
      </c>
      <c r="X6906" s="2">
        <v>8</v>
      </c>
      <c r="Y6906" s="2">
        <v>0</v>
      </c>
      <c r="Z6906" s="2">
        <v>10</v>
      </c>
      <c r="AA6906" s="2">
        <v>0</v>
      </c>
      <c r="AB6906" s="2">
        <v>51</v>
      </c>
      <c r="AC6906" s="2">
        <v>0</v>
      </c>
      <c r="AD6906" s="2">
        <v>11</v>
      </c>
      <c r="AE6906" s="2">
        <v>0</v>
      </c>
      <c r="AY6906" s="59"/>
    </row>
    <row r="6907" spans="1:51">
      <c r="A6907" s="19">
        <v>43873</v>
      </c>
      <c r="B6907" t="s">
        <v>69</v>
      </c>
      <c r="C6907" s="19">
        <v>43984</v>
      </c>
      <c r="D6907">
        <v>34</v>
      </c>
      <c r="E6907" s="5">
        <v>19</v>
      </c>
      <c r="F6907" s="5">
        <v>12.7</v>
      </c>
      <c r="G6907" s="5"/>
      <c r="H6907" s="5">
        <v>11.5</v>
      </c>
      <c r="I6907" s="5">
        <v>5.5</v>
      </c>
      <c r="J6907" s="5">
        <v>28.8</v>
      </c>
      <c r="K6907" s="5">
        <v>2.6</v>
      </c>
      <c r="L6907" s="5">
        <v>11.8</v>
      </c>
      <c r="M6907" s="5"/>
      <c r="N6907" s="5">
        <v>19.600000000000001</v>
      </c>
      <c r="O6907" s="5">
        <v>9.6999999999999993</v>
      </c>
      <c r="P6907" s="5">
        <v>0</v>
      </c>
      <c r="Q6907" s="5">
        <v>8.9</v>
      </c>
      <c r="R6907" s="5">
        <v>3.6</v>
      </c>
      <c r="S6907" s="5">
        <v>45.7</v>
      </c>
      <c r="T6907" s="5">
        <v>2.5</v>
      </c>
      <c r="U6907" s="5">
        <v>8.5</v>
      </c>
      <c r="V6907" s="5"/>
      <c r="W6907" s="2">
        <v>11</v>
      </c>
      <c r="X6907" s="2">
        <v>3</v>
      </c>
      <c r="Y6907" s="2">
        <v>0</v>
      </c>
      <c r="Z6907" s="2">
        <v>2</v>
      </c>
      <c r="AA6907" s="2">
        <v>0</v>
      </c>
      <c r="AB6907" s="2">
        <v>16</v>
      </c>
      <c r="AC6907" s="2">
        <v>0</v>
      </c>
      <c r="AD6907" s="2">
        <v>2</v>
      </c>
      <c r="AE6907" s="2">
        <v>0</v>
      </c>
      <c r="AY6907" s="59"/>
    </row>
    <row r="6908" spans="1:51">
      <c r="A6908" s="19">
        <v>43873</v>
      </c>
      <c r="B6908" t="s">
        <v>70</v>
      </c>
      <c r="C6908" s="19">
        <v>43984</v>
      </c>
      <c r="D6908">
        <v>16</v>
      </c>
      <c r="E6908" s="5">
        <v>15.7</v>
      </c>
      <c r="F6908" s="5">
        <v>12.7</v>
      </c>
      <c r="G6908" s="5"/>
      <c r="H6908" s="5">
        <v>15.6</v>
      </c>
      <c r="I6908" s="5">
        <v>8.9</v>
      </c>
      <c r="J6908" s="5">
        <v>26.7</v>
      </c>
      <c r="K6908" s="5">
        <v>1.4</v>
      </c>
      <c r="L6908" s="5">
        <v>12.7</v>
      </c>
      <c r="M6908" s="5"/>
      <c r="N6908" s="5">
        <v>14.4</v>
      </c>
      <c r="O6908" s="5">
        <v>11</v>
      </c>
      <c r="P6908" s="5">
        <v>0</v>
      </c>
      <c r="Q6908" s="5">
        <v>14.8</v>
      </c>
      <c r="R6908" s="5">
        <v>6.2</v>
      </c>
      <c r="S6908" s="5">
        <v>40.1</v>
      </c>
      <c r="T6908" s="5">
        <v>2.1</v>
      </c>
      <c r="U6908" s="5">
        <v>9.6999999999999993</v>
      </c>
      <c r="V6908" s="5"/>
      <c r="W6908" s="2">
        <v>4</v>
      </c>
      <c r="X6908" s="2">
        <v>0</v>
      </c>
      <c r="Y6908" s="2">
        <v>0</v>
      </c>
      <c r="Z6908" s="2">
        <v>4</v>
      </c>
      <c r="AA6908" s="2">
        <v>0</v>
      </c>
      <c r="AB6908" s="2">
        <v>7</v>
      </c>
      <c r="AC6908" s="2">
        <v>0</v>
      </c>
      <c r="AD6908" s="2">
        <v>0</v>
      </c>
      <c r="AE6908" s="2">
        <v>0</v>
      </c>
      <c r="AY6908" s="59"/>
    </row>
    <row r="6909" spans="1:51">
      <c r="A6909" s="19">
        <v>43873</v>
      </c>
      <c r="B6909" t="s">
        <v>71</v>
      </c>
      <c r="C6909" s="19">
        <v>43988</v>
      </c>
      <c r="D6909">
        <v>7</v>
      </c>
      <c r="E6909" s="5">
        <v>22.4</v>
      </c>
      <c r="F6909" s="5">
        <v>13.5</v>
      </c>
      <c r="G6909" s="5"/>
      <c r="H6909" s="5">
        <v>12</v>
      </c>
      <c r="I6909" s="5">
        <v>5.6</v>
      </c>
      <c r="J6909" s="5">
        <v>25.9</v>
      </c>
      <c r="K6909" s="5">
        <v>2</v>
      </c>
      <c r="L6909" s="5">
        <v>12.7</v>
      </c>
      <c r="M6909" s="5"/>
      <c r="N6909" s="5">
        <v>26.7</v>
      </c>
      <c r="O6909" s="5">
        <v>11</v>
      </c>
      <c r="P6909" s="5">
        <v>0</v>
      </c>
      <c r="Q6909" s="5">
        <v>9.5</v>
      </c>
      <c r="R6909" s="5">
        <v>3.7</v>
      </c>
      <c r="S6909" s="5">
        <v>35.6</v>
      </c>
      <c r="T6909" s="5">
        <v>2.2999999999999998</v>
      </c>
      <c r="U6909" s="5">
        <v>9.5</v>
      </c>
      <c r="V6909" s="5"/>
      <c r="W6909" s="2">
        <v>3</v>
      </c>
      <c r="X6909" s="2">
        <v>0</v>
      </c>
      <c r="Y6909" s="2">
        <v>0</v>
      </c>
      <c r="Z6909" s="2">
        <v>0</v>
      </c>
      <c r="AA6909" s="2">
        <v>0</v>
      </c>
      <c r="AB6909" s="2">
        <v>4</v>
      </c>
      <c r="AC6909" s="2">
        <v>0</v>
      </c>
      <c r="AD6909" s="2">
        <v>0</v>
      </c>
      <c r="AE6909" s="2">
        <v>0</v>
      </c>
      <c r="AY6909" s="59"/>
    </row>
    <row r="6910" spans="1:51">
      <c r="A6910" s="19">
        <v>43873</v>
      </c>
      <c r="B6910" t="s">
        <v>73</v>
      </c>
      <c r="C6910" s="19">
        <v>44013</v>
      </c>
      <c r="D6910">
        <v>3979</v>
      </c>
      <c r="E6910" s="5">
        <v>22.1</v>
      </c>
      <c r="F6910" s="5">
        <v>14.7</v>
      </c>
      <c r="G6910" s="5"/>
      <c r="H6910" s="5">
        <v>12</v>
      </c>
      <c r="I6910" s="5">
        <v>6.4</v>
      </c>
      <c r="J6910" s="5">
        <v>24.5</v>
      </c>
      <c r="K6910" s="5">
        <v>2.2000000000000002</v>
      </c>
      <c r="L6910" s="5">
        <v>12</v>
      </c>
      <c r="M6910" s="5"/>
      <c r="N6910" s="5">
        <v>29.5</v>
      </c>
      <c r="O6910" s="5">
        <v>11.7</v>
      </c>
      <c r="P6910" s="5">
        <v>0</v>
      </c>
      <c r="Q6910" s="5">
        <v>7.7</v>
      </c>
      <c r="R6910" s="5">
        <v>2</v>
      </c>
      <c r="S6910" s="5">
        <v>41</v>
      </c>
      <c r="T6910" s="5">
        <v>0.5</v>
      </c>
      <c r="U6910" s="5">
        <v>7.2</v>
      </c>
      <c r="V6910" s="5"/>
      <c r="W6910" s="2">
        <v>1293</v>
      </c>
      <c r="X6910" s="2">
        <v>595</v>
      </c>
      <c r="Y6910" s="2">
        <v>0</v>
      </c>
      <c r="Z6910" s="2">
        <v>298</v>
      </c>
      <c r="AA6910" s="2">
        <v>33</v>
      </c>
      <c r="AB6910" s="2">
        <v>1486</v>
      </c>
      <c r="AC6910" s="2">
        <v>4</v>
      </c>
      <c r="AD6910" s="2">
        <v>270</v>
      </c>
      <c r="AE6910" s="2">
        <v>0</v>
      </c>
      <c r="AY6910" s="59"/>
    </row>
    <row r="6911" spans="1:51">
      <c r="A6911" s="19">
        <v>43874</v>
      </c>
      <c r="B6911" t="s">
        <v>15</v>
      </c>
      <c r="C6911" s="19">
        <v>43864</v>
      </c>
      <c r="D6911">
        <v>41</v>
      </c>
      <c r="E6911">
        <v>19.899999999999999</v>
      </c>
      <c r="F6911">
        <v>3.1</v>
      </c>
      <c r="H6911">
        <v>15.8</v>
      </c>
      <c r="I6911">
        <v>9</v>
      </c>
      <c r="J6911">
        <v>23.2</v>
      </c>
      <c r="K6911">
        <v>3.5</v>
      </c>
      <c r="L6911">
        <v>15.5</v>
      </c>
      <c r="M6911">
        <v>4</v>
      </c>
      <c r="N6911">
        <v>25.8</v>
      </c>
      <c r="O6911">
        <v>0</v>
      </c>
      <c r="P6911">
        <v>0</v>
      </c>
      <c r="Q6911">
        <v>14.4</v>
      </c>
      <c r="R6911">
        <v>4.5999999999999996</v>
      </c>
      <c r="S6911">
        <v>38.5</v>
      </c>
      <c r="T6911">
        <v>1.7</v>
      </c>
      <c r="U6911">
        <v>13.2</v>
      </c>
      <c r="V6911">
        <v>1.8</v>
      </c>
      <c r="W6911">
        <v>11</v>
      </c>
      <c r="X6911">
        <v>0</v>
      </c>
      <c r="Y6911">
        <v>0</v>
      </c>
      <c r="Z6911">
        <v>9</v>
      </c>
      <c r="AA6911">
        <v>1</v>
      </c>
      <c r="AB6911">
        <v>12</v>
      </c>
      <c r="AC6911">
        <v>0</v>
      </c>
      <c r="AD6911">
        <v>8</v>
      </c>
      <c r="AE6911">
        <v>0</v>
      </c>
      <c r="AY6911" s="59"/>
    </row>
    <row r="6912" spans="1:51">
      <c r="A6912" s="19">
        <v>43874</v>
      </c>
      <c r="B6912" t="s">
        <v>16</v>
      </c>
      <c r="C6912" s="19">
        <v>43872</v>
      </c>
      <c r="D6912">
        <v>24</v>
      </c>
      <c r="E6912">
        <v>10.4</v>
      </c>
      <c r="F6912">
        <v>0</v>
      </c>
      <c r="H6912">
        <v>22</v>
      </c>
      <c r="I6912">
        <v>10.7</v>
      </c>
      <c r="J6912">
        <v>28.5</v>
      </c>
      <c r="K6912">
        <v>3</v>
      </c>
      <c r="L6912">
        <v>12.6</v>
      </c>
      <c r="M6912">
        <v>3.6</v>
      </c>
      <c r="N6912">
        <v>4.7</v>
      </c>
      <c r="O6912">
        <v>0</v>
      </c>
      <c r="P6912">
        <v>0</v>
      </c>
      <c r="Q6912">
        <v>26.7</v>
      </c>
      <c r="R6912">
        <v>4.8</v>
      </c>
      <c r="S6912">
        <v>54.2</v>
      </c>
      <c r="T6912">
        <v>1</v>
      </c>
      <c r="U6912">
        <v>7.2</v>
      </c>
      <c r="V6912">
        <v>1.3</v>
      </c>
      <c r="W6912">
        <v>0</v>
      </c>
      <c r="X6912">
        <v>0</v>
      </c>
      <c r="Y6912">
        <v>0</v>
      </c>
      <c r="Z6912">
        <v>10</v>
      </c>
      <c r="AA6912">
        <v>0</v>
      </c>
      <c r="AB6912">
        <v>13</v>
      </c>
      <c r="AC6912">
        <v>0</v>
      </c>
      <c r="AD6912">
        <v>1</v>
      </c>
      <c r="AE6912">
        <v>0</v>
      </c>
      <c r="AY6912" s="59"/>
    </row>
    <row r="6913" spans="1:51">
      <c r="A6913" s="19">
        <v>43874</v>
      </c>
      <c r="B6913" t="s">
        <v>17</v>
      </c>
      <c r="C6913" s="19">
        <v>43883</v>
      </c>
      <c r="D6913">
        <v>36</v>
      </c>
      <c r="E6913">
        <v>20.5</v>
      </c>
      <c r="F6913">
        <v>0</v>
      </c>
      <c r="H6913">
        <v>11.5</v>
      </c>
      <c r="I6913">
        <v>5.8</v>
      </c>
      <c r="J6913">
        <v>28.7</v>
      </c>
      <c r="K6913">
        <v>7.8</v>
      </c>
      <c r="L6913">
        <v>12</v>
      </c>
      <c r="N6913">
        <v>23.2</v>
      </c>
      <c r="O6913">
        <v>0</v>
      </c>
      <c r="P6913">
        <v>0</v>
      </c>
      <c r="Q6913">
        <v>5.0999999999999996</v>
      </c>
      <c r="R6913">
        <v>1.6</v>
      </c>
      <c r="S6913">
        <v>61.6</v>
      </c>
      <c r="T6913">
        <v>2.7</v>
      </c>
      <c r="U6913">
        <v>5.5</v>
      </c>
      <c r="W6913">
        <v>13</v>
      </c>
      <c r="X6913">
        <v>0</v>
      </c>
      <c r="Y6913">
        <v>0</v>
      </c>
      <c r="Z6913">
        <v>2</v>
      </c>
      <c r="AA6913">
        <v>0</v>
      </c>
      <c r="AB6913">
        <v>19</v>
      </c>
      <c r="AC6913">
        <v>0</v>
      </c>
      <c r="AD6913">
        <v>2</v>
      </c>
      <c r="AE6913">
        <v>0</v>
      </c>
      <c r="AY6913" s="59"/>
    </row>
    <row r="6914" spans="1:51">
      <c r="A6914" s="19">
        <v>43874</v>
      </c>
      <c r="B6914" t="s">
        <v>18</v>
      </c>
      <c r="C6914" s="19">
        <v>43890</v>
      </c>
      <c r="D6914">
        <v>54</v>
      </c>
      <c r="E6914">
        <v>31</v>
      </c>
      <c r="F6914">
        <v>0</v>
      </c>
      <c r="H6914">
        <v>9.4</v>
      </c>
      <c r="I6914">
        <v>5.2</v>
      </c>
      <c r="J6914">
        <v>21</v>
      </c>
      <c r="K6914">
        <v>12.8</v>
      </c>
      <c r="L6914">
        <v>7.5</v>
      </c>
      <c r="N6914">
        <v>66.900000000000006</v>
      </c>
      <c r="O6914">
        <v>0</v>
      </c>
      <c r="P6914">
        <v>0</v>
      </c>
      <c r="Q6914">
        <v>3.3</v>
      </c>
      <c r="R6914">
        <v>1.2</v>
      </c>
      <c r="S6914">
        <v>20.399999999999999</v>
      </c>
      <c r="T6914">
        <v>5.9</v>
      </c>
      <c r="U6914">
        <v>2</v>
      </c>
      <c r="W6914">
        <v>29</v>
      </c>
      <c r="X6914">
        <v>0</v>
      </c>
      <c r="Y6914">
        <v>0</v>
      </c>
      <c r="Z6914">
        <v>1</v>
      </c>
      <c r="AA6914">
        <v>0</v>
      </c>
      <c r="AB6914">
        <v>20</v>
      </c>
      <c r="AC6914">
        <v>4</v>
      </c>
      <c r="AD6914">
        <v>0</v>
      </c>
      <c r="AE6914">
        <v>0</v>
      </c>
      <c r="AY6914" s="59"/>
    </row>
    <row r="6915" spans="1:51">
      <c r="A6915" s="19">
        <v>43874</v>
      </c>
      <c r="B6915" t="s">
        <v>19</v>
      </c>
      <c r="C6915" s="19">
        <v>43893</v>
      </c>
      <c r="D6915">
        <v>52</v>
      </c>
      <c r="E6915">
        <v>31.9</v>
      </c>
      <c r="F6915">
        <v>17.2</v>
      </c>
      <c r="H6915">
        <v>8.8000000000000007</v>
      </c>
      <c r="I6915">
        <v>5.2</v>
      </c>
      <c r="J6915">
        <v>19.600000000000001</v>
      </c>
      <c r="K6915">
        <v>2.4</v>
      </c>
      <c r="L6915">
        <v>9.6999999999999993</v>
      </c>
      <c r="N6915">
        <v>67.400000000000006</v>
      </c>
      <c r="O6915">
        <v>10.4</v>
      </c>
      <c r="P6915">
        <v>0</v>
      </c>
      <c r="Q6915">
        <v>2.2999999999999998</v>
      </c>
      <c r="R6915">
        <v>1.1000000000000001</v>
      </c>
      <c r="S6915">
        <v>14.9</v>
      </c>
      <c r="T6915">
        <v>0.7</v>
      </c>
      <c r="U6915">
        <v>2.9</v>
      </c>
      <c r="W6915">
        <v>23</v>
      </c>
      <c r="X6915">
        <v>13</v>
      </c>
      <c r="Y6915">
        <v>0</v>
      </c>
      <c r="Z6915">
        <v>1</v>
      </c>
      <c r="AA6915">
        <v>0</v>
      </c>
      <c r="AB6915">
        <v>14</v>
      </c>
      <c r="AC6915">
        <v>0</v>
      </c>
      <c r="AD6915">
        <v>1</v>
      </c>
      <c r="AE6915">
        <v>0</v>
      </c>
      <c r="AY6915" s="59"/>
    </row>
    <row r="6916" spans="1:51">
      <c r="A6916" s="19">
        <v>43874</v>
      </c>
      <c r="B6916" t="s">
        <v>20</v>
      </c>
      <c r="C6916" s="19">
        <v>43893</v>
      </c>
      <c r="D6916">
        <v>6</v>
      </c>
      <c r="E6916">
        <v>23.4</v>
      </c>
      <c r="F6916">
        <v>13.2</v>
      </c>
      <c r="H6916">
        <v>11.5</v>
      </c>
      <c r="I6916">
        <v>5.4</v>
      </c>
      <c r="J6916">
        <v>25.8</v>
      </c>
      <c r="K6916">
        <v>1.8</v>
      </c>
      <c r="L6916">
        <v>12.8</v>
      </c>
      <c r="N6916">
        <v>33.700000000000003</v>
      </c>
      <c r="O6916">
        <v>7.3</v>
      </c>
      <c r="P6916">
        <v>0</v>
      </c>
      <c r="Q6916">
        <v>5.6</v>
      </c>
      <c r="R6916">
        <v>1.7</v>
      </c>
      <c r="S6916">
        <v>43.5</v>
      </c>
      <c r="T6916">
        <v>0.7</v>
      </c>
      <c r="U6916">
        <v>7.1</v>
      </c>
      <c r="W6916">
        <v>3</v>
      </c>
      <c r="X6916">
        <v>0</v>
      </c>
      <c r="Y6916">
        <v>0</v>
      </c>
      <c r="Z6916">
        <v>0</v>
      </c>
      <c r="AA6916">
        <v>0</v>
      </c>
      <c r="AB6916">
        <v>3</v>
      </c>
      <c r="AC6916">
        <v>0</v>
      </c>
      <c r="AD6916">
        <v>0</v>
      </c>
      <c r="AE6916">
        <v>0</v>
      </c>
      <c r="AY6916" s="59"/>
    </row>
    <row r="6917" spans="1:51">
      <c r="A6917" s="19">
        <v>43874</v>
      </c>
      <c r="B6917" t="s">
        <v>21</v>
      </c>
      <c r="C6917" s="19">
        <v>43893</v>
      </c>
      <c r="D6917">
        <v>31</v>
      </c>
      <c r="E6917">
        <v>23.4</v>
      </c>
      <c r="F6917">
        <v>21</v>
      </c>
      <c r="H6917">
        <v>12.8</v>
      </c>
      <c r="I6917">
        <v>6.2</v>
      </c>
      <c r="J6917">
        <v>20.7</v>
      </c>
      <c r="K6917">
        <v>1.8</v>
      </c>
      <c r="L6917">
        <v>9.3000000000000007</v>
      </c>
      <c r="N6917">
        <v>34.9</v>
      </c>
      <c r="O6917">
        <v>26.2</v>
      </c>
      <c r="P6917">
        <v>0</v>
      </c>
      <c r="Q6917">
        <v>7.6</v>
      </c>
      <c r="R6917">
        <v>2.2999999999999998</v>
      </c>
      <c r="S6917">
        <v>24.2</v>
      </c>
      <c r="T6917">
        <v>0.8</v>
      </c>
      <c r="U6917">
        <v>3.7</v>
      </c>
      <c r="W6917">
        <v>10</v>
      </c>
      <c r="X6917">
        <v>9</v>
      </c>
      <c r="Y6917">
        <v>0</v>
      </c>
      <c r="Z6917">
        <v>2</v>
      </c>
      <c r="AA6917">
        <v>0</v>
      </c>
      <c r="AB6917">
        <v>9</v>
      </c>
      <c r="AC6917">
        <v>0</v>
      </c>
      <c r="AD6917">
        <v>1</v>
      </c>
      <c r="AE6917">
        <v>0</v>
      </c>
      <c r="AY6917" s="59"/>
    </row>
    <row r="6918" spans="1:51">
      <c r="A6918" s="19">
        <v>43874</v>
      </c>
      <c r="B6918" t="s">
        <v>22</v>
      </c>
      <c r="C6918" s="19">
        <v>43893</v>
      </c>
      <c r="D6918">
        <v>416</v>
      </c>
      <c r="E6918">
        <v>16.5</v>
      </c>
      <c r="F6918">
        <v>13.5</v>
      </c>
      <c r="H6918">
        <v>11.1</v>
      </c>
      <c r="I6918">
        <v>5.7</v>
      </c>
      <c r="J6918">
        <v>29.6</v>
      </c>
      <c r="K6918">
        <v>2.5</v>
      </c>
      <c r="L6918">
        <v>14.7</v>
      </c>
      <c r="N6918">
        <v>12.2</v>
      </c>
      <c r="O6918">
        <v>7.5</v>
      </c>
      <c r="P6918">
        <v>0</v>
      </c>
      <c r="Q6918">
        <v>5</v>
      </c>
      <c r="R6918">
        <v>1.6</v>
      </c>
      <c r="S6918">
        <v>62.8</v>
      </c>
      <c r="T6918">
        <v>1.1000000000000001</v>
      </c>
      <c r="U6918">
        <v>9.4</v>
      </c>
      <c r="W6918">
        <v>106</v>
      </c>
      <c r="X6918">
        <v>41</v>
      </c>
      <c r="Y6918">
        <v>0</v>
      </c>
      <c r="Z6918">
        <v>19</v>
      </c>
      <c r="AA6918">
        <v>1</v>
      </c>
      <c r="AB6918">
        <v>190</v>
      </c>
      <c r="AC6918">
        <v>0</v>
      </c>
      <c r="AD6918">
        <v>59</v>
      </c>
      <c r="AE6918">
        <v>0</v>
      </c>
      <c r="AY6918" s="59"/>
    </row>
    <row r="6919" spans="1:51">
      <c r="A6919" s="19">
        <v>43874</v>
      </c>
      <c r="B6919" t="s">
        <v>23</v>
      </c>
      <c r="C6919" s="19">
        <v>43893</v>
      </c>
      <c r="D6919">
        <v>67</v>
      </c>
      <c r="E6919">
        <v>17.399999999999999</v>
      </c>
      <c r="F6919">
        <v>14.1</v>
      </c>
      <c r="H6919">
        <v>11.9</v>
      </c>
      <c r="I6919">
        <v>5.5</v>
      </c>
      <c r="J6919">
        <v>29.8</v>
      </c>
      <c r="K6919">
        <v>2.5</v>
      </c>
      <c r="L6919">
        <v>12.1</v>
      </c>
      <c r="N6919">
        <v>14.3</v>
      </c>
      <c r="O6919">
        <v>8.3000000000000007</v>
      </c>
      <c r="P6919">
        <v>0</v>
      </c>
      <c r="Q6919">
        <v>5.5</v>
      </c>
      <c r="R6919">
        <v>1.7</v>
      </c>
      <c r="S6919">
        <v>63.1</v>
      </c>
      <c r="T6919">
        <v>1</v>
      </c>
      <c r="U6919">
        <v>5.8</v>
      </c>
      <c r="W6919">
        <v>19</v>
      </c>
      <c r="X6919">
        <v>8</v>
      </c>
      <c r="Y6919">
        <v>0</v>
      </c>
      <c r="Z6919">
        <v>4</v>
      </c>
      <c r="AA6919">
        <v>0</v>
      </c>
      <c r="AB6919">
        <v>32</v>
      </c>
      <c r="AC6919">
        <v>0</v>
      </c>
      <c r="AD6919">
        <v>4</v>
      </c>
      <c r="AE6919">
        <v>0</v>
      </c>
      <c r="AY6919" s="59"/>
    </row>
    <row r="6920" spans="1:51">
      <c r="A6920" s="19">
        <v>43874</v>
      </c>
      <c r="B6920" t="s">
        <v>24</v>
      </c>
      <c r="C6920" s="19">
        <v>43893</v>
      </c>
      <c r="D6920">
        <v>13</v>
      </c>
      <c r="E6920">
        <v>20</v>
      </c>
      <c r="F6920">
        <v>11.3</v>
      </c>
      <c r="H6920">
        <v>9.8000000000000007</v>
      </c>
      <c r="I6920">
        <v>4.5999999999999996</v>
      </c>
      <c r="J6920">
        <v>36.5</v>
      </c>
      <c r="K6920">
        <v>1.5</v>
      </c>
      <c r="L6920">
        <v>10.9</v>
      </c>
      <c r="N6920">
        <v>11.5</v>
      </c>
      <c r="O6920">
        <v>2.4</v>
      </c>
      <c r="P6920">
        <v>0</v>
      </c>
      <c r="Q6920">
        <v>1.9</v>
      </c>
      <c r="R6920">
        <v>0.6</v>
      </c>
      <c r="S6920">
        <v>80.900000000000006</v>
      </c>
      <c r="T6920">
        <v>0.3</v>
      </c>
      <c r="U6920">
        <v>2.2999999999999998</v>
      </c>
      <c r="W6920">
        <v>5</v>
      </c>
      <c r="X6920">
        <v>0</v>
      </c>
      <c r="Y6920">
        <v>0</v>
      </c>
      <c r="Z6920">
        <v>0</v>
      </c>
      <c r="AA6920">
        <v>0</v>
      </c>
      <c r="AB6920">
        <v>8</v>
      </c>
      <c r="AC6920">
        <v>0</v>
      </c>
      <c r="AD6920">
        <v>0</v>
      </c>
      <c r="AE6920">
        <v>0</v>
      </c>
      <c r="AY6920" s="59"/>
    </row>
    <row r="6921" spans="1:51">
      <c r="A6921" s="19">
        <v>43874</v>
      </c>
      <c r="B6921" t="s">
        <v>25</v>
      </c>
      <c r="C6921" s="19">
        <v>43893</v>
      </c>
      <c r="D6921">
        <v>24</v>
      </c>
      <c r="E6921">
        <v>16.7</v>
      </c>
      <c r="F6921">
        <v>14.5</v>
      </c>
      <c r="H6921">
        <v>14</v>
      </c>
      <c r="I6921">
        <v>5.5</v>
      </c>
      <c r="J6921">
        <v>24.8</v>
      </c>
      <c r="K6921">
        <v>2.8</v>
      </c>
      <c r="L6921">
        <v>16.399999999999999</v>
      </c>
      <c r="N6921">
        <v>16.2</v>
      </c>
      <c r="O6921">
        <v>11</v>
      </c>
      <c r="P6921">
        <v>0</v>
      </c>
      <c r="Q6921">
        <v>10.4</v>
      </c>
      <c r="R6921">
        <v>2.2000000000000002</v>
      </c>
      <c r="S6921">
        <v>44</v>
      </c>
      <c r="T6921">
        <v>1.3</v>
      </c>
      <c r="U6921">
        <v>14.5</v>
      </c>
      <c r="W6921">
        <v>5</v>
      </c>
      <c r="X6921">
        <v>3</v>
      </c>
      <c r="Y6921">
        <v>0</v>
      </c>
      <c r="Z6921">
        <v>3</v>
      </c>
      <c r="AA6921">
        <v>0</v>
      </c>
      <c r="AB6921">
        <v>8</v>
      </c>
      <c r="AC6921">
        <v>0</v>
      </c>
      <c r="AD6921">
        <v>5</v>
      </c>
      <c r="AE6921">
        <v>0</v>
      </c>
      <c r="AY6921" s="59"/>
    </row>
    <row r="6922" spans="1:51">
      <c r="A6922" s="19">
        <v>43874</v>
      </c>
      <c r="B6922" t="s">
        <v>26</v>
      </c>
      <c r="C6922" s="19">
        <v>43893</v>
      </c>
      <c r="D6922">
        <v>91</v>
      </c>
      <c r="E6922">
        <v>14.8</v>
      </c>
      <c r="F6922">
        <v>14.2</v>
      </c>
      <c r="H6922">
        <v>13.8</v>
      </c>
      <c r="I6922">
        <v>6.6</v>
      </c>
      <c r="J6922">
        <v>24.4</v>
      </c>
      <c r="K6922">
        <v>2.5</v>
      </c>
      <c r="L6922">
        <v>18.5</v>
      </c>
      <c r="N6922">
        <v>11.9</v>
      </c>
      <c r="O6922">
        <v>11</v>
      </c>
      <c r="P6922">
        <v>0</v>
      </c>
      <c r="Q6922">
        <v>10.3</v>
      </c>
      <c r="R6922">
        <v>2.7</v>
      </c>
      <c r="S6922">
        <v>42.4</v>
      </c>
      <c r="T6922">
        <v>1.2</v>
      </c>
      <c r="U6922">
        <v>20.100000000000001</v>
      </c>
      <c r="W6922">
        <v>13</v>
      </c>
      <c r="X6922">
        <v>11</v>
      </c>
      <c r="Y6922">
        <v>0</v>
      </c>
      <c r="Z6922">
        <v>10</v>
      </c>
      <c r="AA6922">
        <v>0</v>
      </c>
      <c r="AB6922">
        <v>32</v>
      </c>
      <c r="AC6922">
        <v>0</v>
      </c>
      <c r="AD6922">
        <v>25</v>
      </c>
      <c r="AE6922">
        <v>0</v>
      </c>
      <c r="AY6922" s="59"/>
    </row>
    <row r="6923" spans="1:51">
      <c r="A6923" s="19">
        <v>43874</v>
      </c>
      <c r="B6923" t="s">
        <v>27</v>
      </c>
      <c r="C6923" s="19">
        <v>43893</v>
      </c>
      <c r="D6923">
        <v>75</v>
      </c>
      <c r="E6923">
        <v>16</v>
      </c>
      <c r="F6923">
        <v>11.3</v>
      </c>
      <c r="H6923">
        <v>13.6</v>
      </c>
      <c r="I6923">
        <v>19.3</v>
      </c>
      <c r="J6923">
        <v>21.7</v>
      </c>
      <c r="K6923">
        <v>1.2</v>
      </c>
      <c r="L6923">
        <v>11.8</v>
      </c>
      <c r="N6923">
        <v>15.3</v>
      </c>
      <c r="O6923">
        <v>7.2</v>
      </c>
      <c r="P6923">
        <v>0</v>
      </c>
      <c r="Q6923">
        <v>10.9</v>
      </c>
      <c r="R6923">
        <v>24.7</v>
      </c>
      <c r="S6923">
        <v>32.799999999999997</v>
      </c>
      <c r="T6923">
        <v>0.9</v>
      </c>
      <c r="U6923">
        <v>7.7</v>
      </c>
      <c r="W6923">
        <v>17</v>
      </c>
      <c r="X6923">
        <v>4</v>
      </c>
      <c r="Y6923">
        <v>0</v>
      </c>
      <c r="Z6923">
        <v>8</v>
      </c>
      <c r="AA6923">
        <v>20</v>
      </c>
      <c r="AB6923">
        <v>22</v>
      </c>
      <c r="AC6923">
        <v>0</v>
      </c>
      <c r="AD6923">
        <v>4</v>
      </c>
      <c r="AE6923">
        <v>0</v>
      </c>
      <c r="AY6923" s="59"/>
    </row>
    <row r="6924" spans="1:51">
      <c r="A6924" s="19">
        <v>43874</v>
      </c>
      <c r="B6924" t="s">
        <v>28</v>
      </c>
      <c r="C6924" s="19">
        <v>43893</v>
      </c>
      <c r="D6924">
        <v>110</v>
      </c>
      <c r="E6924">
        <v>23.9</v>
      </c>
      <c r="F6924">
        <v>19.8</v>
      </c>
      <c r="H6924">
        <v>11.1</v>
      </c>
      <c r="I6924">
        <v>5.8</v>
      </c>
      <c r="J6924">
        <v>22.2</v>
      </c>
      <c r="K6924">
        <v>2.4</v>
      </c>
      <c r="L6924">
        <v>9.4</v>
      </c>
      <c r="N6924">
        <v>36.5</v>
      </c>
      <c r="O6924">
        <v>21.7</v>
      </c>
      <c r="P6924">
        <v>0</v>
      </c>
      <c r="Q6924">
        <v>5.3</v>
      </c>
      <c r="R6924">
        <v>1.7</v>
      </c>
      <c r="S6924">
        <v>29.2</v>
      </c>
      <c r="T6924">
        <v>1</v>
      </c>
      <c r="U6924">
        <v>4.3</v>
      </c>
      <c r="W6924">
        <v>37</v>
      </c>
      <c r="X6924">
        <v>31</v>
      </c>
      <c r="Y6924">
        <v>0</v>
      </c>
      <c r="Z6924">
        <v>5</v>
      </c>
      <c r="AA6924">
        <v>0</v>
      </c>
      <c r="AB6924">
        <v>34</v>
      </c>
      <c r="AC6924">
        <v>0</v>
      </c>
      <c r="AD6924">
        <v>3</v>
      </c>
      <c r="AE6924">
        <v>0</v>
      </c>
      <c r="AY6924" s="59"/>
    </row>
    <row r="6925" spans="1:51">
      <c r="A6925" s="19">
        <v>43874</v>
      </c>
      <c r="B6925" t="s">
        <v>29</v>
      </c>
      <c r="C6925" s="19">
        <v>43893</v>
      </c>
      <c r="D6925">
        <v>37</v>
      </c>
      <c r="E6925">
        <v>19.600000000000001</v>
      </c>
      <c r="F6925">
        <v>17.399999999999999</v>
      </c>
      <c r="H6925">
        <v>10.3</v>
      </c>
      <c r="I6925">
        <v>5.8</v>
      </c>
      <c r="J6925">
        <v>26.7</v>
      </c>
      <c r="K6925">
        <v>5.9</v>
      </c>
      <c r="L6925">
        <v>9.1999999999999993</v>
      </c>
      <c r="N6925">
        <v>21.4</v>
      </c>
      <c r="O6925">
        <v>15.3</v>
      </c>
      <c r="P6925">
        <v>0</v>
      </c>
      <c r="Q6925">
        <v>5.0999999999999996</v>
      </c>
      <c r="R6925">
        <v>2</v>
      </c>
      <c r="S6925">
        <v>49.8</v>
      </c>
      <c r="T6925">
        <v>2</v>
      </c>
      <c r="U6925">
        <v>3.9</v>
      </c>
      <c r="W6925">
        <v>11</v>
      </c>
      <c r="X6925">
        <v>10</v>
      </c>
      <c r="Y6925">
        <v>0</v>
      </c>
      <c r="Z6925">
        <v>1</v>
      </c>
      <c r="AA6925">
        <v>0</v>
      </c>
      <c r="AB6925">
        <v>15</v>
      </c>
      <c r="AC6925">
        <v>0</v>
      </c>
      <c r="AD6925">
        <v>1</v>
      </c>
      <c r="AE6925">
        <v>0</v>
      </c>
      <c r="AY6925" s="59"/>
    </row>
    <row r="6926" spans="1:51">
      <c r="A6926" s="19">
        <v>43874</v>
      </c>
      <c r="B6926" t="s">
        <v>30</v>
      </c>
      <c r="C6926" s="19">
        <v>43893</v>
      </c>
      <c r="D6926">
        <v>64</v>
      </c>
      <c r="E6926">
        <v>27.9</v>
      </c>
      <c r="F6926">
        <v>17.600000000000001</v>
      </c>
      <c r="H6926">
        <v>10.7</v>
      </c>
      <c r="I6926">
        <v>5.7</v>
      </c>
      <c r="J6926">
        <v>20.9</v>
      </c>
      <c r="K6926">
        <v>1.8</v>
      </c>
      <c r="L6926">
        <v>10.1</v>
      </c>
      <c r="N6926">
        <v>52.9</v>
      </c>
      <c r="O6926">
        <v>14.1</v>
      </c>
      <c r="P6926">
        <v>0</v>
      </c>
      <c r="Q6926">
        <v>4.5</v>
      </c>
      <c r="R6926">
        <v>1.6</v>
      </c>
      <c r="S6926">
        <v>21.7</v>
      </c>
      <c r="T6926">
        <v>0.8</v>
      </c>
      <c r="U6926">
        <v>4.0999999999999996</v>
      </c>
      <c r="W6926">
        <v>25</v>
      </c>
      <c r="X6926">
        <v>16</v>
      </c>
      <c r="Y6926">
        <v>0</v>
      </c>
      <c r="Z6926">
        <v>2</v>
      </c>
      <c r="AA6926">
        <v>0</v>
      </c>
      <c r="AB6926">
        <v>19</v>
      </c>
      <c r="AC6926">
        <v>0</v>
      </c>
      <c r="AD6926">
        <v>2</v>
      </c>
      <c r="AE6926">
        <v>0</v>
      </c>
      <c r="AY6926" s="59"/>
    </row>
    <row r="6927" spans="1:51">
      <c r="A6927" s="19">
        <v>43874</v>
      </c>
      <c r="B6927" t="s">
        <v>31</v>
      </c>
      <c r="C6927" s="19">
        <v>43893</v>
      </c>
      <c r="D6927">
        <v>228</v>
      </c>
      <c r="E6927">
        <v>22.2</v>
      </c>
      <c r="F6927">
        <v>17.100000000000001</v>
      </c>
      <c r="H6927">
        <v>10.199999999999999</v>
      </c>
      <c r="I6927">
        <v>5.8</v>
      </c>
      <c r="J6927">
        <v>24.8</v>
      </c>
      <c r="K6927">
        <v>1.9</v>
      </c>
      <c r="L6927">
        <v>12.8</v>
      </c>
      <c r="N6927">
        <v>30.1</v>
      </c>
      <c r="O6927">
        <v>14.4</v>
      </c>
      <c r="P6927">
        <v>0</v>
      </c>
      <c r="Q6927">
        <v>4.4000000000000004</v>
      </c>
      <c r="R6927">
        <v>1.9</v>
      </c>
      <c r="S6927">
        <v>40.5</v>
      </c>
      <c r="T6927">
        <v>0.8</v>
      </c>
      <c r="U6927">
        <v>7.4</v>
      </c>
      <c r="W6927">
        <v>70</v>
      </c>
      <c r="X6927">
        <v>54</v>
      </c>
      <c r="Y6927">
        <v>0</v>
      </c>
      <c r="Z6927">
        <v>7</v>
      </c>
      <c r="AA6927">
        <v>1</v>
      </c>
      <c r="AB6927">
        <v>78</v>
      </c>
      <c r="AC6927">
        <v>0</v>
      </c>
      <c r="AD6927">
        <v>18</v>
      </c>
      <c r="AE6927">
        <v>0</v>
      </c>
      <c r="AY6927" s="59"/>
    </row>
    <row r="6928" spans="1:51">
      <c r="A6928" s="19">
        <v>43874</v>
      </c>
      <c r="B6928" t="s">
        <v>32</v>
      </c>
      <c r="C6928" s="19">
        <v>43893</v>
      </c>
      <c r="D6928">
        <v>29</v>
      </c>
      <c r="E6928">
        <v>14.7</v>
      </c>
      <c r="F6928">
        <v>13.5</v>
      </c>
      <c r="H6928">
        <v>12.2</v>
      </c>
      <c r="I6928">
        <v>7.1</v>
      </c>
      <c r="J6928">
        <v>29.9</v>
      </c>
      <c r="K6928">
        <v>2.2000000000000002</v>
      </c>
      <c r="L6928">
        <v>13.4</v>
      </c>
      <c r="N6928">
        <v>9.5</v>
      </c>
      <c r="O6928">
        <v>7.7</v>
      </c>
      <c r="P6928">
        <v>0</v>
      </c>
      <c r="Q6928">
        <v>6.2</v>
      </c>
      <c r="R6928">
        <v>2.4</v>
      </c>
      <c r="S6928">
        <v>65.8</v>
      </c>
      <c r="T6928">
        <v>0.7</v>
      </c>
      <c r="U6928">
        <v>7.2</v>
      </c>
      <c r="W6928">
        <v>4</v>
      </c>
      <c r="X6928">
        <v>3</v>
      </c>
      <c r="Y6928">
        <v>0</v>
      </c>
      <c r="Z6928">
        <v>2</v>
      </c>
      <c r="AA6928">
        <v>0</v>
      </c>
      <c r="AB6928">
        <v>17</v>
      </c>
      <c r="AC6928">
        <v>0</v>
      </c>
      <c r="AD6928">
        <v>3</v>
      </c>
      <c r="AE6928">
        <v>0</v>
      </c>
      <c r="AY6928" s="59"/>
    </row>
    <row r="6929" spans="1:51">
      <c r="A6929" s="19">
        <v>43874</v>
      </c>
      <c r="B6929" t="s">
        <v>33</v>
      </c>
      <c r="C6929" s="19">
        <v>43893</v>
      </c>
      <c r="D6929">
        <v>16</v>
      </c>
      <c r="E6929">
        <v>12.5</v>
      </c>
      <c r="F6929">
        <v>10.4</v>
      </c>
      <c r="H6929">
        <v>11.6</v>
      </c>
      <c r="I6929">
        <v>5.2</v>
      </c>
      <c r="J6929">
        <v>41.4</v>
      </c>
      <c r="K6929">
        <v>2</v>
      </c>
      <c r="L6929">
        <v>12</v>
      </c>
      <c r="N6929">
        <v>1.9</v>
      </c>
      <c r="O6929">
        <v>1.3</v>
      </c>
      <c r="P6929">
        <v>0</v>
      </c>
      <c r="Q6929">
        <v>1.8</v>
      </c>
      <c r="R6929">
        <v>0.4</v>
      </c>
      <c r="S6929">
        <v>92.7</v>
      </c>
      <c r="T6929">
        <v>0.1</v>
      </c>
      <c r="U6929">
        <v>1.7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16</v>
      </c>
      <c r="AC6929">
        <v>0</v>
      </c>
      <c r="AD6929">
        <v>0</v>
      </c>
      <c r="AE6929">
        <v>0</v>
      </c>
      <c r="AY6929" s="59"/>
    </row>
    <row r="6930" spans="1:51">
      <c r="A6930" s="19">
        <v>43874</v>
      </c>
      <c r="B6930" t="s">
        <v>34</v>
      </c>
      <c r="C6930" s="19">
        <v>43893</v>
      </c>
      <c r="D6930">
        <v>99</v>
      </c>
      <c r="E6930">
        <v>24.8</v>
      </c>
      <c r="F6930">
        <v>15.8</v>
      </c>
      <c r="H6930">
        <v>9.6</v>
      </c>
      <c r="I6930">
        <v>6.9</v>
      </c>
      <c r="J6930">
        <v>24.3</v>
      </c>
      <c r="K6930">
        <v>1.6</v>
      </c>
      <c r="L6930">
        <v>11.3</v>
      </c>
      <c r="N6930">
        <v>39.4</v>
      </c>
      <c r="O6930">
        <v>11.4</v>
      </c>
      <c r="P6930">
        <v>0</v>
      </c>
      <c r="Q6930">
        <v>4</v>
      </c>
      <c r="R6930">
        <v>2.5</v>
      </c>
      <c r="S6930">
        <v>35.9</v>
      </c>
      <c r="T6930">
        <v>0.8</v>
      </c>
      <c r="U6930">
        <v>5.5</v>
      </c>
      <c r="W6930">
        <v>35</v>
      </c>
      <c r="X6930">
        <v>22</v>
      </c>
      <c r="Y6930">
        <v>0</v>
      </c>
      <c r="Z6930">
        <v>2</v>
      </c>
      <c r="AA6930">
        <v>1</v>
      </c>
      <c r="AB6930">
        <v>34</v>
      </c>
      <c r="AC6930">
        <v>0</v>
      </c>
      <c r="AD6930">
        <v>5</v>
      </c>
      <c r="AE6930">
        <v>0</v>
      </c>
      <c r="AY6930" s="59"/>
    </row>
    <row r="6931" spans="1:51">
      <c r="A6931" s="19">
        <v>43874</v>
      </c>
      <c r="B6931" t="s">
        <v>35</v>
      </c>
      <c r="C6931" s="19">
        <v>43900</v>
      </c>
      <c r="D6931">
        <v>20</v>
      </c>
      <c r="E6931">
        <v>17.899999999999999</v>
      </c>
      <c r="F6931">
        <v>14.2</v>
      </c>
      <c r="H6931">
        <v>11.8</v>
      </c>
      <c r="I6931">
        <v>5</v>
      </c>
      <c r="J6931">
        <v>32.4</v>
      </c>
      <c r="K6931">
        <v>2.2000000000000002</v>
      </c>
      <c r="L6931">
        <v>9.6999999999999993</v>
      </c>
      <c r="N6931">
        <v>12.4</v>
      </c>
      <c r="O6931">
        <v>7.2</v>
      </c>
      <c r="P6931">
        <v>0</v>
      </c>
      <c r="Q6931">
        <v>4.8</v>
      </c>
      <c r="R6931">
        <v>1.1000000000000001</v>
      </c>
      <c r="S6931">
        <v>70</v>
      </c>
      <c r="T6931">
        <v>0.8</v>
      </c>
      <c r="U6931">
        <v>3.3</v>
      </c>
      <c r="W6931">
        <v>7</v>
      </c>
      <c r="X6931">
        <v>0</v>
      </c>
      <c r="Y6931">
        <v>0</v>
      </c>
      <c r="Z6931">
        <v>0</v>
      </c>
      <c r="AA6931">
        <v>0</v>
      </c>
      <c r="AB6931">
        <v>13</v>
      </c>
      <c r="AC6931">
        <v>0</v>
      </c>
      <c r="AD6931">
        <v>0</v>
      </c>
      <c r="AE6931">
        <v>0</v>
      </c>
      <c r="AY6931" s="59"/>
    </row>
    <row r="6932" spans="1:51">
      <c r="A6932" s="19">
        <v>43874</v>
      </c>
      <c r="B6932" t="s">
        <v>36</v>
      </c>
      <c r="C6932" s="19">
        <v>43900</v>
      </c>
      <c r="D6932">
        <v>125</v>
      </c>
      <c r="E6932">
        <v>21.3</v>
      </c>
      <c r="F6932">
        <v>15.3</v>
      </c>
      <c r="H6932">
        <v>13.3</v>
      </c>
      <c r="I6932">
        <v>6.5</v>
      </c>
      <c r="J6932">
        <v>25.4</v>
      </c>
      <c r="K6932">
        <v>1.2</v>
      </c>
      <c r="L6932">
        <v>11.7</v>
      </c>
      <c r="N6932">
        <v>27.4</v>
      </c>
      <c r="O6932">
        <v>11.6</v>
      </c>
      <c r="P6932">
        <v>0</v>
      </c>
      <c r="Q6932">
        <v>8.8000000000000007</v>
      </c>
      <c r="R6932">
        <v>2.7</v>
      </c>
      <c r="S6932">
        <v>42</v>
      </c>
      <c r="T6932">
        <v>0.7</v>
      </c>
      <c r="U6932">
        <v>6.1</v>
      </c>
      <c r="W6932">
        <v>36</v>
      </c>
      <c r="X6932">
        <v>26</v>
      </c>
      <c r="Y6932">
        <v>0</v>
      </c>
      <c r="Z6932">
        <v>12</v>
      </c>
      <c r="AA6932">
        <v>1</v>
      </c>
      <c r="AB6932">
        <v>43</v>
      </c>
      <c r="AC6932">
        <v>0</v>
      </c>
      <c r="AD6932">
        <v>7</v>
      </c>
      <c r="AE6932">
        <v>0</v>
      </c>
      <c r="AY6932" s="59"/>
    </row>
    <row r="6933" spans="1:51">
      <c r="A6933" s="19">
        <v>43874</v>
      </c>
      <c r="B6933" t="s">
        <v>37</v>
      </c>
      <c r="C6933" s="19">
        <v>43900</v>
      </c>
      <c r="D6933">
        <v>36</v>
      </c>
      <c r="E6933">
        <v>33.5</v>
      </c>
      <c r="F6933">
        <v>17.7</v>
      </c>
      <c r="H6933">
        <v>8.4</v>
      </c>
      <c r="I6933">
        <v>5</v>
      </c>
      <c r="J6933">
        <v>18.8</v>
      </c>
      <c r="K6933">
        <v>2.7</v>
      </c>
      <c r="L6933">
        <v>8.8000000000000007</v>
      </c>
      <c r="N6933">
        <v>70.900000000000006</v>
      </c>
      <c r="O6933">
        <v>10.5</v>
      </c>
      <c r="P6933">
        <v>0</v>
      </c>
      <c r="Q6933">
        <v>2</v>
      </c>
      <c r="R6933">
        <v>1</v>
      </c>
      <c r="S6933">
        <v>12.1</v>
      </c>
      <c r="T6933">
        <v>0.7</v>
      </c>
      <c r="U6933">
        <v>2.5</v>
      </c>
      <c r="W6933">
        <v>16</v>
      </c>
      <c r="X6933">
        <v>9</v>
      </c>
      <c r="Y6933">
        <v>0</v>
      </c>
      <c r="Z6933">
        <v>1</v>
      </c>
      <c r="AA6933">
        <v>0</v>
      </c>
      <c r="AB6933">
        <v>9</v>
      </c>
      <c r="AC6933">
        <v>0</v>
      </c>
      <c r="AD6933">
        <v>1</v>
      </c>
      <c r="AE6933">
        <v>0</v>
      </c>
      <c r="AY6933" s="59"/>
    </row>
    <row r="6934" spans="1:51">
      <c r="A6934" s="19">
        <v>43874</v>
      </c>
      <c r="B6934" t="s">
        <v>38</v>
      </c>
      <c r="C6934" s="19">
        <v>43900</v>
      </c>
      <c r="D6934">
        <v>68</v>
      </c>
      <c r="E6934">
        <v>26.6</v>
      </c>
      <c r="F6934">
        <v>20.5</v>
      </c>
      <c r="H6934">
        <v>10.6</v>
      </c>
      <c r="I6934">
        <v>6.3</v>
      </c>
      <c r="J6934">
        <v>19.7</v>
      </c>
      <c r="K6934">
        <v>1.6</v>
      </c>
      <c r="L6934">
        <v>9.9</v>
      </c>
      <c r="N6934">
        <v>45.9</v>
      </c>
      <c r="O6934">
        <v>22.6</v>
      </c>
      <c r="P6934">
        <v>0</v>
      </c>
      <c r="Q6934">
        <v>4.5</v>
      </c>
      <c r="R6934">
        <v>2.2999999999999998</v>
      </c>
      <c r="S6934">
        <v>19.2</v>
      </c>
      <c r="T6934">
        <v>0.8</v>
      </c>
      <c r="U6934">
        <v>4.2</v>
      </c>
      <c r="W6934">
        <v>25</v>
      </c>
      <c r="X6934">
        <v>19</v>
      </c>
      <c r="Y6934">
        <v>0</v>
      </c>
      <c r="Z6934">
        <v>3</v>
      </c>
      <c r="AA6934">
        <v>0</v>
      </c>
      <c r="AB6934">
        <v>19</v>
      </c>
      <c r="AC6934">
        <v>0</v>
      </c>
      <c r="AD6934">
        <v>2</v>
      </c>
      <c r="AE6934">
        <v>0</v>
      </c>
      <c r="AY6934" s="59"/>
    </row>
    <row r="6935" spans="1:51">
      <c r="A6935" s="19">
        <v>43874</v>
      </c>
      <c r="B6935" t="s">
        <v>39</v>
      </c>
      <c r="C6935" s="19">
        <v>43900</v>
      </c>
      <c r="D6935">
        <v>14</v>
      </c>
      <c r="E6935">
        <v>18.2</v>
      </c>
      <c r="F6935">
        <v>9.5</v>
      </c>
      <c r="H6935">
        <v>15.9</v>
      </c>
      <c r="I6935">
        <v>7.7</v>
      </c>
      <c r="J6935">
        <v>28.7</v>
      </c>
      <c r="K6935">
        <v>1.6</v>
      </c>
      <c r="L6935">
        <v>12.9</v>
      </c>
      <c r="N6935">
        <v>16.3</v>
      </c>
      <c r="O6935">
        <v>3.7</v>
      </c>
      <c r="P6935">
        <v>0</v>
      </c>
      <c r="Q6935">
        <v>11.8</v>
      </c>
      <c r="R6935">
        <v>3</v>
      </c>
      <c r="S6935">
        <v>56.7</v>
      </c>
      <c r="T6935">
        <v>0.9</v>
      </c>
      <c r="U6935">
        <v>7.1</v>
      </c>
      <c r="W6935">
        <v>4</v>
      </c>
      <c r="X6935">
        <v>0</v>
      </c>
      <c r="Y6935">
        <v>0</v>
      </c>
      <c r="Z6935">
        <v>4</v>
      </c>
      <c r="AA6935">
        <v>0</v>
      </c>
      <c r="AB6935">
        <v>6</v>
      </c>
      <c r="AC6935">
        <v>0</v>
      </c>
      <c r="AD6935">
        <v>0</v>
      </c>
      <c r="AE6935">
        <v>0</v>
      </c>
      <c r="AY6935" s="59"/>
    </row>
    <row r="6936" spans="1:51">
      <c r="A6936" s="19">
        <v>43874</v>
      </c>
      <c r="B6936" t="s">
        <v>40</v>
      </c>
      <c r="C6936" s="19">
        <v>43900</v>
      </c>
      <c r="D6936">
        <v>89</v>
      </c>
      <c r="E6936">
        <v>13.7</v>
      </c>
      <c r="F6936">
        <v>16.100000000000001</v>
      </c>
      <c r="H6936">
        <v>12.3</v>
      </c>
      <c r="I6936">
        <v>6.1</v>
      </c>
      <c r="J6936">
        <v>29</v>
      </c>
      <c r="K6936">
        <v>2.4</v>
      </c>
      <c r="L6936">
        <v>13.9</v>
      </c>
      <c r="N6936">
        <v>8.4</v>
      </c>
      <c r="O6936">
        <v>12.9</v>
      </c>
      <c r="P6936">
        <v>0</v>
      </c>
      <c r="Q6936">
        <v>7</v>
      </c>
      <c r="R6936">
        <v>2</v>
      </c>
      <c r="S6936">
        <v>59.7</v>
      </c>
      <c r="T6936">
        <v>1.1000000000000001</v>
      </c>
      <c r="U6936">
        <v>8.4</v>
      </c>
      <c r="W6936">
        <v>9</v>
      </c>
      <c r="X6936">
        <v>23</v>
      </c>
      <c r="Y6936">
        <v>0</v>
      </c>
      <c r="Z6936">
        <v>6</v>
      </c>
      <c r="AA6936">
        <v>0</v>
      </c>
      <c r="AB6936">
        <v>41</v>
      </c>
      <c r="AC6936">
        <v>0</v>
      </c>
      <c r="AD6936">
        <v>10</v>
      </c>
      <c r="AE6936">
        <v>0</v>
      </c>
      <c r="AY6936" s="59"/>
    </row>
    <row r="6937" spans="1:51">
      <c r="A6937" s="19">
        <v>43874</v>
      </c>
      <c r="B6937" t="s">
        <v>41</v>
      </c>
      <c r="C6937" s="19">
        <v>43904</v>
      </c>
      <c r="D6937">
        <v>6</v>
      </c>
      <c r="E6937">
        <v>23.4</v>
      </c>
      <c r="F6937">
        <v>13.2</v>
      </c>
      <c r="H6937">
        <v>11.5</v>
      </c>
      <c r="I6937">
        <v>5.4</v>
      </c>
      <c r="J6937">
        <v>25.8</v>
      </c>
      <c r="K6937">
        <v>1.8</v>
      </c>
      <c r="L6937">
        <v>12.8</v>
      </c>
      <c r="N6937">
        <v>33.299999999999997</v>
      </c>
      <c r="O6937">
        <v>8.1</v>
      </c>
      <c r="P6937">
        <v>0</v>
      </c>
      <c r="Q6937">
        <v>6</v>
      </c>
      <c r="R6937">
        <v>2</v>
      </c>
      <c r="S6937">
        <v>41.7</v>
      </c>
      <c r="T6937">
        <v>0.8</v>
      </c>
      <c r="U6937">
        <v>7.6</v>
      </c>
      <c r="W6937">
        <v>3</v>
      </c>
      <c r="X6937">
        <v>0</v>
      </c>
      <c r="Y6937">
        <v>0</v>
      </c>
      <c r="Z6937">
        <v>0</v>
      </c>
      <c r="AA6937">
        <v>0</v>
      </c>
      <c r="AB6937">
        <v>3</v>
      </c>
      <c r="AC6937">
        <v>0</v>
      </c>
      <c r="AD6937">
        <v>0</v>
      </c>
      <c r="AE6937">
        <v>0</v>
      </c>
      <c r="AY6937" s="59"/>
    </row>
    <row r="6938" spans="1:51">
      <c r="A6938" s="19">
        <v>43874</v>
      </c>
      <c r="B6938" t="s">
        <v>42</v>
      </c>
      <c r="C6938" s="19">
        <v>43907</v>
      </c>
      <c r="D6938">
        <v>136</v>
      </c>
      <c r="E6938">
        <v>22.2</v>
      </c>
      <c r="F6938">
        <v>15.2</v>
      </c>
      <c r="H6938">
        <v>13.6</v>
      </c>
      <c r="I6938">
        <v>6.7</v>
      </c>
      <c r="J6938">
        <v>24.5</v>
      </c>
      <c r="K6938">
        <v>1.4</v>
      </c>
      <c r="L6938">
        <v>11.2</v>
      </c>
      <c r="N6938">
        <v>29.9</v>
      </c>
      <c r="O6938">
        <v>12.4</v>
      </c>
      <c r="P6938">
        <v>0</v>
      </c>
      <c r="Q6938">
        <v>9.5</v>
      </c>
      <c r="R6938">
        <v>2.8</v>
      </c>
      <c r="S6938">
        <v>37.700000000000003</v>
      </c>
      <c r="T6938">
        <v>1</v>
      </c>
      <c r="U6938">
        <v>6</v>
      </c>
      <c r="W6938">
        <v>41</v>
      </c>
      <c r="X6938">
        <v>28</v>
      </c>
      <c r="Y6938">
        <v>0</v>
      </c>
      <c r="Z6938">
        <v>14</v>
      </c>
      <c r="AA6938">
        <v>1</v>
      </c>
      <c r="AB6938">
        <v>46</v>
      </c>
      <c r="AC6938">
        <v>0</v>
      </c>
      <c r="AD6938">
        <v>6</v>
      </c>
      <c r="AE6938">
        <v>0</v>
      </c>
      <c r="AY6938" s="59"/>
    </row>
    <row r="6939" spans="1:51">
      <c r="A6939" s="19">
        <v>43874</v>
      </c>
      <c r="B6939" t="s">
        <v>43</v>
      </c>
      <c r="C6939" s="19">
        <v>43907</v>
      </c>
      <c r="D6939">
        <v>67</v>
      </c>
      <c r="E6939">
        <v>24.4</v>
      </c>
      <c r="F6939">
        <v>14.4</v>
      </c>
      <c r="H6939">
        <v>11.6</v>
      </c>
      <c r="I6939">
        <v>5.0999999999999996</v>
      </c>
      <c r="J6939">
        <v>24.8</v>
      </c>
      <c r="K6939">
        <v>2.2000000000000002</v>
      </c>
      <c r="L6939">
        <v>11.2</v>
      </c>
      <c r="N6939">
        <v>36.6</v>
      </c>
      <c r="O6939">
        <v>9.8000000000000007</v>
      </c>
      <c r="P6939">
        <v>0</v>
      </c>
      <c r="Q6939">
        <v>6.4</v>
      </c>
      <c r="R6939">
        <v>1.9</v>
      </c>
      <c r="S6939">
        <v>37.700000000000003</v>
      </c>
      <c r="T6939">
        <v>1.1000000000000001</v>
      </c>
      <c r="U6939">
        <v>6</v>
      </c>
      <c r="W6939">
        <v>25</v>
      </c>
      <c r="X6939">
        <v>9</v>
      </c>
      <c r="Y6939">
        <v>0</v>
      </c>
      <c r="Z6939">
        <v>4</v>
      </c>
      <c r="AA6939">
        <v>0</v>
      </c>
      <c r="AB6939">
        <v>26</v>
      </c>
      <c r="AC6939">
        <v>0</v>
      </c>
      <c r="AD6939">
        <v>3</v>
      </c>
      <c r="AE6939">
        <v>0</v>
      </c>
      <c r="AY6939" s="59"/>
    </row>
    <row r="6940" spans="1:51">
      <c r="A6940" s="19">
        <v>43874</v>
      </c>
      <c r="B6940" t="s">
        <v>44</v>
      </c>
      <c r="C6940" s="19">
        <v>43907</v>
      </c>
      <c r="D6940">
        <v>219</v>
      </c>
      <c r="E6940">
        <v>27.5</v>
      </c>
      <c r="F6940">
        <v>19.2</v>
      </c>
      <c r="H6940">
        <v>9.4</v>
      </c>
      <c r="I6940">
        <v>6.4</v>
      </c>
      <c r="J6940">
        <v>19.600000000000001</v>
      </c>
      <c r="K6940">
        <v>2</v>
      </c>
      <c r="L6940">
        <v>11.1</v>
      </c>
      <c r="N6940">
        <v>49.3</v>
      </c>
      <c r="O6940">
        <v>19.399999999999999</v>
      </c>
      <c r="P6940">
        <v>0</v>
      </c>
      <c r="Q6940">
        <v>4</v>
      </c>
      <c r="R6940">
        <v>2.2999999999999998</v>
      </c>
      <c r="S6940">
        <v>18.5</v>
      </c>
      <c r="T6940">
        <v>0.8</v>
      </c>
      <c r="U6940">
        <v>5.4</v>
      </c>
      <c r="W6940">
        <v>84</v>
      </c>
      <c r="X6940">
        <v>59</v>
      </c>
      <c r="Y6940">
        <v>0</v>
      </c>
      <c r="Z6940">
        <v>5</v>
      </c>
      <c r="AA6940">
        <v>1</v>
      </c>
      <c r="AB6940">
        <v>60</v>
      </c>
      <c r="AC6940">
        <v>0</v>
      </c>
      <c r="AD6940">
        <v>10</v>
      </c>
      <c r="AE6940">
        <v>0</v>
      </c>
      <c r="AY6940" s="59"/>
    </row>
    <row r="6941" spans="1:51">
      <c r="A6941" s="19">
        <v>43874</v>
      </c>
      <c r="B6941" t="s">
        <v>45</v>
      </c>
      <c r="C6941" s="19">
        <v>43907</v>
      </c>
      <c r="D6941">
        <v>155</v>
      </c>
      <c r="E6941">
        <v>20.9</v>
      </c>
      <c r="F6941">
        <v>14.6</v>
      </c>
      <c r="H6941">
        <v>14.8</v>
      </c>
      <c r="I6941">
        <v>7.1</v>
      </c>
      <c r="J6941">
        <v>24.1</v>
      </c>
      <c r="K6941">
        <v>1.4</v>
      </c>
      <c r="L6941">
        <v>11.9</v>
      </c>
      <c r="N6941">
        <v>27</v>
      </c>
      <c r="O6941">
        <v>11.5</v>
      </c>
      <c r="P6941">
        <v>0</v>
      </c>
      <c r="Q6941">
        <v>12</v>
      </c>
      <c r="R6941">
        <v>3.2</v>
      </c>
      <c r="S6941">
        <v>37.6</v>
      </c>
      <c r="T6941">
        <v>1.1000000000000001</v>
      </c>
      <c r="U6941">
        <v>6.9</v>
      </c>
      <c r="W6941">
        <v>47</v>
      </c>
      <c r="X6941">
        <v>21</v>
      </c>
      <c r="Y6941">
        <v>0</v>
      </c>
      <c r="Z6941">
        <v>22</v>
      </c>
      <c r="AA6941">
        <v>1</v>
      </c>
      <c r="AB6941">
        <v>55</v>
      </c>
      <c r="AC6941">
        <v>0</v>
      </c>
      <c r="AD6941">
        <v>9</v>
      </c>
      <c r="AE6941">
        <v>0</v>
      </c>
      <c r="AY6941" s="59"/>
    </row>
    <row r="6942" spans="1:51">
      <c r="A6942" s="19">
        <v>43874</v>
      </c>
      <c r="B6942" t="s">
        <v>46</v>
      </c>
      <c r="C6942" s="19">
        <v>43914</v>
      </c>
      <c r="D6942">
        <v>105</v>
      </c>
      <c r="E6942">
        <v>31.1</v>
      </c>
      <c r="F6942">
        <v>17.5</v>
      </c>
      <c r="H6942">
        <v>9.1</v>
      </c>
      <c r="I6942">
        <v>5.3</v>
      </c>
      <c r="J6942">
        <v>20.2</v>
      </c>
      <c r="K6942">
        <v>2.2999999999999998</v>
      </c>
      <c r="L6942">
        <v>9.3000000000000007</v>
      </c>
      <c r="N6942">
        <v>60.2</v>
      </c>
      <c r="O6942">
        <v>12.2</v>
      </c>
      <c r="P6942">
        <v>0</v>
      </c>
      <c r="Q6942">
        <v>3.4</v>
      </c>
      <c r="R6942">
        <v>1.6</v>
      </c>
      <c r="S6942">
        <v>17.8</v>
      </c>
      <c r="T6942">
        <v>0.7</v>
      </c>
      <c r="U6942">
        <v>3.5</v>
      </c>
      <c r="W6942">
        <v>46</v>
      </c>
      <c r="X6942">
        <v>26</v>
      </c>
      <c r="Y6942">
        <v>0</v>
      </c>
      <c r="Z6942">
        <v>2</v>
      </c>
      <c r="AA6942">
        <v>0</v>
      </c>
      <c r="AB6942">
        <v>30</v>
      </c>
      <c r="AC6942">
        <v>0</v>
      </c>
      <c r="AD6942">
        <v>2</v>
      </c>
      <c r="AE6942">
        <v>0</v>
      </c>
      <c r="AY6942" s="59"/>
    </row>
    <row r="6943" spans="1:51">
      <c r="A6943" s="19">
        <v>43874</v>
      </c>
      <c r="B6943" t="s">
        <v>47</v>
      </c>
      <c r="C6943" s="19">
        <v>43919</v>
      </c>
      <c r="D6943">
        <v>51</v>
      </c>
      <c r="E6943">
        <v>23.4</v>
      </c>
      <c r="F6943">
        <v>13.2</v>
      </c>
      <c r="H6943">
        <v>11.5</v>
      </c>
      <c r="I6943">
        <v>5.4</v>
      </c>
      <c r="J6943">
        <v>25.8</v>
      </c>
      <c r="K6943">
        <v>1.8</v>
      </c>
      <c r="L6943">
        <v>12.8</v>
      </c>
      <c r="N6943">
        <v>32.6</v>
      </c>
      <c r="O6943">
        <v>8.1</v>
      </c>
      <c r="P6943">
        <v>0</v>
      </c>
      <c r="Q6943">
        <v>6.9</v>
      </c>
      <c r="R6943">
        <v>2.4</v>
      </c>
      <c r="S6943">
        <v>40.4</v>
      </c>
      <c r="T6943">
        <v>1.1000000000000001</v>
      </c>
      <c r="U6943">
        <v>7.9</v>
      </c>
      <c r="W6943">
        <v>24</v>
      </c>
      <c r="X6943">
        <v>0</v>
      </c>
      <c r="Y6943">
        <v>0</v>
      </c>
      <c r="Z6943">
        <v>0</v>
      </c>
      <c r="AA6943">
        <v>0</v>
      </c>
      <c r="AB6943">
        <v>27</v>
      </c>
      <c r="AC6943">
        <v>0</v>
      </c>
      <c r="AD6943">
        <v>0</v>
      </c>
      <c r="AE6943">
        <v>0</v>
      </c>
      <c r="AY6943" s="59"/>
    </row>
    <row r="6944" spans="1:51">
      <c r="A6944" s="19">
        <v>43874</v>
      </c>
      <c r="B6944" t="s">
        <v>48</v>
      </c>
      <c r="C6944" s="19">
        <v>43925</v>
      </c>
      <c r="D6944">
        <v>15</v>
      </c>
      <c r="E6944">
        <v>23.9</v>
      </c>
      <c r="F6944">
        <v>13</v>
      </c>
      <c r="H6944">
        <v>11.5</v>
      </c>
      <c r="I6944">
        <v>5.2</v>
      </c>
      <c r="J6944">
        <v>25.5</v>
      </c>
      <c r="K6944">
        <v>2.4</v>
      </c>
      <c r="L6944">
        <v>12.4</v>
      </c>
      <c r="N6944">
        <v>33.6</v>
      </c>
      <c r="O6944">
        <v>8.5</v>
      </c>
      <c r="P6944">
        <v>0</v>
      </c>
      <c r="Q6944">
        <v>6.6</v>
      </c>
      <c r="R6944">
        <v>2.2999999999999998</v>
      </c>
      <c r="S6944">
        <v>39.1</v>
      </c>
      <c r="T6944">
        <v>1.5</v>
      </c>
      <c r="U6944">
        <v>7.6</v>
      </c>
      <c r="W6944">
        <v>7</v>
      </c>
      <c r="X6944">
        <v>0</v>
      </c>
      <c r="Y6944">
        <v>0</v>
      </c>
      <c r="Z6944">
        <v>0</v>
      </c>
      <c r="AA6944">
        <v>0</v>
      </c>
      <c r="AB6944">
        <v>8</v>
      </c>
      <c r="AC6944">
        <v>0</v>
      </c>
      <c r="AD6944">
        <v>0</v>
      </c>
      <c r="AE6944">
        <v>0</v>
      </c>
      <c r="AY6944" s="59"/>
    </row>
    <row r="6945" spans="1:51">
      <c r="A6945" s="19">
        <v>43874</v>
      </c>
      <c r="B6945" t="s">
        <v>49</v>
      </c>
      <c r="C6945" s="19">
        <v>43925</v>
      </c>
      <c r="D6945">
        <v>24</v>
      </c>
      <c r="E6945">
        <v>17.899999999999999</v>
      </c>
      <c r="F6945">
        <v>14.8</v>
      </c>
      <c r="H6945">
        <v>10.8</v>
      </c>
      <c r="I6945">
        <v>5.4</v>
      </c>
      <c r="J6945">
        <v>27.9</v>
      </c>
      <c r="K6945">
        <v>2.8</v>
      </c>
      <c r="L6945">
        <v>13.2</v>
      </c>
      <c r="N6945">
        <v>16.899999999999999</v>
      </c>
      <c r="O6945">
        <v>11.4</v>
      </c>
      <c r="P6945">
        <v>0</v>
      </c>
      <c r="Q6945">
        <v>6.4</v>
      </c>
      <c r="R6945">
        <v>2.6</v>
      </c>
      <c r="S6945">
        <v>51.4</v>
      </c>
      <c r="T6945">
        <v>1.7</v>
      </c>
      <c r="U6945">
        <v>8.8000000000000007</v>
      </c>
      <c r="W6945">
        <v>7</v>
      </c>
      <c r="X6945">
        <v>3</v>
      </c>
      <c r="Y6945">
        <v>0</v>
      </c>
      <c r="Z6945">
        <v>1</v>
      </c>
      <c r="AA6945">
        <v>0</v>
      </c>
      <c r="AB6945">
        <v>11</v>
      </c>
      <c r="AC6945">
        <v>0</v>
      </c>
      <c r="AD6945">
        <v>2</v>
      </c>
      <c r="AE6945">
        <v>0</v>
      </c>
      <c r="AY6945" s="59"/>
    </row>
    <row r="6946" spans="1:51">
      <c r="A6946" s="19">
        <v>43874</v>
      </c>
      <c r="B6946" t="s">
        <v>50</v>
      </c>
      <c r="C6946" s="19">
        <v>43925</v>
      </c>
      <c r="D6946">
        <v>54</v>
      </c>
      <c r="E6946">
        <v>34.5</v>
      </c>
      <c r="F6946">
        <v>12.9</v>
      </c>
      <c r="H6946">
        <v>9</v>
      </c>
      <c r="I6946">
        <v>5.4</v>
      </c>
      <c r="J6946">
        <v>20.5</v>
      </c>
      <c r="K6946">
        <v>2.7</v>
      </c>
      <c r="L6946">
        <v>9.6</v>
      </c>
      <c r="N6946">
        <v>69.8</v>
      </c>
      <c r="O6946">
        <v>5.4</v>
      </c>
      <c r="P6946">
        <v>0</v>
      </c>
      <c r="Q6946">
        <v>2.7</v>
      </c>
      <c r="R6946">
        <v>1.4</v>
      </c>
      <c r="S6946">
        <v>15.9</v>
      </c>
      <c r="T6946">
        <v>1</v>
      </c>
      <c r="U6946">
        <v>3.5</v>
      </c>
      <c r="W6946">
        <v>30</v>
      </c>
      <c r="X6946">
        <v>4</v>
      </c>
      <c r="Y6946">
        <v>0</v>
      </c>
      <c r="Z6946">
        <v>1</v>
      </c>
      <c r="AA6946">
        <v>0</v>
      </c>
      <c r="AB6946">
        <v>18</v>
      </c>
      <c r="AC6946">
        <v>0</v>
      </c>
      <c r="AD6946">
        <v>1</v>
      </c>
      <c r="AE6946">
        <v>0</v>
      </c>
      <c r="AY6946" s="59"/>
    </row>
    <row r="6947" spans="1:51">
      <c r="A6947" s="19">
        <v>43874</v>
      </c>
      <c r="B6947" t="s">
        <v>51</v>
      </c>
      <c r="C6947" s="19">
        <v>43925</v>
      </c>
      <c r="D6947">
        <v>14</v>
      </c>
      <c r="E6947">
        <v>22.8</v>
      </c>
      <c r="F6947">
        <v>12</v>
      </c>
      <c r="H6947">
        <v>12.4</v>
      </c>
      <c r="I6947">
        <v>5.3</v>
      </c>
      <c r="J6947">
        <v>26.8</v>
      </c>
      <c r="K6947">
        <v>2.6</v>
      </c>
      <c r="L6947">
        <v>11.8</v>
      </c>
      <c r="N6947">
        <v>29.9</v>
      </c>
      <c r="O6947">
        <v>7.1</v>
      </c>
      <c r="P6947">
        <v>0</v>
      </c>
      <c r="Q6947">
        <v>8.1</v>
      </c>
      <c r="R6947">
        <v>2.2000000000000002</v>
      </c>
      <c r="S6947">
        <v>43.9</v>
      </c>
      <c r="T6947">
        <v>1.4</v>
      </c>
      <c r="U6947">
        <v>6.8</v>
      </c>
      <c r="W6947">
        <v>6</v>
      </c>
      <c r="X6947">
        <v>0</v>
      </c>
      <c r="Y6947">
        <v>0</v>
      </c>
      <c r="Z6947">
        <v>0</v>
      </c>
      <c r="AA6947">
        <v>0</v>
      </c>
      <c r="AB6947">
        <v>8</v>
      </c>
      <c r="AC6947">
        <v>0</v>
      </c>
      <c r="AD6947">
        <v>0</v>
      </c>
      <c r="AE6947">
        <v>0</v>
      </c>
      <c r="AY6947" s="59"/>
    </row>
    <row r="6948" spans="1:51">
      <c r="A6948" s="19">
        <v>43874</v>
      </c>
      <c r="B6948" t="s">
        <v>52</v>
      </c>
      <c r="C6948" s="19">
        <v>43928</v>
      </c>
      <c r="D6948">
        <v>84</v>
      </c>
      <c r="E6948">
        <v>16.899999999999999</v>
      </c>
      <c r="F6948">
        <v>14.4</v>
      </c>
      <c r="H6948">
        <v>14.5</v>
      </c>
      <c r="I6948">
        <v>7.5</v>
      </c>
      <c r="J6948">
        <v>26.7</v>
      </c>
      <c r="K6948">
        <v>1.2</v>
      </c>
      <c r="L6948">
        <v>13.1</v>
      </c>
      <c r="N6948">
        <v>16.2</v>
      </c>
      <c r="O6948">
        <v>11</v>
      </c>
      <c r="P6948">
        <v>0</v>
      </c>
      <c r="Q6948">
        <v>11.8</v>
      </c>
      <c r="R6948">
        <v>4.0999999999999996</v>
      </c>
      <c r="S6948">
        <v>45.7</v>
      </c>
      <c r="T6948">
        <v>1.3</v>
      </c>
      <c r="U6948">
        <v>8.9</v>
      </c>
      <c r="W6948">
        <v>21</v>
      </c>
      <c r="X6948">
        <v>11</v>
      </c>
      <c r="Y6948">
        <v>0</v>
      </c>
      <c r="Z6948">
        <v>11</v>
      </c>
      <c r="AA6948">
        <v>1</v>
      </c>
      <c r="AB6948">
        <v>33</v>
      </c>
      <c r="AC6948">
        <v>0</v>
      </c>
      <c r="AD6948">
        <v>7</v>
      </c>
      <c r="AE6948">
        <v>0</v>
      </c>
      <c r="AY6948" s="59"/>
    </row>
    <row r="6949" spans="1:51">
      <c r="A6949" s="19">
        <v>43874</v>
      </c>
      <c r="B6949" t="s">
        <v>53</v>
      </c>
      <c r="C6949" s="19">
        <v>43949</v>
      </c>
      <c r="D6949">
        <v>60</v>
      </c>
      <c r="E6949">
        <v>17.399999999999999</v>
      </c>
      <c r="F6949">
        <v>15.4</v>
      </c>
      <c r="H6949">
        <v>13.5</v>
      </c>
      <c r="I6949">
        <v>5.9</v>
      </c>
      <c r="J6949">
        <v>25.3</v>
      </c>
      <c r="K6949">
        <v>2.4</v>
      </c>
      <c r="L6949">
        <v>14.5</v>
      </c>
      <c r="N6949">
        <v>17.100000000000001</v>
      </c>
      <c r="O6949">
        <v>13.5</v>
      </c>
      <c r="P6949">
        <v>0</v>
      </c>
      <c r="Q6949">
        <v>11.1</v>
      </c>
      <c r="R6949">
        <v>3.6</v>
      </c>
      <c r="S6949">
        <v>39.299999999999997</v>
      </c>
      <c r="T6949">
        <v>2.1</v>
      </c>
      <c r="U6949">
        <v>12.3</v>
      </c>
      <c r="W6949">
        <v>14</v>
      </c>
      <c r="X6949">
        <v>12</v>
      </c>
      <c r="Y6949">
        <v>0</v>
      </c>
      <c r="Z6949">
        <v>6</v>
      </c>
      <c r="AA6949">
        <v>0</v>
      </c>
      <c r="AB6949">
        <v>20</v>
      </c>
      <c r="AC6949">
        <v>0</v>
      </c>
      <c r="AD6949">
        <v>8</v>
      </c>
      <c r="AE6949">
        <v>0</v>
      </c>
      <c r="AY6949" s="59"/>
    </row>
    <row r="6950" spans="1:51">
      <c r="A6950" s="19">
        <v>43874</v>
      </c>
      <c r="B6950" t="s">
        <v>54</v>
      </c>
      <c r="C6950" s="19">
        <v>43949</v>
      </c>
      <c r="D6950">
        <v>21</v>
      </c>
      <c r="E6950">
        <v>29.5</v>
      </c>
      <c r="F6950">
        <v>14.1</v>
      </c>
      <c r="H6950">
        <v>11.5</v>
      </c>
      <c r="I6950">
        <v>4.5999999999999996</v>
      </c>
      <c r="J6950">
        <v>22.1</v>
      </c>
      <c r="K6950">
        <v>2</v>
      </c>
      <c r="L6950">
        <v>11.4</v>
      </c>
      <c r="N6950">
        <v>50.3</v>
      </c>
      <c r="O6950">
        <v>8.9</v>
      </c>
      <c r="P6950">
        <v>0</v>
      </c>
      <c r="Q6950">
        <v>6.7</v>
      </c>
      <c r="R6950">
        <v>2.2000000000000002</v>
      </c>
      <c r="S6950">
        <v>23.4</v>
      </c>
      <c r="T6950">
        <v>1.5</v>
      </c>
      <c r="U6950">
        <v>6.3</v>
      </c>
      <c r="W6950">
        <v>12</v>
      </c>
      <c r="X6950">
        <v>0</v>
      </c>
      <c r="Y6950">
        <v>0</v>
      </c>
      <c r="Z6950">
        <v>0</v>
      </c>
      <c r="AA6950">
        <v>0</v>
      </c>
      <c r="AB6950">
        <v>9</v>
      </c>
      <c r="AC6950">
        <v>0</v>
      </c>
      <c r="AD6950">
        <v>0</v>
      </c>
      <c r="AE6950">
        <v>0</v>
      </c>
      <c r="AY6950" s="59"/>
    </row>
    <row r="6951" spans="1:51">
      <c r="A6951" s="19">
        <v>43874</v>
      </c>
      <c r="B6951" t="s">
        <v>55</v>
      </c>
      <c r="C6951" s="19">
        <v>43949</v>
      </c>
      <c r="D6951">
        <v>96</v>
      </c>
      <c r="E6951">
        <v>25.5</v>
      </c>
      <c r="F6951">
        <v>15</v>
      </c>
      <c r="H6951">
        <v>11.4</v>
      </c>
      <c r="I6951">
        <v>4.5</v>
      </c>
      <c r="J6951">
        <v>23.1</v>
      </c>
      <c r="K6951">
        <v>2.8</v>
      </c>
      <c r="L6951">
        <v>12.4</v>
      </c>
      <c r="N6951">
        <v>37.9</v>
      </c>
      <c r="O6951">
        <v>11.3</v>
      </c>
      <c r="P6951">
        <v>0</v>
      </c>
      <c r="Q6951">
        <v>7.5</v>
      </c>
      <c r="R6951">
        <v>2.5</v>
      </c>
      <c r="S6951">
        <v>29.2</v>
      </c>
      <c r="T6951">
        <v>2</v>
      </c>
      <c r="U6951">
        <v>8.6</v>
      </c>
      <c r="W6951">
        <v>37</v>
      </c>
      <c r="X6951">
        <v>14</v>
      </c>
      <c r="Y6951">
        <v>0</v>
      </c>
      <c r="Z6951">
        <v>5</v>
      </c>
      <c r="AA6951">
        <v>0</v>
      </c>
      <c r="AB6951">
        <v>33</v>
      </c>
      <c r="AC6951">
        <v>0</v>
      </c>
      <c r="AD6951">
        <v>7</v>
      </c>
      <c r="AE6951">
        <v>0</v>
      </c>
      <c r="AY6951" s="59"/>
    </row>
    <row r="6952" spans="1:51">
      <c r="A6952" s="19">
        <v>43874</v>
      </c>
      <c r="B6952" t="s">
        <v>56</v>
      </c>
      <c r="C6952" s="19">
        <v>43949</v>
      </c>
      <c r="D6952">
        <v>274</v>
      </c>
      <c r="E6952">
        <v>23.3</v>
      </c>
      <c r="F6952">
        <v>20.7</v>
      </c>
      <c r="H6952">
        <v>10.9</v>
      </c>
      <c r="I6952">
        <v>4.5</v>
      </c>
      <c r="J6952">
        <v>22.3</v>
      </c>
      <c r="K6952">
        <v>2.1</v>
      </c>
      <c r="L6952">
        <v>11.2</v>
      </c>
      <c r="N6952">
        <v>30.5</v>
      </c>
      <c r="O6952">
        <v>23.6</v>
      </c>
      <c r="P6952">
        <v>0</v>
      </c>
      <c r="Q6952">
        <v>6.9</v>
      </c>
      <c r="R6952">
        <v>2.6</v>
      </c>
      <c r="S6952">
        <v>26.4</v>
      </c>
      <c r="T6952">
        <v>1.8</v>
      </c>
      <c r="U6952">
        <v>7</v>
      </c>
      <c r="W6952">
        <v>88</v>
      </c>
      <c r="X6952">
        <v>78</v>
      </c>
      <c r="Y6952">
        <v>0</v>
      </c>
      <c r="Z6952">
        <v>11</v>
      </c>
      <c r="AA6952">
        <v>0</v>
      </c>
      <c r="AB6952">
        <v>84</v>
      </c>
      <c r="AC6952">
        <v>0</v>
      </c>
      <c r="AD6952">
        <v>13</v>
      </c>
      <c r="AE6952">
        <v>0</v>
      </c>
      <c r="AY6952" s="59"/>
    </row>
    <row r="6953" spans="1:51">
      <c r="A6953" s="19">
        <v>43874</v>
      </c>
      <c r="B6953" t="s">
        <v>57</v>
      </c>
      <c r="C6953" s="19">
        <v>43949</v>
      </c>
      <c r="D6953">
        <v>186</v>
      </c>
      <c r="E6953">
        <v>23.7</v>
      </c>
      <c r="F6953">
        <v>14.1</v>
      </c>
      <c r="H6953">
        <v>13.5</v>
      </c>
      <c r="I6953">
        <v>7</v>
      </c>
      <c r="J6953">
        <v>23.8</v>
      </c>
      <c r="K6953">
        <v>1.3</v>
      </c>
      <c r="L6953">
        <v>11.2</v>
      </c>
      <c r="N6953">
        <v>32.4</v>
      </c>
      <c r="O6953">
        <v>10.9</v>
      </c>
      <c r="P6953">
        <v>0</v>
      </c>
      <c r="Q6953">
        <v>10.3</v>
      </c>
      <c r="R6953">
        <v>4.2</v>
      </c>
      <c r="S6953">
        <v>32.299999999999997</v>
      </c>
      <c r="T6953">
        <v>1.5</v>
      </c>
      <c r="U6953">
        <v>7.2</v>
      </c>
      <c r="W6953">
        <v>68</v>
      </c>
      <c r="X6953">
        <v>22</v>
      </c>
      <c r="Y6953">
        <v>0</v>
      </c>
      <c r="Z6953">
        <v>18</v>
      </c>
      <c r="AA6953">
        <v>1</v>
      </c>
      <c r="AB6953">
        <v>68</v>
      </c>
      <c r="AC6953">
        <v>0</v>
      </c>
      <c r="AD6953">
        <v>9</v>
      </c>
      <c r="AE6953">
        <v>0</v>
      </c>
      <c r="AY6953" s="59"/>
    </row>
    <row r="6954" spans="1:51">
      <c r="A6954" s="19">
        <v>43874</v>
      </c>
      <c r="B6954" t="s">
        <v>58</v>
      </c>
      <c r="C6954" s="19">
        <v>43949</v>
      </c>
      <c r="D6954">
        <v>26</v>
      </c>
      <c r="E6954">
        <v>18.600000000000001</v>
      </c>
      <c r="F6954">
        <v>13.1</v>
      </c>
      <c r="H6954">
        <v>14.2</v>
      </c>
      <c r="I6954">
        <v>5.4</v>
      </c>
      <c r="J6954">
        <v>26.3</v>
      </c>
      <c r="K6954">
        <v>2.4</v>
      </c>
      <c r="L6954">
        <v>14.3</v>
      </c>
      <c r="N6954">
        <v>19.8</v>
      </c>
      <c r="O6954">
        <v>9.9</v>
      </c>
      <c r="P6954">
        <v>0</v>
      </c>
      <c r="Q6954">
        <v>11.6</v>
      </c>
      <c r="R6954">
        <v>3.1</v>
      </c>
      <c r="S6954">
        <v>41.3</v>
      </c>
      <c r="T6954">
        <v>1.9</v>
      </c>
      <c r="U6954">
        <v>11.4</v>
      </c>
      <c r="W6954">
        <v>7</v>
      </c>
      <c r="X6954">
        <v>2</v>
      </c>
      <c r="Y6954">
        <v>0</v>
      </c>
      <c r="Z6954">
        <v>3</v>
      </c>
      <c r="AA6954">
        <v>0</v>
      </c>
      <c r="AB6954">
        <v>11</v>
      </c>
      <c r="AC6954">
        <v>0</v>
      </c>
      <c r="AD6954">
        <v>3</v>
      </c>
      <c r="AE6954">
        <v>0</v>
      </c>
      <c r="AY6954" s="59"/>
    </row>
    <row r="6955" spans="1:51">
      <c r="A6955" s="19">
        <v>43874</v>
      </c>
      <c r="B6955" t="s">
        <v>59</v>
      </c>
      <c r="C6955" s="19">
        <v>43953</v>
      </c>
      <c r="D6955">
        <v>7</v>
      </c>
      <c r="E6955">
        <v>23.4</v>
      </c>
      <c r="F6955">
        <v>13.2</v>
      </c>
      <c r="H6955">
        <v>11.5</v>
      </c>
      <c r="I6955">
        <v>5.4</v>
      </c>
      <c r="J6955">
        <v>25.8</v>
      </c>
      <c r="K6955">
        <v>1.8</v>
      </c>
      <c r="L6955">
        <v>12.8</v>
      </c>
      <c r="N6955">
        <v>31</v>
      </c>
      <c r="O6955">
        <v>9.3000000000000007</v>
      </c>
      <c r="P6955">
        <v>0</v>
      </c>
      <c r="Q6955">
        <v>7.2</v>
      </c>
      <c r="R6955">
        <v>3.1</v>
      </c>
      <c r="S6955">
        <v>37.9</v>
      </c>
      <c r="T6955">
        <v>1.6</v>
      </c>
      <c r="U6955">
        <v>9</v>
      </c>
      <c r="W6955">
        <v>3</v>
      </c>
      <c r="X6955">
        <v>0</v>
      </c>
      <c r="Y6955">
        <v>0</v>
      </c>
      <c r="Z6955">
        <v>0</v>
      </c>
      <c r="AA6955">
        <v>0</v>
      </c>
      <c r="AB6955">
        <v>4</v>
      </c>
      <c r="AC6955">
        <v>0</v>
      </c>
      <c r="AD6955">
        <v>0</v>
      </c>
      <c r="AE6955">
        <v>0</v>
      </c>
      <c r="AY6955" s="59"/>
    </row>
    <row r="6956" spans="1:51">
      <c r="A6956" s="19">
        <v>43874</v>
      </c>
      <c r="B6956" t="s">
        <v>60</v>
      </c>
      <c r="C6956" s="19">
        <v>43953</v>
      </c>
      <c r="D6956">
        <v>39</v>
      </c>
      <c r="E6956">
        <v>16.3</v>
      </c>
      <c r="F6956">
        <v>11</v>
      </c>
      <c r="H6956">
        <v>15.2</v>
      </c>
      <c r="I6956">
        <v>9</v>
      </c>
      <c r="J6956">
        <v>28.2</v>
      </c>
      <c r="K6956">
        <v>1.3</v>
      </c>
      <c r="L6956">
        <v>12.9</v>
      </c>
      <c r="N6956">
        <v>14.2</v>
      </c>
      <c r="O6956">
        <v>7.1</v>
      </c>
      <c r="P6956">
        <v>0</v>
      </c>
      <c r="Q6956">
        <v>13.1</v>
      </c>
      <c r="R6956">
        <v>5.5</v>
      </c>
      <c r="S6956">
        <v>48.7</v>
      </c>
      <c r="T6956">
        <v>1.5</v>
      </c>
      <c r="U6956">
        <v>8.9</v>
      </c>
      <c r="W6956">
        <v>9</v>
      </c>
      <c r="X6956">
        <v>2</v>
      </c>
      <c r="Y6956">
        <v>0</v>
      </c>
      <c r="Z6956">
        <v>8</v>
      </c>
      <c r="AA6956">
        <v>1</v>
      </c>
      <c r="AB6956">
        <v>16</v>
      </c>
      <c r="AC6956">
        <v>0</v>
      </c>
      <c r="AD6956">
        <v>3</v>
      </c>
      <c r="AE6956">
        <v>0</v>
      </c>
      <c r="AY6956" s="59"/>
    </row>
    <row r="6957" spans="1:51">
      <c r="A6957" s="19">
        <v>43874</v>
      </c>
      <c r="B6957" t="s">
        <v>61</v>
      </c>
      <c r="C6957" s="19">
        <v>43956</v>
      </c>
      <c r="D6957">
        <v>82</v>
      </c>
      <c r="E6957">
        <v>20.2</v>
      </c>
      <c r="F6957">
        <v>10.8</v>
      </c>
      <c r="H6957">
        <v>17.5</v>
      </c>
      <c r="I6957">
        <v>7.7</v>
      </c>
      <c r="J6957">
        <v>25</v>
      </c>
      <c r="K6957">
        <v>1.1000000000000001</v>
      </c>
      <c r="L6957">
        <v>12.2</v>
      </c>
      <c r="N6957">
        <v>23</v>
      </c>
      <c r="O6957">
        <v>7</v>
      </c>
      <c r="P6957">
        <v>0</v>
      </c>
      <c r="Q6957">
        <v>17.7</v>
      </c>
      <c r="R6957">
        <v>4.4000000000000004</v>
      </c>
      <c r="S6957">
        <v>36.4</v>
      </c>
      <c r="T6957">
        <v>1.6</v>
      </c>
      <c r="U6957">
        <v>8.5</v>
      </c>
      <c r="W6957">
        <v>24</v>
      </c>
      <c r="X6957">
        <v>3</v>
      </c>
      <c r="Y6957">
        <v>0</v>
      </c>
      <c r="Z6957">
        <v>20</v>
      </c>
      <c r="AA6957">
        <v>1</v>
      </c>
      <c r="AB6957">
        <v>29</v>
      </c>
      <c r="AC6957">
        <v>0</v>
      </c>
      <c r="AD6957">
        <v>5</v>
      </c>
      <c r="AE6957">
        <v>0</v>
      </c>
      <c r="AY6957" s="59"/>
    </row>
    <row r="6958" spans="1:51">
      <c r="A6958" s="19">
        <v>43874</v>
      </c>
      <c r="B6958" t="s">
        <v>62</v>
      </c>
      <c r="C6958" s="19">
        <v>43963</v>
      </c>
      <c r="D6958">
        <v>29</v>
      </c>
      <c r="E6958">
        <v>16.399999999999999</v>
      </c>
      <c r="F6958">
        <v>13.4</v>
      </c>
      <c r="H6958">
        <v>14.8</v>
      </c>
      <c r="I6958">
        <v>8.8000000000000007</v>
      </c>
      <c r="J6958">
        <v>27.1</v>
      </c>
      <c r="K6958">
        <v>1.2</v>
      </c>
      <c r="L6958">
        <v>12.4</v>
      </c>
      <c r="N6958">
        <v>14.8</v>
      </c>
      <c r="O6958">
        <v>10.199999999999999</v>
      </c>
      <c r="P6958">
        <v>0</v>
      </c>
      <c r="Q6958">
        <v>13</v>
      </c>
      <c r="R6958">
        <v>5.5</v>
      </c>
      <c r="S6958">
        <v>44</v>
      </c>
      <c r="T6958">
        <v>1.8</v>
      </c>
      <c r="U6958">
        <v>9.5</v>
      </c>
      <c r="W6958">
        <v>8</v>
      </c>
      <c r="X6958">
        <v>3</v>
      </c>
      <c r="Y6958">
        <v>0</v>
      </c>
      <c r="Z6958">
        <v>4</v>
      </c>
      <c r="AA6958">
        <v>0</v>
      </c>
      <c r="AB6958">
        <v>12</v>
      </c>
      <c r="AC6958">
        <v>0</v>
      </c>
      <c r="AD6958">
        <v>2</v>
      </c>
      <c r="AE6958">
        <v>0</v>
      </c>
      <c r="AY6958" s="59"/>
    </row>
    <row r="6959" spans="1:51">
      <c r="A6959" s="19">
        <v>43874</v>
      </c>
      <c r="B6959" t="s">
        <v>63</v>
      </c>
      <c r="C6959" s="19">
        <v>43963</v>
      </c>
      <c r="D6959">
        <v>28</v>
      </c>
      <c r="E6959">
        <v>22.1</v>
      </c>
      <c r="F6959">
        <v>16.2</v>
      </c>
      <c r="H6959">
        <v>11.8</v>
      </c>
      <c r="I6959">
        <v>6.4</v>
      </c>
      <c r="J6959">
        <v>28.1</v>
      </c>
      <c r="K6959">
        <v>2</v>
      </c>
      <c r="L6959">
        <v>8</v>
      </c>
      <c r="N6959">
        <v>24.8</v>
      </c>
      <c r="O6959">
        <v>13.2</v>
      </c>
      <c r="P6959">
        <v>0</v>
      </c>
      <c r="Q6959">
        <v>7.7</v>
      </c>
      <c r="R6959">
        <v>3.6</v>
      </c>
      <c r="S6959">
        <v>43.3</v>
      </c>
      <c r="T6959">
        <v>1.8</v>
      </c>
      <c r="U6959">
        <v>4.4000000000000004</v>
      </c>
      <c r="W6959">
        <v>9</v>
      </c>
      <c r="X6959">
        <v>6</v>
      </c>
      <c r="Y6959">
        <v>0</v>
      </c>
      <c r="Z6959">
        <v>2</v>
      </c>
      <c r="AA6959">
        <v>0</v>
      </c>
      <c r="AB6959">
        <v>11</v>
      </c>
      <c r="AC6959">
        <v>0</v>
      </c>
      <c r="AD6959">
        <v>0</v>
      </c>
      <c r="AE6959">
        <v>0</v>
      </c>
      <c r="AY6959" s="59"/>
    </row>
    <row r="6960" spans="1:51">
      <c r="A6960" s="19">
        <v>43874</v>
      </c>
      <c r="B6960" t="s">
        <v>64</v>
      </c>
      <c r="C6960" s="19">
        <v>43970</v>
      </c>
      <c r="D6960">
        <v>54</v>
      </c>
      <c r="E6960">
        <v>22.9</v>
      </c>
      <c r="F6960">
        <v>16.8</v>
      </c>
      <c r="H6960">
        <v>10.6</v>
      </c>
      <c r="I6960">
        <v>6.3</v>
      </c>
      <c r="J6960">
        <v>25.7</v>
      </c>
      <c r="K6960">
        <v>1.6</v>
      </c>
      <c r="L6960">
        <v>10.7</v>
      </c>
      <c r="N6960">
        <v>28.3</v>
      </c>
      <c r="O6960">
        <v>14.9</v>
      </c>
      <c r="P6960">
        <v>0</v>
      </c>
      <c r="Q6960">
        <v>7.4</v>
      </c>
      <c r="R6960">
        <v>3.6</v>
      </c>
      <c r="S6960">
        <v>35.9</v>
      </c>
      <c r="T6960">
        <v>1.8</v>
      </c>
      <c r="U6960">
        <v>6.8</v>
      </c>
      <c r="W6960">
        <v>18</v>
      </c>
      <c r="X6960">
        <v>13</v>
      </c>
      <c r="Y6960">
        <v>0</v>
      </c>
      <c r="Z6960">
        <v>2</v>
      </c>
      <c r="AA6960">
        <v>0</v>
      </c>
      <c r="AB6960">
        <v>20</v>
      </c>
      <c r="AC6960">
        <v>0</v>
      </c>
      <c r="AD6960">
        <v>2</v>
      </c>
      <c r="AE6960">
        <v>0</v>
      </c>
      <c r="AY6960" s="59"/>
    </row>
    <row r="6961" spans="1:51">
      <c r="A6961" s="19">
        <v>43874</v>
      </c>
      <c r="B6961" t="s">
        <v>65</v>
      </c>
      <c r="C6961" s="19">
        <v>43970</v>
      </c>
      <c r="D6961">
        <v>61</v>
      </c>
      <c r="E6961">
        <v>17.600000000000001</v>
      </c>
      <c r="F6961">
        <v>14.4</v>
      </c>
      <c r="H6961">
        <v>11.8</v>
      </c>
      <c r="I6961">
        <v>6.3</v>
      </c>
      <c r="J6961">
        <v>27.8</v>
      </c>
      <c r="K6961">
        <v>2.2999999999999998</v>
      </c>
      <c r="L6961">
        <v>13.3</v>
      </c>
      <c r="N6961">
        <v>17.399999999999999</v>
      </c>
      <c r="O6961">
        <v>11.9</v>
      </c>
      <c r="P6961">
        <v>0</v>
      </c>
      <c r="Q6961">
        <v>8.5</v>
      </c>
      <c r="R6961">
        <v>3.9</v>
      </c>
      <c r="S6961">
        <v>44.6</v>
      </c>
      <c r="T6961">
        <v>2.2000000000000002</v>
      </c>
      <c r="U6961">
        <v>10.1</v>
      </c>
      <c r="W6961">
        <v>17</v>
      </c>
      <c r="X6961">
        <v>8</v>
      </c>
      <c r="Y6961">
        <v>0</v>
      </c>
      <c r="Z6961">
        <v>4</v>
      </c>
      <c r="AA6961">
        <v>0</v>
      </c>
      <c r="AB6961">
        <v>26</v>
      </c>
      <c r="AC6961">
        <v>0</v>
      </c>
      <c r="AD6961">
        <v>6</v>
      </c>
      <c r="AE6961">
        <v>0</v>
      </c>
      <c r="AY6961" s="59"/>
    </row>
    <row r="6962" spans="1:51">
      <c r="A6962" s="19">
        <v>43874</v>
      </c>
      <c r="B6962" t="s">
        <v>143</v>
      </c>
      <c r="C6962" s="19">
        <v>43984</v>
      </c>
      <c r="D6962">
        <v>20</v>
      </c>
      <c r="E6962">
        <v>33.200000000000003</v>
      </c>
      <c r="F6962">
        <v>16.899999999999999</v>
      </c>
      <c r="H6962">
        <v>7.5</v>
      </c>
      <c r="I6962">
        <v>4.7</v>
      </c>
      <c r="J6962">
        <v>20.5</v>
      </c>
      <c r="K6962">
        <v>2.6</v>
      </c>
      <c r="L6962">
        <v>9.1999999999999993</v>
      </c>
      <c r="N6962">
        <v>55.8</v>
      </c>
      <c r="O6962">
        <v>12.4</v>
      </c>
      <c r="P6962">
        <v>0</v>
      </c>
      <c r="Q6962">
        <v>3.8</v>
      </c>
      <c r="R6962">
        <v>2.6</v>
      </c>
      <c r="S6962">
        <v>17.399999999999999</v>
      </c>
      <c r="T6962">
        <v>2</v>
      </c>
      <c r="U6962">
        <v>5</v>
      </c>
      <c r="W6962">
        <v>9</v>
      </c>
      <c r="X6962">
        <v>5</v>
      </c>
      <c r="Y6962">
        <v>0</v>
      </c>
      <c r="Z6962">
        <v>0</v>
      </c>
      <c r="AA6962">
        <v>0</v>
      </c>
      <c r="AB6962">
        <v>6</v>
      </c>
      <c r="AC6962">
        <v>0</v>
      </c>
      <c r="AD6962">
        <v>0</v>
      </c>
      <c r="AE6962">
        <v>0</v>
      </c>
      <c r="AY6962" s="59"/>
    </row>
    <row r="6963" spans="1:51">
      <c r="A6963" s="19">
        <v>43874</v>
      </c>
      <c r="B6963" t="s">
        <v>67</v>
      </c>
      <c r="C6963" s="19">
        <v>43984</v>
      </c>
      <c r="D6963">
        <v>19</v>
      </c>
      <c r="E6963">
        <v>22.1</v>
      </c>
      <c r="F6963">
        <v>14.1</v>
      </c>
      <c r="H6963">
        <v>12</v>
      </c>
      <c r="I6963">
        <v>5</v>
      </c>
      <c r="J6963">
        <v>25.7</v>
      </c>
      <c r="K6963">
        <v>2.2000000000000002</v>
      </c>
      <c r="L6963">
        <v>12.2</v>
      </c>
      <c r="N6963">
        <v>26.6</v>
      </c>
      <c r="O6963">
        <v>11.3</v>
      </c>
      <c r="P6963">
        <v>0</v>
      </c>
      <c r="Q6963">
        <v>9</v>
      </c>
      <c r="R6963">
        <v>3.8</v>
      </c>
      <c r="S6963">
        <v>36.200000000000003</v>
      </c>
      <c r="T6963">
        <v>2.5</v>
      </c>
      <c r="U6963">
        <v>9.1</v>
      </c>
      <c r="W6963">
        <v>7</v>
      </c>
      <c r="X6963">
        <v>2</v>
      </c>
      <c r="Y6963">
        <v>0</v>
      </c>
      <c r="Z6963">
        <v>1</v>
      </c>
      <c r="AA6963">
        <v>0</v>
      </c>
      <c r="AB6963">
        <v>8</v>
      </c>
      <c r="AC6963">
        <v>0</v>
      </c>
      <c r="AD6963">
        <v>1</v>
      </c>
      <c r="AE6963">
        <v>0</v>
      </c>
      <c r="AY6963" s="59"/>
    </row>
    <row r="6964" spans="1:51">
      <c r="A6964" s="19">
        <v>43874</v>
      </c>
      <c r="B6964" t="s">
        <v>68</v>
      </c>
      <c r="C6964" s="19">
        <v>43984</v>
      </c>
      <c r="D6964">
        <v>126</v>
      </c>
      <c r="E6964">
        <v>23.1</v>
      </c>
      <c r="F6964">
        <v>12.2</v>
      </c>
      <c r="H6964">
        <v>12.5</v>
      </c>
      <c r="I6964">
        <v>5.2</v>
      </c>
      <c r="J6964">
        <v>26.1</v>
      </c>
      <c r="K6964">
        <v>1.9</v>
      </c>
      <c r="L6964">
        <v>13.3</v>
      </c>
      <c r="N6964">
        <v>28.1</v>
      </c>
      <c r="O6964">
        <v>8.6999999999999993</v>
      </c>
      <c r="P6964">
        <v>0</v>
      </c>
      <c r="Q6964">
        <v>9.5</v>
      </c>
      <c r="R6964">
        <v>3.7</v>
      </c>
      <c r="S6964">
        <v>36.299999999999997</v>
      </c>
      <c r="T6964">
        <v>2.5</v>
      </c>
      <c r="U6964">
        <v>9.8000000000000007</v>
      </c>
      <c r="W6964">
        <v>46</v>
      </c>
      <c r="X6964">
        <v>8</v>
      </c>
      <c r="Y6964">
        <v>0</v>
      </c>
      <c r="Z6964">
        <v>9</v>
      </c>
      <c r="AA6964">
        <v>0</v>
      </c>
      <c r="AB6964">
        <v>51</v>
      </c>
      <c r="AC6964">
        <v>0</v>
      </c>
      <c r="AD6964">
        <v>12</v>
      </c>
      <c r="AE6964">
        <v>0</v>
      </c>
      <c r="AY6964" s="59"/>
    </row>
    <row r="6965" spans="1:51">
      <c r="A6965" s="19">
        <v>43874</v>
      </c>
      <c r="B6965" t="s">
        <v>69</v>
      </c>
      <c r="C6965" s="19">
        <v>43984</v>
      </c>
      <c r="D6965">
        <v>34</v>
      </c>
      <c r="E6965">
        <v>18.899999999999999</v>
      </c>
      <c r="F6965">
        <v>12.8</v>
      </c>
      <c r="H6965">
        <v>11.5</v>
      </c>
      <c r="I6965">
        <v>5.5</v>
      </c>
      <c r="J6965">
        <v>29.2</v>
      </c>
      <c r="K6965">
        <v>2.5</v>
      </c>
      <c r="L6965">
        <v>12</v>
      </c>
      <c r="N6965">
        <v>18.8</v>
      </c>
      <c r="O6965">
        <v>9.4</v>
      </c>
      <c r="P6965">
        <v>0</v>
      </c>
      <c r="Q6965">
        <v>8.6999999999999993</v>
      </c>
      <c r="R6965">
        <v>3.7</v>
      </c>
      <c r="S6965">
        <v>47</v>
      </c>
      <c r="T6965">
        <v>2.6</v>
      </c>
      <c r="U6965">
        <v>8.4</v>
      </c>
      <c r="W6965">
        <v>11</v>
      </c>
      <c r="X6965">
        <v>3</v>
      </c>
      <c r="Y6965">
        <v>0</v>
      </c>
      <c r="Z6965">
        <v>2</v>
      </c>
      <c r="AA6965">
        <v>0</v>
      </c>
      <c r="AB6965">
        <v>16</v>
      </c>
      <c r="AC6965">
        <v>0</v>
      </c>
      <c r="AD6965">
        <v>2</v>
      </c>
      <c r="AE6965">
        <v>0</v>
      </c>
      <c r="AY6965" s="59"/>
    </row>
    <row r="6966" spans="1:51">
      <c r="A6966" s="19">
        <v>43874</v>
      </c>
      <c r="B6966" t="s">
        <v>70</v>
      </c>
      <c r="C6966" s="19">
        <v>43984</v>
      </c>
      <c r="D6966">
        <v>16</v>
      </c>
      <c r="E6966">
        <v>16.399999999999999</v>
      </c>
      <c r="F6966">
        <v>12.5</v>
      </c>
      <c r="H6966">
        <v>15.2</v>
      </c>
      <c r="I6966">
        <v>8.8000000000000007</v>
      </c>
      <c r="J6966">
        <v>26.6</v>
      </c>
      <c r="K6966">
        <v>1.4</v>
      </c>
      <c r="L6966">
        <v>12.8</v>
      </c>
      <c r="N6966">
        <v>15.3</v>
      </c>
      <c r="O6966">
        <v>10.199999999999999</v>
      </c>
      <c r="P6966">
        <v>0</v>
      </c>
      <c r="Q6966">
        <v>14.2</v>
      </c>
      <c r="R6966">
        <v>6.4</v>
      </c>
      <c r="S6966">
        <v>39.4</v>
      </c>
      <c r="T6966">
        <v>2.2999999999999998</v>
      </c>
      <c r="U6966">
        <v>10.5</v>
      </c>
      <c r="W6966">
        <v>5</v>
      </c>
      <c r="X6966">
        <v>0</v>
      </c>
      <c r="Y6966">
        <v>0</v>
      </c>
      <c r="Z6966">
        <v>4</v>
      </c>
      <c r="AA6966">
        <v>0</v>
      </c>
      <c r="AB6966">
        <v>7</v>
      </c>
      <c r="AC6966">
        <v>0</v>
      </c>
      <c r="AD6966">
        <v>0</v>
      </c>
      <c r="AE6966">
        <v>0</v>
      </c>
      <c r="AY6966" s="59"/>
    </row>
    <row r="6967" spans="1:51">
      <c r="A6967" s="19">
        <v>43874</v>
      </c>
      <c r="B6967" t="s">
        <v>71</v>
      </c>
      <c r="C6967" s="19">
        <v>43988</v>
      </c>
      <c r="D6967">
        <v>7</v>
      </c>
      <c r="E6967">
        <v>23.4</v>
      </c>
      <c r="F6967">
        <v>13.2</v>
      </c>
      <c r="H6967">
        <v>11.5</v>
      </c>
      <c r="I6967">
        <v>5.4</v>
      </c>
      <c r="J6967">
        <v>25.8</v>
      </c>
      <c r="K6967">
        <v>1.8</v>
      </c>
      <c r="L6967">
        <v>12.8</v>
      </c>
      <c r="N6967">
        <v>29.5</v>
      </c>
      <c r="O6967">
        <v>9.8000000000000007</v>
      </c>
      <c r="P6967">
        <v>0</v>
      </c>
      <c r="Q6967">
        <v>8.5</v>
      </c>
      <c r="R6967">
        <v>3.6</v>
      </c>
      <c r="S6967">
        <v>35.1</v>
      </c>
      <c r="T6967">
        <v>2.4</v>
      </c>
      <c r="U6967">
        <v>9.5</v>
      </c>
      <c r="W6967">
        <v>3</v>
      </c>
      <c r="X6967">
        <v>0</v>
      </c>
      <c r="Y6967">
        <v>0</v>
      </c>
      <c r="Z6967">
        <v>0</v>
      </c>
      <c r="AA6967">
        <v>0</v>
      </c>
      <c r="AB6967">
        <v>4</v>
      </c>
      <c r="AC6967">
        <v>0</v>
      </c>
      <c r="AD6967">
        <v>0</v>
      </c>
      <c r="AE6967">
        <v>0</v>
      </c>
      <c r="AY6967" s="59"/>
    </row>
    <row r="6968" spans="1:51">
      <c r="A6968" s="19">
        <v>43874</v>
      </c>
      <c r="B6968" t="s">
        <v>73</v>
      </c>
      <c r="C6968" s="19">
        <v>44013</v>
      </c>
      <c r="D6968">
        <v>3979</v>
      </c>
      <c r="E6968">
        <v>21.8</v>
      </c>
      <c r="F6968">
        <v>15.2</v>
      </c>
      <c r="H6968">
        <v>11.8</v>
      </c>
      <c r="I6968">
        <v>6.4</v>
      </c>
      <c r="J6968">
        <v>24.7</v>
      </c>
      <c r="K6968">
        <v>2.2000000000000002</v>
      </c>
      <c r="L6968">
        <v>12.2</v>
      </c>
      <c r="N6968">
        <v>29.3</v>
      </c>
      <c r="O6968">
        <v>11.8</v>
      </c>
      <c r="P6968">
        <v>0</v>
      </c>
      <c r="Q6968">
        <v>6.9</v>
      </c>
      <c r="R6968">
        <v>1.9</v>
      </c>
      <c r="S6968">
        <v>42</v>
      </c>
      <c r="T6968">
        <v>0.6</v>
      </c>
      <c r="U6968">
        <v>7.4</v>
      </c>
      <c r="W6968">
        <v>1264</v>
      </c>
      <c r="X6968">
        <v>644</v>
      </c>
      <c r="Y6968">
        <v>0</v>
      </c>
      <c r="Z6968">
        <v>277</v>
      </c>
      <c r="AA6968">
        <v>32</v>
      </c>
      <c r="AB6968">
        <v>1482</v>
      </c>
      <c r="AC6968">
        <v>4</v>
      </c>
      <c r="AD6968">
        <v>280</v>
      </c>
      <c r="AE6968">
        <v>0</v>
      </c>
      <c r="AY6968" s="59"/>
    </row>
    <row r="6969" spans="1:51">
      <c r="A6969" s="19">
        <v>43875</v>
      </c>
      <c r="B6969" t="s">
        <v>15</v>
      </c>
      <c r="C6969" s="19">
        <v>43864</v>
      </c>
      <c r="D6969">
        <v>41</v>
      </c>
      <c r="E6969">
        <v>19.899999999999999</v>
      </c>
      <c r="F6969">
        <v>3.1</v>
      </c>
      <c r="H6969">
        <v>15.8</v>
      </c>
      <c r="I6969">
        <v>9</v>
      </c>
      <c r="J6969">
        <v>23.2</v>
      </c>
      <c r="K6969">
        <v>3.5</v>
      </c>
      <c r="L6969">
        <v>15.5</v>
      </c>
      <c r="M6969">
        <v>4</v>
      </c>
      <c r="N6969">
        <v>25.8</v>
      </c>
      <c r="O6969">
        <v>0</v>
      </c>
      <c r="Q6969">
        <v>14.4</v>
      </c>
      <c r="R6969">
        <v>4.5999999999999996</v>
      </c>
      <c r="S6969">
        <v>38.5</v>
      </c>
      <c r="T6969">
        <v>1.7</v>
      </c>
      <c r="U6969">
        <v>13.2</v>
      </c>
      <c r="V6969">
        <v>1.8</v>
      </c>
      <c r="W6969">
        <v>11</v>
      </c>
      <c r="X6969">
        <v>0</v>
      </c>
      <c r="Y6969">
        <v>0</v>
      </c>
      <c r="Z6969">
        <v>9</v>
      </c>
      <c r="AA6969">
        <v>1</v>
      </c>
      <c r="AB6969">
        <v>12</v>
      </c>
      <c r="AC6969">
        <v>0</v>
      </c>
      <c r="AD6969">
        <v>8</v>
      </c>
      <c r="AE6969">
        <v>0</v>
      </c>
      <c r="AY6969" s="59"/>
    </row>
    <row r="6970" spans="1:51">
      <c r="A6970" s="19">
        <v>43875</v>
      </c>
      <c r="B6970" t="s">
        <v>16</v>
      </c>
      <c r="C6970" s="19">
        <v>43872</v>
      </c>
      <c r="D6970">
        <v>24</v>
      </c>
      <c r="E6970">
        <v>10.4</v>
      </c>
      <c r="F6970">
        <v>0</v>
      </c>
      <c r="H6970">
        <v>22</v>
      </c>
      <c r="I6970">
        <v>10.7</v>
      </c>
      <c r="J6970">
        <v>28.5</v>
      </c>
      <c r="K6970">
        <v>3</v>
      </c>
      <c r="L6970">
        <v>12.6</v>
      </c>
      <c r="M6970">
        <v>3.6</v>
      </c>
      <c r="N6970">
        <v>4.7</v>
      </c>
      <c r="O6970">
        <v>0</v>
      </c>
      <c r="Q6970">
        <v>26.7</v>
      </c>
      <c r="R6970">
        <v>4.8</v>
      </c>
      <c r="S6970">
        <v>54.2</v>
      </c>
      <c r="T6970">
        <v>1</v>
      </c>
      <c r="U6970">
        <v>7.2</v>
      </c>
      <c r="V6970">
        <v>1.3</v>
      </c>
      <c r="W6970">
        <v>0</v>
      </c>
      <c r="X6970">
        <v>0</v>
      </c>
      <c r="Y6970">
        <v>0</v>
      </c>
      <c r="Z6970">
        <v>10</v>
      </c>
      <c r="AA6970">
        <v>0</v>
      </c>
      <c r="AB6970">
        <v>13</v>
      </c>
      <c r="AC6970">
        <v>0</v>
      </c>
      <c r="AD6970">
        <v>1</v>
      </c>
      <c r="AE6970">
        <v>0</v>
      </c>
      <c r="AY6970" s="59"/>
    </row>
    <row r="6971" spans="1:51">
      <c r="A6971" s="19">
        <v>43875</v>
      </c>
      <c r="B6971" t="s">
        <v>17</v>
      </c>
      <c r="C6971" s="19">
        <v>43883</v>
      </c>
      <c r="D6971">
        <v>36</v>
      </c>
      <c r="E6971">
        <v>22.1</v>
      </c>
      <c r="F6971">
        <v>0</v>
      </c>
      <c r="H6971">
        <v>12.1</v>
      </c>
      <c r="I6971">
        <v>7.6</v>
      </c>
      <c r="J6971">
        <v>31.6</v>
      </c>
      <c r="K6971">
        <v>11.3</v>
      </c>
      <c r="L6971">
        <v>13.3</v>
      </c>
      <c r="N6971">
        <v>20.8</v>
      </c>
      <c r="O6971">
        <v>0</v>
      </c>
      <c r="Q6971">
        <v>3.8</v>
      </c>
      <c r="R6971">
        <v>1.5</v>
      </c>
      <c r="S6971">
        <v>66.099999999999994</v>
      </c>
      <c r="T6971">
        <v>3.1</v>
      </c>
      <c r="U6971">
        <v>4.4000000000000004</v>
      </c>
      <c r="W6971">
        <v>12</v>
      </c>
      <c r="X6971">
        <v>0</v>
      </c>
      <c r="Y6971">
        <v>0</v>
      </c>
      <c r="Z6971">
        <v>2</v>
      </c>
      <c r="AA6971">
        <v>0</v>
      </c>
      <c r="AB6971">
        <v>17</v>
      </c>
      <c r="AC6971">
        <v>2</v>
      </c>
      <c r="AD6971">
        <v>3</v>
      </c>
      <c r="AE6971">
        <v>0</v>
      </c>
      <c r="AY6971" s="59"/>
    </row>
    <row r="6972" spans="1:51">
      <c r="A6972" s="19">
        <v>43875</v>
      </c>
      <c r="B6972" t="s">
        <v>18</v>
      </c>
      <c r="C6972" s="19">
        <v>43890</v>
      </c>
      <c r="D6972">
        <v>54</v>
      </c>
      <c r="E6972">
        <v>35.700000000000003</v>
      </c>
      <c r="F6972">
        <v>0</v>
      </c>
      <c r="H6972">
        <v>9.9</v>
      </c>
      <c r="I6972">
        <v>6.1</v>
      </c>
      <c r="J6972">
        <v>23.7</v>
      </c>
      <c r="K6972">
        <v>14.9</v>
      </c>
      <c r="L6972">
        <v>7.6</v>
      </c>
      <c r="N6972">
        <v>73.900000000000006</v>
      </c>
      <c r="O6972">
        <v>0</v>
      </c>
      <c r="Q6972">
        <v>1.6</v>
      </c>
      <c r="R6972">
        <v>0.5</v>
      </c>
      <c r="S6972">
        <v>18.399999999999999</v>
      </c>
      <c r="T6972">
        <v>4.5999999999999996</v>
      </c>
      <c r="U6972">
        <v>0.9</v>
      </c>
      <c r="W6972">
        <v>26</v>
      </c>
      <c r="X6972">
        <v>0</v>
      </c>
      <c r="Y6972">
        <v>0</v>
      </c>
      <c r="Z6972">
        <v>2</v>
      </c>
      <c r="AA6972">
        <v>0</v>
      </c>
      <c r="AB6972">
        <v>17</v>
      </c>
      <c r="AC6972">
        <v>8</v>
      </c>
      <c r="AD6972">
        <v>1</v>
      </c>
      <c r="AE6972">
        <v>0</v>
      </c>
      <c r="AY6972" s="59"/>
    </row>
    <row r="6973" spans="1:51">
      <c r="A6973" s="19">
        <v>43875</v>
      </c>
      <c r="B6973" t="s">
        <v>19</v>
      </c>
      <c r="C6973" s="19">
        <v>43893</v>
      </c>
      <c r="D6973">
        <v>52</v>
      </c>
      <c r="E6973">
        <v>36.799999999999997</v>
      </c>
      <c r="F6973">
        <v>18.3</v>
      </c>
      <c r="H6973">
        <v>7.7</v>
      </c>
      <c r="I6973">
        <v>4.7</v>
      </c>
      <c r="J6973">
        <v>18.5</v>
      </c>
      <c r="K6973">
        <v>2.1</v>
      </c>
      <c r="L6973">
        <v>10</v>
      </c>
      <c r="N6973">
        <v>79.5</v>
      </c>
      <c r="O6973">
        <v>8.4</v>
      </c>
      <c r="Q6973">
        <v>0.8</v>
      </c>
      <c r="R6973">
        <v>0.6</v>
      </c>
      <c r="S6973">
        <v>8.6</v>
      </c>
      <c r="T6973">
        <v>0.3</v>
      </c>
      <c r="U6973">
        <v>1.7</v>
      </c>
      <c r="W6973">
        <v>24</v>
      </c>
      <c r="X6973">
        <v>12</v>
      </c>
      <c r="Y6973">
        <v>0</v>
      </c>
      <c r="Z6973">
        <v>1</v>
      </c>
      <c r="AA6973">
        <v>0</v>
      </c>
      <c r="AB6973">
        <v>12</v>
      </c>
      <c r="AC6973">
        <v>0</v>
      </c>
      <c r="AD6973">
        <v>2</v>
      </c>
      <c r="AE6973">
        <v>0</v>
      </c>
      <c r="AY6973" s="59"/>
    </row>
    <row r="6974" spans="1:51">
      <c r="A6974" s="19">
        <v>43875</v>
      </c>
      <c r="B6974" t="s">
        <v>20</v>
      </c>
      <c r="C6974" s="19">
        <v>43893</v>
      </c>
      <c r="D6974">
        <v>6</v>
      </c>
      <c r="E6974">
        <v>25.1</v>
      </c>
      <c r="F6974">
        <v>14.4</v>
      </c>
      <c r="H6974">
        <v>11.4</v>
      </c>
      <c r="I6974">
        <v>5.2</v>
      </c>
      <c r="J6974">
        <v>26.2</v>
      </c>
      <c r="K6974">
        <v>2</v>
      </c>
      <c r="L6974">
        <v>13.7</v>
      </c>
      <c r="N6974">
        <v>36.700000000000003</v>
      </c>
      <c r="O6974">
        <v>7.7</v>
      </c>
      <c r="Q6974">
        <v>4.5</v>
      </c>
      <c r="R6974">
        <v>1.3</v>
      </c>
      <c r="S6974">
        <v>42.4</v>
      </c>
      <c r="T6974">
        <v>0.6</v>
      </c>
      <c r="U6974">
        <v>6.4</v>
      </c>
      <c r="W6974">
        <v>3</v>
      </c>
      <c r="X6974">
        <v>0</v>
      </c>
      <c r="Y6974">
        <v>0</v>
      </c>
      <c r="Z6974">
        <v>0</v>
      </c>
      <c r="AA6974">
        <v>0</v>
      </c>
      <c r="AB6974">
        <v>3</v>
      </c>
      <c r="AC6974">
        <v>0</v>
      </c>
      <c r="AD6974">
        <v>0</v>
      </c>
      <c r="AE6974">
        <v>0</v>
      </c>
      <c r="AY6974" s="59"/>
    </row>
    <row r="6975" spans="1:51">
      <c r="A6975" s="19">
        <v>43875</v>
      </c>
      <c r="B6975" t="s">
        <v>21</v>
      </c>
      <c r="C6975" s="19">
        <v>43893</v>
      </c>
      <c r="D6975">
        <v>31</v>
      </c>
      <c r="E6975">
        <v>23.9</v>
      </c>
      <c r="F6975">
        <v>24.1</v>
      </c>
      <c r="H6975">
        <v>13.8</v>
      </c>
      <c r="I6975">
        <v>5.9</v>
      </c>
      <c r="J6975">
        <v>19.5</v>
      </c>
      <c r="K6975">
        <v>2</v>
      </c>
      <c r="L6975">
        <v>8.9</v>
      </c>
      <c r="N6975">
        <v>33.5</v>
      </c>
      <c r="O6975">
        <v>34.4</v>
      </c>
      <c r="Q6975">
        <v>7.7</v>
      </c>
      <c r="R6975">
        <v>1.6</v>
      </c>
      <c r="S6975">
        <v>19.3</v>
      </c>
      <c r="T6975">
        <v>0.5</v>
      </c>
      <c r="U6975">
        <v>2.6</v>
      </c>
      <c r="W6975">
        <v>10</v>
      </c>
      <c r="X6975">
        <v>10</v>
      </c>
      <c r="Y6975">
        <v>0</v>
      </c>
      <c r="Z6975">
        <v>3</v>
      </c>
      <c r="AA6975">
        <v>0</v>
      </c>
      <c r="AB6975">
        <v>8</v>
      </c>
      <c r="AC6975">
        <v>0</v>
      </c>
      <c r="AD6975">
        <v>1</v>
      </c>
      <c r="AE6975">
        <v>0</v>
      </c>
      <c r="AY6975" s="59"/>
    </row>
    <row r="6976" spans="1:51">
      <c r="A6976" s="19">
        <v>43875</v>
      </c>
      <c r="B6976" t="s">
        <v>22</v>
      </c>
      <c r="C6976" s="19">
        <v>43893</v>
      </c>
      <c r="D6976">
        <v>416</v>
      </c>
      <c r="E6976">
        <v>16.100000000000001</v>
      </c>
      <c r="F6976">
        <v>15</v>
      </c>
      <c r="H6976">
        <v>11.2</v>
      </c>
      <c r="I6976">
        <v>5.8</v>
      </c>
      <c r="J6976">
        <v>31.2</v>
      </c>
      <c r="K6976">
        <v>2.8</v>
      </c>
      <c r="L6976">
        <v>15.9</v>
      </c>
      <c r="N6976">
        <v>9.4</v>
      </c>
      <c r="O6976">
        <v>7.9</v>
      </c>
      <c r="Q6976">
        <v>4.3</v>
      </c>
      <c r="R6976">
        <v>1.4</v>
      </c>
      <c r="S6976">
        <v>67.400000000000006</v>
      </c>
      <c r="T6976">
        <v>0.7</v>
      </c>
      <c r="U6976">
        <v>8.6999999999999993</v>
      </c>
      <c r="W6976">
        <v>85</v>
      </c>
      <c r="X6976">
        <v>63</v>
      </c>
      <c r="Y6976">
        <v>0</v>
      </c>
      <c r="Z6976">
        <v>19</v>
      </c>
      <c r="AA6976">
        <v>1</v>
      </c>
      <c r="AB6976">
        <v>165</v>
      </c>
      <c r="AC6976">
        <v>0</v>
      </c>
      <c r="AD6976">
        <v>84</v>
      </c>
      <c r="AE6976">
        <v>0</v>
      </c>
      <c r="AY6976" s="59"/>
    </row>
    <row r="6977" spans="1:51">
      <c r="A6977" s="19">
        <v>43875</v>
      </c>
      <c r="B6977" t="s">
        <v>23</v>
      </c>
      <c r="C6977" s="19">
        <v>43893</v>
      </c>
      <c r="D6977">
        <v>67</v>
      </c>
      <c r="E6977">
        <v>17.2</v>
      </c>
      <c r="F6977">
        <v>13.6</v>
      </c>
      <c r="H6977">
        <v>11.1</v>
      </c>
      <c r="I6977">
        <v>4.4000000000000004</v>
      </c>
      <c r="J6977">
        <v>34.299999999999997</v>
      </c>
      <c r="K6977">
        <v>2.8</v>
      </c>
      <c r="L6977">
        <v>14.5</v>
      </c>
      <c r="N6977">
        <v>9.1</v>
      </c>
      <c r="O6977">
        <v>5</v>
      </c>
      <c r="Q6977">
        <v>2.9</v>
      </c>
      <c r="R6977">
        <v>0.7</v>
      </c>
      <c r="S6977">
        <v>76.099999999999994</v>
      </c>
      <c r="T6977">
        <v>0.5</v>
      </c>
      <c r="U6977">
        <v>5.3</v>
      </c>
      <c r="W6977">
        <v>16</v>
      </c>
      <c r="X6977">
        <v>7</v>
      </c>
      <c r="Y6977">
        <v>0</v>
      </c>
      <c r="Z6977">
        <v>3</v>
      </c>
      <c r="AA6977">
        <v>0</v>
      </c>
      <c r="AB6977">
        <v>32</v>
      </c>
      <c r="AC6977">
        <v>0</v>
      </c>
      <c r="AD6977">
        <v>9</v>
      </c>
      <c r="AE6977">
        <v>0</v>
      </c>
      <c r="AY6977" s="59"/>
    </row>
    <row r="6978" spans="1:51">
      <c r="A6978" s="19">
        <v>43875</v>
      </c>
      <c r="B6978" t="s">
        <v>24</v>
      </c>
      <c r="C6978" s="19">
        <v>43893</v>
      </c>
      <c r="D6978">
        <v>13</v>
      </c>
      <c r="E6978">
        <v>20.9</v>
      </c>
      <c r="F6978">
        <v>11.9</v>
      </c>
      <c r="H6978">
        <v>9.5</v>
      </c>
      <c r="I6978">
        <v>4.3</v>
      </c>
      <c r="J6978">
        <v>38.4</v>
      </c>
      <c r="K6978">
        <v>1.7</v>
      </c>
      <c r="L6978">
        <v>11.4</v>
      </c>
      <c r="N6978">
        <v>10.4</v>
      </c>
      <c r="O6978">
        <v>2.2000000000000002</v>
      </c>
      <c r="Q6978">
        <v>1.3</v>
      </c>
      <c r="R6978">
        <v>0.3</v>
      </c>
      <c r="S6978">
        <v>83.9</v>
      </c>
      <c r="T6978">
        <v>0.2</v>
      </c>
      <c r="U6978">
        <v>1.6</v>
      </c>
      <c r="W6978">
        <v>5</v>
      </c>
      <c r="X6978">
        <v>0</v>
      </c>
      <c r="Y6978">
        <v>0</v>
      </c>
      <c r="Z6978">
        <v>0</v>
      </c>
      <c r="AA6978">
        <v>0</v>
      </c>
      <c r="AB6978">
        <v>8</v>
      </c>
      <c r="AC6978">
        <v>0</v>
      </c>
      <c r="AD6978">
        <v>0</v>
      </c>
      <c r="AE6978">
        <v>0</v>
      </c>
      <c r="AY6978" s="59"/>
    </row>
    <row r="6979" spans="1:51">
      <c r="A6979" s="19">
        <v>43875</v>
      </c>
      <c r="B6979" t="s">
        <v>25</v>
      </c>
      <c r="C6979" s="19">
        <v>43893</v>
      </c>
      <c r="D6979">
        <v>24</v>
      </c>
      <c r="E6979">
        <v>16.2</v>
      </c>
      <c r="F6979">
        <v>16.2</v>
      </c>
      <c r="H6979">
        <v>14.4</v>
      </c>
      <c r="I6979">
        <v>4.7</v>
      </c>
      <c r="J6979">
        <v>26.7</v>
      </c>
      <c r="K6979">
        <v>3.1</v>
      </c>
      <c r="L6979">
        <v>16.7</v>
      </c>
      <c r="N6979">
        <v>12.7</v>
      </c>
      <c r="O6979">
        <v>12</v>
      </c>
      <c r="Q6979">
        <v>9.4</v>
      </c>
      <c r="R6979">
        <v>1.7</v>
      </c>
      <c r="S6979">
        <v>50</v>
      </c>
      <c r="T6979">
        <v>1</v>
      </c>
      <c r="U6979">
        <v>12.7</v>
      </c>
      <c r="W6979">
        <v>5</v>
      </c>
      <c r="X6979">
        <v>4</v>
      </c>
      <c r="Y6979">
        <v>0</v>
      </c>
      <c r="Z6979">
        <v>3</v>
      </c>
      <c r="AA6979">
        <v>0</v>
      </c>
      <c r="AB6979">
        <v>7</v>
      </c>
      <c r="AC6979">
        <v>0</v>
      </c>
      <c r="AD6979">
        <v>5</v>
      </c>
      <c r="AE6979">
        <v>0</v>
      </c>
      <c r="AY6979" s="59"/>
    </row>
    <row r="6980" spans="1:51">
      <c r="A6980" s="19">
        <v>43875</v>
      </c>
      <c r="B6980" t="s">
        <v>26</v>
      </c>
      <c r="C6980" s="19">
        <v>43893</v>
      </c>
      <c r="D6980">
        <v>91</v>
      </c>
      <c r="E6980">
        <v>13.8</v>
      </c>
      <c r="F6980">
        <v>15.7</v>
      </c>
      <c r="H6980">
        <v>13.6</v>
      </c>
      <c r="I6980">
        <v>6.1</v>
      </c>
      <c r="J6980">
        <v>23.9</v>
      </c>
      <c r="K6980">
        <v>3.1</v>
      </c>
      <c r="L6980">
        <v>21.8</v>
      </c>
      <c r="N6980">
        <v>9.1</v>
      </c>
      <c r="O6980">
        <v>11.5</v>
      </c>
      <c r="Q6980">
        <v>9</v>
      </c>
      <c r="R6980">
        <v>2</v>
      </c>
      <c r="S6980">
        <v>38.299999999999997</v>
      </c>
      <c r="T6980">
        <v>1.2</v>
      </c>
      <c r="U6980">
        <v>28.6</v>
      </c>
      <c r="W6980">
        <v>10</v>
      </c>
      <c r="X6980">
        <v>18</v>
      </c>
      <c r="Y6980">
        <v>0</v>
      </c>
      <c r="Z6980">
        <v>9</v>
      </c>
      <c r="AA6980">
        <v>0</v>
      </c>
      <c r="AB6980">
        <v>28</v>
      </c>
      <c r="AC6980">
        <v>0</v>
      </c>
      <c r="AD6980">
        <v>26</v>
      </c>
      <c r="AE6980">
        <v>0</v>
      </c>
      <c r="AY6980" s="59"/>
    </row>
    <row r="6981" spans="1:51">
      <c r="A6981" s="19">
        <v>43875</v>
      </c>
      <c r="B6981" t="s">
        <v>27</v>
      </c>
      <c r="C6981" s="19">
        <v>43893</v>
      </c>
      <c r="D6981">
        <v>75</v>
      </c>
      <c r="E6981">
        <v>14.3</v>
      </c>
      <c r="F6981">
        <v>12.1</v>
      </c>
      <c r="H6981">
        <v>13.8</v>
      </c>
      <c r="I6981">
        <v>21</v>
      </c>
      <c r="J6981">
        <v>22.9</v>
      </c>
      <c r="K6981">
        <v>1</v>
      </c>
      <c r="L6981">
        <v>12.8</v>
      </c>
      <c r="N6981">
        <v>10.3</v>
      </c>
      <c r="O6981">
        <v>7.5</v>
      </c>
      <c r="Q6981">
        <v>9.9</v>
      </c>
      <c r="R6981">
        <v>28</v>
      </c>
      <c r="S6981">
        <v>35.4</v>
      </c>
      <c r="T6981">
        <v>0.7</v>
      </c>
      <c r="U6981">
        <v>7.8</v>
      </c>
      <c r="W6981">
        <v>9</v>
      </c>
      <c r="X6981">
        <v>5</v>
      </c>
      <c r="Y6981">
        <v>0</v>
      </c>
      <c r="Z6981">
        <v>8</v>
      </c>
      <c r="AA6981">
        <v>22</v>
      </c>
      <c r="AB6981">
        <v>25</v>
      </c>
      <c r="AC6981">
        <v>0</v>
      </c>
      <c r="AD6981">
        <v>6</v>
      </c>
      <c r="AE6981">
        <v>0</v>
      </c>
      <c r="AY6981" s="59"/>
    </row>
    <row r="6982" spans="1:51">
      <c r="A6982" s="19">
        <v>43875</v>
      </c>
      <c r="B6982" t="s">
        <v>28</v>
      </c>
      <c r="C6982" s="19">
        <v>43893</v>
      </c>
      <c r="D6982">
        <v>110</v>
      </c>
      <c r="E6982">
        <v>25.7</v>
      </c>
      <c r="F6982">
        <v>21.5</v>
      </c>
      <c r="H6982">
        <v>10.7</v>
      </c>
      <c r="I6982">
        <v>5.6</v>
      </c>
      <c r="J6982">
        <v>22.3</v>
      </c>
      <c r="K6982">
        <v>2.6</v>
      </c>
      <c r="L6982">
        <v>9.5</v>
      </c>
      <c r="N6982">
        <v>40</v>
      </c>
      <c r="O6982">
        <v>23.6</v>
      </c>
      <c r="Q6982">
        <v>4</v>
      </c>
      <c r="R6982">
        <v>1.5</v>
      </c>
      <c r="S6982">
        <v>26.8</v>
      </c>
      <c r="T6982">
        <v>0.7</v>
      </c>
      <c r="U6982">
        <v>2.9</v>
      </c>
      <c r="W6982">
        <v>38</v>
      </c>
      <c r="X6982">
        <v>32</v>
      </c>
      <c r="Y6982">
        <v>0</v>
      </c>
      <c r="Z6982">
        <v>4</v>
      </c>
      <c r="AA6982">
        <v>0</v>
      </c>
      <c r="AB6982">
        <v>33</v>
      </c>
      <c r="AC6982">
        <v>0</v>
      </c>
      <c r="AD6982">
        <v>3</v>
      </c>
      <c r="AE6982">
        <v>0</v>
      </c>
      <c r="AY6982" s="59"/>
    </row>
    <row r="6983" spans="1:51">
      <c r="A6983" s="19">
        <v>43875</v>
      </c>
      <c r="B6983" t="s">
        <v>29</v>
      </c>
      <c r="C6983" s="19">
        <v>43893</v>
      </c>
      <c r="D6983">
        <v>37</v>
      </c>
      <c r="E6983">
        <v>21.1</v>
      </c>
      <c r="F6983">
        <v>18.100000000000001</v>
      </c>
      <c r="H6983">
        <v>9.1999999999999993</v>
      </c>
      <c r="I6983">
        <v>5.6</v>
      </c>
      <c r="J6983">
        <v>31.6</v>
      </c>
      <c r="K6983">
        <v>1.9</v>
      </c>
      <c r="L6983">
        <v>10.5</v>
      </c>
      <c r="N6983">
        <v>17.5</v>
      </c>
      <c r="O6983">
        <v>11.9</v>
      </c>
      <c r="Q6983">
        <v>2.5</v>
      </c>
      <c r="R6983">
        <v>1</v>
      </c>
      <c r="S6983">
        <v>63.6</v>
      </c>
      <c r="T6983">
        <v>0.5</v>
      </c>
      <c r="U6983">
        <v>2.7</v>
      </c>
      <c r="W6983">
        <v>10</v>
      </c>
      <c r="X6983">
        <v>9</v>
      </c>
      <c r="Y6983">
        <v>0</v>
      </c>
      <c r="Z6983">
        <v>1</v>
      </c>
      <c r="AA6983">
        <v>0</v>
      </c>
      <c r="AB6983">
        <v>16</v>
      </c>
      <c r="AC6983">
        <v>0</v>
      </c>
      <c r="AD6983">
        <v>1</v>
      </c>
      <c r="AE6983">
        <v>0</v>
      </c>
      <c r="AY6983" s="59"/>
    </row>
    <row r="6984" spans="1:51">
      <c r="A6984" s="19">
        <v>43875</v>
      </c>
      <c r="B6984" t="s">
        <v>30</v>
      </c>
      <c r="C6984" s="19">
        <v>43893</v>
      </c>
      <c r="D6984">
        <v>64</v>
      </c>
      <c r="E6984">
        <v>32.799999999999997</v>
      </c>
      <c r="F6984">
        <v>18.3</v>
      </c>
      <c r="H6984">
        <v>8.6</v>
      </c>
      <c r="I6984">
        <v>5.2</v>
      </c>
      <c r="J6984">
        <v>20</v>
      </c>
      <c r="K6984">
        <v>2</v>
      </c>
      <c r="L6984">
        <v>11.1</v>
      </c>
      <c r="N6984">
        <v>68.099999999999994</v>
      </c>
      <c r="O6984">
        <v>11</v>
      </c>
      <c r="Q6984">
        <v>1.6</v>
      </c>
      <c r="R6984">
        <v>0.9</v>
      </c>
      <c r="S6984">
        <v>14.9</v>
      </c>
      <c r="T6984">
        <v>0.4</v>
      </c>
      <c r="U6984">
        <v>2.9</v>
      </c>
      <c r="W6984">
        <v>28</v>
      </c>
      <c r="X6984">
        <v>15</v>
      </c>
      <c r="Y6984">
        <v>0</v>
      </c>
      <c r="Z6984">
        <v>1</v>
      </c>
      <c r="AA6984">
        <v>0</v>
      </c>
      <c r="AB6984">
        <v>17</v>
      </c>
      <c r="AC6984">
        <v>0</v>
      </c>
      <c r="AD6984">
        <v>3</v>
      </c>
      <c r="AE6984">
        <v>0</v>
      </c>
      <c r="AY6984" s="59"/>
    </row>
    <row r="6985" spans="1:51">
      <c r="A6985" s="19">
        <v>43875</v>
      </c>
      <c r="B6985" t="s">
        <v>31</v>
      </c>
      <c r="C6985" s="19">
        <v>43893</v>
      </c>
      <c r="D6985">
        <v>228</v>
      </c>
      <c r="E6985">
        <v>22.9</v>
      </c>
      <c r="F6985">
        <v>17.7</v>
      </c>
      <c r="H6985">
        <v>9.6999999999999993</v>
      </c>
      <c r="I6985">
        <v>5.6</v>
      </c>
      <c r="J6985">
        <v>25.9</v>
      </c>
      <c r="K6985">
        <v>2.2999999999999998</v>
      </c>
      <c r="L6985">
        <v>13.9</v>
      </c>
      <c r="N6985">
        <v>29.7</v>
      </c>
      <c r="O6985">
        <v>14.1</v>
      </c>
      <c r="Q6985">
        <v>3.5</v>
      </c>
      <c r="R6985">
        <v>1.6</v>
      </c>
      <c r="S6985">
        <v>42.6</v>
      </c>
      <c r="T6985">
        <v>0.8</v>
      </c>
      <c r="U6985">
        <v>7.2</v>
      </c>
      <c r="W6985">
        <v>68</v>
      </c>
      <c r="X6985">
        <v>52</v>
      </c>
      <c r="Y6985">
        <v>0</v>
      </c>
      <c r="Z6985">
        <v>6</v>
      </c>
      <c r="AA6985">
        <v>1</v>
      </c>
      <c r="AB6985">
        <v>76</v>
      </c>
      <c r="AC6985">
        <v>0</v>
      </c>
      <c r="AD6985">
        <v>25</v>
      </c>
      <c r="AE6985">
        <v>0</v>
      </c>
      <c r="AY6985" s="59"/>
    </row>
    <row r="6986" spans="1:51">
      <c r="A6986" s="19">
        <v>43875</v>
      </c>
      <c r="B6986" t="s">
        <v>32</v>
      </c>
      <c r="C6986" s="19">
        <v>43893</v>
      </c>
      <c r="D6986">
        <v>29</v>
      </c>
      <c r="E6986">
        <v>13.8</v>
      </c>
      <c r="F6986">
        <v>17.100000000000001</v>
      </c>
      <c r="H6986">
        <v>11.3</v>
      </c>
      <c r="I6986">
        <v>5.4</v>
      </c>
      <c r="J6986">
        <v>33.700000000000003</v>
      </c>
      <c r="K6986">
        <v>2.2999999999999998</v>
      </c>
      <c r="L6986">
        <v>14.4</v>
      </c>
      <c r="N6986">
        <v>5.3</v>
      </c>
      <c r="O6986">
        <v>9.1999999999999993</v>
      </c>
      <c r="Q6986">
        <v>3.2</v>
      </c>
      <c r="R6986">
        <v>1</v>
      </c>
      <c r="S6986">
        <v>74.900000000000006</v>
      </c>
      <c r="T6986">
        <v>0.6</v>
      </c>
      <c r="U6986">
        <v>5.5</v>
      </c>
      <c r="W6986">
        <v>3</v>
      </c>
      <c r="X6986">
        <v>7</v>
      </c>
      <c r="Y6986">
        <v>0</v>
      </c>
      <c r="Z6986">
        <v>1</v>
      </c>
      <c r="AA6986">
        <v>0</v>
      </c>
      <c r="AB6986">
        <v>14</v>
      </c>
      <c r="AC6986">
        <v>0</v>
      </c>
      <c r="AD6986">
        <v>4</v>
      </c>
      <c r="AE6986">
        <v>0</v>
      </c>
      <c r="AY6986" s="59"/>
    </row>
    <row r="6987" spans="1:51">
      <c r="A6987" s="19">
        <v>43875</v>
      </c>
      <c r="B6987" t="s">
        <v>33</v>
      </c>
      <c r="C6987" s="19">
        <v>43893</v>
      </c>
      <c r="D6987">
        <v>16</v>
      </c>
      <c r="E6987">
        <v>10.7</v>
      </c>
      <c r="F6987">
        <v>11.2</v>
      </c>
      <c r="H6987">
        <v>10.199999999999999</v>
      </c>
      <c r="I6987">
        <v>3.3</v>
      </c>
      <c r="J6987">
        <v>48.8</v>
      </c>
      <c r="K6987">
        <v>2.1</v>
      </c>
      <c r="L6987">
        <v>11.7</v>
      </c>
      <c r="N6987">
        <v>0.3</v>
      </c>
      <c r="O6987">
        <v>0.5</v>
      </c>
      <c r="Q6987">
        <v>0.3</v>
      </c>
      <c r="R6987">
        <v>0.1</v>
      </c>
      <c r="S6987">
        <v>98.4</v>
      </c>
      <c r="T6987">
        <v>0.1</v>
      </c>
      <c r="U6987">
        <v>0.4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16</v>
      </c>
      <c r="AC6987">
        <v>0</v>
      </c>
      <c r="AD6987">
        <v>0</v>
      </c>
      <c r="AE6987">
        <v>0</v>
      </c>
      <c r="AY6987" s="59"/>
    </row>
    <row r="6988" spans="1:51">
      <c r="A6988" s="19">
        <v>43875</v>
      </c>
      <c r="B6988" t="s">
        <v>34</v>
      </c>
      <c r="C6988" s="19">
        <v>43893</v>
      </c>
      <c r="D6988">
        <v>99</v>
      </c>
      <c r="E6988">
        <v>26.6</v>
      </c>
      <c r="F6988">
        <v>16.100000000000001</v>
      </c>
      <c r="H6988">
        <v>8.8000000000000007</v>
      </c>
      <c r="I6988">
        <v>7.3</v>
      </c>
      <c r="J6988">
        <v>25.4</v>
      </c>
      <c r="K6988">
        <v>1.8</v>
      </c>
      <c r="L6988">
        <v>12.1</v>
      </c>
      <c r="N6988">
        <v>42.2</v>
      </c>
      <c r="O6988">
        <v>10.3</v>
      </c>
      <c r="Q6988">
        <v>2.4</v>
      </c>
      <c r="R6988">
        <v>2.2000000000000002</v>
      </c>
      <c r="S6988">
        <v>37.1</v>
      </c>
      <c r="T6988">
        <v>0.4</v>
      </c>
      <c r="U6988">
        <v>5</v>
      </c>
      <c r="W6988">
        <v>35</v>
      </c>
      <c r="X6988">
        <v>21</v>
      </c>
      <c r="Y6988">
        <v>0</v>
      </c>
      <c r="Z6988">
        <v>2</v>
      </c>
      <c r="AA6988">
        <v>1</v>
      </c>
      <c r="AB6988">
        <v>34</v>
      </c>
      <c r="AC6988">
        <v>0</v>
      </c>
      <c r="AD6988">
        <v>6</v>
      </c>
      <c r="AE6988">
        <v>0</v>
      </c>
      <c r="AY6988" s="59"/>
    </row>
    <row r="6989" spans="1:51">
      <c r="A6989" s="19">
        <v>43875</v>
      </c>
      <c r="B6989" t="s">
        <v>35</v>
      </c>
      <c r="C6989" s="19">
        <v>43900</v>
      </c>
      <c r="D6989">
        <v>20</v>
      </c>
      <c r="E6989">
        <v>20.5</v>
      </c>
      <c r="F6989">
        <v>13.5</v>
      </c>
      <c r="H6989">
        <v>11.5</v>
      </c>
      <c r="I6989">
        <v>4.5999999999999996</v>
      </c>
      <c r="J6989">
        <v>36.200000000000003</v>
      </c>
      <c r="K6989">
        <v>2.9</v>
      </c>
      <c r="L6989">
        <v>8.9</v>
      </c>
      <c r="N6989">
        <v>12.9</v>
      </c>
      <c r="O6989">
        <v>3.9</v>
      </c>
      <c r="Q6989">
        <v>2.7</v>
      </c>
      <c r="R6989">
        <v>0.6</v>
      </c>
      <c r="S6989">
        <v>78</v>
      </c>
      <c r="T6989">
        <v>0.4</v>
      </c>
      <c r="U6989">
        <v>1.4</v>
      </c>
      <c r="W6989">
        <v>7</v>
      </c>
      <c r="X6989">
        <v>0</v>
      </c>
      <c r="Y6989">
        <v>0</v>
      </c>
      <c r="Z6989">
        <v>0</v>
      </c>
      <c r="AA6989">
        <v>0</v>
      </c>
      <c r="AB6989">
        <v>13</v>
      </c>
      <c r="AC6989">
        <v>0</v>
      </c>
      <c r="AD6989">
        <v>0</v>
      </c>
      <c r="AE6989">
        <v>0</v>
      </c>
      <c r="AY6989" s="59"/>
    </row>
    <row r="6990" spans="1:51">
      <c r="A6990" s="19">
        <v>43875</v>
      </c>
      <c r="B6990" t="s">
        <v>36</v>
      </c>
      <c r="C6990" s="19">
        <v>43900</v>
      </c>
      <c r="D6990">
        <v>125</v>
      </c>
      <c r="E6990">
        <v>21.6</v>
      </c>
      <c r="F6990">
        <v>16.100000000000001</v>
      </c>
      <c r="H6990">
        <v>12.7</v>
      </c>
      <c r="I6990">
        <v>6.3</v>
      </c>
      <c r="J6990">
        <v>27.3</v>
      </c>
      <c r="K6990">
        <v>1.3</v>
      </c>
      <c r="L6990">
        <v>12.7</v>
      </c>
      <c r="N6990">
        <v>25</v>
      </c>
      <c r="O6990">
        <v>10.9</v>
      </c>
      <c r="Q6990">
        <v>6.7</v>
      </c>
      <c r="R6990">
        <v>2</v>
      </c>
      <c r="S6990">
        <v>48.1</v>
      </c>
      <c r="T6990">
        <v>0.6</v>
      </c>
      <c r="U6990">
        <v>6.2</v>
      </c>
      <c r="W6990">
        <v>35</v>
      </c>
      <c r="X6990">
        <v>26</v>
      </c>
      <c r="Y6990">
        <v>0</v>
      </c>
      <c r="Z6990">
        <v>10</v>
      </c>
      <c r="AA6990">
        <v>1</v>
      </c>
      <c r="AB6990">
        <v>44</v>
      </c>
      <c r="AC6990">
        <v>0</v>
      </c>
      <c r="AD6990">
        <v>10</v>
      </c>
      <c r="AE6990">
        <v>0</v>
      </c>
      <c r="AY6990" s="59"/>
    </row>
    <row r="6991" spans="1:51">
      <c r="A6991" s="19">
        <v>43875</v>
      </c>
      <c r="B6991" t="s">
        <v>37</v>
      </c>
      <c r="C6991" s="19">
        <v>43900</v>
      </c>
      <c r="D6991">
        <v>36</v>
      </c>
      <c r="E6991">
        <v>40.4</v>
      </c>
      <c r="F6991">
        <v>18.3</v>
      </c>
      <c r="H6991">
        <v>6.2</v>
      </c>
      <c r="I6991">
        <v>4.5</v>
      </c>
      <c r="J6991">
        <v>17.600000000000001</v>
      </c>
      <c r="K6991">
        <v>2.1</v>
      </c>
      <c r="L6991">
        <v>9</v>
      </c>
      <c r="N6991">
        <v>86.2</v>
      </c>
      <c r="O6991">
        <v>5.9</v>
      </c>
      <c r="Q6991">
        <v>0.4</v>
      </c>
      <c r="R6991">
        <v>0.4</v>
      </c>
      <c r="S6991">
        <v>5.7</v>
      </c>
      <c r="T6991">
        <v>0.3</v>
      </c>
      <c r="U6991">
        <v>1</v>
      </c>
      <c r="W6991">
        <v>19</v>
      </c>
      <c r="X6991">
        <v>8</v>
      </c>
      <c r="Y6991">
        <v>0</v>
      </c>
      <c r="Z6991">
        <v>0</v>
      </c>
      <c r="AA6991">
        <v>0</v>
      </c>
      <c r="AB6991">
        <v>8</v>
      </c>
      <c r="AC6991">
        <v>0</v>
      </c>
      <c r="AD6991">
        <v>1</v>
      </c>
      <c r="AE6991">
        <v>0</v>
      </c>
      <c r="AY6991" s="59"/>
    </row>
    <row r="6992" spans="1:51">
      <c r="A6992" s="19">
        <v>43875</v>
      </c>
      <c r="B6992" t="s">
        <v>38</v>
      </c>
      <c r="C6992" s="19">
        <v>43900</v>
      </c>
      <c r="D6992">
        <v>68</v>
      </c>
      <c r="E6992">
        <v>30.7</v>
      </c>
      <c r="F6992">
        <v>23.3</v>
      </c>
      <c r="H6992">
        <v>9</v>
      </c>
      <c r="I6992">
        <v>6.8</v>
      </c>
      <c r="J6992">
        <v>17</v>
      </c>
      <c r="K6992">
        <v>1.5</v>
      </c>
      <c r="L6992">
        <v>9.8000000000000007</v>
      </c>
      <c r="N6992">
        <v>57.5</v>
      </c>
      <c r="O6992">
        <v>24.8</v>
      </c>
      <c r="Q6992">
        <v>2.4</v>
      </c>
      <c r="R6992">
        <v>1.7</v>
      </c>
      <c r="S6992">
        <v>10.1</v>
      </c>
      <c r="T6992">
        <v>0.5</v>
      </c>
      <c r="U6992">
        <v>2.8</v>
      </c>
      <c r="W6992">
        <v>28</v>
      </c>
      <c r="X6992">
        <v>21</v>
      </c>
      <c r="Y6992">
        <v>0</v>
      </c>
      <c r="Z6992">
        <v>1</v>
      </c>
      <c r="AA6992">
        <v>0</v>
      </c>
      <c r="AB6992">
        <v>16</v>
      </c>
      <c r="AC6992">
        <v>0</v>
      </c>
      <c r="AD6992">
        <v>2</v>
      </c>
      <c r="AE6992">
        <v>0</v>
      </c>
      <c r="AY6992" s="59"/>
    </row>
    <row r="6993" spans="1:51">
      <c r="A6993" s="19">
        <v>43875</v>
      </c>
      <c r="B6993" t="s">
        <v>39</v>
      </c>
      <c r="C6993" s="19">
        <v>43900</v>
      </c>
      <c r="D6993">
        <v>14</v>
      </c>
      <c r="E6993">
        <v>17</v>
      </c>
      <c r="F6993">
        <v>13.3</v>
      </c>
      <c r="H6993">
        <v>15.3</v>
      </c>
      <c r="I6993">
        <v>7.5</v>
      </c>
      <c r="J6993">
        <v>31.5</v>
      </c>
      <c r="K6993">
        <v>1</v>
      </c>
      <c r="L6993">
        <v>12.4</v>
      </c>
      <c r="N6993">
        <v>11</v>
      </c>
      <c r="O6993">
        <v>6.3</v>
      </c>
      <c r="Q6993">
        <v>9.1</v>
      </c>
      <c r="R6993">
        <v>2</v>
      </c>
      <c r="S6993">
        <v>65.7</v>
      </c>
      <c r="T6993">
        <v>0.5</v>
      </c>
      <c r="U6993">
        <v>5</v>
      </c>
      <c r="W6993">
        <v>4</v>
      </c>
      <c r="X6993">
        <v>0</v>
      </c>
      <c r="Y6993">
        <v>0</v>
      </c>
      <c r="Z6993">
        <v>3</v>
      </c>
      <c r="AA6993">
        <v>0</v>
      </c>
      <c r="AB6993">
        <v>7</v>
      </c>
      <c r="AC6993">
        <v>0</v>
      </c>
      <c r="AD6993">
        <v>0</v>
      </c>
      <c r="AE6993">
        <v>0</v>
      </c>
      <c r="AY6993" s="59"/>
    </row>
    <row r="6994" spans="1:51">
      <c r="A6994" s="19">
        <v>43875</v>
      </c>
      <c r="B6994" t="s">
        <v>40</v>
      </c>
      <c r="C6994" s="19">
        <v>43900</v>
      </c>
      <c r="D6994">
        <v>89</v>
      </c>
      <c r="E6994">
        <v>15.4</v>
      </c>
      <c r="F6994">
        <v>18</v>
      </c>
      <c r="H6994">
        <v>11.9</v>
      </c>
      <c r="I6994">
        <v>5</v>
      </c>
      <c r="J6994">
        <v>30.6</v>
      </c>
      <c r="K6994">
        <v>2.5</v>
      </c>
      <c r="L6994">
        <v>14.6</v>
      </c>
      <c r="N6994">
        <v>9.3000000000000007</v>
      </c>
      <c r="O6994">
        <v>13.3</v>
      </c>
      <c r="Q6994">
        <v>5.3</v>
      </c>
      <c r="R6994">
        <v>1.3</v>
      </c>
      <c r="S6994">
        <v>62.2</v>
      </c>
      <c r="T6994">
        <v>0.7</v>
      </c>
      <c r="U6994">
        <v>7.5</v>
      </c>
      <c r="W6994">
        <v>17</v>
      </c>
      <c r="X6994">
        <v>20</v>
      </c>
      <c r="Y6994">
        <v>0</v>
      </c>
      <c r="Z6994">
        <v>5</v>
      </c>
      <c r="AA6994">
        <v>0</v>
      </c>
      <c r="AB6994">
        <v>34</v>
      </c>
      <c r="AC6994">
        <v>0</v>
      </c>
      <c r="AD6994">
        <v>12</v>
      </c>
      <c r="AE6994">
        <v>0</v>
      </c>
      <c r="AY6994" s="59"/>
    </row>
    <row r="6995" spans="1:51">
      <c r="A6995" s="19">
        <v>43875</v>
      </c>
      <c r="B6995" t="s">
        <v>41</v>
      </c>
      <c r="C6995" s="19">
        <v>43904</v>
      </c>
      <c r="D6995">
        <v>6</v>
      </c>
      <c r="E6995">
        <v>25.1</v>
      </c>
      <c r="F6995">
        <v>14.4</v>
      </c>
      <c r="H6995">
        <v>11.4</v>
      </c>
      <c r="I6995">
        <v>5.2</v>
      </c>
      <c r="J6995">
        <v>26.2</v>
      </c>
      <c r="K6995">
        <v>2</v>
      </c>
      <c r="L6995">
        <v>13.7</v>
      </c>
      <c r="N6995">
        <v>35.9</v>
      </c>
      <c r="O6995">
        <v>8.1999999999999993</v>
      </c>
      <c r="Q6995">
        <v>5.0999999999999996</v>
      </c>
      <c r="R6995">
        <v>1.5</v>
      </c>
      <c r="S6995">
        <v>41.1</v>
      </c>
      <c r="T6995">
        <v>0.7</v>
      </c>
      <c r="U6995">
        <v>7.1</v>
      </c>
      <c r="W6995">
        <v>3</v>
      </c>
      <c r="X6995">
        <v>0</v>
      </c>
      <c r="Y6995">
        <v>0</v>
      </c>
      <c r="Z6995">
        <v>0</v>
      </c>
      <c r="AA6995">
        <v>0</v>
      </c>
      <c r="AB6995">
        <v>3</v>
      </c>
      <c r="AC6995">
        <v>0</v>
      </c>
      <c r="AD6995">
        <v>0</v>
      </c>
      <c r="AE6995">
        <v>0</v>
      </c>
      <c r="AY6995" s="59"/>
    </row>
    <row r="6996" spans="1:51">
      <c r="A6996" s="19">
        <v>43875</v>
      </c>
      <c r="B6996" t="s">
        <v>42</v>
      </c>
      <c r="C6996" s="19">
        <v>43907</v>
      </c>
      <c r="D6996">
        <v>136</v>
      </c>
      <c r="E6996">
        <v>22.3</v>
      </c>
      <c r="F6996">
        <v>16.3</v>
      </c>
      <c r="H6996">
        <v>13.5</v>
      </c>
      <c r="I6996">
        <v>6.5</v>
      </c>
      <c r="J6996">
        <v>25.8</v>
      </c>
      <c r="K6996">
        <v>1.8</v>
      </c>
      <c r="L6996">
        <v>11.7</v>
      </c>
      <c r="N6996">
        <v>28.1</v>
      </c>
      <c r="O6996">
        <v>12.4</v>
      </c>
      <c r="Q6996">
        <v>7.9</v>
      </c>
      <c r="R6996">
        <v>2.4</v>
      </c>
      <c r="S6996">
        <v>42.3</v>
      </c>
      <c r="T6996">
        <v>0.9</v>
      </c>
      <c r="U6996">
        <v>5.5</v>
      </c>
      <c r="W6996">
        <v>39</v>
      </c>
      <c r="X6996">
        <v>29</v>
      </c>
      <c r="Y6996">
        <v>0</v>
      </c>
      <c r="Z6996">
        <v>13</v>
      </c>
      <c r="AA6996">
        <v>1</v>
      </c>
      <c r="AB6996">
        <v>46</v>
      </c>
      <c r="AC6996">
        <v>0</v>
      </c>
      <c r="AD6996">
        <v>8</v>
      </c>
      <c r="AE6996">
        <v>0</v>
      </c>
      <c r="AY6996" s="59"/>
    </row>
    <row r="6997" spans="1:51">
      <c r="A6997" s="19">
        <v>43875</v>
      </c>
      <c r="B6997" t="s">
        <v>43</v>
      </c>
      <c r="C6997" s="19">
        <v>43907</v>
      </c>
      <c r="D6997">
        <v>67</v>
      </c>
      <c r="E6997">
        <v>26.8</v>
      </c>
      <c r="F6997">
        <v>13.3</v>
      </c>
      <c r="H6997">
        <v>11.8</v>
      </c>
      <c r="I6997">
        <v>4.8</v>
      </c>
      <c r="J6997">
        <v>26.8</v>
      </c>
      <c r="K6997">
        <v>2.2999999999999998</v>
      </c>
      <c r="L6997">
        <v>12.3</v>
      </c>
      <c r="N6997">
        <v>40.9</v>
      </c>
      <c r="O6997">
        <v>6.3</v>
      </c>
      <c r="Q6997">
        <v>5</v>
      </c>
      <c r="R6997">
        <v>1.3</v>
      </c>
      <c r="S6997">
        <v>39.9</v>
      </c>
      <c r="T6997">
        <v>0.9</v>
      </c>
      <c r="U6997">
        <v>5.0999999999999996</v>
      </c>
      <c r="W6997">
        <v>27</v>
      </c>
      <c r="X6997">
        <v>6</v>
      </c>
      <c r="Y6997">
        <v>0</v>
      </c>
      <c r="Z6997">
        <v>4</v>
      </c>
      <c r="AA6997">
        <v>0</v>
      </c>
      <c r="AB6997">
        <v>26</v>
      </c>
      <c r="AC6997">
        <v>0</v>
      </c>
      <c r="AD6997">
        <v>4</v>
      </c>
      <c r="AE6997">
        <v>0</v>
      </c>
      <c r="AY6997" s="59"/>
    </row>
    <row r="6998" spans="1:51">
      <c r="A6998" s="19">
        <v>43875</v>
      </c>
      <c r="B6998" t="s">
        <v>44</v>
      </c>
      <c r="C6998" s="19">
        <v>43907</v>
      </c>
      <c r="D6998">
        <v>219</v>
      </c>
      <c r="E6998">
        <v>27.1</v>
      </c>
      <c r="F6998">
        <v>24.9</v>
      </c>
      <c r="H6998">
        <v>10.1</v>
      </c>
      <c r="I6998">
        <v>8.1</v>
      </c>
      <c r="J6998">
        <v>17.399999999999999</v>
      </c>
      <c r="K6998">
        <v>1.7</v>
      </c>
      <c r="L6998">
        <v>8.8000000000000007</v>
      </c>
      <c r="N6998">
        <v>43.6</v>
      </c>
      <c r="O6998">
        <v>33.5</v>
      </c>
      <c r="Q6998">
        <v>3.9</v>
      </c>
      <c r="R6998">
        <v>2.5</v>
      </c>
      <c r="S6998">
        <v>12.8</v>
      </c>
      <c r="T6998">
        <v>0.7</v>
      </c>
      <c r="U6998">
        <v>2.5</v>
      </c>
      <c r="W6998">
        <v>80</v>
      </c>
      <c r="X6998">
        <v>74</v>
      </c>
      <c r="Y6998">
        <v>0</v>
      </c>
      <c r="Z6998">
        <v>7</v>
      </c>
      <c r="AA6998">
        <v>3</v>
      </c>
      <c r="AB6998">
        <v>51</v>
      </c>
      <c r="AC6998">
        <v>0</v>
      </c>
      <c r="AD6998">
        <v>4</v>
      </c>
      <c r="AE6998">
        <v>0</v>
      </c>
      <c r="AY6998" s="59"/>
    </row>
    <row r="6999" spans="1:51">
      <c r="A6999" s="19">
        <v>43875</v>
      </c>
      <c r="B6999" t="s">
        <v>45</v>
      </c>
      <c r="C6999" s="19">
        <v>43907</v>
      </c>
      <c r="D6999">
        <v>155</v>
      </c>
      <c r="E6999">
        <v>20.7</v>
      </c>
      <c r="F6999">
        <v>15</v>
      </c>
      <c r="H6999">
        <v>15.8</v>
      </c>
      <c r="I6999">
        <v>7.2</v>
      </c>
      <c r="J6999">
        <v>24.7</v>
      </c>
      <c r="K6999">
        <v>1.5</v>
      </c>
      <c r="L6999">
        <v>13.1</v>
      </c>
      <c r="N6999">
        <v>25.1</v>
      </c>
      <c r="O6999">
        <v>10.7</v>
      </c>
      <c r="Q6999">
        <v>12.8</v>
      </c>
      <c r="R6999">
        <v>3</v>
      </c>
      <c r="S6999">
        <v>38.9</v>
      </c>
      <c r="T6999">
        <v>0.8</v>
      </c>
      <c r="U6999">
        <v>7.9</v>
      </c>
      <c r="W6999">
        <v>40</v>
      </c>
      <c r="X6999">
        <v>23</v>
      </c>
      <c r="Y6999">
        <v>0</v>
      </c>
      <c r="Z6999">
        <v>30</v>
      </c>
      <c r="AA6999">
        <v>1</v>
      </c>
      <c r="AB6999">
        <v>47</v>
      </c>
      <c r="AC6999">
        <v>0</v>
      </c>
      <c r="AD6999">
        <v>14</v>
      </c>
      <c r="AE6999">
        <v>0</v>
      </c>
      <c r="AY6999" s="59"/>
    </row>
    <row r="7000" spans="1:51">
      <c r="A7000" s="19">
        <v>43875</v>
      </c>
      <c r="B7000" t="s">
        <v>46</v>
      </c>
      <c r="C7000" s="19">
        <v>43914</v>
      </c>
      <c r="D7000">
        <v>105</v>
      </c>
      <c r="E7000">
        <v>35.9</v>
      </c>
      <c r="F7000">
        <v>20.399999999999999</v>
      </c>
      <c r="H7000">
        <v>8.1999999999999993</v>
      </c>
      <c r="I7000">
        <v>5.0999999999999996</v>
      </c>
      <c r="J7000">
        <v>20.2</v>
      </c>
      <c r="K7000">
        <v>2</v>
      </c>
      <c r="L7000">
        <v>6.2</v>
      </c>
      <c r="N7000">
        <v>70.8</v>
      </c>
      <c r="O7000">
        <v>12.3</v>
      </c>
      <c r="Q7000">
        <v>1.6</v>
      </c>
      <c r="R7000">
        <v>0.8</v>
      </c>
      <c r="S7000">
        <v>12.8</v>
      </c>
      <c r="T7000">
        <v>0.4</v>
      </c>
      <c r="U7000">
        <v>1</v>
      </c>
      <c r="W7000">
        <v>49</v>
      </c>
      <c r="X7000">
        <v>28</v>
      </c>
      <c r="Y7000">
        <v>0</v>
      </c>
      <c r="Z7000">
        <v>1</v>
      </c>
      <c r="AA7000">
        <v>0</v>
      </c>
      <c r="AB7000">
        <v>27</v>
      </c>
      <c r="AC7000">
        <v>0</v>
      </c>
      <c r="AD7000">
        <v>0</v>
      </c>
      <c r="AE7000">
        <v>0</v>
      </c>
      <c r="AY7000" s="59"/>
    </row>
    <row r="7001" spans="1:51">
      <c r="A7001" s="19">
        <v>43875</v>
      </c>
      <c r="B7001" t="s">
        <v>47</v>
      </c>
      <c r="C7001" s="19">
        <v>43919</v>
      </c>
      <c r="D7001">
        <v>51</v>
      </c>
      <c r="E7001">
        <v>25.1</v>
      </c>
      <c r="F7001">
        <v>14.4</v>
      </c>
      <c r="H7001">
        <v>11.4</v>
      </c>
      <c r="I7001">
        <v>5.2</v>
      </c>
      <c r="J7001">
        <v>26.2</v>
      </c>
      <c r="K7001">
        <v>2</v>
      </c>
      <c r="L7001">
        <v>13.7</v>
      </c>
      <c r="N7001">
        <v>35.6</v>
      </c>
      <c r="O7001">
        <v>8.9</v>
      </c>
      <c r="Q7001">
        <v>5.3</v>
      </c>
      <c r="R7001">
        <v>1.9</v>
      </c>
      <c r="S7001">
        <v>39</v>
      </c>
      <c r="T7001">
        <v>1</v>
      </c>
      <c r="U7001">
        <v>7.6</v>
      </c>
      <c r="W7001">
        <v>25</v>
      </c>
      <c r="X7001">
        <v>0</v>
      </c>
      <c r="Y7001">
        <v>0</v>
      </c>
      <c r="Z7001">
        <v>0</v>
      </c>
      <c r="AA7001">
        <v>0</v>
      </c>
      <c r="AB7001">
        <v>26</v>
      </c>
      <c r="AC7001">
        <v>0</v>
      </c>
      <c r="AD7001">
        <v>0</v>
      </c>
      <c r="AE7001">
        <v>0</v>
      </c>
      <c r="AY7001" s="59"/>
    </row>
    <row r="7002" spans="1:51">
      <c r="A7002" s="19">
        <v>43875</v>
      </c>
      <c r="B7002" t="s">
        <v>48</v>
      </c>
      <c r="C7002" s="19">
        <v>43925</v>
      </c>
      <c r="D7002">
        <v>15</v>
      </c>
      <c r="E7002">
        <v>25.5</v>
      </c>
      <c r="F7002">
        <v>13</v>
      </c>
      <c r="H7002">
        <v>11.5</v>
      </c>
      <c r="I7002">
        <v>4.5</v>
      </c>
      <c r="J7002">
        <v>26.7</v>
      </c>
      <c r="K7002">
        <v>2.9</v>
      </c>
      <c r="L7002">
        <v>13.9</v>
      </c>
      <c r="N7002">
        <v>35.4</v>
      </c>
      <c r="O7002">
        <v>7.1</v>
      </c>
      <c r="Q7002">
        <v>5.5</v>
      </c>
      <c r="R7002">
        <v>1.6</v>
      </c>
      <c r="S7002">
        <v>40.6</v>
      </c>
      <c r="T7002">
        <v>1.4</v>
      </c>
      <c r="U7002">
        <v>7.7</v>
      </c>
      <c r="W7002">
        <v>7</v>
      </c>
      <c r="X7002">
        <v>0</v>
      </c>
      <c r="Y7002">
        <v>0</v>
      </c>
      <c r="Z7002">
        <v>0</v>
      </c>
      <c r="AA7002">
        <v>0</v>
      </c>
      <c r="AB7002">
        <v>8</v>
      </c>
      <c r="AC7002">
        <v>0</v>
      </c>
      <c r="AD7002">
        <v>0</v>
      </c>
      <c r="AE7002">
        <v>0</v>
      </c>
      <c r="AY7002" s="59"/>
    </row>
    <row r="7003" spans="1:51">
      <c r="A7003" s="19">
        <v>43875</v>
      </c>
      <c r="B7003" t="s">
        <v>49</v>
      </c>
      <c r="C7003" s="19">
        <v>43925</v>
      </c>
      <c r="D7003">
        <v>24</v>
      </c>
      <c r="E7003">
        <v>18.7</v>
      </c>
      <c r="F7003">
        <v>14.3</v>
      </c>
      <c r="H7003">
        <v>10.4</v>
      </c>
      <c r="I7003">
        <v>4.4000000000000004</v>
      </c>
      <c r="J7003">
        <v>31.4</v>
      </c>
      <c r="K7003">
        <v>3.4</v>
      </c>
      <c r="L7003">
        <v>15.4</v>
      </c>
      <c r="N7003">
        <v>15.1</v>
      </c>
      <c r="O7003">
        <v>8</v>
      </c>
      <c r="Q7003">
        <v>4.2</v>
      </c>
      <c r="R7003">
        <v>1.5</v>
      </c>
      <c r="S7003">
        <v>59.8</v>
      </c>
      <c r="T7003">
        <v>1.3</v>
      </c>
      <c r="U7003">
        <v>9.4</v>
      </c>
      <c r="W7003">
        <v>6</v>
      </c>
      <c r="X7003">
        <v>3</v>
      </c>
      <c r="Y7003">
        <v>0</v>
      </c>
      <c r="Z7003">
        <v>1</v>
      </c>
      <c r="AA7003">
        <v>0</v>
      </c>
      <c r="AB7003">
        <v>10</v>
      </c>
      <c r="AC7003">
        <v>0</v>
      </c>
      <c r="AD7003">
        <v>5</v>
      </c>
      <c r="AE7003">
        <v>0</v>
      </c>
      <c r="AY7003" s="59"/>
    </row>
    <row r="7004" spans="1:51">
      <c r="A7004" s="19">
        <v>43875</v>
      </c>
      <c r="B7004" t="s">
        <v>50</v>
      </c>
      <c r="C7004" s="19">
        <v>43925</v>
      </c>
      <c r="D7004">
        <v>54</v>
      </c>
      <c r="E7004">
        <v>38.1</v>
      </c>
      <c r="F7004">
        <v>18.399999999999999</v>
      </c>
      <c r="H7004">
        <v>6.8</v>
      </c>
      <c r="I7004">
        <v>4.5999999999999996</v>
      </c>
      <c r="J7004">
        <v>18.5</v>
      </c>
      <c r="K7004">
        <v>2</v>
      </c>
      <c r="L7004">
        <v>9.6</v>
      </c>
      <c r="N7004">
        <v>76.599999999999994</v>
      </c>
      <c r="O7004">
        <v>8.9</v>
      </c>
      <c r="Q7004">
        <v>1.3</v>
      </c>
      <c r="R7004">
        <v>1</v>
      </c>
      <c r="S7004">
        <v>9.1</v>
      </c>
      <c r="T7004">
        <v>0.5</v>
      </c>
      <c r="U7004">
        <v>2.2000000000000002</v>
      </c>
      <c r="W7004">
        <v>27</v>
      </c>
      <c r="X7004">
        <v>13</v>
      </c>
      <c r="Y7004">
        <v>0</v>
      </c>
      <c r="Z7004">
        <v>0</v>
      </c>
      <c r="AA7004">
        <v>0</v>
      </c>
      <c r="AB7004">
        <v>13</v>
      </c>
      <c r="AC7004">
        <v>0</v>
      </c>
      <c r="AD7004">
        <v>1</v>
      </c>
      <c r="AE7004">
        <v>0</v>
      </c>
      <c r="AY7004" s="59"/>
    </row>
    <row r="7005" spans="1:51">
      <c r="A7005" s="19">
        <v>43875</v>
      </c>
      <c r="B7005" t="s">
        <v>51</v>
      </c>
      <c r="C7005" s="19">
        <v>43925</v>
      </c>
      <c r="D7005">
        <v>14</v>
      </c>
      <c r="E7005">
        <v>25.5</v>
      </c>
      <c r="F7005">
        <v>12.9</v>
      </c>
      <c r="H7005">
        <v>10.9</v>
      </c>
      <c r="I7005">
        <v>4.3</v>
      </c>
      <c r="J7005">
        <v>29.6</v>
      </c>
      <c r="K7005">
        <v>2.7</v>
      </c>
      <c r="L7005">
        <v>12</v>
      </c>
      <c r="N7005">
        <v>32.4</v>
      </c>
      <c r="O7005">
        <v>6</v>
      </c>
      <c r="Q7005">
        <v>4.2</v>
      </c>
      <c r="R7005">
        <v>1.5</v>
      </c>
      <c r="S7005">
        <v>49.1</v>
      </c>
      <c r="T7005">
        <v>1.2</v>
      </c>
      <c r="U7005">
        <v>5</v>
      </c>
      <c r="W7005">
        <v>6</v>
      </c>
      <c r="X7005">
        <v>0</v>
      </c>
      <c r="Y7005">
        <v>0</v>
      </c>
      <c r="Z7005">
        <v>0</v>
      </c>
      <c r="AA7005">
        <v>0</v>
      </c>
      <c r="AB7005">
        <v>8</v>
      </c>
      <c r="AC7005">
        <v>0</v>
      </c>
      <c r="AD7005">
        <v>0</v>
      </c>
      <c r="AE7005">
        <v>0</v>
      </c>
      <c r="AY7005" s="59"/>
    </row>
    <row r="7006" spans="1:51">
      <c r="A7006" s="19">
        <v>43875</v>
      </c>
      <c r="B7006" t="s">
        <v>52</v>
      </c>
      <c r="C7006" s="19">
        <v>43928</v>
      </c>
      <c r="D7006">
        <v>84</v>
      </c>
      <c r="E7006">
        <v>16.600000000000001</v>
      </c>
      <c r="F7006">
        <v>16.600000000000001</v>
      </c>
      <c r="H7006">
        <v>14.5</v>
      </c>
      <c r="I7006">
        <v>6.9</v>
      </c>
      <c r="J7006">
        <v>28.6</v>
      </c>
      <c r="K7006">
        <v>1.3</v>
      </c>
      <c r="L7006">
        <v>13.4</v>
      </c>
      <c r="N7006">
        <v>13.4</v>
      </c>
      <c r="O7006">
        <v>12.7</v>
      </c>
      <c r="Q7006">
        <v>9.6999999999999993</v>
      </c>
      <c r="R7006">
        <v>3.2</v>
      </c>
      <c r="S7006">
        <v>51.1</v>
      </c>
      <c r="T7006">
        <v>1</v>
      </c>
      <c r="U7006">
        <v>8.1</v>
      </c>
      <c r="W7006">
        <v>17</v>
      </c>
      <c r="X7006">
        <v>17</v>
      </c>
      <c r="Y7006">
        <v>0</v>
      </c>
      <c r="Z7006">
        <v>11</v>
      </c>
      <c r="AA7006">
        <v>1</v>
      </c>
      <c r="AB7006">
        <v>30</v>
      </c>
      <c r="AC7006">
        <v>0</v>
      </c>
      <c r="AD7006">
        <v>8</v>
      </c>
      <c r="AE7006">
        <v>0</v>
      </c>
      <c r="AY7006" s="59"/>
    </row>
    <row r="7007" spans="1:51">
      <c r="A7007" s="19">
        <v>43875</v>
      </c>
      <c r="B7007" t="s">
        <v>53</v>
      </c>
      <c r="C7007" s="19">
        <v>43949</v>
      </c>
      <c r="D7007">
        <v>60</v>
      </c>
      <c r="E7007">
        <v>19.3</v>
      </c>
      <c r="F7007">
        <v>15.7</v>
      </c>
      <c r="H7007">
        <v>13.4</v>
      </c>
      <c r="I7007">
        <v>4.3</v>
      </c>
      <c r="J7007">
        <v>26.5</v>
      </c>
      <c r="K7007">
        <v>3</v>
      </c>
      <c r="L7007">
        <v>15.8</v>
      </c>
      <c r="N7007">
        <v>19.600000000000001</v>
      </c>
      <c r="O7007">
        <v>12.3</v>
      </c>
      <c r="Q7007">
        <v>9.5</v>
      </c>
      <c r="R7007">
        <v>2.4</v>
      </c>
      <c r="S7007">
        <v>41.1</v>
      </c>
      <c r="T7007">
        <v>1.7</v>
      </c>
      <c r="U7007">
        <v>12.1</v>
      </c>
      <c r="W7007">
        <v>13</v>
      </c>
      <c r="X7007">
        <v>11</v>
      </c>
      <c r="Y7007">
        <v>0</v>
      </c>
      <c r="Z7007">
        <v>6</v>
      </c>
      <c r="AA7007">
        <v>0</v>
      </c>
      <c r="AB7007">
        <v>19</v>
      </c>
      <c r="AC7007">
        <v>0</v>
      </c>
      <c r="AD7007">
        <v>11</v>
      </c>
      <c r="AE7007">
        <v>0</v>
      </c>
      <c r="AY7007" s="59"/>
    </row>
    <row r="7008" spans="1:51">
      <c r="A7008" s="19">
        <v>43875</v>
      </c>
      <c r="B7008" t="s">
        <v>54</v>
      </c>
      <c r="C7008" s="19">
        <v>43949</v>
      </c>
      <c r="D7008">
        <v>21</v>
      </c>
      <c r="E7008">
        <v>33.200000000000003</v>
      </c>
      <c r="F7008">
        <v>13.9</v>
      </c>
      <c r="H7008">
        <v>11.1</v>
      </c>
      <c r="I7008">
        <v>3.9</v>
      </c>
      <c r="J7008">
        <v>21.7</v>
      </c>
      <c r="K7008">
        <v>2.2999999999999998</v>
      </c>
      <c r="L7008">
        <v>12</v>
      </c>
      <c r="N7008">
        <v>58.6</v>
      </c>
      <c r="O7008">
        <v>7.2</v>
      </c>
      <c r="Q7008">
        <v>5.0999999999999996</v>
      </c>
      <c r="R7008">
        <v>1.5</v>
      </c>
      <c r="S7008">
        <v>20.3</v>
      </c>
      <c r="T7008">
        <v>1.2</v>
      </c>
      <c r="U7008">
        <v>5.3</v>
      </c>
      <c r="W7008">
        <v>13</v>
      </c>
      <c r="X7008">
        <v>0</v>
      </c>
      <c r="Y7008">
        <v>0</v>
      </c>
      <c r="Z7008">
        <v>0</v>
      </c>
      <c r="AA7008">
        <v>0</v>
      </c>
      <c r="AB7008">
        <v>8</v>
      </c>
      <c r="AC7008">
        <v>0</v>
      </c>
      <c r="AD7008">
        <v>0</v>
      </c>
      <c r="AE7008">
        <v>0</v>
      </c>
      <c r="AY7008" s="59"/>
    </row>
    <row r="7009" spans="1:51">
      <c r="A7009" s="19">
        <v>43875</v>
      </c>
      <c r="B7009" t="s">
        <v>55</v>
      </c>
      <c r="C7009" s="19">
        <v>43949</v>
      </c>
      <c r="D7009">
        <v>96</v>
      </c>
      <c r="E7009">
        <v>27.4</v>
      </c>
      <c r="F7009">
        <v>15.1</v>
      </c>
      <c r="H7009">
        <v>11.2</v>
      </c>
      <c r="I7009">
        <v>3.6</v>
      </c>
      <c r="J7009">
        <v>23.5</v>
      </c>
      <c r="K7009">
        <v>2.9</v>
      </c>
      <c r="L7009">
        <v>14.3</v>
      </c>
      <c r="N7009">
        <v>41.6</v>
      </c>
      <c r="O7009">
        <v>10.6</v>
      </c>
      <c r="Q7009">
        <v>6.2</v>
      </c>
      <c r="R7009">
        <v>1.8</v>
      </c>
      <c r="S7009">
        <v>28.1</v>
      </c>
      <c r="T7009">
        <v>1.6</v>
      </c>
      <c r="U7009">
        <v>9.1</v>
      </c>
      <c r="W7009">
        <v>33</v>
      </c>
      <c r="X7009">
        <v>18</v>
      </c>
      <c r="Y7009">
        <v>0</v>
      </c>
      <c r="Z7009">
        <v>4</v>
      </c>
      <c r="AA7009">
        <v>0</v>
      </c>
      <c r="AB7009">
        <v>28</v>
      </c>
      <c r="AC7009">
        <v>0</v>
      </c>
      <c r="AD7009">
        <v>12</v>
      </c>
      <c r="AE7009">
        <v>0</v>
      </c>
      <c r="AY7009" s="59"/>
    </row>
    <row r="7010" spans="1:51">
      <c r="A7010" s="19">
        <v>43875</v>
      </c>
      <c r="B7010" t="s">
        <v>56</v>
      </c>
      <c r="C7010" s="19">
        <v>43949</v>
      </c>
      <c r="D7010">
        <v>274</v>
      </c>
      <c r="E7010">
        <v>23.9</v>
      </c>
      <c r="F7010">
        <v>23.6</v>
      </c>
      <c r="H7010">
        <v>10</v>
      </c>
      <c r="I7010">
        <v>4</v>
      </c>
      <c r="J7010">
        <v>22.4</v>
      </c>
      <c r="K7010">
        <v>2.6</v>
      </c>
      <c r="L7010">
        <v>11.5</v>
      </c>
      <c r="N7010">
        <v>30.1</v>
      </c>
      <c r="O7010">
        <v>28.5</v>
      </c>
      <c r="Q7010">
        <v>5.5</v>
      </c>
      <c r="R7010">
        <v>1.9</v>
      </c>
      <c r="S7010">
        <v>25.7</v>
      </c>
      <c r="T7010">
        <v>1.4</v>
      </c>
      <c r="U7010">
        <v>6</v>
      </c>
      <c r="W7010">
        <v>86</v>
      </c>
      <c r="X7010">
        <v>85</v>
      </c>
      <c r="Y7010">
        <v>0</v>
      </c>
      <c r="Z7010">
        <v>8</v>
      </c>
      <c r="AA7010">
        <v>0</v>
      </c>
      <c r="AB7010">
        <v>81</v>
      </c>
      <c r="AC7010">
        <v>0</v>
      </c>
      <c r="AD7010">
        <v>14</v>
      </c>
      <c r="AE7010">
        <v>0</v>
      </c>
      <c r="AY7010" s="59"/>
    </row>
    <row r="7011" spans="1:51">
      <c r="A7011" s="19">
        <v>43875</v>
      </c>
      <c r="B7011" t="s">
        <v>57</v>
      </c>
      <c r="C7011" s="19">
        <v>43949</v>
      </c>
      <c r="D7011">
        <v>186</v>
      </c>
      <c r="E7011">
        <v>24.2</v>
      </c>
      <c r="F7011">
        <v>15.8</v>
      </c>
      <c r="H7011">
        <v>13.3</v>
      </c>
      <c r="I7011">
        <v>7.1</v>
      </c>
      <c r="J7011">
        <v>24.7</v>
      </c>
      <c r="K7011">
        <v>1.2</v>
      </c>
      <c r="L7011">
        <v>11.6</v>
      </c>
      <c r="N7011">
        <v>31.9</v>
      </c>
      <c r="O7011">
        <v>12.4</v>
      </c>
      <c r="Q7011">
        <v>8.8000000000000007</v>
      </c>
      <c r="R7011">
        <v>3.6</v>
      </c>
      <c r="S7011">
        <v>34.200000000000003</v>
      </c>
      <c r="T7011">
        <v>1.5</v>
      </c>
      <c r="U7011">
        <v>6.4</v>
      </c>
      <c r="W7011">
        <v>59</v>
      </c>
      <c r="X7011">
        <v>39</v>
      </c>
      <c r="Y7011">
        <v>0</v>
      </c>
      <c r="Z7011">
        <v>17</v>
      </c>
      <c r="AA7011">
        <v>1</v>
      </c>
      <c r="AB7011">
        <v>60</v>
      </c>
      <c r="AC7011">
        <v>0</v>
      </c>
      <c r="AD7011">
        <v>10</v>
      </c>
      <c r="AE7011">
        <v>0</v>
      </c>
      <c r="AY7011" s="59"/>
    </row>
    <row r="7012" spans="1:51">
      <c r="A7012" s="19">
        <v>43875</v>
      </c>
      <c r="B7012" t="s">
        <v>58</v>
      </c>
      <c r="C7012" s="19">
        <v>43949</v>
      </c>
      <c r="D7012">
        <v>26</v>
      </c>
      <c r="E7012">
        <v>17.399999999999999</v>
      </c>
      <c r="F7012">
        <v>16.2</v>
      </c>
      <c r="H7012">
        <v>13.9</v>
      </c>
      <c r="I7012">
        <v>4.5</v>
      </c>
      <c r="J7012">
        <v>26.9</v>
      </c>
      <c r="K7012">
        <v>3.1</v>
      </c>
      <c r="L7012">
        <v>16.100000000000001</v>
      </c>
      <c r="N7012">
        <v>15.2</v>
      </c>
      <c r="O7012">
        <v>13.7</v>
      </c>
      <c r="Q7012">
        <v>10.5</v>
      </c>
      <c r="R7012">
        <v>2.4</v>
      </c>
      <c r="S7012">
        <v>42.6</v>
      </c>
      <c r="T7012">
        <v>2</v>
      </c>
      <c r="U7012">
        <v>12.6</v>
      </c>
      <c r="W7012">
        <v>5</v>
      </c>
      <c r="X7012">
        <v>5</v>
      </c>
      <c r="Y7012">
        <v>0</v>
      </c>
      <c r="Z7012">
        <v>3</v>
      </c>
      <c r="AA7012">
        <v>0</v>
      </c>
      <c r="AB7012">
        <v>8</v>
      </c>
      <c r="AC7012">
        <v>0</v>
      </c>
      <c r="AD7012">
        <v>5</v>
      </c>
      <c r="AE7012">
        <v>0</v>
      </c>
      <c r="AY7012" s="59"/>
    </row>
    <row r="7013" spans="1:51">
      <c r="A7013" s="19">
        <v>43875</v>
      </c>
      <c r="B7013" t="s">
        <v>59</v>
      </c>
      <c r="C7013" s="19">
        <v>43953</v>
      </c>
      <c r="D7013">
        <v>7</v>
      </c>
      <c r="E7013">
        <v>25.1</v>
      </c>
      <c r="F7013">
        <v>14.4</v>
      </c>
      <c r="H7013">
        <v>11.4</v>
      </c>
      <c r="I7013">
        <v>5.2</v>
      </c>
      <c r="J7013">
        <v>26.2</v>
      </c>
      <c r="K7013">
        <v>2</v>
      </c>
      <c r="L7013">
        <v>13.7</v>
      </c>
      <c r="N7013">
        <v>33.4</v>
      </c>
      <c r="O7013">
        <v>9.6999999999999993</v>
      </c>
      <c r="Q7013">
        <v>6.6</v>
      </c>
      <c r="R7013">
        <v>2.6</v>
      </c>
      <c r="S7013">
        <v>36.799999999999997</v>
      </c>
      <c r="T7013">
        <v>1.5</v>
      </c>
      <c r="U7013">
        <v>8.5</v>
      </c>
      <c r="W7013">
        <v>3</v>
      </c>
      <c r="X7013">
        <v>0</v>
      </c>
      <c r="Y7013">
        <v>0</v>
      </c>
      <c r="Z7013">
        <v>0</v>
      </c>
      <c r="AA7013">
        <v>0</v>
      </c>
      <c r="AB7013">
        <v>4</v>
      </c>
      <c r="AC7013">
        <v>0</v>
      </c>
      <c r="AD7013">
        <v>0</v>
      </c>
      <c r="AE7013">
        <v>0</v>
      </c>
      <c r="AY7013" s="59"/>
    </row>
    <row r="7014" spans="1:51">
      <c r="A7014" s="19">
        <v>43875</v>
      </c>
      <c r="B7014" t="s">
        <v>60</v>
      </c>
      <c r="C7014" s="19">
        <v>43953</v>
      </c>
      <c r="D7014">
        <v>39</v>
      </c>
      <c r="E7014">
        <v>16.8</v>
      </c>
      <c r="F7014">
        <v>13.1</v>
      </c>
      <c r="H7014">
        <v>15.6</v>
      </c>
      <c r="I7014">
        <v>7.6</v>
      </c>
      <c r="J7014">
        <v>30.4</v>
      </c>
      <c r="K7014">
        <v>1</v>
      </c>
      <c r="L7014">
        <v>13.4</v>
      </c>
      <c r="N7014">
        <v>13.2</v>
      </c>
      <c r="O7014">
        <v>8</v>
      </c>
      <c r="Q7014">
        <v>11.7</v>
      </c>
      <c r="R7014">
        <v>3.6</v>
      </c>
      <c r="S7014">
        <v>53.5</v>
      </c>
      <c r="T7014">
        <v>1.2</v>
      </c>
      <c r="U7014">
        <v>7.9</v>
      </c>
      <c r="W7014">
        <v>9</v>
      </c>
      <c r="X7014">
        <v>3</v>
      </c>
      <c r="Y7014">
        <v>0</v>
      </c>
      <c r="Z7014">
        <v>8</v>
      </c>
      <c r="AA7014">
        <v>0</v>
      </c>
      <c r="AB7014">
        <v>15</v>
      </c>
      <c r="AC7014">
        <v>0</v>
      </c>
      <c r="AD7014">
        <v>4</v>
      </c>
      <c r="AE7014">
        <v>0</v>
      </c>
      <c r="AY7014" s="59"/>
    </row>
    <row r="7015" spans="1:51">
      <c r="A7015" s="19">
        <v>43875</v>
      </c>
      <c r="B7015" t="s">
        <v>61</v>
      </c>
      <c r="C7015" s="19">
        <v>43956</v>
      </c>
      <c r="D7015">
        <v>82</v>
      </c>
      <c r="E7015">
        <v>18.8</v>
      </c>
      <c r="F7015">
        <v>13.1</v>
      </c>
      <c r="H7015">
        <v>20.100000000000001</v>
      </c>
      <c r="I7015">
        <v>7.1</v>
      </c>
      <c r="J7015">
        <v>24.9</v>
      </c>
      <c r="K7015">
        <v>1.1000000000000001</v>
      </c>
      <c r="L7015">
        <v>12.9</v>
      </c>
      <c r="N7015">
        <v>18.8</v>
      </c>
      <c r="O7015">
        <v>8.6999999999999993</v>
      </c>
      <c r="Q7015">
        <v>22</v>
      </c>
      <c r="R7015">
        <v>3.7</v>
      </c>
      <c r="S7015">
        <v>35.5</v>
      </c>
      <c r="T7015">
        <v>1.3</v>
      </c>
      <c r="U7015">
        <v>8.9</v>
      </c>
      <c r="W7015">
        <v>20</v>
      </c>
      <c r="X7015">
        <v>7</v>
      </c>
      <c r="Y7015">
        <v>0</v>
      </c>
      <c r="Z7015">
        <v>21</v>
      </c>
      <c r="AA7015">
        <v>1</v>
      </c>
      <c r="AB7015">
        <v>26</v>
      </c>
      <c r="AC7015">
        <v>0</v>
      </c>
      <c r="AD7015">
        <v>7</v>
      </c>
      <c r="AE7015">
        <v>0</v>
      </c>
      <c r="AY7015" s="59"/>
    </row>
    <row r="7016" spans="1:51">
      <c r="A7016" s="19">
        <v>43875</v>
      </c>
      <c r="B7016" t="s">
        <v>62</v>
      </c>
      <c r="C7016" s="19">
        <v>43963</v>
      </c>
      <c r="D7016">
        <v>29</v>
      </c>
      <c r="E7016">
        <v>17.7</v>
      </c>
      <c r="F7016">
        <v>13.4</v>
      </c>
      <c r="H7016">
        <v>15.6</v>
      </c>
      <c r="I7016">
        <v>7.5</v>
      </c>
      <c r="J7016">
        <v>29.7</v>
      </c>
      <c r="K7016">
        <v>1</v>
      </c>
      <c r="L7016">
        <v>13.1</v>
      </c>
      <c r="N7016">
        <v>15.3</v>
      </c>
      <c r="O7016">
        <v>8.3000000000000007</v>
      </c>
      <c r="Q7016">
        <v>11.7</v>
      </c>
      <c r="R7016">
        <v>3.8</v>
      </c>
      <c r="S7016">
        <v>50.4</v>
      </c>
      <c r="T7016">
        <v>1.3</v>
      </c>
      <c r="U7016">
        <v>8.1</v>
      </c>
      <c r="W7016">
        <v>6</v>
      </c>
      <c r="X7016">
        <v>3</v>
      </c>
      <c r="Y7016">
        <v>0</v>
      </c>
      <c r="Z7016">
        <v>6</v>
      </c>
      <c r="AA7016">
        <v>0</v>
      </c>
      <c r="AB7016">
        <v>11</v>
      </c>
      <c r="AC7016">
        <v>0</v>
      </c>
      <c r="AD7016">
        <v>3</v>
      </c>
      <c r="AE7016">
        <v>0</v>
      </c>
      <c r="AY7016" s="59"/>
    </row>
    <row r="7017" spans="1:51">
      <c r="A7017" s="19">
        <v>43875</v>
      </c>
      <c r="B7017" t="s">
        <v>63</v>
      </c>
      <c r="C7017" s="19">
        <v>43963</v>
      </c>
      <c r="D7017">
        <v>28</v>
      </c>
      <c r="E7017">
        <v>27.1</v>
      </c>
      <c r="F7017">
        <v>17.600000000000001</v>
      </c>
      <c r="H7017">
        <v>9.5</v>
      </c>
      <c r="I7017">
        <v>5.6</v>
      </c>
      <c r="J7017">
        <v>32</v>
      </c>
      <c r="K7017">
        <v>1.8</v>
      </c>
      <c r="L7017">
        <v>4.4000000000000004</v>
      </c>
      <c r="N7017">
        <v>31.1</v>
      </c>
      <c r="O7017">
        <v>10.8</v>
      </c>
      <c r="Q7017">
        <v>3.8</v>
      </c>
      <c r="R7017">
        <v>2</v>
      </c>
      <c r="S7017">
        <v>49</v>
      </c>
      <c r="T7017">
        <v>1</v>
      </c>
      <c r="U7017">
        <v>1.5</v>
      </c>
      <c r="W7017">
        <v>10</v>
      </c>
      <c r="X7017">
        <v>6</v>
      </c>
      <c r="Y7017">
        <v>0</v>
      </c>
      <c r="Z7017">
        <v>1</v>
      </c>
      <c r="AA7017">
        <v>0</v>
      </c>
      <c r="AB7017">
        <v>11</v>
      </c>
      <c r="AC7017">
        <v>0</v>
      </c>
      <c r="AD7017">
        <v>0</v>
      </c>
      <c r="AE7017">
        <v>0</v>
      </c>
      <c r="AY7017" s="59"/>
    </row>
    <row r="7018" spans="1:51">
      <c r="A7018" s="19">
        <v>43875</v>
      </c>
      <c r="B7018" t="s">
        <v>64</v>
      </c>
      <c r="C7018" s="19">
        <v>43970</v>
      </c>
      <c r="D7018">
        <v>54</v>
      </c>
      <c r="E7018">
        <v>24</v>
      </c>
      <c r="F7018">
        <v>17.8</v>
      </c>
      <c r="H7018">
        <v>9.1999999999999993</v>
      </c>
      <c r="I7018">
        <v>5.5</v>
      </c>
      <c r="J7018">
        <v>28.1</v>
      </c>
      <c r="K7018">
        <v>1.9</v>
      </c>
      <c r="L7018">
        <v>11.5</v>
      </c>
      <c r="N7018">
        <v>27.8</v>
      </c>
      <c r="O7018">
        <v>14.1</v>
      </c>
      <c r="Q7018">
        <v>4.8</v>
      </c>
      <c r="R7018">
        <v>2.8</v>
      </c>
      <c r="S7018">
        <v>41.4</v>
      </c>
      <c r="T7018">
        <v>1.6</v>
      </c>
      <c r="U7018">
        <v>6.3</v>
      </c>
      <c r="W7018">
        <v>17</v>
      </c>
      <c r="X7018">
        <v>13</v>
      </c>
      <c r="Y7018">
        <v>0</v>
      </c>
      <c r="Z7018">
        <v>1</v>
      </c>
      <c r="AA7018">
        <v>0</v>
      </c>
      <c r="AB7018">
        <v>20</v>
      </c>
      <c r="AC7018">
        <v>0</v>
      </c>
      <c r="AD7018">
        <v>3</v>
      </c>
      <c r="AE7018">
        <v>0</v>
      </c>
      <c r="AY7018" s="59"/>
    </row>
    <row r="7019" spans="1:51">
      <c r="A7019" s="19">
        <v>43875</v>
      </c>
      <c r="B7019" t="s">
        <v>65</v>
      </c>
      <c r="C7019" s="19">
        <v>43970</v>
      </c>
      <c r="D7019">
        <v>61</v>
      </c>
      <c r="E7019">
        <v>21.7</v>
      </c>
      <c r="F7019">
        <v>13.7</v>
      </c>
      <c r="H7019">
        <v>11.9</v>
      </c>
      <c r="I7019">
        <v>4.5999999999999996</v>
      </c>
      <c r="J7019">
        <v>28.6</v>
      </c>
      <c r="K7019">
        <v>3.1</v>
      </c>
      <c r="L7019">
        <v>14.3</v>
      </c>
      <c r="N7019">
        <v>23</v>
      </c>
      <c r="O7019">
        <v>9.4</v>
      </c>
      <c r="Q7019">
        <v>7.1</v>
      </c>
      <c r="R7019">
        <v>2.6</v>
      </c>
      <c r="S7019">
        <v>44.4</v>
      </c>
      <c r="T7019">
        <v>2</v>
      </c>
      <c r="U7019">
        <v>10.1</v>
      </c>
      <c r="W7019">
        <v>19</v>
      </c>
      <c r="X7019">
        <v>6</v>
      </c>
      <c r="Y7019">
        <v>0</v>
      </c>
      <c r="Z7019">
        <v>4</v>
      </c>
      <c r="AA7019">
        <v>0</v>
      </c>
      <c r="AB7019">
        <v>24</v>
      </c>
      <c r="AC7019">
        <v>0</v>
      </c>
      <c r="AD7019">
        <v>8</v>
      </c>
      <c r="AE7019">
        <v>0</v>
      </c>
      <c r="AY7019" s="59"/>
    </row>
    <row r="7020" spans="1:51">
      <c r="A7020" s="19">
        <v>43875</v>
      </c>
      <c r="B7020" t="s">
        <v>143</v>
      </c>
      <c r="C7020" s="19">
        <v>43984</v>
      </c>
      <c r="D7020">
        <v>20</v>
      </c>
      <c r="E7020">
        <v>39.200000000000003</v>
      </c>
      <c r="F7020">
        <v>17.399999999999999</v>
      </c>
      <c r="H7020">
        <v>5.5</v>
      </c>
      <c r="I7020">
        <v>4.0999999999999996</v>
      </c>
      <c r="J7020">
        <v>19.8</v>
      </c>
      <c r="K7020">
        <v>2.1</v>
      </c>
      <c r="L7020">
        <v>9.8000000000000007</v>
      </c>
      <c r="N7020">
        <v>68.5</v>
      </c>
      <c r="O7020">
        <v>9.5</v>
      </c>
      <c r="Q7020">
        <v>1.8</v>
      </c>
      <c r="R7020">
        <v>1.7</v>
      </c>
      <c r="S7020">
        <v>12.9</v>
      </c>
      <c r="T7020">
        <v>1.1000000000000001</v>
      </c>
      <c r="U7020">
        <v>3.6</v>
      </c>
      <c r="W7020">
        <v>10</v>
      </c>
      <c r="X7020">
        <v>5</v>
      </c>
      <c r="Y7020">
        <v>0</v>
      </c>
      <c r="Z7020">
        <v>0</v>
      </c>
      <c r="AA7020">
        <v>0</v>
      </c>
      <c r="AB7020">
        <v>5</v>
      </c>
      <c r="AC7020">
        <v>0</v>
      </c>
      <c r="AD7020">
        <v>0</v>
      </c>
      <c r="AE7020">
        <v>0</v>
      </c>
      <c r="AY7020" s="59"/>
    </row>
    <row r="7021" spans="1:51">
      <c r="A7021" s="19">
        <v>43875</v>
      </c>
      <c r="B7021" t="s">
        <v>67</v>
      </c>
      <c r="C7021" s="19">
        <v>43984</v>
      </c>
      <c r="D7021">
        <v>19</v>
      </c>
      <c r="E7021">
        <v>20.5</v>
      </c>
      <c r="F7021">
        <v>15</v>
      </c>
      <c r="H7021">
        <v>12.7</v>
      </c>
      <c r="I7021">
        <v>5.0999999999999996</v>
      </c>
      <c r="J7021">
        <v>27.5</v>
      </c>
      <c r="K7021">
        <v>3.1</v>
      </c>
      <c r="L7021">
        <v>14</v>
      </c>
      <c r="N7021">
        <v>21</v>
      </c>
      <c r="O7021">
        <v>11.6</v>
      </c>
      <c r="Q7021">
        <v>8.8000000000000007</v>
      </c>
      <c r="R7021">
        <v>3.3</v>
      </c>
      <c r="S7021">
        <v>41.6</v>
      </c>
      <c r="T7021">
        <v>2.5</v>
      </c>
      <c r="U7021">
        <v>9.9</v>
      </c>
      <c r="W7021">
        <v>5</v>
      </c>
      <c r="X7021">
        <v>4</v>
      </c>
      <c r="Y7021">
        <v>0</v>
      </c>
      <c r="Z7021">
        <v>1</v>
      </c>
      <c r="AA7021">
        <v>0</v>
      </c>
      <c r="AB7021">
        <v>7</v>
      </c>
      <c r="AC7021">
        <v>0</v>
      </c>
      <c r="AD7021">
        <v>2</v>
      </c>
      <c r="AE7021">
        <v>0</v>
      </c>
      <c r="AY7021" s="59"/>
    </row>
    <row r="7022" spans="1:51">
      <c r="A7022" s="19">
        <v>43875</v>
      </c>
      <c r="B7022" t="s">
        <v>68</v>
      </c>
      <c r="C7022" s="19">
        <v>43984</v>
      </c>
      <c r="D7022">
        <v>126</v>
      </c>
      <c r="E7022">
        <v>22.2</v>
      </c>
      <c r="F7022">
        <v>16.399999999999999</v>
      </c>
      <c r="H7022">
        <v>11.7</v>
      </c>
      <c r="I7022">
        <v>4.9000000000000004</v>
      </c>
      <c r="J7022">
        <v>26.5</v>
      </c>
      <c r="K7022">
        <v>1.9</v>
      </c>
      <c r="L7022">
        <v>14.4</v>
      </c>
      <c r="N7022">
        <v>25.1</v>
      </c>
      <c r="O7022">
        <v>13.8</v>
      </c>
      <c r="Q7022">
        <v>7.7</v>
      </c>
      <c r="R7022">
        <v>3.1</v>
      </c>
      <c r="S7022">
        <v>36.5</v>
      </c>
      <c r="T7022">
        <v>2</v>
      </c>
      <c r="U7022">
        <v>10.5</v>
      </c>
      <c r="W7022">
        <v>35</v>
      </c>
      <c r="X7022">
        <v>26</v>
      </c>
      <c r="Y7022">
        <v>0</v>
      </c>
      <c r="Z7022">
        <v>7</v>
      </c>
      <c r="AA7022">
        <v>0</v>
      </c>
      <c r="AB7022">
        <v>42</v>
      </c>
      <c r="AC7022">
        <v>0</v>
      </c>
      <c r="AD7022">
        <v>16</v>
      </c>
      <c r="AE7022">
        <v>0</v>
      </c>
      <c r="AY7022" s="59"/>
    </row>
    <row r="7023" spans="1:51">
      <c r="A7023" s="19">
        <v>43875</v>
      </c>
      <c r="B7023" t="s">
        <v>69</v>
      </c>
      <c r="C7023" s="19">
        <v>43984</v>
      </c>
      <c r="D7023">
        <v>34</v>
      </c>
      <c r="E7023">
        <v>19.600000000000001</v>
      </c>
      <c r="F7023">
        <v>14.4</v>
      </c>
      <c r="H7023">
        <v>11.1</v>
      </c>
      <c r="I7023">
        <v>4.8</v>
      </c>
      <c r="J7023">
        <v>33.200000000000003</v>
      </c>
      <c r="K7023">
        <v>2.7</v>
      </c>
      <c r="L7023">
        <v>12.2</v>
      </c>
      <c r="N7023">
        <v>16.7</v>
      </c>
      <c r="O7023">
        <v>9.4</v>
      </c>
      <c r="Q7023">
        <v>6</v>
      </c>
      <c r="R7023">
        <v>2.6</v>
      </c>
      <c r="S7023">
        <v>55.6</v>
      </c>
      <c r="T7023">
        <v>1.9</v>
      </c>
      <c r="U7023">
        <v>6.4</v>
      </c>
      <c r="W7023">
        <v>10</v>
      </c>
      <c r="X7023">
        <v>4</v>
      </c>
      <c r="Y7023">
        <v>0</v>
      </c>
      <c r="Z7023">
        <v>2</v>
      </c>
      <c r="AA7023">
        <v>0</v>
      </c>
      <c r="AB7023">
        <v>16</v>
      </c>
      <c r="AC7023">
        <v>0</v>
      </c>
      <c r="AD7023">
        <v>2</v>
      </c>
      <c r="AE7023">
        <v>0</v>
      </c>
      <c r="AY7023" s="59"/>
    </row>
    <row r="7024" spans="1:51">
      <c r="A7024" s="19">
        <v>43875</v>
      </c>
      <c r="B7024" t="s">
        <v>70</v>
      </c>
      <c r="C7024" s="19">
        <v>43984</v>
      </c>
      <c r="D7024">
        <v>16</v>
      </c>
      <c r="E7024">
        <v>17.399999999999999</v>
      </c>
      <c r="F7024">
        <v>13.6</v>
      </c>
      <c r="H7024">
        <v>15.8</v>
      </c>
      <c r="I7024">
        <v>7.7</v>
      </c>
      <c r="J7024">
        <v>29.3</v>
      </c>
      <c r="K7024">
        <v>1.1000000000000001</v>
      </c>
      <c r="L7024">
        <v>13.2</v>
      </c>
      <c r="N7024">
        <v>15.3</v>
      </c>
      <c r="O7024">
        <v>9.8000000000000007</v>
      </c>
      <c r="Q7024">
        <v>12.3</v>
      </c>
      <c r="R7024">
        <v>4.5999999999999996</v>
      </c>
      <c r="S7024">
        <v>46</v>
      </c>
      <c r="T7024">
        <v>1.8</v>
      </c>
      <c r="U7024">
        <v>8.8000000000000007</v>
      </c>
      <c r="W7024">
        <v>4</v>
      </c>
      <c r="X7024">
        <v>0</v>
      </c>
      <c r="Y7024">
        <v>0</v>
      </c>
      <c r="Z7024">
        <v>4</v>
      </c>
      <c r="AA7024">
        <v>0</v>
      </c>
      <c r="AB7024">
        <v>8</v>
      </c>
      <c r="AC7024">
        <v>0</v>
      </c>
      <c r="AD7024">
        <v>0</v>
      </c>
      <c r="AE7024">
        <v>0</v>
      </c>
      <c r="AY7024" s="59"/>
    </row>
    <row r="7025" spans="1:51">
      <c r="A7025" s="19">
        <v>43875</v>
      </c>
      <c r="B7025" t="s">
        <v>71</v>
      </c>
      <c r="C7025" s="19">
        <v>43988</v>
      </c>
      <c r="D7025">
        <v>7</v>
      </c>
      <c r="E7025">
        <v>25.1</v>
      </c>
      <c r="F7025">
        <v>14.4</v>
      </c>
      <c r="H7025">
        <v>11.4</v>
      </c>
      <c r="I7025">
        <v>5.2</v>
      </c>
      <c r="J7025">
        <v>26.2</v>
      </c>
      <c r="K7025">
        <v>2</v>
      </c>
      <c r="L7025">
        <v>13.7</v>
      </c>
      <c r="N7025">
        <v>31.5</v>
      </c>
      <c r="O7025">
        <v>10.4</v>
      </c>
      <c r="Q7025">
        <v>6.7</v>
      </c>
      <c r="R7025">
        <v>3.2</v>
      </c>
      <c r="S7025">
        <v>35.4</v>
      </c>
      <c r="T7025">
        <v>2</v>
      </c>
      <c r="U7025">
        <v>9.3000000000000007</v>
      </c>
      <c r="W7025">
        <v>3</v>
      </c>
      <c r="X7025">
        <v>0</v>
      </c>
      <c r="Y7025">
        <v>0</v>
      </c>
      <c r="Z7025">
        <v>0</v>
      </c>
      <c r="AA7025">
        <v>0</v>
      </c>
      <c r="AB7025">
        <v>4</v>
      </c>
      <c r="AC7025">
        <v>0</v>
      </c>
      <c r="AD7025">
        <v>0</v>
      </c>
      <c r="AE7025">
        <v>0</v>
      </c>
      <c r="AY7025" s="59"/>
    </row>
    <row r="7026" spans="1:51">
      <c r="A7026" s="19">
        <v>43875</v>
      </c>
      <c r="B7026" t="s">
        <v>73</v>
      </c>
      <c r="C7026" s="19">
        <v>44013</v>
      </c>
      <c r="D7026">
        <v>3979</v>
      </c>
      <c r="E7026">
        <v>22.6</v>
      </c>
      <c r="F7026">
        <v>16.899999999999999</v>
      </c>
      <c r="H7026">
        <v>11.6</v>
      </c>
      <c r="I7026">
        <v>6.2</v>
      </c>
      <c r="J7026">
        <v>25.5</v>
      </c>
      <c r="K7026">
        <v>2.4</v>
      </c>
      <c r="L7026">
        <v>12.7</v>
      </c>
      <c r="N7026">
        <v>29.7</v>
      </c>
      <c r="O7026">
        <v>13.3</v>
      </c>
      <c r="Q7026">
        <v>5.8</v>
      </c>
      <c r="R7026">
        <v>1.6</v>
      </c>
      <c r="S7026">
        <v>42.6</v>
      </c>
      <c r="T7026">
        <v>0.5</v>
      </c>
      <c r="U7026">
        <v>6.4</v>
      </c>
      <c r="W7026">
        <v>1189</v>
      </c>
      <c r="X7026">
        <v>758</v>
      </c>
      <c r="Y7026">
        <v>0</v>
      </c>
      <c r="Z7026">
        <v>267</v>
      </c>
      <c r="AA7026">
        <v>41</v>
      </c>
      <c r="AB7026">
        <v>1363</v>
      </c>
      <c r="AC7026">
        <v>10</v>
      </c>
      <c r="AD7026">
        <v>353</v>
      </c>
      <c r="AE7026">
        <v>0</v>
      </c>
      <c r="AY7026" s="59"/>
    </row>
    <row r="7027" spans="1:51">
      <c r="A7027" s="19">
        <v>43876</v>
      </c>
      <c r="B7027" t="s">
        <v>15</v>
      </c>
      <c r="C7027" s="19">
        <v>43864</v>
      </c>
      <c r="D7027">
        <v>41</v>
      </c>
      <c r="E7027">
        <v>19.899999999999999</v>
      </c>
      <c r="F7027">
        <v>3.1</v>
      </c>
      <c r="H7027">
        <v>15.8</v>
      </c>
      <c r="I7027">
        <v>9</v>
      </c>
      <c r="J7027">
        <v>23.2</v>
      </c>
      <c r="K7027">
        <v>3.5</v>
      </c>
      <c r="L7027">
        <v>15.5</v>
      </c>
      <c r="M7027">
        <v>4</v>
      </c>
      <c r="N7027">
        <v>25.8</v>
      </c>
      <c r="O7027">
        <v>0</v>
      </c>
      <c r="Q7027">
        <v>14.4</v>
      </c>
      <c r="R7027">
        <v>4.5999999999999996</v>
      </c>
      <c r="S7027">
        <v>38.5</v>
      </c>
      <c r="T7027">
        <v>1.7</v>
      </c>
      <c r="U7027">
        <v>13.2</v>
      </c>
      <c r="V7027">
        <v>1.8</v>
      </c>
      <c r="W7027">
        <v>11</v>
      </c>
      <c r="X7027">
        <v>0</v>
      </c>
      <c r="Y7027">
        <v>0</v>
      </c>
      <c r="Z7027">
        <v>9</v>
      </c>
      <c r="AA7027">
        <v>1</v>
      </c>
      <c r="AB7027">
        <v>12</v>
      </c>
      <c r="AC7027">
        <v>0</v>
      </c>
      <c r="AD7027">
        <v>8</v>
      </c>
      <c r="AE7027">
        <v>0</v>
      </c>
      <c r="AY7027" s="59"/>
    </row>
    <row r="7028" spans="1:51">
      <c r="A7028" s="19">
        <v>43876</v>
      </c>
      <c r="B7028" t="s">
        <v>16</v>
      </c>
      <c r="C7028" s="19">
        <v>43872</v>
      </c>
      <c r="D7028">
        <v>24</v>
      </c>
      <c r="E7028">
        <v>10.4</v>
      </c>
      <c r="F7028">
        <v>0</v>
      </c>
      <c r="H7028">
        <v>22</v>
      </c>
      <c r="I7028">
        <v>10.7</v>
      </c>
      <c r="J7028">
        <v>28.5</v>
      </c>
      <c r="K7028">
        <v>3</v>
      </c>
      <c r="L7028">
        <v>12.6</v>
      </c>
      <c r="M7028">
        <v>3.6</v>
      </c>
      <c r="N7028">
        <v>4.7</v>
      </c>
      <c r="O7028">
        <v>0</v>
      </c>
      <c r="Q7028">
        <v>26.7</v>
      </c>
      <c r="R7028">
        <v>4.8</v>
      </c>
      <c r="S7028">
        <v>54.2</v>
      </c>
      <c r="T7028">
        <v>1</v>
      </c>
      <c r="U7028">
        <v>7.2</v>
      </c>
      <c r="V7028">
        <v>1.3</v>
      </c>
      <c r="W7028">
        <v>0</v>
      </c>
      <c r="X7028">
        <v>0</v>
      </c>
      <c r="Y7028">
        <v>0</v>
      </c>
      <c r="Z7028">
        <v>10</v>
      </c>
      <c r="AA7028">
        <v>0</v>
      </c>
      <c r="AB7028">
        <v>13</v>
      </c>
      <c r="AC7028">
        <v>0</v>
      </c>
      <c r="AD7028">
        <v>1</v>
      </c>
      <c r="AE7028">
        <v>0</v>
      </c>
      <c r="AY7028" s="59"/>
    </row>
    <row r="7029" spans="1:51">
      <c r="A7029" s="19">
        <v>43876</v>
      </c>
      <c r="B7029" t="s">
        <v>17</v>
      </c>
      <c r="C7029" s="19">
        <v>43883</v>
      </c>
      <c r="D7029">
        <v>36</v>
      </c>
      <c r="E7029">
        <v>22.1</v>
      </c>
      <c r="F7029">
        <v>0</v>
      </c>
      <c r="H7029">
        <v>12.1</v>
      </c>
      <c r="I7029">
        <v>7.5</v>
      </c>
      <c r="J7029">
        <v>31.6</v>
      </c>
      <c r="K7029">
        <v>11.2</v>
      </c>
      <c r="L7029">
        <v>13.3</v>
      </c>
      <c r="N7029">
        <v>20.399999999999999</v>
      </c>
      <c r="O7029">
        <v>0</v>
      </c>
      <c r="Q7029">
        <v>3.8</v>
      </c>
      <c r="R7029">
        <v>1.4</v>
      </c>
      <c r="S7029">
        <v>66.599999999999994</v>
      </c>
      <c r="T7029">
        <v>3.2</v>
      </c>
      <c r="U7029">
        <v>4.4000000000000004</v>
      </c>
      <c r="W7029">
        <v>12</v>
      </c>
      <c r="X7029">
        <v>0</v>
      </c>
      <c r="Y7029">
        <v>0</v>
      </c>
      <c r="Z7029">
        <v>2</v>
      </c>
      <c r="AA7029">
        <v>0</v>
      </c>
      <c r="AB7029">
        <v>17</v>
      </c>
      <c r="AC7029">
        <v>2</v>
      </c>
      <c r="AD7029">
        <v>3</v>
      </c>
      <c r="AE7029">
        <v>0</v>
      </c>
      <c r="AY7029" s="59"/>
    </row>
    <row r="7030" spans="1:51">
      <c r="A7030" s="19">
        <v>43876</v>
      </c>
      <c r="B7030" t="s">
        <v>18</v>
      </c>
      <c r="C7030" s="19">
        <v>43890</v>
      </c>
      <c r="D7030">
        <v>54</v>
      </c>
      <c r="E7030">
        <v>35.799999999999997</v>
      </c>
      <c r="F7030">
        <v>0</v>
      </c>
      <c r="H7030">
        <v>9.9</v>
      </c>
      <c r="I7030">
        <v>6.1</v>
      </c>
      <c r="J7030">
        <v>23.6</v>
      </c>
      <c r="K7030">
        <v>14.9</v>
      </c>
      <c r="L7030">
        <v>7.7</v>
      </c>
      <c r="N7030">
        <v>74.5</v>
      </c>
      <c r="O7030">
        <v>0</v>
      </c>
      <c r="Q7030">
        <v>1.5</v>
      </c>
      <c r="R7030">
        <v>0.5</v>
      </c>
      <c r="S7030">
        <v>18.2</v>
      </c>
      <c r="T7030">
        <v>4.2</v>
      </c>
      <c r="U7030">
        <v>0.9</v>
      </c>
      <c r="W7030">
        <v>26</v>
      </c>
      <c r="X7030">
        <v>0</v>
      </c>
      <c r="Y7030">
        <v>0</v>
      </c>
      <c r="Z7030">
        <v>2</v>
      </c>
      <c r="AA7030">
        <v>0</v>
      </c>
      <c r="AB7030">
        <v>17</v>
      </c>
      <c r="AC7030">
        <v>8</v>
      </c>
      <c r="AD7030">
        <v>1</v>
      </c>
      <c r="AE7030">
        <v>0</v>
      </c>
      <c r="AY7030" s="59"/>
    </row>
    <row r="7031" spans="1:51">
      <c r="A7031" s="19">
        <v>43876</v>
      </c>
      <c r="B7031" t="s">
        <v>19</v>
      </c>
      <c r="C7031" s="19">
        <v>43893</v>
      </c>
      <c r="D7031">
        <v>52</v>
      </c>
      <c r="E7031">
        <v>36.799999999999997</v>
      </c>
      <c r="F7031">
        <v>18.3</v>
      </c>
      <c r="H7031">
        <v>7.7</v>
      </c>
      <c r="I7031">
        <v>4.7</v>
      </c>
      <c r="J7031">
        <v>18.399999999999999</v>
      </c>
      <c r="K7031">
        <v>2.1</v>
      </c>
      <c r="L7031">
        <v>10</v>
      </c>
      <c r="N7031">
        <v>80</v>
      </c>
      <c r="O7031">
        <v>8.1999999999999993</v>
      </c>
      <c r="Q7031">
        <v>0.8</v>
      </c>
      <c r="R7031">
        <v>0.5</v>
      </c>
      <c r="S7031">
        <v>8.5</v>
      </c>
      <c r="T7031">
        <v>0.3</v>
      </c>
      <c r="U7031">
        <v>1.6</v>
      </c>
      <c r="W7031">
        <v>25</v>
      </c>
      <c r="X7031">
        <v>12</v>
      </c>
      <c r="Y7031">
        <v>0</v>
      </c>
      <c r="Z7031">
        <v>1</v>
      </c>
      <c r="AA7031">
        <v>0</v>
      </c>
      <c r="AB7031">
        <v>12</v>
      </c>
      <c r="AC7031">
        <v>0</v>
      </c>
      <c r="AD7031">
        <v>2</v>
      </c>
      <c r="AE7031">
        <v>0</v>
      </c>
      <c r="AY7031" s="59"/>
    </row>
    <row r="7032" spans="1:51">
      <c r="A7032" s="19">
        <v>43876</v>
      </c>
      <c r="B7032" t="s">
        <v>20</v>
      </c>
      <c r="C7032" s="19">
        <v>43893</v>
      </c>
      <c r="D7032">
        <v>6</v>
      </c>
      <c r="E7032">
        <v>25.2</v>
      </c>
      <c r="F7032">
        <v>14.3</v>
      </c>
      <c r="H7032">
        <v>11.4</v>
      </c>
      <c r="I7032">
        <v>5.2</v>
      </c>
      <c r="J7032">
        <v>26.2</v>
      </c>
      <c r="K7032">
        <v>2</v>
      </c>
      <c r="L7032">
        <v>13.8</v>
      </c>
      <c r="N7032">
        <v>37.299999999999997</v>
      </c>
      <c r="O7032">
        <v>7.8</v>
      </c>
      <c r="Q7032">
        <v>4.5</v>
      </c>
      <c r="R7032">
        <v>1.2</v>
      </c>
      <c r="S7032">
        <v>41.2</v>
      </c>
      <c r="T7032">
        <v>0.7</v>
      </c>
      <c r="U7032">
        <v>6.9</v>
      </c>
      <c r="W7032">
        <v>3</v>
      </c>
      <c r="X7032">
        <v>0</v>
      </c>
      <c r="Y7032">
        <v>0</v>
      </c>
      <c r="Z7032">
        <v>0</v>
      </c>
      <c r="AA7032">
        <v>0</v>
      </c>
      <c r="AB7032">
        <v>3</v>
      </c>
      <c r="AC7032">
        <v>0</v>
      </c>
      <c r="AD7032">
        <v>0</v>
      </c>
      <c r="AE7032">
        <v>0</v>
      </c>
      <c r="AY7032" s="59"/>
    </row>
    <row r="7033" spans="1:51">
      <c r="A7033" s="19">
        <v>43876</v>
      </c>
      <c r="B7033" t="s">
        <v>21</v>
      </c>
      <c r="C7033" s="19">
        <v>43893</v>
      </c>
      <c r="D7033">
        <v>31</v>
      </c>
      <c r="E7033">
        <v>24.1</v>
      </c>
      <c r="F7033">
        <v>24</v>
      </c>
      <c r="H7033">
        <v>13.7</v>
      </c>
      <c r="I7033">
        <v>5.9</v>
      </c>
      <c r="J7033">
        <v>19.5</v>
      </c>
      <c r="K7033">
        <v>2</v>
      </c>
      <c r="L7033">
        <v>8.9</v>
      </c>
      <c r="N7033">
        <v>34.5</v>
      </c>
      <c r="O7033">
        <v>34.1</v>
      </c>
      <c r="Q7033">
        <v>7.1</v>
      </c>
      <c r="R7033">
        <v>1.7</v>
      </c>
      <c r="S7033">
        <v>18.7</v>
      </c>
      <c r="T7033">
        <v>0.7</v>
      </c>
      <c r="U7033">
        <v>2.9</v>
      </c>
      <c r="W7033">
        <v>10</v>
      </c>
      <c r="X7033">
        <v>10</v>
      </c>
      <c r="Y7033">
        <v>0</v>
      </c>
      <c r="Z7033">
        <v>3</v>
      </c>
      <c r="AA7033">
        <v>0</v>
      </c>
      <c r="AB7033">
        <v>8</v>
      </c>
      <c r="AC7033">
        <v>0</v>
      </c>
      <c r="AD7033">
        <v>1</v>
      </c>
      <c r="AE7033">
        <v>0</v>
      </c>
      <c r="AY7033" s="59"/>
    </row>
    <row r="7034" spans="1:51">
      <c r="A7034" s="19">
        <v>43876</v>
      </c>
      <c r="B7034" t="s">
        <v>22</v>
      </c>
      <c r="C7034" s="19">
        <v>43893</v>
      </c>
      <c r="D7034">
        <v>416</v>
      </c>
      <c r="E7034">
        <v>16.2</v>
      </c>
      <c r="F7034">
        <v>15</v>
      </c>
      <c r="H7034">
        <v>11.2</v>
      </c>
      <c r="I7034">
        <v>5.8</v>
      </c>
      <c r="J7034">
        <v>31.2</v>
      </c>
      <c r="K7034">
        <v>2.8</v>
      </c>
      <c r="L7034">
        <v>15.9</v>
      </c>
      <c r="N7034">
        <v>10</v>
      </c>
      <c r="O7034">
        <v>7.8</v>
      </c>
      <c r="Q7034">
        <v>3.7</v>
      </c>
      <c r="R7034">
        <v>1.2</v>
      </c>
      <c r="S7034">
        <v>67</v>
      </c>
      <c r="T7034">
        <v>0.8</v>
      </c>
      <c r="U7034">
        <v>9.3000000000000007</v>
      </c>
      <c r="W7034">
        <v>86</v>
      </c>
      <c r="X7034">
        <v>62</v>
      </c>
      <c r="Y7034">
        <v>0</v>
      </c>
      <c r="Z7034">
        <v>19</v>
      </c>
      <c r="AA7034">
        <v>1</v>
      </c>
      <c r="AB7034">
        <v>165</v>
      </c>
      <c r="AC7034">
        <v>0</v>
      </c>
      <c r="AD7034">
        <v>84</v>
      </c>
      <c r="AE7034">
        <v>0</v>
      </c>
      <c r="AY7034" s="59"/>
    </row>
    <row r="7035" spans="1:51">
      <c r="A7035" s="19">
        <v>43876</v>
      </c>
      <c r="B7035" t="s">
        <v>23</v>
      </c>
      <c r="C7035" s="19">
        <v>43893</v>
      </c>
      <c r="D7035">
        <v>67</v>
      </c>
      <c r="E7035">
        <v>17.3</v>
      </c>
      <c r="F7035">
        <v>13.5</v>
      </c>
      <c r="H7035">
        <v>11.1</v>
      </c>
      <c r="I7035">
        <v>4.4000000000000004</v>
      </c>
      <c r="J7035">
        <v>34.299999999999997</v>
      </c>
      <c r="K7035">
        <v>2.8</v>
      </c>
      <c r="L7035">
        <v>14.6</v>
      </c>
      <c r="N7035">
        <v>9.5</v>
      </c>
      <c r="O7035">
        <v>4.7</v>
      </c>
      <c r="Q7035">
        <v>2.9</v>
      </c>
      <c r="R7035">
        <v>0.5</v>
      </c>
      <c r="S7035">
        <v>76.099999999999994</v>
      </c>
      <c r="T7035">
        <v>0.6</v>
      </c>
      <c r="U7035">
        <v>5.5</v>
      </c>
      <c r="W7035">
        <v>16</v>
      </c>
      <c r="X7035">
        <v>7</v>
      </c>
      <c r="Y7035">
        <v>0</v>
      </c>
      <c r="Z7035">
        <v>3</v>
      </c>
      <c r="AA7035">
        <v>0</v>
      </c>
      <c r="AB7035">
        <v>32</v>
      </c>
      <c r="AC7035">
        <v>0</v>
      </c>
      <c r="AD7035">
        <v>9</v>
      </c>
      <c r="AE7035">
        <v>0</v>
      </c>
      <c r="AY7035" s="59"/>
    </row>
    <row r="7036" spans="1:51">
      <c r="A7036" s="19">
        <v>43876</v>
      </c>
      <c r="B7036" t="s">
        <v>24</v>
      </c>
      <c r="C7036" s="19">
        <v>43893</v>
      </c>
      <c r="D7036">
        <v>13</v>
      </c>
      <c r="E7036">
        <v>20.9</v>
      </c>
      <c r="F7036">
        <v>11.9</v>
      </c>
      <c r="H7036">
        <v>9.4</v>
      </c>
      <c r="I7036">
        <v>4.3</v>
      </c>
      <c r="J7036">
        <v>38.4</v>
      </c>
      <c r="K7036">
        <v>1.6</v>
      </c>
      <c r="L7036">
        <v>11.4</v>
      </c>
      <c r="N7036">
        <v>10.5</v>
      </c>
      <c r="O7036">
        <v>2</v>
      </c>
      <c r="Q7036">
        <v>1.1000000000000001</v>
      </c>
      <c r="R7036">
        <v>0.4</v>
      </c>
      <c r="S7036">
        <v>84</v>
      </c>
      <c r="T7036">
        <v>0.2</v>
      </c>
      <c r="U7036">
        <v>1.8</v>
      </c>
      <c r="W7036">
        <v>5</v>
      </c>
      <c r="X7036">
        <v>0</v>
      </c>
      <c r="Y7036">
        <v>0</v>
      </c>
      <c r="Z7036">
        <v>0</v>
      </c>
      <c r="AA7036">
        <v>0</v>
      </c>
      <c r="AB7036">
        <v>8</v>
      </c>
      <c r="AC7036">
        <v>0</v>
      </c>
      <c r="AD7036">
        <v>0</v>
      </c>
      <c r="AE7036">
        <v>0</v>
      </c>
      <c r="AY7036" s="59"/>
    </row>
    <row r="7037" spans="1:51">
      <c r="A7037" s="19">
        <v>43876</v>
      </c>
      <c r="B7037" t="s">
        <v>25</v>
      </c>
      <c r="C7037" s="19">
        <v>43893</v>
      </c>
      <c r="D7037">
        <v>24</v>
      </c>
      <c r="E7037">
        <v>16.3</v>
      </c>
      <c r="F7037">
        <v>16.100000000000001</v>
      </c>
      <c r="H7037">
        <v>14.4</v>
      </c>
      <c r="I7037">
        <v>4.7</v>
      </c>
      <c r="J7037">
        <v>26.7</v>
      </c>
      <c r="K7037">
        <v>3.1</v>
      </c>
      <c r="L7037">
        <v>16.7</v>
      </c>
      <c r="N7037">
        <v>12.9</v>
      </c>
      <c r="O7037">
        <v>12.2</v>
      </c>
      <c r="Q7037">
        <v>9.4</v>
      </c>
      <c r="R7037">
        <v>1.4</v>
      </c>
      <c r="S7037">
        <v>49.2</v>
      </c>
      <c r="T7037">
        <v>0.9</v>
      </c>
      <c r="U7037">
        <v>13.6</v>
      </c>
      <c r="W7037">
        <v>5</v>
      </c>
      <c r="X7037">
        <v>4</v>
      </c>
      <c r="Y7037">
        <v>0</v>
      </c>
      <c r="Z7037">
        <v>3</v>
      </c>
      <c r="AA7037">
        <v>0</v>
      </c>
      <c r="AB7037">
        <v>7</v>
      </c>
      <c r="AC7037">
        <v>0</v>
      </c>
      <c r="AD7037">
        <v>5</v>
      </c>
      <c r="AE7037">
        <v>0</v>
      </c>
      <c r="AY7037" s="59"/>
    </row>
    <row r="7038" spans="1:51">
      <c r="A7038" s="19">
        <v>43876</v>
      </c>
      <c r="B7038" t="s">
        <v>26</v>
      </c>
      <c r="C7038" s="19">
        <v>43893</v>
      </c>
      <c r="D7038">
        <v>91</v>
      </c>
      <c r="E7038">
        <v>13.8</v>
      </c>
      <c r="F7038">
        <v>15.6</v>
      </c>
      <c r="H7038">
        <v>13.6</v>
      </c>
      <c r="I7038">
        <v>6</v>
      </c>
      <c r="J7038">
        <v>23.9</v>
      </c>
      <c r="K7038">
        <v>3.1</v>
      </c>
      <c r="L7038">
        <v>21.8</v>
      </c>
      <c r="N7038">
        <v>9</v>
      </c>
      <c r="O7038">
        <v>11.9</v>
      </c>
      <c r="Q7038">
        <v>8.6999999999999993</v>
      </c>
      <c r="R7038">
        <v>1.8</v>
      </c>
      <c r="S7038">
        <v>38.1</v>
      </c>
      <c r="T7038">
        <v>0.9</v>
      </c>
      <c r="U7038">
        <v>29.2</v>
      </c>
      <c r="W7038">
        <v>10</v>
      </c>
      <c r="X7038">
        <v>18</v>
      </c>
      <c r="Y7038">
        <v>0</v>
      </c>
      <c r="Z7038">
        <v>9</v>
      </c>
      <c r="AA7038">
        <v>0</v>
      </c>
      <c r="AB7038">
        <v>28</v>
      </c>
      <c r="AC7038">
        <v>0</v>
      </c>
      <c r="AD7038">
        <v>26</v>
      </c>
      <c r="AE7038">
        <v>0</v>
      </c>
      <c r="AY7038" s="59"/>
    </row>
    <row r="7039" spans="1:51">
      <c r="A7039" s="19">
        <v>43876</v>
      </c>
      <c r="B7039" t="s">
        <v>27</v>
      </c>
      <c r="C7039" s="19">
        <v>43893</v>
      </c>
      <c r="D7039">
        <v>75</v>
      </c>
      <c r="E7039">
        <v>14.3</v>
      </c>
      <c r="F7039">
        <v>12.1</v>
      </c>
      <c r="H7039">
        <v>13.8</v>
      </c>
      <c r="I7039">
        <v>21</v>
      </c>
      <c r="J7039">
        <v>22.9</v>
      </c>
      <c r="K7039">
        <v>1</v>
      </c>
      <c r="L7039">
        <v>12.9</v>
      </c>
      <c r="N7039">
        <v>10.6</v>
      </c>
      <c r="O7039">
        <v>6.6</v>
      </c>
      <c r="Q7039">
        <v>9.6</v>
      </c>
      <c r="R7039">
        <v>28.5</v>
      </c>
      <c r="S7039">
        <v>35.6</v>
      </c>
      <c r="T7039">
        <v>0.7</v>
      </c>
      <c r="U7039">
        <v>8</v>
      </c>
      <c r="W7039">
        <v>9</v>
      </c>
      <c r="X7039">
        <v>5</v>
      </c>
      <c r="Y7039">
        <v>0</v>
      </c>
      <c r="Z7039">
        <v>8</v>
      </c>
      <c r="AA7039">
        <v>22</v>
      </c>
      <c r="AB7039">
        <v>25</v>
      </c>
      <c r="AC7039">
        <v>0</v>
      </c>
      <c r="AD7039">
        <v>6</v>
      </c>
      <c r="AE7039">
        <v>0</v>
      </c>
      <c r="AY7039" s="59"/>
    </row>
    <row r="7040" spans="1:51">
      <c r="A7040" s="19">
        <v>43876</v>
      </c>
      <c r="B7040" t="s">
        <v>28</v>
      </c>
      <c r="C7040" s="19">
        <v>43893</v>
      </c>
      <c r="D7040">
        <v>110</v>
      </c>
      <c r="E7040">
        <v>25.8</v>
      </c>
      <c r="F7040">
        <v>21.4</v>
      </c>
      <c r="H7040">
        <v>10.7</v>
      </c>
      <c r="I7040">
        <v>5.6</v>
      </c>
      <c r="J7040">
        <v>22.3</v>
      </c>
      <c r="K7040">
        <v>2.6</v>
      </c>
      <c r="L7040">
        <v>9.5</v>
      </c>
      <c r="N7040">
        <v>41.5</v>
      </c>
      <c r="O7040">
        <v>23.5</v>
      </c>
      <c r="Q7040">
        <v>3.8</v>
      </c>
      <c r="R7040">
        <v>1.2</v>
      </c>
      <c r="S7040">
        <v>26.1</v>
      </c>
      <c r="T7040">
        <v>0.8</v>
      </c>
      <c r="U7040">
        <v>2.9</v>
      </c>
      <c r="W7040">
        <v>38</v>
      </c>
      <c r="X7040">
        <v>32</v>
      </c>
      <c r="Y7040">
        <v>0</v>
      </c>
      <c r="Z7040">
        <v>4</v>
      </c>
      <c r="AA7040">
        <v>0</v>
      </c>
      <c r="AB7040">
        <v>33</v>
      </c>
      <c r="AC7040">
        <v>0</v>
      </c>
      <c r="AD7040">
        <v>3</v>
      </c>
      <c r="AE7040">
        <v>0</v>
      </c>
      <c r="AY7040" s="59"/>
    </row>
    <row r="7041" spans="1:51">
      <c r="A7041" s="19">
        <v>43876</v>
      </c>
      <c r="B7041" t="s">
        <v>29</v>
      </c>
      <c r="C7041" s="19">
        <v>43893</v>
      </c>
      <c r="D7041">
        <v>37</v>
      </c>
      <c r="E7041">
        <v>21.2</v>
      </c>
      <c r="F7041">
        <v>18</v>
      </c>
      <c r="H7041">
        <v>9.1999999999999993</v>
      </c>
      <c r="I7041">
        <v>5.5</v>
      </c>
      <c r="J7041">
        <v>31.6</v>
      </c>
      <c r="K7041">
        <v>1.9</v>
      </c>
      <c r="L7041">
        <v>10.5</v>
      </c>
      <c r="N7041">
        <v>18.100000000000001</v>
      </c>
      <c r="O7041">
        <v>11</v>
      </c>
      <c r="Q7041">
        <v>2.2999999999999998</v>
      </c>
      <c r="R7041">
        <v>0.9</v>
      </c>
      <c r="S7041">
        <v>63.9</v>
      </c>
      <c r="T7041">
        <v>0.6</v>
      </c>
      <c r="U7041">
        <v>2.9</v>
      </c>
      <c r="W7041">
        <v>10</v>
      </c>
      <c r="X7041">
        <v>9</v>
      </c>
      <c r="Y7041">
        <v>0</v>
      </c>
      <c r="Z7041">
        <v>1</v>
      </c>
      <c r="AA7041">
        <v>0</v>
      </c>
      <c r="AB7041">
        <v>16</v>
      </c>
      <c r="AC7041">
        <v>0</v>
      </c>
      <c r="AD7041">
        <v>1</v>
      </c>
      <c r="AE7041">
        <v>0</v>
      </c>
      <c r="AY7041" s="59"/>
    </row>
    <row r="7042" spans="1:51">
      <c r="A7042" s="19">
        <v>43876</v>
      </c>
      <c r="B7042" t="s">
        <v>30</v>
      </c>
      <c r="C7042" s="19">
        <v>43893</v>
      </c>
      <c r="D7042">
        <v>64</v>
      </c>
      <c r="E7042">
        <v>32.9</v>
      </c>
      <c r="F7042">
        <v>18.2</v>
      </c>
      <c r="H7042">
        <v>8.6</v>
      </c>
      <c r="I7042">
        <v>5.2</v>
      </c>
      <c r="J7042">
        <v>20</v>
      </c>
      <c r="K7042">
        <v>2</v>
      </c>
      <c r="L7042">
        <v>11.1</v>
      </c>
      <c r="N7042">
        <v>67.7</v>
      </c>
      <c r="O7042">
        <v>11.1</v>
      </c>
      <c r="Q7042">
        <v>1.6</v>
      </c>
      <c r="R7042">
        <v>0.8</v>
      </c>
      <c r="S7042">
        <v>14.9</v>
      </c>
      <c r="T7042">
        <v>0.4</v>
      </c>
      <c r="U7042">
        <v>3.2</v>
      </c>
      <c r="W7042">
        <v>28</v>
      </c>
      <c r="X7042">
        <v>15</v>
      </c>
      <c r="Y7042">
        <v>0</v>
      </c>
      <c r="Z7042">
        <v>1</v>
      </c>
      <c r="AA7042">
        <v>0</v>
      </c>
      <c r="AB7042">
        <v>17</v>
      </c>
      <c r="AC7042">
        <v>0</v>
      </c>
      <c r="AD7042">
        <v>3</v>
      </c>
      <c r="AE7042">
        <v>0</v>
      </c>
      <c r="AY7042" s="59"/>
    </row>
    <row r="7043" spans="1:51">
      <c r="A7043" s="19">
        <v>43876</v>
      </c>
      <c r="B7043" t="s">
        <v>31</v>
      </c>
      <c r="C7043" s="19">
        <v>43893</v>
      </c>
      <c r="D7043">
        <v>228</v>
      </c>
      <c r="E7043">
        <v>23</v>
      </c>
      <c r="F7043">
        <v>17.7</v>
      </c>
      <c r="H7043">
        <v>9.6999999999999993</v>
      </c>
      <c r="I7043">
        <v>5.6</v>
      </c>
      <c r="J7043">
        <v>25.9</v>
      </c>
      <c r="K7043">
        <v>2.2999999999999998</v>
      </c>
      <c r="L7043">
        <v>13.9</v>
      </c>
      <c r="N7043">
        <v>30.3</v>
      </c>
      <c r="O7043">
        <v>14.1</v>
      </c>
      <c r="Q7043">
        <v>3.4</v>
      </c>
      <c r="R7043">
        <v>1.5</v>
      </c>
      <c r="S7043">
        <v>42.2</v>
      </c>
      <c r="T7043">
        <v>0.7</v>
      </c>
      <c r="U7043">
        <v>7.4</v>
      </c>
      <c r="W7043">
        <v>68</v>
      </c>
      <c r="X7043">
        <v>52</v>
      </c>
      <c r="Y7043">
        <v>0</v>
      </c>
      <c r="Z7043">
        <v>6</v>
      </c>
      <c r="AA7043">
        <v>1</v>
      </c>
      <c r="AB7043">
        <v>76</v>
      </c>
      <c r="AC7043">
        <v>0</v>
      </c>
      <c r="AD7043">
        <v>25</v>
      </c>
      <c r="AE7043">
        <v>0</v>
      </c>
      <c r="AY7043" s="59"/>
    </row>
    <row r="7044" spans="1:51">
      <c r="A7044" s="19">
        <v>43876</v>
      </c>
      <c r="B7044" t="s">
        <v>32</v>
      </c>
      <c r="C7044" s="19">
        <v>43893</v>
      </c>
      <c r="D7044">
        <v>29</v>
      </c>
      <c r="E7044">
        <v>13.9</v>
      </c>
      <c r="F7044">
        <v>17</v>
      </c>
      <c r="H7044">
        <v>11.3</v>
      </c>
      <c r="I7044">
        <v>5.4</v>
      </c>
      <c r="J7044">
        <v>33.700000000000003</v>
      </c>
      <c r="K7044">
        <v>2.2999999999999998</v>
      </c>
      <c r="L7044">
        <v>14.4</v>
      </c>
      <c r="N7044">
        <v>5.7</v>
      </c>
      <c r="O7044">
        <v>9</v>
      </c>
      <c r="Q7044">
        <v>3.1</v>
      </c>
      <c r="R7044">
        <v>1</v>
      </c>
      <c r="S7044">
        <v>74.7</v>
      </c>
      <c r="T7044">
        <v>0.5</v>
      </c>
      <c r="U7044">
        <v>5.8</v>
      </c>
      <c r="W7044">
        <v>3</v>
      </c>
      <c r="X7044">
        <v>7</v>
      </c>
      <c r="Y7044">
        <v>0</v>
      </c>
      <c r="Z7044">
        <v>1</v>
      </c>
      <c r="AA7044">
        <v>0</v>
      </c>
      <c r="AB7044">
        <v>14</v>
      </c>
      <c r="AC7044">
        <v>0</v>
      </c>
      <c r="AD7044">
        <v>4</v>
      </c>
      <c r="AE7044">
        <v>0</v>
      </c>
      <c r="AY7044" s="59"/>
    </row>
    <row r="7045" spans="1:51">
      <c r="A7045" s="19">
        <v>43876</v>
      </c>
      <c r="B7045" t="s">
        <v>33</v>
      </c>
      <c r="C7045" s="19">
        <v>43893</v>
      </c>
      <c r="D7045">
        <v>16</v>
      </c>
      <c r="E7045">
        <v>10.7</v>
      </c>
      <c r="F7045">
        <v>11.1</v>
      </c>
      <c r="H7045">
        <v>10.199999999999999</v>
      </c>
      <c r="I7045">
        <v>3.3</v>
      </c>
      <c r="J7045">
        <v>48.8</v>
      </c>
      <c r="K7045">
        <v>2.1</v>
      </c>
      <c r="L7045">
        <v>11.7</v>
      </c>
      <c r="N7045">
        <v>0.3</v>
      </c>
      <c r="O7045">
        <v>0.4</v>
      </c>
      <c r="Q7045">
        <v>0.3</v>
      </c>
      <c r="R7045">
        <v>0.1</v>
      </c>
      <c r="S7045">
        <v>98.7</v>
      </c>
      <c r="T7045">
        <v>0</v>
      </c>
      <c r="U7045">
        <v>0.3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16</v>
      </c>
      <c r="AC7045">
        <v>0</v>
      </c>
      <c r="AD7045">
        <v>0</v>
      </c>
      <c r="AE7045">
        <v>0</v>
      </c>
      <c r="AY7045" s="59"/>
    </row>
    <row r="7046" spans="1:51">
      <c r="A7046" s="19">
        <v>43876</v>
      </c>
      <c r="B7046" t="s">
        <v>34</v>
      </c>
      <c r="C7046" s="19">
        <v>43893</v>
      </c>
      <c r="D7046">
        <v>99</v>
      </c>
      <c r="E7046">
        <v>26.6</v>
      </c>
      <c r="F7046">
        <v>16.100000000000001</v>
      </c>
      <c r="H7046">
        <v>8.8000000000000007</v>
      </c>
      <c r="I7046">
        <v>7.3</v>
      </c>
      <c r="J7046">
        <v>25.3</v>
      </c>
      <c r="K7046">
        <v>1.8</v>
      </c>
      <c r="L7046">
        <v>12.1</v>
      </c>
      <c r="N7046">
        <v>42.9</v>
      </c>
      <c r="O7046">
        <v>10</v>
      </c>
      <c r="Q7046">
        <v>2.6</v>
      </c>
      <c r="R7046">
        <v>1.8</v>
      </c>
      <c r="S7046">
        <v>37.200000000000003</v>
      </c>
      <c r="T7046">
        <v>0.5</v>
      </c>
      <c r="U7046">
        <v>4.5999999999999996</v>
      </c>
      <c r="W7046">
        <v>35</v>
      </c>
      <c r="X7046">
        <v>21</v>
      </c>
      <c r="Y7046">
        <v>0</v>
      </c>
      <c r="Z7046">
        <v>2</v>
      </c>
      <c r="AA7046">
        <v>1</v>
      </c>
      <c r="AB7046">
        <v>34</v>
      </c>
      <c r="AC7046">
        <v>0</v>
      </c>
      <c r="AD7046">
        <v>6</v>
      </c>
      <c r="AE7046">
        <v>0</v>
      </c>
      <c r="AY7046" s="59"/>
    </row>
    <row r="7047" spans="1:51">
      <c r="A7047" s="19">
        <v>43876</v>
      </c>
      <c r="B7047" t="s">
        <v>35</v>
      </c>
      <c r="C7047" s="19">
        <v>43900</v>
      </c>
      <c r="D7047">
        <v>20</v>
      </c>
      <c r="E7047">
        <v>20.5</v>
      </c>
      <c r="F7047">
        <v>13.4</v>
      </c>
      <c r="H7047">
        <v>11.5</v>
      </c>
      <c r="I7047">
        <v>4.5999999999999996</v>
      </c>
      <c r="J7047">
        <v>36.1</v>
      </c>
      <c r="K7047">
        <v>2.9</v>
      </c>
      <c r="L7047">
        <v>8.9</v>
      </c>
      <c r="N7047">
        <v>13.2</v>
      </c>
      <c r="O7047">
        <v>4.2</v>
      </c>
      <c r="Q7047">
        <v>2.8</v>
      </c>
      <c r="R7047">
        <v>0.5</v>
      </c>
      <c r="S7047">
        <v>77</v>
      </c>
      <c r="T7047">
        <v>0.6</v>
      </c>
      <c r="U7047">
        <v>1.5</v>
      </c>
      <c r="W7047">
        <v>7</v>
      </c>
      <c r="X7047">
        <v>0</v>
      </c>
      <c r="Y7047">
        <v>0</v>
      </c>
      <c r="Z7047">
        <v>0</v>
      </c>
      <c r="AA7047">
        <v>0</v>
      </c>
      <c r="AB7047">
        <v>13</v>
      </c>
      <c r="AC7047">
        <v>0</v>
      </c>
      <c r="AD7047">
        <v>0</v>
      </c>
      <c r="AE7047">
        <v>0</v>
      </c>
      <c r="AY7047" s="59"/>
    </row>
    <row r="7048" spans="1:51">
      <c r="A7048" s="19">
        <v>43876</v>
      </c>
      <c r="B7048" t="s">
        <v>36</v>
      </c>
      <c r="C7048" s="19">
        <v>43900</v>
      </c>
      <c r="D7048">
        <v>125</v>
      </c>
      <c r="E7048">
        <v>21.6</v>
      </c>
      <c r="F7048">
        <v>16.100000000000001</v>
      </c>
      <c r="H7048">
        <v>12.7</v>
      </c>
      <c r="I7048">
        <v>6.3</v>
      </c>
      <c r="J7048">
        <v>27.3</v>
      </c>
      <c r="K7048">
        <v>1.3</v>
      </c>
      <c r="L7048">
        <v>12.7</v>
      </c>
      <c r="N7048">
        <v>25.3</v>
      </c>
      <c r="O7048">
        <v>10.8</v>
      </c>
      <c r="Q7048">
        <v>6.7</v>
      </c>
      <c r="R7048">
        <v>1.7</v>
      </c>
      <c r="S7048">
        <v>48.2</v>
      </c>
      <c r="T7048">
        <v>0.7</v>
      </c>
      <c r="U7048">
        <v>6.3</v>
      </c>
      <c r="W7048">
        <v>35</v>
      </c>
      <c r="X7048">
        <v>26</v>
      </c>
      <c r="Y7048">
        <v>0</v>
      </c>
      <c r="Z7048">
        <v>10</v>
      </c>
      <c r="AA7048">
        <v>1</v>
      </c>
      <c r="AB7048">
        <v>44</v>
      </c>
      <c r="AC7048">
        <v>0</v>
      </c>
      <c r="AD7048">
        <v>10</v>
      </c>
      <c r="AE7048">
        <v>0</v>
      </c>
      <c r="AY7048" s="59"/>
    </row>
    <row r="7049" spans="1:51">
      <c r="A7049" s="19">
        <v>43876</v>
      </c>
      <c r="B7049" t="s">
        <v>37</v>
      </c>
      <c r="C7049" s="19">
        <v>43900</v>
      </c>
      <c r="D7049">
        <v>36</v>
      </c>
      <c r="E7049">
        <v>40.4</v>
      </c>
      <c r="F7049">
        <v>18.3</v>
      </c>
      <c r="H7049">
        <v>6.2</v>
      </c>
      <c r="I7049">
        <v>4.4000000000000004</v>
      </c>
      <c r="J7049">
        <v>17.600000000000001</v>
      </c>
      <c r="K7049">
        <v>2.1</v>
      </c>
      <c r="L7049">
        <v>9</v>
      </c>
      <c r="N7049">
        <v>87.1</v>
      </c>
      <c r="O7049">
        <v>5.6</v>
      </c>
      <c r="Q7049">
        <v>0.4</v>
      </c>
      <c r="R7049">
        <v>0.2</v>
      </c>
      <c r="S7049">
        <v>5.4</v>
      </c>
      <c r="T7049">
        <v>0.3</v>
      </c>
      <c r="U7049">
        <v>1</v>
      </c>
      <c r="W7049">
        <v>19</v>
      </c>
      <c r="X7049">
        <v>8</v>
      </c>
      <c r="Y7049">
        <v>0</v>
      </c>
      <c r="Z7049">
        <v>0</v>
      </c>
      <c r="AA7049">
        <v>0</v>
      </c>
      <c r="AB7049">
        <v>8</v>
      </c>
      <c r="AC7049">
        <v>0</v>
      </c>
      <c r="AD7049">
        <v>1</v>
      </c>
      <c r="AE7049">
        <v>0</v>
      </c>
      <c r="AY7049" s="59"/>
    </row>
    <row r="7050" spans="1:51">
      <c r="A7050" s="19">
        <v>43876</v>
      </c>
      <c r="B7050" t="s">
        <v>38</v>
      </c>
      <c r="C7050" s="19">
        <v>43900</v>
      </c>
      <c r="D7050">
        <v>68</v>
      </c>
      <c r="E7050">
        <v>30.7</v>
      </c>
      <c r="F7050">
        <v>23.2</v>
      </c>
      <c r="H7050">
        <v>8.9</v>
      </c>
      <c r="I7050">
        <v>6.7</v>
      </c>
      <c r="J7050">
        <v>17.100000000000001</v>
      </c>
      <c r="K7050">
        <v>1.5</v>
      </c>
      <c r="L7050">
        <v>9.8000000000000007</v>
      </c>
      <c r="N7050">
        <v>57.6</v>
      </c>
      <c r="O7050">
        <v>24.7</v>
      </c>
      <c r="Q7050">
        <v>2.2000000000000002</v>
      </c>
      <c r="R7050">
        <v>1.6</v>
      </c>
      <c r="S7050">
        <v>10.4</v>
      </c>
      <c r="T7050">
        <v>0.5</v>
      </c>
      <c r="U7050">
        <v>2.6</v>
      </c>
      <c r="W7050">
        <v>28</v>
      </c>
      <c r="X7050">
        <v>21</v>
      </c>
      <c r="Y7050">
        <v>0</v>
      </c>
      <c r="Z7050">
        <v>1</v>
      </c>
      <c r="AA7050">
        <v>0</v>
      </c>
      <c r="AB7050">
        <v>16</v>
      </c>
      <c r="AC7050">
        <v>0</v>
      </c>
      <c r="AD7050">
        <v>2</v>
      </c>
      <c r="AE7050">
        <v>0</v>
      </c>
      <c r="AY7050" s="59"/>
    </row>
    <row r="7051" spans="1:51">
      <c r="A7051" s="19">
        <v>43876</v>
      </c>
      <c r="B7051" t="s">
        <v>39</v>
      </c>
      <c r="C7051" s="19">
        <v>43900</v>
      </c>
      <c r="D7051">
        <v>14</v>
      </c>
      <c r="E7051">
        <v>17.100000000000001</v>
      </c>
      <c r="F7051">
        <v>13.2</v>
      </c>
      <c r="H7051">
        <v>15.3</v>
      </c>
      <c r="I7051">
        <v>7.5</v>
      </c>
      <c r="J7051">
        <v>31.4</v>
      </c>
      <c r="K7051">
        <v>1</v>
      </c>
      <c r="L7051">
        <v>12.4</v>
      </c>
      <c r="N7051">
        <v>11.8</v>
      </c>
      <c r="O7051">
        <v>6</v>
      </c>
      <c r="Q7051">
        <v>8.4</v>
      </c>
      <c r="R7051">
        <v>2</v>
      </c>
      <c r="S7051">
        <v>65.900000000000006</v>
      </c>
      <c r="T7051">
        <v>0.6</v>
      </c>
      <c r="U7051">
        <v>5</v>
      </c>
      <c r="W7051">
        <v>4</v>
      </c>
      <c r="X7051">
        <v>0</v>
      </c>
      <c r="Y7051">
        <v>0</v>
      </c>
      <c r="Z7051">
        <v>3</v>
      </c>
      <c r="AA7051">
        <v>0</v>
      </c>
      <c r="AB7051">
        <v>7</v>
      </c>
      <c r="AC7051">
        <v>0</v>
      </c>
      <c r="AD7051">
        <v>0</v>
      </c>
      <c r="AE7051">
        <v>0</v>
      </c>
      <c r="AY7051" s="59"/>
    </row>
    <row r="7052" spans="1:51">
      <c r="A7052" s="19">
        <v>43876</v>
      </c>
      <c r="B7052" t="s">
        <v>40</v>
      </c>
      <c r="C7052" s="19">
        <v>43900</v>
      </c>
      <c r="D7052">
        <v>89</v>
      </c>
      <c r="E7052">
        <v>15.5</v>
      </c>
      <c r="F7052">
        <v>18</v>
      </c>
      <c r="H7052">
        <v>11.9</v>
      </c>
      <c r="I7052">
        <v>5</v>
      </c>
      <c r="J7052">
        <v>30.6</v>
      </c>
      <c r="K7052">
        <v>2.5</v>
      </c>
      <c r="L7052">
        <v>14.6</v>
      </c>
      <c r="N7052">
        <v>9.5</v>
      </c>
      <c r="O7052">
        <v>12.9</v>
      </c>
      <c r="Q7052">
        <v>5.0999999999999996</v>
      </c>
      <c r="R7052">
        <v>1.2</v>
      </c>
      <c r="S7052">
        <v>62.3</v>
      </c>
      <c r="T7052">
        <v>0.7</v>
      </c>
      <c r="U7052">
        <v>7.9</v>
      </c>
      <c r="W7052">
        <v>17</v>
      </c>
      <c r="X7052">
        <v>20</v>
      </c>
      <c r="Y7052">
        <v>0</v>
      </c>
      <c r="Z7052">
        <v>5</v>
      </c>
      <c r="AA7052">
        <v>0</v>
      </c>
      <c r="AB7052">
        <v>34</v>
      </c>
      <c r="AC7052">
        <v>0</v>
      </c>
      <c r="AD7052">
        <v>12</v>
      </c>
      <c r="AE7052">
        <v>0</v>
      </c>
      <c r="AY7052" s="59"/>
    </row>
    <row r="7053" spans="1:51">
      <c r="A7053" s="19">
        <v>43876</v>
      </c>
      <c r="B7053" t="s">
        <v>41</v>
      </c>
      <c r="C7053" s="19">
        <v>43904</v>
      </c>
      <c r="D7053">
        <v>6</v>
      </c>
      <c r="E7053">
        <v>25.2</v>
      </c>
      <c r="F7053">
        <v>14.3</v>
      </c>
      <c r="H7053">
        <v>11.4</v>
      </c>
      <c r="I7053">
        <v>5.2</v>
      </c>
      <c r="J7053">
        <v>26.2</v>
      </c>
      <c r="K7053">
        <v>2</v>
      </c>
      <c r="L7053">
        <v>13.8</v>
      </c>
      <c r="N7053">
        <v>37</v>
      </c>
      <c r="O7053">
        <v>7.9</v>
      </c>
      <c r="Q7053">
        <v>5</v>
      </c>
      <c r="R7053">
        <v>1.3</v>
      </c>
      <c r="S7053">
        <v>40.4</v>
      </c>
      <c r="T7053">
        <v>0.8</v>
      </c>
      <c r="U7053">
        <v>7.3</v>
      </c>
      <c r="W7053">
        <v>3</v>
      </c>
      <c r="X7053">
        <v>0</v>
      </c>
      <c r="Y7053">
        <v>0</v>
      </c>
      <c r="Z7053">
        <v>0</v>
      </c>
      <c r="AA7053">
        <v>0</v>
      </c>
      <c r="AB7053">
        <v>3</v>
      </c>
      <c r="AC7053">
        <v>0</v>
      </c>
      <c r="AD7053">
        <v>0</v>
      </c>
      <c r="AE7053">
        <v>0</v>
      </c>
      <c r="AY7053" s="59"/>
    </row>
    <row r="7054" spans="1:51">
      <c r="A7054" s="19">
        <v>43876</v>
      </c>
      <c r="B7054" t="s">
        <v>42</v>
      </c>
      <c r="C7054" s="19">
        <v>43907</v>
      </c>
      <c r="D7054">
        <v>136</v>
      </c>
      <c r="E7054">
        <v>22.3</v>
      </c>
      <c r="F7054">
        <v>16.3</v>
      </c>
      <c r="H7054">
        <v>13.5</v>
      </c>
      <c r="I7054">
        <v>6.5</v>
      </c>
      <c r="J7054">
        <v>25.8</v>
      </c>
      <c r="K7054">
        <v>1.8</v>
      </c>
      <c r="L7054">
        <v>11.8</v>
      </c>
      <c r="N7054">
        <v>27.8</v>
      </c>
      <c r="O7054">
        <v>12</v>
      </c>
      <c r="Q7054">
        <v>8.1</v>
      </c>
      <c r="R7054">
        <v>2.4</v>
      </c>
      <c r="S7054">
        <v>42.7</v>
      </c>
      <c r="T7054">
        <v>0.8</v>
      </c>
      <c r="U7054">
        <v>5.7</v>
      </c>
      <c r="W7054">
        <v>39</v>
      </c>
      <c r="X7054">
        <v>29</v>
      </c>
      <c r="Y7054">
        <v>0</v>
      </c>
      <c r="Z7054">
        <v>13</v>
      </c>
      <c r="AA7054">
        <v>1</v>
      </c>
      <c r="AB7054">
        <v>46</v>
      </c>
      <c r="AC7054">
        <v>0</v>
      </c>
      <c r="AD7054">
        <v>8</v>
      </c>
      <c r="AE7054">
        <v>0</v>
      </c>
      <c r="AY7054" s="59"/>
    </row>
    <row r="7055" spans="1:51">
      <c r="A7055" s="19">
        <v>43876</v>
      </c>
      <c r="B7055" t="s">
        <v>43</v>
      </c>
      <c r="C7055" s="19">
        <v>43907</v>
      </c>
      <c r="D7055">
        <v>67</v>
      </c>
      <c r="E7055">
        <v>26.9</v>
      </c>
      <c r="F7055">
        <v>13.2</v>
      </c>
      <c r="H7055">
        <v>11.8</v>
      </c>
      <c r="I7055">
        <v>4.8</v>
      </c>
      <c r="J7055">
        <v>26.7</v>
      </c>
      <c r="K7055">
        <v>2.2999999999999998</v>
      </c>
      <c r="L7055">
        <v>12.3</v>
      </c>
      <c r="N7055">
        <v>40.700000000000003</v>
      </c>
      <c r="O7055">
        <v>6.5</v>
      </c>
      <c r="Q7055">
        <v>4.8</v>
      </c>
      <c r="R7055">
        <v>1.2</v>
      </c>
      <c r="S7055">
        <v>40.4</v>
      </c>
      <c r="T7055">
        <v>0.8</v>
      </c>
      <c r="U7055">
        <v>5.0999999999999996</v>
      </c>
      <c r="W7055">
        <v>26</v>
      </c>
      <c r="X7055">
        <v>6</v>
      </c>
      <c r="Y7055">
        <v>0</v>
      </c>
      <c r="Z7055">
        <v>4</v>
      </c>
      <c r="AA7055">
        <v>0</v>
      </c>
      <c r="AB7055">
        <v>26</v>
      </c>
      <c r="AC7055">
        <v>0</v>
      </c>
      <c r="AD7055">
        <v>5</v>
      </c>
      <c r="AE7055">
        <v>0</v>
      </c>
      <c r="AY7055" s="59"/>
    </row>
    <row r="7056" spans="1:51">
      <c r="A7056" s="19">
        <v>43876</v>
      </c>
      <c r="B7056" t="s">
        <v>44</v>
      </c>
      <c r="C7056" s="19">
        <v>43907</v>
      </c>
      <c r="D7056">
        <v>219</v>
      </c>
      <c r="E7056">
        <v>27.1</v>
      </c>
      <c r="F7056">
        <v>24.8</v>
      </c>
      <c r="H7056">
        <v>10.1</v>
      </c>
      <c r="I7056">
        <v>8</v>
      </c>
      <c r="J7056">
        <v>17.399999999999999</v>
      </c>
      <c r="K7056">
        <v>1.7</v>
      </c>
      <c r="L7056">
        <v>8.9</v>
      </c>
      <c r="N7056">
        <v>43.7</v>
      </c>
      <c r="O7056">
        <v>33.200000000000003</v>
      </c>
      <c r="Q7056">
        <v>3.7</v>
      </c>
      <c r="R7056">
        <v>2.5</v>
      </c>
      <c r="S7056">
        <v>13</v>
      </c>
      <c r="T7056">
        <v>0.7</v>
      </c>
      <c r="U7056">
        <v>2.8</v>
      </c>
      <c r="W7056">
        <v>80</v>
      </c>
      <c r="X7056">
        <v>73</v>
      </c>
      <c r="Y7056">
        <v>0</v>
      </c>
      <c r="Z7056">
        <v>7</v>
      </c>
      <c r="AA7056">
        <v>3</v>
      </c>
      <c r="AB7056">
        <v>52</v>
      </c>
      <c r="AC7056">
        <v>0</v>
      </c>
      <c r="AD7056">
        <v>4</v>
      </c>
      <c r="AE7056">
        <v>0</v>
      </c>
      <c r="AY7056" s="59"/>
    </row>
    <row r="7057" spans="1:51">
      <c r="A7057" s="19">
        <v>43876</v>
      </c>
      <c r="B7057" t="s">
        <v>45</v>
      </c>
      <c r="C7057" s="19">
        <v>43907</v>
      </c>
      <c r="D7057">
        <v>155</v>
      </c>
      <c r="E7057">
        <v>20.8</v>
      </c>
      <c r="F7057">
        <v>14.9</v>
      </c>
      <c r="H7057">
        <v>15.8</v>
      </c>
      <c r="I7057">
        <v>7.2</v>
      </c>
      <c r="J7057">
        <v>24.7</v>
      </c>
      <c r="K7057">
        <v>1.5</v>
      </c>
      <c r="L7057">
        <v>13.1</v>
      </c>
      <c r="N7057">
        <v>25.2</v>
      </c>
      <c r="O7057">
        <v>10.6</v>
      </c>
      <c r="Q7057">
        <v>12.1</v>
      </c>
      <c r="R7057">
        <v>2.7</v>
      </c>
      <c r="S7057">
        <v>40</v>
      </c>
      <c r="T7057">
        <v>0.8</v>
      </c>
      <c r="U7057">
        <v>8</v>
      </c>
      <c r="W7057">
        <v>40</v>
      </c>
      <c r="X7057">
        <v>23</v>
      </c>
      <c r="Y7057">
        <v>0</v>
      </c>
      <c r="Z7057">
        <v>30</v>
      </c>
      <c r="AA7057">
        <v>1</v>
      </c>
      <c r="AB7057">
        <v>47</v>
      </c>
      <c r="AC7057">
        <v>0</v>
      </c>
      <c r="AD7057">
        <v>14</v>
      </c>
      <c r="AE7057">
        <v>0</v>
      </c>
      <c r="AY7057" s="59"/>
    </row>
    <row r="7058" spans="1:51">
      <c r="A7058" s="19">
        <v>43876</v>
      </c>
      <c r="B7058" t="s">
        <v>46</v>
      </c>
      <c r="C7058" s="19">
        <v>43914</v>
      </c>
      <c r="D7058">
        <v>105</v>
      </c>
      <c r="E7058">
        <v>35.9</v>
      </c>
      <c r="F7058">
        <v>20.3</v>
      </c>
      <c r="H7058">
        <v>8.1</v>
      </c>
      <c r="I7058">
        <v>5.0999999999999996</v>
      </c>
      <c r="J7058">
        <v>20.2</v>
      </c>
      <c r="K7058">
        <v>2</v>
      </c>
      <c r="L7058">
        <v>6.3</v>
      </c>
      <c r="N7058">
        <v>71.2</v>
      </c>
      <c r="O7058">
        <v>12.5</v>
      </c>
      <c r="Q7058">
        <v>1.3</v>
      </c>
      <c r="R7058">
        <v>0.8</v>
      </c>
      <c r="S7058">
        <v>12.3</v>
      </c>
      <c r="T7058">
        <v>0.5</v>
      </c>
      <c r="U7058">
        <v>1.2</v>
      </c>
      <c r="W7058">
        <v>49</v>
      </c>
      <c r="X7058">
        <v>28</v>
      </c>
      <c r="Y7058">
        <v>0</v>
      </c>
      <c r="Z7058">
        <v>1</v>
      </c>
      <c r="AA7058">
        <v>0</v>
      </c>
      <c r="AB7058">
        <v>27</v>
      </c>
      <c r="AC7058">
        <v>0</v>
      </c>
      <c r="AD7058">
        <v>0</v>
      </c>
      <c r="AE7058">
        <v>0</v>
      </c>
      <c r="AY7058" s="59"/>
    </row>
    <row r="7059" spans="1:51">
      <c r="A7059" s="19">
        <v>43876</v>
      </c>
      <c r="B7059" t="s">
        <v>47</v>
      </c>
      <c r="C7059" s="19">
        <v>43919</v>
      </c>
      <c r="D7059">
        <v>51</v>
      </c>
      <c r="E7059">
        <v>25.2</v>
      </c>
      <c r="F7059">
        <v>14.3</v>
      </c>
      <c r="H7059">
        <v>11.4</v>
      </c>
      <c r="I7059">
        <v>5.2</v>
      </c>
      <c r="J7059">
        <v>26.2</v>
      </c>
      <c r="K7059">
        <v>2</v>
      </c>
      <c r="L7059">
        <v>13.8</v>
      </c>
      <c r="N7059">
        <v>35.700000000000003</v>
      </c>
      <c r="O7059">
        <v>8.1</v>
      </c>
      <c r="Q7059">
        <v>5.5</v>
      </c>
      <c r="R7059">
        <v>1.5</v>
      </c>
      <c r="S7059">
        <v>39.9</v>
      </c>
      <c r="T7059">
        <v>1.1000000000000001</v>
      </c>
      <c r="U7059">
        <v>7.7</v>
      </c>
      <c r="W7059">
        <v>25</v>
      </c>
      <c r="X7059">
        <v>0</v>
      </c>
      <c r="Y7059">
        <v>0</v>
      </c>
      <c r="Z7059">
        <v>0</v>
      </c>
      <c r="AA7059">
        <v>0</v>
      </c>
      <c r="AB7059">
        <v>26</v>
      </c>
      <c r="AC7059">
        <v>0</v>
      </c>
      <c r="AD7059">
        <v>0</v>
      </c>
      <c r="AE7059">
        <v>0</v>
      </c>
      <c r="AY7059" s="59"/>
    </row>
    <row r="7060" spans="1:51">
      <c r="A7060" s="19">
        <v>43876</v>
      </c>
      <c r="B7060" t="s">
        <v>48</v>
      </c>
      <c r="C7060" s="19">
        <v>43925</v>
      </c>
      <c r="D7060">
        <v>15</v>
      </c>
      <c r="E7060">
        <v>25.5</v>
      </c>
      <c r="F7060">
        <v>12.9</v>
      </c>
      <c r="H7060">
        <v>11.5</v>
      </c>
      <c r="I7060">
        <v>4.5</v>
      </c>
      <c r="J7060">
        <v>26.7</v>
      </c>
      <c r="K7060">
        <v>2.9</v>
      </c>
      <c r="L7060">
        <v>13.9</v>
      </c>
      <c r="N7060">
        <v>35.700000000000003</v>
      </c>
      <c r="O7060">
        <v>7.1</v>
      </c>
      <c r="Q7060">
        <v>5.4</v>
      </c>
      <c r="R7060">
        <v>1.5</v>
      </c>
      <c r="S7060">
        <v>40.700000000000003</v>
      </c>
      <c r="T7060">
        <v>1</v>
      </c>
      <c r="U7060">
        <v>7.8</v>
      </c>
      <c r="W7060">
        <v>7</v>
      </c>
      <c r="X7060">
        <v>0</v>
      </c>
      <c r="Y7060">
        <v>0</v>
      </c>
      <c r="Z7060">
        <v>0</v>
      </c>
      <c r="AA7060">
        <v>0</v>
      </c>
      <c r="AB7060">
        <v>8</v>
      </c>
      <c r="AC7060">
        <v>0</v>
      </c>
      <c r="AD7060">
        <v>0</v>
      </c>
      <c r="AE7060">
        <v>0</v>
      </c>
      <c r="AY7060" s="59"/>
    </row>
    <row r="7061" spans="1:51">
      <c r="A7061" s="19">
        <v>43876</v>
      </c>
      <c r="B7061" t="s">
        <v>49</v>
      </c>
      <c r="C7061" s="19">
        <v>43925</v>
      </c>
      <c r="D7061">
        <v>24</v>
      </c>
      <c r="E7061">
        <v>18.8</v>
      </c>
      <c r="F7061">
        <v>14.2</v>
      </c>
      <c r="H7061">
        <v>10.4</v>
      </c>
      <c r="I7061">
        <v>4.4000000000000004</v>
      </c>
      <c r="J7061">
        <v>31.3</v>
      </c>
      <c r="K7061">
        <v>3.4</v>
      </c>
      <c r="L7061">
        <v>15.5</v>
      </c>
      <c r="N7061">
        <v>15.6</v>
      </c>
      <c r="O7061">
        <v>8.1999999999999993</v>
      </c>
      <c r="Q7061">
        <v>4.3</v>
      </c>
      <c r="R7061">
        <v>1.3</v>
      </c>
      <c r="S7061">
        <v>59.5</v>
      </c>
      <c r="T7061">
        <v>1.3</v>
      </c>
      <c r="U7061">
        <v>9.1999999999999993</v>
      </c>
      <c r="W7061">
        <v>6</v>
      </c>
      <c r="X7061">
        <v>3</v>
      </c>
      <c r="Y7061">
        <v>0</v>
      </c>
      <c r="Z7061">
        <v>1</v>
      </c>
      <c r="AA7061">
        <v>0</v>
      </c>
      <c r="AB7061">
        <v>10</v>
      </c>
      <c r="AC7061">
        <v>0</v>
      </c>
      <c r="AD7061">
        <v>5</v>
      </c>
      <c r="AE7061">
        <v>0</v>
      </c>
      <c r="AY7061" s="59"/>
    </row>
    <row r="7062" spans="1:51">
      <c r="A7062" s="19">
        <v>43876</v>
      </c>
      <c r="B7062" t="s">
        <v>50</v>
      </c>
      <c r="C7062" s="19">
        <v>43925</v>
      </c>
      <c r="D7062">
        <v>54</v>
      </c>
      <c r="E7062">
        <v>38.200000000000003</v>
      </c>
      <c r="F7062">
        <v>18.3</v>
      </c>
      <c r="H7062">
        <v>6.8</v>
      </c>
      <c r="I7062">
        <v>4.5999999999999996</v>
      </c>
      <c r="J7062">
        <v>18.399999999999999</v>
      </c>
      <c r="K7062">
        <v>2</v>
      </c>
      <c r="L7062">
        <v>9.6</v>
      </c>
      <c r="N7062">
        <v>77.400000000000006</v>
      </c>
      <c r="O7062">
        <v>8.9</v>
      </c>
      <c r="Q7062">
        <v>1.1000000000000001</v>
      </c>
      <c r="R7062">
        <v>0.8</v>
      </c>
      <c r="S7062">
        <v>9.1</v>
      </c>
      <c r="T7062">
        <v>0.5</v>
      </c>
      <c r="U7062">
        <v>2</v>
      </c>
      <c r="W7062">
        <v>27</v>
      </c>
      <c r="X7062">
        <v>13</v>
      </c>
      <c r="Y7062">
        <v>0</v>
      </c>
      <c r="Z7062">
        <v>0</v>
      </c>
      <c r="AA7062">
        <v>0</v>
      </c>
      <c r="AB7062">
        <v>13</v>
      </c>
      <c r="AC7062">
        <v>0</v>
      </c>
      <c r="AD7062">
        <v>1</v>
      </c>
      <c r="AE7062">
        <v>0</v>
      </c>
      <c r="AY7062" s="59"/>
    </row>
    <row r="7063" spans="1:51">
      <c r="A7063" s="19">
        <v>43876</v>
      </c>
      <c r="B7063" t="s">
        <v>51</v>
      </c>
      <c r="C7063" s="19">
        <v>43925</v>
      </c>
      <c r="D7063">
        <v>14</v>
      </c>
      <c r="E7063">
        <v>25.6</v>
      </c>
      <c r="F7063">
        <v>12.9</v>
      </c>
      <c r="H7063">
        <v>10.9</v>
      </c>
      <c r="I7063">
        <v>4.3</v>
      </c>
      <c r="J7063">
        <v>29.6</v>
      </c>
      <c r="K7063">
        <v>2.7</v>
      </c>
      <c r="L7063">
        <v>12.1</v>
      </c>
      <c r="N7063">
        <v>32.799999999999997</v>
      </c>
      <c r="O7063">
        <v>5.9</v>
      </c>
      <c r="Q7063">
        <v>4.5</v>
      </c>
      <c r="R7063">
        <v>1.3</v>
      </c>
      <c r="S7063">
        <v>48.9</v>
      </c>
      <c r="T7063">
        <v>1</v>
      </c>
      <c r="U7063">
        <v>5.0999999999999996</v>
      </c>
      <c r="W7063">
        <v>6</v>
      </c>
      <c r="X7063">
        <v>0</v>
      </c>
      <c r="Y7063">
        <v>0</v>
      </c>
      <c r="Z7063">
        <v>0</v>
      </c>
      <c r="AA7063">
        <v>0</v>
      </c>
      <c r="AB7063">
        <v>8</v>
      </c>
      <c r="AC7063">
        <v>0</v>
      </c>
      <c r="AD7063">
        <v>0</v>
      </c>
      <c r="AE7063">
        <v>0</v>
      </c>
      <c r="AY7063" s="59"/>
    </row>
    <row r="7064" spans="1:51">
      <c r="A7064" s="19">
        <v>43876</v>
      </c>
      <c r="B7064" t="s">
        <v>52</v>
      </c>
      <c r="C7064" s="19">
        <v>43928</v>
      </c>
      <c r="D7064">
        <v>84</v>
      </c>
      <c r="E7064">
        <v>16.600000000000001</v>
      </c>
      <c r="F7064">
        <v>16.600000000000001</v>
      </c>
      <c r="H7064">
        <v>14.4</v>
      </c>
      <c r="I7064">
        <v>6.9</v>
      </c>
      <c r="J7064">
        <v>28.6</v>
      </c>
      <c r="K7064">
        <v>1.3</v>
      </c>
      <c r="L7064">
        <v>13.5</v>
      </c>
      <c r="N7064">
        <v>13.6</v>
      </c>
      <c r="O7064">
        <v>12.6</v>
      </c>
      <c r="Q7064">
        <v>9.4</v>
      </c>
      <c r="R7064">
        <v>2.7</v>
      </c>
      <c r="S7064">
        <v>51.5</v>
      </c>
      <c r="T7064">
        <v>1</v>
      </c>
      <c r="U7064">
        <v>8.4</v>
      </c>
      <c r="W7064">
        <v>17</v>
      </c>
      <c r="X7064">
        <v>17</v>
      </c>
      <c r="Y7064">
        <v>0</v>
      </c>
      <c r="Z7064">
        <v>11</v>
      </c>
      <c r="AA7064">
        <v>1</v>
      </c>
      <c r="AB7064">
        <v>30</v>
      </c>
      <c r="AC7064">
        <v>0</v>
      </c>
      <c r="AD7064">
        <v>8</v>
      </c>
      <c r="AE7064">
        <v>0</v>
      </c>
      <c r="AY7064" s="59"/>
    </row>
    <row r="7065" spans="1:51">
      <c r="A7065" s="19">
        <v>43876</v>
      </c>
      <c r="B7065" t="s">
        <v>53</v>
      </c>
      <c r="C7065" s="19">
        <v>43949</v>
      </c>
      <c r="D7065">
        <v>60</v>
      </c>
      <c r="E7065">
        <v>19.3</v>
      </c>
      <c r="F7065">
        <v>15.6</v>
      </c>
      <c r="H7065">
        <v>13.4</v>
      </c>
      <c r="I7065">
        <v>4.3</v>
      </c>
      <c r="J7065">
        <v>26.5</v>
      </c>
      <c r="K7065">
        <v>3</v>
      </c>
      <c r="L7065">
        <v>15.8</v>
      </c>
      <c r="N7065">
        <v>19.899999999999999</v>
      </c>
      <c r="O7065">
        <v>12</v>
      </c>
      <c r="Q7065">
        <v>9.3000000000000007</v>
      </c>
      <c r="R7065">
        <v>2.1</v>
      </c>
      <c r="S7065">
        <v>41.4</v>
      </c>
      <c r="T7065">
        <v>2</v>
      </c>
      <c r="U7065">
        <v>12.6</v>
      </c>
      <c r="W7065">
        <v>14</v>
      </c>
      <c r="X7065">
        <v>11</v>
      </c>
      <c r="Y7065">
        <v>0</v>
      </c>
      <c r="Z7065">
        <v>6</v>
      </c>
      <c r="AA7065">
        <v>0</v>
      </c>
      <c r="AB7065">
        <v>18</v>
      </c>
      <c r="AC7065">
        <v>0</v>
      </c>
      <c r="AD7065">
        <v>11</v>
      </c>
      <c r="AE7065">
        <v>0</v>
      </c>
      <c r="AY7065" s="59"/>
    </row>
    <row r="7066" spans="1:51">
      <c r="A7066" s="19">
        <v>43876</v>
      </c>
      <c r="B7066" t="s">
        <v>54</v>
      </c>
      <c r="C7066" s="19">
        <v>43949</v>
      </c>
      <c r="D7066">
        <v>21</v>
      </c>
      <c r="E7066">
        <v>33.299999999999997</v>
      </c>
      <c r="F7066">
        <v>13.8</v>
      </c>
      <c r="H7066">
        <v>11.1</v>
      </c>
      <c r="I7066">
        <v>3.8</v>
      </c>
      <c r="J7066">
        <v>21.7</v>
      </c>
      <c r="K7066">
        <v>2.2999999999999998</v>
      </c>
      <c r="L7066">
        <v>12</v>
      </c>
      <c r="N7066">
        <v>60</v>
      </c>
      <c r="O7066">
        <v>6.7</v>
      </c>
      <c r="Q7066">
        <v>4.4000000000000004</v>
      </c>
      <c r="R7066">
        <v>1.4</v>
      </c>
      <c r="S7066">
        <v>20.3</v>
      </c>
      <c r="T7066">
        <v>1.1000000000000001</v>
      </c>
      <c r="U7066">
        <v>5.4</v>
      </c>
      <c r="W7066">
        <v>13</v>
      </c>
      <c r="X7066">
        <v>0</v>
      </c>
      <c r="Y7066">
        <v>0</v>
      </c>
      <c r="Z7066">
        <v>0</v>
      </c>
      <c r="AA7066">
        <v>0</v>
      </c>
      <c r="AB7066">
        <v>8</v>
      </c>
      <c r="AC7066">
        <v>0</v>
      </c>
      <c r="AD7066">
        <v>0</v>
      </c>
      <c r="AE7066">
        <v>0</v>
      </c>
      <c r="AY7066" s="59"/>
    </row>
    <row r="7067" spans="1:51">
      <c r="A7067" s="19">
        <v>43876</v>
      </c>
      <c r="B7067" t="s">
        <v>55</v>
      </c>
      <c r="C7067" s="19">
        <v>43949</v>
      </c>
      <c r="D7067">
        <v>96</v>
      </c>
      <c r="E7067">
        <v>27.5</v>
      </c>
      <c r="F7067">
        <v>15</v>
      </c>
      <c r="H7067">
        <v>11.2</v>
      </c>
      <c r="I7067">
        <v>3.6</v>
      </c>
      <c r="J7067">
        <v>23.4</v>
      </c>
      <c r="K7067">
        <v>2.9</v>
      </c>
      <c r="L7067">
        <v>14.3</v>
      </c>
      <c r="N7067">
        <v>42.5</v>
      </c>
      <c r="O7067">
        <v>10.199999999999999</v>
      </c>
      <c r="Q7067">
        <v>5.7</v>
      </c>
      <c r="R7067">
        <v>1.7</v>
      </c>
      <c r="S7067">
        <v>28.2</v>
      </c>
      <c r="T7067">
        <v>1.8</v>
      </c>
      <c r="U7067">
        <v>9.1</v>
      </c>
      <c r="W7067">
        <v>33</v>
      </c>
      <c r="X7067">
        <v>18</v>
      </c>
      <c r="Y7067">
        <v>0</v>
      </c>
      <c r="Z7067">
        <v>4</v>
      </c>
      <c r="AA7067">
        <v>0</v>
      </c>
      <c r="AB7067">
        <v>28</v>
      </c>
      <c r="AC7067">
        <v>0</v>
      </c>
      <c r="AD7067">
        <v>12</v>
      </c>
      <c r="AE7067">
        <v>0</v>
      </c>
      <c r="AY7067" s="59"/>
    </row>
    <row r="7068" spans="1:51">
      <c r="A7068" s="19">
        <v>43876</v>
      </c>
      <c r="B7068" t="s">
        <v>56</v>
      </c>
      <c r="C7068" s="19">
        <v>43949</v>
      </c>
      <c r="D7068">
        <v>274</v>
      </c>
      <c r="E7068">
        <v>24</v>
      </c>
      <c r="F7068">
        <v>23.5</v>
      </c>
      <c r="H7068">
        <v>10</v>
      </c>
      <c r="I7068">
        <v>4</v>
      </c>
      <c r="J7068">
        <v>22.4</v>
      </c>
      <c r="K7068">
        <v>2.6</v>
      </c>
      <c r="L7068">
        <v>11.5</v>
      </c>
      <c r="N7068">
        <v>30.5</v>
      </c>
      <c r="O7068">
        <v>28.5</v>
      </c>
      <c r="Q7068">
        <v>4.9000000000000004</v>
      </c>
      <c r="R7068">
        <v>1.9</v>
      </c>
      <c r="S7068">
        <v>25.5</v>
      </c>
      <c r="T7068">
        <v>1.6</v>
      </c>
      <c r="U7068">
        <v>6.3</v>
      </c>
      <c r="W7068">
        <v>86</v>
      </c>
      <c r="X7068">
        <v>85</v>
      </c>
      <c r="Y7068">
        <v>0</v>
      </c>
      <c r="Z7068">
        <v>8</v>
      </c>
      <c r="AA7068">
        <v>0</v>
      </c>
      <c r="AB7068">
        <v>81</v>
      </c>
      <c r="AC7068">
        <v>0</v>
      </c>
      <c r="AD7068">
        <v>14</v>
      </c>
      <c r="AE7068">
        <v>0</v>
      </c>
      <c r="AY7068" s="59"/>
    </row>
    <row r="7069" spans="1:51">
      <c r="A7069" s="19">
        <v>43876</v>
      </c>
      <c r="B7069" t="s">
        <v>57</v>
      </c>
      <c r="C7069" s="19">
        <v>43949</v>
      </c>
      <c r="D7069">
        <v>186</v>
      </c>
      <c r="E7069">
        <v>24.3</v>
      </c>
      <c r="F7069">
        <v>15.8</v>
      </c>
      <c r="H7069">
        <v>13.3</v>
      </c>
      <c r="I7069">
        <v>7.1</v>
      </c>
      <c r="J7069">
        <v>24.7</v>
      </c>
      <c r="K7069">
        <v>1.2</v>
      </c>
      <c r="L7069">
        <v>11.6</v>
      </c>
      <c r="N7069">
        <v>33</v>
      </c>
      <c r="O7069">
        <v>11.7</v>
      </c>
      <c r="Q7069">
        <v>8.8000000000000007</v>
      </c>
      <c r="R7069">
        <v>3.5</v>
      </c>
      <c r="S7069">
        <v>34</v>
      </c>
      <c r="T7069">
        <v>1.3</v>
      </c>
      <c r="U7069">
        <v>6.7</v>
      </c>
      <c r="W7069">
        <v>59</v>
      </c>
      <c r="X7069">
        <v>38</v>
      </c>
      <c r="Y7069">
        <v>0</v>
      </c>
      <c r="Z7069">
        <v>17</v>
      </c>
      <c r="AA7069">
        <v>1</v>
      </c>
      <c r="AB7069">
        <v>60</v>
      </c>
      <c r="AC7069">
        <v>0</v>
      </c>
      <c r="AD7069">
        <v>10</v>
      </c>
      <c r="AE7069">
        <v>0</v>
      </c>
      <c r="AY7069" s="59"/>
    </row>
    <row r="7070" spans="1:51">
      <c r="A7070" s="19">
        <v>43876</v>
      </c>
      <c r="B7070" t="s">
        <v>58</v>
      </c>
      <c r="C7070" s="19">
        <v>43949</v>
      </c>
      <c r="D7070">
        <v>26</v>
      </c>
      <c r="E7070">
        <v>17.399999999999999</v>
      </c>
      <c r="F7070">
        <v>16.2</v>
      </c>
      <c r="H7070">
        <v>13.9</v>
      </c>
      <c r="I7070">
        <v>4.5</v>
      </c>
      <c r="J7070">
        <v>26.8</v>
      </c>
      <c r="K7070">
        <v>3.1</v>
      </c>
      <c r="L7070">
        <v>16.100000000000001</v>
      </c>
      <c r="N7070">
        <v>16</v>
      </c>
      <c r="O7070">
        <v>13.2</v>
      </c>
      <c r="Q7070">
        <v>9.9</v>
      </c>
      <c r="R7070">
        <v>2.2999999999999998</v>
      </c>
      <c r="S7070">
        <v>42.7</v>
      </c>
      <c r="T7070">
        <v>1.8</v>
      </c>
      <c r="U7070">
        <v>13.1</v>
      </c>
      <c r="W7070">
        <v>5</v>
      </c>
      <c r="X7070">
        <v>5</v>
      </c>
      <c r="Y7070">
        <v>0</v>
      </c>
      <c r="Z7070">
        <v>3</v>
      </c>
      <c r="AA7070">
        <v>0</v>
      </c>
      <c r="AB7070">
        <v>8</v>
      </c>
      <c r="AC7070">
        <v>0</v>
      </c>
      <c r="AD7070">
        <v>5</v>
      </c>
      <c r="AE7070">
        <v>0</v>
      </c>
      <c r="AY7070" s="59"/>
    </row>
    <row r="7071" spans="1:51">
      <c r="A7071" s="19">
        <v>43876</v>
      </c>
      <c r="B7071" t="s">
        <v>59</v>
      </c>
      <c r="C7071" s="19">
        <v>43953</v>
      </c>
      <c r="D7071">
        <v>7</v>
      </c>
      <c r="E7071">
        <v>25.2</v>
      </c>
      <c r="F7071">
        <v>14.3</v>
      </c>
      <c r="H7071">
        <v>11.4</v>
      </c>
      <c r="I7071">
        <v>5.2</v>
      </c>
      <c r="J7071">
        <v>26.2</v>
      </c>
      <c r="K7071">
        <v>2</v>
      </c>
      <c r="L7071">
        <v>13.8</v>
      </c>
      <c r="N7071">
        <v>34.1</v>
      </c>
      <c r="O7071">
        <v>9.4</v>
      </c>
      <c r="Q7071">
        <v>6.5</v>
      </c>
      <c r="R7071">
        <v>2.2999999999999998</v>
      </c>
      <c r="S7071">
        <v>37</v>
      </c>
      <c r="T7071">
        <v>1.4</v>
      </c>
      <c r="U7071">
        <v>8.5</v>
      </c>
      <c r="W7071">
        <v>3</v>
      </c>
      <c r="X7071">
        <v>0</v>
      </c>
      <c r="Y7071">
        <v>0</v>
      </c>
      <c r="Z7071">
        <v>0</v>
      </c>
      <c r="AA7071">
        <v>0</v>
      </c>
      <c r="AB7071">
        <v>4</v>
      </c>
      <c r="AC7071">
        <v>0</v>
      </c>
      <c r="AD7071">
        <v>0</v>
      </c>
      <c r="AE7071">
        <v>0</v>
      </c>
      <c r="AY7071" s="59"/>
    </row>
    <row r="7072" spans="1:51">
      <c r="A7072" s="19">
        <v>43876</v>
      </c>
      <c r="B7072" t="s">
        <v>60</v>
      </c>
      <c r="C7072" s="19">
        <v>43953</v>
      </c>
      <c r="D7072">
        <v>39</v>
      </c>
      <c r="E7072">
        <v>16.899999999999999</v>
      </c>
      <c r="F7072">
        <v>13.1</v>
      </c>
      <c r="H7072">
        <v>15.6</v>
      </c>
      <c r="I7072">
        <v>7.6</v>
      </c>
      <c r="J7072">
        <v>30.4</v>
      </c>
      <c r="K7072">
        <v>1</v>
      </c>
      <c r="L7072">
        <v>13.4</v>
      </c>
      <c r="N7072">
        <v>13.5</v>
      </c>
      <c r="O7072">
        <v>7.9</v>
      </c>
      <c r="Q7072">
        <v>11.1</v>
      </c>
      <c r="R7072">
        <v>3.5</v>
      </c>
      <c r="S7072">
        <v>53.3</v>
      </c>
      <c r="T7072">
        <v>1.4</v>
      </c>
      <c r="U7072">
        <v>8.3000000000000007</v>
      </c>
      <c r="W7072">
        <v>9</v>
      </c>
      <c r="X7072">
        <v>3</v>
      </c>
      <c r="Y7072">
        <v>0</v>
      </c>
      <c r="Z7072">
        <v>8</v>
      </c>
      <c r="AA7072">
        <v>0</v>
      </c>
      <c r="AB7072">
        <v>15</v>
      </c>
      <c r="AC7072">
        <v>0</v>
      </c>
      <c r="AD7072">
        <v>4</v>
      </c>
      <c r="AE7072">
        <v>0</v>
      </c>
      <c r="AY7072" s="59"/>
    </row>
    <row r="7073" spans="1:51">
      <c r="A7073" s="19">
        <v>43876</v>
      </c>
      <c r="B7073" t="s">
        <v>61</v>
      </c>
      <c r="C7073" s="19">
        <v>43956</v>
      </c>
      <c r="D7073">
        <v>82</v>
      </c>
      <c r="E7073">
        <v>18.899999999999999</v>
      </c>
      <c r="F7073">
        <v>13</v>
      </c>
      <c r="H7073">
        <v>20.100000000000001</v>
      </c>
      <c r="I7073">
        <v>7.1</v>
      </c>
      <c r="J7073">
        <v>24.9</v>
      </c>
      <c r="K7073">
        <v>1.1000000000000001</v>
      </c>
      <c r="L7073">
        <v>12.9</v>
      </c>
      <c r="N7073">
        <v>19.2</v>
      </c>
      <c r="O7073">
        <v>8.6999999999999993</v>
      </c>
      <c r="Q7073">
        <v>21.6</v>
      </c>
      <c r="R7073">
        <v>3.8</v>
      </c>
      <c r="S7073">
        <v>35.200000000000003</v>
      </c>
      <c r="T7073">
        <v>1.4</v>
      </c>
      <c r="U7073">
        <v>8.8000000000000007</v>
      </c>
      <c r="W7073">
        <v>20</v>
      </c>
      <c r="X7073">
        <v>7</v>
      </c>
      <c r="Y7073">
        <v>0</v>
      </c>
      <c r="Z7073">
        <v>21</v>
      </c>
      <c r="AA7073">
        <v>1</v>
      </c>
      <c r="AB7073">
        <v>26</v>
      </c>
      <c r="AC7073">
        <v>0</v>
      </c>
      <c r="AD7073">
        <v>7</v>
      </c>
      <c r="AE7073">
        <v>0</v>
      </c>
      <c r="AY7073" s="59"/>
    </row>
    <row r="7074" spans="1:51">
      <c r="A7074" s="19">
        <v>43876</v>
      </c>
      <c r="B7074" t="s">
        <v>62</v>
      </c>
      <c r="C7074" s="19">
        <v>43963</v>
      </c>
      <c r="D7074">
        <v>29</v>
      </c>
      <c r="E7074">
        <v>17.7</v>
      </c>
      <c r="F7074">
        <v>13.3</v>
      </c>
      <c r="H7074">
        <v>15.6</v>
      </c>
      <c r="I7074">
        <v>7.5</v>
      </c>
      <c r="J7074">
        <v>29.6</v>
      </c>
      <c r="K7074">
        <v>1</v>
      </c>
      <c r="L7074">
        <v>13.1</v>
      </c>
      <c r="N7074">
        <v>15.6</v>
      </c>
      <c r="O7074">
        <v>8.6</v>
      </c>
      <c r="Q7074">
        <v>11.5</v>
      </c>
      <c r="R7074">
        <v>4.0999999999999996</v>
      </c>
      <c r="S7074">
        <v>49.3</v>
      </c>
      <c r="T7074">
        <v>1.5</v>
      </c>
      <c r="U7074">
        <v>8.4</v>
      </c>
      <c r="W7074">
        <v>6</v>
      </c>
      <c r="X7074">
        <v>3</v>
      </c>
      <c r="Y7074">
        <v>0</v>
      </c>
      <c r="Z7074">
        <v>6</v>
      </c>
      <c r="AA7074">
        <v>0</v>
      </c>
      <c r="AB7074">
        <v>11</v>
      </c>
      <c r="AC7074">
        <v>0</v>
      </c>
      <c r="AD7074">
        <v>3</v>
      </c>
      <c r="AE7074">
        <v>0</v>
      </c>
      <c r="AY7074" s="59"/>
    </row>
    <row r="7075" spans="1:51">
      <c r="A7075" s="19">
        <v>43876</v>
      </c>
      <c r="B7075" t="s">
        <v>63</v>
      </c>
      <c r="C7075" s="19">
        <v>43963</v>
      </c>
      <c r="D7075">
        <v>28</v>
      </c>
      <c r="E7075">
        <v>27.1</v>
      </c>
      <c r="F7075">
        <v>17.5</v>
      </c>
      <c r="H7075">
        <v>9.5</v>
      </c>
      <c r="I7075">
        <v>5.6</v>
      </c>
      <c r="J7075">
        <v>32</v>
      </c>
      <c r="K7075">
        <v>1.8</v>
      </c>
      <c r="L7075">
        <v>4.4000000000000004</v>
      </c>
      <c r="N7075">
        <v>31.4</v>
      </c>
      <c r="O7075">
        <v>11.2</v>
      </c>
      <c r="Q7075">
        <v>3.7</v>
      </c>
      <c r="R7075">
        <v>1.9</v>
      </c>
      <c r="S7075">
        <v>48.4</v>
      </c>
      <c r="T7075">
        <v>1.1000000000000001</v>
      </c>
      <c r="U7075">
        <v>1.6</v>
      </c>
      <c r="W7075">
        <v>10</v>
      </c>
      <c r="X7075">
        <v>6</v>
      </c>
      <c r="Y7075">
        <v>0</v>
      </c>
      <c r="Z7075">
        <v>1</v>
      </c>
      <c r="AA7075">
        <v>0</v>
      </c>
      <c r="AB7075">
        <v>11</v>
      </c>
      <c r="AC7075">
        <v>0</v>
      </c>
      <c r="AD7075">
        <v>0</v>
      </c>
      <c r="AE7075">
        <v>0</v>
      </c>
      <c r="AY7075" s="59"/>
    </row>
    <row r="7076" spans="1:51">
      <c r="A7076" s="19">
        <v>43876</v>
      </c>
      <c r="B7076" t="s">
        <v>64</v>
      </c>
      <c r="C7076" s="19">
        <v>43970</v>
      </c>
      <c r="D7076">
        <v>54</v>
      </c>
      <c r="E7076">
        <v>24.1</v>
      </c>
      <c r="F7076">
        <v>17.8</v>
      </c>
      <c r="H7076">
        <v>9.1999999999999993</v>
      </c>
      <c r="I7076">
        <v>5.4</v>
      </c>
      <c r="J7076">
        <v>28</v>
      </c>
      <c r="K7076">
        <v>1.9</v>
      </c>
      <c r="L7076">
        <v>11.5</v>
      </c>
      <c r="N7076">
        <v>28.5</v>
      </c>
      <c r="O7076">
        <v>14.2</v>
      </c>
      <c r="Q7076">
        <v>5.0999999999999996</v>
      </c>
      <c r="R7076">
        <v>2.5</v>
      </c>
      <c r="S7076">
        <v>40.5</v>
      </c>
      <c r="T7076">
        <v>1.6</v>
      </c>
      <c r="U7076">
        <v>6.5</v>
      </c>
      <c r="W7076">
        <v>17</v>
      </c>
      <c r="X7076">
        <v>13</v>
      </c>
      <c r="Y7076">
        <v>0</v>
      </c>
      <c r="Z7076">
        <v>1</v>
      </c>
      <c r="AA7076">
        <v>0</v>
      </c>
      <c r="AB7076">
        <v>20</v>
      </c>
      <c r="AC7076">
        <v>0</v>
      </c>
      <c r="AD7076">
        <v>3</v>
      </c>
      <c r="AE7076">
        <v>0</v>
      </c>
      <c r="AY7076" s="59"/>
    </row>
    <row r="7077" spans="1:51">
      <c r="A7077" s="19">
        <v>43876</v>
      </c>
      <c r="B7077" t="s">
        <v>65</v>
      </c>
      <c r="C7077" s="19">
        <v>43970</v>
      </c>
      <c r="D7077">
        <v>61</v>
      </c>
      <c r="E7077">
        <v>21.7</v>
      </c>
      <c r="F7077">
        <v>13.7</v>
      </c>
      <c r="H7077">
        <v>11.9</v>
      </c>
      <c r="I7077">
        <v>4.5999999999999996</v>
      </c>
      <c r="J7077">
        <v>28.6</v>
      </c>
      <c r="K7077">
        <v>3.1</v>
      </c>
      <c r="L7077">
        <v>14.4</v>
      </c>
      <c r="N7077">
        <v>24.2</v>
      </c>
      <c r="O7077">
        <v>9.1</v>
      </c>
      <c r="Q7077">
        <v>7.2</v>
      </c>
      <c r="R7077">
        <v>2.4</v>
      </c>
      <c r="S7077">
        <v>44</v>
      </c>
      <c r="T7077">
        <v>1.9</v>
      </c>
      <c r="U7077">
        <v>9.9</v>
      </c>
      <c r="W7077">
        <v>19</v>
      </c>
      <c r="X7077">
        <v>6</v>
      </c>
      <c r="Y7077">
        <v>0</v>
      </c>
      <c r="Z7077">
        <v>4</v>
      </c>
      <c r="AA7077">
        <v>0</v>
      </c>
      <c r="AB7077">
        <v>24</v>
      </c>
      <c r="AC7077">
        <v>0</v>
      </c>
      <c r="AD7077">
        <v>8</v>
      </c>
      <c r="AE7077">
        <v>0</v>
      </c>
      <c r="AY7077" s="59"/>
    </row>
    <row r="7078" spans="1:51">
      <c r="A7078" s="19">
        <v>43876</v>
      </c>
      <c r="B7078" t="s">
        <v>143</v>
      </c>
      <c r="C7078" s="19">
        <v>43984</v>
      </c>
      <c r="D7078">
        <v>20</v>
      </c>
      <c r="E7078">
        <v>39.299999999999997</v>
      </c>
      <c r="F7078">
        <v>17.399999999999999</v>
      </c>
      <c r="H7078">
        <v>5.5</v>
      </c>
      <c r="I7078">
        <v>4.0999999999999996</v>
      </c>
      <c r="J7078">
        <v>19.7</v>
      </c>
      <c r="K7078">
        <v>2.1</v>
      </c>
      <c r="L7078">
        <v>9.8000000000000007</v>
      </c>
      <c r="N7078">
        <v>68.8</v>
      </c>
      <c r="O7078">
        <v>9.4</v>
      </c>
      <c r="Q7078">
        <v>1.9</v>
      </c>
      <c r="R7078">
        <v>1.5</v>
      </c>
      <c r="S7078">
        <v>12.9</v>
      </c>
      <c r="T7078">
        <v>1</v>
      </c>
      <c r="U7078">
        <v>3.6</v>
      </c>
      <c r="W7078">
        <v>10</v>
      </c>
      <c r="X7078">
        <v>5</v>
      </c>
      <c r="Y7078">
        <v>0</v>
      </c>
      <c r="Z7078">
        <v>0</v>
      </c>
      <c r="AA7078">
        <v>0</v>
      </c>
      <c r="AB7078">
        <v>5</v>
      </c>
      <c r="AC7078">
        <v>0</v>
      </c>
      <c r="AD7078">
        <v>0</v>
      </c>
      <c r="AE7078">
        <v>0</v>
      </c>
      <c r="AY7078" s="59"/>
    </row>
    <row r="7079" spans="1:51">
      <c r="A7079" s="19">
        <v>43876</v>
      </c>
      <c r="B7079" t="s">
        <v>67</v>
      </c>
      <c r="C7079" s="19">
        <v>43984</v>
      </c>
      <c r="D7079">
        <v>19</v>
      </c>
      <c r="E7079">
        <v>20.6</v>
      </c>
      <c r="F7079">
        <v>15</v>
      </c>
      <c r="H7079">
        <v>12.7</v>
      </c>
      <c r="I7079">
        <v>5</v>
      </c>
      <c r="J7079">
        <v>27.5</v>
      </c>
      <c r="K7079">
        <v>3.1</v>
      </c>
      <c r="L7079">
        <v>14</v>
      </c>
      <c r="N7079">
        <v>21.6</v>
      </c>
      <c r="O7079">
        <v>11.4</v>
      </c>
      <c r="Q7079">
        <v>8.6999999999999993</v>
      </c>
      <c r="R7079">
        <v>3.1</v>
      </c>
      <c r="S7079">
        <v>41.2</v>
      </c>
      <c r="T7079">
        <v>2.2000000000000002</v>
      </c>
      <c r="U7079">
        <v>10.199999999999999</v>
      </c>
      <c r="W7079">
        <v>6</v>
      </c>
      <c r="X7079">
        <v>3</v>
      </c>
      <c r="Y7079">
        <v>0</v>
      </c>
      <c r="Z7079">
        <v>1</v>
      </c>
      <c r="AA7079">
        <v>0</v>
      </c>
      <c r="AB7079">
        <v>7</v>
      </c>
      <c r="AC7079">
        <v>0</v>
      </c>
      <c r="AD7079">
        <v>2</v>
      </c>
      <c r="AE7079">
        <v>0</v>
      </c>
      <c r="AY7079" s="59"/>
    </row>
    <row r="7080" spans="1:51">
      <c r="A7080" s="19">
        <v>43876</v>
      </c>
      <c r="B7080" t="s">
        <v>68</v>
      </c>
      <c r="C7080" s="19">
        <v>43984</v>
      </c>
      <c r="D7080">
        <v>126</v>
      </c>
      <c r="E7080">
        <v>22.2</v>
      </c>
      <c r="F7080">
        <v>16.399999999999999</v>
      </c>
      <c r="H7080">
        <v>11.7</v>
      </c>
      <c r="I7080">
        <v>4.9000000000000004</v>
      </c>
      <c r="J7080">
        <v>26.4</v>
      </c>
      <c r="K7080">
        <v>1.9</v>
      </c>
      <c r="L7080">
        <v>14.4</v>
      </c>
      <c r="N7080">
        <v>25.6</v>
      </c>
      <c r="O7080">
        <v>13.1</v>
      </c>
      <c r="Q7080">
        <v>7.4</v>
      </c>
      <c r="R7080">
        <v>2.9</v>
      </c>
      <c r="S7080">
        <v>36.9</v>
      </c>
      <c r="T7080">
        <v>1.9</v>
      </c>
      <c r="U7080">
        <v>10.8</v>
      </c>
      <c r="W7080">
        <v>35</v>
      </c>
      <c r="X7080">
        <v>26</v>
      </c>
      <c r="Y7080">
        <v>0</v>
      </c>
      <c r="Z7080">
        <v>7</v>
      </c>
      <c r="AA7080">
        <v>0</v>
      </c>
      <c r="AB7080">
        <v>42</v>
      </c>
      <c r="AC7080">
        <v>0</v>
      </c>
      <c r="AD7080">
        <v>16</v>
      </c>
      <c r="AE7080">
        <v>0</v>
      </c>
      <c r="AY7080" s="59"/>
    </row>
    <row r="7081" spans="1:51">
      <c r="A7081" s="19">
        <v>43876</v>
      </c>
      <c r="B7081" t="s">
        <v>69</v>
      </c>
      <c r="C7081" s="19">
        <v>43984</v>
      </c>
      <c r="D7081">
        <v>34</v>
      </c>
      <c r="E7081">
        <v>19.600000000000001</v>
      </c>
      <c r="F7081">
        <v>14.4</v>
      </c>
      <c r="H7081">
        <v>11</v>
      </c>
      <c r="I7081">
        <v>4.8</v>
      </c>
      <c r="J7081">
        <v>33.200000000000003</v>
      </c>
      <c r="K7081">
        <v>2.7</v>
      </c>
      <c r="L7081">
        <v>12.2</v>
      </c>
      <c r="N7081">
        <v>16.7</v>
      </c>
      <c r="O7081">
        <v>9.1999999999999993</v>
      </c>
      <c r="Q7081">
        <v>6.3</v>
      </c>
      <c r="R7081">
        <v>2.7</v>
      </c>
      <c r="S7081">
        <v>55</v>
      </c>
      <c r="T7081">
        <v>2.1</v>
      </c>
      <c r="U7081">
        <v>6.9</v>
      </c>
      <c r="W7081">
        <v>10</v>
      </c>
      <c r="X7081">
        <v>4</v>
      </c>
      <c r="Y7081">
        <v>0</v>
      </c>
      <c r="Z7081">
        <v>1</v>
      </c>
      <c r="AA7081">
        <v>0</v>
      </c>
      <c r="AB7081">
        <v>17</v>
      </c>
      <c r="AC7081">
        <v>0</v>
      </c>
      <c r="AD7081">
        <v>2</v>
      </c>
      <c r="AE7081">
        <v>0</v>
      </c>
      <c r="AY7081" s="59"/>
    </row>
    <row r="7082" spans="1:51">
      <c r="A7082" s="19">
        <v>43876</v>
      </c>
      <c r="B7082" t="s">
        <v>70</v>
      </c>
      <c r="C7082" s="19">
        <v>43984</v>
      </c>
      <c r="D7082">
        <v>16</v>
      </c>
      <c r="E7082">
        <v>17.399999999999999</v>
      </c>
      <c r="F7082">
        <v>13.5</v>
      </c>
      <c r="H7082">
        <v>15.8</v>
      </c>
      <c r="I7082">
        <v>7.7</v>
      </c>
      <c r="J7082">
        <v>29.3</v>
      </c>
      <c r="K7082">
        <v>1.1000000000000001</v>
      </c>
      <c r="L7082">
        <v>13.2</v>
      </c>
      <c r="N7082">
        <v>15.4</v>
      </c>
      <c r="O7082">
        <v>9.5</v>
      </c>
      <c r="Q7082">
        <v>12.7</v>
      </c>
      <c r="R7082">
        <v>4.5999999999999996</v>
      </c>
      <c r="S7082">
        <v>45.6</v>
      </c>
      <c r="T7082">
        <v>1.8</v>
      </c>
      <c r="U7082">
        <v>8.9</v>
      </c>
      <c r="W7082">
        <v>4</v>
      </c>
      <c r="X7082">
        <v>0</v>
      </c>
      <c r="Y7082">
        <v>0</v>
      </c>
      <c r="Z7082">
        <v>4</v>
      </c>
      <c r="AA7082">
        <v>0</v>
      </c>
      <c r="AB7082">
        <v>7</v>
      </c>
      <c r="AC7082">
        <v>0</v>
      </c>
      <c r="AD7082">
        <v>0</v>
      </c>
      <c r="AE7082">
        <v>0</v>
      </c>
      <c r="AY7082" s="59"/>
    </row>
    <row r="7083" spans="1:51">
      <c r="A7083" s="19">
        <v>43876</v>
      </c>
      <c r="B7083" t="s">
        <v>71</v>
      </c>
      <c r="C7083" s="19">
        <v>43988</v>
      </c>
      <c r="D7083">
        <v>7</v>
      </c>
      <c r="E7083">
        <v>25.2</v>
      </c>
      <c r="F7083">
        <v>14.3</v>
      </c>
      <c r="H7083">
        <v>11.4</v>
      </c>
      <c r="I7083">
        <v>5.2</v>
      </c>
      <c r="J7083">
        <v>26.2</v>
      </c>
      <c r="K7083">
        <v>2</v>
      </c>
      <c r="L7083">
        <v>13.8</v>
      </c>
      <c r="N7083">
        <v>32.200000000000003</v>
      </c>
      <c r="O7083">
        <v>10.199999999999999</v>
      </c>
      <c r="Q7083">
        <v>7.5</v>
      </c>
      <c r="R7083">
        <v>3</v>
      </c>
      <c r="S7083">
        <v>34.700000000000003</v>
      </c>
      <c r="T7083">
        <v>1.8</v>
      </c>
      <c r="U7083">
        <v>9.1999999999999993</v>
      </c>
      <c r="W7083">
        <v>3</v>
      </c>
      <c r="X7083">
        <v>0</v>
      </c>
      <c r="Y7083">
        <v>0</v>
      </c>
      <c r="Z7083">
        <v>0</v>
      </c>
      <c r="AA7083">
        <v>0</v>
      </c>
      <c r="AB7083">
        <v>4</v>
      </c>
      <c r="AC7083">
        <v>0</v>
      </c>
      <c r="AD7083">
        <v>0</v>
      </c>
      <c r="AE7083">
        <v>0</v>
      </c>
      <c r="AY7083" s="59"/>
    </row>
    <row r="7084" spans="1:51">
      <c r="A7084" s="19">
        <v>43876</v>
      </c>
      <c r="B7084" t="s">
        <v>73</v>
      </c>
      <c r="C7084" s="19">
        <v>44013</v>
      </c>
      <c r="D7084">
        <v>3979</v>
      </c>
      <c r="E7084">
        <v>22.7</v>
      </c>
      <c r="F7084">
        <v>16.899999999999999</v>
      </c>
      <c r="H7084">
        <v>11.6</v>
      </c>
      <c r="I7084">
        <v>6.2</v>
      </c>
      <c r="J7084">
        <v>25.5</v>
      </c>
      <c r="K7084">
        <v>2.4</v>
      </c>
      <c r="L7084">
        <v>12.8</v>
      </c>
      <c r="N7084">
        <v>30.4</v>
      </c>
      <c r="O7084">
        <v>12.9</v>
      </c>
      <c r="Q7084">
        <v>5.5</v>
      </c>
      <c r="R7084">
        <v>1.4</v>
      </c>
      <c r="S7084">
        <v>42.2</v>
      </c>
      <c r="T7084">
        <v>0.6</v>
      </c>
      <c r="U7084">
        <v>6.8</v>
      </c>
      <c r="W7084">
        <v>1192</v>
      </c>
      <c r="X7084">
        <v>754</v>
      </c>
      <c r="Y7084">
        <v>0</v>
      </c>
      <c r="Z7084">
        <v>266</v>
      </c>
      <c r="AA7084">
        <v>41</v>
      </c>
      <c r="AB7084">
        <v>1363</v>
      </c>
      <c r="AC7084">
        <v>10</v>
      </c>
      <c r="AD7084">
        <v>354</v>
      </c>
      <c r="AE7084">
        <v>0</v>
      </c>
      <c r="AY7084" s="59"/>
    </row>
    <row r="7085" spans="1:51">
      <c r="A7085" s="19">
        <v>43877</v>
      </c>
      <c r="B7085" t="s">
        <v>15</v>
      </c>
      <c r="C7085" s="19">
        <v>43864</v>
      </c>
      <c r="D7085">
        <v>41</v>
      </c>
      <c r="E7085">
        <v>19.899999999999999</v>
      </c>
      <c r="F7085">
        <v>3.1</v>
      </c>
      <c r="H7085">
        <v>15.8</v>
      </c>
      <c r="I7085">
        <v>9</v>
      </c>
      <c r="J7085">
        <v>23.2</v>
      </c>
      <c r="K7085">
        <v>3.5</v>
      </c>
      <c r="L7085">
        <v>15.5</v>
      </c>
      <c r="M7085">
        <v>4</v>
      </c>
      <c r="N7085">
        <v>25.8</v>
      </c>
      <c r="O7085">
        <v>0</v>
      </c>
      <c r="Q7085">
        <v>14.4</v>
      </c>
      <c r="R7085">
        <v>4.5999999999999996</v>
      </c>
      <c r="S7085">
        <v>38.5</v>
      </c>
      <c r="T7085">
        <v>1.7</v>
      </c>
      <c r="U7085">
        <v>13.2</v>
      </c>
      <c r="V7085">
        <v>1.8</v>
      </c>
      <c r="W7085">
        <v>11</v>
      </c>
      <c r="X7085">
        <v>0</v>
      </c>
      <c r="Y7085">
        <v>0</v>
      </c>
      <c r="Z7085">
        <v>9</v>
      </c>
      <c r="AA7085">
        <v>1</v>
      </c>
      <c r="AB7085">
        <v>12</v>
      </c>
      <c r="AC7085">
        <v>0</v>
      </c>
      <c r="AD7085">
        <v>8</v>
      </c>
      <c r="AE7085">
        <v>0</v>
      </c>
      <c r="AY7085" s="59"/>
    </row>
    <row r="7086" spans="1:51">
      <c r="A7086" s="19">
        <v>43877</v>
      </c>
      <c r="B7086" t="s">
        <v>16</v>
      </c>
      <c r="C7086" s="19">
        <v>43872</v>
      </c>
      <c r="D7086">
        <v>24</v>
      </c>
      <c r="E7086">
        <v>10.4</v>
      </c>
      <c r="F7086">
        <v>0</v>
      </c>
      <c r="H7086">
        <v>22</v>
      </c>
      <c r="I7086">
        <v>10.7</v>
      </c>
      <c r="J7086">
        <v>28.5</v>
      </c>
      <c r="K7086">
        <v>3</v>
      </c>
      <c r="L7086">
        <v>12.6</v>
      </c>
      <c r="M7086">
        <v>3.6</v>
      </c>
      <c r="N7086">
        <v>4.7</v>
      </c>
      <c r="O7086">
        <v>0</v>
      </c>
      <c r="Q7086">
        <v>26.7</v>
      </c>
      <c r="R7086">
        <v>4.8</v>
      </c>
      <c r="S7086">
        <v>54.2</v>
      </c>
      <c r="T7086">
        <v>1</v>
      </c>
      <c r="U7086">
        <v>7.2</v>
      </c>
      <c r="V7086">
        <v>1.3</v>
      </c>
      <c r="W7086">
        <v>0</v>
      </c>
      <c r="X7086">
        <v>0</v>
      </c>
      <c r="Y7086">
        <v>0</v>
      </c>
      <c r="Z7086">
        <v>10</v>
      </c>
      <c r="AA7086">
        <v>0</v>
      </c>
      <c r="AB7086">
        <v>13</v>
      </c>
      <c r="AC7086">
        <v>0</v>
      </c>
      <c r="AD7086">
        <v>1</v>
      </c>
      <c r="AE7086">
        <v>0</v>
      </c>
      <c r="AY7086" s="59"/>
    </row>
    <row r="7087" spans="1:51">
      <c r="A7087" s="19">
        <v>43877</v>
      </c>
      <c r="B7087" t="s">
        <v>17</v>
      </c>
      <c r="C7087" s="19">
        <v>43883</v>
      </c>
      <c r="D7087">
        <v>36</v>
      </c>
      <c r="E7087">
        <v>22.5</v>
      </c>
      <c r="F7087">
        <v>0</v>
      </c>
      <c r="H7087">
        <v>12.1</v>
      </c>
      <c r="I7087">
        <v>7.5</v>
      </c>
      <c r="J7087">
        <v>31.6</v>
      </c>
      <c r="K7087">
        <v>11.2</v>
      </c>
      <c r="L7087">
        <v>13</v>
      </c>
      <c r="N7087">
        <v>21.4</v>
      </c>
      <c r="O7087">
        <v>0</v>
      </c>
      <c r="Q7087">
        <v>3.4</v>
      </c>
      <c r="R7087">
        <v>1.2</v>
      </c>
      <c r="S7087">
        <v>66.599999999999994</v>
      </c>
      <c r="T7087">
        <v>3</v>
      </c>
      <c r="U7087">
        <v>4.2</v>
      </c>
      <c r="W7087">
        <v>12</v>
      </c>
      <c r="X7087">
        <v>0</v>
      </c>
      <c r="Y7087">
        <v>0</v>
      </c>
      <c r="Z7087">
        <v>2</v>
      </c>
      <c r="AA7087">
        <v>0</v>
      </c>
      <c r="AB7087">
        <v>17</v>
      </c>
      <c r="AC7087">
        <v>2</v>
      </c>
      <c r="AD7087">
        <v>3</v>
      </c>
      <c r="AE7087">
        <v>0</v>
      </c>
      <c r="AY7087" s="59"/>
    </row>
    <row r="7088" spans="1:51">
      <c r="A7088" s="19">
        <v>43877</v>
      </c>
      <c r="B7088" t="s">
        <v>18</v>
      </c>
      <c r="C7088" s="19">
        <v>43890</v>
      </c>
      <c r="D7088">
        <v>54</v>
      </c>
      <c r="E7088">
        <v>36.299999999999997</v>
      </c>
      <c r="F7088">
        <v>0</v>
      </c>
      <c r="H7088">
        <v>9.9</v>
      </c>
      <c r="I7088">
        <v>6.1</v>
      </c>
      <c r="J7088">
        <v>23.6</v>
      </c>
      <c r="K7088">
        <v>14.9</v>
      </c>
      <c r="L7088">
        <v>7.3</v>
      </c>
      <c r="N7088">
        <v>76.099999999999994</v>
      </c>
      <c r="O7088">
        <v>0</v>
      </c>
      <c r="Q7088">
        <v>1.3</v>
      </c>
      <c r="R7088">
        <v>0.6</v>
      </c>
      <c r="S7088">
        <v>16.7</v>
      </c>
      <c r="T7088">
        <v>4.4000000000000004</v>
      </c>
      <c r="U7088">
        <v>0.8</v>
      </c>
      <c r="W7088">
        <v>27</v>
      </c>
      <c r="X7088">
        <v>0</v>
      </c>
      <c r="Y7088">
        <v>0</v>
      </c>
      <c r="Z7088">
        <v>1</v>
      </c>
      <c r="AA7088">
        <v>0</v>
      </c>
      <c r="AB7088">
        <v>18</v>
      </c>
      <c r="AC7088">
        <v>8</v>
      </c>
      <c r="AD7088">
        <v>0</v>
      </c>
      <c r="AE7088">
        <v>0</v>
      </c>
      <c r="AY7088" s="59"/>
    </row>
    <row r="7089" spans="1:51">
      <c r="A7089" s="19">
        <v>43877</v>
      </c>
      <c r="B7089" t="s">
        <v>19</v>
      </c>
      <c r="C7089" s="19">
        <v>43893</v>
      </c>
      <c r="D7089">
        <v>52</v>
      </c>
      <c r="E7089">
        <v>37.200000000000003</v>
      </c>
      <c r="F7089">
        <v>18.3</v>
      </c>
      <c r="H7089">
        <v>7.7</v>
      </c>
      <c r="I7089">
        <v>4.7</v>
      </c>
      <c r="J7089">
        <v>18.399999999999999</v>
      </c>
      <c r="K7089">
        <v>2</v>
      </c>
      <c r="L7089">
        <v>9.6999999999999993</v>
      </c>
      <c r="N7089">
        <v>81.8</v>
      </c>
      <c r="O7089">
        <v>7.5</v>
      </c>
      <c r="Q7089">
        <v>0.9</v>
      </c>
      <c r="R7089">
        <v>0.5</v>
      </c>
      <c r="S7089">
        <v>7.6</v>
      </c>
      <c r="T7089">
        <v>0.3</v>
      </c>
      <c r="U7089">
        <v>1.3</v>
      </c>
      <c r="W7089">
        <v>25</v>
      </c>
      <c r="X7089">
        <v>12</v>
      </c>
      <c r="Y7089">
        <v>0</v>
      </c>
      <c r="Z7089">
        <v>1</v>
      </c>
      <c r="AA7089">
        <v>0</v>
      </c>
      <c r="AB7089">
        <v>12</v>
      </c>
      <c r="AC7089">
        <v>0</v>
      </c>
      <c r="AD7089">
        <v>1</v>
      </c>
      <c r="AE7089">
        <v>0</v>
      </c>
      <c r="AY7089" s="59"/>
    </row>
    <row r="7090" spans="1:51">
      <c r="A7090" s="19">
        <v>43877</v>
      </c>
      <c r="B7090" t="s">
        <v>20</v>
      </c>
      <c r="C7090" s="19">
        <v>43893</v>
      </c>
      <c r="D7090">
        <v>6</v>
      </c>
      <c r="E7090">
        <v>25.5</v>
      </c>
      <c r="F7090">
        <v>14.3</v>
      </c>
      <c r="H7090">
        <v>11.4</v>
      </c>
      <c r="I7090">
        <v>5.2</v>
      </c>
      <c r="J7090">
        <v>26.2</v>
      </c>
      <c r="K7090">
        <v>2</v>
      </c>
      <c r="L7090">
        <v>13.5</v>
      </c>
      <c r="N7090">
        <v>38.5</v>
      </c>
      <c r="O7090">
        <v>7.5</v>
      </c>
      <c r="Q7090">
        <v>4.2</v>
      </c>
      <c r="R7090">
        <v>1</v>
      </c>
      <c r="S7090">
        <v>41.6</v>
      </c>
      <c r="T7090">
        <v>0.5</v>
      </c>
      <c r="U7090">
        <v>6.4</v>
      </c>
      <c r="W7090">
        <v>3</v>
      </c>
      <c r="X7090">
        <v>0</v>
      </c>
      <c r="Y7090">
        <v>0</v>
      </c>
      <c r="Z7090">
        <v>0</v>
      </c>
      <c r="AA7090">
        <v>0</v>
      </c>
      <c r="AB7090">
        <v>3</v>
      </c>
      <c r="AC7090">
        <v>0</v>
      </c>
      <c r="AD7090">
        <v>0</v>
      </c>
      <c r="AE7090">
        <v>0</v>
      </c>
      <c r="AY7090" s="59"/>
    </row>
    <row r="7091" spans="1:51">
      <c r="A7091" s="19">
        <v>43877</v>
      </c>
      <c r="B7091" t="s">
        <v>21</v>
      </c>
      <c r="C7091" s="19">
        <v>43893</v>
      </c>
      <c r="D7091">
        <v>31</v>
      </c>
      <c r="E7091">
        <v>24.5</v>
      </c>
      <c r="F7091">
        <v>23.9</v>
      </c>
      <c r="H7091">
        <v>13.5</v>
      </c>
      <c r="I7091">
        <v>5.9</v>
      </c>
      <c r="J7091">
        <v>19.5</v>
      </c>
      <c r="K7091">
        <v>2</v>
      </c>
      <c r="L7091">
        <v>8.6</v>
      </c>
      <c r="N7091">
        <v>36.200000000000003</v>
      </c>
      <c r="O7091">
        <v>33</v>
      </c>
      <c r="Q7091">
        <v>6.9</v>
      </c>
      <c r="R7091">
        <v>1.7</v>
      </c>
      <c r="S7091">
        <v>18.399999999999999</v>
      </c>
      <c r="T7091">
        <v>0.7</v>
      </c>
      <c r="U7091">
        <v>2.7</v>
      </c>
      <c r="W7091">
        <v>10</v>
      </c>
      <c r="X7091">
        <v>10</v>
      </c>
      <c r="Y7091">
        <v>0</v>
      </c>
      <c r="Z7091">
        <v>3</v>
      </c>
      <c r="AA7091">
        <v>0</v>
      </c>
      <c r="AB7091">
        <v>8</v>
      </c>
      <c r="AC7091">
        <v>0</v>
      </c>
      <c r="AD7091">
        <v>1</v>
      </c>
      <c r="AE7091">
        <v>0</v>
      </c>
      <c r="AY7091" s="59"/>
    </row>
    <row r="7092" spans="1:51">
      <c r="A7092" s="19">
        <v>43877</v>
      </c>
      <c r="B7092" t="s">
        <v>22</v>
      </c>
      <c r="C7092" s="19">
        <v>43893</v>
      </c>
      <c r="D7092">
        <v>416</v>
      </c>
      <c r="E7092">
        <v>16.5</v>
      </c>
      <c r="F7092">
        <v>14.9</v>
      </c>
      <c r="H7092">
        <v>11.2</v>
      </c>
      <c r="I7092">
        <v>5.7</v>
      </c>
      <c r="J7092">
        <v>31.2</v>
      </c>
      <c r="K7092">
        <v>2.8</v>
      </c>
      <c r="L7092">
        <v>15.5</v>
      </c>
      <c r="N7092">
        <v>9.9</v>
      </c>
      <c r="O7092">
        <v>8.1</v>
      </c>
      <c r="Q7092">
        <v>3.8</v>
      </c>
      <c r="R7092">
        <v>1.2</v>
      </c>
      <c r="S7092">
        <v>67.400000000000006</v>
      </c>
      <c r="T7092">
        <v>0.7</v>
      </c>
      <c r="U7092">
        <v>8.5</v>
      </c>
      <c r="W7092">
        <v>87</v>
      </c>
      <c r="X7092">
        <v>62</v>
      </c>
      <c r="Y7092">
        <v>0</v>
      </c>
      <c r="Z7092">
        <v>19</v>
      </c>
      <c r="AA7092">
        <v>1</v>
      </c>
      <c r="AB7092">
        <v>165</v>
      </c>
      <c r="AC7092">
        <v>0</v>
      </c>
      <c r="AD7092">
        <v>82</v>
      </c>
      <c r="AE7092">
        <v>0</v>
      </c>
      <c r="AY7092" s="59"/>
    </row>
    <row r="7093" spans="1:51">
      <c r="A7093" s="19">
        <v>43877</v>
      </c>
      <c r="B7093" t="s">
        <v>23</v>
      </c>
      <c r="C7093" s="19">
        <v>43893</v>
      </c>
      <c r="D7093">
        <v>67</v>
      </c>
      <c r="E7093">
        <v>17.600000000000001</v>
      </c>
      <c r="F7093">
        <v>13.5</v>
      </c>
      <c r="H7093">
        <v>11.1</v>
      </c>
      <c r="I7093">
        <v>4.4000000000000004</v>
      </c>
      <c r="J7093">
        <v>34.299999999999997</v>
      </c>
      <c r="K7093">
        <v>2.8</v>
      </c>
      <c r="L7093">
        <v>14.3</v>
      </c>
      <c r="N7093">
        <v>9.1999999999999993</v>
      </c>
      <c r="O7093">
        <v>4.5</v>
      </c>
      <c r="Q7093">
        <v>2.8</v>
      </c>
      <c r="R7093">
        <v>0.7</v>
      </c>
      <c r="S7093">
        <v>76.8</v>
      </c>
      <c r="T7093">
        <v>0.6</v>
      </c>
      <c r="U7093">
        <v>5.2</v>
      </c>
      <c r="W7093">
        <v>17</v>
      </c>
      <c r="X7093">
        <v>7</v>
      </c>
      <c r="Y7093">
        <v>0</v>
      </c>
      <c r="Z7093">
        <v>3</v>
      </c>
      <c r="AA7093">
        <v>0</v>
      </c>
      <c r="AB7093">
        <v>32</v>
      </c>
      <c r="AC7093">
        <v>0</v>
      </c>
      <c r="AD7093">
        <v>8</v>
      </c>
      <c r="AE7093">
        <v>0</v>
      </c>
      <c r="AY7093" s="59"/>
    </row>
    <row r="7094" spans="1:51">
      <c r="A7094" s="19">
        <v>43877</v>
      </c>
      <c r="B7094" t="s">
        <v>24</v>
      </c>
      <c r="C7094" s="19">
        <v>43893</v>
      </c>
      <c r="D7094">
        <v>13</v>
      </c>
      <c r="E7094">
        <v>21.2</v>
      </c>
      <c r="F7094">
        <v>11.8</v>
      </c>
      <c r="H7094">
        <v>9.4</v>
      </c>
      <c r="I7094">
        <v>4.3</v>
      </c>
      <c r="J7094">
        <v>38.4</v>
      </c>
      <c r="K7094">
        <v>1.6</v>
      </c>
      <c r="L7094">
        <v>11.2</v>
      </c>
      <c r="N7094">
        <v>10.6</v>
      </c>
      <c r="O7094">
        <v>1.8</v>
      </c>
      <c r="Q7094">
        <v>1.1000000000000001</v>
      </c>
      <c r="R7094">
        <v>0.4</v>
      </c>
      <c r="S7094">
        <v>84.2</v>
      </c>
      <c r="T7094">
        <v>0.3</v>
      </c>
      <c r="U7094">
        <v>1.7</v>
      </c>
      <c r="W7094">
        <v>5</v>
      </c>
      <c r="X7094">
        <v>0</v>
      </c>
      <c r="Y7094">
        <v>0</v>
      </c>
      <c r="Z7094">
        <v>0</v>
      </c>
      <c r="AA7094">
        <v>0</v>
      </c>
      <c r="AB7094">
        <v>8</v>
      </c>
      <c r="AC7094">
        <v>0</v>
      </c>
      <c r="AD7094">
        <v>0</v>
      </c>
      <c r="AE7094">
        <v>0</v>
      </c>
      <c r="AY7094" s="59"/>
    </row>
    <row r="7095" spans="1:51">
      <c r="A7095" s="19">
        <v>43877</v>
      </c>
      <c r="B7095" t="s">
        <v>25</v>
      </c>
      <c r="C7095" s="19">
        <v>43893</v>
      </c>
      <c r="D7095">
        <v>24</v>
      </c>
      <c r="E7095">
        <v>16.600000000000001</v>
      </c>
      <c r="F7095">
        <v>16.100000000000001</v>
      </c>
      <c r="H7095">
        <v>14.4</v>
      </c>
      <c r="I7095">
        <v>4.7</v>
      </c>
      <c r="J7095">
        <v>26.7</v>
      </c>
      <c r="K7095">
        <v>3.1</v>
      </c>
      <c r="L7095">
        <v>16.399999999999999</v>
      </c>
      <c r="N7095">
        <v>13</v>
      </c>
      <c r="O7095">
        <v>12.3</v>
      </c>
      <c r="Q7095">
        <v>9</v>
      </c>
      <c r="R7095">
        <v>1.5</v>
      </c>
      <c r="S7095">
        <v>50.1</v>
      </c>
      <c r="T7095">
        <v>1</v>
      </c>
      <c r="U7095">
        <v>12.8</v>
      </c>
      <c r="W7095">
        <v>5</v>
      </c>
      <c r="X7095">
        <v>4</v>
      </c>
      <c r="Y7095">
        <v>0</v>
      </c>
      <c r="Z7095">
        <v>3</v>
      </c>
      <c r="AA7095">
        <v>0</v>
      </c>
      <c r="AB7095">
        <v>7</v>
      </c>
      <c r="AC7095">
        <v>0</v>
      </c>
      <c r="AD7095">
        <v>5</v>
      </c>
      <c r="AE7095">
        <v>0</v>
      </c>
      <c r="AY7095" s="59"/>
    </row>
    <row r="7096" spans="1:51">
      <c r="A7096" s="19">
        <v>43877</v>
      </c>
      <c r="B7096" t="s">
        <v>26</v>
      </c>
      <c r="C7096" s="19">
        <v>43893</v>
      </c>
      <c r="D7096">
        <v>91</v>
      </c>
      <c r="E7096">
        <v>14.1</v>
      </c>
      <c r="F7096">
        <v>15.6</v>
      </c>
      <c r="H7096">
        <v>13.6</v>
      </c>
      <c r="I7096">
        <v>6</v>
      </c>
      <c r="J7096">
        <v>24</v>
      </c>
      <c r="K7096">
        <v>3.1</v>
      </c>
      <c r="L7096">
        <v>21.5</v>
      </c>
      <c r="N7096">
        <v>9.5</v>
      </c>
      <c r="O7096">
        <v>12.5</v>
      </c>
      <c r="Q7096">
        <v>8.4</v>
      </c>
      <c r="R7096">
        <v>1.8</v>
      </c>
      <c r="S7096">
        <v>39.200000000000003</v>
      </c>
      <c r="T7096">
        <v>1</v>
      </c>
      <c r="U7096">
        <v>27</v>
      </c>
      <c r="W7096">
        <v>11</v>
      </c>
      <c r="X7096">
        <v>18</v>
      </c>
      <c r="Y7096">
        <v>0</v>
      </c>
      <c r="Z7096">
        <v>9</v>
      </c>
      <c r="AA7096">
        <v>0</v>
      </c>
      <c r="AB7096">
        <v>28</v>
      </c>
      <c r="AC7096">
        <v>0</v>
      </c>
      <c r="AD7096">
        <v>25</v>
      </c>
      <c r="AE7096">
        <v>0</v>
      </c>
      <c r="AY7096" s="59"/>
    </row>
    <row r="7097" spans="1:51">
      <c r="A7097" s="19">
        <v>43877</v>
      </c>
      <c r="B7097" t="s">
        <v>27</v>
      </c>
      <c r="C7097" s="19">
        <v>43893</v>
      </c>
      <c r="D7097">
        <v>75</v>
      </c>
      <c r="E7097">
        <v>14.6</v>
      </c>
      <c r="F7097">
        <v>12</v>
      </c>
      <c r="H7097">
        <v>13.8</v>
      </c>
      <c r="I7097">
        <v>21.1</v>
      </c>
      <c r="J7097">
        <v>22.9</v>
      </c>
      <c r="K7097">
        <v>1</v>
      </c>
      <c r="L7097">
        <v>12.6</v>
      </c>
      <c r="N7097">
        <v>10.7</v>
      </c>
      <c r="O7097">
        <v>6.7</v>
      </c>
      <c r="Q7097">
        <v>8.9</v>
      </c>
      <c r="R7097">
        <v>28.9</v>
      </c>
      <c r="S7097">
        <v>36</v>
      </c>
      <c r="T7097">
        <v>0.7</v>
      </c>
      <c r="U7097">
        <v>7.5</v>
      </c>
      <c r="W7097">
        <v>10</v>
      </c>
      <c r="X7097">
        <v>5</v>
      </c>
      <c r="Y7097">
        <v>0</v>
      </c>
      <c r="Z7097">
        <v>8</v>
      </c>
      <c r="AA7097">
        <v>22</v>
      </c>
      <c r="AB7097">
        <v>24</v>
      </c>
      <c r="AC7097">
        <v>0</v>
      </c>
      <c r="AD7097">
        <v>6</v>
      </c>
      <c r="AE7097">
        <v>0</v>
      </c>
      <c r="AY7097" s="59"/>
    </row>
    <row r="7098" spans="1:51">
      <c r="A7098" s="19">
        <v>43877</v>
      </c>
      <c r="B7098" t="s">
        <v>28</v>
      </c>
      <c r="C7098" s="19">
        <v>43893</v>
      </c>
      <c r="D7098">
        <v>110</v>
      </c>
      <c r="E7098">
        <v>26.2</v>
      </c>
      <c r="F7098">
        <v>21.4</v>
      </c>
      <c r="H7098">
        <v>10.6</v>
      </c>
      <c r="I7098">
        <v>5.6</v>
      </c>
      <c r="J7098">
        <v>22.3</v>
      </c>
      <c r="K7098">
        <v>2.6</v>
      </c>
      <c r="L7098">
        <v>9.1999999999999993</v>
      </c>
      <c r="N7098">
        <v>42.4</v>
      </c>
      <c r="O7098">
        <v>23</v>
      </c>
      <c r="Q7098">
        <v>3.5</v>
      </c>
      <c r="R7098">
        <v>1.2</v>
      </c>
      <c r="S7098">
        <v>26.3</v>
      </c>
      <c r="T7098">
        <v>0.6</v>
      </c>
      <c r="U7098">
        <v>2.8</v>
      </c>
      <c r="W7098">
        <v>39</v>
      </c>
      <c r="X7098">
        <v>32</v>
      </c>
      <c r="Y7098">
        <v>0</v>
      </c>
      <c r="Z7098">
        <v>4</v>
      </c>
      <c r="AA7098">
        <v>0</v>
      </c>
      <c r="AB7098">
        <v>33</v>
      </c>
      <c r="AC7098">
        <v>0</v>
      </c>
      <c r="AD7098">
        <v>2</v>
      </c>
      <c r="AE7098">
        <v>0</v>
      </c>
      <c r="AY7098" s="59"/>
    </row>
    <row r="7099" spans="1:51">
      <c r="A7099" s="19">
        <v>43877</v>
      </c>
      <c r="B7099" t="s">
        <v>29</v>
      </c>
      <c r="C7099" s="19">
        <v>43893</v>
      </c>
      <c r="D7099">
        <v>37</v>
      </c>
      <c r="E7099">
        <v>21.4</v>
      </c>
      <c r="F7099">
        <v>18</v>
      </c>
      <c r="H7099">
        <v>9.1999999999999993</v>
      </c>
      <c r="I7099">
        <v>5.5</v>
      </c>
      <c r="J7099">
        <v>31.6</v>
      </c>
      <c r="K7099">
        <v>1.9</v>
      </c>
      <c r="L7099">
        <v>10.3</v>
      </c>
      <c r="N7099">
        <v>18.5</v>
      </c>
      <c r="O7099">
        <v>11.3</v>
      </c>
      <c r="Q7099">
        <v>1.8</v>
      </c>
      <c r="R7099">
        <v>0.9</v>
      </c>
      <c r="S7099">
        <v>64.099999999999994</v>
      </c>
      <c r="T7099">
        <v>0.4</v>
      </c>
      <c r="U7099">
        <v>2.6</v>
      </c>
      <c r="W7099">
        <v>11</v>
      </c>
      <c r="X7099">
        <v>9</v>
      </c>
      <c r="Y7099">
        <v>0</v>
      </c>
      <c r="Z7099">
        <v>1</v>
      </c>
      <c r="AA7099">
        <v>0</v>
      </c>
      <c r="AB7099">
        <v>16</v>
      </c>
      <c r="AC7099">
        <v>0</v>
      </c>
      <c r="AD7099">
        <v>1</v>
      </c>
      <c r="AE7099">
        <v>0</v>
      </c>
      <c r="AY7099" s="59"/>
    </row>
    <row r="7100" spans="1:51">
      <c r="A7100" s="19">
        <v>43877</v>
      </c>
      <c r="B7100" t="s">
        <v>30</v>
      </c>
      <c r="C7100" s="19">
        <v>43893</v>
      </c>
      <c r="D7100">
        <v>64</v>
      </c>
      <c r="E7100">
        <v>33.200000000000003</v>
      </c>
      <c r="F7100">
        <v>18.2</v>
      </c>
      <c r="H7100">
        <v>8.6</v>
      </c>
      <c r="I7100">
        <v>5.2</v>
      </c>
      <c r="J7100">
        <v>20</v>
      </c>
      <c r="K7100">
        <v>2</v>
      </c>
      <c r="L7100">
        <v>10.8</v>
      </c>
      <c r="N7100">
        <v>69.8</v>
      </c>
      <c r="O7100">
        <v>10.6</v>
      </c>
      <c r="Q7100">
        <v>1.7</v>
      </c>
      <c r="R7100">
        <v>0.8</v>
      </c>
      <c r="S7100">
        <v>13.7</v>
      </c>
      <c r="T7100">
        <v>0.4</v>
      </c>
      <c r="U7100">
        <v>2.8</v>
      </c>
      <c r="W7100">
        <v>28</v>
      </c>
      <c r="X7100">
        <v>15</v>
      </c>
      <c r="Y7100">
        <v>0</v>
      </c>
      <c r="Z7100">
        <v>1</v>
      </c>
      <c r="AA7100">
        <v>0</v>
      </c>
      <c r="AB7100">
        <v>17</v>
      </c>
      <c r="AC7100">
        <v>0</v>
      </c>
      <c r="AD7100">
        <v>3</v>
      </c>
      <c r="AE7100">
        <v>0</v>
      </c>
      <c r="AY7100" s="59"/>
    </row>
    <row r="7101" spans="1:51">
      <c r="A7101" s="19">
        <v>43877</v>
      </c>
      <c r="B7101" t="s">
        <v>31</v>
      </c>
      <c r="C7101" s="19">
        <v>43893</v>
      </c>
      <c r="D7101">
        <v>228</v>
      </c>
      <c r="E7101">
        <v>23.3</v>
      </c>
      <c r="F7101">
        <v>17.7</v>
      </c>
      <c r="H7101">
        <v>9.6999999999999993</v>
      </c>
      <c r="I7101">
        <v>5.6</v>
      </c>
      <c r="J7101">
        <v>25.9</v>
      </c>
      <c r="K7101">
        <v>2.2999999999999998</v>
      </c>
      <c r="L7101">
        <v>13.6</v>
      </c>
      <c r="N7101">
        <v>30.9</v>
      </c>
      <c r="O7101">
        <v>14.2</v>
      </c>
      <c r="Q7101">
        <v>3.2</v>
      </c>
      <c r="R7101">
        <v>1.4</v>
      </c>
      <c r="S7101">
        <v>42.4</v>
      </c>
      <c r="T7101">
        <v>0.7</v>
      </c>
      <c r="U7101">
        <v>6.8</v>
      </c>
      <c r="W7101">
        <v>69</v>
      </c>
      <c r="X7101">
        <v>52</v>
      </c>
      <c r="Y7101">
        <v>0</v>
      </c>
      <c r="Z7101">
        <v>6</v>
      </c>
      <c r="AA7101">
        <v>1</v>
      </c>
      <c r="AB7101">
        <v>77</v>
      </c>
      <c r="AC7101">
        <v>0</v>
      </c>
      <c r="AD7101">
        <v>23</v>
      </c>
      <c r="AE7101">
        <v>0</v>
      </c>
      <c r="AY7101" s="59"/>
    </row>
    <row r="7102" spans="1:51">
      <c r="A7102" s="19">
        <v>43877</v>
      </c>
      <c r="B7102" t="s">
        <v>32</v>
      </c>
      <c r="C7102" s="19">
        <v>43893</v>
      </c>
      <c r="D7102">
        <v>29</v>
      </c>
      <c r="E7102">
        <v>14.2</v>
      </c>
      <c r="F7102">
        <v>17</v>
      </c>
      <c r="H7102">
        <v>11.3</v>
      </c>
      <c r="I7102">
        <v>5.4</v>
      </c>
      <c r="J7102">
        <v>33.700000000000003</v>
      </c>
      <c r="K7102">
        <v>2.2999999999999998</v>
      </c>
      <c r="L7102">
        <v>14.1</v>
      </c>
      <c r="N7102">
        <v>5.7</v>
      </c>
      <c r="O7102">
        <v>9.3000000000000007</v>
      </c>
      <c r="Q7102">
        <v>3.1</v>
      </c>
      <c r="R7102">
        <v>0.9</v>
      </c>
      <c r="S7102">
        <v>75.3</v>
      </c>
      <c r="T7102">
        <v>0.4</v>
      </c>
      <c r="U7102">
        <v>5.0999999999999996</v>
      </c>
      <c r="W7102">
        <v>4</v>
      </c>
      <c r="X7102">
        <v>7</v>
      </c>
      <c r="Y7102">
        <v>0</v>
      </c>
      <c r="Z7102">
        <v>1</v>
      </c>
      <c r="AA7102">
        <v>0</v>
      </c>
      <c r="AB7102">
        <v>14</v>
      </c>
      <c r="AC7102">
        <v>0</v>
      </c>
      <c r="AD7102">
        <v>3</v>
      </c>
      <c r="AE7102">
        <v>0</v>
      </c>
      <c r="AY7102" s="59"/>
    </row>
    <row r="7103" spans="1:51">
      <c r="A7103" s="19">
        <v>43877</v>
      </c>
      <c r="B7103" t="s">
        <v>33</v>
      </c>
      <c r="C7103" s="19">
        <v>43893</v>
      </c>
      <c r="D7103">
        <v>16</v>
      </c>
      <c r="E7103">
        <v>10.9</v>
      </c>
      <c r="F7103">
        <v>11.1</v>
      </c>
      <c r="H7103">
        <v>10.199999999999999</v>
      </c>
      <c r="I7103">
        <v>3.3</v>
      </c>
      <c r="J7103">
        <v>48.9</v>
      </c>
      <c r="K7103">
        <v>2.1</v>
      </c>
      <c r="L7103">
        <v>11.5</v>
      </c>
      <c r="N7103">
        <v>0.3</v>
      </c>
      <c r="O7103">
        <v>0.3</v>
      </c>
      <c r="Q7103">
        <v>0.4</v>
      </c>
      <c r="R7103">
        <v>0.1</v>
      </c>
      <c r="S7103">
        <v>98.7</v>
      </c>
      <c r="T7103">
        <v>0</v>
      </c>
      <c r="U7103">
        <v>0.3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16</v>
      </c>
      <c r="AC7103">
        <v>0</v>
      </c>
      <c r="AD7103">
        <v>0</v>
      </c>
      <c r="AE7103">
        <v>0</v>
      </c>
      <c r="AY7103" s="59"/>
    </row>
    <row r="7104" spans="1:51">
      <c r="A7104" s="19">
        <v>43877</v>
      </c>
      <c r="B7104" t="s">
        <v>34</v>
      </c>
      <c r="C7104" s="19">
        <v>43893</v>
      </c>
      <c r="D7104">
        <v>99</v>
      </c>
      <c r="E7104">
        <v>26.9</v>
      </c>
      <c r="F7104">
        <v>16</v>
      </c>
      <c r="H7104">
        <v>8.8000000000000007</v>
      </c>
      <c r="I7104">
        <v>7.3</v>
      </c>
      <c r="J7104">
        <v>25.4</v>
      </c>
      <c r="K7104">
        <v>1.8</v>
      </c>
      <c r="L7104">
        <v>11.8</v>
      </c>
      <c r="N7104">
        <v>44.2</v>
      </c>
      <c r="O7104">
        <v>9.6999999999999993</v>
      </c>
      <c r="Q7104">
        <v>2.4</v>
      </c>
      <c r="R7104">
        <v>2</v>
      </c>
      <c r="S7104">
        <v>36.4</v>
      </c>
      <c r="T7104">
        <v>0.4</v>
      </c>
      <c r="U7104">
        <v>4.4000000000000004</v>
      </c>
      <c r="W7104">
        <v>35</v>
      </c>
      <c r="X7104">
        <v>21</v>
      </c>
      <c r="Y7104">
        <v>0</v>
      </c>
      <c r="Z7104">
        <v>2</v>
      </c>
      <c r="AA7104">
        <v>1</v>
      </c>
      <c r="AB7104">
        <v>33</v>
      </c>
      <c r="AC7104">
        <v>0</v>
      </c>
      <c r="AD7104">
        <v>6</v>
      </c>
      <c r="AE7104">
        <v>0</v>
      </c>
      <c r="AY7104" s="59"/>
    </row>
    <row r="7105" spans="1:51">
      <c r="A7105" s="19">
        <v>43877</v>
      </c>
      <c r="B7105" t="s">
        <v>35</v>
      </c>
      <c r="C7105" s="19">
        <v>43900</v>
      </c>
      <c r="D7105">
        <v>20</v>
      </c>
      <c r="E7105">
        <v>20.8</v>
      </c>
      <c r="F7105">
        <v>13.4</v>
      </c>
      <c r="H7105">
        <v>11.5</v>
      </c>
      <c r="I7105">
        <v>4.5999999999999996</v>
      </c>
      <c r="J7105">
        <v>36.200000000000003</v>
      </c>
      <c r="K7105">
        <v>2.9</v>
      </c>
      <c r="L7105">
        <v>8.6</v>
      </c>
      <c r="N7105">
        <v>13.1</v>
      </c>
      <c r="O7105">
        <v>3.7</v>
      </c>
      <c r="Q7105">
        <v>2.5</v>
      </c>
      <c r="R7105">
        <v>0.6</v>
      </c>
      <c r="S7105">
        <v>77.900000000000006</v>
      </c>
      <c r="T7105">
        <v>0.5</v>
      </c>
      <c r="U7105">
        <v>1.5</v>
      </c>
      <c r="W7105">
        <v>7</v>
      </c>
      <c r="X7105">
        <v>0</v>
      </c>
      <c r="Y7105">
        <v>0</v>
      </c>
      <c r="Z7105">
        <v>0</v>
      </c>
      <c r="AA7105">
        <v>0</v>
      </c>
      <c r="AB7105">
        <v>13</v>
      </c>
      <c r="AC7105">
        <v>0</v>
      </c>
      <c r="AD7105">
        <v>0</v>
      </c>
      <c r="AE7105">
        <v>0</v>
      </c>
      <c r="AY7105" s="59"/>
    </row>
    <row r="7106" spans="1:51">
      <c r="A7106" s="19">
        <v>43877</v>
      </c>
      <c r="B7106" t="s">
        <v>36</v>
      </c>
      <c r="C7106" s="19">
        <v>43900</v>
      </c>
      <c r="D7106">
        <v>125</v>
      </c>
      <c r="E7106">
        <v>21.9</v>
      </c>
      <c r="F7106">
        <v>16</v>
      </c>
      <c r="H7106">
        <v>12.7</v>
      </c>
      <c r="I7106">
        <v>6.3</v>
      </c>
      <c r="J7106">
        <v>27.3</v>
      </c>
      <c r="K7106">
        <v>1.3</v>
      </c>
      <c r="L7106">
        <v>12.4</v>
      </c>
      <c r="N7106">
        <v>25.6</v>
      </c>
      <c r="O7106">
        <v>11.1</v>
      </c>
      <c r="Q7106">
        <v>6.4</v>
      </c>
      <c r="R7106">
        <v>1.8</v>
      </c>
      <c r="S7106">
        <v>48.5</v>
      </c>
      <c r="T7106">
        <v>0.6</v>
      </c>
      <c r="U7106">
        <v>5.5</v>
      </c>
      <c r="W7106">
        <v>35</v>
      </c>
      <c r="X7106">
        <v>26</v>
      </c>
      <c r="Y7106">
        <v>0</v>
      </c>
      <c r="Z7106">
        <v>10</v>
      </c>
      <c r="AA7106">
        <v>1</v>
      </c>
      <c r="AB7106">
        <v>44</v>
      </c>
      <c r="AC7106">
        <v>0</v>
      </c>
      <c r="AD7106">
        <v>9</v>
      </c>
      <c r="AE7106">
        <v>0</v>
      </c>
      <c r="AY7106" s="59"/>
    </row>
    <row r="7107" spans="1:51">
      <c r="A7107" s="19">
        <v>43877</v>
      </c>
      <c r="B7107" t="s">
        <v>37</v>
      </c>
      <c r="C7107" s="19">
        <v>43900</v>
      </c>
      <c r="D7107">
        <v>36</v>
      </c>
      <c r="E7107">
        <v>40.799999999999997</v>
      </c>
      <c r="F7107">
        <v>18.2</v>
      </c>
      <c r="H7107">
        <v>6.2</v>
      </c>
      <c r="I7107">
        <v>4.4000000000000004</v>
      </c>
      <c r="J7107">
        <v>17.600000000000001</v>
      </c>
      <c r="K7107">
        <v>2.1</v>
      </c>
      <c r="L7107">
        <v>8.6999999999999993</v>
      </c>
      <c r="N7107">
        <v>87.8</v>
      </c>
      <c r="O7107">
        <v>5.4</v>
      </c>
      <c r="Q7107">
        <v>0.5</v>
      </c>
      <c r="R7107">
        <v>0.3</v>
      </c>
      <c r="S7107">
        <v>4.8</v>
      </c>
      <c r="T7107">
        <v>0.2</v>
      </c>
      <c r="U7107">
        <v>0.9</v>
      </c>
      <c r="W7107">
        <v>19</v>
      </c>
      <c r="X7107">
        <v>8</v>
      </c>
      <c r="Y7107">
        <v>0</v>
      </c>
      <c r="Z7107">
        <v>0</v>
      </c>
      <c r="AA7107">
        <v>0</v>
      </c>
      <c r="AB7107">
        <v>8</v>
      </c>
      <c r="AC7107">
        <v>0</v>
      </c>
      <c r="AD7107">
        <v>1</v>
      </c>
      <c r="AE7107">
        <v>0</v>
      </c>
      <c r="AY7107" s="59"/>
    </row>
    <row r="7108" spans="1:51">
      <c r="A7108" s="19">
        <v>43877</v>
      </c>
      <c r="B7108" t="s">
        <v>38</v>
      </c>
      <c r="C7108" s="19">
        <v>43900</v>
      </c>
      <c r="D7108">
        <v>68</v>
      </c>
      <c r="E7108">
        <v>31</v>
      </c>
      <c r="F7108">
        <v>23.2</v>
      </c>
      <c r="H7108">
        <v>8.9</v>
      </c>
      <c r="I7108">
        <v>6.7</v>
      </c>
      <c r="J7108">
        <v>17.100000000000001</v>
      </c>
      <c r="K7108">
        <v>1.5</v>
      </c>
      <c r="L7108">
        <v>9.5</v>
      </c>
      <c r="N7108">
        <v>58.8</v>
      </c>
      <c r="O7108">
        <v>24.2</v>
      </c>
      <c r="Q7108">
        <v>2.2000000000000002</v>
      </c>
      <c r="R7108">
        <v>1.4</v>
      </c>
      <c r="S7108">
        <v>10</v>
      </c>
      <c r="T7108">
        <v>0.5</v>
      </c>
      <c r="U7108">
        <v>2.6</v>
      </c>
      <c r="W7108">
        <v>28</v>
      </c>
      <c r="X7108">
        <v>21</v>
      </c>
      <c r="Y7108">
        <v>0</v>
      </c>
      <c r="Z7108">
        <v>1</v>
      </c>
      <c r="AA7108">
        <v>0</v>
      </c>
      <c r="AB7108">
        <v>16</v>
      </c>
      <c r="AC7108">
        <v>0</v>
      </c>
      <c r="AD7108">
        <v>2</v>
      </c>
      <c r="AE7108">
        <v>0</v>
      </c>
      <c r="AY7108" s="59"/>
    </row>
    <row r="7109" spans="1:51">
      <c r="A7109" s="19">
        <v>43877</v>
      </c>
      <c r="B7109" t="s">
        <v>39</v>
      </c>
      <c r="C7109" s="19">
        <v>43900</v>
      </c>
      <c r="D7109">
        <v>14</v>
      </c>
      <c r="E7109">
        <v>17.3</v>
      </c>
      <c r="F7109">
        <v>13.2</v>
      </c>
      <c r="H7109">
        <v>15.3</v>
      </c>
      <c r="I7109">
        <v>7.5</v>
      </c>
      <c r="J7109">
        <v>31.5</v>
      </c>
      <c r="K7109">
        <v>1</v>
      </c>
      <c r="L7109">
        <v>12.1</v>
      </c>
      <c r="N7109">
        <v>11.6</v>
      </c>
      <c r="O7109">
        <v>5.7</v>
      </c>
      <c r="Q7109">
        <v>8.6</v>
      </c>
      <c r="R7109">
        <v>2.2000000000000002</v>
      </c>
      <c r="S7109">
        <v>66.099999999999994</v>
      </c>
      <c r="T7109">
        <v>0.5</v>
      </c>
      <c r="U7109">
        <v>4.8</v>
      </c>
      <c r="W7109">
        <v>4</v>
      </c>
      <c r="X7109">
        <v>0</v>
      </c>
      <c r="Y7109">
        <v>0</v>
      </c>
      <c r="Z7109">
        <v>3</v>
      </c>
      <c r="AA7109">
        <v>0</v>
      </c>
      <c r="AB7109">
        <v>7</v>
      </c>
      <c r="AC7109">
        <v>0</v>
      </c>
      <c r="AD7109">
        <v>0</v>
      </c>
      <c r="AE7109">
        <v>0</v>
      </c>
      <c r="AY7109" s="59"/>
    </row>
    <row r="7110" spans="1:51">
      <c r="A7110" s="19">
        <v>43877</v>
      </c>
      <c r="B7110" t="s">
        <v>40</v>
      </c>
      <c r="C7110" s="19">
        <v>43900</v>
      </c>
      <c r="D7110">
        <v>89</v>
      </c>
      <c r="E7110">
        <v>15.8</v>
      </c>
      <c r="F7110">
        <v>17.899999999999999</v>
      </c>
      <c r="H7110">
        <v>11.9</v>
      </c>
      <c r="I7110">
        <v>5</v>
      </c>
      <c r="J7110">
        <v>30.6</v>
      </c>
      <c r="K7110">
        <v>2.5</v>
      </c>
      <c r="L7110">
        <v>14.3</v>
      </c>
      <c r="N7110">
        <v>10.1</v>
      </c>
      <c r="O7110">
        <v>13.1</v>
      </c>
      <c r="Q7110">
        <v>4.8</v>
      </c>
      <c r="R7110">
        <v>1.2</v>
      </c>
      <c r="S7110">
        <v>62.2</v>
      </c>
      <c r="T7110">
        <v>0.7</v>
      </c>
      <c r="U7110">
        <v>7.4</v>
      </c>
      <c r="W7110">
        <v>18</v>
      </c>
      <c r="X7110">
        <v>20</v>
      </c>
      <c r="Y7110">
        <v>0</v>
      </c>
      <c r="Z7110">
        <v>5</v>
      </c>
      <c r="AA7110">
        <v>0</v>
      </c>
      <c r="AB7110">
        <v>35</v>
      </c>
      <c r="AC7110">
        <v>0</v>
      </c>
      <c r="AD7110">
        <v>11</v>
      </c>
      <c r="AE7110">
        <v>0</v>
      </c>
      <c r="AY7110" s="59"/>
    </row>
    <row r="7111" spans="1:51">
      <c r="A7111" s="19">
        <v>43877</v>
      </c>
      <c r="B7111" t="s">
        <v>41</v>
      </c>
      <c r="C7111" s="19">
        <v>43904</v>
      </c>
      <c r="D7111">
        <v>6</v>
      </c>
      <c r="E7111">
        <v>25.5</v>
      </c>
      <c r="F7111">
        <v>14.3</v>
      </c>
      <c r="H7111">
        <v>11.4</v>
      </c>
      <c r="I7111">
        <v>5.2</v>
      </c>
      <c r="J7111">
        <v>26.2</v>
      </c>
      <c r="K7111">
        <v>2</v>
      </c>
      <c r="L7111">
        <v>13.5</v>
      </c>
      <c r="N7111">
        <v>37.4</v>
      </c>
      <c r="O7111">
        <v>8.3000000000000007</v>
      </c>
      <c r="Q7111">
        <v>4.8</v>
      </c>
      <c r="R7111">
        <v>1.3</v>
      </c>
      <c r="S7111">
        <v>40.200000000000003</v>
      </c>
      <c r="T7111">
        <v>0.8</v>
      </c>
      <c r="U7111">
        <v>6.8</v>
      </c>
      <c r="W7111">
        <v>3</v>
      </c>
      <c r="X7111">
        <v>0</v>
      </c>
      <c r="Y7111">
        <v>0</v>
      </c>
      <c r="Z7111">
        <v>0</v>
      </c>
      <c r="AA7111">
        <v>0</v>
      </c>
      <c r="AB7111">
        <v>3</v>
      </c>
      <c r="AC7111">
        <v>0</v>
      </c>
      <c r="AD7111">
        <v>0</v>
      </c>
      <c r="AE7111">
        <v>0</v>
      </c>
      <c r="AY7111" s="59"/>
    </row>
    <row r="7112" spans="1:51">
      <c r="A7112" s="19">
        <v>43877</v>
      </c>
      <c r="B7112" t="s">
        <v>42</v>
      </c>
      <c r="C7112" s="19">
        <v>43907</v>
      </c>
      <c r="D7112">
        <v>136</v>
      </c>
      <c r="E7112">
        <v>22.6</v>
      </c>
      <c r="F7112">
        <v>16.3</v>
      </c>
      <c r="H7112">
        <v>13.5</v>
      </c>
      <c r="I7112">
        <v>6.5</v>
      </c>
      <c r="J7112">
        <v>25.8</v>
      </c>
      <c r="K7112">
        <v>1.8</v>
      </c>
      <c r="L7112">
        <v>11.5</v>
      </c>
      <c r="N7112">
        <v>28.7</v>
      </c>
      <c r="O7112">
        <v>12.4</v>
      </c>
      <c r="Q7112">
        <v>8.1</v>
      </c>
      <c r="R7112">
        <v>2.2000000000000002</v>
      </c>
      <c r="S7112">
        <v>42</v>
      </c>
      <c r="T7112">
        <v>0.9</v>
      </c>
      <c r="U7112">
        <v>5.2</v>
      </c>
      <c r="W7112">
        <v>40</v>
      </c>
      <c r="X7112">
        <v>29</v>
      </c>
      <c r="Y7112">
        <v>0</v>
      </c>
      <c r="Z7112">
        <v>14</v>
      </c>
      <c r="AA7112">
        <v>1</v>
      </c>
      <c r="AB7112">
        <v>46</v>
      </c>
      <c r="AC7112">
        <v>0</v>
      </c>
      <c r="AD7112">
        <v>7</v>
      </c>
      <c r="AE7112">
        <v>0</v>
      </c>
      <c r="AY7112" s="59"/>
    </row>
    <row r="7113" spans="1:51">
      <c r="A7113" s="19">
        <v>43877</v>
      </c>
      <c r="B7113" t="s">
        <v>43</v>
      </c>
      <c r="C7113" s="19">
        <v>43907</v>
      </c>
      <c r="D7113">
        <v>67</v>
      </c>
      <c r="E7113">
        <v>27.2</v>
      </c>
      <c r="F7113">
        <v>13.2</v>
      </c>
      <c r="H7113">
        <v>11.8</v>
      </c>
      <c r="I7113">
        <v>4.8</v>
      </c>
      <c r="J7113">
        <v>26.7</v>
      </c>
      <c r="K7113">
        <v>2.2999999999999998</v>
      </c>
      <c r="L7113">
        <v>12</v>
      </c>
      <c r="N7113">
        <v>41.9</v>
      </c>
      <c r="O7113">
        <v>6</v>
      </c>
      <c r="Q7113">
        <v>4.7</v>
      </c>
      <c r="R7113">
        <v>1.2</v>
      </c>
      <c r="S7113">
        <v>40.200000000000003</v>
      </c>
      <c r="T7113">
        <v>0.8</v>
      </c>
      <c r="U7113">
        <v>4.8</v>
      </c>
      <c r="W7113">
        <v>27</v>
      </c>
      <c r="X7113">
        <v>6</v>
      </c>
      <c r="Y7113">
        <v>0</v>
      </c>
      <c r="Z7113">
        <v>4</v>
      </c>
      <c r="AA7113">
        <v>0</v>
      </c>
      <c r="AB7113">
        <v>26</v>
      </c>
      <c r="AC7113">
        <v>0</v>
      </c>
      <c r="AD7113">
        <v>4</v>
      </c>
      <c r="AE7113">
        <v>0</v>
      </c>
      <c r="AY7113" s="59"/>
    </row>
    <row r="7114" spans="1:51">
      <c r="A7114" s="19">
        <v>43877</v>
      </c>
      <c r="B7114" t="s">
        <v>44</v>
      </c>
      <c r="C7114" s="19">
        <v>43907</v>
      </c>
      <c r="D7114">
        <v>219</v>
      </c>
      <c r="E7114">
        <v>27.4</v>
      </c>
      <c r="F7114">
        <v>24.7</v>
      </c>
      <c r="H7114">
        <v>10</v>
      </c>
      <c r="I7114">
        <v>8</v>
      </c>
      <c r="J7114">
        <v>17.5</v>
      </c>
      <c r="K7114">
        <v>1.7</v>
      </c>
      <c r="L7114">
        <v>8.6999999999999993</v>
      </c>
      <c r="N7114">
        <v>44.3</v>
      </c>
      <c r="O7114">
        <v>32.299999999999997</v>
      </c>
      <c r="Q7114">
        <v>3.9</v>
      </c>
      <c r="R7114">
        <v>2.7</v>
      </c>
      <c r="S7114">
        <v>13</v>
      </c>
      <c r="T7114">
        <v>0.7</v>
      </c>
      <c r="U7114">
        <v>2.8</v>
      </c>
      <c r="W7114">
        <v>81</v>
      </c>
      <c r="X7114">
        <v>73</v>
      </c>
      <c r="Y7114">
        <v>0</v>
      </c>
      <c r="Z7114">
        <v>7</v>
      </c>
      <c r="AA7114">
        <v>3</v>
      </c>
      <c r="AB7114">
        <v>52</v>
      </c>
      <c r="AC7114">
        <v>0</v>
      </c>
      <c r="AD7114">
        <v>4</v>
      </c>
      <c r="AE7114">
        <v>0</v>
      </c>
      <c r="AY7114" s="59"/>
    </row>
    <row r="7115" spans="1:51">
      <c r="A7115" s="19">
        <v>43877</v>
      </c>
      <c r="B7115" t="s">
        <v>45</v>
      </c>
      <c r="C7115" s="19">
        <v>43907</v>
      </c>
      <c r="D7115">
        <v>155</v>
      </c>
      <c r="E7115">
        <v>21.1</v>
      </c>
      <c r="F7115">
        <v>14.9</v>
      </c>
      <c r="H7115">
        <v>15.8</v>
      </c>
      <c r="I7115">
        <v>7.2</v>
      </c>
      <c r="J7115">
        <v>24.7</v>
      </c>
      <c r="K7115">
        <v>1.5</v>
      </c>
      <c r="L7115">
        <v>12.8</v>
      </c>
      <c r="N7115">
        <v>25.5</v>
      </c>
      <c r="O7115">
        <v>10.8</v>
      </c>
      <c r="Q7115">
        <v>12.5</v>
      </c>
      <c r="R7115">
        <v>2.8</v>
      </c>
      <c r="S7115">
        <v>39.4</v>
      </c>
      <c r="T7115">
        <v>1</v>
      </c>
      <c r="U7115">
        <v>7.5</v>
      </c>
      <c r="W7115">
        <v>41</v>
      </c>
      <c r="X7115">
        <v>23</v>
      </c>
      <c r="Y7115">
        <v>0</v>
      </c>
      <c r="Z7115">
        <v>31</v>
      </c>
      <c r="AA7115">
        <v>1</v>
      </c>
      <c r="AB7115">
        <v>48</v>
      </c>
      <c r="AC7115">
        <v>0</v>
      </c>
      <c r="AD7115">
        <v>12</v>
      </c>
      <c r="AE7115">
        <v>0</v>
      </c>
      <c r="AY7115" s="59"/>
    </row>
    <row r="7116" spans="1:51">
      <c r="A7116" s="19">
        <v>43877</v>
      </c>
      <c r="B7116" t="s">
        <v>46</v>
      </c>
      <c r="C7116" s="19">
        <v>43914</v>
      </c>
      <c r="D7116">
        <v>105</v>
      </c>
      <c r="E7116">
        <v>36.200000000000003</v>
      </c>
      <c r="F7116">
        <v>20.3</v>
      </c>
      <c r="H7116">
        <v>8.1</v>
      </c>
      <c r="I7116">
        <v>5.0999999999999996</v>
      </c>
      <c r="J7116">
        <v>20.2</v>
      </c>
      <c r="K7116">
        <v>2</v>
      </c>
      <c r="L7116">
        <v>6.1</v>
      </c>
      <c r="N7116">
        <v>72.8</v>
      </c>
      <c r="O7116">
        <v>12</v>
      </c>
      <c r="Q7116">
        <v>1.5</v>
      </c>
      <c r="R7116">
        <v>0.7</v>
      </c>
      <c r="S7116">
        <v>11.6</v>
      </c>
      <c r="T7116">
        <v>0.3</v>
      </c>
      <c r="U7116">
        <v>0.9</v>
      </c>
      <c r="W7116">
        <v>49</v>
      </c>
      <c r="X7116">
        <v>28</v>
      </c>
      <c r="Y7116">
        <v>0</v>
      </c>
      <c r="Z7116">
        <v>1</v>
      </c>
      <c r="AA7116">
        <v>0</v>
      </c>
      <c r="AB7116">
        <v>27</v>
      </c>
      <c r="AC7116">
        <v>0</v>
      </c>
      <c r="AD7116">
        <v>0</v>
      </c>
      <c r="AE7116">
        <v>0</v>
      </c>
      <c r="AY7116" s="59"/>
    </row>
    <row r="7117" spans="1:51">
      <c r="A7117" s="19">
        <v>43877</v>
      </c>
      <c r="B7117" t="s">
        <v>47</v>
      </c>
      <c r="C7117" s="19">
        <v>43919</v>
      </c>
      <c r="D7117">
        <v>51</v>
      </c>
      <c r="E7117">
        <v>25.5</v>
      </c>
      <c r="F7117">
        <v>14.3</v>
      </c>
      <c r="H7117">
        <v>11.4</v>
      </c>
      <c r="I7117">
        <v>5.2</v>
      </c>
      <c r="J7117">
        <v>26.2</v>
      </c>
      <c r="K7117">
        <v>2</v>
      </c>
      <c r="L7117">
        <v>13.5</v>
      </c>
      <c r="N7117">
        <v>36.799999999999997</v>
      </c>
      <c r="O7117">
        <v>8.1999999999999993</v>
      </c>
      <c r="Q7117">
        <v>5.2</v>
      </c>
      <c r="R7117">
        <v>1.7</v>
      </c>
      <c r="S7117">
        <v>39.4</v>
      </c>
      <c r="T7117">
        <v>1</v>
      </c>
      <c r="U7117">
        <v>7.1</v>
      </c>
      <c r="W7117">
        <v>25</v>
      </c>
      <c r="X7117">
        <v>0</v>
      </c>
      <c r="Y7117">
        <v>0</v>
      </c>
      <c r="Z7117">
        <v>0</v>
      </c>
      <c r="AA7117">
        <v>0</v>
      </c>
      <c r="AB7117">
        <v>26</v>
      </c>
      <c r="AC7117">
        <v>0</v>
      </c>
      <c r="AD7117">
        <v>0</v>
      </c>
      <c r="AE7117">
        <v>0</v>
      </c>
      <c r="AY7117" s="59"/>
    </row>
    <row r="7118" spans="1:51">
      <c r="A7118" s="19">
        <v>43877</v>
      </c>
      <c r="B7118" t="s">
        <v>48</v>
      </c>
      <c r="C7118" s="19">
        <v>43925</v>
      </c>
      <c r="D7118">
        <v>15</v>
      </c>
      <c r="E7118">
        <v>25.8</v>
      </c>
      <c r="F7118">
        <v>12.9</v>
      </c>
      <c r="H7118">
        <v>11.5</v>
      </c>
      <c r="I7118">
        <v>4.5</v>
      </c>
      <c r="J7118">
        <v>26.7</v>
      </c>
      <c r="K7118">
        <v>2.9</v>
      </c>
      <c r="L7118">
        <v>13.6</v>
      </c>
      <c r="N7118">
        <v>36.4</v>
      </c>
      <c r="O7118">
        <v>7.1</v>
      </c>
      <c r="Q7118">
        <v>5.4</v>
      </c>
      <c r="R7118">
        <v>1.6</v>
      </c>
      <c r="S7118">
        <v>40.6</v>
      </c>
      <c r="T7118">
        <v>1.1000000000000001</v>
      </c>
      <c r="U7118">
        <v>7.2</v>
      </c>
      <c r="W7118">
        <v>7</v>
      </c>
      <c r="X7118">
        <v>0</v>
      </c>
      <c r="Y7118">
        <v>0</v>
      </c>
      <c r="Z7118">
        <v>0</v>
      </c>
      <c r="AA7118">
        <v>0</v>
      </c>
      <c r="AB7118">
        <v>8</v>
      </c>
      <c r="AC7118">
        <v>0</v>
      </c>
      <c r="AD7118">
        <v>0</v>
      </c>
      <c r="AE7118">
        <v>0</v>
      </c>
      <c r="AY7118" s="59"/>
    </row>
    <row r="7119" spans="1:51">
      <c r="A7119" s="19">
        <v>43877</v>
      </c>
      <c r="B7119" t="s">
        <v>49</v>
      </c>
      <c r="C7119" s="19">
        <v>43925</v>
      </c>
      <c r="D7119">
        <v>24</v>
      </c>
      <c r="E7119">
        <v>19.100000000000001</v>
      </c>
      <c r="F7119">
        <v>14.2</v>
      </c>
      <c r="H7119">
        <v>10.4</v>
      </c>
      <c r="I7119">
        <v>4.4000000000000004</v>
      </c>
      <c r="J7119">
        <v>31.4</v>
      </c>
      <c r="K7119">
        <v>3.4</v>
      </c>
      <c r="L7119">
        <v>15.1</v>
      </c>
      <c r="N7119">
        <v>15.3</v>
      </c>
      <c r="O7119">
        <v>8.1</v>
      </c>
      <c r="Q7119">
        <v>4</v>
      </c>
      <c r="R7119">
        <v>1.4</v>
      </c>
      <c r="S7119">
        <v>60.4</v>
      </c>
      <c r="T7119">
        <v>1.2</v>
      </c>
      <c r="U7119">
        <v>9.1</v>
      </c>
      <c r="W7119">
        <v>6</v>
      </c>
      <c r="X7119">
        <v>3</v>
      </c>
      <c r="Y7119">
        <v>0</v>
      </c>
      <c r="Z7119">
        <v>1</v>
      </c>
      <c r="AA7119">
        <v>0</v>
      </c>
      <c r="AB7119">
        <v>10</v>
      </c>
      <c r="AC7119">
        <v>0</v>
      </c>
      <c r="AD7119">
        <v>5</v>
      </c>
      <c r="AE7119">
        <v>0</v>
      </c>
      <c r="AY7119" s="59"/>
    </row>
    <row r="7120" spans="1:51">
      <c r="A7120" s="19">
        <v>43877</v>
      </c>
      <c r="B7120" t="s">
        <v>50</v>
      </c>
      <c r="C7120" s="19">
        <v>43925</v>
      </c>
      <c r="D7120">
        <v>54</v>
      </c>
      <c r="E7120">
        <v>38.6</v>
      </c>
      <c r="F7120">
        <v>18.3</v>
      </c>
      <c r="H7120">
        <v>6.8</v>
      </c>
      <c r="I7120">
        <v>4.5999999999999996</v>
      </c>
      <c r="J7120">
        <v>18.399999999999999</v>
      </c>
      <c r="K7120">
        <v>2</v>
      </c>
      <c r="L7120">
        <v>9.3000000000000007</v>
      </c>
      <c r="N7120">
        <v>78.7</v>
      </c>
      <c r="O7120">
        <v>8.1</v>
      </c>
      <c r="Q7120">
        <v>1.2</v>
      </c>
      <c r="R7120">
        <v>0.7</v>
      </c>
      <c r="S7120">
        <v>8.8000000000000007</v>
      </c>
      <c r="T7120">
        <v>0.5</v>
      </c>
      <c r="U7120">
        <v>1.7</v>
      </c>
      <c r="W7120">
        <v>27</v>
      </c>
      <c r="X7120">
        <v>13</v>
      </c>
      <c r="Y7120">
        <v>0</v>
      </c>
      <c r="Z7120">
        <v>0</v>
      </c>
      <c r="AA7120">
        <v>0</v>
      </c>
      <c r="AB7120">
        <v>13</v>
      </c>
      <c r="AC7120">
        <v>0</v>
      </c>
      <c r="AD7120">
        <v>1</v>
      </c>
      <c r="AE7120">
        <v>0</v>
      </c>
      <c r="AY7120" s="59"/>
    </row>
    <row r="7121" spans="1:51">
      <c r="A7121" s="19">
        <v>43877</v>
      </c>
      <c r="B7121" t="s">
        <v>51</v>
      </c>
      <c r="C7121" s="19">
        <v>43925</v>
      </c>
      <c r="D7121">
        <v>14</v>
      </c>
      <c r="E7121">
        <v>25.8</v>
      </c>
      <c r="F7121">
        <v>12.8</v>
      </c>
      <c r="H7121">
        <v>10.9</v>
      </c>
      <c r="I7121">
        <v>4.3</v>
      </c>
      <c r="J7121">
        <v>29.6</v>
      </c>
      <c r="K7121">
        <v>2.7</v>
      </c>
      <c r="L7121">
        <v>11.8</v>
      </c>
      <c r="N7121">
        <v>32.700000000000003</v>
      </c>
      <c r="O7121">
        <v>6.1</v>
      </c>
      <c r="Q7121">
        <v>4.4000000000000004</v>
      </c>
      <c r="R7121">
        <v>1.3</v>
      </c>
      <c r="S7121">
        <v>48.8</v>
      </c>
      <c r="T7121">
        <v>1.1000000000000001</v>
      </c>
      <c r="U7121">
        <v>5.0999999999999996</v>
      </c>
      <c r="W7121">
        <v>7</v>
      </c>
      <c r="X7121">
        <v>0</v>
      </c>
      <c r="Y7121">
        <v>0</v>
      </c>
      <c r="Z7121">
        <v>0</v>
      </c>
      <c r="AA7121">
        <v>0</v>
      </c>
      <c r="AB7121">
        <v>7</v>
      </c>
      <c r="AC7121">
        <v>0</v>
      </c>
      <c r="AD7121">
        <v>0</v>
      </c>
      <c r="AE7121">
        <v>0</v>
      </c>
      <c r="AY7121" s="59"/>
    </row>
    <row r="7122" spans="1:51">
      <c r="A7122" s="19">
        <v>43877</v>
      </c>
      <c r="B7122" t="s">
        <v>52</v>
      </c>
      <c r="C7122" s="19">
        <v>43928</v>
      </c>
      <c r="D7122">
        <v>84</v>
      </c>
      <c r="E7122">
        <v>16.899999999999999</v>
      </c>
      <c r="F7122">
        <v>16.600000000000001</v>
      </c>
      <c r="H7122">
        <v>14.5</v>
      </c>
      <c r="I7122">
        <v>6.9</v>
      </c>
      <c r="J7122">
        <v>28.6</v>
      </c>
      <c r="K7122">
        <v>1.3</v>
      </c>
      <c r="L7122">
        <v>13.2</v>
      </c>
      <c r="N7122">
        <v>13.5</v>
      </c>
      <c r="O7122">
        <v>12.7</v>
      </c>
      <c r="Q7122">
        <v>9.6999999999999993</v>
      </c>
      <c r="R7122">
        <v>2.8</v>
      </c>
      <c r="S7122">
        <v>51.9</v>
      </c>
      <c r="T7122">
        <v>1</v>
      </c>
      <c r="U7122">
        <v>7.7</v>
      </c>
      <c r="W7122">
        <v>17</v>
      </c>
      <c r="X7122">
        <v>17</v>
      </c>
      <c r="Y7122">
        <v>0</v>
      </c>
      <c r="Z7122">
        <v>11</v>
      </c>
      <c r="AA7122">
        <v>1</v>
      </c>
      <c r="AB7122">
        <v>30</v>
      </c>
      <c r="AC7122">
        <v>0</v>
      </c>
      <c r="AD7122">
        <v>8</v>
      </c>
      <c r="AE7122">
        <v>0</v>
      </c>
      <c r="AY7122" s="59"/>
    </row>
    <row r="7123" spans="1:51">
      <c r="A7123" s="19">
        <v>43877</v>
      </c>
      <c r="B7123" t="s">
        <v>53</v>
      </c>
      <c r="C7123" s="19">
        <v>43949</v>
      </c>
      <c r="D7123">
        <v>60</v>
      </c>
      <c r="E7123">
        <v>19.600000000000001</v>
      </c>
      <c r="F7123">
        <v>15.6</v>
      </c>
      <c r="H7123">
        <v>13.4</v>
      </c>
      <c r="I7123">
        <v>4.3</v>
      </c>
      <c r="J7123">
        <v>26.5</v>
      </c>
      <c r="K7123">
        <v>3.1</v>
      </c>
      <c r="L7123">
        <v>15.5</v>
      </c>
      <c r="N7123">
        <v>19.8</v>
      </c>
      <c r="O7123">
        <v>12.4</v>
      </c>
      <c r="Q7123">
        <v>9.1999999999999993</v>
      </c>
      <c r="R7123">
        <v>2.1</v>
      </c>
      <c r="S7123">
        <v>41.7</v>
      </c>
      <c r="T7123">
        <v>2</v>
      </c>
      <c r="U7123">
        <v>11.8</v>
      </c>
      <c r="W7123">
        <v>14</v>
      </c>
      <c r="X7123">
        <v>11</v>
      </c>
      <c r="Y7123">
        <v>0</v>
      </c>
      <c r="Z7123">
        <v>6</v>
      </c>
      <c r="AA7123">
        <v>0</v>
      </c>
      <c r="AB7123">
        <v>19</v>
      </c>
      <c r="AC7123">
        <v>0</v>
      </c>
      <c r="AD7123">
        <v>11</v>
      </c>
      <c r="AE7123">
        <v>0</v>
      </c>
      <c r="AY7123" s="59"/>
    </row>
    <row r="7124" spans="1:51">
      <c r="A7124" s="19">
        <v>43877</v>
      </c>
      <c r="B7124" t="s">
        <v>54</v>
      </c>
      <c r="C7124" s="19">
        <v>43949</v>
      </c>
      <c r="D7124">
        <v>21</v>
      </c>
      <c r="E7124">
        <v>33.5</v>
      </c>
      <c r="F7124">
        <v>13.8</v>
      </c>
      <c r="H7124">
        <v>11.1</v>
      </c>
      <c r="I7124">
        <v>3.8</v>
      </c>
      <c r="J7124">
        <v>21.7</v>
      </c>
      <c r="K7124">
        <v>2.2999999999999998</v>
      </c>
      <c r="L7124">
        <v>11.7</v>
      </c>
      <c r="N7124">
        <v>61.2</v>
      </c>
      <c r="O7124">
        <v>7.1</v>
      </c>
      <c r="Q7124">
        <v>4.7</v>
      </c>
      <c r="R7124">
        <v>1.4</v>
      </c>
      <c r="S7124">
        <v>18.8</v>
      </c>
      <c r="T7124">
        <v>1.1000000000000001</v>
      </c>
      <c r="U7124">
        <v>5.0999999999999996</v>
      </c>
      <c r="W7124">
        <v>13</v>
      </c>
      <c r="X7124">
        <v>0</v>
      </c>
      <c r="Y7124">
        <v>0</v>
      </c>
      <c r="Z7124">
        <v>0</v>
      </c>
      <c r="AA7124">
        <v>0</v>
      </c>
      <c r="AB7124">
        <v>8</v>
      </c>
      <c r="AC7124">
        <v>0</v>
      </c>
      <c r="AD7124">
        <v>0</v>
      </c>
      <c r="AE7124">
        <v>0</v>
      </c>
      <c r="AY7124" s="59"/>
    </row>
    <row r="7125" spans="1:51">
      <c r="A7125" s="19">
        <v>43877</v>
      </c>
      <c r="B7125" t="s">
        <v>55</v>
      </c>
      <c r="C7125" s="19">
        <v>43949</v>
      </c>
      <c r="D7125">
        <v>96</v>
      </c>
      <c r="E7125">
        <v>27.8</v>
      </c>
      <c r="F7125">
        <v>15</v>
      </c>
      <c r="H7125">
        <v>11.2</v>
      </c>
      <c r="I7125">
        <v>3.6</v>
      </c>
      <c r="J7125">
        <v>23.4</v>
      </c>
      <c r="K7125">
        <v>2.9</v>
      </c>
      <c r="L7125">
        <v>14</v>
      </c>
      <c r="N7125">
        <v>43.2</v>
      </c>
      <c r="O7125">
        <v>10.6</v>
      </c>
      <c r="Q7125">
        <v>5.8</v>
      </c>
      <c r="R7125">
        <v>1.7</v>
      </c>
      <c r="S7125">
        <v>27.4</v>
      </c>
      <c r="T7125">
        <v>1.7</v>
      </c>
      <c r="U7125">
        <v>8.8000000000000007</v>
      </c>
      <c r="W7125">
        <v>34</v>
      </c>
      <c r="X7125">
        <v>18</v>
      </c>
      <c r="Y7125">
        <v>0</v>
      </c>
      <c r="Z7125">
        <v>4</v>
      </c>
      <c r="AA7125">
        <v>0</v>
      </c>
      <c r="AB7125">
        <v>29</v>
      </c>
      <c r="AC7125">
        <v>0</v>
      </c>
      <c r="AD7125">
        <v>11</v>
      </c>
      <c r="AE7125">
        <v>0</v>
      </c>
      <c r="AY7125" s="59"/>
    </row>
    <row r="7126" spans="1:51">
      <c r="A7126" s="19">
        <v>43877</v>
      </c>
      <c r="B7126" t="s">
        <v>56</v>
      </c>
      <c r="C7126" s="19">
        <v>43949</v>
      </c>
      <c r="D7126">
        <v>274</v>
      </c>
      <c r="E7126">
        <v>24.3</v>
      </c>
      <c r="F7126">
        <v>23.5</v>
      </c>
      <c r="H7126">
        <v>10</v>
      </c>
      <c r="I7126">
        <v>4</v>
      </c>
      <c r="J7126">
        <v>22.4</v>
      </c>
      <c r="K7126">
        <v>2.6</v>
      </c>
      <c r="L7126">
        <v>11.3</v>
      </c>
      <c r="N7126">
        <v>31.2</v>
      </c>
      <c r="O7126">
        <v>28.6</v>
      </c>
      <c r="Q7126">
        <v>4.5999999999999996</v>
      </c>
      <c r="R7126">
        <v>2</v>
      </c>
      <c r="S7126">
        <v>25</v>
      </c>
      <c r="T7126">
        <v>1.5</v>
      </c>
      <c r="U7126">
        <v>6.2</v>
      </c>
      <c r="W7126">
        <v>87</v>
      </c>
      <c r="X7126">
        <v>85</v>
      </c>
      <c r="Y7126">
        <v>0</v>
      </c>
      <c r="Z7126">
        <v>8</v>
      </c>
      <c r="AA7126">
        <v>0</v>
      </c>
      <c r="AB7126">
        <v>81</v>
      </c>
      <c r="AC7126">
        <v>0</v>
      </c>
      <c r="AD7126">
        <v>13</v>
      </c>
      <c r="AE7126">
        <v>0</v>
      </c>
      <c r="AY7126" s="59"/>
    </row>
    <row r="7127" spans="1:51">
      <c r="A7127" s="19">
        <v>43877</v>
      </c>
      <c r="B7127" t="s">
        <v>57</v>
      </c>
      <c r="C7127" s="19">
        <v>43949</v>
      </c>
      <c r="D7127">
        <v>186</v>
      </c>
      <c r="E7127">
        <v>24.6</v>
      </c>
      <c r="F7127">
        <v>15.7</v>
      </c>
      <c r="H7127">
        <v>13.3</v>
      </c>
      <c r="I7127">
        <v>7.1</v>
      </c>
      <c r="J7127">
        <v>24.7</v>
      </c>
      <c r="K7127">
        <v>1.2</v>
      </c>
      <c r="L7127">
        <v>11.2</v>
      </c>
      <c r="N7127">
        <v>32.799999999999997</v>
      </c>
      <c r="O7127">
        <v>12.3</v>
      </c>
      <c r="Q7127">
        <v>9.1999999999999993</v>
      </c>
      <c r="R7127">
        <v>3.5</v>
      </c>
      <c r="S7127">
        <v>33.5</v>
      </c>
      <c r="T7127">
        <v>1.3</v>
      </c>
      <c r="U7127">
        <v>6.5</v>
      </c>
      <c r="W7127">
        <v>60</v>
      </c>
      <c r="X7127">
        <v>38</v>
      </c>
      <c r="Y7127">
        <v>0</v>
      </c>
      <c r="Z7127">
        <v>18</v>
      </c>
      <c r="AA7127">
        <v>1</v>
      </c>
      <c r="AB7127">
        <v>60</v>
      </c>
      <c r="AC7127">
        <v>0</v>
      </c>
      <c r="AD7127">
        <v>9</v>
      </c>
      <c r="AE7127">
        <v>0</v>
      </c>
      <c r="AY7127" s="59"/>
    </row>
    <row r="7128" spans="1:51">
      <c r="A7128" s="19">
        <v>43877</v>
      </c>
      <c r="B7128" t="s">
        <v>58</v>
      </c>
      <c r="C7128" s="19">
        <v>43949</v>
      </c>
      <c r="D7128">
        <v>26</v>
      </c>
      <c r="E7128">
        <v>17.7</v>
      </c>
      <c r="F7128">
        <v>16.100000000000001</v>
      </c>
      <c r="H7128">
        <v>13.9</v>
      </c>
      <c r="I7128">
        <v>4.5</v>
      </c>
      <c r="J7128">
        <v>26.9</v>
      </c>
      <c r="K7128">
        <v>3.1</v>
      </c>
      <c r="L7128">
        <v>15.8</v>
      </c>
      <c r="N7128">
        <v>16.5</v>
      </c>
      <c r="O7128">
        <v>13.3</v>
      </c>
      <c r="Q7128">
        <v>9.6</v>
      </c>
      <c r="R7128">
        <v>2.4</v>
      </c>
      <c r="S7128">
        <v>43</v>
      </c>
      <c r="T7128">
        <v>1.8</v>
      </c>
      <c r="U7128">
        <v>12.3</v>
      </c>
      <c r="W7128">
        <v>5</v>
      </c>
      <c r="X7128">
        <v>5</v>
      </c>
      <c r="Y7128">
        <v>0</v>
      </c>
      <c r="Z7128">
        <v>3</v>
      </c>
      <c r="AA7128">
        <v>0</v>
      </c>
      <c r="AB7128">
        <v>8</v>
      </c>
      <c r="AC7128">
        <v>0</v>
      </c>
      <c r="AD7128">
        <v>5</v>
      </c>
      <c r="AE7128">
        <v>0</v>
      </c>
      <c r="AY7128" s="59"/>
    </row>
    <row r="7129" spans="1:51">
      <c r="A7129" s="19">
        <v>43877</v>
      </c>
      <c r="B7129" t="s">
        <v>59</v>
      </c>
      <c r="C7129" s="19">
        <v>43953</v>
      </c>
      <c r="D7129">
        <v>7</v>
      </c>
      <c r="E7129">
        <v>25.5</v>
      </c>
      <c r="F7129">
        <v>14.3</v>
      </c>
      <c r="H7129">
        <v>11.4</v>
      </c>
      <c r="I7129">
        <v>5.2</v>
      </c>
      <c r="J7129">
        <v>26.2</v>
      </c>
      <c r="K7129">
        <v>2</v>
      </c>
      <c r="L7129">
        <v>13.5</v>
      </c>
      <c r="N7129">
        <v>34.700000000000003</v>
      </c>
      <c r="O7129">
        <v>9.3000000000000007</v>
      </c>
      <c r="Q7129">
        <v>6.3</v>
      </c>
      <c r="R7129">
        <v>2.2999999999999998</v>
      </c>
      <c r="S7129">
        <v>36.700000000000003</v>
      </c>
      <c r="T7129">
        <v>1.5</v>
      </c>
      <c r="U7129">
        <v>8.1</v>
      </c>
      <c r="W7129">
        <v>3</v>
      </c>
      <c r="X7129">
        <v>0</v>
      </c>
      <c r="Y7129">
        <v>0</v>
      </c>
      <c r="Z7129">
        <v>0</v>
      </c>
      <c r="AA7129">
        <v>0</v>
      </c>
      <c r="AB7129">
        <v>4</v>
      </c>
      <c r="AC7129">
        <v>0</v>
      </c>
      <c r="AD7129">
        <v>0</v>
      </c>
      <c r="AE7129">
        <v>0</v>
      </c>
      <c r="AY7129" s="59"/>
    </row>
    <row r="7130" spans="1:51">
      <c r="A7130" s="19">
        <v>43877</v>
      </c>
      <c r="B7130" t="s">
        <v>60</v>
      </c>
      <c r="C7130" s="19">
        <v>43953</v>
      </c>
      <c r="D7130">
        <v>39</v>
      </c>
      <c r="E7130">
        <v>17.100000000000001</v>
      </c>
      <c r="F7130">
        <v>13</v>
      </c>
      <c r="H7130">
        <v>15.6</v>
      </c>
      <c r="I7130">
        <v>7.6</v>
      </c>
      <c r="J7130">
        <v>30.4</v>
      </c>
      <c r="K7130">
        <v>1</v>
      </c>
      <c r="L7130">
        <v>13.2</v>
      </c>
      <c r="N7130">
        <v>13.1</v>
      </c>
      <c r="O7130">
        <v>7.9</v>
      </c>
      <c r="Q7130">
        <v>11.2</v>
      </c>
      <c r="R7130">
        <v>3.6</v>
      </c>
      <c r="S7130">
        <v>53.9</v>
      </c>
      <c r="T7130">
        <v>1.2</v>
      </c>
      <c r="U7130">
        <v>8.1</v>
      </c>
      <c r="W7130">
        <v>9</v>
      </c>
      <c r="X7130">
        <v>3</v>
      </c>
      <c r="Y7130">
        <v>0</v>
      </c>
      <c r="Z7130">
        <v>8</v>
      </c>
      <c r="AA7130">
        <v>0</v>
      </c>
      <c r="AB7130">
        <v>16</v>
      </c>
      <c r="AC7130">
        <v>0</v>
      </c>
      <c r="AD7130">
        <v>3</v>
      </c>
      <c r="AE7130">
        <v>0</v>
      </c>
      <c r="AY7130" s="59"/>
    </row>
    <row r="7131" spans="1:51">
      <c r="A7131" s="19">
        <v>43877</v>
      </c>
      <c r="B7131" t="s">
        <v>61</v>
      </c>
      <c r="C7131" s="19">
        <v>43956</v>
      </c>
      <c r="D7131">
        <v>82</v>
      </c>
      <c r="E7131">
        <v>19.100000000000001</v>
      </c>
      <c r="F7131">
        <v>13</v>
      </c>
      <c r="H7131">
        <v>20.2</v>
      </c>
      <c r="I7131">
        <v>7.1</v>
      </c>
      <c r="J7131">
        <v>24.9</v>
      </c>
      <c r="K7131">
        <v>1.1000000000000001</v>
      </c>
      <c r="L7131">
        <v>12.6</v>
      </c>
      <c r="N7131">
        <v>19.399999999999999</v>
      </c>
      <c r="O7131">
        <v>9</v>
      </c>
      <c r="Q7131">
        <v>21.3</v>
      </c>
      <c r="R7131">
        <v>4.0999999999999996</v>
      </c>
      <c r="S7131">
        <v>35.5</v>
      </c>
      <c r="T7131">
        <v>1.3</v>
      </c>
      <c r="U7131">
        <v>8.3000000000000007</v>
      </c>
      <c r="W7131">
        <v>20</v>
      </c>
      <c r="X7131">
        <v>7</v>
      </c>
      <c r="Y7131">
        <v>0</v>
      </c>
      <c r="Z7131">
        <v>21</v>
      </c>
      <c r="AA7131">
        <v>1</v>
      </c>
      <c r="AB7131">
        <v>26</v>
      </c>
      <c r="AC7131">
        <v>0</v>
      </c>
      <c r="AD7131">
        <v>6</v>
      </c>
      <c r="AE7131">
        <v>0</v>
      </c>
      <c r="AY7131" s="59"/>
    </row>
    <row r="7132" spans="1:51">
      <c r="A7132" s="19">
        <v>43877</v>
      </c>
      <c r="B7132" t="s">
        <v>62</v>
      </c>
      <c r="C7132" s="19">
        <v>43963</v>
      </c>
      <c r="D7132">
        <v>29</v>
      </c>
      <c r="E7132">
        <v>18</v>
      </c>
      <c r="F7132">
        <v>13.3</v>
      </c>
      <c r="H7132">
        <v>15.6</v>
      </c>
      <c r="I7132">
        <v>7.5</v>
      </c>
      <c r="J7132">
        <v>29.7</v>
      </c>
      <c r="K7132">
        <v>1</v>
      </c>
      <c r="L7132">
        <v>12.9</v>
      </c>
      <c r="N7132">
        <v>15.9</v>
      </c>
      <c r="O7132">
        <v>8.5</v>
      </c>
      <c r="Q7132">
        <v>11.6</v>
      </c>
      <c r="R7132">
        <v>3.9</v>
      </c>
      <c r="S7132">
        <v>50.2</v>
      </c>
      <c r="T7132">
        <v>1.4</v>
      </c>
      <c r="U7132">
        <v>7.6</v>
      </c>
      <c r="W7132">
        <v>7</v>
      </c>
      <c r="X7132">
        <v>3</v>
      </c>
      <c r="Y7132">
        <v>0</v>
      </c>
      <c r="Z7132">
        <v>6</v>
      </c>
      <c r="AA7132">
        <v>0</v>
      </c>
      <c r="AB7132">
        <v>11</v>
      </c>
      <c r="AC7132">
        <v>0</v>
      </c>
      <c r="AD7132">
        <v>2</v>
      </c>
      <c r="AE7132">
        <v>0</v>
      </c>
      <c r="AY7132" s="59"/>
    </row>
    <row r="7133" spans="1:51">
      <c r="A7133" s="19">
        <v>43877</v>
      </c>
      <c r="B7133" t="s">
        <v>63</v>
      </c>
      <c r="C7133" s="19">
        <v>43963</v>
      </c>
      <c r="D7133">
        <v>28</v>
      </c>
      <c r="E7133">
        <v>27.4</v>
      </c>
      <c r="F7133">
        <v>17.5</v>
      </c>
      <c r="H7133">
        <v>9.5</v>
      </c>
      <c r="I7133">
        <v>5.6</v>
      </c>
      <c r="J7133">
        <v>32</v>
      </c>
      <c r="K7133">
        <v>1.8</v>
      </c>
      <c r="L7133">
        <v>4.2</v>
      </c>
      <c r="N7133">
        <v>32.200000000000003</v>
      </c>
      <c r="O7133">
        <v>10.5</v>
      </c>
      <c r="Q7133">
        <v>3.7</v>
      </c>
      <c r="R7133">
        <v>2</v>
      </c>
      <c r="S7133">
        <v>48.2</v>
      </c>
      <c r="T7133">
        <v>1.1000000000000001</v>
      </c>
      <c r="U7133">
        <v>1.6</v>
      </c>
      <c r="W7133">
        <v>10</v>
      </c>
      <c r="X7133">
        <v>6</v>
      </c>
      <c r="Y7133">
        <v>0</v>
      </c>
      <c r="Z7133">
        <v>1</v>
      </c>
      <c r="AA7133">
        <v>0</v>
      </c>
      <c r="AB7133">
        <v>11</v>
      </c>
      <c r="AC7133">
        <v>0</v>
      </c>
      <c r="AD7133">
        <v>0</v>
      </c>
      <c r="AE7133">
        <v>0</v>
      </c>
      <c r="AY7133" s="59"/>
    </row>
    <row r="7134" spans="1:51">
      <c r="A7134" s="19">
        <v>43877</v>
      </c>
      <c r="B7134" t="s">
        <v>64</v>
      </c>
      <c r="C7134" s="19">
        <v>43970</v>
      </c>
      <c r="D7134">
        <v>54</v>
      </c>
      <c r="E7134">
        <v>24.4</v>
      </c>
      <c r="F7134">
        <v>17.8</v>
      </c>
      <c r="H7134">
        <v>9.1999999999999993</v>
      </c>
      <c r="I7134">
        <v>5.4</v>
      </c>
      <c r="J7134">
        <v>28.1</v>
      </c>
      <c r="K7134">
        <v>1.9</v>
      </c>
      <c r="L7134">
        <v>11.2</v>
      </c>
      <c r="N7134">
        <v>29</v>
      </c>
      <c r="O7134">
        <v>13.8</v>
      </c>
      <c r="Q7134">
        <v>4.5</v>
      </c>
      <c r="R7134">
        <v>3</v>
      </c>
      <c r="S7134">
        <v>40.799999999999997</v>
      </c>
      <c r="T7134">
        <v>1.7</v>
      </c>
      <c r="U7134">
        <v>6</v>
      </c>
      <c r="W7134">
        <v>17</v>
      </c>
      <c r="X7134">
        <v>13</v>
      </c>
      <c r="Y7134">
        <v>0</v>
      </c>
      <c r="Z7134">
        <v>1</v>
      </c>
      <c r="AA7134">
        <v>0</v>
      </c>
      <c r="AB7134">
        <v>20</v>
      </c>
      <c r="AC7134">
        <v>0</v>
      </c>
      <c r="AD7134">
        <v>3</v>
      </c>
      <c r="AE7134">
        <v>0</v>
      </c>
      <c r="AY7134" s="59"/>
    </row>
    <row r="7135" spans="1:51">
      <c r="A7135" s="19">
        <v>43877</v>
      </c>
      <c r="B7135" t="s">
        <v>65</v>
      </c>
      <c r="C7135" s="19">
        <v>43970</v>
      </c>
      <c r="D7135">
        <v>61</v>
      </c>
      <c r="E7135">
        <v>22</v>
      </c>
      <c r="F7135">
        <v>13.7</v>
      </c>
      <c r="H7135">
        <v>11.9</v>
      </c>
      <c r="I7135">
        <v>4.5999999999999996</v>
      </c>
      <c r="J7135">
        <v>28.6</v>
      </c>
      <c r="K7135">
        <v>3.1</v>
      </c>
      <c r="L7135">
        <v>14.1</v>
      </c>
      <c r="N7135">
        <v>24.2</v>
      </c>
      <c r="O7135">
        <v>9.1999999999999993</v>
      </c>
      <c r="Q7135">
        <v>7</v>
      </c>
      <c r="R7135">
        <v>2.6</v>
      </c>
      <c r="S7135">
        <v>44.6</v>
      </c>
      <c r="T7135">
        <v>1.9</v>
      </c>
      <c r="U7135">
        <v>9.4</v>
      </c>
      <c r="W7135">
        <v>19</v>
      </c>
      <c r="X7135">
        <v>6</v>
      </c>
      <c r="Y7135">
        <v>0</v>
      </c>
      <c r="Z7135">
        <v>4</v>
      </c>
      <c r="AA7135">
        <v>0</v>
      </c>
      <c r="AB7135">
        <v>25</v>
      </c>
      <c r="AC7135">
        <v>0</v>
      </c>
      <c r="AD7135">
        <v>7</v>
      </c>
      <c r="AE7135">
        <v>0</v>
      </c>
      <c r="AY7135" s="59"/>
    </row>
    <row r="7136" spans="1:51">
      <c r="A7136" s="19">
        <v>43877</v>
      </c>
      <c r="B7136" t="s">
        <v>143</v>
      </c>
      <c r="C7136" s="19">
        <v>43984</v>
      </c>
      <c r="D7136">
        <v>20</v>
      </c>
      <c r="E7136">
        <v>39.700000000000003</v>
      </c>
      <c r="F7136">
        <v>17.3</v>
      </c>
      <c r="H7136">
        <v>5.5</v>
      </c>
      <c r="I7136">
        <v>4.0999999999999996</v>
      </c>
      <c r="J7136">
        <v>19.7</v>
      </c>
      <c r="K7136">
        <v>2.1</v>
      </c>
      <c r="L7136">
        <v>9.6</v>
      </c>
      <c r="N7136">
        <v>70.900000000000006</v>
      </c>
      <c r="O7136">
        <v>9.4</v>
      </c>
      <c r="Q7136">
        <v>1.9</v>
      </c>
      <c r="R7136">
        <v>1.5</v>
      </c>
      <c r="S7136">
        <v>11.5</v>
      </c>
      <c r="T7136">
        <v>1.1000000000000001</v>
      </c>
      <c r="U7136">
        <v>3</v>
      </c>
      <c r="W7136">
        <v>10</v>
      </c>
      <c r="X7136">
        <v>5</v>
      </c>
      <c r="Y7136">
        <v>0</v>
      </c>
      <c r="Z7136">
        <v>0</v>
      </c>
      <c r="AA7136">
        <v>0</v>
      </c>
      <c r="AB7136">
        <v>5</v>
      </c>
      <c r="AC7136">
        <v>0</v>
      </c>
      <c r="AD7136">
        <v>0</v>
      </c>
      <c r="AE7136">
        <v>0</v>
      </c>
      <c r="AY7136" s="59"/>
    </row>
    <row r="7137" spans="1:51">
      <c r="A7137" s="19">
        <v>43877</v>
      </c>
      <c r="B7137" t="s">
        <v>67</v>
      </c>
      <c r="C7137" s="19">
        <v>43984</v>
      </c>
      <c r="D7137">
        <v>19</v>
      </c>
      <c r="E7137">
        <v>20.9</v>
      </c>
      <c r="F7137">
        <v>14.9</v>
      </c>
      <c r="H7137">
        <v>12.7</v>
      </c>
      <c r="I7137">
        <v>5</v>
      </c>
      <c r="J7137">
        <v>27.5</v>
      </c>
      <c r="K7137">
        <v>3.2</v>
      </c>
      <c r="L7137">
        <v>13.7</v>
      </c>
      <c r="N7137">
        <v>21.4</v>
      </c>
      <c r="O7137">
        <v>11.8</v>
      </c>
      <c r="Q7137">
        <v>9</v>
      </c>
      <c r="R7137">
        <v>2.9</v>
      </c>
      <c r="S7137">
        <v>41.1</v>
      </c>
      <c r="T7137">
        <v>2.6</v>
      </c>
      <c r="U7137">
        <v>9.8000000000000007</v>
      </c>
      <c r="W7137">
        <v>6</v>
      </c>
      <c r="X7137">
        <v>3</v>
      </c>
      <c r="Y7137">
        <v>0</v>
      </c>
      <c r="Z7137">
        <v>1</v>
      </c>
      <c r="AA7137">
        <v>0</v>
      </c>
      <c r="AB7137">
        <v>7</v>
      </c>
      <c r="AC7137">
        <v>0</v>
      </c>
      <c r="AD7137">
        <v>2</v>
      </c>
      <c r="AE7137">
        <v>0</v>
      </c>
      <c r="AY7137" s="59"/>
    </row>
    <row r="7138" spans="1:51">
      <c r="A7138" s="19">
        <v>43877</v>
      </c>
      <c r="B7138" t="s">
        <v>68</v>
      </c>
      <c r="C7138" s="19">
        <v>43984</v>
      </c>
      <c r="D7138">
        <v>126</v>
      </c>
      <c r="E7138">
        <v>22.5</v>
      </c>
      <c r="F7138">
        <v>16.3</v>
      </c>
      <c r="H7138">
        <v>11.7</v>
      </c>
      <c r="I7138">
        <v>4.9000000000000004</v>
      </c>
      <c r="J7138">
        <v>26.4</v>
      </c>
      <c r="K7138">
        <v>2</v>
      </c>
      <c r="L7138">
        <v>14.2</v>
      </c>
      <c r="N7138">
        <v>25.9</v>
      </c>
      <c r="O7138">
        <v>13.7</v>
      </c>
      <c r="Q7138">
        <v>7.4</v>
      </c>
      <c r="R7138">
        <v>2.9</v>
      </c>
      <c r="S7138">
        <v>36.4</v>
      </c>
      <c r="T7138">
        <v>2.2000000000000002</v>
      </c>
      <c r="U7138">
        <v>10.1</v>
      </c>
      <c r="W7138">
        <v>36</v>
      </c>
      <c r="X7138">
        <v>26</v>
      </c>
      <c r="Y7138">
        <v>0</v>
      </c>
      <c r="Z7138">
        <v>7</v>
      </c>
      <c r="AA7138">
        <v>0</v>
      </c>
      <c r="AB7138">
        <v>42</v>
      </c>
      <c r="AC7138">
        <v>0</v>
      </c>
      <c r="AD7138">
        <v>15</v>
      </c>
      <c r="AE7138">
        <v>0</v>
      </c>
      <c r="AY7138" s="59"/>
    </row>
    <row r="7139" spans="1:51">
      <c r="A7139" s="19">
        <v>43877</v>
      </c>
      <c r="B7139" t="s">
        <v>69</v>
      </c>
      <c r="C7139" s="19">
        <v>43984</v>
      </c>
      <c r="D7139">
        <v>34</v>
      </c>
      <c r="E7139">
        <v>19.899999999999999</v>
      </c>
      <c r="F7139">
        <v>14.3</v>
      </c>
      <c r="H7139">
        <v>11.1</v>
      </c>
      <c r="I7139">
        <v>4.8</v>
      </c>
      <c r="J7139">
        <v>33.200000000000003</v>
      </c>
      <c r="K7139">
        <v>2.7</v>
      </c>
      <c r="L7139">
        <v>11.9</v>
      </c>
      <c r="N7139">
        <v>16.2</v>
      </c>
      <c r="O7139">
        <v>9.1999999999999993</v>
      </c>
      <c r="Q7139">
        <v>5.9</v>
      </c>
      <c r="R7139">
        <v>2.4</v>
      </c>
      <c r="S7139">
        <v>56.7</v>
      </c>
      <c r="T7139">
        <v>1.9</v>
      </c>
      <c r="U7139">
        <v>6.5</v>
      </c>
      <c r="W7139">
        <v>10</v>
      </c>
      <c r="X7139">
        <v>4</v>
      </c>
      <c r="Y7139">
        <v>0</v>
      </c>
      <c r="Z7139">
        <v>2</v>
      </c>
      <c r="AA7139">
        <v>0</v>
      </c>
      <c r="AB7139">
        <v>16</v>
      </c>
      <c r="AC7139">
        <v>0</v>
      </c>
      <c r="AD7139">
        <v>2</v>
      </c>
      <c r="AE7139">
        <v>0</v>
      </c>
      <c r="AY7139" s="59"/>
    </row>
    <row r="7140" spans="1:51">
      <c r="A7140" s="19">
        <v>43877</v>
      </c>
      <c r="B7140" t="s">
        <v>70</v>
      </c>
      <c r="C7140" s="19">
        <v>43984</v>
      </c>
      <c r="D7140">
        <v>16</v>
      </c>
      <c r="E7140">
        <v>17.7</v>
      </c>
      <c r="F7140">
        <v>13.5</v>
      </c>
      <c r="H7140">
        <v>15.8</v>
      </c>
      <c r="I7140">
        <v>7.7</v>
      </c>
      <c r="J7140">
        <v>29.3</v>
      </c>
      <c r="K7140">
        <v>1.1000000000000001</v>
      </c>
      <c r="L7140">
        <v>12.9</v>
      </c>
      <c r="N7140">
        <v>15.1</v>
      </c>
      <c r="O7140">
        <v>9.5</v>
      </c>
      <c r="Q7140">
        <v>12.4</v>
      </c>
      <c r="R7140">
        <v>4.7</v>
      </c>
      <c r="S7140">
        <v>46.3</v>
      </c>
      <c r="T7140">
        <v>2</v>
      </c>
      <c r="U7140">
        <v>8.6999999999999993</v>
      </c>
      <c r="W7140">
        <v>5</v>
      </c>
      <c r="X7140">
        <v>0</v>
      </c>
      <c r="Y7140">
        <v>0</v>
      </c>
      <c r="Z7140">
        <v>4</v>
      </c>
      <c r="AA7140">
        <v>0</v>
      </c>
      <c r="AB7140">
        <v>7</v>
      </c>
      <c r="AC7140">
        <v>0</v>
      </c>
      <c r="AD7140">
        <v>0</v>
      </c>
      <c r="AE7140">
        <v>0</v>
      </c>
      <c r="AY7140" s="59"/>
    </row>
    <row r="7141" spans="1:51">
      <c r="A7141" s="19">
        <v>43877</v>
      </c>
      <c r="B7141" t="s">
        <v>71</v>
      </c>
      <c r="C7141" s="19">
        <v>43988</v>
      </c>
      <c r="D7141">
        <v>7</v>
      </c>
      <c r="E7141">
        <v>25.5</v>
      </c>
      <c r="F7141">
        <v>14.3</v>
      </c>
      <c r="H7141">
        <v>11.4</v>
      </c>
      <c r="I7141">
        <v>5.2</v>
      </c>
      <c r="J7141">
        <v>26.2</v>
      </c>
      <c r="K7141">
        <v>2</v>
      </c>
      <c r="L7141">
        <v>13.5</v>
      </c>
      <c r="N7141">
        <v>32.799999999999997</v>
      </c>
      <c r="O7141">
        <v>10.5</v>
      </c>
      <c r="Q7141">
        <v>6.7</v>
      </c>
      <c r="R7141">
        <v>3</v>
      </c>
      <c r="S7141">
        <v>34.6</v>
      </c>
      <c r="T7141">
        <v>2</v>
      </c>
      <c r="U7141">
        <v>9</v>
      </c>
      <c r="W7141">
        <v>3</v>
      </c>
      <c r="X7141">
        <v>0</v>
      </c>
      <c r="Y7141">
        <v>0</v>
      </c>
      <c r="Z7141">
        <v>0</v>
      </c>
      <c r="AA7141">
        <v>0</v>
      </c>
      <c r="AB7141">
        <v>4</v>
      </c>
      <c r="AC7141">
        <v>0</v>
      </c>
      <c r="AD7141">
        <v>0</v>
      </c>
      <c r="AE7141">
        <v>0</v>
      </c>
      <c r="AY7141" s="59"/>
    </row>
    <row r="7142" spans="1:51">
      <c r="A7142" s="19">
        <v>43877</v>
      </c>
      <c r="B7142" t="s">
        <v>73</v>
      </c>
      <c r="C7142" s="19">
        <v>44013</v>
      </c>
      <c r="D7142">
        <v>3979</v>
      </c>
      <c r="E7142">
        <v>23</v>
      </c>
      <c r="F7142">
        <v>16.8</v>
      </c>
      <c r="H7142">
        <v>11.6</v>
      </c>
      <c r="I7142">
        <v>6.2</v>
      </c>
      <c r="J7142">
        <v>25.5</v>
      </c>
      <c r="K7142">
        <v>2.4</v>
      </c>
      <c r="L7142">
        <v>12.5</v>
      </c>
      <c r="N7142">
        <v>29.8</v>
      </c>
      <c r="O7142">
        <v>13.9</v>
      </c>
      <c r="Q7142">
        <v>5.5</v>
      </c>
      <c r="R7142">
        <v>1.4</v>
      </c>
      <c r="S7142">
        <v>42.4</v>
      </c>
      <c r="T7142">
        <v>0.5</v>
      </c>
      <c r="U7142">
        <v>6.3</v>
      </c>
      <c r="W7142">
        <v>1213</v>
      </c>
      <c r="X7142">
        <v>754</v>
      </c>
      <c r="Y7142">
        <v>0</v>
      </c>
      <c r="Z7142">
        <v>269</v>
      </c>
      <c r="AA7142">
        <v>41</v>
      </c>
      <c r="AB7142">
        <v>1367</v>
      </c>
      <c r="AC7142">
        <v>10</v>
      </c>
      <c r="AD7142">
        <v>330</v>
      </c>
      <c r="AE7142">
        <v>0</v>
      </c>
      <c r="AY7142" s="59"/>
    </row>
    <row r="7143" spans="1:51">
      <c r="A7143" s="19">
        <v>43878</v>
      </c>
      <c r="B7143" t="s">
        <v>15</v>
      </c>
      <c r="C7143" s="19">
        <v>43864</v>
      </c>
      <c r="D7143">
        <v>41</v>
      </c>
      <c r="E7143">
        <v>19.899999999999999</v>
      </c>
      <c r="F7143">
        <v>3.1</v>
      </c>
      <c r="H7143">
        <v>15.8</v>
      </c>
      <c r="I7143">
        <v>9</v>
      </c>
      <c r="J7143">
        <v>23.2</v>
      </c>
      <c r="K7143">
        <v>3.5</v>
      </c>
      <c r="L7143">
        <v>15.5</v>
      </c>
      <c r="M7143">
        <v>4</v>
      </c>
      <c r="N7143">
        <v>25.8</v>
      </c>
      <c r="O7143">
        <v>0</v>
      </c>
      <c r="Q7143">
        <v>14.4</v>
      </c>
      <c r="R7143">
        <v>4.5999999999999996</v>
      </c>
      <c r="S7143">
        <v>38.5</v>
      </c>
      <c r="T7143">
        <v>1.7</v>
      </c>
      <c r="U7143">
        <v>13.2</v>
      </c>
      <c r="V7143">
        <v>1.8</v>
      </c>
      <c r="W7143">
        <v>11</v>
      </c>
      <c r="X7143">
        <v>0</v>
      </c>
      <c r="Y7143">
        <v>0</v>
      </c>
      <c r="Z7143">
        <v>9</v>
      </c>
      <c r="AA7143">
        <v>1</v>
      </c>
      <c r="AB7143">
        <v>12</v>
      </c>
      <c r="AC7143">
        <v>0</v>
      </c>
      <c r="AD7143">
        <v>8</v>
      </c>
      <c r="AE7143">
        <v>0</v>
      </c>
      <c r="AY7143" s="59"/>
    </row>
    <row r="7144" spans="1:51">
      <c r="A7144" s="19">
        <v>43878</v>
      </c>
      <c r="B7144" t="s">
        <v>16</v>
      </c>
      <c r="C7144" s="19">
        <v>43872</v>
      </c>
      <c r="D7144">
        <v>24</v>
      </c>
      <c r="E7144">
        <v>10.4</v>
      </c>
      <c r="F7144">
        <v>0</v>
      </c>
      <c r="H7144">
        <v>22</v>
      </c>
      <c r="I7144">
        <v>10.7</v>
      </c>
      <c r="J7144">
        <v>28.5</v>
      </c>
      <c r="K7144">
        <v>3</v>
      </c>
      <c r="L7144">
        <v>12.6</v>
      </c>
      <c r="M7144">
        <v>3.6</v>
      </c>
      <c r="N7144">
        <v>4.7</v>
      </c>
      <c r="O7144">
        <v>0</v>
      </c>
      <c r="Q7144">
        <v>26.7</v>
      </c>
      <c r="R7144">
        <v>4.8</v>
      </c>
      <c r="S7144">
        <v>54.2</v>
      </c>
      <c r="T7144">
        <v>1</v>
      </c>
      <c r="U7144">
        <v>7.2</v>
      </c>
      <c r="V7144">
        <v>1.3</v>
      </c>
      <c r="W7144">
        <v>0</v>
      </c>
      <c r="X7144">
        <v>0</v>
      </c>
      <c r="Y7144">
        <v>0</v>
      </c>
      <c r="Z7144">
        <v>10</v>
      </c>
      <c r="AA7144">
        <v>0</v>
      </c>
      <c r="AB7144">
        <v>13</v>
      </c>
      <c r="AC7144">
        <v>0</v>
      </c>
      <c r="AD7144">
        <v>1</v>
      </c>
      <c r="AE7144">
        <v>0</v>
      </c>
      <c r="AY7144" s="59"/>
    </row>
    <row r="7145" spans="1:51">
      <c r="A7145" s="19">
        <v>43878</v>
      </c>
      <c r="B7145" t="s">
        <v>17</v>
      </c>
      <c r="C7145" s="19">
        <v>43883</v>
      </c>
      <c r="D7145">
        <v>36</v>
      </c>
      <c r="E7145">
        <v>17.399999999999999</v>
      </c>
      <c r="F7145">
        <v>0</v>
      </c>
      <c r="H7145">
        <v>13.9</v>
      </c>
      <c r="I7145">
        <v>9.4</v>
      </c>
      <c r="J7145">
        <v>32.299999999999997</v>
      </c>
      <c r="K7145">
        <v>12.2</v>
      </c>
      <c r="L7145">
        <v>12.9</v>
      </c>
      <c r="N7145">
        <v>9.9</v>
      </c>
      <c r="O7145">
        <v>0</v>
      </c>
      <c r="Q7145">
        <v>5.6</v>
      </c>
      <c r="R7145">
        <v>2.2999999999999998</v>
      </c>
      <c r="S7145">
        <v>73</v>
      </c>
      <c r="T7145">
        <v>4.5</v>
      </c>
      <c r="U7145">
        <v>4.5</v>
      </c>
      <c r="W7145">
        <v>9</v>
      </c>
      <c r="X7145">
        <v>0</v>
      </c>
      <c r="Y7145">
        <v>0</v>
      </c>
      <c r="Z7145">
        <v>4</v>
      </c>
      <c r="AA7145">
        <v>1</v>
      </c>
      <c r="AB7145">
        <v>17</v>
      </c>
      <c r="AC7145">
        <v>2</v>
      </c>
      <c r="AD7145">
        <v>3</v>
      </c>
      <c r="AE7145">
        <v>0</v>
      </c>
      <c r="AY7145" s="59"/>
    </row>
    <row r="7146" spans="1:51">
      <c r="A7146" s="19">
        <v>43878</v>
      </c>
      <c r="B7146" t="s">
        <v>18</v>
      </c>
      <c r="C7146" s="19">
        <v>43890</v>
      </c>
      <c r="D7146">
        <v>54</v>
      </c>
      <c r="E7146">
        <v>35.6</v>
      </c>
      <c r="F7146">
        <v>0</v>
      </c>
      <c r="H7146">
        <v>9.9</v>
      </c>
      <c r="I7146">
        <v>6.2</v>
      </c>
      <c r="J7146">
        <v>24</v>
      </c>
      <c r="K7146">
        <v>15</v>
      </c>
      <c r="L7146">
        <v>7.2</v>
      </c>
      <c r="N7146">
        <v>74.099999999999994</v>
      </c>
      <c r="O7146">
        <v>0</v>
      </c>
      <c r="Q7146">
        <v>1.5</v>
      </c>
      <c r="R7146">
        <v>0.8</v>
      </c>
      <c r="S7146">
        <v>18.3</v>
      </c>
      <c r="T7146">
        <v>4.5999999999999996</v>
      </c>
      <c r="U7146">
        <v>0.7</v>
      </c>
      <c r="W7146">
        <v>25</v>
      </c>
      <c r="X7146">
        <v>0</v>
      </c>
      <c r="Y7146">
        <v>0</v>
      </c>
      <c r="Z7146">
        <v>2</v>
      </c>
      <c r="AA7146">
        <v>0</v>
      </c>
      <c r="AB7146">
        <v>17</v>
      </c>
      <c r="AC7146">
        <v>10</v>
      </c>
      <c r="AD7146">
        <v>0</v>
      </c>
      <c r="AE7146">
        <v>0</v>
      </c>
      <c r="AY7146" s="59"/>
    </row>
    <row r="7147" spans="1:51">
      <c r="A7147" s="19">
        <v>43878</v>
      </c>
      <c r="B7147" t="s">
        <v>19</v>
      </c>
      <c r="C7147" s="19">
        <v>43893</v>
      </c>
      <c r="D7147">
        <v>52</v>
      </c>
      <c r="E7147">
        <v>36.5</v>
      </c>
      <c r="F7147">
        <v>18.899999999999999</v>
      </c>
      <c r="H7147">
        <v>7.7</v>
      </c>
      <c r="I7147">
        <v>4.7</v>
      </c>
      <c r="J7147">
        <v>18.5</v>
      </c>
      <c r="K7147">
        <v>2.1</v>
      </c>
      <c r="L7147">
        <v>9.6999999999999993</v>
      </c>
      <c r="N7147">
        <v>80.099999999999994</v>
      </c>
      <c r="O7147">
        <v>8.6999999999999993</v>
      </c>
      <c r="Q7147">
        <v>0.9</v>
      </c>
      <c r="R7147">
        <v>0.6</v>
      </c>
      <c r="S7147">
        <v>7.7</v>
      </c>
      <c r="T7147">
        <v>0.3</v>
      </c>
      <c r="U7147">
        <v>1.6</v>
      </c>
      <c r="W7147">
        <v>25</v>
      </c>
      <c r="X7147">
        <v>13</v>
      </c>
      <c r="Y7147">
        <v>0</v>
      </c>
      <c r="Z7147">
        <v>1</v>
      </c>
      <c r="AA7147">
        <v>0</v>
      </c>
      <c r="AB7147">
        <v>13</v>
      </c>
      <c r="AC7147">
        <v>0</v>
      </c>
      <c r="AD7147">
        <v>1</v>
      </c>
      <c r="AE7147">
        <v>0</v>
      </c>
      <c r="AY7147" s="59"/>
    </row>
    <row r="7148" spans="1:51">
      <c r="A7148" s="19">
        <v>43878</v>
      </c>
      <c r="B7148" t="s">
        <v>20</v>
      </c>
      <c r="C7148" s="19">
        <v>43893</v>
      </c>
      <c r="D7148">
        <v>6</v>
      </c>
      <c r="E7148">
        <v>24.9</v>
      </c>
      <c r="F7148">
        <v>14.9</v>
      </c>
      <c r="H7148">
        <v>11.4</v>
      </c>
      <c r="I7148">
        <v>5.2</v>
      </c>
      <c r="J7148">
        <v>26.2</v>
      </c>
      <c r="K7148">
        <v>2.1</v>
      </c>
      <c r="L7148">
        <v>13.4</v>
      </c>
      <c r="N7148">
        <v>35.799999999999997</v>
      </c>
      <c r="O7148">
        <v>8.4</v>
      </c>
      <c r="Q7148">
        <v>4.7</v>
      </c>
      <c r="R7148">
        <v>1.3</v>
      </c>
      <c r="S7148">
        <v>42.1</v>
      </c>
      <c r="T7148">
        <v>0.7</v>
      </c>
      <c r="U7148">
        <v>6.8</v>
      </c>
      <c r="W7148">
        <v>3</v>
      </c>
      <c r="X7148">
        <v>0</v>
      </c>
      <c r="Y7148">
        <v>0</v>
      </c>
      <c r="Z7148">
        <v>0</v>
      </c>
      <c r="AA7148">
        <v>0</v>
      </c>
      <c r="AB7148">
        <v>3</v>
      </c>
      <c r="AC7148">
        <v>0</v>
      </c>
      <c r="AD7148">
        <v>0</v>
      </c>
      <c r="AE7148">
        <v>0</v>
      </c>
      <c r="AY7148" s="59"/>
    </row>
    <row r="7149" spans="1:51">
      <c r="A7149" s="19">
        <v>43878</v>
      </c>
      <c r="B7149" t="s">
        <v>21</v>
      </c>
      <c r="C7149" s="19">
        <v>43893</v>
      </c>
      <c r="D7149">
        <v>31</v>
      </c>
      <c r="E7149">
        <v>24</v>
      </c>
      <c r="F7149">
        <v>24.4</v>
      </c>
      <c r="H7149">
        <v>13.4</v>
      </c>
      <c r="I7149">
        <v>5.9</v>
      </c>
      <c r="J7149">
        <v>19.600000000000001</v>
      </c>
      <c r="K7149">
        <v>2</v>
      </c>
      <c r="L7149">
        <v>8.6</v>
      </c>
      <c r="N7149">
        <v>33.200000000000003</v>
      </c>
      <c r="O7149">
        <v>35.5</v>
      </c>
      <c r="Q7149">
        <v>7.3</v>
      </c>
      <c r="R7149">
        <v>1.5</v>
      </c>
      <c r="S7149">
        <v>18.8</v>
      </c>
      <c r="T7149">
        <v>0.7</v>
      </c>
      <c r="U7149">
        <v>2.7</v>
      </c>
      <c r="W7149">
        <v>10</v>
      </c>
      <c r="X7149">
        <v>10</v>
      </c>
      <c r="Y7149">
        <v>0</v>
      </c>
      <c r="Z7149">
        <v>3</v>
      </c>
      <c r="AA7149">
        <v>0</v>
      </c>
      <c r="AB7149">
        <v>8</v>
      </c>
      <c r="AC7149">
        <v>0</v>
      </c>
      <c r="AD7149">
        <v>0</v>
      </c>
      <c r="AE7149">
        <v>0</v>
      </c>
      <c r="AY7149" s="59"/>
    </row>
    <row r="7150" spans="1:51">
      <c r="A7150" s="19">
        <v>43878</v>
      </c>
      <c r="B7150" t="s">
        <v>22</v>
      </c>
      <c r="C7150" s="19">
        <v>43893</v>
      </c>
      <c r="D7150">
        <v>416</v>
      </c>
      <c r="E7150">
        <v>15.7</v>
      </c>
      <c r="F7150">
        <v>15.5</v>
      </c>
      <c r="H7150">
        <v>11.2</v>
      </c>
      <c r="I7150">
        <v>5.8</v>
      </c>
      <c r="J7150">
        <v>31.5</v>
      </c>
      <c r="K7150">
        <v>2.9</v>
      </c>
      <c r="L7150">
        <v>15.4</v>
      </c>
      <c r="N7150">
        <v>8.6999999999999993</v>
      </c>
      <c r="O7150">
        <v>8.6999999999999993</v>
      </c>
      <c r="Q7150">
        <v>3.9</v>
      </c>
      <c r="R7150">
        <v>1.2</v>
      </c>
      <c r="S7150">
        <v>68</v>
      </c>
      <c r="T7150">
        <v>0.7</v>
      </c>
      <c r="U7150">
        <v>8.5</v>
      </c>
      <c r="W7150">
        <v>80</v>
      </c>
      <c r="X7150">
        <v>79</v>
      </c>
      <c r="Y7150">
        <v>0</v>
      </c>
      <c r="Z7150">
        <v>19</v>
      </c>
      <c r="AA7150">
        <v>1</v>
      </c>
      <c r="AB7150">
        <v>159</v>
      </c>
      <c r="AC7150">
        <v>0</v>
      </c>
      <c r="AD7150">
        <v>78</v>
      </c>
      <c r="AE7150">
        <v>0</v>
      </c>
      <c r="AY7150" s="59"/>
    </row>
    <row r="7151" spans="1:51">
      <c r="A7151" s="19">
        <v>43878</v>
      </c>
      <c r="B7151" t="s">
        <v>23</v>
      </c>
      <c r="C7151" s="19">
        <v>43893</v>
      </c>
      <c r="D7151">
        <v>67</v>
      </c>
      <c r="E7151">
        <v>16.899999999999999</v>
      </c>
      <c r="F7151">
        <v>14.1</v>
      </c>
      <c r="H7151">
        <v>11.1</v>
      </c>
      <c r="I7151">
        <v>4.5</v>
      </c>
      <c r="J7151">
        <v>34.4</v>
      </c>
      <c r="K7151">
        <v>2.9</v>
      </c>
      <c r="L7151">
        <v>14.1</v>
      </c>
      <c r="N7151">
        <v>8</v>
      </c>
      <c r="O7151">
        <v>5</v>
      </c>
      <c r="Q7151">
        <v>3.1</v>
      </c>
      <c r="R7151">
        <v>0.6</v>
      </c>
      <c r="S7151">
        <v>76.900000000000006</v>
      </c>
      <c r="T7151">
        <v>0.6</v>
      </c>
      <c r="U7151">
        <v>5.5</v>
      </c>
      <c r="W7151">
        <v>16</v>
      </c>
      <c r="X7151">
        <v>8</v>
      </c>
      <c r="Y7151">
        <v>0</v>
      </c>
      <c r="Z7151">
        <v>3</v>
      </c>
      <c r="AA7151">
        <v>0</v>
      </c>
      <c r="AB7151">
        <v>32</v>
      </c>
      <c r="AC7151">
        <v>0</v>
      </c>
      <c r="AD7151">
        <v>8</v>
      </c>
      <c r="AE7151">
        <v>0</v>
      </c>
      <c r="AY7151" s="59"/>
    </row>
    <row r="7152" spans="1:51">
      <c r="A7152" s="19">
        <v>43878</v>
      </c>
      <c r="B7152" t="s">
        <v>24</v>
      </c>
      <c r="C7152" s="19">
        <v>43893</v>
      </c>
      <c r="D7152">
        <v>13</v>
      </c>
      <c r="E7152">
        <v>20.6</v>
      </c>
      <c r="F7152">
        <v>12.3</v>
      </c>
      <c r="H7152">
        <v>9.5</v>
      </c>
      <c r="I7152">
        <v>4.3</v>
      </c>
      <c r="J7152">
        <v>38.4</v>
      </c>
      <c r="K7152">
        <v>1.7</v>
      </c>
      <c r="L7152">
        <v>11.1</v>
      </c>
      <c r="N7152">
        <v>9.8000000000000007</v>
      </c>
      <c r="O7152">
        <v>2.1</v>
      </c>
      <c r="Q7152">
        <v>1.1000000000000001</v>
      </c>
      <c r="R7152">
        <v>0.3</v>
      </c>
      <c r="S7152">
        <v>84.7</v>
      </c>
      <c r="T7152">
        <v>0.3</v>
      </c>
      <c r="U7152">
        <v>1.6</v>
      </c>
      <c r="W7152">
        <v>5</v>
      </c>
      <c r="X7152">
        <v>0</v>
      </c>
      <c r="Y7152">
        <v>0</v>
      </c>
      <c r="Z7152">
        <v>0</v>
      </c>
      <c r="AA7152">
        <v>0</v>
      </c>
      <c r="AB7152">
        <v>8</v>
      </c>
      <c r="AC7152">
        <v>0</v>
      </c>
      <c r="AD7152">
        <v>0</v>
      </c>
      <c r="AE7152">
        <v>0</v>
      </c>
      <c r="AY7152" s="59"/>
    </row>
    <row r="7153" spans="1:51">
      <c r="A7153" s="19">
        <v>43878</v>
      </c>
      <c r="B7153" t="s">
        <v>25</v>
      </c>
      <c r="C7153" s="19">
        <v>43893</v>
      </c>
      <c r="D7153">
        <v>24</v>
      </c>
      <c r="E7153">
        <v>15.9</v>
      </c>
      <c r="F7153">
        <v>16.7</v>
      </c>
      <c r="H7153">
        <v>14.4</v>
      </c>
      <c r="I7153">
        <v>4.7</v>
      </c>
      <c r="J7153">
        <v>26.7</v>
      </c>
      <c r="K7153">
        <v>3.2</v>
      </c>
      <c r="L7153">
        <v>16.3</v>
      </c>
      <c r="N7153">
        <v>11.2</v>
      </c>
      <c r="O7153">
        <v>13.1</v>
      </c>
      <c r="Q7153">
        <v>9.9</v>
      </c>
      <c r="R7153">
        <v>1.3</v>
      </c>
      <c r="S7153">
        <v>49.9</v>
      </c>
      <c r="T7153">
        <v>0.9</v>
      </c>
      <c r="U7153">
        <v>13.3</v>
      </c>
      <c r="W7153">
        <v>4</v>
      </c>
      <c r="X7153">
        <v>5</v>
      </c>
      <c r="Y7153">
        <v>0</v>
      </c>
      <c r="Z7153">
        <v>3</v>
      </c>
      <c r="AA7153">
        <v>0</v>
      </c>
      <c r="AB7153">
        <v>7</v>
      </c>
      <c r="AC7153">
        <v>0</v>
      </c>
      <c r="AD7153">
        <v>5</v>
      </c>
      <c r="AE7153">
        <v>0</v>
      </c>
      <c r="AY7153" s="59"/>
    </row>
    <row r="7154" spans="1:51">
      <c r="A7154" s="19">
        <v>43878</v>
      </c>
      <c r="B7154" t="s">
        <v>26</v>
      </c>
      <c r="C7154" s="19">
        <v>43893</v>
      </c>
      <c r="D7154">
        <v>91</v>
      </c>
      <c r="E7154">
        <v>13.4</v>
      </c>
      <c r="F7154">
        <v>16.2</v>
      </c>
      <c r="H7154">
        <v>13.7</v>
      </c>
      <c r="I7154">
        <v>6.1</v>
      </c>
      <c r="J7154">
        <v>24.1</v>
      </c>
      <c r="K7154">
        <v>3.2</v>
      </c>
      <c r="L7154">
        <v>21.3</v>
      </c>
      <c r="N7154">
        <v>7.7</v>
      </c>
      <c r="O7154">
        <v>12.9</v>
      </c>
      <c r="Q7154">
        <v>8.6999999999999993</v>
      </c>
      <c r="R7154">
        <v>1.9</v>
      </c>
      <c r="S7154">
        <v>38.9</v>
      </c>
      <c r="T7154">
        <v>1.1000000000000001</v>
      </c>
      <c r="U7154">
        <v>28.4</v>
      </c>
      <c r="W7154">
        <v>9</v>
      </c>
      <c r="X7154">
        <v>19</v>
      </c>
      <c r="Y7154">
        <v>0</v>
      </c>
      <c r="Z7154">
        <v>9</v>
      </c>
      <c r="AA7154">
        <v>0</v>
      </c>
      <c r="AB7154">
        <v>29</v>
      </c>
      <c r="AC7154">
        <v>0</v>
      </c>
      <c r="AD7154">
        <v>25</v>
      </c>
      <c r="AE7154">
        <v>0</v>
      </c>
      <c r="AY7154" s="59"/>
    </row>
    <row r="7155" spans="1:51">
      <c r="A7155" s="19">
        <v>43878</v>
      </c>
      <c r="B7155" t="s">
        <v>27</v>
      </c>
      <c r="C7155" s="19">
        <v>43893</v>
      </c>
      <c r="D7155">
        <v>75</v>
      </c>
      <c r="E7155">
        <v>14.1</v>
      </c>
      <c r="F7155">
        <v>12.5</v>
      </c>
      <c r="H7155">
        <v>13.8</v>
      </c>
      <c r="I7155">
        <v>21.1</v>
      </c>
      <c r="J7155">
        <v>23</v>
      </c>
      <c r="K7155">
        <v>1</v>
      </c>
      <c r="L7155">
        <v>12.5</v>
      </c>
      <c r="N7155">
        <v>9.6</v>
      </c>
      <c r="O7155">
        <v>7.6</v>
      </c>
      <c r="Q7155">
        <v>9.5</v>
      </c>
      <c r="R7155">
        <v>28.3</v>
      </c>
      <c r="S7155">
        <v>36.200000000000003</v>
      </c>
      <c r="T7155">
        <v>0.7</v>
      </c>
      <c r="U7155">
        <v>7.6</v>
      </c>
      <c r="W7155">
        <v>9</v>
      </c>
      <c r="X7155">
        <v>6</v>
      </c>
      <c r="Y7155">
        <v>0</v>
      </c>
      <c r="Z7155">
        <v>8</v>
      </c>
      <c r="AA7155">
        <v>23</v>
      </c>
      <c r="AB7155">
        <v>24</v>
      </c>
      <c r="AC7155">
        <v>0</v>
      </c>
      <c r="AD7155">
        <v>5</v>
      </c>
      <c r="AE7155">
        <v>0</v>
      </c>
      <c r="AY7155" s="59"/>
    </row>
    <row r="7156" spans="1:51">
      <c r="A7156" s="19">
        <v>43878</v>
      </c>
      <c r="B7156" t="s">
        <v>28</v>
      </c>
      <c r="C7156" s="19">
        <v>43893</v>
      </c>
      <c r="D7156">
        <v>110</v>
      </c>
      <c r="E7156">
        <v>25.5</v>
      </c>
      <c r="F7156">
        <v>22</v>
      </c>
      <c r="H7156">
        <v>10.6</v>
      </c>
      <c r="I7156">
        <v>5.6</v>
      </c>
      <c r="J7156">
        <v>22.5</v>
      </c>
      <c r="K7156">
        <v>2.7</v>
      </c>
      <c r="L7156">
        <v>9.1</v>
      </c>
      <c r="N7156">
        <v>39</v>
      </c>
      <c r="O7156">
        <v>25</v>
      </c>
      <c r="Q7156">
        <v>4</v>
      </c>
      <c r="R7156">
        <v>1.4</v>
      </c>
      <c r="S7156">
        <v>26.4</v>
      </c>
      <c r="T7156">
        <v>0.8</v>
      </c>
      <c r="U7156">
        <v>3</v>
      </c>
      <c r="W7156">
        <v>38</v>
      </c>
      <c r="X7156">
        <v>33</v>
      </c>
      <c r="Y7156">
        <v>0</v>
      </c>
      <c r="Z7156">
        <v>4</v>
      </c>
      <c r="AA7156">
        <v>0</v>
      </c>
      <c r="AB7156">
        <v>33</v>
      </c>
      <c r="AC7156">
        <v>0</v>
      </c>
      <c r="AD7156">
        <v>2</v>
      </c>
      <c r="AE7156">
        <v>0</v>
      </c>
      <c r="AY7156" s="59"/>
    </row>
    <row r="7157" spans="1:51">
      <c r="A7157" s="19">
        <v>43878</v>
      </c>
      <c r="B7157" t="s">
        <v>29</v>
      </c>
      <c r="C7157" s="19">
        <v>43893</v>
      </c>
      <c r="D7157">
        <v>37</v>
      </c>
      <c r="E7157">
        <v>20.8</v>
      </c>
      <c r="F7157">
        <v>18.600000000000001</v>
      </c>
      <c r="H7157">
        <v>9.1999999999999993</v>
      </c>
      <c r="I7157">
        <v>5.6</v>
      </c>
      <c r="J7157">
        <v>31.6</v>
      </c>
      <c r="K7157">
        <v>2</v>
      </c>
      <c r="L7157">
        <v>10.199999999999999</v>
      </c>
      <c r="N7157">
        <v>16.8</v>
      </c>
      <c r="O7157">
        <v>12.8</v>
      </c>
      <c r="Q7157">
        <v>2.1</v>
      </c>
      <c r="R7157">
        <v>1</v>
      </c>
      <c r="S7157">
        <v>63.7</v>
      </c>
      <c r="T7157">
        <v>0.6</v>
      </c>
      <c r="U7157">
        <v>2.9</v>
      </c>
      <c r="W7157">
        <v>10</v>
      </c>
      <c r="X7157">
        <v>9</v>
      </c>
      <c r="Y7157">
        <v>0</v>
      </c>
      <c r="Z7157">
        <v>1</v>
      </c>
      <c r="AA7157">
        <v>0</v>
      </c>
      <c r="AB7157">
        <v>16</v>
      </c>
      <c r="AC7157">
        <v>0</v>
      </c>
      <c r="AD7157">
        <v>1</v>
      </c>
      <c r="AE7157">
        <v>0</v>
      </c>
      <c r="AY7157" s="59"/>
    </row>
    <row r="7158" spans="1:51">
      <c r="A7158" s="19">
        <v>43878</v>
      </c>
      <c r="B7158" t="s">
        <v>30</v>
      </c>
      <c r="C7158" s="19">
        <v>43893</v>
      </c>
      <c r="D7158">
        <v>64</v>
      </c>
      <c r="E7158">
        <v>32.5</v>
      </c>
      <c r="F7158">
        <v>18.8</v>
      </c>
      <c r="H7158">
        <v>8.6</v>
      </c>
      <c r="I7158">
        <v>5.3</v>
      </c>
      <c r="J7158">
        <v>20</v>
      </c>
      <c r="K7158">
        <v>2.1</v>
      </c>
      <c r="L7158">
        <v>10.7</v>
      </c>
      <c r="N7158">
        <v>67.400000000000006</v>
      </c>
      <c r="O7158">
        <v>11.9</v>
      </c>
      <c r="Q7158">
        <v>1.9</v>
      </c>
      <c r="R7158">
        <v>0.9</v>
      </c>
      <c r="S7158">
        <v>14.2</v>
      </c>
      <c r="T7158">
        <v>0.4</v>
      </c>
      <c r="U7158">
        <v>3</v>
      </c>
      <c r="W7158">
        <v>27</v>
      </c>
      <c r="X7158">
        <v>16</v>
      </c>
      <c r="Y7158">
        <v>0</v>
      </c>
      <c r="Z7158">
        <v>1</v>
      </c>
      <c r="AA7158">
        <v>0</v>
      </c>
      <c r="AB7158">
        <v>17</v>
      </c>
      <c r="AC7158">
        <v>0</v>
      </c>
      <c r="AD7158">
        <v>3</v>
      </c>
      <c r="AE7158">
        <v>0</v>
      </c>
      <c r="AY7158" s="59"/>
    </row>
    <row r="7159" spans="1:51">
      <c r="A7159" s="19">
        <v>43878</v>
      </c>
      <c r="B7159" t="s">
        <v>31</v>
      </c>
      <c r="C7159" s="19">
        <v>43893</v>
      </c>
      <c r="D7159">
        <v>228</v>
      </c>
      <c r="E7159">
        <v>22.4</v>
      </c>
      <c r="F7159">
        <v>18.2</v>
      </c>
      <c r="H7159">
        <v>9.9</v>
      </c>
      <c r="I7159">
        <v>5.7</v>
      </c>
      <c r="J7159">
        <v>26.1</v>
      </c>
      <c r="K7159">
        <v>2.4</v>
      </c>
      <c r="L7159">
        <v>13.4</v>
      </c>
      <c r="N7159">
        <v>27.1</v>
      </c>
      <c r="O7159">
        <v>15.5</v>
      </c>
      <c r="Q7159">
        <v>3.7</v>
      </c>
      <c r="R7159">
        <v>1.6</v>
      </c>
      <c r="S7159">
        <v>43.7</v>
      </c>
      <c r="T7159">
        <v>0.6</v>
      </c>
      <c r="U7159">
        <v>7.4</v>
      </c>
      <c r="W7159">
        <v>67</v>
      </c>
      <c r="X7159">
        <v>54</v>
      </c>
      <c r="Y7159">
        <v>0</v>
      </c>
      <c r="Z7159">
        <v>6</v>
      </c>
      <c r="AA7159">
        <v>1</v>
      </c>
      <c r="AB7159">
        <v>78</v>
      </c>
      <c r="AC7159">
        <v>0</v>
      </c>
      <c r="AD7159">
        <v>22</v>
      </c>
      <c r="AE7159">
        <v>0</v>
      </c>
      <c r="AY7159" s="59"/>
    </row>
    <row r="7160" spans="1:51">
      <c r="A7160" s="19">
        <v>43878</v>
      </c>
      <c r="B7160" t="s">
        <v>32</v>
      </c>
      <c r="C7160" s="19">
        <v>43893</v>
      </c>
      <c r="D7160">
        <v>29</v>
      </c>
      <c r="E7160">
        <v>13.6</v>
      </c>
      <c r="F7160">
        <v>17.600000000000001</v>
      </c>
      <c r="H7160">
        <v>11.3</v>
      </c>
      <c r="I7160">
        <v>5.5</v>
      </c>
      <c r="J7160">
        <v>33.700000000000003</v>
      </c>
      <c r="K7160">
        <v>2.4</v>
      </c>
      <c r="L7160">
        <v>13.9</v>
      </c>
      <c r="N7160">
        <v>4.8</v>
      </c>
      <c r="O7160">
        <v>9.9</v>
      </c>
      <c r="Q7160">
        <v>3.3</v>
      </c>
      <c r="R7160">
        <v>0.9</v>
      </c>
      <c r="S7160">
        <v>74.900000000000006</v>
      </c>
      <c r="T7160">
        <v>0.6</v>
      </c>
      <c r="U7160">
        <v>5.6</v>
      </c>
      <c r="W7160">
        <v>3</v>
      </c>
      <c r="X7160">
        <v>8</v>
      </c>
      <c r="Y7160">
        <v>0</v>
      </c>
      <c r="Z7160">
        <v>1</v>
      </c>
      <c r="AA7160">
        <v>0</v>
      </c>
      <c r="AB7160">
        <v>14</v>
      </c>
      <c r="AC7160">
        <v>0</v>
      </c>
      <c r="AD7160">
        <v>3</v>
      </c>
      <c r="AE7160">
        <v>0</v>
      </c>
      <c r="AY7160" s="59"/>
    </row>
    <row r="7161" spans="1:51">
      <c r="A7161" s="19">
        <v>43878</v>
      </c>
      <c r="B7161" t="s">
        <v>33</v>
      </c>
      <c r="C7161" s="19">
        <v>43893</v>
      </c>
      <c r="D7161">
        <v>16</v>
      </c>
      <c r="E7161">
        <v>10.5</v>
      </c>
      <c r="F7161">
        <v>11.5</v>
      </c>
      <c r="H7161">
        <v>10.199999999999999</v>
      </c>
      <c r="I7161">
        <v>3.4</v>
      </c>
      <c r="J7161">
        <v>48.8</v>
      </c>
      <c r="K7161">
        <v>2.2000000000000002</v>
      </c>
      <c r="L7161">
        <v>11.4</v>
      </c>
      <c r="N7161">
        <v>0.3</v>
      </c>
      <c r="O7161">
        <v>0.3</v>
      </c>
      <c r="Q7161">
        <v>0.3</v>
      </c>
      <c r="R7161">
        <v>0.1</v>
      </c>
      <c r="S7161">
        <v>98.7</v>
      </c>
      <c r="T7161">
        <v>0</v>
      </c>
      <c r="U7161">
        <v>0.4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16</v>
      </c>
      <c r="AC7161">
        <v>0</v>
      </c>
      <c r="AD7161">
        <v>0</v>
      </c>
      <c r="AE7161">
        <v>0</v>
      </c>
      <c r="AY7161" s="59"/>
    </row>
    <row r="7162" spans="1:51">
      <c r="A7162" s="19">
        <v>43878</v>
      </c>
      <c r="B7162" t="s">
        <v>34</v>
      </c>
      <c r="C7162" s="19">
        <v>43893</v>
      </c>
      <c r="D7162">
        <v>99</v>
      </c>
      <c r="E7162">
        <v>26.3</v>
      </c>
      <c r="F7162">
        <v>16.600000000000001</v>
      </c>
      <c r="H7162">
        <v>8.8000000000000007</v>
      </c>
      <c r="I7162">
        <v>7.4</v>
      </c>
      <c r="J7162">
        <v>25.4</v>
      </c>
      <c r="K7162">
        <v>1.8</v>
      </c>
      <c r="L7162">
        <v>11.7</v>
      </c>
      <c r="N7162">
        <v>40.5</v>
      </c>
      <c r="O7162">
        <v>11</v>
      </c>
      <c r="Q7162">
        <v>2.7</v>
      </c>
      <c r="R7162">
        <v>2.2999999999999998</v>
      </c>
      <c r="S7162">
        <v>37.700000000000003</v>
      </c>
      <c r="T7162">
        <v>0.6</v>
      </c>
      <c r="U7162">
        <v>4.9000000000000004</v>
      </c>
      <c r="W7162">
        <v>35</v>
      </c>
      <c r="X7162">
        <v>22</v>
      </c>
      <c r="Y7162">
        <v>0</v>
      </c>
      <c r="Z7162">
        <v>2</v>
      </c>
      <c r="AA7162">
        <v>1</v>
      </c>
      <c r="AB7162">
        <v>34</v>
      </c>
      <c r="AC7162">
        <v>0</v>
      </c>
      <c r="AD7162">
        <v>6</v>
      </c>
      <c r="AE7162">
        <v>0</v>
      </c>
      <c r="AY7162" s="59"/>
    </row>
    <row r="7163" spans="1:51">
      <c r="A7163" s="19">
        <v>43878</v>
      </c>
      <c r="B7163" t="s">
        <v>35</v>
      </c>
      <c r="C7163" s="19">
        <v>43900</v>
      </c>
      <c r="D7163">
        <v>20</v>
      </c>
      <c r="E7163">
        <v>20.3</v>
      </c>
      <c r="F7163">
        <v>14</v>
      </c>
      <c r="H7163">
        <v>11.5</v>
      </c>
      <c r="I7163">
        <v>4.5999999999999996</v>
      </c>
      <c r="J7163">
        <v>36.1</v>
      </c>
      <c r="K7163">
        <v>3</v>
      </c>
      <c r="L7163">
        <v>8.5</v>
      </c>
      <c r="N7163">
        <v>11.8</v>
      </c>
      <c r="O7163">
        <v>4.3</v>
      </c>
      <c r="Q7163">
        <v>2.7</v>
      </c>
      <c r="R7163">
        <v>0.6</v>
      </c>
      <c r="S7163">
        <v>78.400000000000006</v>
      </c>
      <c r="T7163">
        <v>0.5</v>
      </c>
      <c r="U7163">
        <v>1.6</v>
      </c>
      <c r="W7163">
        <v>7</v>
      </c>
      <c r="X7163">
        <v>0</v>
      </c>
      <c r="Y7163">
        <v>0</v>
      </c>
      <c r="Z7163">
        <v>0</v>
      </c>
      <c r="AA7163">
        <v>0</v>
      </c>
      <c r="AB7163">
        <v>13</v>
      </c>
      <c r="AC7163">
        <v>0</v>
      </c>
      <c r="AD7163">
        <v>0</v>
      </c>
      <c r="AE7163">
        <v>0</v>
      </c>
      <c r="AY7163" s="59"/>
    </row>
    <row r="7164" spans="1:51">
      <c r="A7164" s="19">
        <v>43878</v>
      </c>
      <c r="B7164" t="s">
        <v>36</v>
      </c>
      <c r="C7164" s="19">
        <v>43900</v>
      </c>
      <c r="D7164">
        <v>125</v>
      </c>
      <c r="E7164">
        <v>21.2</v>
      </c>
      <c r="F7164">
        <v>16.600000000000001</v>
      </c>
      <c r="H7164">
        <v>12.7</v>
      </c>
      <c r="I7164">
        <v>6.4</v>
      </c>
      <c r="J7164">
        <v>27.4</v>
      </c>
      <c r="K7164">
        <v>1.3</v>
      </c>
      <c r="L7164">
        <v>12.3</v>
      </c>
      <c r="N7164">
        <v>23</v>
      </c>
      <c r="O7164">
        <v>12.1</v>
      </c>
      <c r="Q7164">
        <v>6.8</v>
      </c>
      <c r="R7164">
        <v>1.7</v>
      </c>
      <c r="S7164">
        <v>49</v>
      </c>
      <c r="T7164">
        <v>0.7</v>
      </c>
      <c r="U7164">
        <v>6.3</v>
      </c>
      <c r="W7164">
        <v>34</v>
      </c>
      <c r="X7164">
        <v>27</v>
      </c>
      <c r="Y7164">
        <v>0</v>
      </c>
      <c r="Z7164">
        <v>10</v>
      </c>
      <c r="AA7164">
        <v>1</v>
      </c>
      <c r="AB7164">
        <v>44</v>
      </c>
      <c r="AC7164">
        <v>0</v>
      </c>
      <c r="AD7164">
        <v>9</v>
      </c>
      <c r="AE7164">
        <v>0</v>
      </c>
      <c r="AY7164" s="59"/>
    </row>
    <row r="7165" spans="1:51">
      <c r="A7165" s="19">
        <v>43878</v>
      </c>
      <c r="B7165" t="s">
        <v>37</v>
      </c>
      <c r="C7165" s="19">
        <v>43900</v>
      </c>
      <c r="D7165">
        <v>36</v>
      </c>
      <c r="E7165">
        <v>40</v>
      </c>
      <c r="F7165">
        <v>18.8</v>
      </c>
      <c r="H7165">
        <v>6.2</v>
      </c>
      <c r="I7165">
        <v>4.5</v>
      </c>
      <c r="J7165">
        <v>17.600000000000001</v>
      </c>
      <c r="K7165">
        <v>2.2000000000000002</v>
      </c>
      <c r="L7165">
        <v>8.6999999999999993</v>
      </c>
      <c r="N7165">
        <v>86.5</v>
      </c>
      <c r="O7165">
        <v>6.4</v>
      </c>
      <c r="Q7165">
        <v>0.6</v>
      </c>
      <c r="R7165">
        <v>0.4</v>
      </c>
      <c r="S7165">
        <v>4.8</v>
      </c>
      <c r="T7165">
        <v>0.2</v>
      </c>
      <c r="U7165">
        <v>1</v>
      </c>
      <c r="W7165">
        <v>18</v>
      </c>
      <c r="X7165">
        <v>9</v>
      </c>
      <c r="Y7165">
        <v>0</v>
      </c>
      <c r="Z7165">
        <v>0</v>
      </c>
      <c r="AA7165">
        <v>0</v>
      </c>
      <c r="AB7165">
        <v>8</v>
      </c>
      <c r="AC7165">
        <v>0</v>
      </c>
      <c r="AD7165">
        <v>1</v>
      </c>
      <c r="AE7165">
        <v>0</v>
      </c>
      <c r="AY7165" s="59"/>
    </row>
    <row r="7166" spans="1:51">
      <c r="A7166" s="19">
        <v>43878</v>
      </c>
      <c r="B7166" t="s">
        <v>38</v>
      </c>
      <c r="C7166" s="19">
        <v>43900</v>
      </c>
      <c r="D7166">
        <v>68</v>
      </c>
      <c r="E7166">
        <v>30.3</v>
      </c>
      <c r="F7166">
        <v>23.8</v>
      </c>
      <c r="H7166">
        <v>8.9</v>
      </c>
      <c r="I7166">
        <v>6.7</v>
      </c>
      <c r="J7166">
        <v>17.2</v>
      </c>
      <c r="K7166">
        <v>1.6</v>
      </c>
      <c r="L7166">
        <v>9.4</v>
      </c>
      <c r="N7166">
        <v>55.6</v>
      </c>
      <c r="O7166">
        <v>26.5</v>
      </c>
      <c r="Q7166">
        <v>2.5</v>
      </c>
      <c r="R7166">
        <v>1.5</v>
      </c>
      <c r="S7166">
        <v>10.6</v>
      </c>
      <c r="T7166">
        <v>0.4</v>
      </c>
      <c r="U7166">
        <v>2.6</v>
      </c>
      <c r="W7166">
        <v>28</v>
      </c>
      <c r="X7166">
        <v>22</v>
      </c>
      <c r="Y7166">
        <v>0</v>
      </c>
      <c r="Z7166">
        <v>1</v>
      </c>
      <c r="AA7166">
        <v>0</v>
      </c>
      <c r="AB7166">
        <v>16</v>
      </c>
      <c r="AC7166">
        <v>0</v>
      </c>
      <c r="AD7166">
        <v>2</v>
      </c>
      <c r="AE7166">
        <v>0</v>
      </c>
      <c r="AY7166" s="59"/>
    </row>
    <row r="7167" spans="1:51">
      <c r="A7167" s="19">
        <v>43878</v>
      </c>
      <c r="B7167" t="s">
        <v>39</v>
      </c>
      <c r="C7167" s="19">
        <v>43900</v>
      </c>
      <c r="D7167">
        <v>14</v>
      </c>
      <c r="E7167">
        <v>16.8</v>
      </c>
      <c r="F7167">
        <v>13.8</v>
      </c>
      <c r="H7167">
        <v>15.3</v>
      </c>
      <c r="I7167">
        <v>7.5</v>
      </c>
      <c r="J7167">
        <v>31.5</v>
      </c>
      <c r="K7167">
        <v>1</v>
      </c>
      <c r="L7167">
        <v>12.1</v>
      </c>
      <c r="N7167">
        <v>10.4</v>
      </c>
      <c r="O7167">
        <v>6.7</v>
      </c>
      <c r="Q7167">
        <v>8.9</v>
      </c>
      <c r="R7167">
        <v>2.1</v>
      </c>
      <c r="S7167">
        <v>65.900000000000006</v>
      </c>
      <c r="T7167">
        <v>0.5</v>
      </c>
      <c r="U7167">
        <v>5.0999999999999996</v>
      </c>
      <c r="W7167">
        <v>4</v>
      </c>
      <c r="X7167">
        <v>0</v>
      </c>
      <c r="Y7167">
        <v>0</v>
      </c>
      <c r="Z7167">
        <v>3</v>
      </c>
      <c r="AA7167">
        <v>0</v>
      </c>
      <c r="AB7167">
        <v>7</v>
      </c>
      <c r="AC7167">
        <v>0</v>
      </c>
      <c r="AD7167">
        <v>0</v>
      </c>
      <c r="AE7167">
        <v>0</v>
      </c>
      <c r="AY7167" s="59"/>
    </row>
    <row r="7168" spans="1:51">
      <c r="A7168" s="19">
        <v>43878</v>
      </c>
      <c r="B7168" t="s">
        <v>40</v>
      </c>
      <c r="C7168" s="19">
        <v>43900</v>
      </c>
      <c r="D7168">
        <v>89</v>
      </c>
      <c r="E7168">
        <v>15</v>
      </c>
      <c r="F7168">
        <v>18.5</v>
      </c>
      <c r="H7168">
        <v>11.9</v>
      </c>
      <c r="I7168">
        <v>5.0999999999999996</v>
      </c>
      <c r="J7168">
        <v>30.8</v>
      </c>
      <c r="K7168">
        <v>2.6</v>
      </c>
      <c r="L7168">
        <v>14.2</v>
      </c>
      <c r="N7168">
        <v>7.9</v>
      </c>
      <c r="O7168">
        <v>14.3</v>
      </c>
      <c r="Q7168">
        <v>5.3</v>
      </c>
      <c r="R7168">
        <v>1.3</v>
      </c>
      <c r="S7168">
        <v>62.6</v>
      </c>
      <c r="T7168">
        <v>0.8</v>
      </c>
      <c r="U7168">
        <v>7.5</v>
      </c>
      <c r="W7168">
        <v>17</v>
      </c>
      <c r="X7168">
        <v>21</v>
      </c>
      <c r="Y7168">
        <v>0</v>
      </c>
      <c r="Z7168">
        <v>5</v>
      </c>
      <c r="AA7168">
        <v>0</v>
      </c>
      <c r="AB7168">
        <v>35</v>
      </c>
      <c r="AC7168">
        <v>0</v>
      </c>
      <c r="AD7168">
        <v>11</v>
      </c>
      <c r="AE7168">
        <v>0</v>
      </c>
      <c r="AY7168" s="59"/>
    </row>
    <row r="7169" spans="1:51">
      <c r="A7169" s="19">
        <v>43878</v>
      </c>
      <c r="B7169" t="s">
        <v>41</v>
      </c>
      <c r="C7169" s="19">
        <v>43904</v>
      </c>
      <c r="D7169">
        <v>6</v>
      </c>
      <c r="E7169">
        <v>24.9</v>
      </c>
      <c r="F7169">
        <v>14.9</v>
      </c>
      <c r="H7169">
        <v>11.4</v>
      </c>
      <c r="I7169">
        <v>5.2</v>
      </c>
      <c r="J7169">
        <v>26.2</v>
      </c>
      <c r="K7169">
        <v>2.1</v>
      </c>
      <c r="L7169">
        <v>13.4</v>
      </c>
      <c r="N7169">
        <v>35.200000000000003</v>
      </c>
      <c r="O7169">
        <v>8.9</v>
      </c>
      <c r="Q7169">
        <v>4.9000000000000004</v>
      </c>
      <c r="R7169">
        <v>1.5</v>
      </c>
      <c r="S7169">
        <v>40.9</v>
      </c>
      <c r="T7169">
        <v>0.8</v>
      </c>
      <c r="U7169">
        <v>7.3</v>
      </c>
      <c r="W7169">
        <v>3</v>
      </c>
      <c r="X7169">
        <v>0</v>
      </c>
      <c r="Y7169">
        <v>0</v>
      </c>
      <c r="Z7169">
        <v>0</v>
      </c>
      <c r="AA7169">
        <v>0</v>
      </c>
      <c r="AB7169">
        <v>3</v>
      </c>
      <c r="AC7169">
        <v>0</v>
      </c>
      <c r="AD7169">
        <v>0</v>
      </c>
      <c r="AE7169">
        <v>0</v>
      </c>
      <c r="AY7169" s="59"/>
    </row>
    <row r="7170" spans="1:51">
      <c r="A7170" s="19">
        <v>43878</v>
      </c>
      <c r="B7170" t="s">
        <v>42</v>
      </c>
      <c r="C7170" s="19">
        <v>43907</v>
      </c>
      <c r="D7170">
        <v>136</v>
      </c>
      <c r="E7170">
        <v>21.9</v>
      </c>
      <c r="F7170">
        <v>16.8</v>
      </c>
      <c r="H7170">
        <v>13.5</v>
      </c>
      <c r="I7170">
        <v>6.6</v>
      </c>
      <c r="J7170">
        <v>26</v>
      </c>
      <c r="K7170">
        <v>1.8</v>
      </c>
      <c r="L7170">
        <v>11.4</v>
      </c>
      <c r="N7170">
        <v>25.9</v>
      </c>
      <c r="O7170">
        <v>13.6</v>
      </c>
      <c r="Q7170">
        <v>8.5</v>
      </c>
      <c r="R7170">
        <v>2.4</v>
      </c>
      <c r="S7170">
        <v>42.7</v>
      </c>
      <c r="T7170">
        <v>0.8</v>
      </c>
      <c r="U7170">
        <v>5.5</v>
      </c>
      <c r="W7170">
        <v>39</v>
      </c>
      <c r="X7170">
        <v>30</v>
      </c>
      <c r="Y7170">
        <v>0</v>
      </c>
      <c r="Z7170">
        <v>14</v>
      </c>
      <c r="AA7170">
        <v>1</v>
      </c>
      <c r="AB7170">
        <v>46</v>
      </c>
      <c r="AC7170">
        <v>0</v>
      </c>
      <c r="AD7170">
        <v>7</v>
      </c>
      <c r="AE7170">
        <v>0</v>
      </c>
      <c r="AY7170" s="59"/>
    </row>
    <row r="7171" spans="1:51">
      <c r="A7171" s="19">
        <v>43878</v>
      </c>
      <c r="B7171" t="s">
        <v>43</v>
      </c>
      <c r="C7171" s="19">
        <v>43907</v>
      </c>
      <c r="D7171">
        <v>67</v>
      </c>
      <c r="E7171">
        <v>26.5</v>
      </c>
      <c r="F7171">
        <v>13.8</v>
      </c>
      <c r="H7171">
        <v>11.8</v>
      </c>
      <c r="I7171">
        <v>4.9000000000000004</v>
      </c>
      <c r="J7171">
        <v>26.8</v>
      </c>
      <c r="K7171">
        <v>2.4</v>
      </c>
      <c r="L7171">
        <v>11.9</v>
      </c>
      <c r="N7171">
        <v>39.6</v>
      </c>
      <c r="O7171">
        <v>7</v>
      </c>
      <c r="Q7171">
        <v>4.9000000000000004</v>
      </c>
      <c r="R7171">
        <v>1.3</v>
      </c>
      <c r="S7171">
        <v>40.700000000000003</v>
      </c>
      <c r="T7171">
        <v>0.9</v>
      </c>
      <c r="U7171">
        <v>5.3</v>
      </c>
      <c r="W7171">
        <v>26</v>
      </c>
      <c r="X7171">
        <v>7</v>
      </c>
      <c r="Y7171">
        <v>0</v>
      </c>
      <c r="Z7171">
        <v>4</v>
      </c>
      <c r="AA7171">
        <v>0</v>
      </c>
      <c r="AB7171">
        <v>26</v>
      </c>
      <c r="AC7171">
        <v>0</v>
      </c>
      <c r="AD7171">
        <v>4</v>
      </c>
      <c r="AE7171">
        <v>0</v>
      </c>
      <c r="AY7171" s="59"/>
    </row>
    <row r="7172" spans="1:51">
      <c r="A7172" s="19">
        <v>43878</v>
      </c>
      <c r="B7172" t="s">
        <v>44</v>
      </c>
      <c r="C7172" s="19">
        <v>43907</v>
      </c>
      <c r="D7172">
        <v>219</v>
      </c>
      <c r="E7172">
        <v>26.6</v>
      </c>
      <c r="F7172">
        <v>25.2</v>
      </c>
      <c r="H7172">
        <v>10</v>
      </c>
      <c r="I7172">
        <v>8</v>
      </c>
      <c r="J7172">
        <v>17.8</v>
      </c>
      <c r="K7172">
        <v>1.7</v>
      </c>
      <c r="L7172">
        <v>8.6999999999999993</v>
      </c>
      <c r="N7172">
        <v>41.2</v>
      </c>
      <c r="O7172">
        <v>34.6</v>
      </c>
      <c r="Q7172">
        <v>3.8</v>
      </c>
      <c r="R7172">
        <v>2.8</v>
      </c>
      <c r="S7172">
        <v>13.5</v>
      </c>
      <c r="T7172">
        <v>0.8</v>
      </c>
      <c r="U7172">
        <v>3</v>
      </c>
      <c r="W7172">
        <v>79</v>
      </c>
      <c r="X7172">
        <v>74</v>
      </c>
      <c r="Y7172">
        <v>0</v>
      </c>
      <c r="Z7172">
        <v>6</v>
      </c>
      <c r="AA7172">
        <v>3</v>
      </c>
      <c r="AB7172">
        <v>53</v>
      </c>
      <c r="AC7172">
        <v>0</v>
      </c>
      <c r="AD7172">
        <v>4</v>
      </c>
      <c r="AE7172">
        <v>0</v>
      </c>
      <c r="AY7172" s="59"/>
    </row>
    <row r="7173" spans="1:51">
      <c r="A7173" s="19">
        <v>43878</v>
      </c>
      <c r="B7173" t="s">
        <v>45</v>
      </c>
      <c r="C7173" s="19">
        <v>43907</v>
      </c>
      <c r="D7173">
        <v>155</v>
      </c>
      <c r="E7173">
        <v>20.399999999999999</v>
      </c>
      <c r="F7173">
        <v>15.5</v>
      </c>
      <c r="H7173">
        <v>15.8</v>
      </c>
      <c r="I7173">
        <v>7.3</v>
      </c>
      <c r="J7173">
        <v>24.8</v>
      </c>
      <c r="K7173">
        <v>1.6</v>
      </c>
      <c r="L7173">
        <v>12.7</v>
      </c>
      <c r="N7173">
        <v>22.7</v>
      </c>
      <c r="O7173">
        <v>12.1</v>
      </c>
      <c r="Q7173">
        <v>12.7</v>
      </c>
      <c r="R7173">
        <v>2.8</v>
      </c>
      <c r="S7173">
        <v>39.799999999999997</v>
      </c>
      <c r="T7173">
        <v>1.1000000000000001</v>
      </c>
      <c r="U7173">
        <v>8.3000000000000007</v>
      </c>
      <c r="W7173">
        <v>38</v>
      </c>
      <c r="X7173">
        <v>29</v>
      </c>
      <c r="Y7173">
        <v>0</v>
      </c>
      <c r="Z7173">
        <v>29</v>
      </c>
      <c r="AA7173">
        <v>1</v>
      </c>
      <c r="AB7173">
        <v>46</v>
      </c>
      <c r="AC7173">
        <v>0</v>
      </c>
      <c r="AD7173">
        <v>12</v>
      </c>
      <c r="AE7173">
        <v>0</v>
      </c>
      <c r="AY7173" s="59"/>
    </row>
    <row r="7174" spans="1:51">
      <c r="A7174" s="19">
        <v>43878</v>
      </c>
      <c r="B7174" t="s">
        <v>46</v>
      </c>
      <c r="C7174" s="19">
        <v>43914</v>
      </c>
      <c r="D7174">
        <v>105</v>
      </c>
      <c r="E7174">
        <v>35.299999999999997</v>
      </c>
      <c r="F7174">
        <v>20.9</v>
      </c>
      <c r="H7174">
        <v>8.1999999999999993</v>
      </c>
      <c r="I7174">
        <v>5.2</v>
      </c>
      <c r="J7174">
        <v>20.399999999999999</v>
      </c>
      <c r="K7174">
        <v>2.1</v>
      </c>
      <c r="L7174">
        <v>6</v>
      </c>
      <c r="N7174">
        <v>69.3</v>
      </c>
      <c r="O7174">
        <v>13.4</v>
      </c>
      <c r="Q7174">
        <v>1.6</v>
      </c>
      <c r="R7174">
        <v>1.1000000000000001</v>
      </c>
      <c r="S7174">
        <v>12.5</v>
      </c>
      <c r="T7174">
        <v>0.5</v>
      </c>
      <c r="U7174">
        <v>1.2</v>
      </c>
      <c r="W7174">
        <v>48</v>
      </c>
      <c r="X7174">
        <v>28</v>
      </c>
      <c r="Y7174">
        <v>0</v>
      </c>
      <c r="Z7174">
        <v>1</v>
      </c>
      <c r="AA7174">
        <v>0</v>
      </c>
      <c r="AB7174">
        <v>28</v>
      </c>
      <c r="AC7174">
        <v>0</v>
      </c>
      <c r="AD7174">
        <v>0</v>
      </c>
      <c r="AE7174">
        <v>0</v>
      </c>
      <c r="AY7174" s="59"/>
    </row>
    <row r="7175" spans="1:51">
      <c r="A7175" s="19">
        <v>43878</v>
      </c>
      <c r="B7175" t="s">
        <v>47</v>
      </c>
      <c r="C7175" s="19">
        <v>43919</v>
      </c>
      <c r="D7175">
        <v>51</v>
      </c>
      <c r="E7175">
        <v>24.9</v>
      </c>
      <c r="F7175">
        <v>14.9</v>
      </c>
      <c r="H7175">
        <v>11.4</v>
      </c>
      <c r="I7175">
        <v>5.2</v>
      </c>
      <c r="J7175">
        <v>26.2</v>
      </c>
      <c r="K7175">
        <v>2.1</v>
      </c>
      <c r="L7175">
        <v>13.4</v>
      </c>
      <c r="N7175">
        <v>34.299999999999997</v>
      </c>
      <c r="O7175">
        <v>9.6999999999999993</v>
      </c>
      <c r="Q7175">
        <v>5.5</v>
      </c>
      <c r="R7175">
        <v>1.9</v>
      </c>
      <c r="S7175">
        <v>39.299999999999997</v>
      </c>
      <c r="T7175">
        <v>1</v>
      </c>
      <c r="U7175">
        <v>7.6</v>
      </c>
      <c r="W7175">
        <v>25</v>
      </c>
      <c r="X7175">
        <v>0</v>
      </c>
      <c r="Y7175">
        <v>0</v>
      </c>
      <c r="Z7175">
        <v>0</v>
      </c>
      <c r="AA7175">
        <v>0</v>
      </c>
      <c r="AB7175">
        <v>26</v>
      </c>
      <c r="AC7175">
        <v>0</v>
      </c>
      <c r="AD7175">
        <v>0</v>
      </c>
      <c r="AE7175">
        <v>0</v>
      </c>
      <c r="AY7175" s="59"/>
    </row>
    <row r="7176" spans="1:51">
      <c r="A7176" s="19">
        <v>43878</v>
      </c>
      <c r="B7176" t="s">
        <v>48</v>
      </c>
      <c r="C7176" s="19">
        <v>43925</v>
      </c>
      <c r="D7176">
        <v>15</v>
      </c>
      <c r="E7176">
        <v>25.3</v>
      </c>
      <c r="F7176">
        <v>13.4</v>
      </c>
      <c r="H7176">
        <v>11.5</v>
      </c>
      <c r="I7176">
        <v>4.5999999999999996</v>
      </c>
      <c r="J7176">
        <v>26.7</v>
      </c>
      <c r="K7176">
        <v>3</v>
      </c>
      <c r="L7176">
        <v>13.5</v>
      </c>
      <c r="N7176">
        <v>35</v>
      </c>
      <c r="O7176">
        <v>7.8</v>
      </c>
      <c r="Q7176">
        <v>5.9</v>
      </c>
      <c r="R7176">
        <v>1.6</v>
      </c>
      <c r="S7176">
        <v>39.9</v>
      </c>
      <c r="T7176">
        <v>1.3</v>
      </c>
      <c r="U7176">
        <v>7.9</v>
      </c>
      <c r="W7176">
        <v>7</v>
      </c>
      <c r="X7176">
        <v>0</v>
      </c>
      <c r="Y7176">
        <v>0</v>
      </c>
      <c r="Z7176">
        <v>0</v>
      </c>
      <c r="AA7176">
        <v>0</v>
      </c>
      <c r="AB7176">
        <v>8</v>
      </c>
      <c r="AC7176">
        <v>0</v>
      </c>
      <c r="AD7176">
        <v>0</v>
      </c>
      <c r="AE7176">
        <v>0</v>
      </c>
      <c r="AY7176" s="59"/>
    </row>
    <row r="7177" spans="1:51">
      <c r="A7177" s="19">
        <v>43878</v>
      </c>
      <c r="B7177" t="s">
        <v>49</v>
      </c>
      <c r="C7177" s="19">
        <v>43925</v>
      </c>
      <c r="D7177">
        <v>24</v>
      </c>
      <c r="E7177">
        <v>18.5</v>
      </c>
      <c r="F7177">
        <v>14.8</v>
      </c>
      <c r="H7177">
        <v>10.4</v>
      </c>
      <c r="I7177">
        <v>4.5</v>
      </c>
      <c r="J7177">
        <v>31.4</v>
      </c>
      <c r="K7177">
        <v>3.5</v>
      </c>
      <c r="L7177">
        <v>15</v>
      </c>
      <c r="N7177">
        <v>13.9</v>
      </c>
      <c r="O7177">
        <v>8.8000000000000007</v>
      </c>
      <c r="Q7177">
        <v>4.5</v>
      </c>
      <c r="R7177">
        <v>1.6</v>
      </c>
      <c r="S7177">
        <v>60</v>
      </c>
      <c r="T7177">
        <v>1.4</v>
      </c>
      <c r="U7177">
        <v>9.1999999999999993</v>
      </c>
      <c r="W7177">
        <v>6</v>
      </c>
      <c r="X7177">
        <v>3</v>
      </c>
      <c r="Y7177">
        <v>0</v>
      </c>
      <c r="Z7177">
        <v>1</v>
      </c>
      <c r="AA7177">
        <v>0</v>
      </c>
      <c r="AB7177">
        <v>10</v>
      </c>
      <c r="AC7177">
        <v>0</v>
      </c>
      <c r="AD7177">
        <v>5</v>
      </c>
      <c r="AE7177">
        <v>0</v>
      </c>
      <c r="AY7177" s="59"/>
    </row>
    <row r="7178" spans="1:51">
      <c r="A7178" s="19">
        <v>43878</v>
      </c>
      <c r="B7178" t="s">
        <v>50</v>
      </c>
      <c r="C7178" s="19">
        <v>43925</v>
      </c>
      <c r="D7178">
        <v>54</v>
      </c>
      <c r="E7178">
        <v>37.799999999999997</v>
      </c>
      <c r="F7178">
        <v>18.899999999999999</v>
      </c>
      <c r="H7178">
        <v>6.8</v>
      </c>
      <c r="I7178">
        <v>4.5999999999999996</v>
      </c>
      <c r="J7178">
        <v>18.5</v>
      </c>
      <c r="K7178">
        <v>2.1</v>
      </c>
      <c r="L7178">
        <v>9.1999999999999993</v>
      </c>
      <c r="N7178">
        <v>76.400000000000006</v>
      </c>
      <c r="O7178">
        <v>9.9</v>
      </c>
      <c r="Q7178">
        <v>1.4</v>
      </c>
      <c r="R7178">
        <v>0.9</v>
      </c>
      <c r="S7178">
        <v>8.6</v>
      </c>
      <c r="T7178">
        <v>0.5</v>
      </c>
      <c r="U7178">
        <v>2</v>
      </c>
      <c r="W7178">
        <v>27</v>
      </c>
      <c r="X7178">
        <v>13</v>
      </c>
      <c r="Y7178">
        <v>0</v>
      </c>
      <c r="Z7178">
        <v>0</v>
      </c>
      <c r="AA7178">
        <v>0</v>
      </c>
      <c r="AB7178">
        <v>13</v>
      </c>
      <c r="AC7178">
        <v>0</v>
      </c>
      <c r="AD7178">
        <v>1</v>
      </c>
      <c r="AE7178">
        <v>0</v>
      </c>
      <c r="AY7178" s="59"/>
    </row>
    <row r="7179" spans="1:51">
      <c r="A7179" s="19">
        <v>43878</v>
      </c>
      <c r="B7179" t="s">
        <v>51</v>
      </c>
      <c r="C7179" s="19">
        <v>43925</v>
      </c>
      <c r="D7179">
        <v>14</v>
      </c>
      <c r="E7179">
        <v>25.3</v>
      </c>
      <c r="F7179">
        <v>13.4</v>
      </c>
      <c r="H7179">
        <v>10.9</v>
      </c>
      <c r="I7179">
        <v>4.3</v>
      </c>
      <c r="J7179">
        <v>29.6</v>
      </c>
      <c r="K7179">
        <v>2.8</v>
      </c>
      <c r="L7179">
        <v>11.7</v>
      </c>
      <c r="N7179">
        <v>31.7</v>
      </c>
      <c r="O7179">
        <v>6.4</v>
      </c>
      <c r="Q7179">
        <v>4.4000000000000004</v>
      </c>
      <c r="R7179">
        <v>1.4</v>
      </c>
      <c r="S7179">
        <v>49.2</v>
      </c>
      <c r="T7179">
        <v>1</v>
      </c>
      <c r="U7179">
        <v>5.4</v>
      </c>
      <c r="W7179">
        <v>6</v>
      </c>
      <c r="X7179">
        <v>0</v>
      </c>
      <c r="Y7179">
        <v>0</v>
      </c>
      <c r="Z7179">
        <v>0</v>
      </c>
      <c r="AA7179">
        <v>0</v>
      </c>
      <c r="AB7179">
        <v>8</v>
      </c>
      <c r="AC7179">
        <v>0</v>
      </c>
      <c r="AD7179">
        <v>0</v>
      </c>
      <c r="AE7179">
        <v>0</v>
      </c>
      <c r="AY7179" s="59"/>
    </row>
    <row r="7180" spans="1:51">
      <c r="A7180" s="19">
        <v>43878</v>
      </c>
      <c r="B7180" t="s">
        <v>52</v>
      </c>
      <c r="C7180" s="19">
        <v>43928</v>
      </c>
      <c r="D7180">
        <v>84</v>
      </c>
      <c r="E7180">
        <v>16.100000000000001</v>
      </c>
      <c r="F7180">
        <v>17.2</v>
      </c>
      <c r="H7180">
        <v>14.5</v>
      </c>
      <c r="I7180">
        <v>7</v>
      </c>
      <c r="J7180">
        <v>28.8</v>
      </c>
      <c r="K7180">
        <v>1.3</v>
      </c>
      <c r="L7180">
        <v>13.1</v>
      </c>
      <c r="N7180">
        <v>11.7</v>
      </c>
      <c r="O7180">
        <v>13.7</v>
      </c>
      <c r="Q7180">
        <v>10</v>
      </c>
      <c r="R7180">
        <v>2.7</v>
      </c>
      <c r="S7180">
        <v>51.8</v>
      </c>
      <c r="T7180">
        <v>1.1000000000000001</v>
      </c>
      <c r="U7180">
        <v>8.3000000000000007</v>
      </c>
      <c r="W7180">
        <v>17</v>
      </c>
      <c r="X7180">
        <v>18</v>
      </c>
      <c r="Y7180">
        <v>0</v>
      </c>
      <c r="Z7180">
        <v>11</v>
      </c>
      <c r="AA7180">
        <v>1</v>
      </c>
      <c r="AB7180">
        <v>30</v>
      </c>
      <c r="AC7180">
        <v>0</v>
      </c>
      <c r="AD7180">
        <v>7</v>
      </c>
      <c r="AE7180">
        <v>0</v>
      </c>
      <c r="AY7180" s="59"/>
    </row>
    <row r="7181" spans="1:51">
      <c r="A7181" s="19">
        <v>43878</v>
      </c>
      <c r="B7181" t="s">
        <v>53</v>
      </c>
      <c r="C7181" s="19">
        <v>43949</v>
      </c>
      <c r="D7181">
        <v>60</v>
      </c>
      <c r="E7181">
        <v>19</v>
      </c>
      <c r="F7181">
        <v>16.2</v>
      </c>
      <c r="H7181">
        <v>13.4</v>
      </c>
      <c r="I7181">
        <v>4.4000000000000004</v>
      </c>
      <c r="J7181">
        <v>26.5</v>
      </c>
      <c r="K7181">
        <v>3.1</v>
      </c>
      <c r="L7181">
        <v>15.4</v>
      </c>
      <c r="N7181">
        <v>18.3</v>
      </c>
      <c r="O7181">
        <v>13.5</v>
      </c>
      <c r="Q7181">
        <v>9.4</v>
      </c>
      <c r="R7181">
        <v>2.2000000000000002</v>
      </c>
      <c r="S7181">
        <v>41.1</v>
      </c>
      <c r="T7181">
        <v>2.1</v>
      </c>
      <c r="U7181">
        <v>12.5</v>
      </c>
      <c r="W7181">
        <v>13</v>
      </c>
      <c r="X7181">
        <v>11</v>
      </c>
      <c r="Y7181">
        <v>0</v>
      </c>
      <c r="Z7181">
        <v>6</v>
      </c>
      <c r="AA7181">
        <v>0</v>
      </c>
      <c r="AB7181">
        <v>19</v>
      </c>
      <c r="AC7181">
        <v>0</v>
      </c>
      <c r="AD7181">
        <v>11</v>
      </c>
      <c r="AE7181">
        <v>0</v>
      </c>
      <c r="AY7181" s="59"/>
    </row>
    <row r="7182" spans="1:51">
      <c r="A7182" s="19">
        <v>43878</v>
      </c>
      <c r="B7182" t="s">
        <v>54</v>
      </c>
      <c r="C7182" s="19">
        <v>43949</v>
      </c>
      <c r="D7182">
        <v>21</v>
      </c>
      <c r="E7182">
        <v>33</v>
      </c>
      <c r="F7182">
        <v>14.5</v>
      </c>
      <c r="H7182">
        <v>11.1</v>
      </c>
      <c r="I7182">
        <v>3.9</v>
      </c>
      <c r="J7182">
        <v>21.8</v>
      </c>
      <c r="K7182">
        <v>2.2999999999999998</v>
      </c>
      <c r="L7182">
        <v>11.4</v>
      </c>
      <c r="N7182">
        <v>58.8</v>
      </c>
      <c r="O7182">
        <v>7.8</v>
      </c>
      <c r="Q7182">
        <v>5</v>
      </c>
      <c r="R7182">
        <v>1.7</v>
      </c>
      <c r="S7182">
        <v>20</v>
      </c>
      <c r="T7182">
        <v>1.2</v>
      </c>
      <c r="U7182">
        <v>5</v>
      </c>
      <c r="W7182">
        <v>13</v>
      </c>
      <c r="X7182">
        <v>0</v>
      </c>
      <c r="Y7182">
        <v>0</v>
      </c>
      <c r="Z7182">
        <v>0</v>
      </c>
      <c r="AA7182">
        <v>0</v>
      </c>
      <c r="AB7182">
        <v>8</v>
      </c>
      <c r="AC7182">
        <v>0</v>
      </c>
      <c r="AD7182">
        <v>0</v>
      </c>
      <c r="AE7182">
        <v>0</v>
      </c>
      <c r="AY7182" s="59"/>
    </row>
    <row r="7183" spans="1:51">
      <c r="A7183" s="19">
        <v>43878</v>
      </c>
      <c r="B7183" t="s">
        <v>55</v>
      </c>
      <c r="C7183" s="19">
        <v>43949</v>
      </c>
      <c r="D7183">
        <v>96</v>
      </c>
      <c r="E7183">
        <v>27.1</v>
      </c>
      <c r="F7183">
        <v>15.6</v>
      </c>
      <c r="H7183">
        <v>11.2</v>
      </c>
      <c r="I7183">
        <v>3.7</v>
      </c>
      <c r="J7183">
        <v>23.5</v>
      </c>
      <c r="K7183">
        <v>3</v>
      </c>
      <c r="L7183">
        <v>14</v>
      </c>
      <c r="N7183">
        <v>40.299999999999997</v>
      </c>
      <c r="O7183">
        <v>11.6</v>
      </c>
      <c r="Q7183">
        <v>6.1</v>
      </c>
      <c r="R7183">
        <v>1.8</v>
      </c>
      <c r="S7183">
        <v>28.2</v>
      </c>
      <c r="T7183">
        <v>1.8</v>
      </c>
      <c r="U7183">
        <v>9.4</v>
      </c>
      <c r="W7183">
        <v>33</v>
      </c>
      <c r="X7183">
        <v>19</v>
      </c>
      <c r="Y7183">
        <v>0</v>
      </c>
      <c r="Z7183">
        <v>4</v>
      </c>
      <c r="AA7183">
        <v>0</v>
      </c>
      <c r="AB7183">
        <v>29</v>
      </c>
      <c r="AC7183">
        <v>0</v>
      </c>
      <c r="AD7183">
        <v>11</v>
      </c>
      <c r="AE7183">
        <v>0</v>
      </c>
      <c r="AY7183" s="59"/>
    </row>
    <row r="7184" spans="1:51">
      <c r="A7184" s="19">
        <v>43878</v>
      </c>
      <c r="B7184" t="s">
        <v>56</v>
      </c>
      <c r="C7184" s="19">
        <v>43949</v>
      </c>
      <c r="D7184">
        <v>274</v>
      </c>
      <c r="E7184">
        <v>23.6</v>
      </c>
      <c r="F7184">
        <v>24</v>
      </c>
      <c r="H7184">
        <v>10</v>
      </c>
      <c r="I7184">
        <v>4.0999999999999996</v>
      </c>
      <c r="J7184">
        <v>22.5</v>
      </c>
      <c r="K7184">
        <v>2.6</v>
      </c>
      <c r="L7184">
        <v>11.2</v>
      </c>
      <c r="N7184">
        <v>28.9</v>
      </c>
      <c r="O7184">
        <v>29.9</v>
      </c>
      <c r="Q7184">
        <v>5.3</v>
      </c>
      <c r="R7184">
        <v>1.9</v>
      </c>
      <c r="S7184">
        <v>25.6</v>
      </c>
      <c r="T7184">
        <v>1.7</v>
      </c>
      <c r="U7184">
        <v>5.9</v>
      </c>
      <c r="W7184">
        <v>85</v>
      </c>
      <c r="X7184">
        <v>87</v>
      </c>
      <c r="Y7184">
        <v>0</v>
      </c>
      <c r="Z7184">
        <v>8</v>
      </c>
      <c r="AA7184">
        <v>0</v>
      </c>
      <c r="AB7184">
        <v>81</v>
      </c>
      <c r="AC7184">
        <v>0</v>
      </c>
      <c r="AD7184">
        <v>13</v>
      </c>
      <c r="AE7184">
        <v>0</v>
      </c>
      <c r="AY7184" s="59"/>
    </row>
    <row r="7185" spans="1:51">
      <c r="A7185" s="19">
        <v>43878</v>
      </c>
      <c r="B7185" t="s">
        <v>57</v>
      </c>
      <c r="C7185" s="19">
        <v>43949</v>
      </c>
      <c r="D7185">
        <v>186</v>
      </c>
      <c r="E7185">
        <v>23.8</v>
      </c>
      <c r="F7185">
        <v>16.3</v>
      </c>
      <c r="H7185">
        <v>13.4</v>
      </c>
      <c r="I7185">
        <v>7.2</v>
      </c>
      <c r="J7185">
        <v>24.9</v>
      </c>
      <c r="K7185">
        <v>1.3</v>
      </c>
      <c r="L7185">
        <v>11.1</v>
      </c>
      <c r="N7185">
        <v>30.7</v>
      </c>
      <c r="O7185">
        <v>13.2</v>
      </c>
      <c r="Q7185">
        <v>9.1999999999999993</v>
      </c>
      <c r="R7185">
        <v>3.7</v>
      </c>
      <c r="S7185">
        <v>34.299999999999997</v>
      </c>
      <c r="T7185">
        <v>1.2</v>
      </c>
      <c r="U7185">
        <v>6.6</v>
      </c>
      <c r="W7185">
        <v>58</v>
      </c>
      <c r="X7185">
        <v>40</v>
      </c>
      <c r="Y7185">
        <v>0</v>
      </c>
      <c r="Z7185">
        <v>18</v>
      </c>
      <c r="AA7185">
        <v>1</v>
      </c>
      <c r="AB7185">
        <v>61</v>
      </c>
      <c r="AC7185">
        <v>0</v>
      </c>
      <c r="AD7185">
        <v>8</v>
      </c>
      <c r="AE7185">
        <v>0</v>
      </c>
      <c r="AY7185" s="59"/>
    </row>
    <row r="7186" spans="1:51">
      <c r="A7186" s="19">
        <v>43878</v>
      </c>
      <c r="B7186" t="s">
        <v>58</v>
      </c>
      <c r="C7186" s="19">
        <v>43949</v>
      </c>
      <c r="D7186">
        <v>26</v>
      </c>
      <c r="E7186">
        <v>17.100000000000001</v>
      </c>
      <c r="F7186">
        <v>16.7</v>
      </c>
      <c r="H7186">
        <v>13.9</v>
      </c>
      <c r="I7186">
        <v>4.5999999999999996</v>
      </c>
      <c r="J7186">
        <v>26.8</v>
      </c>
      <c r="K7186">
        <v>3.1</v>
      </c>
      <c r="L7186">
        <v>15.7</v>
      </c>
      <c r="N7186">
        <v>14.2</v>
      </c>
      <c r="O7186">
        <v>14.5</v>
      </c>
      <c r="Q7186">
        <v>10.1</v>
      </c>
      <c r="R7186">
        <v>2.4</v>
      </c>
      <c r="S7186">
        <v>42.9</v>
      </c>
      <c r="T7186">
        <v>2</v>
      </c>
      <c r="U7186">
        <v>12.8</v>
      </c>
      <c r="W7186">
        <v>5</v>
      </c>
      <c r="X7186">
        <v>5</v>
      </c>
      <c r="Y7186">
        <v>0</v>
      </c>
      <c r="Z7186">
        <v>3</v>
      </c>
      <c r="AA7186">
        <v>0</v>
      </c>
      <c r="AB7186">
        <v>8</v>
      </c>
      <c r="AC7186">
        <v>0</v>
      </c>
      <c r="AD7186">
        <v>5</v>
      </c>
      <c r="AE7186">
        <v>0</v>
      </c>
      <c r="AY7186" s="59"/>
    </row>
    <row r="7187" spans="1:51">
      <c r="A7187" s="19">
        <v>43878</v>
      </c>
      <c r="B7187" t="s">
        <v>59</v>
      </c>
      <c r="C7187" s="19">
        <v>43953</v>
      </c>
      <c r="D7187">
        <v>7</v>
      </c>
      <c r="E7187">
        <v>24.9</v>
      </c>
      <c r="F7187">
        <v>14.9</v>
      </c>
      <c r="H7187">
        <v>11.4</v>
      </c>
      <c r="I7187">
        <v>5.2</v>
      </c>
      <c r="J7187">
        <v>26.2</v>
      </c>
      <c r="K7187">
        <v>2.1</v>
      </c>
      <c r="L7187">
        <v>13.4</v>
      </c>
      <c r="N7187">
        <v>31.7</v>
      </c>
      <c r="O7187">
        <v>10.8</v>
      </c>
      <c r="Q7187">
        <v>6.4</v>
      </c>
      <c r="R7187">
        <v>2.8</v>
      </c>
      <c r="S7187">
        <v>36.9</v>
      </c>
      <c r="T7187">
        <v>1.5</v>
      </c>
      <c r="U7187">
        <v>9.1999999999999993</v>
      </c>
      <c r="W7187">
        <v>3</v>
      </c>
      <c r="X7187">
        <v>0</v>
      </c>
      <c r="Y7187">
        <v>0</v>
      </c>
      <c r="Z7187">
        <v>0</v>
      </c>
      <c r="AA7187">
        <v>0</v>
      </c>
      <c r="AB7187">
        <v>4</v>
      </c>
      <c r="AC7187">
        <v>0</v>
      </c>
      <c r="AD7187">
        <v>0</v>
      </c>
      <c r="AE7187">
        <v>0</v>
      </c>
      <c r="AY7187" s="59"/>
    </row>
    <row r="7188" spans="1:51">
      <c r="A7188" s="19">
        <v>43878</v>
      </c>
      <c r="B7188" t="s">
        <v>60</v>
      </c>
      <c r="C7188" s="19">
        <v>43953</v>
      </c>
      <c r="D7188">
        <v>39</v>
      </c>
      <c r="E7188">
        <v>16.600000000000001</v>
      </c>
      <c r="F7188">
        <v>13.6</v>
      </c>
      <c r="H7188">
        <v>15.6</v>
      </c>
      <c r="I7188">
        <v>7.6</v>
      </c>
      <c r="J7188">
        <v>30.4</v>
      </c>
      <c r="K7188">
        <v>1</v>
      </c>
      <c r="L7188">
        <v>13.1</v>
      </c>
      <c r="N7188">
        <v>12.2</v>
      </c>
      <c r="O7188">
        <v>8.6999999999999993</v>
      </c>
      <c r="Q7188">
        <v>11.3</v>
      </c>
      <c r="R7188">
        <v>3.8</v>
      </c>
      <c r="S7188">
        <v>53.4</v>
      </c>
      <c r="T7188">
        <v>1.2</v>
      </c>
      <c r="U7188">
        <v>8.5</v>
      </c>
      <c r="W7188">
        <v>8</v>
      </c>
      <c r="X7188">
        <v>4</v>
      </c>
      <c r="Y7188">
        <v>0</v>
      </c>
      <c r="Z7188">
        <v>8</v>
      </c>
      <c r="AA7188">
        <v>0</v>
      </c>
      <c r="AB7188">
        <v>16</v>
      </c>
      <c r="AC7188">
        <v>0</v>
      </c>
      <c r="AD7188">
        <v>3</v>
      </c>
      <c r="AE7188">
        <v>0</v>
      </c>
      <c r="AY7188" s="59"/>
    </row>
    <row r="7189" spans="1:51">
      <c r="A7189" s="19">
        <v>43878</v>
      </c>
      <c r="B7189" t="s">
        <v>61</v>
      </c>
      <c r="C7189" s="19">
        <v>43956</v>
      </c>
      <c r="D7189">
        <v>82</v>
      </c>
      <c r="E7189">
        <v>18.600000000000001</v>
      </c>
      <c r="F7189">
        <v>13.6</v>
      </c>
      <c r="H7189">
        <v>20.2</v>
      </c>
      <c r="I7189">
        <v>7.2</v>
      </c>
      <c r="J7189">
        <v>24.9</v>
      </c>
      <c r="K7189">
        <v>1.1000000000000001</v>
      </c>
      <c r="L7189">
        <v>12.6</v>
      </c>
      <c r="N7189">
        <v>17.3</v>
      </c>
      <c r="O7189">
        <v>9.8000000000000007</v>
      </c>
      <c r="Q7189">
        <v>22.4</v>
      </c>
      <c r="R7189">
        <v>4</v>
      </c>
      <c r="S7189">
        <v>35.200000000000003</v>
      </c>
      <c r="T7189">
        <v>1.4</v>
      </c>
      <c r="U7189">
        <v>9</v>
      </c>
      <c r="W7189">
        <v>20</v>
      </c>
      <c r="X7189">
        <v>8</v>
      </c>
      <c r="Y7189">
        <v>0</v>
      </c>
      <c r="Z7189">
        <v>21</v>
      </c>
      <c r="AA7189">
        <v>1</v>
      </c>
      <c r="AB7189">
        <v>26</v>
      </c>
      <c r="AC7189">
        <v>0</v>
      </c>
      <c r="AD7189">
        <v>6</v>
      </c>
      <c r="AE7189">
        <v>0</v>
      </c>
      <c r="AY7189" s="59"/>
    </row>
    <row r="7190" spans="1:51">
      <c r="A7190" s="19">
        <v>43878</v>
      </c>
      <c r="B7190" t="s">
        <v>62</v>
      </c>
      <c r="C7190" s="19">
        <v>43963</v>
      </c>
      <c r="D7190">
        <v>29</v>
      </c>
      <c r="E7190">
        <v>17.5</v>
      </c>
      <c r="F7190">
        <v>13.9</v>
      </c>
      <c r="H7190">
        <v>15.6</v>
      </c>
      <c r="I7190">
        <v>7.6</v>
      </c>
      <c r="J7190">
        <v>29.7</v>
      </c>
      <c r="K7190">
        <v>1</v>
      </c>
      <c r="L7190">
        <v>12.8</v>
      </c>
      <c r="N7190">
        <v>14.4</v>
      </c>
      <c r="O7190">
        <v>9.5</v>
      </c>
      <c r="Q7190">
        <v>12.2</v>
      </c>
      <c r="R7190">
        <v>4.0999999999999996</v>
      </c>
      <c r="S7190">
        <v>49.3</v>
      </c>
      <c r="T7190">
        <v>1.4</v>
      </c>
      <c r="U7190">
        <v>8.3000000000000007</v>
      </c>
      <c r="W7190">
        <v>7</v>
      </c>
      <c r="X7190">
        <v>3</v>
      </c>
      <c r="Y7190">
        <v>0</v>
      </c>
      <c r="Z7190">
        <v>6</v>
      </c>
      <c r="AA7190">
        <v>0</v>
      </c>
      <c r="AB7190">
        <v>11</v>
      </c>
      <c r="AC7190">
        <v>0</v>
      </c>
      <c r="AD7190">
        <v>2</v>
      </c>
      <c r="AE7190">
        <v>0</v>
      </c>
      <c r="AY7190" s="59"/>
    </row>
    <row r="7191" spans="1:51">
      <c r="A7191" s="19">
        <v>43878</v>
      </c>
      <c r="B7191" t="s">
        <v>63</v>
      </c>
      <c r="C7191" s="19">
        <v>43963</v>
      </c>
      <c r="D7191">
        <v>28</v>
      </c>
      <c r="E7191">
        <v>26.9</v>
      </c>
      <c r="F7191">
        <v>18.100000000000001</v>
      </c>
      <c r="H7191">
        <v>9.5</v>
      </c>
      <c r="I7191">
        <v>5.6</v>
      </c>
      <c r="J7191">
        <v>32</v>
      </c>
      <c r="K7191">
        <v>1.9</v>
      </c>
      <c r="L7191">
        <v>4.0999999999999996</v>
      </c>
      <c r="N7191">
        <v>30.4</v>
      </c>
      <c r="O7191">
        <v>12.4</v>
      </c>
      <c r="Q7191">
        <v>3.8</v>
      </c>
      <c r="R7191">
        <v>2.2999999999999998</v>
      </c>
      <c r="S7191">
        <v>47.6</v>
      </c>
      <c r="T7191">
        <v>1.2</v>
      </c>
      <c r="U7191">
        <v>1.6</v>
      </c>
      <c r="W7191">
        <v>9</v>
      </c>
      <c r="X7191">
        <v>6</v>
      </c>
      <c r="Y7191">
        <v>0</v>
      </c>
      <c r="Z7191">
        <v>1</v>
      </c>
      <c r="AA7191">
        <v>0</v>
      </c>
      <c r="AB7191">
        <v>11</v>
      </c>
      <c r="AC7191">
        <v>0</v>
      </c>
      <c r="AD7191">
        <v>0</v>
      </c>
      <c r="AE7191">
        <v>0</v>
      </c>
      <c r="AY7191" s="59"/>
    </row>
    <row r="7192" spans="1:51">
      <c r="A7192" s="19">
        <v>43878</v>
      </c>
      <c r="B7192" t="s">
        <v>64</v>
      </c>
      <c r="C7192" s="19">
        <v>43970</v>
      </c>
      <c r="D7192">
        <v>54</v>
      </c>
      <c r="E7192">
        <v>23.8</v>
      </c>
      <c r="F7192">
        <v>18.3</v>
      </c>
      <c r="H7192">
        <v>9.1999999999999993</v>
      </c>
      <c r="I7192">
        <v>5.5</v>
      </c>
      <c r="J7192">
        <v>28.1</v>
      </c>
      <c r="K7192">
        <v>2</v>
      </c>
      <c r="L7192">
        <v>11.1</v>
      </c>
      <c r="N7192">
        <v>26.5</v>
      </c>
      <c r="O7192">
        <v>15.8</v>
      </c>
      <c r="Q7192">
        <v>5</v>
      </c>
      <c r="R7192">
        <v>2.8</v>
      </c>
      <c r="S7192">
        <v>40.799999999999997</v>
      </c>
      <c r="T7192">
        <v>1.8</v>
      </c>
      <c r="U7192">
        <v>6.2</v>
      </c>
      <c r="W7192">
        <v>17</v>
      </c>
      <c r="X7192">
        <v>13</v>
      </c>
      <c r="Y7192">
        <v>0</v>
      </c>
      <c r="Z7192">
        <v>1</v>
      </c>
      <c r="AA7192">
        <v>0</v>
      </c>
      <c r="AB7192">
        <v>20</v>
      </c>
      <c r="AC7192">
        <v>0</v>
      </c>
      <c r="AD7192">
        <v>2</v>
      </c>
      <c r="AE7192">
        <v>0</v>
      </c>
      <c r="AY7192" s="59"/>
    </row>
    <row r="7193" spans="1:51">
      <c r="A7193" s="19">
        <v>43878</v>
      </c>
      <c r="B7193" t="s">
        <v>65</v>
      </c>
      <c r="C7193" s="19">
        <v>43970</v>
      </c>
      <c r="D7193">
        <v>61</v>
      </c>
      <c r="E7193">
        <v>21.4</v>
      </c>
      <c r="F7193">
        <v>14.2</v>
      </c>
      <c r="H7193">
        <v>11.9</v>
      </c>
      <c r="I7193">
        <v>4.7</v>
      </c>
      <c r="J7193">
        <v>28.6</v>
      </c>
      <c r="K7193">
        <v>3.2</v>
      </c>
      <c r="L7193">
        <v>13.9</v>
      </c>
      <c r="N7193">
        <v>22.2</v>
      </c>
      <c r="O7193">
        <v>9.9</v>
      </c>
      <c r="Q7193">
        <v>7.4</v>
      </c>
      <c r="R7193">
        <v>2.7</v>
      </c>
      <c r="S7193">
        <v>44.5</v>
      </c>
      <c r="T7193">
        <v>2.1</v>
      </c>
      <c r="U7193">
        <v>10</v>
      </c>
      <c r="W7193">
        <v>18</v>
      </c>
      <c r="X7193">
        <v>7</v>
      </c>
      <c r="Y7193">
        <v>0</v>
      </c>
      <c r="Z7193">
        <v>4</v>
      </c>
      <c r="AA7193">
        <v>0</v>
      </c>
      <c r="AB7193">
        <v>25</v>
      </c>
      <c r="AC7193">
        <v>0</v>
      </c>
      <c r="AD7193">
        <v>7</v>
      </c>
      <c r="AE7193">
        <v>0</v>
      </c>
      <c r="AY7193" s="59"/>
    </row>
    <row r="7194" spans="1:51">
      <c r="A7194" s="19">
        <v>43878</v>
      </c>
      <c r="B7194" t="s">
        <v>143</v>
      </c>
      <c r="C7194" s="19">
        <v>43984</v>
      </c>
      <c r="D7194">
        <v>20</v>
      </c>
      <c r="E7194">
        <v>39</v>
      </c>
      <c r="F7194">
        <v>17.899999999999999</v>
      </c>
      <c r="H7194">
        <v>5.5</v>
      </c>
      <c r="I7194">
        <v>4.0999999999999996</v>
      </c>
      <c r="J7194">
        <v>19.8</v>
      </c>
      <c r="K7194">
        <v>2.2000000000000002</v>
      </c>
      <c r="L7194">
        <v>9.5</v>
      </c>
      <c r="N7194">
        <v>68.599999999999994</v>
      </c>
      <c r="O7194">
        <v>10</v>
      </c>
      <c r="Q7194">
        <v>1.9</v>
      </c>
      <c r="R7194">
        <v>1.6</v>
      </c>
      <c r="S7194">
        <v>12</v>
      </c>
      <c r="T7194">
        <v>1.3</v>
      </c>
      <c r="U7194">
        <v>3.7</v>
      </c>
      <c r="W7194">
        <v>10</v>
      </c>
      <c r="X7194">
        <v>5</v>
      </c>
      <c r="Y7194">
        <v>0</v>
      </c>
      <c r="Z7194">
        <v>0</v>
      </c>
      <c r="AA7194">
        <v>0</v>
      </c>
      <c r="AB7194">
        <v>5</v>
      </c>
      <c r="AC7194">
        <v>0</v>
      </c>
      <c r="AD7194">
        <v>0</v>
      </c>
      <c r="AE7194">
        <v>0</v>
      </c>
      <c r="AY7194" s="59"/>
    </row>
    <row r="7195" spans="1:51">
      <c r="A7195" s="19">
        <v>43878</v>
      </c>
      <c r="B7195" t="s">
        <v>67</v>
      </c>
      <c r="C7195" s="19">
        <v>43984</v>
      </c>
      <c r="D7195">
        <v>19</v>
      </c>
      <c r="E7195">
        <v>20.3</v>
      </c>
      <c r="F7195">
        <v>15.6</v>
      </c>
      <c r="H7195">
        <v>12.7</v>
      </c>
      <c r="I7195">
        <v>5.0999999999999996</v>
      </c>
      <c r="J7195">
        <v>27.5</v>
      </c>
      <c r="K7195">
        <v>3.2</v>
      </c>
      <c r="L7195">
        <v>13.6</v>
      </c>
      <c r="N7195">
        <v>20.2</v>
      </c>
      <c r="O7195">
        <v>12.7</v>
      </c>
      <c r="Q7195">
        <v>9.1999999999999993</v>
      </c>
      <c r="R7195">
        <v>3.3</v>
      </c>
      <c r="S7195">
        <v>40.6</v>
      </c>
      <c r="T7195">
        <v>2.5</v>
      </c>
      <c r="U7195">
        <v>10.199999999999999</v>
      </c>
      <c r="W7195">
        <v>5</v>
      </c>
      <c r="X7195">
        <v>4</v>
      </c>
      <c r="Y7195">
        <v>0</v>
      </c>
      <c r="Z7195">
        <v>1</v>
      </c>
      <c r="AA7195">
        <v>0</v>
      </c>
      <c r="AB7195">
        <v>7</v>
      </c>
      <c r="AC7195">
        <v>0</v>
      </c>
      <c r="AD7195">
        <v>2</v>
      </c>
      <c r="AE7195">
        <v>0</v>
      </c>
      <c r="AY7195" s="59"/>
    </row>
    <row r="7196" spans="1:51">
      <c r="A7196" s="19">
        <v>43878</v>
      </c>
      <c r="B7196" t="s">
        <v>68</v>
      </c>
      <c r="C7196" s="19">
        <v>43984</v>
      </c>
      <c r="D7196">
        <v>126</v>
      </c>
      <c r="E7196">
        <v>21.8</v>
      </c>
      <c r="F7196">
        <v>16.899999999999999</v>
      </c>
      <c r="H7196">
        <v>11.7</v>
      </c>
      <c r="I7196">
        <v>4.9000000000000004</v>
      </c>
      <c r="J7196">
        <v>26.5</v>
      </c>
      <c r="K7196">
        <v>2</v>
      </c>
      <c r="L7196">
        <v>14.1</v>
      </c>
      <c r="N7196">
        <v>23.3</v>
      </c>
      <c r="O7196">
        <v>14.3</v>
      </c>
      <c r="Q7196">
        <v>8</v>
      </c>
      <c r="R7196">
        <v>3.1</v>
      </c>
      <c r="S7196">
        <v>36.6</v>
      </c>
      <c r="T7196">
        <v>2.1</v>
      </c>
      <c r="U7196">
        <v>11.2</v>
      </c>
      <c r="W7196">
        <v>35</v>
      </c>
      <c r="X7196">
        <v>27</v>
      </c>
      <c r="Y7196">
        <v>0</v>
      </c>
      <c r="Z7196">
        <v>7</v>
      </c>
      <c r="AA7196">
        <v>0</v>
      </c>
      <c r="AB7196">
        <v>42</v>
      </c>
      <c r="AC7196">
        <v>0</v>
      </c>
      <c r="AD7196">
        <v>15</v>
      </c>
      <c r="AE7196">
        <v>0</v>
      </c>
      <c r="AY7196" s="59"/>
    </row>
    <row r="7197" spans="1:51">
      <c r="A7197" s="19">
        <v>43878</v>
      </c>
      <c r="B7197" t="s">
        <v>69</v>
      </c>
      <c r="C7197" s="19">
        <v>43984</v>
      </c>
      <c r="D7197">
        <v>34</v>
      </c>
      <c r="E7197">
        <v>19.2</v>
      </c>
      <c r="F7197">
        <v>15</v>
      </c>
      <c r="H7197">
        <v>11.1</v>
      </c>
      <c r="I7197">
        <v>4.9000000000000004</v>
      </c>
      <c r="J7197">
        <v>33.200000000000003</v>
      </c>
      <c r="K7197">
        <v>2.8</v>
      </c>
      <c r="L7197">
        <v>11.8</v>
      </c>
      <c r="N7197">
        <v>15.2</v>
      </c>
      <c r="O7197">
        <v>10.3</v>
      </c>
      <c r="Q7197">
        <v>5.8</v>
      </c>
      <c r="R7197">
        <v>2.5</v>
      </c>
      <c r="S7197">
        <v>56.1</v>
      </c>
      <c r="T7197">
        <v>1.9</v>
      </c>
      <c r="U7197">
        <v>7.2</v>
      </c>
      <c r="W7197">
        <v>9</v>
      </c>
      <c r="X7197">
        <v>5</v>
      </c>
      <c r="Y7197">
        <v>0</v>
      </c>
      <c r="Z7197">
        <v>2</v>
      </c>
      <c r="AA7197">
        <v>0</v>
      </c>
      <c r="AB7197">
        <v>16</v>
      </c>
      <c r="AC7197">
        <v>0</v>
      </c>
      <c r="AD7197">
        <v>2</v>
      </c>
      <c r="AE7197">
        <v>0</v>
      </c>
      <c r="AY7197" s="59"/>
    </row>
    <row r="7198" spans="1:51">
      <c r="A7198" s="19">
        <v>43878</v>
      </c>
      <c r="B7198" t="s">
        <v>70</v>
      </c>
      <c r="C7198" s="19">
        <v>43984</v>
      </c>
      <c r="D7198">
        <v>16</v>
      </c>
      <c r="E7198">
        <v>17.100000000000001</v>
      </c>
      <c r="F7198">
        <v>14.1</v>
      </c>
      <c r="H7198">
        <v>15.8</v>
      </c>
      <c r="I7198">
        <v>7.8</v>
      </c>
      <c r="J7198">
        <v>29.3</v>
      </c>
      <c r="K7198">
        <v>1.1000000000000001</v>
      </c>
      <c r="L7198">
        <v>12.8</v>
      </c>
      <c r="N7198">
        <v>14.4</v>
      </c>
      <c r="O7198">
        <v>10</v>
      </c>
      <c r="Q7198">
        <v>12.8</v>
      </c>
      <c r="R7198">
        <v>4.7</v>
      </c>
      <c r="S7198">
        <v>45.9</v>
      </c>
      <c r="T7198">
        <v>1.8</v>
      </c>
      <c r="U7198">
        <v>9.1</v>
      </c>
      <c r="W7198">
        <v>4</v>
      </c>
      <c r="X7198">
        <v>0</v>
      </c>
      <c r="Y7198">
        <v>0</v>
      </c>
      <c r="Z7198">
        <v>4</v>
      </c>
      <c r="AA7198">
        <v>0</v>
      </c>
      <c r="AB7198">
        <v>8</v>
      </c>
      <c r="AC7198">
        <v>0</v>
      </c>
      <c r="AD7198">
        <v>0</v>
      </c>
      <c r="AE7198">
        <v>0</v>
      </c>
      <c r="AY7198" s="59"/>
    </row>
    <row r="7199" spans="1:51">
      <c r="A7199" s="19">
        <v>43878</v>
      </c>
      <c r="B7199" t="s">
        <v>71</v>
      </c>
      <c r="C7199" s="19">
        <v>43988</v>
      </c>
      <c r="D7199">
        <v>7</v>
      </c>
      <c r="E7199">
        <v>24.9</v>
      </c>
      <c r="F7199">
        <v>14.9</v>
      </c>
      <c r="H7199">
        <v>11.4</v>
      </c>
      <c r="I7199">
        <v>5.2</v>
      </c>
      <c r="J7199">
        <v>26.2</v>
      </c>
      <c r="K7199">
        <v>2.1</v>
      </c>
      <c r="L7199">
        <v>13.4</v>
      </c>
      <c r="N7199">
        <v>30.9</v>
      </c>
      <c r="O7199">
        <v>11.1</v>
      </c>
      <c r="Q7199">
        <v>7.5</v>
      </c>
      <c r="R7199">
        <v>3.2</v>
      </c>
      <c r="S7199">
        <v>34.299999999999997</v>
      </c>
      <c r="T7199">
        <v>2.1</v>
      </c>
      <c r="U7199">
        <v>9.8000000000000007</v>
      </c>
      <c r="W7199">
        <v>3</v>
      </c>
      <c r="X7199">
        <v>0</v>
      </c>
      <c r="Y7199">
        <v>0</v>
      </c>
      <c r="Z7199">
        <v>0</v>
      </c>
      <c r="AA7199">
        <v>0</v>
      </c>
      <c r="AB7199">
        <v>4</v>
      </c>
      <c r="AC7199">
        <v>0</v>
      </c>
      <c r="AD7199">
        <v>0</v>
      </c>
      <c r="AE7199">
        <v>0</v>
      </c>
      <c r="AY7199" s="59"/>
    </row>
    <row r="7200" spans="1:51">
      <c r="A7200" s="19">
        <v>43878</v>
      </c>
      <c r="B7200" t="s">
        <v>73</v>
      </c>
      <c r="C7200" s="19">
        <v>44013</v>
      </c>
      <c r="D7200">
        <v>3979</v>
      </c>
      <c r="E7200">
        <v>22.2</v>
      </c>
      <c r="F7200">
        <v>17.399999999999999</v>
      </c>
      <c r="H7200">
        <v>11.6</v>
      </c>
      <c r="I7200">
        <v>6.3</v>
      </c>
      <c r="J7200">
        <v>25.6</v>
      </c>
      <c r="K7200">
        <v>2.5</v>
      </c>
      <c r="L7200">
        <v>12.4</v>
      </c>
      <c r="N7200">
        <v>27.4</v>
      </c>
      <c r="O7200">
        <v>15</v>
      </c>
      <c r="Q7200">
        <v>6</v>
      </c>
      <c r="R7200">
        <v>1.5</v>
      </c>
      <c r="S7200">
        <v>42.9</v>
      </c>
      <c r="T7200">
        <v>0.5</v>
      </c>
      <c r="U7200">
        <v>6.5</v>
      </c>
      <c r="W7200">
        <v>1165</v>
      </c>
      <c r="X7200">
        <v>807</v>
      </c>
      <c r="Y7200">
        <v>0</v>
      </c>
      <c r="Z7200">
        <v>269</v>
      </c>
      <c r="AA7200">
        <v>43</v>
      </c>
      <c r="AB7200">
        <v>1367</v>
      </c>
      <c r="AC7200">
        <v>12</v>
      </c>
      <c r="AD7200">
        <v>320</v>
      </c>
      <c r="AE7200">
        <v>0</v>
      </c>
      <c r="AY7200" s="59"/>
    </row>
    <row r="7201" spans="1:31">
      <c r="A7201" s="19">
        <v>43879</v>
      </c>
      <c r="B7201" t="s">
        <v>15</v>
      </c>
      <c r="C7201" s="19">
        <v>43864</v>
      </c>
      <c r="D7201">
        <v>41</v>
      </c>
      <c r="E7201">
        <v>19.899999999999999</v>
      </c>
      <c r="F7201">
        <v>3.1</v>
      </c>
      <c r="H7201">
        <v>15.8</v>
      </c>
      <c r="I7201">
        <v>9</v>
      </c>
      <c r="J7201">
        <v>23.2</v>
      </c>
      <c r="K7201">
        <v>3.5</v>
      </c>
      <c r="L7201">
        <v>15.5</v>
      </c>
      <c r="M7201">
        <v>4</v>
      </c>
      <c r="N7201">
        <v>25.8</v>
      </c>
      <c r="O7201">
        <v>0</v>
      </c>
      <c r="Q7201">
        <v>14.4</v>
      </c>
      <c r="R7201">
        <v>4.5999999999999996</v>
      </c>
      <c r="S7201">
        <v>38.5</v>
      </c>
      <c r="T7201">
        <v>1.7</v>
      </c>
      <c r="U7201">
        <v>13.2</v>
      </c>
      <c r="V7201">
        <v>1.8</v>
      </c>
      <c r="W7201">
        <v>11</v>
      </c>
      <c r="X7201">
        <v>0</v>
      </c>
      <c r="Y7201">
        <v>0</v>
      </c>
      <c r="Z7201">
        <v>9</v>
      </c>
      <c r="AA7201">
        <v>1</v>
      </c>
      <c r="AB7201">
        <v>12</v>
      </c>
      <c r="AC7201">
        <v>0</v>
      </c>
      <c r="AD7201">
        <v>8</v>
      </c>
      <c r="AE7201">
        <v>0</v>
      </c>
    </row>
    <row r="7202" spans="1:31">
      <c r="A7202" s="19">
        <v>43879</v>
      </c>
      <c r="B7202" t="s">
        <v>16</v>
      </c>
      <c r="C7202" s="19">
        <v>43872</v>
      </c>
      <c r="D7202">
        <v>24</v>
      </c>
      <c r="E7202">
        <v>10.4</v>
      </c>
      <c r="F7202">
        <v>0</v>
      </c>
      <c r="H7202">
        <v>22</v>
      </c>
      <c r="I7202">
        <v>10.7</v>
      </c>
      <c r="J7202">
        <v>28.5</v>
      </c>
      <c r="K7202">
        <v>3</v>
      </c>
      <c r="L7202">
        <v>12.6</v>
      </c>
      <c r="M7202">
        <v>3.6</v>
      </c>
      <c r="N7202">
        <v>4.7</v>
      </c>
      <c r="O7202">
        <v>0</v>
      </c>
      <c r="Q7202">
        <v>26.7</v>
      </c>
      <c r="R7202">
        <v>4.8</v>
      </c>
      <c r="S7202">
        <v>54.2</v>
      </c>
      <c r="T7202">
        <v>1</v>
      </c>
      <c r="U7202">
        <v>7.2</v>
      </c>
      <c r="V7202">
        <v>1.3</v>
      </c>
      <c r="W7202">
        <v>0</v>
      </c>
      <c r="X7202">
        <v>0</v>
      </c>
      <c r="Y7202">
        <v>0</v>
      </c>
      <c r="Z7202">
        <v>10</v>
      </c>
      <c r="AA7202">
        <v>0</v>
      </c>
      <c r="AB7202">
        <v>13</v>
      </c>
      <c r="AC7202">
        <v>0</v>
      </c>
      <c r="AD7202">
        <v>1</v>
      </c>
      <c r="AE7202">
        <v>0</v>
      </c>
    </row>
    <row r="7203" spans="1:31">
      <c r="A7203" s="19">
        <v>43879</v>
      </c>
      <c r="B7203" t="s">
        <v>17</v>
      </c>
      <c r="C7203" s="19">
        <v>43883</v>
      </c>
      <c r="D7203">
        <v>36</v>
      </c>
      <c r="E7203">
        <v>14.6</v>
      </c>
      <c r="F7203">
        <v>0</v>
      </c>
      <c r="H7203">
        <v>15.2</v>
      </c>
      <c r="I7203">
        <v>10</v>
      </c>
      <c r="J7203">
        <v>34.9</v>
      </c>
      <c r="K7203">
        <v>12.6</v>
      </c>
      <c r="L7203">
        <v>10.7</v>
      </c>
      <c r="N7203">
        <v>5.0999999999999996</v>
      </c>
      <c r="O7203">
        <v>0</v>
      </c>
      <c r="Q7203">
        <v>5.8</v>
      </c>
      <c r="R7203">
        <v>2</v>
      </c>
      <c r="S7203">
        <v>81.599999999999994</v>
      </c>
      <c r="T7203">
        <v>3.1</v>
      </c>
      <c r="U7203">
        <v>2.2000000000000002</v>
      </c>
      <c r="W7203">
        <v>3</v>
      </c>
      <c r="X7203">
        <v>0</v>
      </c>
      <c r="Y7203">
        <v>0</v>
      </c>
      <c r="Z7203">
        <v>9</v>
      </c>
      <c r="AA7203">
        <v>0</v>
      </c>
      <c r="AB7203">
        <v>21</v>
      </c>
      <c r="AC7203">
        <v>2</v>
      </c>
      <c r="AD7203">
        <v>1</v>
      </c>
      <c r="AE7203">
        <v>0</v>
      </c>
    </row>
    <row r="7204" spans="1:31">
      <c r="A7204" s="19">
        <v>43879</v>
      </c>
      <c r="B7204" t="s">
        <v>18</v>
      </c>
      <c r="C7204" s="19">
        <v>43890</v>
      </c>
      <c r="D7204">
        <v>54</v>
      </c>
      <c r="E7204">
        <v>32.4</v>
      </c>
      <c r="F7204">
        <v>0</v>
      </c>
      <c r="H7204">
        <v>11.2</v>
      </c>
      <c r="I7204">
        <v>6.9</v>
      </c>
      <c r="J7204">
        <v>27.3</v>
      </c>
      <c r="K7204">
        <v>14.8</v>
      </c>
      <c r="L7204">
        <v>5.4</v>
      </c>
      <c r="N7204">
        <v>58.5</v>
      </c>
      <c r="O7204">
        <v>0</v>
      </c>
      <c r="Q7204">
        <v>2.4</v>
      </c>
      <c r="R7204">
        <v>0.9</v>
      </c>
      <c r="S7204">
        <v>33.200000000000003</v>
      </c>
      <c r="T7204">
        <v>4.4000000000000004</v>
      </c>
      <c r="U7204">
        <v>0.6</v>
      </c>
      <c r="W7204">
        <v>25</v>
      </c>
      <c r="X7204">
        <v>0</v>
      </c>
      <c r="Y7204">
        <v>0</v>
      </c>
      <c r="Z7204">
        <v>2</v>
      </c>
      <c r="AA7204">
        <v>0</v>
      </c>
      <c r="AB7204">
        <v>22</v>
      </c>
      <c r="AC7204">
        <v>5</v>
      </c>
      <c r="AD7204">
        <v>0</v>
      </c>
      <c r="AE7204">
        <v>0</v>
      </c>
    </row>
    <row r="7205" spans="1:31">
      <c r="A7205" s="19">
        <v>43879</v>
      </c>
      <c r="B7205" t="s">
        <v>19</v>
      </c>
      <c r="C7205" s="19">
        <v>43893</v>
      </c>
      <c r="D7205">
        <v>52</v>
      </c>
      <c r="E7205">
        <v>30.5</v>
      </c>
      <c r="F7205">
        <v>22.1</v>
      </c>
      <c r="H7205">
        <v>8.8000000000000007</v>
      </c>
      <c r="I7205">
        <v>5.6</v>
      </c>
      <c r="J7205">
        <v>20.7</v>
      </c>
      <c r="K7205">
        <v>2.5</v>
      </c>
      <c r="L7205">
        <v>7.8</v>
      </c>
      <c r="N7205">
        <v>57.8</v>
      </c>
      <c r="O7205">
        <v>20.100000000000001</v>
      </c>
      <c r="Q7205">
        <v>1.9</v>
      </c>
      <c r="R7205">
        <v>0.8</v>
      </c>
      <c r="S7205">
        <v>17.100000000000001</v>
      </c>
      <c r="T7205">
        <v>0.5</v>
      </c>
      <c r="U7205">
        <v>1.6</v>
      </c>
      <c r="W7205">
        <v>22</v>
      </c>
      <c r="X7205">
        <v>16</v>
      </c>
      <c r="Y7205">
        <v>0</v>
      </c>
      <c r="Z7205">
        <v>0</v>
      </c>
      <c r="AA7205">
        <v>0</v>
      </c>
      <c r="AB7205">
        <v>15</v>
      </c>
      <c r="AC7205">
        <v>0</v>
      </c>
      <c r="AD7205">
        <v>0</v>
      </c>
      <c r="AE7205">
        <v>0</v>
      </c>
    </row>
    <row r="7206" spans="1:31">
      <c r="A7206" s="19">
        <v>43879</v>
      </c>
      <c r="B7206" t="s">
        <v>20</v>
      </c>
      <c r="C7206" s="19">
        <v>43893</v>
      </c>
      <c r="D7206">
        <v>6</v>
      </c>
      <c r="E7206">
        <v>21.9</v>
      </c>
      <c r="F7206">
        <v>17.100000000000001</v>
      </c>
      <c r="H7206">
        <v>11.5</v>
      </c>
      <c r="I7206">
        <v>5.9</v>
      </c>
      <c r="J7206">
        <v>28</v>
      </c>
      <c r="K7206">
        <v>2.1</v>
      </c>
      <c r="L7206">
        <v>11.5</v>
      </c>
      <c r="N7206">
        <v>24.8</v>
      </c>
      <c r="O7206">
        <v>12.6</v>
      </c>
      <c r="Q7206">
        <v>4.5999999999999996</v>
      </c>
      <c r="R7206">
        <v>1.2</v>
      </c>
      <c r="S7206">
        <v>51.2</v>
      </c>
      <c r="T7206">
        <v>0.6</v>
      </c>
      <c r="U7206">
        <v>4.7</v>
      </c>
      <c r="W7206">
        <v>2</v>
      </c>
      <c r="X7206">
        <v>2</v>
      </c>
      <c r="Y7206">
        <v>0</v>
      </c>
      <c r="Z7206">
        <v>0</v>
      </c>
      <c r="AA7206">
        <v>0</v>
      </c>
      <c r="AB7206">
        <v>3</v>
      </c>
      <c r="AC7206">
        <v>0</v>
      </c>
      <c r="AD7206">
        <v>0</v>
      </c>
      <c r="AE7206">
        <v>0</v>
      </c>
    </row>
    <row r="7207" spans="1:31">
      <c r="A7207" s="19">
        <v>43879</v>
      </c>
      <c r="B7207" t="s">
        <v>21</v>
      </c>
      <c r="C7207" s="19">
        <v>43893</v>
      </c>
      <c r="D7207">
        <v>31</v>
      </c>
      <c r="E7207">
        <v>19.7</v>
      </c>
      <c r="F7207">
        <v>26.4</v>
      </c>
      <c r="H7207">
        <v>14.3</v>
      </c>
      <c r="I7207">
        <v>6.6</v>
      </c>
      <c r="J7207">
        <v>22.1</v>
      </c>
      <c r="K7207">
        <v>2</v>
      </c>
      <c r="L7207">
        <v>6.9</v>
      </c>
      <c r="N7207">
        <v>18.600000000000001</v>
      </c>
      <c r="O7207">
        <v>44</v>
      </c>
      <c r="Q7207">
        <v>7.8</v>
      </c>
      <c r="R7207">
        <v>1.6</v>
      </c>
      <c r="S7207">
        <v>25.5</v>
      </c>
      <c r="T7207">
        <v>0.6</v>
      </c>
      <c r="U7207">
        <v>1.5</v>
      </c>
      <c r="W7207">
        <v>8</v>
      </c>
      <c r="X7207">
        <v>11</v>
      </c>
      <c r="Y7207">
        <v>0</v>
      </c>
      <c r="Z7207">
        <v>3</v>
      </c>
      <c r="AA7207">
        <v>0</v>
      </c>
      <c r="AB7207">
        <v>9</v>
      </c>
      <c r="AC7207">
        <v>0</v>
      </c>
      <c r="AD7207">
        <v>0</v>
      </c>
      <c r="AE7207">
        <v>0</v>
      </c>
    </row>
    <row r="7208" spans="1:31">
      <c r="A7208" s="19">
        <v>43879</v>
      </c>
      <c r="B7208" t="s">
        <v>22</v>
      </c>
      <c r="C7208" s="19">
        <v>43893</v>
      </c>
      <c r="D7208">
        <v>416</v>
      </c>
      <c r="E7208">
        <v>11.6</v>
      </c>
      <c r="F7208">
        <v>20</v>
      </c>
      <c r="H7208">
        <v>13.4</v>
      </c>
      <c r="I7208">
        <v>6.7</v>
      </c>
      <c r="J7208">
        <v>33</v>
      </c>
      <c r="K7208">
        <v>2.8</v>
      </c>
      <c r="L7208">
        <v>10.5</v>
      </c>
      <c r="N7208">
        <v>3.8</v>
      </c>
      <c r="O7208">
        <v>15.4</v>
      </c>
      <c r="Q7208">
        <v>5.0999999999999996</v>
      </c>
      <c r="R7208">
        <v>1.2</v>
      </c>
      <c r="S7208">
        <v>71</v>
      </c>
      <c r="T7208">
        <v>0.6</v>
      </c>
      <c r="U7208">
        <v>2.8</v>
      </c>
      <c r="W7208">
        <v>16</v>
      </c>
      <c r="X7208">
        <v>138</v>
      </c>
      <c r="Y7208">
        <v>0</v>
      </c>
      <c r="Z7208">
        <v>28</v>
      </c>
      <c r="AA7208">
        <v>0</v>
      </c>
      <c r="AB7208">
        <v>226</v>
      </c>
      <c r="AC7208">
        <v>0</v>
      </c>
      <c r="AD7208">
        <v>8</v>
      </c>
      <c r="AE7208">
        <v>0</v>
      </c>
    </row>
    <row r="7209" spans="1:31">
      <c r="A7209" s="19">
        <v>43879</v>
      </c>
      <c r="B7209" t="s">
        <v>23</v>
      </c>
      <c r="C7209" s="19">
        <v>43893</v>
      </c>
      <c r="D7209">
        <v>67</v>
      </c>
      <c r="E7209">
        <v>14.5</v>
      </c>
      <c r="F7209">
        <v>17.600000000000001</v>
      </c>
      <c r="H7209">
        <v>12.2</v>
      </c>
      <c r="I7209">
        <v>5.8</v>
      </c>
      <c r="J7209">
        <v>33.799999999999997</v>
      </c>
      <c r="K7209">
        <v>2.8</v>
      </c>
      <c r="L7209">
        <v>11.4</v>
      </c>
      <c r="N7209">
        <v>5.9</v>
      </c>
      <c r="O7209">
        <v>10.199999999999999</v>
      </c>
      <c r="Q7209">
        <v>3.8</v>
      </c>
      <c r="R7209">
        <v>0.9</v>
      </c>
      <c r="S7209">
        <v>75.599999999999994</v>
      </c>
      <c r="T7209">
        <v>0.4</v>
      </c>
      <c r="U7209">
        <v>3.1</v>
      </c>
      <c r="W7209">
        <v>6</v>
      </c>
      <c r="X7209">
        <v>19</v>
      </c>
      <c r="Y7209">
        <v>0</v>
      </c>
      <c r="Z7209">
        <v>3</v>
      </c>
      <c r="AA7209">
        <v>0</v>
      </c>
      <c r="AB7209">
        <v>37</v>
      </c>
      <c r="AC7209">
        <v>0</v>
      </c>
      <c r="AD7209">
        <v>2</v>
      </c>
      <c r="AE7209">
        <v>0</v>
      </c>
    </row>
    <row r="7210" spans="1:31">
      <c r="A7210" s="19">
        <v>43879</v>
      </c>
      <c r="B7210" t="s">
        <v>24</v>
      </c>
      <c r="C7210" s="19">
        <v>43893</v>
      </c>
      <c r="D7210">
        <v>13</v>
      </c>
      <c r="E7210">
        <v>18.7</v>
      </c>
      <c r="F7210">
        <v>14.6</v>
      </c>
      <c r="H7210">
        <v>9.8000000000000007</v>
      </c>
      <c r="I7210">
        <v>5.0999999999999996</v>
      </c>
      <c r="J7210">
        <v>38.200000000000003</v>
      </c>
      <c r="K7210">
        <v>1.8</v>
      </c>
      <c r="L7210">
        <v>9.8000000000000007</v>
      </c>
      <c r="N7210">
        <v>7.8</v>
      </c>
      <c r="O7210">
        <v>3.8</v>
      </c>
      <c r="Q7210">
        <v>1.5</v>
      </c>
      <c r="R7210">
        <v>0.4</v>
      </c>
      <c r="S7210">
        <v>85</v>
      </c>
      <c r="T7210">
        <v>0.2</v>
      </c>
      <c r="U7210">
        <v>1.2</v>
      </c>
      <c r="W7210">
        <v>4</v>
      </c>
      <c r="X7210">
        <v>1</v>
      </c>
      <c r="Y7210">
        <v>0</v>
      </c>
      <c r="Z7210">
        <v>0</v>
      </c>
      <c r="AA7210">
        <v>0</v>
      </c>
      <c r="AB7210">
        <v>8</v>
      </c>
      <c r="AC7210">
        <v>0</v>
      </c>
      <c r="AD7210">
        <v>0</v>
      </c>
      <c r="AE7210">
        <v>0</v>
      </c>
    </row>
    <row r="7211" spans="1:31">
      <c r="A7211" s="19">
        <v>43879</v>
      </c>
      <c r="B7211" t="s">
        <v>25</v>
      </c>
      <c r="C7211" s="19">
        <v>43893</v>
      </c>
      <c r="D7211">
        <v>24</v>
      </c>
      <c r="E7211">
        <v>11.9</v>
      </c>
      <c r="F7211">
        <v>19.2</v>
      </c>
      <c r="H7211">
        <v>16.8</v>
      </c>
      <c r="I7211">
        <v>6.6</v>
      </c>
      <c r="J7211">
        <v>29.2</v>
      </c>
      <c r="K7211">
        <v>2.6</v>
      </c>
      <c r="L7211">
        <v>11.8</v>
      </c>
      <c r="N7211">
        <v>5.3</v>
      </c>
      <c r="O7211">
        <v>17.100000000000001</v>
      </c>
      <c r="Q7211">
        <v>11.6</v>
      </c>
      <c r="R7211">
        <v>1.8</v>
      </c>
      <c r="S7211">
        <v>58.4</v>
      </c>
      <c r="T7211">
        <v>0.7</v>
      </c>
      <c r="U7211">
        <v>4.8</v>
      </c>
      <c r="W7211">
        <v>1</v>
      </c>
      <c r="X7211">
        <v>6</v>
      </c>
      <c r="Y7211">
        <v>0</v>
      </c>
      <c r="Z7211">
        <v>6</v>
      </c>
      <c r="AA7211">
        <v>0</v>
      </c>
      <c r="AB7211">
        <v>10</v>
      </c>
      <c r="AC7211">
        <v>0</v>
      </c>
      <c r="AD7211">
        <v>1</v>
      </c>
      <c r="AE7211">
        <v>0</v>
      </c>
    </row>
    <row r="7212" spans="1:31">
      <c r="A7212" s="19">
        <v>43879</v>
      </c>
      <c r="B7212" t="s">
        <v>26</v>
      </c>
      <c r="C7212" s="19">
        <v>43893</v>
      </c>
      <c r="D7212">
        <v>91</v>
      </c>
      <c r="E7212">
        <v>12.5</v>
      </c>
      <c r="F7212">
        <v>15.9</v>
      </c>
      <c r="H7212">
        <v>14.7</v>
      </c>
      <c r="I7212">
        <v>9.1999999999999993</v>
      </c>
      <c r="J7212">
        <v>25.3</v>
      </c>
      <c r="K7212">
        <v>2.5</v>
      </c>
      <c r="L7212">
        <v>17.8</v>
      </c>
      <c r="N7212">
        <v>7.3</v>
      </c>
      <c r="O7212">
        <v>13.2</v>
      </c>
      <c r="Q7212">
        <v>10.3</v>
      </c>
      <c r="R7212">
        <v>3.9</v>
      </c>
      <c r="S7212">
        <v>46.2</v>
      </c>
      <c r="T7212">
        <v>0.8</v>
      </c>
      <c r="U7212">
        <v>17.8</v>
      </c>
      <c r="W7212">
        <v>5</v>
      </c>
      <c r="X7212">
        <v>21</v>
      </c>
      <c r="Y7212">
        <v>0</v>
      </c>
      <c r="Z7212">
        <v>8</v>
      </c>
      <c r="AA7212">
        <v>0</v>
      </c>
      <c r="AB7212">
        <v>33</v>
      </c>
      <c r="AC7212">
        <v>0</v>
      </c>
      <c r="AD7212">
        <v>24</v>
      </c>
      <c r="AE7212">
        <v>0</v>
      </c>
    </row>
    <row r="7213" spans="1:31">
      <c r="A7213" s="19">
        <v>43879</v>
      </c>
      <c r="B7213" t="s">
        <v>27</v>
      </c>
      <c r="C7213" s="19">
        <v>43893</v>
      </c>
      <c r="D7213">
        <v>75</v>
      </c>
      <c r="E7213">
        <v>12.8</v>
      </c>
      <c r="F7213">
        <v>14.3</v>
      </c>
      <c r="H7213">
        <v>14</v>
      </c>
      <c r="I7213">
        <v>20.8</v>
      </c>
      <c r="J7213">
        <v>24.1</v>
      </c>
      <c r="K7213">
        <v>1.1000000000000001</v>
      </c>
      <c r="L7213">
        <v>10.9</v>
      </c>
      <c r="N7213">
        <v>7.8</v>
      </c>
      <c r="O7213">
        <v>10</v>
      </c>
      <c r="Q7213">
        <v>9.3000000000000007</v>
      </c>
      <c r="R7213">
        <v>26.1</v>
      </c>
      <c r="S7213">
        <v>40.4</v>
      </c>
      <c r="T7213">
        <v>0.8</v>
      </c>
      <c r="U7213">
        <v>5.3</v>
      </c>
      <c r="W7213">
        <v>4</v>
      </c>
      <c r="X7213">
        <v>6</v>
      </c>
      <c r="Y7213">
        <v>0</v>
      </c>
      <c r="Z7213">
        <v>6</v>
      </c>
      <c r="AA7213">
        <v>26</v>
      </c>
      <c r="AB7213">
        <v>31</v>
      </c>
      <c r="AC7213">
        <v>0</v>
      </c>
      <c r="AD7213">
        <v>2</v>
      </c>
      <c r="AE7213">
        <v>0</v>
      </c>
    </row>
    <row r="7214" spans="1:31">
      <c r="A7214" s="19">
        <v>43879</v>
      </c>
      <c r="B7214" t="s">
        <v>28</v>
      </c>
      <c r="C7214" s="19">
        <v>43893</v>
      </c>
      <c r="D7214">
        <v>110</v>
      </c>
      <c r="E7214">
        <v>19.8</v>
      </c>
      <c r="F7214">
        <v>25.7</v>
      </c>
      <c r="H7214">
        <v>12.5</v>
      </c>
      <c r="I7214">
        <v>6.3</v>
      </c>
      <c r="J7214">
        <v>24.9</v>
      </c>
      <c r="K7214">
        <v>2.6</v>
      </c>
      <c r="L7214">
        <v>6.2</v>
      </c>
      <c r="N7214">
        <v>17.399999999999999</v>
      </c>
      <c r="O7214">
        <v>38.5</v>
      </c>
      <c r="Q7214">
        <v>4.8</v>
      </c>
      <c r="R7214">
        <v>1.6</v>
      </c>
      <c r="S7214">
        <v>35.1</v>
      </c>
      <c r="T7214">
        <v>0.7</v>
      </c>
      <c r="U7214">
        <v>1.5</v>
      </c>
      <c r="W7214">
        <v>29</v>
      </c>
      <c r="X7214">
        <v>38</v>
      </c>
      <c r="Y7214">
        <v>0</v>
      </c>
      <c r="Z7214">
        <v>6</v>
      </c>
      <c r="AA7214">
        <v>0</v>
      </c>
      <c r="AB7214">
        <v>37</v>
      </c>
      <c r="AC7214">
        <v>0</v>
      </c>
      <c r="AD7214">
        <v>0</v>
      </c>
      <c r="AE7214">
        <v>0</v>
      </c>
    </row>
    <row r="7215" spans="1:31">
      <c r="A7215" s="19">
        <v>43879</v>
      </c>
      <c r="B7215" t="s">
        <v>29</v>
      </c>
      <c r="C7215" s="19">
        <v>43893</v>
      </c>
      <c r="D7215">
        <v>37</v>
      </c>
      <c r="E7215">
        <v>14.9</v>
      </c>
      <c r="F7215">
        <v>24.3</v>
      </c>
      <c r="H7215">
        <v>12.2</v>
      </c>
      <c r="I7215">
        <v>7.3</v>
      </c>
      <c r="J7215">
        <v>27.1</v>
      </c>
      <c r="K7215">
        <v>5</v>
      </c>
      <c r="L7215">
        <v>7.1</v>
      </c>
      <c r="N7215">
        <v>9.1</v>
      </c>
      <c r="O7215">
        <v>34</v>
      </c>
      <c r="Q7215">
        <v>4.9000000000000004</v>
      </c>
      <c r="R7215">
        <v>1.8</v>
      </c>
      <c r="S7215">
        <v>47</v>
      </c>
      <c r="T7215">
        <v>1.2</v>
      </c>
      <c r="U7215">
        <v>1.8</v>
      </c>
      <c r="W7215">
        <v>3</v>
      </c>
      <c r="X7215">
        <v>15</v>
      </c>
      <c r="Y7215">
        <v>0</v>
      </c>
      <c r="Z7215">
        <v>2</v>
      </c>
      <c r="AA7215">
        <v>0</v>
      </c>
      <c r="AB7215">
        <v>17</v>
      </c>
      <c r="AC7215">
        <v>0</v>
      </c>
      <c r="AD7215">
        <v>0</v>
      </c>
      <c r="AE7215">
        <v>0</v>
      </c>
    </row>
    <row r="7216" spans="1:31">
      <c r="A7216" s="19">
        <v>43879</v>
      </c>
      <c r="B7216" t="s">
        <v>30</v>
      </c>
      <c r="C7216" s="19">
        <v>43893</v>
      </c>
      <c r="D7216">
        <v>64</v>
      </c>
      <c r="E7216">
        <v>26.4</v>
      </c>
      <c r="F7216">
        <v>22.2</v>
      </c>
      <c r="H7216">
        <v>10.4</v>
      </c>
      <c r="I7216">
        <v>6.2</v>
      </c>
      <c r="J7216">
        <v>22.5</v>
      </c>
      <c r="K7216">
        <v>2</v>
      </c>
      <c r="L7216">
        <v>8.3000000000000007</v>
      </c>
      <c r="N7216">
        <v>42</v>
      </c>
      <c r="O7216">
        <v>24.4</v>
      </c>
      <c r="Q7216">
        <v>3.2</v>
      </c>
      <c r="R7216">
        <v>1.4</v>
      </c>
      <c r="S7216">
        <v>26</v>
      </c>
      <c r="T7216">
        <v>0.5</v>
      </c>
      <c r="U7216">
        <v>2.2000000000000002</v>
      </c>
      <c r="W7216">
        <v>23</v>
      </c>
      <c r="X7216">
        <v>20</v>
      </c>
      <c r="Y7216">
        <v>0</v>
      </c>
      <c r="Z7216">
        <v>1</v>
      </c>
      <c r="AA7216">
        <v>0</v>
      </c>
      <c r="AB7216">
        <v>20</v>
      </c>
      <c r="AC7216">
        <v>0</v>
      </c>
      <c r="AD7216">
        <v>0</v>
      </c>
      <c r="AE7216">
        <v>0</v>
      </c>
    </row>
    <row r="7217" spans="1:31">
      <c r="A7217" s="19">
        <v>43879</v>
      </c>
      <c r="B7217" t="s">
        <v>31</v>
      </c>
      <c r="C7217" s="19">
        <v>43893</v>
      </c>
      <c r="D7217">
        <v>228</v>
      </c>
      <c r="E7217">
        <v>19.2</v>
      </c>
      <c r="F7217">
        <v>20.2</v>
      </c>
      <c r="H7217">
        <v>10.9</v>
      </c>
      <c r="I7217">
        <v>6.2</v>
      </c>
      <c r="J7217">
        <v>28.1</v>
      </c>
      <c r="K7217">
        <v>2.2000000000000002</v>
      </c>
      <c r="L7217">
        <v>11.2</v>
      </c>
      <c r="N7217">
        <v>17.8</v>
      </c>
      <c r="O7217">
        <v>19.2</v>
      </c>
      <c r="Q7217">
        <v>4.0999999999999996</v>
      </c>
      <c r="R7217">
        <v>1.5</v>
      </c>
      <c r="S7217">
        <v>52.2</v>
      </c>
      <c r="T7217">
        <v>0.5</v>
      </c>
      <c r="U7217">
        <v>4.4000000000000004</v>
      </c>
      <c r="W7217">
        <v>61</v>
      </c>
      <c r="X7217">
        <v>64</v>
      </c>
      <c r="Y7217">
        <v>0</v>
      </c>
      <c r="Z7217">
        <v>6</v>
      </c>
      <c r="AA7217">
        <v>0</v>
      </c>
      <c r="AB7217">
        <v>90</v>
      </c>
      <c r="AC7217">
        <v>0</v>
      </c>
      <c r="AD7217">
        <v>7</v>
      </c>
      <c r="AE7217">
        <v>0</v>
      </c>
    </row>
    <row r="7218" spans="1:31">
      <c r="A7218" s="19">
        <v>43879</v>
      </c>
      <c r="B7218" t="s">
        <v>32</v>
      </c>
      <c r="C7218" s="19">
        <v>43893</v>
      </c>
      <c r="D7218">
        <v>29</v>
      </c>
      <c r="E7218">
        <v>10.5</v>
      </c>
      <c r="F7218">
        <v>18.7</v>
      </c>
      <c r="H7218">
        <v>12.2</v>
      </c>
      <c r="I7218">
        <v>7.4</v>
      </c>
      <c r="J7218">
        <v>34.9</v>
      </c>
      <c r="K7218">
        <v>2.2000000000000002</v>
      </c>
      <c r="L7218">
        <v>12.2</v>
      </c>
      <c r="N7218">
        <v>2.4</v>
      </c>
      <c r="O7218">
        <v>11.2</v>
      </c>
      <c r="Q7218">
        <v>3.3</v>
      </c>
      <c r="R7218">
        <v>1.4</v>
      </c>
      <c r="S7218">
        <v>77.599999999999994</v>
      </c>
      <c r="T7218">
        <v>0.5</v>
      </c>
      <c r="U7218">
        <v>3.4</v>
      </c>
      <c r="W7218">
        <v>1</v>
      </c>
      <c r="X7218">
        <v>9</v>
      </c>
      <c r="Y7218">
        <v>0</v>
      </c>
      <c r="Z7218">
        <v>1</v>
      </c>
      <c r="AA7218">
        <v>0</v>
      </c>
      <c r="AB7218">
        <v>17</v>
      </c>
      <c r="AC7218">
        <v>0</v>
      </c>
      <c r="AD7218">
        <v>1</v>
      </c>
      <c r="AE7218">
        <v>0</v>
      </c>
    </row>
    <row r="7219" spans="1:31">
      <c r="A7219" s="19">
        <v>43879</v>
      </c>
      <c r="B7219" t="s">
        <v>33</v>
      </c>
      <c r="C7219" s="19">
        <v>43893</v>
      </c>
      <c r="D7219">
        <v>16</v>
      </c>
      <c r="E7219">
        <v>7.1</v>
      </c>
      <c r="F7219">
        <v>12.7</v>
      </c>
      <c r="H7219">
        <v>13</v>
      </c>
      <c r="I7219">
        <v>5.5</v>
      </c>
      <c r="J7219">
        <v>49.2</v>
      </c>
      <c r="K7219">
        <v>1.5</v>
      </c>
      <c r="L7219">
        <v>9.1</v>
      </c>
      <c r="N7219">
        <v>0.1</v>
      </c>
      <c r="O7219">
        <v>0.5</v>
      </c>
      <c r="Q7219">
        <v>0.4</v>
      </c>
      <c r="R7219">
        <v>0.1</v>
      </c>
      <c r="S7219">
        <v>98.8</v>
      </c>
      <c r="T7219">
        <v>0</v>
      </c>
      <c r="U7219">
        <v>0.2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16</v>
      </c>
      <c r="AC7219">
        <v>0</v>
      </c>
      <c r="AD7219">
        <v>0</v>
      </c>
      <c r="AE7219">
        <v>0</v>
      </c>
    </row>
    <row r="7220" spans="1:31">
      <c r="A7220" s="19">
        <v>43879</v>
      </c>
      <c r="B7220" t="s">
        <v>34</v>
      </c>
      <c r="C7220" s="19">
        <v>43893</v>
      </c>
      <c r="D7220">
        <v>99</v>
      </c>
      <c r="E7220">
        <v>17.7</v>
      </c>
      <c r="F7220">
        <v>27.2</v>
      </c>
      <c r="H7220">
        <v>12.7</v>
      </c>
      <c r="I7220">
        <v>9.6</v>
      </c>
      <c r="J7220">
        <v>25.9</v>
      </c>
      <c r="K7220">
        <v>0.5</v>
      </c>
      <c r="L7220">
        <v>4.4000000000000004</v>
      </c>
      <c r="N7220">
        <v>11.9</v>
      </c>
      <c r="O7220">
        <v>42.5</v>
      </c>
      <c r="Q7220">
        <v>4.8</v>
      </c>
      <c r="R7220">
        <v>2.4</v>
      </c>
      <c r="S7220">
        <v>36.9</v>
      </c>
      <c r="T7220">
        <v>0.3</v>
      </c>
      <c r="U7220">
        <v>0.8</v>
      </c>
      <c r="W7220">
        <v>23</v>
      </c>
      <c r="X7220">
        <v>36</v>
      </c>
      <c r="Y7220">
        <v>0</v>
      </c>
      <c r="Z7220">
        <v>6</v>
      </c>
      <c r="AA7220">
        <v>0</v>
      </c>
      <c r="AB7220">
        <v>34</v>
      </c>
      <c r="AC7220">
        <v>0</v>
      </c>
      <c r="AD7220">
        <v>0</v>
      </c>
      <c r="AE7220">
        <v>0</v>
      </c>
    </row>
    <row r="7221" spans="1:31">
      <c r="A7221" s="19">
        <v>43879</v>
      </c>
      <c r="B7221" t="s">
        <v>35</v>
      </c>
      <c r="C7221" s="19">
        <v>43900</v>
      </c>
      <c r="D7221">
        <v>20</v>
      </c>
      <c r="E7221">
        <v>15.7</v>
      </c>
      <c r="F7221">
        <v>17.399999999999999</v>
      </c>
      <c r="H7221">
        <v>12.3</v>
      </c>
      <c r="I7221">
        <v>5.6</v>
      </c>
      <c r="J7221">
        <v>36.700000000000003</v>
      </c>
      <c r="K7221">
        <v>2.6</v>
      </c>
      <c r="L7221">
        <v>7.6</v>
      </c>
      <c r="N7221">
        <v>5.8</v>
      </c>
      <c r="O7221">
        <v>8</v>
      </c>
      <c r="Q7221">
        <v>3</v>
      </c>
      <c r="R7221">
        <v>0.8</v>
      </c>
      <c r="S7221">
        <v>80.599999999999994</v>
      </c>
      <c r="T7221">
        <v>0.5</v>
      </c>
      <c r="U7221">
        <v>1.2</v>
      </c>
      <c r="W7221">
        <v>4</v>
      </c>
      <c r="X7221">
        <v>5</v>
      </c>
      <c r="Y7221">
        <v>0</v>
      </c>
      <c r="Z7221">
        <v>1</v>
      </c>
      <c r="AA7221">
        <v>0</v>
      </c>
      <c r="AB7221">
        <v>10</v>
      </c>
      <c r="AC7221">
        <v>0</v>
      </c>
      <c r="AD7221">
        <v>0</v>
      </c>
      <c r="AE7221">
        <v>0</v>
      </c>
    </row>
    <row r="7222" spans="1:31">
      <c r="A7222" s="19">
        <v>43879</v>
      </c>
      <c r="B7222" t="s">
        <v>36</v>
      </c>
      <c r="C7222" s="19">
        <v>43900</v>
      </c>
      <c r="D7222">
        <v>125</v>
      </c>
      <c r="E7222">
        <v>18.600000000000001</v>
      </c>
      <c r="F7222">
        <v>19.600000000000001</v>
      </c>
      <c r="H7222">
        <v>13</v>
      </c>
      <c r="I7222">
        <v>6.7</v>
      </c>
      <c r="J7222">
        <v>28.9</v>
      </c>
      <c r="K7222">
        <v>1.3</v>
      </c>
      <c r="L7222">
        <v>9.8000000000000007</v>
      </c>
      <c r="N7222">
        <v>15.6</v>
      </c>
      <c r="O7222">
        <v>17.899999999999999</v>
      </c>
      <c r="Q7222">
        <v>6.1</v>
      </c>
      <c r="R7222">
        <v>1.9</v>
      </c>
      <c r="S7222">
        <v>54.3</v>
      </c>
      <c r="T7222">
        <v>0.5</v>
      </c>
      <c r="U7222">
        <v>3.5</v>
      </c>
      <c r="W7222">
        <v>32</v>
      </c>
      <c r="X7222">
        <v>34</v>
      </c>
      <c r="Y7222">
        <v>0</v>
      </c>
      <c r="Z7222">
        <v>8</v>
      </c>
      <c r="AA7222">
        <v>0</v>
      </c>
      <c r="AB7222">
        <v>50</v>
      </c>
      <c r="AC7222">
        <v>0</v>
      </c>
      <c r="AD7222">
        <v>1</v>
      </c>
      <c r="AE7222">
        <v>0</v>
      </c>
    </row>
    <row r="7223" spans="1:31">
      <c r="A7223" s="19">
        <v>43879</v>
      </c>
      <c r="B7223" t="s">
        <v>37</v>
      </c>
      <c r="C7223" s="19">
        <v>43900</v>
      </c>
      <c r="D7223">
        <v>36</v>
      </c>
      <c r="E7223">
        <v>32.799999999999997</v>
      </c>
      <c r="F7223">
        <v>22.9</v>
      </c>
      <c r="H7223">
        <v>7.8</v>
      </c>
      <c r="I7223">
        <v>5.3</v>
      </c>
      <c r="J7223">
        <v>19.7</v>
      </c>
      <c r="K7223">
        <v>2.7</v>
      </c>
      <c r="L7223">
        <v>6.9</v>
      </c>
      <c r="N7223">
        <v>62.7</v>
      </c>
      <c r="O7223">
        <v>20</v>
      </c>
      <c r="Q7223">
        <v>1.5</v>
      </c>
      <c r="R7223">
        <v>0.7</v>
      </c>
      <c r="S7223">
        <v>13.1</v>
      </c>
      <c r="T7223">
        <v>0.5</v>
      </c>
      <c r="U7223">
        <v>1.4</v>
      </c>
      <c r="W7223">
        <v>16</v>
      </c>
      <c r="X7223">
        <v>11</v>
      </c>
      <c r="Y7223">
        <v>0</v>
      </c>
      <c r="Z7223">
        <v>0</v>
      </c>
      <c r="AA7223">
        <v>0</v>
      </c>
      <c r="AB7223">
        <v>9</v>
      </c>
      <c r="AC7223">
        <v>0</v>
      </c>
      <c r="AD7223">
        <v>0</v>
      </c>
      <c r="AE7223">
        <v>0</v>
      </c>
    </row>
    <row r="7224" spans="1:31">
      <c r="A7224" s="19">
        <v>43879</v>
      </c>
      <c r="B7224" t="s">
        <v>38</v>
      </c>
      <c r="C7224" s="19">
        <v>43900</v>
      </c>
      <c r="D7224">
        <v>68</v>
      </c>
      <c r="E7224">
        <v>25.7</v>
      </c>
      <c r="F7224">
        <v>25.2</v>
      </c>
      <c r="H7224">
        <v>10.5</v>
      </c>
      <c r="I7224">
        <v>7.4</v>
      </c>
      <c r="J7224">
        <v>20.2</v>
      </c>
      <c r="K7224">
        <v>1.5</v>
      </c>
      <c r="L7224">
        <v>7.5</v>
      </c>
      <c r="N7224">
        <v>36.9</v>
      </c>
      <c r="O7224">
        <v>35.200000000000003</v>
      </c>
      <c r="Q7224">
        <v>3.2</v>
      </c>
      <c r="R7224">
        <v>2.1</v>
      </c>
      <c r="S7224">
        <v>19.3</v>
      </c>
      <c r="T7224">
        <v>0.7</v>
      </c>
      <c r="U7224">
        <v>2.2000000000000002</v>
      </c>
      <c r="W7224">
        <v>24</v>
      </c>
      <c r="X7224">
        <v>24</v>
      </c>
      <c r="Y7224">
        <v>0</v>
      </c>
      <c r="Z7224">
        <v>1</v>
      </c>
      <c r="AA7224">
        <v>0</v>
      </c>
      <c r="AB7224">
        <v>19</v>
      </c>
      <c r="AC7224">
        <v>0</v>
      </c>
      <c r="AD7224">
        <v>0</v>
      </c>
      <c r="AE7224">
        <v>0</v>
      </c>
    </row>
    <row r="7225" spans="1:31">
      <c r="A7225" s="19">
        <v>43879</v>
      </c>
      <c r="B7225" t="s">
        <v>39</v>
      </c>
      <c r="C7225" s="19">
        <v>43900</v>
      </c>
      <c r="D7225">
        <v>14</v>
      </c>
      <c r="E7225">
        <v>14.3</v>
      </c>
      <c r="F7225">
        <v>16.100000000000001</v>
      </c>
      <c r="H7225">
        <v>16</v>
      </c>
      <c r="I7225">
        <v>8.3000000000000007</v>
      </c>
      <c r="J7225">
        <v>31.3</v>
      </c>
      <c r="K7225">
        <v>1.4</v>
      </c>
      <c r="L7225">
        <v>10.5</v>
      </c>
      <c r="N7225">
        <v>7.5</v>
      </c>
      <c r="O7225">
        <v>10.3</v>
      </c>
      <c r="Q7225">
        <v>10.1</v>
      </c>
      <c r="R7225">
        <v>2.2000000000000002</v>
      </c>
      <c r="S7225">
        <v>65.3</v>
      </c>
      <c r="T7225">
        <v>0.5</v>
      </c>
      <c r="U7225">
        <v>3.7</v>
      </c>
      <c r="W7225">
        <v>0</v>
      </c>
      <c r="X7225">
        <v>4</v>
      </c>
      <c r="Y7225">
        <v>0</v>
      </c>
      <c r="Z7225">
        <v>4</v>
      </c>
      <c r="AA7225">
        <v>0</v>
      </c>
      <c r="AB7225">
        <v>7</v>
      </c>
      <c r="AC7225">
        <v>0</v>
      </c>
      <c r="AD7225">
        <v>0</v>
      </c>
      <c r="AE7225">
        <v>0</v>
      </c>
    </row>
    <row r="7226" spans="1:31">
      <c r="A7226" s="19">
        <v>43879</v>
      </c>
      <c r="B7226" t="s">
        <v>40</v>
      </c>
      <c r="C7226" s="19">
        <v>43900</v>
      </c>
      <c r="D7226">
        <v>89</v>
      </c>
      <c r="E7226">
        <v>11.9</v>
      </c>
      <c r="F7226">
        <v>20.399999999999999</v>
      </c>
      <c r="H7226">
        <v>12.5</v>
      </c>
      <c r="I7226">
        <v>6.3</v>
      </c>
      <c r="J7226">
        <v>32.4</v>
      </c>
      <c r="K7226">
        <v>2.2999999999999998</v>
      </c>
      <c r="L7226">
        <v>12.3</v>
      </c>
      <c r="N7226">
        <v>4.4000000000000004</v>
      </c>
      <c r="O7226">
        <v>17</v>
      </c>
      <c r="Q7226">
        <v>4.7</v>
      </c>
      <c r="R7226">
        <v>1.4</v>
      </c>
      <c r="S7226">
        <v>67.2</v>
      </c>
      <c r="T7226">
        <v>0.6</v>
      </c>
      <c r="U7226">
        <v>4.4000000000000004</v>
      </c>
      <c r="W7226">
        <v>4</v>
      </c>
      <c r="X7226">
        <v>29</v>
      </c>
      <c r="Y7226">
        <v>0</v>
      </c>
      <c r="Z7226">
        <v>5</v>
      </c>
      <c r="AA7226">
        <v>0</v>
      </c>
      <c r="AB7226">
        <v>47</v>
      </c>
      <c r="AC7226">
        <v>0</v>
      </c>
      <c r="AD7226">
        <v>4</v>
      </c>
      <c r="AE7226">
        <v>0</v>
      </c>
    </row>
    <row r="7227" spans="1:31">
      <c r="A7227" s="19">
        <v>43879</v>
      </c>
      <c r="B7227" t="s">
        <v>41</v>
      </c>
      <c r="C7227" s="19">
        <v>43904</v>
      </c>
      <c r="D7227">
        <v>6</v>
      </c>
      <c r="E7227">
        <v>21.9</v>
      </c>
      <c r="F7227">
        <v>17.100000000000001</v>
      </c>
      <c r="H7227">
        <v>11.5</v>
      </c>
      <c r="I7227">
        <v>5.9</v>
      </c>
      <c r="J7227">
        <v>28</v>
      </c>
      <c r="K7227">
        <v>2.1</v>
      </c>
      <c r="L7227">
        <v>11.5</v>
      </c>
      <c r="N7227">
        <v>25.4</v>
      </c>
      <c r="O7227">
        <v>12.5</v>
      </c>
      <c r="Q7227">
        <v>5.0999999999999996</v>
      </c>
      <c r="R7227">
        <v>1.5</v>
      </c>
      <c r="S7227">
        <v>49.3</v>
      </c>
      <c r="T7227">
        <v>0.7</v>
      </c>
      <c r="U7227">
        <v>5.2</v>
      </c>
      <c r="W7227">
        <v>2</v>
      </c>
      <c r="X7227">
        <v>2</v>
      </c>
      <c r="Y7227">
        <v>0</v>
      </c>
      <c r="Z7227">
        <v>0</v>
      </c>
      <c r="AA7227">
        <v>0</v>
      </c>
      <c r="AB7227">
        <v>3</v>
      </c>
      <c r="AC7227">
        <v>0</v>
      </c>
      <c r="AD7227">
        <v>0</v>
      </c>
      <c r="AE7227">
        <v>0</v>
      </c>
    </row>
    <row r="7228" spans="1:31">
      <c r="A7228" s="19">
        <v>43879</v>
      </c>
      <c r="B7228" t="s">
        <v>42</v>
      </c>
      <c r="C7228" s="19">
        <v>43907</v>
      </c>
      <c r="D7228">
        <v>136</v>
      </c>
      <c r="E7228">
        <v>19.600000000000001</v>
      </c>
      <c r="F7228">
        <v>19.8</v>
      </c>
      <c r="H7228">
        <v>13.5</v>
      </c>
      <c r="I7228">
        <v>6.9</v>
      </c>
      <c r="J7228">
        <v>27.6</v>
      </c>
      <c r="K7228">
        <v>1.7</v>
      </c>
      <c r="L7228">
        <v>9</v>
      </c>
      <c r="N7228">
        <v>19.2</v>
      </c>
      <c r="O7228">
        <v>18.600000000000001</v>
      </c>
      <c r="Q7228">
        <v>7.2</v>
      </c>
      <c r="R7228">
        <v>2</v>
      </c>
      <c r="S7228">
        <v>48.5</v>
      </c>
      <c r="T7228">
        <v>0.7</v>
      </c>
      <c r="U7228">
        <v>3.3</v>
      </c>
      <c r="W7228">
        <v>37</v>
      </c>
      <c r="X7228">
        <v>37</v>
      </c>
      <c r="Y7228">
        <v>0</v>
      </c>
      <c r="Z7228">
        <v>10</v>
      </c>
      <c r="AA7228">
        <v>0</v>
      </c>
      <c r="AB7228">
        <v>52</v>
      </c>
      <c r="AC7228">
        <v>0</v>
      </c>
      <c r="AD7228">
        <v>0</v>
      </c>
      <c r="AE7228">
        <v>0</v>
      </c>
    </row>
    <row r="7229" spans="1:31">
      <c r="A7229" s="19">
        <v>43879</v>
      </c>
      <c r="B7229" t="s">
        <v>43</v>
      </c>
      <c r="C7229" s="19">
        <v>43907</v>
      </c>
      <c r="D7229">
        <v>67</v>
      </c>
      <c r="E7229">
        <v>21.5</v>
      </c>
      <c r="F7229">
        <v>17.899999999999999</v>
      </c>
      <c r="H7229">
        <v>12.4</v>
      </c>
      <c r="I7229">
        <v>5.8</v>
      </c>
      <c r="J7229">
        <v>28.4</v>
      </c>
      <c r="K7229">
        <v>2.2999999999999998</v>
      </c>
      <c r="L7229">
        <v>9.6</v>
      </c>
      <c r="N7229">
        <v>23.4</v>
      </c>
      <c r="O7229">
        <v>13.9</v>
      </c>
      <c r="Q7229">
        <v>5.9</v>
      </c>
      <c r="R7229">
        <v>1.5</v>
      </c>
      <c r="S7229">
        <v>50.5</v>
      </c>
      <c r="T7229">
        <v>0.7</v>
      </c>
      <c r="U7229">
        <v>3.6</v>
      </c>
      <c r="W7229">
        <v>20</v>
      </c>
      <c r="X7229">
        <v>17</v>
      </c>
      <c r="Y7229">
        <v>0</v>
      </c>
      <c r="Z7229">
        <v>4</v>
      </c>
      <c r="AA7229">
        <v>0</v>
      </c>
      <c r="AB7229">
        <v>26</v>
      </c>
      <c r="AC7229">
        <v>0</v>
      </c>
      <c r="AD7229">
        <v>0</v>
      </c>
      <c r="AE7229">
        <v>0</v>
      </c>
    </row>
    <row r="7230" spans="1:31">
      <c r="A7230" s="19">
        <v>43879</v>
      </c>
      <c r="B7230" t="s">
        <v>44</v>
      </c>
      <c r="C7230" s="19">
        <v>43907</v>
      </c>
      <c r="D7230">
        <v>219</v>
      </c>
      <c r="E7230">
        <v>23.3</v>
      </c>
      <c r="F7230">
        <v>26.9</v>
      </c>
      <c r="H7230">
        <v>10.9</v>
      </c>
      <c r="I7230">
        <v>8.4</v>
      </c>
      <c r="J7230">
        <v>20.2</v>
      </c>
      <c r="K7230">
        <v>1.6</v>
      </c>
      <c r="L7230">
        <v>6.7</v>
      </c>
      <c r="N7230">
        <v>28.1</v>
      </c>
      <c r="O7230">
        <v>43.2</v>
      </c>
      <c r="Q7230">
        <v>4.3</v>
      </c>
      <c r="R7230">
        <v>2.2000000000000002</v>
      </c>
      <c r="S7230">
        <v>19.2</v>
      </c>
      <c r="T7230">
        <v>0.6</v>
      </c>
      <c r="U7230">
        <v>1.9</v>
      </c>
      <c r="W7230">
        <v>71</v>
      </c>
      <c r="X7230">
        <v>81</v>
      </c>
      <c r="Y7230">
        <v>0</v>
      </c>
      <c r="Z7230">
        <v>6</v>
      </c>
      <c r="AA7230">
        <v>0</v>
      </c>
      <c r="AB7230">
        <v>61</v>
      </c>
      <c r="AC7230">
        <v>0</v>
      </c>
      <c r="AD7230">
        <v>0</v>
      </c>
      <c r="AE7230">
        <v>0</v>
      </c>
    </row>
    <row r="7231" spans="1:31">
      <c r="A7231" s="19">
        <v>43879</v>
      </c>
      <c r="B7231" t="s">
        <v>45</v>
      </c>
      <c r="C7231" s="19">
        <v>43907</v>
      </c>
      <c r="D7231">
        <v>155</v>
      </c>
      <c r="E7231">
        <v>17.7</v>
      </c>
      <c r="F7231">
        <v>18.899999999999999</v>
      </c>
      <c r="H7231">
        <v>15.8</v>
      </c>
      <c r="I7231">
        <v>7.6</v>
      </c>
      <c r="J7231">
        <v>26.2</v>
      </c>
      <c r="K7231">
        <v>1.6</v>
      </c>
      <c r="L7231">
        <v>10.1</v>
      </c>
      <c r="N7231">
        <v>16.100000000000001</v>
      </c>
      <c r="O7231">
        <v>18.2</v>
      </c>
      <c r="Q7231">
        <v>11.9</v>
      </c>
      <c r="R7231">
        <v>2.6</v>
      </c>
      <c r="S7231">
        <v>45.1</v>
      </c>
      <c r="T7231">
        <v>0.8</v>
      </c>
      <c r="U7231">
        <v>4.8</v>
      </c>
      <c r="W7231">
        <v>34</v>
      </c>
      <c r="X7231">
        <v>37</v>
      </c>
      <c r="Y7231">
        <v>0</v>
      </c>
      <c r="Z7231">
        <v>31</v>
      </c>
      <c r="AA7231">
        <v>0</v>
      </c>
      <c r="AB7231">
        <v>51</v>
      </c>
      <c r="AC7231">
        <v>0</v>
      </c>
      <c r="AD7231">
        <v>2</v>
      </c>
      <c r="AE7231">
        <v>0</v>
      </c>
    </row>
    <row r="7232" spans="1:31">
      <c r="A7232" s="19">
        <v>43879</v>
      </c>
      <c r="B7232" t="s">
        <v>46</v>
      </c>
      <c r="C7232" s="19">
        <v>43914</v>
      </c>
      <c r="D7232">
        <v>105</v>
      </c>
      <c r="E7232">
        <v>30.8</v>
      </c>
      <c r="F7232">
        <v>23.1</v>
      </c>
      <c r="H7232">
        <v>9.1999999999999993</v>
      </c>
      <c r="I7232">
        <v>5.8</v>
      </c>
      <c r="J7232">
        <v>22.7</v>
      </c>
      <c r="K7232">
        <v>2.1</v>
      </c>
      <c r="L7232">
        <v>4.4000000000000004</v>
      </c>
      <c r="N7232">
        <v>51.6</v>
      </c>
      <c r="O7232">
        <v>21.9</v>
      </c>
      <c r="Q7232">
        <v>2.4</v>
      </c>
      <c r="R7232">
        <v>1.1000000000000001</v>
      </c>
      <c r="S7232">
        <v>20.9</v>
      </c>
      <c r="T7232">
        <v>0.6</v>
      </c>
      <c r="U7232">
        <v>1.1000000000000001</v>
      </c>
      <c r="W7232">
        <v>42</v>
      </c>
      <c r="X7232">
        <v>32</v>
      </c>
      <c r="Y7232">
        <v>0</v>
      </c>
      <c r="Z7232">
        <v>0</v>
      </c>
      <c r="AA7232">
        <v>0</v>
      </c>
      <c r="AB7232">
        <v>31</v>
      </c>
      <c r="AC7232">
        <v>0</v>
      </c>
      <c r="AD7232">
        <v>0</v>
      </c>
      <c r="AE7232">
        <v>0</v>
      </c>
    </row>
    <row r="7233" spans="1:31">
      <c r="A7233" s="19">
        <v>43879</v>
      </c>
      <c r="B7233" t="s">
        <v>47</v>
      </c>
      <c r="C7233" s="19">
        <v>43919</v>
      </c>
      <c r="D7233">
        <v>51</v>
      </c>
      <c r="E7233">
        <v>21.9</v>
      </c>
      <c r="F7233">
        <v>17.100000000000001</v>
      </c>
      <c r="H7233">
        <v>11.5</v>
      </c>
      <c r="I7233">
        <v>5.9</v>
      </c>
      <c r="J7233">
        <v>28</v>
      </c>
      <c r="K7233">
        <v>2.1</v>
      </c>
      <c r="L7233">
        <v>11.5</v>
      </c>
      <c r="N7233">
        <v>24.8</v>
      </c>
      <c r="O7233">
        <v>13.2</v>
      </c>
      <c r="Q7233">
        <v>5.3</v>
      </c>
      <c r="R7233">
        <v>2</v>
      </c>
      <c r="S7233">
        <v>47.6</v>
      </c>
      <c r="T7233">
        <v>0.9</v>
      </c>
      <c r="U7233">
        <v>5.6</v>
      </c>
      <c r="W7233">
        <v>15</v>
      </c>
      <c r="X7233">
        <v>12</v>
      </c>
      <c r="Y7233">
        <v>0</v>
      </c>
      <c r="Z7233">
        <v>2</v>
      </c>
      <c r="AA7233">
        <v>0</v>
      </c>
      <c r="AB7233">
        <v>20</v>
      </c>
      <c r="AC7233">
        <v>0</v>
      </c>
      <c r="AD7233">
        <v>2</v>
      </c>
      <c r="AE7233">
        <v>0</v>
      </c>
    </row>
    <row r="7234" spans="1:31">
      <c r="A7234" s="19">
        <v>43879</v>
      </c>
      <c r="B7234" t="s">
        <v>48</v>
      </c>
      <c r="C7234" s="19">
        <v>43925</v>
      </c>
      <c r="D7234">
        <v>15</v>
      </c>
      <c r="E7234">
        <v>22</v>
      </c>
      <c r="F7234">
        <v>16.399999999999999</v>
      </c>
      <c r="H7234">
        <v>11.9</v>
      </c>
      <c r="I7234">
        <v>5.7</v>
      </c>
      <c r="J7234">
        <v>28.3</v>
      </c>
      <c r="K7234">
        <v>2.9</v>
      </c>
      <c r="L7234">
        <v>10.9</v>
      </c>
      <c r="N7234">
        <v>24.9</v>
      </c>
      <c r="O7234">
        <v>12</v>
      </c>
      <c r="Q7234">
        <v>6</v>
      </c>
      <c r="R7234">
        <v>2</v>
      </c>
      <c r="S7234">
        <v>47.8</v>
      </c>
      <c r="T7234">
        <v>1.1000000000000001</v>
      </c>
      <c r="U7234">
        <v>5.4</v>
      </c>
      <c r="W7234">
        <v>5</v>
      </c>
      <c r="X7234">
        <v>4</v>
      </c>
      <c r="Y7234">
        <v>0</v>
      </c>
      <c r="Z7234">
        <v>0</v>
      </c>
      <c r="AA7234">
        <v>0</v>
      </c>
      <c r="AB7234">
        <v>6</v>
      </c>
      <c r="AC7234">
        <v>0</v>
      </c>
      <c r="AD7234">
        <v>0</v>
      </c>
      <c r="AE7234">
        <v>0</v>
      </c>
    </row>
    <row r="7235" spans="1:31">
      <c r="A7235" s="19">
        <v>43879</v>
      </c>
      <c r="B7235" t="s">
        <v>49</v>
      </c>
      <c r="C7235" s="19">
        <v>43925</v>
      </c>
      <c r="D7235">
        <v>24</v>
      </c>
      <c r="E7235">
        <v>15.6</v>
      </c>
      <c r="F7235">
        <v>18.7</v>
      </c>
      <c r="H7235">
        <v>11.1</v>
      </c>
      <c r="I7235">
        <v>5.8</v>
      </c>
      <c r="J7235">
        <v>31.5</v>
      </c>
      <c r="K7235">
        <v>3.3</v>
      </c>
      <c r="L7235">
        <v>12</v>
      </c>
      <c r="N7235">
        <v>10</v>
      </c>
      <c r="O7235">
        <v>15.3</v>
      </c>
      <c r="Q7235">
        <v>4.9000000000000004</v>
      </c>
      <c r="R7235">
        <v>1.8</v>
      </c>
      <c r="S7235">
        <v>60.8</v>
      </c>
      <c r="T7235">
        <v>1.1000000000000001</v>
      </c>
      <c r="U7235">
        <v>5.5</v>
      </c>
      <c r="W7235">
        <v>5</v>
      </c>
      <c r="X7235">
        <v>6</v>
      </c>
      <c r="Y7235">
        <v>0</v>
      </c>
      <c r="Z7235">
        <v>1</v>
      </c>
      <c r="AA7235">
        <v>0</v>
      </c>
      <c r="AB7235">
        <v>11</v>
      </c>
      <c r="AC7235">
        <v>0</v>
      </c>
      <c r="AD7235">
        <v>1</v>
      </c>
      <c r="AE7235">
        <v>0</v>
      </c>
    </row>
    <row r="7236" spans="1:31">
      <c r="A7236" s="19">
        <v>43879</v>
      </c>
      <c r="B7236" t="s">
        <v>50</v>
      </c>
      <c r="C7236" s="19">
        <v>43925</v>
      </c>
      <c r="D7236">
        <v>54</v>
      </c>
      <c r="E7236">
        <v>30.8</v>
      </c>
      <c r="F7236">
        <v>24.2</v>
      </c>
      <c r="H7236">
        <v>8</v>
      </c>
      <c r="I7236">
        <v>5.3</v>
      </c>
      <c r="J7236">
        <v>20</v>
      </c>
      <c r="K7236">
        <v>2.5</v>
      </c>
      <c r="L7236">
        <v>7.2</v>
      </c>
      <c r="N7236">
        <v>51.3</v>
      </c>
      <c r="O7236">
        <v>25.7</v>
      </c>
      <c r="Q7236">
        <v>2.2999999999999998</v>
      </c>
      <c r="R7236">
        <v>1.4</v>
      </c>
      <c r="S7236">
        <v>15.9</v>
      </c>
      <c r="T7236">
        <v>0.8</v>
      </c>
      <c r="U7236">
        <v>2.1</v>
      </c>
      <c r="W7236">
        <v>22</v>
      </c>
      <c r="X7236">
        <v>17</v>
      </c>
      <c r="Y7236">
        <v>0</v>
      </c>
      <c r="Z7236">
        <v>0</v>
      </c>
      <c r="AA7236">
        <v>0</v>
      </c>
      <c r="AB7236">
        <v>14</v>
      </c>
      <c r="AC7236">
        <v>0</v>
      </c>
      <c r="AD7236">
        <v>0</v>
      </c>
      <c r="AE7236">
        <v>0</v>
      </c>
    </row>
    <row r="7237" spans="1:31">
      <c r="A7237" s="19">
        <v>43879</v>
      </c>
      <c r="B7237" t="s">
        <v>51</v>
      </c>
      <c r="C7237" s="19">
        <v>43925</v>
      </c>
      <c r="D7237">
        <v>14</v>
      </c>
      <c r="E7237">
        <v>20.7</v>
      </c>
      <c r="F7237">
        <v>15.2</v>
      </c>
      <c r="H7237">
        <v>12.7</v>
      </c>
      <c r="I7237">
        <v>5.9</v>
      </c>
      <c r="J7237">
        <v>30.5</v>
      </c>
      <c r="K7237">
        <v>2.8</v>
      </c>
      <c r="L7237">
        <v>10.199999999999999</v>
      </c>
      <c r="N7237">
        <v>20.5</v>
      </c>
      <c r="O7237">
        <v>9.1999999999999993</v>
      </c>
      <c r="Q7237">
        <v>6.1</v>
      </c>
      <c r="R7237">
        <v>1.8</v>
      </c>
      <c r="S7237">
        <v>56.4</v>
      </c>
      <c r="T7237">
        <v>1.1000000000000001</v>
      </c>
      <c r="U7237">
        <v>4.2</v>
      </c>
      <c r="W7237">
        <v>4</v>
      </c>
      <c r="X7237">
        <v>3</v>
      </c>
      <c r="Y7237">
        <v>0</v>
      </c>
      <c r="Z7237">
        <v>0</v>
      </c>
      <c r="AA7237">
        <v>0</v>
      </c>
      <c r="AB7237">
        <v>6</v>
      </c>
      <c r="AC7237">
        <v>0</v>
      </c>
      <c r="AD7237">
        <v>0</v>
      </c>
      <c r="AE7237">
        <v>0</v>
      </c>
    </row>
    <row r="7238" spans="1:31">
      <c r="A7238" s="19">
        <v>43879</v>
      </c>
      <c r="B7238" t="s">
        <v>52</v>
      </c>
      <c r="C7238" s="19">
        <v>43928</v>
      </c>
      <c r="D7238">
        <v>84</v>
      </c>
      <c r="E7238">
        <v>13.5</v>
      </c>
      <c r="F7238">
        <v>18.899999999999999</v>
      </c>
      <c r="H7238">
        <v>14.9</v>
      </c>
      <c r="I7238">
        <v>7.7</v>
      </c>
      <c r="J7238">
        <v>30.4</v>
      </c>
      <c r="K7238">
        <v>1.3</v>
      </c>
      <c r="L7238">
        <v>11.2</v>
      </c>
      <c r="N7238">
        <v>8.1</v>
      </c>
      <c r="O7238">
        <v>16.399999999999999</v>
      </c>
      <c r="Q7238">
        <v>9.4</v>
      </c>
      <c r="R7238">
        <v>2.8</v>
      </c>
      <c r="S7238">
        <v>56.5</v>
      </c>
      <c r="T7238">
        <v>0.8</v>
      </c>
      <c r="U7238">
        <v>5.4</v>
      </c>
      <c r="W7238">
        <v>6</v>
      </c>
      <c r="X7238">
        <v>26</v>
      </c>
      <c r="Y7238">
        <v>0</v>
      </c>
      <c r="Z7238">
        <v>8</v>
      </c>
      <c r="AA7238">
        <v>0</v>
      </c>
      <c r="AB7238">
        <v>41</v>
      </c>
      <c r="AC7238">
        <v>0</v>
      </c>
      <c r="AD7238">
        <v>3</v>
      </c>
      <c r="AE7238">
        <v>0</v>
      </c>
    </row>
    <row r="7239" spans="1:31">
      <c r="A7239" s="19">
        <v>43879</v>
      </c>
      <c r="B7239" t="s">
        <v>53</v>
      </c>
      <c r="C7239" s="19">
        <v>43949</v>
      </c>
      <c r="D7239">
        <v>60</v>
      </c>
      <c r="E7239">
        <v>15.7</v>
      </c>
      <c r="F7239">
        <v>19.100000000000001</v>
      </c>
      <c r="H7239">
        <v>13.7</v>
      </c>
      <c r="I7239">
        <v>6</v>
      </c>
      <c r="J7239">
        <v>28.1</v>
      </c>
      <c r="K7239">
        <v>2.7</v>
      </c>
      <c r="L7239">
        <v>12.6</v>
      </c>
      <c r="N7239">
        <v>12.2</v>
      </c>
      <c r="O7239">
        <v>18.899999999999999</v>
      </c>
      <c r="Q7239">
        <v>9.1</v>
      </c>
      <c r="R7239">
        <v>2.8</v>
      </c>
      <c r="S7239">
        <v>46.2</v>
      </c>
      <c r="T7239">
        <v>1.7</v>
      </c>
      <c r="U7239">
        <v>8</v>
      </c>
      <c r="W7239">
        <v>13</v>
      </c>
      <c r="X7239">
        <v>16</v>
      </c>
      <c r="Y7239">
        <v>0</v>
      </c>
      <c r="Z7239">
        <v>4</v>
      </c>
      <c r="AA7239">
        <v>0</v>
      </c>
      <c r="AB7239">
        <v>24</v>
      </c>
      <c r="AC7239">
        <v>0</v>
      </c>
      <c r="AD7239">
        <v>3</v>
      </c>
      <c r="AE7239">
        <v>0</v>
      </c>
    </row>
    <row r="7240" spans="1:31">
      <c r="A7240" s="19">
        <v>43879</v>
      </c>
      <c r="B7240" t="s">
        <v>54</v>
      </c>
      <c r="C7240" s="19">
        <v>43949</v>
      </c>
      <c r="D7240">
        <v>21</v>
      </c>
      <c r="E7240">
        <v>28.5</v>
      </c>
      <c r="F7240">
        <v>17.8</v>
      </c>
      <c r="H7240">
        <v>11.7</v>
      </c>
      <c r="I7240">
        <v>4.9000000000000004</v>
      </c>
      <c r="J7240">
        <v>24</v>
      </c>
      <c r="K7240">
        <v>2.1</v>
      </c>
      <c r="L7240">
        <v>9.1</v>
      </c>
      <c r="N7240">
        <v>43.7</v>
      </c>
      <c r="O7240">
        <v>13.6</v>
      </c>
      <c r="Q7240">
        <v>5.9</v>
      </c>
      <c r="R7240">
        <v>1.9</v>
      </c>
      <c r="S7240">
        <v>28.9</v>
      </c>
      <c r="T7240">
        <v>1.2</v>
      </c>
      <c r="U7240">
        <v>4</v>
      </c>
      <c r="W7240">
        <v>9</v>
      </c>
      <c r="X7240">
        <v>5</v>
      </c>
      <c r="Y7240">
        <v>0</v>
      </c>
      <c r="Z7240">
        <v>0</v>
      </c>
      <c r="AA7240">
        <v>0</v>
      </c>
      <c r="AB7240">
        <v>7</v>
      </c>
      <c r="AC7240">
        <v>0</v>
      </c>
      <c r="AD7240">
        <v>0</v>
      </c>
      <c r="AE7240">
        <v>0</v>
      </c>
    </row>
    <row r="7241" spans="1:31">
      <c r="A7241" s="19">
        <v>43879</v>
      </c>
      <c r="B7241" t="s">
        <v>55</v>
      </c>
      <c r="C7241" s="19">
        <v>43949</v>
      </c>
      <c r="D7241">
        <v>96</v>
      </c>
      <c r="E7241">
        <v>23.4</v>
      </c>
      <c r="F7241">
        <v>19.7</v>
      </c>
      <c r="H7241">
        <v>11.5</v>
      </c>
      <c r="I7241">
        <v>4.7</v>
      </c>
      <c r="J7241">
        <v>24.6</v>
      </c>
      <c r="K7241">
        <v>3</v>
      </c>
      <c r="L7241">
        <v>11</v>
      </c>
      <c r="N7241">
        <v>29.3</v>
      </c>
      <c r="O7241">
        <v>19.2</v>
      </c>
      <c r="Q7241">
        <v>6.6</v>
      </c>
      <c r="R7241">
        <v>2.2000000000000002</v>
      </c>
      <c r="S7241">
        <v>33.799999999999997</v>
      </c>
      <c r="T7241">
        <v>1.7</v>
      </c>
      <c r="U7241">
        <v>6.3</v>
      </c>
      <c r="W7241">
        <v>31</v>
      </c>
      <c r="X7241">
        <v>26</v>
      </c>
      <c r="Y7241">
        <v>0</v>
      </c>
      <c r="Z7241">
        <v>4</v>
      </c>
      <c r="AA7241">
        <v>0</v>
      </c>
      <c r="AB7241">
        <v>32</v>
      </c>
      <c r="AC7241">
        <v>0</v>
      </c>
      <c r="AD7241">
        <v>3</v>
      </c>
      <c r="AE7241">
        <v>0</v>
      </c>
    </row>
    <row r="7242" spans="1:31">
      <c r="A7242" s="19">
        <v>43879</v>
      </c>
      <c r="B7242" t="s">
        <v>56</v>
      </c>
      <c r="C7242" s="19">
        <v>43949</v>
      </c>
      <c r="D7242">
        <v>274</v>
      </c>
      <c r="E7242">
        <v>20.5</v>
      </c>
      <c r="F7242">
        <v>25.7</v>
      </c>
      <c r="H7242">
        <v>10.9</v>
      </c>
      <c r="I7242">
        <v>4.9000000000000004</v>
      </c>
      <c r="J7242">
        <v>24.6</v>
      </c>
      <c r="K7242">
        <v>2.4</v>
      </c>
      <c r="L7242">
        <v>9</v>
      </c>
      <c r="N7242">
        <v>19.5</v>
      </c>
      <c r="O7242">
        <v>35.1</v>
      </c>
      <c r="Q7242">
        <v>5.4</v>
      </c>
      <c r="R7242">
        <v>1.9</v>
      </c>
      <c r="S7242">
        <v>31.6</v>
      </c>
      <c r="T7242">
        <v>1.3</v>
      </c>
      <c r="U7242">
        <v>4.0999999999999996</v>
      </c>
      <c r="W7242">
        <v>77</v>
      </c>
      <c r="X7242">
        <v>97</v>
      </c>
      <c r="Y7242">
        <v>0</v>
      </c>
      <c r="Z7242">
        <v>7</v>
      </c>
      <c r="AA7242">
        <v>0</v>
      </c>
      <c r="AB7242">
        <v>93</v>
      </c>
      <c r="AC7242">
        <v>0</v>
      </c>
      <c r="AD7242">
        <v>0</v>
      </c>
      <c r="AE7242">
        <v>0</v>
      </c>
    </row>
    <row r="7243" spans="1:31">
      <c r="A7243" s="19">
        <v>43879</v>
      </c>
      <c r="B7243" t="s">
        <v>57</v>
      </c>
      <c r="C7243" s="19">
        <v>43949</v>
      </c>
      <c r="D7243">
        <v>186</v>
      </c>
      <c r="E7243">
        <v>20.7</v>
      </c>
      <c r="F7243">
        <v>18.7</v>
      </c>
      <c r="H7243">
        <v>13.8</v>
      </c>
      <c r="I7243">
        <v>7.6</v>
      </c>
      <c r="J7243">
        <v>27.1</v>
      </c>
      <c r="K7243">
        <v>1.2</v>
      </c>
      <c r="L7243">
        <v>8.8000000000000007</v>
      </c>
      <c r="N7243">
        <v>21.7</v>
      </c>
      <c r="O7243">
        <v>17.5</v>
      </c>
      <c r="Q7243">
        <v>8.8000000000000007</v>
      </c>
      <c r="R7243">
        <v>3.5</v>
      </c>
      <c r="S7243">
        <v>41.9</v>
      </c>
      <c r="T7243">
        <v>1.2</v>
      </c>
      <c r="U7243">
        <v>4.5</v>
      </c>
      <c r="W7243">
        <v>53</v>
      </c>
      <c r="X7243">
        <v>48</v>
      </c>
      <c r="Y7243">
        <v>0</v>
      </c>
      <c r="Z7243">
        <v>14</v>
      </c>
      <c r="AA7243">
        <v>0</v>
      </c>
      <c r="AB7243">
        <v>70</v>
      </c>
      <c r="AC7243">
        <v>0</v>
      </c>
      <c r="AD7243">
        <v>0</v>
      </c>
      <c r="AE7243">
        <v>0</v>
      </c>
    </row>
    <row r="7244" spans="1:31">
      <c r="A7244" s="19">
        <v>43879</v>
      </c>
      <c r="B7244" t="s">
        <v>58</v>
      </c>
      <c r="C7244" s="19">
        <v>43949</v>
      </c>
      <c r="D7244">
        <v>26</v>
      </c>
      <c r="E7244">
        <v>15.8</v>
      </c>
      <c r="F7244">
        <v>17.100000000000001</v>
      </c>
      <c r="H7244">
        <v>14.6</v>
      </c>
      <c r="I7244">
        <v>5.9</v>
      </c>
      <c r="J7244">
        <v>28.8</v>
      </c>
      <c r="K7244">
        <v>2.8</v>
      </c>
      <c r="L7244">
        <v>13</v>
      </c>
      <c r="N7244">
        <v>12.4</v>
      </c>
      <c r="O7244">
        <v>14.8</v>
      </c>
      <c r="Q7244">
        <v>10.199999999999999</v>
      </c>
      <c r="R7244">
        <v>2.5</v>
      </c>
      <c r="S7244">
        <v>49.2</v>
      </c>
      <c r="T7244">
        <v>1.6</v>
      </c>
      <c r="U7244">
        <v>8.4</v>
      </c>
      <c r="W7244">
        <v>6</v>
      </c>
      <c r="X7244">
        <v>6</v>
      </c>
      <c r="Y7244">
        <v>0</v>
      </c>
      <c r="Z7244">
        <v>2</v>
      </c>
      <c r="AA7244">
        <v>0</v>
      </c>
      <c r="AB7244">
        <v>10</v>
      </c>
      <c r="AC7244">
        <v>0</v>
      </c>
      <c r="AD7244">
        <v>2</v>
      </c>
      <c r="AE7244">
        <v>0</v>
      </c>
    </row>
    <row r="7245" spans="1:31">
      <c r="A7245" s="19">
        <v>43879</v>
      </c>
      <c r="B7245" t="s">
        <v>59</v>
      </c>
      <c r="C7245" s="19">
        <v>43953</v>
      </c>
      <c r="D7245">
        <v>7</v>
      </c>
      <c r="E7245">
        <v>21.9</v>
      </c>
      <c r="F7245">
        <v>17.100000000000001</v>
      </c>
      <c r="H7245">
        <v>11.5</v>
      </c>
      <c r="I7245">
        <v>5.9</v>
      </c>
      <c r="J7245">
        <v>28</v>
      </c>
      <c r="K7245">
        <v>2.1</v>
      </c>
      <c r="L7245">
        <v>11.5</v>
      </c>
      <c r="N7245">
        <v>24.5</v>
      </c>
      <c r="O7245">
        <v>14.1</v>
      </c>
      <c r="Q7245">
        <v>6.4</v>
      </c>
      <c r="R7245">
        <v>2.6</v>
      </c>
      <c r="S7245">
        <v>43.7</v>
      </c>
      <c r="T7245">
        <v>1.4</v>
      </c>
      <c r="U7245">
        <v>6.5</v>
      </c>
      <c r="W7245">
        <v>2</v>
      </c>
      <c r="X7245">
        <v>2</v>
      </c>
      <c r="Y7245">
        <v>0</v>
      </c>
      <c r="Z7245">
        <v>0</v>
      </c>
      <c r="AA7245">
        <v>0</v>
      </c>
      <c r="AB7245">
        <v>3</v>
      </c>
      <c r="AC7245">
        <v>0</v>
      </c>
      <c r="AD7245">
        <v>0</v>
      </c>
      <c r="AE7245">
        <v>0</v>
      </c>
    </row>
    <row r="7246" spans="1:31">
      <c r="A7246" s="19">
        <v>43879</v>
      </c>
      <c r="B7246" t="s">
        <v>60</v>
      </c>
      <c r="C7246" s="19">
        <v>43953</v>
      </c>
      <c r="D7246">
        <v>39</v>
      </c>
      <c r="E7246">
        <v>13.8</v>
      </c>
      <c r="F7246">
        <v>14.4</v>
      </c>
      <c r="H7246">
        <v>15.8</v>
      </c>
      <c r="I7246">
        <v>9.4</v>
      </c>
      <c r="J7246">
        <v>31.5</v>
      </c>
      <c r="K7246">
        <v>1.3</v>
      </c>
      <c r="L7246">
        <v>11.8</v>
      </c>
      <c r="N7246">
        <v>9.1</v>
      </c>
      <c r="O7246">
        <v>9.5</v>
      </c>
      <c r="Q7246">
        <v>11.2</v>
      </c>
      <c r="R7246">
        <v>4.4000000000000004</v>
      </c>
      <c r="S7246">
        <v>57.3</v>
      </c>
      <c r="T7246">
        <v>1.1000000000000001</v>
      </c>
      <c r="U7246">
        <v>6.6</v>
      </c>
      <c r="W7246">
        <v>3</v>
      </c>
      <c r="X7246">
        <v>3</v>
      </c>
      <c r="Y7246">
        <v>0</v>
      </c>
      <c r="Z7246">
        <v>10</v>
      </c>
      <c r="AA7246">
        <v>0</v>
      </c>
      <c r="AB7246">
        <v>21</v>
      </c>
      <c r="AC7246">
        <v>0</v>
      </c>
      <c r="AD7246">
        <v>2</v>
      </c>
      <c r="AE7246">
        <v>0</v>
      </c>
    </row>
    <row r="7247" spans="1:31">
      <c r="A7247" s="19">
        <v>43879</v>
      </c>
      <c r="B7247" t="s">
        <v>61</v>
      </c>
      <c r="C7247" s="19">
        <v>43956</v>
      </c>
      <c r="D7247">
        <v>82</v>
      </c>
      <c r="E7247">
        <v>17.2</v>
      </c>
      <c r="F7247">
        <v>15.2</v>
      </c>
      <c r="H7247">
        <v>18.7</v>
      </c>
      <c r="I7247">
        <v>8.1</v>
      </c>
      <c r="J7247">
        <v>27.3</v>
      </c>
      <c r="K7247">
        <v>1.1000000000000001</v>
      </c>
      <c r="L7247">
        <v>10.5</v>
      </c>
      <c r="N7247">
        <v>15</v>
      </c>
      <c r="O7247">
        <v>11.8</v>
      </c>
      <c r="Q7247">
        <v>17.899999999999999</v>
      </c>
      <c r="R7247">
        <v>4.2</v>
      </c>
      <c r="S7247">
        <v>42.8</v>
      </c>
      <c r="T7247">
        <v>1.3</v>
      </c>
      <c r="U7247">
        <v>6</v>
      </c>
      <c r="W7247">
        <v>18</v>
      </c>
      <c r="X7247">
        <v>15</v>
      </c>
      <c r="Y7247">
        <v>0</v>
      </c>
      <c r="Z7247">
        <v>19</v>
      </c>
      <c r="AA7247">
        <v>0</v>
      </c>
      <c r="AB7247">
        <v>28</v>
      </c>
      <c r="AC7247">
        <v>0</v>
      </c>
      <c r="AD7247">
        <v>2</v>
      </c>
      <c r="AE7247">
        <v>0</v>
      </c>
    </row>
    <row r="7248" spans="1:31">
      <c r="A7248" s="19">
        <v>43879</v>
      </c>
      <c r="B7248" t="s">
        <v>62</v>
      </c>
      <c r="C7248" s="19">
        <v>43963</v>
      </c>
      <c r="D7248">
        <v>29</v>
      </c>
      <c r="E7248">
        <v>14</v>
      </c>
      <c r="F7248">
        <v>16.8</v>
      </c>
      <c r="H7248">
        <v>15.4</v>
      </c>
      <c r="I7248">
        <v>9.1</v>
      </c>
      <c r="J7248">
        <v>30.1</v>
      </c>
      <c r="K7248">
        <v>1.2</v>
      </c>
      <c r="L7248">
        <v>11.3</v>
      </c>
      <c r="N7248">
        <v>10</v>
      </c>
      <c r="O7248">
        <v>13.2</v>
      </c>
      <c r="Q7248">
        <v>11.2</v>
      </c>
      <c r="R7248">
        <v>4.7</v>
      </c>
      <c r="S7248">
        <v>52</v>
      </c>
      <c r="T7248">
        <v>1.3</v>
      </c>
      <c r="U7248">
        <v>6.6</v>
      </c>
      <c r="W7248">
        <v>2</v>
      </c>
      <c r="X7248">
        <v>7</v>
      </c>
      <c r="Y7248">
        <v>0</v>
      </c>
      <c r="Z7248">
        <v>6</v>
      </c>
      <c r="AA7248">
        <v>0</v>
      </c>
      <c r="AB7248">
        <v>13</v>
      </c>
      <c r="AC7248">
        <v>0</v>
      </c>
      <c r="AD7248">
        <v>1</v>
      </c>
      <c r="AE7248">
        <v>0</v>
      </c>
    </row>
    <row r="7249" spans="1:31">
      <c r="A7249" s="19">
        <v>43879</v>
      </c>
      <c r="B7249" t="s">
        <v>63</v>
      </c>
      <c r="C7249" s="19">
        <v>43963</v>
      </c>
      <c r="D7249">
        <v>28</v>
      </c>
      <c r="E7249">
        <v>21.1</v>
      </c>
      <c r="F7249">
        <v>19.600000000000001</v>
      </c>
      <c r="H7249">
        <v>11.4</v>
      </c>
      <c r="I7249">
        <v>6.8</v>
      </c>
      <c r="J7249">
        <v>32.299999999999997</v>
      </c>
      <c r="K7249">
        <v>2</v>
      </c>
      <c r="L7249">
        <v>4.8</v>
      </c>
      <c r="N7249">
        <v>19.2</v>
      </c>
      <c r="O7249">
        <v>15.3</v>
      </c>
      <c r="Q7249">
        <v>5.5</v>
      </c>
      <c r="R7249">
        <v>2.7</v>
      </c>
      <c r="S7249">
        <v>53.3</v>
      </c>
      <c r="T7249">
        <v>1.2</v>
      </c>
      <c r="U7249">
        <v>2.1</v>
      </c>
      <c r="W7249">
        <v>8</v>
      </c>
      <c r="X7249">
        <v>7</v>
      </c>
      <c r="Y7249">
        <v>0</v>
      </c>
      <c r="Z7249">
        <v>1</v>
      </c>
      <c r="AA7249">
        <v>0</v>
      </c>
      <c r="AB7249">
        <v>12</v>
      </c>
      <c r="AC7249">
        <v>0</v>
      </c>
      <c r="AD7249">
        <v>0</v>
      </c>
      <c r="AE7249">
        <v>0</v>
      </c>
    </row>
    <row r="7250" spans="1:31">
      <c r="A7250" s="19">
        <v>43879</v>
      </c>
      <c r="B7250" t="s">
        <v>64</v>
      </c>
      <c r="C7250" s="19">
        <v>43970</v>
      </c>
      <c r="D7250">
        <v>54</v>
      </c>
      <c r="E7250">
        <v>20.6</v>
      </c>
      <c r="F7250">
        <v>20.9</v>
      </c>
      <c r="H7250">
        <v>10.5</v>
      </c>
      <c r="I7250">
        <v>6.7</v>
      </c>
      <c r="J7250">
        <v>28.4</v>
      </c>
      <c r="K7250">
        <v>1.8</v>
      </c>
      <c r="L7250">
        <v>9.1</v>
      </c>
      <c r="N7250">
        <v>20.6</v>
      </c>
      <c r="O7250">
        <v>20.399999999999999</v>
      </c>
      <c r="Q7250">
        <v>5.6</v>
      </c>
      <c r="R7250">
        <v>3.3</v>
      </c>
      <c r="S7250">
        <v>42.7</v>
      </c>
      <c r="T7250">
        <v>1.4</v>
      </c>
      <c r="U7250">
        <v>4.9000000000000004</v>
      </c>
      <c r="W7250">
        <v>16</v>
      </c>
      <c r="X7250">
        <v>16</v>
      </c>
      <c r="Y7250">
        <v>0</v>
      </c>
      <c r="Z7250">
        <v>1</v>
      </c>
      <c r="AA7250">
        <v>0</v>
      </c>
      <c r="AB7250">
        <v>22</v>
      </c>
      <c r="AC7250">
        <v>0</v>
      </c>
      <c r="AD7250">
        <v>0</v>
      </c>
      <c r="AE7250">
        <v>0</v>
      </c>
    </row>
    <row r="7251" spans="1:31">
      <c r="A7251" s="19">
        <v>43879</v>
      </c>
      <c r="B7251" t="s">
        <v>65</v>
      </c>
      <c r="C7251" s="19">
        <v>43970</v>
      </c>
      <c r="D7251">
        <v>61</v>
      </c>
      <c r="E7251">
        <v>16</v>
      </c>
      <c r="F7251">
        <v>17.600000000000001</v>
      </c>
      <c r="H7251">
        <v>12.2</v>
      </c>
      <c r="I7251">
        <v>6.6</v>
      </c>
      <c r="J7251">
        <v>30.9</v>
      </c>
      <c r="K7251">
        <v>2.7</v>
      </c>
      <c r="L7251">
        <v>12.1</v>
      </c>
      <c r="N7251">
        <v>12.4</v>
      </c>
      <c r="O7251">
        <v>14.9</v>
      </c>
      <c r="Q7251">
        <v>7.1</v>
      </c>
      <c r="R7251">
        <v>3.4</v>
      </c>
      <c r="S7251">
        <v>52</v>
      </c>
      <c r="T7251">
        <v>1.8</v>
      </c>
      <c r="U7251">
        <v>7.2</v>
      </c>
      <c r="W7251">
        <v>14</v>
      </c>
      <c r="X7251">
        <v>15</v>
      </c>
      <c r="Y7251">
        <v>0</v>
      </c>
      <c r="Z7251">
        <v>3</v>
      </c>
      <c r="AA7251">
        <v>0</v>
      </c>
      <c r="AB7251">
        <v>26</v>
      </c>
      <c r="AC7251">
        <v>0</v>
      </c>
      <c r="AD7251">
        <v>3</v>
      </c>
      <c r="AE7251">
        <v>0</v>
      </c>
    </row>
    <row r="7252" spans="1:31">
      <c r="A7252" s="19">
        <v>43879</v>
      </c>
      <c r="B7252" t="s">
        <v>143</v>
      </c>
      <c r="C7252" s="19">
        <v>43984</v>
      </c>
      <c r="D7252">
        <v>20</v>
      </c>
      <c r="E7252">
        <v>32.200000000000003</v>
      </c>
      <c r="F7252">
        <v>22.1</v>
      </c>
      <c r="H7252">
        <v>7</v>
      </c>
      <c r="I7252">
        <v>5.0999999999999996</v>
      </c>
      <c r="J7252">
        <v>21.7</v>
      </c>
      <c r="K7252">
        <v>2.6</v>
      </c>
      <c r="L7252">
        <v>7.3</v>
      </c>
      <c r="N7252">
        <v>48.8</v>
      </c>
      <c r="O7252">
        <v>19.899999999999999</v>
      </c>
      <c r="Q7252">
        <v>2.9</v>
      </c>
      <c r="R7252">
        <v>2.1</v>
      </c>
      <c r="S7252">
        <v>19.8</v>
      </c>
      <c r="T7252">
        <v>1.7</v>
      </c>
      <c r="U7252">
        <v>3.6</v>
      </c>
      <c r="W7252">
        <v>8</v>
      </c>
      <c r="X7252">
        <v>6</v>
      </c>
      <c r="Y7252">
        <v>0</v>
      </c>
      <c r="Z7252">
        <v>0</v>
      </c>
      <c r="AA7252">
        <v>0</v>
      </c>
      <c r="AB7252">
        <v>6</v>
      </c>
      <c r="AC7252">
        <v>0</v>
      </c>
      <c r="AD7252">
        <v>0</v>
      </c>
      <c r="AE7252">
        <v>0</v>
      </c>
    </row>
    <row r="7253" spans="1:31">
      <c r="A7253" s="19">
        <v>43879</v>
      </c>
      <c r="B7253" t="s">
        <v>67</v>
      </c>
      <c r="C7253" s="19">
        <v>43984</v>
      </c>
      <c r="D7253">
        <v>19</v>
      </c>
      <c r="E7253">
        <v>15.4</v>
      </c>
      <c r="F7253">
        <v>19</v>
      </c>
      <c r="H7253">
        <v>13.2</v>
      </c>
      <c r="I7253">
        <v>6</v>
      </c>
      <c r="J7253">
        <v>30.4</v>
      </c>
      <c r="K7253">
        <v>2.8</v>
      </c>
      <c r="L7253">
        <v>11.3</v>
      </c>
      <c r="N7253">
        <v>11.9</v>
      </c>
      <c r="O7253">
        <v>17.2</v>
      </c>
      <c r="Q7253">
        <v>8.6999999999999993</v>
      </c>
      <c r="R7253">
        <v>3.3</v>
      </c>
      <c r="S7253">
        <v>48.6</v>
      </c>
      <c r="T7253">
        <v>2</v>
      </c>
      <c r="U7253">
        <v>6.8</v>
      </c>
      <c r="W7253">
        <v>5</v>
      </c>
      <c r="X7253">
        <v>6</v>
      </c>
      <c r="Y7253">
        <v>0</v>
      </c>
      <c r="Z7253">
        <v>0</v>
      </c>
      <c r="AA7253">
        <v>0</v>
      </c>
      <c r="AB7253">
        <v>9</v>
      </c>
      <c r="AC7253">
        <v>0</v>
      </c>
      <c r="AD7253">
        <v>0</v>
      </c>
      <c r="AE7253">
        <v>0</v>
      </c>
    </row>
    <row r="7254" spans="1:31">
      <c r="A7254" s="19">
        <v>43879</v>
      </c>
      <c r="B7254" t="s">
        <v>68</v>
      </c>
      <c r="C7254" s="19">
        <v>43984</v>
      </c>
      <c r="D7254">
        <v>126</v>
      </c>
      <c r="E7254">
        <v>16.600000000000001</v>
      </c>
      <c r="F7254">
        <v>24.2</v>
      </c>
      <c r="H7254">
        <v>12.6</v>
      </c>
      <c r="I7254">
        <v>5.0999999999999996</v>
      </c>
      <c r="J7254">
        <v>28.7</v>
      </c>
      <c r="K7254">
        <v>1.9</v>
      </c>
      <c r="L7254">
        <v>8.8000000000000007</v>
      </c>
      <c r="N7254">
        <v>12.7</v>
      </c>
      <c r="O7254">
        <v>27.9</v>
      </c>
      <c r="Q7254">
        <v>7.8</v>
      </c>
      <c r="R7254">
        <v>2.7</v>
      </c>
      <c r="S7254">
        <v>41.2</v>
      </c>
      <c r="T7254">
        <v>1.6</v>
      </c>
      <c r="U7254">
        <v>4.9000000000000004</v>
      </c>
      <c r="W7254">
        <v>28</v>
      </c>
      <c r="X7254">
        <v>41</v>
      </c>
      <c r="Y7254">
        <v>0</v>
      </c>
      <c r="Z7254">
        <v>7</v>
      </c>
      <c r="AA7254">
        <v>0</v>
      </c>
      <c r="AB7254">
        <v>49</v>
      </c>
      <c r="AC7254">
        <v>0</v>
      </c>
      <c r="AD7254">
        <v>0</v>
      </c>
      <c r="AE7254">
        <v>0</v>
      </c>
    </row>
    <row r="7255" spans="1:31">
      <c r="A7255" s="19">
        <v>43879</v>
      </c>
      <c r="B7255" t="s">
        <v>69</v>
      </c>
      <c r="C7255" s="19">
        <v>43984</v>
      </c>
      <c r="D7255">
        <v>34</v>
      </c>
      <c r="E7255">
        <v>16.899999999999999</v>
      </c>
      <c r="F7255">
        <v>16.899999999999999</v>
      </c>
      <c r="H7255">
        <v>11.8</v>
      </c>
      <c r="I7255">
        <v>6</v>
      </c>
      <c r="J7255">
        <v>34.200000000000003</v>
      </c>
      <c r="K7255">
        <v>2.7</v>
      </c>
      <c r="L7255">
        <v>9.5</v>
      </c>
      <c r="N7255">
        <v>12.4</v>
      </c>
      <c r="O7255">
        <v>12.5</v>
      </c>
      <c r="Q7255">
        <v>6.4</v>
      </c>
      <c r="R7255">
        <v>2.6</v>
      </c>
      <c r="S7255">
        <v>58.3</v>
      </c>
      <c r="T7255">
        <v>1.6</v>
      </c>
      <c r="U7255">
        <v>5</v>
      </c>
      <c r="W7255">
        <v>8</v>
      </c>
      <c r="X7255">
        <v>8</v>
      </c>
      <c r="Y7255">
        <v>0</v>
      </c>
      <c r="Z7255">
        <v>1</v>
      </c>
      <c r="AA7255">
        <v>0</v>
      </c>
      <c r="AB7255">
        <v>17</v>
      </c>
      <c r="AC7255">
        <v>0</v>
      </c>
      <c r="AD7255">
        <v>0</v>
      </c>
      <c r="AE7255">
        <v>0</v>
      </c>
    </row>
    <row r="7256" spans="1:31">
      <c r="A7256" s="19">
        <v>43879</v>
      </c>
      <c r="B7256" t="s">
        <v>70</v>
      </c>
      <c r="C7256" s="19">
        <v>43984</v>
      </c>
      <c r="D7256">
        <v>16</v>
      </c>
      <c r="E7256">
        <v>13.7</v>
      </c>
      <c r="F7256">
        <v>16.2</v>
      </c>
      <c r="H7256">
        <v>15.9</v>
      </c>
      <c r="I7256">
        <v>9.4</v>
      </c>
      <c r="J7256">
        <v>30.2</v>
      </c>
      <c r="K7256">
        <v>1.3</v>
      </c>
      <c r="L7256">
        <v>11.3</v>
      </c>
      <c r="N7256">
        <v>9.6</v>
      </c>
      <c r="O7256">
        <v>12.6</v>
      </c>
      <c r="Q7256">
        <v>12.8</v>
      </c>
      <c r="R7256">
        <v>5.4</v>
      </c>
      <c r="S7256">
        <v>49.3</v>
      </c>
      <c r="T7256">
        <v>1.6</v>
      </c>
      <c r="U7256">
        <v>7.1</v>
      </c>
      <c r="W7256">
        <v>1</v>
      </c>
      <c r="X7256">
        <v>4</v>
      </c>
      <c r="Y7256">
        <v>0</v>
      </c>
      <c r="Z7256">
        <v>4</v>
      </c>
      <c r="AA7256">
        <v>0</v>
      </c>
      <c r="AB7256">
        <v>7</v>
      </c>
      <c r="AC7256">
        <v>0</v>
      </c>
      <c r="AD7256">
        <v>1</v>
      </c>
      <c r="AE7256">
        <v>0</v>
      </c>
    </row>
    <row r="7257" spans="1:31">
      <c r="A7257" s="19">
        <v>43879</v>
      </c>
      <c r="B7257" t="s">
        <v>71</v>
      </c>
      <c r="C7257" s="19">
        <v>43988</v>
      </c>
      <c r="D7257">
        <v>7</v>
      </c>
      <c r="E7257">
        <v>21.9</v>
      </c>
      <c r="F7257">
        <v>17.100000000000001</v>
      </c>
      <c r="H7257">
        <v>11.5</v>
      </c>
      <c r="I7257">
        <v>5.9</v>
      </c>
      <c r="J7257">
        <v>28</v>
      </c>
      <c r="K7257">
        <v>2.1</v>
      </c>
      <c r="L7257">
        <v>11.5</v>
      </c>
      <c r="N7257">
        <v>23.5</v>
      </c>
      <c r="O7257">
        <v>14.6</v>
      </c>
      <c r="Q7257">
        <v>7.3</v>
      </c>
      <c r="R7257">
        <v>3.5</v>
      </c>
      <c r="S7257">
        <v>40.299999999999997</v>
      </c>
      <c r="T7257">
        <v>1.9</v>
      </c>
      <c r="U7257">
        <v>7.4</v>
      </c>
      <c r="W7257">
        <v>2</v>
      </c>
      <c r="X7257">
        <v>2</v>
      </c>
      <c r="Y7257">
        <v>0</v>
      </c>
      <c r="Z7257">
        <v>0</v>
      </c>
      <c r="AA7257">
        <v>0</v>
      </c>
      <c r="AB7257">
        <v>3</v>
      </c>
      <c r="AC7257">
        <v>0</v>
      </c>
      <c r="AD7257">
        <v>0</v>
      </c>
      <c r="AE7257">
        <v>0</v>
      </c>
    </row>
    <row r="7258" spans="1:31">
      <c r="A7258" s="19">
        <v>43879</v>
      </c>
      <c r="B7258" t="s">
        <v>73</v>
      </c>
      <c r="C7258" s="19">
        <v>44013</v>
      </c>
      <c r="D7258">
        <v>3979</v>
      </c>
      <c r="E7258">
        <v>18.5</v>
      </c>
      <c r="F7258">
        <v>20.5</v>
      </c>
      <c r="H7258">
        <v>12.7</v>
      </c>
      <c r="I7258">
        <v>7.1</v>
      </c>
      <c r="J7258">
        <v>27.3</v>
      </c>
      <c r="K7258">
        <v>2.2999999999999998</v>
      </c>
      <c r="L7258">
        <v>9.5</v>
      </c>
      <c r="N7258">
        <v>16.8</v>
      </c>
      <c r="O7258">
        <v>21.2</v>
      </c>
      <c r="Q7258">
        <v>6.5</v>
      </c>
      <c r="R7258">
        <v>1.7</v>
      </c>
      <c r="S7258">
        <v>49.9</v>
      </c>
      <c r="T7258">
        <v>0.4</v>
      </c>
      <c r="U7258">
        <v>3.5</v>
      </c>
      <c r="W7258">
        <v>889</v>
      </c>
      <c r="X7258">
        <v>1113</v>
      </c>
      <c r="Y7258">
        <v>0</v>
      </c>
      <c r="Z7258">
        <v>274</v>
      </c>
      <c r="AA7258">
        <v>33</v>
      </c>
      <c r="AB7258">
        <v>1583</v>
      </c>
      <c r="AC7258">
        <v>7</v>
      </c>
      <c r="AD7258">
        <v>84</v>
      </c>
      <c r="AE7258">
        <v>0</v>
      </c>
    </row>
    <row r="7259" spans="1:31">
      <c r="A7259" s="19">
        <v>43880</v>
      </c>
      <c r="B7259" t="s">
        <v>15</v>
      </c>
      <c r="C7259" s="19">
        <v>43864</v>
      </c>
      <c r="D7259">
        <v>41</v>
      </c>
      <c r="E7259">
        <v>19.899999999999999</v>
      </c>
      <c r="F7259">
        <v>3.1</v>
      </c>
      <c r="H7259">
        <v>15.8</v>
      </c>
      <c r="I7259">
        <v>9</v>
      </c>
      <c r="J7259">
        <v>23.2</v>
      </c>
      <c r="K7259">
        <v>3.5</v>
      </c>
      <c r="L7259">
        <v>15.5</v>
      </c>
      <c r="M7259">
        <v>4</v>
      </c>
      <c r="N7259">
        <v>25.8</v>
      </c>
      <c r="O7259">
        <v>0</v>
      </c>
      <c r="Q7259">
        <v>14.4</v>
      </c>
      <c r="R7259">
        <v>4.5999999999999996</v>
      </c>
      <c r="S7259">
        <v>38.5</v>
      </c>
      <c r="T7259">
        <v>1.7</v>
      </c>
      <c r="U7259">
        <v>13.2</v>
      </c>
      <c r="V7259">
        <v>1.8</v>
      </c>
      <c r="W7259">
        <v>11</v>
      </c>
      <c r="X7259">
        <v>0</v>
      </c>
      <c r="Y7259">
        <v>0</v>
      </c>
      <c r="Z7259">
        <v>9</v>
      </c>
      <c r="AA7259">
        <v>1</v>
      </c>
      <c r="AB7259">
        <v>12</v>
      </c>
      <c r="AC7259">
        <v>0</v>
      </c>
      <c r="AD7259">
        <v>8</v>
      </c>
      <c r="AE7259">
        <v>0</v>
      </c>
    </row>
    <row r="7260" spans="1:31">
      <c r="A7260" s="19">
        <v>43880</v>
      </c>
      <c r="B7260" t="s">
        <v>16</v>
      </c>
      <c r="C7260" s="19">
        <v>43872</v>
      </c>
      <c r="D7260">
        <v>24</v>
      </c>
      <c r="E7260">
        <v>10.4</v>
      </c>
      <c r="F7260">
        <v>0</v>
      </c>
      <c r="H7260">
        <v>22</v>
      </c>
      <c r="I7260">
        <v>10.7</v>
      </c>
      <c r="J7260">
        <v>28.5</v>
      </c>
      <c r="K7260">
        <v>3</v>
      </c>
      <c r="L7260">
        <v>12.6</v>
      </c>
      <c r="M7260">
        <v>3.6</v>
      </c>
      <c r="N7260">
        <v>4.7</v>
      </c>
      <c r="O7260">
        <v>0</v>
      </c>
      <c r="Q7260">
        <v>26.7</v>
      </c>
      <c r="R7260">
        <v>4.8</v>
      </c>
      <c r="S7260">
        <v>54.2</v>
      </c>
      <c r="T7260">
        <v>1</v>
      </c>
      <c r="U7260">
        <v>7.2</v>
      </c>
      <c r="V7260">
        <v>1.3</v>
      </c>
      <c r="W7260">
        <v>0</v>
      </c>
      <c r="X7260">
        <v>0</v>
      </c>
      <c r="Y7260">
        <v>0</v>
      </c>
      <c r="Z7260">
        <v>10</v>
      </c>
      <c r="AA7260">
        <v>0</v>
      </c>
      <c r="AB7260">
        <v>13</v>
      </c>
      <c r="AC7260">
        <v>0</v>
      </c>
      <c r="AD7260">
        <v>1</v>
      </c>
      <c r="AE7260">
        <v>0</v>
      </c>
    </row>
    <row r="7261" spans="1:31">
      <c r="A7261" s="19">
        <v>43880</v>
      </c>
      <c r="B7261" t="s">
        <v>17</v>
      </c>
      <c r="C7261" s="19">
        <v>43883</v>
      </c>
      <c r="D7261">
        <v>36</v>
      </c>
      <c r="E7261">
        <v>14.6</v>
      </c>
      <c r="F7261">
        <v>0</v>
      </c>
      <c r="H7261">
        <v>15.3</v>
      </c>
      <c r="I7261">
        <v>10</v>
      </c>
      <c r="J7261">
        <v>34.9</v>
      </c>
      <c r="K7261">
        <v>12.6</v>
      </c>
      <c r="L7261">
        <v>10.6</v>
      </c>
      <c r="N7261">
        <v>5.0999999999999996</v>
      </c>
      <c r="O7261">
        <v>0</v>
      </c>
      <c r="Q7261">
        <v>5.3</v>
      </c>
      <c r="R7261">
        <v>1.8</v>
      </c>
      <c r="S7261">
        <v>82.2</v>
      </c>
      <c r="T7261">
        <v>3.7</v>
      </c>
      <c r="U7261">
        <v>1.9</v>
      </c>
      <c r="W7261">
        <v>3</v>
      </c>
      <c r="X7261">
        <v>0</v>
      </c>
      <c r="Y7261">
        <v>0</v>
      </c>
      <c r="Z7261">
        <v>9</v>
      </c>
      <c r="AA7261">
        <v>0</v>
      </c>
      <c r="AB7261">
        <v>21</v>
      </c>
      <c r="AC7261">
        <v>2</v>
      </c>
      <c r="AD7261">
        <v>1</v>
      </c>
      <c r="AE7261">
        <v>0</v>
      </c>
    </row>
    <row r="7262" spans="1:31">
      <c r="A7262" s="19">
        <v>43880</v>
      </c>
      <c r="B7262" t="s">
        <v>18</v>
      </c>
      <c r="C7262" s="19">
        <v>43890</v>
      </c>
      <c r="D7262">
        <v>54</v>
      </c>
      <c r="E7262">
        <v>28.9</v>
      </c>
      <c r="F7262">
        <v>0</v>
      </c>
      <c r="H7262">
        <v>12.5</v>
      </c>
      <c r="I7262">
        <v>8.6</v>
      </c>
      <c r="J7262">
        <v>26.9</v>
      </c>
      <c r="K7262">
        <v>15.2</v>
      </c>
      <c r="L7262">
        <v>5.9</v>
      </c>
      <c r="N7262">
        <v>47.8</v>
      </c>
      <c r="O7262">
        <v>0</v>
      </c>
      <c r="Q7262">
        <v>3.7</v>
      </c>
      <c r="R7262">
        <v>1.8</v>
      </c>
      <c r="S7262">
        <v>38.4</v>
      </c>
      <c r="T7262">
        <v>7.2</v>
      </c>
      <c r="U7262">
        <v>0.9</v>
      </c>
      <c r="W7262">
        <v>21</v>
      </c>
      <c r="X7262">
        <v>0</v>
      </c>
      <c r="Y7262">
        <v>0</v>
      </c>
      <c r="Z7262">
        <v>3</v>
      </c>
      <c r="AA7262">
        <v>0</v>
      </c>
      <c r="AB7262">
        <v>19</v>
      </c>
      <c r="AC7262">
        <v>11</v>
      </c>
      <c r="AD7262">
        <v>0</v>
      </c>
      <c r="AE7262">
        <v>0</v>
      </c>
    </row>
    <row r="7263" spans="1:31">
      <c r="A7263" s="19">
        <v>43880</v>
      </c>
      <c r="B7263" t="s">
        <v>19</v>
      </c>
      <c r="C7263" s="19">
        <v>43893</v>
      </c>
      <c r="D7263">
        <v>52</v>
      </c>
      <c r="E7263">
        <v>29.1</v>
      </c>
      <c r="F7263">
        <v>22.6</v>
      </c>
      <c r="H7263">
        <v>9</v>
      </c>
      <c r="I7263">
        <v>5.9</v>
      </c>
      <c r="J7263">
        <v>21</v>
      </c>
      <c r="K7263">
        <v>2.7</v>
      </c>
      <c r="L7263">
        <v>7.6</v>
      </c>
      <c r="N7263">
        <v>51.8</v>
      </c>
      <c r="O7263">
        <v>23.2</v>
      </c>
      <c r="Q7263">
        <v>2.2000000000000002</v>
      </c>
      <c r="R7263">
        <v>1.3</v>
      </c>
      <c r="S7263">
        <v>19</v>
      </c>
      <c r="T7263">
        <v>0.6</v>
      </c>
      <c r="U7263">
        <v>1.7</v>
      </c>
      <c r="W7263">
        <v>21</v>
      </c>
      <c r="X7263">
        <v>16</v>
      </c>
      <c r="Y7263">
        <v>0</v>
      </c>
      <c r="Z7263">
        <v>0</v>
      </c>
      <c r="AA7263">
        <v>0</v>
      </c>
      <c r="AB7263">
        <v>15</v>
      </c>
      <c r="AC7263">
        <v>0</v>
      </c>
      <c r="AD7263">
        <v>0</v>
      </c>
      <c r="AE7263">
        <v>0</v>
      </c>
    </row>
    <row r="7264" spans="1:31">
      <c r="A7264" s="19">
        <v>43880</v>
      </c>
      <c r="B7264" t="s">
        <v>20</v>
      </c>
      <c r="C7264" s="19">
        <v>43893</v>
      </c>
      <c r="D7264">
        <v>6</v>
      </c>
      <c r="E7264">
        <v>20.6</v>
      </c>
      <c r="F7264">
        <v>17.7</v>
      </c>
      <c r="H7264">
        <v>11.7</v>
      </c>
      <c r="I7264">
        <v>6.3</v>
      </c>
      <c r="J7264">
        <v>28.2</v>
      </c>
      <c r="K7264">
        <v>2.2999999999999998</v>
      </c>
      <c r="L7264">
        <v>11.2</v>
      </c>
      <c r="N7264">
        <v>20.8</v>
      </c>
      <c r="O7264">
        <v>12.9</v>
      </c>
      <c r="Q7264">
        <v>4.5999999999999996</v>
      </c>
      <c r="R7264">
        <v>1.7</v>
      </c>
      <c r="S7264">
        <v>54.3</v>
      </c>
      <c r="T7264">
        <v>0.8</v>
      </c>
      <c r="U7264">
        <v>4.5999999999999996</v>
      </c>
      <c r="W7264">
        <v>2</v>
      </c>
      <c r="X7264">
        <v>2</v>
      </c>
      <c r="Y7264">
        <v>0</v>
      </c>
      <c r="Z7264">
        <v>0</v>
      </c>
      <c r="AA7264">
        <v>0</v>
      </c>
      <c r="AB7264">
        <v>3</v>
      </c>
      <c r="AC7264">
        <v>0</v>
      </c>
      <c r="AD7264">
        <v>0</v>
      </c>
      <c r="AE7264">
        <v>0</v>
      </c>
    </row>
    <row r="7265" spans="1:31">
      <c r="A7265" s="19">
        <v>43880</v>
      </c>
      <c r="B7265" t="s">
        <v>21</v>
      </c>
      <c r="C7265" s="19">
        <v>43893</v>
      </c>
      <c r="D7265">
        <v>31</v>
      </c>
      <c r="E7265">
        <v>18.899999999999999</v>
      </c>
      <c r="F7265">
        <v>26.6</v>
      </c>
      <c r="H7265">
        <v>14.3</v>
      </c>
      <c r="I7265">
        <v>6.9</v>
      </c>
      <c r="J7265">
        <v>22.3</v>
      </c>
      <c r="K7265">
        <v>2.2000000000000002</v>
      </c>
      <c r="L7265">
        <v>6.7</v>
      </c>
      <c r="N7265">
        <v>16.100000000000001</v>
      </c>
      <c r="O7265">
        <v>45.3</v>
      </c>
      <c r="Q7265">
        <v>7.4</v>
      </c>
      <c r="R7265">
        <v>1.6</v>
      </c>
      <c r="S7265">
        <v>26.6</v>
      </c>
      <c r="T7265">
        <v>0.8</v>
      </c>
      <c r="U7265">
        <v>1.8</v>
      </c>
      <c r="W7265">
        <v>8</v>
      </c>
      <c r="X7265">
        <v>11</v>
      </c>
      <c r="Y7265">
        <v>0</v>
      </c>
      <c r="Z7265">
        <v>3</v>
      </c>
      <c r="AA7265">
        <v>0</v>
      </c>
      <c r="AB7265">
        <v>9</v>
      </c>
      <c r="AC7265">
        <v>0</v>
      </c>
      <c r="AD7265">
        <v>0</v>
      </c>
      <c r="AE7265">
        <v>0</v>
      </c>
    </row>
    <row r="7266" spans="1:31">
      <c r="A7266" s="19">
        <v>43880</v>
      </c>
      <c r="B7266" t="s">
        <v>22</v>
      </c>
      <c r="C7266" s="19">
        <v>43893</v>
      </c>
      <c r="D7266">
        <v>416</v>
      </c>
      <c r="E7266">
        <v>11.1</v>
      </c>
      <c r="F7266">
        <v>20.3</v>
      </c>
      <c r="H7266">
        <v>13.5</v>
      </c>
      <c r="I7266">
        <v>6.9</v>
      </c>
      <c r="J7266">
        <v>33</v>
      </c>
      <c r="K7266">
        <v>3</v>
      </c>
      <c r="L7266">
        <v>10.199999999999999</v>
      </c>
      <c r="N7266">
        <v>3.2</v>
      </c>
      <c r="O7266">
        <v>15.5</v>
      </c>
      <c r="Q7266">
        <v>4.7</v>
      </c>
      <c r="R7266">
        <v>1.3</v>
      </c>
      <c r="S7266">
        <v>71.900000000000006</v>
      </c>
      <c r="T7266">
        <v>0.5</v>
      </c>
      <c r="U7266">
        <v>2.6</v>
      </c>
      <c r="W7266">
        <v>12</v>
      </c>
      <c r="X7266">
        <v>141</v>
      </c>
      <c r="Y7266">
        <v>0</v>
      </c>
      <c r="Z7266">
        <v>29</v>
      </c>
      <c r="AA7266">
        <v>0</v>
      </c>
      <c r="AB7266">
        <v>228</v>
      </c>
      <c r="AC7266">
        <v>0</v>
      </c>
      <c r="AD7266">
        <v>6</v>
      </c>
      <c r="AE7266">
        <v>0</v>
      </c>
    </row>
    <row r="7267" spans="1:31">
      <c r="A7267" s="19">
        <v>43880</v>
      </c>
      <c r="B7267" t="s">
        <v>23</v>
      </c>
      <c r="C7267" s="19">
        <v>43893</v>
      </c>
      <c r="D7267">
        <v>67</v>
      </c>
      <c r="E7267">
        <v>13.6</v>
      </c>
      <c r="F7267">
        <v>18.100000000000001</v>
      </c>
      <c r="H7267">
        <v>12.3</v>
      </c>
      <c r="I7267">
        <v>6.1</v>
      </c>
      <c r="J7267">
        <v>33.799999999999997</v>
      </c>
      <c r="K7267">
        <v>3</v>
      </c>
      <c r="L7267">
        <v>11</v>
      </c>
      <c r="N7267">
        <v>4.8</v>
      </c>
      <c r="O7267">
        <v>10.4</v>
      </c>
      <c r="Q7267">
        <v>3.6</v>
      </c>
      <c r="R7267">
        <v>1.1000000000000001</v>
      </c>
      <c r="S7267">
        <v>76.5</v>
      </c>
      <c r="T7267">
        <v>0.6</v>
      </c>
      <c r="U7267">
        <v>2.9</v>
      </c>
      <c r="W7267">
        <v>5</v>
      </c>
      <c r="X7267">
        <v>20</v>
      </c>
      <c r="Y7267">
        <v>0</v>
      </c>
      <c r="Z7267">
        <v>3</v>
      </c>
      <c r="AA7267">
        <v>0</v>
      </c>
      <c r="AB7267">
        <v>37</v>
      </c>
      <c r="AC7267">
        <v>0</v>
      </c>
      <c r="AD7267">
        <v>2</v>
      </c>
      <c r="AE7267">
        <v>0</v>
      </c>
    </row>
    <row r="7268" spans="1:31">
      <c r="A7268" s="19">
        <v>43880</v>
      </c>
      <c r="B7268" t="s">
        <v>24</v>
      </c>
      <c r="C7268" s="19">
        <v>43893</v>
      </c>
      <c r="D7268">
        <v>13</v>
      </c>
      <c r="E7268">
        <v>17.8</v>
      </c>
      <c r="F7268">
        <v>15.3</v>
      </c>
      <c r="H7268">
        <v>10.1</v>
      </c>
      <c r="I7268">
        <v>5.4</v>
      </c>
      <c r="J7268">
        <v>37.799999999999997</v>
      </c>
      <c r="K7268">
        <v>2</v>
      </c>
      <c r="L7268">
        <v>9.6999999999999993</v>
      </c>
      <c r="N7268">
        <v>6.7</v>
      </c>
      <c r="O7268">
        <v>4.0999999999999996</v>
      </c>
      <c r="Q7268">
        <v>1.5</v>
      </c>
      <c r="R7268">
        <v>0.5</v>
      </c>
      <c r="S7268">
        <v>85.4</v>
      </c>
      <c r="T7268">
        <v>0.2</v>
      </c>
      <c r="U7268">
        <v>1.5</v>
      </c>
      <c r="W7268">
        <v>3</v>
      </c>
      <c r="X7268">
        <v>3</v>
      </c>
      <c r="Y7268">
        <v>0</v>
      </c>
      <c r="Z7268">
        <v>0</v>
      </c>
      <c r="AA7268">
        <v>0</v>
      </c>
      <c r="AB7268">
        <v>7</v>
      </c>
      <c r="AC7268">
        <v>0</v>
      </c>
      <c r="AD7268">
        <v>0</v>
      </c>
      <c r="AE7268">
        <v>0</v>
      </c>
    </row>
    <row r="7269" spans="1:31">
      <c r="A7269" s="19">
        <v>43880</v>
      </c>
      <c r="B7269" t="s">
        <v>25</v>
      </c>
      <c r="C7269" s="19">
        <v>43893</v>
      </c>
      <c r="D7269">
        <v>24</v>
      </c>
      <c r="E7269">
        <v>11</v>
      </c>
      <c r="F7269">
        <v>19.899999999999999</v>
      </c>
      <c r="H7269">
        <v>16.8</v>
      </c>
      <c r="I7269">
        <v>7</v>
      </c>
      <c r="J7269">
        <v>29.3</v>
      </c>
      <c r="K7269">
        <v>2.7</v>
      </c>
      <c r="L7269">
        <v>11.3</v>
      </c>
      <c r="N7269">
        <v>4.2</v>
      </c>
      <c r="O7269">
        <v>18.399999999999999</v>
      </c>
      <c r="Q7269">
        <v>11.2</v>
      </c>
      <c r="R7269">
        <v>1.8</v>
      </c>
      <c r="S7269">
        <v>59</v>
      </c>
      <c r="T7269">
        <v>0.7</v>
      </c>
      <c r="U7269">
        <v>4.4000000000000004</v>
      </c>
      <c r="W7269">
        <v>1</v>
      </c>
      <c r="X7269">
        <v>7</v>
      </c>
      <c r="Y7269">
        <v>0</v>
      </c>
      <c r="Z7269">
        <v>6</v>
      </c>
      <c r="AA7269">
        <v>0</v>
      </c>
      <c r="AB7269">
        <v>10</v>
      </c>
      <c r="AC7269">
        <v>0</v>
      </c>
      <c r="AD7269">
        <v>1</v>
      </c>
      <c r="AE7269">
        <v>0</v>
      </c>
    </row>
    <row r="7270" spans="1:31">
      <c r="A7270" s="19">
        <v>43880</v>
      </c>
      <c r="B7270" t="s">
        <v>26</v>
      </c>
      <c r="C7270" s="19">
        <v>43893</v>
      </c>
      <c r="D7270">
        <v>91</v>
      </c>
      <c r="E7270">
        <v>11.4</v>
      </c>
      <c r="F7270">
        <v>17.2</v>
      </c>
      <c r="H7270">
        <v>15</v>
      </c>
      <c r="I7270">
        <v>9.6</v>
      </c>
      <c r="J7270">
        <v>25.6</v>
      </c>
      <c r="K7270">
        <v>2.7</v>
      </c>
      <c r="L7270">
        <v>16.600000000000001</v>
      </c>
      <c r="N7270">
        <v>5.6</v>
      </c>
      <c r="O7270">
        <v>15.7</v>
      </c>
      <c r="Q7270">
        <v>11.3</v>
      </c>
      <c r="R7270">
        <v>4.0999999999999996</v>
      </c>
      <c r="S7270">
        <v>47.9</v>
      </c>
      <c r="T7270">
        <v>1</v>
      </c>
      <c r="U7270">
        <v>14.1</v>
      </c>
      <c r="W7270">
        <v>3</v>
      </c>
      <c r="X7270">
        <v>20</v>
      </c>
      <c r="Y7270">
        <v>0</v>
      </c>
      <c r="Z7270">
        <v>18</v>
      </c>
      <c r="AA7270">
        <v>0</v>
      </c>
      <c r="AB7270">
        <v>30</v>
      </c>
      <c r="AC7270">
        <v>0</v>
      </c>
      <c r="AD7270">
        <v>20</v>
      </c>
      <c r="AE7270">
        <v>0</v>
      </c>
    </row>
    <row r="7271" spans="1:31">
      <c r="A7271" s="19">
        <v>43880</v>
      </c>
      <c r="B7271" t="s">
        <v>27</v>
      </c>
      <c r="C7271" s="19">
        <v>43893</v>
      </c>
      <c r="D7271">
        <v>75</v>
      </c>
      <c r="E7271">
        <v>12</v>
      </c>
      <c r="F7271">
        <v>14.8</v>
      </c>
      <c r="H7271">
        <v>14.2</v>
      </c>
      <c r="I7271">
        <v>20.8</v>
      </c>
      <c r="J7271">
        <v>24.3</v>
      </c>
      <c r="K7271">
        <v>1.3</v>
      </c>
      <c r="L7271">
        <v>10.6</v>
      </c>
      <c r="N7271">
        <v>6.4</v>
      </c>
      <c r="O7271">
        <v>10.8</v>
      </c>
      <c r="Q7271">
        <v>9.1999999999999993</v>
      </c>
      <c r="R7271">
        <v>26.1</v>
      </c>
      <c r="S7271">
        <v>41.2</v>
      </c>
      <c r="T7271">
        <v>0.6</v>
      </c>
      <c r="U7271">
        <v>5.0999999999999996</v>
      </c>
      <c r="W7271">
        <v>3</v>
      </c>
      <c r="X7271">
        <v>7</v>
      </c>
      <c r="Y7271">
        <v>0</v>
      </c>
      <c r="Z7271">
        <v>6</v>
      </c>
      <c r="AA7271">
        <v>26</v>
      </c>
      <c r="AB7271">
        <v>31</v>
      </c>
      <c r="AC7271">
        <v>0</v>
      </c>
      <c r="AD7271">
        <v>2</v>
      </c>
      <c r="AE7271">
        <v>0</v>
      </c>
    </row>
    <row r="7272" spans="1:31">
      <c r="A7272" s="19">
        <v>43880</v>
      </c>
      <c r="B7272" t="s">
        <v>28</v>
      </c>
      <c r="C7272" s="19">
        <v>43893</v>
      </c>
      <c r="D7272">
        <v>110</v>
      </c>
      <c r="E7272">
        <v>18.8</v>
      </c>
      <c r="F7272">
        <v>26</v>
      </c>
      <c r="H7272">
        <v>12.6</v>
      </c>
      <c r="I7272">
        <v>6.5</v>
      </c>
      <c r="J7272">
        <v>25.2</v>
      </c>
      <c r="K7272">
        <v>2.9</v>
      </c>
      <c r="L7272">
        <v>5.9</v>
      </c>
      <c r="N7272">
        <v>14.7</v>
      </c>
      <c r="O7272">
        <v>39.299999999999997</v>
      </c>
      <c r="Q7272">
        <v>5.3</v>
      </c>
      <c r="R7272">
        <v>1.6</v>
      </c>
      <c r="S7272">
        <v>36.799999999999997</v>
      </c>
      <c r="T7272">
        <v>0.6</v>
      </c>
      <c r="U7272">
        <v>1.4</v>
      </c>
      <c r="W7272">
        <v>28</v>
      </c>
      <c r="X7272">
        <v>39</v>
      </c>
      <c r="Y7272">
        <v>0</v>
      </c>
      <c r="Z7272">
        <v>6</v>
      </c>
      <c r="AA7272">
        <v>0</v>
      </c>
      <c r="AB7272">
        <v>37</v>
      </c>
      <c r="AC7272">
        <v>0</v>
      </c>
      <c r="AD7272">
        <v>0</v>
      </c>
      <c r="AE7272">
        <v>0</v>
      </c>
    </row>
    <row r="7273" spans="1:31">
      <c r="A7273" s="19">
        <v>43880</v>
      </c>
      <c r="B7273" t="s">
        <v>29</v>
      </c>
      <c r="C7273" s="19">
        <v>43893</v>
      </c>
      <c r="D7273">
        <v>37</v>
      </c>
      <c r="E7273">
        <v>13.9</v>
      </c>
      <c r="F7273">
        <v>24.6</v>
      </c>
      <c r="H7273">
        <v>12.3</v>
      </c>
      <c r="I7273">
        <v>7.6</v>
      </c>
      <c r="J7273">
        <v>27.4</v>
      </c>
      <c r="K7273">
        <v>5.3</v>
      </c>
      <c r="L7273">
        <v>6.8</v>
      </c>
      <c r="N7273">
        <v>6.8</v>
      </c>
      <c r="O7273">
        <v>34.299999999999997</v>
      </c>
      <c r="Q7273">
        <v>5</v>
      </c>
      <c r="R7273">
        <v>2</v>
      </c>
      <c r="S7273">
        <v>48.5</v>
      </c>
      <c r="T7273">
        <v>1.3</v>
      </c>
      <c r="U7273">
        <v>1.8</v>
      </c>
      <c r="W7273">
        <v>3</v>
      </c>
      <c r="X7273">
        <v>15</v>
      </c>
      <c r="Y7273">
        <v>0</v>
      </c>
      <c r="Z7273">
        <v>2</v>
      </c>
      <c r="AA7273">
        <v>0</v>
      </c>
      <c r="AB7273">
        <v>17</v>
      </c>
      <c r="AC7273">
        <v>0</v>
      </c>
      <c r="AD7273">
        <v>0</v>
      </c>
      <c r="AE7273">
        <v>0</v>
      </c>
    </row>
    <row r="7274" spans="1:31">
      <c r="A7274" s="19">
        <v>43880</v>
      </c>
      <c r="B7274" t="s">
        <v>30</v>
      </c>
      <c r="C7274" s="19">
        <v>43893</v>
      </c>
      <c r="D7274">
        <v>64</v>
      </c>
      <c r="E7274">
        <v>25.2</v>
      </c>
      <c r="F7274">
        <v>22.7</v>
      </c>
      <c r="H7274">
        <v>10.6</v>
      </c>
      <c r="I7274">
        <v>6.5</v>
      </c>
      <c r="J7274">
        <v>22.8</v>
      </c>
      <c r="K7274">
        <v>2.2000000000000002</v>
      </c>
      <c r="L7274">
        <v>8.1</v>
      </c>
      <c r="N7274">
        <v>36.700000000000003</v>
      </c>
      <c r="O7274">
        <v>26.9</v>
      </c>
      <c r="Q7274">
        <v>3.6</v>
      </c>
      <c r="R7274">
        <v>1.7</v>
      </c>
      <c r="S7274">
        <v>27.8</v>
      </c>
      <c r="T7274">
        <v>0.7</v>
      </c>
      <c r="U7274">
        <v>2.2000000000000002</v>
      </c>
      <c r="W7274">
        <v>22</v>
      </c>
      <c r="X7274">
        <v>20</v>
      </c>
      <c r="Y7274">
        <v>0</v>
      </c>
      <c r="Z7274">
        <v>1</v>
      </c>
      <c r="AA7274">
        <v>0</v>
      </c>
      <c r="AB7274">
        <v>20</v>
      </c>
      <c r="AC7274">
        <v>0</v>
      </c>
      <c r="AD7274">
        <v>0</v>
      </c>
      <c r="AE7274">
        <v>0</v>
      </c>
    </row>
    <row r="7275" spans="1:31">
      <c r="A7275" s="19">
        <v>43880</v>
      </c>
      <c r="B7275" t="s">
        <v>31</v>
      </c>
      <c r="C7275" s="19">
        <v>43893</v>
      </c>
      <c r="D7275">
        <v>228</v>
      </c>
      <c r="E7275">
        <v>18.2</v>
      </c>
      <c r="F7275">
        <v>20.6</v>
      </c>
      <c r="H7275">
        <v>11</v>
      </c>
      <c r="I7275">
        <v>6.5</v>
      </c>
      <c r="J7275">
        <v>28.3</v>
      </c>
      <c r="K7275">
        <v>2.5</v>
      </c>
      <c r="L7275">
        <v>10.8</v>
      </c>
      <c r="N7275">
        <v>14.7</v>
      </c>
      <c r="O7275">
        <v>20.3</v>
      </c>
      <c r="Q7275">
        <v>4.2</v>
      </c>
      <c r="R7275">
        <v>1.5</v>
      </c>
      <c r="S7275">
        <v>54.4</v>
      </c>
      <c r="T7275">
        <v>0.6</v>
      </c>
      <c r="U7275">
        <v>3.9</v>
      </c>
      <c r="W7275">
        <v>58</v>
      </c>
      <c r="X7275">
        <v>66</v>
      </c>
      <c r="Y7275">
        <v>0</v>
      </c>
      <c r="Z7275">
        <v>7</v>
      </c>
      <c r="AA7275">
        <v>0</v>
      </c>
      <c r="AB7275">
        <v>91</v>
      </c>
      <c r="AC7275">
        <v>0</v>
      </c>
      <c r="AD7275">
        <v>6</v>
      </c>
      <c r="AE7275">
        <v>0</v>
      </c>
    </row>
    <row r="7276" spans="1:31">
      <c r="A7276" s="19">
        <v>43880</v>
      </c>
      <c r="B7276" t="s">
        <v>32</v>
      </c>
      <c r="C7276" s="19">
        <v>43893</v>
      </c>
      <c r="D7276">
        <v>29</v>
      </c>
      <c r="E7276">
        <v>9.8000000000000007</v>
      </c>
      <c r="F7276">
        <v>19.100000000000001</v>
      </c>
      <c r="H7276">
        <v>12.4</v>
      </c>
      <c r="I7276">
        <v>7.7</v>
      </c>
      <c r="J7276">
        <v>34.799999999999997</v>
      </c>
      <c r="K7276">
        <v>2.5</v>
      </c>
      <c r="L7276">
        <v>11.8</v>
      </c>
      <c r="N7276">
        <v>1.9</v>
      </c>
      <c r="O7276">
        <v>11.4</v>
      </c>
      <c r="Q7276">
        <v>3.3</v>
      </c>
      <c r="R7276">
        <v>1.2</v>
      </c>
      <c r="S7276">
        <v>78.3</v>
      </c>
      <c r="T7276">
        <v>0.4</v>
      </c>
      <c r="U7276">
        <v>3.3</v>
      </c>
      <c r="W7276">
        <v>0</v>
      </c>
      <c r="X7276">
        <v>10</v>
      </c>
      <c r="Y7276">
        <v>0</v>
      </c>
      <c r="Z7276">
        <v>1</v>
      </c>
      <c r="AA7276">
        <v>0</v>
      </c>
      <c r="AB7276">
        <v>17</v>
      </c>
      <c r="AC7276">
        <v>0</v>
      </c>
      <c r="AD7276">
        <v>1</v>
      </c>
      <c r="AE7276">
        <v>0</v>
      </c>
    </row>
    <row r="7277" spans="1:31">
      <c r="A7277" s="19">
        <v>43880</v>
      </c>
      <c r="B7277" t="s">
        <v>33</v>
      </c>
      <c r="C7277" s="19">
        <v>43893</v>
      </c>
      <c r="D7277">
        <v>16</v>
      </c>
      <c r="E7277">
        <v>6.7</v>
      </c>
      <c r="F7277">
        <v>13.2</v>
      </c>
      <c r="H7277">
        <v>13.1</v>
      </c>
      <c r="I7277">
        <v>5.8</v>
      </c>
      <c r="J7277">
        <v>48.7</v>
      </c>
      <c r="K7277">
        <v>1.6</v>
      </c>
      <c r="L7277">
        <v>8.8000000000000007</v>
      </c>
      <c r="N7277">
        <v>0.2</v>
      </c>
      <c r="O7277">
        <v>0.4</v>
      </c>
      <c r="Q7277">
        <v>0.4</v>
      </c>
      <c r="R7277">
        <v>0.1</v>
      </c>
      <c r="S7277">
        <v>98.7</v>
      </c>
      <c r="T7277">
        <v>0</v>
      </c>
      <c r="U7277">
        <v>0.2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16</v>
      </c>
      <c r="AC7277">
        <v>0</v>
      </c>
      <c r="AD7277">
        <v>0</v>
      </c>
      <c r="AE7277">
        <v>0</v>
      </c>
    </row>
    <row r="7278" spans="1:31">
      <c r="A7278" s="19">
        <v>43880</v>
      </c>
      <c r="B7278" t="s">
        <v>34</v>
      </c>
      <c r="C7278" s="19">
        <v>43893</v>
      </c>
      <c r="D7278">
        <v>99</v>
      </c>
      <c r="E7278">
        <v>16.7</v>
      </c>
      <c r="F7278">
        <v>27.6</v>
      </c>
      <c r="H7278">
        <v>12.9</v>
      </c>
      <c r="I7278">
        <v>9.8000000000000007</v>
      </c>
      <c r="J7278">
        <v>26.2</v>
      </c>
      <c r="K7278">
        <v>0.7</v>
      </c>
      <c r="L7278">
        <v>4.2</v>
      </c>
      <c r="N7278">
        <v>9.1</v>
      </c>
      <c r="O7278">
        <v>43.4</v>
      </c>
      <c r="Q7278">
        <v>4.9000000000000004</v>
      </c>
      <c r="R7278">
        <v>2.6</v>
      </c>
      <c r="S7278">
        <v>38.700000000000003</v>
      </c>
      <c r="T7278">
        <v>0.4</v>
      </c>
      <c r="U7278">
        <v>0.7</v>
      </c>
      <c r="W7278">
        <v>22</v>
      </c>
      <c r="X7278">
        <v>36</v>
      </c>
      <c r="Y7278">
        <v>0</v>
      </c>
      <c r="Z7278">
        <v>6</v>
      </c>
      <c r="AA7278">
        <v>1</v>
      </c>
      <c r="AB7278">
        <v>34</v>
      </c>
      <c r="AC7278">
        <v>0</v>
      </c>
      <c r="AD7278">
        <v>0</v>
      </c>
      <c r="AE7278">
        <v>0</v>
      </c>
    </row>
    <row r="7279" spans="1:31">
      <c r="A7279" s="19">
        <v>43880</v>
      </c>
      <c r="B7279" t="s">
        <v>35</v>
      </c>
      <c r="C7279" s="19">
        <v>43900</v>
      </c>
      <c r="D7279">
        <v>20</v>
      </c>
      <c r="E7279">
        <v>14.8</v>
      </c>
      <c r="F7279">
        <v>17.899999999999999</v>
      </c>
      <c r="H7279">
        <v>12.5</v>
      </c>
      <c r="I7279">
        <v>6</v>
      </c>
      <c r="J7279">
        <v>36.6</v>
      </c>
      <c r="K7279">
        <v>2.8</v>
      </c>
      <c r="L7279">
        <v>7.4</v>
      </c>
      <c r="N7279">
        <v>4.8</v>
      </c>
      <c r="O7279">
        <v>8.3000000000000007</v>
      </c>
      <c r="Q7279">
        <v>3</v>
      </c>
      <c r="R7279">
        <v>0.9</v>
      </c>
      <c r="S7279">
        <v>81.400000000000006</v>
      </c>
      <c r="T7279">
        <v>0.4</v>
      </c>
      <c r="U7279">
        <v>1.1000000000000001</v>
      </c>
      <c r="W7279">
        <v>2</v>
      </c>
      <c r="X7279">
        <v>6</v>
      </c>
      <c r="Y7279">
        <v>0</v>
      </c>
      <c r="Z7279">
        <v>1</v>
      </c>
      <c r="AA7279">
        <v>0</v>
      </c>
      <c r="AB7279">
        <v>11</v>
      </c>
      <c r="AC7279">
        <v>0</v>
      </c>
      <c r="AD7279">
        <v>0</v>
      </c>
      <c r="AE7279">
        <v>0</v>
      </c>
    </row>
    <row r="7280" spans="1:31">
      <c r="A7280" s="19">
        <v>43880</v>
      </c>
      <c r="B7280" t="s">
        <v>36</v>
      </c>
      <c r="C7280" s="19">
        <v>43900</v>
      </c>
      <c r="D7280">
        <v>125</v>
      </c>
      <c r="E7280">
        <v>17.7</v>
      </c>
      <c r="F7280">
        <v>20.100000000000001</v>
      </c>
      <c r="H7280">
        <v>13.1</v>
      </c>
      <c r="I7280">
        <v>7</v>
      </c>
      <c r="J7280">
        <v>29</v>
      </c>
      <c r="K7280">
        <v>1.5</v>
      </c>
      <c r="L7280">
        <v>9.5</v>
      </c>
      <c r="N7280">
        <v>12.9</v>
      </c>
      <c r="O7280">
        <v>18.8</v>
      </c>
      <c r="Q7280">
        <v>6.3</v>
      </c>
      <c r="R7280">
        <v>1.8</v>
      </c>
      <c r="S7280">
        <v>56</v>
      </c>
      <c r="T7280">
        <v>0.6</v>
      </c>
      <c r="U7280">
        <v>3.3</v>
      </c>
      <c r="W7280">
        <v>31</v>
      </c>
      <c r="X7280">
        <v>35</v>
      </c>
      <c r="Y7280">
        <v>0</v>
      </c>
      <c r="Z7280">
        <v>8</v>
      </c>
      <c r="AA7280">
        <v>0</v>
      </c>
      <c r="AB7280">
        <v>51</v>
      </c>
      <c r="AC7280">
        <v>0</v>
      </c>
      <c r="AD7280">
        <v>0</v>
      </c>
      <c r="AE7280">
        <v>0</v>
      </c>
    </row>
    <row r="7281" spans="1:31">
      <c r="A7281" s="19">
        <v>43880</v>
      </c>
      <c r="B7281" t="s">
        <v>37</v>
      </c>
      <c r="C7281" s="19">
        <v>43900</v>
      </c>
      <c r="D7281">
        <v>36</v>
      </c>
      <c r="E7281">
        <v>31.2</v>
      </c>
      <c r="F7281">
        <v>23.4</v>
      </c>
      <c r="H7281">
        <v>8.1</v>
      </c>
      <c r="I7281">
        <v>5.7</v>
      </c>
      <c r="J7281">
        <v>20</v>
      </c>
      <c r="K7281">
        <v>2.9</v>
      </c>
      <c r="L7281">
        <v>6.7</v>
      </c>
      <c r="N7281">
        <v>56.9</v>
      </c>
      <c r="O7281">
        <v>23.5</v>
      </c>
      <c r="Q7281">
        <v>1.6</v>
      </c>
      <c r="R7281">
        <v>1.1000000000000001</v>
      </c>
      <c r="S7281">
        <v>14.5</v>
      </c>
      <c r="T7281">
        <v>0.7</v>
      </c>
      <c r="U7281">
        <v>1.4</v>
      </c>
      <c r="W7281">
        <v>15</v>
      </c>
      <c r="X7281">
        <v>11</v>
      </c>
      <c r="Y7281">
        <v>0</v>
      </c>
      <c r="Z7281">
        <v>0</v>
      </c>
      <c r="AA7281">
        <v>0</v>
      </c>
      <c r="AB7281">
        <v>10</v>
      </c>
      <c r="AC7281">
        <v>0</v>
      </c>
      <c r="AD7281">
        <v>0</v>
      </c>
      <c r="AE7281">
        <v>0</v>
      </c>
    </row>
    <row r="7282" spans="1:31">
      <c r="A7282" s="19">
        <v>43880</v>
      </c>
      <c r="B7282" t="s">
        <v>38</v>
      </c>
      <c r="C7282" s="19">
        <v>43900</v>
      </c>
      <c r="D7282">
        <v>68</v>
      </c>
      <c r="E7282">
        <v>24.6</v>
      </c>
      <c r="F7282">
        <v>25.5</v>
      </c>
      <c r="H7282">
        <v>10.6</v>
      </c>
      <c r="I7282">
        <v>7.7</v>
      </c>
      <c r="J7282">
        <v>20.5</v>
      </c>
      <c r="K7282">
        <v>1.7</v>
      </c>
      <c r="L7282">
        <v>7.3</v>
      </c>
      <c r="N7282">
        <v>33.4</v>
      </c>
      <c r="O7282">
        <v>36.700000000000003</v>
      </c>
      <c r="Q7282">
        <v>3.9</v>
      </c>
      <c r="R7282">
        <v>2.2000000000000002</v>
      </c>
      <c r="S7282">
        <v>20.399999999999999</v>
      </c>
      <c r="T7282">
        <v>0.7</v>
      </c>
      <c r="U7282">
        <v>2.2000000000000002</v>
      </c>
      <c r="W7282">
        <v>23</v>
      </c>
      <c r="X7282">
        <v>24</v>
      </c>
      <c r="Y7282">
        <v>0</v>
      </c>
      <c r="Z7282">
        <v>2</v>
      </c>
      <c r="AA7282">
        <v>0</v>
      </c>
      <c r="AB7282">
        <v>19</v>
      </c>
      <c r="AC7282">
        <v>0</v>
      </c>
      <c r="AD7282">
        <v>0</v>
      </c>
      <c r="AE7282">
        <v>0</v>
      </c>
    </row>
    <row r="7283" spans="1:31">
      <c r="A7283" s="19">
        <v>43880</v>
      </c>
      <c r="B7283" t="s">
        <v>39</v>
      </c>
      <c r="C7283" s="19">
        <v>43900</v>
      </c>
      <c r="D7283">
        <v>14</v>
      </c>
      <c r="E7283">
        <v>13.5</v>
      </c>
      <c r="F7283">
        <v>16.7</v>
      </c>
      <c r="H7283">
        <v>16.100000000000001</v>
      </c>
      <c r="I7283">
        <v>8.6</v>
      </c>
      <c r="J7283">
        <v>31.3</v>
      </c>
      <c r="K7283">
        <v>1.5</v>
      </c>
      <c r="L7283">
        <v>10.199999999999999</v>
      </c>
      <c r="N7283">
        <v>6.6</v>
      </c>
      <c r="O7283">
        <v>10.7</v>
      </c>
      <c r="Q7283">
        <v>9.4</v>
      </c>
      <c r="R7283">
        <v>2.4</v>
      </c>
      <c r="S7283">
        <v>67</v>
      </c>
      <c r="T7283">
        <v>0.5</v>
      </c>
      <c r="U7283">
        <v>3.2</v>
      </c>
      <c r="W7283">
        <v>0</v>
      </c>
      <c r="X7283">
        <v>4</v>
      </c>
      <c r="Y7283">
        <v>0</v>
      </c>
      <c r="Z7283">
        <v>4</v>
      </c>
      <c r="AA7283">
        <v>0</v>
      </c>
      <c r="AB7283">
        <v>7</v>
      </c>
      <c r="AC7283">
        <v>0</v>
      </c>
      <c r="AD7283">
        <v>0</v>
      </c>
      <c r="AE7283">
        <v>0</v>
      </c>
    </row>
    <row r="7284" spans="1:31">
      <c r="A7284" s="19">
        <v>43880</v>
      </c>
      <c r="B7284" t="s">
        <v>40</v>
      </c>
      <c r="C7284" s="19">
        <v>43900</v>
      </c>
      <c r="D7284">
        <v>89</v>
      </c>
      <c r="E7284">
        <v>11.1</v>
      </c>
      <c r="F7284">
        <v>20.8</v>
      </c>
      <c r="H7284">
        <v>12.6</v>
      </c>
      <c r="I7284">
        <v>6.6</v>
      </c>
      <c r="J7284">
        <v>32.5</v>
      </c>
      <c r="K7284">
        <v>2.5</v>
      </c>
      <c r="L7284">
        <v>11.9</v>
      </c>
      <c r="N7284">
        <v>3.5</v>
      </c>
      <c r="O7284">
        <v>17.3</v>
      </c>
      <c r="Q7284">
        <v>4.5</v>
      </c>
      <c r="R7284">
        <v>1.3</v>
      </c>
      <c r="S7284">
        <v>68.400000000000006</v>
      </c>
      <c r="T7284">
        <v>0.5</v>
      </c>
      <c r="U7284">
        <v>4</v>
      </c>
      <c r="W7284">
        <v>3</v>
      </c>
      <c r="X7284">
        <v>30</v>
      </c>
      <c r="Y7284">
        <v>0</v>
      </c>
      <c r="Z7284">
        <v>5</v>
      </c>
      <c r="AA7284">
        <v>0</v>
      </c>
      <c r="AB7284">
        <v>47</v>
      </c>
      <c r="AC7284">
        <v>0</v>
      </c>
      <c r="AD7284">
        <v>4</v>
      </c>
      <c r="AE7284">
        <v>0</v>
      </c>
    </row>
    <row r="7285" spans="1:31">
      <c r="A7285" s="19">
        <v>43880</v>
      </c>
      <c r="B7285" t="s">
        <v>41</v>
      </c>
      <c r="C7285" s="19">
        <v>43904</v>
      </c>
      <c r="D7285">
        <v>6</v>
      </c>
      <c r="E7285">
        <v>20.6</v>
      </c>
      <c r="F7285">
        <v>17.7</v>
      </c>
      <c r="H7285">
        <v>11.7</v>
      </c>
      <c r="I7285">
        <v>6.3</v>
      </c>
      <c r="J7285">
        <v>28.2</v>
      </c>
      <c r="K7285">
        <v>2.2999999999999998</v>
      </c>
      <c r="L7285">
        <v>11.2</v>
      </c>
      <c r="N7285">
        <v>20.8</v>
      </c>
      <c r="O7285">
        <v>13.9</v>
      </c>
      <c r="Q7285">
        <v>4.7</v>
      </c>
      <c r="R7285">
        <v>1.7</v>
      </c>
      <c r="S7285">
        <v>52.7</v>
      </c>
      <c r="T7285">
        <v>0.9</v>
      </c>
      <c r="U7285">
        <v>4.7</v>
      </c>
      <c r="W7285">
        <v>2</v>
      </c>
      <c r="X7285">
        <v>2</v>
      </c>
      <c r="Y7285">
        <v>0</v>
      </c>
      <c r="Z7285">
        <v>0</v>
      </c>
      <c r="AA7285">
        <v>0</v>
      </c>
      <c r="AB7285">
        <v>3</v>
      </c>
      <c r="AC7285">
        <v>0</v>
      </c>
      <c r="AD7285">
        <v>0</v>
      </c>
      <c r="AE7285">
        <v>0</v>
      </c>
    </row>
    <row r="7286" spans="1:31">
      <c r="A7286" s="19">
        <v>43880</v>
      </c>
      <c r="B7286" t="s">
        <v>42</v>
      </c>
      <c r="C7286" s="19">
        <v>43907</v>
      </c>
      <c r="D7286">
        <v>136</v>
      </c>
      <c r="E7286">
        <v>18.600000000000001</v>
      </c>
      <c r="F7286">
        <v>20.2</v>
      </c>
      <c r="H7286">
        <v>13.7</v>
      </c>
      <c r="I7286">
        <v>7.2</v>
      </c>
      <c r="J7286">
        <v>27.7</v>
      </c>
      <c r="K7286">
        <v>1.9</v>
      </c>
      <c r="L7286">
        <v>8.6999999999999993</v>
      </c>
      <c r="N7286">
        <v>16.399999999999999</v>
      </c>
      <c r="O7286">
        <v>19.8</v>
      </c>
      <c r="Q7286">
        <v>7.2</v>
      </c>
      <c r="R7286">
        <v>2.4</v>
      </c>
      <c r="S7286">
        <v>50.2</v>
      </c>
      <c r="T7286">
        <v>0.7</v>
      </c>
      <c r="U7286">
        <v>2.9</v>
      </c>
      <c r="W7286">
        <v>35</v>
      </c>
      <c r="X7286">
        <v>38</v>
      </c>
      <c r="Y7286">
        <v>0</v>
      </c>
      <c r="Z7286">
        <v>10</v>
      </c>
      <c r="AA7286">
        <v>0</v>
      </c>
      <c r="AB7286">
        <v>53</v>
      </c>
      <c r="AC7286">
        <v>0</v>
      </c>
      <c r="AD7286">
        <v>0</v>
      </c>
      <c r="AE7286">
        <v>0</v>
      </c>
    </row>
    <row r="7287" spans="1:31">
      <c r="A7287" s="19">
        <v>43880</v>
      </c>
      <c r="B7287" t="s">
        <v>43</v>
      </c>
      <c r="C7287" s="19">
        <v>43907</v>
      </c>
      <c r="D7287">
        <v>67</v>
      </c>
      <c r="E7287">
        <v>20.6</v>
      </c>
      <c r="F7287">
        <v>18.399999999999999</v>
      </c>
      <c r="H7287">
        <v>12.6</v>
      </c>
      <c r="I7287">
        <v>6.1</v>
      </c>
      <c r="J7287">
        <v>28.5</v>
      </c>
      <c r="K7287">
        <v>2.6</v>
      </c>
      <c r="L7287">
        <v>9.3000000000000007</v>
      </c>
      <c r="N7287">
        <v>20.2</v>
      </c>
      <c r="O7287">
        <v>15.2</v>
      </c>
      <c r="Q7287">
        <v>5.4</v>
      </c>
      <c r="R7287">
        <v>1.8</v>
      </c>
      <c r="S7287">
        <v>52.5</v>
      </c>
      <c r="T7287">
        <v>0.8</v>
      </c>
      <c r="U7287">
        <v>3.5</v>
      </c>
      <c r="W7287">
        <v>19</v>
      </c>
      <c r="X7287">
        <v>17</v>
      </c>
      <c r="Y7287">
        <v>0</v>
      </c>
      <c r="Z7287">
        <v>4</v>
      </c>
      <c r="AA7287">
        <v>0</v>
      </c>
      <c r="AB7287">
        <v>27</v>
      </c>
      <c r="AC7287">
        <v>0</v>
      </c>
      <c r="AD7287">
        <v>0</v>
      </c>
      <c r="AE7287">
        <v>0</v>
      </c>
    </row>
    <row r="7288" spans="1:31">
      <c r="A7288" s="19">
        <v>43880</v>
      </c>
      <c r="B7288" t="s">
        <v>44</v>
      </c>
      <c r="C7288" s="19">
        <v>43907</v>
      </c>
      <c r="D7288">
        <v>219</v>
      </c>
      <c r="E7288">
        <v>22.2</v>
      </c>
      <c r="F7288">
        <v>27.2</v>
      </c>
      <c r="H7288">
        <v>11.1</v>
      </c>
      <c r="I7288">
        <v>8.6</v>
      </c>
      <c r="J7288">
        <v>20.7</v>
      </c>
      <c r="K7288">
        <v>1.9</v>
      </c>
      <c r="L7288">
        <v>6.4</v>
      </c>
      <c r="N7288">
        <v>24.1</v>
      </c>
      <c r="O7288">
        <v>44.3</v>
      </c>
      <c r="Q7288">
        <v>4.5</v>
      </c>
      <c r="R7288">
        <v>3</v>
      </c>
      <c r="S7288">
        <v>20.9</v>
      </c>
      <c r="T7288">
        <v>0.8</v>
      </c>
      <c r="U7288">
        <v>2</v>
      </c>
      <c r="W7288">
        <v>67</v>
      </c>
      <c r="X7288">
        <v>82</v>
      </c>
      <c r="Y7288">
        <v>0</v>
      </c>
      <c r="Z7288">
        <v>7</v>
      </c>
      <c r="AA7288">
        <v>0</v>
      </c>
      <c r="AB7288">
        <v>63</v>
      </c>
      <c r="AC7288">
        <v>0</v>
      </c>
      <c r="AD7288">
        <v>0</v>
      </c>
      <c r="AE7288">
        <v>0</v>
      </c>
    </row>
    <row r="7289" spans="1:31">
      <c r="A7289" s="19">
        <v>43880</v>
      </c>
      <c r="B7289" t="s">
        <v>45</v>
      </c>
      <c r="C7289" s="19">
        <v>43907</v>
      </c>
      <c r="D7289">
        <v>155</v>
      </c>
      <c r="E7289">
        <v>16.7</v>
      </c>
      <c r="F7289">
        <v>19.399999999999999</v>
      </c>
      <c r="H7289">
        <v>15.9</v>
      </c>
      <c r="I7289">
        <v>7.9</v>
      </c>
      <c r="J7289">
        <v>26.5</v>
      </c>
      <c r="K7289">
        <v>1.8</v>
      </c>
      <c r="L7289">
        <v>9.8000000000000007</v>
      </c>
      <c r="N7289">
        <v>13.4</v>
      </c>
      <c r="O7289">
        <v>19.600000000000001</v>
      </c>
      <c r="Q7289">
        <v>11.4</v>
      </c>
      <c r="R7289">
        <v>3</v>
      </c>
      <c r="S7289">
        <v>46.9</v>
      </c>
      <c r="T7289">
        <v>0.9</v>
      </c>
      <c r="U7289">
        <v>4.3</v>
      </c>
      <c r="W7289">
        <v>33</v>
      </c>
      <c r="X7289">
        <v>38</v>
      </c>
      <c r="Y7289">
        <v>0</v>
      </c>
      <c r="Z7289">
        <v>31</v>
      </c>
      <c r="AA7289">
        <v>0</v>
      </c>
      <c r="AB7289">
        <v>52</v>
      </c>
      <c r="AC7289">
        <v>0</v>
      </c>
      <c r="AD7289">
        <v>1</v>
      </c>
      <c r="AE7289">
        <v>0</v>
      </c>
    </row>
    <row r="7290" spans="1:31">
      <c r="A7290" s="19">
        <v>43880</v>
      </c>
      <c r="B7290" t="s">
        <v>46</v>
      </c>
      <c r="C7290" s="19">
        <v>43914</v>
      </c>
      <c r="D7290">
        <v>105</v>
      </c>
      <c r="E7290">
        <v>29.3</v>
      </c>
      <c r="F7290">
        <v>23.6</v>
      </c>
      <c r="H7290">
        <v>9.4</v>
      </c>
      <c r="I7290">
        <v>6.1</v>
      </c>
      <c r="J7290">
        <v>23.1</v>
      </c>
      <c r="K7290">
        <v>2.4</v>
      </c>
      <c r="L7290">
        <v>4.0999999999999996</v>
      </c>
      <c r="N7290">
        <v>45.8</v>
      </c>
      <c r="O7290">
        <v>24.6</v>
      </c>
      <c r="Q7290">
        <v>2.9</v>
      </c>
      <c r="R7290">
        <v>1.6</v>
      </c>
      <c r="S7290">
        <v>23.1</v>
      </c>
      <c r="T7290">
        <v>0.7</v>
      </c>
      <c r="U7290">
        <v>1</v>
      </c>
      <c r="W7290">
        <v>40</v>
      </c>
      <c r="X7290">
        <v>33</v>
      </c>
      <c r="Y7290">
        <v>0</v>
      </c>
      <c r="Z7290">
        <v>0</v>
      </c>
      <c r="AA7290">
        <v>0</v>
      </c>
      <c r="AB7290">
        <v>32</v>
      </c>
      <c r="AC7290">
        <v>0</v>
      </c>
      <c r="AD7290">
        <v>0</v>
      </c>
      <c r="AE7290">
        <v>0</v>
      </c>
    </row>
    <row r="7291" spans="1:31">
      <c r="A7291" s="19">
        <v>43880</v>
      </c>
      <c r="B7291" t="s">
        <v>47</v>
      </c>
      <c r="C7291" s="19">
        <v>43919</v>
      </c>
      <c r="D7291">
        <v>51</v>
      </c>
      <c r="E7291">
        <v>20.6</v>
      </c>
      <c r="F7291">
        <v>17.7</v>
      </c>
      <c r="H7291">
        <v>11.7</v>
      </c>
      <c r="I7291">
        <v>6.3</v>
      </c>
      <c r="J7291">
        <v>28.2</v>
      </c>
      <c r="K7291">
        <v>2.2999999999999998</v>
      </c>
      <c r="L7291">
        <v>11.2</v>
      </c>
      <c r="N7291">
        <v>20.8</v>
      </c>
      <c r="O7291">
        <v>14.2</v>
      </c>
      <c r="Q7291">
        <v>5.8</v>
      </c>
      <c r="R7291">
        <v>2</v>
      </c>
      <c r="S7291">
        <v>50.3</v>
      </c>
      <c r="T7291">
        <v>1</v>
      </c>
      <c r="U7291">
        <v>5.3</v>
      </c>
      <c r="W7291">
        <v>15</v>
      </c>
      <c r="X7291">
        <v>12</v>
      </c>
      <c r="Y7291">
        <v>0</v>
      </c>
      <c r="Z7291">
        <v>2</v>
      </c>
      <c r="AA7291">
        <v>0</v>
      </c>
      <c r="AB7291">
        <v>20</v>
      </c>
      <c r="AC7291">
        <v>0</v>
      </c>
      <c r="AD7291">
        <v>2</v>
      </c>
      <c r="AE7291">
        <v>0</v>
      </c>
    </row>
    <row r="7292" spans="1:31">
      <c r="A7292" s="19">
        <v>43880</v>
      </c>
      <c r="B7292" t="s">
        <v>48</v>
      </c>
      <c r="C7292" s="19">
        <v>43925</v>
      </c>
      <c r="D7292">
        <v>15</v>
      </c>
      <c r="E7292">
        <v>21</v>
      </c>
      <c r="F7292">
        <v>16.8</v>
      </c>
      <c r="H7292">
        <v>12.1</v>
      </c>
      <c r="I7292">
        <v>6.1</v>
      </c>
      <c r="J7292">
        <v>28.4</v>
      </c>
      <c r="K7292">
        <v>3.1</v>
      </c>
      <c r="L7292">
        <v>10.6</v>
      </c>
      <c r="N7292">
        <v>22</v>
      </c>
      <c r="O7292">
        <v>12.6</v>
      </c>
      <c r="Q7292">
        <v>6.3</v>
      </c>
      <c r="R7292">
        <v>2.4</v>
      </c>
      <c r="S7292">
        <v>49.8</v>
      </c>
      <c r="T7292">
        <v>1.4</v>
      </c>
      <c r="U7292">
        <v>5.0999999999999996</v>
      </c>
      <c r="W7292">
        <v>5</v>
      </c>
      <c r="X7292">
        <v>4</v>
      </c>
      <c r="Y7292">
        <v>0</v>
      </c>
      <c r="Z7292">
        <v>0</v>
      </c>
      <c r="AA7292">
        <v>0</v>
      </c>
      <c r="AB7292">
        <v>6</v>
      </c>
      <c r="AC7292">
        <v>0</v>
      </c>
      <c r="AD7292">
        <v>0</v>
      </c>
      <c r="AE7292">
        <v>0</v>
      </c>
    </row>
    <row r="7293" spans="1:31">
      <c r="A7293" s="19">
        <v>43880</v>
      </c>
      <c r="B7293" t="s">
        <v>49</v>
      </c>
      <c r="C7293" s="19">
        <v>43925</v>
      </c>
      <c r="D7293">
        <v>24</v>
      </c>
      <c r="E7293">
        <v>14.7</v>
      </c>
      <c r="F7293">
        <v>19.2</v>
      </c>
      <c r="H7293">
        <v>11.2</v>
      </c>
      <c r="I7293">
        <v>6.2</v>
      </c>
      <c r="J7293">
        <v>31.7</v>
      </c>
      <c r="K7293">
        <v>3.5</v>
      </c>
      <c r="L7293">
        <v>11.6</v>
      </c>
      <c r="N7293">
        <v>8.4</v>
      </c>
      <c r="O7293">
        <v>16</v>
      </c>
      <c r="Q7293">
        <v>4.4000000000000004</v>
      </c>
      <c r="R7293">
        <v>1.8</v>
      </c>
      <c r="S7293">
        <v>62.4</v>
      </c>
      <c r="T7293">
        <v>1.2</v>
      </c>
      <c r="U7293">
        <v>5.2</v>
      </c>
      <c r="W7293">
        <v>2</v>
      </c>
      <c r="X7293">
        <v>8</v>
      </c>
      <c r="Y7293">
        <v>0</v>
      </c>
      <c r="Z7293">
        <v>1</v>
      </c>
      <c r="AA7293">
        <v>0</v>
      </c>
      <c r="AB7293">
        <v>12</v>
      </c>
      <c r="AC7293">
        <v>0</v>
      </c>
      <c r="AD7293">
        <v>1</v>
      </c>
      <c r="AE7293">
        <v>0</v>
      </c>
    </row>
    <row r="7294" spans="1:31">
      <c r="A7294" s="19">
        <v>43880</v>
      </c>
      <c r="B7294" t="s">
        <v>50</v>
      </c>
      <c r="C7294" s="19">
        <v>43925</v>
      </c>
      <c r="D7294">
        <v>54</v>
      </c>
      <c r="E7294">
        <v>29.3</v>
      </c>
      <c r="F7294">
        <v>24.7</v>
      </c>
      <c r="H7294">
        <v>8.1999999999999993</v>
      </c>
      <c r="I7294">
        <v>5.7</v>
      </c>
      <c r="J7294">
        <v>20.3</v>
      </c>
      <c r="K7294">
        <v>2.8</v>
      </c>
      <c r="L7294">
        <v>7</v>
      </c>
      <c r="N7294">
        <v>46.6</v>
      </c>
      <c r="O7294">
        <v>28.6</v>
      </c>
      <c r="Q7294">
        <v>2.7</v>
      </c>
      <c r="R7294">
        <v>1.7</v>
      </c>
      <c r="S7294">
        <v>16.600000000000001</v>
      </c>
      <c r="T7294">
        <v>0.9</v>
      </c>
      <c r="U7294">
        <v>2.2999999999999998</v>
      </c>
      <c r="W7294">
        <v>21</v>
      </c>
      <c r="X7294">
        <v>18</v>
      </c>
      <c r="Y7294">
        <v>0</v>
      </c>
      <c r="Z7294">
        <v>0</v>
      </c>
      <c r="AA7294">
        <v>0</v>
      </c>
      <c r="AB7294">
        <v>15</v>
      </c>
      <c r="AC7294">
        <v>0</v>
      </c>
      <c r="AD7294">
        <v>0</v>
      </c>
      <c r="AE7294">
        <v>0</v>
      </c>
    </row>
    <row r="7295" spans="1:31">
      <c r="A7295" s="19">
        <v>43880</v>
      </c>
      <c r="B7295" t="s">
        <v>51</v>
      </c>
      <c r="C7295" s="19">
        <v>43925</v>
      </c>
      <c r="D7295">
        <v>14</v>
      </c>
      <c r="E7295">
        <v>19.7</v>
      </c>
      <c r="F7295">
        <v>15.7</v>
      </c>
      <c r="H7295">
        <v>12.8</v>
      </c>
      <c r="I7295">
        <v>6.3</v>
      </c>
      <c r="J7295">
        <v>30.6</v>
      </c>
      <c r="K7295">
        <v>3</v>
      </c>
      <c r="L7295">
        <v>9.9</v>
      </c>
      <c r="N7295">
        <v>17.100000000000001</v>
      </c>
      <c r="O7295">
        <v>10.6</v>
      </c>
      <c r="Q7295">
        <v>6.3</v>
      </c>
      <c r="R7295">
        <v>2.1</v>
      </c>
      <c r="S7295">
        <v>58.2</v>
      </c>
      <c r="T7295">
        <v>1.1000000000000001</v>
      </c>
      <c r="U7295">
        <v>3.9</v>
      </c>
      <c r="W7295">
        <v>4</v>
      </c>
      <c r="X7295">
        <v>3</v>
      </c>
      <c r="Y7295">
        <v>0</v>
      </c>
      <c r="Z7295">
        <v>0</v>
      </c>
      <c r="AA7295">
        <v>0</v>
      </c>
      <c r="AB7295">
        <v>6</v>
      </c>
      <c r="AC7295">
        <v>0</v>
      </c>
      <c r="AD7295">
        <v>0</v>
      </c>
      <c r="AE7295">
        <v>0</v>
      </c>
    </row>
    <row r="7296" spans="1:31">
      <c r="A7296" s="19">
        <v>43880</v>
      </c>
      <c r="B7296" t="s">
        <v>52</v>
      </c>
      <c r="C7296" s="19">
        <v>43928</v>
      </c>
      <c r="D7296">
        <v>84</v>
      </c>
      <c r="E7296">
        <v>12.8</v>
      </c>
      <c r="F7296">
        <v>19.399999999999999</v>
      </c>
      <c r="H7296">
        <v>15</v>
      </c>
      <c r="I7296">
        <v>8</v>
      </c>
      <c r="J7296">
        <v>30.5</v>
      </c>
      <c r="K7296">
        <v>1.5</v>
      </c>
      <c r="L7296">
        <v>10.9</v>
      </c>
      <c r="N7296">
        <v>6.7</v>
      </c>
      <c r="O7296">
        <v>17.100000000000001</v>
      </c>
      <c r="Q7296">
        <v>9.1999999999999993</v>
      </c>
      <c r="R7296">
        <v>2.9</v>
      </c>
      <c r="S7296">
        <v>57.4</v>
      </c>
      <c r="T7296">
        <v>1</v>
      </c>
      <c r="U7296">
        <v>5.0999999999999996</v>
      </c>
      <c r="W7296">
        <v>5</v>
      </c>
      <c r="X7296">
        <v>27</v>
      </c>
      <c r="Y7296">
        <v>0</v>
      </c>
      <c r="Z7296">
        <v>8</v>
      </c>
      <c r="AA7296">
        <v>0</v>
      </c>
      <c r="AB7296">
        <v>42</v>
      </c>
      <c r="AC7296">
        <v>0</v>
      </c>
      <c r="AD7296">
        <v>2</v>
      </c>
      <c r="AE7296">
        <v>0</v>
      </c>
    </row>
    <row r="7297" spans="1:31">
      <c r="A7297" s="19">
        <v>43880</v>
      </c>
      <c r="B7297" t="s">
        <v>53</v>
      </c>
      <c r="C7297" s="19">
        <v>43949</v>
      </c>
      <c r="D7297">
        <v>60</v>
      </c>
      <c r="E7297">
        <v>14.8</v>
      </c>
      <c r="F7297">
        <v>19.600000000000001</v>
      </c>
      <c r="H7297">
        <v>13.8</v>
      </c>
      <c r="I7297">
        <v>6.4</v>
      </c>
      <c r="J7297">
        <v>28.3</v>
      </c>
      <c r="K7297">
        <v>2.9</v>
      </c>
      <c r="L7297">
        <v>12.3</v>
      </c>
      <c r="N7297">
        <v>10.6</v>
      </c>
      <c r="O7297">
        <v>19.7</v>
      </c>
      <c r="Q7297">
        <v>9.1999999999999993</v>
      </c>
      <c r="R7297">
        <v>2.8</v>
      </c>
      <c r="S7297">
        <v>47.7</v>
      </c>
      <c r="T7297">
        <v>1.5</v>
      </c>
      <c r="U7297">
        <v>7.6</v>
      </c>
      <c r="W7297">
        <v>5</v>
      </c>
      <c r="X7297">
        <v>19</v>
      </c>
      <c r="Y7297">
        <v>0</v>
      </c>
      <c r="Z7297">
        <v>5</v>
      </c>
      <c r="AA7297">
        <v>0</v>
      </c>
      <c r="AB7297">
        <v>28</v>
      </c>
      <c r="AC7297">
        <v>0</v>
      </c>
      <c r="AD7297">
        <v>3</v>
      </c>
      <c r="AE7297">
        <v>0</v>
      </c>
    </row>
    <row r="7298" spans="1:31">
      <c r="A7298" s="19">
        <v>43880</v>
      </c>
      <c r="B7298" t="s">
        <v>54</v>
      </c>
      <c r="C7298" s="19">
        <v>43949</v>
      </c>
      <c r="D7298">
        <v>21</v>
      </c>
      <c r="E7298">
        <v>27.4</v>
      </c>
      <c r="F7298">
        <v>18.2</v>
      </c>
      <c r="H7298">
        <v>11.9</v>
      </c>
      <c r="I7298">
        <v>5.2</v>
      </c>
      <c r="J7298">
        <v>24.2</v>
      </c>
      <c r="K7298">
        <v>2.2999999999999998</v>
      </c>
      <c r="L7298">
        <v>8.8000000000000007</v>
      </c>
      <c r="N7298">
        <v>40.6</v>
      </c>
      <c r="O7298">
        <v>15.2</v>
      </c>
      <c r="Q7298">
        <v>5.8</v>
      </c>
      <c r="R7298">
        <v>2.2000000000000002</v>
      </c>
      <c r="S7298">
        <v>29.8</v>
      </c>
      <c r="T7298">
        <v>1.4</v>
      </c>
      <c r="U7298">
        <v>4.2</v>
      </c>
      <c r="W7298">
        <v>8</v>
      </c>
      <c r="X7298">
        <v>5</v>
      </c>
      <c r="Y7298">
        <v>0</v>
      </c>
      <c r="Z7298">
        <v>0</v>
      </c>
      <c r="AA7298">
        <v>0</v>
      </c>
      <c r="AB7298">
        <v>7</v>
      </c>
      <c r="AC7298">
        <v>0</v>
      </c>
      <c r="AD7298">
        <v>0</v>
      </c>
      <c r="AE7298">
        <v>0</v>
      </c>
    </row>
    <row r="7299" spans="1:31">
      <c r="A7299" s="19">
        <v>43880</v>
      </c>
      <c r="B7299" t="s">
        <v>55</v>
      </c>
      <c r="C7299" s="19">
        <v>43949</v>
      </c>
      <c r="D7299">
        <v>96</v>
      </c>
      <c r="E7299">
        <v>22.2</v>
      </c>
      <c r="F7299">
        <v>20.2</v>
      </c>
      <c r="H7299">
        <v>11.7</v>
      </c>
      <c r="I7299">
        <v>5.0999999999999996</v>
      </c>
      <c r="J7299">
        <v>24.8</v>
      </c>
      <c r="K7299">
        <v>3.2</v>
      </c>
      <c r="L7299">
        <v>10.7</v>
      </c>
      <c r="N7299">
        <v>26.4</v>
      </c>
      <c r="O7299">
        <v>20.5</v>
      </c>
      <c r="Q7299">
        <v>6.4</v>
      </c>
      <c r="R7299">
        <v>2.6</v>
      </c>
      <c r="S7299">
        <v>34.9</v>
      </c>
      <c r="T7299">
        <v>2</v>
      </c>
      <c r="U7299">
        <v>6.3</v>
      </c>
      <c r="W7299">
        <v>30</v>
      </c>
      <c r="X7299">
        <v>27</v>
      </c>
      <c r="Y7299">
        <v>0</v>
      </c>
      <c r="Z7299">
        <v>4</v>
      </c>
      <c r="AA7299">
        <v>0</v>
      </c>
      <c r="AB7299">
        <v>33</v>
      </c>
      <c r="AC7299">
        <v>0</v>
      </c>
      <c r="AD7299">
        <v>2</v>
      </c>
      <c r="AE7299">
        <v>0</v>
      </c>
    </row>
    <row r="7300" spans="1:31">
      <c r="A7300" s="19">
        <v>43880</v>
      </c>
      <c r="B7300" t="s">
        <v>56</v>
      </c>
      <c r="C7300" s="19">
        <v>43949</v>
      </c>
      <c r="D7300">
        <v>274</v>
      </c>
      <c r="E7300">
        <v>19.5</v>
      </c>
      <c r="F7300">
        <v>25.9</v>
      </c>
      <c r="H7300">
        <v>11</v>
      </c>
      <c r="I7300">
        <v>5.3</v>
      </c>
      <c r="J7300">
        <v>24.9</v>
      </c>
      <c r="K7300">
        <v>2.6</v>
      </c>
      <c r="L7300">
        <v>8.6999999999999993</v>
      </c>
      <c r="N7300">
        <v>17.899999999999999</v>
      </c>
      <c r="O7300">
        <v>34.9</v>
      </c>
      <c r="Q7300">
        <v>5.6</v>
      </c>
      <c r="R7300">
        <v>2.5</v>
      </c>
      <c r="S7300">
        <v>32.5</v>
      </c>
      <c r="T7300">
        <v>1.7</v>
      </c>
      <c r="U7300">
        <v>4.0999999999999996</v>
      </c>
      <c r="W7300">
        <v>74</v>
      </c>
      <c r="X7300">
        <v>98</v>
      </c>
      <c r="Y7300">
        <v>0</v>
      </c>
      <c r="Z7300">
        <v>8</v>
      </c>
      <c r="AA7300">
        <v>0</v>
      </c>
      <c r="AB7300">
        <v>94</v>
      </c>
      <c r="AC7300">
        <v>0</v>
      </c>
      <c r="AD7300">
        <v>0</v>
      </c>
      <c r="AE7300">
        <v>0</v>
      </c>
    </row>
    <row r="7301" spans="1:31">
      <c r="A7301" s="19">
        <v>43880</v>
      </c>
      <c r="B7301" t="s">
        <v>57</v>
      </c>
      <c r="C7301" s="19">
        <v>43949</v>
      </c>
      <c r="D7301">
        <v>186</v>
      </c>
      <c r="E7301">
        <v>19.600000000000001</v>
      </c>
      <c r="F7301">
        <v>19.100000000000001</v>
      </c>
      <c r="H7301">
        <v>13.9</v>
      </c>
      <c r="I7301">
        <v>7.9</v>
      </c>
      <c r="J7301">
        <v>27.3</v>
      </c>
      <c r="K7301">
        <v>1.5</v>
      </c>
      <c r="L7301">
        <v>8.5</v>
      </c>
      <c r="N7301">
        <v>18.7</v>
      </c>
      <c r="O7301">
        <v>18.600000000000001</v>
      </c>
      <c r="Q7301">
        <v>8.6999999999999993</v>
      </c>
      <c r="R7301">
        <v>3.8</v>
      </c>
      <c r="S7301">
        <v>43.6</v>
      </c>
      <c r="T7301">
        <v>1.3</v>
      </c>
      <c r="U7301">
        <v>4.3</v>
      </c>
      <c r="W7301">
        <v>51</v>
      </c>
      <c r="X7301">
        <v>50</v>
      </c>
      <c r="Y7301">
        <v>0</v>
      </c>
      <c r="Z7301">
        <v>14</v>
      </c>
      <c r="AA7301">
        <v>0</v>
      </c>
      <c r="AB7301">
        <v>71</v>
      </c>
      <c r="AC7301">
        <v>0</v>
      </c>
      <c r="AD7301">
        <v>0</v>
      </c>
      <c r="AE7301">
        <v>0</v>
      </c>
    </row>
    <row r="7302" spans="1:31">
      <c r="A7302" s="19">
        <v>43880</v>
      </c>
      <c r="B7302" t="s">
        <v>58</v>
      </c>
      <c r="C7302" s="19">
        <v>43949</v>
      </c>
      <c r="D7302">
        <v>26</v>
      </c>
      <c r="E7302">
        <v>14.9</v>
      </c>
      <c r="F7302">
        <v>17.600000000000001</v>
      </c>
      <c r="H7302">
        <v>14.8</v>
      </c>
      <c r="I7302">
        <v>6.2</v>
      </c>
      <c r="J7302">
        <v>29</v>
      </c>
      <c r="K7302">
        <v>3</v>
      </c>
      <c r="L7302">
        <v>12.6</v>
      </c>
      <c r="N7302">
        <v>10.8</v>
      </c>
      <c r="O7302">
        <v>15.1</v>
      </c>
      <c r="Q7302">
        <v>10.1</v>
      </c>
      <c r="R7302">
        <v>3</v>
      </c>
      <c r="S7302">
        <v>50.6</v>
      </c>
      <c r="T7302">
        <v>1.7</v>
      </c>
      <c r="U7302">
        <v>7.6</v>
      </c>
      <c r="W7302">
        <v>2</v>
      </c>
      <c r="X7302">
        <v>8</v>
      </c>
      <c r="Y7302">
        <v>0</v>
      </c>
      <c r="Z7302">
        <v>2</v>
      </c>
      <c r="AA7302">
        <v>0</v>
      </c>
      <c r="AB7302">
        <v>13</v>
      </c>
      <c r="AC7302">
        <v>0</v>
      </c>
      <c r="AD7302">
        <v>1</v>
      </c>
      <c r="AE7302">
        <v>0</v>
      </c>
    </row>
    <row r="7303" spans="1:31">
      <c r="A7303" s="19">
        <v>43880</v>
      </c>
      <c r="B7303" t="s">
        <v>59</v>
      </c>
      <c r="C7303" s="19">
        <v>43953</v>
      </c>
      <c r="D7303">
        <v>7</v>
      </c>
      <c r="E7303">
        <v>20.6</v>
      </c>
      <c r="F7303">
        <v>17.7</v>
      </c>
      <c r="H7303">
        <v>11.7</v>
      </c>
      <c r="I7303">
        <v>6.3</v>
      </c>
      <c r="J7303">
        <v>28.2</v>
      </c>
      <c r="K7303">
        <v>2.2999999999999998</v>
      </c>
      <c r="L7303">
        <v>11.2</v>
      </c>
      <c r="N7303">
        <v>20.7</v>
      </c>
      <c r="O7303">
        <v>14.9</v>
      </c>
      <c r="Q7303">
        <v>6.4</v>
      </c>
      <c r="R7303">
        <v>3.2</v>
      </c>
      <c r="S7303">
        <v>45.8</v>
      </c>
      <c r="T7303">
        <v>1.6</v>
      </c>
      <c r="U7303">
        <v>6.5</v>
      </c>
      <c r="W7303">
        <v>2</v>
      </c>
      <c r="X7303">
        <v>2</v>
      </c>
      <c r="Y7303">
        <v>0</v>
      </c>
      <c r="Z7303">
        <v>0</v>
      </c>
      <c r="AA7303">
        <v>0</v>
      </c>
      <c r="AB7303">
        <v>3</v>
      </c>
      <c r="AC7303">
        <v>0</v>
      </c>
      <c r="AD7303">
        <v>0</v>
      </c>
      <c r="AE7303">
        <v>0</v>
      </c>
    </row>
    <row r="7304" spans="1:31">
      <c r="A7304" s="19">
        <v>43880</v>
      </c>
      <c r="B7304" t="s">
        <v>60</v>
      </c>
      <c r="C7304" s="19">
        <v>43953</v>
      </c>
      <c r="D7304">
        <v>39</v>
      </c>
      <c r="E7304">
        <v>13</v>
      </c>
      <c r="F7304">
        <v>14.9</v>
      </c>
      <c r="H7304">
        <v>15.9</v>
      </c>
      <c r="I7304">
        <v>9.6999999999999993</v>
      </c>
      <c r="J7304">
        <v>31.6</v>
      </c>
      <c r="K7304">
        <v>1.4</v>
      </c>
      <c r="L7304">
        <v>11.5</v>
      </c>
      <c r="N7304">
        <v>7.6</v>
      </c>
      <c r="O7304">
        <v>9.9</v>
      </c>
      <c r="Q7304">
        <v>11</v>
      </c>
      <c r="R7304">
        <v>4.7</v>
      </c>
      <c r="S7304">
        <v>58.8</v>
      </c>
      <c r="T7304">
        <v>1.1000000000000001</v>
      </c>
      <c r="U7304">
        <v>6</v>
      </c>
      <c r="W7304">
        <v>2</v>
      </c>
      <c r="X7304">
        <v>4</v>
      </c>
      <c r="Y7304">
        <v>0</v>
      </c>
      <c r="Z7304">
        <v>11</v>
      </c>
      <c r="AA7304">
        <v>0</v>
      </c>
      <c r="AB7304">
        <v>21</v>
      </c>
      <c r="AC7304">
        <v>0</v>
      </c>
      <c r="AD7304">
        <v>1</v>
      </c>
      <c r="AE7304">
        <v>0</v>
      </c>
    </row>
    <row r="7305" spans="1:31">
      <c r="A7305" s="19">
        <v>43880</v>
      </c>
      <c r="B7305" t="s">
        <v>61</v>
      </c>
      <c r="C7305" s="19">
        <v>43956</v>
      </c>
      <c r="D7305">
        <v>82</v>
      </c>
      <c r="E7305">
        <v>16.2</v>
      </c>
      <c r="F7305">
        <v>15.7</v>
      </c>
      <c r="H7305">
        <v>18.7</v>
      </c>
      <c r="I7305">
        <v>8.4</v>
      </c>
      <c r="J7305">
        <v>27.5</v>
      </c>
      <c r="K7305">
        <v>1.3</v>
      </c>
      <c r="L7305">
        <v>10.199999999999999</v>
      </c>
      <c r="N7305">
        <v>12.8</v>
      </c>
      <c r="O7305">
        <v>12.8</v>
      </c>
      <c r="Q7305">
        <v>17.5</v>
      </c>
      <c r="R7305">
        <v>4.4000000000000004</v>
      </c>
      <c r="S7305">
        <v>44.1</v>
      </c>
      <c r="T7305">
        <v>1.5</v>
      </c>
      <c r="U7305">
        <v>5.9</v>
      </c>
      <c r="W7305">
        <v>17</v>
      </c>
      <c r="X7305">
        <v>16</v>
      </c>
      <c r="Y7305">
        <v>0</v>
      </c>
      <c r="Z7305">
        <v>19</v>
      </c>
      <c r="AA7305">
        <v>0</v>
      </c>
      <c r="AB7305">
        <v>28</v>
      </c>
      <c r="AC7305">
        <v>0</v>
      </c>
      <c r="AD7305">
        <v>1</v>
      </c>
      <c r="AE7305">
        <v>0</v>
      </c>
    </row>
    <row r="7306" spans="1:31">
      <c r="A7306" s="19">
        <v>43880</v>
      </c>
      <c r="B7306" t="s">
        <v>62</v>
      </c>
      <c r="C7306" s="19">
        <v>43963</v>
      </c>
      <c r="D7306">
        <v>29</v>
      </c>
      <c r="E7306">
        <v>13.2</v>
      </c>
      <c r="F7306">
        <v>17.3</v>
      </c>
      <c r="H7306">
        <v>15.5</v>
      </c>
      <c r="I7306">
        <v>9.4</v>
      </c>
      <c r="J7306">
        <v>30.2</v>
      </c>
      <c r="K7306">
        <v>1.4</v>
      </c>
      <c r="L7306">
        <v>11</v>
      </c>
      <c r="N7306">
        <v>8.3000000000000007</v>
      </c>
      <c r="O7306">
        <v>14.5</v>
      </c>
      <c r="Q7306">
        <v>10.8</v>
      </c>
      <c r="R7306">
        <v>5</v>
      </c>
      <c r="S7306">
        <v>53.1</v>
      </c>
      <c r="T7306">
        <v>1.3</v>
      </c>
      <c r="U7306">
        <v>6</v>
      </c>
      <c r="W7306">
        <v>2</v>
      </c>
      <c r="X7306">
        <v>7</v>
      </c>
      <c r="Y7306">
        <v>0</v>
      </c>
      <c r="Z7306">
        <v>6</v>
      </c>
      <c r="AA7306">
        <v>0</v>
      </c>
      <c r="AB7306">
        <v>12</v>
      </c>
      <c r="AC7306">
        <v>0</v>
      </c>
      <c r="AD7306">
        <v>1</v>
      </c>
      <c r="AE7306">
        <v>0</v>
      </c>
    </row>
    <row r="7307" spans="1:31">
      <c r="A7307" s="19">
        <v>43880</v>
      </c>
      <c r="B7307" t="s">
        <v>63</v>
      </c>
      <c r="C7307" s="19">
        <v>43963</v>
      </c>
      <c r="D7307">
        <v>28</v>
      </c>
      <c r="E7307">
        <v>20.2</v>
      </c>
      <c r="F7307">
        <v>20.100000000000001</v>
      </c>
      <c r="H7307">
        <v>11.7</v>
      </c>
      <c r="I7307">
        <v>7.1</v>
      </c>
      <c r="J7307">
        <v>32.299999999999997</v>
      </c>
      <c r="K7307">
        <v>2.1</v>
      </c>
      <c r="L7307">
        <v>4.5999999999999996</v>
      </c>
      <c r="N7307">
        <v>16.5</v>
      </c>
      <c r="O7307">
        <v>16.5</v>
      </c>
      <c r="Q7307">
        <v>5.5</v>
      </c>
      <c r="R7307">
        <v>2.8</v>
      </c>
      <c r="S7307">
        <v>54.4</v>
      </c>
      <c r="T7307">
        <v>1.3</v>
      </c>
      <c r="U7307">
        <v>2.1</v>
      </c>
      <c r="W7307">
        <v>8</v>
      </c>
      <c r="X7307">
        <v>7</v>
      </c>
      <c r="Y7307">
        <v>0</v>
      </c>
      <c r="Z7307">
        <v>1</v>
      </c>
      <c r="AA7307">
        <v>0</v>
      </c>
      <c r="AB7307">
        <v>12</v>
      </c>
      <c r="AC7307">
        <v>0</v>
      </c>
      <c r="AD7307">
        <v>0</v>
      </c>
      <c r="AE7307">
        <v>0</v>
      </c>
    </row>
    <row r="7308" spans="1:31">
      <c r="A7308" s="19">
        <v>43880</v>
      </c>
      <c r="B7308" t="s">
        <v>64</v>
      </c>
      <c r="C7308" s="19">
        <v>43970</v>
      </c>
      <c r="D7308">
        <v>54</v>
      </c>
      <c r="E7308">
        <v>19.600000000000001</v>
      </c>
      <c r="F7308">
        <v>21.3</v>
      </c>
      <c r="H7308">
        <v>10.7</v>
      </c>
      <c r="I7308">
        <v>7</v>
      </c>
      <c r="J7308">
        <v>28.5</v>
      </c>
      <c r="K7308">
        <v>2</v>
      </c>
      <c r="L7308">
        <v>8.9</v>
      </c>
      <c r="N7308">
        <v>17.8</v>
      </c>
      <c r="O7308">
        <v>21.4</v>
      </c>
      <c r="Q7308">
        <v>5.7</v>
      </c>
      <c r="R7308">
        <v>3.7</v>
      </c>
      <c r="S7308">
        <v>44.1</v>
      </c>
      <c r="T7308">
        <v>1.7</v>
      </c>
      <c r="U7308">
        <v>4.7</v>
      </c>
      <c r="W7308">
        <v>15</v>
      </c>
      <c r="X7308">
        <v>16</v>
      </c>
      <c r="Y7308">
        <v>0</v>
      </c>
      <c r="Z7308">
        <v>1</v>
      </c>
      <c r="AA7308">
        <v>0</v>
      </c>
      <c r="AB7308">
        <v>22</v>
      </c>
      <c r="AC7308">
        <v>0</v>
      </c>
      <c r="AD7308">
        <v>0</v>
      </c>
      <c r="AE7308">
        <v>0</v>
      </c>
    </row>
    <row r="7309" spans="1:31">
      <c r="A7309" s="19">
        <v>43880</v>
      </c>
      <c r="B7309" t="s">
        <v>65</v>
      </c>
      <c r="C7309" s="19">
        <v>43970</v>
      </c>
      <c r="D7309">
        <v>61</v>
      </c>
      <c r="E7309">
        <v>15.1</v>
      </c>
      <c r="F7309">
        <v>18.100000000000001</v>
      </c>
      <c r="H7309">
        <v>12.4</v>
      </c>
      <c r="I7309">
        <v>6.9</v>
      </c>
      <c r="J7309">
        <v>30.9</v>
      </c>
      <c r="K7309">
        <v>2.9</v>
      </c>
      <c r="L7309">
        <v>11.7</v>
      </c>
      <c r="N7309">
        <v>10.5</v>
      </c>
      <c r="O7309">
        <v>15.3</v>
      </c>
      <c r="Q7309">
        <v>7.3</v>
      </c>
      <c r="R7309">
        <v>3.5</v>
      </c>
      <c r="S7309">
        <v>53.3</v>
      </c>
      <c r="T7309">
        <v>2</v>
      </c>
      <c r="U7309">
        <v>6.9</v>
      </c>
      <c r="W7309">
        <v>13</v>
      </c>
      <c r="X7309">
        <v>16</v>
      </c>
      <c r="Y7309">
        <v>0</v>
      </c>
      <c r="Z7309">
        <v>3</v>
      </c>
      <c r="AA7309">
        <v>0</v>
      </c>
      <c r="AB7309">
        <v>27</v>
      </c>
      <c r="AC7309">
        <v>0</v>
      </c>
      <c r="AD7309">
        <v>2</v>
      </c>
      <c r="AE7309">
        <v>0</v>
      </c>
    </row>
    <row r="7310" spans="1:31">
      <c r="A7310" s="19">
        <v>43880</v>
      </c>
      <c r="B7310" t="s">
        <v>143</v>
      </c>
      <c r="C7310" s="19">
        <v>43984</v>
      </c>
      <c r="D7310">
        <v>20</v>
      </c>
      <c r="E7310">
        <v>30.7</v>
      </c>
      <c r="F7310">
        <v>22.6</v>
      </c>
      <c r="H7310">
        <v>7.3</v>
      </c>
      <c r="I7310">
        <v>5.4</v>
      </c>
      <c r="J7310">
        <v>22.1</v>
      </c>
      <c r="K7310">
        <v>2.7</v>
      </c>
      <c r="L7310">
        <v>7.2</v>
      </c>
      <c r="N7310">
        <v>44.9</v>
      </c>
      <c r="O7310">
        <v>21.9</v>
      </c>
      <c r="Q7310">
        <v>3.2</v>
      </c>
      <c r="R7310">
        <v>2.8</v>
      </c>
      <c r="S7310">
        <v>21</v>
      </c>
      <c r="T7310">
        <v>2</v>
      </c>
      <c r="U7310">
        <v>3.5</v>
      </c>
      <c r="W7310">
        <v>8</v>
      </c>
      <c r="X7310">
        <v>6</v>
      </c>
      <c r="Y7310">
        <v>0</v>
      </c>
      <c r="Z7310">
        <v>0</v>
      </c>
      <c r="AA7310">
        <v>0</v>
      </c>
      <c r="AB7310">
        <v>6</v>
      </c>
      <c r="AC7310">
        <v>0</v>
      </c>
      <c r="AD7310">
        <v>0</v>
      </c>
      <c r="AE7310">
        <v>0</v>
      </c>
    </row>
    <row r="7311" spans="1:31">
      <c r="A7311" s="19">
        <v>43880</v>
      </c>
      <c r="B7311" t="s">
        <v>67</v>
      </c>
      <c r="C7311" s="19">
        <v>43984</v>
      </c>
      <c r="D7311">
        <v>19</v>
      </c>
      <c r="E7311">
        <v>14.4</v>
      </c>
      <c r="F7311">
        <v>19.399999999999999</v>
      </c>
      <c r="H7311">
        <v>13.4</v>
      </c>
      <c r="I7311">
        <v>6.4</v>
      </c>
      <c r="J7311">
        <v>30.4</v>
      </c>
      <c r="K7311">
        <v>3</v>
      </c>
      <c r="L7311">
        <v>11</v>
      </c>
      <c r="N7311">
        <v>10.4</v>
      </c>
      <c r="O7311">
        <v>18</v>
      </c>
      <c r="Q7311">
        <v>8.6</v>
      </c>
      <c r="R7311">
        <v>3.6</v>
      </c>
      <c r="S7311">
        <v>49.3</v>
      </c>
      <c r="T7311">
        <v>2.2000000000000002</v>
      </c>
      <c r="U7311">
        <v>6.8</v>
      </c>
      <c r="W7311">
        <v>0</v>
      </c>
      <c r="X7311">
        <v>7</v>
      </c>
      <c r="Y7311">
        <v>0</v>
      </c>
      <c r="Z7311">
        <v>0</v>
      </c>
      <c r="AA7311">
        <v>0</v>
      </c>
      <c r="AB7311">
        <v>12</v>
      </c>
      <c r="AC7311">
        <v>0</v>
      </c>
      <c r="AD7311">
        <v>0</v>
      </c>
      <c r="AE7311">
        <v>0</v>
      </c>
    </row>
    <row r="7312" spans="1:31">
      <c r="A7312" s="19">
        <v>43880</v>
      </c>
      <c r="B7312" t="s">
        <v>68</v>
      </c>
      <c r="C7312" s="19">
        <v>43984</v>
      </c>
      <c r="D7312">
        <v>126</v>
      </c>
      <c r="E7312">
        <v>15.7</v>
      </c>
      <c r="F7312">
        <v>24.6</v>
      </c>
      <c r="H7312">
        <v>12.8</v>
      </c>
      <c r="I7312">
        <v>5.5</v>
      </c>
      <c r="J7312">
        <v>28.9</v>
      </c>
      <c r="K7312">
        <v>2.1</v>
      </c>
      <c r="L7312">
        <v>8.5</v>
      </c>
      <c r="N7312">
        <v>11.3</v>
      </c>
      <c r="O7312">
        <v>28.4</v>
      </c>
      <c r="Q7312">
        <v>7.2</v>
      </c>
      <c r="R7312">
        <v>2.9</v>
      </c>
      <c r="S7312">
        <v>42.4</v>
      </c>
      <c r="T7312">
        <v>2.1</v>
      </c>
      <c r="U7312">
        <v>4.5</v>
      </c>
      <c r="W7312">
        <v>27</v>
      </c>
      <c r="X7312">
        <v>42</v>
      </c>
      <c r="Y7312">
        <v>0</v>
      </c>
      <c r="Z7312">
        <v>7</v>
      </c>
      <c r="AA7312">
        <v>0</v>
      </c>
      <c r="AB7312">
        <v>50</v>
      </c>
      <c r="AC7312">
        <v>0</v>
      </c>
      <c r="AD7312">
        <v>0</v>
      </c>
      <c r="AE7312">
        <v>0</v>
      </c>
    </row>
    <row r="7313" spans="1:31">
      <c r="A7313" s="19">
        <v>43880</v>
      </c>
      <c r="B7313" t="s">
        <v>69</v>
      </c>
      <c r="C7313" s="19">
        <v>43984</v>
      </c>
      <c r="D7313">
        <v>34</v>
      </c>
      <c r="E7313">
        <v>15.9</v>
      </c>
      <c r="F7313">
        <v>17.5</v>
      </c>
      <c r="H7313">
        <v>11.9</v>
      </c>
      <c r="I7313">
        <v>6.3</v>
      </c>
      <c r="J7313">
        <v>34.200000000000003</v>
      </c>
      <c r="K7313">
        <v>3</v>
      </c>
      <c r="L7313">
        <v>9.1999999999999993</v>
      </c>
      <c r="N7313">
        <v>10.3</v>
      </c>
      <c r="O7313">
        <v>12.7</v>
      </c>
      <c r="Q7313">
        <v>6.5</v>
      </c>
      <c r="R7313">
        <v>3</v>
      </c>
      <c r="S7313">
        <v>59.6</v>
      </c>
      <c r="T7313">
        <v>2.2000000000000002</v>
      </c>
      <c r="U7313">
        <v>4.5999999999999996</v>
      </c>
      <c r="W7313">
        <v>8</v>
      </c>
      <c r="X7313">
        <v>9</v>
      </c>
      <c r="Y7313">
        <v>0</v>
      </c>
      <c r="Z7313">
        <v>1</v>
      </c>
      <c r="AA7313">
        <v>0</v>
      </c>
      <c r="AB7313">
        <v>17</v>
      </c>
      <c r="AC7313">
        <v>0</v>
      </c>
      <c r="AD7313">
        <v>0</v>
      </c>
      <c r="AE7313">
        <v>0</v>
      </c>
    </row>
    <row r="7314" spans="1:31">
      <c r="A7314" s="19">
        <v>43880</v>
      </c>
      <c r="B7314" t="s">
        <v>70</v>
      </c>
      <c r="C7314" s="19">
        <v>43984</v>
      </c>
      <c r="D7314">
        <v>16</v>
      </c>
      <c r="E7314">
        <v>12.9</v>
      </c>
      <c r="F7314">
        <v>16.7</v>
      </c>
      <c r="H7314">
        <v>16</v>
      </c>
      <c r="I7314">
        <v>9.6</v>
      </c>
      <c r="J7314">
        <v>30.3</v>
      </c>
      <c r="K7314">
        <v>1.4</v>
      </c>
      <c r="L7314">
        <v>11</v>
      </c>
      <c r="N7314">
        <v>8.5</v>
      </c>
      <c r="O7314">
        <v>13.7</v>
      </c>
      <c r="Q7314">
        <v>12.7</v>
      </c>
      <c r="R7314">
        <v>5.4</v>
      </c>
      <c r="S7314">
        <v>49.6</v>
      </c>
      <c r="T7314">
        <v>1.9</v>
      </c>
      <c r="U7314">
        <v>6.9</v>
      </c>
      <c r="W7314">
        <v>1</v>
      </c>
      <c r="X7314">
        <v>4</v>
      </c>
      <c r="Y7314">
        <v>0</v>
      </c>
      <c r="Z7314">
        <v>4</v>
      </c>
      <c r="AA7314">
        <v>0</v>
      </c>
      <c r="AB7314">
        <v>7</v>
      </c>
      <c r="AC7314">
        <v>0</v>
      </c>
      <c r="AD7314">
        <v>0</v>
      </c>
      <c r="AE7314">
        <v>0</v>
      </c>
    </row>
    <row r="7315" spans="1:31">
      <c r="A7315" s="19">
        <v>43880</v>
      </c>
      <c r="B7315" t="s">
        <v>71</v>
      </c>
      <c r="C7315" s="19">
        <v>43988</v>
      </c>
      <c r="D7315">
        <v>7</v>
      </c>
      <c r="E7315">
        <v>20.6</v>
      </c>
      <c r="F7315">
        <v>17.7</v>
      </c>
      <c r="H7315">
        <v>11.7</v>
      </c>
      <c r="I7315">
        <v>6.3</v>
      </c>
      <c r="J7315">
        <v>28.2</v>
      </c>
      <c r="K7315">
        <v>2.2999999999999998</v>
      </c>
      <c r="L7315">
        <v>11.2</v>
      </c>
      <c r="N7315">
        <v>21.1</v>
      </c>
      <c r="O7315">
        <v>15.6</v>
      </c>
      <c r="Q7315">
        <v>7.5</v>
      </c>
      <c r="R7315">
        <v>3.8</v>
      </c>
      <c r="S7315">
        <v>41.4</v>
      </c>
      <c r="T7315">
        <v>1.9</v>
      </c>
      <c r="U7315">
        <v>7.4</v>
      </c>
      <c r="W7315">
        <v>2</v>
      </c>
      <c r="X7315">
        <v>2</v>
      </c>
      <c r="Y7315">
        <v>0</v>
      </c>
      <c r="Z7315">
        <v>0</v>
      </c>
      <c r="AA7315">
        <v>0</v>
      </c>
      <c r="AB7315">
        <v>3</v>
      </c>
      <c r="AC7315">
        <v>0</v>
      </c>
      <c r="AD7315">
        <v>0</v>
      </c>
      <c r="AE7315">
        <v>0</v>
      </c>
    </row>
    <row r="7316" spans="1:31">
      <c r="A7316" s="19">
        <v>43880</v>
      </c>
      <c r="B7316" t="s">
        <v>73</v>
      </c>
      <c r="C7316" s="19">
        <v>44013</v>
      </c>
      <c r="D7316">
        <v>3979</v>
      </c>
      <c r="E7316">
        <v>17.5</v>
      </c>
      <c r="F7316">
        <v>20.9</v>
      </c>
      <c r="H7316">
        <v>12.8</v>
      </c>
      <c r="I7316">
        <v>7.5</v>
      </c>
      <c r="J7316">
        <v>27.5</v>
      </c>
      <c r="K7316">
        <v>2.6</v>
      </c>
      <c r="L7316">
        <v>9.1999999999999993</v>
      </c>
      <c r="N7316">
        <v>13.9</v>
      </c>
      <c r="O7316">
        <v>22.4</v>
      </c>
      <c r="Q7316">
        <v>6.6</v>
      </c>
      <c r="R7316">
        <v>1.8</v>
      </c>
      <c r="S7316">
        <v>51.7</v>
      </c>
      <c r="T7316">
        <v>0.4</v>
      </c>
      <c r="U7316">
        <v>3.1</v>
      </c>
      <c r="W7316">
        <v>818</v>
      </c>
      <c r="X7316">
        <v>1150</v>
      </c>
      <c r="Y7316">
        <v>0</v>
      </c>
      <c r="Z7316">
        <v>292</v>
      </c>
      <c r="AA7316">
        <v>34</v>
      </c>
      <c r="AB7316">
        <v>1605</v>
      </c>
      <c r="AC7316">
        <v>13</v>
      </c>
      <c r="AD7316">
        <v>68</v>
      </c>
      <c r="AE7316">
        <v>0</v>
      </c>
    </row>
    <row r="7317" spans="1:31">
      <c r="A7317" s="19">
        <v>43881</v>
      </c>
      <c r="B7317" t="s">
        <v>15</v>
      </c>
      <c r="C7317" s="19">
        <v>43864</v>
      </c>
      <c r="D7317">
        <v>41</v>
      </c>
      <c r="E7317">
        <v>19.899999999999999</v>
      </c>
      <c r="F7317">
        <v>3.1</v>
      </c>
      <c r="H7317">
        <v>15.8</v>
      </c>
      <c r="I7317">
        <v>9</v>
      </c>
      <c r="J7317">
        <v>23.2</v>
      </c>
      <c r="K7317">
        <v>3.5</v>
      </c>
      <c r="L7317">
        <v>15.5</v>
      </c>
      <c r="M7317">
        <v>4</v>
      </c>
      <c r="N7317">
        <v>25.8</v>
      </c>
      <c r="O7317">
        <v>0</v>
      </c>
      <c r="Q7317">
        <v>14.4</v>
      </c>
      <c r="R7317">
        <v>4.5999999999999996</v>
      </c>
      <c r="S7317">
        <v>38.5</v>
      </c>
      <c r="T7317">
        <v>1.7</v>
      </c>
      <c r="U7317">
        <v>13.2</v>
      </c>
      <c r="V7317">
        <v>1.8</v>
      </c>
      <c r="W7317">
        <v>11</v>
      </c>
      <c r="X7317">
        <v>0</v>
      </c>
      <c r="Y7317">
        <v>0</v>
      </c>
      <c r="Z7317">
        <v>9</v>
      </c>
      <c r="AA7317">
        <v>1</v>
      </c>
      <c r="AB7317">
        <v>12</v>
      </c>
      <c r="AC7317">
        <v>0</v>
      </c>
      <c r="AD7317">
        <v>8</v>
      </c>
      <c r="AE7317">
        <v>0</v>
      </c>
    </row>
    <row r="7318" spans="1:31">
      <c r="A7318" s="19">
        <v>43881</v>
      </c>
      <c r="B7318" t="s">
        <v>16</v>
      </c>
      <c r="C7318" s="19">
        <v>43872</v>
      </c>
      <c r="D7318">
        <v>24</v>
      </c>
      <c r="E7318">
        <v>10.4</v>
      </c>
      <c r="F7318">
        <v>0</v>
      </c>
      <c r="H7318">
        <v>22</v>
      </c>
      <c r="I7318">
        <v>10.7</v>
      </c>
      <c r="J7318">
        <v>28.5</v>
      </c>
      <c r="K7318">
        <v>3</v>
      </c>
      <c r="L7318">
        <v>12.6</v>
      </c>
      <c r="M7318">
        <v>3.6</v>
      </c>
      <c r="N7318">
        <v>4.7</v>
      </c>
      <c r="O7318">
        <v>0</v>
      </c>
      <c r="Q7318">
        <v>26.7</v>
      </c>
      <c r="R7318">
        <v>4.8</v>
      </c>
      <c r="S7318">
        <v>54.2</v>
      </c>
      <c r="T7318">
        <v>1</v>
      </c>
      <c r="U7318">
        <v>7.2</v>
      </c>
      <c r="V7318">
        <v>1.3</v>
      </c>
      <c r="W7318">
        <v>0</v>
      </c>
      <c r="X7318">
        <v>0</v>
      </c>
      <c r="Y7318">
        <v>0</v>
      </c>
      <c r="Z7318">
        <v>10</v>
      </c>
      <c r="AA7318">
        <v>0</v>
      </c>
      <c r="AB7318">
        <v>13</v>
      </c>
      <c r="AC7318">
        <v>0</v>
      </c>
      <c r="AD7318">
        <v>1</v>
      </c>
      <c r="AE7318">
        <v>0</v>
      </c>
    </row>
    <row r="7319" spans="1:31">
      <c r="A7319" s="19">
        <v>43881</v>
      </c>
      <c r="B7319" t="s">
        <v>17</v>
      </c>
      <c r="C7319" s="19">
        <v>43883</v>
      </c>
      <c r="D7319">
        <v>36</v>
      </c>
      <c r="E7319">
        <v>14.7</v>
      </c>
      <c r="F7319">
        <v>0</v>
      </c>
      <c r="H7319">
        <v>15.2</v>
      </c>
      <c r="I7319">
        <v>10</v>
      </c>
      <c r="J7319">
        <v>34.9</v>
      </c>
      <c r="K7319">
        <v>12.6</v>
      </c>
      <c r="L7319">
        <v>10.6</v>
      </c>
      <c r="N7319">
        <v>4.5</v>
      </c>
      <c r="O7319">
        <v>0</v>
      </c>
      <c r="Q7319">
        <v>5.2</v>
      </c>
      <c r="R7319">
        <v>1.9</v>
      </c>
      <c r="S7319">
        <v>83</v>
      </c>
      <c r="T7319">
        <v>3.4</v>
      </c>
      <c r="U7319">
        <v>1.9</v>
      </c>
      <c r="W7319">
        <v>3</v>
      </c>
      <c r="X7319">
        <v>0</v>
      </c>
      <c r="Y7319">
        <v>0</v>
      </c>
      <c r="Z7319">
        <v>9</v>
      </c>
      <c r="AA7319">
        <v>0</v>
      </c>
      <c r="AB7319">
        <v>21</v>
      </c>
      <c r="AC7319">
        <v>2</v>
      </c>
      <c r="AD7319">
        <v>1</v>
      </c>
      <c r="AE7319">
        <v>0</v>
      </c>
    </row>
    <row r="7320" spans="1:31">
      <c r="A7320" s="19">
        <v>43881</v>
      </c>
      <c r="B7320" t="s">
        <v>18</v>
      </c>
      <c r="C7320" s="19">
        <v>43890</v>
      </c>
      <c r="D7320">
        <v>54</v>
      </c>
      <c r="E7320">
        <v>29.1</v>
      </c>
      <c r="F7320">
        <v>0</v>
      </c>
      <c r="H7320">
        <v>12.2</v>
      </c>
      <c r="I7320">
        <v>8.1999999999999993</v>
      </c>
      <c r="J7320">
        <v>26.7</v>
      </c>
      <c r="K7320">
        <v>16.2</v>
      </c>
      <c r="L7320">
        <v>5.6</v>
      </c>
      <c r="N7320">
        <v>48.8</v>
      </c>
      <c r="O7320">
        <v>0</v>
      </c>
      <c r="Q7320">
        <v>3.8</v>
      </c>
      <c r="R7320">
        <v>1.6</v>
      </c>
      <c r="S7320">
        <v>36.700000000000003</v>
      </c>
      <c r="T7320">
        <v>8.1999999999999993</v>
      </c>
      <c r="U7320">
        <v>0.8</v>
      </c>
      <c r="W7320">
        <v>21</v>
      </c>
      <c r="X7320">
        <v>0</v>
      </c>
      <c r="Y7320">
        <v>0</v>
      </c>
      <c r="Z7320">
        <v>3</v>
      </c>
      <c r="AA7320">
        <v>0</v>
      </c>
      <c r="AB7320">
        <v>19</v>
      </c>
      <c r="AC7320">
        <v>11</v>
      </c>
      <c r="AD7320">
        <v>0</v>
      </c>
      <c r="AE7320">
        <v>0</v>
      </c>
    </row>
    <row r="7321" spans="1:31">
      <c r="A7321" s="19">
        <v>43881</v>
      </c>
      <c r="B7321" t="s">
        <v>19</v>
      </c>
      <c r="C7321" s="19">
        <v>43893</v>
      </c>
      <c r="D7321">
        <v>52</v>
      </c>
      <c r="E7321">
        <v>29.2</v>
      </c>
      <c r="F7321">
        <v>22.6</v>
      </c>
      <c r="H7321">
        <v>8.9</v>
      </c>
      <c r="I7321">
        <v>5.9</v>
      </c>
      <c r="J7321">
        <v>20.9</v>
      </c>
      <c r="K7321">
        <v>2.8</v>
      </c>
      <c r="L7321">
        <v>7.6</v>
      </c>
      <c r="N7321">
        <v>51.6</v>
      </c>
      <c r="O7321">
        <v>23.8</v>
      </c>
      <c r="Q7321">
        <v>2.4</v>
      </c>
      <c r="R7321">
        <v>1.2</v>
      </c>
      <c r="S7321">
        <v>18.399999999999999</v>
      </c>
      <c r="T7321">
        <v>0.6</v>
      </c>
      <c r="U7321">
        <v>1.6</v>
      </c>
      <c r="W7321">
        <v>21</v>
      </c>
      <c r="X7321">
        <v>16</v>
      </c>
      <c r="Y7321">
        <v>0</v>
      </c>
      <c r="Z7321">
        <v>0</v>
      </c>
      <c r="AA7321">
        <v>0</v>
      </c>
      <c r="AB7321">
        <v>15</v>
      </c>
      <c r="AC7321">
        <v>0</v>
      </c>
      <c r="AD7321">
        <v>0</v>
      </c>
      <c r="AE7321">
        <v>0</v>
      </c>
    </row>
    <row r="7322" spans="1:31">
      <c r="A7322" s="19">
        <v>43881</v>
      </c>
      <c r="B7322" t="s">
        <v>20</v>
      </c>
      <c r="C7322" s="19">
        <v>43893</v>
      </c>
      <c r="D7322">
        <v>6</v>
      </c>
      <c r="E7322">
        <v>20.7</v>
      </c>
      <c r="F7322">
        <v>17.600000000000001</v>
      </c>
      <c r="H7322">
        <v>11.7</v>
      </c>
      <c r="I7322">
        <v>6.3</v>
      </c>
      <c r="J7322">
        <v>28.2</v>
      </c>
      <c r="K7322">
        <v>2.2999999999999998</v>
      </c>
      <c r="L7322">
        <v>11.2</v>
      </c>
      <c r="N7322">
        <v>20.7</v>
      </c>
      <c r="O7322">
        <v>13.8</v>
      </c>
      <c r="Q7322">
        <v>4.7</v>
      </c>
      <c r="R7322">
        <v>1.6</v>
      </c>
      <c r="S7322">
        <v>54.2</v>
      </c>
      <c r="T7322">
        <v>0.5</v>
      </c>
      <c r="U7322">
        <v>4.2</v>
      </c>
      <c r="W7322">
        <v>2</v>
      </c>
      <c r="X7322">
        <v>2</v>
      </c>
      <c r="Y7322">
        <v>0</v>
      </c>
      <c r="Z7322">
        <v>0</v>
      </c>
      <c r="AA7322">
        <v>0</v>
      </c>
      <c r="AB7322">
        <v>3</v>
      </c>
      <c r="AC7322">
        <v>0</v>
      </c>
      <c r="AD7322">
        <v>0</v>
      </c>
      <c r="AE7322">
        <v>0</v>
      </c>
    </row>
    <row r="7323" spans="1:31">
      <c r="A7323" s="19">
        <v>43881</v>
      </c>
      <c r="B7323" t="s">
        <v>21</v>
      </c>
      <c r="C7323" s="19">
        <v>43893</v>
      </c>
      <c r="D7323">
        <v>31</v>
      </c>
      <c r="E7323">
        <v>19</v>
      </c>
      <c r="F7323">
        <v>26.5</v>
      </c>
      <c r="H7323">
        <v>14.2</v>
      </c>
      <c r="I7323">
        <v>6.9</v>
      </c>
      <c r="J7323">
        <v>22.3</v>
      </c>
      <c r="K7323">
        <v>2.2000000000000002</v>
      </c>
      <c r="L7323">
        <v>6.8</v>
      </c>
      <c r="N7323">
        <v>16.600000000000001</v>
      </c>
      <c r="O7323">
        <v>45.2</v>
      </c>
      <c r="Q7323">
        <v>7.7</v>
      </c>
      <c r="R7323">
        <v>1.8</v>
      </c>
      <c r="S7323">
        <v>25.8</v>
      </c>
      <c r="T7323">
        <v>0.6</v>
      </c>
      <c r="U7323">
        <v>1.9</v>
      </c>
      <c r="W7323">
        <v>8</v>
      </c>
      <c r="X7323">
        <v>11</v>
      </c>
      <c r="Y7323">
        <v>0</v>
      </c>
      <c r="Z7323">
        <v>3</v>
      </c>
      <c r="AA7323">
        <v>0</v>
      </c>
      <c r="AB7323">
        <v>9</v>
      </c>
      <c r="AC7323">
        <v>0</v>
      </c>
      <c r="AD7323">
        <v>0</v>
      </c>
      <c r="AE7323">
        <v>0</v>
      </c>
    </row>
    <row r="7324" spans="1:31">
      <c r="A7324" s="19">
        <v>43881</v>
      </c>
      <c r="B7324" t="s">
        <v>22</v>
      </c>
      <c r="C7324" s="19">
        <v>43893</v>
      </c>
      <c r="D7324">
        <v>416</v>
      </c>
      <c r="E7324">
        <v>13.1</v>
      </c>
      <c r="F7324">
        <v>19.3</v>
      </c>
      <c r="H7324">
        <v>12.9</v>
      </c>
      <c r="I7324">
        <v>6.5</v>
      </c>
      <c r="J7324">
        <v>32.299999999999997</v>
      </c>
      <c r="K7324">
        <v>3.6</v>
      </c>
      <c r="L7324">
        <v>10.3</v>
      </c>
      <c r="N7324">
        <v>4.5</v>
      </c>
      <c r="O7324">
        <v>14.2</v>
      </c>
      <c r="Q7324">
        <v>4.9000000000000004</v>
      </c>
      <c r="R7324">
        <v>1.2</v>
      </c>
      <c r="S7324">
        <v>71.3</v>
      </c>
      <c r="T7324">
        <v>0.5</v>
      </c>
      <c r="U7324">
        <v>3.2</v>
      </c>
      <c r="W7324">
        <v>26</v>
      </c>
      <c r="X7324">
        <v>134</v>
      </c>
      <c r="Y7324">
        <v>0</v>
      </c>
      <c r="Z7324">
        <v>25</v>
      </c>
      <c r="AA7324">
        <v>0</v>
      </c>
      <c r="AB7324">
        <v>224</v>
      </c>
      <c r="AC7324">
        <v>0</v>
      </c>
      <c r="AD7324">
        <v>7</v>
      </c>
      <c r="AE7324">
        <v>0</v>
      </c>
    </row>
    <row r="7325" spans="1:31">
      <c r="A7325" s="19">
        <v>43881</v>
      </c>
      <c r="B7325" t="s">
        <v>23</v>
      </c>
      <c r="C7325" s="19">
        <v>43893</v>
      </c>
      <c r="D7325">
        <v>67</v>
      </c>
      <c r="E7325">
        <v>13.8</v>
      </c>
      <c r="F7325">
        <v>17.8</v>
      </c>
      <c r="H7325">
        <v>12.3</v>
      </c>
      <c r="I7325">
        <v>6.3</v>
      </c>
      <c r="J7325">
        <v>33.799999999999997</v>
      </c>
      <c r="K7325">
        <v>3</v>
      </c>
      <c r="L7325">
        <v>11</v>
      </c>
      <c r="N7325">
        <v>4.8</v>
      </c>
      <c r="O7325">
        <v>10.3</v>
      </c>
      <c r="Q7325">
        <v>3.7</v>
      </c>
      <c r="R7325">
        <v>1</v>
      </c>
      <c r="S7325">
        <v>76.2</v>
      </c>
      <c r="T7325">
        <v>0.6</v>
      </c>
      <c r="U7325">
        <v>3.1</v>
      </c>
      <c r="W7325">
        <v>5</v>
      </c>
      <c r="X7325">
        <v>20</v>
      </c>
      <c r="Y7325">
        <v>0</v>
      </c>
      <c r="Z7325">
        <v>3</v>
      </c>
      <c r="AA7325">
        <v>0</v>
      </c>
      <c r="AB7325">
        <v>37</v>
      </c>
      <c r="AC7325">
        <v>0</v>
      </c>
      <c r="AD7325">
        <v>2</v>
      </c>
      <c r="AE7325">
        <v>0</v>
      </c>
    </row>
    <row r="7326" spans="1:31">
      <c r="A7326" s="19">
        <v>43881</v>
      </c>
      <c r="B7326" t="s">
        <v>24</v>
      </c>
      <c r="C7326" s="19">
        <v>43893</v>
      </c>
      <c r="D7326">
        <v>13</v>
      </c>
      <c r="E7326">
        <v>17.899999999999999</v>
      </c>
      <c r="F7326">
        <v>15.2</v>
      </c>
      <c r="H7326">
        <v>10.1</v>
      </c>
      <c r="I7326">
        <v>5.4</v>
      </c>
      <c r="J7326">
        <v>37.799999999999997</v>
      </c>
      <c r="K7326">
        <v>2</v>
      </c>
      <c r="L7326">
        <v>9.6999999999999993</v>
      </c>
      <c r="N7326">
        <v>6.7</v>
      </c>
      <c r="O7326">
        <v>4.4000000000000004</v>
      </c>
      <c r="Q7326">
        <v>1.5</v>
      </c>
      <c r="R7326">
        <v>0.6</v>
      </c>
      <c r="S7326">
        <v>84.9</v>
      </c>
      <c r="T7326">
        <v>0.3</v>
      </c>
      <c r="U7326">
        <v>1.5</v>
      </c>
      <c r="W7326">
        <v>3</v>
      </c>
      <c r="X7326">
        <v>3</v>
      </c>
      <c r="Y7326">
        <v>0</v>
      </c>
      <c r="Z7326">
        <v>0</v>
      </c>
      <c r="AA7326">
        <v>0</v>
      </c>
      <c r="AB7326">
        <v>7</v>
      </c>
      <c r="AC7326">
        <v>0</v>
      </c>
      <c r="AD7326">
        <v>0</v>
      </c>
      <c r="AE7326">
        <v>0</v>
      </c>
    </row>
    <row r="7327" spans="1:31">
      <c r="A7327" s="19">
        <v>43881</v>
      </c>
      <c r="B7327" t="s">
        <v>25</v>
      </c>
      <c r="C7327" s="19">
        <v>43893</v>
      </c>
      <c r="D7327">
        <v>24</v>
      </c>
      <c r="E7327">
        <v>11.1</v>
      </c>
      <c r="F7327">
        <v>19.899999999999999</v>
      </c>
      <c r="H7327">
        <v>16.7</v>
      </c>
      <c r="I7327">
        <v>6.9</v>
      </c>
      <c r="J7327">
        <v>29.2</v>
      </c>
      <c r="K7327">
        <v>2.7</v>
      </c>
      <c r="L7327">
        <v>11.4</v>
      </c>
      <c r="N7327">
        <v>3.9</v>
      </c>
      <c r="O7327">
        <v>19.100000000000001</v>
      </c>
      <c r="Q7327">
        <v>11.3</v>
      </c>
      <c r="R7327">
        <v>2</v>
      </c>
      <c r="S7327">
        <v>58.5</v>
      </c>
      <c r="T7327">
        <v>0.7</v>
      </c>
      <c r="U7327">
        <v>4.3</v>
      </c>
      <c r="W7327">
        <v>1</v>
      </c>
      <c r="X7327">
        <v>7</v>
      </c>
      <c r="Y7327">
        <v>0</v>
      </c>
      <c r="Z7327">
        <v>6</v>
      </c>
      <c r="AA7327">
        <v>0</v>
      </c>
      <c r="AB7327">
        <v>10</v>
      </c>
      <c r="AC7327">
        <v>0</v>
      </c>
      <c r="AD7327">
        <v>1</v>
      </c>
      <c r="AE7327">
        <v>0</v>
      </c>
    </row>
    <row r="7328" spans="1:31">
      <c r="A7328" s="19">
        <v>43881</v>
      </c>
      <c r="B7328" t="s">
        <v>26</v>
      </c>
      <c r="C7328" s="19">
        <v>43893</v>
      </c>
      <c r="D7328">
        <v>91</v>
      </c>
      <c r="E7328">
        <v>11.5</v>
      </c>
      <c r="F7328">
        <v>17.100000000000001</v>
      </c>
      <c r="H7328">
        <v>15</v>
      </c>
      <c r="I7328">
        <v>9.6</v>
      </c>
      <c r="J7328">
        <v>25.6</v>
      </c>
      <c r="K7328">
        <v>2.6</v>
      </c>
      <c r="L7328">
        <v>16.600000000000001</v>
      </c>
      <c r="N7328">
        <v>5.6</v>
      </c>
      <c r="O7328">
        <v>15.7</v>
      </c>
      <c r="Q7328">
        <v>10.5</v>
      </c>
      <c r="R7328">
        <v>4.3</v>
      </c>
      <c r="S7328">
        <v>47.9</v>
      </c>
      <c r="T7328">
        <v>0.9</v>
      </c>
      <c r="U7328">
        <v>14.6</v>
      </c>
      <c r="W7328">
        <v>3</v>
      </c>
      <c r="X7328">
        <v>23</v>
      </c>
      <c r="Y7328">
        <v>0</v>
      </c>
      <c r="Z7328">
        <v>9</v>
      </c>
      <c r="AA7328">
        <v>0</v>
      </c>
      <c r="AB7328">
        <v>34</v>
      </c>
      <c r="AC7328">
        <v>0</v>
      </c>
      <c r="AD7328">
        <v>22</v>
      </c>
      <c r="AE7328">
        <v>0</v>
      </c>
    </row>
    <row r="7329" spans="1:31">
      <c r="A7329" s="19">
        <v>43881</v>
      </c>
      <c r="B7329" t="s">
        <v>27</v>
      </c>
      <c r="C7329" s="19">
        <v>43893</v>
      </c>
      <c r="D7329">
        <v>75</v>
      </c>
      <c r="E7329">
        <v>9.9</v>
      </c>
      <c r="F7329">
        <v>12.9</v>
      </c>
      <c r="H7329">
        <v>12.8</v>
      </c>
      <c r="I7329">
        <v>25.7</v>
      </c>
      <c r="J7329">
        <v>23.5</v>
      </c>
      <c r="K7329">
        <v>0.6</v>
      </c>
      <c r="L7329">
        <v>12.6</v>
      </c>
      <c r="N7329">
        <v>3.7</v>
      </c>
      <c r="O7329">
        <v>6.9</v>
      </c>
      <c r="Q7329">
        <v>6.6</v>
      </c>
      <c r="R7329">
        <v>43</v>
      </c>
      <c r="S7329">
        <v>32.9</v>
      </c>
      <c r="T7329">
        <v>0.4</v>
      </c>
      <c r="U7329">
        <v>6.3</v>
      </c>
      <c r="W7329">
        <v>1</v>
      </c>
      <c r="X7329">
        <v>5</v>
      </c>
      <c r="Y7329">
        <v>0</v>
      </c>
      <c r="Z7329">
        <v>4</v>
      </c>
      <c r="AA7329">
        <v>32</v>
      </c>
      <c r="AB7329">
        <v>29</v>
      </c>
      <c r="AC7329">
        <v>0</v>
      </c>
      <c r="AD7329">
        <v>4</v>
      </c>
      <c r="AE7329">
        <v>0</v>
      </c>
    </row>
    <row r="7330" spans="1:31">
      <c r="A7330" s="19">
        <v>43881</v>
      </c>
      <c r="B7330" t="s">
        <v>28</v>
      </c>
      <c r="C7330" s="19">
        <v>43893</v>
      </c>
      <c r="D7330">
        <v>110</v>
      </c>
      <c r="E7330">
        <v>18.3</v>
      </c>
      <c r="F7330">
        <v>25.2</v>
      </c>
      <c r="H7330">
        <v>12.4</v>
      </c>
      <c r="I7330">
        <v>6.9</v>
      </c>
      <c r="J7330">
        <v>25.2</v>
      </c>
      <c r="K7330">
        <v>3</v>
      </c>
      <c r="L7330">
        <v>7</v>
      </c>
      <c r="N7330">
        <v>14.2</v>
      </c>
      <c r="O7330">
        <v>38.1</v>
      </c>
      <c r="Q7330">
        <v>5.5</v>
      </c>
      <c r="R7330">
        <v>1.7</v>
      </c>
      <c r="S7330">
        <v>37.799999999999997</v>
      </c>
      <c r="T7330">
        <v>0.8</v>
      </c>
      <c r="U7330">
        <v>1.7</v>
      </c>
      <c r="W7330">
        <v>28</v>
      </c>
      <c r="X7330">
        <v>38</v>
      </c>
      <c r="Y7330">
        <v>0</v>
      </c>
      <c r="Z7330">
        <v>6</v>
      </c>
      <c r="AA7330">
        <v>0</v>
      </c>
      <c r="AB7330">
        <v>38</v>
      </c>
      <c r="AC7330">
        <v>0</v>
      </c>
      <c r="AD7330">
        <v>0</v>
      </c>
      <c r="AE7330">
        <v>0</v>
      </c>
    </row>
    <row r="7331" spans="1:31">
      <c r="A7331" s="19">
        <v>43881</v>
      </c>
      <c r="B7331" t="s">
        <v>29</v>
      </c>
      <c r="C7331" s="19">
        <v>43893</v>
      </c>
      <c r="D7331">
        <v>37</v>
      </c>
      <c r="E7331">
        <v>14.1</v>
      </c>
      <c r="F7331">
        <v>24.5</v>
      </c>
      <c r="H7331">
        <v>12.3</v>
      </c>
      <c r="I7331">
        <v>7.5</v>
      </c>
      <c r="J7331">
        <v>27.4</v>
      </c>
      <c r="K7331">
        <v>5.3</v>
      </c>
      <c r="L7331">
        <v>6.8</v>
      </c>
      <c r="N7331">
        <v>7.2</v>
      </c>
      <c r="O7331">
        <v>34.200000000000003</v>
      </c>
      <c r="Q7331">
        <v>5.0999999999999996</v>
      </c>
      <c r="R7331">
        <v>2</v>
      </c>
      <c r="S7331">
        <v>48.2</v>
      </c>
      <c r="T7331">
        <v>1.2</v>
      </c>
      <c r="U7331">
        <v>1.7</v>
      </c>
      <c r="W7331">
        <v>3</v>
      </c>
      <c r="X7331">
        <v>15</v>
      </c>
      <c r="Y7331">
        <v>0</v>
      </c>
      <c r="Z7331">
        <v>2</v>
      </c>
      <c r="AA7331">
        <v>0</v>
      </c>
      <c r="AB7331">
        <v>17</v>
      </c>
      <c r="AC7331">
        <v>0</v>
      </c>
      <c r="AD7331">
        <v>0</v>
      </c>
      <c r="AE7331">
        <v>0</v>
      </c>
    </row>
    <row r="7332" spans="1:31">
      <c r="A7332" s="19">
        <v>43881</v>
      </c>
      <c r="B7332" t="s">
        <v>30</v>
      </c>
      <c r="C7332" s="19">
        <v>43893</v>
      </c>
      <c r="D7332">
        <v>64</v>
      </c>
      <c r="E7332">
        <v>25.2</v>
      </c>
      <c r="F7332">
        <v>22.6</v>
      </c>
      <c r="H7332">
        <v>10.6</v>
      </c>
      <c r="I7332">
        <v>6.5</v>
      </c>
      <c r="J7332">
        <v>22.7</v>
      </c>
      <c r="K7332">
        <v>2.2000000000000002</v>
      </c>
      <c r="L7332">
        <v>8.1</v>
      </c>
      <c r="N7332">
        <v>36.6</v>
      </c>
      <c r="O7332">
        <v>27.4</v>
      </c>
      <c r="Q7332">
        <v>3.9</v>
      </c>
      <c r="R7332">
        <v>1.5</v>
      </c>
      <c r="S7332">
        <v>27.2</v>
      </c>
      <c r="T7332">
        <v>0.7</v>
      </c>
      <c r="U7332">
        <v>2.4</v>
      </c>
      <c r="W7332">
        <v>23</v>
      </c>
      <c r="X7332">
        <v>20</v>
      </c>
      <c r="Y7332">
        <v>0</v>
      </c>
      <c r="Z7332">
        <v>1</v>
      </c>
      <c r="AA7332">
        <v>0</v>
      </c>
      <c r="AB7332">
        <v>20</v>
      </c>
      <c r="AC7332">
        <v>0</v>
      </c>
      <c r="AD7332">
        <v>0</v>
      </c>
      <c r="AE7332">
        <v>0</v>
      </c>
    </row>
    <row r="7333" spans="1:31">
      <c r="A7333" s="19">
        <v>43881</v>
      </c>
      <c r="B7333" t="s">
        <v>31</v>
      </c>
      <c r="C7333" s="19">
        <v>43893</v>
      </c>
      <c r="D7333">
        <v>228</v>
      </c>
      <c r="E7333">
        <v>18.7</v>
      </c>
      <c r="F7333">
        <v>20.8</v>
      </c>
      <c r="H7333">
        <v>10.199999999999999</v>
      </c>
      <c r="I7333">
        <v>7.7</v>
      </c>
      <c r="J7333">
        <v>27.1</v>
      </c>
      <c r="K7333">
        <v>2.4</v>
      </c>
      <c r="L7333">
        <v>11.2</v>
      </c>
      <c r="N7333">
        <v>16.2</v>
      </c>
      <c r="O7333">
        <v>22.9</v>
      </c>
      <c r="Q7333">
        <v>4.0999999999999996</v>
      </c>
      <c r="R7333">
        <v>2.2000000000000002</v>
      </c>
      <c r="S7333">
        <v>49.2</v>
      </c>
      <c r="T7333">
        <v>0.6</v>
      </c>
      <c r="U7333">
        <v>4.5999999999999996</v>
      </c>
      <c r="W7333">
        <v>61</v>
      </c>
      <c r="X7333">
        <v>68</v>
      </c>
      <c r="Y7333">
        <v>0</v>
      </c>
      <c r="Z7333">
        <v>3</v>
      </c>
      <c r="AA7333">
        <v>0</v>
      </c>
      <c r="AB7333">
        <v>89</v>
      </c>
      <c r="AC7333">
        <v>0</v>
      </c>
      <c r="AD7333">
        <v>7</v>
      </c>
      <c r="AE7333">
        <v>0</v>
      </c>
    </row>
    <row r="7334" spans="1:31">
      <c r="A7334" s="19">
        <v>43881</v>
      </c>
      <c r="B7334" t="s">
        <v>32</v>
      </c>
      <c r="C7334" s="19">
        <v>43893</v>
      </c>
      <c r="D7334">
        <v>29</v>
      </c>
      <c r="E7334">
        <v>10.1</v>
      </c>
      <c r="F7334">
        <v>19</v>
      </c>
      <c r="H7334">
        <v>12.2</v>
      </c>
      <c r="I7334">
        <v>8.1</v>
      </c>
      <c r="J7334">
        <v>34.5</v>
      </c>
      <c r="K7334">
        <v>2.4</v>
      </c>
      <c r="L7334">
        <v>11.7</v>
      </c>
      <c r="N7334">
        <v>2.1</v>
      </c>
      <c r="O7334">
        <v>11.8</v>
      </c>
      <c r="Q7334">
        <v>3.5</v>
      </c>
      <c r="R7334">
        <v>1.4</v>
      </c>
      <c r="S7334">
        <v>77.7</v>
      </c>
      <c r="T7334">
        <v>0.4</v>
      </c>
      <c r="U7334">
        <v>2.9</v>
      </c>
      <c r="W7334">
        <v>0</v>
      </c>
      <c r="X7334">
        <v>10</v>
      </c>
      <c r="Y7334">
        <v>0</v>
      </c>
      <c r="Z7334">
        <v>1</v>
      </c>
      <c r="AA7334">
        <v>0</v>
      </c>
      <c r="AB7334">
        <v>17</v>
      </c>
      <c r="AC7334">
        <v>0</v>
      </c>
      <c r="AD7334">
        <v>1</v>
      </c>
      <c r="AE7334">
        <v>0</v>
      </c>
    </row>
    <row r="7335" spans="1:31">
      <c r="A7335" s="19">
        <v>43881</v>
      </c>
      <c r="B7335" t="s">
        <v>33</v>
      </c>
      <c r="C7335" s="19">
        <v>43893</v>
      </c>
      <c r="D7335">
        <v>16</v>
      </c>
      <c r="E7335">
        <v>6.9</v>
      </c>
      <c r="F7335">
        <v>13.1</v>
      </c>
      <c r="H7335">
        <v>13</v>
      </c>
      <c r="I7335">
        <v>5.9</v>
      </c>
      <c r="J7335">
        <v>48.5</v>
      </c>
      <c r="K7335">
        <v>1.6</v>
      </c>
      <c r="L7335">
        <v>8.8000000000000007</v>
      </c>
      <c r="N7335">
        <v>0.1</v>
      </c>
      <c r="O7335">
        <v>0.6</v>
      </c>
      <c r="Q7335">
        <v>0.5</v>
      </c>
      <c r="R7335">
        <v>0.1</v>
      </c>
      <c r="S7335">
        <v>98.6</v>
      </c>
      <c r="T7335">
        <v>0</v>
      </c>
      <c r="U7335">
        <v>0.2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16</v>
      </c>
      <c r="AC7335">
        <v>0</v>
      </c>
      <c r="AD7335">
        <v>0</v>
      </c>
      <c r="AE7335">
        <v>0</v>
      </c>
    </row>
    <row r="7336" spans="1:31">
      <c r="A7336" s="19">
        <v>43881</v>
      </c>
      <c r="B7336" t="s">
        <v>34</v>
      </c>
      <c r="C7336" s="19">
        <v>43893</v>
      </c>
      <c r="D7336">
        <v>99</v>
      </c>
      <c r="E7336">
        <v>16.8</v>
      </c>
      <c r="F7336">
        <v>27.5</v>
      </c>
      <c r="H7336">
        <v>12.8</v>
      </c>
      <c r="I7336">
        <v>9.6999999999999993</v>
      </c>
      <c r="J7336">
        <v>26.2</v>
      </c>
      <c r="K7336">
        <v>0.7</v>
      </c>
      <c r="L7336">
        <v>4.3</v>
      </c>
      <c r="N7336">
        <v>9.6</v>
      </c>
      <c r="O7336">
        <v>44.4</v>
      </c>
      <c r="Q7336">
        <v>4.8</v>
      </c>
      <c r="R7336">
        <v>2.7</v>
      </c>
      <c r="S7336">
        <v>37.1</v>
      </c>
      <c r="T7336">
        <v>0.3</v>
      </c>
      <c r="U7336">
        <v>0.8</v>
      </c>
      <c r="W7336">
        <v>22</v>
      </c>
      <c r="X7336">
        <v>36</v>
      </c>
      <c r="Y7336">
        <v>0</v>
      </c>
      <c r="Z7336">
        <v>6</v>
      </c>
      <c r="AA7336">
        <v>1</v>
      </c>
      <c r="AB7336">
        <v>34</v>
      </c>
      <c r="AC7336">
        <v>0</v>
      </c>
      <c r="AD7336">
        <v>0</v>
      </c>
      <c r="AE7336">
        <v>0</v>
      </c>
    </row>
    <row r="7337" spans="1:31">
      <c r="A7337" s="19">
        <v>43881</v>
      </c>
      <c r="B7337" t="s">
        <v>35</v>
      </c>
      <c r="C7337" s="19">
        <v>43900</v>
      </c>
      <c r="D7337">
        <v>20</v>
      </c>
      <c r="E7337">
        <v>14.8</v>
      </c>
      <c r="F7337">
        <v>17.899999999999999</v>
      </c>
      <c r="H7337">
        <v>12.5</v>
      </c>
      <c r="I7337">
        <v>6</v>
      </c>
      <c r="J7337">
        <v>36.6</v>
      </c>
      <c r="K7337">
        <v>2.8</v>
      </c>
      <c r="L7337">
        <v>7.4</v>
      </c>
      <c r="N7337">
        <v>4.5999999999999996</v>
      </c>
      <c r="O7337">
        <v>8.5</v>
      </c>
      <c r="Q7337">
        <v>3.1</v>
      </c>
      <c r="R7337">
        <v>0.9</v>
      </c>
      <c r="S7337">
        <v>81.2</v>
      </c>
      <c r="T7337">
        <v>0.4</v>
      </c>
      <c r="U7337">
        <v>1.2</v>
      </c>
      <c r="W7337">
        <v>2</v>
      </c>
      <c r="X7337">
        <v>6</v>
      </c>
      <c r="Y7337">
        <v>0</v>
      </c>
      <c r="Z7337">
        <v>1</v>
      </c>
      <c r="AA7337">
        <v>0</v>
      </c>
      <c r="AB7337">
        <v>11</v>
      </c>
      <c r="AC7337">
        <v>0</v>
      </c>
      <c r="AD7337">
        <v>0</v>
      </c>
      <c r="AE7337">
        <v>0</v>
      </c>
    </row>
    <row r="7338" spans="1:31">
      <c r="A7338" s="19">
        <v>43881</v>
      </c>
      <c r="B7338" t="s">
        <v>36</v>
      </c>
      <c r="C7338" s="19">
        <v>43900</v>
      </c>
      <c r="D7338">
        <v>125</v>
      </c>
      <c r="E7338">
        <v>17.7</v>
      </c>
      <c r="F7338">
        <v>20</v>
      </c>
      <c r="H7338">
        <v>13.1</v>
      </c>
      <c r="I7338">
        <v>7</v>
      </c>
      <c r="J7338">
        <v>29</v>
      </c>
      <c r="K7338">
        <v>1.5</v>
      </c>
      <c r="L7338">
        <v>9.6</v>
      </c>
      <c r="N7338">
        <v>13.3</v>
      </c>
      <c r="O7338">
        <v>19</v>
      </c>
      <c r="Q7338">
        <v>6.3</v>
      </c>
      <c r="R7338">
        <v>2.1</v>
      </c>
      <c r="S7338">
        <v>55.3</v>
      </c>
      <c r="T7338">
        <v>0.7</v>
      </c>
      <c r="U7338">
        <v>3</v>
      </c>
      <c r="W7338">
        <v>31</v>
      </c>
      <c r="X7338">
        <v>35</v>
      </c>
      <c r="Y7338">
        <v>0</v>
      </c>
      <c r="Z7338">
        <v>8</v>
      </c>
      <c r="AA7338">
        <v>0</v>
      </c>
      <c r="AB7338">
        <v>50</v>
      </c>
      <c r="AC7338">
        <v>0</v>
      </c>
      <c r="AD7338">
        <v>1</v>
      </c>
      <c r="AE7338">
        <v>0</v>
      </c>
    </row>
    <row r="7339" spans="1:31">
      <c r="A7339" s="19">
        <v>43881</v>
      </c>
      <c r="B7339" t="s">
        <v>37</v>
      </c>
      <c r="C7339" s="19">
        <v>43900</v>
      </c>
      <c r="D7339">
        <v>36</v>
      </c>
      <c r="E7339">
        <v>31.3</v>
      </c>
      <c r="F7339">
        <v>23.4</v>
      </c>
      <c r="H7339">
        <v>8</v>
      </c>
      <c r="I7339">
        <v>5.6</v>
      </c>
      <c r="J7339">
        <v>19.899999999999999</v>
      </c>
      <c r="K7339">
        <v>3</v>
      </c>
      <c r="L7339">
        <v>6.8</v>
      </c>
      <c r="N7339">
        <v>57.4</v>
      </c>
      <c r="O7339">
        <v>23.2</v>
      </c>
      <c r="Q7339">
        <v>1.9</v>
      </c>
      <c r="R7339">
        <v>1.1000000000000001</v>
      </c>
      <c r="S7339">
        <v>14.3</v>
      </c>
      <c r="T7339">
        <v>0.5</v>
      </c>
      <c r="U7339">
        <v>1.4</v>
      </c>
      <c r="W7339">
        <v>15</v>
      </c>
      <c r="X7339">
        <v>11</v>
      </c>
      <c r="Y7339">
        <v>0</v>
      </c>
      <c r="Z7339">
        <v>0</v>
      </c>
      <c r="AA7339">
        <v>0</v>
      </c>
      <c r="AB7339">
        <v>10</v>
      </c>
      <c r="AC7339">
        <v>0</v>
      </c>
      <c r="AD7339">
        <v>0</v>
      </c>
      <c r="AE7339">
        <v>0</v>
      </c>
    </row>
    <row r="7340" spans="1:31">
      <c r="A7340" s="19">
        <v>43881</v>
      </c>
      <c r="B7340" t="s">
        <v>38</v>
      </c>
      <c r="C7340" s="19">
        <v>43900</v>
      </c>
      <c r="D7340">
        <v>68</v>
      </c>
      <c r="E7340">
        <v>24.6</v>
      </c>
      <c r="F7340">
        <v>25.5</v>
      </c>
      <c r="H7340">
        <v>10.6</v>
      </c>
      <c r="I7340">
        <v>7.6</v>
      </c>
      <c r="J7340">
        <v>20.5</v>
      </c>
      <c r="K7340">
        <v>1.7</v>
      </c>
      <c r="L7340">
        <v>7.3</v>
      </c>
      <c r="N7340">
        <v>33.6</v>
      </c>
      <c r="O7340">
        <v>37.799999999999997</v>
      </c>
      <c r="Q7340">
        <v>4.0999999999999996</v>
      </c>
      <c r="R7340">
        <v>2.2000000000000002</v>
      </c>
      <c r="S7340">
        <v>19.600000000000001</v>
      </c>
      <c r="T7340">
        <v>0.6</v>
      </c>
      <c r="U7340">
        <v>2</v>
      </c>
      <c r="W7340">
        <v>23</v>
      </c>
      <c r="X7340">
        <v>24</v>
      </c>
      <c r="Y7340">
        <v>0</v>
      </c>
      <c r="Z7340">
        <v>2</v>
      </c>
      <c r="AA7340">
        <v>0</v>
      </c>
      <c r="AB7340">
        <v>19</v>
      </c>
      <c r="AC7340">
        <v>0</v>
      </c>
      <c r="AD7340">
        <v>0</v>
      </c>
      <c r="AE7340">
        <v>0</v>
      </c>
    </row>
    <row r="7341" spans="1:31">
      <c r="A7341" s="19">
        <v>43881</v>
      </c>
      <c r="B7341" t="s">
        <v>39</v>
      </c>
      <c r="C7341" s="19">
        <v>43900</v>
      </c>
      <c r="D7341">
        <v>14</v>
      </c>
      <c r="E7341">
        <v>13.5</v>
      </c>
      <c r="F7341">
        <v>16.7</v>
      </c>
      <c r="H7341">
        <v>16.100000000000001</v>
      </c>
      <c r="I7341">
        <v>8.6</v>
      </c>
      <c r="J7341">
        <v>31.3</v>
      </c>
      <c r="K7341">
        <v>1.5</v>
      </c>
      <c r="L7341">
        <v>10.199999999999999</v>
      </c>
      <c r="N7341">
        <v>5.9</v>
      </c>
      <c r="O7341">
        <v>10.7</v>
      </c>
      <c r="Q7341">
        <v>9.6999999999999993</v>
      </c>
      <c r="R7341">
        <v>2.6</v>
      </c>
      <c r="S7341">
        <v>66.900000000000006</v>
      </c>
      <c r="T7341">
        <v>0.6</v>
      </c>
      <c r="U7341">
        <v>3.4</v>
      </c>
      <c r="W7341">
        <v>0</v>
      </c>
      <c r="X7341">
        <v>4</v>
      </c>
      <c r="Y7341">
        <v>0</v>
      </c>
      <c r="Z7341">
        <v>4</v>
      </c>
      <c r="AA7341">
        <v>0</v>
      </c>
      <c r="AB7341">
        <v>7</v>
      </c>
      <c r="AC7341">
        <v>0</v>
      </c>
      <c r="AD7341">
        <v>0</v>
      </c>
      <c r="AE7341">
        <v>0</v>
      </c>
    </row>
    <row r="7342" spans="1:31">
      <c r="A7342" s="19">
        <v>43881</v>
      </c>
      <c r="B7342" t="s">
        <v>40</v>
      </c>
      <c r="C7342" s="19">
        <v>43900</v>
      </c>
      <c r="D7342">
        <v>89</v>
      </c>
      <c r="E7342">
        <v>11.3</v>
      </c>
      <c r="F7342">
        <v>20.5</v>
      </c>
      <c r="H7342">
        <v>12.6</v>
      </c>
      <c r="I7342">
        <v>6.8</v>
      </c>
      <c r="J7342">
        <v>32.4</v>
      </c>
      <c r="K7342">
        <v>2.5</v>
      </c>
      <c r="L7342">
        <v>11.9</v>
      </c>
      <c r="N7342">
        <v>3.5</v>
      </c>
      <c r="O7342">
        <v>17</v>
      </c>
      <c r="Q7342">
        <v>4.5999999999999996</v>
      </c>
      <c r="R7342">
        <v>1.5</v>
      </c>
      <c r="S7342">
        <v>68.599999999999994</v>
      </c>
      <c r="T7342">
        <v>0.6</v>
      </c>
      <c r="U7342">
        <v>4</v>
      </c>
      <c r="W7342">
        <v>3</v>
      </c>
      <c r="X7342">
        <v>30</v>
      </c>
      <c r="Y7342">
        <v>0</v>
      </c>
      <c r="Z7342">
        <v>5</v>
      </c>
      <c r="AA7342">
        <v>0</v>
      </c>
      <c r="AB7342">
        <v>47</v>
      </c>
      <c r="AC7342">
        <v>0</v>
      </c>
      <c r="AD7342">
        <v>4</v>
      </c>
      <c r="AE7342">
        <v>0</v>
      </c>
    </row>
    <row r="7343" spans="1:31">
      <c r="A7343" s="19">
        <v>43881</v>
      </c>
      <c r="B7343" t="s">
        <v>41</v>
      </c>
      <c r="C7343" s="19">
        <v>43904</v>
      </c>
      <c r="D7343">
        <v>6</v>
      </c>
      <c r="E7343">
        <v>20.7</v>
      </c>
      <c r="F7343">
        <v>17.600000000000001</v>
      </c>
      <c r="H7343">
        <v>11.7</v>
      </c>
      <c r="I7343">
        <v>6.3</v>
      </c>
      <c r="J7343">
        <v>28.2</v>
      </c>
      <c r="K7343">
        <v>2.2999999999999998</v>
      </c>
      <c r="L7343">
        <v>11.2</v>
      </c>
      <c r="N7343">
        <v>21.2</v>
      </c>
      <c r="O7343">
        <v>14.3</v>
      </c>
      <c r="Q7343">
        <v>4.8</v>
      </c>
      <c r="R7343">
        <v>1.9</v>
      </c>
      <c r="S7343">
        <v>51.7</v>
      </c>
      <c r="T7343">
        <v>0.8</v>
      </c>
      <c r="U7343">
        <v>4.9000000000000004</v>
      </c>
      <c r="W7343">
        <v>2</v>
      </c>
      <c r="X7343">
        <v>2</v>
      </c>
      <c r="Y7343">
        <v>0</v>
      </c>
      <c r="Z7343">
        <v>0</v>
      </c>
      <c r="AA7343">
        <v>0</v>
      </c>
      <c r="AB7343">
        <v>3</v>
      </c>
      <c r="AC7343">
        <v>0</v>
      </c>
      <c r="AD7343">
        <v>0</v>
      </c>
      <c r="AE7343">
        <v>0</v>
      </c>
    </row>
    <row r="7344" spans="1:31">
      <c r="A7344" s="19">
        <v>43881</v>
      </c>
      <c r="B7344" t="s">
        <v>42</v>
      </c>
      <c r="C7344" s="19">
        <v>43907</v>
      </c>
      <c r="D7344">
        <v>136</v>
      </c>
      <c r="E7344">
        <v>18.600000000000001</v>
      </c>
      <c r="F7344">
        <v>20.2</v>
      </c>
      <c r="H7344">
        <v>13.7</v>
      </c>
      <c r="I7344">
        <v>7.2</v>
      </c>
      <c r="J7344">
        <v>27.7</v>
      </c>
      <c r="K7344">
        <v>1.9</v>
      </c>
      <c r="L7344">
        <v>8.6999999999999993</v>
      </c>
      <c r="N7344">
        <v>15.7</v>
      </c>
      <c r="O7344">
        <v>20.2</v>
      </c>
      <c r="Q7344">
        <v>7.5</v>
      </c>
      <c r="R7344">
        <v>2.2999999999999998</v>
      </c>
      <c r="S7344">
        <v>49.9</v>
      </c>
      <c r="T7344">
        <v>0.8</v>
      </c>
      <c r="U7344">
        <v>3.1</v>
      </c>
      <c r="W7344">
        <v>35</v>
      </c>
      <c r="X7344">
        <v>38</v>
      </c>
      <c r="Y7344">
        <v>0</v>
      </c>
      <c r="Z7344">
        <v>10</v>
      </c>
      <c r="AA7344">
        <v>0</v>
      </c>
      <c r="AB7344">
        <v>53</v>
      </c>
      <c r="AC7344">
        <v>0</v>
      </c>
      <c r="AD7344">
        <v>0</v>
      </c>
      <c r="AE7344">
        <v>0</v>
      </c>
    </row>
    <row r="7345" spans="1:31">
      <c r="A7345" s="19">
        <v>43881</v>
      </c>
      <c r="B7345" t="s">
        <v>43</v>
      </c>
      <c r="C7345" s="19">
        <v>43907</v>
      </c>
      <c r="D7345">
        <v>67</v>
      </c>
      <c r="E7345">
        <v>20.6</v>
      </c>
      <c r="F7345">
        <v>18.3</v>
      </c>
      <c r="H7345">
        <v>12.5</v>
      </c>
      <c r="I7345">
        <v>6.1</v>
      </c>
      <c r="J7345">
        <v>28.5</v>
      </c>
      <c r="K7345">
        <v>2.6</v>
      </c>
      <c r="L7345">
        <v>9.4</v>
      </c>
      <c r="N7345">
        <v>20</v>
      </c>
      <c r="O7345">
        <v>15.2</v>
      </c>
      <c r="Q7345">
        <v>6.1</v>
      </c>
      <c r="R7345">
        <v>1.8</v>
      </c>
      <c r="S7345">
        <v>52.4</v>
      </c>
      <c r="T7345">
        <v>0.8</v>
      </c>
      <c r="U7345">
        <v>3.3</v>
      </c>
      <c r="W7345">
        <v>19</v>
      </c>
      <c r="X7345">
        <v>17</v>
      </c>
      <c r="Y7345">
        <v>0</v>
      </c>
      <c r="Z7345">
        <v>4</v>
      </c>
      <c r="AA7345">
        <v>0</v>
      </c>
      <c r="AB7345">
        <v>27</v>
      </c>
      <c r="AC7345">
        <v>0</v>
      </c>
      <c r="AD7345">
        <v>0</v>
      </c>
      <c r="AE7345">
        <v>0</v>
      </c>
    </row>
    <row r="7346" spans="1:31">
      <c r="A7346" s="19">
        <v>43881</v>
      </c>
      <c r="B7346" t="s">
        <v>44</v>
      </c>
      <c r="C7346" s="19">
        <v>43907</v>
      </c>
      <c r="D7346">
        <v>219</v>
      </c>
      <c r="E7346">
        <v>24.2</v>
      </c>
      <c r="F7346">
        <v>28.6</v>
      </c>
      <c r="H7346">
        <v>9.6</v>
      </c>
      <c r="I7346">
        <v>7.7</v>
      </c>
      <c r="J7346">
        <v>19.399999999999999</v>
      </c>
      <c r="K7346">
        <v>1.9</v>
      </c>
      <c r="L7346">
        <v>6.5</v>
      </c>
      <c r="N7346">
        <v>28.5</v>
      </c>
      <c r="O7346">
        <v>48.3</v>
      </c>
      <c r="Q7346">
        <v>3.1</v>
      </c>
      <c r="R7346">
        <v>2.2999999999999998</v>
      </c>
      <c r="S7346">
        <v>15.1</v>
      </c>
      <c r="T7346">
        <v>0.6</v>
      </c>
      <c r="U7346">
        <v>1.7</v>
      </c>
      <c r="W7346">
        <v>73</v>
      </c>
      <c r="X7346">
        <v>86</v>
      </c>
      <c r="Y7346">
        <v>0</v>
      </c>
      <c r="Z7346">
        <v>1</v>
      </c>
      <c r="AA7346">
        <v>0</v>
      </c>
      <c r="AB7346">
        <v>58</v>
      </c>
      <c r="AC7346">
        <v>0</v>
      </c>
      <c r="AD7346">
        <v>0</v>
      </c>
      <c r="AE7346">
        <v>0</v>
      </c>
    </row>
    <row r="7347" spans="1:31">
      <c r="A7347" s="19">
        <v>43881</v>
      </c>
      <c r="B7347" t="s">
        <v>45</v>
      </c>
      <c r="C7347" s="19">
        <v>43907</v>
      </c>
      <c r="D7347">
        <v>155</v>
      </c>
      <c r="E7347">
        <v>16.8</v>
      </c>
      <c r="F7347">
        <v>19.399999999999999</v>
      </c>
      <c r="H7347">
        <v>15.9</v>
      </c>
      <c r="I7347">
        <v>7.9</v>
      </c>
      <c r="J7347">
        <v>26.4</v>
      </c>
      <c r="K7347">
        <v>1.8</v>
      </c>
      <c r="L7347">
        <v>9.8000000000000007</v>
      </c>
      <c r="N7347">
        <v>13.3</v>
      </c>
      <c r="O7347">
        <v>19.8</v>
      </c>
      <c r="Q7347">
        <v>12</v>
      </c>
      <c r="R7347">
        <v>3.2</v>
      </c>
      <c r="S7347">
        <v>46.1</v>
      </c>
      <c r="T7347">
        <v>0.9</v>
      </c>
      <c r="U7347">
        <v>4.3</v>
      </c>
      <c r="W7347">
        <v>33</v>
      </c>
      <c r="X7347">
        <v>38</v>
      </c>
      <c r="Y7347">
        <v>0</v>
      </c>
      <c r="Z7347">
        <v>31</v>
      </c>
      <c r="AA7347">
        <v>0</v>
      </c>
      <c r="AB7347">
        <v>52</v>
      </c>
      <c r="AC7347">
        <v>0</v>
      </c>
      <c r="AD7347">
        <v>1</v>
      </c>
      <c r="AE7347">
        <v>0</v>
      </c>
    </row>
    <row r="7348" spans="1:31">
      <c r="A7348" s="19">
        <v>43881</v>
      </c>
      <c r="B7348" t="s">
        <v>46</v>
      </c>
      <c r="C7348" s="19">
        <v>43914</v>
      </c>
      <c r="D7348">
        <v>105</v>
      </c>
      <c r="E7348">
        <v>29.3</v>
      </c>
      <c r="F7348">
        <v>23.6</v>
      </c>
      <c r="H7348">
        <v>9.4</v>
      </c>
      <c r="I7348">
        <v>6.1</v>
      </c>
      <c r="J7348">
        <v>23</v>
      </c>
      <c r="K7348">
        <v>2.4</v>
      </c>
      <c r="L7348">
        <v>4.2</v>
      </c>
      <c r="N7348">
        <v>46.2</v>
      </c>
      <c r="O7348">
        <v>24.4</v>
      </c>
      <c r="Q7348">
        <v>2.8</v>
      </c>
      <c r="R7348">
        <v>1.4</v>
      </c>
      <c r="S7348">
        <v>23.2</v>
      </c>
      <c r="T7348">
        <v>0.8</v>
      </c>
      <c r="U7348">
        <v>1</v>
      </c>
      <c r="W7348">
        <v>41</v>
      </c>
      <c r="X7348">
        <v>33</v>
      </c>
      <c r="Y7348">
        <v>0</v>
      </c>
      <c r="Z7348">
        <v>0</v>
      </c>
      <c r="AA7348">
        <v>0</v>
      </c>
      <c r="AB7348">
        <v>32</v>
      </c>
      <c r="AC7348">
        <v>0</v>
      </c>
      <c r="AD7348">
        <v>0</v>
      </c>
      <c r="AE7348">
        <v>0</v>
      </c>
    </row>
    <row r="7349" spans="1:31">
      <c r="A7349" s="19">
        <v>43881</v>
      </c>
      <c r="B7349" t="s">
        <v>47</v>
      </c>
      <c r="C7349" s="19">
        <v>43919</v>
      </c>
      <c r="D7349">
        <v>51</v>
      </c>
      <c r="E7349">
        <v>20.7</v>
      </c>
      <c r="F7349">
        <v>17.600000000000001</v>
      </c>
      <c r="H7349">
        <v>11.7</v>
      </c>
      <c r="I7349">
        <v>6.3</v>
      </c>
      <c r="J7349">
        <v>28.2</v>
      </c>
      <c r="K7349">
        <v>2.2999999999999998</v>
      </c>
      <c r="L7349">
        <v>11.2</v>
      </c>
      <c r="N7349">
        <v>21</v>
      </c>
      <c r="O7349">
        <v>14.6</v>
      </c>
      <c r="Q7349">
        <v>5.6</v>
      </c>
      <c r="R7349">
        <v>2.1</v>
      </c>
      <c r="S7349">
        <v>49.5</v>
      </c>
      <c r="T7349">
        <v>1</v>
      </c>
      <c r="U7349">
        <v>5.7</v>
      </c>
      <c r="W7349">
        <v>15</v>
      </c>
      <c r="X7349">
        <v>12</v>
      </c>
      <c r="Y7349">
        <v>0</v>
      </c>
      <c r="Z7349">
        <v>2</v>
      </c>
      <c r="AA7349">
        <v>0</v>
      </c>
      <c r="AB7349">
        <v>20</v>
      </c>
      <c r="AC7349">
        <v>0</v>
      </c>
      <c r="AD7349">
        <v>2</v>
      </c>
      <c r="AE7349">
        <v>0</v>
      </c>
    </row>
    <row r="7350" spans="1:31">
      <c r="A7350" s="19">
        <v>43881</v>
      </c>
      <c r="B7350" t="s">
        <v>48</v>
      </c>
      <c r="C7350" s="19">
        <v>43925</v>
      </c>
      <c r="D7350">
        <v>15</v>
      </c>
      <c r="E7350">
        <v>21.1</v>
      </c>
      <c r="F7350">
        <v>16.5</v>
      </c>
      <c r="H7350">
        <v>12.1</v>
      </c>
      <c r="I7350">
        <v>6.1</v>
      </c>
      <c r="J7350">
        <v>28.5</v>
      </c>
      <c r="K7350">
        <v>3.1</v>
      </c>
      <c r="L7350">
        <v>10.7</v>
      </c>
      <c r="N7350">
        <v>21.7</v>
      </c>
      <c r="O7350">
        <v>12.9</v>
      </c>
      <c r="Q7350">
        <v>6.6</v>
      </c>
      <c r="R7350">
        <v>2.2000000000000002</v>
      </c>
      <c r="S7350">
        <v>50</v>
      </c>
      <c r="T7350">
        <v>1.1000000000000001</v>
      </c>
      <c r="U7350">
        <v>4.9000000000000004</v>
      </c>
      <c r="W7350">
        <v>5</v>
      </c>
      <c r="X7350">
        <v>4</v>
      </c>
      <c r="Y7350">
        <v>0</v>
      </c>
      <c r="Z7350">
        <v>0</v>
      </c>
      <c r="AA7350">
        <v>0</v>
      </c>
      <c r="AB7350">
        <v>6</v>
      </c>
      <c r="AC7350">
        <v>0</v>
      </c>
      <c r="AD7350">
        <v>0</v>
      </c>
      <c r="AE7350">
        <v>0</v>
      </c>
    </row>
    <row r="7351" spans="1:31">
      <c r="A7351" s="19">
        <v>43881</v>
      </c>
      <c r="B7351" t="s">
        <v>49</v>
      </c>
      <c r="C7351" s="19">
        <v>43925</v>
      </c>
      <c r="D7351">
        <v>24</v>
      </c>
      <c r="E7351">
        <v>15</v>
      </c>
      <c r="F7351">
        <v>19.2</v>
      </c>
      <c r="H7351">
        <v>11.1</v>
      </c>
      <c r="I7351">
        <v>6.3</v>
      </c>
      <c r="J7351">
        <v>31.4</v>
      </c>
      <c r="K7351">
        <v>3.4</v>
      </c>
      <c r="L7351">
        <v>11.6</v>
      </c>
      <c r="N7351">
        <v>8.6999999999999993</v>
      </c>
      <c r="O7351">
        <v>16.100000000000001</v>
      </c>
      <c r="Q7351">
        <v>4.7</v>
      </c>
      <c r="R7351">
        <v>2</v>
      </c>
      <c r="S7351">
        <v>61.5</v>
      </c>
      <c r="T7351">
        <v>1</v>
      </c>
      <c r="U7351">
        <v>5.5</v>
      </c>
      <c r="W7351">
        <v>2</v>
      </c>
      <c r="X7351">
        <v>8</v>
      </c>
      <c r="Y7351">
        <v>0</v>
      </c>
      <c r="Z7351">
        <v>1</v>
      </c>
      <c r="AA7351">
        <v>0</v>
      </c>
      <c r="AB7351">
        <v>12</v>
      </c>
      <c r="AC7351">
        <v>0</v>
      </c>
      <c r="AD7351">
        <v>1</v>
      </c>
      <c r="AE7351">
        <v>0</v>
      </c>
    </row>
    <row r="7352" spans="1:31">
      <c r="A7352" s="19">
        <v>43881</v>
      </c>
      <c r="B7352" t="s">
        <v>50</v>
      </c>
      <c r="C7352" s="19">
        <v>43925</v>
      </c>
      <c r="D7352">
        <v>54</v>
      </c>
      <c r="E7352">
        <v>29.5</v>
      </c>
      <c r="F7352">
        <v>24.6</v>
      </c>
      <c r="H7352">
        <v>8.1</v>
      </c>
      <c r="I7352">
        <v>5.7</v>
      </c>
      <c r="J7352">
        <v>20.2</v>
      </c>
      <c r="K7352">
        <v>2.8</v>
      </c>
      <c r="L7352">
        <v>7.1</v>
      </c>
      <c r="N7352">
        <v>46.7</v>
      </c>
      <c r="O7352">
        <v>28.6</v>
      </c>
      <c r="Q7352">
        <v>2.6</v>
      </c>
      <c r="R7352">
        <v>1.6</v>
      </c>
      <c r="S7352">
        <v>17.100000000000001</v>
      </c>
      <c r="T7352">
        <v>0.8</v>
      </c>
      <c r="U7352">
        <v>2.1</v>
      </c>
      <c r="W7352">
        <v>21</v>
      </c>
      <c r="X7352">
        <v>18</v>
      </c>
      <c r="Y7352">
        <v>0</v>
      </c>
      <c r="Z7352">
        <v>0</v>
      </c>
      <c r="AA7352">
        <v>0</v>
      </c>
      <c r="AB7352">
        <v>15</v>
      </c>
      <c r="AC7352">
        <v>0</v>
      </c>
      <c r="AD7352">
        <v>0</v>
      </c>
      <c r="AE7352">
        <v>0</v>
      </c>
    </row>
    <row r="7353" spans="1:31">
      <c r="A7353" s="19">
        <v>43881</v>
      </c>
      <c r="B7353" t="s">
        <v>51</v>
      </c>
      <c r="C7353" s="19">
        <v>43925</v>
      </c>
      <c r="D7353">
        <v>14</v>
      </c>
      <c r="E7353">
        <v>19.8</v>
      </c>
      <c r="F7353">
        <v>15.5</v>
      </c>
      <c r="H7353">
        <v>12.8</v>
      </c>
      <c r="I7353">
        <v>6.3</v>
      </c>
      <c r="J7353">
        <v>30.6</v>
      </c>
      <c r="K7353">
        <v>3</v>
      </c>
      <c r="L7353">
        <v>9.9</v>
      </c>
      <c r="N7353">
        <v>16.8</v>
      </c>
      <c r="O7353">
        <v>10.199999999999999</v>
      </c>
      <c r="Q7353">
        <v>6.6</v>
      </c>
      <c r="R7353">
        <v>2.1</v>
      </c>
      <c r="S7353">
        <v>58.4</v>
      </c>
      <c r="T7353">
        <v>1.2</v>
      </c>
      <c r="U7353">
        <v>4.2</v>
      </c>
      <c r="W7353">
        <v>4</v>
      </c>
      <c r="X7353">
        <v>3</v>
      </c>
      <c r="Y7353">
        <v>0</v>
      </c>
      <c r="Z7353">
        <v>0</v>
      </c>
      <c r="AA7353">
        <v>0</v>
      </c>
      <c r="AB7353">
        <v>6</v>
      </c>
      <c r="AC7353">
        <v>0</v>
      </c>
      <c r="AD7353">
        <v>0</v>
      </c>
      <c r="AE7353">
        <v>0</v>
      </c>
    </row>
    <row r="7354" spans="1:31">
      <c r="A7354" s="19">
        <v>43881</v>
      </c>
      <c r="B7354" t="s">
        <v>52</v>
      </c>
      <c r="C7354" s="19">
        <v>43928</v>
      </c>
      <c r="D7354">
        <v>84</v>
      </c>
      <c r="E7354">
        <v>12.9</v>
      </c>
      <c r="F7354">
        <v>19.3</v>
      </c>
      <c r="H7354">
        <v>14.9</v>
      </c>
      <c r="I7354">
        <v>8.1</v>
      </c>
      <c r="J7354">
        <v>30.4</v>
      </c>
      <c r="K7354">
        <v>1.5</v>
      </c>
      <c r="L7354">
        <v>10.9</v>
      </c>
      <c r="N7354">
        <v>6.7</v>
      </c>
      <c r="O7354">
        <v>17.399999999999999</v>
      </c>
      <c r="Q7354">
        <v>9.3000000000000007</v>
      </c>
      <c r="R7354">
        <v>3.2</v>
      </c>
      <c r="S7354">
        <v>56.9</v>
      </c>
      <c r="T7354">
        <v>0.8</v>
      </c>
      <c r="U7354">
        <v>5.0999999999999996</v>
      </c>
      <c r="W7354">
        <v>5</v>
      </c>
      <c r="X7354">
        <v>27</v>
      </c>
      <c r="Y7354">
        <v>0</v>
      </c>
      <c r="Z7354">
        <v>8</v>
      </c>
      <c r="AA7354">
        <v>0</v>
      </c>
      <c r="AB7354">
        <v>42</v>
      </c>
      <c r="AC7354">
        <v>0</v>
      </c>
      <c r="AD7354">
        <v>2</v>
      </c>
      <c r="AE7354">
        <v>0</v>
      </c>
    </row>
    <row r="7355" spans="1:31">
      <c r="A7355" s="19">
        <v>43881</v>
      </c>
      <c r="B7355" t="s">
        <v>53</v>
      </c>
      <c r="C7355" s="19">
        <v>43949</v>
      </c>
      <c r="D7355">
        <v>60</v>
      </c>
      <c r="E7355">
        <v>15</v>
      </c>
      <c r="F7355">
        <v>19.5</v>
      </c>
      <c r="H7355">
        <v>13.7</v>
      </c>
      <c r="I7355">
        <v>6.6</v>
      </c>
      <c r="J7355">
        <v>28.1</v>
      </c>
      <c r="K7355">
        <v>2.8</v>
      </c>
      <c r="L7355">
        <v>12.3</v>
      </c>
      <c r="N7355">
        <v>10.5</v>
      </c>
      <c r="O7355">
        <v>19.7</v>
      </c>
      <c r="Q7355">
        <v>9.4</v>
      </c>
      <c r="R7355">
        <v>3.2</v>
      </c>
      <c r="S7355">
        <v>47.1</v>
      </c>
      <c r="T7355">
        <v>1.6</v>
      </c>
      <c r="U7355">
        <v>7.6</v>
      </c>
      <c r="W7355">
        <v>6</v>
      </c>
      <c r="X7355">
        <v>19</v>
      </c>
      <c r="Y7355">
        <v>0</v>
      </c>
      <c r="Z7355">
        <v>4</v>
      </c>
      <c r="AA7355">
        <v>0</v>
      </c>
      <c r="AB7355">
        <v>28</v>
      </c>
      <c r="AC7355">
        <v>0</v>
      </c>
      <c r="AD7355">
        <v>3</v>
      </c>
      <c r="AE7355">
        <v>0</v>
      </c>
    </row>
    <row r="7356" spans="1:31">
      <c r="A7356" s="19">
        <v>43881</v>
      </c>
      <c r="B7356" t="s">
        <v>54</v>
      </c>
      <c r="C7356" s="19">
        <v>43949</v>
      </c>
      <c r="D7356">
        <v>21</v>
      </c>
      <c r="E7356">
        <v>27.4</v>
      </c>
      <c r="F7356">
        <v>18.2</v>
      </c>
      <c r="H7356">
        <v>11.8</v>
      </c>
      <c r="I7356">
        <v>5.2</v>
      </c>
      <c r="J7356">
        <v>24.1</v>
      </c>
      <c r="K7356">
        <v>2.2999999999999998</v>
      </c>
      <c r="L7356">
        <v>8.9</v>
      </c>
      <c r="N7356">
        <v>40.299999999999997</v>
      </c>
      <c r="O7356">
        <v>15</v>
      </c>
      <c r="Q7356">
        <v>6.4</v>
      </c>
      <c r="R7356">
        <v>2.2999999999999998</v>
      </c>
      <c r="S7356">
        <v>29.7</v>
      </c>
      <c r="T7356">
        <v>1.2</v>
      </c>
      <c r="U7356">
        <v>4.2</v>
      </c>
      <c r="W7356">
        <v>8</v>
      </c>
      <c r="X7356">
        <v>5</v>
      </c>
      <c r="Y7356">
        <v>0</v>
      </c>
      <c r="Z7356">
        <v>0</v>
      </c>
      <c r="AA7356">
        <v>0</v>
      </c>
      <c r="AB7356">
        <v>7</v>
      </c>
      <c r="AC7356">
        <v>0</v>
      </c>
      <c r="AD7356">
        <v>0</v>
      </c>
      <c r="AE7356">
        <v>0</v>
      </c>
    </row>
    <row r="7357" spans="1:31">
      <c r="A7357" s="19">
        <v>43881</v>
      </c>
      <c r="B7357" t="s">
        <v>55</v>
      </c>
      <c r="C7357" s="19">
        <v>43949</v>
      </c>
      <c r="D7357">
        <v>96</v>
      </c>
      <c r="E7357">
        <v>22.3</v>
      </c>
      <c r="F7357">
        <v>20.100000000000001</v>
      </c>
      <c r="H7357">
        <v>11.7</v>
      </c>
      <c r="I7357">
        <v>5.0999999999999996</v>
      </c>
      <c r="J7357">
        <v>24.8</v>
      </c>
      <c r="K7357">
        <v>3.2</v>
      </c>
      <c r="L7357">
        <v>10.8</v>
      </c>
      <c r="N7357">
        <v>26.2</v>
      </c>
      <c r="O7357">
        <v>20.8</v>
      </c>
      <c r="Q7357">
        <v>7.2</v>
      </c>
      <c r="R7357">
        <v>2.6</v>
      </c>
      <c r="S7357">
        <v>34.299999999999997</v>
      </c>
      <c r="T7357">
        <v>1.8</v>
      </c>
      <c r="U7357">
        <v>6.2</v>
      </c>
      <c r="W7357">
        <v>30</v>
      </c>
      <c r="X7357">
        <v>27</v>
      </c>
      <c r="Y7357">
        <v>0</v>
      </c>
      <c r="Z7357">
        <v>4</v>
      </c>
      <c r="AA7357">
        <v>0</v>
      </c>
      <c r="AB7357">
        <v>33</v>
      </c>
      <c r="AC7357">
        <v>0</v>
      </c>
      <c r="AD7357">
        <v>2</v>
      </c>
      <c r="AE7357">
        <v>0</v>
      </c>
    </row>
    <row r="7358" spans="1:31">
      <c r="A7358" s="19">
        <v>43881</v>
      </c>
      <c r="B7358" t="s">
        <v>56</v>
      </c>
      <c r="C7358" s="19">
        <v>43949</v>
      </c>
      <c r="D7358">
        <v>274</v>
      </c>
      <c r="E7358">
        <v>19.600000000000001</v>
      </c>
      <c r="F7358">
        <v>25.9</v>
      </c>
      <c r="H7358">
        <v>11</v>
      </c>
      <c r="I7358">
        <v>5.3</v>
      </c>
      <c r="J7358">
        <v>24.9</v>
      </c>
      <c r="K7358">
        <v>2.6</v>
      </c>
      <c r="L7358">
        <v>8.8000000000000007</v>
      </c>
      <c r="N7358">
        <v>18</v>
      </c>
      <c r="O7358">
        <v>35.6</v>
      </c>
      <c r="Q7358">
        <v>5.7</v>
      </c>
      <c r="R7358">
        <v>2.2000000000000002</v>
      </c>
      <c r="S7358">
        <v>31.9</v>
      </c>
      <c r="T7358">
        <v>1.5</v>
      </c>
      <c r="U7358">
        <v>4.0999999999999996</v>
      </c>
      <c r="W7358">
        <v>74</v>
      </c>
      <c r="X7358">
        <v>98</v>
      </c>
      <c r="Y7358">
        <v>0</v>
      </c>
      <c r="Z7358">
        <v>8</v>
      </c>
      <c r="AA7358">
        <v>0</v>
      </c>
      <c r="AB7358">
        <v>94</v>
      </c>
      <c r="AC7358">
        <v>0</v>
      </c>
      <c r="AD7358">
        <v>0</v>
      </c>
      <c r="AE7358">
        <v>0</v>
      </c>
    </row>
    <row r="7359" spans="1:31">
      <c r="A7359" s="19">
        <v>43881</v>
      </c>
      <c r="B7359" t="s">
        <v>57</v>
      </c>
      <c r="C7359" s="19">
        <v>43949</v>
      </c>
      <c r="D7359">
        <v>186</v>
      </c>
      <c r="E7359">
        <v>19.7</v>
      </c>
      <c r="F7359">
        <v>19.100000000000001</v>
      </c>
      <c r="H7359">
        <v>13.9</v>
      </c>
      <c r="I7359">
        <v>7.9</v>
      </c>
      <c r="J7359">
        <v>27.3</v>
      </c>
      <c r="K7359">
        <v>1.5</v>
      </c>
      <c r="L7359">
        <v>8.5</v>
      </c>
      <c r="N7359">
        <v>19</v>
      </c>
      <c r="O7359">
        <v>18.100000000000001</v>
      </c>
      <c r="Q7359">
        <v>9.3000000000000007</v>
      </c>
      <c r="R7359">
        <v>4.0999999999999996</v>
      </c>
      <c r="S7359">
        <v>43.2</v>
      </c>
      <c r="T7359">
        <v>1.2</v>
      </c>
      <c r="U7359">
        <v>4.2</v>
      </c>
      <c r="W7359">
        <v>51</v>
      </c>
      <c r="X7359">
        <v>50</v>
      </c>
      <c r="Y7359">
        <v>0</v>
      </c>
      <c r="Z7359">
        <v>14</v>
      </c>
      <c r="AA7359">
        <v>0</v>
      </c>
      <c r="AB7359">
        <v>71</v>
      </c>
      <c r="AC7359">
        <v>0</v>
      </c>
      <c r="AD7359">
        <v>0</v>
      </c>
      <c r="AE7359">
        <v>0</v>
      </c>
    </row>
    <row r="7360" spans="1:31">
      <c r="A7360" s="19">
        <v>43881</v>
      </c>
      <c r="B7360" t="s">
        <v>58</v>
      </c>
      <c r="C7360" s="19">
        <v>43949</v>
      </c>
      <c r="D7360">
        <v>26</v>
      </c>
      <c r="E7360">
        <v>14.9</v>
      </c>
      <c r="F7360">
        <v>17.600000000000001</v>
      </c>
      <c r="H7360">
        <v>14.7</v>
      </c>
      <c r="I7360">
        <v>6.2</v>
      </c>
      <c r="J7360">
        <v>28.9</v>
      </c>
      <c r="K7360">
        <v>3</v>
      </c>
      <c r="L7360">
        <v>12.6</v>
      </c>
      <c r="N7360">
        <v>10.4</v>
      </c>
      <c r="O7360">
        <v>15.5</v>
      </c>
      <c r="Q7360">
        <v>10.4</v>
      </c>
      <c r="R7360">
        <v>2.9</v>
      </c>
      <c r="S7360">
        <v>50.4</v>
      </c>
      <c r="T7360">
        <v>1.8</v>
      </c>
      <c r="U7360">
        <v>7.8</v>
      </c>
      <c r="W7360">
        <v>2</v>
      </c>
      <c r="X7360">
        <v>8</v>
      </c>
      <c r="Y7360">
        <v>0</v>
      </c>
      <c r="Z7360">
        <v>2</v>
      </c>
      <c r="AA7360">
        <v>0</v>
      </c>
      <c r="AB7360">
        <v>13</v>
      </c>
      <c r="AC7360">
        <v>0</v>
      </c>
      <c r="AD7360">
        <v>1</v>
      </c>
      <c r="AE7360">
        <v>0</v>
      </c>
    </row>
    <row r="7361" spans="1:31">
      <c r="A7361" s="19">
        <v>43881</v>
      </c>
      <c r="B7361" t="s">
        <v>59</v>
      </c>
      <c r="C7361" s="19">
        <v>43953</v>
      </c>
      <c r="D7361">
        <v>7</v>
      </c>
      <c r="E7361">
        <v>20.7</v>
      </c>
      <c r="F7361">
        <v>17.600000000000001</v>
      </c>
      <c r="H7361">
        <v>11.7</v>
      </c>
      <c r="I7361">
        <v>6.3</v>
      </c>
      <c r="J7361">
        <v>28.2</v>
      </c>
      <c r="K7361">
        <v>2.2999999999999998</v>
      </c>
      <c r="L7361">
        <v>11.2</v>
      </c>
      <c r="N7361">
        <v>20.8</v>
      </c>
      <c r="O7361">
        <v>15.6</v>
      </c>
      <c r="Q7361">
        <v>6.8</v>
      </c>
      <c r="R7361">
        <v>3.1</v>
      </c>
      <c r="S7361">
        <v>45.1</v>
      </c>
      <c r="T7361">
        <v>1.3</v>
      </c>
      <c r="U7361">
        <v>6.3</v>
      </c>
      <c r="W7361">
        <v>2</v>
      </c>
      <c r="X7361">
        <v>2</v>
      </c>
      <c r="Y7361">
        <v>0</v>
      </c>
      <c r="Z7361">
        <v>0</v>
      </c>
      <c r="AA7361">
        <v>0</v>
      </c>
      <c r="AB7361">
        <v>3</v>
      </c>
      <c r="AC7361">
        <v>0</v>
      </c>
      <c r="AD7361">
        <v>0</v>
      </c>
      <c r="AE7361">
        <v>0</v>
      </c>
    </row>
    <row r="7362" spans="1:31">
      <c r="A7362" s="19">
        <v>43881</v>
      </c>
      <c r="B7362" t="s">
        <v>60</v>
      </c>
      <c r="C7362" s="19">
        <v>43953</v>
      </c>
      <c r="D7362">
        <v>39</v>
      </c>
      <c r="E7362">
        <v>13.4</v>
      </c>
      <c r="F7362">
        <v>14.9</v>
      </c>
      <c r="H7362">
        <v>15.6</v>
      </c>
      <c r="I7362">
        <v>10.199999999999999</v>
      </c>
      <c r="J7362">
        <v>31.2</v>
      </c>
      <c r="K7362">
        <v>1.3</v>
      </c>
      <c r="L7362">
        <v>11.4</v>
      </c>
      <c r="N7362">
        <v>8.1999999999999993</v>
      </c>
      <c r="O7362">
        <v>10.199999999999999</v>
      </c>
      <c r="Q7362">
        <v>10.8</v>
      </c>
      <c r="R7362">
        <v>5.4</v>
      </c>
      <c r="S7362">
        <v>57.1</v>
      </c>
      <c r="T7362">
        <v>1.3</v>
      </c>
      <c r="U7362">
        <v>6</v>
      </c>
      <c r="W7362">
        <v>3</v>
      </c>
      <c r="X7362">
        <v>4</v>
      </c>
      <c r="Y7362">
        <v>0</v>
      </c>
      <c r="Z7362">
        <v>10</v>
      </c>
      <c r="AA7362">
        <v>1</v>
      </c>
      <c r="AB7362">
        <v>20</v>
      </c>
      <c r="AC7362">
        <v>0</v>
      </c>
      <c r="AD7362">
        <v>1</v>
      </c>
      <c r="AE7362">
        <v>0</v>
      </c>
    </row>
    <row r="7363" spans="1:31">
      <c r="A7363" s="19">
        <v>43881</v>
      </c>
      <c r="B7363" t="s">
        <v>61</v>
      </c>
      <c r="C7363" s="19">
        <v>43956</v>
      </c>
      <c r="D7363">
        <v>82</v>
      </c>
      <c r="E7363">
        <v>16.399999999999999</v>
      </c>
      <c r="F7363">
        <v>15.7</v>
      </c>
      <c r="H7363">
        <v>18.7</v>
      </c>
      <c r="I7363">
        <v>8.5</v>
      </c>
      <c r="J7363">
        <v>27.3</v>
      </c>
      <c r="K7363">
        <v>1.3</v>
      </c>
      <c r="L7363">
        <v>10.1</v>
      </c>
      <c r="N7363">
        <v>12.8</v>
      </c>
      <c r="O7363">
        <v>12.5</v>
      </c>
      <c r="Q7363">
        <v>17.8</v>
      </c>
      <c r="R7363">
        <v>4.7</v>
      </c>
      <c r="S7363">
        <v>43.9</v>
      </c>
      <c r="T7363">
        <v>1.2</v>
      </c>
      <c r="U7363">
        <v>6.1</v>
      </c>
      <c r="W7363">
        <v>17</v>
      </c>
      <c r="X7363">
        <v>16</v>
      </c>
      <c r="Y7363">
        <v>0</v>
      </c>
      <c r="Z7363">
        <v>19</v>
      </c>
      <c r="AA7363">
        <v>0</v>
      </c>
      <c r="AB7363">
        <v>28</v>
      </c>
      <c r="AC7363">
        <v>0</v>
      </c>
      <c r="AD7363">
        <v>1</v>
      </c>
      <c r="AE7363">
        <v>0</v>
      </c>
    </row>
    <row r="7364" spans="1:31">
      <c r="A7364" s="19">
        <v>43881</v>
      </c>
      <c r="B7364" t="s">
        <v>62</v>
      </c>
      <c r="C7364" s="19">
        <v>43963</v>
      </c>
      <c r="D7364">
        <v>29</v>
      </c>
      <c r="E7364">
        <v>13.6</v>
      </c>
      <c r="F7364">
        <v>16.899999999999999</v>
      </c>
      <c r="H7364">
        <v>15.3</v>
      </c>
      <c r="I7364">
        <v>9.9</v>
      </c>
      <c r="J7364">
        <v>29.9</v>
      </c>
      <c r="K7364">
        <v>1.3</v>
      </c>
      <c r="L7364">
        <v>11</v>
      </c>
      <c r="N7364">
        <v>9.1</v>
      </c>
      <c r="O7364">
        <v>14.2</v>
      </c>
      <c r="Q7364">
        <v>11.5</v>
      </c>
      <c r="R7364">
        <v>5.7</v>
      </c>
      <c r="S7364">
        <v>50.8</v>
      </c>
      <c r="T7364">
        <v>1.3</v>
      </c>
      <c r="U7364">
        <v>6.2</v>
      </c>
      <c r="W7364">
        <v>2</v>
      </c>
      <c r="X7364">
        <v>7</v>
      </c>
      <c r="Y7364">
        <v>0</v>
      </c>
      <c r="Z7364">
        <v>6</v>
      </c>
      <c r="AA7364">
        <v>0</v>
      </c>
      <c r="AB7364">
        <v>13</v>
      </c>
      <c r="AC7364">
        <v>0</v>
      </c>
      <c r="AD7364">
        <v>1</v>
      </c>
      <c r="AE7364">
        <v>0</v>
      </c>
    </row>
    <row r="7365" spans="1:31">
      <c r="A7365" s="19">
        <v>43881</v>
      </c>
      <c r="B7365" t="s">
        <v>63</v>
      </c>
      <c r="C7365" s="19">
        <v>43963</v>
      </c>
      <c r="D7365">
        <v>28</v>
      </c>
      <c r="E7365">
        <v>20.3</v>
      </c>
      <c r="F7365">
        <v>19.600000000000001</v>
      </c>
      <c r="H7365">
        <v>11.7</v>
      </c>
      <c r="I7365">
        <v>7.1</v>
      </c>
      <c r="J7365">
        <v>32.5</v>
      </c>
      <c r="K7365">
        <v>2.1</v>
      </c>
      <c r="L7365">
        <v>4.7</v>
      </c>
      <c r="N7365">
        <v>16.2</v>
      </c>
      <c r="O7365">
        <v>16.2</v>
      </c>
      <c r="Q7365">
        <v>5.6</v>
      </c>
      <c r="R7365">
        <v>2.7</v>
      </c>
      <c r="S7365">
        <v>55</v>
      </c>
      <c r="T7365">
        <v>1.4</v>
      </c>
      <c r="U7365">
        <v>2</v>
      </c>
      <c r="W7365">
        <v>8</v>
      </c>
      <c r="X7365">
        <v>7</v>
      </c>
      <c r="Y7365">
        <v>0</v>
      </c>
      <c r="Z7365">
        <v>1</v>
      </c>
      <c r="AA7365">
        <v>0</v>
      </c>
      <c r="AB7365">
        <v>12</v>
      </c>
      <c r="AC7365">
        <v>0</v>
      </c>
      <c r="AD7365">
        <v>0</v>
      </c>
      <c r="AE7365">
        <v>0</v>
      </c>
    </row>
    <row r="7366" spans="1:31">
      <c r="A7366" s="19">
        <v>43881</v>
      </c>
      <c r="B7366" t="s">
        <v>64</v>
      </c>
      <c r="C7366" s="19">
        <v>43970</v>
      </c>
      <c r="D7366">
        <v>54</v>
      </c>
      <c r="E7366">
        <v>19.8</v>
      </c>
      <c r="F7366">
        <v>21.2</v>
      </c>
      <c r="H7366">
        <v>10.6</v>
      </c>
      <c r="I7366">
        <v>7.2</v>
      </c>
      <c r="J7366">
        <v>28.4</v>
      </c>
      <c r="K7366">
        <v>2</v>
      </c>
      <c r="L7366">
        <v>8.8000000000000007</v>
      </c>
      <c r="N7366">
        <v>18.100000000000001</v>
      </c>
      <c r="O7366">
        <v>22.3</v>
      </c>
      <c r="Q7366">
        <v>5.7</v>
      </c>
      <c r="R7366">
        <v>3.6</v>
      </c>
      <c r="S7366">
        <v>43.1</v>
      </c>
      <c r="T7366">
        <v>1.4</v>
      </c>
      <c r="U7366">
        <v>4.7</v>
      </c>
      <c r="W7366">
        <v>15</v>
      </c>
      <c r="X7366">
        <v>16</v>
      </c>
      <c r="Y7366">
        <v>0</v>
      </c>
      <c r="Z7366">
        <v>1</v>
      </c>
      <c r="AA7366">
        <v>0</v>
      </c>
      <c r="AB7366">
        <v>22</v>
      </c>
      <c r="AC7366">
        <v>0</v>
      </c>
      <c r="AD7366">
        <v>0</v>
      </c>
      <c r="AE7366">
        <v>0</v>
      </c>
    </row>
    <row r="7367" spans="1:31">
      <c r="A7367" s="19">
        <v>43881</v>
      </c>
      <c r="B7367" t="s">
        <v>65</v>
      </c>
      <c r="C7367" s="19">
        <v>43970</v>
      </c>
      <c r="D7367">
        <v>61</v>
      </c>
      <c r="E7367">
        <v>15.5</v>
      </c>
      <c r="F7367">
        <v>18</v>
      </c>
      <c r="H7367">
        <v>12.2</v>
      </c>
      <c r="I7367">
        <v>7.3</v>
      </c>
      <c r="J7367">
        <v>30.6</v>
      </c>
      <c r="K7367">
        <v>2.8</v>
      </c>
      <c r="L7367">
        <v>11.6</v>
      </c>
      <c r="N7367">
        <v>11</v>
      </c>
      <c r="O7367">
        <v>16</v>
      </c>
      <c r="Q7367">
        <v>7.1</v>
      </c>
      <c r="R7367">
        <v>3.9</v>
      </c>
      <c r="S7367">
        <v>52.2</v>
      </c>
      <c r="T7367">
        <v>1.7</v>
      </c>
      <c r="U7367">
        <v>7.2</v>
      </c>
      <c r="W7367">
        <v>14</v>
      </c>
      <c r="X7367">
        <v>16</v>
      </c>
      <c r="Y7367">
        <v>0</v>
      </c>
      <c r="Z7367">
        <v>3</v>
      </c>
      <c r="AA7367">
        <v>0</v>
      </c>
      <c r="AB7367">
        <v>27</v>
      </c>
      <c r="AC7367">
        <v>0</v>
      </c>
      <c r="AD7367">
        <v>2</v>
      </c>
      <c r="AE7367">
        <v>0</v>
      </c>
    </row>
    <row r="7368" spans="1:31">
      <c r="A7368" s="19">
        <v>43881</v>
      </c>
      <c r="B7368" t="s">
        <v>143</v>
      </c>
      <c r="C7368" s="19">
        <v>43984</v>
      </c>
      <c r="D7368">
        <v>20</v>
      </c>
      <c r="E7368">
        <v>30.8</v>
      </c>
      <c r="F7368">
        <v>22.5</v>
      </c>
      <c r="H7368">
        <v>7.3</v>
      </c>
      <c r="I7368">
        <v>5.4</v>
      </c>
      <c r="J7368">
        <v>22</v>
      </c>
      <c r="K7368">
        <v>2.8</v>
      </c>
      <c r="L7368">
        <v>7.2</v>
      </c>
      <c r="N7368">
        <v>44.6</v>
      </c>
      <c r="O7368">
        <v>22</v>
      </c>
      <c r="Q7368">
        <v>3.6</v>
      </c>
      <c r="R7368">
        <v>2.7</v>
      </c>
      <c r="S7368">
        <v>21.1</v>
      </c>
      <c r="T7368">
        <v>1.6</v>
      </c>
      <c r="U7368">
        <v>3.4</v>
      </c>
      <c r="W7368">
        <v>8</v>
      </c>
      <c r="X7368">
        <v>6</v>
      </c>
      <c r="Y7368">
        <v>0</v>
      </c>
      <c r="Z7368">
        <v>0</v>
      </c>
      <c r="AA7368">
        <v>0</v>
      </c>
      <c r="AB7368">
        <v>6</v>
      </c>
      <c r="AC7368">
        <v>0</v>
      </c>
      <c r="AD7368">
        <v>0</v>
      </c>
      <c r="AE7368">
        <v>0</v>
      </c>
    </row>
    <row r="7369" spans="1:31">
      <c r="A7369" s="19">
        <v>43881</v>
      </c>
      <c r="B7369" t="s">
        <v>67</v>
      </c>
      <c r="C7369" s="19">
        <v>43984</v>
      </c>
      <c r="D7369">
        <v>19</v>
      </c>
      <c r="E7369">
        <v>14.5</v>
      </c>
      <c r="F7369">
        <v>19.399999999999999</v>
      </c>
      <c r="H7369">
        <v>13.4</v>
      </c>
      <c r="I7369">
        <v>6.4</v>
      </c>
      <c r="J7369">
        <v>30.4</v>
      </c>
      <c r="K7369">
        <v>3</v>
      </c>
      <c r="L7369">
        <v>11</v>
      </c>
      <c r="N7369">
        <v>10</v>
      </c>
      <c r="O7369">
        <v>18.5</v>
      </c>
      <c r="Q7369">
        <v>8.5</v>
      </c>
      <c r="R7369">
        <v>3.9</v>
      </c>
      <c r="S7369">
        <v>48.9</v>
      </c>
      <c r="T7369">
        <v>2.1</v>
      </c>
      <c r="U7369">
        <v>6.7</v>
      </c>
      <c r="W7369">
        <v>0</v>
      </c>
      <c r="X7369">
        <v>7</v>
      </c>
      <c r="Y7369">
        <v>0</v>
      </c>
      <c r="Z7369">
        <v>0</v>
      </c>
      <c r="AA7369">
        <v>0</v>
      </c>
      <c r="AB7369">
        <v>12</v>
      </c>
      <c r="AC7369">
        <v>0</v>
      </c>
      <c r="AD7369">
        <v>0</v>
      </c>
      <c r="AE7369">
        <v>0</v>
      </c>
    </row>
    <row r="7370" spans="1:31">
      <c r="A7370" s="19">
        <v>43881</v>
      </c>
      <c r="B7370" t="s">
        <v>68</v>
      </c>
      <c r="C7370" s="19">
        <v>43984</v>
      </c>
      <c r="D7370">
        <v>126</v>
      </c>
      <c r="E7370">
        <v>15.8</v>
      </c>
      <c r="F7370">
        <v>24.5</v>
      </c>
      <c r="H7370">
        <v>12.8</v>
      </c>
      <c r="I7370">
        <v>5.5</v>
      </c>
      <c r="J7370">
        <v>28.8</v>
      </c>
      <c r="K7370">
        <v>2.1</v>
      </c>
      <c r="L7370">
        <v>8.6</v>
      </c>
      <c r="N7370">
        <v>11.1</v>
      </c>
      <c r="O7370">
        <v>28.9</v>
      </c>
      <c r="Q7370">
        <v>8.1</v>
      </c>
      <c r="R7370">
        <v>2.9</v>
      </c>
      <c r="S7370">
        <v>41.3</v>
      </c>
      <c r="T7370">
        <v>1.8</v>
      </c>
      <c r="U7370">
        <v>4.5999999999999996</v>
      </c>
      <c r="W7370">
        <v>27</v>
      </c>
      <c r="X7370">
        <v>42</v>
      </c>
      <c r="Y7370">
        <v>0</v>
      </c>
      <c r="Z7370">
        <v>7</v>
      </c>
      <c r="AA7370">
        <v>0</v>
      </c>
      <c r="AB7370">
        <v>50</v>
      </c>
      <c r="AC7370">
        <v>0</v>
      </c>
      <c r="AD7370">
        <v>0</v>
      </c>
      <c r="AE7370">
        <v>0</v>
      </c>
    </row>
    <row r="7371" spans="1:31">
      <c r="A7371" s="19">
        <v>43881</v>
      </c>
      <c r="B7371" t="s">
        <v>69</v>
      </c>
      <c r="C7371" s="19">
        <v>43984</v>
      </c>
      <c r="D7371">
        <v>34</v>
      </c>
      <c r="E7371">
        <v>16.100000000000001</v>
      </c>
      <c r="F7371">
        <v>17.399999999999999</v>
      </c>
      <c r="H7371">
        <v>11.9</v>
      </c>
      <c r="I7371">
        <v>6.3</v>
      </c>
      <c r="J7371">
        <v>34.1</v>
      </c>
      <c r="K7371">
        <v>3</v>
      </c>
      <c r="L7371">
        <v>9.1999999999999993</v>
      </c>
      <c r="N7371">
        <v>10.4</v>
      </c>
      <c r="O7371">
        <v>12.8</v>
      </c>
      <c r="Q7371">
        <v>6.4</v>
      </c>
      <c r="R7371">
        <v>3.1</v>
      </c>
      <c r="S7371">
        <v>60.1</v>
      </c>
      <c r="T7371">
        <v>1.7</v>
      </c>
      <c r="U7371">
        <v>4.5</v>
      </c>
      <c r="W7371">
        <v>8</v>
      </c>
      <c r="X7371">
        <v>9</v>
      </c>
      <c r="Y7371">
        <v>0</v>
      </c>
      <c r="Z7371">
        <v>1</v>
      </c>
      <c r="AA7371">
        <v>0</v>
      </c>
      <c r="AB7371">
        <v>17</v>
      </c>
      <c r="AC7371">
        <v>0</v>
      </c>
      <c r="AD7371">
        <v>0</v>
      </c>
      <c r="AE7371">
        <v>0</v>
      </c>
    </row>
    <row r="7372" spans="1:31">
      <c r="A7372" s="19">
        <v>43881</v>
      </c>
      <c r="B7372" t="s">
        <v>70</v>
      </c>
      <c r="C7372" s="19">
        <v>43984</v>
      </c>
      <c r="D7372">
        <v>16</v>
      </c>
      <c r="E7372">
        <v>13.3</v>
      </c>
      <c r="F7372">
        <v>16.600000000000001</v>
      </c>
      <c r="H7372">
        <v>15.8</v>
      </c>
      <c r="I7372">
        <v>10.1</v>
      </c>
      <c r="J7372">
        <v>29.9</v>
      </c>
      <c r="K7372">
        <v>1.3</v>
      </c>
      <c r="L7372">
        <v>11</v>
      </c>
      <c r="N7372">
        <v>9.1999999999999993</v>
      </c>
      <c r="O7372">
        <v>13.6</v>
      </c>
      <c r="Q7372">
        <v>12.4</v>
      </c>
      <c r="R7372">
        <v>6.3</v>
      </c>
      <c r="S7372">
        <v>48.7</v>
      </c>
      <c r="T7372">
        <v>1.7</v>
      </c>
      <c r="U7372">
        <v>6.8</v>
      </c>
      <c r="W7372">
        <v>1</v>
      </c>
      <c r="X7372">
        <v>4</v>
      </c>
      <c r="Y7372">
        <v>0</v>
      </c>
      <c r="Z7372">
        <v>4</v>
      </c>
      <c r="AA7372">
        <v>0</v>
      </c>
      <c r="AB7372">
        <v>7</v>
      </c>
      <c r="AC7372">
        <v>0</v>
      </c>
      <c r="AD7372">
        <v>0</v>
      </c>
      <c r="AE7372">
        <v>0</v>
      </c>
    </row>
    <row r="7373" spans="1:31">
      <c r="A7373" s="19">
        <v>43881</v>
      </c>
      <c r="B7373" t="s">
        <v>71</v>
      </c>
      <c r="C7373" s="19">
        <v>43988</v>
      </c>
      <c r="D7373">
        <v>7</v>
      </c>
      <c r="E7373">
        <v>20.7</v>
      </c>
      <c r="F7373">
        <v>17.600000000000001</v>
      </c>
      <c r="H7373">
        <v>11.7</v>
      </c>
      <c r="I7373">
        <v>6.3</v>
      </c>
      <c r="J7373">
        <v>28.2</v>
      </c>
      <c r="K7373">
        <v>2.2999999999999998</v>
      </c>
      <c r="L7373">
        <v>11.2</v>
      </c>
      <c r="N7373">
        <v>20.7</v>
      </c>
      <c r="O7373">
        <v>15.9</v>
      </c>
      <c r="Q7373">
        <v>7.8</v>
      </c>
      <c r="R7373">
        <v>3.8</v>
      </c>
      <c r="S7373">
        <v>41.4</v>
      </c>
      <c r="T7373">
        <v>1.9</v>
      </c>
      <c r="U7373">
        <v>7.2</v>
      </c>
      <c r="W7373">
        <v>2</v>
      </c>
      <c r="X7373">
        <v>2</v>
      </c>
      <c r="Y7373">
        <v>0</v>
      </c>
      <c r="Z7373">
        <v>0</v>
      </c>
      <c r="AA7373">
        <v>0</v>
      </c>
      <c r="AB7373">
        <v>3</v>
      </c>
      <c r="AC7373">
        <v>0</v>
      </c>
      <c r="AD7373">
        <v>0</v>
      </c>
      <c r="AE7373">
        <v>0</v>
      </c>
    </row>
    <row r="7374" spans="1:31">
      <c r="A7374" s="19">
        <v>43881</v>
      </c>
      <c r="B7374" t="s">
        <v>73</v>
      </c>
      <c r="C7374" s="19">
        <v>44013</v>
      </c>
      <c r="D7374">
        <v>3979</v>
      </c>
      <c r="E7374">
        <v>18</v>
      </c>
      <c r="F7374">
        <v>20.7</v>
      </c>
      <c r="H7374">
        <v>12.5</v>
      </c>
      <c r="I7374">
        <v>7.5</v>
      </c>
      <c r="J7374">
        <v>27.2</v>
      </c>
      <c r="K7374">
        <v>2.6</v>
      </c>
      <c r="L7374">
        <v>9.3000000000000007</v>
      </c>
      <c r="N7374">
        <v>14.8</v>
      </c>
      <c r="O7374">
        <v>22.7</v>
      </c>
      <c r="Q7374">
        <v>6.5</v>
      </c>
      <c r="R7374">
        <v>2.1</v>
      </c>
      <c r="S7374">
        <v>50</v>
      </c>
      <c r="T7374">
        <v>0.4</v>
      </c>
      <c r="U7374">
        <v>3.3</v>
      </c>
      <c r="W7374">
        <v>844</v>
      </c>
      <c r="X7374">
        <v>1149</v>
      </c>
      <c r="Y7374">
        <v>0</v>
      </c>
      <c r="Z7374">
        <v>265</v>
      </c>
      <c r="AA7374">
        <v>41</v>
      </c>
      <c r="AB7374">
        <v>1596</v>
      </c>
      <c r="AC7374">
        <v>13</v>
      </c>
      <c r="AD7374">
        <v>75</v>
      </c>
      <c r="AE7374">
        <v>0</v>
      </c>
    </row>
    <row r="7375" spans="1:31">
      <c r="A7375" s="19">
        <v>43882</v>
      </c>
      <c r="B7375" t="s">
        <v>15</v>
      </c>
      <c r="C7375" s="19">
        <v>43864</v>
      </c>
      <c r="D7375">
        <v>41</v>
      </c>
      <c r="E7375">
        <v>19.899999999999999</v>
      </c>
      <c r="F7375">
        <v>3.1</v>
      </c>
      <c r="H7375">
        <v>15.8</v>
      </c>
      <c r="I7375">
        <v>9</v>
      </c>
      <c r="J7375">
        <v>23.2</v>
      </c>
      <c r="K7375">
        <v>3.5</v>
      </c>
      <c r="L7375">
        <v>15.5</v>
      </c>
      <c r="M7375">
        <v>4</v>
      </c>
      <c r="N7375">
        <v>25.8</v>
      </c>
      <c r="O7375">
        <v>0</v>
      </c>
      <c r="Q7375">
        <v>14.4</v>
      </c>
      <c r="R7375">
        <v>4.5999999999999996</v>
      </c>
      <c r="S7375">
        <v>38.5</v>
      </c>
      <c r="T7375">
        <v>1.7</v>
      </c>
      <c r="U7375">
        <v>13.2</v>
      </c>
      <c r="V7375">
        <v>1.8</v>
      </c>
      <c r="W7375">
        <v>11</v>
      </c>
      <c r="X7375">
        <v>0</v>
      </c>
      <c r="Y7375">
        <v>0</v>
      </c>
      <c r="Z7375">
        <v>9</v>
      </c>
      <c r="AA7375">
        <v>1</v>
      </c>
      <c r="AB7375">
        <v>12</v>
      </c>
      <c r="AC7375">
        <v>0</v>
      </c>
      <c r="AD7375">
        <v>8</v>
      </c>
      <c r="AE7375">
        <v>0</v>
      </c>
    </row>
    <row r="7376" spans="1:31">
      <c r="A7376" s="19">
        <v>43882</v>
      </c>
      <c r="B7376" t="s">
        <v>16</v>
      </c>
      <c r="C7376" s="19">
        <v>43872</v>
      </c>
      <c r="D7376">
        <v>24</v>
      </c>
      <c r="E7376">
        <v>10.4</v>
      </c>
      <c r="F7376">
        <v>0</v>
      </c>
      <c r="H7376">
        <v>22</v>
      </c>
      <c r="I7376">
        <v>10.7</v>
      </c>
      <c r="J7376">
        <v>28.5</v>
      </c>
      <c r="K7376">
        <v>3</v>
      </c>
      <c r="L7376">
        <v>12.6</v>
      </c>
      <c r="M7376">
        <v>3.6</v>
      </c>
      <c r="N7376">
        <v>4.7</v>
      </c>
      <c r="O7376">
        <v>0</v>
      </c>
      <c r="Q7376">
        <v>26.7</v>
      </c>
      <c r="R7376">
        <v>4.8</v>
      </c>
      <c r="S7376">
        <v>54.2</v>
      </c>
      <c r="T7376">
        <v>1</v>
      </c>
      <c r="U7376">
        <v>7.2</v>
      </c>
      <c r="V7376">
        <v>1.3</v>
      </c>
      <c r="W7376">
        <v>0</v>
      </c>
      <c r="X7376">
        <v>0</v>
      </c>
      <c r="Y7376">
        <v>0</v>
      </c>
      <c r="Z7376">
        <v>10</v>
      </c>
      <c r="AA7376">
        <v>0</v>
      </c>
      <c r="AB7376">
        <v>13</v>
      </c>
      <c r="AC7376">
        <v>0</v>
      </c>
      <c r="AD7376">
        <v>1</v>
      </c>
      <c r="AE7376">
        <v>0</v>
      </c>
    </row>
    <row r="7377" spans="1:31">
      <c r="A7377" s="19">
        <v>43882</v>
      </c>
      <c r="B7377" t="s">
        <v>17</v>
      </c>
      <c r="C7377" s="19">
        <v>43883</v>
      </c>
      <c r="D7377">
        <v>36</v>
      </c>
      <c r="E7377">
        <v>15.4</v>
      </c>
      <c r="F7377">
        <v>0</v>
      </c>
      <c r="H7377">
        <v>14.4</v>
      </c>
      <c r="I7377">
        <v>8.6</v>
      </c>
      <c r="J7377">
        <v>35.299999999999997</v>
      </c>
      <c r="K7377">
        <v>12.2</v>
      </c>
      <c r="L7377">
        <v>12.2</v>
      </c>
      <c r="N7377">
        <v>5.3</v>
      </c>
      <c r="O7377">
        <v>0</v>
      </c>
      <c r="Q7377">
        <v>4.2</v>
      </c>
      <c r="R7377">
        <v>1.2</v>
      </c>
      <c r="S7377">
        <v>83.9</v>
      </c>
      <c r="T7377">
        <v>2.7</v>
      </c>
      <c r="U7377">
        <v>2.7</v>
      </c>
      <c r="W7377">
        <v>9</v>
      </c>
      <c r="X7377">
        <v>0</v>
      </c>
      <c r="Y7377">
        <v>0</v>
      </c>
      <c r="Z7377">
        <v>3</v>
      </c>
      <c r="AA7377">
        <v>0</v>
      </c>
      <c r="AB7377">
        <v>20</v>
      </c>
      <c r="AC7377">
        <v>2</v>
      </c>
      <c r="AD7377">
        <v>2</v>
      </c>
      <c r="AE7377">
        <v>0</v>
      </c>
    </row>
    <row r="7378" spans="1:31">
      <c r="A7378" s="19">
        <v>43882</v>
      </c>
      <c r="B7378" t="s">
        <v>18</v>
      </c>
      <c r="C7378" s="19">
        <v>43890</v>
      </c>
      <c r="D7378">
        <v>54</v>
      </c>
      <c r="E7378">
        <v>29.5</v>
      </c>
      <c r="F7378">
        <v>0</v>
      </c>
      <c r="H7378">
        <v>10.8</v>
      </c>
      <c r="I7378">
        <v>7</v>
      </c>
      <c r="J7378">
        <v>27.7</v>
      </c>
      <c r="K7378">
        <v>15.6</v>
      </c>
      <c r="L7378">
        <v>7.5</v>
      </c>
      <c r="N7378">
        <v>48.4</v>
      </c>
      <c r="O7378">
        <v>0</v>
      </c>
      <c r="Q7378">
        <v>2.9</v>
      </c>
      <c r="R7378">
        <v>1.2</v>
      </c>
      <c r="S7378">
        <v>40</v>
      </c>
      <c r="T7378">
        <v>6.1</v>
      </c>
      <c r="U7378">
        <v>1.1000000000000001</v>
      </c>
      <c r="W7378">
        <v>21</v>
      </c>
      <c r="X7378">
        <v>0</v>
      </c>
      <c r="Y7378">
        <v>0</v>
      </c>
      <c r="Z7378">
        <v>1</v>
      </c>
      <c r="AA7378">
        <v>0</v>
      </c>
      <c r="AB7378">
        <v>20</v>
      </c>
      <c r="AC7378">
        <v>11</v>
      </c>
      <c r="AD7378">
        <v>0</v>
      </c>
      <c r="AE7378">
        <v>0</v>
      </c>
    </row>
    <row r="7379" spans="1:31">
      <c r="A7379" s="19">
        <v>43882</v>
      </c>
      <c r="B7379" t="s">
        <v>19</v>
      </c>
      <c r="C7379" s="19">
        <v>43893</v>
      </c>
      <c r="D7379">
        <v>52</v>
      </c>
      <c r="E7379">
        <v>30.4</v>
      </c>
      <c r="F7379">
        <v>20.9</v>
      </c>
      <c r="H7379">
        <v>7.8</v>
      </c>
      <c r="I7379">
        <v>5</v>
      </c>
      <c r="J7379">
        <v>22</v>
      </c>
      <c r="K7379">
        <v>2.6</v>
      </c>
      <c r="L7379">
        <v>9.3000000000000007</v>
      </c>
      <c r="N7379">
        <v>57.9</v>
      </c>
      <c r="O7379">
        <v>17.2</v>
      </c>
      <c r="Q7379">
        <v>1.4</v>
      </c>
      <c r="R7379">
        <v>1</v>
      </c>
      <c r="S7379">
        <v>19.899999999999999</v>
      </c>
      <c r="T7379">
        <v>0.5</v>
      </c>
      <c r="U7379">
        <v>2</v>
      </c>
      <c r="W7379">
        <v>22</v>
      </c>
      <c r="X7379">
        <v>15</v>
      </c>
      <c r="Y7379">
        <v>0</v>
      </c>
      <c r="Z7379">
        <v>0</v>
      </c>
      <c r="AA7379">
        <v>0</v>
      </c>
      <c r="AB7379">
        <v>16</v>
      </c>
      <c r="AC7379">
        <v>0</v>
      </c>
      <c r="AD7379">
        <v>0</v>
      </c>
      <c r="AE7379">
        <v>0</v>
      </c>
    </row>
    <row r="7380" spans="1:31">
      <c r="A7380" s="19">
        <v>43882</v>
      </c>
      <c r="B7380" t="s">
        <v>20</v>
      </c>
      <c r="C7380" s="19">
        <v>43893</v>
      </c>
      <c r="D7380">
        <v>6</v>
      </c>
      <c r="E7380">
        <v>21.8</v>
      </c>
      <c r="F7380">
        <v>15.9</v>
      </c>
      <c r="H7380">
        <v>10.5</v>
      </c>
      <c r="I7380">
        <v>5.2</v>
      </c>
      <c r="J7380">
        <v>29.2</v>
      </c>
      <c r="K7380">
        <v>2.1</v>
      </c>
      <c r="L7380">
        <v>13.2</v>
      </c>
      <c r="N7380">
        <v>23.1</v>
      </c>
      <c r="O7380">
        <v>9.4</v>
      </c>
      <c r="Q7380">
        <v>3.4</v>
      </c>
      <c r="R7380">
        <v>1.1000000000000001</v>
      </c>
      <c r="S7380">
        <v>56.7</v>
      </c>
      <c r="T7380">
        <v>0.5</v>
      </c>
      <c r="U7380">
        <v>5.5</v>
      </c>
      <c r="W7380">
        <v>2</v>
      </c>
      <c r="X7380">
        <v>1</v>
      </c>
      <c r="Y7380">
        <v>0</v>
      </c>
      <c r="Z7380">
        <v>0</v>
      </c>
      <c r="AA7380">
        <v>0</v>
      </c>
      <c r="AB7380">
        <v>3</v>
      </c>
      <c r="AC7380">
        <v>0</v>
      </c>
      <c r="AD7380">
        <v>0</v>
      </c>
      <c r="AE7380">
        <v>0</v>
      </c>
    </row>
    <row r="7381" spans="1:31">
      <c r="A7381" s="19">
        <v>43882</v>
      </c>
      <c r="B7381" t="s">
        <v>21</v>
      </c>
      <c r="C7381" s="19">
        <v>43893</v>
      </c>
      <c r="D7381">
        <v>31</v>
      </c>
      <c r="E7381">
        <v>20.100000000000001</v>
      </c>
      <c r="F7381">
        <v>24.9</v>
      </c>
      <c r="H7381">
        <v>12.9</v>
      </c>
      <c r="I7381">
        <v>5.9</v>
      </c>
      <c r="J7381">
        <v>23.5</v>
      </c>
      <c r="K7381">
        <v>2.1</v>
      </c>
      <c r="L7381">
        <v>8.5</v>
      </c>
      <c r="N7381">
        <v>19.8</v>
      </c>
      <c r="O7381">
        <v>37.700000000000003</v>
      </c>
      <c r="Q7381">
        <v>6.5</v>
      </c>
      <c r="R7381">
        <v>1.5</v>
      </c>
      <c r="S7381">
        <v>31.1</v>
      </c>
      <c r="T7381">
        <v>0.5</v>
      </c>
      <c r="U7381">
        <v>2.2999999999999998</v>
      </c>
      <c r="W7381">
        <v>9</v>
      </c>
      <c r="X7381">
        <v>11</v>
      </c>
      <c r="Y7381">
        <v>0</v>
      </c>
      <c r="Z7381">
        <v>2</v>
      </c>
      <c r="AA7381">
        <v>0</v>
      </c>
      <c r="AB7381">
        <v>10</v>
      </c>
      <c r="AC7381">
        <v>0</v>
      </c>
      <c r="AD7381">
        <v>0</v>
      </c>
      <c r="AE7381">
        <v>0</v>
      </c>
    </row>
    <row r="7382" spans="1:31">
      <c r="A7382" s="19">
        <v>43882</v>
      </c>
      <c r="B7382" t="s">
        <v>22</v>
      </c>
      <c r="C7382" s="19">
        <v>43893</v>
      </c>
      <c r="D7382">
        <v>416</v>
      </c>
      <c r="E7382">
        <v>14</v>
      </c>
      <c r="F7382">
        <v>17.5</v>
      </c>
      <c r="H7382">
        <v>11.9</v>
      </c>
      <c r="I7382">
        <v>5.8</v>
      </c>
      <c r="J7382">
        <v>32.9</v>
      </c>
      <c r="K7382">
        <v>3.3</v>
      </c>
      <c r="L7382">
        <v>12.7</v>
      </c>
      <c r="N7382">
        <v>5.7</v>
      </c>
      <c r="O7382">
        <v>10.7</v>
      </c>
      <c r="Q7382">
        <v>4.0999999999999996</v>
      </c>
      <c r="R7382">
        <v>0.9</v>
      </c>
      <c r="S7382">
        <v>73.900000000000006</v>
      </c>
      <c r="T7382">
        <v>0.5</v>
      </c>
      <c r="U7382">
        <v>4.0999999999999996</v>
      </c>
      <c r="W7382">
        <v>33</v>
      </c>
      <c r="X7382">
        <v>118</v>
      </c>
      <c r="Y7382">
        <v>0</v>
      </c>
      <c r="Z7382">
        <v>18</v>
      </c>
      <c r="AA7382">
        <v>0</v>
      </c>
      <c r="AB7382">
        <v>223</v>
      </c>
      <c r="AC7382">
        <v>0</v>
      </c>
      <c r="AD7382">
        <v>24</v>
      </c>
      <c r="AE7382">
        <v>0</v>
      </c>
    </row>
    <row r="7383" spans="1:31">
      <c r="A7383" s="19">
        <v>43882</v>
      </c>
      <c r="B7383" t="s">
        <v>23</v>
      </c>
      <c r="C7383" s="19">
        <v>43893</v>
      </c>
      <c r="D7383">
        <v>67</v>
      </c>
      <c r="E7383">
        <v>14.8</v>
      </c>
      <c r="F7383">
        <v>16.100000000000001</v>
      </c>
      <c r="H7383">
        <v>11</v>
      </c>
      <c r="I7383">
        <v>5.3</v>
      </c>
      <c r="J7383">
        <v>35</v>
      </c>
      <c r="K7383">
        <v>2.9</v>
      </c>
      <c r="L7383">
        <v>12.8</v>
      </c>
      <c r="N7383">
        <v>5.3</v>
      </c>
      <c r="O7383">
        <v>6.8</v>
      </c>
      <c r="Q7383">
        <v>2.8</v>
      </c>
      <c r="R7383">
        <v>0.7</v>
      </c>
      <c r="S7383">
        <v>80.7</v>
      </c>
      <c r="T7383">
        <v>0.3</v>
      </c>
      <c r="U7383">
        <v>3.2</v>
      </c>
      <c r="W7383">
        <v>6</v>
      </c>
      <c r="X7383">
        <v>17</v>
      </c>
      <c r="Y7383">
        <v>0</v>
      </c>
      <c r="Z7383">
        <v>2</v>
      </c>
      <c r="AA7383">
        <v>0</v>
      </c>
      <c r="AB7383">
        <v>38</v>
      </c>
      <c r="AC7383">
        <v>0</v>
      </c>
      <c r="AD7383">
        <v>4</v>
      </c>
      <c r="AE7383">
        <v>0</v>
      </c>
    </row>
    <row r="7384" spans="1:31">
      <c r="A7384" s="19">
        <v>43882</v>
      </c>
      <c r="B7384" t="s">
        <v>24</v>
      </c>
      <c r="C7384" s="19">
        <v>43893</v>
      </c>
      <c r="D7384">
        <v>13</v>
      </c>
      <c r="E7384">
        <v>19</v>
      </c>
      <c r="F7384">
        <v>13.9</v>
      </c>
      <c r="H7384">
        <v>9.1999999999999993</v>
      </c>
      <c r="I7384">
        <v>4.5999999999999996</v>
      </c>
      <c r="J7384">
        <v>38</v>
      </c>
      <c r="K7384">
        <v>1.9</v>
      </c>
      <c r="L7384">
        <v>11.5</v>
      </c>
      <c r="N7384">
        <v>7.5</v>
      </c>
      <c r="O7384">
        <v>2.9</v>
      </c>
      <c r="Q7384">
        <v>1.2</v>
      </c>
      <c r="R7384">
        <v>0.3</v>
      </c>
      <c r="S7384">
        <v>85.9</v>
      </c>
      <c r="T7384">
        <v>0.2</v>
      </c>
      <c r="U7384">
        <v>1.8</v>
      </c>
      <c r="W7384">
        <v>4</v>
      </c>
      <c r="X7384">
        <v>1</v>
      </c>
      <c r="Y7384">
        <v>0</v>
      </c>
      <c r="Z7384">
        <v>0</v>
      </c>
      <c r="AA7384">
        <v>0</v>
      </c>
      <c r="AB7384">
        <v>8</v>
      </c>
      <c r="AC7384">
        <v>0</v>
      </c>
      <c r="AD7384">
        <v>0</v>
      </c>
      <c r="AE7384">
        <v>0</v>
      </c>
    </row>
    <row r="7385" spans="1:31">
      <c r="A7385" s="19">
        <v>43882</v>
      </c>
      <c r="B7385" t="s">
        <v>25</v>
      </c>
      <c r="C7385" s="19">
        <v>43893</v>
      </c>
      <c r="D7385">
        <v>24</v>
      </c>
      <c r="E7385">
        <v>12.1</v>
      </c>
      <c r="F7385">
        <v>18.399999999999999</v>
      </c>
      <c r="H7385">
        <v>15.6</v>
      </c>
      <c r="I7385">
        <v>5.8</v>
      </c>
      <c r="J7385">
        <v>30.3</v>
      </c>
      <c r="K7385">
        <v>2.6</v>
      </c>
      <c r="L7385">
        <v>13.3</v>
      </c>
      <c r="N7385">
        <v>4.5</v>
      </c>
      <c r="O7385">
        <v>14.3</v>
      </c>
      <c r="Q7385">
        <v>9</v>
      </c>
      <c r="R7385">
        <v>1.3</v>
      </c>
      <c r="S7385">
        <v>64.2</v>
      </c>
      <c r="T7385">
        <v>0.5</v>
      </c>
      <c r="U7385">
        <v>5.8</v>
      </c>
      <c r="W7385">
        <v>1</v>
      </c>
      <c r="X7385">
        <v>6</v>
      </c>
      <c r="Y7385">
        <v>0</v>
      </c>
      <c r="Z7385">
        <v>5</v>
      </c>
      <c r="AA7385">
        <v>0</v>
      </c>
      <c r="AB7385">
        <v>10</v>
      </c>
      <c r="AC7385">
        <v>0</v>
      </c>
      <c r="AD7385">
        <v>2</v>
      </c>
      <c r="AE7385">
        <v>0</v>
      </c>
    </row>
    <row r="7386" spans="1:31">
      <c r="A7386" s="19">
        <v>43882</v>
      </c>
      <c r="B7386" t="s">
        <v>26</v>
      </c>
      <c r="C7386" s="19">
        <v>43893</v>
      </c>
      <c r="D7386">
        <v>91</v>
      </c>
      <c r="E7386">
        <v>13</v>
      </c>
      <c r="F7386">
        <v>14.8</v>
      </c>
      <c r="H7386">
        <v>14.6</v>
      </c>
      <c r="I7386">
        <v>8.8000000000000007</v>
      </c>
      <c r="J7386">
        <v>25.5</v>
      </c>
      <c r="K7386">
        <v>2.2999999999999998</v>
      </c>
      <c r="L7386">
        <v>18.899999999999999</v>
      </c>
      <c r="N7386">
        <v>7.7</v>
      </c>
      <c r="O7386">
        <v>10.5</v>
      </c>
      <c r="Q7386">
        <v>10.4</v>
      </c>
      <c r="R7386">
        <v>3.7</v>
      </c>
      <c r="S7386">
        <v>46.7</v>
      </c>
      <c r="T7386">
        <v>0.7</v>
      </c>
      <c r="U7386">
        <v>19.899999999999999</v>
      </c>
      <c r="W7386">
        <v>6</v>
      </c>
      <c r="X7386">
        <v>8</v>
      </c>
      <c r="Y7386">
        <v>0</v>
      </c>
      <c r="Z7386">
        <v>8</v>
      </c>
      <c r="AA7386">
        <v>0</v>
      </c>
      <c r="AB7386">
        <v>40</v>
      </c>
      <c r="AC7386">
        <v>0</v>
      </c>
      <c r="AD7386">
        <v>29</v>
      </c>
      <c r="AE7386">
        <v>0</v>
      </c>
    </row>
    <row r="7387" spans="1:31">
      <c r="A7387" s="19">
        <v>43882</v>
      </c>
      <c r="B7387" t="s">
        <v>27</v>
      </c>
      <c r="C7387" s="19">
        <v>43893</v>
      </c>
      <c r="D7387">
        <v>75</v>
      </c>
      <c r="E7387">
        <v>10.7</v>
      </c>
      <c r="F7387">
        <v>11.7</v>
      </c>
      <c r="H7387">
        <v>11.8</v>
      </c>
      <c r="I7387">
        <v>24.5</v>
      </c>
      <c r="J7387">
        <v>24.5</v>
      </c>
      <c r="K7387">
        <v>0.5</v>
      </c>
      <c r="L7387">
        <v>14.2</v>
      </c>
      <c r="N7387">
        <v>4.0999999999999996</v>
      </c>
      <c r="O7387">
        <v>5.5</v>
      </c>
      <c r="Q7387">
        <v>5.6</v>
      </c>
      <c r="R7387">
        <v>38.5</v>
      </c>
      <c r="S7387">
        <v>37.6</v>
      </c>
      <c r="T7387">
        <v>0.5</v>
      </c>
      <c r="U7387">
        <v>8</v>
      </c>
      <c r="W7387">
        <v>2</v>
      </c>
      <c r="X7387">
        <v>3</v>
      </c>
      <c r="Y7387">
        <v>0</v>
      </c>
      <c r="Z7387">
        <v>3</v>
      </c>
      <c r="AA7387">
        <v>30</v>
      </c>
      <c r="AB7387">
        <v>31</v>
      </c>
      <c r="AC7387">
        <v>0</v>
      </c>
      <c r="AD7387">
        <v>6</v>
      </c>
      <c r="AE7387">
        <v>0</v>
      </c>
    </row>
    <row r="7388" spans="1:31">
      <c r="A7388" s="19">
        <v>43882</v>
      </c>
      <c r="B7388" t="s">
        <v>28</v>
      </c>
      <c r="C7388" s="19">
        <v>43893</v>
      </c>
      <c r="D7388">
        <v>110</v>
      </c>
      <c r="E7388">
        <v>19.100000000000001</v>
      </c>
      <c r="F7388">
        <v>23.9</v>
      </c>
      <c r="H7388">
        <v>11.4</v>
      </c>
      <c r="I7388">
        <v>6</v>
      </c>
      <c r="J7388">
        <v>26.3</v>
      </c>
      <c r="K7388">
        <v>2.8</v>
      </c>
      <c r="L7388">
        <v>8.6</v>
      </c>
      <c r="N7388">
        <v>16.7</v>
      </c>
      <c r="O7388">
        <v>31.8</v>
      </c>
      <c r="Q7388">
        <v>4.5</v>
      </c>
      <c r="R7388">
        <v>1.5</v>
      </c>
      <c r="S7388">
        <v>42.2</v>
      </c>
      <c r="T7388">
        <v>0.7</v>
      </c>
      <c r="U7388">
        <v>2.2999999999999998</v>
      </c>
      <c r="W7388">
        <v>29</v>
      </c>
      <c r="X7388">
        <v>37</v>
      </c>
      <c r="Y7388">
        <v>0</v>
      </c>
      <c r="Z7388">
        <v>4</v>
      </c>
      <c r="AA7388">
        <v>0</v>
      </c>
      <c r="AB7388">
        <v>40</v>
      </c>
      <c r="AC7388">
        <v>0</v>
      </c>
      <c r="AD7388">
        <v>0</v>
      </c>
      <c r="AE7388">
        <v>0</v>
      </c>
    </row>
    <row r="7389" spans="1:31">
      <c r="A7389" s="19">
        <v>43882</v>
      </c>
      <c r="B7389" t="s">
        <v>29</v>
      </c>
      <c r="C7389" s="19">
        <v>43893</v>
      </c>
      <c r="D7389">
        <v>37</v>
      </c>
      <c r="E7389">
        <v>15</v>
      </c>
      <c r="F7389">
        <v>23</v>
      </c>
      <c r="H7389">
        <v>11.1</v>
      </c>
      <c r="I7389">
        <v>6.5</v>
      </c>
      <c r="J7389">
        <v>28.7</v>
      </c>
      <c r="K7389">
        <v>5.0999999999999996</v>
      </c>
      <c r="L7389">
        <v>8.6999999999999993</v>
      </c>
      <c r="N7389">
        <v>8.3000000000000007</v>
      </c>
      <c r="O7389">
        <v>27.5</v>
      </c>
      <c r="Q7389">
        <v>4.2</v>
      </c>
      <c r="R7389">
        <v>1.8</v>
      </c>
      <c r="S7389">
        <v>54.6</v>
      </c>
      <c r="T7389">
        <v>1</v>
      </c>
      <c r="U7389">
        <v>2.2000000000000002</v>
      </c>
      <c r="W7389">
        <v>8</v>
      </c>
      <c r="X7389">
        <v>12</v>
      </c>
      <c r="Y7389">
        <v>0</v>
      </c>
      <c r="Z7389">
        <v>1</v>
      </c>
      <c r="AA7389">
        <v>0</v>
      </c>
      <c r="AB7389">
        <v>15</v>
      </c>
      <c r="AC7389">
        <v>0</v>
      </c>
      <c r="AD7389">
        <v>0</v>
      </c>
      <c r="AE7389">
        <v>0</v>
      </c>
    </row>
    <row r="7390" spans="1:31">
      <c r="A7390" s="19">
        <v>43882</v>
      </c>
      <c r="B7390" t="s">
        <v>30</v>
      </c>
      <c r="C7390" s="19">
        <v>43893</v>
      </c>
      <c r="D7390">
        <v>64</v>
      </c>
      <c r="E7390">
        <v>26.4</v>
      </c>
      <c r="F7390">
        <v>20.9</v>
      </c>
      <c r="H7390">
        <v>9.3000000000000007</v>
      </c>
      <c r="I7390">
        <v>5.6</v>
      </c>
      <c r="J7390">
        <v>23.9</v>
      </c>
      <c r="K7390">
        <v>2.1</v>
      </c>
      <c r="L7390">
        <v>9.8000000000000007</v>
      </c>
      <c r="N7390">
        <v>41.7</v>
      </c>
      <c r="O7390">
        <v>20.5</v>
      </c>
      <c r="Q7390">
        <v>2.7</v>
      </c>
      <c r="R7390">
        <v>1.3</v>
      </c>
      <c r="S7390">
        <v>30.2</v>
      </c>
      <c r="T7390">
        <v>0.5</v>
      </c>
      <c r="U7390">
        <v>2.9</v>
      </c>
      <c r="W7390">
        <v>23</v>
      </c>
      <c r="X7390">
        <v>18</v>
      </c>
      <c r="Y7390">
        <v>0</v>
      </c>
      <c r="Z7390">
        <v>0</v>
      </c>
      <c r="AA7390">
        <v>0</v>
      </c>
      <c r="AB7390">
        <v>21</v>
      </c>
      <c r="AC7390">
        <v>0</v>
      </c>
      <c r="AD7390">
        <v>1</v>
      </c>
      <c r="AE7390">
        <v>0</v>
      </c>
    </row>
    <row r="7391" spans="1:31">
      <c r="A7391" s="19">
        <v>43882</v>
      </c>
      <c r="B7391" t="s">
        <v>31</v>
      </c>
      <c r="C7391" s="19">
        <v>43893</v>
      </c>
      <c r="D7391">
        <v>228</v>
      </c>
      <c r="E7391">
        <v>19.399999999999999</v>
      </c>
      <c r="F7391">
        <v>19.5</v>
      </c>
      <c r="H7391">
        <v>9.1999999999999993</v>
      </c>
      <c r="I7391">
        <v>6.7</v>
      </c>
      <c r="J7391">
        <v>28.3</v>
      </c>
      <c r="K7391">
        <v>2.2000000000000002</v>
      </c>
      <c r="L7391">
        <v>12.8</v>
      </c>
      <c r="N7391">
        <v>17.7</v>
      </c>
      <c r="O7391">
        <v>17.8</v>
      </c>
      <c r="Q7391">
        <v>3.1</v>
      </c>
      <c r="R7391">
        <v>1.8</v>
      </c>
      <c r="S7391">
        <v>53.7</v>
      </c>
      <c r="T7391">
        <v>0.5</v>
      </c>
      <c r="U7391">
        <v>5.2</v>
      </c>
      <c r="W7391">
        <v>62</v>
      </c>
      <c r="X7391">
        <v>62</v>
      </c>
      <c r="Y7391">
        <v>0</v>
      </c>
      <c r="Z7391">
        <v>0</v>
      </c>
      <c r="AA7391">
        <v>0</v>
      </c>
      <c r="AB7391">
        <v>90</v>
      </c>
      <c r="AC7391">
        <v>0</v>
      </c>
      <c r="AD7391">
        <v>13</v>
      </c>
      <c r="AE7391">
        <v>0</v>
      </c>
    </row>
    <row r="7392" spans="1:31">
      <c r="A7392" s="19">
        <v>43882</v>
      </c>
      <c r="B7392" t="s">
        <v>32</v>
      </c>
      <c r="C7392" s="19">
        <v>43893</v>
      </c>
      <c r="D7392">
        <v>29</v>
      </c>
      <c r="E7392">
        <v>11.1</v>
      </c>
      <c r="F7392">
        <v>17.399999999999999</v>
      </c>
      <c r="H7392">
        <v>11</v>
      </c>
      <c r="I7392">
        <v>7</v>
      </c>
      <c r="J7392">
        <v>35.5</v>
      </c>
      <c r="K7392">
        <v>2.4</v>
      </c>
      <c r="L7392">
        <v>13.6</v>
      </c>
      <c r="N7392">
        <v>2.5</v>
      </c>
      <c r="O7392">
        <v>8.1999999999999993</v>
      </c>
      <c r="Q7392">
        <v>2.4</v>
      </c>
      <c r="R7392">
        <v>1.2</v>
      </c>
      <c r="S7392">
        <v>81.099999999999994</v>
      </c>
      <c r="T7392">
        <v>0.4</v>
      </c>
      <c r="U7392">
        <v>4</v>
      </c>
      <c r="W7392">
        <v>1</v>
      </c>
      <c r="X7392">
        <v>8</v>
      </c>
      <c r="Y7392">
        <v>0</v>
      </c>
      <c r="Z7392">
        <v>1</v>
      </c>
      <c r="AA7392">
        <v>0</v>
      </c>
      <c r="AB7392">
        <v>17</v>
      </c>
      <c r="AC7392">
        <v>0</v>
      </c>
      <c r="AD7392">
        <v>2</v>
      </c>
      <c r="AE7392">
        <v>0</v>
      </c>
    </row>
    <row r="7393" spans="1:31">
      <c r="A7393" s="19">
        <v>43882</v>
      </c>
      <c r="B7393" t="s">
        <v>33</v>
      </c>
      <c r="C7393" s="19">
        <v>43893</v>
      </c>
      <c r="D7393">
        <v>16</v>
      </c>
      <c r="E7393">
        <v>7.5</v>
      </c>
      <c r="F7393">
        <v>12.1</v>
      </c>
      <c r="H7393">
        <v>12.1</v>
      </c>
      <c r="I7393">
        <v>5.0999999999999996</v>
      </c>
      <c r="J7393">
        <v>49.3</v>
      </c>
      <c r="K7393">
        <v>1.6</v>
      </c>
      <c r="L7393">
        <v>10.4</v>
      </c>
      <c r="N7393">
        <v>0.1</v>
      </c>
      <c r="O7393">
        <v>0.3</v>
      </c>
      <c r="Q7393">
        <v>0.3</v>
      </c>
      <c r="R7393">
        <v>0.1</v>
      </c>
      <c r="S7393">
        <v>99</v>
      </c>
      <c r="T7393">
        <v>0</v>
      </c>
      <c r="U7393">
        <v>0.2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16</v>
      </c>
      <c r="AC7393">
        <v>0</v>
      </c>
      <c r="AD7393">
        <v>0</v>
      </c>
      <c r="AE7393">
        <v>0</v>
      </c>
    </row>
    <row r="7394" spans="1:31">
      <c r="A7394" s="19">
        <v>43882</v>
      </c>
      <c r="B7394" t="s">
        <v>34</v>
      </c>
      <c r="C7394" s="19">
        <v>43893</v>
      </c>
      <c r="D7394">
        <v>99</v>
      </c>
      <c r="E7394">
        <v>17.600000000000001</v>
      </c>
      <c r="F7394">
        <v>26.1</v>
      </c>
      <c r="H7394">
        <v>11.7</v>
      </c>
      <c r="I7394">
        <v>8.8000000000000007</v>
      </c>
      <c r="J7394">
        <v>27.3</v>
      </c>
      <c r="K7394">
        <v>0.6</v>
      </c>
      <c r="L7394">
        <v>6</v>
      </c>
      <c r="N7394">
        <v>10.8</v>
      </c>
      <c r="O7394">
        <v>37.6</v>
      </c>
      <c r="Q7394">
        <v>4.3</v>
      </c>
      <c r="R7394">
        <v>2.2000000000000002</v>
      </c>
      <c r="S7394">
        <v>43.4</v>
      </c>
      <c r="T7394">
        <v>0.3</v>
      </c>
      <c r="U7394">
        <v>1.1000000000000001</v>
      </c>
      <c r="W7394">
        <v>24</v>
      </c>
      <c r="X7394">
        <v>35</v>
      </c>
      <c r="Y7394">
        <v>0</v>
      </c>
      <c r="Z7394">
        <v>4</v>
      </c>
      <c r="AA7394">
        <v>0</v>
      </c>
      <c r="AB7394">
        <v>37</v>
      </c>
      <c r="AC7394">
        <v>0</v>
      </c>
      <c r="AD7394">
        <v>0</v>
      </c>
      <c r="AE7394">
        <v>0</v>
      </c>
    </row>
    <row r="7395" spans="1:31">
      <c r="A7395" s="19">
        <v>43882</v>
      </c>
      <c r="B7395" t="s">
        <v>35</v>
      </c>
      <c r="C7395" s="19">
        <v>43900</v>
      </c>
      <c r="D7395">
        <v>20</v>
      </c>
      <c r="E7395">
        <v>15.7</v>
      </c>
      <c r="F7395">
        <v>16.399999999999999</v>
      </c>
      <c r="H7395">
        <v>11.3</v>
      </c>
      <c r="I7395">
        <v>4.9000000000000004</v>
      </c>
      <c r="J7395">
        <v>37.700000000000003</v>
      </c>
      <c r="K7395">
        <v>2.7</v>
      </c>
      <c r="L7395">
        <v>9.3000000000000007</v>
      </c>
      <c r="N7395">
        <v>5.0999999999999996</v>
      </c>
      <c r="O7395">
        <v>5.4</v>
      </c>
      <c r="Q7395">
        <v>2.2000000000000002</v>
      </c>
      <c r="R7395">
        <v>0.8</v>
      </c>
      <c r="S7395">
        <v>84.7</v>
      </c>
      <c r="T7395">
        <v>0.3</v>
      </c>
      <c r="U7395">
        <v>1.5</v>
      </c>
      <c r="W7395">
        <v>4</v>
      </c>
      <c r="X7395">
        <v>4</v>
      </c>
      <c r="Y7395">
        <v>0</v>
      </c>
      <c r="Z7395">
        <v>1</v>
      </c>
      <c r="AA7395">
        <v>0</v>
      </c>
      <c r="AB7395">
        <v>10</v>
      </c>
      <c r="AC7395">
        <v>0</v>
      </c>
      <c r="AD7395">
        <v>0</v>
      </c>
      <c r="AE7395">
        <v>0</v>
      </c>
    </row>
    <row r="7396" spans="1:31">
      <c r="A7396" s="19">
        <v>43882</v>
      </c>
      <c r="B7396" t="s">
        <v>36</v>
      </c>
      <c r="C7396" s="19">
        <v>43900</v>
      </c>
      <c r="D7396">
        <v>125</v>
      </c>
      <c r="E7396">
        <v>18.600000000000001</v>
      </c>
      <c r="F7396">
        <v>18.600000000000001</v>
      </c>
      <c r="H7396">
        <v>12</v>
      </c>
      <c r="I7396">
        <v>6</v>
      </c>
      <c r="J7396">
        <v>30.1</v>
      </c>
      <c r="K7396">
        <v>1.4</v>
      </c>
      <c r="L7396">
        <v>11.3</v>
      </c>
      <c r="N7396">
        <v>14.6</v>
      </c>
      <c r="O7396">
        <v>14.3</v>
      </c>
      <c r="Q7396">
        <v>4.7</v>
      </c>
      <c r="R7396">
        <v>1.5</v>
      </c>
      <c r="S7396">
        <v>60.3</v>
      </c>
      <c r="T7396">
        <v>0.5</v>
      </c>
      <c r="U7396">
        <v>3.9</v>
      </c>
      <c r="W7396">
        <v>32</v>
      </c>
      <c r="X7396">
        <v>32</v>
      </c>
      <c r="Y7396">
        <v>0</v>
      </c>
      <c r="Z7396">
        <v>6</v>
      </c>
      <c r="AA7396">
        <v>0</v>
      </c>
      <c r="AB7396">
        <v>51</v>
      </c>
      <c r="AC7396">
        <v>0</v>
      </c>
      <c r="AD7396">
        <v>4</v>
      </c>
      <c r="AE7396">
        <v>0</v>
      </c>
    </row>
    <row r="7397" spans="1:31">
      <c r="A7397" s="19">
        <v>43882</v>
      </c>
      <c r="B7397" t="s">
        <v>37</v>
      </c>
      <c r="C7397" s="19">
        <v>43900</v>
      </c>
      <c r="D7397">
        <v>36</v>
      </c>
      <c r="E7397">
        <v>32.4</v>
      </c>
      <c r="F7397">
        <v>21.7</v>
      </c>
      <c r="H7397">
        <v>7</v>
      </c>
      <c r="I7397">
        <v>4.7</v>
      </c>
      <c r="J7397">
        <v>20.9</v>
      </c>
      <c r="K7397">
        <v>2.8</v>
      </c>
      <c r="L7397">
        <v>8.4</v>
      </c>
      <c r="N7397">
        <v>62.7</v>
      </c>
      <c r="O7397">
        <v>17.7</v>
      </c>
      <c r="Q7397">
        <v>1.4</v>
      </c>
      <c r="R7397">
        <v>0.8</v>
      </c>
      <c r="S7397">
        <v>14.9</v>
      </c>
      <c r="T7397">
        <v>0.4</v>
      </c>
      <c r="U7397">
        <v>1.8</v>
      </c>
      <c r="W7397">
        <v>16</v>
      </c>
      <c r="X7397">
        <v>10</v>
      </c>
      <c r="Y7397">
        <v>0</v>
      </c>
      <c r="Z7397">
        <v>0</v>
      </c>
      <c r="AA7397">
        <v>0</v>
      </c>
      <c r="AB7397">
        <v>10</v>
      </c>
      <c r="AC7397">
        <v>0</v>
      </c>
      <c r="AD7397">
        <v>0</v>
      </c>
      <c r="AE7397">
        <v>0</v>
      </c>
    </row>
    <row r="7398" spans="1:31">
      <c r="A7398" s="19">
        <v>43882</v>
      </c>
      <c r="B7398" t="s">
        <v>38</v>
      </c>
      <c r="C7398" s="19">
        <v>43900</v>
      </c>
      <c r="D7398">
        <v>68</v>
      </c>
      <c r="E7398">
        <v>25.5</v>
      </c>
      <c r="F7398">
        <v>24</v>
      </c>
      <c r="H7398">
        <v>9.5</v>
      </c>
      <c r="I7398">
        <v>6.7</v>
      </c>
      <c r="J7398">
        <v>21.7</v>
      </c>
      <c r="K7398">
        <v>1.7</v>
      </c>
      <c r="L7398">
        <v>9</v>
      </c>
      <c r="N7398">
        <v>37.200000000000003</v>
      </c>
      <c r="O7398">
        <v>31.4</v>
      </c>
      <c r="Q7398">
        <v>3</v>
      </c>
      <c r="R7398">
        <v>1.8</v>
      </c>
      <c r="S7398">
        <v>23.1</v>
      </c>
      <c r="T7398">
        <v>0.5</v>
      </c>
      <c r="U7398">
        <v>2.5</v>
      </c>
      <c r="W7398">
        <v>24</v>
      </c>
      <c r="X7398">
        <v>23</v>
      </c>
      <c r="Y7398">
        <v>0</v>
      </c>
      <c r="Z7398">
        <v>0</v>
      </c>
      <c r="AA7398">
        <v>0</v>
      </c>
      <c r="AB7398">
        <v>21</v>
      </c>
      <c r="AC7398">
        <v>0</v>
      </c>
      <c r="AD7398">
        <v>0</v>
      </c>
      <c r="AE7398">
        <v>0</v>
      </c>
    </row>
    <row r="7399" spans="1:31">
      <c r="A7399" s="19">
        <v>43882</v>
      </c>
      <c r="B7399" t="s">
        <v>39</v>
      </c>
      <c r="C7399" s="19">
        <v>43900</v>
      </c>
      <c r="D7399">
        <v>14</v>
      </c>
      <c r="E7399">
        <v>14.4</v>
      </c>
      <c r="F7399">
        <v>15.1</v>
      </c>
      <c r="H7399">
        <v>15</v>
      </c>
      <c r="I7399">
        <v>7.7</v>
      </c>
      <c r="J7399">
        <v>32.4</v>
      </c>
      <c r="K7399">
        <v>1.4</v>
      </c>
      <c r="L7399">
        <v>12</v>
      </c>
      <c r="N7399">
        <v>6.7</v>
      </c>
      <c r="O7399">
        <v>7.4</v>
      </c>
      <c r="Q7399">
        <v>8.1</v>
      </c>
      <c r="R7399">
        <v>2.1</v>
      </c>
      <c r="S7399">
        <v>71</v>
      </c>
      <c r="T7399">
        <v>0.4</v>
      </c>
      <c r="U7399">
        <v>3.9</v>
      </c>
      <c r="W7399">
        <v>0</v>
      </c>
      <c r="X7399">
        <v>3</v>
      </c>
      <c r="Y7399">
        <v>0</v>
      </c>
      <c r="Z7399">
        <v>3</v>
      </c>
      <c r="AA7399">
        <v>0</v>
      </c>
      <c r="AB7399">
        <v>7</v>
      </c>
      <c r="AC7399">
        <v>0</v>
      </c>
      <c r="AD7399">
        <v>0</v>
      </c>
      <c r="AE7399">
        <v>0</v>
      </c>
    </row>
    <row r="7400" spans="1:31">
      <c r="A7400" s="19">
        <v>43882</v>
      </c>
      <c r="B7400" t="s">
        <v>40</v>
      </c>
      <c r="C7400" s="19">
        <v>43900</v>
      </c>
      <c r="D7400">
        <v>89</v>
      </c>
      <c r="E7400">
        <v>12.2</v>
      </c>
      <c r="F7400">
        <v>19.100000000000001</v>
      </c>
      <c r="H7400">
        <v>11.5</v>
      </c>
      <c r="I7400">
        <v>5.8</v>
      </c>
      <c r="J7400">
        <v>33.5</v>
      </c>
      <c r="K7400">
        <v>2.4</v>
      </c>
      <c r="L7400">
        <v>13.7</v>
      </c>
      <c r="N7400">
        <v>4.0999999999999996</v>
      </c>
      <c r="O7400">
        <v>13</v>
      </c>
      <c r="Q7400">
        <v>3.6</v>
      </c>
      <c r="R7400">
        <v>1.1000000000000001</v>
      </c>
      <c r="S7400">
        <v>72.900000000000006</v>
      </c>
      <c r="T7400">
        <v>0.5</v>
      </c>
      <c r="U7400">
        <v>4.5999999999999996</v>
      </c>
      <c r="W7400">
        <v>4</v>
      </c>
      <c r="X7400">
        <v>28</v>
      </c>
      <c r="Y7400">
        <v>0</v>
      </c>
      <c r="Z7400">
        <v>3</v>
      </c>
      <c r="AA7400">
        <v>0</v>
      </c>
      <c r="AB7400">
        <v>48</v>
      </c>
      <c r="AC7400">
        <v>0</v>
      </c>
      <c r="AD7400">
        <v>6</v>
      </c>
      <c r="AE7400">
        <v>0</v>
      </c>
    </row>
    <row r="7401" spans="1:31">
      <c r="A7401" s="19">
        <v>43882</v>
      </c>
      <c r="B7401" t="s">
        <v>41</v>
      </c>
      <c r="C7401" s="19">
        <v>43904</v>
      </c>
      <c r="D7401">
        <v>6</v>
      </c>
      <c r="E7401">
        <v>21.8</v>
      </c>
      <c r="F7401">
        <v>15.9</v>
      </c>
      <c r="H7401">
        <v>10.5</v>
      </c>
      <c r="I7401">
        <v>5.2</v>
      </c>
      <c r="J7401">
        <v>29.2</v>
      </c>
      <c r="K7401">
        <v>2.1</v>
      </c>
      <c r="L7401">
        <v>13.2</v>
      </c>
      <c r="N7401">
        <v>22.8</v>
      </c>
      <c r="O7401">
        <v>9.6999999999999993</v>
      </c>
      <c r="Q7401">
        <v>4</v>
      </c>
      <c r="R7401">
        <v>1.2</v>
      </c>
      <c r="S7401">
        <v>55.3</v>
      </c>
      <c r="T7401">
        <v>0.6</v>
      </c>
      <c r="U7401">
        <v>5.9</v>
      </c>
      <c r="W7401">
        <v>2</v>
      </c>
      <c r="X7401">
        <v>1</v>
      </c>
      <c r="Y7401">
        <v>0</v>
      </c>
      <c r="Z7401">
        <v>0</v>
      </c>
      <c r="AA7401">
        <v>0</v>
      </c>
      <c r="AB7401">
        <v>3</v>
      </c>
      <c r="AC7401">
        <v>0</v>
      </c>
      <c r="AD7401">
        <v>0</v>
      </c>
      <c r="AE7401">
        <v>0</v>
      </c>
    </row>
    <row r="7402" spans="1:31">
      <c r="A7402" s="19">
        <v>43882</v>
      </c>
      <c r="B7402" t="s">
        <v>42</v>
      </c>
      <c r="C7402" s="19">
        <v>43907</v>
      </c>
      <c r="D7402">
        <v>136</v>
      </c>
      <c r="E7402">
        <v>19.5</v>
      </c>
      <c r="F7402">
        <v>18.7</v>
      </c>
      <c r="H7402">
        <v>12.5</v>
      </c>
      <c r="I7402">
        <v>6.2</v>
      </c>
      <c r="J7402">
        <v>28.8</v>
      </c>
      <c r="K7402">
        <v>1.8</v>
      </c>
      <c r="L7402">
        <v>10.6</v>
      </c>
      <c r="N7402">
        <v>17.600000000000001</v>
      </c>
      <c r="O7402">
        <v>15.6</v>
      </c>
      <c r="Q7402">
        <v>5.8</v>
      </c>
      <c r="R7402">
        <v>1.7</v>
      </c>
      <c r="S7402">
        <v>54.3</v>
      </c>
      <c r="T7402">
        <v>0.6</v>
      </c>
      <c r="U7402">
        <v>3.9</v>
      </c>
      <c r="W7402">
        <v>37</v>
      </c>
      <c r="X7402">
        <v>35</v>
      </c>
      <c r="Y7402">
        <v>0</v>
      </c>
      <c r="Z7402">
        <v>7</v>
      </c>
      <c r="AA7402">
        <v>0</v>
      </c>
      <c r="AB7402">
        <v>54</v>
      </c>
      <c r="AC7402">
        <v>0</v>
      </c>
      <c r="AD7402">
        <v>3</v>
      </c>
      <c r="AE7402">
        <v>0</v>
      </c>
    </row>
    <row r="7403" spans="1:31">
      <c r="A7403" s="19">
        <v>43882</v>
      </c>
      <c r="B7403" t="s">
        <v>43</v>
      </c>
      <c r="C7403" s="19">
        <v>43907</v>
      </c>
      <c r="D7403">
        <v>67</v>
      </c>
      <c r="E7403">
        <v>21.5</v>
      </c>
      <c r="F7403">
        <v>16.7</v>
      </c>
      <c r="H7403">
        <v>11.5</v>
      </c>
      <c r="I7403">
        <v>5.0999999999999996</v>
      </c>
      <c r="J7403">
        <v>29.7</v>
      </c>
      <c r="K7403">
        <v>2.4</v>
      </c>
      <c r="L7403">
        <v>11.1</v>
      </c>
      <c r="N7403">
        <v>21.9</v>
      </c>
      <c r="O7403">
        <v>10.8</v>
      </c>
      <c r="Q7403">
        <v>4.5</v>
      </c>
      <c r="R7403">
        <v>1.4</v>
      </c>
      <c r="S7403">
        <v>56.3</v>
      </c>
      <c r="T7403">
        <v>0.6</v>
      </c>
      <c r="U7403">
        <v>4</v>
      </c>
      <c r="W7403">
        <v>20</v>
      </c>
      <c r="X7403">
        <v>15</v>
      </c>
      <c r="Y7403">
        <v>0</v>
      </c>
      <c r="Z7403">
        <v>2</v>
      </c>
      <c r="AA7403">
        <v>0</v>
      </c>
      <c r="AB7403">
        <v>28</v>
      </c>
      <c r="AC7403">
        <v>0</v>
      </c>
      <c r="AD7403">
        <v>2</v>
      </c>
      <c r="AE7403">
        <v>0</v>
      </c>
    </row>
    <row r="7404" spans="1:31">
      <c r="A7404" s="19">
        <v>43882</v>
      </c>
      <c r="B7404" t="s">
        <v>44</v>
      </c>
      <c r="C7404" s="19">
        <v>43907</v>
      </c>
      <c r="D7404">
        <v>219</v>
      </c>
      <c r="E7404">
        <v>24.6</v>
      </c>
      <c r="F7404">
        <v>29</v>
      </c>
      <c r="H7404">
        <v>8.8000000000000007</v>
      </c>
      <c r="I7404">
        <v>6.5</v>
      </c>
      <c r="J7404">
        <v>19.3</v>
      </c>
      <c r="K7404">
        <v>1.8</v>
      </c>
      <c r="L7404">
        <v>7.9</v>
      </c>
      <c r="N7404">
        <v>29.9</v>
      </c>
      <c r="O7404">
        <v>49</v>
      </c>
      <c r="Q7404">
        <v>2.4</v>
      </c>
      <c r="R7404">
        <v>1.6</v>
      </c>
      <c r="S7404">
        <v>14.3</v>
      </c>
      <c r="T7404">
        <v>0.5</v>
      </c>
      <c r="U7404">
        <v>2</v>
      </c>
      <c r="W7404">
        <v>74</v>
      </c>
      <c r="X7404">
        <v>87</v>
      </c>
      <c r="Y7404">
        <v>0</v>
      </c>
      <c r="Z7404">
        <v>0</v>
      </c>
      <c r="AA7404">
        <v>0</v>
      </c>
      <c r="AB7404">
        <v>58</v>
      </c>
      <c r="AC7404">
        <v>0</v>
      </c>
      <c r="AD7404">
        <v>0</v>
      </c>
      <c r="AE7404">
        <v>0</v>
      </c>
    </row>
    <row r="7405" spans="1:31">
      <c r="A7405" s="19">
        <v>43882</v>
      </c>
      <c r="B7405" t="s">
        <v>45</v>
      </c>
      <c r="C7405" s="19">
        <v>43907</v>
      </c>
      <c r="D7405">
        <v>155</v>
      </c>
      <c r="E7405">
        <v>19.399999999999999</v>
      </c>
      <c r="F7405">
        <v>18</v>
      </c>
      <c r="H7405">
        <v>13.7</v>
      </c>
      <c r="I7405">
        <v>7.5</v>
      </c>
      <c r="J7405">
        <v>28.9</v>
      </c>
      <c r="K7405">
        <v>2.4</v>
      </c>
      <c r="L7405">
        <v>8.1</v>
      </c>
      <c r="N7405">
        <v>17.600000000000001</v>
      </c>
      <c r="O7405">
        <v>14.3</v>
      </c>
      <c r="Q7405">
        <v>7.2</v>
      </c>
      <c r="R7405">
        <v>2.4</v>
      </c>
      <c r="S7405">
        <v>54.8</v>
      </c>
      <c r="T7405">
        <v>0.9</v>
      </c>
      <c r="U7405">
        <v>2.4</v>
      </c>
      <c r="W7405">
        <v>42</v>
      </c>
      <c r="X7405">
        <v>39</v>
      </c>
      <c r="Y7405">
        <v>0</v>
      </c>
      <c r="Z7405">
        <v>11</v>
      </c>
      <c r="AA7405">
        <v>0</v>
      </c>
      <c r="AB7405">
        <v>63</v>
      </c>
      <c r="AC7405">
        <v>0</v>
      </c>
      <c r="AD7405">
        <v>0</v>
      </c>
      <c r="AE7405">
        <v>0</v>
      </c>
    </row>
    <row r="7406" spans="1:31">
      <c r="A7406" s="19">
        <v>43882</v>
      </c>
      <c r="B7406" t="s">
        <v>46</v>
      </c>
      <c r="C7406" s="19">
        <v>43914</v>
      </c>
      <c r="D7406">
        <v>105</v>
      </c>
      <c r="E7406">
        <v>30.1</v>
      </c>
      <c r="F7406">
        <v>22.1</v>
      </c>
      <c r="H7406">
        <v>8.3000000000000007</v>
      </c>
      <c r="I7406">
        <v>5.0999999999999996</v>
      </c>
      <c r="J7406">
        <v>24.2</v>
      </c>
      <c r="K7406">
        <v>2.2000000000000002</v>
      </c>
      <c r="L7406">
        <v>6.1</v>
      </c>
      <c r="N7406">
        <v>49.5</v>
      </c>
      <c r="O7406">
        <v>19.399999999999999</v>
      </c>
      <c r="Q7406">
        <v>2.2000000000000002</v>
      </c>
      <c r="R7406">
        <v>1.2</v>
      </c>
      <c r="S7406">
        <v>25.5</v>
      </c>
      <c r="T7406">
        <v>0.6</v>
      </c>
      <c r="U7406">
        <v>1.2</v>
      </c>
      <c r="W7406">
        <v>41</v>
      </c>
      <c r="X7406">
        <v>30</v>
      </c>
      <c r="Y7406">
        <v>0</v>
      </c>
      <c r="Z7406">
        <v>0</v>
      </c>
      <c r="AA7406">
        <v>0</v>
      </c>
      <c r="AB7406">
        <v>33</v>
      </c>
      <c r="AC7406">
        <v>0</v>
      </c>
      <c r="AD7406">
        <v>0</v>
      </c>
      <c r="AE7406">
        <v>0</v>
      </c>
    </row>
    <row r="7407" spans="1:31">
      <c r="A7407" s="19">
        <v>43882</v>
      </c>
      <c r="B7407" t="s">
        <v>47</v>
      </c>
      <c r="C7407" s="19">
        <v>43919</v>
      </c>
      <c r="D7407">
        <v>51</v>
      </c>
      <c r="E7407">
        <v>21.8</v>
      </c>
      <c r="F7407">
        <v>15.9</v>
      </c>
      <c r="H7407">
        <v>10.5</v>
      </c>
      <c r="I7407">
        <v>5.2</v>
      </c>
      <c r="J7407">
        <v>29.2</v>
      </c>
      <c r="K7407">
        <v>2.1</v>
      </c>
      <c r="L7407">
        <v>13.2</v>
      </c>
      <c r="N7407">
        <v>23</v>
      </c>
      <c r="O7407">
        <v>10.5</v>
      </c>
      <c r="Q7407">
        <v>4.4000000000000004</v>
      </c>
      <c r="R7407">
        <v>1.7</v>
      </c>
      <c r="S7407">
        <v>52.8</v>
      </c>
      <c r="T7407">
        <v>0.7</v>
      </c>
      <c r="U7407">
        <v>6.4</v>
      </c>
      <c r="W7407">
        <v>15</v>
      </c>
      <c r="X7407">
        <v>11</v>
      </c>
      <c r="Y7407">
        <v>0</v>
      </c>
      <c r="Z7407">
        <v>1</v>
      </c>
      <c r="AA7407">
        <v>0</v>
      </c>
      <c r="AB7407">
        <v>21</v>
      </c>
      <c r="AC7407">
        <v>0</v>
      </c>
      <c r="AD7407">
        <v>3</v>
      </c>
      <c r="AE7407">
        <v>0</v>
      </c>
    </row>
    <row r="7408" spans="1:31">
      <c r="A7408" s="19">
        <v>43882</v>
      </c>
      <c r="B7408" t="s">
        <v>48</v>
      </c>
      <c r="C7408" s="19">
        <v>43925</v>
      </c>
      <c r="D7408">
        <v>15</v>
      </c>
      <c r="E7408">
        <v>21.9</v>
      </c>
      <c r="F7408">
        <v>15</v>
      </c>
      <c r="H7408">
        <v>10.9</v>
      </c>
      <c r="I7408">
        <v>5</v>
      </c>
      <c r="J7408">
        <v>29.6</v>
      </c>
      <c r="K7408">
        <v>2.9</v>
      </c>
      <c r="L7408">
        <v>12.7</v>
      </c>
      <c r="N7408">
        <v>23.1</v>
      </c>
      <c r="O7408">
        <v>9.1</v>
      </c>
      <c r="Q7408">
        <v>4.8</v>
      </c>
      <c r="R7408">
        <v>1.7</v>
      </c>
      <c r="S7408">
        <v>53.6</v>
      </c>
      <c r="T7408">
        <v>1.1000000000000001</v>
      </c>
      <c r="U7408">
        <v>5.9</v>
      </c>
      <c r="W7408">
        <v>6</v>
      </c>
      <c r="X7408">
        <v>0</v>
      </c>
      <c r="Y7408">
        <v>0</v>
      </c>
      <c r="Z7408">
        <v>0</v>
      </c>
      <c r="AA7408">
        <v>0</v>
      </c>
      <c r="AB7408">
        <v>9</v>
      </c>
      <c r="AC7408">
        <v>0</v>
      </c>
      <c r="AD7408">
        <v>0</v>
      </c>
      <c r="AE7408">
        <v>0</v>
      </c>
    </row>
    <row r="7409" spans="1:31">
      <c r="A7409" s="19">
        <v>43882</v>
      </c>
      <c r="B7409" t="s">
        <v>49</v>
      </c>
      <c r="C7409" s="19">
        <v>43925</v>
      </c>
      <c r="D7409">
        <v>24</v>
      </c>
      <c r="E7409">
        <v>16</v>
      </c>
      <c r="F7409">
        <v>17.5</v>
      </c>
      <c r="H7409">
        <v>9.8000000000000007</v>
      </c>
      <c r="I7409">
        <v>5.3</v>
      </c>
      <c r="J7409">
        <v>32.5</v>
      </c>
      <c r="K7409">
        <v>3.4</v>
      </c>
      <c r="L7409">
        <v>13.5</v>
      </c>
      <c r="N7409">
        <v>9.3000000000000007</v>
      </c>
      <c r="O7409">
        <v>12.4</v>
      </c>
      <c r="Q7409">
        <v>3.6</v>
      </c>
      <c r="R7409">
        <v>1.6</v>
      </c>
      <c r="S7409">
        <v>65.599999999999994</v>
      </c>
      <c r="T7409">
        <v>1</v>
      </c>
      <c r="U7409">
        <v>5.9</v>
      </c>
      <c r="W7409">
        <v>5</v>
      </c>
      <c r="X7409">
        <v>6</v>
      </c>
      <c r="Y7409">
        <v>0</v>
      </c>
      <c r="Z7409">
        <v>0</v>
      </c>
      <c r="AA7409">
        <v>0</v>
      </c>
      <c r="AB7409">
        <v>11</v>
      </c>
      <c r="AC7409">
        <v>0</v>
      </c>
      <c r="AD7409">
        <v>2</v>
      </c>
      <c r="AE7409">
        <v>0</v>
      </c>
    </row>
    <row r="7410" spans="1:31">
      <c r="A7410" s="19">
        <v>43882</v>
      </c>
      <c r="B7410" t="s">
        <v>50</v>
      </c>
      <c r="C7410" s="19">
        <v>43925</v>
      </c>
      <c r="D7410">
        <v>54</v>
      </c>
      <c r="E7410">
        <v>30.5</v>
      </c>
      <c r="F7410">
        <v>23</v>
      </c>
      <c r="H7410">
        <v>7.1</v>
      </c>
      <c r="I7410">
        <v>4.8</v>
      </c>
      <c r="J7410">
        <v>21.2</v>
      </c>
      <c r="K7410">
        <v>2.7</v>
      </c>
      <c r="L7410">
        <v>8.6999999999999993</v>
      </c>
      <c r="N7410">
        <v>51.5</v>
      </c>
      <c r="O7410">
        <v>23.4</v>
      </c>
      <c r="Q7410">
        <v>2</v>
      </c>
      <c r="R7410">
        <v>1.5</v>
      </c>
      <c r="S7410">
        <v>17.899999999999999</v>
      </c>
      <c r="T7410">
        <v>0.8</v>
      </c>
      <c r="U7410">
        <v>2.4</v>
      </c>
      <c r="W7410">
        <v>22</v>
      </c>
      <c r="X7410">
        <v>17</v>
      </c>
      <c r="Y7410">
        <v>0</v>
      </c>
      <c r="Z7410">
        <v>0</v>
      </c>
      <c r="AA7410">
        <v>0</v>
      </c>
      <c r="AB7410">
        <v>15</v>
      </c>
      <c r="AC7410">
        <v>0</v>
      </c>
      <c r="AD7410">
        <v>0</v>
      </c>
      <c r="AE7410">
        <v>0</v>
      </c>
    </row>
    <row r="7411" spans="1:31">
      <c r="A7411" s="19">
        <v>43882</v>
      </c>
      <c r="B7411" t="s">
        <v>51</v>
      </c>
      <c r="C7411" s="19">
        <v>43925</v>
      </c>
      <c r="D7411">
        <v>14</v>
      </c>
      <c r="E7411">
        <v>20.7</v>
      </c>
      <c r="F7411">
        <v>14.1</v>
      </c>
      <c r="H7411">
        <v>11.7</v>
      </c>
      <c r="I7411">
        <v>5.3</v>
      </c>
      <c r="J7411">
        <v>31.7</v>
      </c>
      <c r="K7411">
        <v>2.9</v>
      </c>
      <c r="L7411">
        <v>11.7</v>
      </c>
      <c r="N7411">
        <v>18.8</v>
      </c>
      <c r="O7411">
        <v>7.2</v>
      </c>
      <c r="Q7411">
        <v>5.2</v>
      </c>
      <c r="R7411">
        <v>1.7</v>
      </c>
      <c r="S7411">
        <v>61</v>
      </c>
      <c r="T7411">
        <v>0.9</v>
      </c>
      <c r="U7411">
        <v>4.7</v>
      </c>
      <c r="W7411">
        <v>6</v>
      </c>
      <c r="X7411">
        <v>0</v>
      </c>
      <c r="Y7411">
        <v>0</v>
      </c>
      <c r="Z7411">
        <v>0</v>
      </c>
      <c r="AA7411">
        <v>0</v>
      </c>
      <c r="AB7411">
        <v>8</v>
      </c>
      <c r="AC7411">
        <v>0</v>
      </c>
      <c r="AD7411">
        <v>0</v>
      </c>
      <c r="AE7411">
        <v>0</v>
      </c>
    </row>
    <row r="7412" spans="1:31">
      <c r="A7412" s="19">
        <v>43882</v>
      </c>
      <c r="B7412" t="s">
        <v>52</v>
      </c>
      <c r="C7412" s="19">
        <v>43928</v>
      </c>
      <c r="D7412">
        <v>84</v>
      </c>
      <c r="E7412">
        <v>13.7</v>
      </c>
      <c r="F7412">
        <v>17.899999999999999</v>
      </c>
      <c r="H7412">
        <v>13.8</v>
      </c>
      <c r="I7412">
        <v>7.1</v>
      </c>
      <c r="J7412">
        <v>31.5</v>
      </c>
      <c r="K7412">
        <v>1.4</v>
      </c>
      <c r="L7412">
        <v>12.6</v>
      </c>
      <c r="N7412">
        <v>7.2</v>
      </c>
      <c r="O7412">
        <v>13.7</v>
      </c>
      <c r="Q7412">
        <v>7.3</v>
      </c>
      <c r="R7412">
        <v>2.5</v>
      </c>
      <c r="S7412">
        <v>61.3</v>
      </c>
      <c r="T7412">
        <v>0.8</v>
      </c>
      <c r="U7412">
        <v>6.5</v>
      </c>
      <c r="W7412">
        <v>6</v>
      </c>
      <c r="X7412">
        <v>24</v>
      </c>
      <c r="Y7412">
        <v>0</v>
      </c>
      <c r="Z7412">
        <v>6</v>
      </c>
      <c r="AA7412">
        <v>0</v>
      </c>
      <c r="AB7412">
        <v>43</v>
      </c>
      <c r="AC7412">
        <v>0</v>
      </c>
      <c r="AD7412">
        <v>5</v>
      </c>
      <c r="AE7412">
        <v>0</v>
      </c>
    </row>
    <row r="7413" spans="1:31">
      <c r="A7413" s="19">
        <v>43882</v>
      </c>
      <c r="B7413" t="s">
        <v>53</v>
      </c>
      <c r="C7413" s="19">
        <v>43949</v>
      </c>
      <c r="D7413">
        <v>60</v>
      </c>
      <c r="E7413">
        <v>15.9</v>
      </c>
      <c r="F7413">
        <v>18</v>
      </c>
      <c r="H7413">
        <v>12.7</v>
      </c>
      <c r="I7413">
        <v>5.6</v>
      </c>
      <c r="J7413">
        <v>29.2</v>
      </c>
      <c r="K7413">
        <v>2.7</v>
      </c>
      <c r="L7413">
        <v>14</v>
      </c>
      <c r="N7413">
        <v>12</v>
      </c>
      <c r="O7413">
        <v>15.4</v>
      </c>
      <c r="Q7413">
        <v>7.8</v>
      </c>
      <c r="R7413">
        <v>2.7</v>
      </c>
      <c r="S7413">
        <v>50.8</v>
      </c>
      <c r="T7413">
        <v>1.7</v>
      </c>
      <c r="U7413">
        <v>8.6999999999999993</v>
      </c>
      <c r="W7413">
        <v>13</v>
      </c>
      <c r="X7413">
        <v>15</v>
      </c>
      <c r="Y7413">
        <v>0</v>
      </c>
      <c r="Z7413">
        <v>3</v>
      </c>
      <c r="AA7413">
        <v>0</v>
      </c>
      <c r="AB7413">
        <v>24</v>
      </c>
      <c r="AC7413">
        <v>0</v>
      </c>
      <c r="AD7413">
        <v>5</v>
      </c>
      <c r="AE7413">
        <v>0</v>
      </c>
    </row>
    <row r="7414" spans="1:31">
      <c r="A7414" s="19">
        <v>43882</v>
      </c>
      <c r="B7414" t="s">
        <v>54</v>
      </c>
      <c r="C7414" s="19">
        <v>43949</v>
      </c>
      <c r="D7414">
        <v>21</v>
      </c>
      <c r="E7414">
        <v>28.2</v>
      </c>
      <c r="F7414">
        <v>16.8</v>
      </c>
      <c r="H7414">
        <v>10.8</v>
      </c>
      <c r="I7414">
        <v>4.3</v>
      </c>
      <c r="J7414">
        <v>25.2</v>
      </c>
      <c r="K7414">
        <v>2.2000000000000002</v>
      </c>
      <c r="L7414">
        <v>10.6</v>
      </c>
      <c r="N7414">
        <v>42.3</v>
      </c>
      <c r="O7414">
        <v>12.1</v>
      </c>
      <c r="Q7414">
        <v>5.3</v>
      </c>
      <c r="R7414">
        <v>2.2000000000000002</v>
      </c>
      <c r="S7414">
        <v>31.5</v>
      </c>
      <c r="T7414">
        <v>1</v>
      </c>
      <c r="U7414">
        <v>4.8</v>
      </c>
      <c r="W7414">
        <v>8</v>
      </c>
      <c r="X7414">
        <v>5</v>
      </c>
      <c r="Y7414">
        <v>0</v>
      </c>
      <c r="Z7414">
        <v>0</v>
      </c>
      <c r="AA7414">
        <v>0</v>
      </c>
      <c r="AB7414">
        <v>8</v>
      </c>
      <c r="AC7414">
        <v>0</v>
      </c>
      <c r="AD7414">
        <v>0</v>
      </c>
      <c r="AE7414">
        <v>0</v>
      </c>
    </row>
    <row r="7415" spans="1:31">
      <c r="A7415" s="19">
        <v>43882</v>
      </c>
      <c r="B7415" t="s">
        <v>55</v>
      </c>
      <c r="C7415" s="19">
        <v>43949</v>
      </c>
      <c r="D7415">
        <v>96</v>
      </c>
      <c r="E7415">
        <v>23.5</v>
      </c>
      <c r="F7415">
        <v>18.5</v>
      </c>
      <c r="H7415">
        <v>10.5</v>
      </c>
      <c r="I7415">
        <v>4.2</v>
      </c>
      <c r="J7415">
        <v>25.9</v>
      </c>
      <c r="K7415">
        <v>3.1</v>
      </c>
      <c r="L7415">
        <v>12.4</v>
      </c>
      <c r="N7415">
        <v>28.9</v>
      </c>
      <c r="O7415">
        <v>16.5</v>
      </c>
      <c r="Q7415">
        <v>5.6</v>
      </c>
      <c r="R7415">
        <v>2.1</v>
      </c>
      <c r="S7415">
        <v>37.4</v>
      </c>
      <c r="T7415">
        <v>1.7</v>
      </c>
      <c r="U7415">
        <v>6.9</v>
      </c>
      <c r="W7415">
        <v>31</v>
      </c>
      <c r="X7415">
        <v>24</v>
      </c>
      <c r="Y7415">
        <v>0</v>
      </c>
      <c r="Z7415">
        <v>2</v>
      </c>
      <c r="AA7415">
        <v>0</v>
      </c>
      <c r="AB7415">
        <v>34</v>
      </c>
      <c r="AC7415">
        <v>0</v>
      </c>
      <c r="AD7415">
        <v>5</v>
      </c>
      <c r="AE7415">
        <v>0</v>
      </c>
    </row>
    <row r="7416" spans="1:31">
      <c r="A7416" s="19">
        <v>43882</v>
      </c>
      <c r="B7416" t="s">
        <v>56</v>
      </c>
      <c r="C7416" s="19">
        <v>43949</v>
      </c>
      <c r="D7416">
        <v>274</v>
      </c>
      <c r="E7416">
        <v>20.399999999999999</v>
      </c>
      <c r="F7416">
        <v>24.4</v>
      </c>
      <c r="H7416">
        <v>9.9</v>
      </c>
      <c r="I7416">
        <v>4.4000000000000004</v>
      </c>
      <c r="J7416">
        <v>26</v>
      </c>
      <c r="K7416">
        <v>2.5</v>
      </c>
      <c r="L7416">
        <v>10.3</v>
      </c>
      <c r="N7416">
        <v>19.8</v>
      </c>
      <c r="O7416">
        <v>30.6</v>
      </c>
      <c r="Q7416">
        <v>4.5999999999999996</v>
      </c>
      <c r="R7416">
        <v>2</v>
      </c>
      <c r="S7416">
        <v>35.700000000000003</v>
      </c>
      <c r="T7416">
        <v>1.6</v>
      </c>
      <c r="U7416">
        <v>4.8</v>
      </c>
      <c r="W7416">
        <v>77</v>
      </c>
      <c r="X7416">
        <v>92</v>
      </c>
      <c r="Y7416">
        <v>0</v>
      </c>
      <c r="Z7416">
        <v>3</v>
      </c>
      <c r="AA7416">
        <v>0</v>
      </c>
      <c r="AB7416">
        <v>97</v>
      </c>
      <c r="AC7416">
        <v>0</v>
      </c>
      <c r="AD7416">
        <v>5</v>
      </c>
      <c r="AE7416">
        <v>0</v>
      </c>
    </row>
    <row r="7417" spans="1:31">
      <c r="A7417" s="19">
        <v>43882</v>
      </c>
      <c r="B7417" t="s">
        <v>57</v>
      </c>
      <c r="C7417" s="19">
        <v>43949</v>
      </c>
      <c r="D7417">
        <v>186</v>
      </c>
      <c r="E7417">
        <v>20.6</v>
      </c>
      <c r="F7417">
        <v>17.600000000000001</v>
      </c>
      <c r="H7417">
        <v>12.7</v>
      </c>
      <c r="I7417">
        <v>6.8</v>
      </c>
      <c r="J7417">
        <v>28.5</v>
      </c>
      <c r="K7417">
        <v>1.4</v>
      </c>
      <c r="L7417">
        <v>10.4</v>
      </c>
      <c r="N7417">
        <v>21.1</v>
      </c>
      <c r="O7417">
        <v>14.8</v>
      </c>
      <c r="Q7417">
        <v>7.8</v>
      </c>
      <c r="R7417">
        <v>3.1</v>
      </c>
      <c r="S7417">
        <v>46.5</v>
      </c>
      <c r="T7417">
        <v>1.1000000000000001</v>
      </c>
      <c r="U7417">
        <v>4.7</v>
      </c>
      <c r="W7417">
        <v>53</v>
      </c>
      <c r="X7417">
        <v>46</v>
      </c>
      <c r="Y7417">
        <v>0</v>
      </c>
      <c r="Z7417">
        <v>10</v>
      </c>
      <c r="AA7417">
        <v>0</v>
      </c>
      <c r="AB7417">
        <v>74</v>
      </c>
      <c r="AC7417">
        <v>0</v>
      </c>
      <c r="AD7417">
        <v>3</v>
      </c>
      <c r="AE7417">
        <v>0</v>
      </c>
    </row>
    <row r="7418" spans="1:31">
      <c r="A7418" s="19">
        <v>43882</v>
      </c>
      <c r="B7418" t="s">
        <v>58</v>
      </c>
      <c r="C7418" s="19">
        <v>43949</v>
      </c>
      <c r="D7418">
        <v>26</v>
      </c>
      <c r="E7418">
        <v>15.8</v>
      </c>
      <c r="F7418">
        <v>16.100000000000001</v>
      </c>
      <c r="H7418">
        <v>13.5</v>
      </c>
      <c r="I7418">
        <v>5.2</v>
      </c>
      <c r="J7418">
        <v>30</v>
      </c>
      <c r="K7418">
        <v>2.9</v>
      </c>
      <c r="L7418">
        <v>14.5</v>
      </c>
      <c r="N7418">
        <v>11.7</v>
      </c>
      <c r="O7418">
        <v>11.9</v>
      </c>
      <c r="Q7418">
        <v>8.8000000000000007</v>
      </c>
      <c r="R7418">
        <v>2.4</v>
      </c>
      <c r="S7418">
        <v>53.8</v>
      </c>
      <c r="T7418">
        <v>1.5</v>
      </c>
      <c r="U7418">
        <v>9.1</v>
      </c>
      <c r="W7418">
        <v>6</v>
      </c>
      <c r="X7418">
        <v>6</v>
      </c>
      <c r="Y7418">
        <v>0</v>
      </c>
      <c r="Z7418">
        <v>2</v>
      </c>
      <c r="AA7418">
        <v>0</v>
      </c>
      <c r="AB7418">
        <v>11</v>
      </c>
      <c r="AC7418">
        <v>0</v>
      </c>
      <c r="AD7418">
        <v>2</v>
      </c>
      <c r="AE7418">
        <v>0</v>
      </c>
    </row>
    <row r="7419" spans="1:31">
      <c r="A7419" s="19">
        <v>43882</v>
      </c>
      <c r="B7419" t="s">
        <v>59</v>
      </c>
      <c r="C7419" s="19">
        <v>43953</v>
      </c>
      <c r="D7419">
        <v>7</v>
      </c>
      <c r="E7419">
        <v>21.8</v>
      </c>
      <c r="F7419">
        <v>15.9</v>
      </c>
      <c r="H7419">
        <v>10.5</v>
      </c>
      <c r="I7419">
        <v>5.2</v>
      </c>
      <c r="J7419">
        <v>29.2</v>
      </c>
      <c r="K7419">
        <v>2.1</v>
      </c>
      <c r="L7419">
        <v>13.2</v>
      </c>
      <c r="N7419">
        <v>23.2</v>
      </c>
      <c r="O7419">
        <v>11.5</v>
      </c>
      <c r="Q7419">
        <v>5.5</v>
      </c>
      <c r="R7419">
        <v>2.4</v>
      </c>
      <c r="S7419">
        <v>47.5</v>
      </c>
      <c r="T7419">
        <v>1.3</v>
      </c>
      <c r="U7419">
        <v>7.7</v>
      </c>
      <c r="W7419">
        <v>2</v>
      </c>
      <c r="X7419">
        <v>2</v>
      </c>
      <c r="Y7419">
        <v>0</v>
      </c>
      <c r="Z7419">
        <v>0</v>
      </c>
      <c r="AA7419">
        <v>0</v>
      </c>
      <c r="AB7419">
        <v>3</v>
      </c>
      <c r="AC7419">
        <v>0</v>
      </c>
      <c r="AD7419">
        <v>0</v>
      </c>
      <c r="AE7419">
        <v>0</v>
      </c>
    </row>
    <row r="7420" spans="1:31">
      <c r="A7420" s="19">
        <v>43882</v>
      </c>
      <c r="B7420" t="s">
        <v>60</v>
      </c>
      <c r="C7420" s="19">
        <v>43953</v>
      </c>
      <c r="D7420">
        <v>39</v>
      </c>
      <c r="E7420">
        <v>14.2</v>
      </c>
      <c r="F7420">
        <v>13.5</v>
      </c>
      <c r="H7420">
        <v>14.4</v>
      </c>
      <c r="I7420">
        <v>9.1999999999999993</v>
      </c>
      <c r="J7420">
        <v>32.200000000000003</v>
      </c>
      <c r="K7420">
        <v>1.4</v>
      </c>
      <c r="L7420">
        <v>13.2</v>
      </c>
      <c r="N7420">
        <v>8.6</v>
      </c>
      <c r="O7420">
        <v>8</v>
      </c>
      <c r="Q7420">
        <v>9.3000000000000007</v>
      </c>
      <c r="R7420">
        <v>4.4000000000000004</v>
      </c>
      <c r="S7420">
        <v>60.4</v>
      </c>
      <c r="T7420">
        <v>1.2</v>
      </c>
      <c r="U7420">
        <v>7.2</v>
      </c>
      <c r="W7420">
        <v>3</v>
      </c>
      <c r="X7420">
        <v>3</v>
      </c>
      <c r="Y7420">
        <v>0</v>
      </c>
      <c r="Z7420">
        <v>3</v>
      </c>
      <c r="AA7420">
        <v>0</v>
      </c>
      <c r="AB7420">
        <v>27</v>
      </c>
      <c r="AC7420">
        <v>0</v>
      </c>
      <c r="AD7420">
        <v>3</v>
      </c>
      <c r="AE7420">
        <v>0</v>
      </c>
    </row>
    <row r="7421" spans="1:31">
      <c r="A7421" s="19">
        <v>43882</v>
      </c>
      <c r="B7421" t="s">
        <v>61</v>
      </c>
      <c r="C7421" s="19">
        <v>43956</v>
      </c>
      <c r="D7421">
        <v>82</v>
      </c>
      <c r="E7421">
        <v>17.3</v>
      </c>
      <c r="F7421">
        <v>14.2</v>
      </c>
      <c r="H7421">
        <v>17.399999999999999</v>
      </c>
      <c r="I7421">
        <v>7.5</v>
      </c>
      <c r="J7421">
        <v>28.4</v>
      </c>
      <c r="K7421">
        <v>1.2</v>
      </c>
      <c r="L7421">
        <v>12</v>
      </c>
      <c r="N7421">
        <v>14.8</v>
      </c>
      <c r="O7421">
        <v>10.1</v>
      </c>
      <c r="Q7421">
        <v>14.8</v>
      </c>
      <c r="R7421">
        <v>4</v>
      </c>
      <c r="S7421">
        <v>47</v>
      </c>
      <c r="T7421">
        <v>1.2</v>
      </c>
      <c r="U7421">
        <v>7</v>
      </c>
      <c r="W7421">
        <v>19</v>
      </c>
      <c r="X7421">
        <v>7</v>
      </c>
      <c r="Y7421">
        <v>0</v>
      </c>
      <c r="Z7421">
        <v>20</v>
      </c>
      <c r="AA7421">
        <v>0</v>
      </c>
      <c r="AB7421">
        <v>32</v>
      </c>
      <c r="AC7421">
        <v>0</v>
      </c>
      <c r="AD7421">
        <v>4</v>
      </c>
      <c r="AE7421">
        <v>0</v>
      </c>
    </row>
    <row r="7422" spans="1:31">
      <c r="A7422" s="19">
        <v>43882</v>
      </c>
      <c r="B7422" t="s">
        <v>62</v>
      </c>
      <c r="C7422" s="19">
        <v>43963</v>
      </c>
      <c r="D7422">
        <v>29</v>
      </c>
      <c r="E7422">
        <v>14.5</v>
      </c>
      <c r="F7422">
        <v>15.4</v>
      </c>
      <c r="H7422">
        <v>14.1</v>
      </c>
      <c r="I7422">
        <v>9</v>
      </c>
      <c r="J7422">
        <v>30.9</v>
      </c>
      <c r="K7422">
        <v>1.4</v>
      </c>
      <c r="L7422">
        <v>12.7</v>
      </c>
      <c r="N7422">
        <v>9.6999999999999993</v>
      </c>
      <c r="O7422">
        <v>11</v>
      </c>
      <c r="Q7422">
        <v>9.6999999999999993</v>
      </c>
      <c r="R7422">
        <v>4.5</v>
      </c>
      <c r="S7422">
        <v>55.3</v>
      </c>
      <c r="T7422">
        <v>1.3</v>
      </c>
      <c r="U7422">
        <v>7.5</v>
      </c>
      <c r="W7422">
        <v>2</v>
      </c>
      <c r="X7422">
        <v>8</v>
      </c>
      <c r="Y7422">
        <v>0</v>
      </c>
      <c r="Z7422">
        <v>2</v>
      </c>
      <c r="AA7422">
        <v>0</v>
      </c>
      <c r="AB7422">
        <v>15</v>
      </c>
      <c r="AC7422">
        <v>0</v>
      </c>
      <c r="AD7422">
        <v>2</v>
      </c>
      <c r="AE7422">
        <v>0</v>
      </c>
    </row>
    <row r="7423" spans="1:31">
      <c r="A7423" s="19">
        <v>43882</v>
      </c>
      <c r="B7423" t="s">
        <v>63</v>
      </c>
      <c r="C7423" s="19">
        <v>43963</v>
      </c>
      <c r="D7423">
        <v>28</v>
      </c>
      <c r="E7423">
        <v>21.2</v>
      </c>
      <c r="F7423">
        <v>18.2</v>
      </c>
      <c r="H7423">
        <v>10.7</v>
      </c>
      <c r="I7423">
        <v>6.2</v>
      </c>
      <c r="J7423">
        <v>33.5</v>
      </c>
      <c r="K7423">
        <v>1.9</v>
      </c>
      <c r="L7423">
        <v>6.4</v>
      </c>
      <c r="N7423">
        <v>17.399999999999999</v>
      </c>
      <c r="O7423">
        <v>12.7</v>
      </c>
      <c r="Q7423">
        <v>5</v>
      </c>
      <c r="R7423">
        <v>2.2999999999999998</v>
      </c>
      <c r="S7423">
        <v>58.4</v>
      </c>
      <c r="T7423">
        <v>1.1000000000000001</v>
      </c>
      <c r="U7423">
        <v>2.2000000000000002</v>
      </c>
      <c r="W7423">
        <v>8</v>
      </c>
      <c r="X7423">
        <v>7</v>
      </c>
      <c r="Y7423">
        <v>0</v>
      </c>
      <c r="Z7423">
        <v>1</v>
      </c>
      <c r="AA7423">
        <v>0</v>
      </c>
      <c r="AB7423">
        <v>12</v>
      </c>
      <c r="AC7423">
        <v>0</v>
      </c>
      <c r="AD7423">
        <v>0</v>
      </c>
      <c r="AE7423">
        <v>0</v>
      </c>
    </row>
    <row r="7424" spans="1:31">
      <c r="A7424" s="19">
        <v>43882</v>
      </c>
      <c r="B7424" t="s">
        <v>64</v>
      </c>
      <c r="C7424" s="19">
        <v>43970</v>
      </c>
      <c r="D7424">
        <v>54</v>
      </c>
      <c r="E7424">
        <v>20.6</v>
      </c>
      <c r="F7424">
        <v>19.7</v>
      </c>
      <c r="H7424">
        <v>9.4</v>
      </c>
      <c r="I7424">
        <v>6.2</v>
      </c>
      <c r="J7424">
        <v>29.5</v>
      </c>
      <c r="K7424">
        <v>1.9</v>
      </c>
      <c r="L7424">
        <v>10.7</v>
      </c>
      <c r="N7424">
        <v>19.600000000000001</v>
      </c>
      <c r="O7424">
        <v>17.399999999999999</v>
      </c>
      <c r="Q7424">
        <v>5</v>
      </c>
      <c r="R7424">
        <v>3</v>
      </c>
      <c r="S7424">
        <v>46.9</v>
      </c>
      <c r="T7424">
        <v>1.4</v>
      </c>
      <c r="U7424">
        <v>5.6</v>
      </c>
      <c r="W7424">
        <v>16</v>
      </c>
      <c r="X7424">
        <v>15</v>
      </c>
      <c r="Y7424">
        <v>0</v>
      </c>
      <c r="Z7424">
        <v>0</v>
      </c>
      <c r="AA7424">
        <v>0</v>
      </c>
      <c r="AB7424">
        <v>22</v>
      </c>
      <c r="AC7424">
        <v>0</v>
      </c>
      <c r="AD7424">
        <v>1</v>
      </c>
      <c r="AE7424">
        <v>0</v>
      </c>
    </row>
    <row r="7425" spans="1:31">
      <c r="A7425" s="19">
        <v>43882</v>
      </c>
      <c r="B7425" t="s">
        <v>65</v>
      </c>
      <c r="C7425" s="19">
        <v>43970</v>
      </c>
      <c r="D7425">
        <v>61</v>
      </c>
      <c r="E7425">
        <v>16.3</v>
      </c>
      <c r="F7425">
        <v>16.5</v>
      </c>
      <c r="H7425">
        <v>10.9</v>
      </c>
      <c r="I7425">
        <v>6.3</v>
      </c>
      <c r="J7425">
        <v>31.7</v>
      </c>
      <c r="K7425">
        <v>2.7</v>
      </c>
      <c r="L7425">
        <v>13.6</v>
      </c>
      <c r="N7425">
        <v>12.1</v>
      </c>
      <c r="O7425">
        <v>13</v>
      </c>
      <c r="Q7425">
        <v>6</v>
      </c>
      <c r="R7425">
        <v>2.9</v>
      </c>
      <c r="S7425">
        <v>55.2</v>
      </c>
      <c r="T7425">
        <v>1.7</v>
      </c>
      <c r="U7425">
        <v>7.9</v>
      </c>
      <c r="W7425">
        <v>14</v>
      </c>
      <c r="X7425">
        <v>14</v>
      </c>
      <c r="Y7425">
        <v>0</v>
      </c>
      <c r="Z7425">
        <v>2</v>
      </c>
      <c r="AA7425">
        <v>0</v>
      </c>
      <c r="AB7425">
        <v>27</v>
      </c>
      <c r="AC7425">
        <v>0</v>
      </c>
      <c r="AD7425">
        <v>4</v>
      </c>
      <c r="AE7425">
        <v>0</v>
      </c>
    </row>
    <row r="7426" spans="1:31">
      <c r="A7426" s="19">
        <v>43882</v>
      </c>
      <c r="B7426" t="s">
        <v>143</v>
      </c>
      <c r="C7426" s="19">
        <v>43984</v>
      </c>
      <c r="D7426">
        <v>20</v>
      </c>
      <c r="E7426">
        <v>31.8</v>
      </c>
      <c r="F7426">
        <v>20.7</v>
      </c>
      <c r="H7426">
        <v>6.3</v>
      </c>
      <c r="I7426">
        <v>4.5</v>
      </c>
      <c r="J7426">
        <v>23</v>
      </c>
      <c r="K7426">
        <v>2.8</v>
      </c>
      <c r="L7426">
        <v>8.9</v>
      </c>
      <c r="N7426">
        <v>49</v>
      </c>
      <c r="O7426">
        <v>17.8</v>
      </c>
      <c r="Q7426">
        <v>3.1</v>
      </c>
      <c r="R7426">
        <v>2.2000000000000002</v>
      </c>
      <c r="S7426">
        <v>21.7</v>
      </c>
      <c r="T7426">
        <v>1.5</v>
      </c>
      <c r="U7426">
        <v>3.6</v>
      </c>
      <c r="W7426">
        <v>8</v>
      </c>
      <c r="X7426">
        <v>5</v>
      </c>
      <c r="Y7426">
        <v>0</v>
      </c>
      <c r="Z7426">
        <v>0</v>
      </c>
      <c r="AA7426">
        <v>0</v>
      </c>
      <c r="AB7426">
        <v>6</v>
      </c>
      <c r="AC7426">
        <v>0</v>
      </c>
      <c r="AD7426">
        <v>0</v>
      </c>
      <c r="AE7426">
        <v>0</v>
      </c>
    </row>
    <row r="7427" spans="1:31">
      <c r="A7427" s="19">
        <v>43882</v>
      </c>
      <c r="B7427" t="s">
        <v>67</v>
      </c>
      <c r="C7427" s="19">
        <v>43984</v>
      </c>
      <c r="D7427">
        <v>19</v>
      </c>
      <c r="E7427">
        <v>15.4</v>
      </c>
      <c r="F7427">
        <v>17.7</v>
      </c>
      <c r="H7427">
        <v>12.1</v>
      </c>
      <c r="I7427">
        <v>5.3</v>
      </c>
      <c r="J7427">
        <v>31.6</v>
      </c>
      <c r="K7427">
        <v>2.8</v>
      </c>
      <c r="L7427">
        <v>13</v>
      </c>
      <c r="N7427">
        <v>11</v>
      </c>
      <c r="O7427">
        <v>14.4</v>
      </c>
      <c r="Q7427">
        <v>7.6</v>
      </c>
      <c r="R7427">
        <v>3.1</v>
      </c>
      <c r="S7427">
        <v>52.9</v>
      </c>
      <c r="T7427">
        <v>1.9</v>
      </c>
      <c r="U7427">
        <v>7.8</v>
      </c>
      <c r="W7427">
        <v>5</v>
      </c>
      <c r="X7427">
        <v>5</v>
      </c>
      <c r="Y7427">
        <v>0</v>
      </c>
      <c r="Z7427">
        <v>0</v>
      </c>
      <c r="AA7427">
        <v>0</v>
      </c>
      <c r="AB7427">
        <v>9</v>
      </c>
      <c r="AC7427">
        <v>0</v>
      </c>
      <c r="AD7427">
        <v>0</v>
      </c>
      <c r="AE7427">
        <v>0</v>
      </c>
    </row>
    <row r="7428" spans="1:31">
      <c r="A7428" s="19">
        <v>43882</v>
      </c>
      <c r="B7428" t="s">
        <v>68</v>
      </c>
      <c r="C7428" s="19">
        <v>43984</v>
      </c>
      <c r="D7428">
        <v>126</v>
      </c>
      <c r="E7428">
        <v>16.600000000000001</v>
      </c>
      <c r="F7428">
        <v>23</v>
      </c>
      <c r="H7428">
        <v>11.7</v>
      </c>
      <c r="I7428">
        <v>4.5</v>
      </c>
      <c r="J7428">
        <v>29.8</v>
      </c>
      <c r="K7428">
        <v>2</v>
      </c>
      <c r="L7428">
        <v>10.3</v>
      </c>
      <c r="N7428">
        <v>12.1</v>
      </c>
      <c r="O7428">
        <v>24.4</v>
      </c>
      <c r="Q7428">
        <v>7.3</v>
      </c>
      <c r="R7428">
        <v>2.7</v>
      </c>
      <c r="S7428">
        <v>45</v>
      </c>
      <c r="T7428">
        <v>1.7</v>
      </c>
      <c r="U7428">
        <v>5.5</v>
      </c>
      <c r="W7428">
        <v>28</v>
      </c>
      <c r="X7428">
        <v>39</v>
      </c>
      <c r="Y7428">
        <v>0</v>
      </c>
      <c r="Z7428">
        <v>5</v>
      </c>
      <c r="AA7428">
        <v>0</v>
      </c>
      <c r="AB7428">
        <v>51</v>
      </c>
      <c r="AC7428">
        <v>0</v>
      </c>
      <c r="AD7428">
        <v>2</v>
      </c>
      <c r="AE7428">
        <v>0</v>
      </c>
    </row>
    <row r="7429" spans="1:31">
      <c r="A7429" s="19">
        <v>43882</v>
      </c>
      <c r="B7429" t="s">
        <v>69</v>
      </c>
      <c r="C7429" s="19">
        <v>43984</v>
      </c>
      <c r="D7429">
        <v>34</v>
      </c>
      <c r="E7429">
        <v>17.100000000000001</v>
      </c>
      <c r="F7429">
        <v>15.8</v>
      </c>
      <c r="H7429">
        <v>10.6</v>
      </c>
      <c r="I7429">
        <v>5.3</v>
      </c>
      <c r="J7429">
        <v>35.299999999999997</v>
      </c>
      <c r="K7429">
        <v>2.8</v>
      </c>
      <c r="L7429">
        <v>11.2</v>
      </c>
      <c r="N7429">
        <v>11.3</v>
      </c>
      <c r="O7429">
        <v>9.9</v>
      </c>
      <c r="Q7429">
        <v>5.5</v>
      </c>
      <c r="R7429">
        <v>2.5</v>
      </c>
      <c r="S7429">
        <v>63</v>
      </c>
      <c r="T7429">
        <v>1.6</v>
      </c>
      <c r="U7429">
        <v>5.3</v>
      </c>
      <c r="W7429">
        <v>8</v>
      </c>
      <c r="X7429">
        <v>7</v>
      </c>
      <c r="Y7429">
        <v>0</v>
      </c>
      <c r="Z7429">
        <v>1</v>
      </c>
      <c r="AA7429">
        <v>0</v>
      </c>
      <c r="AB7429">
        <v>17</v>
      </c>
      <c r="AC7429">
        <v>0</v>
      </c>
      <c r="AD7429">
        <v>1</v>
      </c>
      <c r="AE7429">
        <v>0</v>
      </c>
    </row>
    <row r="7430" spans="1:31">
      <c r="A7430" s="19">
        <v>43882</v>
      </c>
      <c r="B7430" t="s">
        <v>70</v>
      </c>
      <c r="C7430" s="19">
        <v>43984</v>
      </c>
      <c r="D7430">
        <v>16</v>
      </c>
      <c r="E7430">
        <v>14.1</v>
      </c>
      <c r="F7430">
        <v>15</v>
      </c>
      <c r="H7430">
        <v>14.7</v>
      </c>
      <c r="I7430">
        <v>9.1999999999999993</v>
      </c>
      <c r="J7430">
        <v>30.9</v>
      </c>
      <c r="K7430">
        <v>1.4</v>
      </c>
      <c r="L7430">
        <v>12.7</v>
      </c>
      <c r="N7430">
        <v>10</v>
      </c>
      <c r="O7430">
        <v>11.3</v>
      </c>
      <c r="Q7430">
        <v>11</v>
      </c>
      <c r="R7430">
        <v>5.3</v>
      </c>
      <c r="S7430">
        <v>51.6</v>
      </c>
      <c r="T7430">
        <v>1.5</v>
      </c>
      <c r="U7430">
        <v>8</v>
      </c>
      <c r="W7430">
        <v>1</v>
      </c>
      <c r="X7430">
        <v>2</v>
      </c>
      <c r="Y7430">
        <v>0</v>
      </c>
      <c r="Z7430">
        <v>1</v>
      </c>
      <c r="AA7430">
        <v>0</v>
      </c>
      <c r="AB7430">
        <v>11</v>
      </c>
      <c r="AC7430">
        <v>0</v>
      </c>
      <c r="AD7430">
        <v>1</v>
      </c>
      <c r="AE7430">
        <v>0</v>
      </c>
    </row>
    <row r="7431" spans="1:31">
      <c r="A7431" s="19">
        <v>43882</v>
      </c>
      <c r="B7431" t="s">
        <v>71</v>
      </c>
      <c r="C7431" s="19">
        <v>43988</v>
      </c>
      <c r="D7431">
        <v>7</v>
      </c>
      <c r="E7431">
        <v>21.8</v>
      </c>
      <c r="F7431">
        <v>15.9</v>
      </c>
      <c r="H7431">
        <v>10.5</v>
      </c>
      <c r="I7431">
        <v>5.2</v>
      </c>
      <c r="J7431">
        <v>29.2</v>
      </c>
      <c r="K7431">
        <v>2.1</v>
      </c>
      <c r="L7431">
        <v>13.2</v>
      </c>
      <c r="N7431">
        <v>22.9</v>
      </c>
      <c r="O7431">
        <v>12.2</v>
      </c>
      <c r="Q7431">
        <v>6.4</v>
      </c>
      <c r="R7431">
        <v>3.2</v>
      </c>
      <c r="S7431">
        <v>44.1</v>
      </c>
      <c r="T7431">
        <v>1.9</v>
      </c>
      <c r="U7431">
        <v>8.1999999999999993</v>
      </c>
      <c r="W7431">
        <v>2</v>
      </c>
      <c r="X7431">
        <v>2</v>
      </c>
      <c r="Y7431">
        <v>0</v>
      </c>
      <c r="Z7431">
        <v>0</v>
      </c>
      <c r="AA7431">
        <v>0</v>
      </c>
      <c r="AB7431">
        <v>3</v>
      </c>
      <c r="AC7431">
        <v>0</v>
      </c>
      <c r="AD7431">
        <v>0</v>
      </c>
      <c r="AE7431">
        <v>0</v>
      </c>
    </row>
    <row r="7432" spans="1:31">
      <c r="A7432" s="19">
        <v>43882</v>
      </c>
      <c r="B7432" t="s">
        <v>73</v>
      </c>
      <c r="C7432" s="19">
        <v>44013</v>
      </c>
      <c r="D7432">
        <v>3979</v>
      </c>
      <c r="E7432">
        <v>18.899999999999999</v>
      </c>
      <c r="F7432">
        <v>19.399999999999999</v>
      </c>
      <c r="H7432">
        <v>11.4</v>
      </c>
      <c r="I7432">
        <v>6.6</v>
      </c>
      <c r="J7432">
        <v>28.2</v>
      </c>
      <c r="K7432">
        <v>2.5</v>
      </c>
      <c r="L7432">
        <v>11</v>
      </c>
      <c r="N7432">
        <v>17.100000000000001</v>
      </c>
      <c r="O7432">
        <v>17.399999999999999</v>
      </c>
      <c r="Q7432">
        <v>5.2</v>
      </c>
      <c r="R7432">
        <v>1.6</v>
      </c>
      <c r="S7432">
        <v>54.4</v>
      </c>
      <c r="T7432">
        <v>0.4</v>
      </c>
      <c r="U7432">
        <v>3.8</v>
      </c>
      <c r="W7432">
        <v>928</v>
      </c>
      <c r="X7432">
        <v>1021</v>
      </c>
      <c r="Y7432">
        <v>0</v>
      </c>
      <c r="Z7432">
        <v>170</v>
      </c>
      <c r="AA7432">
        <v>37</v>
      </c>
      <c r="AB7432">
        <v>1652</v>
      </c>
      <c r="AC7432">
        <v>13</v>
      </c>
      <c r="AD7432">
        <v>154</v>
      </c>
      <c r="AE7432">
        <v>0</v>
      </c>
    </row>
    <row r="7433" spans="1:31">
      <c r="A7433" s="19">
        <v>43883</v>
      </c>
      <c r="B7433" t="s">
        <v>15</v>
      </c>
      <c r="C7433" s="19">
        <v>43864</v>
      </c>
      <c r="D7433">
        <v>41</v>
      </c>
      <c r="E7433">
        <v>19.899999999999999</v>
      </c>
      <c r="F7433">
        <v>3.1</v>
      </c>
      <c r="H7433">
        <v>15.8</v>
      </c>
      <c r="I7433">
        <v>9</v>
      </c>
      <c r="J7433">
        <v>23.2</v>
      </c>
      <c r="K7433">
        <v>3.5</v>
      </c>
      <c r="L7433">
        <v>15.5</v>
      </c>
      <c r="M7433">
        <v>4</v>
      </c>
      <c r="N7433">
        <v>25.8</v>
      </c>
      <c r="O7433">
        <v>0</v>
      </c>
      <c r="Q7433">
        <v>14.4</v>
      </c>
      <c r="R7433">
        <v>4.5999999999999996</v>
      </c>
      <c r="S7433">
        <v>38.5</v>
      </c>
      <c r="T7433">
        <v>1.7</v>
      </c>
      <c r="U7433">
        <v>13.2</v>
      </c>
      <c r="V7433">
        <v>1.8</v>
      </c>
      <c r="W7433">
        <v>11</v>
      </c>
      <c r="X7433">
        <v>0</v>
      </c>
      <c r="Y7433">
        <v>0</v>
      </c>
      <c r="Z7433">
        <v>9</v>
      </c>
      <c r="AA7433">
        <v>1</v>
      </c>
      <c r="AB7433">
        <v>12</v>
      </c>
      <c r="AC7433">
        <v>0</v>
      </c>
      <c r="AD7433">
        <v>8</v>
      </c>
      <c r="AE7433">
        <v>0</v>
      </c>
    </row>
    <row r="7434" spans="1:31">
      <c r="A7434" s="19">
        <v>43883</v>
      </c>
      <c r="B7434" t="s">
        <v>16</v>
      </c>
      <c r="C7434" s="19">
        <v>43872</v>
      </c>
      <c r="D7434">
        <v>24</v>
      </c>
      <c r="E7434">
        <v>10.4</v>
      </c>
      <c r="F7434">
        <v>0</v>
      </c>
      <c r="H7434">
        <v>22</v>
      </c>
      <c r="I7434">
        <v>10.7</v>
      </c>
      <c r="J7434">
        <v>28.5</v>
      </c>
      <c r="K7434">
        <v>3</v>
      </c>
      <c r="L7434">
        <v>12.6</v>
      </c>
      <c r="M7434">
        <v>3.6</v>
      </c>
      <c r="N7434">
        <v>4.7</v>
      </c>
      <c r="O7434">
        <v>0</v>
      </c>
      <c r="Q7434">
        <v>26.7</v>
      </c>
      <c r="R7434">
        <v>4.8</v>
      </c>
      <c r="S7434">
        <v>54.2</v>
      </c>
      <c r="T7434">
        <v>1</v>
      </c>
      <c r="U7434">
        <v>7.2</v>
      </c>
      <c r="V7434">
        <v>1.3</v>
      </c>
      <c r="W7434">
        <v>0</v>
      </c>
      <c r="X7434">
        <v>0</v>
      </c>
      <c r="Y7434">
        <v>0</v>
      </c>
      <c r="Z7434">
        <v>10</v>
      </c>
      <c r="AA7434">
        <v>0</v>
      </c>
      <c r="AB7434">
        <v>13</v>
      </c>
      <c r="AC7434">
        <v>0</v>
      </c>
      <c r="AD7434">
        <v>1</v>
      </c>
      <c r="AE7434">
        <v>0</v>
      </c>
    </row>
    <row r="7435" spans="1:31">
      <c r="A7435" s="19">
        <v>43883</v>
      </c>
      <c r="B7435" t="s">
        <v>17</v>
      </c>
      <c r="C7435" s="19">
        <v>43883</v>
      </c>
      <c r="D7435">
        <v>36</v>
      </c>
      <c r="E7435">
        <v>14.8</v>
      </c>
      <c r="F7435">
        <v>0</v>
      </c>
      <c r="H7435">
        <v>16.100000000000001</v>
      </c>
      <c r="I7435">
        <v>7.7</v>
      </c>
      <c r="J7435">
        <v>34.6</v>
      </c>
      <c r="K7435">
        <v>11.7</v>
      </c>
      <c r="L7435">
        <v>15.1</v>
      </c>
      <c r="N7435">
        <v>5.0999999999999996</v>
      </c>
      <c r="O7435">
        <v>0</v>
      </c>
      <c r="Q7435">
        <v>6.4</v>
      </c>
      <c r="R7435">
        <v>1.1000000000000001</v>
      </c>
      <c r="S7435">
        <v>80.400000000000006</v>
      </c>
      <c r="T7435">
        <v>2.4</v>
      </c>
      <c r="U7435">
        <v>4.4000000000000004</v>
      </c>
      <c r="W7435">
        <v>4</v>
      </c>
      <c r="X7435">
        <v>0</v>
      </c>
      <c r="Y7435">
        <v>0</v>
      </c>
      <c r="Z7435">
        <v>8</v>
      </c>
      <c r="AA7435">
        <v>0</v>
      </c>
      <c r="AB7435">
        <v>17</v>
      </c>
      <c r="AC7435">
        <v>1</v>
      </c>
      <c r="AD7435">
        <v>6</v>
      </c>
      <c r="AE7435">
        <v>0</v>
      </c>
    </row>
    <row r="7436" spans="1:31">
      <c r="A7436" s="19">
        <v>43883</v>
      </c>
      <c r="B7436" t="s">
        <v>18</v>
      </c>
      <c r="C7436" s="19">
        <v>43890</v>
      </c>
      <c r="D7436">
        <v>54</v>
      </c>
      <c r="E7436">
        <v>30.2</v>
      </c>
      <c r="F7436">
        <v>0</v>
      </c>
      <c r="H7436">
        <v>11</v>
      </c>
      <c r="I7436">
        <v>7.1</v>
      </c>
      <c r="J7436">
        <v>28.2</v>
      </c>
      <c r="K7436">
        <v>15.8</v>
      </c>
      <c r="L7436">
        <v>7.6</v>
      </c>
      <c r="N7436">
        <v>49.7</v>
      </c>
      <c r="O7436">
        <v>0</v>
      </c>
      <c r="Q7436">
        <v>2.1</v>
      </c>
      <c r="R7436">
        <v>1</v>
      </c>
      <c r="S7436">
        <v>39.9</v>
      </c>
      <c r="T7436">
        <v>6</v>
      </c>
      <c r="U7436">
        <v>1.1000000000000001</v>
      </c>
      <c r="W7436">
        <v>21</v>
      </c>
      <c r="X7436">
        <v>0</v>
      </c>
      <c r="Y7436">
        <v>0</v>
      </c>
      <c r="Z7436">
        <v>2</v>
      </c>
      <c r="AA7436">
        <v>0</v>
      </c>
      <c r="AB7436">
        <v>20</v>
      </c>
      <c r="AC7436">
        <v>11</v>
      </c>
      <c r="AD7436">
        <v>0</v>
      </c>
      <c r="AE7436">
        <v>0</v>
      </c>
    </row>
    <row r="7437" spans="1:31">
      <c r="A7437" s="19">
        <v>43883</v>
      </c>
      <c r="B7437" t="s">
        <v>19</v>
      </c>
      <c r="C7437" s="19">
        <v>43893</v>
      </c>
      <c r="D7437">
        <v>52</v>
      </c>
      <c r="E7437">
        <v>31.1</v>
      </c>
      <c r="F7437">
        <v>21.3</v>
      </c>
      <c r="H7437">
        <v>7.9</v>
      </c>
      <c r="I7437">
        <v>5.0999999999999996</v>
      </c>
      <c r="J7437">
        <v>22.4</v>
      </c>
      <c r="K7437">
        <v>2.7</v>
      </c>
      <c r="L7437">
        <v>9.5</v>
      </c>
      <c r="N7437">
        <v>58.5</v>
      </c>
      <c r="O7437">
        <v>16.5</v>
      </c>
      <c r="Q7437">
        <v>1.4</v>
      </c>
      <c r="R7437">
        <v>0.7</v>
      </c>
      <c r="S7437">
        <v>20.6</v>
      </c>
      <c r="T7437">
        <v>0.5</v>
      </c>
      <c r="U7437">
        <v>1.7</v>
      </c>
      <c r="W7437">
        <v>22</v>
      </c>
      <c r="X7437">
        <v>15</v>
      </c>
      <c r="Y7437">
        <v>0</v>
      </c>
      <c r="Z7437">
        <v>0</v>
      </c>
      <c r="AA7437">
        <v>0</v>
      </c>
      <c r="AB7437">
        <v>16</v>
      </c>
      <c r="AC7437">
        <v>0</v>
      </c>
      <c r="AD7437">
        <v>0</v>
      </c>
      <c r="AE7437">
        <v>0</v>
      </c>
    </row>
    <row r="7438" spans="1:31">
      <c r="A7438" s="19">
        <v>43883</v>
      </c>
      <c r="B7438" t="s">
        <v>20</v>
      </c>
      <c r="C7438" s="19">
        <v>43893</v>
      </c>
      <c r="D7438">
        <v>6</v>
      </c>
      <c r="E7438">
        <v>22.3</v>
      </c>
      <c r="F7438">
        <v>16.2</v>
      </c>
      <c r="H7438">
        <v>10.7</v>
      </c>
      <c r="I7438">
        <v>5.3</v>
      </c>
      <c r="J7438">
        <v>29.8</v>
      </c>
      <c r="K7438">
        <v>2.2000000000000002</v>
      </c>
      <c r="L7438">
        <v>13.5</v>
      </c>
      <c r="N7438">
        <v>23.6</v>
      </c>
      <c r="O7438">
        <v>8.6999999999999993</v>
      </c>
      <c r="Q7438">
        <v>3</v>
      </c>
      <c r="R7438">
        <v>1.1000000000000001</v>
      </c>
      <c r="S7438">
        <v>58</v>
      </c>
      <c r="T7438">
        <v>0.4</v>
      </c>
      <c r="U7438">
        <v>5</v>
      </c>
      <c r="W7438">
        <v>2</v>
      </c>
      <c r="X7438">
        <v>1</v>
      </c>
      <c r="Y7438">
        <v>0</v>
      </c>
      <c r="Z7438">
        <v>0</v>
      </c>
      <c r="AA7438">
        <v>0</v>
      </c>
      <c r="AB7438">
        <v>3</v>
      </c>
      <c r="AC7438">
        <v>0</v>
      </c>
      <c r="AD7438">
        <v>0</v>
      </c>
      <c r="AE7438">
        <v>0</v>
      </c>
    </row>
    <row r="7439" spans="1:31">
      <c r="A7439" s="19">
        <v>43883</v>
      </c>
      <c r="B7439" t="s">
        <v>21</v>
      </c>
      <c r="C7439" s="19">
        <v>43893</v>
      </c>
      <c r="D7439">
        <v>31</v>
      </c>
      <c r="E7439">
        <v>20.7</v>
      </c>
      <c r="F7439">
        <v>25.4</v>
      </c>
      <c r="H7439">
        <v>13.1</v>
      </c>
      <c r="I7439">
        <v>6</v>
      </c>
      <c r="J7439">
        <v>23.9</v>
      </c>
      <c r="K7439">
        <v>2.1</v>
      </c>
      <c r="L7439">
        <v>8.6999999999999993</v>
      </c>
      <c r="N7439">
        <v>20</v>
      </c>
      <c r="O7439">
        <v>37.200000000000003</v>
      </c>
      <c r="Q7439">
        <v>5.6</v>
      </c>
      <c r="R7439">
        <v>1.2</v>
      </c>
      <c r="S7439">
        <v>33</v>
      </c>
      <c r="T7439">
        <v>0.4</v>
      </c>
      <c r="U7439">
        <v>2.4</v>
      </c>
      <c r="W7439">
        <v>9</v>
      </c>
      <c r="X7439">
        <v>11</v>
      </c>
      <c r="Y7439">
        <v>0</v>
      </c>
      <c r="Z7439">
        <v>2</v>
      </c>
      <c r="AA7439">
        <v>0</v>
      </c>
      <c r="AB7439">
        <v>10</v>
      </c>
      <c r="AC7439">
        <v>0</v>
      </c>
      <c r="AD7439">
        <v>0</v>
      </c>
      <c r="AE7439">
        <v>0</v>
      </c>
    </row>
    <row r="7440" spans="1:31">
      <c r="A7440" s="19">
        <v>43883</v>
      </c>
      <c r="B7440" t="s">
        <v>22</v>
      </c>
      <c r="C7440" s="19">
        <v>43893</v>
      </c>
      <c r="D7440">
        <v>416</v>
      </c>
      <c r="E7440">
        <v>14.3</v>
      </c>
      <c r="F7440">
        <v>17.8</v>
      </c>
      <c r="H7440">
        <v>12.1</v>
      </c>
      <c r="I7440">
        <v>5.9</v>
      </c>
      <c r="J7440">
        <v>33.6</v>
      </c>
      <c r="K7440">
        <v>3.3</v>
      </c>
      <c r="L7440">
        <v>13</v>
      </c>
      <c r="N7440">
        <v>5.6</v>
      </c>
      <c r="O7440">
        <v>10.1</v>
      </c>
      <c r="Q7440">
        <v>3.5</v>
      </c>
      <c r="R7440">
        <v>1.1000000000000001</v>
      </c>
      <c r="S7440">
        <v>75.3</v>
      </c>
      <c r="T7440">
        <v>0.4</v>
      </c>
      <c r="U7440">
        <v>4</v>
      </c>
      <c r="W7440">
        <v>35</v>
      </c>
      <c r="X7440">
        <v>117</v>
      </c>
      <c r="Y7440">
        <v>0</v>
      </c>
      <c r="Z7440">
        <v>19</v>
      </c>
      <c r="AA7440">
        <v>0</v>
      </c>
      <c r="AB7440">
        <v>219</v>
      </c>
      <c r="AC7440">
        <v>0</v>
      </c>
      <c r="AD7440">
        <v>26</v>
      </c>
      <c r="AE7440">
        <v>0</v>
      </c>
    </row>
    <row r="7441" spans="1:31">
      <c r="A7441" s="19">
        <v>43883</v>
      </c>
      <c r="B7441" t="s">
        <v>23</v>
      </c>
      <c r="C7441" s="19">
        <v>43893</v>
      </c>
      <c r="D7441">
        <v>67</v>
      </c>
      <c r="E7441">
        <v>15.2</v>
      </c>
      <c r="F7441">
        <v>16.399999999999999</v>
      </c>
      <c r="H7441">
        <v>11.3</v>
      </c>
      <c r="I7441">
        <v>5.4</v>
      </c>
      <c r="J7441">
        <v>35.700000000000003</v>
      </c>
      <c r="K7441">
        <v>2.9</v>
      </c>
      <c r="L7441">
        <v>13.1</v>
      </c>
      <c r="N7441">
        <v>5.5</v>
      </c>
      <c r="O7441">
        <v>6.5</v>
      </c>
      <c r="Q7441">
        <v>2.2999999999999998</v>
      </c>
      <c r="R7441">
        <v>0.6</v>
      </c>
      <c r="S7441">
        <v>81.5</v>
      </c>
      <c r="T7441">
        <v>0.4</v>
      </c>
      <c r="U7441">
        <v>3.2</v>
      </c>
      <c r="W7441">
        <v>14</v>
      </c>
      <c r="X7441">
        <v>15</v>
      </c>
      <c r="Y7441">
        <v>0</v>
      </c>
      <c r="Z7441">
        <v>2</v>
      </c>
      <c r="AA7441">
        <v>0</v>
      </c>
      <c r="AB7441">
        <v>32</v>
      </c>
      <c r="AC7441">
        <v>0</v>
      </c>
      <c r="AD7441">
        <v>4</v>
      </c>
      <c r="AE7441">
        <v>0</v>
      </c>
    </row>
    <row r="7442" spans="1:31">
      <c r="A7442" s="19">
        <v>43883</v>
      </c>
      <c r="B7442" t="s">
        <v>24</v>
      </c>
      <c r="C7442" s="19">
        <v>43893</v>
      </c>
      <c r="D7442">
        <v>13</v>
      </c>
      <c r="E7442">
        <v>19.399999999999999</v>
      </c>
      <c r="F7442">
        <v>14.1</v>
      </c>
      <c r="H7442">
        <v>9.3000000000000007</v>
      </c>
      <c r="I7442">
        <v>4.7</v>
      </c>
      <c r="J7442">
        <v>38.799999999999997</v>
      </c>
      <c r="K7442">
        <v>1.9</v>
      </c>
      <c r="L7442">
        <v>11.8</v>
      </c>
      <c r="N7442">
        <v>7.3</v>
      </c>
      <c r="O7442">
        <v>3</v>
      </c>
      <c r="Q7442">
        <v>0.9</v>
      </c>
      <c r="R7442">
        <v>0.4</v>
      </c>
      <c r="S7442">
        <v>86.6</v>
      </c>
      <c r="T7442">
        <v>0.2</v>
      </c>
      <c r="U7442">
        <v>1.7</v>
      </c>
      <c r="W7442">
        <v>4</v>
      </c>
      <c r="X7442">
        <v>1</v>
      </c>
      <c r="Y7442">
        <v>0</v>
      </c>
      <c r="Z7442">
        <v>0</v>
      </c>
      <c r="AA7442">
        <v>0</v>
      </c>
      <c r="AB7442">
        <v>7</v>
      </c>
      <c r="AC7442">
        <v>0</v>
      </c>
      <c r="AD7442">
        <v>1</v>
      </c>
      <c r="AE7442">
        <v>0</v>
      </c>
    </row>
    <row r="7443" spans="1:31">
      <c r="A7443" s="19">
        <v>43883</v>
      </c>
      <c r="B7443" t="s">
        <v>25</v>
      </c>
      <c r="C7443" s="19">
        <v>43893</v>
      </c>
      <c r="D7443">
        <v>24</v>
      </c>
      <c r="E7443">
        <v>12.4</v>
      </c>
      <c r="F7443">
        <v>18.7</v>
      </c>
      <c r="H7443">
        <v>15.8</v>
      </c>
      <c r="I7443">
        <v>5.9</v>
      </c>
      <c r="J7443">
        <v>30.9</v>
      </c>
      <c r="K7443">
        <v>2.6</v>
      </c>
      <c r="L7443">
        <v>13.6</v>
      </c>
      <c r="N7443">
        <v>4.5999999999999996</v>
      </c>
      <c r="O7443">
        <v>13.9</v>
      </c>
      <c r="Q7443">
        <v>8.4</v>
      </c>
      <c r="R7443">
        <v>1.2</v>
      </c>
      <c r="S7443">
        <v>65.8</v>
      </c>
      <c r="T7443">
        <v>0.5</v>
      </c>
      <c r="U7443">
        <v>5.6</v>
      </c>
      <c r="W7443">
        <v>1</v>
      </c>
      <c r="X7443">
        <v>6</v>
      </c>
      <c r="Y7443">
        <v>0</v>
      </c>
      <c r="Z7443">
        <v>5</v>
      </c>
      <c r="AA7443">
        <v>0</v>
      </c>
      <c r="AB7443">
        <v>10</v>
      </c>
      <c r="AC7443">
        <v>0</v>
      </c>
      <c r="AD7443">
        <v>2</v>
      </c>
      <c r="AE7443">
        <v>0</v>
      </c>
    </row>
    <row r="7444" spans="1:31">
      <c r="A7444" s="19">
        <v>43883</v>
      </c>
      <c r="B7444" t="s">
        <v>26</v>
      </c>
      <c r="C7444" s="19">
        <v>43893</v>
      </c>
      <c r="D7444">
        <v>91</v>
      </c>
      <c r="E7444">
        <v>13.2</v>
      </c>
      <c r="F7444">
        <v>15.1</v>
      </c>
      <c r="H7444">
        <v>14.9</v>
      </c>
      <c r="I7444">
        <v>9</v>
      </c>
      <c r="J7444">
        <v>26.1</v>
      </c>
      <c r="K7444">
        <v>2.2999999999999998</v>
      </c>
      <c r="L7444">
        <v>19.3</v>
      </c>
      <c r="N7444">
        <v>7.5</v>
      </c>
      <c r="O7444">
        <v>10.3</v>
      </c>
      <c r="Q7444">
        <v>9.8000000000000007</v>
      </c>
      <c r="R7444">
        <v>3.2</v>
      </c>
      <c r="S7444">
        <v>48.2</v>
      </c>
      <c r="T7444">
        <v>0.6</v>
      </c>
      <c r="U7444">
        <v>20</v>
      </c>
      <c r="W7444">
        <v>6</v>
      </c>
      <c r="X7444">
        <v>19</v>
      </c>
      <c r="Y7444">
        <v>0</v>
      </c>
      <c r="Z7444">
        <v>8</v>
      </c>
      <c r="AA7444">
        <v>0</v>
      </c>
      <c r="AB7444">
        <v>33</v>
      </c>
      <c r="AC7444">
        <v>0</v>
      </c>
      <c r="AD7444">
        <v>25</v>
      </c>
      <c r="AE7444">
        <v>0</v>
      </c>
    </row>
    <row r="7445" spans="1:31">
      <c r="A7445" s="19">
        <v>43883</v>
      </c>
      <c r="B7445" t="s">
        <v>27</v>
      </c>
      <c r="C7445" s="19">
        <v>43893</v>
      </c>
      <c r="D7445">
        <v>75</v>
      </c>
      <c r="E7445">
        <v>11</v>
      </c>
      <c r="F7445">
        <v>12</v>
      </c>
      <c r="H7445">
        <v>12.1</v>
      </c>
      <c r="I7445">
        <v>24.9</v>
      </c>
      <c r="J7445">
        <v>25</v>
      </c>
      <c r="K7445">
        <v>0.5</v>
      </c>
      <c r="L7445">
        <v>14.4</v>
      </c>
      <c r="N7445">
        <v>4.0999999999999996</v>
      </c>
      <c r="O7445">
        <v>5.4</v>
      </c>
      <c r="Q7445">
        <v>5.3</v>
      </c>
      <c r="R7445">
        <v>37.9</v>
      </c>
      <c r="S7445">
        <v>39.4</v>
      </c>
      <c r="T7445">
        <v>0.3</v>
      </c>
      <c r="U7445">
        <v>7.4</v>
      </c>
      <c r="W7445">
        <v>2</v>
      </c>
      <c r="X7445">
        <v>3</v>
      </c>
      <c r="Y7445">
        <v>0</v>
      </c>
      <c r="Z7445">
        <v>3</v>
      </c>
      <c r="AA7445">
        <v>30</v>
      </c>
      <c r="AB7445">
        <v>31</v>
      </c>
      <c r="AC7445">
        <v>0</v>
      </c>
      <c r="AD7445">
        <v>6</v>
      </c>
      <c r="AE7445">
        <v>0</v>
      </c>
    </row>
    <row r="7446" spans="1:31">
      <c r="A7446" s="19">
        <v>43883</v>
      </c>
      <c r="B7446" t="s">
        <v>28</v>
      </c>
      <c r="C7446" s="19">
        <v>43893</v>
      </c>
      <c r="D7446">
        <v>110</v>
      </c>
      <c r="E7446">
        <v>19.5</v>
      </c>
      <c r="F7446">
        <v>24.4</v>
      </c>
      <c r="H7446">
        <v>11.6</v>
      </c>
      <c r="I7446">
        <v>6.1</v>
      </c>
      <c r="J7446">
        <v>26.8</v>
      </c>
      <c r="K7446">
        <v>2.9</v>
      </c>
      <c r="L7446">
        <v>8.8000000000000007</v>
      </c>
      <c r="N7446">
        <v>16.5</v>
      </c>
      <c r="O7446">
        <v>31.5</v>
      </c>
      <c r="Q7446">
        <v>3.9</v>
      </c>
      <c r="R7446">
        <v>1.4</v>
      </c>
      <c r="S7446">
        <v>43.7</v>
      </c>
      <c r="T7446">
        <v>0.5</v>
      </c>
      <c r="U7446">
        <v>2.2000000000000002</v>
      </c>
      <c r="W7446">
        <v>29</v>
      </c>
      <c r="X7446">
        <v>37</v>
      </c>
      <c r="Y7446">
        <v>0</v>
      </c>
      <c r="Z7446">
        <v>4</v>
      </c>
      <c r="AA7446">
        <v>0</v>
      </c>
      <c r="AB7446">
        <v>40</v>
      </c>
      <c r="AC7446">
        <v>0</v>
      </c>
      <c r="AD7446">
        <v>0</v>
      </c>
      <c r="AE7446">
        <v>0</v>
      </c>
    </row>
    <row r="7447" spans="1:31">
      <c r="A7447" s="19">
        <v>43883</v>
      </c>
      <c r="B7447" t="s">
        <v>29</v>
      </c>
      <c r="C7447" s="19">
        <v>43893</v>
      </c>
      <c r="D7447">
        <v>37</v>
      </c>
      <c r="E7447">
        <v>15.4</v>
      </c>
      <c r="F7447">
        <v>23.4</v>
      </c>
      <c r="H7447">
        <v>11.2</v>
      </c>
      <c r="I7447">
        <v>6.6</v>
      </c>
      <c r="J7447">
        <v>29.3</v>
      </c>
      <c r="K7447">
        <v>5.2</v>
      </c>
      <c r="L7447">
        <v>8.9</v>
      </c>
      <c r="N7447">
        <v>8.4</v>
      </c>
      <c r="O7447">
        <v>26.7</v>
      </c>
      <c r="Q7447">
        <v>3.6</v>
      </c>
      <c r="R7447">
        <v>1.8</v>
      </c>
      <c r="S7447">
        <v>56.2</v>
      </c>
      <c r="T7447">
        <v>0.9</v>
      </c>
      <c r="U7447">
        <v>2.2000000000000002</v>
      </c>
      <c r="W7447">
        <v>8</v>
      </c>
      <c r="X7447">
        <v>12</v>
      </c>
      <c r="Y7447">
        <v>0</v>
      </c>
      <c r="Z7447">
        <v>1</v>
      </c>
      <c r="AA7447">
        <v>0</v>
      </c>
      <c r="AB7447">
        <v>15</v>
      </c>
      <c r="AC7447">
        <v>0</v>
      </c>
      <c r="AD7447">
        <v>0</v>
      </c>
      <c r="AE7447">
        <v>0</v>
      </c>
    </row>
    <row r="7448" spans="1:31">
      <c r="A7448" s="19">
        <v>43883</v>
      </c>
      <c r="B7448" t="s">
        <v>30</v>
      </c>
      <c r="C7448" s="19">
        <v>43893</v>
      </c>
      <c r="D7448">
        <v>64</v>
      </c>
      <c r="E7448">
        <v>27</v>
      </c>
      <c r="F7448">
        <v>21.3</v>
      </c>
      <c r="H7448">
        <v>9.5</v>
      </c>
      <c r="I7448">
        <v>5.7</v>
      </c>
      <c r="J7448">
        <v>24.4</v>
      </c>
      <c r="K7448">
        <v>2.2000000000000002</v>
      </c>
      <c r="L7448">
        <v>10.1</v>
      </c>
      <c r="N7448">
        <v>42.2</v>
      </c>
      <c r="O7448">
        <v>19.600000000000001</v>
      </c>
      <c r="Q7448">
        <v>2.5</v>
      </c>
      <c r="R7448">
        <v>1.2</v>
      </c>
      <c r="S7448">
        <v>31</v>
      </c>
      <c r="T7448">
        <v>0.4</v>
      </c>
      <c r="U7448">
        <v>2.8</v>
      </c>
      <c r="W7448">
        <v>23</v>
      </c>
      <c r="X7448">
        <v>18</v>
      </c>
      <c r="Y7448">
        <v>0</v>
      </c>
      <c r="Z7448">
        <v>0</v>
      </c>
      <c r="AA7448">
        <v>0</v>
      </c>
      <c r="AB7448">
        <v>21</v>
      </c>
      <c r="AC7448">
        <v>0</v>
      </c>
      <c r="AD7448">
        <v>1</v>
      </c>
      <c r="AE7448">
        <v>0</v>
      </c>
    </row>
    <row r="7449" spans="1:31">
      <c r="A7449" s="19">
        <v>43883</v>
      </c>
      <c r="B7449" t="s">
        <v>31</v>
      </c>
      <c r="C7449" s="19">
        <v>43893</v>
      </c>
      <c r="D7449">
        <v>228</v>
      </c>
      <c r="E7449">
        <v>19.8</v>
      </c>
      <c r="F7449">
        <v>19.899999999999999</v>
      </c>
      <c r="H7449">
        <v>9.3000000000000007</v>
      </c>
      <c r="I7449">
        <v>6.8</v>
      </c>
      <c r="J7449">
        <v>28.8</v>
      </c>
      <c r="K7449">
        <v>2.2000000000000002</v>
      </c>
      <c r="L7449">
        <v>13.1</v>
      </c>
      <c r="N7449">
        <v>17.2</v>
      </c>
      <c r="O7449">
        <v>17.399999999999999</v>
      </c>
      <c r="Q7449">
        <v>2.2999999999999998</v>
      </c>
      <c r="R7449">
        <v>1.7</v>
      </c>
      <c r="S7449">
        <v>55.6</v>
      </c>
      <c r="T7449">
        <v>0.5</v>
      </c>
      <c r="U7449">
        <v>5.0999999999999996</v>
      </c>
      <c r="W7449">
        <v>62</v>
      </c>
      <c r="X7449">
        <v>62</v>
      </c>
      <c r="Y7449">
        <v>0</v>
      </c>
      <c r="Z7449">
        <v>0</v>
      </c>
      <c r="AA7449">
        <v>0</v>
      </c>
      <c r="AB7449">
        <v>90</v>
      </c>
      <c r="AC7449">
        <v>0</v>
      </c>
      <c r="AD7449">
        <v>14</v>
      </c>
      <c r="AE7449">
        <v>0</v>
      </c>
    </row>
    <row r="7450" spans="1:31">
      <c r="A7450" s="19">
        <v>43883</v>
      </c>
      <c r="B7450" t="s">
        <v>32</v>
      </c>
      <c r="C7450" s="19">
        <v>43893</v>
      </c>
      <c r="D7450">
        <v>29</v>
      </c>
      <c r="E7450">
        <v>11.4</v>
      </c>
      <c r="F7450">
        <v>17.7</v>
      </c>
      <c r="H7450">
        <v>11.2</v>
      </c>
      <c r="I7450">
        <v>7.2</v>
      </c>
      <c r="J7450">
        <v>36.200000000000003</v>
      </c>
      <c r="K7450">
        <v>2.5</v>
      </c>
      <c r="L7450">
        <v>13.9</v>
      </c>
      <c r="N7450">
        <v>2.2999999999999998</v>
      </c>
      <c r="O7450">
        <v>7.6</v>
      </c>
      <c r="Q7450">
        <v>2.1</v>
      </c>
      <c r="R7450">
        <v>1</v>
      </c>
      <c r="S7450">
        <v>82.9</v>
      </c>
      <c r="T7450">
        <v>0.2</v>
      </c>
      <c r="U7450">
        <v>3.8</v>
      </c>
      <c r="W7450">
        <v>1</v>
      </c>
      <c r="X7450">
        <v>8</v>
      </c>
      <c r="Y7450">
        <v>0</v>
      </c>
      <c r="Z7450">
        <v>1</v>
      </c>
      <c r="AA7450">
        <v>0</v>
      </c>
      <c r="AB7450">
        <v>17</v>
      </c>
      <c r="AC7450">
        <v>0</v>
      </c>
      <c r="AD7450">
        <v>2</v>
      </c>
      <c r="AE7450">
        <v>0</v>
      </c>
    </row>
    <row r="7451" spans="1:31">
      <c r="A7451" s="19">
        <v>43883</v>
      </c>
      <c r="B7451" t="s">
        <v>33</v>
      </c>
      <c r="C7451" s="19">
        <v>43893</v>
      </c>
      <c r="D7451">
        <v>16</v>
      </c>
      <c r="E7451">
        <v>7.7</v>
      </c>
      <c r="F7451">
        <v>12.3</v>
      </c>
      <c r="H7451">
        <v>12.3</v>
      </c>
      <c r="I7451">
        <v>5.2</v>
      </c>
      <c r="J7451">
        <v>50.3</v>
      </c>
      <c r="K7451">
        <v>1.6</v>
      </c>
      <c r="L7451">
        <v>10.6</v>
      </c>
      <c r="N7451">
        <v>0.1</v>
      </c>
      <c r="O7451">
        <v>0.4</v>
      </c>
      <c r="Q7451">
        <v>0.3</v>
      </c>
      <c r="R7451">
        <v>0</v>
      </c>
      <c r="S7451">
        <v>99</v>
      </c>
      <c r="T7451">
        <v>0</v>
      </c>
      <c r="U7451">
        <v>0.2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16</v>
      </c>
      <c r="AC7451">
        <v>0</v>
      </c>
      <c r="AD7451">
        <v>0</v>
      </c>
      <c r="AE7451">
        <v>0</v>
      </c>
    </row>
    <row r="7452" spans="1:31">
      <c r="A7452" s="19">
        <v>43883</v>
      </c>
      <c r="B7452" t="s">
        <v>34</v>
      </c>
      <c r="C7452" s="19">
        <v>43893</v>
      </c>
      <c r="D7452">
        <v>99</v>
      </c>
      <c r="E7452">
        <v>18</v>
      </c>
      <c r="F7452">
        <v>26.5</v>
      </c>
      <c r="H7452">
        <v>11.9</v>
      </c>
      <c r="I7452">
        <v>8.9</v>
      </c>
      <c r="J7452">
        <v>27.8</v>
      </c>
      <c r="K7452">
        <v>0.6</v>
      </c>
      <c r="L7452">
        <v>6.2</v>
      </c>
      <c r="N7452">
        <v>11.9</v>
      </c>
      <c r="O7452">
        <v>36.5</v>
      </c>
      <c r="Q7452">
        <v>3.8</v>
      </c>
      <c r="R7452">
        <v>2</v>
      </c>
      <c r="S7452">
        <v>44.2</v>
      </c>
      <c r="T7452">
        <v>0.3</v>
      </c>
      <c r="U7452">
        <v>1.2</v>
      </c>
      <c r="W7452">
        <v>24</v>
      </c>
      <c r="X7452">
        <v>35</v>
      </c>
      <c r="Y7452">
        <v>0</v>
      </c>
      <c r="Z7452">
        <v>4</v>
      </c>
      <c r="AA7452">
        <v>0</v>
      </c>
      <c r="AB7452">
        <v>37</v>
      </c>
      <c r="AC7452">
        <v>0</v>
      </c>
      <c r="AD7452">
        <v>0</v>
      </c>
      <c r="AE7452">
        <v>0</v>
      </c>
    </row>
    <row r="7453" spans="1:31">
      <c r="A7453" s="19">
        <v>43883</v>
      </c>
      <c r="B7453" t="s">
        <v>35</v>
      </c>
      <c r="C7453" s="19">
        <v>43900</v>
      </c>
      <c r="D7453">
        <v>20</v>
      </c>
      <c r="E7453">
        <v>16.100000000000001</v>
      </c>
      <c r="F7453">
        <v>16.7</v>
      </c>
      <c r="H7453">
        <v>11.5</v>
      </c>
      <c r="I7453">
        <v>5</v>
      </c>
      <c r="J7453">
        <v>38.4</v>
      </c>
      <c r="K7453">
        <v>2.7</v>
      </c>
      <c r="L7453">
        <v>9.6</v>
      </c>
      <c r="N7453">
        <v>5</v>
      </c>
      <c r="O7453">
        <v>5.3</v>
      </c>
      <c r="Q7453">
        <v>1.6</v>
      </c>
      <c r="R7453">
        <v>0.5</v>
      </c>
      <c r="S7453">
        <v>85.8</v>
      </c>
      <c r="T7453">
        <v>0.2</v>
      </c>
      <c r="U7453">
        <v>1.4</v>
      </c>
      <c r="W7453">
        <v>4</v>
      </c>
      <c r="X7453">
        <v>4</v>
      </c>
      <c r="Y7453">
        <v>0</v>
      </c>
      <c r="Z7453">
        <v>1</v>
      </c>
      <c r="AA7453">
        <v>0</v>
      </c>
      <c r="AB7453">
        <v>10</v>
      </c>
      <c r="AC7453">
        <v>0</v>
      </c>
      <c r="AD7453">
        <v>0</v>
      </c>
      <c r="AE7453">
        <v>0</v>
      </c>
    </row>
    <row r="7454" spans="1:31">
      <c r="A7454" s="19">
        <v>43883</v>
      </c>
      <c r="B7454" t="s">
        <v>36</v>
      </c>
      <c r="C7454" s="19">
        <v>43900</v>
      </c>
      <c r="D7454">
        <v>125</v>
      </c>
      <c r="E7454">
        <v>19</v>
      </c>
      <c r="F7454">
        <v>18.899999999999999</v>
      </c>
      <c r="H7454">
        <v>12.2</v>
      </c>
      <c r="I7454">
        <v>6.2</v>
      </c>
      <c r="J7454">
        <v>30.7</v>
      </c>
      <c r="K7454">
        <v>1.4</v>
      </c>
      <c r="L7454">
        <v>11.6</v>
      </c>
      <c r="N7454">
        <v>14.4</v>
      </c>
      <c r="O7454">
        <v>13.9</v>
      </c>
      <c r="Q7454">
        <v>4.4000000000000004</v>
      </c>
      <c r="R7454">
        <v>1.5</v>
      </c>
      <c r="S7454">
        <v>61.2</v>
      </c>
      <c r="T7454">
        <v>0.4</v>
      </c>
      <c r="U7454">
        <v>4</v>
      </c>
      <c r="W7454">
        <v>32</v>
      </c>
      <c r="X7454">
        <v>31</v>
      </c>
      <c r="Y7454">
        <v>0</v>
      </c>
      <c r="Z7454">
        <v>6</v>
      </c>
      <c r="AA7454">
        <v>0</v>
      </c>
      <c r="AB7454">
        <v>51</v>
      </c>
      <c r="AC7454">
        <v>0</v>
      </c>
      <c r="AD7454">
        <v>5</v>
      </c>
      <c r="AE7454">
        <v>0</v>
      </c>
    </row>
    <row r="7455" spans="1:31">
      <c r="A7455" s="19">
        <v>43883</v>
      </c>
      <c r="B7455" t="s">
        <v>37</v>
      </c>
      <c r="C7455" s="19">
        <v>43900</v>
      </c>
      <c r="D7455">
        <v>36</v>
      </c>
      <c r="E7455">
        <v>33.200000000000003</v>
      </c>
      <c r="F7455">
        <v>22.1</v>
      </c>
      <c r="H7455">
        <v>7.1</v>
      </c>
      <c r="I7455">
        <v>4.8</v>
      </c>
      <c r="J7455">
        <v>21.3</v>
      </c>
      <c r="K7455">
        <v>2.9</v>
      </c>
      <c r="L7455">
        <v>8.6</v>
      </c>
      <c r="N7455">
        <v>64.400000000000006</v>
      </c>
      <c r="O7455">
        <v>16.5</v>
      </c>
      <c r="Q7455">
        <v>1.1000000000000001</v>
      </c>
      <c r="R7455">
        <v>0.6</v>
      </c>
      <c r="S7455">
        <v>15.3</v>
      </c>
      <c r="T7455">
        <v>0.4</v>
      </c>
      <c r="U7455">
        <v>1.6</v>
      </c>
      <c r="W7455">
        <v>16</v>
      </c>
      <c r="X7455">
        <v>10</v>
      </c>
      <c r="Y7455">
        <v>0</v>
      </c>
      <c r="Z7455">
        <v>0</v>
      </c>
      <c r="AA7455">
        <v>0</v>
      </c>
      <c r="AB7455">
        <v>10</v>
      </c>
      <c r="AC7455">
        <v>0</v>
      </c>
      <c r="AD7455">
        <v>0</v>
      </c>
      <c r="AE7455">
        <v>0</v>
      </c>
    </row>
    <row r="7456" spans="1:31">
      <c r="A7456" s="19">
        <v>43883</v>
      </c>
      <c r="B7456" t="s">
        <v>38</v>
      </c>
      <c r="C7456" s="19">
        <v>43900</v>
      </c>
      <c r="D7456">
        <v>68</v>
      </c>
      <c r="E7456">
        <v>26</v>
      </c>
      <c r="F7456">
        <v>24.4</v>
      </c>
      <c r="H7456">
        <v>9.6</v>
      </c>
      <c r="I7456">
        <v>6.8</v>
      </c>
      <c r="J7456">
        <v>22.2</v>
      </c>
      <c r="K7456">
        <v>1.7</v>
      </c>
      <c r="L7456">
        <v>9.1999999999999993</v>
      </c>
      <c r="N7456">
        <v>37.799999999999997</v>
      </c>
      <c r="O7456">
        <v>31.1</v>
      </c>
      <c r="Q7456">
        <v>2.8</v>
      </c>
      <c r="R7456">
        <v>1.5</v>
      </c>
      <c r="S7456">
        <v>23.5</v>
      </c>
      <c r="T7456">
        <v>0.4</v>
      </c>
      <c r="U7456">
        <v>2.6</v>
      </c>
      <c r="W7456">
        <v>24</v>
      </c>
      <c r="X7456">
        <v>23</v>
      </c>
      <c r="Y7456">
        <v>0</v>
      </c>
      <c r="Z7456">
        <v>0</v>
      </c>
      <c r="AA7456">
        <v>0</v>
      </c>
      <c r="AB7456">
        <v>21</v>
      </c>
      <c r="AC7456">
        <v>0</v>
      </c>
      <c r="AD7456">
        <v>0</v>
      </c>
      <c r="AE7456">
        <v>0</v>
      </c>
    </row>
    <row r="7457" spans="1:31">
      <c r="A7457" s="19">
        <v>43883</v>
      </c>
      <c r="B7457" t="s">
        <v>39</v>
      </c>
      <c r="C7457" s="19">
        <v>43900</v>
      </c>
      <c r="D7457">
        <v>14</v>
      </c>
      <c r="E7457">
        <v>14.8</v>
      </c>
      <c r="F7457">
        <v>15.3</v>
      </c>
      <c r="H7457">
        <v>15.3</v>
      </c>
      <c r="I7457">
        <v>7.8</v>
      </c>
      <c r="J7457">
        <v>33.1</v>
      </c>
      <c r="K7457">
        <v>1.5</v>
      </c>
      <c r="L7457">
        <v>12.2</v>
      </c>
      <c r="N7457">
        <v>7.1</v>
      </c>
      <c r="O7457">
        <v>7.2</v>
      </c>
      <c r="Q7457">
        <v>7.2</v>
      </c>
      <c r="R7457">
        <v>1.7</v>
      </c>
      <c r="S7457">
        <v>72.2</v>
      </c>
      <c r="T7457">
        <v>0.5</v>
      </c>
      <c r="U7457">
        <v>4</v>
      </c>
      <c r="W7457">
        <v>0</v>
      </c>
      <c r="X7457">
        <v>3</v>
      </c>
      <c r="Y7457">
        <v>0</v>
      </c>
      <c r="Z7457">
        <v>3</v>
      </c>
      <c r="AA7457">
        <v>0</v>
      </c>
      <c r="AB7457">
        <v>7</v>
      </c>
      <c r="AC7457">
        <v>0</v>
      </c>
      <c r="AD7457">
        <v>0</v>
      </c>
      <c r="AE7457">
        <v>0</v>
      </c>
    </row>
    <row r="7458" spans="1:31">
      <c r="A7458" s="19">
        <v>43883</v>
      </c>
      <c r="B7458" t="s">
        <v>40</v>
      </c>
      <c r="C7458" s="19">
        <v>43900</v>
      </c>
      <c r="D7458">
        <v>89</v>
      </c>
      <c r="E7458">
        <v>12.4</v>
      </c>
      <c r="F7458">
        <v>19.399999999999999</v>
      </c>
      <c r="H7458">
        <v>11.7</v>
      </c>
      <c r="I7458">
        <v>5.9</v>
      </c>
      <c r="J7458">
        <v>34.1</v>
      </c>
      <c r="K7458">
        <v>2.4</v>
      </c>
      <c r="L7458">
        <v>14</v>
      </c>
      <c r="N7458">
        <v>4.0999999999999996</v>
      </c>
      <c r="O7458">
        <v>12.2</v>
      </c>
      <c r="Q7458">
        <v>3.2</v>
      </c>
      <c r="R7458">
        <v>1</v>
      </c>
      <c r="S7458">
        <v>74.400000000000006</v>
      </c>
      <c r="T7458">
        <v>0.3</v>
      </c>
      <c r="U7458">
        <v>4.5999999999999996</v>
      </c>
      <c r="W7458">
        <v>5</v>
      </c>
      <c r="X7458">
        <v>26</v>
      </c>
      <c r="Y7458">
        <v>0</v>
      </c>
      <c r="Z7458">
        <v>4</v>
      </c>
      <c r="AA7458">
        <v>0</v>
      </c>
      <c r="AB7458">
        <v>47</v>
      </c>
      <c r="AC7458">
        <v>0</v>
      </c>
      <c r="AD7458">
        <v>7</v>
      </c>
      <c r="AE7458">
        <v>0</v>
      </c>
    </row>
    <row r="7459" spans="1:31">
      <c r="A7459" s="19">
        <v>43883</v>
      </c>
      <c r="B7459" t="s">
        <v>41</v>
      </c>
      <c r="C7459" s="19">
        <v>43904</v>
      </c>
      <c r="D7459">
        <v>6</v>
      </c>
      <c r="E7459">
        <v>22.3</v>
      </c>
      <c r="F7459">
        <v>16.2</v>
      </c>
      <c r="H7459">
        <v>10.7</v>
      </c>
      <c r="I7459">
        <v>5.3</v>
      </c>
      <c r="J7459">
        <v>29.8</v>
      </c>
      <c r="K7459">
        <v>2.2000000000000002</v>
      </c>
      <c r="L7459">
        <v>13.5</v>
      </c>
      <c r="N7459">
        <v>23.6</v>
      </c>
      <c r="O7459">
        <v>9.6</v>
      </c>
      <c r="Q7459">
        <v>3.2</v>
      </c>
      <c r="R7459">
        <v>1.2</v>
      </c>
      <c r="S7459">
        <v>56.3</v>
      </c>
      <c r="T7459">
        <v>0.4</v>
      </c>
      <c r="U7459">
        <v>5.5</v>
      </c>
      <c r="W7459">
        <v>2</v>
      </c>
      <c r="X7459">
        <v>1</v>
      </c>
      <c r="Y7459">
        <v>0</v>
      </c>
      <c r="Z7459">
        <v>0</v>
      </c>
      <c r="AA7459">
        <v>0</v>
      </c>
      <c r="AB7459">
        <v>3</v>
      </c>
      <c r="AC7459">
        <v>0</v>
      </c>
      <c r="AD7459">
        <v>0</v>
      </c>
      <c r="AE7459">
        <v>0</v>
      </c>
    </row>
    <row r="7460" spans="1:31">
      <c r="A7460" s="19">
        <v>43883</v>
      </c>
      <c r="B7460" t="s">
        <v>42</v>
      </c>
      <c r="C7460" s="19">
        <v>43907</v>
      </c>
      <c r="D7460">
        <v>136</v>
      </c>
      <c r="E7460">
        <v>19.899999999999999</v>
      </c>
      <c r="F7460">
        <v>19</v>
      </c>
      <c r="H7460">
        <v>12.8</v>
      </c>
      <c r="I7460">
        <v>6.3</v>
      </c>
      <c r="J7460">
        <v>29.4</v>
      </c>
      <c r="K7460">
        <v>1.8</v>
      </c>
      <c r="L7460">
        <v>10.8</v>
      </c>
      <c r="N7460">
        <v>17.600000000000001</v>
      </c>
      <c r="O7460">
        <v>15.5</v>
      </c>
      <c r="Q7460">
        <v>5.5</v>
      </c>
      <c r="R7460">
        <v>1.5</v>
      </c>
      <c r="S7460">
        <v>55.5</v>
      </c>
      <c r="T7460">
        <v>0.6</v>
      </c>
      <c r="U7460">
        <v>3.6</v>
      </c>
      <c r="W7460">
        <v>36</v>
      </c>
      <c r="X7460">
        <v>35</v>
      </c>
      <c r="Y7460">
        <v>0</v>
      </c>
      <c r="Z7460">
        <v>8</v>
      </c>
      <c r="AA7460">
        <v>0</v>
      </c>
      <c r="AB7460">
        <v>54</v>
      </c>
      <c r="AC7460">
        <v>0</v>
      </c>
      <c r="AD7460">
        <v>3</v>
      </c>
      <c r="AE7460">
        <v>0</v>
      </c>
    </row>
    <row r="7461" spans="1:31">
      <c r="A7461" s="19">
        <v>43883</v>
      </c>
      <c r="B7461" t="s">
        <v>43</v>
      </c>
      <c r="C7461" s="19">
        <v>43907</v>
      </c>
      <c r="D7461">
        <v>67</v>
      </c>
      <c r="E7461">
        <v>22</v>
      </c>
      <c r="F7461">
        <v>17</v>
      </c>
      <c r="H7461">
        <v>11.7</v>
      </c>
      <c r="I7461">
        <v>5.2</v>
      </c>
      <c r="J7461">
        <v>30.3</v>
      </c>
      <c r="K7461">
        <v>2.5</v>
      </c>
      <c r="L7461">
        <v>11.4</v>
      </c>
      <c r="N7461">
        <v>21.9</v>
      </c>
      <c r="O7461">
        <v>10.5</v>
      </c>
      <c r="Q7461">
        <v>4.3</v>
      </c>
      <c r="R7461">
        <v>1.1000000000000001</v>
      </c>
      <c r="S7461">
        <v>57.3</v>
      </c>
      <c r="T7461">
        <v>0.6</v>
      </c>
      <c r="U7461">
        <v>3.7</v>
      </c>
      <c r="W7461">
        <v>20</v>
      </c>
      <c r="X7461">
        <v>15</v>
      </c>
      <c r="Y7461">
        <v>0</v>
      </c>
      <c r="Z7461">
        <v>3</v>
      </c>
      <c r="AA7461">
        <v>0</v>
      </c>
      <c r="AB7461">
        <v>27</v>
      </c>
      <c r="AC7461">
        <v>0</v>
      </c>
      <c r="AD7461">
        <v>2</v>
      </c>
      <c r="AE7461">
        <v>0</v>
      </c>
    </row>
    <row r="7462" spans="1:31">
      <c r="A7462" s="19">
        <v>43883</v>
      </c>
      <c r="B7462" t="s">
        <v>44</v>
      </c>
      <c r="C7462" s="19">
        <v>43907</v>
      </c>
      <c r="D7462">
        <v>219</v>
      </c>
      <c r="E7462">
        <v>25.1</v>
      </c>
      <c r="F7462">
        <v>29.5</v>
      </c>
      <c r="H7462">
        <v>9</v>
      </c>
      <c r="I7462">
        <v>6.6</v>
      </c>
      <c r="J7462">
        <v>19.8</v>
      </c>
      <c r="K7462">
        <v>1.8</v>
      </c>
      <c r="L7462">
        <v>8.1</v>
      </c>
      <c r="N7462">
        <v>29.8</v>
      </c>
      <c r="O7462">
        <v>48.6</v>
      </c>
      <c r="Q7462">
        <v>2.2000000000000002</v>
      </c>
      <c r="R7462">
        <v>1.5</v>
      </c>
      <c r="S7462">
        <v>15.5</v>
      </c>
      <c r="T7462">
        <v>0.3</v>
      </c>
      <c r="U7462">
        <v>1.8</v>
      </c>
      <c r="W7462">
        <v>74</v>
      </c>
      <c r="X7462">
        <v>87</v>
      </c>
      <c r="Y7462">
        <v>0</v>
      </c>
      <c r="Z7462">
        <v>0</v>
      </c>
      <c r="AA7462">
        <v>0</v>
      </c>
      <c r="AB7462">
        <v>58</v>
      </c>
      <c r="AC7462">
        <v>0</v>
      </c>
      <c r="AD7462">
        <v>0</v>
      </c>
      <c r="AE7462">
        <v>0</v>
      </c>
    </row>
    <row r="7463" spans="1:31">
      <c r="A7463" s="19">
        <v>43883</v>
      </c>
      <c r="B7463" t="s">
        <v>45</v>
      </c>
      <c r="C7463" s="19">
        <v>43907</v>
      </c>
      <c r="D7463">
        <v>155</v>
      </c>
      <c r="E7463">
        <v>19.8</v>
      </c>
      <c r="F7463">
        <v>18.399999999999999</v>
      </c>
      <c r="H7463">
        <v>14</v>
      </c>
      <c r="I7463">
        <v>7.6</v>
      </c>
      <c r="J7463">
        <v>29.4</v>
      </c>
      <c r="K7463">
        <v>2.4</v>
      </c>
      <c r="L7463">
        <v>8.3000000000000007</v>
      </c>
      <c r="N7463">
        <v>17.7</v>
      </c>
      <c r="O7463">
        <v>14.1</v>
      </c>
      <c r="Q7463">
        <v>7</v>
      </c>
      <c r="R7463">
        <v>2.1</v>
      </c>
      <c r="S7463">
        <v>55.7</v>
      </c>
      <c r="T7463">
        <v>0.6</v>
      </c>
      <c r="U7463">
        <v>2.2999999999999998</v>
      </c>
      <c r="W7463">
        <v>42</v>
      </c>
      <c r="X7463">
        <v>39</v>
      </c>
      <c r="Y7463">
        <v>0</v>
      </c>
      <c r="Z7463">
        <v>12</v>
      </c>
      <c r="AA7463">
        <v>0</v>
      </c>
      <c r="AB7463">
        <v>62</v>
      </c>
      <c r="AC7463">
        <v>0</v>
      </c>
      <c r="AD7463">
        <v>0</v>
      </c>
      <c r="AE7463">
        <v>0</v>
      </c>
    </row>
    <row r="7464" spans="1:31">
      <c r="A7464" s="19">
        <v>43883</v>
      </c>
      <c r="B7464" t="s">
        <v>46</v>
      </c>
      <c r="C7464" s="19">
        <v>43914</v>
      </c>
      <c r="D7464">
        <v>105</v>
      </c>
      <c r="E7464">
        <v>30.7</v>
      </c>
      <c r="F7464">
        <v>22.5</v>
      </c>
      <c r="H7464">
        <v>8.5</v>
      </c>
      <c r="I7464">
        <v>5.2</v>
      </c>
      <c r="J7464">
        <v>24.6</v>
      </c>
      <c r="K7464">
        <v>2.2999999999999998</v>
      </c>
      <c r="L7464">
        <v>6.2</v>
      </c>
      <c r="N7464">
        <v>50.2</v>
      </c>
      <c r="O7464">
        <v>19</v>
      </c>
      <c r="Q7464">
        <v>1.9</v>
      </c>
      <c r="R7464">
        <v>1</v>
      </c>
      <c r="S7464">
        <v>26.1</v>
      </c>
      <c r="T7464">
        <v>0.5</v>
      </c>
      <c r="U7464">
        <v>1.2</v>
      </c>
      <c r="W7464">
        <v>41</v>
      </c>
      <c r="X7464">
        <v>30</v>
      </c>
      <c r="Y7464">
        <v>0</v>
      </c>
      <c r="Z7464">
        <v>0</v>
      </c>
      <c r="AA7464">
        <v>0</v>
      </c>
      <c r="AB7464">
        <v>33</v>
      </c>
      <c r="AC7464">
        <v>0</v>
      </c>
      <c r="AD7464">
        <v>0</v>
      </c>
      <c r="AE7464">
        <v>0</v>
      </c>
    </row>
    <row r="7465" spans="1:31">
      <c r="A7465" s="19">
        <v>43883</v>
      </c>
      <c r="B7465" t="s">
        <v>47</v>
      </c>
      <c r="C7465" s="19">
        <v>43919</v>
      </c>
      <c r="D7465">
        <v>51</v>
      </c>
      <c r="E7465">
        <v>22.3</v>
      </c>
      <c r="F7465">
        <v>16.2</v>
      </c>
      <c r="H7465">
        <v>10.7</v>
      </c>
      <c r="I7465">
        <v>5.3</v>
      </c>
      <c r="J7465">
        <v>29.8</v>
      </c>
      <c r="K7465">
        <v>2.2000000000000002</v>
      </c>
      <c r="L7465">
        <v>13.5</v>
      </c>
      <c r="N7465">
        <v>23.5</v>
      </c>
      <c r="O7465">
        <v>9.9</v>
      </c>
      <c r="Q7465">
        <v>4</v>
      </c>
      <c r="R7465">
        <v>1.3</v>
      </c>
      <c r="S7465">
        <v>53.8</v>
      </c>
      <c r="T7465">
        <v>0.6</v>
      </c>
      <c r="U7465">
        <v>6.5</v>
      </c>
      <c r="W7465">
        <v>15</v>
      </c>
      <c r="X7465">
        <v>11</v>
      </c>
      <c r="Y7465">
        <v>0</v>
      </c>
      <c r="Z7465">
        <v>1</v>
      </c>
      <c r="AA7465">
        <v>0</v>
      </c>
      <c r="AB7465">
        <v>20</v>
      </c>
      <c r="AC7465">
        <v>0</v>
      </c>
      <c r="AD7465">
        <v>4</v>
      </c>
      <c r="AE7465">
        <v>0</v>
      </c>
    </row>
    <row r="7466" spans="1:31">
      <c r="A7466" s="19">
        <v>43883</v>
      </c>
      <c r="B7466" t="s">
        <v>48</v>
      </c>
      <c r="C7466" s="19">
        <v>43925</v>
      </c>
      <c r="D7466">
        <v>15</v>
      </c>
      <c r="E7466">
        <v>22.4</v>
      </c>
      <c r="F7466">
        <v>15.2</v>
      </c>
      <c r="H7466">
        <v>11.1</v>
      </c>
      <c r="I7466">
        <v>5.0999999999999996</v>
      </c>
      <c r="J7466">
        <v>30.2</v>
      </c>
      <c r="K7466">
        <v>3</v>
      </c>
      <c r="L7466">
        <v>13</v>
      </c>
      <c r="N7466">
        <v>23.7</v>
      </c>
      <c r="O7466">
        <v>9.1</v>
      </c>
      <c r="Q7466">
        <v>4</v>
      </c>
      <c r="R7466">
        <v>1.5</v>
      </c>
      <c r="S7466">
        <v>54.4</v>
      </c>
      <c r="T7466">
        <v>0.9</v>
      </c>
      <c r="U7466">
        <v>6</v>
      </c>
      <c r="W7466">
        <v>5</v>
      </c>
      <c r="X7466">
        <v>3</v>
      </c>
      <c r="Y7466">
        <v>0</v>
      </c>
      <c r="Z7466">
        <v>0</v>
      </c>
      <c r="AA7466">
        <v>0</v>
      </c>
      <c r="AB7466">
        <v>7</v>
      </c>
      <c r="AC7466">
        <v>0</v>
      </c>
      <c r="AD7466">
        <v>0</v>
      </c>
      <c r="AE7466">
        <v>0</v>
      </c>
    </row>
    <row r="7467" spans="1:31">
      <c r="A7467" s="19">
        <v>43883</v>
      </c>
      <c r="B7467" t="s">
        <v>49</v>
      </c>
      <c r="C7467" s="19">
        <v>43925</v>
      </c>
      <c r="D7467">
        <v>24</v>
      </c>
      <c r="E7467">
        <v>16.3</v>
      </c>
      <c r="F7467">
        <v>17.899999999999999</v>
      </c>
      <c r="H7467">
        <v>10</v>
      </c>
      <c r="I7467">
        <v>5.4</v>
      </c>
      <c r="J7467">
        <v>33.200000000000003</v>
      </c>
      <c r="K7467">
        <v>3.4</v>
      </c>
      <c r="L7467">
        <v>13.8</v>
      </c>
      <c r="N7467">
        <v>10.1</v>
      </c>
      <c r="O7467">
        <v>11.8</v>
      </c>
      <c r="Q7467">
        <v>3.2</v>
      </c>
      <c r="R7467">
        <v>1.5</v>
      </c>
      <c r="S7467">
        <v>66.3</v>
      </c>
      <c r="T7467">
        <v>0.8</v>
      </c>
      <c r="U7467">
        <v>5.9</v>
      </c>
      <c r="W7467">
        <v>5</v>
      </c>
      <c r="X7467">
        <v>6</v>
      </c>
      <c r="Y7467">
        <v>0</v>
      </c>
      <c r="Z7467">
        <v>0</v>
      </c>
      <c r="AA7467">
        <v>0</v>
      </c>
      <c r="AB7467">
        <v>11</v>
      </c>
      <c r="AC7467">
        <v>0</v>
      </c>
      <c r="AD7467">
        <v>2</v>
      </c>
      <c r="AE7467">
        <v>0</v>
      </c>
    </row>
    <row r="7468" spans="1:31">
      <c r="A7468" s="19">
        <v>43883</v>
      </c>
      <c r="B7468" t="s">
        <v>50</v>
      </c>
      <c r="C7468" s="19">
        <v>43925</v>
      </c>
      <c r="D7468">
        <v>54</v>
      </c>
      <c r="E7468">
        <v>31.2</v>
      </c>
      <c r="F7468">
        <v>23.4</v>
      </c>
      <c r="H7468">
        <v>7.3</v>
      </c>
      <c r="I7468">
        <v>4.9000000000000004</v>
      </c>
      <c r="J7468">
        <v>21.6</v>
      </c>
      <c r="K7468">
        <v>2.7</v>
      </c>
      <c r="L7468">
        <v>8.9</v>
      </c>
      <c r="N7468">
        <v>52.9</v>
      </c>
      <c r="O7468">
        <v>22</v>
      </c>
      <c r="Q7468">
        <v>1.6</v>
      </c>
      <c r="R7468">
        <v>1.2</v>
      </c>
      <c r="S7468">
        <v>18.7</v>
      </c>
      <c r="T7468">
        <v>0.5</v>
      </c>
      <c r="U7468">
        <v>2.6</v>
      </c>
      <c r="W7468">
        <v>22</v>
      </c>
      <c r="X7468">
        <v>17</v>
      </c>
      <c r="Y7468">
        <v>0</v>
      </c>
      <c r="Z7468">
        <v>0</v>
      </c>
      <c r="AA7468">
        <v>0</v>
      </c>
      <c r="AB7468">
        <v>15</v>
      </c>
      <c r="AC7468">
        <v>0</v>
      </c>
      <c r="AD7468">
        <v>0</v>
      </c>
      <c r="AE7468">
        <v>0</v>
      </c>
    </row>
    <row r="7469" spans="1:31">
      <c r="A7469" s="19">
        <v>43883</v>
      </c>
      <c r="B7469" t="s">
        <v>51</v>
      </c>
      <c r="C7469" s="19">
        <v>43925</v>
      </c>
      <c r="D7469">
        <v>14</v>
      </c>
      <c r="E7469">
        <v>21.1</v>
      </c>
      <c r="F7469">
        <v>14.4</v>
      </c>
      <c r="H7469">
        <v>11.9</v>
      </c>
      <c r="I7469">
        <v>5.4</v>
      </c>
      <c r="J7469">
        <v>32.299999999999997</v>
      </c>
      <c r="K7469">
        <v>2.9</v>
      </c>
      <c r="L7469">
        <v>11.9</v>
      </c>
      <c r="N7469">
        <v>19</v>
      </c>
      <c r="O7469">
        <v>7.2</v>
      </c>
      <c r="Q7469">
        <v>4.5999999999999996</v>
      </c>
      <c r="R7469">
        <v>1.4</v>
      </c>
      <c r="S7469">
        <v>61.9</v>
      </c>
      <c r="T7469">
        <v>0.8</v>
      </c>
      <c r="U7469">
        <v>4.7</v>
      </c>
      <c r="W7469">
        <v>6</v>
      </c>
      <c r="X7469">
        <v>0</v>
      </c>
      <c r="Y7469">
        <v>0</v>
      </c>
      <c r="Z7469">
        <v>0</v>
      </c>
      <c r="AA7469">
        <v>0</v>
      </c>
      <c r="AB7469">
        <v>8</v>
      </c>
      <c r="AC7469">
        <v>0</v>
      </c>
      <c r="AD7469">
        <v>0</v>
      </c>
      <c r="AE7469">
        <v>0</v>
      </c>
    </row>
    <row r="7470" spans="1:31">
      <c r="A7470" s="19">
        <v>43883</v>
      </c>
      <c r="B7470" t="s">
        <v>52</v>
      </c>
      <c r="C7470" s="19">
        <v>43928</v>
      </c>
      <c r="D7470">
        <v>84</v>
      </c>
      <c r="E7470">
        <v>14</v>
      </c>
      <c r="F7470">
        <v>18.2</v>
      </c>
      <c r="H7470">
        <v>14.1</v>
      </c>
      <c r="I7470">
        <v>7.2</v>
      </c>
      <c r="J7470">
        <v>32.1</v>
      </c>
      <c r="K7470">
        <v>1.4</v>
      </c>
      <c r="L7470">
        <v>12.9</v>
      </c>
      <c r="N7470">
        <v>7.4</v>
      </c>
      <c r="O7470">
        <v>13.1</v>
      </c>
      <c r="Q7470">
        <v>6.9</v>
      </c>
      <c r="R7470">
        <v>2.2999999999999998</v>
      </c>
      <c r="S7470">
        <v>63.2</v>
      </c>
      <c r="T7470">
        <v>0.8</v>
      </c>
      <c r="U7470">
        <v>5.9</v>
      </c>
      <c r="W7470">
        <v>7</v>
      </c>
      <c r="X7470">
        <v>24</v>
      </c>
      <c r="Y7470">
        <v>0</v>
      </c>
      <c r="Z7470">
        <v>7</v>
      </c>
      <c r="AA7470">
        <v>0</v>
      </c>
      <c r="AB7470">
        <v>41</v>
      </c>
      <c r="AC7470">
        <v>0</v>
      </c>
      <c r="AD7470">
        <v>5</v>
      </c>
      <c r="AE7470">
        <v>0</v>
      </c>
    </row>
    <row r="7471" spans="1:31">
      <c r="A7471" s="19">
        <v>43883</v>
      </c>
      <c r="B7471" t="s">
        <v>53</v>
      </c>
      <c r="C7471" s="19">
        <v>43949</v>
      </c>
      <c r="D7471">
        <v>60</v>
      </c>
      <c r="E7471">
        <v>16.2</v>
      </c>
      <c r="F7471">
        <v>18.3</v>
      </c>
      <c r="H7471">
        <v>12.9</v>
      </c>
      <c r="I7471">
        <v>5.7</v>
      </c>
      <c r="J7471">
        <v>29.8</v>
      </c>
      <c r="K7471">
        <v>2.8</v>
      </c>
      <c r="L7471">
        <v>14.3</v>
      </c>
      <c r="N7471">
        <v>11.9</v>
      </c>
      <c r="O7471">
        <v>15</v>
      </c>
      <c r="Q7471">
        <v>7.3</v>
      </c>
      <c r="R7471">
        <v>2.4</v>
      </c>
      <c r="S7471">
        <v>52</v>
      </c>
      <c r="T7471">
        <v>1.3</v>
      </c>
      <c r="U7471">
        <v>9.1</v>
      </c>
      <c r="W7471">
        <v>13</v>
      </c>
      <c r="X7471">
        <v>15</v>
      </c>
      <c r="Y7471">
        <v>0</v>
      </c>
      <c r="Z7471">
        <v>4</v>
      </c>
      <c r="AA7471">
        <v>0</v>
      </c>
      <c r="AB7471">
        <v>24</v>
      </c>
      <c r="AC7471">
        <v>0</v>
      </c>
      <c r="AD7471">
        <v>5</v>
      </c>
      <c r="AE7471">
        <v>0</v>
      </c>
    </row>
    <row r="7472" spans="1:31">
      <c r="A7472" s="19">
        <v>43883</v>
      </c>
      <c r="B7472" t="s">
        <v>54</v>
      </c>
      <c r="C7472" s="19">
        <v>43949</v>
      </c>
      <c r="D7472">
        <v>21</v>
      </c>
      <c r="E7472">
        <v>28.8</v>
      </c>
      <c r="F7472">
        <v>17.100000000000001</v>
      </c>
      <c r="H7472">
        <v>11</v>
      </c>
      <c r="I7472">
        <v>4.4000000000000004</v>
      </c>
      <c r="J7472">
        <v>25.7</v>
      </c>
      <c r="K7472">
        <v>2.2000000000000002</v>
      </c>
      <c r="L7472">
        <v>10.8</v>
      </c>
      <c r="N7472">
        <v>43.3</v>
      </c>
      <c r="O7472">
        <v>11.5</v>
      </c>
      <c r="Q7472">
        <v>4.7</v>
      </c>
      <c r="R7472">
        <v>1.6</v>
      </c>
      <c r="S7472">
        <v>32.6</v>
      </c>
      <c r="T7472">
        <v>1</v>
      </c>
      <c r="U7472">
        <v>4.5</v>
      </c>
      <c r="W7472">
        <v>8</v>
      </c>
      <c r="X7472">
        <v>5</v>
      </c>
      <c r="Y7472">
        <v>0</v>
      </c>
      <c r="Z7472">
        <v>0</v>
      </c>
      <c r="AA7472">
        <v>0</v>
      </c>
      <c r="AB7472">
        <v>8</v>
      </c>
      <c r="AC7472">
        <v>0</v>
      </c>
      <c r="AD7472">
        <v>0</v>
      </c>
      <c r="AE7472">
        <v>0</v>
      </c>
    </row>
    <row r="7473" spans="1:31">
      <c r="A7473" s="19">
        <v>43883</v>
      </c>
      <c r="B7473" t="s">
        <v>55</v>
      </c>
      <c r="C7473" s="19">
        <v>43949</v>
      </c>
      <c r="D7473">
        <v>96</v>
      </c>
      <c r="E7473">
        <v>24</v>
      </c>
      <c r="F7473">
        <v>18.8</v>
      </c>
      <c r="H7473">
        <v>10.7</v>
      </c>
      <c r="I7473">
        <v>4.3</v>
      </c>
      <c r="J7473">
        <v>26.4</v>
      </c>
      <c r="K7473">
        <v>3.2</v>
      </c>
      <c r="L7473">
        <v>12.7</v>
      </c>
      <c r="N7473">
        <v>30.2</v>
      </c>
      <c r="O7473">
        <v>16.100000000000001</v>
      </c>
      <c r="Q7473">
        <v>5.0999999999999996</v>
      </c>
      <c r="R7473">
        <v>1.8</v>
      </c>
      <c r="S7473">
        <v>38.1</v>
      </c>
      <c r="T7473">
        <v>1.1000000000000001</v>
      </c>
      <c r="U7473">
        <v>6.7</v>
      </c>
      <c r="W7473">
        <v>31</v>
      </c>
      <c r="X7473">
        <v>24</v>
      </c>
      <c r="Y7473">
        <v>0</v>
      </c>
      <c r="Z7473">
        <v>2</v>
      </c>
      <c r="AA7473">
        <v>0</v>
      </c>
      <c r="AB7473">
        <v>34</v>
      </c>
      <c r="AC7473">
        <v>0</v>
      </c>
      <c r="AD7473">
        <v>5</v>
      </c>
      <c r="AE7473">
        <v>0</v>
      </c>
    </row>
    <row r="7474" spans="1:31">
      <c r="A7474" s="19">
        <v>43883</v>
      </c>
      <c r="B7474" t="s">
        <v>56</v>
      </c>
      <c r="C7474" s="19">
        <v>43949</v>
      </c>
      <c r="D7474">
        <v>274</v>
      </c>
      <c r="E7474">
        <v>20.9</v>
      </c>
      <c r="F7474">
        <v>24.9</v>
      </c>
      <c r="H7474">
        <v>10.1</v>
      </c>
      <c r="I7474">
        <v>4.4000000000000004</v>
      </c>
      <c r="J7474">
        <v>26.5</v>
      </c>
      <c r="K7474">
        <v>2.6</v>
      </c>
      <c r="L7474">
        <v>10.6</v>
      </c>
      <c r="N7474">
        <v>20.3</v>
      </c>
      <c r="O7474">
        <v>29.7</v>
      </c>
      <c r="Q7474">
        <v>4.5999999999999996</v>
      </c>
      <c r="R7474">
        <v>1.9</v>
      </c>
      <c r="S7474">
        <v>36.9</v>
      </c>
      <c r="T7474">
        <v>1.1000000000000001</v>
      </c>
      <c r="U7474">
        <v>4.8</v>
      </c>
      <c r="W7474">
        <v>76</v>
      </c>
      <c r="X7474">
        <v>91</v>
      </c>
      <c r="Y7474">
        <v>0</v>
      </c>
      <c r="Z7474">
        <v>4</v>
      </c>
      <c r="AA7474">
        <v>0</v>
      </c>
      <c r="AB7474">
        <v>97</v>
      </c>
      <c r="AC7474">
        <v>0</v>
      </c>
      <c r="AD7474">
        <v>6</v>
      </c>
      <c r="AE7474">
        <v>0</v>
      </c>
    </row>
    <row r="7475" spans="1:31">
      <c r="A7475" s="19">
        <v>43883</v>
      </c>
      <c r="B7475" t="s">
        <v>57</v>
      </c>
      <c r="C7475" s="19">
        <v>43949</v>
      </c>
      <c r="D7475">
        <v>186</v>
      </c>
      <c r="E7475">
        <v>21.1</v>
      </c>
      <c r="F7475">
        <v>18</v>
      </c>
      <c r="H7475">
        <v>12.9</v>
      </c>
      <c r="I7475">
        <v>6.9</v>
      </c>
      <c r="J7475">
        <v>29.1</v>
      </c>
      <c r="K7475">
        <v>1.4</v>
      </c>
      <c r="L7475">
        <v>10.6</v>
      </c>
      <c r="N7475">
        <v>21.2</v>
      </c>
      <c r="O7475">
        <v>14.5</v>
      </c>
      <c r="Q7475">
        <v>7</v>
      </c>
      <c r="R7475">
        <v>2.9</v>
      </c>
      <c r="S7475">
        <v>47.6</v>
      </c>
      <c r="T7475">
        <v>1.1000000000000001</v>
      </c>
      <c r="U7475">
        <v>5</v>
      </c>
      <c r="W7475">
        <v>53</v>
      </c>
      <c r="X7475">
        <v>45</v>
      </c>
      <c r="Y7475">
        <v>0</v>
      </c>
      <c r="Z7475">
        <v>11</v>
      </c>
      <c r="AA7475">
        <v>0</v>
      </c>
      <c r="AB7475">
        <v>73</v>
      </c>
      <c r="AC7475">
        <v>0</v>
      </c>
      <c r="AD7475">
        <v>4</v>
      </c>
      <c r="AE7475">
        <v>0</v>
      </c>
    </row>
    <row r="7476" spans="1:31">
      <c r="A7476" s="19">
        <v>43883</v>
      </c>
      <c r="B7476" t="s">
        <v>58</v>
      </c>
      <c r="C7476" s="19">
        <v>43949</v>
      </c>
      <c r="D7476">
        <v>26</v>
      </c>
      <c r="E7476">
        <v>16.2</v>
      </c>
      <c r="F7476">
        <v>16.399999999999999</v>
      </c>
      <c r="H7476">
        <v>13.8</v>
      </c>
      <c r="I7476">
        <v>5.3</v>
      </c>
      <c r="J7476">
        <v>30.6</v>
      </c>
      <c r="K7476">
        <v>2.9</v>
      </c>
      <c r="L7476">
        <v>14.9</v>
      </c>
      <c r="N7476">
        <v>12.2</v>
      </c>
      <c r="O7476">
        <v>11.4</v>
      </c>
      <c r="Q7476">
        <v>8.3000000000000007</v>
      </c>
      <c r="R7476">
        <v>2.1</v>
      </c>
      <c r="S7476">
        <v>54.5</v>
      </c>
      <c r="T7476">
        <v>1.3</v>
      </c>
      <c r="U7476">
        <v>9.5</v>
      </c>
      <c r="W7476">
        <v>6</v>
      </c>
      <c r="X7476">
        <v>6</v>
      </c>
      <c r="Y7476">
        <v>0</v>
      </c>
      <c r="Z7476">
        <v>2</v>
      </c>
      <c r="AA7476">
        <v>0</v>
      </c>
      <c r="AB7476">
        <v>11</v>
      </c>
      <c r="AC7476">
        <v>0</v>
      </c>
      <c r="AD7476">
        <v>2</v>
      </c>
      <c r="AE7476">
        <v>0</v>
      </c>
    </row>
    <row r="7477" spans="1:31">
      <c r="A7477" s="19">
        <v>43883</v>
      </c>
      <c r="B7477" t="s">
        <v>59</v>
      </c>
      <c r="C7477" s="19">
        <v>43953</v>
      </c>
      <c r="D7477">
        <v>7</v>
      </c>
      <c r="E7477">
        <v>22.3</v>
      </c>
      <c r="F7477">
        <v>16.2</v>
      </c>
      <c r="H7477">
        <v>10.7</v>
      </c>
      <c r="I7477">
        <v>5.3</v>
      </c>
      <c r="J7477">
        <v>29.8</v>
      </c>
      <c r="K7477">
        <v>2.2000000000000002</v>
      </c>
      <c r="L7477">
        <v>13.5</v>
      </c>
      <c r="N7477">
        <v>23.6</v>
      </c>
      <c r="O7477">
        <v>10.9</v>
      </c>
      <c r="Q7477">
        <v>5.0999999999999996</v>
      </c>
      <c r="R7477">
        <v>2.2000000000000002</v>
      </c>
      <c r="S7477">
        <v>49</v>
      </c>
      <c r="T7477">
        <v>1</v>
      </c>
      <c r="U7477">
        <v>7.4</v>
      </c>
      <c r="W7477">
        <v>2</v>
      </c>
      <c r="X7477">
        <v>2</v>
      </c>
      <c r="Y7477">
        <v>0</v>
      </c>
      <c r="Z7477">
        <v>0</v>
      </c>
      <c r="AA7477">
        <v>0</v>
      </c>
      <c r="AB7477">
        <v>3</v>
      </c>
      <c r="AC7477">
        <v>0</v>
      </c>
      <c r="AD7477">
        <v>0</v>
      </c>
      <c r="AE7477">
        <v>0</v>
      </c>
    </row>
    <row r="7478" spans="1:31">
      <c r="A7478" s="19">
        <v>43883</v>
      </c>
      <c r="B7478" t="s">
        <v>60</v>
      </c>
      <c r="C7478" s="19">
        <v>43953</v>
      </c>
      <c r="D7478">
        <v>39</v>
      </c>
      <c r="E7478">
        <v>14.5</v>
      </c>
      <c r="F7478">
        <v>13.7</v>
      </c>
      <c r="H7478">
        <v>14.7</v>
      </c>
      <c r="I7478">
        <v>9.4</v>
      </c>
      <c r="J7478">
        <v>32.799999999999997</v>
      </c>
      <c r="K7478">
        <v>1.4</v>
      </c>
      <c r="L7478">
        <v>13.5</v>
      </c>
      <c r="N7478">
        <v>8.8000000000000007</v>
      </c>
      <c r="O7478">
        <v>7.8</v>
      </c>
      <c r="Q7478">
        <v>9.3000000000000007</v>
      </c>
      <c r="R7478">
        <v>4.0999999999999996</v>
      </c>
      <c r="S7478">
        <v>61.5</v>
      </c>
      <c r="T7478">
        <v>1</v>
      </c>
      <c r="U7478">
        <v>6.7</v>
      </c>
      <c r="W7478">
        <v>3</v>
      </c>
      <c r="X7478">
        <v>3</v>
      </c>
      <c r="Y7478">
        <v>0</v>
      </c>
      <c r="Z7478">
        <v>4</v>
      </c>
      <c r="AA7478">
        <v>0</v>
      </c>
      <c r="AB7478">
        <v>26</v>
      </c>
      <c r="AC7478">
        <v>0</v>
      </c>
      <c r="AD7478">
        <v>3</v>
      </c>
      <c r="AE7478">
        <v>0</v>
      </c>
    </row>
    <row r="7479" spans="1:31">
      <c r="A7479" s="19">
        <v>43883</v>
      </c>
      <c r="B7479" t="s">
        <v>61</v>
      </c>
      <c r="C7479" s="19">
        <v>43956</v>
      </c>
      <c r="D7479">
        <v>82</v>
      </c>
      <c r="E7479">
        <v>17.7</v>
      </c>
      <c r="F7479">
        <v>14.4</v>
      </c>
      <c r="H7479">
        <v>17.8</v>
      </c>
      <c r="I7479">
        <v>7.6</v>
      </c>
      <c r="J7479">
        <v>28.9</v>
      </c>
      <c r="K7479">
        <v>1.2</v>
      </c>
      <c r="L7479">
        <v>12.3</v>
      </c>
      <c r="N7479">
        <v>15</v>
      </c>
      <c r="O7479">
        <v>9.6999999999999993</v>
      </c>
      <c r="Q7479">
        <v>14.6</v>
      </c>
      <c r="R7479">
        <v>3.5</v>
      </c>
      <c r="S7479">
        <v>47.9</v>
      </c>
      <c r="T7479">
        <v>1.3</v>
      </c>
      <c r="U7479">
        <v>7</v>
      </c>
      <c r="W7479">
        <v>20</v>
      </c>
      <c r="X7479">
        <v>7</v>
      </c>
      <c r="Y7479">
        <v>0</v>
      </c>
      <c r="Z7479">
        <v>20</v>
      </c>
      <c r="AA7479">
        <v>0</v>
      </c>
      <c r="AB7479">
        <v>32</v>
      </c>
      <c r="AC7479">
        <v>0</v>
      </c>
      <c r="AD7479">
        <v>4</v>
      </c>
      <c r="AE7479">
        <v>0</v>
      </c>
    </row>
    <row r="7480" spans="1:31">
      <c r="A7480" s="19">
        <v>43883</v>
      </c>
      <c r="B7480" t="s">
        <v>62</v>
      </c>
      <c r="C7480" s="19">
        <v>43963</v>
      </c>
      <c r="D7480">
        <v>29</v>
      </c>
      <c r="E7480">
        <v>14.8</v>
      </c>
      <c r="F7480">
        <v>15.7</v>
      </c>
      <c r="H7480">
        <v>14.4</v>
      </c>
      <c r="I7480">
        <v>9.1999999999999993</v>
      </c>
      <c r="J7480">
        <v>31.5</v>
      </c>
      <c r="K7480">
        <v>1.4</v>
      </c>
      <c r="L7480">
        <v>13</v>
      </c>
      <c r="N7480">
        <v>10</v>
      </c>
      <c r="O7480">
        <v>11</v>
      </c>
      <c r="Q7480">
        <v>9.1999999999999993</v>
      </c>
      <c r="R7480">
        <v>4.3</v>
      </c>
      <c r="S7480">
        <v>56</v>
      </c>
      <c r="T7480">
        <v>1.1000000000000001</v>
      </c>
      <c r="U7480">
        <v>7.5</v>
      </c>
      <c r="W7480">
        <v>3</v>
      </c>
      <c r="X7480">
        <v>7</v>
      </c>
      <c r="Y7480">
        <v>0</v>
      </c>
      <c r="Z7480">
        <v>2</v>
      </c>
      <c r="AA7480">
        <v>0</v>
      </c>
      <c r="AB7480">
        <v>15</v>
      </c>
      <c r="AC7480">
        <v>0</v>
      </c>
      <c r="AD7480">
        <v>2</v>
      </c>
      <c r="AE7480">
        <v>0</v>
      </c>
    </row>
    <row r="7481" spans="1:31">
      <c r="A7481" s="19">
        <v>43883</v>
      </c>
      <c r="B7481" t="s">
        <v>63</v>
      </c>
      <c r="C7481" s="19">
        <v>43963</v>
      </c>
      <c r="D7481">
        <v>28</v>
      </c>
      <c r="E7481">
        <v>21.7</v>
      </c>
      <c r="F7481">
        <v>18.5</v>
      </c>
      <c r="H7481">
        <v>10.9</v>
      </c>
      <c r="I7481">
        <v>6.3</v>
      </c>
      <c r="J7481">
        <v>34.1</v>
      </c>
      <c r="K7481">
        <v>2</v>
      </c>
      <c r="L7481">
        <v>6.5</v>
      </c>
      <c r="N7481">
        <v>18.600000000000001</v>
      </c>
      <c r="O7481">
        <v>12.3</v>
      </c>
      <c r="Q7481">
        <v>4.3</v>
      </c>
      <c r="R7481">
        <v>2.2000000000000002</v>
      </c>
      <c r="S7481">
        <v>59.1</v>
      </c>
      <c r="T7481">
        <v>0.8</v>
      </c>
      <c r="U7481">
        <v>2.2000000000000002</v>
      </c>
      <c r="W7481">
        <v>8</v>
      </c>
      <c r="X7481">
        <v>7</v>
      </c>
      <c r="Y7481">
        <v>0</v>
      </c>
      <c r="Z7481">
        <v>1</v>
      </c>
      <c r="AA7481">
        <v>0</v>
      </c>
      <c r="AB7481">
        <v>12</v>
      </c>
      <c r="AC7481">
        <v>0</v>
      </c>
      <c r="AD7481">
        <v>0</v>
      </c>
      <c r="AE7481">
        <v>0</v>
      </c>
    </row>
    <row r="7482" spans="1:31">
      <c r="A7482" s="19">
        <v>43883</v>
      </c>
      <c r="B7482" t="s">
        <v>64</v>
      </c>
      <c r="C7482" s="19">
        <v>43970</v>
      </c>
      <c r="D7482">
        <v>54</v>
      </c>
      <c r="E7482">
        <v>21.1</v>
      </c>
      <c r="F7482">
        <v>20</v>
      </c>
      <c r="H7482">
        <v>9.6</v>
      </c>
      <c r="I7482">
        <v>6.3</v>
      </c>
      <c r="J7482">
        <v>30</v>
      </c>
      <c r="K7482">
        <v>1.9</v>
      </c>
      <c r="L7482">
        <v>11</v>
      </c>
      <c r="N7482">
        <v>20.3</v>
      </c>
      <c r="O7482">
        <v>17.7</v>
      </c>
      <c r="Q7482">
        <v>4.4000000000000004</v>
      </c>
      <c r="R7482">
        <v>3</v>
      </c>
      <c r="S7482">
        <v>47.5</v>
      </c>
      <c r="T7482">
        <v>1.2</v>
      </c>
      <c r="U7482">
        <v>5.0999999999999996</v>
      </c>
      <c r="W7482">
        <v>15</v>
      </c>
      <c r="X7482">
        <v>15</v>
      </c>
      <c r="Y7482">
        <v>0</v>
      </c>
      <c r="Z7482">
        <v>0</v>
      </c>
      <c r="AA7482">
        <v>0</v>
      </c>
      <c r="AB7482">
        <v>22</v>
      </c>
      <c r="AC7482">
        <v>0</v>
      </c>
      <c r="AD7482">
        <v>2</v>
      </c>
      <c r="AE7482">
        <v>0</v>
      </c>
    </row>
    <row r="7483" spans="1:31">
      <c r="A7483" s="19">
        <v>43883</v>
      </c>
      <c r="B7483" t="s">
        <v>65</v>
      </c>
      <c r="C7483" s="19">
        <v>43970</v>
      </c>
      <c r="D7483">
        <v>61</v>
      </c>
      <c r="E7483">
        <v>16.7</v>
      </c>
      <c r="F7483">
        <v>16.8</v>
      </c>
      <c r="H7483">
        <v>11.1</v>
      </c>
      <c r="I7483">
        <v>6.4</v>
      </c>
      <c r="J7483">
        <v>32.299999999999997</v>
      </c>
      <c r="K7483">
        <v>2.8</v>
      </c>
      <c r="L7483">
        <v>13.9</v>
      </c>
      <c r="N7483">
        <v>12.8</v>
      </c>
      <c r="O7483">
        <v>11.7</v>
      </c>
      <c r="Q7483">
        <v>5.6</v>
      </c>
      <c r="R7483">
        <v>2.8</v>
      </c>
      <c r="S7483">
        <v>56.8</v>
      </c>
      <c r="T7483">
        <v>1.6</v>
      </c>
      <c r="U7483">
        <v>8.1</v>
      </c>
      <c r="W7483">
        <v>14</v>
      </c>
      <c r="X7483">
        <v>14</v>
      </c>
      <c r="Y7483">
        <v>0</v>
      </c>
      <c r="Z7483">
        <v>2</v>
      </c>
      <c r="AA7483">
        <v>0</v>
      </c>
      <c r="AB7483">
        <v>27</v>
      </c>
      <c r="AC7483">
        <v>0</v>
      </c>
      <c r="AD7483">
        <v>5</v>
      </c>
      <c r="AE7483">
        <v>0</v>
      </c>
    </row>
    <row r="7484" spans="1:31">
      <c r="A7484" s="19">
        <v>43883</v>
      </c>
      <c r="B7484" t="s">
        <v>143</v>
      </c>
      <c r="C7484" s="19">
        <v>43984</v>
      </c>
      <c r="D7484">
        <v>20</v>
      </c>
      <c r="E7484">
        <v>32.5</v>
      </c>
      <c r="F7484">
        <v>21.1</v>
      </c>
      <c r="H7484">
        <v>6.4</v>
      </c>
      <c r="I7484">
        <v>4.5999999999999996</v>
      </c>
      <c r="J7484">
        <v>23.4</v>
      </c>
      <c r="K7484">
        <v>2.8</v>
      </c>
      <c r="L7484">
        <v>9.1</v>
      </c>
      <c r="N7484">
        <v>49.5</v>
      </c>
      <c r="O7484">
        <v>17.3</v>
      </c>
      <c r="Q7484">
        <v>2.4</v>
      </c>
      <c r="R7484">
        <v>2.1</v>
      </c>
      <c r="S7484">
        <v>23</v>
      </c>
      <c r="T7484">
        <v>1.3</v>
      </c>
      <c r="U7484">
        <v>3.7</v>
      </c>
      <c r="W7484">
        <v>8</v>
      </c>
      <c r="X7484">
        <v>5</v>
      </c>
      <c r="Y7484">
        <v>0</v>
      </c>
      <c r="Z7484">
        <v>0</v>
      </c>
      <c r="AA7484">
        <v>0</v>
      </c>
      <c r="AB7484">
        <v>6</v>
      </c>
      <c r="AC7484">
        <v>0</v>
      </c>
      <c r="AD7484">
        <v>0</v>
      </c>
      <c r="AE7484">
        <v>0</v>
      </c>
    </row>
    <row r="7485" spans="1:31">
      <c r="A7485" s="19">
        <v>43883</v>
      </c>
      <c r="B7485" t="s">
        <v>67</v>
      </c>
      <c r="C7485" s="19">
        <v>43984</v>
      </c>
      <c r="D7485">
        <v>19</v>
      </c>
      <c r="E7485">
        <v>15.8</v>
      </c>
      <c r="F7485">
        <v>18.100000000000001</v>
      </c>
      <c r="H7485">
        <v>12.3</v>
      </c>
      <c r="I7485">
        <v>5.4</v>
      </c>
      <c r="J7485">
        <v>32.299999999999997</v>
      </c>
      <c r="K7485">
        <v>2.9</v>
      </c>
      <c r="L7485">
        <v>13.3</v>
      </c>
      <c r="N7485">
        <v>11.5</v>
      </c>
      <c r="O7485">
        <v>14.3</v>
      </c>
      <c r="Q7485">
        <v>7.3</v>
      </c>
      <c r="R7485">
        <v>2.8</v>
      </c>
      <c r="S7485">
        <v>53.5</v>
      </c>
      <c r="T7485">
        <v>1.7</v>
      </c>
      <c r="U7485">
        <v>7.8</v>
      </c>
      <c r="W7485">
        <v>5</v>
      </c>
      <c r="X7485">
        <v>5</v>
      </c>
      <c r="Y7485">
        <v>0</v>
      </c>
      <c r="Z7485">
        <v>0</v>
      </c>
      <c r="AA7485">
        <v>0</v>
      </c>
      <c r="AB7485">
        <v>9</v>
      </c>
      <c r="AC7485">
        <v>0</v>
      </c>
      <c r="AD7485">
        <v>0</v>
      </c>
      <c r="AE7485">
        <v>0</v>
      </c>
    </row>
    <row r="7486" spans="1:31">
      <c r="A7486" s="19">
        <v>43883</v>
      </c>
      <c r="B7486" t="s">
        <v>68</v>
      </c>
      <c r="C7486" s="19">
        <v>43984</v>
      </c>
      <c r="D7486">
        <v>126</v>
      </c>
      <c r="E7486">
        <v>17</v>
      </c>
      <c r="F7486">
        <v>23.4</v>
      </c>
      <c r="H7486">
        <v>11.9</v>
      </c>
      <c r="I7486">
        <v>4.5999999999999996</v>
      </c>
      <c r="J7486">
        <v>30.4</v>
      </c>
      <c r="K7486">
        <v>2.1</v>
      </c>
      <c r="L7486">
        <v>10.6</v>
      </c>
      <c r="N7486">
        <v>12.6</v>
      </c>
      <c r="O7486">
        <v>24.4</v>
      </c>
      <c r="Q7486">
        <v>6.2</v>
      </c>
      <c r="R7486">
        <v>2.5</v>
      </c>
      <c r="S7486">
        <v>47</v>
      </c>
      <c r="T7486">
        <v>1.3</v>
      </c>
      <c r="U7486">
        <v>5</v>
      </c>
      <c r="W7486">
        <v>28</v>
      </c>
      <c r="X7486">
        <v>39</v>
      </c>
      <c r="Y7486">
        <v>0</v>
      </c>
      <c r="Z7486">
        <v>6</v>
      </c>
      <c r="AA7486">
        <v>0</v>
      </c>
      <c r="AB7486">
        <v>50</v>
      </c>
      <c r="AC7486">
        <v>0</v>
      </c>
      <c r="AD7486">
        <v>3</v>
      </c>
      <c r="AE7486">
        <v>0</v>
      </c>
    </row>
    <row r="7487" spans="1:31">
      <c r="A7487" s="19">
        <v>43883</v>
      </c>
      <c r="B7487" t="s">
        <v>69</v>
      </c>
      <c r="C7487" s="19">
        <v>43984</v>
      </c>
      <c r="D7487">
        <v>34</v>
      </c>
      <c r="E7487">
        <v>17.5</v>
      </c>
      <c r="F7487">
        <v>16.100000000000001</v>
      </c>
      <c r="H7487">
        <v>10.8</v>
      </c>
      <c r="I7487">
        <v>5.4</v>
      </c>
      <c r="J7487">
        <v>35.9</v>
      </c>
      <c r="K7487">
        <v>2.9</v>
      </c>
      <c r="L7487">
        <v>11.4</v>
      </c>
      <c r="N7487">
        <v>11.9</v>
      </c>
      <c r="O7487">
        <v>9.9</v>
      </c>
      <c r="Q7487">
        <v>5.0999999999999996</v>
      </c>
      <c r="R7487">
        <v>2.2999999999999998</v>
      </c>
      <c r="S7487">
        <v>63.6</v>
      </c>
      <c r="T7487">
        <v>1.3</v>
      </c>
      <c r="U7487">
        <v>4.9000000000000004</v>
      </c>
      <c r="W7487">
        <v>8</v>
      </c>
      <c r="X7487">
        <v>7</v>
      </c>
      <c r="Y7487">
        <v>0</v>
      </c>
      <c r="Z7487">
        <v>1</v>
      </c>
      <c r="AA7487">
        <v>0</v>
      </c>
      <c r="AB7487">
        <v>17</v>
      </c>
      <c r="AC7487">
        <v>0</v>
      </c>
      <c r="AD7487">
        <v>1</v>
      </c>
      <c r="AE7487">
        <v>0</v>
      </c>
    </row>
    <row r="7488" spans="1:31">
      <c r="A7488" s="19">
        <v>43883</v>
      </c>
      <c r="B7488" t="s">
        <v>70</v>
      </c>
      <c r="C7488" s="19">
        <v>43984</v>
      </c>
      <c r="D7488">
        <v>16</v>
      </c>
      <c r="E7488">
        <v>14.4</v>
      </c>
      <c r="F7488">
        <v>15.2</v>
      </c>
      <c r="H7488">
        <v>15</v>
      </c>
      <c r="I7488">
        <v>9.4</v>
      </c>
      <c r="J7488">
        <v>31.5</v>
      </c>
      <c r="K7488">
        <v>1.5</v>
      </c>
      <c r="L7488">
        <v>13</v>
      </c>
      <c r="N7488">
        <v>9.9</v>
      </c>
      <c r="O7488">
        <v>10.7</v>
      </c>
      <c r="Q7488">
        <v>10.3</v>
      </c>
      <c r="R7488">
        <v>5.3</v>
      </c>
      <c r="S7488">
        <v>53.4</v>
      </c>
      <c r="T7488">
        <v>1.4</v>
      </c>
      <c r="U7488">
        <v>7.8</v>
      </c>
      <c r="W7488">
        <v>1</v>
      </c>
      <c r="X7488">
        <v>4</v>
      </c>
      <c r="Y7488">
        <v>0</v>
      </c>
      <c r="Z7488">
        <v>2</v>
      </c>
      <c r="AA7488">
        <v>0</v>
      </c>
      <c r="AB7488">
        <v>8</v>
      </c>
      <c r="AC7488">
        <v>0</v>
      </c>
      <c r="AD7488">
        <v>1</v>
      </c>
      <c r="AE7488">
        <v>0</v>
      </c>
    </row>
    <row r="7489" spans="1:31">
      <c r="A7489" s="19">
        <v>43883</v>
      </c>
      <c r="B7489" t="s">
        <v>71</v>
      </c>
      <c r="C7489" s="19">
        <v>43988</v>
      </c>
      <c r="D7489">
        <v>7</v>
      </c>
      <c r="E7489">
        <v>22.3</v>
      </c>
      <c r="F7489">
        <v>16.2</v>
      </c>
      <c r="H7489">
        <v>10.7</v>
      </c>
      <c r="I7489">
        <v>5.3</v>
      </c>
      <c r="J7489">
        <v>29.8</v>
      </c>
      <c r="K7489">
        <v>2.2000000000000002</v>
      </c>
      <c r="L7489">
        <v>13.5</v>
      </c>
      <c r="N7489">
        <v>23.1</v>
      </c>
      <c r="O7489">
        <v>11.5</v>
      </c>
      <c r="Q7489">
        <v>6</v>
      </c>
      <c r="R7489">
        <v>3</v>
      </c>
      <c r="S7489">
        <v>45.4</v>
      </c>
      <c r="T7489">
        <v>1.9</v>
      </c>
      <c r="U7489">
        <v>8</v>
      </c>
      <c r="W7489">
        <v>2</v>
      </c>
      <c r="X7489">
        <v>2</v>
      </c>
      <c r="Y7489">
        <v>0</v>
      </c>
      <c r="Z7489">
        <v>0</v>
      </c>
      <c r="AA7489">
        <v>0</v>
      </c>
      <c r="AB7489">
        <v>3</v>
      </c>
      <c r="AC7489">
        <v>0</v>
      </c>
      <c r="AD7489">
        <v>0</v>
      </c>
      <c r="AE7489">
        <v>0</v>
      </c>
    </row>
    <row r="7490" spans="1:31">
      <c r="A7490" s="19">
        <v>43883</v>
      </c>
      <c r="B7490" t="s">
        <v>73</v>
      </c>
      <c r="C7490" s="19">
        <v>44013</v>
      </c>
      <c r="D7490">
        <v>3979</v>
      </c>
      <c r="E7490">
        <v>19.3</v>
      </c>
      <c r="F7490">
        <v>19.7</v>
      </c>
      <c r="H7490">
        <v>11.6</v>
      </c>
      <c r="I7490">
        <v>6.7</v>
      </c>
      <c r="J7490">
        <v>28.7</v>
      </c>
      <c r="K7490">
        <v>2.6</v>
      </c>
      <c r="L7490">
        <v>11.3</v>
      </c>
      <c r="N7490">
        <v>17.2</v>
      </c>
      <c r="O7490">
        <v>17.3</v>
      </c>
      <c r="Q7490">
        <v>4.7</v>
      </c>
      <c r="R7490">
        <v>1.2</v>
      </c>
      <c r="S7490">
        <v>55.4</v>
      </c>
      <c r="T7490">
        <v>0.3</v>
      </c>
      <c r="U7490">
        <v>3.9</v>
      </c>
      <c r="W7490">
        <v>933</v>
      </c>
      <c r="X7490">
        <v>1028</v>
      </c>
      <c r="Y7490">
        <v>0</v>
      </c>
      <c r="Z7490">
        <v>188</v>
      </c>
      <c r="AA7490">
        <v>37</v>
      </c>
      <c r="AB7490">
        <v>1617</v>
      </c>
      <c r="AC7490">
        <v>12</v>
      </c>
      <c r="AD7490">
        <v>166</v>
      </c>
      <c r="AE7490">
        <v>0</v>
      </c>
    </row>
    <row r="7491" spans="1:31">
      <c r="A7491" s="19">
        <v>43884</v>
      </c>
      <c r="B7491" t="s">
        <v>15</v>
      </c>
      <c r="C7491" s="19">
        <v>43864</v>
      </c>
      <c r="D7491">
        <v>41</v>
      </c>
      <c r="E7491">
        <v>19.899999999999999</v>
      </c>
      <c r="F7491">
        <v>3.1</v>
      </c>
      <c r="H7491">
        <v>15.8</v>
      </c>
      <c r="I7491">
        <v>9</v>
      </c>
      <c r="J7491">
        <v>23.2</v>
      </c>
      <c r="K7491">
        <v>3.5</v>
      </c>
      <c r="L7491">
        <v>15.5</v>
      </c>
      <c r="M7491">
        <v>4</v>
      </c>
      <c r="N7491">
        <v>15.8</v>
      </c>
      <c r="O7491">
        <v>0.1</v>
      </c>
      <c r="P7491">
        <v>0</v>
      </c>
      <c r="Q7491">
        <v>26.200000000000003</v>
      </c>
      <c r="R7491">
        <v>12.3</v>
      </c>
      <c r="S7491">
        <v>26.1</v>
      </c>
      <c r="T7491">
        <v>0</v>
      </c>
      <c r="U7491">
        <v>18</v>
      </c>
      <c r="V7491">
        <v>1</v>
      </c>
      <c r="W7491">
        <v>6</v>
      </c>
      <c r="X7491">
        <v>0</v>
      </c>
      <c r="Y7491">
        <v>0</v>
      </c>
      <c r="Z7491">
        <v>14</v>
      </c>
      <c r="AA7491">
        <v>1</v>
      </c>
      <c r="AB7491">
        <v>12</v>
      </c>
      <c r="AC7491">
        <v>0</v>
      </c>
      <c r="AD7491">
        <v>8</v>
      </c>
      <c r="AE7491">
        <v>0</v>
      </c>
    </row>
    <row r="7492" spans="1:31">
      <c r="A7492" s="19">
        <v>43884</v>
      </c>
      <c r="B7492" t="s">
        <v>16</v>
      </c>
      <c r="C7492" s="19">
        <v>43872</v>
      </c>
      <c r="D7492">
        <v>24</v>
      </c>
      <c r="E7492">
        <v>10.4</v>
      </c>
      <c r="F7492">
        <v>0</v>
      </c>
      <c r="H7492">
        <v>22</v>
      </c>
      <c r="I7492">
        <v>10.7</v>
      </c>
      <c r="J7492">
        <v>28.5</v>
      </c>
      <c r="K7492">
        <v>3</v>
      </c>
      <c r="L7492">
        <v>12.6</v>
      </c>
      <c r="M7492">
        <v>3.6</v>
      </c>
      <c r="N7492">
        <v>8.68</v>
      </c>
      <c r="O7492">
        <v>0</v>
      </c>
      <c r="P7492">
        <v>0</v>
      </c>
      <c r="Q7492">
        <v>24.2</v>
      </c>
      <c r="R7492">
        <v>19.8</v>
      </c>
      <c r="S7492">
        <v>25.900000000000002</v>
      </c>
      <c r="T7492">
        <v>3.5999999999999996</v>
      </c>
      <c r="U7492">
        <v>9.3000000000000007</v>
      </c>
      <c r="V7492">
        <v>3.5999999999999996</v>
      </c>
      <c r="W7492">
        <v>0</v>
      </c>
      <c r="X7492">
        <v>0</v>
      </c>
      <c r="Y7492">
        <v>0</v>
      </c>
      <c r="Z7492">
        <v>9</v>
      </c>
      <c r="AA7492">
        <v>6</v>
      </c>
      <c r="AB7492">
        <v>9</v>
      </c>
      <c r="AC7492">
        <v>0</v>
      </c>
      <c r="AD7492">
        <v>0</v>
      </c>
      <c r="AE7492">
        <v>0</v>
      </c>
    </row>
    <row r="7493" spans="1:31">
      <c r="A7493" s="19">
        <v>43884</v>
      </c>
      <c r="B7493" t="s">
        <v>17</v>
      </c>
      <c r="C7493" s="19">
        <v>43883</v>
      </c>
      <c r="D7493">
        <v>36</v>
      </c>
      <c r="E7493">
        <v>14.8</v>
      </c>
      <c r="F7493">
        <v>0</v>
      </c>
      <c r="H7493">
        <v>16.100000000000001</v>
      </c>
      <c r="I7493">
        <v>7.7</v>
      </c>
      <c r="J7493">
        <v>34.6</v>
      </c>
      <c r="K7493">
        <v>11.7</v>
      </c>
      <c r="L7493">
        <v>15.1</v>
      </c>
      <c r="N7493">
        <v>17.299999999999997</v>
      </c>
      <c r="O7493">
        <v>0</v>
      </c>
      <c r="P7493">
        <v>0</v>
      </c>
      <c r="Q7493">
        <v>15.9</v>
      </c>
      <c r="R7493">
        <v>10</v>
      </c>
      <c r="S7493">
        <v>33.300000000000004</v>
      </c>
      <c r="T7493">
        <v>8.9</v>
      </c>
      <c r="U7493">
        <v>13.100000000000001</v>
      </c>
      <c r="V7493">
        <v>0</v>
      </c>
      <c r="W7493">
        <v>9</v>
      </c>
      <c r="X7493">
        <v>0</v>
      </c>
      <c r="Y7493">
        <v>0</v>
      </c>
      <c r="Z7493">
        <v>5</v>
      </c>
      <c r="AA7493">
        <v>0</v>
      </c>
      <c r="AB7493">
        <v>22</v>
      </c>
      <c r="AC7493">
        <v>0</v>
      </c>
      <c r="AD7493">
        <v>0</v>
      </c>
      <c r="AE7493">
        <v>0</v>
      </c>
    </row>
    <row r="7494" spans="1:31">
      <c r="A7494" s="19">
        <v>43884</v>
      </c>
      <c r="B7494" t="s">
        <v>18</v>
      </c>
      <c r="C7494" s="19">
        <v>43890</v>
      </c>
      <c r="D7494">
        <v>54</v>
      </c>
      <c r="E7494">
        <v>29.5</v>
      </c>
      <c r="F7494">
        <v>0</v>
      </c>
      <c r="H7494">
        <v>10.8</v>
      </c>
      <c r="I7494">
        <v>6.4</v>
      </c>
      <c r="J7494">
        <v>29.1</v>
      </c>
      <c r="K7494">
        <v>16.100000000000001</v>
      </c>
      <c r="L7494">
        <v>8.1999999999999993</v>
      </c>
      <c r="N7494">
        <v>45.2</v>
      </c>
      <c r="O7494">
        <v>0</v>
      </c>
      <c r="Q7494">
        <v>2.2999999999999998</v>
      </c>
      <c r="R7494">
        <v>0.8</v>
      </c>
      <c r="S7494">
        <v>44</v>
      </c>
      <c r="T7494">
        <v>6.5</v>
      </c>
      <c r="U7494">
        <v>1.1000000000000001</v>
      </c>
      <c r="W7494">
        <v>21</v>
      </c>
      <c r="X7494">
        <v>0</v>
      </c>
      <c r="Y7494">
        <v>0</v>
      </c>
      <c r="Z7494">
        <v>1</v>
      </c>
      <c r="AA7494">
        <v>0</v>
      </c>
      <c r="AB7494">
        <v>21</v>
      </c>
      <c r="AC7494">
        <v>11</v>
      </c>
      <c r="AD7494">
        <v>0</v>
      </c>
      <c r="AE7494">
        <v>0</v>
      </c>
    </row>
    <row r="7495" spans="1:31">
      <c r="A7495" s="19">
        <v>43884</v>
      </c>
      <c r="B7495" t="s">
        <v>19</v>
      </c>
      <c r="C7495" s="19">
        <v>43893</v>
      </c>
      <c r="D7495">
        <v>52</v>
      </c>
      <c r="E7495">
        <v>30.8</v>
      </c>
      <c r="F7495">
        <v>20.8</v>
      </c>
      <c r="H7495">
        <v>7.8</v>
      </c>
      <c r="I7495">
        <v>5</v>
      </c>
      <c r="J7495">
        <v>23.6</v>
      </c>
      <c r="K7495">
        <v>2.6</v>
      </c>
      <c r="L7495">
        <v>9.4</v>
      </c>
      <c r="N7495">
        <v>56.1</v>
      </c>
      <c r="O7495">
        <v>15</v>
      </c>
      <c r="Q7495">
        <v>1.3</v>
      </c>
      <c r="R7495">
        <v>0.7</v>
      </c>
      <c r="S7495">
        <v>24.4</v>
      </c>
      <c r="T7495">
        <v>0.3</v>
      </c>
      <c r="U7495">
        <v>2.1</v>
      </c>
      <c r="W7495">
        <v>21</v>
      </c>
      <c r="X7495">
        <v>14</v>
      </c>
      <c r="Y7495">
        <v>0</v>
      </c>
      <c r="Z7495">
        <v>0</v>
      </c>
      <c r="AA7495">
        <v>0</v>
      </c>
      <c r="AB7495">
        <v>16</v>
      </c>
      <c r="AC7495">
        <v>0</v>
      </c>
      <c r="AD7495">
        <v>0</v>
      </c>
      <c r="AE7495">
        <v>0</v>
      </c>
    </row>
    <row r="7496" spans="1:31">
      <c r="A7496" s="19">
        <v>43884</v>
      </c>
      <c r="B7496" t="s">
        <v>20</v>
      </c>
      <c r="C7496" s="19">
        <v>43893</v>
      </c>
      <c r="D7496">
        <v>6</v>
      </c>
      <c r="E7496">
        <v>22.1</v>
      </c>
      <c r="F7496">
        <v>15.8</v>
      </c>
      <c r="H7496">
        <v>10.5</v>
      </c>
      <c r="I7496">
        <v>5.2</v>
      </c>
      <c r="J7496">
        <v>31</v>
      </c>
      <c r="K7496">
        <v>2.1</v>
      </c>
      <c r="L7496">
        <v>13.3</v>
      </c>
      <c r="N7496">
        <v>20.9</v>
      </c>
      <c r="O7496">
        <v>7.9</v>
      </c>
      <c r="Q7496">
        <v>2.7</v>
      </c>
      <c r="R7496">
        <v>0.9</v>
      </c>
      <c r="S7496">
        <v>62</v>
      </c>
      <c r="T7496">
        <v>0.4</v>
      </c>
      <c r="U7496">
        <v>5</v>
      </c>
      <c r="W7496">
        <v>2</v>
      </c>
      <c r="X7496">
        <v>1</v>
      </c>
      <c r="Y7496">
        <v>0</v>
      </c>
      <c r="Z7496">
        <v>0</v>
      </c>
      <c r="AA7496">
        <v>0</v>
      </c>
      <c r="AB7496">
        <v>3</v>
      </c>
      <c r="AC7496">
        <v>0</v>
      </c>
      <c r="AD7496">
        <v>0</v>
      </c>
      <c r="AE7496">
        <v>0</v>
      </c>
    </row>
    <row r="7497" spans="1:31">
      <c r="A7497" s="19">
        <v>43884</v>
      </c>
      <c r="B7497" t="s">
        <v>21</v>
      </c>
      <c r="C7497" s="19">
        <v>43893</v>
      </c>
      <c r="D7497">
        <v>31</v>
      </c>
      <c r="E7497">
        <v>20.6</v>
      </c>
      <c r="F7497">
        <v>24.7</v>
      </c>
      <c r="H7497">
        <v>12.9</v>
      </c>
      <c r="I7497">
        <v>5.9</v>
      </c>
      <c r="J7497">
        <v>25.1</v>
      </c>
      <c r="K7497">
        <v>2.1</v>
      </c>
      <c r="L7497">
        <v>8.6999999999999993</v>
      </c>
      <c r="N7497">
        <v>20</v>
      </c>
      <c r="O7497">
        <v>33.6</v>
      </c>
      <c r="Q7497">
        <v>5.4</v>
      </c>
      <c r="R7497">
        <v>1.1000000000000001</v>
      </c>
      <c r="S7497">
        <v>36.5</v>
      </c>
      <c r="T7497">
        <v>0.6</v>
      </c>
      <c r="U7497">
        <v>2.4</v>
      </c>
      <c r="W7497">
        <v>8</v>
      </c>
      <c r="X7497">
        <v>10</v>
      </c>
      <c r="Y7497">
        <v>0</v>
      </c>
      <c r="Z7497">
        <v>2</v>
      </c>
      <c r="AA7497">
        <v>0</v>
      </c>
      <c r="AB7497">
        <v>10</v>
      </c>
      <c r="AC7497">
        <v>0</v>
      </c>
      <c r="AD7497">
        <v>0</v>
      </c>
      <c r="AE7497">
        <v>0</v>
      </c>
    </row>
    <row r="7498" spans="1:31">
      <c r="A7498" s="19">
        <v>43884</v>
      </c>
      <c r="B7498" t="s">
        <v>22</v>
      </c>
      <c r="C7498" s="19">
        <v>43893</v>
      </c>
      <c r="D7498">
        <v>416</v>
      </c>
      <c r="E7498">
        <v>14.2</v>
      </c>
      <c r="F7498">
        <v>17.3</v>
      </c>
      <c r="H7498">
        <v>12</v>
      </c>
      <c r="I7498">
        <v>5.8</v>
      </c>
      <c r="J7498">
        <v>34.700000000000003</v>
      </c>
      <c r="K7498">
        <v>3.2</v>
      </c>
      <c r="L7498">
        <v>12.9</v>
      </c>
      <c r="N7498">
        <v>4.8</v>
      </c>
      <c r="O7498">
        <v>8.3000000000000007</v>
      </c>
      <c r="Q7498">
        <v>3.5</v>
      </c>
      <c r="R7498">
        <v>0.7</v>
      </c>
      <c r="S7498">
        <v>78.400000000000006</v>
      </c>
      <c r="T7498">
        <v>0.3</v>
      </c>
      <c r="U7498">
        <v>3.7</v>
      </c>
      <c r="W7498">
        <v>34</v>
      </c>
      <c r="X7498">
        <v>112</v>
      </c>
      <c r="Y7498">
        <v>0</v>
      </c>
      <c r="Z7498">
        <v>19</v>
      </c>
      <c r="AA7498">
        <v>0</v>
      </c>
      <c r="AB7498">
        <v>226</v>
      </c>
      <c r="AC7498">
        <v>0</v>
      </c>
      <c r="AD7498">
        <v>25</v>
      </c>
      <c r="AE7498">
        <v>0</v>
      </c>
    </row>
    <row r="7499" spans="1:31">
      <c r="A7499" s="19">
        <v>43884</v>
      </c>
      <c r="B7499" t="s">
        <v>23</v>
      </c>
      <c r="C7499" s="19">
        <v>43893</v>
      </c>
      <c r="D7499">
        <v>67</v>
      </c>
      <c r="E7499">
        <v>15.1</v>
      </c>
      <c r="F7499">
        <v>16</v>
      </c>
      <c r="H7499">
        <v>11</v>
      </c>
      <c r="I7499">
        <v>5.3</v>
      </c>
      <c r="J7499">
        <v>36.9</v>
      </c>
      <c r="K7499">
        <v>2.8</v>
      </c>
      <c r="L7499">
        <v>12.9</v>
      </c>
      <c r="N7499">
        <v>4.5999999999999996</v>
      </c>
      <c r="O7499">
        <v>5.3</v>
      </c>
      <c r="Q7499">
        <v>2.1</v>
      </c>
      <c r="R7499">
        <v>0.5</v>
      </c>
      <c r="S7499">
        <v>84</v>
      </c>
      <c r="T7499">
        <v>0.3</v>
      </c>
      <c r="U7499">
        <v>3.2</v>
      </c>
      <c r="W7499">
        <v>14</v>
      </c>
      <c r="X7499">
        <v>14</v>
      </c>
      <c r="Y7499">
        <v>0</v>
      </c>
      <c r="Z7499">
        <v>2</v>
      </c>
      <c r="AA7499">
        <v>0</v>
      </c>
      <c r="AB7499">
        <v>33</v>
      </c>
      <c r="AC7499">
        <v>0</v>
      </c>
      <c r="AD7499">
        <v>4</v>
      </c>
      <c r="AE7499">
        <v>0</v>
      </c>
    </row>
    <row r="7500" spans="1:31">
      <c r="A7500" s="19">
        <v>43884</v>
      </c>
      <c r="B7500" t="s">
        <v>24</v>
      </c>
      <c r="C7500" s="19">
        <v>43893</v>
      </c>
      <c r="D7500">
        <v>13</v>
      </c>
      <c r="E7500">
        <v>19.600000000000001</v>
      </c>
      <c r="F7500">
        <v>14</v>
      </c>
      <c r="H7500">
        <v>9.3000000000000007</v>
      </c>
      <c r="I7500">
        <v>4.5999999999999996</v>
      </c>
      <c r="J7500">
        <v>38.700000000000003</v>
      </c>
      <c r="K7500">
        <v>1.9</v>
      </c>
      <c r="L7500">
        <v>11.8</v>
      </c>
      <c r="N7500">
        <v>7.5</v>
      </c>
      <c r="O7500">
        <v>2.8</v>
      </c>
      <c r="Q7500">
        <v>1.1000000000000001</v>
      </c>
      <c r="R7500">
        <v>0.3</v>
      </c>
      <c r="S7500">
        <v>86.4</v>
      </c>
      <c r="T7500">
        <v>0.2</v>
      </c>
      <c r="U7500">
        <v>1.8</v>
      </c>
      <c r="W7500">
        <v>4</v>
      </c>
      <c r="X7500">
        <v>1</v>
      </c>
      <c r="Y7500">
        <v>0</v>
      </c>
      <c r="Z7500">
        <v>0</v>
      </c>
      <c r="AA7500">
        <v>0</v>
      </c>
      <c r="AB7500">
        <v>7</v>
      </c>
      <c r="AC7500">
        <v>0</v>
      </c>
      <c r="AD7500">
        <v>1</v>
      </c>
      <c r="AE7500">
        <v>0</v>
      </c>
    </row>
    <row r="7501" spans="1:31">
      <c r="A7501" s="19">
        <v>43884</v>
      </c>
      <c r="B7501" t="s">
        <v>25</v>
      </c>
      <c r="C7501" s="19">
        <v>43893</v>
      </c>
      <c r="D7501">
        <v>24</v>
      </c>
      <c r="E7501">
        <v>12.4</v>
      </c>
      <c r="F7501">
        <v>18.100000000000001</v>
      </c>
      <c r="H7501">
        <v>15.5</v>
      </c>
      <c r="I7501">
        <v>5.8</v>
      </c>
      <c r="J7501">
        <v>32</v>
      </c>
      <c r="K7501">
        <v>2.5</v>
      </c>
      <c r="L7501">
        <v>13.5</v>
      </c>
      <c r="N7501">
        <v>4.4000000000000004</v>
      </c>
      <c r="O7501">
        <v>11.5</v>
      </c>
      <c r="Q7501">
        <v>7.6</v>
      </c>
      <c r="R7501">
        <v>1</v>
      </c>
      <c r="S7501">
        <v>69.599999999999994</v>
      </c>
      <c r="T7501">
        <v>0.4</v>
      </c>
      <c r="U7501">
        <v>5.2</v>
      </c>
      <c r="W7501">
        <v>1</v>
      </c>
      <c r="X7501">
        <v>6</v>
      </c>
      <c r="Y7501">
        <v>0</v>
      </c>
      <c r="Z7501">
        <v>5</v>
      </c>
      <c r="AA7501">
        <v>0</v>
      </c>
      <c r="AB7501">
        <v>10</v>
      </c>
      <c r="AC7501">
        <v>0</v>
      </c>
      <c r="AD7501">
        <v>2</v>
      </c>
      <c r="AE7501">
        <v>0</v>
      </c>
    </row>
    <row r="7502" spans="1:31">
      <c r="A7502" s="19">
        <v>43884</v>
      </c>
      <c r="B7502" t="s">
        <v>26</v>
      </c>
      <c r="C7502" s="19">
        <v>43893</v>
      </c>
      <c r="D7502">
        <v>91</v>
      </c>
      <c r="E7502">
        <v>13.2</v>
      </c>
      <c r="F7502">
        <v>14.6</v>
      </c>
      <c r="H7502">
        <v>14.6</v>
      </c>
      <c r="I7502">
        <v>8.8000000000000007</v>
      </c>
      <c r="J7502">
        <v>27.5</v>
      </c>
      <c r="K7502">
        <v>2.2999999999999998</v>
      </c>
      <c r="L7502">
        <v>19</v>
      </c>
      <c r="N7502">
        <v>6.9</v>
      </c>
      <c r="O7502">
        <v>8.6999999999999993</v>
      </c>
      <c r="Q7502">
        <v>8.8000000000000007</v>
      </c>
      <c r="R7502">
        <v>2.9</v>
      </c>
      <c r="S7502">
        <v>53.2</v>
      </c>
      <c r="T7502">
        <v>0.6</v>
      </c>
      <c r="U7502">
        <v>18.600000000000001</v>
      </c>
      <c r="W7502">
        <v>6</v>
      </c>
      <c r="X7502">
        <v>8</v>
      </c>
      <c r="Y7502">
        <v>0</v>
      </c>
      <c r="Z7502">
        <v>8</v>
      </c>
      <c r="AA7502">
        <v>0</v>
      </c>
      <c r="AB7502">
        <v>41</v>
      </c>
      <c r="AC7502">
        <v>0</v>
      </c>
      <c r="AD7502">
        <v>28</v>
      </c>
      <c r="AE7502">
        <v>0</v>
      </c>
    </row>
    <row r="7503" spans="1:31">
      <c r="A7503" s="19">
        <v>43884</v>
      </c>
      <c r="B7503" t="s">
        <v>27</v>
      </c>
      <c r="C7503" s="19">
        <v>43893</v>
      </c>
      <c r="D7503">
        <v>75</v>
      </c>
      <c r="E7503">
        <v>10.6</v>
      </c>
      <c r="F7503">
        <v>9.3000000000000007</v>
      </c>
      <c r="H7503">
        <v>9.3000000000000007</v>
      </c>
      <c r="I7503">
        <v>28.2</v>
      </c>
      <c r="J7503">
        <v>28.2</v>
      </c>
      <c r="K7503">
        <v>0.7</v>
      </c>
      <c r="L7503">
        <v>13.7</v>
      </c>
      <c r="N7503">
        <v>2.6</v>
      </c>
      <c r="O7503">
        <v>1.9</v>
      </c>
      <c r="Q7503">
        <v>1.9</v>
      </c>
      <c r="R7503">
        <v>43.2</v>
      </c>
      <c r="S7503">
        <v>44.7</v>
      </c>
      <c r="T7503">
        <v>0.3</v>
      </c>
      <c r="U7503">
        <v>5.3</v>
      </c>
      <c r="W7503">
        <v>2</v>
      </c>
      <c r="X7503">
        <v>0</v>
      </c>
      <c r="Y7503">
        <v>0</v>
      </c>
      <c r="Z7503">
        <v>0</v>
      </c>
      <c r="AA7503">
        <v>33</v>
      </c>
      <c r="AB7503">
        <v>34</v>
      </c>
      <c r="AC7503">
        <v>0</v>
      </c>
      <c r="AD7503">
        <v>6</v>
      </c>
      <c r="AE7503">
        <v>0</v>
      </c>
    </row>
    <row r="7504" spans="1:31">
      <c r="A7504" s="19">
        <v>43884</v>
      </c>
      <c r="B7504" t="s">
        <v>28</v>
      </c>
      <c r="C7504" s="19">
        <v>43893</v>
      </c>
      <c r="D7504">
        <v>110</v>
      </c>
      <c r="E7504">
        <v>19.399999999999999</v>
      </c>
      <c r="F7504">
        <v>23.7</v>
      </c>
      <c r="H7504">
        <v>11.4</v>
      </c>
      <c r="I7504">
        <v>6</v>
      </c>
      <c r="J7504">
        <v>28</v>
      </c>
      <c r="K7504">
        <v>2.7</v>
      </c>
      <c r="L7504">
        <v>8.6999999999999993</v>
      </c>
      <c r="N7504">
        <v>15.2</v>
      </c>
      <c r="O7504">
        <v>28</v>
      </c>
      <c r="Q7504">
        <v>3.8</v>
      </c>
      <c r="R7504">
        <v>1.1000000000000001</v>
      </c>
      <c r="S7504">
        <v>48.7</v>
      </c>
      <c r="T7504">
        <v>0.7</v>
      </c>
      <c r="U7504">
        <v>2.4</v>
      </c>
      <c r="W7504">
        <v>29</v>
      </c>
      <c r="X7504">
        <v>35</v>
      </c>
      <c r="Y7504">
        <v>0</v>
      </c>
      <c r="Z7504">
        <v>4</v>
      </c>
      <c r="AA7504">
        <v>0</v>
      </c>
      <c r="AB7504">
        <v>42</v>
      </c>
      <c r="AC7504">
        <v>0</v>
      </c>
      <c r="AD7504">
        <v>0</v>
      </c>
      <c r="AE7504">
        <v>0</v>
      </c>
    </row>
    <row r="7505" spans="1:31">
      <c r="A7505" s="19">
        <v>43884</v>
      </c>
      <c r="B7505" t="s">
        <v>29</v>
      </c>
      <c r="C7505" s="19">
        <v>43893</v>
      </c>
      <c r="D7505">
        <v>37</v>
      </c>
      <c r="E7505">
        <v>15.4</v>
      </c>
      <c r="F7505">
        <v>22.7</v>
      </c>
      <c r="H7505">
        <v>11</v>
      </c>
      <c r="I7505">
        <v>6.4</v>
      </c>
      <c r="J7505">
        <v>30.5</v>
      </c>
      <c r="K7505">
        <v>5.0999999999999996</v>
      </c>
      <c r="L7505">
        <v>8.8000000000000007</v>
      </c>
      <c r="N7505">
        <v>7.8</v>
      </c>
      <c r="O7505">
        <v>23.7</v>
      </c>
      <c r="Q7505">
        <v>3.6</v>
      </c>
      <c r="R7505">
        <v>1.2</v>
      </c>
      <c r="S7505">
        <v>60.5</v>
      </c>
      <c r="T7505">
        <v>0.9</v>
      </c>
      <c r="U7505">
        <v>2</v>
      </c>
      <c r="W7505">
        <v>8</v>
      </c>
      <c r="X7505">
        <v>12</v>
      </c>
      <c r="Y7505">
        <v>0</v>
      </c>
      <c r="Z7505">
        <v>1</v>
      </c>
      <c r="AA7505">
        <v>0</v>
      </c>
      <c r="AB7505">
        <v>16</v>
      </c>
      <c r="AC7505">
        <v>0</v>
      </c>
      <c r="AD7505">
        <v>0</v>
      </c>
      <c r="AE7505">
        <v>0</v>
      </c>
    </row>
    <row r="7506" spans="1:31">
      <c r="A7506" s="19">
        <v>43884</v>
      </c>
      <c r="B7506" t="s">
        <v>30</v>
      </c>
      <c r="C7506" s="19">
        <v>43893</v>
      </c>
      <c r="D7506">
        <v>64</v>
      </c>
      <c r="E7506">
        <v>26.7</v>
      </c>
      <c r="F7506">
        <v>20.8</v>
      </c>
      <c r="H7506">
        <v>9.4</v>
      </c>
      <c r="I7506">
        <v>5.5</v>
      </c>
      <c r="J7506">
        <v>25.6</v>
      </c>
      <c r="K7506">
        <v>2.1</v>
      </c>
      <c r="L7506">
        <v>10</v>
      </c>
      <c r="N7506">
        <v>40.299999999999997</v>
      </c>
      <c r="O7506">
        <v>17.899999999999999</v>
      </c>
      <c r="Q7506">
        <v>2.1</v>
      </c>
      <c r="R7506">
        <v>1</v>
      </c>
      <c r="S7506">
        <v>35.200000000000003</v>
      </c>
      <c r="T7506">
        <v>0.5</v>
      </c>
      <c r="U7506">
        <v>2.8</v>
      </c>
      <c r="W7506">
        <v>23</v>
      </c>
      <c r="X7506">
        <v>18</v>
      </c>
      <c r="Y7506">
        <v>0</v>
      </c>
      <c r="Z7506">
        <v>0</v>
      </c>
      <c r="AA7506">
        <v>0</v>
      </c>
      <c r="AB7506">
        <v>22</v>
      </c>
      <c r="AC7506">
        <v>0</v>
      </c>
      <c r="AD7506">
        <v>1</v>
      </c>
      <c r="AE7506">
        <v>0</v>
      </c>
    </row>
    <row r="7507" spans="1:31">
      <c r="A7507" s="19">
        <v>43884</v>
      </c>
      <c r="B7507" t="s">
        <v>31</v>
      </c>
      <c r="C7507" s="19">
        <v>43893</v>
      </c>
      <c r="D7507">
        <v>228</v>
      </c>
      <c r="E7507">
        <v>19.600000000000001</v>
      </c>
      <c r="F7507">
        <v>19.3</v>
      </c>
      <c r="H7507">
        <v>9.3000000000000007</v>
      </c>
      <c r="I7507">
        <v>6.7</v>
      </c>
      <c r="J7507">
        <v>30.1</v>
      </c>
      <c r="K7507">
        <v>2.1</v>
      </c>
      <c r="L7507">
        <v>12.9</v>
      </c>
      <c r="N7507">
        <v>15.4</v>
      </c>
      <c r="O7507">
        <v>14.6</v>
      </c>
      <c r="Q7507">
        <v>2.4</v>
      </c>
      <c r="R7507">
        <v>1.4</v>
      </c>
      <c r="S7507">
        <v>60.3</v>
      </c>
      <c r="T7507">
        <v>0.4</v>
      </c>
      <c r="U7507">
        <v>5.0999999999999996</v>
      </c>
      <c r="W7507">
        <v>61</v>
      </c>
      <c r="X7507">
        <v>60</v>
      </c>
      <c r="Y7507">
        <v>0</v>
      </c>
      <c r="Z7507">
        <v>0</v>
      </c>
      <c r="AA7507">
        <v>0</v>
      </c>
      <c r="AB7507">
        <v>93</v>
      </c>
      <c r="AC7507">
        <v>0</v>
      </c>
      <c r="AD7507">
        <v>14</v>
      </c>
      <c r="AE7507">
        <v>0</v>
      </c>
    </row>
    <row r="7508" spans="1:31">
      <c r="A7508" s="19">
        <v>43884</v>
      </c>
      <c r="B7508" t="s">
        <v>32</v>
      </c>
      <c r="C7508" s="19">
        <v>43893</v>
      </c>
      <c r="D7508">
        <v>29</v>
      </c>
      <c r="E7508">
        <v>11.5</v>
      </c>
      <c r="F7508">
        <v>17.100000000000001</v>
      </c>
      <c r="H7508">
        <v>11</v>
      </c>
      <c r="I7508">
        <v>7.1</v>
      </c>
      <c r="J7508">
        <v>37.4</v>
      </c>
      <c r="K7508">
        <v>2.2999999999999998</v>
      </c>
      <c r="L7508">
        <v>13.7</v>
      </c>
      <c r="N7508">
        <v>1.9</v>
      </c>
      <c r="O7508">
        <v>5.8</v>
      </c>
      <c r="Q7508">
        <v>1.8</v>
      </c>
      <c r="R7508">
        <v>0.8</v>
      </c>
      <c r="S7508">
        <v>85.9</v>
      </c>
      <c r="T7508">
        <v>0.2</v>
      </c>
      <c r="U7508">
        <v>3.5</v>
      </c>
      <c r="W7508">
        <v>1</v>
      </c>
      <c r="X7508">
        <v>8</v>
      </c>
      <c r="Y7508">
        <v>0</v>
      </c>
      <c r="Z7508">
        <v>1</v>
      </c>
      <c r="AA7508">
        <v>0</v>
      </c>
      <c r="AB7508">
        <v>17</v>
      </c>
      <c r="AC7508">
        <v>0</v>
      </c>
      <c r="AD7508">
        <v>2</v>
      </c>
      <c r="AE7508">
        <v>0</v>
      </c>
    </row>
    <row r="7509" spans="1:31">
      <c r="A7509" s="19">
        <v>43884</v>
      </c>
      <c r="B7509" t="s">
        <v>33</v>
      </c>
      <c r="C7509" s="19">
        <v>43893</v>
      </c>
      <c r="D7509">
        <v>16</v>
      </c>
      <c r="E7509">
        <v>7.8</v>
      </c>
      <c r="F7509">
        <v>11.9</v>
      </c>
      <c r="H7509">
        <v>12.1</v>
      </c>
      <c r="I7509">
        <v>5.2</v>
      </c>
      <c r="J7509">
        <v>50.9</v>
      </c>
      <c r="K7509">
        <v>1.6</v>
      </c>
      <c r="L7509">
        <v>10.6</v>
      </c>
      <c r="N7509">
        <v>0.1</v>
      </c>
      <c r="O7509">
        <v>0.2</v>
      </c>
      <c r="Q7509">
        <v>0.3</v>
      </c>
      <c r="R7509">
        <v>0</v>
      </c>
      <c r="S7509">
        <v>99.2</v>
      </c>
      <c r="T7509">
        <v>0</v>
      </c>
      <c r="U7509">
        <v>0.1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16</v>
      </c>
      <c r="AC7509">
        <v>0</v>
      </c>
      <c r="AD7509">
        <v>0</v>
      </c>
      <c r="AE7509">
        <v>0</v>
      </c>
    </row>
    <row r="7510" spans="1:31">
      <c r="A7510" s="19">
        <v>43884</v>
      </c>
      <c r="B7510" t="s">
        <v>34</v>
      </c>
      <c r="C7510" s="19">
        <v>43893</v>
      </c>
      <c r="D7510">
        <v>99</v>
      </c>
      <c r="E7510">
        <v>17.899999999999999</v>
      </c>
      <c r="F7510">
        <v>25.7</v>
      </c>
      <c r="H7510">
        <v>11.7</v>
      </c>
      <c r="I7510">
        <v>8.6999999999999993</v>
      </c>
      <c r="J7510">
        <v>29</v>
      </c>
      <c r="K7510">
        <v>0.6</v>
      </c>
      <c r="L7510">
        <v>6.3</v>
      </c>
      <c r="N7510">
        <v>10.9</v>
      </c>
      <c r="O7510">
        <v>32.700000000000003</v>
      </c>
      <c r="Q7510">
        <v>3.7</v>
      </c>
      <c r="R7510">
        <v>1.8</v>
      </c>
      <c r="S7510">
        <v>49.4</v>
      </c>
      <c r="T7510">
        <v>0.2</v>
      </c>
      <c r="U7510">
        <v>1.1000000000000001</v>
      </c>
      <c r="W7510">
        <v>23</v>
      </c>
      <c r="X7510">
        <v>34</v>
      </c>
      <c r="Y7510">
        <v>0</v>
      </c>
      <c r="Z7510">
        <v>4</v>
      </c>
      <c r="AA7510">
        <v>0</v>
      </c>
      <c r="AB7510">
        <v>38</v>
      </c>
      <c r="AC7510">
        <v>0</v>
      </c>
      <c r="AD7510">
        <v>0</v>
      </c>
      <c r="AE7510">
        <v>0</v>
      </c>
    </row>
    <row r="7511" spans="1:31">
      <c r="A7511" s="19">
        <v>43884</v>
      </c>
      <c r="B7511" t="s">
        <v>35</v>
      </c>
      <c r="C7511" s="19">
        <v>43900</v>
      </c>
      <c r="D7511">
        <v>20</v>
      </c>
      <c r="E7511">
        <v>16</v>
      </c>
      <c r="F7511">
        <v>16.3</v>
      </c>
      <c r="H7511">
        <v>11.3</v>
      </c>
      <c r="I7511">
        <v>4.9000000000000004</v>
      </c>
      <c r="J7511">
        <v>39.4</v>
      </c>
      <c r="K7511">
        <v>2.7</v>
      </c>
      <c r="L7511">
        <v>9.5</v>
      </c>
      <c r="N7511">
        <v>4.3</v>
      </c>
      <c r="O7511">
        <v>4.5</v>
      </c>
      <c r="Q7511">
        <v>1.9</v>
      </c>
      <c r="R7511">
        <v>0.3</v>
      </c>
      <c r="S7511">
        <v>87.5</v>
      </c>
      <c r="T7511">
        <v>0.2</v>
      </c>
      <c r="U7511">
        <v>1.2</v>
      </c>
      <c r="W7511">
        <v>4</v>
      </c>
      <c r="X7511">
        <v>4</v>
      </c>
      <c r="Y7511">
        <v>0</v>
      </c>
      <c r="Z7511">
        <v>1</v>
      </c>
      <c r="AA7511">
        <v>0</v>
      </c>
      <c r="AB7511">
        <v>10</v>
      </c>
      <c r="AC7511">
        <v>0</v>
      </c>
      <c r="AD7511">
        <v>0</v>
      </c>
      <c r="AE7511">
        <v>0</v>
      </c>
    </row>
    <row r="7512" spans="1:31">
      <c r="A7512" s="19">
        <v>43884</v>
      </c>
      <c r="B7512" t="s">
        <v>36</v>
      </c>
      <c r="C7512" s="19">
        <v>43900</v>
      </c>
      <c r="D7512">
        <v>125</v>
      </c>
      <c r="E7512">
        <v>18.5</v>
      </c>
      <c r="F7512">
        <v>16.7</v>
      </c>
      <c r="H7512">
        <v>12.3</v>
      </c>
      <c r="I7512">
        <v>7</v>
      </c>
      <c r="J7512">
        <v>31.9</v>
      </c>
      <c r="K7512">
        <v>1.4</v>
      </c>
      <c r="L7512">
        <v>12.2</v>
      </c>
      <c r="N7512">
        <v>13</v>
      </c>
      <c r="O7512">
        <v>9.4</v>
      </c>
      <c r="Q7512">
        <v>4.5999999999999996</v>
      </c>
      <c r="R7512">
        <v>1.5</v>
      </c>
      <c r="S7512">
        <v>66.099999999999994</v>
      </c>
      <c r="T7512">
        <v>0.6</v>
      </c>
      <c r="U7512">
        <v>4.5</v>
      </c>
      <c r="W7512">
        <v>31</v>
      </c>
      <c r="X7512">
        <v>28</v>
      </c>
      <c r="Y7512">
        <v>0</v>
      </c>
      <c r="Z7512">
        <v>6</v>
      </c>
      <c r="AA7512">
        <v>0</v>
      </c>
      <c r="AB7512">
        <v>54</v>
      </c>
      <c r="AC7512">
        <v>0</v>
      </c>
      <c r="AD7512">
        <v>6</v>
      </c>
      <c r="AE7512">
        <v>0</v>
      </c>
    </row>
    <row r="7513" spans="1:31">
      <c r="A7513" s="19">
        <v>43884</v>
      </c>
      <c r="B7513" t="s">
        <v>37</v>
      </c>
      <c r="C7513" s="19">
        <v>43900</v>
      </c>
      <c r="D7513">
        <v>36</v>
      </c>
      <c r="E7513">
        <v>32.799999999999997</v>
      </c>
      <c r="F7513">
        <v>21.5</v>
      </c>
      <c r="H7513">
        <v>7.1</v>
      </c>
      <c r="I7513">
        <v>4.7</v>
      </c>
      <c r="J7513">
        <v>22.5</v>
      </c>
      <c r="K7513">
        <v>2.9</v>
      </c>
      <c r="L7513">
        <v>8.6</v>
      </c>
      <c r="N7513">
        <v>62.3</v>
      </c>
      <c r="O7513">
        <v>15.4</v>
      </c>
      <c r="Q7513">
        <v>1</v>
      </c>
      <c r="R7513">
        <v>0.7</v>
      </c>
      <c r="S7513">
        <v>18.7</v>
      </c>
      <c r="T7513">
        <v>0.4</v>
      </c>
      <c r="U7513">
        <v>1.5</v>
      </c>
      <c r="W7513">
        <v>15</v>
      </c>
      <c r="X7513">
        <v>10</v>
      </c>
      <c r="Y7513">
        <v>0</v>
      </c>
      <c r="Z7513">
        <v>0</v>
      </c>
      <c r="AA7513">
        <v>0</v>
      </c>
      <c r="AB7513">
        <v>11</v>
      </c>
      <c r="AC7513">
        <v>0</v>
      </c>
      <c r="AD7513">
        <v>0</v>
      </c>
      <c r="AE7513">
        <v>0</v>
      </c>
    </row>
    <row r="7514" spans="1:31">
      <c r="A7514" s="19">
        <v>43884</v>
      </c>
      <c r="B7514" t="s">
        <v>38</v>
      </c>
      <c r="C7514" s="19">
        <v>43900</v>
      </c>
      <c r="D7514">
        <v>68</v>
      </c>
      <c r="E7514">
        <v>25.7</v>
      </c>
      <c r="F7514">
        <v>23.8</v>
      </c>
      <c r="H7514">
        <v>9.6</v>
      </c>
      <c r="I7514">
        <v>6.6</v>
      </c>
      <c r="J7514">
        <v>23.5</v>
      </c>
      <c r="K7514">
        <v>1.6</v>
      </c>
      <c r="L7514">
        <v>9.1999999999999993</v>
      </c>
      <c r="N7514">
        <v>36.299999999999997</v>
      </c>
      <c r="O7514">
        <v>28.2</v>
      </c>
      <c r="Q7514">
        <v>2.8</v>
      </c>
      <c r="R7514">
        <v>1.3</v>
      </c>
      <c r="S7514">
        <v>28</v>
      </c>
      <c r="T7514">
        <v>0.5</v>
      </c>
      <c r="U7514">
        <v>2.6</v>
      </c>
      <c r="W7514">
        <v>24</v>
      </c>
      <c r="X7514">
        <v>22</v>
      </c>
      <c r="Y7514">
        <v>0</v>
      </c>
      <c r="Z7514">
        <v>0</v>
      </c>
      <c r="AA7514">
        <v>0</v>
      </c>
      <c r="AB7514">
        <v>22</v>
      </c>
      <c r="AC7514">
        <v>0</v>
      </c>
      <c r="AD7514">
        <v>0</v>
      </c>
      <c r="AE7514">
        <v>0</v>
      </c>
    </row>
    <row r="7515" spans="1:31">
      <c r="A7515" s="19">
        <v>43884</v>
      </c>
      <c r="B7515" t="s">
        <v>39</v>
      </c>
      <c r="C7515" s="19">
        <v>43900</v>
      </c>
      <c r="D7515">
        <v>14</v>
      </c>
      <c r="E7515">
        <v>14.7</v>
      </c>
      <c r="F7515">
        <v>15</v>
      </c>
      <c r="H7515">
        <v>15.1</v>
      </c>
      <c r="I7515">
        <v>7.6</v>
      </c>
      <c r="J7515">
        <v>34</v>
      </c>
      <c r="K7515">
        <v>1.4</v>
      </c>
      <c r="L7515">
        <v>12.1</v>
      </c>
      <c r="N7515">
        <v>6.2</v>
      </c>
      <c r="O7515">
        <v>6.1</v>
      </c>
      <c r="Q7515">
        <v>6.3</v>
      </c>
      <c r="R7515">
        <v>1.4</v>
      </c>
      <c r="S7515">
        <v>75.400000000000006</v>
      </c>
      <c r="T7515">
        <v>0.3</v>
      </c>
      <c r="U7515">
        <v>4.0999999999999996</v>
      </c>
      <c r="W7515">
        <v>0</v>
      </c>
      <c r="X7515">
        <v>0</v>
      </c>
      <c r="Y7515">
        <v>0</v>
      </c>
      <c r="Z7515">
        <v>4</v>
      </c>
      <c r="AA7515">
        <v>0</v>
      </c>
      <c r="AB7515">
        <v>10</v>
      </c>
      <c r="AC7515">
        <v>0</v>
      </c>
      <c r="AD7515">
        <v>0</v>
      </c>
      <c r="AE7515">
        <v>0</v>
      </c>
    </row>
    <row r="7516" spans="1:31">
      <c r="A7516" s="19">
        <v>43884</v>
      </c>
      <c r="B7516" t="s">
        <v>40</v>
      </c>
      <c r="C7516" s="19">
        <v>43900</v>
      </c>
      <c r="D7516">
        <v>89</v>
      </c>
      <c r="E7516">
        <v>12.4</v>
      </c>
      <c r="F7516">
        <v>18.8</v>
      </c>
      <c r="H7516">
        <v>11.5</v>
      </c>
      <c r="I7516">
        <v>5.9</v>
      </c>
      <c r="J7516">
        <v>35.299999999999997</v>
      </c>
      <c r="K7516">
        <v>2.2999999999999998</v>
      </c>
      <c r="L7516">
        <v>13.8</v>
      </c>
      <c r="N7516">
        <v>3.6</v>
      </c>
      <c r="O7516">
        <v>9.6</v>
      </c>
      <c r="Q7516">
        <v>2.9</v>
      </c>
      <c r="R7516">
        <v>0.8</v>
      </c>
      <c r="S7516">
        <v>78</v>
      </c>
      <c r="T7516">
        <v>0.4</v>
      </c>
      <c r="U7516">
        <v>4.5999999999999996</v>
      </c>
      <c r="W7516">
        <v>5</v>
      </c>
      <c r="X7516">
        <v>26</v>
      </c>
      <c r="Y7516">
        <v>0</v>
      </c>
      <c r="Z7516">
        <v>3</v>
      </c>
      <c r="AA7516">
        <v>0</v>
      </c>
      <c r="AB7516">
        <v>48</v>
      </c>
      <c r="AC7516">
        <v>0</v>
      </c>
      <c r="AD7516">
        <v>7</v>
      </c>
      <c r="AE7516">
        <v>0</v>
      </c>
    </row>
    <row r="7517" spans="1:31">
      <c r="A7517" s="19">
        <v>43884</v>
      </c>
      <c r="B7517" t="s">
        <v>41</v>
      </c>
      <c r="C7517" s="19">
        <v>43904</v>
      </c>
      <c r="D7517">
        <v>6</v>
      </c>
      <c r="E7517">
        <v>22.1</v>
      </c>
      <c r="F7517">
        <v>15.8</v>
      </c>
      <c r="H7517">
        <v>10.5</v>
      </c>
      <c r="I7517">
        <v>5.2</v>
      </c>
      <c r="J7517">
        <v>31</v>
      </c>
      <c r="K7517">
        <v>2.1</v>
      </c>
      <c r="L7517">
        <v>13.3</v>
      </c>
      <c r="N7517">
        <v>21.4</v>
      </c>
      <c r="O7517">
        <v>8.1999999999999993</v>
      </c>
      <c r="Q7517">
        <v>3.1</v>
      </c>
      <c r="R7517">
        <v>0.9</v>
      </c>
      <c r="S7517">
        <v>60</v>
      </c>
      <c r="T7517">
        <v>0.5</v>
      </c>
      <c r="U7517">
        <v>5.7</v>
      </c>
      <c r="W7517">
        <v>2</v>
      </c>
      <c r="X7517">
        <v>1</v>
      </c>
      <c r="Y7517">
        <v>0</v>
      </c>
      <c r="Z7517">
        <v>0</v>
      </c>
      <c r="AA7517">
        <v>0</v>
      </c>
      <c r="AB7517">
        <v>3</v>
      </c>
      <c r="AC7517">
        <v>0</v>
      </c>
      <c r="AD7517">
        <v>0</v>
      </c>
      <c r="AE7517">
        <v>0</v>
      </c>
    </row>
    <row r="7518" spans="1:31">
      <c r="A7518" s="19">
        <v>43884</v>
      </c>
      <c r="B7518" t="s">
        <v>42</v>
      </c>
      <c r="C7518" s="19">
        <v>43907</v>
      </c>
      <c r="D7518">
        <v>136</v>
      </c>
      <c r="E7518">
        <v>19.7</v>
      </c>
      <c r="F7518">
        <v>18.5</v>
      </c>
      <c r="H7518">
        <v>12.6</v>
      </c>
      <c r="I7518">
        <v>6.2</v>
      </c>
      <c r="J7518">
        <v>30.5</v>
      </c>
      <c r="K7518">
        <v>1.7</v>
      </c>
      <c r="L7518">
        <v>10.7</v>
      </c>
      <c r="N7518">
        <v>16.399999999999999</v>
      </c>
      <c r="O7518">
        <v>13.3</v>
      </c>
      <c r="Q7518">
        <v>5.3</v>
      </c>
      <c r="R7518">
        <v>1.3</v>
      </c>
      <c r="S7518">
        <v>59.2</v>
      </c>
      <c r="T7518">
        <v>0.6</v>
      </c>
      <c r="U7518">
        <v>3.6</v>
      </c>
      <c r="W7518">
        <v>36</v>
      </c>
      <c r="X7518">
        <v>34</v>
      </c>
      <c r="Y7518">
        <v>0</v>
      </c>
      <c r="Z7518">
        <v>8</v>
      </c>
      <c r="AA7518">
        <v>0</v>
      </c>
      <c r="AB7518">
        <v>56</v>
      </c>
      <c r="AC7518">
        <v>0</v>
      </c>
      <c r="AD7518">
        <v>3</v>
      </c>
      <c r="AE7518">
        <v>0</v>
      </c>
    </row>
    <row r="7519" spans="1:31">
      <c r="A7519" s="19">
        <v>43884</v>
      </c>
      <c r="B7519" t="s">
        <v>43</v>
      </c>
      <c r="C7519" s="19">
        <v>43907</v>
      </c>
      <c r="D7519">
        <v>67</v>
      </c>
      <c r="E7519">
        <v>21.8</v>
      </c>
      <c r="F7519">
        <v>16.600000000000001</v>
      </c>
      <c r="H7519">
        <v>11.5</v>
      </c>
      <c r="I7519">
        <v>5.0999999999999996</v>
      </c>
      <c r="J7519">
        <v>31.4</v>
      </c>
      <c r="K7519">
        <v>2.4</v>
      </c>
      <c r="L7519">
        <v>11.3</v>
      </c>
      <c r="N7519">
        <v>20.399999999999999</v>
      </c>
      <c r="O7519">
        <v>9.1999999999999993</v>
      </c>
      <c r="Q7519">
        <v>3.7</v>
      </c>
      <c r="R7519">
        <v>1</v>
      </c>
      <c r="S7519">
        <v>60.7</v>
      </c>
      <c r="T7519">
        <v>0.6</v>
      </c>
      <c r="U7519">
        <v>4.0999999999999996</v>
      </c>
      <c r="W7519">
        <v>19</v>
      </c>
      <c r="X7519">
        <v>15</v>
      </c>
      <c r="Y7519">
        <v>0</v>
      </c>
      <c r="Z7519">
        <v>3</v>
      </c>
      <c r="AA7519">
        <v>0</v>
      </c>
      <c r="AB7519">
        <v>28</v>
      </c>
      <c r="AC7519">
        <v>0</v>
      </c>
      <c r="AD7519">
        <v>2</v>
      </c>
      <c r="AE7519">
        <v>0</v>
      </c>
    </row>
    <row r="7520" spans="1:31">
      <c r="A7520" s="19">
        <v>43884</v>
      </c>
      <c r="B7520" t="s">
        <v>44</v>
      </c>
      <c r="C7520" s="19">
        <v>43907</v>
      </c>
      <c r="D7520">
        <v>219</v>
      </c>
      <c r="E7520">
        <v>24.7</v>
      </c>
      <c r="F7520">
        <v>28.6</v>
      </c>
      <c r="H7520">
        <v>8.9</v>
      </c>
      <c r="I7520">
        <v>6.5</v>
      </c>
      <c r="J7520">
        <v>21.3</v>
      </c>
      <c r="K7520">
        <v>1.7</v>
      </c>
      <c r="L7520">
        <v>8.1999999999999993</v>
      </c>
      <c r="N7520">
        <v>28.9</v>
      </c>
      <c r="O7520">
        <v>45.9</v>
      </c>
      <c r="Q7520">
        <v>2.4</v>
      </c>
      <c r="R7520">
        <v>1.2</v>
      </c>
      <c r="S7520">
        <v>18.8</v>
      </c>
      <c r="T7520">
        <v>0.4</v>
      </c>
      <c r="U7520">
        <v>2.1</v>
      </c>
      <c r="W7520">
        <v>73</v>
      </c>
      <c r="X7520">
        <v>84</v>
      </c>
      <c r="Y7520">
        <v>0</v>
      </c>
      <c r="Z7520">
        <v>0</v>
      </c>
      <c r="AA7520">
        <v>0</v>
      </c>
      <c r="AB7520">
        <v>63</v>
      </c>
      <c r="AC7520">
        <v>0</v>
      </c>
      <c r="AD7520">
        <v>0</v>
      </c>
      <c r="AE7520">
        <v>0</v>
      </c>
    </row>
    <row r="7521" spans="1:31">
      <c r="A7521" s="19">
        <v>43884</v>
      </c>
      <c r="B7521" t="s">
        <v>45</v>
      </c>
      <c r="C7521" s="19">
        <v>43907</v>
      </c>
      <c r="D7521">
        <v>155</v>
      </c>
      <c r="E7521">
        <v>19.600000000000001</v>
      </c>
      <c r="F7521">
        <v>17.8</v>
      </c>
      <c r="H7521">
        <v>13.8</v>
      </c>
      <c r="I7521">
        <v>7.5</v>
      </c>
      <c r="J7521">
        <v>30.6</v>
      </c>
      <c r="K7521">
        <v>2.2999999999999998</v>
      </c>
      <c r="L7521">
        <v>8.3000000000000007</v>
      </c>
      <c r="N7521">
        <v>15.8</v>
      </c>
      <c r="O7521">
        <v>12.2</v>
      </c>
      <c r="Q7521">
        <v>7</v>
      </c>
      <c r="R7521">
        <v>2</v>
      </c>
      <c r="S7521">
        <v>59.8</v>
      </c>
      <c r="T7521">
        <v>0.6</v>
      </c>
      <c r="U7521">
        <v>2.4</v>
      </c>
      <c r="W7521">
        <v>41</v>
      </c>
      <c r="X7521">
        <v>37</v>
      </c>
      <c r="Y7521">
        <v>0</v>
      </c>
      <c r="Z7521">
        <v>12</v>
      </c>
      <c r="AA7521">
        <v>0</v>
      </c>
      <c r="AB7521">
        <v>64</v>
      </c>
      <c r="AC7521">
        <v>0</v>
      </c>
      <c r="AD7521">
        <v>0</v>
      </c>
      <c r="AE7521">
        <v>0</v>
      </c>
    </row>
    <row r="7522" spans="1:31">
      <c r="A7522" s="19">
        <v>43884</v>
      </c>
      <c r="B7522" t="s">
        <v>46</v>
      </c>
      <c r="C7522" s="19">
        <v>43914</v>
      </c>
      <c r="D7522">
        <v>105</v>
      </c>
      <c r="E7522">
        <v>30.2</v>
      </c>
      <c r="F7522">
        <v>21.8</v>
      </c>
      <c r="H7522">
        <v>8.4</v>
      </c>
      <c r="I7522">
        <v>5.0999999999999996</v>
      </c>
      <c r="J7522">
        <v>26</v>
      </c>
      <c r="K7522">
        <v>2.2000000000000002</v>
      </c>
      <c r="L7522">
        <v>6.3</v>
      </c>
      <c r="N7522">
        <v>47.7</v>
      </c>
      <c r="O7522">
        <v>17.3</v>
      </c>
      <c r="Q7522">
        <v>2</v>
      </c>
      <c r="R7522">
        <v>0.9</v>
      </c>
      <c r="S7522">
        <v>30.1</v>
      </c>
      <c r="T7522">
        <v>0.5</v>
      </c>
      <c r="U7522">
        <v>1.2</v>
      </c>
      <c r="W7522">
        <v>41</v>
      </c>
      <c r="X7522">
        <v>29</v>
      </c>
      <c r="Y7522">
        <v>0</v>
      </c>
      <c r="Z7522">
        <v>0</v>
      </c>
      <c r="AA7522">
        <v>0</v>
      </c>
      <c r="AB7522">
        <v>35</v>
      </c>
      <c r="AC7522">
        <v>0</v>
      </c>
      <c r="AD7522">
        <v>0</v>
      </c>
      <c r="AE7522">
        <v>0</v>
      </c>
    </row>
    <row r="7523" spans="1:31">
      <c r="A7523" s="19">
        <v>43884</v>
      </c>
      <c r="B7523" t="s">
        <v>47</v>
      </c>
      <c r="C7523" s="19">
        <v>43919</v>
      </c>
      <c r="D7523">
        <v>51</v>
      </c>
      <c r="E7523">
        <v>22.1</v>
      </c>
      <c r="F7523">
        <v>15.8</v>
      </c>
      <c r="H7523">
        <v>10.5</v>
      </c>
      <c r="I7523">
        <v>5.2</v>
      </c>
      <c r="J7523">
        <v>31</v>
      </c>
      <c r="K7523">
        <v>2.1</v>
      </c>
      <c r="L7523">
        <v>13.3</v>
      </c>
      <c r="N7523">
        <v>21.7</v>
      </c>
      <c r="O7523">
        <v>8.6999999999999993</v>
      </c>
      <c r="Q7523">
        <v>3.5</v>
      </c>
      <c r="R7523">
        <v>1.2</v>
      </c>
      <c r="S7523">
        <v>58</v>
      </c>
      <c r="T7523">
        <v>0.6</v>
      </c>
      <c r="U7523">
        <v>6</v>
      </c>
      <c r="W7523">
        <v>15</v>
      </c>
      <c r="X7523">
        <v>11</v>
      </c>
      <c r="Y7523">
        <v>0</v>
      </c>
      <c r="Z7523">
        <v>1</v>
      </c>
      <c r="AA7523">
        <v>0</v>
      </c>
      <c r="AB7523">
        <v>21</v>
      </c>
      <c r="AC7523">
        <v>0</v>
      </c>
      <c r="AD7523">
        <v>3</v>
      </c>
      <c r="AE7523">
        <v>0</v>
      </c>
    </row>
    <row r="7524" spans="1:31">
      <c r="A7524" s="19">
        <v>43884</v>
      </c>
      <c r="B7524" t="s">
        <v>48</v>
      </c>
      <c r="C7524" s="19">
        <v>43925</v>
      </c>
      <c r="D7524">
        <v>15</v>
      </c>
      <c r="E7524">
        <v>22.2</v>
      </c>
      <c r="F7524">
        <v>14.8</v>
      </c>
      <c r="H7524">
        <v>11</v>
      </c>
      <c r="I7524">
        <v>5</v>
      </c>
      <c r="J7524">
        <v>31.3</v>
      </c>
      <c r="K7524">
        <v>2.9</v>
      </c>
      <c r="L7524">
        <v>12.8</v>
      </c>
      <c r="N7524">
        <v>21.4</v>
      </c>
      <c r="O7524">
        <v>7.8</v>
      </c>
      <c r="Q7524">
        <v>4.4000000000000004</v>
      </c>
      <c r="R7524">
        <v>1.3</v>
      </c>
      <c r="S7524">
        <v>58.2</v>
      </c>
      <c r="T7524">
        <v>0.7</v>
      </c>
      <c r="U7524">
        <v>5.7</v>
      </c>
      <c r="W7524">
        <v>6</v>
      </c>
      <c r="X7524">
        <v>0</v>
      </c>
      <c r="Y7524">
        <v>0</v>
      </c>
      <c r="Z7524">
        <v>0</v>
      </c>
      <c r="AA7524">
        <v>0</v>
      </c>
      <c r="AB7524">
        <v>9</v>
      </c>
      <c r="AC7524">
        <v>0</v>
      </c>
      <c r="AD7524">
        <v>0</v>
      </c>
      <c r="AE7524">
        <v>0</v>
      </c>
    </row>
    <row r="7525" spans="1:31">
      <c r="A7525" s="19">
        <v>43884</v>
      </c>
      <c r="B7525" t="s">
        <v>49</v>
      </c>
      <c r="C7525" s="19">
        <v>43925</v>
      </c>
      <c r="D7525">
        <v>24</v>
      </c>
      <c r="E7525">
        <v>16.2</v>
      </c>
      <c r="F7525">
        <v>17.399999999999999</v>
      </c>
      <c r="H7525">
        <v>9.6999999999999993</v>
      </c>
      <c r="I7525">
        <v>5.3</v>
      </c>
      <c r="J7525">
        <v>34.4</v>
      </c>
      <c r="K7525">
        <v>3.3</v>
      </c>
      <c r="L7525">
        <v>13.6</v>
      </c>
      <c r="N7525">
        <v>8.6999999999999993</v>
      </c>
      <c r="O7525">
        <v>9.8000000000000007</v>
      </c>
      <c r="Q7525">
        <v>3.1</v>
      </c>
      <c r="R7525">
        <v>1.2</v>
      </c>
      <c r="S7525">
        <v>70.5</v>
      </c>
      <c r="T7525">
        <v>0.8</v>
      </c>
      <c r="U7525">
        <v>5.6</v>
      </c>
      <c r="W7525">
        <v>5</v>
      </c>
      <c r="X7525">
        <v>6</v>
      </c>
      <c r="Y7525">
        <v>0</v>
      </c>
      <c r="Z7525">
        <v>0</v>
      </c>
      <c r="AA7525">
        <v>0</v>
      </c>
      <c r="AB7525">
        <v>11</v>
      </c>
      <c r="AC7525">
        <v>0</v>
      </c>
      <c r="AD7525">
        <v>2</v>
      </c>
      <c r="AE7525">
        <v>0</v>
      </c>
    </row>
    <row r="7526" spans="1:31">
      <c r="A7526" s="19">
        <v>43884</v>
      </c>
      <c r="B7526" t="s">
        <v>50</v>
      </c>
      <c r="C7526" s="19">
        <v>43925</v>
      </c>
      <c r="D7526">
        <v>54</v>
      </c>
      <c r="E7526">
        <v>30.9</v>
      </c>
      <c r="F7526">
        <v>22.9</v>
      </c>
      <c r="H7526">
        <v>7.2</v>
      </c>
      <c r="I7526">
        <v>4.7</v>
      </c>
      <c r="J7526">
        <v>22.8</v>
      </c>
      <c r="K7526">
        <v>2.7</v>
      </c>
      <c r="L7526">
        <v>8.9</v>
      </c>
      <c r="N7526">
        <v>50.2</v>
      </c>
      <c r="O7526">
        <v>21.3</v>
      </c>
      <c r="Q7526">
        <v>1.6</v>
      </c>
      <c r="R7526">
        <v>0.9</v>
      </c>
      <c r="S7526">
        <v>22.3</v>
      </c>
      <c r="T7526">
        <v>0.8</v>
      </c>
      <c r="U7526">
        <v>2.5</v>
      </c>
      <c r="W7526">
        <v>22</v>
      </c>
      <c r="X7526">
        <v>16</v>
      </c>
      <c r="Y7526">
        <v>0</v>
      </c>
      <c r="Z7526">
        <v>0</v>
      </c>
      <c r="AA7526">
        <v>0</v>
      </c>
      <c r="AB7526">
        <v>16</v>
      </c>
      <c r="AC7526">
        <v>0</v>
      </c>
      <c r="AD7526">
        <v>0</v>
      </c>
      <c r="AE7526">
        <v>0</v>
      </c>
    </row>
    <row r="7527" spans="1:31">
      <c r="A7527" s="19">
        <v>43884</v>
      </c>
      <c r="B7527" t="s">
        <v>51</v>
      </c>
      <c r="C7527" s="19">
        <v>43925</v>
      </c>
      <c r="D7527">
        <v>14</v>
      </c>
      <c r="E7527">
        <v>21</v>
      </c>
      <c r="F7527">
        <v>13.9</v>
      </c>
      <c r="H7527">
        <v>11.8</v>
      </c>
      <c r="I7527">
        <v>5.3</v>
      </c>
      <c r="J7527">
        <v>33.299999999999997</v>
      </c>
      <c r="K7527">
        <v>2.9</v>
      </c>
      <c r="L7527">
        <v>11.9</v>
      </c>
      <c r="N7527">
        <v>17.5</v>
      </c>
      <c r="O7527">
        <v>6.1</v>
      </c>
      <c r="Q7527">
        <v>4.5999999999999996</v>
      </c>
      <c r="R7527">
        <v>1.2</v>
      </c>
      <c r="S7527">
        <v>64.8</v>
      </c>
      <c r="T7527">
        <v>0.7</v>
      </c>
      <c r="U7527">
        <v>4.5</v>
      </c>
      <c r="W7527">
        <v>5</v>
      </c>
      <c r="X7527">
        <v>0</v>
      </c>
      <c r="Y7527">
        <v>0</v>
      </c>
      <c r="Z7527">
        <v>0</v>
      </c>
      <c r="AA7527">
        <v>0</v>
      </c>
      <c r="AB7527">
        <v>9</v>
      </c>
      <c r="AC7527">
        <v>0</v>
      </c>
      <c r="AD7527">
        <v>0</v>
      </c>
      <c r="AE7527">
        <v>0</v>
      </c>
    </row>
    <row r="7528" spans="1:31">
      <c r="A7528" s="19">
        <v>43884</v>
      </c>
      <c r="B7528" t="s">
        <v>52</v>
      </c>
      <c r="C7528" s="19">
        <v>43928</v>
      </c>
      <c r="D7528">
        <v>84</v>
      </c>
      <c r="E7528">
        <v>13.9</v>
      </c>
      <c r="F7528">
        <v>17</v>
      </c>
      <c r="H7528">
        <v>13.8</v>
      </c>
      <c r="I7528">
        <v>7.7</v>
      </c>
      <c r="J7528">
        <v>33.700000000000003</v>
      </c>
      <c r="K7528">
        <v>1.3</v>
      </c>
      <c r="L7528">
        <v>12.6</v>
      </c>
      <c r="N7528">
        <v>7</v>
      </c>
      <c r="O7528">
        <v>10.3</v>
      </c>
      <c r="Q7528">
        <v>6.4</v>
      </c>
      <c r="R7528">
        <v>2.2999999999999998</v>
      </c>
      <c r="S7528">
        <v>67.8</v>
      </c>
      <c r="T7528">
        <v>0.5</v>
      </c>
      <c r="U7528">
        <v>5.3</v>
      </c>
      <c r="W7528">
        <v>6</v>
      </c>
      <c r="X7528">
        <v>22</v>
      </c>
      <c r="Y7528">
        <v>0</v>
      </c>
      <c r="Z7528">
        <v>6</v>
      </c>
      <c r="AA7528">
        <v>0</v>
      </c>
      <c r="AB7528">
        <v>45</v>
      </c>
      <c r="AC7528">
        <v>0</v>
      </c>
      <c r="AD7528">
        <v>5</v>
      </c>
      <c r="AE7528">
        <v>0</v>
      </c>
    </row>
    <row r="7529" spans="1:31">
      <c r="A7529" s="19">
        <v>43884</v>
      </c>
      <c r="B7529" t="s">
        <v>53</v>
      </c>
      <c r="C7529" s="19">
        <v>43949</v>
      </c>
      <c r="D7529">
        <v>60</v>
      </c>
      <c r="E7529">
        <v>16.2</v>
      </c>
      <c r="F7529">
        <v>17.8</v>
      </c>
      <c r="H7529">
        <v>12.6</v>
      </c>
      <c r="I7529">
        <v>5.6</v>
      </c>
      <c r="J7529">
        <v>30.9</v>
      </c>
      <c r="K7529">
        <v>2.7</v>
      </c>
      <c r="L7529">
        <v>14.1</v>
      </c>
      <c r="N7529">
        <v>11.6</v>
      </c>
      <c r="O7529">
        <v>14</v>
      </c>
      <c r="Q7529">
        <v>7.1</v>
      </c>
      <c r="R7529">
        <v>2</v>
      </c>
      <c r="S7529">
        <v>54.9</v>
      </c>
      <c r="T7529">
        <v>1.2</v>
      </c>
      <c r="U7529">
        <v>8.4</v>
      </c>
      <c r="W7529">
        <v>13</v>
      </c>
      <c r="X7529">
        <v>14</v>
      </c>
      <c r="Y7529">
        <v>0</v>
      </c>
      <c r="Z7529">
        <v>3</v>
      </c>
      <c r="AA7529">
        <v>0</v>
      </c>
      <c r="AB7529">
        <v>25</v>
      </c>
      <c r="AC7529">
        <v>0</v>
      </c>
      <c r="AD7529">
        <v>5</v>
      </c>
      <c r="AE7529">
        <v>0</v>
      </c>
    </row>
    <row r="7530" spans="1:31">
      <c r="A7530" s="19">
        <v>43884</v>
      </c>
      <c r="B7530" t="s">
        <v>54</v>
      </c>
      <c r="C7530" s="19">
        <v>43949</v>
      </c>
      <c r="D7530">
        <v>21</v>
      </c>
      <c r="E7530">
        <v>28.5</v>
      </c>
      <c r="F7530">
        <v>16.7</v>
      </c>
      <c r="H7530">
        <v>10.9</v>
      </c>
      <c r="I7530">
        <v>4.3</v>
      </c>
      <c r="J7530">
        <v>26.7</v>
      </c>
      <c r="K7530">
        <v>2.2000000000000002</v>
      </c>
      <c r="L7530">
        <v>10.7</v>
      </c>
      <c r="N7530">
        <v>41.6</v>
      </c>
      <c r="O7530">
        <v>10.5</v>
      </c>
      <c r="Q7530">
        <v>4.7</v>
      </c>
      <c r="R7530">
        <v>1.4</v>
      </c>
      <c r="S7530">
        <v>35.5</v>
      </c>
      <c r="T7530">
        <v>0.9</v>
      </c>
      <c r="U7530">
        <v>4.7</v>
      </c>
      <c r="W7530">
        <v>8</v>
      </c>
      <c r="X7530">
        <v>5</v>
      </c>
      <c r="Y7530">
        <v>0</v>
      </c>
      <c r="Z7530">
        <v>0</v>
      </c>
      <c r="AA7530">
        <v>0</v>
      </c>
      <c r="AB7530">
        <v>8</v>
      </c>
      <c r="AC7530">
        <v>0</v>
      </c>
      <c r="AD7530">
        <v>0</v>
      </c>
      <c r="AE7530">
        <v>0</v>
      </c>
    </row>
    <row r="7531" spans="1:31">
      <c r="A7531" s="19">
        <v>43884</v>
      </c>
      <c r="B7531" t="s">
        <v>55</v>
      </c>
      <c r="C7531" s="19">
        <v>43949</v>
      </c>
      <c r="D7531">
        <v>96</v>
      </c>
      <c r="E7531">
        <v>23.8</v>
      </c>
      <c r="F7531">
        <v>18.3</v>
      </c>
      <c r="H7531">
        <v>10.6</v>
      </c>
      <c r="I7531">
        <v>4.0999999999999996</v>
      </c>
      <c r="J7531">
        <v>27.5</v>
      </c>
      <c r="K7531">
        <v>3.1</v>
      </c>
      <c r="L7531">
        <v>12.6</v>
      </c>
      <c r="N7531">
        <v>28.4</v>
      </c>
      <c r="O7531">
        <v>14.7</v>
      </c>
      <c r="Q7531">
        <v>5.0999999999999996</v>
      </c>
      <c r="R7531">
        <v>1.6</v>
      </c>
      <c r="S7531">
        <v>41</v>
      </c>
      <c r="T7531">
        <v>1.5</v>
      </c>
      <c r="U7531">
        <v>6.9</v>
      </c>
      <c r="W7531">
        <v>30</v>
      </c>
      <c r="X7531">
        <v>23</v>
      </c>
      <c r="Y7531">
        <v>0</v>
      </c>
      <c r="Z7531">
        <v>2</v>
      </c>
      <c r="AA7531">
        <v>0</v>
      </c>
      <c r="AB7531">
        <v>35</v>
      </c>
      <c r="AC7531">
        <v>0</v>
      </c>
      <c r="AD7531">
        <v>5</v>
      </c>
      <c r="AE7531">
        <v>0</v>
      </c>
    </row>
    <row r="7532" spans="1:31">
      <c r="A7532" s="19">
        <v>43884</v>
      </c>
      <c r="B7532" t="s">
        <v>56</v>
      </c>
      <c r="C7532" s="19">
        <v>43949</v>
      </c>
      <c r="D7532">
        <v>274</v>
      </c>
      <c r="E7532">
        <v>20.7</v>
      </c>
      <c r="F7532">
        <v>24.3</v>
      </c>
      <c r="H7532">
        <v>10</v>
      </c>
      <c r="I7532">
        <v>4.4000000000000004</v>
      </c>
      <c r="J7532">
        <v>27.6</v>
      </c>
      <c r="K7532">
        <v>2.5</v>
      </c>
      <c r="L7532">
        <v>10.5</v>
      </c>
      <c r="N7532">
        <v>19.399999999999999</v>
      </c>
      <c r="O7532">
        <v>28</v>
      </c>
      <c r="Q7532">
        <v>4.7</v>
      </c>
      <c r="R7532">
        <v>1.5</v>
      </c>
      <c r="S7532">
        <v>39.9</v>
      </c>
      <c r="T7532">
        <v>1.1000000000000001</v>
      </c>
      <c r="U7532">
        <v>4.7</v>
      </c>
      <c r="W7532">
        <v>76</v>
      </c>
      <c r="X7532">
        <v>89</v>
      </c>
      <c r="Y7532">
        <v>0</v>
      </c>
      <c r="Z7532">
        <v>3</v>
      </c>
      <c r="AA7532">
        <v>0</v>
      </c>
      <c r="AB7532">
        <v>101</v>
      </c>
      <c r="AC7532">
        <v>0</v>
      </c>
      <c r="AD7532">
        <v>6</v>
      </c>
      <c r="AE7532">
        <v>0</v>
      </c>
    </row>
    <row r="7533" spans="1:31">
      <c r="A7533" s="19">
        <v>43884</v>
      </c>
      <c r="B7533" t="s">
        <v>57</v>
      </c>
      <c r="C7533" s="19">
        <v>43949</v>
      </c>
      <c r="D7533">
        <v>186</v>
      </c>
      <c r="E7533">
        <v>20.8</v>
      </c>
      <c r="F7533">
        <v>18.7</v>
      </c>
      <c r="H7533">
        <v>12.7</v>
      </c>
      <c r="I7533">
        <v>6.4</v>
      </c>
      <c r="J7533">
        <v>30.1</v>
      </c>
      <c r="K7533">
        <v>1.3</v>
      </c>
      <c r="L7533">
        <v>10</v>
      </c>
      <c r="N7533">
        <v>19.100000000000001</v>
      </c>
      <c r="O7533">
        <v>14.8</v>
      </c>
      <c r="Q7533">
        <v>7</v>
      </c>
      <c r="R7533">
        <v>2.1</v>
      </c>
      <c r="S7533">
        <v>51.1</v>
      </c>
      <c r="T7533">
        <v>0.7</v>
      </c>
      <c r="U7533">
        <v>4.4000000000000004</v>
      </c>
      <c r="W7533">
        <v>52</v>
      </c>
      <c r="X7533">
        <v>47</v>
      </c>
      <c r="Y7533">
        <v>0</v>
      </c>
      <c r="Z7533">
        <v>11</v>
      </c>
      <c r="AA7533">
        <v>0</v>
      </c>
      <c r="AB7533">
        <v>75</v>
      </c>
      <c r="AC7533">
        <v>0</v>
      </c>
      <c r="AD7533">
        <v>2</v>
      </c>
      <c r="AE7533">
        <v>0</v>
      </c>
    </row>
    <row r="7534" spans="1:31">
      <c r="A7534" s="19">
        <v>43884</v>
      </c>
      <c r="B7534" t="s">
        <v>58</v>
      </c>
      <c r="C7534" s="19">
        <v>43949</v>
      </c>
      <c r="D7534">
        <v>26</v>
      </c>
      <c r="E7534">
        <v>16.2</v>
      </c>
      <c r="F7534">
        <v>15.7</v>
      </c>
      <c r="H7534">
        <v>13.6</v>
      </c>
      <c r="I7534">
        <v>5.0999999999999996</v>
      </c>
      <c r="J7534">
        <v>31.8</v>
      </c>
      <c r="K7534">
        <v>2.9</v>
      </c>
      <c r="L7534">
        <v>14.7</v>
      </c>
      <c r="N7534">
        <v>11.1</v>
      </c>
      <c r="O7534">
        <v>9.9</v>
      </c>
      <c r="Q7534">
        <v>7.8</v>
      </c>
      <c r="R7534">
        <v>1.7</v>
      </c>
      <c r="S7534">
        <v>58.2</v>
      </c>
      <c r="T7534">
        <v>1.3</v>
      </c>
      <c r="U7534">
        <v>9.1999999999999993</v>
      </c>
      <c r="W7534">
        <v>6</v>
      </c>
      <c r="X7534">
        <v>5</v>
      </c>
      <c r="Y7534">
        <v>0</v>
      </c>
      <c r="Z7534">
        <v>2</v>
      </c>
      <c r="AA7534">
        <v>0</v>
      </c>
      <c r="AB7534">
        <v>11</v>
      </c>
      <c r="AC7534">
        <v>0</v>
      </c>
      <c r="AD7534">
        <v>2</v>
      </c>
      <c r="AE7534">
        <v>0</v>
      </c>
    </row>
    <row r="7535" spans="1:31">
      <c r="A7535" s="19">
        <v>43884</v>
      </c>
      <c r="B7535" t="s">
        <v>59</v>
      </c>
      <c r="C7535" s="19">
        <v>43953</v>
      </c>
      <c r="D7535">
        <v>7</v>
      </c>
      <c r="E7535">
        <v>22.1</v>
      </c>
      <c r="F7535">
        <v>15.8</v>
      </c>
      <c r="H7535">
        <v>10.5</v>
      </c>
      <c r="I7535">
        <v>5.2</v>
      </c>
      <c r="J7535">
        <v>31</v>
      </c>
      <c r="K7535">
        <v>2.1</v>
      </c>
      <c r="L7535">
        <v>13.3</v>
      </c>
      <c r="N7535">
        <v>22</v>
      </c>
      <c r="O7535">
        <v>9.8000000000000007</v>
      </c>
      <c r="Q7535">
        <v>4.4000000000000004</v>
      </c>
      <c r="R7535">
        <v>1.8</v>
      </c>
      <c r="S7535">
        <v>53</v>
      </c>
      <c r="T7535">
        <v>1</v>
      </c>
      <c r="U7535">
        <v>7.3</v>
      </c>
      <c r="W7535">
        <v>2</v>
      </c>
      <c r="X7535">
        <v>2</v>
      </c>
      <c r="Y7535">
        <v>0</v>
      </c>
      <c r="Z7535">
        <v>0</v>
      </c>
      <c r="AA7535">
        <v>0</v>
      </c>
      <c r="AB7535">
        <v>3</v>
      </c>
      <c r="AC7535">
        <v>0</v>
      </c>
      <c r="AD7535">
        <v>0</v>
      </c>
      <c r="AE7535">
        <v>0</v>
      </c>
    </row>
    <row r="7536" spans="1:31">
      <c r="A7536" s="19">
        <v>43884</v>
      </c>
      <c r="B7536" t="s">
        <v>60</v>
      </c>
      <c r="C7536" s="19">
        <v>43953</v>
      </c>
      <c r="D7536">
        <v>39</v>
      </c>
      <c r="E7536">
        <v>14.5</v>
      </c>
      <c r="F7536">
        <v>13.1</v>
      </c>
      <c r="H7536">
        <v>14.3</v>
      </c>
      <c r="I7536">
        <v>9.4</v>
      </c>
      <c r="J7536">
        <v>34.1</v>
      </c>
      <c r="K7536">
        <v>1.2</v>
      </c>
      <c r="L7536">
        <v>13.2</v>
      </c>
      <c r="N7536">
        <v>8</v>
      </c>
      <c r="O7536">
        <v>6.7</v>
      </c>
      <c r="Q7536">
        <v>8.1</v>
      </c>
      <c r="R7536">
        <v>3.8</v>
      </c>
      <c r="S7536">
        <v>65</v>
      </c>
      <c r="T7536">
        <v>1</v>
      </c>
      <c r="U7536">
        <v>6.8</v>
      </c>
      <c r="W7536">
        <v>3</v>
      </c>
      <c r="X7536">
        <v>2</v>
      </c>
      <c r="Y7536">
        <v>0</v>
      </c>
      <c r="Z7536">
        <v>3</v>
      </c>
      <c r="AA7536">
        <v>0</v>
      </c>
      <c r="AB7536">
        <v>28</v>
      </c>
      <c r="AC7536">
        <v>0</v>
      </c>
      <c r="AD7536">
        <v>3</v>
      </c>
      <c r="AE7536">
        <v>0</v>
      </c>
    </row>
    <row r="7537" spans="1:31">
      <c r="A7537" s="19">
        <v>43884</v>
      </c>
      <c r="B7537" t="s">
        <v>61</v>
      </c>
      <c r="C7537" s="19">
        <v>43956</v>
      </c>
      <c r="D7537">
        <v>82</v>
      </c>
      <c r="E7537">
        <v>17.600000000000001</v>
      </c>
      <c r="F7537">
        <v>14.1</v>
      </c>
      <c r="H7537">
        <v>17.399999999999999</v>
      </c>
      <c r="I7537">
        <v>7.6</v>
      </c>
      <c r="J7537">
        <v>30.1</v>
      </c>
      <c r="K7537">
        <v>1.2</v>
      </c>
      <c r="L7537">
        <v>12.1</v>
      </c>
      <c r="N7537">
        <v>13.9</v>
      </c>
      <c r="O7537">
        <v>8.6</v>
      </c>
      <c r="Q7537">
        <v>13.6</v>
      </c>
      <c r="R7537">
        <v>3.3</v>
      </c>
      <c r="S7537">
        <v>51.5</v>
      </c>
      <c r="T7537">
        <v>0.9</v>
      </c>
      <c r="U7537">
        <v>7.3</v>
      </c>
      <c r="W7537">
        <v>19</v>
      </c>
      <c r="X7537">
        <v>6</v>
      </c>
      <c r="Y7537">
        <v>0</v>
      </c>
      <c r="Z7537">
        <v>19</v>
      </c>
      <c r="AA7537">
        <v>0</v>
      </c>
      <c r="AB7537">
        <v>33</v>
      </c>
      <c r="AC7537">
        <v>0</v>
      </c>
      <c r="AD7537">
        <v>4</v>
      </c>
      <c r="AE7537">
        <v>0</v>
      </c>
    </row>
    <row r="7538" spans="1:31">
      <c r="A7538" s="19">
        <v>43884</v>
      </c>
      <c r="B7538" t="s">
        <v>62</v>
      </c>
      <c r="C7538" s="19">
        <v>43963</v>
      </c>
      <c r="D7538">
        <v>29</v>
      </c>
      <c r="E7538">
        <v>14.8</v>
      </c>
      <c r="F7538">
        <v>15.3</v>
      </c>
      <c r="H7538">
        <v>14</v>
      </c>
      <c r="I7538">
        <v>9.1999999999999993</v>
      </c>
      <c r="J7538">
        <v>32.700000000000003</v>
      </c>
      <c r="K7538">
        <v>1.2</v>
      </c>
      <c r="L7538">
        <v>12.7</v>
      </c>
      <c r="N7538">
        <v>9.5</v>
      </c>
      <c r="O7538">
        <v>9.6</v>
      </c>
      <c r="Q7538">
        <v>8.5</v>
      </c>
      <c r="R7538">
        <v>4</v>
      </c>
      <c r="S7538">
        <v>59.3</v>
      </c>
      <c r="T7538">
        <v>1.1000000000000001</v>
      </c>
      <c r="U7538">
        <v>7</v>
      </c>
      <c r="W7538">
        <v>3</v>
      </c>
      <c r="X7538">
        <v>7</v>
      </c>
      <c r="Y7538">
        <v>0</v>
      </c>
      <c r="Z7538">
        <v>2</v>
      </c>
      <c r="AA7538">
        <v>0</v>
      </c>
      <c r="AB7538">
        <v>15</v>
      </c>
      <c r="AC7538">
        <v>0</v>
      </c>
      <c r="AD7538">
        <v>2</v>
      </c>
      <c r="AE7538">
        <v>0</v>
      </c>
    </row>
    <row r="7539" spans="1:31">
      <c r="A7539" s="19">
        <v>43884</v>
      </c>
      <c r="B7539" t="s">
        <v>63</v>
      </c>
      <c r="C7539" s="19">
        <v>43963</v>
      </c>
      <c r="D7539">
        <v>28</v>
      </c>
      <c r="E7539">
        <v>21.5</v>
      </c>
      <c r="F7539">
        <v>17.899999999999999</v>
      </c>
      <c r="H7539">
        <v>10.7</v>
      </c>
      <c r="I7539">
        <v>6.1</v>
      </c>
      <c r="J7539">
        <v>35.1</v>
      </c>
      <c r="K7539">
        <v>2.1</v>
      </c>
      <c r="L7539">
        <v>6.5</v>
      </c>
      <c r="N7539">
        <v>17.100000000000001</v>
      </c>
      <c r="O7539">
        <v>11</v>
      </c>
      <c r="Q7539">
        <v>4.3</v>
      </c>
      <c r="R7539">
        <v>1.8</v>
      </c>
      <c r="S7539">
        <v>61.9</v>
      </c>
      <c r="T7539">
        <v>1.1000000000000001</v>
      </c>
      <c r="U7539">
        <v>2.2000000000000002</v>
      </c>
      <c r="W7539">
        <v>8</v>
      </c>
      <c r="X7539">
        <v>6</v>
      </c>
      <c r="Y7539">
        <v>0</v>
      </c>
      <c r="Z7539">
        <v>1</v>
      </c>
      <c r="AA7539">
        <v>0</v>
      </c>
      <c r="AB7539">
        <v>13</v>
      </c>
      <c r="AC7539">
        <v>0</v>
      </c>
      <c r="AD7539">
        <v>0</v>
      </c>
      <c r="AE7539">
        <v>0</v>
      </c>
    </row>
    <row r="7540" spans="1:31">
      <c r="A7540" s="19">
        <v>43884</v>
      </c>
      <c r="B7540" t="s">
        <v>64</v>
      </c>
      <c r="C7540" s="19">
        <v>43970</v>
      </c>
      <c r="D7540">
        <v>54</v>
      </c>
      <c r="E7540">
        <v>21</v>
      </c>
      <c r="F7540">
        <v>19.600000000000001</v>
      </c>
      <c r="H7540">
        <v>9.3000000000000007</v>
      </c>
      <c r="I7540">
        <v>6.2</v>
      </c>
      <c r="J7540">
        <v>31.2</v>
      </c>
      <c r="K7540">
        <v>1.9</v>
      </c>
      <c r="L7540">
        <v>10.8</v>
      </c>
      <c r="N7540">
        <v>19</v>
      </c>
      <c r="O7540">
        <v>16.100000000000001</v>
      </c>
      <c r="Q7540">
        <v>4.3</v>
      </c>
      <c r="R7540">
        <v>2.2999999999999998</v>
      </c>
      <c r="S7540">
        <v>50.8</v>
      </c>
      <c r="T7540">
        <v>1.2</v>
      </c>
      <c r="U7540">
        <v>5.4</v>
      </c>
      <c r="W7540">
        <v>15</v>
      </c>
      <c r="X7540">
        <v>14</v>
      </c>
      <c r="Y7540">
        <v>0</v>
      </c>
      <c r="Z7540">
        <v>0</v>
      </c>
      <c r="AA7540">
        <v>0</v>
      </c>
      <c r="AB7540">
        <v>23</v>
      </c>
      <c r="AC7540">
        <v>0</v>
      </c>
      <c r="AD7540">
        <v>1</v>
      </c>
      <c r="AE7540">
        <v>0</v>
      </c>
    </row>
    <row r="7541" spans="1:31">
      <c r="A7541" s="19">
        <v>43884</v>
      </c>
      <c r="B7541" t="s">
        <v>65</v>
      </c>
      <c r="C7541" s="19">
        <v>43970</v>
      </c>
      <c r="D7541">
        <v>61</v>
      </c>
      <c r="E7541">
        <v>16.600000000000001</v>
      </c>
      <c r="F7541">
        <v>16.399999999999999</v>
      </c>
      <c r="H7541">
        <v>10.7</v>
      </c>
      <c r="I7541">
        <v>6.4</v>
      </c>
      <c r="J7541">
        <v>33.6</v>
      </c>
      <c r="K7541">
        <v>2.7</v>
      </c>
      <c r="L7541">
        <v>13.6</v>
      </c>
      <c r="N7541">
        <v>11.3</v>
      </c>
      <c r="O7541">
        <v>10.7</v>
      </c>
      <c r="Q7541">
        <v>5.2</v>
      </c>
      <c r="R7541">
        <v>2.5</v>
      </c>
      <c r="S7541">
        <v>60.2</v>
      </c>
      <c r="T7541">
        <v>1.4</v>
      </c>
      <c r="U7541">
        <v>7.9</v>
      </c>
      <c r="W7541">
        <v>14</v>
      </c>
      <c r="X7541">
        <v>14</v>
      </c>
      <c r="Y7541">
        <v>0</v>
      </c>
      <c r="Z7541">
        <v>1</v>
      </c>
      <c r="AA7541">
        <v>0</v>
      </c>
      <c r="AB7541">
        <v>28</v>
      </c>
      <c r="AC7541">
        <v>0</v>
      </c>
      <c r="AD7541">
        <v>4</v>
      </c>
      <c r="AE7541">
        <v>0</v>
      </c>
    </row>
    <row r="7542" spans="1:31">
      <c r="A7542" s="19">
        <v>43884</v>
      </c>
      <c r="B7542" t="s">
        <v>143</v>
      </c>
      <c r="C7542" s="19">
        <v>43984</v>
      </c>
      <c r="D7542">
        <v>20</v>
      </c>
      <c r="E7542">
        <v>32.200000000000003</v>
      </c>
      <c r="F7542">
        <v>20.5</v>
      </c>
      <c r="H7542">
        <v>6.4</v>
      </c>
      <c r="I7542">
        <v>4.5</v>
      </c>
      <c r="J7542">
        <v>24.6</v>
      </c>
      <c r="K7542">
        <v>2.8</v>
      </c>
      <c r="L7542">
        <v>9</v>
      </c>
      <c r="N7542">
        <v>47.8</v>
      </c>
      <c r="O7542">
        <v>16.100000000000001</v>
      </c>
      <c r="Q7542">
        <v>2.6</v>
      </c>
      <c r="R7542">
        <v>1.7</v>
      </c>
      <c r="S7542">
        <v>25.7</v>
      </c>
      <c r="T7542">
        <v>1.5</v>
      </c>
      <c r="U7542">
        <v>3.8</v>
      </c>
      <c r="W7542">
        <v>8</v>
      </c>
      <c r="X7542">
        <v>5</v>
      </c>
      <c r="Y7542">
        <v>0</v>
      </c>
      <c r="Z7542">
        <v>0</v>
      </c>
      <c r="AA7542">
        <v>0</v>
      </c>
      <c r="AB7542">
        <v>6</v>
      </c>
      <c r="AC7542">
        <v>0</v>
      </c>
      <c r="AD7542">
        <v>0</v>
      </c>
      <c r="AE7542">
        <v>0</v>
      </c>
    </row>
    <row r="7543" spans="1:31">
      <c r="A7543" s="19">
        <v>43884</v>
      </c>
      <c r="B7543" t="s">
        <v>67</v>
      </c>
      <c r="C7543" s="19">
        <v>43984</v>
      </c>
      <c r="D7543">
        <v>19</v>
      </c>
      <c r="E7543">
        <v>15.7</v>
      </c>
      <c r="F7543">
        <v>17.600000000000001</v>
      </c>
      <c r="H7543">
        <v>12.1</v>
      </c>
      <c r="I7543">
        <v>5.2</v>
      </c>
      <c r="J7543">
        <v>33.4</v>
      </c>
      <c r="K7543">
        <v>2.8</v>
      </c>
      <c r="L7543">
        <v>13.1</v>
      </c>
      <c r="N7543">
        <v>10.6</v>
      </c>
      <c r="O7543">
        <v>13</v>
      </c>
      <c r="Q7543">
        <v>7</v>
      </c>
      <c r="R7543">
        <v>2.5</v>
      </c>
      <c r="S7543">
        <v>56.8</v>
      </c>
      <c r="T7543">
        <v>1.6</v>
      </c>
      <c r="U7543">
        <v>7.7</v>
      </c>
      <c r="W7543">
        <v>4</v>
      </c>
      <c r="X7543">
        <v>5</v>
      </c>
      <c r="Y7543">
        <v>0</v>
      </c>
      <c r="Z7543">
        <v>0</v>
      </c>
      <c r="AA7543">
        <v>0</v>
      </c>
      <c r="AB7543">
        <v>10</v>
      </c>
      <c r="AC7543">
        <v>0</v>
      </c>
      <c r="AD7543">
        <v>0</v>
      </c>
      <c r="AE7543">
        <v>0</v>
      </c>
    </row>
    <row r="7544" spans="1:31">
      <c r="A7544" s="19">
        <v>43884</v>
      </c>
      <c r="B7544" t="s">
        <v>68</v>
      </c>
      <c r="C7544" s="19">
        <v>43984</v>
      </c>
      <c r="D7544">
        <v>126</v>
      </c>
      <c r="E7544">
        <v>16.899999999999999</v>
      </c>
      <c r="F7544">
        <v>22.7</v>
      </c>
      <c r="H7544">
        <v>11.8</v>
      </c>
      <c r="I7544">
        <v>4.5999999999999996</v>
      </c>
      <c r="J7544">
        <v>31.5</v>
      </c>
      <c r="K7544">
        <v>2</v>
      </c>
      <c r="L7544">
        <v>10.5</v>
      </c>
      <c r="N7544">
        <v>11.8</v>
      </c>
      <c r="O7544">
        <v>22</v>
      </c>
      <c r="Q7544">
        <v>6.8</v>
      </c>
      <c r="R7544">
        <v>2.2000000000000002</v>
      </c>
      <c r="S7544">
        <v>49.4</v>
      </c>
      <c r="T7544">
        <v>1.5</v>
      </c>
      <c r="U7544">
        <v>5.2</v>
      </c>
      <c r="W7544">
        <v>28</v>
      </c>
      <c r="X7544">
        <v>38</v>
      </c>
      <c r="Y7544">
        <v>0</v>
      </c>
      <c r="Z7544">
        <v>5</v>
      </c>
      <c r="AA7544">
        <v>0</v>
      </c>
      <c r="AB7544">
        <v>52</v>
      </c>
      <c r="AC7544">
        <v>0</v>
      </c>
      <c r="AD7544">
        <v>3</v>
      </c>
      <c r="AE7544">
        <v>0</v>
      </c>
    </row>
    <row r="7545" spans="1:31">
      <c r="A7545" s="19">
        <v>43884</v>
      </c>
      <c r="B7545" t="s">
        <v>69</v>
      </c>
      <c r="C7545" s="19">
        <v>43984</v>
      </c>
      <c r="D7545">
        <v>34</v>
      </c>
      <c r="E7545">
        <v>17.3</v>
      </c>
      <c r="F7545">
        <v>15.6</v>
      </c>
      <c r="H7545">
        <v>10.6</v>
      </c>
      <c r="I7545">
        <v>5.2</v>
      </c>
      <c r="J7545">
        <v>37.1</v>
      </c>
      <c r="K7545">
        <v>2.8</v>
      </c>
      <c r="L7545">
        <v>11.3</v>
      </c>
      <c r="N7545">
        <v>10.8</v>
      </c>
      <c r="O7545">
        <v>8.6</v>
      </c>
      <c r="Q7545">
        <v>4.5999999999999996</v>
      </c>
      <c r="R7545">
        <v>2</v>
      </c>
      <c r="S7545">
        <v>66.400000000000006</v>
      </c>
      <c r="T7545">
        <v>1.4</v>
      </c>
      <c r="U7545">
        <v>5.3</v>
      </c>
      <c r="W7545">
        <v>8</v>
      </c>
      <c r="X7545">
        <v>7</v>
      </c>
      <c r="Y7545">
        <v>0</v>
      </c>
      <c r="Z7545">
        <v>1</v>
      </c>
      <c r="AA7545">
        <v>0</v>
      </c>
      <c r="AB7545">
        <v>17</v>
      </c>
      <c r="AC7545">
        <v>0</v>
      </c>
      <c r="AD7545">
        <v>1</v>
      </c>
      <c r="AE7545">
        <v>0</v>
      </c>
    </row>
    <row r="7546" spans="1:31">
      <c r="A7546" s="19">
        <v>43884</v>
      </c>
      <c r="B7546" t="s">
        <v>70</v>
      </c>
      <c r="C7546" s="19">
        <v>43984</v>
      </c>
      <c r="D7546">
        <v>16</v>
      </c>
      <c r="E7546">
        <v>14.4</v>
      </c>
      <c r="F7546">
        <v>14.9</v>
      </c>
      <c r="H7546">
        <v>14.5</v>
      </c>
      <c r="I7546">
        <v>9.3000000000000007</v>
      </c>
      <c r="J7546">
        <v>32.700000000000003</v>
      </c>
      <c r="K7546">
        <v>1.3</v>
      </c>
      <c r="L7546">
        <v>12.8</v>
      </c>
      <c r="N7546">
        <v>9.1999999999999993</v>
      </c>
      <c r="O7546">
        <v>9.8000000000000007</v>
      </c>
      <c r="Q7546">
        <v>9.8000000000000007</v>
      </c>
      <c r="R7546">
        <v>4.7</v>
      </c>
      <c r="S7546">
        <v>56.2</v>
      </c>
      <c r="T7546">
        <v>1.4</v>
      </c>
      <c r="U7546">
        <v>7.6</v>
      </c>
      <c r="W7546">
        <v>1</v>
      </c>
      <c r="X7546">
        <v>2</v>
      </c>
      <c r="Y7546">
        <v>0</v>
      </c>
      <c r="Z7546">
        <v>1</v>
      </c>
      <c r="AA7546">
        <v>0</v>
      </c>
      <c r="AB7546">
        <v>11</v>
      </c>
      <c r="AC7546">
        <v>0</v>
      </c>
      <c r="AD7546">
        <v>1</v>
      </c>
      <c r="AE7546">
        <v>0</v>
      </c>
    </row>
    <row r="7547" spans="1:31">
      <c r="A7547" s="19">
        <v>43884</v>
      </c>
      <c r="B7547" t="s">
        <v>71</v>
      </c>
      <c r="C7547" s="19">
        <v>43988</v>
      </c>
      <c r="D7547">
        <v>7</v>
      </c>
      <c r="E7547">
        <v>22.1</v>
      </c>
      <c r="F7547">
        <v>15.8</v>
      </c>
      <c r="H7547">
        <v>10.5</v>
      </c>
      <c r="I7547">
        <v>5.2</v>
      </c>
      <c r="J7547">
        <v>31</v>
      </c>
      <c r="K7547">
        <v>2.1</v>
      </c>
      <c r="L7547">
        <v>13.3</v>
      </c>
      <c r="N7547">
        <v>21.9</v>
      </c>
      <c r="O7547">
        <v>10.8</v>
      </c>
      <c r="Q7547">
        <v>5.5</v>
      </c>
      <c r="R7547">
        <v>2.2999999999999998</v>
      </c>
      <c r="S7547">
        <v>48.5</v>
      </c>
      <c r="T7547">
        <v>1.5</v>
      </c>
      <c r="U7547">
        <v>8.5</v>
      </c>
      <c r="W7547">
        <v>2</v>
      </c>
      <c r="X7547">
        <v>2</v>
      </c>
      <c r="Y7547">
        <v>0</v>
      </c>
      <c r="Z7547">
        <v>0</v>
      </c>
      <c r="AA7547">
        <v>0</v>
      </c>
      <c r="AB7547">
        <v>3</v>
      </c>
      <c r="AC7547">
        <v>0</v>
      </c>
      <c r="AD7547">
        <v>0</v>
      </c>
      <c r="AE7547">
        <v>0</v>
      </c>
    </row>
    <row r="7548" spans="1:31">
      <c r="A7548" s="19">
        <v>43884</v>
      </c>
      <c r="B7548" t="s">
        <v>73</v>
      </c>
      <c r="C7548" s="19">
        <v>44013</v>
      </c>
      <c r="D7548">
        <v>3979</v>
      </c>
      <c r="E7548">
        <v>19.2</v>
      </c>
      <c r="F7548">
        <v>19.100000000000001</v>
      </c>
      <c r="H7548">
        <v>11.4</v>
      </c>
      <c r="I7548">
        <v>6.7</v>
      </c>
      <c r="J7548">
        <v>29.9</v>
      </c>
      <c r="K7548">
        <v>2.4</v>
      </c>
      <c r="L7548">
        <v>11.1</v>
      </c>
      <c r="N7548">
        <v>16</v>
      </c>
      <c r="O7548">
        <v>15.2</v>
      </c>
      <c r="Q7548">
        <v>4.0999999999999996</v>
      </c>
      <c r="R7548">
        <v>1</v>
      </c>
      <c r="S7548">
        <v>59.6</v>
      </c>
      <c r="T7548">
        <v>0.2</v>
      </c>
      <c r="U7548">
        <v>3.8</v>
      </c>
      <c r="W7548">
        <v>923</v>
      </c>
      <c r="X7548">
        <v>971</v>
      </c>
      <c r="Y7548">
        <v>0</v>
      </c>
      <c r="Z7548">
        <v>173</v>
      </c>
      <c r="AA7548">
        <v>40</v>
      </c>
      <c r="AB7548">
        <v>1700</v>
      </c>
      <c r="AC7548">
        <v>11</v>
      </c>
      <c r="AD7548">
        <v>158</v>
      </c>
      <c r="AE7548">
        <v>0</v>
      </c>
    </row>
    <row r="7549" spans="1:31">
      <c r="A7549" s="19">
        <v>43885</v>
      </c>
      <c r="B7549" t="s">
        <v>15</v>
      </c>
      <c r="C7549" s="19">
        <v>43864</v>
      </c>
      <c r="D7549">
        <v>41</v>
      </c>
      <c r="E7549">
        <v>19.899999999999999</v>
      </c>
      <c r="F7549">
        <v>3.1</v>
      </c>
      <c r="H7549">
        <v>15.8</v>
      </c>
      <c r="I7549">
        <v>9</v>
      </c>
      <c r="J7549">
        <v>23.2</v>
      </c>
      <c r="K7549">
        <v>3.5</v>
      </c>
      <c r="L7549">
        <v>15.5</v>
      </c>
      <c r="M7549">
        <v>4</v>
      </c>
      <c r="N7549">
        <v>15.8</v>
      </c>
      <c r="O7549">
        <v>0.1</v>
      </c>
      <c r="P7549">
        <v>0</v>
      </c>
      <c r="Q7549">
        <v>26.200000000000003</v>
      </c>
      <c r="R7549">
        <v>12.3</v>
      </c>
      <c r="S7549">
        <v>26.1</v>
      </c>
      <c r="T7549">
        <v>0</v>
      </c>
      <c r="U7549">
        <v>18</v>
      </c>
      <c r="V7549">
        <v>1</v>
      </c>
      <c r="W7549">
        <v>6</v>
      </c>
      <c r="X7549">
        <v>0</v>
      </c>
      <c r="Y7549">
        <v>0</v>
      </c>
      <c r="Z7549">
        <v>14</v>
      </c>
      <c r="AA7549">
        <v>1</v>
      </c>
      <c r="AB7549">
        <v>12</v>
      </c>
      <c r="AC7549">
        <v>0</v>
      </c>
      <c r="AD7549">
        <v>8</v>
      </c>
      <c r="AE7549">
        <v>0</v>
      </c>
    </row>
    <row r="7550" spans="1:31">
      <c r="A7550" s="19">
        <v>43885</v>
      </c>
      <c r="B7550" t="s">
        <v>16</v>
      </c>
      <c r="C7550" s="19">
        <v>43872</v>
      </c>
      <c r="D7550">
        <v>24</v>
      </c>
      <c r="E7550">
        <v>10.4</v>
      </c>
      <c r="F7550">
        <v>0</v>
      </c>
      <c r="H7550">
        <v>22</v>
      </c>
      <c r="I7550">
        <v>10.7</v>
      </c>
      <c r="J7550">
        <v>28.5</v>
      </c>
      <c r="K7550">
        <v>3</v>
      </c>
      <c r="L7550">
        <v>12.6</v>
      </c>
      <c r="M7550">
        <v>3.6</v>
      </c>
      <c r="N7550">
        <v>8.68</v>
      </c>
      <c r="O7550">
        <v>0</v>
      </c>
      <c r="P7550">
        <v>0</v>
      </c>
      <c r="Q7550">
        <v>24.2</v>
      </c>
      <c r="R7550">
        <v>19.8</v>
      </c>
      <c r="S7550">
        <v>25.900000000000002</v>
      </c>
      <c r="T7550">
        <v>3.5999999999999996</v>
      </c>
      <c r="U7550">
        <v>9.3000000000000007</v>
      </c>
      <c r="V7550">
        <v>3.5999999999999996</v>
      </c>
      <c r="W7550">
        <v>0</v>
      </c>
      <c r="X7550">
        <v>0</v>
      </c>
      <c r="Y7550">
        <v>0</v>
      </c>
      <c r="Z7550">
        <v>9</v>
      </c>
      <c r="AA7550">
        <v>6</v>
      </c>
      <c r="AB7550">
        <v>9</v>
      </c>
      <c r="AC7550">
        <v>0</v>
      </c>
      <c r="AD7550">
        <v>0</v>
      </c>
      <c r="AE7550">
        <v>0</v>
      </c>
    </row>
    <row r="7551" spans="1:31">
      <c r="A7551" s="19">
        <v>43885</v>
      </c>
      <c r="B7551" t="s">
        <v>17</v>
      </c>
      <c r="C7551" s="19">
        <v>43883</v>
      </c>
      <c r="D7551">
        <v>36</v>
      </c>
      <c r="E7551">
        <v>14.8</v>
      </c>
      <c r="F7551">
        <v>0</v>
      </c>
      <c r="H7551">
        <v>16.100000000000001</v>
      </c>
      <c r="I7551">
        <v>7.7</v>
      </c>
      <c r="J7551">
        <v>34.6</v>
      </c>
      <c r="K7551">
        <v>11.7</v>
      </c>
      <c r="L7551">
        <v>15.1</v>
      </c>
      <c r="N7551">
        <v>17.599999999999998</v>
      </c>
      <c r="O7551">
        <v>0</v>
      </c>
      <c r="P7551">
        <v>0</v>
      </c>
      <c r="Q7551">
        <v>15.299999999999999</v>
      </c>
      <c r="R7551">
        <v>9.6</v>
      </c>
      <c r="S7551">
        <v>34</v>
      </c>
      <c r="T7551">
        <v>9</v>
      </c>
      <c r="U7551">
        <v>12.9</v>
      </c>
      <c r="V7551">
        <v>0</v>
      </c>
      <c r="W7551">
        <v>9</v>
      </c>
      <c r="X7551">
        <v>0</v>
      </c>
      <c r="Y7551">
        <v>0</v>
      </c>
      <c r="Z7551">
        <v>3</v>
      </c>
      <c r="AA7551">
        <v>0</v>
      </c>
      <c r="AB7551">
        <v>24</v>
      </c>
      <c r="AC7551">
        <v>0</v>
      </c>
      <c r="AD7551">
        <v>0</v>
      </c>
      <c r="AE7551">
        <v>0</v>
      </c>
    </row>
    <row r="7552" spans="1:31">
      <c r="A7552" s="19">
        <v>43885</v>
      </c>
      <c r="B7552" t="s">
        <v>18</v>
      </c>
      <c r="C7552" s="19">
        <v>43890</v>
      </c>
      <c r="D7552">
        <v>54</v>
      </c>
      <c r="E7552">
        <v>29.6</v>
      </c>
      <c r="F7552">
        <v>0</v>
      </c>
      <c r="H7552">
        <v>10.8</v>
      </c>
      <c r="I7552">
        <v>6.4</v>
      </c>
      <c r="J7552">
        <v>28.9</v>
      </c>
      <c r="K7552">
        <v>16</v>
      </c>
      <c r="L7552">
        <v>8.3000000000000007</v>
      </c>
      <c r="N7552">
        <v>47.3</v>
      </c>
      <c r="O7552">
        <v>0</v>
      </c>
      <c r="Q7552">
        <v>2.2999999999999998</v>
      </c>
      <c r="R7552">
        <v>0.9</v>
      </c>
      <c r="S7552">
        <v>41.8</v>
      </c>
      <c r="T7552">
        <v>6.3</v>
      </c>
      <c r="U7552">
        <v>1.3</v>
      </c>
      <c r="W7552">
        <v>21</v>
      </c>
      <c r="X7552">
        <v>0</v>
      </c>
      <c r="Y7552">
        <v>0</v>
      </c>
      <c r="Z7552">
        <v>1</v>
      </c>
      <c r="AA7552">
        <v>0</v>
      </c>
      <c r="AB7552">
        <v>21</v>
      </c>
      <c r="AC7552">
        <v>11</v>
      </c>
      <c r="AD7552">
        <v>0</v>
      </c>
      <c r="AE7552">
        <v>0</v>
      </c>
    </row>
    <row r="7553" spans="1:31">
      <c r="A7553" s="19">
        <v>43885</v>
      </c>
      <c r="B7553" t="s">
        <v>19</v>
      </c>
      <c r="C7553" s="19">
        <v>43893</v>
      </c>
      <c r="D7553">
        <v>52</v>
      </c>
      <c r="E7553">
        <v>30.9</v>
      </c>
      <c r="F7553">
        <v>20.7</v>
      </c>
      <c r="H7553">
        <v>7.8</v>
      </c>
      <c r="I7553">
        <v>5</v>
      </c>
      <c r="J7553">
        <v>23.4</v>
      </c>
      <c r="K7553">
        <v>2.6</v>
      </c>
      <c r="L7553">
        <v>9.6</v>
      </c>
      <c r="N7553">
        <v>57.4</v>
      </c>
      <c r="O7553">
        <v>15.4</v>
      </c>
      <c r="Q7553">
        <v>1.5</v>
      </c>
      <c r="R7553">
        <v>0.6</v>
      </c>
      <c r="S7553">
        <v>22.5</v>
      </c>
      <c r="T7553">
        <v>0.3</v>
      </c>
      <c r="U7553">
        <v>2.1</v>
      </c>
      <c r="W7553">
        <v>21</v>
      </c>
      <c r="X7553">
        <v>14</v>
      </c>
      <c r="Y7553">
        <v>0</v>
      </c>
      <c r="Z7553">
        <v>0</v>
      </c>
      <c r="AA7553">
        <v>0</v>
      </c>
      <c r="AB7553">
        <v>16</v>
      </c>
      <c r="AC7553">
        <v>0</v>
      </c>
      <c r="AD7553">
        <v>0</v>
      </c>
      <c r="AE7553">
        <v>0</v>
      </c>
    </row>
    <row r="7554" spans="1:31">
      <c r="A7554" s="19">
        <v>43885</v>
      </c>
      <c r="B7554" t="s">
        <v>20</v>
      </c>
      <c r="C7554" s="19">
        <v>43893</v>
      </c>
      <c r="D7554">
        <v>6</v>
      </c>
      <c r="E7554">
        <v>22.2</v>
      </c>
      <c r="F7554">
        <v>15.8</v>
      </c>
      <c r="H7554">
        <v>10.5</v>
      </c>
      <c r="I7554">
        <v>5.2</v>
      </c>
      <c r="J7554">
        <v>30.8</v>
      </c>
      <c r="K7554">
        <v>2.1</v>
      </c>
      <c r="L7554">
        <v>13.5</v>
      </c>
      <c r="N7554">
        <v>21.8</v>
      </c>
      <c r="O7554">
        <v>8</v>
      </c>
      <c r="Q7554">
        <v>3.1</v>
      </c>
      <c r="R7554">
        <v>0.8</v>
      </c>
      <c r="S7554">
        <v>60.6</v>
      </c>
      <c r="T7554">
        <v>0.4</v>
      </c>
      <c r="U7554">
        <v>5.2</v>
      </c>
      <c r="W7554">
        <v>2</v>
      </c>
      <c r="X7554">
        <v>1</v>
      </c>
      <c r="Y7554">
        <v>0</v>
      </c>
      <c r="Z7554">
        <v>0</v>
      </c>
      <c r="AA7554">
        <v>0</v>
      </c>
      <c r="AB7554">
        <v>3</v>
      </c>
      <c r="AC7554">
        <v>0</v>
      </c>
      <c r="AD7554">
        <v>0</v>
      </c>
      <c r="AE7554">
        <v>0</v>
      </c>
    </row>
    <row r="7555" spans="1:31">
      <c r="A7555" s="19">
        <v>43885</v>
      </c>
      <c r="B7555" t="s">
        <v>21</v>
      </c>
      <c r="C7555" s="19">
        <v>43893</v>
      </c>
      <c r="D7555">
        <v>31</v>
      </c>
      <c r="E7555">
        <v>20.8</v>
      </c>
      <c r="F7555">
        <v>24.7</v>
      </c>
      <c r="H7555">
        <v>12.8</v>
      </c>
      <c r="I7555">
        <v>5.9</v>
      </c>
      <c r="J7555">
        <v>24.9</v>
      </c>
      <c r="K7555">
        <v>2.1</v>
      </c>
      <c r="L7555">
        <v>8.8000000000000007</v>
      </c>
      <c r="N7555">
        <v>20.6</v>
      </c>
      <c r="O7555">
        <v>35.1</v>
      </c>
      <c r="Q7555">
        <v>5.5</v>
      </c>
      <c r="R7555">
        <v>1.4</v>
      </c>
      <c r="S7555">
        <v>34.1</v>
      </c>
      <c r="T7555">
        <v>0.4</v>
      </c>
      <c r="U7555">
        <v>2.6</v>
      </c>
      <c r="W7555">
        <v>9</v>
      </c>
      <c r="X7555">
        <v>10</v>
      </c>
      <c r="Y7555">
        <v>0</v>
      </c>
      <c r="Z7555">
        <v>2</v>
      </c>
      <c r="AA7555">
        <v>0</v>
      </c>
      <c r="AB7555">
        <v>10</v>
      </c>
      <c r="AC7555">
        <v>0</v>
      </c>
      <c r="AD7555">
        <v>0</v>
      </c>
      <c r="AE7555">
        <v>0</v>
      </c>
    </row>
    <row r="7556" spans="1:31">
      <c r="A7556" s="19">
        <v>43885</v>
      </c>
      <c r="B7556" t="s">
        <v>22</v>
      </c>
      <c r="C7556" s="19">
        <v>43893</v>
      </c>
      <c r="D7556">
        <v>416</v>
      </c>
      <c r="E7556">
        <v>14.2</v>
      </c>
      <c r="F7556">
        <v>17.3</v>
      </c>
      <c r="H7556">
        <v>12</v>
      </c>
      <c r="I7556">
        <v>5.8</v>
      </c>
      <c r="J7556">
        <v>34.5</v>
      </c>
      <c r="K7556">
        <v>3.2</v>
      </c>
      <c r="L7556">
        <v>13</v>
      </c>
      <c r="N7556">
        <v>4.9000000000000004</v>
      </c>
      <c r="O7556">
        <v>8.5</v>
      </c>
      <c r="Q7556">
        <v>3.2</v>
      </c>
      <c r="R7556">
        <v>0.9</v>
      </c>
      <c r="S7556">
        <v>78.2</v>
      </c>
      <c r="T7556">
        <v>0.4</v>
      </c>
      <c r="U7556">
        <v>3.9</v>
      </c>
      <c r="W7556">
        <v>34</v>
      </c>
      <c r="X7556">
        <v>112</v>
      </c>
      <c r="Y7556">
        <v>0</v>
      </c>
      <c r="Z7556">
        <v>19</v>
      </c>
      <c r="AA7556">
        <v>0</v>
      </c>
      <c r="AB7556">
        <v>225</v>
      </c>
      <c r="AC7556">
        <v>0</v>
      </c>
      <c r="AD7556">
        <v>26</v>
      </c>
      <c r="AE7556">
        <v>0</v>
      </c>
    </row>
    <row r="7557" spans="1:31">
      <c r="A7557" s="19">
        <v>43885</v>
      </c>
      <c r="B7557" t="s">
        <v>23</v>
      </c>
      <c r="C7557" s="19">
        <v>43893</v>
      </c>
      <c r="D7557">
        <v>67</v>
      </c>
      <c r="E7557">
        <v>15.1</v>
      </c>
      <c r="F7557">
        <v>15.9</v>
      </c>
      <c r="H7557">
        <v>11</v>
      </c>
      <c r="I7557">
        <v>5.4</v>
      </c>
      <c r="J7557">
        <v>36.700000000000003</v>
      </c>
      <c r="K7557">
        <v>2.7</v>
      </c>
      <c r="L7557">
        <v>13.1</v>
      </c>
      <c r="N7557">
        <v>4.5999999999999996</v>
      </c>
      <c r="O7557">
        <v>5.3</v>
      </c>
      <c r="Q7557">
        <v>2</v>
      </c>
      <c r="R7557">
        <v>0.5</v>
      </c>
      <c r="S7557">
        <v>84</v>
      </c>
      <c r="T7557">
        <v>0.3</v>
      </c>
      <c r="U7557">
        <v>3.2</v>
      </c>
      <c r="W7557">
        <v>14</v>
      </c>
      <c r="X7557">
        <v>14</v>
      </c>
      <c r="Y7557">
        <v>0</v>
      </c>
      <c r="Z7557">
        <v>2</v>
      </c>
      <c r="AA7557">
        <v>0</v>
      </c>
      <c r="AB7557">
        <v>33</v>
      </c>
      <c r="AC7557">
        <v>0</v>
      </c>
      <c r="AD7557">
        <v>4</v>
      </c>
      <c r="AE7557">
        <v>0</v>
      </c>
    </row>
    <row r="7558" spans="1:31">
      <c r="A7558" s="19">
        <v>43885</v>
      </c>
      <c r="B7558" t="s">
        <v>24</v>
      </c>
      <c r="C7558" s="19">
        <v>43893</v>
      </c>
      <c r="D7558">
        <v>13</v>
      </c>
      <c r="E7558">
        <v>19.7</v>
      </c>
      <c r="F7558">
        <v>14</v>
      </c>
      <c r="H7558">
        <v>9.3000000000000007</v>
      </c>
      <c r="I7558">
        <v>4.5999999999999996</v>
      </c>
      <c r="J7558">
        <v>38.6</v>
      </c>
      <c r="K7558">
        <v>1.9</v>
      </c>
      <c r="L7558">
        <v>11.9</v>
      </c>
      <c r="N7558">
        <v>7.9</v>
      </c>
      <c r="O7558">
        <v>2.7</v>
      </c>
      <c r="Q7558">
        <v>1.1000000000000001</v>
      </c>
      <c r="R7558">
        <v>0.4</v>
      </c>
      <c r="S7558">
        <v>86.1</v>
      </c>
      <c r="T7558">
        <v>0.2</v>
      </c>
      <c r="U7558">
        <v>1.6</v>
      </c>
      <c r="W7558">
        <v>4</v>
      </c>
      <c r="X7558">
        <v>1</v>
      </c>
      <c r="Y7558">
        <v>0</v>
      </c>
      <c r="Z7558">
        <v>0</v>
      </c>
      <c r="AA7558">
        <v>0</v>
      </c>
      <c r="AB7558">
        <v>7</v>
      </c>
      <c r="AC7558">
        <v>0</v>
      </c>
      <c r="AD7558">
        <v>1</v>
      </c>
      <c r="AE7558">
        <v>0</v>
      </c>
    </row>
    <row r="7559" spans="1:31">
      <c r="A7559" s="19">
        <v>43885</v>
      </c>
      <c r="B7559" t="s">
        <v>25</v>
      </c>
      <c r="C7559" s="19">
        <v>43893</v>
      </c>
      <c r="D7559">
        <v>24</v>
      </c>
      <c r="E7559">
        <v>12.5</v>
      </c>
      <c r="F7559">
        <v>18.100000000000001</v>
      </c>
      <c r="H7559">
        <v>15.5</v>
      </c>
      <c r="I7559">
        <v>5.8</v>
      </c>
      <c r="J7559">
        <v>31.8</v>
      </c>
      <c r="K7559">
        <v>2.5</v>
      </c>
      <c r="L7559">
        <v>13.7</v>
      </c>
      <c r="N7559">
        <v>4.2</v>
      </c>
      <c r="O7559">
        <v>12.1</v>
      </c>
      <c r="Q7559">
        <v>7.7</v>
      </c>
      <c r="R7559">
        <v>1</v>
      </c>
      <c r="S7559">
        <v>68.599999999999994</v>
      </c>
      <c r="T7559">
        <v>0.5</v>
      </c>
      <c r="U7559">
        <v>5.7</v>
      </c>
      <c r="W7559">
        <v>1</v>
      </c>
      <c r="X7559">
        <v>6</v>
      </c>
      <c r="Y7559">
        <v>0</v>
      </c>
      <c r="Z7559">
        <v>5</v>
      </c>
      <c r="AA7559">
        <v>0</v>
      </c>
      <c r="AB7559">
        <v>10</v>
      </c>
      <c r="AC7559">
        <v>0</v>
      </c>
      <c r="AD7559">
        <v>2</v>
      </c>
      <c r="AE7559">
        <v>0</v>
      </c>
    </row>
    <row r="7560" spans="1:31">
      <c r="A7560" s="19">
        <v>43885</v>
      </c>
      <c r="B7560" t="s">
        <v>26</v>
      </c>
      <c r="C7560" s="19">
        <v>43893</v>
      </c>
      <c r="D7560">
        <v>91</v>
      </c>
      <c r="E7560">
        <v>13.2</v>
      </c>
      <c r="F7560">
        <v>14.7</v>
      </c>
      <c r="H7560">
        <v>14.6</v>
      </c>
      <c r="I7560">
        <v>8.6999999999999993</v>
      </c>
      <c r="J7560">
        <v>27.3</v>
      </c>
      <c r="K7560">
        <v>2.2999999999999998</v>
      </c>
      <c r="L7560">
        <v>19.2</v>
      </c>
      <c r="N7560">
        <v>6.9</v>
      </c>
      <c r="O7560">
        <v>9.1</v>
      </c>
      <c r="Q7560">
        <v>8.5</v>
      </c>
      <c r="R7560">
        <v>3.1</v>
      </c>
      <c r="S7560">
        <v>52.2</v>
      </c>
      <c r="T7560">
        <v>0.6</v>
      </c>
      <c r="U7560">
        <v>19.3</v>
      </c>
      <c r="W7560">
        <v>6</v>
      </c>
      <c r="X7560">
        <v>8</v>
      </c>
      <c r="Y7560">
        <v>0</v>
      </c>
      <c r="Z7560">
        <v>8</v>
      </c>
      <c r="AA7560">
        <v>0</v>
      </c>
      <c r="AB7560">
        <v>41</v>
      </c>
      <c r="AC7560">
        <v>0</v>
      </c>
      <c r="AD7560">
        <v>28</v>
      </c>
      <c r="AE7560">
        <v>0</v>
      </c>
    </row>
    <row r="7561" spans="1:31">
      <c r="A7561" s="19">
        <v>43885</v>
      </c>
      <c r="B7561" t="s">
        <v>27</v>
      </c>
      <c r="C7561" s="19">
        <v>43893</v>
      </c>
      <c r="D7561">
        <v>75</v>
      </c>
      <c r="E7561">
        <v>10.6</v>
      </c>
      <c r="F7561">
        <v>9.3000000000000007</v>
      </c>
      <c r="H7561">
        <v>9.4</v>
      </c>
      <c r="I7561">
        <v>28.1</v>
      </c>
      <c r="J7561">
        <v>28</v>
      </c>
      <c r="K7561">
        <v>0.7</v>
      </c>
      <c r="L7561">
        <v>13.8</v>
      </c>
      <c r="N7561">
        <v>3.1</v>
      </c>
      <c r="O7561">
        <v>2.2999999999999998</v>
      </c>
      <c r="Q7561">
        <v>2</v>
      </c>
      <c r="R7561">
        <v>44</v>
      </c>
      <c r="S7561">
        <v>42.1</v>
      </c>
      <c r="T7561">
        <v>0.3</v>
      </c>
      <c r="U7561">
        <v>6.1</v>
      </c>
      <c r="W7561">
        <v>2</v>
      </c>
      <c r="X7561">
        <v>0</v>
      </c>
      <c r="Y7561">
        <v>0</v>
      </c>
      <c r="Z7561">
        <v>0</v>
      </c>
      <c r="AA7561">
        <v>34</v>
      </c>
      <c r="AB7561">
        <v>33</v>
      </c>
      <c r="AC7561">
        <v>0</v>
      </c>
      <c r="AD7561">
        <v>6</v>
      </c>
      <c r="AE7561">
        <v>0</v>
      </c>
    </row>
    <row r="7562" spans="1:31">
      <c r="A7562" s="19">
        <v>43885</v>
      </c>
      <c r="B7562" t="s">
        <v>28</v>
      </c>
      <c r="C7562" s="19">
        <v>43893</v>
      </c>
      <c r="D7562">
        <v>110</v>
      </c>
      <c r="E7562">
        <v>19.5</v>
      </c>
      <c r="F7562">
        <v>23.7</v>
      </c>
      <c r="H7562">
        <v>11.4</v>
      </c>
      <c r="I7562">
        <v>6</v>
      </c>
      <c r="J7562">
        <v>27.9</v>
      </c>
      <c r="K7562">
        <v>2.7</v>
      </c>
      <c r="L7562">
        <v>8.9</v>
      </c>
      <c r="N7562">
        <v>15.7</v>
      </c>
      <c r="O7562">
        <v>28.7</v>
      </c>
      <c r="Q7562">
        <v>3.9</v>
      </c>
      <c r="R7562">
        <v>1.1000000000000001</v>
      </c>
      <c r="S7562">
        <v>47.5</v>
      </c>
      <c r="T7562">
        <v>0.5</v>
      </c>
      <c r="U7562">
        <v>2.5</v>
      </c>
      <c r="W7562">
        <v>29</v>
      </c>
      <c r="X7562">
        <v>35</v>
      </c>
      <c r="Y7562">
        <v>0</v>
      </c>
      <c r="Z7562">
        <v>4</v>
      </c>
      <c r="AA7562">
        <v>0</v>
      </c>
      <c r="AB7562">
        <v>42</v>
      </c>
      <c r="AC7562">
        <v>0</v>
      </c>
      <c r="AD7562">
        <v>0</v>
      </c>
      <c r="AE7562">
        <v>0</v>
      </c>
    </row>
    <row r="7563" spans="1:31">
      <c r="A7563" s="19">
        <v>43885</v>
      </c>
      <c r="B7563" t="s">
        <v>29</v>
      </c>
      <c r="C7563" s="19">
        <v>43893</v>
      </c>
      <c r="D7563">
        <v>37</v>
      </c>
      <c r="E7563">
        <v>15.5</v>
      </c>
      <c r="F7563">
        <v>22.6</v>
      </c>
      <c r="H7563">
        <v>11</v>
      </c>
      <c r="I7563">
        <v>6.4</v>
      </c>
      <c r="J7563">
        <v>30.3</v>
      </c>
      <c r="K7563">
        <v>5.0999999999999996</v>
      </c>
      <c r="L7563">
        <v>8.9</v>
      </c>
      <c r="N7563">
        <v>8.1</v>
      </c>
      <c r="O7563">
        <v>24.2</v>
      </c>
      <c r="Q7563">
        <v>3.5</v>
      </c>
      <c r="R7563">
        <v>1.3</v>
      </c>
      <c r="S7563">
        <v>59.5</v>
      </c>
      <c r="T7563">
        <v>0.8</v>
      </c>
      <c r="U7563">
        <v>2.2999999999999998</v>
      </c>
      <c r="W7563">
        <v>8</v>
      </c>
      <c r="X7563">
        <v>12</v>
      </c>
      <c r="Y7563">
        <v>0</v>
      </c>
      <c r="Z7563">
        <v>1</v>
      </c>
      <c r="AA7563">
        <v>0</v>
      </c>
      <c r="AB7563">
        <v>16</v>
      </c>
      <c r="AC7563">
        <v>0</v>
      </c>
      <c r="AD7563">
        <v>0</v>
      </c>
      <c r="AE7563">
        <v>0</v>
      </c>
    </row>
    <row r="7564" spans="1:31">
      <c r="A7564" s="19">
        <v>43885</v>
      </c>
      <c r="B7564" t="s">
        <v>30</v>
      </c>
      <c r="C7564" s="19">
        <v>43893</v>
      </c>
      <c r="D7564">
        <v>64</v>
      </c>
      <c r="E7564">
        <v>26.8</v>
      </c>
      <c r="F7564">
        <v>20.8</v>
      </c>
      <c r="H7564">
        <v>9.4</v>
      </c>
      <c r="I7564">
        <v>5.5</v>
      </c>
      <c r="J7564">
        <v>25.4</v>
      </c>
      <c r="K7564">
        <v>2.1</v>
      </c>
      <c r="L7564">
        <v>10.1</v>
      </c>
      <c r="N7564">
        <v>41.3</v>
      </c>
      <c r="O7564">
        <v>18.7</v>
      </c>
      <c r="Q7564">
        <v>2.2999999999999998</v>
      </c>
      <c r="R7564">
        <v>1</v>
      </c>
      <c r="S7564">
        <v>33.200000000000003</v>
      </c>
      <c r="T7564">
        <v>0.4</v>
      </c>
      <c r="U7564">
        <v>3</v>
      </c>
      <c r="W7564">
        <v>23</v>
      </c>
      <c r="X7564">
        <v>18</v>
      </c>
      <c r="Y7564">
        <v>0</v>
      </c>
      <c r="Z7564">
        <v>0</v>
      </c>
      <c r="AA7564">
        <v>0</v>
      </c>
      <c r="AB7564">
        <v>22</v>
      </c>
      <c r="AC7564">
        <v>0</v>
      </c>
      <c r="AD7564">
        <v>1</v>
      </c>
      <c r="AE7564">
        <v>0</v>
      </c>
    </row>
    <row r="7565" spans="1:31">
      <c r="A7565" s="19">
        <v>43885</v>
      </c>
      <c r="B7565" t="s">
        <v>31</v>
      </c>
      <c r="C7565" s="19">
        <v>43893</v>
      </c>
      <c r="D7565">
        <v>228</v>
      </c>
      <c r="E7565">
        <v>20.399999999999999</v>
      </c>
      <c r="F7565">
        <v>18.600000000000001</v>
      </c>
      <c r="H7565">
        <v>9.6999999999999993</v>
      </c>
      <c r="I7565">
        <v>6.9</v>
      </c>
      <c r="J7565">
        <v>28.8</v>
      </c>
      <c r="K7565">
        <v>1.8</v>
      </c>
      <c r="L7565">
        <v>13.8</v>
      </c>
      <c r="N7565">
        <v>19.5</v>
      </c>
      <c r="O7565">
        <v>13.8</v>
      </c>
      <c r="Q7565">
        <v>2.9</v>
      </c>
      <c r="R7565">
        <v>1.7</v>
      </c>
      <c r="S7565">
        <v>54.5</v>
      </c>
      <c r="T7565">
        <v>0.4</v>
      </c>
      <c r="U7565">
        <v>6.9</v>
      </c>
      <c r="W7565">
        <v>63</v>
      </c>
      <c r="X7565">
        <v>57</v>
      </c>
      <c r="Y7565">
        <v>0</v>
      </c>
      <c r="Z7565">
        <v>2</v>
      </c>
      <c r="AA7565">
        <v>0</v>
      </c>
      <c r="AB7565">
        <v>89</v>
      </c>
      <c r="AC7565">
        <v>0</v>
      </c>
      <c r="AD7565">
        <v>17</v>
      </c>
      <c r="AE7565">
        <v>0</v>
      </c>
    </row>
    <row r="7566" spans="1:31">
      <c r="A7566" s="19">
        <v>43885</v>
      </c>
      <c r="B7566" t="s">
        <v>32</v>
      </c>
      <c r="C7566" s="19">
        <v>43893</v>
      </c>
      <c r="D7566">
        <v>29</v>
      </c>
      <c r="E7566">
        <v>11.5</v>
      </c>
      <c r="F7566">
        <v>17</v>
      </c>
      <c r="H7566">
        <v>11</v>
      </c>
      <c r="I7566">
        <v>7.1</v>
      </c>
      <c r="J7566">
        <v>37.200000000000003</v>
      </c>
      <c r="K7566">
        <v>2.2999999999999998</v>
      </c>
      <c r="L7566">
        <v>13.8</v>
      </c>
      <c r="N7566">
        <v>2.1</v>
      </c>
      <c r="O7566">
        <v>6</v>
      </c>
      <c r="Q7566">
        <v>1.8</v>
      </c>
      <c r="R7566">
        <v>0.7</v>
      </c>
      <c r="S7566">
        <v>85.5</v>
      </c>
      <c r="T7566">
        <v>0.2</v>
      </c>
      <c r="U7566">
        <v>3.5</v>
      </c>
      <c r="W7566">
        <v>1</v>
      </c>
      <c r="X7566">
        <v>8</v>
      </c>
      <c r="Y7566">
        <v>0</v>
      </c>
      <c r="Z7566">
        <v>1</v>
      </c>
      <c r="AA7566">
        <v>0</v>
      </c>
      <c r="AB7566">
        <v>17</v>
      </c>
      <c r="AC7566">
        <v>0</v>
      </c>
      <c r="AD7566">
        <v>2</v>
      </c>
      <c r="AE7566">
        <v>0</v>
      </c>
    </row>
    <row r="7567" spans="1:31">
      <c r="A7567" s="19">
        <v>43885</v>
      </c>
      <c r="B7567" t="s">
        <v>33</v>
      </c>
      <c r="C7567" s="19">
        <v>43893</v>
      </c>
      <c r="D7567">
        <v>16</v>
      </c>
      <c r="E7567">
        <v>7.9</v>
      </c>
      <c r="F7567">
        <v>11.9</v>
      </c>
      <c r="H7567">
        <v>12.1</v>
      </c>
      <c r="I7567">
        <v>5.2</v>
      </c>
      <c r="J7567">
        <v>50.7</v>
      </c>
      <c r="K7567">
        <v>1.6</v>
      </c>
      <c r="L7567">
        <v>10.7</v>
      </c>
      <c r="N7567">
        <v>0.1</v>
      </c>
      <c r="O7567">
        <v>0.3</v>
      </c>
      <c r="Q7567">
        <v>0.2</v>
      </c>
      <c r="R7567">
        <v>0</v>
      </c>
      <c r="S7567">
        <v>99.2</v>
      </c>
      <c r="T7567">
        <v>0</v>
      </c>
      <c r="U7567">
        <v>0.1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16</v>
      </c>
      <c r="AC7567">
        <v>0</v>
      </c>
      <c r="AD7567">
        <v>0</v>
      </c>
      <c r="AE7567">
        <v>0</v>
      </c>
    </row>
    <row r="7568" spans="1:31">
      <c r="A7568" s="19">
        <v>43885</v>
      </c>
      <c r="B7568" t="s">
        <v>34</v>
      </c>
      <c r="C7568" s="19">
        <v>43893</v>
      </c>
      <c r="D7568">
        <v>99</v>
      </c>
      <c r="E7568">
        <v>18</v>
      </c>
      <c r="F7568">
        <v>25.7</v>
      </c>
      <c r="H7568">
        <v>11.7</v>
      </c>
      <c r="I7568">
        <v>8.6999999999999993</v>
      </c>
      <c r="J7568">
        <v>28.8</v>
      </c>
      <c r="K7568">
        <v>0.6</v>
      </c>
      <c r="L7568">
        <v>6.5</v>
      </c>
      <c r="N7568">
        <v>11</v>
      </c>
      <c r="O7568">
        <v>33.6</v>
      </c>
      <c r="Q7568">
        <v>3.7</v>
      </c>
      <c r="R7568">
        <v>1.9</v>
      </c>
      <c r="S7568">
        <v>47.9</v>
      </c>
      <c r="T7568">
        <v>0.3</v>
      </c>
      <c r="U7568">
        <v>1.3</v>
      </c>
      <c r="W7568">
        <v>24</v>
      </c>
      <c r="X7568">
        <v>34</v>
      </c>
      <c r="Y7568">
        <v>0</v>
      </c>
      <c r="Z7568">
        <v>4</v>
      </c>
      <c r="AA7568">
        <v>0</v>
      </c>
      <c r="AB7568">
        <v>38</v>
      </c>
      <c r="AC7568">
        <v>0</v>
      </c>
      <c r="AD7568">
        <v>0</v>
      </c>
      <c r="AE7568">
        <v>0</v>
      </c>
    </row>
    <row r="7569" spans="1:31">
      <c r="A7569" s="19">
        <v>43885</v>
      </c>
      <c r="B7569" t="s">
        <v>35</v>
      </c>
      <c r="C7569" s="19">
        <v>43900</v>
      </c>
      <c r="D7569">
        <v>20</v>
      </c>
      <c r="E7569">
        <v>16.100000000000001</v>
      </c>
      <c r="F7569">
        <v>16.3</v>
      </c>
      <c r="H7569">
        <v>11.3</v>
      </c>
      <c r="I7569">
        <v>4.9000000000000004</v>
      </c>
      <c r="J7569">
        <v>39.200000000000003</v>
      </c>
      <c r="K7569">
        <v>2.7</v>
      </c>
      <c r="L7569">
        <v>9.6</v>
      </c>
      <c r="N7569">
        <v>4.3</v>
      </c>
      <c r="O7569">
        <v>4.3</v>
      </c>
      <c r="Q7569">
        <v>1.7</v>
      </c>
      <c r="R7569">
        <v>0.4</v>
      </c>
      <c r="S7569">
        <v>87.7</v>
      </c>
      <c r="T7569">
        <v>0.2</v>
      </c>
      <c r="U7569">
        <v>1.3</v>
      </c>
      <c r="W7569">
        <v>4</v>
      </c>
      <c r="X7569">
        <v>4</v>
      </c>
      <c r="Y7569">
        <v>0</v>
      </c>
      <c r="Z7569">
        <v>1</v>
      </c>
      <c r="AA7569">
        <v>0</v>
      </c>
      <c r="AB7569">
        <v>10</v>
      </c>
      <c r="AC7569">
        <v>0</v>
      </c>
      <c r="AD7569">
        <v>0</v>
      </c>
      <c r="AE7569">
        <v>0</v>
      </c>
    </row>
    <row r="7570" spans="1:31">
      <c r="A7570" s="19">
        <v>43885</v>
      </c>
      <c r="B7570" t="s">
        <v>36</v>
      </c>
      <c r="C7570" s="19">
        <v>43900</v>
      </c>
      <c r="D7570">
        <v>125</v>
      </c>
      <c r="E7570">
        <v>18.600000000000001</v>
      </c>
      <c r="F7570">
        <v>16.7</v>
      </c>
      <c r="H7570">
        <v>12.3</v>
      </c>
      <c r="I7570">
        <v>7</v>
      </c>
      <c r="J7570">
        <v>31.7</v>
      </c>
      <c r="K7570">
        <v>1.4</v>
      </c>
      <c r="L7570">
        <v>12.3</v>
      </c>
      <c r="N7570">
        <v>13.3</v>
      </c>
      <c r="O7570">
        <v>9.6</v>
      </c>
      <c r="Q7570">
        <v>4.4000000000000004</v>
      </c>
      <c r="R7570">
        <v>1.4</v>
      </c>
      <c r="S7570">
        <v>65.599999999999994</v>
      </c>
      <c r="T7570">
        <v>0.4</v>
      </c>
      <c r="U7570">
        <v>5</v>
      </c>
      <c r="W7570">
        <v>31</v>
      </c>
      <c r="X7570">
        <v>28</v>
      </c>
      <c r="Y7570">
        <v>0</v>
      </c>
      <c r="Z7570">
        <v>6</v>
      </c>
      <c r="AA7570">
        <v>0</v>
      </c>
      <c r="AB7570">
        <v>53</v>
      </c>
      <c r="AC7570">
        <v>0</v>
      </c>
      <c r="AD7570">
        <v>6</v>
      </c>
      <c r="AE7570">
        <v>0</v>
      </c>
    </row>
    <row r="7571" spans="1:31">
      <c r="A7571" s="19">
        <v>43885</v>
      </c>
      <c r="B7571" t="s">
        <v>37</v>
      </c>
      <c r="C7571" s="19">
        <v>43900</v>
      </c>
      <c r="D7571">
        <v>36</v>
      </c>
      <c r="E7571">
        <v>32.9</v>
      </c>
      <c r="F7571">
        <v>21.5</v>
      </c>
      <c r="H7571">
        <v>7.1</v>
      </c>
      <c r="I7571">
        <v>4.7</v>
      </c>
      <c r="J7571">
        <v>22.3</v>
      </c>
      <c r="K7571">
        <v>2.9</v>
      </c>
      <c r="L7571">
        <v>8.6999999999999993</v>
      </c>
      <c r="N7571">
        <v>64.099999999999994</v>
      </c>
      <c r="O7571">
        <v>14.9</v>
      </c>
      <c r="Q7571">
        <v>1.2</v>
      </c>
      <c r="R7571">
        <v>0.8</v>
      </c>
      <c r="S7571">
        <v>17.100000000000001</v>
      </c>
      <c r="T7571">
        <v>0.3</v>
      </c>
      <c r="U7571">
        <v>1.5</v>
      </c>
      <c r="W7571">
        <v>15</v>
      </c>
      <c r="X7571">
        <v>10</v>
      </c>
      <c r="Y7571">
        <v>0</v>
      </c>
      <c r="Z7571">
        <v>0</v>
      </c>
      <c r="AA7571">
        <v>0</v>
      </c>
      <c r="AB7571">
        <v>10</v>
      </c>
      <c r="AC7571">
        <v>0</v>
      </c>
      <c r="AD7571">
        <v>0</v>
      </c>
      <c r="AE7571">
        <v>0</v>
      </c>
    </row>
    <row r="7572" spans="1:31">
      <c r="A7572" s="19">
        <v>43885</v>
      </c>
      <c r="B7572" t="s">
        <v>38</v>
      </c>
      <c r="C7572" s="19">
        <v>43900</v>
      </c>
      <c r="D7572">
        <v>68</v>
      </c>
      <c r="E7572">
        <v>25.7</v>
      </c>
      <c r="F7572">
        <v>23.8</v>
      </c>
      <c r="H7572">
        <v>9.6</v>
      </c>
      <c r="I7572">
        <v>6.6</v>
      </c>
      <c r="J7572">
        <v>23.3</v>
      </c>
      <c r="K7572">
        <v>1.6</v>
      </c>
      <c r="L7572">
        <v>9.3000000000000007</v>
      </c>
      <c r="N7572">
        <v>37.6</v>
      </c>
      <c r="O7572">
        <v>28.3</v>
      </c>
      <c r="Q7572">
        <v>2.7</v>
      </c>
      <c r="R7572">
        <v>1.5</v>
      </c>
      <c r="S7572">
        <v>26.3</v>
      </c>
      <c r="T7572">
        <v>0.5</v>
      </c>
      <c r="U7572">
        <v>2.8</v>
      </c>
      <c r="W7572">
        <v>24</v>
      </c>
      <c r="X7572">
        <v>22</v>
      </c>
      <c r="Y7572">
        <v>0</v>
      </c>
      <c r="Z7572">
        <v>0</v>
      </c>
      <c r="AA7572">
        <v>0</v>
      </c>
      <c r="AB7572">
        <v>22</v>
      </c>
      <c r="AC7572">
        <v>0</v>
      </c>
      <c r="AD7572">
        <v>0</v>
      </c>
      <c r="AE7572">
        <v>0</v>
      </c>
    </row>
    <row r="7573" spans="1:31">
      <c r="A7573" s="19">
        <v>43885</v>
      </c>
      <c r="B7573" t="s">
        <v>39</v>
      </c>
      <c r="C7573" s="19">
        <v>43900</v>
      </c>
      <c r="D7573">
        <v>14</v>
      </c>
      <c r="E7573">
        <v>14.8</v>
      </c>
      <c r="F7573">
        <v>15</v>
      </c>
      <c r="H7573">
        <v>15.1</v>
      </c>
      <c r="I7573">
        <v>7.6</v>
      </c>
      <c r="J7573">
        <v>33.9</v>
      </c>
      <c r="K7573">
        <v>1.4</v>
      </c>
      <c r="L7573">
        <v>12.2</v>
      </c>
      <c r="N7573">
        <v>6.2</v>
      </c>
      <c r="O7573">
        <v>6.1</v>
      </c>
      <c r="Q7573">
        <v>6.5</v>
      </c>
      <c r="R7573">
        <v>1.4</v>
      </c>
      <c r="S7573">
        <v>75.2</v>
      </c>
      <c r="T7573">
        <v>0.3</v>
      </c>
      <c r="U7573">
        <v>4</v>
      </c>
      <c r="W7573">
        <v>0</v>
      </c>
      <c r="X7573">
        <v>0</v>
      </c>
      <c r="Y7573">
        <v>0</v>
      </c>
      <c r="Z7573">
        <v>4</v>
      </c>
      <c r="AA7573">
        <v>0</v>
      </c>
      <c r="AB7573">
        <v>10</v>
      </c>
      <c r="AC7573">
        <v>0</v>
      </c>
      <c r="AD7573">
        <v>0</v>
      </c>
      <c r="AE7573">
        <v>0</v>
      </c>
    </row>
    <row r="7574" spans="1:31">
      <c r="A7574" s="19">
        <v>43885</v>
      </c>
      <c r="B7574" t="s">
        <v>40</v>
      </c>
      <c r="C7574" s="19">
        <v>43900</v>
      </c>
      <c r="D7574">
        <v>89</v>
      </c>
      <c r="E7574">
        <v>12.5</v>
      </c>
      <c r="F7574">
        <v>18.7</v>
      </c>
      <c r="H7574">
        <v>11.5</v>
      </c>
      <c r="I7574">
        <v>5.9</v>
      </c>
      <c r="J7574">
        <v>35.1</v>
      </c>
      <c r="K7574">
        <v>2.2999999999999998</v>
      </c>
      <c r="L7574">
        <v>13.9</v>
      </c>
      <c r="N7574">
        <v>3.7</v>
      </c>
      <c r="O7574">
        <v>10.199999999999999</v>
      </c>
      <c r="Q7574">
        <v>2.8</v>
      </c>
      <c r="R7574">
        <v>0.9</v>
      </c>
      <c r="S7574">
        <v>77.2</v>
      </c>
      <c r="T7574">
        <v>0.3</v>
      </c>
      <c r="U7574">
        <v>4.7</v>
      </c>
      <c r="W7574">
        <v>5</v>
      </c>
      <c r="X7574">
        <v>26</v>
      </c>
      <c r="Y7574">
        <v>0</v>
      </c>
      <c r="Z7574">
        <v>3</v>
      </c>
      <c r="AA7574">
        <v>0</v>
      </c>
      <c r="AB7574">
        <v>48</v>
      </c>
      <c r="AC7574">
        <v>0</v>
      </c>
      <c r="AD7574">
        <v>7</v>
      </c>
      <c r="AE7574">
        <v>0</v>
      </c>
    </row>
    <row r="7575" spans="1:31">
      <c r="A7575" s="19">
        <v>43885</v>
      </c>
      <c r="B7575" t="s">
        <v>41</v>
      </c>
      <c r="C7575" s="19">
        <v>43904</v>
      </c>
      <c r="D7575">
        <v>6</v>
      </c>
      <c r="E7575">
        <v>22.2</v>
      </c>
      <c r="F7575">
        <v>15.8</v>
      </c>
      <c r="H7575">
        <v>10.5</v>
      </c>
      <c r="I7575">
        <v>5.2</v>
      </c>
      <c r="J7575">
        <v>30.8</v>
      </c>
      <c r="K7575">
        <v>2.1</v>
      </c>
      <c r="L7575">
        <v>13.5</v>
      </c>
      <c r="N7575">
        <v>22.1</v>
      </c>
      <c r="O7575">
        <v>8.1999999999999993</v>
      </c>
      <c r="Q7575">
        <v>3.3</v>
      </c>
      <c r="R7575">
        <v>0.9</v>
      </c>
      <c r="S7575">
        <v>58.8</v>
      </c>
      <c r="T7575">
        <v>0.6</v>
      </c>
      <c r="U7575">
        <v>5.8</v>
      </c>
      <c r="W7575">
        <v>2</v>
      </c>
      <c r="X7575">
        <v>1</v>
      </c>
      <c r="Y7575">
        <v>0</v>
      </c>
      <c r="Z7575">
        <v>0</v>
      </c>
      <c r="AA7575">
        <v>0</v>
      </c>
      <c r="AB7575">
        <v>3</v>
      </c>
      <c r="AC7575">
        <v>0</v>
      </c>
      <c r="AD7575">
        <v>0</v>
      </c>
      <c r="AE7575">
        <v>0</v>
      </c>
    </row>
    <row r="7576" spans="1:31">
      <c r="A7576" s="19">
        <v>43885</v>
      </c>
      <c r="B7576" t="s">
        <v>42</v>
      </c>
      <c r="C7576" s="19">
        <v>43907</v>
      </c>
      <c r="D7576">
        <v>136</v>
      </c>
      <c r="E7576">
        <v>19.7</v>
      </c>
      <c r="F7576">
        <v>18.5</v>
      </c>
      <c r="H7576">
        <v>12.7</v>
      </c>
      <c r="I7576">
        <v>6.2</v>
      </c>
      <c r="J7576">
        <v>30.3</v>
      </c>
      <c r="K7576">
        <v>1.7</v>
      </c>
      <c r="L7576">
        <v>10.9</v>
      </c>
      <c r="N7576">
        <v>16.399999999999999</v>
      </c>
      <c r="O7576">
        <v>13.9</v>
      </c>
      <c r="Q7576">
        <v>5.9</v>
      </c>
      <c r="R7576">
        <v>1.5</v>
      </c>
      <c r="S7576">
        <v>57.8</v>
      </c>
      <c r="T7576">
        <v>0.4</v>
      </c>
      <c r="U7576">
        <v>3.9</v>
      </c>
      <c r="W7576">
        <v>36</v>
      </c>
      <c r="X7576">
        <v>33</v>
      </c>
      <c r="Y7576">
        <v>0</v>
      </c>
      <c r="Z7576">
        <v>8</v>
      </c>
      <c r="AA7576">
        <v>0</v>
      </c>
      <c r="AB7576">
        <v>55</v>
      </c>
      <c r="AC7576">
        <v>0</v>
      </c>
      <c r="AD7576">
        <v>4</v>
      </c>
      <c r="AE7576">
        <v>0</v>
      </c>
    </row>
    <row r="7577" spans="1:31">
      <c r="A7577" s="19">
        <v>43885</v>
      </c>
      <c r="B7577" t="s">
        <v>43</v>
      </c>
      <c r="C7577" s="19">
        <v>43907</v>
      </c>
      <c r="D7577">
        <v>67</v>
      </c>
      <c r="E7577">
        <v>21.9</v>
      </c>
      <c r="F7577">
        <v>16.399999999999999</v>
      </c>
      <c r="H7577">
        <v>11.6</v>
      </c>
      <c r="I7577">
        <v>5.0999999999999996</v>
      </c>
      <c r="J7577">
        <v>31.2</v>
      </c>
      <c r="K7577">
        <v>2.4</v>
      </c>
      <c r="L7577">
        <v>11.4</v>
      </c>
      <c r="N7577">
        <v>20.7</v>
      </c>
      <c r="O7577">
        <v>9</v>
      </c>
      <c r="Q7577">
        <v>4.0999999999999996</v>
      </c>
      <c r="R7577">
        <v>1.1000000000000001</v>
      </c>
      <c r="S7577">
        <v>60.3</v>
      </c>
      <c r="T7577">
        <v>0.5</v>
      </c>
      <c r="U7577">
        <v>4</v>
      </c>
      <c r="W7577">
        <v>20</v>
      </c>
      <c r="X7577">
        <v>15</v>
      </c>
      <c r="Y7577">
        <v>0</v>
      </c>
      <c r="Z7577">
        <v>3</v>
      </c>
      <c r="AA7577">
        <v>0</v>
      </c>
      <c r="AB7577">
        <v>28</v>
      </c>
      <c r="AC7577">
        <v>0</v>
      </c>
      <c r="AD7577">
        <v>2</v>
      </c>
      <c r="AE7577">
        <v>0</v>
      </c>
    </row>
    <row r="7578" spans="1:31">
      <c r="A7578" s="19">
        <v>43885</v>
      </c>
      <c r="B7578" t="s">
        <v>44</v>
      </c>
      <c r="C7578" s="19">
        <v>43907</v>
      </c>
      <c r="D7578">
        <v>219</v>
      </c>
      <c r="E7578">
        <v>24.6</v>
      </c>
      <c r="F7578">
        <v>28.2</v>
      </c>
      <c r="H7578">
        <v>9.1</v>
      </c>
      <c r="I7578">
        <v>6.4</v>
      </c>
      <c r="J7578">
        <v>21.4</v>
      </c>
      <c r="K7578">
        <v>1.5</v>
      </c>
      <c r="L7578">
        <v>8.8000000000000007</v>
      </c>
      <c r="N7578">
        <v>29.7</v>
      </c>
      <c r="O7578">
        <v>45</v>
      </c>
      <c r="Q7578">
        <v>2.6</v>
      </c>
      <c r="R7578">
        <v>1.5</v>
      </c>
      <c r="S7578">
        <v>18.399999999999999</v>
      </c>
      <c r="T7578">
        <v>0.4</v>
      </c>
      <c r="U7578">
        <v>2.2000000000000002</v>
      </c>
      <c r="W7578">
        <v>73</v>
      </c>
      <c r="X7578">
        <v>83</v>
      </c>
      <c r="Y7578">
        <v>0</v>
      </c>
      <c r="Z7578">
        <v>0</v>
      </c>
      <c r="AA7578">
        <v>0</v>
      </c>
      <c r="AB7578">
        <v>63</v>
      </c>
      <c r="AC7578">
        <v>0</v>
      </c>
      <c r="AD7578">
        <v>0</v>
      </c>
      <c r="AE7578">
        <v>0</v>
      </c>
    </row>
    <row r="7579" spans="1:31">
      <c r="A7579" s="19">
        <v>43885</v>
      </c>
      <c r="B7579" t="s">
        <v>45</v>
      </c>
      <c r="C7579" s="19">
        <v>43907</v>
      </c>
      <c r="D7579">
        <v>155</v>
      </c>
      <c r="E7579">
        <v>19.600000000000001</v>
      </c>
      <c r="F7579">
        <v>17.8</v>
      </c>
      <c r="H7579">
        <v>13.8</v>
      </c>
      <c r="I7579">
        <v>7.5</v>
      </c>
      <c r="J7579">
        <v>30.4</v>
      </c>
      <c r="K7579">
        <v>2.2000000000000002</v>
      </c>
      <c r="L7579">
        <v>8.5</v>
      </c>
      <c r="N7579">
        <v>16.399999999999999</v>
      </c>
      <c r="O7579">
        <v>12.4</v>
      </c>
      <c r="Q7579">
        <v>6.8</v>
      </c>
      <c r="R7579">
        <v>2</v>
      </c>
      <c r="S7579">
        <v>59.2</v>
      </c>
      <c r="T7579">
        <v>0.6</v>
      </c>
      <c r="U7579">
        <v>2.2999999999999998</v>
      </c>
      <c r="W7579">
        <v>41</v>
      </c>
      <c r="X7579">
        <v>38</v>
      </c>
      <c r="Y7579">
        <v>0</v>
      </c>
      <c r="Z7579">
        <v>12</v>
      </c>
      <c r="AA7579">
        <v>0</v>
      </c>
      <c r="AB7579">
        <v>64</v>
      </c>
      <c r="AC7579">
        <v>0</v>
      </c>
      <c r="AD7579">
        <v>0</v>
      </c>
      <c r="AE7579">
        <v>0</v>
      </c>
    </row>
    <row r="7580" spans="1:31">
      <c r="A7580" s="19">
        <v>43885</v>
      </c>
      <c r="B7580" t="s">
        <v>46</v>
      </c>
      <c r="C7580" s="19">
        <v>43914</v>
      </c>
      <c r="D7580">
        <v>105</v>
      </c>
      <c r="E7580">
        <v>30.3</v>
      </c>
      <c r="F7580">
        <v>21.8</v>
      </c>
      <c r="H7580">
        <v>8.4</v>
      </c>
      <c r="I7580">
        <v>5.0999999999999996</v>
      </c>
      <c r="J7580">
        <v>25.7</v>
      </c>
      <c r="K7580">
        <v>2.2000000000000002</v>
      </c>
      <c r="L7580">
        <v>6.5</v>
      </c>
      <c r="N7580">
        <v>48.8</v>
      </c>
      <c r="O7580">
        <v>17.7</v>
      </c>
      <c r="Q7580">
        <v>1.9</v>
      </c>
      <c r="R7580">
        <v>1</v>
      </c>
      <c r="S7580">
        <v>28.7</v>
      </c>
      <c r="T7580">
        <v>0.4</v>
      </c>
      <c r="U7580">
        <v>1.3</v>
      </c>
      <c r="W7580">
        <v>41</v>
      </c>
      <c r="X7580">
        <v>29</v>
      </c>
      <c r="Y7580">
        <v>0</v>
      </c>
      <c r="Z7580">
        <v>0</v>
      </c>
      <c r="AA7580">
        <v>0</v>
      </c>
      <c r="AB7580">
        <v>35</v>
      </c>
      <c r="AC7580">
        <v>0</v>
      </c>
      <c r="AD7580">
        <v>0</v>
      </c>
      <c r="AE7580">
        <v>0</v>
      </c>
    </row>
    <row r="7581" spans="1:31">
      <c r="A7581" s="19">
        <v>43885</v>
      </c>
      <c r="B7581" t="s">
        <v>47</v>
      </c>
      <c r="C7581" s="19">
        <v>43919</v>
      </c>
      <c r="D7581">
        <v>51</v>
      </c>
      <c r="E7581">
        <v>22.2</v>
      </c>
      <c r="F7581">
        <v>15.8</v>
      </c>
      <c r="H7581">
        <v>10.5</v>
      </c>
      <c r="I7581">
        <v>5.2</v>
      </c>
      <c r="J7581">
        <v>30.8</v>
      </c>
      <c r="K7581">
        <v>2.1</v>
      </c>
      <c r="L7581">
        <v>13.5</v>
      </c>
      <c r="N7581">
        <v>22.1</v>
      </c>
      <c r="O7581">
        <v>9</v>
      </c>
      <c r="Q7581">
        <v>3.6</v>
      </c>
      <c r="R7581">
        <v>1.4</v>
      </c>
      <c r="S7581">
        <v>56.1</v>
      </c>
      <c r="T7581">
        <v>0.6</v>
      </c>
      <c r="U7581">
        <v>6.8</v>
      </c>
      <c r="W7581">
        <v>15</v>
      </c>
      <c r="X7581">
        <v>11</v>
      </c>
      <c r="Y7581">
        <v>0</v>
      </c>
      <c r="Z7581">
        <v>1</v>
      </c>
      <c r="AA7581">
        <v>0</v>
      </c>
      <c r="AB7581">
        <v>21</v>
      </c>
      <c r="AC7581">
        <v>0</v>
      </c>
      <c r="AD7581">
        <v>4</v>
      </c>
      <c r="AE7581">
        <v>0</v>
      </c>
    </row>
    <row r="7582" spans="1:31">
      <c r="A7582" s="19">
        <v>43885</v>
      </c>
      <c r="B7582" t="s">
        <v>48</v>
      </c>
      <c r="C7582" s="19">
        <v>43925</v>
      </c>
      <c r="D7582">
        <v>15</v>
      </c>
      <c r="E7582">
        <v>22.3</v>
      </c>
      <c r="F7582">
        <v>14.6</v>
      </c>
      <c r="H7582">
        <v>11</v>
      </c>
      <c r="I7582">
        <v>5</v>
      </c>
      <c r="J7582">
        <v>31.2</v>
      </c>
      <c r="K7582">
        <v>2.9</v>
      </c>
      <c r="L7582">
        <v>13</v>
      </c>
      <c r="N7582">
        <v>22.5</v>
      </c>
      <c r="O7582">
        <v>7.5</v>
      </c>
      <c r="Q7582">
        <v>4.0999999999999996</v>
      </c>
      <c r="R7582">
        <v>1.4</v>
      </c>
      <c r="S7582">
        <v>56.5</v>
      </c>
      <c r="T7582">
        <v>0.9</v>
      </c>
      <c r="U7582">
        <v>6.5</v>
      </c>
      <c r="W7582">
        <v>6</v>
      </c>
      <c r="X7582">
        <v>0</v>
      </c>
      <c r="Y7582">
        <v>0</v>
      </c>
      <c r="Z7582">
        <v>0</v>
      </c>
      <c r="AA7582">
        <v>0</v>
      </c>
      <c r="AB7582">
        <v>9</v>
      </c>
      <c r="AC7582">
        <v>0</v>
      </c>
      <c r="AD7582">
        <v>0</v>
      </c>
      <c r="AE7582">
        <v>0</v>
      </c>
    </row>
    <row r="7583" spans="1:31">
      <c r="A7583" s="19">
        <v>43885</v>
      </c>
      <c r="B7583" t="s">
        <v>49</v>
      </c>
      <c r="C7583" s="19">
        <v>43925</v>
      </c>
      <c r="D7583">
        <v>24</v>
      </c>
      <c r="E7583">
        <v>16.2</v>
      </c>
      <c r="F7583">
        <v>17.399999999999999</v>
      </c>
      <c r="H7583">
        <v>9.8000000000000007</v>
      </c>
      <c r="I7583">
        <v>5.4</v>
      </c>
      <c r="J7583">
        <v>34.200000000000003</v>
      </c>
      <c r="K7583">
        <v>3.2</v>
      </c>
      <c r="L7583">
        <v>13.8</v>
      </c>
      <c r="N7583">
        <v>8.8000000000000007</v>
      </c>
      <c r="O7583">
        <v>10.1</v>
      </c>
      <c r="Q7583">
        <v>2.7</v>
      </c>
      <c r="R7583">
        <v>1.4</v>
      </c>
      <c r="S7583">
        <v>69.400000000000006</v>
      </c>
      <c r="T7583">
        <v>0.9</v>
      </c>
      <c r="U7583">
        <v>6.3</v>
      </c>
      <c r="W7583">
        <v>5</v>
      </c>
      <c r="X7583">
        <v>6</v>
      </c>
      <c r="Y7583">
        <v>0</v>
      </c>
      <c r="Z7583">
        <v>0</v>
      </c>
      <c r="AA7583">
        <v>0</v>
      </c>
      <c r="AB7583">
        <v>11</v>
      </c>
      <c r="AC7583">
        <v>0</v>
      </c>
      <c r="AD7583">
        <v>2</v>
      </c>
      <c r="AE7583">
        <v>0</v>
      </c>
    </row>
    <row r="7584" spans="1:31">
      <c r="A7584" s="19">
        <v>43885</v>
      </c>
      <c r="B7584" t="s">
        <v>50</v>
      </c>
      <c r="C7584" s="19">
        <v>43925</v>
      </c>
      <c r="D7584">
        <v>54</v>
      </c>
      <c r="E7584">
        <v>31</v>
      </c>
      <c r="F7584">
        <v>22.9</v>
      </c>
      <c r="H7584">
        <v>7.2</v>
      </c>
      <c r="I7584">
        <v>4.7</v>
      </c>
      <c r="J7584">
        <v>22.5</v>
      </c>
      <c r="K7584">
        <v>2.7</v>
      </c>
      <c r="L7584">
        <v>9</v>
      </c>
      <c r="N7584">
        <v>52.5</v>
      </c>
      <c r="O7584">
        <v>21.3</v>
      </c>
      <c r="Q7584">
        <v>1.9</v>
      </c>
      <c r="R7584">
        <v>1.1000000000000001</v>
      </c>
      <c r="S7584">
        <v>19.600000000000001</v>
      </c>
      <c r="T7584">
        <v>0.6</v>
      </c>
      <c r="U7584">
        <v>2.7</v>
      </c>
      <c r="W7584">
        <v>22</v>
      </c>
      <c r="X7584">
        <v>16</v>
      </c>
      <c r="Y7584">
        <v>0</v>
      </c>
      <c r="Z7584">
        <v>0</v>
      </c>
      <c r="AA7584">
        <v>0</v>
      </c>
      <c r="AB7584">
        <v>16</v>
      </c>
      <c r="AC7584">
        <v>0</v>
      </c>
      <c r="AD7584">
        <v>0</v>
      </c>
      <c r="AE7584">
        <v>0</v>
      </c>
    </row>
    <row r="7585" spans="1:31">
      <c r="A7585" s="19">
        <v>43885</v>
      </c>
      <c r="B7585" t="s">
        <v>51</v>
      </c>
      <c r="C7585" s="19">
        <v>43925</v>
      </c>
      <c r="D7585">
        <v>14</v>
      </c>
      <c r="E7585">
        <v>21.1</v>
      </c>
      <c r="F7585">
        <v>13.8</v>
      </c>
      <c r="H7585">
        <v>11.8</v>
      </c>
      <c r="I7585">
        <v>5.3</v>
      </c>
      <c r="J7585">
        <v>33.200000000000003</v>
      </c>
      <c r="K7585">
        <v>2.9</v>
      </c>
      <c r="L7585">
        <v>12</v>
      </c>
      <c r="N7585">
        <v>17.399999999999999</v>
      </c>
      <c r="O7585">
        <v>6</v>
      </c>
      <c r="Q7585">
        <v>4.7</v>
      </c>
      <c r="R7585">
        <v>1.3</v>
      </c>
      <c r="S7585">
        <v>64.7</v>
      </c>
      <c r="T7585">
        <v>0.8</v>
      </c>
      <c r="U7585">
        <v>4.8</v>
      </c>
      <c r="W7585">
        <v>5</v>
      </c>
      <c r="X7585">
        <v>0</v>
      </c>
      <c r="Y7585">
        <v>0</v>
      </c>
      <c r="Z7585">
        <v>0</v>
      </c>
      <c r="AA7585">
        <v>0</v>
      </c>
      <c r="AB7585">
        <v>9</v>
      </c>
      <c r="AC7585">
        <v>0</v>
      </c>
      <c r="AD7585">
        <v>0</v>
      </c>
      <c r="AE7585">
        <v>0</v>
      </c>
    </row>
    <row r="7586" spans="1:31">
      <c r="A7586" s="19">
        <v>43885</v>
      </c>
      <c r="B7586" t="s">
        <v>52</v>
      </c>
      <c r="C7586" s="19">
        <v>43928</v>
      </c>
      <c r="D7586">
        <v>84</v>
      </c>
      <c r="E7586">
        <v>14</v>
      </c>
      <c r="F7586">
        <v>17</v>
      </c>
      <c r="H7586">
        <v>13.8</v>
      </c>
      <c r="I7586">
        <v>7.7</v>
      </c>
      <c r="J7586">
        <v>33.5</v>
      </c>
      <c r="K7586">
        <v>1.3</v>
      </c>
      <c r="L7586">
        <v>12.7</v>
      </c>
      <c r="N7586">
        <v>6.6</v>
      </c>
      <c r="O7586">
        <v>10.6</v>
      </c>
      <c r="Q7586">
        <v>6.9</v>
      </c>
      <c r="R7586">
        <v>2.5</v>
      </c>
      <c r="S7586">
        <v>66.7</v>
      </c>
      <c r="T7586">
        <v>0.5</v>
      </c>
      <c r="U7586">
        <v>5.6</v>
      </c>
      <c r="W7586">
        <v>7</v>
      </c>
      <c r="X7586">
        <v>22</v>
      </c>
      <c r="Y7586">
        <v>0</v>
      </c>
      <c r="Z7586">
        <v>6</v>
      </c>
      <c r="AA7586">
        <v>0</v>
      </c>
      <c r="AB7586">
        <v>44</v>
      </c>
      <c r="AC7586">
        <v>0</v>
      </c>
      <c r="AD7586">
        <v>5</v>
      </c>
      <c r="AE7586">
        <v>0</v>
      </c>
    </row>
    <row r="7587" spans="1:31">
      <c r="A7587" s="19">
        <v>43885</v>
      </c>
      <c r="B7587" t="s">
        <v>53</v>
      </c>
      <c r="C7587" s="19">
        <v>43949</v>
      </c>
      <c r="D7587">
        <v>60</v>
      </c>
      <c r="E7587">
        <v>16.2</v>
      </c>
      <c r="F7587">
        <v>17.8</v>
      </c>
      <c r="H7587">
        <v>12.6</v>
      </c>
      <c r="I7587">
        <v>5.6</v>
      </c>
      <c r="J7587">
        <v>30.8</v>
      </c>
      <c r="K7587">
        <v>2.7</v>
      </c>
      <c r="L7587">
        <v>14.3</v>
      </c>
      <c r="N7587">
        <v>11.4</v>
      </c>
      <c r="O7587">
        <v>14.1</v>
      </c>
      <c r="Q7587">
        <v>6.8</v>
      </c>
      <c r="R7587">
        <v>2.2999999999999998</v>
      </c>
      <c r="S7587">
        <v>54.2</v>
      </c>
      <c r="T7587">
        <v>1.2</v>
      </c>
      <c r="U7587">
        <v>9.3000000000000007</v>
      </c>
      <c r="W7587">
        <v>13</v>
      </c>
      <c r="X7587">
        <v>14</v>
      </c>
      <c r="Y7587">
        <v>0</v>
      </c>
      <c r="Z7587">
        <v>3</v>
      </c>
      <c r="AA7587">
        <v>0</v>
      </c>
      <c r="AB7587">
        <v>25</v>
      </c>
      <c r="AC7587">
        <v>0</v>
      </c>
      <c r="AD7587">
        <v>5</v>
      </c>
      <c r="AE7587">
        <v>0</v>
      </c>
    </row>
    <row r="7588" spans="1:31">
      <c r="A7588" s="19">
        <v>43885</v>
      </c>
      <c r="B7588" t="s">
        <v>54</v>
      </c>
      <c r="C7588" s="19">
        <v>43949</v>
      </c>
      <c r="D7588">
        <v>21</v>
      </c>
      <c r="E7588">
        <v>28.6</v>
      </c>
      <c r="F7588">
        <v>16.600000000000001</v>
      </c>
      <c r="H7588">
        <v>10.9</v>
      </c>
      <c r="I7588">
        <v>4.3</v>
      </c>
      <c r="J7588">
        <v>26.6</v>
      </c>
      <c r="K7588">
        <v>2.2000000000000002</v>
      </c>
      <c r="L7588">
        <v>10.9</v>
      </c>
      <c r="N7588">
        <v>42.3</v>
      </c>
      <c r="O7588">
        <v>10.6</v>
      </c>
      <c r="Q7588">
        <v>4.7</v>
      </c>
      <c r="R7588">
        <v>1.6</v>
      </c>
      <c r="S7588">
        <v>34.1</v>
      </c>
      <c r="T7588">
        <v>1.1000000000000001</v>
      </c>
      <c r="U7588">
        <v>4.9000000000000004</v>
      </c>
      <c r="W7588">
        <v>8</v>
      </c>
      <c r="X7588">
        <v>5</v>
      </c>
      <c r="Y7588">
        <v>0</v>
      </c>
      <c r="Z7588">
        <v>0</v>
      </c>
      <c r="AA7588">
        <v>0</v>
      </c>
      <c r="AB7588">
        <v>8</v>
      </c>
      <c r="AC7588">
        <v>0</v>
      </c>
      <c r="AD7588">
        <v>0</v>
      </c>
      <c r="AE7588">
        <v>0</v>
      </c>
    </row>
    <row r="7589" spans="1:31">
      <c r="A7589" s="19">
        <v>43885</v>
      </c>
      <c r="B7589" t="s">
        <v>55</v>
      </c>
      <c r="C7589" s="19">
        <v>43949</v>
      </c>
      <c r="D7589">
        <v>96</v>
      </c>
      <c r="E7589">
        <v>23.8</v>
      </c>
      <c r="F7589">
        <v>18.3</v>
      </c>
      <c r="H7589">
        <v>10.6</v>
      </c>
      <c r="I7589">
        <v>4.2</v>
      </c>
      <c r="J7589">
        <v>27.3</v>
      </c>
      <c r="K7589">
        <v>3</v>
      </c>
      <c r="L7589">
        <v>12.7</v>
      </c>
      <c r="N7589">
        <v>28.8</v>
      </c>
      <c r="O7589">
        <v>15.4</v>
      </c>
      <c r="Q7589">
        <v>5.0999999999999996</v>
      </c>
      <c r="R7589">
        <v>2.1</v>
      </c>
      <c r="S7589">
        <v>39.299999999999997</v>
      </c>
      <c r="T7589">
        <v>1.2</v>
      </c>
      <c r="U7589">
        <v>7.3</v>
      </c>
      <c r="W7589">
        <v>31</v>
      </c>
      <c r="X7589">
        <v>23</v>
      </c>
      <c r="Y7589">
        <v>0</v>
      </c>
      <c r="Z7589">
        <v>2</v>
      </c>
      <c r="AA7589">
        <v>0</v>
      </c>
      <c r="AB7589">
        <v>35</v>
      </c>
      <c r="AC7589">
        <v>0</v>
      </c>
      <c r="AD7589">
        <v>5</v>
      </c>
      <c r="AE7589">
        <v>0</v>
      </c>
    </row>
    <row r="7590" spans="1:31">
      <c r="A7590" s="19">
        <v>43885</v>
      </c>
      <c r="B7590" t="s">
        <v>56</v>
      </c>
      <c r="C7590" s="19">
        <v>43949</v>
      </c>
      <c r="D7590">
        <v>274</v>
      </c>
      <c r="E7590">
        <v>18.3</v>
      </c>
      <c r="F7590">
        <v>23.8</v>
      </c>
      <c r="H7590">
        <v>10.1</v>
      </c>
      <c r="I7590">
        <v>6.7</v>
      </c>
      <c r="J7590">
        <v>28.4</v>
      </c>
      <c r="K7590">
        <v>1.5</v>
      </c>
      <c r="L7590">
        <v>11.3</v>
      </c>
      <c r="N7590">
        <v>14.8</v>
      </c>
      <c r="O7590">
        <v>28.1</v>
      </c>
      <c r="Q7590">
        <v>4.8</v>
      </c>
      <c r="R7590">
        <v>2.7</v>
      </c>
      <c r="S7590">
        <v>42.2</v>
      </c>
      <c r="T7590">
        <v>1</v>
      </c>
      <c r="U7590">
        <v>5.8</v>
      </c>
      <c r="W7590">
        <v>68</v>
      </c>
      <c r="X7590">
        <v>88</v>
      </c>
      <c r="Y7590">
        <v>0</v>
      </c>
      <c r="Z7590">
        <v>4</v>
      </c>
      <c r="AA7590">
        <v>0</v>
      </c>
      <c r="AB7590">
        <v>105</v>
      </c>
      <c r="AC7590">
        <v>0</v>
      </c>
      <c r="AD7590">
        <v>9</v>
      </c>
      <c r="AE7590">
        <v>0</v>
      </c>
    </row>
    <row r="7591" spans="1:31">
      <c r="A7591" s="19">
        <v>43885</v>
      </c>
      <c r="B7591" t="s">
        <v>57</v>
      </c>
      <c r="C7591" s="19">
        <v>43949</v>
      </c>
      <c r="D7591">
        <v>186</v>
      </c>
      <c r="E7591">
        <v>20.8</v>
      </c>
      <c r="F7591">
        <v>18.7</v>
      </c>
      <c r="H7591">
        <v>12.8</v>
      </c>
      <c r="I7591">
        <v>6.4</v>
      </c>
      <c r="J7591">
        <v>29.9</v>
      </c>
      <c r="K7591">
        <v>1.3</v>
      </c>
      <c r="L7591">
        <v>10.1</v>
      </c>
      <c r="N7591">
        <v>19.600000000000001</v>
      </c>
      <c r="O7591">
        <v>15.3</v>
      </c>
      <c r="Q7591">
        <v>7.1</v>
      </c>
      <c r="R7591">
        <v>2.7</v>
      </c>
      <c r="S7591">
        <v>48.9</v>
      </c>
      <c r="T7591">
        <v>0.9</v>
      </c>
      <c r="U7591">
        <v>4.9000000000000004</v>
      </c>
      <c r="W7591">
        <v>52</v>
      </c>
      <c r="X7591">
        <v>46</v>
      </c>
      <c r="Y7591">
        <v>0</v>
      </c>
      <c r="Z7591">
        <v>11</v>
      </c>
      <c r="AA7591">
        <v>0</v>
      </c>
      <c r="AB7591">
        <v>74</v>
      </c>
      <c r="AC7591">
        <v>0</v>
      </c>
      <c r="AD7591">
        <v>3</v>
      </c>
      <c r="AE7591">
        <v>0</v>
      </c>
    </row>
    <row r="7592" spans="1:31">
      <c r="A7592" s="19">
        <v>43885</v>
      </c>
      <c r="B7592" t="s">
        <v>58</v>
      </c>
      <c r="C7592" s="19">
        <v>43949</v>
      </c>
      <c r="D7592">
        <v>26</v>
      </c>
      <c r="E7592">
        <v>16.3</v>
      </c>
      <c r="F7592">
        <v>15.7</v>
      </c>
      <c r="H7592">
        <v>13.6</v>
      </c>
      <c r="I7592">
        <v>5.0999999999999996</v>
      </c>
      <c r="J7592">
        <v>31.6</v>
      </c>
      <c r="K7592">
        <v>2.9</v>
      </c>
      <c r="L7592">
        <v>14.9</v>
      </c>
      <c r="N7592">
        <v>11.1</v>
      </c>
      <c r="O7592">
        <v>10.5</v>
      </c>
      <c r="Q7592">
        <v>7.7</v>
      </c>
      <c r="R7592">
        <v>1.8</v>
      </c>
      <c r="S7592">
        <v>57</v>
      </c>
      <c r="T7592">
        <v>1.3</v>
      </c>
      <c r="U7592">
        <v>9.8000000000000007</v>
      </c>
      <c r="W7592">
        <v>6</v>
      </c>
      <c r="X7592">
        <v>5</v>
      </c>
      <c r="Y7592">
        <v>0</v>
      </c>
      <c r="Z7592">
        <v>2</v>
      </c>
      <c r="AA7592">
        <v>0</v>
      </c>
      <c r="AB7592">
        <v>11</v>
      </c>
      <c r="AC7592">
        <v>0</v>
      </c>
      <c r="AD7592">
        <v>2</v>
      </c>
      <c r="AE7592">
        <v>0</v>
      </c>
    </row>
    <row r="7593" spans="1:31">
      <c r="A7593" s="19">
        <v>43885</v>
      </c>
      <c r="B7593" t="s">
        <v>59</v>
      </c>
      <c r="C7593" s="19">
        <v>43953</v>
      </c>
      <c r="D7593">
        <v>7</v>
      </c>
      <c r="E7593">
        <v>22.2</v>
      </c>
      <c r="F7593">
        <v>15.8</v>
      </c>
      <c r="H7593">
        <v>10.5</v>
      </c>
      <c r="I7593">
        <v>5.2</v>
      </c>
      <c r="J7593">
        <v>30.8</v>
      </c>
      <c r="K7593">
        <v>2.1</v>
      </c>
      <c r="L7593">
        <v>13.5</v>
      </c>
      <c r="N7593">
        <v>22.1</v>
      </c>
      <c r="O7593">
        <v>10</v>
      </c>
      <c r="Q7593">
        <v>4.9000000000000004</v>
      </c>
      <c r="R7593">
        <v>2.2000000000000002</v>
      </c>
      <c r="S7593">
        <v>51.6</v>
      </c>
      <c r="T7593">
        <v>1</v>
      </c>
      <c r="U7593">
        <v>7.5</v>
      </c>
      <c r="W7593">
        <v>2</v>
      </c>
      <c r="X7593">
        <v>2</v>
      </c>
      <c r="Y7593">
        <v>0</v>
      </c>
      <c r="Z7593">
        <v>0</v>
      </c>
      <c r="AA7593">
        <v>0</v>
      </c>
      <c r="AB7593">
        <v>3</v>
      </c>
      <c r="AC7593">
        <v>0</v>
      </c>
      <c r="AD7593">
        <v>0</v>
      </c>
      <c r="AE7593">
        <v>0</v>
      </c>
    </row>
    <row r="7594" spans="1:31">
      <c r="A7594" s="19">
        <v>43885</v>
      </c>
      <c r="B7594" t="s">
        <v>60</v>
      </c>
      <c r="C7594" s="19">
        <v>43953</v>
      </c>
      <c r="D7594">
        <v>39</v>
      </c>
      <c r="E7594">
        <v>14.6</v>
      </c>
      <c r="F7594">
        <v>13.1</v>
      </c>
      <c r="H7594">
        <v>14.4</v>
      </c>
      <c r="I7594">
        <v>9.4</v>
      </c>
      <c r="J7594">
        <v>33.9</v>
      </c>
      <c r="K7594">
        <v>1.2</v>
      </c>
      <c r="L7594">
        <v>13.4</v>
      </c>
      <c r="N7594">
        <v>8.6</v>
      </c>
      <c r="O7594">
        <v>6.2</v>
      </c>
      <c r="Q7594">
        <v>7.7</v>
      </c>
      <c r="R7594">
        <v>4</v>
      </c>
      <c r="S7594">
        <v>64.7</v>
      </c>
      <c r="T7594">
        <v>0.9</v>
      </c>
      <c r="U7594">
        <v>7.1</v>
      </c>
      <c r="W7594">
        <v>3</v>
      </c>
      <c r="X7594">
        <v>2</v>
      </c>
      <c r="Y7594">
        <v>0</v>
      </c>
      <c r="Z7594">
        <v>3</v>
      </c>
      <c r="AA7594">
        <v>0</v>
      </c>
      <c r="AB7594">
        <v>28</v>
      </c>
      <c r="AC7594">
        <v>0</v>
      </c>
      <c r="AD7594">
        <v>3</v>
      </c>
      <c r="AE7594">
        <v>0</v>
      </c>
    </row>
    <row r="7595" spans="1:31">
      <c r="A7595" s="19">
        <v>43885</v>
      </c>
      <c r="B7595" t="s">
        <v>61</v>
      </c>
      <c r="C7595" s="19">
        <v>43956</v>
      </c>
      <c r="D7595">
        <v>82</v>
      </c>
      <c r="E7595">
        <v>17.5</v>
      </c>
      <c r="F7595">
        <v>14.1</v>
      </c>
      <c r="H7595">
        <v>17.399999999999999</v>
      </c>
      <c r="I7595">
        <v>7.7</v>
      </c>
      <c r="J7595">
        <v>29.9</v>
      </c>
      <c r="K7595">
        <v>1.1000000000000001</v>
      </c>
      <c r="L7595">
        <v>12.3</v>
      </c>
      <c r="N7595">
        <v>14.2</v>
      </c>
      <c r="O7595">
        <v>8.8000000000000007</v>
      </c>
      <c r="Q7595">
        <v>14.1</v>
      </c>
      <c r="R7595">
        <v>3.4</v>
      </c>
      <c r="S7595">
        <v>50.1</v>
      </c>
      <c r="T7595">
        <v>1.2</v>
      </c>
      <c r="U7595">
        <v>7.3</v>
      </c>
      <c r="W7595">
        <v>19</v>
      </c>
      <c r="X7595">
        <v>7</v>
      </c>
      <c r="Y7595">
        <v>0</v>
      </c>
      <c r="Z7595">
        <v>19</v>
      </c>
      <c r="AA7595">
        <v>0</v>
      </c>
      <c r="AB7595">
        <v>33</v>
      </c>
      <c r="AC7595">
        <v>0</v>
      </c>
      <c r="AD7595">
        <v>4</v>
      </c>
      <c r="AE7595">
        <v>0</v>
      </c>
    </row>
    <row r="7596" spans="1:31">
      <c r="A7596" s="19">
        <v>43885</v>
      </c>
      <c r="B7596" t="s">
        <v>62</v>
      </c>
      <c r="C7596" s="19">
        <v>43963</v>
      </c>
      <c r="D7596">
        <v>29</v>
      </c>
      <c r="E7596">
        <v>14.9</v>
      </c>
      <c r="F7596">
        <v>15.3</v>
      </c>
      <c r="H7596">
        <v>14</v>
      </c>
      <c r="I7596">
        <v>9.1999999999999993</v>
      </c>
      <c r="J7596">
        <v>32.6</v>
      </c>
      <c r="K7596">
        <v>1.2</v>
      </c>
      <c r="L7596">
        <v>12.9</v>
      </c>
      <c r="N7596">
        <v>9.6999999999999993</v>
      </c>
      <c r="O7596">
        <v>9.8000000000000007</v>
      </c>
      <c r="Q7596">
        <v>8.8000000000000007</v>
      </c>
      <c r="R7596">
        <v>4.3</v>
      </c>
      <c r="S7596">
        <v>58</v>
      </c>
      <c r="T7596">
        <v>1</v>
      </c>
      <c r="U7596">
        <v>7.5</v>
      </c>
      <c r="W7596">
        <v>3</v>
      </c>
      <c r="X7596">
        <v>7</v>
      </c>
      <c r="Y7596">
        <v>0</v>
      </c>
      <c r="Z7596">
        <v>2</v>
      </c>
      <c r="AA7596">
        <v>0</v>
      </c>
      <c r="AB7596">
        <v>15</v>
      </c>
      <c r="AC7596">
        <v>0</v>
      </c>
      <c r="AD7596">
        <v>2</v>
      </c>
      <c r="AE7596">
        <v>0</v>
      </c>
    </row>
    <row r="7597" spans="1:31">
      <c r="A7597" s="19">
        <v>43885</v>
      </c>
      <c r="B7597" t="s">
        <v>63</v>
      </c>
      <c r="C7597" s="19">
        <v>43963</v>
      </c>
      <c r="D7597">
        <v>28</v>
      </c>
      <c r="E7597">
        <v>21.6</v>
      </c>
      <c r="F7597">
        <v>17.899999999999999</v>
      </c>
      <c r="H7597">
        <v>10.7</v>
      </c>
      <c r="I7597">
        <v>6.1</v>
      </c>
      <c r="J7597">
        <v>34.9</v>
      </c>
      <c r="K7597">
        <v>2.1</v>
      </c>
      <c r="L7597">
        <v>6.6</v>
      </c>
      <c r="N7597">
        <v>17.399999999999999</v>
      </c>
      <c r="O7597">
        <v>11.4</v>
      </c>
      <c r="Q7597">
        <v>4.5</v>
      </c>
      <c r="R7597">
        <v>2.2000000000000002</v>
      </c>
      <c r="S7597">
        <v>60.8</v>
      </c>
      <c r="T7597">
        <v>0.9</v>
      </c>
      <c r="U7597">
        <v>2.2999999999999998</v>
      </c>
      <c r="W7597">
        <v>8</v>
      </c>
      <c r="X7597">
        <v>7</v>
      </c>
      <c r="Y7597">
        <v>0</v>
      </c>
      <c r="Z7597">
        <v>1</v>
      </c>
      <c r="AA7597">
        <v>0</v>
      </c>
      <c r="AB7597">
        <v>13</v>
      </c>
      <c r="AC7597">
        <v>0</v>
      </c>
      <c r="AD7597">
        <v>0</v>
      </c>
      <c r="AE7597">
        <v>0</v>
      </c>
    </row>
    <row r="7598" spans="1:31">
      <c r="A7598" s="19">
        <v>43885</v>
      </c>
      <c r="B7598" t="s">
        <v>64</v>
      </c>
      <c r="C7598" s="19">
        <v>43970</v>
      </c>
      <c r="D7598">
        <v>54</v>
      </c>
      <c r="E7598">
        <v>21.1</v>
      </c>
      <c r="F7598">
        <v>19.5</v>
      </c>
      <c r="H7598">
        <v>9.4</v>
      </c>
      <c r="I7598">
        <v>6.2</v>
      </c>
      <c r="J7598">
        <v>31</v>
      </c>
      <c r="K7598">
        <v>1.9</v>
      </c>
      <c r="L7598">
        <v>11</v>
      </c>
      <c r="N7598">
        <v>19.600000000000001</v>
      </c>
      <c r="O7598">
        <v>16.2</v>
      </c>
      <c r="Q7598">
        <v>4.5</v>
      </c>
      <c r="R7598">
        <v>2.8</v>
      </c>
      <c r="S7598">
        <v>49.2</v>
      </c>
      <c r="T7598">
        <v>1.2</v>
      </c>
      <c r="U7598">
        <v>5.6</v>
      </c>
      <c r="W7598">
        <v>16</v>
      </c>
      <c r="X7598">
        <v>14</v>
      </c>
      <c r="Y7598">
        <v>0</v>
      </c>
      <c r="Z7598">
        <v>0</v>
      </c>
      <c r="AA7598">
        <v>0</v>
      </c>
      <c r="AB7598">
        <v>23</v>
      </c>
      <c r="AC7598">
        <v>0</v>
      </c>
      <c r="AD7598">
        <v>1</v>
      </c>
      <c r="AE7598">
        <v>0</v>
      </c>
    </row>
    <row r="7599" spans="1:31">
      <c r="A7599" s="19">
        <v>43885</v>
      </c>
      <c r="B7599" t="s">
        <v>65</v>
      </c>
      <c r="C7599" s="19">
        <v>43970</v>
      </c>
      <c r="D7599">
        <v>61</v>
      </c>
      <c r="E7599">
        <v>16.7</v>
      </c>
      <c r="F7599">
        <v>16.399999999999999</v>
      </c>
      <c r="H7599">
        <v>10.7</v>
      </c>
      <c r="I7599">
        <v>6.4</v>
      </c>
      <c r="J7599">
        <v>33.4</v>
      </c>
      <c r="K7599">
        <v>2.7</v>
      </c>
      <c r="L7599">
        <v>13.7</v>
      </c>
      <c r="N7599">
        <v>11.6</v>
      </c>
      <c r="O7599">
        <v>10.8</v>
      </c>
      <c r="Q7599">
        <v>5.3</v>
      </c>
      <c r="R7599">
        <v>2.9</v>
      </c>
      <c r="S7599">
        <v>58.9</v>
      </c>
      <c r="T7599">
        <v>1.4</v>
      </c>
      <c r="U7599">
        <v>8.3000000000000007</v>
      </c>
      <c r="W7599">
        <v>14</v>
      </c>
      <c r="X7599">
        <v>14</v>
      </c>
      <c r="Y7599">
        <v>0</v>
      </c>
      <c r="Z7599">
        <v>1</v>
      </c>
      <c r="AA7599">
        <v>0</v>
      </c>
      <c r="AB7599">
        <v>28</v>
      </c>
      <c r="AC7599">
        <v>0</v>
      </c>
      <c r="AD7599">
        <v>4</v>
      </c>
      <c r="AE7599">
        <v>0</v>
      </c>
    </row>
    <row r="7600" spans="1:31">
      <c r="A7600" s="19">
        <v>43885</v>
      </c>
      <c r="B7600" t="s">
        <v>143</v>
      </c>
      <c r="C7600" s="19">
        <v>43984</v>
      </c>
      <c r="D7600">
        <v>20</v>
      </c>
      <c r="E7600">
        <v>32.200000000000003</v>
      </c>
      <c r="F7600">
        <v>20.399999999999999</v>
      </c>
      <c r="H7600">
        <v>6.4</v>
      </c>
      <c r="I7600">
        <v>4.5999999999999996</v>
      </c>
      <c r="J7600">
        <v>24.5</v>
      </c>
      <c r="K7600">
        <v>2.7</v>
      </c>
      <c r="L7600">
        <v>9.1999999999999993</v>
      </c>
      <c r="N7600">
        <v>49.1</v>
      </c>
      <c r="O7600">
        <v>15.5</v>
      </c>
      <c r="Q7600">
        <v>2.6</v>
      </c>
      <c r="R7600">
        <v>2</v>
      </c>
      <c r="S7600">
        <v>24.3</v>
      </c>
      <c r="T7600">
        <v>1.7</v>
      </c>
      <c r="U7600">
        <v>3.9</v>
      </c>
      <c r="W7600">
        <v>8</v>
      </c>
      <c r="X7600">
        <v>5</v>
      </c>
      <c r="Y7600">
        <v>0</v>
      </c>
      <c r="Z7600">
        <v>0</v>
      </c>
      <c r="AA7600">
        <v>0</v>
      </c>
      <c r="AB7600">
        <v>6</v>
      </c>
      <c r="AC7600">
        <v>0</v>
      </c>
      <c r="AD7600">
        <v>0</v>
      </c>
      <c r="AE7600">
        <v>0</v>
      </c>
    </row>
    <row r="7601" spans="1:31">
      <c r="A7601" s="19">
        <v>43885</v>
      </c>
      <c r="B7601" t="s">
        <v>67</v>
      </c>
      <c r="C7601" s="19">
        <v>43984</v>
      </c>
      <c r="D7601">
        <v>19</v>
      </c>
      <c r="E7601">
        <v>15.8</v>
      </c>
      <c r="F7601">
        <v>17.5</v>
      </c>
      <c r="H7601">
        <v>12.1</v>
      </c>
      <c r="I7601">
        <v>5.2</v>
      </c>
      <c r="J7601">
        <v>33.299999999999997</v>
      </c>
      <c r="K7601">
        <v>2.8</v>
      </c>
      <c r="L7601">
        <v>13.3</v>
      </c>
      <c r="N7601">
        <v>10.7</v>
      </c>
      <c r="O7601">
        <v>13.1</v>
      </c>
      <c r="Q7601">
        <v>6.8</v>
      </c>
      <c r="R7601">
        <v>2.7</v>
      </c>
      <c r="S7601">
        <v>55.6</v>
      </c>
      <c r="T7601">
        <v>1.7</v>
      </c>
      <c r="U7601">
        <v>8.3000000000000007</v>
      </c>
      <c r="W7601">
        <v>5</v>
      </c>
      <c r="X7601">
        <v>5</v>
      </c>
      <c r="Y7601">
        <v>0</v>
      </c>
      <c r="Z7601">
        <v>0</v>
      </c>
      <c r="AA7601">
        <v>0</v>
      </c>
      <c r="AB7601">
        <v>9</v>
      </c>
      <c r="AC7601">
        <v>0</v>
      </c>
      <c r="AD7601">
        <v>0</v>
      </c>
      <c r="AE7601">
        <v>0</v>
      </c>
    </row>
    <row r="7602" spans="1:31">
      <c r="A7602" s="19">
        <v>43885</v>
      </c>
      <c r="B7602" t="s">
        <v>68</v>
      </c>
      <c r="C7602" s="19">
        <v>43984</v>
      </c>
      <c r="D7602">
        <v>126</v>
      </c>
      <c r="E7602">
        <v>17</v>
      </c>
      <c r="F7602">
        <v>22.7</v>
      </c>
      <c r="H7602">
        <v>11.8</v>
      </c>
      <c r="I7602">
        <v>4.5999999999999996</v>
      </c>
      <c r="J7602">
        <v>31.3</v>
      </c>
      <c r="K7602">
        <v>1.9</v>
      </c>
      <c r="L7602">
        <v>10.7</v>
      </c>
      <c r="N7602">
        <v>12.3</v>
      </c>
      <c r="O7602">
        <v>22.5</v>
      </c>
      <c r="Q7602">
        <v>6.2</v>
      </c>
      <c r="R7602">
        <v>2.4</v>
      </c>
      <c r="S7602">
        <v>48.5</v>
      </c>
      <c r="T7602">
        <v>1.4</v>
      </c>
      <c r="U7602">
        <v>5.7</v>
      </c>
      <c r="W7602">
        <v>28</v>
      </c>
      <c r="X7602">
        <v>38</v>
      </c>
      <c r="Y7602">
        <v>0</v>
      </c>
      <c r="Z7602">
        <v>5</v>
      </c>
      <c r="AA7602">
        <v>0</v>
      </c>
      <c r="AB7602">
        <v>52</v>
      </c>
      <c r="AC7602">
        <v>0</v>
      </c>
      <c r="AD7602">
        <v>3</v>
      </c>
      <c r="AE7602">
        <v>0</v>
      </c>
    </row>
    <row r="7603" spans="1:31">
      <c r="A7603" s="19">
        <v>43885</v>
      </c>
      <c r="B7603" t="s">
        <v>69</v>
      </c>
      <c r="C7603" s="19">
        <v>43984</v>
      </c>
      <c r="D7603">
        <v>34</v>
      </c>
      <c r="E7603">
        <v>17.3</v>
      </c>
      <c r="F7603">
        <v>15.6</v>
      </c>
      <c r="H7603">
        <v>10.6</v>
      </c>
      <c r="I7603">
        <v>5.3</v>
      </c>
      <c r="J7603">
        <v>36.799999999999997</v>
      </c>
      <c r="K7603">
        <v>2.8</v>
      </c>
      <c r="L7603">
        <v>11.6</v>
      </c>
      <c r="N7603">
        <v>11</v>
      </c>
      <c r="O7603">
        <v>9</v>
      </c>
      <c r="Q7603">
        <v>4.9000000000000004</v>
      </c>
      <c r="R7603">
        <v>2.1</v>
      </c>
      <c r="S7603">
        <v>65.400000000000006</v>
      </c>
      <c r="T7603">
        <v>1.4</v>
      </c>
      <c r="U7603">
        <v>5.4</v>
      </c>
      <c r="W7603">
        <v>8</v>
      </c>
      <c r="X7603">
        <v>7</v>
      </c>
      <c r="Y7603">
        <v>0</v>
      </c>
      <c r="Z7603">
        <v>1</v>
      </c>
      <c r="AA7603">
        <v>0</v>
      </c>
      <c r="AB7603">
        <v>17</v>
      </c>
      <c r="AC7603">
        <v>0</v>
      </c>
      <c r="AD7603">
        <v>1</v>
      </c>
      <c r="AE7603">
        <v>0</v>
      </c>
    </row>
    <row r="7604" spans="1:31">
      <c r="A7604" s="19">
        <v>43885</v>
      </c>
      <c r="B7604" t="s">
        <v>70</v>
      </c>
      <c r="C7604" s="19">
        <v>43984</v>
      </c>
      <c r="D7604">
        <v>16</v>
      </c>
      <c r="E7604">
        <v>14.5</v>
      </c>
      <c r="F7604">
        <v>14.9</v>
      </c>
      <c r="H7604">
        <v>14.6</v>
      </c>
      <c r="I7604">
        <v>9.3000000000000007</v>
      </c>
      <c r="J7604">
        <v>32.5</v>
      </c>
      <c r="K7604">
        <v>1.3</v>
      </c>
      <c r="L7604">
        <v>12.9</v>
      </c>
      <c r="N7604">
        <v>9.6</v>
      </c>
      <c r="O7604">
        <v>10</v>
      </c>
      <c r="Q7604">
        <v>10.199999999999999</v>
      </c>
      <c r="R7604">
        <v>5.0999999999999996</v>
      </c>
      <c r="S7604">
        <v>54.8</v>
      </c>
      <c r="T7604">
        <v>1.6</v>
      </c>
      <c r="U7604">
        <v>7.7</v>
      </c>
      <c r="W7604">
        <v>1</v>
      </c>
      <c r="X7604">
        <v>1</v>
      </c>
      <c r="Y7604">
        <v>0</v>
      </c>
      <c r="Z7604">
        <v>1</v>
      </c>
      <c r="AA7604">
        <v>0</v>
      </c>
      <c r="AB7604">
        <v>12</v>
      </c>
      <c r="AC7604">
        <v>0</v>
      </c>
      <c r="AD7604">
        <v>1</v>
      </c>
      <c r="AE7604">
        <v>0</v>
      </c>
    </row>
    <row r="7605" spans="1:31">
      <c r="A7605" s="19">
        <v>43885</v>
      </c>
      <c r="B7605" t="s">
        <v>71</v>
      </c>
      <c r="C7605" s="19">
        <v>43988</v>
      </c>
      <c r="D7605">
        <v>7</v>
      </c>
      <c r="E7605">
        <v>22.2</v>
      </c>
      <c r="F7605">
        <v>15.8</v>
      </c>
      <c r="H7605">
        <v>10.5</v>
      </c>
      <c r="I7605">
        <v>5.2</v>
      </c>
      <c r="J7605">
        <v>30.8</v>
      </c>
      <c r="K7605">
        <v>2.1</v>
      </c>
      <c r="L7605">
        <v>13.5</v>
      </c>
      <c r="N7605">
        <v>22.7</v>
      </c>
      <c r="O7605">
        <v>10.7</v>
      </c>
      <c r="Q7605">
        <v>5.5</v>
      </c>
      <c r="R7605">
        <v>2.6</v>
      </c>
      <c r="S7605">
        <v>47.1</v>
      </c>
      <c r="T7605">
        <v>1.7</v>
      </c>
      <c r="U7605">
        <v>8.6</v>
      </c>
      <c r="W7605">
        <v>2</v>
      </c>
      <c r="X7605">
        <v>2</v>
      </c>
      <c r="Y7605">
        <v>0</v>
      </c>
      <c r="Z7605">
        <v>0</v>
      </c>
      <c r="AA7605">
        <v>0</v>
      </c>
      <c r="AB7605">
        <v>3</v>
      </c>
      <c r="AC7605">
        <v>0</v>
      </c>
      <c r="AD7605">
        <v>0</v>
      </c>
      <c r="AE7605">
        <v>0</v>
      </c>
    </row>
    <row r="7606" spans="1:31">
      <c r="A7606" s="19">
        <v>43885</v>
      </c>
      <c r="B7606" t="s">
        <v>73</v>
      </c>
      <c r="C7606" s="19">
        <v>44013</v>
      </c>
      <c r="D7606">
        <v>3979</v>
      </c>
      <c r="E7606">
        <v>19.100000000000001</v>
      </c>
      <c r="F7606">
        <v>19</v>
      </c>
      <c r="H7606">
        <v>11.5</v>
      </c>
      <c r="I7606">
        <v>6.9</v>
      </c>
      <c r="J7606">
        <v>29.8</v>
      </c>
      <c r="K7606">
        <v>2.2999999999999998</v>
      </c>
      <c r="L7606">
        <v>11.4</v>
      </c>
      <c r="N7606">
        <v>16.100000000000001</v>
      </c>
      <c r="O7606">
        <v>15</v>
      </c>
      <c r="Q7606">
        <v>4.4000000000000004</v>
      </c>
      <c r="R7606">
        <v>1.1000000000000001</v>
      </c>
      <c r="S7606">
        <v>58.8</v>
      </c>
      <c r="T7606">
        <v>0.3</v>
      </c>
      <c r="U7606">
        <v>4.2</v>
      </c>
      <c r="W7606">
        <v>924</v>
      </c>
      <c r="X7606">
        <v>966</v>
      </c>
      <c r="Y7606">
        <v>0</v>
      </c>
      <c r="Z7606">
        <v>174</v>
      </c>
      <c r="AA7606">
        <v>41</v>
      </c>
      <c r="AB7606">
        <v>1695</v>
      </c>
      <c r="AC7606">
        <v>11</v>
      </c>
      <c r="AD7606">
        <v>168</v>
      </c>
      <c r="AE7606">
        <v>0</v>
      </c>
    </row>
    <row r="7607" spans="1:31">
      <c r="A7607" s="19">
        <v>43886</v>
      </c>
      <c r="B7607" t="s">
        <v>15</v>
      </c>
      <c r="C7607" s="19">
        <v>43864</v>
      </c>
      <c r="D7607">
        <v>41</v>
      </c>
      <c r="E7607">
        <v>19.899999999999999</v>
      </c>
      <c r="F7607">
        <v>3.1</v>
      </c>
      <c r="H7607">
        <v>15.8</v>
      </c>
      <c r="I7607">
        <v>9</v>
      </c>
      <c r="J7607">
        <v>23.2</v>
      </c>
      <c r="K7607">
        <v>3.5</v>
      </c>
      <c r="L7607">
        <v>15.5</v>
      </c>
      <c r="M7607">
        <v>4</v>
      </c>
      <c r="N7607">
        <v>15.8</v>
      </c>
      <c r="O7607">
        <v>0.1</v>
      </c>
      <c r="P7607">
        <v>0</v>
      </c>
      <c r="Q7607">
        <v>26.200000000000003</v>
      </c>
      <c r="R7607">
        <v>12.3</v>
      </c>
      <c r="S7607">
        <v>26.1</v>
      </c>
      <c r="T7607">
        <v>0</v>
      </c>
      <c r="U7607">
        <v>18</v>
      </c>
      <c r="V7607">
        <v>1</v>
      </c>
      <c r="W7607">
        <v>6</v>
      </c>
      <c r="X7607">
        <v>0</v>
      </c>
      <c r="Y7607">
        <v>0</v>
      </c>
      <c r="Z7607">
        <v>14</v>
      </c>
      <c r="AA7607">
        <v>1</v>
      </c>
      <c r="AB7607">
        <v>12</v>
      </c>
      <c r="AC7607">
        <v>0</v>
      </c>
      <c r="AD7607">
        <v>8</v>
      </c>
      <c r="AE7607">
        <v>0</v>
      </c>
    </row>
    <row r="7608" spans="1:31">
      <c r="A7608" s="19">
        <v>43886</v>
      </c>
      <c r="B7608" t="s">
        <v>16</v>
      </c>
      <c r="C7608" s="19">
        <v>43872</v>
      </c>
      <c r="D7608">
        <v>24</v>
      </c>
      <c r="E7608">
        <v>10.4</v>
      </c>
      <c r="F7608">
        <v>0</v>
      </c>
      <c r="H7608">
        <v>22</v>
      </c>
      <c r="I7608">
        <v>10.7</v>
      </c>
      <c r="J7608">
        <v>28.5</v>
      </c>
      <c r="K7608">
        <v>3</v>
      </c>
      <c r="L7608">
        <v>12.6</v>
      </c>
      <c r="M7608">
        <v>3.6</v>
      </c>
      <c r="N7608">
        <v>8.68</v>
      </c>
      <c r="O7608">
        <v>0</v>
      </c>
      <c r="P7608">
        <v>0</v>
      </c>
      <c r="Q7608">
        <v>24.2</v>
      </c>
      <c r="R7608">
        <v>19.8</v>
      </c>
      <c r="S7608">
        <v>25.900000000000002</v>
      </c>
      <c r="T7608">
        <v>3.5999999999999996</v>
      </c>
      <c r="U7608">
        <v>9.3000000000000007</v>
      </c>
      <c r="V7608">
        <v>3.5999999999999996</v>
      </c>
      <c r="W7608">
        <v>0</v>
      </c>
      <c r="X7608">
        <v>0</v>
      </c>
      <c r="Y7608">
        <v>0</v>
      </c>
      <c r="Z7608">
        <v>9</v>
      </c>
      <c r="AA7608">
        <v>6</v>
      </c>
      <c r="AB7608">
        <v>9</v>
      </c>
      <c r="AC7608">
        <v>0</v>
      </c>
      <c r="AD7608">
        <v>0</v>
      </c>
      <c r="AE7608">
        <v>0</v>
      </c>
    </row>
    <row r="7609" spans="1:31">
      <c r="A7609" s="19">
        <v>43886</v>
      </c>
      <c r="B7609" t="s">
        <v>17</v>
      </c>
      <c r="C7609" s="19">
        <v>43883</v>
      </c>
      <c r="D7609">
        <v>36</v>
      </c>
      <c r="E7609">
        <v>14.8</v>
      </c>
      <c r="F7609">
        <v>0</v>
      </c>
      <c r="H7609">
        <v>16.100000000000001</v>
      </c>
      <c r="I7609">
        <v>7.7</v>
      </c>
      <c r="J7609">
        <v>34.6</v>
      </c>
      <c r="K7609">
        <v>11.7</v>
      </c>
      <c r="L7609">
        <v>15.1</v>
      </c>
      <c r="N7609">
        <v>17.599999999999998</v>
      </c>
      <c r="O7609">
        <v>0</v>
      </c>
      <c r="P7609">
        <v>0</v>
      </c>
      <c r="Q7609">
        <v>15.299999999999999</v>
      </c>
      <c r="R7609">
        <v>9.6</v>
      </c>
      <c r="S7609">
        <v>34</v>
      </c>
      <c r="T7609">
        <v>9</v>
      </c>
      <c r="U7609">
        <v>12.9</v>
      </c>
      <c r="V7609">
        <v>0</v>
      </c>
      <c r="W7609">
        <v>9</v>
      </c>
      <c r="X7609">
        <v>0</v>
      </c>
      <c r="Y7609">
        <v>0</v>
      </c>
      <c r="Z7609">
        <v>3</v>
      </c>
      <c r="AA7609">
        <v>0</v>
      </c>
      <c r="AB7609">
        <v>24</v>
      </c>
      <c r="AC7609">
        <v>0</v>
      </c>
      <c r="AD7609">
        <v>0</v>
      </c>
      <c r="AE7609">
        <v>0</v>
      </c>
    </row>
    <row r="7610" spans="1:31">
      <c r="A7610" s="19">
        <v>43886</v>
      </c>
      <c r="B7610" t="s">
        <v>18</v>
      </c>
      <c r="C7610" s="19">
        <v>43890</v>
      </c>
      <c r="D7610">
        <v>54</v>
      </c>
      <c r="E7610">
        <v>34.299999999999997</v>
      </c>
      <c r="F7610">
        <v>0</v>
      </c>
      <c r="H7610">
        <v>10.1</v>
      </c>
      <c r="I7610">
        <v>5.7</v>
      </c>
      <c r="J7610">
        <v>27.3</v>
      </c>
      <c r="K7610">
        <v>14.9</v>
      </c>
      <c r="L7610">
        <v>7.7</v>
      </c>
      <c r="N7610">
        <v>65.400000000000006</v>
      </c>
      <c r="O7610">
        <v>0</v>
      </c>
      <c r="Q7610">
        <v>1.2</v>
      </c>
      <c r="R7610">
        <v>0.4</v>
      </c>
      <c r="S7610">
        <v>28.4</v>
      </c>
      <c r="T7610">
        <v>3.7</v>
      </c>
      <c r="U7610">
        <v>0.8</v>
      </c>
      <c r="W7610">
        <v>27</v>
      </c>
      <c r="X7610">
        <v>0</v>
      </c>
      <c r="Y7610">
        <v>0</v>
      </c>
      <c r="Z7610">
        <v>1</v>
      </c>
      <c r="AA7610">
        <v>0</v>
      </c>
      <c r="AB7610">
        <v>21</v>
      </c>
      <c r="AC7610">
        <v>5</v>
      </c>
      <c r="AD7610">
        <v>0</v>
      </c>
      <c r="AE7610">
        <v>0</v>
      </c>
    </row>
    <row r="7611" spans="1:31">
      <c r="A7611" s="19">
        <v>43886</v>
      </c>
      <c r="B7611" t="s">
        <v>19</v>
      </c>
      <c r="C7611" s="19">
        <v>43893</v>
      </c>
      <c r="D7611">
        <v>52</v>
      </c>
      <c r="E7611">
        <v>32.4</v>
      </c>
      <c r="F7611">
        <v>21.6</v>
      </c>
      <c r="H7611">
        <v>7.1</v>
      </c>
      <c r="I7611">
        <v>4.5</v>
      </c>
      <c r="J7611">
        <v>22.5</v>
      </c>
      <c r="K7611">
        <v>2.4</v>
      </c>
      <c r="L7611">
        <v>9.5</v>
      </c>
      <c r="N7611">
        <v>62.4</v>
      </c>
      <c r="O7611">
        <v>15.7</v>
      </c>
      <c r="Q7611">
        <v>0.9</v>
      </c>
      <c r="R7611">
        <v>0.6</v>
      </c>
      <c r="S7611">
        <v>18.5</v>
      </c>
      <c r="T7611">
        <v>0.3</v>
      </c>
      <c r="U7611">
        <v>1.6</v>
      </c>
      <c r="W7611">
        <v>22</v>
      </c>
      <c r="X7611">
        <v>15</v>
      </c>
      <c r="Y7611">
        <v>0</v>
      </c>
      <c r="Z7611">
        <v>0</v>
      </c>
      <c r="AA7611">
        <v>0</v>
      </c>
      <c r="AB7611">
        <v>15</v>
      </c>
      <c r="AC7611">
        <v>0</v>
      </c>
      <c r="AD7611">
        <v>0</v>
      </c>
      <c r="AE7611">
        <v>0</v>
      </c>
    </row>
    <row r="7612" spans="1:31">
      <c r="A7612" s="19">
        <v>43886</v>
      </c>
      <c r="B7612" t="s">
        <v>20</v>
      </c>
      <c r="C7612" s="19">
        <v>43893</v>
      </c>
      <c r="D7612">
        <v>6</v>
      </c>
      <c r="E7612">
        <v>21.8</v>
      </c>
      <c r="F7612">
        <v>16.600000000000001</v>
      </c>
      <c r="H7612">
        <v>10.6</v>
      </c>
      <c r="I7612">
        <v>5</v>
      </c>
      <c r="J7612">
        <v>30.7</v>
      </c>
      <c r="K7612">
        <v>2.2999999999999998</v>
      </c>
      <c r="L7612">
        <v>13.1</v>
      </c>
      <c r="N7612">
        <v>20.5</v>
      </c>
      <c r="O7612">
        <v>9</v>
      </c>
      <c r="Q7612">
        <v>2.9</v>
      </c>
      <c r="R7612">
        <v>0.9</v>
      </c>
      <c r="S7612">
        <v>61.8</v>
      </c>
      <c r="T7612">
        <v>0.4</v>
      </c>
      <c r="U7612">
        <v>4.4000000000000004</v>
      </c>
      <c r="W7612">
        <v>2</v>
      </c>
      <c r="X7612">
        <v>1</v>
      </c>
      <c r="Y7612">
        <v>0</v>
      </c>
      <c r="Z7612">
        <v>0</v>
      </c>
      <c r="AA7612">
        <v>0</v>
      </c>
      <c r="AB7612">
        <v>3</v>
      </c>
      <c r="AC7612">
        <v>0</v>
      </c>
      <c r="AD7612">
        <v>0</v>
      </c>
      <c r="AE7612">
        <v>0</v>
      </c>
    </row>
    <row r="7613" spans="1:31">
      <c r="A7613" s="19">
        <v>43886</v>
      </c>
      <c r="B7613" t="s">
        <v>21</v>
      </c>
      <c r="C7613" s="19">
        <v>43893</v>
      </c>
      <c r="D7613">
        <v>31</v>
      </c>
      <c r="E7613">
        <v>22</v>
      </c>
      <c r="F7613">
        <v>25.5</v>
      </c>
      <c r="H7613">
        <v>12.2</v>
      </c>
      <c r="I7613">
        <v>5.6</v>
      </c>
      <c r="J7613">
        <v>23.9</v>
      </c>
      <c r="K7613">
        <v>2.2999999999999998</v>
      </c>
      <c r="L7613">
        <v>8.6</v>
      </c>
      <c r="N7613">
        <v>23.7</v>
      </c>
      <c r="O7613">
        <v>36.799999999999997</v>
      </c>
      <c r="Q7613">
        <v>4.4000000000000004</v>
      </c>
      <c r="R7613">
        <v>1.1000000000000001</v>
      </c>
      <c r="S7613">
        <v>31.3</v>
      </c>
      <c r="T7613">
        <v>0.5</v>
      </c>
      <c r="U7613">
        <v>1.9</v>
      </c>
      <c r="W7613">
        <v>9</v>
      </c>
      <c r="X7613">
        <v>11</v>
      </c>
      <c r="Y7613">
        <v>0</v>
      </c>
      <c r="Z7613">
        <v>1</v>
      </c>
      <c r="AA7613">
        <v>0</v>
      </c>
      <c r="AB7613">
        <v>10</v>
      </c>
      <c r="AC7613">
        <v>0</v>
      </c>
      <c r="AD7613">
        <v>0</v>
      </c>
      <c r="AE7613">
        <v>0</v>
      </c>
    </row>
    <row r="7614" spans="1:31">
      <c r="A7614" s="19">
        <v>43886</v>
      </c>
      <c r="B7614" t="s">
        <v>22</v>
      </c>
      <c r="C7614" s="19">
        <v>43893</v>
      </c>
      <c r="D7614">
        <v>416</v>
      </c>
      <c r="E7614">
        <v>13.6</v>
      </c>
      <c r="F7614">
        <v>17.899999999999999</v>
      </c>
      <c r="H7614">
        <v>12.2</v>
      </c>
      <c r="I7614">
        <v>5.8</v>
      </c>
      <c r="J7614">
        <v>34.4</v>
      </c>
      <c r="K7614">
        <v>3.4</v>
      </c>
      <c r="L7614">
        <v>12.8</v>
      </c>
      <c r="N7614">
        <v>4.4000000000000004</v>
      </c>
      <c r="O7614">
        <v>9.1</v>
      </c>
      <c r="Q7614">
        <v>3.1</v>
      </c>
      <c r="R7614">
        <v>0.8</v>
      </c>
      <c r="S7614">
        <v>78.5</v>
      </c>
      <c r="T7614">
        <v>0.5</v>
      </c>
      <c r="U7614">
        <v>3.4</v>
      </c>
      <c r="W7614">
        <v>30</v>
      </c>
      <c r="X7614">
        <v>117</v>
      </c>
      <c r="Y7614">
        <v>0</v>
      </c>
      <c r="Z7614">
        <v>20</v>
      </c>
      <c r="AA7614">
        <v>0</v>
      </c>
      <c r="AB7614">
        <v>225</v>
      </c>
      <c r="AC7614">
        <v>0</v>
      </c>
      <c r="AD7614">
        <v>24</v>
      </c>
      <c r="AE7614">
        <v>0</v>
      </c>
    </row>
    <row r="7615" spans="1:31">
      <c r="A7615" s="19">
        <v>43886</v>
      </c>
      <c r="B7615" t="s">
        <v>23</v>
      </c>
      <c r="C7615" s="19">
        <v>43893</v>
      </c>
      <c r="D7615">
        <v>67</v>
      </c>
      <c r="E7615">
        <v>14.4</v>
      </c>
      <c r="F7615">
        <v>15.7</v>
      </c>
      <c r="H7615">
        <v>10.4</v>
      </c>
      <c r="I7615">
        <v>4.2</v>
      </c>
      <c r="J7615">
        <v>38.4</v>
      </c>
      <c r="K7615">
        <v>3</v>
      </c>
      <c r="L7615">
        <v>13.7</v>
      </c>
      <c r="N7615">
        <v>3.2</v>
      </c>
      <c r="O7615">
        <v>4</v>
      </c>
      <c r="Q7615">
        <v>1.3</v>
      </c>
      <c r="R7615">
        <v>0.4</v>
      </c>
      <c r="S7615">
        <v>88.3</v>
      </c>
      <c r="T7615">
        <v>0.2</v>
      </c>
      <c r="U7615">
        <v>2.7</v>
      </c>
      <c r="W7615">
        <v>6</v>
      </c>
      <c r="X7615">
        <v>16</v>
      </c>
      <c r="Y7615">
        <v>0</v>
      </c>
      <c r="Z7615">
        <v>1</v>
      </c>
      <c r="AA7615">
        <v>0</v>
      </c>
      <c r="AB7615">
        <v>39</v>
      </c>
      <c r="AC7615">
        <v>0</v>
      </c>
      <c r="AD7615">
        <v>5</v>
      </c>
      <c r="AE7615">
        <v>0</v>
      </c>
    </row>
    <row r="7616" spans="1:31">
      <c r="A7616" s="19">
        <v>43886</v>
      </c>
      <c r="B7616" t="s">
        <v>24</v>
      </c>
      <c r="C7616" s="19">
        <v>43893</v>
      </c>
      <c r="D7616">
        <v>13</v>
      </c>
      <c r="E7616">
        <v>19.3</v>
      </c>
      <c r="F7616">
        <v>14.7</v>
      </c>
      <c r="H7616">
        <v>9.3000000000000007</v>
      </c>
      <c r="I7616">
        <v>4.4000000000000004</v>
      </c>
      <c r="J7616">
        <v>38.700000000000003</v>
      </c>
      <c r="K7616">
        <v>2</v>
      </c>
      <c r="L7616">
        <v>11.6</v>
      </c>
      <c r="N7616">
        <v>6.9</v>
      </c>
      <c r="O7616">
        <v>3.3</v>
      </c>
      <c r="Q7616">
        <v>0.9</v>
      </c>
      <c r="R7616">
        <v>0.3</v>
      </c>
      <c r="S7616">
        <v>86.9</v>
      </c>
      <c r="T7616">
        <v>0.2</v>
      </c>
      <c r="U7616">
        <v>1.4</v>
      </c>
      <c r="W7616">
        <v>4</v>
      </c>
      <c r="X7616">
        <v>1</v>
      </c>
      <c r="Y7616">
        <v>0</v>
      </c>
      <c r="Z7616">
        <v>0</v>
      </c>
      <c r="AA7616">
        <v>0</v>
      </c>
      <c r="AB7616">
        <v>8</v>
      </c>
      <c r="AC7616">
        <v>0</v>
      </c>
      <c r="AD7616">
        <v>0</v>
      </c>
      <c r="AE7616">
        <v>0</v>
      </c>
    </row>
    <row r="7617" spans="1:31">
      <c r="A7617" s="19">
        <v>43886</v>
      </c>
      <c r="B7617" t="s">
        <v>25</v>
      </c>
      <c r="C7617" s="19">
        <v>43893</v>
      </c>
      <c r="D7617">
        <v>24</v>
      </c>
      <c r="E7617">
        <v>11.6</v>
      </c>
      <c r="F7617">
        <v>19.399999999999999</v>
      </c>
      <c r="H7617">
        <v>15.6</v>
      </c>
      <c r="I7617">
        <v>5</v>
      </c>
      <c r="J7617">
        <v>32.200000000000003</v>
      </c>
      <c r="K7617">
        <v>2.9</v>
      </c>
      <c r="L7617">
        <v>13.3</v>
      </c>
      <c r="N7617">
        <v>3.2</v>
      </c>
      <c r="O7617">
        <v>13.7</v>
      </c>
      <c r="Q7617">
        <v>6.9</v>
      </c>
      <c r="R7617">
        <v>0.8</v>
      </c>
      <c r="S7617">
        <v>70.2</v>
      </c>
      <c r="T7617">
        <v>0.4</v>
      </c>
      <c r="U7617">
        <v>4.5999999999999996</v>
      </c>
      <c r="W7617">
        <v>1</v>
      </c>
      <c r="X7617">
        <v>6</v>
      </c>
      <c r="Y7617">
        <v>0</v>
      </c>
      <c r="Z7617">
        <v>5</v>
      </c>
      <c r="AA7617">
        <v>0</v>
      </c>
      <c r="AB7617">
        <v>10</v>
      </c>
      <c r="AC7617">
        <v>0</v>
      </c>
      <c r="AD7617">
        <v>2</v>
      </c>
      <c r="AE7617">
        <v>0</v>
      </c>
    </row>
    <row r="7618" spans="1:31">
      <c r="A7618" s="19">
        <v>43886</v>
      </c>
      <c r="B7618" t="s">
        <v>26</v>
      </c>
      <c r="C7618" s="19">
        <v>43893</v>
      </c>
      <c r="D7618">
        <v>91</v>
      </c>
      <c r="E7618">
        <v>12.4</v>
      </c>
      <c r="F7618">
        <v>15.6</v>
      </c>
      <c r="H7618">
        <v>14.8</v>
      </c>
      <c r="I7618">
        <v>8.3000000000000007</v>
      </c>
      <c r="J7618">
        <v>27</v>
      </c>
      <c r="K7618">
        <v>2.6</v>
      </c>
      <c r="L7618">
        <v>19.399999999999999</v>
      </c>
      <c r="N7618">
        <v>5.9</v>
      </c>
      <c r="O7618">
        <v>10.4</v>
      </c>
      <c r="Q7618">
        <v>9.1999999999999993</v>
      </c>
      <c r="R7618">
        <v>2.8</v>
      </c>
      <c r="S7618">
        <v>51.6</v>
      </c>
      <c r="T7618">
        <v>0.6</v>
      </c>
      <c r="U7618">
        <v>19.100000000000001</v>
      </c>
      <c r="W7618">
        <v>5</v>
      </c>
      <c r="X7618">
        <v>20</v>
      </c>
      <c r="Y7618">
        <v>0</v>
      </c>
      <c r="Z7618">
        <v>8</v>
      </c>
      <c r="AA7618">
        <v>0</v>
      </c>
      <c r="AB7618">
        <v>34</v>
      </c>
      <c r="AC7618">
        <v>0</v>
      </c>
      <c r="AD7618">
        <v>24</v>
      </c>
      <c r="AE7618">
        <v>0</v>
      </c>
    </row>
    <row r="7619" spans="1:31">
      <c r="A7619" s="19">
        <v>43886</v>
      </c>
      <c r="B7619" t="s">
        <v>27</v>
      </c>
      <c r="C7619" s="19">
        <v>43893</v>
      </c>
      <c r="D7619">
        <v>75</v>
      </c>
      <c r="E7619">
        <v>9.8000000000000007</v>
      </c>
      <c r="F7619">
        <v>10.1</v>
      </c>
      <c r="H7619">
        <v>9.6</v>
      </c>
      <c r="I7619">
        <v>28.2</v>
      </c>
      <c r="J7619">
        <v>27.9</v>
      </c>
      <c r="K7619">
        <v>0.8</v>
      </c>
      <c r="L7619">
        <v>13.6</v>
      </c>
      <c r="N7619">
        <v>2.4</v>
      </c>
      <c r="O7619">
        <v>2.4</v>
      </c>
      <c r="Q7619">
        <v>2.4</v>
      </c>
      <c r="R7619">
        <v>44.8</v>
      </c>
      <c r="S7619">
        <v>42.8</v>
      </c>
      <c r="T7619">
        <v>0.3</v>
      </c>
      <c r="U7619">
        <v>4.9000000000000004</v>
      </c>
      <c r="W7619">
        <v>1</v>
      </c>
      <c r="X7619">
        <v>1</v>
      </c>
      <c r="Y7619">
        <v>0</v>
      </c>
      <c r="Z7619">
        <v>0</v>
      </c>
      <c r="AA7619">
        <v>34</v>
      </c>
      <c r="AB7619">
        <v>34</v>
      </c>
      <c r="AC7619">
        <v>0</v>
      </c>
      <c r="AD7619">
        <v>5</v>
      </c>
      <c r="AE7619">
        <v>0</v>
      </c>
    </row>
    <row r="7620" spans="1:31">
      <c r="A7620" s="19">
        <v>43886</v>
      </c>
      <c r="B7620" t="s">
        <v>28</v>
      </c>
      <c r="C7620" s="19">
        <v>43893</v>
      </c>
      <c r="D7620">
        <v>110</v>
      </c>
      <c r="E7620">
        <v>21.2</v>
      </c>
      <c r="F7620">
        <v>23.5</v>
      </c>
      <c r="H7620">
        <v>10.5</v>
      </c>
      <c r="I7620">
        <v>5.6</v>
      </c>
      <c r="J7620">
        <v>27</v>
      </c>
      <c r="K7620">
        <v>3.2</v>
      </c>
      <c r="L7620">
        <v>9.1</v>
      </c>
      <c r="N7620">
        <v>20.3</v>
      </c>
      <c r="O7620">
        <v>28.1</v>
      </c>
      <c r="Q7620">
        <v>3</v>
      </c>
      <c r="R7620">
        <v>1.2</v>
      </c>
      <c r="S7620">
        <v>44.3</v>
      </c>
      <c r="T7620">
        <v>0.6</v>
      </c>
      <c r="U7620">
        <v>2.2999999999999998</v>
      </c>
      <c r="W7620">
        <v>32</v>
      </c>
      <c r="X7620">
        <v>35</v>
      </c>
      <c r="Y7620">
        <v>0</v>
      </c>
      <c r="Z7620">
        <v>2</v>
      </c>
      <c r="AA7620">
        <v>0</v>
      </c>
      <c r="AB7620">
        <v>41</v>
      </c>
      <c r="AC7620">
        <v>0</v>
      </c>
      <c r="AD7620">
        <v>0</v>
      </c>
      <c r="AE7620">
        <v>0</v>
      </c>
    </row>
    <row r="7621" spans="1:31">
      <c r="A7621" s="19">
        <v>43886</v>
      </c>
      <c r="B7621" t="s">
        <v>29</v>
      </c>
      <c r="C7621" s="19">
        <v>43893</v>
      </c>
      <c r="D7621">
        <v>37</v>
      </c>
      <c r="E7621">
        <v>18.600000000000001</v>
      </c>
      <c r="F7621">
        <v>24.1</v>
      </c>
      <c r="H7621">
        <v>11.2</v>
      </c>
      <c r="I7621">
        <v>6.8</v>
      </c>
      <c r="J7621">
        <v>28.4</v>
      </c>
      <c r="K7621">
        <v>1.5</v>
      </c>
      <c r="L7621">
        <v>9.3000000000000007</v>
      </c>
      <c r="N7621">
        <v>13.1</v>
      </c>
      <c r="O7621">
        <v>28.8</v>
      </c>
      <c r="Q7621">
        <v>3.4</v>
      </c>
      <c r="R7621">
        <v>1.3</v>
      </c>
      <c r="S7621">
        <v>50.6</v>
      </c>
      <c r="T7621">
        <v>0.4</v>
      </c>
      <c r="U7621">
        <v>2.1</v>
      </c>
      <c r="W7621">
        <v>9</v>
      </c>
      <c r="X7621">
        <v>12</v>
      </c>
      <c r="Y7621">
        <v>0</v>
      </c>
      <c r="Z7621">
        <v>1</v>
      </c>
      <c r="AA7621">
        <v>0</v>
      </c>
      <c r="AB7621">
        <v>14</v>
      </c>
      <c r="AC7621">
        <v>0</v>
      </c>
      <c r="AD7621">
        <v>0</v>
      </c>
      <c r="AE7621">
        <v>0</v>
      </c>
    </row>
    <row r="7622" spans="1:31">
      <c r="A7622" s="19">
        <v>43886</v>
      </c>
      <c r="B7622" t="s">
        <v>30</v>
      </c>
      <c r="C7622" s="19">
        <v>43893</v>
      </c>
      <c r="D7622">
        <v>64</v>
      </c>
      <c r="E7622">
        <v>29.1</v>
      </c>
      <c r="F7622">
        <v>20.8</v>
      </c>
      <c r="H7622">
        <v>7.9</v>
      </c>
      <c r="I7622">
        <v>5</v>
      </c>
      <c r="J7622">
        <v>24.3</v>
      </c>
      <c r="K7622">
        <v>2.2999999999999998</v>
      </c>
      <c r="L7622">
        <v>10.6</v>
      </c>
      <c r="N7622">
        <v>51</v>
      </c>
      <c r="O7622">
        <v>16.5</v>
      </c>
      <c r="Q7622">
        <v>1.1000000000000001</v>
      </c>
      <c r="R7622">
        <v>0.8</v>
      </c>
      <c r="S7622">
        <v>27.5</v>
      </c>
      <c r="T7622">
        <v>0.4</v>
      </c>
      <c r="U7622">
        <v>2.6</v>
      </c>
      <c r="W7622">
        <v>25</v>
      </c>
      <c r="X7622">
        <v>18</v>
      </c>
      <c r="Y7622">
        <v>0</v>
      </c>
      <c r="Z7622">
        <v>0</v>
      </c>
      <c r="AA7622">
        <v>0</v>
      </c>
      <c r="AB7622">
        <v>21</v>
      </c>
      <c r="AC7622">
        <v>0</v>
      </c>
      <c r="AD7622">
        <v>1</v>
      </c>
      <c r="AE7622">
        <v>0</v>
      </c>
    </row>
    <row r="7623" spans="1:31">
      <c r="A7623" s="19">
        <v>43886</v>
      </c>
      <c r="B7623" t="s">
        <v>31</v>
      </c>
      <c r="C7623" s="19">
        <v>43893</v>
      </c>
      <c r="D7623">
        <v>228</v>
      </c>
      <c r="E7623">
        <v>19.8</v>
      </c>
      <c r="F7623">
        <v>19.2</v>
      </c>
      <c r="H7623">
        <v>9.6999999999999993</v>
      </c>
      <c r="I7623">
        <v>6.9</v>
      </c>
      <c r="J7623">
        <v>28.6</v>
      </c>
      <c r="K7623">
        <v>2</v>
      </c>
      <c r="L7623">
        <v>13.8</v>
      </c>
      <c r="N7623">
        <v>17.600000000000001</v>
      </c>
      <c r="O7623">
        <v>15.8</v>
      </c>
      <c r="Q7623">
        <v>2.8</v>
      </c>
      <c r="R7623">
        <v>1.8</v>
      </c>
      <c r="S7623">
        <v>55.4</v>
      </c>
      <c r="T7623">
        <v>0.4</v>
      </c>
      <c r="U7623">
        <v>6</v>
      </c>
      <c r="W7623">
        <v>61</v>
      </c>
      <c r="X7623">
        <v>59</v>
      </c>
      <c r="Y7623">
        <v>0</v>
      </c>
      <c r="Z7623">
        <v>2</v>
      </c>
      <c r="AA7623">
        <v>0</v>
      </c>
      <c r="AB7623">
        <v>88</v>
      </c>
      <c r="AC7623">
        <v>0</v>
      </c>
      <c r="AD7623">
        <v>17</v>
      </c>
      <c r="AE7623">
        <v>0</v>
      </c>
    </row>
    <row r="7624" spans="1:31">
      <c r="A7624" s="19">
        <v>43886</v>
      </c>
      <c r="B7624" t="s">
        <v>32</v>
      </c>
      <c r="C7624" s="19">
        <v>43893</v>
      </c>
      <c r="D7624">
        <v>29</v>
      </c>
      <c r="E7624">
        <v>11.5</v>
      </c>
      <c r="F7624">
        <v>18.8</v>
      </c>
      <c r="H7624">
        <v>10.8</v>
      </c>
      <c r="I7624">
        <v>5.0999999999999996</v>
      </c>
      <c r="J7624">
        <v>37.700000000000003</v>
      </c>
      <c r="K7624">
        <v>2.7</v>
      </c>
      <c r="L7624">
        <v>13.5</v>
      </c>
      <c r="N7624">
        <v>1.8</v>
      </c>
      <c r="O7624">
        <v>7.7</v>
      </c>
      <c r="Q7624">
        <v>1.6</v>
      </c>
      <c r="R7624">
        <v>0.4</v>
      </c>
      <c r="S7624">
        <v>85.9</v>
      </c>
      <c r="T7624">
        <v>0.2</v>
      </c>
      <c r="U7624">
        <v>2.4</v>
      </c>
      <c r="W7624">
        <v>1</v>
      </c>
      <c r="X7624">
        <v>8</v>
      </c>
      <c r="Y7624">
        <v>0</v>
      </c>
      <c r="Z7624">
        <v>1</v>
      </c>
      <c r="AA7624">
        <v>0</v>
      </c>
      <c r="AB7624">
        <v>17</v>
      </c>
      <c r="AC7624">
        <v>0</v>
      </c>
      <c r="AD7624">
        <v>2</v>
      </c>
      <c r="AE7624">
        <v>0</v>
      </c>
    </row>
    <row r="7625" spans="1:31">
      <c r="A7625" s="19">
        <v>43886</v>
      </c>
      <c r="B7625" t="s">
        <v>33</v>
      </c>
      <c r="C7625" s="19">
        <v>43893</v>
      </c>
      <c r="D7625">
        <v>16</v>
      </c>
      <c r="E7625">
        <v>6.9</v>
      </c>
      <c r="F7625">
        <v>12.7</v>
      </c>
      <c r="H7625">
        <v>11.3</v>
      </c>
      <c r="I7625">
        <v>3.8</v>
      </c>
      <c r="J7625">
        <v>53.3</v>
      </c>
      <c r="K7625">
        <v>1.8</v>
      </c>
      <c r="L7625">
        <v>10.199999999999999</v>
      </c>
      <c r="N7625">
        <v>0</v>
      </c>
      <c r="O7625">
        <v>0.2</v>
      </c>
      <c r="Q7625">
        <v>0.1</v>
      </c>
      <c r="R7625">
        <v>0</v>
      </c>
      <c r="S7625">
        <v>99.5</v>
      </c>
      <c r="T7625">
        <v>0</v>
      </c>
      <c r="U7625">
        <v>0.1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16</v>
      </c>
      <c r="AC7625">
        <v>0</v>
      </c>
      <c r="AD7625">
        <v>0</v>
      </c>
      <c r="AE7625">
        <v>0</v>
      </c>
    </row>
    <row r="7626" spans="1:31">
      <c r="A7626" s="19">
        <v>43886</v>
      </c>
      <c r="B7626" t="s">
        <v>34</v>
      </c>
      <c r="C7626" s="19">
        <v>43893</v>
      </c>
      <c r="D7626">
        <v>99</v>
      </c>
      <c r="E7626">
        <v>18</v>
      </c>
      <c r="F7626">
        <v>25.9</v>
      </c>
      <c r="H7626">
        <v>11.4</v>
      </c>
      <c r="I7626">
        <v>8.6999999999999993</v>
      </c>
      <c r="J7626">
        <v>28.7</v>
      </c>
      <c r="K7626">
        <v>0.8</v>
      </c>
      <c r="L7626">
        <v>6.5</v>
      </c>
      <c r="N7626">
        <v>11.1</v>
      </c>
      <c r="O7626">
        <v>34.4</v>
      </c>
      <c r="Q7626">
        <v>3.1</v>
      </c>
      <c r="R7626">
        <v>1.8</v>
      </c>
      <c r="S7626">
        <v>48.4</v>
      </c>
      <c r="T7626">
        <v>0.2</v>
      </c>
      <c r="U7626">
        <v>1</v>
      </c>
      <c r="W7626">
        <v>24</v>
      </c>
      <c r="X7626">
        <v>34</v>
      </c>
      <c r="Y7626">
        <v>0</v>
      </c>
      <c r="Z7626">
        <v>3</v>
      </c>
      <c r="AA7626">
        <v>0</v>
      </c>
      <c r="AB7626">
        <v>38</v>
      </c>
      <c r="AC7626">
        <v>0</v>
      </c>
      <c r="AD7626">
        <v>0</v>
      </c>
      <c r="AE7626">
        <v>0</v>
      </c>
    </row>
    <row r="7627" spans="1:31">
      <c r="A7627" s="19">
        <v>43886</v>
      </c>
      <c r="B7627" t="s">
        <v>35</v>
      </c>
      <c r="C7627" s="19">
        <v>43900</v>
      </c>
      <c r="D7627">
        <v>20</v>
      </c>
      <c r="E7627">
        <v>18</v>
      </c>
      <c r="F7627">
        <v>15.5</v>
      </c>
      <c r="H7627">
        <v>10.7</v>
      </c>
      <c r="I7627">
        <v>4.4000000000000004</v>
      </c>
      <c r="J7627">
        <v>39.700000000000003</v>
      </c>
      <c r="K7627">
        <v>3.1</v>
      </c>
      <c r="L7627">
        <v>8.5</v>
      </c>
      <c r="N7627">
        <v>5.2</v>
      </c>
      <c r="O7627">
        <v>3.7</v>
      </c>
      <c r="Q7627">
        <v>1.2</v>
      </c>
      <c r="R7627">
        <v>0.4</v>
      </c>
      <c r="S7627">
        <v>88.6</v>
      </c>
      <c r="T7627">
        <v>0.2</v>
      </c>
      <c r="U7627">
        <v>0.7</v>
      </c>
      <c r="W7627">
        <v>5</v>
      </c>
      <c r="X7627">
        <v>4</v>
      </c>
      <c r="Y7627">
        <v>0</v>
      </c>
      <c r="Z7627">
        <v>0</v>
      </c>
      <c r="AA7627">
        <v>0</v>
      </c>
      <c r="AB7627">
        <v>11</v>
      </c>
      <c r="AC7627">
        <v>0</v>
      </c>
      <c r="AD7627">
        <v>0</v>
      </c>
      <c r="AE7627">
        <v>0</v>
      </c>
    </row>
    <row r="7628" spans="1:31">
      <c r="A7628" s="19">
        <v>43886</v>
      </c>
      <c r="B7628" t="s">
        <v>36</v>
      </c>
      <c r="C7628" s="19">
        <v>43900</v>
      </c>
      <c r="D7628">
        <v>125</v>
      </c>
      <c r="E7628">
        <v>17.899999999999999</v>
      </c>
      <c r="F7628">
        <v>16.8</v>
      </c>
      <c r="H7628">
        <v>12.6</v>
      </c>
      <c r="I7628">
        <v>7</v>
      </c>
      <c r="J7628">
        <v>31.7</v>
      </c>
      <c r="K7628">
        <v>1.6</v>
      </c>
      <c r="L7628">
        <v>12.5</v>
      </c>
      <c r="N7628">
        <v>11.5</v>
      </c>
      <c r="O7628">
        <v>9.6999999999999993</v>
      </c>
      <c r="Q7628">
        <v>4.9000000000000004</v>
      </c>
      <c r="R7628">
        <v>1.5</v>
      </c>
      <c r="S7628">
        <v>67.2</v>
      </c>
      <c r="T7628">
        <v>0.4</v>
      </c>
      <c r="U7628">
        <v>4.4000000000000004</v>
      </c>
      <c r="W7628">
        <v>30</v>
      </c>
      <c r="X7628">
        <v>28</v>
      </c>
      <c r="Y7628">
        <v>0</v>
      </c>
      <c r="Z7628">
        <v>7</v>
      </c>
      <c r="AA7628">
        <v>0</v>
      </c>
      <c r="AB7628">
        <v>53</v>
      </c>
      <c r="AC7628">
        <v>0</v>
      </c>
      <c r="AD7628">
        <v>7</v>
      </c>
      <c r="AE7628">
        <v>0</v>
      </c>
    </row>
    <row r="7629" spans="1:31">
      <c r="A7629" s="19">
        <v>43886</v>
      </c>
      <c r="B7629" t="s">
        <v>37</v>
      </c>
      <c r="C7629" s="19">
        <v>43900</v>
      </c>
      <c r="D7629">
        <v>36</v>
      </c>
      <c r="E7629">
        <v>35.5</v>
      </c>
      <c r="F7629">
        <v>22.2</v>
      </c>
      <c r="H7629">
        <v>5.7</v>
      </c>
      <c r="I7629">
        <v>4.2</v>
      </c>
      <c r="J7629">
        <v>21.4</v>
      </c>
      <c r="K7629">
        <v>2.4</v>
      </c>
      <c r="L7629">
        <v>8.5</v>
      </c>
      <c r="N7629">
        <v>71.400000000000006</v>
      </c>
      <c r="O7629">
        <v>14.1</v>
      </c>
      <c r="Q7629">
        <v>0.6</v>
      </c>
      <c r="R7629">
        <v>0.4</v>
      </c>
      <c r="S7629">
        <v>12.2</v>
      </c>
      <c r="T7629">
        <v>0.2</v>
      </c>
      <c r="U7629">
        <v>1.1000000000000001</v>
      </c>
      <c r="W7629">
        <v>16</v>
      </c>
      <c r="X7629">
        <v>10</v>
      </c>
      <c r="Y7629">
        <v>0</v>
      </c>
      <c r="Z7629">
        <v>0</v>
      </c>
      <c r="AA7629">
        <v>0</v>
      </c>
      <c r="AB7629">
        <v>10</v>
      </c>
      <c r="AC7629">
        <v>0</v>
      </c>
      <c r="AD7629">
        <v>0</v>
      </c>
      <c r="AE7629">
        <v>0</v>
      </c>
    </row>
    <row r="7630" spans="1:31">
      <c r="A7630" s="19">
        <v>43886</v>
      </c>
      <c r="B7630" t="s">
        <v>38</v>
      </c>
      <c r="C7630" s="19">
        <v>43900</v>
      </c>
      <c r="D7630">
        <v>68</v>
      </c>
      <c r="E7630">
        <v>26.9</v>
      </c>
      <c r="F7630">
        <v>25</v>
      </c>
      <c r="H7630">
        <v>8.5</v>
      </c>
      <c r="I7630">
        <v>6.2</v>
      </c>
      <c r="J7630">
        <v>22</v>
      </c>
      <c r="K7630">
        <v>1.8</v>
      </c>
      <c r="L7630">
        <v>9.4</v>
      </c>
      <c r="N7630">
        <v>40.799999999999997</v>
      </c>
      <c r="O7630">
        <v>32.200000000000003</v>
      </c>
      <c r="Q7630">
        <v>2.1</v>
      </c>
      <c r="R7630">
        <v>1.2</v>
      </c>
      <c r="S7630">
        <v>21</v>
      </c>
      <c r="T7630">
        <v>0.5</v>
      </c>
      <c r="U7630">
        <v>2.1</v>
      </c>
      <c r="W7630">
        <v>25</v>
      </c>
      <c r="X7630">
        <v>23</v>
      </c>
      <c r="Y7630">
        <v>0</v>
      </c>
      <c r="Z7630">
        <v>0</v>
      </c>
      <c r="AA7630">
        <v>0</v>
      </c>
      <c r="AB7630">
        <v>20</v>
      </c>
      <c r="AC7630">
        <v>0</v>
      </c>
      <c r="AD7630">
        <v>0</v>
      </c>
      <c r="AE7630">
        <v>0</v>
      </c>
    </row>
    <row r="7631" spans="1:31">
      <c r="A7631" s="19">
        <v>43886</v>
      </c>
      <c r="B7631" t="s">
        <v>39</v>
      </c>
      <c r="C7631" s="19">
        <v>43900</v>
      </c>
      <c r="D7631">
        <v>14</v>
      </c>
      <c r="E7631">
        <v>14.8</v>
      </c>
      <c r="F7631">
        <v>15.3</v>
      </c>
      <c r="H7631">
        <v>14.4</v>
      </c>
      <c r="I7631">
        <v>7.2</v>
      </c>
      <c r="J7631">
        <v>35.200000000000003</v>
      </c>
      <c r="K7631">
        <v>1.1000000000000001</v>
      </c>
      <c r="L7631">
        <v>12</v>
      </c>
      <c r="N7631">
        <v>5.5</v>
      </c>
      <c r="O7631">
        <v>5.6</v>
      </c>
      <c r="Q7631">
        <v>4.5999999999999996</v>
      </c>
      <c r="R7631">
        <v>1.1000000000000001</v>
      </c>
      <c r="S7631">
        <v>79.8</v>
      </c>
      <c r="T7631">
        <v>0.2</v>
      </c>
      <c r="U7631">
        <v>3</v>
      </c>
      <c r="W7631">
        <v>0</v>
      </c>
      <c r="X7631">
        <v>4</v>
      </c>
      <c r="Y7631">
        <v>0</v>
      </c>
      <c r="Z7631">
        <v>0</v>
      </c>
      <c r="AA7631">
        <v>0</v>
      </c>
      <c r="AB7631">
        <v>10</v>
      </c>
      <c r="AC7631">
        <v>0</v>
      </c>
      <c r="AD7631">
        <v>0</v>
      </c>
      <c r="AE7631">
        <v>0</v>
      </c>
    </row>
    <row r="7632" spans="1:31">
      <c r="A7632" s="19">
        <v>43886</v>
      </c>
      <c r="B7632" t="s">
        <v>40</v>
      </c>
      <c r="C7632" s="19">
        <v>43900</v>
      </c>
      <c r="D7632">
        <v>89</v>
      </c>
      <c r="E7632">
        <v>12.5</v>
      </c>
      <c r="F7632">
        <v>19.5</v>
      </c>
      <c r="H7632">
        <v>11.6</v>
      </c>
      <c r="I7632">
        <v>4.9000000000000004</v>
      </c>
      <c r="J7632">
        <v>35.1</v>
      </c>
      <c r="K7632">
        <v>2.8</v>
      </c>
      <c r="L7632">
        <v>13.7</v>
      </c>
      <c r="N7632">
        <v>3.2</v>
      </c>
      <c r="O7632">
        <v>11.3</v>
      </c>
      <c r="Q7632">
        <v>2.6</v>
      </c>
      <c r="R7632">
        <v>0.7</v>
      </c>
      <c r="S7632">
        <v>77.599999999999994</v>
      </c>
      <c r="T7632">
        <v>0.3</v>
      </c>
      <c r="U7632">
        <v>4.3</v>
      </c>
      <c r="W7632">
        <v>5</v>
      </c>
      <c r="X7632">
        <v>26</v>
      </c>
      <c r="Y7632">
        <v>0</v>
      </c>
      <c r="Z7632">
        <v>3</v>
      </c>
      <c r="AA7632">
        <v>0</v>
      </c>
      <c r="AB7632">
        <v>48</v>
      </c>
      <c r="AC7632">
        <v>0</v>
      </c>
      <c r="AD7632">
        <v>7</v>
      </c>
      <c r="AE7632">
        <v>0</v>
      </c>
    </row>
    <row r="7633" spans="1:31">
      <c r="A7633" s="19">
        <v>43886</v>
      </c>
      <c r="B7633" t="s">
        <v>41</v>
      </c>
      <c r="C7633" s="19">
        <v>43904</v>
      </c>
      <c r="D7633">
        <v>6</v>
      </c>
      <c r="E7633">
        <v>21.8</v>
      </c>
      <c r="F7633">
        <v>16.600000000000001</v>
      </c>
      <c r="H7633">
        <v>10.6</v>
      </c>
      <c r="I7633">
        <v>5</v>
      </c>
      <c r="J7633">
        <v>30.7</v>
      </c>
      <c r="K7633">
        <v>2.2999999999999998</v>
      </c>
      <c r="L7633">
        <v>13.1</v>
      </c>
      <c r="N7633">
        <v>21</v>
      </c>
      <c r="O7633">
        <v>9.8000000000000007</v>
      </c>
      <c r="Q7633">
        <v>2.8</v>
      </c>
      <c r="R7633">
        <v>1.2</v>
      </c>
      <c r="S7633">
        <v>59.7</v>
      </c>
      <c r="T7633">
        <v>0.6</v>
      </c>
      <c r="U7633">
        <v>4.7</v>
      </c>
      <c r="W7633">
        <v>2</v>
      </c>
      <c r="X7633">
        <v>1</v>
      </c>
      <c r="Y7633">
        <v>0</v>
      </c>
      <c r="Z7633">
        <v>0</v>
      </c>
      <c r="AA7633">
        <v>0</v>
      </c>
      <c r="AB7633">
        <v>3</v>
      </c>
      <c r="AC7633">
        <v>0</v>
      </c>
      <c r="AD7633">
        <v>0</v>
      </c>
      <c r="AE7633">
        <v>0</v>
      </c>
    </row>
    <row r="7634" spans="1:31">
      <c r="A7634" s="19">
        <v>43886</v>
      </c>
      <c r="B7634" t="s">
        <v>42</v>
      </c>
      <c r="C7634" s="19">
        <v>43907</v>
      </c>
      <c r="D7634">
        <v>136</v>
      </c>
      <c r="E7634">
        <v>18.7</v>
      </c>
      <c r="F7634">
        <v>18.399999999999999</v>
      </c>
      <c r="H7634">
        <v>13.1</v>
      </c>
      <c r="I7634">
        <v>6.4</v>
      </c>
      <c r="J7634">
        <v>30.3</v>
      </c>
      <c r="K7634">
        <v>1.9</v>
      </c>
      <c r="L7634">
        <v>11.2</v>
      </c>
      <c r="N7634">
        <v>14.4</v>
      </c>
      <c r="O7634">
        <v>14</v>
      </c>
      <c r="Q7634">
        <v>5.4</v>
      </c>
      <c r="R7634">
        <v>1.5</v>
      </c>
      <c r="S7634">
        <v>60</v>
      </c>
      <c r="T7634">
        <v>0.5</v>
      </c>
      <c r="U7634">
        <v>3.9</v>
      </c>
      <c r="W7634">
        <v>34</v>
      </c>
      <c r="X7634">
        <v>34</v>
      </c>
      <c r="Y7634">
        <v>0</v>
      </c>
      <c r="Z7634">
        <v>9</v>
      </c>
      <c r="AA7634">
        <v>0</v>
      </c>
      <c r="AB7634">
        <v>55</v>
      </c>
      <c r="AC7634">
        <v>0</v>
      </c>
      <c r="AD7634">
        <v>4</v>
      </c>
      <c r="AE7634">
        <v>0</v>
      </c>
    </row>
    <row r="7635" spans="1:31">
      <c r="A7635" s="19">
        <v>43886</v>
      </c>
      <c r="B7635" t="s">
        <v>43</v>
      </c>
      <c r="C7635" s="19">
        <v>43907</v>
      </c>
      <c r="D7635">
        <v>67</v>
      </c>
      <c r="E7635">
        <v>23.5</v>
      </c>
      <c r="F7635">
        <v>15.3</v>
      </c>
      <c r="H7635">
        <v>11.3</v>
      </c>
      <c r="I7635">
        <v>4.5999999999999996</v>
      </c>
      <c r="J7635">
        <v>31.1</v>
      </c>
      <c r="K7635">
        <v>2.6</v>
      </c>
      <c r="L7635">
        <v>11.6</v>
      </c>
      <c r="N7635">
        <v>24.9</v>
      </c>
      <c r="O7635">
        <v>7.5</v>
      </c>
      <c r="Q7635">
        <v>3.6</v>
      </c>
      <c r="R7635">
        <v>0.8</v>
      </c>
      <c r="S7635">
        <v>58.9</v>
      </c>
      <c r="T7635">
        <v>0.5</v>
      </c>
      <c r="U7635">
        <v>3.6</v>
      </c>
      <c r="W7635">
        <v>21</v>
      </c>
      <c r="X7635">
        <v>14</v>
      </c>
      <c r="Y7635">
        <v>0</v>
      </c>
      <c r="Z7635">
        <v>2</v>
      </c>
      <c r="AA7635">
        <v>0</v>
      </c>
      <c r="AB7635">
        <v>28</v>
      </c>
      <c r="AC7635">
        <v>0</v>
      </c>
      <c r="AD7635">
        <v>3</v>
      </c>
      <c r="AE7635">
        <v>0</v>
      </c>
    </row>
    <row r="7636" spans="1:31">
      <c r="A7636" s="19">
        <v>43886</v>
      </c>
      <c r="B7636" t="s">
        <v>44</v>
      </c>
      <c r="C7636" s="19">
        <v>43907</v>
      </c>
      <c r="D7636">
        <v>219</v>
      </c>
      <c r="E7636">
        <v>24.3</v>
      </c>
      <c r="F7636">
        <v>28.8</v>
      </c>
      <c r="H7636">
        <v>9</v>
      </c>
      <c r="I7636">
        <v>6.3</v>
      </c>
      <c r="J7636">
        <v>21</v>
      </c>
      <c r="K7636">
        <v>1.7</v>
      </c>
      <c r="L7636">
        <v>8.9</v>
      </c>
      <c r="N7636">
        <v>28.5</v>
      </c>
      <c r="O7636">
        <v>47</v>
      </c>
      <c r="Q7636">
        <v>2.2999999999999998</v>
      </c>
      <c r="R7636">
        <v>1.3</v>
      </c>
      <c r="S7636">
        <v>18</v>
      </c>
      <c r="T7636">
        <v>0.6</v>
      </c>
      <c r="U7636">
        <v>2.2000000000000002</v>
      </c>
      <c r="W7636">
        <v>72</v>
      </c>
      <c r="X7636">
        <v>85</v>
      </c>
      <c r="Y7636">
        <v>0</v>
      </c>
      <c r="Z7636">
        <v>0</v>
      </c>
      <c r="AA7636">
        <v>0</v>
      </c>
      <c r="AB7636">
        <v>62</v>
      </c>
      <c r="AC7636">
        <v>0</v>
      </c>
      <c r="AD7636">
        <v>0</v>
      </c>
      <c r="AE7636">
        <v>0</v>
      </c>
    </row>
    <row r="7637" spans="1:31">
      <c r="A7637" s="19">
        <v>43886</v>
      </c>
      <c r="B7637" t="s">
        <v>45</v>
      </c>
      <c r="C7637" s="19">
        <v>43907</v>
      </c>
      <c r="D7637">
        <v>155</v>
      </c>
      <c r="E7637">
        <v>19</v>
      </c>
      <c r="F7637">
        <v>18.100000000000001</v>
      </c>
      <c r="H7637">
        <v>14.1</v>
      </c>
      <c r="I7637">
        <v>7.5</v>
      </c>
      <c r="J7637">
        <v>30.3</v>
      </c>
      <c r="K7637">
        <v>2.2999999999999998</v>
      </c>
      <c r="L7637">
        <v>8.6999999999999993</v>
      </c>
      <c r="N7637">
        <v>14.6</v>
      </c>
      <c r="O7637">
        <v>13.5</v>
      </c>
      <c r="Q7637">
        <v>6.7</v>
      </c>
      <c r="R7637">
        <v>2.2000000000000002</v>
      </c>
      <c r="S7637">
        <v>59.8</v>
      </c>
      <c r="T7637">
        <v>0.6</v>
      </c>
      <c r="U7637">
        <v>2.2999999999999998</v>
      </c>
      <c r="W7637">
        <v>40</v>
      </c>
      <c r="X7637">
        <v>38</v>
      </c>
      <c r="Y7637">
        <v>0</v>
      </c>
      <c r="Z7637">
        <v>12</v>
      </c>
      <c r="AA7637">
        <v>0</v>
      </c>
      <c r="AB7637">
        <v>64</v>
      </c>
      <c r="AC7637">
        <v>0</v>
      </c>
      <c r="AD7637">
        <v>0</v>
      </c>
      <c r="AE7637">
        <v>0</v>
      </c>
    </row>
    <row r="7638" spans="1:31">
      <c r="A7638" s="19">
        <v>43886</v>
      </c>
      <c r="B7638" t="s">
        <v>46</v>
      </c>
      <c r="C7638" s="19">
        <v>43914</v>
      </c>
      <c r="D7638">
        <v>105</v>
      </c>
      <c r="E7638">
        <v>30.6</v>
      </c>
      <c r="F7638">
        <v>22.7</v>
      </c>
      <c r="H7638">
        <v>8.1999999999999993</v>
      </c>
      <c r="I7638">
        <v>4.9000000000000004</v>
      </c>
      <c r="J7638">
        <v>25.2</v>
      </c>
      <c r="K7638">
        <v>2.2000000000000002</v>
      </c>
      <c r="L7638">
        <v>6.3</v>
      </c>
      <c r="N7638">
        <v>49.7</v>
      </c>
      <c r="O7638">
        <v>19.2</v>
      </c>
      <c r="Q7638">
        <v>1.6</v>
      </c>
      <c r="R7638">
        <v>1.1000000000000001</v>
      </c>
      <c r="S7638">
        <v>26.7</v>
      </c>
      <c r="T7638">
        <v>0.5</v>
      </c>
      <c r="U7638">
        <v>0.9</v>
      </c>
      <c r="W7638">
        <v>41</v>
      </c>
      <c r="X7638">
        <v>30</v>
      </c>
      <c r="Y7638">
        <v>0</v>
      </c>
      <c r="Z7638">
        <v>0</v>
      </c>
      <c r="AA7638">
        <v>0</v>
      </c>
      <c r="AB7638">
        <v>34</v>
      </c>
      <c r="AC7638">
        <v>0</v>
      </c>
      <c r="AD7638">
        <v>0</v>
      </c>
      <c r="AE7638">
        <v>0</v>
      </c>
    </row>
    <row r="7639" spans="1:31">
      <c r="A7639" s="19">
        <v>43886</v>
      </c>
      <c r="B7639" t="s">
        <v>47</v>
      </c>
      <c r="C7639" s="19">
        <v>43919</v>
      </c>
      <c r="D7639">
        <v>51</v>
      </c>
      <c r="E7639">
        <v>25.9</v>
      </c>
      <c r="F7639">
        <v>15.7</v>
      </c>
      <c r="H7639">
        <v>10</v>
      </c>
      <c r="I7639">
        <v>4.7</v>
      </c>
      <c r="J7639">
        <v>29.1</v>
      </c>
      <c r="K7639">
        <v>2.2000000000000002</v>
      </c>
      <c r="L7639">
        <v>12.4</v>
      </c>
      <c r="N7639">
        <v>34.200000000000003</v>
      </c>
      <c r="O7639">
        <v>8.1999999999999993</v>
      </c>
      <c r="Q7639">
        <v>3</v>
      </c>
      <c r="R7639">
        <v>1.1000000000000001</v>
      </c>
      <c r="S7639">
        <v>47.8</v>
      </c>
      <c r="T7639">
        <v>0.7</v>
      </c>
      <c r="U7639">
        <v>4.5999999999999996</v>
      </c>
      <c r="W7639">
        <v>17</v>
      </c>
      <c r="X7639">
        <v>10</v>
      </c>
      <c r="Y7639">
        <v>0</v>
      </c>
      <c r="Z7639">
        <v>1</v>
      </c>
      <c r="AA7639">
        <v>0</v>
      </c>
      <c r="AB7639">
        <v>19</v>
      </c>
      <c r="AC7639">
        <v>0</v>
      </c>
      <c r="AD7639">
        <v>3</v>
      </c>
      <c r="AE7639">
        <v>0</v>
      </c>
    </row>
    <row r="7640" spans="1:31">
      <c r="A7640" s="19">
        <v>43886</v>
      </c>
      <c r="B7640" t="s">
        <v>48</v>
      </c>
      <c r="C7640" s="19">
        <v>43925</v>
      </c>
      <c r="D7640">
        <v>15</v>
      </c>
      <c r="E7640">
        <v>22.8</v>
      </c>
      <c r="F7640">
        <v>14.8</v>
      </c>
      <c r="H7640">
        <v>10.7</v>
      </c>
      <c r="I7640">
        <v>4.3</v>
      </c>
      <c r="J7640">
        <v>31</v>
      </c>
      <c r="K7640">
        <v>3.2</v>
      </c>
      <c r="L7640">
        <v>13.3</v>
      </c>
      <c r="N7640">
        <v>24</v>
      </c>
      <c r="O7640">
        <v>7.9</v>
      </c>
      <c r="Q7640">
        <v>3.5</v>
      </c>
      <c r="R7640">
        <v>1.2</v>
      </c>
      <c r="S7640">
        <v>56.4</v>
      </c>
      <c r="T7640">
        <v>0.8</v>
      </c>
      <c r="U7640">
        <v>5.7</v>
      </c>
      <c r="W7640">
        <v>6</v>
      </c>
      <c r="X7640">
        <v>0</v>
      </c>
      <c r="Y7640">
        <v>0</v>
      </c>
      <c r="Z7640">
        <v>0</v>
      </c>
      <c r="AA7640">
        <v>0</v>
      </c>
      <c r="AB7640">
        <v>9</v>
      </c>
      <c r="AC7640">
        <v>0</v>
      </c>
      <c r="AD7640">
        <v>0</v>
      </c>
      <c r="AE7640">
        <v>0</v>
      </c>
    </row>
    <row r="7641" spans="1:31">
      <c r="A7641" s="19">
        <v>43886</v>
      </c>
      <c r="B7641" t="s">
        <v>49</v>
      </c>
      <c r="C7641" s="19">
        <v>43925</v>
      </c>
      <c r="D7641">
        <v>24</v>
      </c>
      <c r="E7641">
        <v>15.8</v>
      </c>
      <c r="F7641">
        <v>16.600000000000001</v>
      </c>
      <c r="H7641">
        <v>9.5</v>
      </c>
      <c r="I7641">
        <v>4.2</v>
      </c>
      <c r="J7641">
        <v>35.799999999999997</v>
      </c>
      <c r="K7641">
        <v>3.6</v>
      </c>
      <c r="L7641">
        <v>14.5</v>
      </c>
      <c r="N7641">
        <v>7</v>
      </c>
      <c r="O7641">
        <v>8.1</v>
      </c>
      <c r="Q7641">
        <v>2.2999999999999998</v>
      </c>
      <c r="R7641">
        <v>0.9</v>
      </c>
      <c r="S7641">
        <v>75.3</v>
      </c>
      <c r="T7641">
        <v>0.7</v>
      </c>
      <c r="U7641">
        <v>5.6</v>
      </c>
      <c r="W7641">
        <v>5</v>
      </c>
      <c r="X7641">
        <v>5</v>
      </c>
      <c r="Y7641">
        <v>0</v>
      </c>
      <c r="Z7641">
        <v>0</v>
      </c>
      <c r="AA7641">
        <v>0</v>
      </c>
      <c r="AB7641">
        <v>12</v>
      </c>
      <c r="AC7641">
        <v>0</v>
      </c>
      <c r="AD7641">
        <v>2</v>
      </c>
      <c r="AE7641">
        <v>0</v>
      </c>
    </row>
    <row r="7642" spans="1:31">
      <c r="A7642" s="19">
        <v>43886</v>
      </c>
      <c r="B7642" t="s">
        <v>50</v>
      </c>
      <c r="C7642" s="19">
        <v>43925</v>
      </c>
      <c r="D7642">
        <v>54</v>
      </c>
      <c r="E7642">
        <v>33.700000000000003</v>
      </c>
      <c r="F7642">
        <v>21.9</v>
      </c>
      <c r="H7642">
        <v>6.2</v>
      </c>
      <c r="I7642">
        <v>4.3</v>
      </c>
      <c r="J7642">
        <v>22.4</v>
      </c>
      <c r="K7642">
        <v>2.2999999999999998</v>
      </c>
      <c r="L7642">
        <v>9.1</v>
      </c>
      <c r="N7642">
        <v>61.1</v>
      </c>
      <c r="O7642">
        <v>16.5</v>
      </c>
      <c r="Q7642">
        <v>1.1000000000000001</v>
      </c>
      <c r="R7642">
        <v>0.7</v>
      </c>
      <c r="S7642">
        <v>17.399999999999999</v>
      </c>
      <c r="T7642">
        <v>0.7</v>
      </c>
      <c r="U7642">
        <v>2.1</v>
      </c>
      <c r="W7642">
        <v>23</v>
      </c>
      <c r="X7642">
        <v>15</v>
      </c>
      <c r="Y7642">
        <v>0</v>
      </c>
      <c r="Z7642">
        <v>0</v>
      </c>
      <c r="AA7642">
        <v>0</v>
      </c>
      <c r="AB7642">
        <v>15</v>
      </c>
      <c r="AC7642">
        <v>0</v>
      </c>
      <c r="AD7642">
        <v>0</v>
      </c>
      <c r="AE7642">
        <v>0</v>
      </c>
    </row>
    <row r="7643" spans="1:31">
      <c r="A7643" s="19">
        <v>43886</v>
      </c>
      <c r="B7643" t="s">
        <v>51</v>
      </c>
      <c r="C7643" s="19">
        <v>43925</v>
      </c>
      <c r="D7643">
        <v>14</v>
      </c>
      <c r="E7643">
        <v>22.9</v>
      </c>
      <c r="F7643">
        <v>14.9</v>
      </c>
      <c r="H7643">
        <v>10.199999999999999</v>
      </c>
      <c r="I7643">
        <v>4.2</v>
      </c>
      <c r="J7643">
        <v>33.200000000000003</v>
      </c>
      <c r="K7643">
        <v>3</v>
      </c>
      <c r="L7643">
        <v>11.6</v>
      </c>
      <c r="N7643">
        <v>21.3</v>
      </c>
      <c r="O7643">
        <v>6.9</v>
      </c>
      <c r="Q7643">
        <v>3</v>
      </c>
      <c r="R7643">
        <v>0.9</v>
      </c>
      <c r="S7643">
        <v>63.1</v>
      </c>
      <c r="T7643">
        <v>0.6</v>
      </c>
      <c r="U7643">
        <v>3.9</v>
      </c>
      <c r="W7643">
        <v>6</v>
      </c>
      <c r="X7643">
        <v>0</v>
      </c>
      <c r="Y7643">
        <v>0</v>
      </c>
      <c r="Z7643">
        <v>0</v>
      </c>
      <c r="AA7643">
        <v>0</v>
      </c>
      <c r="AB7643">
        <v>8</v>
      </c>
      <c r="AC7643">
        <v>0</v>
      </c>
      <c r="AD7643">
        <v>0</v>
      </c>
      <c r="AE7643">
        <v>0</v>
      </c>
    </row>
    <row r="7644" spans="1:31">
      <c r="A7644" s="19">
        <v>43886</v>
      </c>
      <c r="B7644" t="s">
        <v>52</v>
      </c>
      <c r="C7644" s="19">
        <v>43928</v>
      </c>
      <c r="D7644">
        <v>84</v>
      </c>
      <c r="E7644">
        <v>13.2</v>
      </c>
      <c r="F7644">
        <v>17.899999999999999</v>
      </c>
      <c r="H7644">
        <v>14.1</v>
      </c>
      <c r="I7644">
        <v>7.3</v>
      </c>
      <c r="J7644">
        <v>33.6</v>
      </c>
      <c r="K7644">
        <v>1.5</v>
      </c>
      <c r="L7644">
        <v>12.5</v>
      </c>
      <c r="N7644">
        <v>5.9</v>
      </c>
      <c r="O7644">
        <v>11.4</v>
      </c>
      <c r="Q7644">
        <v>6.3</v>
      </c>
      <c r="R7644">
        <v>2.1</v>
      </c>
      <c r="S7644">
        <v>68.3</v>
      </c>
      <c r="T7644">
        <v>0.6</v>
      </c>
      <c r="U7644">
        <v>4.8</v>
      </c>
      <c r="W7644">
        <v>5</v>
      </c>
      <c r="X7644">
        <v>24</v>
      </c>
      <c r="Y7644">
        <v>0</v>
      </c>
      <c r="Z7644">
        <v>7</v>
      </c>
      <c r="AA7644">
        <v>0</v>
      </c>
      <c r="AB7644">
        <v>44</v>
      </c>
      <c r="AC7644">
        <v>0</v>
      </c>
      <c r="AD7644">
        <v>4</v>
      </c>
      <c r="AE7644">
        <v>0</v>
      </c>
    </row>
    <row r="7645" spans="1:31">
      <c r="A7645" s="19">
        <v>43886</v>
      </c>
      <c r="B7645" t="s">
        <v>53</v>
      </c>
      <c r="C7645" s="19">
        <v>43949</v>
      </c>
      <c r="D7645">
        <v>60</v>
      </c>
      <c r="E7645">
        <v>16.3</v>
      </c>
      <c r="F7645">
        <v>17.899999999999999</v>
      </c>
      <c r="H7645">
        <v>12.6</v>
      </c>
      <c r="I7645">
        <v>4.0999999999999996</v>
      </c>
      <c r="J7645">
        <v>30.7</v>
      </c>
      <c r="K7645">
        <v>3.3</v>
      </c>
      <c r="L7645">
        <v>15</v>
      </c>
      <c r="N7645">
        <v>11.3</v>
      </c>
      <c r="O7645">
        <v>13.7</v>
      </c>
      <c r="Q7645">
        <v>6.9</v>
      </c>
      <c r="R7645">
        <v>1.5</v>
      </c>
      <c r="S7645">
        <v>55.1</v>
      </c>
      <c r="T7645">
        <v>1.3</v>
      </c>
      <c r="U7645">
        <v>9.4</v>
      </c>
      <c r="W7645">
        <v>12</v>
      </c>
      <c r="X7645">
        <v>13</v>
      </c>
      <c r="Y7645">
        <v>0</v>
      </c>
      <c r="Z7645">
        <v>3</v>
      </c>
      <c r="AA7645">
        <v>0</v>
      </c>
      <c r="AB7645">
        <v>22</v>
      </c>
      <c r="AC7645">
        <v>0</v>
      </c>
      <c r="AD7645">
        <v>11</v>
      </c>
      <c r="AE7645">
        <v>0</v>
      </c>
    </row>
    <row r="7646" spans="1:31">
      <c r="A7646" s="19">
        <v>43886</v>
      </c>
      <c r="B7646" t="s">
        <v>54</v>
      </c>
      <c r="C7646" s="19">
        <v>43949</v>
      </c>
      <c r="D7646">
        <v>21</v>
      </c>
      <c r="E7646">
        <v>30.1</v>
      </c>
      <c r="F7646">
        <v>16</v>
      </c>
      <c r="H7646">
        <v>10.6</v>
      </c>
      <c r="I7646">
        <v>3.8</v>
      </c>
      <c r="J7646">
        <v>25.8</v>
      </c>
      <c r="K7646">
        <v>2.5</v>
      </c>
      <c r="L7646">
        <v>11.3</v>
      </c>
      <c r="N7646">
        <v>48.2</v>
      </c>
      <c r="O7646">
        <v>9.5</v>
      </c>
      <c r="Q7646">
        <v>4</v>
      </c>
      <c r="R7646">
        <v>1.4</v>
      </c>
      <c r="S7646">
        <v>30.9</v>
      </c>
      <c r="T7646">
        <v>1.1000000000000001</v>
      </c>
      <c r="U7646">
        <v>4.4000000000000004</v>
      </c>
      <c r="W7646">
        <v>9</v>
      </c>
      <c r="X7646">
        <v>5</v>
      </c>
      <c r="Y7646">
        <v>0</v>
      </c>
      <c r="Z7646">
        <v>0</v>
      </c>
      <c r="AA7646">
        <v>0</v>
      </c>
      <c r="AB7646">
        <v>8</v>
      </c>
      <c r="AC7646">
        <v>0</v>
      </c>
      <c r="AD7646">
        <v>0</v>
      </c>
      <c r="AE7646">
        <v>0</v>
      </c>
    </row>
    <row r="7647" spans="1:31">
      <c r="A7647" s="19">
        <v>43886</v>
      </c>
      <c r="B7647" t="s">
        <v>55</v>
      </c>
      <c r="C7647" s="19">
        <v>43949</v>
      </c>
      <c r="D7647">
        <v>96</v>
      </c>
      <c r="E7647">
        <v>23.2</v>
      </c>
      <c r="F7647">
        <v>19.2</v>
      </c>
      <c r="H7647">
        <v>10.1</v>
      </c>
      <c r="I7647">
        <v>4.5999999999999996</v>
      </c>
      <c r="J7647">
        <v>29.2</v>
      </c>
      <c r="K7647">
        <v>2.2999999999999998</v>
      </c>
      <c r="L7647">
        <v>11.4</v>
      </c>
      <c r="N7647">
        <v>25.1</v>
      </c>
      <c r="O7647">
        <v>15.6</v>
      </c>
      <c r="Q7647">
        <v>4.3</v>
      </c>
      <c r="R7647">
        <v>1.7</v>
      </c>
      <c r="S7647">
        <v>46.3</v>
      </c>
      <c r="T7647">
        <v>1.1000000000000001</v>
      </c>
      <c r="U7647">
        <v>5.0999999999999996</v>
      </c>
      <c r="W7647">
        <v>30</v>
      </c>
      <c r="X7647">
        <v>25</v>
      </c>
      <c r="Y7647">
        <v>0</v>
      </c>
      <c r="Z7647">
        <v>1</v>
      </c>
      <c r="AA7647">
        <v>0</v>
      </c>
      <c r="AB7647">
        <v>38</v>
      </c>
      <c r="AC7647">
        <v>0</v>
      </c>
      <c r="AD7647">
        <v>3</v>
      </c>
      <c r="AE7647">
        <v>0</v>
      </c>
    </row>
    <row r="7648" spans="1:31">
      <c r="A7648" s="19">
        <v>43886</v>
      </c>
      <c r="B7648" t="s">
        <v>56</v>
      </c>
      <c r="C7648" s="19">
        <v>43949</v>
      </c>
      <c r="D7648">
        <v>274</v>
      </c>
      <c r="E7648">
        <v>18.2</v>
      </c>
      <c r="F7648">
        <v>24.7</v>
      </c>
      <c r="H7648">
        <v>10</v>
      </c>
      <c r="I7648">
        <v>6.2</v>
      </c>
      <c r="J7648">
        <v>27.8</v>
      </c>
      <c r="K7648">
        <v>1.7</v>
      </c>
      <c r="L7648">
        <v>11.4</v>
      </c>
      <c r="N7648">
        <v>14.1</v>
      </c>
      <c r="O7648">
        <v>30.4</v>
      </c>
      <c r="Q7648">
        <v>4.7</v>
      </c>
      <c r="R7648">
        <v>2.2999999999999998</v>
      </c>
      <c r="S7648">
        <v>41.6</v>
      </c>
      <c r="T7648">
        <v>1</v>
      </c>
      <c r="U7648">
        <v>5.3</v>
      </c>
      <c r="W7648">
        <v>67</v>
      </c>
      <c r="X7648">
        <v>91</v>
      </c>
      <c r="Y7648">
        <v>0</v>
      </c>
      <c r="Z7648">
        <v>3</v>
      </c>
      <c r="AA7648">
        <v>0</v>
      </c>
      <c r="AB7648">
        <v>103</v>
      </c>
      <c r="AC7648">
        <v>0</v>
      </c>
      <c r="AD7648">
        <v>10</v>
      </c>
      <c r="AE7648">
        <v>0</v>
      </c>
    </row>
    <row r="7649" spans="1:31">
      <c r="A7649" s="19">
        <v>43886</v>
      </c>
      <c r="B7649" t="s">
        <v>57</v>
      </c>
      <c r="C7649" s="19">
        <v>43949</v>
      </c>
      <c r="D7649">
        <v>186</v>
      </c>
      <c r="E7649">
        <v>20.2</v>
      </c>
      <c r="F7649">
        <v>19.100000000000001</v>
      </c>
      <c r="H7649">
        <v>13.1</v>
      </c>
      <c r="I7649">
        <v>6.4</v>
      </c>
      <c r="J7649">
        <v>29.5</v>
      </c>
      <c r="K7649">
        <v>1.5</v>
      </c>
      <c r="L7649">
        <v>10.199999999999999</v>
      </c>
      <c r="N7649">
        <v>18.3</v>
      </c>
      <c r="O7649">
        <v>16.5</v>
      </c>
      <c r="Q7649">
        <v>7.1</v>
      </c>
      <c r="R7649">
        <v>2.8</v>
      </c>
      <c r="S7649">
        <v>49.4</v>
      </c>
      <c r="T7649">
        <v>1</v>
      </c>
      <c r="U7649">
        <v>4.4000000000000004</v>
      </c>
      <c r="W7649">
        <v>50</v>
      </c>
      <c r="X7649">
        <v>48</v>
      </c>
      <c r="Y7649">
        <v>0</v>
      </c>
      <c r="Z7649">
        <v>12</v>
      </c>
      <c r="AA7649">
        <v>0</v>
      </c>
      <c r="AB7649">
        <v>73</v>
      </c>
      <c r="AC7649">
        <v>0</v>
      </c>
      <c r="AD7649">
        <v>3</v>
      </c>
      <c r="AE7649">
        <v>0</v>
      </c>
    </row>
    <row r="7650" spans="1:31">
      <c r="A7650" s="19">
        <v>43886</v>
      </c>
      <c r="B7650" t="s">
        <v>58</v>
      </c>
      <c r="C7650" s="19">
        <v>43949</v>
      </c>
      <c r="D7650">
        <v>26</v>
      </c>
      <c r="E7650">
        <v>14.9</v>
      </c>
      <c r="F7650">
        <v>18.3</v>
      </c>
      <c r="H7650">
        <v>12.9</v>
      </c>
      <c r="I7650">
        <v>4.3</v>
      </c>
      <c r="J7650">
        <v>31</v>
      </c>
      <c r="K7650">
        <v>3.3</v>
      </c>
      <c r="L7650">
        <v>15.3</v>
      </c>
      <c r="N7650">
        <v>9.4</v>
      </c>
      <c r="O7650">
        <v>14.1</v>
      </c>
      <c r="Q7650">
        <v>7</v>
      </c>
      <c r="R7650">
        <v>2</v>
      </c>
      <c r="S7650">
        <v>56.2</v>
      </c>
      <c r="T7650">
        <v>1.2</v>
      </c>
      <c r="U7650">
        <v>9.5</v>
      </c>
      <c r="W7650">
        <v>2</v>
      </c>
      <c r="X7650">
        <v>6</v>
      </c>
      <c r="Y7650">
        <v>0</v>
      </c>
      <c r="Z7650">
        <v>2</v>
      </c>
      <c r="AA7650">
        <v>0</v>
      </c>
      <c r="AB7650">
        <v>11</v>
      </c>
      <c r="AC7650">
        <v>0</v>
      </c>
      <c r="AD7650">
        <v>5</v>
      </c>
      <c r="AE7650">
        <v>0</v>
      </c>
    </row>
    <row r="7651" spans="1:31">
      <c r="A7651" s="19">
        <v>43886</v>
      </c>
      <c r="B7651" t="s">
        <v>59</v>
      </c>
      <c r="C7651" s="19">
        <v>43953</v>
      </c>
      <c r="D7651">
        <v>7</v>
      </c>
      <c r="E7651">
        <v>21.8</v>
      </c>
      <c r="F7651">
        <v>16.600000000000001</v>
      </c>
      <c r="H7651">
        <v>10.6</v>
      </c>
      <c r="I7651">
        <v>5</v>
      </c>
      <c r="J7651">
        <v>30.7</v>
      </c>
      <c r="K7651">
        <v>2.2999999999999998</v>
      </c>
      <c r="L7651">
        <v>13.1</v>
      </c>
      <c r="N7651">
        <v>21.8</v>
      </c>
      <c r="O7651">
        <v>11.5</v>
      </c>
      <c r="Q7651">
        <v>4.5999999999999996</v>
      </c>
      <c r="R7651">
        <v>1.8</v>
      </c>
      <c r="S7651">
        <v>51.7</v>
      </c>
      <c r="T7651">
        <v>1.2</v>
      </c>
      <c r="U7651">
        <v>6.7</v>
      </c>
      <c r="W7651">
        <v>2</v>
      </c>
      <c r="X7651">
        <v>2</v>
      </c>
      <c r="Y7651">
        <v>0</v>
      </c>
      <c r="Z7651">
        <v>0</v>
      </c>
      <c r="AA7651">
        <v>0</v>
      </c>
      <c r="AB7651">
        <v>3</v>
      </c>
      <c r="AC7651">
        <v>0</v>
      </c>
      <c r="AD7651">
        <v>0</v>
      </c>
      <c r="AE7651">
        <v>0</v>
      </c>
    </row>
    <row r="7652" spans="1:31">
      <c r="A7652" s="19">
        <v>43886</v>
      </c>
      <c r="B7652" t="s">
        <v>60</v>
      </c>
      <c r="C7652" s="19">
        <v>43953</v>
      </c>
      <c r="D7652">
        <v>39</v>
      </c>
      <c r="E7652">
        <v>14.5</v>
      </c>
      <c r="F7652">
        <v>15</v>
      </c>
      <c r="H7652">
        <v>14.6</v>
      </c>
      <c r="I7652">
        <v>7.3</v>
      </c>
      <c r="J7652">
        <v>34.5</v>
      </c>
      <c r="K7652">
        <v>1.2</v>
      </c>
      <c r="L7652">
        <v>12.9</v>
      </c>
      <c r="N7652">
        <v>7.7</v>
      </c>
      <c r="O7652">
        <v>8.6</v>
      </c>
      <c r="Q7652">
        <v>7.7</v>
      </c>
      <c r="R7652">
        <v>2.5</v>
      </c>
      <c r="S7652">
        <v>66.2</v>
      </c>
      <c r="T7652">
        <v>0.8</v>
      </c>
      <c r="U7652">
        <v>6</v>
      </c>
      <c r="W7652">
        <v>3</v>
      </c>
      <c r="X7652">
        <v>9</v>
      </c>
      <c r="Y7652">
        <v>0</v>
      </c>
      <c r="Z7652">
        <v>3</v>
      </c>
      <c r="AA7652">
        <v>0</v>
      </c>
      <c r="AB7652">
        <v>22</v>
      </c>
      <c r="AC7652">
        <v>0</v>
      </c>
      <c r="AD7652">
        <v>2</v>
      </c>
      <c r="AE7652">
        <v>0</v>
      </c>
    </row>
    <row r="7653" spans="1:31">
      <c r="A7653" s="19">
        <v>43886</v>
      </c>
      <c r="B7653" t="s">
        <v>61</v>
      </c>
      <c r="C7653" s="19">
        <v>43956</v>
      </c>
      <c r="D7653">
        <v>82</v>
      </c>
      <c r="E7653">
        <v>16.2</v>
      </c>
      <c r="F7653">
        <v>15.4</v>
      </c>
      <c r="H7653">
        <v>18.899999999999999</v>
      </c>
      <c r="I7653">
        <v>6.8</v>
      </c>
      <c r="J7653">
        <v>29.1</v>
      </c>
      <c r="K7653">
        <v>1.2</v>
      </c>
      <c r="L7653">
        <v>12.3</v>
      </c>
      <c r="N7653">
        <v>11.8</v>
      </c>
      <c r="O7653">
        <v>11</v>
      </c>
      <c r="Q7653">
        <v>17.2</v>
      </c>
      <c r="R7653">
        <v>2.9</v>
      </c>
      <c r="S7653">
        <v>48.1</v>
      </c>
      <c r="T7653">
        <v>1.1000000000000001</v>
      </c>
      <c r="U7653">
        <v>7</v>
      </c>
      <c r="W7653">
        <v>16</v>
      </c>
      <c r="X7653">
        <v>15</v>
      </c>
      <c r="Y7653">
        <v>0</v>
      </c>
      <c r="Z7653">
        <v>19</v>
      </c>
      <c r="AA7653">
        <v>0</v>
      </c>
      <c r="AB7653">
        <v>28</v>
      </c>
      <c r="AC7653">
        <v>0</v>
      </c>
      <c r="AD7653">
        <v>4</v>
      </c>
      <c r="AE7653">
        <v>0</v>
      </c>
    </row>
    <row r="7654" spans="1:31">
      <c r="A7654" s="19">
        <v>43886</v>
      </c>
      <c r="B7654" t="s">
        <v>62</v>
      </c>
      <c r="C7654" s="19">
        <v>43963</v>
      </c>
      <c r="D7654">
        <v>29</v>
      </c>
      <c r="E7654">
        <v>15.3</v>
      </c>
      <c r="F7654">
        <v>15.5</v>
      </c>
      <c r="H7654">
        <v>14.6</v>
      </c>
      <c r="I7654">
        <v>7.2</v>
      </c>
      <c r="J7654">
        <v>33.6</v>
      </c>
      <c r="K7654">
        <v>1.2</v>
      </c>
      <c r="L7654">
        <v>12.6</v>
      </c>
      <c r="N7654">
        <v>8.9</v>
      </c>
      <c r="O7654">
        <v>9.4</v>
      </c>
      <c r="Q7654">
        <v>8.1999999999999993</v>
      </c>
      <c r="R7654">
        <v>3.1</v>
      </c>
      <c r="S7654">
        <v>62.3</v>
      </c>
      <c r="T7654">
        <v>1</v>
      </c>
      <c r="U7654">
        <v>6.4</v>
      </c>
      <c r="W7654">
        <v>6</v>
      </c>
      <c r="X7654">
        <v>6</v>
      </c>
      <c r="Y7654">
        <v>0</v>
      </c>
      <c r="Z7654">
        <v>3</v>
      </c>
      <c r="AA7654">
        <v>0</v>
      </c>
      <c r="AB7654">
        <v>13</v>
      </c>
      <c r="AC7654">
        <v>0</v>
      </c>
      <c r="AD7654">
        <v>2</v>
      </c>
      <c r="AE7654">
        <v>0</v>
      </c>
    </row>
    <row r="7655" spans="1:31">
      <c r="A7655" s="19">
        <v>43886</v>
      </c>
      <c r="B7655" t="s">
        <v>63</v>
      </c>
      <c r="C7655" s="19">
        <v>43963</v>
      </c>
      <c r="D7655">
        <v>28</v>
      </c>
      <c r="E7655">
        <v>24.3</v>
      </c>
      <c r="F7655">
        <v>19.3</v>
      </c>
      <c r="H7655">
        <v>8.8000000000000007</v>
      </c>
      <c r="I7655">
        <v>5.4</v>
      </c>
      <c r="J7655">
        <v>35.700000000000003</v>
      </c>
      <c r="K7655">
        <v>2.1</v>
      </c>
      <c r="L7655">
        <v>4.3</v>
      </c>
      <c r="N7655">
        <v>20.8</v>
      </c>
      <c r="O7655">
        <v>12.2</v>
      </c>
      <c r="Q7655">
        <v>2.2999999999999998</v>
      </c>
      <c r="R7655">
        <v>1.6</v>
      </c>
      <c r="S7655">
        <v>60.8</v>
      </c>
      <c r="T7655">
        <v>0.7</v>
      </c>
      <c r="U7655">
        <v>0.9</v>
      </c>
      <c r="W7655">
        <v>9</v>
      </c>
      <c r="X7655">
        <v>7</v>
      </c>
      <c r="Y7655">
        <v>0</v>
      </c>
      <c r="Z7655">
        <v>0</v>
      </c>
      <c r="AA7655">
        <v>0</v>
      </c>
      <c r="AB7655">
        <v>13</v>
      </c>
      <c r="AC7655">
        <v>0</v>
      </c>
      <c r="AD7655">
        <v>0</v>
      </c>
      <c r="AE7655">
        <v>0</v>
      </c>
    </row>
    <row r="7656" spans="1:31">
      <c r="A7656" s="19">
        <v>43886</v>
      </c>
      <c r="B7656" t="s">
        <v>64</v>
      </c>
      <c r="C7656" s="19">
        <v>43970</v>
      </c>
      <c r="D7656">
        <v>54</v>
      </c>
      <c r="E7656">
        <v>21.2</v>
      </c>
      <c r="F7656">
        <v>19.899999999999999</v>
      </c>
      <c r="H7656">
        <v>8.5</v>
      </c>
      <c r="I7656">
        <v>5.2</v>
      </c>
      <c r="J7656">
        <v>32</v>
      </c>
      <c r="K7656">
        <v>2.2000000000000002</v>
      </c>
      <c r="L7656">
        <v>11</v>
      </c>
      <c r="N7656">
        <v>18.399999999999999</v>
      </c>
      <c r="O7656">
        <v>16.399999999999999</v>
      </c>
      <c r="Q7656">
        <v>3.5</v>
      </c>
      <c r="R7656">
        <v>2.2000000000000002</v>
      </c>
      <c r="S7656">
        <v>52.7</v>
      </c>
      <c r="T7656">
        <v>1.4</v>
      </c>
      <c r="U7656">
        <v>4.8</v>
      </c>
      <c r="W7656">
        <v>15</v>
      </c>
      <c r="X7656">
        <v>14</v>
      </c>
      <c r="Y7656">
        <v>0</v>
      </c>
      <c r="Z7656">
        <v>0</v>
      </c>
      <c r="AA7656">
        <v>0</v>
      </c>
      <c r="AB7656">
        <v>23</v>
      </c>
      <c r="AC7656">
        <v>0</v>
      </c>
      <c r="AD7656">
        <v>2</v>
      </c>
      <c r="AE7656">
        <v>0</v>
      </c>
    </row>
    <row r="7657" spans="1:31">
      <c r="A7657" s="19">
        <v>43886</v>
      </c>
      <c r="B7657" t="s">
        <v>65</v>
      </c>
      <c r="C7657" s="19">
        <v>43970</v>
      </c>
      <c r="D7657">
        <v>61</v>
      </c>
      <c r="E7657">
        <v>18.899999999999999</v>
      </c>
      <c r="F7657">
        <v>15.6</v>
      </c>
      <c r="H7657">
        <v>11</v>
      </c>
      <c r="I7657">
        <v>4.4000000000000004</v>
      </c>
      <c r="J7657">
        <v>33</v>
      </c>
      <c r="K7657">
        <v>3.3</v>
      </c>
      <c r="L7657">
        <v>13.6</v>
      </c>
      <c r="N7657">
        <v>14.8</v>
      </c>
      <c r="O7657">
        <v>9.6999999999999993</v>
      </c>
      <c r="Q7657">
        <v>5.0999999999999996</v>
      </c>
      <c r="R7657">
        <v>2.1</v>
      </c>
      <c r="S7657">
        <v>58.9</v>
      </c>
      <c r="T7657">
        <v>1.4</v>
      </c>
      <c r="U7657">
        <v>7.2</v>
      </c>
      <c r="W7657">
        <v>15</v>
      </c>
      <c r="X7657">
        <v>13</v>
      </c>
      <c r="Y7657">
        <v>0</v>
      </c>
      <c r="Z7657">
        <v>2</v>
      </c>
      <c r="AA7657">
        <v>0</v>
      </c>
      <c r="AB7657">
        <v>27</v>
      </c>
      <c r="AC7657">
        <v>0</v>
      </c>
      <c r="AD7657">
        <v>4</v>
      </c>
      <c r="AE7657">
        <v>0</v>
      </c>
    </row>
    <row r="7658" spans="1:31">
      <c r="A7658" s="19">
        <v>43886</v>
      </c>
      <c r="B7658" t="s">
        <v>143</v>
      </c>
      <c r="C7658" s="19">
        <v>43984</v>
      </c>
      <c r="D7658">
        <v>20</v>
      </c>
      <c r="E7658">
        <v>34.5</v>
      </c>
      <c r="F7658">
        <v>21.1</v>
      </c>
      <c r="H7658">
        <v>5</v>
      </c>
      <c r="I7658">
        <v>3.9</v>
      </c>
      <c r="J7658">
        <v>23.8</v>
      </c>
      <c r="K7658">
        <v>2.4</v>
      </c>
      <c r="L7658">
        <v>9.3000000000000007</v>
      </c>
      <c r="N7658">
        <v>55</v>
      </c>
      <c r="O7658">
        <v>15.2</v>
      </c>
      <c r="Q7658">
        <v>2</v>
      </c>
      <c r="R7658">
        <v>1.6</v>
      </c>
      <c r="S7658">
        <v>21</v>
      </c>
      <c r="T7658">
        <v>1.1000000000000001</v>
      </c>
      <c r="U7658">
        <v>3.4</v>
      </c>
      <c r="W7658">
        <v>9</v>
      </c>
      <c r="X7658">
        <v>5</v>
      </c>
      <c r="Y7658">
        <v>0</v>
      </c>
      <c r="Z7658">
        <v>0</v>
      </c>
      <c r="AA7658">
        <v>0</v>
      </c>
      <c r="AB7658">
        <v>6</v>
      </c>
      <c r="AC7658">
        <v>0</v>
      </c>
      <c r="AD7658">
        <v>0</v>
      </c>
      <c r="AE7658">
        <v>0</v>
      </c>
    </row>
    <row r="7659" spans="1:31">
      <c r="A7659" s="19">
        <v>43886</v>
      </c>
      <c r="B7659" t="s">
        <v>67</v>
      </c>
      <c r="C7659" s="19">
        <v>43984</v>
      </c>
      <c r="D7659">
        <v>19</v>
      </c>
      <c r="E7659">
        <v>17.7</v>
      </c>
      <c r="F7659">
        <v>17.2</v>
      </c>
      <c r="H7659">
        <v>11.8</v>
      </c>
      <c r="I7659">
        <v>4.8</v>
      </c>
      <c r="J7659">
        <v>31.8</v>
      </c>
      <c r="K7659">
        <v>3.4</v>
      </c>
      <c r="L7659">
        <v>13.3</v>
      </c>
      <c r="N7659">
        <v>14.3</v>
      </c>
      <c r="O7659">
        <v>13.2</v>
      </c>
      <c r="Q7659">
        <v>6.6</v>
      </c>
      <c r="R7659">
        <v>2.5</v>
      </c>
      <c r="S7659">
        <v>52.8</v>
      </c>
      <c r="T7659">
        <v>2</v>
      </c>
      <c r="U7659">
        <v>7.6</v>
      </c>
      <c r="W7659">
        <v>5</v>
      </c>
      <c r="X7659">
        <v>5</v>
      </c>
      <c r="Y7659">
        <v>0</v>
      </c>
      <c r="Z7659">
        <v>0</v>
      </c>
      <c r="AA7659">
        <v>0</v>
      </c>
      <c r="AB7659">
        <v>9</v>
      </c>
      <c r="AC7659">
        <v>0</v>
      </c>
      <c r="AD7659">
        <v>0</v>
      </c>
      <c r="AE7659">
        <v>0</v>
      </c>
    </row>
    <row r="7660" spans="1:31">
      <c r="A7660" s="19">
        <v>43886</v>
      </c>
      <c r="B7660" t="s">
        <v>68</v>
      </c>
      <c r="C7660" s="19">
        <v>43984</v>
      </c>
      <c r="D7660">
        <v>126</v>
      </c>
      <c r="E7660">
        <v>16.600000000000001</v>
      </c>
      <c r="F7660">
        <v>22.9</v>
      </c>
      <c r="H7660">
        <v>11.9</v>
      </c>
      <c r="I7660">
        <v>4.3</v>
      </c>
      <c r="J7660">
        <v>31</v>
      </c>
      <c r="K7660">
        <v>2.2999999999999998</v>
      </c>
      <c r="L7660">
        <v>11</v>
      </c>
      <c r="N7660">
        <v>11.9</v>
      </c>
      <c r="O7660">
        <v>23.1</v>
      </c>
      <c r="Q7660">
        <v>6.2</v>
      </c>
      <c r="R7660">
        <v>2.2000000000000002</v>
      </c>
      <c r="S7660">
        <v>48.6</v>
      </c>
      <c r="T7660">
        <v>1.7</v>
      </c>
      <c r="U7660">
        <v>5.3</v>
      </c>
      <c r="W7660">
        <v>28</v>
      </c>
      <c r="X7660">
        <v>38</v>
      </c>
      <c r="Y7660">
        <v>0</v>
      </c>
      <c r="Z7660">
        <v>5</v>
      </c>
      <c r="AA7660">
        <v>0</v>
      </c>
      <c r="AB7660">
        <v>51</v>
      </c>
      <c r="AC7660">
        <v>0</v>
      </c>
      <c r="AD7660">
        <v>4</v>
      </c>
      <c r="AE7660">
        <v>0</v>
      </c>
    </row>
    <row r="7661" spans="1:31">
      <c r="A7661" s="19">
        <v>43886</v>
      </c>
      <c r="B7661" t="s">
        <v>69</v>
      </c>
      <c r="C7661" s="19">
        <v>43984</v>
      </c>
      <c r="D7661">
        <v>34</v>
      </c>
      <c r="E7661">
        <v>16.3</v>
      </c>
      <c r="F7661">
        <v>16.5</v>
      </c>
      <c r="H7661">
        <v>10.5</v>
      </c>
      <c r="I7661">
        <v>4.5999999999999996</v>
      </c>
      <c r="J7661">
        <v>37.4</v>
      </c>
      <c r="K7661">
        <v>3</v>
      </c>
      <c r="L7661">
        <v>11.7</v>
      </c>
      <c r="N7661">
        <v>9.3000000000000007</v>
      </c>
      <c r="O7661">
        <v>9.5</v>
      </c>
      <c r="Q7661">
        <v>4</v>
      </c>
      <c r="R7661">
        <v>1.8</v>
      </c>
      <c r="S7661">
        <v>68</v>
      </c>
      <c r="T7661">
        <v>1.5</v>
      </c>
      <c r="U7661">
        <v>5.0999999999999996</v>
      </c>
      <c r="W7661">
        <v>7</v>
      </c>
      <c r="X7661">
        <v>8</v>
      </c>
      <c r="Y7661">
        <v>0</v>
      </c>
      <c r="Z7661">
        <v>1</v>
      </c>
      <c r="AA7661">
        <v>0</v>
      </c>
      <c r="AB7661">
        <v>17</v>
      </c>
      <c r="AC7661">
        <v>0</v>
      </c>
      <c r="AD7661">
        <v>1</v>
      </c>
      <c r="AE7661">
        <v>0</v>
      </c>
    </row>
    <row r="7662" spans="1:31">
      <c r="A7662" s="19">
        <v>43886</v>
      </c>
      <c r="B7662" t="s">
        <v>70</v>
      </c>
      <c r="C7662" s="19">
        <v>43984</v>
      </c>
      <c r="D7662">
        <v>16</v>
      </c>
      <c r="E7662">
        <v>15</v>
      </c>
      <c r="F7662">
        <v>15.6</v>
      </c>
      <c r="H7662">
        <v>14.8</v>
      </c>
      <c r="I7662">
        <v>7.4</v>
      </c>
      <c r="J7662">
        <v>33.4</v>
      </c>
      <c r="K7662">
        <v>1.1000000000000001</v>
      </c>
      <c r="L7662">
        <v>12.7</v>
      </c>
      <c r="N7662">
        <v>10</v>
      </c>
      <c r="O7662">
        <v>10.3</v>
      </c>
      <c r="Q7662">
        <v>9.3000000000000007</v>
      </c>
      <c r="R7662">
        <v>3.3</v>
      </c>
      <c r="S7662">
        <v>58.1</v>
      </c>
      <c r="T7662">
        <v>1.3</v>
      </c>
      <c r="U7662">
        <v>6.8</v>
      </c>
      <c r="W7662">
        <v>3</v>
      </c>
      <c r="X7662">
        <v>3</v>
      </c>
      <c r="Y7662">
        <v>0</v>
      </c>
      <c r="Z7662">
        <v>1</v>
      </c>
      <c r="AA7662">
        <v>0</v>
      </c>
      <c r="AB7662">
        <v>7</v>
      </c>
      <c r="AC7662">
        <v>0</v>
      </c>
      <c r="AD7662">
        <v>1</v>
      </c>
      <c r="AE7662">
        <v>0</v>
      </c>
    </row>
    <row r="7663" spans="1:31">
      <c r="A7663" s="19">
        <v>43886</v>
      </c>
      <c r="B7663" t="s">
        <v>71</v>
      </c>
      <c r="C7663" s="19">
        <v>43988</v>
      </c>
      <c r="D7663">
        <v>7</v>
      </c>
      <c r="E7663">
        <v>21.8</v>
      </c>
      <c r="F7663">
        <v>16.600000000000001</v>
      </c>
      <c r="H7663">
        <v>10.6</v>
      </c>
      <c r="I7663">
        <v>5</v>
      </c>
      <c r="J7663">
        <v>30.7</v>
      </c>
      <c r="K7663">
        <v>2.2999999999999998</v>
      </c>
      <c r="L7663">
        <v>13.1</v>
      </c>
      <c r="N7663">
        <v>21.2</v>
      </c>
      <c r="O7663">
        <v>12.1</v>
      </c>
      <c r="Q7663">
        <v>5.7</v>
      </c>
      <c r="R7663">
        <v>2.6</v>
      </c>
      <c r="S7663">
        <v>47.9</v>
      </c>
      <c r="T7663">
        <v>1.9</v>
      </c>
      <c r="U7663">
        <v>7.7</v>
      </c>
      <c r="W7663">
        <v>2</v>
      </c>
      <c r="X7663">
        <v>2</v>
      </c>
      <c r="Y7663">
        <v>0</v>
      </c>
      <c r="Z7663">
        <v>0</v>
      </c>
      <c r="AA7663">
        <v>0</v>
      </c>
      <c r="AB7663">
        <v>3</v>
      </c>
      <c r="AC7663">
        <v>0</v>
      </c>
      <c r="AD7663">
        <v>0</v>
      </c>
      <c r="AE7663">
        <v>0</v>
      </c>
    </row>
    <row r="7664" spans="1:31">
      <c r="A7664" s="19">
        <v>43886</v>
      </c>
      <c r="B7664" t="s">
        <v>73</v>
      </c>
      <c r="C7664" s="19">
        <v>44013</v>
      </c>
      <c r="D7664">
        <v>3979</v>
      </c>
      <c r="E7664">
        <v>19</v>
      </c>
      <c r="F7664">
        <v>19.399999999999999</v>
      </c>
      <c r="H7664">
        <v>11.4</v>
      </c>
      <c r="I7664">
        <v>6.6</v>
      </c>
      <c r="J7664">
        <v>29.6</v>
      </c>
      <c r="K7664">
        <v>2.5</v>
      </c>
      <c r="L7664">
        <v>11.4</v>
      </c>
      <c r="N7664">
        <v>15.6</v>
      </c>
      <c r="O7664">
        <v>16.399999999999999</v>
      </c>
      <c r="Q7664">
        <v>3.8</v>
      </c>
      <c r="R7664">
        <v>1.2</v>
      </c>
      <c r="S7664">
        <v>59.1</v>
      </c>
      <c r="T7664">
        <v>0.2</v>
      </c>
      <c r="U7664">
        <v>3.8</v>
      </c>
      <c r="W7664">
        <v>917</v>
      </c>
      <c r="X7664">
        <v>1020</v>
      </c>
      <c r="Y7664">
        <v>0</v>
      </c>
      <c r="Z7664">
        <v>167</v>
      </c>
      <c r="AA7664">
        <v>41</v>
      </c>
      <c r="AB7664">
        <v>1661</v>
      </c>
      <c r="AC7664">
        <v>5</v>
      </c>
      <c r="AD7664">
        <v>170</v>
      </c>
      <c r="AE7664">
        <v>0</v>
      </c>
    </row>
    <row r="7665" spans="1:31">
      <c r="A7665" s="19">
        <v>43887</v>
      </c>
      <c r="B7665" t="s">
        <v>15</v>
      </c>
      <c r="C7665" s="19">
        <v>43864</v>
      </c>
      <c r="D7665">
        <v>41</v>
      </c>
      <c r="E7665">
        <v>19.899999999999999</v>
      </c>
      <c r="F7665">
        <v>3.1</v>
      </c>
      <c r="H7665">
        <v>15.8</v>
      </c>
      <c r="I7665">
        <v>9</v>
      </c>
      <c r="J7665">
        <v>23.2</v>
      </c>
      <c r="K7665">
        <v>3.5</v>
      </c>
      <c r="L7665">
        <v>15.5</v>
      </c>
      <c r="M7665">
        <v>4</v>
      </c>
      <c r="N7665">
        <v>15.8</v>
      </c>
      <c r="O7665">
        <v>0.1</v>
      </c>
      <c r="P7665">
        <v>0</v>
      </c>
      <c r="Q7665">
        <v>26.200000000000003</v>
      </c>
      <c r="R7665">
        <v>12.3</v>
      </c>
      <c r="S7665">
        <v>26.1</v>
      </c>
      <c r="T7665">
        <v>0</v>
      </c>
      <c r="U7665">
        <v>18</v>
      </c>
      <c r="V7665">
        <v>1</v>
      </c>
      <c r="W7665">
        <v>6</v>
      </c>
      <c r="X7665">
        <v>0</v>
      </c>
      <c r="Y7665">
        <v>0</v>
      </c>
      <c r="Z7665">
        <v>14</v>
      </c>
      <c r="AA7665">
        <v>1</v>
      </c>
      <c r="AB7665">
        <v>12</v>
      </c>
      <c r="AC7665">
        <v>0</v>
      </c>
      <c r="AD7665">
        <v>8</v>
      </c>
      <c r="AE7665">
        <v>0</v>
      </c>
    </row>
    <row r="7666" spans="1:31">
      <c r="A7666" s="19">
        <v>43887</v>
      </c>
      <c r="B7666" t="s">
        <v>16</v>
      </c>
      <c r="C7666" s="19">
        <v>43872</v>
      </c>
      <c r="D7666">
        <v>24</v>
      </c>
      <c r="E7666">
        <v>10.4</v>
      </c>
      <c r="F7666">
        <v>0</v>
      </c>
      <c r="H7666">
        <v>22</v>
      </c>
      <c r="I7666">
        <v>10.7</v>
      </c>
      <c r="J7666">
        <v>28.5</v>
      </c>
      <c r="K7666">
        <v>3</v>
      </c>
      <c r="L7666">
        <v>12.6</v>
      </c>
      <c r="M7666">
        <v>3.6</v>
      </c>
      <c r="N7666">
        <v>8.68</v>
      </c>
      <c r="O7666">
        <v>0</v>
      </c>
      <c r="P7666">
        <v>0</v>
      </c>
      <c r="Q7666">
        <v>24.2</v>
      </c>
      <c r="R7666">
        <v>19.8</v>
      </c>
      <c r="S7666">
        <v>25.900000000000002</v>
      </c>
      <c r="T7666">
        <v>3.5999999999999996</v>
      </c>
      <c r="U7666">
        <v>9.3000000000000007</v>
      </c>
      <c r="V7666">
        <v>3.5999999999999996</v>
      </c>
      <c r="W7666">
        <v>0</v>
      </c>
      <c r="X7666">
        <v>0</v>
      </c>
      <c r="Y7666">
        <v>0</v>
      </c>
      <c r="Z7666">
        <v>9</v>
      </c>
      <c r="AA7666">
        <v>6</v>
      </c>
      <c r="AB7666">
        <v>9</v>
      </c>
      <c r="AC7666">
        <v>0</v>
      </c>
      <c r="AD7666">
        <v>0</v>
      </c>
      <c r="AE7666">
        <v>0</v>
      </c>
    </row>
    <row r="7667" spans="1:31">
      <c r="A7667" s="19">
        <v>43887</v>
      </c>
      <c r="B7667" t="s">
        <v>17</v>
      </c>
      <c r="C7667" s="19">
        <v>43883</v>
      </c>
      <c r="D7667">
        <v>36</v>
      </c>
      <c r="E7667">
        <v>14.8</v>
      </c>
      <c r="F7667">
        <v>0</v>
      </c>
      <c r="H7667">
        <v>16.100000000000001</v>
      </c>
      <c r="I7667">
        <v>7.7</v>
      </c>
      <c r="J7667">
        <v>34.6</v>
      </c>
      <c r="K7667">
        <v>11.7</v>
      </c>
      <c r="L7667">
        <v>15.1</v>
      </c>
      <c r="N7667">
        <v>17.599999999999998</v>
      </c>
      <c r="O7667">
        <v>0</v>
      </c>
      <c r="P7667">
        <v>0</v>
      </c>
      <c r="Q7667">
        <v>15.299999999999999</v>
      </c>
      <c r="R7667">
        <v>9.6</v>
      </c>
      <c r="S7667">
        <v>34</v>
      </c>
      <c r="T7667">
        <v>9</v>
      </c>
      <c r="U7667">
        <v>12.9</v>
      </c>
      <c r="V7667">
        <v>0</v>
      </c>
      <c r="W7667">
        <v>9</v>
      </c>
      <c r="X7667">
        <v>0</v>
      </c>
      <c r="Y7667">
        <v>0</v>
      </c>
      <c r="Z7667">
        <v>3</v>
      </c>
      <c r="AA7667">
        <v>0</v>
      </c>
      <c r="AB7667">
        <v>24</v>
      </c>
      <c r="AC7667">
        <v>0</v>
      </c>
      <c r="AD7667">
        <v>0</v>
      </c>
      <c r="AE7667">
        <v>0</v>
      </c>
    </row>
    <row r="7668" spans="1:31">
      <c r="A7668" s="19">
        <v>43887</v>
      </c>
      <c r="B7668" t="s">
        <v>18</v>
      </c>
      <c r="C7668" s="19">
        <v>43890</v>
      </c>
      <c r="D7668">
        <v>54</v>
      </c>
      <c r="E7668">
        <v>34.9</v>
      </c>
      <c r="F7668">
        <v>0</v>
      </c>
      <c r="H7668">
        <v>9.9</v>
      </c>
      <c r="I7668">
        <v>5.0999999999999996</v>
      </c>
      <c r="J7668">
        <v>27.1</v>
      </c>
      <c r="K7668">
        <v>15.5</v>
      </c>
      <c r="L7668">
        <v>7.6</v>
      </c>
      <c r="N7668">
        <v>67.7</v>
      </c>
      <c r="O7668">
        <v>0</v>
      </c>
      <c r="Q7668">
        <v>1.1000000000000001</v>
      </c>
      <c r="R7668">
        <v>0.3</v>
      </c>
      <c r="S7668">
        <v>26.5</v>
      </c>
      <c r="T7668">
        <v>3.9</v>
      </c>
      <c r="U7668">
        <v>0.5</v>
      </c>
      <c r="W7668">
        <v>24</v>
      </c>
      <c r="X7668">
        <v>0</v>
      </c>
      <c r="Y7668">
        <v>0</v>
      </c>
      <c r="Z7668">
        <v>1</v>
      </c>
      <c r="AA7668">
        <v>0</v>
      </c>
      <c r="AB7668">
        <v>19</v>
      </c>
      <c r="AC7668">
        <v>11</v>
      </c>
      <c r="AD7668">
        <v>0</v>
      </c>
      <c r="AE7668">
        <v>0</v>
      </c>
    </row>
    <row r="7669" spans="1:31">
      <c r="A7669" s="19">
        <v>43887</v>
      </c>
      <c r="B7669" t="s">
        <v>19</v>
      </c>
      <c r="C7669" s="19">
        <v>43893</v>
      </c>
      <c r="D7669">
        <v>52</v>
      </c>
      <c r="E7669">
        <v>32.9</v>
      </c>
      <c r="F7669">
        <v>21.6</v>
      </c>
      <c r="H7669">
        <v>7.1</v>
      </c>
      <c r="I7669">
        <v>4.4000000000000004</v>
      </c>
      <c r="J7669">
        <v>22.6</v>
      </c>
      <c r="K7669">
        <v>2.2999999999999998</v>
      </c>
      <c r="L7669">
        <v>9.1999999999999993</v>
      </c>
      <c r="N7669">
        <v>64.5</v>
      </c>
      <c r="O7669">
        <v>14.8</v>
      </c>
      <c r="Q7669">
        <v>0.9</v>
      </c>
      <c r="R7669">
        <v>0.5</v>
      </c>
      <c r="S7669">
        <v>17.5</v>
      </c>
      <c r="T7669">
        <v>0.3</v>
      </c>
      <c r="U7669">
        <v>1.3</v>
      </c>
      <c r="W7669">
        <v>22</v>
      </c>
      <c r="X7669">
        <v>15</v>
      </c>
      <c r="Y7669">
        <v>0</v>
      </c>
      <c r="Z7669">
        <v>0</v>
      </c>
      <c r="AA7669">
        <v>0</v>
      </c>
      <c r="AB7669">
        <v>15</v>
      </c>
      <c r="AC7669">
        <v>0</v>
      </c>
      <c r="AD7669">
        <v>0</v>
      </c>
      <c r="AE7669">
        <v>0</v>
      </c>
    </row>
    <row r="7670" spans="1:31">
      <c r="A7670" s="19">
        <v>43887</v>
      </c>
      <c r="B7670" t="s">
        <v>20</v>
      </c>
      <c r="C7670" s="19">
        <v>43893</v>
      </c>
      <c r="D7670">
        <v>6</v>
      </c>
      <c r="E7670">
        <v>22.3</v>
      </c>
      <c r="F7670">
        <v>16.600000000000001</v>
      </c>
      <c r="H7670">
        <v>10.5</v>
      </c>
      <c r="I7670">
        <v>4.9000000000000004</v>
      </c>
      <c r="J7670">
        <v>30.8</v>
      </c>
      <c r="K7670">
        <v>2.2000000000000002</v>
      </c>
      <c r="L7670">
        <v>12.7</v>
      </c>
      <c r="N7670">
        <v>21.9</v>
      </c>
      <c r="O7670">
        <v>8.8000000000000007</v>
      </c>
      <c r="Q7670">
        <v>2.8</v>
      </c>
      <c r="R7670">
        <v>0.8</v>
      </c>
      <c r="S7670">
        <v>61.1</v>
      </c>
      <c r="T7670">
        <v>0.4</v>
      </c>
      <c r="U7670">
        <v>4.0999999999999996</v>
      </c>
      <c r="W7670">
        <v>2</v>
      </c>
      <c r="X7670">
        <v>1</v>
      </c>
      <c r="Y7670">
        <v>0</v>
      </c>
      <c r="Z7670">
        <v>0</v>
      </c>
      <c r="AA7670">
        <v>0</v>
      </c>
      <c r="AB7670">
        <v>3</v>
      </c>
      <c r="AC7670">
        <v>0</v>
      </c>
      <c r="AD7670">
        <v>0</v>
      </c>
      <c r="AE7670">
        <v>0</v>
      </c>
    </row>
    <row r="7671" spans="1:31">
      <c r="A7671" s="19">
        <v>43887</v>
      </c>
      <c r="B7671" t="s">
        <v>21</v>
      </c>
      <c r="C7671" s="19">
        <v>43893</v>
      </c>
      <c r="D7671">
        <v>31</v>
      </c>
      <c r="E7671">
        <v>22.2</v>
      </c>
      <c r="F7671">
        <v>25.5</v>
      </c>
      <c r="H7671">
        <v>12.1</v>
      </c>
      <c r="I7671">
        <v>5.5</v>
      </c>
      <c r="J7671">
        <v>24.1</v>
      </c>
      <c r="K7671">
        <v>2.2000000000000002</v>
      </c>
      <c r="L7671">
        <v>8.4</v>
      </c>
      <c r="N7671">
        <v>24.5</v>
      </c>
      <c r="O7671">
        <v>35.9</v>
      </c>
      <c r="Q7671">
        <v>4.5</v>
      </c>
      <c r="R7671">
        <v>1.2</v>
      </c>
      <c r="S7671">
        <v>31.5</v>
      </c>
      <c r="T7671">
        <v>0.5</v>
      </c>
      <c r="U7671">
        <v>1.8</v>
      </c>
      <c r="W7671">
        <v>9</v>
      </c>
      <c r="X7671">
        <v>11</v>
      </c>
      <c r="Y7671">
        <v>0</v>
      </c>
      <c r="Z7671">
        <v>1</v>
      </c>
      <c r="AA7671">
        <v>0</v>
      </c>
      <c r="AB7671">
        <v>10</v>
      </c>
      <c r="AC7671">
        <v>0</v>
      </c>
      <c r="AD7671">
        <v>0</v>
      </c>
      <c r="AE7671">
        <v>0</v>
      </c>
    </row>
    <row r="7672" spans="1:31">
      <c r="A7672" s="19">
        <v>43887</v>
      </c>
      <c r="B7672" t="s">
        <v>22</v>
      </c>
      <c r="C7672" s="19">
        <v>43893</v>
      </c>
      <c r="D7672">
        <v>416</v>
      </c>
      <c r="E7672">
        <v>13.4</v>
      </c>
      <c r="F7672">
        <v>17.100000000000001</v>
      </c>
      <c r="H7672">
        <v>12</v>
      </c>
      <c r="I7672">
        <v>5.5</v>
      </c>
      <c r="J7672">
        <v>35.5</v>
      </c>
      <c r="K7672">
        <v>3.3</v>
      </c>
      <c r="L7672">
        <v>13.1</v>
      </c>
      <c r="N7672">
        <v>3.7</v>
      </c>
      <c r="O7672">
        <v>7.1</v>
      </c>
      <c r="Q7672">
        <v>3</v>
      </c>
      <c r="R7672">
        <v>0.5</v>
      </c>
      <c r="S7672">
        <v>81.599999999999994</v>
      </c>
      <c r="T7672">
        <v>0.4</v>
      </c>
      <c r="U7672">
        <v>3.6</v>
      </c>
      <c r="W7672">
        <v>28</v>
      </c>
      <c r="X7672">
        <v>111</v>
      </c>
      <c r="Y7672">
        <v>0</v>
      </c>
      <c r="Z7672">
        <v>19</v>
      </c>
      <c r="AA7672">
        <v>0</v>
      </c>
      <c r="AB7672">
        <v>232</v>
      </c>
      <c r="AC7672">
        <v>0</v>
      </c>
      <c r="AD7672">
        <v>26</v>
      </c>
      <c r="AE7672">
        <v>0</v>
      </c>
    </row>
    <row r="7673" spans="1:31">
      <c r="A7673" s="19">
        <v>43887</v>
      </c>
      <c r="B7673" t="s">
        <v>23</v>
      </c>
      <c r="C7673" s="19">
        <v>43893</v>
      </c>
      <c r="D7673">
        <v>67</v>
      </c>
      <c r="E7673">
        <v>12.1</v>
      </c>
      <c r="F7673">
        <v>15.6</v>
      </c>
      <c r="H7673">
        <v>12.4</v>
      </c>
      <c r="I7673">
        <v>5.2</v>
      </c>
      <c r="J7673">
        <v>37.200000000000003</v>
      </c>
      <c r="K7673">
        <v>1.3</v>
      </c>
      <c r="L7673">
        <v>16.2</v>
      </c>
      <c r="N7673">
        <v>2.2999999999999998</v>
      </c>
      <c r="O7673">
        <v>4.3</v>
      </c>
      <c r="Q7673">
        <v>2.2000000000000002</v>
      </c>
      <c r="R7673">
        <v>0.5</v>
      </c>
      <c r="S7673">
        <v>85.2</v>
      </c>
      <c r="T7673">
        <v>0.1</v>
      </c>
      <c r="U7673">
        <v>5.2</v>
      </c>
      <c r="W7673">
        <v>3</v>
      </c>
      <c r="X7673">
        <v>14</v>
      </c>
      <c r="Y7673">
        <v>0</v>
      </c>
      <c r="Z7673">
        <v>3</v>
      </c>
      <c r="AA7673">
        <v>0</v>
      </c>
      <c r="AB7673">
        <v>33</v>
      </c>
      <c r="AC7673">
        <v>0</v>
      </c>
      <c r="AD7673">
        <v>14</v>
      </c>
      <c r="AE7673">
        <v>0</v>
      </c>
    </row>
    <row r="7674" spans="1:31">
      <c r="A7674" s="19">
        <v>43887</v>
      </c>
      <c r="B7674" t="s">
        <v>24</v>
      </c>
      <c r="C7674" s="19">
        <v>43893</v>
      </c>
      <c r="D7674">
        <v>13</v>
      </c>
      <c r="E7674">
        <v>19.7</v>
      </c>
      <c r="F7674">
        <v>14.6</v>
      </c>
      <c r="H7674">
        <v>9.3000000000000007</v>
      </c>
      <c r="I7674">
        <v>4.3</v>
      </c>
      <c r="J7674">
        <v>38.799999999999997</v>
      </c>
      <c r="K7674">
        <v>2</v>
      </c>
      <c r="L7674">
        <v>11.3</v>
      </c>
      <c r="N7674">
        <v>8</v>
      </c>
      <c r="O7674">
        <v>2.7</v>
      </c>
      <c r="Q7674">
        <v>0.8</v>
      </c>
      <c r="R7674">
        <v>0.2</v>
      </c>
      <c r="S7674">
        <v>86.7</v>
      </c>
      <c r="T7674">
        <v>0.1</v>
      </c>
      <c r="U7674">
        <v>1.3</v>
      </c>
      <c r="W7674">
        <v>4</v>
      </c>
      <c r="X7674">
        <v>1</v>
      </c>
      <c r="Y7674">
        <v>0</v>
      </c>
      <c r="Z7674">
        <v>0</v>
      </c>
      <c r="AA7674">
        <v>0</v>
      </c>
      <c r="AB7674">
        <v>8</v>
      </c>
      <c r="AC7674">
        <v>0</v>
      </c>
      <c r="AD7674">
        <v>0</v>
      </c>
      <c r="AE7674">
        <v>0</v>
      </c>
    </row>
    <row r="7675" spans="1:31">
      <c r="A7675" s="19">
        <v>43887</v>
      </c>
      <c r="B7675" t="s">
        <v>25</v>
      </c>
      <c r="C7675" s="19">
        <v>43893</v>
      </c>
      <c r="D7675">
        <v>24</v>
      </c>
      <c r="E7675">
        <v>11.7</v>
      </c>
      <c r="F7675">
        <v>19.399999999999999</v>
      </c>
      <c r="H7675">
        <v>15.5</v>
      </c>
      <c r="I7675">
        <v>4.9000000000000004</v>
      </c>
      <c r="J7675">
        <v>32.5</v>
      </c>
      <c r="K7675">
        <v>2.9</v>
      </c>
      <c r="L7675">
        <v>13.1</v>
      </c>
      <c r="N7675">
        <v>3.4</v>
      </c>
      <c r="O7675">
        <v>13.4</v>
      </c>
      <c r="Q7675">
        <v>7</v>
      </c>
      <c r="R7675">
        <v>0.7</v>
      </c>
      <c r="S7675">
        <v>70.599999999999994</v>
      </c>
      <c r="T7675">
        <v>0.5</v>
      </c>
      <c r="U7675">
        <v>4.3</v>
      </c>
      <c r="W7675">
        <v>1</v>
      </c>
      <c r="X7675">
        <v>6</v>
      </c>
      <c r="Y7675">
        <v>0</v>
      </c>
      <c r="Z7675">
        <v>5</v>
      </c>
      <c r="AA7675">
        <v>0</v>
      </c>
      <c r="AB7675">
        <v>10</v>
      </c>
      <c r="AC7675">
        <v>0</v>
      </c>
      <c r="AD7675">
        <v>2</v>
      </c>
      <c r="AE7675">
        <v>0</v>
      </c>
    </row>
    <row r="7676" spans="1:31">
      <c r="A7676" s="19">
        <v>43887</v>
      </c>
      <c r="B7676" t="s">
        <v>26</v>
      </c>
      <c r="C7676" s="19">
        <v>43893</v>
      </c>
      <c r="D7676">
        <v>91</v>
      </c>
      <c r="E7676">
        <v>12.3</v>
      </c>
      <c r="F7676">
        <v>15.8</v>
      </c>
      <c r="H7676">
        <v>14.8</v>
      </c>
      <c r="I7676">
        <v>8.1</v>
      </c>
      <c r="J7676">
        <v>27.4</v>
      </c>
      <c r="K7676">
        <v>2.6</v>
      </c>
      <c r="L7676">
        <v>19.100000000000001</v>
      </c>
      <c r="N7676">
        <v>5.6</v>
      </c>
      <c r="O7676">
        <v>10.199999999999999</v>
      </c>
      <c r="Q7676">
        <v>9.5</v>
      </c>
      <c r="R7676">
        <v>2.5</v>
      </c>
      <c r="S7676">
        <v>53.2</v>
      </c>
      <c r="T7676">
        <v>0.7</v>
      </c>
      <c r="U7676">
        <v>17.899999999999999</v>
      </c>
      <c r="W7676">
        <v>5</v>
      </c>
      <c r="X7676">
        <v>20</v>
      </c>
      <c r="Y7676">
        <v>0</v>
      </c>
      <c r="Z7676">
        <v>8</v>
      </c>
      <c r="AA7676">
        <v>0</v>
      </c>
      <c r="AB7676">
        <v>34</v>
      </c>
      <c r="AC7676">
        <v>0</v>
      </c>
      <c r="AD7676">
        <v>24</v>
      </c>
      <c r="AE7676">
        <v>0</v>
      </c>
    </row>
    <row r="7677" spans="1:31">
      <c r="A7677" s="19">
        <v>43887</v>
      </c>
      <c r="B7677" t="s">
        <v>27</v>
      </c>
      <c r="C7677" s="19">
        <v>43893</v>
      </c>
      <c r="D7677">
        <v>75</v>
      </c>
      <c r="E7677">
        <v>9.6999999999999993</v>
      </c>
      <c r="F7677">
        <v>10.4</v>
      </c>
      <c r="H7677">
        <v>9.8000000000000007</v>
      </c>
      <c r="I7677">
        <v>27.9</v>
      </c>
      <c r="J7677">
        <v>28.3</v>
      </c>
      <c r="K7677">
        <v>0.7</v>
      </c>
      <c r="L7677">
        <v>13.3</v>
      </c>
      <c r="N7677">
        <v>2.1</v>
      </c>
      <c r="O7677">
        <v>2.5</v>
      </c>
      <c r="Q7677">
        <v>2.1</v>
      </c>
      <c r="R7677">
        <v>43.2</v>
      </c>
      <c r="S7677">
        <v>45.1</v>
      </c>
      <c r="T7677">
        <v>0.3</v>
      </c>
      <c r="U7677">
        <v>4.5</v>
      </c>
      <c r="W7677">
        <v>0</v>
      </c>
      <c r="X7677">
        <v>1</v>
      </c>
      <c r="Y7677">
        <v>0</v>
      </c>
      <c r="Z7677">
        <v>1</v>
      </c>
      <c r="AA7677">
        <v>34</v>
      </c>
      <c r="AB7677">
        <v>34</v>
      </c>
      <c r="AC7677">
        <v>0</v>
      </c>
      <c r="AD7677">
        <v>5</v>
      </c>
      <c r="AE7677">
        <v>0</v>
      </c>
    </row>
    <row r="7678" spans="1:31">
      <c r="A7678" s="19">
        <v>43887</v>
      </c>
      <c r="B7678" t="s">
        <v>28</v>
      </c>
      <c r="C7678" s="19">
        <v>43893</v>
      </c>
      <c r="D7678">
        <v>110</v>
      </c>
      <c r="E7678">
        <v>20.9</v>
      </c>
      <c r="F7678">
        <v>23.6</v>
      </c>
      <c r="H7678">
        <v>10.6</v>
      </c>
      <c r="I7678">
        <v>5.5</v>
      </c>
      <c r="J7678">
        <v>27.4</v>
      </c>
      <c r="K7678">
        <v>3.1</v>
      </c>
      <c r="L7678">
        <v>8.9</v>
      </c>
      <c r="N7678">
        <v>19.5</v>
      </c>
      <c r="O7678">
        <v>28</v>
      </c>
      <c r="Q7678">
        <v>3.1</v>
      </c>
      <c r="R7678">
        <v>1.1000000000000001</v>
      </c>
      <c r="S7678">
        <v>45.3</v>
      </c>
      <c r="T7678">
        <v>0.5</v>
      </c>
      <c r="U7678">
        <v>2.1</v>
      </c>
      <c r="W7678">
        <v>31</v>
      </c>
      <c r="X7678">
        <v>36</v>
      </c>
      <c r="Y7678">
        <v>0</v>
      </c>
      <c r="Z7678">
        <v>2</v>
      </c>
      <c r="AA7678">
        <v>0</v>
      </c>
      <c r="AB7678">
        <v>41</v>
      </c>
      <c r="AC7678">
        <v>0</v>
      </c>
      <c r="AD7678">
        <v>0</v>
      </c>
      <c r="AE7678">
        <v>0</v>
      </c>
    </row>
    <row r="7679" spans="1:31">
      <c r="A7679" s="19">
        <v>43887</v>
      </c>
      <c r="B7679" t="s">
        <v>29</v>
      </c>
      <c r="C7679" s="19">
        <v>43893</v>
      </c>
      <c r="D7679">
        <v>37</v>
      </c>
      <c r="E7679">
        <v>18.5</v>
      </c>
      <c r="F7679">
        <v>24.2</v>
      </c>
      <c r="H7679">
        <v>11.2</v>
      </c>
      <c r="I7679">
        <v>6.7</v>
      </c>
      <c r="J7679">
        <v>28.9</v>
      </c>
      <c r="K7679">
        <v>1.5</v>
      </c>
      <c r="L7679">
        <v>9</v>
      </c>
      <c r="N7679">
        <v>13</v>
      </c>
      <c r="O7679">
        <v>28.5</v>
      </c>
      <c r="Q7679">
        <v>3.3</v>
      </c>
      <c r="R7679">
        <v>1.3</v>
      </c>
      <c r="S7679">
        <v>51.3</v>
      </c>
      <c r="T7679">
        <v>0.4</v>
      </c>
      <c r="U7679">
        <v>2</v>
      </c>
      <c r="W7679">
        <v>9</v>
      </c>
      <c r="X7679">
        <v>12</v>
      </c>
      <c r="Y7679">
        <v>0</v>
      </c>
      <c r="Z7679">
        <v>1</v>
      </c>
      <c r="AA7679">
        <v>0</v>
      </c>
      <c r="AB7679">
        <v>15</v>
      </c>
      <c r="AC7679">
        <v>0</v>
      </c>
      <c r="AD7679">
        <v>0</v>
      </c>
      <c r="AE7679">
        <v>0</v>
      </c>
    </row>
    <row r="7680" spans="1:31">
      <c r="A7680" s="19">
        <v>43887</v>
      </c>
      <c r="B7680" t="s">
        <v>30</v>
      </c>
      <c r="C7680" s="19">
        <v>43893</v>
      </c>
      <c r="D7680">
        <v>64</v>
      </c>
      <c r="E7680">
        <v>29.6</v>
      </c>
      <c r="F7680">
        <v>20.8</v>
      </c>
      <c r="H7680">
        <v>7.9</v>
      </c>
      <c r="I7680">
        <v>4.9000000000000004</v>
      </c>
      <c r="J7680">
        <v>24.3</v>
      </c>
      <c r="K7680">
        <v>2.2999999999999998</v>
      </c>
      <c r="L7680">
        <v>10.199999999999999</v>
      </c>
      <c r="N7680">
        <v>51.7</v>
      </c>
      <c r="O7680">
        <v>16.3</v>
      </c>
      <c r="Q7680">
        <v>1.3</v>
      </c>
      <c r="R7680">
        <v>0.7</v>
      </c>
      <c r="S7680">
        <v>27.3</v>
      </c>
      <c r="T7680">
        <v>0.3</v>
      </c>
      <c r="U7680">
        <v>2.2999999999999998</v>
      </c>
      <c r="W7680">
        <v>25</v>
      </c>
      <c r="X7680">
        <v>18</v>
      </c>
      <c r="Y7680">
        <v>0</v>
      </c>
      <c r="Z7680">
        <v>0</v>
      </c>
      <c r="AA7680">
        <v>0</v>
      </c>
      <c r="AB7680">
        <v>21</v>
      </c>
      <c r="AC7680">
        <v>0</v>
      </c>
      <c r="AD7680">
        <v>1</v>
      </c>
      <c r="AE7680">
        <v>0</v>
      </c>
    </row>
    <row r="7681" spans="1:31">
      <c r="A7681" s="19">
        <v>43887</v>
      </c>
      <c r="B7681" t="s">
        <v>31</v>
      </c>
      <c r="C7681" s="19">
        <v>43893</v>
      </c>
      <c r="D7681">
        <v>228</v>
      </c>
      <c r="E7681">
        <v>21</v>
      </c>
      <c r="F7681">
        <v>19.3</v>
      </c>
      <c r="H7681">
        <v>10</v>
      </c>
      <c r="I7681">
        <v>6.1</v>
      </c>
      <c r="J7681">
        <v>28.5</v>
      </c>
      <c r="K7681">
        <v>1.7</v>
      </c>
      <c r="L7681">
        <v>13.4</v>
      </c>
      <c r="N7681">
        <v>20.399999999999999</v>
      </c>
      <c r="O7681">
        <v>16.2</v>
      </c>
      <c r="Q7681">
        <v>2.8</v>
      </c>
      <c r="R7681">
        <v>1.2</v>
      </c>
      <c r="S7681">
        <v>53.5</v>
      </c>
      <c r="T7681">
        <v>0.4</v>
      </c>
      <c r="U7681">
        <v>5.3</v>
      </c>
      <c r="W7681">
        <v>64</v>
      </c>
      <c r="X7681">
        <v>59</v>
      </c>
      <c r="Y7681">
        <v>0</v>
      </c>
      <c r="Z7681">
        <v>3</v>
      </c>
      <c r="AA7681">
        <v>0</v>
      </c>
      <c r="AB7681">
        <v>87</v>
      </c>
      <c r="AC7681">
        <v>0</v>
      </c>
      <c r="AD7681">
        <v>16</v>
      </c>
      <c r="AE7681">
        <v>0</v>
      </c>
    </row>
    <row r="7682" spans="1:31">
      <c r="A7682" s="19">
        <v>43887</v>
      </c>
      <c r="B7682" t="s">
        <v>32</v>
      </c>
      <c r="C7682" s="19">
        <v>43893</v>
      </c>
      <c r="D7682">
        <v>29</v>
      </c>
      <c r="E7682">
        <v>11.7</v>
      </c>
      <c r="F7682">
        <v>18.8</v>
      </c>
      <c r="H7682">
        <v>10.8</v>
      </c>
      <c r="I7682">
        <v>5</v>
      </c>
      <c r="J7682">
        <v>37.9</v>
      </c>
      <c r="K7682">
        <v>2.7</v>
      </c>
      <c r="L7682">
        <v>13.2</v>
      </c>
      <c r="N7682">
        <v>1.9</v>
      </c>
      <c r="O7682">
        <v>7.4</v>
      </c>
      <c r="Q7682">
        <v>1.5</v>
      </c>
      <c r="R7682">
        <v>0.3</v>
      </c>
      <c r="S7682">
        <v>86.2</v>
      </c>
      <c r="T7682">
        <v>0.2</v>
      </c>
      <c r="U7682">
        <v>2.4</v>
      </c>
      <c r="W7682">
        <v>1</v>
      </c>
      <c r="X7682">
        <v>8</v>
      </c>
      <c r="Y7682">
        <v>0</v>
      </c>
      <c r="Z7682">
        <v>1</v>
      </c>
      <c r="AA7682">
        <v>0</v>
      </c>
      <c r="AB7682">
        <v>17</v>
      </c>
      <c r="AC7682">
        <v>0</v>
      </c>
      <c r="AD7682">
        <v>2</v>
      </c>
      <c r="AE7682">
        <v>0</v>
      </c>
    </row>
    <row r="7683" spans="1:31">
      <c r="A7683" s="19">
        <v>43887</v>
      </c>
      <c r="B7683" t="s">
        <v>33</v>
      </c>
      <c r="C7683" s="19">
        <v>43893</v>
      </c>
      <c r="D7683">
        <v>16</v>
      </c>
      <c r="E7683">
        <v>7.1</v>
      </c>
      <c r="F7683">
        <v>12.7</v>
      </c>
      <c r="H7683">
        <v>11.3</v>
      </c>
      <c r="I7683">
        <v>3.7</v>
      </c>
      <c r="J7683">
        <v>53.4</v>
      </c>
      <c r="K7683">
        <v>1.8</v>
      </c>
      <c r="L7683">
        <v>10</v>
      </c>
      <c r="N7683">
        <v>0</v>
      </c>
      <c r="O7683">
        <v>0.2</v>
      </c>
      <c r="Q7683">
        <v>0.1</v>
      </c>
      <c r="R7683">
        <v>0</v>
      </c>
      <c r="S7683">
        <v>99.7</v>
      </c>
      <c r="T7683">
        <v>0</v>
      </c>
      <c r="U7683">
        <v>0.1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16</v>
      </c>
      <c r="AC7683">
        <v>0</v>
      </c>
      <c r="AD7683">
        <v>0</v>
      </c>
      <c r="AE7683">
        <v>0</v>
      </c>
    </row>
    <row r="7684" spans="1:31">
      <c r="A7684" s="19">
        <v>43887</v>
      </c>
      <c r="B7684" t="s">
        <v>34</v>
      </c>
      <c r="C7684" s="19">
        <v>43893</v>
      </c>
      <c r="D7684">
        <v>99</v>
      </c>
      <c r="E7684">
        <v>18.100000000000001</v>
      </c>
      <c r="F7684">
        <v>23.9</v>
      </c>
      <c r="H7684">
        <v>11.5</v>
      </c>
      <c r="I7684">
        <v>7.4</v>
      </c>
      <c r="J7684">
        <v>29.1</v>
      </c>
      <c r="K7684">
        <v>0.8</v>
      </c>
      <c r="L7684">
        <v>9.1</v>
      </c>
      <c r="N7684">
        <v>12.4</v>
      </c>
      <c r="O7684">
        <v>27.7</v>
      </c>
      <c r="Q7684">
        <v>3.3</v>
      </c>
      <c r="R7684">
        <v>1.4</v>
      </c>
      <c r="S7684">
        <v>52.8</v>
      </c>
      <c r="T7684">
        <v>0.2</v>
      </c>
      <c r="U7684">
        <v>2</v>
      </c>
      <c r="W7684">
        <v>24</v>
      </c>
      <c r="X7684">
        <v>32</v>
      </c>
      <c r="Y7684">
        <v>0</v>
      </c>
      <c r="Z7684">
        <v>4</v>
      </c>
      <c r="AA7684">
        <v>0</v>
      </c>
      <c r="AB7684">
        <v>39</v>
      </c>
      <c r="AC7684">
        <v>0</v>
      </c>
      <c r="AD7684">
        <v>0</v>
      </c>
      <c r="AE7684">
        <v>0</v>
      </c>
    </row>
    <row r="7685" spans="1:31">
      <c r="A7685" s="19">
        <v>43887</v>
      </c>
      <c r="B7685" t="s">
        <v>35</v>
      </c>
      <c r="C7685" s="19">
        <v>43900</v>
      </c>
      <c r="D7685">
        <v>20</v>
      </c>
      <c r="E7685">
        <v>18.3</v>
      </c>
      <c r="F7685">
        <v>15.5</v>
      </c>
      <c r="H7685">
        <v>10.7</v>
      </c>
      <c r="I7685">
        <v>4.3</v>
      </c>
      <c r="J7685">
        <v>39.9</v>
      </c>
      <c r="K7685">
        <v>3.1</v>
      </c>
      <c r="L7685">
        <v>8.1999999999999993</v>
      </c>
      <c r="N7685">
        <v>6.1</v>
      </c>
      <c r="O7685">
        <v>3.1</v>
      </c>
      <c r="Q7685">
        <v>1.3</v>
      </c>
      <c r="R7685">
        <v>0.3</v>
      </c>
      <c r="S7685">
        <v>88.4</v>
      </c>
      <c r="T7685">
        <v>0.1</v>
      </c>
      <c r="U7685">
        <v>0.7</v>
      </c>
      <c r="W7685">
        <v>5</v>
      </c>
      <c r="X7685">
        <v>4</v>
      </c>
      <c r="Y7685">
        <v>0</v>
      </c>
      <c r="Z7685">
        <v>0</v>
      </c>
      <c r="AA7685">
        <v>0</v>
      </c>
      <c r="AB7685">
        <v>11</v>
      </c>
      <c r="AC7685">
        <v>0</v>
      </c>
      <c r="AD7685">
        <v>0</v>
      </c>
      <c r="AE7685">
        <v>0</v>
      </c>
    </row>
    <row r="7686" spans="1:31">
      <c r="A7686" s="19">
        <v>43887</v>
      </c>
      <c r="B7686" t="s">
        <v>36</v>
      </c>
      <c r="C7686" s="19">
        <v>43900</v>
      </c>
      <c r="D7686">
        <v>125</v>
      </c>
      <c r="E7686">
        <v>17.8</v>
      </c>
      <c r="F7686">
        <v>16.899999999999999</v>
      </c>
      <c r="H7686">
        <v>12.7</v>
      </c>
      <c r="I7686">
        <v>6.9</v>
      </c>
      <c r="J7686">
        <v>32</v>
      </c>
      <c r="K7686">
        <v>1.6</v>
      </c>
      <c r="L7686">
        <v>12.2</v>
      </c>
      <c r="N7686">
        <v>11.7</v>
      </c>
      <c r="O7686">
        <v>9.9</v>
      </c>
      <c r="Q7686">
        <v>4.8</v>
      </c>
      <c r="R7686">
        <v>1.2</v>
      </c>
      <c r="S7686">
        <v>67.5</v>
      </c>
      <c r="T7686">
        <v>0.4</v>
      </c>
      <c r="U7686">
        <v>4.3</v>
      </c>
      <c r="W7686">
        <v>30</v>
      </c>
      <c r="X7686">
        <v>28</v>
      </c>
      <c r="Y7686">
        <v>0</v>
      </c>
      <c r="Z7686">
        <v>7</v>
      </c>
      <c r="AA7686">
        <v>0</v>
      </c>
      <c r="AB7686">
        <v>54</v>
      </c>
      <c r="AC7686">
        <v>0</v>
      </c>
      <c r="AD7686">
        <v>6</v>
      </c>
      <c r="AE7686">
        <v>0</v>
      </c>
    </row>
    <row r="7687" spans="1:31">
      <c r="A7687" s="19">
        <v>43887</v>
      </c>
      <c r="B7687" t="s">
        <v>37</v>
      </c>
      <c r="C7687" s="19">
        <v>43900</v>
      </c>
      <c r="D7687">
        <v>36</v>
      </c>
      <c r="E7687">
        <v>36</v>
      </c>
      <c r="F7687">
        <v>22.1</v>
      </c>
      <c r="H7687">
        <v>5.7</v>
      </c>
      <c r="I7687">
        <v>4.2</v>
      </c>
      <c r="J7687">
        <v>21.5</v>
      </c>
      <c r="K7687">
        <v>2.2999999999999998</v>
      </c>
      <c r="L7687">
        <v>8.1999999999999993</v>
      </c>
      <c r="N7687">
        <v>72.599999999999994</v>
      </c>
      <c r="O7687">
        <v>12.9</v>
      </c>
      <c r="Q7687">
        <v>0.4</v>
      </c>
      <c r="R7687">
        <v>0.3</v>
      </c>
      <c r="S7687">
        <v>12.5</v>
      </c>
      <c r="T7687">
        <v>0.2</v>
      </c>
      <c r="U7687">
        <v>1</v>
      </c>
      <c r="W7687">
        <v>16</v>
      </c>
      <c r="X7687">
        <v>10</v>
      </c>
      <c r="Y7687">
        <v>0</v>
      </c>
      <c r="Z7687">
        <v>0</v>
      </c>
      <c r="AA7687">
        <v>0</v>
      </c>
      <c r="AB7687">
        <v>10</v>
      </c>
      <c r="AC7687">
        <v>0</v>
      </c>
      <c r="AD7687">
        <v>0</v>
      </c>
      <c r="AE7687">
        <v>0</v>
      </c>
    </row>
    <row r="7688" spans="1:31">
      <c r="A7688" s="19">
        <v>43887</v>
      </c>
      <c r="B7688" t="s">
        <v>38</v>
      </c>
      <c r="C7688" s="19">
        <v>43900</v>
      </c>
      <c r="D7688">
        <v>68</v>
      </c>
      <c r="E7688">
        <v>26.4</v>
      </c>
      <c r="F7688">
        <v>24.1</v>
      </c>
      <c r="H7688">
        <v>10.3</v>
      </c>
      <c r="I7688">
        <v>7.5</v>
      </c>
      <c r="J7688">
        <v>20.3</v>
      </c>
      <c r="K7688">
        <v>1.7</v>
      </c>
      <c r="L7688">
        <v>9.6999999999999993</v>
      </c>
      <c r="N7688">
        <v>41.7</v>
      </c>
      <c r="O7688">
        <v>31</v>
      </c>
      <c r="Q7688">
        <v>3.1</v>
      </c>
      <c r="R7688">
        <v>1.9</v>
      </c>
      <c r="S7688">
        <v>18.899999999999999</v>
      </c>
      <c r="T7688">
        <v>0.4</v>
      </c>
      <c r="U7688">
        <v>2.9</v>
      </c>
      <c r="W7688">
        <v>25</v>
      </c>
      <c r="X7688">
        <v>23</v>
      </c>
      <c r="Y7688">
        <v>0</v>
      </c>
      <c r="Z7688">
        <v>1</v>
      </c>
      <c r="AA7688">
        <v>0</v>
      </c>
      <c r="AB7688">
        <v>19</v>
      </c>
      <c r="AC7688">
        <v>0</v>
      </c>
      <c r="AD7688">
        <v>0</v>
      </c>
      <c r="AE7688">
        <v>0</v>
      </c>
    </row>
    <row r="7689" spans="1:31">
      <c r="A7689" s="19">
        <v>43887</v>
      </c>
      <c r="B7689" t="s">
        <v>39</v>
      </c>
      <c r="C7689" s="19">
        <v>43900</v>
      </c>
      <c r="D7689">
        <v>14</v>
      </c>
      <c r="E7689">
        <v>15.2</v>
      </c>
      <c r="F7689">
        <v>15.3</v>
      </c>
      <c r="H7689">
        <v>14.4</v>
      </c>
      <c r="I7689">
        <v>7.2</v>
      </c>
      <c r="J7689">
        <v>35.299999999999997</v>
      </c>
      <c r="K7689">
        <v>1</v>
      </c>
      <c r="L7689">
        <v>11.6</v>
      </c>
      <c r="N7689">
        <v>5.7</v>
      </c>
      <c r="O7689">
        <v>6</v>
      </c>
      <c r="Q7689">
        <v>5.2</v>
      </c>
      <c r="R7689">
        <v>1</v>
      </c>
      <c r="S7689">
        <v>79.2</v>
      </c>
      <c r="T7689">
        <v>0.2</v>
      </c>
      <c r="U7689">
        <v>2.5</v>
      </c>
      <c r="W7689">
        <v>3</v>
      </c>
      <c r="X7689">
        <v>3</v>
      </c>
      <c r="Y7689">
        <v>0</v>
      </c>
      <c r="Z7689">
        <v>0</v>
      </c>
      <c r="AA7689">
        <v>0</v>
      </c>
      <c r="AB7689">
        <v>8</v>
      </c>
      <c r="AC7689">
        <v>0</v>
      </c>
      <c r="AD7689">
        <v>0</v>
      </c>
      <c r="AE7689">
        <v>0</v>
      </c>
    </row>
    <row r="7690" spans="1:31">
      <c r="A7690" s="19">
        <v>43887</v>
      </c>
      <c r="B7690" t="s">
        <v>40</v>
      </c>
      <c r="C7690" s="19">
        <v>43900</v>
      </c>
      <c r="D7690">
        <v>89</v>
      </c>
      <c r="E7690">
        <v>11.8</v>
      </c>
      <c r="F7690">
        <v>20.100000000000001</v>
      </c>
      <c r="H7690">
        <v>11.8</v>
      </c>
      <c r="I7690">
        <v>7.9</v>
      </c>
      <c r="J7690">
        <v>33.6</v>
      </c>
      <c r="K7690">
        <v>1.8</v>
      </c>
      <c r="L7690">
        <v>13</v>
      </c>
      <c r="N7690">
        <v>3.6</v>
      </c>
      <c r="O7690">
        <v>13.9</v>
      </c>
      <c r="Q7690">
        <v>3.4</v>
      </c>
      <c r="R7690">
        <v>1.5</v>
      </c>
      <c r="S7690">
        <v>73.3</v>
      </c>
      <c r="T7690">
        <v>0.3</v>
      </c>
      <c r="U7690">
        <v>3.9</v>
      </c>
      <c r="W7690">
        <v>4</v>
      </c>
      <c r="X7690">
        <v>28</v>
      </c>
      <c r="Y7690">
        <v>0</v>
      </c>
      <c r="Z7690">
        <v>4</v>
      </c>
      <c r="AA7690">
        <v>0</v>
      </c>
      <c r="AB7690">
        <v>47</v>
      </c>
      <c r="AC7690">
        <v>0</v>
      </c>
      <c r="AD7690">
        <v>6</v>
      </c>
      <c r="AE7690">
        <v>0</v>
      </c>
    </row>
    <row r="7691" spans="1:31">
      <c r="A7691" s="19">
        <v>43887</v>
      </c>
      <c r="B7691" t="s">
        <v>41</v>
      </c>
      <c r="C7691" s="19">
        <v>43904</v>
      </c>
      <c r="D7691">
        <v>6</v>
      </c>
      <c r="E7691">
        <v>22.3</v>
      </c>
      <c r="F7691">
        <v>16.600000000000001</v>
      </c>
      <c r="H7691">
        <v>10.5</v>
      </c>
      <c r="I7691">
        <v>4.9000000000000004</v>
      </c>
      <c r="J7691">
        <v>30.8</v>
      </c>
      <c r="K7691">
        <v>2.2000000000000002</v>
      </c>
      <c r="L7691">
        <v>12.7</v>
      </c>
      <c r="N7691">
        <v>21.6</v>
      </c>
      <c r="O7691">
        <v>9.1999999999999993</v>
      </c>
      <c r="Q7691">
        <v>3.1</v>
      </c>
      <c r="R7691">
        <v>1</v>
      </c>
      <c r="S7691">
        <v>60.3</v>
      </c>
      <c r="T7691">
        <v>0.5</v>
      </c>
      <c r="U7691">
        <v>4.0999999999999996</v>
      </c>
      <c r="W7691">
        <v>2</v>
      </c>
      <c r="X7691">
        <v>1</v>
      </c>
      <c r="Y7691">
        <v>0</v>
      </c>
      <c r="Z7691">
        <v>0</v>
      </c>
      <c r="AA7691">
        <v>0</v>
      </c>
      <c r="AB7691">
        <v>3</v>
      </c>
      <c r="AC7691">
        <v>0</v>
      </c>
      <c r="AD7691">
        <v>0</v>
      </c>
      <c r="AE7691">
        <v>0</v>
      </c>
    </row>
    <row r="7692" spans="1:31">
      <c r="A7692" s="19">
        <v>43887</v>
      </c>
      <c r="B7692" t="s">
        <v>42</v>
      </c>
      <c r="C7692" s="19">
        <v>43907</v>
      </c>
      <c r="D7692">
        <v>136</v>
      </c>
      <c r="E7692">
        <v>18.8</v>
      </c>
      <c r="F7692">
        <v>18.5</v>
      </c>
      <c r="H7692">
        <v>13.2</v>
      </c>
      <c r="I7692">
        <v>6.2</v>
      </c>
      <c r="J7692">
        <v>30.6</v>
      </c>
      <c r="K7692">
        <v>1.8</v>
      </c>
      <c r="L7692">
        <v>10.9</v>
      </c>
      <c r="N7692">
        <v>14.8</v>
      </c>
      <c r="O7692">
        <v>13.5</v>
      </c>
      <c r="Q7692">
        <v>5.7</v>
      </c>
      <c r="R7692">
        <v>1.5</v>
      </c>
      <c r="S7692">
        <v>59.8</v>
      </c>
      <c r="T7692">
        <v>0.6</v>
      </c>
      <c r="U7692">
        <v>3.9</v>
      </c>
      <c r="W7692">
        <v>34</v>
      </c>
      <c r="X7692">
        <v>34</v>
      </c>
      <c r="Y7692">
        <v>0</v>
      </c>
      <c r="Z7692">
        <v>9</v>
      </c>
      <c r="AA7692">
        <v>0</v>
      </c>
      <c r="AB7692">
        <v>55</v>
      </c>
      <c r="AC7692">
        <v>0</v>
      </c>
      <c r="AD7692">
        <v>4</v>
      </c>
      <c r="AE7692">
        <v>0</v>
      </c>
    </row>
    <row r="7693" spans="1:31">
      <c r="A7693" s="19">
        <v>43887</v>
      </c>
      <c r="B7693" t="s">
        <v>43</v>
      </c>
      <c r="C7693" s="19">
        <v>43907</v>
      </c>
      <c r="D7693">
        <v>67</v>
      </c>
      <c r="E7693">
        <v>23.7</v>
      </c>
      <c r="F7693">
        <v>15.3</v>
      </c>
      <c r="H7693">
        <v>11.3</v>
      </c>
      <c r="I7693">
        <v>4.5</v>
      </c>
      <c r="J7693">
        <v>31.4</v>
      </c>
      <c r="K7693">
        <v>2.5</v>
      </c>
      <c r="L7693">
        <v>11.3</v>
      </c>
      <c r="N7693">
        <v>25.1</v>
      </c>
      <c r="O7693">
        <v>7.1</v>
      </c>
      <c r="Q7693">
        <v>3.5</v>
      </c>
      <c r="R7693">
        <v>0.8</v>
      </c>
      <c r="S7693">
        <v>59.5</v>
      </c>
      <c r="T7693">
        <v>0.4</v>
      </c>
      <c r="U7693">
        <v>3.4</v>
      </c>
      <c r="W7693">
        <v>21</v>
      </c>
      <c r="X7693">
        <v>14</v>
      </c>
      <c r="Y7693">
        <v>0</v>
      </c>
      <c r="Z7693">
        <v>2</v>
      </c>
      <c r="AA7693">
        <v>0</v>
      </c>
      <c r="AB7693">
        <v>28</v>
      </c>
      <c r="AC7693">
        <v>0</v>
      </c>
      <c r="AD7693">
        <v>2</v>
      </c>
      <c r="AE7693">
        <v>0</v>
      </c>
    </row>
    <row r="7694" spans="1:31">
      <c r="A7694" s="19">
        <v>43887</v>
      </c>
      <c r="B7694" t="s">
        <v>44</v>
      </c>
      <c r="C7694" s="19">
        <v>43907</v>
      </c>
      <c r="D7694">
        <v>219</v>
      </c>
      <c r="E7694">
        <v>24</v>
      </c>
      <c r="F7694">
        <v>28.8</v>
      </c>
      <c r="H7694">
        <v>9.1</v>
      </c>
      <c r="I7694">
        <v>6.2</v>
      </c>
      <c r="J7694">
        <v>21.4</v>
      </c>
      <c r="K7694">
        <v>1.7</v>
      </c>
      <c r="L7694">
        <v>8.8000000000000007</v>
      </c>
      <c r="N7694">
        <v>27.4</v>
      </c>
      <c r="O7694">
        <v>46.4</v>
      </c>
      <c r="Q7694">
        <v>2.5</v>
      </c>
      <c r="R7694">
        <v>1.5</v>
      </c>
      <c r="S7694">
        <v>19.2</v>
      </c>
      <c r="T7694">
        <v>0.5</v>
      </c>
      <c r="U7694">
        <v>2.2999999999999998</v>
      </c>
      <c r="W7694">
        <v>71</v>
      </c>
      <c r="X7694">
        <v>85</v>
      </c>
      <c r="Y7694">
        <v>0</v>
      </c>
      <c r="Z7694">
        <v>0</v>
      </c>
      <c r="AA7694">
        <v>0</v>
      </c>
      <c r="AB7694">
        <v>63</v>
      </c>
      <c r="AC7694">
        <v>0</v>
      </c>
      <c r="AD7694">
        <v>0</v>
      </c>
      <c r="AE7694">
        <v>0</v>
      </c>
    </row>
    <row r="7695" spans="1:31">
      <c r="A7695" s="19">
        <v>43887</v>
      </c>
      <c r="B7695" t="s">
        <v>45</v>
      </c>
      <c r="C7695" s="19">
        <v>43907</v>
      </c>
      <c r="D7695">
        <v>155</v>
      </c>
      <c r="E7695">
        <v>18.899999999999999</v>
      </c>
      <c r="F7695">
        <v>18.2</v>
      </c>
      <c r="H7695">
        <v>14.1</v>
      </c>
      <c r="I7695">
        <v>7.4</v>
      </c>
      <c r="J7695">
        <v>30.6</v>
      </c>
      <c r="K7695">
        <v>2.2999999999999998</v>
      </c>
      <c r="L7695">
        <v>8.5</v>
      </c>
      <c r="N7695">
        <v>14.9</v>
      </c>
      <c r="O7695">
        <v>13.3</v>
      </c>
      <c r="Q7695">
        <v>6.7</v>
      </c>
      <c r="R7695">
        <v>2.1</v>
      </c>
      <c r="S7695">
        <v>60.1</v>
      </c>
      <c r="T7695">
        <v>0.6</v>
      </c>
      <c r="U7695">
        <v>2.1</v>
      </c>
      <c r="W7695">
        <v>40</v>
      </c>
      <c r="X7695">
        <v>38</v>
      </c>
      <c r="Y7695">
        <v>0</v>
      </c>
      <c r="Z7695">
        <v>12</v>
      </c>
      <c r="AA7695">
        <v>0</v>
      </c>
      <c r="AB7695">
        <v>65</v>
      </c>
      <c r="AC7695">
        <v>0</v>
      </c>
      <c r="AD7695">
        <v>0</v>
      </c>
      <c r="AE7695">
        <v>0</v>
      </c>
    </row>
    <row r="7696" spans="1:31">
      <c r="A7696" s="19">
        <v>43887</v>
      </c>
      <c r="B7696" t="s">
        <v>46</v>
      </c>
      <c r="C7696" s="19">
        <v>43914</v>
      </c>
      <c r="D7696">
        <v>105</v>
      </c>
      <c r="E7696">
        <v>30.4</v>
      </c>
      <c r="F7696">
        <v>22.8</v>
      </c>
      <c r="H7696">
        <v>8.1999999999999993</v>
      </c>
      <c r="I7696">
        <v>4.8</v>
      </c>
      <c r="J7696">
        <v>25.5</v>
      </c>
      <c r="K7696">
        <v>2.1</v>
      </c>
      <c r="L7696">
        <v>6.1</v>
      </c>
      <c r="N7696">
        <v>48.7</v>
      </c>
      <c r="O7696">
        <v>19</v>
      </c>
      <c r="Q7696">
        <v>1.7</v>
      </c>
      <c r="R7696">
        <v>0.8</v>
      </c>
      <c r="S7696">
        <v>28.3</v>
      </c>
      <c r="T7696">
        <v>0.4</v>
      </c>
      <c r="U7696">
        <v>0.9</v>
      </c>
      <c r="W7696">
        <v>41</v>
      </c>
      <c r="X7696">
        <v>30</v>
      </c>
      <c r="Y7696">
        <v>0</v>
      </c>
      <c r="Z7696">
        <v>0</v>
      </c>
      <c r="AA7696">
        <v>0</v>
      </c>
      <c r="AB7696">
        <v>34</v>
      </c>
      <c r="AC7696">
        <v>0</v>
      </c>
      <c r="AD7696">
        <v>0</v>
      </c>
      <c r="AE7696">
        <v>0</v>
      </c>
    </row>
    <row r="7697" spans="1:31">
      <c r="A7697" s="19">
        <v>43887</v>
      </c>
      <c r="B7697" t="s">
        <v>47</v>
      </c>
      <c r="C7697" s="19">
        <v>43919</v>
      </c>
      <c r="D7697">
        <v>51</v>
      </c>
      <c r="E7697">
        <v>26.3</v>
      </c>
      <c r="F7697">
        <v>15.7</v>
      </c>
      <c r="H7697">
        <v>10</v>
      </c>
      <c r="I7697">
        <v>4.5999999999999996</v>
      </c>
      <c r="J7697">
        <v>29.2</v>
      </c>
      <c r="K7697">
        <v>2.1</v>
      </c>
      <c r="L7697">
        <v>12.1</v>
      </c>
      <c r="N7697">
        <v>35</v>
      </c>
      <c r="O7697">
        <v>8</v>
      </c>
      <c r="Q7697">
        <v>2.8</v>
      </c>
      <c r="R7697">
        <v>1.2</v>
      </c>
      <c r="S7697">
        <v>47.6</v>
      </c>
      <c r="T7697">
        <v>0.7</v>
      </c>
      <c r="U7697">
        <v>4.4000000000000004</v>
      </c>
      <c r="W7697">
        <v>18</v>
      </c>
      <c r="X7697">
        <v>11</v>
      </c>
      <c r="Y7697">
        <v>0</v>
      </c>
      <c r="Z7697">
        <v>1</v>
      </c>
      <c r="AA7697">
        <v>0</v>
      </c>
      <c r="AB7697">
        <v>20</v>
      </c>
      <c r="AC7697">
        <v>0</v>
      </c>
      <c r="AD7697">
        <v>2</v>
      </c>
      <c r="AE7697">
        <v>0</v>
      </c>
    </row>
    <row r="7698" spans="1:31">
      <c r="A7698" s="19">
        <v>43887</v>
      </c>
      <c r="B7698" t="s">
        <v>48</v>
      </c>
      <c r="C7698" s="19">
        <v>43925</v>
      </c>
      <c r="D7698">
        <v>15</v>
      </c>
      <c r="E7698">
        <v>23.1</v>
      </c>
      <c r="F7698">
        <v>14.7</v>
      </c>
      <c r="H7698">
        <v>10.7</v>
      </c>
      <c r="I7698">
        <v>4.3</v>
      </c>
      <c r="J7698">
        <v>31.1</v>
      </c>
      <c r="K7698">
        <v>3.1</v>
      </c>
      <c r="L7698">
        <v>12.9</v>
      </c>
      <c r="N7698">
        <v>24.2</v>
      </c>
      <c r="O7698">
        <v>7.6</v>
      </c>
      <c r="Q7698">
        <v>3.8</v>
      </c>
      <c r="R7698">
        <v>1.1000000000000001</v>
      </c>
      <c r="S7698">
        <v>56.6</v>
      </c>
      <c r="T7698">
        <v>0.8</v>
      </c>
      <c r="U7698">
        <v>5.6</v>
      </c>
      <c r="W7698">
        <v>6</v>
      </c>
      <c r="X7698">
        <v>0</v>
      </c>
      <c r="Y7698">
        <v>0</v>
      </c>
      <c r="Z7698">
        <v>0</v>
      </c>
      <c r="AA7698">
        <v>0</v>
      </c>
      <c r="AB7698">
        <v>9</v>
      </c>
      <c r="AC7698">
        <v>0</v>
      </c>
      <c r="AD7698">
        <v>0</v>
      </c>
      <c r="AE7698">
        <v>0</v>
      </c>
    </row>
    <row r="7699" spans="1:31">
      <c r="A7699" s="19">
        <v>43887</v>
      </c>
      <c r="B7699" t="s">
        <v>49</v>
      </c>
      <c r="C7699" s="19">
        <v>43925</v>
      </c>
      <c r="D7699">
        <v>24</v>
      </c>
      <c r="E7699">
        <v>16.2</v>
      </c>
      <c r="F7699">
        <v>16.600000000000001</v>
      </c>
      <c r="H7699">
        <v>9.5</v>
      </c>
      <c r="I7699">
        <v>4.0999999999999996</v>
      </c>
      <c r="J7699">
        <v>35.9</v>
      </c>
      <c r="K7699">
        <v>3.6</v>
      </c>
      <c r="L7699">
        <v>14.2</v>
      </c>
      <c r="N7699">
        <v>7.8</v>
      </c>
      <c r="O7699">
        <v>8.1</v>
      </c>
      <c r="Q7699">
        <v>2.2999999999999998</v>
      </c>
      <c r="R7699">
        <v>0.8</v>
      </c>
      <c r="S7699">
        <v>74.3</v>
      </c>
      <c r="T7699">
        <v>0.8</v>
      </c>
      <c r="U7699">
        <v>5.4</v>
      </c>
      <c r="W7699">
        <v>5</v>
      </c>
      <c r="X7699">
        <v>5</v>
      </c>
      <c r="Y7699">
        <v>0</v>
      </c>
      <c r="Z7699">
        <v>0</v>
      </c>
      <c r="AA7699">
        <v>0</v>
      </c>
      <c r="AB7699">
        <v>12</v>
      </c>
      <c r="AC7699">
        <v>0</v>
      </c>
      <c r="AD7699">
        <v>2</v>
      </c>
      <c r="AE7699">
        <v>0</v>
      </c>
    </row>
    <row r="7700" spans="1:31">
      <c r="A7700" s="19">
        <v>43887</v>
      </c>
      <c r="B7700" t="s">
        <v>50</v>
      </c>
      <c r="C7700" s="19">
        <v>43925</v>
      </c>
      <c r="D7700">
        <v>54</v>
      </c>
      <c r="E7700">
        <v>34.200000000000003</v>
      </c>
      <c r="F7700">
        <v>21.8</v>
      </c>
      <c r="H7700">
        <v>6.2</v>
      </c>
      <c r="I7700">
        <v>4.3</v>
      </c>
      <c r="J7700">
        <v>22.4</v>
      </c>
      <c r="K7700">
        <v>2.2999999999999998</v>
      </c>
      <c r="L7700">
        <v>8.8000000000000007</v>
      </c>
      <c r="N7700">
        <v>62.8</v>
      </c>
      <c r="O7700">
        <v>15.3</v>
      </c>
      <c r="Q7700">
        <v>1.1000000000000001</v>
      </c>
      <c r="R7700">
        <v>1</v>
      </c>
      <c r="S7700">
        <v>17.2</v>
      </c>
      <c r="T7700">
        <v>0.5</v>
      </c>
      <c r="U7700">
        <v>1.7</v>
      </c>
      <c r="W7700">
        <v>24</v>
      </c>
      <c r="X7700">
        <v>15</v>
      </c>
      <c r="Y7700">
        <v>0</v>
      </c>
      <c r="Z7700">
        <v>0</v>
      </c>
      <c r="AA7700">
        <v>0</v>
      </c>
      <c r="AB7700">
        <v>15</v>
      </c>
      <c r="AC7700">
        <v>0</v>
      </c>
      <c r="AD7700">
        <v>0</v>
      </c>
      <c r="AE7700">
        <v>0</v>
      </c>
    </row>
    <row r="7701" spans="1:31">
      <c r="A7701" s="19">
        <v>43887</v>
      </c>
      <c r="B7701" t="s">
        <v>51</v>
      </c>
      <c r="C7701" s="19">
        <v>43925</v>
      </c>
      <c r="D7701">
        <v>14</v>
      </c>
      <c r="E7701">
        <v>23.3</v>
      </c>
      <c r="F7701">
        <v>14.9</v>
      </c>
      <c r="H7701">
        <v>10.199999999999999</v>
      </c>
      <c r="I7701">
        <v>4.0999999999999996</v>
      </c>
      <c r="J7701">
        <v>33.4</v>
      </c>
      <c r="K7701">
        <v>2.9</v>
      </c>
      <c r="L7701">
        <v>11.3</v>
      </c>
      <c r="N7701">
        <v>21.8</v>
      </c>
      <c r="O7701">
        <v>6.5</v>
      </c>
      <c r="Q7701">
        <v>2.8</v>
      </c>
      <c r="R7701">
        <v>0.9</v>
      </c>
      <c r="S7701">
        <v>63.5</v>
      </c>
      <c r="T7701">
        <v>0.8</v>
      </c>
      <c r="U7701">
        <v>3.3</v>
      </c>
      <c r="W7701">
        <v>6</v>
      </c>
      <c r="X7701">
        <v>0</v>
      </c>
      <c r="Y7701">
        <v>0</v>
      </c>
      <c r="Z7701">
        <v>0</v>
      </c>
      <c r="AA7701">
        <v>0</v>
      </c>
      <c r="AB7701">
        <v>8</v>
      </c>
      <c r="AC7701">
        <v>0</v>
      </c>
      <c r="AD7701">
        <v>0</v>
      </c>
      <c r="AE7701">
        <v>0</v>
      </c>
    </row>
    <row r="7702" spans="1:31">
      <c r="A7702" s="19">
        <v>43887</v>
      </c>
      <c r="B7702" t="s">
        <v>52</v>
      </c>
      <c r="C7702" s="19">
        <v>43928</v>
      </c>
      <c r="D7702">
        <v>84</v>
      </c>
      <c r="E7702">
        <v>13</v>
      </c>
      <c r="F7702">
        <v>18.100000000000001</v>
      </c>
      <c r="H7702">
        <v>14.1</v>
      </c>
      <c r="I7702">
        <v>7.1</v>
      </c>
      <c r="J7702">
        <v>33.9</v>
      </c>
      <c r="K7702">
        <v>1.5</v>
      </c>
      <c r="L7702">
        <v>12.3</v>
      </c>
      <c r="N7702">
        <v>5.3</v>
      </c>
      <c r="O7702">
        <v>11.5</v>
      </c>
      <c r="Q7702">
        <v>6.7</v>
      </c>
      <c r="R7702">
        <v>1.8</v>
      </c>
      <c r="S7702">
        <v>68.900000000000006</v>
      </c>
      <c r="T7702">
        <v>0.6</v>
      </c>
      <c r="U7702">
        <v>4.8</v>
      </c>
      <c r="W7702">
        <v>5</v>
      </c>
      <c r="X7702">
        <v>24</v>
      </c>
      <c r="Y7702">
        <v>0</v>
      </c>
      <c r="Z7702">
        <v>7</v>
      </c>
      <c r="AA7702">
        <v>0</v>
      </c>
      <c r="AB7702">
        <v>44</v>
      </c>
      <c r="AC7702">
        <v>0</v>
      </c>
      <c r="AD7702">
        <v>4</v>
      </c>
      <c r="AE7702">
        <v>0</v>
      </c>
    </row>
    <row r="7703" spans="1:31">
      <c r="A7703" s="19">
        <v>43887</v>
      </c>
      <c r="B7703" t="s">
        <v>53</v>
      </c>
      <c r="C7703" s="19">
        <v>43949</v>
      </c>
      <c r="D7703">
        <v>60</v>
      </c>
      <c r="E7703">
        <v>16.600000000000001</v>
      </c>
      <c r="F7703">
        <v>17.8</v>
      </c>
      <c r="H7703">
        <v>12.6</v>
      </c>
      <c r="I7703">
        <v>4.0999999999999996</v>
      </c>
      <c r="J7703">
        <v>30.9</v>
      </c>
      <c r="K7703">
        <v>3.3</v>
      </c>
      <c r="L7703">
        <v>14.7</v>
      </c>
      <c r="N7703">
        <v>12</v>
      </c>
      <c r="O7703">
        <v>13.8</v>
      </c>
      <c r="Q7703">
        <v>6.5</v>
      </c>
      <c r="R7703">
        <v>1.7</v>
      </c>
      <c r="S7703">
        <v>54.9</v>
      </c>
      <c r="T7703">
        <v>1.5</v>
      </c>
      <c r="U7703">
        <v>8.8000000000000007</v>
      </c>
      <c r="W7703">
        <v>13</v>
      </c>
      <c r="X7703">
        <v>14</v>
      </c>
      <c r="Y7703">
        <v>0</v>
      </c>
      <c r="Z7703">
        <v>3</v>
      </c>
      <c r="AA7703">
        <v>0</v>
      </c>
      <c r="AB7703">
        <v>25</v>
      </c>
      <c r="AC7703">
        <v>0</v>
      </c>
      <c r="AD7703">
        <v>5</v>
      </c>
      <c r="AE7703">
        <v>0</v>
      </c>
    </row>
    <row r="7704" spans="1:31">
      <c r="A7704" s="19">
        <v>43887</v>
      </c>
      <c r="B7704" t="s">
        <v>54</v>
      </c>
      <c r="C7704" s="19">
        <v>43949</v>
      </c>
      <c r="D7704">
        <v>21</v>
      </c>
      <c r="E7704">
        <v>30.3</v>
      </c>
      <c r="F7704">
        <v>16.100000000000001</v>
      </c>
      <c r="H7704">
        <v>10.6</v>
      </c>
      <c r="I7704">
        <v>3.7</v>
      </c>
      <c r="J7704">
        <v>25.9</v>
      </c>
      <c r="K7704">
        <v>2.4</v>
      </c>
      <c r="L7704">
        <v>11</v>
      </c>
      <c r="N7704">
        <v>48.1</v>
      </c>
      <c r="O7704">
        <v>9.8000000000000007</v>
      </c>
      <c r="Q7704">
        <v>3.9</v>
      </c>
      <c r="R7704">
        <v>1.3</v>
      </c>
      <c r="S7704">
        <v>30.9</v>
      </c>
      <c r="T7704">
        <v>1.2</v>
      </c>
      <c r="U7704">
        <v>4.2</v>
      </c>
      <c r="W7704">
        <v>9</v>
      </c>
      <c r="X7704">
        <v>5</v>
      </c>
      <c r="Y7704">
        <v>0</v>
      </c>
      <c r="Z7704">
        <v>0</v>
      </c>
      <c r="AA7704">
        <v>0</v>
      </c>
      <c r="AB7704">
        <v>8</v>
      </c>
      <c r="AC7704">
        <v>0</v>
      </c>
      <c r="AD7704">
        <v>0</v>
      </c>
      <c r="AE7704">
        <v>0</v>
      </c>
    </row>
    <row r="7705" spans="1:31">
      <c r="A7705" s="19">
        <v>43887</v>
      </c>
      <c r="B7705" t="s">
        <v>55</v>
      </c>
      <c r="C7705" s="19">
        <v>43949</v>
      </c>
      <c r="D7705">
        <v>96</v>
      </c>
      <c r="E7705">
        <v>23.3</v>
      </c>
      <c r="F7705">
        <v>19.2</v>
      </c>
      <c r="H7705">
        <v>10.199999999999999</v>
      </c>
      <c r="I7705">
        <v>4.4000000000000004</v>
      </c>
      <c r="J7705">
        <v>29.3</v>
      </c>
      <c r="K7705">
        <v>2.2999999999999998</v>
      </c>
      <c r="L7705">
        <v>11.2</v>
      </c>
      <c r="N7705">
        <v>25.2</v>
      </c>
      <c r="O7705">
        <v>15.8</v>
      </c>
      <c r="Q7705">
        <v>4.2</v>
      </c>
      <c r="R7705">
        <v>1.7</v>
      </c>
      <c r="S7705">
        <v>46.5</v>
      </c>
      <c r="T7705">
        <v>1.2</v>
      </c>
      <c r="U7705">
        <v>4.9000000000000004</v>
      </c>
      <c r="W7705">
        <v>30</v>
      </c>
      <c r="X7705">
        <v>25</v>
      </c>
      <c r="Y7705">
        <v>0</v>
      </c>
      <c r="Z7705">
        <v>1</v>
      </c>
      <c r="AA7705">
        <v>0</v>
      </c>
      <c r="AB7705">
        <v>37</v>
      </c>
      <c r="AC7705">
        <v>0</v>
      </c>
      <c r="AD7705">
        <v>3</v>
      </c>
      <c r="AE7705">
        <v>0</v>
      </c>
    </row>
    <row r="7706" spans="1:31">
      <c r="A7706" s="19">
        <v>43887</v>
      </c>
      <c r="B7706" t="s">
        <v>56</v>
      </c>
      <c r="C7706" s="19">
        <v>43949</v>
      </c>
      <c r="D7706">
        <v>274</v>
      </c>
      <c r="E7706">
        <v>18.2</v>
      </c>
      <c r="F7706">
        <v>24.7</v>
      </c>
      <c r="H7706">
        <v>10</v>
      </c>
      <c r="I7706">
        <v>6.1</v>
      </c>
      <c r="J7706">
        <v>28</v>
      </c>
      <c r="K7706">
        <v>1.7</v>
      </c>
      <c r="L7706">
        <v>11.2</v>
      </c>
      <c r="N7706">
        <v>14.3</v>
      </c>
      <c r="O7706">
        <v>30.4</v>
      </c>
      <c r="Q7706">
        <v>4.4000000000000004</v>
      </c>
      <c r="R7706">
        <v>2.2999999999999998</v>
      </c>
      <c r="S7706">
        <v>41.8</v>
      </c>
      <c r="T7706">
        <v>1</v>
      </c>
      <c r="U7706">
        <v>5.0999999999999996</v>
      </c>
      <c r="W7706">
        <v>67</v>
      </c>
      <c r="X7706">
        <v>91</v>
      </c>
      <c r="Y7706">
        <v>0</v>
      </c>
      <c r="Z7706">
        <v>3</v>
      </c>
      <c r="AA7706">
        <v>0</v>
      </c>
      <c r="AB7706">
        <v>103</v>
      </c>
      <c r="AC7706">
        <v>0</v>
      </c>
      <c r="AD7706">
        <v>9</v>
      </c>
      <c r="AE7706">
        <v>0</v>
      </c>
    </row>
    <row r="7707" spans="1:31">
      <c r="A7707" s="19">
        <v>43887</v>
      </c>
      <c r="B7707" t="s">
        <v>57</v>
      </c>
      <c r="C7707" s="19">
        <v>43949</v>
      </c>
      <c r="D7707">
        <v>186</v>
      </c>
      <c r="E7707">
        <v>20.100000000000001</v>
      </c>
      <c r="F7707">
        <v>19.3</v>
      </c>
      <c r="H7707">
        <v>13.1</v>
      </c>
      <c r="I7707">
        <v>6.3</v>
      </c>
      <c r="J7707">
        <v>29.8</v>
      </c>
      <c r="K7707">
        <v>1.4</v>
      </c>
      <c r="L7707">
        <v>9.9</v>
      </c>
      <c r="N7707">
        <v>18.600000000000001</v>
      </c>
      <c r="O7707">
        <v>16.100000000000001</v>
      </c>
      <c r="Q7707">
        <v>7.3</v>
      </c>
      <c r="R7707">
        <v>2.2999999999999998</v>
      </c>
      <c r="S7707">
        <v>49.7</v>
      </c>
      <c r="T7707">
        <v>1.1000000000000001</v>
      </c>
      <c r="U7707">
        <v>4.4000000000000004</v>
      </c>
      <c r="W7707">
        <v>50</v>
      </c>
      <c r="X7707">
        <v>48</v>
      </c>
      <c r="Y7707">
        <v>0</v>
      </c>
      <c r="Z7707">
        <v>12</v>
      </c>
      <c r="AA7707">
        <v>0</v>
      </c>
      <c r="AB7707">
        <v>74</v>
      </c>
      <c r="AC7707">
        <v>0</v>
      </c>
      <c r="AD7707">
        <v>2</v>
      </c>
      <c r="AE7707">
        <v>0</v>
      </c>
    </row>
    <row r="7708" spans="1:31">
      <c r="A7708" s="19">
        <v>43887</v>
      </c>
      <c r="B7708" t="s">
        <v>58</v>
      </c>
      <c r="C7708" s="19">
        <v>43949</v>
      </c>
      <c r="D7708">
        <v>26</v>
      </c>
      <c r="E7708">
        <v>15.2</v>
      </c>
      <c r="F7708">
        <v>18.3</v>
      </c>
      <c r="H7708">
        <v>12.9</v>
      </c>
      <c r="I7708">
        <v>4.2</v>
      </c>
      <c r="J7708">
        <v>31.1</v>
      </c>
      <c r="K7708">
        <v>3.3</v>
      </c>
      <c r="L7708">
        <v>15</v>
      </c>
      <c r="N7708">
        <v>9.6999999999999993</v>
      </c>
      <c r="O7708">
        <v>14.6</v>
      </c>
      <c r="Q7708">
        <v>6.7</v>
      </c>
      <c r="R7708">
        <v>1.6</v>
      </c>
      <c r="S7708">
        <v>55.9</v>
      </c>
      <c r="T7708">
        <v>1.3</v>
      </c>
      <c r="U7708">
        <v>9.5</v>
      </c>
      <c r="W7708">
        <v>5</v>
      </c>
      <c r="X7708">
        <v>6</v>
      </c>
      <c r="Y7708">
        <v>0</v>
      </c>
      <c r="Z7708">
        <v>2</v>
      </c>
      <c r="AA7708">
        <v>0</v>
      </c>
      <c r="AB7708">
        <v>11</v>
      </c>
      <c r="AC7708">
        <v>0</v>
      </c>
      <c r="AD7708">
        <v>2</v>
      </c>
      <c r="AE7708">
        <v>0</v>
      </c>
    </row>
    <row r="7709" spans="1:31">
      <c r="A7709" s="19">
        <v>43887</v>
      </c>
      <c r="B7709" t="s">
        <v>59</v>
      </c>
      <c r="C7709" s="19">
        <v>43953</v>
      </c>
      <c r="D7709">
        <v>7</v>
      </c>
      <c r="E7709">
        <v>22.3</v>
      </c>
      <c r="F7709">
        <v>16.600000000000001</v>
      </c>
      <c r="H7709">
        <v>10.5</v>
      </c>
      <c r="I7709">
        <v>4.9000000000000004</v>
      </c>
      <c r="J7709">
        <v>30.8</v>
      </c>
      <c r="K7709">
        <v>2.2000000000000002</v>
      </c>
      <c r="L7709">
        <v>12.7</v>
      </c>
      <c r="N7709">
        <v>22.7</v>
      </c>
      <c r="O7709">
        <v>10.7</v>
      </c>
      <c r="Q7709">
        <v>4.5999999999999996</v>
      </c>
      <c r="R7709">
        <v>2.1</v>
      </c>
      <c r="S7709">
        <v>52</v>
      </c>
      <c r="T7709">
        <v>1.1000000000000001</v>
      </c>
      <c r="U7709">
        <v>6.3</v>
      </c>
      <c r="W7709">
        <v>2</v>
      </c>
      <c r="X7709">
        <v>2</v>
      </c>
      <c r="Y7709">
        <v>0</v>
      </c>
      <c r="Z7709">
        <v>0</v>
      </c>
      <c r="AA7709">
        <v>0</v>
      </c>
      <c r="AB7709">
        <v>3</v>
      </c>
      <c r="AC7709">
        <v>0</v>
      </c>
      <c r="AD7709">
        <v>0</v>
      </c>
      <c r="AE7709">
        <v>0</v>
      </c>
    </row>
    <row r="7710" spans="1:31">
      <c r="A7710" s="19">
        <v>43887</v>
      </c>
      <c r="B7710" t="s">
        <v>60</v>
      </c>
      <c r="C7710" s="19">
        <v>43953</v>
      </c>
      <c r="D7710">
        <v>39</v>
      </c>
      <c r="E7710">
        <v>14.9</v>
      </c>
      <c r="F7710">
        <v>15</v>
      </c>
      <c r="H7710">
        <v>14.6</v>
      </c>
      <c r="I7710">
        <v>7.2</v>
      </c>
      <c r="J7710">
        <v>34.6</v>
      </c>
      <c r="K7710">
        <v>1.1000000000000001</v>
      </c>
      <c r="L7710">
        <v>12.5</v>
      </c>
      <c r="N7710">
        <v>8.4</v>
      </c>
      <c r="O7710">
        <v>8</v>
      </c>
      <c r="Q7710">
        <v>8</v>
      </c>
      <c r="R7710">
        <v>2.5</v>
      </c>
      <c r="S7710">
        <v>66.3</v>
      </c>
      <c r="T7710">
        <v>0.8</v>
      </c>
      <c r="U7710">
        <v>5.5</v>
      </c>
      <c r="W7710">
        <v>4</v>
      </c>
      <c r="X7710">
        <v>9</v>
      </c>
      <c r="Y7710">
        <v>0</v>
      </c>
      <c r="Z7710">
        <v>3</v>
      </c>
      <c r="AA7710">
        <v>0</v>
      </c>
      <c r="AB7710">
        <v>21</v>
      </c>
      <c r="AC7710">
        <v>0</v>
      </c>
      <c r="AD7710">
        <v>2</v>
      </c>
      <c r="AE7710">
        <v>0</v>
      </c>
    </row>
    <row r="7711" spans="1:31">
      <c r="A7711" s="19">
        <v>43887</v>
      </c>
      <c r="B7711" t="s">
        <v>61</v>
      </c>
      <c r="C7711" s="19">
        <v>43956</v>
      </c>
      <c r="D7711">
        <v>82</v>
      </c>
      <c r="E7711">
        <v>16.600000000000001</v>
      </c>
      <c r="F7711">
        <v>15.4</v>
      </c>
      <c r="H7711">
        <v>18.899999999999999</v>
      </c>
      <c r="I7711">
        <v>6.8</v>
      </c>
      <c r="J7711">
        <v>29.2</v>
      </c>
      <c r="K7711">
        <v>1.1000000000000001</v>
      </c>
      <c r="L7711">
        <v>12</v>
      </c>
      <c r="N7711">
        <v>12.6</v>
      </c>
      <c r="O7711">
        <v>10.7</v>
      </c>
      <c r="Q7711">
        <v>16.899999999999999</v>
      </c>
      <c r="R7711">
        <v>3</v>
      </c>
      <c r="S7711">
        <v>48.4</v>
      </c>
      <c r="T7711">
        <v>1.1000000000000001</v>
      </c>
      <c r="U7711">
        <v>6.4</v>
      </c>
      <c r="W7711">
        <v>16</v>
      </c>
      <c r="X7711">
        <v>15</v>
      </c>
      <c r="Y7711">
        <v>0</v>
      </c>
      <c r="Z7711">
        <v>18</v>
      </c>
      <c r="AA7711">
        <v>0</v>
      </c>
      <c r="AB7711">
        <v>28</v>
      </c>
      <c r="AC7711">
        <v>0</v>
      </c>
      <c r="AD7711">
        <v>4</v>
      </c>
      <c r="AE7711">
        <v>0</v>
      </c>
    </row>
    <row r="7712" spans="1:31">
      <c r="A7712" s="19">
        <v>43887</v>
      </c>
      <c r="B7712" t="s">
        <v>62</v>
      </c>
      <c r="C7712" s="19">
        <v>43963</v>
      </c>
      <c r="D7712">
        <v>29</v>
      </c>
      <c r="E7712">
        <v>15.7</v>
      </c>
      <c r="F7712">
        <v>15.5</v>
      </c>
      <c r="H7712">
        <v>14.6</v>
      </c>
      <c r="I7712">
        <v>7.2</v>
      </c>
      <c r="J7712">
        <v>33.700000000000003</v>
      </c>
      <c r="K7712">
        <v>1.1000000000000001</v>
      </c>
      <c r="L7712">
        <v>12.3</v>
      </c>
      <c r="N7712">
        <v>9.8000000000000007</v>
      </c>
      <c r="O7712">
        <v>9.8000000000000007</v>
      </c>
      <c r="Q7712">
        <v>8.1999999999999993</v>
      </c>
      <c r="R7712">
        <v>2.6</v>
      </c>
      <c r="S7712">
        <v>61.8</v>
      </c>
      <c r="T7712">
        <v>0.9</v>
      </c>
      <c r="U7712">
        <v>6.1</v>
      </c>
      <c r="W7712">
        <v>6</v>
      </c>
      <c r="X7712">
        <v>6</v>
      </c>
      <c r="Y7712">
        <v>0</v>
      </c>
      <c r="Z7712">
        <v>3</v>
      </c>
      <c r="AA7712">
        <v>0</v>
      </c>
      <c r="AB7712">
        <v>13</v>
      </c>
      <c r="AC7712">
        <v>0</v>
      </c>
      <c r="AD7712">
        <v>1</v>
      </c>
      <c r="AE7712">
        <v>0</v>
      </c>
    </row>
    <row r="7713" spans="1:31">
      <c r="A7713" s="19">
        <v>43887</v>
      </c>
      <c r="B7713" t="s">
        <v>63</v>
      </c>
      <c r="C7713" s="19">
        <v>43963</v>
      </c>
      <c r="D7713">
        <v>28</v>
      </c>
      <c r="E7713">
        <v>24.7</v>
      </c>
      <c r="F7713">
        <v>19.3</v>
      </c>
      <c r="H7713">
        <v>8.8000000000000007</v>
      </c>
      <c r="I7713">
        <v>5.3</v>
      </c>
      <c r="J7713">
        <v>35.799999999999997</v>
      </c>
      <c r="K7713">
        <v>2</v>
      </c>
      <c r="L7713">
        <v>4</v>
      </c>
      <c r="N7713">
        <v>21.8</v>
      </c>
      <c r="O7713">
        <v>11.3</v>
      </c>
      <c r="Q7713">
        <v>2.4</v>
      </c>
      <c r="R7713">
        <v>1.5</v>
      </c>
      <c r="S7713">
        <v>60.7</v>
      </c>
      <c r="T7713">
        <v>0.8</v>
      </c>
      <c r="U7713">
        <v>1.1000000000000001</v>
      </c>
      <c r="W7713">
        <v>9</v>
      </c>
      <c r="X7713">
        <v>7</v>
      </c>
      <c r="Y7713">
        <v>0</v>
      </c>
      <c r="Z7713">
        <v>0</v>
      </c>
      <c r="AA7713">
        <v>0</v>
      </c>
      <c r="AB7713">
        <v>13</v>
      </c>
      <c r="AC7713">
        <v>0</v>
      </c>
      <c r="AD7713">
        <v>0</v>
      </c>
      <c r="AE7713">
        <v>0</v>
      </c>
    </row>
    <row r="7714" spans="1:31">
      <c r="A7714" s="19">
        <v>43887</v>
      </c>
      <c r="B7714" t="s">
        <v>64</v>
      </c>
      <c r="C7714" s="19">
        <v>43970</v>
      </c>
      <c r="D7714">
        <v>54</v>
      </c>
      <c r="E7714">
        <v>21.6</v>
      </c>
      <c r="F7714">
        <v>19.899999999999999</v>
      </c>
      <c r="H7714">
        <v>8.5</v>
      </c>
      <c r="I7714">
        <v>5.0999999999999996</v>
      </c>
      <c r="J7714">
        <v>32.200000000000003</v>
      </c>
      <c r="K7714">
        <v>2.2000000000000002</v>
      </c>
      <c r="L7714">
        <v>10.6</v>
      </c>
      <c r="N7714">
        <v>19.399999999999999</v>
      </c>
      <c r="O7714">
        <v>15.6</v>
      </c>
      <c r="Q7714">
        <v>3.3</v>
      </c>
      <c r="R7714">
        <v>2</v>
      </c>
      <c r="S7714">
        <v>52.8</v>
      </c>
      <c r="T7714">
        <v>1.2</v>
      </c>
      <c r="U7714">
        <v>4.7</v>
      </c>
      <c r="W7714">
        <v>16</v>
      </c>
      <c r="X7714">
        <v>14</v>
      </c>
      <c r="Y7714">
        <v>0</v>
      </c>
      <c r="Z7714">
        <v>0</v>
      </c>
      <c r="AA7714">
        <v>0</v>
      </c>
      <c r="AB7714">
        <v>23</v>
      </c>
      <c r="AC7714">
        <v>0</v>
      </c>
      <c r="AD7714">
        <v>1</v>
      </c>
      <c r="AE7714">
        <v>0</v>
      </c>
    </row>
    <row r="7715" spans="1:31">
      <c r="A7715" s="19">
        <v>43887</v>
      </c>
      <c r="B7715" t="s">
        <v>65</v>
      </c>
      <c r="C7715" s="19">
        <v>43970</v>
      </c>
      <c r="D7715">
        <v>61</v>
      </c>
      <c r="E7715">
        <v>19.3</v>
      </c>
      <c r="F7715">
        <v>15.6</v>
      </c>
      <c r="H7715">
        <v>11</v>
      </c>
      <c r="I7715">
        <v>4.3</v>
      </c>
      <c r="J7715">
        <v>33.200000000000003</v>
      </c>
      <c r="K7715">
        <v>3.3</v>
      </c>
      <c r="L7715">
        <v>13.3</v>
      </c>
      <c r="N7715">
        <v>15.5</v>
      </c>
      <c r="O7715">
        <v>9.6999999999999993</v>
      </c>
      <c r="Q7715">
        <v>5.0999999999999996</v>
      </c>
      <c r="R7715">
        <v>1.8</v>
      </c>
      <c r="S7715">
        <v>58.6</v>
      </c>
      <c r="T7715">
        <v>1.5</v>
      </c>
      <c r="U7715">
        <v>6.9</v>
      </c>
      <c r="W7715">
        <v>16</v>
      </c>
      <c r="X7715">
        <v>13</v>
      </c>
      <c r="Y7715">
        <v>0</v>
      </c>
      <c r="Z7715">
        <v>2</v>
      </c>
      <c r="AA7715">
        <v>0</v>
      </c>
      <c r="AB7715">
        <v>27</v>
      </c>
      <c r="AC7715">
        <v>0</v>
      </c>
      <c r="AD7715">
        <v>4</v>
      </c>
      <c r="AE7715">
        <v>0</v>
      </c>
    </row>
    <row r="7716" spans="1:31">
      <c r="A7716" s="19">
        <v>43887</v>
      </c>
      <c r="B7716" t="s">
        <v>143</v>
      </c>
      <c r="C7716" s="19">
        <v>43984</v>
      </c>
      <c r="D7716">
        <v>20</v>
      </c>
      <c r="E7716">
        <v>35</v>
      </c>
      <c r="F7716">
        <v>21</v>
      </c>
      <c r="H7716">
        <v>5</v>
      </c>
      <c r="I7716">
        <v>3.8</v>
      </c>
      <c r="J7716">
        <v>23.8</v>
      </c>
      <c r="K7716">
        <v>2.4</v>
      </c>
      <c r="L7716">
        <v>9</v>
      </c>
      <c r="N7716">
        <v>55.8</v>
      </c>
      <c r="O7716">
        <v>15.3</v>
      </c>
      <c r="Q7716">
        <v>1.8</v>
      </c>
      <c r="R7716">
        <v>1.6</v>
      </c>
      <c r="S7716">
        <v>20.8</v>
      </c>
      <c r="T7716">
        <v>1.1000000000000001</v>
      </c>
      <c r="U7716">
        <v>2.9</v>
      </c>
      <c r="W7716">
        <v>9</v>
      </c>
      <c r="X7716">
        <v>5</v>
      </c>
      <c r="Y7716">
        <v>0</v>
      </c>
      <c r="Z7716">
        <v>0</v>
      </c>
      <c r="AA7716">
        <v>0</v>
      </c>
      <c r="AB7716">
        <v>6</v>
      </c>
      <c r="AC7716">
        <v>0</v>
      </c>
      <c r="AD7716">
        <v>0</v>
      </c>
      <c r="AE7716">
        <v>0</v>
      </c>
    </row>
    <row r="7717" spans="1:31">
      <c r="A7717" s="19">
        <v>43887</v>
      </c>
      <c r="B7717" t="s">
        <v>67</v>
      </c>
      <c r="C7717" s="19">
        <v>43984</v>
      </c>
      <c r="D7717">
        <v>19</v>
      </c>
      <c r="E7717">
        <v>18.100000000000001</v>
      </c>
      <c r="F7717">
        <v>17.100000000000001</v>
      </c>
      <c r="H7717">
        <v>11.7</v>
      </c>
      <c r="I7717">
        <v>4.7</v>
      </c>
      <c r="J7717">
        <v>31.9</v>
      </c>
      <c r="K7717">
        <v>3.4</v>
      </c>
      <c r="L7717">
        <v>13</v>
      </c>
      <c r="N7717">
        <v>14.9</v>
      </c>
      <c r="O7717">
        <v>12.9</v>
      </c>
      <c r="Q7717">
        <v>6.4</v>
      </c>
      <c r="R7717">
        <v>2.5</v>
      </c>
      <c r="S7717">
        <v>53</v>
      </c>
      <c r="T7717">
        <v>1.8</v>
      </c>
      <c r="U7717">
        <v>7.5</v>
      </c>
      <c r="W7717">
        <v>5</v>
      </c>
      <c r="X7717">
        <v>5</v>
      </c>
      <c r="Y7717">
        <v>0</v>
      </c>
      <c r="Z7717">
        <v>0</v>
      </c>
      <c r="AA7717">
        <v>0</v>
      </c>
      <c r="AB7717">
        <v>9</v>
      </c>
      <c r="AC7717">
        <v>0</v>
      </c>
      <c r="AD7717">
        <v>0</v>
      </c>
      <c r="AE7717">
        <v>0</v>
      </c>
    </row>
    <row r="7718" spans="1:31">
      <c r="A7718" s="19">
        <v>43887</v>
      </c>
      <c r="B7718" t="s">
        <v>68</v>
      </c>
      <c r="C7718" s="19">
        <v>43984</v>
      </c>
      <c r="D7718">
        <v>126</v>
      </c>
      <c r="E7718">
        <v>16.5</v>
      </c>
      <c r="F7718">
        <v>23</v>
      </c>
      <c r="H7718">
        <v>12</v>
      </c>
      <c r="I7718">
        <v>4.2</v>
      </c>
      <c r="J7718">
        <v>31.2</v>
      </c>
      <c r="K7718">
        <v>2.2000000000000002</v>
      </c>
      <c r="L7718">
        <v>10.8</v>
      </c>
      <c r="N7718">
        <v>11.6</v>
      </c>
      <c r="O7718">
        <v>22.9</v>
      </c>
      <c r="Q7718">
        <v>6.2</v>
      </c>
      <c r="R7718">
        <v>2.2000000000000002</v>
      </c>
      <c r="S7718">
        <v>48.9</v>
      </c>
      <c r="T7718">
        <v>1.5</v>
      </c>
      <c r="U7718">
        <v>5.7</v>
      </c>
      <c r="W7718">
        <v>27</v>
      </c>
      <c r="X7718">
        <v>38</v>
      </c>
      <c r="Y7718">
        <v>0</v>
      </c>
      <c r="Z7718">
        <v>6</v>
      </c>
      <c r="AA7718">
        <v>0</v>
      </c>
      <c r="AB7718">
        <v>52</v>
      </c>
      <c r="AC7718">
        <v>0</v>
      </c>
      <c r="AD7718">
        <v>3</v>
      </c>
      <c r="AE7718">
        <v>0</v>
      </c>
    </row>
    <row r="7719" spans="1:31">
      <c r="A7719" s="19">
        <v>43887</v>
      </c>
      <c r="B7719" t="s">
        <v>69</v>
      </c>
      <c r="C7719" s="19">
        <v>43984</v>
      </c>
      <c r="D7719">
        <v>34</v>
      </c>
      <c r="E7719">
        <v>16.5</v>
      </c>
      <c r="F7719">
        <v>16.5</v>
      </c>
      <c r="H7719">
        <v>10.5</v>
      </c>
      <c r="I7719">
        <v>4.5</v>
      </c>
      <c r="J7719">
        <v>37.6</v>
      </c>
      <c r="K7719">
        <v>3</v>
      </c>
      <c r="L7719">
        <v>11.4</v>
      </c>
      <c r="N7719">
        <v>9.8000000000000007</v>
      </c>
      <c r="O7719">
        <v>9.3000000000000007</v>
      </c>
      <c r="Q7719">
        <v>4.3</v>
      </c>
      <c r="R7719">
        <v>1.8</v>
      </c>
      <c r="S7719">
        <v>68.099999999999994</v>
      </c>
      <c r="T7719">
        <v>1.2</v>
      </c>
      <c r="U7719">
        <v>4.7</v>
      </c>
      <c r="W7719">
        <v>7</v>
      </c>
      <c r="X7719">
        <v>7</v>
      </c>
      <c r="Y7719">
        <v>0</v>
      </c>
      <c r="Z7719">
        <v>1</v>
      </c>
      <c r="AA7719">
        <v>0</v>
      </c>
      <c r="AB7719">
        <v>17</v>
      </c>
      <c r="AC7719">
        <v>0</v>
      </c>
      <c r="AD7719">
        <v>1</v>
      </c>
      <c r="AE7719">
        <v>0</v>
      </c>
    </row>
    <row r="7720" spans="1:31">
      <c r="A7720" s="19">
        <v>43887</v>
      </c>
      <c r="B7720" t="s">
        <v>70</v>
      </c>
      <c r="C7720" s="19">
        <v>43984</v>
      </c>
      <c r="D7720">
        <v>16</v>
      </c>
      <c r="E7720">
        <v>15.4</v>
      </c>
      <c r="F7720">
        <v>15.6</v>
      </c>
      <c r="H7720">
        <v>14.8</v>
      </c>
      <c r="I7720">
        <v>7.3</v>
      </c>
      <c r="J7720">
        <v>33.5</v>
      </c>
      <c r="K7720">
        <v>1.1000000000000001</v>
      </c>
      <c r="L7720">
        <v>12.3</v>
      </c>
      <c r="N7720">
        <v>10.1</v>
      </c>
      <c r="O7720">
        <v>10.199999999999999</v>
      </c>
      <c r="Q7720">
        <v>9.5</v>
      </c>
      <c r="R7720">
        <v>3.3</v>
      </c>
      <c r="S7720">
        <v>57.6</v>
      </c>
      <c r="T7720">
        <v>1.2</v>
      </c>
      <c r="U7720">
        <v>7</v>
      </c>
      <c r="W7720">
        <v>3</v>
      </c>
      <c r="X7720">
        <v>3</v>
      </c>
      <c r="Y7720">
        <v>0</v>
      </c>
      <c r="Z7720">
        <v>1</v>
      </c>
      <c r="AA7720">
        <v>0</v>
      </c>
      <c r="AB7720">
        <v>7</v>
      </c>
      <c r="AC7720">
        <v>0</v>
      </c>
      <c r="AD7720">
        <v>1</v>
      </c>
      <c r="AE7720">
        <v>0</v>
      </c>
    </row>
    <row r="7721" spans="1:31">
      <c r="A7721" s="19">
        <v>43887</v>
      </c>
      <c r="B7721" t="s">
        <v>71</v>
      </c>
      <c r="C7721" s="19">
        <v>43988</v>
      </c>
      <c r="D7721">
        <v>7</v>
      </c>
      <c r="E7721">
        <v>22.3</v>
      </c>
      <c r="F7721">
        <v>16.600000000000001</v>
      </c>
      <c r="H7721">
        <v>10.5</v>
      </c>
      <c r="I7721">
        <v>4.9000000000000004</v>
      </c>
      <c r="J7721">
        <v>30.8</v>
      </c>
      <c r="K7721">
        <v>2.2000000000000002</v>
      </c>
      <c r="L7721">
        <v>12.7</v>
      </c>
      <c r="N7721">
        <v>22.5</v>
      </c>
      <c r="O7721">
        <v>11.7</v>
      </c>
      <c r="Q7721">
        <v>5.6</v>
      </c>
      <c r="R7721">
        <v>2.8</v>
      </c>
      <c r="S7721">
        <v>47.6</v>
      </c>
      <c r="T7721">
        <v>1.7</v>
      </c>
      <c r="U7721">
        <v>7</v>
      </c>
      <c r="W7721">
        <v>2</v>
      </c>
      <c r="X7721">
        <v>2</v>
      </c>
      <c r="Y7721">
        <v>0</v>
      </c>
      <c r="Z7721">
        <v>0</v>
      </c>
      <c r="AA7721">
        <v>0</v>
      </c>
      <c r="AB7721">
        <v>3</v>
      </c>
      <c r="AC7721">
        <v>0</v>
      </c>
      <c r="AD7721">
        <v>0</v>
      </c>
      <c r="AE7721">
        <v>0</v>
      </c>
    </row>
    <row r="7722" spans="1:31">
      <c r="A7722" s="19">
        <v>43887</v>
      </c>
      <c r="B7722" t="s">
        <v>73</v>
      </c>
      <c r="C7722" s="19">
        <v>44013</v>
      </c>
      <c r="D7722">
        <v>3979</v>
      </c>
      <c r="E7722">
        <v>19</v>
      </c>
      <c r="F7722">
        <v>19.3</v>
      </c>
      <c r="H7722">
        <v>11.5</v>
      </c>
      <c r="I7722">
        <v>6.5</v>
      </c>
      <c r="J7722">
        <v>29.8</v>
      </c>
      <c r="K7722">
        <v>2.4</v>
      </c>
      <c r="L7722">
        <v>11.4</v>
      </c>
      <c r="N7722">
        <v>15.6</v>
      </c>
      <c r="O7722">
        <v>16</v>
      </c>
      <c r="Q7722">
        <v>4</v>
      </c>
      <c r="R7722">
        <v>1</v>
      </c>
      <c r="S7722">
        <v>59.4</v>
      </c>
      <c r="T7722">
        <v>0.2</v>
      </c>
      <c r="U7722">
        <v>3.8</v>
      </c>
      <c r="W7722">
        <v>919</v>
      </c>
      <c r="X7722">
        <v>1013</v>
      </c>
      <c r="Y7722">
        <v>0</v>
      </c>
      <c r="Z7722">
        <v>173</v>
      </c>
      <c r="AA7722">
        <v>41</v>
      </c>
      <c r="AB7722">
        <v>1664</v>
      </c>
      <c r="AC7722">
        <v>11</v>
      </c>
      <c r="AD7722">
        <v>162</v>
      </c>
      <c r="AE7722">
        <v>0</v>
      </c>
    </row>
    <row r="7723" spans="1:31">
      <c r="A7723" s="19">
        <v>43888</v>
      </c>
      <c r="B7723" t="s">
        <v>15</v>
      </c>
      <c r="C7723" s="19">
        <v>43864</v>
      </c>
      <c r="D7723">
        <v>41</v>
      </c>
      <c r="E7723">
        <v>19.899999999999999</v>
      </c>
      <c r="F7723">
        <v>3.1</v>
      </c>
      <c r="H7723">
        <v>15.8</v>
      </c>
      <c r="I7723">
        <v>9</v>
      </c>
      <c r="J7723">
        <v>23.2</v>
      </c>
      <c r="K7723">
        <v>3.5</v>
      </c>
      <c r="L7723">
        <v>15.5</v>
      </c>
      <c r="M7723">
        <v>4</v>
      </c>
      <c r="N7723">
        <v>15.8</v>
      </c>
      <c r="O7723">
        <v>0.1</v>
      </c>
      <c r="P7723">
        <v>0</v>
      </c>
      <c r="Q7723">
        <v>26.200000000000003</v>
      </c>
      <c r="R7723">
        <v>12.3</v>
      </c>
      <c r="S7723">
        <v>26.1</v>
      </c>
      <c r="T7723">
        <v>0</v>
      </c>
      <c r="U7723">
        <v>18</v>
      </c>
      <c r="V7723">
        <v>1</v>
      </c>
      <c r="W7723">
        <v>6</v>
      </c>
      <c r="X7723">
        <v>0</v>
      </c>
      <c r="Y7723">
        <v>0</v>
      </c>
      <c r="Z7723">
        <v>14</v>
      </c>
      <c r="AA7723">
        <v>1</v>
      </c>
      <c r="AB7723">
        <v>12</v>
      </c>
      <c r="AC7723">
        <v>0</v>
      </c>
      <c r="AD7723">
        <v>8</v>
      </c>
      <c r="AE7723">
        <v>0</v>
      </c>
    </row>
    <row r="7724" spans="1:31">
      <c r="A7724" s="19">
        <v>43888</v>
      </c>
      <c r="B7724" t="s">
        <v>16</v>
      </c>
      <c r="C7724" s="19">
        <v>43872</v>
      </c>
      <c r="D7724">
        <v>24</v>
      </c>
      <c r="E7724">
        <v>10.4</v>
      </c>
      <c r="F7724">
        <v>0</v>
      </c>
      <c r="H7724">
        <v>22</v>
      </c>
      <c r="I7724">
        <v>10.7</v>
      </c>
      <c r="J7724">
        <v>28.5</v>
      </c>
      <c r="K7724">
        <v>3</v>
      </c>
      <c r="L7724">
        <v>12.6</v>
      </c>
      <c r="M7724">
        <v>3.6</v>
      </c>
      <c r="N7724">
        <v>8.68</v>
      </c>
      <c r="O7724">
        <v>0</v>
      </c>
      <c r="P7724">
        <v>0</v>
      </c>
      <c r="Q7724">
        <v>24.2</v>
      </c>
      <c r="R7724">
        <v>19.8</v>
      </c>
      <c r="S7724">
        <v>25.900000000000002</v>
      </c>
      <c r="T7724">
        <v>3.5999999999999996</v>
      </c>
      <c r="U7724">
        <v>9.3000000000000007</v>
      </c>
      <c r="V7724">
        <v>3.5999999999999996</v>
      </c>
      <c r="W7724">
        <v>0</v>
      </c>
      <c r="X7724">
        <v>0</v>
      </c>
      <c r="Y7724">
        <v>0</v>
      </c>
      <c r="Z7724">
        <v>9</v>
      </c>
      <c r="AA7724">
        <v>6</v>
      </c>
      <c r="AB7724">
        <v>9</v>
      </c>
      <c r="AC7724">
        <v>0</v>
      </c>
      <c r="AD7724">
        <v>0</v>
      </c>
      <c r="AE7724">
        <v>0</v>
      </c>
    </row>
    <row r="7725" spans="1:31">
      <c r="A7725" s="19">
        <v>43888</v>
      </c>
      <c r="B7725" t="s">
        <v>17</v>
      </c>
      <c r="C7725" s="19">
        <v>43883</v>
      </c>
      <c r="D7725">
        <v>36</v>
      </c>
      <c r="E7725">
        <v>14.8</v>
      </c>
      <c r="F7725">
        <v>0</v>
      </c>
      <c r="H7725">
        <v>16.100000000000001</v>
      </c>
      <c r="I7725">
        <v>7.7</v>
      </c>
      <c r="J7725">
        <v>34.6</v>
      </c>
      <c r="K7725">
        <v>11.7</v>
      </c>
      <c r="L7725">
        <v>15.1</v>
      </c>
      <c r="N7725">
        <v>17.599999999999998</v>
      </c>
      <c r="O7725">
        <v>0</v>
      </c>
      <c r="P7725">
        <v>0</v>
      </c>
      <c r="Q7725">
        <v>15.299999999999999</v>
      </c>
      <c r="R7725">
        <v>9.6</v>
      </c>
      <c r="S7725">
        <v>34</v>
      </c>
      <c r="T7725">
        <v>9</v>
      </c>
      <c r="U7725">
        <v>12.9</v>
      </c>
      <c r="V7725">
        <v>0</v>
      </c>
      <c r="W7725">
        <v>9</v>
      </c>
      <c r="X7725">
        <v>0</v>
      </c>
      <c r="Y7725">
        <v>0</v>
      </c>
      <c r="Z7725">
        <v>3</v>
      </c>
      <c r="AA7725">
        <v>0</v>
      </c>
      <c r="AB7725">
        <v>24</v>
      </c>
      <c r="AC7725">
        <v>0</v>
      </c>
      <c r="AD7725">
        <v>0</v>
      </c>
      <c r="AE7725">
        <v>0</v>
      </c>
    </row>
    <row r="7726" spans="1:31">
      <c r="A7726" s="19">
        <v>43888</v>
      </c>
      <c r="B7726" t="s">
        <v>18</v>
      </c>
      <c r="C7726" s="19">
        <v>43890</v>
      </c>
      <c r="D7726">
        <v>54</v>
      </c>
      <c r="E7726">
        <v>37.799999999999997</v>
      </c>
      <c r="F7726">
        <v>0</v>
      </c>
      <c r="H7726">
        <v>9.6999999999999993</v>
      </c>
      <c r="I7726">
        <v>5.2</v>
      </c>
      <c r="J7726">
        <v>23.6</v>
      </c>
      <c r="K7726">
        <v>15.6</v>
      </c>
      <c r="L7726">
        <v>8.1</v>
      </c>
      <c r="N7726">
        <v>81.3</v>
      </c>
      <c r="O7726">
        <v>0</v>
      </c>
      <c r="Q7726">
        <v>0.8</v>
      </c>
      <c r="R7726">
        <v>0.3</v>
      </c>
      <c r="S7726">
        <v>14</v>
      </c>
      <c r="T7726">
        <v>3.2</v>
      </c>
      <c r="U7726">
        <v>0.4</v>
      </c>
      <c r="W7726">
        <v>27</v>
      </c>
      <c r="X7726">
        <v>0</v>
      </c>
      <c r="Y7726">
        <v>0</v>
      </c>
      <c r="Z7726">
        <v>0</v>
      </c>
      <c r="AA7726">
        <v>0</v>
      </c>
      <c r="AB7726">
        <v>17</v>
      </c>
      <c r="AC7726">
        <v>11</v>
      </c>
      <c r="AD7726">
        <v>0</v>
      </c>
      <c r="AE7726">
        <v>0</v>
      </c>
    </row>
    <row r="7727" spans="1:31">
      <c r="A7727" s="19">
        <v>43888</v>
      </c>
      <c r="B7727" t="s">
        <v>19</v>
      </c>
      <c r="C7727" s="19">
        <v>43893</v>
      </c>
      <c r="D7727">
        <v>52</v>
      </c>
      <c r="E7727">
        <v>33.5</v>
      </c>
      <c r="F7727">
        <v>20.7</v>
      </c>
      <c r="H7727">
        <v>7.5</v>
      </c>
      <c r="I7727">
        <v>4.5999999999999996</v>
      </c>
      <c r="J7727">
        <v>21.7</v>
      </c>
      <c r="K7727">
        <v>2.2999999999999998</v>
      </c>
      <c r="L7727">
        <v>9.6</v>
      </c>
      <c r="N7727">
        <v>68.3</v>
      </c>
      <c r="O7727">
        <v>13.3</v>
      </c>
      <c r="Q7727">
        <v>1</v>
      </c>
      <c r="R7727">
        <v>0.5</v>
      </c>
      <c r="S7727">
        <v>15.1</v>
      </c>
      <c r="T7727">
        <v>0.2</v>
      </c>
      <c r="U7727">
        <v>1.6</v>
      </c>
      <c r="W7727">
        <v>23</v>
      </c>
      <c r="X7727">
        <v>14</v>
      </c>
      <c r="Y7727">
        <v>0</v>
      </c>
      <c r="Z7727">
        <v>0</v>
      </c>
      <c r="AA7727">
        <v>0</v>
      </c>
      <c r="AB7727">
        <v>15</v>
      </c>
      <c r="AC7727">
        <v>0</v>
      </c>
      <c r="AD7727">
        <v>0</v>
      </c>
      <c r="AE7727">
        <v>0</v>
      </c>
    </row>
    <row r="7728" spans="1:31">
      <c r="A7728" s="19">
        <v>43888</v>
      </c>
      <c r="B7728" t="s">
        <v>20</v>
      </c>
      <c r="C7728" s="19">
        <v>43893</v>
      </c>
      <c r="D7728">
        <v>6</v>
      </c>
      <c r="E7728">
        <v>22.6</v>
      </c>
      <c r="F7728">
        <v>15.7</v>
      </c>
      <c r="H7728">
        <v>11.1</v>
      </c>
      <c r="I7728">
        <v>5.0999999999999996</v>
      </c>
      <c r="J7728">
        <v>29.9</v>
      </c>
      <c r="K7728">
        <v>2.2999999999999998</v>
      </c>
      <c r="L7728">
        <v>13.3</v>
      </c>
      <c r="N7728">
        <v>23.9</v>
      </c>
      <c r="O7728">
        <v>8.1999999999999993</v>
      </c>
      <c r="Q7728">
        <v>3.2</v>
      </c>
      <c r="R7728">
        <v>0.7</v>
      </c>
      <c r="S7728">
        <v>58.4</v>
      </c>
      <c r="T7728">
        <v>0.4</v>
      </c>
      <c r="U7728">
        <v>5</v>
      </c>
      <c r="W7728">
        <v>2</v>
      </c>
      <c r="X7728">
        <v>1</v>
      </c>
      <c r="Y7728">
        <v>0</v>
      </c>
      <c r="Z7728">
        <v>0</v>
      </c>
      <c r="AA7728">
        <v>0</v>
      </c>
      <c r="AB7728">
        <v>3</v>
      </c>
      <c r="AC7728">
        <v>0</v>
      </c>
      <c r="AD7728">
        <v>0</v>
      </c>
      <c r="AE7728">
        <v>0</v>
      </c>
    </row>
    <row r="7729" spans="1:31">
      <c r="A7729" s="19">
        <v>43888</v>
      </c>
      <c r="B7729" t="s">
        <v>21</v>
      </c>
      <c r="C7729" s="19">
        <v>43893</v>
      </c>
      <c r="D7729">
        <v>31</v>
      </c>
      <c r="E7729">
        <v>22.7</v>
      </c>
      <c r="F7729">
        <v>24.7</v>
      </c>
      <c r="H7729">
        <v>12.6</v>
      </c>
      <c r="I7729">
        <v>5.7</v>
      </c>
      <c r="J7729">
        <v>23.1</v>
      </c>
      <c r="K7729">
        <v>2.2000000000000002</v>
      </c>
      <c r="L7729">
        <v>8.9</v>
      </c>
      <c r="N7729">
        <v>27.9</v>
      </c>
      <c r="O7729">
        <v>34.9</v>
      </c>
      <c r="Q7729">
        <v>4.8</v>
      </c>
      <c r="R7729">
        <v>1.1000000000000001</v>
      </c>
      <c r="S7729">
        <v>28.4</v>
      </c>
      <c r="T7729">
        <v>0.4</v>
      </c>
      <c r="U7729">
        <v>2.2999999999999998</v>
      </c>
      <c r="W7729">
        <v>9</v>
      </c>
      <c r="X7729">
        <v>10</v>
      </c>
      <c r="Y7729">
        <v>0</v>
      </c>
      <c r="Z7729">
        <v>2</v>
      </c>
      <c r="AA7729">
        <v>0</v>
      </c>
      <c r="AB7729">
        <v>10</v>
      </c>
      <c r="AC7729">
        <v>0</v>
      </c>
      <c r="AD7729">
        <v>0</v>
      </c>
      <c r="AE7729">
        <v>0</v>
      </c>
    </row>
    <row r="7730" spans="1:31">
      <c r="A7730" s="19">
        <v>43888</v>
      </c>
      <c r="B7730" t="s">
        <v>22</v>
      </c>
      <c r="C7730" s="19">
        <v>43893</v>
      </c>
      <c r="D7730">
        <v>416</v>
      </c>
      <c r="E7730">
        <v>15.8</v>
      </c>
      <c r="F7730">
        <v>15.6</v>
      </c>
      <c r="H7730">
        <v>12.3</v>
      </c>
      <c r="I7730">
        <v>5.6</v>
      </c>
      <c r="J7730">
        <v>33.9</v>
      </c>
      <c r="K7730">
        <v>3.3</v>
      </c>
      <c r="L7730">
        <v>13.4</v>
      </c>
      <c r="N7730">
        <v>6.8</v>
      </c>
      <c r="O7730">
        <v>6.8</v>
      </c>
      <c r="Q7730">
        <v>3.3</v>
      </c>
      <c r="R7730">
        <v>0.8</v>
      </c>
      <c r="S7730">
        <v>77.900000000000006</v>
      </c>
      <c r="T7730">
        <v>0.3</v>
      </c>
      <c r="U7730">
        <v>4.0999999999999996</v>
      </c>
      <c r="W7730">
        <v>89</v>
      </c>
      <c r="X7730">
        <v>87</v>
      </c>
      <c r="Y7730">
        <v>0</v>
      </c>
      <c r="Z7730">
        <v>21</v>
      </c>
      <c r="AA7730">
        <v>0</v>
      </c>
      <c r="AB7730">
        <v>190</v>
      </c>
      <c r="AC7730">
        <v>0</v>
      </c>
      <c r="AD7730">
        <v>29</v>
      </c>
      <c r="AE7730">
        <v>0</v>
      </c>
    </row>
    <row r="7731" spans="1:31">
      <c r="A7731" s="19">
        <v>43888</v>
      </c>
      <c r="B7731" t="s">
        <v>23</v>
      </c>
      <c r="C7731" s="19">
        <v>43893</v>
      </c>
      <c r="D7731">
        <v>67</v>
      </c>
      <c r="E7731">
        <v>12.6</v>
      </c>
      <c r="F7731">
        <v>14.3</v>
      </c>
      <c r="H7731">
        <v>13.3</v>
      </c>
      <c r="I7731">
        <v>5.9</v>
      </c>
      <c r="J7731">
        <v>35.6</v>
      </c>
      <c r="K7731">
        <v>1.5</v>
      </c>
      <c r="L7731">
        <v>16.899999999999999</v>
      </c>
      <c r="N7731">
        <v>3.2</v>
      </c>
      <c r="O7731">
        <v>4.3</v>
      </c>
      <c r="Q7731">
        <v>3.2</v>
      </c>
      <c r="R7731">
        <v>0.6</v>
      </c>
      <c r="S7731">
        <v>82.1</v>
      </c>
      <c r="T7731">
        <v>0.1</v>
      </c>
      <c r="U7731">
        <v>6.4</v>
      </c>
      <c r="W7731">
        <v>4</v>
      </c>
      <c r="X7731">
        <v>6</v>
      </c>
      <c r="Y7731">
        <v>0</v>
      </c>
      <c r="Z7731">
        <v>4</v>
      </c>
      <c r="AA7731">
        <v>0</v>
      </c>
      <c r="AB7731">
        <v>36</v>
      </c>
      <c r="AC7731">
        <v>0</v>
      </c>
      <c r="AD7731">
        <v>17</v>
      </c>
      <c r="AE7731">
        <v>0</v>
      </c>
    </row>
    <row r="7732" spans="1:31">
      <c r="A7732" s="19">
        <v>43888</v>
      </c>
      <c r="B7732" t="s">
        <v>24</v>
      </c>
      <c r="C7732" s="19">
        <v>43893</v>
      </c>
      <c r="D7732">
        <v>13</v>
      </c>
      <c r="E7732">
        <v>19.600000000000001</v>
      </c>
      <c r="F7732">
        <v>13.6</v>
      </c>
      <c r="H7732">
        <v>9.6</v>
      </c>
      <c r="I7732">
        <v>4.4000000000000004</v>
      </c>
      <c r="J7732">
        <v>39.200000000000003</v>
      </c>
      <c r="K7732">
        <v>2</v>
      </c>
      <c r="L7732">
        <v>11.6</v>
      </c>
      <c r="N7732">
        <v>7.1</v>
      </c>
      <c r="O7732">
        <v>2.2000000000000002</v>
      </c>
      <c r="Q7732">
        <v>0.8</v>
      </c>
      <c r="R7732">
        <v>0.2</v>
      </c>
      <c r="S7732">
        <v>88.2</v>
      </c>
      <c r="T7732">
        <v>0.1</v>
      </c>
      <c r="U7732">
        <v>1.3</v>
      </c>
      <c r="W7732">
        <v>4</v>
      </c>
      <c r="X7732">
        <v>1</v>
      </c>
      <c r="Y7732">
        <v>0</v>
      </c>
      <c r="Z7732">
        <v>0</v>
      </c>
      <c r="AA7732">
        <v>0</v>
      </c>
      <c r="AB7732">
        <v>8</v>
      </c>
      <c r="AC7732">
        <v>0</v>
      </c>
      <c r="AD7732">
        <v>0</v>
      </c>
      <c r="AE7732">
        <v>0</v>
      </c>
    </row>
    <row r="7733" spans="1:31">
      <c r="A7733" s="19">
        <v>43888</v>
      </c>
      <c r="B7733" t="s">
        <v>25</v>
      </c>
      <c r="C7733" s="19">
        <v>43893</v>
      </c>
      <c r="D7733">
        <v>24</v>
      </c>
      <c r="E7733">
        <v>11.8</v>
      </c>
      <c r="F7733">
        <v>18.5</v>
      </c>
      <c r="H7733">
        <v>16.2</v>
      </c>
      <c r="I7733">
        <v>5.0999999999999996</v>
      </c>
      <c r="J7733">
        <v>31.6</v>
      </c>
      <c r="K7733">
        <v>2.9</v>
      </c>
      <c r="L7733">
        <v>13.8</v>
      </c>
      <c r="N7733">
        <v>3.7</v>
      </c>
      <c r="O7733">
        <v>12.5</v>
      </c>
      <c r="Q7733">
        <v>8.1999999999999993</v>
      </c>
      <c r="R7733">
        <v>0.8</v>
      </c>
      <c r="S7733">
        <v>68.7</v>
      </c>
      <c r="T7733">
        <v>0.4</v>
      </c>
      <c r="U7733">
        <v>5.5</v>
      </c>
      <c r="W7733">
        <v>1</v>
      </c>
      <c r="X7733">
        <v>6</v>
      </c>
      <c r="Y7733">
        <v>0</v>
      </c>
      <c r="Z7733">
        <v>5</v>
      </c>
      <c r="AA7733">
        <v>0</v>
      </c>
      <c r="AB7733">
        <v>10</v>
      </c>
      <c r="AC7733">
        <v>0</v>
      </c>
      <c r="AD7733">
        <v>2</v>
      </c>
      <c r="AE7733">
        <v>0</v>
      </c>
    </row>
    <row r="7734" spans="1:31">
      <c r="A7734" s="19">
        <v>43888</v>
      </c>
      <c r="B7734" t="s">
        <v>26</v>
      </c>
      <c r="C7734" s="19">
        <v>43893</v>
      </c>
      <c r="D7734">
        <v>91</v>
      </c>
      <c r="E7734">
        <v>12.4</v>
      </c>
      <c r="F7734">
        <v>14.7</v>
      </c>
      <c r="H7734">
        <v>15.5</v>
      </c>
      <c r="I7734">
        <v>8.3000000000000007</v>
      </c>
      <c r="J7734">
        <v>26.5</v>
      </c>
      <c r="K7734">
        <v>2.6</v>
      </c>
      <c r="L7734">
        <v>20</v>
      </c>
      <c r="N7734">
        <v>5.8</v>
      </c>
      <c r="O7734">
        <v>9.3000000000000007</v>
      </c>
      <c r="Q7734">
        <v>10.1</v>
      </c>
      <c r="R7734">
        <v>2.7</v>
      </c>
      <c r="S7734">
        <v>50.5</v>
      </c>
      <c r="T7734">
        <v>0.5</v>
      </c>
      <c r="U7734">
        <v>20.8</v>
      </c>
      <c r="W7734">
        <v>5</v>
      </c>
      <c r="X7734">
        <v>8</v>
      </c>
      <c r="Y7734">
        <v>0</v>
      </c>
      <c r="Z7734">
        <v>20</v>
      </c>
      <c r="AA7734">
        <v>0</v>
      </c>
      <c r="AB7734">
        <v>33</v>
      </c>
      <c r="AC7734">
        <v>0</v>
      </c>
      <c r="AD7734">
        <v>25</v>
      </c>
      <c r="AE7734">
        <v>0</v>
      </c>
    </row>
    <row r="7735" spans="1:31">
      <c r="A7735" s="19">
        <v>43888</v>
      </c>
      <c r="B7735" t="s">
        <v>27</v>
      </c>
      <c r="C7735" s="19">
        <v>43893</v>
      </c>
      <c r="D7735">
        <v>75</v>
      </c>
      <c r="E7735">
        <v>9.8000000000000007</v>
      </c>
      <c r="F7735">
        <v>9.1</v>
      </c>
      <c r="H7735">
        <v>10.4</v>
      </c>
      <c r="I7735">
        <v>28.7</v>
      </c>
      <c r="J7735">
        <v>27.3</v>
      </c>
      <c r="K7735">
        <v>0.8</v>
      </c>
      <c r="L7735">
        <v>14</v>
      </c>
      <c r="N7735">
        <v>2.2999999999999998</v>
      </c>
      <c r="O7735">
        <v>1.9</v>
      </c>
      <c r="Q7735">
        <v>2.2999999999999998</v>
      </c>
      <c r="R7735">
        <v>47</v>
      </c>
      <c r="S7735">
        <v>41.1</v>
      </c>
      <c r="T7735">
        <v>0.2</v>
      </c>
      <c r="U7735">
        <v>5.0999999999999996</v>
      </c>
      <c r="W7735">
        <v>1</v>
      </c>
      <c r="X7735">
        <v>0</v>
      </c>
      <c r="Y7735">
        <v>0</v>
      </c>
      <c r="Z7735">
        <v>1</v>
      </c>
      <c r="AA7735">
        <v>34</v>
      </c>
      <c r="AB7735">
        <v>33</v>
      </c>
      <c r="AC7735">
        <v>0</v>
      </c>
      <c r="AD7735">
        <v>6</v>
      </c>
      <c r="AE7735">
        <v>0</v>
      </c>
    </row>
    <row r="7736" spans="1:31">
      <c r="A7736" s="19">
        <v>43888</v>
      </c>
      <c r="B7736" t="s">
        <v>28</v>
      </c>
      <c r="C7736" s="19">
        <v>43893</v>
      </c>
      <c r="D7736">
        <v>110</v>
      </c>
      <c r="E7736">
        <v>21.3</v>
      </c>
      <c r="F7736">
        <v>22.8</v>
      </c>
      <c r="H7736">
        <v>11.2</v>
      </c>
      <c r="I7736">
        <v>5.7</v>
      </c>
      <c r="J7736">
        <v>26.4</v>
      </c>
      <c r="K7736">
        <v>3.2</v>
      </c>
      <c r="L7736">
        <v>9.4</v>
      </c>
      <c r="N7736">
        <v>22.3</v>
      </c>
      <c r="O7736">
        <v>26.9</v>
      </c>
      <c r="Q7736">
        <v>3.9</v>
      </c>
      <c r="R7736">
        <v>1.1000000000000001</v>
      </c>
      <c r="S7736">
        <v>42.6</v>
      </c>
      <c r="T7736">
        <v>0.5</v>
      </c>
      <c r="U7736">
        <v>2.6</v>
      </c>
      <c r="W7736">
        <v>32</v>
      </c>
      <c r="X7736">
        <v>35</v>
      </c>
      <c r="Y7736">
        <v>0</v>
      </c>
      <c r="Z7736">
        <v>3</v>
      </c>
      <c r="AA7736">
        <v>0</v>
      </c>
      <c r="AB7736">
        <v>40</v>
      </c>
      <c r="AC7736">
        <v>0</v>
      </c>
      <c r="AD7736">
        <v>0</v>
      </c>
      <c r="AE7736">
        <v>0</v>
      </c>
    </row>
    <row r="7737" spans="1:31">
      <c r="A7737" s="19">
        <v>43888</v>
      </c>
      <c r="B7737" t="s">
        <v>29</v>
      </c>
      <c r="C7737" s="19">
        <v>43893</v>
      </c>
      <c r="D7737">
        <v>37</v>
      </c>
      <c r="E7737">
        <v>23.4</v>
      </c>
      <c r="F7737">
        <v>23.5</v>
      </c>
      <c r="H7737">
        <v>11.9</v>
      </c>
      <c r="I7737">
        <v>7</v>
      </c>
      <c r="J7737">
        <v>23</v>
      </c>
      <c r="K7737">
        <v>1.6</v>
      </c>
      <c r="L7737">
        <v>9.6999999999999993</v>
      </c>
      <c r="N7737">
        <v>30.7</v>
      </c>
      <c r="O7737">
        <v>31.1</v>
      </c>
      <c r="Q7737">
        <v>4.5999999999999996</v>
      </c>
      <c r="R7737">
        <v>1.5</v>
      </c>
      <c r="S7737">
        <v>28.5</v>
      </c>
      <c r="T7737">
        <v>0.4</v>
      </c>
      <c r="U7737">
        <v>3</v>
      </c>
      <c r="W7737">
        <v>12</v>
      </c>
      <c r="X7737">
        <v>12</v>
      </c>
      <c r="Y7737">
        <v>0</v>
      </c>
      <c r="Z7737">
        <v>2</v>
      </c>
      <c r="AA7737">
        <v>0</v>
      </c>
      <c r="AB7737">
        <v>12</v>
      </c>
      <c r="AC7737">
        <v>0</v>
      </c>
      <c r="AD7737">
        <v>0</v>
      </c>
      <c r="AE7737">
        <v>0</v>
      </c>
    </row>
    <row r="7738" spans="1:31">
      <c r="A7738" s="19">
        <v>43888</v>
      </c>
      <c r="B7738" t="s">
        <v>30</v>
      </c>
      <c r="C7738" s="19">
        <v>43893</v>
      </c>
      <c r="D7738">
        <v>64</v>
      </c>
      <c r="E7738">
        <v>30.1</v>
      </c>
      <c r="F7738">
        <v>19.899999999999999</v>
      </c>
      <c r="H7738">
        <v>8.4</v>
      </c>
      <c r="I7738">
        <v>5.0999999999999996</v>
      </c>
      <c r="J7738">
        <v>23.4</v>
      </c>
      <c r="K7738">
        <v>2.2999999999999998</v>
      </c>
      <c r="L7738">
        <v>10.7</v>
      </c>
      <c r="N7738">
        <v>55.9</v>
      </c>
      <c r="O7738">
        <v>14.8</v>
      </c>
      <c r="Q7738">
        <v>1.4</v>
      </c>
      <c r="R7738">
        <v>0.8</v>
      </c>
      <c r="S7738">
        <v>24.1</v>
      </c>
      <c r="T7738">
        <v>0.3</v>
      </c>
      <c r="U7738">
        <v>2.6</v>
      </c>
      <c r="W7738">
        <v>25</v>
      </c>
      <c r="X7738">
        <v>17</v>
      </c>
      <c r="Y7738">
        <v>0</v>
      </c>
      <c r="Z7738">
        <v>0</v>
      </c>
      <c r="AA7738">
        <v>0</v>
      </c>
      <c r="AB7738">
        <v>20</v>
      </c>
      <c r="AC7738">
        <v>0</v>
      </c>
      <c r="AD7738">
        <v>2</v>
      </c>
      <c r="AE7738">
        <v>0</v>
      </c>
    </row>
    <row r="7739" spans="1:31">
      <c r="A7739" s="19">
        <v>43888</v>
      </c>
      <c r="B7739" t="s">
        <v>31</v>
      </c>
      <c r="C7739" s="19">
        <v>43893</v>
      </c>
      <c r="D7739">
        <v>228</v>
      </c>
      <c r="E7739">
        <v>21.7</v>
      </c>
      <c r="F7739">
        <v>18.3</v>
      </c>
      <c r="H7739">
        <v>10.5</v>
      </c>
      <c r="I7739">
        <v>6.3</v>
      </c>
      <c r="J7739">
        <v>27.5</v>
      </c>
      <c r="K7739">
        <v>1.8</v>
      </c>
      <c r="L7739">
        <v>14</v>
      </c>
      <c r="N7739">
        <v>23.7</v>
      </c>
      <c r="O7739">
        <v>14.4</v>
      </c>
      <c r="Q7739">
        <v>2.8</v>
      </c>
      <c r="R7739">
        <v>1.3</v>
      </c>
      <c r="S7739">
        <v>50.4</v>
      </c>
      <c r="T7739">
        <v>0.4</v>
      </c>
      <c r="U7739">
        <v>6.8</v>
      </c>
      <c r="W7739">
        <v>66</v>
      </c>
      <c r="X7739">
        <v>56</v>
      </c>
      <c r="Y7739">
        <v>0</v>
      </c>
      <c r="Z7739">
        <v>4</v>
      </c>
      <c r="AA7739">
        <v>0</v>
      </c>
      <c r="AB7739">
        <v>84</v>
      </c>
      <c r="AC7739">
        <v>0</v>
      </c>
      <c r="AD7739">
        <v>18</v>
      </c>
      <c r="AE7739">
        <v>0</v>
      </c>
    </row>
    <row r="7740" spans="1:31">
      <c r="A7740" s="19">
        <v>43888</v>
      </c>
      <c r="B7740" t="s">
        <v>32</v>
      </c>
      <c r="C7740" s="19">
        <v>43893</v>
      </c>
      <c r="D7740">
        <v>29</v>
      </c>
      <c r="E7740">
        <v>11.8</v>
      </c>
      <c r="F7740">
        <v>17.8</v>
      </c>
      <c r="H7740">
        <v>11.5</v>
      </c>
      <c r="I7740">
        <v>5.2</v>
      </c>
      <c r="J7740">
        <v>37.1</v>
      </c>
      <c r="K7740">
        <v>2.7</v>
      </c>
      <c r="L7740">
        <v>13.8</v>
      </c>
      <c r="N7740">
        <v>2</v>
      </c>
      <c r="O7740">
        <v>6.8</v>
      </c>
      <c r="Q7740">
        <v>1.9</v>
      </c>
      <c r="R7740">
        <v>0.4</v>
      </c>
      <c r="S7740">
        <v>85.8</v>
      </c>
      <c r="T7740">
        <v>0.2</v>
      </c>
      <c r="U7740">
        <v>2.9</v>
      </c>
      <c r="W7740">
        <v>1</v>
      </c>
      <c r="X7740">
        <v>8</v>
      </c>
      <c r="Y7740">
        <v>0</v>
      </c>
      <c r="Z7740">
        <v>1</v>
      </c>
      <c r="AA7740">
        <v>0</v>
      </c>
      <c r="AB7740">
        <v>17</v>
      </c>
      <c r="AC7740">
        <v>0</v>
      </c>
      <c r="AD7740">
        <v>2</v>
      </c>
      <c r="AE7740">
        <v>0</v>
      </c>
    </row>
    <row r="7741" spans="1:31">
      <c r="A7741" s="19">
        <v>43888</v>
      </c>
      <c r="B7741" t="s">
        <v>33</v>
      </c>
      <c r="C7741" s="19">
        <v>43893</v>
      </c>
      <c r="D7741">
        <v>16</v>
      </c>
      <c r="E7741">
        <v>7.2</v>
      </c>
      <c r="F7741">
        <v>11.9</v>
      </c>
      <c r="H7741">
        <v>11.7</v>
      </c>
      <c r="I7741">
        <v>3.9</v>
      </c>
      <c r="J7741">
        <v>53.2</v>
      </c>
      <c r="K7741">
        <v>1.8</v>
      </c>
      <c r="L7741">
        <v>10.4</v>
      </c>
      <c r="N7741">
        <v>0</v>
      </c>
      <c r="O7741">
        <v>0.1</v>
      </c>
      <c r="Q7741">
        <v>0.1</v>
      </c>
      <c r="R7741">
        <v>0</v>
      </c>
      <c r="S7741">
        <v>99.7</v>
      </c>
      <c r="T7741">
        <v>0</v>
      </c>
      <c r="U7741">
        <v>0.1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16</v>
      </c>
      <c r="AC7741">
        <v>0</v>
      </c>
      <c r="AD7741">
        <v>0</v>
      </c>
      <c r="AE7741">
        <v>0</v>
      </c>
    </row>
    <row r="7742" spans="1:31">
      <c r="A7742" s="19">
        <v>43888</v>
      </c>
      <c r="B7742" t="s">
        <v>34</v>
      </c>
      <c r="C7742" s="19">
        <v>43893</v>
      </c>
      <c r="D7742">
        <v>99</v>
      </c>
      <c r="E7742">
        <v>18.7</v>
      </c>
      <c r="F7742">
        <v>23.5</v>
      </c>
      <c r="H7742">
        <v>12.2</v>
      </c>
      <c r="I7742">
        <v>7.8</v>
      </c>
      <c r="J7742">
        <v>27.2</v>
      </c>
      <c r="K7742">
        <v>0.9</v>
      </c>
      <c r="L7742">
        <v>9.6999999999999993</v>
      </c>
      <c r="N7742">
        <v>15</v>
      </c>
      <c r="O7742">
        <v>29.6</v>
      </c>
      <c r="Q7742">
        <v>4.0999999999999996</v>
      </c>
      <c r="R7742">
        <v>1.7</v>
      </c>
      <c r="S7742">
        <v>46.5</v>
      </c>
      <c r="T7742">
        <v>0.3</v>
      </c>
      <c r="U7742">
        <v>2.6</v>
      </c>
      <c r="W7742">
        <v>25</v>
      </c>
      <c r="X7742">
        <v>31</v>
      </c>
      <c r="Y7742">
        <v>0</v>
      </c>
      <c r="Z7742">
        <v>5</v>
      </c>
      <c r="AA7742">
        <v>0</v>
      </c>
      <c r="AB7742">
        <v>36</v>
      </c>
      <c r="AC7742">
        <v>0</v>
      </c>
      <c r="AD7742">
        <v>1</v>
      </c>
      <c r="AE7742">
        <v>0</v>
      </c>
    </row>
    <row r="7743" spans="1:31">
      <c r="A7743" s="19">
        <v>43888</v>
      </c>
      <c r="B7743" t="s">
        <v>35</v>
      </c>
      <c r="C7743" s="19">
        <v>43900</v>
      </c>
      <c r="D7743">
        <v>20</v>
      </c>
      <c r="E7743">
        <v>19.600000000000001</v>
      </c>
      <c r="F7743">
        <v>15.3</v>
      </c>
      <c r="H7743">
        <v>11.9</v>
      </c>
      <c r="I7743">
        <v>4.8</v>
      </c>
      <c r="J7743">
        <v>36</v>
      </c>
      <c r="K7743">
        <v>3.3</v>
      </c>
      <c r="L7743">
        <v>9.1</v>
      </c>
      <c r="N7743">
        <v>10.6</v>
      </c>
      <c r="O7743">
        <v>5.2</v>
      </c>
      <c r="Q7743">
        <v>2.4</v>
      </c>
      <c r="R7743">
        <v>0.5</v>
      </c>
      <c r="S7743">
        <v>79.5</v>
      </c>
      <c r="T7743">
        <v>0.3</v>
      </c>
      <c r="U7743">
        <v>1.4</v>
      </c>
      <c r="W7743">
        <v>5</v>
      </c>
      <c r="X7743">
        <v>4</v>
      </c>
      <c r="Y7743">
        <v>0</v>
      </c>
      <c r="Z7743">
        <v>1</v>
      </c>
      <c r="AA7743">
        <v>0</v>
      </c>
      <c r="AB7743">
        <v>10</v>
      </c>
      <c r="AC7743">
        <v>0</v>
      </c>
      <c r="AD7743">
        <v>0</v>
      </c>
      <c r="AE7743">
        <v>0</v>
      </c>
    </row>
    <row r="7744" spans="1:31">
      <c r="A7744" s="19">
        <v>43888</v>
      </c>
      <c r="B7744" t="s">
        <v>36</v>
      </c>
      <c r="C7744" s="19">
        <v>43900</v>
      </c>
      <c r="D7744">
        <v>125</v>
      </c>
      <c r="E7744">
        <v>18.100000000000001</v>
      </c>
      <c r="F7744">
        <v>15.9</v>
      </c>
      <c r="H7744">
        <v>13.3</v>
      </c>
      <c r="I7744">
        <v>7.2</v>
      </c>
      <c r="J7744">
        <v>31.1</v>
      </c>
      <c r="K7744">
        <v>1.6</v>
      </c>
      <c r="L7744">
        <v>12.9</v>
      </c>
      <c r="N7744">
        <v>12.4</v>
      </c>
      <c r="O7744">
        <v>9</v>
      </c>
      <c r="Q7744">
        <v>5.4</v>
      </c>
      <c r="R7744">
        <v>1.5</v>
      </c>
      <c r="S7744">
        <v>66.3</v>
      </c>
      <c r="T7744">
        <v>0.4</v>
      </c>
      <c r="U7744">
        <v>4.7</v>
      </c>
      <c r="W7744">
        <v>31</v>
      </c>
      <c r="X7744">
        <v>27</v>
      </c>
      <c r="Y7744">
        <v>0</v>
      </c>
      <c r="Z7744">
        <v>8</v>
      </c>
      <c r="AA7744">
        <v>0</v>
      </c>
      <c r="AB7744">
        <v>53</v>
      </c>
      <c r="AC7744">
        <v>0</v>
      </c>
      <c r="AD7744">
        <v>7</v>
      </c>
      <c r="AE7744">
        <v>0</v>
      </c>
    </row>
    <row r="7745" spans="1:31">
      <c r="A7745" s="19">
        <v>43888</v>
      </c>
      <c r="B7745" t="s">
        <v>37</v>
      </c>
      <c r="C7745" s="19">
        <v>43900</v>
      </c>
      <c r="D7745">
        <v>36</v>
      </c>
      <c r="E7745">
        <v>36.700000000000003</v>
      </c>
      <c r="F7745">
        <v>21.1</v>
      </c>
      <c r="H7745">
        <v>6.1</v>
      </c>
      <c r="I7745">
        <v>4.3</v>
      </c>
      <c r="J7745">
        <v>20.7</v>
      </c>
      <c r="K7745">
        <v>2.4</v>
      </c>
      <c r="L7745">
        <v>8.6</v>
      </c>
      <c r="N7745">
        <v>76</v>
      </c>
      <c r="O7745">
        <v>11.1</v>
      </c>
      <c r="Q7745">
        <v>0.5</v>
      </c>
      <c r="R7745">
        <v>0.4</v>
      </c>
      <c r="S7745">
        <v>10.6</v>
      </c>
      <c r="T7745">
        <v>0.2</v>
      </c>
      <c r="U7745">
        <v>1</v>
      </c>
      <c r="W7745">
        <v>17</v>
      </c>
      <c r="X7745">
        <v>10</v>
      </c>
      <c r="Y7745">
        <v>0</v>
      </c>
      <c r="Z7745">
        <v>0</v>
      </c>
      <c r="AA7745">
        <v>0</v>
      </c>
      <c r="AB7745">
        <v>9</v>
      </c>
      <c r="AC7745">
        <v>0</v>
      </c>
      <c r="AD7745">
        <v>0</v>
      </c>
      <c r="AE7745">
        <v>0</v>
      </c>
    </row>
    <row r="7746" spans="1:31">
      <c r="A7746" s="19">
        <v>43888</v>
      </c>
      <c r="B7746" t="s">
        <v>38</v>
      </c>
      <c r="C7746" s="19">
        <v>43900</v>
      </c>
      <c r="D7746">
        <v>68</v>
      </c>
      <c r="E7746">
        <v>26.9</v>
      </c>
      <c r="F7746">
        <v>23.3</v>
      </c>
      <c r="H7746">
        <v>10.8</v>
      </c>
      <c r="I7746">
        <v>7.8</v>
      </c>
      <c r="J7746">
        <v>19.2</v>
      </c>
      <c r="K7746">
        <v>1.7</v>
      </c>
      <c r="L7746">
        <v>10.199999999999999</v>
      </c>
      <c r="N7746">
        <v>44.4</v>
      </c>
      <c r="O7746">
        <v>29.8</v>
      </c>
      <c r="Q7746">
        <v>3.7</v>
      </c>
      <c r="R7746">
        <v>1.9</v>
      </c>
      <c r="S7746">
        <v>16.100000000000001</v>
      </c>
      <c r="T7746">
        <v>0.5</v>
      </c>
      <c r="U7746">
        <v>3.3</v>
      </c>
      <c r="W7746">
        <v>25</v>
      </c>
      <c r="X7746">
        <v>22</v>
      </c>
      <c r="Y7746">
        <v>0</v>
      </c>
      <c r="Z7746">
        <v>2</v>
      </c>
      <c r="AA7746">
        <v>0</v>
      </c>
      <c r="AB7746">
        <v>18</v>
      </c>
      <c r="AC7746">
        <v>0</v>
      </c>
      <c r="AD7746">
        <v>1</v>
      </c>
      <c r="AE7746">
        <v>0</v>
      </c>
    </row>
    <row r="7747" spans="1:31">
      <c r="A7747" s="19">
        <v>43888</v>
      </c>
      <c r="B7747" t="s">
        <v>39</v>
      </c>
      <c r="C7747" s="19">
        <v>43900</v>
      </c>
      <c r="D7747">
        <v>14</v>
      </c>
      <c r="E7747">
        <v>15.8</v>
      </c>
      <c r="F7747">
        <v>14.8</v>
      </c>
      <c r="H7747">
        <v>15.5</v>
      </c>
      <c r="I7747">
        <v>7.7</v>
      </c>
      <c r="J7747">
        <v>32.700000000000003</v>
      </c>
      <c r="K7747">
        <v>1.1000000000000001</v>
      </c>
      <c r="L7747">
        <v>12.5</v>
      </c>
      <c r="N7747">
        <v>7.8</v>
      </c>
      <c r="O7747">
        <v>6.7</v>
      </c>
      <c r="Q7747">
        <v>7.2</v>
      </c>
      <c r="R7747">
        <v>1.6</v>
      </c>
      <c r="S7747">
        <v>72.2</v>
      </c>
      <c r="T7747">
        <v>0.3</v>
      </c>
      <c r="U7747">
        <v>4</v>
      </c>
      <c r="W7747">
        <v>3</v>
      </c>
      <c r="X7747">
        <v>0</v>
      </c>
      <c r="Y7747">
        <v>0</v>
      </c>
      <c r="Z7747">
        <v>3</v>
      </c>
      <c r="AA7747">
        <v>0</v>
      </c>
      <c r="AB7747">
        <v>7</v>
      </c>
      <c r="AC7747">
        <v>0</v>
      </c>
      <c r="AD7747">
        <v>0</v>
      </c>
      <c r="AE7747">
        <v>0</v>
      </c>
    </row>
    <row r="7748" spans="1:31">
      <c r="A7748" s="19">
        <v>43888</v>
      </c>
      <c r="B7748" t="s">
        <v>40</v>
      </c>
      <c r="C7748" s="19">
        <v>43900</v>
      </c>
      <c r="D7748">
        <v>89</v>
      </c>
      <c r="E7748">
        <v>12</v>
      </c>
      <c r="F7748">
        <v>19</v>
      </c>
      <c r="H7748">
        <v>12.4</v>
      </c>
      <c r="I7748">
        <v>8.1999999999999993</v>
      </c>
      <c r="J7748">
        <v>32.799999999999997</v>
      </c>
      <c r="K7748">
        <v>1.8</v>
      </c>
      <c r="L7748">
        <v>13.8</v>
      </c>
      <c r="N7748">
        <v>4</v>
      </c>
      <c r="O7748">
        <v>13.4</v>
      </c>
      <c r="Q7748">
        <v>4</v>
      </c>
      <c r="R7748">
        <v>1.5</v>
      </c>
      <c r="S7748">
        <v>71.900000000000006</v>
      </c>
      <c r="T7748">
        <v>0.3</v>
      </c>
      <c r="U7748">
        <v>4.8</v>
      </c>
      <c r="W7748">
        <v>4</v>
      </c>
      <c r="X7748">
        <v>27</v>
      </c>
      <c r="Y7748">
        <v>0</v>
      </c>
      <c r="Z7748">
        <v>5</v>
      </c>
      <c r="AA7748">
        <v>0</v>
      </c>
      <c r="AB7748">
        <v>46</v>
      </c>
      <c r="AC7748">
        <v>0</v>
      </c>
      <c r="AD7748">
        <v>7</v>
      </c>
      <c r="AE7748">
        <v>0</v>
      </c>
    </row>
    <row r="7749" spans="1:31">
      <c r="A7749" s="19">
        <v>43888</v>
      </c>
      <c r="B7749" t="s">
        <v>41</v>
      </c>
      <c r="C7749" s="19">
        <v>43904</v>
      </c>
      <c r="D7749">
        <v>6</v>
      </c>
      <c r="E7749">
        <v>22.6</v>
      </c>
      <c r="F7749">
        <v>15.7</v>
      </c>
      <c r="H7749">
        <v>11.1</v>
      </c>
      <c r="I7749">
        <v>5.0999999999999996</v>
      </c>
      <c r="J7749">
        <v>29.9</v>
      </c>
      <c r="K7749">
        <v>2.2999999999999998</v>
      </c>
      <c r="L7749">
        <v>13.3</v>
      </c>
      <c r="N7749">
        <v>24.2</v>
      </c>
      <c r="O7749">
        <v>9</v>
      </c>
      <c r="Q7749">
        <v>3.2</v>
      </c>
      <c r="R7749">
        <v>1</v>
      </c>
      <c r="S7749">
        <v>56.6</v>
      </c>
      <c r="T7749">
        <v>0.5</v>
      </c>
      <c r="U7749">
        <v>5.4</v>
      </c>
      <c r="W7749">
        <v>2</v>
      </c>
      <c r="X7749">
        <v>1</v>
      </c>
      <c r="Y7749">
        <v>0</v>
      </c>
      <c r="Z7749">
        <v>0</v>
      </c>
      <c r="AA7749">
        <v>0</v>
      </c>
      <c r="AB7749">
        <v>3</v>
      </c>
      <c r="AC7749">
        <v>0</v>
      </c>
      <c r="AD7749">
        <v>0</v>
      </c>
      <c r="AE7749">
        <v>0</v>
      </c>
    </row>
    <row r="7750" spans="1:31">
      <c r="A7750" s="19">
        <v>43888</v>
      </c>
      <c r="B7750" t="s">
        <v>42</v>
      </c>
      <c r="C7750" s="19">
        <v>43907</v>
      </c>
      <c r="D7750">
        <v>136</v>
      </c>
      <c r="E7750">
        <v>19.100000000000001</v>
      </c>
      <c r="F7750">
        <v>17.5</v>
      </c>
      <c r="H7750">
        <v>13.8</v>
      </c>
      <c r="I7750">
        <v>6.5</v>
      </c>
      <c r="J7750">
        <v>29.7</v>
      </c>
      <c r="K7750">
        <v>1.9</v>
      </c>
      <c r="L7750">
        <v>11.5</v>
      </c>
      <c r="N7750">
        <v>15.8</v>
      </c>
      <c r="O7750">
        <v>12.5</v>
      </c>
      <c r="Q7750">
        <v>6.5</v>
      </c>
      <c r="R7750">
        <v>1.6</v>
      </c>
      <c r="S7750">
        <v>58.6</v>
      </c>
      <c r="T7750">
        <v>0.5</v>
      </c>
      <c r="U7750">
        <v>4.3</v>
      </c>
      <c r="W7750">
        <v>35</v>
      </c>
      <c r="X7750">
        <v>32</v>
      </c>
      <c r="Y7750">
        <v>0</v>
      </c>
      <c r="Z7750">
        <v>10</v>
      </c>
      <c r="AA7750">
        <v>0</v>
      </c>
      <c r="AB7750">
        <v>54</v>
      </c>
      <c r="AC7750">
        <v>0</v>
      </c>
      <c r="AD7750">
        <v>5</v>
      </c>
      <c r="AE7750">
        <v>0</v>
      </c>
    </row>
    <row r="7751" spans="1:31">
      <c r="A7751" s="19">
        <v>43888</v>
      </c>
      <c r="B7751" t="s">
        <v>43</v>
      </c>
      <c r="C7751" s="19">
        <v>43907</v>
      </c>
      <c r="D7751">
        <v>67</v>
      </c>
      <c r="E7751">
        <v>21.7</v>
      </c>
      <c r="F7751">
        <v>14.8</v>
      </c>
      <c r="H7751">
        <v>12.3</v>
      </c>
      <c r="I7751">
        <v>4.9000000000000004</v>
      </c>
      <c r="J7751">
        <v>31.5</v>
      </c>
      <c r="K7751">
        <v>2.7</v>
      </c>
      <c r="L7751">
        <v>12.2</v>
      </c>
      <c r="N7751">
        <v>20.5</v>
      </c>
      <c r="O7751">
        <v>7.1</v>
      </c>
      <c r="Q7751">
        <v>4.0999999999999996</v>
      </c>
      <c r="R7751">
        <v>1</v>
      </c>
      <c r="S7751">
        <v>62.5</v>
      </c>
      <c r="T7751">
        <v>0.4</v>
      </c>
      <c r="U7751">
        <v>4.0999999999999996</v>
      </c>
      <c r="W7751">
        <v>22</v>
      </c>
      <c r="X7751">
        <v>6</v>
      </c>
      <c r="Y7751">
        <v>0</v>
      </c>
      <c r="Z7751">
        <v>3</v>
      </c>
      <c r="AA7751">
        <v>0</v>
      </c>
      <c r="AB7751">
        <v>33</v>
      </c>
      <c r="AC7751">
        <v>0</v>
      </c>
      <c r="AD7751">
        <v>3</v>
      </c>
      <c r="AE7751">
        <v>0</v>
      </c>
    </row>
    <row r="7752" spans="1:31">
      <c r="A7752" s="19">
        <v>43888</v>
      </c>
      <c r="B7752" t="s">
        <v>44</v>
      </c>
      <c r="C7752" s="19">
        <v>43907</v>
      </c>
      <c r="D7752">
        <v>219</v>
      </c>
      <c r="E7752">
        <v>28.8</v>
      </c>
      <c r="F7752">
        <v>26</v>
      </c>
      <c r="H7752">
        <v>9.1999999999999993</v>
      </c>
      <c r="I7752">
        <v>5.5</v>
      </c>
      <c r="J7752">
        <v>19.7</v>
      </c>
      <c r="K7752">
        <v>1.7</v>
      </c>
      <c r="L7752">
        <v>9.1</v>
      </c>
      <c r="N7752">
        <v>46.4</v>
      </c>
      <c r="O7752">
        <v>33.1</v>
      </c>
      <c r="Q7752">
        <v>2.4</v>
      </c>
      <c r="R7752">
        <v>0.8</v>
      </c>
      <c r="S7752">
        <v>14.7</v>
      </c>
      <c r="T7752">
        <v>0.4</v>
      </c>
      <c r="U7752">
        <v>2</v>
      </c>
      <c r="W7752">
        <v>85</v>
      </c>
      <c r="X7752">
        <v>76</v>
      </c>
      <c r="Y7752">
        <v>0</v>
      </c>
      <c r="Z7752">
        <v>0</v>
      </c>
      <c r="AA7752">
        <v>0</v>
      </c>
      <c r="AB7752">
        <v>58</v>
      </c>
      <c r="AC7752">
        <v>0</v>
      </c>
      <c r="AD7752">
        <v>0</v>
      </c>
      <c r="AE7752">
        <v>0</v>
      </c>
    </row>
    <row r="7753" spans="1:31">
      <c r="A7753" s="19">
        <v>43888</v>
      </c>
      <c r="B7753" t="s">
        <v>45</v>
      </c>
      <c r="C7753" s="19">
        <v>43907</v>
      </c>
      <c r="D7753">
        <v>155</v>
      </c>
      <c r="E7753">
        <v>19.2</v>
      </c>
      <c r="F7753">
        <v>17.100000000000001</v>
      </c>
      <c r="H7753">
        <v>14.8</v>
      </c>
      <c r="I7753">
        <v>7.7</v>
      </c>
      <c r="J7753">
        <v>29.7</v>
      </c>
      <c r="K7753">
        <v>2.2999999999999998</v>
      </c>
      <c r="L7753">
        <v>9.1</v>
      </c>
      <c r="N7753">
        <v>16.3</v>
      </c>
      <c r="O7753">
        <v>12.1</v>
      </c>
      <c r="Q7753">
        <v>7.9</v>
      </c>
      <c r="R7753">
        <v>2.2000000000000002</v>
      </c>
      <c r="S7753">
        <v>58</v>
      </c>
      <c r="T7753">
        <v>0.5</v>
      </c>
      <c r="U7753">
        <v>2.7</v>
      </c>
      <c r="W7753">
        <v>41</v>
      </c>
      <c r="X7753">
        <v>37</v>
      </c>
      <c r="Y7753">
        <v>0</v>
      </c>
      <c r="Z7753">
        <v>14</v>
      </c>
      <c r="AA7753">
        <v>0</v>
      </c>
      <c r="AB7753">
        <v>63</v>
      </c>
      <c r="AC7753">
        <v>0</v>
      </c>
      <c r="AD7753">
        <v>0</v>
      </c>
      <c r="AE7753">
        <v>0</v>
      </c>
    </row>
    <row r="7754" spans="1:31">
      <c r="A7754" s="19">
        <v>43888</v>
      </c>
      <c r="B7754" t="s">
        <v>46</v>
      </c>
      <c r="C7754" s="19">
        <v>43914</v>
      </c>
      <c r="D7754">
        <v>105</v>
      </c>
      <c r="E7754">
        <v>31.1</v>
      </c>
      <c r="F7754">
        <v>21.9</v>
      </c>
      <c r="H7754">
        <v>8.6999999999999993</v>
      </c>
      <c r="I7754">
        <v>5</v>
      </c>
      <c r="J7754">
        <v>24.5</v>
      </c>
      <c r="K7754">
        <v>2.2000000000000002</v>
      </c>
      <c r="L7754">
        <v>6.6</v>
      </c>
      <c r="N7754">
        <v>52.6</v>
      </c>
      <c r="O7754">
        <v>18.100000000000001</v>
      </c>
      <c r="Q7754">
        <v>1.8</v>
      </c>
      <c r="R7754">
        <v>0.7</v>
      </c>
      <c r="S7754">
        <v>25</v>
      </c>
      <c r="T7754">
        <v>0.4</v>
      </c>
      <c r="U7754">
        <v>1.2</v>
      </c>
      <c r="W7754">
        <v>42</v>
      </c>
      <c r="X7754">
        <v>30</v>
      </c>
      <c r="Y7754">
        <v>0</v>
      </c>
      <c r="Z7754">
        <v>0</v>
      </c>
      <c r="AA7754">
        <v>0</v>
      </c>
      <c r="AB7754">
        <v>33</v>
      </c>
      <c r="AC7754">
        <v>0</v>
      </c>
      <c r="AD7754">
        <v>0</v>
      </c>
      <c r="AE7754">
        <v>0</v>
      </c>
    </row>
    <row r="7755" spans="1:31">
      <c r="A7755" s="19">
        <v>43888</v>
      </c>
      <c r="B7755" t="s">
        <v>47</v>
      </c>
      <c r="C7755" s="19">
        <v>43919</v>
      </c>
      <c r="D7755">
        <v>51</v>
      </c>
      <c r="E7755">
        <v>26.8</v>
      </c>
      <c r="F7755">
        <v>14.8</v>
      </c>
      <c r="H7755">
        <v>10.5</v>
      </c>
      <c r="I7755">
        <v>4.8</v>
      </c>
      <c r="J7755">
        <v>28.3</v>
      </c>
      <c r="K7755">
        <v>2.2000000000000002</v>
      </c>
      <c r="L7755">
        <v>12.6</v>
      </c>
      <c r="N7755">
        <v>37.799999999999997</v>
      </c>
      <c r="O7755">
        <v>7.4</v>
      </c>
      <c r="Q7755">
        <v>3.3</v>
      </c>
      <c r="R7755">
        <v>1.2</v>
      </c>
      <c r="S7755">
        <v>44.3</v>
      </c>
      <c r="T7755">
        <v>0.5</v>
      </c>
      <c r="U7755">
        <v>5.0999999999999996</v>
      </c>
      <c r="W7755">
        <v>20</v>
      </c>
      <c r="X7755">
        <v>5</v>
      </c>
      <c r="Y7755">
        <v>0</v>
      </c>
      <c r="Z7755">
        <v>1</v>
      </c>
      <c r="AA7755">
        <v>0</v>
      </c>
      <c r="AB7755">
        <v>22</v>
      </c>
      <c r="AC7755">
        <v>0</v>
      </c>
      <c r="AD7755">
        <v>3</v>
      </c>
      <c r="AE7755">
        <v>0</v>
      </c>
    </row>
    <row r="7756" spans="1:31">
      <c r="A7756" s="19">
        <v>43888</v>
      </c>
      <c r="B7756" t="s">
        <v>48</v>
      </c>
      <c r="C7756" s="19">
        <v>43925</v>
      </c>
      <c r="D7756">
        <v>15</v>
      </c>
      <c r="E7756">
        <v>23.6</v>
      </c>
      <c r="F7756">
        <v>13.8</v>
      </c>
      <c r="H7756">
        <v>11.2</v>
      </c>
      <c r="I7756">
        <v>4.5</v>
      </c>
      <c r="J7756">
        <v>30.2</v>
      </c>
      <c r="K7756">
        <v>3.2</v>
      </c>
      <c r="L7756">
        <v>13.5</v>
      </c>
      <c r="N7756">
        <v>26.3</v>
      </c>
      <c r="O7756">
        <v>6.7</v>
      </c>
      <c r="Q7756">
        <v>4.0999999999999996</v>
      </c>
      <c r="R7756">
        <v>1.3</v>
      </c>
      <c r="S7756">
        <v>54.2</v>
      </c>
      <c r="T7756">
        <v>0.9</v>
      </c>
      <c r="U7756">
        <v>6.1</v>
      </c>
      <c r="W7756">
        <v>7</v>
      </c>
      <c r="X7756">
        <v>0</v>
      </c>
      <c r="Y7756">
        <v>0</v>
      </c>
      <c r="Z7756">
        <v>0</v>
      </c>
      <c r="AA7756">
        <v>0</v>
      </c>
      <c r="AB7756">
        <v>8</v>
      </c>
      <c r="AC7756">
        <v>0</v>
      </c>
      <c r="AD7756">
        <v>0</v>
      </c>
      <c r="AE7756">
        <v>0</v>
      </c>
    </row>
    <row r="7757" spans="1:31">
      <c r="A7757" s="19">
        <v>43888</v>
      </c>
      <c r="B7757" t="s">
        <v>49</v>
      </c>
      <c r="C7757" s="19">
        <v>43925</v>
      </c>
      <c r="D7757">
        <v>24</v>
      </c>
      <c r="E7757">
        <v>16.399999999999999</v>
      </c>
      <c r="F7757">
        <v>15.6</v>
      </c>
      <c r="H7757">
        <v>10</v>
      </c>
      <c r="I7757">
        <v>4.3</v>
      </c>
      <c r="J7757">
        <v>35.1</v>
      </c>
      <c r="K7757">
        <v>3.7</v>
      </c>
      <c r="L7757">
        <v>14.9</v>
      </c>
      <c r="N7757">
        <v>8.5</v>
      </c>
      <c r="O7757">
        <v>7.5</v>
      </c>
      <c r="Q7757">
        <v>2.7</v>
      </c>
      <c r="R7757">
        <v>0.8</v>
      </c>
      <c r="S7757">
        <v>73.2</v>
      </c>
      <c r="T7757">
        <v>0.7</v>
      </c>
      <c r="U7757">
        <v>6.1</v>
      </c>
      <c r="W7757">
        <v>5</v>
      </c>
      <c r="X7757">
        <v>5</v>
      </c>
      <c r="Y7757">
        <v>0</v>
      </c>
      <c r="Z7757">
        <v>0</v>
      </c>
      <c r="AA7757">
        <v>0</v>
      </c>
      <c r="AB7757">
        <v>12</v>
      </c>
      <c r="AC7757">
        <v>0</v>
      </c>
      <c r="AD7757">
        <v>2</v>
      </c>
      <c r="AE7757">
        <v>0</v>
      </c>
    </row>
    <row r="7758" spans="1:31">
      <c r="A7758" s="19">
        <v>43888</v>
      </c>
      <c r="B7758" t="s">
        <v>50</v>
      </c>
      <c r="C7758" s="19">
        <v>43925</v>
      </c>
      <c r="D7758">
        <v>54</v>
      </c>
      <c r="E7758">
        <v>34.9</v>
      </c>
      <c r="F7758">
        <v>20.9</v>
      </c>
      <c r="H7758">
        <v>6.6</v>
      </c>
      <c r="I7758">
        <v>4.5</v>
      </c>
      <c r="J7758">
        <v>21.6</v>
      </c>
      <c r="K7758">
        <v>2.2999999999999998</v>
      </c>
      <c r="L7758">
        <v>9.1999999999999993</v>
      </c>
      <c r="N7758">
        <v>66.5</v>
      </c>
      <c r="O7758">
        <v>14.2</v>
      </c>
      <c r="Q7758">
        <v>1.1000000000000001</v>
      </c>
      <c r="R7758">
        <v>0.8</v>
      </c>
      <c r="S7758">
        <v>14.7</v>
      </c>
      <c r="T7758">
        <v>0.5</v>
      </c>
      <c r="U7758">
        <v>1.9</v>
      </c>
      <c r="W7758">
        <v>24</v>
      </c>
      <c r="X7758">
        <v>15</v>
      </c>
      <c r="Y7758">
        <v>0</v>
      </c>
      <c r="Z7758">
        <v>0</v>
      </c>
      <c r="AA7758">
        <v>0</v>
      </c>
      <c r="AB7758">
        <v>15</v>
      </c>
      <c r="AC7758">
        <v>0</v>
      </c>
      <c r="AD7758">
        <v>0</v>
      </c>
      <c r="AE7758">
        <v>0</v>
      </c>
    </row>
    <row r="7759" spans="1:31">
      <c r="A7759" s="19">
        <v>43888</v>
      </c>
      <c r="B7759" t="s">
        <v>51</v>
      </c>
      <c r="C7759" s="19">
        <v>43925</v>
      </c>
      <c r="D7759">
        <v>14</v>
      </c>
      <c r="E7759">
        <v>23.9</v>
      </c>
      <c r="F7759">
        <v>14</v>
      </c>
      <c r="H7759">
        <v>10.8</v>
      </c>
      <c r="I7759">
        <v>4.3</v>
      </c>
      <c r="J7759">
        <v>32</v>
      </c>
      <c r="K7759">
        <v>3</v>
      </c>
      <c r="L7759">
        <v>11.9</v>
      </c>
      <c r="N7759">
        <v>24.6</v>
      </c>
      <c r="O7759">
        <v>6.3</v>
      </c>
      <c r="Q7759">
        <v>3.5</v>
      </c>
      <c r="R7759">
        <v>1</v>
      </c>
      <c r="S7759">
        <v>59.1</v>
      </c>
      <c r="T7759">
        <v>0.7</v>
      </c>
      <c r="U7759">
        <v>4.5</v>
      </c>
      <c r="W7759">
        <v>6</v>
      </c>
      <c r="X7759">
        <v>0</v>
      </c>
      <c r="Y7759">
        <v>0</v>
      </c>
      <c r="Z7759">
        <v>0</v>
      </c>
      <c r="AA7759">
        <v>0</v>
      </c>
      <c r="AB7759">
        <v>8</v>
      </c>
      <c r="AC7759">
        <v>0</v>
      </c>
      <c r="AD7759">
        <v>0</v>
      </c>
      <c r="AE7759">
        <v>0</v>
      </c>
    </row>
    <row r="7760" spans="1:31">
      <c r="A7760" s="19">
        <v>43888</v>
      </c>
      <c r="B7760" t="s">
        <v>52</v>
      </c>
      <c r="C7760" s="19">
        <v>43928</v>
      </c>
      <c r="D7760">
        <v>84</v>
      </c>
      <c r="E7760">
        <v>13.9</v>
      </c>
      <c r="F7760">
        <v>17.399999999999999</v>
      </c>
      <c r="H7760">
        <v>14.1</v>
      </c>
      <c r="I7760">
        <v>8.8000000000000007</v>
      </c>
      <c r="J7760">
        <v>32.799999999999997</v>
      </c>
      <c r="K7760">
        <v>1.4</v>
      </c>
      <c r="L7760">
        <v>11.7</v>
      </c>
      <c r="N7760">
        <v>7.1</v>
      </c>
      <c r="O7760">
        <v>11.7</v>
      </c>
      <c r="Q7760">
        <v>6.7</v>
      </c>
      <c r="R7760">
        <v>2.7</v>
      </c>
      <c r="S7760">
        <v>66.5</v>
      </c>
      <c r="T7760">
        <v>0.5</v>
      </c>
      <c r="U7760">
        <v>4.5</v>
      </c>
      <c r="W7760">
        <v>6</v>
      </c>
      <c r="X7760">
        <v>24</v>
      </c>
      <c r="Y7760">
        <v>0</v>
      </c>
      <c r="Z7760">
        <v>7</v>
      </c>
      <c r="AA7760">
        <v>0</v>
      </c>
      <c r="AB7760">
        <v>44</v>
      </c>
      <c r="AC7760">
        <v>0</v>
      </c>
      <c r="AD7760">
        <v>3</v>
      </c>
      <c r="AE7760">
        <v>0</v>
      </c>
    </row>
    <row r="7761" spans="1:31">
      <c r="A7761" s="19">
        <v>43888</v>
      </c>
      <c r="B7761" t="s">
        <v>53</v>
      </c>
      <c r="C7761" s="19">
        <v>43949</v>
      </c>
      <c r="D7761">
        <v>60</v>
      </c>
      <c r="E7761">
        <v>16.8</v>
      </c>
      <c r="F7761">
        <v>16.899999999999999</v>
      </c>
      <c r="H7761">
        <v>13.2</v>
      </c>
      <c r="I7761">
        <v>4.3</v>
      </c>
      <c r="J7761">
        <v>30.1</v>
      </c>
      <c r="K7761">
        <v>3.3</v>
      </c>
      <c r="L7761">
        <v>15.4</v>
      </c>
      <c r="N7761">
        <v>12.8</v>
      </c>
      <c r="O7761">
        <v>12.7</v>
      </c>
      <c r="Q7761">
        <v>7.4</v>
      </c>
      <c r="R7761">
        <v>1.7</v>
      </c>
      <c r="S7761">
        <v>53.5</v>
      </c>
      <c r="T7761">
        <v>1.4</v>
      </c>
      <c r="U7761">
        <v>9.6999999999999993</v>
      </c>
      <c r="W7761">
        <v>12</v>
      </c>
      <c r="X7761">
        <v>12</v>
      </c>
      <c r="Y7761">
        <v>0</v>
      </c>
      <c r="Z7761">
        <v>4</v>
      </c>
      <c r="AA7761">
        <v>0</v>
      </c>
      <c r="AB7761">
        <v>21</v>
      </c>
      <c r="AC7761">
        <v>0</v>
      </c>
      <c r="AD7761">
        <v>11</v>
      </c>
      <c r="AE7761">
        <v>0</v>
      </c>
    </row>
    <row r="7762" spans="1:31">
      <c r="A7762" s="19">
        <v>43888</v>
      </c>
      <c r="B7762" t="s">
        <v>54</v>
      </c>
      <c r="C7762" s="19">
        <v>43949</v>
      </c>
      <c r="D7762">
        <v>21</v>
      </c>
      <c r="E7762">
        <v>30.9</v>
      </c>
      <c r="F7762">
        <v>15.1</v>
      </c>
      <c r="H7762">
        <v>11.1</v>
      </c>
      <c r="I7762">
        <v>3.9</v>
      </c>
      <c r="J7762">
        <v>25.1</v>
      </c>
      <c r="K7762">
        <v>2.5</v>
      </c>
      <c r="L7762">
        <v>11.5</v>
      </c>
      <c r="N7762">
        <v>50.1</v>
      </c>
      <c r="O7762">
        <v>9</v>
      </c>
      <c r="Q7762">
        <v>4.5999999999999996</v>
      </c>
      <c r="R7762">
        <v>1.2</v>
      </c>
      <c r="S7762">
        <v>28.8</v>
      </c>
      <c r="T7762">
        <v>1</v>
      </c>
      <c r="U7762">
        <v>4.7</v>
      </c>
      <c r="W7762">
        <v>9</v>
      </c>
      <c r="X7762">
        <v>4</v>
      </c>
      <c r="Y7762">
        <v>0</v>
      </c>
      <c r="Z7762">
        <v>0</v>
      </c>
      <c r="AA7762">
        <v>0</v>
      </c>
      <c r="AB7762">
        <v>7</v>
      </c>
      <c r="AC7762">
        <v>0</v>
      </c>
      <c r="AD7762">
        <v>0</v>
      </c>
      <c r="AE7762">
        <v>0</v>
      </c>
    </row>
    <row r="7763" spans="1:31">
      <c r="A7763" s="19">
        <v>43888</v>
      </c>
      <c r="B7763" t="s">
        <v>55</v>
      </c>
      <c r="C7763" s="19">
        <v>43949</v>
      </c>
      <c r="D7763">
        <v>96</v>
      </c>
      <c r="E7763">
        <v>23.8</v>
      </c>
      <c r="F7763">
        <v>18.2</v>
      </c>
      <c r="H7763">
        <v>10.7</v>
      </c>
      <c r="I7763">
        <v>4.5999999999999996</v>
      </c>
      <c r="J7763">
        <v>28.5</v>
      </c>
      <c r="K7763">
        <v>2.4</v>
      </c>
      <c r="L7763">
        <v>11.8</v>
      </c>
      <c r="N7763">
        <v>27.9</v>
      </c>
      <c r="O7763">
        <v>14.3</v>
      </c>
      <c r="Q7763">
        <v>4.8</v>
      </c>
      <c r="R7763">
        <v>1.6</v>
      </c>
      <c r="S7763">
        <v>44.3</v>
      </c>
      <c r="T7763">
        <v>1.1000000000000001</v>
      </c>
      <c r="U7763">
        <v>5.2</v>
      </c>
      <c r="W7763">
        <v>30</v>
      </c>
      <c r="X7763">
        <v>23</v>
      </c>
      <c r="Y7763">
        <v>0</v>
      </c>
      <c r="Z7763">
        <v>2</v>
      </c>
      <c r="AA7763">
        <v>0</v>
      </c>
      <c r="AB7763">
        <v>36</v>
      </c>
      <c r="AC7763">
        <v>0</v>
      </c>
      <c r="AD7763">
        <v>4</v>
      </c>
      <c r="AE7763">
        <v>0</v>
      </c>
    </row>
    <row r="7764" spans="1:31">
      <c r="A7764" s="19">
        <v>43888</v>
      </c>
      <c r="B7764" t="s">
        <v>56</v>
      </c>
      <c r="C7764" s="19">
        <v>43949</v>
      </c>
      <c r="D7764">
        <v>274</v>
      </c>
      <c r="E7764">
        <v>17.899999999999999</v>
      </c>
      <c r="F7764">
        <v>24.2</v>
      </c>
      <c r="H7764">
        <v>10.6</v>
      </c>
      <c r="I7764">
        <v>6.3</v>
      </c>
      <c r="J7764">
        <v>27.3</v>
      </c>
      <c r="K7764">
        <v>1.8</v>
      </c>
      <c r="L7764">
        <v>11.9</v>
      </c>
      <c r="N7764">
        <v>15.1</v>
      </c>
      <c r="O7764">
        <v>29.4</v>
      </c>
      <c r="Q7764">
        <v>4.7</v>
      </c>
      <c r="R7764">
        <v>2.4</v>
      </c>
      <c r="S7764">
        <v>40.799999999999997</v>
      </c>
      <c r="T7764">
        <v>1</v>
      </c>
      <c r="U7764">
        <v>6</v>
      </c>
      <c r="W7764">
        <v>66</v>
      </c>
      <c r="X7764">
        <v>89</v>
      </c>
      <c r="Y7764">
        <v>0</v>
      </c>
      <c r="Z7764">
        <v>6</v>
      </c>
      <c r="AA7764">
        <v>0</v>
      </c>
      <c r="AB7764">
        <v>101</v>
      </c>
      <c r="AC7764">
        <v>0</v>
      </c>
      <c r="AD7764">
        <v>12</v>
      </c>
      <c r="AE7764">
        <v>0</v>
      </c>
    </row>
    <row r="7765" spans="1:31">
      <c r="A7765" s="19">
        <v>43888</v>
      </c>
      <c r="B7765" t="s">
        <v>57</v>
      </c>
      <c r="C7765" s="19">
        <v>43949</v>
      </c>
      <c r="D7765">
        <v>186</v>
      </c>
      <c r="E7765">
        <v>20.5</v>
      </c>
      <c r="F7765">
        <v>18.3</v>
      </c>
      <c r="H7765">
        <v>13.8</v>
      </c>
      <c r="I7765">
        <v>6.6</v>
      </c>
      <c r="J7765">
        <v>28.9</v>
      </c>
      <c r="K7765">
        <v>1.5</v>
      </c>
      <c r="L7765">
        <v>10.5</v>
      </c>
      <c r="N7765">
        <v>20</v>
      </c>
      <c r="O7765">
        <v>15.5</v>
      </c>
      <c r="Q7765">
        <v>8</v>
      </c>
      <c r="R7765">
        <v>2.5</v>
      </c>
      <c r="S7765">
        <v>47.6</v>
      </c>
      <c r="T7765">
        <v>1</v>
      </c>
      <c r="U7765">
        <v>4.8</v>
      </c>
      <c r="W7765">
        <v>51</v>
      </c>
      <c r="X7765">
        <v>45</v>
      </c>
      <c r="Y7765">
        <v>0</v>
      </c>
      <c r="Z7765">
        <v>14</v>
      </c>
      <c r="AA7765">
        <v>0</v>
      </c>
      <c r="AB7765">
        <v>72</v>
      </c>
      <c r="AC7765">
        <v>0</v>
      </c>
      <c r="AD7765">
        <v>4</v>
      </c>
      <c r="AE7765">
        <v>0</v>
      </c>
    </row>
    <row r="7766" spans="1:31">
      <c r="A7766" s="19">
        <v>43888</v>
      </c>
      <c r="B7766" t="s">
        <v>58</v>
      </c>
      <c r="C7766" s="19">
        <v>43949</v>
      </c>
      <c r="D7766">
        <v>26</v>
      </c>
      <c r="E7766">
        <v>15.4</v>
      </c>
      <c r="F7766">
        <v>17.3</v>
      </c>
      <c r="H7766">
        <v>13.5</v>
      </c>
      <c r="I7766">
        <v>4.4000000000000004</v>
      </c>
      <c r="J7766">
        <v>30.3</v>
      </c>
      <c r="K7766">
        <v>3.3</v>
      </c>
      <c r="L7766">
        <v>15.6</v>
      </c>
      <c r="N7766">
        <v>11</v>
      </c>
      <c r="O7766">
        <v>13.4</v>
      </c>
      <c r="Q7766">
        <v>7.4</v>
      </c>
      <c r="R7766">
        <v>1.8</v>
      </c>
      <c r="S7766">
        <v>54.1</v>
      </c>
      <c r="T7766">
        <v>1.3</v>
      </c>
      <c r="U7766">
        <v>10.199999999999999</v>
      </c>
      <c r="W7766">
        <v>5</v>
      </c>
      <c r="X7766">
        <v>5</v>
      </c>
      <c r="Y7766">
        <v>0</v>
      </c>
      <c r="Z7766">
        <v>2</v>
      </c>
      <c r="AA7766">
        <v>0</v>
      </c>
      <c r="AB7766">
        <v>9</v>
      </c>
      <c r="AC7766">
        <v>0</v>
      </c>
      <c r="AD7766">
        <v>5</v>
      </c>
      <c r="AE7766">
        <v>0</v>
      </c>
    </row>
    <row r="7767" spans="1:31">
      <c r="A7767" s="19">
        <v>43888</v>
      </c>
      <c r="B7767" t="s">
        <v>59</v>
      </c>
      <c r="C7767" s="19">
        <v>43953</v>
      </c>
      <c r="D7767">
        <v>7</v>
      </c>
      <c r="E7767">
        <v>22.6</v>
      </c>
      <c r="F7767">
        <v>15.7</v>
      </c>
      <c r="H7767">
        <v>11.1</v>
      </c>
      <c r="I7767">
        <v>5.0999999999999996</v>
      </c>
      <c r="J7767">
        <v>29.9</v>
      </c>
      <c r="K7767">
        <v>2.2999999999999998</v>
      </c>
      <c r="L7767">
        <v>13.3</v>
      </c>
      <c r="N7767">
        <v>24.2</v>
      </c>
      <c r="O7767">
        <v>10.4</v>
      </c>
      <c r="Q7767">
        <v>4.8</v>
      </c>
      <c r="R7767">
        <v>2.1</v>
      </c>
      <c r="S7767">
        <v>49.6</v>
      </c>
      <c r="T7767">
        <v>1</v>
      </c>
      <c r="U7767">
        <v>7.2</v>
      </c>
      <c r="W7767">
        <v>2</v>
      </c>
      <c r="X7767">
        <v>2</v>
      </c>
      <c r="Y7767">
        <v>0</v>
      </c>
      <c r="Z7767">
        <v>0</v>
      </c>
      <c r="AA7767">
        <v>0</v>
      </c>
      <c r="AB7767">
        <v>3</v>
      </c>
      <c r="AC7767">
        <v>0</v>
      </c>
      <c r="AD7767">
        <v>0</v>
      </c>
      <c r="AE7767">
        <v>0</v>
      </c>
    </row>
    <row r="7768" spans="1:31">
      <c r="A7768" s="19">
        <v>43888</v>
      </c>
      <c r="B7768" t="s">
        <v>60</v>
      </c>
      <c r="C7768" s="19">
        <v>43953</v>
      </c>
      <c r="D7768">
        <v>39</v>
      </c>
      <c r="E7768">
        <v>15.1</v>
      </c>
      <c r="F7768">
        <v>14.1</v>
      </c>
      <c r="H7768">
        <v>15.3</v>
      </c>
      <c r="I7768">
        <v>7.5</v>
      </c>
      <c r="J7768">
        <v>33.9</v>
      </c>
      <c r="K7768">
        <v>1.1000000000000001</v>
      </c>
      <c r="L7768">
        <v>13.1</v>
      </c>
      <c r="N7768">
        <v>8.8000000000000007</v>
      </c>
      <c r="O7768">
        <v>7.6</v>
      </c>
      <c r="Q7768">
        <v>8.5</v>
      </c>
      <c r="R7768">
        <v>2.5</v>
      </c>
      <c r="S7768">
        <v>65.400000000000006</v>
      </c>
      <c r="T7768">
        <v>0.7</v>
      </c>
      <c r="U7768">
        <v>5.9</v>
      </c>
      <c r="W7768">
        <v>8</v>
      </c>
      <c r="X7768">
        <v>3</v>
      </c>
      <c r="Y7768">
        <v>0</v>
      </c>
      <c r="Z7768">
        <v>8</v>
      </c>
      <c r="AA7768">
        <v>0</v>
      </c>
      <c r="AB7768">
        <v>18</v>
      </c>
      <c r="AC7768">
        <v>0</v>
      </c>
      <c r="AD7768">
        <v>2</v>
      </c>
      <c r="AE7768">
        <v>0</v>
      </c>
    </row>
    <row r="7769" spans="1:31">
      <c r="A7769" s="19">
        <v>43888</v>
      </c>
      <c r="B7769" t="s">
        <v>61</v>
      </c>
      <c r="C7769" s="19">
        <v>43956</v>
      </c>
      <c r="D7769">
        <v>82</v>
      </c>
      <c r="E7769">
        <v>16.8</v>
      </c>
      <c r="F7769">
        <v>14.4</v>
      </c>
      <c r="H7769">
        <v>19.7</v>
      </c>
      <c r="I7769">
        <v>7</v>
      </c>
      <c r="J7769">
        <v>28.3</v>
      </c>
      <c r="K7769">
        <v>1.1000000000000001</v>
      </c>
      <c r="L7769">
        <v>12.5</v>
      </c>
      <c r="N7769">
        <v>13.5</v>
      </c>
      <c r="O7769">
        <v>9.9</v>
      </c>
      <c r="Q7769">
        <v>18.7</v>
      </c>
      <c r="R7769">
        <v>2.8</v>
      </c>
      <c r="S7769">
        <v>46.4</v>
      </c>
      <c r="T7769">
        <v>0.9</v>
      </c>
      <c r="U7769">
        <v>7.1</v>
      </c>
      <c r="W7769">
        <v>18</v>
      </c>
      <c r="X7769">
        <v>7</v>
      </c>
      <c r="Y7769">
        <v>0</v>
      </c>
      <c r="Z7769">
        <v>22</v>
      </c>
      <c r="AA7769">
        <v>0</v>
      </c>
      <c r="AB7769">
        <v>31</v>
      </c>
      <c r="AC7769">
        <v>0</v>
      </c>
      <c r="AD7769">
        <v>4</v>
      </c>
      <c r="AE7769">
        <v>0</v>
      </c>
    </row>
    <row r="7770" spans="1:31">
      <c r="A7770" s="19">
        <v>43888</v>
      </c>
      <c r="B7770" t="s">
        <v>62</v>
      </c>
      <c r="C7770" s="19">
        <v>43963</v>
      </c>
      <c r="D7770">
        <v>29</v>
      </c>
      <c r="E7770">
        <v>15.9</v>
      </c>
      <c r="F7770">
        <v>14.5</v>
      </c>
      <c r="H7770">
        <v>15.3</v>
      </c>
      <c r="I7770">
        <v>7.4</v>
      </c>
      <c r="J7770">
        <v>33</v>
      </c>
      <c r="K7770">
        <v>1.1000000000000001</v>
      </c>
      <c r="L7770">
        <v>12.8</v>
      </c>
      <c r="N7770">
        <v>10.5</v>
      </c>
      <c r="O7770">
        <v>8.6999999999999993</v>
      </c>
      <c r="Q7770">
        <v>9.3000000000000007</v>
      </c>
      <c r="R7770">
        <v>2.7</v>
      </c>
      <c r="S7770">
        <v>60.5</v>
      </c>
      <c r="T7770">
        <v>0.8</v>
      </c>
      <c r="U7770">
        <v>6.8</v>
      </c>
      <c r="W7770">
        <v>6</v>
      </c>
      <c r="X7770">
        <v>3</v>
      </c>
      <c r="Y7770">
        <v>0</v>
      </c>
      <c r="Z7770">
        <v>6</v>
      </c>
      <c r="AA7770">
        <v>0</v>
      </c>
      <c r="AB7770">
        <v>12</v>
      </c>
      <c r="AC7770">
        <v>0</v>
      </c>
      <c r="AD7770">
        <v>2</v>
      </c>
      <c r="AE7770">
        <v>0</v>
      </c>
    </row>
    <row r="7771" spans="1:31">
      <c r="A7771" s="19">
        <v>43888</v>
      </c>
      <c r="B7771" t="s">
        <v>63</v>
      </c>
      <c r="C7771" s="19">
        <v>43963</v>
      </c>
      <c r="D7771">
        <v>28</v>
      </c>
      <c r="E7771">
        <v>27.1</v>
      </c>
      <c r="F7771">
        <v>19.899999999999999</v>
      </c>
      <c r="H7771">
        <v>10</v>
      </c>
      <c r="I7771">
        <v>5.9</v>
      </c>
      <c r="J7771">
        <v>30.3</v>
      </c>
      <c r="K7771">
        <v>2.2000000000000002</v>
      </c>
      <c r="L7771">
        <v>4.5999999999999996</v>
      </c>
      <c r="N7771">
        <v>33.200000000000003</v>
      </c>
      <c r="O7771">
        <v>14.9</v>
      </c>
      <c r="Q7771">
        <v>3.6</v>
      </c>
      <c r="R7771">
        <v>2</v>
      </c>
      <c r="S7771">
        <v>43.3</v>
      </c>
      <c r="T7771">
        <v>0.8</v>
      </c>
      <c r="U7771">
        <v>1.5</v>
      </c>
      <c r="W7771">
        <v>10</v>
      </c>
      <c r="X7771">
        <v>7</v>
      </c>
      <c r="Y7771">
        <v>0</v>
      </c>
      <c r="Z7771">
        <v>0</v>
      </c>
      <c r="AA7771">
        <v>0</v>
      </c>
      <c r="AB7771">
        <v>11</v>
      </c>
      <c r="AC7771">
        <v>0</v>
      </c>
      <c r="AD7771">
        <v>0</v>
      </c>
      <c r="AE7771">
        <v>0</v>
      </c>
    </row>
    <row r="7772" spans="1:31">
      <c r="A7772" s="19">
        <v>43888</v>
      </c>
      <c r="B7772" t="s">
        <v>64</v>
      </c>
      <c r="C7772" s="19">
        <v>43970</v>
      </c>
      <c r="D7772">
        <v>54</v>
      </c>
      <c r="E7772">
        <v>22.4</v>
      </c>
      <c r="F7772">
        <v>19.399999999999999</v>
      </c>
      <c r="H7772">
        <v>9.1999999999999993</v>
      </c>
      <c r="I7772">
        <v>5.5</v>
      </c>
      <c r="J7772">
        <v>30</v>
      </c>
      <c r="K7772">
        <v>2.2999999999999998</v>
      </c>
      <c r="L7772">
        <v>11.3</v>
      </c>
      <c r="N7772">
        <v>22.6</v>
      </c>
      <c r="O7772">
        <v>16.399999999999999</v>
      </c>
      <c r="Q7772">
        <v>3.9</v>
      </c>
      <c r="R7772">
        <v>2.4</v>
      </c>
      <c r="S7772">
        <v>47.1</v>
      </c>
      <c r="T7772">
        <v>1.2</v>
      </c>
      <c r="U7772">
        <v>5.6</v>
      </c>
      <c r="W7772">
        <v>16</v>
      </c>
      <c r="X7772">
        <v>14</v>
      </c>
      <c r="Y7772">
        <v>0</v>
      </c>
      <c r="Z7772">
        <v>0</v>
      </c>
      <c r="AA7772">
        <v>0</v>
      </c>
      <c r="AB7772">
        <v>22</v>
      </c>
      <c r="AC7772">
        <v>0</v>
      </c>
      <c r="AD7772">
        <v>2</v>
      </c>
      <c r="AE7772">
        <v>0</v>
      </c>
    </row>
    <row r="7773" spans="1:31">
      <c r="A7773" s="19">
        <v>43888</v>
      </c>
      <c r="B7773" t="s">
        <v>65</v>
      </c>
      <c r="C7773" s="19">
        <v>43970</v>
      </c>
      <c r="D7773">
        <v>61</v>
      </c>
      <c r="E7773">
        <v>19.600000000000001</v>
      </c>
      <c r="F7773">
        <v>14.7</v>
      </c>
      <c r="H7773">
        <v>11.6</v>
      </c>
      <c r="I7773">
        <v>4.5</v>
      </c>
      <c r="J7773">
        <v>32.299999999999997</v>
      </c>
      <c r="K7773">
        <v>3.4</v>
      </c>
      <c r="L7773">
        <v>13.9</v>
      </c>
      <c r="N7773">
        <v>16.7</v>
      </c>
      <c r="O7773">
        <v>9.1999999999999993</v>
      </c>
      <c r="Q7773">
        <v>5.8</v>
      </c>
      <c r="R7773">
        <v>2</v>
      </c>
      <c r="S7773">
        <v>55.9</v>
      </c>
      <c r="T7773">
        <v>1.4</v>
      </c>
      <c r="U7773">
        <v>8.1</v>
      </c>
      <c r="W7773">
        <v>19</v>
      </c>
      <c r="X7773">
        <v>5</v>
      </c>
      <c r="Y7773">
        <v>0</v>
      </c>
      <c r="Z7773">
        <v>2</v>
      </c>
      <c r="AA7773">
        <v>0</v>
      </c>
      <c r="AB7773">
        <v>30</v>
      </c>
      <c r="AC7773">
        <v>0</v>
      </c>
      <c r="AD7773">
        <v>5</v>
      </c>
      <c r="AE7773">
        <v>0</v>
      </c>
    </row>
    <row r="7774" spans="1:31">
      <c r="A7774" s="19">
        <v>43888</v>
      </c>
      <c r="B7774" t="s">
        <v>143</v>
      </c>
      <c r="C7774" s="19">
        <v>43984</v>
      </c>
      <c r="D7774">
        <v>20</v>
      </c>
      <c r="E7774">
        <v>35.799999999999997</v>
      </c>
      <c r="F7774">
        <v>20.100000000000001</v>
      </c>
      <c r="H7774">
        <v>5.3</v>
      </c>
      <c r="I7774">
        <v>4</v>
      </c>
      <c r="J7774">
        <v>22.9</v>
      </c>
      <c r="K7774">
        <v>2.4</v>
      </c>
      <c r="L7774">
        <v>9.4</v>
      </c>
      <c r="N7774">
        <v>58.6</v>
      </c>
      <c r="O7774">
        <v>14.2</v>
      </c>
      <c r="Q7774">
        <v>1.6</v>
      </c>
      <c r="R7774">
        <v>1.6</v>
      </c>
      <c r="S7774">
        <v>18.7</v>
      </c>
      <c r="T7774">
        <v>1.2</v>
      </c>
      <c r="U7774">
        <v>3.3</v>
      </c>
      <c r="W7774">
        <v>9</v>
      </c>
      <c r="X7774">
        <v>5</v>
      </c>
      <c r="Y7774">
        <v>0</v>
      </c>
      <c r="Z7774">
        <v>0</v>
      </c>
      <c r="AA7774">
        <v>0</v>
      </c>
      <c r="AB7774">
        <v>6</v>
      </c>
      <c r="AC7774">
        <v>0</v>
      </c>
      <c r="AD7774">
        <v>0</v>
      </c>
      <c r="AE7774">
        <v>0</v>
      </c>
    </row>
    <row r="7775" spans="1:31">
      <c r="A7775" s="19">
        <v>43888</v>
      </c>
      <c r="B7775" t="s">
        <v>67</v>
      </c>
      <c r="C7775" s="19">
        <v>43984</v>
      </c>
      <c r="D7775">
        <v>19</v>
      </c>
      <c r="E7775">
        <v>18.399999999999999</v>
      </c>
      <c r="F7775">
        <v>16.100000000000001</v>
      </c>
      <c r="H7775">
        <v>12.4</v>
      </c>
      <c r="I7775">
        <v>5</v>
      </c>
      <c r="J7775">
        <v>31.1</v>
      </c>
      <c r="K7775">
        <v>3.4</v>
      </c>
      <c r="L7775">
        <v>13.6</v>
      </c>
      <c r="N7775">
        <v>15.8</v>
      </c>
      <c r="O7775">
        <v>12.4</v>
      </c>
      <c r="Q7775">
        <v>7.3</v>
      </c>
      <c r="R7775">
        <v>2.2999999999999998</v>
      </c>
      <c r="S7775">
        <v>51.1</v>
      </c>
      <c r="T7775">
        <v>1.8</v>
      </c>
      <c r="U7775">
        <v>8.1</v>
      </c>
      <c r="W7775">
        <v>5</v>
      </c>
      <c r="X7775">
        <v>5</v>
      </c>
      <c r="Y7775">
        <v>0</v>
      </c>
      <c r="Z7775">
        <v>0</v>
      </c>
      <c r="AA7775">
        <v>0</v>
      </c>
      <c r="AB7775">
        <v>9</v>
      </c>
      <c r="AC7775">
        <v>0</v>
      </c>
      <c r="AD7775">
        <v>0</v>
      </c>
      <c r="AE7775">
        <v>0</v>
      </c>
    </row>
    <row r="7776" spans="1:31">
      <c r="A7776" s="19">
        <v>43888</v>
      </c>
      <c r="B7776" t="s">
        <v>68</v>
      </c>
      <c r="C7776" s="19">
        <v>43984</v>
      </c>
      <c r="D7776">
        <v>126</v>
      </c>
      <c r="E7776">
        <v>16.8</v>
      </c>
      <c r="F7776">
        <v>22.1</v>
      </c>
      <c r="H7776">
        <v>12.5</v>
      </c>
      <c r="I7776">
        <v>4.4000000000000004</v>
      </c>
      <c r="J7776">
        <v>30.4</v>
      </c>
      <c r="K7776">
        <v>2.2999999999999998</v>
      </c>
      <c r="L7776">
        <v>11.4</v>
      </c>
      <c r="N7776">
        <v>12.8</v>
      </c>
      <c r="O7776">
        <v>22.2</v>
      </c>
      <c r="Q7776">
        <v>7.1</v>
      </c>
      <c r="R7776">
        <v>2</v>
      </c>
      <c r="S7776">
        <v>47</v>
      </c>
      <c r="T7776">
        <v>1.4</v>
      </c>
      <c r="U7776">
        <v>6.3</v>
      </c>
      <c r="W7776">
        <v>28</v>
      </c>
      <c r="X7776">
        <v>37</v>
      </c>
      <c r="Y7776">
        <v>0</v>
      </c>
      <c r="Z7776">
        <v>7</v>
      </c>
      <c r="AA7776">
        <v>0</v>
      </c>
      <c r="AB7776">
        <v>50</v>
      </c>
      <c r="AC7776">
        <v>0</v>
      </c>
      <c r="AD7776">
        <v>4</v>
      </c>
      <c r="AE7776">
        <v>0</v>
      </c>
    </row>
    <row r="7777" spans="1:31">
      <c r="A7777" s="19">
        <v>43888</v>
      </c>
      <c r="B7777" t="s">
        <v>69</v>
      </c>
      <c r="C7777" s="19">
        <v>43984</v>
      </c>
      <c r="D7777">
        <v>34</v>
      </c>
      <c r="E7777">
        <v>16.8</v>
      </c>
      <c r="F7777">
        <v>15.5</v>
      </c>
      <c r="H7777">
        <v>11.1</v>
      </c>
      <c r="I7777">
        <v>4.7</v>
      </c>
      <c r="J7777">
        <v>36.799999999999997</v>
      </c>
      <c r="K7777">
        <v>3.1</v>
      </c>
      <c r="L7777">
        <v>12.1</v>
      </c>
      <c r="N7777">
        <v>10.5</v>
      </c>
      <c r="O7777">
        <v>8.9</v>
      </c>
      <c r="Q7777">
        <v>4.7</v>
      </c>
      <c r="R7777">
        <v>1.9</v>
      </c>
      <c r="S7777">
        <v>66.900000000000006</v>
      </c>
      <c r="T7777">
        <v>1.2</v>
      </c>
      <c r="U7777">
        <v>5.0999999999999996</v>
      </c>
      <c r="W7777">
        <v>8</v>
      </c>
      <c r="X7777">
        <v>7</v>
      </c>
      <c r="Y7777">
        <v>0</v>
      </c>
      <c r="Z7777">
        <v>1</v>
      </c>
      <c r="AA7777">
        <v>0</v>
      </c>
      <c r="AB7777">
        <v>17</v>
      </c>
      <c r="AC7777">
        <v>0</v>
      </c>
      <c r="AD7777">
        <v>2</v>
      </c>
      <c r="AE7777">
        <v>0</v>
      </c>
    </row>
    <row r="7778" spans="1:31">
      <c r="A7778" s="19">
        <v>43888</v>
      </c>
      <c r="B7778" t="s">
        <v>70</v>
      </c>
      <c r="C7778" s="19">
        <v>43984</v>
      </c>
      <c r="D7778">
        <v>16</v>
      </c>
      <c r="E7778">
        <v>15.6</v>
      </c>
      <c r="F7778">
        <v>14.6</v>
      </c>
      <c r="H7778">
        <v>15.5</v>
      </c>
      <c r="I7778">
        <v>7.6</v>
      </c>
      <c r="J7778">
        <v>32.799999999999997</v>
      </c>
      <c r="K7778">
        <v>1.1000000000000001</v>
      </c>
      <c r="L7778">
        <v>12.9</v>
      </c>
      <c r="N7778">
        <v>10.9</v>
      </c>
      <c r="O7778">
        <v>9.4</v>
      </c>
      <c r="Q7778">
        <v>10.199999999999999</v>
      </c>
      <c r="R7778">
        <v>3.4</v>
      </c>
      <c r="S7778">
        <v>56.7</v>
      </c>
      <c r="T7778">
        <v>1.3</v>
      </c>
      <c r="U7778">
        <v>7.1</v>
      </c>
      <c r="W7778">
        <v>3</v>
      </c>
      <c r="X7778">
        <v>1</v>
      </c>
      <c r="Y7778">
        <v>0</v>
      </c>
      <c r="Z7778">
        <v>3</v>
      </c>
      <c r="AA7778">
        <v>0</v>
      </c>
      <c r="AB7778">
        <v>7</v>
      </c>
      <c r="AC7778">
        <v>0</v>
      </c>
      <c r="AD7778">
        <v>1</v>
      </c>
      <c r="AE7778">
        <v>0</v>
      </c>
    </row>
    <row r="7779" spans="1:31">
      <c r="A7779" s="19">
        <v>43888</v>
      </c>
      <c r="B7779" t="s">
        <v>71</v>
      </c>
      <c r="C7779" s="19">
        <v>43988</v>
      </c>
      <c r="D7779">
        <v>7</v>
      </c>
      <c r="E7779">
        <v>22.6</v>
      </c>
      <c r="F7779">
        <v>15.7</v>
      </c>
      <c r="H7779">
        <v>11.1</v>
      </c>
      <c r="I7779">
        <v>5.0999999999999996</v>
      </c>
      <c r="J7779">
        <v>29.9</v>
      </c>
      <c r="K7779">
        <v>2.2999999999999998</v>
      </c>
      <c r="L7779">
        <v>13.3</v>
      </c>
      <c r="N7779">
        <v>23.7</v>
      </c>
      <c r="O7779">
        <v>10.9</v>
      </c>
      <c r="Q7779">
        <v>6</v>
      </c>
      <c r="R7779">
        <v>2.6</v>
      </c>
      <c r="S7779">
        <v>46</v>
      </c>
      <c r="T7779">
        <v>1.5</v>
      </c>
      <c r="U7779">
        <v>8.1999999999999993</v>
      </c>
      <c r="W7779">
        <v>2</v>
      </c>
      <c r="X7779">
        <v>2</v>
      </c>
      <c r="Y7779">
        <v>0</v>
      </c>
      <c r="Z7779">
        <v>0</v>
      </c>
      <c r="AA7779">
        <v>0</v>
      </c>
      <c r="AB7779">
        <v>3</v>
      </c>
      <c r="AC7779">
        <v>0</v>
      </c>
      <c r="AD7779">
        <v>0</v>
      </c>
      <c r="AE7779">
        <v>0</v>
      </c>
    </row>
    <row r="7780" spans="1:31">
      <c r="A7780" s="19">
        <v>43888</v>
      </c>
      <c r="B7780" t="s">
        <v>73</v>
      </c>
      <c r="C7780" s="19">
        <v>44013</v>
      </c>
      <c r="D7780">
        <v>3979</v>
      </c>
      <c r="E7780">
        <v>20</v>
      </c>
      <c r="F7780">
        <v>18.2</v>
      </c>
      <c r="H7780">
        <v>12</v>
      </c>
      <c r="I7780">
        <v>6.7</v>
      </c>
      <c r="J7780">
        <v>28.7</v>
      </c>
      <c r="K7780">
        <v>2.4</v>
      </c>
      <c r="L7780">
        <v>11.9</v>
      </c>
      <c r="N7780">
        <v>19</v>
      </c>
      <c r="O7780">
        <v>14.7</v>
      </c>
      <c r="Q7780">
        <v>4.5999999999999996</v>
      </c>
      <c r="R7780">
        <v>1.1000000000000001</v>
      </c>
      <c r="S7780">
        <v>56.2</v>
      </c>
      <c r="T7780">
        <v>0.1</v>
      </c>
      <c r="U7780">
        <v>4.3</v>
      </c>
      <c r="W7780">
        <v>1028</v>
      </c>
      <c r="X7780">
        <v>889</v>
      </c>
      <c r="Y7780">
        <v>0</v>
      </c>
      <c r="Z7780">
        <v>225</v>
      </c>
      <c r="AA7780">
        <v>41</v>
      </c>
      <c r="AB7780">
        <v>1586</v>
      </c>
      <c r="AC7780">
        <v>11</v>
      </c>
      <c r="AD7780">
        <v>199</v>
      </c>
      <c r="AE7780">
        <v>0</v>
      </c>
    </row>
    <row r="7781" spans="1:31">
      <c r="A7781" s="19">
        <v>43889</v>
      </c>
      <c r="B7781" t="s">
        <v>15</v>
      </c>
      <c r="C7781" s="19">
        <v>43864</v>
      </c>
      <c r="D7781">
        <v>41</v>
      </c>
      <c r="E7781">
        <v>19.899999999999999</v>
      </c>
      <c r="F7781">
        <v>3.1</v>
      </c>
      <c r="H7781">
        <v>15.8</v>
      </c>
      <c r="I7781">
        <v>9</v>
      </c>
      <c r="J7781">
        <v>23.2</v>
      </c>
      <c r="K7781">
        <v>3.5</v>
      </c>
      <c r="L7781">
        <v>15.5</v>
      </c>
      <c r="M7781">
        <v>4</v>
      </c>
      <c r="N7781">
        <v>15.8</v>
      </c>
      <c r="O7781">
        <v>0.1</v>
      </c>
      <c r="P7781">
        <v>0</v>
      </c>
      <c r="Q7781">
        <v>26.200000000000003</v>
      </c>
      <c r="R7781">
        <v>12.3</v>
      </c>
      <c r="S7781">
        <v>26.1</v>
      </c>
      <c r="T7781">
        <v>0</v>
      </c>
      <c r="U7781">
        <v>18</v>
      </c>
      <c r="V7781">
        <v>1</v>
      </c>
      <c r="W7781">
        <v>6</v>
      </c>
      <c r="X7781">
        <v>0</v>
      </c>
      <c r="Y7781">
        <v>0</v>
      </c>
      <c r="Z7781">
        <v>14</v>
      </c>
      <c r="AA7781">
        <v>1</v>
      </c>
      <c r="AB7781">
        <v>12</v>
      </c>
      <c r="AC7781">
        <v>0</v>
      </c>
      <c r="AD7781">
        <v>8</v>
      </c>
      <c r="AE7781">
        <v>0</v>
      </c>
    </row>
    <row r="7782" spans="1:31">
      <c r="A7782" s="19">
        <v>43889</v>
      </c>
      <c r="B7782" t="s">
        <v>16</v>
      </c>
      <c r="C7782" s="19">
        <v>43872</v>
      </c>
      <c r="D7782">
        <v>24</v>
      </c>
      <c r="E7782">
        <v>10.4</v>
      </c>
      <c r="F7782">
        <v>0</v>
      </c>
      <c r="H7782">
        <v>22</v>
      </c>
      <c r="I7782">
        <v>10.7</v>
      </c>
      <c r="J7782">
        <v>28.5</v>
      </c>
      <c r="K7782">
        <v>3</v>
      </c>
      <c r="L7782">
        <v>12.6</v>
      </c>
      <c r="M7782">
        <v>3.6</v>
      </c>
      <c r="N7782">
        <v>8.68</v>
      </c>
      <c r="O7782">
        <v>0</v>
      </c>
      <c r="P7782">
        <v>0</v>
      </c>
      <c r="Q7782">
        <v>24.2</v>
      </c>
      <c r="R7782">
        <v>19.8</v>
      </c>
      <c r="S7782">
        <v>25.900000000000002</v>
      </c>
      <c r="T7782">
        <v>3.5999999999999996</v>
      </c>
      <c r="U7782">
        <v>9.3000000000000007</v>
      </c>
      <c r="V7782">
        <v>3.5999999999999996</v>
      </c>
      <c r="W7782">
        <v>0</v>
      </c>
      <c r="X7782">
        <v>0</v>
      </c>
      <c r="Y7782">
        <v>0</v>
      </c>
      <c r="Z7782">
        <v>9</v>
      </c>
      <c r="AA7782">
        <v>6</v>
      </c>
      <c r="AB7782">
        <v>9</v>
      </c>
      <c r="AC7782">
        <v>0</v>
      </c>
      <c r="AD7782">
        <v>0</v>
      </c>
      <c r="AE7782">
        <v>0</v>
      </c>
    </row>
    <row r="7783" spans="1:31">
      <c r="A7783" s="19">
        <v>43889</v>
      </c>
      <c r="B7783" t="s">
        <v>17</v>
      </c>
      <c r="C7783" s="19">
        <v>43883</v>
      </c>
      <c r="D7783">
        <v>36</v>
      </c>
      <c r="E7783">
        <v>14.8</v>
      </c>
      <c r="F7783">
        <v>0</v>
      </c>
      <c r="H7783">
        <v>16.100000000000001</v>
      </c>
      <c r="I7783">
        <v>7.7</v>
      </c>
      <c r="J7783">
        <v>34.6</v>
      </c>
      <c r="K7783">
        <v>11.7</v>
      </c>
      <c r="L7783">
        <v>15.1</v>
      </c>
      <c r="N7783">
        <v>17.599999999999998</v>
      </c>
      <c r="O7783">
        <v>0</v>
      </c>
      <c r="P7783">
        <v>0</v>
      </c>
      <c r="Q7783">
        <v>15.299999999999999</v>
      </c>
      <c r="R7783">
        <v>9.6</v>
      </c>
      <c r="S7783">
        <v>34</v>
      </c>
      <c r="T7783">
        <v>9</v>
      </c>
      <c r="U7783">
        <v>12.9</v>
      </c>
      <c r="V7783">
        <v>0</v>
      </c>
      <c r="W7783">
        <v>9</v>
      </c>
      <c r="X7783">
        <v>0</v>
      </c>
      <c r="Y7783">
        <v>0</v>
      </c>
      <c r="Z7783">
        <v>3</v>
      </c>
      <c r="AA7783">
        <v>0</v>
      </c>
      <c r="AB7783">
        <v>24</v>
      </c>
      <c r="AC7783">
        <v>0</v>
      </c>
      <c r="AD7783">
        <v>0</v>
      </c>
      <c r="AE7783">
        <v>0</v>
      </c>
    </row>
    <row r="7784" spans="1:31">
      <c r="A7784" s="19">
        <v>43889</v>
      </c>
      <c r="B7784" t="s">
        <v>18</v>
      </c>
      <c r="C7784" s="19">
        <v>43890</v>
      </c>
      <c r="D7784">
        <v>54</v>
      </c>
      <c r="E7784">
        <v>39</v>
      </c>
      <c r="F7784">
        <v>0</v>
      </c>
      <c r="H7784">
        <v>8.1</v>
      </c>
      <c r="I7784">
        <v>5.3</v>
      </c>
      <c r="J7784">
        <v>24.7</v>
      </c>
      <c r="K7784">
        <v>15.5</v>
      </c>
      <c r="L7784">
        <v>7.5</v>
      </c>
      <c r="N7784">
        <v>82.1</v>
      </c>
      <c r="O7784">
        <v>0</v>
      </c>
      <c r="Q7784">
        <v>0.5</v>
      </c>
      <c r="R7784">
        <v>0.2</v>
      </c>
      <c r="S7784">
        <v>14</v>
      </c>
      <c r="T7784">
        <v>2.7</v>
      </c>
      <c r="U7784">
        <v>0.3</v>
      </c>
      <c r="W7784">
        <v>27</v>
      </c>
      <c r="X7784">
        <v>0</v>
      </c>
      <c r="Y7784">
        <v>0</v>
      </c>
      <c r="Z7784">
        <v>0</v>
      </c>
      <c r="AA7784">
        <v>0</v>
      </c>
      <c r="AB7784">
        <v>17</v>
      </c>
      <c r="AC7784">
        <v>11</v>
      </c>
      <c r="AD7784">
        <v>0</v>
      </c>
      <c r="AE7784">
        <v>0</v>
      </c>
    </row>
    <row r="7785" spans="1:31">
      <c r="A7785" s="19">
        <v>43889</v>
      </c>
      <c r="B7785" t="s">
        <v>19</v>
      </c>
      <c r="C7785" s="19">
        <v>43893</v>
      </c>
      <c r="D7785">
        <v>52</v>
      </c>
      <c r="E7785">
        <v>33.700000000000003</v>
      </c>
      <c r="F7785">
        <v>21.3</v>
      </c>
      <c r="H7785">
        <v>7.2</v>
      </c>
      <c r="I7785">
        <v>4.5999999999999996</v>
      </c>
      <c r="J7785">
        <v>21.6</v>
      </c>
      <c r="K7785">
        <v>2.2999999999999998</v>
      </c>
      <c r="L7785">
        <v>9.3000000000000007</v>
      </c>
      <c r="N7785">
        <v>67.7</v>
      </c>
      <c r="O7785">
        <v>14.6</v>
      </c>
      <c r="Q7785">
        <v>0.8</v>
      </c>
      <c r="R7785">
        <v>0.4</v>
      </c>
      <c r="S7785">
        <v>15.1</v>
      </c>
      <c r="T7785">
        <v>0.3</v>
      </c>
      <c r="U7785">
        <v>1.1000000000000001</v>
      </c>
      <c r="W7785">
        <v>23</v>
      </c>
      <c r="X7785">
        <v>14</v>
      </c>
      <c r="Y7785">
        <v>0</v>
      </c>
      <c r="Z7785">
        <v>0</v>
      </c>
      <c r="AA7785">
        <v>0</v>
      </c>
      <c r="AB7785">
        <v>15</v>
      </c>
      <c r="AC7785">
        <v>0</v>
      </c>
      <c r="AD7785">
        <v>0</v>
      </c>
      <c r="AE7785">
        <v>0</v>
      </c>
    </row>
    <row r="7786" spans="1:31">
      <c r="A7786" s="19">
        <v>43889</v>
      </c>
      <c r="B7786" t="s">
        <v>20</v>
      </c>
      <c r="C7786" s="19">
        <v>43893</v>
      </c>
      <c r="D7786">
        <v>6</v>
      </c>
      <c r="E7786">
        <v>22.9</v>
      </c>
      <c r="F7786">
        <v>16.2</v>
      </c>
      <c r="H7786">
        <v>10.8</v>
      </c>
      <c r="I7786">
        <v>5.0999999999999996</v>
      </c>
      <c r="J7786">
        <v>29.8</v>
      </c>
      <c r="K7786">
        <v>2.2999999999999998</v>
      </c>
      <c r="L7786">
        <v>12.9</v>
      </c>
      <c r="N7786">
        <v>23.6</v>
      </c>
      <c r="O7786">
        <v>8.9</v>
      </c>
      <c r="Q7786">
        <v>2.6</v>
      </c>
      <c r="R7786">
        <v>0.9</v>
      </c>
      <c r="S7786">
        <v>58.8</v>
      </c>
      <c r="T7786">
        <v>0.4</v>
      </c>
      <c r="U7786">
        <v>4.5999999999999996</v>
      </c>
      <c r="W7786">
        <v>2</v>
      </c>
      <c r="X7786">
        <v>1</v>
      </c>
      <c r="Y7786">
        <v>0</v>
      </c>
      <c r="Z7786">
        <v>0</v>
      </c>
      <c r="AA7786">
        <v>0</v>
      </c>
      <c r="AB7786">
        <v>3</v>
      </c>
      <c r="AC7786">
        <v>0</v>
      </c>
      <c r="AD7786">
        <v>0</v>
      </c>
      <c r="AE7786">
        <v>0</v>
      </c>
    </row>
    <row r="7787" spans="1:31">
      <c r="A7787" s="19">
        <v>43889</v>
      </c>
      <c r="B7787" t="s">
        <v>21</v>
      </c>
      <c r="C7787" s="19">
        <v>43893</v>
      </c>
      <c r="D7787">
        <v>31</v>
      </c>
      <c r="E7787">
        <v>23.1</v>
      </c>
      <c r="F7787">
        <v>25.2</v>
      </c>
      <c r="H7787">
        <v>12.3</v>
      </c>
      <c r="I7787">
        <v>5.6</v>
      </c>
      <c r="J7787">
        <v>23.1</v>
      </c>
      <c r="K7787">
        <v>2.2000000000000002</v>
      </c>
      <c r="L7787">
        <v>8.5</v>
      </c>
      <c r="N7787">
        <v>27.5</v>
      </c>
      <c r="O7787">
        <v>36.4</v>
      </c>
      <c r="Q7787">
        <v>4.3</v>
      </c>
      <c r="R7787">
        <v>1.2</v>
      </c>
      <c r="S7787">
        <v>28</v>
      </c>
      <c r="T7787">
        <v>0.5</v>
      </c>
      <c r="U7787">
        <v>1.8</v>
      </c>
      <c r="W7787">
        <v>9</v>
      </c>
      <c r="X7787">
        <v>10</v>
      </c>
      <c r="Y7787">
        <v>0</v>
      </c>
      <c r="Z7787">
        <v>2</v>
      </c>
      <c r="AA7787">
        <v>0</v>
      </c>
      <c r="AB7787">
        <v>9</v>
      </c>
      <c r="AC7787">
        <v>0</v>
      </c>
      <c r="AD7787">
        <v>0</v>
      </c>
      <c r="AE7787">
        <v>0</v>
      </c>
    </row>
    <row r="7788" spans="1:31">
      <c r="A7788" s="19">
        <v>43889</v>
      </c>
      <c r="B7788" t="s">
        <v>22</v>
      </c>
      <c r="C7788" s="19">
        <v>43893</v>
      </c>
      <c r="D7788">
        <v>416</v>
      </c>
      <c r="E7788">
        <v>16</v>
      </c>
      <c r="F7788">
        <v>15.7</v>
      </c>
      <c r="H7788">
        <v>12</v>
      </c>
      <c r="I7788">
        <v>5.6</v>
      </c>
      <c r="J7788">
        <v>34.299999999999997</v>
      </c>
      <c r="K7788">
        <v>3.2</v>
      </c>
      <c r="L7788">
        <v>13.2</v>
      </c>
      <c r="N7788">
        <v>6.5</v>
      </c>
      <c r="O7788">
        <v>6.2</v>
      </c>
      <c r="Q7788">
        <v>2.7</v>
      </c>
      <c r="R7788">
        <v>0.8</v>
      </c>
      <c r="S7788">
        <v>79.2</v>
      </c>
      <c r="T7788">
        <v>0.4</v>
      </c>
      <c r="U7788">
        <v>4.0999999999999996</v>
      </c>
      <c r="W7788">
        <v>89</v>
      </c>
      <c r="X7788">
        <v>88</v>
      </c>
      <c r="Y7788">
        <v>0</v>
      </c>
      <c r="Z7788">
        <v>19</v>
      </c>
      <c r="AA7788">
        <v>0</v>
      </c>
      <c r="AB7788">
        <v>192</v>
      </c>
      <c r="AC7788">
        <v>0</v>
      </c>
      <c r="AD7788">
        <v>27</v>
      </c>
      <c r="AE7788">
        <v>0</v>
      </c>
    </row>
    <row r="7789" spans="1:31">
      <c r="A7789" s="19">
        <v>43889</v>
      </c>
      <c r="B7789" t="s">
        <v>23</v>
      </c>
      <c r="C7789" s="19">
        <v>43893</v>
      </c>
      <c r="D7789">
        <v>67</v>
      </c>
      <c r="E7789">
        <v>12.6</v>
      </c>
      <c r="F7789">
        <v>14.9</v>
      </c>
      <c r="H7789">
        <v>13.2</v>
      </c>
      <c r="I7789">
        <v>5.9</v>
      </c>
      <c r="J7789">
        <v>35.5</v>
      </c>
      <c r="K7789">
        <v>1.2</v>
      </c>
      <c r="L7789">
        <v>16.7</v>
      </c>
      <c r="N7789">
        <v>3.1</v>
      </c>
      <c r="O7789">
        <v>4.5999999999999996</v>
      </c>
      <c r="Q7789">
        <v>2.9</v>
      </c>
      <c r="R7789">
        <v>0.6</v>
      </c>
      <c r="S7789">
        <v>81.900000000000006</v>
      </c>
      <c r="T7789">
        <v>0.3</v>
      </c>
      <c r="U7789">
        <v>6.6</v>
      </c>
      <c r="W7789">
        <v>4</v>
      </c>
      <c r="X7789">
        <v>6</v>
      </c>
      <c r="Y7789">
        <v>0</v>
      </c>
      <c r="Z7789">
        <v>4</v>
      </c>
      <c r="AA7789">
        <v>0</v>
      </c>
      <c r="AB7789">
        <v>36</v>
      </c>
      <c r="AC7789">
        <v>0</v>
      </c>
      <c r="AD7789">
        <v>17</v>
      </c>
      <c r="AE7789">
        <v>0</v>
      </c>
    </row>
    <row r="7790" spans="1:31">
      <c r="A7790" s="19">
        <v>43889</v>
      </c>
      <c r="B7790" t="s">
        <v>24</v>
      </c>
      <c r="C7790" s="19">
        <v>43893</v>
      </c>
      <c r="D7790">
        <v>13</v>
      </c>
      <c r="E7790">
        <v>19.899999999999999</v>
      </c>
      <c r="F7790">
        <v>14.1</v>
      </c>
      <c r="H7790">
        <v>9.3000000000000007</v>
      </c>
      <c r="I7790">
        <v>4.4000000000000004</v>
      </c>
      <c r="J7790">
        <v>39.1</v>
      </c>
      <c r="K7790">
        <v>2</v>
      </c>
      <c r="L7790">
        <v>11.2</v>
      </c>
      <c r="N7790">
        <v>7</v>
      </c>
      <c r="O7790">
        <v>2.2999999999999998</v>
      </c>
      <c r="Q7790">
        <v>0.7</v>
      </c>
      <c r="R7790">
        <v>0.3</v>
      </c>
      <c r="S7790">
        <v>88.2</v>
      </c>
      <c r="T7790">
        <v>0.1</v>
      </c>
      <c r="U7790">
        <v>1.4</v>
      </c>
      <c r="W7790">
        <v>4</v>
      </c>
      <c r="X7790">
        <v>1</v>
      </c>
      <c r="Y7790">
        <v>0</v>
      </c>
      <c r="Z7790">
        <v>0</v>
      </c>
      <c r="AA7790">
        <v>0</v>
      </c>
      <c r="AB7790">
        <v>8</v>
      </c>
      <c r="AC7790">
        <v>0</v>
      </c>
      <c r="AD7790">
        <v>0</v>
      </c>
      <c r="AE7790">
        <v>0</v>
      </c>
    </row>
    <row r="7791" spans="1:31">
      <c r="A7791" s="19">
        <v>43889</v>
      </c>
      <c r="B7791" t="s">
        <v>25</v>
      </c>
      <c r="C7791" s="19">
        <v>43893</v>
      </c>
      <c r="D7791">
        <v>24</v>
      </c>
      <c r="E7791">
        <v>12.1</v>
      </c>
      <c r="F7791">
        <v>19</v>
      </c>
      <c r="H7791">
        <v>15.9</v>
      </c>
      <c r="I7791">
        <v>5.0999999999999996</v>
      </c>
      <c r="J7791">
        <v>31.6</v>
      </c>
      <c r="K7791">
        <v>2.9</v>
      </c>
      <c r="L7791">
        <v>13.3</v>
      </c>
      <c r="N7791">
        <v>4</v>
      </c>
      <c r="O7791">
        <v>13.5</v>
      </c>
      <c r="Q7791">
        <v>7.4</v>
      </c>
      <c r="R7791">
        <v>0.8</v>
      </c>
      <c r="S7791">
        <v>69.099999999999994</v>
      </c>
      <c r="T7791">
        <v>0.3</v>
      </c>
      <c r="U7791">
        <v>4.8</v>
      </c>
      <c r="W7791">
        <v>1</v>
      </c>
      <c r="X7791">
        <v>6</v>
      </c>
      <c r="Y7791">
        <v>0</v>
      </c>
      <c r="Z7791">
        <v>5</v>
      </c>
      <c r="AA7791">
        <v>0</v>
      </c>
      <c r="AB7791">
        <v>10</v>
      </c>
      <c r="AC7791">
        <v>0</v>
      </c>
      <c r="AD7791">
        <v>2</v>
      </c>
      <c r="AE7791">
        <v>0</v>
      </c>
    </row>
    <row r="7792" spans="1:31">
      <c r="A7792" s="19">
        <v>43889</v>
      </c>
      <c r="B7792" t="s">
        <v>26</v>
      </c>
      <c r="C7792" s="19">
        <v>43893</v>
      </c>
      <c r="D7792">
        <v>91</v>
      </c>
      <c r="E7792">
        <v>12.5</v>
      </c>
      <c r="F7792">
        <v>14.5</v>
      </c>
      <c r="H7792">
        <v>15.5</v>
      </c>
      <c r="I7792">
        <v>7.9</v>
      </c>
      <c r="J7792">
        <v>27.4</v>
      </c>
      <c r="K7792">
        <v>2.6</v>
      </c>
      <c r="L7792">
        <v>19.5</v>
      </c>
      <c r="N7792">
        <v>5.4</v>
      </c>
      <c r="O7792">
        <v>8.1</v>
      </c>
      <c r="Q7792">
        <v>9.9</v>
      </c>
      <c r="R7792">
        <v>2</v>
      </c>
      <c r="S7792">
        <v>54.5</v>
      </c>
      <c r="T7792">
        <v>0.7</v>
      </c>
      <c r="U7792">
        <v>19.2</v>
      </c>
      <c r="W7792">
        <v>5</v>
      </c>
      <c r="X7792">
        <v>8</v>
      </c>
      <c r="Y7792">
        <v>0</v>
      </c>
      <c r="Z7792">
        <v>19</v>
      </c>
      <c r="AA7792">
        <v>0</v>
      </c>
      <c r="AB7792">
        <v>34</v>
      </c>
      <c r="AC7792">
        <v>0</v>
      </c>
      <c r="AD7792">
        <v>24</v>
      </c>
      <c r="AE7792">
        <v>0</v>
      </c>
    </row>
    <row r="7793" spans="1:31">
      <c r="A7793" s="19">
        <v>43889</v>
      </c>
      <c r="B7793" t="s">
        <v>27</v>
      </c>
      <c r="C7793" s="19">
        <v>43893</v>
      </c>
      <c r="D7793">
        <v>75</v>
      </c>
      <c r="E7793">
        <v>10.1</v>
      </c>
      <c r="F7793">
        <v>9.8000000000000007</v>
      </c>
      <c r="H7793">
        <v>10.1</v>
      </c>
      <c r="I7793">
        <v>28.5</v>
      </c>
      <c r="J7793">
        <v>27.4</v>
      </c>
      <c r="K7793">
        <v>0.8</v>
      </c>
      <c r="L7793">
        <v>13.4</v>
      </c>
      <c r="N7793">
        <v>2.5</v>
      </c>
      <c r="O7793">
        <v>2.1</v>
      </c>
      <c r="Q7793">
        <v>2.2000000000000002</v>
      </c>
      <c r="R7793">
        <v>46.8</v>
      </c>
      <c r="S7793">
        <v>41.4</v>
      </c>
      <c r="T7793">
        <v>0.3</v>
      </c>
      <c r="U7793">
        <v>4.5999999999999996</v>
      </c>
      <c r="W7793">
        <v>1</v>
      </c>
      <c r="X7793">
        <v>1</v>
      </c>
      <c r="Y7793">
        <v>0</v>
      </c>
      <c r="Z7793">
        <v>1</v>
      </c>
      <c r="AA7793">
        <v>34</v>
      </c>
      <c r="AB7793">
        <v>33</v>
      </c>
      <c r="AC7793">
        <v>0</v>
      </c>
      <c r="AD7793">
        <v>5</v>
      </c>
      <c r="AE7793">
        <v>0</v>
      </c>
    </row>
    <row r="7794" spans="1:31">
      <c r="A7794" s="19">
        <v>43889</v>
      </c>
      <c r="B7794" t="s">
        <v>28</v>
      </c>
      <c r="C7794" s="19">
        <v>43893</v>
      </c>
      <c r="D7794">
        <v>110</v>
      </c>
      <c r="E7794">
        <v>21.7</v>
      </c>
      <c r="F7794">
        <v>23.2</v>
      </c>
      <c r="H7794">
        <v>11</v>
      </c>
      <c r="I7794">
        <v>5.7</v>
      </c>
      <c r="J7794">
        <v>26.5</v>
      </c>
      <c r="K7794">
        <v>2.9</v>
      </c>
      <c r="L7794">
        <v>9</v>
      </c>
      <c r="N7794">
        <v>21.9</v>
      </c>
      <c r="O7794">
        <v>27.9</v>
      </c>
      <c r="Q7794">
        <v>3.1</v>
      </c>
      <c r="R7794">
        <v>1.2</v>
      </c>
      <c r="S7794">
        <v>42.9</v>
      </c>
      <c r="T7794">
        <v>0.5</v>
      </c>
      <c r="U7794">
        <v>2.2999999999999998</v>
      </c>
      <c r="W7794">
        <v>33</v>
      </c>
      <c r="X7794">
        <v>35</v>
      </c>
      <c r="Y7794">
        <v>0</v>
      </c>
      <c r="Z7794">
        <v>3</v>
      </c>
      <c r="AA7794">
        <v>0</v>
      </c>
      <c r="AB7794">
        <v>40</v>
      </c>
      <c r="AC7794">
        <v>0</v>
      </c>
      <c r="AD7794">
        <v>0</v>
      </c>
      <c r="AE7794">
        <v>0</v>
      </c>
    </row>
    <row r="7795" spans="1:31">
      <c r="A7795" s="19">
        <v>43889</v>
      </c>
      <c r="B7795" t="s">
        <v>29</v>
      </c>
      <c r="C7795" s="19">
        <v>43893</v>
      </c>
      <c r="D7795">
        <v>37</v>
      </c>
      <c r="E7795">
        <v>23.7</v>
      </c>
      <c r="F7795">
        <v>24</v>
      </c>
      <c r="H7795">
        <v>11.5</v>
      </c>
      <c r="I7795">
        <v>7</v>
      </c>
      <c r="J7795">
        <v>23.1</v>
      </c>
      <c r="K7795">
        <v>1.6</v>
      </c>
      <c r="L7795">
        <v>9.1999999999999993</v>
      </c>
      <c r="N7795">
        <v>30.1</v>
      </c>
      <c r="O7795">
        <v>32.799999999999997</v>
      </c>
      <c r="Q7795">
        <v>3.9</v>
      </c>
      <c r="R7795">
        <v>1.4</v>
      </c>
      <c r="S7795">
        <v>28.7</v>
      </c>
      <c r="T7795">
        <v>0.4</v>
      </c>
      <c r="U7795">
        <v>2.4</v>
      </c>
      <c r="W7795">
        <v>12</v>
      </c>
      <c r="X7795">
        <v>12</v>
      </c>
      <c r="Y7795">
        <v>0</v>
      </c>
      <c r="Z7795">
        <v>1</v>
      </c>
      <c r="AA7795">
        <v>0</v>
      </c>
      <c r="AB7795">
        <v>12</v>
      </c>
      <c r="AC7795">
        <v>0</v>
      </c>
      <c r="AD7795">
        <v>0</v>
      </c>
      <c r="AE7795">
        <v>0</v>
      </c>
    </row>
    <row r="7796" spans="1:31">
      <c r="A7796" s="19">
        <v>43889</v>
      </c>
      <c r="B7796" t="s">
        <v>30</v>
      </c>
      <c r="C7796" s="19">
        <v>43893</v>
      </c>
      <c r="D7796">
        <v>64</v>
      </c>
      <c r="E7796">
        <v>30.4</v>
      </c>
      <c r="F7796">
        <v>20.5</v>
      </c>
      <c r="H7796">
        <v>8</v>
      </c>
      <c r="I7796">
        <v>5.0999999999999996</v>
      </c>
      <c r="J7796">
        <v>23.4</v>
      </c>
      <c r="K7796">
        <v>2.2999999999999998</v>
      </c>
      <c r="L7796">
        <v>10.4</v>
      </c>
      <c r="N7796">
        <v>56.3</v>
      </c>
      <c r="O7796">
        <v>15.7</v>
      </c>
      <c r="Q7796">
        <v>1.2</v>
      </c>
      <c r="R7796">
        <v>0.5</v>
      </c>
      <c r="S7796">
        <v>23.5</v>
      </c>
      <c r="T7796">
        <v>0.4</v>
      </c>
      <c r="U7796">
        <v>2.2999999999999998</v>
      </c>
      <c r="W7796">
        <v>26</v>
      </c>
      <c r="X7796">
        <v>17</v>
      </c>
      <c r="Y7796">
        <v>0</v>
      </c>
      <c r="Z7796">
        <v>0</v>
      </c>
      <c r="AA7796">
        <v>0</v>
      </c>
      <c r="AB7796">
        <v>20</v>
      </c>
      <c r="AC7796">
        <v>0</v>
      </c>
      <c r="AD7796">
        <v>1</v>
      </c>
      <c r="AE7796">
        <v>0</v>
      </c>
    </row>
    <row r="7797" spans="1:31">
      <c r="A7797" s="19">
        <v>43889</v>
      </c>
      <c r="B7797" t="s">
        <v>31</v>
      </c>
      <c r="C7797" s="19">
        <v>43893</v>
      </c>
      <c r="D7797">
        <v>228</v>
      </c>
      <c r="E7797">
        <v>21.8</v>
      </c>
      <c r="F7797">
        <v>18.8</v>
      </c>
      <c r="H7797">
        <v>10.3</v>
      </c>
      <c r="I7797">
        <v>6.3</v>
      </c>
      <c r="J7797">
        <v>27.7</v>
      </c>
      <c r="K7797">
        <v>1.8</v>
      </c>
      <c r="L7797">
        <v>13.3</v>
      </c>
      <c r="N7797">
        <v>22.9</v>
      </c>
      <c r="O7797">
        <v>15.5</v>
      </c>
      <c r="Q7797">
        <v>2.9</v>
      </c>
      <c r="R7797">
        <v>1.2</v>
      </c>
      <c r="S7797">
        <v>50.8</v>
      </c>
      <c r="T7797">
        <v>0.5</v>
      </c>
      <c r="U7797">
        <v>6.1</v>
      </c>
      <c r="W7797">
        <v>67</v>
      </c>
      <c r="X7797">
        <v>58</v>
      </c>
      <c r="Y7797">
        <v>0</v>
      </c>
      <c r="Z7797">
        <v>4</v>
      </c>
      <c r="AA7797">
        <v>0</v>
      </c>
      <c r="AB7797">
        <v>85</v>
      </c>
      <c r="AC7797">
        <v>0</v>
      </c>
      <c r="AD7797">
        <v>15</v>
      </c>
      <c r="AE7797">
        <v>0</v>
      </c>
    </row>
    <row r="7798" spans="1:31">
      <c r="A7798" s="19">
        <v>43889</v>
      </c>
      <c r="B7798" t="s">
        <v>32</v>
      </c>
      <c r="C7798" s="19">
        <v>43893</v>
      </c>
      <c r="D7798">
        <v>29</v>
      </c>
      <c r="E7798">
        <v>10.4</v>
      </c>
      <c r="F7798">
        <v>19.3</v>
      </c>
      <c r="H7798">
        <v>14</v>
      </c>
      <c r="I7798">
        <v>5</v>
      </c>
      <c r="J7798">
        <v>35.200000000000003</v>
      </c>
      <c r="K7798">
        <v>2.1</v>
      </c>
      <c r="L7798">
        <v>14.1</v>
      </c>
      <c r="N7798">
        <v>2</v>
      </c>
      <c r="O7798">
        <v>9.6999999999999993</v>
      </c>
      <c r="Q7798">
        <v>3.8</v>
      </c>
      <c r="R7798">
        <v>0.5</v>
      </c>
      <c r="S7798">
        <v>80</v>
      </c>
      <c r="T7798">
        <v>0.3</v>
      </c>
      <c r="U7798">
        <v>3.6</v>
      </c>
      <c r="W7798">
        <v>1</v>
      </c>
      <c r="X7798">
        <v>8</v>
      </c>
      <c r="Y7798">
        <v>0</v>
      </c>
      <c r="Z7798">
        <v>2</v>
      </c>
      <c r="AA7798">
        <v>0</v>
      </c>
      <c r="AB7798">
        <v>16</v>
      </c>
      <c r="AC7798">
        <v>0</v>
      </c>
      <c r="AD7798">
        <v>2</v>
      </c>
      <c r="AE7798">
        <v>0</v>
      </c>
    </row>
    <row r="7799" spans="1:31">
      <c r="A7799" s="19">
        <v>43889</v>
      </c>
      <c r="B7799" t="s">
        <v>33</v>
      </c>
      <c r="C7799" s="19">
        <v>43893</v>
      </c>
      <c r="D7799">
        <v>16</v>
      </c>
      <c r="E7799">
        <v>7.4</v>
      </c>
      <c r="F7799">
        <v>12.3</v>
      </c>
      <c r="H7799">
        <v>11.4</v>
      </c>
      <c r="I7799">
        <v>3.8</v>
      </c>
      <c r="J7799">
        <v>53.2</v>
      </c>
      <c r="K7799">
        <v>1.8</v>
      </c>
      <c r="L7799">
        <v>10.1</v>
      </c>
      <c r="N7799">
        <v>0</v>
      </c>
      <c r="O7799">
        <v>0.1</v>
      </c>
      <c r="Q7799">
        <v>0.1</v>
      </c>
      <c r="R7799">
        <v>0</v>
      </c>
      <c r="S7799">
        <v>99.8</v>
      </c>
      <c r="T7799">
        <v>0</v>
      </c>
      <c r="U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16</v>
      </c>
      <c r="AC7799">
        <v>0</v>
      </c>
      <c r="AD7799">
        <v>0</v>
      </c>
      <c r="AE7799">
        <v>0</v>
      </c>
    </row>
    <row r="7800" spans="1:31">
      <c r="A7800" s="19">
        <v>43889</v>
      </c>
      <c r="B7800" t="s">
        <v>34</v>
      </c>
      <c r="C7800" s="19">
        <v>43893</v>
      </c>
      <c r="D7800">
        <v>99</v>
      </c>
      <c r="E7800">
        <v>20.8</v>
      </c>
      <c r="F7800">
        <v>22.7</v>
      </c>
      <c r="H7800">
        <v>11.6</v>
      </c>
      <c r="I7800">
        <v>7.3</v>
      </c>
      <c r="J7800">
        <v>26.8</v>
      </c>
      <c r="K7800">
        <v>1</v>
      </c>
      <c r="L7800">
        <v>9.8000000000000007</v>
      </c>
      <c r="N7800">
        <v>20.5</v>
      </c>
      <c r="O7800">
        <v>26.4</v>
      </c>
      <c r="Q7800">
        <v>3.8</v>
      </c>
      <c r="R7800">
        <v>1.6</v>
      </c>
      <c r="S7800">
        <v>44.4</v>
      </c>
      <c r="T7800">
        <v>0.4</v>
      </c>
      <c r="U7800">
        <v>2.7</v>
      </c>
      <c r="W7800">
        <v>28</v>
      </c>
      <c r="X7800">
        <v>30</v>
      </c>
      <c r="Y7800">
        <v>0</v>
      </c>
      <c r="Z7800">
        <v>4</v>
      </c>
      <c r="AA7800">
        <v>0</v>
      </c>
      <c r="AB7800">
        <v>36</v>
      </c>
      <c r="AC7800">
        <v>0</v>
      </c>
      <c r="AD7800">
        <v>1</v>
      </c>
      <c r="AE7800">
        <v>0</v>
      </c>
    </row>
    <row r="7801" spans="1:31">
      <c r="A7801" s="19">
        <v>43889</v>
      </c>
      <c r="B7801" t="s">
        <v>35</v>
      </c>
      <c r="C7801" s="19">
        <v>43900</v>
      </c>
      <c r="D7801">
        <v>20</v>
      </c>
      <c r="E7801">
        <v>19.899999999999999</v>
      </c>
      <c r="F7801">
        <v>15.9</v>
      </c>
      <c r="H7801">
        <v>11.5</v>
      </c>
      <c r="I7801">
        <v>4.7</v>
      </c>
      <c r="J7801">
        <v>36</v>
      </c>
      <c r="K7801">
        <v>3.3</v>
      </c>
      <c r="L7801">
        <v>8.6999999999999993</v>
      </c>
      <c r="N7801">
        <v>10.7</v>
      </c>
      <c r="O7801">
        <v>5.4</v>
      </c>
      <c r="Q7801">
        <v>2</v>
      </c>
      <c r="R7801">
        <v>0.5</v>
      </c>
      <c r="S7801">
        <v>79.599999999999994</v>
      </c>
      <c r="T7801">
        <v>0.3</v>
      </c>
      <c r="U7801">
        <v>1.4</v>
      </c>
      <c r="W7801">
        <v>5</v>
      </c>
      <c r="X7801">
        <v>4</v>
      </c>
      <c r="Y7801">
        <v>0</v>
      </c>
      <c r="Z7801">
        <v>1</v>
      </c>
      <c r="AA7801">
        <v>0</v>
      </c>
      <c r="AB7801">
        <v>10</v>
      </c>
      <c r="AC7801">
        <v>0</v>
      </c>
      <c r="AD7801">
        <v>0</v>
      </c>
      <c r="AE7801">
        <v>0</v>
      </c>
    </row>
    <row r="7802" spans="1:31">
      <c r="A7802" s="19">
        <v>43889</v>
      </c>
      <c r="B7802" t="s">
        <v>36</v>
      </c>
      <c r="C7802" s="19">
        <v>43900</v>
      </c>
      <c r="D7802">
        <v>125</v>
      </c>
      <c r="E7802">
        <v>18.399999999999999</v>
      </c>
      <c r="F7802">
        <v>16.399999999999999</v>
      </c>
      <c r="H7802">
        <v>13</v>
      </c>
      <c r="I7802">
        <v>7.1</v>
      </c>
      <c r="J7802">
        <v>31.2</v>
      </c>
      <c r="K7802">
        <v>1.6</v>
      </c>
      <c r="L7802">
        <v>12.3</v>
      </c>
      <c r="N7802">
        <v>12.7</v>
      </c>
      <c r="O7802">
        <v>9.3000000000000007</v>
      </c>
      <c r="Q7802">
        <v>4.9000000000000004</v>
      </c>
      <c r="R7802">
        <v>1.6</v>
      </c>
      <c r="S7802">
        <v>66.3</v>
      </c>
      <c r="T7802">
        <v>0.3</v>
      </c>
      <c r="U7802">
        <v>4.7</v>
      </c>
      <c r="W7802">
        <v>31</v>
      </c>
      <c r="X7802">
        <v>28</v>
      </c>
      <c r="Y7802">
        <v>0</v>
      </c>
      <c r="Z7802">
        <v>8</v>
      </c>
      <c r="AA7802">
        <v>0</v>
      </c>
      <c r="AB7802">
        <v>52</v>
      </c>
      <c r="AC7802">
        <v>0</v>
      </c>
      <c r="AD7802">
        <v>6</v>
      </c>
      <c r="AE7802">
        <v>0</v>
      </c>
    </row>
    <row r="7803" spans="1:31">
      <c r="A7803" s="19">
        <v>43889</v>
      </c>
      <c r="B7803" t="s">
        <v>37</v>
      </c>
      <c r="C7803" s="19">
        <v>43900</v>
      </c>
      <c r="D7803">
        <v>36</v>
      </c>
      <c r="E7803">
        <v>36.9</v>
      </c>
      <c r="F7803">
        <v>21.7</v>
      </c>
      <c r="H7803">
        <v>5.8</v>
      </c>
      <c r="I7803">
        <v>4.3</v>
      </c>
      <c r="J7803">
        <v>20.6</v>
      </c>
      <c r="K7803">
        <v>2.2999999999999998</v>
      </c>
      <c r="L7803">
        <v>8.3000000000000007</v>
      </c>
      <c r="N7803">
        <v>76.2</v>
      </c>
      <c r="O7803">
        <v>12.2</v>
      </c>
      <c r="Q7803">
        <v>0.4</v>
      </c>
      <c r="R7803">
        <v>0.3</v>
      </c>
      <c r="S7803">
        <v>9.6999999999999993</v>
      </c>
      <c r="T7803">
        <v>0.2</v>
      </c>
      <c r="U7803">
        <v>0.9</v>
      </c>
      <c r="W7803">
        <v>17</v>
      </c>
      <c r="X7803">
        <v>10</v>
      </c>
      <c r="Y7803">
        <v>0</v>
      </c>
      <c r="Z7803">
        <v>0</v>
      </c>
      <c r="AA7803">
        <v>0</v>
      </c>
      <c r="AB7803">
        <v>9</v>
      </c>
      <c r="AC7803">
        <v>0</v>
      </c>
      <c r="AD7803">
        <v>0</v>
      </c>
      <c r="AE7803">
        <v>0</v>
      </c>
    </row>
    <row r="7804" spans="1:31">
      <c r="A7804" s="19">
        <v>43889</v>
      </c>
      <c r="B7804" t="s">
        <v>38</v>
      </c>
      <c r="C7804" s="19">
        <v>43900</v>
      </c>
      <c r="D7804">
        <v>68</v>
      </c>
      <c r="E7804">
        <v>27.2</v>
      </c>
      <c r="F7804">
        <v>23.9</v>
      </c>
      <c r="H7804">
        <v>10.5</v>
      </c>
      <c r="I7804">
        <v>7.7</v>
      </c>
      <c r="J7804">
        <v>19.3</v>
      </c>
      <c r="K7804">
        <v>1.7</v>
      </c>
      <c r="L7804">
        <v>9.6999999999999993</v>
      </c>
      <c r="N7804">
        <v>44</v>
      </c>
      <c r="O7804">
        <v>31.2</v>
      </c>
      <c r="Q7804">
        <v>3.1</v>
      </c>
      <c r="R7804">
        <v>1.9</v>
      </c>
      <c r="S7804">
        <v>16.100000000000001</v>
      </c>
      <c r="T7804">
        <v>0.5</v>
      </c>
      <c r="U7804">
        <v>3.1</v>
      </c>
      <c r="W7804">
        <v>26</v>
      </c>
      <c r="X7804">
        <v>23</v>
      </c>
      <c r="Y7804">
        <v>0</v>
      </c>
      <c r="Z7804">
        <v>1</v>
      </c>
      <c r="AA7804">
        <v>0</v>
      </c>
      <c r="AB7804">
        <v>18</v>
      </c>
      <c r="AC7804">
        <v>0</v>
      </c>
      <c r="AD7804">
        <v>0</v>
      </c>
      <c r="AE7804">
        <v>0</v>
      </c>
    </row>
    <row r="7805" spans="1:31">
      <c r="A7805" s="19">
        <v>43889</v>
      </c>
      <c r="B7805" t="s">
        <v>39</v>
      </c>
      <c r="C7805" s="19">
        <v>43900</v>
      </c>
      <c r="D7805">
        <v>14</v>
      </c>
      <c r="E7805">
        <v>16</v>
      </c>
      <c r="F7805">
        <v>15.4</v>
      </c>
      <c r="H7805">
        <v>15.2</v>
      </c>
      <c r="I7805">
        <v>7.6</v>
      </c>
      <c r="J7805">
        <v>32.6</v>
      </c>
      <c r="K7805">
        <v>1.1000000000000001</v>
      </c>
      <c r="L7805">
        <v>12.1</v>
      </c>
      <c r="N7805">
        <v>7.8</v>
      </c>
      <c r="O7805">
        <v>7.2</v>
      </c>
      <c r="Q7805">
        <v>6.8</v>
      </c>
      <c r="R7805">
        <v>1.7</v>
      </c>
      <c r="S7805">
        <v>72</v>
      </c>
      <c r="T7805">
        <v>0.3</v>
      </c>
      <c r="U7805">
        <v>4</v>
      </c>
      <c r="W7805">
        <v>3</v>
      </c>
      <c r="X7805">
        <v>3</v>
      </c>
      <c r="Y7805">
        <v>0</v>
      </c>
      <c r="Z7805">
        <v>3</v>
      </c>
      <c r="AA7805">
        <v>0</v>
      </c>
      <c r="AB7805">
        <v>6</v>
      </c>
      <c r="AC7805">
        <v>0</v>
      </c>
      <c r="AD7805">
        <v>0</v>
      </c>
      <c r="AE7805">
        <v>0</v>
      </c>
    </row>
    <row r="7806" spans="1:31">
      <c r="A7806" s="19">
        <v>43889</v>
      </c>
      <c r="B7806" t="s">
        <v>40</v>
      </c>
      <c r="C7806" s="19">
        <v>43900</v>
      </c>
      <c r="D7806">
        <v>89</v>
      </c>
      <c r="E7806">
        <v>12.3</v>
      </c>
      <c r="F7806">
        <v>19.600000000000001</v>
      </c>
      <c r="H7806">
        <v>12.1</v>
      </c>
      <c r="I7806">
        <v>8.1</v>
      </c>
      <c r="J7806">
        <v>32.9</v>
      </c>
      <c r="K7806">
        <v>1.8</v>
      </c>
      <c r="L7806">
        <v>13.2</v>
      </c>
      <c r="N7806">
        <v>4.0999999999999996</v>
      </c>
      <c r="O7806">
        <v>13.7</v>
      </c>
      <c r="Q7806">
        <v>3.3</v>
      </c>
      <c r="R7806">
        <v>1.6</v>
      </c>
      <c r="S7806">
        <v>72</v>
      </c>
      <c r="T7806">
        <v>0.4</v>
      </c>
      <c r="U7806">
        <v>4.5999999999999996</v>
      </c>
      <c r="W7806">
        <v>4</v>
      </c>
      <c r="X7806">
        <v>28</v>
      </c>
      <c r="Y7806">
        <v>0</v>
      </c>
      <c r="Z7806">
        <v>4</v>
      </c>
      <c r="AA7806">
        <v>0</v>
      </c>
      <c r="AB7806">
        <v>47</v>
      </c>
      <c r="AC7806">
        <v>0</v>
      </c>
      <c r="AD7806">
        <v>6</v>
      </c>
      <c r="AE7806">
        <v>0</v>
      </c>
    </row>
    <row r="7807" spans="1:31">
      <c r="A7807" s="19">
        <v>43889</v>
      </c>
      <c r="B7807" t="s">
        <v>41</v>
      </c>
      <c r="C7807" s="19">
        <v>43904</v>
      </c>
      <c r="D7807">
        <v>6</v>
      </c>
      <c r="E7807">
        <v>22.9</v>
      </c>
      <c r="F7807">
        <v>16.2</v>
      </c>
      <c r="H7807">
        <v>10.8</v>
      </c>
      <c r="I7807">
        <v>5.0999999999999996</v>
      </c>
      <c r="J7807">
        <v>29.8</v>
      </c>
      <c r="K7807">
        <v>2.2999999999999998</v>
      </c>
      <c r="L7807">
        <v>12.9</v>
      </c>
      <c r="N7807">
        <v>23.7</v>
      </c>
      <c r="O7807">
        <v>9.6999999999999993</v>
      </c>
      <c r="Q7807">
        <v>3.2</v>
      </c>
      <c r="R7807">
        <v>0.9</v>
      </c>
      <c r="S7807">
        <v>56.8</v>
      </c>
      <c r="T7807">
        <v>0.5</v>
      </c>
      <c r="U7807">
        <v>5</v>
      </c>
      <c r="W7807">
        <v>2</v>
      </c>
      <c r="X7807">
        <v>1</v>
      </c>
      <c r="Y7807">
        <v>0</v>
      </c>
      <c r="Z7807">
        <v>0</v>
      </c>
      <c r="AA7807">
        <v>0</v>
      </c>
      <c r="AB7807">
        <v>3</v>
      </c>
      <c r="AC7807">
        <v>0</v>
      </c>
      <c r="AD7807">
        <v>0</v>
      </c>
      <c r="AE7807">
        <v>0</v>
      </c>
    </row>
    <row r="7808" spans="1:31">
      <c r="A7808" s="19">
        <v>43889</v>
      </c>
      <c r="B7808" t="s">
        <v>42</v>
      </c>
      <c r="C7808" s="19">
        <v>43907</v>
      </c>
      <c r="D7808">
        <v>136</v>
      </c>
      <c r="E7808">
        <v>19.399999999999999</v>
      </c>
      <c r="F7808">
        <v>18</v>
      </c>
      <c r="H7808">
        <v>13.5</v>
      </c>
      <c r="I7808">
        <v>6.5</v>
      </c>
      <c r="J7808">
        <v>29.7</v>
      </c>
      <c r="K7808">
        <v>1.8</v>
      </c>
      <c r="L7808">
        <v>11</v>
      </c>
      <c r="N7808">
        <v>15.8</v>
      </c>
      <c r="O7808">
        <v>13.5</v>
      </c>
      <c r="Q7808">
        <v>6</v>
      </c>
      <c r="R7808">
        <v>1.5</v>
      </c>
      <c r="S7808">
        <v>58.4</v>
      </c>
      <c r="T7808">
        <v>0.4</v>
      </c>
      <c r="U7808">
        <v>4.0999999999999996</v>
      </c>
      <c r="W7808">
        <v>35</v>
      </c>
      <c r="X7808">
        <v>33</v>
      </c>
      <c r="Y7808">
        <v>0</v>
      </c>
      <c r="Z7808">
        <v>10</v>
      </c>
      <c r="AA7808">
        <v>0</v>
      </c>
      <c r="AB7808">
        <v>54</v>
      </c>
      <c r="AC7808">
        <v>0</v>
      </c>
      <c r="AD7808">
        <v>4</v>
      </c>
      <c r="AE7808">
        <v>0</v>
      </c>
    </row>
    <row r="7809" spans="1:31">
      <c r="A7809" s="19">
        <v>43889</v>
      </c>
      <c r="B7809" t="s">
        <v>43</v>
      </c>
      <c r="C7809" s="19">
        <v>43907</v>
      </c>
      <c r="D7809">
        <v>67</v>
      </c>
      <c r="E7809">
        <v>21.9</v>
      </c>
      <c r="F7809">
        <v>15.3</v>
      </c>
      <c r="H7809">
        <v>12</v>
      </c>
      <c r="I7809">
        <v>4.9000000000000004</v>
      </c>
      <c r="J7809">
        <v>31.5</v>
      </c>
      <c r="K7809">
        <v>2.6</v>
      </c>
      <c r="L7809">
        <v>11.8</v>
      </c>
      <c r="N7809">
        <v>20</v>
      </c>
      <c r="O7809">
        <v>7.3</v>
      </c>
      <c r="Q7809">
        <v>3.8</v>
      </c>
      <c r="R7809">
        <v>1.1000000000000001</v>
      </c>
      <c r="S7809">
        <v>63.3</v>
      </c>
      <c r="T7809">
        <v>0.4</v>
      </c>
      <c r="U7809">
        <v>4</v>
      </c>
      <c r="W7809">
        <v>19</v>
      </c>
      <c r="X7809">
        <v>14</v>
      </c>
      <c r="Y7809">
        <v>0</v>
      </c>
      <c r="Z7809">
        <v>3</v>
      </c>
      <c r="AA7809">
        <v>0</v>
      </c>
      <c r="AB7809">
        <v>28</v>
      </c>
      <c r="AC7809">
        <v>0</v>
      </c>
      <c r="AD7809">
        <v>3</v>
      </c>
      <c r="AE7809">
        <v>0</v>
      </c>
    </row>
    <row r="7810" spans="1:31">
      <c r="A7810" s="19">
        <v>43889</v>
      </c>
      <c r="B7810" t="s">
        <v>44</v>
      </c>
      <c r="C7810" s="19">
        <v>43907</v>
      </c>
      <c r="D7810">
        <v>219</v>
      </c>
      <c r="E7810">
        <v>28.9</v>
      </c>
      <c r="F7810">
        <v>26.3</v>
      </c>
      <c r="H7810">
        <v>9</v>
      </c>
      <c r="I7810">
        <v>5.5</v>
      </c>
      <c r="J7810">
        <v>19.8</v>
      </c>
      <c r="K7810">
        <v>1.7</v>
      </c>
      <c r="L7810">
        <v>8.8000000000000007</v>
      </c>
      <c r="N7810">
        <v>45.5</v>
      </c>
      <c r="O7810">
        <v>34.4</v>
      </c>
      <c r="Q7810">
        <v>2.1</v>
      </c>
      <c r="R7810">
        <v>0.9</v>
      </c>
      <c r="S7810">
        <v>14.5</v>
      </c>
      <c r="T7810">
        <v>0.4</v>
      </c>
      <c r="U7810">
        <v>1.9</v>
      </c>
      <c r="W7810">
        <v>84</v>
      </c>
      <c r="X7810">
        <v>77</v>
      </c>
      <c r="Y7810">
        <v>0</v>
      </c>
      <c r="Z7810">
        <v>0</v>
      </c>
      <c r="AA7810">
        <v>0</v>
      </c>
      <c r="AB7810">
        <v>58</v>
      </c>
      <c r="AC7810">
        <v>0</v>
      </c>
      <c r="AD7810">
        <v>0</v>
      </c>
      <c r="AE7810">
        <v>0</v>
      </c>
    </row>
    <row r="7811" spans="1:31">
      <c r="A7811" s="19">
        <v>43889</v>
      </c>
      <c r="B7811" t="s">
        <v>45</v>
      </c>
      <c r="C7811" s="19">
        <v>43907</v>
      </c>
      <c r="D7811">
        <v>155</v>
      </c>
      <c r="E7811">
        <v>19.5</v>
      </c>
      <c r="F7811">
        <v>17.7</v>
      </c>
      <c r="H7811">
        <v>14.5</v>
      </c>
      <c r="I7811">
        <v>7.7</v>
      </c>
      <c r="J7811">
        <v>29.8</v>
      </c>
      <c r="K7811">
        <v>2.2999999999999998</v>
      </c>
      <c r="L7811">
        <v>8.6</v>
      </c>
      <c r="N7811">
        <v>16.3</v>
      </c>
      <c r="O7811">
        <v>12.5</v>
      </c>
      <c r="Q7811">
        <v>7.3</v>
      </c>
      <c r="R7811">
        <v>2</v>
      </c>
      <c r="S7811">
        <v>58.5</v>
      </c>
      <c r="T7811">
        <v>0.4</v>
      </c>
      <c r="U7811">
        <v>2.6</v>
      </c>
      <c r="W7811">
        <v>41</v>
      </c>
      <c r="X7811">
        <v>38</v>
      </c>
      <c r="Y7811">
        <v>0</v>
      </c>
      <c r="Z7811">
        <v>13</v>
      </c>
      <c r="AA7811">
        <v>0</v>
      </c>
      <c r="AB7811">
        <v>63</v>
      </c>
      <c r="AC7811">
        <v>0</v>
      </c>
      <c r="AD7811">
        <v>0</v>
      </c>
      <c r="AE7811">
        <v>0</v>
      </c>
    </row>
    <row r="7812" spans="1:31">
      <c r="A7812" s="19">
        <v>43889</v>
      </c>
      <c r="B7812" t="s">
        <v>46</v>
      </c>
      <c r="C7812" s="19">
        <v>43914</v>
      </c>
      <c r="D7812">
        <v>105</v>
      </c>
      <c r="E7812">
        <v>31.3</v>
      </c>
      <c r="F7812">
        <v>22.4</v>
      </c>
      <c r="H7812">
        <v>8.4</v>
      </c>
      <c r="I7812">
        <v>5</v>
      </c>
      <c r="J7812">
        <v>24.6</v>
      </c>
      <c r="K7812">
        <v>2.2000000000000002</v>
      </c>
      <c r="L7812">
        <v>6.1</v>
      </c>
      <c r="N7812">
        <v>51.8</v>
      </c>
      <c r="O7812">
        <v>18.8</v>
      </c>
      <c r="Q7812">
        <v>1.7</v>
      </c>
      <c r="R7812">
        <v>0.9</v>
      </c>
      <c r="S7812">
        <v>25</v>
      </c>
      <c r="T7812">
        <v>0.4</v>
      </c>
      <c r="U7812">
        <v>1</v>
      </c>
      <c r="W7812">
        <v>42</v>
      </c>
      <c r="X7812">
        <v>30</v>
      </c>
      <c r="Y7812">
        <v>0</v>
      </c>
      <c r="Z7812">
        <v>0</v>
      </c>
      <c r="AA7812">
        <v>0</v>
      </c>
      <c r="AB7812">
        <v>33</v>
      </c>
      <c r="AC7812">
        <v>0</v>
      </c>
      <c r="AD7812">
        <v>0</v>
      </c>
      <c r="AE7812">
        <v>0</v>
      </c>
    </row>
    <row r="7813" spans="1:31">
      <c r="A7813" s="19">
        <v>43889</v>
      </c>
      <c r="B7813" t="s">
        <v>47</v>
      </c>
      <c r="C7813" s="19">
        <v>43919</v>
      </c>
      <c r="D7813">
        <v>51</v>
      </c>
      <c r="E7813">
        <v>27</v>
      </c>
      <c r="F7813">
        <v>15.4</v>
      </c>
      <c r="H7813">
        <v>10.199999999999999</v>
      </c>
      <c r="I7813">
        <v>4.8</v>
      </c>
      <c r="J7813">
        <v>28.2</v>
      </c>
      <c r="K7813">
        <v>2.1</v>
      </c>
      <c r="L7813">
        <v>12.3</v>
      </c>
      <c r="N7813">
        <v>37.200000000000003</v>
      </c>
      <c r="O7813">
        <v>8.4</v>
      </c>
      <c r="Q7813">
        <v>3.1</v>
      </c>
      <c r="R7813">
        <v>1.1000000000000001</v>
      </c>
      <c r="S7813">
        <v>44.3</v>
      </c>
      <c r="T7813">
        <v>0.8</v>
      </c>
      <c r="U7813">
        <v>4.8</v>
      </c>
      <c r="W7813">
        <v>18</v>
      </c>
      <c r="X7813">
        <v>10</v>
      </c>
      <c r="Y7813">
        <v>0</v>
      </c>
      <c r="Z7813">
        <v>1</v>
      </c>
      <c r="AA7813">
        <v>0</v>
      </c>
      <c r="AB7813">
        <v>19</v>
      </c>
      <c r="AC7813">
        <v>0</v>
      </c>
      <c r="AD7813">
        <v>3</v>
      </c>
      <c r="AE7813">
        <v>0</v>
      </c>
    </row>
    <row r="7814" spans="1:31">
      <c r="A7814" s="19">
        <v>43889</v>
      </c>
      <c r="B7814" t="s">
        <v>48</v>
      </c>
      <c r="C7814" s="19">
        <v>43925</v>
      </c>
      <c r="D7814">
        <v>15</v>
      </c>
      <c r="E7814">
        <v>23.8</v>
      </c>
      <c r="F7814">
        <v>14.4</v>
      </c>
      <c r="H7814">
        <v>10.9</v>
      </c>
      <c r="I7814">
        <v>4.4000000000000004</v>
      </c>
      <c r="J7814">
        <v>30.2</v>
      </c>
      <c r="K7814">
        <v>3.2</v>
      </c>
      <c r="L7814">
        <v>13.1</v>
      </c>
      <c r="N7814">
        <v>25.6</v>
      </c>
      <c r="O7814">
        <v>7.4</v>
      </c>
      <c r="Q7814">
        <v>4.0999999999999996</v>
      </c>
      <c r="R7814">
        <v>1.1000000000000001</v>
      </c>
      <c r="S7814">
        <v>54.5</v>
      </c>
      <c r="T7814">
        <v>0.9</v>
      </c>
      <c r="U7814">
        <v>6</v>
      </c>
      <c r="W7814">
        <v>7</v>
      </c>
      <c r="X7814">
        <v>0</v>
      </c>
      <c r="Y7814">
        <v>0</v>
      </c>
      <c r="Z7814">
        <v>0</v>
      </c>
      <c r="AA7814">
        <v>0</v>
      </c>
      <c r="AB7814">
        <v>8</v>
      </c>
      <c r="AC7814">
        <v>0</v>
      </c>
      <c r="AD7814">
        <v>0</v>
      </c>
      <c r="AE7814">
        <v>0</v>
      </c>
    </row>
    <row r="7815" spans="1:31">
      <c r="A7815" s="19">
        <v>43889</v>
      </c>
      <c r="B7815" t="s">
        <v>49</v>
      </c>
      <c r="C7815" s="19">
        <v>43925</v>
      </c>
      <c r="D7815">
        <v>24</v>
      </c>
      <c r="E7815">
        <v>16.7</v>
      </c>
      <c r="F7815">
        <v>16.2</v>
      </c>
      <c r="H7815">
        <v>9.6999999999999993</v>
      </c>
      <c r="I7815">
        <v>4.3</v>
      </c>
      <c r="J7815">
        <v>35</v>
      </c>
      <c r="K7815">
        <v>3.6</v>
      </c>
      <c r="L7815">
        <v>14.4</v>
      </c>
      <c r="N7815">
        <v>8.5</v>
      </c>
      <c r="O7815">
        <v>7.7</v>
      </c>
      <c r="Q7815">
        <v>2.2000000000000002</v>
      </c>
      <c r="R7815">
        <v>1</v>
      </c>
      <c r="S7815">
        <v>73.599999999999994</v>
      </c>
      <c r="T7815">
        <v>0.8</v>
      </c>
      <c r="U7815">
        <v>5.9</v>
      </c>
      <c r="W7815">
        <v>5</v>
      </c>
      <c r="X7815">
        <v>5</v>
      </c>
      <c r="Y7815">
        <v>0</v>
      </c>
      <c r="Z7815">
        <v>0</v>
      </c>
      <c r="AA7815">
        <v>0</v>
      </c>
      <c r="AB7815">
        <v>11</v>
      </c>
      <c r="AC7815">
        <v>0</v>
      </c>
      <c r="AD7815">
        <v>2</v>
      </c>
      <c r="AE7815">
        <v>0</v>
      </c>
    </row>
    <row r="7816" spans="1:31">
      <c r="A7816" s="19">
        <v>43889</v>
      </c>
      <c r="B7816" t="s">
        <v>50</v>
      </c>
      <c r="C7816" s="19">
        <v>43925</v>
      </c>
      <c r="D7816">
        <v>54</v>
      </c>
      <c r="E7816">
        <v>35.1</v>
      </c>
      <c r="F7816">
        <v>21.5</v>
      </c>
      <c r="H7816">
        <v>6.3</v>
      </c>
      <c r="I7816">
        <v>4.4000000000000004</v>
      </c>
      <c r="J7816">
        <v>21.5</v>
      </c>
      <c r="K7816">
        <v>2.2999999999999998</v>
      </c>
      <c r="L7816">
        <v>8.9</v>
      </c>
      <c r="N7816">
        <v>65.599999999999994</v>
      </c>
      <c r="O7816">
        <v>15.7</v>
      </c>
      <c r="Q7816">
        <v>1.1000000000000001</v>
      </c>
      <c r="R7816">
        <v>0.8</v>
      </c>
      <c r="S7816">
        <v>14.4</v>
      </c>
      <c r="T7816">
        <v>0.5</v>
      </c>
      <c r="U7816">
        <v>1.8</v>
      </c>
      <c r="W7816">
        <v>24</v>
      </c>
      <c r="X7816">
        <v>15</v>
      </c>
      <c r="Y7816">
        <v>0</v>
      </c>
      <c r="Z7816">
        <v>0</v>
      </c>
      <c r="AA7816">
        <v>0</v>
      </c>
      <c r="AB7816">
        <v>15</v>
      </c>
      <c r="AC7816">
        <v>0</v>
      </c>
      <c r="AD7816">
        <v>0</v>
      </c>
      <c r="AE7816">
        <v>0</v>
      </c>
    </row>
    <row r="7817" spans="1:31">
      <c r="A7817" s="19">
        <v>43889</v>
      </c>
      <c r="B7817" t="s">
        <v>51</v>
      </c>
      <c r="C7817" s="19">
        <v>43925</v>
      </c>
      <c r="D7817">
        <v>14</v>
      </c>
      <c r="E7817">
        <v>24.1</v>
      </c>
      <c r="F7817">
        <v>14.6</v>
      </c>
      <c r="H7817">
        <v>10.5</v>
      </c>
      <c r="I7817">
        <v>4.3</v>
      </c>
      <c r="J7817">
        <v>32</v>
      </c>
      <c r="K7817">
        <v>3</v>
      </c>
      <c r="L7817">
        <v>11.5</v>
      </c>
      <c r="N7817">
        <v>24.2</v>
      </c>
      <c r="O7817">
        <v>6.8</v>
      </c>
      <c r="Q7817">
        <v>3</v>
      </c>
      <c r="R7817">
        <v>1</v>
      </c>
      <c r="S7817">
        <v>59.7</v>
      </c>
      <c r="T7817">
        <v>0.7</v>
      </c>
      <c r="U7817">
        <v>4.2</v>
      </c>
      <c r="W7817">
        <v>6</v>
      </c>
      <c r="X7817">
        <v>0</v>
      </c>
      <c r="Y7817">
        <v>0</v>
      </c>
      <c r="Z7817">
        <v>0</v>
      </c>
      <c r="AA7817">
        <v>0</v>
      </c>
      <c r="AB7817">
        <v>8</v>
      </c>
      <c r="AC7817">
        <v>0</v>
      </c>
      <c r="AD7817">
        <v>0</v>
      </c>
      <c r="AE7817">
        <v>0</v>
      </c>
    </row>
    <row r="7818" spans="1:31">
      <c r="A7818" s="19">
        <v>43889</v>
      </c>
      <c r="B7818" t="s">
        <v>52</v>
      </c>
      <c r="C7818" s="19">
        <v>43928</v>
      </c>
      <c r="D7818">
        <v>84</v>
      </c>
      <c r="E7818">
        <v>14.2</v>
      </c>
      <c r="F7818">
        <v>17.899999999999999</v>
      </c>
      <c r="H7818">
        <v>13.8</v>
      </c>
      <c r="I7818">
        <v>8.6999999999999993</v>
      </c>
      <c r="J7818">
        <v>32.9</v>
      </c>
      <c r="K7818">
        <v>1.4</v>
      </c>
      <c r="L7818">
        <v>11.1</v>
      </c>
      <c r="N7818">
        <v>6.8</v>
      </c>
      <c r="O7818">
        <v>12.3</v>
      </c>
      <c r="Q7818">
        <v>6</v>
      </c>
      <c r="R7818">
        <v>2.5</v>
      </c>
      <c r="S7818">
        <v>67.3</v>
      </c>
      <c r="T7818">
        <v>0.5</v>
      </c>
      <c r="U7818">
        <v>4.3</v>
      </c>
      <c r="W7818">
        <v>7</v>
      </c>
      <c r="X7818">
        <v>24</v>
      </c>
      <c r="Y7818">
        <v>0</v>
      </c>
      <c r="Z7818">
        <v>6</v>
      </c>
      <c r="AA7818">
        <v>0</v>
      </c>
      <c r="AB7818">
        <v>44</v>
      </c>
      <c r="AC7818">
        <v>0</v>
      </c>
      <c r="AD7818">
        <v>3</v>
      </c>
      <c r="AE7818">
        <v>0</v>
      </c>
    </row>
    <row r="7819" spans="1:31">
      <c r="A7819" s="19">
        <v>43889</v>
      </c>
      <c r="B7819" t="s">
        <v>53</v>
      </c>
      <c r="C7819" s="19">
        <v>43949</v>
      </c>
      <c r="D7819">
        <v>60</v>
      </c>
      <c r="E7819">
        <v>17.100000000000001</v>
      </c>
      <c r="F7819">
        <v>17.5</v>
      </c>
      <c r="H7819">
        <v>12.9</v>
      </c>
      <c r="I7819">
        <v>4.2</v>
      </c>
      <c r="J7819">
        <v>30.1</v>
      </c>
      <c r="K7819">
        <v>3.3</v>
      </c>
      <c r="L7819">
        <v>15</v>
      </c>
      <c r="N7819">
        <v>12.8</v>
      </c>
      <c r="O7819">
        <v>13.9</v>
      </c>
      <c r="Q7819">
        <v>7.3</v>
      </c>
      <c r="R7819">
        <v>1.5</v>
      </c>
      <c r="S7819">
        <v>53</v>
      </c>
      <c r="T7819">
        <v>1.4</v>
      </c>
      <c r="U7819">
        <v>9.5</v>
      </c>
      <c r="W7819">
        <v>13</v>
      </c>
      <c r="X7819">
        <v>14</v>
      </c>
      <c r="Y7819">
        <v>0</v>
      </c>
      <c r="Z7819">
        <v>4</v>
      </c>
      <c r="AA7819">
        <v>0</v>
      </c>
      <c r="AB7819">
        <v>23</v>
      </c>
      <c r="AC7819">
        <v>0</v>
      </c>
      <c r="AD7819">
        <v>6</v>
      </c>
      <c r="AE7819">
        <v>0</v>
      </c>
    </row>
    <row r="7820" spans="1:31">
      <c r="A7820" s="19">
        <v>43889</v>
      </c>
      <c r="B7820" t="s">
        <v>54</v>
      </c>
      <c r="C7820" s="19">
        <v>43949</v>
      </c>
      <c r="D7820">
        <v>21</v>
      </c>
      <c r="E7820">
        <v>31</v>
      </c>
      <c r="F7820">
        <v>16</v>
      </c>
      <c r="H7820">
        <v>10.8</v>
      </c>
      <c r="I7820">
        <v>3.9</v>
      </c>
      <c r="J7820">
        <v>25.3</v>
      </c>
      <c r="K7820">
        <v>2.4</v>
      </c>
      <c r="L7820">
        <v>10.6</v>
      </c>
      <c r="N7820">
        <v>50</v>
      </c>
      <c r="O7820">
        <v>9.6</v>
      </c>
      <c r="Q7820">
        <v>3.9</v>
      </c>
      <c r="R7820">
        <v>1.4</v>
      </c>
      <c r="S7820">
        <v>29.1</v>
      </c>
      <c r="T7820">
        <v>1.1000000000000001</v>
      </c>
      <c r="U7820">
        <v>4.2</v>
      </c>
      <c r="W7820">
        <v>9</v>
      </c>
      <c r="X7820">
        <v>5</v>
      </c>
      <c r="Y7820">
        <v>0</v>
      </c>
      <c r="Z7820">
        <v>0</v>
      </c>
      <c r="AA7820">
        <v>0</v>
      </c>
      <c r="AB7820">
        <v>7</v>
      </c>
      <c r="AC7820">
        <v>0</v>
      </c>
      <c r="AD7820">
        <v>0</v>
      </c>
      <c r="AE7820">
        <v>0</v>
      </c>
    </row>
    <row r="7821" spans="1:31">
      <c r="A7821" s="19">
        <v>43889</v>
      </c>
      <c r="B7821" t="s">
        <v>55</v>
      </c>
      <c r="C7821" s="19">
        <v>43949</v>
      </c>
      <c r="D7821">
        <v>96</v>
      </c>
      <c r="E7821">
        <v>24.1</v>
      </c>
      <c r="F7821">
        <v>18.8</v>
      </c>
      <c r="H7821">
        <v>10.4</v>
      </c>
      <c r="I7821">
        <v>4.5999999999999996</v>
      </c>
      <c r="J7821">
        <v>28.4</v>
      </c>
      <c r="K7821">
        <v>2.4</v>
      </c>
      <c r="L7821">
        <v>11.4</v>
      </c>
      <c r="N7821">
        <v>27.5</v>
      </c>
      <c r="O7821">
        <v>15.3</v>
      </c>
      <c r="Q7821">
        <v>4.5999999999999996</v>
      </c>
      <c r="R7821">
        <v>1.7</v>
      </c>
      <c r="S7821">
        <v>44</v>
      </c>
      <c r="T7821">
        <v>1.1000000000000001</v>
      </c>
      <c r="U7821">
        <v>5.2</v>
      </c>
      <c r="W7821">
        <v>31</v>
      </c>
      <c r="X7821">
        <v>24</v>
      </c>
      <c r="Y7821">
        <v>0</v>
      </c>
      <c r="Z7821">
        <v>2</v>
      </c>
      <c r="AA7821">
        <v>0</v>
      </c>
      <c r="AB7821">
        <v>36</v>
      </c>
      <c r="AC7821">
        <v>0</v>
      </c>
      <c r="AD7821">
        <v>3</v>
      </c>
      <c r="AE7821">
        <v>0</v>
      </c>
    </row>
    <row r="7822" spans="1:31">
      <c r="A7822" s="19">
        <v>43889</v>
      </c>
      <c r="B7822" t="s">
        <v>56</v>
      </c>
      <c r="C7822" s="19">
        <v>43949</v>
      </c>
      <c r="D7822">
        <v>274</v>
      </c>
      <c r="E7822">
        <v>18.3</v>
      </c>
      <c r="F7822">
        <v>24.7</v>
      </c>
      <c r="H7822">
        <v>10.3</v>
      </c>
      <c r="I7822">
        <v>6.2</v>
      </c>
      <c r="J7822">
        <v>27.3</v>
      </c>
      <c r="K7822">
        <v>1.8</v>
      </c>
      <c r="L7822">
        <v>11.4</v>
      </c>
      <c r="N7822">
        <v>14.7</v>
      </c>
      <c r="O7822">
        <v>31</v>
      </c>
      <c r="Q7822">
        <v>4.4000000000000004</v>
      </c>
      <c r="R7822">
        <v>2.2000000000000002</v>
      </c>
      <c r="S7822">
        <v>40.4</v>
      </c>
      <c r="T7822">
        <v>1</v>
      </c>
      <c r="U7822">
        <v>5.5</v>
      </c>
      <c r="W7822">
        <v>67</v>
      </c>
      <c r="X7822">
        <v>91</v>
      </c>
      <c r="Y7822">
        <v>0</v>
      </c>
      <c r="Z7822">
        <v>5</v>
      </c>
      <c r="AA7822">
        <v>0</v>
      </c>
      <c r="AB7822">
        <v>101</v>
      </c>
      <c r="AC7822">
        <v>0</v>
      </c>
      <c r="AD7822">
        <v>10</v>
      </c>
      <c r="AE7822">
        <v>0</v>
      </c>
    </row>
    <row r="7823" spans="1:31">
      <c r="A7823" s="19">
        <v>43889</v>
      </c>
      <c r="B7823" t="s">
        <v>57</v>
      </c>
      <c r="C7823" s="19">
        <v>43949</v>
      </c>
      <c r="D7823">
        <v>186</v>
      </c>
      <c r="E7823">
        <v>20.8</v>
      </c>
      <c r="F7823">
        <v>18.8</v>
      </c>
      <c r="H7823">
        <v>13.5</v>
      </c>
      <c r="I7823">
        <v>6.5</v>
      </c>
      <c r="J7823">
        <v>29</v>
      </c>
      <c r="K7823">
        <v>1.4</v>
      </c>
      <c r="L7823">
        <v>10</v>
      </c>
      <c r="N7823">
        <v>19.7</v>
      </c>
      <c r="O7823">
        <v>16</v>
      </c>
      <c r="Q7823">
        <v>7.7</v>
      </c>
      <c r="R7823">
        <v>2.2999999999999998</v>
      </c>
      <c r="S7823">
        <v>48</v>
      </c>
      <c r="T7823">
        <v>1.1000000000000001</v>
      </c>
      <c r="U7823">
        <v>4.5</v>
      </c>
      <c r="W7823">
        <v>52</v>
      </c>
      <c r="X7823">
        <v>47</v>
      </c>
      <c r="Y7823">
        <v>0</v>
      </c>
      <c r="Z7823">
        <v>13</v>
      </c>
      <c r="AA7823">
        <v>0</v>
      </c>
      <c r="AB7823">
        <v>72</v>
      </c>
      <c r="AC7823">
        <v>0</v>
      </c>
      <c r="AD7823">
        <v>2</v>
      </c>
      <c r="AE7823">
        <v>0</v>
      </c>
    </row>
    <row r="7824" spans="1:31">
      <c r="A7824" s="19">
        <v>43889</v>
      </c>
      <c r="B7824" t="s">
        <v>58</v>
      </c>
      <c r="C7824" s="19">
        <v>43949</v>
      </c>
      <c r="D7824">
        <v>26</v>
      </c>
      <c r="E7824">
        <v>15.7</v>
      </c>
      <c r="F7824">
        <v>17.899999999999999</v>
      </c>
      <c r="H7824">
        <v>13.2</v>
      </c>
      <c r="I7824">
        <v>4.4000000000000004</v>
      </c>
      <c r="J7824">
        <v>30.3</v>
      </c>
      <c r="K7824">
        <v>3.3</v>
      </c>
      <c r="L7824">
        <v>15.3</v>
      </c>
      <c r="N7824">
        <v>10.6</v>
      </c>
      <c r="O7824">
        <v>14.2</v>
      </c>
      <c r="Q7824">
        <v>7.2</v>
      </c>
      <c r="R7824">
        <v>1.6</v>
      </c>
      <c r="S7824">
        <v>54.2</v>
      </c>
      <c r="T7824">
        <v>1.4</v>
      </c>
      <c r="U7824">
        <v>10.1</v>
      </c>
      <c r="W7824">
        <v>5</v>
      </c>
      <c r="X7824">
        <v>5</v>
      </c>
      <c r="Y7824">
        <v>0</v>
      </c>
      <c r="Z7824">
        <v>2</v>
      </c>
      <c r="AA7824">
        <v>0</v>
      </c>
      <c r="AB7824">
        <v>9</v>
      </c>
      <c r="AC7824">
        <v>0</v>
      </c>
      <c r="AD7824">
        <v>5</v>
      </c>
      <c r="AE7824">
        <v>0</v>
      </c>
    </row>
    <row r="7825" spans="1:31">
      <c r="A7825" s="19">
        <v>43889</v>
      </c>
      <c r="B7825" t="s">
        <v>59</v>
      </c>
      <c r="C7825" s="19">
        <v>43953</v>
      </c>
      <c r="D7825">
        <v>7</v>
      </c>
      <c r="E7825">
        <v>22.9</v>
      </c>
      <c r="F7825">
        <v>16.2</v>
      </c>
      <c r="H7825">
        <v>10.8</v>
      </c>
      <c r="I7825">
        <v>5.0999999999999996</v>
      </c>
      <c r="J7825">
        <v>29.8</v>
      </c>
      <c r="K7825">
        <v>2.2999999999999998</v>
      </c>
      <c r="L7825">
        <v>12.9</v>
      </c>
      <c r="N7825">
        <v>23.8</v>
      </c>
      <c r="O7825">
        <v>11.1</v>
      </c>
      <c r="Q7825">
        <v>5</v>
      </c>
      <c r="R7825">
        <v>1.9</v>
      </c>
      <c r="S7825">
        <v>49.5</v>
      </c>
      <c r="T7825">
        <v>1.2</v>
      </c>
      <c r="U7825">
        <v>6.9</v>
      </c>
      <c r="W7825">
        <v>2</v>
      </c>
      <c r="X7825">
        <v>2</v>
      </c>
      <c r="Y7825">
        <v>0</v>
      </c>
      <c r="Z7825">
        <v>0</v>
      </c>
      <c r="AA7825">
        <v>0</v>
      </c>
      <c r="AB7825">
        <v>3</v>
      </c>
      <c r="AC7825">
        <v>0</v>
      </c>
      <c r="AD7825">
        <v>0</v>
      </c>
      <c r="AE7825">
        <v>0</v>
      </c>
    </row>
    <row r="7826" spans="1:31">
      <c r="A7826" s="19">
        <v>43889</v>
      </c>
      <c r="B7826" t="s">
        <v>60</v>
      </c>
      <c r="C7826" s="19">
        <v>43953</v>
      </c>
      <c r="D7826">
        <v>39</v>
      </c>
      <c r="E7826">
        <v>15.3</v>
      </c>
      <c r="F7826">
        <v>14.6</v>
      </c>
      <c r="H7826">
        <v>14.9</v>
      </c>
      <c r="I7826">
        <v>7.5</v>
      </c>
      <c r="J7826">
        <v>33.799999999999997</v>
      </c>
      <c r="K7826">
        <v>1.1000000000000001</v>
      </c>
      <c r="L7826">
        <v>12.7</v>
      </c>
      <c r="N7826">
        <v>9.1</v>
      </c>
      <c r="O7826">
        <v>8</v>
      </c>
      <c r="Q7826">
        <v>8.1999999999999993</v>
      </c>
      <c r="R7826">
        <v>2.6</v>
      </c>
      <c r="S7826">
        <v>64.900000000000006</v>
      </c>
      <c r="T7826">
        <v>0.8</v>
      </c>
      <c r="U7826">
        <v>5.9</v>
      </c>
      <c r="W7826">
        <v>9</v>
      </c>
      <c r="X7826">
        <v>3</v>
      </c>
      <c r="Y7826">
        <v>0</v>
      </c>
      <c r="Z7826">
        <v>4</v>
      </c>
      <c r="AA7826">
        <v>0</v>
      </c>
      <c r="AB7826">
        <v>21</v>
      </c>
      <c r="AC7826">
        <v>0</v>
      </c>
      <c r="AD7826">
        <v>2</v>
      </c>
      <c r="AE7826">
        <v>0</v>
      </c>
    </row>
    <row r="7827" spans="1:31">
      <c r="A7827" s="19">
        <v>43889</v>
      </c>
      <c r="B7827" t="s">
        <v>61</v>
      </c>
      <c r="C7827" s="19">
        <v>43956</v>
      </c>
      <c r="D7827">
        <v>82</v>
      </c>
      <c r="E7827">
        <v>17</v>
      </c>
      <c r="F7827">
        <v>15</v>
      </c>
      <c r="H7827">
        <v>19.399999999999999</v>
      </c>
      <c r="I7827">
        <v>7</v>
      </c>
      <c r="J7827">
        <v>28.3</v>
      </c>
      <c r="K7827">
        <v>1.1000000000000001</v>
      </c>
      <c r="L7827">
        <v>12.2</v>
      </c>
      <c r="N7827">
        <v>13</v>
      </c>
      <c r="O7827">
        <v>10.9</v>
      </c>
      <c r="Q7827">
        <v>18.399999999999999</v>
      </c>
      <c r="R7827">
        <v>3.1</v>
      </c>
      <c r="S7827">
        <v>45.6</v>
      </c>
      <c r="T7827">
        <v>1.3</v>
      </c>
      <c r="U7827">
        <v>7</v>
      </c>
      <c r="W7827">
        <v>17</v>
      </c>
      <c r="X7827">
        <v>15</v>
      </c>
      <c r="Y7827">
        <v>0</v>
      </c>
      <c r="Z7827">
        <v>19</v>
      </c>
      <c r="AA7827">
        <v>0</v>
      </c>
      <c r="AB7827">
        <v>28</v>
      </c>
      <c r="AC7827">
        <v>0</v>
      </c>
      <c r="AD7827">
        <v>4</v>
      </c>
      <c r="AE7827">
        <v>0</v>
      </c>
    </row>
    <row r="7828" spans="1:31">
      <c r="A7828" s="19">
        <v>43889</v>
      </c>
      <c r="B7828" t="s">
        <v>62</v>
      </c>
      <c r="C7828" s="19">
        <v>43963</v>
      </c>
      <c r="D7828">
        <v>29</v>
      </c>
      <c r="E7828">
        <v>16.100000000000001</v>
      </c>
      <c r="F7828">
        <v>15.1</v>
      </c>
      <c r="H7828">
        <v>14.9</v>
      </c>
      <c r="I7828">
        <v>7.4</v>
      </c>
      <c r="J7828">
        <v>33</v>
      </c>
      <c r="K7828">
        <v>1.1000000000000001</v>
      </c>
      <c r="L7828">
        <v>12.4</v>
      </c>
      <c r="N7828">
        <v>10.6</v>
      </c>
      <c r="O7828">
        <v>9.1</v>
      </c>
      <c r="Q7828">
        <v>8.9</v>
      </c>
      <c r="R7828">
        <v>2.8</v>
      </c>
      <c r="S7828">
        <v>60.4</v>
      </c>
      <c r="T7828">
        <v>1.1000000000000001</v>
      </c>
      <c r="U7828">
        <v>6.3</v>
      </c>
      <c r="W7828">
        <v>6</v>
      </c>
      <c r="X7828">
        <v>6</v>
      </c>
      <c r="Y7828">
        <v>0</v>
      </c>
      <c r="Z7828">
        <v>3</v>
      </c>
      <c r="AA7828">
        <v>0</v>
      </c>
      <c r="AB7828">
        <v>12</v>
      </c>
      <c r="AC7828">
        <v>0</v>
      </c>
      <c r="AD7828">
        <v>2</v>
      </c>
      <c r="AE7828">
        <v>0</v>
      </c>
    </row>
    <row r="7829" spans="1:31">
      <c r="A7829" s="19">
        <v>43889</v>
      </c>
      <c r="B7829" t="s">
        <v>63</v>
      </c>
      <c r="C7829" s="19">
        <v>43963</v>
      </c>
      <c r="D7829">
        <v>28</v>
      </c>
      <c r="E7829">
        <v>27.3</v>
      </c>
      <c r="F7829">
        <v>20.5</v>
      </c>
      <c r="H7829">
        <v>9.6999999999999993</v>
      </c>
      <c r="I7829">
        <v>5.9</v>
      </c>
      <c r="J7829">
        <v>30.2</v>
      </c>
      <c r="K7829">
        <v>2.2000000000000002</v>
      </c>
      <c r="L7829">
        <v>4.2</v>
      </c>
      <c r="N7829">
        <v>31.8</v>
      </c>
      <c r="O7829">
        <v>16.2</v>
      </c>
      <c r="Q7829">
        <v>3.4</v>
      </c>
      <c r="R7829">
        <v>1.9</v>
      </c>
      <c r="S7829">
        <v>43.6</v>
      </c>
      <c r="T7829">
        <v>0.9</v>
      </c>
      <c r="U7829">
        <v>1.5</v>
      </c>
      <c r="W7829">
        <v>10</v>
      </c>
      <c r="X7829">
        <v>7</v>
      </c>
      <c r="Y7829">
        <v>0</v>
      </c>
      <c r="Z7829">
        <v>0</v>
      </c>
      <c r="AA7829">
        <v>0</v>
      </c>
      <c r="AB7829">
        <v>11</v>
      </c>
      <c r="AC7829">
        <v>0</v>
      </c>
      <c r="AD7829">
        <v>0</v>
      </c>
      <c r="AE7829">
        <v>0</v>
      </c>
    </row>
    <row r="7830" spans="1:31">
      <c r="A7830" s="19">
        <v>43889</v>
      </c>
      <c r="B7830" t="s">
        <v>64</v>
      </c>
      <c r="C7830" s="19">
        <v>43970</v>
      </c>
      <c r="D7830">
        <v>54</v>
      </c>
      <c r="E7830">
        <v>22.6</v>
      </c>
      <c r="F7830">
        <v>20</v>
      </c>
      <c r="H7830">
        <v>8.8000000000000007</v>
      </c>
      <c r="I7830">
        <v>5.4</v>
      </c>
      <c r="J7830">
        <v>29.9</v>
      </c>
      <c r="K7830">
        <v>2.2999999999999998</v>
      </c>
      <c r="L7830">
        <v>11</v>
      </c>
      <c r="N7830">
        <v>22.5</v>
      </c>
      <c r="O7830">
        <v>17.7</v>
      </c>
      <c r="Q7830">
        <v>3.8</v>
      </c>
      <c r="R7830">
        <v>2.2999999999999998</v>
      </c>
      <c r="S7830">
        <v>46.5</v>
      </c>
      <c r="T7830">
        <v>1.4</v>
      </c>
      <c r="U7830">
        <v>5</v>
      </c>
      <c r="W7830">
        <v>16</v>
      </c>
      <c r="X7830">
        <v>14</v>
      </c>
      <c r="Y7830">
        <v>0</v>
      </c>
      <c r="Z7830">
        <v>0</v>
      </c>
      <c r="AA7830">
        <v>0</v>
      </c>
      <c r="AB7830">
        <v>21</v>
      </c>
      <c r="AC7830">
        <v>0</v>
      </c>
      <c r="AD7830">
        <v>2</v>
      </c>
      <c r="AE7830">
        <v>0</v>
      </c>
    </row>
    <row r="7831" spans="1:31">
      <c r="A7831" s="19">
        <v>43889</v>
      </c>
      <c r="B7831" t="s">
        <v>65</v>
      </c>
      <c r="C7831" s="19">
        <v>43970</v>
      </c>
      <c r="D7831">
        <v>61</v>
      </c>
      <c r="E7831">
        <v>19.8</v>
      </c>
      <c r="F7831">
        <v>15.2</v>
      </c>
      <c r="H7831">
        <v>11.3</v>
      </c>
      <c r="I7831">
        <v>4.5</v>
      </c>
      <c r="J7831">
        <v>32.299999999999997</v>
      </c>
      <c r="K7831">
        <v>3.4</v>
      </c>
      <c r="L7831">
        <v>13.5</v>
      </c>
      <c r="N7831">
        <v>16.3</v>
      </c>
      <c r="O7831">
        <v>9.5</v>
      </c>
      <c r="Q7831">
        <v>5.4</v>
      </c>
      <c r="R7831">
        <v>1.8</v>
      </c>
      <c r="S7831">
        <v>56.8</v>
      </c>
      <c r="T7831">
        <v>1.6</v>
      </c>
      <c r="U7831">
        <v>7.7</v>
      </c>
      <c r="W7831">
        <v>16</v>
      </c>
      <c r="X7831">
        <v>12</v>
      </c>
      <c r="Y7831">
        <v>0</v>
      </c>
      <c r="Z7831">
        <v>2</v>
      </c>
      <c r="AA7831">
        <v>0</v>
      </c>
      <c r="AB7831">
        <v>26</v>
      </c>
      <c r="AC7831">
        <v>0</v>
      </c>
      <c r="AD7831">
        <v>4</v>
      </c>
      <c r="AE7831">
        <v>0</v>
      </c>
    </row>
    <row r="7832" spans="1:31">
      <c r="A7832" s="19">
        <v>43889</v>
      </c>
      <c r="B7832" t="s">
        <v>143</v>
      </c>
      <c r="C7832" s="19">
        <v>43984</v>
      </c>
      <c r="D7832">
        <v>20</v>
      </c>
      <c r="E7832">
        <v>36</v>
      </c>
      <c r="F7832">
        <v>20.7</v>
      </c>
      <c r="H7832">
        <v>5.0999999999999996</v>
      </c>
      <c r="I7832">
        <v>4</v>
      </c>
      <c r="J7832">
        <v>22.8</v>
      </c>
      <c r="K7832">
        <v>2.4</v>
      </c>
      <c r="L7832">
        <v>9.1</v>
      </c>
      <c r="N7832">
        <v>58.3</v>
      </c>
      <c r="O7832">
        <v>14.9</v>
      </c>
      <c r="Q7832">
        <v>1.6</v>
      </c>
      <c r="R7832">
        <v>1.5</v>
      </c>
      <c r="S7832">
        <v>18.399999999999999</v>
      </c>
      <c r="T7832">
        <v>1.3</v>
      </c>
      <c r="U7832">
        <v>3.3</v>
      </c>
      <c r="W7832">
        <v>9</v>
      </c>
      <c r="X7832">
        <v>5</v>
      </c>
      <c r="Y7832">
        <v>0</v>
      </c>
      <c r="Z7832">
        <v>0</v>
      </c>
      <c r="AA7832">
        <v>0</v>
      </c>
      <c r="AB7832">
        <v>6</v>
      </c>
      <c r="AC7832">
        <v>0</v>
      </c>
      <c r="AD7832">
        <v>0</v>
      </c>
      <c r="AE7832">
        <v>0</v>
      </c>
    </row>
    <row r="7833" spans="1:31">
      <c r="A7833" s="19">
        <v>43889</v>
      </c>
      <c r="B7833" t="s">
        <v>67</v>
      </c>
      <c r="C7833" s="19">
        <v>43984</v>
      </c>
      <c r="D7833">
        <v>19</v>
      </c>
      <c r="E7833">
        <v>18.7</v>
      </c>
      <c r="F7833">
        <v>16.7</v>
      </c>
      <c r="H7833">
        <v>12</v>
      </c>
      <c r="I7833">
        <v>4.9000000000000004</v>
      </c>
      <c r="J7833">
        <v>31</v>
      </c>
      <c r="K7833">
        <v>3.4</v>
      </c>
      <c r="L7833">
        <v>13.2</v>
      </c>
      <c r="N7833">
        <v>15.1</v>
      </c>
      <c r="O7833">
        <v>12.8</v>
      </c>
      <c r="Q7833">
        <v>6.6</v>
      </c>
      <c r="R7833">
        <v>2.5</v>
      </c>
      <c r="S7833">
        <v>51.7</v>
      </c>
      <c r="T7833">
        <v>2</v>
      </c>
      <c r="U7833">
        <v>8.3000000000000007</v>
      </c>
      <c r="W7833">
        <v>5</v>
      </c>
      <c r="X7833">
        <v>5</v>
      </c>
      <c r="Y7833">
        <v>0</v>
      </c>
      <c r="Z7833">
        <v>0</v>
      </c>
      <c r="AA7833">
        <v>0</v>
      </c>
      <c r="AB7833">
        <v>9</v>
      </c>
      <c r="AC7833">
        <v>0</v>
      </c>
      <c r="AD7833">
        <v>0</v>
      </c>
      <c r="AE7833">
        <v>0</v>
      </c>
    </row>
    <row r="7834" spans="1:31">
      <c r="A7834" s="19">
        <v>43889</v>
      </c>
      <c r="B7834" t="s">
        <v>68</v>
      </c>
      <c r="C7834" s="19">
        <v>43984</v>
      </c>
      <c r="D7834">
        <v>126</v>
      </c>
      <c r="E7834">
        <v>17.100000000000001</v>
      </c>
      <c r="F7834">
        <v>22.5</v>
      </c>
      <c r="H7834">
        <v>12.2</v>
      </c>
      <c r="I7834">
        <v>4.4000000000000004</v>
      </c>
      <c r="J7834">
        <v>30.5</v>
      </c>
      <c r="K7834">
        <v>2.2999999999999998</v>
      </c>
      <c r="L7834">
        <v>11</v>
      </c>
      <c r="N7834">
        <v>12.8</v>
      </c>
      <c r="O7834">
        <v>22.7</v>
      </c>
      <c r="Q7834">
        <v>6.9</v>
      </c>
      <c r="R7834">
        <v>2.1</v>
      </c>
      <c r="S7834">
        <v>47.3</v>
      </c>
      <c r="T7834">
        <v>1.3</v>
      </c>
      <c r="U7834">
        <v>5.6</v>
      </c>
      <c r="W7834">
        <v>29</v>
      </c>
      <c r="X7834">
        <v>38</v>
      </c>
      <c r="Y7834">
        <v>0</v>
      </c>
      <c r="Z7834">
        <v>6</v>
      </c>
      <c r="AA7834">
        <v>0</v>
      </c>
      <c r="AB7834">
        <v>51</v>
      </c>
      <c r="AC7834">
        <v>0</v>
      </c>
      <c r="AD7834">
        <v>3</v>
      </c>
      <c r="AE7834">
        <v>0</v>
      </c>
    </row>
    <row r="7835" spans="1:31">
      <c r="A7835" s="19">
        <v>43889</v>
      </c>
      <c r="B7835" t="s">
        <v>69</v>
      </c>
      <c r="C7835" s="19">
        <v>43984</v>
      </c>
      <c r="D7835">
        <v>34</v>
      </c>
      <c r="E7835">
        <v>17</v>
      </c>
      <c r="F7835">
        <v>16.100000000000001</v>
      </c>
      <c r="H7835">
        <v>10.8</v>
      </c>
      <c r="I7835">
        <v>4.7</v>
      </c>
      <c r="J7835">
        <v>36.799999999999997</v>
      </c>
      <c r="K7835">
        <v>3</v>
      </c>
      <c r="L7835">
        <v>11.6</v>
      </c>
      <c r="N7835">
        <v>10.1</v>
      </c>
      <c r="O7835">
        <v>9.5</v>
      </c>
      <c r="Q7835">
        <v>4.5</v>
      </c>
      <c r="R7835">
        <v>1.9</v>
      </c>
      <c r="S7835">
        <v>67.099999999999994</v>
      </c>
      <c r="T7835">
        <v>1.3</v>
      </c>
      <c r="U7835">
        <v>5.0999999999999996</v>
      </c>
      <c r="W7835">
        <v>8</v>
      </c>
      <c r="X7835">
        <v>7</v>
      </c>
      <c r="Y7835">
        <v>0</v>
      </c>
      <c r="Z7835">
        <v>1</v>
      </c>
      <c r="AA7835">
        <v>0</v>
      </c>
      <c r="AB7835">
        <v>17</v>
      </c>
      <c r="AC7835">
        <v>0</v>
      </c>
      <c r="AD7835">
        <v>1</v>
      </c>
      <c r="AE7835">
        <v>0</v>
      </c>
    </row>
    <row r="7836" spans="1:31">
      <c r="A7836" s="19">
        <v>43889</v>
      </c>
      <c r="B7836" t="s">
        <v>70</v>
      </c>
      <c r="C7836" s="19">
        <v>43984</v>
      </c>
      <c r="D7836">
        <v>16</v>
      </c>
      <c r="E7836">
        <v>15.8</v>
      </c>
      <c r="F7836">
        <v>15.2</v>
      </c>
      <c r="H7836">
        <v>15.1</v>
      </c>
      <c r="I7836">
        <v>7.6</v>
      </c>
      <c r="J7836">
        <v>32.700000000000003</v>
      </c>
      <c r="K7836">
        <v>1.1000000000000001</v>
      </c>
      <c r="L7836">
        <v>12.5</v>
      </c>
      <c r="N7836">
        <v>10.4</v>
      </c>
      <c r="O7836">
        <v>9.8000000000000007</v>
      </c>
      <c r="Q7836">
        <v>9.6999999999999993</v>
      </c>
      <c r="R7836">
        <v>3.8</v>
      </c>
      <c r="S7836">
        <v>56.7</v>
      </c>
      <c r="T7836">
        <v>1.3</v>
      </c>
      <c r="U7836">
        <v>7.2</v>
      </c>
      <c r="W7836">
        <v>3</v>
      </c>
      <c r="X7836">
        <v>3</v>
      </c>
      <c r="Y7836">
        <v>0</v>
      </c>
      <c r="Z7836">
        <v>3</v>
      </c>
      <c r="AA7836">
        <v>0</v>
      </c>
      <c r="AB7836">
        <v>6</v>
      </c>
      <c r="AC7836">
        <v>0</v>
      </c>
      <c r="AD7836">
        <v>1</v>
      </c>
      <c r="AE7836">
        <v>0</v>
      </c>
    </row>
    <row r="7837" spans="1:31">
      <c r="A7837" s="19">
        <v>43889</v>
      </c>
      <c r="B7837" t="s">
        <v>71</v>
      </c>
      <c r="C7837" s="19">
        <v>43988</v>
      </c>
      <c r="D7837">
        <v>7</v>
      </c>
      <c r="E7837">
        <v>22.9</v>
      </c>
      <c r="F7837">
        <v>16.2</v>
      </c>
      <c r="H7837">
        <v>10.8</v>
      </c>
      <c r="I7837">
        <v>5.0999999999999996</v>
      </c>
      <c r="J7837">
        <v>29.8</v>
      </c>
      <c r="K7837">
        <v>2.2999999999999998</v>
      </c>
      <c r="L7837">
        <v>12.9</v>
      </c>
      <c r="N7837">
        <v>23.7</v>
      </c>
      <c r="O7837">
        <v>12</v>
      </c>
      <c r="Q7837">
        <v>5.9</v>
      </c>
      <c r="R7837">
        <v>2.5</v>
      </c>
      <c r="S7837">
        <v>45.3</v>
      </c>
      <c r="T7837">
        <v>1.7</v>
      </c>
      <c r="U7837">
        <v>7.6</v>
      </c>
      <c r="W7837">
        <v>2</v>
      </c>
      <c r="X7837">
        <v>2</v>
      </c>
      <c r="Y7837">
        <v>0</v>
      </c>
      <c r="Z7837">
        <v>0</v>
      </c>
      <c r="AA7837">
        <v>0</v>
      </c>
      <c r="AB7837">
        <v>3</v>
      </c>
      <c r="AC7837">
        <v>0</v>
      </c>
      <c r="AD7837">
        <v>0</v>
      </c>
      <c r="AE7837">
        <v>0</v>
      </c>
    </row>
    <row r="7838" spans="1:31">
      <c r="A7838" s="19">
        <v>43889</v>
      </c>
      <c r="B7838" t="s">
        <v>73</v>
      </c>
      <c r="C7838" s="19">
        <v>44013</v>
      </c>
      <c r="D7838">
        <v>3979</v>
      </c>
      <c r="E7838">
        <v>20.3</v>
      </c>
      <c r="F7838">
        <v>18.600000000000001</v>
      </c>
      <c r="H7838">
        <v>11.7</v>
      </c>
      <c r="I7838">
        <v>6.6</v>
      </c>
      <c r="J7838">
        <v>28.8</v>
      </c>
      <c r="K7838">
        <v>2.4</v>
      </c>
      <c r="L7838">
        <v>11.5</v>
      </c>
      <c r="N7838">
        <v>18.5</v>
      </c>
      <c r="O7838">
        <v>15.7</v>
      </c>
      <c r="Q7838">
        <v>4.0999999999999996</v>
      </c>
      <c r="R7838">
        <v>1</v>
      </c>
      <c r="S7838">
        <v>56.1</v>
      </c>
      <c r="T7838">
        <v>0.3</v>
      </c>
      <c r="U7838">
        <v>4.2</v>
      </c>
      <c r="W7838">
        <v>1032</v>
      </c>
      <c r="X7838">
        <v>943</v>
      </c>
      <c r="Y7838">
        <v>0</v>
      </c>
      <c r="Z7838">
        <v>204</v>
      </c>
      <c r="AA7838">
        <v>41</v>
      </c>
      <c r="AB7838">
        <v>1575</v>
      </c>
      <c r="AC7838">
        <v>11</v>
      </c>
      <c r="AD7838">
        <v>174</v>
      </c>
      <c r="AE7838">
        <v>0</v>
      </c>
    </row>
    <row r="7839" spans="1:31">
      <c r="A7839" s="19">
        <v>43890</v>
      </c>
      <c r="B7839" t="s">
        <v>15</v>
      </c>
      <c r="C7839" s="19">
        <v>43864</v>
      </c>
      <c r="D7839">
        <v>41</v>
      </c>
      <c r="E7839">
        <v>19.899999999999999</v>
      </c>
      <c r="F7839">
        <v>3.1</v>
      </c>
      <c r="H7839">
        <v>15.8</v>
      </c>
      <c r="I7839">
        <v>9</v>
      </c>
      <c r="J7839">
        <v>23.2</v>
      </c>
      <c r="K7839">
        <v>3.5</v>
      </c>
      <c r="L7839">
        <v>15.5</v>
      </c>
      <c r="M7839">
        <v>4</v>
      </c>
      <c r="N7839">
        <v>15.8</v>
      </c>
      <c r="O7839">
        <v>0.1</v>
      </c>
      <c r="P7839">
        <v>0</v>
      </c>
      <c r="Q7839">
        <v>26.200000000000003</v>
      </c>
      <c r="R7839">
        <v>12.3</v>
      </c>
      <c r="S7839">
        <v>26.1</v>
      </c>
      <c r="T7839">
        <v>0</v>
      </c>
      <c r="U7839">
        <v>18</v>
      </c>
      <c r="V7839">
        <v>1</v>
      </c>
      <c r="W7839">
        <v>6</v>
      </c>
      <c r="X7839">
        <v>0</v>
      </c>
      <c r="Y7839">
        <v>0</v>
      </c>
      <c r="Z7839">
        <v>14</v>
      </c>
      <c r="AA7839">
        <v>1</v>
      </c>
      <c r="AB7839">
        <v>12</v>
      </c>
      <c r="AC7839">
        <v>0</v>
      </c>
      <c r="AD7839">
        <v>8</v>
      </c>
      <c r="AE7839">
        <v>0</v>
      </c>
    </row>
    <row r="7840" spans="1:31">
      <c r="A7840" s="19">
        <v>43890</v>
      </c>
      <c r="B7840" t="s">
        <v>16</v>
      </c>
      <c r="C7840" s="19">
        <v>43872</v>
      </c>
      <c r="D7840">
        <v>24</v>
      </c>
      <c r="E7840">
        <v>10.4</v>
      </c>
      <c r="F7840">
        <v>0</v>
      </c>
      <c r="H7840">
        <v>22</v>
      </c>
      <c r="I7840">
        <v>10.7</v>
      </c>
      <c r="J7840">
        <v>28.5</v>
      </c>
      <c r="K7840">
        <v>3</v>
      </c>
      <c r="L7840">
        <v>12.6</v>
      </c>
      <c r="M7840">
        <v>3.6</v>
      </c>
      <c r="N7840">
        <v>8.68</v>
      </c>
      <c r="O7840">
        <v>0</v>
      </c>
      <c r="P7840">
        <v>0</v>
      </c>
      <c r="Q7840">
        <v>24.2</v>
      </c>
      <c r="R7840">
        <v>19.8</v>
      </c>
      <c r="S7840">
        <v>25.900000000000002</v>
      </c>
      <c r="T7840">
        <v>3.5999999999999996</v>
      </c>
      <c r="U7840">
        <v>9.3000000000000007</v>
      </c>
      <c r="V7840">
        <v>3.5999999999999996</v>
      </c>
      <c r="W7840">
        <v>0</v>
      </c>
      <c r="X7840">
        <v>0</v>
      </c>
      <c r="Y7840">
        <v>0</v>
      </c>
      <c r="Z7840">
        <v>9</v>
      </c>
      <c r="AA7840">
        <v>6</v>
      </c>
      <c r="AB7840">
        <v>9</v>
      </c>
      <c r="AC7840">
        <v>0</v>
      </c>
      <c r="AD7840">
        <v>0</v>
      </c>
      <c r="AE7840">
        <v>0</v>
      </c>
    </row>
    <row r="7841" spans="1:31">
      <c r="A7841" s="19">
        <v>43890</v>
      </c>
      <c r="B7841" t="s">
        <v>17</v>
      </c>
      <c r="C7841" s="19">
        <v>43883</v>
      </c>
      <c r="D7841">
        <v>36</v>
      </c>
      <c r="E7841">
        <v>14.8</v>
      </c>
      <c r="F7841">
        <v>0</v>
      </c>
      <c r="H7841">
        <v>16.100000000000001</v>
      </c>
      <c r="I7841">
        <v>7.7</v>
      </c>
      <c r="J7841">
        <v>34.6</v>
      </c>
      <c r="K7841">
        <v>11.7</v>
      </c>
      <c r="L7841">
        <v>15.1</v>
      </c>
      <c r="N7841">
        <v>17.599999999999998</v>
      </c>
      <c r="O7841">
        <v>0</v>
      </c>
      <c r="P7841">
        <v>0</v>
      </c>
      <c r="Q7841">
        <v>15.299999999999999</v>
      </c>
      <c r="R7841">
        <v>9.6</v>
      </c>
      <c r="S7841">
        <v>34</v>
      </c>
      <c r="T7841">
        <v>9</v>
      </c>
      <c r="U7841">
        <v>12.9</v>
      </c>
      <c r="V7841">
        <v>0</v>
      </c>
      <c r="W7841">
        <v>9</v>
      </c>
      <c r="X7841">
        <v>0</v>
      </c>
      <c r="Y7841">
        <v>0</v>
      </c>
      <c r="Z7841">
        <v>3</v>
      </c>
      <c r="AA7841">
        <v>0</v>
      </c>
      <c r="AB7841">
        <v>24</v>
      </c>
      <c r="AC7841">
        <v>0</v>
      </c>
      <c r="AD7841">
        <v>0</v>
      </c>
      <c r="AE7841">
        <v>0</v>
      </c>
    </row>
    <row r="7842" spans="1:31">
      <c r="A7842" s="19">
        <v>43890</v>
      </c>
      <c r="B7842" t="s">
        <v>18</v>
      </c>
      <c r="C7842" s="19">
        <v>43890</v>
      </c>
      <c r="D7842">
        <v>54</v>
      </c>
      <c r="E7842">
        <v>39</v>
      </c>
      <c r="F7842">
        <v>0</v>
      </c>
      <c r="H7842">
        <v>8.1</v>
      </c>
      <c r="I7842">
        <v>5.3</v>
      </c>
      <c r="J7842">
        <v>24.7</v>
      </c>
      <c r="K7842">
        <v>15.5</v>
      </c>
      <c r="L7842">
        <v>7.5</v>
      </c>
      <c r="N7842">
        <v>82.1</v>
      </c>
      <c r="O7842">
        <v>0</v>
      </c>
      <c r="Q7842">
        <v>0.5</v>
      </c>
      <c r="R7842">
        <v>0.2</v>
      </c>
      <c r="S7842">
        <v>14</v>
      </c>
      <c r="T7842">
        <v>2.7</v>
      </c>
      <c r="U7842">
        <v>0.3</v>
      </c>
      <c r="W7842">
        <v>27</v>
      </c>
      <c r="X7842">
        <v>0</v>
      </c>
      <c r="Y7842">
        <v>0</v>
      </c>
      <c r="Z7842">
        <v>0</v>
      </c>
      <c r="AA7842">
        <v>0</v>
      </c>
      <c r="AB7842">
        <v>17</v>
      </c>
      <c r="AC7842">
        <v>11</v>
      </c>
      <c r="AD7842">
        <v>0</v>
      </c>
      <c r="AE7842">
        <v>0</v>
      </c>
    </row>
    <row r="7843" spans="1:31">
      <c r="A7843" s="19">
        <v>43890</v>
      </c>
      <c r="B7843" t="s">
        <v>19</v>
      </c>
      <c r="C7843" s="19">
        <v>43893</v>
      </c>
      <c r="D7843">
        <v>52</v>
      </c>
      <c r="E7843">
        <v>33.700000000000003</v>
      </c>
      <c r="F7843">
        <v>21.3</v>
      </c>
      <c r="H7843">
        <v>7.2</v>
      </c>
      <c r="I7843">
        <v>4.5999999999999996</v>
      </c>
      <c r="J7843">
        <v>21.6</v>
      </c>
      <c r="K7843">
        <v>2.2999999999999998</v>
      </c>
      <c r="L7843">
        <v>9.3000000000000007</v>
      </c>
      <c r="N7843">
        <v>67.7</v>
      </c>
      <c r="O7843">
        <v>14.6</v>
      </c>
      <c r="Q7843">
        <v>0.8</v>
      </c>
      <c r="R7843">
        <v>0.4</v>
      </c>
      <c r="S7843">
        <v>15.1</v>
      </c>
      <c r="T7843">
        <v>0.3</v>
      </c>
      <c r="U7843">
        <v>1.1000000000000001</v>
      </c>
      <c r="W7843">
        <v>23</v>
      </c>
      <c r="X7843">
        <v>14</v>
      </c>
      <c r="Y7843">
        <v>0</v>
      </c>
      <c r="Z7843">
        <v>0</v>
      </c>
      <c r="AA7843">
        <v>0</v>
      </c>
      <c r="AB7843">
        <v>15</v>
      </c>
      <c r="AC7843">
        <v>0</v>
      </c>
      <c r="AD7843">
        <v>0</v>
      </c>
      <c r="AE7843">
        <v>0</v>
      </c>
    </row>
    <row r="7844" spans="1:31">
      <c r="A7844" s="19">
        <v>43890</v>
      </c>
      <c r="B7844" t="s">
        <v>20</v>
      </c>
      <c r="C7844" s="19">
        <v>43893</v>
      </c>
      <c r="D7844">
        <v>6</v>
      </c>
      <c r="E7844">
        <v>22.9</v>
      </c>
      <c r="F7844">
        <v>16.2</v>
      </c>
      <c r="H7844">
        <v>10.8</v>
      </c>
      <c r="I7844">
        <v>5.0999999999999996</v>
      </c>
      <c r="J7844">
        <v>29.8</v>
      </c>
      <c r="K7844">
        <v>2.2999999999999998</v>
      </c>
      <c r="L7844">
        <v>12.9</v>
      </c>
      <c r="N7844">
        <v>23.6</v>
      </c>
      <c r="O7844">
        <v>8.9</v>
      </c>
      <c r="Q7844">
        <v>2.6</v>
      </c>
      <c r="R7844">
        <v>0.9</v>
      </c>
      <c r="S7844">
        <v>58.8</v>
      </c>
      <c r="T7844">
        <v>0.4</v>
      </c>
      <c r="U7844">
        <v>4.5999999999999996</v>
      </c>
      <c r="W7844">
        <v>2</v>
      </c>
      <c r="X7844">
        <v>1</v>
      </c>
      <c r="Y7844">
        <v>0</v>
      </c>
      <c r="Z7844">
        <v>0</v>
      </c>
      <c r="AA7844">
        <v>0</v>
      </c>
      <c r="AB7844">
        <v>3</v>
      </c>
      <c r="AC7844">
        <v>0</v>
      </c>
      <c r="AD7844">
        <v>0</v>
      </c>
      <c r="AE7844">
        <v>0</v>
      </c>
    </row>
    <row r="7845" spans="1:31">
      <c r="A7845" s="19">
        <v>43890</v>
      </c>
      <c r="B7845" t="s">
        <v>21</v>
      </c>
      <c r="C7845" s="19">
        <v>43893</v>
      </c>
      <c r="D7845">
        <v>31</v>
      </c>
      <c r="E7845">
        <v>23.1</v>
      </c>
      <c r="F7845">
        <v>25.2</v>
      </c>
      <c r="H7845">
        <v>12.3</v>
      </c>
      <c r="I7845">
        <v>5.6</v>
      </c>
      <c r="J7845">
        <v>23.1</v>
      </c>
      <c r="K7845">
        <v>2.2000000000000002</v>
      </c>
      <c r="L7845">
        <v>8.5</v>
      </c>
      <c r="N7845">
        <v>27.5</v>
      </c>
      <c r="O7845">
        <v>36.4</v>
      </c>
      <c r="Q7845">
        <v>4.3</v>
      </c>
      <c r="R7845">
        <v>1.2</v>
      </c>
      <c r="S7845">
        <v>28</v>
      </c>
      <c r="T7845">
        <v>0.5</v>
      </c>
      <c r="U7845">
        <v>1.8</v>
      </c>
      <c r="W7845">
        <v>9</v>
      </c>
      <c r="X7845">
        <v>10</v>
      </c>
      <c r="Y7845">
        <v>0</v>
      </c>
      <c r="Z7845">
        <v>2</v>
      </c>
      <c r="AA7845">
        <v>0</v>
      </c>
      <c r="AB7845">
        <v>9</v>
      </c>
      <c r="AC7845">
        <v>0</v>
      </c>
      <c r="AD7845">
        <v>0</v>
      </c>
      <c r="AE7845">
        <v>0</v>
      </c>
    </row>
    <row r="7846" spans="1:31">
      <c r="A7846" s="19">
        <v>43890</v>
      </c>
      <c r="B7846" t="s">
        <v>22</v>
      </c>
      <c r="C7846" s="19">
        <v>43893</v>
      </c>
      <c r="D7846">
        <v>416</v>
      </c>
      <c r="E7846">
        <v>16</v>
      </c>
      <c r="F7846">
        <v>15.7</v>
      </c>
      <c r="H7846">
        <v>12</v>
      </c>
      <c r="I7846">
        <v>5.6</v>
      </c>
      <c r="J7846">
        <v>34.299999999999997</v>
      </c>
      <c r="K7846">
        <v>3.2</v>
      </c>
      <c r="L7846">
        <v>13.2</v>
      </c>
      <c r="N7846">
        <v>6.5</v>
      </c>
      <c r="O7846">
        <v>6.2</v>
      </c>
      <c r="Q7846">
        <v>2.7</v>
      </c>
      <c r="R7846">
        <v>0.8</v>
      </c>
      <c r="S7846">
        <v>79.2</v>
      </c>
      <c r="T7846">
        <v>0.4</v>
      </c>
      <c r="U7846">
        <v>4.0999999999999996</v>
      </c>
      <c r="W7846">
        <v>89</v>
      </c>
      <c r="X7846">
        <v>88</v>
      </c>
      <c r="Y7846">
        <v>0</v>
      </c>
      <c r="Z7846">
        <v>19</v>
      </c>
      <c r="AA7846">
        <v>0</v>
      </c>
      <c r="AB7846">
        <v>192</v>
      </c>
      <c r="AC7846">
        <v>0</v>
      </c>
      <c r="AD7846">
        <v>27</v>
      </c>
      <c r="AE7846">
        <v>0</v>
      </c>
    </row>
    <row r="7847" spans="1:31">
      <c r="A7847" s="19">
        <v>43890</v>
      </c>
      <c r="B7847" t="s">
        <v>23</v>
      </c>
      <c r="C7847" s="19">
        <v>43893</v>
      </c>
      <c r="D7847">
        <v>67</v>
      </c>
      <c r="E7847">
        <v>12.6</v>
      </c>
      <c r="F7847">
        <v>14.9</v>
      </c>
      <c r="H7847">
        <v>13.2</v>
      </c>
      <c r="I7847">
        <v>5.9</v>
      </c>
      <c r="J7847">
        <v>35.5</v>
      </c>
      <c r="K7847">
        <v>1.2</v>
      </c>
      <c r="L7847">
        <v>16.7</v>
      </c>
      <c r="N7847">
        <v>3.1</v>
      </c>
      <c r="O7847">
        <v>4.5999999999999996</v>
      </c>
      <c r="Q7847">
        <v>2.9</v>
      </c>
      <c r="R7847">
        <v>0.6</v>
      </c>
      <c r="S7847">
        <v>81.900000000000006</v>
      </c>
      <c r="T7847">
        <v>0.3</v>
      </c>
      <c r="U7847">
        <v>6.6</v>
      </c>
      <c r="W7847">
        <v>4</v>
      </c>
      <c r="X7847">
        <v>6</v>
      </c>
      <c r="Y7847">
        <v>0</v>
      </c>
      <c r="Z7847">
        <v>4</v>
      </c>
      <c r="AA7847">
        <v>0</v>
      </c>
      <c r="AB7847">
        <v>36</v>
      </c>
      <c r="AC7847">
        <v>0</v>
      </c>
      <c r="AD7847">
        <v>17</v>
      </c>
      <c r="AE7847">
        <v>0</v>
      </c>
    </row>
    <row r="7848" spans="1:31">
      <c r="A7848" s="19">
        <v>43890</v>
      </c>
      <c r="B7848" t="s">
        <v>24</v>
      </c>
      <c r="C7848" s="19">
        <v>43893</v>
      </c>
      <c r="D7848">
        <v>13</v>
      </c>
      <c r="E7848">
        <v>19.899999999999999</v>
      </c>
      <c r="F7848">
        <v>14.1</v>
      </c>
      <c r="H7848">
        <v>9.3000000000000007</v>
      </c>
      <c r="I7848">
        <v>4.4000000000000004</v>
      </c>
      <c r="J7848">
        <v>39.1</v>
      </c>
      <c r="K7848">
        <v>2</v>
      </c>
      <c r="L7848">
        <v>11.2</v>
      </c>
      <c r="N7848">
        <v>7</v>
      </c>
      <c r="O7848">
        <v>2.2999999999999998</v>
      </c>
      <c r="Q7848">
        <v>0.7</v>
      </c>
      <c r="R7848">
        <v>0.3</v>
      </c>
      <c r="S7848">
        <v>88.2</v>
      </c>
      <c r="T7848">
        <v>0.1</v>
      </c>
      <c r="U7848">
        <v>1.4</v>
      </c>
      <c r="W7848">
        <v>4</v>
      </c>
      <c r="X7848">
        <v>1</v>
      </c>
      <c r="Y7848">
        <v>0</v>
      </c>
      <c r="Z7848">
        <v>0</v>
      </c>
      <c r="AA7848">
        <v>0</v>
      </c>
      <c r="AB7848">
        <v>8</v>
      </c>
      <c r="AC7848">
        <v>0</v>
      </c>
      <c r="AD7848">
        <v>0</v>
      </c>
      <c r="AE7848">
        <v>0</v>
      </c>
    </row>
    <row r="7849" spans="1:31">
      <c r="A7849" s="19">
        <v>43890</v>
      </c>
      <c r="B7849" t="s">
        <v>25</v>
      </c>
      <c r="C7849" s="19">
        <v>43893</v>
      </c>
      <c r="D7849">
        <v>24</v>
      </c>
      <c r="E7849">
        <v>12.1</v>
      </c>
      <c r="F7849">
        <v>19</v>
      </c>
      <c r="H7849">
        <v>15.9</v>
      </c>
      <c r="I7849">
        <v>5.0999999999999996</v>
      </c>
      <c r="J7849">
        <v>31.6</v>
      </c>
      <c r="K7849">
        <v>2.9</v>
      </c>
      <c r="L7849">
        <v>13.3</v>
      </c>
      <c r="N7849">
        <v>4</v>
      </c>
      <c r="O7849">
        <v>13.5</v>
      </c>
      <c r="Q7849">
        <v>7.4</v>
      </c>
      <c r="R7849">
        <v>0.8</v>
      </c>
      <c r="S7849">
        <v>69.099999999999994</v>
      </c>
      <c r="T7849">
        <v>0.3</v>
      </c>
      <c r="U7849">
        <v>4.8</v>
      </c>
      <c r="W7849">
        <v>1</v>
      </c>
      <c r="X7849">
        <v>6</v>
      </c>
      <c r="Y7849">
        <v>0</v>
      </c>
      <c r="Z7849">
        <v>5</v>
      </c>
      <c r="AA7849">
        <v>0</v>
      </c>
      <c r="AB7849">
        <v>10</v>
      </c>
      <c r="AC7849">
        <v>0</v>
      </c>
      <c r="AD7849">
        <v>2</v>
      </c>
      <c r="AE7849">
        <v>0</v>
      </c>
    </row>
    <row r="7850" spans="1:31">
      <c r="A7850" s="19">
        <v>43890</v>
      </c>
      <c r="B7850" t="s">
        <v>26</v>
      </c>
      <c r="C7850" s="19">
        <v>43893</v>
      </c>
      <c r="D7850">
        <v>91</v>
      </c>
      <c r="E7850">
        <v>12.5</v>
      </c>
      <c r="F7850">
        <v>14.5</v>
      </c>
      <c r="H7850">
        <v>15.5</v>
      </c>
      <c r="I7850">
        <v>7.9</v>
      </c>
      <c r="J7850">
        <v>27.4</v>
      </c>
      <c r="K7850">
        <v>2.6</v>
      </c>
      <c r="L7850">
        <v>19.5</v>
      </c>
      <c r="N7850">
        <v>5.4</v>
      </c>
      <c r="O7850">
        <v>8.1</v>
      </c>
      <c r="Q7850">
        <v>9.9</v>
      </c>
      <c r="R7850">
        <v>2</v>
      </c>
      <c r="S7850">
        <v>54.5</v>
      </c>
      <c r="T7850">
        <v>0.7</v>
      </c>
      <c r="U7850">
        <v>19.2</v>
      </c>
      <c r="W7850">
        <v>5</v>
      </c>
      <c r="X7850">
        <v>8</v>
      </c>
      <c r="Y7850">
        <v>0</v>
      </c>
      <c r="Z7850">
        <v>19</v>
      </c>
      <c r="AA7850">
        <v>0</v>
      </c>
      <c r="AB7850">
        <v>34</v>
      </c>
      <c r="AC7850">
        <v>0</v>
      </c>
      <c r="AD7850">
        <v>24</v>
      </c>
      <c r="AE7850">
        <v>0</v>
      </c>
    </row>
    <row r="7851" spans="1:31">
      <c r="A7851" s="19">
        <v>43890</v>
      </c>
      <c r="B7851" t="s">
        <v>27</v>
      </c>
      <c r="C7851" s="19">
        <v>43893</v>
      </c>
      <c r="D7851">
        <v>75</v>
      </c>
      <c r="E7851">
        <v>10.1</v>
      </c>
      <c r="F7851">
        <v>9.8000000000000007</v>
      </c>
      <c r="H7851">
        <v>10.1</v>
      </c>
      <c r="I7851">
        <v>28.5</v>
      </c>
      <c r="J7851">
        <v>27.4</v>
      </c>
      <c r="K7851">
        <v>0.8</v>
      </c>
      <c r="L7851">
        <v>13.4</v>
      </c>
      <c r="N7851">
        <v>2.5</v>
      </c>
      <c r="O7851">
        <v>2.1</v>
      </c>
      <c r="Q7851">
        <v>2.2000000000000002</v>
      </c>
      <c r="R7851">
        <v>46.8</v>
      </c>
      <c r="S7851">
        <v>41.4</v>
      </c>
      <c r="T7851">
        <v>0.3</v>
      </c>
      <c r="U7851">
        <v>4.5999999999999996</v>
      </c>
      <c r="W7851">
        <v>1</v>
      </c>
      <c r="X7851">
        <v>1</v>
      </c>
      <c r="Y7851">
        <v>0</v>
      </c>
      <c r="Z7851">
        <v>1</v>
      </c>
      <c r="AA7851">
        <v>34</v>
      </c>
      <c r="AB7851">
        <v>33</v>
      </c>
      <c r="AC7851">
        <v>0</v>
      </c>
      <c r="AD7851">
        <v>5</v>
      </c>
      <c r="AE7851">
        <v>0</v>
      </c>
    </row>
    <row r="7852" spans="1:31">
      <c r="A7852" s="19">
        <v>43890</v>
      </c>
      <c r="B7852" t="s">
        <v>28</v>
      </c>
      <c r="C7852" s="19">
        <v>43893</v>
      </c>
      <c r="D7852">
        <v>110</v>
      </c>
      <c r="E7852">
        <v>21.7</v>
      </c>
      <c r="F7852">
        <v>23.2</v>
      </c>
      <c r="H7852">
        <v>11</v>
      </c>
      <c r="I7852">
        <v>5.7</v>
      </c>
      <c r="J7852">
        <v>26.5</v>
      </c>
      <c r="K7852">
        <v>2.9</v>
      </c>
      <c r="L7852">
        <v>9</v>
      </c>
      <c r="N7852">
        <v>21.9</v>
      </c>
      <c r="O7852">
        <v>27.9</v>
      </c>
      <c r="Q7852">
        <v>3.1</v>
      </c>
      <c r="R7852">
        <v>1.2</v>
      </c>
      <c r="S7852">
        <v>42.9</v>
      </c>
      <c r="T7852">
        <v>0.5</v>
      </c>
      <c r="U7852">
        <v>2.2999999999999998</v>
      </c>
      <c r="W7852">
        <v>33</v>
      </c>
      <c r="X7852">
        <v>35</v>
      </c>
      <c r="Y7852">
        <v>0</v>
      </c>
      <c r="Z7852">
        <v>3</v>
      </c>
      <c r="AA7852">
        <v>0</v>
      </c>
      <c r="AB7852">
        <v>40</v>
      </c>
      <c r="AC7852">
        <v>0</v>
      </c>
      <c r="AD7852">
        <v>0</v>
      </c>
      <c r="AE7852">
        <v>0</v>
      </c>
    </row>
    <row r="7853" spans="1:31">
      <c r="A7853" s="19">
        <v>43890</v>
      </c>
      <c r="B7853" t="s">
        <v>29</v>
      </c>
      <c r="C7853" s="19">
        <v>43893</v>
      </c>
      <c r="D7853">
        <v>37</v>
      </c>
      <c r="E7853">
        <v>23.7</v>
      </c>
      <c r="F7853">
        <v>24</v>
      </c>
      <c r="H7853">
        <v>11.5</v>
      </c>
      <c r="I7853">
        <v>7</v>
      </c>
      <c r="J7853">
        <v>23.1</v>
      </c>
      <c r="K7853">
        <v>1.6</v>
      </c>
      <c r="L7853">
        <v>9.1999999999999993</v>
      </c>
      <c r="N7853">
        <v>30.1</v>
      </c>
      <c r="O7853">
        <v>32.799999999999997</v>
      </c>
      <c r="Q7853">
        <v>3.9</v>
      </c>
      <c r="R7853">
        <v>1.4</v>
      </c>
      <c r="S7853">
        <v>28.7</v>
      </c>
      <c r="T7853">
        <v>0.4</v>
      </c>
      <c r="U7853">
        <v>2.4</v>
      </c>
      <c r="W7853">
        <v>12</v>
      </c>
      <c r="X7853">
        <v>12</v>
      </c>
      <c r="Y7853">
        <v>0</v>
      </c>
      <c r="Z7853">
        <v>1</v>
      </c>
      <c r="AA7853">
        <v>0</v>
      </c>
      <c r="AB7853">
        <v>12</v>
      </c>
      <c r="AC7853">
        <v>0</v>
      </c>
      <c r="AD7853">
        <v>0</v>
      </c>
      <c r="AE7853">
        <v>0</v>
      </c>
    </row>
    <row r="7854" spans="1:31">
      <c r="A7854" s="19">
        <v>43890</v>
      </c>
      <c r="B7854" t="s">
        <v>30</v>
      </c>
      <c r="C7854" s="19">
        <v>43893</v>
      </c>
      <c r="D7854">
        <v>64</v>
      </c>
      <c r="E7854">
        <v>30.4</v>
      </c>
      <c r="F7854">
        <v>20.5</v>
      </c>
      <c r="H7854">
        <v>8</v>
      </c>
      <c r="I7854">
        <v>5.0999999999999996</v>
      </c>
      <c r="J7854">
        <v>23.4</v>
      </c>
      <c r="K7854">
        <v>2.2999999999999998</v>
      </c>
      <c r="L7854">
        <v>10.4</v>
      </c>
      <c r="N7854">
        <v>56.3</v>
      </c>
      <c r="O7854">
        <v>15.7</v>
      </c>
      <c r="Q7854">
        <v>1.2</v>
      </c>
      <c r="R7854">
        <v>0.5</v>
      </c>
      <c r="S7854">
        <v>23.5</v>
      </c>
      <c r="T7854">
        <v>0.4</v>
      </c>
      <c r="U7854">
        <v>2.2999999999999998</v>
      </c>
      <c r="W7854">
        <v>26</v>
      </c>
      <c r="X7854">
        <v>17</v>
      </c>
      <c r="Y7854">
        <v>0</v>
      </c>
      <c r="Z7854">
        <v>0</v>
      </c>
      <c r="AA7854">
        <v>0</v>
      </c>
      <c r="AB7854">
        <v>20</v>
      </c>
      <c r="AC7854">
        <v>0</v>
      </c>
      <c r="AD7854">
        <v>1</v>
      </c>
      <c r="AE7854">
        <v>0</v>
      </c>
    </row>
    <row r="7855" spans="1:31">
      <c r="A7855" s="19">
        <v>43890</v>
      </c>
      <c r="B7855" t="s">
        <v>31</v>
      </c>
      <c r="C7855" s="19">
        <v>43893</v>
      </c>
      <c r="D7855">
        <v>228</v>
      </c>
      <c r="E7855">
        <v>21.8</v>
      </c>
      <c r="F7855">
        <v>18.8</v>
      </c>
      <c r="H7855">
        <v>10.3</v>
      </c>
      <c r="I7855">
        <v>6.3</v>
      </c>
      <c r="J7855">
        <v>27.7</v>
      </c>
      <c r="K7855">
        <v>1.8</v>
      </c>
      <c r="L7855">
        <v>13.3</v>
      </c>
      <c r="N7855">
        <v>22.9</v>
      </c>
      <c r="O7855">
        <v>15.5</v>
      </c>
      <c r="Q7855">
        <v>2.9</v>
      </c>
      <c r="R7855">
        <v>1.2</v>
      </c>
      <c r="S7855">
        <v>50.8</v>
      </c>
      <c r="T7855">
        <v>0.5</v>
      </c>
      <c r="U7855">
        <v>6.1</v>
      </c>
      <c r="W7855">
        <v>67</v>
      </c>
      <c r="X7855">
        <v>58</v>
      </c>
      <c r="Y7855">
        <v>0</v>
      </c>
      <c r="Z7855">
        <v>4</v>
      </c>
      <c r="AA7855">
        <v>0</v>
      </c>
      <c r="AB7855">
        <v>85</v>
      </c>
      <c r="AC7855">
        <v>0</v>
      </c>
      <c r="AD7855">
        <v>15</v>
      </c>
      <c r="AE7855">
        <v>0</v>
      </c>
    </row>
    <row r="7856" spans="1:31">
      <c r="A7856" s="19">
        <v>43890</v>
      </c>
      <c r="B7856" t="s">
        <v>32</v>
      </c>
      <c r="C7856" s="19">
        <v>43893</v>
      </c>
      <c r="D7856">
        <v>29</v>
      </c>
      <c r="E7856">
        <v>10.4</v>
      </c>
      <c r="F7856">
        <v>19.3</v>
      </c>
      <c r="H7856">
        <v>14</v>
      </c>
      <c r="I7856">
        <v>5</v>
      </c>
      <c r="J7856">
        <v>35.200000000000003</v>
      </c>
      <c r="K7856">
        <v>2.1</v>
      </c>
      <c r="L7856">
        <v>14.1</v>
      </c>
      <c r="N7856">
        <v>2</v>
      </c>
      <c r="O7856">
        <v>9.6999999999999993</v>
      </c>
      <c r="Q7856">
        <v>3.8</v>
      </c>
      <c r="R7856">
        <v>0.5</v>
      </c>
      <c r="S7856">
        <v>80</v>
      </c>
      <c r="T7856">
        <v>0.3</v>
      </c>
      <c r="U7856">
        <v>3.6</v>
      </c>
      <c r="W7856">
        <v>1</v>
      </c>
      <c r="X7856">
        <v>8</v>
      </c>
      <c r="Y7856">
        <v>0</v>
      </c>
      <c r="Z7856">
        <v>2</v>
      </c>
      <c r="AA7856">
        <v>0</v>
      </c>
      <c r="AB7856">
        <v>16</v>
      </c>
      <c r="AC7856">
        <v>0</v>
      </c>
      <c r="AD7856">
        <v>2</v>
      </c>
      <c r="AE7856">
        <v>0</v>
      </c>
    </row>
    <row r="7857" spans="1:31">
      <c r="A7857" s="19">
        <v>43890</v>
      </c>
      <c r="B7857" t="s">
        <v>33</v>
      </c>
      <c r="C7857" s="19">
        <v>43893</v>
      </c>
      <c r="D7857">
        <v>16</v>
      </c>
      <c r="E7857">
        <v>7.4</v>
      </c>
      <c r="F7857">
        <v>12.3</v>
      </c>
      <c r="H7857">
        <v>11.4</v>
      </c>
      <c r="I7857">
        <v>3.8</v>
      </c>
      <c r="J7857">
        <v>53.2</v>
      </c>
      <c r="K7857">
        <v>1.8</v>
      </c>
      <c r="L7857">
        <v>10.1</v>
      </c>
      <c r="N7857">
        <v>0</v>
      </c>
      <c r="O7857">
        <v>0.1</v>
      </c>
      <c r="Q7857">
        <v>0.1</v>
      </c>
      <c r="R7857">
        <v>0</v>
      </c>
      <c r="S7857">
        <v>99.8</v>
      </c>
      <c r="T7857">
        <v>0</v>
      </c>
      <c r="U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16</v>
      </c>
      <c r="AC7857">
        <v>0</v>
      </c>
      <c r="AD7857">
        <v>0</v>
      </c>
      <c r="AE7857">
        <v>0</v>
      </c>
    </row>
    <row r="7858" spans="1:31">
      <c r="A7858" s="19">
        <v>43890</v>
      </c>
      <c r="B7858" t="s">
        <v>34</v>
      </c>
      <c r="C7858" s="19">
        <v>43893</v>
      </c>
      <c r="D7858">
        <v>99</v>
      </c>
      <c r="E7858">
        <v>20.8</v>
      </c>
      <c r="F7858">
        <v>22.7</v>
      </c>
      <c r="H7858">
        <v>11.6</v>
      </c>
      <c r="I7858">
        <v>7.3</v>
      </c>
      <c r="J7858">
        <v>26.8</v>
      </c>
      <c r="K7858">
        <v>1</v>
      </c>
      <c r="L7858">
        <v>9.8000000000000007</v>
      </c>
      <c r="N7858">
        <v>20.5</v>
      </c>
      <c r="O7858">
        <v>26.4</v>
      </c>
      <c r="Q7858">
        <v>3.8</v>
      </c>
      <c r="R7858">
        <v>1.6</v>
      </c>
      <c r="S7858">
        <v>44.4</v>
      </c>
      <c r="T7858">
        <v>0.4</v>
      </c>
      <c r="U7858">
        <v>2.7</v>
      </c>
      <c r="W7858">
        <v>28</v>
      </c>
      <c r="X7858">
        <v>30</v>
      </c>
      <c r="Y7858">
        <v>0</v>
      </c>
      <c r="Z7858">
        <v>4</v>
      </c>
      <c r="AA7858">
        <v>0</v>
      </c>
      <c r="AB7858">
        <v>36</v>
      </c>
      <c r="AC7858">
        <v>0</v>
      </c>
      <c r="AD7858">
        <v>1</v>
      </c>
      <c r="AE7858">
        <v>0</v>
      </c>
    </row>
    <row r="7859" spans="1:31">
      <c r="A7859" s="19">
        <v>43890</v>
      </c>
      <c r="B7859" t="s">
        <v>35</v>
      </c>
      <c r="C7859" s="19">
        <v>43900</v>
      </c>
      <c r="D7859">
        <v>20</v>
      </c>
      <c r="E7859">
        <v>19.899999999999999</v>
      </c>
      <c r="F7859">
        <v>15.9</v>
      </c>
      <c r="H7859">
        <v>11.5</v>
      </c>
      <c r="I7859">
        <v>4.7</v>
      </c>
      <c r="J7859">
        <v>36</v>
      </c>
      <c r="K7859">
        <v>3.3</v>
      </c>
      <c r="L7859">
        <v>8.6999999999999993</v>
      </c>
      <c r="N7859">
        <v>10.7</v>
      </c>
      <c r="O7859">
        <v>5.4</v>
      </c>
      <c r="Q7859">
        <v>2</v>
      </c>
      <c r="R7859">
        <v>0.5</v>
      </c>
      <c r="S7859">
        <v>79.599999999999994</v>
      </c>
      <c r="T7859">
        <v>0.3</v>
      </c>
      <c r="U7859">
        <v>1.4</v>
      </c>
      <c r="W7859">
        <v>5</v>
      </c>
      <c r="X7859">
        <v>4</v>
      </c>
      <c r="Y7859">
        <v>0</v>
      </c>
      <c r="Z7859">
        <v>1</v>
      </c>
      <c r="AA7859">
        <v>0</v>
      </c>
      <c r="AB7859">
        <v>10</v>
      </c>
      <c r="AC7859">
        <v>0</v>
      </c>
      <c r="AD7859">
        <v>0</v>
      </c>
      <c r="AE7859">
        <v>0</v>
      </c>
    </row>
    <row r="7860" spans="1:31">
      <c r="A7860" s="19">
        <v>43890</v>
      </c>
      <c r="B7860" t="s">
        <v>36</v>
      </c>
      <c r="C7860" s="19">
        <v>43900</v>
      </c>
      <c r="D7860">
        <v>125</v>
      </c>
      <c r="E7860">
        <v>18.399999999999999</v>
      </c>
      <c r="F7860">
        <v>16.399999999999999</v>
      </c>
      <c r="H7860">
        <v>13</v>
      </c>
      <c r="I7860">
        <v>7.1</v>
      </c>
      <c r="J7860">
        <v>31.2</v>
      </c>
      <c r="K7860">
        <v>1.6</v>
      </c>
      <c r="L7860">
        <v>12.3</v>
      </c>
      <c r="N7860">
        <v>12.7</v>
      </c>
      <c r="O7860">
        <v>9.3000000000000007</v>
      </c>
      <c r="Q7860">
        <v>4.9000000000000004</v>
      </c>
      <c r="R7860">
        <v>1.6</v>
      </c>
      <c r="S7860">
        <v>66.3</v>
      </c>
      <c r="T7860">
        <v>0.3</v>
      </c>
      <c r="U7860">
        <v>4.7</v>
      </c>
      <c r="W7860">
        <v>31</v>
      </c>
      <c r="X7860">
        <v>28</v>
      </c>
      <c r="Y7860">
        <v>0</v>
      </c>
      <c r="Z7860">
        <v>8</v>
      </c>
      <c r="AA7860">
        <v>0</v>
      </c>
      <c r="AB7860">
        <v>52</v>
      </c>
      <c r="AC7860">
        <v>0</v>
      </c>
      <c r="AD7860">
        <v>6</v>
      </c>
      <c r="AE7860">
        <v>0</v>
      </c>
    </row>
    <row r="7861" spans="1:31">
      <c r="A7861" s="19">
        <v>43890</v>
      </c>
      <c r="B7861" t="s">
        <v>37</v>
      </c>
      <c r="C7861" s="19">
        <v>43900</v>
      </c>
      <c r="D7861">
        <v>36</v>
      </c>
      <c r="E7861">
        <v>36.9</v>
      </c>
      <c r="F7861">
        <v>21.7</v>
      </c>
      <c r="H7861">
        <v>5.8</v>
      </c>
      <c r="I7861">
        <v>4.3</v>
      </c>
      <c r="J7861">
        <v>20.6</v>
      </c>
      <c r="K7861">
        <v>2.2999999999999998</v>
      </c>
      <c r="L7861">
        <v>8.3000000000000007</v>
      </c>
      <c r="N7861">
        <v>76.2</v>
      </c>
      <c r="O7861">
        <v>12.2</v>
      </c>
      <c r="Q7861">
        <v>0.4</v>
      </c>
      <c r="R7861">
        <v>0.3</v>
      </c>
      <c r="S7861">
        <v>9.6999999999999993</v>
      </c>
      <c r="T7861">
        <v>0.2</v>
      </c>
      <c r="U7861">
        <v>0.9</v>
      </c>
      <c r="W7861">
        <v>17</v>
      </c>
      <c r="X7861">
        <v>10</v>
      </c>
      <c r="Y7861">
        <v>0</v>
      </c>
      <c r="Z7861">
        <v>0</v>
      </c>
      <c r="AA7861">
        <v>0</v>
      </c>
      <c r="AB7861">
        <v>9</v>
      </c>
      <c r="AC7861">
        <v>0</v>
      </c>
      <c r="AD7861">
        <v>0</v>
      </c>
      <c r="AE7861">
        <v>0</v>
      </c>
    </row>
    <row r="7862" spans="1:31">
      <c r="A7862" s="19">
        <v>43890</v>
      </c>
      <c r="B7862" t="s">
        <v>38</v>
      </c>
      <c r="C7862" s="19">
        <v>43900</v>
      </c>
      <c r="D7862">
        <v>68</v>
      </c>
      <c r="E7862">
        <v>27.2</v>
      </c>
      <c r="F7862">
        <v>23.9</v>
      </c>
      <c r="H7862">
        <v>10.5</v>
      </c>
      <c r="I7862">
        <v>7.7</v>
      </c>
      <c r="J7862">
        <v>19.3</v>
      </c>
      <c r="K7862">
        <v>1.7</v>
      </c>
      <c r="L7862">
        <v>9.6999999999999993</v>
      </c>
      <c r="N7862">
        <v>44</v>
      </c>
      <c r="O7862">
        <v>31.2</v>
      </c>
      <c r="Q7862">
        <v>3.1</v>
      </c>
      <c r="R7862">
        <v>1.9</v>
      </c>
      <c r="S7862">
        <v>16.100000000000001</v>
      </c>
      <c r="T7862">
        <v>0.5</v>
      </c>
      <c r="U7862">
        <v>3.1</v>
      </c>
      <c r="W7862">
        <v>26</v>
      </c>
      <c r="X7862">
        <v>23</v>
      </c>
      <c r="Y7862">
        <v>0</v>
      </c>
      <c r="Z7862">
        <v>1</v>
      </c>
      <c r="AA7862">
        <v>0</v>
      </c>
      <c r="AB7862">
        <v>18</v>
      </c>
      <c r="AC7862">
        <v>0</v>
      </c>
      <c r="AD7862">
        <v>0</v>
      </c>
      <c r="AE7862">
        <v>0</v>
      </c>
    </row>
    <row r="7863" spans="1:31">
      <c r="A7863" s="19">
        <v>43890</v>
      </c>
      <c r="B7863" t="s">
        <v>39</v>
      </c>
      <c r="C7863" s="19">
        <v>43900</v>
      </c>
      <c r="D7863">
        <v>14</v>
      </c>
      <c r="E7863">
        <v>16</v>
      </c>
      <c r="F7863">
        <v>15.4</v>
      </c>
      <c r="H7863">
        <v>15.2</v>
      </c>
      <c r="I7863">
        <v>7.6</v>
      </c>
      <c r="J7863">
        <v>32.6</v>
      </c>
      <c r="K7863">
        <v>1.1000000000000001</v>
      </c>
      <c r="L7863">
        <v>12.1</v>
      </c>
      <c r="N7863">
        <v>7.8</v>
      </c>
      <c r="O7863">
        <v>7.2</v>
      </c>
      <c r="Q7863">
        <v>6.8</v>
      </c>
      <c r="R7863">
        <v>1.7</v>
      </c>
      <c r="S7863">
        <v>72</v>
      </c>
      <c r="T7863">
        <v>0.3</v>
      </c>
      <c r="U7863">
        <v>4</v>
      </c>
      <c r="W7863">
        <v>3</v>
      </c>
      <c r="X7863">
        <v>3</v>
      </c>
      <c r="Y7863">
        <v>0</v>
      </c>
      <c r="Z7863">
        <v>3</v>
      </c>
      <c r="AA7863">
        <v>0</v>
      </c>
      <c r="AB7863">
        <v>6</v>
      </c>
      <c r="AC7863">
        <v>0</v>
      </c>
      <c r="AD7863">
        <v>0</v>
      </c>
      <c r="AE7863">
        <v>0</v>
      </c>
    </row>
    <row r="7864" spans="1:31">
      <c r="A7864" s="19">
        <v>43890</v>
      </c>
      <c r="B7864" t="s">
        <v>40</v>
      </c>
      <c r="C7864" s="19">
        <v>43900</v>
      </c>
      <c r="D7864">
        <v>89</v>
      </c>
      <c r="E7864">
        <v>12.3</v>
      </c>
      <c r="F7864">
        <v>19.600000000000001</v>
      </c>
      <c r="H7864">
        <v>12.1</v>
      </c>
      <c r="I7864">
        <v>8.1</v>
      </c>
      <c r="J7864">
        <v>32.9</v>
      </c>
      <c r="K7864">
        <v>1.8</v>
      </c>
      <c r="L7864">
        <v>13.2</v>
      </c>
      <c r="N7864">
        <v>4.0999999999999996</v>
      </c>
      <c r="O7864">
        <v>13.7</v>
      </c>
      <c r="Q7864">
        <v>3.3</v>
      </c>
      <c r="R7864">
        <v>1.6</v>
      </c>
      <c r="S7864">
        <v>72</v>
      </c>
      <c r="T7864">
        <v>0.4</v>
      </c>
      <c r="U7864">
        <v>4.5999999999999996</v>
      </c>
      <c r="W7864">
        <v>4</v>
      </c>
      <c r="X7864">
        <v>28</v>
      </c>
      <c r="Y7864">
        <v>0</v>
      </c>
      <c r="Z7864">
        <v>4</v>
      </c>
      <c r="AA7864">
        <v>0</v>
      </c>
      <c r="AB7864">
        <v>47</v>
      </c>
      <c r="AC7864">
        <v>0</v>
      </c>
      <c r="AD7864">
        <v>6</v>
      </c>
      <c r="AE7864">
        <v>0</v>
      </c>
    </row>
    <row r="7865" spans="1:31">
      <c r="A7865" s="19">
        <v>43890</v>
      </c>
      <c r="B7865" t="s">
        <v>41</v>
      </c>
      <c r="C7865" s="19">
        <v>43904</v>
      </c>
      <c r="D7865">
        <v>6</v>
      </c>
      <c r="E7865">
        <v>22.9</v>
      </c>
      <c r="F7865">
        <v>16.2</v>
      </c>
      <c r="H7865">
        <v>10.8</v>
      </c>
      <c r="I7865">
        <v>5.0999999999999996</v>
      </c>
      <c r="J7865">
        <v>29.8</v>
      </c>
      <c r="K7865">
        <v>2.2999999999999998</v>
      </c>
      <c r="L7865">
        <v>12.9</v>
      </c>
      <c r="N7865">
        <v>23.7</v>
      </c>
      <c r="O7865">
        <v>9.6999999999999993</v>
      </c>
      <c r="Q7865">
        <v>3.2</v>
      </c>
      <c r="R7865">
        <v>0.9</v>
      </c>
      <c r="S7865">
        <v>56.8</v>
      </c>
      <c r="T7865">
        <v>0.5</v>
      </c>
      <c r="U7865">
        <v>5</v>
      </c>
      <c r="W7865">
        <v>2</v>
      </c>
      <c r="X7865">
        <v>1</v>
      </c>
      <c r="Y7865">
        <v>0</v>
      </c>
      <c r="Z7865">
        <v>0</v>
      </c>
      <c r="AA7865">
        <v>0</v>
      </c>
      <c r="AB7865">
        <v>3</v>
      </c>
      <c r="AC7865">
        <v>0</v>
      </c>
      <c r="AD7865">
        <v>0</v>
      </c>
      <c r="AE7865">
        <v>0</v>
      </c>
    </row>
    <row r="7866" spans="1:31">
      <c r="A7866" s="19">
        <v>43890</v>
      </c>
      <c r="B7866" t="s">
        <v>42</v>
      </c>
      <c r="C7866" s="19">
        <v>43907</v>
      </c>
      <c r="D7866">
        <v>136</v>
      </c>
      <c r="E7866">
        <v>19.399999999999999</v>
      </c>
      <c r="F7866">
        <v>18</v>
      </c>
      <c r="H7866">
        <v>13.5</v>
      </c>
      <c r="I7866">
        <v>6.5</v>
      </c>
      <c r="J7866">
        <v>29.7</v>
      </c>
      <c r="K7866">
        <v>1.8</v>
      </c>
      <c r="L7866">
        <v>11</v>
      </c>
      <c r="N7866">
        <v>15.8</v>
      </c>
      <c r="O7866">
        <v>13.5</v>
      </c>
      <c r="Q7866">
        <v>6</v>
      </c>
      <c r="R7866">
        <v>1.5</v>
      </c>
      <c r="S7866">
        <v>58.4</v>
      </c>
      <c r="T7866">
        <v>0.4</v>
      </c>
      <c r="U7866">
        <v>4.0999999999999996</v>
      </c>
      <c r="W7866">
        <v>35</v>
      </c>
      <c r="X7866">
        <v>33</v>
      </c>
      <c r="Y7866">
        <v>0</v>
      </c>
      <c r="Z7866">
        <v>10</v>
      </c>
      <c r="AA7866">
        <v>0</v>
      </c>
      <c r="AB7866">
        <v>54</v>
      </c>
      <c r="AC7866">
        <v>0</v>
      </c>
      <c r="AD7866">
        <v>4</v>
      </c>
      <c r="AE7866">
        <v>0</v>
      </c>
    </row>
    <row r="7867" spans="1:31">
      <c r="A7867" s="19">
        <v>43890</v>
      </c>
      <c r="B7867" t="s">
        <v>43</v>
      </c>
      <c r="C7867" s="19">
        <v>43907</v>
      </c>
      <c r="D7867">
        <v>67</v>
      </c>
      <c r="E7867">
        <v>21.9</v>
      </c>
      <c r="F7867">
        <v>15.3</v>
      </c>
      <c r="H7867">
        <v>12</v>
      </c>
      <c r="I7867">
        <v>4.9000000000000004</v>
      </c>
      <c r="J7867">
        <v>31.5</v>
      </c>
      <c r="K7867">
        <v>2.6</v>
      </c>
      <c r="L7867">
        <v>11.8</v>
      </c>
      <c r="N7867">
        <v>20</v>
      </c>
      <c r="O7867">
        <v>7.3</v>
      </c>
      <c r="Q7867">
        <v>3.8</v>
      </c>
      <c r="R7867">
        <v>1.1000000000000001</v>
      </c>
      <c r="S7867">
        <v>63.3</v>
      </c>
      <c r="T7867">
        <v>0.4</v>
      </c>
      <c r="U7867">
        <v>4</v>
      </c>
      <c r="W7867">
        <v>19</v>
      </c>
      <c r="X7867">
        <v>14</v>
      </c>
      <c r="Y7867">
        <v>0</v>
      </c>
      <c r="Z7867">
        <v>3</v>
      </c>
      <c r="AA7867">
        <v>0</v>
      </c>
      <c r="AB7867">
        <v>28</v>
      </c>
      <c r="AC7867">
        <v>0</v>
      </c>
      <c r="AD7867">
        <v>3</v>
      </c>
      <c r="AE7867">
        <v>0</v>
      </c>
    </row>
    <row r="7868" spans="1:31">
      <c r="A7868" s="19">
        <v>43890</v>
      </c>
      <c r="B7868" t="s">
        <v>44</v>
      </c>
      <c r="C7868" s="19">
        <v>43907</v>
      </c>
      <c r="D7868">
        <v>219</v>
      </c>
      <c r="E7868">
        <v>28.9</v>
      </c>
      <c r="F7868">
        <v>26.3</v>
      </c>
      <c r="H7868">
        <v>9</v>
      </c>
      <c r="I7868">
        <v>5.5</v>
      </c>
      <c r="J7868">
        <v>19.8</v>
      </c>
      <c r="K7868">
        <v>1.7</v>
      </c>
      <c r="L7868">
        <v>8.8000000000000007</v>
      </c>
      <c r="N7868">
        <v>45.5</v>
      </c>
      <c r="O7868">
        <v>34.4</v>
      </c>
      <c r="Q7868">
        <v>2.1</v>
      </c>
      <c r="R7868">
        <v>0.9</v>
      </c>
      <c r="S7868">
        <v>14.5</v>
      </c>
      <c r="T7868">
        <v>0.4</v>
      </c>
      <c r="U7868">
        <v>1.9</v>
      </c>
      <c r="W7868">
        <v>84</v>
      </c>
      <c r="X7868">
        <v>77</v>
      </c>
      <c r="Y7868">
        <v>0</v>
      </c>
      <c r="Z7868">
        <v>0</v>
      </c>
      <c r="AA7868">
        <v>0</v>
      </c>
      <c r="AB7868">
        <v>58</v>
      </c>
      <c r="AC7868">
        <v>0</v>
      </c>
      <c r="AD7868">
        <v>0</v>
      </c>
      <c r="AE7868">
        <v>0</v>
      </c>
    </row>
    <row r="7869" spans="1:31">
      <c r="A7869" s="19">
        <v>43890</v>
      </c>
      <c r="B7869" t="s">
        <v>45</v>
      </c>
      <c r="C7869" s="19">
        <v>43907</v>
      </c>
      <c r="D7869">
        <v>155</v>
      </c>
      <c r="E7869">
        <v>19.5</v>
      </c>
      <c r="F7869">
        <v>17.7</v>
      </c>
      <c r="H7869">
        <v>14.5</v>
      </c>
      <c r="I7869">
        <v>7.7</v>
      </c>
      <c r="J7869">
        <v>29.8</v>
      </c>
      <c r="K7869">
        <v>2.2999999999999998</v>
      </c>
      <c r="L7869">
        <v>8.6</v>
      </c>
      <c r="N7869">
        <v>16.3</v>
      </c>
      <c r="O7869">
        <v>12.5</v>
      </c>
      <c r="Q7869">
        <v>7.3</v>
      </c>
      <c r="R7869">
        <v>2</v>
      </c>
      <c r="S7869">
        <v>58.5</v>
      </c>
      <c r="T7869">
        <v>0.4</v>
      </c>
      <c r="U7869">
        <v>2.6</v>
      </c>
      <c r="W7869">
        <v>41</v>
      </c>
      <c r="X7869">
        <v>38</v>
      </c>
      <c r="Y7869">
        <v>0</v>
      </c>
      <c r="Z7869">
        <v>13</v>
      </c>
      <c r="AA7869">
        <v>0</v>
      </c>
      <c r="AB7869">
        <v>63</v>
      </c>
      <c r="AC7869">
        <v>0</v>
      </c>
      <c r="AD7869">
        <v>0</v>
      </c>
      <c r="AE7869">
        <v>0</v>
      </c>
    </row>
    <row r="7870" spans="1:31">
      <c r="A7870" s="19">
        <v>43890</v>
      </c>
      <c r="B7870" t="s">
        <v>46</v>
      </c>
      <c r="C7870" s="19">
        <v>43914</v>
      </c>
      <c r="D7870">
        <v>105</v>
      </c>
      <c r="E7870">
        <v>31.3</v>
      </c>
      <c r="F7870">
        <v>22.4</v>
      </c>
      <c r="H7870">
        <v>8.4</v>
      </c>
      <c r="I7870">
        <v>5</v>
      </c>
      <c r="J7870">
        <v>24.6</v>
      </c>
      <c r="K7870">
        <v>2.2000000000000002</v>
      </c>
      <c r="L7870">
        <v>6.1</v>
      </c>
      <c r="N7870">
        <v>51.8</v>
      </c>
      <c r="O7870">
        <v>18.8</v>
      </c>
      <c r="Q7870">
        <v>1.7</v>
      </c>
      <c r="R7870">
        <v>0.9</v>
      </c>
      <c r="S7870">
        <v>25</v>
      </c>
      <c r="T7870">
        <v>0.4</v>
      </c>
      <c r="U7870">
        <v>1</v>
      </c>
      <c r="W7870">
        <v>42</v>
      </c>
      <c r="X7870">
        <v>30</v>
      </c>
      <c r="Y7870">
        <v>0</v>
      </c>
      <c r="Z7870">
        <v>0</v>
      </c>
      <c r="AA7870">
        <v>0</v>
      </c>
      <c r="AB7870">
        <v>33</v>
      </c>
      <c r="AC7870">
        <v>0</v>
      </c>
      <c r="AD7870">
        <v>0</v>
      </c>
      <c r="AE7870">
        <v>0</v>
      </c>
    </row>
    <row r="7871" spans="1:31">
      <c r="A7871" s="19">
        <v>43890</v>
      </c>
      <c r="B7871" t="s">
        <v>47</v>
      </c>
      <c r="C7871" s="19">
        <v>43919</v>
      </c>
      <c r="D7871">
        <v>51</v>
      </c>
      <c r="E7871">
        <v>27</v>
      </c>
      <c r="F7871">
        <v>15.4</v>
      </c>
      <c r="H7871">
        <v>10.199999999999999</v>
      </c>
      <c r="I7871">
        <v>4.8</v>
      </c>
      <c r="J7871">
        <v>28.2</v>
      </c>
      <c r="K7871">
        <v>2.1</v>
      </c>
      <c r="L7871">
        <v>12.3</v>
      </c>
      <c r="N7871">
        <v>37.200000000000003</v>
      </c>
      <c r="O7871">
        <v>8.4</v>
      </c>
      <c r="Q7871">
        <v>3.1</v>
      </c>
      <c r="R7871">
        <v>1.1000000000000001</v>
      </c>
      <c r="S7871">
        <v>44.3</v>
      </c>
      <c r="T7871">
        <v>0.8</v>
      </c>
      <c r="U7871">
        <v>4.8</v>
      </c>
      <c r="W7871">
        <v>18</v>
      </c>
      <c r="X7871">
        <v>10</v>
      </c>
      <c r="Y7871">
        <v>0</v>
      </c>
      <c r="Z7871">
        <v>1</v>
      </c>
      <c r="AA7871">
        <v>0</v>
      </c>
      <c r="AB7871">
        <v>19</v>
      </c>
      <c r="AC7871">
        <v>0</v>
      </c>
      <c r="AD7871">
        <v>3</v>
      </c>
      <c r="AE7871">
        <v>0</v>
      </c>
    </row>
    <row r="7872" spans="1:31">
      <c r="A7872" s="19">
        <v>43890</v>
      </c>
      <c r="B7872" t="s">
        <v>48</v>
      </c>
      <c r="C7872" s="19">
        <v>43925</v>
      </c>
      <c r="D7872">
        <v>15</v>
      </c>
      <c r="E7872">
        <v>23.8</v>
      </c>
      <c r="F7872">
        <v>14.4</v>
      </c>
      <c r="H7872">
        <v>10.9</v>
      </c>
      <c r="I7872">
        <v>4.4000000000000004</v>
      </c>
      <c r="J7872">
        <v>30.2</v>
      </c>
      <c r="K7872">
        <v>3.2</v>
      </c>
      <c r="L7872">
        <v>13.1</v>
      </c>
      <c r="N7872">
        <v>25.6</v>
      </c>
      <c r="O7872">
        <v>7.4</v>
      </c>
      <c r="Q7872">
        <v>4.0999999999999996</v>
      </c>
      <c r="R7872">
        <v>1.1000000000000001</v>
      </c>
      <c r="S7872">
        <v>54.5</v>
      </c>
      <c r="T7872">
        <v>0.9</v>
      </c>
      <c r="U7872">
        <v>6</v>
      </c>
      <c r="W7872">
        <v>7</v>
      </c>
      <c r="X7872">
        <v>0</v>
      </c>
      <c r="Y7872">
        <v>0</v>
      </c>
      <c r="Z7872">
        <v>0</v>
      </c>
      <c r="AA7872">
        <v>0</v>
      </c>
      <c r="AB7872">
        <v>8</v>
      </c>
      <c r="AC7872">
        <v>0</v>
      </c>
      <c r="AD7872">
        <v>0</v>
      </c>
      <c r="AE7872">
        <v>0</v>
      </c>
    </row>
    <row r="7873" spans="1:31">
      <c r="A7873" s="19">
        <v>43890</v>
      </c>
      <c r="B7873" t="s">
        <v>49</v>
      </c>
      <c r="C7873" s="19">
        <v>43925</v>
      </c>
      <c r="D7873">
        <v>24</v>
      </c>
      <c r="E7873">
        <v>16.7</v>
      </c>
      <c r="F7873">
        <v>16.2</v>
      </c>
      <c r="H7873">
        <v>9.6999999999999993</v>
      </c>
      <c r="I7873">
        <v>4.3</v>
      </c>
      <c r="J7873">
        <v>35</v>
      </c>
      <c r="K7873">
        <v>3.6</v>
      </c>
      <c r="L7873">
        <v>14.4</v>
      </c>
      <c r="N7873">
        <v>8.5</v>
      </c>
      <c r="O7873">
        <v>7.7</v>
      </c>
      <c r="Q7873">
        <v>2.2000000000000002</v>
      </c>
      <c r="R7873">
        <v>1</v>
      </c>
      <c r="S7873">
        <v>73.599999999999994</v>
      </c>
      <c r="T7873">
        <v>0.8</v>
      </c>
      <c r="U7873">
        <v>5.9</v>
      </c>
      <c r="W7873">
        <v>5</v>
      </c>
      <c r="X7873">
        <v>5</v>
      </c>
      <c r="Y7873">
        <v>0</v>
      </c>
      <c r="Z7873">
        <v>0</v>
      </c>
      <c r="AA7873">
        <v>0</v>
      </c>
      <c r="AB7873">
        <v>11</v>
      </c>
      <c r="AC7873">
        <v>0</v>
      </c>
      <c r="AD7873">
        <v>2</v>
      </c>
      <c r="AE7873">
        <v>0</v>
      </c>
    </row>
    <row r="7874" spans="1:31">
      <c r="A7874" s="19">
        <v>43890</v>
      </c>
      <c r="B7874" t="s">
        <v>50</v>
      </c>
      <c r="C7874" s="19">
        <v>43925</v>
      </c>
      <c r="D7874">
        <v>54</v>
      </c>
      <c r="E7874">
        <v>35.1</v>
      </c>
      <c r="F7874">
        <v>21.5</v>
      </c>
      <c r="H7874">
        <v>6.3</v>
      </c>
      <c r="I7874">
        <v>4.4000000000000004</v>
      </c>
      <c r="J7874">
        <v>21.5</v>
      </c>
      <c r="K7874">
        <v>2.2999999999999998</v>
      </c>
      <c r="L7874">
        <v>8.9</v>
      </c>
      <c r="N7874">
        <v>65.599999999999994</v>
      </c>
      <c r="O7874">
        <v>15.7</v>
      </c>
      <c r="Q7874">
        <v>1.1000000000000001</v>
      </c>
      <c r="R7874">
        <v>0.8</v>
      </c>
      <c r="S7874">
        <v>14.4</v>
      </c>
      <c r="T7874">
        <v>0.5</v>
      </c>
      <c r="U7874">
        <v>1.8</v>
      </c>
      <c r="W7874">
        <v>24</v>
      </c>
      <c r="X7874">
        <v>15</v>
      </c>
      <c r="Y7874">
        <v>0</v>
      </c>
      <c r="Z7874">
        <v>0</v>
      </c>
      <c r="AA7874">
        <v>0</v>
      </c>
      <c r="AB7874">
        <v>15</v>
      </c>
      <c r="AC7874">
        <v>0</v>
      </c>
      <c r="AD7874">
        <v>0</v>
      </c>
      <c r="AE7874">
        <v>0</v>
      </c>
    </row>
    <row r="7875" spans="1:31">
      <c r="A7875" s="19">
        <v>43890</v>
      </c>
      <c r="B7875" t="s">
        <v>51</v>
      </c>
      <c r="C7875" s="19">
        <v>43925</v>
      </c>
      <c r="D7875">
        <v>14</v>
      </c>
      <c r="E7875">
        <v>24.1</v>
      </c>
      <c r="F7875">
        <v>14.6</v>
      </c>
      <c r="H7875">
        <v>10.5</v>
      </c>
      <c r="I7875">
        <v>4.3</v>
      </c>
      <c r="J7875">
        <v>32</v>
      </c>
      <c r="K7875">
        <v>3</v>
      </c>
      <c r="L7875">
        <v>11.5</v>
      </c>
      <c r="N7875">
        <v>24.2</v>
      </c>
      <c r="O7875">
        <v>6.8</v>
      </c>
      <c r="Q7875">
        <v>3</v>
      </c>
      <c r="R7875">
        <v>1</v>
      </c>
      <c r="S7875">
        <v>59.7</v>
      </c>
      <c r="T7875">
        <v>0.7</v>
      </c>
      <c r="U7875">
        <v>4.2</v>
      </c>
      <c r="W7875">
        <v>6</v>
      </c>
      <c r="X7875">
        <v>0</v>
      </c>
      <c r="Y7875">
        <v>0</v>
      </c>
      <c r="Z7875">
        <v>0</v>
      </c>
      <c r="AA7875">
        <v>0</v>
      </c>
      <c r="AB7875">
        <v>8</v>
      </c>
      <c r="AC7875">
        <v>0</v>
      </c>
      <c r="AD7875">
        <v>0</v>
      </c>
      <c r="AE7875">
        <v>0</v>
      </c>
    </row>
    <row r="7876" spans="1:31">
      <c r="A7876" s="19">
        <v>43890</v>
      </c>
      <c r="B7876" t="s">
        <v>52</v>
      </c>
      <c r="C7876" s="19">
        <v>43928</v>
      </c>
      <c r="D7876">
        <v>84</v>
      </c>
      <c r="E7876">
        <v>14.2</v>
      </c>
      <c r="F7876">
        <v>17.899999999999999</v>
      </c>
      <c r="H7876">
        <v>13.8</v>
      </c>
      <c r="I7876">
        <v>8.6999999999999993</v>
      </c>
      <c r="J7876">
        <v>32.9</v>
      </c>
      <c r="K7876">
        <v>1.4</v>
      </c>
      <c r="L7876">
        <v>11.1</v>
      </c>
      <c r="N7876">
        <v>6.8</v>
      </c>
      <c r="O7876">
        <v>12.3</v>
      </c>
      <c r="Q7876">
        <v>6</v>
      </c>
      <c r="R7876">
        <v>2.5</v>
      </c>
      <c r="S7876">
        <v>67.3</v>
      </c>
      <c r="T7876">
        <v>0.5</v>
      </c>
      <c r="U7876">
        <v>4.3</v>
      </c>
      <c r="W7876">
        <v>7</v>
      </c>
      <c r="X7876">
        <v>24</v>
      </c>
      <c r="Y7876">
        <v>0</v>
      </c>
      <c r="Z7876">
        <v>6</v>
      </c>
      <c r="AA7876">
        <v>0</v>
      </c>
      <c r="AB7876">
        <v>44</v>
      </c>
      <c r="AC7876">
        <v>0</v>
      </c>
      <c r="AD7876">
        <v>3</v>
      </c>
      <c r="AE7876">
        <v>0</v>
      </c>
    </row>
    <row r="7877" spans="1:31">
      <c r="A7877" s="19">
        <v>43890</v>
      </c>
      <c r="B7877" t="s">
        <v>53</v>
      </c>
      <c r="C7877" s="19">
        <v>43949</v>
      </c>
      <c r="D7877">
        <v>60</v>
      </c>
      <c r="E7877">
        <v>17.100000000000001</v>
      </c>
      <c r="F7877">
        <v>17.5</v>
      </c>
      <c r="H7877">
        <v>12.9</v>
      </c>
      <c r="I7877">
        <v>4.2</v>
      </c>
      <c r="J7877">
        <v>30.1</v>
      </c>
      <c r="K7877">
        <v>3.3</v>
      </c>
      <c r="L7877">
        <v>15</v>
      </c>
      <c r="N7877">
        <v>12.8</v>
      </c>
      <c r="O7877">
        <v>13.9</v>
      </c>
      <c r="Q7877">
        <v>7.3</v>
      </c>
      <c r="R7877">
        <v>1.5</v>
      </c>
      <c r="S7877">
        <v>53</v>
      </c>
      <c r="T7877">
        <v>1.4</v>
      </c>
      <c r="U7877">
        <v>9.5</v>
      </c>
      <c r="W7877">
        <v>13</v>
      </c>
      <c r="X7877">
        <v>14</v>
      </c>
      <c r="Y7877">
        <v>0</v>
      </c>
      <c r="Z7877">
        <v>4</v>
      </c>
      <c r="AA7877">
        <v>0</v>
      </c>
      <c r="AB7877">
        <v>23</v>
      </c>
      <c r="AC7877">
        <v>0</v>
      </c>
      <c r="AD7877">
        <v>6</v>
      </c>
      <c r="AE7877">
        <v>0</v>
      </c>
    </row>
    <row r="7878" spans="1:31">
      <c r="A7878" s="19">
        <v>43890</v>
      </c>
      <c r="B7878" t="s">
        <v>54</v>
      </c>
      <c r="C7878" s="19">
        <v>43949</v>
      </c>
      <c r="D7878">
        <v>21</v>
      </c>
      <c r="E7878">
        <v>31</v>
      </c>
      <c r="F7878">
        <v>16</v>
      </c>
      <c r="H7878">
        <v>10.8</v>
      </c>
      <c r="I7878">
        <v>3.9</v>
      </c>
      <c r="J7878">
        <v>25.3</v>
      </c>
      <c r="K7878">
        <v>2.4</v>
      </c>
      <c r="L7878">
        <v>10.6</v>
      </c>
      <c r="N7878">
        <v>50</v>
      </c>
      <c r="O7878">
        <v>9.6</v>
      </c>
      <c r="Q7878">
        <v>3.9</v>
      </c>
      <c r="R7878">
        <v>1.4</v>
      </c>
      <c r="S7878">
        <v>29.1</v>
      </c>
      <c r="T7878">
        <v>1.1000000000000001</v>
      </c>
      <c r="U7878">
        <v>4.2</v>
      </c>
      <c r="W7878">
        <v>9</v>
      </c>
      <c r="X7878">
        <v>5</v>
      </c>
      <c r="Y7878">
        <v>0</v>
      </c>
      <c r="Z7878">
        <v>0</v>
      </c>
      <c r="AA7878">
        <v>0</v>
      </c>
      <c r="AB7878">
        <v>7</v>
      </c>
      <c r="AC7878">
        <v>0</v>
      </c>
      <c r="AD7878">
        <v>0</v>
      </c>
      <c r="AE7878">
        <v>0</v>
      </c>
    </row>
    <row r="7879" spans="1:31">
      <c r="A7879" s="19">
        <v>43890</v>
      </c>
      <c r="B7879" t="s">
        <v>55</v>
      </c>
      <c r="C7879" s="19">
        <v>43949</v>
      </c>
      <c r="D7879">
        <v>96</v>
      </c>
      <c r="E7879">
        <v>24.1</v>
      </c>
      <c r="F7879">
        <v>18.8</v>
      </c>
      <c r="H7879">
        <v>10.4</v>
      </c>
      <c r="I7879">
        <v>4.5999999999999996</v>
      </c>
      <c r="J7879">
        <v>28.4</v>
      </c>
      <c r="K7879">
        <v>2.4</v>
      </c>
      <c r="L7879">
        <v>11.4</v>
      </c>
      <c r="N7879">
        <v>27.5</v>
      </c>
      <c r="O7879">
        <v>15.3</v>
      </c>
      <c r="Q7879">
        <v>4.5999999999999996</v>
      </c>
      <c r="R7879">
        <v>1.7</v>
      </c>
      <c r="S7879">
        <v>44</v>
      </c>
      <c r="T7879">
        <v>1.1000000000000001</v>
      </c>
      <c r="U7879">
        <v>5.2</v>
      </c>
      <c r="W7879">
        <v>31</v>
      </c>
      <c r="X7879">
        <v>24</v>
      </c>
      <c r="Y7879">
        <v>0</v>
      </c>
      <c r="Z7879">
        <v>2</v>
      </c>
      <c r="AA7879">
        <v>0</v>
      </c>
      <c r="AB7879">
        <v>36</v>
      </c>
      <c r="AC7879">
        <v>0</v>
      </c>
      <c r="AD7879">
        <v>3</v>
      </c>
      <c r="AE7879">
        <v>0</v>
      </c>
    </row>
    <row r="7880" spans="1:31">
      <c r="A7880" s="19">
        <v>43890</v>
      </c>
      <c r="B7880" t="s">
        <v>56</v>
      </c>
      <c r="C7880" s="19">
        <v>43949</v>
      </c>
      <c r="D7880">
        <v>274</v>
      </c>
      <c r="E7880">
        <v>18.3</v>
      </c>
      <c r="F7880">
        <v>24.7</v>
      </c>
      <c r="H7880">
        <v>10.3</v>
      </c>
      <c r="I7880">
        <v>6.2</v>
      </c>
      <c r="J7880">
        <v>27.3</v>
      </c>
      <c r="K7880">
        <v>1.8</v>
      </c>
      <c r="L7880">
        <v>11.4</v>
      </c>
      <c r="N7880">
        <v>14.7</v>
      </c>
      <c r="O7880">
        <v>31</v>
      </c>
      <c r="Q7880">
        <v>4.4000000000000004</v>
      </c>
      <c r="R7880">
        <v>2.2000000000000002</v>
      </c>
      <c r="S7880">
        <v>40.4</v>
      </c>
      <c r="T7880">
        <v>1</v>
      </c>
      <c r="U7880">
        <v>5.5</v>
      </c>
      <c r="W7880">
        <v>67</v>
      </c>
      <c r="X7880">
        <v>91</v>
      </c>
      <c r="Y7880">
        <v>0</v>
      </c>
      <c r="Z7880">
        <v>5</v>
      </c>
      <c r="AA7880">
        <v>0</v>
      </c>
      <c r="AB7880">
        <v>101</v>
      </c>
      <c r="AC7880">
        <v>0</v>
      </c>
      <c r="AD7880">
        <v>10</v>
      </c>
      <c r="AE7880">
        <v>0</v>
      </c>
    </row>
    <row r="7881" spans="1:31">
      <c r="A7881" s="19">
        <v>43890</v>
      </c>
      <c r="B7881" t="s">
        <v>57</v>
      </c>
      <c r="C7881" s="19">
        <v>43949</v>
      </c>
      <c r="D7881">
        <v>186</v>
      </c>
      <c r="E7881">
        <v>20.8</v>
      </c>
      <c r="F7881">
        <v>18.8</v>
      </c>
      <c r="H7881">
        <v>13.5</v>
      </c>
      <c r="I7881">
        <v>6.5</v>
      </c>
      <c r="J7881">
        <v>29</v>
      </c>
      <c r="K7881">
        <v>1.4</v>
      </c>
      <c r="L7881">
        <v>10</v>
      </c>
      <c r="N7881">
        <v>19.7</v>
      </c>
      <c r="O7881">
        <v>16</v>
      </c>
      <c r="Q7881">
        <v>7.7</v>
      </c>
      <c r="R7881">
        <v>2.2999999999999998</v>
      </c>
      <c r="S7881">
        <v>48</v>
      </c>
      <c r="T7881">
        <v>1.1000000000000001</v>
      </c>
      <c r="U7881">
        <v>4.5</v>
      </c>
      <c r="W7881">
        <v>52</v>
      </c>
      <c r="X7881">
        <v>47</v>
      </c>
      <c r="Y7881">
        <v>0</v>
      </c>
      <c r="Z7881">
        <v>13</v>
      </c>
      <c r="AA7881">
        <v>0</v>
      </c>
      <c r="AB7881">
        <v>72</v>
      </c>
      <c r="AC7881">
        <v>0</v>
      </c>
      <c r="AD7881">
        <v>2</v>
      </c>
      <c r="AE7881">
        <v>0</v>
      </c>
    </row>
    <row r="7882" spans="1:31">
      <c r="A7882" s="19">
        <v>43890</v>
      </c>
      <c r="B7882" t="s">
        <v>58</v>
      </c>
      <c r="C7882" s="19">
        <v>43949</v>
      </c>
      <c r="D7882">
        <v>26</v>
      </c>
      <c r="E7882">
        <v>15.7</v>
      </c>
      <c r="F7882">
        <v>17.899999999999999</v>
      </c>
      <c r="H7882">
        <v>13.2</v>
      </c>
      <c r="I7882">
        <v>4.4000000000000004</v>
      </c>
      <c r="J7882">
        <v>30.3</v>
      </c>
      <c r="K7882">
        <v>3.3</v>
      </c>
      <c r="L7882">
        <v>15.3</v>
      </c>
      <c r="N7882">
        <v>10.6</v>
      </c>
      <c r="O7882">
        <v>14.2</v>
      </c>
      <c r="Q7882">
        <v>7.2</v>
      </c>
      <c r="R7882">
        <v>1.6</v>
      </c>
      <c r="S7882">
        <v>54.2</v>
      </c>
      <c r="T7882">
        <v>1.4</v>
      </c>
      <c r="U7882">
        <v>10.1</v>
      </c>
      <c r="W7882">
        <v>5</v>
      </c>
      <c r="X7882">
        <v>5</v>
      </c>
      <c r="Y7882">
        <v>0</v>
      </c>
      <c r="Z7882">
        <v>2</v>
      </c>
      <c r="AA7882">
        <v>0</v>
      </c>
      <c r="AB7882">
        <v>9</v>
      </c>
      <c r="AC7882">
        <v>0</v>
      </c>
      <c r="AD7882">
        <v>5</v>
      </c>
      <c r="AE7882">
        <v>0</v>
      </c>
    </row>
    <row r="7883" spans="1:31">
      <c r="A7883" s="19">
        <v>43890</v>
      </c>
      <c r="B7883" t="s">
        <v>59</v>
      </c>
      <c r="C7883" s="19">
        <v>43953</v>
      </c>
      <c r="D7883">
        <v>7</v>
      </c>
      <c r="E7883">
        <v>22.9</v>
      </c>
      <c r="F7883">
        <v>16.2</v>
      </c>
      <c r="H7883">
        <v>10.8</v>
      </c>
      <c r="I7883">
        <v>5.0999999999999996</v>
      </c>
      <c r="J7883">
        <v>29.8</v>
      </c>
      <c r="K7883">
        <v>2.2999999999999998</v>
      </c>
      <c r="L7883">
        <v>12.9</v>
      </c>
      <c r="N7883">
        <v>23.8</v>
      </c>
      <c r="O7883">
        <v>11.1</v>
      </c>
      <c r="Q7883">
        <v>5</v>
      </c>
      <c r="R7883">
        <v>1.9</v>
      </c>
      <c r="S7883">
        <v>49.5</v>
      </c>
      <c r="T7883">
        <v>1.2</v>
      </c>
      <c r="U7883">
        <v>6.9</v>
      </c>
      <c r="W7883">
        <v>2</v>
      </c>
      <c r="X7883">
        <v>2</v>
      </c>
      <c r="Y7883">
        <v>0</v>
      </c>
      <c r="Z7883">
        <v>0</v>
      </c>
      <c r="AA7883">
        <v>0</v>
      </c>
      <c r="AB7883">
        <v>3</v>
      </c>
      <c r="AC7883">
        <v>0</v>
      </c>
      <c r="AD7883">
        <v>0</v>
      </c>
      <c r="AE7883">
        <v>0</v>
      </c>
    </row>
    <row r="7884" spans="1:31">
      <c r="A7884" s="19">
        <v>43890</v>
      </c>
      <c r="B7884" t="s">
        <v>60</v>
      </c>
      <c r="C7884" s="19">
        <v>43953</v>
      </c>
      <c r="D7884">
        <v>39</v>
      </c>
      <c r="E7884">
        <v>15.3</v>
      </c>
      <c r="F7884">
        <v>14.6</v>
      </c>
      <c r="H7884">
        <v>14.9</v>
      </c>
      <c r="I7884">
        <v>7.5</v>
      </c>
      <c r="J7884">
        <v>33.799999999999997</v>
      </c>
      <c r="K7884">
        <v>1.1000000000000001</v>
      </c>
      <c r="L7884">
        <v>12.7</v>
      </c>
      <c r="N7884">
        <v>9.1</v>
      </c>
      <c r="O7884">
        <v>8</v>
      </c>
      <c r="Q7884">
        <v>8.1999999999999993</v>
      </c>
      <c r="R7884">
        <v>2.6</v>
      </c>
      <c r="S7884">
        <v>64.900000000000006</v>
      </c>
      <c r="T7884">
        <v>0.8</v>
      </c>
      <c r="U7884">
        <v>5.9</v>
      </c>
      <c r="W7884">
        <v>9</v>
      </c>
      <c r="X7884">
        <v>3</v>
      </c>
      <c r="Y7884">
        <v>0</v>
      </c>
      <c r="Z7884">
        <v>4</v>
      </c>
      <c r="AA7884">
        <v>0</v>
      </c>
      <c r="AB7884">
        <v>21</v>
      </c>
      <c r="AC7884">
        <v>0</v>
      </c>
      <c r="AD7884">
        <v>2</v>
      </c>
      <c r="AE7884">
        <v>0</v>
      </c>
    </row>
    <row r="7885" spans="1:31">
      <c r="A7885" s="19">
        <v>43890</v>
      </c>
      <c r="B7885" t="s">
        <v>61</v>
      </c>
      <c r="C7885" s="19">
        <v>43956</v>
      </c>
      <c r="D7885">
        <v>82</v>
      </c>
      <c r="E7885">
        <v>17</v>
      </c>
      <c r="F7885">
        <v>15</v>
      </c>
      <c r="H7885">
        <v>19.399999999999999</v>
      </c>
      <c r="I7885">
        <v>7</v>
      </c>
      <c r="J7885">
        <v>28.3</v>
      </c>
      <c r="K7885">
        <v>1.1000000000000001</v>
      </c>
      <c r="L7885">
        <v>12.2</v>
      </c>
      <c r="N7885">
        <v>13</v>
      </c>
      <c r="O7885">
        <v>10.9</v>
      </c>
      <c r="Q7885">
        <v>18.399999999999999</v>
      </c>
      <c r="R7885">
        <v>3.1</v>
      </c>
      <c r="S7885">
        <v>45.6</v>
      </c>
      <c r="T7885">
        <v>1.3</v>
      </c>
      <c r="U7885">
        <v>7</v>
      </c>
      <c r="W7885">
        <v>17</v>
      </c>
      <c r="X7885">
        <v>15</v>
      </c>
      <c r="Y7885">
        <v>0</v>
      </c>
      <c r="Z7885">
        <v>19</v>
      </c>
      <c r="AA7885">
        <v>0</v>
      </c>
      <c r="AB7885">
        <v>28</v>
      </c>
      <c r="AC7885">
        <v>0</v>
      </c>
      <c r="AD7885">
        <v>4</v>
      </c>
      <c r="AE7885">
        <v>0</v>
      </c>
    </row>
    <row r="7886" spans="1:31">
      <c r="A7886" s="19">
        <v>43890</v>
      </c>
      <c r="B7886" t="s">
        <v>62</v>
      </c>
      <c r="C7886" s="19">
        <v>43963</v>
      </c>
      <c r="D7886">
        <v>29</v>
      </c>
      <c r="E7886">
        <v>16.100000000000001</v>
      </c>
      <c r="F7886">
        <v>15.1</v>
      </c>
      <c r="H7886">
        <v>14.9</v>
      </c>
      <c r="I7886">
        <v>7.4</v>
      </c>
      <c r="J7886">
        <v>33</v>
      </c>
      <c r="K7886">
        <v>1.1000000000000001</v>
      </c>
      <c r="L7886">
        <v>12.4</v>
      </c>
      <c r="N7886">
        <v>10.6</v>
      </c>
      <c r="O7886">
        <v>9.1</v>
      </c>
      <c r="Q7886">
        <v>8.9</v>
      </c>
      <c r="R7886">
        <v>2.8</v>
      </c>
      <c r="S7886">
        <v>60.4</v>
      </c>
      <c r="T7886">
        <v>1.1000000000000001</v>
      </c>
      <c r="U7886">
        <v>6.3</v>
      </c>
      <c r="W7886">
        <v>6</v>
      </c>
      <c r="X7886">
        <v>6</v>
      </c>
      <c r="Y7886">
        <v>0</v>
      </c>
      <c r="Z7886">
        <v>3</v>
      </c>
      <c r="AA7886">
        <v>0</v>
      </c>
      <c r="AB7886">
        <v>12</v>
      </c>
      <c r="AC7886">
        <v>0</v>
      </c>
      <c r="AD7886">
        <v>2</v>
      </c>
      <c r="AE7886">
        <v>0</v>
      </c>
    </row>
    <row r="7887" spans="1:31">
      <c r="A7887" s="19">
        <v>43890</v>
      </c>
      <c r="B7887" t="s">
        <v>63</v>
      </c>
      <c r="C7887" s="19">
        <v>43963</v>
      </c>
      <c r="D7887">
        <v>28</v>
      </c>
      <c r="E7887">
        <v>27.3</v>
      </c>
      <c r="F7887">
        <v>20.5</v>
      </c>
      <c r="H7887">
        <v>9.6999999999999993</v>
      </c>
      <c r="I7887">
        <v>5.9</v>
      </c>
      <c r="J7887">
        <v>30.2</v>
      </c>
      <c r="K7887">
        <v>2.2000000000000002</v>
      </c>
      <c r="L7887">
        <v>4.2</v>
      </c>
      <c r="N7887">
        <v>31.8</v>
      </c>
      <c r="O7887">
        <v>16.2</v>
      </c>
      <c r="Q7887">
        <v>3.4</v>
      </c>
      <c r="R7887">
        <v>1.9</v>
      </c>
      <c r="S7887">
        <v>43.6</v>
      </c>
      <c r="T7887">
        <v>0.9</v>
      </c>
      <c r="U7887">
        <v>1.5</v>
      </c>
      <c r="W7887">
        <v>10</v>
      </c>
      <c r="X7887">
        <v>7</v>
      </c>
      <c r="Y7887">
        <v>0</v>
      </c>
      <c r="Z7887">
        <v>0</v>
      </c>
      <c r="AA7887">
        <v>0</v>
      </c>
      <c r="AB7887">
        <v>11</v>
      </c>
      <c r="AC7887">
        <v>0</v>
      </c>
      <c r="AD7887">
        <v>0</v>
      </c>
      <c r="AE7887">
        <v>0</v>
      </c>
    </row>
    <row r="7888" spans="1:31">
      <c r="A7888" s="19">
        <v>43890</v>
      </c>
      <c r="B7888" t="s">
        <v>64</v>
      </c>
      <c r="C7888" s="19">
        <v>43970</v>
      </c>
      <c r="D7888">
        <v>54</v>
      </c>
      <c r="E7888">
        <v>22.6</v>
      </c>
      <c r="F7888">
        <v>20</v>
      </c>
      <c r="H7888">
        <v>8.8000000000000007</v>
      </c>
      <c r="I7888">
        <v>5.4</v>
      </c>
      <c r="J7888">
        <v>29.9</v>
      </c>
      <c r="K7888">
        <v>2.2999999999999998</v>
      </c>
      <c r="L7888">
        <v>11</v>
      </c>
      <c r="N7888">
        <v>22.5</v>
      </c>
      <c r="O7888">
        <v>17.7</v>
      </c>
      <c r="Q7888">
        <v>3.8</v>
      </c>
      <c r="R7888">
        <v>2.2999999999999998</v>
      </c>
      <c r="S7888">
        <v>46.5</v>
      </c>
      <c r="T7888">
        <v>1.4</v>
      </c>
      <c r="U7888">
        <v>5</v>
      </c>
      <c r="W7888">
        <v>16</v>
      </c>
      <c r="X7888">
        <v>14</v>
      </c>
      <c r="Y7888">
        <v>0</v>
      </c>
      <c r="Z7888">
        <v>0</v>
      </c>
      <c r="AA7888">
        <v>0</v>
      </c>
      <c r="AB7888">
        <v>21</v>
      </c>
      <c r="AC7888">
        <v>0</v>
      </c>
      <c r="AD7888">
        <v>2</v>
      </c>
      <c r="AE7888">
        <v>0</v>
      </c>
    </row>
    <row r="7889" spans="1:31">
      <c r="A7889" s="19">
        <v>43890</v>
      </c>
      <c r="B7889" t="s">
        <v>65</v>
      </c>
      <c r="C7889" s="19">
        <v>43970</v>
      </c>
      <c r="D7889">
        <v>61</v>
      </c>
      <c r="E7889">
        <v>19.8</v>
      </c>
      <c r="F7889">
        <v>15.2</v>
      </c>
      <c r="H7889">
        <v>11.3</v>
      </c>
      <c r="I7889">
        <v>4.5</v>
      </c>
      <c r="J7889">
        <v>32.299999999999997</v>
      </c>
      <c r="K7889">
        <v>3.4</v>
      </c>
      <c r="L7889">
        <v>13.5</v>
      </c>
      <c r="N7889">
        <v>16.3</v>
      </c>
      <c r="O7889">
        <v>9.5</v>
      </c>
      <c r="Q7889">
        <v>5.4</v>
      </c>
      <c r="R7889">
        <v>1.8</v>
      </c>
      <c r="S7889">
        <v>56.8</v>
      </c>
      <c r="T7889">
        <v>1.6</v>
      </c>
      <c r="U7889">
        <v>7.7</v>
      </c>
      <c r="W7889">
        <v>16</v>
      </c>
      <c r="X7889">
        <v>12</v>
      </c>
      <c r="Y7889">
        <v>0</v>
      </c>
      <c r="Z7889">
        <v>2</v>
      </c>
      <c r="AA7889">
        <v>0</v>
      </c>
      <c r="AB7889">
        <v>26</v>
      </c>
      <c r="AC7889">
        <v>0</v>
      </c>
      <c r="AD7889">
        <v>4</v>
      </c>
      <c r="AE7889">
        <v>0</v>
      </c>
    </row>
    <row r="7890" spans="1:31">
      <c r="A7890" s="19">
        <v>43890</v>
      </c>
      <c r="B7890" t="s">
        <v>143</v>
      </c>
      <c r="C7890" s="19">
        <v>43984</v>
      </c>
      <c r="D7890">
        <v>20</v>
      </c>
      <c r="E7890">
        <v>36</v>
      </c>
      <c r="F7890">
        <v>20.7</v>
      </c>
      <c r="H7890">
        <v>5.0999999999999996</v>
      </c>
      <c r="I7890">
        <v>4</v>
      </c>
      <c r="J7890">
        <v>22.8</v>
      </c>
      <c r="K7890">
        <v>2.4</v>
      </c>
      <c r="L7890">
        <v>9.1</v>
      </c>
      <c r="N7890">
        <v>58.3</v>
      </c>
      <c r="O7890">
        <v>14.9</v>
      </c>
      <c r="Q7890">
        <v>1.6</v>
      </c>
      <c r="R7890">
        <v>1.5</v>
      </c>
      <c r="S7890">
        <v>18.399999999999999</v>
      </c>
      <c r="T7890">
        <v>1.3</v>
      </c>
      <c r="U7890">
        <v>3.3</v>
      </c>
      <c r="W7890">
        <v>9</v>
      </c>
      <c r="X7890">
        <v>5</v>
      </c>
      <c r="Y7890">
        <v>0</v>
      </c>
      <c r="Z7890">
        <v>0</v>
      </c>
      <c r="AA7890">
        <v>0</v>
      </c>
      <c r="AB7890">
        <v>6</v>
      </c>
      <c r="AC7890">
        <v>0</v>
      </c>
      <c r="AD7890">
        <v>0</v>
      </c>
      <c r="AE7890">
        <v>0</v>
      </c>
    </row>
    <row r="7891" spans="1:31">
      <c r="A7891" s="19">
        <v>43890</v>
      </c>
      <c r="B7891" t="s">
        <v>67</v>
      </c>
      <c r="C7891" s="19">
        <v>43984</v>
      </c>
      <c r="D7891">
        <v>19</v>
      </c>
      <c r="E7891">
        <v>18.7</v>
      </c>
      <c r="F7891">
        <v>16.7</v>
      </c>
      <c r="H7891">
        <v>12</v>
      </c>
      <c r="I7891">
        <v>4.9000000000000004</v>
      </c>
      <c r="J7891">
        <v>31</v>
      </c>
      <c r="K7891">
        <v>3.4</v>
      </c>
      <c r="L7891">
        <v>13.2</v>
      </c>
      <c r="N7891">
        <v>15.1</v>
      </c>
      <c r="O7891">
        <v>12.8</v>
      </c>
      <c r="Q7891">
        <v>6.6</v>
      </c>
      <c r="R7891">
        <v>2.5</v>
      </c>
      <c r="S7891">
        <v>51.7</v>
      </c>
      <c r="T7891">
        <v>2</v>
      </c>
      <c r="U7891">
        <v>8.3000000000000007</v>
      </c>
      <c r="W7891">
        <v>5</v>
      </c>
      <c r="X7891">
        <v>5</v>
      </c>
      <c r="Y7891">
        <v>0</v>
      </c>
      <c r="Z7891">
        <v>0</v>
      </c>
      <c r="AA7891">
        <v>0</v>
      </c>
      <c r="AB7891">
        <v>9</v>
      </c>
      <c r="AC7891">
        <v>0</v>
      </c>
      <c r="AD7891">
        <v>0</v>
      </c>
      <c r="AE7891">
        <v>0</v>
      </c>
    </row>
    <row r="7892" spans="1:31">
      <c r="A7892" s="19">
        <v>43890</v>
      </c>
      <c r="B7892" t="s">
        <v>68</v>
      </c>
      <c r="C7892" s="19">
        <v>43984</v>
      </c>
      <c r="D7892">
        <v>126</v>
      </c>
      <c r="E7892">
        <v>17.100000000000001</v>
      </c>
      <c r="F7892">
        <v>22.5</v>
      </c>
      <c r="H7892">
        <v>12.2</v>
      </c>
      <c r="I7892">
        <v>4.4000000000000004</v>
      </c>
      <c r="J7892">
        <v>30.5</v>
      </c>
      <c r="K7892">
        <v>2.2999999999999998</v>
      </c>
      <c r="L7892">
        <v>11</v>
      </c>
      <c r="N7892">
        <v>12.8</v>
      </c>
      <c r="O7892">
        <v>22.7</v>
      </c>
      <c r="Q7892">
        <v>6.9</v>
      </c>
      <c r="R7892">
        <v>2.1</v>
      </c>
      <c r="S7892">
        <v>47.3</v>
      </c>
      <c r="T7892">
        <v>1.3</v>
      </c>
      <c r="U7892">
        <v>5.6</v>
      </c>
      <c r="W7892">
        <v>29</v>
      </c>
      <c r="X7892">
        <v>38</v>
      </c>
      <c r="Y7892">
        <v>0</v>
      </c>
      <c r="Z7892">
        <v>6</v>
      </c>
      <c r="AA7892">
        <v>0</v>
      </c>
      <c r="AB7892">
        <v>51</v>
      </c>
      <c r="AC7892">
        <v>0</v>
      </c>
      <c r="AD7892">
        <v>3</v>
      </c>
      <c r="AE7892">
        <v>0</v>
      </c>
    </row>
    <row r="7893" spans="1:31">
      <c r="A7893" s="19">
        <v>43890</v>
      </c>
      <c r="B7893" t="s">
        <v>69</v>
      </c>
      <c r="C7893" s="19">
        <v>43984</v>
      </c>
      <c r="D7893">
        <v>34</v>
      </c>
      <c r="E7893">
        <v>17</v>
      </c>
      <c r="F7893">
        <v>16.100000000000001</v>
      </c>
      <c r="H7893">
        <v>10.8</v>
      </c>
      <c r="I7893">
        <v>4.7</v>
      </c>
      <c r="J7893">
        <v>36.799999999999997</v>
      </c>
      <c r="K7893">
        <v>3</v>
      </c>
      <c r="L7893">
        <v>11.6</v>
      </c>
      <c r="N7893">
        <v>10.1</v>
      </c>
      <c r="O7893">
        <v>9.5</v>
      </c>
      <c r="Q7893">
        <v>4.5</v>
      </c>
      <c r="R7893">
        <v>1.9</v>
      </c>
      <c r="S7893">
        <v>67.099999999999994</v>
      </c>
      <c r="T7893">
        <v>1.3</v>
      </c>
      <c r="U7893">
        <v>5.0999999999999996</v>
      </c>
      <c r="W7893">
        <v>8</v>
      </c>
      <c r="X7893">
        <v>7</v>
      </c>
      <c r="Y7893">
        <v>0</v>
      </c>
      <c r="Z7893">
        <v>1</v>
      </c>
      <c r="AA7893">
        <v>0</v>
      </c>
      <c r="AB7893">
        <v>17</v>
      </c>
      <c r="AC7893">
        <v>0</v>
      </c>
      <c r="AD7893">
        <v>1</v>
      </c>
      <c r="AE7893">
        <v>0</v>
      </c>
    </row>
    <row r="7894" spans="1:31">
      <c r="A7894" s="19">
        <v>43890</v>
      </c>
      <c r="B7894" t="s">
        <v>70</v>
      </c>
      <c r="C7894" s="19">
        <v>43984</v>
      </c>
      <c r="D7894">
        <v>16</v>
      </c>
      <c r="E7894">
        <v>15.8</v>
      </c>
      <c r="F7894">
        <v>15.2</v>
      </c>
      <c r="H7894">
        <v>15.1</v>
      </c>
      <c r="I7894">
        <v>7.6</v>
      </c>
      <c r="J7894">
        <v>32.700000000000003</v>
      </c>
      <c r="K7894">
        <v>1.1000000000000001</v>
      </c>
      <c r="L7894">
        <v>12.5</v>
      </c>
      <c r="N7894">
        <v>10.4</v>
      </c>
      <c r="O7894">
        <v>9.8000000000000007</v>
      </c>
      <c r="Q7894">
        <v>9.6999999999999993</v>
      </c>
      <c r="R7894">
        <v>3.8</v>
      </c>
      <c r="S7894">
        <v>56.7</v>
      </c>
      <c r="T7894">
        <v>1.3</v>
      </c>
      <c r="U7894">
        <v>7.2</v>
      </c>
      <c r="W7894">
        <v>3</v>
      </c>
      <c r="X7894">
        <v>3</v>
      </c>
      <c r="Y7894">
        <v>0</v>
      </c>
      <c r="Z7894">
        <v>3</v>
      </c>
      <c r="AA7894">
        <v>0</v>
      </c>
      <c r="AB7894">
        <v>6</v>
      </c>
      <c r="AC7894">
        <v>0</v>
      </c>
      <c r="AD7894">
        <v>1</v>
      </c>
      <c r="AE7894">
        <v>0</v>
      </c>
    </row>
    <row r="7895" spans="1:31">
      <c r="A7895" s="19">
        <v>43890</v>
      </c>
      <c r="B7895" t="s">
        <v>71</v>
      </c>
      <c r="C7895" s="19">
        <v>43988</v>
      </c>
      <c r="D7895">
        <v>7</v>
      </c>
      <c r="E7895">
        <v>22.9</v>
      </c>
      <c r="F7895">
        <v>16.2</v>
      </c>
      <c r="H7895">
        <v>10.8</v>
      </c>
      <c r="I7895">
        <v>5.0999999999999996</v>
      </c>
      <c r="J7895">
        <v>29.8</v>
      </c>
      <c r="K7895">
        <v>2.2999999999999998</v>
      </c>
      <c r="L7895">
        <v>12.9</v>
      </c>
      <c r="N7895">
        <v>23.7</v>
      </c>
      <c r="O7895">
        <v>12</v>
      </c>
      <c r="Q7895">
        <v>5.9</v>
      </c>
      <c r="R7895">
        <v>2.5</v>
      </c>
      <c r="S7895">
        <v>45.3</v>
      </c>
      <c r="T7895">
        <v>1.7</v>
      </c>
      <c r="U7895">
        <v>7.6</v>
      </c>
      <c r="W7895">
        <v>2</v>
      </c>
      <c r="X7895">
        <v>2</v>
      </c>
      <c r="Y7895">
        <v>0</v>
      </c>
      <c r="Z7895">
        <v>0</v>
      </c>
      <c r="AA7895">
        <v>0</v>
      </c>
      <c r="AB7895">
        <v>3</v>
      </c>
      <c r="AC7895">
        <v>0</v>
      </c>
      <c r="AD7895">
        <v>0</v>
      </c>
      <c r="AE7895">
        <v>0</v>
      </c>
    </row>
    <row r="7896" spans="1:31">
      <c r="A7896" s="19">
        <v>43890</v>
      </c>
      <c r="B7896" t="s">
        <v>73</v>
      </c>
      <c r="C7896" s="19">
        <v>44013</v>
      </c>
      <c r="D7896">
        <v>3979</v>
      </c>
      <c r="E7896">
        <v>20.3</v>
      </c>
      <c r="F7896">
        <v>18.600000000000001</v>
      </c>
      <c r="H7896">
        <v>11.7</v>
      </c>
      <c r="I7896">
        <v>6.6</v>
      </c>
      <c r="J7896">
        <v>28.8</v>
      </c>
      <c r="K7896">
        <v>2.4</v>
      </c>
      <c r="L7896">
        <v>11.5</v>
      </c>
      <c r="N7896">
        <v>18.5</v>
      </c>
      <c r="O7896">
        <v>15.7</v>
      </c>
      <c r="Q7896">
        <v>4.0999999999999996</v>
      </c>
      <c r="R7896">
        <v>1</v>
      </c>
      <c r="S7896">
        <v>56.1</v>
      </c>
      <c r="T7896">
        <v>0.3</v>
      </c>
      <c r="U7896">
        <v>4.2</v>
      </c>
      <c r="W7896">
        <v>1032</v>
      </c>
      <c r="X7896">
        <v>943</v>
      </c>
      <c r="Y7896">
        <v>0</v>
      </c>
      <c r="Z7896">
        <v>204</v>
      </c>
      <c r="AA7896">
        <v>41</v>
      </c>
      <c r="AB7896">
        <v>1575</v>
      </c>
      <c r="AC7896">
        <v>11</v>
      </c>
      <c r="AD7896">
        <v>174</v>
      </c>
      <c r="AE7896">
        <v>0</v>
      </c>
    </row>
    <row r="7897" spans="1:31">
      <c r="A7897" s="19">
        <v>43891</v>
      </c>
      <c r="B7897" t="s">
        <v>15</v>
      </c>
      <c r="C7897" s="19">
        <v>43864</v>
      </c>
      <c r="D7897">
        <v>41</v>
      </c>
      <c r="E7897">
        <v>19.899999999999999</v>
      </c>
      <c r="F7897">
        <v>3.1</v>
      </c>
      <c r="H7897">
        <v>15.8</v>
      </c>
      <c r="I7897">
        <v>9</v>
      </c>
      <c r="J7897">
        <v>23.2</v>
      </c>
      <c r="K7897">
        <v>3.5</v>
      </c>
      <c r="L7897">
        <v>15.5</v>
      </c>
      <c r="M7897">
        <v>4</v>
      </c>
      <c r="N7897">
        <v>15.8</v>
      </c>
      <c r="O7897">
        <v>0.1</v>
      </c>
      <c r="P7897">
        <v>0</v>
      </c>
      <c r="Q7897">
        <v>26.200000000000003</v>
      </c>
      <c r="R7897">
        <v>12.3</v>
      </c>
      <c r="S7897">
        <v>26.1</v>
      </c>
      <c r="T7897">
        <v>0</v>
      </c>
      <c r="U7897">
        <v>18</v>
      </c>
      <c r="V7897">
        <v>1</v>
      </c>
      <c r="W7897">
        <v>6</v>
      </c>
      <c r="X7897">
        <v>0</v>
      </c>
      <c r="Y7897">
        <v>0</v>
      </c>
      <c r="Z7897">
        <v>14</v>
      </c>
      <c r="AA7897">
        <v>1</v>
      </c>
      <c r="AB7897">
        <v>12</v>
      </c>
      <c r="AC7897">
        <v>0</v>
      </c>
      <c r="AD7897">
        <v>8</v>
      </c>
      <c r="AE7897">
        <v>0</v>
      </c>
    </row>
    <row r="7898" spans="1:31">
      <c r="A7898" s="19">
        <v>43891</v>
      </c>
      <c r="B7898" t="s">
        <v>16</v>
      </c>
      <c r="C7898" s="19">
        <v>43872</v>
      </c>
      <c r="D7898">
        <v>24</v>
      </c>
      <c r="E7898">
        <v>10.4</v>
      </c>
      <c r="F7898">
        <v>0</v>
      </c>
      <c r="H7898">
        <v>22</v>
      </c>
      <c r="I7898">
        <v>10.7</v>
      </c>
      <c r="J7898">
        <v>28.5</v>
      </c>
      <c r="K7898">
        <v>3</v>
      </c>
      <c r="L7898">
        <v>12.6</v>
      </c>
      <c r="M7898">
        <v>3.6</v>
      </c>
      <c r="N7898">
        <v>8.68</v>
      </c>
      <c r="O7898">
        <v>0</v>
      </c>
      <c r="P7898">
        <v>0</v>
      </c>
      <c r="Q7898">
        <v>24.2</v>
      </c>
      <c r="R7898">
        <v>19.8</v>
      </c>
      <c r="S7898">
        <v>25.900000000000002</v>
      </c>
      <c r="T7898">
        <v>3.5999999999999996</v>
      </c>
      <c r="U7898">
        <v>9.3000000000000007</v>
      </c>
      <c r="V7898">
        <v>3.5999999999999996</v>
      </c>
      <c r="W7898">
        <v>0</v>
      </c>
      <c r="X7898">
        <v>0</v>
      </c>
      <c r="Y7898">
        <v>0</v>
      </c>
      <c r="Z7898">
        <v>9</v>
      </c>
      <c r="AA7898">
        <v>6</v>
      </c>
      <c r="AB7898">
        <v>9</v>
      </c>
      <c r="AC7898">
        <v>0</v>
      </c>
      <c r="AD7898">
        <v>0</v>
      </c>
      <c r="AE7898">
        <v>0</v>
      </c>
    </row>
    <row r="7899" spans="1:31">
      <c r="A7899" s="19">
        <v>43891</v>
      </c>
      <c r="B7899" t="s">
        <v>17</v>
      </c>
      <c r="C7899" s="19">
        <v>43883</v>
      </c>
      <c r="D7899">
        <v>36</v>
      </c>
      <c r="E7899">
        <v>14.8</v>
      </c>
      <c r="F7899">
        <v>0</v>
      </c>
      <c r="H7899">
        <v>16.100000000000001</v>
      </c>
      <c r="I7899">
        <v>7.7</v>
      </c>
      <c r="J7899">
        <v>34.6</v>
      </c>
      <c r="K7899">
        <v>11.7</v>
      </c>
      <c r="L7899">
        <v>15.1</v>
      </c>
      <c r="N7899">
        <v>17.599999999999998</v>
      </c>
      <c r="O7899">
        <v>0</v>
      </c>
      <c r="P7899">
        <v>0</v>
      </c>
      <c r="Q7899">
        <v>15.299999999999999</v>
      </c>
      <c r="R7899">
        <v>9.6</v>
      </c>
      <c r="S7899">
        <v>34</v>
      </c>
      <c r="T7899">
        <v>9</v>
      </c>
      <c r="U7899">
        <v>12.9</v>
      </c>
      <c r="V7899">
        <v>0</v>
      </c>
      <c r="W7899">
        <v>9</v>
      </c>
      <c r="X7899">
        <v>0</v>
      </c>
      <c r="Y7899">
        <v>0</v>
      </c>
      <c r="Z7899">
        <v>3</v>
      </c>
      <c r="AA7899">
        <v>0</v>
      </c>
      <c r="AB7899">
        <v>24</v>
      </c>
      <c r="AC7899">
        <v>0</v>
      </c>
      <c r="AD7899">
        <v>0</v>
      </c>
      <c r="AE7899">
        <v>0</v>
      </c>
    </row>
    <row r="7900" spans="1:31">
      <c r="A7900" s="19">
        <v>43891</v>
      </c>
      <c r="B7900" t="s">
        <v>18</v>
      </c>
      <c r="C7900" s="19">
        <v>43890</v>
      </c>
      <c r="D7900">
        <v>54</v>
      </c>
      <c r="E7900">
        <v>39</v>
      </c>
      <c r="F7900">
        <v>0</v>
      </c>
      <c r="H7900">
        <v>8.1</v>
      </c>
      <c r="I7900">
        <v>5.3</v>
      </c>
      <c r="J7900">
        <v>24.7</v>
      </c>
      <c r="K7900">
        <v>15.5</v>
      </c>
      <c r="L7900">
        <v>7.5</v>
      </c>
      <c r="N7900">
        <v>48.4</v>
      </c>
      <c r="O7900">
        <v>0</v>
      </c>
      <c r="P7900">
        <v>0</v>
      </c>
      <c r="Q7900">
        <v>8.3000000000000007</v>
      </c>
      <c r="R7900">
        <v>3.2</v>
      </c>
      <c r="S7900">
        <v>19.900000000000002</v>
      </c>
      <c r="T7900">
        <v>11.3</v>
      </c>
      <c r="U7900">
        <v>7.1</v>
      </c>
      <c r="V7900">
        <v>0</v>
      </c>
      <c r="W7900">
        <v>39</v>
      </c>
      <c r="X7900">
        <v>0</v>
      </c>
      <c r="Y7900">
        <v>0</v>
      </c>
      <c r="Z7900">
        <v>0</v>
      </c>
      <c r="AA7900">
        <v>0</v>
      </c>
      <c r="AB7900">
        <v>15</v>
      </c>
      <c r="AC7900">
        <v>0</v>
      </c>
      <c r="AD7900">
        <v>0</v>
      </c>
      <c r="AE7900">
        <v>0</v>
      </c>
    </row>
    <row r="7901" spans="1:31">
      <c r="A7901" s="19">
        <v>43891</v>
      </c>
      <c r="B7901" t="s">
        <v>19</v>
      </c>
      <c r="C7901" s="19">
        <v>43893</v>
      </c>
      <c r="D7901">
        <v>52</v>
      </c>
      <c r="E7901">
        <v>39.799999999999997</v>
      </c>
      <c r="F7901">
        <v>21.5</v>
      </c>
      <c r="H7901">
        <v>0</v>
      </c>
      <c r="I7901">
        <v>4.4000000000000004</v>
      </c>
      <c r="J7901">
        <v>23.6</v>
      </c>
      <c r="L7901">
        <v>10.7</v>
      </c>
      <c r="N7901">
        <v>82</v>
      </c>
      <c r="O7901">
        <v>7</v>
      </c>
      <c r="Q7901">
        <v>0</v>
      </c>
      <c r="R7901">
        <v>0.1</v>
      </c>
      <c r="S7901">
        <v>10.1</v>
      </c>
      <c r="U7901">
        <v>0.7</v>
      </c>
      <c r="W7901">
        <v>24</v>
      </c>
      <c r="X7901">
        <v>13</v>
      </c>
      <c r="Y7901">
        <v>0</v>
      </c>
      <c r="Z7901">
        <v>0</v>
      </c>
      <c r="AA7901">
        <v>0</v>
      </c>
      <c r="AB7901">
        <v>14</v>
      </c>
      <c r="AD7901">
        <v>1</v>
      </c>
      <c r="AE7901">
        <v>0</v>
      </c>
    </row>
    <row r="7902" spans="1:31">
      <c r="A7902" s="19">
        <v>43891</v>
      </c>
      <c r="B7902" t="s">
        <v>20</v>
      </c>
      <c r="C7902" s="19">
        <v>43893</v>
      </c>
      <c r="D7902">
        <v>6</v>
      </c>
      <c r="E7902">
        <v>29.7</v>
      </c>
      <c r="F7902">
        <v>17.3</v>
      </c>
      <c r="H7902">
        <v>0</v>
      </c>
      <c r="I7902">
        <v>5.0999999999999996</v>
      </c>
      <c r="J7902">
        <v>32.700000000000003</v>
      </c>
      <c r="L7902">
        <v>15.1</v>
      </c>
      <c r="N7902">
        <v>37.6</v>
      </c>
      <c r="O7902">
        <v>5.5</v>
      </c>
      <c r="Q7902">
        <v>0</v>
      </c>
      <c r="R7902">
        <v>0.3</v>
      </c>
      <c r="S7902">
        <v>53.1</v>
      </c>
      <c r="U7902">
        <v>3.5</v>
      </c>
      <c r="W7902">
        <v>2</v>
      </c>
      <c r="X7902">
        <v>1</v>
      </c>
      <c r="Y7902">
        <v>0</v>
      </c>
      <c r="Z7902">
        <v>0</v>
      </c>
      <c r="AA7902">
        <v>0</v>
      </c>
      <c r="AB7902">
        <v>2</v>
      </c>
      <c r="AD7902">
        <v>1</v>
      </c>
      <c r="AE7902">
        <v>0</v>
      </c>
    </row>
    <row r="7903" spans="1:31">
      <c r="A7903" s="19">
        <v>43891</v>
      </c>
      <c r="B7903" t="s">
        <v>21</v>
      </c>
      <c r="C7903" s="19">
        <v>43893</v>
      </c>
      <c r="D7903">
        <v>31</v>
      </c>
      <c r="E7903">
        <v>30.3</v>
      </c>
      <c r="F7903">
        <v>26.5</v>
      </c>
      <c r="H7903">
        <v>0</v>
      </c>
      <c r="I7903">
        <v>5.7</v>
      </c>
      <c r="J7903">
        <v>26.5</v>
      </c>
      <c r="L7903">
        <v>11</v>
      </c>
      <c r="N7903">
        <v>44.9</v>
      </c>
      <c r="O7903">
        <v>26.6</v>
      </c>
      <c r="Q7903">
        <v>0</v>
      </c>
      <c r="R7903">
        <v>0.3</v>
      </c>
      <c r="S7903">
        <v>26.6</v>
      </c>
      <c r="U7903">
        <v>1.6</v>
      </c>
      <c r="W7903">
        <v>11</v>
      </c>
      <c r="X7903">
        <v>10</v>
      </c>
      <c r="Y7903">
        <v>0</v>
      </c>
      <c r="Z7903">
        <v>0</v>
      </c>
      <c r="AA7903">
        <v>0</v>
      </c>
      <c r="AB7903">
        <v>10</v>
      </c>
      <c r="AD7903">
        <v>1</v>
      </c>
      <c r="AE7903">
        <v>0</v>
      </c>
    </row>
    <row r="7904" spans="1:31">
      <c r="A7904" s="19">
        <v>43891</v>
      </c>
      <c r="B7904" t="s">
        <v>22</v>
      </c>
      <c r="C7904" s="19">
        <v>43893</v>
      </c>
      <c r="D7904">
        <v>416</v>
      </c>
      <c r="E7904">
        <v>21.3</v>
      </c>
      <c r="F7904">
        <v>17.5</v>
      </c>
      <c r="H7904">
        <v>0</v>
      </c>
      <c r="I7904">
        <v>5.7</v>
      </c>
      <c r="J7904">
        <v>39.299999999999997</v>
      </c>
      <c r="L7904">
        <v>16.3</v>
      </c>
      <c r="N7904">
        <v>8.4</v>
      </c>
      <c r="O7904">
        <v>3.8</v>
      </c>
      <c r="Q7904">
        <v>0</v>
      </c>
      <c r="R7904">
        <v>0.2</v>
      </c>
      <c r="S7904">
        <v>84.6</v>
      </c>
      <c r="U7904">
        <v>3</v>
      </c>
      <c r="W7904">
        <v>94</v>
      </c>
      <c r="X7904">
        <v>77</v>
      </c>
      <c r="Y7904">
        <v>0</v>
      </c>
      <c r="Z7904">
        <v>0</v>
      </c>
      <c r="AA7904">
        <v>0</v>
      </c>
      <c r="AB7904">
        <v>173</v>
      </c>
      <c r="AD7904">
        <v>72</v>
      </c>
      <c r="AE7904">
        <v>0</v>
      </c>
    </row>
    <row r="7905" spans="1:31">
      <c r="A7905" s="19">
        <v>43891</v>
      </c>
      <c r="B7905" t="s">
        <v>23</v>
      </c>
      <c r="C7905" s="19">
        <v>43893</v>
      </c>
      <c r="D7905">
        <v>67</v>
      </c>
      <c r="E7905">
        <v>19.899999999999999</v>
      </c>
      <c r="F7905">
        <v>16.5</v>
      </c>
      <c r="H7905">
        <v>0</v>
      </c>
      <c r="I7905">
        <v>5.8</v>
      </c>
      <c r="J7905">
        <v>38.799999999999997</v>
      </c>
      <c r="L7905">
        <v>19</v>
      </c>
      <c r="N7905">
        <v>6.6</v>
      </c>
      <c r="O7905">
        <v>3.4</v>
      </c>
      <c r="Q7905">
        <v>0</v>
      </c>
      <c r="R7905">
        <v>0.3</v>
      </c>
      <c r="S7905">
        <v>83.7</v>
      </c>
      <c r="U7905">
        <v>6</v>
      </c>
      <c r="W7905">
        <v>14</v>
      </c>
      <c r="X7905">
        <v>12</v>
      </c>
      <c r="Y7905">
        <v>0</v>
      </c>
      <c r="Z7905">
        <v>0</v>
      </c>
      <c r="AA7905">
        <v>0</v>
      </c>
      <c r="AB7905">
        <v>28</v>
      </c>
      <c r="AD7905">
        <v>14</v>
      </c>
      <c r="AE7905">
        <v>0</v>
      </c>
    </row>
    <row r="7906" spans="1:31">
      <c r="A7906" s="19">
        <v>43891</v>
      </c>
      <c r="B7906" t="s">
        <v>24</v>
      </c>
      <c r="C7906" s="19">
        <v>43893</v>
      </c>
      <c r="D7906">
        <v>13</v>
      </c>
      <c r="E7906">
        <v>26</v>
      </c>
      <c r="F7906">
        <v>15.1</v>
      </c>
      <c r="H7906">
        <v>0</v>
      </c>
      <c r="I7906">
        <v>4.4000000000000004</v>
      </c>
      <c r="J7906">
        <v>41.3</v>
      </c>
      <c r="L7906">
        <v>13.2</v>
      </c>
      <c r="N7906">
        <v>12.9</v>
      </c>
      <c r="O7906">
        <v>1.6</v>
      </c>
      <c r="Q7906">
        <v>0</v>
      </c>
      <c r="R7906">
        <v>0.1</v>
      </c>
      <c r="S7906">
        <v>84.4</v>
      </c>
      <c r="U7906">
        <v>1.1000000000000001</v>
      </c>
      <c r="W7906">
        <v>4</v>
      </c>
      <c r="X7906">
        <v>2</v>
      </c>
      <c r="Y7906">
        <v>0</v>
      </c>
      <c r="Z7906">
        <v>0</v>
      </c>
      <c r="AA7906">
        <v>0</v>
      </c>
      <c r="AB7906">
        <v>6</v>
      </c>
      <c r="AD7906">
        <v>1</v>
      </c>
      <c r="AE7906">
        <v>0</v>
      </c>
    </row>
    <row r="7907" spans="1:31">
      <c r="A7907" s="19">
        <v>43891</v>
      </c>
      <c r="B7907" t="s">
        <v>25</v>
      </c>
      <c r="C7907" s="19">
        <v>43893</v>
      </c>
      <c r="D7907">
        <v>24</v>
      </c>
      <c r="E7907">
        <v>20.399999999999999</v>
      </c>
      <c r="F7907">
        <v>21.3</v>
      </c>
      <c r="H7907">
        <v>0</v>
      </c>
      <c r="I7907">
        <v>5.3</v>
      </c>
      <c r="J7907">
        <v>36.200000000000003</v>
      </c>
      <c r="L7907">
        <v>16.8</v>
      </c>
      <c r="N7907">
        <v>9.5</v>
      </c>
      <c r="O7907">
        <v>11.1</v>
      </c>
      <c r="Q7907">
        <v>0</v>
      </c>
      <c r="R7907">
        <v>0.3</v>
      </c>
      <c r="S7907">
        <v>74.2</v>
      </c>
      <c r="U7907">
        <v>4.9000000000000004</v>
      </c>
      <c r="W7907">
        <v>5</v>
      </c>
      <c r="X7907">
        <v>5</v>
      </c>
      <c r="Y7907">
        <v>0</v>
      </c>
      <c r="Z7907">
        <v>0</v>
      </c>
      <c r="AA7907">
        <v>0</v>
      </c>
      <c r="AB7907">
        <v>9</v>
      </c>
      <c r="AD7907">
        <v>4</v>
      </c>
      <c r="AE7907">
        <v>0</v>
      </c>
    </row>
    <row r="7908" spans="1:31">
      <c r="A7908" s="19">
        <v>43891</v>
      </c>
      <c r="B7908" t="s">
        <v>26</v>
      </c>
      <c r="C7908" s="19">
        <v>43893</v>
      </c>
      <c r="D7908">
        <v>91</v>
      </c>
      <c r="E7908">
        <v>20.7</v>
      </c>
      <c r="F7908">
        <v>16.8</v>
      </c>
      <c r="H7908">
        <v>0</v>
      </c>
      <c r="I7908">
        <v>7.4</v>
      </c>
      <c r="J7908">
        <v>31.5</v>
      </c>
      <c r="L7908">
        <v>23.6</v>
      </c>
      <c r="N7908">
        <v>13.2</v>
      </c>
      <c r="O7908">
        <v>7.1</v>
      </c>
      <c r="Q7908">
        <v>0</v>
      </c>
      <c r="R7908">
        <v>0.8</v>
      </c>
      <c r="S7908">
        <v>57.3</v>
      </c>
      <c r="U7908">
        <v>21.6</v>
      </c>
      <c r="W7908">
        <v>20</v>
      </c>
      <c r="X7908">
        <v>17</v>
      </c>
      <c r="Y7908">
        <v>0</v>
      </c>
      <c r="Z7908">
        <v>0</v>
      </c>
      <c r="AA7908">
        <v>0</v>
      </c>
      <c r="AB7908">
        <v>31</v>
      </c>
      <c r="AD7908">
        <v>23</v>
      </c>
      <c r="AE7908">
        <v>0</v>
      </c>
    </row>
    <row r="7909" spans="1:31">
      <c r="A7909" s="19">
        <v>43891</v>
      </c>
      <c r="B7909" t="s">
        <v>27</v>
      </c>
      <c r="C7909" s="19">
        <v>43893</v>
      </c>
      <c r="D7909">
        <v>75</v>
      </c>
      <c r="E7909">
        <v>16.5</v>
      </c>
      <c r="F7909">
        <v>10.9</v>
      </c>
      <c r="H7909">
        <v>0</v>
      </c>
      <c r="I7909">
        <v>27.5</v>
      </c>
      <c r="J7909">
        <v>29.9</v>
      </c>
      <c r="L7909">
        <v>15.2</v>
      </c>
      <c r="N7909">
        <v>6.8</v>
      </c>
      <c r="O7909">
        <v>2.2000000000000002</v>
      </c>
      <c r="Q7909">
        <v>0</v>
      </c>
      <c r="R7909">
        <v>35.700000000000003</v>
      </c>
      <c r="S7909">
        <v>49.8</v>
      </c>
      <c r="U7909">
        <v>5.6</v>
      </c>
      <c r="W7909">
        <v>14</v>
      </c>
      <c r="X7909">
        <v>2</v>
      </c>
      <c r="Y7909">
        <v>0</v>
      </c>
      <c r="Z7909">
        <v>0</v>
      </c>
      <c r="AA7909">
        <v>23</v>
      </c>
      <c r="AB7909">
        <v>25</v>
      </c>
      <c r="AD7909">
        <v>12</v>
      </c>
      <c r="AE7909">
        <v>0</v>
      </c>
    </row>
    <row r="7910" spans="1:31">
      <c r="A7910" s="19">
        <v>43891</v>
      </c>
      <c r="B7910" t="s">
        <v>28</v>
      </c>
      <c r="C7910" s="19">
        <v>43893</v>
      </c>
      <c r="D7910">
        <v>110</v>
      </c>
      <c r="E7910">
        <v>31</v>
      </c>
      <c r="F7910">
        <v>21.6</v>
      </c>
      <c r="H7910">
        <v>0</v>
      </c>
      <c r="I7910">
        <v>5.6</v>
      </c>
      <c r="J7910">
        <v>30</v>
      </c>
      <c r="L7910">
        <v>11.9</v>
      </c>
      <c r="N7910">
        <v>45.8</v>
      </c>
      <c r="O7910">
        <v>12.4</v>
      </c>
      <c r="Q7910">
        <v>0</v>
      </c>
      <c r="R7910">
        <v>0.4</v>
      </c>
      <c r="S7910">
        <v>39.6</v>
      </c>
      <c r="U7910">
        <v>1.8</v>
      </c>
      <c r="W7910">
        <v>39</v>
      </c>
      <c r="X7910">
        <v>27</v>
      </c>
      <c r="Y7910">
        <v>0</v>
      </c>
      <c r="Z7910">
        <v>0</v>
      </c>
      <c r="AA7910">
        <v>0</v>
      </c>
      <c r="AB7910">
        <v>38</v>
      </c>
      <c r="AD7910">
        <v>5</v>
      </c>
      <c r="AE7910">
        <v>0</v>
      </c>
    </row>
    <row r="7911" spans="1:31">
      <c r="A7911" s="19">
        <v>43891</v>
      </c>
      <c r="B7911" t="s">
        <v>29</v>
      </c>
      <c r="C7911" s="19">
        <v>43893</v>
      </c>
      <c r="D7911">
        <v>37</v>
      </c>
      <c r="E7911">
        <v>30.6</v>
      </c>
      <c r="F7911">
        <v>24.9</v>
      </c>
      <c r="H7911">
        <v>0</v>
      </c>
      <c r="I7911">
        <v>6.8</v>
      </c>
      <c r="J7911">
        <v>26.3</v>
      </c>
      <c r="L7911">
        <v>11.5</v>
      </c>
      <c r="N7911">
        <v>47.8</v>
      </c>
      <c r="O7911">
        <v>22.7</v>
      </c>
      <c r="Q7911">
        <v>0</v>
      </c>
      <c r="R7911">
        <v>0.6</v>
      </c>
      <c r="S7911">
        <v>26.8</v>
      </c>
      <c r="U7911">
        <v>2.1</v>
      </c>
      <c r="W7911">
        <v>13</v>
      </c>
      <c r="X7911">
        <v>11</v>
      </c>
      <c r="Y7911">
        <v>0</v>
      </c>
      <c r="Z7911">
        <v>0</v>
      </c>
      <c r="AA7911">
        <v>0</v>
      </c>
      <c r="AB7911">
        <v>12</v>
      </c>
      <c r="AD7911">
        <v>1</v>
      </c>
      <c r="AE7911">
        <v>0</v>
      </c>
    </row>
    <row r="7912" spans="1:31">
      <c r="A7912" s="19">
        <v>43891</v>
      </c>
      <c r="B7912" t="s">
        <v>30</v>
      </c>
      <c r="C7912" s="19">
        <v>43893</v>
      </c>
      <c r="D7912">
        <v>64</v>
      </c>
      <c r="E7912">
        <v>36.299999999999997</v>
      </c>
      <c r="F7912">
        <v>21</v>
      </c>
      <c r="H7912">
        <v>0</v>
      </c>
      <c r="I7912">
        <v>5</v>
      </c>
      <c r="J7912">
        <v>25.7</v>
      </c>
      <c r="L7912">
        <v>12</v>
      </c>
      <c r="N7912">
        <v>70.599999999999994</v>
      </c>
      <c r="O7912">
        <v>9</v>
      </c>
      <c r="Q7912">
        <v>0</v>
      </c>
      <c r="R7912">
        <v>0.3</v>
      </c>
      <c r="S7912">
        <v>18.7</v>
      </c>
      <c r="U7912">
        <v>1.5</v>
      </c>
      <c r="W7912">
        <v>27</v>
      </c>
      <c r="X7912">
        <v>15</v>
      </c>
      <c r="Y7912">
        <v>0</v>
      </c>
      <c r="Z7912">
        <v>0</v>
      </c>
      <c r="AA7912">
        <v>0</v>
      </c>
      <c r="AB7912">
        <v>19</v>
      </c>
      <c r="AD7912">
        <v>3</v>
      </c>
      <c r="AE7912">
        <v>0</v>
      </c>
    </row>
    <row r="7913" spans="1:31">
      <c r="A7913" s="19">
        <v>43891</v>
      </c>
      <c r="B7913" t="s">
        <v>31</v>
      </c>
      <c r="C7913" s="19">
        <v>43893</v>
      </c>
      <c r="D7913">
        <v>228</v>
      </c>
      <c r="E7913">
        <v>28.1</v>
      </c>
      <c r="F7913">
        <v>19.600000000000001</v>
      </c>
      <c r="H7913">
        <v>0</v>
      </c>
      <c r="I7913">
        <v>4.7</v>
      </c>
      <c r="J7913">
        <v>33.200000000000003</v>
      </c>
      <c r="L7913">
        <v>14.3</v>
      </c>
      <c r="N7913">
        <v>31.4</v>
      </c>
      <c r="O7913">
        <v>8.3000000000000007</v>
      </c>
      <c r="Q7913">
        <v>0</v>
      </c>
      <c r="R7913">
        <v>0.3</v>
      </c>
      <c r="S7913">
        <v>57</v>
      </c>
      <c r="U7913">
        <v>3</v>
      </c>
      <c r="W7913">
        <v>73</v>
      </c>
      <c r="X7913">
        <v>51</v>
      </c>
      <c r="Y7913">
        <v>0</v>
      </c>
      <c r="Z7913">
        <v>0</v>
      </c>
      <c r="AA7913">
        <v>0</v>
      </c>
      <c r="AB7913">
        <v>86</v>
      </c>
      <c r="AD7913">
        <v>19</v>
      </c>
      <c r="AE7913">
        <v>0</v>
      </c>
    </row>
    <row r="7914" spans="1:31">
      <c r="A7914" s="19">
        <v>43891</v>
      </c>
      <c r="B7914" t="s">
        <v>32</v>
      </c>
      <c r="C7914" s="19">
        <v>43893</v>
      </c>
      <c r="D7914">
        <v>29</v>
      </c>
      <c r="E7914">
        <v>18.2</v>
      </c>
      <c r="F7914">
        <v>20.9</v>
      </c>
      <c r="H7914">
        <v>0</v>
      </c>
      <c r="I7914">
        <v>5</v>
      </c>
      <c r="J7914">
        <v>39</v>
      </c>
      <c r="L7914">
        <v>16.8</v>
      </c>
      <c r="N7914">
        <v>4.7</v>
      </c>
      <c r="O7914">
        <v>8</v>
      </c>
      <c r="Q7914">
        <v>0</v>
      </c>
      <c r="R7914">
        <v>0.2</v>
      </c>
      <c r="S7914">
        <v>83.3</v>
      </c>
      <c r="U7914">
        <v>3.8</v>
      </c>
      <c r="W7914">
        <v>6</v>
      </c>
      <c r="X7914">
        <v>6</v>
      </c>
      <c r="Y7914">
        <v>0</v>
      </c>
      <c r="Z7914">
        <v>0</v>
      </c>
      <c r="AA7914">
        <v>0</v>
      </c>
      <c r="AB7914">
        <v>12</v>
      </c>
      <c r="AD7914">
        <v>5</v>
      </c>
      <c r="AE7914">
        <v>0</v>
      </c>
    </row>
    <row r="7915" spans="1:31">
      <c r="A7915" s="19">
        <v>43891</v>
      </c>
      <c r="B7915" t="s">
        <v>33</v>
      </c>
      <c r="C7915" s="19">
        <v>43893</v>
      </c>
      <c r="D7915">
        <v>16</v>
      </c>
      <c r="E7915">
        <v>12.9</v>
      </c>
      <c r="F7915">
        <v>14</v>
      </c>
      <c r="H7915">
        <v>0</v>
      </c>
      <c r="I7915">
        <v>4</v>
      </c>
      <c r="J7915">
        <v>56.5</v>
      </c>
      <c r="L7915">
        <v>12.6</v>
      </c>
      <c r="N7915">
        <v>0.1</v>
      </c>
      <c r="O7915">
        <v>0.1</v>
      </c>
      <c r="Q7915">
        <v>0</v>
      </c>
      <c r="R7915">
        <v>0</v>
      </c>
      <c r="S7915">
        <v>99.9</v>
      </c>
      <c r="U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16</v>
      </c>
      <c r="AD7915">
        <v>0</v>
      </c>
      <c r="AE7915">
        <v>0</v>
      </c>
    </row>
    <row r="7916" spans="1:31">
      <c r="A7916" s="19">
        <v>43891</v>
      </c>
      <c r="B7916" t="s">
        <v>34</v>
      </c>
      <c r="C7916" s="19">
        <v>43893</v>
      </c>
      <c r="D7916">
        <v>99</v>
      </c>
      <c r="E7916">
        <v>27.4</v>
      </c>
      <c r="F7916">
        <v>23.7</v>
      </c>
      <c r="H7916">
        <v>0</v>
      </c>
      <c r="I7916">
        <v>7.2</v>
      </c>
      <c r="J7916">
        <v>29.7</v>
      </c>
      <c r="L7916">
        <v>12</v>
      </c>
      <c r="N7916">
        <v>33.5</v>
      </c>
      <c r="O7916">
        <v>19.8</v>
      </c>
      <c r="Q7916">
        <v>0</v>
      </c>
      <c r="R7916">
        <v>0.8</v>
      </c>
      <c r="S7916">
        <v>43.7</v>
      </c>
      <c r="U7916">
        <v>2.2999999999999998</v>
      </c>
      <c r="W7916">
        <v>32</v>
      </c>
      <c r="X7916">
        <v>28</v>
      </c>
      <c r="Y7916">
        <v>0</v>
      </c>
      <c r="Z7916">
        <v>0</v>
      </c>
      <c r="AA7916">
        <v>0</v>
      </c>
      <c r="AB7916">
        <v>35</v>
      </c>
      <c r="AD7916">
        <v>4</v>
      </c>
      <c r="AE7916">
        <v>0</v>
      </c>
    </row>
    <row r="7917" spans="1:31">
      <c r="A7917" s="19">
        <v>43891</v>
      </c>
      <c r="B7917" t="s">
        <v>35</v>
      </c>
      <c r="C7917" s="19">
        <v>43900</v>
      </c>
      <c r="D7917">
        <v>20</v>
      </c>
      <c r="E7917">
        <v>26.8</v>
      </c>
      <c r="F7917">
        <v>17.399999999999999</v>
      </c>
      <c r="H7917">
        <v>0</v>
      </c>
      <c r="I7917">
        <v>4.8</v>
      </c>
      <c r="J7917">
        <v>39.700000000000003</v>
      </c>
      <c r="L7917">
        <v>11.3</v>
      </c>
      <c r="N7917">
        <v>17</v>
      </c>
      <c r="O7917">
        <v>3.5</v>
      </c>
      <c r="Q7917">
        <v>0</v>
      </c>
      <c r="R7917">
        <v>0.1</v>
      </c>
      <c r="S7917">
        <v>78.2</v>
      </c>
      <c r="U7917">
        <v>1.1000000000000001</v>
      </c>
      <c r="W7917">
        <v>6</v>
      </c>
      <c r="X7917">
        <v>4</v>
      </c>
      <c r="Y7917">
        <v>0</v>
      </c>
      <c r="Z7917">
        <v>0</v>
      </c>
      <c r="AA7917">
        <v>0</v>
      </c>
      <c r="AB7917">
        <v>9</v>
      </c>
      <c r="AD7917">
        <v>1</v>
      </c>
      <c r="AE7917">
        <v>0</v>
      </c>
    </row>
    <row r="7918" spans="1:31">
      <c r="A7918" s="19">
        <v>43891</v>
      </c>
      <c r="B7918" t="s">
        <v>36</v>
      </c>
      <c r="C7918" s="19">
        <v>43900</v>
      </c>
      <c r="D7918">
        <v>125</v>
      </c>
      <c r="E7918">
        <v>25.6</v>
      </c>
      <c r="F7918">
        <v>17.899999999999999</v>
      </c>
      <c r="H7918">
        <v>0</v>
      </c>
      <c r="I7918">
        <v>7.1</v>
      </c>
      <c r="J7918">
        <v>34.5</v>
      </c>
      <c r="L7918">
        <v>14.9</v>
      </c>
      <c r="N7918">
        <v>23.1</v>
      </c>
      <c r="O7918">
        <v>6.9</v>
      </c>
      <c r="Q7918">
        <v>0</v>
      </c>
      <c r="R7918">
        <v>0.7</v>
      </c>
      <c r="S7918">
        <v>65.2</v>
      </c>
      <c r="U7918">
        <v>4</v>
      </c>
      <c r="W7918">
        <v>37</v>
      </c>
      <c r="X7918">
        <v>26</v>
      </c>
      <c r="Y7918">
        <v>0</v>
      </c>
      <c r="Z7918">
        <v>0</v>
      </c>
      <c r="AA7918">
        <v>0</v>
      </c>
      <c r="AB7918">
        <v>50</v>
      </c>
      <c r="AD7918">
        <v>12</v>
      </c>
      <c r="AE7918">
        <v>0</v>
      </c>
    </row>
    <row r="7919" spans="1:31">
      <c r="A7919" s="19">
        <v>43891</v>
      </c>
      <c r="B7919" t="s">
        <v>37</v>
      </c>
      <c r="C7919" s="19">
        <v>43900</v>
      </c>
      <c r="D7919">
        <v>36</v>
      </c>
      <c r="E7919">
        <v>42.7</v>
      </c>
      <c r="F7919">
        <v>21.5</v>
      </c>
      <c r="H7919">
        <v>0</v>
      </c>
      <c r="I7919">
        <v>4.0999999999999996</v>
      </c>
      <c r="J7919">
        <v>22.1</v>
      </c>
      <c r="L7919">
        <v>9.5</v>
      </c>
      <c r="N7919">
        <v>87.4</v>
      </c>
      <c r="O7919">
        <v>5.7</v>
      </c>
      <c r="Q7919">
        <v>0</v>
      </c>
      <c r="R7919">
        <v>0.1</v>
      </c>
      <c r="S7919">
        <v>6.5</v>
      </c>
      <c r="U7919">
        <v>0.4</v>
      </c>
      <c r="W7919">
        <v>18</v>
      </c>
      <c r="X7919">
        <v>9</v>
      </c>
      <c r="Y7919">
        <v>0</v>
      </c>
      <c r="Z7919">
        <v>0</v>
      </c>
      <c r="AA7919">
        <v>0</v>
      </c>
      <c r="AB7919">
        <v>9</v>
      </c>
      <c r="AD7919">
        <v>0</v>
      </c>
      <c r="AE7919">
        <v>0</v>
      </c>
    </row>
    <row r="7920" spans="1:31">
      <c r="A7920" s="19">
        <v>43891</v>
      </c>
      <c r="B7920" t="s">
        <v>38</v>
      </c>
      <c r="C7920" s="19">
        <v>43900</v>
      </c>
      <c r="D7920">
        <v>68</v>
      </c>
      <c r="E7920">
        <v>33.5</v>
      </c>
      <c r="F7920">
        <v>24.8</v>
      </c>
      <c r="H7920">
        <v>0</v>
      </c>
      <c r="I7920">
        <v>7.5</v>
      </c>
      <c r="J7920">
        <v>22.4</v>
      </c>
      <c r="L7920">
        <v>11.8</v>
      </c>
      <c r="N7920">
        <v>61</v>
      </c>
      <c r="O7920">
        <v>21.3</v>
      </c>
      <c r="Q7920">
        <v>0</v>
      </c>
      <c r="R7920">
        <v>0.7</v>
      </c>
      <c r="S7920">
        <v>14.8</v>
      </c>
      <c r="U7920">
        <v>2.1</v>
      </c>
      <c r="W7920">
        <v>27</v>
      </c>
      <c r="X7920">
        <v>20</v>
      </c>
      <c r="Y7920">
        <v>0</v>
      </c>
      <c r="Z7920">
        <v>0</v>
      </c>
      <c r="AA7920">
        <v>0</v>
      </c>
      <c r="AB7920">
        <v>18</v>
      </c>
      <c r="AD7920">
        <v>3</v>
      </c>
      <c r="AE7920">
        <v>0</v>
      </c>
    </row>
    <row r="7921" spans="1:31">
      <c r="A7921" s="19">
        <v>43891</v>
      </c>
      <c r="B7921" t="s">
        <v>39</v>
      </c>
      <c r="C7921" s="19">
        <v>43900</v>
      </c>
      <c r="D7921">
        <v>14</v>
      </c>
      <c r="E7921">
        <v>23.4</v>
      </c>
      <c r="F7921">
        <v>17.3</v>
      </c>
      <c r="H7921">
        <v>0</v>
      </c>
      <c r="I7921">
        <v>7.8</v>
      </c>
      <c r="J7921">
        <v>36.4</v>
      </c>
      <c r="L7921">
        <v>15.2</v>
      </c>
      <c r="N7921">
        <v>15.5</v>
      </c>
      <c r="O7921">
        <v>5.7</v>
      </c>
      <c r="Q7921">
        <v>0</v>
      </c>
      <c r="R7921">
        <v>0.8</v>
      </c>
      <c r="S7921">
        <v>74.3</v>
      </c>
      <c r="U7921">
        <v>3.7</v>
      </c>
      <c r="W7921">
        <v>4</v>
      </c>
      <c r="X7921">
        <v>3</v>
      </c>
      <c r="Y7921">
        <v>0</v>
      </c>
      <c r="Z7921">
        <v>0</v>
      </c>
      <c r="AA7921">
        <v>0</v>
      </c>
      <c r="AB7921">
        <v>6</v>
      </c>
      <c r="AD7921">
        <v>2</v>
      </c>
      <c r="AE7921">
        <v>0</v>
      </c>
    </row>
    <row r="7922" spans="1:31">
      <c r="A7922" s="19">
        <v>43891</v>
      </c>
      <c r="B7922" t="s">
        <v>40</v>
      </c>
      <c r="C7922" s="19">
        <v>43900</v>
      </c>
      <c r="D7922">
        <v>89</v>
      </c>
      <c r="E7922">
        <v>19.600000000000001</v>
      </c>
      <c r="F7922">
        <v>20.8</v>
      </c>
      <c r="H7922">
        <v>0</v>
      </c>
      <c r="I7922">
        <v>7.9</v>
      </c>
      <c r="J7922">
        <v>36.200000000000003</v>
      </c>
      <c r="L7922">
        <v>15.6</v>
      </c>
      <c r="N7922">
        <v>8.8000000000000007</v>
      </c>
      <c r="O7922">
        <v>10.9</v>
      </c>
      <c r="Q7922">
        <v>0</v>
      </c>
      <c r="R7922">
        <v>0.8</v>
      </c>
      <c r="S7922">
        <v>74.900000000000006</v>
      </c>
      <c r="U7922">
        <v>4.5999999999999996</v>
      </c>
      <c r="W7922">
        <v>19</v>
      </c>
      <c r="X7922">
        <v>20</v>
      </c>
      <c r="Y7922">
        <v>0</v>
      </c>
      <c r="Z7922">
        <v>0</v>
      </c>
      <c r="AA7922">
        <v>0</v>
      </c>
      <c r="AB7922">
        <v>35</v>
      </c>
      <c r="AD7922">
        <v>15</v>
      </c>
      <c r="AE7922">
        <v>0</v>
      </c>
    </row>
    <row r="7923" spans="1:31">
      <c r="A7923" s="19">
        <v>43891</v>
      </c>
      <c r="B7923" t="s">
        <v>41</v>
      </c>
      <c r="C7923" s="19">
        <v>43904</v>
      </c>
      <c r="D7923">
        <v>6</v>
      </c>
      <c r="E7923">
        <v>29.7</v>
      </c>
      <c r="F7923">
        <v>17.3</v>
      </c>
      <c r="H7923">
        <v>0</v>
      </c>
      <c r="I7923">
        <v>5.0999999999999996</v>
      </c>
      <c r="J7923">
        <v>32.700000000000003</v>
      </c>
      <c r="L7923">
        <v>15.1</v>
      </c>
      <c r="N7923">
        <v>37.799999999999997</v>
      </c>
      <c r="O7923">
        <v>5.9</v>
      </c>
      <c r="Q7923">
        <v>0</v>
      </c>
      <c r="R7923">
        <v>0.3</v>
      </c>
      <c r="S7923">
        <v>51.8</v>
      </c>
      <c r="U7923">
        <v>4.2</v>
      </c>
      <c r="W7923">
        <v>2</v>
      </c>
      <c r="X7923">
        <v>1</v>
      </c>
      <c r="Y7923">
        <v>0</v>
      </c>
      <c r="Z7923">
        <v>0</v>
      </c>
      <c r="AA7923">
        <v>0</v>
      </c>
      <c r="AB7923">
        <v>2</v>
      </c>
      <c r="AD7923">
        <v>1</v>
      </c>
      <c r="AE7923">
        <v>0</v>
      </c>
    </row>
    <row r="7924" spans="1:31">
      <c r="A7924" s="19">
        <v>43891</v>
      </c>
      <c r="B7924" t="s">
        <v>42</v>
      </c>
      <c r="C7924" s="19">
        <v>43907</v>
      </c>
      <c r="D7924">
        <v>136</v>
      </c>
      <c r="E7924">
        <v>26.8</v>
      </c>
      <c r="F7924">
        <v>19.600000000000001</v>
      </c>
      <c r="H7924">
        <v>0</v>
      </c>
      <c r="I7924">
        <v>6.5</v>
      </c>
      <c r="J7924">
        <v>33.299999999999997</v>
      </c>
      <c r="L7924">
        <v>13.8</v>
      </c>
      <c r="N7924">
        <v>27.9</v>
      </c>
      <c r="O7924">
        <v>10.3</v>
      </c>
      <c r="Q7924">
        <v>0</v>
      </c>
      <c r="R7924">
        <v>0.8</v>
      </c>
      <c r="S7924">
        <v>57.5</v>
      </c>
      <c r="U7924">
        <v>3.6</v>
      </c>
      <c r="W7924">
        <v>42</v>
      </c>
      <c r="X7924">
        <v>31</v>
      </c>
      <c r="Y7924">
        <v>0</v>
      </c>
      <c r="Z7924">
        <v>0</v>
      </c>
      <c r="AA7924">
        <v>0</v>
      </c>
      <c r="AB7924">
        <v>53</v>
      </c>
      <c r="AD7924">
        <v>10</v>
      </c>
      <c r="AE7924">
        <v>0</v>
      </c>
    </row>
    <row r="7925" spans="1:31">
      <c r="A7925" s="19">
        <v>43891</v>
      </c>
      <c r="B7925" t="s">
        <v>43</v>
      </c>
      <c r="C7925" s="19">
        <v>43907</v>
      </c>
      <c r="D7925">
        <v>67</v>
      </c>
      <c r="E7925">
        <v>29.1</v>
      </c>
      <c r="F7925">
        <v>16.7</v>
      </c>
      <c r="H7925">
        <v>0</v>
      </c>
      <c r="I7925">
        <v>4.9000000000000004</v>
      </c>
      <c r="J7925">
        <v>35</v>
      </c>
      <c r="L7925">
        <v>14.3</v>
      </c>
      <c r="N7925">
        <v>31.2</v>
      </c>
      <c r="O7925">
        <v>4.8</v>
      </c>
      <c r="Q7925">
        <v>0</v>
      </c>
      <c r="R7925">
        <v>0.3</v>
      </c>
      <c r="S7925">
        <v>60.3</v>
      </c>
      <c r="U7925">
        <v>3.3</v>
      </c>
      <c r="W7925">
        <v>22</v>
      </c>
      <c r="X7925">
        <v>13</v>
      </c>
      <c r="Y7925">
        <v>0</v>
      </c>
      <c r="Z7925">
        <v>0</v>
      </c>
      <c r="AA7925">
        <v>0</v>
      </c>
      <c r="AB7925">
        <v>26</v>
      </c>
      <c r="AD7925">
        <v>6</v>
      </c>
      <c r="AE7925">
        <v>0</v>
      </c>
    </row>
    <row r="7926" spans="1:31">
      <c r="A7926" s="19">
        <v>43891</v>
      </c>
      <c r="B7926" t="s">
        <v>44</v>
      </c>
      <c r="C7926" s="19">
        <v>43907</v>
      </c>
      <c r="D7926">
        <v>219</v>
      </c>
      <c r="E7926">
        <v>34.6</v>
      </c>
      <c r="F7926">
        <v>26.7</v>
      </c>
      <c r="H7926">
        <v>0</v>
      </c>
      <c r="I7926">
        <v>5.3</v>
      </c>
      <c r="J7926">
        <v>22.6</v>
      </c>
      <c r="L7926">
        <v>10.8</v>
      </c>
      <c r="N7926">
        <v>60.5</v>
      </c>
      <c r="O7926">
        <v>24.1</v>
      </c>
      <c r="Q7926">
        <v>0</v>
      </c>
      <c r="R7926">
        <v>0.4</v>
      </c>
      <c r="S7926">
        <v>13.6</v>
      </c>
      <c r="U7926">
        <v>1.4</v>
      </c>
      <c r="W7926">
        <v>88</v>
      </c>
      <c r="X7926">
        <v>68</v>
      </c>
      <c r="Y7926">
        <v>0</v>
      </c>
      <c r="Z7926">
        <v>0</v>
      </c>
      <c r="AA7926">
        <v>0</v>
      </c>
      <c r="AB7926">
        <v>58</v>
      </c>
      <c r="AD7926">
        <v>5</v>
      </c>
      <c r="AE7926">
        <v>0</v>
      </c>
    </row>
    <row r="7927" spans="1:31">
      <c r="A7927" s="19">
        <v>43891</v>
      </c>
      <c r="B7927" t="s">
        <v>45</v>
      </c>
      <c r="C7927" s="19">
        <v>43907</v>
      </c>
      <c r="D7927">
        <v>155</v>
      </c>
      <c r="E7927">
        <v>27.4</v>
      </c>
      <c r="F7927">
        <v>19.5</v>
      </c>
      <c r="H7927">
        <v>0</v>
      </c>
      <c r="I7927">
        <v>7.7</v>
      </c>
      <c r="J7927">
        <v>33.700000000000003</v>
      </c>
      <c r="L7927">
        <v>11.7</v>
      </c>
      <c r="N7927">
        <v>29.4</v>
      </c>
      <c r="O7927">
        <v>9.4</v>
      </c>
      <c r="Q7927">
        <v>0</v>
      </c>
      <c r="R7927">
        <v>1</v>
      </c>
      <c r="S7927">
        <v>58.2</v>
      </c>
      <c r="U7927">
        <v>2.1</v>
      </c>
      <c r="W7927">
        <v>51</v>
      </c>
      <c r="X7927">
        <v>36</v>
      </c>
      <c r="Y7927">
        <v>0</v>
      </c>
      <c r="Z7927">
        <v>0</v>
      </c>
      <c r="AA7927">
        <v>0</v>
      </c>
      <c r="AB7927">
        <v>62</v>
      </c>
      <c r="AD7927">
        <v>6</v>
      </c>
      <c r="AE7927">
        <v>0</v>
      </c>
    </row>
    <row r="7928" spans="1:31">
      <c r="A7928" s="19">
        <v>43891</v>
      </c>
      <c r="B7928" t="s">
        <v>46</v>
      </c>
      <c r="C7928" s="19">
        <v>43914</v>
      </c>
      <c r="D7928">
        <v>105</v>
      </c>
      <c r="E7928">
        <v>37.4</v>
      </c>
      <c r="F7928">
        <v>22.9</v>
      </c>
      <c r="H7928">
        <v>0</v>
      </c>
      <c r="I7928">
        <v>4.8</v>
      </c>
      <c r="J7928">
        <v>27</v>
      </c>
      <c r="L7928">
        <v>7.9</v>
      </c>
      <c r="N7928">
        <v>66.900000000000006</v>
      </c>
      <c r="O7928">
        <v>11.5</v>
      </c>
      <c r="Q7928">
        <v>0</v>
      </c>
      <c r="R7928">
        <v>0.3</v>
      </c>
      <c r="S7928">
        <v>20.8</v>
      </c>
      <c r="U7928">
        <v>0.5</v>
      </c>
      <c r="W7928">
        <v>45</v>
      </c>
      <c r="X7928">
        <v>28</v>
      </c>
      <c r="Y7928">
        <v>0</v>
      </c>
      <c r="Z7928">
        <v>0</v>
      </c>
      <c r="AA7928">
        <v>0</v>
      </c>
      <c r="AB7928">
        <v>32</v>
      </c>
      <c r="AD7928">
        <v>0</v>
      </c>
      <c r="AE7928">
        <v>0</v>
      </c>
    </row>
    <row r="7929" spans="1:31">
      <c r="A7929" s="19">
        <v>43891</v>
      </c>
      <c r="B7929" t="s">
        <v>47</v>
      </c>
      <c r="C7929" s="19">
        <v>43919</v>
      </c>
      <c r="D7929">
        <v>51</v>
      </c>
      <c r="E7929">
        <v>33.5</v>
      </c>
      <c r="F7929">
        <v>16.399999999999999</v>
      </c>
      <c r="H7929">
        <v>0</v>
      </c>
      <c r="I7929">
        <v>4.8</v>
      </c>
      <c r="J7929">
        <v>31</v>
      </c>
      <c r="L7929">
        <v>14.3</v>
      </c>
      <c r="N7929">
        <v>51.5</v>
      </c>
      <c r="O7929">
        <v>5.3</v>
      </c>
      <c r="Q7929">
        <v>0</v>
      </c>
      <c r="R7929">
        <v>0.5</v>
      </c>
      <c r="S7929">
        <v>39.1</v>
      </c>
      <c r="U7929">
        <v>3.6</v>
      </c>
      <c r="W7929">
        <v>19</v>
      </c>
      <c r="X7929">
        <v>10</v>
      </c>
      <c r="Y7929">
        <v>0</v>
      </c>
      <c r="Z7929">
        <v>0</v>
      </c>
      <c r="AA7929">
        <v>0</v>
      </c>
      <c r="AB7929">
        <v>18</v>
      </c>
      <c r="AD7929">
        <v>4</v>
      </c>
      <c r="AE7929">
        <v>0</v>
      </c>
    </row>
    <row r="7930" spans="1:31">
      <c r="A7930" s="19">
        <v>43891</v>
      </c>
      <c r="B7930" t="s">
        <v>48</v>
      </c>
      <c r="C7930" s="19">
        <v>43925</v>
      </c>
      <c r="D7930">
        <v>15</v>
      </c>
      <c r="E7930">
        <v>30.2</v>
      </c>
      <c r="F7930">
        <v>15.9</v>
      </c>
      <c r="H7930">
        <v>0</v>
      </c>
      <c r="I7930">
        <v>4.5</v>
      </c>
      <c r="J7930">
        <v>33.799999999999997</v>
      </c>
      <c r="L7930">
        <v>15.7</v>
      </c>
      <c r="N7930">
        <v>36.200000000000003</v>
      </c>
      <c r="O7930">
        <v>5.3</v>
      </c>
      <c r="Q7930">
        <v>0</v>
      </c>
      <c r="R7930">
        <v>0.5</v>
      </c>
      <c r="S7930">
        <v>53.1</v>
      </c>
      <c r="U7930">
        <v>5</v>
      </c>
      <c r="W7930">
        <v>5</v>
      </c>
      <c r="X7930">
        <v>2</v>
      </c>
      <c r="Y7930">
        <v>0</v>
      </c>
      <c r="Z7930">
        <v>0</v>
      </c>
      <c r="AA7930">
        <v>0</v>
      </c>
      <c r="AB7930">
        <v>5</v>
      </c>
      <c r="AD7930">
        <v>2</v>
      </c>
      <c r="AE7930">
        <v>0</v>
      </c>
    </row>
    <row r="7931" spans="1:31">
      <c r="A7931" s="19">
        <v>43891</v>
      </c>
      <c r="B7931" t="s">
        <v>49</v>
      </c>
      <c r="C7931" s="19">
        <v>43925</v>
      </c>
      <c r="D7931">
        <v>24</v>
      </c>
      <c r="E7931">
        <v>23.3</v>
      </c>
      <c r="F7931">
        <v>17.399999999999999</v>
      </c>
      <c r="H7931">
        <v>0</v>
      </c>
      <c r="I7931">
        <v>4.3</v>
      </c>
      <c r="J7931">
        <v>38.4</v>
      </c>
      <c r="L7931">
        <v>16.7</v>
      </c>
      <c r="N7931">
        <v>14</v>
      </c>
      <c r="O7931">
        <v>6</v>
      </c>
      <c r="Q7931">
        <v>0</v>
      </c>
      <c r="R7931">
        <v>0.5</v>
      </c>
      <c r="S7931">
        <v>74.099999999999994</v>
      </c>
      <c r="U7931">
        <v>5.5</v>
      </c>
      <c r="W7931">
        <v>6</v>
      </c>
      <c r="X7931">
        <v>4</v>
      </c>
      <c r="Y7931">
        <v>0</v>
      </c>
      <c r="Z7931">
        <v>0</v>
      </c>
      <c r="AA7931">
        <v>0</v>
      </c>
      <c r="AB7931">
        <v>10</v>
      </c>
      <c r="AD7931">
        <v>4</v>
      </c>
      <c r="AE7931">
        <v>0</v>
      </c>
    </row>
    <row r="7932" spans="1:31">
      <c r="A7932" s="19">
        <v>43891</v>
      </c>
      <c r="B7932" t="s">
        <v>50</v>
      </c>
      <c r="C7932" s="19">
        <v>43925</v>
      </c>
      <c r="D7932">
        <v>54</v>
      </c>
      <c r="E7932">
        <v>40.9</v>
      </c>
      <c r="F7932">
        <v>21.5</v>
      </c>
      <c r="H7932">
        <v>0</v>
      </c>
      <c r="I7932">
        <v>4.3</v>
      </c>
      <c r="J7932">
        <v>23.2</v>
      </c>
      <c r="L7932">
        <v>10.1</v>
      </c>
      <c r="N7932">
        <v>79.599999999999994</v>
      </c>
      <c r="O7932">
        <v>8.3000000000000007</v>
      </c>
      <c r="Q7932">
        <v>0</v>
      </c>
      <c r="R7932">
        <v>0.2</v>
      </c>
      <c r="S7932">
        <v>10.8</v>
      </c>
      <c r="U7932">
        <v>1</v>
      </c>
      <c r="W7932">
        <v>25</v>
      </c>
      <c r="X7932">
        <v>13</v>
      </c>
      <c r="Y7932">
        <v>0</v>
      </c>
      <c r="Z7932">
        <v>0</v>
      </c>
      <c r="AA7932">
        <v>0</v>
      </c>
      <c r="AB7932">
        <v>14</v>
      </c>
      <c r="AD7932">
        <v>1</v>
      </c>
      <c r="AE7932">
        <v>0</v>
      </c>
    </row>
    <row r="7933" spans="1:31">
      <c r="A7933" s="19">
        <v>43891</v>
      </c>
      <c r="B7933" t="s">
        <v>51</v>
      </c>
      <c r="C7933" s="19">
        <v>43925</v>
      </c>
      <c r="D7933">
        <v>14</v>
      </c>
      <c r="E7933">
        <v>30.4</v>
      </c>
      <c r="F7933">
        <v>16</v>
      </c>
      <c r="H7933">
        <v>0</v>
      </c>
      <c r="I7933">
        <v>4.3</v>
      </c>
      <c r="J7933">
        <v>35.299999999999997</v>
      </c>
      <c r="L7933">
        <v>13.9</v>
      </c>
      <c r="N7933">
        <v>34.299999999999997</v>
      </c>
      <c r="O7933">
        <v>4.8</v>
      </c>
      <c r="Q7933">
        <v>0</v>
      </c>
      <c r="R7933">
        <v>0.5</v>
      </c>
      <c r="S7933">
        <v>57</v>
      </c>
      <c r="U7933">
        <v>3.4</v>
      </c>
      <c r="W7933">
        <v>5</v>
      </c>
      <c r="X7933">
        <v>3</v>
      </c>
      <c r="Y7933">
        <v>0</v>
      </c>
      <c r="Z7933">
        <v>0</v>
      </c>
      <c r="AA7933">
        <v>0</v>
      </c>
      <c r="AB7933">
        <v>6</v>
      </c>
      <c r="AD7933">
        <v>0</v>
      </c>
      <c r="AE7933">
        <v>0</v>
      </c>
    </row>
    <row r="7934" spans="1:31">
      <c r="A7934" s="19">
        <v>43891</v>
      </c>
      <c r="B7934" t="s">
        <v>52</v>
      </c>
      <c r="C7934" s="19">
        <v>43928</v>
      </c>
      <c r="D7934">
        <v>84</v>
      </c>
      <c r="E7934">
        <v>21.6</v>
      </c>
      <c r="F7934">
        <v>19.5</v>
      </c>
      <c r="H7934">
        <v>0</v>
      </c>
      <c r="I7934">
        <v>8.6</v>
      </c>
      <c r="J7934">
        <v>36.4</v>
      </c>
      <c r="L7934">
        <v>13.9</v>
      </c>
      <c r="N7934">
        <v>13.7</v>
      </c>
      <c r="O7934">
        <v>10.5</v>
      </c>
      <c r="Q7934">
        <v>0</v>
      </c>
      <c r="R7934">
        <v>1.6</v>
      </c>
      <c r="S7934">
        <v>69.8</v>
      </c>
      <c r="U7934">
        <v>4.4000000000000004</v>
      </c>
      <c r="W7934">
        <v>22</v>
      </c>
      <c r="X7934">
        <v>20</v>
      </c>
      <c r="Y7934">
        <v>0</v>
      </c>
      <c r="Z7934">
        <v>0</v>
      </c>
      <c r="AA7934">
        <v>0</v>
      </c>
      <c r="AB7934">
        <v>37</v>
      </c>
      <c r="AD7934">
        <v>6</v>
      </c>
      <c r="AE7934">
        <v>0</v>
      </c>
    </row>
    <row r="7935" spans="1:31">
      <c r="A7935" s="19">
        <v>43891</v>
      </c>
      <c r="B7935" t="s">
        <v>53</v>
      </c>
      <c r="C7935" s="19">
        <v>43949</v>
      </c>
      <c r="D7935">
        <v>60</v>
      </c>
      <c r="E7935">
        <v>24.4</v>
      </c>
      <c r="F7935">
        <v>19.3</v>
      </c>
      <c r="H7935">
        <v>0</v>
      </c>
      <c r="I7935">
        <v>4.4000000000000004</v>
      </c>
      <c r="J7935">
        <v>34</v>
      </c>
      <c r="L7935">
        <v>17.8</v>
      </c>
      <c r="N7935">
        <v>21.4</v>
      </c>
      <c r="O7935">
        <v>11.3</v>
      </c>
      <c r="Q7935">
        <v>0</v>
      </c>
      <c r="R7935">
        <v>1</v>
      </c>
      <c r="S7935">
        <v>56.3</v>
      </c>
      <c r="U7935">
        <v>10</v>
      </c>
      <c r="W7935">
        <v>15</v>
      </c>
      <c r="X7935">
        <v>12</v>
      </c>
      <c r="Y7935">
        <v>0</v>
      </c>
      <c r="Z7935">
        <v>0</v>
      </c>
      <c r="AA7935">
        <v>0</v>
      </c>
      <c r="AB7935">
        <v>21</v>
      </c>
      <c r="AD7935">
        <v>11</v>
      </c>
      <c r="AE7935">
        <v>0</v>
      </c>
    </row>
    <row r="7936" spans="1:31">
      <c r="A7936" s="19">
        <v>43891</v>
      </c>
      <c r="B7936" t="s">
        <v>54</v>
      </c>
      <c r="C7936" s="19">
        <v>43949</v>
      </c>
      <c r="D7936">
        <v>21</v>
      </c>
      <c r="E7936">
        <v>37.299999999999997</v>
      </c>
      <c r="F7936">
        <v>17.399999999999999</v>
      </c>
      <c r="H7936">
        <v>0</v>
      </c>
      <c r="I7936">
        <v>4</v>
      </c>
      <c r="J7936">
        <v>28.4</v>
      </c>
      <c r="L7936">
        <v>12.9</v>
      </c>
      <c r="N7936">
        <v>62.9</v>
      </c>
      <c r="O7936">
        <v>6.6</v>
      </c>
      <c r="Q7936">
        <v>0</v>
      </c>
      <c r="R7936">
        <v>0.7</v>
      </c>
      <c r="S7936">
        <v>26.7</v>
      </c>
      <c r="U7936">
        <v>3.1</v>
      </c>
      <c r="W7936">
        <v>9</v>
      </c>
      <c r="X7936">
        <v>4</v>
      </c>
      <c r="Y7936">
        <v>0</v>
      </c>
      <c r="Z7936">
        <v>0</v>
      </c>
      <c r="AA7936">
        <v>0</v>
      </c>
      <c r="AB7936">
        <v>7</v>
      </c>
      <c r="AD7936">
        <v>0</v>
      </c>
      <c r="AE7936">
        <v>0</v>
      </c>
    </row>
    <row r="7937" spans="1:31">
      <c r="A7937" s="19">
        <v>43891</v>
      </c>
      <c r="B7937" t="s">
        <v>55</v>
      </c>
      <c r="C7937" s="19">
        <v>43949</v>
      </c>
      <c r="D7937">
        <v>96</v>
      </c>
      <c r="E7937">
        <v>31</v>
      </c>
      <c r="F7937">
        <v>19.7</v>
      </c>
      <c r="H7937">
        <v>0</v>
      </c>
      <c r="I7937">
        <v>4.5</v>
      </c>
      <c r="J7937">
        <v>31.2</v>
      </c>
      <c r="L7937">
        <v>13.6</v>
      </c>
      <c r="N7937">
        <v>41.2</v>
      </c>
      <c r="O7937">
        <v>11.6</v>
      </c>
      <c r="Q7937">
        <v>0</v>
      </c>
      <c r="R7937">
        <v>0.9</v>
      </c>
      <c r="S7937">
        <v>41.4</v>
      </c>
      <c r="U7937">
        <v>4.9000000000000004</v>
      </c>
      <c r="W7937">
        <v>34</v>
      </c>
      <c r="X7937">
        <v>21</v>
      </c>
      <c r="Y7937">
        <v>0</v>
      </c>
      <c r="Z7937">
        <v>0</v>
      </c>
      <c r="AA7937">
        <v>0</v>
      </c>
      <c r="AB7937">
        <v>34</v>
      </c>
      <c r="AD7937">
        <v>7</v>
      </c>
      <c r="AE7937">
        <v>0</v>
      </c>
    </row>
    <row r="7938" spans="1:31">
      <c r="A7938" s="19">
        <v>43891</v>
      </c>
      <c r="B7938" t="s">
        <v>56</v>
      </c>
      <c r="C7938" s="19">
        <v>43949</v>
      </c>
      <c r="D7938">
        <v>274</v>
      </c>
      <c r="E7938">
        <v>24.6</v>
      </c>
      <c r="F7938">
        <v>25.7</v>
      </c>
      <c r="H7938">
        <v>0</v>
      </c>
      <c r="I7938">
        <v>6.1</v>
      </c>
      <c r="J7938">
        <v>30.1</v>
      </c>
      <c r="L7938">
        <v>13.5</v>
      </c>
      <c r="N7938">
        <v>24.2</v>
      </c>
      <c r="O7938">
        <v>26.8</v>
      </c>
      <c r="Q7938">
        <v>0</v>
      </c>
      <c r="R7938">
        <v>1.7</v>
      </c>
      <c r="S7938">
        <v>42</v>
      </c>
      <c r="U7938">
        <v>5.4</v>
      </c>
      <c r="W7938">
        <v>78</v>
      </c>
      <c r="X7938">
        <v>81</v>
      </c>
      <c r="Y7938">
        <v>0</v>
      </c>
      <c r="Z7938">
        <v>0</v>
      </c>
      <c r="AA7938">
        <v>0</v>
      </c>
      <c r="AB7938">
        <v>95</v>
      </c>
      <c r="AD7938">
        <v>19</v>
      </c>
      <c r="AE7938">
        <v>0</v>
      </c>
    </row>
    <row r="7939" spans="1:31">
      <c r="A7939" s="19">
        <v>43891</v>
      </c>
      <c r="B7939" t="s">
        <v>57</v>
      </c>
      <c r="C7939" s="19">
        <v>43949</v>
      </c>
      <c r="D7939">
        <v>186</v>
      </c>
      <c r="E7939">
        <v>28.2</v>
      </c>
      <c r="F7939">
        <v>20.3</v>
      </c>
      <c r="H7939">
        <v>0</v>
      </c>
      <c r="I7939">
        <v>6.5</v>
      </c>
      <c r="J7939">
        <v>32.4</v>
      </c>
      <c r="L7939">
        <v>12.6</v>
      </c>
      <c r="N7939">
        <v>33.1</v>
      </c>
      <c r="O7939">
        <v>12.7</v>
      </c>
      <c r="Q7939">
        <v>0</v>
      </c>
      <c r="R7939">
        <v>1.5</v>
      </c>
      <c r="S7939">
        <v>48.1</v>
      </c>
      <c r="U7939">
        <v>4.7</v>
      </c>
      <c r="W7939">
        <v>61</v>
      </c>
      <c r="X7939">
        <v>44</v>
      </c>
      <c r="Y7939">
        <v>0</v>
      </c>
      <c r="Z7939">
        <v>0</v>
      </c>
      <c r="AA7939">
        <v>0</v>
      </c>
      <c r="AB7939">
        <v>70</v>
      </c>
      <c r="AD7939">
        <v>10</v>
      </c>
      <c r="AE7939">
        <v>0</v>
      </c>
    </row>
    <row r="7940" spans="1:31">
      <c r="A7940" s="19">
        <v>43891</v>
      </c>
      <c r="B7940" t="s">
        <v>58</v>
      </c>
      <c r="C7940" s="19">
        <v>43949</v>
      </c>
      <c r="D7940">
        <v>26</v>
      </c>
      <c r="E7940">
        <v>23</v>
      </c>
      <c r="F7940">
        <v>19.8</v>
      </c>
      <c r="H7940">
        <v>0</v>
      </c>
      <c r="I7940">
        <v>4.5999999999999996</v>
      </c>
      <c r="J7940">
        <v>34.299999999999997</v>
      </c>
      <c r="L7940">
        <v>18.2</v>
      </c>
      <c r="N7940">
        <v>18.2</v>
      </c>
      <c r="O7940">
        <v>12.1</v>
      </c>
      <c r="Q7940">
        <v>0</v>
      </c>
      <c r="R7940">
        <v>1.2</v>
      </c>
      <c r="S7940">
        <v>58.1</v>
      </c>
      <c r="U7940">
        <v>10.3</v>
      </c>
      <c r="W7940">
        <v>6</v>
      </c>
      <c r="X7940">
        <v>5</v>
      </c>
      <c r="Y7940">
        <v>0</v>
      </c>
      <c r="Z7940">
        <v>0</v>
      </c>
      <c r="AA7940">
        <v>0</v>
      </c>
      <c r="AB7940">
        <v>9</v>
      </c>
      <c r="AD7940">
        <v>5</v>
      </c>
      <c r="AE7940">
        <v>0</v>
      </c>
    </row>
    <row r="7941" spans="1:31">
      <c r="A7941" s="19">
        <v>43891</v>
      </c>
      <c r="B7941" t="s">
        <v>59</v>
      </c>
      <c r="C7941" s="19">
        <v>43953</v>
      </c>
      <c r="D7941">
        <v>7</v>
      </c>
      <c r="E7941">
        <v>29.7</v>
      </c>
      <c r="F7941">
        <v>17.3</v>
      </c>
      <c r="H7941">
        <v>0</v>
      </c>
      <c r="I7941">
        <v>5.0999999999999996</v>
      </c>
      <c r="J7941">
        <v>32.700000000000003</v>
      </c>
      <c r="L7941">
        <v>15.1</v>
      </c>
      <c r="N7941">
        <v>36.799999999999997</v>
      </c>
      <c r="O7941">
        <v>8.6</v>
      </c>
      <c r="Q7941">
        <v>0</v>
      </c>
      <c r="R7941">
        <v>1.1000000000000001</v>
      </c>
      <c r="S7941">
        <v>47.3</v>
      </c>
      <c r="U7941">
        <v>6.2</v>
      </c>
      <c r="W7941">
        <v>2</v>
      </c>
      <c r="X7941">
        <v>1</v>
      </c>
      <c r="Y7941">
        <v>0</v>
      </c>
      <c r="Z7941">
        <v>0</v>
      </c>
      <c r="AA7941">
        <v>0</v>
      </c>
      <c r="AB7941">
        <v>2</v>
      </c>
      <c r="AD7941">
        <v>1</v>
      </c>
      <c r="AE7941">
        <v>0</v>
      </c>
    </row>
    <row r="7942" spans="1:31">
      <c r="A7942" s="19">
        <v>43891</v>
      </c>
      <c r="B7942" t="s">
        <v>60</v>
      </c>
      <c r="C7942" s="19">
        <v>43953</v>
      </c>
      <c r="D7942">
        <v>39</v>
      </c>
      <c r="E7942">
        <v>22.5</v>
      </c>
      <c r="F7942">
        <v>16.600000000000001</v>
      </c>
      <c r="H7942">
        <v>0</v>
      </c>
      <c r="I7942">
        <v>7.6</v>
      </c>
      <c r="J7942">
        <v>37.6</v>
      </c>
      <c r="L7942">
        <v>15.7</v>
      </c>
      <c r="N7942">
        <v>15.6</v>
      </c>
      <c r="O7942">
        <v>7.3</v>
      </c>
      <c r="Q7942">
        <v>0</v>
      </c>
      <c r="R7942">
        <v>1.8</v>
      </c>
      <c r="S7942">
        <v>69</v>
      </c>
      <c r="U7942">
        <v>6.4</v>
      </c>
      <c r="W7942">
        <v>9</v>
      </c>
      <c r="X7942">
        <v>7</v>
      </c>
      <c r="Y7942">
        <v>0</v>
      </c>
      <c r="Z7942">
        <v>0</v>
      </c>
      <c r="AA7942">
        <v>0</v>
      </c>
      <c r="AB7942">
        <v>16</v>
      </c>
      <c r="AD7942">
        <v>7</v>
      </c>
      <c r="AE7942">
        <v>0</v>
      </c>
    </row>
    <row r="7943" spans="1:31">
      <c r="A7943" s="19">
        <v>43891</v>
      </c>
      <c r="B7943" t="s">
        <v>61</v>
      </c>
      <c r="C7943" s="19">
        <v>43956</v>
      </c>
      <c r="D7943">
        <v>82</v>
      </c>
      <c r="E7943">
        <v>25.7</v>
      </c>
      <c r="F7943">
        <v>17.8</v>
      </c>
      <c r="H7943">
        <v>0</v>
      </c>
      <c r="I7943">
        <v>7.4</v>
      </c>
      <c r="J7943">
        <v>33.1</v>
      </c>
      <c r="L7943">
        <v>16</v>
      </c>
      <c r="N7943">
        <v>26</v>
      </c>
      <c r="O7943">
        <v>10.4</v>
      </c>
      <c r="Q7943">
        <v>0</v>
      </c>
      <c r="R7943">
        <v>2.1</v>
      </c>
      <c r="S7943">
        <v>53.6</v>
      </c>
      <c r="U7943">
        <v>7.9</v>
      </c>
      <c r="W7943">
        <v>23</v>
      </c>
      <c r="X7943">
        <v>16</v>
      </c>
      <c r="Y7943">
        <v>0</v>
      </c>
      <c r="Z7943">
        <v>0</v>
      </c>
      <c r="AA7943">
        <v>0</v>
      </c>
      <c r="AB7943">
        <v>29</v>
      </c>
      <c r="AD7943">
        <v>14</v>
      </c>
      <c r="AE7943">
        <v>0</v>
      </c>
    </row>
    <row r="7944" spans="1:31">
      <c r="A7944" s="19">
        <v>43891</v>
      </c>
      <c r="B7944" t="s">
        <v>62</v>
      </c>
      <c r="C7944" s="19">
        <v>43963</v>
      </c>
      <c r="D7944">
        <v>29</v>
      </c>
      <c r="E7944">
        <v>23.4</v>
      </c>
      <c r="F7944">
        <v>17</v>
      </c>
      <c r="H7944">
        <v>0</v>
      </c>
      <c r="I7944">
        <v>7.5</v>
      </c>
      <c r="J7944">
        <v>36.700000000000003</v>
      </c>
      <c r="L7944">
        <v>15.4</v>
      </c>
      <c r="N7944">
        <v>18.3</v>
      </c>
      <c r="O7944">
        <v>8.5</v>
      </c>
      <c r="Q7944">
        <v>0</v>
      </c>
      <c r="R7944">
        <v>1.8</v>
      </c>
      <c r="S7944">
        <v>64.5</v>
      </c>
      <c r="U7944">
        <v>6.9</v>
      </c>
      <c r="W7944">
        <v>7</v>
      </c>
      <c r="X7944">
        <v>5</v>
      </c>
      <c r="Y7944">
        <v>0</v>
      </c>
      <c r="Z7944">
        <v>0</v>
      </c>
      <c r="AA7944">
        <v>0</v>
      </c>
      <c r="AB7944">
        <v>12</v>
      </c>
      <c r="AD7944">
        <v>5</v>
      </c>
      <c r="AE7944">
        <v>0</v>
      </c>
    </row>
    <row r="7945" spans="1:31">
      <c r="A7945" s="19">
        <v>43891</v>
      </c>
      <c r="B7945" t="s">
        <v>63</v>
      </c>
      <c r="C7945" s="19">
        <v>43963</v>
      </c>
      <c r="D7945">
        <v>28</v>
      </c>
      <c r="E7945">
        <v>33.299999999999997</v>
      </c>
      <c r="F7945">
        <v>21.5</v>
      </c>
      <c r="H7945">
        <v>0</v>
      </c>
      <c r="I7945">
        <v>5.8</v>
      </c>
      <c r="J7945">
        <v>33.1</v>
      </c>
      <c r="L7945">
        <v>6.3</v>
      </c>
      <c r="N7945">
        <v>43.6</v>
      </c>
      <c r="O7945">
        <v>12.1</v>
      </c>
      <c r="Q7945">
        <v>0</v>
      </c>
      <c r="R7945">
        <v>1.1000000000000001</v>
      </c>
      <c r="S7945">
        <v>42.1</v>
      </c>
      <c r="U7945">
        <v>1.2</v>
      </c>
      <c r="W7945">
        <v>11</v>
      </c>
      <c r="X7945">
        <v>7</v>
      </c>
      <c r="Y7945">
        <v>0</v>
      </c>
      <c r="Z7945">
        <v>0</v>
      </c>
      <c r="AA7945">
        <v>0</v>
      </c>
      <c r="AB7945">
        <v>11</v>
      </c>
      <c r="AD7945">
        <v>0</v>
      </c>
      <c r="AE7945">
        <v>0</v>
      </c>
    </row>
    <row r="7946" spans="1:31">
      <c r="A7946" s="19">
        <v>43891</v>
      </c>
      <c r="B7946" t="s">
        <v>64</v>
      </c>
      <c r="C7946" s="19">
        <v>43970</v>
      </c>
      <c r="D7946">
        <v>54</v>
      </c>
      <c r="E7946">
        <v>28.5</v>
      </c>
      <c r="F7946">
        <v>20.8</v>
      </c>
      <c r="H7946">
        <v>0</v>
      </c>
      <c r="I7946">
        <v>5.3</v>
      </c>
      <c r="J7946">
        <v>32.5</v>
      </c>
      <c r="L7946">
        <v>12.9</v>
      </c>
      <c r="N7946">
        <v>32.799999999999997</v>
      </c>
      <c r="O7946">
        <v>14</v>
      </c>
      <c r="Q7946">
        <v>0</v>
      </c>
      <c r="R7946">
        <v>1.6</v>
      </c>
      <c r="S7946">
        <v>46.6</v>
      </c>
      <c r="U7946">
        <v>5.0999999999999996</v>
      </c>
      <c r="W7946">
        <v>18</v>
      </c>
      <c r="X7946">
        <v>13</v>
      </c>
      <c r="Y7946">
        <v>0</v>
      </c>
      <c r="Z7946">
        <v>0</v>
      </c>
      <c r="AA7946">
        <v>0</v>
      </c>
      <c r="AB7946">
        <v>20</v>
      </c>
      <c r="AD7946">
        <v>3</v>
      </c>
      <c r="AE7946">
        <v>0</v>
      </c>
    </row>
    <row r="7947" spans="1:31">
      <c r="A7947" s="19">
        <v>43891</v>
      </c>
      <c r="B7947" t="s">
        <v>65</v>
      </c>
      <c r="C7947" s="19">
        <v>43970</v>
      </c>
      <c r="D7947">
        <v>61</v>
      </c>
      <c r="E7947">
        <v>26.6</v>
      </c>
      <c r="F7947">
        <v>16.8</v>
      </c>
      <c r="H7947">
        <v>0</v>
      </c>
      <c r="I7947">
        <v>4.5999999999999996</v>
      </c>
      <c r="J7947">
        <v>36</v>
      </c>
      <c r="L7947">
        <v>16.100000000000001</v>
      </c>
      <c r="N7947">
        <v>25.1</v>
      </c>
      <c r="O7947">
        <v>7.9</v>
      </c>
      <c r="Q7947">
        <v>0</v>
      </c>
      <c r="R7947">
        <v>1.2</v>
      </c>
      <c r="S7947">
        <v>58.6</v>
      </c>
      <c r="U7947">
        <v>7.3</v>
      </c>
      <c r="W7947">
        <v>17</v>
      </c>
      <c r="X7947">
        <v>11</v>
      </c>
      <c r="Y7947">
        <v>0</v>
      </c>
      <c r="Z7947">
        <v>0</v>
      </c>
      <c r="AA7947">
        <v>0</v>
      </c>
      <c r="AB7947">
        <v>23</v>
      </c>
      <c r="AD7947">
        <v>10</v>
      </c>
      <c r="AE7947">
        <v>0</v>
      </c>
    </row>
    <row r="7948" spans="1:31">
      <c r="A7948" s="19">
        <v>43891</v>
      </c>
      <c r="B7948" t="s">
        <v>143</v>
      </c>
      <c r="C7948" s="19">
        <v>43984</v>
      </c>
      <c r="D7948">
        <v>20</v>
      </c>
      <c r="E7948">
        <v>41.5</v>
      </c>
      <c r="F7948">
        <v>20.5</v>
      </c>
      <c r="H7948">
        <v>0</v>
      </c>
      <c r="I7948">
        <v>3.8</v>
      </c>
      <c r="J7948">
        <v>24.2</v>
      </c>
      <c r="L7948">
        <v>10.1</v>
      </c>
      <c r="N7948">
        <v>71.5</v>
      </c>
      <c r="O7948">
        <v>9.9</v>
      </c>
      <c r="Q7948">
        <v>0</v>
      </c>
      <c r="R7948">
        <v>0.8</v>
      </c>
      <c r="S7948">
        <v>15.6</v>
      </c>
      <c r="U7948">
        <v>2.2999999999999998</v>
      </c>
      <c r="W7948">
        <v>10</v>
      </c>
      <c r="X7948">
        <v>5</v>
      </c>
      <c r="Y7948">
        <v>0</v>
      </c>
      <c r="Z7948">
        <v>0</v>
      </c>
      <c r="AA7948">
        <v>0</v>
      </c>
      <c r="AB7948">
        <v>6</v>
      </c>
      <c r="AD7948">
        <v>0</v>
      </c>
      <c r="AE7948">
        <v>0</v>
      </c>
    </row>
    <row r="7949" spans="1:31">
      <c r="A7949" s="19">
        <v>43891</v>
      </c>
      <c r="B7949" t="s">
        <v>67</v>
      </c>
      <c r="C7949" s="19">
        <v>43984</v>
      </c>
      <c r="D7949">
        <v>19</v>
      </c>
      <c r="E7949">
        <v>25.9</v>
      </c>
      <c r="F7949">
        <v>18.3</v>
      </c>
      <c r="H7949">
        <v>0</v>
      </c>
      <c r="I7949">
        <v>5</v>
      </c>
      <c r="J7949">
        <v>34.9</v>
      </c>
      <c r="L7949">
        <v>15.9</v>
      </c>
      <c r="N7949">
        <v>25</v>
      </c>
      <c r="O7949">
        <v>11</v>
      </c>
      <c r="Q7949">
        <v>0</v>
      </c>
      <c r="R7949">
        <v>1.6</v>
      </c>
      <c r="S7949">
        <v>54.1</v>
      </c>
      <c r="U7949">
        <v>8.3000000000000007</v>
      </c>
      <c r="W7949">
        <v>5</v>
      </c>
      <c r="X7949">
        <v>4</v>
      </c>
      <c r="Y7949">
        <v>0</v>
      </c>
      <c r="Z7949">
        <v>0</v>
      </c>
      <c r="AA7949">
        <v>0</v>
      </c>
      <c r="AB7949">
        <v>7</v>
      </c>
      <c r="AD7949">
        <v>3</v>
      </c>
      <c r="AE7949">
        <v>0</v>
      </c>
    </row>
    <row r="7950" spans="1:31">
      <c r="A7950" s="19">
        <v>43891</v>
      </c>
      <c r="B7950" t="s">
        <v>68</v>
      </c>
      <c r="C7950" s="19">
        <v>43984</v>
      </c>
      <c r="D7950">
        <v>126</v>
      </c>
      <c r="E7950">
        <v>24.3</v>
      </c>
      <c r="F7950">
        <v>23.8</v>
      </c>
      <c r="H7950">
        <v>0</v>
      </c>
      <c r="I7950">
        <v>4.5</v>
      </c>
      <c r="J7950">
        <v>33.799999999999997</v>
      </c>
      <c r="L7950">
        <v>13.6</v>
      </c>
      <c r="N7950">
        <v>21.5</v>
      </c>
      <c r="O7950">
        <v>20.399999999999999</v>
      </c>
      <c r="Q7950">
        <v>0</v>
      </c>
      <c r="R7950">
        <v>1.4</v>
      </c>
      <c r="S7950">
        <v>51</v>
      </c>
      <c r="U7950">
        <v>5.8</v>
      </c>
      <c r="W7950">
        <v>35</v>
      </c>
      <c r="X7950">
        <v>34</v>
      </c>
      <c r="Y7950">
        <v>0</v>
      </c>
      <c r="Z7950">
        <v>0</v>
      </c>
      <c r="AA7950">
        <v>0</v>
      </c>
      <c r="AB7950">
        <v>48</v>
      </c>
      <c r="AD7950">
        <v>9</v>
      </c>
      <c r="AE7950">
        <v>0</v>
      </c>
    </row>
    <row r="7951" spans="1:31">
      <c r="A7951" s="19">
        <v>43891</v>
      </c>
      <c r="B7951" t="s">
        <v>69</v>
      </c>
      <c r="C7951" s="19">
        <v>43984</v>
      </c>
      <c r="D7951">
        <v>34</v>
      </c>
      <c r="E7951">
        <v>23.8</v>
      </c>
      <c r="F7951">
        <v>17.399999999999999</v>
      </c>
      <c r="H7951">
        <v>0</v>
      </c>
      <c r="I7951">
        <v>4.7</v>
      </c>
      <c r="J7951">
        <v>40.1</v>
      </c>
      <c r="L7951">
        <v>14</v>
      </c>
      <c r="N7951">
        <v>16.7</v>
      </c>
      <c r="O7951">
        <v>7.8</v>
      </c>
      <c r="Q7951">
        <v>0</v>
      </c>
      <c r="R7951">
        <v>1.2</v>
      </c>
      <c r="S7951">
        <v>69.099999999999994</v>
      </c>
      <c r="U7951">
        <v>5.2</v>
      </c>
      <c r="W7951">
        <v>9</v>
      </c>
      <c r="X7951">
        <v>7</v>
      </c>
      <c r="Y7951">
        <v>0</v>
      </c>
      <c r="Z7951">
        <v>0</v>
      </c>
      <c r="AA7951">
        <v>0</v>
      </c>
      <c r="AB7951">
        <v>15</v>
      </c>
      <c r="AD7951">
        <v>3</v>
      </c>
      <c r="AE7951">
        <v>0</v>
      </c>
    </row>
    <row r="7952" spans="1:31">
      <c r="A7952" s="19">
        <v>43891</v>
      </c>
      <c r="B7952" t="s">
        <v>70</v>
      </c>
      <c r="C7952" s="19">
        <v>43984</v>
      </c>
      <c r="D7952">
        <v>16</v>
      </c>
      <c r="E7952">
        <v>23.1</v>
      </c>
      <c r="F7952">
        <v>17.100000000000001</v>
      </c>
      <c r="H7952">
        <v>0</v>
      </c>
      <c r="I7952">
        <v>7.7</v>
      </c>
      <c r="J7952">
        <v>36.5</v>
      </c>
      <c r="L7952">
        <v>15.5</v>
      </c>
      <c r="N7952">
        <v>18.7</v>
      </c>
      <c r="O7952">
        <v>9.6</v>
      </c>
      <c r="Q7952">
        <v>0</v>
      </c>
      <c r="R7952">
        <v>2.6</v>
      </c>
      <c r="S7952">
        <v>61.4</v>
      </c>
      <c r="U7952">
        <v>7.7</v>
      </c>
      <c r="W7952">
        <v>4</v>
      </c>
      <c r="X7952">
        <v>3</v>
      </c>
      <c r="Y7952">
        <v>0</v>
      </c>
      <c r="Z7952">
        <v>0</v>
      </c>
      <c r="AA7952">
        <v>0</v>
      </c>
      <c r="AB7952">
        <v>6</v>
      </c>
      <c r="AD7952">
        <v>3</v>
      </c>
      <c r="AE7952">
        <v>0</v>
      </c>
    </row>
    <row r="7953" spans="1:31">
      <c r="A7953" s="19">
        <v>43891</v>
      </c>
      <c r="B7953" t="s">
        <v>71</v>
      </c>
      <c r="C7953" s="19">
        <v>43988</v>
      </c>
      <c r="D7953">
        <v>7</v>
      </c>
      <c r="E7953">
        <v>29.7</v>
      </c>
      <c r="F7953">
        <v>17.3</v>
      </c>
      <c r="H7953">
        <v>0</v>
      </c>
      <c r="I7953">
        <v>5.0999999999999996</v>
      </c>
      <c r="J7953">
        <v>32.700000000000003</v>
      </c>
      <c r="L7953">
        <v>15.1</v>
      </c>
      <c r="N7953">
        <v>35.5</v>
      </c>
      <c r="O7953">
        <v>10.199999999999999</v>
      </c>
      <c r="Q7953">
        <v>0</v>
      </c>
      <c r="R7953">
        <v>1.7</v>
      </c>
      <c r="S7953">
        <v>44.9</v>
      </c>
      <c r="U7953">
        <v>7.7</v>
      </c>
      <c r="W7953">
        <v>2</v>
      </c>
      <c r="X7953">
        <v>1</v>
      </c>
      <c r="Y7953">
        <v>0</v>
      </c>
      <c r="Z7953">
        <v>0</v>
      </c>
      <c r="AA7953">
        <v>0</v>
      </c>
      <c r="AB7953">
        <v>2</v>
      </c>
      <c r="AD7953">
        <v>1</v>
      </c>
      <c r="AE7953">
        <v>0</v>
      </c>
    </row>
    <row r="7954" spans="1:31">
      <c r="A7954" s="19">
        <v>43891</v>
      </c>
      <c r="B7954" t="s">
        <v>73</v>
      </c>
      <c r="C7954" s="19">
        <v>44013</v>
      </c>
      <c r="D7954">
        <v>3979</v>
      </c>
      <c r="E7954">
        <v>26.9</v>
      </c>
      <c r="F7954">
        <v>19.899999999999999</v>
      </c>
      <c r="G7954">
        <v>0</v>
      </c>
      <c r="H7954">
        <v>0.4</v>
      </c>
      <c r="I7954">
        <v>6.4</v>
      </c>
      <c r="J7954">
        <v>32.200000000000003</v>
      </c>
      <c r="K7954">
        <v>0.2</v>
      </c>
      <c r="L7954">
        <v>13.9</v>
      </c>
      <c r="M7954">
        <v>0</v>
      </c>
      <c r="N7954">
        <v>30.9</v>
      </c>
      <c r="O7954">
        <v>10.3</v>
      </c>
      <c r="Q7954">
        <v>0</v>
      </c>
      <c r="R7954">
        <v>0.4</v>
      </c>
      <c r="S7954">
        <v>55.1</v>
      </c>
      <c r="U7954">
        <v>3.3</v>
      </c>
      <c r="W7954">
        <v>1230</v>
      </c>
      <c r="X7954">
        <v>869</v>
      </c>
      <c r="Y7954">
        <v>0</v>
      </c>
      <c r="Z7954">
        <v>26</v>
      </c>
      <c r="AA7954">
        <v>30</v>
      </c>
      <c r="AB7954">
        <v>1459</v>
      </c>
      <c r="AD7954">
        <v>363</v>
      </c>
      <c r="AE7954">
        <v>0</v>
      </c>
    </row>
    <row r="7955" spans="1:31">
      <c r="A7955" s="19">
        <v>43892</v>
      </c>
      <c r="B7955" t="s">
        <v>15</v>
      </c>
      <c r="C7955" s="19">
        <v>43864</v>
      </c>
      <c r="D7955">
        <v>41</v>
      </c>
      <c r="E7955">
        <v>19.899999999999999</v>
      </c>
      <c r="F7955">
        <v>3.1</v>
      </c>
      <c r="H7955">
        <v>15.8</v>
      </c>
      <c r="I7955">
        <v>9</v>
      </c>
      <c r="J7955">
        <v>23.2</v>
      </c>
      <c r="K7955">
        <v>3.5</v>
      </c>
      <c r="L7955">
        <v>15.5</v>
      </c>
      <c r="M7955">
        <v>4</v>
      </c>
      <c r="N7955">
        <v>15.8</v>
      </c>
      <c r="O7955">
        <v>0.1</v>
      </c>
      <c r="P7955">
        <v>0</v>
      </c>
      <c r="Q7955">
        <v>26.200000000000003</v>
      </c>
      <c r="R7955">
        <v>12.3</v>
      </c>
      <c r="S7955">
        <v>26.1</v>
      </c>
      <c r="T7955">
        <v>0</v>
      </c>
      <c r="U7955">
        <v>18</v>
      </c>
      <c r="V7955">
        <v>1</v>
      </c>
      <c r="W7955">
        <v>6</v>
      </c>
      <c r="X7955">
        <v>0</v>
      </c>
      <c r="Y7955">
        <v>0</v>
      </c>
      <c r="Z7955">
        <v>14</v>
      </c>
      <c r="AA7955">
        <v>1</v>
      </c>
      <c r="AB7955">
        <v>12</v>
      </c>
      <c r="AC7955">
        <v>0</v>
      </c>
      <c r="AD7955">
        <v>8</v>
      </c>
      <c r="AE7955">
        <v>0</v>
      </c>
    </row>
    <row r="7956" spans="1:31">
      <c r="A7956" s="19">
        <v>43892</v>
      </c>
      <c r="B7956" t="s">
        <v>16</v>
      </c>
      <c r="C7956" s="19">
        <v>43872</v>
      </c>
      <c r="D7956">
        <v>24</v>
      </c>
      <c r="E7956">
        <v>10.4</v>
      </c>
      <c r="F7956">
        <v>0</v>
      </c>
      <c r="H7956">
        <v>22</v>
      </c>
      <c r="I7956">
        <v>10.7</v>
      </c>
      <c r="J7956">
        <v>28.5</v>
      </c>
      <c r="K7956">
        <v>3</v>
      </c>
      <c r="L7956">
        <v>12.6</v>
      </c>
      <c r="M7956">
        <v>3.6</v>
      </c>
      <c r="N7956">
        <v>8.68</v>
      </c>
      <c r="O7956">
        <v>0</v>
      </c>
      <c r="P7956">
        <v>0</v>
      </c>
      <c r="Q7956">
        <v>24.2</v>
      </c>
      <c r="R7956">
        <v>19.8</v>
      </c>
      <c r="S7956">
        <v>25.900000000000002</v>
      </c>
      <c r="T7956">
        <v>3.5999999999999996</v>
      </c>
      <c r="U7956">
        <v>9.3000000000000007</v>
      </c>
      <c r="V7956">
        <v>3.5999999999999996</v>
      </c>
      <c r="W7956">
        <v>0</v>
      </c>
      <c r="X7956">
        <v>0</v>
      </c>
      <c r="Y7956">
        <v>0</v>
      </c>
      <c r="Z7956">
        <v>9</v>
      </c>
      <c r="AA7956">
        <v>6</v>
      </c>
      <c r="AB7956">
        <v>9</v>
      </c>
      <c r="AC7956">
        <v>0</v>
      </c>
      <c r="AD7956">
        <v>0</v>
      </c>
      <c r="AE7956">
        <v>0</v>
      </c>
    </row>
    <row r="7957" spans="1:31">
      <c r="A7957" s="19">
        <v>43892</v>
      </c>
      <c r="B7957" t="s">
        <v>17</v>
      </c>
      <c r="C7957" s="19">
        <v>43883</v>
      </c>
      <c r="D7957">
        <v>36</v>
      </c>
      <c r="E7957">
        <v>14.8</v>
      </c>
      <c r="F7957">
        <v>0</v>
      </c>
      <c r="H7957">
        <v>16.100000000000001</v>
      </c>
      <c r="I7957">
        <v>7.7</v>
      </c>
      <c r="J7957">
        <v>34.6</v>
      </c>
      <c r="K7957">
        <v>11.7</v>
      </c>
      <c r="L7957">
        <v>15.1</v>
      </c>
      <c r="N7957">
        <v>17.599999999999998</v>
      </c>
      <c r="O7957">
        <v>0</v>
      </c>
      <c r="P7957">
        <v>0</v>
      </c>
      <c r="Q7957">
        <v>15.299999999999999</v>
      </c>
      <c r="R7957">
        <v>9.6</v>
      </c>
      <c r="S7957">
        <v>34</v>
      </c>
      <c r="T7957">
        <v>9</v>
      </c>
      <c r="U7957">
        <v>12.9</v>
      </c>
      <c r="V7957">
        <v>0</v>
      </c>
      <c r="W7957">
        <v>9</v>
      </c>
      <c r="X7957">
        <v>0</v>
      </c>
      <c r="Y7957">
        <v>0</v>
      </c>
      <c r="Z7957">
        <v>3</v>
      </c>
      <c r="AA7957">
        <v>0</v>
      </c>
      <c r="AB7957">
        <v>24</v>
      </c>
      <c r="AC7957">
        <v>0</v>
      </c>
      <c r="AD7957">
        <v>0</v>
      </c>
      <c r="AE7957">
        <v>0</v>
      </c>
    </row>
    <row r="7958" spans="1:31">
      <c r="A7958" s="19">
        <v>43892</v>
      </c>
      <c r="B7958" t="s">
        <v>18</v>
      </c>
      <c r="C7958" s="19">
        <v>43890</v>
      </c>
      <c r="D7958">
        <v>54</v>
      </c>
      <c r="E7958">
        <v>39</v>
      </c>
      <c r="F7958">
        <v>0</v>
      </c>
      <c r="H7958">
        <v>8.1</v>
      </c>
      <c r="I7958">
        <v>5.3</v>
      </c>
      <c r="J7958">
        <v>24.7</v>
      </c>
      <c r="K7958">
        <v>15.5</v>
      </c>
      <c r="L7958">
        <v>7.5</v>
      </c>
      <c r="N7958">
        <v>48.4</v>
      </c>
      <c r="O7958">
        <v>0</v>
      </c>
      <c r="P7958">
        <v>0</v>
      </c>
      <c r="Q7958">
        <v>8.3000000000000007</v>
      </c>
      <c r="R7958">
        <v>3.2</v>
      </c>
      <c r="S7958">
        <v>19.900000000000002</v>
      </c>
      <c r="T7958">
        <v>11.3</v>
      </c>
      <c r="U7958">
        <v>7.1</v>
      </c>
      <c r="V7958">
        <v>0</v>
      </c>
      <c r="W7958">
        <v>39</v>
      </c>
      <c r="X7958">
        <v>0</v>
      </c>
      <c r="Y7958">
        <v>0</v>
      </c>
      <c r="Z7958">
        <v>0</v>
      </c>
      <c r="AA7958">
        <v>0</v>
      </c>
      <c r="AB7958">
        <v>15</v>
      </c>
      <c r="AC7958">
        <v>0</v>
      </c>
      <c r="AD7958">
        <v>0</v>
      </c>
      <c r="AE7958">
        <v>0</v>
      </c>
    </row>
    <row r="7959" spans="1:31">
      <c r="A7959" s="19">
        <v>43892</v>
      </c>
      <c r="B7959" t="s">
        <v>19</v>
      </c>
      <c r="C7959" s="19">
        <v>43893</v>
      </c>
      <c r="D7959">
        <v>52</v>
      </c>
      <c r="E7959">
        <v>43.8</v>
      </c>
      <c r="F7959">
        <v>21.8</v>
      </c>
      <c r="J7959">
        <v>23.5</v>
      </c>
      <c r="L7959">
        <v>10.9</v>
      </c>
      <c r="N7959">
        <v>89</v>
      </c>
      <c r="O7959">
        <v>4.2</v>
      </c>
      <c r="S7959">
        <v>6.4</v>
      </c>
      <c r="U7959">
        <v>0.4</v>
      </c>
      <c r="W7959">
        <v>25</v>
      </c>
      <c r="X7959">
        <v>12</v>
      </c>
      <c r="AB7959">
        <v>13</v>
      </c>
      <c r="AD7959">
        <v>1</v>
      </c>
    </row>
    <row r="7960" spans="1:31">
      <c r="A7960" s="19">
        <v>43892</v>
      </c>
      <c r="B7960" t="s">
        <v>20</v>
      </c>
      <c r="C7960" s="19">
        <v>43893</v>
      </c>
      <c r="D7960">
        <v>6</v>
      </c>
      <c r="E7960">
        <v>34.1</v>
      </c>
      <c r="F7960">
        <v>17.899999999999999</v>
      </c>
      <c r="J7960">
        <v>32.700000000000003</v>
      </c>
      <c r="L7960">
        <v>15.3</v>
      </c>
      <c r="N7960">
        <v>50.5</v>
      </c>
      <c r="O7960">
        <v>4.0999999999999996</v>
      </c>
      <c r="S7960">
        <v>43.2</v>
      </c>
      <c r="U7960">
        <v>2.2000000000000002</v>
      </c>
      <c r="W7960">
        <v>2</v>
      </c>
      <c r="X7960">
        <v>1</v>
      </c>
      <c r="AB7960">
        <v>2</v>
      </c>
      <c r="AD7960">
        <v>1</v>
      </c>
    </row>
    <row r="7961" spans="1:31">
      <c r="A7961" s="19">
        <v>43892</v>
      </c>
      <c r="B7961" t="s">
        <v>21</v>
      </c>
      <c r="C7961" s="19">
        <v>43893</v>
      </c>
      <c r="D7961">
        <v>31</v>
      </c>
      <c r="E7961">
        <v>35.1</v>
      </c>
      <c r="F7961">
        <v>27.4</v>
      </c>
      <c r="J7961">
        <v>26.6</v>
      </c>
      <c r="L7961">
        <v>11</v>
      </c>
      <c r="N7961">
        <v>58.4</v>
      </c>
      <c r="O7961">
        <v>21.1</v>
      </c>
      <c r="S7961">
        <v>19.7</v>
      </c>
      <c r="U7961">
        <v>0.8</v>
      </c>
      <c r="W7961">
        <v>12</v>
      </c>
      <c r="X7961">
        <v>9</v>
      </c>
      <c r="AB7961">
        <v>9</v>
      </c>
      <c r="AD7961">
        <v>1</v>
      </c>
    </row>
    <row r="7962" spans="1:31">
      <c r="A7962" s="19">
        <v>43892</v>
      </c>
      <c r="B7962" t="s">
        <v>22</v>
      </c>
      <c r="C7962" s="19">
        <v>43893</v>
      </c>
      <c r="D7962">
        <v>416</v>
      </c>
      <c r="E7962">
        <v>22.1</v>
      </c>
      <c r="F7962">
        <v>16.7</v>
      </c>
      <c r="J7962">
        <v>43.4</v>
      </c>
      <c r="L7962">
        <v>17.8</v>
      </c>
      <c r="N7962">
        <v>5</v>
      </c>
      <c r="O7962">
        <v>1.5</v>
      </c>
      <c r="S7962">
        <v>91.6</v>
      </c>
      <c r="U7962">
        <v>1.9</v>
      </c>
      <c r="W7962">
        <v>92</v>
      </c>
      <c r="X7962">
        <v>69</v>
      </c>
      <c r="AB7962">
        <v>181</v>
      </c>
      <c r="AD7962">
        <v>74</v>
      </c>
    </row>
    <row r="7963" spans="1:31">
      <c r="A7963" s="19">
        <v>43892</v>
      </c>
      <c r="B7963" t="s">
        <v>23</v>
      </c>
      <c r="C7963" s="19">
        <v>43893</v>
      </c>
      <c r="D7963">
        <v>67</v>
      </c>
      <c r="E7963">
        <v>24.4</v>
      </c>
      <c r="F7963">
        <v>16.600000000000001</v>
      </c>
      <c r="J7963">
        <v>40.1</v>
      </c>
      <c r="L7963">
        <v>18.899999999999999</v>
      </c>
      <c r="N7963">
        <v>10.4</v>
      </c>
      <c r="O7963">
        <v>2.5</v>
      </c>
      <c r="S7963">
        <v>83.1</v>
      </c>
      <c r="U7963">
        <v>4</v>
      </c>
      <c r="W7963">
        <v>16</v>
      </c>
      <c r="X7963">
        <v>11</v>
      </c>
      <c r="AB7963">
        <v>27</v>
      </c>
      <c r="AD7963">
        <v>13</v>
      </c>
    </row>
    <row r="7964" spans="1:31">
      <c r="A7964" s="19">
        <v>43892</v>
      </c>
      <c r="B7964" t="s">
        <v>24</v>
      </c>
      <c r="C7964" s="19">
        <v>43893</v>
      </c>
      <c r="D7964">
        <v>13</v>
      </c>
      <c r="E7964">
        <v>29.4</v>
      </c>
      <c r="F7964">
        <v>15.4</v>
      </c>
      <c r="J7964">
        <v>42</v>
      </c>
      <c r="L7964">
        <v>13.2</v>
      </c>
      <c r="N7964">
        <v>16.8</v>
      </c>
      <c r="O7964">
        <v>1.2</v>
      </c>
      <c r="S7964">
        <v>81.2</v>
      </c>
      <c r="U7964">
        <v>0.8</v>
      </c>
      <c r="W7964">
        <v>4</v>
      </c>
      <c r="X7964">
        <v>2</v>
      </c>
      <c r="AB7964">
        <v>6</v>
      </c>
      <c r="AD7964">
        <v>1</v>
      </c>
    </row>
    <row r="7965" spans="1:31">
      <c r="A7965" s="19">
        <v>43892</v>
      </c>
      <c r="B7965" t="s">
        <v>25</v>
      </c>
      <c r="C7965" s="19">
        <v>43893</v>
      </c>
      <c r="D7965">
        <v>24</v>
      </c>
      <c r="E7965">
        <v>24.9</v>
      </c>
      <c r="F7965">
        <v>22.1</v>
      </c>
      <c r="J7965">
        <v>36.4</v>
      </c>
      <c r="L7965">
        <v>16.5</v>
      </c>
      <c r="N7965">
        <v>15.9</v>
      </c>
      <c r="O7965">
        <v>10</v>
      </c>
      <c r="S7965">
        <v>70.599999999999994</v>
      </c>
      <c r="U7965">
        <v>3.5</v>
      </c>
      <c r="W7965">
        <v>6</v>
      </c>
      <c r="X7965">
        <v>5</v>
      </c>
      <c r="AB7965">
        <v>9</v>
      </c>
      <c r="AD7965">
        <v>4</v>
      </c>
    </row>
    <row r="7966" spans="1:31">
      <c r="A7966" s="19">
        <v>43892</v>
      </c>
      <c r="B7966" t="s">
        <v>26</v>
      </c>
      <c r="C7966" s="19">
        <v>43893</v>
      </c>
      <c r="D7966">
        <v>91</v>
      </c>
      <c r="E7966">
        <v>26</v>
      </c>
      <c r="F7966">
        <v>17.8</v>
      </c>
      <c r="J7966">
        <v>32.5</v>
      </c>
      <c r="L7966">
        <v>23.7</v>
      </c>
      <c r="N7966">
        <v>23.4</v>
      </c>
      <c r="O7966">
        <v>6</v>
      </c>
      <c r="S7966">
        <v>53.6</v>
      </c>
      <c r="U7966">
        <v>17</v>
      </c>
      <c r="W7966">
        <v>24</v>
      </c>
      <c r="X7966">
        <v>16</v>
      </c>
      <c r="AB7966">
        <v>30</v>
      </c>
      <c r="AD7966">
        <v>22</v>
      </c>
    </row>
    <row r="7967" spans="1:31">
      <c r="A7967" s="19">
        <v>43892</v>
      </c>
      <c r="B7967" t="s">
        <v>27</v>
      </c>
      <c r="C7967" s="19">
        <v>43893</v>
      </c>
      <c r="D7967">
        <v>75</v>
      </c>
      <c r="E7967">
        <v>30.1</v>
      </c>
      <c r="F7967">
        <v>14.9</v>
      </c>
      <c r="J7967">
        <v>35.6</v>
      </c>
      <c r="L7967">
        <v>19.399999999999999</v>
      </c>
      <c r="N7967">
        <v>31.1</v>
      </c>
      <c r="O7967">
        <v>2.2000000000000002</v>
      </c>
      <c r="S7967">
        <v>61.2</v>
      </c>
      <c r="U7967">
        <v>5.5</v>
      </c>
      <c r="W7967">
        <v>24</v>
      </c>
      <c r="X7967">
        <v>7</v>
      </c>
      <c r="AB7967">
        <v>28</v>
      </c>
      <c r="AD7967">
        <v>15</v>
      </c>
    </row>
    <row r="7968" spans="1:31">
      <c r="A7968" s="19">
        <v>43892</v>
      </c>
      <c r="B7968" t="s">
        <v>28</v>
      </c>
      <c r="C7968" s="19">
        <v>43893</v>
      </c>
      <c r="D7968">
        <v>110</v>
      </c>
      <c r="E7968">
        <v>35.1</v>
      </c>
      <c r="F7968">
        <v>22</v>
      </c>
      <c r="J7968">
        <v>30.6</v>
      </c>
      <c r="L7968">
        <v>12.2</v>
      </c>
      <c r="N7968">
        <v>56.3</v>
      </c>
      <c r="O7968">
        <v>8.6999999999999993</v>
      </c>
      <c r="S7968">
        <v>33.700000000000003</v>
      </c>
      <c r="U7968">
        <v>1.3</v>
      </c>
      <c r="W7968">
        <v>42</v>
      </c>
      <c r="X7968">
        <v>26</v>
      </c>
      <c r="AB7968">
        <v>37</v>
      </c>
      <c r="AD7968">
        <v>5</v>
      </c>
    </row>
    <row r="7969" spans="1:30">
      <c r="A7969" s="19">
        <v>43892</v>
      </c>
      <c r="B7969" t="s">
        <v>29</v>
      </c>
      <c r="C7969" s="19">
        <v>43893</v>
      </c>
      <c r="D7969">
        <v>37</v>
      </c>
      <c r="E7969">
        <v>35.9</v>
      </c>
      <c r="F7969">
        <v>25.8</v>
      </c>
      <c r="J7969">
        <v>26.6</v>
      </c>
      <c r="L7969">
        <v>11.7</v>
      </c>
      <c r="N7969">
        <v>62.3</v>
      </c>
      <c r="O7969">
        <v>17</v>
      </c>
      <c r="S7969">
        <v>19.5</v>
      </c>
      <c r="U7969">
        <v>1.2</v>
      </c>
      <c r="W7969">
        <v>15</v>
      </c>
      <c r="X7969">
        <v>11</v>
      </c>
      <c r="AB7969">
        <v>11</v>
      </c>
      <c r="AD7969">
        <v>1</v>
      </c>
    </row>
    <row r="7970" spans="1:30">
      <c r="A7970" s="19">
        <v>43892</v>
      </c>
      <c r="B7970" t="s">
        <v>30</v>
      </c>
      <c r="C7970" s="19">
        <v>43893</v>
      </c>
      <c r="D7970">
        <v>64</v>
      </c>
      <c r="E7970">
        <v>40.5</v>
      </c>
      <c r="F7970">
        <v>21.6</v>
      </c>
      <c r="J7970">
        <v>25.6</v>
      </c>
      <c r="L7970">
        <v>12.3</v>
      </c>
      <c r="N7970">
        <v>80.8</v>
      </c>
      <c r="O7970">
        <v>5.8</v>
      </c>
      <c r="S7970">
        <v>12.6</v>
      </c>
      <c r="U7970">
        <v>0.8</v>
      </c>
      <c r="W7970">
        <v>28</v>
      </c>
      <c r="X7970">
        <v>15</v>
      </c>
      <c r="AB7970">
        <v>18</v>
      </c>
      <c r="AD7970">
        <v>3</v>
      </c>
    </row>
    <row r="7971" spans="1:30">
      <c r="A7971" s="19">
        <v>43892</v>
      </c>
      <c r="B7971" t="s">
        <v>31</v>
      </c>
      <c r="C7971" s="19">
        <v>43893</v>
      </c>
      <c r="D7971">
        <v>228</v>
      </c>
      <c r="E7971">
        <v>32.299999999999997</v>
      </c>
      <c r="F7971">
        <v>19.7</v>
      </c>
      <c r="J7971">
        <v>33.9</v>
      </c>
      <c r="L7971">
        <v>14.2</v>
      </c>
      <c r="N7971">
        <v>41.2</v>
      </c>
      <c r="O7971">
        <v>6.3</v>
      </c>
      <c r="S7971">
        <v>50.7</v>
      </c>
      <c r="U7971">
        <v>1.9</v>
      </c>
      <c r="W7971">
        <v>79</v>
      </c>
      <c r="X7971">
        <v>48</v>
      </c>
      <c r="AB7971">
        <v>83</v>
      </c>
      <c r="AD7971">
        <v>18</v>
      </c>
    </row>
    <row r="7972" spans="1:30">
      <c r="A7972" s="19">
        <v>43892</v>
      </c>
      <c r="B7972" t="s">
        <v>32</v>
      </c>
      <c r="C7972" s="19">
        <v>43893</v>
      </c>
      <c r="D7972">
        <v>29</v>
      </c>
      <c r="E7972">
        <v>22.4</v>
      </c>
      <c r="F7972">
        <v>21.5</v>
      </c>
      <c r="J7972">
        <v>39.4</v>
      </c>
      <c r="L7972">
        <v>16.7</v>
      </c>
      <c r="N7972">
        <v>8.1</v>
      </c>
      <c r="O7972">
        <v>6.8</v>
      </c>
      <c r="S7972">
        <v>82.2</v>
      </c>
      <c r="U7972">
        <v>3</v>
      </c>
      <c r="W7972">
        <v>6</v>
      </c>
      <c r="X7972">
        <v>6</v>
      </c>
      <c r="AB7972">
        <v>11</v>
      </c>
      <c r="AD7972">
        <v>5</v>
      </c>
    </row>
    <row r="7973" spans="1:30">
      <c r="A7973" s="19">
        <v>43892</v>
      </c>
      <c r="B7973" t="s">
        <v>33</v>
      </c>
      <c r="C7973" s="19">
        <v>43893</v>
      </c>
      <c r="D7973">
        <v>16</v>
      </c>
      <c r="E7973">
        <v>8.9</v>
      </c>
      <c r="F7973">
        <v>9.1</v>
      </c>
      <c r="J7973">
        <v>67.400000000000006</v>
      </c>
      <c r="L7973">
        <v>14.6</v>
      </c>
      <c r="N7973">
        <v>0</v>
      </c>
      <c r="O7973">
        <v>0</v>
      </c>
      <c r="S7973">
        <v>100</v>
      </c>
      <c r="U7973">
        <v>0</v>
      </c>
      <c r="W7973">
        <v>0</v>
      </c>
      <c r="X7973">
        <v>0</v>
      </c>
      <c r="AB7973">
        <v>16</v>
      </c>
      <c r="AD7973">
        <v>0</v>
      </c>
    </row>
    <row r="7974" spans="1:30">
      <c r="A7974" s="19">
        <v>43892</v>
      </c>
      <c r="B7974" t="s">
        <v>34</v>
      </c>
      <c r="C7974" s="19">
        <v>43893</v>
      </c>
      <c r="D7974">
        <v>99</v>
      </c>
      <c r="E7974">
        <v>32.700000000000003</v>
      </c>
      <c r="F7974">
        <v>24.9</v>
      </c>
      <c r="J7974">
        <v>30.3</v>
      </c>
      <c r="L7974">
        <v>12.1</v>
      </c>
      <c r="N7974">
        <v>47.7</v>
      </c>
      <c r="O7974">
        <v>16</v>
      </c>
      <c r="S7974">
        <v>34.9</v>
      </c>
      <c r="U7974">
        <v>1.4</v>
      </c>
      <c r="W7974">
        <v>35</v>
      </c>
      <c r="X7974">
        <v>27</v>
      </c>
      <c r="AB7974">
        <v>32</v>
      </c>
      <c r="AD7974">
        <v>5</v>
      </c>
    </row>
    <row r="7975" spans="1:30">
      <c r="A7975" s="19">
        <v>43892</v>
      </c>
      <c r="B7975" t="s">
        <v>35</v>
      </c>
      <c r="C7975" s="19">
        <v>43900</v>
      </c>
      <c r="D7975">
        <v>20</v>
      </c>
      <c r="E7975">
        <v>30.9</v>
      </c>
      <c r="F7975">
        <v>18</v>
      </c>
      <c r="J7975">
        <v>40</v>
      </c>
      <c r="L7975">
        <v>11.2</v>
      </c>
      <c r="N7975">
        <v>24.6</v>
      </c>
      <c r="O7975">
        <v>3</v>
      </c>
      <c r="S7975">
        <v>71.7</v>
      </c>
      <c r="U7975">
        <v>0.8</v>
      </c>
      <c r="W7975">
        <v>7</v>
      </c>
      <c r="X7975">
        <v>4</v>
      </c>
      <c r="AB7975">
        <v>9</v>
      </c>
      <c r="AD7975">
        <v>1</v>
      </c>
    </row>
    <row r="7976" spans="1:30">
      <c r="A7976" s="19">
        <v>43892</v>
      </c>
      <c r="B7976" t="s">
        <v>36</v>
      </c>
      <c r="C7976" s="19">
        <v>43900</v>
      </c>
      <c r="D7976">
        <v>125</v>
      </c>
      <c r="E7976">
        <v>31</v>
      </c>
      <c r="F7976">
        <v>18.8</v>
      </c>
      <c r="J7976">
        <v>35.200000000000003</v>
      </c>
      <c r="L7976">
        <v>15.1</v>
      </c>
      <c r="N7976">
        <v>35</v>
      </c>
      <c r="O7976">
        <v>5.4</v>
      </c>
      <c r="S7976">
        <v>57.2</v>
      </c>
      <c r="U7976">
        <v>2.4</v>
      </c>
      <c r="W7976">
        <v>39</v>
      </c>
      <c r="X7976">
        <v>23</v>
      </c>
      <c r="AB7976">
        <v>44</v>
      </c>
      <c r="AD7976">
        <v>19</v>
      </c>
    </row>
    <row r="7977" spans="1:30">
      <c r="A7977" s="19">
        <v>43892</v>
      </c>
      <c r="B7977" t="s">
        <v>37</v>
      </c>
      <c r="C7977" s="19">
        <v>43900</v>
      </c>
      <c r="D7977">
        <v>36</v>
      </c>
      <c r="E7977">
        <v>46.6</v>
      </c>
      <c r="F7977">
        <v>21.8</v>
      </c>
      <c r="J7977">
        <v>21.9</v>
      </c>
      <c r="L7977">
        <v>9.6999999999999993</v>
      </c>
      <c r="N7977">
        <v>93.1</v>
      </c>
      <c r="O7977">
        <v>3.2</v>
      </c>
      <c r="S7977">
        <v>3.5</v>
      </c>
      <c r="U7977">
        <v>0.2</v>
      </c>
      <c r="W7977">
        <v>19</v>
      </c>
      <c r="X7977">
        <v>9</v>
      </c>
      <c r="AB7977">
        <v>9</v>
      </c>
      <c r="AD7977">
        <v>0</v>
      </c>
    </row>
    <row r="7978" spans="1:30">
      <c r="A7978" s="19">
        <v>43892</v>
      </c>
      <c r="B7978" t="s">
        <v>38</v>
      </c>
      <c r="C7978" s="19">
        <v>43900</v>
      </c>
      <c r="D7978">
        <v>68</v>
      </c>
      <c r="E7978">
        <v>39</v>
      </c>
      <c r="F7978">
        <v>26</v>
      </c>
      <c r="J7978">
        <v>22.8</v>
      </c>
      <c r="L7978">
        <v>12.2</v>
      </c>
      <c r="N7978">
        <v>74.099999999999994</v>
      </c>
      <c r="O7978">
        <v>15.3</v>
      </c>
      <c r="S7978">
        <v>9.5</v>
      </c>
      <c r="U7978">
        <v>1.1000000000000001</v>
      </c>
      <c r="W7978">
        <v>29</v>
      </c>
      <c r="X7978">
        <v>19</v>
      </c>
      <c r="AB7978">
        <v>17</v>
      </c>
      <c r="AD7978">
        <v>3</v>
      </c>
    </row>
    <row r="7979" spans="1:30">
      <c r="A7979" s="19">
        <v>43892</v>
      </c>
      <c r="B7979" t="s">
        <v>39</v>
      </c>
      <c r="C7979" s="19">
        <v>43900</v>
      </c>
      <c r="D7979">
        <v>14</v>
      </c>
      <c r="E7979">
        <v>28.8</v>
      </c>
      <c r="F7979">
        <v>18.399999999999999</v>
      </c>
      <c r="J7979">
        <v>37.299999999999997</v>
      </c>
      <c r="L7979">
        <v>15.4</v>
      </c>
      <c r="N7979">
        <v>24.9</v>
      </c>
      <c r="O7979">
        <v>4.7</v>
      </c>
      <c r="S7979">
        <v>68.099999999999994</v>
      </c>
      <c r="U7979">
        <v>2.4</v>
      </c>
      <c r="W7979">
        <v>4</v>
      </c>
      <c r="X7979">
        <v>3</v>
      </c>
      <c r="AB7979">
        <v>5</v>
      </c>
      <c r="AD7979">
        <v>2</v>
      </c>
    </row>
    <row r="7980" spans="1:30">
      <c r="A7980" s="19">
        <v>43892</v>
      </c>
      <c r="B7980" t="s">
        <v>40</v>
      </c>
      <c r="C7980" s="19">
        <v>43900</v>
      </c>
      <c r="D7980">
        <v>89</v>
      </c>
      <c r="E7980">
        <v>24.8</v>
      </c>
      <c r="F7980">
        <v>22</v>
      </c>
      <c r="J7980">
        <v>37.200000000000003</v>
      </c>
      <c r="L7980">
        <v>16</v>
      </c>
      <c r="N7980">
        <v>15.6</v>
      </c>
      <c r="O7980">
        <v>9.5</v>
      </c>
      <c r="S7980">
        <v>71.599999999999994</v>
      </c>
      <c r="U7980">
        <v>3.3</v>
      </c>
      <c r="W7980">
        <v>22</v>
      </c>
      <c r="X7980">
        <v>20</v>
      </c>
      <c r="AB7980">
        <v>33</v>
      </c>
      <c r="AD7980">
        <v>14</v>
      </c>
    </row>
    <row r="7981" spans="1:30">
      <c r="A7981" s="19">
        <v>43892</v>
      </c>
      <c r="B7981" t="s">
        <v>41</v>
      </c>
      <c r="C7981" s="19">
        <v>43904</v>
      </c>
      <c r="D7981">
        <v>6</v>
      </c>
      <c r="E7981">
        <v>34.1</v>
      </c>
      <c r="F7981">
        <v>17.899999999999999</v>
      </c>
      <c r="J7981">
        <v>32.700000000000003</v>
      </c>
      <c r="L7981">
        <v>15.3</v>
      </c>
      <c r="N7981">
        <v>49.7</v>
      </c>
      <c r="O7981">
        <v>4.5999999999999996</v>
      </c>
      <c r="S7981">
        <v>42.9</v>
      </c>
      <c r="U7981">
        <v>2.8</v>
      </c>
      <c r="W7981">
        <v>2</v>
      </c>
      <c r="X7981">
        <v>1</v>
      </c>
      <c r="AB7981">
        <v>2</v>
      </c>
      <c r="AD7981">
        <v>1</v>
      </c>
    </row>
    <row r="7982" spans="1:30">
      <c r="A7982" s="19">
        <v>43892</v>
      </c>
      <c r="B7982" t="s">
        <v>42</v>
      </c>
      <c r="C7982" s="19">
        <v>43907</v>
      </c>
      <c r="D7982">
        <v>136</v>
      </c>
      <c r="E7982">
        <v>31.8</v>
      </c>
      <c r="F7982">
        <v>20.6</v>
      </c>
      <c r="J7982">
        <v>33.799999999999997</v>
      </c>
      <c r="L7982">
        <v>13.8</v>
      </c>
      <c r="N7982">
        <v>39.799999999999997</v>
      </c>
      <c r="O7982">
        <v>8.1999999999999993</v>
      </c>
      <c r="S7982">
        <v>49.9</v>
      </c>
      <c r="U7982">
        <v>2.1</v>
      </c>
      <c r="W7982">
        <v>47</v>
      </c>
      <c r="X7982">
        <v>30</v>
      </c>
      <c r="AB7982">
        <v>49</v>
      </c>
      <c r="AD7982">
        <v>10</v>
      </c>
    </row>
    <row r="7983" spans="1:30">
      <c r="A7983" s="19">
        <v>43892</v>
      </c>
      <c r="B7983" t="s">
        <v>43</v>
      </c>
      <c r="C7983" s="19">
        <v>43907</v>
      </c>
      <c r="D7983">
        <v>67</v>
      </c>
      <c r="E7983">
        <v>33.4</v>
      </c>
      <c r="F7983">
        <v>17.2</v>
      </c>
      <c r="J7983">
        <v>35.200000000000003</v>
      </c>
      <c r="L7983">
        <v>14.2</v>
      </c>
      <c r="N7983">
        <v>42.4</v>
      </c>
      <c r="O7983">
        <v>3.8</v>
      </c>
      <c r="S7983">
        <v>51.7</v>
      </c>
      <c r="U7983">
        <v>2.2000000000000002</v>
      </c>
      <c r="W7983">
        <v>24</v>
      </c>
      <c r="X7983">
        <v>12</v>
      </c>
      <c r="AB7983">
        <v>25</v>
      </c>
      <c r="AD7983">
        <v>6</v>
      </c>
    </row>
    <row r="7984" spans="1:30">
      <c r="A7984" s="19">
        <v>43892</v>
      </c>
      <c r="B7984" t="s">
        <v>44</v>
      </c>
      <c r="C7984" s="19">
        <v>43907</v>
      </c>
      <c r="D7984">
        <v>219</v>
      </c>
      <c r="E7984">
        <v>38.9</v>
      </c>
      <c r="F7984">
        <v>27.6</v>
      </c>
      <c r="J7984">
        <v>22.8</v>
      </c>
      <c r="L7984">
        <v>10.7</v>
      </c>
      <c r="N7984">
        <v>70.599999999999994</v>
      </c>
      <c r="O7984">
        <v>18.899999999999999</v>
      </c>
      <c r="S7984">
        <v>9.6</v>
      </c>
      <c r="U7984">
        <v>0.9</v>
      </c>
      <c r="W7984">
        <v>93</v>
      </c>
      <c r="X7984">
        <v>66</v>
      </c>
      <c r="AB7984">
        <v>55</v>
      </c>
      <c r="AD7984">
        <v>5</v>
      </c>
    </row>
    <row r="7985" spans="1:30">
      <c r="A7985" s="19">
        <v>43892</v>
      </c>
      <c r="B7985" t="s">
        <v>45</v>
      </c>
      <c r="C7985" s="19">
        <v>43907</v>
      </c>
      <c r="D7985">
        <v>155</v>
      </c>
      <c r="E7985">
        <v>33.200000000000003</v>
      </c>
      <c r="F7985">
        <v>20.6</v>
      </c>
      <c r="J7985">
        <v>34.5</v>
      </c>
      <c r="L7985">
        <v>11.7</v>
      </c>
      <c r="N7985">
        <v>42.5</v>
      </c>
      <c r="O7985">
        <v>6.8</v>
      </c>
      <c r="S7985">
        <v>49.4</v>
      </c>
      <c r="U7985">
        <v>1.2</v>
      </c>
      <c r="W7985">
        <v>56</v>
      </c>
      <c r="X7985">
        <v>35</v>
      </c>
      <c r="AB7985">
        <v>58</v>
      </c>
      <c r="AD7985">
        <v>6</v>
      </c>
    </row>
    <row r="7986" spans="1:30">
      <c r="A7986" s="19">
        <v>43892</v>
      </c>
      <c r="B7986" t="s">
        <v>46</v>
      </c>
      <c r="C7986" s="19">
        <v>43914</v>
      </c>
      <c r="D7986">
        <v>105</v>
      </c>
      <c r="E7986">
        <v>41.7</v>
      </c>
      <c r="F7986">
        <v>23.4</v>
      </c>
      <c r="J7986">
        <v>27</v>
      </c>
      <c r="L7986">
        <v>8</v>
      </c>
      <c r="N7986">
        <v>76.8</v>
      </c>
      <c r="O7986">
        <v>8</v>
      </c>
      <c r="S7986">
        <v>14.7</v>
      </c>
      <c r="U7986">
        <v>0.5</v>
      </c>
      <c r="W7986">
        <v>48</v>
      </c>
      <c r="X7986">
        <v>27</v>
      </c>
      <c r="AB7986">
        <v>31</v>
      </c>
      <c r="AD7986">
        <v>0</v>
      </c>
    </row>
    <row r="7987" spans="1:30">
      <c r="A7987" s="19">
        <v>43892</v>
      </c>
      <c r="B7987" t="s">
        <v>47</v>
      </c>
      <c r="C7987" s="19">
        <v>43919</v>
      </c>
      <c r="D7987">
        <v>51</v>
      </c>
      <c r="E7987">
        <v>37.700000000000003</v>
      </c>
      <c r="F7987">
        <v>16.899999999999999</v>
      </c>
      <c r="J7987">
        <v>30.9</v>
      </c>
      <c r="L7987">
        <v>14.5</v>
      </c>
      <c r="N7987">
        <v>62.7</v>
      </c>
      <c r="O7987">
        <v>3.7</v>
      </c>
      <c r="S7987">
        <v>31.1</v>
      </c>
      <c r="U7987">
        <v>2.5</v>
      </c>
      <c r="W7987">
        <v>21</v>
      </c>
      <c r="X7987">
        <v>9</v>
      </c>
      <c r="AB7987">
        <v>17</v>
      </c>
      <c r="AD7987">
        <v>4</v>
      </c>
    </row>
    <row r="7988" spans="1:30">
      <c r="A7988" s="19">
        <v>43892</v>
      </c>
      <c r="B7988" t="s">
        <v>48</v>
      </c>
      <c r="C7988" s="19">
        <v>43925</v>
      </c>
      <c r="D7988">
        <v>15</v>
      </c>
      <c r="E7988">
        <v>34.1</v>
      </c>
      <c r="F7988">
        <v>16.399999999999999</v>
      </c>
      <c r="J7988">
        <v>33.799999999999997</v>
      </c>
      <c r="L7988">
        <v>15.7</v>
      </c>
      <c r="N7988">
        <v>46.4</v>
      </c>
      <c r="O7988">
        <v>4.0999999999999996</v>
      </c>
      <c r="S7988">
        <v>45.7</v>
      </c>
      <c r="U7988">
        <v>3.8</v>
      </c>
      <c r="W7988">
        <v>5</v>
      </c>
      <c r="X7988">
        <v>2</v>
      </c>
      <c r="AB7988">
        <v>5</v>
      </c>
      <c r="AD7988">
        <v>2</v>
      </c>
    </row>
    <row r="7989" spans="1:30">
      <c r="A7989" s="19">
        <v>43892</v>
      </c>
      <c r="B7989" t="s">
        <v>49</v>
      </c>
      <c r="C7989" s="19">
        <v>43925</v>
      </c>
      <c r="D7989">
        <v>24</v>
      </c>
      <c r="E7989">
        <v>27</v>
      </c>
      <c r="F7989">
        <v>17.8</v>
      </c>
      <c r="J7989">
        <v>38.299999999999997</v>
      </c>
      <c r="L7989">
        <v>16.899999999999999</v>
      </c>
      <c r="N7989">
        <v>20.100000000000001</v>
      </c>
      <c r="O7989">
        <v>5.0999999999999996</v>
      </c>
      <c r="S7989">
        <v>70.400000000000006</v>
      </c>
      <c r="U7989">
        <v>4.4000000000000004</v>
      </c>
      <c r="W7989">
        <v>6</v>
      </c>
      <c r="X7989">
        <v>4</v>
      </c>
      <c r="AB7989">
        <v>9</v>
      </c>
      <c r="AD7989">
        <v>4</v>
      </c>
    </row>
    <row r="7990" spans="1:30">
      <c r="A7990" s="19">
        <v>43892</v>
      </c>
      <c r="B7990" t="s">
        <v>50</v>
      </c>
      <c r="C7990" s="19">
        <v>43925</v>
      </c>
      <c r="D7990">
        <v>54</v>
      </c>
      <c r="E7990">
        <v>44.9</v>
      </c>
      <c r="F7990">
        <v>21.8</v>
      </c>
      <c r="J7990">
        <v>23</v>
      </c>
      <c r="L7990">
        <v>10.4</v>
      </c>
      <c r="N7990">
        <v>86.5</v>
      </c>
      <c r="O7990">
        <v>5.5</v>
      </c>
      <c r="S7990">
        <v>7.3</v>
      </c>
      <c r="U7990">
        <v>0.8</v>
      </c>
      <c r="W7990">
        <v>27</v>
      </c>
      <c r="X7990">
        <v>13</v>
      </c>
      <c r="AB7990">
        <v>14</v>
      </c>
      <c r="AD7990">
        <v>1</v>
      </c>
    </row>
    <row r="7991" spans="1:30">
      <c r="A7991" s="19">
        <v>43892</v>
      </c>
      <c r="B7991" t="s">
        <v>51</v>
      </c>
      <c r="C7991" s="19">
        <v>43925</v>
      </c>
      <c r="D7991">
        <v>14</v>
      </c>
      <c r="E7991">
        <v>34.299999999999997</v>
      </c>
      <c r="F7991">
        <v>16.399999999999999</v>
      </c>
      <c r="J7991">
        <v>35.4</v>
      </c>
      <c r="L7991">
        <v>13.9</v>
      </c>
      <c r="N7991">
        <v>43.9</v>
      </c>
      <c r="O7991">
        <v>3.6</v>
      </c>
      <c r="S7991">
        <v>49.9</v>
      </c>
      <c r="U7991">
        <v>2.6</v>
      </c>
      <c r="W7991">
        <v>6</v>
      </c>
      <c r="X7991">
        <v>3</v>
      </c>
      <c r="AB7991">
        <v>6</v>
      </c>
      <c r="AD7991">
        <v>0</v>
      </c>
    </row>
    <row r="7992" spans="1:30">
      <c r="A7992" s="19">
        <v>43892</v>
      </c>
      <c r="B7992" t="s">
        <v>52</v>
      </c>
      <c r="C7992" s="19">
        <v>43928</v>
      </c>
      <c r="D7992">
        <v>84</v>
      </c>
      <c r="E7992">
        <v>27.4</v>
      </c>
      <c r="F7992">
        <v>20.7</v>
      </c>
      <c r="J7992">
        <v>37.6</v>
      </c>
      <c r="L7992">
        <v>14.3</v>
      </c>
      <c r="N7992">
        <v>21.5</v>
      </c>
      <c r="O7992">
        <v>8.8000000000000007</v>
      </c>
      <c r="S7992">
        <v>66.400000000000006</v>
      </c>
      <c r="U7992">
        <v>3.4</v>
      </c>
      <c r="W7992">
        <v>25</v>
      </c>
      <c r="X7992">
        <v>19</v>
      </c>
      <c r="AB7992">
        <v>34</v>
      </c>
      <c r="AD7992">
        <v>7</v>
      </c>
    </row>
    <row r="7993" spans="1:30">
      <c r="A7993" s="19">
        <v>43892</v>
      </c>
      <c r="B7993" t="s">
        <v>53</v>
      </c>
      <c r="C7993" s="19">
        <v>43949</v>
      </c>
      <c r="D7993">
        <v>60</v>
      </c>
      <c r="E7993">
        <v>28.4</v>
      </c>
      <c r="F7993">
        <v>19.8</v>
      </c>
      <c r="J7993">
        <v>34</v>
      </c>
      <c r="L7993">
        <v>17.8</v>
      </c>
      <c r="N7993">
        <v>29.4</v>
      </c>
      <c r="O7993">
        <v>10.1</v>
      </c>
      <c r="S7993">
        <v>52.6</v>
      </c>
      <c r="U7993">
        <v>7.9</v>
      </c>
      <c r="W7993">
        <v>17</v>
      </c>
      <c r="X7993">
        <v>12</v>
      </c>
      <c r="AB7993">
        <v>20</v>
      </c>
      <c r="AD7993">
        <v>11</v>
      </c>
    </row>
    <row r="7994" spans="1:30">
      <c r="A7994" s="19">
        <v>43892</v>
      </c>
      <c r="B7994" t="s">
        <v>54</v>
      </c>
      <c r="C7994" s="19">
        <v>43949</v>
      </c>
      <c r="D7994">
        <v>21</v>
      </c>
      <c r="E7994">
        <v>41.2</v>
      </c>
      <c r="F7994">
        <v>17.7</v>
      </c>
      <c r="J7994">
        <v>28.3</v>
      </c>
      <c r="L7994">
        <v>12.8</v>
      </c>
      <c r="N7994">
        <v>71.900000000000006</v>
      </c>
      <c r="O7994">
        <v>5</v>
      </c>
      <c r="S7994">
        <v>20.8</v>
      </c>
      <c r="U7994">
        <v>2.4</v>
      </c>
      <c r="W7994">
        <v>10</v>
      </c>
      <c r="X7994">
        <v>4</v>
      </c>
      <c r="AB7994">
        <v>7</v>
      </c>
      <c r="AD7994">
        <v>0</v>
      </c>
    </row>
    <row r="7995" spans="1:30">
      <c r="A7995" s="19">
        <v>43892</v>
      </c>
      <c r="B7995" t="s">
        <v>55</v>
      </c>
      <c r="C7995" s="19">
        <v>43949</v>
      </c>
      <c r="D7995">
        <v>96</v>
      </c>
      <c r="E7995">
        <v>35.1</v>
      </c>
      <c r="F7995">
        <v>20.2</v>
      </c>
      <c r="J7995">
        <v>31.1</v>
      </c>
      <c r="L7995">
        <v>13.6</v>
      </c>
      <c r="N7995">
        <v>51.3</v>
      </c>
      <c r="O7995">
        <v>9.6</v>
      </c>
      <c r="S7995">
        <v>35.799999999999997</v>
      </c>
      <c r="U7995">
        <v>3.3</v>
      </c>
      <c r="W7995">
        <v>36</v>
      </c>
      <c r="X7995">
        <v>21</v>
      </c>
      <c r="AB7995">
        <v>32</v>
      </c>
      <c r="AD7995">
        <v>7</v>
      </c>
    </row>
    <row r="7996" spans="1:30">
      <c r="A7996" s="19">
        <v>43892</v>
      </c>
      <c r="B7996" t="s">
        <v>56</v>
      </c>
      <c r="C7996" s="19">
        <v>43949</v>
      </c>
      <c r="D7996">
        <v>274</v>
      </c>
      <c r="E7996">
        <v>29.2</v>
      </c>
      <c r="F7996">
        <v>26.6</v>
      </c>
      <c r="J7996">
        <v>30.4</v>
      </c>
      <c r="L7996">
        <v>13.7</v>
      </c>
      <c r="N7996">
        <v>33.799999999999997</v>
      </c>
      <c r="O7996">
        <v>24.3</v>
      </c>
      <c r="S7996">
        <v>37.5</v>
      </c>
      <c r="U7996">
        <v>4.4000000000000004</v>
      </c>
      <c r="W7996">
        <v>86</v>
      </c>
      <c r="X7996">
        <v>78</v>
      </c>
      <c r="AB7996">
        <v>90</v>
      </c>
      <c r="AD7996">
        <v>20</v>
      </c>
    </row>
    <row r="7997" spans="1:30">
      <c r="A7997" s="19">
        <v>43892</v>
      </c>
      <c r="B7997" t="s">
        <v>57</v>
      </c>
      <c r="C7997" s="19">
        <v>43949</v>
      </c>
      <c r="D7997">
        <v>186</v>
      </c>
      <c r="E7997">
        <v>33.4</v>
      </c>
      <c r="F7997">
        <v>21.1</v>
      </c>
      <c r="J7997">
        <v>32.799999999999997</v>
      </c>
      <c r="L7997">
        <v>12.6</v>
      </c>
      <c r="N7997">
        <v>44.4</v>
      </c>
      <c r="O7997">
        <v>10.5</v>
      </c>
      <c r="S7997">
        <v>42.3</v>
      </c>
      <c r="U7997">
        <v>2.9</v>
      </c>
      <c r="W7997">
        <v>67</v>
      </c>
      <c r="X7997">
        <v>43</v>
      </c>
      <c r="AB7997">
        <v>66</v>
      </c>
      <c r="AD7997">
        <v>10</v>
      </c>
    </row>
    <row r="7998" spans="1:30">
      <c r="A7998" s="19">
        <v>43892</v>
      </c>
      <c r="B7998" t="s">
        <v>58</v>
      </c>
      <c r="C7998" s="19">
        <v>43949</v>
      </c>
      <c r="D7998">
        <v>26</v>
      </c>
      <c r="E7998">
        <v>27</v>
      </c>
      <c r="F7998">
        <v>20.399999999999999</v>
      </c>
      <c r="J7998">
        <v>34.299999999999997</v>
      </c>
      <c r="L7998">
        <v>18.2</v>
      </c>
      <c r="N7998">
        <v>26</v>
      </c>
      <c r="O7998">
        <v>11</v>
      </c>
      <c r="S7998">
        <v>54.4</v>
      </c>
      <c r="U7998">
        <v>8.6</v>
      </c>
      <c r="W7998">
        <v>7</v>
      </c>
      <c r="X7998">
        <v>5</v>
      </c>
      <c r="AB7998">
        <v>9</v>
      </c>
      <c r="AD7998">
        <v>5</v>
      </c>
    </row>
    <row r="7999" spans="1:30">
      <c r="A7999" s="19">
        <v>43892</v>
      </c>
      <c r="B7999" t="s">
        <v>59</v>
      </c>
      <c r="C7999" s="19">
        <v>43953</v>
      </c>
      <c r="D7999">
        <v>7</v>
      </c>
      <c r="E7999">
        <v>34.1</v>
      </c>
      <c r="F7999">
        <v>17.899999999999999</v>
      </c>
      <c r="J7999">
        <v>32.700000000000003</v>
      </c>
      <c r="L7999">
        <v>15.3</v>
      </c>
      <c r="N7999">
        <v>47.5</v>
      </c>
      <c r="O7999">
        <v>7.2</v>
      </c>
      <c r="S7999">
        <v>40.299999999999997</v>
      </c>
      <c r="U7999">
        <v>5.0999999999999996</v>
      </c>
      <c r="W7999">
        <v>2</v>
      </c>
      <c r="X7999">
        <v>1</v>
      </c>
      <c r="AB7999">
        <v>2</v>
      </c>
      <c r="AD7999">
        <v>1</v>
      </c>
    </row>
    <row r="8000" spans="1:30">
      <c r="A8000" s="19">
        <v>43892</v>
      </c>
      <c r="B8000" t="s">
        <v>60</v>
      </c>
      <c r="C8000" s="19">
        <v>43953</v>
      </c>
      <c r="D8000">
        <v>39</v>
      </c>
      <c r="E8000">
        <v>27.8</v>
      </c>
      <c r="F8000">
        <v>17.7</v>
      </c>
      <c r="J8000">
        <v>38.6</v>
      </c>
      <c r="L8000">
        <v>16</v>
      </c>
      <c r="N8000">
        <v>23.1</v>
      </c>
      <c r="O8000">
        <v>6.2</v>
      </c>
      <c r="S8000">
        <v>65.7</v>
      </c>
      <c r="U8000">
        <v>5.0999999999999996</v>
      </c>
      <c r="W8000">
        <v>11</v>
      </c>
      <c r="X8000">
        <v>7</v>
      </c>
      <c r="AB8000">
        <v>15</v>
      </c>
      <c r="AD8000">
        <v>6</v>
      </c>
    </row>
    <row r="8001" spans="1:31">
      <c r="A8001" s="19">
        <v>43892</v>
      </c>
      <c r="B8001" t="s">
        <v>61</v>
      </c>
      <c r="C8001" s="19">
        <v>43956</v>
      </c>
      <c r="D8001">
        <v>82</v>
      </c>
      <c r="E8001">
        <v>31.5</v>
      </c>
      <c r="F8001">
        <v>18.899999999999999</v>
      </c>
      <c r="J8001">
        <v>33.700000000000003</v>
      </c>
      <c r="L8001">
        <v>15.8</v>
      </c>
      <c r="N8001">
        <v>38.4</v>
      </c>
      <c r="O8001">
        <v>8.6999999999999993</v>
      </c>
      <c r="S8001">
        <v>47.2</v>
      </c>
      <c r="U8001">
        <v>5.8</v>
      </c>
      <c r="W8001">
        <v>26</v>
      </c>
      <c r="X8001">
        <v>16</v>
      </c>
      <c r="AB8001">
        <v>28</v>
      </c>
      <c r="AD8001">
        <v>13</v>
      </c>
    </row>
    <row r="8002" spans="1:31">
      <c r="A8002" s="19">
        <v>43892</v>
      </c>
      <c r="B8002" t="s">
        <v>62</v>
      </c>
      <c r="C8002" s="19">
        <v>43963</v>
      </c>
      <c r="D8002">
        <v>29</v>
      </c>
      <c r="E8002">
        <v>28.7</v>
      </c>
      <c r="F8002">
        <v>18.100000000000001</v>
      </c>
      <c r="J8002">
        <v>37.6</v>
      </c>
      <c r="L8002">
        <v>15.6</v>
      </c>
      <c r="N8002">
        <v>26.3</v>
      </c>
      <c r="O8002">
        <v>7.3</v>
      </c>
      <c r="S8002">
        <v>61.1</v>
      </c>
      <c r="U8002">
        <v>5.4</v>
      </c>
      <c r="W8002">
        <v>8</v>
      </c>
      <c r="X8002">
        <v>5</v>
      </c>
      <c r="AB8002">
        <v>11</v>
      </c>
      <c r="AD8002">
        <v>5</v>
      </c>
    </row>
    <row r="8003" spans="1:31">
      <c r="A8003" s="19">
        <v>43892</v>
      </c>
      <c r="B8003" t="s">
        <v>63</v>
      </c>
      <c r="C8003" s="19">
        <v>43963</v>
      </c>
      <c r="D8003">
        <v>28</v>
      </c>
      <c r="E8003">
        <v>37.9</v>
      </c>
      <c r="F8003">
        <v>22.2</v>
      </c>
      <c r="J8003">
        <v>33.4</v>
      </c>
      <c r="L8003">
        <v>6.4</v>
      </c>
      <c r="N8003">
        <v>53.1</v>
      </c>
      <c r="O8003">
        <v>10.3</v>
      </c>
      <c r="S8003">
        <v>35.799999999999997</v>
      </c>
      <c r="U8003">
        <v>0.8</v>
      </c>
      <c r="W8003">
        <v>11</v>
      </c>
      <c r="X8003">
        <v>7</v>
      </c>
      <c r="AB8003">
        <v>10</v>
      </c>
      <c r="AD8003">
        <v>0</v>
      </c>
    </row>
    <row r="8004" spans="1:31">
      <c r="A8004" s="19">
        <v>43892</v>
      </c>
      <c r="B8004" t="s">
        <v>64</v>
      </c>
      <c r="C8004" s="19">
        <v>43970</v>
      </c>
      <c r="D8004">
        <v>54</v>
      </c>
      <c r="E8004">
        <v>36.1</v>
      </c>
      <c r="F8004">
        <v>20.399999999999999</v>
      </c>
      <c r="J8004">
        <v>31</v>
      </c>
      <c r="L8004">
        <v>12.5</v>
      </c>
      <c r="N8004">
        <v>52</v>
      </c>
      <c r="O8004">
        <v>10.199999999999999</v>
      </c>
      <c r="S8004">
        <v>34.299999999999997</v>
      </c>
      <c r="U8004">
        <v>3.5</v>
      </c>
      <c r="W8004">
        <v>21</v>
      </c>
      <c r="X8004">
        <v>12</v>
      </c>
      <c r="AB8004">
        <v>18</v>
      </c>
      <c r="AD8004">
        <v>3</v>
      </c>
    </row>
    <row r="8005" spans="1:31">
      <c r="A8005" s="19">
        <v>43892</v>
      </c>
      <c r="B8005" t="s">
        <v>65</v>
      </c>
      <c r="C8005" s="19">
        <v>43970</v>
      </c>
      <c r="D8005">
        <v>61</v>
      </c>
      <c r="E8005">
        <v>30.5</v>
      </c>
      <c r="F8005">
        <v>17.3</v>
      </c>
      <c r="J8005">
        <v>36</v>
      </c>
      <c r="L8005">
        <v>16.2</v>
      </c>
      <c r="N8005">
        <v>32.9</v>
      </c>
      <c r="O8005">
        <v>7</v>
      </c>
      <c r="S8005">
        <v>53.9</v>
      </c>
      <c r="U8005">
        <v>6.2</v>
      </c>
      <c r="W8005">
        <v>19</v>
      </c>
      <c r="X8005">
        <v>11</v>
      </c>
      <c r="AB8005">
        <v>22</v>
      </c>
      <c r="AD8005">
        <v>10</v>
      </c>
    </row>
    <row r="8006" spans="1:31">
      <c r="A8006" s="19">
        <v>43892</v>
      </c>
      <c r="B8006" t="s">
        <v>143</v>
      </c>
      <c r="C8006" s="19">
        <v>43984</v>
      </c>
      <c r="D8006">
        <v>20</v>
      </c>
      <c r="E8006">
        <v>45.1</v>
      </c>
      <c r="F8006">
        <v>20.7</v>
      </c>
      <c r="J8006">
        <v>23.9</v>
      </c>
      <c r="L8006">
        <v>10.4</v>
      </c>
      <c r="N8006">
        <v>78.599999999999994</v>
      </c>
      <c r="O8006">
        <v>7.6</v>
      </c>
      <c r="S8006">
        <v>12</v>
      </c>
      <c r="U8006">
        <v>1.8</v>
      </c>
      <c r="W8006">
        <v>10</v>
      </c>
      <c r="X8006">
        <v>5</v>
      </c>
      <c r="AB8006">
        <v>5</v>
      </c>
      <c r="AD8006">
        <v>0</v>
      </c>
    </row>
    <row r="8007" spans="1:31">
      <c r="A8007" s="19">
        <v>43892</v>
      </c>
      <c r="B8007" t="s">
        <v>67</v>
      </c>
      <c r="C8007" s="19">
        <v>43984</v>
      </c>
      <c r="D8007">
        <v>19</v>
      </c>
      <c r="E8007">
        <v>30.1</v>
      </c>
      <c r="F8007">
        <v>18.899999999999999</v>
      </c>
      <c r="J8007">
        <v>35</v>
      </c>
      <c r="L8007">
        <v>16</v>
      </c>
      <c r="N8007">
        <v>32.4</v>
      </c>
      <c r="O8007">
        <v>9.9</v>
      </c>
      <c r="S8007">
        <v>50.8</v>
      </c>
      <c r="U8007">
        <v>6.9</v>
      </c>
      <c r="W8007">
        <v>6</v>
      </c>
      <c r="X8007">
        <v>4</v>
      </c>
      <c r="AB8007">
        <v>7</v>
      </c>
      <c r="AD8007">
        <v>3</v>
      </c>
    </row>
    <row r="8008" spans="1:31">
      <c r="A8008" s="19">
        <v>43892</v>
      </c>
      <c r="B8008" t="s">
        <v>68</v>
      </c>
      <c r="C8008" s="19">
        <v>43984</v>
      </c>
      <c r="D8008">
        <v>126</v>
      </c>
      <c r="E8008">
        <v>28.3</v>
      </c>
      <c r="F8008">
        <v>24.4</v>
      </c>
      <c r="J8008">
        <v>33.9</v>
      </c>
      <c r="L8008">
        <v>13.4</v>
      </c>
      <c r="N8008">
        <v>28.7</v>
      </c>
      <c r="O8008">
        <v>18.2</v>
      </c>
      <c r="S8008">
        <v>47.9</v>
      </c>
      <c r="U8008">
        <v>5.2</v>
      </c>
      <c r="W8008">
        <v>38</v>
      </c>
      <c r="X8008">
        <v>33</v>
      </c>
      <c r="AB8008">
        <v>46</v>
      </c>
      <c r="AD8008">
        <v>9</v>
      </c>
    </row>
    <row r="8009" spans="1:31">
      <c r="A8009" s="19">
        <v>43892</v>
      </c>
      <c r="B8009" t="s">
        <v>69</v>
      </c>
      <c r="C8009" s="19">
        <v>43984</v>
      </c>
      <c r="D8009">
        <v>34</v>
      </c>
      <c r="E8009">
        <v>27.8</v>
      </c>
      <c r="F8009">
        <v>17.8</v>
      </c>
      <c r="J8009">
        <v>40.200000000000003</v>
      </c>
      <c r="L8009">
        <v>14.1</v>
      </c>
      <c r="N8009">
        <v>22.3</v>
      </c>
      <c r="O8009">
        <v>6.8</v>
      </c>
      <c r="S8009">
        <v>66.099999999999994</v>
      </c>
      <c r="U8009">
        <v>4.8</v>
      </c>
      <c r="W8009">
        <v>10</v>
      </c>
      <c r="X8009">
        <v>6</v>
      </c>
      <c r="AB8009">
        <v>15</v>
      </c>
      <c r="AD8009">
        <v>3</v>
      </c>
    </row>
    <row r="8010" spans="1:31">
      <c r="A8010" s="19">
        <v>43892</v>
      </c>
      <c r="B8010" t="s">
        <v>70</v>
      </c>
      <c r="C8010" s="19">
        <v>43984</v>
      </c>
      <c r="D8010">
        <v>16</v>
      </c>
      <c r="E8010">
        <v>28.5</v>
      </c>
      <c r="F8010">
        <v>18.3</v>
      </c>
      <c r="J8010">
        <v>37.4</v>
      </c>
      <c r="L8010">
        <v>15.8</v>
      </c>
      <c r="N8010">
        <v>26.9</v>
      </c>
      <c r="O8010">
        <v>8.3000000000000007</v>
      </c>
      <c r="S8010">
        <v>58.4</v>
      </c>
      <c r="U8010">
        <v>6.4</v>
      </c>
      <c r="W8010">
        <v>5</v>
      </c>
      <c r="X8010">
        <v>3</v>
      </c>
      <c r="AB8010">
        <v>6</v>
      </c>
      <c r="AD8010">
        <v>3</v>
      </c>
    </row>
    <row r="8011" spans="1:31">
      <c r="A8011" s="19">
        <v>43892</v>
      </c>
      <c r="B8011" t="s">
        <v>71</v>
      </c>
      <c r="C8011" s="19">
        <v>43988</v>
      </c>
      <c r="D8011">
        <v>7</v>
      </c>
      <c r="E8011">
        <v>34.1</v>
      </c>
      <c r="F8011">
        <v>17.899999999999999</v>
      </c>
      <c r="J8011">
        <v>32.700000000000003</v>
      </c>
      <c r="L8011">
        <v>15.3</v>
      </c>
      <c r="N8011">
        <v>44.9</v>
      </c>
      <c r="O8011">
        <v>8.5</v>
      </c>
      <c r="S8011">
        <v>40.4</v>
      </c>
      <c r="U8011">
        <v>6.2</v>
      </c>
      <c r="W8011">
        <v>2</v>
      </c>
      <c r="X8011">
        <v>1</v>
      </c>
      <c r="AB8011">
        <v>2</v>
      </c>
      <c r="AD8011">
        <v>1</v>
      </c>
    </row>
    <row r="8012" spans="1:31">
      <c r="A8012" s="19">
        <v>43892</v>
      </c>
      <c r="B8012" t="s">
        <v>73</v>
      </c>
      <c r="C8012" s="19">
        <v>44013</v>
      </c>
      <c r="D8012">
        <v>3979</v>
      </c>
      <c r="E8012">
        <v>31.2</v>
      </c>
      <c r="F8012">
        <v>20.5</v>
      </c>
      <c r="G8012">
        <v>0</v>
      </c>
      <c r="H8012">
        <v>0.4</v>
      </c>
      <c r="I8012">
        <v>0.2</v>
      </c>
      <c r="J8012">
        <v>33.299999999999997</v>
      </c>
      <c r="K8012">
        <v>0.2</v>
      </c>
      <c r="L8012">
        <v>14.2</v>
      </c>
      <c r="M8012">
        <v>0</v>
      </c>
      <c r="N8012">
        <v>40.6</v>
      </c>
      <c r="O8012">
        <v>7.5</v>
      </c>
      <c r="S8012">
        <v>50</v>
      </c>
      <c r="U8012">
        <v>2.1</v>
      </c>
      <c r="W8012">
        <v>1336</v>
      </c>
      <c r="X8012">
        <v>838</v>
      </c>
      <c r="Z8012">
        <v>26</v>
      </c>
      <c r="AA8012">
        <v>7</v>
      </c>
      <c r="AB8012">
        <v>1406</v>
      </c>
      <c r="AD8012">
        <v>372</v>
      </c>
    </row>
    <row r="8013" spans="1:31">
      <c r="A8013" s="19">
        <v>43893</v>
      </c>
      <c r="B8013" t="s">
        <v>15</v>
      </c>
      <c r="C8013" s="19">
        <v>43864</v>
      </c>
      <c r="D8013">
        <v>41</v>
      </c>
      <c r="E8013">
        <v>19.899999999999999</v>
      </c>
      <c r="F8013">
        <v>3.1</v>
      </c>
      <c r="H8013">
        <v>15.8</v>
      </c>
      <c r="I8013">
        <v>9</v>
      </c>
      <c r="J8013">
        <v>23.2</v>
      </c>
      <c r="K8013">
        <v>3.5</v>
      </c>
      <c r="L8013">
        <v>15.5</v>
      </c>
      <c r="M8013">
        <v>4</v>
      </c>
      <c r="N8013">
        <v>15.8</v>
      </c>
      <c r="O8013">
        <v>0.1</v>
      </c>
      <c r="P8013">
        <v>0</v>
      </c>
      <c r="Q8013">
        <v>26.200000000000003</v>
      </c>
      <c r="R8013">
        <v>12.3</v>
      </c>
      <c r="S8013">
        <v>26.1</v>
      </c>
      <c r="T8013">
        <v>0</v>
      </c>
      <c r="U8013">
        <v>18</v>
      </c>
      <c r="V8013">
        <v>1</v>
      </c>
      <c r="W8013">
        <v>6</v>
      </c>
      <c r="X8013">
        <v>0</v>
      </c>
      <c r="Y8013">
        <v>0</v>
      </c>
      <c r="Z8013">
        <v>14</v>
      </c>
      <c r="AA8013">
        <v>1</v>
      </c>
      <c r="AB8013">
        <v>12</v>
      </c>
      <c r="AC8013">
        <v>0</v>
      </c>
      <c r="AD8013">
        <v>8</v>
      </c>
      <c r="AE8013">
        <v>0</v>
      </c>
    </row>
    <row r="8014" spans="1:31">
      <c r="A8014" s="19">
        <v>43893</v>
      </c>
      <c r="B8014" t="s">
        <v>16</v>
      </c>
      <c r="C8014" s="19">
        <v>43872</v>
      </c>
      <c r="D8014">
        <v>24</v>
      </c>
      <c r="E8014">
        <v>10.4</v>
      </c>
      <c r="F8014">
        <v>0</v>
      </c>
      <c r="H8014">
        <v>22</v>
      </c>
      <c r="I8014">
        <v>10.7</v>
      </c>
      <c r="J8014">
        <v>28.5</v>
      </c>
      <c r="K8014">
        <v>3</v>
      </c>
      <c r="L8014">
        <v>12.6</v>
      </c>
      <c r="M8014">
        <v>3.6</v>
      </c>
      <c r="N8014">
        <v>8.68</v>
      </c>
      <c r="O8014">
        <v>0</v>
      </c>
      <c r="P8014">
        <v>0</v>
      </c>
      <c r="Q8014">
        <v>24.2</v>
      </c>
      <c r="R8014">
        <v>19.8</v>
      </c>
      <c r="S8014">
        <v>25.900000000000002</v>
      </c>
      <c r="T8014">
        <v>3.5999999999999996</v>
      </c>
      <c r="U8014">
        <v>9.3000000000000007</v>
      </c>
      <c r="V8014">
        <v>3.5999999999999996</v>
      </c>
      <c r="W8014">
        <v>0</v>
      </c>
      <c r="X8014">
        <v>0</v>
      </c>
      <c r="Y8014">
        <v>0</v>
      </c>
      <c r="Z8014">
        <v>9</v>
      </c>
      <c r="AA8014">
        <v>6</v>
      </c>
      <c r="AB8014">
        <v>9</v>
      </c>
      <c r="AC8014">
        <v>0</v>
      </c>
      <c r="AD8014">
        <v>0</v>
      </c>
      <c r="AE8014">
        <v>0</v>
      </c>
    </row>
    <row r="8015" spans="1:31">
      <c r="A8015" s="19">
        <v>43893</v>
      </c>
      <c r="B8015" t="s">
        <v>17</v>
      </c>
      <c r="C8015" s="19">
        <v>43883</v>
      </c>
      <c r="D8015">
        <v>36</v>
      </c>
      <c r="E8015">
        <v>14.8</v>
      </c>
      <c r="F8015">
        <v>0</v>
      </c>
      <c r="H8015">
        <v>16.100000000000001</v>
      </c>
      <c r="I8015">
        <v>7.7</v>
      </c>
      <c r="J8015">
        <v>34.6</v>
      </c>
      <c r="K8015">
        <v>11.7</v>
      </c>
      <c r="L8015">
        <v>15.1</v>
      </c>
      <c r="N8015">
        <v>17.599999999999998</v>
      </c>
      <c r="O8015">
        <v>0</v>
      </c>
      <c r="P8015">
        <v>0</v>
      </c>
      <c r="Q8015">
        <v>15.299999999999999</v>
      </c>
      <c r="R8015">
        <v>9.6</v>
      </c>
      <c r="S8015">
        <v>34</v>
      </c>
      <c r="T8015">
        <v>9</v>
      </c>
      <c r="U8015">
        <v>12.9</v>
      </c>
      <c r="V8015">
        <v>0</v>
      </c>
      <c r="W8015">
        <v>9</v>
      </c>
      <c r="X8015">
        <v>0</v>
      </c>
      <c r="Y8015">
        <v>0</v>
      </c>
      <c r="Z8015">
        <v>3</v>
      </c>
      <c r="AA8015">
        <v>0</v>
      </c>
      <c r="AB8015">
        <v>24</v>
      </c>
      <c r="AC8015">
        <v>0</v>
      </c>
      <c r="AD8015">
        <v>0</v>
      </c>
      <c r="AE8015">
        <v>0</v>
      </c>
    </row>
    <row r="8016" spans="1:31">
      <c r="A8016" s="19">
        <v>43893</v>
      </c>
      <c r="B8016" t="s">
        <v>18</v>
      </c>
      <c r="C8016" s="19">
        <v>43890</v>
      </c>
      <c r="D8016">
        <v>54</v>
      </c>
      <c r="E8016">
        <v>39</v>
      </c>
      <c r="F8016">
        <v>0</v>
      </c>
      <c r="H8016">
        <v>8.1</v>
      </c>
      <c r="I8016">
        <v>5.3</v>
      </c>
      <c r="J8016">
        <v>24.7</v>
      </c>
      <c r="K8016">
        <v>15.5</v>
      </c>
      <c r="L8016">
        <v>7.5</v>
      </c>
      <c r="N8016">
        <v>48.4</v>
      </c>
      <c r="O8016">
        <v>0</v>
      </c>
      <c r="P8016">
        <v>0</v>
      </c>
      <c r="Q8016">
        <v>8.3000000000000007</v>
      </c>
      <c r="R8016">
        <v>3.2</v>
      </c>
      <c r="S8016">
        <v>19.900000000000002</v>
      </c>
      <c r="T8016">
        <v>11.3</v>
      </c>
      <c r="U8016">
        <v>7.1</v>
      </c>
      <c r="V8016">
        <v>0</v>
      </c>
      <c r="W8016">
        <v>39</v>
      </c>
      <c r="X8016">
        <v>0</v>
      </c>
      <c r="Y8016">
        <v>0</v>
      </c>
      <c r="Z8016">
        <v>0</v>
      </c>
      <c r="AA8016">
        <v>0</v>
      </c>
      <c r="AB8016">
        <v>15</v>
      </c>
      <c r="AC8016">
        <v>0</v>
      </c>
      <c r="AD8016">
        <v>0</v>
      </c>
      <c r="AE8016">
        <v>0</v>
      </c>
    </row>
    <row r="8017" spans="1:30">
      <c r="A8017" s="19">
        <v>43893</v>
      </c>
      <c r="B8017" t="s">
        <v>19</v>
      </c>
      <c r="C8017" s="19">
        <v>43893</v>
      </c>
      <c r="D8017">
        <v>52</v>
      </c>
      <c r="E8017">
        <v>49.9</v>
      </c>
      <c r="F8017">
        <v>18.3</v>
      </c>
      <c r="H8017">
        <v>0.4</v>
      </c>
      <c r="I8017">
        <v>0.2</v>
      </c>
      <c r="J8017">
        <v>21.2</v>
      </c>
      <c r="L8017">
        <v>10.1</v>
      </c>
      <c r="N8017">
        <v>97.6</v>
      </c>
      <c r="O8017">
        <v>0.9</v>
      </c>
      <c r="S8017">
        <v>1.5</v>
      </c>
      <c r="U8017">
        <v>0.1</v>
      </c>
      <c r="W8017">
        <v>28</v>
      </c>
      <c r="X8017">
        <v>10</v>
      </c>
      <c r="AB8017">
        <v>12</v>
      </c>
      <c r="AD8017">
        <v>1</v>
      </c>
    </row>
    <row r="8018" spans="1:30">
      <c r="A8018" s="19">
        <v>43893</v>
      </c>
      <c r="B8018" t="s">
        <v>20</v>
      </c>
      <c r="C8018" s="19">
        <v>43893</v>
      </c>
      <c r="D8018">
        <v>6</v>
      </c>
      <c r="E8018">
        <v>33.299999999999997</v>
      </c>
      <c r="F8018">
        <v>17.8</v>
      </c>
      <c r="H8018">
        <v>1.6</v>
      </c>
      <c r="I8018">
        <v>0.9</v>
      </c>
      <c r="J8018">
        <v>31.9</v>
      </c>
      <c r="L8018">
        <v>14.3</v>
      </c>
      <c r="N8018">
        <v>50.9</v>
      </c>
      <c r="O8018">
        <v>4.9000000000000004</v>
      </c>
      <c r="S8018">
        <v>41.7</v>
      </c>
      <c r="U8018">
        <v>2.5</v>
      </c>
      <c r="W8018">
        <v>2</v>
      </c>
      <c r="X8018">
        <v>1</v>
      </c>
      <c r="AB8018">
        <v>2</v>
      </c>
      <c r="AD8018">
        <v>0</v>
      </c>
    </row>
    <row r="8019" spans="1:30">
      <c r="A8019" s="19">
        <v>43893</v>
      </c>
      <c r="B8019" t="s">
        <v>21</v>
      </c>
      <c r="C8019" s="19">
        <v>43893</v>
      </c>
      <c r="D8019">
        <v>31</v>
      </c>
      <c r="E8019">
        <v>39.799999999999997</v>
      </c>
      <c r="F8019">
        <v>24.1</v>
      </c>
      <c r="H8019">
        <v>0.9</v>
      </c>
      <c r="I8019">
        <v>0.6</v>
      </c>
      <c r="J8019">
        <v>22.1</v>
      </c>
      <c r="L8019">
        <v>12.4</v>
      </c>
      <c r="N8019">
        <v>81.400000000000006</v>
      </c>
      <c r="O8019">
        <v>10.6</v>
      </c>
      <c r="S8019">
        <v>7</v>
      </c>
      <c r="U8019">
        <v>1</v>
      </c>
      <c r="W8019">
        <v>13</v>
      </c>
      <c r="X8019">
        <v>8</v>
      </c>
      <c r="AB8019">
        <v>7</v>
      </c>
      <c r="AD8019">
        <v>2</v>
      </c>
    </row>
    <row r="8020" spans="1:30">
      <c r="A8020" s="19">
        <v>43893</v>
      </c>
      <c r="B8020" t="s">
        <v>22</v>
      </c>
      <c r="C8020" s="19">
        <v>43893</v>
      </c>
      <c r="D8020">
        <v>416</v>
      </c>
      <c r="E8020">
        <v>28</v>
      </c>
      <c r="F8020">
        <v>15.2</v>
      </c>
      <c r="H8020">
        <v>1.3</v>
      </c>
      <c r="I8020">
        <v>0.7</v>
      </c>
      <c r="J8020">
        <v>38.700000000000003</v>
      </c>
      <c r="L8020">
        <v>16</v>
      </c>
      <c r="N8020">
        <v>20.100000000000001</v>
      </c>
      <c r="O8020">
        <v>2.2000000000000002</v>
      </c>
      <c r="S8020">
        <v>75.5</v>
      </c>
      <c r="U8020">
        <v>2.2000000000000002</v>
      </c>
      <c r="W8020">
        <v>119</v>
      </c>
      <c r="X8020">
        <v>65</v>
      </c>
      <c r="AB8020">
        <v>165</v>
      </c>
      <c r="AD8020">
        <v>68</v>
      </c>
    </row>
    <row r="8021" spans="1:30">
      <c r="A8021" s="19">
        <v>43893</v>
      </c>
      <c r="B8021" t="s">
        <v>23</v>
      </c>
      <c r="C8021" s="19">
        <v>43893</v>
      </c>
      <c r="D8021">
        <v>67</v>
      </c>
      <c r="E8021">
        <v>27.4</v>
      </c>
      <c r="F8021">
        <v>17.2</v>
      </c>
      <c r="H8021">
        <v>1.6</v>
      </c>
      <c r="I8021">
        <v>0.7</v>
      </c>
      <c r="J8021">
        <v>35.1</v>
      </c>
      <c r="L8021">
        <v>17.899999999999999</v>
      </c>
      <c r="N8021">
        <v>25</v>
      </c>
      <c r="O8021">
        <v>4.5999999999999996</v>
      </c>
      <c r="S8021">
        <v>64.7</v>
      </c>
      <c r="U8021">
        <v>5.7</v>
      </c>
      <c r="W8021">
        <v>19</v>
      </c>
      <c r="X8021">
        <v>12</v>
      </c>
      <c r="AB8021">
        <v>24</v>
      </c>
      <c r="AD8021">
        <v>12</v>
      </c>
    </row>
    <row r="8022" spans="1:30">
      <c r="A8022" s="19">
        <v>43893</v>
      </c>
      <c r="B8022" t="s">
        <v>24</v>
      </c>
      <c r="C8022" s="19">
        <v>43893</v>
      </c>
      <c r="D8022">
        <v>13</v>
      </c>
      <c r="E8022">
        <v>28.9</v>
      </c>
      <c r="F8022">
        <v>15.5</v>
      </c>
      <c r="H8022">
        <v>1.6</v>
      </c>
      <c r="I8022">
        <v>0.8</v>
      </c>
      <c r="J8022">
        <v>40.799999999999997</v>
      </c>
      <c r="L8022">
        <v>12.5</v>
      </c>
      <c r="N8022">
        <v>18.3</v>
      </c>
      <c r="O8022">
        <v>1.4</v>
      </c>
      <c r="S8022">
        <v>79.400000000000006</v>
      </c>
      <c r="U8022">
        <v>0.8</v>
      </c>
      <c r="W8022">
        <v>4</v>
      </c>
      <c r="X8022">
        <v>2</v>
      </c>
      <c r="AB8022">
        <v>6</v>
      </c>
      <c r="AD8022">
        <v>1</v>
      </c>
    </row>
    <row r="8023" spans="1:30">
      <c r="A8023" s="19">
        <v>43893</v>
      </c>
      <c r="B8023" t="s">
        <v>25</v>
      </c>
      <c r="C8023" s="19">
        <v>43893</v>
      </c>
      <c r="D8023">
        <v>24</v>
      </c>
      <c r="E8023">
        <v>29.5</v>
      </c>
      <c r="F8023">
        <v>18.3</v>
      </c>
      <c r="H8023">
        <v>0.9</v>
      </c>
      <c r="I8023">
        <v>0.3</v>
      </c>
      <c r="J8023">
        <v>34.6</v>
      </c>
      <c r="L8023">
        <v>16.399999999999999</v>
      </c>
      <c r="N8023">
        <v>31.9</v>
      </c>
      <c r="O8023">
        <v>5.5</v>
      </c>
      <c r="S8023">
        <v>58.8</v>
      </c>
      <c r="U8023">
        <v>3.8</v>
      </c>
      <c r="W8023">
        <v>7</v>
      </c>
      <c r="X8023">
        <v>4</v>
      </c>
      <c r="AB8023">
        <v>8</v>
      </c>
      <c r="AD8023">
        <v>4</v>
      </c>
    </row>
    <row r="8024" spans="1:30">
      <c r="A8024" s="19">
        <v>43893</v>
      </c>
      <c r="B8024" t="s">
        <v>26</v>
      </c>
      <c r="C8024" s="19">
        <v>43893</v>
      </c>
      <c r="D8024">
        <v>91</v>
      </c>
      <c r="E8024">
        <v>27.7</v>
      </c>
      <c r="F8024">
        <v>16.8</v>
      </c>
      <c r="H8024">
        <v>1.6</v>
      </c>
      <c r="I8024">
        <v>0.8</v>
      </c>
      <c r="J8024">
        <v>29.8</v>
      </c>
      <c r="L8024">
        <v>23.1</v>
      </c>
      <c r="N8024">
        <v>33.6</v>
      </c>
      <c r="O8024">
        <v>5.9</v>
      </c>
      <c r="S8024">
        <v>43.1</v>
      </c>
      <c r="U8024">
        <v>17.5</v>
      </c>
      <c r="W8024">
        <v>26</v>
      </c>
      <c r="X8024">
        <v>16</v>
      </c>
      <c r="AB8024">
        <v>28</v>
      </c>
      <c r="AD8024">
        <v>22</v>
      </c>
    </row>
    <row r="8025" spans="1:30">
      <c r="A8025" s="19">
        <v>43893</v>
      </c>
      <c r="B8025" t="s">
        <v>27</v>
      </c>
      <c r="C8025" s="19">
        <v>43893</v>
      </c>
      <c r="D8025">
        <v>75</v>
      </c>
      <c r="E8025">
        <v>29.4</v>
      </c>
      <c r="F8025">
        <v>13.9</v>
      </c>
      <c r="H8025">
        <v>0.6</v>
      </c>
      <c r="I8025">
        <v>10.8</v>
      </c>
      <c r="J8025">
        <v>29.6</v>
      </c>
      <c r="L8025">
        <v>15.7</v>
      </c>
      <c r="N8025">
        <v>45.6</v>
      </c>
      <c r="O8025">
        <v>4</v>
      </c>
      <c r="S8025">
        <v>45.1</v>
      </c>
      <c r="U8025">
        <v>5.3</v>
      </c>
      <c r="W8025">
        <v>26</v>
      </c>
      <c r="X8025">
        <v>6</v>
      </c>
      <c r="AB8025">
        <v>27</v>
      </c>
      <c r="AD8025">
        <v>14</v>
      </c>
    </row>
    <row r="8026" spans="1:30">
      <c r="A8026" s="19">
        <v>43893</v>
      </c>
      <c r="B8026" t="s">
        <v>28</v>
      </c>
      <c r="C8026" s="19">
        <v>43893</v>
      </c>
      <c r="D8026">
        <v>110</v>
      </c>
      <c r="E8026">
        <v>38.9</v>
      </c>
      <c r="F8026">
        <v>19.5</v>
      </c>
      <c r="H8026">
        <v>1</v>
      </c>
      <c r="I8026">
        <v>0.7</v>
      </c>
      <c r="J8026">
        <v>28</v>
      </c>
      <c r="L8026">
        <v>11.7</v>
      </c>
      <c r="N8026">
        <v>75.3</v>
      </c>
      <c r="O8026">
        <v>4.5</v>
      </c>
      <c r="S8026">
        <v>19.3</v>
      </c>
      <c r="U8026">
        <v>0.9</v>
      </c>
      <c r="W8026">
        <v>48</v>
      </c>
      <c r="X8026">
        <v>24</v>
      </c>
      <c r="AB8026">
        <v>34</v>
      </c>
      <c r="AD8026">
        <v>4</v>
      </c>
    </row>
    <row r="8027" spans="1:30">
      <c r="A8027" s="19">
        <v>43893</v>
      </c>
      <c r="B8027" t="s">
        <v>29</v>
      </c>
      <c r="C8027" s="19">
        <v>43893</v>
      </c>
      <c r="D8027">
        <v>37</v>
      </c>
      <c r="E8027">
        <v>40.799999999999997</v>
      </c>
      <c r="F8027">
        <v>18.2</v>
      </c>
      <c r="H8027">
        <v>0.5</v>
      </c>
      <c r="I8027">
        <v>0.3</v>
      </c>
      <c r="J8027">
        <v>26.8</v>
      </c>
      <c r="L8027">
        <v>13.4</v>
      </c>
      <c r="N8027">
        <v>82.2</v>
      </c>
      <c r="O8027">
        <v>3</v>
      </c>
      <c r="S8027">
        <v>13.8</v>
      </c>
      <c r="U8027">
        <v>1</v>
      </c>
      <c r="W8027">
        <v>16</v>
      </c>
      <c r="X8027">
        <v>7</v>
      </c>
      <c r="AB8027">
        <v>11</v>
      </c>
      <c r="AD8027">
        <v>3</v>
      </c>
    </row>
    <row r="8028" spans="1:30">
      <c r="A8028" s="19">
        <v>43893</v>
      </c>
      <c r="B8028" t="s">
        <v>30</v>
      </c>
      <c r="C8028" s="19">
        <v>43893</v>
      </c>
      <c r="D8028">
        <v>64</v>
      </c>
      <c r="E8028">
        <v>39.9</v>
      </c>
      <c r="F8028">
        <v>19.2</v>
      </c>
      <c r="H8028">
        <v>0.8</v>
      </c>
      <c r="I8028">
        <v>0.6</v>
      </c>
      <c r="J8028">
        <v>27.4</v>
      </c>
      <c r="L8028">
        <v>12.1</v>
      </c>
      <c r="N8028">
        <v>78.3</v>
      </c>
      <c r="O8028">
        <v>4.4000000000000004</v>
      </c>
      <c r="S8028">
        <v>16.399999999999999</v>
      </c>
      <c r="U8028">
        <v>0.9</v>
      </c>
      <c r="W8028">
        <v>28</v>
      </c>
      <c r="X8028">
        <v>14</v>
      </c>
      <c r="AB8028">
        <v>19</v>
      </c>
      <c r="AD8028">
        <v>3</v>
      </c>
    </row>
    <row r="8029" spans="1:30">
      <c r="A8029" s="19">
        <v>43893</v>
      </c>
      <c r="B8029" t="s">
        <v>31</v>
      </c>
      <c r="C8029" s="19">
        <v>43893</v>
      </c>
      <c r="D8029">
        <v>228</v>
      </c>
      <c r="E8029">
        <v>35.200000000000003</v>
      </c>
      <c r="F8029">
        <v>18.2</v>
      </c>
      <c r="H8029">
        <v>1</v>
      </c>
      <c r="I8029">
        <v>0.6</v>
      </c>
      <c r="J8029">
        <v>31.5</v>
      </c>
      <c r="L8029">
        <v>13.3</v>
      </c>
      <c r="N8029">
        <v>57.3</v>
      </c>
      <c r="O8029">
        <v>4.8</v>
      </c>
      <c r="S8029">
        <v>36.200000000000003</v>
      </c>
      <c r="U8029">
        <v>1.8</v>
      </c>
      <c r="W8029">
        <v>88</v>
      </c>
      <c r="X8029">
        <v>46</v>
      </c>
      <c r="AB8029">
        <v>79</v>
      </c>
      <c r="AD8029">
        <v>15</v>
      </c>
    </row>
    <row r="8030" spans="1:30">
      <c r="A8030" s="19">
        <v>43893</v>
      </c>
      <c r="B8030" t="s">
        <v>32</v>
      </c>
      <c r="C8030" s="19">
        <v>43893</v>
      </c>
      <c r="D8030">
        <v>29</v>
      </c>
      <c r="E8030">
        <v>30.3</v>
      </c>
      <c r="F8030">
        <v>20.100000000000001</v>
      </c>
      <c r="H8030">
        <v>1.3</v>
      </c>
      <c r="I8030">
        <v>0.6</v>
      </c>
      <c r="J8030">
        <v>31.1</v>
      </c>
      <c r="L8030">
        <v>16.5</v>
      </c>
      <c r="N8030">
        <v>41.4</v>
      </c>
      <c r="O8030">
        <v>9.1999999999999993</v>
      </c>
      <c r="S8030">
        <v>44.7</v>
      </c>
      <c r="U8030">
        <v>4.7</v>
      </c>
      <c r="W8030">
        <v>9</v>
      </c>
      <c r="X8030">
        <v>6</v>
      </c>
      <c r="AB8030">
        <v>9</v>
      </c>
      <c r="AD8030">
        <v>5</v>
      </c>
    </row>
    <row r="8031" spans="1:30">
      <c r="A8031" s="19">
        <v>43893</v>
      </c>
      <c r="B8031" t="s">
        <v>33</v>
      </c>
      <c r="C8031" s="19">
        <v>43893</v>
      </c>
      <c r="D8031">
        <v>16</v>
      </c>
      <c r="E8031">
        <v>15.8</v>
      </c>
      <c r="F8031">
        <v>7.2</v>
      </c>
      <c r="H8031">
        <v>0.9</v>
      </c>
      <c r="I8031">
        <v>0.3</v>
      </c>
      <c r="J8031">
        <v>60.2</v>
      </c>
      <c r="L8031">
        <v>15.7</v>
      </c>
      <c r="N8031">
        <v>0</v>
      </c>
      <c r="O8031">
        <v>0</v>
      </c>
      <c r="S8031">
        <v>100</v>
      </c>
      <c r="U8031">
        <v>0</v>
      </c>
      <c r="W8031">
        <v>3</v>
      </c>
      <c r="X8031">
        <v>0</v>
      </c>
      <c r="AB8031">
        <v>11</v>
      </c>
      <c r="AD8031">
        <v>3</v>
      </c>
    </row>
    <row r="8032" spans="1:30">
      <c r="A8032" s="19">
        <v>43893</v>
      </c>
      <c r="B8032" t="s">
        <v>34</v>
      </c>
      <c r="C8032" s="19">
        <v>43893</v>
      </c>
      <c r="D8032">
        <v>99</v>
      </c>
      <c r="E8032">
        <v>42.6</v>
      </c>
      <c r="F8032">
        <v>19.399999999999999</v>
      </c>
      <c r="H8032">
        <v>0.7</v>
      </c>
      <c r="I8032">
        <v>0.5</v>
      </c>
      <c r="J8032">
        <v>25</v>
      </c>
      <c r="L8032">
        <v>11.8</v>
      </c>
      <c r="N8032">
        <v>87.9</v>
      </c>
      <c r="O8032">
        <v>2.9</v>
      </c>
      <c r="S8032">
        <v>8.6</v>
      </c>
      <c r="U8032">
        <v>0.6</v>
      </c>
      <c r="W8032">
        <v>46</v>
      </c>
      <c r="X8032">
        <v>21</v>
      </c>
      <c r="AB8032">
        <v>27</v>
      </c>
      <c r="AD8032">
        <v>4</v>
      </c>
    </row>
    <row r="8033" spans="1:30">
      <c r="A8033" s="19">
        <v>43893</v>
      </c>
      <c r="B8033" t="s">
        <v>35</v>
      </c>
      <c r="C8033" s="19">
        <v>43900</v>
      </c>
      <c r="D8033">
        <v>20</v>
      </c>
      <c r="E8033">
        <v>30.8</v>
      </c>
      <c r="F8033">
        <v>18.5</v>
      </c>
      <c r="J8033">
        <v>40</v>
      </c>
      <c r="L8033">
        <v>10.7</v>
      </c>
      <c r="N8033">
        <v>24.5</v>
      </c>
      <c r="O8033">
        <v>3.5</v>
      </c>
      <c r="S8033">
        <v>71.5</v>
      </c>
      <c r="U8033">
        <v>0.6</v>
      </c>
      <c r="W8033">
        <v>7</v>
      </c>
      <c r="X8033">
        <v>4</v>
      </c>
      <c r="AB8033">
        <v>9</v>
      </c>
      <c r="AD8033">
        <v>0</v>
      </c>
    </row>
    <row r="8034" spans="1:30">
      <c r="A8034" s="19">
        <v>43893</v>
      </c>
      <c r="B8034" t="s">
        <v>36</v>
      </c>
      <c r="C8034" s="19">
        <v>43900</v>
      </c>
      <c r="D8034">
        <v>125</v>
      </c>
      <c r="E8034">
        <v>31.4</v>
      </c>
      <c r="F8034">
        <v>18.8</v>
      </c>
      <c r="J8034">
        <v>34.799999999999997</v>
      </c>
      <c r="L8034">
        <v>15.1</v>
      </c>
      <c r="N8034">
        <v>37</v>
      </c>
      <c r="O8034">
        <v>5.5</v>
      </c>
      <c r="S8034">
        <v>55</v>
      </c>
      <c r="U8034">
        <v>2.5</v>
      </c>
      <c r="W8034">
        <v>39</v>
      </c>
      <c r="X8034">
        <v>23</v>
      </c>
      <c r="AB8034">
        <v>43</v>
      </c>
      <c r="AD8034">
        <v>19</v>
      </c>
    </row>
    <row r="8035" spans="1:30">
      <c r="A8035" s="19">
        <v>43893</v>
      </c>
      <c r="B8035" t="s">
        <v>37</v>
      </c>
      <c r="C8035" s="19">
        <v>43900</v>
      </c>
      <c r="D8035">
        <v>36</v>
      </c>
      <c r="E8035">
        <v>46.8</v>
      </c>
      <c r="F8035">
        <v>22.3</v>
      </c>
      <c r="J8035">
        <v>21.6</v>
      </c>
      <c r="L8035">
        <v>9.3000000000000007</v>
      </c>
      <c r="N8035">
        <v>93.4</v>
      </c>
      <c r="O8035">
        <v>3.3</v>
      </c>
      <c r="S8035">
        <v>3</v>
      </c>
      <c r="U8035">
        <v>0.2</v>
      </c>
      <c r="W8035">
        <v>19</v>
      </c>
      <c r="X8035">
        <v>9</v>
      </c>
      <c r="AB8035">
        <v>9</v>
      </c>
      <c r="AD8035">
        <v>0</v>
      </c>
    </row>
    <row r="8036" spans="1:30">
      <c r="A8036" s="19">
        <v>43893</v>
      </c>
      <c r="B8036" t="s">
        <v>38</v>
      </c>
      <c r="C8036" s="19">
        <v>43900</v>
      </c>
      <c r="D8036">
        <v>68</v>
      </c>
      <c r="E8036">
        <v>39.1</v>
      </c>
      <c r="F8036">
        <v>26.2</v>
      </c>
      <c r="J8036">
        <v>22.8</v>
      </c>
      <c r="L8036">
        <v>11.9</v>
      </c>
      <c r="N8036">
        <v>75.599999999999994</v>
      </c>
      <c r="O8036">
        <v>15.2</v>
      </c>
      <c r="S8036">
        <v>8.1999999999999993</v>
      </c>
      <c r="U8036">
        <v>1.1000000000000001</v>
      </c>
      <c r="W8036">
        <v>29</v>
      </c>
      <c r="X8036">
        <v>19</v>
      </c>
      <c r="AB8036">
        <v>17</v>
      </c>
      <c r="AD8036">
        <v>3</v>
      </c>
    </row>
    <row r="8037" spans="1:30">
      <c r="A8037" s="19">
        <v>43893</v>
      </c>
      <c r="B8037" t="s">
        <v>39</v>
      </c>
      <c r="C8037" s="19">
        <v>43900</v>
      </c>
      <c r="D8037">
        <v>14</v>
      </c>
      <c r="E8037">
        <v>28.6</v>
      </c>
      <c r="F8037">
        <v>18.899999999999999</v>
      </c>
      <c r="J8037">
        <v>37.6</v>
      </c>
      <c r="L8037">
        <v>14.9</v>
      </c>
      <c r="N8037">
        <v>23.9</v>
      </c>
      <c r="O8037">
        <v>5.3</v>
      </c>
      <c r="S8037">
        <v>68.7</v>
      </c>
      <c r="U8037">
        <v>2.2000000000000002</v>
      </c>
      <c r="W8037">
        <v>5</v>
      </c>
      <c r="X8037">
        <v>3</v>
      </c>
      <c r="AB8037">
        <v>6</v>
      </c>
      <c r="AD8037">
        <v>0</v>
      </c>
    </row>
    <row r="8038" spans="1:30">
      <c r="A8038" s="19">
        <v>43893</v>
      </c>
      <c r="B8038" t="s">
        <v>40</v>
      </c>
      <c r="C8038" s="19">
        <v>43900</v>
      </c>
      <c r="D8038">
        <v>89</v>
      </c>
      <c r="E8038">
        <v>25.3</v>
      </c>
      <c r="F8038">
        <v>21.6</v>
      </c>
      <c r="J8038">
        <v>37.1</v>
      </c>
      <c r="L8038">
        <v>15.9</v>
      </c>
      <c r="N8038">
        <v>16.5</v>
      </c>
      <c r="O8038">
        <v>9.5</v>
      </c>
      <c r="S8038">
        <v>70.8</v>
      </c>
      <c r="U8038">
        <v>3.2</v>
      </c>
      <c r="W8038">
        <v>23</v>
      </c>
      <c r="X8038">
        <v>19</v>
      </c>
      <c r="AB8038">
        <v>33</v>
      </c>
      <c r="AD8038">
        <v>14</v>
      </c>
    </row>
    <row r="8039" spans="1:30">
      <c r="A8039" s="19">
        <v>43893</v>
      </c>
      <c r="B8039" t="s">
        <v>41</v>
      </c>
      <c r="C8039" s="19">
        <v>43904</v>
      </c>
      <c r="D8039">
        <v>6</v>
      </c>
      <c r="E8039">
        <v>34.200000000000003</v>
      </c>
      <c r="F8039">
        <v>18.3</v>
      </c>
      <c r="J8039">
        <v>32.700000000000003</v>
      </c>
      <c r="L8039">
        <v>14.7</v>
      </c>
      <c r="N8039">
        <v>50</v>
      </c>
      <c r="O8039">
        <v>5.3</v>
      </c>
      <c r="S8039">
        <v>41.9</v>
      </c>
      <c r="U8039">
        <v>2.8</v>
      </c>
      <c r="W8039">
        <v>2</v>
      </c>
      <c r="X8039">
        <v>1</v>
      </c>
      <c r="AB8039">
        <v>2</v>
      </c>
      <c r="AD8039">
        <v>0</v>
      </c>
    </row>
    <row r="8040" spans="1:30">
      <c r="A8040" s="19">
        <v>43893</v>
      </c>
      <c r="B8040" t="s">
        <v>42</v>
      </c>
      <c r="C8040" s="19">
        <v>43907</v>
      </c>
      <c r="D8040">
        <v>136</v>
      </c>
      <c r="E8040">
        <v>32</v>
      </c>
      <c r="F8040">
        <v>20.399999999999999</v>
      </c>
      <c r="J8040">
        <v>33.6</v>
      </c>
      <c r="L8040">
        <v>14</v>
      </c>
      <c r="N8040">
        <v>40.799999999999997</v>
      </c>
      <c r="O8040">
        <v>8.1</v>
      </c>
      <c r="S8040">
        <v>48.6</v>
      </c>
      <c r="U8040">
        <v>2.5</v>
      </c>
      <c r="W8040">
        <v>46</v>
      </c>
      <c r="X8040">
        <v>30</v>
      </c>
      <c r="AB8040">
        <v>49</v>
      </c>
      <c r="AD8040">
        <v>11</v>
      </c>
    </row>
    <row r="8041" spans="1:30">
      <c r="A8041" s="19">
        <v>43893</v>
      </c>
      <c r="B8041" t="s">
        <v>43</v>
      </c>
      <c r="C8041" s="19">
        <v>43907</v>
      </c>
      <c r="D8041">
        <v>67</v>
      </c>
      <c r="E8041">
        <v>34.4</v>
      </c>
      <c r="F8041">
        <v>17.5</v>
      </c>
      <c r="J8041">
        <v>34.200000000000003</v>
      </c>
      <c r="L8041">
        <v>13.9</v>
      </c>
      <c r="N8041">
        <v>48.3</v>
      </c>
      <c r="O8041">
        <v>4.0999999999999996</v>
      </c>
      <c r="S8041">
        <v>45.7</v>
      </c>
      <c r="U8041">
        <v>2</v>
      </c>
      <c r="W8041">
        <v>25</v>
      </c>
      <c r="X8041">
        <v>13</v>
      </c>
      <c r="AB8041">
        <v>25</v>
      </c>
      <c r="AD8041">
        <v>5</v>
      </c>
    </row>
    <row r="8042" spans="1:30">
      <c r="A8042" s="19">
        <v>43893</v>
      </c>
      <c r="B8042" t="s">
        <v>44</v>
      </c>
      <c r="C8042" s="19">
        <v>43907</v>
      </c>
      <c r="D8042">
        <v>219</v>
      </c>
      <c r="E8042">
        <v>40.799999999999997</v>
      </c>
      <c r="F8042">
        <v>27.7</v>
      </c>
      <c r="J8042">
        <v>21.4</v>
      </c>
      <c r="L8042">
        <v>10.1</v>
      </c>
      <c r="N8042">
        <v>77.2</v>
      </c>
      <c r="O8042">
        <v>16.5</v>
      </c>
      <c r="S8042">
        <v>5.7</v>
      </c>
      <c r="U8042">
        <v>0.7</v>
      </c>
      <c r="W8042">
        <v>98</v>
      </c>
      <c r="X8042">
        <v>67</v>
      </c>
      <c r="AB8042">
        <v>51</v>
      </c>
      <c r="AD8042">
        <v>3</v>
      </c>
    </row>
    <row r="8043" spans="1:30">
      <c r="A8043" s="19">
        <v>43893</v>
      </c>
      <c r="B8043" t="s">
        <v>45</v>
      </c>
      <c r="C8043" s="19">
        <v>43907</v>
      </c>
      <c r="D8043">
        <v>155</v>
      </c>
      <c r="E8043">
        <v>33.5</v>
      </c>
      <c r="F8043">
        <v>20.5</v>
      </c>
      <c r="J8043">
        <v>34.4</v>
      </c>
      <c r="L8043">
        <v>11.6</v>
      </c>
      <c r="N8043">
        <v>43.8</v>
      </c>
      <c r="O8043">
        <v>7.1</v>
      </c>
      <c r="S8043">
        <v>47.7</v>
      </c>
      <c r="U8043">
        <v>1.4</v>
      </c>
      <c r="W8043">
        <v>56</v>
      </c>
      <c r="X8043">
        <v>35</v>
      </c>
      <c r="AB8043">
        <v>58</v>
      </c>
      <c r="AD8043">
        <v>6</v>
      </c>
    </row>
    <row r="8044" spans="1:30">
      <c r="A8044" s="19">
        <v>43893</v>
      </c>
      <c r="B8044" t="s">
        <v>46</v>
      </c>
      <c r="C8044" s="19">
        <v>43914</v>
      </c>
      <c r="D8044">
        <v>105</v>
      </c>
      <c r="E8044">
        <v>42.9</v>
      </c>
      <c r="F8044">
        <v>23.2</v>
      </c>
      <c r="J8044">
        <v>26</v>
      </c>
      <c r="L8044">
        <v>7.9</v>
      </c>
      <c r="N8044">
        <v>82.2</v>
      </c>
      <c r="O8044">
        <v>6.9</v>
      </c>
      <c r="S8044">
        <v>10.5</v>
      </c>
      <c r="U8044">
        <v>0.4</v>
      </c>
      <c r="W8044">
        <v>49</v>
      </c>
      <c r="X8044">
        <v>26</v>
      </c>
      <c r="AB8044">
        <v>30</v>
      </c>
      <c r="AD8044">
        <v>0</v>
      </c>
    </row>
    <row r="8045" spans="1:30">
      <c r="A8045" s="19">
        <v>43893</v>
      </c>
      <c r="B8045" t="s">
        <v>47</v>
      </c>
      <c r="C8045" s="19">
        <v>43919</v>
      </c>
      <c r="D8045">
        <v>51</v>
      </c>
      <c r="E8045">
        <v>37.799999999999997</v>
      </c>
      <c r="F8045">
        <v>17.3</v>
      </c>
      <c r="J8045">
        <v>31</v>
      </c>
      <c r="L8045">
        <v>13.9</v>
      </c>
      <c r="N8045">
        <v>63.9</v>
      </c>
      <c r="O8045">
        <v>4.2</v>
      </c>
      <c r="S8045">
        <v>29.8</v>
      </c>
      <c r="U8045">
        <v>2.2000000000000002</v>
      </c>
      <c r="W8045">
        <v>21</v>
      </c>
      <c r="X8045">
        <v>9</v>
      </c>
      <c r="AB8045">
        <v>17</v>
      </c>
      <c r="AD8045">
        <v>4</v>
      </c>
    </row>
    <row r="8046" spans="1:30">
      <c r="A8046" s="19">
        <v>43893</v>
      </c>
      <c r="B8046" t="s">
        <v>48</v>
      </c>
      <c r="C8046" s="19">
        <v>43925</v>
      </c>
      <c r="D8046">
        <v>15</v>
      </c>
      <c r="E8046">
        <v>34</v>
      </c>
      <c r="F8046">
        <v>16.8</v>
      </c>
      <c r="J8046">
        <v>33.9</v>
      </c>
      <c r="L8046">
        <v>15.3</v>
      </c>
      <c r="N8046">
        <v>46.7</v>
      </c>
      <c r="O8046">
        <v>4.5999999999999996</v>
      </c>
      <c r="S8046">
        <v>45.1</v>
      </c>
      <c r="U8046">
        <v>3.7</v>
      </c>
      <c r="W8046">
        <v>5</v>
      </c>
      <c r="X8046">
        <v>3</v>
      </c>
      <c r="AB8046">
        <v>5</v>
      </c>
      <c r="AD8046">
        <v>2</v>
      </c>
    </row>
    <row r="8047" spans="1:30">
      <c r="A8047" s="19">
        <v>43893</v>
      </c>
      <c r="B8047" t="s">
        <v>49</v>
      </c>
      <c r="C8047" s="19">
        <v>43925</v>
      </c>
      <c r="D8047">
        <v>24</v>
      </c>
      <c r="E8047">
        <v>27</v>
      </c>
      <c r="F8047">
        <v>18.3</v>
      </c>
      <c r="J8047">
        <v>38.299999999999997</v>
      </c>
      <c r="L8047">
        <v>16.3</v>
      </c>
      <c r="N8047">
        <v>20.9</v>
      </c>
      <c r="O8047">
        <v>6.1</v>
      </c>
      <c r="S8047">
        <v>69.2</v>
      </c>
      <c r="U8047">
        <v>3.9</v>
      </c>
      <c r="W8047">
        <v>6</v>
      </c>
      <c r="X8047">
        <v>4</v>
      </c>
      <c r="AB8047">
        <v>9</v>
      </c>
      <c r="AD8047">
        <v>4</v>
      </c>
    </row>
    <row r="8048" spans="1:30">
      <c r="A8048" s="19">
        <v>43893</v>
      </c>
      <c r="B8048" t="s">
        <v>50</v>
      </c>
      <c r="C8048" s="19">
        <v>43925</v>
      </c>
      <c r="D8048">
        <v>54</v>
      </c>
      <c r="E8048">
        <v>45</v>
      </c>
      <c r="F8048">
        <v>22.3</v>
      </c>
      <c r="J8048">
        <v>22.8</v>
      </c>
      <c r="L8048">
        <v>9.9</v>
      </c>
      <c r="N8048">
        <v>86.8</v>
      </c>
      <c r="O8048">
        <v>6.1</v>
      </c>
      <c r="S8048">
        <v>6.5</v>
      </c>
      <c r="U8048">
        <v>0.7</v>
      </c>
      <c r="W8048">
        <v>26</v>
      </c>
      <c r="X8048">
        <v>13</v>
      </c>
      <c r="AB8048">
        <v>13</v>
      </c>
      <c r="AD8048">
        <v>1</v>
      </c>
    </row>
    <row r="8049" spans="1:30">
      <c r="A8049" s="19">
        <v>43893</v>
      </c>
      <c r="B8049" t="s">
        <v>51</v>
      </c>
      <c r="C8049" s="19">
        <v>43925</v>
      </c>
      <c r="D8049">
        <v>14</v>
      </c>
      <c r="E8049">
        <v>34.200000000000003</v>
      </c>
      <c r="F8049">
        <v>16.899999999999999</v>
      </c>
      <c r="J8049">
        <v>35.5</v>
      </c>
      <c r="L8049">
        <v>13.4</v>
      </c>
      <c r="N8049">
        <v>43.6</v>
      </c>
      <c r="O8049">
        <v>4.4000000000000004</v>
      </c>
      <c r="S8049">
        <v>49.6</v>
      </c>
      <c r="U8049">
        <v>2.4</v>
      </c>
      <c r="W8049">
        <v>6</v>
      </c>
      <c r="X8049">
        <v>3</v>
      </c>
      <c r="AB8049">
        <v>6</v>
      </c>
      <c r="AD8049">
        <v>0</v>
      </c>
    </row>
    <row r="8050" spans="1:30">
      <c r="A8050" s="19">
        <v>43893</v>
      </c>
      <c r="B8050" t="s">
        <v>52</v>
      </c>
      <c r="C8050" s="19">
        <v>43928</v>
      </c>
      <c r="D8050">
        <v>84</v>
      </c>
      <c r="E8050">
        <v>28.3</v>
      </c>
      <c r="F8050">
        <v>20.5</v>
      </c>
      <c r="J8050">
        <v>37.4</v>
      </c>
      <c r="L8050">
        <v>13.8</v>
      </c>
      <c r="N8050">
        <v>24.4</v>
      </c>
      <c r="O8050">
        <v>9.1</v>
      </c>
      <c r="S8050">
        <v>63.7</v>
      </c>
      <c r="U8050">
        <v>2.8</v>
      </c>
      <c r="W8050">
        <v>26</v>
      </c>
      <c r="X8050">
        <v>19</v>
      </c>
      <c r="AB8050">
        <v>34</v>
      </c>
      <c r="AD8050">
        <v>6</v>
      </c>
    </row>
    <row r="8051" spans="1:30">
      <c r="A8051" s="19">
        <v>43893</v>
      </c>
      <c r="B8051" t="s">
        <v>53</v>
      </c>
      <c r="C8051" s="19">
        <v>43949</v>
      </c>
      <c r="D8051">
        <v>60</v>
      </c>
      <c r="E8051">
        <v>28</v>
      </c>
      <c r="F8051">
        <v>20.399999999999999</v>
      </c>
      <c r="J8051">
        <v>34.1</v>
      </c>
      <c r="L8051">
        <v>17.399999999999999</v>
      </c>
      <c r="N8051">
        <v>28.9</v>
      </c>
      <c r="O8051">
        <v>11.5</v>
      </c>
      <c r="S8051">
        <v>52.5</v>
      </c>
      <c r="U8051">
        <v>7.1</v>
      </c>
      <c r="W8051">
        <v>17</v>
      </c>
      <c r="X8051">
        <v>12</v>
      </c>
      <c r="AB8051">
        <v>20</v>
      </c>
      <c r="AD8051">
        <v>10</v>
      </c>
    </row>
    <row r="8052" spans="1:30">
      <c r="A8052" s="19">
        <v>43893</v>
      </c>
      <c r="B8052" t="s">
        <v>54</v>
      </c>
      <c r="C8052" s="19">
        <v>43949</v>
      </c>
      <c r="D8052">
        <v>21</v>
      </c>
      <c r="E8052">
        <v>41.3</v>
      </c>
      <c r="F8052">
        <v>17.600000000000001</v>
      </c>
      <c r="J8052">
        <v>28</v>
      </c>
      <c r="L8052">
        <v>13.1</v>
      </c>
      <c r="N8052">
        <v>74.3</v>
      </c>
      <c r="O8052">
        <v>4.5999999999999996</v>
      </c>
      <c r="S8052">
        <v>18.5</v>
      </c>
      <c r="U8052">
        <v>2.5</v>
      </c>
      <c r="W8052">
        <v>10</v>
      </c>
      <c r="X8052">
        <v>4</v>
      </c>
      <c r="AB8052">
        <v>7</v>
      </c>
      <c r="AD8052">
        <v>0</v>
      </c>
    </row>
    <row r="8053" spans="1:30">
      <c r="A8053" s="19">
        <v>43893</v>
      </c>
      <c r="B8053" t="s">
        <v>55</v>
      </c>
      <c r="C8053" s="19">
        <v>43949</v>
      </c>
      <c r="D8053">
        <v>96</v>
      </c>
      <c r="E8053">
        <v>35.5</v>
      </c>
      <c r="F8053">
        <v>20.3</v>
      </c>
      <c r="J8053">
        <v>30.8</v>
      </c>
      <c r="L8053">
        <v>13.4</v>
      </c>
      <c r="N8053">
        <v>52.9</v>
      </c>
      <c r="O8053">
        <v>9.9</v>
      </c>
      <c r="S8053">
        <v>33.6</v>
      </c>
      <c r="U8053">
        <v>3.6</v>
      </c>
      <c r="W8053">
        <v>36</v>
      </c>
      <c r="X8053">
        <v>21</v>
      </c>
      <c r="AB8053">
        <v>32</v>
      </c>
      <c r="AD8053">
        <v>7</v>
      </c>
    </row>
    <row r="8054" spans="1:30">
      <c r="A8054" s="19">
        <v>43893</v>
      </c>
      <c r="B8054" t="s">
        <v>56</v>
      </c>
      <c r="C8054" s="19">
        <v>43949</v>
      </c>
      <c r="D8054">
        <v>274</v>
      </c>
      <c r="E8054">
        <v>29.5</v>
      </c>
      <c r="F8054">
        <v>26.6</v>
      </c>
      <c r="J8054">
        <v>30.3</v>
      </c>
      <c r="L8054">
        <v>13.6</v>
      </c>
      <c r="N8054">
        <v>33.9</v>
      </c>
      <c r="O8054">
        <v>25.2</v>
      </c>
      <c r="S8054">
        <v>36.6</v>
      </c>
      <c r="U8054">
        <v>4.3</v>
      </c>
      <c r="W8054">
        <v>87</v>
      </c>
      <c r="X8054">
        <v>79</v>
      </c>
      <c r="AB8054">
        <v>89</v>
      </c>
      <c r="AD8054">
        <v>19</v>
      </c>
    </row>
    <row r="8055" spans="1:30">
      <c r="A8055" s="19">
        <v>43893</v>
      </c>
      <c r="B8055" t="s">
        <v>57</v>
      </c>
      <c r="C8055" s="19">
        <v>43949</v>
      </c>
      <c r="D8055">
        <v>186</v>
      </c>
      <c r="E8055">
        <v>34</v>
      </c>
      <c r="F8055">
        <v>20.7</v>
      </c>
      <c r="J8055">
        <v>32.6</v>
      </c>
      <c r="L8055">
        <v>12.6</v>
      </c>
      <c r="N8055">
        <v>46.5</v>
      </c>
      <c r="O8055">
        <v>10.4</v>
      </c>
      <c r="S8055">
        <v>39.9</v>
      </c>
      <c r="U8055">
        <v>3.2</v>
      </c>
      <c r="W8055">
        <v>69</v>
      </c>
      <c r="X8055">
        <v>42</v>
      </c>
      <c r="AB8055">
        <v>66</v>
      </c>
      <c r="AD8055">
        <v>10</v>
      </c>
    </row>
    <row r="8056" spans="1:30">
      <c r="A8056" s="19">
        <v>43893</v>
      </c>
      <c r="B8056" t="s">
        <v>58</v>
      </c>
      <c r="C8056" s="19">
        <v>43949</v>
      </c>
      <c r="D8056">
        <v>26</v>
      </c>
      <c r="E8056">
        <v>27</v>
      </c>
      <c r="F8056">
        <v>20.9</v>
      </c>
      <c r="J8056">
        <v>34.4</v>
      </c>
      <c r="L8056">
        <v>17.7</v>
      </c>
      <c r="N8056">
        <v>25.7</v>
      </c>
      <c r="O8056">
        <v>12.6</v>
      </c>
      <c r="S8056">
        <v>53.8</v>
      </c>
      <c r="U8056">
        <v>8</v>
      </c>
      <c r="W8056">
        <v>7</v>
      </c>
      <c r="X8056">
        <v>5</v>
      </c>
      <c r="AB8056">
        <v>9</v>
      </c>
      <c r="AD8056">
        <v>5</v>
      </c>
    </row>
    <row r="8057" spans="1:30">
      <c r="A8057" s="19">
        <v>43893</v>
      </c>
      <c r="B8057" t="s">
        <v>59</v>
      </c>
      <c r="C8057" s="19">
        <v>43953</v>
      </c>
      <c r="D8057">
        <v>7</v>
      </c>
      <c r="E8057">
        <v>34.200000000000003</v>
      </c>
      <c r="F8057">
        <v>18.3</v>
      </c>
      <c r="J8057">
        <v>32.700000000000003</v>
      </c>
      <c r="L8057">
        <v>14.7</v>
      </c>
      <c r="N8057">
        <v>47.3</v>
      </c>
      <c r="O8057">
        <v>7.6</v>
      </c>
      <c r="S8057">
        <v>40.4</v>
      </c>
      <c r="U8057">
        <v>4.5999999999999996</v>
      </c>
      <c r="W8057">
        <v>3</v>
      </c>
      <c r="X8057">
        <v>2</v>
      </c>
      <c r="AB8057">
        <v>3</v>
      </c>
      <c r="AD8057">
        <v>0</v>
      </c>
    </row>
    <row r="8058" spans="1:30">
      <c r="A8058" s="19">
        <v>43893</v>
      </c>
      <c r="B8058" t="s">
        <v>60</v>
      </c>
      <c r="C8058" s="19">
        <v>43953</v>
      </c>
      <c r="D8058">
        <v>39</v>
      </c>
      <c r="E8058">
        <v>27.5</v>
      </c>
      <c r="F8058">
        <v>18.100000000000001</v>
      </c>
      <c r="J8058">
        <v>38.799999999999997</v>
      </c>
      <c r="L8058">
        <v>15.5</v>
      </c>
      <c r="N8058">
        <v>22.3</v>
      </c>
      <c r="O8058">
        <v>6.8</v>
      </c>
      <c r="S8058">
        <v>66.400000000000006</v>
      </c>
      <c r="U8058">
        <v>4.5</v>
      </c>
      <c r="W8058">
        <v>11</v>
      </c>
      <c r="X8058">
        <v>7</v>
      </c>
      <c r="AB8058">
        <v>15</v>
      </c>
      <c r="AD8058">
        <v>6</v>
      </c>
    </row>
    <row r="8059" spans="1:30">
      <c r="A8059" s="19">
        <v>43893</v>
      </c>
      <c r="B8059" t="s">
        <v>61</v>
      </c>
      <c r="C8059" s="19">
        <v>43956</v>
      </c>
      <c r="D8059">
        <v>82</v>
      </c>
      <c r="E8059">
        <v>31.3</v>
      </c>
      <c r="F8059">
        <v>19.399999999999999</v>
      </c>
      <c r="J8059">
        <v>33.9</v>
      </c>
      <c r="L8059">
        <v>15.5</v>
      </c>
      <c r="N8059">
        <v>38</v>
      </c>
      <c r="O8059">
        <v>9.6999999999999993</v>
      </c>
      <c r="S8059">
        <v>46.8</v>
      </c>
      <c r="U8059">
        <v>5.5</v>
      </c>
      <c r="W8059">
        <v>26</v>
      </c>
      <c r="X8059">
        <v>16</v>
      </c>
      <c r="AB8059">
        <v>28</v>
      </c>
      <c r="AD8059">
        <v>13</v>
      </c>
    </row>
    <row r="8060" spans="1:30">
      <c r="A8060" s="19">
        <v>43893</v>
      </c>
      <c r="B8060" t="s">
        <v>62</v>
      </c>
      <c r="C8060" s="19">
        <v>43963</v>
      </c>
      <c r="D8060">
        <v>29</v>
      </c>
      <c r="E8060">
        <v>28.5</v>
      </c>
      <c r="F8060">
        <v>18.5</v>
      </c>
      <c r="J8060">
        <v>37.799999999999997</v>
      </c>
      <c r="L8060">
        <v>15.2</v>
      </c>
      <c r="N8060">
        <v>25.9</v>
      </c>
      <c r="O8060">
        <v>7.9</v>
      </c>
      <c r="S8060">
        <v>61.1</v>
      </c>
      <c r="U8060">
        <v>5.0999999999999996</v>
      </c>
      <c r="W8060">
        <v>8</v>
      </c>
      <c r="X8060">
        <v>5</v>
      </c>
      <c r="AB8060">
        <v>11</v>
      </c>
      <c r="AD8060">
        <v>4</v>
      </c>
    </row>
    <row r="8061" spans="1:30">
      <c r="A8061" s="19">
        <v>43893</v>
      </c>
      <c r="B8061" t="s">
        <v>63</v>
      </c>
      <c r="C8061" s="19">
        <v>43963</v>
      </c>
      <c r="D8061">
        <v>28</v>
      </c>
      <c r="E8061">
        <v>37.799999999999997</v>
      </c>
      <c r="F8061">
        <v>22.8</v>
      </c>
      <c r="J8061">
        <v>33.5</v>
      </c>
      <c r="L8061">
        <v>5.9</v>
      </c>
      <c r="N8061">
        <v>53.6</v>
      </c>
      <c r="O8061">
        <v>10.7</v>
      </c>
      <c r="S8061">
        <v>34.9</v>
      </c>
      <c r="U8061">
        <v>0.8</v>
      </c>
      <c r="W8061">
        <v>11</v>
      </c>
      <c r="X8061">
        <v>7</v>
      </c>
      <c r="AB8061">
        <v>10</v>
      </c>
      <c r="AD8061">
        <v>0</v>
      </c>
    </row>
    <row r="8062" spans="1:30">
      <c r="A8062" s="19">
        <v>43893</v>
      </c>
      <c r="B8062" t="s">
        <v>64</v>
      </c>
      <c r="C8062" s="19">
        <v>43970</v>
      </c>
      <c r="D8062">
        <v>54</v>
      </c>
      <c r="E8062">
        <v>36.1</v>
      </c>
      <c r="F8062">
        <v>20.9</v>
      </c>
      <c r="J8062">
        <v>31</v>
      </c>
      <c r="L8062">
        <v>12</v>
      </c>
      <c r="N8062">
        <v>53.1</v>
      </c>
      <c r="O8062">
        <v>11.2</v>
      </c>
      <c r="S8062">
        <v>32.4</v>
      </c>
      <c r="U8062">
        <v>3.4</v>
      </c>
      <c r="W8062">
        <v>21</v>
      </c>
      <c r="X8062">
        <v>12</v>
      </c>
      <c r="AB8062">
        <v>18</v>
      </c>
      <c r="AD8062">
        <v>2</v>
      </c>
    </row>
    <row r="8063" spans="1:30">
      <c r="A8063" s="19">
        <v>43893</v>
      </c>
      <c r="B8063" t="s">
        <v>65</v>
      </c>
      <c r="C8063" s="19">
        <v>43970</v>
      </c>
      <c r="D8063">
        <v>61</v>
      </c>
      <c r="E8063">
        <v>30.6</v>
      </c>
      <c r="F8063">
        <v>17.8</v>
      </c>
      <c r="J8063">
        <v>36</v>
      </c>
      <c r="L8063">
        <v>15.7</v>
      </c>
      <c r="N8063">
        <v>33.1</v>
      </c>
      <c r="O8063">
        <v>7.9</v>
      </c>
      <c r="S8063">
        <v>53.1</v>
      </c>
      <c r="U8063">
        <v>5.9</v>
      </c>
      <c r="W8063">
        <v>19</v>
      </c>
      <c r="X8063">
        <v>11</v>
      </c>
      <c r="AB8063">
        <v>22</v>
      </c>
      <c r="AD8063">
        <v>10</v>
      </c>
    </row>
    <row r="8064" spans="1:30">
      <c r="A8064" s="19">
        <v>43893</v>
      </c>
      <c r="B8064" t="s">
        <v>143</v>
      </c>
      <c r="C8064" s="19">
        <v>43984</v>
      </c>
      <c r="D8064">
        <v>20</v>
      </c>
      <c r="E8064">
        <v>45.2</v>
      </c>
      <c r="F8064">
        <v>21.1</v>
      </c>
      <c r="J8064">
        <v>23.8</v>
      </c>
      <c r="L8064">
        <v>9.9</v>
      </c>
      <c r="N8064">
        <v>79.3</v>
      </c>
      <c r="O8064">
        <v>8.5</v>
      </c>
      <c r="S8064">
        <v>10.5</v>
      </c>
      <c r="U8064">
        <v>1.8</v>
      </c>
      <c r="W8064">
        <v>10</v>
      </c>
      <c r="X8064">
        <v>5</v>
      </c>
      <c r="AB8064">
        <v>5</v>
      </c>
      <c r="AD8064">
        <v>0</v>
      </c>
    </row>
    <row r="8065" spans="1:31">
      <c r="A8065" s="19">
        <v>43893</v>
      </c>
      <c r="B8065" t="s">
        <v>67</v>
      </c>
      <c r="C8065" s="19">
        <v>43984</v>
      </c>
      <c r="D8065">
        <v>19</v>
      </c>
      <c r="E8065">
        <v>30.1</v>
      </c>
      <c r="F8065">
        <v>19.5</v>
      </c>
      <c r="J8065">
        <v>35</v>
      </c>
      <c r="L8065">
        <v>15.5</v>
      </c>
      <c r="N8065">
        <v>33.299999999999997</v>
      </c>
      <c r="O8065">
        <v>10.9</v>
      </c>
      <c r="S8065">
        <v>49.5</v>
      </c>
      <c r="U8065">
        <v>6.4</v>
      </c>
      <c r="W8065">
        <v>6</v>
      </c>
      <c r="X8065">
        <v>4</v>
      </c>
      <c r="AB8065">
        <v>7</v>
      </c>
      <c r="AD8065">
        <v>3</v>
      </c>
    </row>
    <row r="8066" spans="1:31">
      <c r="A8066" s="19">
        <v>43893</v>
      </c>
      <c r="B8066" t="s">
        <v>68</v>
      </c>
      <c r="C8066" s="19">
        <v>43984</v>
      </c>
      <c r="D8066">
        <v>126</v>
      </c>
      <c r="E8066">
        <v>29</v>
      </c>
      <c r="F8066">
        <v>24.1</v>
      </c>
      <c r="J8066">
        <v>33.6</v>
      </c>
      <c r="L8066">
        <v>13.2</v>
      </c>
      <c r="N8066">
        <v>30.5</v>
      </c>
      <c r="O8066">
        <v>18.899999999999999</v>
      </c>
      <c r="S8066">
        <v>45.7</v>
      </c>
      <c r="U8066">
        <v>5</v>
      </c>
      <c r="W8066">
        <v>39</v>
      </c>
      <c r="X8066">
        <v>33</v>
      </c>
      <c r="AB8066">
        <v>46</v>
      </c>
      <c r="AD8066">
        <v>8</v>
      </c>
    </row>
    <row r="8067" spans="1:31">
      <c r="A8067" s="19">
        <v>43893</v>
      </c>
      <c r="B8067" t="s">
        <v>69</v>
      </c>
      <c r="C8067" s="19">
        <v>43984</v>
      </c>
      <c r="D8067">
        <v>34</v>
      </c>
      <c r="E8067">
        <v>27.7</v>
      </c>
      <c r="F8067">
        <v>18.2</v>
      </c>
      <c r="J8067">
        <v>39.6</v>
      </c>
      <c r="L8067">
        <v>14.4</v>
      </c>
      <c r="N8067">
        <v>23.2</v>
      </c>
      <c r="O8067">
        <v>8.3000000000000007</v>
      </c>
      <c r="S8067">
        <v>63.8</v>
      </c>
      <c r="U8067">
        <v>4.7</v>
      </c>
      <c r="W8067">
        <v>10</v>
      </c>
      <c r="X8067">
        <v>7</v>
      </c>
      <c r="AB8067">
        <v>14</v>
      </c>
      <c r="AD8067">
        <v>3</v>
      </c>
    </row>
    <row r="8068" spans="1:31">
      <c r="A8068" s="19">
        <v>43893</v>
      </c>
      <c r="B8068" t="s">
        <v>70</v>
      </c>
      <c r="C8068" s="19">
        <v>43984</v>
      </c>
      <c r="D8068">
        <v>16</v>
      </c>
      <c r="E8068">
        <v>28.3</v>
      </c>
      <c r="F8068">
        <v>18.8</v>
      </c>
      <c r="J8068">
        <v>37.700000000000003</v>
      </c>
      <c r="L8068">
        <v>15.3</v>
      </c>
      <c r="N8068">
        <v>26.2</v>
      </c>
      <c r="O8068">
        <v>9.6999999999999993</v>
      </c>
      <c r="S8068">
        <v>58.1</v>
      </c>
      <c r="U8068">
        <v>6</v>
      </c>
      <c r="W8068">
        <v>5</v>
      </c>
      <c r="X8068">
        <v>3</v>
      </c>
      <c r="AB8068">
        <v>6</v>
      </c>
      <c r="AD8068">
        <v>2</v>
      </c>
    </row>
    <row r="8069" spans="1:31">
      <c r="A8069" s="19">
        <v>43893</v>
      </c>
      <c r="B8069" t="s">
        <v>71</v>
      </c>
      <c r="C8069" s="19">
        <v>43988</v>
      </c>
      <c r="D8069">
        <v>7</v>
      </c>
      <c r="E8069">
        <v>34.200000000000003</v>
      </c>
      <c r="F8069">
        <v>18.3</v>
      </c>
      <c r="J8069">
        <v>32.700000000000003</v>
      </c>
      <c r="L8069">
        <v>14.7</v>
      </c>
      <c r="N8069">
        <v>45.1</v>
      </c>
      <c r="O8069">
        <v>9.4</v>
      </c>
      <c r="S8069">
        <v>39.700000000000003</v>
      </c>
      <c r="U8069">
        <v>5.8</v>
      </c>
      <c r="W8069">
        <v>3</v>
      </c>
      <c r="X8069">
        <v>2</v>
      </c>
      <c r="AB8069">
        <v>3</v>
      </c>
      <c r="AD8069">
        <v>0</v>
      </c>
    </row>
    <row r="8070" spans="1:31">
      <c r="A8070" s="19">
        <v>43893</v>
      </c>
      <c r="B8070" t="s">
        <v>73</v>
      </c>
      <c r="C8070" s="19">
        <v>44013</v>
      </c>
      <c r="D8070">
        <v>3979</v>
      </c>
      <c r="E8070">
        <v>33.200000000000003</v>
      </c>
      <c r="F8070">
        <v>19.7</v>
      </c>
      <c r="G8070">
        <v>0</v>
      </c>
      <c r="H8070">
        <v>0.8</v>
      </c>
      <c r="I8070">
        <v>0.7</v>
      </c>
      <c r="J8070">
        <v>31.6</v>
      </c>
      <c r="K8070">
        <v>0.2</v>
      </c>
      <c r="L8070">
        <v>13.7</v>
      </c>
      <c r="M8070">
        <v>0</v>
      </c>
      <c r="N8070">
        <v>49.5</v>
      </c>
      <c r="O8070">
        <v>7</v>
      </c>
      <c r="S8070">
        <v>41.4</v>
      </c>
      <c r="U8070">
        <v>2</v>
      </c>
      <c r="W8070">
        <v>1422</v>
      </c>
      <c r="X8070">
        <v>819</v>
      </c>
      <c r="Z8070">
        <v>26</v>
      </c>
      <c r="AA8070">
        <v>9</v>
      </c>
      <c r="AB8070">
        <v>1356</v>
      </c>
      <c r="AD8070">
        <v>349</v>
      </c>
    </row>
    <row r="8071" spans="1:31">
      <c r="A8071" s="19">
        <v>43895</v>
      </c>
      <c r="B8071" t="s">
        <v>15</v>
      </c>
      <c r="C8071" s="19">
        <v>43864</v>
      </c>
      <c r="D8071">
        <v>41</v>
      </c>
      <c r="E8071">
        <v>19.899999999999999</v>
      </c>
      <c r="F8071">
        <v>3.1</v>
      </c>
      <c r="G8071">
        <v>0</v>
      </c>
      <c r="H8071">
        <v>15.8</v>
      </c>
      <c r="I8071">
        <v>9</v>
      </c>
      <c r="J8071">
        <v>23.2</v>
      </c>
      <c r="K8071">
        <v>3.5</v>
      </c>
      <c r="L8071">
        <v>15.5</v>
      </c>
      <c r="M8071">
        <v>4</v>
      </c>
      <c r="N8071">
        <v>14.9</v>
      </c>
      <c r="O8071">
        <v>0</v>
      </c>
      <c r="P8071">
        <v>0</v>
      </c>
      <c r="Q8071">
        <v>21.3</v>
      </c>
      <c r="R8071">
        <v>12.7</v>
      </c>
      <c r="S8071">
        <v>24.7</v>
      </c>
      <c r="T8071">
        <v>1.7</v>
      </c>
      <c r="U8071">
        <v>18.5</v>
      </c>
      <c r="V8071">
        <v>0</v>
      </c>
      <c r="W8071">
        <v>6</v>
      </c>
      <c r="X8071">
        <v>0</v>
      </c>
      <c r="Y8071">
        <v>0</v>
      </c>
      <c r="Z8071">
        <v>14</v>
      </c>
      <c r="AA8071">
        <v>1</v>
      </c>
      <c r="AB8071">
        <v>12</v>
      </c>
      <c r="AC8071">
        <v>0</v>
      </c>
      <c r="AD8071">
        <v>8</v>
      </c>
      <c r="AE8071">
        <v>0</v>
      </c>
    </row>
    <row r="8072" spans="1:31">
      <c r="A8072" s="19">
        <v>43895</v>
      </c>
      <c r="B8072" t="s">
        <v>16</v>
      </c>
      <c r="C8072" s="19">
        <v>43872</v>
      </c>
      <c r="D8072">
        <v>24</v>
      </c>
      <c r="E8072">
        <v>10.4</v>
      </c>
      <c r="F8072">
        <v>0</v>
      </c>
      <c r="G8072">
        <v>0</v>
      </c>
      <c r="H8072">
        <v>22</v>
      </c>
      <c r="I8072">
        <v>10.7</v>
      </c>
      <c r="J8072">
        <v>28.5</v>
      </c>
      <c r="K8072">
        <v>3</v>
      </c>
      <c r="L8072">
        <v>12.6</v>
      </c>
      <c r="M8072">
        <v>3.6</v>
      </c>
      <c r="N8072">
        <v>8.4</v>
      </c>
      <c r="O8072">
        <v>0</v>
      </c>
      <c r="P8072">
        <v>0</v>
      </c>
      <c r="Q8072">
        <v>24.2</v>
      </c>
      <c r="R8072">
        <v>19.8</v>
      </c>
      <c r="S8072">
        <v>25.7</v>
      </c>
      <c r="T8072">
        <v>3.6</v>
      </c>
      <c r="U8072">
        <v>9.1999999999999993</v>
      </c>
      <c r="V8072">
        <v>0</v>
      </c>
      <c r="W8072">
        <v>0</v>
      </c>
      <c r="X8072">
        <v>0</v>
      </c>
      <c r="Y8072">
        <v>0</v>
      </c>
      <c r="Z8072">
        <v>9</v>
      </c>
      <c r="AA8072">
        <v>6</v>
      </c>
      <c r="AB8072">
        <v>9</v>
      </c>
      <c r="AC8072">
        <v>0</v>
      </c>
      <c r="AD8072">
        <v>0</v>
      </c>
      <c r="AE8072">
        <v>0</v>
      </c>
    </row>
    <row r="8073" spans="1:31">
      <c r="A8073" s="19">
        <v>43895</v>
      </c>
      <c r="B8073" t="s">
        <v>17</v>
      </c>
      <c r="C8073" s="19">
        <v>43883</v>
      </c>
      <c r="D8073">
        <v>36</v>
      </c>
      <c r="E8073">
        <v>14.8</v>
      </c>
      <c r="F8073">
        <v>0</v>
      </c>
      <c r="G8073">
        <v>0</v>
      </c>
      <c r="H8073">
        <v>16.100000000000001</v>
      </c>
      <c r="I8073">
        <v>7.7</v>
      </c>
      <c r="J8073">
        <v>34.6</v>
      </c>
      <c r="K8073">
        <v>11.7</v>
      </c>
      <c r="L8073">
        <v>15.1</v>
      </c>
      <c r="M8073">
        <v>0</v>
      </c>
      <c r="N8073">
        <v>17.600000000000001</v>
      </c>
      <c r="O8073">
        <v>0</v>
      </c>
      <c r="P8073">
        <v>0</v>
      </c>
      <c r="Q8073">
        <v>15.4</v>
      </c>
      <c r="R8073">
        <v>9.6</v>
      </c>
      <c r="S8073">
        <v>34</v>
      </c>
      <c r="T8073">
        <v>9</v>
      </c>
      <c r="U8073">
        <v>12.9</v>
      </c>
      <c r="V8073">
        <v>0</v>
      </c>
      <c r="W8073">
        <v>9</v>
      </c>
      <c r="X8073">
        <v>0</v>
      </c>
      <c r="Y8073">
        <v>0</v>
      </c>
      <c r="Z8073">
        <v>3</v>
      </c>
      <c r="AA8073">
        <v>0</v>
      </c>
      <c r="AB8073">
        <v>24</v>
      </c>
      <c r="AC8073">
        <v>0</v>
      </c>
      <c r="AD8073">
        <v>0</v>
      </c>
      <c r="AE8073">
        <v>0</v>
      </c>
    </row>
    <row r="8074" spans="1:31">
      <c r="A8074" s="19">
        <v>43895</v>
      </c>
      <c r="B8074" t="s">
        <v>18</v>
      </c>
      <c r="C8074" s="19">
        <v>43890</v>
      </c>
      <c r="D8074">
        <v>54</v>
      </c>
      <c r="E8074">
        <v>39</v>
      </c>
      <c r="F8074">
        <v>0</v>
      </c>
      <c r="G8074">
        <v>0</v>
      </c>
      <c r="H8074">
        <v>8.1</v>
      </c>
      <c r="I8074">
        <v>5.3</v>
      </c>
      <c r="J8074">
        <v>24.7</v>
      </c>
      <c r="K8074">
        <v>15.5</v>
      </c>
      <c r="L8074">
        <v>7.5</v>
      </c>
      <c r="M8074">
        <v>0</v>
      </c>
      <c r="N8074">
        <v>48.4</v>
      </c>
      <c r="O8074">
        <v>0</v>
      </c>
      <c r="P8074">
        <v>0</v>
      </c>
      <c r="Q8074">
        <v>8.3000000000000007</v>
      </c>
      <c r="R8074">
        <v>3.2</v>
      </c>
      <c r="S8074">
        <v>19.899999999999999</v>
      </c>
      <c r="T8074">
        <v>11.3</v>
      </c>
      <c r="U8074">
        <v>7.1</v>
      </c>
      <c r="V8074">
        <v>0</v>
      </c>
      <c r="W8074">
        <v>39</v>
      </c>
      <c r="X8074">
        <v>0</v>
      </c>
      <c r="Y8074">
        <v>0</v>
      </c>
      <c r="Z8074">
        <v>0</v>
      </c>
      <c r="AA8074">
        <v>0</v>
      </c>
      <c r="AB8074">
        <v>15</v>
      </c>
      <c r="AC8074">
        <v>0</v>
      </c>
      <c r="AD8074">
        <v>0</v>
      </c>
      <c r="AE8074">
        <v>0</v>
      </c>
    </row>
    <row r="8075" spans="1:31">
      <c r="A8075" s="19">
        <v>43895</v>
      </c>
      <c r="B8075" t="s">
        <v>19</v>
      </c>
      <c r="C8075" s="19">
        <v>43893</v>
      </c>
      <c r="D8075">
        <v>52</v>
      </c>
      <c r="E8075">
        <v>49.9</v>
      </c>
      <c r="F8075">
        <v>18.3</v>
      </c>
      <c r="G8075">
        <v>0</v>
      </c>
      <c r="H8075">
        <v>0</v>
      </c>
      <c r="I8075">
        <v>0</v>
      </c>
      <c r="J8075">
        <v>21.2</v>
      </c>
      <c r="K8075">
        <v>0</v>
      </c>
      <c r="L8075">
        <v>10.1</v>
      </c>
      <c r="M8075">
        <v>0</v>
      </c>
      <c r="N8075">
        <v>63.2</v>
      </c>
      <c r="O8075">
        <v>11.7</v>
      </c>
      <c r="P8075">
        <v>0</v>
      </c>
      <c r="Q8075">
        <v>0</v>
      </c>
      <c r="R8075">
        <v>0</v>
      </c>
      <c r="S8075">
        <v>16.600000000000001</v>
      </c>
      <c r="T8075">
        <v>0</v>
      </c>
      <c r="U8075">
        <v>5.7</v>
      </c>
      <c r="V8075">
        <v>1</v>
      </c>
      <c r="W8075">
        <v>44</v>
      </c>
      <c r="X8075">
        <v>0</v>
      </c>
      <c r="Y8075">
        <v>0</v>
      </c>
      <c r="Z8075">
        <v>0</v>
      </c>
      <c r="AA8075">
        <v>0</v>
      </c>
      <c r="AB8075">
        <v>8</v>
      </c>
      <c r="AC8075">
        <v>0</v>
      </c>
      <c r="AD8075">
        <v>0</v>
      </c>
      <c r="AE8075">
        <v>0</v>
      </c>
    </row>
    <row r="8076" spans="1:31">
      <c r="A8076" s="19">
        <v>43895</v>
      </c>
      <c r="B8076" t="s">
        <v>20</v>
      </c>
      <c r="C8076" s="19">
        <v>43893</v>
      </c>
      <c r="D8076">
        <v>6</v>
      </c>
      <c r="E8076">
        <v>33.299999999999997</v>
      </c>
      <c r="F8076">
        <v>17.8</v>
      </c>
      <c r="G8076">
        <v>0</v>
      </c>
      <c r="H8076">
        <v>0</v>
      </c>
      <c r="I8076">
        <v>0</v>
      </c>
      <c r="J8076">
        <v>31.9</v>
      </c>
      <c r="K8076">
        <v>0</v>
      </c>
      <c r="L8076">
        <v>14.3</v>
      </c>
      <c r="M8076">
        <v>0</v>
      </c>
      <c r="N8076">
        <v>33.299999999999997</v>
      </c>
      <c r="O8076">
        <v>17.8</v>
      </c>
      <c r="P8076">
        <v>0</v>
      </c>
      <c r="Q8076">
        <v>1.6</v>
      </c>
      <c r="R8076">
        <v>0.9</v>
      </c>
      <c r="S8076">
        <v>31.9</v>
      </c>
      <c r="T8076">
        <v>0</v>
      </c>
      <c r="U8076">
        <v>14.3</v>
      </c>
      <c r="V8076">
        <v>0</v>
      </c>
      <c r="W8076">
        <v>0</v>
      </c>
      <c r="X8076">
        <v>4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</row>
    <row r="8077" spans="1:31">
      <c r="A8077" s="19">
        <v>43895</v>
      </c>
      <c r="B8077" t="s">
        <v>21</v>
      </c>
      <c r="C8077" s="19">
        <v>43893</v>
      </c>
      <c r="D8077">
        <v>31</v>
      </c>
      <c r="E8077">
        <v>39.799999999999997</v>
      </c>
      <c r="F8077">
        <v>24.1</v>
      </c>
      <c r="G8077">
        <v>0</v>
      </c>
      <c r="H8077">
        <v>0</v>
      </c>
      <c r="I8077">
        <v>0</v>
      </c>
      <c r="J8077">
        <v>22.1</v>
      </c>
      <c r="K8077">
        <v>0</v>
      </c>
      <c r="L8077">
        <v>12.4</v>
      </c>
      <c r="M8077">
        <v>0</v>
      </c>
      <c r="N8077">
        <v>40.4</v>
      </c>
      <c r="O8077">
        <v>16.7</v>
      </c>
      <c r="P8077">
        <v>0</v>
      </c>
      <c r="Q8077">
        <v>0</v>
      </c>
      <c r="R8077">
        <v>0</v>
      </c>
      <c r="S8077">
        <v>22.4</v>
      </c>
      <c r="T8077">
        <v>0</v>
      </c>
      <c r="U8077">
        <v>10</v>
      </c>
      <c r="V8077">
        <v>1</v>
      </c>
      <c r="W8077">
        <v>17</v>
      </c>
      <c r="X8077">
        <v>5</v>
      </c>
      <c r="Y8077">
        <v>0</v>
      </c>
      <c r="Z8077">
        <v>0</v>
      </c>
      <c r="AA8077">
        <v>0</v>
      </c>
      <c r="AB8077">
        <v>9</v>
      </c>
      <c r="AC8077">
        <v>0</v>
      </c>
      <c r="AD8077">
        <v>0</v>
      </c>
      <c r="AE8077">
        <v>0</v>
      </c>
    </row>
    <row r="8078" spans="1:31">
      <c r="A8078" s="19">
        <v>43895</v>
      </c>
      <c r="B8078" t="s">
        <v>22</v>
      </c>
      <c r="C8078" s="19">
        <v>43893</v>
      </c>
      <c r="D8078">
        <v>416</v>
      </c>
      <c r="E8078">
        <v>28</v>
      </c>
      <c r="F8078">
        <v>15.2</v>
      </c>
      <c r="G8078">
        <v>0</v>
      </c>
      <c r="H8078">
        <v>0</v>
      </c>
      <c r="I8078">
        <v>0</v>
      </c>
      <c r="J8078">
        <v>38.700000000000003</v>
      </c>
      <c r="K8078">
        <v>0</v>
      </c>
      <c r="L8078">
        <v>16</v>
      </c>
      <c r="M8078">
        <v>0</v>
      </c>
      <c r="N8078">
        <v>25.1</v>
      </c>
      <c r="O8078">
        <v>14.1</v>
      </c>
      <c r="P8078">
        <v>0</v>
      </c>
      <c r="Q8078">
        <v>0</v>
      </c>
      <c r="R8078">
        <v>0</v>
      </c>
      <c r="S8078">
        <v>33.799999999999997</v>
      </c>
      <c r="T8078">
        <v>0</v>
      </c>
      <c r="U8078">
        <v>12.2</v>
      </c>
      <c r="V8078">
        <v>0</v>
      </c>
      <c r="W8078">
        <v>159</v>
      </c>
      <c r="X8078">
        <v>21</v>
      </c>
      <c r="Y8078">
        <v>0</v>
      </c>
      <c r="Z8078">
        <v>0</v>
      </c>
      <c r="AA8078">
        <v>0</v>
      </c>
      <c r="AB8078">
        <v>228</v>
      </c>
      <c r="AC8078">
        <v>0</v>
      </c>
      <c r="AD8078">
        <v>8</v>
      </c>
      <c r="AE8078">
        <v>0</v>
      </c>
    </row>
    <row r="8079" spans="1:31">
      <c r="A8079" s="19">
        <v>43895</v>
      </c>
      <c r="B8079" t="s">
        <v>23</v>
      </c>
      <c r="C8079" s="19">
        <v>43893</v>
      </c>
      <c r="D8079">
        <v>67</v>
      </c>
      <c r="E8079">
        <v>27.4</v>
      </c>
      <c r="F8079">
        <v>17.2</v>
      </c>
      <c r="G8079">
        <v>0</v>
      </c>
      <c r="H8079">
        <v>0</v>
      </c>
      <c r="I8079">
        <v>0</v>
      </c>
      <c r="J8079">
        <v>35.1</v>
      </c>
      <c r="K8079">
        <v>0</v>
      </c>
      <c r="L8079">
        <v>17.899999999999999</v>
      </c>
      <c r="M8079">
        <v>0</v>
      </c>
      <c r="N8079">
        <v>24.5</v>
      </c>
      <c r="O8079">
        <v>19.100000000000001</v>
      </c>
      <c r="P8079">
        <v>0</v>
      </c>
      <c r="Q8079">
        <v>0</v>
      </c>
      <c r="R8079">
        <v>0</v>
      </c>
      <c r="S8079">
        <v>36.5</v>
      </c>
      <c r="T8079">
        <v>0</v>
      </c>
      <c r="U8079">
        <v>17.600000000000001</v>
      </c>
      <c r="V8079">
        <v>0</v>
      </c>
      <c r="W8079">
        <v>17</v>
      </c>
      <c r="X8079">
        <v>14</v>
      </c>
      <c r="Y8079">
        <v>0</v>
      </c>
      <c r="Z8079">
        <v>0</v>
      </c>
      <c r="AA8079">
        <v>0</v>
      </c>
      <c r="AB8079">
        <v>23</v>
      </c>
      <c r="AC8079">
        <v>0</v>
      </c>
      <c r="AD8079">
        <v>13</v>
      </c>
      <c r="AE8079">
        <v>0</v>
      </c>
    </row>
    <row r="8080" spans="1:31">
      <c r="A8080" s="19">
        <v>43895</v>
      </c>
      <c r="B8080" t="s">
        <v>24</v>
      </c>
      <c r="C8080" s="19">
        <v>43893</v>
      </c>
      <c r="D8080">
        <v>13</v>
      </c>
      <c r="E8080">
        <v>28.9</v>
      </c>
      <c r="F8080">
        <v>15.5</v>
      </c>
      <c r="G8080">
        <v>0</v>
      </c>
      <c r="H8080">
        <v>0</v>
      </c>
      <c r="I8080">
        <v>0</v>
      </c>
      <c r="J8080">
        <v>40.799999999999997</v>
      </c>
      <c r="K8080">
        <v>0</v>
      </c>
      <c r="L8080">
        <v>12.5</v>
      </c>
      <c r="M8080">
        <v>0</v>
      </c>
      <c r="N8080">
        <v>28.9</v>
      </c>
      <c r="O8080">
        <v>15.5</v>
      </c>
      <c r="P8080">
        <v>0</v>
      </c>
      <c r="Q8080">
        <v>1.6</v>
      </c>
      <c r="R8080">
        <v>0.8</v>
      </c>
      <c r="S8080">
        <v>40.799999999999997</v>
      </c>
      <c r="T8080">
        <v>0</v>
      </c>
      <c r="U8080">
        <v>12.5</v>
      </c>
      <c r="V8080">
        <v>0</v>
      </c>
      <c r="W8080">
        <v>4</v>
      </c>
      <c r="X8080">
        <v>0</v>
      </c>
      <c r="Y8080">
        <v>0</v>
      </c>
      <c r="Z8080">
        <v>0</v>
      </c>
      <c r="AA8080">
        <v>0</v>
      </c>
      <c r="AB8080">
        <v>9</v>
      </c>
      <c r="AC8080">
        <v>0</v>
      </c>
      <c r="AD8080">
        <v>0</v>
      </c>
      <c r="AE8080">
        <v>0</v>
      </c>
    </row>
    <row r="8081" spans="1:31">
      <c r="A8081" s="19">
        <v>43895</v>
      </c>
      <c r="B8081" t="s">
        <v>25</v>
      </c>
      <c r="C8081" s="19">
        <v>43893</v>
      </c>
      <c r="D8081">
        <v>24</v>
      </c>
      <c r="E8081">
        <v>29.5</v>
      </c>
      <c r="F8081">
        <v>18.3</v>
      </c>
      <c r="G8081">
        <v>0</v>
      </c>
      <c r="H8081">
        <v>0</v>
      </c>
      <c r="I8081">
        <v>0</v>
      </c>
      <c r="J8081">
        <v>34.6</v>
      </c>
      <c r="K8081">
        <v>0</v>
      </c>
      <c r="L8081">
        <v>16.399999999999999</v>
      </c>
      <c r="M8081">
        <v>0</v>
      </c>
      <c r="N8081">
        <v>34</v>
      </c>
      <c r="O8081">
        <v>12</v>
      </c>
      <c r="P8081">
        <v>0</v>
      </c>
      <c r="Q8081">
        <v>0</v>
      </c>
      <c r="R8081">
        <v>0</v>
      </c>
      <c r="S8081">
        <v>32.9</v>
      </c>
      <c r="T8081">
        <v>0</v>
      </c>
      <c r="U8081">
        <v>15.8</v>
      </c>
      <c r="V8081">
        <v>0</v>
      </c>
      <c r="W8081">
        <v>10</v>
      </c>
      <c r="X8081">
        <v>0</v>
      </c>
      <c r="Y8081">
        <v>0</v>
      </c>
      <c r="Z8081">
        <v>0</v>
      </c>
      <c r="AA8081">
        <v>0</v>
      </c>
      <c r="AB8081">
        <v>9</v>
      </c>
      <c r="AC8081">
        <v>0</v>
      </c>
      <c r="AD8081">
        <v>5</v>
      </c>
      <c r="AE8081">
        <v>0</v>
      </c>
    </row>
    <row r="8082" spans="1:31">
      <c r="A8082" s="19">
        <v>43895</v>
      </c>
      <c r="B8082" t="s">
        <v>26</v>
      </c>
      <c r="C8082" s="19">
        <v>43893</v>
      </c>
      <c r="D8082">
        <v>91</v>
      </c>
      <c r="E8082">
        <v>27.7</v>
      </c>
      <c r="F8082">
        <v>16.8</v>
      </c>
      <c r="G8082">
        <v>0</v>
      </c>
      <c r="H8082">
        <v>0</v>
      </c>
      <c r="I8082">
        <v>0</v>
      </c>
      <c r="J8082">
        <v>29.8</v>
      </c>
      <c r="K8082">
        <v>0</v>
      </c>
      <c r="L8082">
        <v>23.1</v>
      </c>
      <c r="M8082">
        <v>0</v>
      </c>
      <c r="N8082">
        <v>33.4</v>
      </c>
      <c r="O8082">
        <v>11.7</v>
      </c>
      <c r="P8082">
        <v>0</v>
      </c>
      <c r="Q8082">
        <v>0</v>
      </c>
      <c r="R8082">
        <v>0</v>
      </c>
      <c r="S8082">
        <v>26.7</v>
      </c>
      <c r="T8082">
        <v>0</v>
      </c>
      <c r="U8082">
        <v>21.6</v>
      </c>
      <c r="V8082">
        <v>0</v>
      </c>
      <c r="W8082">
        <v>34</v>
      </c>
      <c r="X8082">
        <v>0</v>
      </c>
      <c r="Y8082">
        <v>0</v>
      </c>
      <c r="Z8082">
        <v>0</v>
      </c>
      <c r="AA8082">
        <v>0</v>
      </c>
      <c r="AB8082">
        <v>31</v>
      </c>
      <c r="AC8082">
        <v>0</v>
      </c>
      <c r="AD8082">
        <v>10</v>
      </c>
      <c r="AE8082">
        <v>0</v>
      </c>
    </row>
    <row r="8083" spans="1:31">
      <c r="A8083" s="19">
        <v>43895</v>
      </c>
      <c r="B8083" t="s">
        <v>27</v>
      </c>
      <c r="C8083" s="19">
        <v>43893</v>
      </c>
      <c r="D8083">
        <v>75</v>
      </c>
      <c r="E8083">
        <v>29.4</v>
      </c>
      <c r="F8083">
        <v>13.9</v>
      </c>
      <c r="G8083">
        <v>0</v>
      </c>
      <c r="H8083">
        <v>0</v>
      </c>
      <c r="I8083">
        <v>0</v>
      </c>
      <c r="J8083">
        <v>29.6</v>
      </c>
      <c r="K8083">
        <v>0</v>
      </c>
      <c r="L8083">
        <v>15.7</v>
      </c>
      <c r="M8083">
        <v>0</v>
      </c>
      <c r="N8083">
        <v>38.6</v>
      </c>
      <c r="O8083">
        <v>8.3000000000000007</v>
      </c>
      <c r="P8083">
        <v>0</v>
      </c>
      <c r="Q8083">
        <v>0</v>
      </c>
      <c r="R8083">
        <v>0</v>
      </c>
      <c r="S8083">
        <v>29.9</v>
      </c>
      <c r="T8083">
        <v>0</v>
      </c>
      <c r="U8083">
        <v>15.4</v>
      </c>
      <c r="V8083">
        <v>0</v>
      </c>
      <c r="W8083">
        <v>37</v>
      </c>
      <c r="X8083">
        <v>0</v>
      </c>
      <c r="Y8083">
        <v>0</v>
      </c>
      <c r="Z8083">
        <v>0</v>
      </c>
      <c r="AA8083">
        <v>0</v>
      </c>
      <c r="AB8083">
        <v>28</v>
      </c>
      <c r="AC8083">
        <v>0</v>
      </c>
      <c r="AD8083">
        <v>2</v>
      </c>
      <c r="AE8083">
        <v>0</v>
      </c>
    </row>
    <row r="8084" spans="1:31">
      <c r="A8084" s="19">
        <v>43895</v>
      </c>
      <c r="B8084" t="s">
        <v>28</v>
      </c>
      <c r="C8084" s="19">
        <v>43893</v>
      </c>
      <c r="D8084">
        <v>110</v>
      </c>
      <c r="E8084">
        <v>38.9</v>
      </c>
      <c r="F8084">
        <v>19.5</v>
      </c>
      <c r="G8084">
        <v>0</v>
      </c>
      <c r="H8084">
        <v>0</v>
      </c>
      <c r="I8084">
        <v>0</v>
      </c>
      <c r="J8084">
        <v>28</v>
      </c>
      <c r="K8084">
        <v>0</v>
      </c>
      <c r="L8084">
        <v>11.7</v>
      </c>
      <c r="M8084">
        <v>0</v>
      </c>
      <c r="N8084">
        <v>43</v>
      </c>
      <c r="O8084">
        <v>13</v>
      </c>
      <c r="P8084">
        <v>0</v>
      </c>
      <c r="Q8084">
        <v>0</v>
      </c>
      <c r="R8084">
        <v>0</v>
      </c>
      <c r="S8084">
        <v>24.1</v>
      </c>
      <c r="T8084">
        <v>0</v>
      </c>
      <c r="U8084">
        <v>10.5</v>
      </c>
      <c r="V8084">
        <v>0</v>
      </c>
      <c r="W8084">
        <v>76</v>
      </c>
      <c r="X8084">
        <v>3</v>
      </c>
      <c r="Y8084">
        <v>0</v>
      </c>
      <c r="Z8084">
        <v>0</v>
      </c>
      <c r="AA8084">
        <v>0</v>
      </c>
      <c r="AB8084">
        <v>38</v>
      </c>
      <c r="AC8084">
        <v>0</v>
      </c>
      <c r="AD8084">
        <v>0</v>
      </c>
      <c r="AE8084">
        <v>0</v>
      </c>
    </row>
    <row r="8085" spans="1:31">
      <c r="A8085" s="19">
        <v>43895</v>
      </c>
      <c r="B8085" t="s">
        <v>29</v>
      </c>
      <c r="C8085" s="19">
        <v>43893</v>
      </c>
      <c r="D8085">
        <v>37</v>
      </c>
      <c r="E8085">
        <v>40.799999999999997</v>
      </c>
      <c r="F8085">
        <v>18.2</v>
      </c>
      <c r="G8085">
        <v>0</v>
      </c>
      <c r="H8085">
        <v>0</v>
      </c>
      <c r="I8085">
        <v>0</v>
      </c>
      <c r="J8085">
        <v>26.8</v>
      </c>
      <c r="K8085">
        <v>0</v>
      </c>
      <c r="L8085">
        <v>13.4</v>
      </c>
      <c r="M8085">
        <v>0</v>
      </c>
      <c r="N8085">
        <v>38.700000000000003</v>
      </c>
      <c r="O8085">
        <v>13.9</v>
      </c>
      <c r="P8085">
        <v>0</v>
      </c>
      <c r="Q8085">
        <v>0</v>
      </c>
      <c r="R8085">
        <v>0</v>
      </c>
      <c r="S8085">
        <v>25.4</v>
      </c>
      <c r="T8085">
        <v>0</v>
      </c>
      <c r="U8085">
        <v>13.4</v>
      </c>
      <c r="V8085">
        <v>0</v>
      </c>
      <c r="W8085">
        <v>22</v>
      </c>
      <c r="X8085">
        <v>2</v>
      </c>
      <c r="Y8085">
        <v>0</v>
      </c>
      <c r="Z8085">
        <v>0</v>
      </c>
      <c r="AA8085">
        <v>0</v>
      </c>
      <c r="AB8085">
        <v>13</v>
      </c>
      <c r="AC8085">
        <v>0</v>
      </c>
      <c r="AD8085">
        <v>1</v>
      </c>
      <c r="AE8085">
        <v>0</v>
      </c>
    </row>
    <row r="8086" spans="1:31">
      <c r="A8086" s="19">
        <v>43895</v>
      </c>
      <c r="B8086" t="s">
        <v>30</v>
      </c>
      <c r="C8086" s="19">
        <v>43893</v>
      </c>
      <c r="D8086">
        <v>64</v>
      </c>
      <c r="E8086">
        <v>39.9</v>
      </c>
      <c r="F8086">
        <v>19.2</v>
      </c>
      <c r="G8086">
        <v>0</v>
      </c>
      <c r="H8086">
        <v>0</v>
      </c>
      <c r="I8086">
        <v>0</v>
      </c>
      <c r="J8086">
        <v>27.4</v>
      </c>
      <c r="K8086">
        <v>0</v>
      </c>
      <c r="L8086">
        <v>12.1</v>
      </c>
      <c r="M8086">
        <v>0</v>
      </c>
      <c r="N8086">
        <v>41.7</v>
      </c>
      <c r="O8086">
        <v>15.4</v>
      </c>
      <c r="P8086">
        <v>0</v>
      </c>
      <c r="Q8086">
        <v>0</v>
      </c>
      <c r="R8086">
        <v>0</v>
      </c>
      <c r="S8086">
        <v>25</v>
      </c>
      <c r="T8086">
        <v>0</v>
      </c>
      <c r="U8086">
        <v>10.4</v>
      </c>
      <c r="V8086">
        <v>0</v>
      </c>
      <c r="W8086">
        <v>32</v>
      </c>
      <c r="X8086">
        <v>11</v>
      </c>
      <c r="Y8086">
        <v>0</v>
      </c>
      <c r="Z8086">
        <v>0</v>
      </c>
      <c r="AA8086">
        <v>0</v>
      </c>
      <c r="AB8086">
        <v>20</v>
      </c>
      <c r="AC8086">
        <v>0</v>
      </c>
      <c r="AD8086">
        <v>0</v>
      </c>
      <c r="AE8086">
        <v>0</v>
      </c>
    </row>
    <row r="8087" spans="1:31">
      <c r="A8087" s="19">
        <v>43895</v>
      </c>
      <c r="B8087" t="s">
        <v>31</v>
      </c>
      <c r="C8087" s="19">
        <v>43893</v>
      </c>
      <c r="D8087">
        <v>228</v>
      </c>
      <c r="E8087">
        <v>35.200000000000003</v>
      </c>
      <c r="F8087">
        <v>18.2</v>
      </c>
      <c r="G8087">
        <v>0</v>
      </c>
      <c r="H8087">
        <v>0</v>
      </c>
      <c r="I8087">
        <v>0</v>
      </c>
      <c r="J8087">
        <v>31.5</v>
      </c>
      <c r="K8087">
        <v>0</v>
      </c>
      <c r="L8087">
        <v>13.3</v>
      </c>
      <c r="M8087">
        <v>0</v>
      </c>
      <c r="N8087">
        <v>34.5</v>
      </c>
      <c r="O8087">
        <v>14.4</v>
      </c>
      <c r="P8087">
        <v>0</v>
      </c>
      <c r="Q8087">
        <v>0</v>
      </c>
      <c r="R8087">
        <v>0</v>
      </c>
      <c r="S8087">
        <v>30</v>
      </c>
      <c r="T8087">
        <v>0</v>
      </c>
      <c r="U8087">
        <v>11.4</v>
      </c>
      <c r="V8087">
        <v>0</v>
      </c>
      <c r="W8087">
        <v>123</v>
      </c>
      <c r="X8087">
        <v>0</v>
      </c>
      <c r="Y8087">
        <v>0</v>
      </c>
      <c r="Z8087">
        <v>0</v>
      </c>
      <c r="AA8087">
        <v>0</v>
      </c>
      <c r="AB8087">
        <v>105</v>
      </c>
      <c r="AC8087">
        <v>0</v>
      </c>
      <c r="AD8087">
        <v>4</v>
      </c>
      <c r="AE8087">
        <v>0</v>
      </c>
    </row>
    <row r="8088" spans="1:31">
      <c r="A8088" s="19">
        <v>43895</v>
      </c>
      <c r="B8088" t="s">
        <v>32</v>
      </c>
      <c r="C8088" s="19">
        <v>43893</v>
      </c>
      <c r="D8088">
        <v>29</v>
      </c>
      <c r="E8088">
        <v>30.3</v>
      </c>
      <c r="F8088">
        <v>20.100000000000001</v>
      </c>
      <c r="G8088">
        <v>0</v>
      </c>
      <c r="H8088">
        <v>0</v>
      </c>
      <c r="I8088">
        <v>0</v>
      </c>
      <c r="J8088">
        <v>31.1</v>
      </c>
      <c r="K8088">
        <v>0</v>
      </c>
      <c r="L8088">
        <v>16.5</v>
      </c>
      <c r="M8088">
        <v>0</v>
      </c>
      <c r="N8088">
        <v>17.399999999999999</v>
      </c>
      <c r="O8088">
        <v>16.7</v>
      </c>
      <c r="P8088">
        <v>0</v>
      </c>
      <c r="Q8088">
        <v>0</v>
      </c>
      <c r="R8088">
        <v>0</v>
      </c>
      <c r="S8088">
        <v>34.6</v>
      </c>
      <c r="T8088">
        <v>0</v>
      </c>
      <c r="U8088">
        <v>15.5</v>
      </c>
      <c r="V8088">
        <v>0</v>
      </c>
      <c r="W8088">
        <v>6</v>
      </c>
      <c r="X8088">
        <v>6</v>
      </c>
      <c r="Y8088">
        <v>0</v>
      </c>
      <c r="Z8088">
        <v>0</v>
      </c>
      <c r="AA8088">
        <v>0</v>
      </c>
      <c r="AB8088">
        <v>13</v>
      </c>
      <c r="AC8088">
        <v>0</v>
      </c>
      <c r="AD8088">
        <v>0</v>
      </c>
      <c r="AE8088">
        <v>0</v>
      </c>
    </row>
    <row r="8089" spans="1:31">
      <c r="A8089" s="19">
        <v>43895</v>
      </c>
      <c r="B8089" t="s">
        <v>33</v>
      </c>
      <c r="C8089" s="19">
        <v>43893</v>
      </c>
      <c r="D8089">
        <v>16</v>
      </c>
      <c r="E8089">
        <v>15.8</v>
      </c>
      <c r="F8089">
        <v>7.2</v>
      </c>
      <c r="G8089">
        <v>0</v>
      </c>
      <c r="H8089">
        <v>0</v>
      </c>
      <c r="I8089">
        <v>0</v>
      </c>
      <c r="J8089">
        <v>60.2</v>
      </c>
      <c r="K8089">
        <v>0</v>
      </c>
      <c r="L8089">
        <v>15.7</v>
      </c>
      <c r="M8089">
        <v>0</v>
      </c>
      <c r="N8089">
        <v>22</v>
      </c>
      <c r="O8089">
        <v>9.4</v>
      </c>
      <c r="P8089">
        <v>0</v>
      </c>
      <c r="Q8089">
        <v>0</v>
      </c>
      <c r="R8089">
        <v>0</v>
      </c>
      <c r="S8089">
        <v>50.7</v>
      </c>
      <c r="T8089">
        <v>0</v>
      </c>
      <c r="U8089">
        <v>12.6</v>
      </c>
      <c r="V8089">
        <v>0</v>
      </c>
      <c r="W8089">
        <v>5</v>
      </c>
      <c r="X8089">
        <v>0</v>
      </c>
      <c r="Y8089">
        <v>0</v>
      </c>
      <c r="Z8089">
        <v>0</v>
      </c>
      <c r="AA8089">
        <v>0</v>
      </c>
      <c r="AB8089">
        <v>11</v>
      </c>
      <c r="AC8089">
        <v>0</v>
      </c>
      <c r="AD8089">
        <v>0</v>
      </c>
      <c r="AE8089">
        <v>0</v>
      </c>
    </row>
    <row r="8090" spans="1:31">
      <c r="A8090" s="19">
        <v>43895</v>
      </c>
      <c r="B8090" t="s">
        <v>34</v>
      </c>
      <c r="C8090" s="19">
        <v>43893</v>
      </c>
      <c r="D8090">
        <v>99</v>
      </c>
      <c r="E8090">
        <v>42.6</v>
      </c>
      <c r="F8090">
        <v>19.399999999999999</v>
      </c>
      <c r="G8090">
        <v>0</v>
      </c>
      <c r="H8090">
        <v>0</v>
      </c>
      <c r="I8090">
        <v>0</v>
      </c>
      <c r="J8090">
        <v>25</v>
      </c>
      <c r="K8090">
        <v>0</v>
      </c>
      <c r="L8090">
        <v>11.8</v>
      </c>
      <c r="M8090">
        <v>0</v>
      </c>
      <c r="N8090">
        <v>53.3</v>
      </c>
      <c r="O8090">
        <v>9.6999999999999993</v>
      </c>
      <c r="P8090">
        <v>0</v>
      </c>
      <c r="Q8090">
        <v>0</v>
      </c>
      <c r="R8090">
        <v>0</v>
      </c>
      <c r="S8090">
        <v>23.1</v>
      </c>
      <c r="T8090">
        <v>0</v>
      </c>
      <c r="U8090">
        <v>10.8</v>
      </c>
      <c r="V8090">
        <v>0</v>
      </c>
      <c r="W8090">
        <v>57</v>
      </c>
      <c r="X8090">
        <v>1</v>
      </c>
      <c r="Y8090">
        <v>0</v>
      </c>
      <c r="Z8090">
        <v>0</v>
      </c>
      <c r="AA8090">
        <v>0</v>
      </c>
      <c r="AB8090">
        <v>31</v>
      </c>
      <c r="AC8090">
        <v>0</v>
      </c>
      <c r="AD8090">
        <v>0</v>
      </c>
      <c r="AE8090">
        <v>0</v>
      </c>
    </row>
    <row r="8091" spans="1:31">
      <c r="A8091" s="19">
        <v>43895</v>
      </c>
      <c r="B8091" t="s">
        <v>35</v>
      </c>
      <c r="C8091" s="19">
        <v>43900</v>
      </c>
      <c r="D8091">
        <v>20</v>
      </c>
      <c r="E8091">
        <v>47.6</v>
      </c>
      <c r="F8091">
        <v>0</v>
      </c>
      <c r="G8091">
        <v>0</v>
      </c>
      <c r="H8091">
        <v>0</v>
      </c>
      <c r="I8091">
        <v>0</v>
      </c>
      <c r="J8091">
        <v>52.4</v>
      </c>
      <c r="K8091">
        <v>0</v>
      </c>
      <c r="L8091">
        <v>0</v>
      </c>
      <c r="M8091">
        <v>0</v>
      </c>
      <c r="N8091">
        <v>37.700000000000003</v>
      </c>
      <c r="O8091">
        <v>0</v>
      </c>
      <c r="P8091">
        <v>0</v>
      </c>
      <c r="Q8091">
        <v>0</v>
      </c>
      <c r="R8091">
        <v>0</v>
      </c>
      <c r="S8091">
        <v>62.3</v>
      </c>
      <c r="T8091">
        <v>0</v>
      </c>
      <c r="U8091">
        <v>0</v>
      </c>
      <c r="V8091">
        <v>0</v>
      </c>
      <c r="W8091">
        <v>10</v>
      </c>
      <c r="X8091">
        <v>0</v>
      </c>
      <c r="Y8091">
        <v>0</v>
      </c>
      <c r="Z8091">
        <v>0</v>
      </c>
      <c r="AA8091">
        <v>0</v>
      </c>
      <c r="AB8091">
        <v>10</v>
      </c>
      <c r="AC8091">
        <v>0</v>
      </c>
      <c r="AD8091">
        <v>0</v>
      </c>
      <c r="AE8091">
        <v>0</v>
      </c>
    </row>
    <row r="8092" spans="1:31">
      <c r="A8092" s="19">
        <v>43895</v>
      </c>
      <c r="B8092" t="s">
        <v>36</v>
      </c>
      <c r="C8092" s="19">
        <v>43900</v>
      </c>
      <c r="D8092">
        <v>125</v>
      </c>
      <c r="E8092">
        <v>56.6</v>
      </c>
      <c r="F8092">
        <v>0</v>
      </c>
      <c r="G8092">
        <v>0</v>
      </c>
      <c r="H8092">
        <v>0</v>
      </c>
      <c r="I8092">
        <v>0</v>
      </c>
      <c r="J8092">
        <v>43.4</v>
      </c>
      <c r="K8092">
        <v>0</v>
      </c>
      <c r="L8092">
        <v>0</v>
      </c>
      <c r="M8092">
        <v>0</v>
      </c>
      <c r="N8092">
        <v>78.900000000000006</v>
      </c>
      <c r="O8092">
        <v>0</v>
      </c>
      <c r="P8092">
        <v>0</v>
      </c>
      <c r="Q8092">
        <v>0</v>
      </c>
      <c r="R8092">
        <v>0</v>
      </c>
      <c r="S8092">
        <v>21.1</v>
      </c>
      <c r="T8092">
        <v>0</v>
      </c>
      <c r="U8092">
        <v>0</v>
      </c>
      <c r="V8092">
        <v>0</v>
      </c>
      <c r="W8092">
        <v>71</v>
      </c>
      <c r="X8092">
        <v>0</v>
      </c>
      <c r="Y8092">
        <v>0</v>
      </c>
      <c r="Z8092">
        <v>0</v>
      </c>
      <c r="AA8092">
        <v>0</v>
      </c>
      <c r="AB8092">
        <v>54</v>
      </c>
      <c r="AC8092">
        <v>0</v>
      </c>
      <c r="AD8092">
        <v>0</v>
      </c>
      <c r="AE8092">
        <v>0</v>
      </c>
    </row>
    <row r="8093" spans="1:31">
      <c r="A8093" s="19">
        <v>43895</v>
      </c>
      <c r="B8093" t="s">
        <v>37</v>
      </c>
      <c r="C8093" s="19">
        <v>43900</v>
      </c>
      <c r="D8093">
        <v>36</v>
      </c>
      <c r="E8093">
        <v>71.400000000000006</v>
      </c>
      <c r="F8093">
        <v>0</v>
      </c>
      <c r="G8093">
        <v>0</v>
      </c>
      <c r="H8093">
        <v>0</v>
      </c>
      <c r="I8093">
        <v>0</v>
      </c>
      <c r="J8093">
        <v>28.6</v>
      </c>
      <c r="K8093">
        <v>0</v>
      </c>
      <c r="L8093">
        <v>0</v>
      </c>
      <c r="M8093">
        <v>0</v>
      </c>
      <c r="N8093">
        <v>99.8</v>
      </c>
      <c r="O8093">
        <v>0</v>
      </c>
      <c r="P8093">
        <v>0</v>
      </c>
      <c r="Q8093">
        <v>0</v>
      </c>
      <c r="R8093">
        <v>0</v>
      </c>
      <c r="S8093">
        <v>0.2</v>
      </c>
      <c r="T8093">
        <v>0</v>
      </c>
      <c r="U8093">
        <v>0</v>
      </c>
      <c r="V8093">
        <v>0</v>
      </c>
      <c r="W8093">
        <v>26</v>
      </c>
      <c r="X8093">
        <v>0</v>
      </c>
      <c r="Y8093">
        <v>0</v>
      </c>
      <c r="Z8093">
        <v>0</v>
      </c>
      <c r="AA8093">
        <v>0</v>
      </c>
      <c r="AB8093">
        <v>10</v>
      </c>
      <c r="AC8093">
        <v>0</v>
      </c>
      <c r="AD8093">
        <v>0</v>
      </c>
      <c r="AE8093">
        <v>0</v>
      </c>
    </row>
    <row r="8094" spans="1:31">
      <c r="A8094" s="19">
        <v>43895</v>
      </c>
      <c r="B8094" t="s">
        <v>38</v>
      </c>
      <c r="C8094" s="19">
        <v>43900</v>
      </c>
      <c r="D8094">
        <v>68</v>
      </c>
      <c r="E8094">
        <v>58.5</v>
      </c>
      <c r="F8094">
        <v>0</v>
      </c>
      <c r="G8094">
        <v>0</v>
      </c>
      <c r="H8094">
        <v>0</v>
      </c>
      <c r="I8094">
        <v>0</v>
      </c>
      <c r="J8094">
        <v>41.5</v>
      </c>
      <c r="K8094">
        <v>0</v>
      </c>
      <c r="L8094">
        <v>0</v>
      </c>
      <c r="M8094">
        <v>0</v>
      </c>
      <c r="N8094">
        <v>85.8</v>
      </c>
      <c r="O8094">
        <v>0</v>
      </c>
      <c r="P8094">
        <v>0</v>
      </c>
      <c r="Q8094">
        <v>0</v>
      </c>
      <c r="R8094">
        <v>0</v>
      </c>
      <c r="S8094">
        <v>14.3</v>
      </c>
      <c r="T8094">
        <v>0</v>
      </c>
      <c r="U8094">
        <v>0</v>
      </c>
      <c r="V8094">
        <v>0</v>
      </c>
      <c r="W8094">
        <v>40</v>
      </c>
      <c r="X8094">
        <v>0</v>
      </c>
      <c r="Y8094">
        <v>0</v>
      </c>
      <c r="Z8094">
        <v>0</v>
      </c>
      <c r="AA8094">
        <v>0</v>
      </c>
      <c r="AB8094">
        <v>28</v>
      </c>
      <c r="AC8094">
        <v>0</v>
      </c>
      <c r="AD8094">
        <v>0</v>
      </c>
      <c r="AE8094">
        <v>0</v>
      </c>
    </row>
    <row r="8095" spans="1:31">
      <c r="A8095" s="19">
        <v>43895</v>
      </c>
      <c r="B8095" t="s">
        <v>39</v>
      </c>
      <c r="C8095" s="19">
        <v>43900</v>
      </c>
      <c r="D8095">
        <v>14</v>
      </c>
      <c r="E8095">
        <v>47</v>
      </c>
      <c r="F8095">
        <v>0</v>
      </c>
      <c r="G8095">
        <v>0</v>
      </c>
      <c r="H8095">
        <v>0</v>
      </c>
      <c r="I8095">
        <v>0</v>
      </c>
      <c r="J8095">
        <v>53</v>
      </c>
      <c r="K8095">
        <v>0</v>
      </c>
      <c r="L8095">
        <v>0</v>
      </c>
      <c r="M8095">
        <v>0</v>
      </c>
      <c r="N8095">
        <v>34.5</v>
      </c>
      <c r="O8095">
        <v>0</v>
      </c>
      <c r="P8095">
        <v>0</v>
      </c>
      <c r="Q8095">
        <v>0</v>
      </c>
      <c r="R8095">
        <v>0</v>
      </c>
      <c r="S8095">
        <v>65.5</v>
      </c>
      <c r="T8095">
        <v>0</v>
      </c>
      <c r="U8095">
        <v>0</v>
      </c>
      <c r="V8095">
        <v>0</v>
      </c>
      <c r="W8095">
        <v>7</v>
      </c>
      <c r="X8095">
        <v>0</v>
      </c>
      <c r="Y8095">
        <v>0</v>
      </c>
      <c r="Z8095">
        <v>0</v>
      </c>
      <c r="AA8095">
        <v>0</v>
      </c>
      <c r="AB8095">
        <v>7</v>
      </c>
      <c r="AC8095">
        <v>0</v>
      </c>
      <c r="AD8095">
        <v>0</v>
      </c>
      <c r="AE8095">
        <v>0</v>
      </c>
    </row>
    <row r="8096" spans="1:31">
      <c r="A8096" s="19">
        <v>43895</v>
      </c>
      <c r="B8096" t="s">
        <v>40</v>
      </c>
      <c r="C8096" s="19">
        <v>43900</v>
      </c>
      <c r="D8096">
        <v>89</v>
      </c>
      <c r="E8096">
        <v>46.4</v>
      </c>
      <c r="F8096">
        <v>0</v>
      </c>
      <c r="G8096">
        <v>0</v>
      </c>
      <c r="H8096">
        <v>0</v>
      </c>
      <c r="I8096">
        <v>0</v>
      </c>
      <c r="J8096">
        <v>53.6</v>
      </c>
      <c r="K8096">
        <v>0</v>
      </c>
      <c r="L8096">
        <v>0</v>
      </c>
      <c r="M8096">
        <v>0</v>
      </c>
      <c r="N8096">
        <v>32.1</v>
      </c>
      <c r="O8096">
        <v>0</v>
      </c>
      <c r="P8096">
        <v>0</v>
      </c>
      <c r="Q8096">
        <v>0</v>
      </c>
      <c r="R8096">
        <v>0</v>
      </c>
      <c r="S8096">
        <v>67.900000000000006</v>
      </c>
      <c r="T8096">
        <v>0</v>
      </c>
      <c r="U8096">
        <v>0</v>
      </c>
      <c r="V8096">
        <v>0</v>
      </c>
      <c r="W8096">
        <v>41</v>
      </c>
      <c r="X8096">
        <v>0</v>
      </c>
      <c r="Y8096">
        <v>0</v>
      </c>
      <c r="Z8096">
        <v>0</v>
      </c>
      <c r="AA8096">
        <v>0</v>
      </c>
      <c r="AB8096">
        <v>48</v>
      </c>
      <c r="AC8096">
        <v>0</v>
      </c>
      <c r="AD8096">
        <v>0</v>
      </c>
      <c r="AE8096">
        <v>0</v>
      </c>
    </row>
    <row r="8097" spans="1:31">
      <c r="A8097" s="19">
        <v>43895</v>
      </c>
      <c r="B8097" t="s">
        <v>41</v>
      </c>
      <c r="C8097" s="19">
        <v>43904</v>
      </c>
      <c r="D8097">
        <v>6</v>
      </c>
      <c r="E8097">
        <v>51.2</v>
      </c>
      <c r="F8097">
        <v>0</v>
      </c>
      <c r="G8097">
        <v>0</v>
      </c>
      <c r="H8097">
        <v>0</v>
      </c>
      <c r="I8097">
        <v>0</v>
      </c>
      <c r="J8097">
        <v>48.8</v>
      </c>
      <c r="K8097">
        <v>0</v>
      </c>
      <c r="L8097">
        <v>0</v>
      </c>
      <c r="M8097">
        <v>0</v>
      </c>
      <c r="N8097">
        <v>55.6</v>
      </c>
      <c r="O8097">
        <v>0</v>
      </c>
      <c r="P8097">
        <v>0</v>
      </c>
      <c r="Q8097">
        <v>0</v>
      </c>
      <c r="R8097">
        <v>0</v>
      </c>
      <c r="S8097">
        <v>44.4</v>
      </c>
      <c r="T8097">
        <v>0</v>
      </c>
      <c r="U8097">
        <v>0</v>
      </c>
      <c r="V8097">
        <v>0</v>
      </c>
      <c r="W8097">
        <v>3</v>
      </c>
      <c r="X8097">
        <v>0</v>
      </c>
      <c r="Y8097">
        <v>0</v>
      </c>
      <c r="Z8097">
        <v>0</v>
      </c>
      <c r="AA8097">
        <v>0</v>
      </c>
      <c r="AB8097">
        <v>3</v>
      </c>
      <c r="AC8097">
        <v>0</v>
      </c>
      <c r="AD8097">
        <v>0</v>
      </c>
      <c r="AE8097">
        <v>0</v>
      </c>
    </row>
    <row r="8098" spans="1:31">
      <c r="A8098" s="19">
        <v>43895</v>
      </c>
      <c r="B8098" t="s">
        <v>42</v>
      </c>
      <c r="C8098" s="19">
        <v>43907</v>
      </c>
      <c r="D8098">
        <v>136</v>
      </c>
      <c r="E8098">
        <v>53</v>
      </c>
      <c r="F8098">
        <v>0</v>
      </c>
      <c r="G8098">
        <v>0</v>
      </c>
      <c r="H8098">
        <v>0</v>
      </c>
      <c r="I8098">
        <v>0</v>
      </c>
      <c r="J8098">
        <v>47</v>
      </c>
      <c r="K8098">
        <v>0</v>
      </c>
      <c r="L8098">
        <v>0</v>
      </c>
      <c r="M8098">
        <v>0</v>
      </c>
      <c r="N8098">
        <v>64.099999999999994</v>
      </c>
      <c r="O8098">
        <v>0</v>
      </c>
      <c r="P8098">
        <v>0</v>
      </c>
      <c r="Q8098">
        <v>0</v>
      </c>
      <c r="R8098">
        <v>0</v>
      </c>
      <c r="S8098">
        <v>35.9</v>
      </c>
      <c r="T8098">
        <v>0</v>
      </c>
      <c r="U8098">
        <v>0</v>
      </c>
      <c r="V8098">
        <v>0</v>
      </c>
      <c r="W8098">
        <v>72</v>
      </c>
      <c r="X8098">
        <v>0</v>
      </c>
      <c r="Y8098">
        <v>0</v>
      </c>
      <c r="Z8098">
        <v>0</v>
      </c>
      <c r="AA8098">
        <v>0</v>
      </c>
      <c r="AB8098">
        <v>64</v>
      </c>
      <c r="AC8098">
        <v>0</v>
      </c>
      <c r="AD8098">
        <v>0</v>
      </c>
      <c r="AE8098">
        <v>0</v>
      </c>
    </row>
    <row r="8099" spans="1:31">
      <c r="A8099" s="19">
        <v>43895</v>
      </c>
      <c r="B8099" t="s">
        <v>43</v>
      </c>
      <c r="C8099" s="19">
        <v>43907</v>
      </c>
      <c r="D8099">
        <v>67</v>
      </c>
      <c r="E8099">
        <v>52.4</v>
      </c>
      <c r="F8099">
        <v>0</v>
      </c>
      <c r="G8099">
        <v>0</v>
      </c>
      <c r="H8099">
        <v>0</v>
      </c>
      <c r="I8099">
        <v>0</v>
      </c>
      <c r="J8099">
        <v>47.6</v>
      </c>
      <c r="K8099">
        <v>0</v>
      </c>
      <c r="L8099">
        <v>0</v>
      </c>
      <c r="M8099">
        <v>0</v>
      </c>
      <c r="N8099">
        <v>60.6</v>
      </c>
      <c r="O8099">
        <v>0</v>
      </c>
      <c r="P8099">
        <v>0</v>
      </c>
      <c r="Q8099">
        <v>0</v>
      </c>
      <c r="R8099">
        <v>0</v>
      </c>
      <c r="S8099">
        <v>39.4</v>
      </c>
      <c r="T8099">
        <v>0</v>
      </c>
      <c r="U8099">
        <v>0</v>
      </c>
      <c r="V8099">
        <v>0</v>
      </c>
      <c r="W8099">
        <v>35</v>
      </c>
      <c r="X8099">
        <v>0</v>
      </c>
      <c r="Y8099">
        <v>0</v>
      </c>
      <c r="Z8099">
        <v>0</v>
      </c>
      <c r="AA8099">
        <v>0</v>
      </c>
      <c r="AB8099">
        <v>32</v>
      </c>
      <c r="AC8099">
        <v>0</v>
      </c>
      <c r="AD8099">
        <v>0</v>
      </c>
      <c r="AE8099">
        <v>0</v>
      </c>
    </row>
    <row r="8100" spans="1:31">
      <c r="A8100" s="19">
        <v>43895</v>
      </c>
      <c r="B8100" t="s">
        <v>44</v>
      </c>
      <c r="C8100" s="19">
        <v>43907</v>
      </c>
      <c r="D8100">
        <v>219</v>
      </c>
      <c r="E8100">
        <v>73.099999999999994</v>
      </c>
      <c r="F8100">
        <v>0</v>
      </c>
      <c r="G8100">
        <v>0</v>
      </c>
      <c r="H8100">
        <v>0</v>
      </c>
      <c r="I8100">
        <v>0</v>
      </c>
      <c r="J8100">
        <v>26.9</v>
      </c>
      <c r="K8100">
        <v>0</v>
      </c>
      <c r="L8100">
        <v>0</v>
      </c>
      <c r="M8100">
        <v>0</v>
      </c>
      <c r="N8100">
        <v>99.7</v>
      </c>
      <c r="O8100">
        <v>0</v>
      </c>
      <c r="P8100">
        <v>0</v>
      </c>
      <c r="Q8100">
        <v>0</v>
      </c>
      <c r="R8100">
        <v>0</v>
      </c>
      <c r="S8100">
        <v>0.3</v>
      </c>
      <c r="T8100">
        <v>0</v>
      </c>
      <c r="U8100">
        <v>0</v>
      </c>
      <c r="V8100">
        <v>0</v>
      </c>
      <c r="W8100">
        <v>160</v>
      </c>
      <c r="X8100">
        <v>0</v>
      </c>
      <c r="Y8100">
        <v>0</v>
      </c>
      <c r="Z8100">
        <v>0</v>
      </c>
      <c r="AA8100">
        <v>0</v>
      </c>
      <c r="AB8100">
        <v>59</v>
      </c>
      <c r="AC8100">
        <v>0</v>
      </c>
      <c r="AD8100">
        <v>0</v>
      </c>
      <c r="AE8100">
        <v>0</v>
      </c>
    </row>
    <row r="8101" spans="1:31">
      <c r="A8101" s="19">
        <v>43895</v>
      </c>
      <c r="B8101" t="s">
        <v>45</v>
      </c>
      <c r="C8101" s="19">
        <v>43907</v>
      </c>
      <c r="D8101">
        <v>155</v>
      </c>
      <c r="E8101">
        <v>53.7</v>
      </c>
      <c r="F8101">
        <v>0</v>
      </c>
      <c r="G8101">
        <v>0</v>
      </c>
      <c r="H8101">
        <v>0</v>
      </c>
      <c r="I8101">
        <v>0</v>
      </c>
      <c r="J8101">
        <v>46.3</v>
      </c>
      <c r="K8101">
        <v>0</v>
      </c>
      <c r="L8101">
        <v>0</v>
      </c>
      <c r="M8101">
        <v>0</v>
      </c>
      <c r="N8101">
        <v>67.3</v>
      </c>
      <c r="O8101">
        <v>0</v>
      </c>
      <c r="P8101">
        <v>0</v>
      </c>
      <c r="Q8101">
        <v>0</v>
      </c>
      <c r="R8101">
        <v>0</v>
      </c>
      <c r="S8101">
        <v>32.700000000000003</v>
      </c>
      <c r="T8101">
        <v>0</v>
      </c>
      <c r="U8101">
        <v>0</v>
      </c>
      <c r="V8101">
        <v>0</v>
      </c>
      <c r="W8101">
        <v>83</v>
      </c>
      <c r="X8101">
        <v>0</v>
      </c>
      <c r="Y8101">
        <v>0</v>
      </c>
      <c r="Z8101">
        <v>0</v>
      </c>
      <c r="AA8101">
        <v>0</v>
      </c>
      <c r="AB8101">
        <v>72</v>
      </c>
      <c r="AC8101">
        <v>0</v>
      </c>
      <c r="AD8101">
        <v>0</v>
      </c>
      <c r="AE8101">
        <v>0</v>
      </c>
    </row>
    <row r="8102" spans="1:31">
      <c r="A8102" s="19">
        <v>43895</v>
      </c>
      <c r="B8102" t="s">
        <v>46</v>
      </c>
      <c r="C8102" s="19">
        <v>43914</v>
      </c>
      <c r="D8102">
        <v>105</v>
      </c>
      <c r="E8102">
        <v>64.2</v>
      </c>
      <c r="F8102">
        <v>0</v>
      </c>
      <c r="G8102">
        <v>0</v>
      </c>
      <c r="H8102">
        <v>0</v>
      </c>
      <c r="I8102">
        <v>0</v>
      </c>
      <c r="J8102">
        <v>35.799999999999997</v>
      </c>
      <c r="K8102">
        <v>0</v>
      </c>
      <c r="L8102">
        <v>0</v>
      </c>
      <c r="M8102">
        <v>0</v>
      </c>
      <c r="N8102">
        <v>95.4</v>
      </c>
      <c r="O8102">
        <v>0</v>
      </c>
      <c r="P8102">
        <v>0</v>
      </c>
      <c r="Q8102">
        <v>0</v>
      </c>
      <c r="R8102">
        <v>0</v>
      </c>
      <c r="S8102">
        <v>4.5999999999999996</v>
      </c>
      <c r="T8102">
        <v>0</v>
      </c>
      <c r="U8102">
        <v>0</v>
      </c>
      <c r="V8102">
        <v>0</v>
      </c>
      <c r="W8102">
        <v>67</v>
      </c>
      <c r="X8102">
        <v>0</v>
      </c>
      <c r="Y8102">
        <v>0</v>
      </c>
      <c r="Z8102">
        <v>0</v>
      </c>
      <c r="AA8102">
        <v>0</v>
      </c>
      <c r="AB8102">
        <v>38</v>
      </c>
      <c r="AC8102">
        <v>0</v>
      </c>
      <c r="AD8102">
        <v>0</v>
      </c>
      <c r="AE8102">
        <v>0</v>
      </c>
    </row>
    <row r="8103" spans="1:31">
      <c r="A8103" s="19">
        <v>43895</v>
      </c>
      <c r="B8103" t="s">
        <v>47</v>
      </c>
      <c r="C8103" s="19">
        <v>43919</v>
      </c>
      <c r="D8103">
        <v>51</v>
      </c>
      <c r="E8103">
        <v>54.8</v>
      </c>
      <c r="F8103">
        <v>0</v>
      </c>
      <c r="G8103">
        <v>0</v>
      </c>
      <c r="H8103">
        <v>0</v>
      </c>
      <c r="I8103">
        <v>0</v>
      </c>
      <c r="J8103">
        <v>45.2</v>
      </c>
      <c r="K8103">
        <v>0</v>
      </c>
      <c r="L8103">
        <v>0</v>
      </c>
      <c r="M8103">
        <v>0</v>
      </c>
      <c r="N8103">
        <v>70.5</v>
      </c>
      <c r="O8103">
        <v>0</v>
      </c>
      <c r="P8103">
        <v>0</v>
      </c>
      <c r="Q8103">
        <v>0</v>
      </c>
      <c r="R8103">
        <v>0</v>
      </c>
      <c r="S8103">
        <v>29.5</v>
      </c>
      <c r="T8103">
        <v>0</v>
      </c>
      <c r="U8103">
        <v>0</v>
      </c>
      <c r="V8103">
        <v>0</v>
      </c>
      <c r="W8103">
        <v>28</v>
      </c>
      <c r="X8103">
        <v>0</v>
      </c>
      <c r="Y8103">
        <v>0</v>
      </c>
      <c r="Z8103">
        <v>0</v>
      </c>
      <c r="AA8103">
        <v>0</v>
      </c>
      <c r="AB8103">
        <v>23</v>
      </c>
      <c r="AC8103">
        <v>0</v>
      </c>
      <c r="AD8103">
        <v>0</v>
      </c>
      <c r="AE8103">
        <v>0</v>
      </c>
    </row>
    <row r="8104" spans="1:31">
      <c r="A8104" s="19">
        <v>43895</v>
      </c>
      <c r="B8104" t="s">
        <v>48</v>
      </c>
      <c r="C8104" s="19">
        <v>43925</v>
      </c>
      <c r="D8104">
        <v>15</v>
      </c>
      <c r="E8104">
        <v>53.9</v>
      </c>
      <c r="F8104">
        <v>0</v>
      </c>
      <c r="G8104">
        <v>0</v>
      </c>
      <c r="H8104">
        <v>0</v>
      </c>
      <c r="I8104">
        <v>0</v>
      </c>
      <c r="J8104">
        <v>46.1</v>
      </c>
      <c r="K8104">
        <v>0</v>
      </c>
      <c r="L8104">
        <v>0</v>
      </c>
      <c r="M8104">
        <v>0</v>
      </c>
      <c r="N8104">
        <v>66.400000000000006</v>
      </c>
      <c r="O8104">
        <v>0</v>
      </c>
      <c r="P8104">
        <v>0</v>
      </c>
      <c r="Q8104">
        <v>0</v>
      </c>
      <c r="R8104">
        <v>0</v>
      </c>
      <c r="S8104">
        <v>33.6</v>
      </c>
      <c r="T8104">
        <v>0</v>
      </c>
      <c r="U8104">
        <v>0</v>
      </c>
      <c r="V8104">
        <v>0</v>
      </c>
      <c r="W8104">
        <v>8</v>
      </c>
      <c r="X8104">
        <v>0</v>
      </c>
      <c r="Y8104">
        <v>0</v>
      </c>
      <c r="Z8104">
        <v>0</v>
      </c>
      <c r="AA8104">
        <v>0</v>
      </c>
      <c r="AB8104">
        <v>7</v>
      </c>
      <c r="AC8104">
        <v>0</v>
      </c>
      <c r="AD8104">
        <v>0</v>
      </c>
      <c r="AE8104">
        <v>0</v>
      </c>
    </row>
    <row r="8105" spans="1:31">
      <c r="A8105" s="19">
        <v>43895</v>
      </c>
      <c r="B8105" t="s">
        <v>49</v>
      </c>
      <c r="C8105" s="19">
        <v>43925</v>
      </c>
      <c r="D8105">
        <v>24</v>
      </c>
      <c r="E8105">
        <v>44.4</v>
      </c>
      <c r="F8105">
        <v>0</v>
      </c>
      <c r="G8105">
        <v>0</v>
      </c>
      <c r="H8105">
        <v>0</v>
      </c>
      <c r="I8105">
        <v>0</v>
      </c>
      <c r="J8105">
        <v>55.6</v>
      </c>
      <c r="K8105">
        <v>0</v>
      </c>
      <c r="L8105">
        <v>0</v>
      </c>
      <c r="M8105">
        <v>0</v>
      </c>
      <c r="N8105">
        <v>24.9</v>
      </c>
      <c r="O8105">
        <v>0</v>
      </c>
      <c r="P8105">
        <v>0</v>
      </c>
      <c r="Q8105">
        <v>0</v>
      </c>
      <c r="R8105">
        <v>0</v>
      </c>
      <c r="S8105">
        <v>75.099999999999994</v>
      </c>
      <c r="T8105">
        <v>0</v>
      </c>
      <c r="U8105">
        <v>0</v>
      </c>
      <c r="V8105">
        <v>0</v>
      </c>
      <c r="W8105">
        <v>11</v>
      </c>
      <c r="X8105">
        <v>0</v>
      </c>
      <c r="Y8105">
        <v>0</v>
      </c>
      <c r="Z8105">
        <v>0</v>
      </c>
      <c r="AA8105">
        <v>0</v>
      </c>
      <c r="AB8105">
        <v>13</v>
      </c>
      <c r="AC8105">
        <v>0</v>
      </c>
      <c r="AD8105">
        <v>0</v>
      </c>
      <c r="AE8105">
        <v>0</v>
      </c>
    </row>
    <row r="8106" spans="1:31">
      <c r="A8106" s="19">
        <v>43895</v>
      </c>
      <c r="B8106" t="s">
        <v>50</v>
      </c>
      <c r="C8106" s="19">
        <v>43925</v>
      </c>
      <c r="D8106">
        <v>54</v>
      </c>
      <c r="E8106">
        <v>69.599999999999994</v>
      </c>
      <c r="F8106">
        <v>0</v>
      </c>
      <c r="G8106">
        <v>0</v>
      </c>
      <c r="H8106">
        <v>0</v>
      </c>
      <c r="I8106">
        <v>0</v>
      </c>
      <c r="J8106">
        <v>30.4</v>
      </c>
      <c r="K8106">
        <v>0</v>
      </c>
      <c r="L8106">
        <v>0</v>
      </c>
      <c r="M8106">
        <v>0</v>
      </c>
      <c r="N8106">
        <v>99</v>
      </c>
      <c r="O8106">
        <v>0</v>
      </c>
      <c r="P8106">
        <v>0</v>
      </c>
      <c r="Q8106">
        <v>0</v>
      </c>
      <c r="R8106">
        <v>0</v>
      </c>
      <c r="S8106">
        <v>1</v>
      </c>
      <c r="T8106">
        <v>0</v>
      </c>
      <c r="U8106">
        <v>0</v>
      </c>
      <c r="V8106">
        <v>0</v>
      </c>
      <c r="W8106">
        <v>38</v>
      </c>
      <c r="X8106">
        <v>0</v>
      </c>
      <c r="Y8106">
        <v>0</v>
      </c>
      <c r="Z8106">
        <v>0</v>
      </c>
      <c r="AA8106">
        <v>0</v>
      </c>
      <c r="AB8106">
        <v>16</v>
      </c>
      <c r="AC8106">
        <v>0</v>
      </c>
      <c r="AD8106">
        <v>0</v>
      </c>
      <c r="AE8106">
        <v>0</v>
      </c>
    </row>
    <row r="8107" spans="1:31">
      <c r="A8107" s="19">
        <v>43895</v>
      </c>
      <c r="B8107" t="s">
        <v>51</v>
      </c>
      <c r="C8107" s="19">
        <v>43925</v>
      </c>
      <c r="D8107">
        <v>14</v>
      </c>
      <c r="E8107">
        <v>52.8</v>
      </c>
      <c r="F8107">
        <v>0</v>
      </c>
      <c r="G8107">
        <v>0</v>
      </c>
      <c r="H8107">
        <v>0</v>
      </c>
      <c r="I8107">
        <v>0</v>
      </c>
      <c r="J8107">
        <v>47.2</v>
      </c>
      <c r="K8107">
        <v>0</v>
      </c>
      <c r="L8107">
        <v>0</v>
      </c>
      <c r="M8107">
        <v>0</v>
      </c>
      <c r="N8107">
        <v>62</v>
      </c>
      <c r="O8107">
        <v>0</v>
      </c>
      <c r="P8107">
        <v>0</v>
      </c>
      <c r="Q8107">
        <v>0</v>
      </c>
      <c r="R8107">
        <v>0</v>
      </c>
      <c r="S8107">
        <v>38</v>
      </c>
      <c r="T8107">
        <v>0</v>
      </c>
      <c r="U8107">
        <v>0</v>
      </c>
      <c r="V8107">
        <v>0</v>
      </c>
      <c r="W8107">
        <v>7</v>
      </c>
      <c r="X8107">
        <v>0</v>
      </c>
      <c r="Y8107">
        <v>0</v>
      </c>
      <c r="Z8107">
        <v>0</v>
      </c>
      <c r="AA8107">
        <v>0</v>
      </c>
      <c r="AB8107">
        <v>7</v>
      </c>
      <c r="AC8107">
        <v>0</v>
      </c>
      <c r="AD8107">
        <v>0</v>
      </c>
      <c r="AE8107">
        <v>0</v>
      </c>
    </row>
    <row r="8108" spans="1:31">
      <c r="A8108" s="19">
        <v>43895</v>
      </c>
      <c r="B8108" t="s">
        <v>52</v>
      </c>
      <c r="C8108" s="19">
        <v>43928</v>
      </c>
      <c r="D8108">
        <v>84</v>
      </c>
      <c r="E8108">
        <v>48.2</v>
      </c>
      <c r="F8108">
        <v>0</v>
      </c>
      <c r="G8108">
        <v>0</v>
      </c>
      <c r="H8108">
        <v>0</v>
      </c>
      <c r="I8108">
        <v>0</v>
      </c>
      <c r="J8108">
        <v>51.8</v>
      </c>
      <c r="K8108">
        <v>0</v>
      </c>
      <c r="L8108">
        <v>0</v>
      </c>
      <c r="M8108">
        <v>0</v>
      </c>
      <c r="N8108">
        <v>41</v>
      </c>
      <c r="O8108">
        <v>0</v>
      </c>
      <c r="P8108">
        <v>0</v>
      </c>
      <c r="Q8108">
        <v>0</v>
      </c>
      <c r="R8108">
        <v>0</v>
      </c>
      <c r="S8108">
        <v>59</v>
      </c>
      <c r="T8108">
        <v>0</v>
      </c>
      <c r="U8108">
        <v>0</v>
      </c>
      <c r="V8108">
        <v>0</v>
      </c>
      <c r="W8108">
        <v>40</v>
      </c>
      <c r="X8108">
        <v>0</v>
      </c>
      <c r="Y8108">
        <v>0</v>
      </c>
      <c r="Z8108">
        <v>0</v>
      </c>
      <c r="AA8108">
        <v>0</v>
      </c>
      <c r="AB8108">
        <v>44</v>
      </c>
      <c r="AC8108">
        <v>0</v>
      </c>
      <c r="AD8108">
        <v>0</v>
      </c>
      <c r="AE8108">
        <v>0</v>
      </c>
    </row>
    <row r="8109" spans="1:31">
      <c r="A8109" s="19">
        <v>43895</v>
      </c>
      <c r="B8109" t="s">
        <v>53</v>
      </c>
      <c r="C8109" s="19">
        <v>43949</v>
      </c>
      <c r="D8109">
        <v>60</v>
      </c>
      <c r="E8109">
        <v>49.5</v>
      </c>
      <c r="F8109">
        <v>0</v>
      </c>
      <c r="G8109">
        <v>0</v>
      </c>
      <c r="H8109">
        <v>0</v>
      </c>
      <c r="I8109">
        <v>0</v>
      </c>
      <c r="J8109">
        <v>50.5</v>
      </c>
      <c r="K8109">
        <v>0</v>
      </c>
      <c r="L8109">
        <v>0</v>
      </c>
      <c r="M8109">
        <v>0</v>
      </c>
      <c r="N8109">
        <v>47</v>
      </c>
      <c r="O8109">
        <v>0</v>
      </c>
      <c r="P8109">
        <v>0</v>
      </c>
      <c r="Q8109">
        <v>0</v>
      </c>
      <c r="R8109">
        <v>0</v>
      </c>
      <c r="S8109">
        <v>52.9</v>
      </c>
      <c r="T8109">
        <v>0</v>
      </c>
      <c r="U8109">
        <v>0.1</v>
      </c>
      <c r="V8109">
        <v>0</v>
      </c>
      <c r="W8109">
        <v>30</v>
      </c>
      <c r="X8109">
        <v>0</v>
      </c>
      <c r="Y8109">
        <v>0</v>
      </c>
      <c r="Z8109">
        <v>0</v>
      </c>
      <c r="AA8109">
        <v>0</v>
      </c>
      <c r="AB8109">
        <v>30</v>
      </c>
      <c r="AC8109">
        <v>0</v>
      </c>
      <c r="AD8109">
        <v>0</v>
      </c>
      <c r="AE8109">
        <v>0</v>
      </c>
    </row>
    <row r="8110" spans="1:31">
      <c r="A8110" s="19">
        <v>43895</v>
      </c>
      <c r="B8110" t="s">
        <v>54</v>
      </c>
      <c r="C8110" s="19">
        <v>43949</v>
      </c>
      <c r="D8110">
        <v>21</v>
      </c>
      <c r="E8110">
        <v>61.9</v>
      </c>
      <c r="F8110">
        <v>0</v>
      </c>
      <c r="G8110">
        <v>0</v>
      </c>
      <c r="H8110">
        <v>0</v>
      </c>
      <c r="I8110">
        <v>0</v>
      </c>
      <c r="J8110">
        <v>38.1</v>
      </c>
      <c r="K8110">
        <v>0</v>
      </c>
      <c r="L8110">
        <v>0</v>
      </c>
      <c r="M8110">
        <v>0</v>
      </c>
      <c r="N8110">
        <v>89.3</v>
      </c>
      <c r="O8110">
        <v>0</v>
      </c>
      <c r="P8110">
        <v>0</v>
      </c>
      <c r="Q8110">
        <v>0</v>
      </c>
      <c r="R8110">
        <v>0</v>
      </c>
      <c r="S8110">
        <v>10.7</v>
      </c>
      <c r="T8110">
        <v>0</v>
      </c>
      <c r="U8110">
        <v>0</v>
      </c>
      <c r="V8110">
        <v>0</v>
      </c>
      <c r="W8110">
        <v>13</v>
      </c>
      <c r="X8110">
        <v>0</v>
      </c>
      <c r="Y8110">
        <v>0</v>
      </c>
      <c r="Z8110">
        <v>0</v>
      </c>
      <c r="AA8110">
        <v>0</v>
      </c>
      <c r="AB8110">
        <v>8</v>
      </c>
      <c r="AC8110">
        <v>0</v>
      </c>
      <c r="AD8110">
        <v>0</v>
      </c>
      <c r="AE8110">
        <v>0</v>
      </c>
    </row>
    <row r="8111" spans="1:31">
      <c r="A8111" s="19">
        <v>43895</v>
      </c>
      <c r="B8111" t="s">
        <v>55</v>
      </c>
      <c r="C8111" s="19">
        <v>43949</v>
      </c>
      <c r="D8111">
        <v>96</v>
      </c>
      <c r="E8111">
        <v>57.7</v>
      </c>
      <c r="F8111">
        <v>0</v>
      </c>
      <c r="G8111">
        <v>0</v>
      </c>
      <c r="H8111">
        <v>0</v>
      </c>
      <c r="I8111">
        <v>0</v>
      </c>
      <c r="J8111">
        <v>42.3</v>
      </c>
      <c r="K8111">
        <v>0</v>
      </c>
      <c r="L8111">
        <v>0</v>
      </c>
      <c r="M8111">
        <v>0</v>
      </c>
      <c r="N8111">
        <v>78.400000000000006</v>
      </c>
      <c r="O8111">
        <v>0</v>
      </c>
      <c r="P8111">
        <v>0</v>
      </c>
      <c r="Q8111">
        <v>0</v>
      </c>
      <c r="R8111">
        <v>0</v>
      </c>
      <c r="S8111">
        <v>21.6</v>
      </c>
      <c r="T8111">
        <v>0</v>
      </c>
      <c r="U8111">
        <v>0</v>
      </c>
      <c r="V8111">
        <v>0</v>
      </c>
      <c r="W8111">
        <v>55</v>
      </c>
      <c r="X8111">
        <v>0</v>
      </c>
      <c r="Y8111">
        <v>0</v>
      </c>
      <c r="Z8111">
        <v>0</v>
      </c>
      <c r="AA8111">
        <v>0</v>
      </c>
      <c r="AB8111">
        <v>41</v>
      </c>
      <c r="AC8111">
        <v>0</v>
      </c>
      <c r="AD8111">
        <v>0</v>
      </c>
      <c r="AE8111">
        <v>0</v>
      </c>
    </row>
    <row r="8112" spans="1:31">
      <c r="A8112" s="19">
        <v>43895</v>
      </c>
      <c r="B8112" t="s">
        <v>56</v>
      </c>
      <c r="C8112" s="19">
        <v>43949</v>
      </c>
      <c r="D8112">
        <v>274</v>
      </c>
      <c r="E8112">
        <v>53.9</v>
      </c>
      <c r="F8112">
        <v>0</v>
      </c>
      <c r="G8112">
        <v>0</v>
      </c>
      <c r="H8112">
        <v>0</v>
      </c>
      <c r="I8112">
        <v>0</v>
      </c>
      <c r="J8112">
        <v>46.1</v>
      </c>
      <c r="K8112">
        <v>0</v>
      </c>
      <c r="L8112">
        <v>0</v>
      </c>
      <c r="M8112">
        <v>0</v>
      </c>
      <c r="N8112">
        <v>65.3</v>
      </c>
      <c r="O8112">
        <v>0</v>
      </c>
      <c r="P8112">
        <v>0</v>
      </c>
      <c r="Q8112">
        <v>0</v>
      </c>
      <c r="R8112">
        <v>0</v>
      </c>
      <c r="S8112">
        <v>34.700000000000003</v>
      </c>
      <c r="T8112">
        <v>0</v>
      </c>
      <c r="U8112">
        <v>0</v>
      </c>
      <c r="V8112">
        <v>0</v>
      </c>
      <c r="W8112">
        <v>148</v>
      </c>
      <c r="X8112">
        <v>0</v>
      </c>
      <c r="Y8112">
        <v>0</v>
      </c>
      <c r="Z8112">
        <v>0</v>
      </c>
      <c r="AA8112">
        <v>0</v>
      </c>
      <c r="AB8112">
        <v>126</v>
      </c>
      <c r="AC8112">
        <v>0</v>
      </c>
      <c r="AD8112">
        <v>0</v>
      </c>
      <c r="AE8112">
        <v>0</v>
      </c>
    </row>
    <row r="8113" spans="1:31">
      <c r="A8113" s="19">
        <v>43895</v>
      </c>
      <c r="B8113" t="s">
        <v>57</v>
      </c>
      <c r="C8113" s="19">
        <v>43949</v>
      </c>
      <c r="D8113">
        <v>186</v>
      </c>
      <c r="E8113">
        <v>55.2</v>
      </c>
      <c r="F8113">
        <v>0</v>
      </c>
      <c r="G8113">
        <v>0</v>
      </c>
      <c r="H8113">
        <v>0</v>
      </c>
      <c r="I8113">
        <v>0</v>
      </c>
      <c r="J8113">
        <v>44.8</v>
      </c>
      <c r="K8113">
        <v>0</v>
      </c>
      <c r="L8113">
        <v>0</v>
      </c>
      <c r="M8113">
        <v>0</v>
      </c>
      <c r="N8113">
        <v>70.5</v>
      </c>
      <c r="O8113">
        <v>0</v>
      </c>
      <c r="P8113">
        <v>0</v>
      </c>
      <c r="Q8113">
        <v>0</v>
      </c>
      <c r="R8113">
        <v>0</v>
      </c>
      <c r="S8113">
        <v>29.4</v>
      </c>
      <c r="T8113">
        <v>0</v>
      </c>
      <c r="U8113">
        <v>0.1</v>
      </c>
      <c r="V8113">
        <v>0</v>
      </c>
      <c r="W8113">
        <v>103</v>
      </c>
      <c r="X8113">
        <v>0</v>
      </c>
      <c r="Y8113">
        <v>0</v>
      </c>
      <c r="Z8113">
        <v>0</v>
      </c>
      <c r="AA8113">
        <v>0</v>
      </c>
      <c r="AB8113">
        <v>83</v>
      </c>
      <c r="AC8113">
        <v>0</v>
      </c>
      <c r="AD8113">
        <v>0</v>
      </c>
      <c r="AE8113">
        <v>0</v>
      </c>
    </row>
    <row r="8114" spans="1:31">
      <c r="A8114" s="19">
        <v>43895</v>
      </c>
      <c r="B8114" t="s">
        <v>58</v>
      </c>
      <c r="C8114" s="19">
        <v>43949</v>
      </c>
      <c r="D8114">
        <v>26</v>
      </c>
      <c r="E8114">
        <v>48.4</v>
      </c>
      <c r="F8114">
        <v>0</v>
      </c>
      <c r="G8114">
        <v>0</v>
      </c>
      <c r="H8114">
        <v>0</v>
      </c>
      <c r="I8114">
        <v>0</v>
      </c>
      <c r="J8114">
        <v>51.6</v>
      </c>
      <c r="K8114">
        <v>0</v>
      </c>
      <c r="L8114">
        <v>0</v>
      </c>
      <c r="M8114">
        <v>0</v>
      </c>
      <c r="N8114">
        <v>42.9</v>
      </c>
      <c r="O8114">
        <v>0</v>
      </c>
      <c r="P8114">
        <v>0</v>
      </c>
      <c r="Q8114">
        <v>0</v>
      </c>
      <c r="R8114">
        <v>0</v>
      </c>
      <c r="S8114">
        <v>57.1</v>
      </c>
      <c r="T8114">
        <v>0</v>
      </c>
      <c r="U8114">
        <v>0</v>
      </c>
      <c r="V8114">
        <v>0</v>
      </c>
      <c r="W8114">
        <v>13</v>
      </c>
      <c r="X8114">
        <v>0</v>
      </c>
      <c r="Y8114">
        <v>0</v>
      </c>
      <c r="Z8114">
        <v>0</v>
      </c>
      <c r="AA8114">
        <v>0</v>
      </c>
      <c r="AB8114">
        <v>13</v>
      </c>
      <c r="AC8114">
        <v>0</v>
      </c>
      <c r="AD8114">
        <v>0</v>
      </c>
      <c r="AE8114">
        <v>0</v>
      </c>
    </row>
    <row r="8115" spans="1:31">
      <c r="A8115" s="19">
        <v>43895</v>
      </c>
      <c r="B8115" t="s">
        <v>59</v>
      </c>
      <c r="C8115" s="19">
        <v>43953</v>
      </c>
      <c r="D8115">
        <v>7</v>
      </c>
      <c r="E8115">
        <v>51.3</v>
      </c>
      <c r="F8115">
        <v>0</v>
      </c>
      <c r="G8115">
        <v>0</v>
      </c>
      <c r="H8115">
        <v>0</v>
      </c>
      <c r="I8115">
        <v>0</v>
      </c>
      <c r="J8115">
        <v>48.7</v>
      </c>
      <c r="K8115">
        <v>0</v>
      </c>
      <c r="L8115">
        <v>0</v>
      </c>
      <c r="M8115">
        <v>0</v>
      </c>
      <c r="N8115">
        <v>54.5</v>
      </c>
      <c r="O8115">
        <v>0</v>
      </c>
      <c r="P8115">
        <v>0</v>
      </c>
      <c r="Q8115">
        <v>0</v>
      </c>
      <c r="R8115">
        <v>0</v>
      </c>
      <c r="S8115">
        <v>45.5</v>
      </c>
      <c r="T8115">
        <v>0</v>
      </c>
      <c r="U8115">
        <v>0</v>
      </c>
      <c r="V8115">
        <v>0</v>
      </c>
      <c r="W8115">
        <v>4</v>
      </c>
      <c r="X8115">
        <v>0</v>
      </c>
      <c r="Y8115">
        <v>0</v>
      </c>
      <c r="Z8115">
        <v>0</v>
      </c>
      <c r="AA8115">
        <v>0</v>
      </c>
      <c r="AB8115">
        <v>3</v>
      </c>
      <c r="AC8115">
        <v>0</v>
      </c>
      <c r="AD8115">
        <v>0</v>
      </c>
      <c r="AE8115">
        <v>0</v>
      </c>
    </row>
    <row r="8116" spans="1:31">
      <c r="A8116" s="19">
        <v>43895</v>
      </c>
      <c r="B8116" t="s">
        <v>60</v>
      </c>
      <c r="C8116" s="19">
        <v>43953</v>
      </c>
      <c r="D8116">
        <v>39</v>
      </c>
      <c r="E8116">
        <v>45.4</v>
      </c>
      <c r="F8116">
        <v>0</v>
      </c>
      <c r="G8116">
        <v>0</v>
      </c>
      <c r="H8116">
        <v>0</v>
      </c>
      <c r="I8116">
        <v>0</v>
      </c>
      <c r="J8116">
        <v>54.6</v>
      </c>
      <c r="K8116">
        <v>0</v>
      </c>
      <c r="L8116">
        <v>0</v>
      </c>
      <c r="M8116">
        <v>0</v>
      </c>
      <c r="N8116">
        <v>31.1</v>
      </c>
      <c r="O8116">
        <v>0</v>
      </c>
      <c r="P8116">
        <v>0</v>
      </c>
      <c r="Q8116">
        <v>0</v>
      </c>
      <c r="R8116">
        <v>0</v>
      </c>
      <c r="S8116">
        <v>68.900000000000006</v>
      </c>
      <c r="T8116">
        <v>0</v>
      </c>
      <c r="U8116">
        <v>0.1</v>
      </c>
      <c r="V8116">
        <v>0</v>
      </c>
      <c r="W8116">
        <v>18</v>
      </c>
      <c r="X8116">
        <v>0</v>
      </c>
      <c r="Y8116">
        <v>0</v>
      </c>
      <c r="Z8116">
        <v>0</v>
      </c>
      <c r="AA8116">
        <v>0</v>
      </c>
      <c r="AB8116">
        <v>21</v>
      </c>
      <c r="AC8116">
        <v>0</v>
      </c>
      <c r="AD8116">
        <v>0</v>
      </c>
      <c r="AE8116">
        <v>0</v>
      </c>
    </row>
    <row r="8117" spans="1:31">
      <c r="A8117" s="19">
        <v>43895</v>
      </c>
      <c r="B8117" t="s">
        <v>61</v>
      </c>
      <c r="C8117" s="19">
        <v>43956</v>
      </c>
      <c r="D8117">
        <v>82</v>
      </c>
      <c r="E8117">
        <v>51.2</v>
      </c>
      <c r="F8117">
        <v>0</v>
      </c>
      <c r="G8117">
        <v>0</v>
      </c>
      <c r="H8117">
        <v>0</v>
      </c>
      <c r="I8117">
        <v>0</v>
      </c>
      <c r="J8117">
        <v>48.8</v>
      </c>
      <c r="K8117">
        <v>0</v>
      </c>
      <c r="L8117">
        <v>0</v>
      </c>
      <c r="M8117">
        <v>0</v>
      </c>
      <c r="N8117">
        <v>54.5</v>
      </c>
      <c r="O8117">
        <v>0</v>
      </c>
      <c r="P8117">
        <v>0</v>
      </c>
      <c r="Q8117">
        <v>0</v>
      </c>
      <c r="R8117">
        <v>0</v>
      </c>
      <c r="S8117">
        <v>45.5</v>
      </c>
      <c r="T8117">
        <v>0</v>
      </c>
      <c r="U8117">
        <v>0</v>
      </c>
      <c r="V8117">
        <v>0</v>
      </c>
      <c r="W8117">
        <v>42</v>
      </c>
      <c r="X8117">
        <v>0</v>
      </c>
      <c r="Y8117">
        <v>0</v>
      </c>
      <c r="Z8117">
        <v>0</v>
      </c>
      <c r="AA8117">
        <v>0</v>
      </c>
      <c r="AB8117">
        <v>40</v>
      </c>
      <c r="AC8117">
        <v>0</v>
      </c>
      <c r="AD8117">
        <v>0</v>
      </c>
      <c r="AE8117">
        <v>0</v>
      </c>
    </row>
    <row r="8118" spans="1:31">
      <c r="A8118" s="19">
        <v>43895</v>
      </c>
      <c r="B8118" t="s">
        <v>62</v>
      </c>
      <c r="C8118" s="19">
        <v>43963</v>
      </c>
      <c r="D8118">
        <v>29</v>
      </c>
      <c r="E8118">
        <v>47.2</v>
      </c>
      <c r="F8118">
        <v>0</v>
      </c>
      <c r="G8118">
        <v>0</v>
      </c>
      <c r="H8118">
        <v>0</v>
      </c>
      <c r="I8118">
        <v>0</v>
      </c>
      <c r="J8118">
        <v>52.8</v>
      </c>
      <c r="K8118">
        <v>0</v>
      </c>
      <c r="L8118">
        <v>0</v>
      </c>
      <c r="M8118">
        <v>0</v>
      </c>
      <c r="N8118">
        <v>38.299999999999997</v>
      </c>
      <c r="O8118">
        <v>0</v>
      </c>
      <c r="P8118">
        <v>0</v>
      </c>
      <c r="Q8118">
        <v>0</v>
      </c>
      <c r="R8118">
        <v>0</v>
      </c>
      <c r="S8118">
        <v>61.6</v>
      </c>
      <c r="T8118">
        <v>0</v>
      </c>
      <c r="U8118">
        <v>0.1</v>
      </c>
      <c r="V8118">
        <v>0</v>
      </c>
      <c r="W8118">
        <v>14</v>
      </c>
      <c r="X8118">
        <v>0</v>
      </c>
      <c r="Y8118">
        <v>0</v>
      </c>
      <c r="Z8118">
        <v>0</v>
      </c>
      <c r="AA8118">
        <v>0</v>
      </c>
      <c r="AB8118">
        <v>15</v>
      </c>
      <c r="AC8118">
        <v>0</v>
      </c>
      <c r="AD8118">
        <v>0</v>
      </c>
      <c r="AE8118">
        <v>0</v>
      </c>
    </row>
    <row r="8119" spans="1:31">
      <c r="A8119" s="19">
        <v>43895</v>
      </c>
      <c r="B8119" t="s">
        <v>63</v>
      </c>
      <c r="C8119" s="19">
        <v>43963</v>
      </c>
      <c r="D8119">
        <v>28</v>
      </c>
      <c r="E8119">
        <v>57</v>
      </c>
      <c r="F8119">
        <v>0</v>
      </c>
      <c r="G8119">
        <v>0</v>
      </c>
      <c r="H8119">
        <v>0</v>
      </c>
      <c r="I8119">
        <v>0</v>
      </c>
      <c r="J8119">
        <v>43</v>
      </c>
      <c r="K8119">
        <v>0</v>
      </c>
      <c r="L8119">
        <v>0</v>
      </c>
      <c r="M8119">
        <v>0</v>
      </c>
      <c r="N8119">
        <v>75.8</v>
      </c>
      <c r="O8119">
        <v>0</v>
      </c>
      <c r="P8119">
        <v>0</v>
      </c>
      <c r="Q8119">
        <v>0</v>
      </c>
      <c r="R8119">
        <v>0</v>
      </c>
      <c r="S8119">
        <v>24.1</v>
      </c>
      <c r="T8119">
        <v>0</v>
      </c>
      <c r="U8119">
        <v>0.1</v>
      </c>
      <c r="V8119">
        <v>0</v>
      </c>
      <c r="W8119">
        <v>16</v>
      </c>
      <c r="X8119">
        <v>0</v>
      </c>
      <c r="Y8119">
        <v>0</v>
      </c>
      <c r="Z8119">
        <v>0</v>
      </c>
      <c r="AA8119">
        <v>0</v>
      </c>
      <c r="AB8119">
        <v>12</v>
      </c>
      <c r="AC8119">
        <v>0</v>
      </c>
      <c r="AD8119">
        <v>0</v>
      </c>
      <c r="AE8119">
        <v>0</v>
      </c>
    </row>
    <row r="8120" spans="1:31">
      <c r="A8120" s="19">
        <v>43895</v>
      </c>
      <c r="B8120" t="s">
        <v>64</v>
      </c>
      <c r="C8120" s="19">
        <v>43970</v>
      </c>
      <c r="D8120">
        <v>54</v>
      </c>
      <c r="E8120">
        <v>57.6</v>
      </c>
      <c r="F8120">
        <v>0</v>
      </c>
      <c r="G8120">
        <v>0</v>
      </c>
      <c r="H8120">
        <v>0</v>
      </c>
      <c r="I8120">
        <v>0</v>
      </c>
      <c r="J8120">
        <v>42.4</v>
      </c>
      <c r="K8120">
        <v>0</v>
      </c>
      <c r="L8120">
        <v>0</v>
      </c>
      <c r="M8120">
        <v>0</v>
      </c>
      <c r="N8120">
        <v>76.400000000000006</v>
      </c>
      <c r="O8120">
        <v>0</v>
      </c>
      <c r="P8120">
        <v>0</v>
      </c>
      <c r="Q8120">
        <v>0</v>
      </c>
      <c r="R8120">
        <v>0</v>
      </c>
      <c r="S8120">
        <v>23.6</v>
      </c>
      <c r="T8120">
        <v>0</v>
      </c>
      <c r="U8120">
        <v>0.1</v>
      </c>
      <c r="V8120">
        <v>0</v>
      </c>
      <c r="W8120">
        <v>31</v>
      </c>
      <c r="X8120">
        <v>0</v>
      </c>
      <c r="Y8120">
        <v>0</v>
      </c>
      <c r="Z8120">
        <v>0</v>
      </c>
      <c r="AA8120">
        <v>0</v>
      </c>
      <c r="AB8120">
        <v>23</v>
      </c>
      <c r="AC8120">
        <v>0</v>
      </c>
      <c r="AD8120">
        <v>0</v>
      </c>
      <c r="AE8120">
        <v>0</v>
      </c>
    </row>
    <row r="8121" spans="1:31">
      <c r="A8121" s="19">
        <v>43895</v>
      </c>
      <c r="B8121" t="s">
        <v>65</v>
      </c>
      <c r="C8121" s="19">
        <v>43970</v>
      </c>
      <c r="D8121">
        <v>61</v>
      </c>
      <c r="E8121">
        <v>50.1</v>
      </c>
      <c r="F8121">
        <v>0</v>
      </c>
      <c r="G8121">
        <v>0</v>
      </c>
      <c r="H8121">
        <v>0</v>
      </c>
      <c r="I8121">
        <v>0</v>
      </c>
      <c r="J8121">
        <v>49.9</v>
      </c>
      <c r="K8121">
        <v>0</v>
      </c>
      <c r="L8121">
        <v>0</v>
      </c>
      <c r="M8121">
        <v>0</v>
      </c>
      <c r="N8121">
        <v>49.3</v>
      </c>
      <c r="O8121">
        <v>0</v>
      </c>
      <c r="P8121">
        <v>0</v>
      </c>
      <c r="Q8121">
        <v>0</v>
      </c>
      <c r="R8121">
        <v>0</v>
      </c>
      <c r="S8121">
        <v>50.6</v>
      </c>
      <c r="T8121">
        <v>0</v>
      </c>
      <c r="U8121">
        <v>0.1</v>
      </c>
      <c r="V8121">
        <v>0</v>
      </c>
      <c r="W8121">
        <v>31</v>
      </c>
      <c r="X8121">
        <v>0</v>
      </c>
      <c r="Y8121">
        <v>0</v>
      </c>
      <c r="Z8121">
        <v>0</v>
      </c>
      <c r="AA8121">
        <v>0</v>
      </c>
      <c r="AB8121">
        <v>30</v>
      </c>
      <c r="AC8121">
        <v>0</v>
      </c>
      <c r="AD8121">
        <v>0</v>
      </c>
      <c r="AE8121">
        <v>0</v>
      </c>
    </row>
    <row r="8122" spans="1:31">
      <c r="A8122" s="19">
        <v>43895</v>
      </c>
      <c r="B8122" t="s">
        <v>143</v>
      </c>
      <c r="C8122" s="19">
        <v>43984</v>
      </c>
      <c r="D8122">
        <v>20</v>
      </c>
      <c r="E8122">
        <v>68</v>
      </c>
      <c r="F8122">
        <v>0</v>
      </c>
      <c r="G8122">
        <v>0</v>
      </c>
      <c r="H8122">
        <v>0</v>
      </c>
      <c r="I8122">
        <v>0</v>
      </c>
      <c r="J8122">
        <v>32</v>
      </c>
      <c r="K8122">
        <v>0</v>
      </c>
      <c r="L8122">
        <v>0</v>
      </c>
      <c r="M8122">
        <v>0</v>
      </c>
      <c r="N8122">
        <v>95.2</v>
      </c>
      <c r="O8122">
        <v>0</v>
      </c>
      <c r="P8122">
        <v>0</v>
      </c>
      <c r="Q8122">
        <v>0</v>
      </c>
      <c r="R8122">
        <v>0</v>
      </c>
      <c r="S8122">
        <v>4.7</v>
      </c>
      <c r="T8122">
        <v>0</v>
      </c>
      <c r="U8122">
        <v>0</v>
      </c>
      <c r="V8122">
        <v>0</v>
      </c>
      <c r="W8122">
        <v>14</v>
      </c>
      <c r="X8122">
        <v>0</v>
      </c>
      <c r="Y8122">
        <v>0</v>
      </c>
      <c r="Z8122">
        <v>0</v>
      </c>
      <c r="AA8122">
        <v>0</v>
      </c>
      <c r="AB8122">
        <v>6</v>
      </c>
      <c r="AC8122">
        <v>0</v>
      </c>
      <c r="AD8122">
        <v>0</v>
      </c>
      <c r="AE8122">
        <v>0</v>
      </c>
    </row>
    <row r="8123" spans="1:31">
      <c r="A8123" s="19">
        <v>43895</v>
      </c>
      <c r="B8123" t="s">
        <v>67</v>
      </c>
      <c r="C8123" s="19">
        <v>43984</v>
      </c>
      <c r="D8123">
        <v>19</v>
      </c>
      <c r="E8123">
        <v>50.7</v>
      </c>
      <c r="F8123">
        <v>0</v>
      </c>
      <c r="G8123">
        <v>0</v>
      </c>
      <c r="H8123">
        <v>0</v>
      </c>
      <c r="I8123">
        <v>0</v>
      </c>
      <c r="J8123">
        <v>49.3</v>
      </c>
      <c r="K8123">
        <v>0</v>
      </c>
      <c r="L8123">
        <v>0</v>
      </c>
      <c r="M8123">
        <v>0</v>
      </c>
      <c r="N8123">
        <v>52.1</v>
      </c>
      <c r="O8123">
        <v>0</v>
      </c>
      <c r="P8123">
        <v>0</v>
      </c>
      <c r="Q8123">
        <v>0</v>
      </c>
      <c r="R8123">
        <v>0</v>
      </c>
      <c r="S8123">
        <v>47.8</v>
      </c>
      <c r="T8123">
        <v>0</v>
      </c>
      <c r="U8123">
        <v>0.1</v>
      </c>
      <c r="V8123">
        <v>0</v>
      </c>
      <c r="W8123">
        <v>10</v>
      </c>
      <c r="X8123">
        <v>0</v>
      </c>
      <c r="Y8123">
        <v>0</v>
      </c>
      <c r="Z8123">
        <v>0</v>
      </c>
      <c r="AA8123">
        <v>0</v>
      </c>
      <c r="AB8123">
        <v>9</v>
      </c>
      <c r="AC8123">
        <v>0</v>
      </c>
      <c r="AD8123">
        <v>0</v>
      </c>
      <c r="AE8123">
        <v>0</v>
      </c>
    </row>
    <row r="8124" spans="1:31">
      <c r="A8124" s="19">
        <v>43895</v>
      </c>
      <c r="B8124" t="s">
        <v>68</v>
      </c>
      <c r="C8124" s="19">
        <v>43984</v>
      </c>
      <c r="D8124">
        <v>126</v>
      </c>
      <c r="E8124">
        <v>50.9</v>
      </c>
      <c r="F8124">
        <v>0</v>
      </c>
      <c r="G8124">
        <v>0</v>
      </c>
      <c r="H8124">
        <v>0</v>
      </c>
      <c r="I8124">
        <v>0</v>
      </c>
      <c r="J8124">
        <v>49.1</v>
      </c>
      <c r="K8124">
        <v>0</v>
      </c>
      <c r="L8124">
        <v>0</v>
      </c>
      <c r="M8124">
        <v>0</v>
      </c>
      <c r="N8124">
        <v>52.4</v>
      </c>
      <c r="O8124">
        <v>0</v>
      </c>
      <c r="P8124">
        <v>0</v>
      </c>
      <c r="Q8124">
        <v>0</v>
      </c>
      <c r="R8124">
        <v>0</v>
      </c>
      <c r="S8124">
        <v>47.5</v>
      </c>
      <c r="T8124">
        <v>0</v>
      </c>
      <c r="U8124">
        <v>0.2</v>
      </c>
      <c r="V8124">
        <v>0</v>
      </c>
      <c r="W8124">
        <v>64</v>
      </c>
      <c r="X8124">
        <v>0</v>
      </c>
      <c r="Y8124">
        <v>0</v>
      </c>
      <c r="Z8124">
        <v>0</v>
      </c>
      <c r="AA8124">
        <v>0</v>
      </c>
      <c r="AB8124">
        <v>62</v>
      </c>
      <c r="AC8124">
        <v>0</v>
      </c>
      <c r="AD8124">
        <v>0</v>
      </c>
      <c r="AE8124">
        <v>0</v>
      </c>
    </row>
    <row r="8125" spans="1:31">
      <c r="A8125" s="19">
        <v>43895</v>
      </c>
      <c r="B8125" t="s">
        <v>69</v>
      </c>
      <c r="C8125" s="19">
        <v>43984</v>
      </c>
      <c r="D8125">
        <v>34</v>
      </c>
      <c r="E8125">
        <v>43.5</v>
      </c>
      <c r="F8125">
        <v>0</v>
      </c>
      <c r="G8125">
        <v>0</v>
      </c>
      <c r="H8125">
        <v>0</v>
      </c>
      <c r="I8125">
        <v>0</v>
      </c>
      <c r="J8125">
        <v>56.5</v>
      </c>
      <c r="K8125">
        <v>0</v>
      </c>
      <c r="L8125">
        <v>0</v>
      </c>
      <c r="M8125">
        <v>0</v>
      </c>
      <c r="N8125">
        <v>26.8</v>
      </c>
      <c r="O8125">
        <v>0</v>
      </c>
      <c r="P8125">
        <v>0</v>
      </c>
      <c r="Q8125">
        <v>0</v>
      </c>
      <c r="R8125">
        <v>0</v>
      </c>
      <c r="S8125">
        <v>73.2</v>
      </c>
      <c r="T8125">
        <v>0</v>
      </c>
      <c r="U8125">
        <v>0.1</v>
      </c>
      <c r="V8125">
        <v>0</v>
      </c>
      <c r="W8125">
        <v>15</v>
      </c>
      <c r="X8125">
        <v>0</v>
      </c>
      <c r="Y8125">
        <v>0</v>
      </c>
      <c r="Z8125">
        <v>0</v>
      </c>
      <c r="AA8125">
        <v>0</v>
      </c>
      <c r="AB8125">
        <v>19</v>
      </c>
      <c r="AC8125">
        <v>0</v>
      </c>
      <c r="AD8125">
        <v>0</v>
      </c>
      <c r="AE8125">
        <v>0</v>
      </c>
    </row>
    <row r="8126" spans="1:31">
      <c r="A8126" s="19">
        <v>43895</v>
      </c>
      <c r="B8126" t="s">
        <v>70</v>
      </c>
      <c r="C8126" s="19">
        <v>43984</v>
      </c>
      <c r="D8126">
        <v>16</v>
      </c>
      <c r="E8126">
        <v>46.6</v>
      </c>
      <c r="F8126">
        <v>0</v>
      </c>
      <c r="G8126">
        <v>0</v>
      </c>
      <c r="H8126">
        <v>0</v>
      </c>
      <c r="I8126">
        <v>0</v>
      </c>
      <c r="J8126">
        <v>53.4</v>
      </c>
      <c r="K8126">
        <v>0</v>
      </c>
      <c r="L8126">
        <v>0</v>
      </c>
      <c r="M8126">
        <v>0</v>
      </c>
      <c r="N8126">
        <v>36.700000000000003</v>
      </c>
      <c r="O8126">
        <v>0</v>
      </c>
      <c r="P8126">
        <v>0</v>
      </c>
      <c r="Q8126">
        <v>0</v>
      </c>
      <c r="R8126">
        <v>0</v>
      </c>
      <c r="S8126">
        <v>63.2</v>
      </c>
      <c r="T8126">
        <v>0</v>
      </c>
      <c r="U8126">
        <v>0.1</v>
      </c>
      <c r="V8126">
        <v>0</v>
      </c>
      <c r="W8126">
        <v>7</v>
      </c>
      <c r="X8126">
        <v>0</v>
      </c>
      <c r="Y8126">
        <v>0</v>
      </c>
      <c r="Z8126">
        <v>0</v>
      </c>
      <c r="AA8126">
        <v>0</v>
      </c>
      <c r="AB8126">
        <v>9</v>
      </c>
      <c r="AC8126">
        <v>0</v>
      </c>
      <c r="AD8126">
        <v>0</v>
      </c>
      <c r="AE8126">
        <v>0</v>
      </c>
    </row>
    <row r="8127" spans="1:31">
      <c r="A8127" s="19">
        <v>43895</v>
      </c>
      <c r="B8127" t="s">
        <v>71</v>
      </c>
      <c r="C8127" s="19">
        <v>43988</v>
      </c>
      <c r="D8127">
        <v>7</v>
      </c>
      <c r="E8127">
        <v>51.4</v>
      </c>
      <c r="F8127">
        <v>0</v>
      </c>
      <c r="G8127">
        <v>0</v>
      </c>
      <c r="H8127">
        <v>0</v>
      </c>
      <c r="I8127">
        <v>0</v>
      </c>
      <c r="J8127">
        <v>48.6</v>
      </c>
      <c r="K8127">
        <v>0</v>
      </c>
      <c r="L8127">
        <v>0</v>
      </c>
      <c r="M8127">
        <v>0</v>
      </c>
      <c r="N8127">
        <v>54.5</v>
      </c>
      <c r="O8127">
        <v>0</v>
      </c>
      <c r="P8127">
        <v>0</v>
      </c>
      <c r="Q8127">
        <v>0</v>
      </c>
      <c r="R8127">
        <v>0</v>
      </c>
      <c r="S8127">
        <v>45.5</v>
      </c>
      <c r="T8127">
        <v>0</v>
      </c>
      <c r="U8127">
        <v>0.1</v>
      </c>
      <c r="V8127">
        <v>0</v>
      </c>
      <c r="W8127">
        <v>4</v>
      </c>
      <c r="X8127">
        <v>0</v>
      </c>
      <c r="Y8127">
        <v>0</v>
      </c>
      <c r="Z8127">
        <v>0</v>
      </c>
      <c r="AA8127">
        <v>0</v>
      </c>
      <c r="AB8127">
        <v>3</v>
      </c>
      <c r="AC8127">
        <v>0</v>
      </c>
      <c r="AD8127">
        <v>0</v>
      </c>
      <c r="AE8127">
        <v>0</v>
      </c>
    </row>
    <row r="8128" spans="1:31">
      <c r="A8128" s="19">
        <v>43895</v>
      </c>
      <c r="B8128" t="s">
        <v>73</v>
      </c>
      <c r="C8128" s="19">
        <v>44013</v>
      </c>
      <c r="D8128">
        <v>3979</v>
      </c>
      <c r="E8128">
        <v>47.2</v>
      </c>
      <c r="F8128">
        <v>5.0999999999999996</v>
      </c>
      <c r="G8128">
        <v>0</v>
      </c>
      <c r="H8128">
        <v>0.4</v>
      </c>
      <c r="I8128">
        <v>0.2</v>
      </c>
      <c r="J8128">
        <v>37.9</v>
      </c>
      <c r="K8128">
        <v>0.2</v>
      </c>
      <c r="L8128">
        <v>5.0999999999999996</v>
      </c>
      <c r="M8128">
        <v>0</v>
      </c>
      <c r="N8128">
        <v>78.7</v>
      </c>
      <c r="O8128">
        <v>0</v>
      </c>
      <c r="P8128">
        <v>0</v>
      </c>
      <c r="Q8128">
        <v>0</v>
      </c>
      <c r="R8128">
        <v>0</v>
      </c>
      <c r="S8128">
        <v>21.3</v>
      </c>
      <c r="T8128">
        <v>0</v>
      </c>
      <c r="U8128">
        <v>0</v>
      </c>
      <c r="V8128">
        <v>0</v>
      </c>
      <c r="W8128">
        <v>2076</v>
      </c>
      <c r="X8128">
        <v>67</v>
      </c>
      <c r="Y8128">
        <v>0</v>
      </c>
      <c r="Z8128">
        <v>26</v>
      </c>
      <c r="AA8128">
        <v>7</v>
      </c>
      <c r="AB8128">
        <v>1724</v>
      </c>
      <c r="AC8128">
        <v>0</v>
      </c>
      <c r="AD8128">
        <v>51</v>
      </c>
      <c r="AE8128">
        <v>0</v>
      </c>
    </row>
    <row r="8129" spans="1:31">
      <c r="A8129" s="19">
        <v>43896</v>
      </c>
      <c r="B8129" t="s">
        <v>15</v>
      </c>
      <c r="C8129" s="19">
        <v>43864</v>
      </c>
      <c r="D8129">
        <v>41</v>
      </c>
      <c r="E8129">
        <v>19.899999999999999</v>
      </c>
      <c r="F8129">
        <v>3.1</v>
      </c>
      <c r="G8129">
        <v>0</v>
      </c>
      <c r="H8129">
        <v>15.8</v>
      </c>
      <c r="I8129">
        <v>9</v>
      </c>
      <c r="J8129">
        <v>23.2</v>
      </c>
      <c r="K8129">
        <v>3.5</v>
      </c>
      <c r="L8129">
        <v>15.5</v>
      </c>
      <c r="M8129">
        <v>4</v>
      </c>
      <c r="N8129">
        <v>14.9</v>
      </c>
      <c r="O8129">
        <v>0</v>
      </c>
      <c r="P8129">
        <v>0</v>
      </c>
      <c r="Q8129">
        <v>21.3</v>
      </c>
      <c r="R8129">
        <v>12.7</v>
      </c>
      <c r="S8129">
        <v>24.7</v>
      </c>
      <c r="T8129">
        <v>1.7</v>
      </c>
      <c r="U8129">
        <v>18.5</v>
      </c>
      <c r="V8129">
        <v>0</v>
      </c>
      <c r="W8129">
        <v>6</v>
      </c>
      <c r="X8129">
        <v>0</v>
      </c>
      <c r="Y8129">
        <v>0</v>
      </c>
      <c r="Z8129">
        <v>14</v>
      </c>
      <c r="AA8129">
        <v>1</v>
      </c>
      <c r="AB8129">
        <v>12</v>
      </c>
      <c r="AC8129">
        <v>0</v>
      </c>
      <c r="AD8129">
        <v>8</v>
      </c>
      <c r="AE8129">
        <v>0</v>
      </c>
    </row>
    <row r="8130" spans="1:31">
      <c r="A8130" s="19">
        <v>43896</v>
      </c>
      <c r="B8130" t="s">
        <v>16</v>
      </c>
      <c r="C8130" s="19">
        <v>43872</v>
      </c>
      <c r="D8130">
        <v>24</v>
      </c>
      <c r="E8130">
        <v>10.4</v>
      </c>
      <c r="F8130">
        <v>0</v>
      </c>
      <c r="G8130">
        <v>0</v>
      </c>
      <c r="H8130">
        <v>22</v>
      </c>
      <c r="I8130">
        <v>10.7</v>
      </c>
      <c r="J8130">
        <v>28.5</v>
      </c>
      <c r="K8130">
        <v>3</v>
      </c>
      <c r="L8130">
        <v>12.6</v>
      </c>
      <c r="M8130">
        <v>3.6</v>
      </c>
      <c r="N8130">
        <v>8.4</v>
      </c>
      <c r="O8130">
        <v>0</v>
      </c>
      <c r="P8130">
        <v>0</v>
      </c>
      <c r="Q8130">
        <v>24.2</v>
      </c>
      <c r="R8130">
        <v>19.8</v>
      </c>
      <c r="S8130">
        <v>25.7</v>
      </c>
      <c r="T8130">
        <v>3.6</v>
      </c>
      <c r="U8130">
        <v>9.1999999999999993</v>
      </c>
      <c r="V8130">
        <v>0</v>
      </c>
      <c r="W8130">
        <v>0</v>
      </c>
      <c r="X8130">
        <v>0</v>
      </c>
      <c r="Y8130">
        <v>0</v>
      </c>
      <c r="Z8130">
        <v>9</v>
      </c>
      <c r="AA8130">
        <v>6</v>
      </c>
      <c r="AB8130">
        <v>9</v>
      </c>
      <c r="AC8130">
        <v>0</v>
      </c>
      <c r="AD8130">
        <v>0</v>
      </c>
      <c r="AE8130">
        <v>0</v>
      </c>
    </row>
    <row r="8131" spans="1:31">
      <c r="A8131" s="19">
        <v>43896</v>
      </c>
      <c r="B8131" t="s">
        <v>17</v>
      </c>
      <c r="C8131" s="19">
        <v>43883</v>
      </c>
      <c r="D8131">
        <v>36</v>
      </c>
      <c r="E8131">
        <v>14.8</v>
      </c>
      <c r="F8131">
        <v>0</v>
      </c>
      <c r="G8131">
        <v>0</v>
      </c>
      <c r="H8131">
        <v>16.100000000000001</v>
      </c>
      <c r="I8131">
        <v>7.7</v>
      </c>
      <c r="J8131">
        <v>34.6</v>
      </c>
      <c r="K8131">
        <v>11.7</v>
      </c>
      <c r="L8131">
        <v>15.1</v>
      </c>
      <c r="M8131">
        <v>0</v>
      </c>
      <c r="N8131">
        <v>17.600000000000001</v>
      </c>
      <c r="O8131">
        <v>0</v>
      </c>
      <c r="P8131">
        <v>0</v>
      </c>
      <c r="Q8131">
        <v>15.4</v>
      </c>
      <c r="R8131">
        <v>9.6</v>
      </c>
      <c r="S8131">
        <v>34</v>
      </c>
      <c r="T8131">
        <v>9</v>
      </c>
      <c r="U8131">
        <v>12.9</v>
      </c>
      <c r="V8131">
        <v>0</v>
      </c>
      <c r="W8131">
        <v>9</v>
      </c>
      <c r="X8131">
        <v>0</v>
      </c>
      <c r="Y8131">
        <v>0</v>
      </c>
      <c r="Z8131">
        <v>3</v>
      </c>
      <c r="AA8131">
        <v>0</v>
      </c>
      <c r="AB8131">
        <v>24</v>
      </c>
      <c r="AC8131">
        <v>0</v>
      </c>
      <c r="AD8131">
        <v>0</v>
      </c>
      <c r="AE8131">
        <v>0</v>
      </c>
    </row>
    <row r="8132" spans="1:31">
      <c r="A8132" s="19">
        <v>43896</v>
      </c>
      <c r="B8132" t="s">
        <v>18</v>
      </c>
      <c r="C8132" s="19">
        <v>43890</v>
      </c>
      <c r="D8132">
        <v>54</v>
      </c>
      <c r="E8132">
        <v>39</v>
      </c>
      <c r="F8132">
        <v>0</v>
      </c>
      <c r="G8132">
        <v>0</v>
      </c>
      <c r="H8132">
        <v>8.1</v>
      </c>
      <c r="I8132">
        <v>5.3</v>
      </c>
      <c r="J8132">
        <v>24.7</v>
      </c>
      <c r="K8132">
        <v>15.5</v>
      </c>
      <c r="L8132">
        <v>7.5</v>
      </c>
      <c r="M8132">
        <v>0</v>
      </c>
      <c r="N8132">
        <v>48.4</v>
      </c>
      <c r="O8132">
        <v>0</v>
      </c>
      <c r="P8132">
        <v>0</v>
      </c>
      <c r="Q8132">
        <v>8.3000000000000007</v>
      </c>
      <c r="R8132">
        <v>3.2</v>
      </c>
      <c r="S8132">
        <v>19.899999999999999</v>
      </c>
      <c r="T8132">
        <v>11.3</v>
      </c>
      <c r="U8132">
        <v>7.1</v>
      </c>
      <c r="V8132">
        <v>0</v>
      </c>
      <c r="W8132">
        <v>39</v>
      </c>
      <c r="X8132">
        <v>0</v>
      </c>
      <c r="Y8132">
        <v>0</v>
      </c>
      <c r="Z8132">
        <v>0</v>
      </c>
      <c r="AA8132">
        <v>0</v>
      </c>
      <c r="AB8132">
        <v>15</v>
      </c>
      <c r="AC8132">
        <v>0</v>
      </c>
      <c r="AD8132">
        <v>0</v>
      </c>
      <c r="AE8132">
        <v>0</v>
      </c>
    </row>
    <row r="8133" spans="1:31">
      <c r="A8133" s="19">
        <v>43896</v>
      </c>
      <c r="B8133" t="s">
        <v>19</v>
      </c>
      <c r="C8133" s="19">
        <v>43893</v>
      </c>
      <c r="D8133">
        <v>52</v>
      </c>
      <c r="E8133">
        <v>49.9</v>
      </c>
      <c r="F8133">
        <v>18.3</v>
      </c>
      <c r="G8133">
        <v>0</v>
      </c>
      <c r="H8133">
        <v>0</v>
      </c>
      <c r="I8133">
        <v>0</v>
      </c>
      <c r="J8133">
        <v>21.2</v>
      </c>
      <c r="K8133">
        <v>0</v>
      </c>
      <c r="L8133">
        <v>10.1</v>
      </c>
      <c r="M8133">
        <v>0</v>
      </c>
      <c r="N8133">
        <v>63.2</v>
      </c>
      <c r="O8133">
        <v>11.7</v>
      </c>
      <c r="P8133">
        <v>0</v>
      </c>
      <c r="Q8133">
        <v>0</v>
      </c>
      <c r="R8133">
        <v>0</v>
      </c>
      <c r="S8133">
        <v>16.600000000000001</v>
      </c>
      <c r="T8133">
        <v>0</v>
      </c>
      <c r="U8133">
        <v>5.7</v>
      </c>
      <c r="V8133">
        <v>1</v>
      </c>
      <c r="W8133">
        <v>44</v>
      </c>
      <c r="X8133">
        <v>0</v>
      </c>
      <c r="Y8133">
        <v>0</v>
      </c>
      <c r="Z8133">
        <v>0</v>
      </c>
      <c r="AA8133">
        <v>0</v>
      </c>
      <c r="AB8133">
        <v>8</v>
      </c>
      <c r="AC8133">
        <v>0</v>
      </c>
      <c r="AD8133">
        <v>0</v>
      </c>
      <c r="AE8133">
        <v>0</v>
      </c>
    </row>
    <row r="8134" spans="1:31">
      <c r="A8134" s="19">
        <v>43896</v>
      </c>
      <c r="B8134" t="s">
        <v>20</v>
      </c>
      <c r="C8134" s="19">
        <v>43893</v>
      </c>
      <c r="D8134">
        <v>6</v>
      </c>
      <c r="E8134">
        <v>33.299999999999997</v>
      </c>
      <c r="F8134">
        <v>17.8</v>
      </c>
      <c r="G8134">
        <v>0</v>
      </c>
      <c r="H8134">
        <v>0</v>
      </c>
      <c r="I8134">
        <v>0</v>
      </c>
      <c r="J8134">
        <v>31.9</v>
      </c>
      <c r="K8134">
        <v>0</v>
      </c>
      <c r="L8134">
        <v>14.3</v>
      </c>
      <c r="M8134">
        <v>0</v>
      </c>
      <c r="N8134">
        <v>33.299999999999997</v>
      </c>
      <c r="O8134">
        <v>17.8</v>
      </c>
      <c r="P8134">
        <v>0</v>
      </c>
      <c r="Q8134">
        <v>1.6</v>
      </c>
      <c r="R8134">
        <v>0.9</v>
      </c>
      <c r="S8134">
        <v>31.9</v>
      </c>
      <c r="T8134">
        <v>0</v>
      </c>
      <c r="U8134">
        <v>14.3</v>
      </c>
      <c r="V8134">
        <v>0</v>
      </c>
      <c r="W8134">
        <v>0</v>
      </c>
      <c r="X8134">
        <v>4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</row>
    <row r="8135" spans="1:31">
      <c r="A8135" s="19">
        <v>43896</v>
      </c>
      <c r="B8135" t="s">
        <v>21</v>
      </c>
      <c r="C8135" s="19">
        <v>43893</v>
      </c>
      <c r="D8135">
        <v>31</v>
      </c>
      <c r="E8135">
        <v>39.799999999999997</v>
      </c>
      <c r="F8135">
        <v>24.1</v>
      </c>
      <c r="G8135">
        <v>0</v>
      </c>
      <c r="H8135">
        <v>0</v>
      </c>
      <c r="I8135">
        <v>0</v>
      </c>
      <c r="J8135">
        <v>22.1</v>
      </c>
      <c r="K8135">
        <v>0</v>
      </c>
      <c r="L8135">
        <v>12.4</v>
      </c>
      <c r="M8135">
        <v>0</v>
      </c>
      <c r="N8135">
        <v>40.4</v>
      </c>
      <c r="O8135">
        <v>16.7</v>
      </c>
      <c r="P8135">
        <v>0</v>
      </c>
      <c r="Q8135">
        <v>0</v>
      </c>
      <c r="R8135">
        <v>0</v>
      </c>
      <c r="S8135">
        <v>22.4</v>
      </c>
      <c r="T8135">
        <v>0</v>
      </c>
      <c r="U8135">
        <v>10</v>
      </c>
      <c r="V8135">
        <v>1</v>
      </c>
      <c r="W8135">
        <v>17</v>
      </c>
      <c r="X8135">
        <v>5</v>
      </c>
      <c r="Y8135">
        <v>0</v>
      </c>
      <c r="Z8135">
        <v>0</v>
      </c>
      <c r="AA8135">
        <v>0</v>
      </c>
      <c r="AB8135">
        <v>9</v>
      </c>
      <c r="AC8135">
        <v>0</v>
      </c>
      <c r="AD8135">
        <v>0</v>
      </c>
      <c r="AE8135">
        <v>0</v>
      </c>
    </row>
    <row r="8136" spans="1:31">
      <c r="A8136" s="19">
        <v>43896</v>
      </c>
      <c r="B8136" t="s">
        <v>22</v>
      </c>
      <c r="C8136" s="19">
        <v>43893</v>
      </c>
      <c r="D8136">
        <v>416</v>
      </c>
      <c r="E8136">
        <v>28</v>
      </c>
      <c r="F8136">
        <v>15.2</v>
      </c>
      <c r="G8136">
        <v>0</v>
      </c>
      <c r="H8136">
        <v>0</v>
      </c>
      <c r="I8136">
        <v>0</v>
      </c>
      <c r="J8136">
        <v>38.700000000000003</v>
      </c>
      <c r="K8136">
        <v>0</v>
      </c>
      <c r="L8136">
        <v>16</v>
      </c>
      <c r="M8136">
        <v>0</v>
      </c>
      <c r="N8136">
        <v>25.1</v>
      </c>
      <c r="O8136">
        <v>14.1</v>
      </c>
      <c r="P8136">
        <v>0</v>
      </c>
      <c r="Q8136">
        <v>0</v>
      </c>
      <c r="R8136">
        <v>0</v>
      </c>
      <c r="S8136">
        <v>33.799999999999997</v>
      </c>
      <c r="T8136">
        <v>0</v>
      </c>
      <c r="U8136">
        <v>12.2</v>
      </c>
      <c r="V8136">
        <v>0</v>
      </c>
      <c r="W8136">
        <v>159</v>
      </c>
      <c r="X8136">
        <v>21</v>
      </c>
      <c r="Y8136">
        <v>0</v>
      </c>
      <c r="Z8136">
        <v>0</v>
      </c>
      <c r="AA8136">
        <v>0</v>
      </c>
      <c r="AB8136">
        <v>228</v>
      </c>
      <c r="AC8136">
        <v>0</v>
      </c>
      <c r="AD8136">
        <v>8</v>
      </c>
      <c r="AE8136">
        <v>0</v>
      </c>
    </row>
    <row r="8137" spans="1:31">
      <c r="A8137" s="19">
        <v>43896</v>
      </c>
      <c r="B8137" t="s">
        <v>23</v>
      </c>
      <c r="C8137" s="19">
        <v>43893</v>
      </c>
      <c r="D8137">
        <v>67</v>
      </c>
      <c r="E8137">
        <v>27.4</v>
      </c>
      <c r="F8137">
        <v>17.2</v>
      </c>
      <c r="G8137">
        <v>0</v>
      </c>
      <c r="H8137">
        <v>0</v>
      </c>
      <c r="I8137">
        <v>0</v>
      </c>
      <c r="J8137">
        <v>35.1</v>
      </c>
      <c r="K8137">
        <v>0</v>
      </c>
      <c r="L8137">
        <v>17.899999999999999</v>
      </c>
      <c r="M8137">
        <v>0</v>
      </c>
      <c r="N8137">
        <v>24.5</v>
      </c>
      <c r="O8137">
        <v>19.100000000000001</v>
      </c>
      <c r="P8137">
        <v>0</v>
      </c>
      <c r="Q8137">
        <v>0</v>
      </c>
      <c r="R8137">
        <v>0</v>
      </c>
      <c r="S8137">
        <v>36.5</v>
      </c>
      <c r="T8137">
        <v>0</v>
      </c>
      <c r="U8137">
        <v>17.600000000000001</v>
      </c>
      <c r="V8137">
        <v>0</v>
      </c>
      <c r="W8137">
        <v>17</v>
      </c>
      <c r="X8137">
        <v>14</v>
      </c>
      <c r="Y8137">
        <v>0</v>
      </c>
      <c r="Z8137">
        <v>0</v>
      </c>
      <c r="AA8137">
        <v>0</v>
      </c>
      <c r="AB8137">
        <v>23</v>
      </c>
      <c r="AC8137">
        <v>0</v>
      </c>
      <c r="AD8137">
        <v>13</v>
      </c>
      <c r="AE8137">
        <v>0</v>
      </c>
    </row>
    <row r="8138" spans="1:31">
      <c r="A8138" s="19">
        <v>43896</v>
      </c>
      <c r="B8138" t="s">
        <v>24</v>
      </c>
      <c r="C8138" s="19">
        <v>43893</v>
      </c>
      <c r="D8138">
        <v>13</v>
      </c>
      <c r="E8138">
        <v>28.9</v>
      </c>
      <c r="F8138">
        <v>15.5</v>
      </c>
      <c r="G8138">
        <v>0</v>
      </c>
      <c r="H8138">
        <v>0</v>
      </c>
      <c r="I8138">
        <v>0</v>
      </c>
      <c r="J8138">
        <v>40.799999999999997</v>
      </c>
      <c r="K8138">
        <v>0</v>
      </c>
      <c r="L8138">
        <v>12.5</v>
      </c>
      <c r="M8138">
        <v>0</v>
      </c>
      <c r="N8138">
        <v>28.9</v>
      </c>
      <c r="O8138">
        <v>15.5</v>
      </c>
      <c r="P8138">
        <v>0</v>
      </c>
      <c r="Q8138">
        <v>1.6</v>
      </c>
      <c r="R8138">
        <v>0.8</v>
      </c>
      <c r="S8138">
        <v>40.799999999999997</v>
      </c>
      <c r="T8138">
        <v>0</v>
      </c>
      <c r="U8138">
        <v>12.5</v>
      </c>
      <c r="V8138">
        <v>0</v>
      </c>
      <c r="W8138">
        <v>4</v>
      </c>
      <c r="X8138">
        <v>0</v>
      </c>
      <c r="Y8138">
        <v>0</v>
      </c>
      <c r="Z8138">
        <v>0</v>
      </c>
      <c r="AA8138">
        <v>0</v>
      </c>
      <c r="AB8138">
        <v>9</v>
      </c>
      <c r="AC8138">
        <v>0</v>
      </c>
      <c r="AD8138">
        <v>0</v>
      </c>
      <c r="AE8138">
        <v>0</v>
      </c>
    </row>
    <row r="8139" spans="1:31">
      <c r="A8139" s="19">
        <v>43896</v>
      </c>
      <c r="B8139" t="s">
        <v>25</v>
      </c>
      <c r="C8139" s="19">
        <v>43893</v>
      </c>
      <c r="D8139">
        <v>24</v>
      </c>
      <c r="E8139">
        <v>29.5</v>
      </c>
      <c r="F8139">
        <v>18.3</v>
      </c>
      <c r="G8139">
        <v>0</v>
      </c>
      <c r="H8139">
        <v>0</v>
      </c>
      <c r="I8139">
        <v>0</v>
      </c>
      <c r="J8139">
        <v>34.6</v>
      </c>
      <c r="K8139">
        <v>0</v>
      </c>
      <c r="L8139">
        <v>16.399999999999999</v>
      </c>
      <c r="M8139">
        <v>0</v>
      </c>
      <c r="N8139">
        <v>34</v>
      </c>
      <c r="O8139">
        <v>12</v>
      </c>
      <c r="P8139">
        <v>0</v>
      </c>
      <c r="Q8139">
        <v>0</v>
      </c>
      <c r="R8139">
        <v>0</v>
      </c>
      <c r="S8139">
        <v>32.9</v>
      </c>
      <c r="T8139">
        <v>0</v>
      </c>
      <c r="U8139">
        <v>15.8</v>
      </c>
      <c r="V8139">
        <v>0</v>
      </c>
      <c r="W8139">
        <v>10</v>
      </c>
      <c r="X8139">
        <v>0</v>
      </c>
      <c r="Y8139">
        <v>0</v>
      </c>
      <c r="Z8139">
        <v>0</v>
      </c>
      <c r="AA8139">
        <v>0</v>
      </c>
      <c r="AB8139">
        <v>9</v>
      </c>
      <c r="AC8139">
        <v>0</v>
      </c>
      <c r="AD8139">
        <v>5</v>
      </c>
      <c r="AE8139">
        <v>0</v>
      </c>
    </row>
    <row r="8140" spans="1:31">
      <c r="A8140" s="19">
        <v>43896</v>
      </c>
      <c r="B8140" t="s">
        <v>26</v>
      </c>
      <c r="C8140" s="19">
        <v>43893</v>
      </c>
      <c r="D8140">
        <v>91</v>
      </c>
      <c r="E8140">
        <v>27.7</v>
      </c>
      <c r="F8140">
        <v>16.8</v>
      </c>
      <c r="G8140">
        <v>0</v>
      </c>
      <c r="H8140">
        <v>0</v>
      </c>
      <c r="I8140">
        <v>0</v>
      </c>
      <c r="J8140">
        <v>29.8</v>
      </c>
      <c r="K8140">
        <v>0</v>
      </c>
      <c r="L8140">
        <v>23.1</v>
      </c>
      <c r="M8140">
        <v>0</v>
      </c>
      <c r="N8140">
        <v>33.4</v>
      </c>
      <c r="O8140">
        <v>11.7</v>
      </c>
      <c r="P8140">
        <v>0</v>
      </c>
      <c r="Q8140">
        <v>0</v>
      </c>
      <c r="R8140">
        <v>0</v>
      </c>
      <c r="S8140">
        <v>26.7</v>
      </c>
      <c r="T8140">
        <v>0</v>
      </c>
      <c r="U8140">
        <v>21.6</v>
      </c>
      <c r="V8140">
        <v>0</v>
      </c>
      <c r="W8140">
        <v>34</v>
      </c>
      <c r="X8140">
        <v>0</v>
      </c>
      <c r="Y8140">
        <v>0</v>
      </c>
      <c r="Z8140">
        <v>0</v>
      </c>
      <c r="AA8140">
        <v>0</v>
      </c>
      <c r="AB8140">
        <v>31</v>
      </c>
      <c r="AC8140">
        <v>0</v>
      </c>
      <c r="AD8140">
        <v>10</v>
      </c>
      <c r="AE8140">
        <v>0</v>
      </c>
    </row>
    <row r="8141" spans="1:31">
      <c r="A8141" s="19">
        <v>43896</v>
      </c>
      <c r="B8141" t="s">
        <v>27</v>
      </c>
      <c r="C8141" s="19">
        <v>43893</v>
      </c>
      <c r="D8141">
        <v>75</v>
      </c>
      <c r="E8141">
        <v>29.4</v>
      </c>
      <c r="F8141">
        <v>13.9</v>
      </c>
      <c r="G8141">
        <v>0</v>
      </c>
      <c r="H8141">
        <v>0</v>
      </c>
      <c r="I8141">
        <v>0</v>
      </c>
      <c r="J8141">
        <v>29.6</v>
      </c>
      <c r="K8141">
        <v>0</v>
      </c>
      <c r="L8141">
        <v>15.7</v>
      </c>
      <c r="M8141">
        <v>0</v>
      </c>
      <c r="N8141">
        <v>38.6</v>
      </c>
      <c r="O8141">
        <v>8.3000000000000007</v>
      </c>
      <c r="P8141">
        <v>0</v>
      </c>
      <c r="Q8141">
        <v>0</v>
      </c>
      <c r="R8141">
        <v>0</v>
      </c>
      <c r="S8141">
        <v>29.9</v>
      </c>
      <c r="T8141">
        <v>0</v>
      </c>
      <c r="U8141">
        <v>15.4</v>
      </c>
      <c r="V8141">
        <v>0</v>
      </c>
      <c r="W8141">
        <v>37</v>
      </c>
      <c r="X8141">
        <v>0</v>
      </c>
      <c r="Y8141">
        <v>0</v>
      </c>
      <c r="Z8141">
        <v>0</v>
      </c>
      <c r="AA8141">
        <v>0</v>
      </c>
      <c r="AB8141">
        <v>28</v>
      </c>
      <c r="AC8141">
        <v>0</v>
      </c>
      <c r="AD8141">
        <v>2</v>
      </c>
      <c r="AE8141">
        <v>0</v>
      </c>
    </row>
    <row r="8142" spans="1:31">
      <c r="A8142" s="19">
        <v>43896</v>
      </c>
      <c r="B8142" t="s">
        <v>28</v>
      </c>
      <c r="C8142" s="19">
        <v>43893</v>
      </c>
      <c r="D8142">
        <v>110</v>
      </c>
      <c r="E8142">
        <v>38.9</v>
      </c>
      <c r="F8142">
        <v>19.5</v>
      </c>
      <c r="G8142">
        <v>0</v>
      </c>
      <c r="H8142">
        <v>0</v>
      </c>
      <c r="I8142">
        <v>0</v>
      </c>
      <c r="J8142">
        <v>28</v>
      </c>
      <c r="K8142">
        <v>0</v>
      </c>
      <c r="L8142">
        <v>11.7</v>
      </c>
      <c r="M8142">
        <v>0</v>
      </c>
      <c r="N8142">
        <v>43</v>
      </c>
      <c r="O8142">
        <v>13</v>
      </c>
      <c r="P8142">
        <v>0</v>
      </c>
      <c r="Q8142">
        <v>0</v>
      </c>
      <c r="R8142">
        <v>0</v>
      </c>
      <c r="S8142">
        <v>24.1</v>
      </c>
      <c r="T8142">
        <v>0</v>
      </c>
      <c r="U8142">
        <v>10.5</v>
      </c>
      <c r="V8142">
        <v>0</v>
      </c>
      <c r="W8142">
        <v>76</v>
      </c>
      <c r="X8142">
        <v>3</v>
      </c>
      <c r="Y8142">
        <v>0</v>
      </c>
      <c r="Z8142">
        <v>0</v>
      </c>
      <c r="AA8142">
        <v>0</v>
      </c>
      <c r="AB8142">
        <v>38</v>
      </c>
      <c r="AC8142">
        <v>0</v>
      </c>
      <c r="AD8142">
        <v>0</v>
      </c>
      <c r="AE8142">
        <v>0</v>
      </c>
    </row>
    <row r="8143" spans="1:31">
      <c r="A8143" s="19">
        <v>43896</v>
      </c>
      <c r="B8143" t="s">
        <v>29</v>
      </c>
      <c r="C8143" s="19">
        <v>43893</v>
      </c>
      <c r="D8143">
        <v>37</v>
      </c>
      <c r="E8143">
        <v>40.799999999999997</v>
      </c>
      <c r="F8143">
        <v>18.2</v>
      </c>
      <c r="G8143">
        <v>0</v>
      </c>
      <c r="H8143">
        <v>0</v>
      </c>
      <c r="I8143">
        <v>0</v>
      </c>
      <c r="J8143">
        <v>26.8</v>
      </c>
      <c r="K8143">
        <v>0</v>
      </c>
      <c r="L8143">
        <v>13.4</v>
      </c>
      <c r="M8143">
        <v>0</v>
      </c>
      <c r="N8143">
        <v>38.700000000000003</v>
      </c>
      <c r="O8143">
        <v>13.9</v>
      </c>
      <c r="P8143">
        <v>0</v>
      </c>
      <c r="Q8143">
        <v>0</v>
      </c>
      <c r="R8143">
        <v>0</v>
      </c>
      <c r="S8143">
        <v>25.4</v>
      </c>
      <c r="T8143">
        <v>0</v>
      </c>
      <c r="U8143">
        <v>13.4</v>
      </c>
      <c r="V8143">
        <v>0</v>
      </c>
      <c r="W8143">
        <v>22</v>
      </c>
      <c r="X8143">
        <v>2</v>
      </c>
      <c r="Y8143">
        <v>0</v>
      </c>
      <c r="Z8143">
        <v>0</v>
      </c>
      <c r="AA8143">
        <v>0</v>
      </c>
      <c r="AB8143">
        <v>13</v>
      </c>
      <c r="AC8143">
        <v>0</v>
      </c>
      <c r="AD8143">
        <v>1</v>
      </c>
      <c r="AE8143">
        <v>0</v>
      </c>
    </row>
    <row r="8144" spans="1:31">
      <c r="A8144" s="19">
        <v>43896</v>
      </c>
      <c r="B8144" t="s">
        <v>30</v>
      </c>
      <c r="C8144" s="19">
        <v>43893</v>
      </c>
      <c r="D8144">
        <v>64</v>
      </c>
      <c r="E8144">
        <v>39.9</v>
      </c>
      <c r="F8144">
        <v>19.2</v>
      </c>
      <c r="G8144">
        <v>0</v>
      </c>
      <c r="H8144">
        <v>0</v>
      </c>
      <c r="I8144">
        <v>0</v>
      </c>
      <c r="J8144">
        <v>27.4</v>
      </c>
      <c r="K8144">
        <v>0</v>
      </c>
      <c r="L8144">
        <v>12.1</v>
      </c>
      <c r="M8144">
        <v>0</v>
      </c>
      <c r="N8144">
        <v>41.7</v>
      </c>
      <c r="O8144">
        <v>15.4</v>
      </c>
      <c r="P8144">
        <v>0</v>
      </c>
      <c r="Q8144">
        <v>0</v>
      </c>
      <c r="R8144">
        <v>0</v>
      </c>
      <c r="S8144">
        <v>25</v>
      </c>
      <c r="T8144">
        <v>0</v>
      </c>
      <c r="U8144">
        <v>10.4</v>
      </c>
      <c r="V8144">
        <v>0</v>
      </c>
      <c r="W8144">
        <v>32</v>
      </c>
      <c r="X8144">
        <v>11</v>
      </c>
      <c r="Y8144">
        <v>0</v>
      </c>
      <c r="Z8144">
        <v>0</v>
      </c>
      <c r="AA8144">
        <v>0</v>
      </c>
      <c r="AB8144">
        <v>20</v>
      </c>
      <c r="AC8144">
        <v>0</v>
      </c>
      <c r="AD8144">
        <v>0</v>
      </c>
      <c r="AE8144">
        <v>0</v>
      </c>
    </row>
    <row r="8145" spans="1:31">
      <c r="A8145" s="19">
        <v>43896</v>
      </c>
      <c r="B8145" t="s">
        <v>31</v>
      </c>
      <c r="C8145" s="19">
        <v>43893</v>
      </c>
      <c r="D8145">
        <v>228</v>
      </c>
      <c r="E8145">
        <v>35.200000000000003</v>
      </c>
      <c r="F8145">
        <v>18.2</v>
      </c>
      <c r="G8145">
        <v>0</v>
      </c>
      <c r="H8145">
        <v>0</v>
      </c>
      <c r="I8145">
        <v>0</v>
      </c>
      <c r="J8145">
        <v>31.5</v>
      </c>
      <c r="K8145">
        <v>0</v>
      </c>
      <c r="L8145">
        <v>13.3</v>
      </c>
      <c r="M8145">
        <v>0</v>
      </c>
      <c r="N8145">
        <v>34.5</v>
      </c>
      <c r="O8145">
        <v>14.4</v>
      </c>
      <c r="P8145">
        <v>0</v>
      </c>
      <c r="Q8145">
        <v>0</v>
      </c>
      <c r="R8145">
        <v>0</v>
      </c>
      <c r="S8145">
        <v>30</v>
      </c>
      <c r="T8145">
        <v>0</v>
      </c>
      <c r="U8145">
        <v>11.4</v>
      </c>
      <c r="V8145">
        <v>0</v>
      </c>
      <c r="W8145">
        <v>123</v>
      </c>
      <c r="X8145">
        <v>0</v>
      </c>
      <c r="Y8145">
        <v>0</v>
      </c>
      <c r="Z8145">
        <v>0</v>
      </c>
      <c r="AA8145">
        <v>0</v>
      </c>
      <c r="AB8145">
        <v>105</v>
      </c>
      <c r="AC8145">
        <v>0</v>
      </c>
      <c r="AD8145">
        <v>4</v>
      </c>
      <c r="AE8145">
        <v>0</v>
      </c>
    </row>
    <row r="8146" spans="1:31">
      <c r="A8146" s="19">
        <v>43896</v>
      </c>
      <c r="B8146" t="s">
        <v>32</v>
      </c>
      <c r="C8146" s="19">
        <v>43893</v>
      </c>
      <c r="D8146">
        <v>29</v>
      </c>
      <c r="E8146">
        <v>30.3</v>
      </c>
      <c r="F8146">
        <v>20.100000000000001</v>
      </c>
      <c r="G8146">
        <v>0</v>
      </c>
      <c r="H8146">
        <v>0</v>
      </c>
      <c r="I8146">
        <v>0</v>
      </c>
      <c r="J8146">
        <v>31.1</v>
      </c>
      <c r="K8146">
        <v>0</v>
      </c>
      <c r="L8146">
        <v>16.5</v>
      </c>
      <c r="M8146">
        <v>0</v>
      </c>
      <c r="N8146">
        <v>17.399999999999999</v>
      </c>
      <c r="O8146">
        <v>16.7</v>
      </c>
      <c r="P8146">
        <v>0</v>
      </c>
      <c r="Q8146">
        <v>0</v>
      </c>
      <c r="R8146">
        <v>0</v>
      </c>
      <c r="S8146">
        <v>34.6</v>
      </c>
      <c r="T8146">
        <v>0</v>
      </c>
      <c r="U8146">
        <v>15.5</v>
      </c>
      <c r="V8146">
        <v>0</v>
      </c>
      <c r="W8146">
        <v>6</v>
      </c>
      <c r="X8146">
        <v>6</v>
      </c>
      <c r="Y8146">
        <v>0</v>
      </c>
      <c r="Z8146">
        <v>0</v>
      </c>
      <c r="AA8146">
        <v>0</v>
      </c>
      <c r="AB8146">
        <v>13</v>
      </c>
      <c r="AC8146">
        <v>0</v>
      </c>
      <c r="AD8146">
        <v>0</v>
      </c>
      <c r="AE8146">
        <v>0</v>
      </c>
    </row>
    <row r="8147" spans="1:31">
      <c r="A8147" s="19">
        <v>43896</v>
      </c>
      <c r="B8147" t="s">
        <v>33</v>
      </c>
      <c r="C8147" s="19">
        <v>43893</v>
      </c>
      <c r="D8147">
        <v>16</v>
      </c>
      <c r="E8147">
        <v>15.8</v>
      </c>
      <c r="F8147">
        <v>7.2</v>
      </c>
      <c r="G8147">
        <v>0</v>
      </c>
      <c r="H8147">
        <v>0</v>
      </c>
      <c r="I8147">
        <v>0</v>
      </c>
      <c r="J8147">
        <v>60.2</v>
      </c>
      <c r="K8147">
        <v>0</v>
      </c>
      <c r="L8147">
        <v>15.7</v>
      </c>
      <c r="M8147">
        <v>0</v>
      </c>
      <c r="N8147">
        <v>22</v>
      </c>
      <c r="O8147">
        <v>9.4</v>
      </c>
      <c r="P8147">
        <v>0</v>
      </c>
      <c r="Q8147">
        <v>0</v>
      </c>
      <c r="R8147">
        <v>0</v>
      </c>
      <c r="S8147">
        <v>50.7</v>
      </c>
      <c r="T8147">
        <v>0</v>
      </c>
      <c r="U8147">
        <v>12.6</v>
      </c>
      <c r="V8147">
        <v>0</v>
      </c>
      <c r="W8147">
        <v>5</v>
      </c>
      <c r="X8147">
        <v>0</v>
      </c>
      <c r="Y8147">
        <v>0</v>
      </c>
      <c r="Z8147">
        <v>0</v>
      </c>
      <c r="AA8147">
        <v>0</v>
      </c>
      <c r="AB8147">
        <v>11</v>
      </c>
      <c r="AC8147">
        <v>0</v>
      </c>
      <c r="AD8147">
        <v>0</v>
      </c>
      <c r="AE8147">
        <v>0</v>
      </c>
    </row>
    <row r="8148" spans="1:31">
      <c r="A8148" s="19">
        <v>43896</v>
      </c>
      <c r="B8148" t="s">
        <v>34</v>
      </c>
      <c r="C8148" s="19">
        <v>43893</v>
      </c>
      <c r="D8148">
        <v>99</v>
      </c>
      <c r="E8148">
        <v>42.6</v>
      </c>
      <c r="F8148">
        <v>19.399999999999999</v>
      </c>
      <c r="G8148">
        <v>0</v>
      </c>
      <c r="H8148">
        <v>0</v>
      </c>
      <c r="I8148">
        <v>0</v>
      </c>
      <c r="J8148">
        <v>25</v>
      </c>
      <c r="K8148">
        <v>0</v>
      </c>
      <c r="L8148">
        <v>11.8</v>
      </c>
      <c r="M8148">
        <v>0</v>
      </c>
      <c r="N8148">
        <v>53.3</v>
      </c>
      <c r="O8148">
        <v>9.6999999999999993</v>
      </c>
      <c r="P8148">
        <v>0</v>
      </c>
      <c r="Q8148">
        <v>0</v>
      </c>
      <c r="R8148">
        <v>0</v>
      </c>
      <c r="S8148">
        <v>23.1</v>
      </c>
      <c r="T8148">
        <v>0</v>
      </c>
      <c r="U8148">
        <v>10.8</v>
      </c>
      <c r="V8148">
        <v>0</v>
      </c>
      <c r="W8148">
        <v>57</v>
      </c>
      <c r="X8148">
        <v>1</v>
      </c>
      <c r="Y8148">
        <v>0</v>
      </c>
      <c r="Z8148">
        <v>0</v>
      </c>
      <c r="AA8148">
        <v>0</v>
      </c>
      <c r="AB8148">
        <v>31</v>
      </c>
      <c r="AC8148">
        <v>0</v>
      </c>
      <c r="AD8148">
        <v>0</v>
      </c>
      <c r="AE8148">
        <v>0</v>
      </c>
    </row>
    <row r="8149" spans="1:31">
      <c r="A8149" s="19">
        <v>43896</v>
      </c>
      <c r="B8149" t="s">
        <v>35</v>
      </c>
      <c r="C8149" s="19">
        <v>43900</v>
      </c>
      <c r="D8149">
        <v>20</v>
      </c>
      <c r="E8149">
        <v>49.6</v>
      </c>
      <c r="F8149">
        <v>0</v>
      </c>
      <c r="G8149">
        <v>0</v>
      </c>
      <c r="H8149">
        <v>0</v>
      </c>
      <c r="I8149">
        <v>0</v>
      </c>
      <c r="J8149">
        <v>50.4</v>
      </c>
      <c r="K8149">
        <v>0</v>
      </c>
      <c r="L8149">
        <v>0</v>
      </c>
      <c r="M8149">
        <v>0</v>
      </c>
      <c r="N8149">
        <v>48.4</v>
      </c>
      <c r="O8149">
        <v>0</v>
      </c>
      <c r="P8149">
        <v>0</v>
      </c>
      <c r="Q8149">
        <v>0</v>
      </c>
      <c r="R8149">
        <v>0</v>
      </c>
      <c r="S8149">
        <v>51.6</v>
      </c>
      <c r="T8149">
        <v>0</v>
      </c>
      <c r="U8149">
        <v>0</v>
      </c>
      <c r="V8149">
        <v>0</v>
      </c>
      <c r="W8149">
        <v>10</v>
      </c>
      <c r="X8149">
        <v>0</v>
      </c>
      <c r="Y8149">
        <v>0</v>
      </c>
      <c r="Z8149">
        <v>0</v>
      </c>
      <c r="AA8149">
        <v>0</v>
      </c>
      <c r="AB8149">
        <v>10</v>
      </c>
      <c r="AC8149">
        <v>0</v>
      </c>
      <c r="AD8149">
        <v>0</v>
      </c>
      <c r="AE8149">
        <v>0</v>
      </c>
    </row>
    <row r="8150" spans="1:31">
      <c r="A8150" s="19">
        <v>43896</v>
      </c>
      <c r="B8150" t="s">
        <v>36</v>
      </c>
      <c r="C8150" s="19">
        <v>43900</v>
      </c>
      <c r="D8150">
        <v>125</v>
      </c>
      <c r="E8150">
        <v>58.8</v>
      </c>
      <c r="F8150">
        <v>0</v>
      </c>
      <c r="G8150">
        <v>0</v>
      </c>
      <c r="H8150">
        <v>0</v>
      </c>
      <c r="I8150">
        <v>0</v>
      </c>
      <c r="J8150">
        <v>41.2</v>
      </c>
      <c r="K8150">
        <v>0</v>
      </c>
      <c r="L8150">
        <v>0</v>
      </c>
      <c r="M8150">
        <v>0</v>
      </c>
      <c r="N8150">
        <v>86.8</v>
      </c>
      <c r="O8150">
        <v>0</v>
      </c>
      <c r="P8150">
        <v>0</v>
      </c>
      <c r="Q8150">
        <v>0</v>
      </c>
      <c r="R8150">
        <v>0</v>
      </c>
      <c r="S8150">
        <v>13.2</v>
      </c>
      <c r="T8150">
        <v>0</v>
      </c>
      <c r="U8150">
        <v>0</v>
      </c>
      <c r="V8150">
        <v>0</v>
      </c>
      <c r="W8150">
        <v>73</v>
      </c>
      <c r="X8150">
        <v>0</v>
      </c>
      <c r="Y8150">
        <v>0</v>
      </c>
      <c r="Z8150">
        <v>0</v>
      </c>
      <c r="AA8150">
        <v>0</v>
      </c>
      <c r="AB8150">
        <v>52</v>
      </c>
      <c r="AC8150">
        <v>0</v>
      </c>
      <c r="AD8150">
        <v>0</v>
      </c>
      <c r="AE8150">
        <v>0</v>
      </c>
    </row>
    <row r="8151" spans="1:31">
      <c r="A8151" s="19">
        <v>43896</v>
      </c>
      <c r="B8151" t="s">
        <v>37</v>
      </c>
      <c r="C8151" s="19">
        <v>43900</v>
      </c>
      <c r="D8151">
        <v>36</v>
      </c>
      <c r="E8151">
        <v>72.5</v>
      </c>
      <c r="F8151">
        <v>0</v>
      </c>
      <c r="G8151">
        <v>0</v>
      </c>
      <c r="H8151">
        <v>0</v>
      </c>
      <c r="I8151">
        <v>0</v>
      </c>
      <c r="J8151">
        <v>27.5</v>
      </c>
      <c r="K8151">
        <v>0</v>
      </c>
      <c r="L8151">
        <v>0</v>
      </c>
      <c r="M8151">
        <v>0</v>
      </c>
      <c r="N8151">
        <v>99.8</v>
      </c>
      <c r="O8151">
        <v>0</v>
      </c>
      <c r="P8151">
        <v>0</v>
      </c>
      <c r="Q8151">
        <v>0</v>
      </c>
      <c r="R8151">
        <v>0</v>
      </c>
      <c r="S8151">
        <v>0.2</v>
      </c>
      <c r="T8151">
        <v>0</v>
      </c>
      <c r="U8151">
        <v>0</v>
      </c>
      <c r="V8151">
        <v>0</v>
      </c>
      <c r="W8151">
        <v>26</v>
      </c>
      <c r="X8151">
        <v>0</v>
      </c>
      <c r="Y8151">
        <v>0</v>
      </c>
      <c r="Z8151">
        <v>0</v>
      </c>
      <c r="AA8151">
        <v>0</v>
      </c>
      <c r="AB8151">
        <v>10</v>
      </c>
      <c r="AC8151">
        <v>0</v>
      </c>
      <c r="AD8151">
        <v>0</v>
      </c>
      <c r="AE8151">
        <v>0</v>
      </c>
    </row>
    <row r="8152" spans="1:31">
      <c r="A8152" s="19">
        <v>43896</v>
      </c>
      <c r="B8152" t="s">
        <v>38</v>
      </c>
      <c r="C8152" s="19">
        <v>43900</v>
      </c>
      <c r="D8152">
        <v>68</v>
      </c>
      <c r="E8152">
        <v>60.8</v>
      </c>
      <c r="F8152">
        <v>0</v>
      </c>
      <c r="G8152">
        <v>0</v>
      </c>
      <c r="H8152">
        <v>0</v>
      </c>
      <c r="I8152">
        <v>0</v>
      </c>
      <c r="J8152">
        <v>39.200000000000003</v>
      </c>
      <c r="K8152">
        <v>0</v>
      </c>
      <c r="L8152">
        <v>0</v>
      </c>
      <c r="M8152">
        <v>0</v>
      </c>
      <c r="N8152">
        <v>91.4</v>
      </c>
      <c r="O8152">
        <v>0</v>
      </c>
      <c r="P8152">
        <v>0</v>
      </c>
      <c r="Q8152">
        <v>0</v>
      </c>
      <c r="R8152">
        <v>0</v>
      </c>
      <c r="S8152">
        <v>8.6</v>
      </c>
      <c r="T8152">
        <v>0</v>
      </c>
      <c r="U8152">
        <v>0</v>
      </c>
      <c r="V8152">
        <v>0</v>
      </c>
      <c r="W8152">
        <v>41</v>
      </c>
      <c r="X8152">
        <v>0</v>
      </c>
      <c r="Y8152">
        <v>0</v>
      </c>
      <c r="Z8152">
        <v>0</v>
      </c>
      <c r="AA8152">
        <v>0</v>
      </c>
      <c r="AB8152">
        <v>27</v>
      </c>
      <c r="AC8152">
        <v>0</v>
      </c>
      <c r="AD8152">
        <v>0</v>
      </c>
      <c r="AE8152">
        <v>0</v>
      </c>
    </row>
    <row r="8153" spans="1:31">
      <c r="A8153" s="19">
        <v>43896</v>
      </c>
      <c r="B8153" t="s">
        <v>39</v>
      </c>
      <c r="C8153" s="19">
        <v>43900</v>
      </c>
      <c r="D8153">
        <v>14</v>
      </c>
      <c r="E8153">
        <v>49.1</v>
      </c>
      <c r="F8153">
        <v>0</v>
      </c>
      <c r="G8153">
        <v>0</v>
      </c>
      <c r="H8153">
        <v>0</v>
      </c>
      <c r="I8153">
        <v>0</v>
      </c>
      <c r="J8153">
        <v>50.9</v>
      </c>
      <c r="K8153">
        <v>0</v>
      </c>
      <c r="L8153">
        <v>0</v>
      </c>
      <c r="M8153">
        <v>0</v>
      </c>
      <c r="N8153">
        <v>45.9</v>
      </c>
      <c r="O8153">
        <v>0</v>
      </c>
      <c r="P8153">
        <v>0</v>
      </c>
      <c r="Q8153">
        <v>0</v>
      </c>
      <c r="R8153">
        <v>0</v>
      </c>
      <c r="S8153">
        <v>54.1</v>
      </c>
      <c r="T8153">
        <v>0</v>
      </c>
      <c r="U8153">
        <v>0</v>
      </c>
      <c r="V8153">
        <v>0</v>
      </c>
      <c r="W8153">
        <v>7</v>
      </c>
      <c r="X8153">
        <v>0</v>
      </c>
      <c r="Y8153">
        <v>0</v>
      </c>
      <c r="Z8153">
        <v>0</v>
      </c>
      <c r="AA8153">
        <v>0</v>
      </c>
      <c r="AB8153">
        <v>7</v>
      </c>
      <c r="AC8153">
        <v>0</v>
      </c>
      <c r="AD8153">
        <v>0</v>
      </c>
      <c r="AE8153">
        <v>0</v>
      </c>
    </row>
    <row r="8154" spans="1:31">
      <c r="A8154" s="19">
        <v>43896</v>
      </c>
      <c r="B8154" t="s">
        <v>40</v>
      </c>
      <c r="C8154" s="19">
        <v>43900</v>
      </c>
      <c r="D8154">
        <v>89</v>
      </c>
      <c r="E8154">
        <v>50.8</v>
      </c>
      <c r="F8154">
        <v>0</v>
      </c>
      <c r="G8154">
        <v>0</v>
      </c>
      <c r="H8154">
        <v>0</v>
      </c>
      <c r="I8154">
        <v>0</v>
      </c>
      <c r="J8154">
        <v>49.2</v>
      </c>
      <c r="K8154">
        <v>0</v>
      </c>
      <c r="L8154">
        <v>0</v>
      </c>
      <c r="M8154">
        <v>0</v>
      </c>
      <c r="N8154">
        <v>54.4</v>
      </c>
      <c r="O8154">
        <v>0</v>
      </c>
      <c r="P8154">
        <v>0</v>
      </c>
      <c r="Q8154">
        <v>0</v>
      </c>
      <c r="R8154">
        <v>0</v>
      </c>
      <c r="S8154">
        <v>45.6</v>
      </c>
      <c r="T8154">
        <v>0</v>
      </c>
      <c r="U8154">
        <v>0</v>
      </c>
      <c r="V8154">
        <v>0</v>
      </c>
      <c r="W8154">
        <v>45</v>
      </c>
      <c r="X8154">
        <v>0</v>
      </c>
      <c r="Y8154">
        <v>0</v>
      </c>
      <c r="Z8154">
        <v>0</v>
      </c>
      <c r="AA8154">
        <v>0</v>
      </c>
      <c r="AB8154">
        <v>44</v>
      </c>
      <c r="AC8154">
        <v>0</v>
      </c>
      <c r="AD8154">
        <v>0</v>
      </c>
      <c r="AE8154">
        <v>0</v>
      </c>
    </row>
    <row r="8155" spans="1:31">
      <c r="A8155" s="19">
        <v>43896</v>
      </c>
      <c r="B8155" t="s">
        <v>41</v>
      </c>
      <c r="C8155" s="19">
        <v>43904</v>
      </c>
      <c r="D8155">
        <v>6</v>
      </c>
      <c r="E8155">
        <v>53</v>
      </c>
      <c r="F8155">
        <v>0</v>
      </c>
      <c r="G8155">
        <v>0</v>
      </c>
      <c r="H8155">
        <v>0</v>
      </c>
      <c r="I8155">
        <v>0</v>
      </c>
      <c r="J8155">
        <v>47</v>
      </c>
      <c r="K8155">
        <v>0</v>
      </c>
      <c r="L8155">
        <v>0</v>
      </c>
      <c r="M8155">
        <v>0</v>
      </c>
      <c r="N8155">
        <v>64.5</v>
      </c>
      <c r="O8155">
        <v>0</v>
      </c>
      <c r="P8155">
        <v>0</v>
      </c>
      <c r="Q8155">
        <v>0</v>
      </c>
      <c r="R8155">
        <v>0</v>
      </c>
      <c r="S8155">
        <v>35.5</v>
      </c>
      <c r="T8155">
        <v>0</v>
      </c>
      <c r="U8155">
        <v>0</v>
      </c>
      <c r="V8155">
        <v>0</v>
      </c>
      <c r="W8155">
        <v>3</v>
      </c>
      <c r="X8155">
        <v>0</v>
      </c>
      <c r="Y8155">
        <v>0</v>
      </c>
      <c r="Z8155">
        <v>0</v>
      </c>
      <c r="AA8155">
        <v>0</v>
      </c>
      <c r="AB8155">
        <v>3</v>
      </c>
      <c r="AC8155">
        <v>0</v>
      </c>
      <c r="AD8155">
        <v>0</v>
      </c>
      <c r="AE8155">
        <v>0</v>
      </c>
    </row>
    <row r="8156" spans="1:31">
      <c r="A8156" s="19">
        <v>43896</v>
      </c>
      <c r="B8156" t="s">
        <v>42</v>
      </c>
      <c r="C8156" s="19">
        <v>43907</v>
      </c>
      <c r="D8156">
        <v>136</v>
      </c>
      <c r="E8156">
        <v>55.3</v>
      </c>
      <c r="F8156">
        <v>0</v>
      </c>
      <c r="G8156">
        <v>0</v>
      </c>
      <c r="H8156">
        <v>0</v>
      </c>
      <c r="I8156">
        <v>0</v>
      </c>
      <c r="J8156">
        <v>44.7</v>
      </c>
      <c r="K8156">
        <v>0</v>
      </c>
      <c r="L8156">
        <v>0</v>
      </c>
      <c r="M8156">
        <v>0</v>
      </c>
      <c r="N8156">
        <v>74.5</v>
      </c>
      <c r="O8156">
        <v>0</v>
      </c>
      <c r="P8156">
        <v>0</v>
      </c>
      <c r="Q8156">
        <v>0</v>
      </c>
      <c r="R8156">
        <v>0</v>
      </c>
      <c r="S8156">
        <v>25.5</v>
      </c>
      <c r="T8156">
        <v>0</v>
      </c>
      <c r="U8156">
        <v>0</v>
      </c>
      <c r="V8156">
        <v>0</v>
      </c>
      <c r="W8156">
        <v>75</v>
      </c>
      <c r="X8156">
        <v>0</v>
      </c>
      <c r="Y8156">
        <v>0</v>
      </c>
      <c r="Z8156">
        <v>0</v>
      </c>
      <c r="AA8156">
        <v>0</v>
      </c>
      <c r="AB8156">
        <v>61</v>
      </c>
      <c r="AC8156">
        <v>0</v>
      </c>
      <c r="AD8156">
        <v>0</v>
      </c>
      <c r="AE8156">
        <v>0</v>
      </c>
    </row>
    <row r="8157" spans="1:31">
      <c r="A8157" s="19">
        <v>43896</v>
      </c>
      <c r="B8157" t="s">
        <v>43</v>
      </c>
      <c r="C8157" s="19">
        <v>43907</v>
      </c>
      <c r="D8157">
        <v>67</v>
      </c>
      <c r="E8157">
        <v>54.4</v>
      </c>
      <c r="F8157">
        <v>0</v>
      </c>
      <c r="G8157">
        <v>0</v>
      </c>
      <c r="H8157">
        <v>0</v>
      </c>
      <c r="I8157">
        <v>0</v>
      </c>
      <c r="J8157">
        <v>45.6</v>
      </c>
      <c r="K8157">
        <v>0</v>
      </c>
      <c r="L8157">
        <v>0</v>
      </c>
      <c r="M8157">
        <v>0</v>
      </c>
      <c r="N8157">
        <v>70.900000000000006</v>
      </c>
      <c r="O8157">
        <v>0</v>
      </c>
      <c r="P8157">
        <v>0</v>
      </c>
      <c r="Q8157">
        <v>0</v>
      </c>
      <c r="R8157">
        <v>0</v>
      </c>
      <c r="S8157">
        <v>29.2</v>
      </c>
      <c r="T8157">
        <v>0</v>
      </c>
      <c r="U8157">
        <v>0</v>
      </c>
      <c r="V8157">
        <v>0</v>
      </c>
      <c r="W8157">
        <v>36</v>
      </c>
      <c r="X8157">
        <v>0</v>
      </c>
      <c r="Y8157">
        <v>0</v>
      </c>
      <c r="Z8157">
        <v>0</v>
      </c>
      <c r="AA8157">
        <v>0</v>
      </c>
      <c r="AB8157">
        <v>31</v>
      </c>
      <c r="AC8157">
        <v>0</v>
      </c>
      <c r="AD8157">
        <v>0</v>
      </c>
      <c r="AE8157">
        <v>0</v>
      </c>
    </row>
    <row r="8158" spans="1:31">
      <c r="A8158" s="19">
        <v>43896</v>
      </c>
      <c r="B8158" t="s">
        <v>44</v>
      </c>
      <c r="C8158" s="19">
        <v>43907</v>
      </c>
      <c r="D8158">
        <v>219</v>
      </c>
      <c r="E8158">
        <v>73.5</v>
      </c>
      <c r="F8158">
        <v>0</v>
      </c>
      <c r="G8158">
        <v>0</v>
      </c>
      <c r="H8158">
        <v>0</v>
      </c>
      <c r="I8158">
        <v>0</v>
      </c>
      <c r="J8158">
        <v>26.5</v>
      </c>
      <c r="K8158">
        <v>0</v>
      </c>
      <c r="L8158">
        <v>0</v>
      </c>
      <c r="M8158">
        <v>0</v>
      </c>
      <c r="N8158">
        <v>99.9</v>
      </c>
      <c r="O8158">
        <v>0</v>
      </c>
      <c r="P8158">
        <v>0</v>
      </c>
      <c r="Q8158">
        <v>0</v>
      </c>
      <c r="R8158">
        <v>0</v>
      </c>
      <c r="S8158">
        <v>0.1</v>
      </c>
      <c r="T8158">
        <v>0</v>
      </c>
      <c r="U8158">
        <v>0</v>
      </c>
      <c r="V8158">
        <v>0</v>
      </c>
      <c r="W8158">
        <v>161</v>
      </c>
      <c r="X8158">
        <v>0</v>
      </c>
      <c r="Y8158">
        <v>0</v>
      </c>
      <c r="Z8158">
        <v>0</v>
      </c>
      <c r="AA8158">
        <v>0</v>
      </c>
      <c r="AB8158">
        <v>58</v>
      </c>
      <c r="AC8158">
        <v>0</v>
      </c>
      <c r="AD8158">
        <v>0</v>
      </c>
      <c r="AE8158">
        <v>0</v>
      </c>
    </row>
    <row r="8159" spans="1:31">
      <c r="A8159" s="19">
        <v>43896</v>
      </c>
      <c r="B8159" t="s">
        <v>45</v>
      </c>
      <c r="C8159" s="19">
        <v>43907</v>
      </c>
      <c r="D8159">
        <v>155</v>
      </c>
      <c r="E8159">
        <v>56.2</v>
      </c>
      <c r="F8159">
        <v>0</v>
      </c>
      <c r="G8159">
        <v>0</v>
      </c>
      <c r="H8159">
        <v>0</v>
      </c>
      <c r="I8159">
        <v>0</v>
      </c>
      <c r="J8159">
        <v>43.8</v>
      </c>
      <c r="K8159">
        <v>0</v>
      </c>
      <c r="L8159">
        <v>0</v>
      </c>
      <c r="M8159">
        <v>0</v>
      </c>
      <c r="N8159">
        <v>77.900000000000006</v>
      </c>
      <c r="O8159">
        <v>0</v>
      </c>
      <c r="P8159">
        <v>0</v>
      </c>
      <c r="Q8159">
        <v>0</v>
      </c>
      <c r="R8159">
        <v>0</v>
      </c>
      <c r="S8159">
        <v>22.1</v>
      </c>
      <c r="T8159">
        <v>0</v>
      </c>
      <c r="U8159">
        <v>0</v>
      </c>
      <c r="V8159">
        <v>0</v>
      </c>
      <c r="W8159">
        <v>87</v>
      </c>
      <c r="X8159">
        <v>0</v>
      </c>
      <c r="Y8159">
        <v>0</v>
      </c>
      <c r="Z8159">
        <v>0</v>
      </c>
      <c r="AA8159">
        <v>0</v>
      </c>
      <c r="AB8159">
        <v>68</v>
      </c>
      <c r="AC8159">
        <v>0</v>
      </c>
      <c r="AD8159">
        <v>0</v>
      </c>
      <c r="AE8159">
        <v>0</v>
      </c>
    </row>
    <row r="8160" spans="1:31">
      <c r="A8160" s="19">
        <v>43896</v>
      </c>
      <c r="B8160" t="s">
        <v>46</v>
      </c>
      <c r="C8160" s="19">
        <v>43914</v>
      </c>
      <c r="D8160">
        <v>105</v>
      </c>
      <c r="E8160">
        <v>65.8</v>
      </c>
      <c r="F8160">
        <v>0</v>
      </c>
      <c r="G8160">
        <v>0</v>
      </c>
      <c r="H8160">
        <v>0</v>
      </c>
      <c r="I8160">
        <v>0</v>
      </c>
      <c r="J8160">
        <v>34.200000000000003</v>
      </c>
      <c r="K8160">
        <v>0</v>
      </c>
      <c r="L8160">
        <v>0</v>
      </c>
      <c r="M8160">
        <v>0</v>
      </c>
      <c r="N8160">
        <v>97.4</v>
      </c>
      <c r="O8160">
        <v>0</v>
      </c>
      <c r="P8160">
        <v>0</v>
      </c>
      <c r="Q8160">
        <v>0</v>
      </c>
      <c r="R8160">
        <v>0</v>
      </c>
      <c r="S8160">
        <v>2.6</v>
      </c>
      <c r="T8160">
        <v>0</v>
      </c>
      <c r="U8160">
        <v>0</v>
      </c>
      <c r="V8160">
        <v>0</v>
      </c>
      <c r="W8160">
        <v>69</v>
      </c>
      <c r="X8160">
        <v>0</v>
      </c>
      <c r="Y8160">
        <v>0</v>
      </c>
      <c r="Z8160">
        <v>0</v>
      </c>
      <c r="AA8160">
        <v>0</v>
      </c>
      <c r="AB8160">
        <v>36</v>
      </c>
      <c r="AC8160">
        <v>0</v>
      </c>
      <c r="AD8160">
        <v>0</v>
      </c>
      <c r="AE8160">
        <v>0</v>
      </c>
    </row>
    <row r="8161" spans="1:31">
      <c r="A8161" s="19">
        <v>43896</v>
      </c>
      <c r="B8161" t="s">
        <v>47</v>
      </c>
      <c r="C8161" s="19">
        <v>43919</v>
      </c>
      <c r="D8161">
        <v>51</v>
      </c>
      <c r="E8161">
        <v>56.3</v>
      </c>
      <c r="F8161">
        <v>0</v>
      </c>
      <c r="G8161">
        <v>0</v>
      </c>
      <c r="H8161">
        <v>0</v>
      </c>
      <c r="I8161">
        <v>0</v>
      </c>
      <c r="J8161">
        <v>43.7</v>
      </c>
      <c r="K8161">
        <v>0</v>
      </c>
      <c r="L8161">
        <v>0</v>
      </c>
      <c r="M8161">
        <v>0</v>
      </c>
      <c r="N8161">
        <v>77</v>
      </c>
      <c r="O8161">
        <v>0</v>
      </c>
      <c r="P8161">
        <v>0</v>
      </c>
      <c r="Q8161">
        <v>0</v>
      </c>
      <c r="R8161">
        <v>0</v>
      </c>
      <c r="S8161">
        <v>23</v>
      </c>
      <c r="T8161">
        <v>0</v>
      </c>
      <c r="U8161">
        <v>0</v>
      </c>
      <c r="V8161">
        <v>0</v>
      </c>
      <c r="W8161">
        <v>29</v>
      </c>
      <c r="X8161">
        <v>0</v>
      </c>
      <c r="Y8161">
        <v>0</v>
      </c>
      <c r="Z8161">
        <v>0</v>
      </c>
      <c r="AA8161">
        <v>0</v>
      </c>
      <c r="AB8161">
        <v>22</v>
      </c>
      <c r="AC8161">
        <v>0</v>
      </c>
      <c r="AD8161">
        <v>0</v>
      </c>
      <c r="AE8161">
        <v>0</v>
      </c>
    </row>
    <row r="8162" spans="1:31">
      <c r="A8162" s="19">
        <v>43896</v>
      </c>
      <c r="B8162" t="s">
        <v>48</v>
      </c>
      <c r="C8162" s="19">
        <v>43925</v>
      </c>
      <c r="D8162">
        <v>15</v>
      </c>
      <c r="E8162">
        <v>55.3</v>
      </c>
      <c r="F8162">
        <v>0</v>
      </c>
      <c r="G8162">
        <v>0</v>
      </c>
      <c r="H8162">
        <v>0</v>
      </c>
      <c r="I8162">
        <v>0</v>
      </c>
      <c r="J8162">
        <v>44.7</v>
      </c>
      <c r="K8162">
        <v>0</v>
      </c>
      <c r="L8162">
        <v>0</v>
      </c>
      <c r="M8162">
        <v>0</v>
      </c>
      <c r="N8162">
        <v>73.099999999999994</v>
      </c>
      <c r="O8162">
        <v>0</v>
      </c>
      <c r="P8162">
        <v>0</v>
      </c>
      <c r="Q8162">
        <v>0</v>
      </c>
      <c r="R8162">
        <v>0</v>
      </c>
      <c r="S8162">
        <v>26.9</v>
      </c>
      <c r="T8162">
        <v>0</v>
      </c>
      <c r="U8162">
        <v>0</v>
      </c>
      <c r="V8162">
        <v>0</v>
      </c>
      <c r="W8162">
        <v>8</v>
      </c>
      <c r="X8162">
        <v>0</v>
      </c>
      <c r="Y8162">
        <v>0</v>
      </c>
      <c r="Z8162">
        <v>0</v>
      </c>
      <c r="AA8162">
        <v>0</v>
      </c>
      <c r="AB8162">
        <v>7</v>
      </c>
      <c r="AC8162">
        <v>0</v>
      </c>
      <c r="AD8162">
        <v>0</v>
      </c>
      <c r="AE8162">
        <v>0</v>
      </c>
    </row>
    <row r="8163" spans="1:31">
      <c r="A8163" s="19">
        <v>43896</v>
      </c>
      <c r="B8163" t="s">
        <v>49</v>
      </c>
      <c r="C8163" s="19">
        <v>43925</v>
      </c>
      <c r="D8163">
        <v>24</v>
      </c>
      <c r="E8163">
        <v>46.6</v>
      </c>
      <c r="F8163">
        <v>0</v>
      </c>
      <c r="G8163">
        <v>0</v>
      </c>
      <c r="H8163">
        <v>0</v>
      </c>
      <c r="I8163">
        <v>0</v>
      </c>
      <c r="J8163">
        <v>53.4</v>
      </c>
      <c r="K8163">
        <v>0</v>
      </c>
      <c r="L8163">
        <v>0</v>
      </c>
      <c r="M8163">
        <v>0</v>
      </c>
      <c r="N8163">
        <v>35</v>
      </c>
      <c r="O8163">
        <v>0</v>
      </c>
      <c r="P8163">
        <v>0</v>
      </c>
      <c r="Q8163">
        <v>0</v>
      </c>
      <c r="R8163">
        <v>0</v>
      </c>
      <c r="S8163">
        <v>65</v>
      </c>
      <c r="T8163">
        <v>0</v>
      </c>
      <c r="U8163">
        <v>0</v>
      </c>
      <c r="V8163">
        <v>0</v>
      </c>
      <c r="W8163">
        <v>11</v>
      </c>
      <c r="X8163">
        <v>0</v>
      </c>
      <c r="Y8163">
        <v>0</v>
      </c>
      <c r="Z8163">
        <v>0</v>
      </c>
      <c r="AA8163">
        <v>0</v>
      </c>
      <c r="AB8163">
        <v>13</v>
      </c>
      <c r="AC8163">
        <v>0</v>
      </c>
      <c r="AD8163">
        <v>0</v>
      </c>
      <c r="AE8163">
        <v>0</v>
      </c>
    </row>
    <row r="8164" spans="1:31">
      <c r="A8164" s="19">
        <v>43896</v>
      </c>
      <c r="B8164" t="s">
        <v>50</v>
      </c>
      <c r="C8164" s="19">
        <v>43925</v>
      </c>
      <c r="D8164">
        <v>54</v>
      </c>
      <c r="E8164">
        <v>70.8</v>
      </c>
      <c r="F8164">
        <v>0</v>
      </c>
      <c r="G8164">
        <v>0</v>
      </c>
      <c r="H8164">
        <v>0</v>
      </c>
      <c r="I8164">
        <v>0</v>
      </c>
      <c r="J8164">
        <v>29.2</v>
      </c>
      <c r="K8164">
        <v>0</v>
      </c>
      <c r="L8164">
        <v>0</v>
      </c>
      <c r="M8164">
        <v>0</v>
      </c>
      <c r="N8164">
        <v>99.3</v>
      </c>
      <c r="O8164">
        <v>0</v>
      </c>
      <c r="P8164">
        <v>0</v>
      </c>
      <c r="Q8164">
        <v>0</v>
      </c>
      <c r="R8164">
        <v>0</v>
      </c>
      <c r="S8164">
        <v>0.7</v>
      </c>
      <c r="T8164">
        <v>0</v>
      </c>
      <c r="U8164">
        <v>0</v>
      </c>
      <c r="V8164">
        <v>0</v>
      </c>
      <c r="W8164">
        <v>38</v>
      </c>
      <c r="X8164">
        <v>0</v>
      </c>
      <c r="Y8164">
        <v>0</v>
      </c>
      <c r="Z8164">
        <v>0</v>
      </c>
      <c r="AA8164">
        <v>0</v>
      </c>
      <c r="AB8164">
        <v>16</v>
      </c>
      <c r="AC8164">
        <v>0</v>
      </c>
      <c r="AD8164">
        <v>0</v>
      </c>
      <c r="AE8164">
        <v>0</v>
      </c>
    </row>
    <row r="8165" spans="1:31">
      <c r="A8165" s="19">
        <v>43896</v>
      </c>
      <c r="B8165" t="s">
        <v>51</v>
      </c>
      <c r="C8165" s="19">
        <v>43925</v>
      </c>
      <c r="D8165">
        <v>14</v>
      </c>
      <c r="E8165">
        <v>54.3</v>
      </c>
      <c r="F8165">
        <v>0</v>
      </c>
      <c r="G8165">
        <v>0</v>
      </c>
      <c r="H8165">
        <v>0</v>
      </c>
      <c r="I8165">
        <v>0</v>
      </c>
      <c r="J8165">
        <v>45.7</v>
      </c>
      <c r="K8165">
        <v>0</v>
      </c>
      <c r="L8165">
        <v>0</v>
      </c>
      <c r="M8165">
        <v>0</v>
      </c>
      <c r="N8165">
        <v>69.400000000000006</v>
      </c>
      <c r="O8165">
        <v>0</v>
      </c>
      <c r="P8165">
        <v>0</v>
      </c>
      <c r="Q8165">
        <v>0</v>
      </c>
      <c r="R8165">
        <v>0</v>
      </c>
      <c r="S8165">
        <v>30.6</v>
      </c>
      <c r="T8165">
        <v>0</v>
      </c>
      <c r="U8165">
        <v>0</v>
      </c>
      <c r="V8165">
        <v>0</v>
      </c>
      <c r="W8165">
        <v>8</v>
      </c>
      <c r="X8165">
        <v>0</v>
      </c>
      <c r="Y8165">
        <v>0</v>
      </c>
      <c r="Z8165">
        <v>0</v>
      </c>
      <c r="AA8165">
        <v>0</v>
      </c>
      <c r="AB8165">
        <v>6</v>
      </c>
      <c r="AC8165">
        <v>0</v>
      </c>
      <c r="AD8165">
        <v>0</v>
      </c>
      <c r="AE8165">
        <v>0</v>
      </c>
    </row>
    <row r="8166" spans="1:31">
      <c r="A8166" s="19">
        <v>43896</v>
      </c>
      <c r="B8166" t="s">
        <v>52</v>
      </c>
      <c r="C8166" s="19">
        <v>43928</v>
      </c>
      <c r="D8166">
        <v>84</v>
      </c>
      <c r="E8166">
        <v>51.3</v>
      </c>
      <c r="F8166">
        <v>0</v>
      </c>
      <c r="G8166">
        <v>0</v>
      </c>
      <c r="H8166">
        <v>0</v>
      </c>
      <c r="I8166">
        <v>0</v>
      </c>
      <c r="J8166">
        <v>48.7</v>
      </c>
      <c r="K8166">
        <v>0</v>
      </c>
      <c r="L8166">
        <v>0</v>
      </c>
      <c r="M8166">
        <v>0</v>
      </c>
      <c r="N8166">
        <v>56.1</v>
      </c>
      <c r="O8166">
        <v>0</v>
      </c>
      <c r="P8166">
        <v>0</v>
      </c>
      <c r="Q8166">
        <v>0</v>
      </c>
      <c r="R8166">
        <v>0</v>
      </c>
      <c r="S8166">
        <v>43.9</v>
      </c>
      <c r="T8166">
        <v>0</v>
      </c>
      <c r="U8166">
        <v>0</v>
      </c>
      <c r="V8166">
        <v>0</v>
      </c>
      <c r="W8166">
        <v>43</v>
      </c>
      <c r="X8166">
        <v>0</v>
      </c>
      <c r="Y8166">
        <v>0</v>
      </c>
      <c r="Z8166">
        <v>0</v>
      </c>
      <c r="AA8166">
        <v>0</v>
      </c>
      <c r="AB8166">
        <v>41</v>
      </c>
      <c r="AC8166">
        <v>0</v>
      </c>
      <c r="AD8166">
        <v>0</v>
      </c>
      <c r="AE8166">
        <v>0</v>
      </c>
    </row>
    <row r="8167" spans="1:31">
      <c r="A8167" s="19">
        <v>43896</v>
      </c>
      <c r="B8167" t="s">
        <v>53</v>
      </c>
      <c r="C8167" s="19">
        <v>43949</v>
      </c>
      <c r="D8167">
        <v>60</v>
      </c>
      <c r="E8167">
        <v>51.7</v>
      </c>
      <c r="F8167">
        <v>0</v>
      </c>
      <c r="G8167">
        <v>0</v>
      </c>
      <c r="H8167">
        <v>0</v>
      </c>
      <c r="I8167">
        <v>0</v>
      </c>
      <c r="J8167">
        <v>48.3</v>
      </c>
      <c r="K8167">
        <v>0</v>
      </c>
      <c r="L8167">
        <v>0</v>
      </c>
      <c r="M8167">
        <v>0</v>
      </c>
      <c r="N8167">
        <v>57.2</v>
      </c>
      <c r="O8167">
        <v>0</v>
      </c>
      <c r="P8167">
        <v>0</v>
      </c>
      <c r="Q8167">
        <v>0</v>
      </c>
      <c r="R8167">
        <v>0</v>
      </c>
      <c r="S8167">
        <v>42.8</v>
      </c>
      <c r="T8167">
        <v>0</v>
      </c>
      <c r="U8167">
        <v>0</v>
      </c>
      <c r="V8167">
        <v>0</v>
      </c>
      <c r="W8167">
        <v>31</v>
      </c>
      <c r="X8167">
        <v>0</v>
      </c>
      <c r="Y8167">
        <v>0</v>
      </c>
      <c r="Z8167">
        <v>0</v>
      </c>
      <c r="AA8167">
        <v>0</v>
      </c>
      <c r="AB8167">
        <v>29</v>
      </c>
      <c r="AC8167">
        <v>0</v>
      </c>
      <c r="AD8167">
        <v>0</v>
      </c>
      <c r="AE8167">
        <v>0</v>
      </c>
    </row>
    <row r="8168" spans="1:31">
      <c r="A8168" s="19">
        <v>43896</v>
      </c>
      <c r="B8168" t="s">
        <v>54</v>
      </c>
      <c r="C8168" s="19">
        <v>43949</v>
      </c>
      <c r="D8168">
        <v>21</v>
      </c>
      <c r="E8168">
        <v>63</v>
      </c>
      <c r="F8168">
        <v>0</v>
      </c>
      <c r="G8168">
        <v>0</v>
      </c>
      <c r="H8168">
        <v>0</v>
      </c>
      <c r="I8168">
        <v>0</v>
      </c>
      <c r="J8168">
        <v>37</v>
      </c>
      <c r="K8168">
        <v>0</v>
      </c>
      <c r="L8168">
        <v>0</v>
      </c>
      <c r="M8168">
        <v>0</v>
      </c>
      <c r="N8168">
        <v>92.2</v>
      </c>
      <c r="O8168">
        <v>0</v>
      </c>
      <c r="P8168">
        <v>0</v>
      </c>
      <c r="Q8168">
        <v>0</v>
      </c>
      <c r="R8168">
        <v>0</v>
      </c>
      <c r="S8168">
        <v>7.8</v>
      </c>
      <c r="T8168">
        <v>0</v>
      </c>
      <c r="U8168">
        <v>0</v>
      </c>
      <c r="V8168">
        <v>0</v>
      </c>
      <c r="W8168">
        <v>13</v>
      </c>
      <c r="X8168">
        <v>0</v>
      </c>
      <c r="Y8168">
        <v>0</v>
      </c>
      <c r="Z8168">
        <v>0</v>
      </c>
      <c r="AA8168">
        <v>0</v>
      </c>
      <c r="AB8168">
        <v>8</v>
      </c>
      <c r="AC8168">
        <v>0</v>
      </c>
      <c r="AD8168">
        <v>0</v>
      </c>
      <c r="AE8168">
        <v>0</v>
      </c>
    </row>
    <row r="8169" spans="1:31">
      <c r="A8169" s="19">
        <v>43896</v>
      </c>
      <c r="B8169" t="s">
        <v>55</v>
      </c>
      <c r="C8169" s="19">
        <v>43949</v>
      </c>
      <c r="D8169">
        <v>96</v>
      </c>
      <c r="E8169">
        <v>60.1</v>
      </c>
      <c r="F8169">
        <v>0</v>
      </c>
      <c r="G8169">
        <v>0</v>
      </c>
      <c r="H8169">
        <v>0</v>
      </c>
      <c r="I8169">
        <v>0</v>
      </c>
      <c r="J8169">
        <v>39.9</v>
      </c>
      <c r="K8169">
        <v>0</v>
      </c>
      <c r="L8169">
        <v>0</v>
      </c>
      <c r="M8169">
        <v>0</v>
      </c>
      <c r="N8169">
        <v>85.5</v>
      </c>
      <c r="O8169">
        <v>0</v>
      </c>
      <c r="P8169">
        <v>0</v>
      </c>
      <c r="Q8169">
        <v>0</v>
      </c>
      <c r="R8169">
        <v>0</v>
      </c>
      <c r="S8169">
        <v>14.5</v>
      </c>
      <c r="T8169">
        <v>0</v>
      </c>
      <c r="U8169">
        <v>0</v>
      </c>
      <c r="V8169">
        <v>0</v>
      </c>
      <c r="W8169">
        <v>58</v>
      </c>
      <c r="X8169">
        <v>0</v>
      </c>
      <c r="Y8169">
        <v>0</v>
      </c>
      <c r="Z8169">
        <v>0</v>
      </c>
      <c r="AA8169">
        <v>0</v>
      </c>
      <c r="AB8169">
        <v>38</v>
      </c>
      <c r="AC8169">
        <v>0</v>
      </c>
      <c r="AD8169">
        <v>0</v>
      </c>
      <c r="AE8169">
        <v>0</v>
      </c>
    </row>
    <row r="8170" spans="1:31">
      <c r="A8170" s="19">
        <v>43896</v>
      </c>
      <c r="B8170" t="s">
        <v>56</v>
      </c>
      <c r="C8170" s="19">
        <v>43949</v>
      </c>
      <c r="D8170">
        <v>274</v>
      </c>
      <c r="E8170">
        <v>56.2</v>
      </c>
      <c r="F8170">
        <v>0</v>
      </c>
      <c r="G8170">
        <v>0</v>
      </c>
      <c r="H8170">
        <v>0</v>
      </c>
      <c r="I8170">
        <v>0</v>
      </c>
      <c r="J8170">
        <v>43.8</v>
      </c>
      <c r="K8170">
        <v>0</v>
      </c>
      <c r="L8170">
        <v>0</v>
      </c>
      <c r="M8170">
        <v>0</v>
      </c>
      <c r="N8170">
        <v>74.099999999999994</v>
      </c>
      <c r="O8170">
        <v>0</v>
      </c>
      <c r="P8170">
        <v>0</v>
      </c>
      <c r="Q8170">
        <v>0</v>
      </c>
      <c r="R8170">
        <v>0</v>
      </c>
      <c r="S8170">
        <v>25.9</v>
      </c>
      <c r="T8170">
        <v>0</v>
      </c>
      <c r="U8170">
        <v>0</v>
      </c>
      <c r="V8170">
        <v>0</v>
      </c>
      <c r="W8170">
        <v>154</v>
      </c>
      <c r="X8170">
        <v>0</v>
      </c>
      <c r="Y8170">
        <v>0</v>
      </c>
      <c r="Z8170">
        <v>0</v>
      </c>
      <c r="AA8170">
        <v>0</v>
      </c>
      <c r="AB8170">
        <v>120</v>
      </c>
      <c r="AC8170">
        <v>0</v>
      </c>
      <c r="AD8170">
        <v>0</v>
      </c>
      <c r="AE8170">
        <v>0</v>
      </c>
    </row>
    <row r="8171" spans="1:31">
      <c r="A8171" s="19">
        <v>43896</v>
      </c>
      <c r="B8171" t="s">
        <v>57</v>
      </c>
      <c r="C8171" s="19">
        <v>43949</v>
      </c>
      <c r="D8171">
        <v>186</v>
      </c>
      <c r="E8171">
        <v>57.6</v>
      </c>
      <c r="F8171">
        <v>0</v>
      </c>
      <c r="G8171">
        <v>0</v>
      </c>
      <c r="H8171">
        <v>0</v>
      </c>
      <c r="I8171">
        <v>0</v>
      </c>
      <c r="J8171">
        <v>42.4</v>
      </c>
      <c r="K8171">
        <v>0</v>
      </c>
      <c r="L8171">
        <v>0</v>
      </c>
      <c r="M8171">
        <v>0</v>
      </c>
      <c r="N8171">
        <v>78.8</v>
      </c>
      <c r="O8171">
        <v>0</v>
      </c>
      <c r="P8171">
        <v>0</v>
      </c>
      <c r="Q8171">
        <v>0</v>
      </c>
      <c r="R8171">
        <v>0</v>
      </c>
      <c r="S8171">
        <v>21.2</v>
      </c>
      <c r="T8171">
        <v>0</v>
      </c>
      <c r="U8171">
        <v>0</v>
      </c>
      <c r="V8171">
        <v>0</v>
      </c>
      <c r="W8171">
        <v>107</v>
      </c>
      <c r="X8171">
        <v>0</v>
      </c>
      <c r="Y8171">
        <v>0</v>
      </c>
      <c r="Z8171">
        <v>0</v>
      </c>
      <c r="AA8171">
        <v>0</v>
      </c>
      <c r="AB8171">
        <v>79</v>
      </c>
      <c r="AC8171">
        <v>0</v>
      </c>
      <c r="AD8171">
        <v>0</v>
      </c>
      <c r="AE8171">
        <v>0</v>
      </c>
    </row>
    <row r="8172" spans="1:31">
      <c r="A8172" s="19">
        <v>43896</v>
      </c>
      <c r="B8172" t="s">
        <v>58</v>
      </c>
      <c r="C8172" s="19">
        <v>43949</v>
      </c>
      <c r="D8172">
        <v>26</v>
      </c>
      <c r="E8172">
        <v>50.6</v>
      </c>
      <c r="F8172">
        <v>0</v>
      </c>
      <c r="G8172">
        <v>0</v>
      </c>
      <c r="H8172">
        <v>0</v>
      </c>
      <c r="I8172">
        <v>0</v>
      </c>
      <c r="J8172">
        <v>49.4</v>
      </c>
      <c r="K8172">
        <v>0</v>
      </c>
      <c r="L8172">
        <v>0</v>
      </c>
      <c r="M8172">
        <v>0</v>
      </c>
      <c r="N8172">
        <v>52.8</v>
      </c>
      <c r="O8172">
        <v>0</v>
      </c>
      <c r="P8172">
        <v>0</v>
      </c>
      <c r="Q8172">
        <v>0</v>
      </c>
      <c r="R8172">
        <v>0</v>
      </c>
      <c r="S8172">
        <v>47.2</v>
      </c>
      <c r="T8172">
        <v>0</v>
      </c>
      <c r="U8172">
        <v>0</v>
      </c>
      <c r="V8172">
        <v>0</v>
      </c>
      <c r="W8172">
        <v>13</v>
      </c>
      <c r="X8172">
        <v>0</v>
      </c>
      <c r="Y8172">
        <v>0</v>
      </c>
      <c r="Z8172">
        <v>0</v>
      </c>
      <c r="AA8172">
        <v>0</v>
      </c>
      <c r="AB8172">
        <v>13</v>
      </c>
      <c r="AC8172">
        <v>0</v>
      </c>
      <c r="AD8172">
        <v>0</v>
      </c>
      <c r="AE8172">
        <v>0</v>
      </c>
    </row>
    <row r="8173" spans="1:31">
      <c r="A8173" s="19">
        <v>43896</v>
      </c>
      <c r="B8173" t="s">
        <v>59</v>
      </c>
      <c r="C8173" s="19">
        <v>43953</v>
      </c>
      <c r="D8173">
        <v>7</v>
      </c>
      <c r="E8173">
        <v>53.2</v>
      </c>
      <c r="F8173">
        <v>0</v>
      </c>
      <c r="G8173">
        <v>0</v>
      </c>
      <c r="H8173">
        <v>0</v>
      </c>
      <c r="I8173">
        <v>0</v>
      </c>
      <c r="J8173">
        <v>46.8</v>
      </c>
      <c r="K8173">
        <v>0</v>
      </c>
      <c r="L8173">
        <v>0</v>
      </c>
      <c r="M8173">
        <v>0</v>
      </c>
      <c r="N8173">
        <v>63</v>
      </c>
      <c r="O8173">
        <v>0</v>
      </c>
      <c r="P8173">
        <v>0</v>
      </c>
      <c r="Q8173">
        <v>0</v>
      </c>
      <c r="R8173">
        <v>0</v>
      </c>
      <c r="S8173">
        <v>36.9</v>
      </c>
      <c r="T8173">
        <v>0</v>
      </c>
      <c r="U8173">
        <v>0.1</v>
      </c>
      <c r="V8173">
        <v>0</v>
      </c>
      <c r="W8173">
        <v>4</v>
      </c>
      <c r="X8173">
        <v>0</v>
      </c>
      <c r="Y8173">
        <v>0</v>
      </c>
      <c r="Z8173">
        <v>0</v>
      </c>
      <c r="AA8173">
        <v>0</v>
      </c>
      <c r="AB8173">
        <v>3</v>
      </c>
      <c r="AC8173">
        <v>0</v>
      </c>
      <c r="AD8173">
        <v>0</v>
      </c>
      <c r="AE8173">
        <v>0</v>
      </c>
    </row>
    <row r="8174" spans="1:31">
      <c r="A8174" s="19">
        <v>43896</v>
      </c>
      <c r="B8174" t="s">
        <v>60</v>
      </c>
      <c r="C8174" s="19">
        <v>43953</v>
      </c>
      <c r="D8174">
        <v>39</v>
      </c>
      <c r="E8174">
        <v>47.5</v>
      </c>
      <c r="F8174">
        <v>0</v>
      </c>
      <c r="G8174">
        <v>0</v>
      </c>
      <c r="H8174">
        <v>0</v>
      </c>
      <c r="I8174">
        <v>0</v>
      </c>
      <c r="J8174">
        <v>52.5</v>
      </c>
      <c r="K8174">
        <v>0</v>
      </c>
      <c r="L8174">
        <v>0</v>
      </c>
      <c r="M8174">
        <v>0</v>
      </c>
      <c r="N8174">
        <v>40.200000000000003</v>
      </c>
      <c r="O8174">
        <v>0</v>
      </c>
      <c r="P8174">
        <v>0</v>
      </c>
      <c r="Q8174">
        <v>0</v>
      </c>
      <c r="R8174">
        <v>0</v>
      </c>
      <c r="S8174">
        <v>59.8</v>
      </c>
      <c r="T8174">
        <v>0</v>
      </c>
      <c r="U8174">
        <v>0</v>
      </c>
      <c r="V8174">
        <v>0</v>
      </c>
      <c r="W8174">
        <v>19</v>
      </c>
      <c r="X8174">
        <v>0</v>
      </c>
      <c r="Y8174">
        <v>0</v>
      </c>
      <c r="Z8174">
        <v>0</v>
      </c>
      <c r="AA8174">
        <v>0</v>
      </c>
      <c r="AB8174">
        <v>20</v>
      </c>
      <c r="AC8174">
        <v>0</v>
      </c>
      <c r="AD8174">
        <v>0</v>
      </c>
      <c r="AE8174">
        <v>0</v>
      </c>
    </row>
    <row r="8175" spans="1:31">
      <c r="A8175" s="19">
        <v>43896</v>
      </c>
      <c r="B8175" t="s">
        <v>61</v>
      </c>
      <c r="C8175" s="19">
        <v>43956</v>
      </c>
      <c r="D8175">
        <v>82</v>
      </c>
      <c r="E8175">
        <v>53.3</v>
      </c>
      <c r="F8175">
        <v>0</v>
      </c>
      <c r="G8175">
        <v>0</v>
      </c>
      <c r="H8175">
        <v>0</v>
      </c>
      <c r="I8175">
        <v>0</v>
      </c>
      <c r="J8175">
        <v>46.7</v>
      </c>
      <c r="K8175">
        <v>0</v>
      </c>
      <c r="L8175">
        <v>0</v>
      </c>
      <c r="M8175">
        <v>0</v>
      </c>
      <c r="N8175">
        <v>63.4</v>
      </c>
      <c r="O8175">
        <v>0</v>
      </c>
      <c r="P8175">
        <v>0</v>
      </c>
      <c r="Q8175">
        <v>0</v>
      </c>
      <c r="R8175">
        <v>0</v>
      </c>
      <c r="S8175">
        <v>36.6</v>
      </c>
      <c r="T8175">
        <v>0</v>
      </c>
      <c r="U8175">
        <v>0.1</v>
      </c>
      <c r="V8175">
        <v>0</v>
      </c>
      <c r="W8175">
        <v>44</v>
      </c>
      <c r="X8175">
        <v>0</v>
      </c>
      <c r="Y8175">
        <v>0</v>
      </c>
      <c r="Z8175">
        <v>0</v>
      </c>
      <c r="AA8175">
        <v>0</v>
      </c>
      <c r="AB8175">
        <v>38</v>
      </c>
      <c r="AC8175">
        <v>0</v>
      </c>
      <c r="AD8175">
        <v>0</v>
      </c>
      <c r="AE8175">
        <v>0</v>
      </c>
    </row>
    <row r="8176" spans="1:31">
      <c r="A8176" s="19">
        <v>43896</v>
      </c>
      <c r="B8176" t="s">
        <v>62</v>
      </c>
      <c r="C8176" s="19">
        <v>43963</v>
      </c>
      <c r="D8176">
        <v>29</v>
      </c>
      <c r="E8176">
        <v>49.3</v>
      </c>
      <c r="F8176">
        <v>0</v>
      </c>
      <c r="G8176">
        <v>0</v>
      </c>
      <c r="H8176">
        <v>0</v>
      </c>
      <c r="I8176">
        <v>0</v>
      </c>
      <c r="J8176">
        <v>50.7</v>
      </c>
      <c r="K8176">
        <v>0</v>
      </c>
      <c r="L8176">
        <v>0</v>
      </c>
      <c r="M8176">
        <v>0</v>
      </c>
      <c r="N8176">
        <v>47.2</v>
      </c>
      <c r="O8176">
        <v>0</v>
      </c>
      <c r="P8176">
        <v>0</v>
      </c>
      <c r="Q8176">
        <v>0</v>
      </c>
      <c r="R8176">
        <v>0</v>
      </c>
      <c r="S8176">
        <v>52.7</v>
      </c>
      <c r="T8176">
        <v>0</v>
      </c>
      <c r="U8176">
        <v>0.1</v>
      </c>
      <c r="V8176">
        <v>0</v>
      </c>
      <c r="W8176">
        <v>14</v>
      </c>
      <c r="X8176">
        <v>0</v>
      </c>
      <c r="Y8176">
        <v>0</v>
      </c>
      <c r="Z8176">
        <v>0</v>
      </c>
      <c r="AA8176">
        <v>0</v>
      </c>
      <c r="AB8176">
        <v>15</v>
      </c>
      <c r="AC8176">
        <v>0</v>
      </c>
      <c r="AD8176">
        <v>0</v>
      </c>
      <c r="AE8176">
        <v>0</v>
      </c>
    </row>
    <row r="8177" spans="1:31">
      <c r="A8177" s="19">
        <v>43896</v>
      </c>
      <c r="B8177" t="s">
        <v>63</v>
      </c>
      <c r="C8177" s="19">
        <v>43963</v>
      </c>
      <c r="D8177">
        <v>28</v>
      </c>
      <c r="E8177">
        <v>58.4</v>
      </c>
      <c r="F8177">
        <v>0</v>
      </c>
      <c r="G8177">
        <v>0</v>
      </c>
      <c r="H8177">
        <v>0</v>
      </c>
      <c r="I8177">
        <v>0</v>
      </c>
      <c r="J8177">
        <v>41.6</v>
      </c>
      <c r="K8177">
        <v>0</v>
      </c>
      <c r="L8177">
        <v>0</v>
      </c>
      <c r="M8177">
        <v>0</v>
      </c>
      <c r="N8177">
        <v>80.3</v>
      </c>
      <c r="O8177">
        <v>0</v>
      </c>
      <c r="P8177">
        <v>0</v>
      </c>
      <c r="Q8177">
        <v>0</v>
      </c>
      <c r="R8177">
        <v>0</v>
      </c>
      <c r="S8177">
        <v>19.7</v>
      </c>
      <c r="T8177">
        <v>0</v>
      </c>
      <c r="U8177">
        <v>0</v>
      </c>
      <c r="V8177">
        <v>0</v>
      </c>
      <c r="W8177">
        <v>16</v>
      </c>
      <c r="X8177">
        <v>0</v>
      </c>
      <c r="Y8177">
        <v>0</v>
      </c>
      <c r="Z8177">
        <v>0</v>
      </c>
      <c r="AA8177">
        <v>0</v>
      </c>
      <c r="AB8177">
        <v>12</v>
      </c>
      <c r="AC8177">
        <v>0</v>
      </c>
      <c r="AD8177">
        <v>0</v>
      </c>
      <c r="AE8177">
        <v>0</v>
      </c>
    </row>
    <row r="8178" spans="1:31">
      <c r="A8178" s="19">
        <v>43896</v>
      </c>
      <c r="B8178" t="s">
        <v>64</v>
      </c>
      <c r="C8178" s="19">
        <v>43970</v>
      </c>
      <c r="D8178">
        <v>54</v>
      </c>
      <c r="E8178">
        <v>59</v>
      </c>
      <c r="F8178">
        <v>0</v>
      </c>
      <c r="G8178">
        <v>0</v>
      </c>
      <c r="H8178">
        <v>0</v>
      </c>
      <c r="I8178">
        <v>0</v>
      </c>
      <c r="J8178">
        <v>41</v>
      </c>
      <c r="K8178">
        <v>0</v>
      </c>
      <c r="L8178">
        <v>0</v>
      </c>
      <c r="M8178">
        <v>0</v>
      </c>
      <c r="N8178">
        <v>81.099999999999994</v>
      </c>
      <c r="O8178">
        <v>0</v>
      </c>
      <c r="P8178">
        <v>0</v>
      </c>
      <c r="Q8178">
        <v>0</v>
      </c>
      <c r="R8178">
        <v>0</v>
      </c>
      <c r="S8178">
        <v>18.899999999999999</v>
      </c>
      <c r="T8178">
        <v>0</v>
      </c>
      <c r="U8178">
        <v>0</v>
      </c>
      <c r="V8178">
        <v>0</v>
      </c>
      <c r="W8178">
        <v>32</v>
      </c>
      <c r="X8178">
        <v>0</v>
      </c>
      <c r="Y8178">
        <v>0</v>
      </c>
      <c r="Z8178">
        <v>0</v>
      </c>
      <c r="AA8178">
        <v>0</v>
      </c>
      <c r="AB8178">
        <v>22</v>
      </c>
      <c r="AC8178">
        <v>0</v>
      </c>
      <c r="AD8178">
        <v>0</v>
      </c>
      <c r="AE8178">
        <v>0</v>
      </c>
    </row>
    <row r="8179" spans="1:31">
      <c r="A8179" s="19">
        <v>43896</v>
      </c>
      <c r="B8179" t="s">
        <v>65</v>
      </c>
      <c r="C8179" s="19">
        <v>43970</v>
      </c>
      <c r="D8179">
        <v>61</v>
      </c>
      <c r="E8179">
        <v>51.9</v>
      </c>
      <c r="F8179">
        <v>0</v>
      </c>
      <c r="G8179">
        <v>0</v>
      </c>
      <c r="H8179">
        <v>0</v>
      </c>
      <c r="I8179">
        <v>0</v>
      </c>
      <c r="J8179">
        <v>48.1</v>
      </c>
      <c r="K8179">
        <v>0</v>
      </c>
      <c r="L8179">
        <v>0</v>
      </c>
      <c r="M8179">
        <v>0</v>
      </c>
      <c r="N8179">
        <v>57.4</v>
      </c>
      <c r="O8179">
        <v>0</v>
      </c>
      <c r="P8179">
        <v>0</v>
      </c>
      <c r="Q8179">
        <v>0</v>
      </c>
      <c r="R8179">
        <v>0</v>
      </c>
      <c r="S8179">
        <v>42.6</v>
      </c>
      <c r="T8179">
        <v>0</v>
      </c>
      <c r="U8179">
        <v>0.1</v>
      </c>
      <c r="V8179">
        <v>0</v>
      </c>
      <c r="W8179">
        <v>32</v>
      </c>
      <c r="X8179">
        <v>0</v>
      </c>
      <c r="Y8179">
        <v>0</v>
      </c>
      <c r="Z8179">
        <v>0</v>
      </c>
      <c r="AA8179">
        <v>0</v>
      </c>
      <c r="AB8179">
        <v>29</v>
      </c>
      <c r="AC8179">
        <v>0</v>
      </c>
      <c r="AD8179">
        <v>0</v>
      </c>
      <c r="AE8179">
        <v>0</v>
      </c>
    </row>
    <row r="8180" spans="1:31">
      <c r="A8180" s="19">
        <v>43896</v>
      </c>
      <c r="B8180" t="s">
        <v>143</v>
      </c>
      <c r="C8180" s="19">
        <v>43984</v>
      </c>
      <c r="D8180">
        <v>20</v>
      </c>
      <c r="E8180">
        <v>69.099999999999994</v>
      </c>
      <c r="F8180">
        <v>0</v>
      </c>
      <c r="G8180">
        <v>0</v>
      </c>
      <c r="H8180">
        <v>0</v>
      </c>
      <c r="I8180">
        <v>0</v>
      </c>
      <c r="J8180">
        <v>30.9</v>
      </c>
      <c r="K8180">
        <v>0</v>
      </c>
      <c r="L8180">
        <v>0</v>
      </c>
      <c r="M8180">
        <v>0</v>
      </c>
      <c r="N8180">
        <v>96.7</v>
      </c>
      <c r="O8180">
        <v>0</v>
      </c>
      <c r="P8180">
        <v>0</v>
      </c>
      <c r="Q8180">
        <v>0</v>
      </c>
      <c r="R8180">
        <v>0</v>
      </c>
      <c r="S8180">
        <v>3.3</v>
      </c>
      <c r="T8180">
        <v>0</v>
      </c>
      <c r="U8180">
        <v>0</v>
      </c>
      <c r="V8180">
        <v>0</v>
      </c>
      <c r="W8180">
        <v>14</v>
      </c>
      <c r="X8180">
        <v>0</v>
      </c>
      <c r="Y8180">
        <v>0</v>
      </c>
      <c r="Z8180">
        <v>0</v>
      </c>
      <c r="AA8180">
        <v>0</v>
      </c>
      <c r="AB8180">
        <v>6</v>
      </c>
      <c r="AC8180">
        <v>0</v>
      </c>
      <c r="AD8180">
        <v>0</v>
      </c>
      <c r="AE8180">
        <v>0</v>
      </c>
    </row>
    <row r="8181" spans="1:31">
      <c r="A8181" s="19">
        <v>43896</v>
      </c>
      <c r="B8181" t="s">
        <v>67</v>
      </c>
      <c r="C8181" s="19">
        <v>43984</v>
      </c>
      <c r="D8181">
        <v>19</v>
      </c>
      <c r="E8181">
        <v>52.8</v>
      </c>
      <c r="F8181">
        <v>0</v>
      </c>
      <c r="G8181">
        <v>0</v>
      </c>
      <c r="H8181">
        <v>0</v>
      </c>
      <c r="I8181">
        <v>0</v>
      </c>
      <c r="J8181">
        <v>47.2</v>
      </c>
      <c r="K8181">
        <v>0</v>
      </c>
      <c r="L8181">
        <v>0</v>
      </c>
      <c r="M8181">
        <v>0</v>
      </c>
      <c r="N8181">
        <v>60.6</v>
      </c>
      <c r="O8181">
        <v>0</v>
      </c>
      <c r="P8181">
        <v>0</v>
      </c>
      <c r="Q8181">
        <v>0</v>
      </c>
      <c r="R8181">
        <v>0</v>
      </c>
      <c r="S8181">
        <v>39.299999999999997</v>
      </c>
      <c r="T8181">
        <v>0</v>
      </c>
      <c r="U8181">
        <v>0.1</v>
      </c>
      <c r="V8181">
        <v>0</v>
      </c>
      <c r="W8181">
        <v>10</v>
      </c>
      <c r="X8181">
        <v>0</v>
      </c>
      <c r="Y8181">
        <v>0</v>
      </c>
      <c r="Z8181">
        <v>0</v>
      </c>
      <c r="AA8181">
        <v>0</v>
      </c>
      <c r="AB8181">
        <v>9</v>
      </c>
      <c r="AC8181">
        <v>0</v>
      </c>
      <c r="AD8181">
        <v>0</v>
      </c>
      <c r="AE8181">
        <v>0</v>
      </c>
    </row>
    <row r="8182" spans="1:31">
      <c r="A8182" s="19">
        <v>43896</v>
      </c>
      <c r="B8182" t="s">
        <v>68</v>
      </c>
      <c r="C8182" s="19">
        <v>43984</v>
      </c>
      <c r="D8182">
        <v>126</v>
      </c>
      <c r="E8182">
        <v>53.6</v>
      </c>
      <c r="F8182">
        <v>0</v>
      </c>
      <c r="G8182">
        <v>0</v>
      </c>
      <c r="H8182">
        <v>0</v>
      </c>
      <c r="I8182">
        <v>0</v>
      </c>
      <c r="J8182">
        <v>46.4</v>
      </c>
      <c r="K8182">
        <v>0</v>
      </c>
      <c r="L8182">
        <v>0</v>
      </c>
      <c r="M8182">
        <v>0</v>
      </c>
      <c r="N8182">
        <v>63.3</v>
      </c>
      <c r="O8182">
        <v>0</v>
      </c>
      <c r="P8182">
        <v>0</v>
      </c>
      <c r="Q8182">
        <v>0</v>
      </c>
      <c r="R8182">
        <v>0</v>
      </c>
      <c r="S8182">
        <v>36.700000000000003</v>
      </c>
      <c r="T8182">
        <v>0</v>
      </c>
      <c r="U8182">
        <v>0.1</v>
      </c>
      <c r="V8182">
        <v>0</v>
      </c>
      <c r="W8182">
        <v>68</v>
      </c>
      <c r="X8182">
        <v>0</v>
      </c>
      <c r="Y8182">
        <v>0</v>
      </c>
      <c r="Z8182">
        <v>0</v>
      </c>
      <c r="AA8182">
        <v>0</v>
      </c>
      <c r="AB8182">
        <v>58</v>
      </c>
      <c r="AC8182">
        <v>0</v>
      </c>
      <c r="AD8182">
        <v>0</v>
      </c>
      <c r="AE8182">
        <v>0</v>
      </c>
    </row>
    <row r="8183" spans="1:31">
      <c r="A8183" s="19">
        <v>43896</v>
      </c>
      <c r="B8183" t="s">
        <v>69</v>
      </c>
      <c r="C8183" s="19">
        <v>43984</v>
      </c>
      <c r="D8183">
        <v>34</v>
      </c>
      <c r="E8183">
        <v>46</v>
      </c>
      <c r="F8183">
        <v>0</v>
      </c>
      <c r="G8183">
        <v>0</v>
      </c>
      <c r="H8183">
        <v>0</v>
      </c>
      <c r="I8183">
        <v>0</v>
      </c>
      <c r="J8183">
        <v>54</v>
      </c>
      <c r="K8183">
        <v>0</v>
      </c>
      <c r="L8183">
        <v>0</v>
      </c>
      <c r="M8183">
        <v>0</v>
      </c>
      <c r="N8183">
        <v>35.4</v>
      </c>
      <c r="O8183">
        <v>0</v>
      </c>
      <c r="P8183">
        <v>0</v>
      </c>
      <c r="Q8183">
        <v>0</v>
      </c>
      <c r="R8183">
        <v>0</v>
      </c>
      <c r="S8183">
        <v>64.5</v>
      </c>
      <c r="T8183">
        <v>0</v>
      </c>
      <c r="U8183">
        <v>0.1</v>
      </c>
      <c r="V8183">
        <v>0</v>
      </c>
      <c r="W8183">
        <v>16</v>
      </c>
      <c r="X8183">
        <v>0</v>
      </c>
      <c r="Y8183">
        <v>0</v>
      </c>
      <c r="Z8183">
        <v>0</v>
      </c>
      <c r="AA8183">
        <v>0</v>
      </c>
      <c r="AB8183">
        <v>18</v>
      </c>
      <c r="AC8183">
        <v>0</v>
      </c>
      <c r="AD8183">
        <v>0</v>
      </c>
      <c r="AE8183">
        <v>0</v>
      </c>
    </row>
    <row r="8184" spans="1:31">
      <c r="A8184" s="19">
        <v>43896</v>
      </c>
      <c r="B8184" t="s">
        <v>70</v>
      </c>
      <c r="C8184" s="19">
        <v>43984</v>
      </c>
      <c r="D8184">
        <v>16</v>
      </c>
      <c r="E8184">
        <v>48.7</v>
      </c>
      <c r="F8184">
        <v>0</v>
      </c>
      <c r="G8184">
        <v>0</v>
      </c>
      <c r="H8184">
        <v>0</v>
      </c>
      <c r="I8184">
        <v>0</v>
      </c>
      <c r="J8184">
        <v>51.3</v>
      </c>
      <c r="K8184">
        <v>0</v>
      </c>
      <c r="L8184">
        <v>0</v>
      </c>
      <c r="M8184">
        <v>0</v>
      </c>
      <c r="N8184">
        <v>45.7</v>
      </c>
      <c r="O8184">
        <v>0</v>
      </c>
      <c r="P8184">
        <v>0</v>
      </c>
      <c r="Q8184">
        <v>0</v>
      </c>
      <c r="R8184">
        <v>0</v>
      </c>
      <c r="S8184">
        <v>54.2</v>
      </c>
      <c r="T8184">
        <v>0</v>
      </c>
      <c r="U8184">
        <v>0.1</v>
      </c>
      <c r="V8184">
        <v>0</v>
      </c>
      <c r="W8184">
        <v>8</v>
      </c>
      <c r="X8184">
        <v>0</v>
      </c>
      <c r="Y8184">
        <v>0</v>
      </c>
      <c r="Z8184">
        <v>0</v>
      </c>
      <c r="AA8184">
        <v>0</v>
      </c>
      <c r="AB8184">
        <v>8</v>
      </c>
      <c r="AC8184">
        <v>0</v>
      </c>
      <c r="AD8184">
        <v>0</v>
      </c>
      <c r="AE8184">
        <v>0</v>
      </c>
    </row>
    <row r="8185" spans="1:31">
      <c r="A8185" s="19">
        <v>43896</v>
      </c>
      <c r="B8185" t="s">
        <v>71</v>
      </c>
      <c r="C8185" s="19">
        <v>43988</v>
      </c>
      <c r="D8185">
        <v>7</v>
      </c>
      <c r="E8185">
        <v>53.2</v>
      </c>
      <c r="F8185">
        <v>0</v>
      </c>
      <c r="G8185">
        <v>0</v>
      </c>
      <c r="H8185">
        <v>0</v>
      </c>
      <c r="I8185">
        <v>0</v>
      </c>
      <c r="J8185">
        <v>46.8</v>
      </c>
      <c r="K8185">
        <v>0</v>
      </c>
      <c r="L8185">
        <v>0</v>
      </c>
      <c r="M8185">
        <v>0</v>
      </c>
      <c r="N8185">
        <v>61.5</v>
      </c>
      <c r="O8185">
        <v>0</v>
      </c>
      <c r="P8185">
        <v>0</v>
      </c>
      <c r="Q8185">
        <v>0</v>
      </c>
      <c r="R8185">
        <v>0</v>
      </c>
      <c r="S8185">
        <v>38.299999999999997</v>
      </c>
      <c r="T8185">
        <v>0</v>
      </c>
      <c r="U8185">
        <v>0.1</v>
      </c>
      <c r="V8185">
        <v>0</v>
      </c>
      <c r="W8185">
        <v>4</v>
      </c>
      <c r="X8185">
        <v>0</v>
      </c>
      <c r="Y8185">
        <v>0</v>
      </c>
      <c r="Z8185">
        <v>0</v>
      </c>
      <c r="AA8185">
        <v>0</v>
      </c>
      <c r="AB8185">
        <v>3</v>
      </c>
      <c r="AC8185">
        <v>0</v>
      </c>
      <c r="AD8185">
        <v>0</v>
      </c>
      <c r="AE8185">
        <v>0</v>
      </c>
    </row>
    <row r="8186" spans="1:31">
      <c r="A8186" s="19">
        <v>43896</v>
      </c>
      <c r="B8186" t="s">
        <v>73</v>
      </c>
      <c r="C8186" s="19">
        <v>44013</v>
      </c>
      <c r="D8186">
        <v>3979</v>
      </c>
      <c r="E8186">
        <v>48.5</v>
      </c>
      <c r="F8186">
        <v>5.0999999999999996</v>
      </c>
      <c r="G8186">
        <v>0</v>
      </c>
      <c r="H8186">
        <v>0.4</v>
      </c>
      <c r="I8186">
        <v>0.2</v>
      </c>
      <c r="J8186">
        <v>36.6</v>
      </c>
      <c r="K8186">
        <v>0.2</v>
      </c>
      <c r="L8186">
        <v>5.0999999999999996</v>
      </c>
      <c r="M8186">
        <v>0</v>
      </c>
      <c r="N8186">
        <v>85.3</v>
      </c>
      <c r="O8186">
        <v>0</v>
      </c>
      <c r="P8186">
        <v>0</v>
      </c>
      <c r="Q8186">
        <v>0</v>
      </c>
      <c r="R8186">
        <v>0</v>
      </c>
      <c r="S8186">
        <v>14.7</v>
      </c>
      <c r="T8186">
        <v>0</v>
      </c>
      <c r="U8186">
        <v>0</v>
      </c>
      <c r="V8186">
        <v>0</v>
      </c>
      <c r="W8186">
        <v>2124</v>
      </c>
      <c r="X8186">
        <v>67</v>
      </c>
      <c r="Y8186">
        <v>0</v>
      </c>
      <c r="Z8186">
        <v>26</v>
      </c>
      <c r="AA8186">
        <v>7</v>
      </c>
      <c r="AB8186">
        <v>1676</v>
      </c>
      <c r="AC8186">
        <v>0</v>
      </c>
      <c r="AD8186">
        <v>51</v>
      </c>
      <c r="AE8186">
        <v>0</v>
      </c>
    </row>
    <row r="8187" spans="1:31">
      <c r="A8187" s="19">
        <v>43897</v>
      </c>
      <c r="B8187" t="s">
        <v>15</v>
      </c>
      <c r="C8187" s="19">
        <v>43864</v>
      </c>
      <c r="D8187">
        <v>41</v>
      </c>
      <c r="E8187">
        <v>19.899999999999999</v>
      </c>
      <c r="F8187">
        <v>3.1</v>
      </c>
      <c r="G8187">
        <v>0</v>
      </c>
      <c r="H8187">
        <v>15.8</v>
      </c>
      <c r="I8187">
        <v>9</v>
      </c>
      <c r="J8187">
        <v>23.2</v>
      </c>
      <c r="K8187">
        <v>3.5</v>
      </c>
      <c r="L8187">
        <v>15.5</v>
      </c>
      <c r="M8187">
        <v>4</v>
      </c>
      <c r="N8187">
        <v>14.9</v>
      </c>
      <c r="O8187">
        <v>0</v>
      </c>
      <c r="P8187">
        <v>0</v>
      </c>
      <c r="Q8187">
        <v>21.3</v>
      </c>
      <c r="R8187">
        <v>12.7</v>
      </c>
      <c r="S8187">
        <v>24.7</v>
      </c>
      <c r="T8187">
        <v>1.7</v>
      </c>
      <c r="U8187">
        <v>18.5</v>
      </c>
      <c r="V8187">
        <v>0</v>
      </c>
      <c r="W8187">
        <v>6</v>
      </c>
      <c r="X8187">
        <v>0</v>
      </c>
      <c r="Y8187">
        <v>0</v>
      </c>
      <c r="Z8187">
        <v>14</v>
      </c>
      <c r="AA8187">
        <v>1</v>
      </c>
      <c r="AB8187">
        <v>12</v>
      </c>
      <c r="AC8187">
        <v>0</v>
      </c>
      <c r="AD8187">
        <v>8</v>
      </c>
      <c r="AE8187">
        <v>0</v>
      </c>
    </row>
    <row r="8188" spans="1:31">
      <c r="A8188" s="19">
        <v>43897</v>
      </c>
      <c r="B8188" t="s">
        <v>16</v>
      </c>
      <c r="C8188" s="19">
        <v>43872</v>
      </c>
      <c r="D8188">
        <v>24</v>
      </c>
      <c r="E8188">
        <v>10.4</v>
      </c>
      <c r="F8188">
        <v>0</v>
      </c>
      <c r="G8188">
        <v>0</v>
      </c>
      <c r="H8188">
        <v>22</v>
      </c>
      <c r="I8188">
        <v>10.7</v>
      </c>
      <c r="J8188">
        <v>28.5</v>
      </c>
      <c r="K8188">
        <v>3</v>
      </c>
      <c r="L8188">
        <v>12.6</v>
      </c>
      <c r="M8188">
        <v>3.6</v>
      </c>
      <c r="N8188">
        <v>8.4</v>
      </c>
      <c r="O8188">
        <v>0</v>
      </c>
      <c r="P8188">
        <v>0</v>
      </c>
      <c r="Q8188">
        <v>24.2</v>
      </c>
      <c r="R8188">
        <v>19.8</v>
      </c>
      <c r="S8188">
        <v>25.7</v>
      </c>
      <c r="T8188">
        <v>3.6</v>
      </c>
      <c r="U8188">
        <v>9.1999999999999993</v>
      </c>
      <c r="V8188">
        <v>0</v>
      </c>
      <c r="W8188">
        <v>0</v>
      </c>
      <c r="X8188">
        <v>0</v>
      </c>
      <c r="Y8188">
        <v>0</v>
      </c>
      <c r="Z8188">
        <v>9</v>
      </c>
      <c r="AA8188">
        <v>6</v>
      </c>
      <c r="AB8188">
        <v>9</v>
      </c>
      <c r="AC8188">
        <v>0</v>
      </c>
      <c r="AD8188">
        <v>0</v>
      </c>
      <c r="AE8188">
        <v>0</v>
      </c>
    </row>
    <row r="8189" spans="1:31">
      <c r="A8189" s="19">
        <v>43897</v>
      </c>
      <c r="B8189" t="s">
        <v>17</v>
      </c>
      <c r="C8189" s="19">
        <v>43883</v>
      </c>
      <c r="D8189">
        <v>36</v>
      </c>
      <c r="E8189">
        <v>14.8</v>
      </c>
      <c r="F8189">
        <v>0</v>
      </c>
      <c r="G8189">
        <v>0</v>
      </c>
      <c r="H8189">
        <v>16.100000000000001</v>
      </c>
      <c r="I8189">
        <v>7.7</v>
      </c>
      <c r="J8189">
        <v>34.6</v>
      </c>
      <c r="K8189">
        <v>11.7</v>
      </c>
      <c r="L8189">
        <v>15.1</v>
      </c>
      <c r="M8189">
        <v>0</v>
      </c>
      <c r="N8189">
        <v>17.600000000000001</v>
      </c>
      <c r="O8189">
        <v>0</v>
      </c>
      <c r="P8189">
        <v>0</v>
      </c>
      <c r="Q8189">
        <v>15.4</v>
      </c>
      <c r="R8189">
        <v>9.6</v>
      </c>
      <c r="S8189">
        <v>34</v>
      </c>
      <c r="T8189">
        <v>9</v>
      </c>
      <c r="U8189">
        <v>12.9</v>
      </c>
      <c r="V8189">
        <v>0</v>
      </c>
      <c r="W8189">
        <v>9</v>
      </c>
      <c r="X8189">
        <v>0</v>
      </c>
      <c r="Y8189">
        <v>0</v>
      </c>
      <c r="Z8189">
        <v>3</v>
      </c>
      <c r="AA8189">
        <v>0</v>
      </c>
      <c r="AB8189">
        <v>24</v>
      </c>
      <c r="AC8189">
        <v>0</v>
      </c>
      <c r="AD8189">
        <v>0</v>
      </c>
      <c r="AE8189">
        <v>0</v>
      </c>
    </row>
    <row r="8190" spans="1:31">
      <c r="A8190" s="19">
        <v>43897</v>
      </c>
      <c r="B8190" t="s">
        <v>18</v>
      </c>
      <c r="C8190" s="19">
        <v>43890</v>
      </c>
      <c r="D8190">
        <v>54</v>
      </c>
      <c r="E8190">
        <v>39</v>
      </c>
      <c r="F8190">
        <v>0</v>
      </c>
      <c r="G8190">
        <v>0</v>
      </c>
      <c r="H8190">
        <v>8.1</v>
      </c>
      <c r="I8190">
        <v>5.3</v>
      </c>
      <c r="J8190">
        <v>24.7</v>
      </c>
      <c r="K8190">
        <v>15.5</v>
      </c>
      <c r="L8190">
        <v>7.5</v>
      </c>
      <c r="M8190">
        <v>0</v>
      </c>
      <c r="N8190">
        <v>48.4</v>
      </c>
      <c r="O8190">
        <v>0</v>
      </c>
      <c r="P8190">
        <v>0</v>
      </c>
      <c r="Q8190">
        <v>8.3000000000000007</v>
      </c>
      <c r="R8190">
        <v>3.2</v>
      </c>
      <c r="S8190">
        <v>19.899999999999999</v>
      </c>
      <c r="T8190">
        <v>11.3</v>
      </c>
      <c r="U8190">
        <v>7.1</v>
      </c>
      <c r="V8190">
        <v>0</v>
      </c>
      <c r="W8190">
        <v>39</v>
      </c>
      <c r="X8190">
        <v>0</v>
      </c>
      <c r="Y8190">
        <v>0</v>
      </c>
      <c r="Z8190">
        <v>0</v>
      </c>
      <c r="AA8190">
        <v>0</v>
      </c>
      <c r="AB8190">
        <v>15</v>
      </c>
      <c r="AC8190">
        <v>0</v>
      </c>
      <c r="AD8190">
        <v>0</v>
      </c>
      <c r="AE8190">
        <v>0</v>
      </c>
    </row>
    <row r="8191" spans="1:31">
      <c r="A8191" s="19">
        <v>43897</v>
      </c>
      <c r="B8191" t="s">
        <v>19</v>
      </c>
      <c r="C8191" s="19">
        <v>43893</v>
      </c>
      <c r="D8191">
        <v>52</v>
      </c>
      <c r="E8191">
        <v>49.9</v>
      </c>
      <c r="F8191">
        <v>18.3</v>
      </c>
      <c r="G8191">
        <v>0</v>
      </c>
      <c r="H8191">
        <v>0</v>
      </c>
      <c r="I8191">
        <v>0</v>
      </c>
      <c r="J8191">
        <v>21.2</v>
      </c>
      <c r="K8191">
        <v>0</v>
      </c>
      <c r="L8191">
        <v>10.1</v>
      </c>
      <c r="M8191">
        <v>0</v>
      </c>
      <c r="N8191">
        <v>63.2</v>
      </c>
      <c r="O8191">
        <v>11.7</v>
      </c>
      <c r="P8191">
        <v>0</v>
      </c>
      <c r="Q8191">
        <v>0</v>
      </c>
      <c r="R8191">
        <v>0</v>
      </c>
      <c r="S8191">
        <v>16.600000000000001</v>
      </c>
      <c r="T8191">
        <v>0</v>
      </c>
      <c r="U8191">
        <v>5.7</v>
      </c>
      <c r="V8191">
        <v>1</v>
      </c>
      <c r="W8191">
        <v>44</v>
      </c>
      <c r="X8191">
        <v>0</v>
      </c>
      <c r="Y8191">
        <v>0</v>
      </c>
      <c r="Z8191">
        <v>0</v>
      </c>
      <c r="AA8191">
        <v>0</v>
      </c>
      <c r="AB8191">
        <v>8</v>
      </c>
      <c r="AC8191">
        <v>0</v>
      </c>
      <c r="AD8191">
        <v>0</v>
      </c>
      <c r="AE8191">
        <v>0</v>
      </c>
    </row>
    <row r="8192" spans="1:31">
      <c r="A8192" s="19">
        <v>43897</v>
      </c>
      <c r="B8192" t="s">
        <v>20</v>
      </c>
      <c r="C8192" s="19">
        <v>43893</v>
      </c>
      <c r="D8192">
        <v>6</v>
      </c>
      <c r="E8192">
        <v>33.299999999999997</v>
      </c>
      <c r="F8192">
        <v>17.8</v>
      </c>
      <c r="G8192">
        <v>0</v>
      </c>
      <c r="H8192">
        <v>0</v>
      </c>
      <c r="I8192">
        <v>0</v>
      </c>
      <c r="J8192">
        <v>31.9</v>
      </c>
      <c r="K8192">
        <v>0</v>
      </c>
      <c r="L8192">
        <v>14.3</v>
      </c>
      <c r="M8192">
        <v>0</v>
      </c>
      <c r="N8192">
        <v>33.299999999999997</v>
      </c>
      <c r="O8192">
        <v>17.8</v>
      </c>
      <c r="P8192">
        <v>0</v>
      </c>
      <c r="Q8192">
        <v>1.6</v>
      </c>
      <c r="R8192">
        <v>0.9</v>
      </c>
      <c r="S8192">
        <v>31.9</v>
      </c>
      <c r="T8192">
        <v>0</v>
      </c>
      <c r="U8192">
        <v>14.3</v>
      </c>
      <c r="V8192">
        <v>0</v>
      </c>
      <c r="W8192">
        <v>0</v>
      </c>
      <c r="X8192">
        <v>4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</row>
    <row r="8193" spans="1:31">
      <c r="A8193" s="19">
        <v>43897</v>
      </c>
      <c r="B8193" t="s">
        <v>21</v>
      </c>
      <c r="C8193" s="19">
        <v>43893</v>
      </c>
      <c r="D8193">
        <v>31</v>
      </c>
      <c r="E8193">
        <v>39.799999999999997</v>
      </c>
      <c r="F8193">
        <v>24.1</v>
      </c>
      <c r="G8193">
        <v>0</v>
      </c>
      <c r="H8193">
        <v>0</v>
      </c>
      <c r="I8193">
        <v>0</v>
      </c>
      <c r="J8193">
        <v>22.1</v>
      </c>
      <c r="K8193">
        <v>0</v>
      </c>
      <c r="L8193">
        <v>12.4</v>
      </c>
      <c r="M8193">
        <v>0</v>
      </c>
      <c r="N8193">
        <v>40.4</v>
      </c>
      <c r="O8193">
        <v>16.7</v>
      </c>
      <c r="P8193">
        <v>0</v>
      </c>
      <c r="Q8193">
        <v>0</v>
      </c>
      <c r="R8193">
        <v>0</v>
      </c>
      <c r="S8193">
        <v>22.4</v>
      </c>
      <c r="T8193">
        <v>0</v>
      </c>
      <c r="U8193">
        <v>10</v>
      </c>
      <c r="V8193">
        <v>1</v>
      </c>
      <c r="W8193">
        <v>17</v>
      </c>
      <c r="X8193">
        <v>5</v>
      </c>
      <c r="Y8193">
        <v>0</v>
      </c>
      <c r="Z8193">
        <v>0</v>
      </c>
      <c r="AA8193">
        <v>0</v>
      </c>
      <c r="AB8193">
        <v>9</v>
      </c>
      <c r="AC8193">
        <v>0</v>
      </c>
      <c r="AD8193">
        <v>0</v>
      </c>
      <c r="AE8193">
        <v>0</v>
      </c>
    </row>
    <row r="8194" spans="1:31">
      <c r="A8194" s="19">
        <v>43897</v>
      </c>
      <c r="B8194" t="s">
        <v>22</v>
      </c>
      <c r="C8194" s="19">
        <v>43893</v>
      </c>
      <c r="D8194">
        <v>416</v>
      </c>
      <c r="E8194">
        <v>28</v>
      </c>
      <c r="F8194">
        <v>15.2</v>
      </c>
      <c r="G8194">
        <v>0</v>
      </c>
      <c r="H8194">
        <v>0</v>
      </c>
      <c r="I8194">
        <v>0</v>
      </c>
      <c r="J8194">
        <v>38.700000000000003</v>
      </c>
      <c r="K8194">
        <v>0</v>
      </c>
      <c r="L8194">
        <v>16</v>
      </c>
      <c r="M8194">
        <v>0</v>
      </c>
      <c r="N8194">
        <v>26.3</v>
      </c>
      <c r="O8194">
        <v>13.6</v>
      </c>
      <c r="P8194">
        <v>0</v>
      </c>
      <c r="Q8194">
        <v>0</v>
      </c>
      <c r="R8194">
        <v>0</v>
      </c>
      <c r="S8194">
        <v>33.700000000000003</v>
      </c>
      <c r="T8194">
        <v>0</v>
      </c>
      <c r="U8194">
        <v>12.6</v>
      </c>
      <c r="V8194">
        <v>0</v>
      </c>
      <c r="W8194">
        <v>159</v>
      </c>
      <c r="X8194">
        <v>21</v>
      </c>
      <c r="Y8194">
        <v>0</v>
      </c>
      <c r="Z8194">
        <v>0</v>
      </c>
      <c r="AA8194">
        <v>0</v>
      </c>
      <c r="AB8194">
        <v>228</v>
      </c>
      <c r="AC8194">
        <v>0</v>
      </c>
      <c r="AD8194">
        <v>8</v>
      </c>
      <c r="AE8194">
        <v>0</v>
      </c>
    </row>
    <row r="8195" spans="1:31">
      <c r="A8195" s="19">
        <v>43897</v>
      </c>
      <c r="B8195" t="s">
        <v>23</v>
      </c>
      <c r="C8195" s="19">
        <v>43893</v>
      </c>
      <c r="D8195">
        <v>67</v>
      </c>
      <c r="E8195">
        <v>27.4</v>
      </c>
      <c r="F8195">
        <v>17.2</v>
      </c>
      <c r="G8195">
        <v>0</v>
      </c>
      <c r="H8195">
        <v>0</v>
      </c>
      <c r="I8195">
        <v>0</v>
      </c>
      <c r="J8195">
        <v>35.1</v>
      </c>
      <c r="K8195">
        <v>0</v>
      </c>
      <c r="L8195">
        <v>17.899999999999999</v>
      </c>
      <c r="M8195">
        <v>0</v>
      </c>
      <c r="N8195">
        <v>24.5</v>
      </c>
      <c r="O8195">
        <v>19.100000000000001</v>
      </c>
      <c r="P8195">
        <v>0</v>
      </c>
      <c r="Q8195">
        <v>0</v>
      </c>
      <c r="R8195">
        <v>0</v>
      </c>
      <c r="S8195">
        <v>36.5</v>
      </c>
      <c r="T8195">
        <v>0</v>
      </c>
      <c r="U8195">
        <v>17.600000000000001</v>
      </c>
      <c r="V8195">
        <v>0</v>
      </c>
      <c r="W8195">
        <v>17</v>
      </c>
      <c r="X8195">
        <v>14</v>
      </c>
      <c r="Y8195">
        <v>0</v>
      </c>
      <c r="Z8195">
        <v>0</v>
      </c>
      <c r="AA8195">
        <v>0</v>
      </c>
      <c r="AB8195">
        <v>23</v>
      </c>
      <c r="AC8195">
        <v>0</v>
      </c>
      <c r="AD8195">
        <v>13</v>
      </c>
      <c r="AE8195">
        <v>0</v>
      </c>
    </row>
    <row r="8196" spans="1:31">
      <c r="A8196" s="19">
        <v>43897</v>
      </c>
      <c r="B8196" t="s">
        <v>24</v>
      </c>
      <c r="C8196" s="19">
        <v>43893</v>
      </c>
      <c r="D8196">
        <v>13</v>
      </c>
      <c r="E8196">
        <v>28.9</v>
      </c>
      <c r="F8196">
        <v>15.5</v>
      </c>
      <c r="G8196">
        <v>0</v>
      </c>
      <c r="H8196">
        <v>0</v>
      </c>
      <c r="I8196">
        <v>0</v>
      </c>
      <c r="J8196">
        <v>40.799999999999997</v>
      </c>
      <c r="K8196">
        <v>0</v>
      </c>
      <c r="L8196">
        <v>12.5</v>
      </c>
      <c r="M8196">
        <v>0</v>
      </c>
      <c r="N8196">
        <v>28.9</v>
      </c>
      <c r="O8196">
        <v>15.5</v>
      </c>
      <c r="P8196">
        <v>0</v>
      </c>
      <c r="Q8196">
        <v>1.6</v>
      </c>
      <c r="R8196">
        <v>0.8</v>
      </c>
      <c r="S8196">
        <v>40.799999999999997</v>
      </c>
      <c r="T8196">
        <v>0</v>
      </c>
      <c r="U8196">
        <v>12.5</v>
      </c>
      <c r="V8196">
        <v>0</v>
      </c>
      <c r="W8196">
        <v>4</v>
      </c>
      <c r="X8196">
        <v>0</v>
      </c>
      <c r="Y8196">
        <v>0</v>
      </c>
      <c r="Z8196">
        <v>0</v>
      </c>
      <c r="AA8196">
        <v>0</v>
      </c>
      <c r="AB8196">
        <v>9</v>
      </c>
      <c r="AC8196">
        <v>0</v>
      </c>
      <c r="AD8196">
        <v>0</v>
      </c>
      <c r="AE8196">
        <v>0</v>
      </c>
    </row>
    <row r="8197" spans="1:31">
      <c r="A8197" s="19">
        <v>43897</v>
      </c>
      <c r="B8197" t="s">
        <v>25</v>
      </c>
      <c r="C8197" s="19">
        <v>43893</v>
      </c>
      <c r="D8197">
        <v>24</v>
      </c>
      <c r="E8197">
        <v>29.5</v>
      </c>
      <c r="F8197">
        <v>18.3</v>
      </c>
      <c r="G8197">
        <v>0</v>
      </c>
      <c r="H8197">
        <v>0</v>
      </c>
      <c r="I8197">
        <v>0</v>
      </c>
      <c r="J8197">
        <v>34.6</v>
      </c>
      <c r="K8197">
        <v>0</v>
      </c>
      <c r="L8197">
        <v>16.399999999999999</v>
      </c>
      <c r="M8197">
        <v>0</v>
      </c>
      <c r="N8197">
        <v>34</v>
      </c>
      <c r="O8197">
        <v>12</v>
      </c>
      <c r="P8197">
        <v>0</v>
      </c>
      <c r="Q8197">
        <v>0</v>
      </c>
      <c r="R8197">
        <v>0</v>
      </c>
      <c r="S8197">
        <v>32.9</v>
      </c>
      <c r="T8197">
        <v>0</v>
      </c>
      <c r="U8197">
        <v>15.8</v>
      </c>
      <c r="V8197">
        <v>0</v>
      </c>
      <c r="W8197">
        <v>10</v>
      </c>
      <c r="X8197">
        <v>0</v>
      </c>
      <c r="Y8197">
        <v>0</v>
      </c>
      <c r="Z8197">
        <v>0</v>
      </c>
      <c r="AA8197">
        <v>0</v>
      </c>
      <c r="AB8197">
        <v>9</v>
      </c>
      <c r="AC8197">
        <v>0</v>
      </c>
      <c r="AD8197">
        <v>5</v>
      </c>
      <c r="AE8197">
        <v>0</v>
      </c>
    </row>
    <row r="8198" spans="1:31">
      <c r="A8198" s="19">
        <v>43897</v>
      </c>
      <c r="B8198" t="s">
        <v>26</v>
      </c>
      <c r="C8198" s="19">
        <v>43893</v>
      </c>
      <c r="D8198">
        <v>91</v>
      </c>
      <c r="E8198">
        <v>27.7</v>
      </c>
      <c r="F8198">
        <v>16.8</v>
      </c>
      <c r="G8198">
        <v>0</v>
      </c>
      <c r="H8198">
        <v>0</v>
      </c>
      <c r="I8198">
        <v>0</v>
      </c>
      <c r="J8198">
        <v>29.8</v>
      </c>
      <c r="K8198">
        <v>0</v>
      </c>
      <c r="L8198">
        <v>23.1</v>
      </c>
      <c r="M8198">
        <v>0</v>
      </c>
      <c r="N8198">
        <v>33.4</v>
      </c>
      <c r="O8198">
        <v>11.7</v>
      </c>
      <c r="P8198">
        <v>0</v>
      </c>
      <c r="Q8198">
        <v>0</v>
      </c>
      <c r="R8198">
        <v>0</v>
      </c>
      <c r="S8198">
        <v>26.7</v>
      </c>
      <c r="T8198">
        <v>0</v>
      </c>
      <c r="U8198">
        <v>21.6</v>
      </c>
      <c r="V8198">
        <v>0</v>
      </c>
      <c r="W8198">
        <v>34</v>
      </c>
      <c r="X8198">
        <v>0</v>
      </c>
      <c r="Y8198">
        <v>0</v>
      </c>
      <c r="Z8198">
        <v>0</v>
      </c>
      <c r="AA8198">
        <v>0</v>
      </c>
      <c r="AB8198">
        <v>31</v>
      </c>
      <c r="AC8198">
        <v>0</v>
      </c>
      <c r="AD8198">
        <v>10</v>
      </c>
      <c r="AE8198">
        <v>0</v>
      </c>
    </row>
    <row r="8199" spans="1:31">
      <c r="A8199" s="19">
        <v>43897</v>
      </c>
      <c r="B8199" t="s">
        <v>27</v>
      </c>
      <c r="C8199" s="19">
        <v>43893</v>
      </c>
      <c r="D8199">
        <v>75</v>
      </c>
      <c r="E8199">
        <v>29.4</v>
      </c>
      <c r="F8199">
        <v>13.9</v>
      </c>
      <c r="G8199">
        <v>0</v>
      </c>
      <c r="H8199">
        <v>0</v>
      </c>
      <c r="I8199">
        <v>0</v>
      </c>
      <c r="J8199">
        <v>29.6</v>
      </c>
      <c r="K8199">
        <v>0</v>
      </c>
      <c r="L8199">
        <v>15.7</v>
      </c>
      <c r="M8199">
        <v>0</v>
      </c>
      <c r="N8199">
        <v>38.6</v>
      </c>
      <c r="O8199">
        <v>8.3000000000000007</v>
      </c>
      <c r="P8199">
        <v>0</v>
      </c>
      <c r="Q8199">
        <v>0</v>
      </c>
      <c r="R8199">
        <v>0</v>
      </c>
      <c r="S8199">
        <v>29.9</v>
      </c>
      <c r="T8199">
        <v>0</v>
      </c>
      <c r="U8199">
        <v>15.4</v>
      </c>
      <c r="V8199">
        <v>0</v>
      </c>
      <c r="W8199">
        <v>37</v>
      </c>
      <c r="X8199">
        <v>0</v>
      </c>
      <c r="Y8199">
        <v>0</v>
      </c>
      <c r="Z8199">
        <v>0</v>
      </c>
      <c r="AA8199">
        <v>0</v>
      </c>
      <c r="AB8199">
        <v>28</v>
      </c>
      <c r="AC8199">
        <v>0</v>
      </c>
      <c r="AD8199">
        <v>2</v>
      </c>
      <c r="AE8199">
        <v>0</v>
      </c>
    </row>
    <row r="8200" spans="1:31">
      <c r="A8200" s="19">
        <v>43897</v>
      </c>
      <c r="B8200" t="s">
        <v>28</v>
      </c>
      <c r="C8200" s="19">
        <v>43893</v>
      </c>
      <c r="D8200">
        <v>110</v>
      </c>
      <c r="E8200">
        <v>38.9</v>
      </c>
      <c r="F8200">
        <v>19.5</v>
      </c>
      <c r="G8200">
        <v>0</v>
      </c>
      <c r="H8200">
        <v>0</v>
      </c>
      <c r="I8200">
        <v>0</v>
      </c>
      <c r="J8200">
        <v>28</v>
      </c>
      <c r="K8200">
        <v>0</v>
      </c>
      <c r="L8200">
        <v>11.7</v>
      </c>
      <c r="M8200">
        <v>0</v>
      </c>
      <c r="N8200">
        <v>43</v>
      </c>
      <c r="O8200">
        <v>13</v>
      </c>
      <c r="P8200">
        <v>0</v>
      </c>
      <c r="Q8200">
        <v>0</v>
      </c>
      <c r="R8200">
        <v>0</v>
      </c>
      <c r="S8200">
        <v>24.1</v>
      </c>
      <c r="T8200">
        <v>0</v>
      </c>
      <c r="U8200">
        <v>10.5</v>
      </c>
      <c r="V8200">
        <v>0</v>
      </c>
      <c r="W8200">
        <v>76</v>
      </c>
      <c r="X8200">
        <v>3</v>
      </c>
      <c r="Y8200">
        <v>0</v>
      </c>
      <c r="Z8200">
        <v>0</v>
      </c>
      <c r="AA8200">
        <v>0</v>
      </c>
      <c r="AB8200">
        <v>38</v>
      </c>
      <c r="AC8200">
        <v>0</v>
      </c>
      <c r="AD8200">
        <v>0</v>
      </c>
      <c r="AE8200">
        <v>0</v>
      </c>
    </row>
    <row r="8201" spans="1:31">
      <c r="A8201" s="19">
        <v>43897</v>
      </c>
      <c r="B8201" t="s">
        <v>29</v>
      </c>
      <c r="C8201" s="19">
        <v>43893</v>
      </c>
      <c r="D8201">
        <v>37</v>
      </c>
      <c r="E8201">
        <v>40.799999999999997</v>
      </c>
      <c r="F8201">
        <v>18.2</v>
      </c>
      <c r="G8201">
        <v>0</v>
      </c>
      <c r="H8201">
        <v>0</v>
      </c>
      <c r="I8201">
        <v>0</v>
      </c>
      <c r="J8201">
        <v>26.8</v>
      </c>
      <c r="K8201">
        <v>0</v>
      </c>
      <c r="L8201">
        <v>13.4</v>
      </c>
      <c r="M8201">
        <v>0</v>
      </c>
      <c r="N8201">
        <v>38.700000000000003</v>
      </c>
      <c r="O8201">
        <v>13.9</v>
      </c>
      <c r="P8201">
        <v>0</v>
      </c>
      <c r="Q8201">
        <v>0</v>
      </c>
      <c r="R8201">
        <v>0</v>
      </c>
      <c r="S8201">
        <v>25.4</v>
      </c>
      <c r="T8201">
        <v>0</v>
      </c>
      <c r="U8201">
        <v>13.4</v>
      </c>
      <c r="V8201">
        <v>0</v>
      </c>
      <c r="W8201">
        <v>22</v>
      </c>
      <c r="X8201">
        <v>2</v>
      </c>
      <c r="Y8201">
        <v>0</v>
      </c>
      <c r="Z8201">
        <v>0</v>
      </c>
      <c r="AA8201">
        <v>0</v>
      </c>
      <c r="AB8201">
        <v>13</v>
      </c>
      <c r="AC8201">
        <v>0</v>
      </c>
      <c r="AD8201">
        <v>1</v>
      </c>
      <c r="AE8201">
        <v>0</v>
      </c>
    </row>
    <row r="8202" spans="1:31">
      <c r="A8202" s="19">
        <v>43897</v>
      </c>
      <c r="B8202" t="s">
        <v>30</v>
      </c>
      <c r="C8202" s="19">
        <v>43893</v>
      </c>
      <c r="D8202">
        <v>64</v>
      </c>
      <c r="E8202">
        <v>39.9</v>
      </c>
      <c r="F8202">
        <v>19.2</v>
      </c>
      <c r="G8202">
        <v>0</v>
      </c>
      <c r="H8202">
        <v>0</v>
      </c>
      <c r="I8202">
        <v>0</v>
      </c>
      <c r="J8202">
        <v>27.4</v>
      </c>
      <c r="K8202">
        <v>0</v>
      </c>
      <c r="L8202">
        <v>12.1</v>
      </c>
      <c r="M8202">
        <v>0</v>
      </c>
      <c r="N8202">
        <v>41.7</v>
      </c>
      <c r="O8202">
        <v>15.4</v>
      </c>
      <c r="P8202">
        <v>0</v>
      </c>
      <c r="Q8202">
        <v>0</v>
      </c>
      <c r="R8202">
        <v>0</v>
      </c>
      <c r="S8202">
        <v>25</v>
      </c>
      <c r="T8202">
        <v>0</v>
      </c>
      <c r="U8202">
        <v>10.4</v>
      </c>
      <c r="V8202">
        <v>0</v>
      </c>
      <c r="W8202">
        <v>32</v>
      </c>
      <c r="X8202">
        <v>11</v>
      </c>
      <c r="Y8202">
        <v>0</v>
      </c>
      <c r="Z8202">
        <v>0</v>
      </c>
      <c r="AA8202">
        <v>0</v>
      </c>
      <c r="AB8202">
        <v>20</v>
      </c>
      <c r="AC8202">
        <v>0</v>
      </c>
      <c r="AD8202">
        <v>0</v>
      </c>
      <c r="AE8202">
        <v>0</v>
      </c>
    </row>
    <row r="8203" spans="1:31">
      <c r="A8203" s="19">
        <v>43897</v>
      </c>
      <c r="B8203" t="s">
        <v>31</v>
      </c>
      <c r="C8203" s="19">
        <v>43893</v>
      </c>
      <c r="D8203">
        <v>228</v>
      </c>
      <c r="E8203">
        <v>35.200000000000003</v>
      </c>
      <c r="F8203">
        <v>18.2</v>
      </c>
      <c r="G8203">
        <v>0</v>
      </c>
      <c r="H8203">
        <v>0</v>
      </c>
      <c r="I8203">
        <v>0</v>
      </c>
      <c r="J8203">
        <v>31.5</v>
      </c>
      <c r="K8203">
        <v>0</v>
      </c>
      <c r="L8203">
        <v>13.3</v>
      </c>
      <c r="M8203">
        <v>0</v>
      </c>
      <c r="N8203">
        <v>34.5</v>
      </c>
      <c r="O8203">
        <v>14.4</v>
      </c>
      <c r="P8203">
        <v>0</v>
      </c>
      <c r="Q8203">
        <v>0</v>
      </c>
      <c r="R8203">
        <v>0</v>
      </c>
      <c r="S8203">
        <v>30</v>
      </c>
      <c r="T8203">
        <v>0</v>
      </c>
      <c r="U8203">
        <v>11.4</v>
      </c>
      <c r="V8203">
        <v>0</v>
      </c>
      <c r="W8203">
        <v>123</v>
      </c>
      <c r="X8203">
        <v>0</v>
      </c>
      <c r="Y8203">
        <v>0</v>
      </c>
      <c r="Z8203">
        <v>0</v>
      </c>
      <c r="AA8203">
        <v>0</v>
      </c>
      <c r="AB8203">
        <v>105</v>
      </c>
      <c r="AC8203">
        <v>0</v>
      </c>
      <c r="AD8203">
        <v>4</v>
      </c>
      <c r="AE8203">
        <v>0</v>
      </c>
    </row>
    <row r="8204" spans="1:31">
      <c r="A8204" s="19">
        <v>43897</v>
      </c>
      <c r="B8204" t="s">
        <v>32</v>
      </c>
      <c r="C8204" s="19">
        <v>43893</v>
      </c>
      <c r="D8204">
        <v>29</v>
      </c>
      <c r="E8204">
        <v>30.3</v>
      </c>
      <c r="F8204">
        <v>20.100000000000001</v>
      </c>
      <c r="G8204">
        <v>0</v>
      </c>
      <c r="H8204">
        <v>0</v>
      </c>
      <c r="I8204">
        <v>0</v>
      </c>
      <c r="J8204">
        <v>31.1</v>
      </c>
      <c r="K8204">
        <v>0</v>
      </c>
      <c r="L8204">
        <v>16.5</v>
      </c>
      <c r="M8204">
        <v>0</v>
      </c>
      <c r="N8204">
        <v>18</v>
      </c>
      <c r="O8204">
        <v>16.3</v>
      </c>
      <c r="P8204">
        <v>0</v>
      </c>
      <c r="Q8204">
        <v>0</v>
      </c>
      <c r="R8204">
        <v>0</v>
      </c>
      <c r="S8204">
        <v>34.799999999999997</v>
      </c>
      <c r="T8204">
        <v>0</v>
      </c>
      <c r="U8204">
        <v>15.9</v>
      </c>
      <c r="V8204">
        <v>0</v>
      </c>
      <c r="W8204">
        <v>6</v>
      </c>
      <c r="X8204">
        <v>6</v>
      </c>
      <c r="Y8204">
        <v>0</v>
      </c>
      <c r="Z8204">
        <v>0</v>
      </c>
      <c r="AA8204">
        <v>0</v>
      </c>
      <c r="AB8204">
        <v>13</v>
      </c>
      <c r="AC8204">
        <v>0</v>
      </c>
      <c r="AD8204">
        <v>0</v>
      </c>
      <c r="AE8204">
        <v>0</v>
      </c>
    </row>
    <row r="8205" spans="1:31">
      <c r="A8205" s="19">
        <v>43897</v>
      </c>
      <c r="B8205" t="s">
        <v>33</v>
      </c>
      <c r="C8205" s="19">
        <v>43893</v>
      </c>
      <c r="D8205">
        <v>16</v>
      </c>
      <c r="E8205">
        <v>15.8</v>
      </c>
      <c r="F8205">
        <v>7.2</v>
      </c>
      <c r="G8205">
        <v>0</v>
      </c>
      <c r="H8205">
        <v>0</v>
      </c>
      <c r="I8205">
        <v>0</v>
      </c>
      <c r="J8205">
        <v>60.2</v>
      </c>
      <c r="K8205">
        <v>0</v>
      </c>
      <c r="L8205">
        <v>15.7</v>
      </c>
      <c r="M8205">
        <v>0</v>
      </c>
      <c r="N8205">
        <v>22</v>
      </c>
      <c r="O8205">
        <v>9.4</v>
      </c>
      <c r="P8205">
        <v>0</v>
      </c>
      <c r="Q8205">
        <v>0</v>
      </c>
      <c r="R8205">
        <v>0</v>
      </c>
      <c r="S8205">
        <v>50.7</v>
      </c>
      <c r="T8205">
        <v>0</v>
      </c>
      <c r="U8205">
        <v>12.6</v>
      </c>
      <c r="V8205">
        <v>0</v>
      </c>
      <c r="W8205">
        <v>5</v>
      </c>
      <c r="X8205">
        <v>0</v>
      </c>
      <c r="Y8205">
        <v>0</v>
      </c>
      <c r="Z8205">
        <v>0</v>
      </c>
      <c r="AA8205">
        <v>0</v>
      </c>
      <c r="AB8205">
        <v>11</v>
      </c>
      <c r="AC8205">
        <v>0</v>
      </c>
      <c r="AD8205">
        <v>0</v>
      </c>
      <c r="AE8205">
        <v>0</v>
      </c>
    </row>
    <row r="8206" spans="1:31">
      <c r="A8206" s="19">
        <v>43897</v>
      </c>
      <c r="B8206" t="s">
        <v>34</v>
      </c>
      <c r="C8206" s="19">
        <v>43893</v>
      </c>
      <c r="D8206">
        <v>99</v>
      </c>
      <c r="E8206">
        <v>42.6</v>
      </c>
      <c r="F8206">
        <v>19.399999999999999</v>
      </c>
      <c r="G8206">
        <v>0</v>
      </c>
      <c r="H8206">
        <v>0</v>
      </c>
      <c r="I8206">
        <v>0</v>
      </c>
      <c r="J8206">
        <v>25</v>
      </c>
      <c r="K8206">
        <v>0</v>
      </c>
      <c r="L8206">
        <v>11.8</v>
      </c>
      <c r="M8206">
        <v>0</v>
      </c>
      <c r="N8206">
        <v>53.3</v>
      </c>
      <c r="O8206">
        <v>9.6999999999999993</v>
      </c>
      <c r="P8206">
        <v>0</v>
      </c>
      <c r="Q8206">
        <v>0</v>
      </c>
      <c r="R8206">
        <v>0</v>
      </c>
      <c r="S8206">
        <v>23.1</v>
      </c>
      <c r="T8206">
        <v>0</v>
      </c>
      <c r="U8206">
        <v>10.8</v>
      </c>
      <c r="V8206">
        <v>0</v>
      </c>
      <c r="W8206">
        <v>57</v>
      </c>
      <c r="X8206">
        <v>1</v>
      </c>
      <c r="Y8206">
        <v>0</v>
      </c>
      <c r="Z8206">
        <v>0</v>
      </c>
      <c r="AA8206">
        <v>0</v>
      </c>
      <c r="AB8206">
        <v>31</v>
      </c>
      <c r="AC8206">
        <v>0</v>
      </c>
      <c r="AD8206">
        <v>0</v>
      </c>
      <c r="AE8206">
        <v>0</v>
      </c>
    </row>
    <row r="8207" spans="1:31">
      <c r="A8207" s="19">
        <v>43897</v>
      </c>
      <c r="B8207" t="s">
        <v>35</v>
      </c>
      <c r="C8207" s="19">
        <v>43900</v>
      </c>
      <c r="D8207">
        <v>20</v>
      </c>
      <c r="E8207">
        <v>49.2</v>
      </c>
      <c r="F8207">
        <v>0</v>
      </c>
      <c r="G8207">
        <v>0</v>
      </c>
      <c r="H8207">
        <v>0</v>
      </c>
      <c r="I8207">
        <v>0</v>
      </c>
      <c r="J8207">
        <v>50.8</v>
      </c>
      <c r="K8207">
        <v>0</v>
      </c>
      <c r="L8207">
        <v>0</v>
      </c>
      <c r="M8207">
        <v>0</v>
      </c>
      <c r="N8207">
        <v>46.3</v>
      </c>
      <c r="O8207">
        <v>0</v>
      </c>
      <c r="P8207">
        <v>0</v>
      </c>
      <c r="Q8207">
        <v>0</v>
      </c>
      <c r="R8207">
        <v>0</v>
      </c>
      <c r="S8207">
        <v>53.7</v>
      </c>
      <c r="T8207">
        <v>0</v>
      </c>
      <c r="U8207">
        <v>0</v>
      </c>
      <c r="V8207">
        <v>0</v>
      </c>
      <c r="W8207">
        <v>10</v>
      </c>
      <c r="X8207">
        <v>0</v>
      </c>
      <c r="Y8207">
        <v>0</v>
      </c>
      <c r="Z8207">
        <v>0</v>
      </c>
      <c r="AA8207">
        <v>0</v>
      </c>
      <c r="AB8207">
        <v>10</v>
      </c>
      <c r="AC8207">
        <v>0</v>
      </c>
      <c r="AD8207">
        <v>0</v>
      </c>
      <c r="AE8207">
        <v>0</v>
      </c>
    </row>
    <row r="8208" spans="1:31">
      <c r="A8208" s="19">
        <v>43897</v>
      </c>
      <c r="B8208" t="s">
        <v>36</v>
      </c>
      <c r="C8208" s="19">
        <v>43900</v>
      </c>
      <c r="D8208">
        <v>125</v>
      </c>
      <c r="E8208">
        <v>58.2</v>
      </c>
      <c r="F8208">
        <v>0</v>
      </c>
      <c r="G8208">
        <v>0</v>
      </c>
      <c r="H8208">
        <v>0</v>
      </c>
      <c r="I8208">
        <v>0</v>
      </c>
      <c r="J8208">
        <v>41.8</v>
      </c>
      <c r="K8208">
        <v>0</v>
      </c>
      <c r="L8208">
        <v>0</v>
      </c>
      <c r="M8208">
        <v>0</v>
      </c>
      <c r="N8208">
        <v>85.3</v>
      </c>
      <c r="O8208">
        <v>0</v>
      </c>
      <c r="P8208">
        <v>0</v>
      </c>
      <c r="Q8208">
        <v>0</v>
      </c>
      <c r="R8208">
        <v>0</v>
      </c>
      <c r="S8208">
        <v>14.7</v>
      </c>
      <c r="T8208">
        <v>0</v>
      </c>
      <c r="U8208">
        <v>0</v>
      </c>
      <c r="V8208">
        <v>0</v>
      </c>
      <c r="W8208">
        <v>73</v>
      </c>
      <c r="X8208">
        <v>0</v>
      </c>
      <c r="Y8208">
        <v>0</v>
      </c>
      <c r="Z8208">
        <v>0</v>
      </c>
      <c r="AA8208">
        <v>0</v>
      </c>
      <c r="AB8208">
        <v>52</v>
      </c>
      <c r="AC8208">
        <v>0</v>
      </c>
      <c r="AD8208">
        <v>0</v>
      </c>
      <c r="AE8208">
        <v>0</v>
      </c>
    </row>
    <row r="8209" spans="1:31">
      <c r="A8209" s="19">
        <v>43897</v>
      </c>
      <c r="B8209" t="s">
        <v>37</v>
      </c>
      <c r="C8209" s="19">
        <v>43900</v>
      </c>
      <c r="D8209">
        <v>36</v>
      </c>
      <c r="E8209">
        <v>72.3</v>
      </c>
      <c r="F8209">
        <v>0</v>
      </c>
      <c r="G8209">
        <v>0</v>
      </c>
      <c r="H8209">
        <v>0</v>
      </c>
      <c r="I8209">
        <v>0</v>
      </c>
      <c r="J8209">
        <v>27.7</v>
      </c>
      <c r="K8209">
        <v>0</v>
      </c>
      <c r="L8209">
        <v>0</v>
      </c>
      <c r="M8209">
        <v>0</v>
      </c>
      <c r="N8209">
        <v>99.9</v>
      </c>
      <c r="O8209">
        <v>0</v>
      </c>
      <c r="P8209">
        <v>0</v>
      </c>
      <c r="Q8209">
        <v>0</v>
      </c>
      <c r="R8209">
        <v>0</v>
      </c>
      <c r="S8209">
        <v>0.1</v>
      </c>
      <c r="T8209">
        <v>0</v>
      </c>
      <c r="U8209">
        <v>0</v>
      </c>
      <c r="V8209">
        <v>0</v>
      </c>
      <c r="W8209">
        <v>26</v>
      </c>
      <c r="X8209">
        <v>0</v>
      </c>
      <c r="Y8209">
        <v>0</v>
      </c>
      <c r="Z8209">
        <v>0</v>
      </c>
      <c r="AA8209">
        <v>0</v>
      </c>
      <c r="AB8209">
        <v>10</v>
      </c>
      <c r="AC8209">
        <v>0</v>
      </c>
      <c r="AD8209">
        <v>0</v>
      </c>
      <c r="AE8209">
        <v>0</v>
      </c>
    </row>
    <row r="8210" spans="1:31">
      <c r="A8210" s="19">
        <v>43897</v>
      </c>
      <c r="B8210" t="s">
        <v>38</v>
      </c>
      <c r="C8210" s="19">
        <v>43900</v>
      </c>
      <c r="D8210">
        <v>68</v>
      </c>
      <c r="E8210">
        <v>61.3</v>
      </c>
      <c r="F8210">
        <v>0</v>
      </c>
      <c r="G8210">
        <v>0</v>
      </c>
      <c r="H8210">
        <v>0</v>
      </c>
      <c r="I8210">
        <v>0</v>
      </c>
      <c r="J8210">
        <v>38.700000000000003</v>
      </c>
      <c r="K8210">
        <v>0</v>
      </c>
      <c r="L8210">
        <v>0</v>
      </c>
      <c r="M8210">
        <v>0</v>
      </c>
      <c r="N8210">
        <v>92.5</v>
      </c>
      <c r="O8210">
        <v>0</v>
      </c>
      <c r="P8210">
        <v>0</v>
      </c>
      <c r="Q8210">
        <v>0</v>
      </c>
      <c r="R8210">
        <v>0</v>
      </c>
      <c r="S8210">
        <v>7.5</v>
      </c>
      <c r="T8210">
        <v>0</v>
      </c>
      <c r="U8210">
        <v>0</v>
      </c>
      <c r="V8210">
        <v>0</v>
      </c>
      <c r="W8210">
        <v>42</v>
      </c>
      <c r="X8210">
        <v>0</v>
      </c>
      <c r="Y8210">
        <v>0</v>
      </c>
      <c r="Z8210">
        <v>0</v>
      </c>
      <c r="AA8210">
        <v>0</v>
      </c>
      <c r="AB8210">
        <v>26</v>
      </c>
      <c r="AC8210">
        <v>0</v>
      </c>
      <c r="AD8210">
        <v>0</v>
      </c>
      <c r="AE8210">
        <v>0</v>
      </c>
    </row>
    <row r="8211" spans="1:31">
      <c r="A8211" s="19">
        <v>43897</v>
      </c>
      <c r="B8211" t="s">
        <v>39</v>
      </c>
      <c r="C8211" s="19">
        <v>43900</v>
      </c>
      <c r="D8211">
        <v>14</v>
      </c>
      <c r="E8211">
        <v>48.7</v>
      </c>
      <c r="F8211">
        <v>0</v>
      </c>
      <c r="G8211">
        <v>0</v>
      </c>
      <c r="H8211">
        <v>0</v>
      </c>
      <c r="I8211">
        <v>0</v>
      </c>
      <c r="J8211">
        <v>51.3</v>
      </c>
      <c r="K8211">
        <v>0</v>
      </c>
      <c r="L8211">
        <v>0</v>
      </c>
      <c r="M8211">
        <v>0</v>
      </c>
      <c r="N8211">
        <v>43.5</v>
      </c>
      <c r="O8211">
        <v>0</v>
      </c>
      <c r="P8211">
        <v>0</v>
      </c>
      <c r="Q8211">
        <v>0</v>
      </c>
      <c r="R8211">
        <v>0</v>
      </c>
      <c r="S8211">
        <v>56.5</v>
      </c>
      <c r="T8211">
        <v>0</v>
      </c>
      <c r="U8211">
        <v>0</v>
      </c>
      <c r="V8211">
        <v>0</v>
      </c>
      <c r="W8211">
        <v>7</v>
      </c>
      <c r="X8211">
        <v>0</v>
      </c>
      <c r="Y8211">
        <v>0</v>
      </c>
      <c r="Z8211">
        <v>0</v>
      </c>
      <c r="AA8211">
        <v>0</v>
      </c>
      <c r="AB8211">
        <v>7</v>
      </c>
      <c r="AC8211">
        <v>0</v>
      </c>
      <c r="AD8211">
        <v>0</v>
      </c>
      <c r="AE8211">
        <v>0</v>
      </c>
    </row>
    <row r="8212" spans="1:31">
      <c r="A8212" s="19">
        <v>43897</v>
      </c>
      <c r="B8212" t="s">
        <v>40</v>
      </c>
      <c r="C8212" s="19">
        <v>43900</v>
      </c>
      <c r="D8212">
        <v>89</v>
      </c>
      <c r="E8212">
        <v>52.4</v>
      </c>
      <c r="F8212">
        <v>0</v>
      </c>
      <c r="G8212">
        <v>0</v>
      </c>
      <c r="H8212">
        <v>0</v>
      </c>
      <c r="I8212">
        <v>0</v>
      </c>
      <c r="J8212">
        <v>47.6</v>
      </c>
      <c r="K8212">
        <v>0</v>
      </c>
      <c r="L8212">
        <v>0</v>
      </c>
      <c r="M8212">
        <v>0</v>
      </c>
      <c r="N8212">
        <v>61.8</v>
      </c>
      <c r="O8212">
        <v>0</v>
      </c>
      <c r="P8212">
        <v>0</v>
      </c>
      <c r="Q8212">
        <v>0</v>
      </c>
      <c r="R8212">
        <v>0</v>
      </c>
      <c r="S8212">
        <v>38.299999999999997</v>
      </c>
      <c r="T8212">
        <v>0</v>
      </c>
      <c r="U8212">
        <v>0</v>
      </c>
      <c r="V8212">
        <v>0</v>
      </c>
      <c r="W8212">
        <v>47</v>
      </c>
      <c r="X8212">
        <v>0</v>
      </c>
      <c r="Y8212">
        <v>0</v>
      </c>
      <c r="Z8212">
        <v>0</v>
      </c>
      <c r="AA8212">
        <v>0</v>
      </c>
      <c r="AB8212">
        <v>42</v>
      </c>
      <c r="AC8212">
        <v>0</v>
      </c>
      <c r="AD8212">
        <v>0</v>
      </c>
      <c r="AE8212">
        <v>0</v>
      </c>
    </row>
    <row r="8213" spans="1:31">
      <c r="A8213" s="19">
        <v>43897</v>
      </c>
      <c r="B8213" t="s">
        <v>41</v>
      </c>
      <c r="C8213" s="19">
        <v>43904</v>
      </c>
      <c r="D8213">
        <v>6</v>
      </c>
      <c r="E8213">
        <v>52.7</v>
      </c>
      <c r="F8213">
        <v>0</v>
      </c>
      <c r="G8213">
        <v>0</v>
      </c>
      <c r="H8213">
        <v>0</v>
      </c>
      <c r="I8213">
        <v>0</v>
      </c>
      <c r="J8213">
        <v>47.3</v>
      </c>
      <c r="K8213">
        <v>0</v>
      </c>
      <c r="L8213">
        <v>0</v>
      </c>
      <c r="M8213">
        <v>0</v>
      </c>
      <c r="N8213">
        <v>62.7</v>
      </c>
      <c r="O8213">
        <v>0</v>
      </c>
      <c r="P8213">
        <v>0</v>
      </c>
      <c r="Q8213">
        <v>0</v>
      </c>
      <c r="R8213">
        <v>0</v>
      </c>
      <c r="S8213">
        <v>37.299999999999997</v>
      </c>
      <c r="T8213">
        <v>0</v>
      </c>
      <c r="U8213">
        <v>0</v>
      </c>
      <c r="V8213">
        <v>0</v>
      </c>
      <c r="W8213">
        <v>3</v>
      </c>
      <c r="X8213">
        <v>0</v>
      </c>
      <c r="Y8213">
        <v>0</v>
      </c>
      <c r="Z8213">
        <v>0</v>
      </c>
      <c r="AA8213">
        <v>0</v>
      </c>
      <c r="AB8213">
        <v>3</v>
      </c>
      <c r="AC8213">
        <v>0</v>
      </c>
      <c r="AD8213">
        <v>0</v>
      </c>
      <c r="AE8213">
        <v>0</v>
      </c>
    </row>
    <row r="8214" spans="1:31">
      <c r="A8214" s="19">
        <v>43897</v>
      </c>
      <c r="B8214" t="s">
        <v>42</v>
      </c>
      <c r="C8214" s="19">
        <v>43907</v>
      </c>
      <c r="D8214">
        <v>136</v>
      </c>
      <c r="E8214">
        <v>54.8</v>
      </c>
      <c r="F8214">
        <v>0</v>
      </c>
      <c r="G8214">
        <v>0</v>
      </c>
      <c r="H8214">
        <v>0</v>
      </c>
      <c r="I8214">
        <v>0</v>
      </c>
      <c r="J8214">
        <v>45.2</v>
      </c>
      <c r="K8214">
        <v>0</v>
      </c>
      <c r="L8214">
        <v>0</v>
      </c>
      <c r="M8214">
        <v>0</v>
      </c>
      <c r="N8214">
        <v>72.8</v>
      </c>
      <c r="O8214">
        <v>0</v>
      </c>
      <c r="P8214">
        <v>0</v>
      </c>
      <c r="Q8214">
        <v>0</v>
      </c>
      <c r="R8214">
        <v>0</v>
      </c>
      <c r="S8214">
        <v>27.2</v>
      </c>
      <c r="T8214">
        <v>0</v>
      </c>
      <c r="U8214">
        <v>0</v>
      </c>
      <c r="V8214">
        <v>0</v>
      </c>
      <c r="W8214">
        <v>75</v>
      </c>
      <c r="X8214">
        <v>0</v>
      </c>
      <c r="Y8214">
        <v>0</v>
      </c>
      <c r="Z8214">
        <v>0</v>
      </c>
      <c r="AA8214">
        <v>0</v>
      </c>
      <c r="AB8214">
        <v>61</v>
      </c>
      <c r="AC8214">
        <v>0</v>
      </c>
      <c r="AD8214">
        <v>0</v>
      </c>
      <c r="AE8214">
        <v>0</v>
      </c>
    </row>
    <row r="8215" spans="1:31">
      <c r="A8215" s="19">
        <v>43897</v>
      </c>
      <c r="B8215" t="s">
        <v>43</v>
      </c>
      <c r="C8215" s="19">
        <v>43907</v>
      </c>
      <c r="D8215">
        <v>67</v>
      </c>
      <c r="E8215">
        <v>54</v>
      </c>
      <c r="F8215">
        <v>0</v>
      </c>
      <c r="G8215">
        <v>0</v>
      </c>
      <c r="H8215">
        <v>0</v>
      </c>
      <c r="I8215">
        <v>0</v>
      </c>
      <c r="J8215">
        <v>46</v>
      </c>
      <c r="K8215">
        <v>0</v>
      </c>
      <c r="L8215">
        <v>0</v>
      </c>
      <c r="M8215">
        <v>0</v>
      </c>
      <c r="N8215">
        <v>69</v>
      </c>
      <c r="O8215">
        <v>0</v>
      </c>
      <c r="P8215">
        <v>0</v>
      </c>
      <c r="Q8215">
        <v>0</v>
      </c>
      <c r="R8215">
        <v>0</v>
      </c>
      <c r="S8215">
        <v>31.1</v>
      </c>
      <c r="T8215">
        <v>0</v>
      </c>
      <c r="U8215">
        <v>0</v>
      </c>
      <c r="V8215">
        <v>0</v>
      </c>
      <c r="W8215">
        <v>36</v>
      </c>
      <c r="X8215">
        <v>0</v>
      </c>
      <c r="Y8215">
        <v>0</v>
      </c>
      <c r="Z8215">
        <v>0</v>
      </c>
      <c r="AA8215">
        <v>0</v>
      </c>
      <c r="AB8215">
        <v>31</v>
      </c>
      <c r="AC8215">
        <v>0</v>
      </c>
      <c r="AD8215">
        <v>0</v>
      </c>
      <c r="AE8215">
        <v>0</v>
      </c>
    </row>
    <row r="8216" spans="1:31">
      <c r="A8216" s="19">
        <v>43897</v>
      </c>
      <c r="B8216" t="s">
        <v>44</v>
      </c>
      <c r="C8216" s="19">
        <v>43907</v>
      </c>
      <c r="D8216">
        <v>219</v>
      </c>
      <c r="E8216">
        <v>73</v>
      </c>
      <c r="F8216">
        <v>0</v>
      </c>
      <c r="G8216">
        <v>0</v>
      </c>
      <c r="H8216">
        <v>0</v>
      </c>
      <c r="I8216">
        <v>0</v>
      </c>
      <c r="J8216">
        <v>27</v>
      </c>
      <c r="K8216">
        <v>0</v>
      </c>
      <c r="L8216">
        <v>0</v>
      </c>
      <c r="M8216">
        <v>0</v>
      </c>
      <c r="N8216">
        <v>99.9</v>
      </c>
      <c r="O8216">
        <v>0</v>
      </c>
      <c r="P8216">
        <v>0</v>
      </c>
      <c r="Q8216">
        <v>0</v>
      </c>
      <c r="R8216">
        <v>0</v>
      </c>
      <c r="S8216">
        <v>0.2</v>
      </c>
      <c r="T8216">
        <v>0</v>
      </c>
      <c r="U8216">
        <v>0</v>
      </c>
      <c r="V8216">
        <v>0</v>
      </c>
      <c r="W8216">
        <v>160</v>
      </c>
      <c r="X8216">
        <v>0</v>
      </c>
      <c r="Y8216">
        <v>0</v>
      </c>
      <c r="Z8216">
        <v>0</v>
      </c>
      <c r="AA8216">
        <v>0</v>
      </c>
      <c r="AB8216">
        <v>59</v>
      </c>
      <c r="AC8216">
        <v>0</v>
      </c>
      <c r="AD8216">
        <v>0</v>
      </c>
      <c r="AE8216">
        <v>0</v>
      </c>
    </row>
    <row r="8217" spans="1:31">
      <c r="A8217" s="19">
        <v>43897</v>
      </c>
      <c r="B8217" t="s">
        <v>45</v>
      </c>
      <c r="C8217" s="19">
        <v>43907</v>
      </c>
      <c r="D8217">
        <v>155</v>
      </c>
      <c r="E8217">
        <v>55.6</v>
      </c>
      <c r="F8217">
        <v>0</v>
      </c>
      <c r="G8217">
        <v>0</v>
      </c>
      <c r="H8217">
        <v>0</v>
      </c>
      <c r="I8217">
        <v>0</v>
      </c>
      <c r="J8217">
        <v>44.4</v>
      </c>
      <c r="K8217">
        <v>0</v>
      </c>
      <c r="L8217">
        <v>0</v>
      </c>
      <c r="M8217">
        <v>0</v>
      </c>
      <c r="N8217">
        <v>75.8</v>
      </c>
      <c r="O8217">
        <v>0</v>
      </c>
      <c r="P8217">
        <v>0</v>
      </c>
      <c r="Q8217">
        <v>0</v>
      </c>
      <c r="R8217">
        <v>0</v>
      </c>
      <c r="S8217">
        <v>24.2</v>
      </c>
      <c r="T8217">
        <v>0</v>
      </c>
      <c r="U8217">
        <v>0</v>
      </c>
      <c r="V8217">
        <v>0</v>
      </c>
      <c r="W8217">
        <v>86</v>
      </c>
      <c r="X8217">
        <v>0</v>
      </c>
      <c r="Y8217">
        <v>0</v>
      </c>
      <c r="Z8217">
        <v>0</v>
      </c>
      <c r="AA8217">
        <v>0</v>
      </c>
      <c r="AB8217">
        <v>69</v>
      </c>
      <c r="AC8217">
        <v>0</v>
      </c>
      <c r="AD8217">
        <v>0</v>
      </c>
      <c r="AE8217">
        <v>0</v>
      </c>
    </row>
    <row r="8218" spans="1:31">
      <c r="A8218" s="19">
        <v>43897</v>
      </c>
      <c r="B8218" t="s">
        <v>46</v>
      </c>
      <c r="C8218" s="19">
        <v>43914</v>
      </c>
      <c r="D8218">
        <v>105</v>
      </c>
      <c r="E8218">
        <v>65.5</v>
      </c>
      <c r="F8218">
        <v>0</v>
      </c>
      <c r="G8218">
        <v>0</v>
      </c>
      <c r="H8218">
        <v>0</v>
      </c>
      <c r="I8218">
        <v>0</v>
      </c>
      <c r="J8218">
        <v>34.5</v>
      </c>
      <c r="K8218">
        <v>0</v>
      </c>
      <c r="L8218">
        <v>0</v>
      </c>
      <c r="M8218">
        <v>0</v>
      </c>
      <c r="N8218">
        <v>97.1</v>
      </c>
      <c r="O8218">
        <v>0</v>
      </c>
      <c r="P8218">
        <v>0</v>
      </c>
      <c r="Q8218">
        <v>0</v>
      </c>
      <c r="R8218">
        <v>0</v>
      </c>
      <c r="S8218">
        <v>2.9</v>
      </c>
      <c r="T8218">
        <v>0</v>
      </c>
      <c r="U8218">
        <v>0</v>
      </c>
      <c r="V8218">
        <v>0</v>
      </c>
      <c r="W8218">
        <v>69</v>
      </c>
      <c r="X8218">
        <v>0</v>
      </c>
      <c r="Y8218">
        <v>0</v>
      </c>
      <c r="Z8218">
        <v>0</v>
      </c>
      <c r="AA8218">
        <v>0</v>
      </c>
      <c r="AB8218">
        <v>36</v>
      </c>
      <c r="AC8218">
        <v>0</v>
      </c>
      <c r="AD8218">
        <v>0</v>
      </c>
      <c r="AE8218">
        <v>0</v>
      </c>
    </row>
    <row r="8219" spans="1:31">
      <c r="A8219" s="19">
        <v>43897</v>
      </c>
      <c r="B8219" t="s">
        <v>47</v>
      </c>
      <c r="C8219" s="19">
        <v>43919</v>
      </c>
      <c r="D8219">
        <v>51</v>
      </c>
      <c r="E8219">
        <v>55.9</v>
      </c>
      <c r="F8219">
        <v>0</v>
      </c>
      <c r="G8219">
        <v>0</v>
      </c>
      <c r="H8219">
        <v>0</v>
      </c>
      <c r="I8219">
        <v>0</v>
      </c>
      <c r="J8219">
        <v>44.1</v>
      </c>
      <c r="K8219">
        <v>0</v>
      </c>
      <c r="L8219">
        <v>0</v>
      </c>
      <c r="M8219">
        <v>0</v>
      </c>
      <c r="N8219">
        <v>76</v>
      </c>
      <c r="O8219">
        <v>0</v>
      </c>
      <c r="P8219">
        <v>0</v>
      </c>
      <c r="Q8219">
        <v>0</v>
      </c>
      <c r="R8219">
        <v>0</v>
      </c>
      <c r="S8219">
        <v>24</v>
      </c>
      <c r="T8219">
        <v>0</v>
      </c>
      <c r="U8219">
        <v>0</v>
      </c>
      <c r="V8219">
        <v>0</v>
      </c>
      <c r="W8219">
        <v>29</v>
      </c>
      <c r="X8219">
        <v>0</v>
      </c>
      <c r="Y8219">
        <v>0</v>
      </c>
      <c r="Z8219">
        <v>0</v>
      </c>
      <c r="AA8219">
        <v>0</v>
      </c>
      <c r="AB8219">
        <v>22</v>
      </c>
      <c r="AC8219">
        <v>0</v>
      </c>
      <c r="AD8219">
        <v>0</v>
      </c>
      <c r="AE8219">
        <v>0</v>
      </c>
    </row>
    <row r="8220" spans="1:31">
      <c r="A8220" s="19">
        <v>43897</v>
      </c>
      <c r="B8220" t="s">
        <v>48</v>
      </c>
      <c r="C8220" s="19">
        <v>43925</v>
      </c>
      <c r="D8220">
        <v>15</v>
      </c>
      <c r="E8220">
        <v>55</v>
      </c>
      <c r="F8220">
        <v>0</v>
      </c>
      <c r="G8220">
        <v>0</v>
      </c>
      <c r="H8220">
        <v>0</v>
      </c>
      <c r="I8220">
        <v>0</v>
      </c>
      <c r="J8220">
        <v>45</v>
      </c>
      <c r="K8220">
        <v>0</v>
      </c>
      <c r="L8220">
        <v>0</v>
      </c>
      <c r="M8220">
        <v>0</v>
      </c>
      <c r="N8220">
        <v>71.900000000000006</v>
      </c>
      <c r="O8220">
        <v>0</v>
      </c>
      <c r="P8220">
        <v>0</v>
      </c>
      <c r="Q8220">
        <v>0</v>
      </c>
      <c r="R8220">
        <v>0</v>
      </c>
      <c r="S8220">
        <v>28.1</v>
      </c>
      <c r="T8220">
        <v>0</v>
      </c>
      <c r="U8220">
        <v>0</v>
      </c>
      <c r="V8220">
        <v>0</v>
      </c>
      <c r="W8220">
        <v>8</v>
      </c>
      <c r="X8220">
        <v>0</v>
      </c>
      <c r="Y8220">
        <v>0</v>
      </c>
      <c r="Z8220">
        <v>0</v>
      </c>
      <c r="AA8220">
        <v>0</v>
      </c>
      <c r="AB8220">
        <v>7</v>
      </c>
      <c r="AC8220">
        <v>0</v>
      </c>
      <c r="AD8220">
        <v>0</v>
      </c>
      <c r="AE8220">
        <v>0</v>
      </c>
    </row>
    <row r="8221" spans="1:31">
      <c r="A8221" s="19">
        <v>43897</v>
      </c>
      <c r="B8221" t="s">
        <v>49</v>
      </c>
      <c r="C8221" s="19">
        <v>43925</v>
      </c>
      <c r="D8221">
        <v>24</v>
      </c>
      <c r="E8221">
        <v>46.1</v>
      </c>
      <c r="F8221">
        <v>0</v>
      </c>
      <c r="G8221">
        <v>0</v>
      </c>
      <c r="H8221">
        <v>0</v>
      </c>
      <c r="I8221">
        <v>0</v>
      </c>
      <c r="J8221">
        <v>53.9</v>
      </c>
      <c r="K8221">
        <v>0</v>
      </c>
      <c r="L8221">
        <v>0</v>
      </c>
      <c r="M8221">
        <v>0</v>
      </c>
      <c r="N8221">
        <v>32.6</v>
      </c>
      <c r="O8221">
        <v>0</v>
      </c>
      <c r="P8221">
        <v>0</v>
      </c>
      <c r="Q8221">
        <v>0</v>
      </c>
      <c r="R8221">
        <v>0</v>
      </c>
      <c r="S8221">
        <v>67.400000000000006</v>
      </c>
      <c r="T8221">
        <v>0</v>
      </c>
      <c r="U8221">
        <v>0</v>
      </c>
      <c r="V8221">
        <v>0</v>
      </c>
      <c r="W8221">
        <v>11</v>
      </c>
      <c r="X8221">
        <v>0</v>
      </c>
      <c r="Y8221">
        <v>0</v>
      </c>
      <c r="Z8221">
        <v>0</v>
      </c>
      <c r="AA8221">
        <v>0</v>
      </c>
      <c r="AB8221">
        <v>13</v>
      </c>
      <c r="AC8221">
        <v>0</v>
      </c>
      <c r="AD8221">
        <v>0</v>
      </c>
      <c r="AE8221">
        <v>0</v>
      </c>
    </row>
    <row r="8222" spans="1:31">
      <c r="A8222" s="19">
        <v>43897</v>
      </c>
      <c r="B8222" t="s">
        <v>50</v>
      </c>
      <c r="C8222" s="19">
        <v>43925</v>
      </c>
      <c r="D8222">
        <v>54</v>
      </c>
      <c r="E8222">
        <v>70.5</v>
      </c>
      <c r="F8222">
        <v>0</v>
      </c>
      <c r="G8222">
        <v>0</v>
      </c>
      <c r="H8222">
        <v>0</v>
      </c>
      <c r="I8222">
        <v>0</v>
      </c>
      <c r="J8222">
        <v>29.5</v>
      </c>
      <c r="K8222">
        <v>0</v>
      </c>
      <c r="L8222">
        <v>0</v>
      </c>
      <c r="M8222">
        <v>0</v>
      </c>
      <c r="N8222">
        <v>99.2</v>
      </c>
      <c r="O8222">
        <v>0</v>
      </c>
      <c r="P8222">
        <v>0</v>
      </c>
      <c r="Q8222">
        <v>0</v>
      </c>
      <c r="R8222">
        <v>0</v>
      </c>
      <c r="S8222">
        <v>0.8</v>
      </c>
      <c r="T8222">
        <v>0</v>
      </c>
      <c r="U8222">
        <v>0</v>
      </c>
      <c r="V8222">
        <v>0</v>
      </c>
      <c r="W8222">
        <v>38</v>
      </c>
      <c r="X8222">
        <v>0</v>
      </c>
      <c r="Y8222">
        <v>0</v>
      </c>
      <c r="Z8222">
        <v>0</v>
      </c>
      <c r="AA8222">
        <v>0</v>
      </c>
      <c r="AB8222">
        <v>16</v>
      </c>
      <c r="AC8222">
        <v>0</v>
      </c>
      <c r="AD8222">
        <v>0</v>
      </c>
      <c r="AE8222">
        <v>0</v>
      </c>
    </row>
    <row r="8223" spans="1:31">
      <c r="A8223" s="19">
        <v>43897</v>
      </c>
      <c r="B8223" t="s">
        <v>51</v>
      </c>
      <c r="C8223" s="19">
        <v>43925</v>
      </c>
      <c r="D8223">
        <v>14</v>
      </c>
      <c r="E8223">
        <v>54</v>
      </c>
      <c r="F8223">
        <v>0</v>
      </c>
      <c r="G8223">
        <v>0</v>
      </c>
      <c r="H8223">
        <v>0</v>
      </c>
      <c r="I8223">
        <v>0</v>
      </c>
      <c r="J8223">
        <v>46</v>
      </c>
      <c r="K8223">
        <v>0</v>
      </c>
      <c r="L8223">
        <v>0</v>
      </c>
      <c r="M8223">
        <v>0</v>
      </c>
      <c r="N8223">
        <v>68.099999999999994</v>
      </c>
      <c r="O8223">
        <v>0</v>
      </c>
      <c r="P8223">
        <v>0</v>
      </c>
      <c r="Q8223">
        <v>0</v>
      </c>
      <c r="R8223">
        <v>0</v>
      </c>
      <c r="S8223">
        <v>31.9</v>
      </c>
      <c r="T8223">
        <v>0</v>
      </c>
      <c r="U8223">
        <v>0</v>
      </c>
      <c r="V8223">
        <v>0</v>
      </c>
      <c r="W8223">
        <v>8</v>
      </c>
      <c r="X8223">
        <v>0</v>
      </c>
      <c r="Y8223">
        <v>0</v>
      </c>
      <c r="Z8223">
        <v>0</v>
      </c>
      <c r="AA8223">
        <v>0</v>
      </c>
      <c r="AB8223">
        <v>6</v>
      </c>
      <c r="AC8223">
        <v>0</v>
      </c>
      <c r="AD8223">
        <v>0</v>
      </c>
      <c r="AE8223">
        <v>0</v>
      </c>
    </row>
    <row r="8224" spans="1:31">
      <c r="A8224" s="19">
        <v>43897</v>
      </c>
      <c r="B8224" t="s">
        <v>52</v>
      </c>
      <c r="C8224" s="19">
        <v>43928</v>
      </c>
      <c r="D8224">
        <v>84</v>
      </c>
      <c r="E8224">
        <v>50.6</v>
      </c>
      <c r="F8224">
        <v>0</v>
      </c>
      <c r="G8224">
        <v>0</v>
      </c>
      <c r="H8224">
        <v>0</v>
      </c>
      <c r="I8224">
        <v>0</v>
      </c>
      <c r="J8224">
        <v>49.4</v>
      </c>
      <c r="K8224">
        <v>0</v>
      </c>
      <c r="L8224">
        <v>0</v>
      </c>
      <c r="M8224">
        <v>0</v>
      </c>
      <c r="N8224">
        <v>52.2</v>
      </c>
      <c r="O8224">
        <v>0</v>
      </c>
      <c r="P8224">
        <v>0</v>
      </c>
      <c r="Q8224">
        <v>0</v>
      </c>
      <c r="R8224">
        <v>0</v>
      </c>
      <c r="S8224">
        <v>47.8</v>
      </c>
      <c r="T8224">
        <v>0</v>
      </c>
      <c r="U8224">
        <v>0</v>
      </c>
      <c r="V8224">
        <v>0</v>
      </c>
      <c r="W8224">
        <v>42</v>
      </c>
      <c r="X8224">
        <v>0</v>
      </c>
      <c r="Y8224">
        <v>0</v>
      </c>
      <c r="Z8224">
        <v>0</v>
      </c>
      <c r="AA8224">
        <v>0</v>
      </c>
      <c r="AB8224">
        <v>42</v>
      </c>
      <c r="AC8224">
        <v>0</v>
      </c>
      <c r="AD8224">
        <v>0</v>
      </c>
      <c r="AE8224">
        <v>0</v>
      </c>
    </row>
    <row r="8225" spans="1:31">
      <c r="A8225" s="19">
        <v>43897</v>
      </c>
      <c r="B8225" t="s">
        <v>53</v>
      </c>
      <c r="C8225" s="19">
        <v>43949</v>
      </c>
      <c r="D8225">
        <v>60</v>
      </c>
      <c r="E8225">
        <v>51.3</v>
      </c>
      <c r="F8225">
        <v>0</v>
      </c>
      <c r="G8225">
        <v>0</v>
      </c>
      <c r="H8225">
        <v>0</v>
      </c>
      <c r="I8225">
        <v>0</v>
      </c>
      <c r="J8225">
        <v>48.7</v>
      </c>
      <c r="K8225">
        <v>0</v>
      </c>
      <c r="L8225">
        <v>0</v>
      </c>
      <c r="M8225">
        <v>0</v>
      </c>
      <c r="N8225">
        <v>55.5</v>
      </c>
      <c r="O8225">
        <v>0</v>
      </c>
      <c r="P8225">
        <v>0</v>
      </c>
      <c r="Q8225">
        <v>0</v>
      </c>
      <c r="R8225">
        <v>0</v>
      </c>
      <c r="S8225">
        <v>44.4</v>
      </c>
      <c r="T8225">
        <v>0</v>
      </c>
      <c r="U8225">
        <v>0</v>
      </c>
      <c r="V8225">
        <v>0</v>
      </c>
      <c r="W8225">
        <v>31</v>
      </c>
      <c r="X8225">
        <v>0</v>
      </c>
      <c r="Y8225">
        <v>0</v>
      </c>
      <c r="Z8225">
        <v>0</v>
      </c>
      <c r="AA8225">
        <v>0</v>
      </c>
      <c r="AB8225">
        <v>29</v>
      </c>
      <c r="AC8225">
        <v>0</v>
      </c>
      <c r="AD8225">
        <v>0</v>
      </c>
      <c r="AE8225">
        <v>0</v>
      </c>
    </row>
    <row r="8226" spans="1:31">
      <c r="A8226" s="19">
        <v>43897</v>
      </c>
      <c r="B8226" t="s">
        <v>54</v>
      </c>
      <c r="C8226" s="19">
        <v>43949</v>
      </c>
      <c r="D8226">
        <v>21</v>
      </c>
      <c r="E8226">
        <v>62.8</v>
      </c>
      <c r="F8226">
        <v>0</v>
      </c>
      <c r="G8226">
        <v>0</v>
      </c>
      <c r="H8226">
        <v>0</v>
      </c>
      <c r="I8226">
        <v>0</v>
      </c>
      <c r="J8226">
        <v>37.200000000000003</v>
      </c>
      <c r="K8226">
        <v>0</v>
      </c>
      <c r="L8226">
        <v>0</v>
      </c>
      <c r="M8226">
        <v>0</v>
      </c>
      <c r="N8226">
        <v>91.4</v>
      </c>
      <c r="O8226">
        <v>0</v>
      </c>
      <c r="P8226">
        <v>0</v>
      </c>
      <c r="Q8226">
        <v>0</v>
      </c>
      <c r="R8226">
        <v>0</v>
      </c>
      <c r="S8226">
        <v>8.6</v>
      </c>
      <c r="T8226">
        <v>0</v>
      </c>
      <c r="U8226">
        <v>0</v>
      </c>
      <c r="V8226">
        <v>0</v>
      </c>
      <c r="W8226">
        <v>13</v>
      </c>
      <c r="X8226">
        <v>0</v>
      </c>
      <c r="Y8226">
        <v>0</v>
      </c>
      <c r="Z8226">
        <v>0</v>
      </c>
      <c r="AA8226">
        <v>0</v>
      </c>
      <c r="AB8226">
        <v>8</v>
      </c>
      <c r="AC8226">
        <v>0</v>
      </c>
      <c r="AD8226">
        <v>0</v>
      </c>
      <c r="AE8226">
        <v>0</v>
      </c>
    </row>
    <row r="8227" spans="1:31">
      <c r="A8227" s="19">
        <v>43897</v>
      </c>
      <c r="B8227" t="s">
        <v>55</v>
      </c>
      <c r="C8227" s="19">
        <v>43949</v>
      </c>
      <c r="D8227">
        <v>96</v>
      </c>
      <c r="E8227">
        <v>59.7</v>
      </c>
      <c r="F8227">
        <v>0</v>
      </c>
      <c r="G8227">
        <v>0</v>
      </c>
      <c r="H8227">
        <v>0</v>
      </c>
      <c r="I8227">
        <v>0</v>
      </c>
      <c r="J8227">
        <v>40.299999999999997</v>
      </c>
      <c r="K8227">
        <v>0</v>
      </c>
      <c r="L8227">
        <v>0</v>
      </c>
      <c r="M8227">
        <v>0</v>
      </c>
      <c r="N8227">
        <v>84.6</v>
      </c>
      <c r="O8227">
        <v>0</v>
      </c>
      <c r="P8227">
        <v>0</v>
      </c>
      <c r="Q8227">
        <v>0</v>
      </c>
      <c r="R8227">
        <v>0</v>
      </c>
      <c r="S8227">
        <v>15.4</v>
      </c>
      <c r="T8227">
        <v>0</v>
      </c>
      <c r="U8227">
        <v>0</v>
      </c>
      <c r="V8227">
        <v>0</v>
      </c>
      <c r="W8227">
        <v>57</v>
      </c>
      <c r="X8227">
        <v>0</v>
      </c>
      <c r="Y8227">
        <v>0</v>
      </c>
      <c r="Z8227">
        <v>0</v>
      </c>
      <c r="AA8227">
        <v>0</v>
      </c>
      <c r="AB8227">
        <v>39</v>
      </c>
      <c r="AC8227">
        <v>0</v>
      </c>
      <c r="AD8227">
        <v>0</v>
      </c>
      <c r="AE8227">
        <v>0</v>
      </c>
    </row>
    <row r="8228" spans="1:31">
      <c r="A8228" s="19">
        <v>43897</v>
      </c>
      <c r="B8228" t="s">
        <v>56</v>
      </c>
      <c r="C8228" s="19">
        <v>43949</v>
      </c>
      <c r="D8228">
        <v>274</v>
      </c>
      <c r="E8228">
        <v>55.7</v>
      </c>
      <c r="F8228">
        <v>0</v>
      </c>
      <c r="G8228">
        <v>0</v>
      </c>
      <c r="H8228">
        <v>0</v>
      </c>
      <c r="I8228">
        <v>0</v>
      </c>
      <c r="J8228">
        <v>44.3</v>
      </c>
      <c r="K8228">
        <v>0</v>
      </c>
      <c r="L8228">
        <v>0</v>
      </c>
      <c r="M8228">
        <v>0</v>
      </c>
      <c r="N8228">
        <v>72.5</v>
      </c>
      <c r="O8228">
        <v>0</v>
      </c>
      <c r="P8228">
        <v>0</v>
      </c>
      <c r="Q8228">
        <v>0</v>
      </c>
      <c r="R8228">
        <v>0</v>
      </c>
      <c r="S8228">
        <v>27.5</v>
      </c>
      <c r="T8228">
        <v>0</v>
      </c>
      <c r="U8228">
        <v>0</v>
      </c>
      <c r="V8228">
        <v>0</v>
      </c>
      <c r="W8228">
        <v>153</v>
      </c>
      <c r="X8228">
        <v>0</v>
      </c>
      <c r="Y8228">
        <v>0</v>
      </c>
      <c r="Z8228">
        <v>0</v>
      </c>
      <c r="AA8228">
        <v>0</v>
      </c>
      <c r="AB8228">
        <v>121</v>
      </c>
      <c r="AC8228">
        <v>0</v>
      </c>
      <c r="AD8228">
        <v>0</v>
      </c>
      <c r="AE8228">
        <v>0</v>
      </c>
    </row>
    <row r="8229" spans="1:31">
      <c r="A8229" s="19">
        <v>43897</v>
      </c>
      <c r="B8229" t="s">
        <v>57</v>
      </c>
      <c r="C8229" s="19">
        <v>43949</v>
      </c>
      <c r="D8229">
        <v>186</v>
      </c>
      <c r="E8229">
        <v>57.1</v>
      </c>
      <c r="F8229">
        <v>0</v>
      </c>
      <c r="G8229">
        <v>0</v>
      </c>
      <c r="H8229">
        <v>0</v>
      </c>
      <c r="I8229">
        <v>0</v>
      </c>
      <c r="J8229">
        <v>42.9</v>
      </c>
      <c r="K8229">
        <v>0</v>
      </c>
      <c r="L8229">
        <v>0</v>
      </c>
      <c r="M8229">
        <v>0</v>
      </c>
      <c r="N8229">
        <v>77</v>
      </c>
      <c r="O8229">
        <v>0</v>
      </c>
      <c r="P8229">
        <v>0</v>
      </c>
      <c r="Q8229">
        <v>0</v>
      </c>
      <c r="R8229">
        <v>0</v>
      </c>
      <c r="S8229">
        <v>23</v>
      </c>
      <c r="T8229">
        <v>0</v>
      </c>
      <c r="U8229">
        <v>0</v>
      </c>
      <c r="V8229">
        <v>0</v>
      </c>
      <c r="W8229">
        <v>106</v>
      </c>
      <c r="X8229">
        <v>0</v>
      </c>
      <c r="Y8229">
        <v>0</v>
      </c>
      <c r="Z8229">
        <v>0</v>
      </c>
      <c r="AA8229">
        <v>0</v>
      </c>
      <c r="AB8229">
        <v>80</v>
      </c>
      <c r="AC8229">
        <v>0</v>
      </c>
      <c r="AD8229">
        <v>0</v>
      </c>
      <c r="AE8229">
        <v>0</v>
      </c>
    </row>
    <row r="8230" spans="1:31">
      <c r="A8230" s="19">
        <v>43897</v>
      </c>
      <c r="B8230" t="s">
        <v>58</v>
      </c>
      <c r="C8230" s="19">
        <v>43949</v>
      </c>
      <c r="D8230">
        <v>26</v>
      </c>
      <c r="E8230">
        <v>50.2</v>
      </c>
      <c r="F8230">
        <v>0</v>
      </c>
      <c r="G8230">
        <v>0</v>
      </c>
      <c r="H8230">
        <v>0</v>
      </c>
      <c r="I8230">
        <v>0</v>
      </c>
      <c r="J8230">
        <v>49.8</v>
      </c>
      <c r="K8230">
        <v>0</v>
      </c>
      <c r="L8230">
        <v>0</v>
      </c>
      <c r="M8230">
        <v>0</v>
      </c>
      <c r="N8230">
        <v>50.5</v>
      </c>
      <c r="O8230">
        <v>0</v>
      </c>
      <c r="P8230">
        <v>0</v>
      </c>
      <c r="Q8230">
        <v>0</v>
      </c>
      <c r="R8230">
        <v>0</v>
      </c>
      <c r="S8230">
        <v>49.5</v>
      </c>
      <c r="T8230">
        <v>0</v>
      </c>
      <c r="U8230">
        <v>0</v>
      </c>
      <c r="V8230">
        <v>0</v>
      </c>
      <c r="W8230">
        <v>13</v>
      </c>
      <c r="X8230">
        <v>0</v>
      </c>
      <c r="Y8230">
        <v>0</v>
      </c>
      <c r="Z8230">
        <v>0</v>
      </c>
      <c r="AA8230">
        <v>0</v>
      </c>
      <c r="AB8230">
        <v>13</v>
      </c>
      <c r="AC8230">
        <v>0</v>
      </c>
      <c r="AD8230">
        <v>0</v>
      </c>
      <c r="AE8230">
        <v>0</v>
      </c>
    </row>
    <row r="8231" spans="1:31">
      <c r="A8231" s="19">
        <v>43897</v>
      </c>
      <c r="B8231" t="s">
        <v>59</v>
      </c>
      <c r="C8231" s="19">
        <v>43953</v>
      </c>
      <c r="D8231">
        <v>7</v>
      </c>
      <c r="E8231">
        <v>52.8</v>
      </c>
      <c r="F8231">
        <v>0</v>
      </c>
      <c r="G8231">
        <v>0</v>
      </c>
      <c r="H8231">
        <v>0</v>
      </c>
      <c r="I8231">
        <v>0</v>
      </c>
      <c r="J8231">
        <v>47.2</v>
      </c>
      <c r="K8231">
        <v>0</v>
      </c>
      <c r="L8231">
        <v>0</v>
      </c>
      <c r="M8231">
        <v>0</v>
      </c>
      <c r="N8231">
        <v>61.2</v>
      </c>
      <c r="O8231">
        <v>0</v>
      </c>
      <c r="P8231">
        <v>0</v>
      </c>
      <c r="Q8231">
        <v>0</v>
      </c>
      <c r="R8231">
        <v>0</v>
      </c>
      <c r="S8231">
        <v>38.700000000000003</v>
      </c>
      <c r="T8231">
        <v>0</v>
      </c>
      <c r="U8231">
        <v>0</v>
      </c>
      <c r="V8231">
        <v>0</v>
      </c>
      <c r="W8231">
        <v>4</v>
      </c>
      <c r="X8231">
        <v>0</v>
      </c>
      <c r="Y8231">
        <v>0</v>
      </c>
      <c r="Z8231">
        <v>0</v>
      </c>
      <c r="AA8231">
        <v>0</v>
      </c>
      <c r="AB8231">
        <v>3</v>
      </c>
      <c r="AC8231">
        <v>0</v>
      </c>
      <c r="AD8231">
        <v>0</v>
      </c>
      <c r="AE8231">
        <v>0</v>
      </c>
    </row>
    <row r="8232" spans="1:31">
      <c r="A8232" s="19">
        <v>43897</v>
      </c>
      <c r="B8232" t="s">
        <v>60</v>
      </c>
      <c r="C8232" s="19">
        <v>43953</v>
      </c>
      <c r="D8232">
        <v>39</v>
      </c>
      <c r="E8232">
        <v>47.1</v>
      </c>
      <c r="F8232">
        <v>0</v>
      </c>
      <c r="G8232">
        <v>0</v>
      </c>
      <c r="H8232">
        <v>0</v>
      </c>
      <c r="I8232">
        <v>0</v>
      </c>
      <c r="J8232">
        <v>52.9</v>
      </c>
      <c r="K8232">
        <v>0</v>
      </c>
      <c r="L8232">
        <v>0</v>
      </c>
      <c r="M8232">
        <v>0</v>
      </c>
      <c r="N8232">
        <v>37.9</v>
      </c>
      <c r="O8232">
        <v>0</v>
      </c>
      <c r="P8232">
        <v>0</v>
      </c>
      <c r="Q8232">
        <v>0</v>
      </c>
      <c r="R8232">
        <v>0</v>
      </c>
      <c r="S8232">
        <v>62.1</v>
      </c>
      <c r="T8232">
        <v>0</v>
      </c>
      <c r="U8232">
        <v>0.1</v>
      </c>
      <c r="V8232">
        <v>0</v>
      </c>
      <c r="W8232">
        <v>18</v>
      </c>
      <c r="X8232">
        <v>0</v>
      </c>
      <c r="Y8232">
        <v>0</v>
      </c>
      <c r="Z8232">
        <v>0</v>
      </c>
      <c r="AA8232">
        <v>0</v>
      </c>
      <c r="AB8232">
        <v>21</v>
      </c>
      <c r="AC8232">
        <v>0</v>
      </c>
      <c r="AD8232">
        <v>0</v>
      </c>
      <c r="AE8232">
        <v>0</v>
      </c>
    </row>
    <row r="8233" spans="1:31">
      <c r="A8233" s="19">
        <v>43897</v>
      </c>
      <c r="B8233" t="s">
        <v>61</v>
      </c>
      <c r="C8233" s="19">
        <v>43956</v>
      </c>
      <c r="D8233">
        <v>82</v>
      </c>
      <c r="E8233">
        <v>52.8</v>
      </c>
      <c r="F8233">
        <v>0</v>
      </c>
      <c r="G8233">
        <v>0</v>
      </c>
      <c r="H8233">
        <v>0</v>
      </c>
      <c r="I8233">
        <v>0</v>
      </c>
      <c r="J8233">
        <v>47.2</v>
      </c>
      <c r="K8233">
        <v>0</v>
      </c>
      <c r="L8233">
        <v>0</v>
      </c>
      <c r="M8233">
        <v>0</v>
      </c>
      <c r="N8233">
        <v>61.4</v>
      </c>
      <c r="O8233">
        <v>0</v>
      </c>
      <c r="P8233">
        <v>0</v>
      </c>
      <c r="Q8233">
        <v>0</v>
      </c>
      <c r="R8233">
        <v>0</v>
      </c>
      <c r="S8233">
        <v>38.6</v>
      </c>
      <c r="T8233">
        <v>0</v>
      </c>
      <c r="U8233">
        <v>0.1</v>
      </c>
      <c r="V8233">
        <v>0</v>
      </c>
      <c r="W8233">
        <v>43</v>
      </c>
      <c r="X8233">
        <v>0</v>
      </c>
      <c r="Y8233">
        <v>0</v>
      </c>
      <c r="Z8233">
        <v>0</v>
      </c>
      <c r="AA8233">
        <v>0</v>
      </c>
      <c r="AB8233">
        <v>39</v>
      </c>
      <c r="AC8233">
        <v>0</v>
      </c>
      <c r="AD8233">
        <v>0</v>
      </c>
      <c r="AE8233">
        <v>0</v>
      </c>
    </row>
    <row r="8234" spans="1:31">
      <c r="A8234" s="19">
        <v>43897</v>
      </c>
      <c r="B8234" t="s">
        <v>62</v>
      </c>
      <c r="C8234" s="19">
        <v>43963</v>
      </c>
      <c r="D8234">
        <v>29</v>
      </c>
      <c r="E8234">
        <v>48.9</v>
      </c>
      <c r="F8234">
        <v>0</v>
      </c>
      <c r="G8234">
        <v>0</v>
      </c>
      <c r="H8234">
        <v>0</v>
      </c>
      <c r="I8234">
        <v>0</v>
      </c>
      <c r="J8234">
        <v>51.1</v>
      </c>
      <c r="K8234">
        <v>0</v>
      </c>
      <c r="L8234">
        <v>0</v>
      </c>
      <c r="M8234">
        <v>0</v>
      </c>
      <c r="N8234">
        <v>45.3</v>
      </c>
      <c r="O8234">
        <v>0</v>
      </c>
      <c r="P8234">
        <v>0</v>
      </c>
      <c r="Q8234">
        <v>0</v>
      </c>
      <c r="R8234">
        <v>0</v>
      </c>
      <c r="S8234">
        <v>54.7</v>
      </c>
      <c r="T8234">
        <v>0</v>
      </c>
      <c r="U8234">
        <v>0</v>
      </c>
      <c r="V8234">
        <v>0</v>
      </c>
      <c r="W8234">
        <v>14</v>
      </c>
      <c r="X8234">
        <v>0</v>
      </c>
      <c r="Y8234">
        <v>0</v>
      </c>
      <c r="Z8234">
        <v>0</v>
      </c>
      <c r="AA8234">
        <v>0</v>
      </c>
      <c r="AB8234">
        <v>15</v>
      </c>
      <c r="AC8234">
        <v>0</v>
      </c>
      <c r="AD8234">
        <v>0</v>
      </c>
      <c r="AE8234">
        <v>0</v>
      </c>
    </row>
    <row r="8235" spans="1:31">
      <c r="A8235" s="19">
        <v>43897</v>
      </c>
      <c r="B8235" t="s">
        <v>63</v>
      </c>
      <c r="C8235" s="19">
        <v>43963</v>
      </c>
      <c r="D8235">
        <v>28</v>
      </c>
      <c r="E8235">
        <v>58.1</v>
      </c>
      <c r="F8235">
        <v>0</v>
      </c>
      <c r="G8235">
        <v>0</v>
      </c>
      <c r="H8235">
        <v>0</v>
      </c>
      <c r="I8235">
        <v>0</v>
      </c>
      <c r="J8235">
        <v>41.9</v>
      </c>
      <c r="K8235">
        <v>0</v>
      </c>
      <c r="L8235">
        <v>0</v>
      </c>
      <c r="M8235">
        <v>0</v>
      </c>
      <c r="N8235">
        <v>79.099999999999994</v>
      </c>
      <c r="O8235">
        <v>0</v>
      </c>
      <c r="P8235">
        <v>0</v>
      </c>
      <c r="Q8235">
        <v>0</v>
      </c>
      <c r="R8235">
        <v>0</v>
      </c>
      <c r="S8235">
        <v>20.9</v>
      </c>
      <c r="T8235">
        <v>0</v>
      </c>
      <c r="U8235">
        <v>0</v>
      </c>
      <c r="V8235">
        <v>0</v>
      </c>
      <c r="W8235">
        <v>16</v>
      </c>
      <c r="X8235">
        <v>0</v>
      </c>
      <c r="Y8235">
        <v>0</v>
      </c>
      <c r="Z8235">
        <v>0</v>
      </c>
      <c r="AA8235">
        <v>0</v>
      </c>
      <c r="AB8235">
        <v>12</v>
      </c>
      <c r="AC8235">
        <v>0</v>
      </c>
      <c r="AD8235">
        <v>0</v>
      </c>
      <c r="AE8235">
        <v>0</v>
      </c>
    </row>
    <row r="8236" spans="1:31">
      <c r="A8236" s="19">
        <v>43897</v>
      </c>
      <c r="B8236" t="s">
        <v>64</v>
      </c>
      <c r="C8236" s="19">
        <v>43970</v>
      </c>
      <c r="D8236">
        <v>54</v>
      </c>
      <c r="E8236">
        <v>58.7</v>
      </c>
      <c r="F8236">
        <v>0</v>
      </c>
      <c r="G8236">
        <v>0</v>
      </c>
      <c r="H8236">
        <v>0</v>
      </c>
      <c r="I8236">
        <v>0</v>
      </c>
      <c r="J8236">
        <v>41.3</v>
      </c>
      <c r="K8236">
        <v>0</v>
      </c>
      <c r="L8236">
        <v>0</v>
      </c>
      <c r="M8236">
        <v>0</v>
      </c>
      <c r="N8236">
        <v>80.5</v>
      </c>
      <c r="O8236">
        <v>0</v>
      </c>
      <c r="P8236">
        <v>0</v>
      </c>
      <c r="Q8236">
        <v>0</v>
      </c>
      <c r="R8236">
        <v>0</v>
      </c>
      <c r="S8236">
        <v>19.399999999999999</v>
      </c>
      <c r="T8236">
        <v>0</v>
      </c>
      <c r="U8236">
        <v>0.1</v>
      </c>
      <c r="V8236">
        <v>0</v>
      </c>
      <c r="W8236">
        <v>32</v>
      </c>
      <c r="X8236">
        <v>0</v>
      </c>
      <c r="Y8236">
        <v>0</v>
      </c>
      <c r="Z8236">
        <v>0</v>
      </c>
      <c r="AA8236">
        <v>0</v>
      </c>
      <c r="AB8236">
        <v>22</v>
      </c>
      <c r="AC8236">
        <v>0</v>
      </c>
      <c r="AD8236">
        <v>0</v>
      </c>
      <c r="AE8236">
        <v>0</v>
      </c>
    </row>
    <row r="8237" spans="1:31">
      <c r="A8237" s="19">
        <v>43897</v>
      </c>
      <c r="B8237" t="s">
        <v>65</v>
      </c>
      <c r="C8237" s="19">
        <v>43970</v>
      </c>
      <c r="D8237">
        <v>61</v>
      </c>
      <c r="E8237">
        <v>51.5</v>
      </c>
      <c r="F8237">
        <v>0</v>
      </c>
      <c r="G8237">
        <v>0</v>
      </c>
      <c r="H8237">
        <v>0</v>
      </c>
      <c r="I8237">
        <v>0</v>
      </c>
      <c r="J8237">
        <v>48.5</v>
      </c>
      <c r="K8237">
        <v>0</v>
      </c>
      <c r="L8237">
        <v>0</v>
      </c>
      <c r="M8237">
        <v>0</v>
      </c>
      <c r="N8237">
        <v>56.2</v>
      </c>
      <c r="O8237">
        <v>0</v>
      </c>
      <c r="P8237">
        <v>0</v>
      </c>
      <c r="Q8237">
        <v>0</v>
      </c>
      <c r="R8237">
        <v>0</v>
      </c>
      <c r="S8237">
        <v>43.7</v>
      </c>
      <c r="T8237">
        <v>0</v>
      </c>
      <c r="U8237">
        <v>0</v>
      </c>
      <c r="V8237">
        <v>0</v>
      </c>
      <c r="W8237">
        <v>31</v>
      </c>
      <c r="X8237">
        <v>0</v>
      </c>
      <c r="Y8237">
        <v>0</v>
      </c>
      <c r="Z8237">
        <v>0</v>
      </c>
      <c r="AA8237">
        <v>0</v>
      </c>
      <c r="AB8237">
        <v>30</v>
      </c>
      <c r="AC8237">
        <v>0</v>
      </c>
      <c r="AD8237">
        <v>0</v>
      </c>
      <c r="AE8237">
        <v>0</v>
      </c>
    </row>
    <row r="8238" spans="1:31">
      <c r="A8238" s="19">
        <v>43897</v>
      </c>
      <c r="B8238" t="s">
        <v>143</v>
      </c>
      <c r="C8238" s="19">
        <v>43984</v>
      </c>
      <c r="D8238">
        <v>20</v>
      </c>
      <c r="E8238">
        <v>68.900000000000006</v>
      </c>
      <c r="F8238">
        <v>0</v>
      </c>
      <c r="G8238">
        <v>0</v>
      </c>
      <c r="H8238">
        <v>0</v>
      </c>
      <c r="I8238">
        <v>0</v>
      </c>
      <c r="J8238">
        <v>31.1</v>
      </c>
      <c r="K8238">
        <v>0</v>
      </c>
      <c r="L8238">
        <v>0</v>
      </c>
      <c r="M8238">
        <v>0</v>
      </c>
      <c r="N8238">
        <v>96.7</v>
      </c>
      <c r="O8238">
        <v>0</v>
      </c>
      <c r="P8238">
        <v>0</v>
      </c>
      <c r="Q8238">
        <v>0</v>
      </c>
      <c r="R8238">
        <v>0</v>
      </c>
      <c r="S8238">
        <v>3.3</v>
      </c>
      <c r="T8238">
        <v>0</v>
      </c>
      <c r="U8238">
        <v>0</v>
      </c>
      <c r="V8238">
        <v>0</v>
      </c>
      <c r="W8238">
        <v>14</v>
      </c>
      <c r="X8238">
        <v>0</v>
      </c>
      <c r="Y8238">
        <v>0</v>
      </c>
      <c r="Z8238">
        <v>0</v>
      </c>
      <c r="AA8238">
        <v>0</v>
      </c>
      <c r="AB8238">
        <v>6</v>
      </c>
      <c r="AC8238">
        <v>0</v>
      </c>
      <c r="AD8238">
        <v>0</v>
      </c>
      <c r="AE8238">
        <v>0</v>
      </c>
    </row>
    <row r="8239" spans="1:31">
      <c r="A8239" s="19">
        <v>43897</v>
      </c>
      <c r="B8239" t="s">
        <v>67</v>
      </c>
      <c r="C8239" s="19">
        <v>43984</v>
      </c>
      <c r="D8239">
        <v>19</v>
      </c>
      <c r="E8239">
        <v>52.4</v>
      </c>
      <c r="F8239">
        <v>0</v>
      </c>
      <c r="G8239">
        <v>0</v>
      </c>
      <c r="H8239">
        <v>0</v>
      </c>
      <c r="I8239">
        <v>0</v>
      </c>
      <c r="J8239">
        <v>47.6</v>
      </c>
      <c r="K8239">
        <v>0</v>
      </c>
      <c r="L8239">
        <v>0</v>
      </c>
      <c r="M8239">
        <v>0</v>
      </c>
      <c r="N8239">
        <v>59.2</v>
      </c>
      <c r="O8239">
        <v>0</v>
      </c>
      <c r="P8239">
        <v>0</v>
      </c>
      <c r="Q8239">
        <v>0</v>
      </c>
      <c r="R8239">
        <v>0</v>
      </c>
      <c r="S8239">
        <v>40.700000000000003</v>
      </c>
      <c r="T8239">
        <v>0</v>
      </c>
      <c r="U8239">
        <v>0.1</v>
      </c>
      <c r="V8239">
        <v>0</v>
      </c>
      <c r="W8239">
        <v>10</v>
      </c>
      <c r="X8239">
        <v>0</v>
      </c>
      <c r="Y8239">
        <v>0</v>
      </c>
      <c r="Z8239">
        <v>0</v>
      </c>
      <c r="AA8239">
        <v>0</v>
      </c>
      <c r="AB8239">
        <v>9</v>
      </c>
      <c r="AC8239">
        <v>0</v>
      </c>
      <c r="AD8239">
        <v>0</v>
      </c>
      <c r="AE8239">
        <v>0</v>
      </c>
    </row>
    <row r="8240" spans="1:31">
      <c r="A8240" s="19">
        <v>43897</v>
      </c>
      <c r="B8240" t="s">
        <v>68</v>
      </c>
      <c r="C8240" s="19">
        <v>43984</v>
      </c>
      <c r="D8240">
        <v>126</v>
      </c>
      <c r="E8240">
        <v>53.1</v>
      </c>
      <c r="F8240">
        <v>0</v>
      </c>
      <c r="G8240">
        <v>0</v>
      </c>
      <c r="H8240">
        <v>0</v>
      </c>
      <c r="I8240">
        <v>0</v>
      </c>
      <c r="J8240">
        <v>46.9</v>
      </c>
      <c r="K8240">
        <v>0</v>
      </c>
      <c r="L8240">
        <v>0</v>
      </c>
      <c r="M8240">
        <v>0</v>
      </c>
      <c r="N8240">
        <v>61.5</v>
      </c>
      <c r="O8240">
        <v>0</v>
      </c>
      <c r="P8240">
        <v>0</v>
      </c>
      <c r="Q8240">
        <v>0</v>
      </c>
      <c r="R8240">
        <v>0</v>
      </c>
      <c r="S8240">
        <v>38.5</v>
      </c>
      <c r="T8240">
        <v>0</v>
      </c>
      <c r="U8240">
        <v>0.1</v>
      </c>
      <c r="V8240">
        <v>0</v>
      </c>
      <c r="W8240">
        <v>67</v>
      </c>
      <c r="X8240">
        <v>0</v>
      </c>
      <c r="Y8240">
        <v>0</v>
      </c>
      <c r="Z8240">
        <v>0</v>
      </c>
      <c r="AA8240">
        <v>0</v>
      </c>
      <c r="AB8240">
        <v>59</v>
      </c>
      <c r="AC8240">
        <v>0</v>
      </c>
      <c r="AD8240">
        <v>0</v>
      </c>
      <c r="AE8240">
        <v>0</v>
      </c>
    </row>
    <row r="8241" spans="1:31">
      <c r="A8241" s="19">
        <v>43897</v>
      </c>
      <c r="B8241" t="s">
        <v>69</v>
      </c>
      <c r="C8241" s="19">
        <v>43984</v>
      </c>
      <c r="D8241">
        <v>34</v>
      </c>
      <c r="E8241">
        <v>45.4</v>
      </c>
      <c r="F8241">
        <v>0</v>
      </c>
      <c r="G8241">
        <v>0</v>
      </c>
      <c r="H8241">
        <v>0</v>
      </c>
      <c r="I8241">
        <v>0</v>
      </c>
      <c r="J8241">
        <v>54.6</v>
      </c>
      <c r="K8241">
        <v>0</v>
      </c>
      <c r="L8241">
        <v>0</v>
      </c>
      <c r="M8241">
        <v>0</v>
      </c>
      <c r="N8241">
        <v>34.1</v>
      </c>
      <c r="O8241">
        <v>0</v>
      </c>
      <c r="P8241">
        <v>0</v>
      </c>
      <c r="Q8241">
        <v>0</v>
      </c>
      <c r="R8241">
        <v>0</v>
      </c>
      <c r="S8241">
        <v>65.8</v>
      </c>
      <c r="T8241">
        <v>0</v>
      </c>
      <c r="U8241">
        <v>0.1</v>
      </c>
      <c r="V8241">
        <v>0</v>
      </c>
      <c r="W8241">
        <v>15</v>
      </c>
      <c r="X8241">
        <v>0</v>
      </c>
      <c r="Y8241">
        <v>0</v>
      </c>
      <c r="Z8241">
        <v>0</v>
      </c>
      <c r="AA8241">
        <v>0</v>
      </c>
      <c r="AB8241">
        <v>19</v>
      </c>
      <c r="AC8241">
        <v>0</v>
      </c>
      <c r="AD8241">
        <v>0</v>
      </c>
      <c r="AE8241">
        <v>0</v>
      </c>
    </row>
    <row r="8242" spans="1:31">
      <c r="A8242" s="19">
        <v>43897</v>
      </c>
      <c r="B8242" t="s">
        <v>70</v>
      </c>
      <c r="C8242" s="19">
        <v>43984</v>
      </c>
      <c r="D8242">
        <v>16</v>
      </c>
      <c r="E8242">
        <v>48.3</v>
      </c>
      <c r="F8242">
        <v>0</v>
      </c>
      <c r="G8242">
        <v>0</v>
      </c>
      <c r="H8242">
        <v>0</v>
      </c>
      <c r="I8242">
        <v>0</v>
      </c>
      <c r="J8242">
        <v>51.7</v>
      </c>
      <c r="K8242">
        <v>0</v>
      </c>
      <c r="L8242">
        <v>0</v>
      </c>
      <c r="M8242">
        <v>0</v>
      </c>
      <c r="N8242">
        <v>43.4</v>
      </c>
      <c r="O8242">
        <v>0</v>
      </c>
      <c r="P8242">
        <v>0</v>
      </c>
      <c r="Q8242">
        <v>0</v>
      </c>
      <c r="R8242">
        <v>0</v>
      </c>
      <c r="S8242">
        <v>56.5</v>
      </c>
      <c r="T8242">
        <v>0</v>
      </c>
      <c r="U8242">
        <v>0.1</v>
      </c>
      <c r="V8242">
        <v>0</v>
      </c>
      <c r="W8242">
        <v>8</v>
      </c>
      <c r="X8242">
        <v>0</v>
      </c>
      <c r="Y8242">
        <v>0</v>
      </c>
      <c r="Z8242">
        <v>0</v>
      </c>
      <c r="AA8242">
        <v>0</v>
      </c>
      <c r="AB8242">
        <v>8</v>
      </c>
      <c r="AC8242">
        <v>0</v>
      </c>
      <c r="AD8242">
        <v>0</v>
      </c>
      <c r="AE8242">
        <v>0</v>
      </c>
    </row>
    <row r="8243" spans="1:31">
      <c r="A8243" s="19">
        <v>43897</v>
      </c>
      <c r="B8243" t="s">
        <v>71</v>
      </c>
      <c r="C8243" s="19">
        <v>43988</v>
      </c>
      <c r="D8243">
        <v>7</v>
      </c>
      <c r="E8243">
        <v>52.9</v>
      </c>
      <c r="F8243">
        <v>0</v>
      </c>
      <c r="G8243">
        <v>0</v>
      </c>
      <c r="H8243">
        <v>0</v>
      </c>
      <c r="I8243">
        <v>0</v>
      </c>
      <c r="J8243">
        <v>47.1</v>
      </c>
      <c r="K8243">
        <v>0</v>
      </c>
      <c r="L8243">
        <v>0</v>
      </c>
      <c r="M8243">
        <v>0</v>
      </c>
      <c r="N8243">
        <v>60.3</v>
      </c>
      <c r="O8243">
        <v>0</v>
      </c>
      <c r="P8243">
        <v>0</v>
      </c>
      <c r="Q8243">
        <v>0</v>
      </c>
      <c r="R8243">
        <v>0</v>
      </c>
      <c r="S8243">
        <v>39.6</v>
      </c>
      <c r="T8243">
        <v>0</v>
      </c>
      <c r="U8243">
        <v>0.1</v>
      </c>
      <c r="V8243">
        <v>0</v>
      </c>
      <c r="W8243">
        <v>4</v>
      </c>
      <c r="X8243">
        <v>0</v>
      </c>
      <c r="Y8243">
        <v>0</v>
      </c>
      <c r="Z8243">
        <v>0</v>
      </c>
      <c r="AA8243">
        <v>0</v>
      </c>
      <c r="AB8243">
        <v>3</v>
      </c>
      <c r="AC8243">
        <v>0</v>
      </c>
      <c r="AD8243">
        <v>0</v>
      </c>
      <c r="AE8243">
        <v>0</v>
      </c>
    </row>
    <row r="8244" spans="1:31">
      <c r="A8244" s="19">
        <v>43897</v>
      </c>
      <c r="B8244" t="s">
        <v>73</v>
      </c>
      <c r="C8244" s="19">
        <v>44013</v>
      </c>
      <c r="D8244">
        <v>3979</v>
      </c>
      <c r="E8244">
        <v>48.4</v>
      </c>
      <c r="F8244">
        <v>5.0999999999999996</v>
      </c>
      <c r="G8244">
        <v>0</v>
      </c>
      <c r="H8244">
        <v>0.4</v>
      </c>
      <c r="I8244">
        <v>0.2</v>
      </c>
      <c r="J8244">
        <v>36.799999999999997</v>
      </c>
      <c r="K8244">
        <v>0.2</v>
      </c>
      <c r="L8244">
        <v>5.2</v>
      </c>
      <c r="M8244">
        <v>0</v>
      </c>
      <c r="N8244">
        <v>84.6</v>
      </c>
      <c r="O8244">
        <v>0</v>
      </c>
      <c r="P8244">
        <v>0</v>
      </c>
      <c r="Q8244">
        <v>0</v>
      </c>
      <c r="R8244">
        <v>0</v>
      </c>
      <c r="S8244">
        <v>15.4</v>
      </c>
      <c r="T8244">
        <v>0</v>
      </c>
      <c r="U8244">
        <v>0</v>
      </c>
      <c r="V8244">
        <v>0</v>
      </c>
      <c r="W8244">
        <v>2116</v>
      </c>
      <c r="X8244">
        <v>67</v>
      </c>
      <c r="Y8244">
        <v>0</v>
      </c>
      <c r="Z8244">
        <v>26</v>
      </c>
      <c r="AA8244">
        <v>7</v>
      </c>
      <c r="AB8244">
        <v>1684</v>
      </c>
      <c r="AC8244">
        <v>0</v>
      </c>
      <c r="AD8244">
        <v>51</v>
      </c>
      <c r="AE8244">
        <v>0</v>
      </c>
    </row>
  </sheetData>
  <conditionalFormatting sqref="BI2:BQ59">
    <cfRule type="colorScale" priority="2">
      <colorScale>
        <cfvo type="min"/>
        <cfvo type="percentile" val="80"/>
        <color rgb="FFFCFCFF"/>
        <color theme="4"/>
      </colorScale>
    </cfRule>
  </conditionalFormatting>
  <conditionalFormatting sqref="BI60:BQ7200">
    <cfRule type="colorScale" priority="1">
      <colorScale>
        <cfvo type="min"/>
        <cfvo type="percentile" val="80"/>
        <color rgb="FFFCFCFF"/>
        <color theme="4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A89AEB-B627-D14C-9A9C-D0E59FB1EB48}">
  <dimension ref="A1:I22"/>
  <sheetViews>
    <sheetView workbookViewId="0">
      <selection activeCell="B2" sqref="B2:I22"/>
    </sheetView>
  </sheetViews>
  <sheetFormatPr baseColWidth="10" defaultRowHeight="20"/>
  <sheetData>
    <row r="1" spans="1:9">
      <c r="A1" t="str">
        <f>[1]Simulations!AXL4</f>
        <v>delegates</v>
      </c>
      <c r="B1" t="str">
        <f>[1]Simulations!AXM4</f>
        <v>Biden</v>
      </c>
      <c r="C1" t="str">
        <f>[1]Simulations!AXN4</f>
        <v>Bloomberg</v>
      </c>
      <c r="D1" t="str">
        <f>[1]Simulations!AXO4</f>
        <v>Booker</v>
      </c>
      <c r="E1" t="str">
        <f>[1]Simulations!AXP4</f>
        <v>Buttigieg</v>
      </c>
      <c r="F1" t="str">
        <f>[1]Simulations!AXQ4</f>
        <v>Klobuchar</v>
      </c>
      <c r="G1" t="str">
        <f>[1]Simulations!AXR4</f>
        <v>Sanders</v>
      </c>
      <c r="H1" t="str">
        <f>[1]Simulations!AXS4</f>
        <v>Steyer</v>
      </c>
      <c r="I1" t="str">
        <f>[1]Simulations!AXT4</f>
        <v>Warren</v>
      </c>
    </row>
    <row r="2" spans="1:9">
      <c r="A2">
        <f>[1]Simulations!AXL5</f>
        <v>0</v>
      </c>
      <c r="B2">
        <f ca="1">ROUND([1]Simulations!AXM5*100,1)</f>
        <v>0</v>
      </c>
      <c r="C2">
        <f ca="1">ROUND([1]Simulations!AXN5*100,1)</f>
        <v>100</v>
      </c>
      <c r="D2">
        <f ca="1">ROUND([1]Simulations!AXO5*100,1)</f>
        <v>100</v>
      </c>
      <c r="E2">
        <f ca="1">ROUND([1]Simulations!AXP5*100,1)</f>
        <v>100</v>
      </c>
      <c r="F2">
        <f ca="1">ROUND([1]Simulations!AXQ5*100,1)</f>
        <v>100</v>
      </c>
      <c r="G2">
        <f ca="1">ROUND([1]Simulations!AXR5*100,1)</f>
        <v>0</v>
      </c>
      <c r="H2">
        <f ca="1">ROUND([1]Simulations!AXS5*100,1)</f>
        <v>100</v>
      </c>
      <c r="I2">
        <f ca="1">ROUND([1]Simulations!AXT5*100,1)</f>
        <v>91.6</v>
      </c>
    </row>
    <row r="3" spans="1:9">
      <c r="A3">
        <f>[1]Simulations!AXL6</f>
        <v>200</v>
      </c>
      <c r="B3">
        <f ca="1">ROUND([1]Simulations!AXM6*100,1)</f>
        <v>0</v>
      </c>
      <c r="C3">
        <f ca="1">ROUND([1]Simulations!AXN6*100,1)</f>
        <v>0</v>
      </c>
      <c r="D3">
        <f ca="1">ROUND([1]Simulations!AXO6*100,1)</f>
        <v>0</v>
      </c>
      <c r="E3">
        <f ca="1">ROUND([1]Simulations!AXP6*100,1)</f>
        <v>0</v>
      </c>
      <c r="F3">
        <f ca="1">ROUND([1]Simulations!AXQ6*100,1)</f>
        <v>0</v>
      </c>
      <c r="G3">
        <f ca="1">ROUND([1]Simulations!AXR6*100,1)</f>
        <v>0</v>
      </c>
      <c r="H3">
        <f ca="1">ROUND([1]Simulations!AXS6*100,1)</f>
        <v>0</v>
      </c>
      <c r="I3">
        <f ca="1">ROUND([1]Simulations!AXT6*100,1)</f>
        <v>6.8</v>
      </c>
    </row>
    <row r="4" spans="1:9">
      <c r="A4">
        <f>[1]Simulations!AXL7</f>
        <v>400</v>
      </c>
      <c r="B4">
        <f ca="1">ROUND([1]Simulations!AXM7*100,1)</f>
        <v>0</v>
      </c>
      <c r="C4">
        <f ca="1">ROUND([1]Simulations!AXN7*100,1)</f>
        <v>0</v>
      </c>
      <c r="D4">
        <f ca="1">ROUND([1]Simulations!AXO7*100,1)</f>
        <v>0</v>
      </c>
      <c r="E4">
        <f ca="1">ROUND([1]Simulations!AXP7*100,1)</f>
        <v>0</v>
      </c>
      <c r="F4">
        <f ca="1">ROUND([1]Simulations!AXQ7*100,1)</f>
        <v>0</v>
      </c>
      <c r="G4">
        <f ca="1">ROUND([1]Simulations!AXR7*100,1)</f>
        <v>0</v>
      </c>
      <c r="H4">
        <f ca="1">ROUND([1]Simulations!AXS7*100,1)</f>
        <v>0</v>
      </c>
      <c r="I4">
        <f ca="1">ROUND([1]Simulations!AXT7*100,1)</f>
        <v>1.5</v>
      </c>
    </row>
    <row r="5" spans="1:9">
      <c r="A5">
        <f>[1]Simulations!AXL8</f>
        <v>600</v>
      </c>
      <c r="B5">
        <f ca="1">ROUND([1]Simulations!AXM8*100,1)</f>
        <v>0</v>
      </c>
      <c r="C5">
        <f ca="1">ROUND([1]Simulations!AXN8*100,1)</f>
        <v>0</v>
      </c>
      <c r="D5">
        <f ca="1">ROUND([1]Simulations!AXO8*100,1)</f>
        <v>0</v>
      </c>
      <c r="E5">
        <f ca="1">ROUND([1]Simulations!AXP8*100,1)</f>
        <v>0</v>
      </c>
      <c r="F5">
        <f ca="1">ROUND([1]Simulations!AXQ8*100,1)</f>
        <v>0</v>
      </c>
      <c r="G5">
        <f ca="1">ROUND([1]Simulations!AXR8*100,1)</f>
        <v>0</v>
      </c>
      <c r="H5">
        <f ca="1">ROUND([1]Simulations!AXS8*100,1)</f>
        <v>0</v>
      </c>
      <c r="I5">
        <f ca="1">ROUND([1]Simulations!AXT8*100,1)</f>
        <v>0.1</v>
      </c>
    </row>
    <row r="6" spans="1:9">
      <c r="A6">
        <f>[1]Simulations!AXL9</f>
        <v>800</v>
      </c>
      <c r="B6">
        <f ca="1">ROUND([1]Simulations!AXM9*100,1)</f>
        <v>0</v>
      </c>
      <c r="C6">
        <f ca="1">ROUND([1]Simulations!AXN9*100,1)</f>
        <v>0</v>
      </c>
      <c r="D6">
        <f ca="1">ROUND([1]Simulations!AXO9*100,1)</f>
        <v>0</v>
      </c>
      <c r="E6">
        <f ca="1">ROUND([1]Simulations!AXP9*100,1)</f>
        <v>0</v>
      </c>
      <c r="F6">
        <f ca="1">ROUND([1]Simulations!AXQ9*100,1)</f>
        <v>0</v>
      </c>
      <c r="G6">
        <f ca="1">ROUND([1]Simulations!AXR9*100,1)</f>
        <v>0.1</v>
      </c>
      <c r="H6">
        <f ca="1">ROUND([1]Simulations!AXS9*100,1)</f>
        <v>0</v>
      </c>
      <c r="I6">
        <f ca="1">ROUND([1]Simulations!AXT9*100,1)</f>
        <v>0</v>
      </c>
    </row>
    <row r="7" spans="1:9">
      <c r="A7">
        <f>[1]Simulations!AXL10</f>
        <v>1000</v>
      </c>
      <c r="B7">
        <f ca="1">ROUND([1]Simulations!AXM10*100,1)</f>
        <v>0</v>
      </c>
      <c r="C7">
        <f ca="1">ROUND([1]Simulations!AXN10*100,1)</f>
        <v>0</v>
      </c>
      <c r="D7">
        <f ca="1">ROUND([1]Simulations!AXO10*100,1)</f>
        <v>0</v>
      </c>
      <c r="E7">
        <f ca="1">ROUND([1]Simulations!AXP10*100,1)</f>
        <v>0</v>
      </c>
      <c r="F7">
        <f ca="1">ROUND([1]Simulations!AXQ10*100,1)</f>
        <v>0</v>
      </c>
      <c r="G7">
        <f ca="1">ROUND([1]Simulations!AXR10*100,1)</f>
        <v>2.4</v>
      </c>
      <c r="H7">
        <f ca="1">ROUND([1]Simulations!AXS10*100,1)</f>
        <v>0</v>
      </c>
      <c r="I7">
        <f ca="1">ROUND([1]Simulations!AXT10*100,1)</f>
        <v>0</v>
      </c>
    </row>
    <row r="8" spans="1:9">
      <c r="A8">
        <f>[1]Simulations!AXL11</f>
        <v>1200</v>
      </c>
      <c r="B8">
        <f ca="1">ROUND([1]Simulations!AXM11*100,1)</f>
        <v>0</v>
      </c>
      <c r="C8">
        <f ca="1">ROUND([1]Simulations!AXN11*100,1)</f>
        <v>0</v>
      </c>
      <c r="D8">
        <f ca="1">ROUND([1]Simulations!AXO11*100,1)</f>
        <v>0</v>
      </c>
      <c r="E8">
        <f ca="1">ROUND([1]Simulations!AXP11*100,1)</f>
        <v>0</v>
      </c>
      <c r="F8">
        <f ca="1">ROUND([1]Simulations!AXQ11*100,1)</f>
        <v>0</v>
      </c>
      <c r="G8">
        <f ca="1">ROUND([1]Simulations!AXR11*100,1)</f>
        <v>11.7</v>
      </c>
      <c r="H8">
        <f ca="1">ROUND([1]Simulations!AXS11*100,1)</f>
        <v>0</v>
      </c>
      <c r="I8">
        <f ca="1">ROUND([1]Simulations!AXT11*100,1)</f>
        <v>0</v>
      </c>
    </row>
    <row r="9" spans="1:9">
      <c r="A9">
        <f>[1]Simulations!AXL12</f>
        <v>1400</v>
      </c>
      <c r="B9">
        <f ca="1">ROUND([1]Simulations!AXM12*100,1)</f>
        <v>0.5</v>
      </c>
      <c r="C9">
        <f ca="1">ROUND([1]Simulations!AXN12*100,1)</f>
        <v>0</v>
      </c>
      <c r="D9">
        <f ca="1">ROUND([1]Simulations!AXO12*100,1)</f>
        <v>0</v>
      </c>
      <c r="E9">
        <f ca="1">ROUND([1]Simulations!AXP12*100,1)</f>
        <v>0</v>
      </c>
      <c r="F9">
        <f ca="1">ROUND([1]Simulations!AXQ12*100,1)</f>
        <v>0</v>
      </c>
      <c r="G9">
        <f ca="1">ROUND([1]Simulations!AXR12*100,1)</f>
        <v>23.4</v>
      </c>
      <c r="H9">
        <f ca="1">ROUND([1]Simulations!AXS12*100,1)</f>
        <v>0</v>
      </c>
      <c r="I9">
        <f ca="1">ROUND([1]Simulations!AXT12*100,1)</f>
        <v>0</v>
      </c>
    </row>
    <row r="10" spans="1:9">
      <c r="A10">
        <f>[1]Simulations!AXL13</f>
        <v>1600</v>
      </c>
      <c r="B10">
        <f ca="1">ROUND([1]Simulations!AXM13*100,1)</f>
        <v>7.5</v>
      </c>
      <c r="C10">
        <f ca="1">ROUND([1]Simulations!AXN13*100,1)</f>
        <v>0</v>
      </c>
      <c r="D10">
        <f ca="1">ROUND([1]Simulations!AXO13*100,1)</f>
        <v>0</v>
      </c>
      <c r="E10">
        <f ca="1">ROUND([1]Simulations!AXP13*100,1)</f>
        <v>0</v>
      </c>
      <c r="F10">
        <f ca="1">ROUND([1]Simulations!AXQ13*100,1)</f>
        <v>0</v>
      </c>
      <c r="G10">
        <f ca="1">ROUND([1]Simulations!AXR13*100,1)</f>
        <v>34.200000000000003</v>
      </c>
      <c r="H10">
        <f ca="1">ROUND([1]Simulations!AXS13*100,1)</f>
        <v>0</v>
      </c>
      <c r="I10">
        <f ca="1">ROUND([1]Simulations!AXT13*100,1)</f>
        <v>0</v>
      </c>
    </row>
    <row r="11" spans="1:9">
      <c r="A11">
        <f>[1]Simulations!AXL14</f>
        <v>1800</v>
      </c>
      <c r="B11">
        <f ca="1">ROUND([1]Simulations!AXM14*100,1)</f>
        <v>24.6</v>
      </c>
      <c r="C11">
        <f ca="1">ROUND([1]Simulations!AXN14*100,1)</f>
        <v>0</v>
      </c>
      <c r="D11">
        <f ca="1">ROUND([1]Simulations!AXO14*100,1)</f>
        <v>0</v>
      </c>
      <c r="E11">
        <f ca="1">ROUND([1]Simulations!AXP14*100,1)</f>
        <v>0</v>
      </c>
      <c r="F11">
        <f ca="1">ROUND([1]Simulations!AXQ14*100,1)</f>
        <v>0</v>
      </c>
      <c r="G11">
        <f ca="1">ROUND([1]Simulations!AXR14*100,1)</f>
        <v>22.3</v>
      </c>
      <c r="H11">
        <f ca="1">ROUND([1]Simulations!AXS14*100,1)</f>
        <v>0</v>
      </c>
      <c r="I11">
        <f ca="1">ROUND([1]Simulations!AXT14*100,1)</f>
        <v>0</v>
      </c>
    </row>
    <row r="12" spans="1:9">
      <c r="A12">
        <f>[1]Simulations!AXL15</f>
        <v>2000</v>
      </c>
      <c r="B12">
        <f ca="1">ROUND([1]Simulations!AXM15*100,1)</f>
        <v>34.299999999999997</v>
      </c>
      <c r="C12">
        <f ca="1">ROUND([1]Simulations!AXN15*100,1)</f>
        <v>0</v>
      </c>
      <c r="D12">
        <f ca="1">ROUND([1]Simulations!AXO15*100,1)</f>
        <v>0</v>
      </c>
      <c r="E12">
        <f ca="1">ROUND([1]Simulations!AXP15*100,1)</f>
        <v>0</v>
      </c>
      <c r="F12">
        <f ca="1">ROUND([1]Simulations!AXQ15*100,1)</f>
        <v>0</v>
      </c>
      <c r="G12">
        <f ca="1">ROUND([1]Simulations!AXR15*100,1)</f>
        <v>5.6</v>
      </c>
      <c r="H12">
        <f ca="1">ROUND([1]Simulations!AXS15*100,1)</f>
        <v>0</v>
      </c>
      <c r="I12">
        <f ca="1">ROUND([1]Simulations!AXT15*100,1)</f>
        <v>0</v>
      </c>
    </row>
    <row r="13" spans="1:9">
      <c r="A13">
        <f>[1]Simulations!AXL16</f>
        <v>2200</v>
      </c>
      <c r="B13">
        <f ca="1">ROUND([1]Simulations!AXM16*100,1)</f>
        <v>21.8</v>
      </c>
      <c r="C13">
        <f ca="1">ROUND([1]Simulations!AXN16*100,1)</f>
        <v>0</v>
      </c>
      <c r="D13">
        <f ca="1">ROUND([1]Simulations!AXO16*100,1)</f>
        <v>0</v>
      </c>
      <c r="E13">
        <f ca="1">ROUND([1]Simulations!AXP16*100,1)</f>
        <v>0</v>
      </c>
      <c r="F13">
        <f ca="1">ROUND([1]Simulations!AXQ16*100,1)</f>
        <v>0</v>
      </c>
      <c r="G13">
        <f ca="1">ROUND([1]Simulations!AXR16*100,1)</f>
        <v>0.3</v>
      </c>
      <c r="H13">
        <f ca="1">ROUND([1]Simulations!AXS16*100,1)</f>
        <v>0</v>
      </c>
      <c r="I13">
        <f ca="1">ROUND([1]Simulations!AXT16*100,1)</f>
        <v>0</v>
      </c>
    </row>
    <row r="14" spans="1:9">
      <c r="A14">
        <f>[1]Simulations!AXL17</f>
        <v>2400</v>
      </c>
      <c r="B14">
        <f ca="1">ROUND([1]Simulations!AXM17*100,1)</f>
        <v>9.6</v>
      </c>
      <c r="C14">
        <f ca="1">ROUND([1]Simulations!AXN17*100,1)</f>
        <v>0</v>
      </c>
      <c r="D14">
        <f ca="1">ROUND([1]Simulations!AXO17*100,1)</f>
        <v>0</v>
      </c>
      <c r="E14">
        <f ca="1">ROUND([1]Simulations!AXP17*100,1)</f>
        <v>0</v>
      </c>
      <c r="F14">
        <f ca="1">ROUND([1]Simulations!AXQ17*100,1)</f>
        <v>0</v>
      </c>
      <c r="G14">
        <f ca="1">ROUND([1]Simulations!AXR17*100,1)</f>
        <v>0</v>
      </c>
      <c r="H14">
        <f ca="1">ROUND([1]Simulations!AXS17*100,1)</f>
        <v>0</v>
      </c>
      <c r="I14">
        <f ca="1">ROUND([1]Simulations!AXT17*100,1)</f>
        <v>0</v>
      </c>
    </row>
    <row r="15" spans="1:9">
      <c r="A15">
        <f>[1]Simulations!AXL18</f>
        <v>2600</v>
      </c>
      <c r="B15">
        <f ca="1">ROUND([1]Simulations!AXM18*100,1)</f>
        <v>1.7</v>
      </c>
      <c r="C15">
        <f ca="1">ROUND([1]Simulations!AXN18*100,1)</f>
        <v>0</v>
      </c>
      <c r="D15">
        <f ca="1">ROUND([1]Simulations!AXO18*100,1)</f>
        <v>0</v>
      </c>
      <c r="E15">
        <f ca="1">ROUND([1]Simulations!AXP18*100,1)</f>
        <v>0</v>
      </c>
      <c r="F15">
        <f ca="1">ROUND([1]Simulations!AXQ18*100,1)</f>
        <v>0</v>
      </c>
      <c r="G15">
        <f ca="1">ROUND([1]Simulations!AXR18*100,1)</f>
        <v>0</v>
      </c>
      <c r="H15">
        <f ca="1">ROUND([1]Simulations!AXS18*100,1)</f>
        <v>0</v>
      </c>
      <c r="I15">
        <f ca="1">ROUND([1]Simulations!AXT18*100,1)</f>
        <v>0</v>
      </c>
    </row>
    <row r="16" spans="1:9">
      <c r="A16">
        <f>[1]Simulations!AXL19</f>
        <v>2800</v>
      </c>
      <c r="B16">
        <f ca="1">ROUND([1]Simulations!AXM19*100,1)</f>
        <v>0.1</v>
      </c>
      <c r="C16">
        <f ca="1">ROUND([1]Simulations!AXN19*100,1)</f>
        <v>0</v>
      </c>
      <c r="D16">
        <f ca="1">ROUND([1]Simulations!AXO19*100,1)</f>
        <v>0</v>
      </c>
      <c r="E16">
        <f ca="1">ROUND([1]Simulations!AXP19*100,1)</f>
        <v>0</v>
      </c>
      <c r="F16">
        <f ca="1">ROUND([1]Simulations!AXQ19*100,1)</f>
        <v>0</v>
      </c>
      <c r="G16">
        <f ca="1">ROUND([1]Simulations!AXR19*100,1)</f>
        <v>0</v>
      </c>
      <c r="H16">
        <f ca="1">ROUND([1]Simulations!AXS19*100,1)</f>
        <v>0</v>
      </c>
      <c r="I16">
        <f ca="1">ROUND([1]Simulations!AXT19*100,1)</f>
        <v>0</v>
      </c>
    </row>
    <row r="17" spans="1:9">
      <c r="A17">
        <f>[1]Simulations!AXL20</f>
        <v>3000</v>
      </c>
      <c r="B17">
        <f ca="1">ROUND([1]Simulations!AXM20*100,1)</f>
        <v>0</v>
      </c>
      <c r="C17">
        <f ca="1">ROUND([1]Simulations!AXN20*100,1)</f>
        <v>0</v>
      </c>
      <c r="D17">
        <f ca="1">ROUND([1]Simulations!AXO20*100,1)</f>
        <v>0</v>
      </c>
      <c r="E17">
        <f ca="1">ROUND([1]Simulations!AXP20*100,1)</f>
        <v>0</v>
      </c>
      <c r="F17">
        <f ca="1">ROUND([1]Simulations!AXQ20*100,1)</f>
        <v>0</v>
      </c>
      <c r="G17">
        <f ca="1">ROUND([1]Simulations!AXR20*100,1)</f>
        <v>0</v>
      </c>
      <c r="H17">
        <f ca="1">ROUND([1]Simulations!AXS20*100,1)</f>
        <v>0</v>
      </c>
      <c r="I17">
        <f ca="1">ROUND([1]Simulations!AXT20*100,1)</f>
        <v>0</v>
      </c>
    </row>
    <row r="18" spans="1:9">
      <c r="A18">
        <f>[1]Simulations!AXL21</f>
        <v>3200</v>
      </c>
      <c r="B18">
        <f ca="1">ROUND([1]Simulations!AXM21*100,1)</f>
        <v>0</v>
      </c>
      <c r="C18">
        <f ca="1">ROUND([1]Simulations!AXN21*100,1)</f>
        <v>0</v>
      </c>
      <c r="D18">
        <f ca="1">ROUND([1]Simulations!AXO21*100,1)</f>
        <v>0</v>
      </c>
      <c r="E18">
        <f ca="1">ROUND([1]Simulations!AXP21*100,1)</f>
        <v>0</v>
      </c>
      <c r="F18">
        <f ca="1">ROUND([1]Simulations!AXQ21*100,1)</f>
        <v>0</v>
      </c>
      <c r="G18">
        <f ca="1">ROUND([1]Simulations!AXR21*100,1)</f>
        <v>0</v>
      </c>
      <c r="H18">
        <f ca="1">ROUND([1]Simulations!AXS21*100,1)</f>
        <v>0</v>
      </c>
      <c r="I18">
        <f ca="1">ROUND([1]Simulations!AXT21*100,1)</f>
        <v>0</v>
      </c>
    </row>
    <row r="19" spans="1:9">
      <c r="A19">
        <f>[1]Simulations!AXL22</f>
        <v>3400</v>
      </c>
      <c r="B19">
        <f ca="1">ROUND([1]Simulations!AXM22*100,1)</f>
        <v>0</v>
      </c>
      <c r="C19">
        <f ca="1">ROUND([1]Simulations!AXN22*100,1)</f>
        <v>0</v>
      </c>
      <c r="D19">
        <f ca="1">ROUND([1]Simulations!AXO22*100,1)</f>
        <v>0</v>
      </c>
      <c r="E19">
        <f ca="1">ROUND([1]Simulations!AXP22*100,1)</f>
        <v>0</v>
      </c>
      <c r="F19">
        <f ca="1">ROUND([1]Simulations!AXQ22*100,1)</f>
        <v>0</v>
      </c>
      <c r="G19">
        <f ca="1">ROUND([1]Simulations!AXR22*100,1)</f>
        <v>0</v>
      </c>
      <c r="H19">
        <f ca="1">ROUND([1]Simulations!AXS22*100,1)</f>
        <v>0</v>
      </c>
      <c r="I19">
        <f ca="1">ROUND([1]Simulations!AXT22*100,1)</f>
        <v>0</v>
      </c>
    </row>
    <row r="20" spans="1:9">
      <c r="A20">
        <f>[1]Simulations!AXL23</f>
        <v>3600</v>
      </c>
      <c r="B20">
        <f ca="1">ROUND([1]Simulations!AXM23*100,1)</f>
        <v>0</v>
      </c>
      <c r="C20">
        <f ca="1">ROUND([1]Simulations!AXN23*100,1)</f>
        <v>0</v>
      </c>
      <c r="D20">
        <f ca="1">ROUND([1]Simulations!AXO23*100,1)</f>
        <v>0</v>
      </c>
      <c r="E20">
        <f ca="1">ROUND([1]Simulations!AXP23*100,1)</f>
        <v>0</v>
      </c>
      <c r="F20">
        <f ca="1">ROUND([1]Simulations!AXQ23*100,1)</f>
        <v>0</v>
      </c>
      <c r="G20">
        <f ca="1">ROUND([1]Simulations!AXR23*100,1)</f>
        <v>0</v>
      </c>
      <c r="H20">
        <f ca="1">ROUND([1]Simulations!AXS23*100,1)</f>
        <v>0</v>
      </c>
      <c r="I20">
        <f ca="1">ROUND([1]Simulations!AXT23*100,1)</f>
        <v>0</v>
      </c>
    </row>
    <row r="21" spans="1:9">
      <c r="A21">
        <f>[1]Simulations!AXL24</f>
        <v>3800</v>
      </c>
      <c r="B21">
        <f ca="1">ROUND([1]Simulations!AXM24*100,1)</f>
        <v>0</v>
      </c>
      <c r="C21">
        <f ca="1">ROUND([1]Simulations!AXN24*100,1)</f>
        <v>0</v>
      </c>
      <c r="D21">
        <f ca="1">ROUND([1]Simulations!AXO24*100,1)</f>
        <v>0</v>
      </c>
      <c r="E21">
        <f ca="1">ROUND([1]Simulations!AXP24*100,1)</f>
        <v>0</v>
      </c>
      <c r="F21">
        <f ca="1">ROUND([1]Simulations!AXQ24*100,1)</f>
        <v>0</v>
      </c>
      <c r="G21">
        <f ca="1">ROUND([1]Simulations!AXR24*100,1)</f>
        <v>0</v>
      </c>
      <c r="H21">
        <f ca="1">ROUND([1]Simulations!AXS24*100,1)</f>
        <v>0</v>
      </c>
      <c r="I21">
        <f ca="1">ROUND([1]Simulations!AXT24*100,1)</f>
        <v>0</v>
      </c>
    </row>
    <row r="22" spans="1:9">
      <c r="A22">
        <f>[1]Simulations!AXL25</f>
        <v>4000</v>
      </c>
      <c r="B22">
        <f ca="1">ROUND([1]Simulations!AXM25*100,1)</f>
        <v>0</v>
      </c>
      <c r="C22">
        <f ca="1">ROUND([1]Simulations!AXN25*100,1)</f>
        <v>0</v>
      </c>
      <c r="D22">
        <f ca="1">ROUND([1]Simulations!AXO25*100,1)</f>
        <v>0</v>
      </c>
      <c r="E22">
        <f ca="1">ROUND([1]Simulations!AXP25*100,1)</f>
        <v>0</v>
      </c>
      <c r="F22">
        <f ca="1">ROUND([1]Simulations!AXQ25*100,1)</f>
        <v>0</v>
      </c>
      <c r="G22">
        <f ca="1">ROUND([1]Simulations!AXR25*100,1)</f>
        <v>0</v>
      </c>
      <c r="H22">
        <f ca="1">ROUND([1]Simulations!AXS25*100,1)</f>
        <v>0</v>
      </c>
      <c r="I22">
        <f ca="1">ROUND([1]Simulations!AXT25*100,1)</f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69D47-AD48-5F48-83A5-DEA8EE636C75}">
  <sheetPr codeName="Sheet4"/>
  <dimension ref="A1:J9"/>
  <sheetViews>
    <sheetView workbookViewId="0">
      <selection activeCell="A7" sqref="A7:E7"/>
    </sheetView>
  </sheetViews>
  <sheetFormatPr baseColWidth="10" defaultRowHeight="20"/>
  <sheetData>
    <row r="1" spans="1:10">
      <c r="A1" t="s">
        <v>297</v>
      </c>
      <c r="B1" t="s">
        <v>370</v>
      </c>
      <c r="C1" t="s">
        <v>74</v>
      </c>
      <c r="D1" t="s">
        <v>236</v>
      </c>
      <c r="E1" s="72" t="s">
        <v>372</v>
      </c>
      <c r="F1" s="14"/>
      <c r="G1" s="14"/>
      <c r="H1" s="14"/>
      <c r="I1" s="14"/>
      <c r="J1" s="14"/>
    </row>
    <row r="2" spans="1:10">
      <c r="A2" t="s">
        <v>1</v>
      </c>
      <c r="B2" s="5">
        <f ca="1">ROUND([1]Simulations!O123*100,1)</f>
        <v>84.6</v>
      </c>
      <c r="C2" s="23">
        <f>[1]Simulations!E60</f>
        <v>2116</v>
      </c>
      <c r="D2" s="3">
        <f>ROUND([1]Simulations!N60*100,1)</f>
        <v>48.4</v>
      </c>
      <c r="E2" s="5">
        <f ca="1">[1]Simulations!$N$62</f>
        <v>82.3</v>
      </c>
    </row>
    <row r="3" spans="1:10">
      <c r="A3" t="s">
        <v>2</v>
      </c>
      <c r="B3" s="5">
        <f ca="1">ROUND([1]Simulations!P123*100,1)</f>
        <v>0</v>
      </c>
      <c r="C3" s="23">
        <f>[1]Simulations!F60</f>
        <v>67</v>
      </c>
      <c r="D3" s="3">
        <f>ROUND([1]Simulations!O60*100,1)</f>
        <v>5.0999999999999996</v>
      </c>
      <c r="E3" s="5">
        <f ca="1">[1]Simulations!$O$62</f>
        <v>0</v>
      </c>
    </row>
    <row r="4" spans="1:10">
      <c r="A4" t="s">
        <v>4</v>
      </c>
      <c r="B4" s="5">
        <f ca="1">ROUND([1]Simulations!R123*100,1)</f>
        <v>0</v>
      </c>
      <c r="C4" s="23">
        <f>[1]Simulations!H60</f>
        <v>26</v>
      </c>
      <c r="D4" s="3">
        <f>ROUND([1]Simulations!Q60*100,1)</f>
        <v>0.4</v>
      </c>
      <c r="E4" s="5">
        <f ca="1">[1]Simulations!$Q$62</f>
        <v>0</v>
      </c>
    </row>
    <row r="5" spans="1:10">
      <c r="A5" t="s">
        <v>5</v>
      </c>
      <c r="B5" s="5">
        <f ca="1">ROUND([1]Simulations!S123*100,1)</f>
        <v>0</v>
      </c>
      <c r="C5" s="23">
        <f>[1]Simulations!I60</f>
        <v>9</v>
      </c>
      <c r="D5" s="3">
        <f>ROUND([1]Simulations!R60*100,1)</f>
        <v>0.2</v>
      </c>
      <c r="E5" s="5">
        <f ca="1">[1]Simulations!$R$62</f>
        <v>0</v>
      </c>
    </row>
    <row r="6" spans="1:10">
      <c r="A6" t="s">
        <v>6</v>
      </c>
      <c r="B6" s="5">
        <f ca="1">ROUND([1]Simulations!T123*100,1)</f>
        <v>15.4</v>
      </c>
      <c r="C6" s="23">
        <f>[1]Simulations!J60</f>
        <v>1684</v>
      </c>
      <c r="D6" s="3">
        <f>ROUND([1]Simulations!S60*100,1)</f>
        <v>36.799999999999997</v>
      </c>
      <c r="E6" s="5">
        <f ca="1">[1]Simulations!$S$62</f>
        <v>14.1</v>
      </c>
    </row>
    <row r="7" spans="1:10">
      <c r="A7" t="s">
        <v>8</v>
      </c>
      <c r="B7" s="5">
        <f ca="1">ROUND([1]Simulations!V123*100,1)</f>
        <v>0</v>
      </c>
      <c r="C7" s="23">
        <f>[1]Simulations!L60</f>
        <v>51</v>
      </c>
      <c r="D7" s="3">
        <f>ROUND([1]Simulations!U60*100,1)</f>
        <v>5.2</v>
      </c>
      <c r="E7" s="5">
        <f ca="1">[1]Simulations!$U$62</f>
        <v>0</v>
      </c>
    </row>
    <row r="8" spans="1:10">
      <c r="A8" t="s">
        <v>371</v>
      </c>
      <c r="B8" s="5"/>
      <c r="C8" s="23"/>
      <c r="E8" s="5">
        <f ca="1">[1]Simulations!$W$62</f>
        <v>3.6</v>
      </c>
    </row>
    <row r="9" spans="1:10">
      <c r="B9" s="3"/>
      <c r="E9" s="5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ACB6A-12C0-5546-9312-22597CBEF2C9}">
  <sheetPr codeName="Sheet5"/>
  <dimension ref="A1:G460"/>
  <sheetViews>
    <sheetView workbookViewId="0">
      <selection activeCell="C2" sqref="C2"/>
    </sheetView>
  </sheetViews>
  <sheetFormatPr baseColWidth="10" defaultRowHeight="20"/>
  <sheetData>
    <row r="1" spans="1:7">
      <c r="A1" t="str">
        <f>[3]Sheet1!A1</f>
        <v>state</v>
      </c>
      <c r="B1" t="s">
        <v>235</v>
      </c>
      <c r="C1" s="9" t="s">
        <v>75</v>
      </c>
      <c r="D1" s="9" t="s">
        <v>74</v>
      </c>
      <c r="E1" t="s">
        <v>234</v>
      </c>
      <c r="F1" t="s">
        <v>79</v>
      </c>
      <c r="G1" t="s">
        <v>80</v>
      </c>
    </row>
    <row r="2" spans="1:7">
      <c r="A2" t="s">
        <v>19</v>
      </c>
      <c r="B2" t="s">
        <v>1</v>
      </c>
      <c r="C2" s="5">
        <f>INDEX([1]Sheet2!$K$2:$S$59,MATCH(A2,[1]Sheet2!$A$2:$A$59,0),MATCH(B2,[1]Sheet2!$K$1:$S$1,0))</f>
        <v>63.2</v>
      </c>
      <c r="D2" s="8">
        <f>INDEX([1]Sheet2!$B$2:$J$59,MATCH(A2,[1]Sheet2!$A$2:$A59,0),MATCH(B2,[1]Sheet2!$B$1:$J$1,0))</f>
        <v>44</v>
      </c>
      <c r="E2" t="s">
        <v>82</v>
      </c>
      <c r="F2">
        <v>637</v>
      </c>
      <c r="G2">
        <v>338.6934</v>
      </c>
    </row>
    <row r="3" spans="1:7">
      <c r="A3" t="s">
        <v>48</v>
      </c>
      <c r="B3" t="s">
        <v>1</v>
      </c>
      <c r="C3" s="5">
        <f>INDEX([1]Sheet2!$K$2:$S$59,MATCH(A3,[1]Sheet2!$A$2:$A$59,0),MATCH(B3,[1]Sheet2!$K$1:$S$1,0))</f>
        <v>55</v>
      </c>
      <c r="D3" s="8">
        <f>INDEX([1]Sheet2!$B$2:$J$59,MATCH(A3,[1]Sheet2!$A$2:$A60,0),MATCH(B3,[1]Sheet2!$B$1:$J$1,0))</f>
        <v>8</v>
      </c>
      <c r="E3" t="s">
        <v>83</v>
      </c>
      <c r="F3">
        <v>245</v>
      </c>
      <c r="G3">
        <v>400</v>
      </c>
    </row>
    <row r="4" spans="1:7">
      <c r="A4" t="s">
        <v>43</v>
      </c>
      <c r="B4" t="s">
        <v>1</v>
      </c>
      <c r="C4" s="5">
        <f>INDEX([1]Sheet2!$K$2:$S$59,MATCH(A4,[1]Sheet2!$A$2:$A$59,0),MATCH(B4,[1]Sheet2!$K$1:$S$1,0))</f>
        <v>54</v>
      </c>
      <c r="D4" s="8">
        <f>INDEX([1]Sheet2!$B$2:$J$59,MATCH(A4,[1]Sheet2!$A$2:$A61,0),MATCH(B4,[1]Sheet2!$B$1:$J$1,0))</f>
        <v>36</v>
      </c>
      <c r="E4" t="s">
        <v>84</v>
      </c>
      <c r="F4">
        <v>315</v>
      </c>
      <c r="G4">
        <v>306.58010000000002</v>
      </c>
    </row>
    <row r="5" spans="1:7">
      <c r="A5" t="s">
        <v>21</v>
      </c>
      <c r="B5" t="s">
        <v>1</v>
      </c>
      <c r="C5" s="5">
        <f>INDEX([1]Sheet2!$K$2:$S$59,MATCH(A5,[1]Sheet2!$A$2:$A$59,0),MATCH(B5,[1]Sheet2!$K$1:$S$1,0))</f>
        <v>40.4</v>
      </c>
      <c r="D5" s="8">
        <f>INDEX([1]Sheet2!$B$2:$J$59,MATCH(A5,[1]Sheet2!$A$2:$A62,0),MATCH(B5,[1]Sheet2!$B$1:$J$1,0))</f>
        <v>17</v>
      </c>
      <c r="E5" t="s">
        <v>85</v>
      </c>
      <c r="F5">
        <v>560</v>
      </c>
      <c r="G5">
        <v>315.63869999999997</v>
      </c>
    </row>
    <row r="6" spans="1:7">
      <c r="A6" t="s">
        <v>22</v>
      </c>
      <c r="B6" t="s">
        <v>1</v>
      </c>
      <c r="C6" s="5">
        <f>INDEX([1]Sheet2!$K$2:$S$59,MATCH(A6,[1]Sheet2!$A$2:$A$59,0),MATCH(B6,[1]Sheet2!$K$1:$S$1,0))</f>
        <v>26.3</v>
      </c>
      <c r="D6" s="8">
        <f>INDEX([1]Sheet2!$B$2:$J$59,MATCH(A6,[1]Sheet2!$A$2:$A63,0),MATCH(B6,[1]Sheet2!$B$1:$J$1,0))</f>
        <v>159</v>
      </c>
      <c r="E6" t="s">
        <v>86</v>
      </c>
      <c r="F6">
        <v>223</v>
      </c>
      <c r="G6">
        <v>253.92189999999999</v>
      </c>
    </row>
    <row r="7" spans="1:7">
      <c r="A7" t="s">
        <v>23</v>
      </c>
      <c r="B7" t="s">
        <v>1</v>
      </c>
      <c r="C7" s="5">
        <f>INDEX([1]Sheet2!$K$2:$S$59,MATCH(A7,[1]Sheet2!$A$2:$A$59,0),MATCH(B7,[1]Sheet2!$K$1:$S$1,0))</f>
        <v>24.5</v>
      </c>
      <c r="D7" s="8">
        <f>INDEX([1]Sheet2!$B$2:$J$59,MATCH(A7,[1]Sheet2!$A$2:$A64,0),MATCH(B7,[1]Sheet2!$B$1:$J$1,0))</f>
        <v>17</v>
      </c>
      <c r="E7" t="s">
        <v>87</v>
      </c>
      <c r="F7">
        <v>400</v>
      </c>
      <c r="G7">
        <v>245.56450000000001</v>
      </c>
    </row>
    <row r="8" spans="1:7">
      <c r="A8" t="s">
        <v>53</v>
      </c>
      <c r="B8" t="s">
        <v>1</v>
      </c>
      <c r="C8" s="5">
        <f>INDEX([1]Sheet2!$K$2:$S$59,MATCH(A8,[1]Sheet2!$A$2:$A$59,0),MATCH(B8,[1]Sheet2!$K$1:$S$1,0))</f>
        <v>51.3</v>
      </c>
      <c r="D8" s="8">
        <f>INDEX([1]Sheet2!$B$2:$J$59,MATCH(A8,[1]Sheet2!$A$2:$A65,0),MATCH(B8,[1]Sheet2!$B$1:$J$1,0))</f>
        <v>31</v>
      </c>
      <c r="E8" t="s">
        <v>88</v>
      </c>
      <c r="F8">
        <v>-1000</v>
      </c>
      <c r="G8">
        <v>-1000</v>
      </c>
    </row>
    <row r="9" spans="1:7">
      <c r="A9" t="s">
        <v>54</v>
      </c>
      <c r="B9" t="s">
        <v>1</v>
      </c>
      <c r="C9" s="5">
        <f>INDEX([1]Sheet2!$K$2:$S$59,MATCH(A9,[1]Sheet2!$A$2:$A$59,0),MATCH(B9,[1]Sheet2!$K$1:$S$1,0))</f>
        <v>62.8</v>
      </c>
      <c r="D9" s="8">
        <f>INDEX([1]Sheet2!$B$2:$J$59,MATCH(A9,[1]Sheet2!$A$2:$A66,0),MATCH(B9,[1]Sheet2!$B$1:$J$1,0))</f>
        <v>13</v>
      </c>
      <c r="E9" t="s">
        <v>89</v>
      </c>
      <c r="F9">
        <v>-1000</v>
      </c>
      <c r="G9">
        <v>-1000</v>
      </c>
    </row>
    <row r="10" spans="1:7">
      <c r="A10" t="s">
        <v>44</v>
      </c>
      <c r="B10" t="s">
        <v>1</v>
      </c>
      <c r="C10" s="5">
        <f>INDEX([1]Sheet2!$K$2:$S$59,MATCH(A10,[1]Sheet2!$A$2:$A$59,0),MATCH(B10,[1]Sheet2!$K$1:$S$1,0))</f>
        <v>73</v>
      </c>
      <c r="D10" s="8">
        <f>INDEX([1]Sheet2!$B$2:$J$59,MATCH(A10,[1]Sheet2!$A$2:$A67,0),MATCH(B10,[1]Sheet2!$B$1:$J$1,0))</f>
        <v>160</v>
      </c>
      <c r="E10" t="s">
        <v>90</v>
      </c>
      <c r="F10">
        <v>714</v>
      </c>
      <c r="G10">
        <v>397.81540000000001</v>
      </c>
    </row>
    <row r="11" spans="1:7">
      <c r="A11" t="s">
        <v>46</v>
      </c>
      <c r="B11" t="s">
        <v>1</v>
      </c>
      <c r="C11" s="5">
        <f>INDEX([1]Sheet2!$K$2:$S$59,MATCH(A11,[1]Sheet2!$A$2:$A$59,0),MATCH(B11,[1]Sheet2!$K$1:$S$1,0))</f>
        <v>65.5</v>
      </c>
      <c r="D11" s="8">
        <f>INDEX([1]Sheet2!$B$2:$J$59,MATCH(A11,[1]Sheet2!$A$2:$A68,0),MATCH(B11,[1]Sheet2!$B$1:$J$1,0))</f>
        <v>69</v>
      </c>
      <c r="E11" t="s">
        <v>91</v>
      </c>
      <c r="F11">
        <v>680.01170000000002</v>
      </c>
      <c r="G11">
        <v>335.23540000000003</v>
      </c>
    </row>
    <row r="12" spans="1:7">
      <c r="A12" t="s">
        <v>49</v>
      </c>
      <c r="B12" t="s">
        <v>1</v>
      </c>
      <c r="C12" s="5">
        <f>INDEX([1]Sheet2!$K$2:$S$59,MATCH(A12,[1]Sheet2!$A$2:$A$59,0),MATCH(B12,[1]Sheet2!$K$1:$S$1,0))</f>
        <v>46.1</v>
      </c>
      <c r="D12" s="8">
        <f>INDEX([1]Sheet2!$B$2:$J$59,MATCH(A12,[1]Sheet2!$A$2:$A69,0),MATCH(B12,[1]Sheet2!$B$1:$J$1,0))</f>
        <v>11</v>
      </c>
      <c r="E12" t="s">
        <v>92</v>
      </c>
      <c r="F12">
        <v>380</v>
      </c>
      <c r="G12">
        <v>465</v>
      </c>
    </row>
    <row r="13" spans="1:7">
      <c r="A13" t="s">
        <v>35</v>
      </c>
      <c r="B13" t="s">
        <v>1</v>
      </c>
      <c r="C13" s="5">
        <f>INDEX([1]Sheet2!$K$2:$S$59,MATCH(A13,[1]Sheet2!$A$2:$A$59,0),MATCH(B13,[1]Sheet2!$K$1:$S$1,0))</f>
        <v>49.2</v>
      </c>
      <c r="D13" s="8">
        <f>INDEX([1]Sheet2!$B$2:$J$59,MATCH(A13,[1]Sheet2!$A$2:$A70,0),MATCH(B13,[1]Sheet2!$B$1:$J$1,0))</f>
        <v>10</v>
      </c>
      <c r="E13" t="s">
        <v>93</v>
      </c>
      <c r="F13">
        <v>310.18509999999998</v>
      </c>
      <c r="G13">
        <v>155</v>
      </c>
    </row>
    <row r="14" spans="1:7">
      <c r="A14" t="s">
        <v>45</v>
      </c>
      <c r="B14" t="s">
        <v>1</v>
      </c>
      <c r="C14" s="5">
        <f>INDEX([1]Sheet2!$K$2:$S$59,MATCH(A14,[1]Sheet2!$A$2:$A$59,0),MATCH(B14,[1]Sheet2!$K$1:$S$1,0))</f>
        <v>55.6</v>
      </c>
      <c r="D14" s="8">
        <f>INDEX([1]Sheet2!$B$2:$J$59,MATCH(A14,[1]Sheet2!$A$2:$A71,0),MATCH(B14,[1]Sheet2!$B$1:$J$1,0))</f>
        <v>86</v>
      </c>
      <c r="E14" t="s">
        <v>94</v>
      </c>
      <c r="F14">
        <v>596.66020000000003</v>
      </c>
      <c r="G14">
        <v>231.2954</v>
      </c>
    </row>
    <row r="15" spans="1:7">
      <c r="A15" t="s">
        <v>61</v>
      </c>
      <c r="B15" t="s">
        <v>1</v>
      </c>
      <c r="C15" s="5">
        <f>INDEX([1]Sheet2!$K$2:$S$59,MATCH(A15,[1]Sheet2!$A$2:$A$59,0),MATCH(B15,[1]Sheet2!$K$1:$S$1,0))</f>
        <v>52.8</v>
      </c>
      <c r="D15" s="8">
        <f>INDEX([1]Sheet2!$B$2:$J$59,MATCH(A15,[1]Sheet2!$A$2:$A72,0),MATCH(B15,[1]Sheet2!$B$1:$J$1,0))</f>
        <v>43</v>
      </c>
      <c r="E15" t="s">
        <v>95</v>
      </c>
      <c r="F15">
        <v>633.41110000000003</v>
      </c>
      <c r="G15">
        <v>228.42140000000001</v>
      </c>
    </row>
    <row r="16" spans="1:7">
      <c r="A16" t="s">
        <v>15</v>
      </c>
      <c r="B16" t="s">
        <v>1</v>
      </c>
      <c r="C16" s="5">
        <f>INDEX([1]Sheet2!$K$2:$S$59,MATCH(A16,[1]Sheet2!$A$2:$A$59,0),MATCH(B16,[1]Sheet2!$K$1:$S$1,0))</f>
        <v>14.9</v>
      </c>
      <c r="D16" s="8">
        <f>INDEX([1]Sheet2!$B$2:$J$59,MATCH(A16,[1]Sheet2!$A$2:$A73,0),MATCH(B16,[1]Sheet2!$B$1:$J$1,0))</f>
        <v>6</v>
      </c>
      <c r="E16" t="s">
        <v>96</v>
      </c>
      <c r="F16">
        <v>545.84569999999997</v>
      </c>
      <c r="G16">
        <v>202.6782</v>
      </c>
    </row>
    <row r="17" spans="1:7">
      <c r="A17" t="s">
        <v>60</v>
      </c>
      <c r="B17" t="s">
        <v>1</v>
      </c>
      <c r="C17" s="5">
        <f>INDEX([1]Sheet2!$K$2:$S$59,MATCH(A17,[1]Sheet2!$A$2:$A$59,0),MATCH(B17,[1]Sheet2!$K$1:$S$1,0))</f>
        <v>47.1</v>
      </c>
      <c r="D17" s="8">
        <f>INDEX([1]Sheet2!$B$2:$J$59,MATCH(A17,[1]Sheet2!$A$2:$A74,0),MATCH(B17,[1]Sheet2!$B$1:$J$1,0))</f>
        <v>18</v>
      </c>
      <c r="E17" t="s">
        <v>97</v>
      </c>
      <c r="F17">
        <v>487</v>
      </c>
      <c r="G17">
        <v>259.1592</v>
      </c>
    </row>
    <row r="18" spans="1:7">
      <c r="A18" t="s">
        <v>64</v>
      </c>
      <c r="B18" t="s">
        <v>1</v>
      </c>
      <c r="C18" s="5">
        <f>INDEX([1]Sheet2!$K$2:$S$59,MATCH(A18,[1]Sheet2!$A$2:$A$59,0),MATCH(B18,[1]Sheet2!$K$1:$S$1,0))</f>
        <v>58.7</v>
      </c>
      <c r="D18" s="8">
        <f>INDEX([1]Sheet2!$B$2:$J$59,MATCH(A18,[1]Sheet2!$A$2:$A75,0),MATCH(B18,[1]Sheet2!$B$1:$J$1,0))</f>
        <v>32</v>
      </c>
      <c r="E18" t="s">
        <v>98</v>
      </c>
      <c r="F18">
        <v>655.14840000000004</v>
      </c>
      <c r="G18">
        <v>264.9658</v>
      </c>
    </row>
    <row r="19" spans="1:7">
      <c r="A19" t="s">
        <v>50</v>
      </c>
      <c r="B19" t="s">
        <v>1</v>
      </c>
      <c r="C19" s="5">
        <f>INDEX([1]Sheet2!$K$2:$S$59,MATCH(A19,[1]Sheet2!$A$2:$A$59,0),MATCH(B19,[1]Sheet2!$K$1:$S$1,0))</f>
        <v>70.5</v>
      </c>
      <c r="D19" s="8">
        <f>INDEX([1]Sheet2!$B$2:$J$59,MATCH(A19,[1]Sheet2!$A$2:$A76,0),MATCH(B19,[1]Sheet2!$B$1:$J$1,0))</f>
        <v>38</v>
      </c>
      <c r="E19" t="s">
        <v>99</v>
      </c>
      <c r="F19">
        <v>561.44039999999995</v>
      </c>
      <c r="G19">
        <v>369.81349999999998</v>
      </c>
    </row>
    <row r="20" spans="1:7">
      <c r="A20" t="s">
        <v>25</v>
      </c>
      <c r="B20" t="s">
        <v>1</v>
      </c>
      <c r="C20" s="5">
        <f>INDEX([1]Sheet2!$K$2:$S$59,MATCH(A20,[1]Sheet2!$A$2:$A$59,0),MATCH(B20,[1]Sheet2!$K$1:$S$1,0))</f>
        <v>34</v>
      </c>
      <c r="D20" s="8">
        <f>INDEX([1]Sheet2!$B$2:$J$59,MATCH(A20,[1]Sheet2!$A$2:$A77,0),MATCH(B20,[1]Sheet2!$B$1:$J$1,0))</f>
        <v>10</v>
      </c>
      <c r="E20" t="s">
        <v>100</v>
      </c>
      <c r="F20">
        <v>807.31050000000005</v>
      </c>
      <c r="G20">
        <v>109.855</v>
      </c>
    </row>
    <row r="21" spans="1:7">
      <c r="A21" t="s">
        <v>55</v>
      </c>
      <c r="B21" t="s">
        <v>1</v>
      </c>
      <c r="C21" s="5">
        <f>INDEX([1]Sheet2!$K$2:$S$59,MATCH(A21,[1]Sheet2!$A$2:$A$59,0),MATCH(B21,[1]Sheet2!$K$1:$S$1,0))</f>
        <v>59.7</v>
      </c>
      <c r="D21" s="8">
        <f>INDEX([1]Sheet2!$B$2:$J$59,MATCH(A21,[1]Sheet2!$A$2:$A78,0),MATCH(B21,[1]Sheet2!$B$1:$J$1,0))</f>
        <v>57</v>
      </c>
      <c r="E21" t="s">
        <v>101</v>
      </c>
      <c r="F21">
        <v>-1000</v>
      </c>
      <c r="G21">
        <v>-1000</v>
      </c>
    </row>
    <row r="22" spans="1:7">
      <c r="A22" t="s">
        <v>26</v>
      </c>
      <c r="B22" t="s">
        <v>1</v>
      </c>
      <c r="C22" s="5">
        <f>INDEX([1]Sheet2!$K$2:$S$59,MATCH(A22,[1]Sheet2!$A$2:$A$59,0),MATCH(B22,[1]Sheet2!$K$1:$S$1,0))</f>
        <v>33.4</v>
      </c>
      <c r="D22" s="8">
        <f>INDEX([1]Sheet2!$B$2:$J$59,MATCH(A22,[1]Sheet2!$A$2:$A79,0),MATCH(B22,[1]Sheet2!$B$1:$J$1,0))</f>
        <v>34</v>
      </c>
      <c r="E22" t="s">
        <v>102</v>
      </c>
      <c r="F22">
        <v>-1000</v>
      </c>
      <c r="G22">
        <v>-1000</v>
      </c>
    </row>
    <row r="23" spans="1:7">
      <c r="A23" t="s">
        <v>36</v>
      </c>
      <c r="B23" t="s">
        <v>1</v>
      </c>
      <c r="C23" s="5">
        <f>INDEX([1]Sheet2!$K$2:$S$59,MATCH(A23,[1]Sheet2!$A$2:$A$59,0),MATCH(B23,[1]Sheet2!$K$1:$S$1,0))</f>
        <v>58.2</v>
      </c>
      <c r="D23" s="8">
        <f>INDEX([1]Sheet2!$B$2:$J$59,MATCH(A23,[1]Sheet2!$A$2:$A80,0),MATCH(B23,[1]Sheet2!$B$1:$J$1,0))</f>
        <v>73</v>
      </c>
      <c r="E23" t="s">
        <v>103</v>
      </c>
      <c r="F23">
        <v>645.64649999999995</v>
      </c>
      <c r="G23">
        <v>181.3647</v>
      </c>
    </row>
    <row r="24" spans="1:7">
      <c r="A24" t="s">
        <v>27</v>
      </c>
      <c r="B24" t="s">
        <v>1</v>
      </c>
      <c r="C24" s="5">
        <f>INDEX([1]Sheet2!$K$2:$S$59,MATCH(A24,[1]Sheet2!$A$2:$A$59,0),MATCH(B24,[1]Sheet2!$K$1:$S$1,0))</f>
        <v>38.6</v>
      </c>
      <c r="D24" s="8">
        <f>INDEX([1]Sheet2!$B$2:$J$59,MATCH(A24,[1]Sheet2!$A$2:$A81,0),MATCH(B24,[1]Sheet2!$B$1:$J$1,0))</f>
        <v>37</v>
      </c>
      <c r="E24" t="s">
        <v>104</v>
      </c>
      <c r="F24">
        <v>530.85940000000005</v>
      </c>
      <c r="G24">
        <v>141.5874</v>
      </c>
    </row>
    <row r="25" spans="1:7">
      <c r="A25" t="s">
        <v>37</v>
      </c>
      <c r="B25" t="s">
        <v>1</v>
      </c>
      <c r="C25" s="5">
        <f>INDEX([1]Sheet2!$K$2:$S$59,MATCH(A25,[1]Sheet2!$A$2:$A$59,0),MATCH(B25,[1]Sheet2!$K$1:$S$1,0))</f>
        <v>72.3</v>
      </c>
      <c r="D25" s="8">
        <f>INDEX([1]Sheet2!$B$2:$J$59,MATCH(A25,[1]Sheet2!$A$2:$A82,0),MATCH(B25,[1]Sheet2!$B$1:$J$1,0))</f>
        <v>26</v>
      </c>
      <c r="E25" t="s">
        <v>105</v>
      </c>
      <c r="F25">
        <v>598.60159999999996</v>
      </c>
      <c r="G25">
        <v>342.15140000000002</v>
      </c>
    </row>
    <row r="26" spans="1:7">
      <c r="A26" t="s">
        <v>38</v>
      </c>
      <c r="B26" t="s">
        <v>1</v>
      </c>
      <c r="C26" s="5">
        <f>INDEX([1]Sheet2!$K$2:$S$59,MATCH(A26,[1]Sheet2!$A$2:$A$59,0),MATCH(B26,[1]Sheet2!$K$1:$S$1,0))</f>
        <v>61.3</v>
      </c>
      <c r="D26" s="8">
        <f>INDEX([1]Sheet2!$B$2:$J$59,MATCH(A26,[1]Sheet2!$A$2:$A83,0),MATCH(B26,[1]Sheet2!$B$1:$J$1,0))</f>
        <v>42</v>
      </c>
      <c r="E26" t="s">
        <v>106</v>
      </c>
      <c r="F26">
        <v>557</v>
      </c>
      <c r="G26">
        <v>261.12299999999999</v>
      </c>
    </row>
    <row r="27" spans="1:7">
      <c r="A27" t="s">
        <v>67</v>
      </c>
      <c r="B27" t="s">
        <v>1</v>
      </c>
      <c r="C27" s="5">
        <f>INDEX([1]Sheet2!$K$2:$S$59,MATCH(A27,[1]Sheet2!$A$2:$A$59,0),MATCH(B27,[1]Sheet2!$K$1:$S$1,0))</f>
        <v>52.4</v>
      </c>
      <c r="D27" s="8">
        <f>INDEX([1]Sheet2!$B$2:$J$59,MATCH(A27,[1]Sheet2!$A$2:$A84,0),MATCH(B27,[1]Sheet2!$B$1:$J$1,0))</f>
        <v>10</v>
      </c>
      <c r="E27" t="s">
        <v>107</v>
      </c>
      <c r="F27">
        <v>370.09809999999999</v>
      </c>
      <c r="G27">
        <v>112.7705</v>
      </c>
    </row>
    <row r="28" spans="1:7">
      <c r="A28" t="s">
        <v>62</v>
      </c>
      <c r="B28" t="s">
        <v>1</v>
      </c>
      <c r="C28" s="5">
        <f>INDEX([1]Sheet2!$K$2:$S$59,MATCH(A28,[1]Sheet2!$A$2:$A$59,0),MATCH(B28,[1]Sheet2!$K$1:$S$1,0))</f>
        <v>48.9</v>
      </c>
      <c r="D28" s="8">
        <f>INDEX([1]Sheet2!$B$2:$J$59,MATCH(A28,[1]Sheet2!$A$2:$A85,0),MATCH(B28,[1]Sheet2!$B$1:$J$1,0))</f>
        <v>14</v>
      </c>
      <c r="E28" t="s">
        <v>108</v>
      </c>
      <c r="F28">
        <v>473.83640000000003</v>
      </c>
      <c r="G28">
        <v>210.05269999999999</v>
      </c>
    </row>
    <row r="29" spans="1:7">
      <c r="A29" t="s">
        <v>17</v>
      </c>
      <c r="B29" t="s">
        <v>1</v>
      </c>
      <c r="C29" s="5">
        <f>INDEX([1]Sheet2!$K$2:$S$59,MATCH(A29,[1]Sheet2!$A$2:$A$59,0),MATCH(B29,[1]Sheet2!$K$1:$S$1,0))</f>
        <v>17.600000000000001</v>
      </c>
      <c r="D29" s="8">
        <f>INDEX([1]Sheet2!$B$2:$J$59,MATCH(A29,[1]Sheet2!$A$2:$A86,0),MATCH(B29,[1]Sheet2!$B$1:$J$1,0))</f>
        <v>9</v>
      </c>
      <c r="E29" t="s">
        <v>109</v>
      </c>
      <c r="F29">
        <v>267.87650000000002</v>
      </c>
      <c r="G29">
        <v>219.09569999999999</v>
      </c>
    </row>
    <row r="30" spans="1:7">
      <c r="A30" t="s">
        <v>16</v>
      </c>
      <c r="B30" t="s">
        <v>1</v>
      </c>
      <c r="C30" s="5">
        <f>INDEX([1]Sheet2!$K$2:$S$59,MATCH(A30,[1]Sheet2!$A$2:$A$59,0),MATCH(B30,[1]Sheet2!$K$1:$S$1,0))</f>
        <v>8.4</v>
      </c>
      <c r="D30" s="8">
        <f>INDEX([1]Sheet2!$B$2:$J$59,MATCH(A30,[1]Sheet2!$A$2:$A87,0),MATCH(B30,[1]Sheet2!$B$1:$J$1,0))</f>
        <v>0</v>
      </c>
      <c r="E30" t="s">
        <v>110</v>
      </c>
      <c r="F30">
        <v>-1000</v>
      </c>
      <c r="G30">
        <v>-1000</v>
      </c>
    </row>
    <row r="31" spans="1:7">
      <c r="A31" t="s">
        <v>68</v>
      </c>
      <c r="B31" t="s">
        <v>1</v>
      </c>
      <c r="C31" s="5">
        <f>INDEX([1]Sheet2!$K$2:$S$59,MATCH(A31,[1]Sheet2!$A$2:$A$59,0),MATCH(B31,[1]Sheet2!$K$1:$S$1,0))</f>
        <v>53.1</v>
      </c>
      <c r="D31" s="8">
        <f>INDEX([1]Sheet2!$B$2:$J$59,MATCH(A31,[1]Sheet2!$A$2:$A88,0),MATCH(B31,[1]Sheet2!$B$1:$J$1,0))</f>
        <v>67</v>
      </c>
      <c r="E31" t="s">
        <v>112</v>
      </c>
      <c r="F31">
        <v>785</v>
      </c>
      <c r="G31">
        <v>210</v>
      </c>
    </row>
    <row r="32" spans="1:7">
      <c r="A32" t="s">
        <v>69</v>
      </c>
      <c r="B32" t="s">
        <v>1</v>
      </c>
      <c r="C32" s="5">
        <f>INDEX([1]Sheet2!$K$2:$S$59,MATCH(A32,[1]Sheet2!$A$2:$A$59,0),MATCH(B32,[1]Sheet2!$K$1:$S$1,0))</f>
        <v>45.4</v>
      </c>
      <c r="D32" s="8">
        <f>INDEX([1]Sheet2!$B$2:$J$59,MATCH(A32,[1]Sheet2!$A$2:$A89,0),MATCH(B32,[1]Sheet2!$B$1:$J$1,0))</f>
        <v>15</v>
      </c>
      <c r="E32" t="s">
        <v>114</v>
      </c>
      <c r="F32">
        <v>385.37740000000002</v>
      </c>
      <c r="G32">
        <v>314.1035</v>
      </c>
    </row>
    <row r="33" spans="1:7">
      <c r="A33" t="s">
        <v>56</v>
      </c>
      <c r="B33" t="s">
        <v>1</v>
      </c>
      <c r="C33" s="5">
        <f>INDEX([1]Sheet2!$K$2:$S$59,MATCH(A33,[1]Sheet2!$A$2:$A$59,0),MATCH(B33,[1]Sheet2!$K$1:$S$1,0))</f>
        <v>55.7</v>
      </c>
      <c r="D33" s="8">
        <f>INDEX([1]Sheet2!$B$2:$J$59,MATCH(A33,[1]Sheet2!$A$2:$A90,0),MATCH(B33,[1]Sheet2!$B$1:$J$1,0))</f>
        <v>153</v>
      </c>
      <c r="E33" t="s">
        <v>116</v>
      </c>
      <c r="F33">
        <v>753.57809999999995</v>
      </c>
      <c r="G33">
        <v>163.25880000000001</v>
      </c>
    </row>
    <row r="34" spans="1:7">
      <c r="A34" t="s">
        <v>28</v>
      </c>
      <c r="B34" t="s">
        <v>1</v>
      </c>
      <c r="C34" s="5">
        <f>INDEX([1]Sheet2!$K$2:$S$59,MATCH(A34,[1]Sheet2!$A$2:$A$59,0),MATCH(B34,[1]Sheet2!$K$1:$S$1,0))</f>
        <v>43</v>
      </c>
      <c r="D34" s="8">
        <f>INDEX([1]Sheet2!$B$2:$J$59,MATCH(A34,[1]Sheet2!$A$2:$A91,0),MATCH(B34,[1]Sheet2!$B$1:$J$1,0))</f>
        <v>76</v>
      </c>
      <c r="E34" t="s">
        <v>118</v>
      </c>
      <c r="F34">
        <v>728.60839999999996</v>
      </c>
      <c r="G34">
        <v>284.50290000000001</v>
      </c>
    </row>
    <row r="35" spans="1:7">
      <c r="A35" t="s">
        <v>39</v>
      </c>
      <c r="B35" t="s">
        <v>1</v>
      </c>
      <c r="C35" s="5">
        <f>INDEX([1]Sheet2!$K$2:$S$59,MATCH(A35,[1]Sheet2!$A$2:$A$59,0),MATCH(B35,[1]Sheet2!$K$1:$S$1,0))</f>
        <v>48.7</v>
      </c>
      <c r="D35" s="8">
        <f>INDEX([1]Sheet2!$B$2:$J$59,MATCH(A35,[1]Sheet2!$A$2:$A92,0),MATCH(B35,[1]Sheet2!$B$1:$J$1,0))</f>
        <v>7</v>
      </c>
      <c r="E35" t="s">
        <v>120</v>
      </c>
      <c r="F35">
        <v>467.07420000000002</v>
      </c>
      <c r="G35">
        <v>117.3823</v>
      </c>
    </row>
    <row r="36" spans="1:7">
      <c r="A36" t="s">
        <v>42</v>
      </c>
      <c r="B36" t="s">
        <v>1</v>
      </c>
      <c r="C36" s="5">
        <f>INDEX([1]Sheet2!$K$2:$S$59,MATCH(A36,[1]Sheet2!$A$2:$A$59,0),MATCH(B36,[1]Sheet2!$K$1:$S$1,0))</f>
        <v>54.8</v>
      </c>
      <c r="D36" s="8">
        <f>INDEX([1]Sheet2!$B$2:$J$59,MATCH(A36,[1]Sheet2!$A$2:$A93,0),MATCH(B36,[1]Sheet2!$B$1:$J$1,0))</f>
        <v>75</v>
      </c>
      <c r="E36" t="s">
        <v>122</v>
      </c>
      <c r="F36">
        <v>670.71969999999999</v>
      </c>
      <c r="G36">
        <v>219.48830000000001</v>
      </c>
    </row>
    <row r="37" spans="1:7">
      <c r="A37" t="s">
        <v>29</v>
      </c>
      <c r="B37" t="s">
        <v>1</v>
      </c>
      <c r="C37" s="5">
        <f>INDEX([1]Sheet2!$K$2:$S$59,MATCH(A37,[1]Sheet2!$A$2:$A$59,0),MATCH(B37,[1]Sheet2!$K$1:$S$1,0))</f>
        <v>38.700000000000003</v>
      </c>
      <c r="D37" s="8">
        <f>INDEX([1]Sheet2!$B$2:$J$59,MATCH(A37,[1]Sheet2!$A$2:$A94,0),MATCH(B37,[1]Sheet2!$B$1:$J$1,0))</f>
        <v>22</v>
      </c>
      <c r="E37" t="s">
        <v>123</v>
      </c>
      <c r="F37">
        <v>500.19630000000001</v>
      </c>
      <c r="G37">
        <v>306.41800000000001</v>
      </c>
    </row>
    <row r="38" spans="1:7">
      <c r="A38" t="s">
        <v>65</v>
      </c>
      <c r="B38" t="s">
        <v>1</v>
      </c>
      <c r="C38" s="5">
        <f>INDEX([1]Sheet2!$K$2:$S$59,MATCH(A38,[1]Sheet2!$A$2:$A$59,0),MATCH(B38,[1]Sheet2!$K$1:$S$1,0))</f>
        <v>51.5</v>
      </c>
      <c r="D38" s="8">
        <f>INDEX([1]Sheet2!$B$2:$J$59,MATCH(A38,[1]Sheet2!$A$2:$A95,0),MATCH(B38,[1]Sheet2!$B$1:$J$1,0))</f>
        <v>31</v>
      </c>
      <c r="E38" t="s">
        <v>124</v>
      </c>
      <c r="F38">
        <v>240.2783</v>
      </c>
      <c r="G38">
        <v>139.56540000000001</v>
      </c>
    </row>
    <row r="39" spans="1:7">
      <c r="A39" t="s">
        <v>57</v>
      </c>
      <c r="B39" t="s">
        <v>1</v>
      </c>
      <c r="C39" s="5">
        <f>INDEX([1]Sheet2!$K$2:$S$59,MATCH(A39,[1]Sheet2!$A$2:$A$59,0),MATCH(B39,[1]Sheet2!$K$1:$S$1,0))</f>
        <v>57.1</v>
      </c>
      <c r="D39" s="8">
        <f>INDEX([1]Sheet2!$B$2:$J$59,MATCH(A39,[1]Sheet2!$A$2:$A96,0),MATCH(B39,[1]Sheet2!$B$1:$J$1,0))</f>
        <v>106</v>
      </c>
      <c r="E39" t="s">
        <v>125</v>
      </c>
      <c r="F39">
        <v>730.35350000000005</v>
      </c>
      <c r="G39">
        <v>200.85599999999999</v>
      </c>
    </row>
    <row r="40" spans="1:7">
      <c r="A40" t="s">
        <v>58</v>
      </c>
      <c r="B40" t="s">
        <v>1</v>
      </c>
      <c r="C40" s="5">
        <f>INDEX([1]Sheet2!$K$2:$S$59,MATCH(A40,[1]Sheet2!$A$2:$A$59,0),MATCH(B40,[1]Sheet2!$K$1:$S$1,0))</f>
        <v>50.2</v>
      </c>
      <c r="D40" s="8">
        <f>INDEX([1]Sheet2!$B$2:$J$59,MATCH(A40,[1]Sheet2!$A$2:$A97,0),MATCH(B40,[1]Sheet2!$B$1:$J$1,0))</f>
        <v>13</v>
      </c>
      <c r="E40" t="s">
        <v>127</v>
      </c>
      <c r="F40">
        <v>-1000</v>
      </c>
      <c r="G40">
        <v>-1000</v>
      </c>
    </row>
    <row r="41" spans="1:7">
      <c r="A41" t="s">
        <v>18</v>
      </c>
      <c r="B41" t="s">
        <v>1</v>
      </c>
      <c r="C41" s="5">
        <f>INDEX([1]Sheet2!$K$2:$S$59,MATCH(A41,[1]Sheet2!$A$2:$A$59,0),MATCH(B41,[1]Sheet2!$K$1:$S$1,0))</f>
        <v>48.4</v>
      </c>
      <c r="D41" s="8">
        <f>INDEX([1]Sheet2!$B$2:$J$59,MATCH(A41,[1]Sheet2!$A$2:$A98,0),MATCH(B41,[1]Sheet2!$B$1:$J$1,0))</f>
        <v>39</v>
      </c>
      <c r="E41" t="s">
        <v>129</v>
      </c>
      <c r="F41">
        <v>712.43949999999995</v>
      </c>
      <c r="G41">
        <v>315.63869999999997</v>
      </c>
    </row>
    <row r="42" spans="1:7">
      <c r="A42" t="s">
        <v>70</v>
      </c>
      <c r="B42" t="s">
        <v>1</v>
      </c>
      <c r="C42" s="5">
        <f>INDEX([1]Sheet2!$K$2:$S$59,MATCH(A42,[1]Sheet2!$A$2:$A$59,0),MATCH(B42,[1]Sheet2!$K$1:$S$1,0))</f>
        <v>48.3</v>
      </c>
      <c r="D42" s="8">
        <f>INDEX([1]Sheet2!$B$2:$J$59,MATCH(A42,[1]Sheet2!$A$2:$A99,0),MATCH(B42,[1]Sheet2!$B$1:$J$1,0))</f>
        <v>8</v>
      </c>
      <c r="E42" t="s">
        <v>131</v>
      </c>
      <c r="F42">
        <v>468.07420000000002</v>
      </c>
      <c r="G42">
        <v>163.51660000000001</v>
      </c>
    </row>
    <row r="43" spans="1:7">
      <c r="A43" t="s">
        <v>30</v>
      </c>
      <c r="B43" t="s">
        <v>1</v>
      </c>
      <c r="C43" s="5">
        <f>INDEX([1]Sheet2!$K$2:$S$59,MATCH(A43,[1]Sheet2!$A$2:$A$59,0),MATCH(B43,[1]Sheet2!$K$1:$S$1,0))</f>
        <v>41.7</v>
      </c>
      <c r="D43" s="8">
        <f>INDEX([1]Sheet2!$B$2:$J$59,MATCH(A43,[1]Sheet2!$A$2:$A100,0),MATCH(B43,[1]Sheet2!$B$1:$J$1,0))</f>
        <v>32</v>
      </c>
      <c r="E43" t="s">
        <v>133</v>
      </c>
      <c r="F43">
        <v>640.85940000000005</v>
      </c>
      <c r="G43">
        <v>294.8193</v>
      </c>
    </row>
    <row r="44" spans="1:7">
      <c r="A44" t="s">
        <v>31</v>
      </c>
      <c r="B44" t="s">
        <v>1</v>
      </c>
      <c r="C44" s="5">
        <f>INDEX([1]Sheet2!$K$2:$S$59,MATCH(A44,[1]Sheet2!$A$2:$A$59,0),MATCH(B44,[1]Sheet2!$K$1:$S$1,0))</f>
        <v>34.5</v>
      </c>
      <c r="D44" s="8">
        <f>INDEX([1]Sheet2!$B$2:$J$59,MATCH(A44,[1]Sheet2!$A$2:$A101,0),MATCH(B44,[1]Sheet2!$B$1:$J$1,0))</f>
        <v>123</v>
      </c>
      <c r="E44" t="s">
        <v>134</v>
      </c>
      <c r="F44">
        <v>480.99020000000002</v>
      </c>
      <c r="G44">
        <v>374.28609999999998</v>
      </c>
    </row>
    <row r="45" spans="1:7">
      <c r="A45" t="s">
        <v>32</v>
      </c>
      <c r="B45" t="s">
        <v>1</v>
      </c>
      <c r="C45" s="5">
        <f>INDEX([1]Sheet2!$K$2:$S$59,MATCH(A45,[1]Sheet2!$A$2:$A$59,0),MATCH(B45,[1]Sheet2!$K$1:$S$1,0))</f>
        <v>18</v>
      </c>
      <c r="D45" s="8">
        <f>INDEX([1]Sheet2!$B$2:$J$59,MATCH(A45,[1]Sheet2!$A$2:$A102,0),MATCH(B45,[1]Sheet2!$B$1:$J$1,0))</f>
        <v>6</v>
      </c>
      <c r="E45" t="s">
        <v>135</v>
      </c>
      <c r="F45">
        <v>330.10840000000002</v>
      </c>
      <c r="G45">
        <v>234.97800000000001</v>
      </c>
    </row>
    <row r="46" spans="1:7">
      <c r="A46" t="s">
        <v>33</v>
      </c>
      <c r="B46" t="s">
        <v>1</v>
      </c>
      <c r="C46" s="5">
        <f>INDEX([1]Sheet2!$K$2:$S$59,MATCH(A46,[1]Sheet2!$A$2:$A$59,0),MATCH(B46,[1]Sheet2!$K$1:$S$1,0))</f>
        <v>22</v>
      </c>
      <c r="D46" s="8">
        <f>INDEX([1]Sheet2!$B$2:$J$59,MATCH(A46,[1]Sheet2!$A$2:$A103,0),MATCH(B46,[1]Sheet2!$B$1:$J$1,0))</f>
        <v>5</v>
      </c>
      <c r="E46" t="s">
        <v>136</v>
      </c>
      <c r="F46">
        <v>-1000</v>
      </c>
      <c r="G46">
        <v>-1000</v>
      </c>
    </row>
    <row r="47" spans="1:7">
      <c r="A47" t="s">
        <v>34</v>
      </c>
      <c r="B47" t="s">
        <v>1</v>
      </c>
      <c r="C47" s="5">
        <f>INDEX([1]Sheet2!$K$2:$S$59,MATCH(A47,[1]Sheet2!$A$2:$A$59,0),MATCH(B47,[1]Sheet2!$K$1:$S$1,0))</f>
        <v>53.3</v>
      </c>
      <c r="D47" s="8">
        <f>INDEX([1]Sheet2!$B$2:$J$59,MATCH(A47,[1]Sheet2!$A$2:$A104,0),MATCH(B47,[1]Sheet2!$B$1:$J$1,0))</f>
        <v>57</v>
      </c>
      <c r="E47" t="s">
        <v>137</v>
      </c>
      <c r="F47">
        <v>731.02639999999997</v>
      </c>
      <c r="G47">
        <v>252.7842</v>
      </c>
    </row>
    <row r="48" spans="1:7">
      <c r="A48" t="s">
        <v>40</v>
      </c>
      <c r="B48" t="s">
        <v>1</v>
      </c>
      <c r="C48" s="5">
        <f>INDEX([1]Sheet2!$K$2:$S$59,MATCH(A48,[1]Sheet2!$A$2:$A$59,0),MATCH(B48,[1]Sheet2!$K$1:$S$1,0))</f>
        <v>52.4</v>
      </c>
      <c r="D48" s="8">
        <f>INDEX([1]Sheet2!$B$2:$J$59,MATCH(A48,[1]Sheet2!$A$2:$A105,0),MATCH(B48,[1]Sheet2!$B$1:$J$1,0))</f>
        <v>47</v>
      </c>
      <c r="E48" t="s">
        <v>138</v>
      </c>
      <c r="F48">
        <v>256.93650000000002</v>
      </c>
      <c r="G48">
        <v>88.0762</v>
      </c>
    </row>
    <row r="49" spans="1:7">
      <c r="A49" t="s">
        <v>63</v>
      </c>
      <c r="B49" t="s">
        <v>1</v>
      </c>
      <c r="C49" s="5">
        <f>INDEX([1]Sheet2!$K$2:$S$59,MATCH(A49,[1]Sheet2!$A$2:$A$59,0),MATCH(B49,[1]Sheet2!$K$1:$S$1,0))</f>
        <v>58.1</v>
      </c>
      <c r="D49" s="8">
        <f>INDEX([1]Sheet2!$B$2:$J$59,MATCH(A49,[1]Sheet2!$A$2:$A106,0),MATCH(B49,[1]Sheet2!$B$1:$J$1,0))</f>
        <v>16</v>
      </c>
      <c r="E49" t="s">
        <v>139</v>
      </c>
      <c r="F49">
        <v>701</v>
      </c>
      <c r="G49">
        <v>243</v>
      </c>
    </row>
    <row r="50" spans="1:7">
      <c r="A50" t="s">
        <v>52</v>
      </c>
      <c r="B50" t="s">
        <v>1</v>
      </c>
      <c r="C50" s="5">
        <f>INDEX([1]Sheet2!$K$2:$S$59,MATCH(A50,[1]Sheet2!$A$2:$A$59,0),MATCH(B50,[1]Sheet2!$K$1:$S$1,0))</f>
        <v>50.6</v>
      </c>
      <c r="D50" s="8">
        <f>INDEX([1]Sheet2!$B$2:$J$59,MATCH(A50,[1]Sheet2!$A$2:$A107,0),MATCH(B50,[1]Sheet2!$B$1:$J$1,0))</f>
        <v>42</v>
      </c>
      <c r="E50" t="s">
        <v>141</v>
      </c>
      <c r="F50">
        <v>585.25289999999995</v>
      </c>
      <c r="G50">
        <v>163.25880000000001</v>
      </c>
    </row>
    <row r="51" spans="1:7">
      <c r="A51" t="s">
        <v>51</v>
      </c>
      <c r="B51" t="s">
        <v>1</v>
      </c>
      <c r="C51" s="5">
        <f>INDEX([1]Sheet2!$K$2:$S$59,MATCH(A51,[1]Sheet2!$A$2:$A$59,0),MATCH(B51,[1]Sheet2!$K$1:$S$1,0))</f>
        <v>54</v>
      </c>
      <c r="D51" s="8">
        <f>INDEX([1]Sheet2!$B$2:$J$59,MATCH(A51,[1]Sheet2!$A$2:$A108,0),MATCH(B51,[1]Sheet2!$B$1:$J$1,0))</f>
        <v>8</v>
      </c>
      <c r="E51" t="s">
        <v>142</v>
      </c>
      <c r="F51">
        <v>385.92869999999999</v>
      </c>
      <c r="G51">
        <v>179.62549999999999</v>
      </c>
    </row>
    <row r="52" spans="1:7">
      <c r="A52" t="s">
        <v>143</v>
      </c>
      <c r="B52" t="s">
        <v>1</v>
      </c>
      <c r="C52" s="5">
        <f>INDEX([1]Sheet2!$K$2:$S$59,MATCH(A52,[1]Sheet2!$A$2:$A$59,0),MATCH(B52,[1]Sheet2!$K$1:$S$1,0))</f>
        <v>68.900000000000006</v>
      </c>
      <c r="D52" s="8">
        <f>INDEX([1]Sheet2!$B$2:$J$59,MATCH(A52,[1]Sheet2!$A$2:$A109,0),MATCH(B52,[1]Sheet2!$B$1:$J$1,0))</f>
        <v>14</v>
      </c>
      <c r="E52" t="s">
        <v>66</v>
      </c>
      <c r="F52">
        <v>-1000</v>
      </c>
      <c r="G52">
        <v>-1000</v>
      </c>
    </row>
    <row r="53" spans="1:7">
      <c r="A53" t="s">
        <v>19</v>
      </c>
      <c r="B53" t="s">
        <v>2</v>
      </c>
      <c r="C53" s="5">
        <f>INDEX([1]Sheet2!$K$2:$S$59,MATCH(A53,[1]Sheet2!$A$2:$A$59,0),MATCH(B53,[1]Sheet2!$K$1:$S$1,0))</f>
        <v>11.7</v>
      </c>
      <c r="D53" s="8">
        <f>INDEX([1]Sheet2!$B$2:$J$59,MATCH(A53,[1]Sheet2!$A$2:$A110,0),MATCH(B53,[1]Sheet2!$B$1:$J$1,0))</f>
        <v>0</v>
      </c>
      <c r="E53" t="s">
        <v>82</v>
      </c>
      <c r="F53">
        <v>637</v>
      </c>
      <c r="G53">
        <v>338.6934</v>
      </c>
    </row>
    <row r="54" spans="1:7">
      <c r="A54" t="s">
        <v>48</v>
      </c>
      <c r="B54" t="s">
        <v>2</v>
      </c>
      <c r="C54" s="5">
        <f>INDEX([1]Sheet2!$K$2:$S$59,MATCH(A54,[1]Sheet2!$A$2:$A$59,0),MATCH(B54,[1]Sheet2!$K$1:$S$1,0))</f>
        <v>0</v>
      </c>
      <c r="D54" s="8">
        <f>INDEX([1]Sheet2!$B$2:$J$59,MATCH(A54,[1]Sheet2!$A$2:$A111,0),MATCH(B54,[1]Sheet2!$B$1:$J$1,0))</f>
        <v>0</v>
      </c>
      <c r="E54" t="s">
        <v>83</v>
      </c>
      <c r="F54">
        <v>245</v>
      </c>
      <c r="G54">
        <v>400</v>
      </c>
    </row>
    <row r="55" spans="1:7">
      <c r="A55" t="s">
        <v>43</v>
      </c>
      <c r="B55" t="s">
        <v>2</v>
      </c>
      <c r="C55" s="5">
        <f>INDEX([1]Sheet2!$K$2:$S$59,MATCH(A55,[1]Sheet2!$A$2:$A$59,0),MATCH(B55,[1]Sheet2!$K$1:$S$1,0))</f>
        <v>0</v>
      </c>
      <c r="D55" s="8">
        <f>INDEX([1]Sheet2!$B$2:$J$59,MATCH(A55,[1]Sheet2!$A$2:$A112,0),MATCH(B55,[1]Sheet2!$B$1:$J$1,0))</f>
        <v>0</v>
      </c>
      <c r="E55" t="s">
        <v>84</v>
      </c>
      <c r="F55">
        <v>315</v>
      </c>
      <c r="G55">
        <v>306.58010000000002</v>
      </c>
    </row>
    <row r="56" spans="1:7">
      <c r="A56" t="s">
        <v>21</v>
      </c>
      <c r="B56" t="s">
        <v>2</v>
      </c>
      <c r="C56" s="5">
        <f>INDEX([1]Sheet2!$K$2:$S$59,MATCH(A56,[1]Sheet2!$A$2:$A$59,0),MATCH(B56,[1]Sheet2!$K$1:$S$1,0))</f>
        <v>16.7</v>
      </c>
      <c r="D56" s="8">
        <f>INDEX([1]Sheet2!$B$2:$J$59,MATCH(A56,[1]Sheet2!$A$2:$A113,0),MATCH(B56,[1]Sheet2!$B$1:$J$1,0))</f>
        <v>5</v>
      </c>
      <c r="E56" t="s">
        <v>85</v>
      </c>
      <c r="F56">
        <v>560</v>
      </c>
      <c r="G56">
        <v>315.63869999999997</v>
      </c>
    </row>
    <row r="57" spans="1:7">
      <c r="A57" t="s">
        <v>22</v>
      </c>
      <c r="B57" t="s">
        <v>2</v>
      </c>
      <c r="C57" s="5">
        <f>INDEX([1]Sheet2!$K$2:$S$59,MATCH(A57,[1]Sheet2!$A$2:$A$59,0),MATCH(B57,[1]Sheet2!$K$1:$S$1,0))</f>
        <v>13.6</v>
      </c>
      <c r="D57" s="8">
        <f>INDEX([1]Sheet2!$B$2:$J$59,MATCH(A57,[1]Sheet2!$A$2:$A114,0),MATCH(B57,[1]Sheet2!$B$1:$J$1,0))</f>
        <v>21</v>
      </c>
      <c r="E57" t="s">
        <v>86</v>
      </c>
      <c r="F57">
        <v>223</v>
      </c>
      <c r="G57">
        <v>253.92189999999999</v>
      </c>
    </row>
    <row r="58" spans="1:7">
      <c r="A58" t="s">
        <v>23</v>
      </c>
      <c r="B58" t="s">
        <v>2</v>
      </c>
      <c r="C58" s="5">
        <f>INDEX([1]Sheet2!$K$2:$S$59,MATCH(A58,[1]Sheet2!$A$2:$A$59,0),MATCH(B58,[1]Sheet2!$K$1:$S$1,0))</f>
        <v>19.100000000000001</v>
      </c>
      <c r="D58" s="8">
        <f>INDEX([1]Sheet2!$B$2:$J$59,MATCH(A58,[1]Sheet2!$A$2:$A115,0),MATCH(B58,[1]Sheet2!$B$1:$J$1,0))</f>
        <v>14</v>
      </c>
      <c r="E58" t="s">
        <v>87</v>
      </c>
      <c r="F58">
        <v>400</v>
      </c>
      <c r="G58">
        <v>245.56450000000001</v>
      </c>
    </row>
    <row r="59" spans="1:7">
      <c r="A59" t="s">
        <v>53</v>
      </c>
      <c r="B59" t="s">
        <v>2</v>
      </c>
      <c r="C59" s="5">
        <f>INDEX([1]Sheet2!$K$2:$S$59,MATCH(A59,[1]Sheet2!$A$2:$A$59,0),MATCH(B59,[1]Sheet2!$K$1:$S$1,0))</f>
        <v>0</v>
      </c>
      <c r="D59" s="8">
        <f>INDEX([1]Sheet2!$B$2:$J$59,MATCH(A59,[1]Sheet2!$A$2:$A116,0),MATCH(B59,[1]Sheet2!$B$1:$J$1,0))</f>
        <v>0</v>
      </c>
      <c r="E59" t="s">
        <v>88</v>
      </c>
      <c r="F59">
        <v>-1000</v>
      </c>
      <c r="G59">
        <v>-1000</v>
      </c>
    </row>
    <row r="60" spans="1:7">
      <c r="A60" t="s">
        <v>54</v>
      </c>
      <c r="B60" t="s">
        <v>2</v>
      </c>
      <c r="C60" s="5">
        <f>INDEX([1]Sheet2!$K$2:$S$59,MATCH(A60,[1]Sheet2!$A$2:$A$59,0),MATCH(B60,[1]Sheet2!$K$1:$S$1,0))</f>
        <v>0</v>
      </c>
      <c r="D60" s="8">
        <f>INDEX([1]Sheet2!$B$2:$J$59,MATCH(A60,[1]Sheet2!$A$2:$A117,0),MATCH(B60,[1]Sheet2!$B$1:$J$1,0))</f>
        <v>0</v>
      </c>
      <c r="E60" t="s">
        <v>89</v>
      </c>
      <c r="F60">
        <v>-1000</v>
      </c>
      <c r="G60">
        <v>-1000</v>
      </c>
    </row>
    <row r="61" spans="1:7">
      <c r="A61" t="s">
        <v>44</v>
      </c>
      <c r="B61" t="s">
        <v>2</v>
      </c>
      <c r="C61" s="5">
        <f>INDEX([1]Sheet2!$K$2:$S$59,MATCH(A61,[1]Sheet2!$A$2:$A$59,0),MATCH(B61,[1]Sheet2!$K$1:$S$1,0))</f>
        <v>0</v>
      </c>
      <c r="D61" s="8">
        <f>INDEX([1]Sheet2!$B$2:$J$59,MATCH(A61,[1]Sheet2!$A$2:$A118,0),MATCH(B61,[1]Sheet2!$B$1:$J$1,0))</f>
        <v>0</v>
      </c>
      <c r="E61" t="s">
        <v>90</v>
      </c>
      <c r="F61">
        <v>714</v>
      </c>
      <c r="G61">
        <v>397.81540000000001</v>
      </c>
    </row>
    <row r="62" spans="1:7">
      <c r="A62" t="s">
        <v>46</v>
      </c>
      <c r="B62" t="s">
        <v>2</v>
      </c>
      <c r="C62" s="5">
        <f>INDEX([1]Sheet2!$K$2:$S$59,MATCH(A62,[1]Sheet2!$A$2:$A$59,0),MATCH(B62,[1]Sheet2!$K$1:$S$1,0))</f>
        <v>0</v>
      </c>
      <c r="D62" s="8">
        <f>INDEX([1]Sheet2!$B$2:$J$59,MATCH(A62,[1]Sheet2!$A$2:$A119,0),MATCH(B62,[1]Sheet2!$B$1:$J$1,0))</f>
        <v>0</v>
      </c>
      <c r="E62" t="s">
        <v>91</v>
      </c>
      <c r="F62">
        <v>680.01170000000002</v>
      </c>
      <c r="G62">
        <v>335.23540000000003</v>
      </c>
    </row>
    <row r="63" spans="1:7">
      <c r="A63" t="s">
        <v>49</v>
      </c>
      <c r="B63" t="s">
        <v>2</v>
      </c>
      <c r="C63" s="5">
        <f>INDEX([1]Sheet2!$K$2:$S$59,MATCH(A63,[1]Sheet2!$A$2:$A$59,0),MATCH(B63,[1]Sheet2!$K$1:$S$1,0))</f>
        <v>0</v>
      </c>
      <c r="D63" s="8">
        <f>INDEX([1]Sheet2!$B$2:$J$59,MATCH(A63,[1]Sheet2!$A$2:$A120,0),MATCH(B63,[1]Sheet2!$B$1:$J$1,0))</f>
        <v>0</v>
      </c>
      <c r="E63" t="s">
        <v>92</v>
      </c>
      <c r="F63">
        <v>380</v>
      </c>
      <c r="G63">
        <v>465</v>
      </c>
    </row>
    <row r="64" spans="1:7">
      <c r="A64" t="s">
        <v>35</v>
      </c>
      <c r="B64" t="s">
        <v>2</v>
      </c>
      <c r="C64" s="5">
        <f>INDEX([1]Sheet2!$K$2:$S$59,MATCH(A64,[1]Sheet2!$A$2:$A$59,0),MATCH(B64,[1]Sheet2!$K$1:$S$1,0))</f>
        <v>0</v>
      </c>
      <c r="D64" s="8">
        <f>INDEX([1]Sheet2!$B$2:$J$59,MATCH(A64,[1]Sheet2!$A$2:$A121,0),MATCH(B64,[1]Sheet2!$B$1:$J$1,0))</f>
        <v>0</v>
      </c>
      <c r="E64" t="s">
        <v>93</v>
      </c>
      <c r="F64">
        <v>310.18509999999998</v>
      </c>
      <c r="G64">
        <v>155</v>
      </c>
    </row>
    <row r="65" spans="1:7">
      <c r="A65" t="s">
        <v>45</v>
      </c>
      <c r="B65" t="s">
        <v>2</v>
      </c>
      <c r="C65" s="5">
        <f>INDEX([1]Sheet2!$K$2:$S$59,MATCH(A65,[1]Sheet2!$A$2:$A$59,0),MATCH(B65,[1]Sheet2!$K$1:$S$1,0))</f>
        <v>0</v>
      </c>
      <c r="D65" s="8">
        <f>INDEX([1]Sheet2!$B$2:$J$59,MATCH(A65,[1]Sheet2!$A$2:$A122,0),MATCH(B65,[1]Sheet2!$B$1:$J$1,0))</f>
        <v>0</v>
      </c>
      <c r="E65" t="s">
        <v>94</v>
      </c>
      <c r="F65">
        <v>596.66020000000003</v>
      </c>
      <c r="G65">
        <v>231.2954</v>
      </c>
    </row>
    <row r="66" spans="1:7">
      <c r="A66" t="s">
        <v>61</v>
      </c>
      <c r="B66" t="s">
        <v>2</v>
      </c>
      <c r="C66" s="5">
        <f>INDEX([1]Sheet2!$K$2:$S$59,MATCH(A66,[1]Sheet2!$A$2:$A$59,0),MATCH(B66,[1]Sheet2!$K$1:$S$1,0))</f>
        <v>0</v>
      </c>
      <c r="D66" s="8">
        <f>INDEX([1]Sheet2!$B$2:$J$59,MATCH(A66,[1]Sheet2!$A$2:$A123,0),MATCH(B66,[1]Sheet2!$B$1:$J$1,0))</f>
        <v>0</v>
      </c>
      <c r="E66" t="s">
        <v>95</v>
      </c>
      <c r="F66">
        <v>633.41110000000003</v>
      </c>
      <c r="G66">
        <v>228.42140000000001</v>
      </c>
    </row>
    <row r="67" spans="1:7">
      <c r="A67" t="s">
        <v>15</v>
      </c>
      <c r="B67" t="s">
        <v>2</v>
      </c>
      <c r="C67" s="5">
        <f>INDEX([1]Sheet2!$K$2:$S$59,MATCH(A67,[1]Sheet2!$A$2:$A$59,0),MATCH(B67,[1]Sheet2!$K$1:$S$1,0))</f>
        <v>0</v>
      </c>
      <c r="D67" s="8">
        <f>INDEX([1]Sheet2!$B$2:$J$59,MATCH(A67,[1]Sheet2!$A$2:$A124,0),MATCH(B67,[1]Sheet2!$B$1:$J$1,0))</f>
        <v>0</v>
      </c>
      <c r="E67" t="s">
        <v>96</v>
      </c>
      <c r="F67">
        <v>545.84569999999997</v>
      </c>
      <c r="G67">
        <v>202.6782</v>
      </c>
    </row>
    <row r="68" spans="1:7">
      <c r="A68" t="s">
        <v>60</v>
      </c>
      <c r="B68" t="s">
        <v>2</v>
      </c>
      <c r="C68" s="5">
        <f>INDEX([1]Sheet2!$K$2:$S$59,MATCH(A68,[1]Sheet2!$A$2:$A$59,0),MATCH(B68,[1]Sheet2!$K$1:$S$1,0))</f>
        <v>0</v>
      </c>
      <c r="D68" s="8">
        <f>INDEX([1]Sheet2!$B$2:$J$59,MATCH(A68,[1]Sheet2!$A$2:$A125,0),MATCH(B68,[1]Sheet2!$B$1:$J$1,0))</f>
        <v>0</v>
      </c>
      <c r="E68" t="s">
        <v>97</v>
      </c>
      <c r="F68">
        <v>487</v>
      </c>
      <c r="G68">
        <v>259.1592</v>
      </c>
    </row>
    <row r="69" spans="1:7">
      <c r="A69" t="s">
        <v>64</v>
      </c>
      <c r="B69" t="s">
        <v>2</v>
      </c>
      <c r="C69" s="5">
        <f>INDEX([1]Sheet2!$K$2:$S$59,MATCH(A69,[1]Sheet2!$A$2:$A$59,0),MATCH(B69,[1]Sheet2!$K$1:$S$1,0))</f>
        <v>0</v>
      </c>
      <c r="D69" s="8">
        <f>INDEX([1]Sheet2!$B$2:$J$59,MATCH(A69,[1]Sheet2!$A$2:$A126,0),MATCH(B69,[1]Sheet2!$B$1:$J$1,0))</f>
        <v>0</v>
      </c>
      <c r="E69" t="s">
        <v>98</v>
      </c>
      <c r="F69">
        <v>655.14840000000004</v>
      </c>
      <c r="G69">
        <v>264.9658</v>
      </c>
    </row>
    <row r="70" spans="1:7">
      <c r="A70" t="s">
        <v>50</v>
      </c>
      <c r="B70" t="s">
        <v>2</v>
      </c>
      <c r="C70" s="5">
        <f>INDEX([1]Sheet2!$K$2:$S$59,MATCH(A70,[1]Sheet2!$A$2:$A$59,0),MATCH(B70,[1]Sheet2!$K$1:$S$1,0))</f>
        <v>0</v>
      </c>
      <c r="D70" s="8">
        <f>INDEX([1]Sheet2!$B$2:$J$59,MATCH(A70,[1]Sheet2!$A$2:$A127,0),MATCH(B70,[1]Sheet2!$B$1:$J$1,0))</f>
        <v>0</v>
      </c>
      <c r="E70" t="s">
        <v>99</v>
      </c>
      <c r="F70">
        <v>561.44039999999995</v>
      </c>
      <c r="G70">
        <v>369.81349999999998</v>
      </c>
    </row>
    <row r="71" spans="1:7">
      <c r="A71" t="s">
        <v>25</v>
      </c>
      <c r="B71" t="s">
        <v>2</v>
      </c>
      <c r="C71" s="5">
        <f>INDEX([1]Sheet2!$K$2:$S$59,MATCH(A71,[1]Sheet2!$A$2:$A$59,0),MATCH(B71,[1]Sheet2!$K$1:$S$1,0))</f>
        <v>12</v>
      </c>
      <c r="D71" s="8">
        <f>INDEX([1]Sheet2!$B$2:$J$59,MATCH(A71,[1]Sheet2!$A$2:$A128,0),MATCH(B71,[1]Sheet2!$B$1:$J$1,0))</f>
        <v>0</v>
      </c>
      <c r="E71" t="s">
        <v>100</v>
      </c>
      <c r="F71">
        <v>807.31050000000005</v>
      </c>
      <c r="G71">
        <v>109.855</v>
      </c>
    </row>
    <row r="72" spans="1:7">
      <c r="A72" t="s">
        <v>55</v>
      </c>
      <c r="B72" t="s">
        <v>2</v>
      </c>
      <c r="C72" s="5">
        <f>INDEX([1]Sheet2!$K$2:$S$59,MATCH(A72,[1]Sheet2!$A$2:$A$59,0),MATCH(B72,[1]Sheet2!$K$1:$S$1,0))</f>
        <v>0</v>
      </c>
      <c r="D72" s="8">
        <f>INDEX([1]Sheet2!$B$2:$J$59,MATCH(A72,[1]Sheet2!$A$2:$A129,0),MATCH(B72,[1]Sheet2!$B$1:$J$1,0))</f>
        <v>0</v>
      </c>
      <c r="E72" t="s">
        <v>101</v>
      </c>
      <c r="F72">
        <v>-1000</v>
      </c>
      <c r="G72">
        <v>-1000</v>
      </c>
    </row>
    <row r="73" spans="1:7">
      <c r="A73" t="s">
        <v>26</v>
      </c>
      <c r="B73" t="s">
        <v>2</v>
      </c>
      <c r="C73" s="5">
        <f>INDEX([1]Sheet2!$K$2:$S$59,MATCH(A73,[1]Sheet2!$A$2:$A$59,0),MATCH(B73,[1]Sheet2!$K$1:$S$1,0))</f>
        <v>11.7</v>
      </c>
      <c r="D73" s="8">
        <f>INDEX([1]Sheet2!$B$2:$J$59,MATCH(A73,[1]Sheet2!$A$2:$A130,0),MATCH(B73,[1]Sheet2!$B$1:$J$1,0))</f>
        <v>0</v>
      </c>
      <c r="E73" t="s">
        <v>102</v>
      </c>
      <c r="F73">
        <v>-1000</v>
      </c>
      <c r="G73">
        <v>-1000</v>
      </c>
    </row>
    <row r="74" spans="1:7">
      <c r="A74" t="s">
        <v>36</v>
      </c>
      <c r="B74" t="s">
        <v>2</v>
      </c>
      <c r="C74" s="5">
        <f>INDEX([1]Sheet2!$K$2:$S$59,MATCH(A74,[1]Sheet2!$A$2:$A$59,0),MATCH(B74,[1]Sheet2!$K$1:$S$1,0))</f>
        <v>0</v>
      </c>
      <c r="D74" s="8">
        <f>INDEX([1]Sheet2!$B$2:$J$59,MATCH(A74,[1]Sheet2!$A$2:$A131,0),MATCH(B74,[1]Sheet2!$B$1:$J$1,0))</f>
        <v>0</v>
      </c>
      <c r="E74" t="s">
        <v>103</v>
      </c>
      <c r="F74">
        <v>645.64649999999995</v>
      </c>
      <c r="G74">
        <v>181.3647</v>
      </c>
    </row>
    <row r="75" spans="1:7">
      <c r="A75" t="s">
        <v>27</v>
      </c>
      <c r="B75" t="s">
        <v>2</v>
      </c>
      <c r="C75" s="5">
        <f>INDEX([1]Sheet2!$K$2:$S$59,MATCH(A75,[1]Sheet2!$A$2:$A$59,0),MATCH(B75,[1]Sheet2!$K$1:$S$1,0))</f>
        <v>8.3000000000000007</v>
      </c>
      <c r="D75" s="8">
        <f>INDEX([1]Sheet2!$B$2:$J$59,MATCH(A75,[1]Sheet2!$A$2:$A132,0),MATCH(B75,[1]Sheet2!$B$1:$J$1,0))</f>
        <v>0</v>
      </c>
      <c r="E75" t="s">
        <v>104</v>
      </c>
      <c r="F75">
        <v>530.85940000000005</v>
      </c>
      <c r="G75">
        <v>141.5874</v>
      </c>
    </row>
    <row r="76" spans="1:7">
      <c r="A76" t="s">
        <v>37</v>
      </c>
      <c r="B76" t="s">
        <v>2</v>
      </c>
      <c r="C76" s="5">
        <f>INDEX([1]Sheet2!$K$2:$S$59,MATCH(A76,[1]Sheet2!$A$2:$A$59,0),MATCH(B76,[1]Sheet2!$K$1:$S$1,0))</f>
        <v>0</v>
      </c>
      <c r="D76" s="8">
        <f>INDEX([1]Sheet2!$B$2:$J$59,MATCH(A76,[1]Sheet2!$A$2:$A133,0),MATCH(B76,[1]Sheet2!$B$1:$J$1,0))</f>
        <v>0</v>
      </c>
      <c r="E76" t="s">
        <v>105</v>
      </c>
      <c r="F76">
        <v>598.60159999999996</v>
      </c>
      <c r="G76">
        <v>342.15140000000002</v>
      </c>
    </row>
    <row r="77" spans="1:7">
      <c r="A77" t="s">
        <v>38</v>
      </c>
      <c r="B77" t="s">
        <v>2</v>
      </c>
      <c r="C77" s="5">
        <f>INDEX([1]Sheet2!$K$2:$S$59,MATCH(A77,[1]Sheet2!$A$2:$A$59,0),MATCH(B77,[1]Sheet2!$K$1:$S$1,0))</f>
        <v>0</v>
      </c>
      <c r="D77" s="8">
        <f>INDEX([1]Sheet2!$B$2:$J$59,MATCH(A77,[1]Sheet2!$A$2:$A134,0),MATCH(B77,[1]Sheet2!$B$1:$J$1,0))</f>
        <v>0</v>
      </c>
      <c r="E77" t="s">
        <v>106</v>
      </c>
      <c r="F77">
        <v>557</v>
      </c>
      <c r="G77">
        <v>261.12299999999999</v>
      </c>
    </row>
    <row r="78" spans="1:7">
      <c r="A78" t="s">
        <v>67</v>
      </c>
      <c r="B78" t="s">
        <v>2</v>
      </c>
      <c r="C78" s="5">
        <f>INDEX([1]Sheet2!$K$2:$S$59,MATCH(A78,[1]Sheet2!$A$2:$A$59,0),MATCH(B78,[1]Sheet2!$K$1:$S$1,0))</f>
        <v>0</v>
      </c>
      <c r="D78" s="8">
        <f>INDEX([1]Sheet2!$B$2:$J$59,MATCH(A78,[1]Sheet2!$A$2:$A135,0),MATCH(B78,[1]Sheet2!$B$1:$J$1,0))</f>
        <v>0</v>
      </c>
      <c r="E78" t="s">
        <v>107</v>
      </c>
      <c r="F78">
        <v>370.09809999999999</v>
      </c>
      <c r="G78">
        <v>112.7705</v>
      </c>
    </row>
    <row r="79" spans="1:7">
      <c r="A79" t="s">
        <v>62</v>
      </c>
      <c r="B79" t="s">
        <v>2</v>
      </c>
      <c r="C79" s="5">
        <f>INDEX([1]Sheet2!$K$2:$S$59,MATCH(A79,[1]Sheet2!$A$2:$A$59,0),MATCH(B79,[1]Sheet2!$K$1:$S$1,0))</f>
        <v>0</v>
      </c>
      <c r="D79" s="8">
        <f>INDEX([1]Sheet2!$B$2:$J$59,MATCH(A79,[1]Sheet2!$A$2:$A136,0),MATCH(B79,[1]Sheet2!$B$1:$J$1,0))</f>
        <v>0</v>
      </c>
      <c r="E79" t="s">
        <v>108</v>
      </c>
      <c r="F79">
        <v>473.83640000000003</v>
      </c>
      <c r="G79">
        <v>210.05269999999999</v>
      </c>
    </row>
    <row r="80" spans="1:7">
      <c r="A80" t="s">
        <v>17</v>
      </c>
      <c r="B80" t="s">
        <v>2</v>
      </c>
      <c r="C80" s="5">
        <f>INDEX([1]Sheet2!$K$2:$S$59,MATCH(A80,[1]Sheet2!$A$2:$A$59,0),MATCH(B80,[1]Sheet2!$K$1:$S$1,0))</f>
        <v>0</v>
      </c>
      <c r="D80" s="8">
        <f>INDEX([1]Sheet2!$B$2:$J$59,MATCH(A80,[1]Sheet2!$A$2:$A137,0),MATCH(B80,[1]Sheet2!$B$1:$J$1,0))</f>
        <v>0</v>
      </c>
      <c r="E80" t="s">
        <v>109</v>
      </c>
      <c r="F80">
        <v>267.87650000000002</v>
      </c>
      <c r="G80">
        <v>219.09569999999999</v>
      </c>
    </row>
    <row r="81" spans="1:7">
      <c r="A81" t="s">
        <v>16</v>
      </c>
      <c r="B81" t="s">
        <v>2</v>
      </c>
      <c r="C81" s="5">
        <f>INDEX([1]Sheet2!$K$2:$S$59,MATCH(A81,[1]Sheet2!$A$2:$A$59,0),MATCH(B81,[1]Sheet2!$K$1:$S$1,0))</f>
        <v>0</v>
      </c>
      <c r="D81" s="8">
        <f>INDEX([1]Sheet2!$B$2:$J$59,MATCH(A81,[1]Sheet2!$A$2:$A138,0),MATCH(B81,[1]Sheet2!$B$1:$J$1,0))</f>
        <v>0</v>
      </c>
      <c r="E81" t="s">
        <v>110</v>
      </c>
      <c r="F81">
        <v>-1000</v>
      </c>
      <c r="G81">
        <v>-1000</v>
      </c>
    </row>
    <row r="82" spans="1:7">
      <c r="A82" t="s">
        <v>68</v>
      </c>
      <c r="B82" t="s">
        <v>2</v>
      </c>
      <c r="C82" s="5">
        <f>INDEX([1]Sheet2!$K$2:$S$59,MATCH(A82,[1]Sheet2!$A$2:$A$59,0),MATCH(B82,[1]Sheet2!$K$1:$S$1,0))</f>
        <v>0</v>
      </c>
      <c r="D82" s="8">
        <f>INDEX([1]Sheet2!$B$2:$J$59,MATCH(A82,[1]Sheet2!$A$2:$A139,0),MATCH(B82,[1]Sheet2!$B$1:$J$1,0))</f>
        <v>0</v>
      </c>
      <c r="E82" t="s">
        <v>112</v>
      </c>
      <c r="F82">
        <v>785</v>
      </c>
      <c r="G82">
        <v>210</v>
      </c>
    </row>
    <row r="83" spans="1:7">
      <c r="A83" t="s">
        <v>69</v>
      </c>
      <c r="B83" t="s">
        <v>2</v>
      </c>
      <c r="C83" s="5">
        <f>INDEX([1]Sheet2!$K$2:$S$59,MATCH(A83,[1]Sheet2!$A$2:$A$59,0),MATCH(B83,[1]Sheet2!$K$1:$S$1,0))</f>
        <v>0</v>
      </c>
      <c r="D83" s="8">
        <f>INDEX([1]Sheet2!$B$2:$J$59,MATCH(A83,[1]Sheet2!$A$2:$A140,0),MATCH(B83,[1]Sheet2!$B$1:$J$1,0))</f>
        <v>0</v>
      </c>
      <c r="E83" t="s">
        <v>114</v>
      </c>
      <c r="F83">
        <v>385.37740000000002</v>
      </c>
      <c r="G83">
        <v>314.1035</v>
      </c>
    </row>
    <row r="84" spans="1:7">
      <c r="A84" t="s">
        <v>56</v>
      </c>
      <c r="B84" t="s">
        <v>2</v>
      </c>
      <c r="C84" s="5">
        <f>INDEX([1]Sheet2!$K$2:$S$59,MATCH(A84,[1]Sheet2!$A$2:$A$59,0),MATCH(B84,[1]Sheet2!$K$1:$S$1,0))</f>
        <v>0</v>
      </c>
      <c r="D84" s="8">
        <f>INDEX([1]Sheet2!$B$2:$J$59,MATCH(A84,[1]Sheet2!$A$2:$A141,0),MATCH(B84,[1]Sheet2!$B$1:$J$1,0))</f>
        <v>0</v>
      </c>
      <c r="E84" t="s">
        <v>116</v>
      </c>
      <c r="F84">
        <v>753.57809999999995</v>
      </c>
      <c r="G84">
        <v>163.25880000000001</v>
      </c>
    </row>
    <row r="85" spans="1:7">
      <c r="A85" t="s">
        <v>28</v>
      </c>
      <c r="B85" t="s">
        <v>2</v>
      </c>
      <c r="C85" s="5">
        <f>INDEX([1]Sheet2!$K$2:$S$59,MATCH(A85,[1]Sheet2!$A$2:$A$59,0),MATCH(B85,[1]Sheet2!$K$1:$S$1,0))</f>
        <v>13</v>
      </c>
      <c r="D85" s="8">
        <f>INDEX([1]Sheet2!$B$2:$J$59,MATCH(A85,[1]Sheet2!$A$2:$A142,0),MATCH(B85,[1]Sheet2!$B$1:$J$1,0))</f>
        <v>3</v>
      </c>
      <c r="E85" t="s">
        <v>118</v>
      </c>
      <c r="F85">
        <v>728.60839999999996</v>
      </c>
      <c r="G85">
        <v>284.50290000000001</v>
      </c>
    </row>
    <row r="86" spans="1:7">
      <c r="A86" t="s">
        <v>39</v>
      </c>
      <c r="B86" t="s">
        <v>2</v>
      </c>
      <c r="C86" s="5">
        <f>INDEX([1]Sheet2!$K$2:$S$59,MATCH(A86,[1]Sheet2!$A$2:$A$59,0),MATCH(B86,[1]Sheet2!$K$1:$S$1,0))</f>
        <v>0</v>
      </c>
      <c r="D86" s="8">
        <f>INDEX([1]Sheet2!$B$2:$J$59,MATCH(A86,[1]Sheet2!$A$2:$A143,0),MATCH(B86,[1]Sheet2!$B$1:$J$1,0))</f>
        <v>0</v>
      </c>
      <c r="E86" t="s">
        <v>120</v>
      </c>
      <c r="F86">
        <v>467.07420000000002</v>
      </c>
      <c r="G86">
        <v>117.3823</v>
      </c>
    </row>
    <row r="87" spans="1:7">
      <c r="A87" t="s">
        <v>42</v>
      </c>
      <c r="B87" t="s">
        <v>2</v>
      </c>
      <c r="C87" s="5">
        <f>INDEX([1]Sheet2!$K$2:$S$59,MATCH(A87,[1]Sheet2!$A$2:$A$59,0),MATCH(B87,[1]Sheet2!$K$1:$S$1,0))</f>
        <v>0</v>
      </c>
      <c r="D87" s="8">
        <f>INDEX([1]Sheet2!$B$2:$J$59,MATCH(A87,[1]Sheet2!$A$2:$A144,0),MATCH(B87,[1]Sheet2!$B$1:$J$1,0))</f>
        <v>0</v>
      </c>
      <c r="E87" t="s">
        <v>122</v>
      </c>
      <c r="F87">
        <v>670.71969999999999</v>
      </c>
      <c r="G87">
        <v>219.48830000000001</v>
      </c>
    </row>
    <row r="88" spans="1:7">
      <c r="A88" t="s">
        <v>29</v>
      </c>
      <c r="B88" t="s">
        <v>2</v>
      </c>
      <c r="C88" s="5">
        <f>INDEX([1]Sheet2!$K$2:$S$59,MATCH(A88,[1]Sheet2!$A$2:$A$59,0),MATCH(B88,[1]Sheet2!$K$1:$S$1,0))</f>
        <v>13.9</v>
      </c>
      <c r="D88" s="8">
        <f>INDEX([1]Sheet2!$B$2:$J$59,MATCH(A88,[1]Sheet2!$A$2:$A145,0),MATCH(B88,[1]Sheet2!$B$1:$J$1,0))</f>
        <v>2</v>
      </c>
      <c r="E88" t="s">
        <v>123</v>
      </c>
      <c r="F88">
        <v>500.19630000000001</v>
      </c>
      <c r="G88">
        <v>306.41800000000001</v>
      </c>
    </row>
    <row r="89" spans="1:7">
      <c r="A89" t="s">
        <v>65</v>
      </c>
      <c r="B89" t="s">
        <v>2</v>
      </c>
      <c r="C89" s="5">
        <f>INDEX([1]Sheet2!$K$2:$S$59,MATCH(A89,[1]Sheet2!$A$2:$A$59,0),MATCH(B89,[1]Sheet2!$K$1:$S$1,0))</f>
        <v>0</v>
      </c>
      <c r="D89" s="8">
        <f>INDEX([1]Sheet2!$B$2:$J$59,MATCH(A89,[1]Sheet2!$A$2:$A146,0),MATCH(B89,[1]Sheet2!$B$1:$J$1,0))</f>
        <v>0</v>
      </c>
      <c r="E89" t="s">
        <v>124</v>
      </c>
      <c r="F89">
        <v>240.2783</v>
      </c>
      <c r="G89">
        <v>139.56540000000001</v>
      </c>
    </row>
    <row r="90" spans="1:7">
      <c r="A90" t="s">
        <v>57</v>
      </c>
      <c r="B90" t="s">
        <v>2</v>
      </c>
      <c r="C90" s="5">
        <f>INDEX([1]Sheet2!$K$2:$S$59,MATCH(A90,[1]Sheet2!$A$2:$A$59,0),MATCH(B90,[1]Sheet2!$K$1:$S$1,0))</f>
        <v>0</v>
      </c>
      <c r="D90" s="8">
        <f>INDEX([1]Sheet2!$B$2:$J$59,MATCH(A90,[1]Sheet2!$A$2:$A147,0),MATCH(B90,[1]Sheet2!$B$1:$J$1,0))</f>
        <v>0</v>
      </c>
      <c r="E90" t="s">
        <v>125</v>
      </c>
      <c r="F90">
        <v>730.35350000000005</v>
      </c>
      <c r="G90">
        <v>200.85599999999999</v>
      </c>
    </row>
    <row r="91" spans="1:7">
      <c r="A91" t="s">
        <v>58</v>
      </c>
      <c r="B91" t="s">
        <v>2</v>
      </c>
      <c r="C91" s="5">
        <f>INDEX([1]Sheet2!$K$2:$S$59,MATCH(A91,[1]Sheet2!$A$2:$A$59,0),MATCH(B91,[1]Sheet2!$K$1:$S$1,0))</f>
        <v>0</v>
      </c>
      <c r="D91" s="8">
        <f>INDEX([1]Sheet2!$B$2:$J$59,MATCH(A91,[1]Sheet2!$A$2:$A148,0),MATCH(B91,[1]Sheet2!$B$1:$J$1,0))</f>
        <v>0</v>
      </c>
      <c r="E91" t="s">
        <v>127</v>
      </c>
      <c r="F91">
        <v>-1000</v>
      </c>
      <c r="G91">
        <v>-1000</v>
      </c>
    </row>
    <row r="92" spans="1:7">
      <c r="A92" t="s">
        <v>18</v>
      </c>
      <c r="B92" t="s">
        <v>2</v>
      </c>
      <c r="C92" s="5">
        <f>INDEX([1]Sheet2!$K$2:$S$59,MATCH(A92,[1]Sheet2!$A$2:$A$59,0),MATCH(B92,[1]Sheet2!$K$1:$S$1,0))</f>
        <v>0</v>
      </c>
      <c r="D92" s="8">
        <f>INDEX([1]Sheet2!$B$2:$J$59,MATCH(A92,[1]Sheet2!$A$2:$A149,0),MATCH(B92,[1]Sheet2!$B$1:$J$1,0))</f>
        <v>0</v>
      </c>
      <c r="E92" t="s">
        <v>129</v>
      </c>
      <c r="F92">
        <v>712.43949999999995</v>
      </c>
      <c r="G92">
        <v>315.63869999999997</v>
      </c>
    </row>
    <row r="93" spans="1:7">
      <c r="A93" t="s">
        <v>70</v>
      </c>
      <c r="B93" t="s">
        <v>2</v>
      </c>
      <c r="C93" s="5">
        <f>INDEX([1]Sheet2!$K$2:$S$59,MATCH(A93,[1]Sheet2!$A$2:$A$59,0),MATCH(B93,[1]Sheet2!$K$1:$S$1,0))</f>
        <v>0</v>
      </c>
      <c r="D93" s="8">
        <f>INDEX([1]Sheet2!$B$2:$J$59,MATCH(A93,[1]Sheet2!$A$2:$A150,0),MATCH(B93,[1]Sheet2!$B$1:$J$1,0))</f>
        <v>0</v>
      </c>
      <c r="E93" t="s">
        <v>131</v>
      </c>
      <c r="F93">
        <v>468.07420000000002</v>
      </c>
      <c r="G93">
        <v>163.51660000000001</v>
      </c>
    </row>
    <row r="94" spans="1:7">
      <c r="A94" t="s">
        <v>30</v>
      </c>
      <c r="B94" t="s">
        <v>2</v>
      </c>
      <c r="C94" s="5">
        <f>INDEX([1]Sheet2!$K$2:$S$59,MATCH(A94,[1]Sheet2!$A$2:$A$59,0),MATCH(B94,[1]Sheet2!$K$1:$S$1,0))</f>
        <v>15.4</v>
      </c>
      <c r="D94" s="8">
        <f>INDEX([1]Sheet2!$B$2:$J$59,MATCH(A94,[1]Sheet2!$A$2:$A151,0),MATCH(B94,[1]Sheet2!$B$1:$J$1,0))</f>
        <v>11</v>
      </c>
      <c r="E94" t="s">
        <v>133</v>
      </c>
      <c r="F94">
        <v>640.85940000000005</v>
      </c>
      <c r="G94">
        <v>294.8193</v>
      </c>
    </row>
    <row r="95" spans="1:7">
      <c r="A95" t="s">
        <v>31</v>
      </c>
      <c r="B95" t="s">
        <v>2</v>
      </c>
      <c r="C95" s="5">
        <f>INDEX([1]Sheet2!$K$2:$S$59,MATCH(A95,[1]Sheet2!$A$2:$A$59,0),MATCH(B95,[1]Sheet2!$K$1:$S$1,0))</f>
        <v>14.4</v>
      </c>
      <c r="D95" s="8">
        <f>INDEX([1]Sheet2!$B$2:$J$59,MATCH(A95,[1]Sheet2!$A$2:$A152,0),MATCH(B95,[1]Sheet2!$B$1:$J$1,0))</f>
        <v>0</v>
      </c>
      <c r="E95" t="s">
        <v>134</v>
      </c>
      <c r="F95">
        <v>480.99020000000002</v>
      </c>
      <c r="G95">
        <v>374.28609999999998</v>
      </c>
    </row>
    <row r="96" spans="1:7">
      <c r="A96" t="s">
        <v>32</v>
      </c>
      <c r="B96" t="s">
        <v>2</v>
      </c>
      <c r="C96" s="5">
        <f>INDEX([1]Sheet2!$K$2:$S$59,MATCH(A96,[1]Sheet2!$A$2:$A$59,0),MATCH(B96,[1]Sheet2!$K$1:$S$1,0))</f>
        <v>16.3</v>
      </c>
      <c r="D96" s="8">
        <f>INDEX([1]Sheet2!$B$2:$J$59,MATCH(A96,[1]Sheet2!$A$2:$A153,0),MATCH(B96,[1]Sheet2!$B$1:$J$1,0))</f>
        <v>6</v>
      </c>
      <c r="E96" t="s">
        <v>135</v>
      </c>
      <c r="F96">
        <v>330.10840000000002</v>
      </c>
      <c r="G96">
        <v>234.97800000000001</v>
      </c>
    </row>
    <row r="97" spans="1:7">
      <c r="A97" t="s">
        <v>33</v>
      </c>
      <c r="B97" t="s">
        <v>2</v>
      </c>
      <c r="C97" s="5">
        <f>INDEX([1]Sheet2!$K$2:$S$59,MATCH(A97,[1]Sheet2!$A$2:$A$59,0),MATCH(B97,[1]Sheet2!$K$1:$S$1,0))</f>
        <v>9.4</v>
      </c>
      <c r="D97" s="8">
        <f>INDEX([1]Sheet2!$B$2:$J$59,MATCH(A97,[1]Sheet2!$A$2:$A154,0),MATCH(B97,[1]Sheet2!$B$1:$J$1,0))</f>
        <v>0</v>
      </c>
      <c r="E97" t="s">
        <v>136</v>
      </c>
      <c r="F97">
        <v>-1000</v>
      </c>
      <c r="G97">
        <v>-1000</v>
      </c>
    </row>
    <row r="98" spans="1:7">
      <c r="A98" t="s">
        <v>34</v>
      </c>
      <c r="B98" t="s">
        <v>2</v>
      </c>
      <c r="C98" s="5">
        <f>INDEX([1]Sheet2!$K$2:$S$59,MATCH(A98,[1]Sheet2!$A$2:$A$59,0),MATCH(B98,[1]Sheet2!$K$1:$S$1,0))</f>
        <v>9.6999999999999993</v>
      </c>
      <c r="D98" s="8">
        <f>INDEX([1]Sheet2!$B$2:$J$59,MATCH(A98,[1]Sheet2!$A$2:$A155,0),MATCH(B98,[1]Sheet2!$B$1:$J$1,0))</f>
        <v>1</v>
      </c>
      <c r="E98" t="s">
        <v>137</v>
      </c>
      <c r="F98">
        <v>731.02639999999997</v>
      </c>
      <c r="G98">
        <v>252.7842</v>
      </c>
    </row>
    <row r="99" spans="1:7">
      <c r="A99" t="s">
        <v>40</v>
      </c>
      <c r="B99" t="s">
        <v>2</v>
      </c>
      <c r="C99" s="5">
        <f>INDEX([1]Sheet2!$K$2:$S$59,MATCH(A99,[1]Sheet2!$A$2:$A$59,0),MATCH(B99,[1]Sheet2!$K$1:$S$1,0))</f>
        <v>0</v>
      </c>
      <c r="D99" s="8">
        <f>INDEX([1]Sheet2!$B$2:$J$59,MATCH(A99,[1]Sheet2!$A$2:$A156,0),MATCH(B99,[1]Sheet2!$B$1:$J$1,0))</f>
        <v>0</v>
      </c>
      <c r="E99" t="s">
        <v>138</v>
      </c>
      <c r="F99">
        <v>256.93650000000002</v>
      </c>
      <c r="G99">
        <v>88.0762</v>
      </c>
    </row>
    <row r="100" spans="1:7">
      <c r="A100" t="s">
        <v>63</v>
      </c>
      <c r="B100" t="s">
        <v>2</v>
      </c>
      <c r="C100" s="5">
        <f>INDEX([1]Sheet2!$K$2:$S$59,MATCH(A100,[1]Sheet2!$A$2:$A$59,0),MATCH(B100,[1]Sheet2!$K$1:$S$1,0))</f>
        <v>0</v>
      </c>
      <c r="D100" s="8">
        <f>INDEX([1]Sheet2!$B$2:$J$59,MATCH(A100,[1]Sheet2!$A$2:$A157,0),MATCH(B100,[1]Sheet2!$B$1:$J$1,0))</f>
        <v>0</v>
      </c>
      <c r="E100" t="s">
        <v>139</v>
      </c>
      <c r="F100">
        <v>701</v>
      </c>
      <c r="G100">
        <v>243</v>
      </c>
    </row>
    <row r="101" spans="1:7">
      <c r="A101" t="s">
        <v>52</v>
      </c>
      <c r="B101" t="s">
        <v>2</v>
      </c>
      <c r="C101" s="5">
        <f>INDEX([1]Sheet2!$K$2:$S$59,MATCH(A101,[1]Sheet2!$A$2:$A$59,0),MATCH(B101,[1]Sheet2!$K$1:$S$1,0))</f>
        <v>0</v>
      </c>
      <c r="D101" s="8">
        <f>INDEX([1]Sheet2!$B$2:$J$59,MATCH(A101,[1]Sheet2!$A$2:$A158,0),MATCH(B101,[1]Sheet2!$B$1:$J$1,0))</f>
        <v>0</v>
      </c>
      <c r="E101" t="s">
        <v>141</v>
      </c>
      <c r="F101">
        <v>585.25289999999995</v>
      </c>
      <c r="G101">
        <v>163.25880000000001</v>
      </c>
    </row>
    <row r="102" spans="1:7">
      <c r="A102" t="s">
        <v>51</v>
      </c>
      <c r="B102" t="s">
        <v>2</v>
      </c>
      <c r="C102" s="5">
        <f>INDEX([1]Sheet2!$K$2:$S$59,MATCH(A102,[1]Sheet2!$A$2:$A$59,0),MATCH(B102,[1]Sheet2!$K$1:$S$1,0))</f>
        <v>0</v>
      </c>
      <c r="D102" s="8">
        <f>INDEX([1]Sheet2!$B$2:$J$59,MATCH(A102,[1]Sheet2!$A$2:$A159,0),MATCH(B102,[1]Sheet2!$B$1:$J$1,0))</f>
        <v>0</v>
      </c>
      <c r="E102" t="s">
        <v>142</v>
      </c>
      <c r="F102">
        <v>385.92869999999999</v>
      </c>
      <c r="G102">
        <v>179.62549999999999</v>
      </c>
    </row>
    <row r="103" spans="1:7">
      <c r="A103" t="s">
        <v>143</v>
      </c>
      <c r="B103" t="s">
        <v>2</v>
      </c>
      <c r="C103" s="5">
        <f>INDEX([1]Sheet2!$K$2:$S$59,MATCH(A103,[1]Sheet2!$A$2:$A$59,0),MATCH(B103,[1]Sheet2!$K$1:$S$1,0))</f>
        <v>0</v>
      </c>
      <c r="D103" s="8">
        <f>INDEX([1]Sheet2!$B$2:$J$59,MATCH(A103,[1]Sheet2!$A$2:$A160,0),MATCH(B103,[1]Sheet2!$B$1:$J$1,0))</f>
        <v>0</v>
      </c>
      <c r="E103" t="s">
        <v>66</v>
      </c>
      <c r="F103">
        <v>-1000</v>
      </c>
      <c r="G103">
        <v>-1000</v>
      </c>
    </row>
    <row r="104" spans="1:7">
      <c r="A104" t="s">
        <v>19</v>
      </c>
      <c r="B104" t="s">
        <v>3</v>
      </c>
      <c r="C104" s="5">
        <f>INDEX([1]Sheet2!$K$2:$S$59,MATCH(A104,[1]Sheet2!$A$2:$A$59,0),MATCH(B104,[1]Sheet2!$K$1:$S$1,0))</f>
        <v>0</v>
      </c>
      <c r="D104" s="8">
        <f>INDEX([1]Sheet2!$B$2:$J$59,MATCH(A104,[1]Sheet2!$A$2:$A161,0),MATCH(B104,[1]Sheet2!$B$1:$J$1,0))</f>
        <v>0</v>
      </c>
      <c r="E104" t="s">
        <v>82</v>
      </c>
      <c r="F104">
        <v>637</v>
      </c>
      <c r="G104">
        <v>338.6934</v>
      </c>
    </row>
    <row r="105" spans="1:7">
      <c r="A105" t="s">
        <v>48</v>
      </c>
      <c r="B105" t="s">
        <v>3</v>
      </c>
      <c r="C105" s="5">
        <f>INDEX([1]Sheet2!$K$2:$S$59,MATCH(A105,[1]Sheet2!$A$2:$A$59,0),MATCH(B105,[1]Sheet2!$K$1:$S$1,0))</f>
        <v>0</v>
      </c>
      <c r="D105" s="8">
        <f>INDEX([1]Sheet2!$B$2:$J$59,MATCH(A105,[1]Sheet2!$A$2:$A162,0),MATCH(B105,[1]Sheet2!$B$1:$J$1,0))</f>
        <v>0</v>
      </c>
      <c r="E105" t="s">
        <v>83</v>
      </c>
      <c r="F105">
        <v>245</v>
      </c>
      <c r="G105">
        <v>400</v>
      </c>
    </row>
    <row r="106" spans="1:7">
      <c r="A106" t="s">
        <v>43</v>
      </c>
      <c r="B106" t="s">
        <v>3</v>
      </c>
      <c r="C106" s="5">
        <f>INDEX([1]Sheet2!$K$2:$S$59,MATCH(A106,[1]Sheet2!$A$2:$A$59,0),MATCH(B106,[1]Sheet2!$K$1:$S$1,0))</f>
        <v>0</v>
      </c>
      <c r="D106" s="8">
        <f>INDEX([1]Sheet2!$B$2:$J$59,MATCH(A106,[1]Sheet2!$A$2:$A163,0),MATCH(B106,[1]Sheet2!$B$1:$J$1,0))</f>
        <v>0</v>
      </c>
      <c r="E106" t="s">
        <v>84</v>
      </c>
      <c r="F106">
        <v>315</v>
      </c>
      <c r="G106">
        <v>306.58010000000002</v>
      </c>
    </row>
    <row r="107" spans="1:7">
      <c r="A107" t="s">
        <v>21</v>
      </c>
      <c r="B107" t="s">
        <v>3</v>
      </c>
      <c r="C107" s="5">
        <f>INDEX([1]Sheet2!$K$2:$S$59,MATCH(A107,[1]Sheet2!$A$2:$A$59,0),MATCH(B107,[1]Sheet2!$K$1:$S$1,0))</f>
        <v>0</v>
      </c>
      <c r="D107" s="8">
        <f>INDEX([1]Sheet2!$B$2:$J$59,MATCH(A107,[1]Sheet2!$A$2:$A164,0),MATCH(B107,[1]Sheet2!$B$1:$J$1,0))</f>
        <v>0</v>
      </c>
      <c r="E107" t="s">
        <v>85</v>
      </c>
      <c r="F107">
        <v>560</v>
      </c>
      <c r="G107">
        <v>315.63869999999997</v>
      </c>
    </row>
    <row r="108" spans="1:7">
      <c r="A108" t="s">
        <v>22</v>
      </c>
      <c r="B108" t="s">
        <v>3</v>
      </c>
      <c r="C108" s="5">
        <f>INDEX([1]Sheet2!$K$2:$S$59,MATCH(A108,[1]Sheet2!$A$2:$A$59,0),MATCH(B108,[1]Sheet2!$K$1:$S$1,0))</f>
        <v>0</v>
      </c>
      <c r="D108" s="8">
        <f>INDEX([1]Sheet2!$B$2:$J$59,MATCH(A108,[1]Sheet2!$A$2:$A165,0),MATCH(B108,[1]Sheet2!$B$1:$J$1,0))</f>
        <v>0</v>
      </c>
      <c r="E108" t="s">
        <v>86</v>
      </c>
      <c r="F108">
        <v>223</v>
      </c>
      <c r="G108">
        <v>253.92189999999999</v>
      </c>
    </row>
    <row r="109" spans="1:7">
      <c r="A109" t="s">
        <v>23</v>
      </c>
      <c r="B109" t="s">
        <v>3</v>
      </c>
      <c r="C109" s="5">
        <f>INDEX([1]Sheet2!$K$2:$S$59,MATCH(A109,[1]Sheet2!$A$2:$A$59,0),MATCH(B109,[1]Sheet2!$K$1:$S$1,0))</f>
        <v>0</v>
      </c>
      <c r="D109" s="8">
        <f>INDEX([1]Sheet2!$B$2:$J$59,MATCH(A109,[1]Sheet2!$A$2:$A166,0),MATCH(B109,[1]Sheet2!$B$1:$J$1,0))</f>
        <v>0</v>
      </c>
      <c r="E109" t="s">
        <v>87</v>
      </c>
      <c r="F109">
        <v>400</v>
      </c>
      <c r="G109">
        <v>245.56450000000001</v>
      </c>
    </row>
    <row r="110" spans="1:7">
      <c r="A110" t="s">
        <v>53</v>
      </c>
      <c r="B110" t="s">
        <v>3</v>
      </c>
      <c r="C110" s="5">
        <f>INDEX([1]Sheet2!$K$2:$S$59,MATCH(A110,[1]Sheet2!$A$2:$A$59,0),MATCH(B110,[1]Sheet2!$K$1:$S$1,0))</f>
        <v>0</v>
      </c>
      <c r="D110" s="8">
        <f>INDEX([1]Sheet2!$B$2:$J$59,MATCH(A110,[1]Sheet2!$A$2:$A167,0),MATCH(B110,[1]Sheet2!$B$1:$J$1,0))</f>
        <v>0</v>
      </c>
      <c r="E110" t="s">
        <v>88</v>
      </c>
      <c r="F110">
        <v>-1000</v>
      </c>
      <c r="G110">
        <v>-1000</v>
      </c>
    </row>
    <row r="111" spans="1:7">
      <c r="A111" t="s">
        <v>54</v>
      </c>
      <c r="B111" t="s">
        <v>3</v>
      </c>
      <c r="C111" s="5">
        <f>INDEX([1]Sheet2!$K$2:$S$59,MATCH(A111,[1]Sheet2!$A$2:$A$59,0),MATCH(B111,[1]Sheet2!$K$1:$S$1,0))</f>
        <v>0</v>
      </c>
      <c r="D111" s="8">
        <f>INDEX([1]Sheet2!$B$2:$J$59,MATCH(A111,[1]Sheet2!$A$2:$A168,0),MATCH(B111,[1]Sheet2!$B$1:$J$1,0))</f>
        <v>0</v>
      </c>
      <c r="E111" t="s">
        <v>89</v>
      </c>
      <c r="F111">
        <v>-1000</v>
      </c>
      <c r="G111">
        <v>-1000</v>
      </c>
    </row>
    <row r="112" spans="1:7">
      <c r="A112" t="s">
        <v>44</v>
      </c>
      <c r="B112" t="s">
        <v>3</v>
      </c>
      <c r="C112" s="5">
        <f>INDEX([1]Sheet2!$K$2:$S$59,MATCH(A112,[1]Sheet2!$A$2:$A$59,0),MATCH(B112,[1]Sheet2!$K$1:$S$1,0))</f>
        <v>0</v>
      </c>
      <c r="D112" s="8">
        <f>INDEX([1]Sheet2!$B$2:$J$59,MATCH(A112,[1]Sheet2!$A$2:$A169,0),MATCH(B112,[1]Sheet2!$B$1:$J$1,0))</f>
        <v>0</v>
      </c>
      <c r="E112" t="s">
        <v>90</v>
      </c>
      <c r="F112">
        <v>714</v>
      </c>
      <c r="G112">
        <v>397.81540000000001</v>
      </c>
    </row>
    <row r="113" spans="1:7">
      <c r="A113" t="s">
        <v>46</v>
      </c>
      <c r="B113" t="s">
        <v>3</v>
      </c>
      <c r="C113" s="5">
        <f>INDEX([1]Sheet2!$K$2:$S$59,MATCH(A113,[1]Sheet2!$A$2:$A$59,0),MATCH(B113,[1]Sheet2!$K$1:$S$1,0))</f>
        <v>0</v>
      </c>
      <c r="D113" s="8">
        <f>INDEX([1]Sheet2!$B$2:$J$59,MATCH(A113,[1]Sheet2!$A$2:$A170,0),MATCH(B113,[1]Sheet2!$B$1:$J$1,0))</f>
        <v>0</v>
      </c>
      <c r="E113" t="s">
        <v>91</v>
      </c>
      <c r="F113">
        <v>680.01170000000002</v>
      </c>
      <c r="G113">
        <v>335.23540000000003</v>
      </c>
    </row>
    <row r="114" spans="1:7">
      <c r="A114" t="s">
        <v>49</v>
      </c>
      <c r="B114" t="s">
        <v>3</v>
      </c>
      <c r="C114" s="5">
        <f>INDEX([1]Sheet2!$K$2:$S$59,MATCH(A114,[1]Sheet2!$A$2:$A$59,0),MATCH(B114,[1]Sheet2!$K$1:$S$1,0))</f>
        <v>0</v>
      </c>
      <c r="D114" s="8">
        <f>INDEX([1]Sheet2!$B$2:$J$59,MATCH(A114,[1]Sheet2!$A$2:$A171,0),MATCH(B114,[1]Sheet2!$B$1:$J$1,0))</f>
        <v>0</v>
      </c>
      <c r="E114" t="s">
        <v>92</v>
      </c>
      <c r="F114">
        <v>380</v>
      </c>
      <c r="G114">
        <v>465</v>
      </c>
    </row>
    <row r="115" spans="1:7">
      <c r="A115" t="s">
        <v>35</v>
      </c>
      <c r="B115" t="s">
        <v>3</v>
      </c>
      <c r="C115" s="5">
        <f>INDEX([1]Sheet2!$K$2:$S$59,MATCH(A115,[1]Sheet2!$A$2:$A$59,0),MATCH(B115,[1]Sheet2!$K$1:$S$1,0))</f>
        <v>0</v>
      </c>
      <c r="D115" s="8">
        <f>INDEX([1]Sheet2!$B$2:$J$59,MATCH(A115,[1]Sheet2!$A$2:$A172,0),MATCH(B115,[1]Sheet2!$B$1:$J$1,0))</f>
        <v>0</v>
      </c>
      <c r="E115" t="s">
        <v>93</v>
      </c>
      <c r="F115">
        <v>310.18509999999998</v>
      </c>
      <c r="G115">
        <v>155</v>
      </c>
    </row>
    <row r="116" spans="1:7">
      <c r="A116" t="s">
        <v>45</v>
      </c>
      <c r="B116" t="s">
        <v>3</v>
      </c>
      <c r="C116" s="5">
        <f>INDEX([1]Sheet2!$K$2:$S$59,MATCH(A116,[1]Sheet2!$A$2:$A$59,0),MATCH(B116,[1]Sheet2!$K$1:$S$1,0))</f>
        <v>0</v>
      </c>
      <c r="D116" s="8">
        <f>INDEX([1]Sheet2!$B$2:$J$59,MATCH(A116,[1]Sheet2!$A$2:$A173,0),MATCH(B116,[1]Sheet2!$B$1:$J$1,0))</f>
        <v>0</v>
      </c>
      <c r="E116" t="s">
        <v>94</v>
      </c>
      <c r="F116">
        <v>596.66020000000003</v>
      </c>
      <c r="G116">
        <v>231.2954</v>
      </c>
    </row>
    <row r="117" spans="1:7">
      <c r="A117" t="s">
        <v>61</v>
      </c>
      <c r="B117" t="s">
        <v>3</v>
      </c>
      <c r="C117" s="5">
        <f>INDEX([1]Sheet2!$K$2:$S$59,MATCH(A117,[1]Sheet2!$A$2:$A$59,0),MATCH(B117,[1]Sheet2!$K$1:$S$1,0))</f>
        <v>0</v>
      </c>
      <c r="D117" s="8">
        <f>INDEX([1]Sheet2!$B$2:$J$59,MATCH(A117,[1]Sheet2!$A$2:$A174,0),MATCH(B117,[1]Sheet2!$B$1:$J$1,0))</f>
        <v>0</v>
      </c>
      <c r="E117" t="s">
        <v>95</v>
      </c>
      <c r="F117">
        <v>633.41110000000003</v>
      </c>
      <c r="G117">
        <v>228.42140000000001</v>
      </c>
    </row>
    <row r="118" spans="1:7">
      <c r="A118" t="s">
        <v>15</v>
      </c>
      <c r="B118" t="s">
        <v>3</v>
      </c>
      <c r="C118" s="5">
        <f>INDEX([1]Sheet2!$K$2:$S$59,MATCH(A118,[1]Sheet2!$A$2:$A$59,0),MATCH(B118,[1]Sheet2!$K$1:$S$1,0))</f>
        <v>0</v>
      </c>
      <c r="D118" s="8">
        <f>INDEX([1]Sheet2!$B$2:$J$59,MATCH(A118,[1]Sheet2!$A$2:$A175,0),MATCH(B118,[1]Sheet2!$B$1:$J$1,0))</f>
        <v>0</v>
      </c>
      <c r="E118" t="s">
        <v>96</v>
      </c>
      <c r="F118">
        <v>545.84569999999997</v>
      </c>
      <c r="G118">
        <v>202.6782</v>
      </c>
    </row>
    <row r="119" spans="1:7">
      <c r="A119" t="s">
        <v>60</v>
      </c>
      <c r="B119" t="s">
        <v>3</v>
      </c>
      <c r="C119" s="5">
        <f>INDEX([1]Sheet2!$K$2:$S$59,MATCH(A119,[1]Sheet2!$A$2:$A$59,0),MATCH(B119,[1]Sheet2!$K$1:$S$1,0))</f>
        <v>0</v>
      </c>
      <c r="D119" s="8">
        <f>INDEX([1]Sheet2!$B$2:$J$59,MATCH(A119,[1]Sheet2!$A$2:$A176,0),MATCH(B119,[1]Sheet2!$B$1:$J$1,0))</f>
        <v>0</v>
      </c>
      <c r="E119" t="s">
        <v>97</v>
      </c>
      <c r="F119">
        <v>487</v>
      </c>
      <c r="G119">
        <v>259.1592</v>
      </c>
    </row>
    <row r="120" spans="1:7">
      <c r="A120" t="s">
        <v>64</v>
      </c>
      <c r="B120" t="s">
        <v>3</v>
      </c>
      <c r="C120" s="5">
        <f>INDEX([1]Sheet2!$K$2:$S$59,MATCH(A120,[1]Sheet2!$A$2:$A$59,0),MATCH(B120,[1]Sheet2!$K$1:$S$1,0))</f>
        <v>0</v>
      </c>
      <c r="D120" s="8">
        <f>INDEX([1]Sheet2!$B$2:$J$59,MATCH(A120,[1]Sheet2!$A$2:$A177,0),MATCH(B120,[1]Sheet2!$B$1:$J$1,0))</f>
        <v>0</v>
      </c>
      <c r="E120" t="s">
        <v>98</v>
      </c>
      <c r="F120">
        <v>655.14840000000004</v>
      </c>
      <c r="G120">
        <v>264.9658</v>
      </c>
    </row>
    <row r="121" spans="1:7">
      <c r="A121" t="s">
        <v>50</v>
      </c>
      <c r="B121" t="s">
        <v>3</v>
      </c>
      <c r="C121" s="5">
        <f>INDEX([1]Sheet2!$K$2:$S$59,MATCH(A121,[1]Sheet2!$A$2:$A$59,0),MATCH(B121,[1]Sheet2!$K$1:$S$1,0))</f>
        <v>0</v>
      </c>
      <c r="D121" s="8">
        <f>INDEX([1]Sheet2!$B$2:$J$59,MATCH(A121,[1]Sheet2!$A$2:$A178,0),MATCH(B121,[1]Sheet2!$B$1:$J$1,0))</f>
        <v>0</v>
      </c>
      <c r="E121" t="s">
        <v>99</v>
      </c>
      <c r="F121">
        <v>561.44039999999995</v>
      </c>
      <c r="G121">
        <v>369.81349999999998</v>
      </c>
    </row>
    <row r="122" spans="1:7">
      <c r="A122" t="s">
        <v>25</v>
      </c>
      <c r="B122" t="s">
        <v>3</v>
      </c>
      <c r="C122" s="5">
        <f>INDEX([1]Sheet2!$K$2:$S$59,MATCH(A122,[1]Sheet2!$A$2:$A$59,0),MATCH(B122,[1]Sheet2!$K$1:$S$1,0))</f>
        <v>0</v>
      </c>
      <c r="D122" s="8">
        <f>INDEX([1]Sheet2!$B$2:$J$59,MATCH(A122,[1]Sheet2!$A$2:$A179,0),MATCH(B122,[1]Sheet2!$B$1:$J$1,0))</f>
        <v>0</v>
      </c>
      <c r="E122" t="s">
        <v>100</v>
      </c>
      <c r="F122">
        <v>807.31050000000005</v>
      </c>
      <c r="G122">
        <v>109.855</v>
      </c>
    </row>
    <row r="123" spans="1:7">
      <c r="A123" t="s">
        <v>55</v>
      </c>
      <c r="B123" t="s">
        <v>3</v>
      </c>
      <c r="C123" s="5">
        <f>INDEX([1]Sheet2!$K$2:$S$59,MATCH(A123,[1]Sheet2!$A$2:$A$59,0),MATCH(B123,[1]Sheet2!$K$1:$S$1,0))</f>
        <v>0</v>
      </c>
      <c r="D123" s="8">
        <f>INDEX([1]Sheet2!$B$2:$J$59,MATCH(A123,[1]Sheet2!$A$2:$A180,0),MATCH(B123,[1]Sheet2!$B$1:$J$1,0))</f>
        <v>0</v>
      </c>
      <c r="E123" t="s">
        <v>101</v>
      </c>
      <c r="F123">
        <v>-1000</v>
      </c>
      <c r="G123">
        <v>-1000</v>
      </c>
    </row>
    <row r="124" spans="1:7">
      <c r="A124" t="s">
        <v>26</v>
      </c>
      <c r="B124" t="s">
        <v>3</v>
      </c>
      <c r="C124" s="5">
        <f>INDEX([1]Sheet2!$K$2:$S$59,MATCH(A124,[1]Sheet2!$A$2:$A$59,0),MATCH(B124,[1]Sheet2!$K$1:$S$1,0))</f>
        <v>0</v>
      </c>
      <c r="D124" s="8">
        <f>INDEX([1]Sheet2!$B$2:$J$59,MATCH(A124,[1]Sheet2!$A$2:$A181,0),MATCH(B124,[1]Sheet2!$B$1:$J$1,0))</f>
        <v>0</v>
      </c>
      <c r="E124" t="s">
        <v>102</v>
      </c>
      <c r="F124">
        <v>-1000</v>
      </c>
      <c r="G124">
        <v>-1000</v>
      </c>
    </row>
    <row r="125" spans="1:7">
      <c r="A125" t="s">
        <v>36</v>
      </c>
      <c r="B125" t="s">
        <v>3</v>
      </c>
      <c r="C125" s="5">
        <f>INDEX([1]Sheet2!$K$2:$S$59,MATCH(A125,[1]Sheet2!$A$2:$A$59,0),MATCH(B125,[1]Sheet2!$K$1:$S$1,0))</f>
        <v>0</v>
      </c>
      <c r="D125" s="8">
        <f>INDEX([1]Sheet2!$B$2:$J$59,MATCH(A125,[1]Sheet2!$A$2:$A182,0),MATCH(B125,[1]Sheet2!$B$1:$J$1,0))</f>
        <v>0</v>
      </c>
      <c r="E125" t="s">
        <v>103</v>
      </c>
      <c r="F125">
        <v>645.64649999999995</v>
      </c>
      <c r="G125">
        <v>181.3647</v>
      </c>
    </row>
    <row r="126" spans="1:7">
      <c r="A126" t="s">
        <v>27</v>
      </c>
      <c r="B126" t="s">
        <v>3</v>
      </c>
      <c r="C126" s="5">
        <f>INDEX([1]Sheet2!$K$2:$S$59,MATCH(A126,[1]Sheet2!$A$2:$A$59,0),MATCH(B126,[1]Sheet2!$K$1:$S$1,0))</f>
        <v>0</v>
      </c>
      <c r="D126" s="8">
        <f>INDEX([1]Sheet2!$B$2:$J$59,MATCH(A126,[1]Sheet2!$A$2:$A183,0),MATCH(B126,[1]Sheet2!$B$1:$J$1,0))</f>
        <v>0</v>
      </c>
      <c r="E126" t="s">
        <v>104</v>
      </c>
      <c r="F126">
        <v>530.85940000000005</v>
      </c>
      <c r="G126">
        <v>141.5874</v>
      </c>
    </row>
    <row r="127" spans="1:7">
      <c r="A127" t="s">
        <v>37</v>
      </c>
      <c r="B127" t="s">
        <v>3</v>
      </c>
      <c r="C127" s="5">
        <f>INDEX([1]Sheet2!$K$2:$S$59,MATCH(A127,[1]Sheet2!$A$2:$A$59,0),MATCH(B127,[1]Sheet2!$K$1:$S$1,0))</f>
        <v>0</v>
      </c>
      <c r="D127" s="8">
        <f>INDEX([1]Sheet2!$B$2:$J$59,MATCH(A127,[1]Sheet2!$A$2:$A184,0),MATCH(B127,[1]Sheet2!$B$1:$J$1,0))</f>
        <v>0</v>
      </c>
      <c r="E127" t="s">
        <v>105</v>
      </c>
      <c r="F127">
        <v>598.60159999999996</v>
      </c>
      <c r="G127">
        <v>342.15140000000002</v>
      </c>
    </row>
    <row r="128" spans="1:7">
      <c r="A128" t="s">
        <v>38</v>
      </c>
      <c r="B128" t="s">
        <v>3</v>
      </c>
      <c r="C128" s="5">
        <f>INDEX([1]Sheet2!$K$2:$S$59,MATCH(A128,[1]Sheet2!$A$2:$A$59,0),MATCH(B128,[1]Sheet2!$K$1:$S$1,0))</f>
        <v>0</v>
      </c>
      <c r="D128" s="8">
        <f>INDEX([1]Sheet2!$B$2:$J$59,MATCH(A128,[1]Sheet2!$A$2:$A185,0),MATCH(B128,[1]Sheet2!$B$1:$J$1,0))</f>
        <v>0</v>
      </c>
      <c r="E128" t="s">
        <v>106</v>
      </c>
      <c r="F128">
        <v>557</v>
      </c>
      <c r="G128">
        <v>261.12299999999999</v>
      </c>
    </row>
    <row r="129" spans="1:7">
      <c r="A129" t="s">
        <v>67</v>
      </c>
      <c r="B129" t="s">
        <v>3</v>
      </c>
      <c r="C129" s="5">
        <f>INDEX([1]Sheet2!$K$2:$S$59,MATCH(A129,[1]Sheet2!$A$2:$A$59,0),MATCH(B129,[1]Sheet2!$K$1:$S$1,0))</f>
        <v>0</v>
      </c>
      <c r="D129" s="8">
        <f>INDEX([1]Sheet2!$B$2:$J$59,MATCH(A129,[1]Sheet2!$A$2:$A186,0),MATCH(B129,[1]Sheet2!$B$1:$J$1,0))</f>
        <v>0</v>
      </c>
      <c r="E129" t="s">
        <v>107</v>
      </c>
      <c r="F129">
        <v>370.09809999999999</v>
      </c>
      <c r="G129">
        <v>112.7705</v>
      </c>
    </row>
    <row r="130" spans="1:7">
      <c r="A130" t="s">
        <v>62</v>
      </c>
      <c r="B130" t="s">
        <v>3</v>
      </c>
      <c r="C130" s="5">
        <f>INDEX([1]Sheet2!$K$2:$S$59,MATCH(A130,[1]Sheet2!$A$2:$A$59,0),MATCH(B130,[1]Sheet2!$K$1:$S$1,0))</f>
        <v>0</v>
      </c>
      <c r="D130" s="8">
        <f>INDEX([1]Sheet2!$B$2:$J$59,MATCH(A130,[1]Sheet2!$A$2:$A187,0),MATCH(B130,[1]Sheet2!$B$1:$J$1,0))</f>
        <v>0</v>
      </c>
      <c r="E130" t="s">
        <v>108</v>
      </c>
      <c r="F130">
        <v>473.83640000000003</v>
      </c>
      <c r="G130">
        <v>210.05269999999999</v>
      </c>
    </row>
    <row r="131" spans="1:7">
      <c r="A131" t="s">
        <v>17</v>
      </c>
      <c r="B131" t="s">
        <v>3</v>
      </c>
      <c r="C131" s="5">
        <f>INDEX([1]Sheet2!$K$2:$S$59,MATCH(A131,[1]Sheet2!$A$2:$A$59,0),MATCH(B131,[1]Sheet2!$K$1:$S$1,0))</f>
        <v>0</v>
      </c>
      <c r="D131" s="8">
        <f>INDEX([1]Sheet2!$B$2:$J$59,MATCH(A131,[1]Sheet2!$A$2:$A188,0),MATCH(B131,[1]Sheet2!$B$1:$J$1,0))</f>
        <v>0</v>
      </c>
      <c r="E131" t="s">
        <v>109</v>
      </c>
      <c r="F131">
        <v>267.87650000000002</v>
      </c>
      <c r="G131">
        <v>219.09569999999999</v>
      </c>
    </row>
    <row r="132" spans="1:7">
      <c r="A132" t="s">
        <v>16</v>
      </c>
      <c r="B132" t="s">
        <v>3</v>
      </c>
      <c r="C132" s="5">
        <f>INDEX([1]Sheet2!$K$2:$S$59,MATCH(A132,[1]Sheet2!$A$2:$A$59,0),MATCH(B132,[1]Sheet2!$K$1:$S$1,0))</f>
        <v>0</v>
      </c>
      <c r="D132" s="8">
        <f>INDEX([1]Sheet2!$B$2:$J$59,MATCH(A132,[1]Sheet2!$A$2:$A189,0),MATCH(B132,[1]Sheet2!$B$1:$J$1,0))</f>
        <v>0</v>
      </c>
      <c r="E132" t="s">
        <v>110</v>
      </c>
      <c r="F132">
        <v>-1000</v>
      </c>
      <c r="G132">
        <v>-1000</v>
      </c>
    </row>
    <row r="133" spans="1:7">
      <c r="A133" t="s">
        <v>68</v>
      </c>
      <c r="B133" t="s">
        <v>3</v>
      </c>
      <c r="C133" s="5">
        <f>INDEX([1]Sheet2!$K$2:$S$59,MATCH(A133,[1]Sheet2!$A$2:$A$59,0),MATCH(B133,[1]Sheet2!$K$1:$S$1,0))</f>
        <v>0</v>
      </c>
      <c r="D133" s="8">
        <f>INDEX([1]Sheet2!$B$2:$J$59,MATCH(A133,[1]Sheet2!$A$2:$A190,0),MATCH(B133,[1]Sheet2!$B$1:$J$1,0))</f>
        <v>0</v>
      </c>
      <c r="E133" t="s">
        <v>112</v>
      </c>
      <c r="F133">
        <v>785</v>
      </c>
      <c r="G133">
        <v>210</v>
      </c>
    </row>
    <row r="134" spans="1:7">
      <c r="A134" t="s">
        <v>69</v>
      </c>
      <c r="B134" t="s">
        <v>3</v>
      </c>
      <c r="C134" s="5">
        <f>INDEX([1]Sheet2!$K$2:$S$59,MATCH(A134,[1]Sheet2!$A$2:$A$59,0),MATCH(B134,[1]Sheet2!$K$1:$S$1,0))</f>
        <v>0</v>
      </c>
      <c r="D134" s="8">
        <f>INDEX([1]Sheet2!$B$2:$J$59,MATCH(A134,[1]Sheet2!$A$2:$A191,0),MATCH(B134,[1]Sheet2!$B$1:$J$1,0))</f>
        <v>0</v>
      </c>
      <c r="E134" t="s">
        <v>114</v>
      </c>
      <c r="F134">
        <v>385.37740000000002</v>
      </c>
      <c r="G134">
        <v>314.1035</v>
      </c>
    </row>
    <row r="135" spans="1:7">
      <c r="A135" t="s">
        <v>56</v>
      </c>
      <c r="B135" t="s">
        <v>3</v>
      </c>
      <c r="C135" s="5">
        <f>INDEX([1]Sheet2!$K$2:$S$59,MATCH(A135,[1]Sheet2!$A$2:$A$59,0),MATCH(B135,[1]Sheet2!$K$1:$S$1,0))</f>
        <v>0</v>
      </c>
      <c r="D135" s="8">
        <f>INDEX([1]Sheet2!$B$2:$J$59,MATCH(A135,[1]Sheet2!$A$2:$A192,0),MATCH(B135,[1]Sheet2!$B$1:$J$1,0))</f>
        <v>0</v>
      </c>
      <c r="E135" t="s">
        <v>116</v>
      </c>
      <c r="F135">
        <v>753.57809999999995</v>
      </c>
      <c r="G135">
        <v>163.25880000000001</v>
      </c>
    </row>
    <row r="136" spans="1:7">
      <c r="A136" t="s">
        <v>28</v>
      </c>
      <c r="B136" t="s">
        <v>3</v>
      </c>
      <c r="C136" s="5">
        <f>INDEX([1]Sheet2!$K$2:$S$59,MATCH(A136,[1]Sheet2!$A$2:$A$59,0),MATCH(B136,[1]Sheet2!$K$1:$S$1,0))</f>
        <v>0</v>
      </c>
      <c r="D136" s="8">
        <f>INDEX([1]Sheet2!$B$2:$J$59,MATCH(A136,[1]Sheet2!$A$2:$A193,0),MATCH(B136,[1]Sheet2!$B$1:$J$1,0))</f>
        <v>0</v>
      </c>
      <c r="E136" t="s">
        <v>118</v>
      </c>
      <c r="F136">
        <v>728.60839999999996</v>
      </c>
      <c r="G136">
        <v>284.50290000000001</v>
      </c>
    </row>
    <row r="137" spans="1:7">
      <c r="A137" t="s">
        <v>39</v>
      </c>
      <c r="B137" t="s">
        <v>3</v>
      </c>
      <c r="C137" s="5">
        <f>INDEX([1]Sheet2!$K$2:$S$59,MATCH(A137,[1]Sheet2!$A$2:$A$59,0),MATCH(B137,[1]Sheet2!$K$1:$S$1,0))</f>
        <v>0</v>
      </c>
      <c r="D137" s="8">
        <f>INDEX([1]Sheet2!$B$2:$J$59,MATCH(A137,[1]Sheet2!$A$2:$A194,0),MATCH(B137,[1]Sheet2!$B$1:$J$1,0))</f>
        <v>0</v>
      </c>
      <c r="E137" t="s">
        <v>120</v>
      </c>
      <c r="F137">
        <v>467.07420000000002</v>
      </c>
      <c r="G137">
        <v>117.3823</v>
      </c>
    </row>
    <row r="138" spans="1:7">
      <c r="A138" t="s">
        <v>42</v>
      </c>
      <c r="B138" t="s">
        <v>3</v>
      </c>
      <c r="C138" s="5">
        <f>INDEX([1]Sheet2!$K$2:$S$59,MATCH(A138,[1]Sheet2!$A$2:$A$59,0),MATCH(B138,[1]Sheet2!$K$1:$S$1,0))</f>
        <v>0</v>
      </c>
      <c r="D138" s="8">
        <f>INDEX([1]Sheet2!$B$2:$J$59,MATCH(A138,[1]Sheet2!$A$2:$A195,0),MATCH(B138,[1]Sheet2!$B$1:$J$1,0))</f>
        <v>0</v>
      </c>
      <c r="E138" t="s">
        <v>122</v>
      </c>
      <c r="F138">
        <v>670.71969999999999</v>
      </c>
      <c r="G138">
        <v>219.48830000000001</v>
      </c>
    </row>
    <row r="139" spans="1:7">
      <c r="A139" t="s">
        <v>29</v>
      </c>
      <c r="B139" t="s">
        <v>3</v>
      </c>
      <c r="C139" s="5">
        <f>INDEX([1]Sheet2!$K$2:$S$59,MATCH(A139,[1]Sheet2!$A$2:$A$59,0),MATCH(B139,[1]Sheet2!$K$1:$S$1,0))</f>
        <v>0</v>
      </c>
      <c r="D139" s="8">
        <f>INDEX([1]Sheet2!$B$2:$J$59,MATCH(A139,[1]Sheet2!$A$2:$A196,0),MATCH(B139,[1]Sheet2!$B$1:$J$1,0))</f>
        <v>0</v>
      </c>
      <c r="E139" t="s">
        <v>123</v>
      </c>
      <c r="F139">
        <v>500.19630000000001</v>
      </c>
      <c r="G139">
        <v>306.41800000000001</v>
      </c>
    </row>
    <row r="140" spans="1:7">
      <c r="A140" t="s">
        <v>65</v>
      </c>
      <c r="B140" t="s">
        <v>3</v>
      </c>
      <c r="C140" s="5">
        <f>INDEX([1]Sheet2!$K$2:$S$59,MATCH(A140,[1]Sheet2!$A$2:$A$59,0),MATCH(B140,[1]Sheet2!$K$1:$S$1,0))</f>
        <v>0</v>
      </c>
      <c r="D140" s="8">
        <f>INDEX([1]Sheet2!$B$2:$J$59,MATCH(A140,[1]Sheet2!$A$2:$A197,0),MATCH(B140,[1]Sheet2!$B$1:$J$1,0))</f>
        <v>0</v>
      </c>
      <c r="E140" t="s">
        <v>124</v>
      </c>
      <c r="F140">
        <v>240.2783</v>
      </c>
      <c r="G140">
        <v>139.56540000000001</v>
      </c>
    </row>
    <row r="141" spans="1:7">
      <c r="A141" t="s">
        <v>57</v>
      </c>
      <c r="B141" t="s">
        <v>3</v>
      </c>
      <c r="C141" s="5">
        <f>INDEX([1]Sheet2!$K$2:$S$59,MATCH(A141,[1]Sheet2!$A$2:$A$59,0),MATCH(B141,[1]Sheet2!$K$1:$S$1,0))</f>
        <v>0</v>
      </c>
      <c r="D141" s="8">
        <f>INDEX([1]Sheet2!$B$2:$J$59,MATCH(A141,[1]Sheet2!$A$2:$A198,0),MATCH(B141,[1]Sheet2!$B$1:$J$1,0))</f>
        <v>0</v>
      </c>
      <c r="E141" t="s">
        <v>125</v>
      </c>
      <c r="F141">
        <v>730.35350000000005</v>
      </c>
      <c r="G141">
        <v>200.85599999999999</v>
      </c>
    </row>
    <row r="142" spans="1:7">
      <c r="A142" t="s">
        <v>58</v>
      </c>
      <c r="B142" t="s">
        <v>3</v>
      </c>
      <c r="C142" s="5">
        <f>INDEX([1]Sheet2!$K$2:$S$59,MATCH(A142,[1]Sheet2!$A$2:$A$59,0),MATCH(B142,[1]Sheet2!$K$1:$S$1,0))</f>
        <v>0</v>
      </c>
      <c r="D142" s="8">
        <f>INDEX([1]Sheet2!$B$2:$J$59,MATCH(A142,[1]Sheet2!$A$2:$A199,0),MATCH(B142,[1]Sheet2!$B$1:$J$1,0))</f>
        <v>0</v>
      </c>
      <c r="E142" t="s">
        <v>127</v>
      </c>
      <c r="F142">
        <v>-1000</v>
      </c>
      <c r="G142">
        <v>-1000</v>
      </c>
    </row>
    <row r="143" spans="1:7">
      <c r="A143" t="s">
        <v>18</v>
      </c>
      <c r="B143" t="s">
        <v>3</v>
      </c>
      <c r="C143" s="5">
        <f>INDEX([1]Sheet2!$K$2:$S$59,MATCH(A143,[1]Sheet2!$A$2:$A$59,0),MATCH(B143,[1]Sheet2!$K$1:$S$1,0))</f>
        <v>0</v>
      </c>
      <c r="D143" s="8">
        <f>INDEX([1]Sheet2!$B$2:$J$59,MATCH(A143,[1]Sheet2!$A$2:$A200,0),MATCH(B143,[1]Sheet2!$B$1:$J$1,0))</f>
        <v>0</v>
      </c>
      <c r="E143" t="s">
        <v>129</v>
      </c>
      <c r="F143">
        <v>712.43949999999995</v>
      </c>
      <c r="G143">
        <v>315.63869999999997</v>
      </c>
    </row>
    <row r="144" spans="1:7">
      <c r="A144" t="s">
        <v>70</v>
      </c>
      <c r="B144" t="s">
        <v>3</v>
      </c>
      <c r="C144" s="5">
        <f>INDEX([1]Sheet2!$K$2:$S$59,MATCH(A144,[1]Sheet2!$A$2:$A$59,0),MATCH(B144,[1]Sheet2!$K$1:$S$1,0))</f>
        <v>0</v>
      </c>
      <c r="D144" s="8">
        <f>INDEX([1]Sheet2!$B$2:$J$59,MATCH(A144,[1]Sheet2!$A$2:$A201,0),MATCH(B144,[1]Sheet2!$B$1:$J$1,0))</f>
        <v>0</v>
      </c>
      <c r="E144" t="s">
        <v>131</v>
      </c>
      <c r="F144">
        <v>468.07420000000002</v>
      </c>
      <c r="G144">
        <v>163.51660000000001</v>
      </c>
    </row>
    <row r="145" spans="1:7">
      <c r="A145" t="s">
        <v>30</v>
      </c>
      <c r="B145" t="s">
        <v>3</v>
      </c>
      <c r="C145" s="5">
        <f>INDEX([1]Sheet2!$K$2:$S$59,MATCH(A145,[1]Sheet2!$A$2:$A$59,0),MATCH(B145,[1]Sheet2!$K$1:$S$1,0))</f>
        <v>0</v>
      </c>
      <c r="D145" s="8">
        <f>INDEX([1]Sheet2!$B$2:$J$59,MATCH(A145,[1]Sheet2!$A$2:$A202,0),MATCH(B145,[1]Sheet2!$B$1:$J$1,0))</f>
        <v>0</v>
      </c>
      <c r="E145" t="s">
        <v>133</v>
      </c>
      <c r="F145">
        <v>640.85940000000005</v>
      </c>
      <c r="G145">
        <v>294.8193</v>
      </c>
    </row>
    <row r="146" spans="1:7">
      <c r="A146" t="s">
        <v>31</v>
      </c>
      <c r="B146" t="s">
        <v>3</v>
      </c>
      <c r="C146" s="5">
        <f>INDEX([1]Sheet2!$K$2:$S$59,MATCH(A146,[1]Sheet2!$A$2:$A$59,0),MATCH(B146,[1]Sheet2!$K$1:$S$1,0))</f>
        <v>0</v>
      </c>
      <c r="D146" s="8">
        <f>INDEX([1]Sheet2!$B$2:$J$59,MATCH(A146,[1]Sheet2!$A$2:$A203,0),MATCH(B146,[1]Sheet2!$B$1:$J$1,0))</f>
        <v>0</v>
      </c>
      <c r="E146" t="s">
        <v>134</v>
      </c>
      <c r="F146">
        <v>480.99020000000002</v>
      </c>
      <c r="G146">
        <v>374.28609999999998</v>
      </c>
    </row>
    <row r="147" spans="1:7">
      <c r="A147" t="s">
        <v>32</v>
      </c>
      <c r="B147" t="s">
        <v>3</v>
      </c>
      <c r="C147" s="5">
        <f>INDEX([1]Sheet2!$K$2:$S$59,MATCH(A147,[1]Sheet2!$A$2:$A$59,0),MATCH(B147,[1]Sheet2!$K$1:$S$1,0))</f>
        <v>0</v>
      </c>
      <c r="D147" s="8">
        <f>INDEX([1]Sheet2!$B$2:$J$59,MATCH(A147,[1]Sheet2!$A$2:$A204,0),MATCH(B147,[1]Sheet2!$B$1:$J$1,0))</f>
        <v>0</v>
      </c>
      <c r="E147" t="s">
        <v>135</v>
      </c>
      <c r="F147">
        <v>330.10840000000002</v>
      </c>
      <c r="G147">
        <v>234.97800000000001</v>
      </c>
    </row>
    <row r="148" spans="1:7">
      <c r="A148" t="s">
        <v>33</v>
      </c>
      <c r="B148" t="s">
        <v>3</v>
      </c>
      <c r="C148" s="5">
        <f>INDEX([1]Sheet2!$K$2:$S$59,MATCH(A148,[1]Sheet2!$A$2:$A$59,0),MATCH(B148,[1]Sheet2!$K$1:$S$1,0))</f>
        <v>0</v>
      </c>
      <c r="D148" s="8">
        <f>INDEX([1]Sheet2!$B$2:$J$59,MATCH(A148,[1]Sheet2!$A$2:$A205,0),MATCH(B148,[1]Sheet2!$B$1:$J$1,0))</f>
        <v>0</v>
      </c>
      <c r="E148" t="s">
        <v>136</v>
      </c>
      <c r="F148">
        <v>-1000</v>
      </c>
      <c r="G148">
        <v>-1000</v>
      </c>
    </row>
    <row r="149" spans="1:7">
      <c r="A149" t="s">
        <v>34</v>
      </c>
      <c r="B149" t="s">
        <v>3</v>
      </c>
      <c r="C149" s="5">
        <f>INDEX([1]Sheet2!$K$2:$S$59,MATCH(A149,[1]Sheet2!$A$2:$A$59,0),MATCH(B149,[1]Sheet2!$K$1:$S$1,0))</f>
        <v>0</v>
      </c>
      <c r="D149" s="8">
        <f>INDEX([1]Sheet2!$B$2:$J$59,MATCH(A149,[1]Sheet2!$A$2:$A206,0),MATCH(B149,[1]Sheet2!$B$1:$J$1,0))</f>
        <v>0</v>
      </c>
      <c r="E149" t="s">
        <v>137</v>
      </c>
      <c r="F149">
        <v>731.02639999999997</v>
      </c>
      <c r="G149">
        <v>252.7842</v>
      </c>
    </row>
    <row r="150" spans="1:7">
      <c r="A150" t="s">
        <v>40</v>
      </c>
      <c r="B150" t="s">
        <v>3</v>
      </c>
      <c r="C150" s="5">
        <f>INDEX([1]Sheet2!$K$2:$S$59,MATCH(A150,[1]Sheet2!$A$2:$A$59,0),MATCH(B150,[1]Sheet2!$K$1:$S$1,0))</f>
        <v>0</v>
      </c>
      <c r="D150" s="8">
        <f>INDEX([1]Sheet2!$B$2:$J$59,MATCH(A150,[1]Sheet2!$A$2:$A207,0),MATCH(B150,[1]Sheet2!$B$1:$J$1,0))</f>
        <v>0</v>
      </c>
      <c r="E150" t="s">
        <v>138</v>
      </c>
      <c r="F150">
        <v>256.93650000000002</v>
      </c>
      <c r="G150">
        <v>88.0762</v>
      </c>
    </row>
    <row r="151" spans="1:7">
      <c r="A151" t="s">
        <v>63</v>
      </c>
      <c r="B151" t="s">
        <v>3</v>
      </c>
      <c r="C151" s="5">
        <f>INDEX([1]Sheet2!$K$2:$S$59,MATCH(A151,[1]Sheet2!$A$2:$A$59,0),MATCH(B151,[1]Sheet2!$K$1:$S$1,0))</f>
        <v>0</v>
      </c>
      <c r="D151" s="8">
        <f>INDEX([1]Sheet2!$B$2:$J$59,MATCH(A151,[1]Sheet2!$A$2:$A208,0),MATCH(B151,[1]Sheet2!$B$1:$J$1,0))</f>
        <v>0</v>
      </c>
      <c r="E151" t="s">
        <v>139</v>
      </c>
      <c r="F151">
        <v>701</v>
      </c>
      <c r="G151">
        <v>243</v>
      </c>
    </row>
    <row r="152" spans="1:7">
      <c r="A152" t="s">
        <v>52</v>
      </c>
      <c r="B152" t="s">
        <v>3</v>
      </c>
      <c r="C152" s="5">
        <f>INDEX([1]Sheet2!$K$2:$S$59,MATCH(A152,[1]Sheet2!$A$2:$A$59,0),MATCH(B152,[1]Sheet2!$K$1:$S$1,0))</f>
        <v>0</v>
      </c>
      <c r="D152" s="8">
        <f>INDEX([1]Sheet2!$B$2:$J$59,MATCH(A152,[1]Sheet2!$A$2:$A209,0),MATCH(B152,[1]Sheet2!$B$1:$J$1,0))</f>
        <v>0</v>
      </c>
      <c r="E152" t="s">
        <v>141</v>
      </c>
      <c r="F152">
        <v>585.25289999999995</v>
      </c>
      <c r="G152">
        <v>163.25880000000001</v>
      </c>
    </row>
    <row r="153" spans="1:7">
      <c r="A153" t="s">
        <v>51</v>
      </c>
      <c r="B153" t="s">
        <v>3</v>
      </c>
      <c r="C153" s="5">
        <f>INDEX([1]Sheet2!$K$2:$S$59,MATCH(A153,[1]Sheet2!$A$2:$A$59,0),MATCH(B153,[1]Sheet2!$K$1:$S$1,0))</f>
        <v>0</v>
      </c>
      <c r="D153" s="8">
        <f>INDEX([1]Sheet2!$B$2:$J$59,MATCH(A153,[1]Sheet2!$A$2:$A210,0),MATCH(B153,[1]Sheet2!$B$1:$J$1,0))</f>
        <v>0</v>
      </c>
      <c r="E153" t="s">
        <v>142</v>
      </c>
      <c r="F153">
        <v>385.92869999999999</v>
      </c>
      <c r="G153">
        <v>179.62549999999999</v>
      </c>
    </row>
    <row r="154" spans="1:7">
      <c r="A154" t="s">
        <v>143</v>
      </c>
      <c r="B154" t="s">
        <v>3</v>
      </c>
      <c r="C154" s="5">
        <f>INDEX([1]Sheet2!$K$2:$S$59,MATCH(A154,[1]Sheet2!$A$2:$A$59,0),MATCH(B154,[1]Sheet2!$K$1:$S$1,0))</f>
        <v>0</v>
      </c>
      <c r="D154" s="8">
        <f>INDEX([1]Sheet2!$B$2:$J$59,MATCH(A154,[1]Sheet2!$A$2:$A211,0),MATCH(B154,[1]Sheet2!$B$1:$J$1,0))</f>
        <v>0</v>
      </c>
      <c r="E154" t="s">
        <v>66</v>
      </c>
      <c r="F154">
        <v>-1000</v>
      </c>
      <c r="G154">
        <v>-1000</v>
      </c>
    </row>
    <row r="155" spans="1:7">
      <c r="A155" t="s">
        <v>19</v>
      </c>
      <c r="B155" t="s">
        <v>4</v>
      </c>
      <c r="C155" s="5">
        <f>INDEX([1]Sheet2!$K$2:$S$59,MATCH(A155,[1]Sheet2!$A$2:$A$59,0),MATCH(B155,[1]Sheet2!$K$1:$S$1,0))</f>
        <v>0</v>
      </c>
      <c r="D155" s="8">
        <f>INDEX([1]Sheet2!$B$2:$J$59,MATCH(A155,[1]Sheet2!$A$2:$A212,0),MATCH(B155,[1]Sheet2!$B$1:$J$1,0))</f>
        <v>0</v>
      </c>
      <c r="E155" t="s">
        <v>82</v>
      </c>
      <c r="F155">
        <v>637</v>
      </c>
      <c r="G155">
        <v>338.6934</v>
      </c>
    </row>
    <row r="156" spans="1:7">
      <c r="A156" t="s">
        <v>48</v>
      </c>
      <c r="B156" t="s">
        <v>4</v>
      </c>
      <c r="C156" s="5">
        <f>INDEX([1]Sheet2!$K$2:$S$59,MATCH(A156,[1]Sheet2!$A$2:$A$59,0),MATCH(B156,[1]Sheet2!$K$1:$S$1,0))</f>
        <v>0</v>
      </c>
      <c r="D156" s="8">
        <f>INDEX([1]Sheet2!$B$2:$J$59,MATCH(A156,[1]Sheet2!$A$2:$A213,0),MATCH(B156,[1]Sheet2!$B$1:$J$1,0))</f>
        <v>0</v>
      </c>
      <c r="E156" t="s">
        <v>83</v>
      </c>
      <c r="F156">
        <v>245</v>
      </c>
      <c r="G156">
        <v>400</v>
      </c>
    </row>
    <row r="157" spans="1:7">
      <c r="A157" t="s">
        <v>43</v>
      </c>
      <c r="B157" t="s">
        <v>4</v>
      </c>
      <c r="C157" s="5">
        <f>INDEX([1]Sheet2!$K$2:$S$59,MATCH(A157,[1]Sheet2!$A$2:$A$59,0),MATCH(B157,[1]Sheet2!$K$1:$S$1,0))</f>
        <v>0</v>
      </c>
      <c r="D157" s="8">
        <f>INDEX([1]Sheet2!$B$2:$J$59,MATCH(A157,[1]Sheet2!$A$2:$A214,0),MATCH(B157,[1]Sheet2!$B$1:$J$1,0))</f>
        <v>0</v>
      </c>
      <c r="E157" t="s">
        <v>84</v>
      </c>
      <c r="F157">
        <v>315</v>
      </c>
      <c r="G157">
        <v>306.58010000000002</v>
      </c>
    </row>
    <row r="158" spans="1:7">
      <c r="A158" t="s">
        <v>21</v>
      </c>
      <c r="B158" t="s">
        <v>4</v>
      </c>
      <c r="C158" s="5">
        <f>INDEX([1]Sheet2!$K$2:$S$59,MATCH(A158,[1]Sheet2!$A$2:$A$59,0),MATCH(B158,[1]Sheet2!$K$1:$S$1,0))</f>
        <v>0</v>
      </c>
      <c r="D158" s="8">
        <f>INDEX([1]Sheet2!$B$2:$J$59,MATCH(A158,[1]Sheet2!$A$2:$A215,0),MATCH(B158,[1]Sheet2!$B$1:$J$1,0))</f>
        <v>0</v>
      </c>
      <c r="E158" t="s">
        <v>85</v>
      </c>
      <c r="F158">
        <v>560</v>
      </c>
      <c r="G158">
        <v>315.63869999999997</v>
      </c>
    </row>
    <row r="159" spans="1:7">
      <c r="A159" t="s">
        <v>22</v>
      </c>
      <c r="B159" t="s">
        <v>4</v>
      </c>
      <c r="C159" s="5">
        <f>INDEX([1]Sheet2!$K$2:$S$59,MATCH(A159,[1]Sheet2!$A$2:$A$59,0),MATCH(B159,[1]Sheet2!$K$1:$S$1,0))</f>
        <v>0</v>
      </c>
      <c r="D159" s="8">
        <f>INDEX([1]Sheet2!$B$2:$J$59,MATCH(A159,[1]Sheet2!$A$2:$A216,0),MATCH(B159,[1]Sheet2!$B$1:$J$1,0))</f>
        <v>0</v>
      </c>
      <c r="E159" t="s">
        <v>86</v>
      </c>
      <c r="F159">
        <v>223</v>
      </c>
      <c r="G159">
        <v>253.92189999999999</v>
      </c>
    </row>
    <row r="160" spans="1:7">
      <c r="A160" t="s">
        <v>23</v>
      </c>
      <c r="B160" t="s">
        <v>4</v>
      </c>
      <c r="C160" s="5">
        <f>INDEX([1]Sheet2!$K$2:$S$59,MATCH(A160,[1]Sheet2!$A$2:$A$59,0),MATCH(B160,[1]Sheet2!$K$1:$S$1,0))</f>
        <v>0</v>
      </c>
      <c r="D160" s="8">
        <f>INDEX([1]Sheet2!$B$2:$J$59,MATCH(A160,[1]Sheet2!$A$2:$A217,0),MATCH(B160,[1]Sheet2!$B$1:$J$1,0))</f>
        <v>0</v>
      </c>
      <c r="E160" t="s">
        <v>87</v>
      </c>
      <c r="F160">
        <v>400</v>
      </c>
      <c r="G160">
        <v>245.56450000000001</v>
      </c>
    </row>
    <row r="161" spans="1:7">
      <c r="A161" t="s">
        <v>53</v>
      </c>
      <c r="B161" t="s">
        <v>4</v>
      </c>
      <c r="C161" s="5">
        <f>INDEX([1]Sheet2!$K$2:$S$59,MATCH(A161,[1]Sheet2!$A$2:$A$59,0),MATCH(B161,[1]Sheet2!$K$1:$S$1,0))</f>
        <v>0</v>
      </c>
      <c r="D161" s="8">
        <f>INDEX([1]Sheet2!$B$2:$J$59,MATCH(A161,[1]Sheet2!$A$2:$A218,0),MATCH(B161,[1]Sheet2!$B$1:$J$1,0))</f>
        <v>0</v>
      </c>
      <c r="E161" t="s">
        <v>88</v>
      </c>
      <c r="F161">
        <v>-1000</v>
      </c>
      <c r="G161">
        <v>-1000</v>
      </c>
    </row>
    <row r="162" spans="1:7">
      <c r="A162" t="s">
        <v>54</v>
      </c>
      <c r="B162" t="s">
        <v>4</v>
      </c>
      <c r="C162" s="5">
        <f>INDEX([1]Sheet2!$K$2:$S$59,MATCH(A162,[1]Sheet2!$A$2:$A$59,0),MATCH(B162,[1]Sheet2!$K$1:$S$1,0))</f>
        <v>0</v>
      </c>
      <c r="D162" s="8">
        <f>INDEX([1]Sheet2!$B$2:$J$59,MATCH(A162,[1]Sheet2!$A$2:$A219,0),MATCH(B162,[1]Sheet2!$B$1:$J$1,0))</f>
        <v>0</v>
      </c>
      <c r="E162" t="s">
        <v>89</v>
      </c>
      <c r="F162">
        <v>-1000</v>
      </c>
      <c r="G162">
        <v>-1000</v>
      </c>
    </row>
    <row r="163" spans="1:7">
      <c r="A163" t="s">
        <v>44</v>
      </c>
      <c r="B163" t="s">
        <v>4</v>
      </c>
      <c r="C163" s="5">
        <f>INDEX([1]Sheet2!$K$2:$S$59,MATCH(A163,[1]Sheet2!$A$2:$A$59,0),MATCH(B163,[1]Sheet2!$K$1:$S$1,0))</f>
        <v>0</v>
      </c>
      <c r="D163" s="8">
        <f>INDEX([1]Sheet2!$B$2:$J$59,MATCH(A163,[1]Sheet2!$A$2:$A220,0),MATCH(B163,[1]Sheet2!$B$1:$J$1,0))</f>
        <v>0</v>
      </c>
      <c r="E163" t="s">
        <v>90</v>
      </c>
      <c r="F163">
        <v>714</v>
      </c>
      <c r="G163">
        <v>397.81540000000001</v>
      </c>
    </row>
    <row r="164" spans="1:7">
      <c r="A164" t="s">
        <v>46</v>
      </c>
      <c r="B164" t="s">
        <v>4</v>
      </c>
      <c r="C164" s="5">
        <f>INDEX([1]Sheet2!$K$2:$S$59,MATCH(A164,[1]Sheet2!$A$2:$A$59,0),MATCH(B164,[1]Sheet2!$K$1:$S$1,0))</f>
        <v>0</v>
      </c>
      <c r="D164" s="8">
        <f>INDEX([1]Sheet2!$B$2:$J$59,MATCH(A164,[1]Sheet2!$A$2:$A221,0),MATCH(B164,[1]Sheet2!$B$1:$J$1,0))</f>
        <v>0</v>
      </c>
      <c r="E164" t="s">
        <v>91</v>
      </c>
      <c r="F164">
        <v>680.01170000000002</v>
      </c>
      <c r="G164">
        <v>335.23540000000003</v>
      </c>
    </row>
    <row r="165" spans="1:7">
      <c r="A165" t="s">
        <v>49</v>
      </c>
      <c r="B165" t="s">
        <v>4</v>
      </c>
      <c r="C165" s="5">
        <f>INDEX([1]Sheet2!$K$2:$S$59,MATCH(A165,[1]Sheet2!$A$2:$A$59,0),MATCH(B165,[1]Sheet2!$K$1:$S$1,0))</f>
        <v>0</v>
      </c>
      <c r="D165" s="8">
        <f>INDEX([1]Sheet2!$B$2:$J$59,MATCH(A165,[1]Sheet2!$A$2:$A222,0),MATCH(B165,[1]Sheet2!$B$1:$J$1,0))</f>
        <v>0</v>
      </c>
      <c r="E165" t="s">
        <v>92</v>
      </c>
      <c r="F165">
        <v>380</v>
      </c>
      <c r="G165">
        <v>465</v>
      </c>
    </row>
    <row r="166" spans="1:7">
      <c r="A166" t="s">
        <v>35</v>
      </c>
      <c r="B166" t="s">
        <v>4</v>
      </c>
      <c r="C166" s="5">
        <f>INDEX([1]Sheet2!$K$2:$S$59,MATCH(A166,[1]Sheet2!$A$2:$A$59,0),MATCH(B166,[1]Sheet2!$K$1:$S$1,0))</f>
        <v>0</v>
      </c>
      <c r="D166" s="8">
        <f>INDEX([1]Sheet2!$B$2:$J$59,MATCH(A166,[1]Sheet2!$A$2:$A223,0),MATCH(B166,[1]Sheet2!$B$1:$J$1,0))</f>
        <v>0</v>
      </c>
      <c r="E166" t="s">
        <v>93</v>
      </c>
      <c r="F166">
        <v>310.18509999999998</v>
      </c>
      <c r="G166">
        <v>155</v>
      </c>
    </row>
    <row r="167" spans="1:7">
      <c r="A167" t="s">
        <v>45</v>
      </c>
      <c r="B167" t="s">
        <v>4</v>
      </c>
      <c r="C167" s="5">
        <f>INDEX([1]Sheet2!$K$2:$S$59,MATCH(A167,[1]Sheet2!$A$2:$A$59,0),MATCH(B167,[1]Sheet2!$K$1:$S$1,0))</f>
        <v>0</v>
      </c>
      <c r="D167" s="8">
        <f>INDEX([1]Sheet2!$B$2:$J$59,MATCH(A167,[1]Sheet2!$A$2:$A224,0),MATCH(B167,[1]Sheet2!$B$1:$J$1,0))</f>
        <v>0</v>
      </c>
      <c r="E167" t="s">
        <v>94</v>
      </c>
      <c r="F167">
        <v>596.66020000000003</v>
      </c>
      <c r="G167">
        <v>231.2954</v>
      </c>
    </row>
    <row r="168" spans="1:7">
      <c r="A168" t="s">
        <v>61</v>
      </c>
      <c r="B168" t="s">
        <v>4</v>
      </c>
      <c r="C168" s="5">
        <f>INDEX([1]Sheet2!$K$2:$S$59,MATCH(A168,[1]Sheet2!$A$2:$A$59,0),MATCH(B168,[1]Sheet2!$K$1:$S$1,0))</f>
        <v>0</v>
      </c>
      <c r="D168" s="8">
        <f>INDEX([1]Sheet2!$B$2:$J$59,MATCH(A168,[1]Sheet2!$A$2:$A225,0),MATCH(B168,[1]Sheet2!$B$1:$J$1,0))</f>
        <v>0</v>
      </c>
      <c r="E168" t="s">
        <v>95</v>
      </c>
      <c r="F168">
        <v>633.41110000000003</v>
      </c>
      <c r="G168">
        <v>228.42140000000001</v>
      </c>
    </row>
    <row r="169" spans="1:7">
      <c r="A169" t="s">
        <v>15</v>
      </c>
      <c r="B169" t="s">
        <v>4</v>
      </c>
      <c r="C169" s="5">
        <f>INDEX([1]Sheet2!$K$2:$S$59,MATCH(A169,[1]Sheet2!$A$2:$A$59,0),MATCH(B169,[1]Sheet2!$K$1:$S$1,0))</f>
        <v>21.3</v>
      </c>
      <c r="D169" s="8">
        <f>INDEX([1]Sheet2!$B$2:$J$59,MATCH(A169,[1]Sheet2!$A$2:$A226,0),MATCH(B169,[1]Sheet2!$B$1:$J$1,0))</f>
        <v>14</v>
      </c>
      <c r="E169" t="s">
        <v>96</v>
      </c>
      <c r="F169">
        <v>545.84569999999997</v>
      </c>
      <c r="G169">
        <v>202.6782</v>
      </c>
    </row>
    <row r="170" spans="1:7">
      <c r="A170" t="s">
        <v>60</v>
      </c>
      <c r="B170" t="s">
        <v>4</v>
      </c>
      <c r="C170" s="5">
        <f>INDEX([1]Sheet2!$K$2:$S$59,MATCH(A170,[1]Sheet2!$A$2:$A$59,0),MATCH(B170,[1]Sheet2!$K$1:$S$1,0))</f>
        <v>0</v>
      </c>
      <c r="D170" s="8">
        <f>INDEX([1]Sheet2!$B$2:$J$59,MATCH(A170,[1]Sheet2!$A$2:$A227,0),MATCH(B170,[1]Sheet2!$B$1:$J$1,0))</f>
        <v>0</v>
      </c>
      <c r="E170" t="s">
        <v>97</v>
      </c>
      <c r="F170">
        <v>487</v>
      </c>
      <c r="G170">
        <v>259.1592</v>
      </c>
    </row>
    <row r="171" spans="1:7">
      <c r="A171" t="s">
        <v>64</v>
      </c>
      <c r="B171" t="s">
        <v>4</v>
      </c>
      <c r="C171" s="5">
        <f>INDEX([1]Sheet2!$K$2:$S$59,MATCH(A171,[1]Sheet2!$A$2:$A$59,0),MATCH(B171,[1]Sheet2!$K$1:$S$1,0))</f>
        <v>0</v>
      </c>
      <c r="D171" s="8">
        <f>INDEX([1]Sheet2!$B$2:$J$59,MATCH(A171,[1]Sheet2!$A$2:$A228,0),MATCH(B171,[1]Sheet2!$B$1:$J$1,0))</f>
        <v>0</v>
      </c>
      <c r="E171" t="s">
        <v>98</v>
      </c>
      <c r="F171">
        <v>655.14840000000004</v>
      </c>
      <c r="G171">
        <v>264.9658</v>
      </c>
    </row>
    <row r="172" spans="1:7">
      <c r="A172" t="s">
        <v>50</v>
      </c>
      <c r="B172" t="s">
        <v>4</v>
      </c>
      <c r="C172" s="5">
        <f>INDEX([1]Sheet2!$K$2:$S$59,MATCH(A172,[1]Sheet2!$A$2:$A$59,0),MATCH(B172,[1]Sheet2!$K$1:$S$1,0))</f>
        <v>0</v>
      </c>
      <c r="D172" s="8">
        <f>INDEX([1]Sheet2!$B$2:$J$59,MATCH(A172,[1]Sheet2!$A$2:$A229,0),MATCH(B172,[1]Sheet2!$B$1:$J$1,0))</f>
        <v>0</v>
      </c>
      <c r="E172" t="s">
        <v>99</v>
      </c>
      <c r="F172">
        <v>561.44039999999995</v>
      </c>
      <c r="G172">
        <v>369.81349999999998</v>
      </c>
    </row>
    <row r="173" spans="1:7">
      <c r="A173" t="s">
        <v>25</v>
      </c>
      <c r="B173" t="s">
        <v>4</v>
      </c>
      <c r="C173" s="5">
        <f>INDEX([1]Sheet2!$K$2:$S$59,MATCH(A173,[1]Sheet2!$A$2:$A$59,0),MATCH(B173,[1]Sheet2!$K$1:$S$1,0))</f>
        <v>0</v>
      </c>
      <c r="D173" s="8">
        <f>INDEX([1]Sheet2!$B$2:$J$59,MATCH(A173,[1]Sheet2!$A$2:$A230,0),MATCH(B173,[1]Sheet2!$B$1:$J$1,0))</f>
        <v>0</v>
      </c>
      <c r="E173" t="s">
        <v>100</v>
      </c>
      <c r="F173">
        <v>807.31050000000005</v>
      </c>
      <c r="G173">
        <v>109.855</v>
      </c>
    </row>
    <row r="174" spans="1:7">
      <c r="A174" t="s">
        <v>55</v>
      </c>
      <c r="B174" t="s">
        <v>4</v>
      </c>
      <c r="C174" s="5">
        <f>INDEX([1]Sheet2!$K$2:$S$59,MATCH(A174,[1]Sheet2!$A$2:$A$59,0),MATCH(B174,[1]Sheet2!$K$1:$S$1,0))</f>
        <v>0</v>
      </c>
      <c r="D174" s="8">
        <f>INDEX([1]Sheet2!$B$2:$J$59,MATCH(A174,[1]Sheet2!$A$2:$A231,0),MATCH(B174,[1]Sheet2!$B$1:$J$1,0))</f>
        <v>0</v>
      </c>
      <c r="E174" t="s">
        <v>101</v>
      </c>
      <c r="F174">
        <v>-1000</v>
      </c>
      <c r="G174">
        <v>-1000</v>
      </c>
    </row>
    <row r="175" spans="1:7">
      <c r="A175" t="s">
        <v>26</v>
      </c>
      <c r="B175" t="s">
        <v>4</v>
      </c>
      <c r="C175" s="5">
        <f>INDEX([1]Sheet2!$K$2:$S$59,MATCH(A175,[1]Sheet2!$A$2:$A$59,0),MATCH(B175,[1]Sheet2!$K$1:$S$1,0))</f>
        <v>0</v>
      </c>
      <c r="D175" s="8">
        <f>INDEX([1]Sheet2!$B$2:$J$59,MATCH(A175,[1]Sheet2!$A$2:$A232,0),MATCH(B175,[1]Sheet2!$B$1:$J$1,0))</f>
        <v>0</v>
      </c>
      <c r="E175" t="s">
        <v>102</v>
      </c>
      <c r="F175">
        <v>-1000</v>
      </c>
      <c r="G175">
        <v>-1000</v>
      </c>
    </row>
    <row r="176" spans="1:7">
      <c r="A176" t="s">
        <v>36</v>
      </c>
      <c r="B176" t="s">
        <v>4</v>
      </c>
      <c r="C176" s="5">
        <f>INDEX([1]Sheet2!$K$2:$S$59,MATCH(A176,[1]Sheet2!$A$2:$A$59,0),MATCH(B176,[1]Sheet2!$K$1:$S$1,0))</f>
        <v>0</v>
      </c>
      <c r="D176" s="8">
        <f>INDEX([1]Sheet2!$B$2:$J$59,MATCH(A176,[1]Sheet2!$A$2:$A233,0),MATCH(B176,[1]Sheet2!$B$1:$J$1,0))</f>
        <v>0</v>
      </c>
      <c r="E176" t="s">
        <v>103</v>
      </c>
      <c r="F176">
        <v>645.64649999999995</v>
      </c>
      <c r="G176">
        <v>181.3647</v>
      </c>
    </row>
    <row r="177" spans="1:7">
      <c r="A177" t="s">
        <v>27</v>
      </c>
      <c r="B177" t="s">
        <v>4</v>
      </c>
      <c r="C177" s="5">
        <f>INDEX([1]Sheet2!$K$2:$S$59,MATCH(A177,[1]Sheet2!$A$2:$A$59,0),MATCH(B177,[1]Sheet2!$K$1:$S$1,0))</f>
        <v>0</v>
      </c>
      <c r="D177" s="8">
        <f>INDEX([1]Sheet2!$B$2:$J$59,MATCH(A177,[1]Sheet2!$A$2:$A234,0),MATCH(B177,[1]Sheet2!$B$1:$J$1,0))</f>
        <v>0</v>
      </c>
      <c r="E177" t="s">
        <v>104</v>
      </c>
      <c r="F177">
        <v>530.85940000000005</v>
      </c>
      <c r="G177">
        <v>141.5874</v>
      </c>
    </row>
    <row r="178" spans="1:7">
      <c r="A178" t="s">
        <v>37</v>
      </c>
      <c r="B178" t="s">
        <v>4</v>
      </c>
      <c r="C178" s="5">
        <f>INDEX([1]Sheet2!$K$2:$S$59,MATCH(A178,[1]Sheet2!$A$2:$A$59,0),MATCH(B178,[1]Sheet2!$K$1:$S$1,0))</f>
        <v>0</v>
      </c>
      <c r="D178" s="8">
        <f>INDEX([1]Sheet2!$B$2:$J$59,MATCH(A178,[1]Sheet2!$A$2:$A235,0),MATCH(B178,[1]Sheet2!$B$1:$J$1,0))</f>
        <v>0</v>
      </c>
      <c r="E178" t="s">
        <v>105</v>
      </c>
      <c r="F178">
        <v>598.60159999999996</v>
      </c>
      <c r="G178">
        <v>342.15140000000002</v>
      </c>
    </row>
    <row r="179" spans="1:7">
      <c r="A179" t="s">
        <v>38</v>
      </c>
      <c r="B179" t="s">
        <v>4</v>
      </c>
      <c r="C179" s="5">
        <f>INDEX([1]Sheet2!$K$2:$S$59,MATCH(A179,[1]Sheet2!$A$2:$A$59,0),MATCH(B179,[1]Sheet2!$K$1:$S$1,0))</f>
        <v>0</v>
      </c>
      <c r="D179" s="8">
        <f>INDEX([1]Sheet2!$B$2:$J$59,MATCH(A179,[1]Sheet2!$A$2:$A236,0),MATCH(B179,[1]Sheet2!$B$1:$J$1,0))</f>
        <v>0</v>
      </c>
      <c r="E179" t="s">
        <v>106</v>
      </c>
      <c r="F179">
        <v>557</v>
      </c>
      <c r="G179">
        <v>261.12299999999999</v>
      </c>
    </row>
    <row r="180" spans="1:7">
      <c r="A180" t="s">
        <v>67</v>
      </c>
      <c r="B180" t="s">
        <v>4</v>
      </c>
      <c r="C180" s="5">
        <f>INDEX([1]Sheet2!$K$2:$S$59,MATCH(A180,[1]Sheet2!$A$2:$A$59,0),MATCH(B180,[1]Sheet2!$K$1:$S$1,0))</f>
        <v>0</v>
      </c>
      <c r="D180" s="8">
        <f>INDEX([1]Sheet2!$B$2:$J$59,MATCH(A180,[1]Sheet2!$A$2:$A237,0),MATCH(B180,[1]Sheet2!$B$1:$J$1,0))</f>
        <v>0</v>
      </c>
      <c r="E180" t="s">
        <v>107</v>
      </c>
      <c r="F180">
        <v>370.09809999999999</v>
      </c>
      <c r="G180">
        <v>112.7705</v>
      </c>
    </row>
    <row r="181" spans="1:7">
      <c r="A181" t="s">
        <v>62</v>
      </c>
      <c r="B181" t="s">
        <v>4</v>
      </c>
      <c r="C181" s="5">
        <f>INDEX([1]Sheet2!$K$2:$S$59,MATCH(A181,[1]Sheet2!$A$2:$A$59,0),MATCH(B181,[1]Sheet2!$K$1:$S$1,0))</f>
        <v>0</v>
      </c>
      <c r="D181" s="8">
        <f>INDEX([1]Sheet2!$B$2:$J$59,MATCH(A181,[1]Sheet2!$A$2:$A238,0),MATCH(B181,[1]Sheet2!$B$1:$J$1,0))</f>
        <v>0</v>
      </c>
      <c r="E181" t="s">
        <v>108</v>
      </c>
      <c r="F181">
        <v>473.83640000000003</v>
      </c>
      <c r="G181">
        <v>210.05269999999999</v>
      </c>
    </row>
    <row r="182" spans="1:7">
      <c r="A182" t="s">
        <v>17</v>
      </c>
      <c r="B182" t="s">
        <v>4</v>
      </c>
      <c r="C182" s="5">
        <f>INDEX([1]Sheet2!$K$2:$S$59,MATCH(A182,[1]Sheet2!$A$2:$A$59,0),MATCH(B182,[1]Sheet2!$K$1:$S$1,0))</f>
        <v>15.4</v>
      </c>
      <c r="D182" s="8">
        <f>INDEX([1]Sheet2!$B$2:$J$59,MATCH(A182,[1]Sheet2!$A$2:$A239,0),MATCH(B182,[1]Sheet2!$B$1:$J$1,0))</f>
        <v>3</v>
      </c>
      <c r="E182" t="s">
        <v>109</v>
      </c>
      <c r="F182">
        <v>267.87650000000002</v>
      </c>
      <c r="G182">
        <v>219.09569999999999</v>
      </c>
    </row>
    <row r="183" spans="1:7">
      <c r="A183" t="s">
        <v>16</v>
      </c>
      <c r="B183" t="s">
        <v>4</v>
      </c>
      <c r="C183" s="5">
        <f>INDEX([1]Sheet2!$K$2:$S$59,MATCH(A183,[1]Sheet2!$A$2:$A$59,0),MATCH(B183,[1]Sheet2!$K$1:$S$1,0))</f>
        <v>24.2</v>
      </c>
      <c r="D183" s="8">
        <f>INDEX([1]Sheet2!$B$2:$J$59,MATCH(A183,[1]Sheet2!$A$2:$A240,0),MATCH(B183,[1]Sheet2!$B$1:$J$1,0))</f>
        <v>9</v>
      </c>
      <c r="E183" t="s">
        <v>110</v>
      </c>
      <c r="F183">
        <v>-1000</v>
      </c>
      <c r="G183">
        <v>-1000</v>
      </c>
    </row>
    <row r="184" spans="1:7">
      <c r="A184" t="s">
        <v>68</v>
      </c>
      <c r="B184" t="s">
        <v>4</v>
      </c>
      <c r="C184" s="5">
        <f>INDEX([1]Sheet2!$K$2:$S$59,MATCH(A184,[1]Sheet2!$A$2:$A$59,0),MATCH(B184,[1]Sheet2!$K$1:$S$1,0))</f>
        <v>0</v>
      </c>
      <c r="D184" s="8">
        <f>INDEX([1]Sheet2!$B$2:$J$59,MATCH(A184,[1]Sheet2!$A$2:$A241,0),MATCH(B184,[1]Sheet2!$B$1:$J$1,0))</f>
        <v>0</v>
      </c>
      <c r="E184" t="s">
        <v>112</v>
      </c>
      <c r="F184">
        <v>785</v>
      </c>
      <c r="G184">
        <v>210</v>
      </c>
    </row>
    <row r="185" spans="1:7">
      <c r="A185" t="s">
        <v>69</v>
      </c>
      <c r="B185" t="s">
        <v>4</v>
      </c>
      <c r="C185" s="5">
        <f>INDEX([1]Sheet2!$K$2:$S$59,MATCH(A185,[1]Sheet2!$A$2:$A$59,0),MATCH(B185,[1]Sheet2!$K$1:$S$1,0))</f>
        <v>0</v>
      </c>
      <c r="D185" s="8">
        <f>INDEX([1]Sheet2!$B$2:$J$59,MATCH(A185,[1]Sheet2!$A$2:$A242,0),MATCH(B185,[1]Sheet2!$B$1:$J$1,0))</f>
        <v>0</v>
      </c>
      <c r="E185" t="s">
        <v>114</v>
      </c>
      <c r="F185">
        <v>385.37740000000002</v>
      </c>
      <c r="G185">
        <v>314.1035</v>
      </c>
    </row>
    <row r="186" spans="1:7">
      <c r="A186" t="s">
        <v>56</v>
      </c>
      <c r="B186" t="s">
        <v>4</v>
      </c>
      <c r="C186" s="5">
        <f>INDEX([1]Sheet2!$K$2:$S$59,MATCH(A186,[1]Sheet2!$A$2:$A$59,0),MATCH(B186,[1]Sheet2!$K$1:$S$1,0))</f>
        <v>0</v>
      </c>
      <c r="D186" s="8">
        <f>INDEX([1]Sheet2!$B$2:$J$59,MATCH(A186,[1]Sheet2!$A$2:$A243,0),MATCH(B186,[1]Sheet2!$B$1:$J$1,0))</f>
        <v>0</v>
      </c>
      <c r="E186" t="s">
        <v>116</v>
      </c>
      <c r="F186">
        <v>753.57809999999995</v>
      </c>
      <c r="G186">
        <v>163.25880000000001</v>
      </c>
    </row>
    <row r="187" spans="1:7">
      <c r="A187" t="s">
        <v>28</v>
      </c>
      <c r="B187" t="s">
        <v>4</v>
      </c>
      <c r="C187" s="5">
        <f>INDEX([1]Sheet2!$K$2:$S$59,MATCH(A187,[1]Sheet2!$A$2:$A$59,0),MATCH(B187,[1]Sheet2!$K$1:$S$1,0))</f>
        <v>0</v>
      </c>
      <c r="D187" s="8">
        <f>INDEX([1]Sheet2!$B$2:$J$59,MATCH(A187,[1]Sheet2!$A$2:$A244,0),MATCH(B187,[1]Sheet2!$B$1:$J$1,0))</f>
        <v>0</v>
      </c>
      <c r="E187" t="s">
        <v>118</v>
      </c>
      <c r="F187">
        <v>728.60839999999996</v>
      </c>
      <c r="G187">
        <v>284.50290000000001</v>
      </c>
    </row>
    <row r="188" spans="1:7">
      <c r="A188" t="s">
        <v>39</v>
      </c>
      <c r="B188" t="s">
        <v>4</v>
      </c>
      <c r="C188" s="5">
        <f>INDEX([1]Sheet2!$K$2:$S$59,MATCH(A188,[1]Sheet2!$A$2:$A$59,0),MATCH(B188,[1]Sheet2!$K$1:$S$1,0))</f>
        <v>0</v>
      </c>
      <c r="D188" s="8">
        <f>INDEX([1]Sheet2!$B$2:$J$59,MATCH(A188,[1]Sheet2!$A$2:$A245,0),MATCH(B188,[1]Sheet2!$B$1:$J$1,0))</f>
        <v>0</v>
      </c>
      <c r="E188" t="s">
        <v>120</v>
      </c>
      <c r="F188">
        <v>467.07420000000002</v>
      </c>
      <c r="G188">
        <v>117.3823</v>
      </c>
    </row>
    <row r="189" spans="1:7">
      <c r="A189" t="s">
        <v>42</v>
      </c>
      <c r="B189" t="s">
        <v>4</v>
      </c>
      <c r="C189" s="5">
        <f>INDEX([1]Sheet2!$K$2:$S$59,MATCH(A189,[1]Sheet2!$A$2:$A$59,0),MATCH(B189,[1]Sheet2!$K$1:$S$1,0))</f>
        <v>0</v>
      </c>
      <c r="D189" s="8">
        <f>INDEX([1]Sheet2!$B$2:$J$59,MATCH(A189,[1]Sheet2!$A$2:$A246,0),MATCH(B189,[1]Sheet2!$B$1:$J$1,0))</f>
        <v>0</v>
      </c>
      <c r="E189" t="s">
        <v>122</v>
      </c>
      <c r="F189">
        <v>670.71969999999999</v>
      </c>
      <c r="G189">
        <v>219.48830000000001</v>
      </c>
    </row>
    <row r="190" spans="1:7">
      <c r="A190" t="s">
        <v>29</v>
      </c>
      <c r="B190" t="s">
        <v>4</v>
      </c>
      <c r="C190" s="5">
        <f>INDEX([1]Sheet2!$K$2:$S$59,MATCH(A190,[1]Sheet2!$A$2:$A$59,0),MATCH(B190,[1]Sheet2!$K$1:$S$1,0))</f>
        <v>0</v>
      </c>
      <c r="D190" s="8">
        <f>INDEX([1]Sheet2!$B$2:$J$59,MATCH(A190,[1]Sheet2!$A$2:$A247,0),MATCH(B190,[1]Sheet2!$B$1:$J$1,0))</f>
        <v>0</v>
      </c>
      <c r="E190" t="s">
        <v>123</v>
      </c>
      <c r="F190">
        <v>500.19630000000001</v>
      </c>
      <c r="G190">
        <v>306.41800000000001</v>
      </c>
    </row>
    <row r="191" spans="1:7">
      <c r="A191" t="s">
        <v>65</v>
      </c>
      <c r="B191" t="s">
        <v>4</v>
      </c>
      <c r="C191" s="5">
        <f>INDEX([1]Sheet2!$K$2:$S$59,MATCH(A191,[1]Sheet2!$A$2:$A$59,0),MATCH(B191,[1]Sheet2!$K$1:$S$1,0))</f>
        <v>0</v>
      </c>
      <c r="D191" s="8">
        <f>INDEX([1]Sheet2!$B$2:$J$59,MATCH(A191,[1]Sheet2!$A$2:$A248,0),MATCH(B191,[1]Sheet2!$B$1:$J$1,0))</f>
        <v>0</v>
      </c>
      <c r="E191" t="s">
        <v>124</v>
      </c>
      <c r="F191">
        <v>240.2783</v>
      </c>
      <c r="G191">
        <v>139.56540000000001</v>
      </c>
    </row>
    <row r="192" spans="1:7">
      <c r="A192" t="s">
        <v>57</v>
      </c>
      <c r="B192" t="s">
        <v>4</v>
      </c>
      <c r="C192" s="5">
        <f>INDEX([1]Sheet2!$K$2:$S$59,MATCH(A192,[1]Sheet2!$A$2:$A$59,0),MATCH(B192,[1]Sheet2!$K$1:$S$1,0))</f>
        <v>0</v>
      </c>
      <c r="D192" s="8">
        <f>INDEX([1]Sheet2!$B$2:$J$59,MATCH(A192,[1]Sheet2!$A$2:$A249,0),MATCH(B192,[1]Sheet2!$B$1:$J$1,0))</f>
        <v>0</v>
      </c>
      <c r="E192" t="s">
        <v>125</v>
      </c>
      <c r="F192">
        <v>730.35350000000005</v>
      </c>
      <c r="G192">
        <v>200.85599999999999</v>
      </c>
    </row>
    <row r="193" spans="1:7">
      <c r="A193" t="s">
        <v>58</v>
      </c>
      <c r="B193" t="s">
        <v>4</v>
      </c>
      <c r="C193" s="5">
        <f>INDEX([1]Sheet2!$K$2:$S$59,MATCH(A193,[1]Sheet2!$A$2:$A$59,0),MATCH(B193,[1]Sheet2!$K$1:$S$1,0))</f>
        <v>0</v>
      </c>
      <c r="D193" s="8">
        <f>INDEX([1]Sheet2!$B$2:$J$59,MATCH(A193,[1]Sheet2!$A$2:$A250,0),MATCH(B193,[1]Sheet2!$B$1:$J$1,0))</f>
        <v>0</v>
      </c>
      <c r="E193" t="s">
        <v>127</v>
      </c>
      <c r="F193">
        <v>-1000</v>
      </c>
      <c r="G193">
        <v>-1000</v>
      </c>
    </row>
    <row r="194" spans="1:7">
      <c r="A194" t="s">
        <v>18</v>
      </c>
      <c r="B194" t="s">
        <v>4</v>
      </c>
      <c r="C194" s="5">
        <f>INDEX([1]Sheet2!$K$2:$S$59,MATCH(A194,[1]Sheet2!$A$2:$A$59,0),MATCH(B194,[1]Sheet2!$K$1:$S$1,0))</f>
        <v>8.3000000000000007</v>
      </c>
      <c r="D194" s="8">
        <f>INDEX([1]Sheet2!$B$2:$J$59,MATCH(A194,[1]Sheet2!$A$2:$A251,0),MATCH(B194,[1]Sheet2!$B$1:$J$1,0))</f>
        <v>0</v>
      </c>
      <c r="E194" t="s">
        <v>129</v>
      </c>
      <c r="F194">
        <v>712.43949999999995</v>
      </c>
      <c r="G194">
        <v>315.63869999999997</v>
      </c>
    </row>
    <row r="195" spans="1:7">
      <c r="A195" t="s">
        <v>70</v>
      </c>
      <c r="B195" t="s">
        <v>4</v>
      </c>
      <c r="C195" s="5">
        <f>INDEX([1]Sheet2!$K$2:$S$59,MATCH(A195,[1]Sheet2!$A$2:$A$59,0),MATCH(B195,[1]Sheet2!$K$1:$S$1,0))</f>
        <v>0</v>
      </c>
      <c r="D195" s="8">
        <f>INDEX([1]Sheet2!$B$2:$J$59,MATCH(A195,[1]Sheet2!$A$2:$A252,0),MATCH(B195,[1]Sheet2!$B$1:$J$1,0))</f>
        <v>0</v>
      </c>
      <c r="E195" t="s">
        <v>131</v>
      </c>
      <c r="F195">
        <v>468.07420000000002</v>
      </c>
      <c r="G195">
        <v>163.51660000000001</v>
      </c>
    </row>
    <row r="196" spans="1:7">
      <c r="A196" t="s">
        <v>30</v>
      </c>
      <c r="B196" t="s">
        <v>4</v>
      </c>
      <c r="C196" s="5">
        <f>INDEX([1]Sheet2!$K$2:$S$59,MATCH(A196,[1]Sheet2!$A$2:$A$59,0),MATCH(B196,[1]Sheet2!$K$1:$S$1,0))</f>
        <v>0</v>
      </c>
      <c r="D196" s="8">
        <f>INDEX([1]Sheet2!$B$2:$J$59,MATCH(A196,[1]Sheet2!$A$2:$A253,0),MATCH(B196,[1]Sheet2!$B$1:$J$1,0))</f>
        <v>0</v>
      </c>
      <c r="E196" t="s">
        <v>133</v>
      </c>
      <c r="F196">
        <v>640.85940000000005</v>
      </c>
      <c r="G196">
        <v>294.8193</v>
      </c>
    </row>
    <row r="197" spans="1:7">
      <c r="A197" t="s">
        <v>31</v>
      </c>
      <c r="B197" t="s">
        <v>4</v>
      </c>
      <c r="C197" s="5">
        <f>INDEX([1]Sheet2!$K$2:$S$59,MATCH(A197,[1]Sheet2!$A$2:$A$59,0),MATCH(B197,[1]Sheet2!$K$1:$S$1,0))</f>
        <v>0</v>
      </c>
      <c r="D197" s="8">
        <f>INDEX([1]Sheet2!$B$2:$J$59,MATCH(A197,[1]Sheet2!$A$2:$A254,0),MATCH(B197,[1]Sheet2!$B$1:$J$1,0))</f>
        <v>0</v>
      </c>
      <c r="E197" t="s">
        <v>134</v>
      </c>
      <c r="F197">
        <v>480.99020000000002</v>
      </c>
      <c r="G197">
        <v>374.28609999999998</v>
      </c>
    </row>
    <row r="198" spans="1:7">
      <c r="A198" t="s">
        <v>32</v>
      </c>
      <c r="B198" t="s">
        <v>4</v>
      </c>
      <c r="C198" s="5">
        <f>INDEX([1]Sheet2!$K$2:$S$59,MATCH(A198,[1]Sheet2!$A$2:$A$59,0),MATCH(B198,[1]Sheet2!$K$1:$S$1,0))</f>
        <v>0</v>
      </c>
      <c r="D198" s="8">
        <f>INDEX([1]Sheet2!$B$2:$J$59,MATCH(A198,[1]Sheet2!$A$2:$A255,0),MATCH(B198,[1]Sheet2!$B$1:$J$1,0))</f>
        <v>0</v>
      </c>
      <c r="E198" t="s">
        <v>135</v>
      </c>
      <c r="F198">
        <v>330.10840000000002</v>
      </c>
      <c r="G198">
        <v>234.97800000000001</v>
      </c>
    </row>
    <row r="199" spans="1:7">
      <c r="A199" t="s">
        <v>33</v>
      </c>
      <c r="B199" t="s">
        <v>4</v>
      </c>
      <c r="C199" s="5">
        <f>INDEX([1]Sheet2!$K$2:$S$59,MATCH(A199,[1]Sheet2!$A$2:$A$59,0),MATCH(B199,[1]Sheet2!$K$1:$S$1,0))</f>
        <v>0</v>
      </c>
      <c r="D199" s="8">
        <f>INDEX([1]Sheet2!$B$2:$J$59,MATCH(A199,[1]Sheet2!$A$2:$A256,0),MATCH(B199,[1]Sheet2!$B$1:$J$1,0))</f>
        <v>0</v>
      </c>
      <c r="E199" t="s">
        <v>136</v>
      </c>
      <c r="F199">
        <v>-1000</v>
      </c>
      <c r="G199">
        <v>-1000</v>
      </c>
    </row>
    <row r="200" spans="1:7">
      <c r="A200" t="s">
        <v>34</v>
      </c>
      <c r="B200" t="s">
        <v>4</v>
      </c>
      <c r="C200" s="5">
        <f>INDEX([1]Sheet2!$K$2:$S$59,MATCH(A200,[1]Sheet2!$A$2:$A$59,0),MATCH(B200,[1]Sheet2!$K$1:$S$1,0))</f>
        <v>0</v>
      </c>
      <c r="D200" s="8">
        <f>INDEX([1]Sheet2!$B$2:$J$59,MATCH(A200,[1]Sheet2!$A$2:$A257,0),MATCH(B200,[1]Sheet2!$B$1:$J$1,0))</f>
        <v>0</v>
      </c>
      <c r="E200" t="s">
        <v>137</v>
      </c>
      <c r="F200">
        <v>731.02639999999997</v>
      </c>
      <c r="G200">
        <v>252.7842</v>
      </c>
    </row>
    <row r="201" spans="1:7">
      <c r="A201" t="s">
        <v>40</v>
      </c>
      <c r="B201" t="s">
        <v>4</v>
      </c>
      <c r="C201" s="5">
        <f>INDEX([1]Sheet2!$K$2:$S$59,MATCH(A201,[1]Sheet2!$A$2:$A$59,0),MATCH(B201,[1]Sheet2!$K$1:$S$1,0))</f>
        <v>0</v>
      </c>
      <c r="D201" s="8">
        <f>INDEX([1]Sheet2!$B$2:$J$59,MATCH(A201,[1]Sheet2!$A$2:$A258,0),MATCH(B201,[1]Sheet2!$B$1:$J$1,0))</f>
        <v>0</v>
      </c>
      <c r="E201" t="s">
        <v>138</v>
      </c>
      <c r="F201">
        <v>256.93650000000002</v>
      </c>
      <c r="G201">
        <v>88.0762</v>
      </c>
    </row>
    <row r="202" spans="1:7">
      <c r="A202" t="s">
        <v>63</v>
      </c>
      <c r="B202" t="s">
        <v>4</v>
      </c>
      <c r="C202" s="5">
        <f>INDEX([1]Sheet2!$K$2:$S$59,MATCH(A202,[1]Sheet2!$A$2:$A$59,0),MATCH(B202,[1]Sheet2!$K$1:$S$1,0))</f>
        <v>0</v>
      </c>
      <c r="D202" s="8">
        <f>INDEX([1]Sheet2!$B$2:$J$59,MATCH(A202,[1]Sheet2!$A$2:$A259,0),MATCH(B202,[1]Sheet2!$B$1:$J$1,0))</f>
        <v>0</v>
      </c>
      <c r="E202" t="s">
        <v>139</v>
      </c>
      <c r="F202">
        <v>701</v>
      </c>
      <c r="G202">
        <v>243</v>
      </c>
    </row>
    <row r="203" spans="1:7">
      <c r="A203" t="s">
        <v>52</v>
      </c>
      <c r="B203" t="s">
        <v>4</v>
      </c>
      <c r="C203" s="5">
        <f>INDEX([1]Sheet2!$K$2:$S$59,MATCH(A203,[1]Sheet2!$A$2:$A$59,0),MATCH(B203,[1]Sheet2!$K$1:$S$1,0))</f>
        <v>0</v>
      </c>
      <c r="D203" s="8">
        <f>INDEX([1]Sheet2!$B$2:$J$59,MATCH(A203,[1]Sheet2!$A$2:$A260,0),MATCH(B203,[1]Sheet2!$B$1:$J$1,0))</f>
        <v>0</v>
      </c>
      <c r="E203" t="s">
        <v>141</v>
      </c>
      <c r="F203">
        <v>585.25289999999995</v>
      </c>
      <c r="G203">
        <v>163.25880000000001</v>
      </c>
    </row>
    <row r="204" spans="1:7">
      <c r="A204" t="s">
        <v>51</v>
      </c>
      <c r="B204" t="s">
        <v>4</v>
      </c>
      <c r="C204" s="5">
        <f>INDEX([1]Sheet2!$K$2:$S$59,MATCH(A204,[1]Sheet2!$A$2:$A$59,0),MATCH(B204,[1]Sheet2!$K$1:$S$1,0))</f>
        <v>0</v>
      </c>
      <c r="D204" s="8">
        <f>INDEX([1]Sheet2!$B$2:$J$59,MATCH(A204,[1]Sheet2!$A$2:$A261,0),MATCH(B204,[1]Sheet2!$B$1:$J$1,0))</f>
        <v>0</v>
      </c>
      <c r="E204" t="s">
        <v>142</v>
      </c>
      <c r="F204">
        <v>385.92869999999999</v>
      </c>
      <c r="G204">
        <v>179.62549999999999</v>
      </c>
    </row>
    <row r="205" spans="1:7">
      <c r="A205" t="s">
        <v>143</v>
      </c>
      <c r="B205" t="s">
        <v>4</v>
      </c>
      <c r="C205" s="5">
        <f>INDEX([1]Sheet2!$K$2:$S$59,MATCH(A205,[1]Sheet2!$A$2:$A$59,0),MATCH(B205,[1]Sheet2!$K$1:$S$1,0))</f>
        <v>0</v>
      </c>
      <c r="D205" s="8">
        <f>INDEX([1]Sheet2!$B$2:$J$59,MATCH(A205,[1]Sheet2!$A$2:$A262,0),MATCH(B205,[1]Sheet2!$B$1:$J$1,0))</f>
        <v>0</v>
      </c>
      <c r="E205" t="s">
        <v>66</v>
      </c>
      <c r="F205">
        <v>-1000</v>
      </c>
      <c r="G205">
        <v>-1000</v>
      </c>
    </row>
    <row r="206" spans="1:7">
      <c r="A206" t="s">
        <v>19</v>
      </c>
      <c r="B206" t="s">
        <v>5</v>
      </c>
      <c r="C206" s="5">
        <f>INDEX([1]Sheet2!$K$2:$S$59,MATCH(A206,[1]Sheet2!$A$2:$A$59,0),MATCH(B206,[1]Sheet2!$K$1:$S$1,0))</f>
        <v>0</v>
      </c>
      <c r="D206" s="8">
        <f>INDEX([1]Sheet2!$B$2:$J$59,MATCH(A206,[1]Sheet2!$A$2:$A263,0),MATCH(B206,[1]Sheet2!$B$1:$J$1,0))</f>
        <v>0</v>
      </c>
      <c r="E206" t="s">
        <v>82</v>
      </c>
      <c r="F206">
        <v>637</v>
      </c>
      <c r="G206">
        <v>338.6934</v>
      </c>
    </row>
    <row r="207" spans="1:7">
      <c r="A207" t="s">
        <v>48</v>
      </c>
      <c r="B207" t="s">
        <v>5</v>
      </c>
      <c r="C207" s="5">
        <f>INDEX([1]Sheet2!$K$2:$S$59,MATCH(A207,[1]Sheet2!$A$2:$A$59,0),MATCH(B207,[1]Sheet2!$K$1:$S$1,0))</f>
        <v>0</v>
      </c>
      <c r="D207" s="8">
        <f>INDEX([1]Sheet2!$B$2:$J$59,MATCH(A207,[1]Sheet2!$A$2:$A264,0),MATCH(B207,[1]Sheet2!$B$1:$J$1,0))</f>
        <v>0</v>
      </c>
      <c r="E207" t="s">
        <v>83</v>
      </c>
      <c r="F207">
        <v>245</v>
      </c>
      <c r="G207">
        <v>400</v>
      </c>
    </row>
    <row r="208" spans="1:7">
      <c r="A208" t="s">
        <v>43</v>
      </c>
      <c r="B208" t="s">
        <v>5</v>
      </c>
      <c r="C208" s="5">
        <f>INDEX([1]Sheet2!$K$2:$S$59,MATCH(A208,[1]Sheet2!$A$2:$A$59,0),MATCH(B208,[1]Sheet2!$K$1:$S$1,0))</f>
        <v>0</v>
      </c>
      <c r="D208" s="8">
        <f>INDEX([1]Sheet2!$B$2:$J$59,MATCH(A208,[1]Sheet2!$A$2:$A265,0),MATCH(B208,[1]Sheet2!$B$1:$J$1,0))</f>
        <v>0</v>
      </c>
      <c r="E208" t="s">
        <v>84</v>
      </c>
      <c r="F208">
        <v>315</v>
      </c>
      <c r="G208">
        <v>306.58010000000002</v>
      </c>
    </row>
    <row r="209" spans="1:7">
      <c r="A209" t="s">
        <v>21</v>
      </c>
      <c r="B209" t="s">
        <v>5</v>
      </c>
      <c r="C209" s="5">
        <f>INDEX([1]Sheet2!$K$2:$S$59,MATCH(A209,[1]Sheet2!$A$2:$A$59,0),MATCH(B209,[1]Sheet2!$K$1:$S$1,0))</f>
        <v>0</v>
      </c>
      <c r="D209" s="8">
        <f>INDEX([1]Sheet2!$B$2:$J$59,MATCH(A209,[1]Sheet2!$A$2:$A266,0),MATCH(B209,[1]Sheet2!$B$1:$J$1,0))</f>
        <v>0</v>
      </c>
      <c r="E209" t="s">
        <v>85</v>
      </c>
      <c r="F209">
        <v>560</v>
      </c>
      <c r="G209">
        <v>315.63869999999997</v>
      </c>
    </row>
    <row r="210" spans="1:7">
      <c r="A210" t="s">
        <v>22</v>
      </c>
      <c r="B210" t="s">
        <v>5</v>
      </c>
      <c r="C210" s="5">
        <f>INDEX([1]Sheet2!$K$2:$S$59,MATCH(A210,[1]Sheet2!$A$2:$A$59,0),MATCH(B210,[1]Sheet2!$K$1:$S$1,0))</f>
        <v>0</v>
      </c>
      <c r="D210" s="8">
        <f>INDEX([1]Sheet2!$B$2:$J$59,MATCH(A210,[1]Sheet2!$A$2:$A267,0),MATCH(B210,[1]Sheet2!$B$1:$J$1,0))</f>
        <v>0</v>
      </c>
      <c r="E210" t="s">
        <v>86</v>
      </c>
      <c r="F210">
        <v>223</v>
      </c>
      <c r="G210">
        <v>253.92189999999999</v>
      </c>
    </row>
    <row r="211" spans="1:7">
      <c r="A211" t="s">
        <v>23</v>
      </c>
      <c r="B211" t="s">
        <v>5</v>
      </c>
      <c r="C211" s="5">
        <f>INDEX([1]Sheet2!$K$2:$S$59,MATCH(A211,[1]Sheet2!$A$2:$A$59,0),MATCH(B211,[1]Sheet2!$K$1:$S$1,0))</f>
        <v>0</v>
      </c>
      <c r="D211" s="8">
        <f>INDEX([1]Sheet2!$B$2:$J$59,MATCH(A211,[1]Sheet2!$A$2:$A268,0),MATCH(B211,[1]Sheet2!$B$1:$J$1,0))</f>
        <v>0</v>
      </c>
      <c r="E211" t="s">
        <v>87</v>
      </c>
      <c r="F211">
        <v>400</v>
      </c>
      <c r="G211">
        <v>245.56450000000001</v>
      </c>
    </row>
    <row r="212" spans="1:7">
      <c r="A212" t="s">
        <v>53</v>
      </c>
      <c r="B212" t="s">
        <v>5</v>
      </c>
      <c r="C212" s="5">
        <f>INDEX([1]Sheet2!$K$2:$S$59,MATCH(A212,[1]Sheet2!$A$2:$A$59,0),MATCH(B212,[1]Sheet2!$K$1:$S$1,0))</f>
        <v>0</v>
      </c>
      <c r="D212" s="8">
        <f>INDEX([1]Sheet2!$B$2:$J$59,MATCH(A212,[1]Sheet2!$A$2:$A269,0),MATCH(B212,[1]Sheet2!$B$1:$J$1,0))</f>
        <v>0</v>
      </c>
      <c r="E212" t="s">
        <v>88</v>
      </c>
      <c r="F212">
        <v>-1000</v>
      </c>
      <c r="G212">
        <v>-1000</v>
      </c>
    </row>
    <row r="213" spans="1:7">
      <c r="A213" t="s">
        <v>54</v>
      </c>
      <c r="B213" t="s">
        <v>5</v>
      </c>
      <c r="C213" s="5">
        <f>INDEX([1]Sheet2!$K$2:$S$59,MATCH(A213,[1]Sheet2!$A$2:$A$59,0),MATCH(B213,[1]Sheet2!$K$1:$S$1,0))</f>
        <v>0</v>
      </c>
      <c r="D213" s="8">
        <f>INDEX([1]Sheet2!$B$2:$J$59,MATCH(A213,[1]Sheet2!$A$2:$A270,0),MATCH(B213,[1]Sheet2!$B$1:$J$1,0))</f>
        <v>0</v>
      </c>
      <c r="E213" t="s">
        <v>89</v>
      </c>
      <c r="F213">
        <v>-1000</v>
      </c>
      <c r="G213">
        <v>-1000</v>
      </c>
    </row>
    <row r="214" spans="1:7">
      <c r="A214" t="s">
        <v>44</v>
      </c>
      <c r="B214" t="s">
        <v>5</v>
      </c>
      <c r="C214" s="5">
        <f>INDEX([1]Sheet2!$K$2:$S$59,MATCH(A214,[1]Sheet2!$A$2:$A$59,0),MATCH(B214,[1]Sheet2!$K$1:$S$1,0))</f>
        <v>0</v>
      </c>
      <c r="D214" s="8">
        <f>INDEX([1]Sheet2!$B$2:$J$59,MATCH(A214,[1]Sheet2!$A$2:$A271,0),MATCH(B214,[1]Sheet2!$B$1:$J$1,0))</f>
        <v>0</v>
      </c>
      <c r="E214" t="s">
        <v>90</v>
      </c>
      <c r="F214">
        <v>714</v>
      </c>
      <c r="G214">
        <v>397.81540000000001</v>
      </c>
    </row>
    <row r="215" spans="1:7">
      <c r="A215" t="s">
        <v>46</v>
      </c>
      <c r="B215" t="s">
        <v>5</v>
      </c>
      <c r="C215" s="5">
        <f>INDEX([1]Sheet2!$K$2:$S$59,MATCH(A215,[1]Sheet2!$A$2:$A$59,0),MATCH(B215,[1]Sheet2!$K$1:$S$1,0))</f>
        <v>0</v>
      </c>
      <c r="D215" s="8">
        <f>INDEX([1]Sheet2!$B$2:$J$59,MATCH(A215,[1]Sheet2!$A$2:$A272,0),MATCH(B215,[1]Sheet2!$B$1:$J$1,0))</f>
        <v>0</v>
      </c>
      <c r="E215" t="s">
        <v>91</v>
      </c>
      <c r="F215">
        <v>680.01170000000002</v>
      </c>
      <c r="G215">
        <v>335.23540000000003</v>
      </c>
    </row>
    <row r="216" spans="1:7">
      <c r="A216" t="s">
        <v>49</v>
      </c>
      <c r="B216" t="s">
        <v>5</v>
      </c>
      <c r="C216" s="5">
        <f>INDEX([1]Sheet2!$K$2:$S$59,MATCH(A216,[1]Sheet2!$A$2:$A$59,0),MATCH(B216,[1]Sheet2!$K$1:$S$1,0))</f>
        <v>0</v>
      </c>
      <c r="D216" s="8">
        <f>INDEX([1]Sheet2!$B$2:$J$59,MATCH(A216,[1]Sheet2!$A$2:$A273,0),MATCH(B216,[1]Sheet2!$B$1:$J$1,0))</f>
        <v>0</v>
      </c>
      <c r="E216" t="s">
        <v>92</v>
      </c>
      <c r="F216">
        <v>380</v>
      </c>
      <c r="G216">
        <v>465</v>
      </c>
    </row>
    <row r="217" spans="1:7">
      <c r="A217" t="s">
        <v>35</v>
      </c>
      <c r="B217" t="s">
        <v>5</v>
      </c>
      <c r="C217" s="5">
        <f>INDEX([1]Sheet2!$K$2:$S$59,MATCH(A217,[1]Sheet2!$A$2:$A$59,0),MATCH(B217,[1]Sheet2!$K$1:$S$1,0))</f>
        <v>0</v>
      </c>
      <c r="D217" s="8">
        <f>INDEX([1]Sheet2!$B$2:$J$59,MATCH(A217,[1]Sheet2!$A$2:$A274,0),MATCH(B217,[1]Sheet2!$B$1:$J$1,0))</f>
        <v>0</v>
      </c>
      <c r="E217" t="s">
        <v>93</v>
      </c>
      <c r="F217">
        <v>310.18509999999998</v>
      </c>
      <c r="G217">
        <v>155</v>
      </c>
    </row>
    <row r="218" spans="1:7">
      <c r="A218" t="s">
        <v>45</v>
      </c>
      <c r="B218" t="s">
        <v>5</v>
      </c>
      <c r="C218" s="5">
        <f>INDEX([1]Sheet2!$K$2:$S$59,MATCH(A218,[1]Sheet2!$A$2:$A$59,0),MATCH(B218,[1]Sheet2!$K$1:$S$1,0))</f>
        <v>0</v>
      </c>
      <c r="D218" s="8">
        <f>INDEX([1]Sheet2!$B$2:$J$59,MATCH(A218,[1]Sheet2!$A$2:$A275,0),MATCH(B218,[1]Sheet2!$B$1:$J$1,0))</f>
        <v>0</v>
      </c>
      <c r="E218" t="s">
        <v>94</v>
      </c>
      <c r="F218">
        <v>596.66020000000003</v>
      </c>
      <c r="G218">
        <v>231.2954</v>
      </c>
    </row>
    <row r="219" spans="1:7">
      <c r="A219" t="s">
        <v>61</v>
      </c>
      <c r="B219" t="s">
        <v>5</v>
      </c>
      <c r="C219" s="5">
        <f>INDEX([1]Sheet2!$K$2:$S$59,MATCH(A219,[1]Sheet2!$A$2:$A$59,0),MATCH(B219,[1]Sheet2!$K$1:$S$1,0))</f>
        <v>0</v>
      </c>
      <c r="D219" s="8">
        <f>INDEX([1]Sheet2!$B$2:$J$59,MATCH(A219,[1]Sheet2!$A$2:$A276,0),MATCH(B219,[1]Sheet2!$B$1:$J$1,0))</f>
        <v>0</v>
      </c>
      <c r="E219" t="s">
        <v>95</v>
      </c>
      <c r="F219">
        <v>633.41110000000003</v>
      </c>
      <c r="G219">
        <v>228.42140000000001</v>
      </c>
    </row>
    <row r="220" spans="1:7">
      <c r="A220" t="s">
        <v>15</v>
      </c>
      <c r="B220" t="s">
        <v>5</v>
      </c>
      <c r="C220" s="5">
        <f>INDEX([1]Sheet2!$K$2:$S$59,MATCH(A220,[1]Sheet2!$A$2:$A$59,0),MATCH(B220,[1]Sheet2!$K$1:$S$1,0))</f>
        <v>12.7</v>
      </c>
      <c r="D220" s="8">
        <f>INDEX([1]Sheet2!$B$2:$J$59,MATCH(A220,[1]Sheet2!$A$2:$A277,0),MATCH(B220,[1]Sheet2!$B$1:$J$1,0))</f>
        <v>1</v>
      </c>
      <c r="E220" t="s">
        <v>96</v>
      </c>
      <c r="F220">
        <v>545.84569999999997</v>
      </c>
      <c r="G220">
        <v>202.6782</v>
      </c>
    </row>
    <row r="221" spans="1:7">
      <c r="A221" t="s">
        <v>60</v>
      </c>
      <c r="B221" t="s">
        <v>5</v>
      </c>
      <c r="C221" s="5">
        <f>INDEX([1]Sheet2!$K$2:$S$59,MATCH(A221,[1]Sheet2!$A$2:$A$59,0),MATCH(B221,[1]Sheet2!$K$1:$S$1,0))</f>
        <v>0</v>
      </c>
      <c r="D221" s="8">
        <f>INDEX([1]Sheet2!$B$2:$J$59,MATCH(A221,[1]Sheet2!$A$2:$A278,0),MATCH(B221,[1]Sheet2!$B$1:$J$1,0))</f>
        <v>0</v>
      </c>
      <c r="E221" t="s">
        <v>97</v>
      </c>
      <c r="F221">
        <v>487</v>
      </c>
      <c r="G221">
        <v>259.1592</v>
      </c>
    </row>
    <row r="222" spans="1:7">
      <c r="A222" t="s">
        <v>64</v>
      </c>
      <c r="B222" t="s">
        <v>5</v>
      </c>
      <c r="C222" s="5">
        <f>INDEX([1]Sheet2!$K$2:$S$59,MATCH(A222,[1]Sheet2!$A$2:$A$59,0),MATCH(B222,[1]Sheet2!$K$1:$S$1,0))</f>
        <v>0</v>
      </c>
      <c r="D222" s="8">
        <f>INDEX([1]Sheet2!$B$2:$J$59,MATCH(A222,[1]Sheet2!$A$2:$A279,0),MATCH(B222,[1]Sheet2!$B$1:$J$1,0))</f>
        <v>0</v>
      </c>
      <c r="E222" t="s">
        <v>98</v>
      </c>
      <c r="F222">
        <v>655.14840000000004</v>
      </c>
      <c r="G222">
        <v>264.9658</v>
      </c>
    </row>
    <row r="223" spans="1:7">
      <c r="A223" t="s">
        <v>50</v>
      </c>
      <c r="B223" t="s">
        <v>5</v>
      </c>
      <c r="C223" s="5">
        <f>INDEX([1]Sheet2!$K$2:$S$59,MATCH(A223,[1]Sheet2!$A$2:$A$59,0),MATCH(B223,[1]Sheet2!$K$1:$S$1,0))</f>
        <v>0</v>
      </c>
      <c r="D223" s="8">
        <f>INDEX([1]Sheet2!$B$2:$J$59,MATCH(A223,[1]Sheet2!$A$2:$A280,0),MATCH(B223,[1]Sheet2!$B$1:$J$1,0))</f>
        <v>0</v>
      </c>
      <c r="E223" t="s">
        <v>99</v>
      </c>
      <c r="F223">
        <v>561.44039999999995</v>
      </c>
      <c r="G223">
        <v>369.81349999999998</v>
      </c>
    </row>
    <row r="224" spans="1:7">
      <c r="A224" t="s">
        <v>25</v>
      </c>
      <c r="B224" t="s">
        <v>5</v>
      </c>
      <c r="C224" s="5">
        <f>INDEX([1]Sheet2!$K$2:$S$59,MATCH(A224,[1]Sheet2!$A$2:$A$59,0),MATCH(B224,[1]Sheet2!$K$1:$S$1,0))</f>
        <v>0</v>
      </c>
      <c r="D224" s="8">
        <f>INDEX([1]Sheet2!$B$2:$J$59,MATCH(A224,[1]Sheet2!$A$2:$A281,0),MATCH(B224,[1]Sheet2!$B$1:$J$1,0))</f>
        <v>0</v>
      </c>
      <c r="E224" t="s">
        <v>100</v>
      </c>
      <c r="F224">
        <v>807.31050000000005</v>
      </c>
      <c r="G224">
        <v>109.855</v>
      </c>
    </row>
    <row r="225" spans="1:7">
      <c r="A225" t="s">
        <v>55</v>
      </c>
      <c r="B225" t="s">
        <v>5</v>
      </c>
      <c r="C225" s="5">
        <f>INDEX([1]Sheet2!$K$2:$S$59,MATCH(A225,[1]Sheet2!$A$2:$A$59,0),MATCH(B225,[1]Sheet2!$K$1:$S$1,0))</f>
        <v>0</v>
      </c>
      <c r="D225" s="8">
        <f>INDEX([1]Sheet2!$B$2:$J$59,MATCH(A225,[1]Sheet2!$A$2:$A282,0),MATCH(B225,[1]Sheet2!$B$1:$J$1,0))</f>
        <v>0</v>
      </c>
      <c r="E225" t="s">
        <v>101</v>
      </c>
      <c r="F225">
        <v>-1000</v>
      </c>
      <c r="G225">
        <v>-1000</v>
      </c>
    </row>
    <row r="226" spans="1:7">
      <c r="A226" t="s">
        <v>26</v>
      </c>
      <c r="B226" t="s">
        <v>5</v>
      </c>
      <c r="C226" s="5">
        <f>INDEX([1]Sheet2!$K$2:$S$59,MATCH(A226,[1]Sheet2!$A$2:$A$59,0),MATCH(B226,[1]Sheet2!$K$1:$S$1,0))</f>
        <v>0</v>
      </c>
      <c r="D226" s="8">
        <f>INDEX([1]Sheet2!$B$2:$J$59,MATCH(A226,[1]Sheet2!$A$2:$A283,0),MATCH(B226,[1]Sheet2!$B$1:$J$1,0))</f>
        <v>0</v>
      </c>
      <c r="E226" t="s">
        <v>102</v>
      </c>
      <c r="F226">
        <v>-1000</v>
      </c>
      <c r="G226">
        <v>-1000</v>
      </c>
    </row>
    <row r="227" spans="1:7">
      <c r="A227" t="s">
        <v>36</v>
      </c>
      <c r="B227" t="s">
        <v>5</v>
      </c>
      <c r="C227" s="5">
        <f>INDEX([1]Sheet2!$K$2:$S$59,MATCH(A227,[1]Sheet2!$A$2:$A$59,0),MATCH(B227,[1]Sheet2!$K$1:$S$1,0))</f>
        <v>0</v>
      </c>
      <c r="D227" s="8">
        <f>INDEX([1]Sheet2!$B$2:$J$59,MATCH(A227,[1]Sheet2!$A$2:$A284,0),MATCH(B227,[1]Sheet2!$B$1:$J$1,0))</f>
        <v>0</v>
      </c>
      <c r="E227" t="s">
        <v>103</v>
      </c>
      <c r="F227">
        <v>645.64649999999995</v>
      </c>
      <c r="G227">
        <v>181.3647</v>
      </c>
    </row>
    <row r="228" spans="1:7">
      <c r="A228" t="s">
        <v>27</v>
      </c>
      <c r="B228" t="s">
        <v>5</v>
      </c>
      <c r="C228" s="5">
        <f>INDEX([1]Sheet2!$K$2:$S$59,MATCH(A228,[1]Sheet2!$A$2:$A$59,0),MATCH(B228,[1]Sheet2!$K$1:$S$1,0))</f>
        <v>0</v>
      </c>
      <c r="D228" s="8">
        <f>INDEX([1]Sheet2!$B$2:$J$59,MATCH(A228,[1]Sheet2!$A$2:$A285,0),MATCH(B228,[1]Sheet2!$B$1:$J$1,0))</f>
        <v>2</v>
      </c>
      <c r="E228" t="s">
        <v>104</v>
      </c>
      <c r="F228">
        <v>530.85940000000005</v>
      </c>
      <c r="G228">
        <v>141.5874</v>
      </c>
    </row>
    <row r="229" spans="1:7">
      <c r="A229" t="s">
        <v>37</v>
      </c>
      <c r="B229" t="s">
        <v>5</v>
      </c>
      <c r="C229" s="5">
        <f>INDEX([1]Sheet2!$K$2:$S$59,MATCH(A229,[1]Sheet2!$A$2:$A$59,0),MATCH(B229,[1]Sheet2!$K$1:$S$1,0))</f>
        <v>0</v>
      </c>
      <c r="D229" s="8">
        <f>INDEX([1]Sheet2!$B$2:$J$59,MATCH(A229,[1]Sheet2!$A$2:$A286,0),MATCH(B229,[1]Sheet2!$B$1:$J$1,0))</f>
        <v>0</v>
      </c>
      <c r="E229" t="s">
        <v>105</v>
      </c>
      <c r="F229">
        <v>598.60159999999996</v>
      </c>
      <c r="G229">
        <v>342.15140000000002</v>
      </c>
    </row>
    <row r="230" spans="1:7">
      <c r="A230" t="s">
        <v>38</v>
      </c>
      <c r="B230" t="s">
        <v>5</v>
      </c>
      <c r="C230" s="5">
        <f>INDEX([1]Sheet2!$K$2:$S$59,MATCH(A230,[1]Sheet2!$A$2:$A$59,0),MATCH(B230,[1]Sheet2!$K$1:$S$1,0))</f>
        <v>0</v>
      </c>
      <c r="D230" s="8">
        <f>INDEX([1]Sheet2!$B$2:$J$59,MATCH(A230,[1]Sheet2!$A$2:$A287,0),MATCH(B230,[1]Sheet2!$B$1:$J$1,0))</f>
        <v>0</v>
      </c>
      <c r="E230" t="s">
        <v>106</v>
      </c>
      <c r="F230">
        <v>557</v>
      </c>
      <c r="G230">
        <v>261.12299999999999</v>
      </c>
    </row>
    <row r="231" spans="1:7">
      <c r="A231" t="s">
        <v>67</v>
      </c>
      <c r="B231" t="s">
        <v>5</v>
      </c>
      <c r="C231" s="5">
        <f>INDEX([1]Sheet2!$K$2:$S$59,MATCH(A231,[1]Sheet2!$A$2:$A$59,0),MATCH(B231,[1]Sheet2!$K$1:$S$1,0))</f>
        <v>0</v>
      </c>
      <c r="D231" s="8">
        <f>INDEX([1]Sheet2!$B$2:$J$59,MATCH(A231,[1]Sheet2!$A$2:$A288,0),MATCH(B231,[1]Sheet2!$B$1:$J$1,0))</f>
        <v>0</v>
      </c>
      <c r="E231" t="s">
        <v>107</v>
      </c>
      <c r="F231">
        <v>370.09809999999999</v>
      </c>
      <c r="G231">
        <v>112.7705</v>
      </c>
    </row>
    <row r="232" spans="1:7">
      <c r="A232" t="s">
        <v>62</v>
      </c>
      <c r="B232" t="s">
        <v>5</v>
      </c>
      <c r="C232" s="5">
        <f>INDEX([1]Sheet2!$K$2:$S$59,MATCH(A232,[1]Sheet2!$A$2:$A$59,0),MATCH(B232,[1]Sheet2!$K$1:$S$1,0))</f>
        <v>0</v>
      </c>
      <c r="D232" s="8">
        <f>INDEX([1]Sheet2!$B$2:$J$59,MATCH(A232,[1]Sheet2!$A$2:$A289,0),MATCH(B232,[1]Sheet2!$B$1:$J$1,0))</f>
        <v>0</v>
      </c>
      <c r="E232" t="s">
        <v>108</v>
      </c>
      <c r="F232">
        <v>473.83640000000003</v>
      </c>
      <c r="G232">
        <v>210.05269999999999</v>
      </c>
    </row>
    <row r="233" spans="1:7">
      <c r="A233" t="s">
        <v>17</v>
      </c>
      <c r="B233" t="s">
        <v>5</v>
      </c>
      <c r="C233" s="5">
        <f>INDEX([1]Sheet2!$K$2:$S$59,MATCH(A233,[1]Sheet2!$A$2:$A$59,0),MATCH(B233,[1]Sheet2!$K$1:$S$1,0))</f>
        <v>9.6</v>
      </c>
      <c r="D233" s="8">
        <f>INDEX([1]Sheet2!$B$2:$J$59,MATCH(A233,[1]Sheet2!$A$2:$A290,0),MATCH(B233,[1]Sheet2!$B$1:$J$1,0))</f>
        <v>0</v>
      </c>
      <c r="E233" t="s">
        <v>109</v>
      </c>
      <c r="F233">
        <v>267.87650000000002</v>
      </c>
      <c r="G233">
        <v>219.09569999999999</v>
      </c>
    </row>
    <row r="234" spans="1:7">
      <c r="A234" t="s">
        <v>16</v>
      </c>
      <c r="B234" t="s">
        <v>5</v>
      </c>
      <c r="C234" s="5">
        <f>INDEX([1]Sheet2!$K$2:$S$59,MATCH(A234,[1]Sheet2!$A$2:$A$59,0),MATCH(B234,[1]Sheet2!$K$1:$S$1,0))</f>
        <v>19.8</v>
      </c>
      <c r="D234" s="8">
        <f>INDEX([1]Sheet2!$B$2:$J$59,MATCH(A234,[1]Sheet2!$A$2:$A291,0),MATCH(B234,[1]Sheet2!$B$1:$J$1,0))</f>
        <v>6</v>
      </c>
      <c r="E234" t="s">
        <v>110</v>
      </c>
      <c r="F234">
        <v>-1000</v>
      </c>
      <c r="G234">
        <v>-1000</v>
      </c>
    </row>
    <row r="235" spans="1:7">
      <c r="A235" t="s">
        <v>68</v>
      </c>
      <c r="B235" t="s">
        <v>5</v>
      </c>
      <c r="C235" s="5">
        <f>INDEX([1]Sheet2!$K$2:$S$59,MATCH(A235,[1]Sheet2!$A$2:$A$59,0),MATCH(B235,[1]Sheet2!$K$1:$S$1,0))</f>
        <v>0</v>
      </c>
      <c r="D235" s="8">
        <f>INDEX([1]Sheet2!$B$2:$J$59,MATCH(A235,[1]Sheet2!$A$2:$A292,0),MATCH(B235,[1]Sheet2!$B$1:$J$1,0))</f>
        <v>0</v>
      </c>
      <c r="E235" t="s">
        <v>112</v>
      </c>
      <c r="F235">
        <v>785</v>
      </c>
      <c r="G235">
        <v>210</v>
      </c>
    </row>
    <row r="236" spans="1:7">
      <c r="A236" t="s">
        <v>69</v>
      </c>
      <c r="B236" t="s">
        <v>5</v>
      </c>
      <c r="C236" s="5">
        <f>INDEX([1]Sheet2!$K$2:$S$59,MATCH(A236,[1]Sheet2!$A$2:$A$59,0),MATCH(B236,[1]Sheet2!$K$1:$S$1,0))</f>
        <v>0</v>
      </c>
      <c r="D236" s="8">
        <f>INDEX([1]Sheet2!$B$2:$J$59,MATCH(A236,[1]Sheet2!$A$2:$A293,0),MATCH(B236,[1]Sheet2!$B$1:$J$1,0))</f>
        <v>0</v>
      </c>
      <c r="E236" t="s">
        <v>114</v>
      </c>
      <c r="F236">
        <v>385.37740000000002</v>
      </c>
      <c r="G236">
        <v>314.1035</v>
      </c>
    </row>
    <row r="237" spans="1:7">
      <c r="A237" t="s">
        <v>56</v>
      </c>
      <c r="B237" t="s">
        <v>5</v>
      </c>
      <c r="C237" s="5">
        <f>INDEX([1]Sheet2!$K$2:$S$59,MATCH(A237,[1]Sheet2!$A$2:$A$59,0),MATCH(B237,[1]Sheet2!$K$1:$S$1,0))</f>
        <v>0</v>
      </c>
      <c r="D237" s="8">
        <f>INDEX([1]Sheet2!$B$2:$J$59,MATCH(A237,[1]Sheet2!$A$2:$A294,0),MATCH(B237,[1]Sheet2!$B$1:$J$1,0))</f>
        <v>0</v>
      </c>
      <c r="E237" t="s">
        <v>116</v>
      </c>
      <c r="F237">
        <v>753.57809999999995</v>
      </c>
      <c r="G237">
        <v>163.25880000000001</v>
      </c>
    </row>
    <row r="238" spans="1:7">
      <c r="A238" t="s">
        <v>28</v>
      </c>
      <c r="B238" t="s">
        <v>5</v>
      </c>
      <c r="C238" s="5">
        <f>INDEX([1]Sheet2!$K$2:$S$59,MATCH(A238,[1]Sheet2!$A$2:$A$59,0),MATCH(B238,[1]Sheet2!$K$1:$S$1,0))</f>
        <v>0</v>
      </c>
      <c r="D238" s="8">
        <f>INDEX([1]Sheet2!$B$2:$J$59,MATCH(A238,[1]Sheet2!$A$2:$A295,0),MATCH(B238,[1]Sheet2!$B$1:$J$1,0))</f>
        <v>0</v>
      </c>
      <c r="E238" t="s">
        <v>118</v>
      </c>
      <c r="F238">
        <v>728.60839999999996</v>
      </c>
      <c r="G238">
        <v>284.50290000000001</v>
      </c>
    </row>
    <row r="239" spans="1:7">
      <c r="A239" t="s">
        <v>39</v>
      </c>
      <c r="B239" t="s">
        <v>5</v>
      </c>
      <c r="C239" s="5">
        <f>INDEX([1]Sheet2!$K$2:$S$59,MATCH(A239,[1]Sheet2!$A$2:$A$59,0),MATCH(B239,[1]Sheet2!$K$1:$S$1,0))</f>
        <v>0</v>
      </c>
      <c r="D239" s="8">
        <f>INDEX([1]Sheet2!$B$2:$J$59,MATCH(A239,[1]Sheet2!$A$2:$A296,0),MATCH(B239,[1]Sheet2!$B$1:$J$1,0))</f>
        <v>0</v>
      </c>
      <c r="E239" t="s">
        <v>120</v>
      </c>
      <c r="F239">
        <v>467.07420000000002</v>
      </c>
      <c r="G239">
        <v>117.3823</v>
      </c>
    </row>
    <row r="240" spans="1:7">
      <c r="A240" t="s">
        <v>42</v>
      </c>
      <c r="B240" t="s">
        <v>5</v>
      </c>
      <c r="C240" s="5">
        <f>INDEX([1]Sheet2!$K$2:$S$59,MATCH(A240,[1]Sheet2!$A$2:$A$59,0),MATCH(B240,[1]Sheet2!$K$1:$S$1,0))</f>
        <v>0</v>
      </c>
      <c r="D240" s="8">
        <f>INDEX([1]Sheet2!$B$2:$J$59,MATCH(A240,[1]Sheet2!$A$2:$A297,0),MATCH(B240,[1]Sheet2!$B$1:$J$1,0))</f>
        <v>0</v>
      </c>
      <c r="E240" t="s">
        <v>122</v>
      </c>
      <c r="F240">
        <v>670.71969999999999</v>
      </c>
      <c r="G240">
        <v>219.48830000000001</v>
      </c>
    </row>
    <row r="241" spans="1:7">
      <c r="A241" t="s">
        <v>29</v>
      </c>
      <c r="B241" t="s">
        <v>5</v>
      </c>
      <c r="C241" s="5">
        <f>INDEX([1]Sheet2!$K$2:$S$59,MATCH(A241,[1]Sheet2!$A$2:$A$59,0),MATCH(B241,[1]Sheet2!$K$1:$S$1,0))</f>
        <v>0</v>
      </c>
      <c r="D241" s="8">
        <f>INDEX([1]Sheet2!$B$2:$J$59,MATCH(A241,[1]Sheet2!$A$2:$A298,0),MATCH(B241,[1]Sheet2!$B$1:$J$1,0))</f>
        <v>0</v>
      </c>
      <c r="E241" t="s">
        <v>123</v>
      </c>
      <c r="F241">
        <v>500.19630000000001</v>
      </c>
      <c r="G241">
        <v>306.41800000000001</v>
      </c>
    </row>
    <row r="242" spans="1:7">
      <c r="A242" t="s">
        <v>65</v>
      </c>
      <c r="B242" t="s">
        <v>5</v>
      </c>
      <c r="C242" s="5">
        <f>INDEX([1]Sheet2!$K$2:$S$59,MATCH(A242,[1]Sheet2!$A$2:$A$59,0),MATCH(B242,[1]Sheet2!$K$1:$S$1,0))</f>
        <v>0</v>
      </c>
      <c r="D242" s="8">
        <f>INDEX([1]Sheet2!$B$2:$J$59,MATCH(A242,[1]Sheet2!$A$2:$A299,0),MATCH(B242,[1]Sheet2!$B$1:$J$1,0))</f>
        <v>0</v>
      </c>
      <c r="E242" t="s">
        <v>124</v>
      </c>
      <c r="F242">
        <v>240.2783</v>
      </c>
      <c r="G242">
        <v>139.56540000000001</v>
      </c>
    </row>
    <row r="243" spans="1:7">
      <c r="A243" t="s">
        <v>57</v>
      </c>
      <c r="B243" t="s">
        <v>5</v>
      </c>
      <c r="C243" s="5">
        <f>INDEX([1]Sheet2!$K$2:$S$59,MATCH(A243,[1]Sheet2!$A$2:$A$59,0),MATCH(B243,[1]Sheet2!$K$1:$S$1,0))</f>
        <v>0</v>
      </c>
      <c r="D243" s="8">
        <f>INDEX([1]Sheet2!$B$2:$J$59,MATCH(A243,[1]Sheet2!$A$2:$A300,0),MATCH(B243,[1]Sheet2!$B$1:$J$1,0))</f>
        <v>0</v>
      </c>
      <c r="E243" t="s">
        <v>125</v>
      </c>
      <c r="F243">
        <v>730.35350000000005</v>
      </c>
      <c r="G243">
        <v>200.85599999999999</v>
      </c>
    </row>
    <row r="244" spans="1:7">
      <c r="A244" t="s">
        <v>58</v>
      </c>
      <c r="B244" t="s">
        <v>5</v>
      </c>
      <c r="C244" s="5">
        <f>INDEX([1]Sheet2!$K$2:$S$59,MATCH(A244,[1]Sheet2!$A$2:$A$59,0),MATCH(B244,[1]Sheet2!$K$1:$S$1,0))</f>
        <v>0</v>
      </c>
      <c r="D244" s="8">
        <f>INDEX([1]Sheet2!$B$2:$J$59,MATCH(A244,[1]Sheet2!$A$2:$A301,0),MATCH(B244,[1]Sheet2!$B$1:$J$1,0))</f>
        <v>0</v>
      </c>
      <c r="E244" t="s">
        <v>127</v>
      </c>
      <c r="F244">
        <v>-1000</v>
      </c>
      <c r="G244">
        <v>-1000</v>
      </c>
    </row>
    <row r="245" spans="1:7">
      <c r="A245" t="s">
        <v>18</v>
      </c>
      <c r="B245" t="s">
        <v>5</v>
      </c>
      <c r="C245" s="5">
        <f>INDEX([1]Sheet2!$K$2:$S$59,MATCH(A245,[1]Sheet2!$A$2:$A$59,0),MATCH(B245,[1]Sheet2!$K$1:$S$1,0))</f>
        <v>3.2</v>
      </c>
      <c r="D245" s="8">
        <f>INDEX([1]Sheet2!$B$2:$J$59,MATCH(A245,[1]Sheet2!$A$2:$A302,0),MATCH(B245,[1]Sheet2!$B$1:$J$1,0))</f>
        <v>0</v>
      </c>
      <c r="E245" t="s">
        <v>129</v>
      </c>
      <c r="F245">
        <v>712.43949999999995</v>
      </c>
      <c r="G245">
        <v>315.63869999999997</v>
      </c>
    </row>
    <row r="246" spans="1:7">
      <c r="A246" t="s">
        <v>70</v>
      </c>
      <c r="B246" t="s">
        <v>5</v>
      </c>
      <c r="C246" s="5">
        <f>INDEX([1]Sheet2!$K$2:$S$59,MATCH(A246,[1]Sheet2!$A$2:$A$59,0),MATCH(B246,[1]Sheet2!$K$1:$S$1,0))</f>
        <v>0</v>
      </c>
      <c r="D246" s="8">
        <f>INDEX([1]Sheet2!$B$2:$J$59,MATCH(A246,[1]Sheet2!$A$2:$A303,0),MATCH(B246,[1]Sheet2!$B$1:$J$1,0))</f>
        <v>0</v>
      </c>
      <c r="E246" t="s">
        <v>131</v>
      </c>
      <c r="F246">
        <v>468.07420000000002</v>
      </c>
      <c r="G246">
        <v>163.51660000000001</v>
      </c>
    </row>
    <row r="247" spans="1:7">
      <c r="A247" t="s">
        <v>30</v>
      </c>
      <c r="B247" t="s">
        <v>5</v>
      </c>
      <c r="C247" s="5">
        <f>INDEX([1]Sheet2!$K$2:$S$59,MATCH(A247,[1]Sheet2!$A$2:$A$59,0),MATCH(B247,[1]Sheet2!$K$1:$S$1,0))</f>
        <v>0</v>
      </c>
      <c r="D247" s="8">
        <f>INDEX([1]Sheet2!$B$2:$J$59,MATCH(A247,[1]Sheet2!$A$2:$A304,0),MATCH(B247,[1]Sheet2!$B$1:$J$1,0))</f>
        <v>0</v>
      </c>
      <c r="E247" t="s">
        <v>133</v>
      </c>
      <c r="F247">
        <v>640.85940000000005</v>
      </c>
      <c r="G247">
        <v>294.8193</v>
      </c>
    </row>
    <row r="248" spans="1:7">
      <c r="A248" t="s">
        <v>31</v>
      </c>
      <c r="B248" t="s">
        <v>5</v>
      </c>
      <c r="C248" s="5">
        <f>INDEX([1]Sheet2!$K$2:$S$59,MATCH(A248,[1]Sheet2!$A$2:$A$59,0),MATCH(B248,[1]Sheet2!$K$1:$S$1,0))</f>
        <v>0</v>
      </c>
      <c r="D248" s="8">
        <f>INDEX([1]Sheet2!$B$2:$J$59,MATCH(A248,[1]Sheet2!$A$2:$A305,0),MATCH(B248,[1]Sheet2!$B$1:$J$1,0))</f>
        <v>0</v>
      </c>
      <c r="E248" t="s">
        <v>134</v>
      </c>
      <c r="F248">
        <v>480.99020000000002</v>
      </c>
      <c r="G248">
        <v>374.28609999999998</v>
      </c>
    </row>
    <row r="249" spans="1:7">
      <c r="A249" t="s">
        <v>32</v>
      </c>
      <c r="B249" t="s">
        <v>5</v>
      </c>
      <c r="C249" s="5">
        <f>INDEX([1]Sheet2!$K$2:$S$59,MATCH(A249,[1]Sheet2!$A$2:$A$59,0),MATCH(B249,[1]Sheet2!$K$1:$S$1,0))</f>
        <v>0</v>
      </c>
      <c r="D249" s="8">
        <f>INDEX([1]Sheet2!$B$2:$J$59,MATCH(A249,[1]Sheet2!$A$2:$A306,0),MATCH(B249,[1]Sheet2!$B$1:$J$1,0))</f>
        <v>0</v>
      </c>
      <c r="E249" t="s">
        <v>135</v>
      </c>
      <c r="F249">
        <v>330.10840000000002</v>
      </c>
      <c r="G249">
        <v>234.97800000000001</v>
      </c>
    </row>
    <row r="250" spans="1:7">
      <c r="A250" t="s">
        <v>33</v>
      </c>
      <c r="B250" t="s">
        <v>5</v>
      </c>
      <c r="C250" s="5">
        <f>INDEX([1]Sheet2!$K$2:$S$59,MATCH(A250,[1]Sheet2!$A$2:$A$59,0),MATCH(B250,[1]Sheet2!$K$1:$S$1,0))</f>
        <v>0</v>
      </c>
      <c r="D250" s="8">
        <f>INDEX([1]Sheet2!$B$2:$J$59,MATCH(A250,[1]Sheet2!$A$2:$A307,0),MATCH(B250,[1]Sheet2!$B$1:$J$1,0))</f>
        <v>0</v>
      </c>
      <c r="E250" t="s">
        <v>136</v>
      </c>
      <c r="F250">
        <v>-1000</v>
      </c>
      <c r="G250">
        <v>-1000</v>
      </c>
    </row>
    <row r="251" spans="1:7">
      <c r="A251" t="s">
        <v>34</v>
      </c>
      <c r="B251" t="s">
        <v>5</v>
      </c>
      <c r="C251" s="5">
        <f>INDEX([1]Sheet2!$K$2:$S$59,MATCH(A251,[1]Sheet2!$A$2:$A$59,0),MATCH(B251,[1]Sheet2!$K$1:$S$1,0))</f>
        <v>0</v>
      </c>
      <c r="D251" s="8">
        <f>INDEX([1]Sheet2!$B$2:$J$59,MATCH(A251,[1]Sheet2!$A$2:$A308,0),MATCH(B251,[1]Sheet2!$B$1:$J$1,0))</f>
        <v>0</v>
      </c>
      <c r="E251" t="s">
        <v>137</v>
      </c>
      <c r="F251">
        <v>731.02639999999997</v>
      </c>
      <c r="G251">
        <v>252.7842</v>
      </c>
    </row>
    <row r="252" spans="1:7">
      <c r="A252" t="s">
        <v>40</v>
      </c>
      <c r="B252" t="s">
        <v>5</v>
      </c>
      <c r="C252" s="5">
        <f>INDEX([1]Sheet2!$K$2:$S$59,MATCH(A252,[1]Sheet2!$A$2:$A$59,0),MATCH(B252,[1]Sheet2!$K$1:$S$1,0))</f>
        <v>0</v>
      </c>
      <c r="D252" s="8">
        <f>INDEX([1]Sheet2!$B$2:$J$59,MATCH(A252,[1]Sheet2!$A$2:$A309,0),MATCH(B252,[1]Sheet2!$B$1:$J$1,0))</f>
        <v>0</v>
      </c>
      <c r="E252" t="s">
        <v>138</v>
      </c>
      <c r="F252">
        <v>256.93650000000002</v>
      </c>
      <c r="G252">
        <v>88.0762</v>
      </c>
    </row>
    <row r="253" spans="1:7">
      <c r="A253" t="s">
        <v>63</v>
      </c>
      <c r="B253" t="s">
        <v>5</v>
      </c>
      <c r="C253" s="5">
        <f>INDEX([1]Sheet2!$K$2:$S$59,MATCH(A253,[1]Sheet2!$A$2:$A$59,0),MATCH(B253,[1]Sheet2!$K$1:$S$1,0))</f>
        <v>0</v>
      </c>
      <c r="D253" s="8">
        <f>INDEX([1]Sheet2!$B$2:$J$59,MATCH(A253,[1]Sheet2!$A$2:$A310,0),MATCH(B253,[1]Sheet2!$B$1:$J$1,0))</f>
        <v>0</v>
      </c>
      <c r="E253" t="s">
        <v>139</v>
      </c>
      <c r="F253">
        <v>701</v>
      </c>
      <c r="G253">
        <v>243</v>
      </c>
    </row>
    <row r="254" spans="1:7">
      <c r="A254" t="s">
        <v>52</v>
      </c>
      <c r="B254" t="s">
        <v>5</v>
      </c>
      <c r="C254" s="5">
        <f>INDEX([1]Sheet2!$K$2:$S$59,MATCH(A254,[1]Sheet2!$A$2:$A$59,0),MATCH(B254,[1]Sheet2!$K$1:$S$1,0))</f>
        <v>0</v>
      </c>
      <c r="D254" s="8">
        <f>INDEX([1]Sheet2!$B$2:$J$59,MATCH(A254,[1]Sheet2!$A$2:$A311,0),MATCH(B254,[1]Sheet2!$B$1:$J$1,0))</f>
        <v>0</v>
      </c>
      <c r="E254" t="s">
        <v>141</v>
      </c>
      <c r="F254">
        <v>585.25289999999995</v>
      </c>
      <c r="G254">
        <v>163.25880000000001</v>
      </c>
    </row>
    <row r="255" spans="1:7">
      <c r="A255" t="s">
        <v>51</v>
      </c>
      <c r="B255" t="s">
        <v>5</v>
      </c>
      <c r="C255" s="5">
        <f>INDEX([1]Sheet2!$K$2:$S$59,MATCH(A255,[1]Sheet2!$A$2:$A$59,0),MATCH(B255,[1]Sheet2!$K$1:$S$1,0))</f>
        <v>0</v>
      </c>
      <c r="D255" s="8">
        <f>INDEX([1]Sheet2!$B$2:$J$59,MATCH(A255,[1]Sheet2!$A$2:$A312,0),MATCH(B255,[1]Sheet2!$B$1:$J$1,0))</f>
        <v>0</v>
      </c>
      <c r="E255" t="s">
        <v>142</v>
      </c>
      <c r="F255">
        <v>385.92869999999999</v>
      </c>
      <c r="G255">
        <v>179.62549999999999</v>
      </c>
    </row>
    <row r="256" spans="1:7">
      <c r="A256" t="s">
        <v>143</v>
      </c>
      <c r="B256" t="s">
        <v>5</v>
      </c>
      <c r="C256" s="5">
        <f>INDEX([1]Sheet2!$K$2:$S$59,MATCH(A256,[1]Sheet2!$A$2:$A$59,0),MATCH(B256,[1]Sheet2!$K$1:$S$1,0))</f>
        <v>0</v>
      </c>
      <c r="D256" s="8">
        <f>INDEX([1]Sheet2!$B$2:$J$59,MATCH(A256,[1]Sheet2!$A$2:$A313,0),MATCH(B256,[1]Sheet2!$B$1:$J$1,0))</f>
        <v>0</v>
      </c>
      <c r="E256" t="s">
        <v>66</v>
      </c>
      <c r="F256">
        <v>-1000</v>
      </c>
      <c r="G256">
        <v>-1000</v>
      </c>
    </row>
    <row r="257" spans="1:7">
      <c r="A257" t="s">
        <v>19</v>
      </c>
      <c r="B257" t="s">
        <v>6</v>
      </c>
      <c r="C257" s="5">
        <f>INDEX([1]Sheet2!$K$2:$S$59,MATCH(A257,[1]Sheet2!$A$2:$A$59,0),MATCH(B257,[1]Sheet2!$K$1:$S$1,0))</f>
        <v>16.600000000000001</v>
      </c>
      <c r="D257" s="8">
        <f>INDEX([1]Sheet2!$B$2:$J$59,MATCH(A257,[1]Sheet2!$A$2:$A314,0),MATCH(B257,[1]Sheet2!$B$1:$J$1,0))</f>
        <v>8</v>
      </c>
      <c r="E257" t="s">
        <v>82</v>
      </c>
      <c r="F257">
        <v>637</v>
      </c>
      <c r="G257">
        <v>338.6934</v>
      </c>
    </row>
    <row r="258" spans="1:7">
      <c r="A258" t="s">
        <v>48</v>
      </c>
      <c r="B258" t="s">
        <v>6</v>
      </c>
      <c r="C258" s="5">
        <f>INDEX([1]Sheet2!$K$2:$S$59,MATCH(A258,[1]Sheet2!$A$2:$A$59,0),MATCH(B258,[1]Sheet2!$K$1:$S$1,0))</f>
        <v>45</v>
      </c>
      <c r="D258" s="8">
        <f>INDEX([1]Sheet2!$B$2:$J$59,MATCH(A258,[1]Sheet2!$A$2:$A315,0),MATCH(B258,[1]Sheet2!$B$1:$J$1,0))</f>
        <v>7</v>
      </c>
      <c r="E258" t="s">
        <v>83</v>
      </c>
      <c r="F258">
        <v>245</v>
      </c>
      <c r="G258">
        <v>400</v>
      </c>
    </row>
    <row r="259" spans="1:7">
      <c r="A259" t="s">
        <v>43</v>
      </c>
      <c r="B259" t="s">
        <v>6</v>
      </c>
      <c r="C259" s="5">
        <f>INDEX([1]Sheet2!$K$2:$S$59,MATCH(A259,[1]Sheet2!$A$2:$A$59,0),MATCH(B259,[1]Sheet2!$K$1:$S$1,0))</f>
        <v>46</v>
      </c>
      <c r="D259" s="8">
        <f>INDEX([1]Sheet2!$B$2:$J$59,MATCH(A259,[1]Sheet2!$A$2:$A316,0),MATCH(B259,[1]Sheet2!$B$1:$J$1,0))</f>
        <v>31</v>
      </c>
      <c r="E259" t="s">
        <v>84</v>
      </c>
      <c r="F259">
        <v>315</v>
      </c>
      <c r="G259">
        <v>306.58010000000002</v>
      </c>
    </row>
    <row r="260" spans="1:7">
      <c r="A260" t="s">
        <v>21</v>
      </c>
      <c r="B260" t="s">
        <v>6</v>
      </c>
      <c r="C260" s="5">
        <f>INDEX([1]Sheet2!$K$2:$S$59,MATCH(A260,[1]Sheet2!$A$2:$A$59,0),MATCH(B260,[1]Sheet2!$K$1:$S$1,0))</f>
        <v>22.4</v>
      </c>
      <c r="D260" s="8">
        <f>INDEX([1]Sheet2!$B$2:$J$59,MATCH(A260,[1]Sheet2!$A$2:$A317,0),MATCH(B260,[1]Sheet2!$B$1:$J$1,0))</f>
        <v>9</v>
      </c>
      <c r="E260" t="s">
        <v>85</v>
      </c>
      <c r="F260">
        <v>560</v>
      </c>
      <c r="G260">
        <v>315.63869999999997</v>
      </c>
    </row>
    <row r="261" spans="1:7">
      <c r="A261" t="s">
        <v>22</v>
      </c>
      <c r="B261" t="s">
        <v>6</v>
      </c>
      <c r="C261" s="5">
        <f>INDEX([1]Sheet2!$K$2:$S$59,MATCH(A261,[1]Sheet2!$A$2:$A$59,0),MATCH(B261,[1]Sheet2!$K$1:$S$1,0))</f>
        <v>33.700000000000003</v>
      </c>
      <c r="D261" s="8">
        <f>INDEX([1]Sheet2!$B$2:$J$59,MATCH(A261,[1]Sheet2!$A$2:$A318,0),MATCH(B261,[1]Sheet2!$B$1:$J$1,0))</f>
        <v>228</v>
      </c>
      <c r="E261" t="s">
        <v>86</v>
      </c>
      <c r="F261">
        <v>223</v>
      </c>
      <c r="G261">
        <v>253.92189999999999</v>
      </c>
    </row>
    <row r="262" spans="1:7">
      <c r="A262" t="s">
        <v>23</v>
      </c>
      <c r="B262" t="s">
        <v>6</v>
      </c>
      <c r="C262" s="5">
        <f>INDEX([1]Sheet2!$K$2:$S$59,MATCH(A262,[1]Sheet2!$A$2:$A$59,0),MATCH(B262,[1]Sheet2!$K$1:$S$1,0))</f>
        <v>36.5</v>
      </c>
      <c r="D262" s="8">
        <f>INDEX([1]Sheet2!$B$2:$J$59,MATCH(A262,[1]Sheet2!$A$2:$A319,0),MATCH(B262,[1]Sheet2!$B$1:$J$1,0))</f>
        <v>23</v>
      </c>
      <c r="E262" t="s">
        <v>87</v>
      </c>
      <c r="F262">
        <v>400</v>
      </c>
      <c r="G262">
        <v>245.56450000000001</v>
      </c>
    </row>
    <row r="263" spans="1:7">
      <c r="A263" t="s">
        <v>53</v>
      </c>
      <c r="B263" t="s">
        <v>6</v>
      </c>
      <c r="C263" s="5">
        <f>INDEX([1]Sheet2!$K$2:$S$59,MATCH(A263,[1]Sheet2!$A$2:$A$59,0),MATCH(B263,[1]Sheet2!$K$1:$S$1,0))</f>
        <v>48.7</v>
      </c>
      <c r="D263" s="8">
        <f>INDEX([1]Sheet2!$B$2:$J$59,MATCH(A263,[1]Sheet2!$A$2:$A320,0),MATCH(B263,[1]Sheet2!$B$1:$J$1,0))</f>
        <v>29</v>
      </c>
      <c r="E263" t="s">
        <v>88</v>
      </c>
      <c r="F263">
        <v>-1000</v>
      </c>
      <c r="G263">
        <v>-1000</v>
      </c>
    </row>
    <row r="264" spans="1:7">
      <c r="A264" t="s">
        <v>54</v>
      </c>
      <c r="B264" t="s">
        <v>6</v>
      </c>
      <c r="C264" s="5">
        <f>INDEX([1]Sheet2!$K$2:$S$59,MATCH(A264,[1]Sheet2!$A$2:$A$59,0),MATCH(B264,[1]Sheet2!$K$1:$S$1,0))</f>
        <v>37.200000000000003</v>
      </c>
      <c r="D264" s="8">
        <f>INDEX([1]Sheet2!$B$2:$J$59,MATCH(A264,[1]Sheet2!$A$2:$A321,0),MATCH(B264,[1]Sheet2!$B$1:$J$1,0))</f>
        <v>8</v>
      </c>
      <c r="E264" t="s">
        <v>89</v>
      </c>
      <c r="F264">
        <v>-1000</v>
      </c>
      <c r="G264">
        <v>-1000</v>
      </c>
    </row>
    <row r="265" spans="1:7">
      <c r="A265" t="s">
        <v>44</v>
      </c>
      <c r="B265" t="s">
        <v>6</v>
      </c>
      <c r="C265" s="5">
        <f>INDEX([1]Sheet2!$K$2:$S$59,MATCH(A265,[1]Sheet2!$A$2:$A$59,0),MATCH(B265,[1]Sheet2!$K$1:$S$1,0))</f>
        <v>27</v>
      </c>
      <c r="D265" s="8">
        <f>INDEX([1]Sheet2!$B$2:$J$59,MATCH(A265,[1]Sheet2!$A$2:$A322,0),MATCH(B265,[1]Sheet2!$B$1:$J$1,0))</f>
        <v>59</v>
      </c>
      <c r="E265" t="s">
        <v>90</v>
      </c>
      <c r="F265">
        <v>714</v>
      </c>
      <c r="G265">
        <v>397.81540000000001</v>
      </c>
    </row>
    <row r="266" spans="1:7">
      <c r="A266" t="s">
        <v>46</v>
      </c>
      <c r="B266" t="s">
        <v>6</v>
      </c>
      <c r="C266" s="5">
        <f>INDEX([1]Sheet2!$K$2:$S$59,MATCH(A266,[1]Sheet2!$A$2:$A$59,0),MATCH(B266,[1]Sheet2!$K$1:$S$1,0))</f>
        <v>34.5</v>
      </c>
      <c r="D266" s="8">
        <f>INDEX([1]Sheet2!$B$2:$J$59,MATCH(A266,[1]Sheet2!$A$2:$A323,0),MATCH(B266,[1]Sheet2!$B$1:$J$1,0))</f>
        <v>36</v>
      </c>
      <c r="E266" t="s">
        <v>91</v>
      </c>
      <c r="F266">
        <v>680.01170000000002</v>
      </c>
      <c r="G266">
        <v>335.23540000000003</v>
      </c>
    </row>
    <row r="267" spans="1:7">
      <c r="A267" t="s">
        <v>49</v>
      </c>
      <c r="B267" t="s">
        <v>6</v>
      </c>
      <c r="C267" s="5">
        <f>INDEX([1]Sheet2!$K$2:$S$59,MATCH(A267,[1]Sheet2!$A$2:$A$59,0),MATCH(B267,[1]Sheet2!$K$1:$S$1,0))</f>
        <v>53.9</v>
      </c>
      <c r="D267" s="8">
        <f>INDEX([1]Sheet2!$B$2:$J$59,MATCH(A267,[1]Sheet2!$A$2:$A324,0),MATCH(B267,[1]Sheet2!$B$1:$J$1,0))</f>
        <v>13</v>
      </c>
      <c r="E267" t="s">
        <v>92</v>
      </c>
      <c r="F267">
        <v>380</v>
      </c>
      <c r="G267">
        <v>465</v>
      </c>
    </row>
    <row r="268" spans="1:7">
      <c r="A268" t="s">
        <v>35</v>
      </c>
      <c r="B268" t="s">
        <v>6</v>
      </c>
      <c r="C268" s="5">
        <f>INDEX([1]Sheet2!$K$2:$S$59,MATCH(A268,[1]Sheet2!$A$2:$A$59,0),MATCH(B268,[1]Sheet2!$K$1:$S$1,0))</f>
        <v>50.8</v>
      </c>
      <c r="D268" s="8">
        <f>INDEX([1]Sheet2!$B$2:$J$59,MATCH(A268,[1]Sheet2!$A$2:$A325,0),MATCH(B268,[1]Sheet2!$B$1:$J$1,0))</f>
        <v>10</v>
      </c>
      <c r="E268" t="s">
        <v>93</v>
      </c>
      <c r="F268">
        <v>310.18509999999998</v>
      </c>
      <c r="G268">
        <v>155</v>
      </c>
    </row>
    <row r="269" spans="1:7">
      <c r="A269" t="s">
        <v>45</v>
      </c>
      <c r="B269" t="s">
        <v>6</v>
      </c>
      <c r="C269" s="5">
        <f>INDEX([1]Sheet2!$K$2:$S$59,MATCH(A269,[1]Sheet2!$A$2:$A$59,0),MATCH(B269,[1]Sheet2!$K$1:$S$1,0))</f>
        <v>44.4</v>
      </c>
      <c r="D269" s="8">
        <f>INDEX([1]Sheet2!$B$2:$J$59,MATCH(A269,[1]Sheet2!$A$2:$A326,0),MATCH(B269,[1]Sheet2!$B$1:$J$1,0))</f>
        <v>69</v>
      </c>
      <c r="E269" t="s">
        <v>94</v>
      </c>
      <c r="F269">
        <v>596.66020000000003</v>
      </c>
      <c r="G269">
        <v>231.2954</v>
      </c>
    </row>
    <row r="270" spans="1:7">
      <c r="A270" t="s">
        <v>61</v>
      </c>
      <c r="B270" t="s">
        <v>6</v>
      </c>
      <c r="C270" s="5">
        <f>INDEX([1]Sheet2!$K$2:$S$59,MATCH(A270,[1]Sheet2!$A$2:$A$59,0),MATCH(B270,[1]Sheet2!$K$1:$S$1,0))</f>
        <v>47.2</v>
      </c>
      <c r="D270" s="8">
        <f>INDEX([1]Sheet2!$B$2:$J$59,MATCH(A270,[1]Sheet2!$A$2:$A327,0),MATCH(B270,[1]Sheet2!$B$1:$J$1,0))</f>
        <v>39</v>
      </c>
      <c r="E270" t="s">
        <v>95</v>
      </c>
      <c r="F270">
        <v>633.41110000000003</v>
      </c>
      <c r="G270">
        <v>228.42140000000001</v>
      </c>
    </row>
    <row r="271" spans="1:7">
      <c r="A271" t="s">
        <v>15</v>
      </c>
      <c r="B271" t="s">
        <v>6</v>
      </c>
      <c r="C271" s="5">
        <f>INDEX([1]Sheet2!$K$2:$S$59,MATCH(A271,[1]Sheet2!$A$2:$A$59,0),MATCH(B271,[1]Sheet2!$K$1:$S$1,0))</f>
        <v>24.7</v>
      </c>
      <c r="D271" s="8">
        <f>INDEX([1]Sheet2!$B$2:$J$59,MATCH(A271,[1]Sheet2!$A$2:$A328,0),MATCH(B271,[1]Sheet2!$B$1:$J$1,0))</f>
        <v>12</v>
      </c>
      <c r="E271" t="s">
        <v>96</v>
      </c>
      <c r="F271">
        <v>545.84569999999997</v>
      </c>
      <c r="G271">
        <v>202.6782</v>
      </c>
    </row>
    <row r="272" spans="1:7">
      <c r="A272" t="s">
        <v>60</v>
      </c>
      <c r="B272" t="s">
        <v>6</v>
      </c>
      <c r="C272" s="5">
        <f>INDEX([1]Sheet2!$K$2:$S$59,MATCH(A272,[1]Sheet2!$A$2:$A$59,0),MATCH(B272,[1]Sheet2!$K$1:$S$1,0))</f>
        <v>52.9</v>
      </c>
      <c r="D272" s="8">
        <f>INDEX([1]Sheet2!$B$2:$J$59,MATCH(A272,[1]Sheet2!$A$2:$A329,0),MATCH(B272,[1]Sheet2!$B$1:$J$1,0))</f>
        <v>21</v>
      </c>
      <c r="E272" t="s">
        <v>97</v>
      </c>
      <c r="F272">
        <v>487</v>
      </c>
      <c r="G272">
        <v>259.1592</v>
      </c>
    </row>
    <row r="273" spans="1:7">
      <c r="A273" t="s">
        <v>64</v>
      </c>
      <c r="B273" t="s">
        <v>6</v>
      </c>
      <c r="C273" s="5">
        <f>INDEX([1]Sheet2!$K$2:$S$59,MATCH(A273,[1]Sheet2!$A$2:$A$59,0),MATCH(B273,[1]Sheet2!$K$1:$S$1,0))</f>
        <v>41.3</v>
      </c>
      <c r="D273" s="8">
        <f>INDEX([1]Sheet2!$B$2:$J$59,MATCH(A273,[1]Sheet2!$A$2:$A330,0),MATCH(B273,[1]Sheet2!$B$1:$J$1,0))</f>
        <v>22</v>
      </c>
      <c r="E273" t="s">
        <v>98</v>
      </c>
      <c r="F273">
        <v>655.14840000000004</v>
      </c>
      <c r="G273">
        <v>264.9658</v>
      </c>
    </row>
    <row r="274" spans="1:7">
      <c r="A274" t="s">
        <v>50</v>
      </c>
      <c r="B274" t="s">
        <v>6</v>
      </c>
      <c r="C274" s="5">
        <f>INDEX([1]Sheet2!$K$2:$S$59,MATCH(A274,[1]Sheet2!$A$2:$A$59,0),MATCH(B274,[1]Sheet2!$K$1:$S$1,0))</f>
        <v>29.5</v>
      </c>
      <c r="D274" s="8">
        <f>INDEX([1]Sheet2!$B$2:$J$59,MATCH(A274,[1]Sheet2!$A$2:$A331,0),MATCH(B274,[1]Sheet2!$B$1:$J$1,0))</f>
        <v>16</v>
      </c>
      <c r="E274" t="s">
        <v>99</v>
      </c>
      <c r="F274">
        <v>561.44039999999995</v>
      </c>
      <c r="G274">
        <v>369.81349999999998</v>
      </c>
    </row>
    <row r="275" spans="1:7">
      <c r="A275" t="s">
        <v>25</v>
      </c>
      <c r="B275" t="s">
        <v>6</v>
      </c>
      <c r="C275" s="5">
        <f>INDEX([1]Sheet2!$K$2:$S$59,MATCH(A275,[1]Sheet2!$A$2:$A$59,0),MATCH(B275,[1]Sheet2!$K$1:$S$1,0))</f>
        <v>32.9</v>
      </c>
      <c r="D275" s="8">
        <f>INDEX([1]Sheet2!$B$2:$J$59,MATCH(A275,[1]Sheet2!$A$2:$A332,0),MATCH(B275,[1]Sheet2!$B$1:$J$1,0))</f>
        <v>9</v>
      </c>
      <c r="E275" t="s">
        <v>100</v>
      </c>
      <c r="F275">
        <v>807.31050000000005</v>
      </c>
      <c r="G275">
        <v>109.855</v>
      </c>
    </row>
    <row r="276" spans="1:7">
      <c r="A276" t="s">
        <v>55</v>
      </c>
      <c r="B276" t="s">
        <v>6</v>
      </c>
      <c r="C276" s="5">
        <f>INDEX([1]Sheet2!$K$2:$S$59,MATCH(A276,[1]Sheet2!$A$2:$A$59,0),MATCH(B276,[1]Sheet2!$K$1:$S$1,0))</f>
        <v>40.299999999999997</v>
      </c>
      <c r="D276" s="8">
        <f>INDEX([1]Sheet2!$B$2:$J$59,MATCH(A276,[1]Sheet2!$A$2:$A333,0),MATCH(B276,[1]Sheet2!$B$1:$J$1,0))</f>
        <v>39</v>
      </c>
      <c r="E276" t="s">
        <v>101</v>
      </c>
      <c r="F276">
        <v>-1000</v>
      </c>
      <c r="G276">
        <v>-1000</v>
      </c>
    </row>
    <row r="277" spans="1:7">
      <c r="A277" t="s">
        <v>26</v>
      </c>
      <c r="B277" t="s">
        <v>6</v>
      </c>
      <c r="C277" s="5">
        <f>INDEX([1]Sheet2!$K$2:$S$59,MATCH(A277,[1]Sheet2!$A$2:$A$59,0),MATCH(B277,[1]Sheet2!$K$1:$S$1,0))</f>
        <v>26.7</v>
      </c>
      <c r="D277" s="8">
        <f>INDEX([1]Sheet2!$B$2:$J$59,MATCH(A277,[1]Sheet2!$A$2:$A334,0),MATCH(B277,[1]Sheet2!$B$1:$J$1,0))</f>
        <v>31</v>
      </c>
      <c r="E277" t="s">
        <v>102</v>
      </c>
      <c r="F277">
        <v>-1000</v>
      </c>
      <c r="G277">
        <v>-1000</v>
      </c>
    </row>
    <row r="278" spans="1:7">
      <c r="A278" t="s">
        <v>36</v>
      </c>
      <c r="B278" t="s">
        <v>6</v>
      </c>
      <c r="C278" s="5">
        <f>INDEX([1]Sheet2!$K$2:$S$59,MATCH(A278,[1]Sheet2!$A$2:$A$59,0),MATCH(B278,[1]Sheet2!$K$1:$S$1,0))</f>
        <v>41.8</v>
      </c>
      <c r="D278" s="8">
        <f>INDEX([1]Sheet2!$B$2:$J$59,MATCH(A278,[1]Sheet2!$A$2:$A335,0),MATCH(B278,[1]Sheet2!$B$1:$J$1,0))</f>
        <v>52</v>
      </c>
      <c r="E278" t="s">
        <v>103</v>
      </c>
      <c r="F278">
        <v>645.64649999999995</v>
      </c>
      <c r="G278">
        <v>181.3647</v>
      </c>
    </row>
    <row r="279" spans="1:7">
      <c r="A279" t="s">
        <v>27</v>
      </c>
      <c r="B279" t="s">
        <v>6</v>
      </c>
      <c r="C279" s="5">
        <f>INDEX([1]Sheet2!$K$2:$S$59,MATCH(A279,[1]Sheet2!$A$2:$A$59,0),MATCH(B279,[1]Sheet2!$K$1:$S$1,0))</f>
        <v>29.9</v>
      </c>
      <c r="D279" s="8">
        <f>INDEX([1]Sheet2!$B$2:$J$59,MATCH(A279,[1]Sheet2!$A$2:$A336,0),MATCH(B279,[1]Sheet2!$B$1:$J$1,0))</f>
        <v>28</v>
      </c>
      <c r="E279" t="s">
        <v>104</v>
      </c>
      <c r="F279">
        <v>530.85940000000005</v>
      </c>
      <c r="G279">
        <v>141.5874</v>
      </c>
    </row>
    <row r="280" spans="1:7">
      <c r="A280" t="s">
        <v>37</v>
      </c>
      <c r="B280" t="s">
        <v>6</v>
      </c>
      <c r="C280" s="5">
        <f>INDEX([1]Sheet2!$K$2:$S$59,MATCH(A280,[1]Sheet2!$A$2:$A$59,0),MATCH(B280,[1]Sheet2!$K$1:$S$1,0))</f>
        <v>27.7</v>
      </c>
      <c r="D280" s="8">
        <f>INDEX([1]Sheet2!$B$2:$J$59,MATCH(A280,[1]Sheet2!$A$2:$A337,0),MATCH(B280,[1]Sheet2!$B$1:$J$1,0))</f>
        <v>10</v>
      </c>
      <c r="E280" t="s">
        <v>105</v>
      </c>
      <c r="F280">
        <v>598.60159999999996</v>
      </c>
      <c r="G280">
        <v>342.15140000000002</v>
      </c>
    </row>
    <row r="281" spans="1:7">
      <c r="A281" t="s">
        <v>38</v>
      </c>
      <c r="B281" t="s">
        <v>6</v>
      </c>
      <c r="C281" s="5">
        <f>INDEX([1]Sheet2!$K$2:$S$59,MATCH(A281,[1]Sheet2!$A$2:$A$59,0),MATCH(B281,[1]Sheet2!$K$1:$S$1,0))</f>
        <v>38.700000000000003</v>
      </c>
      <c r="D281" s="8">
        <f>INDEX([1]Sheet2!$B$2:$J$59,MATCH(A281,[1]Sheet2!$A$2:$A338,0),MATCH(B281,[1]Sheet2!$B$1:$J$1,0))</f>
        <v>26</v>
      </c>
      <c r="E281" t="s">
        <v>106</v>
      </c>
      <c r="F281">
        <v>557</v>
      </c>
      <c r="G281">
        <v>261.12299999999999</v>
      </c>
    </row>
    <row r="282" spans="1:7">
      <c r="A282" t="s">
        <v>67</v>
      </c>
      <c r="B282" t="s">
        <v>6</v>
      </c>
      <c r="C282" s="5">
        <f>INDEX([1]Sheet2!$K$2:$S$59,MATCH(A282,[1]Sheet2!$A$2:$A$59,0),MATCH(B282,[1]Sheet2!$K$1:$S$1,0))</f>
        <v>47.6</v>
      </c>
      <c r="D282" s="8">
        <f>INDEX([1]Sheet2!$B$2:$J$59,MATCH(A282,[1]Sheet2!$A$2:$A339,0),MATCH(B282,[1]Sheet2!$B$1:$J$1,0))</f>
        <v>9</v>
      </c>
      <c r="E282" t="s">
        <v>107</v>
      </c>
      <c r="F282">
        <v>370.09809999999999</v>
      </c>
      <c r="G282">
        <v>112.7705</v>
      </c>
    </row>
    <row r="283" spans="1:7">
      <c r="A283" t="s">
        <v>62</v>
      </c>
      <c r="B283" t="s">
        <v>6</v>
      </c>
      <c r="C283" s="5">
        <f>INDEX([1]Sheet2!$K$2:$S$59,MATCH(A283,[1]Sheet2!$A$2:$A$59,0),MATCH(B283,[1]Sheet2!$K$1:$S$1,0))</f>
        <v>51.1</v>
      </c>
      <c r="D283" s="8">
        <f>INDEX([1]Sheet2!$B$2:$J$59,MATCH(A283,[1]Sheet2!$A$2:$A340,0),MATCH(B283,[1]Sheet2!$B$1:$J$1,0))</f>
        <v>15</v>
      </c>
      <c r="E283" t="s">
        <v>108</v>
      </c>
      <c r="F283">
        <v>473.83640000000003</v>
      </c>
      <c r="G283">
        <v>210.05269999999999</v>
      </c>
    </row>
    <row r="284" spans="1:7">
      <c r="A284" t="s">
        <v>17</v>
      </c>
      <c r="B284" t="s">
        <v>6</v>
      </c>
      <c r="C284" s="5">
        <f>INDEX([1]Sheet2!$K$2:$S$59,MATCH(A284,[1]Sheet2!$A$2:$A$59,0),MATCH(B284,[1]Sheet2!$K$1:$S$1,0))</f>
        <v>34</v>
      </c>
      <c r="D284" s="8">
        <f>INDEX([1]Sheet2!$B$2:$J$59,MATCH(A284,[1]Sheet2!$A$2:$A341,0),MATCH(B284,[1]Sheet2!$B$1:$J$1,0))</f>
        <v>24</v>
      </c>
      <c r="E284" t="s">
        <v>109</v>
      </c>
      <c r="F284">
        <v>267.87650000000002</v>
      </c>
      <c r="G284">
        <v>219.09569999999999</v>
      </c>
    </row>
    <row r="285" spans="1:7">
      <c r="A285" t="s">
        <v>16</v>
      </c>
      <c r="B285" t="s">
        <v>6</v>
      </c>
      <c r="C285" s="5">
        <f>INDEX([1]Sheet2!$K$2:$S$59,MATCH(A285,[1]Sheet2!$A$2:$A$59,0),MATCH(B285,[1]Sheet2!$K$1:$S$1,0))</f>
        <v>25.7</v>
      </c>
      <c r="D285" s="8">
        <f>INDEX([1]Sheet2!$B$2:$J$59,MATCH(A285,[1]Sheet2!$A$2:$A342,0),MATCH(B285,[1]Sheet2!$B$1:$J$1,0))</f>
        <v>9</v>
      </c>
      <c r="E285" t="s">
        <v>110</v>
      </c>
      <c r="F285">
        <v>-1000</v>
      </c>
      <c r="G285">
        <v>-1000</v>
      </c>
    </row>
    <row r="286" spans="1:7">
      <c r="A286" t="s">
        <v>68</v>
      </c>
      <c r="B286" t="s">
        <v>6</v>
      </c>
      <c r="C286" s="5">
        <f>INDEX([1]Sheet2!$K$2:$S$59,MATCH(A286,[1]Sheet2!$A$2:$A$59,0),MATCH(B286,[1]Sheet2!$K$1:$S$1,0))</f>
        <v>46.9</v>
      </c>
      <c r="D286" s="8">
        <f>INDEX([1]Sheet2!$B$2:$J$59,MATCH(A286,[1]Sheet2!$A$2:$A343,0),MATCH(B286,[1]Sheet2!$B$1:$J$1,0))</f>
        <v>59</v>
      </c>
      <c r="E286" t="s">
        <v>112</v>
      </c>
      <c r="F286">
        <v>785</v>
      </c>
      <c r="G286">
        <v>210</v>
      </c>
    </row>
    <row r="287" spans="1:7">
      <c r="A287" t="s">
        <v>69</v>
      </c>
      <c r="B287" t="s">
        <v>6</v>
      </c>
      <c r="C287" s="5">
        <f>INDEX([1]Sheet2!$K$2:$S$59,MATCH(A287,[1]Sheet2!$A$2:$A$59,0),MATCH(B287,[1]Sheet2!$K$1:$S$1,0))</f>
        <v>54.6</v>
      </c>
      <c r="D287" s="8">
        <f>INDEX([1]Sheet2!$B$2:$J$59,MATCH(A287,[1]Sheet2!$A$2:$A344,0),MATCH(B287,[1]Sheet2!$B$1:$J$1,0))</f>
        <v>19</v>
      </c>
      <c r="E287" t="s">
        <v>114</v>
      </c>
      <c r="F287">
        <v>385.37740000000002</v>
      </c>
      <c r="G287">
        <v>314.1035</v>
      </c>
    </row>
    <row r="288" spans="1:7">
      <c r="A288" t="s">
        <v>56</v>
      </c>
      <c r="B288" t="s">
        <v>6</v>
      </c>
      <c r="C288" s="5">
        <f>INDEX([1]Sheet2!$K$2:$S$59,MATCH(A288,[1]Sheet2!$A$2:$A$59,0),MATCH(B288,[1]Sheet2!$K$1:$S$1,0))</f>
        <v>44.3</v>
      </c>
      <c r="D288" s="8">
        <f>INDEX([1]Sheet2!$B$2:$J$59,MATCH(A288,[1]Sheet2!$A$2:$A345,0),MATCH(B288,[1]Sheet2!$B$1:$J$1,0))</f>
        <v>121</v>
      </c>
      <c r="E288" t="s">
        <v>116</v>
      </c>
      <c r="F288">
        <v>753.57809999999995</v>
      </c>
      <c r="G288">
        <v>163.25880000000001</v>
      </c>
    </row>
    <row r="289" spans="1:7">
      <c r="A289" t="s">
        <v>28</v>
      </c>
      <c r="B289" t="s">
        <v>6</v>
      </c>
      <c r="C289" s="5">
        <f>INDEX([1]Sheet2!$K$2:$S$59,MATCH(A289,[1]Sheet2!$A$2:$A$59,0),MATCH(B289,[1]Sheet2!$K$1:$S$1,0))</f>
        <v>24.1</v>
      </c>
      <c r="D289" s="8">
        <f>INDEX([1]Sheet2!$B$2:$J$59,MATCH(A289,[1]Sheet2!$A$2:$A346,0),MATCH(B289,[1]Sheet2!$B$1:$J$1,0))</f>
        <v>38</v>
      </c>
      <c r="E289" t="s">
        <v>118</v>
      </c>
      <c r="F289">
        <v>728.60839999999996</v>
      </c>
      <c r="G289">
        <v>284.50290000000001</v>
      </c>
    </row>
    <row r="290" spans="1:7">
      <c r="A290" t="s">
        <v>39</v>
      </c>
      <c r="B290" t="s">
        <v>6</v>
      </c>
      <c r="C290" s="5">
        <f>INDEX([1]Sheet2!$K$2:$S$59,MATCH(A290,[1]Sheet2!$A$2:$A$59,0),MATCH(B290,[1]Sheet2!$K$1:$S$1,0))</f>
        <v>51.3</v>
      </c>
      <c r="D290" s="8">
        <f>INDEX([1]Sheet2!$B$2:$J$59,MATCH(A290,[1]Sheet2!$A$2:$A347,0),MATCH(B290,[1]Sheet2!$B$1:$J$1,0))</f>
        <v>7</v>
      </c>
      <c r="E290" t="s">
        <v>120</v>
      </c>
      <c r="F290">
        <v>467.07420000000002</v>
      </c>
      <c r="G290">
        <v>117.3823</v>
      </c>
    </row>
    <row r="291" spans="1:7">
      <c r="A291" t="s">
        <v>42</v>
      </c>
      <c r="B291" t="s">
        <v>6</v>
      </c>
      <c r="C291" s="5">
        <f>INDEX([1]Sheet2!$K$2:$S$59,MATCH(A291,[1]Sheet2!$A$2:$A$59,0),MATCH(B291,[1]Sheet2!$K$1:$S$1,0))</f>
        <v>45.2</v>
      </c>
      <c r="D291" s="8">
        <f>INDEX([1]Sheet2!$B$2:$J$59,MATCH(A291,[1]Sheet2!$A$2:$A348,0),MATCH(B291,[1]Sheet2!$B$1:$J$1,0))</f>
        <v>61</v>
      </c>
      <c r="E291" t="s">
        <v>122</v>
      </c>
      <c r="F291">
        <v>670.71969999999999</v>
      </c>
      <c r="G291">
        <v>219.48830000000001</v>
      </c>
    </row>
    <row r="292" spans="1:7">
      <c r="A292" t="s">
        <v>29</v>
      </c>
      <c r="B292" t="s">
        <v>6</v>
      </c>
      <c r="C292" s="5">
        <f>INDEX([1]Sheet2!$K$2:$S$59,MATCH(A292,[1]Sheet2!$A$2:$A$59,0),MATCH(B292,[1]Sheet2!$K$1:$S$1,0))</f>
        <v>25.4</v>
      </c>
      <c r="D292" s="8">
        <f>INDEX([1]Sheet2!$B$2:$J$59,MATCH(A292,[1]Sheet2!$A$2:$A349,0),MATCH(B292,[1]Sheet2!$B$1:$J$1,0))</f>
        <v>13</v>
      </c>
      <c r="E292" t="s">
        <v>123</v>
      </c>
      <c r="F292">
        <v>500.19630000000001</v>
      </c>
      <c r="G292">
        <v>306.41800000000001</v>
      </c>
    </row>
    <row r="293" spans="1:7">
      <c r="A293" t="s">
        <v>65</v>
      </c>
      <c r="B293" t="s">
        <v>6</v>
      </c>
      <c r="C293" s="5">
        <f>INDEX([1]Sheet2!$K$2:$S$59,MATCH(A293,[1]Sheet2!$A$2:$A$59,0),MATCH(B293,[1]Sheet2!$K$1:$S$1,0))</f>
        <v>48.5</v>
      </c>
      <c r="D293" s="8">
        <f>INDEX([1]Sheet2!$B$2:$J$59,MATCH(A293,[1]Sheet2!$A$2:$A350,0),MATCH(B293,[1]Sheet2!$B$1:$J$1,0))</f>
        <v>30</v>
      </c>
      <c r="E293" t="s">
        <v>124</v>
      </c>
      <c r="F293">
        <v>240.2783</v>
      </c>
      <c r="G293">
        <v>139.56540000000001</v>
      </c>
    </row>
    <row r="294" spans="1:7">
      <c r="A294" t="s">
        <v>57</v>
      </c>
      <c r="B294" t="s">
        <v>6</v>
      </c>
      <c r="C294" s="5">
        <f>INDEX([1]Sheet2!$K$2:$S$59,MATCH(A294,[1]Sheet2!$A$2:$A$59,0),MATCH(B294,[1]Sheet2!$K$1:$S$1,0))</f>
        <v>42.9</v>
      </c>
      <c r="D294" s="8">
        <f>INDEX([1]Sheet2!$B$2:$J$59,MATCH(A294,[1]Sheet2!$A$2:$A351,0),MATCH(B294,[1]Sheet2!$B$1:$J$1,0))</f>
        <v>80</v>
      </c>
      <c r="E294" t="s">
        <v>125</v>
      </c>
      <c r="F294">
        <v>730.35350000000005</v>
      </c>
      <c r="G294">
        <v>200.85599999999999</v>
      </c>
    </row>
    <row r="295" spans="1:7">
      <c r="A295" t="s">
        <v>58</v>
      </c>
      <c r="B295" t="s">
        <v>6</v>
      </c>
      <c r="C295" s="5">
        <f>INDEX([1]Sheet2!$K$2:$S$59,MATCH(A295,[1]Sheet2!$A$2:$A$59,0),MATCH(B295,[1]Sheet2!$K$1:$S$1,0))</f>
        <v>49.8</v>
      </c>
      <c r="D295" s="8">
        <f>INDEX([1]Sheet2!$B$2:$J$59,MATCH(A295,[1]Sheet2!$A$2:$A352,0),MATCH(B295,[1]Sheet2!$B$1:$J$1,0))</f>
        <v>13</v>
      </c>
      <c r="E295" t="s">
        <v>127</v>
      </c>
      <c r="F295">
        <v>-1000</v>
      </c>
      <c r="G295">
        <v>-1000</v>
      </c>
    </row>
    <row r="296" spans="1:7">
      <c r="A296" t="s">
        <v>18</v>
      </c>
      <c r="B296" t="s">
        <v>6</v>
      </c>
      <c r="C296" s="5">
        <f>INDEX([1]Sheet2!$K$2:$S$59,MATCH(A296,[1]Sheet2!$A$2:$A$59,0),MATCH(B296,[1]Sheet2!$K$1:$S$1,0))</f>
        <v>19.899999999999999</v>
      </c>
      <c r="D296" s="8">
        <f>INDEX([1]Sheet2!$B$2:$J$59,MATCH(A296,[1]Sheet2!$A$2:$A353,0),MATCH(B296,[1]Sheet2!$B$1:$J$1,0))</f>
        <v>15</v>
      </c>
      <c r="E296" t="s">
        <v>129</v>
      </c>
      <c r="F296">
        <v>712.43949999999995</v>
      </c>
      <c r="G296">
        <v>315.63869999999997</v>
      </c>
    </row>
    <row r="297" spans="1:7">
      <c r="A297" t="s">
        <v>70</v>
      </c>
      <c r="B297" t="s">
        <v>6</v>
      </c>
      <c r="C297" s="5">
        <f>INDEX([1]Sheet2!$K$2:$S$59,MATCH(A297,[1]Sheet2!$A$2:$A$59,0),MATCH(B297,[1]Sheet2!$K$1:$S$1,0))</f>
        <v>51.7</v>
      </c>
      <c r="D297" s="8">
        <f>INDEX([1]Sheet2!$B$2:$J$59,MATCH(A297,[1]Sheet2!$A$2:$A354,0),MATCH(B297,[1]Sheet2!$B$1:$J$1,0))</f>
        <v>8</v>
      </c>
      <c r="E297" t="s">
        <v>131</v>
      </c>
      <c r="F297">
        <v>468.07420000000002</v>
      </c>
      <c r="G297">
        <v>163.51660000000001</v>
      </c>
    </row>
    <row r="298" spans="1:7">
      <c r="A298" t="s">
        <v>30</v>
      </c>
      <c r="B298" t="s">
        <v>6</v>
      </c>
      <c r="C298" s="5">
        <f>INDEX([1]Sheet2!$K$2:$S$59,MATCH(A298,[1]Sheet2!$A$2:$A$59,0),MATCH(B298,[1]Sheet2!$K$1:$S$1,0))</f>
        <v>25</v>
      </c>
      <c r="D298" s="8">
        <f>INDEX([1]Sheet2!$B$2:$J$59,MATCH(A298,[1]Sheet2!$A$2:$A355,0),MATCH(B298,[1]Sheet2!$B$1:$J$1,0))</f>
        <v>20</v>
      </c>
      <c r="E298" t="s">
        <v>133</v>
      </c>
      <c r="F298">
        <v>640.85940000000005</v>
      </c>
      <c r="G298">
        <v>294.8193</v>
      </c>
    </row>
    <row r="299" spans="1:7">
      <c r="A299" t="s">
        <v>31</v>
      </c>
      <c r="B299" t="s">
        <v>6</v>
      </c>
      <c r="C299" s="5">
        <f>INDEX([1]Sheet2!$K$2:$S$59,MATCH(A299,[1]Sheet2!$A$2:$A$59,0),MATCH(B299,[1]Sheet2!$K$1:$S$1,0))</f>
        <v>30</v>
      </c>
      <c r="D299" s="8">
        <f>INDEX([1]Sheet2!$B$2:$J$59,MATCH(A299,[1]Sheet2!$A$2:$A356,0),MATCH(B299,[1]Sheet2!$B$1:$J$1,0))</f>
        <v>105</v>
      </c>
      <c r="E299" t="s">
        <v>134</v>
      </c>
      <c r="F299">
        <v>480.99020000000002</v>
      </c>
      <c r="G299">
        <v>374.28609999999998</v>
      </c>
    </row>
    <row r="300" spans="1:7">
      <c r="A300" t="s">
        <v>32</v>
      </c>
      <c r="B300" t="s">
        <v>6</v>
      </c>
      <c r="C300" s="5">
        <f>INDEX([1]Sheet2!$K$2:$S$59,MATCH(A300,[1]Sheet2!$A$2:$A$59,0),MATCH(B300,[1]Sheet2!$K$1:$S$1,0))</f>
        <v>34.799999999999997</v>
      </c>
      <c r="D300" s="8">
        <f>INDEX([1]Sheet2!$B$2:$J$59,MATCH(A300,[1]Sheet2!$A$2:$A357,0),MATCH(B300,[1]Sheet2!$B$1:$J$1,0))</f>
        <v>13</v>
      </c>
      <c r="E300" t="s">
        <v>135</v>
      </c>
      <c r="F300">
        <v>330.10840000000002</v>
      </c>
      <c r="G300">
        <v>234.97800000000001</v>
      </c>
    </row>
    <row r="301" spans="1:7">
      <c r="A301" t="s">
        <v>33</v>
      </c>
      <c r="B301" t="s">
        <v>6</v>
      </c>
      <c r="C301" s="5">
        <f>INDEX([1]Sheet2!$K$2:$S$59,MATCH(A301,[1]Sheet2!$A$2:$A$59,0),MATCH(B301,[1]Sheet2!$K$1:$S$1,0))</f>
        <v>50.7</v>
      </c>
      <c r="D301" s="8">
        <f>INDEX([1]Sheet2!$B$2:$J$59,MATCH(A301,[1]Sheet2!$A$2:$A358,0),MATCH(B301,[1]Sheet2!$B$1:$J$1,0))</f>
        <v>11</v>
      </c>
      <c r="E301" t="s">
        <v>136</v>
      </c>
      <c r="F301">
        <v>-1000</v>
      </c>
      <c r="G301">
        <v>-1000</v>
      </c>
    </row>
    <row r="302" spans="1:7">
      <c r="A302" t="s">
        <v>34</v>
      </c>
      <c r="B302" t="s">
        <v>6</v>
      </c>
      <c r="C302" s="5">
        <f>INDEX([1]Sheet2!$K$2:$S$59,MATCH(A302,[1]Sheet2!$A$2:$A$59,0),MATCH(B302,[1]Sheet2!$K$1:$S$1,0))</f>
        <v>23.1</v>
      </c>
      <c r="D302" s="8">
        <f>INDEX([1]Sheet2!$B$2:$J$59,MATCH(A302,[1]Sheet2!$A$2:$A359,0),MATCH(B302,[1]Sheet2!$B$1:$J$1,0))</f>
        <v>31</v>
      </c>
      <c r="E302" t="s">
        <v>137</v>
      </c>
      <c r="F302">
        <v>731.02639999999997</v>
      </c>
      <c r="G302">
        <v>252.7842</v>
      </c>
    </row>
    <row r="303" spans="1:7">
      <c r="A303" t="s">
        <v>40</v>
      </c>
      <c r="B303" t="s">
        <v>6</v>
      </c>
      <c r="C303" s="5">
        <f>INDEX([1]Sheet2!$K$2:$S$59,MATCH(A303,[1]Sheet2!$A$2:$A$59,0),MATCH(B303,[1]Sheet2!$K$1:$S$1,0))</f>
        <v>47.6</v>
      </c>
      <c r="D303" s="8">
        <f>INDEX([1]Sheet2!$B$2:$J$59,MATCH(A303,[1]Sheet2!$A$2:$A360,0),MATCH(B303,[1]Sheet2!$B$1:$J$1,0))</f>
        <v>42</v>
      </c>
      <c r="E303" t="s">
        <v>138</v>
      </c>
      <c r="F303">
        <v>256.93650000000002</v>
      </c>
      <c r="G303">
        <v>88.0762</v>
      </c>
    </row>
    <row r="304" spans="1:7">
      <c r="A304" t="s">
        <v>63</v>
      </c>
      <c r="B304" t="s">
        <v>6</v>
      </c>
      <c r="C304" s="5">
        <f>INDEX([1]Sheet2!$K$2:$S$59,MATCH(A304,[1]Sheet2!$A$2:$A$59,0),MATCH(B304,[1]Sheet2!$K$1:$S$1,0))</f>
        <v>41.9</v>
      </c>
      <c r="D304" s="8">
        <f>INDEX([1]Sheet2!$B$2:$J$59,MATCH(A304,[1]Sheet2!$A$2:$A361,0),MATCH(B304,[1]Sheet2!$B$1:$J$1,0))</f>
        <v>12</v>
      </c>
      <c r="E304" t="s">
        <v>139</v>
      </c>
      <c r="F304">
        <v>701</v>
      </c>
      <c r="G304">
        <v>243</v>
      </c>
    </row>
    <row r="305" spans="1:7">
      <c r="A305" t="s">
        <v>52</v>
      </c>
      <c r="B305" t="s">
        <v>6</v>
      </c>
      <c r="C305" s="5">
        <f>INDEX([1]Sheet2!$K$2:$S$59,MATCH(A305,[1]Sheet2!$A$2:$A$59,0),MATCH(B305,[1]Sheet2!$K$1:$S$1,0))</f>
        <v>49.4</v>
      </c>
      <c r="D305" s="8">
        <f>INDEX([1]Sheet2!$B$2:$J$59,MATCH(A305,[1]Sheet2!$A$2:$A362,0),MATCH(B305,[1]Sheet2!$B$1:$J$1,0))</f>
        <v>42</v>
      </c>
      <c r="E305" t="s">
        <v>141</v>
      </c>
      <c r="F305">
        <v>585.25289999999995</v>
      </c>
      <c r="G305">
        <v>163.25880000000001</v>
      </c>
    </row>
    <row r="306" spans="1:7">
      <c r="A306" t="s">
        <v>51</v>
      </c>
      <c r="B306" t="s">
        <v>6</v>
      </c>
      <c r="C306" s="5">
        <f>INDEX([1]Sheet2!$K$2:$S$59,MATCH(A306,[1]Sheet2!$A$2:$A$59,0),MATCH(B306,[1]Sheet2!$K$1:$S$1,0))</f>
        <v>46</v>
      </c>
      <c r="D306" s="8">
        <f>INDEX([1]Sheet2!$B$2:$J$59,MATCH(A306,[1]Sheet2!$A$2:$A363,0),MATCH(B306,[1]Sheet2!$B$1:$J$1,0))</f>
        <v>6</v>
      </c>
      <c r="E306" t="s">
        <v>142</v>
      </c>
      <c r="F306">
        <v>385.92869999999999</v>
      </c>
      <c r="G306">
        <v>179.62549999999999</v>
      </c>
    </row>
    <row r="307" spans="1:7">
      <c r="A307" t="s">
        <v>143</v>
      </c>
      <c r="B307" t="s">
        <v>6</v>
      </c>
      <c r="C307" s="5">
        <f>INDEX([1]Sheet2!$K$2:$S$59,MATCH(A307,[1]Sheet2!$A$2:$A$59,0),MATCH(B307,[1]Sheet2!$K$1:$S$1,0))</f>
        <v>31.1</v>
      </c>
      <c r="D307" s="8">
        <f>INDEX([1]Sheet2!$B$2:$J$59,MATCH(A307,[1]Sheet2!$A$2:$A364,0),MATCH(B307,[1]Sheet2!$B$1:$J$1,0))</f>
        <v>6</v>
      </c>
      <c r="E307" t="s">
        <v>66</v>
      </c>
      <c r="F307">
        <v>-1000</v>
      </c>
      <c r="G307">
        <v>-1000</v>
      </c>
    </row>
    <row r="308" spans="1:7">
      <c r="A308" t="s">
        <v>19</v>
      </c>
      <c r="B308" t="s">
        <v>7</v>
      </c>
      <c r="C308" s="5">
        <f>INDEX([1]Sheet2!$K$2:$S$59,MATCH(A308,[1]Sheet2!$A$2:$A$59,0),MATCH(B308,[1]Sheet2!$K$1:$S$1,0))</f>
        <v>0</v>
      </c>
      <c r="D308" s="8">
        <f>INDEX([1]Sheet2!$B$2:$J$59,MATCH(A308,[1]Sheet2!$A$2:$A365,0),MATCH(B308,[1]Sheet2!$B$1:$J$1,0))</f>
        <v>0</v>
      </c>
      <c r="E308" t="s">
        <v>82</v>
      </c>
      <c r="F308">
        <v>637</v>
      </c>
      <c r="G308">
        <v>338.6934</v>
      </c>
    </row>
    <row r="309" spans="1:7">
      <c r="A309" t="s">
        <v>48</v>
      </c>
      <c r="B309" t="s">
        <v>7</v>
      </c>
      <c r="C309" s="5">
        <f>INDEX([1]Sheet2!$K$2:$S$59,MATCH(A309,[1]Sheet2!$A$2:$A$59,0),MATCH(B309,[1]Sheet2!$K$1:$S$1,0))</f>
        <v>0</v>
      </c>
      <c r="D309" s="8">
        <f>INDEX([1]Sheet2!$B$2:$J$59,MATCH(A309,[1]Sheet2!$A$2:$A366,0),MATCH(B309,[1]Sheet2!$B$1:$J$1,0))</f>
        <v>0</v>
      </c>
      <c r="E309" t="s">
        <v>83</v>
      </c>
      <c r="F309">
        <v>245</v>
      </c>
      <c r="G309">
        <v>400</v>
      </c>
    </row>
    <row r="310" spans="1:7">
      <c r="A310" t="s">
        <v>43</v>
      </c>
      <c r="B310" t="s">
        <v>7</v>
      </c>
      <c r="C310" s="5">
        <f>INDEX([1]Sheet2!$K$2:$S$59,MATCH(A310,[1]Sheet2!$A$2:$A$59,0),MATCH(B310,[1]Sheet2!$K$1:$S$1,0))</f>
        <v>0</v>
      </c>
      <c r="D310" s="8">
        <f>INDEX([1]Sheet2!$B$2:$J$59,MATCH(A310,[1]Sheet2!$A$2:$A367,0),MATCH(B310,[1]Sheet2!$B$1:$J$1,0))</f>
        <v>0</v>
      </c>
      <c r="E310" t="s">
        <v>84</v>
      </c>
      <c r="F310">
        <v>315</v>
      </c>
      <c r="G310">
        <v>306.58010000000002</v>
      </c>
    </row>
    <row r="311" spans="1:7">
      <c r="A311" t="s">
        <v>21</v>
      </c>
      <c r="B311" t="s">
        <v>7</v>
      </c>
      <c r="C311" s="5">
        <f>INDEX([1]Sheet2!$K$2:$S$59,MATCH(A311,[1]Sheet2!$A$2:$A$59,0),MATCH(B311,[1]Sheet2!$K$1:$S$1,0))</f>
        <v>0</v>
      </c>
      <c r="D311" s="8">
        <f>INDEX([1]Sheet2!$B$2:$J$59,MATCH(A311,[1]Sheet2!$A$2:$A368,0),MATCH(B311,[1]Sheet2!$B$1:$J$1,0))</f>
        <v>0</v>
      </c>
      <c r="E311" t="s">
        <v>85</v>
      </c>
      <c r="F311">
        <v>560</v>
      </c>
      <c r="G311">
        <v>315.63869999999997</v>
      </c>
    </row>
    <row r="312" spans="1:7">
      <c r="A312" t="s">
        <v>22</v>
      </c>
      <c r="B312" t="s">
        <v>7</v>
      </c>
      <c r="C312" s="5">
        <f>INDEX([1]Sheet2!$K$2:$S$59,MATCH(A312,[1]Sheet2!$A$2:$A$59,0),MATCH(B312,[1]Sheet2!$K$1:$S$1,0))</f>
        <v>0</v>
      </c>
      <c r="D312" s="8">
        <f>INDEX([1]Sheet2!$B$2:$J$59,MATCH(A312,[1]Sheet2!$A$2:$A369,0),MATCH(B312,[1]Sheet2!$B$1:$J$1,0))</f>
        <v>0</v>
      </c>
      <c r="E312" t="s">
        <v>86</v>
      </c>
      <c r="F312">
        <v>223</v>
      </c>
      <c r="G312">
        <v>253.92189999999999</v>
      </c>
    </row>
    <row r="313" spans="1:7">
      <c r="A313" t="s">
        <v>23</v>
      </c>
      <c r="B313" t="s">
        <v>7</v>
      </c>
      <c r="C313" s="5">
        <f>INDEX([1]Sheet2!$K$2:$S$59,MATCH(A313,[1]Sheet2!$A$2:$A$59,0),MATCH(B313,[1]Sheet2!$K$1:$S$1,0))</f>
        <v>0</v>
      </c>
      <c r="D313" s="8">
        <f>INDEX([1]Sheet2!$B$2:$J$59,MATCH(A313,[1]Sheet2!$A$2:$A370,0),MATCH(B313,[1]Sheet2!$B$1:$J$1,0))</f>
        <v>0</v>
      </c>
      <c r="E313" t="s">
        <v>87</v>
      </c>
      <c r="F313">
        <v>400</v>
      </c>
      <c r="G313">
        <v>245.56450000000001</v>
      </c>
    </row>
    <row r="314" spans="1:7">
      <c r="A314" t="s">
        <v>53</v>
      </c>
      <c r="B314" t="s">
        <v>7</v>
      </c>
      <c r="C314" s="5">
        <f>INDEX([1]Sheet2!$K$2:$S$59,MATCH(A314,[1]Sheet2!$A$2:$A$59,0),MATCH(B314,[1]Sheet2!$K$1:$S$1,0))</f>
        <v>0</v>
      </c>
      <c r="D314" s="8">
        <f>INDEX([1]Sheet2!$B$2:$J$59,MATCH(A314,[1]Sheet2!$A$2:$A371,0),MATCH(B314,[1]Sheet2!$B$1:$J$1,0))</f>
        <v>0</v>
      </c>
      <c r="E314" t="s">
        <v>88</v>
      </c>
      <c r="F314">
        <v>-1000</v>
      </c>
      <c r="G314">
        <v>-1000</v>
      </c>
    </row>
    <row r="315" spans="1:7">
      <c r="A315" t="s">
        <v>54</v>
      </c>
      <c r="B315" t="s">
        <v>7</v>
      </c>
      <c r="C315" s="5">
        <f>INDEX([1]Sheet2!$K$2:$S$59,MATCH(A315,[1]Sheet2!$A$2:$A$59,0),MATCH(B315,[1]Sheet2!$K$1:$S$1,0))</f>
        <v>0</v>
      </c>
      <c r="D315" s="8">
        <f>INDEX([1]Sheet2!$B$2:$J$59,MATCH(A315,[1]Sheet2!$A$2:$A372,0),MATCH(B315,[1]Sheet2!$B$1:$J$1,0))</f>
        <v>0</v>
      </c>
      <c r="E315" t="s">
        <v>89</v>
      </c>
      <c r="F315">
        <v>-1000</v>
      </c>
      <c r="G315">
        <v>-1000</v>
      </c>
    </row>
    <row r="316" spans="1:7">
      <c r="A316" t="s">
        <v>44</v>
      </c>
      <c r="B316" t="s">
        <v>7</v>
      </c>
      <c r="C316" s="5">
        <f>INDEX([1]Sheet2!$K$2:$S$59,MATCH(A316,[1]Sheet2!$A$2:$A$59,0),MATCH(B316,[1]Sheet2!$K$1:$S$1,0))</f>
        <v>0</v>
      </c>
      <c r="D316" s="8">
        <f>INDEX([1]Sheet2!$B$2:$J$59,MATCH(A316,[1]Sheet2!$A$2:$A373,0),MATCH(B316,[1]Sheet2!$B$1:$J$1,0))</f>
        <v>0</v>
      </c>
      <c r="E316" t="s">
        <v>90</v>
      </c>
      <c r="F316">
        <v>714</v>
      </c>
      <c r="G316">
        <v>397.81540000000001</v>
      </c>
    </row>
    <row r="317" spans="1:7">
      <c r="A317" t="s">
        <v>46</v>
      </c>
      <c r="B317" t="s">
        <v>7</v>
      </c>
      <c r="C317" s="5">
        <f>INDEX([1]Sheet2!$K$2:$S$59,MATCH(A317,[1]Sheet2!$A$2:$A$59,0),MATCH(B317,[1]Sheet2!$K$1:$S$1,0))</f>
        <v>0</v>
      </c>
      <c r="D317" s="8">
        <f>INDEX([1]Sheet2!$B$2:$J$59,MATCH(A317,[1]Sheet2!$A$2:$A374,0),MATCH(B317,[1]Sheet2!$B$1:$J$1,0))</f>
        <v>0</v>
      </c>
      <c r="E317" t="s">
        <v>91</v>
      </c>
      <c r="F317">
        <v>680.01170000000002</v>
      </c>
      <c r="G317">
        <v>335.23540000000003</v>
      </c>
    </row>
    <row r="318" spans="1:7">
      <c r="A318" t="s">
        <v>49</v>
      </c>
      <c r="B318" t="s">
        <v>7</v>
      </c>
      <c r="C318" s="5">
        <f>INDEX([1]Sheet2!$K$2:$S$59,MATCH(A318,[1]Sheet2!$A$2:$A$59,0),MATCH(B318,[1]Sheet2!$K$1:$S$1,0))</f>
        <v>0</v>
      </c>
      <c r="D318" s="8">
        <f>INDEX([1]Sheet2!$B$2:$J$59,MATCH(A318,[1]Sheet2!$A$2:$A375,0),MATCH(B318,[1]Sheet2!$B$1:$J$1,0))</f>
        <v>0</v>
      </c>
      <c r="E318" t="s">
        <v>92</v>
      </c>
      <c r="F318">
        <v>380</v>
      </c>
      <c r="G318">
        <v>465</v>
      </c>
    </row>
    <row r="319" spans="1:7">
      <c r="A319" t="s">
        <v>35</v>
      </c>
      <c r="B319" t="s">
        <v>7</v>
      </c>
      <c r="C319" s="5">
        <f>INDEX([1]Sheet2!$K$2:$S$59,MATCH(A319,[1]Sheet2!$A$2:$A$59,0),MATCH(B319,[1]Sheet2!$K$1:$S$1,0))</f>
        <v>0</v>
      </c>
      <c r="D319" s="8">
        <f>INDEX([1]Sheet2!$B$2:$J$59,MATCH(A319,[1]Sheet2!$A$2:$A376,0),MATCH(B319,[1]Sheet2!$B$1:$J$1,0))</f>
        <v>0</v>
      </c>
      <c r="E319" t="s">
        <v>93</v>
      </c>
      <c r="F319">
        <v>310.18509999999998</v>
      </c>
      <c r="G319">
        <v>155</v>
      </c>
    </row>
    <row r="320" spans="1:7">
      <c r="A320" t="s">
        <v>45</v>
      </c>
      <c r="B320" t="s">
        <v>7</v>
      </c>
      <c r="C320" s="5">
        <f>INDEX([1]Sheet2!$K$2:$S$59,MATCH(A320,[1]Sheet2!$A$2:$A$59,0),MATCH(B320,[1]Sheet2!$K$1:$S$1,0))</f>
        <v>0</v>
      </c>
      <c r="D320" s="8">
        <f>INDEX([1]Sheet2!$B$2:$J$59,MATCH(A320,[1]Sheet2!$A$2:$A377,0),MATCH(B320,[1]Sheet2!$B$1:$J$1,0))</f>
        <v>0</v>
      </c>
      <c r="E320" t="s">
        <v>94</v>
      </c>
      <c r="F320">
        <v>596.66020000000003</v>
      </c>
      <c r="G320">
        <v>231.2954</v>
      </c>
    </row>
    <row r="321" spans="1:7">
      <c r="A321" t="s">
        <v>61</v>
      </c>
      <c r="B321" t="s">
        <v>7</v>
      </c>
      <c r="C321" s="5">
        <f>INDEX([1]Sheet2!$K$2:$S$59,MATCH(A321,[1]Sheet2!$A$2:$A$59,0),MATCH(B321,[1]Sheet2!$K$1:$S$1,0))</f>
        <v>0</v>
      </c>
      <c r="D321" s="8">
        <f>INDEX([1]Sheet2!$B$2:$J$59,MATCH(A321,[1]Sheet2!$A$2:$A378,0),MATCH(B321,[1]Sheet2!$B$1:$J$1,0))</f>
        <v>0</v>
      </c>
      <c r="E321" t="s">
        <v>95</v>
      </c>
      <c r="F321">
        <v>633.41110000000003</v>
      </c>
      <c r="G321">
        <v>228.42140000000001</v>
      </c>
    </row>
    <row r="322" spans="1:7">
      <c r="A322" t="s">
        <v>15</v>
      </c>
      <c r="B322" t="s">
        <v>7</v>
      </c>
      <c r="C322" s="5">
        <f>INDEX([1]Sheet2!$K$2:$S$59,MATCH(A322,[1]Sheet2!$A$2:$A$59,0),MATCH(B322,[1]Sheet2!$K$1:$S$1,0))</f>
        <v>1.7</v>
      </c>
      <c r="D322" s="8">
        <f>INDEX([1]Sheet2!$B$2:$J$59,MATCH(A322,[1]Sheet2!$A$2:$A379,0),MATCH(B322,[1]Sheet2!$B$1:$J$1,0))</f>
        <v>0</v>
      </c>
      <c r="E322" t="s">
        <v>96</v>
      </c>
      <c r="F322">
        <v>545.84569999999997</v>
      </c>
      <c r="G322">
        <v>202.6782</v>
      </c>
    </row>
    <row r="323" spans="1:7">
      <c r="A323" t="s">
        <v>60</v>
      </c>
      <c r="B323" t="s">
        <v>7</v>
      </c>
      <c r="C323" s="5">
        <f>INDEX([1]Sheet2!$K$2:$S$59,MATCH(A323,[1]Sheet2!$A$2:$A$59,0),MATCH(B323,[1]Sheet2!$K$1:$S$1,0))</f>
        <v>0</v>
      </c>
      <c r="D323" s="8">
        <f>INDEX([1]Sheet2!$B$2:$J$59,MATCH(A323,[1]Sheet2!$A$2:$A380,0),MATCH(B323,[1]Sheet2!$B$1:$J$1,0))</f>
        <v>0</v>
      </c>
      <c r="E323" t="s">
        <v>97</v>
      </c>
      <c r="F323">
        <v>487</v>
      </c>
      <c r="G323">
        <v>259.1592</v>
      </c>
    </row>
    <row r="324" spans="1:7">
      <c r="A324" t="s">
        <v>64</v>
      </c>
      <c r="B324" t="s">
        <v>7</v>
      </c>
      <c r="C324" s="5">
        <f>INDEX([1]Sheet2!$K$2:$S$59,MATCH(A324,[1]Sheet2!$A$2:$A$59,0),MATCH(B324,[1]Sheet2!$K$1:$S$1,0))</f>
        <v>0</v>
      </c>
      <c r="D324" s="8">
        <f>INDEX([1]Sheet2!$B$2:$J$59,MATCH(A324,[1]Sheet2!$A$2:$A381,0),MATCH(B324,[1]Sheet2!$B$1:$J$1,0))</f>
        <v>0</v>
      </c>
      <c r="E324" t="s">
        <v>98</v>
      </c>
      <c r="F324">
        <v>655.14840000000004</v>
      </c>
      <c r="G324">
        <v>264.9658</v>
      </c>
    </row>
    <row r="325" spans="1:7">
      <c r="A325" t="s">
        <v>50</v>
      </c>
      <c r="B325" t="s">
        <v>7</v>
      </c>
      <c r="C325" s="5">
        <f>INDEX([1]Sheet2!$K$2:$S$59,MATCH(A325,[1]Sheet2!$A$2:$A$59,0),MATCH(B325,[1]Sheet2!$K$1:$S$1,0))</f>
        <v>0</v>
      </c>
      <c r="D325" s="8">
        <f>INDEX([1]Sheet2!$B$2:$J$59,MATCH(A325,[1]Sheet2!$A$2:$A382,0),MATCH(B325,[1]Sheet2!$B$1:$J$1,0))</f>
        <v>0</v>
      </c>
      <c r="E325" t="s">
        <v>99</v>
      </c>
      <c r="F325">
        <v>561.44039999999995</v>
      </c>
      <c r="G325">
        <v>369.81349999999998</v>
      </c>
    </row>
    <row r="326" spans="1:7">
      <c r="A326" t="s">
        <v>25</v>
      </c>
      <c r="B326" t="s">
        <v>7</v>
      </c>
      <c r="C326" s="5">
        <f>INDEX([1]Sheet2!$K$2:$S$59,MATCH(A326,[1]Sheet2!$A$2:$A$59,0),MATCH(B326,[1]Sheet2!$K$1:$S$1,0))</f>
        <v>0</v>
      </c>
      <c r="D326" s="8">
        <f>INDEX([1]Sheet2!$B$2:$J$59,MATCH(A326,[1]Sheet2!$A$2:$A383,0),MATCH(B326,[1]Sheet2!$B$1:$J$1,0))</f>
        <v>0</v>
      </c>
      <c r="E326" t="s">
        <v>100</v>
      </c>
      <c r="F326">
        <v>807.31050000000005</v>
      </c>
      <c r="G326">
        <v>109.855</v>
      </c>
    </row>
    <row r="327" spans="1:7">
      <c r="A327" t="s">
        <v>55</v>
      </c>
      <c r="B327" t="s">
        <v>7</v>
      </c>
      <c r="C327" s="5">
        <f>INDEX([1]Sheet2!$K$2:$S$59,MATCH(A327,[1]Sheet2!$A$2:$A$59,0),MATCH(B327,[1]Sheet2!$K$1:$S$1,0))</f>
        <v>0</v>
      </c>
      <c r="D327" s="8">
        <f>INDEX([1]Sheet2!$B$2:$J$59,MATCH(A327,[1]Sheet2!$A$2:$A384,0),MATCH(B327,[1]Sheet2!$B$1:$J$1,0))</f>
        <v>0</v>
      </c>
      <c r="E327" t="s">
        <v>101</v>
      </c>
      <c r="F327">
        <v>-1000</v>
      </c>
      <c r="G327">
        <v>-1000</v>
      </c>
    </row>
    <row r="328" spans="1:7">
      <c r="A328" t="s">
        <v>26</v>
      </c>
      <c r="B328" t="s">
        <v>7</v>
      </c>
      <c r="C328" s="5">
        <f>INDEX([1]Sheet2!$K$2:$S$59,MATCH(A328,[1]Sheet2!$A$2:$A$59,0),MATCH(B328,[1]Sheet2!$K$1:$S$1,0))</f>
        <v>0</v>
      </c>
      <c r="D328" s="8">
        <f>INDEX([1]Sheet2!$B$2:$J$59,MATCH(A328,[1]Sheet2!$A$2:$A385,0),MATCH(B328,[1]Sheet2!$B$1:$J$1,0))</f>
        <v>0</v>
      </c>
      <c r="E328" t="s">
        <v>102</v>
      </c>
      <c r="F328">
        <v>-1000</v>
      </c>
      <c r="G328">
        <v>-1000</v>
      </c>
    </row>
    <row r="329" spans="1:7">
      <c r="A329" t="s">
        <v>36</v>
      </c>
      <c r="B329" t="s">
        <v>7</v>
      </c>
      <c r="C329" s="5">
        <f>INDEX([1]Sheet2!$K$2:$S$59,MATCH(A329,[1]Sheet2!$A$2:$A$59,0),MATCH(B329,[1]Sheet2!$K$1:$S$1,0))</f>
        <v>0</v>
      </c>
      <c r="D329" s="8">
        <f>INDEX([1]Sheet2!$B$2:$J$59,MATCH(A329,[1]Sheet2!$A$2:$A386,0),MATCH(B329,[1]Sheet2!$B$1:$J$1,0))</f>
        <v>0</v>
      </c>
      <c r="E329" t="s">
        <v>103</v>
      </c>
      <c r="F329">
        <v>645.64649999999995</v>
      </c>
      <c r="G329">
        <v>181.3647</v>
      </c>
    </row>
    <row r="330" spans="1:7">
      <c r="A330" t="s">
        <v>27</v>
      </c>
      <c r="B330" t="s">
        <v>7</v>
      </c>
      <c r="C330" s="5">
        <f>INDEX([1]Sheet2!$K$2:$S$59,MATCH(A330,[1]Sheet2!$A$2:$A$59,0),MATCH(B330,[1]Sheet2!$K$1:$S$1,0))</f>
        <v>0</v>
      </c>
      <c r="D330" s="8">
        <f>INDEX([1]Sheet2!$B$2:$J$59,MATCH(A330,[1]Sheet2!$A$2:$A387,0),MATCH(B330,[1]Sheet2!$B$1:$J$1,0))</f>
        <v>0</v>
      </c>
      <c r="E330" t="s">
        <v>104</v>
      </c>
      <c r="F330">
        <v>530.85940000000005</v>
      </c>
      <c r="G330">
        <v>141.5874</v>
      </c>
    </row>
    <row r="331" spans="1:7">
      <c r="A331" t="s">
        <v>37</v>
      </c>
      <c r="B331" t="s">
        <v>7</v>
      </c>
      <c r="C331" s="5">
        <f>INDEX([1]Sheet2!$K$2:$S$59,MATCH(A331,[1]Sheet2!$A$2:$A$59,0),MATCH(B331,[1]Sheet2!$K$1:$S$1,0))</f>
        <v>0</v>
      </c>
      <c r="D331" s="8">
        <f>INDEX([1]Sheet2!$B$2:$J$59,MATCH(A331,[1]Sheet2!$A$2:$A388,0),MATCH(B331,[1]Sheet2!$B$1:$J$1,0))</f>
        <v>0</v>
      </c>
      <c r="E331" t="s">
        <v>105</v>
      </c>
      <c r="F331">
        <v>598.60159999999996</v>
      </c>
      <c r="G331">
        <v>342.15140000000002</v>
      </c>
    </row>
    <row r="332" spans="1:7">
      <c r="A332" t="s">
        <v>38</v>
      </c>
      <c r="B332" t="s">
        <v>7</v>
      </c>
      <c r="C332" s="5">
        <f>INDEX([1]Sheet2!$K$2:$S$59,MATCH(A332,[1]Sheet2!$A$2:$A$59,0),MATCH(B332,[1]Sheet2!$K$1:$S$1,0))</f>
        <v>0</v>
      </c>
      <c r="D332" s="8">
        <f>INDEX([1]Sheet2!$B$2:$J$59,MATCH(A332,[1]Sheet2!$A$2:$A389,0),MATCH(B332,[1]Sheet2!$B$1:$J$1,0))</f>
        <v>0</v>
      </c>
      <c r="E332" t="s">
        <v>106</v>
      </c>
      <c r="F332">
        <v>557</v>
      </c>
      <c r="G332">
        <v>261.12299999999999</v>
      </c>
    </row>
    <row r="333" spans="1:7">
      <c r="A333" t="s">
        <v>67</v>
      </c>
      <c r="B333" t="s">
        <v>7</v>
      </c>
      <c r="C333" s="5">
        <f>INDEX([1]Sheet2!$K$2:$S$59,MATCH(A333,[1]Sheet2!$A$2:$A$59,0),MATCH(B333,[1]Sheet2!$K$1:$S$1,0))</f>
        <v>0</v>
      </c>
      <c r="D333" s="8">
        <f>INDEX([1]Sheet2!$B$2:$J$59,MATCH(A333,[1]Sheet2!$A$2:$A390,0),MATCH(B333,[1]Sheet2!$B$1:$J$1,0))</f>
        <v>0</v>
      </c>
      <c r="E333" t="s">
        <v>107</v>
      </c>
      <c r="F333">
        <v>370.09809999999999</v>
      </c>
      <c r="G333">
        <v>112.7705</v>
      </c>
    </row>
    <row r="334" spans="1:7">
      <c r="A334" t="s">
        <v>62</v>
      </c>
      <c r="B334" t="s">
        <v>7</v>
      </c>
      <c r="C334" s="5">
        <f>INDEX([1]Sheet2!$K$2:$S$59,MATCH(A334,[1]Sheet2!$A$2:$A$59,0),MATCH(B334,[1]Sheet2!$K$1:$S$1,0))</f>
        <v>0</v>
      </c>
      <c r="D334" s="8">
        <f>INDEX([1]Sheet2!$B$2:$J$59,MATCH(A334,[1]Sheet2!$A$2:$A391,0),MATCH(B334,[1]Sheet2!$B$1:$J$1,0))</f>
        <v>0</v>
      </c>
      <c r="E334" t="s">
        <v>108</v>
      </c>
      <c r="F334">
        <v>473.83640000000003</v>
      </c>
      <c r="G334">
        <v>210.05269999999999</v>
      </c>
    </row>
    <row r="335" spans="1:7">
      <c r="A335" t="s">
        <v>17</v>
      </c>
      <c r="B335" t="s">
        <v>7</v>
      </c>
      <c r="C335" s="5">
        <f>INDEX([1]Sheet2!$K$2:$S$59,MATCH(A335,[1]Sheet2!$A$2:$A$59,0),MATCH(B335,[1]Sheet2!$K$1:$S$1,0))</f>
        <v>9</v>
      </c>
      <c r="D335" s="8">
        <f>INDEX([1]Sheet2!$B$2:$J$59,MATCH(A335,[1]Sheet2!$A$2:$A392,0),MATCH(B335,[1]Sheet2!$B$1:$J$1,0))</f>
        <v>0</v>
      </c>
      <c r="E335" t="s">
        <v>109</v>
      </c>
      <c r="F335">
        <v>267.87650000000002</v>
      </c>
      <c r="G335">
        <v>219.09569999999999</v>
      </c>
    </row>
    <row r="336" spans="1:7">
      <c r="A336" t="s">
        <v>16</v>
      </c>
      <c r="B336" t="s">
        <v>7</v>
      </c>
      <c r="C336" s="5">
        <f>INDEX([1]Sheet2!$K$2:$S$59,MATCH(A336,[1]Sheet2!$A$2:$A$59,0),MATCH(B336,[1]Sheet2!$K$1:$S$1,0))</f>
        <v>3.6</v>
      </c>
      <c r="D336" s="8">
        <f>INDEX([1]Sheet2!$B$2:$J$59,MATCH(A336,[1]Sheet2!$A$2:$A393,0),MATCH(B336,[1]Sheet2!$B$1:$J$1,0))</f>
        <v>0</v>
      </c>
      <c r="E336" t="s">
        <v>110</v>
      </c>
      <c r="F336">
        <v>-1000</v>
      </c>
      <c r="G336">
        <v>-1000</v>
      </c>
    </row>
    <row r="337" spans="1:7">
      <c r="A337" t="s">
        <v>68</v>
      </c>
      <c r="B337" t="s">
        <v>7</v>
      </c>
      <c r="C337" s="5">
        <f>INDEX([1]Sheet2!$K$2:$S$59,MATCH(A337,[1]Sheet2!$A$2:$A$59,0),MATCH(B337,[1]Sheet2!$K$1:$S$1,0))</f>
        <v>0</v>
      </c>
      <c r="D337" s="8">
        <f>INDEX([1]Sheet2!$B$2:$J$59,MATCH(A337,[1]Sheet2!$A$2:$A394,0),MATCH(B337,[1]Sheet2!$B$1:$J$1,0))</f>
        <v>0</v>
      </c>
      <c r="E337" t="s">
        <v>112</v>
      </c>
      <c r="F337">
        <v>785</v>
      </c>
      <c r="G337">
        <v>210</v>
      </c>
    </row>
    <row r="338" spans="1:7">
      <c r="A338" t="s">
        <v>69</v>
      </c>
      <c r="B338" t="s">
        <v>7</v>
      </c>
      <c r="C338" s="5">
        <f>INDEX([1]Sheet2!$K$2:$S$59,MATCH(A338,[1]Sheet2!$A$2:$A$59,0),MATCH(B338,[1]Sheet2!$K$1:$S$1,0))</f>
        <v>0</v>
      </c>
      <c r="D338" s="8">
        <f>INDEX([1]Sheet2!$B$2:$J$59,MATCH(A338,[1]Sheet2!$A$2:$A395,0),MATCH(B338,[1]Sheet2!$B$1:$J$1,0))</f>
        <v>0</v>
      </c>
      <c r="E338" t="s">
        <v>114</v>
      </c>
      <c r="F338">
        <v>385.37740000000002</v>
      </c>
      <c r="G338">
        <v>314.1035</v>
      </c>
    </row>
    <row r="339" spans="1:7">
      <c r="A339" t="s">
        <v>56</v>
      </c>
      <c r="B339" t="s">
        <v>7</v>
      </c>
      <c r="C339" s="5">
        <f>INDEX([1]Sheet2!$K$2:$S$59,MATCH(A339,[1]Sheet2!$A$2:$A$59,0),MATCH(B339,[1]Sheet2!$K$1:$S$1,0))</f>
        <v>0</v>
      </c>
      <c r="D339" s="8">
        <f>INDEX([1]Sheet2!$B$2:$J$59,MATCH(A339,[1]Sheet2!$A$2:$A396,0),MATCH(B339,[1]Sheet2!$B$1:$J$1,0))</f>
        <v>0</v>
      </c>
      <c r="E339" t="s">
        <v>116</v>
      </c>
      <c r="F339">
        <v>753.57809999999995</v>
      </c>
      <c r="G339">
        <v>163.25880000000001</v>
      </c>
    </row>
    <row r="340" spans="1:7">
      <c r="A340" t="s">
        <v>28</v>
      </c>
      <c r="B340" t="s">
        <v>7</v>
      </c>
      <c r="C340" s="5">
        <f>INDEX([1]Sheet2!$K$2:$S$59,MATCH(A340,[1]Sheet2!$A$2:$A$59,0),MATCH(B340,[1]Sheet2!$K$1:$S$1,0))</f>
        <v>0</v>
      </c>
      <c r="D340" s="8">
        <f>INDEX([1]Sheet2!$B$2:$J$59,MATCH(A340,[1]Sheet2!$A$2:$A397,0),MATCH(B340,[1]Sheet2!$B$1:$J$1,0))</f>
        <v>0</v>
      </c>
      <c r="E340" t="s">
        <v>118</v>
      </c>
      <c r="F340">
        <v>728.60839999999996</v>
      </c>
      <c r="G340">
        <v>284.50290000000001</v>
      </c>
    </row>
    <row r="341" spans="1:7">
      <c r="A341" t="s">
        <v>39</v>
      </c>
      <c r="B341" t="s">
        <v>7</v>
      </c>
      <c r="C341" s="5">
        <f>INDEX([1]Sheet2!$K$2:$S$59,MATCH(A341,[1]Sheet2!$A$2:$A$59,0),MATCH(B341,[1]Sheet2!$K$1:$S$1,0))</f>
        <v>0</v>
      </c>
      <c r="D341" s="8">
        <f>INDEX([1]Sheet2!$B$2:$J$59,MATCH(A341,[1]Sheet2!$A$2:$A398,0),MATCH(B341,[1]Sheet2!$B$1:$J$1,0))</f>
        <v>0</v>
      </c>
      <c r="E341" t="s">
        <v>120</v>
      </c>
      <c r="F341">
        <v>467.07420000000002</v>
      </c>
      <c r="G341">
        <v>117.3823</v>
      </c>
    </row>
    <row r="342" spans="1:7">
      <c r="A342" t="s">
        <v>42</v>
      </c>
      <c r="B342" t="s">
        <v>7</v>
      </c>
      <c r="C342" s="5">
        <f>INDEX([1]Sheet2!$K$2:$S$59,MATCH(A342,[1]Sheet2!$A$2:$A$59,0),MATCH(B342,[1]Sheet2!$K$1:$S$1,0))</f>
        <v>0</v>
      </c>
      <c r="D342" s="8">
        <f>INDEX([1]Sheet2!$B$2:$J$59,MATCH(A342,[1]Sheet2!$A$2:$A399,0),MATCH(B342,[1]Sheet2!$B$1:$J$1,0))</f>
        <v>0</v>
      </c>
      <c r="E342" t="s">
        <v>122</v>
      </c>
      <c r="F342">
        <v>670.71969999999999</v>
      </c>
      <c r="G342">
        <v>219.48830000000001</v>
      </c>
    </row>
    <row r="343" spans="1:7">
      <c r="A343" t="s">
        <v>29</v>
      </c>
      <c r="B343" t="s">
        <v>7</v>
      </c>
      <c r="C343" s="5">
        <f>INDEX([1]Sheet2!$K$2:$S$59,MATCH(A343,[1]Sheet2!$A$2:$A$59,0),MATCH(B343,[1]Sheet2!$K$1:$S$1,0))</f>
        <v>0</v>
      </c>
      <c r="D343" s="8">
        <f>INDEX([1]Sheet2!$B$2:$J$59,MATCH(A343,[1]Sheet2!$A$2:$A400,0),MATCH(B343,[1]Sheet2!$B$1:$J$1,0))</f>
        <v>0</v>
      </c>
      <c r="E343" t="s">
        <v>123</v>
      </c>
      <c r="F343">
        <v>500.19630000000001</v>
      </c>
      <c r="G343">
        <v>306.41800000000001</v>
      </c>
    </row>
    <row r="344" spans="1:7">
      <c r="A344" t="s">
        <v>65</v>
      </c>
      <c r="B344" t="s">
        <v>7</v>
      </c>
      <c r="C344" s="5">
        <f>INDEX([1]Sheet2!$K$2:$S$59,MATCH(A344,[1]Sheet2!$A$2:$A$59,0),MATCH(B344,[1]Sheet2!$K$1:$S$1,0))</f>
        <v>0</v>
      </c>
      <c r="D344" s="8">
        <f>INDEX([1]Sheet2!$B$2:$J$59,MATCH(A344,[1]Sheet2!$A$2:$A401,0),MATCH(B344,[1]Sheet2!$B$1:$J$1,0))</f>
        <v>0</v>
      </c>
      <c r="E344" t="s">
        <v>124</v>
      </c>
      <c r="F344">
        <v>240.2783</v>
      </c>
      <c r="G344">
        <v>139.56540000000001</v>
      </c>
    </row>
    <row r="345" spans="1:7">
      <c r="A345" t="s">
        <v>57</v>
      </c>
      <c r="B345" t="s">
        <v>7</v>
      </c>
      <c r="C345" s="5">
        <f>INDEX([1]Sheet2!$K$2:$S$59,MATCH(A345,[1]Sheet2!$A$2:$A$59,0),MATCH(B345,[1]Sheet2!$K$1:$S$1,0))</f>
        <v>0</v>
      </c>
      <c r="D345" s="8">
        <f>INDEX([1]Sheet2!$B$2:$J$59,MATCH(A345,[1]Sheet2!$A$2:$A402,0),MATCH(B345,[1]Sheet2!$B$1:$J$1,0))</f>
        <v>0</v>
      </c>
      <c r="E345" t="s">
        <v>125</v>
      </c>
      <c r="F345">
        <v>730.35350000000005</v>
      </c>
      <c r="G345">
        <v>200.85599999999999</v>
      </c>
    </row>
    <row r="346" spans="1:7">
      <c r="A346" t="s">
        <v>58</v>
      </c>
      <c r="B346" t="s">
        <v>7</v>
      </c>
      <c r="C346" s="5">
        <f>INDEX([1]Sheet2!$K$2:$S$59,MATCH(A346,[1]Sheet2!$A$2:$A$59,0),MATCH(B346,[1]Sheet2!$K$1:$S$1,0))</f>
        <v>0</v>
      </c>
      <c r="D346" s="8">
        <f>INDEX([1]Sheet2!$B$2:$J$59,MATCH(A346,[1]Sheet2!$A$2:$A403,0),MATCH(B346,[1]Sheet2!$B$1:$J$1,0))</f>
        <v>0</v>
      </c>
      <c r="E346" t="s">
        <v>127</v>
      </c>
      <c r="F346">
        <v>-1000</v>
      </c>
      <c r="G346">
        <v>-1000</v>
      </c>
    </row>
    <row r="347" spans="1:7">
      <c r="A347" t="s">
        <v>18</v>
      </c>
      <c r="B347" t="s">
        <v>7</v>
      </c>
      <c r="C347" s="5">
        <f>INDEX([1]Sheet2!$K$2:$S$59,MATCH(A347,[1]Sheet2!$A$2:$A$59,0),MATCH(B347,[1]Sheet2!$K$1:$S$1,0))</f>
        <v>11.3</v>
      </c>
      <c r="D347" s="8">
        <f>INDEX([1]Sheet2!$B$2:$J$59,MATCH(A347,[1]Sheet2!$A$2:$A404,0),MATCH(B347,[1]Sheet2!$B$1:$J$1,0))</f>
        <v>0</v>
      </c>
      <c r="E347" t="s">
        <v>129</v>
      </c>
      <c r="F347">
        <v>712.43949999999995</v>
      </c>
      <c r="G347">
        <v>315.63869999999997</v>
      </c>
    </row>
    <row r="348" spans="1:7">
      <c r="A348" t="s">
        <v>70</v>
      </c>
      <c r="B348" t="s">
        <v>7</v>
      </c>
      <c r="C348" s="5">
        <f>INDEX([1]Sheet2!$K$2:$S$59,MATCH(A348,[1]Sheet2!$A$2:$A$59,0),MATCH(B348,[1]Sheet2!$K$1:$S$1,0))</f>
        <v>0</v>
      </c>
      <c r="D348" s="8">
        <f>INDEX([1]Sheet2!$B$2:$J$59,MATCH(A348,[1]Sheet2!$A$2:$A405,0),MATCH(B348,[1]Sheet2!$B$1:$J$1,0))</f>
        <v>0</v>
      </c>
      <c r="E348" t="s">
        <v>131</v>
      </c>
      <c r="F348">
        <v>468.07420000000002</v>
      </c>
      <c r="G348">
        <v>163.51660000000001</v>
      </c>
    </row>
    <row r="349" spans="1:7">
      <c r="A349" t="s">
        <v>30</v>
      </c>
      <c r="B349" t="s">
        <v>7</v>
      </c>
      <c r="C349" s="5">
        <f>INDEX([1]Sheet2!$K$2:$S$59,MATCH(A349,[1]Sheet2!$A$2:$A$59,0),MATCH(B349,[1]Sheet2!$K$1:$S$1,0))</f>
        <v>0</v>
      </c>
      <c r="D349" s="8">
        <f>INDEX([1]Sheet2!$B$2:$J$59,MATCH(A349,[1]Sheet2!$A$2:$A406,0),MATCH(B349,[1]Sheet2!$B$1:$J$1,0))</f>
        <v>0</v>
      </c>
      <c r="E349" t="s">
        <v>133</v>
      </c>
      <c r="F349">
        <v>640.85940000000005</v>
      </c>
      <c r="G349">
        <v>294.8193</v>
      </c>
    </row>
    <row r="350" spans="1:7">
      <c r="A350" t="s">
        <v>31</v>
      </c>
      <c r="B350" t="s">
        <v>7</v>
      </c>
      <c r="C350" s="5">
        <f>INDEX([1]Sheet2!$K$2:$S$59,MATCH(A350,[1]Sheet2!$A$2:$A$59,0),MATCH(B350,[1]Sheet2!$K$1:$S$1,0))</f>
        <v>0</v>
      </c>
      <c r="D350" s="8">
        <f>INDEX([1]Sheet2!$B$2:$J$59,MATCH(A350,[1]Sheet2!$A$2:$A407,0),MATCH(B350,[1]Sheet2!$B$1:$J$1,0))</f>
        <v>0</v>
      </c>
      <c r="E350" t="s">
        <v>134</v>
      </c>
      <c r="F350">
        <v>480.99020000000002</v>
      </c>
      <c r="G350">
        <v>374.28609999999998</v>
      </c>
    </row>
    <row r="351" spans="1:7">
      <c r="A351" t="s">
        <v>32</v>
      </c>
      <c r="B351" t="s">
        <v>7</v>
      </c>
      <c r="C351" s="5">
        <f>INDEX([1]Sheet2!$K$2:$S$59,MATCH(A351,[1]Sheet2!$A$2:$A$59,0),MATCH(B351,[1]Sheet2!$K$1:$S$1,0))</f>
        <v>0</v>
      </c>
      <c r="D351" s="8">
        <f>INDEX([1]Sheet2!$B$2:$J$59,MATCH(A351,[1]Sheet2!$A$2:$A408,0),MATCH(B351,[1]Sheet2!$B$1:$J$1,0))</f>
        <v>0</v>
      </c>
      <c r="E351" t="s">
        <v>135</v>
      </c>
      <c r="F351">
        <v>330.10840000000002</v>
      </c>
      <c r="G351">
        <v>234.97800000000001</v>
      </c>
    </row>
    <row r="352" spans="1:7">
      <c r="A352" t="s">
        <v>33</v>
      </c>
      <c r="B352" t="s">
        <v>7</v>
      </c>
      <c r="C352" s="5">
        <f>INDEX([1]Sheet2!$K$2:$S$59,MATCH(A352,[1]Sheet2!$A$2:$A$59,0),MATCH(B352,[1]Sheet2!$K$1:$S$1,0))</f>
        <v>0</v>
      </c>
      <c r="D352" s="8">
        <f>INDEX([1]Sheet2!$B$2:$J$59,MATCH(A352,[1]Sheet2!$A$2:$A409,0),MATCH(B352,[1]Sheet2!$B$1:$J$1,0))</f>
        <v>0</v>
      </c>
      <c r="E352" t="s">
        <v>136</v>
      </c>
      <c r="F352">
        <v>-1000</v>
      </c>
      <c r="G352">
        <v>-1000</v>
      </c>
    </row>
    <row r="353" spans="1:7">
      <c r="A353" t="s">
        <v>34</v>
      </c>
      <c r="B353" t="s">
        <v>7</v>
      </c>
      <c r="C353" s="5">
        <f>INDEX([1]Sheet2!$K$2:$S$59,MATCH(A353,[1]Sheet2!$A$2:$A$59,0),MATCH(B353,[1]Sheet2!$K$1:$S$1,0))</f>
        <v>0</v>
      </c>
      <c r="D353" s="8">
        <f>INDEX([1]Sheet2!$B$2:$J$59,MATCH(A353,[1]Sheet2!$A$2:$A410,0),MATCH(B353,[1]Sheet2!$B$1:$J$1,0))</f>
        <v>0</v>
      </c>
      <c r="E353" t="s">
        <v>137</v>
      </c>
      <c r="F353">
        <v>731.02639999999997</v>
      </c>
      <c r="G353">
        <v>252.7842</v>
      </c>
    </row>
    <row r="354" spans="1:7">
      <c r="A354" t="s">
        <v>40</v>
      </c>
      <c r="B354" t="s">
        <v>7</v>
      </c>
      <c r="C354" s="5">
        <f>INDEX([1]Sheet2!$K$2:$S$59,MATCH(A354,[1]Sheet2!$A$2:$A$59,0),MATCH(B354,[1]Sheet2!$K$1:$S$1,0))</f>
        <v>0</v>
      </c>
      <c r="D354" s="8">
        <f>INDEX([1]Sheet2!$B$2:$J$59,MATCH(A354,[1]Sheet2!$A$2:$A411,0),MATCH(B354,[1]Sheet2!$B$1:$J$1,0))</f>
        <v>0</v>
      </c>
      <c r="E354" t="s">
        <v>138</v>
      </c>
      <c r="F354">
        <v>256.93650000000002</v>
      </c>
      <c r="G354">
        <v>88.0762</v>
      </c>
    </row>
    <row r="355" spans="1:7">
      <c r="A355" t="s">
        <v>63</v>
      </c>
      <c r="B355" t="s">
        <v>7</v>
      </c>
      <c r="C355" s="5">
        <f>INDEX([1]Sheet2!$K$2:$S$59,MATCH(A355,[1]Sheet2!$A$2:$A$59,0),MATCH(B355,[1]Sheet2!$K$1:$S$1,0))</f>
        <v>0</v>
      </c>
      <c r="D355" s="8">
        <f>INDEX([1]Sheet2!$B$2:$J$59,MATCH(A355,[1]Sheet2!$A$2:$A412,0),MATCH(B355,[1]Sheet2!$B$1:$J$1,0))</f>
        <v>0</v>
      </c>
      <c r="E355" t="s">
        <v>139</v>
      </c>
      <c r="F355">
        <v>701</v>
      </c>
      <c r="G355">
        <v>243</v>
      </c>
    </row>
    <row r="356" spans="1:7">
      <c r="A356" t="s">
        <v>52</v>
      </c>
      <c r="B356" t="s">
        <v>7</v>
      </c>
      <c r="C356" s="5">
        <f>INDEX([1]Sheet2!$K$2:$S$59,MATCH(A356,[1]Sheet2!$A$2:$A$59,0),MATCH(B356,[1]Sheet2!$K$1:$S$1,0))</f>
        <v>0</v>
      </c>
      <c r="D356" s="8">
        <f>INDEX([1]Sheet2!$B$2:$J$59,MATCH(A356,[1]Sheet2!$A$2:$A413,0),MATCH(B356,[1]Sheet2!$B$1:$J$1,0))</f>
        <v>0</v>
      </c>
      <c r="E356" t="s">
        <v>141</v>
      </c>
      <c r="F356">
        <v>585.25289999999995</v>
      </c>
      <c r="G356">
        <v>163.25880000000001</v>
      </c>
    </row>
    <row r="357" spans="1:7">
      <c r="A357" t="s">
        <v>51</v>
      </c>
      <c r="B357" t="s">
        <v>7</v>
      </c>
      <c r="C357" s="5">
        <f>INDEX([1]Sheet2!$K$2:$S$59,MATCH(A357,[1]Sheet2!$A$2:$A$59,0),MATCH(B357,[1]Sheet2!$K$1:$S$1,0))</f>
        <v>0</v>
      </c>
      <c r="D357" s="8">
        <f>INDEX([1]Sheet2!$B$2:$J$59,MATCH(A357,[1]Sheet2!$A$2:$A414,0),MATCH(B357,[1]Sheet2!$B$1:$J$1,0))</f>
        <v>0</v>
      </c>
      <c r="E357" t="s">
        <v>142</v>
      </c>
      <c r="F357">
        <v>385.92869999999999</v>
      </c>
      <c r="G357">
        <v>179.62549999999999</v>
      </c>
    </row>
    <row r="358" spans="1:7">
      <c r="A358" t="s">
        <v>143</v>
      </c>
      <c r="B358" t="s">
        <v>7</v>
      </c>
      <c r="C358" s="5">
        <f>INDEX([1]Sheet2!$K$2:$S$59,MATCH(A358,[1]Sheet2!$A$2:$A$59,0),MATCH(B358,[1]Sheet2!$K$1:$S$1,0))</f>
        <v>0</v>
      </c>
      <c r="D358" s="8">
        <f>INDEX([1]Sheet2!$B$2:$J$59,MATCH(A358,[1]Sheet2!$A$2:$A415,0),MATCH(B358,[1]Sheet2!$B$1:$J$1,0))</f>
        <v>0</v>
      </c>
      <c r="E358" t="s">
        <v>66</v>
      </c>
      <c r="F358">
        <v>-1000</v>
      </c>
      <c r="G358">
        <v>-1000</v>
      </c>
    </row>
    <row r="359" spans="1:7">
      <c r="A359" t="s">
        <v>19</v>
      </c>
      <c r="B359" t="s">
        <v>8</v>
      </c>
      <c r="C359" s="5">
        <f>INDEX([1]Sheet2!$K$2:$S$59,MATCH(A359,[1]Sheet2!$A$2:$A$59,0),MATCH(B359,[1]Sheet2!$K$1:$S$1,0))</f>
        <v>5.7</v>
      </c>
      <c r="D359" s="8">
        <f>INDEX([1]Sheet2!$B$2:$J$59,MATCH(A359,[1]Sheet2!$A$2:$A416,0),MATCH(B359,[1]Sheet2!$B$1:$J$1,0))</f>
        <v>0</v>
      </c>
      <c r="E359" t="s">
        <v>82</v>
      </c>
      <c r="F359">
        <v>637</v>
      </c>
      <c r="G359">
        <v>338.6934</v>
      </c>
    </row>
    <row r="360" spans="1:7">
      <c r="A360" t="s">
        <v>48</v>
      </c>
      <c r="B360" t="s">
        <v>8</v>
      </c>
      <c r="C360" s="5">
        <f>INDEX([1]Sheet2!$K$2:$S$59,MATCH(A360,[1]Sheet2!$A$2:$A$59,0),MATCH(B360,[1]Sheet2!$K$1:$S$1,0))</f>
        <v>0</v>
      </c>
      <c r="D360" s="8">
        <f>INDEX([1]Sheet2!$B$2:$J$59,MATCH(A360,[1]Sheet2!$A$2:$A417,0),MATCH(B360,[1]Sheet2!$B$1:$J$1,0))</f>
        <v>0</v>
      </c>
      <c r="E360" t="s">
        <v>83</v>
      </c>
      <c r="F360">
        <v>245</v>
      </c>
      <c r="G360">
        <v>400</v>
      </c>
    </row>
    <row r="361" spans="1:7">
      <c r="A361" t="s">
        <v>43</v>
      </c>
      <c r="B361" t="s">
        <v>8</v>
      </c>
      <c r="C361" s="5">
        <f>INDEX([1]Sheet2!$K$2:$S$59,MATCH(A361,[1]Sheet2!$A$2:$A$59,0),MATCH(B361,[1]Sheet2!$K$1:$S$1,0))</f>
        <v>0</v>
      </c>
      <c r="D361" s="8">
        <f>INDEX([1]Sheet2!$B$2:$J$59,MATCH(A361,[1]Sheet2!$A$2:$A418,0),MATCH(B361,[1]Sheet2!$B$1:$J$1,0))</f>
        <v>0</v>
      </c>
      <c r="E361" t="s">
        <v>84</v>
      </c>
      <c r="F361">
        <v>315</v>
      </c>
      <c r="G361">
        <v>306.58010000000002</v>
      </c>
    </row>
    <row r="362" spans="1:7">
      <c r="A362" t="s">
        <v>21</v>
      </c>
      <c r="B362" t="s">
        <v>8</v>
      </c>
      <c r="C362" s="5">
        <f>INDEX([1]Sheet2!$K$2:$S$59,MATCH(A362,[1]Sheet2!$A$2:$A$59,0),MATCH(B362,[1]Sheet2!$K$1:$S$1,0))</f>
        <v>10</v>
      </c>
      <c r="D362" s="8">
        <f>INDEX([1]Sheet2!$B$2:$J$59,MATCH(A362,[1]Sheet2!$A$2:$A419,0),MATCH(B362,[1]Sheet2!$B$1:$J$1,0))</f>
        <v>0</v>
      </c>
      <c r="E362" t="s">
        <v>85</v>
      </c>
      <c r="F362">
        <v>560</v>
      </c>
      <c r="G362">
        <v>315.63869999999997</v>
      </c>
    </row>
    <row r="363" spans="1:7">
      <c r="A363" t="s">
        <v>22</v>
      </c>
      <c r="B363" t="s">
        <v>8</v>
      </c>
      <c r="C363" s="5">
        <f>INDEX([1]Sheet2!$K$2:$S$59,MATCH(A363,[1]Sheet2!$A$2:$A$59,0),MATCH(B363,[1]Sheet2!$K$1:$S$1,0))</f>
        <v>12.6</v>
      </c>
      <c r="D363" s="8">
        <f>INDEX([1]Sheet2!$B$2:$J$59,MATCH(A363,[1]Sheet2!$A$2:$A420,0),MATCH(B363,[1]Sheet2!$B$1:$J$1,0))</f>
        <v>8</v>
      </c>
      <c r="E363" t="s">
        <v>86</v>
      </c>
      <c r="F363">
        <v>223</v>
      </c>
      <c r="G363">
        <v>253.92189999999999</v>
      </c>
    </row>
    <row r="364" spans="1:7">
      <c r="A364" t="s">
        <v>23</v>
      </c>
      <c r="B364" t="s">
        <v>8</v>
      </c>
      <c r="C364" s="5">
        <f>INDEX([1]Sheet2!$K$2:$S$59,MATCH(A364,[1]Sheet2!$A$2:$A$59,0),MATCH(B364,[1]Sheet2!$K$1:$S$1,0))</f>
        <v>17.600000000000001</v>
      </c>
      <c r="D364" s="8">
        <f>INDEX([1]Sheet2!$B$2:$J$59,MATCH(A364,[1]Sheet2!$A$2:$A421,0),MATCH(B364,[1]Sheet2!$B$1:$J$1,0))</f>
        <v>13</v>
      </c>
      <c r="E364" t="s">
        <v>87</v>
      </c>
      <c r="F364">
        <v>400</v>
      </c>
      <c r="G364">
        <v>245.56450000000001</v>
      </c>
    </row>
    <row r="365" spans="1:7">
      <c r="A365" t="s">
        <v>53</v>
      </c>
      <c r="B365" t="s">
        <v>8</v>
      </c>
      <c r="C365" s="5">
        <f>INDEX([1]Sheet2!$K$2:$S$59,MATCH(A365,[1]Sheet2!$A$2:$A$59,0),MATCH(B365,[1]Sheet2!$K$1:$S$1,0))</f>
        <v>0</v>
      </c>
      <c r="D365" s="8">
        <f>INDEX([1]Sheet2!$B$2:$J$59,MATCH(A365,[1]Sheet2!$A$2:$A422,0),MATCH(B365,[1]Sheet2!$B$1:$J$1,0))</f>
        <v>0</v>
      </c>
      <c r="E365" t="s">
        <v>88</v>
      </c>
      <c r="F365">
        <v>-1000</v>
      </c>
      <c r="G365">
        <v>-1000</v>
      </c>
    </row>
    <row r="366" spans="1:7">
      <c r="A366" t="s">
        <v>54</v>
      </c>
      <c r="B366" t="s">
        <v>8</v>
      </c>
      <c r="C366" s="5">
        <f>INDEX([1]Sheet2!$K$2:$S$59,MATCH(A366,[1]Sheet2!$A$2:$A$59,0),MATCH(B366,[1]Sheet2!$K$1:$S$1,0))</f>
        <v>0</v>
      </c>
      <c r="D366" s="8">
        <f>INDEX([1]Sheet2!$B$2:$J$59,MATCH(A366,[1]Sheet2!$A$2:$A423,0),MATCH(B366,[1]Sheet2!$B$1:$J$1,0))</f>
        <v>0</v>
      </c>
      <c r="E366" t="s">
        <v>89</v>
      </c>
      <c r="F366">
        <v>-1000</v>
      </c>
      <c r="G366">
        <v>-1000</v>
      </c>
    </row>
    <row r="367" spans="1:7">
      <c r="A367" t="s">
        <v>44</v>
      </c>
      <c r="B367" t="s">
        <v>8</v>
      </c>
      <c r="C367" s="5">
        <f>INDEX([1]Sheet2!$K$2:$S$59,MATCH(A367,[1]Sheet2!$A$2:$A$59,0),MATCH(B367,[1]Sheet2!$K$1:$S$1,0))</f>
        <v>0</v>
      </c>
      <c r="D367" s="8">
        <f>INDEX([1]Sheet2!$B$2:$J$59,MATCH(A367,[1]Sheet2!$A$2:$A424,0),MATCH(B367,[1]Sheet2!$B$1:$J$1,0))</f>
        <v>0</v>
      </c>
      <c r="E367" t="s">
        <v>90</v>
      </c>
      <c r="F367">
        <v>714</v>
      </c>
      <c r="G367">
        <v>397.81540000000001</v>
      </c>
    </row>
    <row r="368" spans="1:7">
      <c r="A368" t="s">
        <v>46</v>
      </c>
      <c r="B368" t="s">
        <v>8</v>
      </c>
      <c r="C368" s="5">
        <f>INDEX([1]Sheet2!$K$2:$S$59,MATCH(A368,[1]Sheet2!$A$2:$A$59,0),MATCH(B368,[1]Sheet2!$K$1:$S$1,0))</f>
        <v>0</v>
      </c>
      <c r="D368" s="8">
        <f>INDEX([1]Sheet2!$B$2:$J$59,MATCH(A368,[1]Sheet2!$A$2:$A425,0),MATCH(B368,[1]Sheet2!$B$1:$J$1,0))</f>
        <v>0</v>
      </c>
      <c r="E368" t="s">
        <v>91</v>
      </c>
      <c r="F368">
        <v>680.01170000000002</v>
      </c>
      <c r="G368">
        <v>335.23540000000003</v>
      </c>
    </row>
    <row r="369" spans="1:7">
      <c r="A369" t="s">
        <v>49</v>
      </c>
      <c r="B369" t="s">
        <v>8</v>
      </c>
      <c r="C369" s="5">
        <f>INDEX([1]Sheet2!$K$2:$S$59,MATCH(A369,[1]Sheet2!$A$2:$A$59,0),MATCH(B369,[1]Sheet2!$K$1:$S$1,0))</f>
        <v>0</v>
      </c>
      <c r="D369" s="8">
        <f>INDEX([1]Sheet2!$B$2:$J$59,MATCH(A369,[1]Sheet2!$A$2:$A426,0),MATCH(B369,[1]Sheet2!$B$1:$J$1,0))</f>
        <v>0</v>
      </c>
      <c r="E369" t="s">
        <v>92</v>
      </c>
      <c r="F369">
        <v>380</v>
      </c>
      <c r="G369">
        <v>465</v>
      </c>
    </row>
    <row r="370" spans="1:7">
      <c r="A370" t="s">
        <v>35</v>
      </c>
      <c r="B370" t="s">
        <v>8</v>
      </c>
      <c r="C370" s="5">
        <f>INDEX([1]Sheet2!$K$2:$S$59,MATCH(A370,[1]Sheet2!$A$2:$A$59,0),MATCH(B370,[1]Sheet2!$K$1:$S$1,0))</f>
        <v>0</v>
      </c>
      <c r="D370" s="8">
        <f>INDEX([1]Sheet2!$B$2:$J$59,MATCH(A370,[1]Sheet2!$A$2:$A427,0),MATCH(B370,[1]Sheet2!$B$1:$J$1,0))</f>
        <v>0</v>
      </c>
      <c r="E370" t="s">
        <v>93</v>
      </c>
      <c r="F370">
        <v>310.18509999999998</v>
      </c>
      <c r="G370">
        <v>155</v>
      </c>
    </row>
    <row r="371" spans="1:7">
      <c r="A371" t="s">
        <v>45</v>
      </c>
      <c r="B371" t="s">
        <v>8</v>
      </c>
      <c r="C371" s="5">
        <f>INDEX([1]Sheet2!$K$2:$S$59,MATCH(A371,[1]Sheet2!$A$2:$A$59,0),MATCH(B371,[1]Sheet2!$K$1:$S$1,0))</f>
        <v>0</v>
      </c>
      <c r="D371" s="8">
        <f>INDEX([1]Sheet2!$B$2:$J$59,MATCH(A371,[1]Sheet2!$A$2:$A428,0),MATCH(B371,[1]Sheet2!$B$1:$J$1,0))</f>
        <v>0</v>
      </c>
      <c r="E371" t="s">
        <v>94</v>
      </c>
      <c r="F371">
        <v>596.66020000000003</v>
      </c>
      <c r="G371">
        <v>231.2954</v>
      </c>
    </row>
    <row r="372" spans="1:7">
      <c r="A372" t="s">
        <v>61</v>
      </c>
      <c r="B372" t="s">
        <v>8</v>
      </c>
      <c r="C372" s="5">
        <f>INDEX([1]Sheet2!$K$2:$S$59,MATCH(A372,[1]Sheet2!$A$2:$A$59,0),MATCH(B372,[1]Sheet2!$K$1:$S$1,0))</f>
        <v>0</v>
      </c>
      <c r="D372" s="8">
        <f>INDEX([1]Sheet2!$B$2:$J$59,MATCH(A372,[1]Sheet2!$A$2:$A429,0),MATCH(B372,[1]Sheet2!$B$1:$J$1,0))</f>
        <v>0</v>
      </c>
      <c r="E372" t="s">
        <v>95</v>
      </c>
      <c r="F372">
        <v>633.41110000000003</v>
      </c>
      <c r="G372">
        <v>228.42140000000001</v>
      </c>
    </row>
    <row r="373" spans="1:7">
      <c r="A373" t="s">
        <v>15</v>
      </c>
      <c r="B373" t="s">
        <v>8</v>
      </c>
      <c r="C373" s="5">
        <f>INDEX([1]Sheet2!$K$2:$S$59,MATCH(A373,[1]Sheet2!$A$2:$A$59,0),MATCH(B373,[1]Sheet2!$K$1:$S$1,0))</f>
        <v>18.5</v>
      </c>
      <c r="D373" s="8">
        <f>INDEX([1]Sheet2!$B$2:$J$59,MATCH(A373,[1]Sheet2!$A$2:$A430,0),MATCH(B373,[1]Sheet2!$B$1:$J$1,0))</f>
        <v>8</v>
      </c>
      <c r="E373" t="s">
        <v>96</v>
      </c>
      <c r="F373">
        <v>545.84569999999997</v>
      </c>
      <c r="G373">
        <v>202.6782</v>
      </c>
    </row>
    <row r="374" spans="1:7">
      <c r="A374" t="s">
        <v>60</v>
      </c>
      <c r="B374" t="s">
        <v>8</v>
      </c>
      <c r="C374" s="5">
        <f>INDEX([1]Sheet2!$K$2:$S$59,MATCH(A374,[1]Sheet2!$A$2:$A$59,0),MATCH(B374,[1]Sheet2!$K$1:$S$1,0))</f>
        <v>0</v>
      </c>
      <c r="D374" s="8">
        <f>INDEX([1]Sheet2!$B$2:$J$59,MATCH(A374,[1]Sheet2!$A$2:$A431,0),MATCH(B374,[1]Sheet2!$B$1:$J$1,0))</f>
        <v>0</v>
      </c>
      <c r="E374" t="s">
        <v>97</v>
      </c>
      <c r="F374">
        <v>487</v>
      </c>
      <c r="G374">
        <v>259.1592</v>
      </c>
    </row>
    <row r="375" spans="1:7">
      <c r="A375" t="s">
        <v>64</v>
      </c>
      <c r="B375" t="s">
        <v>8</v>
      </c>
      <c r="C375" s="5">
        <f>INDEX([1]Sheet2!$K$2:$S$59,MATCH(A375,[1]Sheet2!$A$2:$A$59,0),MATCH(B375,[1]Sheet2!$K$1:$S$1,0))</f>
        <v>0</v>
      </c>
      <c r="D375" s="8">
        <f>INDEX([1]Sheet2!$B$2:$J$59,MATCH(A375,[1]Sheet2!$A$2:$A432,0),MATCH(B375,[1]Sheet2!$B$1:$J$1,0))</f>
        <v>0</v>
      </c>
      <c r="E375" t="s">
        <v>98</v>
      </c>
      <c r="F375">
        <v>655.14840000000004</v>
      </c>
      <c r="G375">
        <v>264.9658</v>
      </c>
    </row>
    <row r="376" spans="1:7">
      <c r="A376" t="s">
        <v>50</v>
      </c>
      <c r="B376" t="s">
        <v>8</v>
      </c>
      <c r="C376" s="5">
        <f>INDEX([1]Sheet2!$K$2:$S$59,MATCH(A376,[1]Sheet2!$A$2:$A$59,0),MATCH(B376,[1]Sheet2!$K$1:$S$1,0))</f>
        <v>0</v>
      </c>
      <c r="D376" s="8">
        <f>INDEX([1]Sheet2!$B$2:$J$59,MATCH(A376,[1]Sheet2!$A$2:$A433,0),MATCH(B376,[1]Sheet2!$B$1:$J$1,0))</f>
        <v>0</v>
      </c>
      <c r="E376" t="s">
        <v>99</v>
      </c>
      <c r="F376">
        <v>561.44039999999995</v>
      </c>
      <c r="G376">
        <v>369.81349999999998</v>
      </c>
    </row>
    <row r="377" spans="1:7">
      <c r="A377" t="s">
        <v>25</v>
      </c>
      <c r="B377" t="s">
        <v>8</v>
      </c>
      <c r="C377" s="5">
        <f>INDEX([1]Sheet2!$K$2:$S$59,MATCH(A377,[1]Sheet2!$A$2:$A$59,0),MATCH(B377,[1]Sheet2!$K$1:$S$1,0))</f>
        <v>15.8</v>
      </c>
      <c r="D377" s="8">
        <f>INDEX([1]Sheet2!$B$2:$J$59,MATCH(A377,[1]Sheet2!$A$2:$A434,0),MATCH(B377,[1]Sheet2!$B$1:$J$1,0))</f>
        <v>5</v>
      </c>
      <c r="E377" t="s">
        <v>100</v>
      </c>
      <c r="F377">
        <v>807.31050000000005</v>
      </c>
      <c r="G377">
        <v>109.855</v>
      </c>
    </row>
    <row r="378" spans="1:7">
      <c r="A378" t="s">
        <v>55</v>
      </c>
      <c r="B378" t="s">
        <v>8</v>
      </c>
      <c r="C378" s="5">
        <f>INDEX([1]Sheet2!$K$2:$S$59,MATCH(A378,[1]Sheet2!$A$2:$A$59,0),MATCH(B378,[1]Sheet2!$K$1:$S$1,0))</f>
        <v>0</v>
      </c>
      <c r="D378" s="8">
        <f>INDEX([1]Sheet2!$B$2:$J$59,MATCH(A378,[1]Sheet2!$A$2:$A435,0),MATCH(B378,[1]Sheet2!$B$1:$J$1,0))</f>
        <v>0</v>
      </c>
      <c r="E378" t="s">
        <v>101</v>
      </c>
      <c r="F378">
        <v>-1000</v>
      </c>
      <c r="G378">
        <v>-1000</v>
      </c>
    </row>
    <row r="379" spans="1:7">
      <c r="A379" t="s">
        <v>26</v>
      </c>
      <c r="B379" t="s">
        <v>8</v>
      </c>
      <c r="C379" s="5">
        <f>INDEX([1]Sheet2!$K$2:$S$59,MATCH(A379,[1]Sheet2!$A$2:$A$59,0),MATCH(B379,[1]Sheet2!$K$1:$S$1,0))</f>
        <v>21.6</v>
      </c>
      <c r="D379" s="8">
        <f>INDEX([1]Sheet2!$B$2:$J$59,MATCH(A379,[1]Sheet2!$A$2:$A436,0),MATCH(B379,[1]Sheet2!$B$1:$J$1,0))</f>
        <v>10</v>
      </c>
      <c r="E379" t="s">
        <v>102</v>
      </c>
      <c r="F379">
        <v>-1000</v>
      </c>
      <c r="G379">
        <v>-1000</v>
      </c>
    </row>
    <row r="380" spans="1:7">
      <c r="A380" t="s">
        <v>36</v>
      </c>
      <c r="B380" t="s">
        <v>8</v>
      </c>
      <c r="C380" s="5">
        <f>INDEX([1]Sheet2!$K$2:$S$59,MATCH(A380,[1]Sheet2!$A$2:$A$59,0),MATCH(B380,[1]Sheet2!$K$1:$S$1,0))</f>
        <v>0</v>
      </c>
      <c r="D380" s="8">
        <f>INDEX([1]Sheet2!$B$2:$J$59,MATCH(A380,[1]Sheet2!$A$2:$A437,0),MATCH(B380,[1]Sheet2!$B$1:$J$1,0))</f>
        <v>0</v>
      </c>
      <c r="E380" t="s">
        <v>103</v>
      </c>
      <c r="F380">
        <v>645.64649999999995</v>
      </c>
      <c r="G380">
        <v>181.3647</v>
      </c>
    </row>
    <row r="381" spans="1:7">
      <c r="A381" t="s">
        <v>27</v>
      </c>
      <c r="B381" t="s">
        <v>8</v>
      </c>
      <c r="C381" s="5">
        <f>INDEX([1]Sheet2!$K$2:$S$59,MATCH(A381,[1]Sheet2!$A$2:$A$59,0),MATCH(B381,[1]Sheet2!$K$1:$S$1,0))</f>
        <v>15.4</v>
      </c>
      <c r="D381" s="8">
        <f>INDEX([1]Sheet2!$B$2:$J$59,MATCH(A381,[1]Sheet2!$A$2:$A438,0),MATCH(B381,[1]Sheet2!$B$1:$J$1,0))</f>
        <v>2</v>
      </c>
      <c r="E381" t="s">
        <v>104</v>
      </c>
      <c r="F381">
        <v>530.85940000000005</v>
      </c>
      <c r="G381">
        <v>141.5874</v>
      </c>
    </row>
    <row r="382" spans="1:7">
      <c r="A382" t="s">
        <v>37</v>
      </c>
      <c r="B382" t="s">
        <v>8</v>
      </c>
      <c r="C382" s="5">
        <f>INDEX([1]Sheet2!$K$2:$S$59,MATCH(A382,[1]Sheet2!$A$2:$A$59,0),MATCH(B382,[1]Sheet2!$K$1:$S$1,0))</f>
        <v>0</v>
      </c>
      <c r="D382" s="8">
        <f>INDEX([1]Sheet2!$B$2:$J$59,MATCH(A382,[1]Sheet2!$A$2:$A439,0),MATCH(B382,[1]Sheet2!$B$1:$J$1,0))</f>
        <v>0</v>
      </c>
      <c r="E382" t="s">
        <v>105</v>
      </c>
      <c r="F382">
        <v>598.60159999999996</v>
      </c>
      <c r="G382">
        <v>342.15140000000002</v>
      </c>
    </row>
    <row r="383" spans="1:7">
      <c r="A383" t="s">
        <v>38</v>
      </c>
      <c r="B383" t="s">
        <v>8</v>
      </c>
      <c r="C383" s="5">
        <f>INDEX([1]Sheet2!$K$2:$S$59,MATCH(A383,[1]Sheet2!$A$2:$A$59,0),MATCH(B383,[1]Sheet2!$K$1:$S$1,0))</f>
        <v>0</v>
      </c>
      <c r="D383" s="8">
        <f>INDEX([1]Sheet2!$B$2:$J$59,MATCH(A383,[1]Sheet2!$A$2:$A440,0),MATCH(B383,[1]Sheet2!$B$1:$J$1,0))</f>
        <v>0</v>
      </c>
      <c r="E383" t="s">
        <v>106</v>
      </c>
      <c r="F383">
        <v>557</v>
      </c>
      <c r="G383">
        <v>261.12299999999999</v>
      </c>
    </row>
    <row r="384" spans="1:7">
      <c r="A384" t="s">
        <v>67</v>
      </c>
      <c r="B384" t="s">
        <v>8</v>
      </c>
      <c r="C384" s="5">
        <f>INDEX([1]Sheet2!$K$2:$S$59,MATCH(A384,[1]Sheet2!$A$2:$A$59,0),MATCH(B384,[1]Sheet2!$K$1:$S$1,0))</f>
        <v>0</v>
      </c>
      <c r="D384" s="8">
        <f>INDEX([1]Sheet2!$B$2:$J$59,MATCH(A384,[1]Sheet2!$A$2:$A441,0),MATCH(B384,[1]Sheet2!$B$1:$J$1,0))</f>
        <v>0</v>
      </c>
      <c r="E384" t="s">
        <v>107</v>
      </c>
      <c r="F384">
        <v>370.09809999999999</v>
      </c>
      <c r="G384">
        <v>112.7705</v>
      </c>
    </row>
    <row r="385" spans="1:7">
      <c r="A385" t="s">
        <v>62</v>
      </c>
      <c r="B385" t="s">
        <v>8</v>
      </c>
      <c r="C385" s="5">
        <f>INDEX([1]Sheet2!$K$2:$S$59,MATCH(A385,[1]Sheet2!$A$2:$A$59,0),MATCH(B385,[1]Sheet2!$K$1:$S$1,0))</f>
        <v>0</v>
      </c>
      <c r="D385" s="8">
        <f>INDEX([1]Sheet2!$B$2:$J$59,MATCH(A385,[1]Sheet2!$A$2:$A442,0),MATCH(B385,[1]Sheet2!$B$1:$J$1,0))</f>
        <v>0</v>
      </c>
      <c r="E385" t="s">
        <v>108</v>
      </c>
      <c r="F385">
        <v>473.83640000000003</v>
      </c>
      <c r="G385">
        <v>210.05269999999999</v>
      </c>
    </row>
    <row r="386" spans="1:7">
      <c r="A386" t="s">
        <v>17</v>
      </c>
      <c r="B386" t="s">
        <v>8</v>
      </c>
      <c r="C386" s="5">
        <f>INDEX([1]Sheet2!$K$2:$S$59,MATCH(A386,[1]Sheet2!$A$2:$A$59,0),MATCH(B386,[1]Sheet2!$K$1:$S$1,0))</f>
        <v>12.9</v>
      </c>
      <c r="D386" s="8">
        <f>INDEX([1]Sheet2!$B$2:$J$59,MATCH(A386,[1]Sheet2!$A$2:$A443,0),MATCH(B386,[1]Sheet2!$B$1:$J$1,0))</f>
        <v>0</v>
      </c>
      <c r="E386" t="s">
        <v>109</v>
      </c>
      <c r="F386">
        <v>267.87650000000002</v>
      </c>
      <c r="G386">
        <v>219.09569999999999</v>
      </c>
    </row>
    <row r="387" spans="1:7">
      <c r="A387" t="s">
        <v>16</v>
      </c>
      <c r="B387" t="s">
        <v>8</v>
      </c>
      <c r="C387" s="5">
        <f>INDEX([1]Sheet2!$K$2:$S$59,MATCH(A387,[1]Sheet2!$A$2:$A$59,0),MATCH(B387,[1]Sheet2!$K$1:$S$1,0))</f>
        <v>9.1999999999999993</v>
      </c>
      <c r="D387" s="8">
        <f>INDEX([1]Sheet2!$B$2:$J$59,MATCH(A387,[1]Sheet2!$A$2:$A444,0),MATCH(B387,[1]Sheet2!$B$1:$J$1,0))</f>
        <v>0</v>
      </c>
      <c r="E387" t="s">
        <v>110</v>
      </c>
      <c r="F387">
        <v>-1000</v>
      </c>
      <c r="G387">
        <v>-1000</v>
      </c>
    </row>
    <row r="388" spans="1:7">
      <c r="A388" t="s">
        <v>68</v>
      </c>
      <c r="B388" t="s">
        <v>8</v>
      </c>
      <c r="C388" s="5">
        <f>INDEX([1]Sheet2!$K$2:$S$59,MATCH(A388,[1]Sheet2!$A$2:$A$59,0),MATCH(B388,[1]Sheet2!$K$1:$S$1,0))</f>
        <v>0</v>
      </c>
      <c r="D388" s="8">
        <f>INDEX([1]Sheet2!$B$2:$J$59,MATCH(A388,[1]Sheet2!$A$2:$A445,0),MATCH(B388,[1]Sheet2!$B$1:$J$1,0))</f>
        <v>0</v>
      </c>
      <c r="E388" t="s">
        <v>112</v>
      </c>
      <c r="F388">
        <v>785</v>
      </c>
      <c r="G388">
        <v>210</v>
      </c>
    </row>
    <row r="389" spans="1:7">
      <c r="A389" t="s">
        <v>69</v>
      </c>
      <c r="B389" t="s">
        <v>8</v>
      </c>
      <c r="C389" s="5">
        <f>INDEX([1]Sheet2!$K$2:$S$59,MATCH(A389,[1]Sheet2!$A$2:$A$59,0),MATCH(B389,[1]Sheet2!$K$1:$S$1,0))</f>
        <v>0</v>
      </c>
      <c r="D389" s="8">
        <f>INDEX([1]Sheet2!$B$2:$J$59,MATCH(A389,[1]Sheet2!$A$2:$A446,0),MATCH(B389,[1]Sheet2!$B$1:$J$1,0))</f>
        <v>0</v>
      </c>
      <c r="E389" t="s">
        <v>114</v>
      </c>
      <c r="F389">
        <v>385.37740000000002</v>
      </c>
      <c r="G389">
        <v>314.1035</v>
      </c>
    </row>
    <row r="390" spans="1:7">
      <c r="A390" t="s">
        <v>56</v>
      </c>
      <c r="B390" t="s">
        <v>8</v>
      </c>
      <c r="C390" s="5">
        <f>INDEX([1]Sheet2!$K$2:$S$59,MATCH(A390,[1]Sheet2!$A$2:$A$59,0),MATCH(B390,[1]Sheet2!$K$1:$S$1,0))</f>
        <v>0</v>
      </c>
      <c r="D390" s="8">
        <f>INDEX([1]Sheet2!$B$2:$J$59,MATCH(A390,[1]Sheet2!$A$2:$A447,0),MATCH(B390,[1]Sheet2!$B$1:$J$1,0))</f>
        <v>0</v>
      </c>
      <c r="E390" t="s">
        <v>116</v>
      </c>
      <c r="F390">
        <v>753.57809999999995</v>
      </c>
      <c r="G390">
        <v>163.25880000000001</v>
      </c>
    </row>
    <row r="391" spans="1:7">
      <c r="A391" t="s">
        <v>28</v>
      </c>
      <c r="B391" t="s">
        <v>8</v>
      </c>
      <c r="C391" s="5">
        <f>INDEX([1]Sheet2!$K$2:$S$59,MATCH(A391,[1]Sheet2!$A$2:$A$59,0),MATCH(B391,[1]Sheet2!$K$1:$S$1,0))</f>
        <v>10.5</v>
      </c>
      <c r="D391" s="8">
        <f>INDEX([1]Sheet2!$B$2:$J$59,MATCH(A391,[1]Sheet2!$A$2:$A448,0),MATCH(B391,[1]Sheet2!$B$1:$J$1,0))</f>
        <v>0</v>
      </c>
      <c r="E391" t="s">
        <v>118</v>
      </c>
      <c r="F391">
        <v>728.60839999999996</v>
      </c>
      <c r="G391">
        <v>284.50290000000001</v>
      </c>
    </row>
    <row r="392" spans="1:7">
      <c r="A392" t="s">
        <v>39</v>
      </c>
      <c r="B392" t="s">
        <v>8</v>
      </c>
      <c r="C392" s="5">
        <f>INDEX([1]Sheet2!$K$2:$S$59,MATCH(A392,[1]Sheet2!$A$2:$A$59,0),MATCH(B392,[1]Sheet2!$K$1:$S$1,0))</f>
        <v>0</v>
      </c>
      <c r="D392" s="8">
        <f>INDEX([1]Sheet2!$B$2:$J$59,MATCH(A392,[1]Sheet2!$A$2:$A449,0),MATCH(B392,[1]Sheet2!$B$1:$J$1,0))</f>
        <v>0</v>
      </c>
      <c r="E392" t="s">
        <v>120</v>
      </c>
      <c r="F392">
        <v>467.07420000000002</v>
      </c>
      <c r="G392">
        <v>117.3823</v>
      </c>
    </row>
    <row r="393" spans="1:7">
      <c r="A393" t="s">
        <v>42</v>
      </c>
      <c r="B393" t="s">
        <v>8</v>
      </c>
      <c r="C393" s="5">
        <f>INDEX([1]Sheet2!$K$2:$S$59,MATCH(A393,[1]Sheet2!$A$2:$A$59,0),MATCH(B393,[1]Sheet2!$K$1:$S$1,0))</f>
        <v>0</v>
      </c>
      <c r="D393" s="8">
        <f>INDEX([1]Sheet2!$B$2:$J$59,MATCH(A393,[1]Sheet2!$A$2:$A450,0),MATCH(B393,[1]Sheet2!$B$1:$J$1,0))</f>
        <v>0</v>
      </c>
      <c r="E393" t="s">
        <v>122</v>
      </c>
      <c r="F393">
        <v>670.71969999999999</v>
      </c>
      <c r="G393">
        <v>219.48830000000001</v>
      </c>
    </row>
    <row r="394" spans="1:7">
      <c r="A394" t="s">
        <v>29</v>
      </c>
      <c r="B394" t="s">
        <v>8</v>
      </c>
      <c r="C394" s="5">
        <f>INDEX([1]Sheet2!$K$2:$S$59,MATCH(A394,[1]Sheet2!$A$2:$A$59,0),MATCH(B394,[1]Sheet2!$K$1:$S$1,0))</f>
        <v>13.4</v>
      </c>
      <c r="D394" s="8">
        <f>INDEX([1]Sheet2!$B$2:$J$59,MATCH(A394,[1]Sheet2!$A$2:$A451,0),MATCH(B394,[1]Sheet2!$B$1:$J$1,0))</f>
        <v>1</v>
      </c>
      <c r="E394" t="s">
        <v>123</v>
      </c>
      <c r="F394">
        <v>500.19630000000001</v>
      </c>
      <c r="G394">
        <v>306.41800000000001</v>
      </c>
    </row>
    <row r="395" spans="1:7">
      <c r="A395" t="s">
        <v>65</v>
      </c>
      <c r="B395" t="s">
        <v>8</v>
      </c>
      <c r="C395" s="5">
        <f>INDEX([1]Sheet2!$K$2:$S$59,MATCH(A395,[1]Sheet2!$A$2:$A$59,0),MATCH(B395,[1]Sheet2!$K$1:$S$1,0))</f>
        <v>0</v>
      </c>
      <c r="D395" s="8">
        <f>INDEX([1]Sheet2!$B$2:$J$59,MATCH(A395,[1]Sheet2!$A$2:$A452,0),MATCH(B395,[1]Sheet2!$B$1:$J$1,0))</f>
        <v>0</v>
      </c>
      <c r="E395" t="s">
        <v>124</v>
      </c>
      <c r="F395">
        <v>240.2783</v>
      </c>
      <c r="G395">
        <v>139.56540000000001</v>
      </c>
    </row>
    <row r="396" spans="1:7">
      <c r="A396" t="s">
        <v>57</v>
      </c>
      <c r="B396" t="s">
        <v>8</v>
      </c>
      <c r="C396" s="5">
        <f>INDEX([1]Sheet2!$K$2:$S$59,MATCH(A396,[1]Sheet2!$A$2:$A$59,0),MATCH(B396,[1]Sheet2!$K$1:$S$1,0))</f>
        <v>0</v>
      </c>
      <c r="D396" s="8">
        <f>INDEX([1]Sheet2!$B$2:$J$59,MATCH(A396,[1]Sheet2!$A$2:$A453,0),MATCH(B396,[1]Sheet2!$B$1:$J$1,0))</f>
        <v>0</v>
      </c>
      <c r="E396" t="s">
        <v>125</v>
      </c>
      <c r="F396">
        <v>730.35350000000005</v>
      </c>
      <c r="G396">
        <v>200.85599999999999</v>
      </c>
    </row>
    <row r="397" spans="1:7">
      <c r="A397" t="s">
        <v>58</v>
      </c>
      <c r="B397" t="s">
        <v>8</v>
      </c>
      <c r="C397" s="5">
        <f>INDEX([1]Sheet2!$K$2:$S$59,MATCH(A397,[1]Sheet2!$A$2:$A$59,0),MATCH(B397,[1]Sheet2!$K$1:$S$1,0))</f>
        <v>0</v>
      </c>
      <c r="D397" s="8">
        <f>INDEX([1]Sheet2!$B$2:$J$59,MATCH(A397,[1]Sheet2!$A$2:$A454,0),MATCH(B397,[1]Sheet2!$B$1:$J$1,0))</f>
        <v>0</v>
      </c>
      <c r="E397" t="s">
        <v>127</v>
      </c>
      <c r="F397">
        <v>-1000</v>
      </c>
      <c r="G397">
        <v>-1000</v>
      </c>
    </row>
    <row r="398" spans="1:7">
      <c r="A398" t="s">
        <v>18</v>
      </c>
      <c r="B398" t="s">
        <v>8</v>
      </c>
      <c r="C398" s="5">
        <f>INDEX([1]Sheet2!$K$2:$S$59,MATCH(A398,[1]Sheet2!$A$2:$A$59,0),MATCH(B398,[1]Sheet2!$K$1:$S$1,0))</f>
        <v>7.1</v>
      </c>
      <c r="D398" s="8">
        <f>INDEX([1]Sheet2!$B$2:$J$59,MATCH(A398,[1]Sheet2!$A$2:$A455,0),MATCH(B398,[1]Sheet2!$B$1:$J$1,0))</f>
        <v>0</v>
      </c>
      <c r="E398" t="s">
        <v>129</v>
      </c>
      <c r="F398">
        <v>712.43949999999995</v>
      </c>
      <c r="G398">
        <v>315.63869999999997</v>
      </c>
    </row>
    <row r="399" spans="1:7">
      <c r="A399" t="s">
        <v>70</v>
      </c>
      <c r="B399" t="s">
        <v>8</v>
      </c>
      <c r="C399" s="5">
        <f>INDEX([1]Sheet2!$K$2:$S$59,MATCH(A399,[1]Sheet2!$A$2:$A$59,0),MATCH(B399,[1]Sheet2!$K$1:$S$1,0))</f>
        <v>0</v>
      </c>
      <c r="D399" s="8">
        <f>INDEX([1]Sheet2!$B$2:$J$59,MATCH(A399,[1]Sheet2!$A$2:$A456,0),MATCH(B399,[1]Sheet2!$B$1:$J$1,0))</f>
        <v>0</v>
      </c>
      <c r="E399" t="s">
        <v>131</v>
      </c>
      <c r="F399">
        <v>468.07420000000002</v>
      </c>
      <c r="G399">
        <v>163.51660000000001</v>
      </c>
    </row>
    <row r="400" spans="1:7">
      <c r="A400" t="s">
        <v>30</v>
      </c>
      <c r="B400" t="s">
        <v>8</v>
      </c>
      <c r="C400" s="5">
        <f>INDEX([1]Sheet2!$K$2:$S$59,MATCH(A400,[1]Sheet2!$A$2:$A$59,0),MATCH(B400,[1]Sheet2!$K$1:$S$1,0))</f>
        <v>10.4</v>
      </c>
      <c r="D400" s="8">
        <f>INDEX([1]Sheet2!$B$2:$J$59,MATCH(A400,[1]Sheet2!$A$2:$A457,0),MATCH(B400,[1]Sheet2!$B$1:$J$1,0))</f>
        <v>0</v>
      </c>
      <c r="E400" t="s">
        <v>133</v>
      </c>
      <c r="F400">
        <v>640.85940000000005</v>
      </c>
      <c r="G400">
        <v>294.8193</v>
      </c>
    </row>
    <row r="401" spans="1:7">
      <c r="A401" t="s">
        <v>31</v>
      </c>
      <c r="B401" t="s">
        <v>8</v>
      </c>
      <c r="C401" s="5">
        <f>INDEX([1]Sheet2!$K$2:$S$59,MATCH(A401,[1]Sheet2!$A$2:$A$59,0),MATCH(B401,[1]Sheet2!$K$1:$S$1,0))</f>
        <v>11.4</v>
      </c>
      <c r="D401" s="8">
        <f>INDEX([1]Sheet2!$B$2:$J$59,MATCH(A401,[1]Sheet2!$A$2:$A458,0),MATCH(B401,[1]Sheet2!$B$1:$J$1,0))</f>
        <v>4</v>
      </c>
      <c r="E401" t="s">
        <v>134</v>
      </c>
      <c r="F401">
        <v>480.99020000000002</v>
      </c>
      <c r="G401">
        <v>374.28609999999998</v>
      </c>
    </row>
    <row r="402" spans="1:7">
      <c r="A402" t="s">
        <v>32</v>
      </c>
      <c r="B402" t="s">
        <v>8</v>
      </c>
      <c r="C402" s="5">
        <f>INDEX([1]Sheet2!$K$2:$S$59,MATCH(A402,[1]Sheet2!$A$2:$A$59,0),MATCH(B402,[1]Sheet2!$K$1:$S$1,0))</f>
        <v>15.9</v>
      </c>
      <c r="D402" s="8">
        <f>INDEX([1]Sheet2!$B$2:$J$59,MATCH(A402,[1]Sheet2!$A$2:$A459,0),MATCH(B402,[1]Sheet2!$B$1:$J$1,0))</f>
        <v>0</v>
      </c>
      <c r="E402" t="s">
        <v>135</v>
      </c>
      <c r="F402">
        <v>330.10840000000002</v>
      </c>
      <c r="G402">
        <v>234.97800000000001</v>
      </c>
    </row>
    <row r="403" spans="1:7">
      <c r="A403" t="s">
        <v>33</v>
      </c>
      <c r="B403" t="s">
        <v>8</v>
      </c>
      <c r="C403" s="5">
        <f>INDEX([1]Sheet2!$K$2:$S$59,MATCH(A403,[1]Sheet2!$A$2:$A$59,0),MATCH(B403,[1]Sheet2!$K$1:$S$1,0))</f>
        <v>12.6</v>
      </c>
      <c r="D403" s="8">
        <f>INDEX([1]Sheet2!$B$2:$J$59,MATCH(A403,[1]Sheet2!$A$2:$A460,0),MATCH(B403,[1]Sheet2!$B$1:$J$1,0))</f>
        <v>0</v>
      </c>
      <c r="E403" t="s">
        <v>136</v>
      </c>
      <c r="F403">
        <v>-1000</v>
      </c>
      <c r="G403">
        <v>-1000</v>
      </c>
    </row>
    <row r="404" spans="1:7">
      <c r="A404" t="s">
        <v>34</v>
      </c>
      <c r="B404" t="s">
        <v>8</v>
      </c>
      <c r="C404" s="5">
        <f>INDEX([1]Sheet2!$K$2:$S$59,MATCH(A404,[1]Sheet2!$A$2:$A$59,0),MATCH(B404,[1]Sheet2!$K$1:$S$1,0))</f>
        <v>10.8</v>
      </c>
      <c r="D404" s="8">
        <f>INDEX([1]Sheet2!$B$2:$J$59,MATCH(A404,[1]Sheet2!$A$2:$A461,0),MATCH(B404,[1]Sheet2!$B$1:$J$1,0))</f>
        <v>0</v>
      </c>
      <c r="E404" t="s">
        <v>137</v>
      </c>
      <c r="F404">
        <v>731.02639999999997</v>
      </c>
      <c r="G404">
        <v>252.7842</v>
      </c>
    </row>
    <row r="405" spans="1:7">
      <c r="A405" t="s">
        <v>40</v>
      </c>
      <c r="B405" t="s">
        <v>8</v>
      </c>
      <c r="C405" s="5">
        <f>INDEX([1]Sheet2!$K$2:$S$59,MATCH(A405,[1]Sheet2!$A$2:$A$59,0),MATCH(B405,[1]Sheet2!$K$1:$S$1,0))</f>
        <v>0</v>
      </c>
      <c r="D405" s="8">
        <f>INDEX([1]Sheet2!$B$2:$J$59,MATCH(A405,[1]Sheet2!$A$2:$A462,0),MATCH(B405,[1]Sheet2!$B$1:$J$1,0))</f>
        <v>0</v>
      </c>
      <c r="E405" t="s">
        <v>138</v>
      </c>
      <c r="F405">
        <v>256.93650000000002</v>
      </c>
      <c r="G405">
        <v>88.0762</v>
      </c>
    </row>
    <row r="406" spans="1:7">
      <c r="A406" t="s">
        <v>63</v>
      </c>
      <c r="B406" t="s">
        <v>8</v>
      </c>
      <c r="C406" s="5">
        <f>INDEX([1]Sheet2!$K$2:$S$59,MATCH(A406,[1]Sheet2!$A$2:$A$59,0),MATCH(B406,[1]Sheet2!$K$1:$S$1,0))</f>
        <v>0</v>
      </c>
      <c r="D406" s="8">
        <f>INDEX([1]Sheet2!$B$2:$J$59,MATCH(A406,[1]Sheet2!$A$2:$A463,0),MATCH(B406,[1]Sheet2!$B$1:$J$1,0))</f>
        <v>0</v>
      </c>
      <c r="E406" t="s">
        <v>139</v>
      </c>
      <c r="F406">
        <v>701</v>
      </c>
      <c r="G406">
        <v>243</v>
      </c>
    </row>
    <row r="407" spans="1:7">
      <c r="A407" t="s">
        <v>52</v>
      </c>
      <c r="B407" t="s">
        <v>8</v>
      </c>
      <c r="C407" s="5">
        <f>INDEX([1]Sheet2!$K$2:$S$59,MATCH(A407,[1]Sheet2!$A$2:$A$59,0),MATCH(B407,[1]Sheet2!$K$1:$S$1,0))</f>
        <v>0</v>
      </c>
      <c r="D407" s="8">
        <f>INDEX([1]Sheet2!$B$2:$J$59,MATCH(A407,[1]Sheet2!$A$2:$A464,0),MATCH(B407,[1]Sheet2!$B$1:$J$1,0))</f>
        <v>0</v>
      </c>
      <c r="E407" t="s">
        <v>141</v>
      </c>
      <c r="F407">
        <v>585.25289999999995</v>
      </c>
      <c r="G407">
        <v>163.25880000000001</v>
      </c>
    </row>
    <row r="408" spans="1:7">
      <c r="A408" t="s">
        <v>51</v>
      </c>
      <c r="B408" t="s">
        <v>8</v>
      </c>
      <c r="C408" s="5">
        <f>INDEX([1]Sheet2!$K$2:$S$59,MATCH(A408,[1]Sheet2!$A$2:$A$59,0),MATCH(B408,[1]Sheet2!$K$1:$S$1,0))</f>
        <v>0</v>
      </c>
      <c r="D408" s="8">
        <f>INDEX([1]Sheet2!$B$2:$J$59,MATCH(A408,[1]Sheet2!$A$2:$A465,0),MATCH(B408,[1]Sheet2!$B$1:$J$1,0))</f>
        <v>0</v>
      </c>
      <c r="E408" t="s">
        <v>142</v>
      </c>
      <c r="F408">
        <v>385.92869999999999</v>
      </c>
      <c r="G408">
        <v>179.62549999999999</v>
      </c>
    </row>
    <row r="409" spans="1:7">
      <c r="A409" t="s">
        <v>143</v>
      </c>
      <c r="B409" t="s">
        <v>8</v>
      </c>
      <c r="C409" s="5">
        <f>INDEX([1]Sheet2!$K$2:$S$59,MATCH(A409,[1]Sheet2!$A$2:$A$59,0),MATCH(B409,[1]Sheet2!$K$1:$S$1,0))</f>
        <v>0</v>
      </c>
      <c r="D409" s="8">
        <f>INDEX([1]Sheet2!$B$2:$J$59,MATCH(A409,[1]Sheet2!$A$2:$A466,0),MATCH(B409,[1]Sheet2!$B$1:$J$1,0))</f>
        <v>0</v>
      </c>
      <c r="E409" t="s">
        <v>66</v>
      </c>
      <c r="F409">
        <v>-1000</v>
      </c>
      <c r="G409">
        <v>-1000</v>
      </c>
    </row>
    <row r="410" spans="1:7">
      <c r="A410" t="s">
        <v>19</v>
      </c>
      <c r="B410" t="s">
        <v>9</v>
      </c>
      <c r="C410" s="5">
        <f>INDEX([1]Sheet2!$K$2:$S$59,MATCH(A410,[1]Sheet2!$A$2:$A$59,0),MATCH(B410,[1]Sheet2!$K$1:$S$1,0))</f>
        <v>1</v>
      </c>
      <c r="D410" s="8">
        <f>INDEX([1]Sheet2!$B$2:$J$59,MATCH(A410,[1]Sheet2!$A$2:$A467,0),MATCH(B410,[1]Sheet2!$B$1:$J$1,0))</f>
        <v>0</v>
      </c>
      <c r="E410" t="s">
        <v>82</v>
      </c>
      <c r="F410">
        <v>637</v>
      </c>
      <c r="G410">
        <v>338.6934</v>
      </c>
    </row>
    <row r="411" spans="1:7">
      <c r="A411" t="s">
        <v>48</v>
      </c>
      <c r="B411" t="s">
        <v>9</v>
      </c>
      <c r="C411" s="5">
        <f>INDEX([1]Sheet2!$K$2:$S$59,MATCH(A411,[1]Sheet2!$A$2:$A$59,0),MATCH(B411,[1]Sheet2!$K$1:$S$1,0))</f>
        <v>0</v>
      </c>
      <c r="D411" s="8">
        <f>INDEX([1]Sheet2!$B$2:$J$59,MATCH(A411,[1]Sheet2!$A$2:$A468,0),MATCH(B411,[1]Sheet2!$B$1:$J$1,0))</f>
        <v>0</v>
      </c>
      <c r="E411" t="s">
        <v>83</v>
      </c>
      <c r="F411">
        <v>245</v>
      </c>
      <c r="G411">
        <v>400</v>
      </c>
    </row>
    <row r="412" spans="1:7">
      <c r="A412" t="s">
        <v>43</v>
      </c>
      <c r="B412" t="s">
        <v>9</v>
      </c>
      <c r="C412" s="5">
        <f>INDEX([1]Sheet2!$K$2:$S$59,MATCH(A412,[1]Sheet2!$A$2:$A$59,0),MATCH(B412,[1]Sheet2!$K$1:$S$1,0))</f>
        <v>0</v>
      </c>
      <c r="D412" s="8">
        <f>INDEX([1]Sheet2!$B$2:$J$59,MATCH(A412,[1]Sheet2!$A$2:$A469,0),MATCH(B412,[1]Sheet2!$B$1:$J$1,0))</f>
        <v>0</v>
      </c>
      <c r="E412" t="s">
        <v>84</v>
      </c>
      <c r="F412">
        <v>315</v>
      </c>
      <c r="G412">
        <v>306.58010000000002</v>
      </c>
    </row>
    <row r="413" spans="1:7">
      <c r="A413" t="s">
        <v>21</v>
      </c>
      <c r="B413" t="s">
        <v>9</v>
      </c>
      <c r="C413" s="5">
        <f>INDEX([1]Sheet2!$K$2:$S$59,MATCH(A413,[1]Sheet2!$A$2:$A$59,0),MATCH(B413,[1]Sheet2!$K$1:$S$1,0))</f>
        <v>1</v>
      </c>
      <c r="D413" s="8">
        <f>INDEX([1]Sheet2!$B$2:$J$59,MATCH(A413,[1]Sheet2!$A$2:$A470,0),MATCH(B413,[1]Sheet2!$B$1:$J$1,0))</f>
        <v>0</v>
      </c>
      <c r="E413" t="s">
        <v>85</v>
      </c>
      <c r="F413">
        <v>560</v>
      </c>
      <c r="G413">
        <v>315.63869999999997</v>
      </c>
    </row>
    <row r="414" spans="1:7">
      <c r="A414" t="s">
        <v>22</v>
      </c>
      <c r="B414" t="s">
        <v>9</v>
      </c>
      <c r="C414" s="5">
        <f>INDEX([1]Sheet2!$K$2:$S$59,MATCH(A414,[1]Sheet2!$A$2:$A$59,0),MATCH(B414,[1]Sheet2!$K$1:$S$1,0))</f>
        <v>0</v>
      </c>
      <c r="D414" s="8">
        <f>INDEX([1]Sheet2!$B$2:$J$59,MATCH(A414,[1]Sheet2!$A$2:$A471,0),MATCH(B414,[1]Sheet2!$B$1:$J$1,0))</f>
        <v>0</v>
      </c>
      <c r="E414" t="s">
        <v>86</v>
      </c>
      <c r="F414">
        <v>223</v>
      </c>
      <c r="G414">
        <v>253.92189999999999</v>
      </c>
    </row>
    <row r="415" spans="1:7">
      <c r="A415" t="s">
        <v>23</v>
      </c>
      <c r="B415" t="s">
        <v>9</v>
      </c>
      <c r="C415" s="5">
        <f>INDEX([1]Sheet2!$K$2:$S$59,MATCH(A415,[1]Sheet2!$A$2:$A$59,0),MATCH(B415,[1]Sheet2!$K$1:$S$1,0))</f>
        <v>0</v>
      </c>
      <c r="D415" s="8">
        <f>INDEX([1]Sheet2!$B$2:$J$59,MATCH(A415,[1]Sheet2!$A$2:$A472,0),MATCH(B415,[1]Sheet2!$B$1:$J$1,0))</f>
        <v>0</v>
      </c>
      <c r="E415" t="s">
        <v>87</v>
      </c>
      <c r="F415">
        <v>400</v>
      </c>
      <c r="G415">
        <v>245.56450000000001</v>
      </c>
    </row>
    <row r="416" spans="1:7">
      <c r="A416" t="s">
        <v>53</v>
      </c>
      <c r="B416" t="s">
        <v>9</v>
      </c>
      <c r="C416" s="5">
        <f>INDEX([1]Sheet2!$K$2:$S$59,MATCH(A416,[1]Sheet2!$A$2:$A$59,0),MATCH(B416,[1]Sheet2!$K$1:$S$1,0))</f>
        <v>0</v>
      </c>
      <c r="D416" s="8">
        <f>INDEX([1]Sheet2!$B$2:$J$59,MATCH(A416,[1]Sheet2!$A$2:$A473,0),MATCH(B416,[1]Sheet2!$B$1:$J$1,0))</f>
        <v>0</v>
      </c>
      <c r="E416" t="s">
        <v>88</v>
      </c>
      <c r="F416">
        <v>-1000</v>
      </c>
      <c r="G416">
        <v>-1000</v>
      </c>
    </row>
    <row r="417" spans="1:7">
      <c r="A417" t="s">
        <v>54</v>
      </c>
      <c r="B417" t="s">
        <v>9</v>
      </c>
      <c r="C417" s="5">
        <f>INDEX([1]Sheet2!$K$2:$S$59,MATCH(A417,[1]Sheet2!$A$2:$A$59,0),MATCH(B417,[1]Sheet2!$K$1:$S$1,0))</f>
        <v>0</v>
      </c>
      <c r="D417" s="8">
        <f>INDEX([1]Sheet2!$B$2:$J$59,MATCH(A417,[1]Sheet2!$A$2:$A474,0),MATCH(B417,[1]Sheet2!$B$1:$J$1,0))</f>
        <v>0</v>
      </c>
      <c r="E417" t="s">
        <v>89</v>
      </c>
      <c r="F417">
        <v>-1000</v>
      </c>
      <c r="G417">
        <v>-1000</v>
      </c>
    </row>
    <row r="418" spans="1:7">
      <c r="A418" t="s">
        <v>44</v>
      </c>
      <c r="B418" t="s">
        <v>9</v>
      </c>
      <c r="C418" s="5">
        <f>INDEX([1]Sheet2!$K$2:$S$59,MATCH(A418,[1]Sheet2!$A$2:$A$59,0),MATCH(B418,[1]Sheet2!$K$1:$S$1,0))</f>
        <v>0</v>
      </c>
      <c r="D418" s="8">
        <f>INDEX([1]Sheet2!$B$2:$J$59,MATCH(A418,[1]Sheet2!$A$2:$A475,0),MATCH(B418,[1]Sheet2!$B$1:$J$1,0))</f>
        <v>0</v>
      </c>
      <c r="E418" t="s">
        <v>90</v>
      </c>
      <c r="F418">
        <v>714</v>
      </c>
      <c r="G418">
        <v>397.81540000000001</v>
      </c>
    </row>
    <row r="419" spans="1:7">
      <c r="A419" t="s">
        <v>46</v>
      </c>
      <c r="B419" t="s">
        <v>9</v>
      </c>
      <c r="C419" s="5">
        <f>INDEX([1]Sheet2!$K$2:$S$59,MATCH(A419,[1]Sheet2!$A$2:$A$59,0),MATCH(B419,[1]Sheet2!$K$1:$S$1,0))</f>
        <v>0</v>
      </c>
      <c r="D419" s="8">
        <f>INDEX([1]Sheet2!$B$2:$J$59,MATCH(A419,[1]Sheet2!$A$2:$A476,0),MATCH(B419,[1]Sheet2!$B$1:$J$1,0))</f>
        <v>0</v>
      </c>
      <c r="E419" t="s">
        <v>91</v>
      </c>
      <c r="F419">
        <v>680.01170000000002</v>
      </c>
      <c r="G419">
        <v>335.23540000000003</v>
      </c>
    </row>
    <row r="420" spans="1:7">
      <c r="A420" t="s">
        <v>49</v>
      </c>
      <c r="B420" t="s">
        <v>9</v>
      </c>
      <c r="C420" s="5">
        <f>INDEX([1]Sheet2!$K$2:$S$59,MATCH(A420,[1]Sheet2!$A$2:$A$59,0),MATCH(B420,[1]Sheet2!$K$1:$S$1,0))</f>
        <v>0</v>
      </c>
      <c r="D420" s="8">
        <f>INDEX([1]Sheet2!$B$2:$J$59,MATCH(A420,[1]Sheet2!$A$2:$A477,0),MATCH(B420,[1]Sheet2!$B$1:$J$1,0))</f>
        <v>0</v>
      </c>
      <c r="E420" t="s">
        <v>92</v>
      </c>
      <c r="F420">
        <v>380</v>
      </c>
      <c r="G420">
        <v>465</v>
      </c>
    </row>
    <row r="421" spans="1:7">
      <c r="A421" t="s">
        <v>35</v>
      </c>
      <c r="B421" t="s">
        <v>9</v>
      </c>
      <c r="C421" s="5">
        <f>INDEX([1]Sheet2!$K$2:$S$59,MATCH(A421,[1]Sheet2!$A$2:$A$59,0),MATCH(B421,[1]Sheet2!$K$1:$S$1,0))</f>
        <v>0</v>
      </c>
      <c r="D421" s="8">
        <f>INDEX([1]Sheet2!$B$2:$J$59,MATCH(A421,[1]Sheet2!$A$2:$A478,0),MATCH(B421,[1]Sheet2!$B$1:$J$1,0))</f>
        <v>0</v>
      </c>
      <c r="E421" t="s">
        <v>93</v>
      </c>
      <c r="F421">
        <v>310.18509999999998</v>
      </c>
      <c r="G421">
        <v>155</v>
      </c>
    </row>
    <row r="422" spans="1:7">
      <c r="A422" t="s">
        <v>45</v>
      </c>
      <c r="B422" t="s">
        <v>9</v>
      </c>
      <c r="C422" s="5">
        <f>INDEX([1]Sheet2!$K$2:$S$59,MATCH(A422,[1]Sheet2!$A$2:$A$59,0),MATCH(B422,[1]Sheet2!$K$1:$S$1,0))</f>
        <v>0</v>
      </c>
      <c r="D422" s="8">
        <f>INDEX([1]Sheet2!$B$2:$J$59,MATCH(A422,[1]Sheet2!$A$2:$A479,0),MATCH(B422,[1]Sheet2!$B$1:$J$1,0))</f>
        <v>0</v>
      </c>
      <c r="E422" t="s">
        <v>94</v>
      </c>
      <c r="F422">
        <v>596.66020000000003</v>
      </c>
      <c r="G422">
        <v>231.2954</v>
      </c>
    </row>
    <row r="423" spans="1:7">
      <c r="A423" t="s">
        <v>61</v>
      </c>
      <c r="B423" t="s">
        <v>9</v>
      </c>
      <c r="C423" s="5">
        <f>INDEX([1]Sheet2!$K$2:$S$59,MATCH(A423,[1]Sheet2!$A$2:$A$59,0),MATCH(B423,[1]Sheet2!$K$1:$S$1,0))</f>
        <v>0</v>
      </c>
      <c r="D423" s="8">
        <f>INDEX([1]Sheet2!$B$2:$J$59,MATCH(A423,[1]Sheet2!$A$2:$A480,0),MATCH(B423,[1]Sheet2!$B$1:$J$1,0))</f>
        <v>0</v>
      </c>
      <c r="E423" t="s">
        <v>95</v>
      </c>
      <c r="F423">
        <v>633.41110000000003</v>
      </c>
      <c r="G423">
        <v>228.42140000000001</v>
      </c>
    </row>
    <row r="424" spans="1:7">
      <c r="A424" t="s">
        <v>15</v>
      </c>
      <c r="B424" t="s">
        <v>9</v>
      </c>
      <c r="C424" s="5">
        <f>INDEX([1]Sheet2!$K$2:$S$59,MATCH(A424,[1]Sheet2!$A$2:$A$59,0),MATCH(B424,[1]Sheet2!$K$1:$S$1,0))</f>
        <v>0</v>
      </c>
      <c r="D424" s="8">
        <f>INDEX([1]Sheet2!$B$2:$J$59,MATCH(A424,[1]Sheet2!$A$2:$A481,0),MATCH(B424,[1]Sheet2!$B$1:$J$1,0))</f>
        <v>0</v>
      </c>
      <c r="E424" t="s">
        <v>96</v>
      </c>
      <c r="F424">
        <v>545.84569999999997</v>
      </c>
      <c r="G424">
        <v>202.6782</v>
      </c>
    </row>
    <row r="425" spans="1:7">
      <c r="A425" t="s">
        <v>60</v>
      </c>
      <c r="B425" t="s">
        <v>9</v>
      </c>
      <c r="C425" s="5">
        <f>INDEX([1]Sheet2!$K$2:$S$59,MATCH(A425,[1]Sheet2!$A$2:$A$59,0),MATCH(B425,[1]Sheet2!$K$1:$S$1,0))</f>
        <v>0</v>
      </c>
      <c r="D425" s="8">
        <f>INDEX([1]Sheet2!$B$2:$J$59,MATCH(A425,[1]Sheet2!$A$2:$A482,0),MATCH(B425,[1]Sheet2!$B$1:$J$1,0))</f>
        <v>0</v>
      </c>
      <c r="E425" t="s">
        <v>97</v>
      </c>
      <c r="F425">
        <v>487</v>
      </c>
      <c r="G425">
        <v>259.1592</v>
      </c>
    </row>
    <row r="426" spans="1:7">
      <c r="A426" t="s">
        <v>64</v>
      </c>
      <c r="B426" t="s">
        <v>9</v>
      </c>
      <c r="C426" s="5">
        <f>INDEX([1]Sheet2!$K$2:$S$59,MATCH(A426,[1]Sheet2!$A$2:$A$59,0),MATCH(B426,[1]Sheet2!$K$1:$S$1,0))</f>
        <v>0</v>
      </c>
      <c r="D426" s="8">
        <f>INDEX([1]Sheet2!$B$2:$J$59,MATCH(A426,[1]Sheet2!$A$2:$A483,0),MATCH(B426,[1]Sheet2!$B$1:$J$1,0))</f>
        <v>0</v>
      </c>
      <c r="E426" t="s">
        <v>98</v>
      </c>
      <c r="F426">
        <v>655.14840000000004</v>
      </c>
      <c r="G426">
        <v>264.9658</v>
      </c>
    </row>
    <row r="427" spans="1:7">
      <c r="A427" t="s">
        <v>50</v>
      </c>
      <c r="B427" t="s">
        <v>9</v>
      </c>
      <c r="C427" s="5">
        <f>INDEX([1]Sheet2!$K$2:$S$59,MATCH(A427,[1]Sheet2!$A$2:$A$59,0),MATCH(B427,[1]Sheet2!$K$1:$S$1,0))</f>
        <v>0</v>
      </c>
      <c r="D427" s="8">
        <f>INDEX([1]Sheet2!$B$2:$J$59,MATCH(A427,[1]Sheet2!$A$2:$A484,0),MATCH(B427,[1]Sheet2!$B$1:$J$1,0))</f>
        <v>0</v>
      </c>
      <c r="E427" t="s">
        <v>99</v>
      </c>
      <c r="F427">
        <v>561.44039999999995</v>
      </c>
      <c r="G427">
        <v>369.81349999999998</v>
      </c>
    </row>
    <row r="428" spans="1:7">
      <c r="A428" t="s">
        <v>25</v>
      </c>
      <c r="B428" t="s">
        <v>9</v>
      </c>
      <c r="C428" s="5">
        <f>INDEX([1]Sheet2!$K$2:$S$59,MATCH(A428,[1]Sheet2!$A$2:$A$59,0),MATCH(B428,[1]Sheet2!$K$1:$S$1,0))</f>
        <v>0</v>
      </c>
      <c r="D428" s="8">
        <f>INDEX([1]Sheet2!$B$2:$J$59,MATCH(A428,[1]Sheet2!$A$2:$A485,0),MATCH(B428,[1]Sheet2!$B$1:$J$1,0))</f>
        <v>0</v>
      </c>
      <c r="E428" t="s">
        <v>100</v>
      </c>
      <c r="F428">
        <v>807.31050000000005</v>
      </c>
      <c r="G428">
        <v>109.855</v>
      </c>
    </row>
    <row r="429" spans="1:7">
      <c r="A429" t="s">
        <v>55</v>
      </c>
      <c r="B429" t="s">
        <v>9</v>
      </c>
      <c r="C429" s="5">
        <f>INDEX([1]Sheet2!$K$2:$S$59,MATCH(A429,[1]Sheet2!$A$2:$A$59,0),MATCH(B429,[1]Sheet2!$K$1:$S$1,0))</f>
        <v>0</v>
      </c>
      <c r="D429" s="8">
        <f>INDEX([1]Sheet2!$B$2:$J$59,MATCH(A429,[1]Sheet2!$A$2:$A486,0),MATCH(B429,[1]Sheet2!$B$1:$J$1,0))</f>
        <v>0</v>
      </c>
      <c r="E429" t="s">
        <v>101</v>
      </c>
      <c r="F429">
        <v>-1000</v>
      </c>
      <c r="G429">
        <v>-1000</v>
      </c>
    </row>
    <row r="430" spans="1:7">
      <c r="A430" t="s">
        <v>26</v>
      </c>
      <c r="B430" t="s">
        <v>9</v>
      </c>
      <c r="C430" s="5">
        <f>INDEX([1]Sheet2!$K$2:$S$59,MATCH(A430,[1]Sheet2!$A$2:$A$59,0),MATCH(B430,[1]Sheet2!$K$1:$S$1,0))</f>
        <v>0</v>
      </c>
      <c r="D430" s="8">
        <f>INDEX([1]Sheet2!$B$2:$J$59,MATCH(A430,[1]Sheet2!$A$2:$A487,0),MATCH(B430,[1]Sheet2!$B$1:$J$1,0))</f>
        <v>0</v>
      </c>
      <c r="E430" t="s">
        <v>102</v>
      </c>
      <c r="F430">
        <v>-1000</v>
      </c>
      <c r="G430">
        <v>-1000</v>
      </c>
    </row>
    <row r="431" spans="1:7">
      <c r="A431" t="s">
        <v>36</v>
      </c>
      <c r="B431" t="s">
        <v>9</v>
      </c>
      <c r="C431" s="5">
        <f>INDEX([1]Sheet2!$K$2:$S$59,MATCH(A431,[1]Sheet2!$A$2:$A$59,0),MATCH(B431,[1]Sheet2!$K$1:$S$1,0))</f>
        <v>0</v>
      </c>
      <c r="D431" s="8">
        <f>INDEX([1]Sheet2!$B$2:$J$59,MATCH(A431,[1]Sheet2!$A$2:$A488,0),MATCH(B431,[1]Sheet2!$B$1:$J$1,0))</f>
        <v>0</v>
      </c>
      <c r="E431" t="s">
        <v>103</v>
      </c>
      <c r="F431">
        <v>645.64649999999995</v>
      </c>
      <c r="G431">
        <v>181.3647</v>
      </c>
    </row>
    <row r="432" spans="1:7">
      <c r="A432" t="s">
        <v>27</v>
      </c>
      <c r="B432" t="s">
        <v>9</v>
      </c>
      <c r="C432" s="5">
        <f>INDEX([1]Sheet2!$K$2:$S$59,MATCH(A432,[1]Sheet2!$A$2:$A$59,0),MATCH(B432,[1]Sheet2!$K$1:$S$1,0))</f>
        <v>0</v>
      </c>
      <c r="D432" s="8">
        <f>INDEX([1]Sheet2!$B$2:$J$59,MATCH(A432,[1]Sheet2!$A$2:$A489,0),MATCH(B432,[1]Sheet2!$B$1:$J$1,0))</f>
        <v>0</v>
      </c>
      <c r="E432" t="s">
        <v>104</v>
      </c>
      <c r="F432">
        <v>530.85940000000005</v>
      </c>
      <c r="G432">
        <v>141.5874</v>
      </c>
    </row>
    <row r="433" spans="1:7">
      <c r="A433" t="s">
        <v>37</v>
      </c>
      <c r="B433" t="s">
        <v>9</v>
      </c>
      <c r="C433" s="5">
        <f>INDEX([1]Sheet2!$K$2:$S$59,MATCH(A433,[1]Sheet2!$A$2:$A$59,0),MATCH(B433,[1]Sheet2!$K$1:$S$1,0))</f>
        <v>0</v>
      </c>
      <c r="D433" s="8">
        <f>INDEX([1]Sheet2!$B$2:$J$59,MATCH(A433,[1]Sheet2!$A$2:$A490,0),MATCH(B433,[1]Sheet2!$B$1:$J$1,0))</f>
        <v>0</v>
      </c>
      <c r="E433" t="s">
        <v>105</v>
      </c>
      <c r="F433">
        <v>598.60159999999996</v>
      </c>
      <c r="G433">
        <v>342.15140000000002</v>
      </c>
    </row>
    <row r="434" spans="1:7">
      <c r="A434" t="s">
        <v>38</v>
      </c>
      <c r="B434" t="s">
        <v>9</v>
      </c>
      <c r="C434" s="5">
        <f>INDEX([1]Sheet2!$K$2:$S$59,MATCH(A434,[1]Sheet2!$A$2:$A$59,0),MATCH(B434,[1]Sheet2!$K$1:$S$1,0))</f>
        <v>0</v>
      </c>
      <c r="D434" s="8">
        <f>INDEX([1]Sheet2!$B$2:$J$59,MATCH(A434,[1]Sheet2!$A$2:$A491,0),MATCH(B434,[1]Sheet2!$B$1:$J$1,0))</f>
        <v>0</v>
      </c>
      <c r="E434" t="s">
        <v>106</v>
      </c>
      <c r="F434">
        <v>557</v>
      </c>
      <c r="G434">
        <v>261.12299999999999</v>
      </c>
    </row>
    <row r="435" spans="1:7">
      <c r="A435" t="s">
        <v>67</v>
      </c>
      <c r="B435" t="s">
        <v>9</v>
      </c>
      <c r="C435" s="5">
        <f>INDEX([1]Sheet2!$K$2:$S$59,MATCH(A435,[1]Sheet2!$A$2:$A$59,0),MATCH(B435,[1]Sheet2!$K$1:$S$1,0))</f>
        <v>0</v>
      </c>
      <c r="D435" s="8">
        <f>INDEX([1]Sheet2!$B$2:$J$59,MATCH(A435,[1]Sheet2!$A$2:$A492,0),MATCH(B435,[1]Sheet2!$B$1:$J$1,0))</f>
        <v>0</v>
      </c>
      <c r="E435" t="s">
        <v>107</v>
      </c>
      <c r="F435">
        <v>370.09809999999999</v>
      </c>
      <c r="G435">
        <v>112.7705</v>
      </c>
    </row>
    <row r="436" spans="1:7">
      <c r="A436" t="s">
        <v>62</v>
      </c>
      <c r="B436" t="s">
        <v>9</v>
      </c>
      <c r="C436" s="5">
        <f>INDEX([1]Sheet2!$K$2:$S$59,MATCH(A436,[1]Sheet2!$A$2:$A$59,0),MATCH(B436,[1]Sheet2!$K$1:$S$1,0))</f>
        <v>0</v>
      </c>
      <c r="D436" s="8">
        <f>INDEX([1]Sheet2!$B$2:$J$59,MATCH(A436,[1]Sheet2!$A$2:$A493,0),MATCH(B436,[1]Sheet2!$B$1:$J$1,0))</f>
        <v>0</v>
      </c>
      <c r="E436" t="s">
        <v>108</v>
      </c>
      <c r="F436">
        <v>473.83640000000003</v>
      </c>
      <c r="G436">
        <v>210.05269999999999</v>
      </c>
    </row>
    <row r="437" spans="1:7">
      <c r="A437" t="s">
        <v>17</v>
      </c>
      <c r="B437" t="s">
        <v>9</v>
      </c>
      <c r="C437" s="5">
        <f>INDEX([1]Sheet2!$K$2:$S$59,MATCH(A437,[1]Sheet2!$A$2:$A$59,0),MATCH(B437,[1]Sheet2!$K$1:$S$1,0))</f>
        <v>0</v>
      </c>
      <c r="D437" s="8">
        <f>INDEX([1]Sheet2!$B$2:$J$59,MATCH(A437,[1]Sheet2!$A$2:$A494,0),MATCH(B437,[1]Sheet2!$B$1:$J$1,0))</f>
        <v>0</v>
      </c>
      <c r="E437" t="s">
        <v>109</v>
      </c>
      <c r="F437">
        <v>267.87650000000002</v>
      </c>
      <c r="G437">
        <v>219.09569999999999</v>
      </c>
    </row>
    <row r="438" spans="1:7">
      <c r="A438" t="s">
        <v>16</v>
      </c>
      <c r="B438" t="s">
        <v>9</v>
      </c>
      <c r="C438" s="5">
        <f>INDEX([1]Sheet2!$K$2:$S$59,MATCH(A438,[1]Sheet2!$A$2:$A$59,0),MATCH(B438,[1]Sheet2!$K$1:$S$1,0))</f>
        <v>0</v>
      </c>
      <c r="D438" s="8">
        <f>INDEX([1]Sheet2!$B$2:$J$59,MATCH(A438,[1]Sheet2!$A$2:$A495,0),MATCH(B438,[1]Sheet2!$B$1:$J$1,0))</f>
        <v>0</v>
      </c>
      <c r="E438" t="s">
        <v>110</v>
      </c>
      <c r="F438">
        <v>-1000</v>
      </c>
      <c r="G438">
        <v>-1000</v>
      </c>
    </row>
    <row r="439" spans="1:7">
      <c r="A439" t="s">
        <v>68</v>
      </c>
      <c r="B439" t="s">
        <v>9</v>
      </c>
      <c r="C439" s="5">
        <f>INDEX([1]Sheet2!$K$2:$S$59,MATCH(A439,[1]Sheet2!$A$2:$A$59,0),MATCH(B439,[1]Sheet2!$K$1:$S$1,0))</f>
        <v>0</v>
      </c>
      <c r="D439" s="8">
        <f>INDEX([1]Sheet2!$B$2:$J$59,MATCH(A439,[1]Sheet2!$A$2:$A496,0),MATCH(B439,[1]Sheet2!$B$1:$J$1,0))</f>
        <v>0</v>
      </c>
      <c r="E439" t="s">
        <v>112</v>
      </c>
      <c r="F439">
        <v>785</v>
      </c>
      <c r="G439">
        <v>210</v>
      </c>
    </row>
    <row r="440" spans="1:7">
      <c r="A440" t="s">
        <v>69</v>
      </c>
      <c r="B440" t="s">
        <v>9</v>
      </c>
      <c r="C440" s="5">
        <f>INDEX([1]Sheet2!$K$2:$S$59,MATCH(A440,[1]Sheet2!$A$2:$A$59,0),MATCH(B440,[1]Sheet2!$K$1:$S$1,0))</f>
        <v>0</v>
      </c>
      <c r="D440" s="8">
        <f>INDEX([1]Sheet2!$B$2:$J$59,MATCH(A440,[1]Sheet2!$A$2:$A497,0),MATCH(B440,[1]Sheet2!$B$1:$J$1,0))</f>
        <v>0</v>
      </c>
      <c r="E440" t="s">
        <v>114</v>
      </c>
      <c r="F440">
        <v>385.37740000000002</v>
      </c>
      <c r="G440">
        <v>314.1035</v>
      </c>
    </row>
    <row r="441" spans="1:7">
      <c r="A441" t="s">
        <v>56</v>
      </c>
      <c r="B441" t="s">
        <v>9</v>
      </c>
      <c r="C441" s="5">
        <f>INDEX([1]Sheet2!$K$2:$S$59,MATCH(A441,[1]Sheet2!$A$2:$A$59,0),MATCH(B441,[1]Sheet2!$K$1:$S$1,0))</f>
        <v>0</v>
      </c>
      <c r="D441" s="8">
        <f>INDEX([1]Sheet2!$B$2:$J$59,MATCH(A441,[1]Sheet2!$A$2:$A498,0),MATCH(B441,[1]Sheet2!$B$1:$J$1,0))</f>
        <v>0</v>
      </c>
      <c r="E441" t="s">
        <v>116</v>
      </c>
      <c r="F441">
        <v>753.57809999999995</v>
      </c>
      <c r="G441">
        <v>163.25880000000001</v>
      </c>
    </row>
    <row r="442" spans="1:7">
      <c r="A442" t="s">
        <v>28</v>
      </c>
      <c r="B442" t="s">
        <v>9</v>
      </c>
      <c r="C442" s="5">
        <f>INDEX([1]Sheet2!$K$2:$S$59,MATCH(A442,[1]Sheet2!$A$2:$A$59,0),MATCH(B442,[1]Sheet2!$K$1:$S$1,0))</f>
        <v>0</v>
      </c>
      <c r="D442" s="8">
        <f>INDEX([1]Sheet2!$B$2:$J$59,MATCH(A442,[1]Sheet2!$A$2:$A499,0),MATCH(B442,[1]Sheet2!$B$1:$J$1,0))</f>
        <v>0</v>
      </c>
      <c r="E442" t="s">
        <v>118</v>
      </c>
      <c r="F442">
        <v>728.60839999999996</v>
      </c>
      <c r="G442">
        <v>284.50290000000001</v>
      </c>
    </row>
    <row r="443" spans="1:7">
      <c r="A443" t="s">
        <v>39</v>
      </c>
      <c r="B443" t="s">
        <v>9</v>
      </c>
      <c r="C443" s="5">
        <f>INDEX([1]Sheet2!$K$2:$S$59,MATCH(A443,[1]Sheet2!$A$2:$A$59,0),MATCH(B443,[1]Sheet2!$K$1:$S$1,0))</f>
        <v>0</v>
      </c>
      <c r="D443" s="8">
        <f>INDEX([1]Sheet2!$B$2:$J$59,MATCH(A443,[1]Sheet2!$A$2:$A500,0),MATCH(B443,[1]Sheet2!$B$1:$J$1,0))</f>
        <v>0</v>
      </c>
      <c r="E443" t="s">
        <v>120</v>
      </c>
      <c r="F443">
        <v>467.07420000000002</v>
      </c>
      <c r="G443">
        <v>117.3823</v>
      </c>
    </row>
    <row r="444" spans="1:7">
      <c r="A444" t="s">
        <v>42</v>
      </c>
      <c r="B444" t="s">
        <v>9</v>
      </c>
      <c r="C444" s="5">
        <f>INDEX([1]Sheet2!$K$2:$S$59,MATCH(A444,[1]Sheet2!$A$2:$A$59,0),MATCH(B444,[1]Sheet2!$K$1:$S$1,0))</f>
        <v>0</v>
      </c>
      <c r="D444" s="8">
        <f>INDEX([1]Sheet2!$B$2:$J$59,MATCH(A444,[1]Sheet2!$A$2:$A501,0),MATCH(B444,[1]Sheet2!$B$1:$J$1,0))</f>
        <v>0</v>
      </c>
      <c r="E444" t="s">
        <v>122</v>
      </c>
      <c r="F444">
        <v>670.71969999999999</v>
      </c>
      <c r="G444">
        <v>219.48830000000001</v>
      </c>
    </row>
    <row r="445" spans="1:7">
      <c r="A445" t="s">
        <v>29</v>
      </c>
      <c r="B445" t="s">
        <v>9</v>
      </c>
      <c r="C445" s="5">
        <f>INDEX([1]Sheet2!$K$2:$S$59,MATCH(A445,[1]Sheet2!$A$2:$A$59,0),MATCH(B445,[1]Sheet2!$K$1:$S$1,0))</f>
        <v>0</v>
      </c>
      <c r="D445" s="8">
        <f>INDEX([1]Sheet2!$B$2:$J$59,MATCH(A445,[1]Sheet2!$A$2:$A502,0),MATCH(B445,[1]Sheet2!$B$1:$J$1,0))</f>
        <v>0</v>
      </c>
      <c r="E445" t="s">
        <v>123</v>
      </c>
      <c r="F445">
        <v>500.19630000000001</v>
      </c>
      <c r="G445">
        <v>306.41800000000001</v>
      </c>
    </row>
    <row r="446" spans="1:7">
      <c r="A446" t="s">
        <v>65</v>
      </c>
      <c r="B446" t="s">
        <v>9</v>
      </c>
      <c r="C446" s="5">
        <f>INDEX([1]Sheet2!$K$2:$S$59,MATCH(A446,[1]Sheet2!$A$2:$A$59,0),MATCH(B446,[1]Sheet2!$K$1:$S$1,0))</f>
        <v>0</v>
      </c>
      <c r="D446" s="8">
        <f>INDEX([1]Sheet2!$B$2:$J$59,MATCH(A446,[1]Sheet2!$A$2:$A503,0),MATCH(B446,[1]Sheet2!$B$1:$J$1,0))</f>
        <v>0</v>
      </c>
      <c r="E446" t="s">
        <v>124</v>
      </c>
      <c r="F446">
        <v>240.2783</v>
      </c>
      <c r="G446">
        <v>139.56540000000001</v>
      </c>
    </row>
    <row r="447" spans="1:7">
      <c r="A447" t="s">
        <v>57</v>
      </c>
      <c r="B447" t="s">
        <v>9</v>
      </c>
      <c r="C447" s="5">
        <f>INDEX([1]Sheet2!$K$2:$S$59,MATCH(A447,[1]Sheet2!$A$2:$A$59,0),MATCH(B447,[1]Sheet2!$K$1:$S$1,0))</f>
        <v>0</v>
      </c>
      <c r="D447" s="8">
        <f>INDEX([1]Sheet2!$B$2:$J$59,MATCH(A447,[1]Sheet2!$A$2:$A504,0),MATCH(B447,[1]Sheet2!$B$1:$J$1,0))</f>
        <v>0</v>
      </c>
      <c r="E447" t="s">
        <v>125</v>
      </c>
      <c r="F447">
        <v>730.35350000000005</v>
      </c>
      <c r="G447">
        <v>200.85599999999999</v>
      </c>
    </row>
    <row r="448" spans="1:7">
      <c r="A448" t="s">
        <v>58</v>
      </c>
      <c r="B448" t="s">
        <v>9</v>
      </c>
      <c r="C448" s="5">
        <f>INDEX([1]Sheet2!$K$2:$S$59,MATCH(A448,[1]Sheet2!$A$2:$A$59,0),MATCH(B448,[1]Sheet2!$K$1:$S$1,0))</f>
        <v>0</v>
      </c>
      <c r="D448" s="8">
        <f>INDEX([1]Sheet2!$B$2:$J$59,MATCH(A448,[1]Sheet2!$A$2:$A505,0),MATCH(B448,[1]Sheet2!$B$1:$J$1,0))</f>
        <v>0</v>
      </c>
      <c r="E448" t="s">
        <v>127</v>
      </c>
      <c r="F448">
        <v>-1000</v>
      </c>
      <c r="G448">
        <v>-1000</v>
      </c>
    </row>
    <row r="449" spans="1:7">
      <c r="A449" t="s">
        <v>18</v>
      </c>
      <c r="B449" t="s">
        <v>9</v>
      </c>
      <c r="C449" s="5">
        <f>INDEX([1]Sheet2!$K$2:$S$59,MATCH(A449,[1]Sheet2!$A$2:$A$59,0),MATCH(B449,[1]Sheet2!$K$1:$S$1,0))</f>
        <v>0</v>
      </c>
      <c r="D449" s="8">
        <f>INDEX([1]Sheet2!$B$2:$J$59,MATCH(A449,[1]Sheet2!$A$2:$A506,0),MATCH(B449,[1]Sheet2!$B$1:$J$1,0))</f>
        <v>0</v>
      </c>
      <c r="E449" t="s">
        <v>129</v>
      </c>
      <c r="F449">
        <v>712.43949999999995</v>
      </c>
      <c r="G449">
        <v>315.63869999999997</v>
      </c>
    </row>
    <row r="450" spans="1:7">
      <c r="A450" t="s">
        <v>70</v>
      </c>
      <c r="B450" t="s">
        <v>9</v>
      </c>
      <c r="C450" s="5">
        <f>INDEX([1]Sheet2!$K$2:$S$59,MATCH(A450,[1]Sheet2!$A$2:$A$59,0),MATCH(B450,[1]Sheet2!$K$1:$S$1,0))</f>
        <v>0</v>
      </c>
      <c r="D450" s="8">
        <f>INDEX([1]Sheet2!$B$2:$J$59,MATCH(A450,[1]Sheet2!$A$2:$A507,0),MATCH(B450,[1]Sheet2!$B$1:$J$1,0))</f>
        <v>0</v>
      </c>
      <c r="E450" t="s">
        <v>131</v>
      </c>
      <c r="F450">
        <v>468.07420000000002</v>
      </c>
      <c r="G450">
        <v>163.51660000000001</v>
      </c>
    </row>
    <row r="451" spans="1:7">
      <c r="A451" t="s">
        <v>30</v>
      </c>
      <c r="B451" t="s">
        <v>9</v>
      </c>
      <c r="C451" s="5">
        <f>INDEX([1]Sheet2!$K$2:$S$59,MATCH(A451,[1]Sheet2!$A$2:$A$59,0),MATCH(B451,[1]Sheet2!$K$1:$S$1,0))</f>
        <v>0</v>
      </c>
      <c r="D451" s="8">
        <f>INDEX([1]Sheet2!$B$2:$J$59,MATCH(A451,[1]Sheet2!$A$2:$A508,0),MATCH(B451,[1]Sheet2!$B$1:$J$1,0))</f>
        <v>0</v>
      </c>
      <c r="E451" t="s">
        <v>133</v>
      </c>
      <c r="F451">
        <v>640.85940000000005</v>
      </c>
      <c r="G451">
        <v>294.8193</v>
      </c>
    </row>
    <row r="452" spans="1:7">
      <c r="A452" t="s">
        <v>31</v>
      </c>
      <c r="B452" t="s">
        <v>9</v>
      </c>
      <c r="C452" s="5">
        <f>INDEX([1]Sheet2!$K$2:$S$59,MATCH(A452,[1]Sheet2!$A$2:$A$59,0),MATCH(B452,[1]Sheet2!$K$1:$S$1,0))</f>
        <v>0</v>
      </c>
      <c r="D452" s="8">
        <f>INDEX([1]Sheet2!$B$2:$J$59,MATCH(A452,[1]Sheet2!$A$2:$A509,0),MATCH(B452,[1]Sheet2!$B$1:$J$1,0))</f>
        <v>0</v>
      </c>
      <c r="E452" t="s">
        <v>134</v>
      </c>
      <c r="F452">
        <v>480.99020000000002</v>
      </c>
      <c r="G452">
        <v>374.28609999999998</v>
      </c>
    </row>
    <row r="453" spans="1:7">
      <c r="A453" t="s">
        <v>32</v>
      </c>
      <c r="B453" t="s">
        <v>9</v>
      </c>
      <c r="C453" s="5">
        <f>INDEX([1]Sheet2!$K$2:$S$59,MATCH(A453,[1]Sheet2!$A$2:$A$59,0),MATCH(B453,[1]Sheet2!$K$1:$S$1,0))</f>
        <v>0</v>
      </c>
      <c r="D453" s="8">
        <f>INDEX([1]Sheet2!$B$2:$J$59,MATCH(A453,[1]Sheet2!$A$2:$A510,0),MATCH(B453,[1]Sheet2!$B$1:$J$1,0))</f>
        <v>0</v>
      </c>
      <c r="E453" t="s">
        <v>135</v>
      </c>
      <c r="F453">
        <v>330.10840000000002</v>
      </c>
      <c r="G453">
        <v>234.97800000000001</v>
      </c>
    </row>
    <row r="454" spans="1:7">
      <c r="A454" t="s">
        <v>33</v>
      </c>
      <c r="B454" t="s">
        <v>9</v>
      </c>
      <c r="C454" s="5">
        <f>INDEX([1]Sheet2!$K$2:$S$59,MATCH(A454,[1]Sheet2!$A$2:$A$59,0),MATCH(B454,[1]Sheet2!$K$1:$S$1,0))</f>
        <v>0</v>
      </c>
      <c r="D454" s="8">
        <f>INDEX([1]Sheet2!$B$2:$J$59,MATCH(A454,[1]Sheet2!$A$2:$A511,0),MATCH(B454,[1]Sheet2!$B$1:$J$1,0))</f>
        <v>0</v>
      </c>
      <c r="E454" t="s">
        <v>136</v>
      </c>
      <c r="F454">
        <v>-1000</v>
      </c>
      <c r="G454">
        <v>-1000</v>
      </c>
    </row>
    <row r="455" spans="1:7">
      <c r="A455" t="s">
        <v>34</v>
      </c>
      <c r="B455" t="s">
        <v>9</v>
      </c>
      <c r="C455" s="5">
        <f>INDEX([1]Sheet2!$K$2:$S$59,MATCH(A455,[1]Sheet2!$A$2:$A$59,0),MATCH(B455,[1]Sheet2!$K$1:$S$1,0))</f>
        <v>0</v>
      </c>
      <c r="D455" s="8">
        <f>INDEX([1]Sheet2!$B$2:$J$59,MATCH(A455,[1]Sheet2!$A$2:$A512,0),MATCH(B455,[1]Sheet2!$B$1:$J$1,0))</f>
        <v>0</v>
      </c>
      <c r="E455" t="s">
        <v>137</v>
      </c>
      <c r="F455">
        <v>731.02639999999997</v>
      </c>
      <c r="G455">
        <v>252.7842</v>
      </c>
    </row>
    <row r="456" spans="1:7">
      <c r="A456" t="s">
        <v>40</v>
      </c>
      <c r="B456" t="s">
        <v>9</v>
      </c>
      <c r="C456" s="5">
        <f>INDEX([1]Sheet2!$K$2:$S$59,MATCH(A456,[1]Sheet2!$A$2:$A$59,0),MATCH(B456,[1]Sheet2!$K$1:$S$1,0))</f>
        <v>0</v>
      </c>
      <c r="D456" s="8">
        <f>INDEX([1]Sheet2!$B$2:$J$59,MATCH(A456,[1]Sheet2!$A$2:$A513,0),MATCH(B456,[1]Sheet2!$B$1:$J$1,0))</f>
        <v>0</v>
      </c>
      <c r="E456" t="s">
        <v>138</v>
      </c>
      <c r="F456">
        <v>256.93650000000002</v>
      </c>
      <c r="G456">
        <v>88.0762</v>
      </c>
    </row>
    <row r="457" spans="1:7">
      <c r="A457" t="s">
        <v>63</v>
      </c>
      <c r="B457" t="s">
        <v>9</v>
      </c>
      <c r="C457" s="5">
        <f>INDEX([1]Sheet2!$K$2:$S$59,MATCH(A457,[1]Sheet2!$A$2:$A$59,0),MATCH(B457,[1]Sheet2!$K$1:$S$1,0))</f>
        <v>0</v>
      </c>
      <c r="D457" s="8">
        <f>INDEX([1]Sheet2!$B$2:$J$59,MATCH(A457,[1]Sheet2!$A$2:$A514,0),MATCH(B457,[1]Sheet2!$B$1:$J$1,0))</f>
        <v>0</v>
      </c>
      <c r="E457" t="s">
        <v>139</v>
      </c>
      <c r="F457">
        <v>701</v>
      </c>
      <c r="G457">
        <v>243</v>
      </c>
    </row>
    <row r="458" spans="1:7">
      <c r="A458" t="s">
        <v>52</v>
      </c>
      <c r="B458" t="s">
        <v>9</v>
      </c>
      <c r="C458" s="5">
        <f>INDEX([1]Sheet2!$K$2:$S$59,MATCH(A458,[1]Sheet2!$A$2:$A$59,0),MATCH(B458,[1]Sheet2!$K$1:$S$1,0))</f>
        <v>0</v>
      </c>
      <c r="D458" s="8">
        <f>INDEX([1]Sheet2!$B$2:$J$59,MATCH(A458,[1]Sheet2!$A$2:$A515,0),MATCH(B458,[1]Sheet2!$B$1:$J$1,0))</f>
        <v>0</v>
      </c>
      <c r="E458" t="s">
        <v>141</v>
      </c>
      <c r="F458">
        <v>585.25289999999995</v>
      </c>
      <c r="G458">
        <v>163.25880000000001</v>
      </c>
    </row>
    <row r="459" spans="1:7">
      <c r="A459" t="s">
        <v>51</v>
      </c>
      <c r="B459" t="s">
        <v>9</v>
      </c>
      <c r="C459" s="5">
        <f>INDEX([1]Sheet2!$K$2:$S$59,MATCH(A459,[1]Sheet2!$A$2:$A$59,0),MATCH(B459,[1]Sheet2!$K$1:$S$1,0))</f>
        <v>0</v>
      </c>
      <c r="D459" s="8">
        <f>INDEX([1]Sheet2!$B$2:$J$59,MATCH(A459,[1]Sheet2!$A$2:$A516,0),MATCH(B459,[1]Sheet2!$B$1:$J$1,0))</f>
        <v>0</v>
      </c>
      <c r="E459" t="s">
        <v>142</v>
      </c>
      <c r="F459">
        <v>385.92869999999999</v>
      </c>
      <c r="G459">
        <v>179.62549999999999</v>
      </c>
    </row>
    <row r="460" spans="1:7">
      <c r="A460" t="s">
        <v>143</v>
      </c>
      <c r="B460" t="s">
        <v>9</v>
      </c>
      <c r="C460" s="5">
        <f>INDEX([1]Sheet2!$K$2:$S$59,MATCH(A460,[1]Sheet2!$A$2:$A$59,0),MATCH(B460,[1]Sheet2!$K$1:$S$1,0))</f>
        <v>0</v>
      </c>
      <c r="D460" s="8">
        <f>INDEX([1]Sheet2!$B$2:$J$59,MATCH(A460,[1]Sheet2!$A$2:$A517,0),MATCH(B460,[1]Sheet2!$B$1:$J$1,0))</f>
        <v>0</v>
      </c>
      <c r="E460" t="s">
        <v>66</v>
      </c>
      <c r="F460">
        <v>-1000</v>
      </c>
      <c r="G460">
        <v>-1000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71891-9A1B-484B-BB50-229489B588AD}">
  <sheetPr codeName="Sheet6"/>
  <dimension ref="A1:S172"/>
  <sheetViews>
    <sheetView workbookViewId="0">
      <selection activeCell="B2" sqref="B2:J2"/>
    </sheetView>
  </sheetViews>
  <sheetFormatPr baseColWidth="10" defaultRowHeight="20"/>
  <sheetData>
    <row r="1" spans="1:10">
      <c r="A1" s="21" t="s">
        <v>0</v>
      </c>
      <c r="B1" t="s">
        <v>237</v>
      </c>
      <c r="C1" t="s">
        <v>238</v>
      </c>
      <c r="D1" t="s">
        <v>239</v>
      </c>
      <c r="E1" t="s">
        <v>240</v>
      </c>
      <c r="F1" t="s">
        <v>241</v>
      </c>
      <c r="G1" t="s">
        <v>242</v>
      </c>
      <c r="H1" t="s">
        <v>243</v>
      </c>
      <c r="I1" t="s">
        <v>244</v>
      </c>
      <c r="J1" t="s">
        <v>245</v>
      </c>
    </row>
    <row r="2" spans="1:10">
      <c r="A2" s="17">
        <v>43862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</row>
    <row r="3" spans="1:10">
      <c r="A3" s="17">
        <v>43864</v>
      </c>
      <c r="B3" s="18">
        <f ca="1">'[1]Delegate Counter'!BL2</f>
        <v>6</v>
      </c>
      <c r="C3" s="18">
        <f ca="1">'[1]Delegate Counter'!BM2</f>
        <v>0</v>
      </c>
      <c r="D3" s="18">
        <f ca="1">'[1]Delegate Counter'!BN2</f>
        <v>0</v>
      </c>
      <c r="E3" s="18">
        <f ca="1">'[1]Delegate Counter'!BO2</f>
        <v>14</v>
      </c>
      <c r="F3" s="18">
        <f ca="1">'[1]Delegate Counter'!BP2</f>
        <v>1</v>
      </c>
      <c r="G3" s="18">
        <f ca="1">'[1]Delegate Counter'!BQ2</f>
        <v>12</v>
      </c>
      <c r="H3" s="18">
        <f ca="1">'[1]Delegate Counter'!BR2</f>
        <v>0</v>
      </c>
      <c r="I3" s="18">
        <f ca="1">'[1]Delegate Counter'!BS2</f>
        <v>8</v>
      </c>
      <c r="J3" s="18">
        <f ca="1">'[1]Delegate Counter'!BT2</f>
        <v>0</v>
      </c>
    </row>
    <row r="4" spans="1:10">
      <c r="A4" s="17">
        <v>43872</v>
      </c>
      <c r="B4" s="18">
        <f ca="1">'[1]Delegate Counter'!BL3</f>
        <v>6</v>
      </c>
      <c r="C4" s="18">
        <f ca="1">'[1]Delegate Counter'!BM3</f>
        <v>0</v>
      </c>
      <c r="D4" s="18">
        <f ca="1">'[1]Delegate Counter'!BN3</f>
        <v>0</v>
      </c>
      <c r="E4" s="18">
        <f ca="1">'[1]Delegate Counter'!BO3</f>
        <v>23</v>
      </c>
      <c r="F4" s="18">
        <f ca="1">'[1]Delegate Counter'!BP3</f>
        <v>7</v>
      </c>
      <c r="G4" s="18">
        <f ca="1">'[1]Delegate Counter'!BQ3</f>
        <v>21</v>
      </c>
      <c r="H4" s="18">
        <f ca="1">'[1]Delegate Counter'!BR3</f>
        <v>0</v>
      </c>
      <c r="I4" s="18">
        <f ca="1">'[1]Delegate Counter'!BS3</f>
        <v>8</v>
      </c>
      <c r="J4" s="18">
        <f ca="1">'[1]Delegate Counter'!BT3</f>
        <v>0</v>
      </c>
    </row>
    <row r="5" spans="1:10">
      <c r="A5" s="17">
        <v>43883</v>
      </c>
      <c r="B5" s="18">
        <f ca="1">'[1]Delegate Counter'!BL4</f>
        <v>15</v>
      </c>
      <c r="C5" s="18">
        <f ca="1">'[1]Delegate Counter'!BM4</f>
        <v>0</v>
      </c>
      <c r="D5" s="18">
        <f ca="1">'[1]Delegate Counter'!BN4</f>
        <v>0</v>
      </c>
      <c r="E5" s="18">
        <f ca="1">'[1]Delegate Counter'!BO4</f>
        <v>26</v>
      </c>
      <c r="F5" s="18">
        <f ca="1">'[1]Delegate Counter'!BP4</f>
        <v>7</v>
      </c>
      <c r="G5" s="18">
        <f ca="1">'[1]Delegate Counter'!BQ4</f>
        <v>45</v>
      </c>
      <c r="H5" s="18">
        <f ca="1">'[1]Delegate Counter'!BR4</f>
        <v>0</v>
      </c>
      <c r="I5" s="18">
        <f ca="1">'[1]Delegate Counter'!BS4</f>
        <v>8</v>
      </c>
      <c r="J5" s="18">
        <f ca="1">'[1]Delegate Counter'!BT4</f>
        <v>0</v>
      </c>
    </row>
    <row r="6" spans="1:10">
      <c r="A6" s="17">
        <v>43890</v>
      </c>
      <c r="B6" s="18">
        <f ca="1">'[1]Delegate Counter'!BL5</f>
        <v>54</v>
      </c>
      <c r="C6" s="18">
        <f ca="1">'[1]Delegate Counter'!BM5</f>
        <v>0</v>
      </c>
      <c r="D6" s="18">
        <f ca="1">'[1]Delegate Counter'!BN5</f>
        <v>0</v>
      </c>
      <c r="E6" s="18">
        <f ca="1">'[1]Delegate Counter'!BO5</f>
        <v>26</v>
      </c>
      <c r="F6" s="18">
        <f ca="1">'[1]Delegate Counter'!BP5</f>
        <v>7</v>
      </c>
      <c r="G6" s="18">
        <f ca="1">'[1]Delegate Counter'!BQ5</f>
        <v>60</v>
      </c>
      <c r="H6" s="18">
        <f ca="1">'[1]Delegate Counter'!BR5</f>
        <v>0</v>
      </c>
      <c r="I6" s="18">
        <f ca="1">'[1]Delegate Counter'!BS5</f>
        <v>8</v>
      </c>
      <c r="J6" s="18">
        <f ca="1">'[1]Delegate Counter'!BT5</f>
        <v>0</v>
      </c>
    </row>
    <row r="7" spans="1:10">
      <c r="A7" s="17">
        <v>43893</v>
      </c>
      <c r="B7" s="18">
        <f ca="1">'[1]Delegate Counter'!BL6</f>
        <v>677</v>
      </c>
      <c r="C7" s="18">
        <f ca="1">'[1]Delegate Counter'!BM6</f>
        <v>78</v>
      </c>
      <c r="D7" s="18">
        <f ca="1">'[1]Delegate Counter'!BN6</f>
        <v>0</v>
      </c>
      <c r="E7" s="18">
        <f ca="1">'[1]Delegate Counter'!BO6</f>
        <v>26</v>
      </c>
      <c r="F7" s="18">
        <f ca="1">'[1]Delegate Counter'!BP6</f>
        <v>7</v>
      </c>
      <c r="G7" s="18">
        <f ca="1">'[1]Delegate Counter'!BQ6</f>
        <v>616</v>
      </c>
      <c r="H7" s="18">
        <f ca="1">'[1]Delegate Counter'!BR6</f>
        <v>0</v>
      </c>
      <c r="I7" s="18">
        <f ca="1">'[1]Delegate Counter'!BS6</f>
        <v>84</v>
      </c>
      <c r="J7" s="18">
        <f ca="1">'[1]Delegate Counter'!BT6</f>
        <v>0</v>
      </c>
    </row>
    <row r="8" spans="1:10">
      <c r="A8" s="17">
        <v>43900</v>
      </c>
      <c r="B8" s="18">
        <f ca="1">'[1]Delegate Counter'!BL7</f>
        <v>886</v>
      </c>
      <c r="C8" s="18">
        <f ca="1">'[1]Delegate Counter'!BM7</f>
        <v>78</v>
      </c>
      <c r="D8" s="18">
        <f ca="1">'[1]Delegate Counter'!BN7</f>
        <v>0</v>
      </c>
      <c r="E8" s="18">
        <f ca="1">'[1]Delegate Counter'!BO7</f>
        <v>26</v>
      </c>
      <c r="F8" s="18">
        <f ca="1">'[1]Delegate Counter'!BP7</f>
        <v>7</v>
      </c>
      <c r="G8" s="18">
        <f ca="1">'[1]Delegate Counter'!BQ7</f>
        <v>772</v>
      </c>
      <c r="H8" s="18">
        <f ca="1">'[1]Delegate Counter'!BR7</f>
        <v>0</v>
      </c>
      <c r="I8" s="18">
        <f ca="1">'[1]Delegate Counter'!BS7</f>
        <v>84</v>
      </c>
      <c r="J8" s="18">
        <f ca="1">'[1]Delegate Counter'!BT7</f>
        <v>0</v>
      </c>
    </row>
    <row r="9" spans="1:10">
      <c r="A9" s="17">
        <v>43904</v>
      </c>
      <c r="B9" s="18">
        <f ca="1">'[1]Delegate Counter'!BL8</f>
        <v>889</v>
      </c>
      <c r="C9" s="18">
        <f ca="1">'[1]Delegate Counter'!BM8</f>
        <v>78</v>
      </c>
      <c r="D9" s="18">
        <f ca="1">'[1]Delegate Counter'!BN8</f>
        <v>0</v>
      </c>
      <c r="E9" s="18">
        <f ca="1">'[1]Delegate Counter'!BO8</f>
        <v>26</v>
      </c>
      <c r="F9" s="18">
        <f ca="1">'[1]Delegate Counter'!BP8</f>
        <v>7</v>
      </c>
      <c r="G9" s="18">
        <f ca="1">'[1]Delegate Counter'!BQ8</f>
        <v>775</v>
      </c>
      <c r="H9" s="18">
        <f ca="1">'[1]Delegate Counter'!BR8</f>
        <v>0</v>
      </c>
      <c r="I9" s="18">
        <f ca="1">'[1]Delegate Counter'!BS8</f>
        <v>84</v>
      </c>
      <c r="J9" s="18">
        <f ca="1">'[1]Delegate Counter'!BT8</f>
        <v>0</v>
      </c>
    </row>
    <row r="10" spans="1:10">
      <c r="A10" s="17">
        <v>43907</v>
      </c>
      <c r="B10" s="18">
        <f ca="1">'[1]Delegate Counter'!BL9</f>
        <v>1246</v>
      </c>
      <c r="C10" s="18">
        <f ca="1">'[1]Delegate Counter'!BM9</f>
        <v>78</v>
      </c>
      <c r="D10" s="18">
        <f ca="1">'[1]Delegate Counter'!BN9</f>
        <v>0</v>
      </c>
      <c r="E10" s="18">
        <f ca="1">'[1]Delegate Counter'!BO9</f>
        <v>26</v>
      </c>
      <c r="F10" s="18">
        <f ca="1">'[1]Delegate Counter'!BP9</f>
        <v>7</v>
      </c>
      <c r="G10" s="18">
        <f ca="1">'[1]Delegate Counter'!BQ9</f>
        <v>995</v>
      </c>
      <c r="H10" s="18">
        <f ca="1">'[1]Delegate Counter'!BR9</f>
        <v>0</v>
      </c>
      <c r="I10" s="18">
        <f ca="1">'[1]Delegate Counter'!BS9</f>
        <v>84</v>
      </c>
      <c r="J10" s="18">
        <f ca="1">'[1]Delegate Counter'!BT9</f>
        <v>0</v>
      </c>
    </row>
    <row r="11" spans="1:10">
      <c r="A11" s="17">
        <v>43914</v>
      </c>
      <c r="B11" s="18">
        <f ca="1">'[1]Delegate Counter'!BL10</f>
        <v>1315</v>
      </c>
      <c r="C11" s="18">
        <f ca="1">'[1]Delegate Counter'!BM10</f>
        <v>78</v>
      </c>
      <c r="D11" s="18">
        <f ca="1">'[1]Delegate Counter'!BN10</f>
        <v>0</v>
      </c>
      <c r="E11" s="18">
        <f ca="1">'[1]Delegate Counter'!BO10</f>
        <v>26</v>
      </c>
      <c r="F11" s="18">
        <f ca="1">'[1]Delegate Counter'!BP10</f>
        <v>7</v>
      </c>
      <c r="G11" s="18">
        <f ca="1">'[1]Delegate Counter'!BQ10</f>
        <v>1031</v>
      </c>
      <c r="H11" s="18">
        <f ca="1">'[1]Delegate Counter'!BR10</f>
        <v>0</v>
      </c>
      <c r="I11" s="18">
        <f ca="1">'[1]Delegate Counter'!BS10</f>
        <v>84</v>
      </c>
      <c r="J11" s="18">
        <f ca="1">'[1]Delegate Counter'!BT10</f>
        <v>0</v>
      </c>
    </row>
    <row r="12" spans="1:10">
      <c r="A12" s="17">
        <v>43919</v>
      </c>
      <c r="B12" s="18">
        <f ca="1">'[1]Delegate Counter'!BL11</f>
        <v>1344</v>
      </c>
      <c r="C12" s="18">
        <f ca="1">'[1]Delegate Counter'!BM11</f>
        <v>78</v>
      </c>
      <c r="D12" s="18">
        <f ca="1">'[1]Delegate Counter'!BN11</f>
        <v>0</v>
      </c>
      <c r="E12" s="18">
        <f ca="1">'[1]Delegate Counter'!BO11</f>
        <v>26</v>
      </c>
      <c r="F12" s="18">
        <f ca="1">'[1]Delegate Counter'!BP11</f>
        <v>7</v>
      </c>
      <c r="G12" s="18">
        <f ca="1">'[1]Delegate Counter'!BQ11</f>
        <v>1053</v>
      </c>
      <c r="H12" s="18">
        <f ca="1">'[1]Delegate Counter'!BR11</f>
        <v>0</v>
      </c>
      <c r="I12" s="18">
        <f ca="1">'[1]Delegate Counter'!BS11</f>
        <v>84</v>
      </c>
      <c r="J12" s="18">
        <f ca="1">'[1]Delegate Counter'!BT11</f>
        <v>0</v>
      </c>
    </row>
    <row r="13" spans="1:10">
      <c r="A13" s="17">
        <v>43925</v>
      </c>
      <c r="B13" s="18">
        <f ca="1">'[1]Delegate Counter'!BL12</f>
        <v>1409</v>
      </c>
      <c r="C13" s="18">
        <f ca="1">'[1]Delegate Counter'!BM12</f>
        <v>78</v>
      </c>
      <c r="D13" s="18">
        <f ca="1">'[1]Delegate Counter'!BN12</f>
        <v>0</v>
      </c>
      <c r="E13" s="18">
        <f ca="1">'[1]Delegate Counter'!BO12</f>
        <v>26</v>
      </c>
      <c r="F13" s="18">
        <f ca="1">'[1]Delegate Counter'!BP12</f>
        <v>7</v>
      </c>
      <c r="G13" s="18">
        <f ca="1">'[1]Delegate Counter'!BQ12</f>
        <v>1095</v>
      </c>
      <c r="H13" s="18">
        <f ca="1">'[1]Delegate Counter'!BR12</f>
        <v>0</v>
      </c>
      <c r="I13" s="18">
        <f ca="1">'[1]Delegate Counter'!BS12</f>
        <v>84</v>
      </c>
      <c r="J13" s="18">
        <f ca="1">'[1]Delegate Counter'!BT12</f>
        <v>0</v>
      </c>
    </row>
    <row r="14" spans="1:10">
      <c r="A14" s="17">
        <v>43928</v>
      </c>
      <c r="B14" s="18">
        <f ca="1">'[1]Delegate Counter'!BL13</f>
        <v>1451</v>
      </c>
      <c r="C14" s="18">
        <f ca="1">'[1]Delegate Counter'!BM13</f>
        <v>78</v>
      </c>
      <c r="D14" s="18">
        <f ca="1">'[1]Delegate Counter'!BN13</f>
        <v>0</v>
      </c>
      <c r="E14" s="18">
        <f ca="1">'[1]Delegate Counter'!BO13</f>
        <v>26</v>
      </c>
      <c r="F14" s="18">
        <f ca="1">'[1]Delegate Counter'!BP13</f>
        <v>7</v>
      </c>
      <c r="G14" s="18">
        <f ca="1">'[1]Delegate Counter'!BQ13</f>
        <v>1137</v>
      </c>
      <c r="H14" s="18">
        <f ca="1">'[1]Delegate Counter'!BR13</f>
        <v>0</v>
      </c>
      <c r="I14" s="18">
        <f ca="1">'[1]Delegate Counter'!BS13</f>
        <v>84</v>
      </c>
      <c r="J14" s="18">
        <f ca="1">'[1]Delegate Counter'!BT13</f>
        <v>0</v>
      </c>
    </row>
    <row r="15" spans="1:10">
      <c r="A15" s="17">
        <v>43949</v>
      </c>
      <c r="B15" s="18">
        <f ca="1">'[1]Delegate Counter'!BL14</f>
        <v>1824</v>
      </c>
      <c r="C15" s="18">
        <f ca="1">'[1]Delegate Counter'!BM14</f>
        <v>78</v>
      </c>
      <c r="D15" s="18">
        <f ca="1">'[1]Delegate Counter'!BN14</f>
        <v>0</v>
      </c>
      <c r="E15" s="18">
        <f ca="1">'[1]Delegate Counter'!BO14</f>
        <v>26</v>
      </c>
      <c r="F15" s="18">
        <f ca="1">'[1]Delegate Counter'!BP14</f>
        <v>7</v>
      </c>
      <c r="G15" s="18">
        <f ca="1">'[1]Delegate Counter'!BQ14</f>
        <v>1427</v>
      </c>
      <c r="H15" s="18">
        <f ca="1">'[1]Delegate Counter'!BR14</f>
        <v>0</v>
      </c>
      <c r="I15" s="18">
        <f ca="1">'[1]Delegate Counter'!BS14</f>
        <v>84</v>
      </c>
      <c r="J15" s="18">
        <f ca="1">'[1]Delegate Counter'!BT14</f>
        <v>0</v>
      </c>
    </row>
    <row r="16" spans="1:10">
      <c r="A16" s="17">
        <v>43953</v>
      </c>
      <c r="B16" s="18">
        <f ca="1">'[1]Delegate Counter'!BL15</f>
        <v>1846</v>
      </c>
      <c r="C16" s="18">
        <f ca="1">'[1]Delegate Counter'!BM15</f>
        <v>78</v>
      </c>
      <c r="D16" s="18">
        <f ca="1">'[1]Delegate Counter'!BN15</f>
        <v>0</v>
      </c>
      <c r="E16" s="18">
        <f ca="1">'[1]Delegate Counter'!BO15</f>
        <v>26</v>
      </c>
      <c r="F16" s="18">
        <f ca="1">'[1]Delegate Counter'!BP15</f>
        <v>7</v>
      </c>
      <c r="G16" s="18">
        <f ca="1">'[1]Delegate Counter'!BQ15</f>
        <v>1451</v>
      </c>
      <c r="H16" s="18">
        <f ca="1">'[1]Delegate Counter'!BR15</f>
        <v>0</v>
      </c>
      <c r="I16" s="18">
        <f ca="1">'[1]Delegate Counter'!BS15</f>
        <v>84</v>
      </c>
      <c r="J16" s="18">
        <f ca="1">'[1]Delegate Counter'!BT15</f>
        <v>0</v>
      </c>
    </row>
    <row r="17" spans="1:19">
      <c r="A17" s="17">
        <v>43956</v>
      </c>
      <c r="B17" s="18">
        <f ca="1">'[1]Delegate Counter'!BL16</f>
        <v>1889</v>
      </c>
      <c r="C17" s="18">
        <f ca="1">'[1]Delegate Counter'!BM16</f>
        <v>78</v>
      </c>
      <c r="D17" s="18">
        <f ca="1">'[1]Delegate Counter'!BN16</f>
        <v>0</v>
      </c>
      <c r="E17" s="18">
        <f ca="1">'[1]Delegate Counter'!BO16</f>
        <v>26</v>
      </c>
      <c r="F17" s="18">
        <f ca="1">'[1]Delegate Counter'!BP16</f>
        <v>7</v>
      </c>
      <c r="G17" s="18">
        <f ca="1">'[1]Delegate Counter'!BQ16</f>
        <v>1490</v>
      </c>
      <c r="H17" s="18">
        <f ca="1">'[1]Delegate Counter'!BR16</f>
        <v>0</v>
      </c>
      <c r="I17" s="18">
        <f ca="1">'[1]Delegate Counter'!BS16</f>
        <v>84</v>
      </c>
      <c r="J17" s="18">
        <f ca="1">'[1]Delegate Counter'!BT16</f>
        <v>0</v>
      </c>
    </row>
    <row r="18" spans="1:19">
      <c r="A18" s="17">
        <v>43963</v>
      </c>
      <c r="B18" s="18">
        <f ca="1">'[1]Delegate Counter'!BL17</f>
        <v>1919</v>
      </c>
      <c r="C18" s="18">
        <f ca="1">'[1]Delegate Counter'!BM17</f>
        <v>78</v>
      </c>
      <c r="D18" s="18">
        <f ca="1">'[1]Delegate Counter'!BN17</f>
        <v>0</v>
      </c>
      <c r="E18" s="18">
        <f ca="1">'[1]Delegate Counter'!BO17</f>
        <v>26</v>
      </c>
      <c r="F18" s="18">
        <f ca="1">'[1]Delegate Counter'!BP17</f>
        <v>7</v>
      </c>
      <c r="G18" s="18">
        <f ca="1">'[1]Delegate Counter'!BQ17</f>
        <v>1517</v>
      </c>
      <c r="H18" s="18">
        <f ca="1">'[1]Delegate Counter'!BR17</f>
        <v>0</v>
      </c>
      <c r="I18" s="18">
        <f ca="1">'[1]Delegate Counter'!BS17</f>
        <v>84</v>
      </c>
      <c r="J18" s="18">
        <f ca="1">'[1]Delegate Counter'!BT17</f>
        <v>0</v>
      </c>
    </row>
    <row r="19" spans="1:19">
      <c r="A19" s="17">
        <v>43970</v>
      </c>
      <c r="B19" s="18">
        <f ca="1">'[1]Delegate Counter'!BL18</f>
        <v>1982</v>
      </c>
      <c r="C19" s="18">
        <f ca="1">'[1]Delegate Counter'!BM18</f>
        <v>78</v>
      </c>
      <c r="D19" s="18">
        <f ca="1">'[1]Delegate Counter'!BN18</f>
        <v>0</v>
      </c>
      <c r="E19" s="18">
        <f ca="1">'[1]Delegate Counter'!BO18</f>
        <v>26</v>
      </c>
      <c r="F19" s="18">
        <f ca="1">'[1]Delegate Counter'!BP18</f>
        <v>7</v>
      </c>
      <c r="G19" s="18">
        <f ca="1">'[1]Delegate Counter'!BQ18</f>
        <v>1569</v>
      </c>
      <c r="H19" s="18">
        <f ca="1">'[1]Delegate Counter'!BR18</f>
        <v>0</v>
      </c>
      <c r="I19" s="18">
        <f ca="1">'[1]Delegate Counter'!BS18</f>
        <v>84</v>
      </c>
      <c r="J19" s="18">
        <f ca="1">'[1]Delegate Counter'!BT18</f>
        <v>0</v>
      </c>
    </row>
    <row r="20" spans="1:19">
      <c r="A20" s="17">
        <v>43984</v>
      </c>
      <c r="B20" s="18">
        <f ca="1">'[1]Delegate Counter'!BL19</f>
        <v>2096</v>
      </c>
      <c r="C20" s="18">
        <f ca="1">'[1]Delegate Counter'!BM19</f>
        <v>78</v>
      </c>
      <c r="D20" s="18">
        <f ca="1">'[1]Delegate Counter'!BN19</f>
        <v>0</v>
      </c>
      <c r="E20" s="18">
        <f ca="1">'[1]Delegate Counter'!BO19</f>
        <v>26</v>
      </c>
      <c r="F20" s="18">
        <f ca="1">'[1]Delegate Counter'!BP19</f>
        <v>7</v>
      </c>
      <c r="G20" s="18">
        <f ca="1">'[1]Delegate Counter'!BQ19</f>
        <v>1670</v>
      </c>
      <c r="H20" s="18">
        <f ca="1">'[1]Delegate Counter'!BR19</f>
        <v>0</v>
      </c>
      <c r="I20" s="18">
        <f ca="1">'[1]Delegate Counter'!BS19</f>
        <v>84</v>
      </c>
      <c r="J20" s="18">
        <f ca="1">'[1]Delegate Counter'!BT19</f>
        <v>0</v>
      </c>
    </row>
    <row r="21" spans="1:19">
      <c r="A21" s="17">
        <v>43988</v>
      </c>
      <c r="B21" s="18">
        <f ca="1">'[1]Delegate Counter'!BL20</f>
        <v>2100</v>
      </c>
      <c r="C21" s="18">
        <f ca="1">'[1]Delegate Counter'!BM20</f>
        <v>78</v>
      </c>
      <c r="D21" s="18">
        <f ca="1">'[1]Delegate Counter'!BN20</f>
        <v>0</v>
      </c>
      <c r="E21" s="18">
        <f ca="1">'[1]Delegate Counter'!BO20</f>
        <v>26</v>
      </c>
      <c r="F21" s="18">
        <f ca="1">'[1]Delegate Counter'!BP20</f>
        <v>7</v>
      </c>
      <c r="G21" s="18">
        <f ca="1">'[1]Delegate Counter'!BQ20</f>
        <v>1673</v>
      </c>
      <c r="H21" s="18">
        <f ca="1">'[1]Delegate Counter'!BR20</f>
        <v>0</v>
      </c>
      <c r="I21" s="18">
        <f ca="1">'[1]Delegate Counter'!BS20</f>
        <v>84</v>
      </c>
      <c r="J21" s="18">
        <f ca="1">'[1]Delegate Counter'!BT20</f>
        <v>0</v>
      </c>
      <c r="K21" s="18"/>
      <c r="L21" s="18"/>
      <c r="M21" s="18"/>
      <c r="N21" s="18"/>
      <c r="O21" s="18"/>
      <c r="P21" s="18"/>
      <c r="Q21" s="18"/>
      <c r="R21" s="18"/>
      <c r="S21" s="18"/>
    </row>
    <row r="22" spans="1:19">
      <c r="A22" s="17"/>
      <c r="B22" s="18"/>
    </row>
    <row r="23" spans="1:19">
      <c r="A23" s="17"/>
      <c r="B23" s="18"/>
    </row>
    <row r="24" spans="1:19">
      <c r="A24" s="17"/>
      <c r="B24" s="18"/>
    </row>
    <row r="25" spans="1:19">
      <c r="A25" s="17"/>
      <c r="B25" s="18"/>
    </row>
    <row r="26" spans="1:19">
      <c r="A26" s="17"/>
      <c r="B26" s="18"/>
    </row>
    <row r="27" spans="1:19">
      <c r="A27" s="17"/>
      <c r="B27" s="18"/>
    </row>
    <row r="28" spans="1:19">
      <c r="A28" s="17"/>
      <c r="B28" s="18"/>
    </row>
    <row r="29" spans="1:19">
      <c r="A29" s="17"/>
      <c r="B29" s="18"/>
    </row>
    <row r="30" spans="1:19">
      <c r="A30" s="17"/>
      <c r="B30" s="18"/>
    </row>
    <row r="31" spans="1:19">
      <c r="A31" s="17"/>
      <c r="B31" s="18"/>
    </row>
    <row r="32" spans="1:19">
      <c r="A32" s="17"/>
      <c r="B32" s="18"/>
    </row>
    <row r="33" spans="1:2">
      <c r="A33" s="17"/>
      <c r="B33" s="18"/>
    </row>
    <row r="34" spans="1:2">
      <c r="A34" s="17"/>
      <c r="B34" s="18"/>
    </row>
    <row r="35" spans="1:2">
      <c r="A35" s="17"/>
      <c r="B35" s="18"/>
    </row>
    <row r="36" spans="1:2">
      <c r="A36" s="17"/>
      <c r="B36" s="18"/>
    </row>
    <row r="37" spans="1:2">
      <c r="A37" s="17"/>
      <c r="B37" s="18"/>
    </row>
    <row r="38" spans="1:2">
      <c r="A38" s="17"/>
      <c r="B38" s="18"/>
    </row>
    <row r="39" spans="1:2">
      <c r="A39" s="17"/>
      <c r="B39" s="18"/>
    </row>
    <row r="40" spans="1:2">
      <c r="A40" s="17"/>
      <c r="B40" s="18"/>
    </row>
    <row r="41" spans="1:2">
      <c r="A41" s="17"/>
      <c r="B41" s="18"/>
    </row>
    <row r="42" spans="1:2">
      <c r="A42" s="17"/>
      <c r="B42" s="18"/>
    </row>
    <row r="43" spans="1:2">
      <c r="A43" s="17"/>
      <c r="B43" s="18"/>
    </row>
    <row r="44" spans="1:2">
      <c r="A44" s="17"/>
      <c r="B44" s="18"/>
    </row>
    <row r="45" spans="1:2">
      <c r="A45" s="17"/>
      <c r="B45" s="18"/>
    </row>
    <row r="46" spans="1:2">
      <c r="A46" s="17"/>
      <c r="B46" s="18"/>
    </row>
    <row r="47" spans="1:2">
      <c r="A47" s="17"/>
      <c r="B47" s="18"/>
    </row>
    <row r="48" spans="1:2">
      <c r="A48" s="17"/>
      <c r="B48" s="18"/>
    </row>
    <row r="49" spans="1:2">
      <c r="A49" s="17"/>
      <c r="B49" s="18"/>
    </row>
    <row r="50" spans="1:2">
      <c r="A50" s="17"/>
      <c r="B50" s="18"/>
    </row>
    <row r="51" spans="1:2">
      <c r="A51" s="17"/>
      <c r="B51" s="18"/>
    </row>
    <row r="52" spans="1:2">
      <c r="A52" s="17"/>
      <c r="B52" s="18"/>
    </row>
    <row r="53" spans="1:2">
      <c r="A53" s="17"/>
      <c r="B53" s="18"/>
    </row>
    <row r="54" spans="1:2">
      <c r="A54" s="17"/>
      <c r="B54" s="18"/>
    </row>
    <row r="55" spans="1:2">
      <c r="A55" s="17"/>
      <c r="B55" s="18"/>
    </row>
    <row r="56" spans="1:2">
      <c r="A56" s="17"/>
      <c r="B56" s="18"/>
    </row>
    <row r="57" spans="1:2">
      <c r="A57" s="17"/>
      <c r="B57" s="18"/>
    </row>
    <row r="58" spans="1:2">
      <c r="A58" s="17"/>
      <c r="B58" s="18"/>
    </row>
    <row r="59" spans="1:2">
      <c r="A59" s="17"/>
      <c r="B59" s="18"/>
    </row>
    <row r="60" spans="1:2">
      <c r="A60" s="17"/>
      <c r="B60" s="18"/>
    </row>
    <row r="61" spans="1:2">
      <c r="A61" s="17"/>
      <c r="B61" s="18"/>
    </row>
    <row r="62" spans="1:2">
      <c r="A62" s="17"/>
      <c r="B62" s="18"/>
    </row>
    <row r="63" spans="1:2">
      <c r="A63" s="17"/>
      <c r="B63" s="18"/>
    </row>
    <row r="64" spans="1:2">
      <c r="A64" s="17"/>
      <c r="B64" s="18"/>
    </row>
    <row r="65" spans="1:2">
      <c r="A65" s="17"/>
      <c r="B65" s="18"/>
    </row>
    <row r="66" spans="1:2">
      <c r="A66" s="17"/>
      <c r="B66" s="18"/>
    </row>
    <row r="67" spans="1:2">
      <c r="A67" s="17"/>
      <c r="B67" s="18"/>
    </row>
    <row r="68" spans="1:2">
      <c r="A68" s="17"/>
      <c r="B68" s="18"/>
    </row>
    <row r="69" spans="1:2">
      <c r="A69" s="17"/>
      <c r="B69" s="18"/>
    </row>
    <row r="70" spans="1:2">
      <c r="A70" s="17"/>
      <c r="B70" s="18"/>
    </row>
    <row r="71" spans="1:2">
      <c r="A71" s="17"/>
      <c r="B71" s="18"/>
    </row>
    <row r="72" spans="1:2">
      <c r="A72" s="17"/>
      <c r="B72" s="18"/>
    </row>
    <row r="73" spans="1:2">
      <c r="A73" s="17"/>
      <c r="B73" s="18"/>
    </row>
    <row r="74" spans="1:2">
      <c r="A74" s="17"/>
      <c r="B74" s="18"/>
    </row>
    <row r="75" spans="1:2">
      <c r="A75" s="17"/>
      <c r="B75" s="18"/>
    </row>
    <row r="76" spans="1:2">
      <c r="A76" s="17"/>
      <c r="B76" s="18"/>
    </row>
    <row r="77" spans="1:2">
      <c r="A77" s="17"/>
      <c r="B77" s="18"/>
    </row>
    <row r="78" spans="1:2">
      <c r="A78" s="17"/>
      <c r="B78" s="18"/>
    </row>
    <row r="79" spans="1:2">
      <c r="A79" s="17"/>
      <c r="B79" s="18"/>
    </row>
    <row r="80" spans="1:2">
      <c r="A80" s="17"/>
      <c r="B80" s="18"/>
    </row>
    <row r="81" spans="1:2">
      <c r="A81" s="17"/>
      <c r="B81" s="18"/>
    </row>
    <row r="82" spans="1:2">
      <c r="A82" s="17"/>
      <c r="B82" s="18"/>
    </row>
    <row r="83" spans="1:2">
      <c r="A83" s="17"/>
      <c r="B83" s="18"/>
    </row>
    <row r="84" spans="1:2">
      <c r="A84" s="17"/>
      <c r="B84" s="18"/>
    </row>
    <row r="85" spans="1:2">
      <c r="A85" s="17"/>
      <c r="B85" s="18"/>
    </row>
    <row r="86" spans="1:2">
      <c r="A86" s="17"/>
      <c r="B86" s="18"/>
    </row>
    <row r="87" spans="1:2">
      <c r="A87" s="17"/>
      <c r="B87" s="18"/>
    </row>
    <row r="88" spans="1:2">
      <c r="A88" s="17"/>
      <c r="B88" s="18"/>
    </row>
    <row r="89" spans="1:2">
      <c r="A89" s="17"/>
      <c r="B89" s="18"/>
    </row>
    <row r="90" spans="1:2">
      <c r="A90" s="17"/>
      <c r="B90" s="18"/>
    </row>
    <row r="91" spans="1:2">
      <c r="A91" s="17"/>
      <c r="B91" s="18"/>
    </row>
    <row r="92" spans="1:2">
      <c r="A92" s="17"/>
      <c r="B92" s="18"/>
    </row>
    <row r="93" spans="1:2">
      <c r="A93" s="17"/>
      <c r="B93" s="18"/>
    </row>
    <row r="94" spans="1:2">
      <c r="A94" s="17"/>
      <c r="B94" s="18"/>
    </row>
    <row r="95" spans="1:2">
      <c r="A95" s="17"/>
      <c r="B95" s="18"/>
    </row>
    <row r="96" spans="1:2">
      <c r="A96" s="17"/>
      <c r="B96" s="18"/>
    </row>
    <row r="97" spans="1:2">
      <c r="A97" s="17"/>
      <c r="B97" s="18"/>
    </row>
    <row r="98" spans="1:2">
      <c r="A98" s="17"/>
      <c r="B98" s="18"/>
    </row>
    <row r="99" spans="1:2">
      <c r="A99" s="17"/>
      <c r="B99" s="18"/>
    </row>
    <row r="100" spans="1:2">
      <c r="A100" s="17"/>
      <c r="B100" s="18"/>
    </row>
    <row r="101" spans="1:2">
      <c r="A101" s="17"/>
      <c r="B101" s="18"/>
    </row>
    <row r="102" spans="1:2">
      <c r="A102" s="17"/>
      <c r="B102" s="18"/>
    </row>
    <row r="103" spans="1:2">
      <c r="A103" s="17"/>
      <c r="B103" s="18"/>
    </row>
    <row r="104" spans="1:2">
      <c r="A104" s="17"/>
      <c r="B104" s="18"/>
    </row>
    <row r="105" spans="1:2">
      <c r="A105" s="17"/>
      <c r="B105" s="18"/>
    </row>
    <row r="106" spans="1:2">
      <c r="A106" s="17"/>
      <c r="B106" s="18"/>
    </row>
    <row r="107" spans="1:2">
      <c r="A107" s="17"/>
      <c r="B107" s="18"/>
    </row>
    <row r="108" spans="1:2">
      <c r="A108" s="17"/>
      <c r="B108" s="18"/>
    </row>
    <row r="109" spans="1:2">
      <c r="A109" s="17"/>
      <c r="B109" s="18"/>
    </row>
    <row r="110" spans="1:2">
      <c r="A110" s="17"/>
      <c r="B110" s="18"/>
    </row>
    <row r="111" spans="1:2">
      <c r="A111" s="17"/>
      <c r="B111" s="18"/>
    </row>
    <row r="112" spans="1:2">
      <c r="A112" s="17"/>
      <c r="B112" s="18"/>
    </row>
    <row r="113" spans="1:2">
      <c r="A113" s="17"/>
      <c r="B113" s="18"/>
    </row>
    <row r="114" spans="1:2">
      <c r="A114" s="17"/>
      <c r="B114" s="18"/>
    </row>
    <row r="115" spans="1:2">
      <c r="A115" s="17"/>
      <c r="B115" s="18"/>
    </row>
    <row r="116" spans="1:2">
      <c r="A116" s="17"/>
      <c r="B116" s="18"/>
    </row>
    <row r="117" spans="1:2">
      <c r="A117" s="17"/>
      <c r="B117" s="18"/>
    </row>
    <row r="118" spans="1:2">
      <c r="A118" s="17"/>
      <c r="B118" s="18"/>
    </row>
    <row r="119" spans="1:2">
      <c r="A119" s="17"/>
      <c r="B119" s="18"/>
    </row>
    <row r="120" spans="1:2">
      <c r="A120" s="17"/>
      <c r="B120" s="18"/>
    </row>
    <row r="121" spans="1:2">
      <c r="A121" s="17"/>
      <c r="B121" s="18"/>
    </row>
    <row r="122" spans="1:2">
      <c r="A122" s="17"/>
      <c r="B122" s="18"/>
    </row>
    <row r="123" spans="1:2">
      <c r="A123" s="17"/>
      <c r="B123" s="18"/>
    </row>
    <row r="124" spans="1:2">
      <c r="A124" s="17"/>
      <c r="B124" s="18"/>
    </row>
    <row r="125" spans="1:2">
      <c r="A125" s="17"/>
      <c r="B125" s="18"/>
    </row>
    <row r="126" spans="1:2">
      <c r="A126" s="17"/>
      <c r="B126" s="18"/>
    </row>
    <row r="127" spans="1:2">
      <c r="A127" s="17"/>
      <c r="B127" s="18"/>
    </row>
    <row r="128" spans="1:2">
      <c r="A128" s="17"/>
      <c r="B128" s="18"/>
    </row>
    <row r="129" spans="1:2">
      <c r="A129" s="17"/>
      <c r="B129" s="18"/>
    </row>
    <row r="130" spans="1:2">
      <c r="A130" s="17"/>
      <c r="B130" s="18"/>
    </row>
    <row r="131" spans="1:2">
      <c r="A131" s="17"/>
      <c r="B131" s="18"/>
    </row>
    <row r="132" spans="1:2">
      <c r="A132" s="17"/>
      <c r="B132" s="18"/>
    </row>
    <row r="133" spans="1:2">
      <c r="A133" s="17"/>
      <c r="B133" s="18"/>
    </row>
    <row r="134" spans="1:2">
      <c r="A134" s="17"/>
      <c r="B134" s="18"/>
    </row>
    <row r="135" spans="1:2">
      <c r="A135" s="17"/>
      <c r="B135" s="18"/>
    </row>
    <row r="136" spans="1:2">
      <c r="A136" s="17"/>
      <c r="B136" s="18"/>
    </row>
    <row r="137" spans="1:2">
      <c r="A137" s="17"/>
      <c r="B137" s="18"/>
    </row>
    <row r="138" spans="1:2">
      <c r="A138" s="17"/>
      <c r="B138" s="18"/>
    </row>
    <row r="139" spans="1:2">
      <c r="A139" s="17"/>
      <c r="B139" s="18"/>
    </row>
    <row r="140" spans="1:2">
      <c r="A140" s="17"/>
      <c r="B140" s="18"/>
    </row>
    <row r="141" spans="1:2">
      <c r="A141" s="17"/>
      <c r="B141" s="18"/>
    </row>
    <row r="142" spans="1:2">
      <c r="A142" s="17"/>
      <c r="B142" s="18"/>
    </row>
    <row r="143" spans="1:2">
      <c r="A143" s="17"/>
      <c r="B143" s="18"/>
    </row>
    <row r="144" spans="1:2">
      <c r="A144" s="17"/>
      <c r="B144" s="18"/>
    </row>
    <row r="145" spans="1:2">
      <c r="A145" s="17"/>
      <c r="B145" s="18"/>
    </row>
    <row r="146" spans="1:2">
      <c r="A146" s="17"/>
      <c r="B146" s="18"/>
    </row>
    <row r="147" spans="1:2">
      <c r="A147" s="17"/>
      <c r="B147" s="18"/>
    </row>
    <row r="148" spans="1:2">
      <c r="A148" s="17"/>
      <c r="B148" s="18"/>
    </row>
    <row r="149" spans="1:2">
      <c r="A149" s="17"/>
      <c r="B149" s="18"/>
    </row>
    <row r="150" spans="1:2">
      <c r="A150" s="17"/>
      <c r="B150" s="18"/>
    </row>
    <row r="151" spans="1:2">
      <c r="A151" s="17"/>
      <c r="B151" s="18"/>
    </row>
    <row r="152" spans="1:2">
      <c r="A152" s="17"/>
      <c r="B152" s="18"/>
    </row>
    <row r="153" spans="1:2">
      <c r="A153" s="17"/>
      <c r="B153" s="18"/>
    </row>
    <row r="154" spans="1:2">
      <c r="A154" s="17"/>
      <c r="B154" s="18"/>
    </row>
    <row r="155" spans="1:2">
      <c r="A155" s="17"/>
      <c r="B155" s="18"/>
    </row>
    <row r="156" spans="1:2">
      <c r="A156" s="17"/>
      <c r="B156" s="18"/>
    </row>
    <row r="157" spans="1:2">
      <c r="A157" s="17"/>
      <c r="B157" s="18"/>
    </row>
    <row r="158" spans="1:2">
      <c r="A158" s="17"/>
      <c r="B158" s="18"/>
    </row>
    <row r="159" spans="1:2">
      <c r="A159" s="17"/>
      <c r="B159" s="18"/>
    </row>
    <row r="160" spans="1:2">
      <c r="A160" s="17"/>
      <c r="B160" s="18"/>
    </row>
    <row r="161" spans="1:2">
      <c r="A161" s="17"/>
      <c r="B161" s="18"/>
    </row>
    <row r="162" spans="1:2">
      <c r="A162" s="17"/>
      <c r="B162" s="18"/>
    </row>
    <row r="163" spans="1:2">
      <c r="A163" s="17"/>
      <c r="B163" s="18"/>
    </row>
    <row r="164" spans="1:2">
      <c r="A164" s="17"/>
      <c r="B164" s="18"/>
    </row>
    <row r="165" spans="1:2">
      <c r="A165" s="17"/>
      <c r="B165" s="18"/>
    </row>
    <row r="166" spans="1:2">
      <c r="A166" s="17"/>
      <c r="B166" s="18"/>
    </row>
    <row r="167" spans="1:2">
      <c r="A167" s="17"/>
      <c r="B167" s="18"/>
    </row>
    <row r="168" spans="1:2">
      <c r="A168" s="17"/>
      <c r="B168" s="18"/>
    </row>
    <row r="169" spans="1:2">
      <c r="A169" s="17"/>
      <c r="B169" s="18"/>
    </row>
    <row r="170" spans="1:2">
      <c r="A170" s="17"/>
      <c r="B170" s="18"/>
    </row>
    <row r="171" spans="1:2">
      <c r="A171" s="17"/>
      <c r="B171" s="18"/>
    </row>
    <row r="172" spans="1:2">
      <c r="A172" s="17"/>
      <c r="B172" s="18"/>
    </row>
  </sheetData>
  <sortState xmlns:xlrd2="http://schemas.microsoft.com/office/spreadsheetml/2017/richdata2" ref="A2:D172">
    <sortCondition ref="A1"/>
  </sortState>
  <conditionalFormatting sqref="A1">
    <cfRule type="colorScale" priority="1">
      <colorScale>
        <cfvo type="num" val="0"/>
        <cfvo type="num" val="0.5"/>
        <color rgb="FFFCFCFF"/>
        <color rgb="FF00B050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3CCF49-737B-CB45-9CE3-AD8FE6C0E052}">
  <sheetPr codeName="Sheet7"/>
  <dimension ref="A1:V84"/>
  <sheetViews>
    <sheetView workbookViewId="0">
      <selection activeCell="D2" sqref="D2"/>
    </sheetView>
  </sheetViews>
  <sheetFormatPr baseColWidth="10" defaultRowHeight="20"/>
  <sheetData>
    <row r="1" spans="1:22">
      <c r="A1" t="s">
        <v>0</v>
      </c>
      <c r="B1" t="s">
        <v>72</v>
      </c>
      <c r="C1" t="s">
        <v>74</v>
      </c>
      <c r="D1" s="14" t="s">
        <v>231</v>
      </c>
      <c r="E1" s="14" t="s">
        <v>230</v>
      </c>
      <c r="F1" s="14" t="s">
        <v>229</v>
      </c>
      <c r="G1" s="14" t="s">
        <v>228</v>
      </c>
      <c r="H1" s="14" t="s">
        <v>227</v>
      </c>
      <c r="I1" s="14" t="s">
        <v>226</v>
      </c>
      <c r="J1" s="14" t="s">
        <v>225</v>
      </c>
      <c r="K1" s="14" t="s">
        <v>224</v>
      </c>
      <c r="L1" s="14" t="s">
        <v>223</v>
      </c>
      <c r="M1" s="14" t="s">
        <v>222</v>
      </c>
      <c r="N1" s="14" t="s">
        <v>221</v>
      </c>
      <c r="O1" s="14" t="s">
        <v>220</v>
      </c>
      <c r="P1" s="14" t="s">
        <v>219</v>
      </c>
      <c r="Q1" s="14" t="s">
        <v>218</v>
      </c>
      <c r="R1" s="14" t="s">
        <v>217</v>
      </c>
      <c r="S1" s="14" t="s">
        <v>216</v>
      </c>
      <c r="T1" s="14" t="s">
        <v>215</v>
      </c>
      <c r="U1" s="14" t="s">
        <v>214</v>
      </c>
      <c r="V1" s="14" t="s">
        <v>232</v>
      </c>
    </row>
    <row r="2" spans="1:22">
      <c r="A2" t="s">
        <v>213</v>
      </c>
      <c r="B2" t="s">
        <v>15</v>
      </c>
      <c r="C2" s="15">
        <v>41</v>
      </c>
      <c r="D2">
        <f>INDEX('[1]Delegate Counter'!AP$3:AP$59,MATCH(delegates!$B2,'[1]Delegate Counter'!$A$3:$A$59,0))</f>
        <v>6</v>
      </c>
      <c r="E2">
        <f>INDEX('[1]Delegate Counter'!AQ$3:AQ$59,MATCH(delegates!$B2,'[1]Delegate Counter'!$A$3:$A$59,0))</f>
        <v>0</v>
      </c>
      <c r="F2">
        <f>INDEX('[1]Delegate Counter'!AR$3:AR$59,MATCH(delegates!$B2,'[1]Delegate Counter'!$A$3:$A$59,0))</f>
        <v>0</v>
      </c>
      <c r="G2">
        <f>INDEX('[1]Delegate Counter'!AS$3:AS$59,MATCH(delegates!$B2,'[1]Delegate Counter'!$A$3:$A$59,0))</f>
        <v>14</v>
      </c>
      <c r="H2">
        <f>INDEX('[1]Delegate Counter'!AT$3:AT$59,MATCH(delegates!$B2,'[1]Delegate Counter'!$A$3:$A$59,0))</f>
        <v>1</v>
      </c>
      <c r="I2">
        <f>INDEX('[1]Delegate Counter'!AU$3:AU$59,MATCH(delegates!$B2,'[1]Delegate Counter'!$A$3:$A$59,0))</f>
        <v>12</v>
      </c>
      <c r="J2">
        <f>INDEX('[1]Delegate Counter'!AV$3:AV$59,MATCH(delegates!$B2,'[1]Delegate Counter'!$A$3:$A$59,0))</f>
        <v>0</v>
      </c>
      <c r="K2">
        <f>INDEX('[1]Delegate Counter'!AW$3:AW$59,MATCH(delegates!$B2,'[1]Delegate Counter'!$A$3:$A$59,0))</f>
        <v>8</v>
      </c>
      <c r="L2">
        <f>INDEX('[1]Delegate Counter'!AX$3:AX$59,MATCH(delegates!$B2,'[1]Delegate Counter'!$A$3:$A$59,0))</f>
        <v>0</v>
      </c>
      <c r="M2">
        <f t="shared" ref="M2:M33" si="0">D2/$C2</f>
        <v>0.14634146341463414</v>
      </c>
      <c r="N2">
        <f t="shared" ref="N2:N33" si="1">E2/$C2</f>
        <v>0</v>
      </c>
      <c r="O2">
        <f t="shared" ref="O2:O33" si="2">F2/$C2</f>
        <v>0</v>
      </c>
      <c r="P2">
        <f t="shared" ref="P2:P33" si="3">G2/$C2</f>
        <v>0.34146341463414637</v>
      </c>
      <c r="Q2">
        <f t="shared" ref="Q2:Q33" si="4">H2/$C2</f>
        <v>2.4390243902439025E-2</v>
      </c>
      <c r="R2">
        <f t="shared" ref="R2:R33" si="5">I2/$C2</f>
        <v>0.29268292682926828</v>
      </c>
      <c r="S2">
        <f t="shared" ref="S2:S33" si="6">J2/$C2</f>
        <v>0</v>
      </c>
      <c r="T2">
        <f t="shared" ref="T2:T33" si="7">K2/$C2</f>
        <v>0.1951219512195122</v>
      </c>
      <c r="U2">
        <f t="shared" ref="U2:U33" si="8">L2/$C2</f>
        <v>0</v>
      </c>
    </row>
    <row r="3" spans="1:22">
      <c r="A3" s="16" t="s">
        <v>212</v>
      </c>
      <c r="B3" s="15" t="s">
        <v>16</v>
      </c>
      <c r="C3" s="15">
        <v>24</v>
      </c>
      <c r="D3">
        <f>INDEX('[1]Delegate Counter'!AP$3:AP$59,MATCH(delegates!$B3,'[1]Delegate Counter'!$A$3:$A$59,0))</f>
        <v>0</v>
      </c>
      <c r="E3">
        <f>INDEX('[1]Delegate Counter'!AQ$3:AQ$59,MATCH(delegates!$B3,'[1]Delegate Counter'!$A$3:$A$59,0))</f>
        <v>0</v>
      </c>
      <c r="F3">
        <f>INDEX('[1]Delegate Counter'!AR$3:AR$59,MATCH(delegates!$B3,'[1]Delegate Counter'!$A$3:$A$59,0))</f>
        <v>0</v>
      </c>
      <c r="G3">
        <f>INDEX('[1]Delegate Counter'!AS$3:AS$59,MATCH(delegates!$B3,'[1]Delegate Counter'!$A$3:$A$59,0))</f>
        <v>9</v>
      </c>
      <c r="H3">
        <f>INDEX('[1]Delegate Counter'!AT$3:AT$59,MATCH(delegates!$B3,'[1]Delegate Counter'!$A$3:$A$59,0))</f>
        <v>6</v>
      </c>
      <c r="I3">
        <f>INDEX('[1]Delegate Counter'!AU$3:AU$59,MATCH(delegates!$B3,'[1]Delegate Counter'!$A$3:$A$59,0))</f>
        <v>9</v>
      </c>
      <c r="J3">
        <f>INDEX('[1]Delegate Counter'!AV$3:AV$59,MATCH(delegates!$B3,'[1]Delegate Counter'!$A$3:$A$59,0))</f>
        <v>0</v>
      </c>
      <c r="K3">
        <f>INDEX('[1]Delegate Counter'!AW$3:AW$59,MATCH(delegates!$B3,'[1]Delegate Counter'!$A$3:$A$59,0))</f>
        <v>0</v>
      </c>
      <c r="L3">
        <f>INDEX('[1]Delegate Counter'!AX$3:AX$59,MATCH(delegates!$B3,'[1]Delegate Counter'!$A$3:$A$59,0))</f>
        <v>0</v>
      </c>
      <c r="M3">
        <f t="shared" si="0"/>
        <v>0</v>
      </c>
      <c r="N3">
        <f t="shared" si="1"/>
        <v>0</v>
      </c>
      <c r="O3">
        <f t="shared" si="2"/>
        <v>0</v>
      </c>
      <c r="P3">
        <f t="shared" si="3"/>
        <v>0.375</v>
      </c>
      <c r="Q3">
        <f t="shared" si="4"/>
        <v>0.25</v>
      </c>
      <c r="R3">
        <f t="shared" si="5"/>
        <v>0.375</v>
      </c>
      <c r="S3">
        <f t="shared" si="6"/>
        <v>0</v>
      </c>
      <c r="T3">
        <f t="shared" si="7"/>
        <v>0</v>
      </c>
      <c r="U3">
        <f t="shared" si="8"/>
        <v>0</v>
      </c>
      <c r="V3" s="16"/>
    </row>
    <row r="4" spans="1:22">
      <c r="B4" s="13" t="s">
        <v>179</v>
      </c>
      <c r="C4">
        <f t="shared" ref="C4:L4" si="9">SUM(C2:C3)</f>
        <v>65</v>
      </c>
      <c r="D4">
        <f t="shared" si="9"/>
        <v>6</v>
      </c>
      <c r="E4">
        <f t="shared" si="9"/>
        <v>0</v>
      </c>
      <c r="F4">
        <f t="shared" si="9"/>
        <v>0</v>
      </c>
      <c r="G4">
        <f t="shared" si="9"/>
        <v>23</v>
      </c>
      <c r="H4">
        <f t="shared" si="9"/>
        <v>7</v>
      </c>
      <c r="I4">
        <f t="shared" si="9"/>
        <v>21</v>
      </c>
      <c r="J4">
        <f t="shared" si="9"/>
        <v>0</v>
      </c>
      <c r="K4">
        <f t="shared" si="9"/>
        <v>8</v>
      </c>
      <c r="L4">
        <f t="shared" si="9"/>
        <v>0</v>
      </c>
      <c r="M4">
        <f t="shared" si="0"/>
        <v>9.2307692307692313E-2</v>
      </c>
      <c r="N4">
        <f t="shared" si="1"/>
        <v>0</v>
      </c>
      <c r="O4">
        <f t="shared" si="2"/>
        <v>0</v>
      </c>
      <c r="P4">
        <f t="shared" si="3"/>
        <v>0.35384615384615387</v>
      </c>
      <c r="Q4">
        <f t="shared" si="4"/>
        <v>0.1076923076923077</v>
      </c>
      <c r="R4">
        <f t="shared" si="5"/>
        <v>0.32307692307692309</v>
      </c>
      <c r="S4">
        <f t="shared" si="6"/>
        <v>0</v>
      </c>
      <c r="T4">
        <f t="shared" si="7"/>
        <v>0.12307692307692308</v>
      </c>
      <c r="U4">
        <f t="shared" si="8"/>
        <v>0</v>
      </c>
      <c r="V4" t="s">
        <v>211</v>
      </c>
    </row>
    <row r="5" spans="1:22">
      <c r="A5" s="16" t="s">
        <v>210</v>
      </c>
      <c r="B5" s="15" t="s">
        <v>17</v>
      </c>
      <c r="C5" s="15">
        <v>36</v>
      </c>
      <c r="D5">
        <f>INDEX('[1]Delegate Counter'!AP$3:AP$59,MATCH(delegates!$B5,'[1]Delegate Counter'!$A$3:$A$59,0))</f>
        <v>9</v>
      </c>
      <c r="E5">
        <f>INDEX('[1]Delegate Counter'!AQ$3:AQ$59,MATCH(delegates!$B5,'[1]Delegate Counter'!$A$3:$A$59,0))</f>
        <v>0</v>
      </c>
      <c r="F5">
        <f>INDEX('[1]Delegate Counter'!AR$3:AR$59,MATCH(delegates!$B5,'[1]Delegate Counter'!$A$3:$A$59,0))</f>
        <v>0</v>
      </c>
      <c r="G5">
        <f>INDEX('[1]Delegate Counter'!AS$3:AS$59,MATCH(delegates!$B5,'[1]Delegate Counter'!$A$3:$A$59,0))</f>
        <v>3</v>
      </c>
      <c r="H5">
        <f>INDEX('[1]Delegate Counter'!AT$3:AT$59,MATCH(delegates!$B5,'[1]Delegate Counter'!$A$3:$A$59,0))</f>
        <v>0</v>
      </c>
      <c r="I5">
        <f>INDEX('[1]Delegate Counter'!AU$3:AU$59,MATCH(delegates!$B5,'[1]Delegate Counter'!$A$3:$A$59,0))</f>
        <v>24</v>
      </c>
      <c r="J5">
        <f>INDEX('[1]Delegate Counter'!AV$3:AV$59,MATCH(delegates!$B5,'[1]Delegate Counter'!$A$3:$A$59,0))</f>
        <v>0</v>
      </c>
      <c r="K5">
        <f>INDEX('[1]Delegate Counter'!AW$3:AW$59,MATCH(delegates!$B5,'[1]Delegate Counter'!$A$3:$A$59,0))</f>
        <v>0</v>
      </c>
      <c r="L5">
        <f>INDEX('[1]Delegate Counter'!AX$3:AX$59,MATCH(delegates!$B5,'[1]Delegate Counter'!$A$3:$A$59,0))</f>
        <v>0</v>
      </c>
      <c r="M5">
        <f t="shared" si="0"/>
        <v>0.25</v>
      </c>
      <c r="N5">
        <f t="shared" si="1"/>
        <v>0</v>
      </c>
      <c r="O5">
        <f t="shared" si="2"/>
        <v>0</v>
      </c>
      <c r="P5">
        <f t="shared" si="3"/>
        <v>8.3333333333333329E-2</v>
      </c>
      <c r="Q5">
        <f t="shared" si="4"/>
        <v>0</v>
      </c>
      <c r="R5">
        <f t="shared" si="5"/>
        <v>0.66666666666666663</v>
      </c>
      <c r="S5">
        <f t="shared" si="6"/>
        <v>0</v>
      </c>
      <c r="T5">
        <f t="shared" si="7"/>
        <v>0</v>
      </c>
      <c r="U5">
        <f t="shared" si="8"/>
        <v>0</v>
      </c>
      <c r="V5" s="16"/>
    </row>
    <row r="6" spans="1:22">
      <c r="B6" s="13" t="s">
        <v>179</v>
      </c>
      <c r="C6">
        <f t="shared" ref="C6:L6" si="10">SUM(C4:C5)</f>
        <v>101</v>
      </c>
      <c r="D6">
        <f t="shared" si="10"/>
        <v>15</v>
      </c>
      <c r="E6">
        <f t="shared" si="10"/>
        <v>0</v>
      </c>
      <c r="F6">
        <f t="shared" si="10"/>
        <v>0</v>
      </c>
      <c r="G6">
        <f t="shared" si="10"/>
        <v>26</v>
      </c>
      <c r="H6">
        <f t="shared" si="10"/>
        <v>7</v>
      </c>
      <c r="I6">
        <f t="shared" si="10"/>
        <v>45</v>
      </c>
      <c r="J6">
        <f t="shared" si="10"/>
        <v>0</v>
      </c>
      <c r="K6">
        <f t="shared" si="10"/>
        <v>8</v>
      </c>
      <c r="L6">
        <f t="shared" si="10"/>
        <v>0</v>
      </c>
      <c r="M6">
        <f t="shared" si="0"/>
        <v>0.14851485148514851</v>
      </c>
      <c r="N6">
        <f t="shared" si="1"/>
        <v>0</v>
      </c>
      <c r="O6">
        <f t="shared" si="2"/>
        <v>0</v>
      </c>
      <c r="P6">
        <f t="shared" si="3"/>
        <v>0.25742574257425743</v>
      </c>
      <c r="Q6">
        <f t="shared" si="4"/>
        <v>6.9306930693069313E-2</v>
      </c>
      <c r="R6">
        <f t="shared" si="5"/>
        <v>0.44554455445544555</v>
      </c>
      <c r="S6">
        <f t="shared" si="6"/>
        <v>0</v>
      </c>
      <c r="T6">
        <f t="shared" si="7"/>
        <v>7.9207920792079209E-2</v>
      </c>
      <c r="U6">
        <f t="shared" si="8"/>
        <v>0</v>
      </c>
      <c r="V6" t="s">
        <v>209</v>
      </c>
    </row>
    <row r="7" spans="1:22">
      <c r="A7" s="16" t="s">
        <v>208</v>
      </c>
      <c r="B7" s="15" t="s">
        <v>18</v>
      </c>
      <c r="C7" s="15">
        <v>54</v>
      </c>
      <c r="D7">
        <f>INDEX('[1]Delegate Counter'!AP$3:AP$59,MATCH(delegates!$B7,'[1]Delegate Counter'!$A$3:$A$59,0))</f>
        <v>39</v>
      </c>
      <c r="E7">
        <f>INDEX('[1]Delegate Counter'!AQ$3:AQ$59,MATCH(delegates!$B7,'[1]Delegate Counter'!$A$3:$A$59,0))</f>
        <v>0</v>
      </c>
      <c r="F7">
        <f>INDEX('[1]Delegate Counter'!AR$3:AR$59,MATCH(delegates!$B7,'[1]Delegate Counter'!$A$3:$A$59,0))</f>
        <v>0</v>
      </c>
      <c r="G7">
        <f>INDEX('[1]Delegate Counter'!AS$3:AS$59,MATCH(delegates!$B7,'[1]Delegate Counter'!$A$3:$A$59,0))</f>
        <v>0</v>
      </c>
      <c r="H7">
        <f>INDEX('[1]Delegate Counter'!AT$3:AT$59,MATCH(delegates!$B7,'[1]Delegate Counter'!$A$3:$A$59,0))</f>
        <v>0</v>
      </c>
      <c r="I7">
        <f>INDEX('[1]Delegate Counter'!AU$3:AU$59,MATCH(delegates!$B7,'[1]Delegate Counter'!$A$3:$A$59,0))</f>
        <v>15</v>
      </c>
      <c r="J7">
        <f>INDEX('[1]Delegate Counter'!AV$3:AV$59,MATCH(delegates!$B7,'[1]Delegate Counter'!$A$3:$A$59,0))</f>
        <v>0</v>
      </c>
      <c r="K7">
        <f>INDEX('[1]Delegate Counter'!AW$3:AW$59,MATCH(delegates!$B7,'[1]Delegate Counter'!$A$3:$A$59,0))</f>
        <v>0</v>
      </c>
      <c r="L7">
        <f>INDEX('[1]Delegate Counter'!AX$3:AX$59,MATCH(delegates!$B7,'[1]Delegate Counter'!$A$3:$A$59,0))</f>
        <v>0</v>
      </c>
      <c r="M7">
        <f t="shared" si="0"/>
        <v>0.72222222222222221</v>
      </c>
      <c r="N7">
        <f t="shared" si="1"/>
        <v>0</v>
      </c>
      <c r="O7">
        <f t="shared" si="2"/>
        <v>0</v>
      </c>
      <c r="P7">
        <f t="shared" si="3"/>
        <v>0</v>
      </c>
      <c r="Q7">
        <f t="shared" si="4"/>
        <v>0</v>
      </c>
      <c r="R7">
        <f t="shared" si="5"/>
        <v>0.27777777777777779</v>
      </c>
      <c r="S7">
        <f t="shared" si="6"/>
        <v>0</v>
      </c>
      <c r="T7">
        <f t="shared" si="7"/>
        <v>0</v>
      </c>
      <c r="U7">
        <f t="shared" si="8"/>
        <v>0</v>
      </c>
      <c r="V7" s="16"/>
    </row>
    <row r="8" spans="1:22">
      <c r="B8" s="13" t="s">
        <v>179</v>
      </c>
      <c r="C8">
        <f t="shared" ref="C8:L8" si="11">SUM(C6:C7)</f>
        <v>155</v>
      </c>
      <c r="D8">
        <f t="shared" si="11"/>
        <v>54</v>
      </c>
      <c r="E8">
        <f t="shared" si="11"/>
        <v>0</v>
      </c>
      <c r="F8">
        <f t="shared" si="11"/>
        <v>0</v>
      </c>
      <c r="G8">
        <f t="shared" si="11"/>
        <v>26</v>
      </c>
      <c r="H8">
        <f t="shared" si="11"/>
        <v>7</v>
      </c>
      <c r="I8">
        <f t="shared" si="11"/>
        <v>60</v>
      </c>
      <c r="J8">
        <f t="shared" si="11"/>
        <v>0</v>
      </c>
      <c r="K8">
        <f t="shared" si="11"/>
        <v>8</v>
      </c>
      <c r="L8">
        <f t="shared" si="11"/>
        <v>0</v>
      </c>
      <c r="M8">
        <f t="shared" si="0"/>
        <v>0.34838709677419355</v>
      </c>
      <c r="N8">
        <f t="shared" si="1"/>
        <v>0</v>
      </c>
      <c r="O8">
        <f t="shared" si="2"/>
        <v>0</v>
      </c>
      <c r="P8">
        <f t="shared" si="3"/>
        <v>0.16774193548387098</v>
      </c>
      <c r="Q8">
        <f t="shared" si="4"/>
        <v>4.5161290322580643E-2</v>
      </c>
      <c r="R8">
        <f t="shared" si="5"/>
        <v>0.38709677419354838</v>
      </c>
      <c r="S8">
        <f t="shared" si="6"/>
        <v>0</v>
      </c>
      <c r="T8">
        <f t="shared" si="7"/>
        <v>5.1612903225806452E-2</v>
      </c>
      <c r="U8">
        <f t="shared" si="8"/>
        <v>0</v>
      </c>
      <c r="V8" t="s">
        <v>207</v>
      </c>
    </row>
    <row r="9" spans="1:22">
      <c r="A9" s="17" t="s">
        <v>206</v>
      </c>
      <c r="C9">
        <f t="shared" ref="C9:L9" si="12">SUM(C10:C25)</f>
        <v>1358</v>
      </c>
      <c r="D9">
        <f t="shared" si="12"/>
        <v>627</v>
      </c>
      <c r="E9">
        <f t="shared" si="12"/>
        <v>78</v>
      </c>
      <c r="F9">
        <f t="shared" si="12"/>
        <v>0</v>
      </c>
      <c r="G9">
        <f t="shared" si="12"/>
        <v>0</v>
      </c>
      <c r="H9">
        <f t="shared" si="12"/>
        <v>0</v>
      </c>
      <c r="I9">
        <f t="shared" si="12"/>
        <v>565</v>
      </c>
      <c r="J9">
        <f t="shared" si="12"/>
        <v>0</v>
      </c>
      <c r="K9">
        <f t="shared" si="12"/>
        <v>76</v>
      </c>
      <c r="L9">
        <f t="shared" si="12"/>
        <v>0</v>
      </c>
      <c r="M9">
        <f t="shared" si="0"/>
        <v>0.46170839469808544</v>
      </c>
      <c r="N9">
        <f t="shared" si="1"/>
        <v>5.7437407952871868E-2</v>
      </c>
      <c r="O9">
        <f t="shared" si="2"/>
        <v>0</v>
      </c>
      <c r="P9">
        <f t="shared" si="3"/>
        <v>0</v>
      </c>
      <c r="Q9">
        <f t="shared" si="4"/>
        <v>0</v>
      </c>
      <c r="R9">
        <f t="shared" si="5"/>
        <v>0.41605301914580267</v>
      </c>
      <c r="S9">
        <f t="shared" si="6"/>
        <v>0</v>
      </c>
      <c r="T9">
        <f t="shared" si="7"/>
        <v>5.5964653902798235E-2</v>
      </c>
      <c r="U9">
        <f t="shared" si="8"/>
        <v>0</v>
      </c>
      <c r="V9" s="17"/>
    </row>
    <row r="10" spans="1:22">
      <c r="A10" s="16"/>
      <c r="B10" s="15" t="s">
        <v>19</v>
      </c>
      <c r="C10" s="15">
        <v>52</v>
      </c>
      <c r="D10">
        <f>INDEX('[1]Delegate Counter'!AP$3:AP$59,MATCH(delegates!$B10,'[1]Delegate Counter'!$A$3:$A$59,0))</f>
        <v>44</v>
      </c>
      <c r="E10">
        <f>INDEX('[1]Delegate Counter'!AQ$3:AQ$59,MATCH(delegates!$B10,'[1]Delegate Counter'!$A$3:$A$59,0))</f>
        <v>0</v>
      </c>
      <c r="F10">
        <f>INDEX('[1]Delegate Counter'!AR$3:AR$59,MATCH(delegates!$B10,'[1]Delegate Counter'!$A$3:$A$59,0))</f>
        <v>0</v>
      </c>
      <c r="G10">
        <f>INDEX('[1]Delegate Counter'!AS$3:AS$59,MATCH(delegates!$B10,'[1]Delegate Counter'!$A$3:$A$59,0))</f>
        <v>0</v>
      </c>
      <c r="H10">
        <f>INDEX('[1]Delegate Counter'!AT$3:AT$59,MATCH(delegates!$B10,'[1]Delegate Counter'!$A$3:$A$59,0))</f>
        <v>0</v>
      </c>
      <c r="I10">
        <f>INDEX('[1]Delegate Counter'!AU$3:AU$59,MATCH(delegates!$B10,'[1]Delegate Counter'!$A$3:$A$59,0))</f>
        <v>8</v>
      </c>
      <c r="J10">
        <f>INDEX('[1]Delegate Counter'!AV$3:AV$59,MATCH(delegates!$B10,'[1]Delegate Counter'!$A$3:$A$59,0))</f>
        <v>0</v>
      </c>
      <c r="K10">
        <f>INDEX('[1]Delegate Counter'!AW$3:AW$59,MATCH(delegates!$B10,'[1]Delegate Counter'!$A$3:$A$59,0))</f>
        <v>0</v>
      </c>
      <c r="L10">
        <f>INDEX('[1]Delegate Counter'!AX$3:AX$59,MATCH(delegates!$B10,'[1]Delegate Counter'!$A$3:$A$59,0))</f>
        <v>0</v>
      </c>
      <c r="M10">
        <f t="shared" si="0"/>
        <v>0.84615384615384615</v>
      </c>
      <c r="N10">
        <f t="shared" si="1"/>
        <v>0</v>
      </c>
      <c r="O10">
        <f t="shared" si="2"/>
        <v>0</v>
      </c>
      <c r="P10">
        <f t="shared" si="3"/>
        <v>0</v>
      </c>
      <c r="Q10">
        <f t="shared" si="4"/>
        <v>0</v>
      </c>
      <c r="R10">
        <f t="shared" si="5"/>
        <v>0.15384615384615385</v>
      </c>
      <c r="S10">
        <f t="shared" si="6"/>
        <v>0</v>
      </c>
      <c r="T10">
        <f t="shared" si="7"/>
        <v>0</v>
      </c>
      <c r="U10">
        <f t="shared" si="8"/>
        <v>0</v>
      </c>
      <c r="V10" s="16"/>
    </row>
    <row r="11" spans="1:22">
      <c r="A11" s="16"/>
      <c r="B11" s="15" t="s">
        <v>20</v>
      </c>
      <c r="C11" s="15">
        <v>6</v>
      </c>
      <c r="D11">
        <f>INDEX('[1]Delegate Counter'!AP$3:AP$59,MATCH(delegates!$B11,'[1]Delegate Counter'!$A$3:$A$59,0))</f>
        <v>0</v>
      </c>
      <c r="E11">
        <f>INDEX('[1]Delegate Counter'!AQ$3:AQ$59,MATCH(delegates!$B11,'[1]Delegate Counter'!$A$3:$A$59,0))</f>
        <v>4</v>
      </c>
      <c r="F11">
        <f>INDEX('[1]Delegate Counter'!AR$3:AR$59,MATCH(delegates!$B11,'[1]Delegate Counter'!$A$3:$A$59,0))</f>
        <v>0</v>
      </c>
      <c r="G11">
        <f>INDEX('[1]Delegate Counter'!AS$3:AS$59,MATCH(delegates!$B11,'[1]Delegate Counter'!$A$3:$A$59,0))</f>
        <v>0</v>
      </c>
      <c r="H11">
        <f>INDEX('[1]Delegate Counter'!AT$3:AT$59,MATCH(delegates!$B11,'[1]Delegate Counter'!$A$3:$A$59,0))</f>
        <v>0</v>
      </c>
      <c r="I11">
        <f>INDEX('[1]Delegate Counter'!AU$3:AU$59,MATCH(delegates!$B11,'[1]Delegate Counter'!$A$3:$A$59,0))</f>
        <v>0</v>
      </c>
      <c r="J11">
        <f>INDEX('[1]Delegate Counter'!AV$3:AV$59,MATCH(delegates!$B11,'[1]Delegate Counter'!$A$3:$A$59,0))</f>
        <v>0</v>
      </c>
      <c r="K11">
        <f>INDEX('[1]Delegate Counter'!AW$3:AW$59,MATCH(delegates!$B11,'[1]Delegate Counter'!$A$3:$A$59,0))</f>
        <v>0</v>
      </c>
      <c r="L11">
        <f>INDEX('[1]Delegate Counter'!AX$3:AX$59,MATCH(delegates!$B11,'[1]Delegate Counter'!$A$3:$A$59,0))</f>
        <v>0</v>
      </c>
      <c r="M11">
        <f t="shared" si="0"/>
        <v>0</v>
      </c>
      <c r="N11">
        <f t="shared" si="1"/>
        <v>0.66666666666666663</v>
      </c>
      <c r="O11">
        <f t="shared" si="2"/>
        <v>0</v>
      </c>
      <c r="P11">
        <f t="shared" si="3"/>
        <v>0</v>
      </c>
      <c r="Q11">
        <f t="shared" si="4"/>
        <v>0</v>
      </c>
      <c r="R11">
        <f t="shared" si="5"/>
        <v>0</v>
      </c>
      <c r="S11">
        <f t="shared" si="6"/>
        <v>0</v>
      </c>
      <c r="T11">
        <f t="shared" si="7"/>
        <v>0</v>
      </c>
      <c r="U11">
        <f t="shared" si="8"/>
        <v>0</v>
      </c>
      <c r="V11" s="16"/>
    </row>
    <row r="12" spans="1:22">
      <c r="A12" s="16"/>
      <c r="B12" s="15" t="s">
        <v>21</v>
      </c>
      <c r="C12" s="15">
        <v>31</v>
      </c>
      <c r="D12">
        <f>INDEX('[1]Delegate Counter'!AP$3:AP$59,MATCH(delegates!$B12,'[1]Delegate Counter'!$A$3:$A$59,0))</f>
        <v>17</v>
      </c>
      <c r="E12">
        <f>INDEX('[1]Delegate Counter'!AQ$3:AQ$59,MATCH(delegates!$B12,'[1]Delegate Counter'!$A$3:$A$59,0))</f>
        <v>5</v>
      </c>
      <c r="F12">
        <f>INDEX('[1]Delegate Counter'!AR$3:AR$59,MATCH(delegates!$B12,'[1]Delegate Counter'!$A$3:$A$59,0))</f>
        <v>0</v>
      </c>
      <c r="G12">
        <f>INDEX('[1]Delegate Counter'!AS$3:AS$59,MATCH(delegates!$B12,'[1]Delegate Counter'!$A$3:$A$59,0))</f>
        <v>0</v>
      </c>
      <c r="H12">
        <f>INDEX('[1]Delegate Counter'!AT$3:AT$59,MATCH(delegates!$B12,'[1]Delegate Counter'!$A$3:$A$59,0))</f>
        <v>0</v>
      </c>
      <c r="I12">
        <f>INDEX('[1]Delegate Counter'!AU$3:AU$59,MATCH(delegates!$B12,'[1]Delegate Counter'!$A$3:$A$59,0))</f>
        <v>9</v>
      </c>
      <c r="J12">
        <f>INDEX('[1]Delegate Counter'!AV$3:AV$59,MATCH(delegates!$B12,'[1]Delegate Counter'!$A$3:$A$59,0))</f>
        <v>0</v>
      </c>
      <c r="K12">
        <f>INDEX('[1]Delegate Counter'!AW$3:AW$59,MATCH(delegates!$B12,'[1]Delegate Counter'!$A$3:$A$59,0))</f>
        <v>0</v>
      </c>
      <c r="L12">
        <f>INDEX('[1]Delegate Counter'!AX$3:AX$59,MATCH(delegates!$B12,'[1]Delegate Counter'!$A$3:$A$59,0))</f>
        <v>0</v>
      </c>
      <c r="M12">
        <f t="shared" si="0"/>
        <v>0.54838709677419351</v>
      </c>
      <c r="N12">
        <f t="shared" si="1"/>
        <v>0.16129032258064516</v>
      </c>
      <c r="O12">
        <f t="shared" si="2"/>
        <v>0</v>
      </c>
      <c r="P12">
        <f t="shared" si="3"/>
        <v>0</v>
      </c>
      <c r="Q12">
        <f t="shared" si="4"/>
        <v>0</v>
      </c>
      <c r="R12">
        <f t="shared" si="5"/>
        <v>0.29032258064516131</v>
      </c>
      <c r="S12">
        <f t="shared" si="6"/>
        <v>0</v>
      </c>
      <c r="T12">
        <f t="shared" si="7"/>
        <v>0</v>
      </c>
      <c r="U12">
        <f t="shared" si="8"/>
        <v>0</v>
      </c>
      <c r="V12" s="16"/>
    </row>
    <row r="13" spans="1:22">
      <c r="A13" s="16"/>
      <c r="B13" s="15" t="s">
        <v>22</v>
      </c>
      <c r="C13" s="15">
        <v>416</v>
      </c>
      <c r="D13">
        <f>INDEX('[1]Delegate Counter'!AP$3:AP$59,MATCH(delegates!$B13,'[1]Delegate Counter'!$A$3:$A$59,0))</f>
        <v>159</v>
      </c>
      <c r="E13">
        <f>INDEX('[1]Delegate Counter'!AQ$3:AQ$59,MATCH(delegates!$B13,'[1]Delegate Counter'!$A$3:$A$59,0))</f>
        <v>21</v>
      </c>
      <c r="F13">
        <f>INDEX('[1]Delegate Counter'!AR$3:AR$59,MATCH(delegates!$B13,'[1]Delegate Counter'!$A$3:$A$59,0))</f>
        <v>0</v>
      </c>
      <c r="G13">
        <f>INDEX('[1]Delegate Counter'!AS$3:AS$59,MATCH(delegates!$B13,'[1]Delegate Counter'!$A$3:$A$59,0))</f>
        <v>0</v>
      </c>
      <c r="H13">
        <f>INDEX('[1]Delegate Counter'!AT$3:AT$59,MATCH(delegates!$B13,'[1]Delegate Counter'!$A$3:$A$59,0))</f>
        <v>0</v>
      </c>
      <c r="I13">
        <f>INDEX('[1]Delegate Counter'!AU$3:AU$59,MATCH(delegates!$B13,'[1]Delegate Counter'!$A$3:$A$59,0))</f>
        <v>228</v>
      </c>
      <c r="J13">
        <f>INDEX('[1]Delegate Counter'!AV$3:AV$59,MATCH(delegates!$B13,'[1]Delegate Counter'!$A$3:$A$59,0))</f>
        <v>0</v>
      </c>
      <c r="K13">
        <f>INDEX('[1]Delegate Counter'!AW$3:AW$59,MATCH(delegates!$B13,'[1]Delegate Counter'!$A$3:$A$59,0))</f>
        <v>8</v>
      </c>
      <c r="L13">
        <f>INDEX('[1]Delegate Counter'!AX$3:AX$59,MATCH(delegates!$B13,'[1]Delegate Counter'!$A$3:$A$59,0))</f>
        <v>0</v>
      </c>
      <c r="M13">
        <f t="shared" si="0"/>
        <v>0.38221153846153844</v>
      </c>
      <c r="N13">
        <f t="shared" si="1"/>
        <v>5.0480769230769232E-2</v>
      </c>
      <c r="O13">
        <f t="shared" si="2"/>
        <v>0</v>
      </c>
      <c r="P13">
        <f t="shared" si="3"/>
        <v>0</v>
      </c>
      <c r="Q13">
        <f t="shared" si="4"/>
        <v>0</v>
      </c>
      <c r="R13">
        <f t="shared" si="5"/>
        <v>0.54807692307692313</v>
      </c>
      <c r="S13">
        <f t="shared" si="6"/>
        <v>0</v>
      </c>
      <c r="T13">
        <f t="shared" si="7"/>
        <v>1.9230769230769232E-2</v>
      </c>
      <c r="U13">
        <f t="shared" si="8"/>
        <v>0</v>
      </c>
      <c r="V13" s="16"/>
    </row>
    <row r="14" spans="1:22">
      <c r="A14" s="16"/>
      <c r="B14" s="15" t="s">
        <v>23</v>
      </c>
      <c r="C14" s="15">
        <v>67</v>
      </c>
      <c r="D14">
        <f>INDEX('[1]Delegate Counter'!AP$3:AP$59,MATCH(delegates!$B14,'[1]Delegate Counter'!$A$3:$A$59,0))</f>
        <v>17</v>
      </c>
      <c r="E14">
        <f>INDEX('[1]Delegate Counter'!AQ$3:AQ$59,MATCH(delegates!$B14,'[1]Delegate Counter'!$A$3:$A$59,0))</f>
        <v>14</v>
      </c>
      <c r="F14">
        <f>INDEX('[1]Delegate Counter'!AR$3:AR$59,MATCH(delegates!$B14,'[1]Delegate Counter'!$A$3:$A$59,0))</f>
        <v>0</v>
      </c>
      <c r="G14">
        <f>INDEX('[1]Delegate Counter'!AS$3:AS$59,MATCH(delegates!$B14,'[1]Delegate Counter'!$A$3:$A$59,0))</f>
        <v>0</v>
      </c>
      <c r="H14">
        <f>INDEX('[1]Delegate Counter'!AT$3:AT$59,MATCH(delegates!$B14,'[1]Delegate Counter'!$A$3:$A$59,0))</f>
        <v>0</v>
      </c>
      <c r="I14">
        <f>INDEX('[1]Delegate Counter'!AU$3:AU$59,MATCH(delegates!$B14,'[1]Delegate Counter'!$A$3:$A$59,0))</f>
        <v>23</v>
      </c>
      <c r="J14">
        <f>INDEX('[1]Delegate Counter'!AV$3:AV$59,MATCH(delegates!$B14,'[1]Delegate Counter'!$A$3:$A$59,0))</f>
        <v>0</v>
      </c>
      <c r="K14">
        <f>INDEX('[1]Delegate Counter'!AW$3:AW$59,MATCH(delegates!$B14,'[1]Delegate Counter'!$A$3:$A$59,0))</f>
        <v>13</v>
      </c>
      <c r="L14">
        <f>INDEX('[1]Delegate Counter'!AX$3:AX$59,MATCH(delegates!$B14,'[1]Delegate Counter'!$A$3:$A$59,0))</f>
        <v>0</v>
      </c>
      <c r="M14">
        <f t="shared" si="0"/>
        <v>0.2537313432835821</v>
      </c>
      <c r="N14">
        <f t="shared" si="1"/>
        <v>0.20895522388059701</v>
      </c>
      <c r="O14">
        <f t="shared" si="2"/>
        <v>0</v>
      </c>
      <c r="P14">
        <f t="shared" si="3"/>
        <v>0</v>
      </c>
      <c r="Q14">
        <f t="shared" si="4"/>
        <v>0</v>
      </c>
      <c r="R14">
        <f t="shared" si="5"/>
        <v>0.34328358208955223</v>
      </c>
      <c r="S14">
        <f t="shared" si="6"/>
        <v>0</v>
      </c>
      <c r="T14">
        <f t="shared" si="7"/>
        <v>0.19402985074626866</v>
      </c>
      <c r="U14">
        <f t="shared" si="8"/>
        <v>0</v>
      </c>
      <c r="V14" s="16"/>
    </row>
    <row r="15" spans="1:22">
      <c r="A15" s="16"/>
      <c r="B15" s="15" t="s">
        <v>24</v>
      </c>
      <c r="C15" s="15">
        <v>13</v>
      </c>
      <c r="D15">
        <f>INDEX('[1]Delegate Counter'!AP$3:AP$59,MATCH(delegates!$B15,'[1]Delegate Counter'!$A$3:$A$59,0))</f>
        <v>4</v>
      </c>
      <c r="E15">
        <f>INDEX('[1]Delegate Counter'!AQ$3:AQ$59,MATCH(delegates!$B15,'[1]Delegate Counter'!$A$3:$A$59,0))</f>
        <v>0</v>
      </c>
      <c r="F15">
        <f>INDEX('[1]Delegate Counter'!AR$3:AR$59,MATCH(delegates!$B15,'[1]Delegate Counter'!$A$3:$A$59,0))</f>
        <v>0</v>
      </c>
      <c r="G15">
        <f>INDEX('[1]Delegate Counter'!AS$3:AS$59,MATCH(delegates!$B15,'[1]Delegate Counter'!$A$3:$A$59,0))</f>
        <v>0</v>
      </c>
      <c r="H15">
        <f>INDEX('[1]Delegate Counter'!AT$3:AT$59,MATCH(delegates!$B15,'[1]Delegate Counter'!$A$3:$A$59,0))</f>
        <v>0</v>
      </c>
      <c r="I15">
        <f>INDEX('[1]Delegate Counter'!AU$3:AU$59,MATCH(delegates!$B15,'[1]Delegate Counter'!$A$3:$A$59,0))</f>
        <v>9</v>
      </c>
      <c r="J15">
        <f>INDEX('[1]Delegate Counter'!AV$3:AV$59,MATCH(delegates!$B15,'[1]Delegate Counter'!$A$3:$A$59,0))</f>
        <v>0</v>
      </c>
      <c r="K15">
        <f>INDEX('[1]Delegate Counter'!AW$3:AW$59,MATCH(delegates!$B15,'[1]Delegate Counter'!$A$3:$A$59,0))</f>
        <v>0</v>
      </c>
      <c r="L15">
        <f>INDEX('[1]Delegate Counter'!AX$3:AX$59,MATCH(delegates!$B15,'[1]Delegate Counter'!$A$3:$A$59,0))</f>
        <v>0</v>
      </c>
      <c r="M15">
        <f t="shared" si="0"/>
        <v>0.30769230769230771</v>
      </c>
      <c r="N15">
        <f t="shared" si="1"/>
        <v>0</v>
      </c>
      <c r="O15">
        <f t="shared" si="2"/>
        <v>0</v>
      </c>
      <c r="P15">
        <f t="shared" si="3"/>
        <v>0</v>
      </c>
      <c r="Q15">
        <f t="shared" si="4"/>
        <v>0</v>
      </c>
      <c r="R15">
        <f t="shared" si="5"/>
        <v>0.69230769230769229</v>
      </c>
      <c r="S15">
        <f t="shared" si="6"/>
        <v>0</v>
      </c>
      <c r="T15">
        <f t="shared" si="7"/>
        <v>0</v>
      </c>
      <c r="U15">
        <f t="shared" si="8"/>
        <v>0</v>
      </c>
      <c r="V15" s="16"/>
    </row>
    <row r="16" spans="1:22">
      <c r="A16" s="16"/>
      <c r="B16" s="15" t="s">
        <v>25</v>
      </c>
      <c r="C16" s="15">
        <v>24</v>
      </c>
      <c r="D16">
        <f>INDEX('[1]Delegate Counter'!AP$3:AP$59,MATCH(delegates!$B16,'[1]Delegate Counter'!$A$3:$A$59,0))</f>
        <v>10</v>
      </c>
      <c r="E16">
        <f>INDEX('[1]Delegate Counter'!AQ$3:AQ$59,MATCH(delegates!$B16,'[1]Delegate Counter'!$A$3:$A$59,0))</f>
        <v>0</v>
      </c>
      <c r="F16">
        <f>INDEX('[1]Delegate Counter'!AR$3:AR$59,MATCH(delegates!$B16,'[1]Delegate Counter'!$A$3:$A$59,0))</f>
        <v>0</v>
      </c>
      <c r="G16">
        <f>INDEX('[1]Delegate Counter'!AS$3:AS$59,MATCH(delegates!$B16,'[1]Delegate Counter'!$A$3:$A$59,0))</f>
        <v>0</v>
      </c>
      <c r="H16">
        <f>INDEX('[1]Delegate Counter'!AT$3:AT$59,MATCH(delegates!$B16,'[1]Delegate Counter'!$A$3:$A$59,0))</f>
        <v>0</v>
      </c>
      <c r="I16">
        <f>INDEX('[1]Delegate Counter'!AU$3:AU$59,MATCH(delegates!$B16,'[1]Delegate Counter'!$A$3:$A$59,0))</f>
        <v>9</v>
      </c>
      <c r="J16">
        <f>INDEX('[1]Delegate Counter'!AV$3:AV$59,MATCH(delegates!$B16,'[1]Delegate Counter'!$A$3:$A$59,0))</f>
        <v>0</v>
      </c>
      <c r="K16">
        <f>INDEX('[1]Delegate Counter'!AW$3:AW$59,MATCH(delegates!$B16,'[1]Delegate Counter'!$A$3:$A$59,0))</f>
        <v>5</v>
      </c>
      <c r="L16">
        <f>INDEX('[1]Delegate Counter'!AX$3:AX$59,MATCH(delegates!$B16,'[1]Delegate Counter'!$A$3:$A$59,0))</f>
        <v>0</v>
      </c>
      <c r="M16">
        <f t="shared" si="0"/>
        <v>0.41666666666666669</v>
      </c>
      <c r="N16">
        <f t="shared" si="1"/>
        <v>0</v>
      </c>
      <c r="O16">
        <f t="shared" si="2"/>
        <v>0</v>
      </c>
      <c r="P16">
        <f t="shared" si="3"/>
        <v>0</v>
      </c>
      <c r="Q16">
        <f t="shared" si="4"/>
        <v>0</v>
      </c>
      <c r="R16">
        <f t="shared" si="5"/>
        <v>0.375</v>
      </c>
      <c r="S16">
        <f t="shared" si="6"/>
        <v>0</v>
      </c>
      <c r="T16">
        <f t="shared" si="7"/>
        <v>0.20833333333333334</v>
      </c>
      <c r="U16">
        <f t="shared" si="8"/>
        <v>0</v>
      </c>
      <c r="V16" s="16"/>
    </row>
    <row r="17" spans="1:22">
      <c r="A17" s="16"/>
      <c r="B17" s="15" t="s">
        <v>26</v>
      </c>
      <c r="C17" s="15">
        <v>91</v>
      </c>
      <c r="D17">
        <f>INDEX('[1]Delegate Counter'!AP$3:AP$59,MATCH(delegates!$B17,'[1]Delegate Counter'!$A$3:$A$59,0))</f>
        <v>34</v>
      </c>
      <c r="E17">
        <f>INDEX('[1]Delegate Counter'!AQ$3:AQ$59,MATCH(delegates!$B17,'[1]Delegate Counter'!$A$3:$A$59,0))</f>
        <v>0</v>
      </c>
      <c r="F17">
        <f>INDEX('[1]Delegate Counter'!AR$3:AR$59,MATCH(delegates!$B17,'[1]Delegate Counter'!$A$3:$A$59,0))</f>
        <v>0</v>
      </c>
      <c r="G17">
        <f>INDEX('[1]Delegate Counter'!AS$3:AS$59,MATCH(delegates!$B17,'[1]Delegate Counter'!$A$3:$A$59,0))</f>
        <v>0</v>
      </c>
      <c r="H17">
        <f>INDEX('[1]Delegate Counter'!AT$3:AT$59,MATCH(delegates!$B17,'[1]Delegate Counter'!$A$3:$A$59,0))</f>
        <v>0</v>
      </c>
      <c r="I17">
        <f>INDEX('[1]Delegate Counter'!AU$3:AU$59,MATCH(delegates!$B17,'[1]Delegate Counter'!$A$3:$A$59,0))</f>
        <v>31</v>
      </c>
      <c r="J17">
        <f>INDEX('[1]Delegate Counter'!AV$3:AV$59,MATCH(delegates!$B17,'[1]Delegate Counter'!$A$3:$A$59,0))</f>
        <v>0</v>
      </c>
      <c r="K17">
        <f>INDEX('[1]Delegate Counter'!AW$3:AW$59,MATCH(delegates!$B17,'[1]Delegate Counter'!$A$3:$A$59,0))</f>
        <v>26</v>
      </c>
      <c r="L17">
        <f>INDEX('[1]Delegate Counter'!AX$3:AX$59,MATCH(delegates!$B17,'[1]Delegate Counter'!$A$3:$A$59,0))</f>
        <v>0</v>
      </c>
      <c r="M17">
        <f t="shared" si="0"/>
        <v>0.37362637362637363</v>
      </c>
      <c r="N17">
        <f t="shared" si="1"/>
        <v>0</v>
      </c>
      <c r="O17">
        <f t="shared" si="2"/>
        <v>0</v>
      </c>
      <c r="P17">
        <f t="shared" si="3"/>
        <v>0</v>
      </c>
      <c r="Q17">
        <f t="shared" si="4"/>
        <v>0</v>
      </c>
      <c r="R17">
        <f t="shared" si="5"/>
        <v>0.34065934065934067</v>
      </c>
      <c r="S17">
        <f t="shared" si="6"/>
        <v>0</v>
      </c>
      <c r="T17">
        <f t="shared" si="7"/>
        <v>0.2857142857142857</v>
      </c>
      <c r="U17">
        <f t="shared" si="8"/>
        <v>0</v>
      </c>
      <c r="V17" s="16"/>
    </row>
    <row r="18" spans="1:22">
      <c r="A18" s="16"/>
      <c r="B18" s="15" t="s">
        <v>27</v>
      </c>
      <c r="C18" s="15">
        <v>75</v>
      </c>
      <c r="D18">
        <f>INDEX('[1]Delegate Counter'!AP$3:AP$59,MATCH(delegates!$B18,'[1]Delegate Counter'!$A$3:$A$59,0))</f>
        <v>37</v>
      </c>
      <c r="E18">
        <f>INDEX('[1]Delegate Counter'!AQ$3:AQ$59,MATCH(delegates!$B18,'[1]Delegate Counter'!$A$3:$A$59,0))</f>
        <v>0</v>
      </c>
      <c r="F18">
        <f>INDEX('[1]Delegate Counter'!AR$3:AR$59,MATCH(delegates!$B18,'[1]Delegate Counter'!$A$3:$A$59,0))</f>
        <v>0</v>
      </c>
      <c r="G18">
        <f>INDEX('[1]Delegate Counter'!AS$3:AS$59,MATCH(delegates!$B18,'[1]Delegate Counter'!$A$3:$A$59,0))</f>
        <v>0</v>
      </c>
      <c r="H18">
        <f>INDEX('[1]Delegate Counter'!AT$3:AT$59,MATCH(delegates!$B18,'[1]Delegate Counter'!$A$3:$A$59,0))</f>
        <v>0</v>
      </c>
      <c r="I18">
        <f>INDEX('[1]Delegate Counter'!AU$3:AU$59,MATCH(delegates!$B18,'[1]Delegate Counter'!$A$3:$A$59,0))</f>
        <v>26</v>
      </c>
      <c r="J18">
        <f>INDEX('[1]Delegate Counter'!AV$3:AV$59,MATCH(delegates!$B18,'[1]Delegate Counter'!$A$3:$A$59,0))</f>
        <v>0</v>
      </c>
      <c r="K18">
        <f>INDEX('[1]Delegate Counter'!AW$3:AW$59,MATCH(delegates!$B18,'[1]Delegate Counter'!$A$3:$A$59,0))</f>
        <v>12</v>
      </c>
      <c r="L18">
        <f>INDEX('[1]Delegate Counter'!AX$3:AX$59,MATCH(delegates!$B18,'[1]Delegate Counter'!$A$3:$A$59,0))</f>
        <v>0</v>
      </c>
      <c r="M18">
        <f t="shared" si="0"/>
        <v>0.49333333333333335</v>
      </c>
      <c r="N18">
        <f t="shared" si="1"/>
        <v>0</v>
      </c>
      <c r="O18">
        <f t="shared" si="2"/>
        <v>0</v>
      </c>
      <c r="P18">
        <f t="shared" si="3"/>
        <v>0</v>
      </c>
      <c r="Q18">
        <f t="shared" si="4"/>
        <v>0</v>
      </c>
      <c r="R18">
        <f t="shared" si="5"/>
        <v>0.34666666666666668</v>
      </c>
      <c r="S18">
        <f t="shared" si="6"/>
        <v>0</v>
      </c>
      <c r="T18">
        <f t="shared" si="7"/>
        <v>0.16</v>
      </c>
      <c r="U18">
        <f t="shared" si="8"/>
        <v>0</v>
      </c>
      <c r="V18" s="16"/>
    </row>
    <row r="19" spans="1:22">
      <c r="A19" s="16"/>
      <c r="B19" s="15" t="s">
        <v>28</v>
      </c>
      <c r="C19" s="15">
        <v>110</v>
      </c>
      <c r="D19">
        <f>INDEX('[1]Delegate Counter'!AP$3:AP$59,MATCH(delegates!$B19,'[1]Delegate Counter'!$A$3:$A$59,0))</f>
        <v>70</v>
      </c>
      <c r="E19">
        <f>INDEX('[1]Delegate Counter'!AQ$3:AQ$59,MATCH(delegates!$B19,'[1]Delegate Counter'!$A$3:$A$59,0))</f>
        <v>3</v>
      </c>
      <c r="F19">
        <f>INDEX('[1]Delegate Counter'!AR$3:AR$59,MATCH(delegates!$B19,'[1]Delegate Counter'!$A$3:$A$59,0))</f>
        <v>0</v>
      </c>
      <c r="G19">
        <f>INDEX('[1]Delegate Counter'!AS$3:AS$59,MATCH(delegates!$B19,'[1]Delegate Counter'!$A$3:$A$59,0))</f>
        <v>0</v>
      </c>
      <c r="H19">
        <f>INDEX('[1]Delegate Counter'!AT$3:AT$59,MATCH(delegates!$B19,'[1]Delegate Counter'!$A$3:$A$59,0))</f>
        <v>0</v>
      </c>
      <c r="I19">
        <f>INDEX('[1]Delegate Counter'!AU$3:AU$59,MATCH(delegates!$B19,'[1]Delegate Counter'!$A$3:$A$59,0))</f>
        <v>35</v>
      </c>
      <c r="J19">
        <f>INDEX('[1]Delegate Counter'!AV$3:AV$59,MATCH(delegates!$B19,'[1]Delegate Counter'!$A$3:$A$59,0))</f>
        <v>0</v>
      </c>
      <c r="K19">
        <f>INDEX('[1]Delegate Counter'!AW$3:AW$59,MATCH(delegates!$B19,'[1]Delegate Counter'!$A$3:$A$59,0))</f>
        <v>2</v>
      </c>
      <c r="L19">
        <f>INDEX('[1]Delegate Counter'!AX$3:AX$59,MATCH(delegates!$B19,'[1]Delegate Counter'!$A$3:$A$59,0))</f>
        <v>0</v>
      </c>
      <c r="M19">
        <f t="shared" si="0"/>
        <v>0.63636363636363635</v>
      </c>
      <c r="N19">
        <f t="shared" si="1"/>
        <v>2.7272727272727271E-2</v>
      </c>
      <c r="O19">
        <f t="shared" si="2"/>
        <v>0</v>
      </c>
      <c r="P19">
        <f t="shared" si="3"/>
        <v>0</v>
      </c>
      <c r="Q19">
        <f t="shared" si="4"/>
        <v>0</v>
      </c>
      <c r="R19">
        <f t="shared" si="5"/>
        <v>0.31818181818181818</v>
      </c>
      <c r="S19">
        <f t="shared" si="6"/>
        <v>0</v>
      </c>
      <c r="T19">
        <f t="shared" si="7"/>
        <v>1.8181818181818181E-2</v>
      </c>
      <c r="U19">
        <f t="shared" si="8"/>
        <v>0</v>
      </c>
      <c r="V19" s="16"/>
    </row>
    <row r="20" spans="1:22">
      <c r="A20" s="16"/>
      <c r="B20" s="15" t="s">
        <v>29</v>
      </c>
      <c r="C20" s="15">
        <v>37</v>
      </c>
      <c r="D20">
        <f>INDEX('[1]Delegate Counter'!AP$3:AP$59,MATCH(delegates!$B20,'[1]Delegate Counter'!$A$3:$A$59,0))</f>
        <v>22</v>
      </c>
      <c r="E20">
        <f>INDEX('[1]Delegate Counter'!AQ$3:AQ$59,MATCH(delegates!$B20,'[1]Delegate Counter'!$A$3:$A$59,0))</f>
        <v>2</v>
      </c>
      <c r="F20">
        <f>INDEX('[1]Delegate Counter'!AR$3:AR$59,MATCH(delegates!$B20,'[1]Delegate Counter'!$A$3:$A$59,0))</f>
        <v>0</v>
      </c>
      <c r="G20">
        <f>INDEX('[1]Delegate Counter'!AS$3:AS$59,MATCH(delegates!$B20,'[1]Delegate Counter'!$A$3:$A$59,0))</f>
        <v>0</v>
      </c>
      <c r="H20">
        <f>INDEX('[1]Delegate Counter'!AT$3:AT$59,MATCH(delegates!$B20,'[1]Delegate Counter'!$A$3:$A$59,0))</f>
        <v>0</v>
      </c>
      <c r="I20">
        <f>INDEX('[1]Delegate Counter'!AU$3:AU$59,MATCH(delegates!$B20,'[1]Delegate Counter'!$A$3:$A$59,0))</f>
        <v>13</v>
      </c>
      <c r="J20">
        <f>INDEX('[1]Delegate Counter'!AV$3:AV$59,MATCH(delegates!$B20,'[1]Delegate Counter'!$A$3:$A$59,0))</f>
        <v>0</v>
      </c>
      <c r="K20">
        <f>INDEX('[1]Delegate Counter'!AW$3:AW$59,MATCH(delegates!$B20,'[1]Delegate Counter'!$A$3:$A$59,0))</f>
        <v>0</v>
      </c>
      <c r="L20">
        <f>INDEX('[1]Delegate Counter'!AX$3:AX$59,MATCH(delegates!$B20,'[1]Delegate Counter'!$A$3:$A$59,0))</f>
        <v>0</v>
      </c>
      <c r="M20">
        <f t="shared" si="0"/>
        <v>0.59459459459459463</v>
      </c>
      <c r="N20">
        <f t="shared" si="1"/>
        <v>5.4054054054054057E-2</v>
      </c>
      <c r="O20">
        <f t="shared" si="2"/>
        <v>0</v>
      </c>
      <c r="P20">
        <f t="shared" si="3"/>
        <v>0</v>
      </c>
      <c r="Q20">
        <f t="shared" si="4"/>
        <v>0</v>
      </c>
      <c r="R20">
        <f t="shared" si="5"/>
        <v>0.35135135135135137</v>
      </c>
      <c r="S20">
        <f t="shared" si="6"/>
        <v>0</v>
      </c>
      <c r="T20">
        <f t="shared" si="7"/>
        <v>0</v>
      </c>
      <c r="U20">
        <f t="shared" si="8"/>
        <v>0</v>
      </c>
      <c r="V20" s="16"/>
    </row>
    <row r="21" spans="1:22">
      <c r="A21" s="16"/>
      <c r="B21" s="15" t="s">
        <v>30</v>
      </c>
      <c r="C21" s="15">
        <v>64</v>
      </c>
      <c r="D21">
        <f>INDEX('[1]Delegate Counter'!AP$3:AP$59,MATCH(delegates!$B21,'[1]Delegate Counter'!$A$3:$A$59,0))</f>
        <v>32</v>
      </c>
      <c r="E21">
        <f>INDEX('[1]Delegate Counter'!AQ$3:AQ$59,MATCH(delegates!$B21,'[1]Delegate Counter'!$A$3:$A$59,0))</f>
        <v>12</v>
      </c>
      <c r="F21">
        <f>INDEX('[1]Delegate Counter'!AR$3:AR$59,MATCH(delegates!$B21,'[1]Delegate Counter'!$A$3:$A$59,0))</f>
        <v>0</v>
      </c>
      <c r="G21">
        <f>INDEX('[1]Delegate Counter'!AS$3:AS$59,MATCH(delegates!$B21,'[1]Delegate Counter'!$A$3:$A$59,0))</f>
        <v>0</v>
      </c>
      <c r="H21">
        <f>INDEX('[1]Delegate Counter'!AT$3:AT$59,MATCH(delegates!$B21,'[1]Delegate Counter'!$A$3:$A$59,0))</f>
        <v>0</v>
      </c>
      <c r="I21">
        <f>INDEX('[1]Delegate Counter'!AU$3:AU$59,MATCH(delegates!$B21,'[1]Delegate Counter'!$A$3:$A$59,0))</f>
        <v>20</v>
      </c>
      <c r="J21">
        <f>INDEX('[1]Delegate Counter'!AV$3:AV$59,MATCH(delegates!$B21,'[1]Delegate Counter'!$A$3:$A$59,0))</f>
        <v>0</v>
      </c>
      <c r="K21">
        <f>INDEX('[1]Delegate Counter'!AW$3:AW$59,MATCH(delegates!$B21,'[1]Delegate Counter'!$A$3:$A$59,0))</f>
        <v>0</v>
      </c>
      <c r="L21">
        <f>INDEX('[1]Delegate Counter'!AX$3:AX$59,MATCH(delegates!$B21,'[1]Delegate Counter'!$A$3:$A$59,0))</f>
        <v>0</v>
      </c>
      <c r="M21">
        <f t="shared" si="0"/>
        <v>0.5</v>
      </c>
      <c r="N21">
        <f t="shared" si="1"/>
        <v>0.1875</v>
      </c>
      <c r="O21">
        <f t="shared" si="2"/>
        <v>0</v>
      </c>
      <c r="P21">
        <f t="shared" si="3"/>
        <v>0</v>
      </c>
      <c r="Q21">
        <f t="shared" si="4"/>
        <v>0</v>
      </c>
      <c r="R21">
        <f t="shared" si="5"/>
        <v>0.3125</v>
      </c>
      <c r="S21">
        <f t="shared" si="6"/>
        <v>0</v>
      </c>
      <c r="T21">
        <f t="shared" si="7"/>
        <v>0</v>
      </c>
      <c r="U21">
        <f t="shared" si="8"/>
        <v>0</v>
      </c>
      <c r="V21" s="16"/>
    </row>
    <row r="22" spans="1:22">
      <c r="A22" s="16"/>
      <c r="B22" s="15" t="s">
        <v>31</v>
      </c>
      <c r="C22" s="15">
        <v>228</v>
      </c>
      <c r="D22">
        <f>INDEX('[1]Delegate Counter'!AP$3:AP$59,MATCH(delegates!$B22,'[1]Delegate Counter'!$A$3:$A$59,0))</f>
        <v>113</v>
      </c>
      <c r="E22">
        <f>INDEX('[1]Delegate Counter'!AQ$3:AQ$59,MATCH(delegates!$B22,'[1]Delegate Counter'!$A$3:$A$59,0))</f>
        <v>10</v>
      </c>
      <c r="F22">
        <f>INDEX('[1]Delegate Counter'!AR$3:AR$59,MATCH(delegates!$B22,'[1]Delegate Counter'!$A$3:$A$59,0))</f>
        <v>0</v>
      </c>
      <c r="G22">
        <f>INDEX('[1]Delegate Counter'!AS$3:AS$59,MATCH(delegates!$B22,'[1]Delegate Counter'!$A$3:$A$59,0))</f>
        <v>0</v>
      </c>
      <c r="H22">
        <f>INDEX('[1]Delegate Counter'!AT$3:AT$59,MATCH(delegates!$B22,'[1]Delegate Counter'!$A$3:$A$59,0))</f>
        <v>0</v>
      </c>
      <c r="I22">
        <f>INDEX('[1]Delegate Counter'!AU$3:AU$59,MATCH(delegates!$B22,'[1]Delegate Counter'!$A$3:$A$59,0))</f>
        <v>99</v>
      </c>
      <c r="J22">
        <f>INDEX('[1]Delegate Counter'!AV$3:AV$59,MATCH(delegates!$B22,'[1]Delegate Counter'!$A$3:$A$59,0))</f>
        <v>0</v>
      </c>
      <c r="K22">
        <f>INDEX('[1]Delegate Counter'!AW$3:AW$59,MATCH(delegates!$B22,'[1]Delegate Counter'!$A$3:$A$59,0))</f>
        <v>6</v>
      </c>
      <c r="L22">
        <f>INDEX('[1]Delegate Counter'!AX$3:AX$59,MATCH(delegates!$B22,'[1]Delegate Counter'!$A$3:$A$59,0))</f>
        <v>0</v>
      </c>
      <c r="M22">
        <f t="shared" si="0"/>
        <v>0.49561403508771928</v>
      </c>
      <c r="N22">
        <f t="shared" si="1"/>
        <v>4.3859649122807015E-2</v>
      </c>
      <c r="O22">
        <f t="shared" si="2"/>
        <v>0</v>
      </c>
      <c r="P22">
        <f t="shared" si="3"/>
        <v>0</v>
      </c>
      <c r="Q22">
        <f t="shared" si="4"/>
        <v>0</v>
      </c>
      <c r="R22">
        <f t="shared" si="5"/>
        <v>0.43421052631578949</v>
      </c>
      <c r="S22">
        <f t="shared" si="6"/>
        <v>0</v>
      </c>
      <c r="T22">
        <f t="shared" si="7"/>
        <v>2.6315789473684209E-2</v>
      </c>
      <c r="U22">
        <f t="shared" si="8"/>
        <v>0</v>
      </c>
      <c r="V22" s="16"/>
    </row>
    <row r="23" spans="1:22">
      <c r="A23" s="16"/>
      <c r="B23" s="15" t="s">
        <v>32</v>
      </c>
      <c r="C23" s="15">
        <v>29</v>
      </c>
      <c r="D23">
        <f>INDEX('[1]Delegate Counter'!AP$3:AP$59,MATCH(delegates!$B23,'[1]Delegate Counter'!$A$3:$A$59,0))</f>
        <v>6</v>
      </c>
      <c r="E23">
        <f>INDEX('[1]Delegate Counter'!AQ$3:AQ$59,MATCH(delegates!$B23,'[1]Delegate Counter'!$A$3:$A$59,0))</f>
        <v>6</v>
      </c>
      <c r="F23">
        <f>INDEX('[1]Delegate Counter'!AR$3:AR$59,MATCH(delegates!$B23,'[1]Delegate Counter'!$A$3:$A$59,0))</f>
        <v>0</v>
      </c>
      <c r="G23">
        <f>INDEX('[1]Delegate Counter'!AS$3:AS$59,MATCH(delegates!$B23,'[1]Delegate Counter'!$A$3:$A$59,0))</f>
        <v>0</v>
      </c>
      <c r="H23">
        <f>INDEX('[1]Delegate Counter'!AT$3:AT$59,MATCH(delegates!$B23,'[1]Delegate Counter'!$A$3:$A$59,0))</f>
        <v>0</v>
      </c>
      <c r="I23">
        <f>INDEX('[1]Delegate Counter'!AU$3:AU$59,MATCH(delegates!$B23,'[1]Delegate Counter'!$A$3:$A$59,0))</f>
        <v>13</v>
      </c>
      <c r="J23">
        <f>INDEX('[1]Delegate Counter'!AV$3:AV$59,MATCH(delegates!$B23,'[1]Delegate Counter'!$A$3:$A$59,0))</f>
        <v>0</v>
      </c>
      <c r="K23">
        <f>INDEX('[1]Delegate Counter'!AW$3:AW$59,MATCH(delegates!$B23,'[1]Delegate Counter'!$A$3:$A$59,0))</f>
        <v>4</v>
      </c>
      <c r="L23">
        <f>INDEX('[1]Delegate Counter'!AX$3:AX$59,MATCH(delegates!$B23,'[1]Delegate Counter'!$A$3:$A$59,0))</f>
        <v>0</v>
      </c>
      <c r="M23">
        <f t="shared" si="0"/>
        <v>0.20689655172413793</v>
      </c>
      <c r="N23">
        <f t="shared" si="1"/>
        <v>0.20689655172413793</v>
      </c>
      <c r="O23">
        <f t="shared" si="2"/>
        <v>0</v>
      </c>
      <c r="P23">
        <f t="shared" si="3"/>
        <v>0</v>
      </c>
      <c r="Q23">
        <f t="shared" si="4"/>
        <v>0</v>
      </c>
      <c r="R23">
        <f t="shared" si="5"/>
        <v>0.44827586206896552</v>
      </c>
      <c r="S23">
        <f t="shared" si="6"/>
        <v>0</v>
      </c>
      <c r="T23">
        <f t="shared" si="7"/>
        <v>0.13793103448275862</v>
      </c>
      <c r="U23">
        <f t="shared" si="8"/>
        <v>0</v>
      </c>
      <c r="V23" s="16"/>
    </row>
    <row r="24" spans="1:22">
      <c r="A24" s="16"/>
      <c r="B24" s="15" t="s">
        <v>33</v>
      </c>
      <c r="C24" s="15">
        <v>16</v>
      </c>
      <c r="D24">
        <f>INDEX('[1]Delegate Counter'!AP$3:AP$59,MATCH(delegates!$B24,'[1]Delegate Counter'!$A$3:$A$59,0))</f>
        <v>5</v>
      </c>
      <c r="E24">
        <f>INDEX('[1]Delegate Counter'!AQ$3:AQ$59,MATCH(delegates!$B24,'[1]Delegate Counter'!$A$3:$A$59,0))</f>
        <v>0</v>
      </c>
      <c r="F24">
        <f>INDEX('[1]Delegate Counter'!AR$3:AR$59,MATCH(delegates!$B24,'[1]Delegate Counter'!$A$3:$A$59,0))</f>
        <v>0</v>
      </c>
      <c r="G24">
        <f>INDEX('[1]Delegate Counter'!AS$3:AS$59,MATCH(delegates!$B24,'[1]Delegate Counter'!$A$3:$A$59,0))</f>
        <v>0</v>
      </c>
      <c r="H24">
        <f>INDEX('[1]Delegate Counter'!AT$3:AT$59,MATCH(delegates!$B24,'[1]Delegate Counter'!$A$3:$A$59,0))</f>
        <v>0</v>
      </c>
      <c r="I24">
        <f>INDEX('[1]Delegate Counter'!AU$3:AU$59,MATCH(delegates!$B24,'[1]Delegate Counter'!$A$3:$A$59,0))</f>
        <v>11</v>
      </c>
      <c r="J24">
        <f>INDEX('[1]Delegate Counter'!AV$3:AV$59,MATCH(delegates!$B24,'[1]Delegate Counter'!$A$3:$A$59,0))</f>
        <v>0</v>
      </c>
      <c r="K24">
        <f>INDEX('[1]Delegate Counter'!AW$3:AW$59,MATCH(delegates!$B24,'[1]Delegate Counter'!$A$3:$A$59,0))</f>
        <v>0</v>
      </c>
      <c r="L24">
        <f>INDEX('[1]Delegate Counter'!AX$3:AX$59,MATCH(delegates!$B24,'[1]Delegate Counter'!$A$3:$A$59,0))</f>
        <v>0</v>
      </c>
      <c r="M24">
        <f t="shared" si="0"/>
        <v>0.3125</v>
      </c>
      <c r="N24">
        <f t="shared" si="1"/>
        <v>0</v>
      </c>
      <c r="O24">
        <f t="shared" si="2"/>
        <v>0</v>
      </c>
      <c r="P24">
        <f t="shared" si="3"/>
        <v>0</v>
      </c>
      <c r="Q24">
        <f t="shared" si="4"/>
        <v>0</v>
      </c>
      <c r="R24">
        <f t="shared" si="5"/>
        <v>0.6875</v>
      </c>
      <c r="S24">
        <f t="shared" si="6"/>
        <v>0</v>
      </c>
      <c r="T24">
        <f t="shared" si="7"/>
        <v>0</v>
      </c>
      <c r="U24">
        <f t="shared" si="8"/>
        <v>0</v>
      </c>
      <c r="V24" s="16"/>
    </row>
    <row r="25" spans="1:22">
      <c r="A25" s="16"/>
      <c r="B25" s="15" t="s">
        <v>34</v>
      </c>
      <c r="C25" s="15">
        <v>99</v>
      </c>
      <c r="D25">
        <f>INDEX('[1]Delegate Counter'!AP$3:AP$59,MATCH(delegates!$B25,'[1]Delegate Counter'!$A$3:$A$59,0))</f>
        <v>57</v>
      </c>
      <c r="E25">
        <f>INDEX('[1]Delegate Counter'!AQ$3:AQ$59,MATCH(delegates!$B25,'[1]Delegate Counter'!$A$3:$A$59,0))</f>
        <v>1</v>
      </c>
      <c r="F25">
        <f>INDEX('[1]Delegate Counter'!AR$3:AR$59,MATCH(delegates!$B25,'[1]Delegate Counter'!$A$3:$A$59,0))</f>
        <v>0</v>
      </c>
      <c r="G25">
        <f>INDEX('[1]Delegate Counter'!AS$3:AS$59,MATCH(delegates!$B25,'[1]Delegate Counter'!$A$3:$A$59,0))</f>
        <v>0</v>
      </c>
      <c r="H25">
        <f>INDEX('[1]Delegate Counter'!AT$3:AT$59,MATCH(delegates!$B25,'[1]Delegate Counter'!$A$3:$A$59,0))</f>
        <v>0</v>
      </c>
      <c r="I25">
        <f>INDEX('[1]Delegate Counter'!AU$3:AU$59,MATCH(delegates!$B25,'[1]Delegate Counter'!$A$3:$A$59,0))</f>
        <v>31</v>
      </c>
      <c r="J25">
        <f>INDEX('[1]Delegate Counter'!AV$3:AV$59,MATCH(delegates!$B25,'[1]Delegate Counter'!$A$3:$A$59,0))</f>
        <v>0</v>
      </c>
      <c r="K25">
        <f>INDEX('[1]Delegate Counter'!AW$3:AW$59,MATCH(delegates!$B25,'[1]Delegate Counter'!$A$3:$A$59,0))</f>
        <v>0</v>
      </c>
      <c r="L25">
        <f>INDEX('[1]Delegate Counter'!AX$3:AX$59,MATCH(delegates!$B25,'[1]Delegate Counter'!$A$3:$A$59,0))</f>
        <v>0</v>
      </c>
      <c r="M25">
        <f t="shared" si="0"/>
        <v>0.5757575757575758</v>
      </c>
      <c r="N25">
        <f t="shared" si="1"/>
        <v>1.0101010101010102E-2</v>
      </c>
      <c r="O25">
        <f t="shared" si="2"/>
        <v>0</v>
      </c>
      <c r="P25">
        <f t="shared" si="3"/>
        <v>0</v>
      </c>
      <c r="Q25">
        <f t="shared" si="4"/>
        <v>0</v>
      </c>
      <c r="R25">
        <f t="shared" si="5"/>
        <v>0.31313131313131315</v>
      </c>
      <c r="S25">
        <f t="shared" si="6"/>
        <v>0</v>
      </c>
      <c r="T25">
        <f t="shared" si="7"/>
        <v>0</v>
      </c>
      <c r="U25">
        <f t="shared" si="8"/>
        <v>0</v>
      </c>
      <c r="V25" s="16"/>
    </row>
    <row r="26" spans="1:22">
      <c r="A26" s="16"/>
      <c r="B26" s="13" t="s">
        <v>179</v>
      </c>
      <c r="C26">
        <f t="shared" ref="C26:L26" si="13">C9+C8</f>
        <v>1513</v>
      </c>
      <c r="D26">
        <f t="shared" si="13"/>
        <v>681</v>
      </c>
      <c r="E26">
        <f t="shared" si="13"/>
        <v>78</v>
      </c>
      <c r="F26">
        <f t="shared" si="13"/>
        <v>0</v>
      </c>
      <c r="G26">
        <f t="shared" si="13"/>
        <v>26</v>
      </c>
      <c r="H26">
        <f t="shared" si="13"/>
        <v>7</v>
      </c>
      <c r="I26">
        <f t="shared" si="13"/>
        <v>625</v>
      </c>
      <c r="J26">
        <f t="shared" si="13"/>
        <v>0</v>
      </c>
      <c r="K26">
        <f t="shared" si="13"/>
        <v>84</v>
      </c>
      <c r="L26">
        <f t="shared" si="13"/>
        <v>0</v>
      </c>
      <c r="M26">
        <f t="shared" si="0"/>
        <v>0.45009914077990748</v>
      </c>
      <c r="N26">
        <f t="shared" si="1"/>
        <v>5.1553205551883675E-2</v>
      </c>
      <c r="O26">
        <f t="shared" si="2"/>
        <v>0</v>
      </c>
      <c r="P26">
        <f t="shared" si="3"/>
        <v>1.7184401850627893E-2</v>
      </c>
      <c r="Q26">
        <f t="shared" si="4"/>
        <v>4.626569729015202E-3</v>
      </c>
      <c r="R26">
        <f t="shared" si="5"/>
        <v>0.41308658294778583</v>
      </c>
      <c r="S26">
        <f t="shared" si="6"/>
        <v>0</v>
      </c>
      <c r="T26">
        <f t="shared" si="7"/>
        <v>5.5518836748182421E-2</v>
      </c>
      <c r="U26">
        <f t="shared" si="8"/>
        <v>0</v>
      </c>
      <c r="V26" s="16" t="s">
        <v>205</v>
      </c>
    </row>
    <row r="27" spans="1:22">
      <c r="A27" s="16" t="s">
        <v>204</v>
      </c>
      <c r="C27">
        <f t="shared" ref="C27:L27" si="14">SUM(C28:C33)</f>
        <v>352</v>
      </c>
      <c r="D27">
        <f t="shared" si="14"/>
        <v>205</v>
      </c>
      <c r="E27">
        <f t="shared" si="14"/>
        <v>0</v>
      </c>
      <c r="F27">
        <f t="shared" si="14"/>
        <v>0</v>
      </c>
      <c r="G27">
        <f t="shared" si="14"/>
        <v>0</v>
      </c>
      <c r="H27">
        <f t="shared" si="14"/>
        <v>0</v>
      </c>
      <c r="I27">
        <f t="shared" si="14"/>
        <v>147</v>
      </c>
      <c r="J27">
        <f t="shared" si="14"/>
        <v>0</v>
      </c>
      <c r="K27">
        <f t="shared" si="14"/>
        <v>0</v>
      </c>
      <c r="L27">
        <f t="shared" si="14"/>
        <v>0</v>
      </c>
      <c r="M27">
        <f t="shared" si="0"/>
        <v>0.58238636363636365</v>
      </c>
      <c r="N27">
        <f t="shared" si="1"/>
        <v>0</v>
      </c>
      <c r="O27">
        <f t="shared" si="2"/>
        <v>0</v>
      </c>
      <c r="P27">
        <f t="shared" si="3"/>
        <v>0</v>
      </c>
      <c r="Q27">
        <f t="shared" si="4"/>
        <v>0</v>
      </c>
      <c r="R27">
        <f t="shared" si="5"/>
        <v>0.41761363636363635</v>
      </c>
      <c r="S27">
        <f t="shared" si="6"/>
        <v>0</v>
      </c>
      <c r="T27">
        <f t="shared" si="7"/>
        <v>0</v>
      </c>
      <c r="U27">
        <f t="shared" si="8"/>
        <v>0</v>
      </c>
      <c r="V27" s="16"/>
    </row>
    <row r="28" spans="1:22">
      <c r="A28" s="16"/>
      <c r="B28" s="15" t="s">
        <v>35</v>
      </c>
      <c r="C28" s="15">
        <v>20</v>
      </c>
      <c r="D28">
        <f>INDEX('[1]Delegate Counter'!AP$3:AP$59,MATCH(delegates!$B28,'[1]Delegate Counter'!$A$3:$A$59,0))</f>
        <v>10</v>
      </c>
      <c r="E28">
        <f>INDEX('[1]Delegate Counter'!AQ$3:AQ$59,MATCH(delegates!$B28,'[1]Delegate Counter'!$A$3:$A$59,0))</f>
        <v>0</v>
      </c>
      <c r="F28">
        <f>INDEX('[1]Delegate Counter'!AR$3:AR$59,MATCH(delegates!$B28,'[1]Delegate Counter'!$A$3:$A$59,0))</f>
        <v>0</v>
      </c>
      <c r="G28">
        <f>INDEX('[1]Delegate Counter'!AS$3:AS$59,MATCH(delegates!$B28,'[1]Delegate Counter'!$A$3:$A$59,0))</f>
        <v>0</v>
      </c>
      <c r="H28">
        <f>INDEX('[1]Delegate Counter'!AT$3:AT$59,MATCH(delegates!$B28,'[1]Delegate Counter'!$A$3:$A$59,0))</f>
        <v>0</v>
      </c>
      <c r="I28">
        <f>INDEX('[1]Delegate Counter'!AU$3:AU$59,MATCH(delegates!$B28,'[1]Delegate Counter'!$A$3:$A$59,0))</f>
        <v>10</v>
      </c>
      <c r="J28">
        <f>INDEX('[1]Delegate Counter'!AV$3:AV$59,MATCH(delegates!$B28,'[1]Delegate Counter'!$A$3:$A$59,0))</f>
        <v>0</v>
      </c>
      <c r="K28">
        <f>INDEX('[1]Delegate Counter'!AW$3:AW$59,MATCH(delegates!$B28,'[1]Delegate Counter'!$A$3:$A$59,0))</f>
        <v>0</v>
      </c>
      <c r="L28">
        <f>INDEX('[1]Delegate Counter'!AX$3:AX$59,MATCH(delegates!$B28,'[1]Delegate Counter'!$A$3:$A$59,0))</f>
        <v>0</v>
      </c>
      <c r="M28">
        <f t="shared" si="0"/>
        <v>0.5</v>
      </c>
      <c r="N28">
        <f t="shared" si="1"/>
        <v>0</v>
      </c>
      <c r="O28">
        <f t="shared" si="2"/>
        <v>0</v>
      </c>
      <c r="P28">
        <f t="shared" si="3"/>
        <v>0</v>
      </c>
      <c r="Q28">
        <f t="shared" si="4"/>
        <v>0</v>
      </c>
      <c r="R28">
        <f t="shared" si="5"/>
        <v>0.5</v>
      </c>
      <c r="S28">
        <f t="shared" si="6"/>
        <v>0</v>
      </c>
      <c r="T28">
        <f t="shared" si="7"/>
        <v>0</v>
      </c>
      <c r="U28">
        <f t="shared" si="8"/>
        <v>0</v>
      </c>
      <c r="V28" s="16"/>
    </row>
    <row r="29" spans="1:22">
      <c r="A29" s="16"/>
      <c r="B29" s="15" t="s">
        <v>36</v>
      </c>
      <c r="C29" s="15">
        <v>125</v>
      </c>
      <c r="D29">
        <f>INDEX('[1]Delegate Counter'!AP$3:AP$59,MATCH(delegates!$B29,'[1]Delegate Counter'!$A$3:$A$59,0))</f>
        <v>73</v>
      </c>
      <c r="E29">
        <f>INDEX('[1]Delegate Counter'!AQ$3:AQ$59,MATCH(delegates!$B29,'[1]Delegate Counter'!$A$3:$A$59,0))</f>
        <v>0</v>
      </c>
      <c r="F29">
        <f>INDEX('[1]Delegate Counter'!AR$3:AR$59,MATCH(delegates!$B29,'[1]Delegate Counter'!$A$3:$A$59,0))</f>
        <v>0</v>
      </c>
      <c r="G29">
        <f>INDEX('[1]Delegate Counter'!AS$3:AS$59,MATCH(delegates!$B29,'[1]Delegate Counter'!$A$3:$A$59,0))</f>
        <v>0</v>
      </c>
      <c r="H29">
        <f>INDEX('[1]Delegate Counter'!AT$3:AT$59,MATCH(delegates!$B29,'[1]Delegate Counter'!$A$3:$A$59,0))</f>
        <v>0</v>
      </c>
      <c r="I29">
        <f>INDEX('[1]Delegate Counter'!AU$3:AU$59,MATCH(delegates!$B29,'[1]Delegate Counter'!$A$3:$A$59,0))</f>
        <v>52</v>
      </c>
      <c r="J29">
        <f>INDEX('[1]Delegate Counter'!AV$3:AV$59,MATCH(delegates!$B29,'[1]Delegate Counter'!$A$3:$A$59,0))</f>
        <v>0</v>
      </c>
      <c r="K29">
        <f>INDEX('[1]Delegate Counter'!AW$3:AW$59,MATCH(delegates!$B29,'[1]Delegate Counter'!$A$3:$A$59,0))</f>
        <v>0</v>
      </c>
      <c r="L29">
        <f>INDEX('[1]Delegate Counter'!AX$3:AX$59,MATCH(delegates!$B29,'[1]Delegate Counter'!$A$3:$A$59,0))</f>
        <v>0</v>
      </c>
      <c r="M29">
        <f t="shared" si="0"/>
        <v>0.58399999999999996</v>
      </c>
      <c r="N29">
        <f t="shared" si="1"/>
        <v>0</v>
      </c>
      <c r="O29">
        <f t="shared" si="2"/>
        <v>0</v>
      </c>
      <c r="P29">
        <f t="shared" si="3"/>
        <v>0</v>
      </c>
      <c r="Q29">
        <f t="shared" si="4"/>
        <v>0</v>
      </c>
      <c r="R29">
        <f t="shared" si="5"/>
        <v>0.41599999999999998</v>
      </c>
      <c r="S29">
        <f t="shared" si="6"/>
        <v>0</v>
      </c>
      <c r="T29">
        <f t="shared" si="7"/>
        <v>0</v>
      </c>
      <c r="U29">
        <f t="shared" si="8"/>
        <v>0</v>
      </c>
      <c r="V29" s="16"/>
    </row>
    <row r="30" spans="1:22">
      <c r="A30" s="16"/>
      <c r="B30" s="15" t="s">
        <v>37</v>
      </c>
      <c r="C30" s="15">
        <v>36</v>
      </c>
      <c r="D30">
        <f>INDEX('[1]Delegate Counter'!AP$3:AP$59,MATCH(delegates!$B30,'[1]Delegate Counter'!$A$3:$A$59,0))</f>
        <v>26</v>
      </c>
      <c r="E30">
        <f>INDEX('[1]Delegate Counter'!AQ$3:AQ$59,MATCH(delegates!$B30,'[1]Delegate Counter'!$A$3:$A$59,0))</f>
        <v>0</v>
      </c>
      <c r="F30">
        <f>INDEX('[1]Delegate Counter'!AR$3:AR$59,MATCH(delegates!$B30,'[1]Delegate Counter'!$A$3:$A$59,0))</f>
        <v>0</v>
      </c>
      <c r="G30">
        <f>INDEX('[1]Delegate Counter'!AS$3:AS$59,MATCH(delegates!$B30,'[1]Delegate Counter'!$A$3:$A$59,0))</f>
        <v>0</v>
      </c>
      <c r="H30">
        <f>INDEX('[1]Delegate Counter'!AT$3:AT$59,MATCH(delegates!$B30,'[1]Delegate Counter'!$A$3:$A$59,0))</f>
        <v>0</v>
      </c>
      <c r="I30">
        <f>INDEX('[1]Delegate Counter'!AU$3:AU$59,MATCH(delegates!$B30,'[1]Delegate Counter'!$A$3:$A$59,0))</f>
        <v>10</v>
      </c>
      <c r="J30">
        <f>INDEX('[1]Delegate Counter'!AV$3:AV$59,MATCH(delegates!$B30,'[1]Delegate Counter'!$A$3:$A$59,0))</f>
        <v>0</v>
      </c>
      <c r="K30">
        <f>INDEX('[1]Delegate Counter'!AW$3:AW$59,MATCH(delegates!$B30,'[1]Delegate Counter'!$A$3:$A$59,0))</f>
        <v>0</v>
      </c>
      <c r="L30">
        <f>INDEX('[1]Delegate Counter'!AX$3:AX$59,MATCH(delegates!$B30,'[1]Delegate Counter'!$A$3:$A$59,0))</f>
        <v>0</v>
      </c>
      <c r="M30">
        <f t="shared" si="0"/>
        <v>0.72222222222222221</v>
      </c>
      <c r="N30">
        <f t="shared" si="1"/>
        <v>0</v>
      </c>
      <c r="O30">
        <f t="shared" si="2"/>
        <v>0</v>
      </c>
      <c r="P30">
        <f t="shared" si="3"/>
        <v>0</v>
      </c>
      <c r="Q30">
        <f t="shared" si="4"/>
        <v>0</v>
      </c>
      <c r="R30">
        <f t="shared" si="5"/>
        <v>0.27777777777777779</v>
      </c>
      <c r="S30">
        <f t="shared" si="6"/>
        <v>0</v>
      </c>
      <c r="T30">
        <f t="shared" si="7"/>
        <v>0</v>
      </c>
      <c r="U30">
        <f t="shared" si="8"/>
        <v>0</v>
      </c>
      <c r="V30" s="16"/>
    </row>
    <row r="31" spans="1:22">
      <c r="A31" s="16"/>
      <c r="B31" s="15" t="s">
        <v>38</v>
      </c>
      <c r="C31" s="15">
        <v>68</v>
      </c>
      <c r="D31">
        <f>INDEX('[1]Delegate Counter'!AP$3:AP$59,MATCH(delegates!$B31,'[1]Delegate Counter'!$A$3:$A$59,0))</f>
        <v>42</v>
      </c>
      <c r="E31">
        <f>INDEX('[1]Delegate Counter'!AQ$3:AQ$59,MATCH(delegates!$B31,'[1]Delegate Counter'!$A$3:$A$59,0))</f>
        <v>0</v>
      </c>
      <c r="F31">
        <f>INDEX('[1]Delegate Counter'!AR$3:AR$59,MATCH(delegates!$B31,'[1]Delegate Counter'!$A$3:$A$59,0))</f>
        <v>0</v>
      </c>
      <c r="G31">
        <f>INDEX('[1]Delegate Counter'!AS$3:AS$59,MATCH(delegates!$B31,'[1]Delegate Counter'!$A$3:$A$59,0))</f>
        <v>0</v>
      </c>
      <c r="H31">
        <f>INDEX('[1]Delegate Counter'!AT$3:AT$59,MATCH(delegates!$B31,'[1]Delegate Counter'!$A$3:$A$59,0))</f>
        <v>0</v>
      </c>
      <c r="I31">
        <f>INDEX('[1]Delegate Counter'!AU$3:AU$59,MATCH(delegates!$B31,'[1]Delegate Counter'!$A$3:$A$59,0))</f>
        <v>26</v>
      </c>
      <c r="J31">
        <f>INDEX('[1]Delegate Counter'!AV$3:AV$59,MATCH(delegates!$B31,'[1]Delegate Counter'!$A$3:$A$59,0))</f>
        <v>0</v>
      </c>
      <c r="K31">
        <f>INDEX('[1]Delegate Counter'!AW$3:AW$59,MATCH(delegates!$B31,'[1]Delegate Counter'!$A$3:$A$59,0))</f>
        <v>0</v>
      </c>
      <c r="L31">
        <f>INDEX('[1]Delegate Counter'!AX$3:AX$59,MATCH(delegates!$B31,'[1]Delegate Counter'!$A$3:$A$59,0))</f>
        <v>0</v>
      </c>
      <c r="M31">
        <f t="shared" si="0"/>
        <v>0.61764705882352944</v>
      </c>
      <c r="N31">
        <f t="shared" si="1"/>
        <v>0</v>
      </c>
      <c r="O31">
        <f t="shared" si="2"/>
        <v>0</v>
      </c>
      <c r="P31">
        <f t="shared" si="3"/>
        <v>0</v>
      </c>
      <c r="Q31">
        <f t="shared" si="4"/>
        <v>0</v>
      </c>
      <c r="R31">
        <f t="shared" si="5"/>
        <v>0.38235294117647056</v>
      </c>
      <c r="S31">
        <f t="shared" si="6"/>
        <v>0</v>
      </c>
      <c r="T31">
        <f t="shared" si="7"/>
        <v>0</v>
      </c>
      <c r="U31">
        <f t="shared" si="8"/>
        <v>0</v>
      </c>
      <c r="V31" s="16"/>
    </row>
    <row r="32" spans="1:22">
      <c r="A32" s="16"/>
      <c r="B32" s="15" t="s">
        <v>39</v>
      </c>
      <c r="C32" s="15">
        <v>14</v>
      </c>
      <c r="D32">
        <f>INDEX('[1]Delegate Counter'!AP$3:AP$59,MATCH(delegates!$B32,'[1]Delegate Counter'!$A$3:$A$59,0))</f>
        <v>7</v>
      </c>
      <c r="E32">
        <f>INDEX('[1]Delegate Counter'!AQ$3:AQ$59,MATCH(delegates!$B32,'[1]Delegate Counter'!$A$3:$A$59,0))</f>
        <v>0</v>
      </c>
      <c r="F32">
        <f>INDEX('[1]Delegate Counter'!AR$3:AR$59,MATCH(delegates!$B32,'[1]Delegate Counter'!$A$3:$A$59,0))</f>
        <v>0</v>
      </c>
      <c r="G32">
        <f>INDEX('[1]Delegate Counter'!AS$3:AS$59,MATCH(delegates!$B32,'[1]Delegate Counter'!$A$3:$A$59,0))</f>
        <v>0</v>
      </c>
      <c r="H32">
        <f>INDEX('[1]Delegate Counter'!AT$3:AT$59,MATCH(delegates!$B32,'[1]Delegate Counter'!$A$3:$A$59,0))</f>
        <v>0</v>
      </c>
      <c r="I32">
        <f>INDEX('[1]Delegate Counter'!AU$3:AU$59,MATCH(delegates!$B32,'[1]Delegate Counter'!$A$3:$A$59,0))</f>
        <v>7</v>
      </c>
      <c r="J32">
        <f>INDEX('[1]Delegate Counter'!AV$3:AV$59,MATCH(delegates!$B32,'[1]Delegate Counter'!$A$3:$A$59,0))</f>
        <v>0</v>
      </c>
      <c r="K32">
        <f>INDEX('[1]Delegate Counter'!AW$3:AW$59,MATCH(delegates!$B32,'[1]Delegate Counter'!$A$3:$A$59,0))</f>
        <v>0</v>
      </c>
      <c r="L32">
        <f>INDEX('[1]Delegate Counter'!AX$3:AX$59,MATCH(delegates!$B32,'[1]Delegate Counter'!$A$3:$A$59,0))</f>
        <v>0</v>
      </c>
      <c r="M32">
        <f t="shared" si="0"/>
        <v>0.5</v>
      </c>
      <c r="N32">
        <f t="shared" si="1"/>
        <v>0</v>
      </c>
      <c r="O32">
        <f t="shared" si="2"/>
        <v>0</v>
      </c>
      <c r="P32">
        <f t="shared" si="3"/>
        <v>0</v>
      </c>
      <c r="Q32">
        <f t="shared" si="4"/>
        <v>0</v>
      </c>
      <c r="R32">
        <f t="shared" si="5"/>
        <v>0.5</v>
      </c>
      <c r="S32">
        <f t="shared" si="6"/>
        <v>0</v>
      </c>
      <c r="T32">
        <f t="shared" si="7"/>
        <v>0</v>
      </c>
      <c r="U32">
        <f t="shared" si="8"/>
        <v>0</v>
      </c>
      <c r="V32" s="16"/>
    </row>
    <row r="33" spans="1:22">
      <c r="A33" s="16"/>
      <c r="B33" s="15" t="s">
        <v>40</v>
      </c>
      <c r="C33" s="15">
        <v>89</v>
      </c>
      <c r="D33">
        <f>INDEX('[1]Delegate Counter'!AP$3:AP$59,MATCH(delegates!$B33,'[1]Delegate Counter'!$A$3:$A$59,0))</f>
        <v>47</v>
      </c>
      <c r="E33">
        <f>INDEX('[1]Delegate Counter'!AQ$3:AQ$59,MATCH(delegates!$B33,'[1]Delegate Counter'!$A$3:$A$59,0))</f>
        <v>0</v>
      </c>
      <c r="F33">
        <f>INDEX('[1]Delegate Counter'!AR$3:AR$59,MATCH(delegates!$B33,'[1]Delegate Counter'!$A$3:$A$59,0))</f>
        <v>0</v>
      </c>
      <c r="G33">
        <f>INDEX('[1]Delegate Counter'!AS$3:AS$59,MATCH(delegates!$B33,'[1]Delegate Counter'!$A$3:$A$59,0))</f>
        <v>0</v>
      </c>
      <c r="H33">
        <f>INDEX('[1]Delegate Counter'!AT$3:AT$59,MATCH(delegates!$B33,'[1]Delegate Counter'!$A$3:$A$59,0))</f>
        <v>0</v>
      </c>
      <c r="I33">
        <f>INDEX('[1]Delegate Counter'!AU$3:AU$59,MATCH(delegates!$B33,'[1]Delegate Counter'!$A$3:$A$59,0))</f>
        <v>42</v>
      </c>
      <c r="J33">
        <f>INDEX('[1]Delegate Counter'!AV$3:AV$59,MATCH(delegates!$B33,'[1]Delegate Counter'!$A$3:$A$59,0))</f>
        <v>0</v>
      </c>
      <c r="K33">
        <f>INDEX('[1]Delegate Counter'!AW$3:AW$59,MATCH(delegates!$B33,'[1]Delegate Counter'!$A$3:$A$59,0))</f>
        <v>0</v>
      </c>
      <c r="L33">
        <f>INDEX('[1]Delegate Counter'!AX$3:AX$59,MATCH(delegates!$B33,'[1]Delegate Counter'!$A$3:$A$59,0))</f>
        <v>0</v>
      </c>
      <c r="M33">
        <f t="shared" si="0"/>
        <v>0.5280898876404494</v>
      </c>
      <c r="N33">
        <f t="shared" si="1"/>
        <v>0</v>
      </c>
      <c r="O33">
        <f t="shared" si="2"/>
        <v>0</v>
      </c>
      <c r="P33">
        <f t="shared" si="3"/>
        <v>0</v>
      </c>
      <c r="Q33">
        <f t="shared" si="4"/>
        <v>0</v>
      </c>
      <c r="R33">
        <f t="shared" si="5"/>
        <v>0.47191011235955055</v>
      </c>
      <c r="S33">
        <f t="shared" si="6"/>
        <v>0</v>
      </c>
      <c r="T33">
        <f t="shared" si="7"/>
        <v>0</v>
      </c>
      <c r="U33">
        <f t="shared" si="8"/>
        <v>0</v>
      </c>
      <c r="V33" s="16"/>
    </row>
    <row r="34" spans="1:22">
      <c r="A34" s="16"/>
      <c r="B34" s="13" t="s">
        <v>179</v>
      </c>
      <c r="C34">
        <f t="shared" ref="C34:L34" si="15">C27+C26</f>
        <v>1865</v>
      </c>
      <c r="D34">
        <f t="shared" si="15"/>
        <v>886</v>
      </c>
      <c r="E34">
        <f t="shared" si="15"/>
        <v>78</v>
      </c>
      <c r="F34">
        <f t="shared" si="15"/>
        <v>0</v>
      </c>
      <c r="G34">
        <f t="shared" si="15"/>
        <v>26</v>
      </c>
      <c r="H34">
        <f t="shared" si="15"/>
        <v>7</v>
      </c>
      <c r="I34">
        <f t="shared" si="15"/>
        <v>772</v>
      </c>
      <c r="J34">
        <f t="shared" si="15"/>
        <v>0</v>
      </c>
      <c r="K34">
        <f t="shared" si="15"/>
        <v>84</v>
      </c>
      <c r="L34">
        <f t="shared" si="15"/>
        <v>0</v>
      </c>
      <c r="M34">
        <f t="shared" ref="M34:M65" si="16">D34/$C34</f>
        <v>0.47506702412868634</v>
      </c>
      <c r="N34">
        <f t="shared" ref="N34:N65" si="17">E34/$C34</f>
        <v>4.1823056300268099E-2</v>
      </c>
      <c r="O34">
        <f t="shared" ref="O34:O65" si="18">F34/$C34</f>
        <v>0</v>
      </c>
      <c r="P34">
        <f t="shared" ref="P34:P65" si="19">G34/$C34</f>
        <v>1.3941018766756031E-2</v>
      </c>
      <c r="Q34">
        <f t="shared" ref="Q34:Q65" si="20">H34/$C34</f>
        <v>3.7533512064343165E-3</v>
      </c>
      <c r="R34">
        <f t="shared" ref="R34:R65" si="21">I34/$C34</f>
        <v>0.41394101876675604</v>
      </c>
      <c r="S34">
        <f t="shared" ref="S34:S65" si="22">J34/$C34</f>
        <v>0</v>
      </c>
      <c r="T34">
        <f t="shared" ref="T34:T65" si="23">K34/$C34</f>
        <v>4.5040214477211793E-2</v>
      </c>
      <c r="U34">
        <f t="shared" ref="U34:U65" si="24">L34/$C34</f>
        <v>0</v>
      </c>
      <c r="V34" s="16" t="s">
        <v>203</v>
      </c>
    </row>
    <row r="35" spans="1:22">
      <c r="A35" s="16" t="s">
        <v>202</v>
      </c>
      <c r="B35" s="15" t="s">
        <v>41</v>
      </c>
      <c r="C35" s="15">
        <v>6</v>
      </c>
      <c r="D35">
        <f>INDEX('[1]Delegate Counter'!AP$3:AP$59,MATCH(delegates!$B35,'[1]Delegate Counter'!$A$3:$A$59,0))</f>
        <v>3</v>
      </c>
      <c r="E35">
        <f>INDEX('[1]Delegate Counter'!AQ$3:AQ$59,MATCH(delegates!$B35,'[1]Delegate Counter'!$A$3:$A$59,0))</f>
        <v>0</v>
      </c>
      <c r="F35">
        <f>INDEX('[1]Delegate Counter'!AR$3:AR$59,MATCH(delegates!$B35,'[1]Delegate Counter'!$A$3:$A$59,0))</f>
        <v>0</v>
      </c>
      <c r="G35">
        <f>INDEX('[1]Delegate Counter'!AS$3:AS$59,MATCH(delegates!$B35,'[1]Delegate Counter'!$A$3:$A$59,0))</f>
        <v>0</v>
      </c>
      <c r="H35">
        <f>INDEX('[1]Delegate Counter'!AT$3:AT$59,MATCH(delegates!$B35,'[1]Delegate Counter'!$A$3:$A$59,0))</f>
        <v>0</v>
      </c>
      <c r="I35">
        <f>INDEX('[1]Delegate Counter'!AU$3:AU$59,MATCH(delegates!$B35,'[1]Delegate Counter'!$A$3:$A$59,0))</f>
        <v>3</v>
      </c>
      <c r="J35">
        <f>INDEX('[1]Delegate Counter'!AV$3:AV$59,MATCH(delegates!$B35,'[1]Delegate Counter'!$A$3:$A$59,0))</f>
        <v>0</v>
      </c>
      <c r="K35">
        <f>INDEX('[1]Delegate Counter'!AW$3:AW$59,MATCH(delegates!$B35,'[1]Delegate Counter'!$A$3:$A$59,0))</f>
        <v>0</v>
      </c>
      <c r="L35">
        <f>INDEX('[1]Delegate Counter'!AX$3:AX$59,MATCH(delegates!$B35,'[1]Delegate Counter'!$A$3:$A$59,0))</f>
        <v>0</v>
      </c>
      <c r="M35">
        <f t="shared" si="16"/>
        <v>0.5</v>
      </c>
      <c r="N35">
        <f t="shared" si="17"/>
        <v>0</v>
      </c>
      <c r="O35">
        <f t="shared" si="18"/>
        <v>0</v>
      </c>
      <c r="P35">
        <f t="shared" si="19"/>
        <v>0</v>
      </c>
      <c r="Q35">
        <f t="shared" si="20"/>
        <v>0</v>
      </c>
      <c r="R35">
        <f t="shared" si="21"/>
        <v>0.5</v>
      </c>
      <c r="S35">
        <f t="shared" si="22"/>
        <v>0</v>
      </c>
      <c r="T35">
        <f t="shared" si="23"/>
        <v>0</v>
      </c>
      <c r="U35">
        <f t="shared" si="24"/>
        <v>0</v>
      </c>
      <c r="V35" s="16"/>
    </row>
    <row r="36" spans="1:22">
      <c r="A36" s="16"/>
      <c r="B36" s="13" t="s">
        <v>179</v>
      </c>
      <c r="C36">
        <f t="shared" ref="C36:L36" si="25">SUM(C34:C35)</f>
        <v>1871</v>
      </c>
      <c r="D36">
        <f t="shared" si="25"/>
        <v>889</v>
      </c>
      <c r="E36">
        <f t="shared" si="25"/>
        <v>78</v>
      </c>
      <c r="F36">
        <f t="shared" si="25"/>
        <v>0</v>
      </c>
      <c r="G36">
        <f t="shared" si="25"/>
        <v>26</v>
      </c>
      <c r="H36">
        <f t="shared" si="25"/>
        <v>7</v>
      </c>
      <c r="I36">
        <f t="shared" si="25"/>
        <v>775</v>
      </c>
      <c r="J36">
        <f t="shared" si="25"/>
        <v>0</v>
      </c>
      <c r="K36">
        <f t="shared" si="25"/>
        <v>84</v>
      </c>
      <c r="L36">
        <f t="shared" si="25"/>
        <v>0</v>
      </c>
      <c r="M36">
        <f t="shared" si="16"/>
        <v>0.47514698022447888</v>
      </c>
      <c r="N36">
        <f t="shared" si="17"/>
        <v>4.168893639764832E-2</v>
      </c>
      <c r="O36">
        <f t="shared" si="18"/>
        <v>0</v>
      </c>
      <c r="P36">
        <f t="shared" si="19"/>
        <v>1.3896312132549439E-2</v>
      </c>
      <c r="Q36">
        <f t="shared" si="20"/>
        <v>3.7413148049171567E-3</v>
      </c>
      <c r="R36">
        <f t="shared" si="21"/>
        <v>0.41421699625868519</v>
      </c>
      <c r="S36">
        <f t="shared" si="22"/>
        <v>0</v>
      </c>
      <c r="T36">
        <f t="shared" si="23"/>
        <v>4.4895777659005882E-2</v>
      </c>
      <c r="U36">
        <f t="shared" si="24"/>
        <v>0</v>
      </c>
      <c r="V36" s="16" t="s">
        <v>201</v>
      </c>
    </row>
    <row r="37" spans="1:22">
      <c r="A37" s="16" t="s">
        <v>200</v>
      </c>
      <c r="C37">
        <f t="shared" ref="C37:L37" si="26">SUM(C38:C41)</f>
        <v>577</v>
      </c>
      <c r="D37">
        <f t="shared" si="26"/>
        <v>357</v>
      </c>
      <c r="E37">
        <f t="shared" si="26"/>
        <v>0</v>
      </c>
      <c r="F37">
        <f t="shared" si="26"/>
        <v>0</v>
      </c>
      <c r="G37">
        <f t="shared" si="26"/>
        <v>0</v>
      </c>
      <c r="H37">
        <f t="shared" si="26"/>
        <v>0</v>
      </c>
      <c r="I37">
        <f t="shared" si="26"/>
        <v>220</v>
      </c>
      <c r="J37">
        <f t="shared" si="26"/>
        <v>0</v>
      </c>
      <c r="K37">
        <f t="shared" si="26"/>
        <v>0</v>
      </c>
      <c r="L37">
        <f t="shared" si="26"/>
        <v>0</v>
      </c>
      <c r="M37">
        <f t="shared" si="16"/>
        <v>0.61871750433275563</v>
      </c>
      <c r="N37">
        <f t="shared" si="17"/>
        <v>0</v>
      </c>
      <c r="O37">
        <f t="shared" si="18"/>
        <v>0</v>
      </c>
      <c r="P37">
        <f t="shared" si="19"/>
        <v>0</v>
      </c>
      <c r="Q37">
        <f t="shared" si="20"/>
        <v>0</v>
      </c>
      <c r="R37">
        <f t="shared" si="21"/>
        <v>0.38128249566724437</v>
      </c>
      <c r="S37">
        <f t="shared" si="22"/>
        <v>0</v>
      </c>
      <c r="T37">
        <f t="shared" si="23"/>
        <v>0</v>
      </c>
      <c r="U37">
        <f t="shared" si="24"/>
        <v>0</v>
      </c>
      <c r="V37" s="16"/>
    </row>
    <row r="38" spans="1:22">
      <c r="A38" s="16"/>
      <c r="B38" s="15" t="s">
        <v>42</v>
      </c>
      <c r="C38" s="15">
        <v>136</v>
      </c>
      <c r="D38">
        <f>INDEX('[1]Delegate Counter'!AP$3:AP$59,MATCH(delegates!$B38,'[1]Delegate Counter'!$A$3:$A$59,0))</f>
        <v>75</v>
      </c>
      <c r="E38">
        <f>INDEX('[1]Delegate Counter'!AQ$3:AQ$59,MATCH(delegates!$B38,'[1]Delegate Counter'!$A$3:$A$59,0))</f>
        <v>0</v>
      </c>
      <c r="F38">
        <f>INDEX('[1]Delegate Counter'!AR$3:AR$59,MATCH(delegates!$B38,'[1]Delegate Counter'!$A$3:$A$59,0))</f>
        <v>0</v>
      </c>
      <c r="G38">
        <f>INDEX('[1]Delegate Counter'!AS$3:AS$59,MATCH(delegates!$B38,'[1]Delegate Counter'!$A$3:$A$59,0))</f>
        <v>0</v>
      </c>
      <c r="H38">
        <f>INDEX('[1]Delegate Counter'!AT$3:AT$59,MATCH(delegates!$B38,'[1]Delegate Counter'!$A$3:$A$59,0))</f>
        <v>0</v>
      </c>
      <c r="I38">
        <f>INDEX('[1]Delegate Counter'!AU$3:AU$59,MATCH(delegates!$B38,'[1]Delegate Counter'!$A$3:$A$59,0))</f>
        <v>61</v>
      </c>
      <c r="J38">
        <f>INDEX('[1]Delegate Counter'!AV$3:AV$59,MATCH(delegates!$B38,'[1]Delegate Counter'!$A$3:$A$59,0))</f>
        <v>0</v>
      </c>
      <c r="K38">
        <f>INDEX('[1]Delegate Counter'!AW$3:AW$59,MATCH(delegates!$B38,'[1]Delegate Counter'!$A$3:$A$59,0))</f>
        <v>0</v>
      </c>
      <c r="L38">
        <f>INDEX('[1]Delegate Counter'!AX$3:AX$59,MATCH(delegates!$B38,'[1]Delegate Counter'!$A$3:$A$59,0))</f>
        <v>0</v>
      </c>
      <c r="M38">
        <f t="shared" si="16"/>
        <v>0.55147058823529416</v>
      </c>
      <c r="N38">
        <f t="shared" si="17"/>
        <v>0</v>
      </c>
      <c r="O38">
        <f t="shared" si="18"/>
        <v>0</v>
      </c>
      <c r="P38">
        <f t="shared" si="19"/>
        <v>0</v>
      </c>
      <c r="Q38">
        <f t="shared" si="20"/>
        <v>0</v>
      </c>
      <c r="R38">
        <f t="shared" si="21"/>
        <v>0.4485294117647059</v>
      </c>
      <c r="S38">
        <f t="shared" si="22"/>
        <v>0</v>
      </c>
      <c r="T38">
        <f t="shared" si="23"/>
        <v>0</v>
      </c>
      <c r="U38">
        <f t="shared" si="24"/>
        <v>0</v>
      </c>
      <c r="V38" s="16"/>
    </row>
    <row r="39" spans="1:22">
      <c r="A39" s="16"/>
      <c r="B39" s="15" t="s">
        <v>43</v>
      </c>
      <c r="C39" s="15">
        <v>67</v>
      </c>
      <c r="D39">
        <f>INDEX('[1]Delegate Counter'!AP$3:AP$59,MATCH(delegates!$B39,'[1]Delegate Counter'!$A$3:$A$59,0))</f>
        <v>36</v>
      </c>
      <c r="E39">
        <f>INDEX('[1]Delegate Counter'!AQ$3:AQ$59,MATCH(delegates!$B39,'[1]Delegate Counter'!$A$3:$A$59,0))</f>
        <v>0</v>
      </c>
      <c r="F39">
        <f>INDEX('[1]Delegate Counter'!AR$3:AR$59,MATCH(delegates!$B39,'[1]Delegate Counter'!$A$3:$A$59,0))</f>
        <v>0</v>
      </c>
      <c r="G39">
        <f>INDEX('[1]Delegate Counter'!AS$3:AS$59,MATCH(delegates!$B39,'[1]Delegate Counter'!$A$3:$A$59,0))</f>
        <v>0</v>
      </c>
      <c r="H39">
        <f>INDEX('[1]Delegate Counter'!AT$3:AT$59,MATCH(delegates!$B39,'[1]Delegate Counter'!$A$3:$A$59,0))</f>
        <v>0</v>
      </c>
      <c r="I39">
        <f>INDEX('[1]Delegate Counter'!AU$3:AU$59,MATCH(delegates!$B39,'[1]Delegate Counter'!$A$3:$A$59,0))</f>
        <v>31</v>
      </c>
      <c r="J39">
        <f>INDEX('[1]Delegate Counter'!AV$3:AV$59,MATCH(delegates!$B39,'[1]Delegate Counter'!$A$3:$A$59,0))</f>
        <v>0</v>
      </c>
      <c r="K39">
        <f>INDEX('[1]Delegate Counter'!AW$3:AW$59,MATCH(delegates!$B39,'[1]Delegate Counter'!$A$3:$A$59,0))</f>
        <v>0</v>
      </c>
      <c r="L39">
        <f>INDEX('[1]Delegate Counter'!AX$3:AX$59,MATCH(delegates!$B39,'[1]Delegate Counter'!$A$3:$A$59,0))</f>
        <v>0</v>
      </c>
      <c r="M39">
        <f t="shared" si="16"/>
        <v>0.53731343283582089</v>
      </c>
      <c r="N39">
        <f t="shared" si="17"/>
        <v>0</v>
      </c>
      <c r="O39">
        <f t="shared" si="18"/>
        <v>0</v>
      </c>
      <c r="P39">
        <f t="shared" si="19"/>
        <v>0</v>
      </c>
      <c r="Q39">
        <f t="shared" si="20"/>
        <v>0</v>
      </c>
      <c r="R39">
        <f t="shared" si="21"/>
        <v>0.46268656716417911</v>
      </c>
      <c r="S39">
        <f t="shared" si="22"/>
        <v>0</v>
      </c>
      <c r="T39">
        <f t="shared" si="23"/>
        <v>0</v>
      </c>
      <c r="U39">
        <f t="shared" si="24"/>
        <v>0</v>
      </c>
      <c r="V39" s="16"/>
    </row>
    <row r="40" spans="1:22">
      <c r="A40" s="16"/>
      <c r="B40" s="15" t="s">
        <v>44</v>
      </c>
      <c r="C40" s="15">
        <v>219</v>
      </c>
      <c r="D40">
        <f>INDEX('[1]Delegate Counter'!AP$3:AP$59,MATCH(delegates!$B40,'[1]Delegate Counter'!$A$3:$A$59,0))</f>
        <v>160</v>
      </c>
      <c r="E40">
        <f>INDEX('[1]Delegate Counter'!AQ$3:AQ$59,MATCH(delegates!$B40,'[1]Delegate Counter'!$A$3:$A$59,0))</f>
        <v>0</v>
      </c>
      <c r="F40">
        <f>INDEX('[1]Delegate Counter'!AR$3:AR$59,MATCH(delegates!$B40,'[1]Delegate Counter'!$A$3:$A$59,0))</f>
        <v>0</v>
      </c>
      <c r="G40">
        <f>INDEX('[1]Delegate Counter'!AS$3:AS$59,MATCH(delegates!$B40,'[1]Delegate Counter'!$A$3:$A$59,0))</f>
        <v>0</v>
      </c>
      <c r="H40">
        <f>INDEX('[1]Delegate Counter'!AT$3:AT$59,MATCH(delegates!$B40,'[1]Delegate Counter'!$A$3:$A$59,0))</f>
        <v>0</v>
      </c>
      <c r="I40">
        <f>INDEX('[1]Delegate Counter'!AU$3:AU$59,MATCH(delegates!$B40,'[1]Delegate Counter'!$A$3:$A$59,0))</f>
        <v>59</v>
      </c>
      <c r="J40">
        <f>INDEX('[1]Delegate Counter'!AV$3:AV$59,MATCH(delegates!$B40,'[1]Delegate Counter'!$A$3:$A$59,0))</f>
        <v>0</v>
      </c>
      <c r="K40">
        <f>INDEX('[1]Delegate Counter'!AW$3:AW$59,MATCH(delegates!$B40,'[1]Delegate Counter'!$A$3:$A$59,0))</f>
        <v>0</v>
      </c>
      <c r="L40">
        <f>INDEX('[1]Delegate Counter'!AX$3:AX$59,MATCH(delegates!$B40,'[1]Delegate Counter'!$A$3:$A$59,0))</f>
        <v>0</v>
      </c>
      <c r="M40">
        <f t="shared" si="16"/>
        <v>0.73059360730593603</v>
      </c>
      <c r="N40">
        <f t="shared" si="17"/>
        <v>0</v>
      </c>
      <c r="O40">
        <f t="shared" si="18"/>
        <v>0</v>
      </c>
      <c r="P40">
        <f t="shared" si="19"/>
        <v>0</v>
      </c>
      <c r="Q40">
        <f t="shared" si="20"/>
        <v>0</v>
      </c>
      <c r="R40">
        <f t="shared" si="21"/>
        <v>0.26940639269406391</v>
      </c>
      <c r="S40">
        <f t="shared" si="22"/>
        <v>0</v>
      </c>
      <c r="T40">
        <f t="shared" si="23"/>
        <v>0</v>
      </c>
      <c r="U40">
        <f t="shared" si="24"/>
        <v>0</v>
      </c>
      <c r="V40" s="16"/>
    </row>
    <row r="41" spans="1:22">
      <c r="A41" s="16"/>
      <c r="B41" s="15" t="s">
        <v>45</v>
      </c>
      <c r="C41" s="15">
        <v>155</v>
      </c>
      <c r="D41">
        <f>INDEX('[1]Delegate Counter'!AP$3:AP$59,MATCH(delegates!$B41,'[1]Delegate Counter'!$A$3:$A$59,0))</f>
        <v>86</v>
      </c>
      <c r="E41">
        <f>INDEX('[1]Delegate Counter'!AQ$3:AQ$59,MATCH(delegates!$B41,'[1]Delegate Counter'!$A$3:$A$59,0))</f>
        <v>0</v>
      </c>
      <c r="F41">
        <f>INDEX('[1]Delegate Counter'!AR$3:AR$59,MATCH(delegates!$B41,'[1]Delegate Counter'!$A$3:$A$59,0))</f>
        <v>0</v>
      </c>
      <c r="G41">
        <f>INDEX('[1]Delegate Counter'!AS$3:AS$59,MATCH(delegates!$B41,'[1]Delegate Counter'!$A$3:$A$59,0))</f>
        <v>0</v>
      </c>
      <c r="H41">
        <f>INDEX('[1]Delegate Counter'!AT$3:AT$59,MATCH(delegates!$B41,'[1]Delegate Counter'!$A$3:$A$59,0))</f>
        <v>0</v>
      </c>
      <c r="I41">
        <f>INDEX('[1]Delegate Counter'!AU$3:AU$59,MATCH(delegates!$B41,'[1]Delegate Counter'!$A$3:$A$59,0))</f>
        <v>69</v>
      </c>
      <c r="J41">
        <f>INDEX('[1]Delegate Counter'!AV$3:AV$59,MATCH(delegates!$B41,'[1]Delegate Counter'!$A$3:$A$59,0))</f>
        <v>0</v>
      </c>
      <c r="K41">
        <f>INDEX('[1]Delegate Counter'!AW$3:AW$59,MATCH(delegates!$B41,'[1]Delegate Counter'!$A$3:$A$59,0))</f>
        <v>0</v>
      </c>
      <c r="L41">
        <f>INDEX('[1]Delegate Counter'!AX$3:AX$59,MATCH(delegates!$B41,'[1]Delegate Counter'!$A$3:$A$59,0))</f>
        <v>0</v>
      </c>
      <c r="M41">
        <f t="shared" si="16"/>
        <v>0.55483870967741933</v>
      </c>
      <c r="N41">
        <f t="shared" si="17"/>
        <v>0</v>
      </c>
      <c r="O41">
        <f t="shared" si="18"/>
        <v>0</v>
      </c>
      <c r="P41">
        <f t="shared" si="19"/>
        <v>0</v>
      </c>
      <c r="Q41">
        <f t="shared" si="20"/>
        <v>0</v>
      </c>
      <c r="R41">
        <f t="shared" si="21"/>
        <v>0.44516129032258067</v>
      </c>
      <c r="S41">
        <f t="shared" si="22"/>
        <v>0</v>
      </c>
      <c r="T41">
        <f t="shared" si="23"/>
        <v>0</v>
      </c>
      <c r="U41">
        <f t="shared" si="24"/>
        <v>0</v>
      </c>
      <c r="V41" s="16"/>
    </row>
    <row r="42" spans="1:22">
      <c r="B42" s="13" t="s">
        <v>179</v>
      </c>
      <c r="C42">
        <f t="shared" ref="C42:L42" si="27">C37+C36</f>
        <v>2448</v>
      </c>
      <c r="D42">
        <f t="shared" si="27"/>
        <v>1246</v>
      </c>
      <c r="E42">
        <f t="shared" si="27"/>
        <v>78</v>
      </c>
      <c r="F42">
        <f t="shared" si="27"/>
        <v>0</v>
      </c>
      <c r="G42">
        <f t="shared" si="27"/>
        <v>26</v>
      </c>
      <c r="H42">
        <f t="shared" si="27"/>
        <v>7</v>
      </c>
      <c r="I42">
        <f t="shared" si="27"/>
        <v>995</v>
      </c>
      <c r="J42">
        <f t="shared" si="27"/>
        <v>0</v>
      </c>
      <c r="K42">
        <f t="shared" si="27"/>
        <v>84</v>
      </c>
      <c r="L42">
        <f t="shared" si="27"/>
        <v>0</v>
      </c>
      <c r="M42">
        <f t="shared" si="16"/>
        <v>0.50898692810457513</v>
      </c>
      <c r="N42">
        <f t="shared" si="17"/>
        <v>3.1862745098039214E-2</v>
      </c>
      <c r="O42">
        <f t="shared" si="18"/>
        <v>0</v>
      </c>
      <c r="P42">
        <f t="shared" si="19"/>
        <v>1.0620915032679739E-2</v>
      </c>
      <c r="Q42">
        <f t="shared" si="20"/>
        <v>2.8594771241830064E-3</v>
      </c>
      <c r="R42">
        <f t="shared" si="21"/>
        <v>0.40645424836601307</v>
      </c>
      <c r="S42">
        <f t="shared" si="22"/>
        <v>0</v>
      </c>
      <c r="T42">
        <f t="shared" si="23"/>
        <v>3.4313725490196081E-2</v>
      </c>
      <c r="U42">
        <f t="shared" si="24"/>
        <v>0</v>
      </c>
      <c r="V42" t="s">
        <v>199</v>
      </c>
    </row>
    <row r="43" spans="1:22">
      <c r="A43" s="16" t="s">
        <v>198</v>
      </c>
      <c r="B43" s="15" t="s">
        <v>46</v>
      </c>
      <c r="C43" s="15">
        <v>105</v>
      </c>
      <c r="D43">
        <f>INDEX('[1]Delegate Counter'!AP$3:AP$59,MATCH(delegates!$B43,'[1]Delegate Counter'!$A$3:$A$59,0))</f>
        <v>69</v>
      </c>
      <c r="E43">
        <f>INDEX('[1]Delegate Counter'!AQ$3:AQ$59,MATCH(delegates!$B43,'[1]Delegate Counter'!$A$3:$A$59,0))</f>
        <v>0</v>
      </c>
      <c r="F43">
        <f>INDEX('[1]Delegate Counter'!AR$3:AR$59,MATCH(delegates!$B43,'[1]Delegate Counter'!$A$3:$A$59,0))</f>
        <v>0</v>
      </c>
      <c r="G43">
        <f>INDEX('[1]Delegate Counter'!AS$3:AS$59,MATCH(delegates!$B43,'[1]Delegate Counter'!$A$3:$A$59,0))</f>
        <v>0</v>
      </c>
      <c r="H43">
        <f>INDEX('[1]Delegate Counter'!AT$3:AT$59,MATCH(delegates!$B43,'[1]Delegate Counter'!$A$3:$A$59,0))</f>
        <v>0</v>
      </c>
      <c r="I43">
        <f>INDEX('[1]Delegate Counter'!AU$3:AU$59,MATCH(delegates!$B43,'[1]Delegate Counter'!$A$3:$A$59,0))</f>
        <v>36</v>
      </c>
      <c r="J43">
        <f>INDEX('[1]Delegate Counter'!AV$3:AV$59,MATCH(delegates!$B43,'[1]Delegate Counter'!$A$3:$A$59,0))</f>
        <v>0</v>
      </c>
      <c r="K43">
        <f>INDEX('[1]Delegate Counter'!AW$3:AW$59,MATCH(delegates!$B43,'[1]Delegate Counter'!$A$3:$A$59,0))</f>
        <v>0</v>
      </c>
      <c r="L43">
        <f>INDEX('[1]Delegate Counter'!AX$3:AX$59,MATCH(delegates!$B43,'[1]Delegate Counter'!$A$3:$A$59,0))</f>
        <v>0</v>
      </c>
      <c r="M43">
        <f t="shared" si="16"/>
        <v>0.65714285714285714</v>
      </c>
      <c r="N43">
        <f t="shared" si="17"/>
        <v>0</v>
      </c>
      <c r="O43">
        <f t="shared" si="18"/>
        <v>0</v>
      </c>
      <c r="P43">
        <f t="shared" si="19"/>
        <v>0</v>
      </c>
      <c r="Q43">
        <f t="shared" si="20"/>
        <v>0</v>
      </c>
      <c r="R43">
        <f t="shared" si="21"/>
        <v>0.34285714285714286</v>
      </c>
      <c r="S43">
        <f t="shared" si="22"/>
        <v>0</v>
      </c>
      <c r="T43">
        <f t="shared" si="23"/>
        <v>0</v>
      </c>
      <c r="U43">
        <f t="shared" si="24"/>
        <v>0</v>
      </c>
      <c r="V43" s="16"/>
    </row>
    <row r="44" spans="1:22">
      <c r="A44" s="17"/>
      <c r="B44" s="13" t="s">
        <v>179</v>
      </c>
      <c r="C44">
        <f t="shared" ref="C44:L44" si="28">SUM(C42:C43)</f>
        <v>2553</v>
      </c>
      <c r="D44">
        <f t="shared" si="28"/>
        <v>1315</v>
      </c>
      <c r="E44">
        <f t="shared" si="28"/>
        <v>78</v>
      </c>
      <c r="F44">
        <f t="shared" si="28"/>
        <v>0</v>
      </c>
      <c r="G44">
        <f t="shared" si="28"/>
        <v>26</v>
      </c>
      <c r="H44">
        <f t="shared" si="28"/>
        <v>7</v>
      </c>
      <c r="I44">
        <f t="shared" si="28"/>
        <v>1031</v>
      </c>
      <c r="J44">
        <f t="shared" si="28"/>
        <v>0</v>
      </c>
      <c r="K44">
        <f t="shared" si="28"/>
        <v>84</v>
      </c>
      <c r="L44">
        <f t="shared" si="28"/>
        <v>0</v>
      </c>
      <c r="M44">
        <f t="shared" si="16"/>
        <v>0.51508029768899333</v>
      </c>
      <c r="N44">
        <f t="shared" si="17"/>
        <v>3.0552291421856639E-2</v>
      </c>
      <c r="O44">
        <f t="shared" si="18"/>
        <v>0</v>
      </c>
      <c r="P44">
        <f t="shared" si="19"/>
        <v>1.0184097140618879E-2</v>
      </c>
      <c r="Q44">
        <f t="shared" si="20"/>
        <v>2.7418723070896985E-3</v>
      </c>
      <c r="R44">
        <f t="shared" si="21"/>
        <v>0.40383862122992559</v>
      </c>
      <c r="S44">
        <f t="shared" si="22"/>
        <v>0</v>
      </c>
      <c r="T44">
        <f t="shared" si="23"/>
        <v>3.2902467685076382E-2</v>
      </c>
      <c r="U44">
        <f t="shared" si="24"/>
        <v>0</v>
      </c>
      <c r="V44" s="17" t="s">
        <v>197</v>
      </c>
    </row>
    <row r="45" spans="1:22">
      <c r="A45" s="16" t="s">
        <v>196</v>
      </c>
      <c r="B45" s="15" t="s">
        <v>47</v>
      </c>
      <c r="C45" s="15">
        <v>51</v>
      </c>
      <c r="D45">
        <f>INDEX('[1]Delegate Counter'!AP$3:AP$59,MATCH(delegates!$B45,'[1]Delegate Counter'!$A$3:$A$59,0))</f>
        <v>29</v>
      </c>
      <c r="E45">
        <f>INDEX('[1]Delegate Counter'!AQ$3:AQ$59,MATCH(delegates!$B45,'[1]Delegate Counter'!$A$3:$A$59,0))</f>
        <v>0</v>
      </c>
      <c r="F45">
        <f>INDEX('[1]Delegate Counter'!AR$3:AR$59,MATCH(delegates!$B45,'[1]Delegate Counter'!$A$3:$A$59,0))</f>
        <v>0</v>
      </c>
      <c r="G45">
        <f>INDEX('[1]Delegate Counter'!AS$3:AS$59,MATCH(delegates!$B45,'[1]Delegate Counter'!$A$3:$A$59,0))</f>
        <v>0</v>
      </c>
      <c r="H45">
        <f>INDEX('[1]Delegate Counter'!AT$3:AT$59,MATCH(delegates!$B45,'[1]Delegate Counter'!$A$3:$A$59,0))</f>
        <v>0</v>
      </c>
      <c r="I45">
        <f>INDEX('[1]Delegate Counter'!AU$3:AU$59,MATCH(delegates!$B45,'[1]Delegate Counter'!$A$3:$A$59,0))</f>
        <v>22</v>
      </c>
      <c r="J45">
        <f>INDEX('[1]Delegate Counter'!AV$3:AV$59,MATCH(delegates!$B45,'[1]Delegate Counter'!$A$3:$A$59,0))</f>
        <v>0</v>
      </c>
      <c r="K45">
        <f>INDEX('[1]Delegate Counter'!AW$3:AW$59,MATCH(delegates!$B45,'[1]Delegate Counter'!$A$3:$A$59,0))</f>
        <v>0</v>
      </c>
      <c r="L45">
        <f>INDEX('[1]Delegate Counter'!AX$3:AX$59,MATCH(delegates!$B45,'[1]Delegate Counter'!$A$3:$A$59,0))</f>
        <v>0</v>
      </c>
      <c r="M45">
        <f t="shared" si="16"/>
        <v>0.56862745098039214</v>
      </c>
      <c r="N45">
        <f t="shared" si="17"/>
        <v>0</v>
      </c>
      <c r="O45">
        <f t="shared" si="18"/>
        <v>0</v>
      </c>
      <c r="P45">
        <f t="shared" si="19"/>
        <v>0</v>
      </c>
      <c r="Q45">
        <f t="shared" si="20"/>
        <v>0</v>
      </c>
      <c r="R45">
        <f t="shared" si="21"/>
        <v>0.43137254901960786</v>
      </c>
      <c r="S45">
        <f t="shared" si="22"/>
        <v>0</v>
      </c>
      <c r="T45">
        <f t="shared" si="23"/>
        <v>0</v>
      </c>
      <c r="U45">
        <f t="shared" si="24"/>
        <v>0</v>
      </c>
      <c r="V45" s="16"/>
    </row>
    <row r="46" spans="1:22">
      <c r="A46" s="17"/>
      <c r="B46" s="13" t="s">
        <v>179</v>
      </c>
      <c r="C46">
        <f t="shared" ref="C46:L46" si="29">C45+C44</f>
        <v>2604</v>
      </c>
      <c r="D46">
        <f t="shared" si="29"/>
        <v>1344</v>
      </c>
      <c r="E46">
        <f t="shared" si="29"/>
        <v>78</v>
      </c>
      <c r="F46">
        <f t="shared" si="29"/>
        <v>0</v>
      </c>
      <c r="G46">
        <f t="shared" si="29"/>
        <v>26</v>
      </c>
      <c r="H46">
        <f t="shared" si="29"/>
        <v>7</v>
      </c>
      <c r="I46">
        <f t="shared" si="29"/>
        <v>1053</v>
      </c>
      <c r="J46">
        <f t="shared" si="29"/>
        <v>0</v>
      </c>
      <c r="K46">
        <f t="shared" si="29"/>
        <v>84</v>
      </c>
      <c r="L46">
        <f t="shared" si="29"/>
        <v>0</v>
      </c>
      <c r="M46">
        <f t="shared" si="16"/>
        <v>0.5161290322580645</v>
      </c>
      <c r="N46">
        <f t="shared" si="17"/>
        <v>2.9953917050691243E-2</v>
      </c>
      <c r="O46">
        <f t="shared" si="18"/>
        <v>0</v>
      </c>
      <c r="P46">
        <f t="shared" si="19"/>
        <v>9.984639016897081E-3</v>
      </c>
      <c r="Q46">
        <f t="shared" si="20"/>
        <v>2.6881720430107529E-3</v>
      </c>
      <c r="R46">
        <f t="shared" si="21"/>
        <v>0.40437788018433179</v>
      </c>
      <c r="S46">
        <f t="shared" si="22"/>
        <v>0</v>
      </c>
      <c r="T46">
        <f t="shared" si="23"/>
        <v>3.2258064516129031E-2</v>
      </c>
      <c r="U46">
        <f t="shared" si="24"/>
        <v>0</v>
      </c>
      <c r="V46" s="17" t="s">
        <v>195</v>
      </c>
    </row>
    <row r="47" spans="1:22">
      <c r="A47" s="16" t="s">
        <v>194</v>
      </c>
      <c r="C47">
        <f t="shared" ref="C47:L47" si="30">SUM(C48:C51)</f>
        <v>107</v>
      </c>
      <c r="D47">
        <f t="shared" si="30"/>
        <v>65</v>
      </c>
      <c r="E47">
        <f t="shared" si="30"/>
        <v>0</v>
      </c>
      <c r="F47">
        <f t="shared" si="30"/>
        <v>0</v>
      </c>
      <c r="G47">
        <f t="shared" si="30"/>
        <v>0</v>
      </c>
      <c r="H47">
        <f t="shared" si="30"/>
        <v>0</v>
      </c>
      <c r="I47">
        <f t="shared" si="30"/>
        <v>42</v>
      </c>
      <c r="J47">
        <f t="shared" si="30"/>
        <v>0</v>
      </c>
      <c r="K47">
        <f t="shared" si="30"/>
        <v>0</v>
      </c>
      <c r="L47">
        <f t="shared" si="30"/>
        <v>0</v>
      </c>
      <c r="M47">
        <f t="shared" si="16"/>
        <v>0.60747663551401865</v>
      </c>
      <c r="N47">
        <f t="shared" si="17"/>
        <v>0</v>
      </c>
      <c r="O47">
        <f t="shared" si="18"/>
        <v>0</v>
      </c>
      <c r="P47">
        <f t="shared" si="19"/>
        <v>0</v>
      </c>
      <c r="Q47">
        <f t="shared" si="20"/>
        <v>0</v>
      </c>
      <c r="R47">
        <f t="shared" si="21"/>
        <v>0.3925233644859813</v>
      </c>
      <c r="S47">
        <f t="shared" si="22"/>
        <v>0</v>
      </c>
      <c r="T47">
        <f t="shared" si="23"/>
        <v>0</v>
      </c>
      <c r="U47">
        <f t="shared" si="24"/>
        <v>0</v>
      </c>
      <c r="V47" s="16"/>
    </row>
    <row r="48" spans="1:22">
      <c r="A48" s="16"/>
      <c r="B48" s="15" t="s">
        <v>48</v>
      </c>
      <c r="C48" s="15">
        <v>15</v>
      </c>
      <c r="D48">
        <f>INDEX('[1]Delegate Counter'!AP$3:AP$59,MATCH(delegates!$B48,'[1]Delegate Counter'!$A$3:$A$59,0))</f>
        <v>8</v>
      </c>
      <c r="E48">
        <f>INDEX('[1]Delegate Counter'!AQ$3:AQ$59,MATCH(delegates!$B48,'[1]Delegate Counter'!$A$3:$A$59,0))</f>
        <v>0</v>
      </c>
      <c r="F48">
        <f>INDEX('[1]Delegate Counter'!AR$3:AR$59,MATCH(delegates!$B48,'[1]Delegate Counter'!$A$3:$A$59,0))</f>
        <v>0</v>
      </c>
      <c r="G48">
        <f>INDEX('[1]Delegate Counter'!AS$3:AS$59,MATCH(delegates!$B48,'[1]Delegate Counter'!$A$3:$A$59,0))</f>
        <v>0</v>
      </c>
      <c r="H48">
        <f>INDEX('[1]Delegate Counter'!AT$3:AT$59,MATCH(delegates!$B48,'[1]Delegate Counter'!$A$3:$A$59,0))</f>
        <v>0</v>
      </c>
      <c r="I48">
        <f>INDEX('[1]Delegate Counter'!AU$3:AU$59,MATCH(delegates!$B48,'[1]Delegate Counter'!$A$3:$A$59,0))</f>
        <v>7</v>
      </c>
      <c r="J48">
        <f>INDEX('[1]Delegate Counter'!AV$3:AV$59,MATCH(delegates!$B48,'[1]Delegate Counter'!$A$3:$A$59,0))</f>
        <v>0</v>
      </c>
      <c r="K48">
        <f>INDEX('[1]Delegate Counter'!AW$3:AW$59,MATCH(delegates!$B48,'[1]Delegate Counter'!$A$3:$A$59,0))</f>
        <v>0</v>
      </c>
      <c r="L48">
        <f>INDEX('[1]Delegate Counter'!AX$3:AX$59,MATCH(delegates!$B48,'[1]Delegate Counter'!$A$3:$A$59,0))</f>
        <v>0</v>
      </c>
      <c r="M48">
        <f t="shared" si="16"/>
        <v>0.53333333333333333</v>
      </c>
      <c r="N48">
        <f t="shared" si="17"/>
        <v>0</v>
      </c>
      <c r="O48">
        <f t="shared" si="18"/>
        <v>0</v>
      </c>
      <c r="P48">
        <f t="shared" si="19"/>
        <v>0</v>
      </c>
      <c r="Q48">
        <f t="shared" si="20"/>
        <v>0</v>
      </c>
      <c r="R48">
        <f t="shared" si="21"/>
        <v>0.46666666666666667</v>
      </c>
      <c r="S48">
        <f t="shared" si="22"/>
        <v>0</v>
      </c>
      <c r="T48">
        <f t="shared" si="23"/>
        <v>0</v>
      </c>
      <c r="U48">
        <f t="shared" si="24"/>
        <v>0</v>
      </c>
      <c r="V48" s="16"/>
    </row>
    <row r="49" spans="1:22">
      <c r="A49" s="16"/>
      <c r="B49" s="15" t="s">
        <v>49</v>
      </c>
      <c r="C49" s="15">
        <v>24</v>
      </c>
      <c r="D49">
        <f>INDEX('[1]Delegate Counter'!AP$3:AP$59,MATCH(delegates!$B49,'[1]Delegate Counter'!$A$3:$A$59,0))</f>
        <v>11</v>
      </c>
      <c r="E49">
        <f>INDEX('[1]Delegate Counter'!AQ$3:AQ$59,MATCH(delegates!$B49,'[1]Delegate Counter'!$A$3:$A$59,0))</f>
        <v>0</v>
      </c>
      <c r="F49">
        <f>INDEX('[1]Delegate Counter'!AR$3:AR$59,MATCH(delegates!$B49,'[1]Delegate Counter'!$A$3:$A$59,0))</f>
        <v>0</v>
      </c>
      <c r="G49">
        <f>INDEX('[1]Delegate Counter'!AS$3:AS$59,MATCH(delegates!$B49,'[1]Delegate Counter'!$A$3:$A$59,0))</f>
        <v>0</v>
      </c>
      <c r="H49">
        <f>INDEX('[1]Delegate Counter'!AT$3:AT$59,MATCH(delegates!$B49,'[1]Delegate Counter'!$A$3:$A$59,0))</f>
        <v>0</v>
      </c>
      <c r="I49">
        <f>INDEX('[1]Delegate Counter'!AU$3:AU$59,MATCH(delegates!$B49,'[1]Delegate Counter'!$A$3:$A$59,0))</f>
        <v>13</v>
      </c>
      <c r="J49">
        <f>INDEX('[1]Delegate Counter'!AV$3:AV$59,MATCH(delegates!$B49,'[1]Delegate Counter'!$A$3:$A$59,0))</f>
        <v>0</v>
      </c>
      <c r="K49">
        <f>INDEX('[1]Delegate Counter'!AW$3:AW$59,MATCH(delegates!$B49,'[1]Delegate Counter'!$A$3:$A$59,0))</f>
        <v>0</v>
      </c>
      <c r="L49">
        <f>INDEX('[1]Delegate Counter'!AX$3:AX$59,MATCH(delegates!$B49,'[1]Delegate Counter'!$A$3:$A$59,0))</f>
        <v>0</v>
      </c>
      <c r="M49">
        <f t="shared" si="16"/>
        <v>0.45833333333333331</v>
      </c>
      <c r="N49">
        <f t="shared" si="17"/>
        <v>0</v>
      </c>
      <c r="O49">
        <f t="shared" si="18"/>
        <v>0</v>
      </c>
      <c r="P49">
        <f t="shared" si="19"/>
        <v>0</v>
      </c>
      <c r="Q49">
        <f t="shared" si="20"/>
        <v>0</v>
      </c>
      <c r="R49">
        <f t="shared" si="21"/>
        <v>0.54166666666666663</v>
      </c>
      <c r="S49">
        <f t="shared" si="22"/>
        <v>0</v>
      </c>
      <c r="T49">
        <f t="shared" si="23"/>
        <v>0</v>
      </c>
      <c r="U49">
        <f t="shared" si="24"/>
        <v>0</v>
      </c>
      <c r="V49" s="16"/>
    </row>
    <row r="50" spans="1:22">
      <c r="A50" s="16"/>
      <c r="B50" s="15" t="s">
        <v>50</v>
      </c>
      <c r="C50" s="15">
        <v>54</v>
      </c>
      <c r="D50">
        <f>INDEX('[1]Delegate Counter'!AP$3:AP$59,MATCH(delegates!$B50,'[1]Delegate Counter'!$A$3:$A$59,0))</f>
        <v>38</v>
      </c>
      <c r="E50">
        <f>INDEX('[1]Delegate Counter'!AQ$3:AQ$59,MATCH(delegates!$B50,'[1]Delegate Counter'!$A$3:$A$59,0))</f>
        <v>0</v>
      </c>
      <c r="F50">
        <f>INDEX('[1]Delegate Counter'!AR$3:AR$59,MATCH(delegates!$B50,'[1]Delegate Counter'!$A$3:$A$59,0))</f>
        <v>0</v>
      </c>
      <c r="G50">
        <f>INDEX('[1]Delegate Counter'!AS$3:AS$59,MATCH(delegates!$B50,'[1]Delegate Counter'!$A$3:$A$59,0))</f>
        <v>0</v>
      </c>
      <c r="H50">
        <f>INDEX('[1]Delegate Counter'!AT$3:AT$59,MATCH(delegates!$B50,'[1]Delegate Counter'!$A$3:$A$59,0))</f>
        <v>0</v>
      </c>
      <c r="I50">
        <f>INDEX('[1]Delegate Counter'!AU$3:AU$59,MATCH(delegates!$B50,'[1]Delegate Counter'!$A$3:$A$59,0))</f>
        <v>16</v>
      </c>
      <c r="J50">
        <f>INDEX('[1]Delegate Counter'!AV$3:AV$59,MATCH(delegates!$B50,'[1]Delegate Counter'!$A$3:$A$59,0))</f>
        <v>0</v>
      </c>
      <c r="K50">
        <f>INDEX('[1]Delegate Counter'!AW$3:AW$59,MATCH(delegates!$B50,'[1]Delegate Counter'!$A$3:$A$59,0))</f>
        <v>0</v>
      </c>
      <c r="L50">
        <f>INDEX('[1]Delegate Counter'!AX$3:AX$59,MATCH(delegates!$B50,'[1]Delegate Counter'!$A$3:$A$59,0))</f>
        <v>0</v>
      </c>
      <c r="M50">
        <f t="shared" si="16"/>
        <v>0.70370370370370372</v>
      </c>
      <c r="N50">
        <f t="shared" si="17"/>
        <v>0</v>
      </c>
      <c r="O50">
        <f t="shared" si="18"/>
        <v>0</v>
      </c>
      <c r="P50">
        <f t="shared" si="19"/>
        <v>0</v>
      </c>
      <c r="Q50">
        <f t="shared" si="20"/>
        <v>0</v>
      </c>
      <c r="R50">
        <f t="shared" si="21"/>
        <v>0.29629629629629628</v>
      </c>
      <c r="S50">
        <f t="shared" si="22"/>
        <v>0</v>
      </c>
      <c r="T50">
        <f t="shared" si="23"/>
        <v>0</v>
      </c>
      <c r="U50">
        <f t="shared" si="24"/>
        <v>0</v>
      </c>
      <c r="V50" s="16"/>
    </row>
    <row r="51" spans="1:22">
      <c r="A51" s="16"/>
      <c r="B51" s="15" t="s">
        <v>51</v>
      </c>
      <c r="C51" s="15">
        <v>14</v>
      </c>
      <c r="D51">
        <f>INDEX('[1]Delegate Counter'!AP$3:AP$59,MATCH(delegates!$B51,'[1]Delegate Counter'!$A$3:$A$59,0))</f>
        <v>8</v>
      </c>
      <c r="E51">
        <f>INDEX('[1]Delegate Counter'!AQ$3:AQ$59,MATCH(delegates!$B51,'[1]Delegate Counter'!$A$3:$A$59,0))</f>
        <v>0</v>
      </c>
      <c r="F51">
        <f>INDEX('[1]Delegate Counter'!AR$3:AR$59,MATCH(delegates!$B51,'[1]Delegate Counter'!$A$3:$A$59,0))</f>
        <v>0</v>
      </c>
      <c r="G51">
        <f>INDEX('[1]Delegate Counter'!AS$3:AS$59,MATCH(delegates!$B51,'[1]Delegate Counter'!$A$3:$A$59,0))</f>
        <v>0</v>
      </c>
      <c r="H51">
        <f>INDEX('[1]Delegate Counter'!AT$3:AT$59,MATCH(delegates!$B51,'[1]Delegate Counter'!$A$3:$A$59,0))</f>
        <v>0</v>
      </c>
      <c r="I51">
        <f>INDEX('[1]Delegate Counter'!AU$3:AU$59,MATCH(delegates!$B51,'[1]Delegate Counter'!$A$3:$A$59,0))</f>
        <v>6</v>
      </c>
      <c r="J51">
        <f>INDEX('[1]Delegate Counter'!AV$3:AV$59,MATCH(delegates!$B51,'[1]Delegate Counter'!$A$3:$A$59,0))</f>
        <v>0</v>
      </c>
      <c r="K51">
        <f>INDEX('[1]Delegate Counter'!AW$3:AW$59,MATCH(delegates!$B51,'[1]Delegate Counter'!$A$3:$A$59,0))</f>
        <v>0</v>
      </c>
      <c r="L51">
        <f>INDEX('[1]Delegate Counter'!AX$3:AX$59,MATCH(delegates!$B51,'[1]Delegate Counter'!$A$3:$A$59,0))</f>
        <v>0</v>
      </c>
      <c r="M51">
        <f t="shared" si="16"/>
        <v>0.5714285714285714</v>
      </c>
      <c r="N51">
        <f t="shared" si="17"/>
        <v>0</v>
      </c>
      <c r="O51">
        <f t="shared" si="18"/>
        <v>0</v>
      </c>
      <c r="P51">
        <f t="shared" si="19"/>
        <v>0</v>
      </c>
      <c r="Q51">
        <f t="shared" si="20"/>
        <v>0</v>
      </c>
      <c r="R51">
        <f t="shared" si="21"/>
        <v>0.42857142857142855</v>
      </c>
      <c r="S51">
        <f t="shared" si="22"/>
        <v>0</v>
      </c>
      <c r="T51">
        <f t="shared" si="23"/>
        <v>0</v>
      </c>
      <c r="U51">
        <f t="shared" si="24"/>
        <v>0</v>
      </c>
      <c r="V51" s="16"/>
    </row>
    <row r="52" spans="1:22">
      <c r="A52" s="17"/>
      <c r="B52" s="13" t="s">
        <v>179</v>
      </c>
      <c r="C52">
        <f t="shared" ref="C52:L52" si="31">C47+C46</f>
        <v>2711</v>
      </c>
      <c r="D52">
        <f t="shared" si="31"/>
        <v>1409</v>
      </c>
      <c r="E52">
        <f t="shared" si="31"/>
        <v>78</v>
      </c>
      <c r="F52">
        <f t="shared" si="31"/>
        <v>0</v>
      </c>
      <c r="G52">
        <f t="shared" si="31"/>
        <v>26</v>
      </c>
      <c r="H52">
        <f t="shared" si="31"/>
        <v>7</v>
      </c>
      <c r="I52">
        <f t="shared" si="31"/>
        <v>1095</v>
      </c>
      <c r="J52">
        <f t="shared" si="31"/>
        <v>0</v>
      </c>
      <c r="K52">
        <f t="shared" si="31"/>
        <v>84</v>
      </c>
      <c r="L52">
        <f t="shared" si="31"/>
        <v>0</v>
      </c>
      <c r="M52">
        <f t="shared" si="16"/>
        <v>0.51973441534489118</v>
      </c>
      <c r="N52">
        <f t="shared" si="17"/>
        <v>2.8771670970121725E-2</v>
      </c>
      <c r="O52">
        <f t="shared" si="18"/>
        <v>0</v>
      </c>
      <c r="P52">
        <f t="shared" si="19"/>
        <v>9.5905569900405756E-3</v>
      </c>
      <c r="Q52">
        <f t="shared" si="20"/>
        <v>2.5820730357801547E-3</v>
      </c>
      <c r="R52">
        <f t="shared" si="21"/>
        <v>0.40390999631132424</v>
      </c>
      <c r="S52">
        <f t="shared" si="22"/>
        <v>0</v>
      </c>
      <c r="T52">
        <f t="shared" si="23"/>
        <v>3.098487642936186E-2</v>
      </c>
      <c r="U52">
        <f t="shared" si="24"/>
        <v>0</v>
      </c>
      <c r="V52" s="17" t="s">
        <v>193</v>
      </c>
    </row>
    <row r="53" spans="1:22">
      <c r="A53" s="16" t="s">
        <v>192</v>
      </c>
      <c r="B53" s="15" t="s">
        <v>52</v>
      </c>
      <c r="C53" s="15">
        <v>84</v>
      </c>
      <c r="D53">
        <f>INDEX('[1]Delegate Counter'!AP$3:AP$59,MATCH(delegates!$B53,'[1]Delegate Counter'!$A$3:$A$59,0))</f>
        <v>42</v>
      </c>
      <c r="E53">
        <f>INDEX('[1]Delegate Counter'!AQ$3:AQ$59,MATCH(delegates!$B53,'[1]Delegate Counter'!$A$3:$A$59,0))</f>
        <v>0</v>
      </c>
      <c r="F53">
        <f>INDEX('[1]Delegate Counter'!AR$3:AR$59,MATCH(delegates!$B53,'[1]Delegate Counter'!$A$3:$A$59,0))</f>
        <v>0</v>
      </c>
      <c r="G53">
        <f>INDEX('[1]Delegate Counter'!AS$3:AS$59,MATCH(delegates!$B53,'[1]Delegate Counter'!$A$3:$A$59,0))</f>
        <v>0</v>
      </c>
      <c r="H53">
        <f>INDEX('[1]Delegate Counter'!AT$3:AT$59,MATCH(delegates!$B53,'[1]Delegate Counter'!$A$3:$A$59,0))</f>
        <v>0</v>
      </c>
      <c r="I53">
        <f>INDEX('[1]Delegate Counter'!AU$3:AU$59,MATCH(delegates!$B53,'[1]Delegate Counter'!$A$3:$A$59,0))</f>
        <v>42</v>
      </c>
      <c r="J53">
        <f>INDEX('[1]Delegate Counter'!AV$3:AV$59,MATCH(delegates!$B53,'[1]Delegate Counter'!$A$3:$A$59,0))</f>
        <v>0</v>
      </c>
      <c r="K53">
        <f>INDEX('[1]Delegate Counter'!AW$3:AW$59,MATCH(delegates!$B53,'[1]Delegate Counter'!$A$3:$A$59,0))</f>
        <v>0</v>
      </c>
      <c r="L53">
        <f>INDEX('[1]Delegate Counter'!AX$3:AX$59,MATCH(delegates!$B53,'[1]Delegate Counter'!$A$3:$A$59,0))</f>
        <v>0</v>
      </c>
      <c r="M53">
        <f t="shared" si="16"/>
        <v>0.5</v>
      </c>
      <c r="N53">
        <f t="shared" si="17"/>
        <v>0</v>
      </c>
      <c r="O53">
        <f t="shared" si="18"/>
        <v>0</v>
      </c>
      <c r="P53">
        <f t="shared" si="19"/>
        <v>0</v>
      </c>
      <c r="Q53">
        <f t="shared" si="20"/>
        <v>0</v>
      </c>
      <c r="R53">
        <f t="shared" si="21"/>
        <v>0.5</v>
      </c>
      <c r="S53">
        <f t="shared" si="22"/>
        <v>0</v>
      </c>
      <c r="T53">
        <f t="shared" si="23"/>
        <v>0</v>
      </c>
      <c r="U53">
        <f t="shared" si="24"/>
        <v>0</v>
      </c>
      <c r="V53" s="16"/>
    </row>
    <row r="54" spans="1:22">
      <c r="A54" s="17"/>
      <c r="B54" s="13" t="s">
        <v>179</v>
      </c>
      <c r="C54">
        <f>SUM(C52:C53)</f>
        <v>2795</v>
      </c>
      <c r="D54">
        <f t="shared" ref="D54:L54" si="32">D53+D52</f>
        <v>1451</v>
      </c>
      <c r="E54">
        <f t="shared" si="32"/>
        <v>78</v>
      </c>
      <c r="F54">
        <f t="shared" si="32"/>
        <v>0</v>
      </c>
      <c r="G54">
        <f t="shared" si="32"/>
        <v>26</v>
      </c>
      <c r="H54">
        <f t="shared" si="32"/>
        <v>7</v>
      </c>
      <c r="I54">
        <f t="shared" si="32"/>
        <v>1137</v>
      </c>
      <c r="J54">
        <f t="shared" si="32"/>
        <v>0</v>
      </c>
      <c r="K54">
        <f t="shared" si="32"/>
        <v>84</v>
      </c>
      <c r="L54">
        <f t="shared" si="32"/>
        <v>0</v>
      </c>
      <c r="M54">
        <f t="shared" si="16"/>
        <v>0.51914132379248656</v>
      </c>
      <c r="N54">
        <f t="shared" si="17"/>
        <v>2.7906976744186046E-2</v>
      </c>
      <c r="O54">
        <f t="shared" si="18"/>
        <v>0</v>
      </c>
      <c r="P54">
        <f t="shared" si="19"/>
        <v>9.3023255813953487E-3</v>
      </c>
      <c r="Q54">
        <f t="shared" si="20"/>
        <v>2.5044722719141325E-3</v>
      </c>
      <c r="R54">
        <f t="shared" si="21"/>
        <v>0.40679785330948121</v>
      </c>
      <c r="S54">
        <f t="shared" si="22"/>
        <v>0</v>
      </c>
      <c r="T54">
        <f t="shared" si="23"/>
        <v>3.005366726296959E-2</v>
      </c>
      <c r="U54">
        <f t="shared" si="24"/>
        <v>0</v>
      </c>
      <c r="V54" s="17" t="s">
        <v>191</v>
      </c>
    </row>
    <row r="55" spans="1:22">
      <c r="A55" s="17" t="s">
        <v>190</v>
      </c>
      <c r="C55">
        <f t="shared" ref="C55:L55" si="33">SUM(C56:C61)</f>
        <v>663</v>
      </c>
      <c r="D55">
        <f t="shared" si="33"/>
        <v>373</v>
      </c>
      <c r="E55">
        <f t="shared" si="33"/>
        <v>0</v>
      </c>
      <c r="F55">
        <f t="shared" si="33"/>
        <v>0</v>
      </c>
      <c r="G55">
        <f t="shared" si="33"/>
        <v>0</v>
      </c>
      <c r="H55">
        <f t="shared" si="33"/>
        <v>0</v>
      </c>
      <c r="I55">
        <f t="shared" si="33"/>
        <v>290</v>
      </c>
      <c r="J55">
        <f t="shared" si="33"/>
        <v>0</v>
      </c>
      <c r="K55">
        <f t="shared" si="33"/>
        <v>0</v>
      </c>
      <c r="L55">
        <f t="shared" si="33"/>
        <v>0</v>
      </c>
      <c r="M55">
        <f t="shared" si="16"/>
        <v>0.56259426847662142</v>
      </c>
      <c r="N55">
        <f t="shared" si="17"/>
        <v>0</v>
      </c>
      <c r="O55">
        <f t="shared" si="18"/>
        <v>0</v>
      </c>
      <c r="P55">
        <f t="shared" si="19"/>
        <v>0</v>
      </c>
      <c r="Q55">
        <f t="shared" si="20"/>
        <v>0</v>
      </c>
      <c r="R55">
        <f t="shared" si="21"/>
        <v>0.43740573152337858</v>
      </c>
      <c r="S55">
        <f t="shared" si="22"/>
        <v>0</v>
      </c>
      <c r="T55">
        <f t="shared" si="23"/>
        <v>0</v>
      </c>
      <c r="U55">
        <f t="shared" si="24"/>
        <v>0</v>
      </c>
      <c r="V55" s="17"/>
    </row>
    <row r="56" spans="1:22">
      <c r="A56" s="16"/>
      <c r="B56" s="15" t="s">
        <v>53</v>
      </c>
      <c r="C56" s="15">
        <v>60</v>
      </c>
      <c r="D56">
        <f>INDEX('[1]Delegate Counter'!AP$3:AP$59,MATCH(delegates!$B56,'[1]Delegate Counter'!$A$3:$A$59,0))</f>
        <v>31</v>
      </c>
      <c r="E56">
        <f>INDEX('[1]Delegate Counter'!AQ$3:AQ$59,MATCH(delegates!$B56,'[1]Delegate Counter'!$A$3:$A$59,0))</f>
        <v>0</v>
      </c>
      <c r="F56">
        <f>INDEX('[1]Delegate Counter'!AR$3:AR$59,MATCH(delegates!$B56,'[1]Delegate Counter'!$A$3:$A$59,0))</f>
        <v>0</v>
      </c>
      <c r="G56">
        <f>INDEX('[1]Delegate Counter'!AS$3:AS$59,MATCH(delegates!$B56,'[1]Delegate Counter'!$A$3:$A$59,0))</f>
        <v>0</v>
      </c>
      <c r="H56">
        <f>INDEX('[1]Delegate Counter'!AT$3:AT$59,MATCH(delegates!$B56,'[1]Delegate Counter'!$A$3:$A$59,0))</f>
        <v>0</v>
      </c>
      <c r="I56">
        <f>INDEX('[1]Delegate Counter'!AU$3:AU$59,MATCH(delegates!$B56,'[1]Delegate Counter'!$A$3:$A$59,0))</f>
        <v>29</v>
      </c>
      <c r="J56">
        <f>INDEX('[1]Delegate Counter'!AV$3:AV$59,MATCH(delegates!$B56,'[1]Delegate Counter'!$A$3:$A$59,0))</f>
        <v>0</v>
      </c>
      <c r="K56">
        <f>INDEX('[1]Delegate Counter'!AW$3:AW$59,MATCH(delegates!$B56,'[1]Delegate Counter'!$A$3:$A$59,0))</f>
        <v>0</v>
      </c>
      <c r="L56">
        <f>INDEX('[1]Delegate Counter'!AX$3:AX$59,MATCH(delegates!$B56,'[1]Delegate Counter'!$A$3:$A$59,0))</f>
        <v>0</v>
      </c>
      <c r="M56">
        <f t="shared" si="16"/>
        <v>0.51666666666666672</v>
      </c>
      <c r="N56">
        <f t="shared" si="17"/>
        <v>0</v>
      </c>
      <c r="O56">
        <f t="shared" si="18"/>
        <v>0</v>
      </c>
      <c r="P56">
        <f t="shared" si="19"/>
        <v>0</v>
      </c>
      <c r="Q56">
        <f t="shared" si="20"/>
        <v>0</v>
      </c>
      <c r="R56">
        <f t="shared" si="21"/>
        <v>0.48333333333333334</v>
      </c>
      <c r="S56">
        <f t="shared" si="22"/>
        <v>0</v>
      </c>
      <c r="T56">
        <f t="shared" si="23"/>
        <v>0</v>
      </c>
      <c r="U56">
        <f t="shared" si="24"/>
        <v>0</v>
      </c>
      <c r="V56" s="16"/>
    </row>
    <row r="57" spans="1:22">
      <c r="A57" s="16"/>
      <c r="B57" s="15" t="s">
        <v>54</v>
      </c>
      <c r="C57" s="15">
        <v>21</v>
      </c>
      <c r="D57">
        <f>INDEX('[1]Delegate Counter'!AP$3:AP$59,MATCH(delegates!$B57,'[1]Delegate Counter'!$A$3:$A$59,0))</f>
        <v>13</v>
      </c>
      <c r="E57">
        <f>INDEX('[1]Delegate Counter'!AQ$3:AQ$59,MATCH(delegates!$B57,'[1]Delegate Counter'!$A$3:$A$59,0))</f>
        <v>0</v>
      </c>
      <c r="F57">
        <f>INDEX('[1]Delegate Counter'!AR$3:AR$59,MATCH(delegates!$B57,'[1]Delegate Counter'!$A$3:$A$59,0))</f>
        <v>0</v>
      </c>
      <c r="G57">
        <f>INDEX('[1]Delegate Counter'!AS$3:AS$59,MATCH(delegates!$B57,'[1]Delegate Counter'!$A$3:$A$59,0))</f>
        <v>0</v>
      </c>
      <c r="H57">
        <f>INDEX('[1]Delegate Counter'!AT$3:AT$59,MATCH(delegates!$B57,'[1]Delegate Counter'!$A$3:$A$59,0))</f>
        <v>0</v>
      </c>
      <c r="I57">
        <f>INDEX('[1]Delegate Counter'!AU$3:AU$59,MATCH(delegates!$B57,'[1]Delegate Counter'!$A$3:$A$59,0))</f>
        <v>8</v>
      </c>
      <c r="J57">
        <f>INDEX('[1]Delegate Counter'!AV$3:AV$59,MATCH(delegates!$B57,'[1]Delegate Counter'!$A$3:$A$59,0))</f>
        <v>0</v>
      </c>
      <c r="K57">
        <f>INDEX('[1]Delegate Counter'!AW$3:AW$59,MATCH(delegates!$B57,'[1]Delegate Counter'!$A$3:$A$59,0))</f>
        <v>0</v>
      </c>
      <c r="L57">
        <f>INDEX('[1]Delegate Counter'!AX$3:AX$59,MATCH(delegates!$B57,'[1]Delegate Counter'!$A$3:$A$59,0))</f>
        <v>0</v>
      </c>
      <c r="M57">
        <f t="shared" si="16"/>
        <v>0.61904761904761907</v>
      </c>
      <c r="N57">
        <f t="shared" si="17"/>
        <v>0</v>
      </c>
      <c r="O57">
        <f t="shared" si="18"/>
        <v>0</v>
      </c>
      <c r="P57">
        <f t="shared" si="19"/>
        <v>0</v>
      </c>
      <c r="Q57">
        <f t="shared" si="20"/>
        <v>0</v>
      </c>
      <c r="R57">
        <f t="shared" si="21"/>
        <v>0.38095238095238093</v>
      </c>
      <c r="S57">
        <f t="shared" si="22"/>
        <v>0</v>
      </c>
      <c r="T57">
        <f t="shared" si="23"/>
        <v>0</v>
      </c>
      <c r="U57">
        <f t="shared" si="24"/>
        <v>0</v>
      </c>
      <c r="V57" s="16"/>
    </row>
    <row r="58" spans="1:22">
      <c r="A58" s="16"/>
      <c r="B58" s="15" t="s">
        <v>55</v>
      </c>
      <c r="C58" s="15">
        <v>96</v>
      </c>
      <c r="D58">
        <f>INDEX('[1]Delegate Counter'!AP$3:AP$59,MATCH(delegates!$B58,'[1]Delegate Counter'!$A$3:$A$59,0))</f>
        <v>57</v>
      </c>
      <c r="E58">
        <f>INDEX('[1]Delegate Counter'!AQ$3:AQ$59,MATCH(delegates!$B58,'[1]Delegate Counter'!$A$3:$A$59,0))</f>
        <v>0</v>
      </c>
      <c r="F58">
        <f>INDEX('[1]Delegate Counter'!AR$3:AR$59,MATCH(delegates!$B58,'[1]Delegate Counter'!$A$3:$A$59,0))</f>
        <v>0</v>
      </c>
      <c r="G58">
        <f>INDEX('[1]Delegate Counter'!AS$3:AS$59,MATCH(delegates!$B58,'[1]Delegate Counter'!$A$3:$A$59,0))</f>
        <v>0</v>
      </c>
      <c r="H58">
        <f>INDEX('[1]Delegate Counter'!AT$3:AT$59,MATCH(delegates!$B58,'[1]Delegate Counter'!$A$3:$A$59,0))</f>
        <v>0</v>
      </c>
      <c r="I58">
        <f>INDEX('[1]Delegate Counter'!AU$3:AU$59,MATCH(delegates!$B58,'[1]Delegate Counter'!$A$3:$A$59,0))</f>
        <v>39</v>
      </c>
      <c r="J58">
        <f>INDEX('[1]Delegate Counter'!AV$3:AV$59,MATCH(delegates!$B58,'[1]Delegate Counter'!$A$3:$A$59,0))</f>
        <v>0</v>
      </c>
      <c r="K58">
        <f>INDEX('[1]Delegate Counter'!AW$3:AW$59,MATCH(delegates!$B58,'[1]Delegate Counter'!$A$3:$A$59,0))</f>
        <v>0</v>
      </c>
      <c r="L58">
        <f>INDEX('[1]Delegate Counter'!AX$3:AX$59,MATCH(delegates!$B58,'[1]Delegate Counter'!$A$3:$A$59,0))</f>
        <v>0</v>
      </c>
      <c r="M58">
        <f t="shared" si="16"/>
        <v>0.59375</v>
      </c>
      <c r="N58">
        <f t="shared" si="17"/>
        <v>0</v>
      </c>
      <c r="O58">
        <f t="shared" si="18"/>
        <v>0</v>
      </c>
      <c r="P58">
        <f t="shared" si="19"/>
        <v>0</v>
      </c>
      <c r="Q58">
        <f t="shared" si="20"/>
        <v>0</v>
      </c>
      <c r="R58">
        <f t="shared" si="21"/>
        <v>0.40625</v>
      </c>
      <c r="S58">
        <f t="shared" si="22"/>
        <v>0</v>
      </c>
      <c r="T58">
        <f t="shared" si="23"/>
        <v>0</v>
      </c>
      <c r="U58">
        <f t="shared" si="24"/>
        <v>0</v>
      </c>
      <c r="V58" s="16"/>
    </row>
    <row r="59" spans="1:22">
      <c r="A59" s="16"/>
      <c r="B59" s="15" t="s">
        <v>56</v>
      </c>
      <c r="C59" s="15">
        <v>274</v>
      </c>
      <c r="D59">
        <f>INDEX('[1]Delegate Counter'!AP$3:AP$59,MATCH(delegates!$B59,'[1]Delegate Counter'!$A$3:$A$59,0))</f>
        <v>153</v>
      </c>
      <c r="E59">
        <f>INDEX('[1]Delegate Counter'!AQ$3:AQ$59,MATCH(delegates!$B59,'[1]Delegate Counter'!$A$3:$A$59,0))</f>
        <v>0</v>
      </c>
      <c r="F59">
        <f>INDEX('[1]Delegate Counter'!AR$3:AR$59,MATCH(delegates!$B59,'[1]Delegate Counter'!$A$3:$A$59,0))</f>
        <v>0</v>
      </c>
      <c r="G59">
        <f>INDEX('[1]Delegate Counter'!AS$3:AS$59,MATCH(delegates!$B59,'[1]Delegate Counter'!$A$3:$A$59,0))</f>
        <v>0</v>
      </c>
      <c r="H59">
        <f>INDEX('[1]Delegate Counter'!AT$3:AT$59,MATCH(delegates!$B59,'[1]Delegate Counter'!$A$3:$A$59,0))</f>
        <v>0</v>
      </c>
      <c r="I59">
        <f>INDEX('[1]Delegate Counter'!AU$3:AU$59,MATCH(delegates!$B59,'[1]Delegate Counter'!$A$3:$A$59,0))</f>
        <v>121</v>
      </c>
      <c r="J59">
        <f>INDEX('[1]Delegate Counter'!AV$3:AV$59,MATCH(delegates!$B59,'[1]Delegate Counter'!$A$3:$A$59,0))</f>
        <v>0</v>
      </c>
      <c r="K59">
        <f>INDEX('[1]Delegate Counter'!AW$3:AW$59,MATCH(delegates!$B59,'[1]Delegate Counter'!$A$3:$A$59,0))</f>
        <v>0</v>
      </c>
      <c r="L59">
        <f>INDEX('[1]Delegate Counter'!AX$3:AX$59,MATCH(delegates!$B59,'[1]Delegate Counter'!$A$3:$A$59,0))</f>
        <v>0</v>
      </c>
      <c r="M59">
        <f t="shared" si="16"/>
        <v>0.55839416058394165</v>
      </c>
      <c r="N59">
        <f t="shared" si="17"/>
        <v>0</v>
      </c>
      <c r="O59">
        <f t="shared" si="18"/>
        <v>0</v>
      </c>
      <c r="P59">
        <f t="shared" si="19"/>
        <v>0</v>
      </c>
      <c r="Q59">
        <f t="shared" si="20"/>
        <v>0</v>
      </c>
      <c r="R59">
        <f t="shared" si="21"/>
        <v>0.44160583941605841</v>
      </c>
      <c r="S59">
        <f t="shared" si="22"/>
        <v>0</v>
      </c>
      <c r="T59">
        <f t="shared" si="23"/>
        <v>0</v>
      </c>
      <c r="U59">
        <f t="shared" si="24"/>
        <v>0</v>
      </c>
      <c r="V59" s="16"/>
    </row>
    <row r="60" spans="1:22">
      <c r="A60" s="16"/>
      <c r="B60" s="15" t="s">
        <v>57</v>
      </c>
      <c r="C60" s="15">
        <v>186</v>
      </c>
      <c r="D60">
        <f>INDEX('[1]Delegate Counter'!AP$3:AP$59,MATCH(delegates!$B60,'[1]Delegate Counter'!$A$3:$A$59,0))</f>
        <v>106</v>
      </c>
      <c r="E60">
        <f>INDEX('[1]Delegate Counter'!AQ$3:AQ$59,MATCH(delegates!$B60,'[1]Delegate Counter'!$A$3:$A$59,0))</f>
        <v>0</v>
      </c>
      <c r="F60">
        <f>INDEX('[1]Delegate Counter'!AR$3:AR$59,MATCH(delegates!$B60,'[1]Delegate Counter'!$A$3:$A$59,0))</f>
        <v>0</v>
      </c>
      <c r="G60">
        <f>INDEX('[1]Delegate Counter'!AS$3:AS$59,MATCH(delegates!$B60,'[1]Delegate Counter'!$A$3:$A$59,0))</f>
        <v>0</v>
      </c>
      <c r="H60">
        <f>INDEX('[1]Delegate Counter'!AT$3:AT$59,MATCH(delegates!$B60,'[1]Delegate Counter'!$A$3:$A$59,0))</f>
        <v>0</v>
      </c>
      <c r="I60">
        <f>INDEX('[1]Delegate Counter'!AU$3:AU$59,MATCH(delegates!$B60,'[1]Delegate Counter'!$A$3:$A$59,0))</f>
        <v>80</v>
      </c>
      <c r="J60">
        <f>INDEX('[1]Delegate Counter'!AV$3:AV$59,MATCH(delegates!$B60,'[1]Delegate Counter'!$A$3:$A$59,0))</f>
        <v>0</v>
      </c>
      <c r="K60">
        <f>INDEX('[1]Delegate Counter'!AW$3:AW$59,MATCH(delegates!$B60,'[1]Delegate Counter'!$A$3:$A$59,0))</f>
        <v>0</v>
      </c>
      <c r="L60">
        <f>INDEX('[1]Delegate Counter'!AX$3:AX$59,MATCH(delegates!$B60,'[1]Delegate Counter'!$A$3:$A$59,0))</f>
        <v>0</v>
      </c>
      <c r="M60">
        <f t="shared" si="16"/>
        <v>0.56989247311827962</v>
      </c>
      <c r="N60">
        <f t="shared" si="17"/>
        <v>0</v>
      </c>
      <c r="O60">
        <f t="shared" si="18"/>
        <v>0</v>
      </c>
      <c r="P60">
        <f t="shared" si="19"/>
        <v>0</v>
      </c>
      <c r="Q60">
        <f t="shared" si="20"/>
        <v>0</v>
      </c>
      <c r="R60">
        <f t="shared" si="21"/>
        <v>0.43010752688172044</v>
      </c>
      <c r="S60">
        <f t="shared" si="22"/>
        <v>0</v>
      </c>
      <c r="T60">
        <f t="shared" si="23"/>
        <v>0</v>
      </c>
      <c r="U60">
        <f t="shared" si="24"/>
        <v>0</v>
      </c>
      <c r="V60" s="16"/>
    </row>
    <row r="61" spans="1:22">
      <c r="A61" s="16"/>
      <c r="B61" s="15" t="s">
        <v>58</v>
      </c>
      <c r="C61" s="15">
        <v>26</v>
      </c>
      <c r="D61">
        <f>INDEX('[1]Delegate Counter'!AP$3:AP$59,MATCH(delegates!$B61,'[1]Delegate Counter'!$A$3:$A$59,0))</f>
        <v>13</v>
      </c>
      <c r="E61">
        <f>INDEX('[1]Delegate Counter'!AQ$3:AQ$59,MATCH(delegates!$B61,'[1]Delegate Counter'!$A$3:$A$59,0))</f>
        <v>0</v>
      </c>
      <c r="F61">
        <f>INDEX('[1]Delegate Counter'!AR$3:AR$59,MATCH(delegates!$B61,'[1]Delegate Counter'!$A$3:$A$59,0))</f>
        <v>0</v>
      </c>
      <c r="G61">
        <f>INDEX('[1]Delegate Counter'!AS$3:AS$59,MATCH(delegates!$B61,'[1]Delegate Counter'!$A$3:$A$59,0))</f>
        <v>0</v>
      </c>
      <c r="H61">
        <f>INDEX('[1]Delegate Counter'!AT$3:AT$59,MATCH(delegates!$B61,'[1]Delegate Counter'!$A$3:$A$59,0))</f>
        <v>0</v>
      </c>
      <c r="I61">
        <f>INDEX('[1]Delegate Counter'!AU$3:AU$59,MATCH(delegates!$B61,'[1]Delegate Counter'!$A$3:$A$59,0))</f>
        <v>13</v>
      </c>
      <c r="J61">
        <f>INDEX('[1]Delegate Counter'!AV$3:AV$59,MATCH(delegates!$B61,'[1]Delegate Counter'!$A$3:$A$59,0))</f>
        <v>0</v>
      </c>
      <c r="K61">
        <f>INDEX('[1]Delegate Counter'!AW$3:AW$59,MATCH(delegates!$B61,'[1]Delegate Counter'!$A$3:$A$59,0))</f>
        <v>0</v>
      </c>
      <c r="L61">
        <f>INDEX('[1]Delegate Counter'!AX$3:AX$59,MATCH(delegates!$B61,'[1]Delegate Counter'!$A$3:$A$59,0))</f>
        <v>0</v>
      </c>
      <c r="M61">
        <f t="shared" si="16"/>
        <v>0.5</v>
      </c>
      <c r="N61">
        <f t="shared" si="17"/>
        <v>0</v>
      </c>
      <c r="O61">
        <f t="shared" si="18"/>
        <v>0</v>
      </c>
      <c r="P61">
        <f t="shared" si="19"/>
        <v>0</v>
      </c>
      <c r="Q61">
        <f t="shared" si="20"/>
        <v>0</v>
      </c>
      <c r="R61">
        <f t="shared" si="21"/>
        <v>0.5</v>
      </c>
      <c r="S61">
        <f t="shared" si="22"/>
        <v>0</v>
      </c>
      <c r="T61">
        <f t="shared" si="23"/>
        <v>0</v>
      </c>
      <c r="U61">
        <f t="shared" si="24"/>
        <v>0</v>
      </c>
      <c r="V61" s="16"/>
    </row>
    <row r="62" spans="1:22">
      <c r="A62" s="16"/>
      <c r="B62" s="13" t="s">
        <v>179</v>
      </c>
      <c r="C62">
        <f t="shared" ref="C62:L62" si="34">C55+C54</f>
        <v>3458</v>
      </c>
      <c r="D62">
        <f t="shared" si="34"/>
        <v>1824</v>
      </c>
      <c r="E62">
        <f t="shared" si="34"/>
        <v>78</v>
      </c>
      <c r="F62">
        <f t="shared" si="34"/>
        <v>0</v>
      </c>
      <c r="G62">
        <f t="shared" si="34"/>
        <v>26</v>
      </c>
      <c r="H62">
        <f t="shared" si="34"/>
        <v>7</v>
      </c>
      <c r="I62">
        <f t="shared" si="34"/>
        <v>1427</v>
      </c>
      <c r="J62">
        <f t="shared" si="34"/>
        <v>0</v>
      </c>
      <c r="K62">
        <f t="shared" si="34"/>
        <v>84</v>
      </c>
      <c r="L62">
        <f t="shared" si="34"/>
        <v>0</v>
      </c>
      <c r="M62">
        <f t="shared" si="16"/>
        <v>0.52747252747252749</v>
      </c>
      <c r="N62">
        <f t="shared" si="17"/>
        <v>2.2556390977443608E-2</v>
      </c>
      <c r="O62">
        <f t="shared" si="18"/>
        <v>0</v>
      </c>
      <c r="P62">
        <f t="shared" si="19"/>
        <v>7.5187969924812026E-3</v>
      </c>
      <c r="Q62">
        <f t="shared" si="20"/>
        <v>2.0242914979757085E-3</v>
      </c>
      <c r="R62">
        <f t="shared" si="21"/>
        <v>0.41266628108733372</v>
      </c>
      <c r="S62">
        <f t="shared" si="22"/>
        <v>0</v>
      </c>
      <c r="T62">
        <f t="shared" si="23"/>
        <v>2.4291497975708502E-2</v>
      </c>
      <c r="U62">
        <f t="shared" si="24"/>
        <v>0</v>
      </c>
      <c r="V62" s="16" t="s">
        <v>189</v>
      </c>
    </row>
    <row r="63" spans="1:22">
      <c r="A63" t="s">
        <v>188</v>
      </c>
      <c r="C63">
        <f t="shared" ref="C63:L63" si="35">SUM(C64:C66)</f>
        <v>128</v>
      </c>
      <c r="D63">
        <f t="shared" si="35"/>
        <v>65</v>
      </c>
      <c r="E63">
        <f t="shared" si="35"/>
        <v>0</v>
      </c>
      <c r="F63">
        <f t="shared" si="35"/>
        <v>0</v>
      </c>
      <c r="G63">
        <f t="shared" si="35"/>
        <v>0</v>
      </c>
      <c r="H63">
        <f t="shared" si="35"/>
        <v>0</v>
      </c>
      <c r="I63">
        <f t="shared" si="35"/>
        <v>63</v>
      </c>
      <c r="J63">
        <f t="shared" si="35"/>
        <v>0</v>
      </c>
      <c r="K63">
        <f t="shared" si="35"/>
        <v>0</v>
      </c>
      <c r="L63">
        <f t="shared" si="35"/>
        <v>0</v>
      </c>
      <c r="M63">
        <f t="shared" si="16"/>
        <v>0.5078125</v>
      </c>
      <c r="N63">
        <f t="shared" si="17"/>
        <v>0</v>
      </c>
      <c r="O63">
        <f t="shared" si="18"/>
        <v>0</v>
      </c>
      <c r="P63">
        <f t="shared" si="19"/>
        <v>0</v>
      </c>
      <c r="Q63">
        <f t="shared" si="20"/>
        <v>0</v>
      </c>
      <c r="R63">
        <f t="shared" si="21"/>
        <v>0.4921875</v>
      </c>
      <c r="S63">
        <f t="shared" si="22"/>
        <v>0</v>
      </c>
      <c r="T63">
        <f t="shared" si="23"/>
        <v>0</v>
      </c>
      <c r="U63">
        <f t="shared" si="24"/>
        <v>0</v>
      </c>
    </row>
    <row r="64" spans="1:22">
      <c r="B64" s="15" t="s">
        <v>59</v>
      </c>
      <c r="C64" s="15">
        <v>7</v>
      </c>
      <c r="D64">
        <f>INDEX('[1]Delegate Counter'!AP$3:AP$59,MATCH(delegates!$B64,'[1]Delegate Counter'!$A$3:$A$59,0))</f>
        <v>4</v>
      </c>
      <c r="E64">
        <f>INDEX('[1]Delegate Counter'!AQ$3:AQ$59,MATCH(delegates!$B64,'[1]Delegate Counter'!$A$3:$A$59,0))</f>
        <v>0</v>
      </c>
      <c r="F64">
        <f>INDEX('[1]Delegate Counter'!AR$3:AR$59,MATCH(delegates!$B64,'[1]Delegate Counter'!$A$3:$A$59,0))</f>
        <v>0</v>
      </c>
      <c r="G64">
        <f>INDEX('[1]Delegate Counter'!AS$3:AS$59,MATCH(delegates!$B64,'[1]Delegate Counter'!$A$3:$A$59,0))</f>
        <v>0</v>
      </c>
      <c r="H64">
        <f>INDEX('[1]Delegate Counter'!AT$3:AT$59,MATCH(delegates!$B64,'[1]Delegate Counter'!$A$3:$A$59,0))</f>
        <v>0</v>
      </c>
      <c r="I64">
        <f>INDEX('[1]Delegate Counter'!AU$3:AU$59,MATCH(delegates!$B64,'[1]Delegate Counter'!$A$3:$A$59,0))</f>
        <v>3</v>
      </c>
      <c r="J64">
        <f>INDEX('[1]Delegate Counter'!AV$3:AV$59,MATCH(delegates!$B64,'[1]Delegate Counter'!$A$3:$A$59,0))</f>
        <v>0</v>
      </c>
      <c r="K64">
        <f>INDEX('[1]Delegate Counter'!AW$3:AW$59,MATCH(delegates!$B64,'[1]Delegate Counter'!$A$3:$A$59,0))</f>
        <v>0</v>
      </c>
      <c r="L64">
        <f>INDEX('[1]Delegate Counter'!AX$3:AX$59,MATCH(delegates!$B64,'[1]Delegate Counter'!$A$3:$A$59,0))</f>
        <v>0</v>
      </c>
      <c r="M64">
        <f t="shared" si="16"/>
        <v>0.5714285714285714</v>
      </c>
      <c r="N64">
        <f t="shared" si="17"/>
        <v>0</v>
      </c>
      <c r="O64">
        <f t="shared" si="18"/>
        <v>0</v>
      </c>
      <c r="P64">
        <f t="shared" si="19"/>
        <v>0</v>
      </c>
      <c r="Q64">
        <f t="shared" si="20"/>
        <v>0</v>
      </c>
      <c r="R64">
        <f t="shared" si="21"/>
        <v>0.42857142857142855</v>
      </c>
      <c r="S64">
        <f t="shared" si="22"/>
        <v>0</v>
      </c>
      <c r="T64">
        <f t="shared" si="23"/>
        <v>0</v>
      </c>
      <c r="U64">
        <f t="shared" si="24"/>
        <v>0</v>
      </c>
    </row>
    <row r="65" spans="1:22">
      <c r="B65" s="15" t="s">
        <v>60</v>
      </c>
      <c r="C65" s="15">
        <v>39</v>
      </c>
      <c r="D65">
        <f>INDEX('[1]Delegate Counter'!AP$3:AP$59,MATCH(delegates!$B65,'[1]Delegate Counter'!$A$3:$A$59,0))</f>
        <v>18</v>
      </c>
      <c r="E65">
        <f>INDEX('[1]Delegate Counter'!AQ$3:AQ$59,MATCH(delegates!$B65,'[1]Delegate Counter'!$A$3:$A$59,0))</f>
        <v>0</v>
      </c>
      <c r="F65">
        <f>INDEX('[1]Delegate Counter'!AR$3:AR$59,MATCH(delegates!$B65,'[1]Delegate Counter'!$A$3:$A$59,0))</f>
        <v>0</v>
      </c>
      <c r="G65">
        <f>INDEX('[1]Delegate Counter'!AS$3:AS$59,MATCH(delegates!$B65,'[1]Delegate Counter'!$A$3:$A$59,0))</f>
        <v>0</v>
      </c>
      <c r="H65">
        <f>INDEX('[1]Delegate Counter'!AT$3:AT$59,MATCH(delegates!$B65,'[1]Delegate Counter'!$A$3:$A$59,0))</f>
        <v>0</v>
      </c>
      <c r="I65">
        <f>INDEX('[1]Delegate Counter'!AU$3:AU$59,MATCH(delegates!$B65,'[1]Delegate Counter'!$A$3:$A$59,0))</f>
        <v>21</v>
      </c>
      <c r="J65">
        <f>INDEX('[1]Delegate Counter'!AV$3:AV$59,MATCH(delegates!$B65,'[1]Delegate Counter'!$A$3:$A$59,0))</f>
        <v>0</v>
      </c>
      <c r="K65">
        <f>INDEX('[1]Delegate Counter'!AW$3:AW$59,MATCH(delegates!$B65,'[1]Delegate Counter'!$A$3:$A$59,0))</f>
        <v>0</v>
      </c>
      <c r="L65">
        <f>INDEX('[1]Delegate Counter'!AX$3:AX$59,MATCH(delegates!$B65,'[1]Delegate Counter'!$A$3:$A$59,0))</f>
        <v>0</v>
      </c>
      <c r="M65">
        <f t="shared" si="16"/>
        <v>0.46153846153846156</v>
      </c>
      <c r="N65">
        <f t="shared" si="17"/>
        <v>0</v>
      </c>
      <c r="O65">
        <f t="shared" si="18"/>
        <v>0</v>
      </c>
      <c r="P65">
        <f t="shared" si="19"/>
        <v>0</v>
      </c>
      <c r="Q65">
        <f t="shared" si="20"/>
        <v>0</v>
      </c>
      <c r="R65">
        <f t="shared" si="21"/>
        <v>0.53846153846153844</v>
      </c>
      <c r="S65">
        <f t="shared" si="22"/>
        <v>0</v>
      </c>
      <c r="T65">
        <f t="shared" si="23"/>
        <v>0</v>
      </c>
      <c r="U65">
        <f t="shared" si="24"/>
        <v>0</v>
      </c>
    </row>
    <row r="66" spans="1:22">
      <c r="B66" s="15" t="s">
        <v>61</v>
      </c>
      <c r="C66" s="15">
        <v>82</v>
      </c>
      <c r="D66">
        <f>INDEX('[1]Delegate Counter'!AP$3:AP$59,MATCH(delegates!$B66,'[1]Delegate Counter'!$A$3:$A$59,0))</f>
        <v>43</v>
      </c>
      <c r="E66">
        <f>INDEX('[1]Delegate Counter'!AQ$3:AQ$59,MATCH(delegates!$B66,'[1]Delegate Counter'!$A$3:$A$59,0))</f>
        <v>0</v>
      </c>
      <c r="F66">
        <f>INDEX('[1]Delegate Counter'!AR$3:AR$59,MATCH(delegates!$B66,'[1]Delegate Counter'!$A$3:$A$59,0))</f>
        <v>0</v>
      </c>
      <c r="G66">
        <f>INDEX('[1]Delegate Counter'!AS$3:AS$59,MATCH(delegates!$B66,'[1]Delegate Counter'!$A$3:$A$59,0))</f>
        <v>0</v>
      </c>
      <c r="H66">
        <f>INDEX('[1]Delegate Counter'!AT$3:AT$59,MATCH(delegates!$B66,'[1]Delegate Counter'!$A$3:$A$59,0))</f>
        <v>0</v>
      </c>
      <c r="I66">
        <f>INDEX('[1]Delegate Counter'!AU$3:AU$59,MATCH(delegates!$B66,'[1]Delegate Counter'!$A$3:$A$59,0))</f>
        <v>39</v>
      </c>
      <c r="J66">
        <f>INDEX('[1]Delegate Counter'!AV$3:AV$59,MATCH(delegates!$B66,'[1]Delegate Counter'!$A$3:$A$59,0))</f>
        <v>0</v>
      </c>
      <c r="K66">
        <f>INDEX('[1]Delegate Counter'!AW$3:AW$59,MATCH(delegates!$B66,'[1]Delegate Counter'!$A$3:$A$59,0))</f>
        <v>0</v>
      </c>
      <c r="L66">
        <f>INDEX('[1]Delegate Counter'!AX$3:AX$59,MATCH(delegates!$B66,'[1]Delegate Counter'!$A$3:$A$59,0))</f>
        <v>0</v>
      </c>
      <c r="M66">
        <f t="shared" ref="M66:M84" si="36">D66/$C66</f>
        <v>0.52439024390243905</v>
      </c>
      <c r="N66">
        <f t="shared" ref="N66:N84" si="37">E66/$C66</f>
        <v>0</v>
      </c>
      <c r="O66">
        <f t="shared" ref="O66:O84" si="38">F66/$C66</f>
        <v>0</v>
      </c>
      <c r="P66">
        <f t="shared" ref="P66:P84" si="39">G66/$C66</f>
        <v>0</v>
      </c>
      <c r="Q66">
        <f t="shared" ref="Q66:Q84" si="40">H66/$C66</f>
        <v>0</v>
      </c>
      <c r="R66">
        <f t="shared" ref="R66:R84" si="41">I66/$C66</f>
        <v>0.47560975609756095</v>
      </c>
      <c r="S66">
        <f t="shared" ref="S66:S84" si="42">J66/$C66</f>
        <v>0</v>
      </c>
      <c r="T66">
        <f t="shared" ref="T66:T84" si="43">K66/$C66</f>
        <v>0</v>
      </c>
      <c r="U66">
        <f t="shared" ref="U66:U84" si="44">L66/$C66</f>
        <v>0</v>
      </c>
    </row>
    <row r="67" spans="1:22">
      <c r="B67" s="13" t="s">
        <v>179</v>
      </c>
      <c r="C67">
        <f t="shared" ref="C67:L67" si="45">C63+C62</f>
        <v>3586</v>
      </c>
      <c r="D67">
        <f t="shared" si="45"/>
        <v>1889</v>
      </c>
      <c r="E67">
        <f t="shared" si="45"/>
        <v>78</v>
      </c>
      <c r="F67">
        <f t="shared" si="45"/>
        <v>0</v>
      </c>
      <c r="G67">
        <f t="shared" si="45"/>
        <v>26</v>
      </c>
      <c r="H67">
        <f t="shared" si="45"/>
        <v>7</v>
      </c>
      <c r="I67">
        <f t="shared" si="45"/>
        <v>1490</v>
      </c>
      <c r="J67">
        <f t="shared" si="45"/>
        <v>0</v>
      </c>
      <c r="K67">
        <f t="shared" si="45"/>
        <v>84</v>
      </c>
      <c r="L67">
        <f t="shared" si="45"/>
        <v>0</v>
      </c>
      <c r="M67">
        <f t="shared" si="36"/>
        <v>0.52677077523703286</v>
      </c>
      <c r="N67">
        <f t="shared" si="37"/>
        <v>2.1751254880089235E-2</v>
      </c>
      <c r="O67">
        <f t="shared" si="38"/>
        <v>0</v>
      </c>
      <c r="P67">
        <f t="shared" si="39"/>
        <v>7.2504182933630784E-3</v>
      </c>
      <c r="Q67">
        <f t="shared" si="40"/>
        <v>1.9520356943669827E-3</v>
      </c>
      <c r="R67">
        <f t="shared" si="41"/>
        <v>0.41550474065811488</v>
      </c>
      <c r="S67">
        <f t="shared" si="42"/>
        <v>0</v>
      </c>
      <c r="T67">
        <f t="shared" si="43"/>
        <v>2.3424428332403793E-2</v>
      </c>
      <c r="U67">
        <f t="shared" si="44"/>
        <v>0</v>
      </c>
      <c r="V67" t="s">
        <v>187</v>
      </c>
    </row>
    <row r="68" spans="1:22">
      <c r="A68" t="s">
        <v>186</v>
      </c>
      <c r="B68" s="13"/>
      <c r="C68">
        <f t="shared" ref="C68:L68" si="46">SUM(C69:C70)</f>
        <v>57</v>
      </c>
      <c r="D68">
        <f t="shared" si="46"/>
        <v>30</v>
      </c>
      <c r="E68">
        <f t="shared" si="46"/>
        <v>0</v>
      </c>
      <c r="F68">
        <f t="shared" si="46"/>
        <v>0</v>
      </c>
      <c r="G68">
        <f t="shared" si="46"/>
        <v>0</v>
      </c>
      <c r="H68">
        <f t="shared" si="46"/>
        <v>0</v>
      </c>
      <c r="I68">
        <f t="shared" si="46"/>
        <v>27</v>
      </c>
      <c r="J68">
        <f t="shared" si="46"/>
        <v>0</v>
      </c>
      <c r="K68">
        <f t="shared" si="46"/>
        <v>0</v>
      </c>
      <c r="L68">
        <f t="shared" si="46"/>
        <v>0</v>
      </c>
      <c r="M68">
        <f t="shared" si="36"/>
        <v>0.52631578947368418</v>
      </c>
      <c r="N68">
        <f t="shared" si="37"/>
        <v>0</v>
      </c>
      <c r="O68">
        <f t="shared" si="38"/>
        <v>0</v>
      </c>
      <c r="P68">
        <f t="shared" si="39"/>
        <v>0</v>
      </c>
      <c r="Q68">
        <f t="shared" si="40"/>
        <v>0</v>
      </c>
      <c r="R68">
        <f t="shared" si="41"/>
        <v>0.47368421052631576</v>
      </c>
      <c r="S68">
        <f t="shared" si="42"/>
        <v>0</v>
      </c>
      <c r="T68">
        <f t="shared" si="43"/>
        <v>0</v>
      </c>
      <c r="U68">
        <f t="shared" si="44"/>
        <v>0</v>
      </c>
    </row>
    <row r="69" spans="1:22">
      <c r="A69" s="16"/>
      <c r="B69" s="15" t="s">
        <v>62</v>
      </c>
      <c r="C69" s="15">
        <v>29</v>
      </c>
      <c r="D69">
        <f>INDEX('[1]Delegate Counter'!AP$3:AP$59,MATCH(delegates!$B69,'[1]Delegate Counter'!$A$3:$A$59,0))</f>
        <v>14</v>
      </c>
      <c r="E69">
        <f>INDEX('[1]Delegate Counter'!AQ$3:AQ$59,MATCH(delegates!$B69,'[1]Delegate Counter'!$A$3:$A$59,0))</f>
        <v>0</v>
      </c>
      <c r="F69">
        <f>INDEX('[1]Delegate Counter'!AR$3:AR$59,MATCH(delegates!$B69,'[1]Delegate Counter'!$A$3:$A$59,0))</f>
        <v>0</v>
      </c>
      <c r="G69">
        <f>INDEX('[1]Delegate Counter'!AS$3:AS$59,MATCH(delegates!$B69,'[1]Delegate Counter'!$A$3:$A$59,0))</f>
        <v>0</v>
      </c>
      <c r="H69">
        <f>INDEX('[1]Delegate Counter'!AT$3:AT$59,MATCH(delegates!$B69,'[1]Delegate Counter'!$A$3:$A$59,0))</f>
        <v>0</v>
      </c>
      <c r="I69">
        <f>INDEX('[1]Delegate Counter'!AU$3:AU$59,MATCH(delegates!$B69,'[1]Delegate Counter'!$A$3:$A$59,0))</f>
        <v>15</v>
      </c>
      <c r="J69">
        <f>INDEX('[1]Delegate Counter'!AV$3:AV$59,MATCH(delegates!$B69,'[1]Delegate Counter'!$A$3:$A$59,0))</f>
        <v>0</v>
      </c>
      <c r="K69">
        <f>INDEX('[1]Delegate Counter'!AW$3:AW$59,MATCH(delegates!$B69,'[1]Delegate Counter'!$A$3:$A$59,0))</f>
        <v>0</v>
      </c>
      <c r="L69">
        <f>INDEX('[1]Delegate Counter'!AX$3:AX$59,MATCH(delegates!$B69,'[1]Delegate Counter'!$A$3:$A$59,0))</f>
        <v>0</v>
      </c>
      <c r="M69">
        <f t="shared" si="36"/>
        <v>0.48275862068965519</v>
      </c>
      <c r="N69">
        <f t="shared" si="37"/>
        <v>0</v>
      </c>
      <c r="O69">
        <f t="shared" si="38"/>
        <v>0</v>
      </c>
      <c r="P69">
        <f t="shared" si="39"/>
        <v>0</v>
      </c>
      <c r="Q69">
        <f t="shared" si="40"/>
        <v>0</v>
      </c>
      <c r="R69">
        <f t="shared" si="41"/>
        <v>0.51724137931034486</v>
      </c>
      <c r="S69">
        <f t="shared" si="42"/>
        <v>0</v>
      </c>
      <c r="T69">
        <f t="shared" si="43"/>
        <v>0</v>
      </c>
      <c r="U69">
        <f t="shared" si="44"/>
        <v>0</v>
      </c>
      <c r="V69" s="16"/>
    </row>
    <row r="70" spans="1:22">
      <c r="A70" s="16"/>
      <c r="B70" s="15" t="s">
        <v>63</v>
      </c>
      <c r="C70" s="15">
        <v>28</v>
      </c>
      <c r="D70">
        <f>INDEX('[1]Delegate Counter'!AP$3:AP$59,MATCH(delegates!$B70,'[1]Delegate Counter'!$A$3:$A$59,0))</f>
        <v>16</v>
      </c>
      <c r="E70">
        <f>INDEX('[1]Delegate Counter'!AQ$3:AQ$59,MATCH(delegates!$B70,'[1]Delegate Counter'!$A$3:$A$59,0))</f>
        <v>0</v>
      </c>
      <c r="F70">
        <f>INDEX('[1]Delegate Counter'!AR$3:AR$59,MATCH(delegates!$B70,'[1]Delegate Counter'!$A$3:$A$59,0))</f>
        <v>0</v>
      </c>
      <c r="G70">
        <f>INDEX('[1]Delegate Counter'!AS$3:AS$59,MATCH(delegates!$B70,'[1]Delegate Counter'!$A$3:$A$59,0))</f>
        <v>0</v>
      </c>
      <c r="H70">
        <f>INDEX('[1]Delegate Counter'!AT$3:AT$59,MATCH(delegates!$B70,'[1]Delegate Counter'!$A$3:$A$59,0))</f>
        <v>0</v>
      </c>
      <c r="I70">
        <f>INDEX('[1]Delegate Counter'!AU$3:AU$59,MATCH(delegates!$B70,'[1]Delegate Counter'!$A$3:$A$59,0))</f>
        <v>12</v>
      </c>
      <c r="J70">
        <f>INDEX('[1]Delegate Counter'!AV$3:AV$59,MATCH(delegates!$B70,'[1]Delegate Counter'!$A$3:$A$59,0))</f>
        <v>0</v>
      </c>
      <c r="K70">
        <f>INDEX('[1]Delegate Counter'!AW$3:AW$59,MATCH(delegates!$B70,'[1]Delegate Counter'!$A$3:$A$59,0))</f>
        <v>0</v>
      </c>
      <c r="L70">
        <f>INDEX('[1]Delegate Counter'!AX$3:AX$59,MATCH(delegates!$B70,'[1]Delegate Counter'!$A$3:$A$59,0))</f>
        <v>0</v>
      </c>
      <c r="M70">
        <f t="shared" si="36"/>
        <v>0.5714285714285714</v>
      </c>
      <c r="N70">
        <f t="shared" si="37"/>
        <v>0</v>
      </c>
      <c r="O70">
        <f t="shared" si="38"/>
        <v>0</v>
      </c>
      <c r="P70">
        <f t="shared" si="39"/>
        <v>0</v>
      </c>
      <c r="Q70">
        <f t="shared" si="40"/>
        <v>0</v>
      </c>
      <c r="R70">
        <f t="shared" si="41"/>
        <v>0.42857142857142855</v>
      </c>
      <c r="S70">
        <f t="shared" si="42"/>
        <v>0</v>
      </c>
      <c r="T70">
        <f t="shared" si="43"/>
        <v>0</v>
      </c>
      <c r="U70">
        <f t="shared" si="44"/>
        <v>0</v>
      </c>
      <c r="V70" s="16"/>
    </row>
    <row r="71" spans="1:22">
      <c r="B71" s="13" t="s">
        <v>179</v>
      </c>
      <c r="C71">
        <f t="shared" ref="C71:L71" si="47">C68+C67</f>
        <v>3643</v>
      </c>
      <c r="D71">
        <f t="shared" si="47"/>
        <v>1919</v>
      </c>
      <c r="E71">
        <f t="shared" si="47"/>
        <v>78</v>
      </c>
      <c r="F71">
        <f t="shared" si="47"/>
        <v>0</v>
      </c>
      <c r="G71">
        <f t="shared" si="47"/>
        <v>26</v>
      </c>
      <c r="H71">
        <f t="shared" si="47"/>
        <v>7</v>
      </c>
      <c r="I71">
        <f t="shared" si="47"/>
        <v>1517</v>
      </c>
      <c r="J71">
        <f t="shared" si="47"/>
        <v>0</v>
      </c>
      <c r="K71">
        <f t="shared" si="47"/>
        <v>84</v>
      </c>
      <c r="L71">
        <f t="shared" si="47"/>
        <v>0</v>
      </c>
      <c r="M71">
        <f t="shared" si="36"/>
        <v>0.5267636563272029</v>
      </c>
      <c r="N71">
        <f t="shared" si="37"/>
        <v>2.1410925061762284E-2</v>
      </c>
      <c r="O71">
        <f t="shared" si="38"/>
        <v>0</v>
      </c>
      <c r="P71">
        <f t="shared" si="39"/>
        <v>7.1369750205874279E-3</v>
      </c>
      <c r="Q71">
        <f t="shared" si="40"/>
        <v>1.9214932747735384E-3</v>
      </c>
      <c r="R71">
        <f t="shared" si="41"/>
        <v>0.41641504254735107</v>
      </c>
      <c r="S71">
        <f t="shared" si="42"/>
        <v>0</v>
      </c>
      <c r="T71">
        <f t="shared" si="43"/>
        <v>2.3057919297282459E-2</v>
      </c>
      <c r="U71">
        <f t="shared" si="44"/>
        <v>0</v>
      </c>
      <c r="V71" t="s">
        <v>185</v>
      </c>
    </row>
    <row r="72" spans="1:22">
      <c r="A72" t="s">
        <v>184</v>
      </c>
      <c r="C72">
        <f t="shared" ref="C72:L72" si="48">SUM(C73:C74)</f>
        <v>115</v>
      </c>
      <c r="D72">
        <f t="shared" si="48"/>
        <v>63</v>
      </c>
      <c r="E72">
        <f t="shared" si="48"/>
        <v>0</v>
      </c>
      <c r="F72">
        <f t="shared" si="48"/>
        <v>0</v>
      </c>
      <c r="G72">
        <f t="shared" si="48"/>
        <v>0</v>
      </c>
      <c r="H72">
        <f t="shared" si="48"/>
        <v>0</v>
      </c>
      <c r="I72">
        <f t="shared" si="48"/>
        <v>52</v>
      </c>
      <c r="J72">
        <f t="shared" si="48"/>
        <v>0</v>
      </c>
      <c r="K72">
        <f t="shared" si="48"/>
        <v>0</v>
      </c>
      <c r="L72">
        <f t="shared" si="48"/>
        <v>0</v>
      </c>
      <c r="M72">
        <f t="shared" si="36"/>
        <v>0.54782608695652169</v>
      </c>
      <c r="N72">
        <f t="shared" si="37"/>
        <v>0</v>
      </c>
      <c r="O72">
        <f t="shared" si="38"/>
        <v>0</v>
      </c>
      <c r="P72">
        <f t="shared" si="39"/>
        <v>0</v>
      </c>
      <c r="Q72">
        <f t="shared" si="40"/>
        <v>0</v>
      </c>
      <c r="R72">
        <f t="shared" si="41"/>
        <v>0.45217391304347826</v>
      </c>
      <c r="S72">
        <f t="shared" si="42"/>
        <v>0</v>
      </c>
      <c r="T72">
        <f t="shared" si="43"/>
        <v>0</v>
      </c>
      <c r="U72">
        <f t="shared" si="44"/>
        <v>0</v>
      </c>
    </row>
    <row r="73" spans="1:22">
      <c r="B73" s="15" t="s">
        <v>64</v>
      </c>
      <c r="C73" s="15">
        <v>54</v>
      </c>
      <c r="D73">
        <f>INDEX('[1]Delegate Counter'!AP$3:AP$59,MATCH(delegates!$B73,'[1]Delegate Counter'!$A$3:$A$59,0))</f>
        <v>32</v>
      </c>
      <c r="E73">
        <f>INDEX('[1]Delegate Counter'!AQ$3:AQ$59,MATCH(delegates!$B73,'[1]Delegate Counter'!$A$3:$A$59,0))</f>
        <v>0</v>
      </c>
      <c r="F73">
        <f>INDEX('[1]Delegate Counter'!AR$3:AR$59,MATCH(delegates!$B73,'[1]Delegate Counter'!$A$3:$A$59,0))</f>
        <v>0</v>
      </c>
      <c r="G73">
        <f>INDEX('[1]Delegate Counter'!AS$3:AS$59,MATCH(delegates!$B73,'[1]Delegate Counter'!$A$3:$A$59,0))</f>
        <v>0</v>
      </c>
      <c r="H73">
        <f>INDEX('[1]Delegate Counter'!AT$3:AT$59,MATCH(delegates!$B73,'[1]Delegate Counter'!$A$3:$A$59,0))</f>
        <v>0</v>
      </c>
      <c r="I73">
        <f>INDEX('[1]Delegate Counter'!AU$3:AU$59,MATCH(delegates!$B73,'[1]Delegate Counter'!$A$3:$A$59,0))</f>
        <v>22</v>
      </c>
      <c r="J73">
        <f>INDEX('[1]Delegate Counter'!AV$3:AV$59,MATCH(delegates!$B73,'[1]Delegate Counter'!$A$3:$A$59,0))</f>
        <v>0</v>
      </c>
      <c r="K73">
        <f>INDEX('[1]Delegate Counter'!AW$3:AW$59,MATCH(delegates!$B73,'[1]Delegate Counter'!$A$3:$A$59,0))</f>
        <v>0</v>
      </c>
      <c r="L73">
        <f>INDEX('[1]Delegate Counter'!AX$3:AX$59,MATCH(delegates!$B73,'[1]Delegate Counter'!$A$3:$A$59,0))</f>
        <v>0</v>
      </c>
      <c r="M73">
        <f t="shared" si="36"/>
        <v>0.59259259259259256</v>
      </c>
      <c r="N73">
        <f t="shared" si="37"/>
        <v>0</v>
      </c>
      <c r="O73">
        <f t="shared" si="38"/>
        <v>0</v>
      </c>
      <c r="P73">
        <f t="shared" si="39"/>
        <v>0</v>
      </c>
      <c r="Q73">
        <f t="shared" si="40"/>
        <v>0</v>
      </c>
      <c r="R73">
        <f t="shared" si="41"/>
        <v>0.40740740740740738</v>
      </c>
      <c r="S73">
        <f t="shared" si="42"/>
        <v>0</v>
      </c>
      <c r="T73">
        <f t="shared" si="43"/>
        <v>0</v>
      </c>
      <c r="U73">
        <f t="shared" si="44"/>
        <v>0</v>
      </c>
    </row>
    <row r="74" spans="1:22">
      <c r="B74" s="15" t="s">
        <v>65</v>
      </c>
      <c r="C74" s="15">
        <v>61</v>
      </c>
      <c r="D74">
        <f>INDEX('[1]Delegate Counter'!AP$3:AP$59,MATCH(delegates!$B74,'[1]Delegate Counter'!$A$3:$A$59,0))</f>
        <v>31</v>
      </c>
      <c r="E74">
        <f>INDEX('[1]Delegate Counter'!AQ$3:AQ$59,MATCH(delegates!$B74,'[1]Delegate Counter'!$A$3:$A$59,0))</f>
        <v>0</v>
      </c>
      <c r="F74">
        <f>INDEX('[1]Delegate Counter'!AR$3:AR$59,MATCH(delegates!$B74,'[1]Delegate Counter'!$A$3:$A$59,0))</f>
        <v>0</v>
      </c>
      <c r="G74">
        <f>INDEX('[1]Delegate Counter'!AS$3:AS$59,MATCH(delegates!$B74,'[1]Delegate Counter'!$A$3:$A$59,0))</f>
        <v>0</v>
      </c>
      <c r="H74">
        <f>INDEX('[1]Delegate Counter'!AT$3:AT$59,MATCH(delegates!$B74,'[1]Delegate Counter'!$A$3:$A$59,0))</f>
        <v>0</v>
      </c>
      <c r="I74">
        <f>INDEX('[1]Delegate Counter'!AU$3:AU$59,MATCH(delegates!$B74,'[1]Delegate Counter'!$A$3:$A$59,0))</f>
        <v>30</v>
      </c>
      <c r="J74">
        <f>INDEX('[1]Delegate Counter'!AV$3:AV$59,MATCH(delegates!$B74,'[1]Delegate Counter'!$A$3:$A$59,0))</f>
        <v>0</v>
      </c>
      <c r="K74">
        <f>INDEX('[1]Delegate Counter'!AW$3:AW$59,MATCH(delegates!$B74,'[1]Delegate Counter'!$A$3:$A$59,0))</f>
        <v>0</v>
      </c>
      <c r="L74">
        <f>INDEX('[1]Delegate Counter'!AX$3:AX$59,MATCH(delegates!$B74,'[1]Delegate Counter'!$A$3:$A$59,0))</f>
        <v>0</v>
      </c>
      <c r="M74">
        <f t="shared" si="36"/>
        <v>0.50819672131147542</v>
      </c>
      <c r="N74">
        <f t="shared" si="37"/>
        <v>0</v>
      </c>
      <c r="O74">
        <f t="shared" si="38"/>
        <v>0</v>
      </c>
      <c r="P74">
        <f t="shared" si="39"/>
        <v>0</v>
      </c>
      <c r="Q74">
        <f t="shared" si="40"/>
        <v>0</v>
      </c>
      <c r="R74">
        <f t="shared" si="41"/>
        <v>0.49180327868852458</v>
      </c>
      <c r="S74">
        <f t="shared" si="42"/>
        <v>0</v>
      </c>
      <c r="T74">
        <f t="shared" si="43"/>
        <v>0</v>
      </c>
      <c r="U74">
        <f t="shared" si="44"/>
        <v>0</v>
      </c>
    </row>
    <row r="75" spans="1:22">
      <c r="B75" s="13" t="s">
        <v>179</v>
      </c>
      <c r="C75">
        <f t="shared" ref="C75:L75" si="49">C72+C71</f>
        <v>3758</v>
      </c>
      <c r="D75">
        <f t="shared" si="49"/>
        <v>1982</v>
      </c>
      <c r="E75">
        <f t="shared" si="49"/>
        <v>78</v>
      </c>
      <c r="F75">
        <f t="shared" si="49"/>
        <v>0</v>
      </c>
      <c r="G75">
        <f t="shared" si="49"/>
        <v>26</v>
      </c>
      <c r="H75">
        <f t="shared" si="49"/>
        <v>7</v>
      </c>
      <c r="I75">
        <f t="shared" si="49"/>
        <v>1569</v>
      </c>
      <c r="J75">
        <f t="shared" si="49"/>
        <v>0</v>
      </c>
      <c r="K75">
        <f t="shared" si="49"/>
        <v>84</v>
      </c>
      <c r="L75">
        <f t="shared" si="49"/>
        <v>0</v>
      </c>
      <c r="M75">
        <f t="shared" si="36"/>
        <v>0.52740819584885579</v>
      </c>
      <c r="N75">
        <f t="shared" si="37"/>
        <v>2.0755721128259713E-2</v>
      </c>
      <c r="O75">
        <f t="shared" si="38"/>
        <v>0</v>
      </c>
      <c r="P75">
        <f t="shared" si="39"/>
        <v>6.9185737094199038E-3</v>
      </c>
      <c r="Q75">
        <f t="shared" si="40"/>
        <v>1.8626929217668972E-3</v>
      </c>
      <c r="R75">
        <f t="shared" si="41"/>
        <v>0.41750931346460884</v>
      </c>
      <c r="S75">
        <f t="shared" si="42"/>
        <v>0</v>
      </c>
      <c r="T75">
        <f t="shared" si="43"/>
        <v>2.2352315061202766E-2</v>
      </c>
      <c r="U75">
        <f t="shared" si="44"/>
        <v>0</v>
      </c>
      <c r="V75" t="s">
        <v>183</v>
      </c>
    </row>
    <row r="76" spans="1:22">
      <c r="A76" t="s">
        <v>182</v>
      </c>
      <c r="C76">
        <f t="shared" ref="C76:L76" si="50">SUM(C77:C81)</f>
        <v>215</v>
      </c>
      <c r="D76">
        <f t="shared" si="50"/>
        <v>114</v>
      </c>
      <c r="E76">
        <f t="shared" si="50"/>
        <v>0</v>
      </c>
      <c r="F76">
        <f t="shared" si="50"/>
        <v>0</v>
      </c>
      <c r="G76">
        <f t="shared" si="50"/>
        <v>0</v>
      </c>
      <c r="H76">
        <f t="shared" si="50"/>
        <v>0</v>
      </c>
      <c r="I76">
        <f t="shared" si="50"/>
        <v>101</v>
      </c>
      <c r="J76">
        <f t="shared" si="50"/>
        <v>0</v>
      </c>
      <c r="K76">
        <f t="shared" si="50"/>
        <v>0</v>
      </c>
      <c r="L76">
        <f t="shared" si="50"/>
        <v>0</v>
      </c>
      <c r="M76">
        <f t="shared" si="36"/>
        <v>0.53023255813953485</v>
      </c>
      <c r="N76">
        <f t="shared" si="37"/>
        <v>0</v>
      </c>
      <c r="O76">
        <f t="shared" si="38"/>
        <v>0</v>
      </c>
      <c r="P76">
        <f t="shared" si="39"/>
        <v>0</v>
      </c>
      <c r="Q76">
        <f t="shared" si="40"/>
        <v>0</v>
      </c>
      <c r="R76">
        <f t="shared" si="41"/>
        <v>0.4697674418604651</v>
      </c>
      <c r="S76">
        <f t="shared" si="42"/>
        <v>0</v>
      </c>
      <c r="T76">
        <f t="shared" si="43"/>
        <v>0</v>
      </c>
      <c r="U76">
        <f t="shared" si="44"/>
        <v>0</v>
      </c>
    </row>
    <row r="77" spans="1:22">
      <c r="B77" s="15" t="s">
        <v>143</v>
      </c>
      <c r="C77" s="15">
        <v>20</v>
      </c>
      <c r="D77">
        <f>INDEX('[1]Delegate Counter'!AP$3:AP$59,MATCH(delegates!$B77,'[1]Delegate Counter'!$A$3:$A$59,0))</f>
        <v>14</v>
      </c>
      <c r="E77">
        <f>INDEX('[1]Delegate Counter'!AQ$3:AQ$59,MATCH(delegates!$B77,'[1]Delegate Counter'!$A$3:$A$59,0))</f>
        <v>0</v>
      </c>
      <c r="F77">
        <f>INDEX('[1]Delegate Counter'!AR$3:AR$59,MATCH(delegates!$B77,'[1]Delegate Counter'!$A$3:$A$59,0))</f>
        <v>0</v>
      </c>
      <c r="G77">
        <f>INDEX('[1]Delegate Counter'!AS$3:AS$59,MATCH(delegates!$B77,'[1]Delegate Counter'!$A$3:$A$59,0))</f>
        <v>0</v>
      </c>
      <c r="H77">
        <f>INDEX('[1]Delegate Counter'!AT$3:AT$59,MATCH(delegates!$B77,'[1]Delegate Counter'!$A$3:$A$59,0))</f>
        <v>0</v>
      </c>
      <c r="I77">
        <f>INDEX('[1]Delegate Counter'!AU$3:AU$59,MATCH(delegates!$B77,'[1]Delegate Counter'!$A$3:$A$59,0))</f>
        <v>6</v>
      </c>
      <c r="J77">
        <f>INDEX('[1]Delegate Counter'!AV$3:AV$59,MATCH(delegates!$B77,'[1]Delegate Counter'!$A$3:$A$59,0))</f>
        <v>0</v>
      </c>
      <c r="K77">
        <f>INDEX('[1]Delegate Counter'!AW$3:AW$59,MATCH(delegates!$B77,'[1]Delegate Counter'!$A$3:$A$59,0))</f>
        <v>0</v>
      </c>
      <c r="L77">
        <f>INDEX('[1]Delegate Counter'!AX$3:AX$59,MATCH(delegates!$B77,'[1]Delegate Counter'!$A$3:$A$59,0))</f>
        <v>0</v>
      </c>
      <c r="M77">
        <f t="shared" si="36"/>
        <v>0.7</v>
      </c>
      <c r="N77">
        <f t="shared" si="37"/>
        <v>0</v>
      </c>
      <c r="O77">
        <f t="shared" si="38"/>
        <v>0</v>
      </c>
      <c r="P77">
        <f t="shared" si="39"/>
        <v>0</v>
      </c>
      <c r="Q77">
        <f t="shared" si="40"/>
        <v>0</v>
      </c>
      <c r="R77">
        <f t="shared" si="41"/>
        <v>0.3</v>
      </c>
      <c r="S77">
        <f t="shared" si="42"/>
        <v>0</v>
      </c>
      <c r="T77">
        <f t="shared" si="43"/>
        <v>0</v>
      </c>
      <c r="U77">
        <f t="shared" si="44"/>
        <v>0</v>
      </c>
    </row>
    <row r="78" spans="1:22">
      <c r="B78" s="15" t="s">
        <v>67</v>
      </c>
      <c r="C78" s="15">
        <v>19</v>
      </c>
      <c r="D78">
        <f>INDEX('[1]Delegate Counter'!AP$3:AP$59,MATCH(delegates!$B78,'[1]Delegate Counter'!$A$3:$A$59,0))</f>
        <v>10</v>
      </c>
      <c r="E78">
        <f>INDEX('[1]Delegate Counter'!AQ$3:AQ$59,MATCH(delegates!$B78,'[1]Delegate Counter'!$A$3:$A$59,0))</f>
        <v>0</v>
      </c>
      <c r="F78">
        <f>INDEX('[1]Delegate Counter'!AR$3:AR$59,MATCH(delegates!$B78,'[1]Delegate Counter'!$A$3:$A$59,0))</f>
        <v>0</v>
      </c>
      <c r="G78">
        <f>INDEX('[1]Delegate Counter'!AS$3:AS$59,MATCH(delegates!$B78,'[1]Delegate Counter'!$A$3:$A$59,0))</f>
        <v>0</v>
      </c>
      <c r="H78">
        <f>INDEX('[1]Delegate Counter'!AT$3:AT$59,MATCH(delegates!$B78,'[1]Delegate Counter'!$A$3:$A$59,0))</f>
        <v>0</v>
      </c>
      <c r="I78">
        <f>INDEX('[1]Delegate Counter'!AU$3:AU$59,MATCH(delegates!$B78,'[1]Delegate Counter'!$A$3:$A$59,0))</f>
        <v>9</v>
      </c>
      <c r="J78">
        <f>INDEX('[1]Delegate Counter'!AV$3:AV$59,MATCH(delegates!$B78,'[1]Delegate Counter'!$A$3:$A$59,0))</f>
        <v>0</v>
      </c>
      <c r="K78">
        <f>INDEX('[1]Delegate Counter'!AW$3:AW$59,MATCH(delegates!$B78,'[1]Delegate Counter'!$A$3:$A$59,0))</f>
        <v>0</v>
      </c>
      <c r="L78">
        <f>INDEX('[1]Delegate Counter'!AX$3:AX$59,MATCH(delegates!$B78,'[1]Delegate Counter'!$A$3:$A$59,0))</f>
        <v>0</v>
      </c>
      <c r="M78">
        <f t="shared" si="36"/>
        <v>0.52631578947368418</v>
      </c>
      <c r="N78">
        <f t="shared" si="37"/>
        <v>0</v>
      </c>
      <c r="O78">
        <f t="shared" si="38"/>
        <v>0</v>
      </c>
      <c r="P78">
        <f t="shared" si="39"/>
        <v>0</v>
      </c>
      <c r="Q78">
        <f t="shared" si="40"/>
        <v>0</v>
      </c>
      <c r="R78">
        <f t="shared" si="41"/>
        <v>0.47368421052631576</v>
      </c>
      <c r="S78">
        <f t="shared" si="42"/>
        <v>0</v>
      </c>
      <c r="T78">
        <f t="shared" si="43"/>
        <v>0</v>
      </c>
      <c r="U78">
        <f t="shared" si="44"/>
        <v>0</v>
      </c>
    </row>
    <row r="79" spans="1:22">
      <c r="B79" s="15" t="s">
        <v>68</v>
      </c>
      <c r="C79" s="15">
        <v>126</v>
      </c>
      <c r="D79">
        <f>INDEX('[1]Delegate Counter'!AP$3:AP$59,MATCH(delegates!$B79,'[1]Delegate Counter'!$A$3:$A$59,0))</f>
        <v>67</v>
      </c>
      <c r="E79">
        <f>INDEX('[1]Delegate Counter'!AQ$3:AQ$59,MATCH(delegates!$B79,'[1]Delegate Counter'!$A$3:$A$59,0))</f>
        <v>0</v>
      </c>
      <c r="F79">
        <f>INDEX('[1]Delegate Counter'!AR$3:AR$59,MATCH(delegates!$B79,'[1]Delegate Counter'!$A$3:$A$59,0))</f>
        <v>0</v>
      </c>
      <c r="G79">
        <f>INDEX('[1]Delegate Counter'!AS$3:AS$59,MATCH(delegates!$B79,'[1]Delegate Counter'!$A$3:$A$59,0))</f>
        <v>0</v>
      </c>
      <c r="H79">
        <f>INDEX('[1]Delegate Counter'!AT$3:AT$59,MATCH(delegates!$B79,'[1]Delegate Counter'!$A$3:$A$59,0))</f>
        <v>0</v>
      </c>
      <c r="I79">
        <f>INDEX('[1]Delegate Counter'!AU$3:AU$59,MATCH(delegates!$B79,'[1]Delegate Counter'!$A$3:$A$59,0))</f>
        <v>59</v>
      </c>
      <c r="J79">
        <f>INDEX('[1]Delegate Counter'!AV$3:AV$59,MATCH(delegates!$B79,'[1]Delegate Counter'!$A$3:$A$59,0))</f>
        <v>0</v>
      </c>
      <c r="K79">
        <f>INDEX('[1]Delegate Counter'!AW$3:AW$59,MATCH(delegates!$B79,'[1]Delegate Counter'!$A$3:$A$59,0))</f>
        <v>0</v>
      </c>
      <c r="L79">
        <f>INDEX('[1]Delegate Counter'!AX$3:AX$59,MATCH(delegates!$B79,'[1]Delegate Counter'!$A$3:$A$59,0))</f>
        <v>0</v>
      </c>
      <c r="M79">
        <f t="shared" si="36"/>
        <v>0.53174603174603174</v>
      </c>
      <c r="N79">
        <f t="shared" si="37"/>
        <v>0</v>
      </c>
      <c r="O79">
        <f t="shared" si="38"/>
        <v>0</v>
      </c>
      <c r="P79">
        <f t="shared" si="39"/>
        <v>0</v>
      </c>
      <c r="Q79">
        <f t="shared" si="40"/>
        <v>0</v>
      </c>
      <c r="R79">
        <f t="shared" si="41"/>
        <v>0.46825396825396826</v>
      </c>
      <c r="S79">
        <f t="shared" si="42"/>
        <v>0</v>
      </c>
      <c r="T79">
        <f t="shared" si="43"/>
        <v>0</v>
      </c>
      <c r="U79">
        <f t="shared" si="44"/>
        <v>0</v>
      </c>
    </row>
    <row r="80" spans="1:22">
      <c r="B80" s="15" t="s">
        <v>69</v>
      </c>
      <c r="C80" s="15">
        <v>34</v>
      </c>
      <c r="D80">
        <f>INDEX('[1]Delegate Counter'!AP$3:AP$59,MATCH(delegates!$B80,'[1]Delegate Counter'!$A$3:$A$59,0))</f>
        <v>15</v>
      </c>
      <c r="E80">
        <f>INDEX('[1]Delegate Counter'!AQ$3:AQ$59,MATCH(delegates!$B80,'[1]Delegate Counter'!$A$3:$A$59,0))</f>
        <v>0</v>
      </c>
      <c r="F80">
        <f>INDEX('[1]Delegate Counter'!AR$3:AR$59,MATCH(delegates!$B80,'[1]Delegate Counter'!$A$3:$A$59,0))</f>
        <v>0</v>
      </c>
      <c r="G80">
        <f>INDEX('[1]Delegate Counter'!AS$3:AS$59,MATCH(delegates!$B80,'[1]Delegate Counter'!$A$3:$A$59,0))</f>
        <v>0</v>
      </c>
      <c r="H80">
        <f>INDEX('[1]Delegate Counter'!AT$3:AT$59,MATCH(delegates!$B80,'[1]Delegate Counter'!$A$3:$A$59,0))</f>
        <v>0</v>
      </c>
      <c r="I80">
        <f>INDEX('[1]Delegate Counter'!AU$3:AU$59,MATCH(delegates!$B80,'[1]Delegate Counter'!$A$3:$A$59,0))</f>
        <v>19</v>
      </c>
      <c r="J80">
        <f>INDEX('[1]Delegate Counter'!AV$3:AV$59,MATCH(delegates!$B80,'[1]Delegate Counter'!$A$3:$A$59,0))</f>
        <v>0</v>
      </c>
      <c r="K80">
        <f>INDEX('[1]Delegate Counter'!AW$3:AW$59,MATCH(delegates!$B80,'[1]Delegate Counter'!$A$3:$A$59,0))</f>
        <v>0</v>
      </c>
      <c r="L80">
        <f>INDEX('[1]Delegate Counter'!AX$3:AX$59,MATCH(delegates!$B80,'[1]Delegate Counter'!$A$3:$A$59,0))</f>
        <v>0</v>
      </c>
      <c r="M80">
        <f t="shared" si="36"/>
        <v>0.44117647058823528</v>
      </c>
      <c r="N80">
        <f t="shared" si="37"/>
        <v>0</v>
      </c>
      <c r="O80">
        <f t="shared" si="38"/>
        <v>0</v>
      </c>
      <c r="P80">
        <f t="shared" si="39"/>
        <v>0</v>
      </c>
      <c r="Q80">
        <f t="shared" si="40"/>
        <v>0</v>
      </c>
      <c r="R80">
        <f t="shared" si="41"/>
        <v>0.55882352941176472</v>
      </c>
      <c r="S80">
        <f t="shared" si="42"/>
        <v>0</v>
      </c>
      <c r="T80">
        <f t="shared" si="43"/>
        <v>0</v>
      </c>
      <c r="U80">
        <f t="shared" si="44"/>
        <v>0</v>
      </c>
    </row>
    <row r="81" spans="1:22">
      <c r="B81" s="15" t="s">
        <v>70</v>
      </c>
      <c r="C81" s="15">
        <v>16</v>
      </c>
      <c r="D81">
        <f>INDEX('[1]Delegate Counter'!AP$3:AP$59,MATCH(delegates!$B81,'[1]Delegate Counter'!$A$3:$A$59,0))</f>
        <v>8</v>
      </c>
      <c r="E81">
        <f>INDEX('[1]Delegate Counter'!AQ$3:AQ$59,MATCH(delegates!$B81,'[1]Delegate Counter'!$A$3:$A$59,0))</f>
        <v>0</v>
      </c>
      <c r="F81">
        <f>INDEX('[1]Delegate Counter'!AR$3:AR$59,MATCH(delegates!$B81,'[1]Delegate Counter'!$A$3:$A$59,0))</f>
        <v>0</v>
      </c>
      <c r="G81">
        <f>INDEX('[1]Delegate Counter'!AS$3:AS$59,MATCH(delegates!$B81,'[1]Delegate Counter'!$A$3:$A$59,0))</f>
        <v>0</v>
      </c>
      <c r="H81">
        <f>INDEX('[1]Delegate Counter'!AT$3:AT$59,MATCH(delegates!$B81,'[1]Delegate Counter'!$A$3:$A$59,0))</f>
        <v>0</v>
      </c>
      <c r="I81">
        <f>INDEX('[1]Delegate Counter'!AU$3:AU$59,MATCH(delegates!$B81,'[1]Delegate Counter'!$A$3:$A$59,0))</f>
        <v>8</v>
      </c>
      <c r="J81">
        <f>INDEX('[1]Delegate Counter'!AV$3:AV$59,MATCH(delegates!$B81,'[1]Delegate Counter'!$A$3:$A$59,0))</f>
        <v>0</v>
      </c>
      <c r="K81">
        <f>INDEX('[1]Delegate Counter'!AW$3:AW$59,MATCH(delegates!$B81,'[1]Delegate Counter'!$A$3:$A$59,0))</f>
        <v>0</v>
      </c>
      <c r="L81">
        <f>INDEX('[1]Delegate Counter'!AX$3:AX$59,MATCH(delegates!$B81,'[1]Delegate Counter'!$A$3:$A$59,0))</f>
        <v>0</v>
      </c>
      <c r="M81">
        <f t="shared" si="36"/>
        <v>0.5</v>
      </c>
      <c r="N81">
        <f t="shared" si="37"/>
        <v>0</v>
      </c>
      <c r="O81">
        <f t="shared" si="38"/>
        <v>0</v>
      </c>
      <c r="P81">
        <f t="shared" si="39"/>
        <v>0</v>
      </c>
      <c r="Q81">
        <f t="shared" si="40"/>
        <v>0</v>
      </c>
      <c r="R81">
        <f t="shared" si="41"/>
        <v>0.5</v>
      </c>
      <c r="S81">
        <f t="shared" si="42"/>
        <v>0</v>
      </c>
      <c r="T81">
        <f t="shared" si="43"/>
        <v>0</v>
      </c>
      <c r="U81">
        <f t="shared" si="44"/>
        <v>0</v>
      </c>
    </row>
    <row r="82" spans="1:22">
      <c r="C82">
        <f t="shared" ref="C82:L82" si="51">C76+C75</f>
        <v>3973</v>
      </c>
      <c r="D82">
        <f t="shared" si="51"/>
        <v>2096</v>
      </c>
      <c r="E82">
        <f t="shared" si="51"/>
        <v>78</v>
      </c>
      <c r="F82">
        <f t="shared" si="51"/>
        <v>0</v>
      </c>
      <c r="G82">
        <f t="shared" si="51"/>
        <v>26</v>
      </c>
      <c r="H82">
        <f t="shared" si="51"/>
        <v>7</v>
      </c>
      <c r="I82">
        <f t="shared" si="51"/>
        <v>1670</v>
      </c>
      <c r="J82">
        <f t="shared" si="51"/>
        <v>0</v>
      </c>
      <c r="K82">
        <f t="shared" si="51"/>
        <v>84</v>
      </c>
      <c r="L82">
        <f t="shared" si="51"/>
        <v>0</v>
      </c>
      <c r="M82">
        <f t="shared" si="36"/>
        <v>0.52756103699974832</v>
      </c>
      <c r="N82">
        <f t="shared" si="37"/>
        <v>1.9632519506670023E-2</v>
      </c>
      <c r="O82">
        <f t="shared" si="38"/>
        <v>0</v>
      </c>
      <c r="P82">
        <f t="shared" si="39"/>
        <v>6.5441731688900074E-3</v>
      </c>
      <c r="Q82">
        <f t="shared" si="40"/>
        <v>1.7618927762396174E-3</v>
      </c>
      <c r="R82">
        <f t="shared" si="41"/>
        <v>0.42033727661716586</v>
      </c>
      <c r="S82">
        <f t="shared" si="42"/>
        <v>0</v>
      </c>
      <c r="T82">
        <f t="shared" si="43"/>
        <v>2.1142713314875407E-2</v>
      </c>
      <c r="U82">
        <f t="shared" si="44"/>
        <v>0</v>
      </c>
      <c r="V82" t="s">
        <v>181</v>
      </c>
    </row>
    <row r="83" spans="1:22">
      <c r="A83" t="s">
        <v>180</v>
      </c>
      <c r="B83" s="15" t="s">
        <v>71</v>
      </c>
      <c r="C83" s="14">
        <v>7</v>
      </c>
      <c r="D83">
        <f>INDEX('[1]Delegate Counter'!AP$3:AP$59,MATCH(delegates!$B83,'[1]Delegate Counter'!$A$3:$A$59,0))</f>
        <v>4</v>
      </c>
      <c r="E83">
        <f>INDEX('[1]Delegate Counter'!AQ$3:AQ$59,MATCH(delegates!$B83,'[1]Delegate Counter'!$A$3:$A$59,0))</f>
        <v>0</v>
      </c>
      <c r="F83">
        <f>INDEX('[1]Delegate Counter'!AR$3:AR$59,MATCH(delegates!$B83,'[1]Delegate Counter'!$A$3:$A$59,0))</f>
        <v>0</v>
      </c>
      <c r="G83">
        <f>INDEX('[1]Delegate Counter'!AS$3:AS$59,MATCH(delegates!$B83,'[1]Delegate Counter'!$A$3:$A$59,0))</f>
        <v>0</v>
      </c>
      <c r="H83">
        <f>INDEX('[1]Delegate Counter'!AT$3:AT$59,MATCH(delegates!$B83,'[1]Delegate Counter'!$A$3:$A$59,0))</f>
        <v>0</v>
      </c>
      <c r="I83">
        <f>INDEX('[1]Delegate Counter'!AU$3:AU$59,MATCH(delegates!$B83,'[1]Delegate Counter'!$A$3:$A$59,0))</f>
        <v>3</v>
      </c>
      <c r="J83">
        <f>INDEX('[1]Delegate Counter'!AV$3:AV$59,MATCH(delegates!$B83,'[1]Delegate Counter'!$A$3:$A$59,0))</f>
        <v>0</v>
      </c>
      <c r="K83">
        <f>INDEX('[1]Delegate Counter'!AW$3:AW$59,MATCH(delegates!$B83,'[1]Delegate Counter'!$A$3:$A$59,0))</f>
        <v>0</v>
      </c>
      <c r="L83">
        <f>INDEX('[1]Delegate Counter'!AX$3:AX$59,MATCH(delegates!$B83,'[1]Delegate Counter'!$A$3:$A$59,0))</f>
        <v>0</v>
      </c>
      <c r="M83">
        <f t="shared" si="36"/>
        <v>0.5714285714285714</v>
      </c>
      <c r="N83">
        <f t="shared" si="37"/>
        <v>0</v>
      </c>
      <c r="O83">
        <f t="shared" si="38"/>
        <v>0</v>
      </c>
      <c r="P83">
        <f t="shared" si="39"/>
        <v>0</v>
      </c>
      <c r="Q83">
        <f t="shared" si="40"/>
        <v>0</v>
      </c>
      <c r="R83">
        <f t="shared" si="41"/>
        <v>0.42857142857142855</v>
      </c>
      <c r="S83">
        <f t="shared" si="42"/>
        <v>0</v>
      </c>
      <c r="T83">
        <f t="shared" si="43"/>
        <v>0</v>
      </c>
      <c r="U83">
        <f t="shared" si="44"/>
        <v>0</v>
      </c>
    </row>
    <row r="84" spans="1:22">
      <c r="B84" s="13" t="s">
        <v>179</v>
      </c>
      <c r="C84">
        <f t="shared" ref="C84:L84" si="52">C83+C82</f>
        <v>3980</v>
      </c>
      <c r="D84">
        <f t="shared" si="52"/>
        <v>2100</v>
      </c>
      <c r="E84">
        <f t="shared" si="52"/>
        <v>78</v>
      </c>
      <c r="F84">
        <f t="shared" si="52"/>
        <v>0</v>
      </c>
      <c r="G84">
        <f t="shared" si="52"/>
        <v>26</v>
      </c>
      <c r="H84">
        <f t="shared" si="52"/>
        <v>7</v>
      </c>
      <c r="I84">
        <f t="shared" si="52"/>
        <v>1673</v>
      </c>
      <c r="J84">
        <f t="shared" si="52"/>
        <v>0</v>
      </c>
      <c r="K84">
        <f t="shared" si="52"/>
        <v>84</v>
      </c>
      <c r="L84">
        <f t="shared" si="52"/>
        <v>0</v>
      </c>
      <c r="M84">
        <f t="shared" si="36"/>
        <v>0.52763819095477382</v>
      </c>
      <c r="N84">
        <f t="shared" si="37"/>
        <v>1.9597989949748745E-2</v>
      </c>
      <c r="O84">
        <f t="shared" si="38"/>
        <v>0</v>
      </c>
      <c r="P84">
        <f t="shared" si="39"/>
        <v>6.5326633165829146E-3</v>
      </c>
      <c r="Q84">
        <f t="shared" si="40"/>
        <v>1.7587939698492463E-3</v>
      </c>
      <c r="R84">
        <f t="shared" si="41"/>
        <v>0.42035175879396985</v>
      </c>
      <c r="S84">
        <f t="shared" si="42"/>
        <v>0</v>
      </c>
      <c r="T84">
        <f t="shared" si="43"/>
        <v>2.1105527638190954E-2</v>
      </c>
      <c r="U84">
        <f t="shared" si="44"/>
        <v>0</v>
      </c>
      <c r="V84" t="s">
        <v>233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D14C5-6214-6047-84ED-0752A7942AE2}">
  <sheetPr codeName="Sheet10"/>
  <dimension ref="A1:P2809"/>
  <sheetViews>
    <sheetView workbookViewId="0">
      <selection activeCell="H2" sqref="H2"/>
    </sheetView>
  </sheetViews>
  <sheetFormatPr baseColWidth="10" defaultRowHeight="20"/>
  <cols>
    <col min="2" max="2" width="17.625" customWidth="1"/>
    <col min="3" max="3" width="4.5" bestFit="1" customWidth="1"/>
    <col min="5" max="5" width="9" style="19" bestFit="1" customWidth="1"/>
    <col min="6" max="6" width="9" style="4" customWidth="1"/>
    <col min="7" max="15" width="7" bestFit="1" customWidth="1"/>
  </cols>
  <sheetData>
    <row r="1" spans="1:16">
      <c r="A1" s="24" t="s">
        <v>10</v>
      </c>
      <c r="B1" t="s">
        <v>11</v>
      </c>
      <c r="C1" t="s">
        <v>12</v>
      </c>
      <c r="D1" t="s">
        <v>13</v>
      </c>
      <c r="E1" s="19" t="s">
        <v>14</v>
      </c>
      <c r="F1" s="4" t="s">
        <v>169</v>
      </c>
      <c r="G1" s="7" t="s">
        <v>1</v>
      </c>
      <c r="H1" s="7" t="s">
        <v>2</v>
      </c>
      <c r="I1" s="7" t="s">
        <v>3</v>
      </c>
      <c r="J1" s="7" t="s">
        <v>4</v>
      </c>
      <c r="K1" s="7" t="s">
        <v>5</v>
      </c>
      <c r="L1" s="7" t="s">
        <v>6</v>
      </c>
      <c r="M1" s="7" t="s">
        <v>7</v>
      </c>
      <c r="N1" s="7" t="s">
        <v>8</v>
      </c>
      <c r="O1" s="7" t="s">
        <v>9</v>
      </c>
      <c r="P1" s="72" t="s">
        <v>368</v>
      </c>
    </row>
    <row r="2" spans="1:16">
      <c r="A2" t="str">
        <f>INDEX([1]Calculation!$F:$F,ROW())</f>
        <v>Washington</v>
      </c>
      <c r="B2" t="str">
        <f>INDEX([1]Calculation!$D:$D,ROW())</f>
        <v>SurveyUSA</v>
      </c>
      <c r="C2" t="str">
        <f>IF(INDEX([1]Calculation!$G:$G,ROW())=0,"-",INDEX([1]Calculation!$G:$G,ROW()))</f>
        <v>A</v>
      </c>
      <c r="D2" t="str">
        <f>INDEX([1]Calculation!$J:$J,ROW())&amp;"  "&amp;INDEX([1]Calculation!$K:$K,ROW())</f>
        <v>550  lv</v>
      </c>
      <c r="E2" s="19">
        <f>INDEX([1]Calculation!$I:$I,ROW())</f>
        <v>43896</v>
      </c>
      <c r="F2" s="12">
        <f>ROUND(INDEX([1]Calculation!AL:AL,ROW()),1)</f>
        <v>75.099999999999994</v>
      </c>
      <c r="G2" s="8">
        <f>ROUND(INDEX([1]Calculation!L:L,ROW()),0)</f>
        <v>36</v>
      </c>
      <c r="H2" s="8">
        <f>ROUND(INDEX([1]Calculation!M:M,ROW()),0)</f>
        <v>0</v>
      </c>
      <c r="I2" s="8">
        <f>ROUND(INDEX([1]Calculation!N:N,ROW()),0)</f>
        <v>0</v>
      </c>
      <c r="J2" s="8">
        <f>ROUND(INDEX([1]Calculation!O:O,ROW()),0)</f>
        <v>0</v>
      </c>
      <c r="K2" s="8">
        <f>ROUND(INDEX([1]Calculation!P:P,ROW()),0)</f>
        <v>0</v>
      </c>
      <c r="L2" s="8">
        <f>ROUND(INDEX([1]Calculation!Q:Q,ROW()),0)</f>
        <v>35</v>
      </c>
      <c r="M2" s="8">
        <f>ROUND(INDEX([1]Calculation!R:R,ROW()),0)</f>
        <v>0</v>
      </c>
      <c r="N2" s="8">
        <f>ROUND(INDEX([1]Calculation!S:S,ROW()),0)</f>
        <v>10</v>
      </c>
      <c r="O2" s="8">
        <f>ROUND(INDEX([1]Calculation!T:T,ROW()),0)</f>
        <v>0</v>
      </c>
      <c r="P2" s="8" t="str">
        <f>INDEX([1]Calculation!CB:CB,ROW())</f>
        <v>https://www.king5.com/article/news/politics/elections/king-5-news-poll-washington-voters-split-between-biden-sanders/281-4806e740-809e-4c9b-9d21-2e4bfb4076b1</v>
      </c>
    </row>
    <row r="3" spans="1:16">
      <c r="A3" t="str">
        <f>INDEX([1]Calculation!$F:$F,ROW())</f>
        <v>Missouri</v>
      </c>
      <c r="B3" t="str">
        <f>INDEX([1]Calculation!$D:$D,ROW())</f>
        <v>Remington Research Group</v>
      </c>
      <c r="C3" t="str">
        <f>IF(INDEX([1]Calculation!$G:$G,ROW())=0,"-",INDEX([1]Calculation!$G:$G,ROW()))</f>
        <v>C-</v>
      </c>
      <c r="D3" t="str">
        <f>INDEX([1]Calculation!$J:$J,ROW())&amp;"  "&amp;INDEX([1]Calculation!$K:$K,ROW())</f>
        <v>1040  lv</v>
      </c>
      <c r="E3" s="19">
        <f>INDEX([1]Calculation!$I:$I,ROW())</f>
        <v>43895</v>
      </c>
      <c r="F3" s="12">
        <f>ROUND(INDEX([1]Calculation!AL:AL,ROW()),1)</f>
        <v>20.3</v>
      </c>
      <c r="G3" s="8">
        <f>ROUND(INDEX([1]Calculation!L:L,ROW()),0)</f>
        <v>53</v>
      </c>
      <c r="H3" s="8">
        <f>ROUND(INDEX([1]Calculation!M:M,ROW()),0)</f>
        <v>0</v>
      </c>
      <c r="I3" s="8">
        <f>ROUND(INDEX([1]Calculation!N:N,ROW()),0)</f>
        <v>0</v>
      </c>
      <c r="J3" s="8">
        <f>ROUND(INDEX([1]Calculation!O:O,ROW()),0)</f>
        <v>0</v>
      </c>
      <c r="K3" s="8">
        <f>ROUND(INDEX([1]Calculation!P:P,ROW()),0)</f>
        <v>0</v>
      </c>
      <c r="L3" s="8">
        <f>ROUND(INDEX([1]Calculation!Q:Q,ROW()),0)</f>
        <v>31</v>
      </c>
      <c r="M3" s="8">
        <f>ROUND(INDEX([1]Calculation!R:R,ROW()),0)</f>
        <v>0</v>
      </c>
      <c r="N3" s="8">
        <f>ROUND(INDEX([1]Calculation!S:S,ROW()),0)</f>
        <v>0</v>
      </c>
      <c r="O3" s="8">
        <f>ROUND(INDEX([1]Calculation!T:T,ROW()),0)</f>
        <v>0</v>
      </c>
      <c r="P3" s="8" t="str">
        <f>INDEX([1]Calculation!CB:CB,ROW())</f>
        <v>https://moscout.com/s/MOSCOUT-030620.pptx</v>
      </c>
    </row>
    <row r="4" spans="1:16">
      <c r="A4" t="str">
        <f>INDEX([1]Calculation!$F:$F,ROW())</f>
        <v>US</v>
      </c>
      <c r="B4" t="str">
        <f>INDEX([1]Calculation!$D:$D,ROW())</f>
        <v>Morning Consult</v>
      </c>
      <c r="C4" t="str">
        <f>IF(INDEX([1]Calculation!$G:$G,ROW())=0,"-",INDEX([1]Calculation!$G:$G,ROW()))</f>
        <v>B+</v>
      </c>
      <c r="D4" t="str">
        <f>INDEX([1]Calculation!$J:$J,ROW())&amp;"  "&amp;INDEX([1]Calculation!$K:$K,ROW())</f>
        <v>1390  lv</v>
      </c>
      <c r="E4" s="19">
        <f>INDEX([1]Calculation!$I:$I,ROW())</f>
        <v>43895</v>
      </c>
      <c r="F4" s="12">
        <f>ROUND(INDEX([1]Calculation!AL:AL,ROW()),1)</f>
        <v>77.8</v>
      </c>
      <c r="G4" s="8">
        <f>ROUND(INDEX([1]Calculation!L:L,ROW()),0)</f>
        <v>54</v>
      </c>
      <c r="H4" s="8">
        <f>ROUND(INDEX([1]Calculation!M:M,ROW()),0)</f>
        <v>0</v>
      </c>
      <c r="I4" s="8">
        <f>ROUND(INDEX([1]Calculation!N:N,ROW()),0)</f>
        <v>0</v>
      </c>
      <c r="J4" s="8">
        <f>ROUND(INDEX([1]Calculation!O:O,ROW()),0)</f>
        <v>0</v>
      </c>
      <c r="K4" s="8">
        <f>ROUND(INDEX([1]Calculation!P:P,ROW()),0)</f>
        <v>0</v>
      </c>
      <c r="L4" s="8">
        <f>ROUND(INDEX([1]Calculation!Q:Q,ROW()),0)</f>
        <v>38</v>
      </c>
      <c r="M4" s="8">
        <f>ROUND(INDEX([1]Calculation!R:R,ROW()),0)</f>
        <v>0</v>
      </c>
      <c r="N4" s="8">
        <f>ROUND(INDEX([1]Calculation!S:S,ROW()),0)</f>
        <v>0</v>
      </c>
      <c r="O4" s="8">
        <f>ROUND(INDEX([1]Calculation!T:T,ROW()),0)</f>
        <v>0</v>
      </c>
      <c r="P4" s="8" t="str">
        <f>INDEX([1]Calculation!CB:CB,ROW())</f>
        <v>https://morningconsult.com/2020/03/06/democratic-primary-polling-joe-biden-bernie-sanders/</v>
      </c>
    </row>
    <row r="5" spans="1:16">
      <c r="A5" t="str">
        <f>INDEX([1]Calculation!$F:$F,ROW())</f>
        <v>Missouri</v>
      </c>
      <c r="B5" t="str">
        <f>INDEX([1]Calculation!$D:$D,ROW())</f>
        <v>Emerson College</v>
      </c>
      <c r="C5" t="str">
        <f>IF(INDEX([1]Calculation!$G:$G,ROW())=0,"-",INDEX([1]Calculation!$G:$G,ROW()))</f>
        <v>B-</v>
      </c>
      <c r="D5" t="str">
        <f>INDEX([1]Calculation!$J:$J,ROW())&amp;"  "&amp;INDEX([1]Calculation!$K:$K,ROW())</f>
        <v>425  lv</v>
      </c>
      <c r="E5" s="19">
        <f>INDEX([1]Calculation!$I:$I,ROW())</f>
        <v>43895</v>
      </c>
      <c r="F5" s="12">
        <f>ROUND(INDEX([1]Calculation!AL:AL,ROW()),1)</f>
        <v>27.7</v>
      </c>
      <c r="G5" s="8">
        <f>ROUND(INDEX([1]Calculation!L:L,ROW()),0)</f>
        <v>48</v>
      </c>
      <c r="H5" s="8">
        <f>ROUND(INDEX([1]Calculation!M:M,ROW()),0)</f>
        <v>0</v>
      </c>
      <c r="I5" s="8">
        <f>ROUND(INDEX([1]Calculation!N:N,ROW()),0)</f>
        <v>0</v>
      </c>
      <c r="J5" s="8">
        <f>ROUND(INDEX([1]Calculation!O:O,ROW()),0)</f>
        <v>0</v>
      </c>
      <c r="K5" s="8">
        <f>ROUND(INDEX([1]Calculation!P:P,ROW()),0)</f>
        <v>0</v>
      </c>
      <c r="L5" s="8">
        <f>ROUND(INDEX([1]Calculation!Q:Q,ROW()),0)</f>
        <v>44</v>
      </c>
      <c r="M5" s="8">
        <f>ROUND(INDEX([1]Calculation!R:R,ROW()),0)</f>
        <v>0</v>
      </c>
      <c r="N5" s="8">
        <f>ROUND(INDEX([1]Calculation!S:S,ROW()),0)</f>
        <v>0</v>
      </c>
      <c r="O5" s="8">
        <f>ROUND(INDEX([1]Calculation!T:T,ROW()),0)</f>
        <v>0</v>
      </c>
      <c r="P5" s="8" t="str">
        <f>INDEX([1]Calculation!CB:CB,ROW())</f>
        <v>https://emersonpolling.reportablenews.com/pr/missouri-2020-biden-with-slim-lead-on-sanders</v>
      </c>
    </row>
    <row r="6" spans="1:16">
      <c r="A6" t="str">
        <f>INDEX([1]Calculation!$F:$F,ROW())</f>
        <v>US</v>
      </c>
      <c r="B6" t="str">
        <f>INDEX([1]Calculation!$D:$D,ROW())</f>
        <v>Ipsos</v>
      </c>
      <c r="C6" t="str">
        <f>IF(INDEX([1]Calculation!$G:$G,ROW())=0,"-",INDEX([1]Calculation!$G:$G,ROW()))</f>
        <v>B+</v>
      </c>
      <c r="D6" t="str">
        <f>INDEX([1]Calculation!$J:$J,ROW())&amp;"  "&amp;INDEX([1]Calculation!$K:$K,ROW())</f>
        <v>590  rv</v>
      </c>
      <c r="E6" s="19">
        <f>INDEX([1]Calculation!$I:$I,ROW())</f>
        <v>43895</v>
      </c>
      <c r="F6" s="12">
        <f>ROUND(INDEX([1]Calculation!AL:AL,ROW()),1)</f>
        <v>0</v>
      </c>
      <c r="G6" s="8">
        <f>ROUND(INDEX([1]Calculation!L:L,ROW()),0)</f>
        <v>40</v>
      </c>
      <c r="H6" s="8">
        <f>ROUND(INDEX([1]Calculation!M:M,ROW()),0)</f>
        <v>0</v>
      </c>
      <c r="I6" s="8">
        <f>ROUND(INDEX([1]Calculation!N:N,ROW()),0)</f>
        <v>0</v>
      </c>
      <c r="J6" s="8">
        <f>ROUND(INDEX([1]Calculation!O:O,ROW()),0)</f>
        <v>0</v>
      </c>
      <c r="K6" s="8">
        <f>ROUND(INDEX([1]Calculation!P:P,ROW()),0)</f>
        <v>0</v>
      </c>
      <c r="L6" s="8">
        <f>ROUND(INDEX([1]Calculation!Q:Q,ROW()),0)</f>
        <v>30</v>
      </c>
      <c r="M6" s="8">
        <f>ROUND(INDEX([1]Calculation!R:R,ROW()),0)</f>
        <v>0</v>
      </c>
      <c r="N6" s="8">
        <f>ROUND(INDEX([1]Calculation!S:S,ROW()),0)</f>
        <v>10</v>
      </c>
      <c r="O6" s="8">
        <f>ROUND(INDEX([1]Calculation!T:T,ROW()),0)</f>
        <v>0</v>
      </c>
      <c r="P6" s="8" t="str">
        <f>INDEX([1]Calculation!CB:CB,ROW())</f>
        <v>https://www.ipsos.com/sites/default/files/ct/news/documents/2020-03/topline_reuters_2020_election_tracker_03_05_2020.pdf</v>
      </c>
    </row>
    <row r="7" spans="1:16">
      <c r="A7" t="str">
        <f>INDEX([1]Calculation!$F:$F,ROW())</f>
        <v>US</v>
      </c>
      <c r="B7" t="str">
        <f>INDEX([1]Calculation!$D:$D,ROW())</f>
        <v>Ipsos</v>
      </c>
      <c r="C7" t="str">
        <f>IF(INDEX([1]Calculation!$G:$G,ROW())=0,"-",INDEX([1]Calculation!$G:$G,ROW()))</f>
        <v>B+</v>
      </c>
      <c r="D7" t="str">
        <f>INDEX([1]Calculation!$J:$J,ROW())&amp;"  "&amp;INDEX([1]Calculation!$K:$K,ROW())</f>
        <v>716  a</v>
      </c>
      <c r="E7" s="19">
        <f>INDEX([1]Calculation!$I:$I,ROW())</f>
        <v>43895</v>
      </c>
      <c r="F7" s="12">
        <f>ROUND(INDEX([1]Calculation!AL:AL,ROW()),1)</f>
        <v>0</v>
      </c>
      <c r="G7" s="8">
        <f>ROUND(INDEX([1]Calculation!L:L,ROW()),0)</f>
        <v>34</v>
      </c>
      <c r="H7" s="8">
        <f>ROUND(INDEX([1]Calculation!M:M,ROW()),0)</f>
        <v>0</v>
      </c>
      <c r="I7" s="8">
        <f>ROUND(INDEX([1]Calculation!N:N,ROW()),0)</f>
        <v>0</v>
      </c>
      <c r="J7" s="8">
        <f>ROUND(INDEX([1]Calculation!O:O,ROW()),0)</f>
        <v>0</v>
      </c>
      <c r="K7" s="8">
        <f>ROUND(INDEX([1]Calculation!P:P,ROW()),0)</f>
        <v>0</v>
      </c>
      <c r="L7" s="8">
        <f>ROUND(INDEX([1]Calculation!Q:Q,ROW()),0)</f>
        <v>30</v>
      </c>
      <c r="M7" s="8">
        <f>ROUND(INDEX([1]Calculation!R:R,ROW()),0)</f>
        <v>0</v>
      </c>
      <c r="N7" s="8">
        <f>ROUND(INDEX([1]Calculation!S:S,ROW()),0)</f>
        <v>9</v>
      </c>
      <c r="O7" s="8">
        <f>ROUND(INDEX([1]Calculation!T:T,ROW()),0)</f>
        <v>0</v>
      </c>
      <c r="P7" s="8" t="str">
        <f>INDEX([1]Calculation!CB:CB,ROW())</f>
        <v>https://www.ipsos.com/sites/default/files/ct/news/documents/2020-03/topline_reuters_2020_election_tracker_03_05_2020.pdf</v>
      </c>
    </row>
    <row r="8" spans="1:16">
      <c r="A8" t="str">
        <f>INDEX([1]Calculation!$F:$F,ROW())</f>
        <v>US</v>
      </c>
      <c r="B8" t="str">
        <f>INDEX([1]Calculation!$D:$D,ROW())</f>
        <v>Ipsos</v>
      </c>
      <c r="C8" t="str">
        <f>IF(INDEX([1]Calculation!$G:$G,ROW())=0,"-",INDEX([1]Calculation!$G:$G,ROW()))</f>
        <v>B+</v>
      </c>
      <c r="D8" t="str">
        <f>INDEX([1]Calculation!$J:$J,ROW())&amp;"  "&amp;INDEX([1]Calculation!$K:$K,ROW())</f>
        <v>669  a</v>
      </c>
      <c r="E8" s="19">
        <f>INDEX([1]Calculation!$I:$I,ROW())</f>
        <v>43895</v>
      </c>
      <c r="F8" s="12">
        <f>ROUND(INDEX([1]Calculation!AL:AL,ROW()),1)</f>
        <v>0</v>
      </c>
      <c r="G8" s="8">
        <f>ROUND(INDEX([1]Calculation!L:L,ROW()),0)</f>
        <v>52</v>
      </c>
      <c r="H8" s="8">
        <f>ROUND(INDEX([1]Calculation!M:M,ROW()),0)</f>
        <v>0</v>
      </c>
      <c r="I8" s="8">
        <f>ROUND(INDEX([1]Calculation!N:N,ROW()),0)</f>
        <v>0</v>
      </c>
      <c r="J8" s="8">
        <f>ROUND(INDEX([1]Calculation!O:O,ROW()),0)</f>
        <v>0</v>
      </c>
      <c r="K8" s="8">
        <f>ROUND(INDEX([1]Calculation!P:P,ROW()),0)</f>
        <v>0</v>
      </c>
      <c r="L8" s="8">
        <f>ROUND(INDEX([1]Calculation!Q:Q,ROW()),0)</f>
        <v>48</v>
      </c>
      <c r="M8" s="8">
        <f>ROUND(INDEX([1]Calculation!R:R,ROW()),0)</f>
        <v>0</v>
      </c>
      <c r="N8" s="8">
        <f>ROUND(INDEX([1]Calculation!S:S,ROW()),0)</f>
        <v>0</v>
      </c>
      <c r="O8" s="8">
        <f>ROUND(INDEX([1]Calculation!T:T,ROW()),0)</f>
        <v>0</v>
      </c>
      <c r="P8" s="8" t="str">
        <f>INDEX([1]Calculation!CB:CB,ROW())</f>
        <v>https://www.ipsos.com/sites/default/files/ct/news/documents/2020-03/topline_reuters_2020_election_tracker_03_05_2020.pdf</v>
      </c>
    </row>
    <row r="9" spans="1:16">
      <c r="A9" t="str">
        <f>INDEX([1]Calculation!$F:$F,ROW())</f>
        <v>US</v>
      </c>
      <c r="B9" t="str">
        <f>INDEX([1]Calculation!$D:$D,ROW())</f>
        <v>Ipsos</v>
      </c>
      <c r="C9" t="str">
        <f>IF(INDEX([1]Calculation!$G:$G,ROW())=0,"-",INDEX([1]Calculation!$G:$G,ROW()))</f>
        <v>B+</v>
      </c>
      <c r="D9" t="str">
        <f>INDEX([1]Calculation!$J:$J,ROW())&amp;"  "&amp;INDEX([1]Calculation!$K:$K,ROW())</f>
        <v>568  rv</v>
      </c>
      <c r="E9" s="19">
        <f>INDEX([1]Calculation!$I:$I,ROW())</f>
        <v>43895</v>
      </c>
      <c r="F9" s="12">
        <f>ROUND(INDEX([1]Calculation!AL:AL,ROW()),1)</f>
        <v>43.3</v>
      </c>
      <c r="G9" s="8">
        <f>ROUND(INDEX([1]Calculation!L:L,ROW()),0)</f>
        <v>55</v>
      </c>
      <c r="H9" s="8">
        <f>ROUND(INDEX([1]Calculation!M:M,ROW()),0)</f>
        <v>0</v>
      </c>
      <c r="I9" s="8">
        <f>ROUND(INDEX([1]Calculation!N:N,ROW()),0)</f>
        <v>0</v>
      </c>
      <c r="J9" s="8">
        <f>ROUND(INDEX([1]Calculation!O:O,ROW()),0)</f>
        <v>0</v>
      </c>
      <c r="K9" s="8">
        <f>ROUND(INDEX([1]Calculation!P:P,ROW()),0)</f>
        <v>0</v>
      </c>
      <c r="L9" s="8">
        <f>ROUND(INDEX([1]Calculation!Q:Q,ROW()),0)</f>
        <v>45</v>
      </c>
      <c r="M9" s="8">
        <f>ROUND(INDEX([1]Calculation!R:R,ROW()),0)</f>
        <v>0</v>
      </c>
      <c r="N9" s="8">
        <f>ROUND(INDEX([1]Calculation!S:S,ROW()),0)</f>
        <v>0</v>
      </c>
      <c r="O9" s="8">
        <f>ROUND(INDEX([1]Calculation!T:T,ROW()),0)</f>
        <v>0</v>
      </c>
      <c r="P9" s="8" t="str">
        <f>INDEX([1]Calculation!CB:CB,ROW())</f>
        <v>https://www.ipsos.com/sites/default/files/ct/news/documents/2020-03/topline_reuters_2020_election_tracker_03_05_2020.pdf</v>
      </c>
    </row>
    <row r="10" spans="1:16">
      <c r="A10" t="str">
        <f>INDEX([1]Calculation!$F:$F,ROW())</f>
        <v>Florida</v>
      </c>
      <c r="B10" t="str">
        <f>INDEX([1]Calculation!$D:$D,ROW())</f>
        <v>St. Pete Polls</v>
      </c>
      <c r="C10" t="str">
        <f>IF(INDEX([1]Calculation!$G:$G,ROW())=0,"-",INDEX([1]Calculation!$G:$G,ROW()))</f>
        <v>C+</v>
      </c>
      <c r="D10" t="str">
        <f>INDEX([1]Calculation!$J:$J,ROW())&amp;"  "&amp;INDEX([1]Calculation!$K:$K,ROW())</f>
        <v>1882  lv</v>
      </c>
      <c r="E10" s="19">
        <f>INDEX([1]Calculation!$I:$I,ROW())</f>
        <v>43894</v>
      </c>
      <c r="F10" s="12">
        <f>ROUND(INDEX([1]Calculation!AL:AL,ROW()),1)</f>
        <v>38.6</v>
      </c>
      <c r="G10" s="8">
        <f>ROUND(INDEX([1]Calculation!L:L,ROW()),0)</f>
        <v>61</v>
      </c>
      <c r="H10" s="8">
        <f>ROUND(INDEX([1]Calculation!M:M,ROW()),0)</f>
        <v>14</v>
      </c>
      <c r="I10" s="8">
        <f>ROUND(INDEX([1]Calculation!N:N,ROW()),0)</f>
        <v>0</v>
      </c>
      <c r="J10" s="8">
        <f>ROUND(INDEX([1]Calculation!O:O,ROW()),0)</f>
        <v>1</v>
      </c>
      <c r="K10" s="8">
        <f>ROUND(INDEX([1]Calculation!P:P,ROW()),0)</f>
        <v>1</v>
      </c>
      <c r="L10" s="8">
        <f>ROUND(INDEX([1]Calculation!Q:Q,ROW()),0)</f>
        <v>12</v>
      </c>
      <c r="M10" s="8">
        <f>ROUND(INDEX([1]Calculation!R:R,ROW()),0)</f>
        <v>0</v>
      </c>
      <c r="N10" s="8">
        <f>ROUND(INDEX([1]Calculation!S:S,ROW()),0)</f>
        <v>5</v>
      </c>
      <c r="O10" s="8">
        <f>ROUND(INDEX([1]Calculation!T:T,ROW()),0)</f>
        <v>0</v>
      </c>
      <c r="P10" s="8" t="str">
        <f>INDEX([1]Calculation!CB:CB,ROW())</f>
        <v>https://floridapolitics.com/archives/321847-latest-poll-of-florida-primary-shows-joe-biden-with-massive-lead-over-bernie-sanders</v>
      </c>
    </row>
    <row r="11" spans="1:16">
      <c r="A11" t="str">
        <f>INDEX([1]Calculation!$F:$F,ROW())</f>
        <v>US</v>
      </c>
      <c r="B11" t="str">
        <f>INDEX([1]Calculation!$D:$D,ROW())</f>
        <v>YouGov</v>
      </c>
      <c r="C11" t="str">
        <f>IF(INDEX([1]Calculation!$G:$G,ROW())=0,"-",INDEX([1]Calculation!$G:$G,ROW()))</f>
        <v>B-</v>
      </c>
      <c r="D11" t="str">
        <f>INDEX([1]Calculation!$J:$J,ROW())&amp;"  "&amp;INDEX([1]Calculation!$K:$K,ROW())</f>
        <v>722  lv</v>
      </c>
      <c r="E11" s="19">
        <f>INDEX([1]Calculation!$I:$I,ROW())</f>
        <v>43893</v>
      </c>
      <c r="F11" s="12">
        <f>ROUND(INDEX([1]Calculation!AL:AL,ROW()),1)</f>
        <v>28</v>
      </c>
      <c r="G11" s="8">
        <f>ROUND(INDEX([1]Calculation!L:L,ROW()),0)</f>
        <v>28</v>
      </c>
      <c r="H11" s="8">
        <f>ROUND(INDEX([1]Calculation!M:M,ROW()),0)</f>
        <v>11</v>
      </c>
      <c r="I11" s="8">
        <f>ROUND(INDEX([1]Calculation!N:N,ROW()),0)</f>
        <v>0</v>
      </c>
      <c r="J11" s="8">
        <f>ROUND(INDEX([1]Calculation!O:O,ROW()),0)</f>
        <v>7</v>
      </c>
      <c r="K11" s="8">
        <f>ROUND(INDEX([1]Calculation!P:P,ROW()),0)</f>
        <v>4</v>
      </c>
      <c r="L11" s="8">
        <f>ROUND(INDEX([1]Calculation!Q:Q,ROW()),0)</f>
        <v>24</v>
      </c>
      <c r="M11" s="8">
        <f>ROUND(INDEX([1]Calculation!R:R,ROW()),0)</f>
        <v>0</v>
      </c>
      <c r="N11" s="8">
        <f>ROUND(INDEX([1]Calculation!S:S,ROW()),0)</f>
        <v>19</v>
      </c>
      <c r="O11" s="8">
        <f>ROUND(INDEX([1]Calculation!T:T,ROW()),0)</f>
        <v>0</v>
      </c>
      <c r="P11" s="8" t="str">
        <f>INDEX([1]Calculation!CB:CB,ROW())</f>
        <v>https://d25d2506sfb94s.cloudfront.net/cumulus_uploads/document/3rdraw493c/econTabReport.pdf</v>
      </c>
    </row>
    <row r="12" spans="1:16">
      <c r="A12" t="str">
        <f>INDEX([1]Calculation!$F:$F,ROW())</f>
        <v>US</v>
      </c>
      <c r="B12" t="str">
        <f>INDEX([1]Calculation!$D:$D,ROW())</f>
        <v>Morning Consult</v>
      </c>
      <c r="C12" t="str">
        <f>IF(INDEX([1]Calculation!$G:$G,ROW())=0,"-",INDEX([1]Calculation!$G:$G,ROW()))</f>
        <v>B+</v>
      </c>
      <c r="D12" t="str">
        <f>INDEX([1]Calculation!$J:$J,ROW())&amp;"  "&amp;INDEX([1]Calculation!$K:$K,ROW())</f>
        <v>961  lv</v>
      </c>
      <c r="E12" s="19">
        <f>INDEX([1]Calculation!$I:$I,ROW())</f>
        <v>43893</v>
      </c>
      <c r="F12" s="12">
        <f>ROUND(INDEX([1]Calculation!AL:AL,ROW()),1)</f>
        <v>6.5</v>
      </c>
      <c r="G12" s="8">
        <f>ROUND(INDEX([1]Calculation!L:L,ROW()),0)</f>
        <v>36</v>
      </c>
      <c r="H12" s="8">
        <f>ROUND(INDEX([1]Calculation!M:M,ROW()),0)</f>
        <v>19</v>
      </c>
      <c r="I12" s="8">
        <f>ROUND(INDEX([1]Calculation!N:N,ROW()),0)</f>
        <v>0</v>
      </c>
      <c r="J12" s="8">
        <f>ROUND(INDEX([1]Calculation!O:O,ROW()),0)</f>
        <v>0</v>
      </c>
      <c r="K12" s="8">
        <f>ROUND(INDEX([1]Calculation!P:P,ROW()),0)</f>
        <v>0</v>
      </c>
      <c r="L12" s="8">
        <f>ROUND(INDEX([1]Calculation!Q:Q,ROW()),0)</f>
        <v>28</v>
      </c>
      <c r="M12" s="8">
        <f>ROUND(INDEX([1]Calculation!R:R,ROW()),0)</f>
        <v>0</v>
      </c>
      <c r="N12" s="8">
        <f>ROUND(INDEX([1]Calculation!S:S,ROW()),0)</f>
        <v>14</v>
      </c>
      <c r="O12" s="8">
        <f>ROUND(INDEX([1]Calculation!T:T,ROW()),0)</f>
        <v>0</v>
      </c>
      <c r="P12" s="8" t="str">
        <f>INDEX([1]Calculation!CB:CB,ROW())</f>
        <v>https://morningconsult.com/2020/03/03/biden-reclaims-national-lead-with-buttigieg-klobuchar-exits/</v>
      </c>
    </row>
    <row r="13" spans="1:16">
      <c r="A13" t="str">
        <f>INDEX([1]Calculation!$F:$F,ROW())</f>
        <v>Michigan</v>
      </c>
      <c r="B13" t="str">
        <f>INDEX([1]Calculation!$D:$D,ROW())</f>
        <v>Glengariff Group Inc.</v>
      </c>
      <c r="C13" t="str">
        <f>IF(INDEX([1]Calculation!$G:$G,ROW())=0,"-",INDEX([1]Calculation!$G:$G,ROW()))</f>
        <v>B/C</v>
      </c>
      <c r="D13" t="str">
        <f>INDEX([1]Calculation!$J:$J,ROW())&amp;"  "&amp;INDEX([1]Calculation!$K:$K,ROW())</f>
        <v>600  lv</v>
      </c>
      <c r="E13" s="19">
        <f>INDEX([1]Calculation!$I:$I,ROW())</f>
        <v>43892</v>
      </c>
      <c r="F13" s="12">
        <f>ROUND(INDEX([1]Calculation!AL:AL,ROW()),1)</f>
        <v>20.8</v>
      </c>
      <c r="G13" s="8">
        <f>ROUND(INDEX([1]Calculation!L:L,ROW()),0)</f>
        <v>29</v>
      </c>
      <c r="H13" s="8">
        <f>ROUND(INDEX([1]Calculation!M:M,ROW()),0)</f>
        <v>11</v>
      </c>
      <c r="I13" s="8">
        <f>ROUND(INDEX([1]Calculation!N:N,ROW()),0)</f>
        <v>0</v>
      </c>
      <c r="J13" s="8">
        <f>ROUND(INDEX([1]Calculation!O:O,ROW()),0)</f>
        <v>6</v>
      </c>
      <c r="K13" s="8">
        <f>ROUND(INDEX([1]Calculation!P:P,ROW()),0)</f>
        <v>3</v>
      </c>
      <c r="L13" s="8">
        <f>ROUND(INDEX([1]Calculation!Q:Q,ROW()),0)</f>
        <v>23</v>
      </c>
      <c r="M13" s="8">
        <f>ROUND(INDEX([1]Calculation!R:R,ROW()),0)</f>
        <v>0</v>
      </c>
      <c r="N13" s="8">
        <f>ROUND(INDEX([1]Calculation!S:S,ROW()),0)</f>
        <v>7</v>
      </c>
      <c r="O13" s="8">
        <f>ROUND(INDEX([1]Calculation!T:T,ROW()),0)</f>
        <v>0</v>
      </c>
      <c r="P13" s="8" t="str">
        <f>INDEX([1]Calculation!CB:CB,ROW())</f>
        <v>https://www.scribd.com/document/450004461/Michigan-Democratic-primary-poll-results</v>
      </c>
    </row>
    <row r="14" spans="1:16">
      <c r="A14" t="str">
        <f>INDEX([1]Calculation!$F:$F,ROW())</f>
        <v>US</v>
      </c>
      <c r="B14" t="str">
        <f>INDEX([1]Calculation!$D:$D,ROW())</f>
        <v>Harris Insights &amp; Analytics</v>
      </c>
      <c r="C14" t="str">
        <f>IF(INDEX([1]Calculation!$G:$G,ROW())=0,"-",INDEX([1]Calculation!$G:$G,ROW()))</f>
        <v>C+</v>
      </c>
      <c r="D14" t="str">
        <f>INDEX([1]Calculation!$J:$J,ROW())&amp;"  "&amp;INDEX([1]Calculation!$K:$K,ROW())</f>
        <v>453  rv</v>
      </c>
      <c r="E14" s="19">
        <f>INDEX([1]Calculation!$I:$I,ROW())</f>
        <v>43892</v>
      </c>
      <c r="F14" s="12">
        <f>ROUND(INDEX([1]Calculation!AL:AL,ROW()),1)</f>
        <v>16.3</v>
      </c>
      <c r="G14" s="8">
        <f>ROUND(INDEX([1]Calculation!L:L,ROW()),0)</f>
        <v>28</v>
      </c>
      <c r="H14" s="8">
        <f>ROUND(INDEX([1]Calculation!M:M,ROW()),0)</f>
        <v>20</v>
      </c>
      <c r="I14" s="8">
        <f>ROUND(INDEX([1]Calculation!N:N,ROW()),0)</f>
        <v>0</v>
      </c>
      <c r="J14" s="8">
        <f>ROUND(INDEX([1]Calculation!O:O,ROW()),0)</f>
        <v>0</v>
      </c>
      <c r="K14" s="8">
        <f>ROUND(INDEX([1]Calculation!P:P,ROW()),0)</f>
        <v>3</v>
      </c>
      <c r="L14" s="8">
        <f>ROUND(INDEX([1]Calculation!Q:Q,ROW()),0)</f>
        <v>23</v>
      </c>
      <c r="M14" s="8">
        <f>ROUND(INDEX([1]Calculation!R:R,ROW()),0)</f>
        <v>0</v>
      </c>
      <c r="N14" s="8">
        <f>ROUND(INDEX([1]Calculation!S:S,ROW()),0)</f>
        <v>11</v>
      </c>
      <c r="O14" s="8">
        <f>ROUND(INDEX([1]Calculation!T:T,ROW()),0)</f>
        <v>0</v>
      </c>
      <c r="P14" s="8" t="str">
        <f>INDEX([1]Calculation!CB:CB,ROW())</f>
        <v>https://thehill.com/hilltv/what-americas-thinking/485742-biden-surges-post-sc-primary-in-new-hill-harrisx-poll</v>
      </c>
    </row>
    <row r="15" spans="1:16">
      <c r="A15" t="str">
        <f>INDEX([1]Calculation!$F:$F,ROW())</f>
        <v>US</v>
      </c>
      <c r="B15" t="str">
        <f>INDEX([1]Calculation!$D:$D,ROW())</f>
        <v>Ipsos</v>
      </c>
      <c r="C15" t="str">
        <f>IF(INDEX([1]Calculation!$G:$G,ROW())=0,"-",INDEX([1]Calculation!$G:$G,ROW()))</f>
        <v>B+</v>
      </c>
      <c r="D15" t="str">
        <f>INDEX([1]Calculation!$J:$J,ROW())&amp;"  "&amp;INDEX([1]Calculation!$K:$K,ROW())</f>
        <v>579  rv</v>
      </c>
      <c r="E15" s="19">
        <f>INDEX([1]Calculation!$I:$I,ROW())</f>
        <v>43892</v>
      </c>
      <c r="F15" s="12">
        <f>ROUND(INDEX([1]Calculation!AL:AL,ROW()),1)</f>
        <v>0</v>
      </c>
      <c r="G15" s="8">
        <f>ROUND(INDEX([1]Calculation!L:L,ROW()),0)</f>
        <v>49</v>
      </c>
      <c r="H15" s="8">
        <f>ROUND(INDEX([1]Calculation!M:M,ROW()),0)</f>
        <v>0</v>
      </c>
      <c r="I15" s="8">
        <f>ROUND(INDEX([1]Calculation!N:N,ROW()),0)</f>
        <v>0</v>
      </c>
      <c r="J15" s="8">
        <f>ROUND(INDEX([1]Calculation!O:O,ROW()),0)</f>
        <v>0</v>
      </c>
      <c r="K15" s="8">
        <f>ROUND(INDEX([1]Calculation!P:P,ROW()),0)</f>
        <v>0</v>
      </c>
      <c r="L15" s="8">
        <f>ROUND(INDEX([1]Calculation!Q:Q,ROW()),0)</f>
        <v>51</v>
      </c>
      <c r="M15" s="8">
        <f>ROUND(INDEX([1]Calculation!R:R,ROW()),0)</f>
        <v>0</v>
      </c>
      <c r="N15" s="8">
        <f>ROUND(INDEX([1]Calculation!S:S,ROW()),0)</f>
        <v>0</v>
      </c>
      <c r="O15" s="8">
        <f>ROUND(INDEX([1]Calculation!T:T,ROW()),0)</f>
        <v>0</v>
      </c>
      <c r="P15" s="8" t="str">
        <f>INDEX([1]Calculation!CB:CB,ROW())</f>
        <v>https://www.ipsos.com/sites/default/files/ct/news/documents/2020-03/topline_reuters_2020_election_tracker_03_02_2020_wu.pdf</v>
      </c>
    </row>
    <row r="16" spans="1:16">
      <c r="A16" t="str">
        <f>INDEX([1]Calculation!$F:$F,ROW())</f>
        <v>US</v>
      </c>
      <c r="B16" t="str">
        <f>INDEX([1]Calculation!$D:$D,ROW())</f>
        <v>Ipsos</v>
      </c>
      <c r="C16" t="str">
        <f>IF(INDEX([1]Calculation!$G:$G,ROW())=0,"-",INDEX([1]Calculation!$G:$G,ROW()))</f>
        <v>B+</v>
      </c>
      <c r="D16" t="str">
        <f>INDEX([1]Calculation!$J:$J,ROW())&amp;"  "&amp;INDEX([1]Calculation!$K:$K,ROW())</f>
        <v>682  a</v>
      </c>
      <c r="E16" s="19">
        <f>INDEX([1]Calculation!$I:$I,ROW())</f>
        <v>43892</v>
      </c>
      <c r="F16" s="12">
        <f>ROUND(INDEX([1]Calculation!AL:AL,ROW()),1)</f>
        <v>0</v>
      </c>
      <c r="G16" s="8">
        <f>ROUND(INDEX([1]Calculation!L:L,ROW()),0)</f>
        <v>46</v>
      </c>
      <c r="H16" s="8">
        <f>ROUND(INDEX([1]Calculation!M:M,ROW()),0)</f>
        <v>0</v>
      </c>
      <c r="I16" s="8">
        <f>ROUND(INDEX([1]Calculation!N:N,ROW()),0)</f>
        <v>0</v>
      </c>
      <c r="J16" s="8">
        <f>ROUND(INDEX([1]Calculation!O:O,ROW()),0)</f>
        <v>0</v>
      </c>
      <c r="K16" s="8">
        <f>ROUND(INDEX([1]Calculation!P:P,ROW()),0)</f>
        <v>0</v>
      </c>
      <c r="L16" s="8">
        <f>ROUND(INDEX([1]Calculation!Q:Q,ROW()),0)</f>
        <v>54</v>
      </c>
      <c r="M16" s="8">
        <f>ROUND(INDEX([1]Calculation!R:R,ROW()),0)</f>
        <v>0</v>
      </c>
      <c r="N16" s="8">
        <f>ROUND(INDEX([1]Calculation!S:S,ROW()),0)</f>
        <v>0</v>
      </c>
      <c r="O16" s="8">
        <f>ROUND(INDEX([1]Calculation!T:T,ROW()),0)</f>
        <v>0</v>
      </c>
      <c r="P16" s="8" t="str">
        <f>INDEX([1]Calculation!CB:CB,ROW())</f>
        <v>https://www.ipsos.com/sites/default/files/ct/news/documents/2020-03/topline_reuters_2020_election_tracker_03_02_2020_wu.pdf</v>
      </c>
    </row>
    <row r="17" spans="1:16">
      <c r="A17" t="str">
        <f>INDEX([1]Calculation!$F:$F,ROW())</f>
        <v>US</v>
      </c>
      <c r="B17" t="str">
        <f>INDEX([1]Calculation!$D:$D,ROW())</f>
        <v>Ipsos</v>
      </c>
      <c r="C17" t="str">
        <f>IF(INDEX([1]Calculation!$G:$G,ROW())=0,"-",INDEX([1]Calculation!$G:$G,ROW()))</f>
        <v>B+</v>
      </c>
      <c r="D17" t="str">
        <f>INDEX([1]Calculation!$J:$J,ROW())&amp;"  "&amp;INDEX([1]Calculation!$K:$K,ROW())</f>
        <v>579  rv</v>
      </c>
      <c r="E17" s="19">
        <f>INDEX([1]Calculation!$I:$I,ROW())</f>
        <v>43892</v>
      </c>
      <c r="F17" s="12">
        <f>ROUND(INDEX([1]Calculation!AL:AL,ROW()),1)</f>
        <v>0</v>
      </c>
      <c r="G17" s="8">
        <f>ROUND(INDEX([1]Calculation!L:L,ROW()),0)</f>
        <v>0</v>
      </c>
      <c r="H17" s="8">
        <f>ROUND(INDEX([1]Calculation!M:M,ROW()),0)</f>
        <v>44</v>
      </c>
      <c r="I17" s="8">
        <f>ROUND(INDEX([1]Calculation!N:N,ROW()),0)</f>
        <v>0</v>
      </c>
      <c r="J17" s="8">
        <f>ROUND(INDEX([1]Calculation!O:O,ROW()),0)</f>
        <v>0</v>
      </c>
      <c r="K17" s="8">
        <f>ROUND(INDEX([1]Calculation!P:P,ROW()),0)</f>
        <v>0</v>
      </c>
      <c r="L17" s="8">
        <f>ROUND(INDEX([1]Calculation!Q:Q,ROW()),0)</f>
        <v>56</v>
      </c>
      <c r="M17" s="8">
        <f>ROUND(INDEX([1]Calculation!R:R,ROW()),0)</f>
        <v>0</v>
      </c>
      <c r="N17" s="8">
        <f>ROUND(INDEX([1]Calculation!S:S,ROW()),0)</f>
        <v>0</v>
      </c>
      <c r="O17" s="8">
        <f>ROUND(INDEX([1]Calculation!T:T,ROW()),0)</f>
        <v>0</v>
      </c>
      <c r="P17" s="8" t="str">
        <f>INDEX([1]Calculation!CB:CB,ROW())</f>
        <v>https://www.ipsos.com/sites/default/files/ct/news/documents/2020-03/topline_reuters_2020_election_tracker_03_02_2020_wu.pdf</v>
      </c>
    </row>
    <row r="18" spans="1:16">
      <c r="A18" t="str">
        <f>INDEX([1]Calculation!$F:$F,ROW())</f>
        <v>US</v>
      </c>
      <c r="B18" t="str">
        <f>INDEX([1]Calculation!$D:$D,ROW())</f>
        <v>Ipsos</v>
      </c>
      <c r="C18" t="str">
        <f>IF(INDEX([1]Calculation!$G:$G,ROW())=0,"-",INDEX([1]Calculation!$G:$G,ROW()))</f>
        <v>B+</v>
      </c>
      <c r="D18" t="str">
        <f>INDEX([1]Calculation!$J:$J,ROW())&amp;"  "&amp;INDEX([1]Calculation!$K:$K,ROW())</f>
        <v>682  a</v>
      </c>
      <c r="E18" s="19">
        <f>INDEX([1]Calculation!$I:$I,ROW())</f>
        <v>43892</v>
      </c>
      <c r="F18" s="12">
        <f>ROUND(INDEX([1]Calculation!AL:AL,ROW()),1)</f>
        <v>0</v>
      </c>
      <c r="G18" s="8">
        <f>ROUND(INDEX([1]Calculation!L:L,ROW()),0)</f>
        <v>0</v>
      </c>
      <c r="H18" s="8">
        <f>ROUND(INDEX([1]Calculation!M:M,ROW()),0)</f>
        <v>45</v>
      </c>
      <c r="I18" s="8">
        <f>ROUND(INDEX([1]Calculation!N:N,ROW()),0)</f>
        <v>0</v>
      </c>
      <c r="J18" s="8">
        <f>ROUND(INDEX([1]Calculation!O:O,ROW()),0)</f>
        <v>0</v>
      </c>
      <c r="K18" s="8">
        <f>ROUND(INDEX([1]Calculation!P:P,ROW()),0)</f>
        <v>0</v>
      </c>
      <c r="L18" s="8">
        <f>ROUND(INDEX([1]Calculation!Q:Q,ROW()),0)</f>
        <v>55</v>
      </c>
      <c r="M18" s="8">
        <f>ROUND(INDEX([1]Calculation!R:R,ROW()),0)</f>
        <v>0</v>
      </c>
      <c r="N18" s="8">
        <f>ROUND(INDEX([1]Calculation!S:S,ROW()),0)</f>
        <v>0</v>
      </c>
      <c r="O18" s="8">
        <f>ROUND(INDEX([1]Calculation!T:T,ROW()),0)</f>
        <v>0</v>
      </c>
      <c r="P18" s="8" t="str">
        <f>INDEX([1]Calculation!CB:CB,ROW())</f>
        <v>https://www.ipsos.com/sites/default/files/ct/news/documents/2020-03/topline_reuters_2020_election_tracker_03_02_2020_wu.pdf</v>
      </c>
    </row>
    <row r="19" spans="1:16">
      <c r="A19" t="str">
        <f>INDEX([1]Calculation!$F:$F,ROW())</f>
        <v>US</v>
      </c>
      <c r="B19" t="str">
        <f>INDEX([1]Calculation!$D:$D,ROW())</f>
        <v>Ipsos</v>
      </c>
      <c r="C19" t="str">
        <f>IF(INDEX([1]Calculation!$G:$G,ROW())=0,"-",INDEX([1]Calculation!$G:$G,ROW()))</f>
        <v>B+</v>
      </c>
      <c r="D19" t="str">
        <f>INDEX([1]Calculation!$J:$J,ROW())&amp;"  "&amp;INDEX([1]Calculation!$K:$K,ROW())</f>
        <v>600  rv</v>
      </c>
      <c r="E19" s="19">
        <f>INDEX([1]Calculation!$I:$I,ROW())</f>
        <v>43892</v>
      </c>
      <c r="F19" s="12">
        <f>ROUND(INDEX([1]Calculation!AL:AL,ROW()),1)</f>
        <v>0</v>
      </c>
      <c r="G19" s="8">
        <f>ROUND(INDEX([1]Calculation!L:L,ROW()),0)</f>
        <v>15</v>
      </c>
      <c r="H19" s="8">
        <f>ROUND(INDEX([1]Calculation!M:M,ROW()),0)</f>
        <v>14</v>
      </c>
      <c r="I19" s="8">
        <f>ROUND(INDEX([1]Calculation!N:N,ROW()),0)</f>
        <v>0</v>
      </c>
      <c r="J19" s="8">
        <f>ROUND(INDEX([1]Calculation!O:O,ROW()),0)</f>
        <v>10</v>
      </c>
      <c r="K19" s="8">
        <f>ROUND(INDEX([1]Calculation!P:P,ROW()),0)</f>
        <v>4</v>
      </c>
      <c r="L19" s="8">
        <f>ROUND(INDEX([1]Calculation!Q:Q,ROW()),0)</f>
        <v>24</v>
      </c>
      <c r="M19" s="8">
        <f>ROUND(INDEX([1]Calculation!R:R,ROW()),0)</f>
        <v>2</v>
      </c>
      <c r="N19" s="8">
        <f>ROUND(INDEX([1]Calculation!S:S,ROW()),0)</f>
        <v>9</v>
      </c>
      <c r="O19" s="8">
        <f>ROUND(INDEX([1]Calculation!T:T,ROW()),0)</f>
        <v>0</v>
      </c>
      <c r="P19" s="8" t="str">
        <f>INDEX([1]Calculation!CB:CB,ROW())</f>
        <v>https://www.ipsos.com/sites/default/files/ct/news/documents/2020-03/topline_reuters_2020_election_tracker_03_02_2020_wu.pdf</v>
      </c>
    </row>
    <row r="20" spans="1:16">
      <c r="A20" t="str">
        <f>INDEX([1]Calculation!$F:$F,ROW())</f>
        <v>US</v>
      </c>
      <c r="B20" t="str">
        <f>INDEX([1]Calculation!$D:$D,ROW())</f>
        <v>Ipsos</v>
      </c>
      <c r="C20" t="str">
        <f>IF(INDEX([1]Calculation!$G:$G,ROW())=0,"-",INDEX([1]Calculation!$G:$G,ROW()))</f>
        <v>B+</v>
      </c>
      <c r="D20" t="str">
        <f>INDEX([1]Calculation!$J:$J,ROW())&amp;"  "&amp;INDEX([1]Calculation!$K:$K,ROW())</f>
        <v>735  a</v>
      </c>
      <c r="E20" s="19">
        <f>INDEX([1]Calculation!$I:$I,ROW())</f>
        <v>43892</v>
      </c>
      <c r="F20" s="12">
        <f>ROUND(INDEX([1]Calculation!AL:AL,ROW()),1)</f>
        <v>0</v>
      </c>
      <c r="G20" s="8">
        <f>ROUND(INDEX([1]Calculation!L:L,ROW()),0)</f>
        <v>13</v>
      </c>
      <c r="H20" s="8">
        <f>ROUND(INDEX([1]Calculation!M:M,ROW()),0)</f>
        <v>13</v>
      </c>
      <c r="I20" s="8">
        <f>ROUND(INDEX([1]Calculation!N:N,ROW()),0)</f>
        <v>0</v>
      </c>
      <c r="J20" s="8">
        <f>ROUND(INDEX([1]Calculation!O:O,ROW()),0)</f>
        <v>8</v>
      </c>
      <c r="K20" s="8">
        <f>ROUND(INDEX([1]Calculation!P:P,ROW()),0)</f>
        <v>3</v>
      </c>
      <c r="L20" s="8">
        <f>ROUND(INDEX([1]Calculation!Q:Q,ROW()),0)</f>
        <v>23</v>
      </c>
      <c r="M20" s="8">
        <f>ROUND(INDEX([1]Calculation!R:R,ROW()),0)</f>
        <v>2</v>
      </c>
      <c r="N20" s="8">
        <f>ROUND(INDEX([1]Calculation!S:S,ROW()),0)</f>
        <v>9</v>
      </c>
      <c r="O20" s="8">
        <f>ROUND(INDEX([1]Calculation!T:T,ROW()),0)</f>
        <v>0</v>
      </c>
      <c r="P20" s="8" t="str">
        <f>INDEX([1]Calculation!CB:CB,ROW())</f>
        <v>https://www.ipsos.com/sites/default/files/ct/news/documents/2020-03/topline_reuters_2020_election_tracker_03_02_2020_wu.pdf</v>
      </c>
    </row>
    <row r="21" spans="1:16">
      <c r="A21" t="str">
        <f>INDEX([1]Calculation!$F:$F,ROW())</f>
        <v>North Carolina</v>
      </c>
      <c r="B21" t="str">
        <f>INDEX([1]Calculation!$D:$D,ROW())</f>
        <v>Spry Strategies</v>
      </c>
      <c r="C21" t="str">
        <f>IF(INDEX([1]Calculation!$G:$G,ROW())=0,"-",INDEX([1]Calculation!$G:$G,ROW()))</f>
        <v>C/D</v>
      </c>
      <c r="D21" t="str">
        <f>INDEX([1]Calculation!$J:$J,ROW())&amp;"  "&amp;INDEX([1]Calculation!$K:$K,ROW())</f>
        <v>543  lv</v>
      </c>
      <c r="E21" s="19">
        <f>INDEX([1]Calculation!$I:$I,ROW())</f>
        <v>43892</v>
      </c>
      <c r="F21" s="12">
        <f>ROUND(INDEX([1]Calculation!AL:AL,ROW()),1)</f>
        <v>11.4</v>
      </c>
      <c r="G21" s="8">
        <f>ROUND(INDEX([1]Calculation!L:L,ROW()),0)</f>
        <v>45</v>
      </c>
      <c r="H21" s="8">
        <f>ROUND(INDEX([1]Calculation!M:M,ROW()),0)</f>
        <v>11</v>
      </c>
      <c r="I21" s="8">
        <f>ROUND(INDEX([1]Calculation!N:N,ROW()),0)</f>
        <v>0</v>
      </c>
      <c r="J21" s="8">
        <f>ROUND(INDEX([1]Calculation!O:O,ROW()),0)</f>
        <v>3</v>
      </c>
      <c r="K21" s="8">
        <f>ROUND(INDEX([1]Calculation!P:P,ROW()),0)</f>
        <v>3</v>
      </c>
      <c r="L21" s="8">
        <f>ROUND(INDEX([1]Calculation!Q:Q,ROW()),0)</f>
        <v>18</v>
      </c>
      <c r="M21" s="8">
        <f>ROUND(INDEX([1]Calculation!R:R,ROW()),0)</f>
        <v>0</v>
      </c>
      <c r="N21" s="8">
        <f>ROUND(INDEX([1]Calculation!S:S,ROW()),0)</f>
        <v>7</v>
      </c>
      <c r="O21" s="8">
        <f>ROUND(INDEX([1]Calculation!T:T,ROW()),0)</f>
        <v>0</v>
      </c>
      <c r="P21" s="8" t="str">
        <f>INDEX([1]Calculation!CB:CB,ROW())</f>
        <v>https://www.nccivitas.org/polling/biden-momentum-surging-48-hours-super-tuesday/</v>
      </c>
    </row>
    <row r="22" spans="1:16">
      <c r="A22" t="str">
        <f>INDEX([1]Calculation!$F:$F,ROW())</f>
        <v>Vermont</v>
      </c>
      <c r="B22" t="str">
        <f>INDEX([1]Calculation!$D:$D,ROW())</f>
        <v>Data for Progress</v>
      </c>
      <c r="C22" t="str">
        <f>IF(INDEX([1]Calculation!$G:$G,ROW())=0,"-",INDEX([1]Calculation!$G:$G,ROW()))</f>
        <v>A-</v>
      </c>
      <c r="D22" t="str">
        <f>INDEX([1]Calculation!$J:$J,ROW())&amp;"  "&amp;INDEX([1]Calculation!$K:$K,ROW())</f>
        <v>236  lv</v>
      </c>
      <c r="E22" s="19">
        <f>INDEX([1]Calculation!$I:$I,ROW())</f>
        <v>43892</v>
      </c>
      <c r="F22" s="12">
        <f>ROUND(INDEX([1]Calculation!AL:AL,ROW()),1)</f>
        <v>26</v>
      </c>
      <c r="G22" s="8">
        <f>ROUND(INDEX([1]Calculation!L:L,ROW()),0)</f>
        <v>16</v>
      </c>
      <c r="H22" s="8">
        <f>ROUND(INDEX([1]Calculation!M:M,ROW()),0)</f>
        <v>8</v>
      </c>
      <c r="I22" s="8">
        <f>ROUND(INDEX([1]Calculation!N:N,ROW()),0)</f>
        <v>0</v>
      </c>
      <c r="J22" s="8">
        <f>ROUND(INDEX([1]Calculation!O:O,ROW()),0)</f>
        <v>1</v>
      </c>
      <c r="K22" s="8">
        <f>ROUND(INDEX([1]Calculation!P:P,ROW()),0)</f>
        <v>0</v>
      </c>
      <c r="L22" s="8">
        <f>ROUND(INDEX([1]Calculation!Q:Q,ROW()),0)</f>
        <v>57</v>
      </c>
      <c r="M22" s="8">
        <f>ROUND(INDEX([1]Calculation!R:R,ROW()),0)</f>
        <v>0</v>
      </c>
      <c r="N22" s="8">
        <f>ROUND(INDEX([1]Calculation!S:S,ROW()),0)</f>
        <v>16</v>
      </c>
      <c r="O22" s="8">
        <f>ROUND(INDEX([1]Calculation!T:T,ROW()),0)</f>
        <v>0</v>
      </c>
      <c r="P22" s="8" t="str">
        <f>INDEX([1]Calculation!CB:CB,ROW())</f>
        <v>https://www.dataforprogress.org/memos/super-tuesday-final-polling</v>
      </c>
    </row>
    <row r="23" spans="1:16">
      <c r="A23" t="str">
        <f>INDEX([1]Calculation!$F:$F,ROW())</f>
        <v>Utah</v>
      </c>
      <c r="B23" t="str">
        <f>INDEX([1]Calculation!$D:$D,ROW())</f>
        <v>Data for Progress</v>
      </c>
      <c r="C23" t="str">
        <f>IF(INDEX([1]Calculation!$G:$G,ROW())=0,"-",INDEX([1]Calculation!$G:$G,ROW()))</f>
        <v>A-</v>
      </c>
      <c r="D23" t="str">
        <f>INDEX([1]Calculation!$J:$J,ROW())&amp;"  "&amp;INDEX([1]Calculation!$K:$K,ROW())</f>
        <v>622  lv</v>
      </c>
      <c r="E23" s="19">
        <f>INDEX([1]Calculation!$I:$I,ROW())</f>
        <v>43892</v>
      </c>
      <c r="F23" s="12">
        <f>ROUND(INDEX([1]Calculation!AL:AL,ROW()),1)</f>
        <v>44.9</v>
      </c>
      <c r="G23" s="8">
        <f>ROUND(INDEX([1]Calculation!L:L,ROW()),0)</f>
        <v>23</v>
      </c>
      <c r="H23" s="8">
        <f>ROUND(INDEX([1]Calculation!M:M,ROW()),0)</f>
        <v>17</v>
      </c>
      <c r="I23" s="8">
        <f>ROUND(INDEX([1]Calculation!N:N,ROW()),0)</f>
        <v>0</v>
      </c>
      <c r="J23" s="8">
        <f>ROUND(INDEX([1]Calculation!O:O,ROW()),0)</f>
        <v>7</v>
      </c>
      <c r="K23" s="8">
        <f>ROUND(INDEX([1]Calculation!P:P,ROW()),0)</f>
        <v>3</v>
      </c>
      <c r="L23" s="8">
        <f>ROUND(INDEX([1]Calculation!Q:Q,ROW()),0)</f>
        <v>29</v>
      </c>
      <c r="M23" s="8">
        <f>ROUND(INDEX([1]Calculation!R:R,ROW()),0)</f>
        <v>0</v>
      </c>
      <c r="N23" s="8">
        <f>ROUND(INDEX([1]Calculation!S:S,ROW()),0)</f>
        <v>19</v>
      </c>
      <c r="O23" s="8">
        <f>ROUND(INDEX([1]Calculation!T:T,ROW()),0)</f>
        <v>0</v>
      </c>
      <c r="P23" s="8" t="str">
        <f>INDEX([1]Calculation!CB:CB,ROW())</f>
        <v>https://www.dataforprogress.org/memos/super-tuesday-final-polling</v>
      </c>
    </row>
    <row r="24" spans="1:16">
      <c r="A24" t="str">
        <f>INDEX([1]Calculation!$F:$F,ROW())</f>
        <v>Maine</v>
      </c>
      <c r="B24" t="str">
        <f>INDEX([1]Calculation!$D:$D,ROW())</f>
        <v>Data for Progress</v>
      </c>
      <c r="C24" t="str">
        <f>IF(INDEX([1]Calculation!$G:$G,ROW())=0,"-",INDEX([1]Calculation!$G:$G,ROW()))</f>
        <v>A-</v>
      </c>
      <c r="D24" t="str">
        <f>INDEX([1]Calculation!$J:$J,ROW())&amp;"  "&amp;INDEX([1]Calculation!$K:$K,ROW())</f>
        <v>385  lv</v>
      </c>
      <c r="E24" s="19">
        <f>INDEX([1]Calculation!$I:$I,ROW())</f>
        <v>43892</v>
      </c>
      <c r="F24" s="12">
        <f>ROUND(INDEX([1]Calculation!AL:AL,ROW()),1)</f>
        <v>34.799999999999997</v>
      </c>
      <c r="G24" s="8">
        <f>ROUND(INDEX([1]Calculation!L:L,ROW()),0)</f>
        <v>25</v>
      </c>
      <c r="H24" s="8">
        <f>ROUND(INDEX([1]Calculation!M:M,ROW()),0)</f>
        <v>18</v>
      </c>
      <c r="I24" s="8">
        <f>ROUND(INDEX([1]Calculation!N:N,ROW()),0)</f>
        <v>0</v>
      </c>
      <c r="J24" s="8">
        <f>ROUND(INDEX([1]Calculation!O:O,ROW()),0)</f>
        <v>1</v>
      </c>
      <c r="K24" s="8">
        <f>ROUND(INDEX([1]Calculation!P:P,ROW()),0)</f>
        <v>1</v>
      </c>
      <c r="L24" s="8">
        <f>ROUND(INDEX([1]Calculation!Q:Q,ROW()),0)</f>
        <v>34</v>
      </c>
      <c r="M24" s="8">
        <f>ROUND(INDEX([1]Calculation!R:R,ROW()),0)</f>
        <v>0</v>
      </c>
      <c r="N24" s="8">
        <f>ROUND(INDEX([1]Calculation!S:S,ROW()),0)</f>
        <v>20</v>
      </c>
      <c r="O24" s="8">
        <f>ROUND(INDEX([1]Calculation!T:T,ROW()),0)</f>
        <v>0</v>
      </c>
      <c r="P24" s="8" t="str">
        <f>INDEX([1]Calculation!CB:CB,ROW())</f>
        <v>https://www.dataforprogress.org/memos/super-tuesday-final-polling</v>
      </c>
    </row>
    <row r="25" spans="1:16">
      <c r="A25" t="str">
        <f>INDEX([1]Calculation!$F:$F,ROW())</f>
        <v>Oklahoma</v>
      </c>
      <c r="B25" t="str">
        <f>INDEX([1]Calculation!$D:$D,ROW())</f>
        <v>Data for Progress</v>
      </c>
      <c r="C25" t="str">
        <f>IF(INDEX([1]Calculation!$G:$G,ROW())=0,"-",INDEX([1]Calculation!$G:$G,ROW()))</f>
        <v>A-</v>
      </c>
      <c r="D25" t="str">
        <f>INDEX([1]Calculation!$J:$J,ROW())&amp;"  "&amp;INDEX([1]Calculation!$K:$K,ROW())</f>
        <v>300  lv</v>
      </c>
      <c r="E25" s="19">
        <f>INDEX([1]Calculation!$I:$I,ROW())</f>
        <v>43892</v>
      </c>
      <c r="F25" s="12">
        <f>ROUND(INDEX([1]Calculation!AL:AL,ROW()),1)</f>
        <v>29.5</v>
      </c>
      <c r="G25" s="8">
        <f>ROUND(INDEX([1]Calculation!L:L,ROW()),0)</f>
        <v>35</v>
      </c>
      <c r="H25" s="8">
        <f>ROUND(INDEX([1]Calculation!M:M,ROW()),0)</f>
        <v>19</v>
      </c>
      <c r="I25" s="8">
        <f>ROUND(INDEX([1]Calculation!N:N,ROW()),0)</f>
        <v>0</v>
      </c>
      <c r="J25" s="8">
        <f>ROUND(INDEX([1]Calculation!O:O,ROW()),0)</f>
        <v>0</v>
      </c>
      <c r="K25" s="8">
        <f>ROUND(INDEX([1]Calculation!P:P,ROW()),0)</f>
        <v>0</v>
      </c>
      <c r="L25" s="8">
        <f>ROUND(INDEX([1]Calculation!Q:Q,ROW()),0)</f>
        <v>28</v>
      </c>
      <c r="M25" s="8">
        <f>ROUND(INDEX([1]Calculation!R:R,ROW()),0)</f>
        <v>0</v>
      </c>
      <c r="N25" s="8">
        <f>ROUND(INDEX([1]Calculation!S:S,ROW()),0)</f>
        <v>16</v>
      </c>
      <c r="O25" s="8">
        <f>ROUND(INDEX([1]Calculation!T:T,ROW()),0)</f>
        <v>0</v>
      </c>
      <c r="P25" s="8" t="str">
        <f>INDEX([1]Calculation!CB:CB,ROW())</f>
        <v>https://www.dataforprogress.org/memos/super-tuesday-final-polling</v>
      </c>
    </row>
    <row r="26" spans="1:16">
      <c r="A26" t="str">
        <f>INDEX([1]Calculation!$F:$F,ROW())</f>
        <v>Arkansas</v>
      </c>
      <c r="B26" t="str">
        <f>INDEX([1]Calculation!$D:$D,ROW())</f>
        <v>Data for Progress</v>
      </c>
      <c r="C26" t="str">
        <f>IF(INDEX([1]Calculation!$G:$G,ROW())=0,"-",INDEX([1]Calculation!$G:$G,ROW()))</f>
        <v>A-</v>
      </c>
      <c r="D26" t="str">
        <f>INDEX([1]Calculation!$J:$J,ROW())&amp;"  "&amp;INDEX([1]Calculation!$K:$K,ROW())</f>
        <v>300  lv</v>
      </c>
      <c r="E26" s="19">
        <f>INDEX([1]Calculation!$I:$I,ROW())</f>
        <v>43892</v>
      </c>
      <c r="F26" s="12">
        <f>ROUND(INDEX([1]Calculation!AL:AL,ROW()),1)</f>
        <v>29.5</v>
      </c>
      <c r="G26" s="8">
        <f>ROUND(INDEX([1]Calculation!L:L,ROW()),0)</f>
        <v>36</v>
      </c>
      <c r="H26" s="8">
        <f>ROUND(INDEX([1]Calculation!M:M,ROW()),0)</f>
        <v>22</v>
      </c>
      <c r="I26" s="8">
        <f>ROUND(INDEX([1]Calculation!N:N,ROW()),0)</f>
        <v>0</v>
      </c>
      <c r="J26" s="8">
        <f>ROUND(INDEX([1]Calculation!O:O,ROW()),0)</f>
        <v>2</v>
      </c>
      <c r="K26" s="8">
        <f>ROUND(INDEX([1]Calculation!P:P,ROW()),0)</f>
        <v>1</v>
      </c>
      <c r="L26" s="8">
        <f>ROUND(INDEX([1]Calculation!Q:Q,ROW()),0)</f>
        <v>23</v>
      </c>
      <c r="M26" s="8">
        <f>ROUND(INDEX([1]Calculation!R:R,ROW()),0)</f>
        <v>0</v>
      </c>
      <c r="N26" s="8">
        <f>ROUND(INDEX([1]Calculation!S:S,ROW()),0)</f>
        <v>15</v>
      </c>
      <c r="O26" s="8">
        <f>ROUND(INDEX([1]Calculation!T:T,ROW()),0)</f>
        <v>0</v>
      </c>
      <c r="P26" s="8" t="str">
        <f>INDEX([1]Calculation!CB:CB,ROW())</f>
        <v>https://www.dataforprogress.org/memos/super-tuesday-final-polling</v>
      </c>
    </row>
    <row r="27" spans="1:16">
      <c r="A27" t="str">
        <f>INDEX([1]Calculation!$F:$F,ROW())</f>
        <v>Alabama</v>
      </c>
      <c r="B27" t="str">
        <f>INDEX([1]Calculation!$D:$D,ROW())</f>
        <v>Data for Progress</v>
      </c>
      <c r="C27" t="str">
        <f>IF(INDEX([1]Calculation!$G:$G,ROW())=0,"-",INDEX([1]Calculation!$G:$G,ROW()))</f>
        <v>A-</v>
      </c>
      <c r="D27" t="str">
        <f>INDEX([1]Calculation!$J:$J,ROW())&amp;"  "&amp;INDEX([1]Calculation!$K:$K,ROW())</f>
        <v>237  lv</v>
      </c>
      <c r="E27" s="19">
        <f>INDEX([1]Calculation!$I:$I,ROW())</f>
        <v>43892</v>
      </c>
      <c r="F27" s="12">
        <f>ROUND(INDEX([1]Calculation!AL:AL,ROW()),1)</f>
        <v>26.1</v>
      </c>
      <c r="G27" s="8">
        <f>ROUND(INDEX([1]Calculation!L:L,ROW()),0)</f>
        <v>47</v>
      </c>
      <c r="H27" s="8">
        <f>ROUND(INDEX([1]Calculation!M:M,ROW()),0)</f>
        <v>18</v>
      </c>
      <c r="I27" s="8">
        <f>ROUND(INDEX([1]Calculation!N:N,ROW()),0)</f>
        <v>0</v>
      </c>
      <c r="J27" s="8">
        <f>ROUND(INDEX([1]Calculation!O:O,ROW()),0)</f>
        <v>0</v>
      </c>
      <c r="K27" s="8">
        <f>ROUND(INDEX([1]Calculation!P:P,ROW()),0)</f>
        <v>0</v>
      </c>
      <c r="L27" s="8">
        <f>ROUND(INDEX([1]Calculation!Q:Q,ROW()),0)</f>
        <v>22</v>
      </c>
      <c r="M27" s="8">
        <f>ROUND(INDEX([1]Calculation!R:R,ROW()),0)</f>
        <v>0</v>
      </c>
      <c r="N27" s="8">
        <f>ROUND(INDEX([1]Calculation!S:S,ROW()),0)</f>
        <v>12</v>
      </c>
      <c r="O27" s="8">
        <f>ROUND(INDEX([1]Calculation!T:T,ROW()),0)</f>
        <v>0</v>
      </c>
      <c r="P27" s="8" t="str">
        <f>INDEX([1]Calculation!CB:CB,ROW())</f>
        <v>https://www.dataforprogress.org/memos/super-tuesday-final-polling</v>
      </c>
    </row>
    <row r="28" spans="1:16">
      <c r="A28" t="str">
        <f>INDEX([1]Calculation!$F:$F,ROW())</f>
        <v>Minnesota</v>
      </c>
      <c r="B28" t="str">
        <f>INDEX([1]Calculation!$D:$D,ROW())</f>
        <v>Data for Progress</v>
      </c>
      <c r="C28" t="str">
        <f>IF(INDEX([1]Calculation!$G:$G,ROW())=0,"-",INDEX([1]Calculation!$G:$G,ROW()))</f>
        <v>A-</v>
      </c>
      <c r="D28" t="str">
        <f>INDEX([1]Calculation!$J:$J,ROW())&amp;"  "&amp;INDEX([1]Calculation!$K:$K,ROW())</f>
        <v>650  lv</v>
      </c>
      <c r="E28" s="19">
        <f>INDEX([1]Calculation!$I:$I,ROW())</f>
        <v>43892</v>
      </c>
      <c r="F28" s="12">
        <f>ROUND(INDEX([1]Calculation!AL:AL,ROW()),1)</f>
        <v>45.9</v>
      </c>
      <c r="G28" s="8">
        <f>ROUND(INDEX([1]Calculation!L:L,ROW()),0)</f>
        <v>27</v>
      </c>
      <c r="H28" s="8">
        <f>ROUND(INDEX([1]Calculation!M:M,ROW()),0)</f>
        <v>16</v>
      </c>
      <c r="I28" s="8">
        <f>ROUND(INDEX([1]Calculation!N:N,ROW()),0)</f>
        <v>0</v>
      </c>
      <c r="J28" s="8">
        <f>ROUND(INDEX([1]Calculation!O:O,ROW()),0)</f>
        <v>0</v>
      </c>
      <c r="K28" s="8">
        <f>ROUND(INDEX([1]Calculation!P:P,ROW()),0)</f>
        <v>2</v>
      </c>
      <c r="L28" s="8">
        <f>ROUND(INDEX([1]Calculation!Q:Q,ROW()),0)</f>
        <v>32</v>
      </c>
      <c r="M28" s="8">
        <f>ROUND(INDEX([1]Calculation!R:R,ROW()),0)</f>
        <v>0</v>
      </c>
      <c r="N28" s="8">
        <f>ROUND(INDEX([1]Calculation!S:S,ROW()),0)</f>
        <v>21</v>
      </c>
      <c r="O28" s="8">
        <f>ROUND(INDEX([1]Calculation!T:T,ROW()),0)</f>
        <v>0</v>
      </c>
      <c r="P28" s="8" t="str">
        <f>INDEX([1]Calculation!CB:CB,ROW())</f>
        <v>https://www.dataforprogress.org/memos/super-tuesday-final-polling</v>
      </c>
    </row>
    <row r="29" spans="1:16">
      <c r="A29" t="str">
        <f>INDEX([1]Calculation!$F:$F,ROW())</f>
        <v>Tennessee</v>
      </c>
      <c r="B29" t="str">
        <f>INDEX([1]Calculation!$D:$D,ROW())</f>
        <v>Data for Progress</v>
      </c>
      <c r="C29" t="str">
        <f>IF(INDEX([1]Calculation!$G:$G,ROW())=0,"-",INDEX([1]Calculation!$G:$G,ROW()))</f>
        <v>A-</v>
      </c>
      <c r="D29" t="str">
        <f>INDEX([1]Calculation!$J:$J,ROW())&amp;"  "&amp;INDEX([1]Calculation!$K:$K,ROW())</f>
        <v>368  lv</v>
      </c>
      <c r="E29" s="19">
        <f>INDEX([1]Calculation!$I:$I,ROW())</f>
        <v>43892</v>
      </c>
      <c r="F29" s="12">
        <f>ROUND(INDEX([1]Calculation!AL:AL,ROW()),1)</f>
        <v>34</v>
      </c>
      <c r="G29" s="8">
        <f>ROUND(INDEX([1]Calculation!L:L,ROW()),0)</f>
        <v>34</v>
      </c>
      <c r="H29" s="8">
        <f>ROUND(INDEX([1]Calculation!M:M,ROW()),0)</f>
        <v>20</v>
      </c>
      <c r="I29" s="8">
        <f>ROUND(INDEX([1]Calculation!N:N,ROW()),0)</f>
        <v>0</v>
      </c>
      <c r="J29" s="8">
        <f>ROUND(INDEX([1]Calculation!O:O,ROW()),0)</f>
        <v>2</v>
      </c>
      <c r="K29" s="8">
        <f>ROUND(INDEX([1]Calculation!P:P,ROW()),0)</f>
        <v>2</v>
      </c>
      <c r="L29" s="8">
        <f>ROUND(INDEX([1]Calculation!Q:Q,ROW()),0)</f>
        <v>27</v>
      </c>
      <c r="M29" s="8">
        <f>ROUND(INDEX([1]Calculation!R:R,ROW()),0)</f>
        <v>0</v>
      </c>
      <c r="N29" s="8">
        <f>ROUND(INDEX([1]Calculation!S:S,ROW()),0)</f>
        <v>15</v>
      </c>
      <c r="O29" s="8">
        <f>ROUND(INDEX([1]Calculation!T:T,ROW()),0)</f>
        <v>0</v>
      </c>
      <c r="P29" s="8" t="str">
        <f>INDEX([1]Calculation!CB:CB,ROW())</f>
        <v>https://www.dataforprogress.org/memos/super-tuesday-final-polling</v>
      </c>
    </row>
    <row r="30" spans="1:16">
      <c r="A30" t="str">
        <f>INDEX([1]Calculation!$F:$F,ROW())</f>
        <v>Colorado</v>
      </c>
      <c r="B30" t="str">
        <f>INDEX([1]Calculation!$D:$D,ROW())</f>
        <v>Data for Progress</v>
      </c>
      <c r="C30" t="str">
        <f>IF(INDEX([1]Calculation!$G:$G,ROW())=0,"-",INDEX([1]Calculation!$G:$G,ROW()))</f>
        <v>A-</v>
      </c>
      <c r="D30" t="str">
        <f>INDEX([1]Calculation!$J:$J,ROW())&amp;"  "&amp;INDEX([1]Calculation!$K:$K,ROW())</f>
        <v>464  lv</v>
      </c>
      <c r="E30" s="19">
        <f>INDEX([1]Calculation!$I:$I,ROW())</f>
        <v>43892</v>
      </c>
      <c r="F30" s="12">
        <f>ROUND(INDEX([1]Calculation!AL:AL,ROW()),1)</f>
        <v>38.4</v>
      </c>
      <c r="G30" s="8">
        <f>ROUND(INDEX([1]Calculation!L:L,ROW()),0)</f>
        <v>18</v>
      </c>
      <c r="H30" s="8">
        <f>ROUND(INDEX([1]Calculation!M:M,ROW()),0)</f>
        <v>16</v>
      </c>
      <c r="I30" s="8">
        <f>ROUND(INDEX([1]Calculation!N:N,ROW()),0)</f>
        <v>0</v>
      </c>
      <c r="J30" s="8">
        <f>ROUND(INDEX([1]Calculation!O:O,ROW()),0)</f>
        <v>8</v>
      </c>
      <c r="K30" s="8">
        <f>ROUND(INDEX([1]Calculation!P:P,ROW()),0)</f>
        <v>4</v>
      </c>
      <c r="L30" s="8">
        <f>ROUND(INDEX([1]Calculation!Q:Q,ROW()),0)</f>
        <v>32</v>
      </c>
      <c r="M30" s="8">
        <f>ROUND(INDEX([1]Calculation!R:R,ROW()),0)</f>
        <v>0</v>
      </c>
      <c r="N30" s="8">
        <f>ROUND(INDEX([1]Calculation!S:S,ROW()),0)</f>
        <v>21</v>
      </c>
      <c r="O30" s="8">
        <f>ROUND(INDEX([1]Calculation!T:T,ROW()),0)</f>
        <v>0</v>
      </c>
      <c r="P30" s="8" t="str">
        <f>INDEX([1]Calculation!CB:CB,ROW())</f>
        <v>https://www.dataforprogress.org/memos/super-tuesday-final-polling</v>
      </c>
    </row>
    <row r="31" spans="1:16">
      <c r="A31" t="str">
        <f>INDEX([1]Calculation!$F:$F,ROW())</f>
        <v>Massachusetts</v>
      </c>
      <c r="B31" t="str">
        <f>INDEX([1]Calculation!$D:$D,ROW())</f>
        <v>Data for Progress</v>
      </c>
      <c r="C31" t="str">
        <f>IF(INDEX([1]Calculation!$G:$G,ROW())=0,"-",INDEX([1]Calculation!$G:$G,ROW()))</f>
        <v>A-</v>
      </c>
      <c r="D31" t="str">
        <f>INDEX([1]Calculation!$J:$J,ROW())&amp;"  "&amp;INDEX([1]Calculation!$K:$K,ROW())</f>
        <v>301  lv</v>
      </c>
      <c r="E31" s="19">
        <f>INDEX([1]Calculation!$I:$I,ROW())</f>
        <v>43892</v>
      </c>
      <c r="F31" s="12">
        <f>ROUND(INDEX([1]Calculation!AL:AL,ROW()),1)</f>
        <v>30.6</v>
      </c>
      <c r="G31" s="8">
        <f>ROUND(INDEX([1]Calculation!L:L,ROW()),0)</f>
        <v>26</v>
      </c>
      <c r="H31" s="8">
        <f>ROUND(INDEX([1]Calculation!M:M,ROW()),0)</f>
        <v>15</v>
      </c>
      <c r="I31" s="8">
        <f>ROUND(INDEX([1]Calculation!N:N,ROW()),0)</f>
        <v>0</v>
      </c>
      <c r="J31" s="8">
        <f>ROUND(INDEX([1]Calculation!O:O,ROW()),0)</f>
        <v>2</v>
      </c>
      <c r="K31" s="8">
        <f>ROUND(INDEX([1]Calculation!P:P,ROW()),0)</f>
        <v>1</v>
      </c>
      <c r="L31" s="8">
        <f>ROUND(INDEX([1]Calculation!Q:Q,ROW()),0)</f>
        <v>26</v>
      </c>
      <c r="M31" s="8">
        <f>ROUND(INDEX([1]Calculation!R:R,ROW()),0)</f>
        <v>0</v>
      </c>
      <c r="N31" s="8">
        <f>ROUND(INDEX([1]Calculation!S:S,ROW()),0)</f>
        <v>28</v>
      </c>
      <c r="O31" s="8">
        <f>ROUND(INDEX([1]Calculation!T:T,ROW()),0)</f>
        <v>0</v>
      </c>
      <c r="P31" s="8" t="str">
        <f>INDEX([1]Calculation!CB:CB,ROW())</f>
        <v>https://www.dataforprogress.org/memos/super-tuesday-final-polling</v>
      </c>
    </row>
    <row r="32" spans="1:16">
      <c r="A32" t="str">
        <f>INDEX([1]Calculation!$F:$F,ROW())</f>
        <v>Virginia</v>
      </c>
      <c r="B32" t="str">
        <f>INDEX([1]Calculation!$D:$D,ROW())</f>
        <v>Data for Progress</v>
      </c>
      <c r="C32" t="str">
        <f>IF(INDEX([1]Calculation!$G:$G,ROW())=0,"-",INDEX([1]Calculation!$G:$G,ROW()))</f>
        <v>A-</v>
      </c>
      <c r="D32" t="str">
        <f>INDEX([1]Calculation!$J:$J,ROW())&amp;"  "&amp;INDEX([1]Calculation!$K:$K,ROW())</f>
        <v>327  lv</v>
      </c>
      <c r="E32" s="19">
        <f>INDEX([1]Calculation!$I:$I,ROW())</f>
        <v>43892</v>
      </c>
      <c r="F32" s="12">
        <f>ROUND(INDEX([1]Calculation!AL:AL,ROW()),1)</f>
        <v>32</v>
      </c>
      <c r="G32" s="8">
        <f>ROUND(INDEX([1]Calculation!L:L,ROW()),0)</f>
        <v>39</v>
      </c>
      <c r="H32" s="8">
        <f>ROUND(INDEX([1]Calculation!M:M,ROW()),0)</f>
        <v>18</v>
      </c>
      <c r="I32" s="8">
        <f>ROUND(INDEX([1]Calculation!N:N,ROW()),0)</f>
        <v>0</v>
      </c>
      <c r="J32" s="8">
        <f>ROUND(INDEX([1]Calculation!O:O,ROW()),0)</f>
        <v>0</v>
      </c>
      <c r="K32" s="8">
        <f>ROUND(INDEX([1]Calculation!P:P,ROW()),0)</f>
        <v>0</v>
      </c>
      <c r="L32" s="8">
        <f>ROUND(INDEX([1]Calculation!Q:Q,ROW()),0)</f>
        <v>24</v>
      </c>
      <c r="M32" s="8">
        <f>ROUND(INDEX([1]Calculation!R:R,ROW()),0)</f>
        <v>0</v>
      </c>
      <c r="N32" s="8">
        <f>ROUND(INDEX([1]Calculation!S:S,ROW()),0)</f>
        <v>17</v>
      </c>
      <c r="O32" s="8">
        <f>ROUND(INDEX([1]Calculation!T:T,ROW()),0)</f>
        <v>0</v>
      </c>
      <c r="P32" s="8" t="str">
        <f>INDEX([1]Calculation!CB:CB,ROW())</f>
        <v>https://www.dataforprogress.org/memos/super-tuesday-final-polling</v>
      </c>
    </row>
    <row r="33" spans="1:16">
      <c r="A33" t="str">
        <f>INDEX([1]Calculation!$F:$F,ROW())</f>
        <v>North Carolina</v>
      </c>
      <c r="B33" t="str">
        <f>INDEX([1]Calculation!$D:$D,ROW())</f>
        <v>Data for Progress</v>
      </c>
      <c r="C33" t="str">
        <f>IF(INDEX([1]Calculation!$G:$G,ROW())=0,"-",INDEX([1]Calculation!$G:$G,ROW()))</f>
        <v>A-</v>
      </c>
      <c r="D33" t="str">
        <f>INDEX([1]Calculation!$J:$J,ROW())&amp;"  "&amp;INDEX([1]Calculation!$K:$K,ROW())</f>
        <v>334  lv</v>
      </c>
      <c r="E33" s="19">
        <f>INDEX([1]Calculation!$I:$I,ROW())</f>
        <v>43892</v>
      </c>
      <c r="F33" s="12">
        <f>ROUND(INDEX([1]Calculation!AL:AL,ROW()),1)</f>
        <v>32.299999999999997</v>
      </c>
      <c r="G33" s="8">
        <f>ROUND(INDEX([1]Calculation!L:L,ROW()),0)</f>
        <v>36</v>
      </c>
      <c r="H33" s="8">
        <f>ROUND(INDEX([1]Calculation!M:M,ROW()),0)</f>
        <v>18</v>
      </c>
      <c r="I33" s="8">
        <f>ROUND(INDEX([1]Calculation!N:N,ROW()),0)</f>
        <v>0</v>
      </c>
      <c r="J33" s="8">
        <f>ROUND(INDEX([1]Calculation!O:O,ROW()),0)</f>
        <v>3</v>
      </c>
      <c r="K33" s="8">
        <f>ROUND(INDEX([1]Calculation!P:P,ROW()),0)</f>
        <v>2</v>
      </c>
      <c r="L33" s="8">
        <f>ROUND(INDEX([1]Calculation!Q:Q,ROW()),0)</f>
        <v>27</v>
      </c>
      <c r="M33" s="8">
        <f>ROUND(INDEX([1]Calculation!R:R,ROW()),0)</f>
        <v>0</v>
      </c>
      <c r="N33" s="8">
        <f>ROUND(INDEX([1]Calculation!S:S,ROW()),0)</f>
        <v>14</v>
      </c>
      <c r="O33" s="8">
        <f>ROUND(INDEX([1]Calculation!T:T,ROW()),0)</f>
        <v>0</v>
      </c>
      <c r="P33" s="8" t="str">
        <f>INDEX([1]Calculation!CB:CB,ROW())</f>
        <v>https://www.dataforprogress.org/memos/super-tuesday-final-polling</v>
      </c>
    </row>
    <row r="34" spans="1:16">
      <c r="A34" t="str">
        <f>INDEX([1]Calculation!$F:$F,ROW())</f>
        <v>Texas</v>
      </c>
      <c r="B34" t="str">
        <f>INDEX([1]Calculation!$D:$D,ROW())</f>
        <v>Data for Progress</v>
      </c>
      <c r="C34" t="str">
        <f>IF(INDEX([1]Calculation!$G:$G,ROW())=0,"-",INDEX([1]Calculation!$G:$G,ROW()))</f>
        <v>A-</v>
      </c>
      <c r="D34" t="str">
        <f>INDEX([1]Calculation!$J:$J,ROW())&amp;"  "&amp;INDEX([1]Calculation!$K:$K,ROW())</f>
        <v>300  lv</v>
      </c>
      <c r="E34" s="19">
        <f>INDEX([1]Calculation!$I:$I,ROW())</f>
        <v>43892</v>
      </c>
      <c r="F34" s="12">
        <f>ROUND(INDEX([1]Calculation!AL:AL,ROW()),1)</f>
        <v>29.5</v>
      </c>
      <c r="G34" s="8">
        <f>ROUND(INDEX([1]Calculation!L:L,ROW()),0)</f>
        <v>30</v>
      </c>
      <c r="H34" s="8">
        <f>ROUND(INDEX([1]Calculation!M:M,ROW()),0)</f>
        <v>20</v>
      </c>
      <c r="I34" s="8">
        <f>ROUND(INDEX([1]Calculation!N:N,ROW()),0)</f>
        <v>0</v>
      </c>
      <c r="J34" s="8">
        <f>ROUND(INDEX([1]Calculation!O:O,ROW()),0)</f>
        <v>4</v>
      </c>
      <c r="K34" s="8">
        <f>ROUND(INDEX([1]Calculation!P:P,ROW()),0)</f>
        <v>3</v>
      </c>
      <c r="L34" s="8">
        <f>ROUND(INDEX([1]Calculation!Q:Q,ROW()),0)</f>
        <v>28</v>
      </c>
      <c r="M34" s="8">
        <f>ROUND(INDEX([1]Calculation!R:R,ROW()),0)</f>
        <v>0</v>
      </c>
      <c r="N34" s="8">
        <f>ROUND(INDEX([1]Calculation!S:S,ROW()),0)</f>
        <v>15</v>
      </c>
      <c r="O34" s="8">
        <f>ROUND(INDEX([1]Calculation!T:T,ROW()),0)</f>
        <v>0</v>
      </c>
      <c r="P34" s="8" t="str">
        <f>INDEX([1]Calculation!CB:CB,ROW())</f>
        <v>https://www.dataforprogress.org/memos/super-tuesday-final-polling</v>
      </c>
    </row>
    <row r="35" spans="1:16">
      <c r="A35" t="str">
        <f>INDEX([1]Calculation!$F:$F,ROW())</f>
        <v>California</v>
      </c>
      <c r="B35" t="str">
        <f>INDEX([1]Calculation!$D:$D,ROW())</f>
        <v>Data for Progress</v>
      </c>
      <c r="C35" t="str">
        <f>IF(INDEX([1]Calculation!$G:$G,ROW())=0,"-",INDEX([1]Calculation!$G:$G,ROW()))</f>
        <v>A-</v>
      </c>
      <c r="D35" t="str">
        <f>INDEX([1]Calculation!$J:$J,ROW())&amp;"  "&amp;INDEX([1]Calculation!$K:$K,ROW())</f>
        <v>516  lv</v>
      </c>
      <c r="E35" s="19">
        <f>INDEX([1]Calculation!$I:$I,ROW())</f>
        <v>43892</v>
      </c>
      <c r="F35" s="12">
        <f>ROUND(INDEX([1]Calculation!AL:AL,ROW()),1)</f>
        <v>40.700000000000003</v>
      </c>
      <c r="G35" s="8">
        <f>ROUND(INDEX([1]Calculation!L:L,ROW()),0)</f>
        <v>25</v>
      </c>
      <c r="H35" s="8">
        <f>ROUND(INDEX([1]Calculation!M:M,ROW()),0)</f>
        <v>17</v>
      </c>
      <c r="I35" s="8">
        <f>ROUND(INDEX([1]Calculation!N:N,ROW()),0)</f>
        <v>0</v>
      </c>
      <c r="J35" s="8">
        <f>ROUND(INDEX([1]Calculation!O:O,ROW()),0)</f>
        <v>5</v>
      </c>
      <c r="K35" s="8">
        <f>ROUND(INDEX([1]Calculation!P:P,ROW()),0)</f>
        <v>3</v>
      </c>
      <c r="L35" s="8">
        <f>ROUND(INDEX([1]Calculation!Q:Q,ROW()),0)</f>
        <v>32</v>
      </c>
      <c r="M35" s="8">
        <f>ROUND(INDEX([1]Calculation!R:R,ROW()),0)</f>
        <v>0</v>
      </c>
      <c r="N35" s="8">
        <f>ROUND(INDEX([1]Calculation!S:S,ROW()),0)</f>
        <v>16</v>
      </c>
      <c r="O35" s="8">
        <f>ROUND(INDEX([1]Calculation!T:T,ROW()),0)</f>
        <v>0</v>
      </c>
      <c r="P35" s="8" t="str">
        <f>INDEX([1]Calculation!CB:CB,ROW())</f>
        <v>https://www.dataforprogress.org/memos/super-tuesday-final-polling</v>
      </c>
    </row>
    <row r="36" spans="1:16">
      <c r="A36" t="str">
        <f>INDEX([1]Calculation!$F:$F,ROW())</f>
        <v>Vermont</v>
      </c>
      <c r="B36" t="str">
        <f>INDEX([1]Calculation!$D:$D,ROW())</f>
        <v>Swayable</v>
      </c>
      <c r="C36" t="str">
        <f>IF(INDEX([1]Calculation!$G:$G,ROW())=0,"-",INDEX([1]Calculation!$G:$G,ROW()))</f>
        <v>-</v>
      </c>
      <c r="D36" t="str">
        <f>INDEX([1]Calculation!$J:$J,ROW())&amp;"  "&amp;INDEX([1]Calculation!$K:$K,ROW())</f>
        <v>147  lv</v>
      </c>
      <c r="E36" s="19">
        <f>INDEX([1]Calculation!$I:$I,ROW())</f>
        <v>43892</v>
      </c>
      <c r="F36" s="12">
        <f>ROUND(INDEX([1]Calculation!AL:AL,ROW()),1)</f>
        <v>9.8000000000000007</v>
      </c>
      <c r="G36" s="8">
        <f>ROUND(INDEX([1]Calculation!L:L,ROW()),0)</f>
        <v>11</v>
      </c>
      <c r="H36" s="8">
        <f>ROUND(INDEX([1]Calculation!M:M,ROW()),0)</f>
        <v>16</v>
      </c>
      <c r="I36" s="8">
        <f>ROUND(INDEX([1]Calculation!N:N,ROW()),0)</f>
        <v>0</v>
      </c>
      <c r="J36" s="8">
        <f>ROUND(INDEX([1]Calculation!O:O,ROW()),0)</f>
        <v>5</v>
      </c>
      <c r="K36" s="8">
        <f>ROUND(INDEX([1]Calculation!P:P,ROW()),0)</f>
        <v>2</v>
      </c>
      <c r="L36" s="8">
        <f>ROUND(INDEX([1]Calculation!Q:Q,ROW()),0)</f>
        <v>48</v>
      </c>
      <c r="M36" s="8">
        <f>ROUND(INDEX([1]Calculation!R:R,ROW()),0)</f>
        <v>0</v>
      </c>
      <c r="N36" s="8">
        <f>ROUND(INDEX([1]Calculation!S:S,ROW()),0)</f>
        <v>17</v>
      </c>
      <c r="O36" s="8">
        <f>ROUND(INDEX([1]Calculation!T:T,ROW()),0)</f>
        <v>0</v>
      </c>
      <c r="P36" s="8" t="str">
        <f>INDEX([1]Calculation!CB:CB,ROW())</f>
        <v>https://swayable.com/insights/democratic-primaries-2020-super-tuesday-polling</v>
      </c>
    </row>
    <row r="37" spans="1:16">
      <c r="A37" t="str">
        <f>INDEX([1]Calculation!$F:$F,ROW())</f>
        <v>Virginia</v>
      </c>
      <c r="B37" t="str">
        <f>INDEX([1]Calculation!$D:$D,ROW())</f>
        <v>Swayable</v>
      </c>
      <c r="C37" t="str">
        <f>IF(INDEX([1]Calculation!$G:$G,ROW())=0,"-",INDEX([1]Calculation!$G:$G,ROW()))</f>
        <v>-</v>
      </c>
      <c r="D37" t="str">
        <f>INDEX([1]Calculation!$J:$J,ROW())&amp;"  "&amp;INDEX([1]Calculation!$K:$K,ROW())</f>
        <v>1435  lv</v>
      </c>
      <c r="E37" s="19">
        <f>INDEX([1]Calculation!$I:$I,ROW())</f>
        <v>43892</v>
      </c>
      <c r="F37" s="12">
        <f>ROUND(INDEX([1]Calculation!AL:AL,ROW()),1)</f>
        <v>22.2</v>
      </c>
      <c r="G37" s="8">
        <f>ROUND(INDEX([1]Calculation!L:L,ROW()),0)</f>
        <v>36</v>
      </c>
      <c r="H37" s="8">
        <f>ROUND(INDEX([1]Calculation!M:M,ROW()),0)</f>
        <v>20</v>
      </c>
      <c r="I37" s="8">
        <f>ROUND(INDEX([1]Calculation!N:N,ROW()),0)</f>
        <v>0</v>
      </c>
      <c r="J37" s="8">
        <f>ROUND(INDEX([1]Calculation!O:O,ROW()),0)</f>
        <v>4</v>
      </c>
      <c r="K37" s="8">
        <f>ROUND(INDEX([1]Calculation!P:P,ROW()),0)</f>
        <v>3</v>
      </c>
      <c r="L37" s="8">
        <f>ROUND(INDEX([1]Calculation!Q:Q,ROW()),0)</f>
        <v>20</v>
      </c>
      <c r="M37" s="8">
        <f>ROUND(INDEX([1]Calculation!R:R,ROW()),0)</f>
        <v>3</v>
      </c>
      <c r="N37" s="8">
        <f>ROUND(INDEX([1]Calculation!S:S,ROW()),0)</f>
        <v>11</v>
      </c>
      <c r="O37" s="8">
        <f>ROUND(INDEX([1]Calculation!T:T,ROW()),0)</f>
        <v>0</v>
      </c>
      <c r="P37" s="8" t="str">
        <f>INDEX([1]Calculation!CB:CB,ROW())</f>
        <v>https://swayable.com/insights/democratic-primaries-2020-super-tuesday-polling</v>
      </c>
    </row>
    <row r="38" spans="1:16">
      <c r="A38" t="str">
        <f>INDEX([1]Calculation!$F:$F,ROW())</f>
        <v>Utah</v>
      </c>
      <c r="B38" t="str">
        <f>INDEX([1]Calculation!$D:$D,ROW())</f>
        <v>Swayable</v>
      </c>
      <c r="C38" t="str">
        <f>IF(INDEX([1]Calculation!$G:$G,ROW())=0,"-",INDEX([1]Calculation!$G:$G,ROW()))</f>
        <v>-</v>
      </c>
      <c r="D38" t="str">
        <f>INDEX([1]Calculation!$J:$J,ROW())&amp;"  "&amp;INDEX([1]Calculation!$K:$K,ROW())</f>
        <v>143  lv</v>
      </c>
      <c r="E38" s="19">
        <f>INDEX([1]Calculation!$I:$I,ROW())</f>
        <v>43892</v>
      </c>
      <c r="F38" s="12">
        <f>ROUND(INDEX([1]Calculation!AL:AL,ROW()),1)</f>
        <v>9.6999999999999993</v>
      </c>
      <c r="G38" s="8">
        <f>ROUND(INDEX([1]Calculation!L:L,ROW()),0)</f>
        <v>27</v>
      </c>
      <c r="H38" s="8">
        <f>ROUND(INDEX([1]Calculation!M:M,ROW()),0)</f>
        <v>29</v>
      </c>
      <c r="I38" s="8">
        <f>ROUND(INDEX([1]Calculation!N:N,ROW()),0)</f>
        <v>0</v>
      </c>
      <c r="J38" s="8">
        <f>ROUND(INDEX([1]Calculation!O:O,ROW()),0)</f>
        <v>7</v>
      </c>
      <c r="K38" s="8">
        <f>ROUND(INDEX([1]Calculation!P:P,ROW()),0)</f>
        <v>6</v>
      </c>
      <c r="L38" s="8">
        <f>ROUND(INDEX([1]Calculation!Q:Q,ROW()),0)</f>
        <v>22</v>
      </c>
      <c r="M38" s="8">
        <f>ROUND(INDEX([1]Calculation!R:R,ROW()),0)</f>
        <v>1</v>
      </c>
      <c r="N38" s="8">
        <f>ROUND(INDEX([1]Calculation!S:S,ROW()),0)</f>
        <v>6</v>
      </c>
      <c r="O38" s="8">
        <f>ROUND(INDEX([1]Calculation!T:T,ROW()),0)</f>
        <v>0</v>
      </c>
      <c r="P38" s="8" t="str">
        <f>INDEX([1]Calculation!CB:CB,ROW())</f>
        <v>https://swayable.com/insights/democratic-primaries-2020-super-tuesday-polling</v>
      </c>
    </row>
    <row r="39" spans="1:16">
      <c r="A39" t="str">
        <f>INDEX([1]Calculation!$F:$F,ROW())</f>
        <v>Texas</v>
      </c>
      <c r="B39" t="str">
        <f>INDEX([1]Calculation!$D:$D,ROW())</f>
        <v>Swayable</v>
      </c>
      <c r="C39" t="str">
        <f>IF(INDEX([1]Calculation!$G:$G,ROW())=0,"-",INDEX([1]Calculation!$G:$G,ROW()))</f>
        <v>-</v>
      </c>
      <c r="D39" t="str">
        <f>INDEX([1]Calculation!$J:$J,ROW())&amp;"  "&amp;INDEX([1]Calculation!$K:$K,ROW())</f>
        <v>1378  lv</v>
      </c>
      <c r="E39" s="19">
        <f>INDEX([1]Calculation!$I:$I,ROW())</f>
        <v>43892</v>
      </c>
      <c r="F39" s="12">
        <f>ROUND(INDEX([1]Calculation!AL:AL,ROW()),1)</f>
        <v>21.9</v>
      </c>
      <c r="G39" s="8">
        <f>ROUND(INDEX([1]Calculation!L:L,ROW()),0)</f>
        <v>27</v>
      </c>
      <c r="H39" s="8">
        <f>ROUND(INDEX([1]Calculation!M:M,ROW()),0)</f>
        <v>20</v>
      </c>
      <c r="I39" s="8">
        <f>ROUND(INDEX([1]Calculation!N:N,ROW()),0)</f>
        <v>0</v>
      </c>
      <c r="J39" s="8">
        <f>ROUND(INDEX([1]Calculation!O:O,ROW()),0)</f>
        <v>5</v>
      </c>
      <c r="K39" s="8">
        <f>ROUND(INDEX([1]Calculation!P:P,ROW()),0)</f>
        <v>3</v>
      </c>
      <c r="L39" s="8">
        <f>ROUND(INDEX([1]Calculation!Q:Q,ROW()),0)</f>
        <v>28</v>
      </c>
      <c r="M39" s="8">
        <f>ROUND(INDEX([1]Calculation!R:R,ROW()),0)</f>
        <v>3</v>
      </c>
      <c r="N39" s="8">
        <f>ROUND(INDEX([1]Calculation!S:S,ROW()),0)</f>
        <v>12</v>
      </c>
      <c r="O39" s="8">
        <f>ROUND(INDEX([1]Calculation!T:T,ROW()),0)</f>
        <v>0</v>
      </c>
      <c r="P39" s="8" t="str">
        <f>INDEX([1]Calculation!CB:CB,ROW())</f>
        <v>https://swayable.com/insights/democratic-primaries-2020-super-tuesday-polling</v>
      </c>
    </row>
    <row r="40" spans="1:16">
      <c r="A40" t="str">
        <f>INDEX([1]Calculation!$F:$F,ROW())</f>
        <v>Tennessee</v>
      </c>
      <c r="B40" t="str">
        <f>INDEX([1]Calculation!$D:$D,ROW())</f>
        <v>Swayable</v>
      </c>
      <c r="C40" t="str">
        <f>IF(INDEX([1]Calculation!$G:$G,ROW())=0,"-",INDEX([1]Calculation!$G:$G,ROW()))</f>
        <v>-</v>
      </c>
      <c r="D40" t="str">
        <f>INDEX([1]Calculation!$J:$J,ROW())&amp;"  "&amp;INDEX([1]Calculation!$K:$K,ROW())</f>
        <v>1527  lv</v>
      </c>
      <c r="E40" s="19">
        <f>INDEX([1]Calculation!$I:$I,ROW())</f>
        <v>43892</v>
      </c>
      <c r="F40" s="12">
        <f>ROUND(INDEX([1]Calculation!AL:AL,ROW()),1)</f>
        <v>22.7</v>
      </c>
      <c r="G40" s="8">
        <f>ROUND(INDEX([1]Calculation!L:L,ROW()),0)</f>
        <v>28</v>
      </c>
      <c r="H40" s="8">
        <f>ROUND(INDEX([1]Calculation!M:M,ROW()),0)</f>
        <v>17</v>
      </c>
      <c r="I40" s="8">
        <f>ROUND(INDEX([1]Calculation!N:N,ROW()),0)</f>
        <v>0</v>
      </c>
      <c r="J40" s="8">
        <f>ROUND(INDEX([1]Calculation!O:O,ROW()),0)</f>
        <v>8</v>
      </c>
      <c r="K40" s="8">
        <f>ROUND(INDEX([1]Calculation!P:P,ROW()),0)</f>
        <v>6</v>
      </c>
      <c r="L40" s="8">
        <f>ROUND(INDEX([1]Calculation!Q:Q,ROW()),0)</f>
        <v>27</v>
      </c>
      <c r="M40" s="8">
        <f>ROUND(INDEX([1]Calculation!R:R,ROW()),0)</f>
        <v>1</v>
      </c>
      <c r="N40" s="8">
        <f>ROUND(INDEX([1]Calculation!S:S,ROW()),0)</f>
        <v>9</v>
      </c>
      <c r="O40" s="8">
        <f>ROUND(INDEX([1]Calculation!T:T,ROW()),0)</f>
        <v>0</v>
      </c>
      <c r="P40" s="8" t="str">
        <f>INDEX([1]Calculation!CB:CB,ROW())</f>
        <v>https://swayable.com/insights/democratic-primaries-2020-super-tuesday-polling</v>
      </c>
    </row>
    <row r="41" spans="1:16">
      <c r="A41" t="str">
        <f>INDEX([1]Calculation!$F:$F,ROW())</f>
        <v>Oklahoma</v>
      </c>
      <c r="B41" t="str">
        <f>INDEX([1]Calculation!$D:$D,ROW())</f>
        <v>Swayable</v>
      </c>
      <c r="C41" t="str">
        <f>IF(INDEX([1]Calculation!$G:$G,ROW())=0,"-",INDEX([1]Calculation!$G:$G,ROW()))</f>
        <v>-</v>
      </c>
      <c r="D41" t="str">
        <f>INDEX([1]Calculation!$J:$J,ROW())&amp;"  "&amp;INDEX([1]Calculation!$K:$K,ROW())</f>
        <v>472  lv</v>
      </c>
      <c r="E41" s="19">
        <f>INDEX([1]Calculation!$I:$I,ROW())</f>
        <v>43892</v>
      </c>
      <c r="F41" s="12">
        <f>ROUND(INDEX([1]Calculation!AL:AL,ROW()),1)</f>
        <v>14.9</v>
      </c>
      <c r="G41" s="8">
        <f>ROUND(INDEX([1]Calculation!L:L,ROW()),0)</f>
        <v>38</v>
      </c>
      <c r="H41" s="8">
        <f>ROUND(INDEX([1]Calculation!M:M,ROW()),0)</f>
        <v>11</v>
      </c>
      <c r="I41" s="8">
        <f>ROUND(INDEX([1]Calculation!N:N,ROW()),0)</f>
        <v>0</v>
      </c>
      <c r="J41" s="8">
        <f>ROUND(INDEX([1]Calculation!O:O,ROW()),0)</f>
        <v>1</v>
      </c>
      <c r="K41" s="8">
        <f>ROUND(INDEX([1]Calculation!P:P,ROW()),0)</f>
        <v>1</v>
      </c>
      <c r="L41" s="8">
        <f>ROUND(INDEX([1]Calculation!Q:Q,ROW()),0)</f>
        <v>26</v>
      </c>
      <c r="M41" s="8">
        <f>ROUND(INDEX([1]Calculation!R:R,ROW()),0)</f>
        <v>1</v>
      </c>
      <c r="N41" s="8">
        <f>ROUND(INDEX([1]Calculation!S:S,ROW()),0)</f>
        <v>13</v>
      </c>
      <c r="O41" s="8">
        <f>ROUND(INDEX([1]Calculation!T:T,ROW()),0)</f>
        <v>0</v>
      </c>
      <c r="P41" s="8" t="str">
        <f>INDEX([1]Calculation!CB:CB,ROW())</f>
        <v>https://swayable.com/insights/democratic-primaries-2020-super-tuesday-polling</v>
      </c>
    </row>
    <row r="42" spans="1:16">
      <c r="A42" t="str">
        <f>INDEX([1]Calculation!$F:$F,ROW())</f>
        <v>North Carolina</v>
      </c>
      <c r="B42" t="str">
        <f>INDEX([1]Calculation!$D:$D,ROW())</f>
        <v>Swayable</v>
      </c>
      <c r="C42" t="str">
        <f>IF(INDEX([1]Calculation!$G:$G,ROW())=0,"-",INDEX([1]Calculation!$G:$G,ROW()))</f>
        <v>-</v>
      </c>
      <c r="D42" t="str">
        <f>INDEX([1]Calculation!$J:$J,ROW())&amp;"  "&amp;INDEX([1]Calculation!$K:$K,ROW())</f>
        <v>1209  lv</v>
      </c>
      <c r="E42" s="19">
        <f>INDEX([1]Calculation!$I:$I,ROW())</f>
        <v>43892</v>
      </c>
      <c r="F42" s="12">
        <f>ROUND(INDEX([1]Calculation!AL:AL,ROW()),1)</f>
        <v>20.9</v>
      </c>
      <c r="G42" s="8">
        <f>ROUND(INDEX([1]Calculation!L:L,ROW()),0)</f>
        <v>36</v>
      </c>
      <c r="H42" s="8">
        <f>ROUND(INDEX([1]Calculation!M:M,ROW()),0)</f>
        <v>18</v>
      </c>
      <c r="I42" s="8">
        <f>ROUND(INDEX([1]Calculation!N:N,ROW()),0)</f>
        <v>0</v>
      </c>
      <c r="J42" s="8">
        <f>ROUND(INDEX([1]Calculation!O:O,ROW()),0)</f>
        <v>4</v>
      </c>
      <c r="K42" s="8">
        <f>ROUND(INDEX([1]Calculation!P:P,ROW()),0)</f>
        <v>4</v>
      </c>
      <c r="L42" s="8">
        <f>ROUND(INDEX([1]Calculation!Q:Q,ROW()),0)</f>
        <v>23</v>
      </c>
      <c r="M42" s="8">
        <f>ROUND(INDEX([1]Calculation!R:R,ROW()),0)</f>
        <v>1</v>
      </c>
      <c r="N42" s="8">
        <f>ROUND(INDEX([1]Calculation!S:S,ROW()),0)</f>
        <v>10</v>
      </c>
      <c r="O42" s="8">
        <f>ROUND(INDEX([1]Calculation!T:T,ROW()),0)</f>
        <v>0</v>
      </c>
      <c r="P42" s="8" t="str">
        <f>INDEX([1]Calculation!CB:CB,ROW())</f>
        <v>https://swayable.com/insights/democratic-primaries-2020-super-tuesday-polling</v>
      </c>
    </row>
    <row r="43" spans="1:16">
      <c r="A43" t="str">
        <f>INDEX([1]Calculation!$F:$F,ROW())</f>
        <v>Minnesota</v>
      </c>
      <c r="B43" t="str">
        <f>INDEX([1]Calculation!$D:$D,ROW())</f>
        <v>Swayable</v>
      </c>
      <c r="C43" t="str">
        <f>IF(INDEX([1]Calculation!$G:$G,ROW())=0,"-",INDEX([1]Calculation!$G:$G,ROW()))</f>
        <v>-</v>
      </c>
      <c r="D43" t="str">
        <f>INDEX([1]Calculation!$J:$J,ROW())&amp;"  "&amp;INDEX([1]Calculation!$K:$K,ROW())</f>
        <v>1472  lv</v>
      </c>
      <c r="E43" s="19">
        <f>INDEX([1]Calculation!$I:$I,ROW())</f>
        <v>43892</v>
      </c>
      <c r="F43" s="12">
        <f>ROUND(INDEX([1]Calculation!AL:AL,ROW()),1)</f>
        <v>22.4</v>
      </c>
      <c r="G43" s="8">
        <f>ROUND(INDEX([1]Calculation!L:L,ROW()),0)</f>
        <v>20</v>
      </c>
      <c r="H43" s="8">
        <f>ROUND(INDEX([1]Calculation!M:M,ROW()),0)</f>
        <v>14</v>
      </c>
      <c r="I43" s="8">
        <f>ROUND(INDEX([1]Calculation!N:N,ROW()),0)</f>
        <v>0</v>
      </c>
      <c r="J43" s="8">
        <f>ROUND(INDEX([1]Calculation!O:O,ROW()),0)</f>
        <v>4</v>
      </c>
      <c r="K43" s="8">
        <f>ROUND(INDEX([1]Calculation!P:P,ROW()),0)</f>
        <v>21</v>
      </c>
      <c r="L43" s="8">
        <f>ROUND(INDEX([1]Calculation!Q:Q,ROW()),0)</f>
        <v>27</v>
      </c>
      <c r="M43" s="8">
        <f>ROUND(INDEX([1]Calculation!R:R,ROW()),0)</f>
        <v>1</v>
      </c>
      <c r="N43" s="8">
        <f>ROUND(INDEX([1]Calculation!S:S,ROW()),0)</f>
        <v>8</v>
      </c>
      <c r="O43" s="8">
        <f>ROUND(INDEX([1]Calculation!T:T,ROW()),0)</f>
        <v>0</v>
      </c>
      <c r="P43" s="8" t="str">
        <f>INDEX([1]Calculation!CB:CB,ROW())</f>
        <v>https://swayable.com/insights/democratic-primaries-2020-super-tuesday-polling</v>
      </c>
    </row>
    <row r="44" spans="1:16">
      <c r="A44" t="str">
        <f>INDEX([1]Calculation!$F:$F,ROW())</f>
        <v>Maine</v>
      </c>
      <c r="B44" t="str">
        <f>INDEX([1]Calculation!$D:$D,ROW())</f>
        <v>Swayable</v>
      </c>
      <c r="C44" t="str">
        <f>IF(INDEX([1]Calculation!$G:$G,ROW())=0,"-",INDEX([1]Calculation!$G:$G,ROW()))</f>
        <v>-</v>
      </c>
      <c r="D44" t="str">
        <f>INDEX([1]Calculation!$J:$J,ROW())&amp;"  "&amp;INDEX([1]Calculation!$K:$K,ROW())</f>
        <v>209  lv</v>
      </c>
      <c r="E44" s="19">
        <f>INDEX([1]Calculation!$I:$I,ROW())</f>
        <v>43892</v>
      </c>
      <c r="F44" s="12">
        <f>ROUND(INDEX([1]Calculation!AL:AL,ROW()),1)</f>
        <v>11.1</v>
      </c>
      <c r="G44" s="8">
        <f>ROUND(INDEX([1]Calculation!L:L,ROW()),0)</f>
        <v>22</v>
      </c>
      <c r="H44" s="8">
        <f>ROUND(INDEX([1]Calculation!M:M,ROW()),0)</f>
        <v>28</v>
      </c>
      <c r="I44" s="8">
        <f>ROUND(INDEX([1]Calculation!N:N,ROW()),0)</f>
        <v>0</v>
      </c>
      <c r="J44" s="8">
        <f>ROUND(INDEX([1]Calculation!O:O,ROW()),0)</f>
        <v>10</v>
      </c>
      <c r="K44" s="8">
        <f>ROUND(INDEX([1]Calculation!P:P,ROW()),0)</f>
        <v>2</v>
      </c>
      <c r="L44" s="8">
        <f>ROUND(INDEX([1]Calculation!Q:Q,ROW()),0)</f>
        <v>27</v>
      </c>
      <c r="M44" s="8">
        <f>ROUND(INDEX([1]Calculation!R:R,ROW()),0)</f>
        <v>0</v>
      </c>
      <c r="N44" s="8">
        <f>ROUND(INDEX([1]Calculation!S:S,ROW()),0)</f>
        <v>11</v>
      </c>
      <c r="O44" s="8">
        <f>ROUND(INDEX([1]Calculation!T:T,ROW()),0)</f>
        <v>0</v>
      </c>
      <c r="P44" s="8" t="str">
        <f>INDEX([1]Calculation!CB:CB,ROW())</f>
        <v>https://swayable.com/insights/democratic-primaries-2020-super-tuesday-polling</v>
      </c>
    </row>
    <row r="45" spans="1:16">
      <c r="A45" t="str">
        <f>INDEX([1]Calculation!$F:$F,ROW())</f>
        <v>Massachusetts</v>
      </c>
      <c r="B45" t="str">
        <f>INDEX([1]Calculation!$D:$D,ROW())</f>
        <v>Swayable</v>
      </c>
      <c r="C45" t="str">
        <f>IF(INDEX([1]Calculation!$G:$G,ROW())=0,"-",INDEX([1]Calculation!$G:$G,ROW()))</f>
        <v>-</v>
      </c>
      <c r="D45" t="str">
        <f>INDEX([1]Calculation!$J:$J,ROW())&amp;"  "&amp;INDEX([1]Calculation!$K:$K,ROW())</f>
        <v>917  lv</v>
      </c>
      <c r="E45" s="19">
        <f>INDEX([1]Calculation!$I:$I,ROW())</f>
        <v>43892</v>
      </c>
      <c r="F45" s="12">
        <f>ROUND(INDEX([1]Calculation!AL:AL,ROW()),1)</f>
        <v>18.899999999999999</v>
      </c>
      <c r="G45" s="8">
        <f>ROUND(INDEX([1]Calculation!L:L,ROW()),0)</f>
        <v>17</v>
      </c>
      <c r="H45" s="8">
        <f>ROUND(INDEX([1]Calculation!M:M,ROW()),0)</f>
        <v>18</v>
      </c>
      <c r="I45" s="8">
        <f>ROUND(INDEX([1]Calculation!N:N,ROW()),0)</f>
        <v>0</v>
      </c>
      <c r="J45" s="8">
        <f>ROUND(INDEX([1]Calculation!O:O,ROW()),0)</f>
        <v>11</v>
      </c>
      <c r="K45" s="8">
        <f>ROUND(INDEX([1]Calculation!P:P,ROW()),0)</f>
        <v>5</v>
      </c>
      <c r="L45" s="8">
        <f>ROUND(INDEX([1]Calculation!Q:Q,ROW()),0)</f>
        <v>27</v>
      </c>
      <c r="M45" s="8">
        <f>ROUND(INDEX([1]Calculation!R:R,ROW()),0)</f>
        <v>4</v>
      </c>
      <c r="N45" s="8">
        <f>ROUND(INDEX([1]Calculation!S:S,ROW()),0)</f>
        <v>15</v>
      </c>
      <c r="O45" s="8">
        <f>ROUND(INDEX([1]Calculation!T:T,ROW()),0)</f>
        <v>0</v>
      </c>
      <c r="P45" s="8" t="str">
        <f>INDEX([1]Calculation!CB:CB,ROW())</f>
        <v>https://swayable.com/insights/democratic-primaries-2020-super-tuesday-polling</v>
      </c>
    </row>
    <row r="46" spans="1:16">
      <c r="A46" t="str">
        <f>INDEX([1]Calculation!$F:$F,ROW())</f>
        <v>Colorado</v>
      </c>
      <c r="B46" t="str">
        <f>INDEX([1]Calculation!$D:$D,ROW())</f>
        <v>Swayable</v>
      </c>
      <c r="C46" t="str">
        <f>IF(INDEX([1]Calculation!$G:$G,ROW())=0,"-",INDEX([1]Calculation!$G:$G,ROW()))</f>
        <v>-</v>
      </c>
      <c r="D46" t="str">
        <f>INDEX([1]Calculation!$J:$J,ROW())&amp;"  "&amp;INDEX([1]Calculation!$K:$K,ROW())</f>
        <v>921  lv</v>
      </c>
      <c r="E46" s="19">
        <f>INDEX([1]Calculation!$I:$I,ROW())</f>
        <v>43892</v>
      </c>
      <c r="F46" s="12">
        <f>ROUND(INDEX([1]Calculation!AL:AL,ROW()),1)</f>
        <v>18.899999999999999</v>
      </c>
      <c r="G46" s="8">
        <f>ROUND(INDEX([1]Calculation!L:L,ROW()),0)</f>
        <v>20</v>
      </c>
      <c r="H46" s="8">
        <f>ROUND(INDEX([1]Calculation!M:M,ROW()),0)</f>
        <v>19</v>
      </c>
      <c r="I46" s="8">
        <f>ROUND(INDEX([1]Calculation!N:N,ROW()),0)</f>
        <v>0</v>
      </c>
      <c r="J46" s="8">
        <f>ROUND(INDEX([1]Calculation!O:O,ROW()),0)</f>
        <v>12</v>
      </c>
      <c r="K46" s="8">
        <f>ROUND(INDEX([1]Calculation!P:P,ROW()),0)</f>
        <v>4</v>
      </c>
      <c r="L46" s="8">
        <f>ROUND(INDEX([1]Calculation!Q:Q,ROW()),0)</f>
        <v>29</v>
      </c>
      <c r="M46" s="8">
        <f>ROUND(INDEX([1]Calculation!R:R,ROW()),0)</f>
        <v>0</v>
      </c>
      <c r="N46" s="8">
        <f>ROUND(INDEX([1]Calculation!S:S,ROW()),0)</f>
        <v>12</v>
      </c>
      <c r="O46" s="8">
        <f>ROUND(INDEX([1]Calculation!T:T,ROW()),0)</f>
        <v>0</v>
      </c>
      <c r="P46" s="8" t="str">
        <f>INDEX([1]Calculation!CB:CB,ROW())</f>
        <v>https://swayable.com/insights/democratic-primaries-2020-super-tuesday-polling</v>
      </c>
    </row>
    <row r="47" spans="1:16">
      <c r="A47" t="str">
        <f>INDEX([1]Calculation!$F:$F,ROW())</f>
        <v>California</v>
      </c>
      <c r="B47" t="str">
        <f>INDEX([1]Calculation!$D:$D,ROW())</f>
        <v>Swayable</v>
      </c>
      <c r="C47" t="str">
        <f>IF(INDEX([1]Calculation!$G:$G,ROW())=0,"-",INDEX([1]Calculation!$G:$G,ROW()))</f>
        <v>-</v>
      </c>
      <c r="D47" t="str">
        <f>INDEX([1]Calculation!$J:$J,ROW())&amp;"  "&amp;INDEX([1]Calculation!$K:$K,ROW())</f>
        <v>3388  lv</v>
      </c>
      <c r="E47" s="19">
        <f>INDEX([1]Calculation!$I:$I,ROW())</f>
        <v>43892</v>
      </c>
      <c r="F47" s="12">
        <f>ROUND(INDEX([1]Calculation!AL:AL,ROW()),1)</f>
        <v>30.3</v>
      </c>
      <c r="G47" s="8">
        <f>ROUND(INDEX([1]Calculation!L:L,ROW()),0)</f>
        <v>21</v>
      </c>
      <c r="H47" s="8">
        <f>ROUND(INDEX([1]Calculation!M:M,ROW()),0)</f>
        <v>19</v>
      </c>
      <c r="I47" s="8">
        <f>ROUND(INDEX([1]Calculation!N:N,ROW()),0)</f>
        <v>0</v>
      </c>
      <c r="J47" s="8">
        <f>ROUND(INDEX([1]Calculation!O:O,ROW()),0)</f>
        <v>8</v>
      </c>
      <c r="K47" s="8">
        <f>ROUND(INDEX([1]Calculation!P:P,ROW()),0)</f>
        <v>3</v>
      </c>
      <c r="L47" s="8">
        <f>ROUND(INDEX([1]Calculation!Q:Q,ROW()),0)</f>
        <v>29</v>
      </c>
      <c r="M47" s="8">
        <f>ROUND(INDEX([1]Calculation!R:R,ROW()),0)</f>
        <v>4</v>
      </c>
      <c r="N47" s="8">
        <f>ROUND(INDEX([1]Calculation!S:S,ROW()),0)</f>
        <v>10</v>
      </c>
      <c r="O47" s="8">
        <f>ROUND(INDEX([1]Calculation!T:T,ROW()),0)</f>
        <v>0</v>
      </c>
      <c r="P47" s="8" t="str">
        <f>INDEX([1]Calculation!CB:CB,ROW())</f>
        <v>https://swayable.com/insights/democratic-primaries-2020-super-tuesday-polling</v>
      </c>
    </row>
    <row r="48" spans="1:16">
      <c r="A48" t="str">
        <f>INDEX([1]Calculation!$F:$F,ROW())</f>
        <v>Arkansas</v>
      </c>
      <c r="B48" t="str">
        <f>INDEX([1]Calculation!$D:$D,ROW())</f>
        <v>Swayable</v>
      </c>
      <c r="C48" t="str">
        <f>IF(INDEX([1]Calculation!$G:$G,ROW())=0,"-",INDEX([1]Calculation!$G:$G,ROW()))</f>
        <v>-</v>
      </c>
      <c r="D48" t="str">
        <f>INDEX([1]Calculation!$J:$J,ROW())&amp;"  "&amp;INDEX([1]Calculation!$K:$K,ROW())</f>
        <v>714  lv</v>
      </c>
      <c r="E48" s="19">
        <f>INDEX([1]Calculation!$I:$I,ROW())</f>
        <v>43892</v>
      </c>
      <c r="F48" s="12">
        <f>ROUND(INDEX([1]Calculation!AL:AL,ROW()),1)</f>
        <v>17.3</v>
      </c>
      <c r="G48" s="8">
        <f>ROUND(INDEX([1]Calculation!L:L,ROW()),0)</f>
        <v>28</v>
      </c>
      <c r="H48" s="8">
        <f>ROUND(INDEX([1]Calculation!M:M,ROW()),0)</f>
        <v>25</v>
      </c>
      <c r="I48" s="8">
        <f>ROUND(INDEX([1]Calculation!N:N,ROW()),0)</f>
        <v>0</v>
      </c>
      <c r="J48" s="8">
        <f>ROUND(INDEX([1]Calculation!O:O,ROW()),0)</f>
        <v>8</v>
      </c>
      <c r="K48" s="8">
        <f>ROUND(INDEX([1]Calculation!P:P,ROW()),0)</f>
        <v>7</v>
      </c>
      <c r="L48" s="8">
        <f>ROUND(INDEX([1]Calculation!Q:Q,ROW()),0)</f>
        <v>17</v>
      </c>
      <c r="M48" s="8">
        <f>ROUND(INDEX([1]Calculation!R:R,ROW()),0)</f>
        <v>1</v>
      </c>
      <c r="N48" s="8">
        <f>ROUND(INDEX([1]Calculation!S:S,ROW()),0)</f>
        <v>10</v>
      </c>
      <c r="O48" s="8">
        <f>ROUND(INDEX([1]Calculation!T:T,ROW()),0)</f>
        <v>0</v>
      </c>
      <c r="P48" s="8" t="str">
        <f>INDEX([1]Calculation!CB:CB,ROW())</f>
        <v>https://swayable.com/insights/democratic-primaries-2020-super-tuesday-polling</v>
      </c>
    </row>
    <row r="49" spans="1:16">
      <c r="A49" t="str">
        <f>INDEX([1]Calculation!$F:$F,ROW())</f>
        <v>Alabama</v>
      </c>
      <c r="B49" t="str">
        <f>INDEX([1]Calculation!$D:$D,ROW())</f>
        <v>Swayable</v>
      </c>
      <c r="C49" t="str">
        <f>IF(INDEX([1]Calculation!$G:$G,ROW())=0,"-",INDEX([1]Calculation!$G:$G,ROW()))</f>
        <v>-</v>
      </c>
      <c r="D49" t="str">
        <f>INDEX([1]Calculation!$J:$J,ROW())&amp;"  "&amp;INDEX([1]Calculation!$K:$K,ROW())</f>
        <v>949  lv</v>
      </c>
      <c r="E49" s="19">
        <f>INDEX([1]Calculation!$I:$I,ROW())</f>
        <v>43892</v>
      </c>
      <c r="F49" s="12">
        <f>ROUND(INDEX([1]Calculation!AL:AL,ROW()),1)</f>
        <v>19.2</v>
      </c>
      <c r="G49" s="8">
        <f>ROUND(INDEX([1]Calculation!L:L,ROW()),0)</f>
        <v>42</v>
      </c>
      <c r="H49" s="8">
        <f>ROUND(INDEX([1]Calculation!M:M,ROW()),0)</f>
        <v>18</v>
      </c>
      <c r="I49" s="8">
        <f>ROUND(INDEX([1]Calculation!N:N,ROW()),0)</f>
        <v>0</v>
      </c>
      <c r="J49" s="8">
        <f>ROUND(INDEX([1]Calculation!O:O,ROW()),0)</f>
        <v>3</v>
      </c>
      <c r="K49" s="8">
        <f>ROUND(INDEX([1]Calculation!P:P,ROW()),0)</f>
        <v>1</v>
      </c>
      <c r="L49" s="8">
        <f>ROUND(INDEX([1]Calculation!Q:Q,ROW()),0)</f>
        <v>20</v>
      </c>
      <c r="M49" s="8">
        <f>ROUND(INDEX([1]Calculation!R:R,ROW()),0)</f>
        <v>2</v>
      </c>
      <c r="N49" s="8">
        <f>ROUND(INDEX([1]Calculation!S:S,ROW()),0)</f>
        <v>10</v>
      </c>
      <c r="O49" s="8">
        <f>ROUND(INDEX([1]Calculation!T:T,ROW()),0)</f>
        <v>0</v>
      </c>
      <c r="P49" s="8" t="str">
        <f>INDEX([1]Calculation!CB:CB,ROW())</f>
        <v>https://swayable.com/insights/democratic-primaries-2020-super-tuesday-polling</v>
      </c>
    </row>
    <row r="50" spans="1:16">
      <c r="A50" t="str">
        <f>INDEX([1]Calculation!$F:$F,ROW())</f>
        <v>Maine</v>
      </c>
      <c r="B50" t="str">
        <f>INDEX([1]Calculation!$D:$D,ROW())</f>
        <v>Change Research</v>
      </c>
      <c r="C50" t="str">
        <f>IF(INDEX([1]Calculation!$G:$G,ROW())=0,"-",INDEX([1]Calculation!$G:$G,ROW()))</f>
        <v>C</v>
      </c>
      <c r="D50" t="str">
        <f>INDEX([1]Calculation!$J:$J,ROW())&amp;"  "&amp;INDEX([1]Calculation!$K:$K,ROW())</f>
        <v>507  lv</v>
      </c>
      <c r="E50" s="19">
        <f>INDEX([1]Calculation!$I:$I,ROW())</f>
        <v>43892</v>
      </c>
      <c r="F50" s="12">
        <f>ROUND(INDEX([1]Calculation!AL:AL,ROW()),1)</f>
        <v>15.3</v>
      </c>
      <c r="G50" s="8">
        <f>ROUND(INDEX([1]Calculation!L:L,ROW()),0)</f>
        <v>24</v>
      </c>
      <c r="H50" s="8">
        <f>ROUND(INDEX([1]Calculation!M:M,ROW()),0)</f>
        <v>10</v>
      </c>
      <c r="I50" s="8">
        <f>ROUND(INDEX([1]Calculation!N:N,ROW()),0)</f>
        <v>0</v>
      </c>
      <c r="J50" s="8">
        <f>ROUND(INDEX([1]Calculation!O:O,ROW()),0)</f>
        <v>0</v>
      </c>
      <c r="K50" s="8">
        <f>ROUND(INDEX([1]Calculation!P:P,ROW()),0)</f>
        <v>0</v>
      </c>
      <c r="L50" s="8">
        <f>ROUND(INDEX([1]Calculation!Q:Q,ROW()),0)</f>
        <v>43</v>
      </c>
      <c r="M50" s="8">
        <f>ROUND(INDEX([1]Calculation!R:R,ROW()),0)</f>
        <v>0</v>
      </c>
      <c r="N50" s="8">
        <f>ROUND(INDEX([1]Calculation!S:S,ROW()),0)</f>
        <v>16</v>
      </c>
      <c r="O50" s="8">
        <f>ROUND(INDEX([1]Calculation!T:T,ROW()),0)</f>
        <v>0</v>
      </c>
      <c r="P50" s="8" t="str">
        <f>INDEX([1]Calculation!CB:CB,ROW())</f>
        <v>https://twitter.com/ChangePolls/status/1234698273631326209</v>
      </c>
    </row>
    <row r="51" spans="1:16">
      <c r="A51" t="str">
        <f>INDEX([1]Calculation!$F:$F,ROW())</f>
        <v>Virginia</v>
      </c>
      <c r="B51" t="str">
        <f>INDEX([1]Calculation!$D:$D,ROW())</f>
        <v>AtlasIntel</v>
      </c>
      <c r="C51" t="str">
        <f>IF(INDEX([1]Calculation!$G:$G,ROW())=0,"-",INDEX([1]Calculation!$G:$G,ROW()))</f>
        <v>-</v>
      </c>
      <c r="D51" t="str">
        <f>INDEX([1]Calculation!$J:$J,ROW())&amp;"  "&amp;INDEX([1]Calculation!$K:$K,ROW())</f>
        <v>545  lv</v>
      </c>
      <c r="E51" s="19">
        <f>INDEX([1]Calculation!$I:$I,ROW())</f>
        <v>43892</v>
      </c>
      <c r="F51" s="12">
        <f>ROUND(INDEX([1]Calculation!AL:AL,ROW()),1)</f>
        <v>15.7</v>
      </c>
      <c r="G51" s="8">
        <f>ROUND(INDEX([1]Calculation!L:L,ROW()),0)</f>
        <v>42</v>
      </c>
      <c r="H51" s="8">
        <f>ROUND(INDEX([1]Calculation!M:M,ROW()),0)</f>
        <v>11</v>
      </c>
      <c r="I51" s="8">
        <f>ROUND(INDEX([1]Calculation!N:N,ROW()),0)</f>
        <v>0</v>
      </c>
      <c r="J51" s="8">
        <f>ROUND(INDEX([1]Calculation!O:O,ROW()),0)</f>
        <v>1</v>
      </c>
      <c r="K51" s="8">
        <f>ROUND(INDEX([1]Calculation!P:P,ROW()),0)</f>
        <v>1</v>
      </c>
      <c r="L51" s="8">
        <f>ROUND(INDEX([1]Calculation!Q:Q,ROW()),0)</f>
        <v>28</v>
      </c>
      <c r="M51" s="8">
        <f>ROUND(INDEX([1]Calculation!R:R,ROW()),0)</f>
        <v>0</v>
      </c>
      <c r="N51" s="8">
        <f>ROUND(INDEX([1]Calculation!S:S,ROW()),0)</f>
        <v>10</v>
      </c>
      <c r="O51" s="8">
        <f>ROUND(INDEX([1]Calculation!T:T,ROW()),0)</f>
        <v>0</v>
      </c>
      <c r="P51" s="8" t="str">
        <f>INDEX([1]Calculation!CB:CB,ROW())</f>
        <v>https://projects.fivethirtyeight.com/polls/20200302_VA.pdf</v>
      </c>
    </row>
    <row r="52" spans="1:16">
      <c r="A52" t="str">
        <f>INDEX([1]Calculation!$F:$F,ROW())</f>
        <v>Virginia</v>
      </c>
      <c r="B52" t="str">
        <f>INDEX([1]Calculation!$D:$D,ROW())</f>
        <v>Change Research</v>
      </c>
      <c r="C52" t="str">
        <f>IF(INDEX([1]Calculation!$G:$G,ROW())=0,"-",INDEX([1]Calculation!$G:$G,ROW()))</f>
        <v>C</v>
      </c>
      <c r="D52" t="str">
        <f>INDEX([1]Calculation!$J:$J,ROW())&amp;"  "&amp;INDEX([1]Calculation!$K:$K,ROW())</f>
        <v>510  lv</v>
      </c>
      <c r="E52" s="19">
        <f>INDEX([1]Calculation!$I:$I,ROW())</f>
        <v>43892</v>
      </c>
      <c r="F52" s="12">
        <f>ROUND(INDEX([1]Calculation!AL:AL,ROW()),1)</f>
        <v>15.3</v>
      </c>
      <c r="G52" s="8">
        <f>ROUND(INDEX([1]Calculation!L:L,ROW()),0)</f>
        <v>45</v>
      </c>
      <c r="H52" s="8">
        <f>ROUND(INDEX([1]Calculation!M:M,ROW()),0)</f>
        <v>10</v>
      </c>
      <c r="I52" s="8">
        <f>ROUND(INDEX([1]Calculation!N:N,ROW()),0)</f>
        <v>0</v>
      </c>
      <c r="J52" s="8">
        <f>ROUND(INDEX([1]Calculation!O:O,ROW()),0)</f>
        <v>0</v>
      </c>
      <c r="K52" s="8">
        <f>ROUND(INDEX([1]Calculation!P:P,ROW()),0)</f>
        <v>4</v>
      </c>
      <c r="L52" s="8">
        <f>ROUND(INDEX([1]Calculation!Q:Q,ROW()),0)</f>
        <v>25</v>
      </c>
      <c r="M52" s="8">
        <f>ROUND(INDEX([1]Calculation!R:R,ROW()),0)</f>
        <v>0</v>
      </c>
      <c r="N52" s="8">
        <f>ROUND(INDEX([1]Calculation!S:S,ROW()),0)</f>
        <v>13</v>
      </c>
      <c r="O52" s="8">
        <f>ROUND(INDEX([1]Calculation!T:T,ROW()),0)</f>
        <v>0</v>
      </c>
      <c r="P52" s="8" t="str">
        <f>INDEX([1]Calculation!CB:CB,ROW())</f>
        <v>https://twitter.com/ChangePolls/status/1234689837447299074</v>
      </c>
    </row>
    <row r="53" spans="1:16">
      <c r="A53" t="str">
        <f>INDEX([1]Calculation!$F:$F,ROW())</f>
        <v>Texas</v>
      </c>
      <c r="B53" t="str">
        <f>INDEX([1]Calculation!$D:$D,ROW())</f>
        <v>AtlasIntel</v>
      </c>
      <c r="C53" t="str">
        <f>IF(INDEX([1]Calculation!$G:$G,ROW())=0,"-",INDEX([1]Calculation!$G:$G,ROW()))</f>
        <v>-</v>
      </c>
      <c r="D53" t="str">
        <f>INDEX([1]Calculation!$J:$J,ROW())&amp;"  "&amp;INDEX([1]Calculation!$K:$K,ROW())</f>
        <v>486  lv</v>
      </c>
      <c r="E53" s="19">
        <f>INDEX([1]Calculation!$I:$I,ROW())</f>
        <v>43892</v>
      </c>
      <c r="F53" s="12">
        <f>ROUND(INDEX([1]Calculation!AL:AL,ROW()),1)</f>
        <v>12.3</v>
      </c>
      <c r="G53" s="8">
        <f>ROUND(INDEX([1]Calculation!L:L,ROW()),0)</f>
        <v>25</v>
      </c>
      <c r="H53" s="8">
        <f>ROUND(INDEX([1]Calculation!M:M,ROW()),0)</f>
        <v>16</v>
      </c>
      <c r="I53" s="8">
        <f>ROUND(INDEX([1]Calculation!N:N,ROW()),0)</f>
        <v>0</v>
      </c>
      <c r="J53" s="8">
        <f>ROUND(INDEX([1]Calculation!O:O,ROW()),0)</f>
        <v>5</v>
      </c>
      <c r="K53" s="8">
        <f>ROUND(INDEX([1]Calculation!P:P,ROW()),0)</f>
        <v>3</v>
      </c>
      <c r="L53" s="8">
        <f>ROUND(INDEX([1]Calculation!Q:Q,ROW()),0)</f>
        <v>35</v>
      </c>
      <c r="M53" s="8">
        <f>ROUND(INDEX([1]Calculation!R:R,ROW()),0)</f>
        <v>0</v>
      </c>
      <c r="N53" s="8">
        <f>ROUND(INDEX([1]Calculation!S:S,ROW()),0)</f>
        <v>9</v>
      </c>
      <c r="O53" s="8">
        <f>ROUND(INDEX([1]Calculation!T:T,ROW()),0)</f>
        <v>0</v>
      </c>
      <c r="P53" s="8" t="str">
        <f>INDEX([1]Calculation!CB:CB,ROW())</f>
        <v>https://projects.fivethirtyeight.com/polls/20200302_TX.pdf</v>
      </c>
    </row>
    <row r="54" spans="1:16">
      <c r="A54" t="str">
        <f>INDEX([1]Calculation!$F:$F,ROW())</f>
        <v>California</v>
      </c>
      <c r="B54" t="str">
        <f>INDEX([1]Calculation!$D:$D,ROW())</f>
        <v>AtlasIntel</v>
      </c>
      <c r="C54" t="str">
        <f>IF(INDEX([1]Calculation!$G:$G,ROW())=0,"-",INDEX([1]Calculation!$G:$G,ROW()))</f>
        <v>-</v>
      </c>
      <c r="D54" t="str">
        <f>INDEX([1]Calculation!$J:$J,ROW())&amp;"  "&amp;INDEX([1]Calculation!$K:$K,ROW())</f>
        <v>727  lv</v>
      </c>
      <c r="E54" s="19">
        <f>INDEX([1]Calculation!$I:$I,ROW())</f>
        <v>43892</v>
      </c>
      <c r="F54" s="12">
        <f>ROUND(INDEX([1]Calculation!AL:AL,ROW()),1)</f>
        <v>14.2</v>
      </c>
      <c r="G54" s="8">
        <f>ROUND(INDEX([1]Calculation!L:L,ROW()),0)</f>
        <v>26</v>
      </c>
      <c r="H54" s="8">
        <f>ROUND(INDEX([1]Calculation!M:M,ROW()),0)</f>
        <v>15</v>
      </c>
      <c r="I54" s="8">
        <f>ROUND(INDEX([1]Calculation!N:N,ROW()),0)</f>
        <v>0</v>
      </c>
      <c r="J54" s="8">
        <f>ROUND(INDEX([1]Calculation!O:O,ROW()),0)</f>
        <v>3</v>
      </c>
      <c r="K54" s="8">
        <f>ROUND(INDEX([1]Calculation!P:P,ROW()),0)</f>
        <v>1</v>
      </c>
      <c r="L54" s="8">
        <f>ROUND(INDEX([1]Calculation!Q:Q,ROW()),0)</f>
        <v>34</v>
      </c>
      <c r="M54" s="8">
        <f>ROUND(INDEX([1]Calculation!R:R,ROW()),0)</f>
        <v>0</v>
      </c>
      <c r="N54" s="8">
        <f>ROUND(INDEX([1]Calculation!S:S,ROW()),0)</f>
        <v>15</v>
      </c>
      <c r="O54" s="8">
        <f>ROUND(INDEX([1]Calculation!T:T,ROW()),0)</f>
        <v>0</v>
      </c>
      <c r="P54" s="8" t="str">
        <f>INDEX([1]Calculation!CB:CB,ROW())</f>
        <v>https://projects.fivethirtyeight.com/polls/20200302_CA.pdf</v>
      </c>
    </row>
    <row r="55" spans="1:16">
      <c r="A55" t="str">
        <f>INDEX([1]Calculation!$F:$F,ROW())</f>
        <v>Texas</v>
      </c>
      <c r="B55" t="str">
        <f>INDEX([1]Calculation!$D:$D,ROW())</f>
        <v>Elucd</v>
      </c>
      <c r="C55" t="str">
        <f>IF(INDEX([1]Calculation!$G:$G,ROW())=0,"-",INDEX([1]Calculation!$G:$G,ROW()))</f>
        <v>-</v>
      </c>
      <c r="D55" t="str">
        <f>INDEX([1]Calculation!$J:$J,ROW())&amp;"  "&amp;INDEX([1]Calculation!$K:$K,ROW())</f>
        <v>833  lv</v>
      </c>
      <c r="E55" s="19">
        <f>INDEX([1]Calculation!$I:$I,ROW())</f>
        <v>43891</v>
      </c>
      <c r="F55" s="12">
        <f>ROUND(INDEX([1]Calculation!AL:AL,ROW()),1)</f>
        <v>15.4</v>
      </c>
      <c r="G55" s="8">
        <f>ROUND(INDEX([1]Calculation!L:L,ROW()),0)</f>
        <v>20</v>
      </c>
      <c r="H55" s="8">
        <f>ROUND(INDEX([1]Calculation!M:M,ROW()),0)</f>
        <v>14</v>
      </c>
      <c r="I55" s="8">
        <f>ROUND(INDEX([1]Calculation!N:N,ROW()),0)</f>
        <v>0</v>
      </c>
      <c r="J55" s="8">
        <f>ROUND(INDEX([1]Calculation!O:O,ROW()),0)</f>
        <v>7</v>
      </c>
      <c r="K55" s="8">
        <f>ROUND(INDEX([1]Calculation!P:P,ROW()),0)</f>
        <v>5</v>
      </c>
      <c r="L55" s="8">
        <f>ROUND(INDEX([1]Calculation!Q:Q,ROW()),0)</f>
        <v>31</v>
      </c>
      <c r="M55" s="8">
        <f>ROUND(INDEX([1]Calculation!R:R,ROW()),0)</f>
        <v>0</v>
      </c>
      <c r="N55" s="8">
        <f>ROUND(INDEX([1]Calculation!S:S,ROW()),0)</f>
        <v>13</v>
      </c>
      <c r="O55" s="8">
        <f>ROUND(INDEX([1]Calculation!T:T,ROW()),0)</f>
        <v>0</v>
      </c>
      <c r="P55" s="8" t="str">
        <f>INDEX([1]Calculation!CB:CB,ROW())</f>
        <v>https://elucd.ghost.io/elucd-super-tuesday-democratic-primary-results-3-2-20/</v>
      </c>
    </row>
    <row r="56" spans="1:16">
      <c r="A56" t="str">
        <f>INDEX([1]Calculation!$F:$F,ROW())</f>
        <v>North Carolina</v>
      </c>
      <c r="B56" t="str">
        <f>INDEX([1]Calculation!$D:$D,ROW())</f>
        <v>Elucd</v>
      </c>
      <c r="C56" t="str">
        <f>IF(INDEX([1]Calculation!$G:$G,ROW())=0,"-",INDEX([1]Calculation!$G:$G,ROW()))</f>
        <v>-</v>
      </c>
      <c r="D56" t="str">
        <f>INDEX([1]Calculation!$J:$J,ROW())&amp;"  "&amp;INDEX([1]Calculation!$K:$K,ROW())</f>
        <v>657  lv</v>
      </c>
      <c r="E56" s="19">
        <f>INDEX([1]Calculation!$I:$I,ROW())</f>
        <v>43891</v>
      </c>
      <c r="F56" s="12">
        <f>ROUND(INDEX([1]Calculation!AL:AL,ROW()),1)</f>
        <v>14.2</v>
      </c>
      <c r="G56" s="8">
        <f>ROUND(INDEX([1]Calculation!L:L,ROW()),0)</f>
        <v>25</v>
      </c>
      <c r="H56" s="8">
        <f>ROUND(INDEX([1]Calculation!M:M,ROW()),0)</f>
        <v>15</v>
      </c>
      <c r="I56" s="8">
        <f>ROUND(INDEX([1]Calculation!N:N,ROW()),0)</f>
        <v>0</v>
      </c>
      <c r="J56" s="8">
        <f>ROUND(INDEX([1]Calculation!O:O,ROW()),0)</f>
        <v>6</v>
      </c>
      <c r="K56" s="8">
        <f>ROUND(INDEX([1]Calculation!P:P,ROW()),0)</f>
        <v>6</v>
      </c>
      <c r="L56" s="8">
        <f>ROUND(INDEX([1]Calculation!Q:Q,ROW()),0)</f>
        <v>26</v>
      </c>
      <c r="M56" s="8">
        <f>ROUND(INDEX([1]Calculation!R:R,ROW()),0)</f>
        <v>0</v>
      </c>
      <c r="N56" s="8">
        <f>ROUND(INDEX([1]Calculation!S:S,ROW()),0)</f>
        <v>12</v>
      </c>
      <c r="O56" s="8">
        <f>ROUND(INDEX([1]Calculation!T:T,ROW()),0)</f>
        <v>0</v>
      </c>
      <c r="P56" s="8" t="str">
        <f>INDEX([1]Calculation!CB:CB,ROW())</f>
        <v>https://elucd.ghost.io/elucd-super-tuesday-democratic-primary-results-3-2-20/</v>
      </c>
    </row>
    <row r="57" spans="1:16">
      <c r="A57" t="str">
        <f>INDEX([1]Calculation!$F:$F,ROW())</f>
        <v>Colorado</v>
      </c>
      <c r="B57" t="str">
        <f>INDEX([1]Calculation!$D:$D,ROW())</f>
        <v>Elucd</v>
      </c>
      <c r="C57" t="str">
        <f>IF(INDEX([1]Calculation!$G:$G,ROW())=0,"-",INDEX([1]Calculation!$G:$G,ROW()))</f>
        <v>-</v>
      </c>
      <c r="D57" t="str">
        <f>INDEX([1]Calculation!$J:$J,ROW())&amp;"  "&amp;INDEX([1]Calculation!$K:$K,ROW())</f>
        <v>561  lv</v>
      </c>
      <c r="E57" s="19">
        <f>INDEX([1]Calculation!$I:$I,ROW())</f>
        <v>43891</v>
      </c>
      <c r="F57" s="12">
        <f>ROUND(INDEX([1]Calculation!AL:AL,ROW()),1)</f>
        <v>13.4</v>
      </c>
      <c r="G57" s="8">
        <f>ROUND(INDEX([1]Calculation!L:L,ROW()),0)</f>
        <v>10</v>
      </c>
      <c r="H57" s="8">
        <f>ROUND(INDEX([1]Calculation!M:M,ROW()),0)</f>
        <v>9</v>
      </c>
      <c r="I57" s="8">
        <f>ROUND(INDEX([1]Calculation!N:N,ROW()),0)</f>
        <v>0</v>
      </c>
      <c r="J57" s="8">
        <f>ROUND(INDEX([1]Calculation!O:O,ROW()),0)</f>
        <v>10</v>
      </c>
      <c r="K57" s="8">
        <f>ROUND(INDEX([1]Calculation!P:P,ROW()),0)</f>
        <v>5</v>
      </c>
      <c r="L57" s="8">
        <f>ROUND(INDEX([1]Calculation!Q:Q,ROW()),0)</f>
        <v>34</v>
      </c>
      <c r="M57" s="8">
        <f>ROUND(INDEX([1]Calculation!R:R,ROW()),0)</f>
        <v>0</v>
      </c>
      <c r="N57" s="8">
        <f>ROUND(INDEX([1]Calculation!S:S,ROW()),0)</f>
        <v>14</v>
      </c>
      <c r="O57" s="8">
        <f>ROUND(INDEX([1]Calculation!T:T,ROW()),0)</f>
        <v>0</v>
      </c>
      <c r="P57" s="8" t="str">
        <f>INDEX([1]Calculation!CB:CB,ROW())</f>
        <v>https://elucd.ghost.io/elucd-super-tuesday-democratic-primary-results-3-2-20/</v>
      </c>
    </row>
    <row r="58" spans="1:16">
      <c r="A58" t="str">
        <f>INDEX([1]Calculation!$F:$F,ROW())</f>
        <v>US</v>
      </c>
      <c r="B58" t="str">
        <f>INDEX([1]Calculation!$D:$D,ROW())</f>
        <v>Morning Consult</v>
      </c>
      <c r="C58" t="str">
        <f>IF(INDEX([1]Calculation!$G:$G,ROW())=0,"-",INDEX([1]Calculation!$G:$G,ROW()))</f>
        <v>B+</v>
      </c>
      <c r="D58" t="str">
        <f>INDEX([1]Calculation!$J:$J,ROW())&amp;"  "&amp;INDEX([1]Calculation!$K:$K,ROW())</f>
        <v>2656  lv</v>
      </c>
      <c r="E58" s="19">
        <f>INDEX([1]Calculation!$I:$I,ROW())</f>
        <v>43891</v>
      </c>
      <c r="F58" s="12">
        <f>ROUND(INDEX([1]Calculation!AL:AL,ROW()),1)</f>
        <v>2.8</v>
      </c>
      <c r="G58" s="8">
        <f>ROUND(INDEX([1]Calculation!L:L,ROW()),0)</f>
        <v>26</v>
      </c>
      <c r="H58" s="8">
        <f>ROUND(INDEX([1]Calculation!M:M,ROW()),0)</f>
        <v>17</v>
      </c>
      <c r="I58" s="8">
        <f>ROUND(INDEX([1]Calculation!N:N,ROW()),0)</f>
        <v>0</v>
      </c>
      <c r="J58" s="8">
        <f>ROUND(INDEX([1]Calculation!O:O,ROW()),0)</f>
        <v>10</v>
      </c>
      <c r="K58" s="8">
        <f>ROUND(INDEX([1]Calculation!P:P,ROW()),0)</f>
        <v>3</v>
      </c>
      <c r="L58" s="8">
        <f>ROUND(INDEX([1]Calculation!Q:Q,ROW()),0)</f>
        <v>29</v>
      </c>
      <c r="M58" s="8">
        <f>ROUND(INDEX([1]Calculation!R:R,ROW()),0)</f>
        <v>0</v>
      </c>
      <c r="N58" s="8">
        <f>ROUND(INDEX([1]Calculation!S:S,ROW()),0)</f>
        <v>11</v>
      </c>
      <c r="O58" s="8">
        <f>ROUND(INDEX([1]Calculation!T:T,ROW()),0)</f>
        <v>0</v>
      </c>
      <c r="P58" s="8" t="str">
        <f>INDEX([1]Calculation!CB:CB,ROW())</f>
        <v>https://morningconsult.com/2020/03/02/post-south-carolina-poll-joe-biden/</v>
      </c>
    </row>
    <row r="59" spans="1:16">
      <c r="A59" t="str">
        <f>INDEX([1]Calculation!$F:$F,ROW())</f>
        <v>California</v>
      </c>
      <c r="B59" t="str">
        <f>INDEX([1]Calculation!$D:$D,ROW())</f>
        <v>Point Blank Political</v>
      </c>
      <c r="C59" t="str">
        <f>IF(INDEX([1]Calculation!$G:$G,ROW())=0,"-",INDEX([1]Calculation!$G:$G,ROW()))</f>
        <v>-</v>
      </c>
      <c r="D59" t="str">
        <f>INDEX([1]Calculation!$J:$J,ROW())&amp;"  "&amp;INDEX([1]Calculation!$K:$K,ROW())</f>
        <v>1220  lv</v>
      </c>
      <c r="E59" s="19">
        <f>INDEX([1]Calculation!$I:$I,ROW())</f>
        <v>43891</v>
      </c>
      <c r="F59" s="12">
        <f>ROUND(INDEX([1]Calculation!AL:AL,ROW()),1)</f>
        <v>0</v>
      </c>
      <c r="G59" s="8">
        <f>ROUND(INDEX([1]Calculation!L:L,ROW()),0)</f>
        <v>0</v>
      </c>
      <c r="H59" s="8">
        <f>ROUND(INDEX([1]Calculation!M:M,ROW()),0)</f>
        <v>0</v>
      </c>
      <c r="I59" s="8">
        <f>ROUND(INDEX([1]Calculation!N:N,ROW()),0)</f>
        <v>0</v>
      </c>
      <c r="J59" s="8">
        <f>ROUND(INDEX([1]Calculation!O:O,ROW()),0)</f>
        <v>0</v>
      </c>
      <c r="K59" s="8">
        <f>ROUND(INDEX([1]Calculation!P:P,ROW()),0)</f>
        <v>0</v>
      </c>
      <c r="L59" s="8">
        <f>ROUND(INDEX([1]Calculation!Q:Q,ROW()),0)</f>
        <v>43</v>
      </c>
      <c r="M59" s="8">
        <f>ROUND(INDEX([1]Calculation!R:R,ROW()),0)</f>
        <v>0</v>
      </c>
      <c r="N59" s="8">
        <f>ROUND(INDEX([1]Calculation!S:S,ROW()),0)</f>
        <v>40</v>
      </c>
      <c r="O59" s="8">
        <f>ROUND(INDEX([1]Calculation!T:T,ROW()),0)</f>
        <v>0</v>
      </c>
      <c r="P59" s="8" t="str">
        <f>INDEX([1]Calculation!CB:CB,ROW())</f>
        <v>https://www.pointblankpolitical.com/2020-ca-dem-primary-post-sc/</v>
      </c>
    </row>
    <row r="60" spans="1:16">
      <c r="A60" t="str">
        <f>INDEX([1]Calculation!$F:$F,ROW())</f>
        <v>California</v>
      </c>
      <c r="B60" t="str">
        <f>INDEX([1]Calculation!$D:$D,ROW())</f>
        <v>Point Blank Political</v>
      </c>
      <c r="C60" t="str">
        <f>IF(INDEX([1]Calculation!$G:$G,ROW())=0,"-",INDEX([1]Calculation!$G:$G,ROW()))</f>
        <v>-</v>
      </c>
      <c r="D60" t="str">
        <f>INDEX([1]Calculation!$J:$J,ROW())&amp;"  "&amp;INDEX([1]Calculation!$K:$K,ROW())</f>
        <v>1220  lv</v>
      </c>
      <c r="E60" s="19">
        <f>INDEX([1]Calculation!$I:$I,ROW())</f>
        <v>43891</v>
      </c>
      <c r="F60" s="12">
        <f>ROUND(INDEX([1]Calculation!AL:AL,ROW()),1)</f>
        <v>0</v>
      </c>
      <c r="G60" s="8">
        <f>ROUND(INDEX([1]Calculation!L:L,ROW()),0)</f>
        <v>0</v>
      </c>
      <c r="H60" s="8">
        <f>ROUND(INDEX([1]Calculation!M:M,ROW()),0)</f>
        <v>30</v>
      </c>
      <c r="I60" s="8">
        <f>ROUND(INDEX([1]Calculation!N:N,ROW()),0)</f>
        <v>0</v>
      </c>
      <c r="J60" s="8">
        <f>ROUND(INDEX([1]Calculation!O:O,ROW()),0)</f>
        <v>0</v>
      </c>
      <c r="K60" s="8">
        <f>ROUND(INDEX([1]Calculation!P:P,ROW()),0)</f>
        <v>0</v>
      </c>
      <c r="L60" s="8">
        <f>ROUND(INDEX([1]Calculation!Q:Q,ROW()),0)</f>
        <v>56</v>
      </c>
      <c r="M60" s="8">
        <f>ROUND(INDEX([1]Calculation!R:R,ROW()),0)</f>
        <v>0</v>
      </c>
      <c r="N60" s="8">
        <f>ROUND(INDEX([1]Calculation!S:S,ROW()),0)</f>
        <v>0</v>
      </c>
      <c r="O60" s="8">
        <f>ROUND(INDEX([1]Calculation!T:T,ROW()),0)</f>
        <v>0</v>
      </c>
      <c r="P60" s="8" t="str">
        <f>INDEX([1]Calculation!CB:CB,ROW())</f>
        <v>https://www.pointblankpolitical.com/2020-ca-dem-primary-post-sc/</v>
      </c>
    </row>
    <row r="61" spans="1:16">
      <c r="A61" t="str">
        <f>INDEX([1]Calculation!$F:$F,ROW())</f>
        <v>California</v>
      </c>
      <c r="B61" t="str">
        <f>INDEX([1]Calculation!$D:$D,ROW())</f>
        <v>Point Blank Political</v>
      </c>
      <c r="C61" t="str">
        <f>IF(INDEX([1]Calculation!$G:$G,ROW())=0,"-",INDEX([1]Calculation!$G:$G,ROW()))</f>
        <v>-</v>
      </c>
      <c r="D61" t="str">
        <f>INDEX([1]Calculation!$J:$J,ROW())&amp;"  "&amp;INDEX([1]Calculation!$K:$K,ROW())</f>
        <v>1220  lv</v>
      </c>
      <c r="E61" s="19">
        <f>INDEX([1]Calculation!$I:$I,ROW())</f>
        <v>43891</v>
      </c>
      <c r="F61" s="12">
        <f>ROUND(INDEX([1]Calculation!AL:AL,ROW()),1)</f>
        <v>0</v>
      </c>
      <c r="G61" s="8">
        <f>ROUND(INDEX([1]Calculation!L:L,ROW()),0)</f>
        <v>41</v>
      </c>
      <c r="H61" s="8">
        <f>ROUND(INDEX([1]Calculation!M:M,ROW()),0)</f>
        <v>0</v>
      </c>
      <c r="I61" s="8">
        <f>ROUND(INDEX([1]Calculation!N:N,ROW()),0)</f>
        <v>0</v>
      </c>
      <c r="J61" s="8">
        <f>ROUND(INDEX([1]Calculation!O:O,ROW()),0)</f>
        <v>0</v>
      </c>
      <c r="K61" s="8">
        <f>ROUND(INDEX([1]Calculation!P:P,ROW()),0)</f>
        <v>0</v>
      </c>
      <c r="L61" s="8">
        <f>ROUND(INDEX([1]Calculation!Q:Q,ROW()),0)</f>
        <v>48</v>
      </c>
      <c r="M61" s="8">
        <f>ROUND(INDEX([1]Calculation!R:R,ROW()),0)</f>
        <v>0</v>
      </c>
      <c r="N61" s="8">
        <f>ROUND(INDEX([1]Calculation!S:S,ROW()),0)</f>
        <v>0</v>
      </c>
      <c r="O61" s="8">
        <f>ROUND(INDEX([1]Calculation!T:T,ROW()),0)</f>
        <v>0</v>
      </c>
      <c r="P61" s="8" t="str">
        <f>INDEX([1]Calculation!CB:CB,ROW())</f>
        <v>https://www.pointblankpolitical.com/2020-ca-dem-primary-post-sc/</v>
      </c>
    </row>
    <row r="62" spans="1:16">
      <c r="A62" t="str">
        <f>INDEX([1]Calculation!$F:$F,ROW())</f>
        <v>California</v>
      </c>
      <c r="B62" t="str">
        <f>INDEX([1]Calculation!$D:$D,ROW())</f>
        <v>Point Blank Political</v>
      </c>
      <c r="C62" t="str">
        <f>IF(INDEX([1]Calculation!$G:$G,ROW())=0,"-",INDEX([1]Calculation!$G:$G,ROW()))</f>
        <v>-</v>
      </c>
      <c r="D62" t="str">
        <f>INDEX([1]Calculation!$J:$J,ROW())&amp;"  "&amp;INDEX([1]Calculation!$K:$K,ROW())</f>
        <v>1220  lv</v>
      </c>
      <c r="E62" s="19">
        <f>INDEX([1]Calculation!$I:$I,ROW())</f>
        <v>43891</v>
      </c>
      <c r="F62" s="12">
        <f>ROUND(INDEX([1]Calculation!AL:AL,ROW()),1)</f>
        <v>19.5</v>
      </c>
      <c r="G62" s="8">
        <f>ROUND(INDEX([1]Calculation!L:L,ROW()),0)</f>
        <v>22</v>
      </c>
      <c r="H62" s="8">
        <f>ROUND(INDEX([1]Calculation!M:M,ROW()),0)</f>
        <v>10</v>
      </c>
      <c r="I62" s="8">
        <f>ROUND(INDEX([1]Calculation!N:N,ROW()),0)</f>
        <v>0</v>
      </c>
      <c r="J62" s="8">
        <f>ROUND(INDEX([1]Calculation!O:O,ROW()),0)</f>
        <v>6</v>
      </c>
      <c r="K62" s="8">
        <f>ROUND(INDEX([1]Calculation!P:P,ROW()),0)</f>
        <v>3</v>
      </c>
      <c r="L62" s="8">
        <f>ROUND(INDEX([1]Calculation!Q:Q,ROW()),0)</f>
        <v>34</v>
      </c>
      <c r="M62" s="8">
        <f>ROUND(INDEX([1]Calculation!R:R,ROW()),0)</f>
        <v>1</v>
      </c>
      <c r="N62" s="8">
        <f>ROUND(INDEX([1]Calculation!S:S,ROW()),0)</f>
        <v>14</v>
      </c>
      <c r="O62" s="8">
        <f>ROUND(INDEX([1]Calculation!T:T,ROW()),0)</f>
        <v>0</v>
      </c>
      <c r="P62" s="8" t="str">
        <f>INDEX([1]Calculation!CB:CB,ROW())</f>
        <v>https://www.pointblankpolitical.com/2020-ca-dem-primary-post-sc/</v>
      </c>
    </row>
    <row r="63" spans="1:16">
      <c r="A63" t="str">
        <f>INDEX([1]Calculation!$F:$F,ROW())</f>
        <v>Texas</v>
      </c>
      <c r="B63" t="str">
        <f>INDEX([1]Calculation!$D:$D,ROW())</f>
        <v>Emerson College</v>
      </c>
      <c r="C63" t="str">
        <f>IF(INDEX([1]Calculation!$G:$G,ROW())=0,"-",INDEX([1]Calculation!$G:$G,ROW()))</f>
        <v>B-</v>
      </c>
      <c r="D63" t="str">
        <f>INDEX([1]Calculation!$J:$J,ROW())&amp;"  "&amp;INDEX([1]Calculation!$K:$K,ROW())</f>
        <v>450  lv</v>
      </c>
      <c r="E63" s="19">
        <f>INDEX([1]Calculation!$I:$I,ROW())</f>
        <v>43891</v>
      </c>
      <c r="F63" s="12">
        <f>ROUND(INDEX([1]Calculation!AL:AL,ROW()),1)</f>
        <v>20.5</v>
      </c>
      <c r="G63" s="8">
        <f>ROUND(INDEX([1]Calculation!L:L,ROW()),0)</f>
        <v>26</v>
      </c>
      <c r="H63" s="8">
        <f>ROUND(INDEX([1]Calculation!M:M,ROW()),0)</f>
        <v>16</v>
      </c>
      <c r="I63" s="8">
        <f>ROUND(INDEX([1]Calculation!N:N,ROW()),0)</f>
        <v>0</v>
      </c>
      <c r="J63" s="8">
        <f>ROUND(INDEX([1]Calculation!O:O,ROW()),0)</f>
        <v>5</v>
      </c>
      <c r="K63" s="8">
        <f>ROUND(INDEX([1]Calculation!P:P,ROW()),0)</f>
        <v>4</v>
      </c>
      <c r="L63" s="8">
        <f>ROUND(INDEX([1]Calculation!Q:Q,ROW()),0)</f>
        <v>31</v>
      </c>
      <c r="M63" s="8">
        <f>ROUND(INDEX([1]Calculation!R:R,ROW()),0)</f>
        <v>2</v>
      </c>
      <c r="N63" s="8">
        <f>ROUND(INDEX([1]Calculation!S:S,ROW()),0)</f>
        <v>14</v>
      </c>
      <c r="O63" s="8">
        <f>ROUND(INDEX([1]Calculation!T:T,ROW()),0)</f>
        <v>0</v>
      </c>
      <c r="P63" s="8" t="str">
        <f>INDEX([1]Calculation!CB:CB,ROW())</f>
        <v>http://emersonpolling.com/2020/03/02/texas-2020-sanders-with-slight-lead-over-biden-heading-into-super-tuesday/</v>
      </c>
    </row>
    <row r="64" spans="1:16">
      <c r="A64" t="str">
        <f>INDEX([1]Calculation!$F:$F,ROW())</f>
        <v>California</v>
      </c>
      <c r="B64" t="str">
        <f>INDEX([1]Calculation!$D:$D,ROW())</f>
        <v>Emerson College</v>
      </c>
      <c r="C64" t="str">
        <f>IF(INDEX([1]Calculation!$G:$G,ROW())=0,"-",INDEX([1]Calculation!$G:$G,ROW()))</f>
        <v>B-</v>
      </c>
      <c r="D64" t="str">
        <f>INDEX([1]Calculation!$J:$J,ROW())&amp;"  "&amp;INDEX([1]Calculation!$K:$K,ROW())</f>
        <v>545  lv</v>
      </c>
      <c r="E64" s="19">
        <f>INDEX([1]Calculation!$I:$I,ROW())</f>
        <v>43891</v>
      </c>
      <c r="F64" s="12">
        <f>ROUND(INDEX([1]Calculation!AL:AL,ROW()),1)</f>
        <v>22.3</v>
      </c>
      <c r="G64" s="8">
        <f>ROUND(INDEX([1]Calculation!L:L,ROW()),0)</f>
        <v>21</v>
      </c>
      <c r="H64" s="8">
        <f>ROUND(INDEX([1]Calculation!M:M,ROW()),0)</f>
        <v>11</v>
      </c>
      <c r="I64" s="8">
        <f>ROUND(INDEX([1]Calculation!N:N,ROW()),0)</f>
        <v>0</v>
      </c>
      <c r="J64" s="8">
        <f>ROUND(INDEX([1]Calculation!O:O,ROW()),0)</f>
        <v>7</v>
      </c>
      <c r="K64" s="8">
        <f>ROUND(INDEX([1]Calculation!P:P,ROW()),0)</f>
        <v>5</v>
      </c>
      <c r="L64" s="8">
        <f>ROUND(INDEX([1]Calculation!Q:Q,ROW()),0)</f>
        <v>38</v>
      </c>
      <c r="M64" s="8">
        <f>ROUND(INDEX([1]Calculation!R:R,ROW()),0)</f>
        <v>2</v>
      </c>
      <c r="N64" s="8">
        <f>ROUND(INDEX([1]Calculation!S:S,ROW()),0)</f>
        <v>16</v>
      </c>
      <c r="O64" s="8">
        <f>ROUND(INDEX([1]Calculation!T:T,ROW()),0)</f>
        <v>0</v>
      </c>
      <c r="P64" s="8" t="str">
        <f>INDEX([1]Calculation!CB:CB,ROW())</f>
        <v>http://emersonpolling.com/2020/03/02/california-2020-sanders-positioned-to-capture-california-on-super-tuesday/</v>
      </c>
    </row>
    <row r="65" spans="1:16">
      <c r="A65" t="str">
        <f>INDEX([1]Calculation!$F:$F,ROW())</f>
        <v>US</v>
      </c>
      <c r="B65" t="str">
        <f>INDEX([1]Calculation!$D:$D,ROW())</f>
        <v>IBD/TIPP</v>
      </c>
      <c r="C65" t="str">
        <f>IF(INDEX([1]Calculation!$G:$G,ROW())=0,"-",INDEX([1]Calculation!$G:$G,ROW()))</f>
        <v>A/B</v>
      </c>
      <c r="D65" t="str">
        <f>INDEX([1]Calculation!$J:$J,ROW())&amp;"  "&amp;INDEX([1]Calculation!$K:$K,ROW())</f>
        <v>325  rv</v>
      </c>
      <c r="E65" s="19">
        <f>INDEX([1]Calculation!$I:$I,ROW())</f>
        <v>43890</v>
      </c>
      <c r="F65" s="12">
        <f>ROUND(INDEX([1]Calculation!AL:AL,ROW()),1)</f>
        <v>19.5</v>
      </c>
      <c r="G65" s="8">
        <f>ROUND(INDEX([1]Calculation!L:L,ROW()),0)</f>
        <v>20</v>
      </c>
      <c r="H65" s="8">
        <f>ROUND(INDEX([1]Calculation!M:M,ROW()),0)</f>
        <v>13</v>
      </c>
      <c r="I65" s="8">
        <f>ROUND(INDEX([1]Calculation!N:N,ROW()),0)</f>
        <v>0</v>
      </c>
      <c r="J65" s="8">
        <f>ROUND(INDEX([1]Calculation!O:O,ROW()),0)</f>
        <v>7</v>
      </c>
      <c r="K65" s="8">
        <f>ROUND(INDEX([1]Calculation!P:P,ROW()),0)</f>
        <v>6</v>
      </c>
      <c r="L65" s="8">
        <f>ROUND(INDEX([1]Calculation!Q:Q,ROW()),0)</f>
        <v>23</v>
      </c>
      <c r="M65" s="8">
        <f>ROUND(INDEX([1]Calculation!R:R,ROW()),0)</f>
        <v>1</v>
      </c>
      <c r="N65" s="8">
        <f>ROUND(INDEX([1]Calculation!S:S,ROW()),0)</f>
        <v>17</v>
      </c>
      <c r="O65" s="8">
        <f>ROUND(INDEX([1]Calculation!T:T,ROW()),0)</f>
        <v>0</v>
      </c>
      <c r="P65" s="8" t="str">
        <f>INDEX([1]Calculation!CB:CB,ROW())</f>
        <v>https://projects.fivethirtyeight.com/polls/20200304_National.xlsx</v>
      </c>
    </row>
    <row r="66" spans="1:16">
      <c r="A66" t="str">
        <f>INDEX([1]Calculation!$F:$F,ROW())</f>
        <v>California</v>
      </c>
      <c r="B66" t="str">
        <f>INDEX([1]Calculation!$D:$D,ROW())</f>
        <v>Suffolk University</v>
      </c>
      <c r="C66" t="str">
        <f>IF(INDEX([1]Calculation!$G:$G,ROW())=0,"-",INDEX([1]Calculation!$G:$G,ROW()))</f>
        <v>A-</v>
      </c>
      <c r="D66" t="str">
        <f>INDEX([1]Calculation!$J:$J,ROW())&amp;"  "&amp;INDEX([1]Calculation!$K:$K,ROW())</f>
        <v>500  lv</v>
      </c>
      <c r="E66" s="19">
        <f>INDEX([1]Calculation!$I:$I,ROW())</f>
        <v>43890</v>
      </c>
      <c r="F66" s="12">
        <f>ROUND(INDEX([1]Calculation!AL:AL,ROW()),1)</f>
        <v>35.1</v>
      </c>
      <c r="G66" s="8">
        <f>ROUND(INDEX([1]Calculation!L:L,ROW()),0)</f>
        <v>14</v>
      </c>
      <c r="H66" s="8">
        <f>ROUND(INDEX([1]Calculation!M:M,ROW()),0)</f>
        <v>16</v>
      </c>
      <c r="I66" s="8">
        <f>ROUND(INDEX([1]Calculation!N:N,ROW()),0)</f>
        <v>0</v>
      </c>
      <c r="J66" s="8">
        <f>ROUND(INDEX([1]Calculation!O:O,ROW()),0)</f>
        <v>7</v>
      </c>
      <c r="K66" s="8">
        <f>ROUND(INDEX([1]Calculation!P:P,ROW()),0)</f>
        <v>5</v>
      </c>
      <c r="L66" s="8">
        <f>ROUND(INDEX([1]Calculation!Q:Q,ROW()),0)</f>
        <v>35</v>
      </c>
      <c r="M66" s="8">
        <f>ROUND(INDEX([1]Calculation!R:R,ROW()),0)</f>
        <v>3</v>
      </c>
      <c r="N66" s="8">
        <f>ROUND(INDEX([1]Calculation!S:S,ROW()),0)</f>
        <v>12</v>
      </c>
      <c r="O66" s="8">
        <f>ROUND(INDEX([1]Calculation!T:T,ROW()),0)</f>
        <v>0</v>
      </c>
      <c r="P66" s="8" t="str">
        <f>INDEX([1]Calculation!CB:CB,ROW())</f>
        <v>https://www.suffolk.edu/-/media/suffolk/documents/academics/research-at-suffolk/suprc/polls/other-states/2020/3-1-2020_final_ca_marginals.pdf</v>
      </c>
    </row>
    <row r="67" spans="1:16">
      <c r="A67" t="str">
        <f>INDEX([1]Calculation!$F:$F,ROW())</f>
        <v>Texas</v>
      </c>
      <c r="B67" t="str">
        <f>INDEX([1]Calculation!$D:$D,ROW())</f>
        <v>YouGov</v>
      </c>
      <c r="C67" t="str">
        <f>IF(INDEX([1]Calculation!$G:$G,ROW())=0,"-",INDEX([1]Calculation!$G:$G,ROW()))</f>
        <v>B-</v>
      </c>
      <c r="D67" t="str">
        <f>INDEX([1]Calculation!$J:$J,ROW())&amp;"  "&amp;INDEX([1]Calculation!$K:$K,ROW())</f>
        <v>635  lv</v>
      </c>
      <c r="E67" s="19">
        <f>INDEX([1]Calculation!$I:$I,ROW())</f>
        <v>43890</v>
      </c>
      <c r="F67" s="12">
        <f>ROUND(INDEX([1]Calculation!AL:AL,ROW()),1)</f>
        <v>21.5</v>
      </c>
      <c r="G67" s="8">
        <f>ROUND(INDEX([1]Calculation!L:L,ROW()),0)</f>
        <v>26</v>
      </c>
      <c r="H67" s="8">
        <f>ROUND(INDEX([1]Calculation!M:M,ROW()),0)</f>
        <v>13</v>
      </c>
      <c r="I67" s="8">
        <f>ROUND(INDEX([1]Calculation!N:N,ROW()),0)</f>
        <v>0</v>
      </c>
      <c r="J67" s="8">
        <f>ROUND(INDEX([1]Calculation!O:O,ROW()),0)</f>
        <v>6</v>
      </c>
      <c r="K67" s="8">
        <f>ROUND(INDEX([1]Calculation!P:P,ROW()),0)</f>
        <v>6</v>
      </c>
      <c r="L67" s="8">
        <f>ROUND(INDEX([1]Calculation!Q:Q,ROW()),0)</f>
        <v>30</v>
      </c>
      <c r="M67" s="8">
        <f>ROUND(INDEX([1]Calculation!R:R,ROW()),0)</f>
        <v>1</v>
      </c>
      <c r="N67" s="8">
        <f>ROUND(INDEX([1]Calculation!S:S,ROW()),0)</f>
        <v>17</v>
      </c>
      <c r="O67" s="8">
        <f>ROUND(INDEX([1]Calculation!T:T,ROW()),0)</f>
        <v>0</v>
      </c>
      <c r="P67" s="8" t="str">
        <f>INDEX([1]Calculation!CB:CB,ROW())</f>
        <v>https://drive.google.com/file/d/1weevKvGFYvyHzEpUfU_ilzpFm1GrSM7-/view</v>
      </c>
    </row>
    <row r="68" spans="1:16">
      <c r="A68" t="str">
        <f>INDEX([1]Calculation!$F:$F,ROW())</f>
        <v>California</v>
      </c>
      <c r="B68" t="str">
        <f>INDEX([1]Calculation!$D:$D,ROW())</f>
        <v>YouGov</v>
      </c>
      <c r="C68" t="str">
        <f>IF(INDEX([1]Calculation!$G:$G,ROW())=0,"-",INDEX([1]Calculation!$G:$G,ROW()))</f>
        <v>B-</v>
      </c>
      <c r="D68" t="str">
        <f>INDEX([1]Calculation!$J:$J,ROW())&amp;"  "&amp;INDEX([1]Calculation!$K:$K,ROW())</f>
        <v>1411  lv</v>
      </c>
      <c r="E68" s="19">
        <f>INDEX([1]Calculation!$I:$I,ROW())</f>
        <v>43890</v>
      </c>
      <c r="F68" s="12">
        <f>ROUND(INDEX([1]Calculation!AL:AL,ROW()),1)</f>
        <v>30.3</v>
      </c>
      <c r="G68" s="8">
        <f>ROUND(INDEX([1]Calculation!L:L,ROW()),0)</f>
        <v>19</v>
      </c>
      <c r="H68" s="8">
        <f>ROUND(INDEX([1]Calculation!M:M,ROW()),0)</f>
        <v>12</v>
      </c>
      <c r="I68" s="8">
        <f>ROUND(INDEX([1]Calculation!N:N,ROW()),0)</f>
        <v>0</v>
      </c>
      <c r="J68" s="8">
        <f>ROUND(INDEX([1]Calculation!O:O,ROW()),0)</f>
        <v>9</v>
      </c>
      <c r="K68" s="8">
        <f>ROUND(INDEX([1]Calculation!P:P,ROW()),0)</f>
        <v>4</v>
      </c>
      <c r="L68" s="8">
        <f>ROUND(INDEX([1]Calculation!Q:Q,ROW()),0)</f>
        <v>31</v>
      </c>
      <c r="M68" s="8">
        <f>ROUND(INDEX([1]Calculation!R:R,ROW()),0)</f>
        <v>3</v>
      </c>
      <c r="N68" s="8">
        <f>ROUND(INDEX([1]Calculation!S:S,ROW()),0)</f>
        <v>18</v>
      </c>
      <c r="O68" s="8">
        <f>ROUND(INDEX([1]Calculation!T:T,ROW()),0)</f>
        <v>0</v>
      </c>
      <c r="P68" s="8" t="str">
        <f>INDEX([1]Calculation!CB:CB,ROW())</f>
        <v>https://drive.google.com/file/d/12inCh6uWKgHaqw6wpbLX-hewghd4H_np/view</v>
      </c>
    </row>
    <row r="69" spans="1:16">
      <c r="A69" t="str">
        <f>INDEX([1]Calculation!$F:$F,ROW())</f>
        <v>Massachusetts</v>
      </c>
      <c r="B69" t="str">
        <f>INDEX([1]Calculation!$D:$D,ROW())</f>
        <v>Suffolk University</v>
      </c>
      <c r="C69" t="str">
        <f>IF(INDEX([1]Calculation!$G:$G,ROW())=0,"-",INDEX([1]Calculation!$G:$G,ROW()))</f>
        <v>A-</v>
      </c>
      <c r="D69" t="str">
        <f>INDEX([1]Calculation!$J:$J,ROW())&amp;"  "&amp;INDEX([1]Calculation!$K:$K,ROW())</f>
        <v>500  lv</v>
      </c>
      <c r="E69" s="19">
        <f>INDEX([1]Calculation!$I:$I,ROW())</f>
        <v>43890</v>
      </c>
      <c r="F69" s="12">
        <f>ROUND(INDEX([1]Calculation!AL:AL,ROW()),1)</f>
        <v>35.1</v>
      </c>
      <c r="G69" s="8">
        <f>ROUND(INDEX([1]Calculation!L:L,ROW()),0)</f>
        <v>11</v>
      </c>
      <c r="H69" s="8">
        <f>ROUND(INDEX([1]Calculation!M:M,ROW()),0)</f>
        <v>13</v>
      </c>
      <c r="I69" s="8">
        <f>ROUND(INDEX([1]Calculation!N:N,ROW()),0)</f>
        <v>0</v>
      </c>
      <c r="J69" s="8">
        <f>ROUND(INDEX([1]Calculation!O:O,ROW()),0)</f>
        <v>12</v>
      </c>
      <c r="K69" s="8">
        <f>ROUND(INDEX([1]Calculation!P:P,ROW()),0)</f>
        <v>5</v>
      </c>
      <c r="L69" s="8">
        <f>ROUND(INDEX([1]Calculation!Q:Q,ROW()),0)</f>
        <v>24</v>
      </c>
      <c r="M69" s="8">
        <f>ROUND(INDEX([1]Calculation!R:R,ROW()),0)</f>
        <v>2</v>
      </c>
      <c r="N69" s="8">
        <f>ROUND(INDEX([1]Calculation!S:S,ROW()),0)</f>
        <v>22</v>
      </c>
      <c r="O69" s="8">
        <f>ROUND(INDEX([1]Calculation!T:T,ROW()),0)</f>
        <v>0</v>
      </c>
      <c r="P69" s="8" t="str">
        <f>INDEX([1]Calculation!CB:CB,ROW())</f>
        <v>https://www.suffolk.edu/-/media/suffolk/documents/academics/research-at-suffolk/suprc/polls/massachusetts2/2020/2-29-2020-ma_marginals.pdf</v>
      </c>
    </row>
    <row r="70" spans="1:16">
      <c r="A70" t="str">
        <f>INDEX([1]Calculation!$F:$F,ROW())</f>
        <v>Maryland</v>
      </c>
      <c r="B70" t="str">
        <f>INDEX([1]Calculation!$D:$D,ROW())</f>
        <v>Gonzales Research &amp; Marketing Strategies Inc.</v>
      </c>
      <c r="C70" t="str">
        <f>IF(INDEX([1]Calculation!$G:$G,ROW())=0,"-",INDEX([1]Calculation!$G:$G,ROW()))</f>
        <v>B/C</v>
      </c>
      <c r="D70" t="str">
        <f>INDEX([1]Calculation!$J:$J,ROW())&amp;"  "&amp;INDEX([1]Calculation!$K:$K,ROW())</f>
        <v>331  lv</v>
      </c>
      <c r="E70" s="19">
        <f>INDEX([1]Calculation!$I:$I,ROW())</f>
        <v>43889</v>
      </c>
      <c r="F70" s="12">
        <f>ROUND(INDEX([1]Calculation!AL:AL,ROW()),1)</f>
        <v>12.5</v>
      </c>
      <c r="G70" s="8">
        <f>ROUND(INDEX([1]Calculation!L:L,ROW()),0)</f>
        <v>19</v>
      </c>
      <c r="H70" s="8">
        <f>ROUND(INDEX([1]Calculation!M:M,ROW()),0)</f>
        <v>15</v>
      </c>
      <c r="I70" s="8">
        <f>ROUND(INDEX([1]Calculation!N:N,ROW()),0)</f>
        <v>0</v>
      </c>
      <c r="J70" s="8">
        <f>ROUND(INDEX([1]Calculation!O:O,ROW()),0)</f>
        <v>5</v>
      </c>
      <c r="K70" s="8">
        <f>ROUND(INDEX([1]Calculation!P:P,ROW()),0)</f>
        <v>4</v>
      </c>
      <c r="L70" s="8">
        <f>ROUND(INDEX([1]Calculation!Q:Q,ROW()),0)</f>
        <v>23</v>
      </c>
      <c r="M70" s="8">
        <f>ROUND(INDEX([1]Calculation!R:R,ROW()),0)</f>
        <v>0</v>
      </c>
      <c r="N70" s="8">
        <f>ROUND(INDEX([1]Calculation!S:S,ROW()),0)</f>
        <v>8</v>
      </c>
      <c r="O70" s="8">
        <f>ROUND(INDEX([1]Calculation!T:T,ROW()),0)</f>
        <v>0</v>
      </c>
      <c r="P70" s="8" t="str">
        <f>INDEX([1]Calculation!CB:CB,ROW())</f>
        <v>https://projects.fivethirtyeight.com/polls/20200306_MD.pdf</v>
      </c>
    </row>
    <row r="71" spans="1:16">
      <c r="A71" t="str">
        <f>INDEX([1]Calculation!$F:$F,ROW())</f>
        <v>California</v>
      </c>
      <c r="B71" t="str">
        <f>INDEX([1]Calculation!$D:$D,ROW())</f>
        <v>YouGov</v>
      </c>
      <c r="C71" t="str">
        <f>IF(INDEX([1]Calculation!$G:$G,ROW())=0,"-",INDEX([1]Calculation!$G:$G,ROW()))</f>
        <v>B-</v>
      </c>
      <c r="D71" t="str">
        <f>INDEX([1]Calculation!$J:$J,ROW())&amp;"  "&amp;INDEX([1]Calculation!$K:$K,ROW())</f>
        <v>1020  lv</v>
      </c>
      <c r="E71" s="19">
        <f>INDEX([1]Calculation!$I:$I,ROW())</f>
        <v>43889</v>
      </c>
      <c r="F71" s="12">
        <f>ROUND(INDEX([1]Calculation!AL:AL,ROW()),1)</f>
        <v>3.1</v>
      </c>
      <c r="G71" s="8">
        <f>ROUND(INDEX([1]Calculation!L:L,ROW()),0)</f>
        <v>19</v>
      </c>
      <c r="H71" s="8">
        <f>ROUND(INDEX([1]Calculation!M:M,ROW()),0)</f>
        <v>13</v>
      </c>
      <c r="I71" s="8">
        <f>ROUND(INDEX([1]Calculation!N:N,ROW()),0)</f>
        <v>0</v>
      </c>
      <c r="J71" s="8">
        <f>ROUND(INDEX([1]Calculation!O:O,ROW()),0)</f>
        <v>9</v>
      </c>
      <c r="K71" s="8">
        <f>ROUND(INDEX([1]Calculation!P:P,ROW()),0)</f>
        <v>6</v>
      </c>
      <c r="L71" s="8">
        <f>ROUND(INDEX([1]Calculation!Q:Q,ROW()),0)</f>
        <v>28</v>
      </c>
      <c r="M71" s="8">
        <f>ROUND(INDEX([1]Calculation!R:R,ROW()),0)</f>
        <v>4</v>
      </c>
      <c r="N71" s="8">
        <f>ROUND(INDEX([1]Calculation!S:S,ROW()),0)</f>
        <v>18</v>
      </c>
      <c r="O71" s="8">
        <f>ROUND(INDEX([1]Calculation!T:T,ROW()),0)</f>
        <v>0</v>
      </c>
      <c r="P71" s="8" t="str">
        <f>INDEX([1]Calculation!CB:CB,ROW())</f>
        <v>https://www.hoover.org/sites/default/files/hoover_ca_primary_crosstabs_20200228.pdf</v>
      </c>
    </row>
    <row r="72" spans="1:16">
      <c r="A72" t="str">
        <f>INDEX([1]Calculation!$F:$F,ROW())</f>
        <v>North Carolina</v>
      </c>
      <c r="B72" t="str">
        <f>INDEX([1]Calculation!$D:$D,ROW())</f>
        <v>High Point University</v>
      </c>
      <c r="C72" t="str">
        <f>IF(INDEX([1]Calculation!$G:$G,ROW())=0,"-",INDEX([1]Calculation!$G:$G,ROW()))</f>
        <v>A/B</v>
      </c>
      <c r="D72" t="str">
        <f>INDEX([1]Calculation!$J:$J,ROW())&amp;"  "&amp;INDEX([1]Calculation!$K:$K,ROW())</f>
        <v>274  lv</v>
      </c>
      <c r="E72" s="19">
        <f>INDEX([1]Calculation!$I:$I,ROW())</f>
        <v>43889</v>
      </c>
      <c r="F72" s="12">
        <f>ROUND(INDEX([1]Calculation!AL:AL,ROW()),1)</f>
        <v>19.7</v>
      </c>
      <c r="G72" s="8">
        <f>ROUND(INDEX([1]Calculation!L:L,ROW()),0)</f>
        <v>14</v>
      </c>
      <c r="H72" s="8">
        <f>ROUND(INDEX([1]Calculation!M:M,ROW()),0)</f>
        <v>20</v>
      </c>
      <c r="I72" s="8">
        <f>ROUND(INDEX([1]Calculation!N:N,ROW()),0)</f>
        <v>2</v>
      </c>
      <c r="J72" s="8">
        <f>ROUND(INDEX([1]Calculation!O:O,ROW()),0)</f>
        <v>8</v>
      </c>
      <c r="K72" s="8">
        <f>ROUND(INDEX([1]Calculation!P:P,ROW()),0)</f>
        <v>4</v>
      </c>
      <c r="L72" s="8">
        <f>ROUND(INDEX([1]Calculation!Q:Q,ROW()),0)</f>
        <v>28</v>
      </c>
      <c r="M72" s="8">
        <f>ROUND(INDEX([1]Calculation!R:R,ROW()),0)</f>
        <v>4</v>
      </c>
      <c r="N72" s="8">
        <f>ROUND(INDEX([1]Calculation!S:S,ROW()),0)</f>
        <v>12</v>
      </c>
      <c r="O72" s="8">
        <f>ROUND(INDEX([1]Calculation!T:T,ROW()),0)</f>
        <v>0</v>
      </c>
      <c r="P72" s="8" t="str">
        <f>INDEX([1]Calculation!CB:CB,ROW())</f>
        <v>http://www.highpoint.edu/src/files/2020/03/70memoA.pdf</v>
      </c>
    </row>
    <row r="73" spans="1:16">
      <c r="A73" t="str">
        <f>INDEX([1]Calculation!$F:$F,ROW())</f>
        <v>North Carolina</v>
      </c>
      <c r="B73" t="str">
        <f>INDEX([1]Calculation!$D:$D,ROW())</f>
        <v>High Point University</v>
      </c>
      <c r="C73" t="str">
        <f>IF(INDEX([1]Calculation!$G:$G,ROW())=0,"-",INDEX([1]Calculation!$G:$G,ROW()))</f>
        <v>A/B</v>
      </c>
      <c r="D73" t="str">
        <f>INDEX([1]Calculation!$J:$J,ROW())&amp;"  "&amp;INDEX([1]Calculation!$K:$K,ROW())</f>
        <v>472  rv</v>
      </c>
      <c r="E73" s="19">
        <f>INDEX([1]Calculation!$I:$I,ROW())</f>
        <v>43889</v>
      </c>
      <c r="F73" s="12">
        <f>ROUND(INDEX([1]Calculation!AL:AL,ROW()),1)</f>
        <v>0</v>
      </c>
      <c r="G73" s="8">
        <f>ROUND(INDEX([1]Calculation!L:L,ROW()),0)</f>
        <v>14</v>
      </c>
      <c r="H73" s="8">
        <f>ROUND(INDEX([1]Calculation!M:M,ROW()),0)</f>
        <v>18</v>
      </c>
      <c r="I73" s="8">
        <f>ROUND(INDEX([1]Calculation!N:N,ROW()),0)</f>
        <v>2</v>
      </c>
      <c r="J73" s="8">
        <f>ROUND(INDEX([1]Calculation!O:O,ROW()),0)</f>
        <v>8</v>
      </c>
      <c r="K73" s="8">
        <f>ROUND(INDEX([1]Calculation!P:P,ROW()),0)</f>
        <v>3</v>
      </c>
      <c r="L73" s="8">
        <f>ROUND(INDEX([1]Calculation!Q:Q,ROW()),0)</f>
        <v>31</v>
      </c>
      <c r="M73" s="8">
        <f>ROUND(INDEX([1]Calculation!R:R,ROW()),0)</f>
        <v>4</v>
      </c>
      <c r="N73" s="8">
        <f>ROUND(INDEX([1]Calculation!S:S,ROW()),0)</f>
        <v>11</v>
      </c>
      <c r="O73" s="8">
        <f>ROUND(INDEX([1]Calculation!T:T,ROW()),0)</f>
        <v>0</v>
      </c>
      <c r="P73" s="8" t="str">
        <f>INDEX([1]Calculation!CB:CB,ROW())</f>
        <v>http://www.highpoint.edu/src/files/2020/03/70memoA.pdf</v>
      </c>
    </row>
    <row r="74" spans="1:16">
      <c r="A74" t="str">
        <f>INDEX([1]Calculation!$F:$F,ROW())</f>
        <v>North Carolina</v>
      </c>
      <c r="B74" t="str">
        <f>INDEX([1]Calculation!$D:$D,ROW())</f>
        <v>East Carolina University</v>
      </c>
      <c r="C74" t="str">
        <f>IF(INDEX([1]Calculation!$G:$G,ROW())=0,"-",INDEX([1]Calculation!$G:$G,ROW()))</f>
        <v>-</v>
      </c>
      <c r="D74" t="str">
        <f>INDEX([1]Calculation!$J:$J,ROW())&amp;"  "&amp;INDEX([1]Calculation!$K:$K,ROW())</f>
        <v>499  lv</v>
      </c>
      <c r="E74" s="19">
        <f>INDEX([1]Calculation!$I:$I,ROW())</f>
        <v>43889</v>
      </c>
      <c r="F74" s="12">
        <f>ROUND(INDEX([1]Calculation!AL:AL,ROW()),1)</f>
        <v>12.4</v>
      </c>
      <c r="G74" s="8">
        <f>ROUND(INDEX([1]Calculation!L:L,ROW()),0)</f>
        <v>29</v>
      </c>
      <c r="H74" s="8">
        <f>ROUND(INDEX([1]Calculation!M:M,ROW()),0)</f>
        <v>14</v>
      </c>
      <c r="I74" s="8">
        <f>ROUND(INDEX([1]Calculation!N:N,ROW()),0)</f>
        <v>0</v>
      </c>
      <c r="J74" s="8">
        <f>ROUND(INDEX([1]Calculation!O:O,ROW()),0)</f>
        <v>4</v>
      </c>
      <c r="K74" s="8">
        <f>ROUND(INDEX([1]Calculation!P:P,ROW()),0)</f>
        <v>5</v>
      </c>
      <c r="L74" s="8">
        <f>ROUND(INDEX([1]Calculation!Q:Q,ROW()),0)</f>
        <v>25</v>
      </c>
      <c r="M74" s="8">
        <f>ROUND(INDEX([1]Calculation!R:R,ROW()),0)</f>
        <v>3</v>
      </c>
      <c r="N74" s="8">
        <f>ROUND(INDEX([1]Calculation!S:S,ROW()),0)</f>
        <v>11</v>
      </c>
      <c r="O74" s="8">
        <f>ROUND(INDEX([1]Calculation!T:T,ROW()),0)</f>
        <v>0</v>
      </c>
      <c r="P74" s="8" t="str">
        <f>INDEX([1]Calculation!CB:CB,ROW())</f>
        <v>https://surveyresearch-ecu.reportablenews.com/pr/biden-and-sanders-in-close-race-in-north-carolina-presidential-primary-potential-general-election-matchups-competitive</v>
      </c>
    </row>
    <row r="75" spans="1:16">
      <c r="A75" t="str">
        <f>INDEX([1]Calculation!$F:$F,ROW())</f>
        <v>California</v>
      </c>
      <c r="B75" t="str">
        <f>INDEX([1]Calculation!$D:$D,ROW())</f>
        <v>Point Blank Political</v>
      </c>
      <c r="C75" t="str">
        <f>IF(INDEX([1]Calculation!$G:$G,ROW())=0,"-",INDEX([1]Calculation!$G:$G,ROW()))</f>
        <v>-</v>
      </c>
      <c r="D75" t="str">
        <f>INDEX([1]Calculation!$J:$J,ROW())&amp;"  "&amp;INDEX([1]Calculation!$K:$K,ROW())</f>
        <v>2276  lv</v>
      </c>
      <c r="E75" s="19">
        <f>INDEX([1]Calculation!$I:$I,ROW())</f>
        <v>43889</v>
      </c>
      <c r="F75" s="12">
        <f>ROUND(INDEX([1]Calculation!AL:AL,ROW()),1)</f>
        <v>0</v>
      </c>
      <c r="G75" s="8">
        <f>ROUND(INDEX([1]Calculation!L:L,ROW()),0)</f>
        <v>0</v>
      </c>
      <c r="H75" s="8">
        <f>ROUND(INDEX([1]Calculation!M:M,ROW()),0)</f>
        <v>0</v>
      </c>
      <c r="I75" s="8">
        <f>ROUND(INDEX([1]Calculation!N:N,ROW()),0)</f>
        <v>0</v>
      </c>
      <c r="J75" s="8">
        <f>ROUND(INDEX([1]Calculation!O:O,ROW()),0)</f>
        <v>0</v>
      </c>
      <c r="K75" s="8">
        <f>ROUND(INDEX([1]Calculation!P:P,ROW()),0)</f>
        <v>0</v>
      </c>
      <c r="L75" s="8">
        <f>ROUND(INDEX([1]Calculation!Q:Q,ROW()),0)</f>
        <v>46</v>
      </c>
      <c r="M75" s="8">
        <f>ROUND(INDEX([1]Calculation!R:R,ROW()),0)</f>
        <v>0</v>
      </c>
      <c r="N75" s="8">
        <f>ROUND(INDEX([1]Calculation!S:S,ROW()),0)</f>
        <v>36</v>
      </c>
      <c r="O75" s="8">
        <f>ROUND(INDEX([1]Calculation!T:T,ROW()),0)</f>
        <v>0</v>
      </c>
      <c r="P75" s="8" t="str">
        <f>INDEX([1]Calculation!CB:CB,ROW())</f>
        <v>https://www.pointblankpolitical.com/2020-ca-dem-primary-post-debate/</v>
      </c>
    </row>
    <row r="76" spans="1:16">
      <c r="A76" t="str">
        <f>INDEX([1]Calculation!$F:$F,ROW())</f>
        <v>California</v>
      </c>
      <c r="B76" t="str">
        <f>INDEX([1]Calculation!$D:$D,ROW())</f>
        <v>Point Blank Political</v>
      </c>
      <c r="C76" t="str">
        <f>IF(INDEX([1]Calculation!$G:$G,ROW())=0,"-",INDEX([1]Calculation!$G:$G,ROW()))</f>
        <v>-</v>
      </c>
      <c r="D76" t="str">
        <f>INDEX([1]Calculation!$J:$J,ROW())&amp;"  "&amp;INDEX([1]Calculation!$K:$K,ROW())</f>
        <v>2276  lv</v>
      </c>
      <c r="E76" s="19">
        <f>INDEX([1]Calculation!$I:$I,ROW())</f>
        <v>43889</v>
      </c>
      <c r="F76" s="12">
        <f>ROUND(INDEX([1]Calculation!AL:AL,ROW()),1)</f>
        <v>0</v>
      </c>
      <c r="G76" s="8">
        <f>ROUND(INDEX([1]Calculation!L:L,ROW()),0)</f>
        <v>0</v>
      </c>
      <c r="H76" s="8">
        <f>ROUND(INDEX([1]Calculation!M:M,ROW()),0)</f>
        <v>32</v>
      </c>
      <c r="I76" s="8">
        <f>ROUND(INDEX([1]Calculation!N:N,ROW()),0)</f>
        <v>0</v>
      </c>
      <c r="J76" s="8">
        <f>ROUND(INDEX([1]Calculation!O:O,ROW()),0)</f>
        <v>0</v>
      </c>
      <c r="K76" s="8">
        <f>ROUND(INDEX([1]Calculation!P:P,ROW()),0)</f>
        <v>0</v>
      </c>
      <c r="L76" s="8">
        <f>ROUND(INDEX([1]Calculation!Q:Q,ROW()),0)</f>
        <v>57</v>
      </c>
      <c r="M76" s="8">
        <f>ROUND(INDEX([1]Calculation!R:R,ROW()),0)</f>
        <v>0</v>
      </c>
      <c r="N76" s="8">
        <f>ROUND(INDEX([1]Calculation!S:S,ROW()),0)</f>
        <v>0</v>
      </c>
      <c r="O76" s="8">
        <f>ROUND(INDEX([1]Calculation!T:T,ROW()),0)</f>
        <v>0</v>
      </c>
      <c r="P76" s="8" t="str">
        <f>INDEX([1]Calculation!CB:CB,ROW())</f>
        <v>https://www.pointblankpolitical.com/2020-ca-dem-primary-post-debate/</v>
      </c>
    </row>
    <row r="77" spans="1:16">
      <c r="A77" t="str">
        <f>INDEX([1]Calculation!$F:$F,ROW())</f>
        <v>California</v>
      </c>
      <c r="B77" t="str">
        <f>INDEX([1]Calculation!$D:$D,ROW())</f>
        <v>Point Blank Political</v>
      </c>
      <c r="C77" t="str">
        <f>IF(INDEX([1]Calculation!$G:$G,ROW())=0,"-",INDEX([1]Calculation!$G:$G,ROW()))</f>
        <v>-</v>
      </c>
      <c r="D77" t="str">
        <f>INDEX([1]Calculation!$J:$J,ROW())&amp;"  "&amp;INDEX([1]Calculation!$K:$K,ROW())</f>
        <v>2276  lv</v>
      </c>
      <c r="E77" s="19">
        <f>INDEX([1]Calculation!$I:$I,ROW())</f>
        <v>43889</v>
      </c>
      <c r="F77" s="12">
        <f>ROUND(INDEX([1]Calculation!AL:AL,ROW()),1)</f>
        <v>0.2</v>
      </c>
      <c r="G77" s="8">
        <f>ROUND(INDEX([1]Calculation!L:L,ROW()),0)</f>
        <v>40</v>
      </c>
      <c r="H77" s="8">
        <f>ROUND(INDEX([1]Calculation!M:M,ROW()),0)</f>
        <v>0</v>
      </c>
      <c r="I77" s="8">
        <f>ROUND(INDEX([1]Calculation!N:N,ROW()),0)</f>
        <v>0</v>
      </c>
      <c r="J77" s="8">
        <f>ROUND(INDEX([1]Calculation!O:O,ROW()),0)</f>
        <v>0</v>
      </c>
      <c r="K77" s="8">
        <f>ROUND(INDEX([1]Calculation!P:P,ROW()),0)</f>
        <v>0</v>
      </c>
      <c r="L77" s="8">
        <f>ROUND(INDEX([1]Calculation!Q:Q,ROW()),0)</f>
        <v>50</v>
      </c>
      <c r="M77" s="8">
        <f>ROUND(INDEX([1]Calculation!R:R,ROW()),0)</f>
        <v>0</v>
      </c>
      <c r="N77" s="8">
        <f>ROUND(INDEX([1]Calculation!S:S,ROW()),0)</f>
        <v>0</v>
      </c>
      <c r="O77" s="8">
        <f>ROUND(INDEX([1]Calculation!T:T,ROW()),0)</f>
        <v>0</v>
      </c>
      <c r="P77" s="8" t="str">
        <f>INDEX([1]Calculation!CB:CB,ROW())</f>
        <v>https://www.pointblankpolitical.com/2020-ca-dem-primary-post-debate/</v>
      </c>
    </row>
    <row r="78" spans="1:16">
      <c r="A78" t="str">
        <f>INDEX([1]Calculation!$F:$F,ROW())</f>
        <v>California</v>
      </c>
      <c r="B78" t="str">
        <f>INDEX([1]Calculation!$D:$D,ROW())</f>
        <v>Point Blank Political</v>
      </c>
      <c r="C78" t="str">
        <f>IF(INDEX([1]Calculation!$G:$G,ROW())=0,"-",INDEX([1]Calculation!$G:$G,ROW()))</f>
        <v>-</v>
      </c>
      <c r="D78" t="str">
        <f>INDEX([1]Calculation!$J:$J,ROW())&amp;"  "&amp;INDEX([1]Calculation!$K:$K,ROW())</f>
        <v>2276  lv</v>
      </c>
      <c r="E78" s="19">
        <f>INDEX([1]Calculation!$I:$I,ROW())</f>
        <v>43889</v>
      </c>
      <c r="F78" s="12">
        <f>ROUND(INDEX([1]Calculation!AL:AL,ROW()),1)</f>
        <v>0</v>
      </c>
      <c r="G78" s="8">
        <f>ROUND(INDEX([1]Calculation!L:L,ROW()),0)</f>
        <v>14</v>
      </c>
      <c r="H78" s="8">
        <f>ROUND(INDEX([1]Calculation!M:M,ROW()),0)</f>
        <v>12</v>
      </c>
      <c r="I78" s="8">
        <f>ROUND(INDEX([1]Calculation!N:N,ROW()),0)</f>
        <v>0</v>
      </c>
      <c r="J78" s="8">
        <f>ROUND(INDEX([1]Calculation!O:O,ROW()),0)</f>
        <v>9</v>
      </c>
      <c r="K78" s="8">
        <f>ROUND(INDEX([1]Calculation!P:P,ROW()),0)</f>
        <v>3</v>
      </c>
      <c r="L78" s="8">
        <f>ROUND(INDEX([1]Calculation!Q:Q,ROW()),0)</f>
        <v>34</v>
      </c>
      <c r="M78" s="8">
        <f>ROUND(INDEX([1]Calculation!R:R,ROW()),0)</f>
        <v>3</v>
      </c>
      <c r="N78" s="8">
        <f>ROUND(INDEX([1]Calculation!S:S,ROW()),0)</f>
        <v>14</v>
      </c>
      <c r="O78" s="8">
        <f>ROUND(INDEX([1]Calculation!T:T,ROW()),0)</f>
        <v>0</v>
      </c>
      <c r="P78" s="8" t="str">
        <f>INDEX([1]Calculation!CB:CB,ROW())</f>
        <v>https://www.pointblankpolitical.com/2020-ca-dem-primary-post-debate/</v>
      </c>
    </row>
    <row r="79" spans="1:16">
      <c r="A79" t="str">
        <f>INDEX([1]Calculation!$F:$F,ROW())</f>
        <v>South Carolina</v>
      </c>
      <c r="B79" t="str">
        <f>INDEX([1]Calculation!$D:$D,ROW())</f>
        <v>AtlasIntel</v>
      </c>
      <c r="C79" t="str">
        <f>IF(INDEX([1]Calculation!$G:$G,ROW())=0,"-",INDEX([1]Calculation!$G:$G,ROW()))</f>
        <v>-</v>
      </c>
      <c r="D79" t="str">
        <f>INDEX([1]Calculation!$J:$J,ROW())&amp;"  "&amp;INDEX([1]Calculation!$K:$K,ROW())</f>
        <v>477  lv</v>
      </c>
      <c r="E79" s="19">
        <f>INDEX([1]Calculation!$I:$I,ROW())</f>
        <v>43889</v>
      </c>
      <c r="F79" s="12">
        <f>ROUND(INDEX([1]Calculation!AL:AL,ROW()),1)</f>
        <v>11.5</v>
      </c>
      <c r="G79" s="8">
        <f>ROUND(INDEX([1]Calculation!L:L,ROW()),0)</f>
        <v>35</v>
      </c>
      <c r="H79" s="8">
        <f>ROUND(INDEX([1]Calculation!M:M,ROW()),0)</f>
        <v>0</v>
      </c>
      <c r="I79" s="8">
        <f>ROUND(INDEX([1]Calculation!N:N,ROW()),0)</f>
        <v>0</v>
      </c>
      <c r="J79" s="8">
        <f>ROUND(INDEX([1]Calculation!O:O,ROW()),0)</f>
        <v>8</v>
      </c>
      <c r="K79" s="8">
        <f>ROUND(INDEX([1]Calculation!P:P,ROW()),0)</f>
        <v>4</v>
      </c>
      <c r="L79" s="8">
        <f>ROUND(INDEX([1]Calculation!Q:Q,ROW()),0)</f>
        <v>24</v>
      </c>
      <c r="M79" s="8">
        <f>ROUND(INDEX([1]Calculation!R:R,ROW()),0)</f>
        <v>12</v>
      </c>
      <c r="N79" s="8">
        <f>ROUND(INDEX([1]Calculation!S:S,ROW()),0)</f>
        <v>7</v>
      </c>
      <c r="O79" s="8">
        <f>ROUND(INDEX([1]Calculation!T:T,ROW()),0)</f>
        <v>0</v>
      </c>
      <c r="P79" s="8" t="str">
        <f>INDEX([1]Calculation!CB:CB,ROW())</f>
        <v>https://projects.fivethirtyeight.com/polls/20200228_SC_2.pdf</v>
      </c>
    </row>
    <row r="80" spans="1:16">
      <c r="A80" t="str">
        <f>INDEX([1]Calculation!$F:$F,ROW())</f>
        <v>Texas</v>
      </c>
      <c r="B80" t="str">
        <f>INDEX([1]Calculation!$D:$D,ROW())</f>
        <v>Marist College</v>
      </c>
      <c r="C80" t="str">
        <f>IF(INDEX([1]Calculation!$G:$G,ROW())=0,"-",INDEX([1]Calculation!$G:$G,ROW()))</f>
        <v>A+</v>
      </c>
      <c r="D80" t="str">
        <f>INDEX([1]Calculation!$J:$J,ROW())&amp;"  "&amp;INDEX([1]Calculation!$K:$K,ROW())</f>
        <v>556  lv</v>
      </c>
      <c r="E80" s="19">
        <f>INDEX([1]Calculation!$I:$I,ROW())</f>
        <v>43888</v>
      </c>
      <c r="F80" s="12">
        <f>ROUND(INDEX([1]Calculation!AL:AL,ROW()),1)</f>
        <v>49</v>
      </c>
      <c r="G80" s="8">
        <f>ROUND(INDEX([1]Calculation!L:L,ROW()),0)</f>
        <v>19</v>
      </c>
      <c r="H80" s="8">
        <f>ROUND(INDEX([1]Calculation!M:M,ROW()),0)</f>
        <v>15</v>
      </c>
      <c r="I80" s="8">
        <f>ROUND(INDEX([1]Calculation!N:N,ROW()),0)</f>
        <v>0</v>
      </c>
      <c r="J80" s="8">
        <f>ROUND(INDEX([1]Calculation!O:O,ROW()),0)</f>
        <v>8</v>
      </c>
      <c r="K80" s="8">
        <f>ROUND(INDEX([1]Calculation!P:P,ROW()),0)</f>
        <v>3</v>
      </c>
      <c r="L80" s="8">
        <f>ROUND(INDEX([1]Calculation!Q:Q,ROW()),0)</f>
        <v>34</v>
      </c>
      <c r="M80" s="8">
        <f>ROUND(INDEX([1]Calculation!R:R,ROW()),0)</f>
        <v>1</v>
      </c>
      <c r="N80" s="8">
        <f>ROUND(INDEX([1]Calculation!S:S,ROW()),0)</f>
        <v>10</v>
      </c>
      <c r="O80" s="8">
        <f>ROUND(INDEX([1]Calculation!T:T,ROW()),0)</f>
        <v>0</v>
      </c>
      <c r="P80" s="8" t="str">
        <f>INDEX([1]Calculation!CB:CB,ROW())</f>
        <v>http://maristpoll.marist.edu/wp-content/uploads/2020/02/NBC-News_Marist-Poll-TX-NOS-and-Tables_2002281546.pdf</v>
      </c>
    </row>
    <row r="81" spans="1:16">
      <c r="A81" t="str">
        <f>INDEX([1]Calculation!$F:$F,ROW())</f>
        <v>Texas</v>
      </c>
      <c r="B81" t="str">
        <f>INDEX([1]Calculation!$D:$D,ROW())</f>
        <v>Marist College</v>
      </c>
      <c r="C81" t="str">
        <f>IF(INDEX([1]Calculation!$G:$G,ROW())=0,"-",INDEX([1]Calculation!$G:$G,ROW()))</f>
        <v>A+</v>
      </c>
      <c r="D81" t="str">
        <f>INDEX([1]Calculation!$J:$J,ROW())&amp;"  "&amp;INDEX([1]Calculation!$K:$K,ROW())</f>
        <v>1050  rv</v>
      </c>
      <c r="E81" s="19">
        <f>INDEX([1]Calculation!$I:$I,ROW())</f>
        <v>43888</v>
      </c>
      <c r="F81" s="12">
        <f>ROUND(INDEX([1]Calculation!AL:AL,ROW()),1)</f>
        <v>0</v>
      </c>
      <c r="G81" s="8">
        <f>ROUND(INDEX([1]Calculation!L:L,ROW()),0)</f>
        <v>18</v>
      </c>
      <c r="H81" s="8">
        <f>ROUND(INDEX([1]Calculation!M:M,ROW()),0)</f>
        <v>16</v>
      </c>
      <c r="I81" s="8">
        <f>ROUND(INDEX([1]Calculation!N:N,ROW()),0)</f>
        <v>0</v>
      </c>
      <c r="J81" s="8">
        <f>ROUND(INDEX([1]Calculation!O:O,ROW()),0)</f>
        <v>8</v>
      </c>
      <c r="K81" s="8">
        <f>ROUND(INDEX([1]Calculation!P:P,ROW()),0)</f>
        <v>3</v>
      </c>
      <c r="L81" s="8">
        <f>ROUND(INDEX([1]Calculation!Q:Q,ROW()),0)</f>
        <v>35</v>
      </c>
      <c r="M81" s="8">
        <f>ROUND(INDEX([1]Calculation!R:R,ROW()),0)</f>
        <v>2</v>
      </c>
      <c r="N81" s="8">
        <f>ROUND(INDEX([1]Calculation!S:S,ROW()),0)</f>
        <v>8</v>
      </c>
      <c r="O81" s="8">
        <f>ROUND(INDEX([1]Calculation!T:T,ROW()),0)</f>
        <v>0</v>
      </c>
      <c r="P81" s="8" t="str">
        <f>INDEX([1]Calculation!CB:CB,ROW())</f>
        <v>http://maristpoll.marist.edu/wp-content/uploads/2020/02/NBC-News_Marist-Poll-TX-NOS-and-Tables_2002281546.pdf</v>
      </c>
    </row>
    <row r="82" spans="1:16">
      <c r="A82" t="str">
        <f>INDEX([1]Calculation!$F:$F,ROW())</f>
        <v>North Carolina</v>
      </c>
      <c r="B82" t="str">
        <f>INDEX([1]Calculation!$D:$D,ROW())</f>
        <v>Marist College</v>
      </c>
      <c r="C82" t="str">
        <f>IF(INDEX([1]Calculation!$G:$G,ROW())=0,"-",INDEX([1]Calculation!$G:$G,ROW()))</f>
        <v>A+</v>
      </c>
      <c r="D82" t="str">
        <f>INDEX([1]Calculation!$J:$J,ROW())&amp;"  "&amp;INDEX([1]Calculation!$K:$K,ROW())</f>
        <v>568  lv</v>
      </c>
      <c r="E82" s="19">
        <f>INDEX([1]Calculation!$I:$I,ROW())</f>
        <v>43888</v>
      </c>
      <c r="F82" s="12">
        <f>ROUND(INDEX([1]Calculation!AL:AL,ROW()),1)</f>
        <v>49.6</v>
      </c>
      <c r="G82" s="8">
        <f>ROUND(INDEX([1]Calculation!L:L,ROW()),0)</f>
        <v>24</v>
      </c>
      <c r="H82" s="8">
        <f>ROUND(INDEX([1]Calculation!M:M,ROW()),0)</f>
        <v>15</v>
      </c>
      <c r="I82" s="8">
        <f>ROUND(INDEX([1]Calculation!N:N,ROW()),0)</f>
        <v>0</v>
      </c>
      <c r="J82" s="8">
        <f>ROUND(INDEX([1]Calculation!O:O,ROW()),0)</f>
        <v>7</v>
      </c>
      <c r="K82" s="8">
        <f>ROUND(INDEX([1]Calculation!P:P,ROW()),0)</f>
        <v>5</v>
      </c>
      <c r="L82" s="8">
        <f>ROUND(INDEX([1]Calculation!Q:Q,ROW()),0)</f>
        <v>26</v>
      </c>
      <c r="M82" s="8">
        <f>ROUND(INDEX([1]Calculation!R:R,ROW()),0)</f>
        <v>2</v>
      </c>
      <c r="N82" s="8">
        <f>ROUND(INDEX([1]Calculation!S:S,ROW()),0)</f>
        <v>11</v>
      </c>
      <c r="O82" s="8">
        <f>ROUND(INDEX([1]Calculation!T:T,ROW()),0)</f>
        <v>0</v>
      </c>
      <c r="P82" s="8" t="str">
        <f>INDEX([1]Calculation!CB:CB,ROW())</f>
        <v>http://maristpoll.marist.edu/wp-content/uploads/2020/02/NBC-News_Marist-Poll-NC-NOS-and-Tables_2002281453.pdf</v>
      </c>
    </row>
    <row r="83" spans="1:16">
      <c r="A83" t="str">
        <f>INDEX([1]Calculation!$F:$F,ROW())</f>
        <v>North Carolina</v>
      </c>
      <c r="B83" t="str">
        <f>INDEX([1]Calculation!$D:$D,ROW())</f>
        <v>Marist College</v>
      </c>
      <c r="C83" t="str">
        <f>IF(INDEX([1]Calculation!$G:$G,ROW())=0,"-",INDEX([1]Calculation!$G:$G,ROW()))</f>
        <v>A+</v>
      </c>
      <c r="D83" t="str">
        <f>INDEX([1]Calculation!$J:$J,ROW())&amp;"  "&amp;INDEX([1]Calculation!$K:$K,ROW())</f>
        <v>974  rv</v>
      </c>
      <c r="E83" s="19">
        <f>INDEX([1]Calculation!$I:$I,ROW())</f>
        <v>43888</v>
      </c>
      <c r="F83" s="12">
        <f>ROUND(INDEX([1]Calculation!AL:AL,ROW()),1)</f>
        <v>0</v>
      </c>
      <c r="G83" s="8">
        <f>ROUND(INDEX([1]Calculation!L:L,ROW()),0)</f>
        <v>22</v>
      </c>
      <c r="H83" s="8">
        <f>ROUND(INDEX([1]Calculation!M:M,ROW()),0)</f>
        <v>15</v>
      </c>
      <c r="I83" s="8">
        <f>ROUND(INDEX([1]Calculation!N:N,ROW()),0)</f>
        <v>0</v>
      </c>
      <c r="J83" s="8">
        <f>ROUND(INDEX([1]Calculation!O:O,ROW()),0)</f>
        <v>7</v>
      </c>
      <c r="K83" s="8">
        <f>ROUND(INDEX([1]Calculation!P:P,ROW()),0)</f>
        <v>5</v>
      </c>
      <c r="L83" s="8">
        <f>ROUND(INDEX([1]Calculation!Q:Q,ROW()),0)</f>
        <v>27</v>
      </c>
      <c r="M83" s="8">
        <f>ROUND(INDEX([1]Calculation!R:R,ROW()),0)</f>
        <v>2</v>
      </c>
      <c r="N83" s="8">
        <f>ROUND(INDEX([1]Calculation!S:S,ROW()),0)</f>
        <v>11</v>
      </c>
      <c r="O83" s="8">
        <f>ROUND(INDEX([1]Calculation!T:T,ROW()),0)</f>
        <v>0</v>
      </c>
      <c r="P83" s="8" t="str">
        <f>INDEX([1]Calculation!CB:CB,ROW())</f>
        <v>http://maristpoll.marist.edu/wp-content/uploads/2020/02/NBC-News_Marist-Poll-NC-NOS-and-Tables_2002281453.pdf</v>
      </c>
    </row>
    <row r="84" spans="1:16">
      <c r="A84" t="str">
        <f>INDEX([1]Calculation!$F:$F,ROW())</f>
        <v>US</v>
      </c>
      <c r="B84" t="str">
        <f>INDEX([1]Calculation!$D:$D,ROW())</f>
        <v>Change Research</v>
      </c>
      <c r="C84" t="str">
        <f>IF(INDEX([1]Calculation!$G:$G,ROW())=0,"-",INDEX([1]Calculation!$G:$G,ROW()))</f>
        <v>C</v>
      </c>
      <c r="D84" t="str">
        <f>INDEX([1]Calculation!$J:$J,ROW())&amp;"  "&amp;INDEX([1]Calculation!$K:$K,ROW())</f>
        <v>821  lv</v>
      </c>
      <c r="E84" s="19">
        <f>INDEX([1]Calculation!$I:$I,ROW())</f>
        <v>43888</v>
      </c>
      <c r="F84" s="12">
        <f>ROUND(INDEX([1]Calculation!AL:AL,ROW()),1)</f>
        <v>13.6</v>
      </c>
      <c r="G84" s="8">
        <f>ROUND(INDEX([1]Calculation!L:L,ROW()),0)</f>
        <v>9</v>
      </c>
      <c r="H84" s="8">
        <f>ROUND(INDEX([1]Calculation!M:M,ROW()),0)</f>
        <v>3</v>
      </c>
      <c r="I84" s="8">
        <f>ROUND(INDEX([1]Calculation!N:N,ROW()),0)</f>
        <v>0</v>
      </c>
      <c r="J84" s="8">
        <f>ROUND(INDEX([1]Calculation!O:O,ROW()),0)</f>
        <v>14</v>
      </c>
      <c r="K84" s="8">
        <f>ROUND(INDEX([1]Calculation!P:P,ROW()),0)</f>
        <v>8</v>
      </c>
      <c r="L84" s="8">
        <f>ROUND(INDEX([1]Calculation!Q:Q,ROW()),0)</f>
        <v>40</v>
      </c>
      <c r="M84" s="8">
        <f>ROUND(INDEX([1]Calculation!R:R,ROW()),0)</f>
        <v>2</v>
      </c>
      <c r="N84" s="8">
        <f>ROUND(INDEX([1]Calculation!S:S,ROW()),0)</f>
        <v>20</v>
      </c>
      <c r="O84" s="8">
        <f>ROUND(INDEX([1]Calculation!T:T,ROW()),0)</f>
        <v>0</v>
      </c>
      <c r="P84" s="8" t="str">
        <f>INDEX([1]Calculation!CB:CB,ROW())</f>
        <v>https://www.electionscience.org/commentary-analysis/two-thirds-of-democratic-voters-support-multiple-candidates-but-current-polls-wont-tell-you-that/</v>
      </c>
    </row>
    <row r="85" spans="1:16">
      <c r="A85" t="str">
        <f>INDEX([1]Calculation!$F:$F,ROW())</f>
        <v>Texas</v>
      </c>
      <c r="B85" t="str">
        <f>INDEX([1]Calculation!$D:$D,ROW())</f>
        <v>Data for Progress</v>
      </c>
      <c r="C85" t="str">
        <f>IF(INDEX([1]Calculation!$G:$G,ROW())=0,"-",INDEX([1]Calculation!$G:$G,ROW()))</f>
        <v>A-</v>
      </c>
      <c r="D85" t="str">
        <f>INDEX([1]Calculation!$J:$J,ROW())&amp;"  "&amp;INDEX([1]Calculation!$K:$K,ROW())</f>
        <v>513  lv</v>
      </c>
      <c r="E85" s="19">
        <f>INDEX([1]Calculation!$I:$I,ROW())</f>
        <v>43888</v>
      </c>
      <c r="F85" s="12">
        <f>ROUND(INDEX([1]Calculation!AL:AL,ROW()),1)</f>
        <v>3.9</v>
      </c>
      <c r="G85" s="8">
        <f>ROUND(INDEX([1]Calculation!L:L,ROW()),0)</f>
        <v>21</v>
      </c>
      <c r="H85" s="8">
        <f>ROUND(INDEX([1]Calculation!M:M,ROW()),0)</f>
        <v>21</v>
      </c>
      <c r="I85" s="8">
        <f>ROUND(INDEX([1]Calculation!N:N,ROW()),0)</f>
        <v>0</v>
      </c>
      <c r="J85" s="8">
        <f>ROUND(INDEX([1]Calculation!O:O,ROW()),0)</f>
        <v>9</v>
      </c>
      <c r="K85" s="8">
        <f>ROUND(INDEX([1]Calculation!P:P,ROW()),0)</f>
        <v>5</v>
      </c>
      <c r="L85" s="8">
        <f>ROUND(INDEX([1]Calculation!Q:Q,ROW()),0)</f>
        <v>30</v>
      </c>
      <c r="M85" s="8">
        <f>ROUND(INDEX([1]Calculation!R:R,ROW()),0)</f>
        <v>1</v>
      </c>
      <c r="N85" s="8">
        <f>ROUND(INDEX([1]Calculation!S:S,ROW()),0)</f>
        <v>13</v>
      </c>
      <c r="O85" s="8">
        <f>ROUND(INDEX([1]Calculation!T:T,ROW()),0)</f>
        <v>0</v>
      </c>
      <c r="P85" s="8" t="str">
        <f>INDEX([1]Calculation!CB:CB,ROW())</f>
        <v>https://www.dataforprogress.org/blog/2020/2/27/sanders-leads-in-texas-and-north-carolina</v>
      </c>
    </row>
    <row r="86" spans="1:16">
      <c r="A86" t="str">
        <f>INDEX([1]Calculation!$F:$F,ROW())</f>
        <v>North Carolina</v>
      </c>
      <c r="B86" t="str">
        <f>INDEX([1]Calculation!$D:$D,ROW())</f>
        <v>Data for Progress</v>
      </c>
      <c r="C86" t="str">
        <f>IF(INDEX([1]Calculation!$G:$G,ROW())=0,"-",INDEX([1]Calculation!$G:$G,ROW()))</f>
        <v>A-</v>
      </c>
      <c r="D86" t="str">
        <f>INDEX([1]Calculation!$J:$J,ROW())&amp;"  "&amp;INDEX([1]Calculation!$K:$K,ROW())</f>
        <v>536  lv</v>
      </c>
      <c r="E86" s="19">
        <f>INDEX([1]Calculation!$I:$I,ROW())</f>
        <v>43888</v>
      </c>
      <c r="F86" s="12">
        <f>ROUND(INDEX([1]Calculation!AL:AL,ROW()),1)</f>
        <v>4</v>
      </c>
      <c r="G86" s="8">
        <f>ROUND(INDEX([1]Calculation!L:L,ROW()),0)</f>
        <v>25</v>
      </c>
      <c r="H86" s="8">
        <f>ROUND(INDEX([1]Calculation!M:M,ROW()),0)</f>
        <v>18</v>
      </c>
      <c r="I86" s="8">
        <f>ROUND(INDEX([1]Calculation!N:N,ROW()),0)</f>
        <v>0</v>
      </c>
      <c r="J86" s="8">
        <f>ROUND(INDEX([1]Calculation!O:O,ROW()),0)</f>
        <v>10</v>
      </c>
      <c r="K86" s="8">
        <f>ROUND(INDEX([1]Calculation!P:P,ROW()),0)</f>
        <v>6</v>
      </c>
      <c r="L86" s="8">
        <f>ROUND(INDEX([1]Calculation!Q:Q,ROW()),0)</f>
        <v>27</v>
      </c>
      <c r="M86" s="8">
        <f>ROUND(INDEX([1]Calculation!R:R,ROW()),0)</f>
        <v>1</v>
      </c>
      <c r="N86" s="8">
        <f>ROUND(INDEX([1]Calculation!S:S,ROW()),0)</f>
        <v>11</v>
      </c>
      <c r="O86" s="8">
        <f>ROUND(INDEX([1]Calculation!T:T,ROW()),0)</f>
        <v>0</v>
      </c>
      <c r="P86" s="8" t="str">
        <f>INDEX([1]Calculation!CB:CB,ROW())</f>
        <v>https://www.dataforprogress.org/blog/2020/2/27/sanders-leads-in-texas-and-north-carolina</v>
      </c>
    </row>
    <row r="87" spans="1:16">
      <c r="A87" t="str">
        <f>INDEX([1]Calculation!$F:$F,ROW())</f>
        <v>South Carolina</v>
      </c>
      <c r="B87" t="str">
        <f>INDEX([1]Calculation!$D:$D,ROW())</f>
        <v>Trafalgar Group</v>
      </c>
      <c r="C87" t="str">
        <f>IF(INDEX([1]Calculation!$G:$G,ROW())=0,"-",INDEX([1]Calculation!$G:$G,ROW()))</f>
        <v>C-</v>
      </c>
      <c r="D87" t="str">
        <f>INDEX([1]Calculation!$J:$J,ROW())&amp;"  "&amp;INDEX([1]Calculation!$K:$K,ROW())</f>
        <v>1081  lv</v>
      </c>
      <c r="E87" s="19">
        <f>INDEX([1]Calculation!$I:$I,ROW())</f>
        <v>43888</v>
      </c>
      <c r="F87" s="12">
        <f>ROUND(INDEX([1]Calculation!AL:AL,ROW()),1)</f>
        <v>12.3</v>
      </c>
      <c r="G87" s="8">
        <f>ROUND(INDEX([1]Calculation!L:L,ROW()),0)</f>
        <v>44</v>
      </c>
      <c r="H87" s="8">
        <f>ROUND(INDEX([1]Calculation!M:M,ROW()),0)</f>
        <v>0</v>
      </c>
      <c r="I87" s="8">
        <f>ROUND(INDEX([1]Calculation!N:N,ROW()),0)</f>
        <v>0</v>
      </c>
      <c r="J87" s="8">
        <f>ROUND(INDEX([1]Calculation!O:O,ROW()),0)</f>
        <v>10</v>
      </c>
      <c r="K87" s="8">
        <f>ROUND(INDEX([1]Calculation!P:P,ROW()),0)</f>
        <v>6</v>
      </c>
      <c r="L87" s="8">
        <f>ROUND(INDEX([1]Calculation!Q:Q,ROW()),0)</f>
        <v>23</v>
      </c>
      <c r="M87" s="8">
        <f>ROUND(INDEX([1]Calculation!R:R,ROW()),0)</f>
        <v>11</v>
      </c>
      <c r="N87" s="8">
        <f>ROUND(INDEX([1]Calculation!S:S,ROW()),0)</f>
        <v>6</v>
      </c>
      <c r="O87" s="8">
        <f>ROUND(INDEX([1]Calculation!T:T,ROW()),0)</f>
        <v>0</v>
      </c>
      <c r="P87" s="8" t="str">
        <f>INDEX([1]Calculation!CB:CB,ROW())</f>
        <v>https://www.fitsnews.com/2020/02/28/2020-first-in-the-south-democratic-presidential-primary-the-oracle-speaks/</v>
      </c>
    </row>
    <row r="88" spans="1:16">
      <c r="A88" t="str">
        <f>INDEX([1]Calculation!$F:$F,ROW())</f>
        <v>US</v>
      </c>
      <c r="B88" t="str">
        <f>INDEX([1]Calculation!$D:$D,ROW())</f>
        <v>Morning Consult</v>
      </c>
      <c r="C88" t="str">
        <f>IF(INDEX([1]Calculation!$G:$G,ROW())=0,"-",INDEX([1]Calculation!$G:$G,ROW()))</f>
        <v>B+</v>
      </c>
      <c r="D88" t="str">
        <f>INDEX([1]Calculation!$J:$J,ROW())&amp;"  "&amp;INDEX([1]Calculation!$K:$K,ROW())</f>
        <v>5334  lv</v>
      </c>
      <c r="E88" s="19">
        <f>INDEX([1]Calculation!$I:$I,ROW())</f>
        <v>43888</v>
      </c>
      <c r="F88" s="12">
        <f>ROUND(INDEX([1]Calculation!AL:AL,ROW()),1)</f>
        <v>1.3</v>
      </c>
      <c r="G88" s="8">
        <f>ROUND(INDEX([1]Calculation!L:L,ROW()),0)</f>
        <v>21</v>
      </c>
      <c r="H88" s="8">
        <f>ROUND(INDEX([1]Calculation!M:M,ROW()),0)</f>
        <v>17</v>
      </c>
      <c r="I88" s="8">
        <f>ROUND(INDEX([1]Calculation!N:N,ROW()),0)</f>
        <v>0</v>
      </c>
      <c r="J88" s="8">
        <f>ROUND(INDEX([1]Calculation!O:O,ROW()),0)</f>
        <v>10</v>
      </c>
      <c r="K88" s="8">
        <f>ROUND(INDEX([1]Calculation!P:P,ROW()),0)</f>
        <v>4</v>
      </c>
      <c r="L88" s="8">
        <f>ROUND(INDEX([1]Calculation!Q:Q,ROW()),0)</f>
        <v>33</v>
      </c>
      <c r="M88" s="8">
        <f>ROUND(INDEX([1]Calculation!R:R,ROW()),0)</f>
        <v>3</v>
      </c>
      <c r="N88" s="8">
        <f>ROUND(INDEX([1]Calculation!S:S,ROW()),0)</f>
        <v>11</v>
      </c>
      <c r="O88" s="8">
        <f>ROUND(INDEX([1]Calculation!T:T,ROW()),0)</f>
        <v>0</v>
      </c>
      <c r="P88" s="8" t="str">
        <f>INDEX([1]Calculation!CB:CB,ROW())</f>
        <v>https://morningconsult.com/2020/02/28/post-south-carolina-debate-polling-joe-biden/</v>
      </c>
    </row>
    <row r="89" spans="1:16">
      <c r="A89" t="str">
        <f>INDEX([1]Calculation!$F:$F,ROW())</f>
        <v>US</v>
      </c>
      <c r="B89" t="str">
        <f>INDEX([1]Calculation!$D:$D,ROW())</f>
        <v>YouGov</v>
      </c>
      <c r="C89" t="str">
        <f>IF(INDEX([1]Calculation!$G:$G,ROW())=0,"-",INDEX([1]Calculation!$G:$G,ROW()))</f>
        <v>B-</v>
      </c>
      <c r="D89" t="str">
        <f>INDEX([1]Calculation!$J:$J,ROW())&amp;"  "&amp;INDEX([1]Calculation!$K:$K,ROW())</f>
        <v>811  rv</v>
      </c>
      <c r="E89" s="19">
        <f>INDEX([1]Calculation!$I:$I,ROW())</f>
        <v>43888</v>
      </c>
      <c r="F89" s="12">
        <f>ROUND(INDEX([1]Calculation!AL:AL,ROW()),1)</f>
        <v>2.5</v>
      </c>
      <c r="G89" s="8">
        <f>ROUND(INDEX([1]Calculation!L:L,ROW()),0)</f>
        <v>21</v>
      </c>
      <c r="H89" s="8">
        <f>ROUND(INDEX([1]Calculation!M:M,ROW()),0)</f>
        <v>14</v>
      </c>
      <c r="I89" s="8">
        <f>ROUND(INDEX([1]Calculation!N:N,ROW()),0)</f>
        <v>0</v>
      </c>
      <c r="J89" s="8">
        <f>ROUND(INDEX([1]Calculation!O:O,ROW()),0)</f>
        <v>10</v>
      </c>
      <c r="K89" s="8">
        <f>ROUND(INDEX([1]Calculation!P:P,ROW()),0)</f>
        <v>4</v>
      </c>
      <c r="L89" s="8">
        <f>ROUND(INDEX([1]Calculation!Q:Q,ROW()),0)</f>
        <v>27</v>
      </c>
      <c r="M89" s="8">
        <f>ROUND(INDEX([1]Calculation!R:R,ROW()),0)</f>
        <v>2</v>
      </c>
      <c r="N89" s="8">
        <f>ROUND(INDEX([1]Calculation!S:S,ROW()),0)</f>
        <v>18</v>
      </c>
      <c r="O89" s="8">
        <f>ROUND(INDEX([1]Calculation!T:T,ROW()),0)</f>
        <v>0</v>
      </c>
      <c r="P89" s="8" t="str">
        <f>INDEX([1]Calculation!CB:CB,ROW())</f>
        <v>https://d25d2506sfb94s.cloudfront.net/cumulus_uploads/document/1apn4drwsv/20200227_yahoo_primary_crosstabs.pdf</v>
      </c>
    </row>
    <row r="90" spans="1:16">
      <c r="A90" t="str">
        <f>INDEX([1]Calculation!$F:$F,ROW())</f>
        <v>North Carolina</v>
      </c>
      <c r="B90" t="str">
        <f>INDEX([1]Calculation!$D:$D,ROW())</f>
        <v>Spry Strategies</v>
      </c>
      <c r="C90" t="str">
        <f>IF(INDEX([1]Calculation!$G:$G,ROW())=0,"-",INDEX([1]Calculation!$G:$G,ROW()))</f>
        <v>C/D</v>
      </c>
      <c r="D90" t="str">
        <f>INDEX([1]Calculation!$J:$J,ROW())&amp;"  "&amp;INDEX([1]Calculation!$K:$K,ROW())</f>
        <v>587  lv</v>
      </c>
      <c r="E90" s="19">
        <f>INDEX([1]Calculation!$I:$I,ROW())</f>
        <v>43888</v>
      </c>
      <c r="F90" s="12">
        <f>ROUND(INDEX([1]Calculation!AL:AL,ROW()),1)</f>
        <v>1.1000000000000001</v>
      </c>
      <c r="G90" s="8">
        <f>ROUND(INDEX([1]Calculation!L:L,ROW()),0)</f>
        <v>27</v>
      </c>
      <c r="H90" s="8">
        <f>ROUND(INDEX([1]Calculation!M:M,ROW()),0)</f>
        <v>16</v>
      </c>
      <c r="I90" s="8">
        <f>ROUND(INDEX([1]Calculation!N:N,ROW()),0)</f>
        <v>0</v>
      </c>
      <c r="J90" s="8">
        <f>ROUND(INDEX([1]Calculation!O:O,ROW()),0)</f>
        <v>4</v>
      </c>
      <c r="K90" s="8">
        <f>ROUND(INDEX([1]Calculation!P:P,ROW()),0)</f>
        <v>5</v>
      </c>
      <c r="L90" s="8">
        <f>ROUND(INDEX([1]Calculation!Q:Q,ROW()),0)</f>
        <v>19</v>
      </c>
      <c r="M90" s="8">
        <f>ROUND(INDEX([1]Calculation!R:R,ROW()),0)</f>
        <v>0</v>
      </c>
      <c r="N90" s="8">
        <f>ROUND(INDEX([1]Calculation!S:S,ROW()),0)</f>
        <v>11</v>
      </c>
      <c r="O90" s="8">
        <f>ROUND(INDEX([1]Calculation!T:T,ROW()),0)</f>
        <v>0</v>
      </c>
      <c r="P90" s="8" t="str">
        <f>INDEX([1]Calculation!CB:CB,ROW())</f>
        <v>https://mcusercontent.com/259a50ef0a1608ab2bc2cf891/files/a58dc4e6-e2c2-49f5-9a17-84fdc61bc9f3/Civitas_Democratic_Presidential_Tracking_RD_2_Toplines.pdf</v>
      </c>
    </row>
    <row r="91" spans="1:16">
      <c r="A91" t="str">
        <f>INDEX([1]Calculation!$F:$F,ROW())</f>
        <v>South Carolina</v>
      </c>
      <c r="B91" t="str">
        <f>INDEX([1]Calculation!$D:$D,ROW())</f>
        <v>Data for Progress</v>
      </c>
      <c r="C91" t="str">
        <f>IF(INDEX([1]Calculation!$G:$G,ROW())=0,"-",INDEX([1]Calculation!$G:$G,ROW()))</f>
        <v>A-</v>
      </c>
      <c r="D91" t="str">
        <f>INDEX([1]Calculation!$J:$J,ROW())&amp;"  "&amp;INDEX([1]Calculation!$K:$K,ROW())</f>
        <v>1416  lv</v>
      </c>
      <c r="E91" s="19">
        <f>INDEX([1]Calculation!$I:$I,ROW())</f>
        <v>43888</v>
      </c>
      <c r="F91" s="12">
        <f>ROUND(INDEX([1]Calculation!AL:AL,ROW()),1)</f>
        <v>52.8</v>
      </c>
      <c r="G91" s="8">
        <f>ROUND(INDEX([1]Calculation!L:L,ROW()),0)</f>
        <v>34</v>
      </c>
      <c r="H91" s="8">
        <f>ROUND(INDEX([1]Calculation!M:M,ROW()),0)</f>
        <v>0</v>
      </c>
      <c r="I91" s="8">
        <f>ROUND(INDEX([1]Calculation!N:N,ROW()),0)</f>
        <v>0</v>
      </c>
      <c r="J91" s="8">
        <f>ROUND(INDEX([1]Calculation!O:O,ROW()),0)</f>
        <v>13</v>
      </c>
      <c r="K91" s="8">
        <f>ROUND(INDEX([1]Calculation!P:P,ROW()),0)</f>
        <v>5</v>
      </c>
      <c r="L91" s="8">
        <f>ROUND(INDEX([1]Calculation!Q:Q,ROW()),0)</f>
        <v>25</v>
      </c>
      <c r="M91" s="8">
        <f>ROUND(INDEX([1]Calculation!R:R,ROW()),0)</f>
        <v>13</v>
      </c>
      <c r="N91" s="8">
        <f>ROUND(INDEX([1]Calculation!S:S,ROW()),0)</f>
        <v>7</v>
      </c>
      <c r="O91" s="8">
        <f>ROUND(INDEX([1]Calculation!T:T,ROW()),0)</f>
        <v>0</v>
      </c>
      <c r="P91" s="8" t="str">
        <f>INDEX([1]Calculation!CB:CB,ROW())</f>
        <v>https://www.dataforprogress.org/blog/2020/2/27/biden-maintains-lead-in-south-carolina</v>
      </c>
    </row>
    <row r="92" spans="1:16">
      <c r="A92" t="str">
        <f>INDEX([1]Calculation!$F:$F,ROW())</f>
        <v>South Carolina</v>
      </c>
      <c r="B92" t="str">
        <f>INDEX([1]Calculation!$D:$D,ROW())</f>
        <v>Emerson College</v>
      </c>
      <c r="C92" t="str">
        <f>IF(INDEX([1]Calculation!$G:$G,ROW())=0,"-",INDEX([1]Calculation!$G:$G,ROW()))</f>
        <v>B-</v>
      </c>
      <c r="D92" t="str">
        <f>INDEX([1]Calculation!$J:$J,ROW())&amp;"  "&amp;INDEX([1]Calculation!$K:$K,ROW())</f>
        <v>425  lv</v>
      </c>
      <c r="E92" s="19">
        <f>INDEX([1]Calculation!$I:$I,ROW())</f>
        <v>43888</v>
      </c>
      <c r="F92" s="12">
        <f>ROUND(INDEX([1]Calculation!AL:AL,ROW()),1)</f>
        <v>16.600000000000001</v>
      </c>
      <c r="G92" s="8">
        <f>ROUND(INDEX([1]Calculation!L:L,ROW()),0)</f>
        <v>41</v>
      </c>
      <c r="H92" s="8">
        <f>ROUND(INDEX([1]Calculation!M:M,ROW()),0)</f>
        <v>0</v>
      </c>
      <c r="I92" s="8">
        <f>ROUND(INDEX([1]Calculation!N:N,ROW()),0)</f>
        <v>0</v>
      </c>
      <c r="J92" s="8">
        <f>ROUND(INDEX([1]Calculation!O:O,ROW()),0)</f>
        <v>11</v>
      </c>
      <c r="K92" s="8">
        <f>ROUND(INDEX([1]Calculation!P:P,ROW()),0)</f>
        <v>6</v>
      </c>
      <c r="L92" s="8">
        <f>ROUND(INDEX([1]Calculation!Q:Q,ROW()),0)</f>
        <v>25</v>
      </c>
      <c r="M92" s="8">
        <f>ROUND(INDEX([1]Calculation!R:R,ROW()),0)</f>
        <v>11</v>
      </c>
      <c r="N92" s="8">
        <f>ROUND(INDEX([1]Calculation!S:S,ROW()),0)</f>
        <v>5</v>
      </c>
      <c r="O92" s="8">
        <f>ROUND(INDEX([1]Calculation!T:T,ROW()),0)</f>
        <v>0</v>
      </c>
      <c r="P92" s="8" t="str">
        <f>INDEX([1]Calculation!CB:CB,ROW())</f>
        <v>http://emersonpolling.com/2020/02/27/south-carolina-2020-biden-poised-to-win-his-first-contest/</v>
      </c>
    </row>
    <row r="93" spans="1:16">
      <c r="A93" t="str">
        <f>INDEX([1]Calculation!$F:$F,ROW())</f>
        <v>South Carolina</v>
      </c>
      <c r="B93" t="str">
        <f>INDEX([1]Calculation!$D:$D,ROW())</f>
        <v>Change Research</v>
      </c>
      <c r="C93" t="str">
        <f>IF(INDEX([1]Calculation!$G:$G,ROW())=0,"-",INDEX([1]Calculation!$G:$G,ROW()))</f>
        <v>C</v>
      </c>
      <c r="D93" t="str">
        <f>INDEX([1]Calculation!$J:$J,ROW())&amp;"  "&amp;INDEX([1]Calculation!$K:$K,ROW())</f>
        <v>543  lv</v>
      </c>
      <c r="E93" s="19">
        <f>INDEX([1]Calculation!$I:$I,ROW())</f>
        <v>43888</v>
      </c>
      <c r="F93" s="12">
        <f>ROUND(INDEX([1]Calculation!AL:AL,ROW()),1)</f>
        <v>11.1</v>
      </c>
      <c r="G93" s="8">
        <f>ROUND(INDEX([1]Calculation!L:L,ROW()),0)</f>
        <v>28</v>
      </c>
      <c r="H93" s="8">
        <f>ROUND(INDEX([1]Calculation!M:M,ROW()),0)</f>
        <v>0</v>
      </c>
      <c r="I93" s="8">
        <f>ROUND(INDEX([1]Calculation!N:N,ROW()),0)</f>
        <v>0</v>
      </c>
      <c r="J93" s="8">
        <f>ROUND(INDEX([1]Calculation!O:O,ROW()),0)</f>
        <v>11</v>
      </c>
      <c r="K93" s="8">
        <f>ROUND(INDEX([1]Calculation!P:P,ROW()),0)</f>
        <v>4</v>
      </c>
      <c r="L93" s="8">
        <f>ROUND(INDEX([1]Calculation!Q:Q,ROW()),0)</f>
        <v>24</v>
      </c>
      <c r="M93" s="8">
        <f>ROUND(INDEX([1]Calculation!R:R,ROW()),0)</f>
        <v>16</v>
      </c>
      <c r="N93" s="8">
        <f>ROUND(INDEX([1]Calculation!S:S,ROW()),0)</f>
        <v>12</v>
      </c>
      <c r="O93" s="8">
        <f>ROUND(INDEX([1]Calculation!T:T,ROW()),0)</f>
        <v>0</v>
      </c>
      <c r="P93" s="8" t="str">
        <f>INDEX([1]Calculation!CB:CB,ROW())</f>
        <v>https://www.changeresearch.com/post/post-and-courier-change-research-south-carolina-primary</v>
      </c>
    </row>
    <row r="94" spans="1:16">
      <c r="A94" t="str">
        <f>INDEX([1]Calculation!$F:$F,ROW())</f>
        <v>Texas</v>
      </c>
      <c r="B94" t="str">
        <f>INDEX([1]Calculation!$D:$D,ROW())</f>
        <v>University of Texas at Tyler</v>
      </c>
      <c r="C94" t="str">
        <f>IF(INDEX([1]Calculation!$G:$G,ROW())=0,"-",INDEX([1]Calculation!$G:$G,ROW()))</f>
        <v>B/C</v>
      </c>
      <c r="D94" t="str">
        <f>INDEX([1]Calculation!$J:$J,ROW())&amp;"  "&amp;INDEX([1]Calculation!$K:$K,ROW())</f>
        <v>586  lv</v>
      </c>
      <c r="E94" s="19">
        <f>INDEX([1]Calculation!$I:$I,ROW())</f>
        <v>43887</v>
      </c>
      <c r="F94" s="12">
        <f>ROUND(INDEX([1]Calculation!AL:AL,ROW()),1)</f>
        <v>13.3</v>
      </c>
      <c r="G94" s="8">
        <f>ROUND(INDEX([1]Calculation!L:L,ROW()),0)</f>
        <v>19</v>
      </c>
      <c r="H94" s="8">
        <f>ROUND(INDEX([1]Calculation!M:M,ROW()),0)</f>
        <v>21</v>
      </c>
      <c r="I94" s="8">
        <f>ROUND(INDEX([1]Calculation!N:N,ROW()),0)</f>
        <v>0</v>
      </c>
      <c r="J94" s="8">
        <f>ROUND(INDEX([1]Calculation!O:O,ROW()),0)</f>
        <v>8</v>
      </c>
      <c r="K94" s="8">
        <f>ROUND(INDEX([1]Calculation!P:P,ROW()),0)</f>
        <v>4</v>
      </c>
      <c r="L94" s="8">
        <f>ROUND(INDEX([1]Calculation!Q:Q,ROW()),0)</f>
        <v>29</v>
      </c>
      <c r="M94" s="8">
        <f>ROUND(INDEX([1]Calculation!R:R,ROW()),0)</f>
        <v>1</v>
      </c>
      <c r="N94" s="8">
        <f>ROUND(INDEX([1]Calculation!S:S,ROW()),0)</f>
        <v>10</v>
      </c>
      <c r="O94" s="8">
        <f>ROUND(INDEX([1]Calculation!T:T,ROW()),0)</f>
        <v>0</v>
      </c>
      <c r="P94" s="8" t="str">
        <f>INDEX([1]Calculation!CB:CB,ROW())</f>
        <v>https://www.scribd.com/document/449521374/DMN-UTTyler-Poll-February-2020-Registered-voters</v>
      </c>
    </row>
    <row r="95" spans="1:16">
      <c r="A95" t="str">
        <f>INDEX([1]Calculation!$F:$F,ROW())</f>
        <v>Texas</v>
      </c>
      <c r="B95" t="str">
        <f>INDEX([1]Calculation!$D:$D,ROW())</f>
        <v>SSRS</v>
      </c>
      <c r="C95" t="str">
        <f>IF(INDEX([1]Calculation!$G:$G,ROW())=0,"-",INDEX([1]Calculation!$G:$G,ROW()))</f>
        <v>A/B</v>
      </c>
      <c r="D95" t="str">
        <f>INDEX([1]Calculation!$J:$J,ROW())&amp;"  "&amp;INDEX([1]Calculation!$K:$K,ROW())</f>
        <v>387  lv</v>
      </c>
      <c r="E95" s="19">
        <f>INDEX([1]Calculation!$I:$I,ROW())</f>
        <v>43887</v>
      </c>
      <c r="F95" s="12">
        <f>ROUND(INDEX([1]Calculation!AL:AL,ROW()),1)</f>
        <v>22.9</v>
      </c>
      <c r="G95" s="8">
        <f>ROUND(INDEX([1]Calculation!L:L,ROW()),0)</f>
        <v>20</v>
      </c>
      <c r="H95" s="8">
        <f>ROUND(INDEX([1]Calculation!M:M,ROW()),0)</f>
        <v>18</v>
      </c>
      <c r="I95" s="8">
        <f>ROUND(INDEX([1]Calculation!N:N,ROW()),0)</f>
        <v>0</v>
      </c>
      <c r="J95" s="8">
        <f>ROUND(INDEX([1]Calculation!O:O,ROW()),0)</f>
        <v>8</v>
      </c>
      <c r="K95" s="8">
        <f>ROUND(INDEX([1]Calculation!P:P,ROW()),0)</f>
        <v>3</v>
      </c>
      <c r="L95" s="8">
        <f>ROUND(INDEX([1]Calculation!Q:Q,ROW()),0)</f>
        <v>29</v>
      </c>
      <c r="M95" s="8">
        <f>ROUND(INDEX([1]Calculation!R:R,ROW()),0)</f>
        <v>1</v>
      </c>
      <c r="N95" s="8">
        <f>ROUND(INDEX([1]Calculation!S:S,ROW()),0)</f>
        <v>15</v>
      </c>
      <c r="O95" s="8">
        <f>ROUND(INDEX([1]Calculation!T:T,ROW()),0)</f>
        <v>0</v>
      </c>
      <c r="P95" s="8" t="str">
        <f>INDEX([1]Calculation!CB:CB,ROW())</f>
        <v>https://cdn.cnn.com/cnn/2020/images/02/28/rel1_tx.pdf</v>
      </c>
    </row>
    <row r="96" spans="1:16">
      <c r="A96" t="str">
        <f>INDEX([1]Calculation!$F:$F,ROW())</f>
        <v>California</v>
      </c>
      <c r="B96" t="str">
        <f>INDEX([1]Calculation!$D:$D,ROW())</f>
        <v>SSRS</v>
      </c>
      <c r="C96" t="str">
        <f>IF(INDEX([1]Calculation!$G:$G,ROW())=0,"-",INDEX([1]Calculation!$G:$G,ROW()))</f>
        <v>A/B</v>
      </c>
      <c r="D96" t="str">
        <f>INDEX([1]Calculation!$J:$J,ROW())&amp;"  "&amp;INDEX([1]Calculation!$K:$K,ROW())</f>
        <v>488  lv</v>
      </c>
      <c r="E96" s="19">
        <f>INDEX([1]Calculation!$I:$I,ROW())</f>
        <v>43887</v>
      </c>
      <c r="F96" s="12">
        <f>ROUND(INDEX([1]Calculation!AL:AL,ROW()),1)</f>
        <v>25.7</v>
      </c>
      <c r="G96" s="8">
        <f>ROUND(INDEX([1]Calculation!L:L,ROW()),0)</f>
        <v>13</v>
      </c>
      <c r="H96" s="8">
        <f>ROUND(INDEX([1]Calculation!M:M,ROW()),0)</f>
        <v>12</v>
      </c>
      <c r="I96" s="8">
        <f>ROUND(INDEX([1]Calculation!N:N,ROW()),0)</f>
        <v>0</v>
      </c>
      <c r="J96" s="8">
        <f>ROUND(INDEX([1]Calculation!O:O,ROW()),0)</f>
        <v>7</v>
      </c>
      <c r="K96" s="8">
        <f>ROUND(INDEX([1]Calculation!P:P,ROW()),0)</f>
        <v>6</v>
      </c>
      <c r="L96" s="8">
        <f>ROUND(INDEX([1]Calculation!Q:Q,ROW()),0)</f>
        <v>35</v>
      </c>
      <c r="M96" s="8">
        <f>ROUND(INDEX([1]Calculation!R:R,ROW()),0)</f>
        <v>3</v>
      </c>
      <c r="N96" s="8">
        <f>ROUND(INDEX([1]Calculation!S:S,ROW()),0)</f>
        <v>14</v>
      </c>
      <c r="O96" s="8">
        <f>ROUND(INDEX([1]Calculation!T:T,ROW()),0)</f>
        <v>0</v>
      </c>
      <c r="P96" s="8" t="str">
        <f>INDEX([1]Calculation!CB:CB,ROW())</f>
        <v>https://cdn.cnn.com/cnn/2020/images/02/28/rel1_ca.pdf</v>
      </c>
    </row>
    <row r="97" spans="1:16">
      <c r="A97" t="str">
        <f>INDEX([1]Calculation!$F:$F,ROW())</f>
        <v>Texas</v>
      </c>
      <c r="B97" t="str">
        <f>INDEX([1]Calculation!$D:$D,ROW())</f>
        <v>Univision/University of Houston/Latino Decisions/North Star Opinion Research</v>
      </c>
      <c r="C97" t="str">
        <f>IF(INDEX([1]Calculation!$G:$G,ROW())=0,"-",INDEX([1]Calculation!$G:$G,ROW()))</f>
        <v>-</v>
      </c>
      <c r="D97" t="str">
        <f>INDEX([1]Calculation!$J:$J,ROW())&amp;"  "&amp;INDEX([1]Calculation!$K:$K,ROW())</f>
        <v>527  lv</v>
      </c>
      <c r="E97" s="19">
        <f>INDEX([1]Calculation!$I:$I,ROW())</f>
        <v>43887</v>
      </c>
      <c r="F97" s="12">
        <f>ROUND(INDEX([1]Calculation!AL:AL,ROW()),1)</f>
        <v>10.199999999999999</v>
      </c>
      <c r="G97" s="8">
        <f>ROUND(INDEX([1]Calculation!L:L,ROW()),0)</f>
        <v>20</v>
      </c>
      <c r="H97" s="8">
        <f>ROUND(INDEX([1]Calculation!M:M,ROW()),0)</f>
        <v>20</v>
      </c>
      <c r="I97" s="8">
        <f>ROUND(INDEX([1]Calculation!N:N,ROW()),0)</f>
        <v>0</v>
      </c>
      <c r="J97" s="8">
        <f>ROUND(INDEX([1]Calculation!O:O,ROW()),0)</f>
        <v>6</v>
      </c>
      <c r="K97" s="8">
        <f>ROUND(INDEX([1]Calculation!P:P,ROW()),0)</f>
        <v>2</v>
      </c>
      <c r="L97" s="8">
        <f>ROUND(INDEX([1]Calculation!Q:Q,ROW()),0)</f>
        <v>26</v>
      </c>
      <c r="M97" s="8">
        <f>ROUND(INDEX([1]Calculation!R:R,ROW()),0)</f>
        <v>2</v>
      </c>
      <c r="N97" s="8">
        <f>ROUND(INDEX([1]Calculation!S:S,ROW()),0)</f>
        <v>11</v>
      </c>
      <c r="O97" s="8">
        <f>ROUND(INDEX([1]Calculation!T:T,ROW()),0)</f>
        <v>0</v>
      </c>
      <c r="P97" s="8" t="str">
        <f>INDEX([1]Calculation!CB:CB,ROW())</f>
        <v>https://st1.uvnimg.com/ac/23/c0b90672493cbe07ae750f9b79c9/finalunivisionpolling-tx-weighted.pdf</v>
      </c>
    </row>
    <row r="98" spans="1:16">
      <c r="A98" t="str">
        <f>INDEX([1]Calculation!$F:$F,ROW())</f>
        <v>US</v>
      </c>
      <c r="B98" t="str">
        <f>INDEX([1]Calculation!$D:$D,ROW())</f>
        <v>SurveyUSA</v>
      </c>
      <c r="C98" t="str">
        <f>IF(INDEX([1]Calculation!$G:$G,ROW())=0,"-",INDEX([1]Calculation!$G:$G,ROW()))</f>
        <v>A</v>
      </c>
      <c r="D98" t="str">
        <f>INDEX([1]Calculation!$J:$J,ROW())&amp;"  "&amp;INDEX([1]Calculation!$K:$K,ROW())</f>
        <v>825  lv</v>
      </c>
      <c r="E98" s="19">
        <f>INDEX([1]Calculation!$I:$I,ROW())</f>
        <v>43887</v>
      </c>
      <c r="F98" s="12">
        <f>ROUND(INDEX([1]Calculation!AL:AL,ROW()),1)</f>
        <v>50.9</v>
      </c>
      <c r="G98" s="8">
        <f>ROUND(INDEX([1]Calculation!L:L,ROW()),0)</f>
        <v>21</v>
      </c>
      <c r="H98" s="8">
        <f>ROUND(INDEX([1]Calculation!M:M,ROW()),0)</f>
        <v>21</v>
      </c>
      <c r="I98" s="8">
        <f>ROUND(INDEX([1]Calculation!N:N,ROW()),0)</f>
        <v>0</v>
      </c>
      <c r="J98" s="8">
        <f>ROUND(INDEX([1]Calculation!O:O,ROW()),0)</f>
        <v>9</v>
      </c>
      <c r="K98" s="8">
        <f>ROUND(INDEX([1]Calculation!P:P,ROW()),0)</f>
        <v>4</v>
      </c>
      <c r="L98" s="8">
        <f>ROUND(INDEX([1]Calculation!Q:Q,ROW()),0)</f>
        <v>28</v>
      </c>
      <c r="M98" s="8">
        <f>ROUND(INDEX([1]Calculation!R:R,ROW()),0)</f>
        <v>2</v>
      </c>
      <c r="N98" s="8">
        <f>ROUND(INDEX([1]Calculation!S:S,ROW()),0)</f>
        <v>8</v>
      </c>
      <c r="O98" s="8">
        <f>ROUND(INDEX([1]Calculation!T:T,ROW()),0)</f>
        <v>0</v>
      </c>
      <c r="P98" s="8" t="str">
        <f>INDEX([1]Calculation!CB:CB,ROW())</f>
        <v>http://www.surveyusa.com/client/PollReport.aspx?g=3e396fbb-2173-478d-9abf-33406b33fc0b</v>
      </c>
    </row>
    <row r="99" spans="1:16">
      <c r="A99" t="str">
        <f>INDEX([1]Calculation!$F:$F,ROW())</f>
        <v>Massachusetts</v>
      </c>
      <c r="B99" t="str">
        <f>INDEX([1]Calculation!$D:$D,ROW())</f>
        <v>MassINC Polling Group</v>
      </c>
      <c r="C99" t="str">
        <f>IF(INDEX([1]Calculation!$G:$G,ROW())=0,"-",INDEX([1]Calculation!$G:$G,ROW()))</f>
        <v>A/B</v>
      </c>
      <c r="D99" t="str">
        <f>INDEX([1]Calculation!$J:$J,ROW())&amp;"  "&amp;INDEX([1]Calculation!$K:$K,ROW())</f>
        <v>426  lv</v>
      </c>
      <c r="E99" s="19">
        <f>INDEX([1]Calculation!$I:$I,ROW())</f>
        <v>43887</v>
      </c>
      <c r="F99" s="12">
        <f>ROUND(INDEX([1]Calculation!AL:AL,ROW()),1)</f>
        <v>24.6</v>
      </c>
      <c r="G99" s="8">
        <f>ROUND(INDEX([1]Calculation!L:L,ROW()),0)</f>
        <v>9</v>
      </c>
      <c r="H99" s="8">
        <f>ROUND(INDEX([1]Calculation!M:M,ROW()),0)</f>
        <v>13</v>
      </c>
      <c r="I99" s="8">
        <f>ROUND(INDEX([1]Calculation!N:N,ROW()),0)</f>
        <v>0</v>
      </c>
      <c r="J99" s="8">
        <f>ROUND(INDEX([1]Calculation!O:O,ROW()),0)</f>
        <v>14</v>
      </c>
      <c r="K99" s="8">
        <f>ROUND(INDEX([1]Calculation!P:P,ROW()),0)</f>
        <v>6</v>
      </c>
      <c r="L99" s="8">
        <f>ROUND(INDEX([1]Calculation!Q:Q,ROW()),0)</f>
        <v>25</v>
      </c>
      <c r="M99" s="8">
        <f>ROUND(INDEX([1]Calculation!R:R,ROW()),0)</f>
        <v>2</v>
      </c>
      <c r="N99" s="8">
        <f>ROUND(INDEX([1]Calculation!S:S,ROW()),0)</f>
        <v>17</v>
      </c>
      <c r="O99" s="8">
        <f>ROUND(INDEX([1]Calculation!T:T,ROW()),0)</f>
        <v>0</v>
      </c>
      <c r="P99" s="8" t="str">
        <f>INDEX([1]Calculation!CB:CB,ROW())</f>
        <v>https://www.wbur.org/news/2020/02/28/wbur-poll-sanders-opens-substantial-lead-in-massachusetts-challenging-warren-on-her-home-turf</v>
      </c>
    </row>
    <row r="100" spans="1:16">
      <c r="A100" t="str">
        <f>INDEX([1]Calculation!$F:$F,ROW())</f>
        <v>Utah</v>
      </c>
      <c r="B100" t="str">
        <f>INDEX([1]Calculation!$D:$D,ROW())</f>
        <v>Harris Insights &amp; Analytics</v>
      </c>
      <c r="C100" t="str">
        <f>IF(INDEX([1]Calculation!$G:$G,ROW())=0,"-",INDEX([1]Calculation!$G:$G,ROW()))</f>
        <v>C+</v>
      </c>
      <c r="D100" t="str">
        <f>INDEX([1]Calculation!$J:$J,ROW())&amp;"  "&amp;INDEX([1]Calculation!$K:$K,ROW())</f>
        <v>298  lv</v>
      </c>
      <c r="E100" s="19">
        <f>INDEX([1]Calculation!$I:$I,ROW())</f>
        <v>43887</v>
      </c>
      <c r="F100" s="12">
        <f>ROUND(INDEX([1]Calculation!AL:AL,ROW()),1)</f>
        <v>10.3</v>
      </c>
      <c r="G100" s="8">
        <f>ROUND(INDEX([1]Calculation!L:L,ROW()),0)</f>
        <v>6</v>
      </c>
      <c r="H100" s="8">
        <f>ROUND(INDEX([1]Calculation!M:M,ROW()),0)</f>
        <v>19</v>
      </c>
      <c r="I100" s="8">
        <f>ROUND(INDEX([1]Calculation!N:N,ROW()),0)</f>
        <v>0</v>
      </c>
      <c r="J100" s="8">
        <f>ROUND(INDEX([1]Calculation!O:O,ROW()),0)</f>
        <v>18</v>
      </c>
      <c r="K100" s="8">
        <f>ROUND(INDEX([1]Calculation!P:P,ROW()),0)</f>
        <v>4</v>
      </c>
      <c r="L100" s="8">
        <f>ROUND(INDEX([1]Calculation!Q:Q,ROW()),0)</f>
        <v>28</v>
      </c>
      <c r="M100" s="8">
        <f>ROUND(INDEX([1]Calculation!R:R,ROW()),0)</f>
        <v>0</v>
      </c>
      <c r="N100" s="8">
        <f>ROUND(INDEX([1]Calculation!S:S,ROW()),0)</f>
        <v>15</v>
      </c>
      <c r="O100" s="8">
        <f>ROUND(INDEX([1]Calculation!T:T,ROW()),0)</f>
        <v>0</v>
      </c>
      <c r="P100" s="8" t="str">
        <f>INDEX([1]Calculation!CB:CB,ROW())</f>
        <v>https://www.deseret.com/utah/2020/2/27/21156476/poll-sanders-bloomberg-buttigieg-warren-biden-utah-super-tuesday-democratic-presidential-primary</v>
      </c>
    </row>
    <row r="101" spans="1:16">
      <c r="A101" t="str">
        <f>INDEX([1]Calculation!$F:$F,ROW())</f>
        <v>US</v>
      </c>
      <c r="B101" t="str">
        <f>INDEX([1]Calculation!$D:$D,ROW())</f>
        <v>Fox News/Beacon Research/Shaw &amp; Co. Research</v>
      </c>
      <c r="C101" t="str">
        <f>IF(INDEX([1]Calculation!$G:$G,ROW())=0,"-",INDEX([1]Calculation!$G:$G,ROW()))</f>
        <v>A-</v>
      </c>
      <c r="D101" t="str">
        <f>INDEX([1]Calculation!$J:$J,ROW())&amp;"  "&amp;INDEX([1]Calculation!$K:$K,ROW())</f>
        <v>507  lv</v>
      </c>
      <c r="E101" s="19">
        <f>INDEX([1]Calculation!$I:$I,ROW())</f>
        <v>43887</v>
      </c>
      <c r="F101" s="12">
        <f>ROUND(INDEX([1]Calculation!AL:AL,ROW()),1)</f>
        <v>29.9</v>
      </c>
      <c r="G101" s="8">
        <f>ROUND(INDEX([1]Calculation!L:L,ROW()),0)</f>
        <v>18</v>
      </c>
      <c r="H101" s="8">
        <f>ROUND(INDEX([1]Calculation!M:M,ROW()),0)</f>
        <v>16</v>
      </c>
      <c r="I101" s="8">
        <f>ROUND(INDEX([1]Calculation!N:N,ROW()),0)</f>
        <v>0</v>
      </c>
      <c r="J101" s="8">
        <f>ROUND(INDEX([1]Calculation!O:O,ROW()),0)</f>
        <v>12</v>
      </c>
      <c r="K101" s="8">
        <f>ROUND(INDEX([1]Calculation!P:P,ROW()),0)</f>
        <v>5</v>
      </c>
      <c r="L101" s="8">
        <f>ROUND(INDEX([1]Calculation!Q:Q,ROW()),0)</f>
        <v>31</v>
      </c>
      <c r="M101" s="8">
        <f>ROUND(INDEX([1]Calculation!R:R,ROW()),0)</f>
        <v>2</v>
      </c>
      <c r="N101" s="8">
        <f>ROUND(INDEX([1]Calculation!S:S,ROW()),0)</f>
        <v>10</v>
      </c>
      <c r="O101" s="8">
        <f>ROUND(INDEX([1]Calculation!T:T,ROW()),0)</f>
        <v>0</v>
      </c>
      <c r="P101" s="8" t="str">
        <f>INDEX([1]Calculation!CB:CB,ROW())</f>
        <v>https://www.foxnews.com/politics/fox-news-poll-february-23-26-2020</v>
      </c>
    </row>
    <row r="102" spans="1:16">
      <c r="A102" t="str">
        <f>INDEX([1]Calculation!$F:$F,ROW())</f>
        <v>South Carolina</v>
      </c>
      <c r="B102" t="str">
        <f>INDEX([1]Calculation!$D:$D,ROW())</f>
        <v>Starboard Communications</v>
      </c>
      <c r="C102" t="str">
        <f>IF(INDEX([1]Calculation!$G:$G,ROW())=0,"-",INDEX([1]Calculation!$G:$G,ROW()))</f>
        <v>B/C</v>
      </c>
      <c r="D102" t="str">
        <f>INDEX([1]Calculation!$J:$J,ROW())&amp;"  "&amp;INDEX([1]Calculation!$K:$K,ROW())</f>
        <v>1102  lv</v>
      </c>
      <c r="E102" s="19">
        <f>INDEX([1]Calculation!$I:$I,ROW())</f>
        <v>43887</v>
      </c>
      <c r="F102" s="12">
        <f>ROUND(INDEX([1]Calculation!AL:AL,ROW()),1)</f>
        <v>21.5</v>
      </c>
      <c r="G102" s="8">
        <f>ROUND(INDEX([1]Calculation!L:L,ROW()),0)</f>
        <v>40</v>
      </c>
      <c r="H102" s="8">
        <f>ROUND(INDEX([1]Calculation!M:M,ROW()),0)</f>
        <v>0</v>
      </c>
      <c r="I102" s="8">
        <f>ROUND(INDEX([1]Calculation!N:N,ROW()),0)</f>
        <v>0</v>
      </c>
      <c r="J102" s="8">
        <f>ROUND(INDEX([1]Calculation!O:O,ROW()),0)</f>
        <v>9</v>
      </c>
      <c r="K102" s="8">
        <f>ROUND(INDEX([1]Calculation!P:P,ROW()),0)</f>
        <v>6</v>
      </c>
      <c r="L102" s="8">
        <f>ROUND(INDEX([1]Calculation!Q:Q,ROW()),0)</f>
        <v>11</v>
      </c>
      <c r="M102" s="8">
        <f>ROUND(INDEX([1]Calculation!R:R,ROW()),0)</f>
        <v>12</v>
      </c>
      <c r="N102" s="8">
        <f>ROUND(INDEX([1]Calculation!S:S,ROW()),0)</f>
        <v>9</v>
      </c>
      <c r="O102" s="8">
        <f>ROUND(INDEX([1]Calculation!T:T,ROW()),0)</f>
        <v>0</v>
      </c>
      <c r="P102" s="8" t="str">
        <f>INDEX([1]Calculation!CB:CB,ROW())</f>
        <v>https://projects.fivethirtyeight.com/polls/20200227_SC.pdf</v>
      </c>
    </row>
    <row r="103" spans="1:16">
      <c r="A103" t="str">
        <f>INDEX([1]Calculation!$F:$F,ROW())</f>
        <v>Florida</v>
      </c>
      <c r="B103" t="str">
        <f>INDEX([1]Calculation!$D:$D,ROW())</f>
        <v>St. Pete Polls</v>
      </c>
      <c r="C103" t="str">
        <f>IF(INDEX([1]Calculation!$G:$G,ROW())=0,"-",INDEX([1]Calculation!$G:$G,ROW()))</f>
        <v>C+</v>
      </c>
      <c r="D103" t="str">
        <f>INDEX([1]Calculation!$J:$J,ROW())&amp;"  "&amp;INDEX([1]Calculation!$K:$K,ROW())</f>
        <v>2788  lv</v>
      </c>
      <c r="E103" s="19">
        <f>INDEX([1]Calculation!$I:$I,ROW())</f>
        <v>43887</v>
      </c>
      <c r="F103" s="12">
        <f>ROUND(INDEX([1]Calculation!AL:AL,ROW()),1)</f>
        <v>3.3</v>
      </c>
      <c r="G103" s="8">
        <f>ROUND(INDEX([1]Calculation!L:L,ROW()),0)</f>
        <v>34</v>
      </c>
      <c r="H103" s="8">
        <f>ROUND(INDEX([1]Calculation!M:M,ROW()),0)</f>
        <v>25</v>
      </c>
      <c r="I103" s="8">
        <f>ROUND(INDEX([1]Calculation!N:N,ROW()),0)</f>
        <v>0</v>
      </c>
      <c r="J103" s="8">
        <f>ROUND(INDEX([1]Calculation!O:O,ROW()),0)</f>
        <v>8</v>
      </c>
      <c r="K103" s="8">
        <f>ROUND(INDEX([1]Calculation!P:P,ROW()),0)</f>
        <v>4</v>
      </c>
      <c r="L103" s="8">
        <f>ROUND(INDEX([1]Calculation!Q:Q,ROW()),0)</f>
        <v>13</v>
      </c>
      <c r="M103" s="8">
        <f>ROUND(INDEX([1]Calculation!R:R,ROW()),0)</f>
        <v>1</v>
      </c>
      <c r="N103" s="8">
        <f>ROUND(INDEX([1]Calculation!S:S,ROW()),0)</f>
        <v>5</v>
      </c>
      <c r="O103" s="8">
        <f>ROUND(INDEX([1]Calculation!T:T,ROW()),0)</f>
        <v>0</v>
      </c>
      <c r="P103" s="8" t="str">
        <f>INDEX([1]Calculation!CB:CB,ROW())</f>
        <v>http://stpetepolls.org/files/StPetePolls_2020_State_DEMprimaryFebruary26_AG3D.pdf</v>
      </c>
    </row>
    <row r="104" spans="1:16">
      <c r="A104" t="str">
        <f>INDEX([1]Calculation!$F:$F,ROW())</f>
        <v>California</v>
      </c>
      <c r="B104" t="str">
        <f>INDEX([1]Calculation!$D:$D,ROW())</f>
        <v>University of California, Berkeley</v>
      </c>
      <c r="C104" t="str">
        <f>IF(INDEX([1]Calculation!$G:$G,ROW())=0,"-",INDEX([1]Calculation!$G:$G,ROW()))</f>
        <v>B/C</v>
      </c>
      <c r="D104" t="str">
        <f>INDEX([1]Calculation!$J:$J,ROW())&amp;"  "&amp;INDEX([1]Calculation!$K:$K,ROW())</f>
        <v>3002  lv</v>
      </c>
      <c r="E104" s="19">
        <f>INDEX([1]Calculation!$I:$I,ROW())</f>
        <v>43886</v>
      </c>
      <c r="F104" s="12">
        <f>ROUND(INDEX([1]Calculation!AL:AL,ROW()),1)</f>
        <v>27.2</v>
      </c>
      <c r="G104" s="8">
        <f>ROUND(INDEX([1]Calculation!L:L,ROW()),0)</f>
        <v>8</v>
      </c>
      <c r="H104" s="8">
        <f>ROUND(INDEX([1]Calculation!M:M,ROW()),0)</f>
        <v>12</v>
      </c>
      <c r="I104" s="8">
        <f>ROUND(INDEX([1]Calculation!N:N,ROW()),0)</f>
        <v>0</v>
      </c>
      <c r="J104" s="8">
        <f>ROUND(INDEX([1]Calculation!O:O,ROW()),0)</f>
        <v>11</v>
      </c>
      <c r="K104" s="8">
        <f>ROUND(INDEX([1]Calculation!P:P,ROW()),0)</f>
        <v>6</v>
      </c>
      <c r="L104" s="8">
        <f>ROUND(INDEX([1]Calculation!Q:Q,ROW()),0)</f>
        <v>34</v>
      </c>
      <c r="M104" s="8">
        <f>ROUND(INDEX([1]Calculation!R:R,ROW()),0)</f>
        <v>2</v>
      </c>
      <c r="N104" s="8">
        <f>ROUND(INDEX([1]Calculation!S:S,ROW()),0)</f>
        <v>17</v>
      </c>
      <c r="O104" s="8">
        <f>ROUND(INDEX([1]Calculation!T:T,ROW()),0)</f>
        <v>1</v>
      </c>
      <c r="P104" s="8" t="str">
        <f>INDEX([1]Calculation!CB:CB,ROW())</f>
        <v>https://escholarship.org/uc/item/40m769v7</v>
      </c>
    </row>
    <row r="105" spans="1:16">
      <c r="A105" t="str">
        <f>INDEX([1]Calculation!$F:$F,ROW())</f>
        <v>South Carolina</v>
      </c>
      <c r="B105" t="str">
        <f>INDEX([1]Calculation!$D:$D,ROW())</f>
        <v>Monmouth University</v>
      </c>
      <c r="C105" t="str">
        <f>IF(INDEX([1]Calculation!$G:$G,ROW())=0,"-",INDEX([1]Calculation!$G:$G,ROW()))</f>
        <v>A+</v>
      </c>
      <c r="D105" t="str">
        <f>INDEX([1]Calculation!$J:$J,ROW())&amp;"  "&amp;INDEX([1]Calculation!$K:$K,ROW())</f>
        <v>454  lv</v>
      </c>
      <c r="E105" s="19">
        <f>INDEX([1]Calculation!$I:$I,ROW())</f>
        <v>43886</v>
      </c>
      <c r="F105" s="12">
        <f>ROUND(INDEX([1]Calculation!AL:AL,ROW()),1)</f>
        <v>41.2</v>
      </c>
      <c r="G105" s="8">
        <f>ROUND(INDEX([1]Calculation!L:L,ROW()),0)</f>
        <v>36</v>
      </c>
      <c r="H105" s="8">
        <f>ROUND(INDEX([1]Calculation!M:M,ROW()),0)</f>
        <v>0</v>
      </c>
      <c r="I105" s="8">
        <f>ROUND(INDEX([1]Calculation!N:N,ROW()),0)</f>
        <v>0</v>
      </c>
      <c r="J105" s="8">
        <f>ROUND(INDEX([1]Calculation!O:O,ROW()),0)</f>
        <v>6</v>
      </c>
      <c r="K105" s="8">
        <f>ROUND(INDEX([1]Calculation!P:P,ROW()),0)</f>
        <v>4</v>
      </c>
      <c r="L105" s="8">
        <f>ROUND(INDEX([1]Calculation!Q:Q,ROW()),0)</f>
        <v>16</v>
      </c>
      <c r="M105" s="8">
        <f>ROUND(INDEX([1]Calculation!R:R,ROW()),0)</f>
        <v>15</v>
      </c>
      <c r="N105" s="8">
        <f>ROUND(INDEX([1]Calculation!S:S,ROW()),0)</f>
        <v>8</v>
      </c>
      <c r="O105" s="8">
        <f>ROUND(INDEX([1]Calculation!T:T,ROW()),0)</f>
        <v>0</v>
      </c>
      <c r="P105" s="8" t="str">
        <f>INDEX([1]Calculation!CB:CB,ROW())</f>
        <v>https://www.monmouth.edu/polling-institute/documents/monmouthpoll_sc_022720.pdf/</v>
      </c>
    </row>
    <row r="106" spans="1:16">
      <c r="A106" t="str">
        <f>INDEX([1]Calculation!$F:$F,ROW())</f>
        <v>Colorado</v>
      </c>
      <c r="B106" t="str">
        <f>INDEX([1]Calculation!$D:$D,ROW())</f>
        <v>Magellan Strategies</v>
      </c>
      <c r="C106" t="str">
        <f>IF(INDEX([1]Calculation!$G:$G,ROW())=0,"-",INDEX([1]Calculation!$G:$G,ROW()))</f>
        <v>B/C</v>
      </c>
      <c r="D106" t="str">
        <f>INDEX([1]Calculation!$J:$J,ROW())&amp;"  "&amp;INDEX([1]Calculation!$K:$K,ROW())</f>
        <v>500  lv</v>
      </c>
      <c r="E106" s="19">
        <f>INDEX([1]Calculation!$I:$I,ROW())</f>
        <v>43886</v>
      </c>
      <c r="F106" s="12">
        <f>ROUND(INDEX([1]Calculation!AL:AL,ROW()),1)</f>
        <v>14.4</v>
      </c>
      <c r="G106" s="8">
        <f>ROUND(INDEX([1]Calculation!L:L,ROW()),0)</f>
        <v>11</v>
      </c>
      <c r="H106" s="8">
        <f>ROUND(INDEX([1]Calculation!M:M,ROW()),0)</f>
        <v>11</v>
      </c>
      <c r="I106" s="8">
        <f>ROUND(INDEX([1]Calculation!N:N,ROW()),0)</f>
        <v>0</v>
      </c>
      <c r="J106" s="8">
        <f>ROUND(INDEX([1]Calculation!O:O,ROW()),0)</f>
        <v>12</v>
      </c>
      <c r="K106" s="8">
        <f>ROUND(INDEX([1]Calculation!P:P,ROW()),0)</f>
        <v>6</v>
      </c>
      <c r="L106" s="8">
        <f>ROUND(INDEX([1]Calculation!Q:Q,ROW()),0)</f>
        <v>27</v>
      </c>
      <c r="M106" s="8">
        <f>ROUND(INDEX([1]Calculation!R:R,ROW()),0)</f>
        <v>1</v>
      </c>
      <c r="N106" s="8">
        <f>ROUND(INDEX([1]Calculation!S:S,ROW()),0)</f>
        <v>15</v>
      </c>
      <c r="O106" s="8">
        <f>ROUND(INDEX([1]Calculation!T:T,ROW()),0)</f>
        <v>0</v>
      </c>
      <c r="P106" s="8" t="str">
        <f>INDEX([1]Calculation!CB:CB,ROW())</f>
        <v>https://magellanstrategies.com/magellan-strategies-colorado-democratic-presidential-primary/</v>
      </c>
    </row>
    <row r="107" spans="1:16">
      <c r="A107" t="str">
        <f>INDEX([1]Calculation!$F:$F,ROW())</f>
        <v>Colorado</v>
      </c>
      <c r="B107" t="str">
        <f>INDEX([1]Calculation!$D:$D,ROW())</f>
        <v>Data for Progress</v>
      </c>
      <c r="C107" t="str">
        <f>IF(INDEX([1]Calculation!$G:$G,ROW())=0,"-",INDEX([1]Calculation!$G:$G,ROW()))</f>
        <v>A-</v>
      </c>
      <c r="D107" t="str">
        <f>INDEX([1]Calculation!$J:$J,ROW())&amp;"  "&amp;INDEX([1]Calculation!$K:$K,ROW())</f>
        <v>471  lv</v>
      </c>
      <c r="E107" s="19">
        <f>INDEX([1]Calculation!$I:$I,ROW())</f>
        <v>43886</v>
      </c>
      <c r="F107" s="12">
        <f>ROUND(INDEX([1]Calculation!AL:AL,ROW()),1)</f>
        <v>3.5</v>
      </c>
      <c r="G107" s="8">
        <f>ROUND(INDEX([1]Calculation!L:L,ROW()),0)</f>
        <v>10</v>
      </c>
      <c r="H107" s="8">
        <f>ROUND(INDEX([1]Calculation!M:M,ROW()),0)</f>
        <v>14</v>
      </c>
      <c r="I107" s="8">
        <f>ROUND(INDEX([1]Calculation!N:N,ROW()),0)</f>
        <v>0</v>
      </c>
      <c r="J107" s="8">
        <f>ROUND(INDEX([1]Calculation!O:O,ROW()),0)</f>
        <v>14</v>
      </c>
      <c r="K107" s="8">
        <f>ROUND(INDEX([1]Calculation!P:P,ROW()),0)</f>
        <v>6</v>
      </c>
      <c r="L107" s="8">
        <f>ROUND(INDEX([1]Calculation!Q:Q,ROW()),0)</f>
        <v>34</v>
      </c>
      <c r="M107" s="8">
        <f>ROUND(INDEX([1]Calculation!R:R,ROW()),0)</f>
        <v>0</v>
      </c>
      <c r="N107" s="8">
        <f>ROUND(INDEX([1]Calculation!S:S,ROW()),0)</f>
        <v>20</v>
      </c>
      <c r="O107" s="8">
        <f>ROUND(INDEX([1]Calculation!T:T,ROW()),0)</f>
        <v>0</v>
      </c>
      <c r="P107" s="8" t="str">
        <f>INDEX([1]Calculation!CB:CB,ROW())</f>
        <v>https://www.dataforprogress.org/blog/2020/2/26/sanders-ahead-in-virginia-and-colorado</v>
      </c>
    </row>
    <row r="108" spans="1:16">
      <c r="A108" t="str">
        <f>INDEX([1]Calculation!$F:$F,ROW())</f>
        <v>Virginia</v>
      </c>
      <c r="B108" t="str">
        <f>INDEX([1]Calculation!$D:$D,ROW())</f>
        <v>Data for Progress</v>
      </c>
      <c r="C108" t="str">
        <f>IF(INDEX([1]Calculation!$G:$G,ROW())=0,"-",INDEX([1]Calculation!$G:$G,ROW()))</f>
        <v>A-</v>
      </c>
      <c r="D108" t="str">
        <f>INDEX([1]Calculation!$J:$J,ROW())&amp;"  "&amp;INDEX([1]Calculation!$K:$K,ROW())</f>
        <v>499  lv</v>
      </c>
      <c r="E108" s="19">
        <f>INDEX([1]Calculation!$I:$I,ROW())</f>
        <v>43886</v>
      </c>
      <c r="F108" s="12">
        <f>ROUND(INDEX([1]Calculation!AL:AL,ROW()),1)</f>
        <v>3.6</v>
      </c>
      <c r="G108" s="8">
        <f>ROUND(INDEX([1]Calculation!L:L,ROW()),0)</f>
        <v>19</v>
      </c>
      <c r="H108" s="8">
        <f>ROUND(INDEX([1]Calculation!M:M,ROW()),0)</f>
        <v>17</v>
      </c>
      <c r="I108" s="8">
        <f>ROUND(INDEX([1]Calculation!N:N,ROW()),0)</f>
        <v>0</v>
      </c>
      <c r="J108" s="8">
        <f>ROUND(INDEX([1]Calculation!O:O,ROW()),0)</f>
        <v>12</v>
      </c>
      <c r="K108" s="8">
        <f>ROUND(INDEX([1]Calculation!P:P,ROW()),0)</f>
        <v>5</v>
      </c>
      <c r="L108" s="8">
        <f>ROUND(INDEX([1]Calculation!Q:Q,ROW()),0)</f>
        <v>28</v>
      </c>
      <c r="M108" s="8">
        <f>ROUND(INDEX([1]Calculation!R:R,ROW()),0)</f>
        <v>1</v>
      </c>
      <c r="N108" s="8">
        <f>ROUND(INDEX([1]Calculation!S:S,ROW()),0)</f>
        <v>17</v>
      </c>
      <c r="O108" s="8">
        <f>ROUND(INDEX([1]Calculation!T:T,ROW()),0)</f>
        <v>0</v>
      </c>
      <c r="P108" s="8" t="str">
        <f>INDEX([1]Calculation!CB:CB,ROW())</f>
        <v>https://www.dataforprogress.org/blog/2020/2/26/sanders-ahead-in-virginia-and-colorado</v>
      </c>
    </row>
    <row r="109" spans="1:16">
      <c r="A109" t="str">
        <f>INDEX([1]Calculation!$F:$F,ROW())</f>
        <v>South Carolina</v>
      </c>
      <c r="B109" t="str">
        <f>INDEX([1]Calculation!$D:$D,ROW())</f>
        <v>Clemson University</v>
      </c>
      <c r="C109" t="str">
        <f>IF(INDEX([1]Calculation!$G:$G,ROW())=0,"-",INDEX([1]Calculation!$G:$G,ROW()))</f>
        <v>B/C</v>
      </c>
      <c r="D109" t="str">
        <f>INDEX([1]Calculation!$J:$J,ROW())&amp;"  "&amp;INDEX([1]Calculation!$K:$K,ROW())</f>
        <v>650  lv</v>
      </c>
      <c r="E109" s="19">
        <f>INDEX([1]Calculation!$I:$I,ROW())</f>
        <v>43886</v>
      </c>
      <c r="F109" s="12">
        <f>ROUND(INDEX([1]Calculation!AL:AL,ROW()),1)</f>
        <v>13.6</v>
      </c>
      <c r="G109" s="8">
        <f>ROUND(INDEX([1]Calculation!L:L,ROW()),0)</f>
        <v>35</v>
      </c>
      <c r="H109" s="8">
        <f>ROUND(INDEX([1]Calculation!M:M,ROW()),0)</f>
        <v>0</v>
      </c>
      <c r="I109" s="8">
        <f>ROUND(INDEX([1]Calculation!N:N,ROW()),0)</f>
        <v>0</v>
      </c>
      <c r="J109" s="8">
        <f>ROUND(INDEX([1]Calculation!O:O,ROW()),0)</f>
        <v>8</v>
      </c>
      <c r="K109" s="8">
        <f>ROUND(INDEX([1]Calculation!P:P,ROW()),0)</f>
        <v>4</v>
      </c>
      <c r="L109" s="8">
        <f>ROUND(INDEX([1]Calculation!Q:Q,ROW()),0)</f>
        <v>13</v>
      </c>
      <c r="M109" s="8">
        <f>ROUND(INDEX([1]Calculation!R:R,ROW()),0)</f>
        <v>17</v>
      </c>
      <c r="N109" s="8">
        <f>ROUND(INDEX([1]Calculation!S:S,ROW()),0)</f>
        <v>8</v>
      </c>
      <c r="O109" s="8">
        <f>ROUND(INDEX([1]Calculation!T:T,ROW()),0)</f>
        <v>0</v>
      </c>
      <c r="P109" s="8" t="str">
        <f>INDEX([1]Calculation!CB:CB,ROW())</f>
        <v>http://newsstand.clemson.edu/wp-content/uploads/2020/02/2020-Palmetto-Poll-Results.pdf</v>
      </c>
    </row>
    <row r="110" spans="1:16">
      <c r="A110" t="str">
        <f>INDEX([1]Calculation!$F:$F,ROW())</f>
        <v>California</v>
      </c>
      <c r="B110" t="str">
        <f>INDEX([1]Calculation!$D:$D,ROW())</f>
        <v>Point Blank Political</v>
      </c>
      <c r="C110" t="str">
        <f>IF(INDEX([1]Calculation!$G:$G,ROW())=0,"-",INDEX([1]Calculation!$G:$G,ROW()))</f>
        <v>-</v>
      </c>
      <c r="D110" t="str">
        <f>INDEX([1]Calculation!$J:$J,ROW())&amp;"  "&amp;INDEX([1]Calculation!$K:$K,ROW())</f>
        <v>2098  lv</v>
      </c>
      <c r="E110" s="19">
        <f>INDEX([1]Calculation!$I:$I,ROW())</f>
        <v>43886</v>
      </c>
      <c r="F110" s="12">
        <f>ROUND(INDEX([1]Calculation!AL:AL,ROW()),1)</f>
        <v>0</v>
      </c>
      <c r="G110" s="8">
        <f>ROUND(INDEX([1]Calculation!L:L,ROW()),0)</f>
        <v>11</v>
      </c>
      <c r="H110" s="8">
        <f>ROUND(INDEX([1]Calculation!M:M,ROW()),0)</f>
        <v>11</v>
      </c>
      <c r="I110" s="8">
        <f>ROUND(INDEX([1]Calculation!N:N,ROW()),0)</f>
        <v>0</v>
      </c>
      <c r="J110" s="8">
        <f>ROUND(INDEX([1]Calculation!O:O,ROW()),0)</f>
        <v>9</v>
      </c>
      <c r="K110" s="8">
        <f>ROUND(INDEX([1]Calculation!P:P,ROW()),0)</f>
        <v>4</v>
      </c>
      <c r="L110" s="8">
        <f>ROUND(INDEX([1]Calculation!Q:Q,ROW()),0)</f>
        <v>34</v>
      </c>
      <c r="M110" s="8">
        <f>ROUND(INDEX([1]Calculation!R:R,ROW()),0)</f>
        <v>3</v>
      </c>
      <c r="N110" s="8">
        <f>ROUND(INDEX([1]Calculation!S:S,ROW()),0)</f>
        <v>13</v>
      </c>
      <c r="O110" s="8">
        <f>ROUND(INDEX([1]Calculation!T:T,ROW()),0)</f>
        <v>0</v>
      </c>
      <c r="P110" s="8" t="str">
        <f>INDEX([1]Calculation!CB:CB,ROW())</f>
        <v>https://www.pointblankpolitical.com/2020-ca-dem-primary-pre-debate/</v>
      </c>
    </row>
    <row r="111" spans="1:16">
      <c r="A111" t="str">
        <f>INDEX([1]Calculation!$F:$F,ROW())</f>
        <v>US</v>
      </c>
      <c r="B111" t="str">
        <f>INDEX([1]Calculation!$D:$D,ROW())</f>
        <v>YouGov</v>
      </c>
      <c r="C111" t="str">
        <f>IF(INDEX([1]Calculation!$G:$G,ROW())=0,"-",INDEX([1]Calculation!$G:$G,ROW()))</f>
        <v>B-</v>
      </c>
      <c r="D111" t="str">
        <f>INDEX([1]Calculation!$J:$J,ROW())&amp;"  "&amp;INDEX([1]Calculation!$K:$K,ROW())</f>
        <v>584  lv</v>
      </c>
      <c r="E111" s="19">
        <f>INDEX([1]Calculation!$I:$I,ROW())</f>
        <v>43886</v>
      </c>
      <c r="F111" s="12">
        <f>ROUND(INDEX([1]Calculation!AL:AL,ROW()),1)</f>
        <v>0.6</v>
      </c>
      <c r="G111" s="8">
        <f>ROUND(INDEX([1]Calculation!L:L,ROW()),0)</f>
        <v>20</v>
      </c>
      <c r="H111" s="8">
        <f>ROUND(INDEX([1]Calculation!M:M,ROW()),0)</f>
        <v>11</v>
      </c>
      <c r="I111" s="8">
        <f>ROUND(INDEX([1]Calculation!N:N,ROW()),0)</f>
        <v>0</v>
      </c>
      <c r="J111" s="8">
        <f>ROUND(INDEX([1]Calculation!O:O,ROW()),0)</f>
        <v>9</v>
      </c>
      <c r="K111" s="8">
        <f>ROUND(INDEX([1]Calculation!P:P,ROW()),0)</f>
        <v>4</v>
      </c>
      <c r="L111" s="8">
        <f>ROUND(INDEX([1]Calculation!Q:Q,ROW()),0)</f>
        <v>30</v>
      </c>
      <c r="M111" s="8">
        <f>ROUND(INDEX([1]Calculation!R:R,ROW()),0)</f>
        <v>1</v>
      </c>
      <c r="N111" s="8">
        <f>ROUND(INDEX([1]Calculation!S:S,ROW()),0)</f>
        <v>16</v>
      </c>
      <c r="O111" s="8">
        <f>ROUND(INDEX([1]Calculation!T:T,ROW()),0)</f>
        <v>0</v>
      </c>
      <c r="P111" s="8" t="str">
        <f>INDEX([1]Calculation!CB:CB,ROW())</f>
        <v>https://d25d2506sfb94s.cloudfront.net/cumulus_uploads/document/zye3phsf7t/econTabReport.pdf</v>
      </c>
    </row>
    <row r="112" spans="1:16">
      <c r="A112" t="str">
        <f>INDEX([1]Calculation!$F:$F,ROW())</f>
        <v>Texas</v>
      </c>
      <c r="B112" t="str">
        <f>INDEX([1]Calculation!$D:$D,ROW())</f>
        <v>Public Policy Polling</v>
      </c>
      <c r="C112" t="str">
        <f>IF(INDEX([1]Calculation!$G:$G,ROW())=0,"-",INDEX([1]Calculation!$G:$G,ROW()))</f>
        <v>B</v>
      </c>
      <c r="D112" t="str">
        <f>INDEX([1]Calculation!$J:$J,ROW())&amp;"  "&amp;INDEX([1]Calculation!$K:$K,ROW())</f>
        <v>1045  lv</v>
      </c>
      <c r="E112" s="19">
        <f>INDEX([1]Calculation!$I:$I,ROW())</f>
        <v>43886</v>
      </c>
      <c r="F112" s="12">
        <f>ROUND(INDEX([1]Calculation!AL:AL,ROW()),1)</f>
        <v>0</v>
      </c>
      <c r="G112" s="8">
        <f>ROUND(INDEX([1]Calculation!L:L,ROW()),0)</f>
        <v>31</v>
      </c>
      <c r="H112" s="8">
        <f>ROUND(INDEX([1]Calculation!M:M,ROW()),0)</f>
        <v>0</v>
      </c>
      <c r="I112" s="8">
        <f>ROUND(INDEX([1]Calculation!N:N,ROW()),0)</f>
        <v>0</v>
      </c>
      <c r="J112" s="8">
        <f>ROUND(INDEX([1]Calculation!O:O,ROW()),0)</f>
        <v>11</v>
      </c>
      <c r="K112" s="8">
        <f>ROUND(INDEX([1]Calculation!P:P,ROW()),0)</f>
        <v>7</v>
      </c>
      <c r="L112" s="8">
        <f>ROUND(INDEX([1]Calculation!Q:Q,ROW()),0)</f>
        <v>25</v>
      </c>
      <c r="M112" s="8">
        <f>ROUND(INDEX([1]Calculation!R:R,ROW()),0)</f>
        <v>3</v>
      </c>
      <c r="N112" s="8">
        <f>ROUND(INDEX([1]Calculation!S:S,ROW()),0)</f>
        <v>17</v>
      </c>
      <c r="O112" s="8">
        <f>ROUND(INDEX([1]Calculation!T:T,ROW()),0)</f>
        <v>0</v>
      </c>
      <c r="P112" s="8" t="str">
        <f>INDEX([1]Calculation!CB:CB,ROW())</f>
        <v>https://progresstexas.org/sites/default/files/February%202020%20Progress%20Texas-PPP%20Poll.pdf</v>
      </c>
    </row>
    <row r="113" spans="1:16">
      <c r="A113" t="str">
        <f>INDEX([1]Calculation!$F:$F,ROW())</f>
        <v>Texas</v>
      </c>
      <c r="B113" t="str">
        <f>INDEX([1]Calculation!$D:$D,ROW())</f>
        <v>Public Policy Polling</v>
      </c>
      <c r="C113" t="str">
        <f>IF(INDEX([1]Calculation!$G:$G,ROW())=0,"-",INDEX([1]Calculation!$G:$G,ROW()))</f>
        <v>B</v>
      </c>
      <c r="D113" t="str">
        <f>INDEX([1]Calculation!$J:$J,ROW())&amp;"  "&amp;INDEX([1]Calculation!$K:$K,ROW())</f>
        <v>1045  lv</v>
      </c>
      <c r="E113" s="19">
        <f>INDEX([1]Calculation!$I:$I,ROW())</f>
        <v>43886</v>
      </c>
      <c r="F113" s="12">
        <f>ROUND(INDEX([1]Calculation!AL:AL,ROW()),1)</f>
        <v>0</v>
      </c>
      <c r="G113" s="8">
        <f>ROUND(INDEX([1]Calculation!L:L,ROW()),0)</f>
        <v>24</v>
      </c>
      <c r="H113" s="8">
        <f>ROUND(INDEX([1]Calculation!M:M,ROW()),0)</f>
        <v>17</v>
      </c>
      <c r="I113" s="8">
        <f>ROUND(INDEX([1]Calculation!N:N,ROW()),0)</f>
        <v>0</v>
      </c>
      <c r="J113" s="8">
        <f>ROUND(INDEX([1]Calculation!O:O,ROW()),0)</f>
        <v>10</v>
      </c>
      <c r="K113" s="8">
        <f>ROUND(INDEX([1]Calculation!P:P,ROW()),0)</f>
        <v>4</v>
      </c>
      <c r="L113" s="8">
        <f>ROUND(INDEX([1]Calculation!Q:Q,ROW()),0)</f>
        <v>24</v>
      </c>
      <c r="M113" s="8">
        <f>ROUND(INDEX([1]Calculation!R:R,ROW()),0)</f>
        <v>1</v>
      </c>
      <c r="N113" s="8">
        <f>ROUND(INDEX([1]Calculation!S:S,ROW()),0)</f>
        <v>14</v>
      </c>
      <c r="O113" s="8">
        <f>ROUND(INDEX([1]Calculation!T:T,ROW()),0)</f>
        <v>0</v>
      </c>
      <c r="P113" s="8" t="str">
        <f>INDEX([1]Calculation!CB:CB,ROW())</f>
        <v>https://progresstexas.org/sites/default/files/February%202020%20Progress%20Texas-PPP%20Poll.pdf</v>
      </c>
    </row>
    <row r="114" spans="1:16">
      <c r="A114" t="str">
        <f>INDEX([1]Calculation!$F:$F,ROW())</f>
        <v>US</v>
      </c>
      <c r="B114" t="str">
        <f>INDEX([1]Calculation!$D:$D,ROW())</f>
        <v>Ipsos</v>
      </c>
      <c r="C114" t="str">
        <f>IF(INDEX([1]Calculation!$G:$G,ROW())=0,"-",INDEX([1]Calculation!$G:$G,ROW()))</f>
        <v>B+</v>
      </c>
      <c r="D114" t="str">
        <f>INDEX([1]Calculation!$J:$J,ROW())&amp;"  "&amp;INDEX([1]Calculation!$K:$K,ROW())</f>
        <v>2706  a</v>
      </c>
      <c r="E114" s="19">
        <f>INDEX([1]Calculation!$I:$I,ROW())</f>
        <v>43886</v>
      </c>
      <c r="F114" s="12">
        <f>ROUND(INDEX([1]Calculation!AL:AL,ROW()),1)</f>
        <v>0</v>
      </c>
      <c r="G114" s="8">
        <f>ROUND(INDEX([1]Calculation!L:L,ROW()),0)</f>
        <v>13</v>
      </c>
      <c r="H114" s="8">
        <f>ROUND(INDEX([1]Calculation!M:M,ROW()),0)</f>
        <v>14</v>
      </c>
      <c r="I114" s="8">
        <f>ROUND(INDEX([1]Calculation!N:N,ROW()),0)</f>
        <v>0</v>
      </c>
      <c r="J114" s="8">
        <f>ROUND(INDEX([1]Calculation!O:O,ROW()),0)</f>
        <v>8</v>
      </c>
      <c r="K114" s="8">
        <f>ROUND(INDEX([1]Calculation!P:P,ROW()),0)</f>
        <v>4</v>
      </c>
      <c r="L114" s="8">
        <f>ROUND(INDEX([1]Calculation!Q:Q,ROW()),0)</f>
        <v>25</v>
      </c>
      <c r="M114" s="8">
        <f>ROUND(INDEX([1]Calculation!R:R,ROW()),0)</f>
        <v>3</v>
      </c>
      <c r="N114" s="8">
        <f>ROUND(INDEX([1]Calculation!S:S,ROW()),0)</f>
        <v>8</v>
      </c>
      <c r="O114" s="8">
        <f>ROUND(INDEX([1]Calculation!T:T,ROW()),0)</f>
        <v>0</v>
      </c>
      <c r="P114" s="8" t="str">
        <f>INDEX([1]Calculation!CB:CB,ROW())</f>
        <v>https://fingfx.thomsonreuters.com/gfx/mkt/13/2507/2475/Topline%20Reuters%202020%20Election%20Tracker%2002%2025%202020.pdf</v>
      </c>
    </row>
    <row r="115" spans="1:16">
      <c r="A115" t="str">
        <f>INDEX([1]Calculation!$F:$F,ROW())</f>
        <v>US</v>
      </c>
      <c r="B115" t="str">
        <f>INDEX([1]Calculation!$D:$D,ROW())</f>
        <v>Ipsos</v>
      </c>
      <c r="C115" t="str">
        <f>IF(INDEX([1]Calculation!$G:$G,ROW())=0,"-",INDEX([1]Calculation!$G:$G,ROW()))</f>
        <v>B+</v>
      </c>
      <c r="D115" t="str">
        <f>INDEX([1]Calculation!$J:$J,ROW())&amp;"  "&amp;INDEX([1]Calculation!$K:$K,ROW())</f>
        <v>2244  rv</v>
      </c>
      <c r="E115" s="19">
        <f>INDEX([1]Calculation!$I:$I,ROW())</f>
        <v>43886</v>
      </c>
      <c r="F115" s="12">
        <f>ROUND(INDEX([1]Calculation!AL:AL,ROW()),1)</f>
        <v>0</v>
      </c>
      <c r="G115" s="8">
        <f>ROUND(INDEX([1]Calculation!L:L,ROW()),0)</f>
        <v>15</v>
      </c>
      <c r="H115" s="8">
        <f>ROUND(INDEX([1]Calculation!M:M,ROW()),0)</f>
        <v>15</v>
      </c>
      <c r="I115" s="8">
        <f>ROUND(INDEX([1]Calculation!N:N,ROW()),0)</f>
        <v>0</v>
      </c>
      <c r="J115" s="8">
        <f>ROUND(INDEX([1]Calculation!O:O,ROW()),0)</f>
        <v>10</v>
      </c>
      <c r="K115" s="8">
        <f>ROUND(INDEX([1]Calculation!P:P,ROW()),0)</f>
        <v>4</v>
      </c>
      <c r="L115" s="8">
        <f>ROUND(INDEX([1]Calculation!Q:Q,ROW()),0)</f>
        <v>26</v>
      </c>
      <c r="M115" s="8">
        <f>ROUND(INDEX([1]Calculation!R:R,ROW()),0)</f>
        <v>3</v>
      </c>
      <c r="N115" s="8">
        <f>ROUND(INDEX([1]Calculation!S:S,ROW()),0)</f>
        <v>10</v>
      </c>
      <c r="O115" s="8">
        <f>ROUND(INDEX([1]Calculation!T:T,ROW()),0)</f>
        <v>0</v>
      </c>
      <c r="P115" s="8" t="str">
        <f>INDEX([1]Calculation!CB:CB,ROW())</f>
        <v>https://fingfx.thomsonreuters.com/gfx/mkt/13/2507/2475/Topline%20Reuters%202020%20Election%20Tracker%2002%2025%202020.pdf</v>
      </c>
    </row>
    <row r="116" spans="1:16">
      <c r="A116" t="str">
        <f>INDEX([1]Calculation!$F:$F,ROW())</f>
        <v>North Carolina</v>
      </c>
      <c r="B116" t="str">
        <f>INDEX([1]Calculation!$D:$D,ROW())</f>
        <v>Meredith College</v>
      </c>
      <c r="C116" t="str">
        <f>IF(INDEX([1]Calculation!$G:$G,ROW())=0,"-",INDEX([1]Calculation!$G:$G,ROW()))</f>
        <v>-</v>
      </c>
      <c r="D116" t="str">
        <f>INDEX([1]Calculation!$J:$J,ROW())&amp;"  "&amp;INDEX([1]Calculation!$K:$K,ROW())</f>
        <v>430  lv</v>
      </c>
      <c r="E116" s="19">
        <f>INDEX([1]Calculation!$I:$I,ROW())</f>
        <v>43885</v>
      </c>
      <c r="F116" s="12">
        <f>ROUND(INDEX([1]Calculation!AL:AL,ROW()),1)</f>
        <v>8.1</v>
      </c>
      <c r="G116" s="8">
        <f>ROUND(INDEX([1]Calculation!L:L,ROW()),0)</f>
        <v>18</v>
      </c>
      <c r="H116" s="8">
        <f>ROUND(INDEX([1]Calculation!M:M,ROW()),0)</f>
        <v>17</v>
      </c>
      <c r="I116" s="8">
        <f>ROUND(INDEX([1]Calculation!N:N,ROW()),0)</f>
        <v>1</v>
      </c>
      <c r="J116" s="8">
        <f>ROUND(INDEX([1]Calculation!O:O,ROW()),0)</f>
        <v>10</v>
      </c>
      <c r="K116" s="8">
        <f>ROUND(INDEX([1]Calculation!P:P,ROW()),0)</f>
        <v>4</v>
      </c>
      <c r="L116" s="8">
        <f>ROUND(INDEX([1]Calculation!Q:Q,ROW()),0)</f>
        <v>20</v>
      </c>
      <c r="M116" s="8">
        <f>ROUND(INDEX([1]Calculation!R:R,ROW()),0)</f>
        <v>1</v>
      </c>
      <c r="N116" s="8">
        <f>ROUND(INDEX([1]Calculation!S:S,ROW()),0)</f>
        <v>11</v>
      </c>
      <c r="O116" s="8">
        <f>ROUND(INDEX([1]Calculation!T:T,ROW()),0)</f>
        <v>1</v>
      </c>
      <c r="P116" s="8" t="str">
        <f>INDEX([1]Calculation!CB:CB,ROW())</f>
        <v>https://www.meredith.edu/assets/images/content/Final_Meredith_College_Poll_Report_February_2020.pdf</v>
      </c>
    </row>
    <row r="117" spans="1:16">
      <c r="A117" t="str">
        <f>INDEX([1]Calculation!$F:$F,ROW())</f>
        <v>Virginia</v>
      </c>
      <c r="B117" t="str">
        <f>INDEX([1]Calculation!$D:$D,ROW())</f>
        <v>Christopher Newport University</v>
      </c>
      <c r="C117" t="str">
        <f>IF(INDEX([1]Calculation!$G:$G,ROW())=0,"-",INDEX([1]Calculation!$G:$G,ROW()))</f>
        <v>A/B</v>
      </c>
      <c r="D117" t="str">
        <f>INDEX([1]Calculation!$J:$J,ROW())&amp;"  "&amp;INDEX([1]Calculation!$K:$K,ROW())</f>
        <v>561  lv</v>
      </c>
      <c r="E117" s="19">
        <f>INDEX([1]Calculation!$I:$I,ROW())</f>
        <v>43885</v>
      </c>
      <c r="F117" s="12">
        <f>ROUND(INDEX([1]Calculation!AL:AL,ROW()),1)</f>
        <v>18.2</v>
      </c>
      <c r="G117" s="8">
        <f>ROUND(INDEX([1]Calculation!L:L,ROW()),0)</f>
        <v>22</v>
      </c>
      <c r="H117" s="8">
        <f>ROUND(INDEX([1]Calculation!M:M,ROW()),0)</f>
        <v>13</v>
      </c>
      <c r="I117" s="8">
        <f>ROUND(INDEX([1]Calculation!N:N,ROW()),0)</f>
        <v>0</v>
      </c>
      <c r="J117" s="8">
        <f>ROUND(INDEX([1]Calculation!O:O,ROW()),0)</f>
        <v>8</v>
      </c>
      <c r="K117" s="8">
        <f>ROUND(INDEX([1]Calculation!P:P,ROW()),0)</f>
        <v>5</v>
      </c>
      <c r="L117" s="8">
        <f>ROUND(INDEX([1]Calculation!Q:Q,ROW()),0)</f>
        <v>17</v>
      </c>
      <c r="M117" s="8">
        <f>ROUND(INDEX([1]Calculation!R:R,ROW()),0)</f>
        <v>1</v>
      </c>
      <c r="N117" s="8">
        <f>ROUND(INDEX([1]Calculation!S:S,ROW()),0)</f>
        <v>8</v>
      </c>
      <c r="O117" s="8">
        <f>ROUND(INDEX([1]Calculation!T:T,ROW()),0)</f>
        <v>5</v>
      </c>
      <c r="P117" s="8" t="str">
        <f>INDEX([1]Calculation!CB:CB,ROW())</f>
        <v>http://cnu.edu/wasoncenter/surveys/2020-02-28/</v>
      </c>
    </row>
    <row r="118" spans="1:16">
      <c r="A118" t="str">
        <f>INDEX([1]Calculation!$F:$F,ROW())</f>
        <v>Massachusetts</v>
      </c>
      <c r="B118" t="str">
        <f>INDEX([1]Calculation!$D:$D,ROW())</f>
        <v>YouGov</v>
      </c>
      <c r="C118" t="str">
        <f>IF(INDEX([1]Calculation!$G:$G,ROW())=0,"-",INDEX([1]Calculation!$G:$G,ROW()))</f>
        <v>B-</v>
      </c>
      <c r="D118" t="str">
        <f>INDEX([1]Calculation!$J:$J,ROW())&amp;"  "&amp;INDEX([1]Calculation!$K:$K,ROW())</f>
        <v>400  lv</v>
      </c>
      <c r="E118" s="19">
        <f>INDEX([1]Calculation!$I:$I,ROW())</f>
        <v>43885</v>
      </c>
      <c r="F118" s="12">
        <f>ROUND(INDEX([1]Calculation!AL:AL,ROW()),1)</f>
        <v>12.3</v>
      </c>
      <c r="G118" s="8">
        <f>ROUND(INDEX([1]Calculation!L:L,ROW()),0)</f>
        <v>12</v>
      </c>
      <c r="H118" s="8">
        <f>ROUND(INDEX([1]Calculation!M:M,ROW()),0)</f>
        <v>9</v>
      </c>
      <c r="I118" s="8">
        <f>ROUND(INDEX([1]Calculation!N:N,ROW()),0)</f>
        <v>0</v>
      </c>
      <c r="J118" s="8">
        <f>ROUND(INDEX([1]Calculation!O:O,ROW()),0)</f>
        <v>14</v>
      </c>
      <c r="K118" s="8">
        <f>ROUND(INDEX([1]Calculation!P:P,ROW()),0)</f>
        <v>7</v>
      </c>
      <c r="L118" s="8">
        <f>ROUND(INDEX([1]Calculation!Q:Q,ROW()),0)</f>
        <v>25</v>
      </c>
      <c r="M118" s="8">
        <f>ROUND(INDEX([1]Calculation!R:R,ROW()),0)</f>
        <v>3</v>
      </c>
      <c r="N118" s="8">
        <f>ROUND(INDEX([1]Calculation!S:S,ROW()),0)</f>
        <v>23</v>
      </c>
      <c r="O118" s="8">
        <f>ROUND(INDEX([1]Calculation!T:T,ROW()),0)</f>
        <v>0</v>
      </c>
      <c r="P118" s="8" t="str">
        <f>INDEX([1]Calculation!CB:CB,ROW())</f>
        <v>https://htv-prod-media.s3.amazonaws.com/files/supertuesdaymatoplines-1582851435.pdf</v>
      </c>
    </row>
    <row r="119" spans="1:16">
      <c r="A119" t="str">
        <f>INDEX([1]Calculation!$F:$F,ROW())</f>
        <v>South Carolina</v>
      </c>
      <c r="B119" t="str">
        <f>INDEX([1]Calculation!$D:$D,ROW())</f>
        <v>East Carolina University</v>
      </c>
      <c r="C119" t="str">
        <f>IF(INDEX([1]Calculation!$G:$G,ROW())=0,"-",INDEX([1]Calculation!$G:$G,ROW()))</f>
        <v>-</v>
      </c>
      <c r="D119" t="str">
        <f>INDEX([1]Calculation!$J:$J,ROW())&amp;"  "&amp;INDEX([1]Calculation!$K:$K,ROW())</f>
        <v>1142  lv</v>
      </c>
      <c r="E119" s="19">
        <f>INDEX([1]Calculation!$I:$I,ROW())</f>
        <v>43885</v>
      </c>
      <c r="F119" s="12">
        <f>ROUND(INDEX([1]Calculation!AL:AL,ROW()),1)</f>
        <v>13.5</v>
      </c>
      <c r="G119" s="8">
        <f>ROUND(INDEX([1]Calculation!L:L,ROW()),0)</f>
        <v>31</v>
      </c>
      <c r="H119" s="8">
        <f>ROUND(INDEX([1]Calculation!M:M,ROW()),0)</f>
        <v>0</v>
      </c>
      <c r="I119" s="8">
        <f>ROUND(INDEX([1]Calculation!N:N,ROW()),0)</f>
        <v>0</v>
      </c>
      <c r="J119" s="8">
        <f>ROUND(INDEX([1]Calculation!O:O,ROW()),0)</f>
        <v>6</v>
      </c>
      <c r="K119" s="8">
        <f>ROUND(INDEX([1]Calculation!P:P,ROW()),0)</f>
        <v>2</v>
      </c>
      <c r="L119" s="8">
        <f>ROUND(INDEX([1]Calculation!Q:Q,ROW()),0)</f>
        <v>23</v>
      </c>
      <c r="M119" s="8">
        <f>ROUND(INDEX([1]Calculation!R:R,ROW()),0)</f>
        <v>20</v>
      </c>
      <c r="N119" s="8">
        <f>ROUND(INDEX([1]Calculation!S:S,ROW()),0)</f>
        <v>8</v>
      </c>
      <c r="O119" s="8">
        <f>ROUND(INDEX([1]Calculation!T:T,ROW()),0)</f>
        <v>0</v>
      </c>
      <c r="P119" s="8" t="str">
        <f>INDEX([1]Calculation!CB:CB,ROW())</f>
        <v>https://surveyresearch-ecu.reportablenews.com/pr/biden-maintains-lead-in-south-carolina-sanders-in-second-steyer-a-close-third</v>
      </c>
    </row>
    <row r="120" spans="1:16">
      <c r="A120" t="str">
        <f>INDEX([1]Calculation!$F:$F,ROW())</f>
        <v>US</v>
      </c>
      <c r="B120" t="str">
        <f>INDEX([1]Calculation!$D:$D,ROW())</f>
        <v>Harris Insights &amp; Analytics</v>
      </c>
      <c r="C120" t="str">
        <f>IF(INDEX([1]Calculation!$G:$G,ROW())=0,"-",INDEX([1]Calculation!$G:$G,ROW()))</f>
        <v>C+</v>
      </c>
      <c r="D120" t="str">
        <f>INDEX([1]Calculation!$J:$J,ROW())&amp;"  "&amp;INDEX([1]Calculation!$K:$K,ROW())</f>
        <v>470  rv</v>
      </c>
      <c r="E120" s="19">
        <f>INDEX([1]Calculation!$I:$I,ROW())</f>
        <v>43885</v>
      </c>
      <c r="F120" s="12">
        <f>ROUND(INDEX([1]Calculation!AL:AL,ROW()),1)</f>
        <v>1.4</v>
      </c>
      <c r="G120" s="8">
        <f>ROUND(INDEX([1]Calculation!L:L,ROW()),0)</f>
        <v>17</v>
      </c>
      <c r="H120" s="8">
        <f>ROUND(INDEX([1]Calculation!M:M,ROW()),0)</f>
        <v>19</v>
      </c>
      <c r="I120" s="8">
        <f>ROUND(INDEX([1]Calculation!N:N,ROW()),0)</f>
        <v>0</v>
      </c>
      <c r="J120" s="8">
        <f>ROUND(INDEX([1]Calculation!O:O,ROW()),0)</f>
        <v>12</v>
      </c>
      <c r="K120" s="8">
        <f>ROUND(INDEX([1]Calculation!P:P,ROW()),0)</f>
        <v>3</v>
      </c>
      <c r="L120" s="8">
        <f>ROUND(INDEX([1]Calculation!Q:Q,ROW()),0)</f>
        <v>28</v>
      </c>
      <c r="M120" s="8">
        <f>ROUND(INDEX([1]Calculation!R:R,ROW()),0)</f>
        <v>3</v>
      </c>
      <c r="N120" s="8">
        <f>ROUND(INDEX([1]Calculation!S:S,ROW()),0)</f>
        <v>8</v>
      </c>
      <c r="O120" s="8">
        <f>ROUND(INDEX([1]Calculation!T:T,ROW()),0)</f>
        <v>0</v>
      </c>
      <c r="P120" s="8" t="str">
        <f>INDEX([1]Calculation!CB:CB,ROW())</f>
        <v>https://thehill.com/hilltv/what-americas-thinking/484534-sanders-lead-grows-post-nevada-in-new-hill-harrisx-poll</v>
      </c>
    </row>
    <row r="121" spans="1:16">
      <c r="A121" t="str">
        <f>INDEX([1]Calculation!$F:$F,ROW())</f>
        <v>North Carolina</v>
      </c>
      <c r="B121" t="str">
        <f>INDEX([1]Calculation!$D:$D,ROW())</f>
        <v>Public Policy Polling</v>
      </c>
      <c r="C121" t="str">
        <f>IF(INDEX([1]Calculation!$G:$G,ROW())=0,"-",INDEX([1]Calculation!$G:$G,ROW()))</f>
        <v>B</v>
      </c>
      <c r="D121" t="str">
        <f>INDEX([1]Calculation!$J:$J,ROW())&amp;"  "&amp;INDEX([1]Calculation!$K:$K,ROW())</f>
        <v>852  lv</v>
      </c>
      <c r="E121" s="19">
        <f>INDEX([1]Calculation!$I:$I,ROW())</f>
        <v>43885</v>
      </c>
      <c r="F121" s="12">
        <f>ROUND(INDEX([1]Calculation!AL:AL,ROW()),1)</f>
        <v>23.8</v>
      </c>
      <c r="G121" s="8">
        <f>ROUND(INDEX([1]Calculation!L:L,ROW()),0)</f>
        <v>23</v>
      </c>
      <c r="H121" s="8">
        <f>ROUND(INDEX([1]Calculation!M:M,ROW()),0)</f>
        <v>17</v>
      </c>
      <c r="I121" s="8">
        <f>ROUND(INDEX([1]Calculation!N:N,ROW()),0)</f>
        <v>0</v>
      </c>
      <c r="J121" s="8">
        <f>ROUND(INDEX([1]Calculation!O:O,ROW()),0)</f>
        <v>9</v>
      </c>
      <c r="K121" s="8">
        <f>ROUND(INDEX([1]Calculation!P:P,ROW()),0)</f>
        <v>4</v>
      </c>
      <c r="L121" s="8">
        <f>ROUND(INDEX([1]Calculation!Q:Q,ROW()),0)</f>
        <v>20</v>
      </c>
      <c r="M121" s="8">
        <f>ROUND(INDEX([1]Calculation!R:R,ROW()),0)</f>
        <v>3</v>
      </c>
      <c r="N121" s="8">
        <f>ROUND(INDEX([1]Calculation!S:S,ROW()),0)</f>
        <v>11</v>
      </c>
      <c r="O121" s="8">
        <f>ROUND(INDEX([1]Calculation!T:T,ROW()),0)</f>
        <v>0</v>
      </c>
      <c r="P121" s="8" t="str">
        <f>INDEX([1]Calculation!CB:CB,ROW())</f>
        <v>https://www.publicpolicypolling.com/wp-content/uploads/2020/02/NorthCarolinaResultsFebruary2020.pdf</v>
      </c>
    </row>
    <row r="122" spans="1:16">
      <c r="A122" t="str">
        <f>INDEX([1]Calculation!$F:$F,ROW())</f>
        <v>South Carolina</v>
      </c>
      <c r="B122" t="str">
        <f>INDEX([1]Calculation!$D:$D,ROW())</f>
        <v>Public Policy Polling</v>
      </c>
      <c r="C122" t="str">
        <f>IF(INDEX([1]Calculation!$G:$G,ROW())=0,"-",INDEX([1]Calculation!$G:$G,ROW()))</f>
        <v>B</v>
      </c>
      <c r="D122" t="str">
        <f>INDEX([1]Calculation!$J:$J,ROW())&amp;"  "&amp;INDEX([1]Calculation!$K:$K,ROW())</f>
        <v>866  lv</v>
      </c>
      <c r="E122" s="19">
        <f>INDEX([1]Calculation!$I:$I,ROW())</f>
        <v>43885</v>
      </c>
      <c r="F122" s="12">
        <f>ROUND(INDEX([1]Calculation!AL:AL,ROW()),1)</f>
        <v>24</v>
      </c>
      <c r="G122" s="8">
        <f>ROUND(INDEX([1]Calculation!L:L,ROW()),0)</f>
        <v>36</v>
      </c>
      <c r="H122" s="8">
        <f>ROUND(INDEX([1]Calculation!M:M,ROW()),0)</f>
        <v>0</v>
      </c>
      <c r="I122" s="8">
        <f>ROUND(INDEX([1]Calculation!N:N,ROW()),0)</f>
        <v>0</v>
      </c>
      <c r="J122" s="8">
        <f>ROUND(INDEX([1]Calculation!O:O,ROW()),0)</f>
        <v>7</v>
      </c>
      <c r="K122" s="8">
        <f>ROUND(INDEX([1]Calculation!P:P,ROW()),0)</f>
        <v>3</v>
      </c>
      <c r="L122" s="8">
        <f>ROUND(INDEX([1]Calculation!Q:Q,ROW()),0)</f>
        <v>21</v>
      </c>
      <c r="M122" s="8">
        <f>ROUND(INDEX([1]Calculation!R:R,ROW()),0)</f>
        <v>7</v>
      </c>
      <c r="N122" s="8">
        <f>ROUND(INDEX([1]Calculation!S:S,ROW()),0)</f>
        <v>8</v>
      </c>
      <c r="O122" s="8">
        <f>ROUND(INDEX([1]Calculation!T:T,ROW()),0)</f>
        <v>0</v>
      </c>
      <c r="P122" s="8" t="str">
        <f>INDEX([1]Calculation!CB:CB,ROW())</f>
        <v>https://www.publicpolicypolling.com/wp-content/uploads/2020/02/SouthCarolinaResultsFebruary2020.pdf</v>
      </c>
    </row>
    <row r="123" spans="1:16">
      <c r="A123" t="str">
        <f>INDEX([1]Calculation!$F:$F,ROW())</f>
        <v>Wisconsin</v>
      </c>
      <c r="B123" t="str">
        <f>INDEX([1]Calculation!$D:$D,ROW())</f>
        <v>Marquette University Law School</v>
      </c>
      <c r="C123" t="str">
        <f>IF(INDEX([1]Calculation!$G:$G,ROW())=0,"-",INDEX([1]Calculation!$G:$G,ROW()))</f>
        <v>A/B</v>
      </c>
      <c r="D123" t="str">
        <f>INDEX([1]Calculation!$J:$J,ROW())&amp;"  "&amp;INDEX([1]Calculation!$K:$K,ROW())</f>
        <v>464  lv</v>
      </c>
      <c r="E123" s="19">
        <f>INDEX([1]Calculation!$I:$I,ROW())</f>
        <v>43884</v>
      </c>
      <c r="F123" s="12">
        <f>ROUND(INDEX([1]Calculation!AL:AL,ROW()),1)</f>
        <v>21.8</v>
      </c>
      <c r="G123" s="8">
        <f>ROUND(INDEX([1]Calculation!L:L,ROW()),0)</f>
        <v>15</v>
      </c>
      <c r="H123" s="8">
        <f>ROUND(INDEX([1]Calculation!M:M,ROW()),0)</f>
        <v>17</v>
      </c>
      <c r="I123" s="8">
        <f>ROUND(INDEX([1]Calculation!N:N,ROW()),0)</f>
        <v>0</v>
      </c>
      <c r="J123" s="8">
        <f>ROUND(INDEX([1]Calculation!O:O,ROW()),0)</f>
        <v>13</v>
      </c>
      <c r="K123" s="8">
        <f>ROUND(INDEX([1]Calculation!P:P,ROW()),0)</f>
        <v>11</v>
      </c>
      <c r="L123" s="8">
        <f>ROUND(INDEX([1]Calculation!Q:Q,ROW()),0)</f>
        <v>29</v>
      </c>
      <c r="M123" s="8">
        <f>ROUND(INDEX([1]Calculation!R:R,ROW()),0)</f>
        <v>1</v>
      </c>
      <c r="N123" s="8">
        <f>ROUND(INDEX([1]Calculation!S:S,ROW()),0)</f>
        <v>9</v>
      </c>
      <c r="O123" s="8">
        <f>ROUND(INDEX([1]Calculation!T:T,ROW()),0)</f>
        <v>0</v>
      </c>
      <c r="P123" s="8" t="str">
        <f>INDEX([1]Calculation!CB:CB,ROW())</f>
        <v>https://law.marquette.edu/poll/wp-content/uploads/2020/02/MLSP58Toplines.pdf</v>
      </c>
    </row>
    <row r="124" spans="1:16">
      <c r="A124" t="str">
        <f>INDEX([1]Calculation!$F:$F,ROW())</f>
        <v>California</v>
      </c>
      <c r="B124" t="str">
        <f>INDEX([1]Calculation!$D:$D,ROW())</f>
        <v>Change Research</v>
      </c>
      <c r="C124" t="str">
        <f>IF(INDEX([1]Calculation!$G:$G,ROW())=0,"-",INDEX([1]Calculation!$G:$G,ROW()))</f>
        <v>C</v>
      </c>
      <c r="D124" t="str">
        <f>INDEX([1]Calculation!$J:$J,ROW())&amp;"  "&amp;INDEX([1]Calculation!$K:$K,ROW())</f>
        <v>1069  lv</v>
      </c>
      <c r="E124" s="19">
        <f>INDEX([1]Calculation!$I:$I,ROW())</f>
        <v>43884</v>
      </c>
      <c r="F124" s="12">
        <f>ROUND(INDEX([1]Calculation!AL:AL,ROW()),1)</f>
        <v>12</v>
      </c>
      <c r="G124" s="8">
        <f>ROUND(INDEX([1]Calculation!L:L,ROW()),0)</f>
        <v>12</v>
      </c>
      <c r="H124" s="8">
        <f>ROUND(INDEX([1]Calculation!M:M,ROW()),0)</f>
        <v>6</v>
      </c>
      <c r="I124" s="8">
        <f>ROUND(INDEX([1]Calculation!N:N,ROW()),0)</f>
        <v>0</v>
      </c>
      <c r="J124" s="8">
        <f>ROUND(INDEX([1]Calculation!O:O,ROW()),0)</f>
        <v>11</v>
      </c>
      <c r="K124" s="8">
        <f>ROUND(INDEX([1]Calculation!P:P,ROW()),0)</f>
        <v>5</v>
      </c>
      <c r="L124" s="8">
        <f>ROUND(INDEX([1]Calculation!Q:Q,ROW()),0)</f>
        <v>37</v>
      </c>
      <c r="M124" s="8">
        <f>ROUND(INDEX([1]Calculation!R:R,ROW()),0)</f>
        <v>3</v>
      </c>
      <c r="N124" s="8">
        <f>ROUND(INDEX([1]Calculation!S:S,ROW()),0)</f>
        <v>20</v>
      </c>
      <c r="O124" s="8">
        <f>ROUND(INDEX([1]Calculation!T:T,ROW()),0)</f>
        <v>4</v>
      </c>
      <c r="P124" s="8" t="str">
        <f>INDEX([1]Calculation!CB:CB,ROW())</f>
        <v>https://www.changeresearch.com/post/democratic-primary-california-kqed-poll-february</v>
      </c>
    </row>
    <row r="125" spans="1:16">
      <c r="A125" t="str">
        <f>INDEX([1]Calculation!$F:$F,ROW())</f>
        <v>North Carolina</v>
      </c>
      <c r="B125" t="str">
        <f>INDEX([1]Calculation!$D:$D,ROW())</f>
        <v>Spry Strategies</v>
      </c>
      <c r="C125" t="str">
        <f>IF(INDEX([1]Calculation!$G:$G,ROW())=0,"-",INDEX([1]Calculation!$G:$G,ROW()))</f>
        <v>C/D</v>
      </c>
      <c r="D125" t="str">
        <f>INDEX([1]Calculation!$J:$J,ROW())&amp;"  "&amp;INDEX([1]Calculation!$K:$K,ROW())</f>
        <v>561  lv</v>
      </c>
      <c r="E125" s="19">
        <f>INDEX([1]Calculation!$I:$I,ROW())</f>
        <v>43884</v>
      </c>
      <c r="F125" s="12">
        <f>ROUND(INDEX([1]Calculation!AL:AL,ROW()),1)</f>
        <v>0.3</v>
      </c>
      <c r="G125" s="8">
        <f>ROUND(INDEX([1]Calculation!L:L,ROW()),0)</f>
        <v>20</v>
      </c>
      <c r="H125" s="8">
        <f>ROUND(INDEX([1]Calculation!M:M,ROW()),0)</f>
        <v>20</v>
      </c>
      <c r="I125" s="8">
        <f>ROUND(INDEX([1]Calculation!N:N,ROW()),0)</f>
        <v>0</v>
      </c>
      <c r="J125" s="8">
        <f>ROUND(INDEX([1]Calculation!O:O,ROW()),0)</f>
        <v>3</v>
      </c>
      <c r="K125" s="8">
        <f>ROUND(INDEX([1]Calculation!P:P,ROW()),0)</f>
        <v>6</v>
      </c>
      <c r="L125" s="8">
        <f>ROUND(INDEX([1]Calculation!Q:Q,ROW()),0)</f>
        <v>20</v>
      </c>
      <c r="M125" s="8">
        <f>ROUND(INDEX([1]Calculation!R:R,ROW()),0)</f>
        <v>0</v>
      </c>
      <c r="N125" s="8">
        <f>ROUND(INDEX([1]Calculation!S:S,ROW()),0)</f>
        <v>9</v>
      </c>
      <c r="O125" s="8">
        <f>ROUND(INDEX([1]Calculation!T:T,ROW()),0)</f>
        <v>0</v>
      </c>
      <c r="P125" s="8" t="str">
        <f>INDEX([1]Calculation!CB:CB,ROW())</f>
        <v>https://mcusercontent.com/259a50ef0a1608ab2bc2cf891/files/0f490596-e46a-4d58-b52d-2c8a9a53d084/DemocraticPrimaryPoll_Civitas_0225.pdf</v>
      </c>
    </row>
    <row r="126" spans="1:16">
      <c r="A126" t="str">
        <f>INDEX([1]Calculation!$F:$F,ROW())</f>
        <v>US</v>
      </c>
      <c r="B126" t="str">
        <f>INDEX([1]Calculation!$D:$D,ROW())</f>
        <v>Morning Consult</v>
      </c>
      <c r="C126" t="str">
        <f>IF(INDEX([1]Calculation!$G:$G,ROW())=0,"-",INDEX([1]Calculation!$G:$G,ROW()))</f>
        <v>B+</v>
      </c>
      <c r="D126" t="str">
        <f>INDEX([1]Calculation!$J:$J,ROW())&amp;"  "&amp;INDEX([1]Calculation!$K:$K,ROW())</f>
        <v>2631  lv</v>
      </c>
      <c r="E126" s="19">
        <f>INDEX([1]Calculation!$I:$I,ROW())</f>
        <v>43884</v>
      </c>
      <c r="F126" s="12">
        <f>ROUND(INDEX([1]Calculation!AL:AL,ROW()),1)</f>
        <v>0.4</v>
      </c>
      <c r="G126" s="8">
        <f>ROUND(INDEX([1]Calculation!L:L,ROW()),0)</f>
        <v>18</v>
      </c>
      <c r="H126" s="8">
        <f>ROUND(INDEX([1]Calculation!M:M,ROW()),0)</f>
        <v>19</v>
      </c>
      <c r="I126" s="8">
        <f>ROUND(INDEX([1]Calculation!N:N,ROW()),0)</f>
        <v>0</v>
      </c>
      <c r="J126" s="8">
        <f>ROUND(INDEX([1]Calculation!O:O,ROW()),0)</f>
        <v>11</v>
      </c>
      <c r="K126" s="8">
        <f>ROUND(INDEX([1]Calculation!P:P,ROW()),0)</f>
        <v>4</v>
      </c>
      <c r="L126" s="8">
        <f>ROUND(INDEX([1]Calculation!Q:Q,ROW()),0)</f>
        <v>32</v>
      </c>
      <c r="M126" s="8">
        <f>ROUND(INDEX([1]Calculation!R:R,ROW()),0)</f>
        <v>3</v>
      </c>
      <c r="N126" s="8">
        <f>ROUND(INDEX([1]Calculation!S:S,ROW()),0)</f>
        <v>11</v>
      </c>
      <c r="O126" s="8">
        <f>ROUND(INDEX([1]Calculation!T:T,ROW()),0)</f>
        <v>0</v>
      </c>
      <c r="P126" s="8" t="str">
        <f>INDEX([1]Calculation!CB:CB,ROW())</f>
        <v>https://morningconsult.com/2020/02/24/bernie-sanders-rising-post-nevada-polling/</v>
      </c>
    </row>
    <row r="127" spans="1:16">
      <c r="A127" t="str">
        <f>INDEX([1]Calculation!$F:$F,ROW())</f>
        <v>Florida</v>
      </c>
      <c r="B127" t="str">
        <f>INDEX([1]Calculation!$D:$D,ROW())</f>
        <v>Saint Leo University</v>
      </c>
      <c r="C127" t="str">
        <f>IF(INDEX([1]Calculation!$G:$G,ROW())=0,"-",INDEX([1]Calculation!$G:$G,ROW()))</f>
        <v>C/D</v>
      </c>
      <c r="D127" t="str">
        <f>INDEX([1]Calculation!$J:$J,ROW())&amp;"  "&amp;INDEX([1]Calculation!$K:$K,ROW())</f>
        <v>342  lv</v>
      </c>
      <c r="E127" s="19">
        <f>INDEX([1]Calculation!$I:$I,ROW())</f>
        <v>43883</v>
      </c>
      <c r="F127" s="12">
        <f>ROUND(INDEX([1]Calculation!AL:AL,ROW()),1)</f>
        <v>5.5</v>
      </c>
      <c r="G127" s="8">
        <f>ROUND(INDEX([1]Calculation!L:L,ROW()),0)</f>
        <v>25</v>
      </c>
      <c r="H127" s="8">
        <f>ROUND(INDEX([1]Calculation!M:M,ROW()),0)</f>
        <v>25</v>
      </c>
      <c r="I127" s="8">
        <f>ROUND(INDEX([1]Calculation!N:N,ROW()),0)</f>
        <v>0</v>
      </c>
      <c r="J127" s="8">
        <f>ROUND(INDEX([1]Calculation!O:O,ROW()),0)</f>
        <v>11</v>
      </c>
      <c r="K127" s="8">
        <f>ROUND(INDEX([1]Calculation!P:P,ROW()),0)</f>
        <v>5</v>
      </c>
      <c r="L127" s="8">
        <f>ROUND(INDEX([1]Calculation!Q:Q,ROW()),0)</f>
        <v>17</v>
      </c>
      <c r="M127" s="8">
        <f>ROUND(INDEX([1]Calculation!R:R,ROW()),0)</f>
        <v>1</v>
      </c>
      <c r="N127" s="8">
        <f>ROUND(INDEX([1]Calculation!S:S,ROW()),0)</f>
        <v>7</v>
      </c>
      <c r="O127" s="8">
        <f>ROUND(INDEX([1]Calculation!T:T,ROW()),0)</f>
        <v>0</v>
      </c>
      <c r="P127" s="8" t="str">
        <f>INDEX([1]Calculation!CB:CB,ROW())</f>
        <v>http://polls.saintleo.edu/new-saint-leo-university-poll-confirms-narrowing-of-democratic-primary-field-to-three-candidates-just-ahead-of-super-tuesday/</v>
      </c>
    </row>
    <row r="128" spans="1:16">
      <c r="A128" t="str">
        <f>INDEX([1]Calculation!$F:$F,ROW())</f>
        <v>US</v>
      </c>
      <c r="B128" t="str">
        <f>INDEX([1]Calculation!$D:$D,ROW())</f>
        <v>Saint Leo University</v>
      </c>
      <c r="C128" t="str">
        <f>IF(INDEX([1]Calculation!$G:$G,ROW())=0,"-",INDEX([1]Calculation!$G:$G,ROW()))</f>
        <v>C/D</v>
      </c>
      <c r="D128" t="str">
        <f>INDEX([1]Calculation!$J:$J,ROW())&amp;"  "&amp;INDEX([1]Calculation!$K:$K,ROW())</f>
        <v>310  lv</v>
      </c>
      <c r="E128" s="19">
        <f>INDEX([1]Calculation!$I:$I,ROW())</f>
        <v>43883</v>
      </c>
      <c r="F128" s="12">
        <f>ROUND(INDEX([1]Calculation!AL:AL,ROW()),1)</f>
        <v>5.3</v>
      </c>
      <c r="G128" s="8">
        <f>ROUND(INDEX([1]Calculation!L:L,ROW()),0)</f>
        <v>25</v>
      </c>
      <c r="H128" s="8">
        <f>ROUND(INDEX([1]Calculation!M:M,ROW()),0)</f>
        <v>16</v>
      </c>
      <c r="I128" s="8">
        <f>ROUND(INDEX([1]Calculation!N:N,ROW()),0)</f>
        <v>0</v>
      </c>
      <c r="J128" s="8">
        <f>ROUND(INDEX([1]Calculation!O:O,ROW()),0)</f>
        <v>6</v>
      </c>
      <c r="K128" s="8">
        <f>ROUND(INDEX([1]Calculation!P:P,ROW()),0)</f>
        <v>3</v>
      </c>
      <c r="L128" s="8">
        <f>ROUND(INDEX([1]Calculation!Q:Q,ROW()),0)</f>
        <v>26</v>
      </c>
      <c r="M128" s="8">
        <f>ROUND(INDEX([1]Calculation!R:R,ROW()),0)</f>
        <v>2</v>
      </c>
      <c r="N128" s="8">
        <f>ROUND(INDEX([1]Calculation!S:S,ROW()),0)</f>
        <v>9</v>
      </c>
      <c r="O128" s="8">
        <f>ROUND(INDEX([1]Calculation!T:T,ROW()),0)</f>
        <v>0</v>
      </c>
      <c r="P128" s="8" t="str">
        <f>INDEX([1]Calculation!CB:CB,ROW())</f>
        <v>http://polls.saintleo.edu/new-saint-leo-university-poll-confirms-narrowing-of-democratic-primary-field-to-three-candidates-just-ahead-of-super-tuesday/</v>
      </c>
    </row>
    <row r="129" spans="1:16">
      <c r="A129" t="str">
        <f>INDEX([1]Calculation!$F:$F,ROW())</f>
        <v>US</v>
      </c>
      <c r="B129" t="str">
        <f>INDEX([1]Calculation!$D:$D,ROW())</f>
        <v>YouGov</v>
      </c>
      <c r="C129" t="str">
        <f>IF(INDEX([1]Calculation!$G:$G,ROW())=0,"-",INDEX([1]Calculation!$G:$G,ROW()))</f>
        <v>B-</v>
      </c>
      <c r="D129" t="str">
        <f>INDEX([1]Calculation!$J:$J,ROW())&amp;"  "&amp;INDEX([1]Calculation!$K:$K,ROW())</f>
        <v>6498  lv</v>
      </c>
      <c r="E129" s="19">
        <f>INDEX([1]Calculation!$I:$I,ROW())</f>
        <v>43883</v>
      </c>
      <c r="F129" s="12">
        <f>ROUND(INDEX([1]Calculation!AL:AL,ROW()),1)</f>
        <v>0.6</v>
      </c>
      <c r="G129" s="8">
        <f>ROUND(INDEX([1]Calculation!L:L,ROW()),0)</f>
        <v>17</v>
      </c>
      <c r="H129" s="8">
        <f>ROUND(INDEX([1]Calculation!M:M,ROW()),0)</f>
        <v>13</v>
      </c>
      <c r="I129" s="8">
        <f>ROUND(INDEX([1]Calculation!N:N,ROW()),0)</f>
        <v>0</v>
      </c>
      <c r="J129" s="8">
        <f>ROUND(INDEX([1]Calculation!O:O,ROW()),0)</f>
        <v>10</v>
      </c>
      <c r="K129" s="8">
        <f>ROUND(INDEX([1]Calculation!P:P,ROW()),0)</f>
        <v>5</v>
      </c>
      <c r="L129" s="8">
        <f>ROUND(INDEX([1]Calculation!Q:Q,ROW()),0)</f>
        <v>28</v>
      </c>
      <c r="M129" s="8">
        <f>ROUND(INDEX([1]Calculation!R:R,ROW()),0)</f>
        <v>2</v>
      </c>
      <c r="N129" s="8">
        <f>ROUND(INDEX([1]Calculation!S:S,ROW()),0)</f>
        <v>19</v>
      </c>
      <c r="O129" s="8">
        <f>ROUND(INDEX([1]Calculation!T:T,ROW()),0)</f>
        <v>0</v>
      </c>
      <c r="P129" s="8" t="str">
        <f>INDEX([1]Calculation!CB:CB,ROW())</f>
        <v>https://drive.google.com/file/d/1OpQxzzYY4MXgQMfo2j_XicB_tEUtt7eI/view</v>
      </c>
    </row>
    <row r="130" spans="1:16">
      <c r="A130" t="str">
        <f>INDEX([1]Calculation!$F:$F,ROW())</f>
        <v>South Carolina</v>
      </c>
      <c r="B130" t="str">
        <f>INDEX([1]Calculation!$D:$D,ROW())</f>
        <v>YouGov</v>
      </c>
      <c r="C130" t="str">
        <f>IF(INDEX([1]Calculation!$G:$G,ROW())=0,"-",INDEX([1]Calculation!$G:$G,ROW()))</f>
        <v>B-</v>
      </c>
      <c r="D130" t="str">
        <f>INDEX([1]Calculation!$J:$J,ROW())&amp;"  "&amp;INDEX([1]Calculation!$K:$K,ROW())</f>
        <v>1238  lv</v>
      </c>
      <c r="E130" s="19">
        <f>INDEX([1]Calculation!$I:$I,ROW())</f>
        <v>43883</v>
      </c>
      <c r="F130" s="12">
        <f>ROUND(INDEX([1]Calculation!AL:AL,ROW()),1)</f>
        <v>19.899999999999999</v>
      </c>
      <c r="G130" s="8">
        <f>ROUND(INDEX([1]Calculation!L:L,ROW()),0)</f>
        <v>28</v>
      </c>
      <c r="H130" s="8">
        <f>ROUND(INDEX([1]Calculation!M:M,ROW()),0)</f>
        <v>0</v>
      </c>
      <c r="I130" s="8">
        <f>ROUND(INDEX([1]Calculation!N:N,ROW()),0)</f>
        <v>0</v>
      </c>
      <c r="J130" s="8">
        <f>ROUND(INDEX([1]Calculation!O:O,ROW()),0)</f>
        <v>10</v>
      </c>
      <c r="K130" s="8">
        <f>ROUND(INDEX([1]Calculation!P:P,ROW()),0)</f>
        <v>4</v>
      </c>
      <c r="L130" s="8">
        <f>ROUND(INDEX([1]Calculation!Q:Q,ROW()),0)</f>
        <v>23</v>
      </c>
      <c r="M130" s="8">
        <f>ROUND(INDEX([1]Calculation!R:R,ROW()),0)</f>
        <v>18</v>
      </c>
      <c r="N130" s="8">
        <f>ROUND(INDEX([1]Calculation!S:S,ROW()),0)</f>
        <v>12</v>
      </c>
      <c r="O130" s="8">
        <f>ROUND(INDEX([1]Calculation!T:T,ROW()),0)</f>
        <v>0</v>
      </c>
      <c r="P130" s="8" t="str">
        <f>INDEX([1]Calculation!CB:CB,ROW())</f>
        <v>https://drive.google.com/file/d/1af1YadukuDouIbnoGHCAkIDgaRAXjr8M/view</v>
      </c>
    </row>
    <row r="131" spans="1:16">
      <c r="A131" t="str">
        <f>INDEX([1]Calculation!$F:$F,ROW())</f>
        <v>Missouri</v>
      </c>
      <c r="B131" t="str">
        <f>INDEX([1]Calculation!$D:$D,ROW())</f>
        <v>Americana Analytics</v>
      </c>
      <c r="C131" t="str">
        <f>IF(INDEX([1]Calculation!$G:$G,ROW())=0,"-",INDEX([1]Calculation!$G:$G,ROW()))</f>
        <v>-</v>
      </c>
      <c r="D131" t="str">
        <f>INDEX([1]Calculation!$J:$J,ROW())&amp;"  "&amp;INDEX([1]Calculation!$K:$K,ROW())</f>
        <v>1198  lv</v>
      </c>
      <c r="E131" s="19">
        <f>INDEX([1]Calculation!$I:$I,ROW())</f>
        <v>43882</v>
      </c>
      <c r="F131" s="12">
        <f>ROUND(INDEX([1]Calculation!AL:AL,ROW()),1)</f>
        <v>12</v>
      </c>
      <c r="G131" s="8">
        <f>ROUND(INDEX([1]Calculation!L:L,ROW()),0)</f>
        <v>22</v>
      </c>
      <c r="H131" s="8">
        <f>ROUND(INDEX([1]Calculation!M:M,ROW()),0)</f>
        <v>17</v>
      </c>
      <c r="I131" s="8">
        <f>ROUND(INDEX([1]Calculation!N:N,ROW()),0)</f>
        <v>0</v>
      </c>
      <c r="J131" s="8">
        <f>ROUND(INDEX([1]Calculation!O:O,ROW()),0)</f>
        <v>11</v>
      </c>
      <c r="K131" s="8">
        <f>ROUND(INDEX([1]Calculation!P:P,ROW()),0)</f>
        <v>9</v>
      </c>
      <c r="L131" s="8">
        <f>ROUND(INDEX([1]Calculation!Q:Q,ROW()),0)</f>
        <v>11</v>
      </c>
      <c r="M131" s="8">
        <f>ROUND(INDEX([1]Calculation!R:R,ROW()),0)</f>
        <v>1</v>
      </c>
      <c r="N131" s="8">
        <f>ROUND(INDEX([1]Calculation!S:S,ROW()),0)</f>
        <v>10</v>
      </c>
      <c r="O131" s="8">
        <f>ROUND(INDEX([1]Calculation!T:T,ROW()),0)</f>
        <v>0</v>
      </c>
      <c r="P131" s="8" t="str">
        <f>INDEX([1]Calculation!CB:CB,ROW())</f>
        <v>https://bloximages.newyork1.vip.townnews.com/kmov.com/content/tncms/assets/v3/editorial/0/b1/0b1dde3a-582a-11ea-bf4c-1fb275dfcdc2/5e55b447ac2f1.pdf.pdf</v>
      </c>
    </row>
    <row r="132" spans="1:16">
      <c r="A132" t="str">
        <f>INDEX([1]Calculation!$F:$F,ROW())</f>
        <v>Oklahoma</v>
      </c>
      <c r="B132" t="str">
        <f>INDEX([1]Calculation!$D:$D,ROW())</f>
        <v>SoonerPoll.com</v>
      </c>
      <c r="C132" t="str">
        <f>IF(INDEX([1]Calculation!$G:$G,ROW())=0,"-",INDEX([1]Calculation!$G:$G,ROW()))</f>
        <v>B/C</v>
      </c>
      <c r="D132" t="str">
        <f>INDEX([1]Calculation!$J:$J,ROW())&amp;"  "&amp;INDEX([1]Calculation!$K:$K,ROW())</f>
        <v>409  lv</v>
      </c>
      <c r="E132" s="19">
        <f>INDEX([1]Calculation!$I:$I,ROW())</f>
        <v>43882</v>
      </c>
      <c r="F132" s="12">
        <f>ROUND(INDEX([1]Calculation!AL:AL,ROW()),1)</f>
        <v>10.3</v>
      </c>
      <c r="G132" s="8">
        <f>ROUND(INDEX([1]Calculation!L:L,ROW()),0)</f>
        <v>21</v>
      </c>
      <c r="H132" s="8">
        <f>ROUND(INDEX([1]Calculation!M:M,ROW()),0)</f>
        <v>20</v>
      </c>
      <c r="I132" s="8">
        <f>ROUND(INDEX([1]Calculation!N:N,ROW()),0)</f>
        <v>0</v>
      </c>
      <c r="J132" s="8">
        <f>ROUND(INDEX([1]Calculation!O:O,ROW()),0)</f>
        <v>10</v>
      </c>
      <c r="K132" s="8">
        <f>ROUND(INDEX([1]Calculation!P:P,ROW()),0)</f>
        <v>7</v>
      </c>
      <c r="L132" s="8">
        <f>ROUND(INDEX([1]Calculation!Q:Q,ROW()),0)</f>
        <v>13</v>
      </c>
      <c r="M132" s="8">
        <f>ROUND(INDEX([1]Calculation!R:R,ROW()),0)</f>
        <v>1</v>
      </c>
      <c r="N132" s="8">
        <f>ROUND(INDEX([1]Calculation!S:S,ROW()),0)</f>
        <v>9</v>
      </c>
      <c r="O132" s="8">
        <f>ROUND(INDEX([1]Calculation!T:T,ROW()),0)</f>
        <v>0</v>
      </c>
      <c r="P132" s="8" t="str">
        <f>INDEX([1]Calculation!CB:CB,ROW())</f>
        <v>https://soonerpoll.com/wpcontent/uploads/2020/02/News9-6_DemocratPrezPrimary_Final.pdf</v>
      </c>
    </row>
    <row r="133" spans="1:16">
      <c r="A133" t="str">
        <f>INDEX([1]Calculation!$F:$F,ROW())</f>
        <v>South Carolina</v>
      </c>
      <c r="B133" t="str">
        <f>INDEX([1]Calculation!$D:$D,ROW())</f>
        <v>Marist College</v>
      </c>
      <c r="C133" t="str">
        <f>IF(INDEX([1]Calculation!$G:$G,ROW())=0,"-",INDEX([1]Calculation!$G:$G,ROW()))</f>
        <v>A+</v>
      </c>
      <c r="D133" t="str">
        <f>INDEX([1]Calculation!$J:$J,ROW())&amp;"  "&amp;INDEX([1]Calculation!$K:$K,ROW())</f>
        <v>539  lv</v>
      </c>
      <c r="E133" s="19">
        <f>INDEX([1]Calculation!$I:$I,ROW())</f>
        <v>43882</v>
      </c>
      <c r="F133" s="12">
        <f>ROUND(INDEX([1]Calculation!AL:AL,ROW()),1)</f>
        <v>37.200000000000003</v>
      </c>
      <c r="G133" s="8">
        <f>ROUND(INDEX([1]Calculation!L:L,ROW()),0)</f>
        <v>27</v>
      </c>
      <c r="H133" s="8">
        <f>ROUND(INDEX([1]Calculation!M:M,ROW()),0)</f>
        <v>0</v>
      </c>
      <c r="I133" s="8">
        <f>ROUND(INDEX([1]Calculation!N:N,ROW()),0)</f>
        <v>0</v>
      </c>
      <c r="J133" s="8">
        <f>ROUND(INDEX([1]Calculation!O:O,ROW()),0)</f>
        <v>9</v>
      </c>
      <c r="K133" s="8">
        <f>ROUND(INDEX([1]Calculation!P:P,ROW()),0)</f>
        <v>5</v>
      </c>
      <c r="L133" s="8">
        <f>ROUND(INDEX([1]Calculation!Q:Q,ROW()),0)</f>
        <v>23</v>
      </c>
      <c r="M133" s="8">
        <f>ROUND(INDEX([1]Calculation!R:R,ROW()),0)</f>
        <v>15</v>
      </c>
      <c r="N133" s="8">
        <f>ROUND(INDEX([1]Calculation!S:S,ROW()),0)</f>
        <v>8</v>
      </c>
      <c r="O133" s="8">
        <f>ROUND(INDEX([1]Calculation!T:T,ROW()),0)</f>
        <v>0</v>
      </c>
      <c r="P133" s="8" t="str">
        <f>INDEX([1]Calculation!CB:CB,ROW())</f>
        <v>http://maristpoll.marist.edu/wp-content/uploads/2020/02/NBC-News_Marist-Poll_SC-NOS-and-Tables_2002241049.pdf</v>
      </c>
    </row>
    <row r="134" spans="1:16">
      <c r="A134" t="str">
        <f>INDEX([1]Calculation!$F:$F,ROW())</f>
        <v>South Carolina</v>
      </c>
      <c r="B134" t="str">
        <f>INDEX([1]Calculation!$D:$D,ROW())</f>
        <v>Marist College</v>
      </c>
      <c r="C134" t="str">
        <f>IF(INDEX([1]Calculation!$G:$G,ROW())=0,"-",INDEX([1]Calculation!$G:$G,ROW()))</f>
        <v>A+</v>
      </c>
      <c r="D134" t="str">
        <f>INDEX([1]Calculation!$J:$J,ROW())&amp;"  "&amp;INDEX([1]Calculation!$K:$K,ROW())</f>
        <v>997  rv</v>
      </c>
      <c r="E134" s="19">
        <f>INDEX([1]Calculation!$I:$I,ROW())</f>
        <v>43882</v>
      </c>
      <c r="F134" s="12">
        <f>ROUND(INDEX([1]Calculation!AL:AL,ROW()),1)</f>
        <v>0</v>
      </c>
      <c r="G134" s="8">
        <f>ROUND(INDEX([1]Calculation!L:L,ROW()),0)</f>
        <v>25</v>
      </c>
      <c r="H134" s="8">
        <f>ROUND(INDEX([1]Calculation!M:M,ROW()),0)</f>
        <v>0</v>
      </c>
      <c r="I134" s="8">
        <f>ROUND(INDEX([1]Calculation!N:N,ROW()),0)</f>
        <v>0</v>
      </c>
      <c r="J134" s="8">
        <f>ROUND(INDEX([1]Calculation!O:O,ROW()),0)</f>
        <v>9</v>
      </c>
      <c r="K134" s="8">
        <f>ROUND(INDEX([1]Calculation!P:P,ROW()),0)</f>
        <v>5</v>
      </c>
      <c r="L134" s="8">
        <f>ROUND(INDEX([1]Calculation!Q:Q,ROW()),0)</f>
        <v>24</v>
      </c>
      <c r="M134" s="8">
        <f>ROUND(INDEX([1]Calculation!R:R,ROW()),0)</f>
        <v>15</v>
      </c>
      <c r="N134" s="8">
        <f>ROUND(INDEX([1]Calculation!S:S,ROW()),0)</f>
        <v>8</v>
      </c>
      <c r="O134" s="8">
        <f>ROUND(INDEX([1]Calculation!T:T,ROW()),0)</f>
        <v>0</v>
      </c>
      <c r="P134" s="8" t="str">
        <f>INDEX([1]Calculation!CB:CB,ROW())</f>
        <v>http://maristpoll.marist.edu/wp-content/uploads/2020/02/NBC-News_Marist-Poll_SC-NOS-and-Tables_2002241049.pdf</v>
      </c>
    </row>
    <row r="135" spans="1:16">
      <c r="A135" t="str">
        <f>INDEX([1]Calculation!$F:$F,ROW())</f>
        <v>Florida</v>
      </c>
      <c r="B135" t="str">
        <f>INDEX([1]Calculation!$D:$D,ROW())</f>
        <v>Florida Southern College</v>
      </c>
      <c r="C135" t="str">
        <f>IF(INDEX([1]Calculation!$G:$G,ROW())=0,"-",INDEX([1]Calculation!$G:$G,ROW()))</f>
        <v>-</v>
      </c>
      <c r="D135" t="str">
        <f>INDEX([1]Calculation!$J:$J,ROW())&amp;"  "&amp;INDEX([1]Calculation!$K:$K,ROW())</f>
        <v>313  lv</v>
      </c>
      <c r="E135" s="19">
        <f>INDEX([1]Calculation!$I:$I,ROW())</f>
        <v>43882</v>
      </c>
      <c r="F135" s="12">
        <f>ROUND(INDEX([1]Calculation!AL:AL,ROW()),1)</f>
        <v>6.9</v>
      </c>
      <c r="G135" s="8">
        <f>ROUND(INDEX([1]Calculation!L:L,ROW()),0)</f>
        <v>22</v>
      </c>
      <c r="H135" s="8">
        <f>ROUND(INDEX([1]Calculation!M:M,ROW()),0)</f>
        <v>23</v>
      </c>
      <c r="I135" s="8">
        <f>ROUND(INDEX([1]Calculation!N:N,ROW()),0)</f>
        <v>0</v>
      </c>
      <c r="J135" s="8">
        <f>ROUND(INDEX([1]Calculation!O:O,ROW()),0)</f>
        <v>9</v>
      </c>
      <c r="K135" s="8">
        <f>ROUND(INDEX([1]Calculation!P:P,ROW()),0)</f>
        <v>5</v>
      </c>
      <c r="L135" s="8">
        <f>ROUND(INDEX([1]Calculation!Q:Q,ROW()),0)</f>
        <v>18</v>
      </c>
      <c r="M135" s="8">
        <f>ROUND(INDEX([1]Calculation!R:R,ROW()),0)</f>
        <v>0</v>
      </c>
      <c r="N135" s="8">
        <f>ROUND(INDEX([1]Calculation!S:S,ROW()),0)</f>
        <v>12</v>
      </c>
      <c r="O135" s="8">
        <f>ROUND(INDEX([1]Calculation!T:T,ROW()),0)</f>
        <v>0</v>
      </c>
      <c r="P135" s="8" t="str">
        <f>INDEX([1]Calculation!CB:CB,ROW())</f>
        <v>https://floridapolitics.com/archives/320403-poll-of-floridas-democratic-presidential-primary-2-24-20</v>
      </c>
    </row>
    <row r="136" spans="1:16">
      <c r="A136" t="str">
        <f>INDEX([1]Calculation!$F:$F,ROW())</f>
        <v>Nevada</v>
      </c>
      <c r="B136" t="str">
        <f>INDEX([1]Calculation!$D:$D,ROW())</f>
        <v>Data for Progress</v>
      </c>
      <c r="C136" t="str">
        <f>IF(INDEX([1]Calculation!$G:$G,ROW())=0,"-",INDEX([1]Calculation!$G:$G,ROW()))</f>
        <v>A-</v>
      </c>
      <c r="D136" t="str">
        <f>INDEX([1]Calculation!$J:$J,ROW())&amp;"  "&amp;INDEX([1]Calculation!$K:$K,ROW())</f>
        <v>1010  lv</v>
      </c>
      <c r="E136" s="19">
        <f>INDEX([1]Calculation!$I:$I,ROW())</f>
        <v>43882</v>
      </c>
      <c r="F136" s="12">
        <f>ROUND(INDEX([1]Calculation!AL:AL,ROW()),1)</f>
        <v>34.9</v>
      </c>
      <c r="G136" s="8">
        <f>ROUND(INDEX([1]Calculation!L:L,ROW()),0)</f>
        <v>16</v>
      </c>
      <c r="H136" s="8">
        <f>ROUND(INDEX([1]Calculation!M:M,ROW()),0)</f>
        <v>0</v>
      </c>
      <c r="I136" s="8">
        <f>ROUND(INDEX([1]Calculation!N:N,ROW()),0)</f>
        <v>0</v>
      </c>
      <c r="J136" s="8">
        <f>ROUND(INDEX([1]Calculation!O:O,ROW()),0)</f>
        <v>15</v>
      </c>
      <c r="K136" s="8">
        <f>ROUND(INDEX([1]Calculation!P:P,ROW()),0)</f>
        <v>8</v>
      </c>
      <c r="L136" s="8">
        <f>ROUND(INDEX([1]Calculation!Q:Q,ROW()),0)</f>
        <v>35</v>
      </c>
      <c r="M136" s="8">
        <f>ROUND(INDEX([1]Calculation!R:R,ROW()),0)</f>
        <v>8</v>
      </c>
      <c r="N136" s="8">
        <f>ROUND(INDEX([1]Calculation!S:S,ROW()),0)</f>
        <v>16</v>
      </c>
      <c r="O136" s="8">
        <f>ROUND(INDEX([1]Calculation!T:T,ROW()),0)</f>
        <v>0</v>
      </c>
      <c r="P136" s="8" t="str">
        <f>INDEX([1]Calculation!CB:CB,ROW())</f>
        <v>http://filesforprogress.org/datasets/2020/2/nv/nv_2_21_2020.pdf</v>
      </c>
    </row>
    <row r="137" spans="1:16">
      <c r="A137" t="str">
        <f>INDEX([1]Calculation!$F:$F,ROW())</f>
        <v>Nevada</v>
      </c>
      <c r="B137" t="str">
        <f>INDEX([1]Calculation!$D:$D,ROW())</f>
        <v>AtlasIntel</v>
      </c>
      <c r="C137" t="str">
        <f>IF(INDEX([1]Calculation!$G:$G,ROW())=0,"-",INDEX([1]Calculation!$G:$G,ROW()))</f>
        <v>-</v>
      </c>
      <c r="D137" t="str">
        <f>INDEX([1]Calculation!$J:$J,ROW())&amp;"  "&amp;INDEX([1]Calculation!$K:$K,ROW())</f>
        <v>517  lv</v>
      </c>
      <c r="E137" s="19">
        <f>INDEX([1]Calculation!$I:$I,ROW())</f>
        <v>43882</v>
      </c>
      <c r="F137" s="12">
        <f>ROUND(INDEX([1]Calculation!AL:AL,ROW()),1)</f>
        <v>8.6</v>
      </c>
      <c r="G137" s="8">
        <f>ROUND(INDEX([1]Calculation!L:L,ROW()),0)</f>
        <v>11</v>
      </c>
      <c r="H137" s="8">
        <f>ROUND(INDEX([1]Calculation!M:M,ROW()),0)</f>
        <v>0</v>
      </c>
      <c r="I137" s="8">
        <f>ROUND(INDEX([1]Calculation!N:N,ROW()),0)</f>
        <v>0</v>
      </c>
      <c r="J137" s="8">
        <f>ROUND(INDEX([1]Calculation!O:O,ROW()),0)</f>
        <v>14</v>
      </c>
      <c r="K137" s="8">
        <f>ROUND(INDEX([1]Calculation!P:P,ROW()),0)</f>
        <v>5</v>
      </c>
      <c r="L137" s="8">
        <f>ROUND(INDEX([1]Calculation!Q:Q,ROW()),0)</f>
        <v>38</v>
      </c>
      <c r="M137" s="8">
        <f>ROUND(INDEX([1]Calculation!R:R,ROW()),0)</f>
        <v>11</v>
      </c>
      <c r="N137" s="8">
        <f>ROUND(INDEX([1]Calculation!S:S,ROW()),0)</f>
        <v>9</v>
      </c>
      <c r="O137" s="8">
        <f>ROUND(INDEX([1]Calculation!T:T,ROW()),0)</f>
        <v>0</v>
      </c>
      <c r="P137" s="8" t="str">
        <f>INDEX([1]Calculation!CB:CB,ROW())</f>
        <v>https://projects.fivethirtyeight.com/polls/20200221_NV.pdf</v>
      </c>
    </row>
    <row r="138" spans="1:16">
      <c r="A138" t="str">
        <f>INDEX([1]Calculation!$F:$F,ROW())</f>
        <v>New York</v>
      </c>
      <c r="B138" t="str">
        <f>INDEX([1]Calculation!$D:$D,ROW())</f>
        <v>Siena College</v>
      </c>
      <c r="C138" t="str">
        <f>IF(INDEX([1]Calculation!$G:$G,ROW())=0,"-",INDEX([1]Calculation!$G:$G,ROW()))</f>
        <v>A-</v>
      </c>
      <c r="D138" t="str">
        <f>INDEX([1]Calculation!$J:$J,ROW())&amp;"  "&amp;INDEX([1]Calculation!$K:$K,ROW())</f>
        <v>315  rv</v>
      </c>
      <c r="E138" s="19">
        <f>INDEX([1]Calculation!$I:$I,ROW())</f>
        <v>43881</v>
      </c>
      <c r="F138" s="12">
        <f>ROUND(INDEX([1]Calculation!AL:AL,ROW()),1)</f>
        <v>15.9</v>
      </c>
      <c r="G138" s="8">
        <f>ROUND(INDEX([1]Calculation!L:L,ROW()),0)</f>
        <v>13</v>
      </c>
      <c r="H138" s="8">
        <f>ROUND(INDEX([1]Calculation!M:M,ROW()),0)</f>
        <v>21</v>
      </c>
      <c r="I138" s="8">
        <f>ROUND(INDEX([1]Calculation!N:N,ROW()),0)</f>
        <v>0</v>
      </c>
      <c r="J138" s="8">
        <f>ROUND(INDEX([1]Calculation!O:O,ROW()),0)</f>
        <v>9</v>
      </c>
      <c r="K138" s="8">
        <f>ROUND(INDEX([1]Calculation!P:P,ROW()),0)</f>
        <v>9</v>
      </c>
      <c r="L138" s="8">
        <f>ROUND(INDEX([1]Calculation!Q:Q,ROW()),0)</f>
        <v>25</v>
      </c>
      <c r="M138" s="8">
        <f>ROUND(INDEX([1]Calculation!R:R,ROW()),0)</f>
        <v>0</v>
      </c>
      <c r="N138" s="8">
        <f>ROUND(INDEX([1]Calculation!S:S,ROW()),0)</f>
        <v>11</v>
      </c>
      <c r="O138" s="8">
        <f>ROUND(INDEX([1]Calculation!T:T,ROW()),0)</f>
        <v>0</v>
      </c>
      <c r="P138" s="8" t="str">
        <f>INDEX([1]Calculation!CB:CB,ROW())</f>
        <v>https://scri.siena.edu/wp-content/uploads/2020/02/SNY0220-Crosstabs-1.pdf</v>
      </c>
    </row>
    <row r="139" spans="1:16">
      <c r="A139" t="str">
        <f>INDEX([1]Calculation!$F:$F,ROW())</f>
        <v>Wisconsin</v>
      </c>
      <c r="B139" t="str">
        <f>INDEX([1]Calculation!$D:$D,ROW())</f>
        <v>YouGov</v>
      </c>
      <c r="C139" t="str">
        <f>IF(INDEX([1]Calculation!$G:$G,ROW())=0,"-",INDEX([1]Calculation!$G:$G,ROW()))</f>
        <v>B-</v>
      </c>
      <c r="D139" t="str">
        <f>INDEX([1]Calculation!$J:$J,ROW())&amp;"  "&amp;INDEX([1]Calculation!$K:$K,ROW())</f>
        <v>428  lv</v>
      </c>
      <c r="E139" s="19">
        <f>INDEX([1]Calculation!$I:$I,ROW())</f>
        <v>43881</v>
      </c>
      <c r="F139" s="12">
        <f>ROUND(INDEX([1]Calculation!AL:AL,ROW()),1)</f>
        <v>10.199999999999999</v>
      </c>
      <c r="G139" s="8">
        <f>ROUND(INDEX([1]Calculation!L:L,ROW()),0)</f>
        <v>13</v>
      </c>
      <c r="H139" s="8">
        <f>ROUND(INDEX([1]Calculation!M:M,ROW()),0)</f>
        <v>13</v>
      </c>
      <c r="I139" s="8">
        <f>ROUND(INDEX([1]Calculation!N:N,ROW()),0)</f>
        <v>0</v>
      </c>
      <c r="J139" s="8">
        <f>ROUND(INDEX([1]Calculation!O:O,ROW()),0)</f>
        <v>12</v>
      </c>
      <c r="K139" s="8">
        <f>ROUND(INDEX([1]Calculation!P:P,ROW()),0)</f>
        <v>9</v>
      </c>
      <c r="L139" s="8">
        <f>ROUND(INDEX([1]Calculation!Q:Q,ROW()),0)</f>
        <v>30</v>
      </c>
      <c r="M139" s="8">
        <f>ROUND(INDEX([1]Calculation!R:R,ROW()),0)</f>
        <v>0</v>
      </c>
      <c r="N139" s="8">
        <f>ROUND(INDEX([1]Calculation!S:S,ROW()),0)</f>
        <v>12</v>
      </c>
      <c r="O139" s="8">
        <f>ROUND(INDEX([1]Calculation!T:T,ROW()),0)</f>
        <v>0</v>
      </c>
      <c r="P139" s="8" t="str">
        <f>INDEX([1]Calculation!CB:CB,ROW())</f>
        <v>https://elections.wisc.edu/first-2020-election-survey/</v>
      </c>
    </row>
    <row r="140" spans="1:16">
      <c r="A140" t="str">
        <f>INDEX([1]Calculation!$F:$F,ROW())</f>
        <v>Michigan</v>
      </c>
      <c r="B140" t="str">
        <f>INDEX([1]Calculation!$D:$D,ROW())</f>
        <v>YouGov</v>
      </c>
      <c r="C140" t="str">
        <f>IF(INDEX([1]Calculation!$G:$G,ROW())=0,"-",INDEX([1]Calculation!$G:$G,ROW()))</f>
        <v>B-</v>
      </c>
      <c r="D140" t="str">
        <f>INDEX([1]Calculation!$J:$J,ROW())&amp;"  "&amp;INDEX([1]Calculation!$K:$K,ROW())</f>
        <v>662  lv</v>
      </c>
      <c r="E140" s="19">
        <f>INDEX([1]Calculation!$I:$I,ROW())</f>
        <v>43881</v>
      </c>
      <c r="F140" s="12">
        <f>ROUND(INDEX([1]Calculation!AL:AL,ROW()),1)</f>
        <v>12.3</v>
      </c>
      <c r="G140" s="8">
        <f>ROUND(INDEX([1]Calculation!L:L,ROW()),0)</f>
        <v>16</v>
      </c>
      <c r="H140" s="8">
        <f>ROUND(INDEX([1]Calculation!M:M,ROW()),0)</f>
        <v>13</v>
      </c>
      <c r="I140" s="8">
        <f>ROUND(INDEX([1]Calculation!N:N,ROW()),0)</f>
        <v>0</v>
      </c>
      <c r="J140" s="8">
        <f>ROUND(INDEX([1]Calculation!O:O,ROW()),0)</f>
        <v>11</v>
      </c>
      <c r="K140" s="8">
        <f>ROUND(INDEX([1]Calculation!P:P,ROW()),0)</f>
        <v>8</v>
      </c>
      <c r="L140" s="8">
        <f>ROUND(INDEX([1]Calculation!Q:Q,ROW()),0)</f>
        <v>25</v>
      </c>
      <c r="M140" s="8">
        <f>ROUND(INDEX([1]Calculation!R:R,ROW()),0)</f>
        <v>0</v>
      </c>
      <c r="N140" s="8">
        <f>ROUND(INDEX([1]Calculation!S:S,ROW()),0)</f>
        <v>13</v>
      </c>
      <c r="O140" s="8">
        <f>ROUND(INDEX([1]Calculation!T:T,ROW()),0)</f>
        <v>0</v>
      </c>
      <c r="P140" s="8" t="str">
        <f>INDEX([1]Calculation!CB:CB,ROW())</f>
        <v>https://elections.wisc.edu/first-2020-election-survey/</v>
      </c>
    </row>
    <row r="141" spans="1:16">
      <c r="A141" t="str">
        <f>INDEX([1]Calculation!$F:$F,ROW())</f>
        <v>Pennsylvania</v>
      </c>
      <c r="B141" t="str">
        <f>INDEX([1]Calculation!$D:$D,ROW())</f>
        <v>YouGov</v>
      </c>
      <c r="C141" t="str">
        <f>IF(INDEX([1]Calculation!$G:$G,ROW())=0,"-",INDEX([1]Calculation!$G:$G,ROW()))</f>
        <v>B-</v>
      </c>
      <c r="D141" t="str">
        <f>INDEX([1]Calculation!$J:$J,ROW())&amp;"  "&amp;INDEX([1]Calculation!$K:$K,ROW())</f>
        <v>537  lv</v>
      </c>
      <c r="E141" s="19">
        <f>INDEX([1]Calculation!$I:$I,ROW())</f>
        <v>43881</v>
      </c>
      <c r="F141" s="12">
        <f>ROUND(INDEX([1]Calculation!AL:AL,ROW()),1)</f>
        <v>11.3</v>
      </c>
      <c r="G141" s="8">
        <f>ROUND(INDEX([1]Calculation!L:L,ROW()),0)</f>
        <v>20</v>
      </c>
      <c r="H141" s="8">
        <f>ROUND(INDEX([1]Calculation!M:M,ROW()),0)</f>
        <v>19</v>
      </c>
      <c r="I141" s="8">
        <f>ROUND(INDEX([1]Calculation!N:N,ROW()),0)</f>
        <v>0</v>
      </c>
      <c r="J141" s="8">
        <f>ROUND(INDEX([1]Calculation!O:O,ROW()),0)</f>
        <v>12</v>
      </c>
      <c r="K141" s="8">
        <f>ROUND(INDEX([1]Calculation!P:P,ROW()),0)</f>
        <v>5</v>
      </c>
      <c r="L141" s="8">
        <f>ROUND(INDEX([1]Calculation!Q:Q,ROW()),0)</f>
        <v>25</v>
      </c>
      <c r="M141" s="8">
        <f>ROUND(INDEX([1]Calculation!R:R,ROW()),0)</f>
        <v>1</v>
      </c>
      <c r="N141" s="8">
        <f>ROUND(INDEX([1]Calculation!S:S,ROW()),0)</f>
        <v>9</v>
      </c>
      <c r="O141" s="8">
        <f>ROUND(INDEX([1]Calculation!T:T,ROW()),0)</f>
        <v>0</v>
      </c>
      <c r="P141" s="8" t="str">
        <f>INDEX([1]Calculation!CB:CB,ROW())</f>
        <v>https://elections.wisc.edu/first-2020-election-survey/</v>
      </c>
    </row>
    <row r="142" spans="1:16">
      <c r="A142" t="str">
        <f>INDEX([1]Calculation!$F:$F,ROW())</f>
        <v>Minnesota</v>
      </c>
      <c r="B142" t="str">
        <f>INDEX([1]Calculation!$D:$D,ROW())</f>
        <v>Mason-Dixon Polling &amp; Research Inc.</v>
      </c>
      <c r="C142" t="str">
        <f>IF(INDEX([1]Calculation!$G:$G,ROW())=0,"-",INDEX([1]Calculation!$G:$G,ROW()))</f>
        <v>B+</v>
      </c>
      <c r="D142" t="str">
        <f>INDEX([1]Calculation!$J:$J,ROW())&amp;"  "&amp;INDEX([1]Calculation!$K:$K,ROW())</f>
        <v>500  lv</v>
      </c>
      <c r="E142" s="19">
        <f>INDEX([1]Calculation!$I:$I,ROW())</f>
        <v>43881</v>
      </c>
      <c r="F142" s="12">
        <f>ROUND(INDEX([1]Calculation!AL:AL,ROW()),1)</f>
        <v>18.399999999999999</v>
      </c>
      <c r="G142" s="8">
        <f>ROUND(INDEX([1]Calculation!L:L,ROW()),0)</f>
        <v>8</v>
      </c>
      <c r="H142" s="8">
        <f>ROUND(INDEX([1]Calculation!M:M,ROW()),0)</f>
        <v>3</v>
      </c>
      <c r="I142" s="8">
        <f>ROUND(INDEX([1]Calculation!N:N,ROW()),0)</f>
        <v>0</v>
      </c>
      <c r="J142" s="8">
        <f>ROUND(INDEX([1]Calculation!O:O,ROW()),0)</f>
        <v>3</v>
      </c>
      <c r="K142" s="8">
        <f>ROUND(INDEX([1]Calculation!P:P,ROW()),0)</f>
        <v>29</v>
      </c>
      <c r="L142" s="8">
        <f>ROUND(INDEX([1]Calculation!Q:Q,ROW()),0)</f>
        <v>23</v>
      </c>
      <c r="M142" s="8">
        <f>ROUND(INDEX([1]Calculation!R:R,ROW()),0)</f>
        <v>1</v>
      </c>
      <c r="N142" s="8">
        <f>ROUND(INDEX([1]Calculation!S:S,ROW()),0)</f>
        <v>11</v>
      </c>
      <c r="O142" s="8">
        <f>ROUND(INDEX([1]Calculation!T:T,ROW()),0)</f>
        <v>0</v>
      </c>
      <c r="P142" s="8" t="str">
        <f>INDEX([1]Calculation!CB:CB,ROW())</f>
        <v>http://www.startribune.com/star-tribune-mpr-news-minnesota-poll-results-democratic-primary-klobuchar-sanders-warren-buttigieg-biden/567940781/</v>
      </c>
    </row>
    <row r="143" spans="1:16">
      <c r="A143" t="str">
        <f>INDEX([1]Calculation!$F:$F,ROW())</f>
        <v>California</v>
      </c>
      <c r="B143" t="str">
        <f>INDEX([1]Calculation!$D:$D,ROW())</f>
        <v>University of Massachusetts Lowell</v>
      </c>
      <c r="C143" t="str">
        <f>IF(INDEX([1]Calculation!$G:$G,ROW())=0,"-",INDEX([1]Calculation!$G:$G,ROW()))</f>
        <v>A/B</v>
      </c>
      <c r="D143" t="str">
        <f>INDEX([1]Calculation!$J:$J,ROW())&amp;"  "&amp;INDEX([1]Calculation!$K:$K,ROW())</f>
        <v>450  lv</v>
      </c>
      <c r="E143" s="19">
        <f>INDEX([1]Calculation!$I:$I,ROW())</f>
        <v>43881</v>
      </c>
      <c r="F143" s="12">
        <f>ROUND(INDEX([1]Calculation!AL:AL,ROW()),1)</f>
        <v>17.600000000000001</v>
      </c>
      <c r="G143" s="8">
        <f>ROUND(INDEX([1]Calculation!L:L,ROW()),0)</f>
        <v>13</v>
      </c>
      <c r="H143" s="8">
        <f>ROUND(INDEX([1]Calculation!M:M,ROW()),0)</f>
        <v>12</v>
      </c>
      <c r="I143" s="8">
        <f>ROUND(INDEX([1]Calculation!N:N,ROW()),0)</f>
        <v>0</v>
      </c>
      <c r="J143" s="8">
        <f>ROUND(INDEX([1]Calculation!O:O,ROW()),0)</f>
        <v>12</v>
      </c>
      <c r="K143" s="8">
        <f>ROUND(INDEX([1]Calculation!P:P,ROW()),0)</f>
        <v>7</v>
      </c>
      <c r="L143" s="8">
        <f>ROUND(INDEX([1]Calculation!Q:Q,ROW()),0)</f>
        <v>24</v>
      </c>
      <c r="M143" s="8">
        <f>ROUND(INDEX([1]Calculation!R:R,ROW()),0)</f>
        <v>2</v>
      </c>
      <c r="N143" s="8">
        <f>ROUND(INDEX([1]Calculation!S:S,ROW()),0)</f>
        <v>16</v>
      </c>
      <c r="O143" s="8">
        <f>ROUND(INDEX([1]Calculation!T:T,ROW()),0)</f>
        <v>0</v>
      </c>
      <c r="P143" s="8" t="str">
        <f>INDEX([1]Calculation!CB:CB,ROW())</f>
        <v>https://www.uml.edu/docs/2020-California-topline_tcm18-322536.pdf</v>
      </c>
    </row>
    <row r="144" spans="1:16">
      <c r="A144" t="str">
        <f>INDEX([1]Calculation!$F:$F,ROW())</f>
        <v>US</v>
      </c>
      <c r="B144" t="str">
        <f>INDEX([1]Calculation!$D:$D,ROW())</f>
        <v>Morning Consult</v>
      </c>
      <c r="C144" t="str">
        <f>IF(INDEX([1]Calculation!$G:$G,ROW())=0,"-",INDEX([1]Calculation!$G:$G,ROW()))</f>
        <v>B+</v>
      </c>
      <c r="D144" t="str">
        <f>INDEX([1]Calculation!$J:$J,ROW())&amp;"  "&amp;INDEX([1]Calculation!$K:$K,ROW())</f>
        <v>2609  lv</v>
      </c>
      <c r="E144" s="19">
        <f>INDEX([1]Calculation!$I:$I,ROW())</f>
        <v>43881</v>
      </c>
      <c r="F144" s="12">
        <f>ROUND(INDEX([1]Calculation!AL:AL,ROW()),1)</f>
        <v>0.2</v>
      </c>
      <c r="G144" s="8">
        <f>ROUND(INDEX([1]Calculation!L:L,ROW()),0)</f>
        <v>19</v>
      </c>
      <c r="H144" s="8">
        <f>ROUND(INDEX([1]Calculation!M:M,ROW()),0)</f>
        <v>17</v>
      </c>
      <c r="I144" s="8">
        <f>ROUND(INDEX([1]Calculation!N:N,ROW()),0)</f>
        <v>0</v>
      </c>
      <c r="J144" s="8">
        <f>ROUND(INDEX([1]Calculation!O:O,ROW()),0)</f>
        <v>11</v>
      </c>
      <c r="K144" s="8">
        <f>ROUND(INDEX([1]Calculation!P:P,ROW()),0)</f>
        <v>5</v>
      </c>
      <c r="L144" s="8">
        <f>ROUND(INDEX([1]Calculation!Q:Q,ROW()),0)</f>
        <v>30</v>
      </c>
      <c r="M144" s="8">
        <f>ROUND(INDEX([1]Calculation!R:R,ROW()),0)</f>
        <v>3</v>
      </c>
      <c r="N144" s="8">
        <f>ROUND(INDEX([1]Calculation!S:S,ROW()),0)</f>
        <v>12</v>
      </c>
      <c r="O144" s="8">
        <f>ROUND(INDEX([1]Calculation!T:T,ROW()),0)</f>
        <v>0</v>
      </c>
      <c r="P144" s="8" t="str">
        <f>INDEX([1]Calculation!CB:CB,ROW())</f>
        <v>https://morningconsult.com/2020/02/21/michael-bloomberg-polling-post-debate-las-vegas/</v>
      </c>
    </row>
    <row r="145" spans="1:16">
      <c r="A145" t="str">
        <f>INDEX([1]Calculation!$F:$F,ROW())</f>
        <v>Nevada</v>
      </c>
      <c r="B145" t="str">
        <f>INDEX([1]Calculation!$D:$D,ROW())</f>
        <v>Emerson College</v>
      </c>
      <c r="C145" t="str">
        <f>IF(INDEX([1]Calculation!$G:$G,ROW())=0,"-",INDEX([1]Calculation!$G:$G,ROW()))</f>
        <v>B-</v>
      </c>
      <c r="D145" t="str">
        <f>INDEX([1]Calculation!$J:$J,ROW())&amp;"  "&amp;INDEX([1]Calculation!$K:$K,ROW())</f>
        <v>425  lv</v>
      </c>
      <c r="E145" s="19">
        <f>INDEX([1]Calculation!$I:$I,ROW())</f>
        <v>43881</v>
      </c>
      <c r="F145" s="12">
        <f>ROUND(INDEX([1]Calculation!AL:AL,ROW()),1)</f>
        <v>11.8</v>
      </c>
      <c r="G145" s="8">
        <f>ROUND(INDEX([1]Calculation!L:L,ROW()),0)</f>
        <v>16</v>
      </c>
      <c r="H145" s="8">
        <f>ROUND(INDEX([1]Calculation!M:M,ROW()),0)</f>
        <v>0</v>
      </c>
      <c r="I145" s="8">
        <f>ROUND(INDEX([1]Calculation!N:N,ROW()),0)</f>
        <v>0</v>
      </c>
      <c r="J145" s="8">
        <f>ROUND(INDEX([1]Calculation!O:O,ROW()),0)</f>
        <v>17</v>
      </c>
      <c r="K145" s="8">
        <f>ROUND(INDEX([1]Calculation!P:P,ROW()),0)</f>
        <v>11</v>
      </c>
      <c r="L145" s="8">
        <f>ROUND(INDEX([1]Calculation!Q:Q,ROW()),0)</f>
        <v>30</v>
      </c>
      <c r="M145" s="8">
        <f>ROUND(INDEX([1]Calculation!R:R,ROW()),0)</f>
        <v>10</v>
      </c>
      <c r="N145" s="8">
        <f>ROUND(INDEX([1]Calculation!S:S,ROW()),0)</f>
        <v>12</v>
      </c>
      <c r="O145" s="8">
        <f>ROUND(INDEX([1]Calculation!T:T,ROW()),0)</f>
        <v>0</v>
      </c>
      <c r="P145" s="8" t="str">
        <f>INDEX([1]Calculation!CB:CB,ROW())</f>
        <v>http://emersonpolling.com/2020/02/20/nevada-2020-sanders-with-comfortable-lead-heading-into-caucus-tight-race-for-second-place/</v>
      </c>
    </row>
    <row r="146" spans="1:16">
      <c r="A146" t="str">
        <f>INDEX([1]Calculation!$F:$F,ROW())</f>
        <v>Maryland</v>
      </c>
      <c r="B146" t="str">
        <f>INDEX([1]Calculation!$D:$D,ROW())</f>
        <v>Goucher College</v>
      </c>
      <c r="C146" t="str">
        <f>IF(INDEX([1]Calculation!$G:$G,ROW())=0,"-",INDEX([1]Calculation!$G:$G,ROW()))</f>
        <v>-</v>
      </c>
      <c r="D146" t="str">
        <f>INDEX([1]Calculation!$J:$J,ROW())&amp;"  "&amp;INDEX([1]Calculation!$K:$K,ROW())</f>
        <v>371  lv</v>
      </c>
      <c r="E146" s="19">
        <f>INDEX([1]Calculation!$I:$I,ROW())</f>
        <v>43880</v>
      </c>
      <c r="F146" s="12">
        <f>ROUND(INDEX([1]Calculation!AL:AL,ROW()),1)</f>
        <v>6.6</v>
      </c>
      <c r="G146" s="8">
        <f>ROUND(INDEX([1]Calculation!L:L,ROW()),0)</f>
        <v>18</v>
      </c>
      <c r="H146" s="8">
        <f>ROUND(INDEX([1]Calculation!M:M,ROW()),0)</f>
        <v>16</v>
      </c>
      <c r="I146" s="8">
        <f>ROUND(INDEX([1]Calculation!N:N,ROW()),0)</f>
        <v>0</v>
      </c>
      <c r="J146" s="8">
        <f>ROUND(INDEX([1]Calculation!O:O,ROW()),0)</f>
        <v>7</v>
      </c>
      <c r="K146" s="8">
        <f>ROUND(INDEX([1]Calculation!P:P,ROW()),0)</f>
        <v>6</v>
      </c>
      <c r="L146" s="8">
        <f>ROUND(INDEX([1]Calculation!Q:Q,ROW()),0)</f>
        <v>24</v>
      </c>
      <c r="M146" s="8">
        <f>ROUND(INDEX([1]Calculation!R:R,ROW()),0)</f>
        <v>0</v>
      </c>
      <c r="N146" s="8">
        <f>ROUND(INDEX([1]Calculation!S:S,ROW()),0)</f>
        <v>6</v>
      </c>
      <c r="O146" s="8">
        <f>ROUND(INDEX([1]Calculation!T:T,ROW()),0)</f>
        <v>0</v>
      </c>
      <c r="P146" s="8" t="str">
        <f>INDEX([1]Calculation!CB:CB,ROW())</f>
        <v>https://www.goucher.edu/hughes-center/documents/Goucher-College-Poll-Feb-2020-Part-2.pdf</v>
      </c>
    </row>
    <row r="147" spans="1:16">
      <c r="A147" t="str">
        <f>INDEX([1]Calculation!$F:$F,ROW())</f>
        <v>Massachusetts</v>
      </c>
      <c r="B147" t="str">
        <f>INDEX([1]Calculation!$D:$D,ROW())</f>
        <v>University of Massachusetts Lowell</v>
      </c>
      <c r="C147" t="str">
        <f>IF(INDEX([1]Calculation!$G:$G,ROW())=0,"-",INDEX([1]Calculation!$G:$G,ROW()))</f>
        <v>A/B</v>
      </c>
      <c r="D147" t="str">
        <f>INDEX([1]Calculation!$J:$J,ROW())&amp;"  "&amp;INDEX([1]Calculation!$K:$K,ROW())</f>
        <v>450  lv</v>
      </c>
      <c r="E147" s="19">
        <f>INDEX([1]Calculation!$I:$I,ROW())</f>
        <v>43880</v>
      </c>
      <c r="F147" s="12">
        <f>ROUND(INDEX([1]Calculation!AL:AL,ROW()),1)</f>
        <v>17.3</v>
      </c>
      <c r="G147" s="8">
        <f>ROUND(INDEX([1]Calculation!L:L,ROW()),0)</f>
        <v>14</v>
      </c>
      <c r="H147" s="8">
        <f>ROUND(INDEX([1]Calculation!M:M,ROW()),0)</f>
        <v>12</v>
      </c>
      <c r="I147" s="8">
        <f>ROUND(INDEX([1]Calculation!N:N,ROW()),0)</f>
        <v>0</v>
      </c>
      <c r="J147" s="8">
        <f>ROUND(INDEX([1]Calculation!O:O,ROW()),0)</f>
        <v>15</v>
      </c>
      <c r="K147" s="8">
        <f>ROUND(INDEX([1]Calculation!P:P,ROW()),0)</f>
        <v>9</v>
      </c>
      <c r="L147" s="8">
        <f>ROUND(INDEX([1]Calculation!Q:Q,ROW()),0)</f>
        <v>21</v>
      </c>
      <c r="M147" s="8">
        <f>ROUND(INDEX([1]Calculation!R:R,ROW()),0)</f>
        <v>2</v>
      </c>
      <c r="N147" s="8">
        <f>ROUND(INDEX([1]Calculation!S:S,ROW()),0)</f>
        <v>20</v>
      </c>
      <c r="O147" s="8">
        <f>ROUND(INDEX([1]Calculation!T:T,ROW()),0)</f>
        <v>0</v>
      </c>
      <c r="P147" s="8" t="str">
        <f>INDEX([1]Calculation!CB:CB,ROW())</f>
        <v>https://www.uml.edu/docs/2020-Mass-topline_tcm18-322473.pdf</v>
      </c>
    </row>
    <row r="148" spans="1:16">
      <c r="A148" t="str">
        <f>INDEX([1]Calculation!$F:$F,ROW())</f>
        <v>Illinois</v>
      </c>
      <c r="B148" t="str">
        <f>INDEX([1]Calculation!$D:$D,ROW())</f>
        <v>Victory Research</v>
      </c>
      <c r="C148" t="str">
        <f>IF(INDEX([1]Calculation!$G:$G,ROW())=0,"-",INDEX([1]Calculation!$G:$G,ROW()))</f>
        <v>B/C</v>
      </c>
      <c r="D148" t="str">
        <f>INDEX([1]Calculation!$J:$J,ROW())&amp;"  "&amp;INDEX([1]Calculation!$K:$K,ROW())</f>
        <v>1208  lv</v>
      </c>
      <c r="E148" s="19">
        <f>INDEX([1]Calculation!$I:$I,ROW())</f>
        <v>43880</v>
      </c>
      <c r="F148" s="12">
        <f>ROUND(INDEX([1]Calculation!AL:AL,ROW()),1)</f>
        <v>15.5</v>
      </c>
      <c r="G148" s="8">
        <f>ROUND(INDEX([1]Calculation!L:L,ROW()),0)</f>
        <v>20</v>
      </c>
      <c r="H148" s="8">
        <f>ROUND(INDEX([1]Calculation!M:M,ROW()),0)</f>
        <v>15</v>
      </c>
      <c r="I148" s="8">
        <f>ROUND(INDEX([1]Calculation!N:N,ROW()),0)</f>
        <v>0</v>
      </c>
      <c r="J148" s="8">
        <f>ROUND(INDEX([1]Calculation!O:O,ROW()),0)</f>
        <v>11</v>
      </c>
      <c r="K148" s="8">
        <f>ROUND(INDEX([1]Calculation!P:P,ROW()),0)</f>
        <v>6</v>
      </c>
      <c r="L148" s="8">
        <f>ROUND(INDEX([1]Calculation!Q:Q,ROW()),0)</f>
        <v>26</v>
      </c>
      <c r="M148" s="8">
        <f>ROUND(INDEX([1]Calculation!R:R,ROW()),0)</f>
        <v>3</v>
      </c>
      <c r="N148" s="8">
        <f>ROUND(INDEX([1]Calculation!S:S,ROW()),0)</f>
        <v>7</v>
      </c>
      <c r="O148" s="8">
        <f>ROUND(INDEX([1]Calculation!T:T,ROW()),0)</f>
        <v>0</v>
      </c>
      <c r="P148" s="8" t="str">
        <f>INDEX([1]Calculation!CB:CB,ROW())</f>
        <v>https://projects.fivethirtyeight.com/polls/20200221_IL.pdf</v>
      </c>
    </row>
    <row r="149" spans="1:16">
      <c r="A149" t="str">
        <f>INDEX([1]Calculation!$F:$F,ROW())</f>
        <v>South Carolina</v>
      </c>
      <c r="B149" t="str">
        <f>INDEX([1]Calculation!$D:$D,ROW())</f>
        <v>Winthrop University</v>
      </c>
      <c r="C149" t="str">
        <f>IF(INDEX([1]Calculation!$G:$G,ROW())=0,"-",INDEX([1]Calculation!$G:$G,ROW()))</f>
        <v>A/B</v>
      </c>
      <c r="D149" t="str">
        <f>INDEX([1]Calculation!$J:$J,ROW())&amp;"  "&amp;INDEX([1]Calculation!$K:$K,ROW())</f>
        <v>443  lv</v>
      </c>
      <c r="E149" s="19">
        <f>INDEX([1]Calculation!$I:$I,ROW())</f>
        <v>43880</v>
      </c>
      <c r="F149" s="12">
        <f>ROUND(INDEX([1]Calculation!AL:AL,ROW()),1)</f>
        <v>16.3</v>
      </c>
      <c r="G149" s="8">
        <f>ROUND(INDEX([1]Calculation!L:L,ROW()),0)</f>
        <v>24</v>
      </c>
      <c r="H149" s="8">
        <f>ROUND(INDEX([1]Calculation!M:M,ROW()),0)</f>
        <v>0</v>
      </c>
      <c r="I149" s="8">
        <f>ROUND(INDEX([1]Calculation!N:N,ROW()),0)</f>
        <v>0</v>
      </c>
      <c r="J149" s="8">
        <f>ROUND(INDEX([1]Calculation!O:O,ROW()),0)</f>
        <v>7</v>
      </c>
      <c r="K149" s="8">
        <f>ROUND(INDEX([1]Calculation!P:P,ROW()),0)</f>
        <v>4</v>
      </c>
      <c r="L149" s="8">
        <f>ROUND(INDEX([1]Calculation!Q:Q,ROW()),0)</f>
        <v>19</v>
      </c>
      <c r="M149" s="8">
        <f>ROUND(INDEX([1]Calculation!R:R,ROW()),0)</f>
        <v>15</v>
      </c>
      <c r="N149" s="8">
        <f>ROUND(INDEX([1]Calculation!S:S,ROW()),0)</f>
        <v>6</v>
      </c>
      <c r="O149" s="8">
        <f>ROUND(INDEX([1]Calculation!T:T,ROW()),0)</f>
        <v>1</v>
      </c>
      <c r="P149" s="8" t="str">
        <f>INDEX([1]Calculation!CB:CB,ROW())</f>
        <v>https://www.winthrop.edu/winthroppoll/current-findings.aspx</v>
      </c>
    </row>
    <row r="150" spans="1:16">
      <c r="A150" t="str">
        <f>INDEX([1]Calculation!$F:$F,ROW())</f>
        <v>Minnesota</v>
      </c>
      <c r="B150" t="str">
        <f>INDEX([1]Calculation!$D:$D,ROW())</f>
        <v>University of Massachusetts Lowell</v>
      </c>
      <c r="C150" t="str">
        <f>IF(INDEX([1]Calculation!$G:$G,ROW())=0,"-",INDEX([1]Calculation!$G:$G,ROW()))</f>
        <v>A/B</v>
      </c>
      <c r="D150" t="str">
        <f>INDEX([1]Calculation!$J:$J,ROW())&amp;"  "&amp;INDEX([1]Calculation!$K:$K,ROW())</f>
        <v>450  lv</v>
      </c>
      <c r="E150" s="19">
        <f>INDEX([1]Calculation!$I:$I,ROW())</f>
        <v>43880</v>
      </c>
      <c r="F150" s="12">
        <f>ROUND(INDEX([1]Calculation!AL:AL,ROW()),1)</f>
        <v>17.3</v>
      </c>
      <c r="G150" s="8">
        <f>ROUND(INDEX([1]Calculation!L:L,ROW()),0)</f>
        <v>9</v>
      </c>
      <c r="H150" s="8">
        <f>ROUND(INDEX([1]Calculation!M:M,ROW()),0)</f>
        <v>9</v>
      </c>
      <c r="I150" s="8">
        <f>ROUND(INDEX([1]Calculation!N:N,ROW()),0)</f>
        <v>0</v>
      </c>
      <c r="J150" s="8">
        <f>ROUND(INDEX([1]Calculation!O:O,ROW()),0)</f>
        <v>10</v>
      </c>
      <c r="K150" s="8">
        <f>ROUND(INDEX([1]Calculation!P:P,ROW()),0)</f>
        <v>27</v>
      </c>
      <c r="L150" s="8">
        <f>ROUND(INDEX([1]Calculation!Q:Q,ROW()),0)</f>
        <v>21</v>
      </c>
      <c r="M150" s="8">
        <f>ROUND(INDEX([1]Calculation!R:R,ROW()),0)</f>
        <v>0</v>
      </c>
      <c r="N150" s="8">
        <f>ROUND(INDEX([1]Calculation!S:S,ROW()),0)</f>
        <v>16</v>
      </c>
      <c r="O150" s="8">
        <f>ROUND(INDEX([1]Calculation!T:T,ROW()),0)</f>
        <v>0</v>
      </c>
      <c r="P150" s="8" t="str">
        <f>INDEX([1]Calculation!CB:CB,ROW())</f>
        <v>https://www.uml.edu/docs/2020-MN-topline_tcm18-322443.pdf</v>
      </c>
    </row>
    <row r="151" spans="1:16">
      <c r="A151" t="str">
        <f>INDEX([1]Calculation!$F:$F,ROW())</f>
        <v>California</v>
      </c>
      <c r="B151" t="str">
        <f>INDEX([1]Calculation!$D:$D,ROW())</f>
        <v>Monmouth University</v>
      </c>
      <c r="C151" t="str">
        <f>IF(INDEX([1]Calculation!$G:$G,ROW())=0,"-",INDEX([1]Calculation!$G:$G,ROW()))</f>
        <v>A+</v>
      </c>
      <c r="D151" t="str">
        <f>INDEX([1]Calculation!$J:$J,ROW())&amp;"  "&amp;INDEX([1]Calculation!$K:$K,ROW())</f>
        <v>408  lv</v>
      </c>
      <c r="E151" s="19">
        <f>INDEX([1]Calculation!$I:$I,ROW())</f>
        <v>43880</v>
      </c>
      <c r="F151" s="12">
        <f>ROUND(INDEX([1]Calculation!AL:AL,ROW()),1)</f>
        <v>0</v>
      </c>
      <c r="G151" s="8">
        <f>ROUND(INDEX([1]Calculation!L:L,ROW()),0)</f>
        <v>0</v>
      </c>
      <c r="H151" s="8">
        <f>ROUND(INDEX([1]Calculation!M:M,ROW()),0)</f>
        <v>31</v>
      </c>
      <c r="I151" s="8">
        <f>ROUND(INDEX([1]Calculation!N:N,ROW()),0)</f>
        <v>0</v>
      </c>
      <c r="J151" s="8">
        <f>ROUND(INDEX([1]Calculation!O:O,ROW()),0)</f>
        <v>0</v>
      </c>
      <c r="K151" s="8">
        <f>ROUND(INDEX([1]Calculation!P:P,ROW()),0)</f>
        <v>0</v>
      </c>
      <c r="L151" s="8">
        <f>ROUND(INDEX([1]Calculation!Q:Q,ROW()),0)</f>
        <v>48</v>
      </c>
      <c r="M151" s="8">
        <f>ROUND(INDEX([1]Calculation!R:R,ROW()),0)</f>
        <v>0</v>
      </c>
      <c r="N151" s="8">
        <f>ROUND(INDEX([1]Calculation!S:S,ROW()),0)</f>
        <v>0</v>
      </c>
      <c r="O151" s="8">
        <f>ROUND(INDEX([1]Calculation!T:T,ROW()),0)</f>
        <v>0</v>
      </c>
      <c r="P151" s="8" t="str">
        <f>INDEX([1]Calculation!CB:CB,ROW())</f>
        <v>https://www.monmouth.edu/polling-institute/documents/monmouthpoll_ca_022020.pdf/</v>
      </c>
    </row>
    <row r="152" spans="1:16">
      <c r="A152" t="str">
        <f>INDEX([1]Calculation!$F:$F,ROW())</f>
        <v>California</v>
      </c>
      <c r="B152" t="str">
        <f>INDEX([1]Calculation!$D:$D,ROW())</f>
        <v>Monmouth University</v>
      </c>
      <c r="C152" t="str">
        <f>IF(INDEX([1]Calculation!$G:$G,ROW())=0,"-",INDEX([1]Calculation!$G:$G,ROW()))</f>
        <v>A+</v>
      </c>
      <c r="D152" t="str">
        <f>INDEX([1]Calculation!$J:$J,ROW())&amp;"  "&amp;INDEX([1]Calculation!$K:$K,ROW())</f>
        <v>408  lv</v>
      </c>
      <c r="E152" s="19">
        <f>INDEX([1]Calculation!$I:$I,ROW())</f>
        <v>43880</v>
      </c>
      <c r="F152" s="12">
        <f>ROUND(INDEX([1]Calculation!AL:AL,ROW()),1)</f>
        <v>0</v>
      </c>
      <c r="G152" s="8">
        <f>ROUND(INDEX([1]Calculation!L:L,ROW()),0)</f>
        <v>0</v>
      </c>
      <c r="H152" s="8">
        <f>ROUND(INDEX([1]Calculation!M:M,ROW()),0)</f>
        <v>0</v>
      </c>
      <c r="I152" s="8">
        <f>ROUND(INDEX([1]Calculation!N:N,ROW()),0)</f>
        <v>0</v>
      </c>
      <c r="J152" s="8">
        <f>ROUND(INDEX([1]Calculation!O:O,ROW()),0)</f>
        <v>0</v>
      </c>
      <c r="K152" s="8">
        <f>ROUND(INDEX([1]Calculation!P:P,ROW()),0)</f>
        <v>24</v>
      </c>
      <c r="L152" s="8">
        <f>ROUND(INDEX([1]Calculation!Q:Q,ROW()),0)</f>
        <v>54</v>
      </c>
      <c r="M152" s="8">
        <f>ROUND(INDEX([1]Calculation!R:R,ROW()),0)</f>
        <v>0</v>
      </c>
      <c r="N152" s="8">
        <f>ROUND(INDEX([1]Calculation!S:S,ROW()),0)</f>
        <v>0</v>
      </c>
      <c r="O152" s="8">
        <f>ROUND(INDEX([1]Calculation!T:T,ROW()),0)</f>
        <v>0</v>
      </c>
      <c r="P152" s="8" t="str">
        <f>INDEX([1]Calculation!CB:CB,ROW())</f>
        <v>https://www.monmouth.edu/polling-institute/documents/monmouthpoll_ca_022020.pdf/</v>
      </c>
    </row>
    <row r="153" spans="1:16">
      <c r="A153" t="str">
        <f>INDEX([1]Calculation!$F:$F,ROW())</f>
        <v>California</v>
      </c>
      <c r="B153" t="str">
        <f>INDEX([1]Calculation!$D:$D,ROW())</f>
        <v>Monmouth University</v>
      </c>
      <c r="C153" t="str">
        <f>IF(INDEX([1]Calculation!$G:$G,ROW())=0,"-",INDEX([1]Calculation!$G:$G,ROW()))</f>
        <v>A+</v>
      </c>
      <c r="D153" t="str">
        <f>INDEX([1]Calculation!$J:$J,ROW())&amp;"  "&amp;INDEX([1]Calculation!$K:$K,ROW())</f>
        <v>408  lv</v>
      </c>
      <c r="E153" s="19">
        <f>INDEX([1]Calculation!$I:$I,ROW())</f>
        <v>43880</v>
      </c>
      <c r="F153" s="12">
        <f>ROUND(INDEX([1]Calculation!AL:AL,ROW()),1)</f>
        <v>0</v>
      </c>
      <c r="G153" s="8">
        <f>ROUND(INDEX([1]Calculation!L:L,ROW()),0)</f>
        <v>0</v>
      </c>
      <c r="H153" s="8">
        <f>ROUND(INDEX([1]Calculation!M:M,ROW()),0)</f>
        <v>0</v>
      </c>
      <c r="I153" s="8">
        <f>ROUND(INDEX([1]Calculation!N:N,ROW()),0)</f>
        <v>0</v>
      </c>
      <c r="J153" s="8">
        <f>ROUND(INDEX([1]Calculation!O:O,ROW()),0)</f>
        <v>26</v>
      </c>
      <c r="K153" s="8">
        <f>ROUND(INDEX([1]Calculation!P:P,ROW()),0)</f>
        <v>0</v>
      </c>
      <c r="L153" s="8">
        <f>ROUND(INDEX([1]Calculation!Q:Q,ROW()),0)</f>
        <v>51</v>
      </c>
      <c r="M153" s="8">
        <f>ROUND(INDEX([1]Calculation!R:R,ROW()),0)</f>
        <v>0</v>
      </c>
      <c r="N153" s="8">
        <f>ROUND(INDEX([1]Calculation!S:S,ROW()),0)</f>
        <v>0</v>
      </c>
      <c r="O153" s="8">
        <f>ROUND(INDEX([1]Calculation!T:T,ROW()),0)</f>
        <v>0</v>
      </c>
      <c r="P153" s="8" t="str">
        <f>INDEX([1]Calculation!CB:CB,ROW())</f>
        <v>https://www.monmouth.edu/polling-institute/documents/monmouthpoll_ca_022020.pdf/</v>
      </c>
    </row>
    <row r="154" spans="1:16">
      <c r="A154" t="str">
        <f>INDEX([1]Calculation!$F:$F,ROW())</f>
        <v>California</v>
      </c>
      <c r="B154" t="str">
        <f>INDEX([1]Calculation!$D:$D,ROW())</f>
        <v>Monmouth University</v>
      </c>
      <c r="C154" t="str">
        <f>IF(INDEX([1]Calculation!$G:$G,ROW())=0,"-",INDEX([1]Calculation!$G:$G,ROW()))</f>
        <v>A+</v>
      </c>
      <c r="D154" t="str">
        <f>INDEX([1]Calculation!$J:$J,ROW())&amp;"  "&amp;INDEX([1]Calculation!$K:$K,ROW())</f>
        <v>408  lv</v>
      </c>
      <c r="E154" s="19">
        <f>INDEX([1]Calculation!$I:$I,ROW())</f>
        <v>43880</v>
      </c>
      <c r="F154" s="12">
        <f>ROUND(INDEX([1]Calculation!AL:AL,ROW()),1)</f>
        <v>0</v>
      </c>
      <c r="G154" s="8">
        <f>ROUND(INDEX([1]Calculation!L:L,ROW()),0)</f>
        <v>36</v>
      </c>
      <c r="H154" s="8">
        <f>ROUND(INDEX([1]Calculation!M:M,ROW()),0)</f>
        <v>0</v>
      </c>
      <c r="I154" s="8">
        <f>ROUND(INDEX([1]Calculation!N:N,ROW()),0)</f>
        <v>0</v>
      </c>
      <c r="J154" s="8">
        <f>ROUND(INDEX([1]Calculation!O:O,ROW()),0)</f>
        <v>0</v>
      </c>
      <c r="K154" s="8">
        <f>ROUND(INDEX([1]Calculation!P:P,ROW()),0)</f>
        <v>0</v>
      </c>
      <c r="L154" s="8">
        <f>ROUND(INDEX([1]Calculation!Q:Q,ROW()),0)</f>
        <v>44</v>
      </c>
      <c r="M154" s="8">
        <f>ROUND(INDEX([1]Calculation!R:R,ROW()),0)</f>
        <v>0</v>
      </c>
      <c r="N154" s="8">
        <f>ROUND(INDEX([1]Calculation!S:S,ROW()),0)</f>
        <v>0</v>
      </c>
      <c r="O154" s="8">
        <f>ROUND(INDEX([1]Calculation!T:T,ROW()),0)</f>
        <v>0</v>
      </c>
      <c r="P154" s="8" t="str">
        <f>INDEX([1]Calculation!CB:CB,ROW())</f>
        <v>https://www.monmouth.edu/polling-institute/documents/monmouthpoll_ca_022020.pdf/</v>
      </c>
    </row>
    <row r="155" spans="1:16">
      <c r="A155" t="str">
        <f>INDEX([1]Calculation!$F:$F,ROW())</f>
        <v>California</v>
      </c>
      <c r="B155" t="str">
        <f>INDEX([1]Calculation!$D:$D,ROW())</f>
        <v>Monmouth University</v>
      </c>
      <c r="C155" t="str">
        <f>IF(INDEX([1]Calculation!$G:$G,ROW())=0,"-",INDEX([1]Calculation!$G:$G,ROW()))</f>
        <v>A+</v>
      </c>
      <c r="D155" t="str">
        <f>INDEX([1]Calculation!$J:$J,ROW())&amp;"  "&amp;INDEX([1]Calculation!$K:$K,ROW())</f>
        <v>408  lv</v>
      </c>
      <c r="E155" s="19">
        <f>INDEX([1]Calculation!$I:$I,ROW())</f>
        <v>43880</v>
      </c>
      <c r="F155" s="12">
        <f>ROUND(INDEX([1]Calculation!AL:AL,ROW()),1)</f>
        <v>29.2</v>
      </c>
      <c r="G155" s="8">
        <f>ROUND(INDEX([1]Calculation!L:L,ROW()),0)</f>
        <v>17</v>
      </c>
      <c r="H155" s="8">
        <f>ROUND(INDEX([1]Calculation!M:M,ROW()),0)</f>
        <v>13</v>
      </c>
      <c r="I155" s="8">
        <f>ROUND(INDEX([1]Calculation!N:N,ROW()),0)</f>
        <v>0</v>
      </c>
      <c r="J155" s="8">
        <f>ROUND(INDEX([1]Calculation!O:O,ROW()),0)</f>
        <v>9</v>
      </c>
      <c r="K155" s="8">
        <f>ROUND(INDEX([1]Calculation!P:P,ROW()),0)</f>
        <v>4</v>
      </c>
      <c r="L155" s="8">
        <f>ROUND(INDEX([1]Calculation!Q:Q,ROW()),0)</f>
        <v>24</v>
      </c>
      <c r="M155" s="8">
        <f>ROUND(INDEX([1]Calculation!R:R,ROW()),0)</f>
        <v>5</v>
      </c>
      <c r="N155" s="8">
        <f>ROUND(INDEX([1]Calculation!S:S,ROW()),0)</f>
        <v>10</v>
      </c>
      <c r="O155" s="8">
        <f>ROUND(INDEX([1]Calculation!T:T,ROW()),0)</f>
        <v>0</v>
      </c>
      <c r="P155" s="8" t="str">
        <f>INDEX([1]Calculation!CB:CB,ROW())</f>
        <v>https://www.monmouth.edu/polling-institute/documents/monmouthpoll_ca_022020.pdf/</v>
      </c>
    </row>
    <row r="156" spans="1:16">
      <c r="A156" t="str">
        <f>INDEX([1]Calculation!$F:$F,ROW())</f>
        <v>Florida</v>
      </c>
      <c r="B156" t="str">
        <f>INDEX([1]Calculation!$D:$D,ROW())</f>
        <v>St. Pete Polls</v>
      </c>
      <c r="C156" t="str">
        <f>IF(INDEX([1]Calculation!$G:$G,ROW())=0,"-",INDEX([1]Calculation!$G:$G,ROW()))</f>
        <v>C+</v>
      </c>
      <c r="D156" t="str">
        <f>INDEX([1]Calculation!$J:$J,ROW())&amp;"  "&amp;INDEX([1]Calculation!$K:$K,ROW())</f>
        <v>2412  lv</v>
      </c>
      <c r="E156" s="19">
        <f>INDEX([1]Calculation!$I:$I,ROW())</f>
        <v>43880</v>
      </c>
      <c r="F156" s="12">
        <f>ROUND(INDEX([1]Calculation!AL:AL,ROW()),1)</f>
        <v>0.7</v>
      </c>
      <c r="G156" s="8">
        <f>ROUND(INDEX([1]Calculation!L:L,ROW()),0)</f>
        <v>27</v>
      </c>
      <c r="H156" s="8">
        <f>ROUND(INDEX([1]Calculation!M:M,ROW()),0)</f>
        <v>32</v>
      </c>
      <c r="I156" s="8">
        <f>ROUND(INDEX([1]Calculation!N:N,ROW()),0)</f>
        <v>0</v>
      </c>
      <c r="J156" s="8">
        <f>ROUND(INDEX([1]Calculation!O:O,ROW()),0)</f>
        <v>8</v>
      </c>
      <c r="K156" s="8">
        <f>ROUND(INDEX([1]Calculation!P:P,ROW()),0)</f>
        <v>7</v>
      </c>
      <c r="L156" s="8">
        <f>ROUND(INDEX([1]Calculation!Q:Q,ROW()),0)</f>
        <v>11</v>
      </c>
      <c r="M156" s="8">
        <f>ROUND(INDEX([1]Calculation!R:R,ROW()),0)</f>
        <v>2</v>
      </c>
      <c r="N156" s="8">
        <f>ROUND(INDEX([1]Calculation!S:S,ROW()),0)</f>
        <v>5</v>
      </c>
      <c r="O156" s="8">
        <f>ROUND(INDEX([1]Calculation!T:T,ROW()),0)</f>
        <v>0</v>
      </c>
      <c r="P156" s="8" t="str">
        <f>INDEX([1]Calculation!CB:CB,ROW())</f>
        <v>http://stpetepolls.org/files/StPetePolls_2020_State_DEMprimaryFebruary19_Z8U3J.pdf</v>
      </c>
    </row>
    <row r="157" spans="1:16">
      <c r="A157" t="str">
        <f>INDEX([1]Calculation!$F:$F,ROW())</f>
        <v>Washington</v>
      </c>
      <c r="B157" t="str">
        <f>INDEX([1]Calculation!$D:$D,ROW())</f>
        <v>Elway Research</v>
      </c>
      <c r="C157" t="str">
        <f>IF(INDEX([1]Calculation!$G:$G,ROW())=0,"-",INDEX([1]Calculation!$G:$G,ROW()))</f>
        <v>A/B</v>
      </c>
      <c r="D157" t="str">
        <f>INDEX([1]Calculation!$J:$J,ROW())&amp;"  "&amp;INDEX([1]Calculation!$K:$K,ROW())</f>
        <v>404  lv</v>
      </c>
      <c r="E157" s="19">
        <f>INDEX([1]Calculation!$I:$I,ROW())</f>
        <v>43879</v>
      </c>
      <c r="F157" s="12">
        <f>ROUND(INDEX([1]Calculation!AL:AL,ROW()),1)</f>
        <v>17</v>
      </c>
      <c r="G157" s="8">
        <f>ROUND(INDEX([1]Calculation!L:L,ROW()),0)</f>
        <v>10</v>
      </c>
      <c r="H157" s="8">
        <f>ROUND(INDEX([1]Calculation!M:M,ROW()),0)</f>
        <v>15</v>
      </c>
      <c r="I157" s="8">
        <f>ROUND(INDEX([1]Calculation!N:N,ROW()),0)</f>
        <v>0</v>
      </c>
      <c r="J157" s="8">
        <f>ROUND(INDEX([1]Calculation!O:O,ROW()),0)</f>
        <v>9</v>
      </c>
      <c r="K157" s="8">
        <f>ROUND(INDEX([1]Calculation!P:P,ROW()),0)</f>
        <v>11</v>
      </c>
      <c r="L157" s="8">
        <f>ROUND(INDEX([1]Calculation!Q:Q,ROW()),0)</f>
        <v>21</v>
      </c>
      <c r="M157" s="8">
        <f>ROUND(INDEX([1]Calculation!R:R,ROW()),0)</f>
        <v>0</v>
      </c>
      <c r="N157" s="8">
        <f>ROUND(INDEX([1]Calculation!S:S,ROW()),0)</f>
        <v>11</v>
      </c>
      <c r="O157" s="8">
        <f>ROUND(INDEX([1]Calculation!T:T,ROW()),0)</f>
        <v>0</v>
      </c>
      <c r="P157" s="8" t="str">
        <f>INDEX([1]Calculation!CB:CB,ROW())</f>
        <v>https://crosscut.com/sites/default/files/files/crosscutelway0220.pdf</v>
      </c>
    </row>
    <row r="158" spans="1:16">
      <c r="A158" t="str">
        <f>INDEX([1]Calculation!$F:$F,ROW())</f>
        <v>Texas</v>
      </c>
      <c r="B158" t="str">
        <f>INDEX([1]Calculation!$D:$D,ROW())</f>
        <v>YouGov</v>
      </c>
      <c r="C158" t="str">
        <f>IF(INDEX([1]Calculation!$G:$G,ROW())=0,"-",INDEX([1]Calculation!$G:$G,ROW()))</f>
        <v>B-</v>
      </c>
      <c r="D158" t="str">
        <f>INDEX([1]Calculation!$J:$J,ROW())&amp;"  "&amp;INDEX([1]Calculation!$K:$K,ROW())</f>
        <v>1352  lv</v>
      </c>
      <c r="E158" s="19">
        <f>INDEX([1]Calculation!$I:$I,ROW())</f>
        <v>43879</v>
      </c>
      <c r="F158" s="12">
        <f>ROUND(INDEX([1]Calculation!AL:AL,ROW()),1)</f>
        <v>1.9</v>
      </c>
      <c r="G158" s="8">
        <f>ROUND(INDEX([1]Calculation!L:L,ROW()),0)</f>
        <v>20</v>
      </c>
      <c r="H158" s="8">
        <f>ROUND(INDEX([1]Calculation!M:M,ROW()),0)</f>
        <v>12</v>
      </c>
      <c r="I158" s="8">
        <f>ROUND(INDEX([1]Calculation!N:N,ROW()),0)</f>
        <v>0</v>
      </c>
      <c r="J158" s="8">
        <f>ROUND(INDEX([1]Calculation!O:O,ROW()),0)</f>
        <v>11</v>
      </c>
      <c r="K158" s="8">
        <f>ROUND(INDEX([1]Calculation!P:P,ROW()),0)</f>
        <v>7</v>
      </c>
      <c r="L158" s="8">
        <f>ROUND(INDEX([1]Calculation!Q:Q,ROW()),0)</f>
        <v>20</v>
      </c>
      <c r="M158" s="8">
        <f>ROUND(INDEX([1]Calculation!R:R,ROW()),0)</f>
        <v>1</v>
      </c>
      <c r="N158" s="8">
        <f>ROUND(INDEX([1]Calculation!S:S,ROW()),0)</f>
        <v>17</v>
      </c>
      <c r="O158" s="8">
        <f>ROUND(INDEX([1]Calculation!T:T,ROW()),0)</f>
        <v>0</v>
      </c>
      <c r="P158" s="8" t="str">
        <f>INDEX([1]Calculation!CB:CB,ROW())</f>
        <v>https://uh.edu/hobby/texasprimary2020/icons/texaspresidentialvote.pdf</v>
      </c>
    </row>
    <row r="159" spans="1:16">
      <c r="A159" t="str">
        <f>INDEX([1]Calculation!$F:$F,ROW())</f>
        <v>Florida</v>
      </c>
      <c r="B159" t="str">
        <f>INDEX([1]Calculation!$D:$D,ROW())</f>
        <v>Tel Opinion Research</v>
      </c>
      <c r="C159" t="str">
        <f>IF(INDEX([1]Calculation!$G:$G,ROW())=0,"-",INDEX([1]Calculation!$G:$G,ROW()))</f>
        <v>B/C</v>
      </c>
      <c r="D159" t="str">
        <f>INDEX([1]Calculation!$J:$J,ROW())&amp;"  "&amp;INDEX([1]Calculation!$K:$K,ROW())</f>
        <v>800  lv</v>
      </c>
      <c r="E159" s="19">
        <f>INDEX([1]Calculation!$I:$I,ROW())</f>
        <v>43879</v>
      </c>
      <c r="F159" s="12">
        <f>ROUND(INDEX([1]Calculation!AL:AL,ROW()),1)</f>
        <v>11.9</v>
      </c>
      <c r="G159" s="8">
        <f>ROUND(INDEX([1]Calculation!L:L,ROW()),0)</f>
        <v>20</v>
      </c>
      <c r="H159" s="8">
        <f>ROUND(INDEX([1]Calculation!M:M,ROW()),0)</f>
        <v>26</v>
      </c>
      <c r="I159" s="8">
        <f>ROUND(INDEX([1]Calculation!N:N,ROW()),0)</f>
        <v>0</v>
      </c>
      <c r="J159" s="8">
        <f>ROUND(INDEX([1]Calculation!O:O,ROW()),0)</f>
        <v>8</v>
      </c>
      <c r="K159" s="8">
        <f>ROUND(INDEX([1]Calculation!P:P,ROW()),0)</f>
        <v>5</v>
      </c>
      <c r="L159" s="8">
        <f>ROUND(INDEX([1]Calculation!Q:Q,ROW()),0)</f>
        <v>13</v>
      </c>
      <c r="M159" s="8">
        <f>ROUND(INDEX([1]Calculation!R:R,ROW()),0)</f>
        <v>2</v>
      </c>
      <c r="N159" s="8">
        <f>ROUND(INDEX([1]Calculation!S:S,ROW()),0)</f>
        <v>7</v>
      </c>
      <c r="O159" s="8">
        <f>ROUND(INDEX([1]Calculation!T:T,ROW()),0)</f>
        <v>1</v>
      </c>
      <c r="P159" s="8" t="str">
        <f>INDEX([1]Calculation!CB:CB,ROW())</f>
        <v>https://www.politico.com/f/?id=00000170-63be-d956-a770-f7bf93630000</v>
      </c>
    </row>
    <row r="160" spans="1:16">
      <c r="A160" t="str">
        <f>INDEX([1]Calculation!$F:$F,ROW())</f>
        <v>Texas</v>
      </c>
      <c r="B160" t="str">
        <f>INDEX([1]Calculation!$D:$D,ROW())</f>
        <v>University of Massachusetts Lowell</v>
      </c>
      <c r="C160" t="str">
        <f>IF(INDEX([1]Calculation!$G:$G,ROW())=0,"-",INDEX([1]Calculation!$G:$G,ROW()))</f>
        <v>A/B</v>
      </c>
      <c r="D160" t="str">
        <f>INDEX([1]Calculation!$J:$J,ROW())&amp;"  "&amp;INDEX([1]Calculation!$K:$K,ROW())</f>
        <v>600  lv</v>
      </c>
      <c r="E160" s="19">
        <f>INDEX([1]Calculation!$I:$I,ROW())</f>
        <v>43879</v>
      </c>
      <c r="F160" s="12">
        <f>ROUND(INDEX([1]Calculation!AL:AL,ROW()),1)</f>
        <v>19.7</v>
      </c>
      <c r="G160" s="8">
        <f>ROUND(INDEX([1]Calculation!L:L,ROW()),0)</f>
        <v>20</v>
      </c>
      <c r="H160" s="8">
        <f>ROUND(INDEX([1]Calculation!M:M,ROW()),0)</f>
        <v>18</v>
      </c>
      <c r="I160" s="8">
        <f>ROUND(INDEX([1]Calculation!N:N,ROW()),0)</f>
        <v>0</v>
      </c>
      <c r="J160" s="8">
        <f>ROUND(INDEX([1]Calculation!O:O,ROW()),0)</f>
        <v>7</v>
      </c>
      <c r="K160" s="8">
        <f>ROUND(INDEX([1]Calculation!P:P,ROW()),0)</f>
        <v>9</v>
      </c>
      <c r="L160" s="8">
        <f>ROUND(INDEX([1]Calculation!Q:Q,ROW()),0)</f>
        <v>23</v>
      </c>
      <c r="M160" s="8">
        <f>ROUND(INDEX([1]Calculation!R:R,ROW()),0)</f>
        <v>2</v>
      </c>
      <c r="N160" s="8">
        <f>ROUND(INDEX([1]Calculation!S:S,ROW()),0)</f>
        <v>14</v>
      </c>
      <c r="O160" s="8">
        <f>ROUND(INDEX([1]Calculation!T:T,ROW()),0)</f>
        <v>0</v>
      </c>
      <c r="P160" s="8" t="str">
        <f>INDEX([1]Calculation!CB:CB,ROW())</f>
        <v>https://www.uml.edu/docs/2020-TX-topline_tcm18-322450.pdf</v>
      </c>
    </row>
    <row r="161" spans="1:16">
      <c r="A161" t="str">
        <f>INDEX([1]Calculation!$F:$F,ROW())</f>
        <v>North Carolina</v>
      </c>
      <c r="B161" t="str">
        <f>INDEX([1]Calculation!$D:$D,ROW())</f>
        <v>University of Massachusetts Lowell</v>
      </c>
      <c r="C161" t="str">
        <f>IF(INDEX([1]Calculation!$G:$G,ROW())=0,"-",INDEX([1]Calculation!$G:$G,ROW()))</f>
        <v>A/B</v>
      </c>
      <c r="D161" t="str">
        <f>INDEX([1]Calculation!$J:$J,ROW())&amp;"  "&amp;INDEX([1]Calculation!$K:$K,ROW())</f>
        <v>450  lv</v>
      </c>
      <c r="E161" s="19">
        <f>INDEX([1]Calculation!$I:$I,ROW())</f>
        <v>43879</v>
      </c>
      <c r="F161" s="12">
        <f>ROUND(INDEX([1]Calculation!AL:AL,ROW()),1)</f>
        <v>17</v>
      </c>
      <c r="G161" s="8">
        <f>ROUND(INDEX([1]Calculation!L:L,ROW()),0)</f>
        <v>16</v>
      </c>
      <c r="H161" s="8">
        <f>ROUND(INDEX([1]Calculation!M:M,ROW()),0)</f>
        <v>19</v>
      </c>
      <c r="I161" s="8">
        <f>ROUND(INDEX([1]Calculation!N:N,ROW()),0)</f>
        <v>0</v>
      </c>
      <c r="J161" s="8">
        <f>ROUND(INDEX([1]Calculation!O:O,ROW()),0)</f>
        <v>10</v>
      </c>
      <c r="K161" s="8">
        <f>ROUND(INDEX([1]Calculation!P:P,ROW()),0)</f>
        <v>7</v>
      </c>
      <c r="L161" s="8">
        <f>ROUND(INDEX([1]Calculation!Q:Q,ROW()),0)</f>
        <v>23</v>
      </c>
      <c r="M161" s="8">
        <f>ROUND(INDEX([1]Calculation!R:R,ROW()),0)</f>
        <v>3</v>
      </c>
      <c r="N161" s="8">
        <f>ROUND(INDEX([1]Calculation!S:S,ROW()),0)</f>
        <v>13</v>
      </c>
      <c r="O161" s="8">
        <f>ROUND(INDEX([1]Calculation!T:T,ROW()),0)</f>
        <v>0</v>
      </c>
      <c r="P161" s="8" t="str">
        <f>INDEX([1]Calculation!CB:CB,ROW())</f>
        <v>https://www.uml.edu/docs/2020-NC-topline_tcm18-322447.pdf</v>
      </c>
    </row>
    <row r="162" spans="1:16">
      <c r="A162" t="str">
        <f>INDEX([1]Calculation!$F:$F,ROW())</f>
        <v>South Carolina</v>
      </c>
      <c r="B162" t="str">
        <f>INDEX([1]Calculation!$D:$D,ROW())</f>
        <v>University of Massachusetts Lowell</v>
      </c>
      <c r="C162" t="str">
        <f>IF(INDEX([1]Calculation!$G:$G,ROW())=0,"-",INDEX([1]Calculation!$G:$G,ROW()))</f>
        <v>A/B</v>
      </c>
      <c r="D162" t="str">
        <f>INDEX([1]Calculation!$J:$J,ROW())&amp;"  "&amp;INDEX([1]Calculation!$K:$K,ROW())</f>
        <v>400  lv</v>
      </c>
      <c r="E162" s="19">
        <f>INDEX([1]Calculation!$I:$I,ROW())</f>
        <v>43879</v>
      </c>
      <c r="F162" s="12">
        <f>ROUND(INDEX([1]Calculation!AL:AL,ROW()),1)</f>
        <v>16</v>
      </c>
      <c r="G162" s="8">
        <f>ROUND(INDEX([1]Calculation!L:L,ROW()),0)</f>
        <v>23</v>
      </c>
      <c r="H162" s="8">
        <f>ROUND(INDEX([1]Calculation!M:M,ROW()),0)</f>
        <v>0</v>
      </c>
      <c r="I162" s="8">
        <f>ROUND(INDEX([1]Calculation!N:N,ROW()),0)</f>
        <v>0</v>
      </c>
      <c r="J162" s="8">
        <f>ROUND(INDEX([1]Calculation!O:O,ROW()),0)</f>
        <v>11</v>
      </c>
      <c r="K162" s="8">
        <f>ROUND(INDEX([1]Calculation!P:P,ROW()),0)</f>
        <v>9</v>
      </c>
      <c r="L162" s="8">
        <f>ROUND(INDEX([1]Calculation!Q:Q,ROW()),0)</f>
        <v>21</v>
      </c>
      <c r="M162" s="8">
        <f>ROUND(INDEX([1]Calculation!R:R,ROW()),0)</f>
        <v>13</v>
      </c>
      <c r="N162" s="8">
        <f>ROUND(INDEX([1]Calculation!S:S,ROW()),0)</f>
        <v>11</v>
      </c>
      <c r="O162" s="8">
        <f>ROUND(INDEX([1]Calculation!T:T,ROW()),0)</f>
        <v>0</v>
      </c>
      <c r="P162" s="8" t="str">
        <f>INDEX([1]Calculation!CB:CB,ROW())</f>
        <v>https://www.uml.edu/docs/2020-SC-Primary-topline_tcm18-322374.pdf</v>
      </c>
    </row>
    <row r="163" spans="1:16">
      <c r="A163" t="str">
        <f>INDEX([1]Calculation!$F:$F,ROW())</f>
        <v>US</v>
      </c>
      <c r="B163" t="str">
        <f>INDEX([1]Calculation!$D:$D,ROW())</f>
        <v>YouGov</v>
      </c>
      <c r="C163" t="str">
        <f>IF(INDEX([1]Calculation!$G:$G,ROW())=0,"-",INDEX([1]Calculation!$G:$G,ROW()))</f>
        <v>B-</v>
      </c>
      <c r="D163" t="str">
        <f>INDEX([1]Calculation!$J:$J,ROW())&amp;"  "&amp;INDEX([1]Calculation!$K:$K,ROW())</f>
        <v>555  lv</v>
      </c>
      <c r="E163" s="19">
        <f>INDEX([1]Calculation!$I:$I,ROW())</f>
        <v>43879</v>
      </c>
      <c r="F163" s="12">
        <f>ROUND(INDEX([1]Calculation!AL:AL,ROW()),1)</f>
        <v>0.1</v>
      </c>
      <c r="G163" s="8">
        <f>ROUND(INDEX([1]Calculation!L:L,ROW()),0)</f>
        <v>18</v>
      </c>
      <c r="H163" s="8">
        <f>ROUND(INDEX([1]Calculation!M:M,ROW()),0)</f>
        <v>12</v>
      </c>
      <c r="I163" s="8">
        <f>ROUND(INDEX([1]Calculation!N:N,ROW()),0)</f>
        <v>0</v>
      </c>
      <c r="J163" s="8">
        <f>ROUND(INDEX([1]Calculation!O:O,ROW()),0)</f>
        <v>11</v>
      </c>
      <c r="K163" s="8">
        <f>ROUND(INDEX([1]Calculation!P:P,ROW()),0)</f>
        <v>7</v>
      </c>
      <c r="L163" s="8">
        <f>ROUND(INDEX([1]Calculation!Q:Q,ROW()),0)</f>
        <v>24</v>
      </c>
      <c r="M163" s="8">
        <f>ROUND(INDEX([1]Calculation!R:R,ROW()),0)</f>
        <v>2</v>
      </c>
      <c r="N163" s="8">
        <f>ROUND(INDEX([1]Calculation!S:S,ROW()),0)</f>
        <v>16</v>
      </c>
      <c r="O163" s="8">
        <f>ROUND(INDEX([1]Calculation!T:T,ROW()),0)</f>
        <v>0</v>
      </c>
      <c r="P163" s="8" t="str">
        <f>INDEX([1]Calculation!CB:CB,ROW())</f>
        <v>https://d25d2506sfb94s.cloudfront.net/cumulus_uploads/document/m3wzkd0n59/econTabReport.pdf</v>
      </c>
    </row>
    <row r="164" spans="1:16">
      <c r="A164" t="str">
        <f>INDEX([1]Calculation!$F:$F,ROW())</f>
        <v>Massachusetts</v>
      </c>
      <c r="B164" t="str">
        <f>INDEX([1]Calculation!$D:$D,ROW())</f>
        <v>Evan Falchuk and Lou DiNatale</v>
      </c>
      <c r="C164" t="str">
        <f>IF(INDEX([1]Calculation!$G:$G,ROW())=0,"-",INDEX([1]Calculation!$G:$G,ROW()))</f>
        <v>-</v>
      </c>
      <c r="D164" t="str">
        <f>INDEX([1]Calculation!$J:$J,ROW())&amp;"  "&amp;INDEX([1]Calculation!$K:$K,ROW())</f>
        <v>453  lv</v>
      </c>
      <c r="E164" s="19">
        <f>INDEX([1]Calculation!$I:$I,ROW())</f>
        <v>43879</v>
      </c>
      <c r="F164" s="12">
        <f>ROUND(INDEX([1]Calculation!AL:AL,ROW()),1)</f>
        <v>7.3</v>
      </c>
      <c r="G164" s="8">
        <f>ROUND(INDEX([1]Calculation!L:L,ROW()),0)</f>
        <v>13</v>
      </c>
      <c r="H164" s="8">
        <f>ROUND(INDEX([1]Calculation!M:M,ROW()),0)</f>
        <v>13</v>
      </c>
      <c r="I164" s="8">
        <f>ROUND(INDEX([1]Calculation!N:N,ROW()),0)</f>
        <v>0</v>
      </c>
      <c r="J164" s="8">
        <f>ROUND(INDEX([1]Calculation!O:O,ROW()),0)</f>
        <v>13</v>
      </c>
      <c r="K164" s="8">
        <f>ROUND(INDEX([1]Calculation!P:P,ROW()),0)</f>
        <v>14</v>
      </c>
      <c r="L164" s="8">
        <f>ROUND(INDEX([1]Calculation!Q:Q,ROW()),0)</f>
        <v>17</v>
      </c>
      <c r="M164" s="8">
        <f>ROUND(INDEX([1]Calculation!R:R,ROW()),0)</f>
        <v>2</v>
      </c>
      <c r="N164" s="8">
        <f>ROUND(INDEX([1]Calculation!S:S,ROW()),0)</f>
        <v>16</v>
      </c>
      <c r="O164" s="8">
        <f>ROUND(INDEX([1]Calculation!T:T,ROW()),0)</f>
        <v>0</v>
      </c>
      <c r="P164" s="8" t="str">
        <f>INDEX([1]Calculation!CB:CB,ROW())</f>
        <v>https://projects.fivethirtyeight.com/polls/20200218_MA.xlsx</v>
      </c>
    </row>
    <row r="165" spans="1:16">
      <c r="A165" t="str">
        <f>INDEX([1]Calculation!$F:$F,ROW())</f>
        <v>US</v>
      </c>
      <c r="B165" t="str">
        <f>INDEX([1]Calculation!$D:$D,ROW())</f>
        <v>Emerson College</v>
      </c>
      <c r="C165" t="str">
        <f>IF(INDEX([1]Calculation!$G:$G,ROW())=0,"-",INDEX([1]Calculation!$G:$G,ROW()))</f>
        <v>B-</v>
      </c>
      <c r="D165" t="str">
        <f>INDEX([1]Calculation!$J:$J,ROW())&amp;"  "&amp;INDEX([1]Calculation!$K:$K,ROW())</f>
        <v>573  lv</v>
      </c>
      <c r="E165" s="19">
        <f>INDEX([1]Calculation!$I:$I,ROW())</f>
        <v>43879</v>
      </c>
      <c r="F165" s="12">
        <f>ROUND(INDEX([1]Calculation!AL:AL,ROW()),1)</f>
        <v>12.2</v>
      </c>
      <c r="G165" s="8">
        <f>ROUND(INDEX([1]Calculation!L:L,ROW()),0)</f>
        <v>22</v>
      </c>
      <c r="H165" s="8">
        <f>ROUND(INDEX([1]Calculation!M:M,ROW()),0)</f>
        <v>14</v>
      </c>
      <c r="I165" s="8">
        <f>ROUND(INDEX([1]Calculation!N:N,ROW()),0)</f>
        <v>0</v>
      </c>
      <c r="J165" s="8">
        <f>ROUND(INDEX([1]Calculation!O:O,ROW()),0)</f>
        <v>8</v>
      </c>
      <c r="K165" s="8">
        <f>ROUND(INDEX([1]Calculation!P:P,ROW()),0)</f>
        <v>6</v>
      </c>
      <c r="L165" s="8">
        <f>ROUND(INDEX([1]Calculation!Q:Q,ROW()),0)</f>
        <v>29</v>
      </c>
      <c r="M165" s="8">
        <f>ROUND(INDEX([1]Calculation!R:R,ROW()),0)</f>
        <v>3</v>
      </c>
      <c r="N165" s="8">
        <f>ROUND(INDEX([1]Calculation!S:S,ROW()),0)</f>
        <v>12</v>
      </c>
      <c r="O165" s="8">
        <f>ROUND(INDEX([1]Calculation!T:T,ROW()),0)</f>
        <v>0</v>
      </c>
      <c r="P165" s="8" t="str">
        <f>INDEX([1]Calculation!CB:CB,ROW())</f>
        <v>http://emersonpolling.com/2020/02/19/february-national-poll-sanders-takes-the-lead-for-democratic-nomination-bloomberg-on-the-rise/</v>
      </c>
    </row>
    <row r="166" spans="1:16">
      <c r="A166" t="str">
        <f>INDEX([1]Calculation!$F:$F,ROW())</f>
        <v>Illinois</v>
      </c>
      <c r="B166" t="str">
        <f>INDEX([1]Calculation!$D:$D,ROW())</f>
        <v>Southern Illinois University</v>
      </c>
      <c r="C166" t="str">
        <f>IF(INDEX([1]Calculation!$G:$G,ROW())=0,"-",INDEX([1]Calculation!$G:$G,ROW()))</f>
        <v>-</v>
      </c>
      <c r="D166" t="str">
        <f>INDEX([1]Calculation!$J:$J,ROW())&amp;"  "&amp;INDEX([1]Calculation!$K:$K,ROW())</f>
        <v>475  lv</v>
      </c>
      <c r="E166" s="19">
        <f>INDEX([1]Calculation!$I:$I,ROW())</f>
        <v>43878</v>
      </c>
      <c r="F166" s="12">
        <f>ROUND(INDEX([1]Calculation!AL:AL,ROW()),1)</f>
        <v>6.6</v>
      </c>
      <c r="G166" s="8">
        <f>ROUND(INDEX([1]Calculation!L:L,ROW()),0)</f>
        <v>14</v>
      </c>
      <c r="H166" s="8">
        <f>ROUND(INDEX([1]Calculation!M:M,ROW()),0)</f>
        <v>17</v>
      </c>
      <c r="I166" s="8">
        <f>ROUND(INDEX([1]Calculation!N:N,ROW()),0)</f>
        <v>0</v>
      </c>
      <c r="J166" s="8">
        <f>ROUND(INDEX([1]Calculation!O:O,ROW()),0)</f>
        <v>13</v>
      </c>
      <c r="K166" s="8">
        <f>ROUND(INDEX([1]Calculation!P:P,ROW()),0)</f>
        <v>8</v>
      </c>
      <c r="L166" s="8">
        <f>ROUND(INDEX([1]Calculation!Q:Q,ROW()),0)</f>
        <v>22</v>
      </c>
      <c r="M166" s="8">
        <f>ROUND(INDEX([1]Calculation!R:R,ROW()),0)</f>
        <v>1</v>
      </c>
      <c r="N166" s="8">
        <f>ROUND(INDEX([1]Calculation!S:S,ROW()),0)</f>
        <v>6</v>
      </c>
      <c r="O166" s="8">
        <f>ROUND(INDEX([1]Calculation!T:T,ROW()),0)</f>
        <v>1</v>
      </c>
      <c r="P166" s="8" t="str">
        <f>INDEX([1]Calculation!CB:CB,ROW())</f>
        <v>https://paulsimoninstitute.siu.edu/_common/documents/opinion-polling/simon-institute-poll/2020/PSPPI-Simon-Poll-2020-Election-Job-Approval.pdf</v>
      </c>
    </row>
    <row r="167" spans="1:16">
      <c r="A167" t="str">
        <f>INDEX([1]Calculation!$F:$F,ROW())</f>
        <v>US</v>
      </c>
      <c r="B167" t="str">
        <f>INDEX([1]Calculation!$D:$D,ROW())</f>
        <v>ABC News/Washington Post</v>
      </c>
      <c r="C167" t="str">
        <f>IF(INDEX([1]Calculation!$G:$G,ROW())=0,"-",INDEX([1]Calculation!$G:$G,ROW()))</f>
        <v>A+</v>
      </c>
      <c r="D167" t="str">
        <f>INDEX([1]Calculation!$J:$J,ROW())&amp;"  "&amp;INDEX([1]Calculation!$K:$K,ROW())</f>
        <v>350  lv</v>
      </c>
      <c r="E167" s="19">
        <f>INDEX([1]Calculation!$I:$I,ROW())</f>
        <v>43878</v>
      </c>
      <c r="F167" s="12">
        <f>ROUND(INDEX([1]Calculation!AL:AL,ROW()),1)</f>
        <v>24.8</v>
      </c>
      <c r="G167" s="8">
        <f>ROUND(INDEX([1]Calculation!L:L,ROW()),0)</f>
        <v>15</v>
      </c>
      <c r="H167" s="8">
        <f>ROUND(INDEX([1]Calculation!M:M,ROW()),0)</f>
        <v>15</v>
      </c>
      <c r="I167" s="8">
        <f>ROUND(INDEX([1]Calculation!N:N,ROW()),0)</f>
        <v>0</v>
      </c>
      <c r="J167" s="8">
        <f>ROUND(INDEX([1]Calculation!O:O,ROW()),0)</f>
        <v>9</v>
      </c>
      <c r="K167" s="8">
        <f>ROUND(INDEX([1]Calculation!P:P,ROW()),0)</f>
        <v>7</v>
      </c>
      <c r="L167" s="8">
        <f>ROUND(INDEX([1]Calculation!Q:Q,ROW()),0)</f>
        <v>33</v>
      </c>
      <c r="M167" s="8">
        <f>ROUND(INDEX([1]Calculation!R:R,ROW()),0)</f>
        <v>2</v>
      </c>
      <c r="N167" s="8">
        <f>ROUND(INDEX([1]Calculation!S:S,ROW()),0)</f>
        <v>13</v>
      </c>
      <c r="O167" s="8">
        <f>ROUND(INDEX([1]Calculation!T:T,ROW()),0)</f>
        <v>0</v>
      </c>
      <c r="P167" s="8" t="str">
        <f>INDEX([1]Calculation!CB:CB,ROW())</f>
        <v>https://docs.google.com/spreadsheets/d/1wB1N64r9A3Qwij9ds3b2jzdqvcPRWdgDbtEVY30troQ/edit</v>
      </c>
    </row>
    <row r="168" spans="1:16">
      <c r="A168" t="str">
        <f>INDEX([1]Calculation!$F:$F,ROW())</f>
        <v>US</v>
      </c>
      <c r="B168" t="str">
        <f>INDEX([1]Calculation!$D:$D,ROW())</f>
        <v>ABC News/Washington Post</v>
      </c>
      <c r="C168" t="str">
        <f>IF(INDEX([1]Calculation!$G:$G,ROW())=0,"-",INDEX([1]Calculation!$G:$G,ROW()))</f>
        <v>A+</v>
      </c>
      <c r="D168" t="str">
        <f>INDEX([1]Calculation!$J:$J,ROW())&amp;"  "&amp;INDEX([1]Calculation!$K:$K,ROW())</f>
        <v>408  rv</v>
      </c>
      <c r="E168" s="19">
        <f>INDEX([1]Calculation!$I:$I,ROW())</f>
        <v>43878</v>
      </c>
      <c r="F168" s="12">
        <f>ROUND(INDEX([1]Calculation!AL:AL,ROW()),1)</f>
        <v>0</v>
      </c>
      <c r="G168" s="8">
        <f>ROUND(INDEX([1]Calculation!L:L,ROW()),0)</f>
        <v>16</v>
      </c>
      <c r="H168" s="8">
        <f>ROUND(INDEX([1]Calculation!M:M,ROW()),0)</f>
        <v>14</v>
      </c>
      <c r="I168" s="8">
        <f>ROUND(INDEX([1]Calculation!N:N,ROW()),0)</f>
        <v>0</v>
      </c>
      <c r="J168" s="8">
        <f>ROUND(INDEX([1]Calculation!O:O,ROW()),0)</f>
        <v>8</v>
      </c>
      <c r="K168" s="8">
        <f>ROUND(INDEX([1]Calculation!P:P,ROW()),0)</f>
        <v>7</v>
      </c>
      <c r="L168" s="8">
        <f>ROUND(INDEX([1]Calculation!Q:Q,ROW()),0)</f>
        <v>32</v>
      </c>
      <c r="M168" s="8">
        <f>ROUND(INDEX([1]Calculation!R:R,ROW()),0)</f>
        <v>2</v>
      </c>
      <c r="N168" s="8">
        <f>ROUND(INDEX([1]Calculation!S:S,ROW()),0)</f>
        <v>12</v>
      </c>
      <c r="O168" s="8">
        <f>ROUND(INDEX([1]Calculation!T:T,ROW()),0)</f>
        <v>0</v>
      </c>
      <c r="P168" s="8" t="str">
        <f>INDEX([1]Calculation!CB:CB,ROW())</f>
        <v>https://www.washingtonpost.com/context/washington-post-abc-news-poll-feb-14-17-2020/99074fb9-691e-4399-af1e-e6534d53a9d8/</v>
      </c>
    </row>
    <row r="169" spans="1:16">
      <c r="A169" t="str">
        <f>INDEX([1]Calculation!$F:$F,ROW())</f>
        <v>US</v>
      </c>
      <c r="B169" t="str">
        <f>INDEX([1]Calculation!$D:$D,ROW())</f>
        <v>ABC News/Washington Post</v>
      </c>
      <c r="C169" t="str">
        <f>IF(INDEX([1]Calculation!$G:$G,ROW())=0,"-",INDEX([1]Calculation!$G:$G,ROW()))</f>
        <v>A+</v>
      </c>
      <c r="D169" t="str">
        <f>INDEX([1]Calculation!$J:$J,ROW())&amp;"  "&amp;INDEX([1]Calculation!$K:$K,ROW())</f>
        <v>466  a</v>
      </c>
      <c r="E169" s="19">
        <f>INDEX([1]Calculation!$I:$I,ROW())</f>
        <v>43878</v>
      </c>
      <c r="F169" s="12">
        <f>ROUND(INDEX([1]Calculation!AL:AL,ROW()),1)</f>
        <v>0</v>
      </c>
      <c r="G169" s="8">
        <f>ROUND(INDEX([1]Calculation!L:L,ROW()),0)</f>
        <v>17</v>
      </c>
      <c r="H169" s="8">
        <f>ROUND(INDEX([1]Calculation!M:M,ROW()),0)</f>
        <v>14</v>
      </c>
      <c r="I169" s="8">
        <f>ROUND(INDEX([1]Calculation!N:N,ROW()),0)</f>
        <v>0</v>
      </c>
      <c r="J169" s="8">
        <f>ROUND(INDEX([1]Calculation!O:O,ROW()),0)</f>
        <v>7</v>
      </c>
      <c r="K169" s="8">
        <f>ROUND(INDEX([1]Calculation!P:P,ROW()),0)</f>
        <v>6</v>
      </c>
      <c r="L169" s="8">
        <f>ROUND(INDEX([1]Calculation!Q:Q,ROW()),0)</f>
        <v>32</v>
      </c>
      <c r="M169" s="8">
        <f>ROUND(INDEX([1]Calculation!R:R,ROW()),0)</f>
        <v>2</v>
      </c>
      <c r="N169" s="8">
        <f>ROUND(INDEX([1]Calculation!S:S,ROW()),0)</f>
        <v>11</v>
      </c>
      <c r="O169" s="8">
        <f>ROUND(INDEX([1]Calculation!T:T,ROW()),0)</f>
        <v>0</v>
      </c>
      <c r="P169" s="8" t="str">
        <f>INDEX([1]Calculation!CB:CB,ROW())</f>
        <v>https://www.washingtonpost.com/context/washington-post-abc-news-poll-feb-14-17-2020/99074fb9-691e-4399-af1e-e6534d53a9d8/</v>
      </c>
    </row>
    <row r="170" spans="1:16">
      <c r="A170" t="str">
        <f>INDEX([1]Calculation!$F:$F,ROW())</f>
        <v>US</v>
      </c>
      <c r="B170" t="str">
        <f>INDEX([1]Calculation!$D:$D,ROW())</f>
        <v>Morning Consult</v>
      </c>
      <c r="C170" t="str">
        <f>IF(INDEX([1]Calculation!$G:$G,ROW())=0,"-",INDEX([1]Calculation!$G:$G,ROW()))</f>
        <v>B+</v>
      </c>
      <c r="D170" t="str">
        <f>INDEX([1]Calculation!$J:$J,ROW())&amp;"  "&amp;INDEX([1]Calculation!$K:$K,ROW())</f>
        <v>15974  lv</v>
      </c>
      <c r="E170" s="19">
        <f>INDEX([1]Calculation!$I:$I,ROW())</f>
        <v>43878</v>
      </c>
      <c r="F170" s="12">
        <f>ROUND(INDEX([1]Calculation!AL:AL,ROW()),1)</f>
        <v>0.3</v>
      </c>
      <c r="G170" s="8">
        <f>ROUND(INDEX([1]Calculation!L:L,ROW()),0)</f>
        <v>19</v>
      </c>
      <c r="H170" s="8">
        <f>ROUND(INDEX([1]Calculation!M:M,ROW()),0)</f>
        <v>20</v>
      </c>
      <c r="I170" s="8">
        <f>ROUND(INDEX([1]Calculation!N:N,ROW()),0)</f>
        <v>0</v>
      </c>
      <c r="J170" s="8">
        <f>ROUND(INDEX([1]Calculation!O:O,ROW()),0)</f>
        <v>12</v>
      </c>
      <c r="K170" s="8">
        <f>ROUND(INDEX([1]Calculation!P:P,ROW()),0)</f>
        <v>6</v>
      </c>
      <c r="L170" s="8">
        <f>ROUND(INDEX([1]Calculation!Q:Q,ROW()),0)</f>
        <v>28</v>
      </c>
      <c r="M170" s="8">
        <f>ROUND(INDEX([1]Calculation!R:R,ROW()),0)</f>
        <v>3</v>
      </c>
      <c r="N170" s="8">
        <f>ROUND(INDEX([1]Calculation!S:S,ROW()),0)</f>
        <v>10</v>
      </c>
      <c r="O170" s="8">
        <f>ROUND(INDEX([1]Calculation!T:T,ROW()),0)</f>
        <v>0</v>
      </c>
      <c r="P170" s="8" t="str">
        <f>INDEX([1]Calculation!CB:CB,ROW())</f>
        <v>https://morningconsult.com/2020-democratic-primary/</v>
      </c>
    </row>
    <row r="171" spans="1:16">
      <c r="A171" t="str">
        <f>INDEX([1]Calculation!$F:$F,ROW())</f>
        <v>California</v>
      </c>
      <c r="B171" t="str">
        <f>INDEX([1]Calculation!$D:$D,ROW())</f>
        <v>Public Policy Institute of California</v>
      </c>
      <c r="C171" t="str">
        <f>IF(INDEX([1]Calculation!$G:$G,ROW())=0,"-",INDEX([1]Calculation!$G:$G,ROW()))</f>
        <v>A/B</v>
      </c>
      <c r="D171" t="str">
        <f>INDEX([1]Calculation!$J:$J,ROW())&amp;"  "&amp;INDEX([1]Calculation!$K:$K,ROW())</f>
        <v>573  lv</v>
      </c>
      <c r="E171" s="19">
        <f>INDEX([1]Calculation!$I:$I,ROW())</f>
        <v>43878</v>
      </c>
      <c r="F171" s="12">
        <f>ROUND(INDEX([1]Calculation!AL:AL,ROW()),1)</f>
        <v>17.399999999999999</v>
      </c>
      <c r="G171" s="8">
        <f>ROUND(INDEX([1]Calculation!L:L,ROW()),0)</f>
        <v>14</v>
      </c>
      <c r="H171" s="8">
        <f>ROUND(INDEX([1]Calculation!M:M,ROW()),0)</f>
        <v>12</v>
      </c>
      <c r="I171" s="8">
        <f>ROUND(INDEX([1]Calculation!N:N,ROW()),0)</f>
        <v>0</v>
      </c>
      <c r="J171" s="8">
        <f>ROUND(INDEX([1]Calculation!O:O,ROW()),0)</f>
        <v>12</v>
      </c>
      <c r="K171" s="8">
        <f>ROUND(INDEX([1]Calculation!P:P,ROW()),0)</f>
        <v>5</v>
      </c>
      <c r="L171" s="8">
        <f>ROUND(INDEX([1]Calculation!Q:Q,ROW()),0)</f>
        <v>32</v>
      </c>
      <c r="M171" s="8">
        <f>ROUND(INDEX([1]Calculation!R:R,ROW()),0)</f>
        <v>3</v>
      </c>
      <c r="N171" s="8">
        <f>ROUND(INDEX([1]Calculation!S:S,ROW()),0)</f>
        <v>13</v>
      </c>
      <c r="O171" s="8">
        <f>ROUND(INDEX([1]Calculation!T:T,ROW()),0)</f>
        <v>0</v>
      </c>
      <c r="P171" s="8" t="str">
        <f>INDEX([1]Calculation!CB:CB,ROW())</f>
        <v>https://www.ppic.org/wp-content/uploads/crosstabs-time-trends-methodology-0220.pdf</v>
      </c>
    </row>
    <row r="172" spans="1:16">
      <c r="A172" t="str">
        <f>INDEX([1]Calculation!$F:$F,ROW())</f>
        <v>US</v>
      </c>
      <c r="B172" t="str">
        <f>INDEX([1]Calculation!$D:$D,ROW())</f>
        <v>SurveyUSA</v>
      </c>
      <c r="C172" t="str">
        <f>IF(INDEX([1]Calculation!$G:$G,ROW())=0,"-",INDEX([1]Calculation!$G:$G,ROW()))</f>
        <v>A</v>
      </c>
      <c r="D172" t="str">
        <f>INDEX([1]Calculation!$J:$J,ROW())&amp;"  "&amp;INDEX([1]Calculation!$K:$K,ROW())</f>
        <v>1022  lv</v>
      </c>
      <c r="E172" s="19">
        <f>INDEX([1]Calculation!$I:$I,ROW())</f>
        <v>43878</v>
      </c>
      <c r="F172" s="12">
        <f>ROUND(INDEX([1]Calculation!AL:AL,ROW()),1)</f>
        <v>4.5999999999999996</v>
      </c>
      <c r="G172" s="8">
        <f>ROUND(INDEX([1]Calculation!L:L,ROW()),0)</f>
        <v>18</v>
      </c>
      <c r="H172" s="8">
        <f>ROUND(INDEX([1]Calculation!M:M,ROW()),0)</f>
        <v>18</v>
      </c>
      <c r="I172" s="8">
        <f>ROUND(INDEX([1]Calculation!N:N,ROW()),0)</f>
        <v>0</v>
      </c>
      <c r="J172" s="8">
        <f>ROUND(INDEX([1]Calculation!O:O,ROW()),0)</f>
        <v>12</v>
      </c>
      <c r="K172" s="8">
        <f>ROUND(INDEX([1]Calculation!P:P,ROW()),0)</f>
        <v>4</v>
      </c>
      <c r="L172" s="8">
        <f>ROUND(INDEX([1]Calculation!Q:Q,ROW()),0)</f>
        <v>29</v>
      </c>
      <c r="M172" s="8">
        <f>ROUND(INDEX([1]Calculation!R:R,ROW()),0)</f>
        <v>2</v>
      </c>
      <c r="N172" s="8">
        <f>ROUND(INDEX([1]Calculation!S:S,ROW()),0)</f>
        <v>10</v>
      </c>
      <c r="O172" s="8">
        <f>ROUND(INDEX([1]Calculation!T:T,ROW()),0)</f>
        <v>0</v>
      </c>
      <c r="P172" s="8" t="str">
        <f>INDEX([1]Calculation!CB:CB,ROW())</f>
        <v>http://www.surveyusa.com/client/PollReport.aspx?g=e7feecd9-5374-42de-bfff-d16dba2dae6a</v>
      </c>
    </row>
    <row r="173" spans="1:16">
      <c r="A173" t="str">
        <f>INDEX([1]Calculation!$F:$F,ROW())</f>
        <v>US</v>
      </c>
      <c r="B173" t="str">
        <f>INDEX([1]Calculation!$D:$D,ROW())</f>
        <v>NBC News/Wall Street Journal</v>
      </c>
      <c r="C173" t="str">
        <f>IF(INDEX([1]Calculation!$G:$G,ROW())=0,"-",INDEX([1]Calculation!$G:$G,ROW()))</f>
        <v>A/B</v>
      </c>
      <c r="D173" t="str">
        <f>INDEX([1]Calculation!$J:$J,ROW())&amp;"  "&amp;INDEX([1]Calculation!$K:$K,ROW())</f>
        <v>426  lv</v>
      </c>
      <c r="E173" s="19">
        <f>INDEX([1]Calculation!$I:$I,ROW())</f>
        <v>43878</v>
      </c>
      <c r="F173" s="12">
        <f>ROUND(INDEX([1]Calculation!AL:AL,ROW()),1)</f>
        <v>0</v>
      </c>
      <c r="G173" s="8">
        <f>ROUND(INDEX([1]Calculation!L:L,ROW()),0)</f>
        <v>0</v>
      </c>
      <c r="H173" s="8">
        <f>ROUND(INDEX([1]Calculation!M:M,ROW()),0)</f>
        <v>0</v>
      </c>
      <c r="I173" s="8">
        <f>ROUND(INDEX([1]Calculation!N:N,ROW()),0)</f>
        <v>0</v>
      </c>
      <c r="J173" s="8">
        <f>ROUND(INDEX([1]Calculation!O:O,ROW()),0)</f>
        <v>38</v>
      </c>
      <c r="K173" s="8">
        <f>ROUND(INDEX([1]Calculation!P:P,ROW()),0)</f>
        <v>0</v>
      </c>
      <c r="L173" s="8">
        <f>ROUND(INDEX([1]Calculation!Q:Q,ROW()),0)</f>
        <v>54</v>
      </c>
      <c r="M173" s="8">
        <f>ROUND(INDEX([1]Calculation!R:R,ROW()),0)</f>
        <v>0</v>
      </c>
      <c r="N173" s="8">
        <f>ROUND(INDEX([1]Calculation!S:S,ROW()),0)</f>
        <v>0</v>
      </c>
      <c r="O173" s="8">
        <f>ROUND(INDEX([1]Calculation!T:T,ROW()),0)</f>
        <v>0</v>
      </c>
      <c r="P173" s="8" t="str">
        <f>INDEX([1]Calculation!CB:CB,ROW())</f>
        <v>https://www.nbcnews.com/politics/meet-the-press/nbc-news-wsj-poll-sanders-opens-double-digit-national-lead-n1138191</v>
      </c>
    </row>
    <row r="174" spans="1:16">
      <c r="A174" t="str">
        <f>INDEX([1]Calculation!$F:$F,ROW())</f>
        <v>US</v>
      </c>
      <c r="B174" t="str">
        <f>INDEX([1]Calculation!$D:$D,ROW())</f>
        <v>NBC News/Wall Street Journal</v>
      </c>
      <c r="C174" t="str">
        <f>IF(INDEX([1]Calculation!$G:$G,ROW())=0,"-",INDEX([1]Calculation!$G:$G,ROW()))</f>
        <v>A/B</v>
      </c>
      <c r="D174" t="str">
        <f>INDEX([1]Calculation!$J:$J,ROW())&amp;"  "&amp;INDEX([1]Calculation!$K:$K,ROW())</f>
        <v>426  lv</v>
      </c>
      <c r="E174" s="19">
        <f>INDEX([1]Calculation!$I:$I,ROW())</f>
        <v>43878</v>
      </c>
      <c r="F174" s="12">
        <f>ROUND(INDEX([1]Calculation!AL:AL,ROW()),1)</f>
        <v>16.8</v>
      </c>
      <c r="G174" s="8">
        <f>ROUND(INDEX([1]Calculation!L:L,ROW()),0)</f>
        <v>0</v>
      </c>
      <c r="H174" s="8">
        <f>ROUND(INDEX([1]Calculation!M:M,ROW()),0)</f>
        <v>37</v>
      </c>
      <c r="I174" s="8">
        <f>ROUND(INDEX([1]Calculation!N:N,ROW()),0)</f>
        <v>0</v>
      </c>
      <c r="J174" s="8">
        <f>ROUND(INDEX([1]Calculation!O:O,ROW()),0)</f>
        <v>0</v>
      </c>
      <c r="K174" s="8">
        <f>ROUND(INDEX([1]Calculation!P:P,ROW()),0)</f>
        <v>0</v>
      </c>
      <c r="L174" s="8">
        <f>ROUND(INDEX([1]Calculation!Q:Q,ROW()),0)</f>
        <v>57</v>
      </c>
      <c r="M174" s="8">
        <f>ROUND(INDEX([1]Calculation!R:R,ROW()),0)</f>
        <v>0</v>
      </c>
      <c r="N174" s="8">
        <f>ROUND(INDEX([1]Calculation!S:S,ROW()),0)</f>
        <v>0</v>
      </c>
      <c r="O174" s="8">
        <f>ROUND(INDEX([1]Calculation!T:T,ROW()),0)</f>
        <v>0</v>
      </c>
      <c r="P174" s="8" t="str">
        <f>INDEX([1]Calculation!CB:CB,ROW())</f>
        <v>https://www.nbcnews.com/politics/meet-the-press/nbc-news-wsj-poll-sanders-opens-double-digit-national-lead-n1138191</v>
      </c>
    </row>
    <row r="175" spans="1:16">
      <c r="A175" t="str">
        <f>INDEX([1]Calculation!$F:$F,ROW())</f>
        <v>US</v>
      </c>
      <c r="B175" t="str">
        <f>INDEX([1]Calculation!$D:$D,ROW())</f>
        <v>NBC News/Wall Street Journal</v>
      </c>
      <c r="C175" t="str">
        <f>IF(INDEX([1]Calculation!$G:$G,ROW())=0,"-",INDEX([1]Calculation!$G:$G,ROW()))</f>
        <v>A/B</v>
      </c>
      <c r="D175" t="str">
        <f>INDEX([1]Calculation!$J:$J,ROW())&amp;"  "&amp;INDEX([1]Calculation!$K:$K,ROW())</f>
        <v>426  lv</v>
      </c>
      <c r="E175" s="19">
        <f>INDEX([1]Calculation!$I:$I,ROW())</f>
        <v>43878</v>
      </c>
      <c r="F175" s="12">
        <f>ROUND(INDEX([1]Calculation!AL:AL,ROW()),1)</f>
        <v>0</v>
      </c>
      <c r="G175" s="8">
        <f>ROUND(INDEX([1]Calculation!L:L,ROW()),0)</f>
        <v>15</v>
      </c>
      <c r="H175" s="8">
        <f>ROUND(INDEX([1]Calculation!M:M,ROW()),0)</f>
        <v>14</v>
      </c>
      <c r="I175" s="8">
        <f>ROUND(INDEX([1]Calculation!N:N,ROW()),0)</f>
        <v>0</v>
      </c>
      <c r="J175" s="8">
        <f>ROUND(INDEX([1]Calculation!O:O,ROW()),0)</f>
        <v>13</v>
      </c>
      <c r="K175" s="8">
        <f>ROUND(INDEX([1]Calculation!P:P,ROW()),0)</f>
        <v>7</v>
      </c>
      <c r="L175" s="8">
        <f>ROUND(INDEX([1]Calculation!Q:Q,ROW()),0)</f>
        <v>27</v>
      </c>
      <c r="M175" s="8">
        <f>ROUND(INDEX([1]Calculation!R:R,ROW()),0)</f>
        <v>2</v>
      </c>
      <c r="N175" s="8">
        <f>ROUND(INDEX([1]Calculation!S:S,ROW()),0)</f>
        <v>14</v>
      </c>
      <c r="O175" s="8">
        <f>ROUND(INDEX([1]Calculation!T:T,ROW()),0)</f>
        <v>0</v>
      </c>
      <c r="P175" s="8" t="str">
        <f>INDEX([1]Calculation!CB:CB,ROW())</f>
        <v>https://www.nbcnews.com/politics/meet-the-press/nbc-news-wsj-poll-sanders-opens-double-digit-national-lead-n1138191</v>
      </c>
    </row>
    <row r="176" spans="1:16">
      <c r="A176" t="str">
        <f>INDEX([1]Calculation!$F:$F,ROW())</f>
        <v>US</v>
      </c>
      <c r="B176" t="str">
        <f>INDEX([1]Calculation!$D:$D,ROW())</f>
        <v>Ipsos</v>
      </c>
      <c r="C176" t="str">
        <f>IF(INDEX([1]Calculation!$G:$G,ROW())=0,"-",INDEX([1]Calculation!$G:$G,ROW()))</f>
        <v>B+</v>
      </c>
      <c r="D176" t="str">
        <f>INDEX([1]Calculation!$J:$J,ROW())&amp;"  "&amp;INDEX([1]Calculation!$K:$K,ROW())</f>
        <v>543  rv</v>
      </c>
      <c r="E176" s="19">
        <f>INDEX([1]Calculation!$I:$I,ROW())</f>
        <v>43878</v>
      </c>
      <c r="F176" s="12">
        <f>ROUND(INDEX([1]Calculation!AL:AL,ROW()),1)</f>
        <v>0</v>
      </c>
      <c r="G176" s="8">
        <f>ROUND(INDEX([1]Calculation!L:L,ROW()),0)</f>
        <v>13</v>
      </c>
      <c r="H176" s="8">
        <f>ROUND(INDEX([1]Calculation!M:M,ROW()),0)</f>
        <v>17</v>
      </c>
      <c r="I176" s="8">
        <f>ROUND(INDEX([1]Calculation!N:N,ROW()),0)</f>
        <v>0</v>
      </c>
      <c r="J176" s="8">
        <f>ROUND(INDEX([1]Calculation!O:O,ROW()),0)</f>
        <v>11</v>
      </c>
      <c r="K176" s="8">
        <f>ROUND(INDEX([1]Calculation!P:P,ROW()),0)</f>
        <v>5</v>
      </c>
      <c r="L176" s="8">
        <f>ROUND(INDEX([1]Calculation!Q:Q,ROW()),0)</f>
        <v>25</v>
      </c>
      <c r="M176" s="8">
        <f>ROUND(INDEX([1]Calculation!R:R,ROW()),0)</f>
        <v>3</v>
      </c>
      <c r="N176" s="8">
        <f>ROUND(INDEX([1]Calculation!S:S,ROW()),0)</f>
        <v>9</v>
      </c>
      <c r="O176" s="8">
        <f>ROUND(INDEX([1]Calculation!T:T,ROW()),0)</f>
        <v>0</v>
      </c>
      <c r="P176" s="8" t="str">
        <f>INDEX([1]Calculation!CB:CB,ROW())</f>
        <v>https://www.ipsos.com/sites/default/files/ct/news/documents/2020-02/topline_reuters_2020_election_tracker_02_18_2020_wu1.pdf</v>
      </c>
    </row>
    <row r="177" spans="1:16">
      <c r="A177" t="str">
        <f>INDEX([1]Calculation!$F:$F,ROW())</f>
        <v>California</v>
      </c>
      <c r="B177" t="str">
        <f>INDEX([1]Calculation!$D:$D,ROW())</f>
        <v>SurveyUSA</v>
      </c>
      <c r="C177" t="str">
        <f>IF(INDEX([1]Calculation!$G:$G,ROW())=0,"-",INDEX([1]Calculation!$G:$G,ROW()))</f>
        <v>A</v>
      </c>
      <c r="D177" t="str">
        <f>INDEX([1]Calculation!$J:$J,ROW())&amp;"  "&amp;INDEX([1]Calculation!$K:$K,ROW())</f>
        <v>520  lv</v>
      </c>
      <c r="E177" s="19">
        <f>INDEX([1]Calculation!$I:$I,ROW())</f>
        <v>43877</v>
      </c>
      <c r="F177" s="12">
        <f>ROUND(INDEX([1]Calculation!AL:AL,ROW()),1)</f>
        <v>24.6</v>
      </c>
      <c r="G177" s="8">
        <f>ROUND(INDEX([1]Calculation!L:L,ROW()),0)</f>
        <v>15</v>
      </c>
      <c r="H177" s="8">
        <f>ROUND(INDEX([1]Calculation!M:M,ROW()),0)</f>
        <v>21</v>
      </c>
      <c r="I177" s="8">
        <f>ROUND(INDEX([1]Calculation!N:N,ROW()),0)</f>
        <v>0</v>
      </c>
      <c r="J177" s="8">
        <f>ROUND(INDEX([1]Calculation!O:O,ROW()),0)</f>
        <v>12</v>
      </c>
      <c r="K177" s="8">
        <f>ROUND(INDEX([1]Calculation!P:P,ROW()),0)</f>
        <v>6</v>
      </c>
      <c r="L177" s="8">
        <f>ROUND(INDEX([1]Calculation!Q:Q,ROW()),0)</f>
        <v>25</v>
      </c>
      <c r="M177" s="8">
        <f>ROUND(INDEX([1]Calculation!R:R,ROW()),0)</f>
        <v>3</v>
      </c>
      <c r="N177" s="8">
        <f>ROUND(INDEX([1]Calculation!S:S,ROW()),0)</f>
        <v>9</v>
      </c>
      <c r="O177" s="8">
        <f>ROUND(INDEX([1]Calculation!T:T,ROW()),0)</f>
        <v>0</v>
      </c>
      <c r="P177" s="8" t="str">
        <f>INDEX([1]Calculation!CB:CB,ROW())</f>
        <v>http://www.surveyusa.com/client/PollReport.aspx?g=00eb4f81-c6dd-4c7c-a22e-c32a3b4f2c7e</v>
      </c>
    </row>
    <row r="178" spans="1:16">
      <c r="A178" t="str">
        <f>INDEX([1]Calculation!$F:$F,ROW())</f>
        <v>New Jersey</v>
      </c>
      <c r="B178" t="str">
        <f>INDEX([1]Calculation!$D:$D,ROW())</f>
        <v>Fairleigh Dickinson University (PublicMind)</v>
      </c>
      <c r="C178" t="str">
        <f>IF(INDEX([1]Calculation!$G:$G,ROW())=0,"-",INDEX([1]Calculation!$G:$G,ROW()))</f>
        <v>A/B</v>
      </c>
      <c r="D178" t="str">
        <f>INDEX([1]Calculation!$J:$J,ROW())&amp;"  "&amp;INDEX([1]Calculation!$K:$K,ROW())</f>
        <v>357  rv</v>
      </c>
      <c r="E178" s="19">
        <f>INDEX([1]Calculation!$I:$I,ROW())</f>
        <v>43877</v>
      </c>
      <c r="F178" s="12">
        <f>ROUND(INDEX([1]Calculation!AL:AL,ROW()),1)</f>
        <v>13.3</v>
      </c>
      <c r="G178" s="8">
        <f>ROUND(INDEX([1]Calculation!L:L,ROW()),0)</f>
        <v>16</v>
      </c>
      <c r="H178" s="8">
        <f>ROUND(INDEX([1]Calculation!M:M,ROW()),0)</f>
        <v>23</v>
      </c>
      <c r="I178" s="8">
        <f>ROUND(INDEX([1]Calculation!N:N,ROW()),0)</f>
        <v>0</v>
      </c>
      <c r="J178" s="8">
        <f>ROUND(INDEX([1]Calculation!O:O,ROW()),0)</f>
        <v>10</v>
      </c>
      <c r="K178" s="8">
        <f>ROUND(INDEX([1]Calculation!P:P,ROW()),0)</f>
        <v>3</v>
      </c>
      <c r="L178" s="8">
        <f>ROUND(INDEX([1]Calculation!Q:Q,ROW()),0)</f>
        <v>25</v>
      </c>
      <c r="M178" s="8">
        <f>ROUND(INDEX([1]Calculation!R:R,ROW()),0)</f>
        <v>2</v>
      </c>
      <c r="N178" s="8">
        <f>ROUND(INDEX([1]Calculation!S:S,ROW()),0)</f>
        <v>8</v>
      </c>
      <c r="O178" s="8">
        <f>ROUND(INDEX([1]Calculation!T:T,ROW()),0)</f>
        <v>0</v>
      </c>
      <c r="P178" s="8" t="str">
        <f>INDEX([1]Calculation!CB:CB,ROW())</f>
        <v>http://publicmind.fdu.edu/2020/200218/final.pdf</v>
      </c>
    </row>
    <row r="179" spans="1:16">
      <c r="A179" t="str">
        <f>INDEX([1]Calculation!$F:$F,ROW())</f>
        <v>New Jersey</v>
      </c>
      <c r="B179" t="str">
        <f>INDEX([1]Calculation!$D:$D,ROW())</f>
        <v>Fairleigh Dickinson University (PublicMind)</v>
      </c>
      <c r="C179" t="str">
        <f>IF(INDEX([1]Calculation!$G:$G,ROW())=0,"-",INDEX([1]Calculation!$G:$G,ROW()))</f>
        <v>A/B</v>
      </c>
      <c r="D179" t="str">
        <f>INDEX([1]Calculation!$J:$J,ROW())&amp;"  "&amp;INDEX([1]Calculation!$K:$K,ROW())</f>
        <v>379  a</v>
      </c>
      <c r="E179" s="19">
        <f>INDEX([1]Calculation!$I:$I,ROW())</f>
        <v>43877</v>
      </c>
      <c r="F179" s="12">
        <f>ROUND(INDEX([1]Calculation!AL:AL,ROW()),1)</f>
        <v>0</v>
      </c>
      <c r="G179" s="8">
        <f>ROUND(INDEX([1]Calculation!L:L,ROW()),0)</f>
        <v>16</v>
      </c>
      <c r="H179" s="8">
        <f>ROUND(INDEX([1]Calculation!M:M,ROW()),0)</f>
        <v>23</v>
      </c>
      <c r="I179" s="8">
        <f>ROUND(INDEX([1]Calculation!N:N,ROW()),0)</f>
        <v>0</v>
      </c>
      <c r="J179" s="8">
        <f>ROUND(INDEX([1]Calculation!O:O,ROW()),0)</f>
        <v>10</v>
      </c>
      <c r="K179" s="8">
        <f>ROUND(INDEX([1]Calculation!P:P,ROW()),0)</f>
        <v>3</v>
      </c>
      <c r="L179" s="8">
        <f>ROUND(INDEX([1]Calculation!Q:Q,ROW()),0)</f>
        <v>24</v>
      </c>
      <c r="M179" s="8">
        <f>ROUND(INDEX([1]Calculation!R:R,ROW()),0)</f>
        <v>2</v>
      </c>
      <c r="N179" s="8">
        <f>ROUND(INDEX([1]Calculation!S:S,ROW()),0)</f>
        <v>7</v>
      </c>
      <c r="O179" s="8">
        <f>ROUND(INDEX([1]Calculation!T:T,ROW()),0)</f>
        <v>0</v>
      </c>
      <c r="P179" s="8" t="str">
        <f>INDEX([1]Calculation!CB:CB,ROW())</f>
        <v>http://publicmind.fdu.edu/2020/200218/final.pdf</v>
      </c>
    </row>
    <row r="180" spans="1:16">
      <c r="A180" t="str">
        <f>INDEX([1]Calculation!$F:$F,ROW())</f>
        <v>North Carolina</v>
      </c>
      <c r="B180" t="str">
        <f>INDEX([1]Calculation!$D:$D,ROW())</f>
        <v>SurveyUSA</v>
      </c>
      <c r="C180" t="str">
        <f>IF(INDEX([1]Calculation!$G:$G,ROW())=0,"-",INDEX([1]Calculation!$G:$G,ROW()))</f>
        <v>A</v>
      </c>
      <c r="D180" t="str">
        <f>INDEX([1]Calculation!$J:$J,ROW())&amp;"  "&amp;INDEX([1]Calculation!$K:$K,ROW())</f>
        <v>698  lv</v>
      </c>
      <c r="E180" s="19">
        <f>INDEX([1]Calculation!$I:$I,ROW())</f>
        <v>43877</v>
      </c>
      <c r="F180" s="12">
        <f>ROUND(INDEX([1]Calculation!AL:AL,ROW()),1)</f>
        <v>29</v>
      </c>
      <c r="G180" s="8">
        <f>ROUND(INDEX([1]Calculation!L:L,ROW()),0)</f>
        <v>20</v>
      </c>
      <c r="H180" s="8">
        <f>ROUND(INDEX([1]Calculation!M:M,ROW()),0)</f>
        <v>22</v>
      </c>
      <c r="I180" s="8">
        <f>ROUND(INDEX([1]Calculation!N:N,ROW()),0)</f>
        <v>0</v>
      </c>
      <c r="J180" s="8">
        <f>ROUND(INDEX([1]Calculation!O:O,ROW()),0)</f>
        <v>11</v>
      </c>
      <c r="K180" s="8">
        <f>ROUND(INDEX([1]Calculation!P:P,ROW()),0)</f>
        <v>5</v>
      </c>
      <c r="L180" s="8">
        <f>ROUND(INDEX([1]Calculation!Q:Q,ROW()),0)</f>
        <v>22</v>
      </c>
      <c r="M180" s="8">
        <f>ROUND(INDEX([1]Calculation!R:R,ROW()),0)</f>
        <v>0</v>
      </c>
      <c r="N180" s="8">
        <f>ROUND(INDEX([1]Calculation!S:S,ROW()),0)</f>
        <v>8</v>
      </c>
      <c r="O180" s="8">
        <f>ROUND(INDEX([1]Calculation!T:T,ROW()),0)</f>
        <v>0</v>
      </c>
      <c r="P180" s="8" t="str">
        <f>INDEX([1]Calculation!CB:CB,ROW())</f>
        <v>http://www.surveyusa.com/client/PollReport.aspx?g=9dabc033-4e80-4d26-87db-2e2014623ac2</v>
      </c>
    </row>
    <row r="181" spans="1:16">
      <c r="A181" t="str">
        <f>INDEX([1]Calculation!$F:$F,ROW())</f>
        <v>Virginia</v>
      </c>
      <c r="B181" t="str">
        <f>INDEX([1]Calculation!$D:$D,ROW())</f>
        <v>Monmouth University</v>
      </c>
      <c r="C181" t="str">
        <f>IF(INDEX([1]Calculation!$G:$G,ROW())=0,"-",INDEX([1]Calculation!$G:$G,ROW()))</f>
        <v>A+</v>
      </c>
      <c r="D181" t="str">
        <f>INDEX([1]Calculation!$J:$J,ROW())&amp;"  "&amp;INDEX([1]Calculation!$K:$K,ROW())</f>
        <v>400  lv</v>
      </c>
      <c r="E181" s="19">
        <f>INDEX([1]Calculation!$I:$I,ROW())</f>
        <v>43877</v>
      </c>
      <c r="F181" s="12">
        <f>ROUND(INDEX([1]Calculation!AL:AL,ROW()),1)</f>
        <v>0</v>
      </c>
      <c r="G181" s="8">
        <f>ROUND(INDEX([1]Calculation!L:L,ROW()),0)</f>
        <v>0</v>
      </c>
      <c r="H181" s="8">
        <f>ROUND(INDEX([1]Calculation!M:M,ROW()),0)</f>
        <v>47</v>
      </c>
      <c r="I181" s="8">
        <f>ROUND(INDEX([1]Calculation!N:N,ROW()),0)</f>
        <v>0</v>
      </c>
      <c r="J181" s="8">
        <f>ROUND(INDEX([1]Calculation!O:O,ROW()),0)</f>
        <v>0</v>
      </c>
      <c r="K181" s="8">
        <f>ROUND(INDEX([1]Calculation!P:P,ROW()),0)</f>
        <v>0</v>
      </c>
      <c r="L181" s="8">
        <f>ROUND(INDEX([1]Calculation!Q:Q,ROW()),0)</f>
        <v>41</v>
      </c>
      <c r="M181" s="8">
        <f>ROUND(INDEX([1]Calculation!R:R,ROW()),0)</f>
        <v>0</v>
      </c>
      <c r="N181" s="8">
        <f>ROUND(INDEX([1]Calculation!S:S,ROW()),0)</f>
        <v>0</v>
      </c>
      <c r="O181" s="8">
        <f>ROUND(INDEX([1]Calculation!T:T,ROW()),0)</f>
        <v>0</v>
      </c>
      <c r="P181" s="8" t="str">
        <f>INDEX([1]Calculation!CB:CB,ROW())</f>
        <v>https://www.monmouth.edu/polling-institute/documents/monmouthpoll_va_021820.pdf/</v>
      </c>
    </row>
    <row r="182" spans="1:16">
      <c r="A182" t="str">
        <f>INDEX([1]Calculation!$F:$F,ROW())</f>
        <v>Virginia</v>
      </c>
      <c r="B182" t="str">
        <f>INDEX([1]Calculation!$D:$D,ROW())</f>
        <v>Monmouth University</v>
      </c>
      <c r="C182" t="str">
        <f>IF(INDEX([1]Calculation!$G:$G,ROW())=0,"-",INDEX([1]Calculation!$G:$G,ROW()))</f>
        <v>A+</v>
      </c>
      <c r="D182" t="str">
        <f>INDEX([1]Calculation!$J:$J,ROW())&amp;"  "&amp;INDEX([1]Calculation!$K:$K,ROW())</f>
        <v>400  lv</v>
      </c>
      <c r="E182" s="19">
        <f>INDEX([1]Calculation!$I:$I,ROW())</f>
        <v>43877</v>
      </c>
      <c r="F182" s="12">
        <f>ROUND(INDEX([1]Calculation!AL:AL,ROW()),1)</f>
        <v>0</v>
      </c>
      <c r="G182" s="8">
        <f>ROUND(INDEX([1]Calculation!L:L,ROW()),0)</f>
        <v>0</v>
      </c>
      <c r="H182" s="8">
        <f>ROUND(INDEX([1]Calculation!M:M,ROW()),0)</f>
        <v>0</v>
      </c>
      <c r="I182" s="8">
        <f>ROUND(INDEX([1]Calculation!N:N,ROW()),0)</f>
        <v>0</v>
      </c>
      <c r="J182" s="8">
        <f>ROUND(INDEX([1]Calculation!O:O,ROW()),0)</f>
        <v>0</v>
      </c>
      <c r="K182" s="8">
        <f>ROUND(INDEX([1]Calculation!P:P,ROW()),0)</f>
        <v>42</v>
      </c>
      <c r="L182" s="8">
        <f>ROUND(INDEX([1]Calculation!Q:Q,ROW()),0)</f>
        <v>45</v>
      </c>
      <c r="M182" s="8">
        <f>ROUND(INDEX([1]Calculation!R:R,ROW()),0)</f>
        <v>0</v>
      </c>
      <c r="N182" s="8">
        <f>ROUND(INDEX([1]Calculation!S:S,ROW()),0)</f>
        <v>0</v>
      </c>
      <c r="O182" s="8">
        <f>ROUND(INDEX([1]Calculation!T:T,ROW()),0)</f>
        <v>0</v>
      </c>
      <c r="P182" s="8" t="str">
        <f>INDEX([1]Calculation!CB:CB,ROW())</f>
        <v>https://www.monmouth.edu/polling-institute/documents/monmouthpoll_va_021820.pdf/</v>
      </c>
    </row>
    <row r="183" spans="1:16">
      <c r="A183" t="str">
        <f>INDEX([1]Calculation!$F:$F,ROW())</f>
        <v>Virginia</v>
      </c>
      <c r="B183" t="str">
        <f>INDEX([1]Calculation!$D:$D,ROW())</f>
        <v>Monmouth University</v>
      </c>
      <c r="C183" t="str">
        <f>IF(INDEX([1]Calculation!$G:$G,ROW())=0,"-",INDEX([1]Calculation!$G:$G,ROW()))</f>
        <v>A+</v>
      </c>
      <c r="D183" t="str">
        <f>INDEX([1]Calculation!$J:$J,ROW())&amp;"  "&amp;INDEX([1]Calculation!$K:$K,ROW())</f>
        <v>400  lv</v>
      </c>
      <c r="E183" s="19">
        <f>INDEX([1]Calculation!$I:$I,ROW())</f>
        <v>43877</v>
      </c>
      <c r="F183" s="12">
        <f>ROUND(INDEX([1]Calculation!AL:AL,ROW()),1)</f>
        <v>0</v>
      </c>
      <c r="G183" s="8">
        <f>ROUND(INDEX([1]Calculation!L:L,ROW()),0)</f>
        <v>0</v>
      </c>
      <c r="H183" s="8">
        <f>ROUND(INDEX([1]Calculation!M:M,ROW()),0)</f>
        <v>0</v>
      </c>
      <c r="I183" s="8">
        <f>ROUND(INDEX([1]Calculation!N:N,ROW()),0)</f>
        <v>0</v>
      </c>
      <c r="J183" s="8">
        <f>ROUND(INDEX([1]Calculation!O:O,ROW()),0)</f>
        <v>42</v>
      </c>
      <c r="K183" s="8">
        <f>ROUND(INDEX([1]Calculation!P:P,ROW()),0)</f>
        <v>0</v>
      </c>
      <c r="L183" s="8">
        <f>ROUND(INDEX([1]Calculation!Q:Q,ROW()),0)</f>
        <v>44</v>
      </c>
      <c r="M183" s="8">
        <f>ROUND(INDEX([1]Calculation!R:R,ROW()),0)</f>
        <v>0</v>
      </c>
      <c r="N183" s="8">
        <f>ROUND(INDEX([1]Calculation!S:S,ROW()),0)</f>
        <v>0</v>
      </c>
      <c r="O183" s="8">
        <f>ROUND(INDEX([1]Calculation!T:T,ROW()),0)</f>
        <v>0</v>
      </c>
      <c r="P183" s="8" t="str">
        <f>INDEX([1]Calculation!CB:CB,ROW())</f>
        <v>https://www.monmouth.edu/polling-institute/documents/monmouthpoll_va_021820.pdf/</v>
      </c>
    </row>
    <row r="184" spans="1:16">
      <c r="A184" t="str">
        <f>INDEX([1]Calculation!$F:$F,ROW())</f>
        <v>Virginia</v>
      </c>
      <c r="B184" t="str">
        <f>INDEX([1]Calculation!$D:$D,ROW())</f>
        <v>Monmouth University</v>
      </c>
      <c r="C184" t="str">
        <f>IF(INDEX([1]Calculation!$G:$G,ROW())=0,"-",INDEX([1]Calculation!$G:$G,ROW()))</f>
        <v>A+</v>
      </c>
      <c r="D184" t="str">
        <f>INDEX([1]Calculation!$J:$J,ROW())&amp;"  "&amp;INDEX([1]Calculation!$K:$K,ROW())</f>
        <v>400  lv</v>
      </c>
      <c r="E184" s="19">
        <f>INDEX([1]Calculation!$I:$I,ROW())</f>
        <v>43877</v>
      </c>
      <c r="F184" s="12">
        <f>ROUND(INDEX([1]Calculation!AL:AL,ROW()),1)</f>
        <v>25.9</v>
      </c>
      <c r="G184" s="8">
        <f>ROUND(INDEX([1]Calculation!L:L,ROW()),0)</f>
        <v>51</v>
      </c>
      <c r="H184" s="8">
        <f>ROUND(INDEX([1]Calculation!M:M,ROW()),0)</f>
        <v>0</v>
      </c>
      <c r="I184" s="8">
        <f>ROUND(INDEX([1]Calculation!N:N,ROW()),0)</f>
        <v>0</v>
      </c>
      <c r="J184" s="8">
        <f>ROUND(INDEX([1]Calculation!O:O,ROW()),0)</f>
        <v>0</v>
      </c>
      <c r="K184" s="8">
        <f>ROUND(INDEX([1]Calculation!P:P,ROW()),0)</f>
        <v>0</v>
      </c>
      <c r="L184" s="8">
        <f>ROUND(INDEX([1]Calculation!Q:Q,ROW()),0)</f>
        <v>38</v>
      </c>
      <c r="M184" s="8">
        <f>ROUND(INDEX([1]Calculation!R:R,ROW()),0)</f>
        <v>0</v>
      </c>
      <c r="N184" s="8">
        <f>ROUND(INDEX([1]Calculation!S:S,ROW()),0)</f>
        <v>0</v>
      </c>
      <c r="O184" s="8">
        <f>ROUND(INDEX([1]Calculation!T:T,ROW()),0)</f>
        <v>0</v>
      </c>
      <c r="P184" s="8" t="str">
        <f>INDEX([1]Calculation!CB:CB,ROW())</f>
        <v>https://www.monmouth.edu/polling-institute/documents/monmouthpoll_va_021820.pdf/</v>
      </c>
    </row>
    <row r="185" spans="1:16">
      <c r="A185" t="str">
        <f>INDEX([1]Calculation!$F:$F,ROW())</f>
        <v>Virginia</v>
      </c>
      <c r="B185" t="str">
        <f>INDEX([1]Calculation!$D:$D,ROW())</f>
        <v>Monmouth University</v>
      </c>
      <c r="C185" t="str">
        <f>IF(INDEX([1]Calculation!$G:$G,ROW())=0,"-",INDEX([1]Calculation!$G:$G,ROW()))</f>
        <v>A+</v>
      </c>
      <c r="D185" t="str">
        <f>INDEX([1]Calculation!$J:$J,ROW())&amp;"  "&amp;INDEX([1]Calculation!$K:$K,ROW())</f>
        <v>400  lv</v>
      </c>
      <c r="E185" s="19">
        <f>INDEX([1]Calculation!$I:$I,ROW())</f>
        <v>43877</v>
      </c>
      <c r="F185" s="12">
        <f>ROUND(INDEX([1]Calculation!AL:AL,ROW()),1)</f>
        <v>0</v>
      </c>
      <c r="G185" s="8">
        <f>ROUND(INDEX([1]Calculation!L:L,ROW()),0)</f>
        <v>18</v>
      </c>
      <c r="H185" s="8">
        <f>ROUND(INDEX([1]Calculation!M:M,ROW()),0)</f>
        <v>22</v>
      </c>
      <c r="I185" s="8">
        <f>ROUND(INDEX([1]Calculation!N:N,ROW()),0)</f>
        <v>0</v>
      </c>
      <c r="J185" s="8">
        <f>ROUND(INDEX([1]Calculation!O:O,ROW()),0)</f>
        <v>11</v>
      </c>
      <c r="K185" s="8">
        <f>ROUND(INDEX([1]Calculation!P:P,ROW()),0)</f>
        <v>9</v>
      </c>
      <c r="L185" s="8">
        <f>ROUND(INDEX([1]Calculation!Q:Q,ROW()),0)</f>
        <v>22</v>
      </c>
      <c r="M185" s="8">
        <f>ROUND(INDEX([1]Calculation!R:R,ROW()),0)</f>
        <v>0</v>
      </c>
      <c r="N185" s="8">
        <f>ROUND(INDEX([1]Calculation!S:S,ROW()),0)</f>
        <v>5</v>
      </c>
      <c r="O185" s="8">
        <f>ROUND(INDEX([1]Calculation!T:T,ROW()),0)</f>
        <v>0</v>
      </c>
      <c r="P185" s="8" t="str">
        <f>INDEX([1]Calculation!CB:CB,ROW())</f>
        <v>https://www.monmouth.edu/polling-institute/documents/monmouthpoll_va_021820.pdf/</v>
      </c>
    </row>
    <row r="186" spans="1:16">
      <c r="A186" t="str">
        <f>INDEX([1]Calculation!$F:$F,ROW())</f>
        <v>US</v>
      </c>
      <c r="B186" t="str">
        <f>INDEX([1]Calculation!$D:$D,ROW())</f>
        <v>Marist College</v>
      </c>
      <c r="C186" t="str">
        <f>IF(INDEX([1]Calculation!$G:$G,ROW())=0,"-",INDEX([1]Calculation!$G:$G,ROW()))</f>
        <v>A+</v>
      </c>
      <c r="D186" t="str">
        <f>INDEX([1]Calculation!$J:$J,ROW())&amp;"  "&amp;INDEX([1]Calculation!$K:$K,ROW())</f>
        <v>527  rv</v>
      </c>
      <c r="E186" s="19">
        <f>INDEX([1]Calculation!$I:$I,ROW())</f>
        <v>43877</v>
      </c>
      <c r="F186" s="12">
        <f>ROUND(INDEX([1]Calculation!AL:AL,ROW()),1)</f>
        <v>27.7</v>
      </c>
      <c r="G186" s="8">
        <f>ROUND(INDEX([1]Calculation!L:L,ROW()),0)</f>
        <v>15</v>
      </c>
      <c r="H186" s="8">
        <f>ROUND(INDEX([1]Calculation!M:M,ROW()),0)</f>
        <v>19</v>
      </c>
      <c r="I186" s="8">
        <f>ROUND(INDEX([1]Calculation!N:N,ROW()),0)</f>
        <v>0</v>
      </c>
      <c r="J186" s="8">
        <f>ROUND(INDEX([1]Calculation!O:O,ROW()),0)</f>
        <v>8</v>
      </c>
      <c r="K186" s="8">
        <f>ROUND(INDEX([1]Calculation!P:P,ROW()),0)</f>
        <v>9</v>
      </c>
      <c r="L186" s="8">
        <f>ROUND(INDEX([1]Calculation!Q:Q,ROW()),0)</f>
        <v>31</v>
      </c>
      <c r="M186" s="8">
        <f>ROUND(INDEX([1]Calculation!R:R,ROW()),0)</f>
        <v>2</v>
      </c>
      <c r="N186" s="8">
        <f>ROUND(INDEX([1]Calculation!S:S,ROW()),0)</f>
        <v>12</v>
      </c>
      <c r="O186" s="8">
        <f>ROUND(INDEX([1]Calculation!T:T,ROW()),0)</f>
        <v>0</v>
      </c>
      <c r="P186" s="8" t="str">
        <f>INDEX([1]Calculation!CB:CB,ROW())</f>
        <v>http://maristpoll.marist.edu/wp-content/uploads/2020/02/UPDATED_Tuesday-Release_NPR_PBS-NewsHour_Marist-Poll_USA-NOS-and-Tables_2002171446.pdf</v>
      </c>
    </row>
    <row r="187" spans="1:16">
      <c r="A187" t="str">
        <f>INDEX([1]Calculation!$F:$F,ROW())</f>
        <v>California</v>
      </c>
      <c r="B187" t="str">
        <f>INDEX([1]Calculation!$D:$D,ROW())</f>
        <v>YouGov</v>
      </c>
      <c r="C187" t="str">
        <f>IF(INDEX([1]Calculation!$G:$G,ROW())=0,"-",INDEX([1]Calculation!$G:$G,ROW()))</f>
        <v>B-</v>
      </c>
      <c r="D187" t="str">
        <f>INDEX([1]Calculation!$J:$J,ROW())&amp;"  "&amp;INDEX([1]Calculation!$K:$K,ROW())</f>
        <v>803  lv</v>
      </c>
      <c r="E187" s="19">
        <f>INDEX([1]Calculation!$I:$I,ROW())</f>
        <v>43876</v>
      </c>
      <c r="F187" s="12">
        <f>ROUND(INDEX([1]Calculation!AL:AL,ROW()),1)</f>
        <v>0.4</v>
      </c>
      <c r="G187" s="8">
        <f>ROUND(INDEX([1]Calculation!L:L,ROW()),0)</f>
        <v>21</v>
      </c>
      <c r="H187" s="8">
        <f>ROUND(INDEX([1]Calculation!M:M,ROW()),0)</f>
        <v>8</v>
      </c>
      <c r="I187" s="8">
        <f>ROUND(INDEX([1]Calculation!N:N,ROW()),0)</f>
        <v>0</v>
      </c>
      <c r="J187" s="8">
        <f>ROUND(INDEX([1]Calculation!O:O,ROW()),0)</f>
        <v>6</v>
      </c>
      <c r="K187" s="8">
        <f>ROUND(INDEX([1]Calculation!P:P,ROW()),0)</f>
        <v>3</v>
      </c>
      <c r="L187" s="8">
        <f>ROUND(INDEX([1]Calculation!Q:Q,ROW()),0)</f>
        <v>29</v>
      </c>
      <c r="M187" s="8">
        <f>ROUND(INDEX([1]Calculation!R:R,ROW()),0)</f>
        <v>2</v>
      </c>
      <c r="N187" s="8">
        <f>ROUND(INDEX([1]Calculation!S:S,ROW()),0)</f>
        <v>20</v>
      </c>
      <c r="O187" s="8">
        <f>ROUND(INDEX([1]Calculation!T:T,ROW()),0)</f>
        <v>0</v>
      </c>
      <c r="P187" s="8" t="str">
        <f>INDEX([1]Calculation!CB:CB,ROW())</f>
        <v>https://priceschool.usc.edu/wp-content/uploads/2020/02/USC-Price-USC-Schwarzenegger-CA-Issues-Poll_Full.pdf</v>
      </c>
    </row>
    <row r="188" spans="1:16">
      <c r="A188" t="str">
        <f>INDEX([1]Calculation!$F:$F,ROW())</f>
        <v>US</v>
      </c>
      <c r="B188" t="str">
        <f>INDEX([1]Calculation!$D:$D,ROW())</f>
        <v>Harris Insights &amp; Analytics</v>
      </c>
      <c r="C188" t="str">
        <f>IF(INDEX([1]Calculation!$G:$G,ROW())=0,"-",INDEX([1]Calculation!$G:$G,ROW()))</f>
        <v>C+</v>
      </c>
      <c r="D188" t="str">
        <f>INDEX([1]Calculation!$J:$J,ROW())&amp;"  "&amp;INDEX([1]Calculation!$K:$K,ROW())</f>
        <v>449  rv</v>
      </c>
      <c r="E188" s="19">
        <f>INDEX([1]Calculation!$I:$I,ROW())</f>
        <v>43876</v>
      </c>
      <c r="F188" s="12">
        <f>ROUND(INDEX([1]Calculation!AL:AL,ROW()),1)</f>
        <v>0.3</v>
      </c>
      <c r="G188" s="8">
        <f>ROUND(INDEX([1]Calculation!L:L,ROW()),0)</f>
        <v>19</v>
      </c>
      <c r="H188" s="8">
        <f>ROUND(INDEX([1]Calculation!M:M,ROW()),0)</f>
        <v>18</v>
      </c>
      <c r="I188" s="8">
        <f>ROUND(INDEX([1]Calculation!N:N,ROW()),0)</f>
        <v>0</v>
      </c>
      <c r="J188" s="8">
        <f>ROUND(INDEX([1]Calculation!O:O,ROW()),0)</f>
        <v>10</v>
      </c>
      <c r="K188" s="8">
        <f>ROUND(INDEX([1]Calculation!P:P,ROW()),0)</f>
        <v>5</v>
      </c>
      <c r="L188" s="8">
        <f>ROUND(INDEX([1]Calculation!Q:Q,ROW()),0)</f>
        <v>22</v>
      </c>
      <c r="M188" s="8">
        <f>ROUND(INDEX([1]Calculation!R:R,ROW()),0)</f>
        <v>3</v>
      </c>
      <c r="N188" s="8">
        <f>ROUND(INDEX([1]Calculation!S:S,ROW()),0)</f>
        <v>12</v>
      </c>
      <c r="O188" s="8">
        <f>ROUND(INDEX([1]Calculation!T:T,ROW()),0)</f>
        <v>0</v>
      </c>
      <c r="P188" s="8" t="str">
        <f>INDEX([1]Calculation!CB:CB,ROW())</f>
        <v>https://thehill.com/hilltv/rising/483646-sanders-leads-in-new-hill-harrisx-poll</v>
      </c>
    </row>
    <row r="189" spans="1:16">
      <c r="A189" t="str">
        <f>INDEX([1]Calculation!$F:$F,ROW())</f>
        <v>US</v>
      </c>
      <c r="B189" t="str">
        <f>INDEX([1]Calculation!$D:$D,ROW())</f>
        <v>Zogby Interactive/JZ Analytics</v>
      </c>
      <c r="C189" t="str">
        <f>IF(INDEX([1]Calculation!$G:$G,ROW())=0,"-",INDEX([1]Calculation!$G:$G,ROW()))</f>
        <v>C</v>
      </c>
      <c r="D189" t="str">
        <f>INDEX([1]Calculation!$J:$J,ROW())&amp;"  "&amp;INDEX([1]Calculation!$K:$K,ROW())</f>
        <v>732  lv</v>
      </c>
      <c r="E189" s="19">
        <f>INDEX([1]Calculation!$I:$I,ROW())</f>
        <v>43875</v>
      </c>
      <c r="F189" s="12">
        <f>ROUND(INDEX([1]Calculation!AL:AL,ROW()),1)</f>
        <v>7.7</v>
      </c>
      <c r="G189" s="8">
        <f>ROUND(INDEX([1]Calculation!L:L,ROW()),0)</f>
        <v>0</v>
      </c>
      <c r="H189" s="8">
        <f>ROUND(INDEX([1]Calculation!M:M,ROW()),0)</f>
        <v>50</v>
      </c>
      <c r="I189" s="8">
        <f>ROUND(INDEX([1]Calculation!N:N,ROW()),0)</f>
        <v>0</v>
      </c>
      <c r="J189" s="8">
        <f>ROUND(INDEX([1]Calculation!O:O,ROW()),0)</f>
        <v>0</v>
      </c>
      <c r="K189" s="8">
        <f>ROUND(INDEX([1]Calculation!P:P,ROW()),0)</f>
        <v>0</v>
      </c>
      <c r="L189" s="8">
        <f>ROUND(INDEX([1]Calculation!Q:Q,ROW()),0)</f>
        <v>50</v>
      </c>
      <c r="M189" s="8">
        <f>ROUND(INDEX([1]Calculation!R:R,ROW()),0)</f>
        <v>0</v>
      </c>
      <c r="N189" s="8">
        <f>ROUND(INDEX([1]Calculation!S:S,ROW()),0)</f>
        <v>0</v>
      </c>
      <c r="O189" s="8">
        <f>ROUND(INDEX([1]Calculation!T:T,ROW()),0)</f>
        <v>0</v>
      </c>
      <c r="P189" s="8" t="str">
        <f>INDEX([1]Calculation!CB:CB,ROW())</f>
        <v>https://zogbyanalytics.com/news/925-the-zogby-poll-a-majority-of-likely-voters-support-impeaching-president-trump-again-suburban-women-oppose-impeachment-democrats-split-on-sanders-or-bloomberg-republicans-want-romney-s-role-limited-in-the-senate</v>
      </c>
    </row>
    <row r="190" spans="1:16">
      <c r="A190" t="str">
        <f>INDEX([1]Calculation!$F:$F,ROW())</f>
        <v>US</v>
      </c>
      <c r="B190" t="str">
        <f>INDEX([1]Calculation!$D:$D,ROW())</f>
        <v>YouGov</v>
      </c>
      <c r="C190" t="str">
        <f>IF(INDEX([1]Calculation!$G:$G,ROW())=0,"-",INDEX([1]Calculation!$G:$G,ROW()))</f>
        <v>B-</v>
      </c>
      <c r="D190" t="str">
        <f>INDEX([1]Calculation!$J:$J,ROW())&amp;"  "&amp;INDEX([1]Calculation!$K:$K,ROW())</f>
        <v>437  rv</v>
      </c>
      <c r="E190" s="19">
        <f>INDEX([1]Calculation!$I:$I,ROW())</f>
        <v>43875</v>
      </c>
      <c r="F190" s="12">
        <f>ROUND(INDEX([1]Calculation!AL:AL,ROW()),1)</f>
        <v>0</v>
      </c>
      <c r="G190" s="8">
        <f>ROUND(INDEX([1]Calculation!L:L,ROW()),0)</f>
        <v>22</v>
      </c>
      <c r="H190" s="8">
        <f>ROUND(INDEX([1]Calculation!M:M,ROW()),0)</f>
        <v>9</v>
      </c>
      <c r="I190" s="8">
        <f>ROUND(INDEX([1]Calculation!N:N,ROW()),0)</f>
        <v>0</v>
      </c>
      <c r="J190" s="8">
        <f>ROUND(INDEX([1]Calculation!O:O,ROW()),0)</f>
        <v>11</v>
      </c>
      <c r="K190" s="8">
        <f>ROUND(INDEX([1]Calculation!P:P,ROW()),0)</f>
        <v>3</v>
      </c>
      <c r="L190" s="8">
        <f>ROUND(INDEX([1]Calculation!Q:Q,ROW()),0)</f>
        <v>20</v>
      </c>
      <c r="M190" s="8">
        <f>ROUND(INDEX([1]Calculation!R:R,ROW()),0)</f>
        <v>1</v>
      </c>
      <c r="N190" s="8">
        <f>ROUND(INDEX([1]Calculation!S:S,ROW()),0)</f>
        <v>15</v>
      </c>
      <c r="O190" s="8">
        <f>ROUND(INDEX([1]Calculation!T:T,ROW()),0)</f>
        <v>4</v>
      </c>
      <c r="P190" s="8" t="str">
        <f>INDEX([1]Calculation!CB:CB,ROW())</f>
        <v>https://smpa.gwu.edu/sites/g/files/zaxdzs2046/f/downloads/GW%20Politics%20Poll%20February%202020%20Toplines%20Final%20%281%29%20%283%29%20%281%29.pdf</v>
      </c>
    </row>
    <row r="191" spans="1:16">
      <c r="A191" t="str">
        <f>INDEX([1]Calculation!$F:$F,ROW())</f>
        <v>Nevada</v>
      </c>
      <c r="B191" t="str">
        <f>INDEX([1]Calculation!$D:$D,ROW())</f>
        <v>Beacon Research</v>
      </c>
      <c r="C191" t="str">
        <f>IF(INDEX([1]Calculation!$G:$G,ROW())=0,"-",INDEX([1]Calculation!$G:$G,ROW()))</f>
        <v>-</v>
      </c>
      <c r="D191" t="str">
        <f>INDEX([1]Calculation!$J:$J,ROW())&amp;"  "&amp;INDEX([1]Calculation!$K:$K,ROW())</f>
        <v>600  lv</v>
      </c>
      <c r="E191" s="19">
        <f>INDEX([1]Calculation!$I:$I,ROW())</f>
        <v>43876</v>
      </c>
      <c r="F191" s="12">
        <f>ROUND(INDEX([1]Calculation!AL:AL,ROW()),1)</f>
        <v>7.2</v>
      </c>
      <c r="G191" s="8">
        <f>ROUND(INDEX([1]Calculation!L:L,ROW()),0)</f>
        <v>19</v>
      </c>
      <c r="H191" s="8">
        <f>ROUND(INDEX([1]Calculation!M:M,ROW()),0)</f>
        <v>0</v>
      </c>
      <c r="I191" s="8">
        <f>ROUND(INDEX([1]Calculation!N:N,ROW()),0)</f>
        <v>0</v>
      </c>
      <c r="J191" s="8">
        <f>ROUND(INDEX([1]Calculation!O:O,ROW()),0)</f>
        <v>13</v>
      </c>
      <c r="K191" s="8">
        <f>ROUND(INDEX([1]Calculation!P:P,ROW()),0)</f>
        <v>7</v>
      </c>
      <c r="L191" s="8">
        <f>ROUND(INDEX([1]Calculation!Q:Q,ROW()),0)</f>
        <v>24</v>
      </c>
      <c r="M191" s="8">
        <f>ROUND(INDEX([1]Calculation!R:R,ROW()),0)</f>
        <v>18</v>
      </c>
      <c r="N191" s="8">
        <f>ROUND(INDEX([1]Calculation!S:S,ROW()),0)</f>
        <v>10</v>
      </c>
      <c r="O191" s="8">
        <f>ROUND(INDEX([1]Calculation!T:T,ROW()),0)</f>
        <v>0</v>
      </c>
      <c r="P191" s="8" t="str">
        <f>INDEX([1]Calculation!CB:CB,ROW())</f>
        <v>https://twitter.com/RalstonReports/status/1229792062683267072</v>
      </c>
    </row>
    <row r="192" spans="1:16">
      <c r="A192" t="str">
        <f>INDEX([1]Calculation!$F:$F,ROW())</f>
        <v>Nevada</v>
      </c>
      <c r="B192" t="str">
        <f>INDEX([1]Calculation!$D:$D,ROW())</f>
        <v>Data for Progress</v>
      </c>
      <c r="C192" t="str">
        <f>IF(INDEX([1]Calculation!$G:$G,ROW())=0,"-",INDEX([1]Calculation!$G:$G,ROW()))</f>
        <v>A-</v>
      </c>
      <c r="D192" t="str">
        <f>INDEX([1]Calculation!$J:$J,ROW())&amp;"  "&amp;INDEX([1]Calculation!$K:$K,ROW())</f>
        <v>766  lv</v>
      </c>
      <c r="E192" s="19">
        <f>INDEX([1]Calculation!$I:$I,ROW())</f>
        <v>43876</v>
      </c>
      <c r="F192" s="12">
        <f>ROUND(INDEX([1]Calculation!AL:AL,ROW()),1)</f>
        <v>3</v>
      </c>
      <c r="G192" s="8">
        <f>ROUND(INDEX([1]Calculation!L:L,ROW()),0)</f>
        <v>14</v>
      </c>
      <c r="H192" s="8">
        <f>ROUND(INDEX([1]Calculation!M:M,ROW()),0)</f>
        <v>0</v>
      </c>
      <c r="I192" s="8">
        <f>ROUND(INDEX([1]Calculation!N:N,ROW()),0)</f>
        <v>0</v>
      </c>
      <c r="J192" s="8">
        <f>ROUND(INDEX([1]Calculation!O:O,ROW()),0)</f>
        <v>15</v>
      </c>
      <c r="K192" s="8">
        <f>ROUND(INDEX([1]Calculation!P:P,ROW()),0)</f>
        <v>9</v>
      </c>
      <c r="L192" s="8">
        <f>ROUND(INDEX([1]Calculation!Q:Q,ROW()),0)</f>
        <v>35</v>
      </c>
      <c r="M192" s="8">
        <f>ROUND(INDEX([1]Calculation!R:R,ROW()),0)</f>
        <v>10</v>
      </c>
      <c r="N192" s="8">
        <f>ROUND(INDEX([1]Calculation!S:S,ROW()),0)</f>
        <v>16</v>
      </c>
      <c r="O192" s="8">
        <f>ROUND(INDEX([1]Calculation!T:T,ROW()),0)</f>
        <v>0</v>
      </c>
      <c r="P192" s="8" t="str">
        <f>INDEX([1]Calculation!CB:CB,ROW())</f>
        <v>https://www.dataforprogress.org/memos/sanders-has-strong-lead-in-nevada</v>
      </c>
    </row>
    <row r="193" spans="1:16">
      <c r="A193" t="str">
        <f>INDEX([1]Calculation!$F:$F,ROW())</f>
        <v>Nevada</v>
      </c>
      <c r="B193" t="str">
        <f>INDEX([1]Calculation!$D:$D,ROW())</f>
        <v>Point Blank Political</v>
      </c>
      <c r="C193" t="str">
        <f>IF(INDEX([1]Calculation!$G:$G,ROW())=0,"-",INDEX([1]Calculation!$G:$G,ROW()))</f>
        <v>-</v>
      </c>
      <c r="D193" t="str">
        <f>INDEX([1]Calculation!$J:$J,ROW())&amp;"  "&amp;INDEX([1]Calculation!$K:$K,ROW())</f>
        <v>256  lv</v>
      </c>
      <c r="E193" s="19">
        <f>INDEX([1]Calculation!$I:$I,ROW())</f>
        <v>43876</v>
      </c>
      <c r="F193" s="12">
        <f>ROUND(INDEX([1]Calculation!AL:AL,ROW()),1)</f>
        <v>5.4</v>
      </c>
      <c r="G193" s="8">
        <f>ROUND(INDEX([1]Calculation!L:L,ROW()),0)</f>
        <v>14</v>
      </c>
      <c r="H193" s="8">
        <f>ROUND(INDEX([1]Calculation!M:M,ROW()),0)</f>
        <v>0</v>
      </c>
      <c r="I193" s="8">
        <f>ROUND(INDEX([1]Calculation!N:N,ROW()),0)</f>
        <v>0</v>
      </c>
      <c r="J193" s="8">
        <f>ROUND(INDEX([1]Calculation!O:O,ROW()),0)</f>
        <v>13</v>
      </c>
      <c r="K193" s="8">
        <f>ROUND(INDEX([1]Calculation!P:P,ROW()),0)</f>
        <v>16</v>
      </c>
      <c r="L193" s="8">
        <f>ROUND(INDEX([1]Calculation!Q:Q,ROW()),0)</f>
        <v>13</v>
      </c>
      <c r="M193" s="8">
        <f>ROUND(INDEX([1]Calculation!R:R,ROW()),0)</f>
        <v>19</v>
      </c>
      <c r="N193" s="8">
        <f>ROUND(INDEX([1]Calculation!S:S,ROW()),0)</f>
        <v>7</v>
      </c>
      <c r="O193" s="8">
        <f>ROUND(INDEX([1]Calculation!T:T,ROW()),0)</f>
        <v>0</v>
      </c>
      <c r="P193" s="8" t="str">
        <f>INDEX([1]Calculation!CB:CB,ROW())</f>
        <v>https://www.pointblankpolitical.com/nv-democratic-caucus-2020/</v>
      </c>
    </row>
    <row r="194" spans="1:16">
      <c r="A194" t="str">
        <f>INDEX([1]Calculation!$F:$F,ROW())</f>
        <v>South Carolina</v>
      </c>
      <c r="B194" t="str">
        <f>INDEX([1]Calculation!$D:$D,ROW())</f>
        <v>Change Research</v>
      </c>
      <c r="C194" t="str">
        <f>IF(INDEX([1]Calculation!$G:$G,ROW())=0,"-",INDEX([1]Calculation!$G:$G,ROW()))</f>
        <v>C</v>
      </c>
      <c r="D194" t="str">
        <f>INDEX([1]Calculation!$J:$J,ROW())&amp;"  "&amp;INDEX([1]Calculation!$K:$K,ROW())</f>
        <v>1015  lv</v>
      </c>
      <c r="E194" s="19">
        <f>INDEX([1]Calculation!$I:$I,ROW())</f>
        <v>43875</v>
      </c>
      <c r="F194" s="12">
        <f>ROUND(INDEX([1]Calculation!AL:AL,ROW()),1)</f>
        <v>1.1000000000000001</v>
      </c>
      <c r="G194" s="8">
        <f>ROUND(INDEX([1]Calculation!L:L,ROW()),0)</f>
        <v>23</v>
      </c>
      <c r="H194" s="8">
        <f>ROUND(INDEX([1]Calculation!M:M,ROW()),0)</f>
        <v>0</v>
      </c>
      <c r="I194" s="8">
        <f>ROUND(INDEX([1]Calculation!N:N,ROW()),0)</f>
        <v>0</v>
      </c>
      <c r="J194" s="8">
        <f>ROUND(INDEX([1]Calculation!O:O,ROW()),0)</f>
        <v>15</v>
      </c>
      <c r="K194" s="8">
        <f>ROUND(INDEX([1]Calculation!P:P,ROW()),0)</f>
        <v>8</v>
      </c>
      <c r="L194" s="8">
        <f>ROUND(INDEX([1]Calculation!Q:Q,ROW()),0)</f>
        <v>23</v>
      </c>
      <c r="M194" s="8">
        <f>ROUND(INDEX([1]Calculation!R:R,ROW()),0)</f>
        <v>20</v>
      </c>
      <c r="N194" s="8">
        <f>ROUND(INDEX([1]Calculation!S:S,ROW()),0)</f>
        <v>9</v>
      </c>
      <c r="O194" s="8">
        <f>ROUND(INDEX([1]Calculation!T:T,ROW()),0)</f>
        <v>0</v>
      </c>
      <c r="P194" s="8" t="str">
        <f>INDEX([1]Calculation!CB:CB,ROW())</f>
        <v>https://twitter.com/WelcomePartyNow/status/1230123279479910400</v>
      </c>
    </row>
    <row r="195" spans="1:16">
      <c r="A195" t="str">
        <f>INDEX([1]Calculation!$F:$F,ROW())</f>
        <v>US</v>
      </c>
      <c r="B195" t="str">
        <f>INDEX([1]Calculation!$D:$D,ROW())</f>
        <v>Zogby Interactive/JZ Analytics</v>
      </c>
      <c r="C195" t="str">
        <f>IF(INDEX([1]Calculation!$G:$G,ROW())=0,"-",INDEX([1]Calculation!$G:$G,ROW()))</f>
        <v>C</v>
      </c>
      <c r="D195" t="str">
        <f>INDEX([1]Calculation!$J:$J,ROW())&amp;"  "&amp;INDEX([1]Calculation!$K:$K,ROW())</f>
        <v>732  lv</v>
      </c>
      <c r="E195" s="19">
        <f>INDEX([1]Calculation!$I:$I,ROW())</f>
        <v>43875</v>
      </c>
      <c r="F195" s="12">
        <f>ROUND(INDEX([1]Calculation!AL:AL,ROW()),1)</f>
        <v>0</v>
      </c>
      <c r="G195" s="8">
        <f>ROUND(INDEX([1]Calculation!L:L,ROW()),0)</f>
        <v>18</v>
      </c>
      <c r="H195" s="8">
        <f>ROUND(INDEX([1]Calculation!M:M,ROW()),0)</f>
        <v>20</v>
      </c>
      <c r="I195" s="8">
        <f>ROUND(INDEX([1]Calculation!N:N,ROW()),0)</f>
        <v>0</v>
      </c>
      <c r="J195" s="8">
        <f>ROUND(INDEX([1]Calculation!O:O,ROW()),0)</f>
        <v>9</v>
      </c>
      <c r="K195" s="8">
        <f>ROUND(INDEX([1]Calculation!P:P,ROW()),0)</f>
        <v>5</v>
      </c>
      <c r="L195" s="8">
        <f>ROUND(INDEX([1]Calculation!Q:Q,ROW()),0)</f>
        <v>24</v>
      </c>
      <c r="M195" s="8">
        <f>ROUND(INDEX([1]Calculation!R:R,ROW()),0)</f>
        <v>4</v>
      </c>
      <c r="N195" s="8">
        <f>ROUND(INDEX([1]Calculation!S:S,ROW()),0)</f>
        <v>10</v>
      </c>
      <c r="O195" s="8">
        <f>ROUND(INDEX([1]Calculation!T:T,ROW()),0)</f>
        <v>0</v>
      </c>
      <c r="P195" s="8" t="str">
        <f>INDEX([1]Calculation!CB:CB,ROW())</f>
        <v>https://zogbyanalytics.com/news/916-the-zogby-poll-bernie-sanders-is-the-frontrunner-michael-bloomberg-powers-into-second-place</v>
      </c>
    </row>
    <row r="196" spans="1:16">
      <c r="A196" t="str">
        <f>INDEX([1]Calculation!$F:$F,ROW())</f>
        <v>Maine</v>
      </c>
      <c r="B196" t="str">
        <f>INDEX([1]Calculation!$D:$D,ROW())</f>
        <v>SocialSphere</v>
      </c>
      <c r="C196" t="str">
        <f>IF(INDEX([1]Calculation!$G:$G,ROW())=0,"-",INDEX([1]Calculation!$G:$G,ROW()))</f>
        <v>B/C</v>
      </c>
      <c r="D196" t="str">
        <f>INDEX([1]Calculation!$J:$J,ROW())&amp;"  "&amp;INDEX([1]Calculation!$K:$K,ROW())</f>
        <v>350  lv</v>
      </c>
      <c r="E196" s="19">
        <f>INDEX([1]Calculation!$I:$I,ROW())</f>
        <v>43874</v>
      </c>
      <c r="F196" s="12">
        <f>ROUND(INDEX([1]Calculation!AL:AL,ROW()),1)</f>
        <v>7.4</v>
      </c>
      <c r="G196" s="8">
        <f>ROUND(INDEX([1]Calculation!L:L,ROW()),0)</f>
        <v>12</v>
      </c>
      <c r="H196" s="8">
        <f>ROUND(INDEX([1]Calculation!M:M,ROW()),0)</f>
        <v>14</v>
      </c>
      <c r="I196" s="8">
        <f>ROUND(INDEX([1]Calculation!N:N,ROW()),0)</f>
        <v>0</v>
      </c>
      <c r="J196" s="8">
        <f>ROUND(INDEX([1]Calculation!O:O,ROW()),0)</f>
        <v>16</v>
      </c>
      <c r="K196" s="8">
        <f>ROUND(INDEX([1]Calculation!P:P,ROW()),0)</f>
        <v>4</v>
      </c>
      <c r="L196" s="8">
        <f>ROUND(INDEX([1]Calculation!Q:Q,ROW()),0)</f>
        <v>25</v>
      </c>
      <c r="M196" s="8">
        <f>ROUND(INDEX([1]Calculation!R:R,ROW()),0)</f>
        <v>2</v>
      </c>
      <c r="N196" s="8">
        <f>ROUND(INDEX([1]Calculation!S:S,ROW()),0)</f>
        <v>9</v>
      </c>
      <c r="O196" s="8">
        <f>ROUND(INDEX([1]Calculation!T:T,ROW()),0)</f>
        <v>2</v>
      </c>
      <c r="P196" s="8" t="str">
        <f>INDEX([1]Calculation!CB:CB,ROW())</f>
        <v>https://www.colby.edu/government/wp-content/uploads/sites/66/2020/02/200216_Colby_College_Maine_Topline_Final.pdf</v>
      </c>
    </row>
    <row r="197" spans="1:16">
      <c r="A197" t="str">
        <f>INDEX([1]Calculation!$F:$F,ROW())</f>
        <v>Oklahoma</v>
      </c>
      <c r="B197" t="str">
        <f>INDEX([1]Calculation!$D:$D,ROW())</f>
        <v>Cole Hargrave Snodgrass &amp; Associates</v>
      </c>
      <c r="C197" t="str">
        <f>IF(INDEX([1]Calculation!$G:$G,ROW())=0,"-",INDEX([1]Calculation!$G:$G,ROW()))</f>
        <v>B/C</v>
      </c>
      <c r="D197" t="str">
        <f>INDEX([1]Calculation!$J:$J,ROW())&amp;"  "&amp;INDEX([1]Calculation!$K:$K,ROW())</f>
        <v>172  lv</v>
      </c>
      <c r="E197" s="19">
        <f>INDEX([1]Calculation!$I:$I,ROW())</f>
        <v>43874</v>
      </c>
      <c r="F197" s="12">
        <f>ROUND(INDEX([1]Calculation!AL:AL,ROW()),1)</f>
        <v>5.6</v>
      </c>
      <c r="G197" s="8">
        <f>ROUND(INDEX([1]Calculation!L:L,ROW()),0)</f>
        <v>12</v>
      </c>
      <c r="H197" s="8">
        <f>ROUND(INDEX([1]Calculation!M:M,ROW()),0)</f>
        <v>20</v>
      </c>
      <c r="I197" s="8">
        <f>ROUND(INDEX([1]Calculation!N:N,ROW()),0)</f>
        <v>0</v>
      </c>
      <c r="J197" s="8">
        <f>ROUND(INDEX([1]Calculation!O:O,ROW()),0)</f>
        <v>11</v>
      </c>
      <c r="K197" s="8">
        <f>ROUND(INDEX([1]Calculation!P:P,ROW()),0)</f>
        <v>6</v>
      </c>
      <c r="L197" s="8">
        <f>ROUND(INDEX([1]Calculation!Q:Q,ROW()),0)</f>
        <v>14</v>
      </c>
      <c r="M197" s="8">
        <f>ROUND(INDEX([1]Calculation!R:R,ROW()),0)</f>
        <v>0</v>
      </c>
      <c r="N197" s="8">
        <f>ROUND(INDEX([1]Calculation!S:S,ROW()),0)</f>
        <v>8</v>
      </c>
      <c r="O197" s="8">
        <f>ROUND(INDEX([1]Calculation!T:T,ROW()),0)</f>
        <v>0</v>
      </c>
      <c r="P197" s="8" t="str">
        <f>INDEX([1]Calculation!CB:CB,ROW())</f>
        <v>https://projects.fivethirtyeight.com/polls/20200218_OK_2.pdf</v>
      </c>
    </row>
    <row r="198" spans="1:16">
      <c r="A198" t="str">
        <f>INDEX([1]Calculation!$F:$F,ROW())</f>
        <v>Oklahoma</v>
      </c>
      <c r="B198" t="str">
        <f>INDEX([1]Calculation!$D:$D,ROW())</f>
        <v>Cole Hargrave Snodgrass &amp; Associates</v>
      </c>
      <c r="C198" t="str">
        <f>IF(INDEX([1]Calculation!$G:$G,ROW())=0,"-",INDEX([1]Calculation!$G:$G,ROW()))</f>
        <v>B/C</v>
      </c>
      <c r="D198" t="str">
        <f>INDEX([1]Calculation!$J:$J,ROW())&amp;"  "&amp;INDEX([1]Calculation!$K:$K,ROW())</f>
        <v>242  rv</v>
      </c>
      <c r="E198" s="19">
        <f>INDEX([1]Calculation!$I:$I,ROW())</f>
        <v>43874</v>
      </c>
      <c r="F198" s="12">
        <f>ROUND(INDEX([1]Calculation!AL:AL,ROW()),1)</f>
        <v>0</v>
      </c>
      <c r="G198" s="8">
        <f>ROUND(INDEX([1]Calculation!L:L,ROW()),0)</f>
        <v>11</v>
      </c>
      <c r="H198" s="8">
        <f>ROUND(INDEX([1]Calculation!M:M,ROW()),0)</f>
        <v>18</v>
      </c>
      <c r="I198" s="8">
        <f>ROUND(INDEX([1]Calculation!N:N,ROW()),0)</f>
        <v>0</v>
      </c>
      <c r="J198" s="8">
        <f>ROUND(INDEX([1]Calculation!O:O,ROW()),0)</f>
        <v>9</v>
      </c>
      <c r="K198" s="8">
        <f>ROUND(INDEX([1]Calculation!P:P,ROW()),0)</f>
        <v>7</v>
      </c>
      <c r="L198" s="8">
        <f>ROUND(INDEX([1]Calculation!Q:Q,ROW()),0)</f>
        <v>17</v>
      </c>
      <c r="M198" s="8">
        <f>ROUND(INDEX([1]Calculation!R:R,ROW()),0)</f>
        <v>0</v>
      </c>
      <c r="N198" s="8">
        <f>ROUND(INDEX([1]Calculation!S:S,ROW()),0)</f>
        <v>8</v>
      </c>
      <c r="O198" s="8">
        <f>ROUND(INDEX([1]Calculation!T:T,ROW()),0)</f>
        <v>3</v>
      </c>
      <c r="P198" s="8" t="str">
        <f>INDEX([1]Calculation!CB:CB,ROW())</f>
        <v>https://projects.fivethirtyeight.com/polls/20200218_OK_2.pdf</v>
      </c>
    </row>
    <row r="199" spans="1:16">
      <c r="A199" t="str">
        <f>INDEX([1]Calculation!$F:$F,ROW())</f>
        <v>US</v>
      </c>
      <c r="B199" t="str">
        <f>INDEX([1]Calculation!$D:$D,ROW())</f>
        <v>YouGov</v>
      </c>
      <c r="C199" t="str">
        <f>IF(INDEX([1]Calculation!$G:$G,ROW())=0,"-",INDEX([1]Calculation!$G:$G,ROW()))</f>
        <v>B-</v>
      </c>
      <c r="D199" t="str">
        <f>INDEX([1]Calculation!$J:$J,ROW())&amp;"  "&amp;INDEX([1]Calculation!$K:$K,ROW())</f>
        <v>344  lv</v>
      </c>
      <c r="E199" s="19">
        <f>INDEX([1]Calculation!$I:$I,ROW())</f>
        <v>43874</v>
      </c>
      <c r="F199" s="12">
        <f>ROUND(INDEX([1]Calculation!AL:AL,ROW()),1)</f>
        <v>0</v>
      </c>
      <c r="G199" s="8">
        <f>ROUND(INDEX([1]Calculation!L:L,ROW()),0)</f>
        <v>0</v>
      </c>
      <c r="H199" s="8">
        <f>ROUND(INDEX([1]Calculation!M:M,ROW()),0)</f>
        <v>0</v>
      </c>
      <c r="I199" s="8">
        <f>ROUND(INDEX([1]Calculation!N:N,ROW()),0)</f>
        <v>0</v>
      </c>
      <c r="J199" s="8">
        <f>ROUND(INDEX([1]Calculation!O:O,ROW()),0)</f>
        <v>0</v>
      </c>
      <c r="K199" s="8">
        <f>ROUND(INDEX([1]Calculation!P:P,ROW()),0)</f>
        <v>31</v>
      </c>
      <c r="L199" s="8">
        <f>ROUND(INDEX([1]Calculation!Q:Q,ROW()),0)</f>
        <v>0</v>
      </c>
      <c r="M199" s="8">
        <f>ROUND(INDEX([1]Calculation!R:R,ROW()),0)</f>
        <v>0</v>
      </c>
      <c r="N199" s="8">
        <f>ROUND(INDEX([1]Calculation!S:S,ROW()),0)</f>
        <v>50</v>
      </c>
      <c r="O199" s="8">
        <f>ROUND(INDEX([1]Calculation!T:T,ROW()),0)</f>
        <v>0</v>
      </c>
      <c r="P199" s="8" t="str">
        <f>INDEX([1]Calculation!CB:CB,ROW())</f>
        <v>https://d25d2506sfb94s.cloudfront.net/cumulus_uploads/document/we97h9ywxh/20200213_yahoo_primary_crosstabs.pdf</v>
      </c>
    </row>
    <row r="200" spans="1:16">
      <c r="A200" t="str">
        <f>INDEX([1]Calculation!$F:$F,ROW())</f>
        <v>US</v>
      </c>
      <c r="B200" t="str">
        <f>INDEX([1]Calculation!$D:$D,ROW())</f>
        <v>YouGov</v>
      </c>
      <c r="C200" t="str">
        <f>IF(INDEX([1]Calculation!$G:$G,ROW())=0,"-",INDEX([1]Calculation!$G:$G,ROW()))</f>
        <v>B-</v>
      </c>
      <c r="D200" t="str">
        <f>INDEX([1]Calculation!$J:$J,ROW())&amp;"  "&amp;INDEX([1]Calculation!$K:$K,ROW())</f>
        <v>388  lv</v>
      </c>
      <c r="E200" s="19">
        <f>INDEX([1]Calculation!$I:$I,ROW())</f>
        <v>43874</v>
      </c>
      <c r="F200" s="12">
        <f>ROUND(INDEX([1]Calculation!AL:AL,ROW()),1)</f>
        <v>0</v>
      </c>
      <c r="G200" s="8">
        <f>ROUND(INDEX([1]Calculation!L:L,ROW()),0)</f>
        <v>0</v>
      </c>
      <c r="H200" s="8">
        <f>ROUND(INDEX([1]Calculation!M:M,ROW()),0)</f>
        <v>0</v>
      </c>
      <c r="I200" s="8">
        <f>ROUND(INDEX([1]Calculation!N:N,ROW()),0)</f>
        <v>0</v>
      </c>
      <c r="J200" s="8">
        <f>ROUND(INDEX([1]Calculation!O:O,ROW()),0)</f>
        <v>33</v>
      </c>
      <c r="K200" s="8">
        <f>ROUND(INDEX([1]Calculation!P:P,ROW()),0)</f>
        <v>44</v>
      </c>
      <c r="L200" s="8">
        <f>ROUND(INDEX([1]Calculation!Q:Q,ROW()),0)</f>
        <v>0</v>
      </c>
      <c r="M200" s="8">
        <f>ROUND(INDEX([1]Calculation!R:R,ROW()),0)</f>
        <v>0</v>
      </c>
      <c r="N200" s="8">
        <f>ROUND(INDEX([1]Calculation!S:S,ROW()),0)</f>
        <v>0</v>
      </c>
      <c r="O200" s="8">
        <f>ROUND(INDEX([1]Calculation!T:T,ROW()),0)</f>
        <v>0</v>
      </c>
      <c r="P200" s="8" t="str">
        <f>INDEX([1]Calculation!CB:CB,ROW())</f>
        <v>https://d25d2506sfb94s.cloudfront.net/cumulus_uploads/document/we97h9ywxh/20200213_yahoo_primary_crosstabs.pdf</v>
      </c>
    </row>
    <row r="201" spans="1:16">
      <c r="A201" t="str">
        <f>INDEX([1]Calculation!$F:$F,ROW())</f>
        <v>US</v>
      </c>
      <c r="B201" t="str">
        <f>INDEX([1]Calculation!$D:$D,ROW())</f>
        <v>YouGov</v>
      </c>
      <c r="C201" t="str">
        <f>IF(INDEX([1]Calculation!$G:$G,ROW())=0,"-",INDEX([1]Calculation!$G:$G,ROW()))</f>
        <v>B-</v>
      </c>
      <c r="D201" t="str">
        <f>INDEX([1]Calculation!$J:$J,ROW())&amp;"  "&amp;INDEX([1]Calculation!$K:$K,ROW())</f>
        <v>347  lv</v>
      </c>
      <c r="E201" s="19">
        <f>INDEX([1]Calculation!$I:$I,ROW())</f>
        <v>43874</v>
      </c>
      <c r="F201" s="12">
        <f>ROUND(INDEX([1]Calculation!AL:AL,ROW()),1)</f>
        <v>0</v>
      </c>
      <c r="G201" s="8">
        <f>ROUND(INDEX([1]Calculation!L:L,ROW()),0)</f>
        <v>0</v>
      </c>
      <c r="H201" s="8">
        <f>ROUND(INDEX([1]Calculation!M:M,ROW()),0)</f>
        <v>0</v>
      </c>
      <c r="I201" s="8">
        <f>ROUND(INDEX([1]Calculation!N:N,ROW()),0)</f>
        <v>0</v>
      </c>
      <c r="J201" s="8">
        <f>ROUND(INDEX([1]Calculation!O:O,ROW()),0)</f>
        <v>34</v>
      </c>
      <c r="K201" s="8">
        <f>ROUND(INDEX([1]Calculation!P:P,ROW()),0)</f>
        <v>0</v>
      </c>
      <c r="L201" s="8">
        <f>ROUND(INDEX([1]Calculation!Q:Q,ROW()),0)</f>
        <v>0</v>
      </c>
      <c r="M201" s="8">
        <f>ROUND(INDEX([1]Calculation!R:R,ROW()),0)</f>
        <v>0</v>
      </c>
      <c r="N201" s="8">
        <f>ROUND(INDEX([1]Calculation!S:S,ROW()),0)</f>
        <v>52</v>
      </c>
      <c r="O201" s="8">
        <f>ROUND(INDEX([1]Calculation!T:T,ROW()),0)</f>
        <v>0</v>
      </c>
      <c r="P201" s="8" t="str">
        <f>INDEX([1]Calculation!CB:CB,ROW())</f>
        <v>https://d25d2506sfb94s.cloudfront.net/cumulus_uploads/document/we97h9ywxh/20200213_yahoo_primary_crosstabs.pdf</v>
      </c>
    </row>
    <row r="202" spans="1:16">
      <c r="A202" t="str">
        <f>INDEX([1]Calculation!$F:$F,ROW())</f>
        <v>US</v>
      </c>
      <c r="B202" t="str">
        <f>INDEX([1]Calculation!$D:$D,ROW())</f>
        <v>YouGov</v>
      </c>
      <c r="C202" t="str">
        <f>IF(INDEX([1]Calculation!$G:$G,ROW())=0,"-",INDEX([1]Calculation!$G:$G,ROW()))</f>
        <v>B-</v>
      </c>
      <c r="D202" t="str">
        <f>INDEX([1]Calculation!$J:$J,ROW())&amp;"  "&amp;INDEX([1]Calculation!$K:$K,ROW())</f>
        <v>362  lv</v>
      </c>
      <c r="E202" s="19">
        <f>INDEX([1]Calculation!$I:$I,ROW())</f>
        <v>43874</v>
      </c>
      <c r="F202" s="12">
        <f>ROUND(INDEX([1]Calculation!AL:AL,ROW()),1)</f>
        <v>0</v>
      </c>
      <c r="G202" s="8">
        <f>ROUND(INDEX([1]Calculation!L:L,ROW()),0)</f>
        <v>43</v>
      </c>
      <c r="H202" s="8">
        <f>ROUND(INDEX([1]Calculation!M:M,ROW()),0)</f>
        <v>0</v>
      </c>
      <c r="I202" s="8">
        <f>ROUND(INDEX([1]Calculation!N:N,ROW()),0)</f>
        <v>0</v>
      </c>
      <c r="J202" s="8">
        <f>ROUND(INDEX([1]Calculation!O:O,ROW()),0)</f>
        <v>0</v>
      </c>
      <c r="K202" s="8">
        <f>ROUND(INDEX([1]Calculation!P:P,ROW()),0)</f>
        <v>45</v>
      </c>
      <c r="L202" s="8">
        <f>ROUND(INDEX([1]Calculation!Q:Q,ROW()),0)</f>
        <v>0</v>
      </c>
      <c r="M202" s="8">
        <f>ROUND(INDEX([1]Calculation!R:R,ROW()),0)</f>
        <v>0</v>
      </c>
      <c r="N202" s="8">
        <f>ROUND(INDEX([1]Calculation!S:S,ROW()),0)</f>
        <v>0</v>
      </c>
      <c r="O202" s="8">
        <f>ROUND(INDEX([1]Calculation!T:T,ROW()),0)</f>
        <v>0</v>
      </c>
      <c r="P202" s="8" t="str">
        <f>INDEX([1]Calculation!CB:CB,ROW())</f>
        <v>https://d25d2506sfb94s.cloudfront.net/cumulus_uploads/document/we97h9ywxh/20200213_yahoo_primary_crosstabs.pdf</v>
      </c>
    </row>
    <row r="203" spans="1:16">
      <c r="A203" t="str">
        <f>INDEX([1]Calculation!$F:$F,ROW())</f>
        <v>US</v>
      </c>
      <c r="B203" t="str">
        <f>INDEX([1]Calculation!$D:$D,ROW())</f>
        <v>YouGov</v>
      </c>
      <c r="C203" t="str">
        <f>IF(INDEX([1]Calculation!$G:$G,ROW())=0,"-",INDEX([1]Calculation!$G:$G,ROW()))</f>
        <v>B-</v>
      </c>
      <c r="D203" t="str">
        <f>INDEX([1]Calculation!$J:$J,ROW())&amp;"  "&amp;INDEX([1]Calculation!$K:$K,ROW())</f>
        <v>347  lv</v>
      </c>
      <c r="E203" s="19">
        <f>INDEX([1]Calculation!$I:$I,ROW())</f>
        <v>43874</v>
      </c>
      <c r="F203" s="12">
        <f>ROUND(INDEX([1]Calculation!AL:AL,ROW()),1)</f>
        <v>0</v>
      </c>
      <c r="G203" s="8">
        <f>ROUND(INDEX([1]Calculation!L:L,ROW()),0)</f>
        <v>45</v>
      </c>
      <c r="H203" s="8">
        <f>ROUND(INDEX([1]Calculation!M:M,ROW()),0)</f>
        <v>0</v>
      </c>
      <c r="I203" s="8">
        <f>ROUND(INDEX([1]Calculation!N:N,ROW()),0)</f>
        <v>0</v>
      </c>
      <c r="J203" s="8">
        <f>ROUND(INDEX([1]Calculation!O:O,ROW()),0)</f>
        <v>42</v>
      </c>
      <c r="K203" s="8">
        <f>ROUND(INDEX([1]Calculation!P:P,ROW()),0)</f>
        <v>0</v>
      </c>
      <c r="L203" s="8">
        <f>ROUND(INDEX([1]Calculation!Q:Q,ROW()),0)</f>
        <v>0</v>
      </c>
      <c r="M203" s="8">
        <f>ROUND(INDEX([1]Calculation!R:R,ROW()),0)</f>
        <v>0</v>
      </c>
      <c r="N203" s="8">
        <f>ROUND(INDEX([1]Calculation!S:S,ROW()),0)</f>
        <v>0</v>
      </c>
      <c r="O203" s="8">
        <f>ROUND(INDEX([1]Calculation!T:T,ROW()),0)</f>
        <v>0</v>
      </c>
      <c r="P203" s="8" t="str">
        <f>INDEX([1]Calculation!CB:CB,ROW())</f>
        <v>https://d25d2506sfb94s.cloudfront.net/cumulus_uploads/document/we97h9ywxh/20200213_yahoo_primary_crosstabs.pdf</v>
      </c>
    </row>
    <row r="204" spans="1:16">
      <c r="A204" t="str">
        <f>INDEX([1]Calculation!$F:$F,ROW())</f>
        <v>US</v>
      </c>
      <c r="B204" t="str">
        <f>INDEX([1]Calculation!$D:$D,ROW())</f>
        <v>YouGov</v>
      </c>
      <c r="C204" t="str">
        <f>IF(INDEX([1]Calculation!$G:$G,ROW())=0,"-",INDEX([1]Calculation!$G:$G,ROW()))</f>
        <v>B-</v>
      </c>
      <c r="D204" t="str">
        <f>INDEX([1]Calculation!$J:$J,ROW())&amp;"  "&amp;INDEX([1]Calculation!$K:$K,ROW())</f>
        <v>366  lv</v>
      </c>
      <c r="E204" s="19">
        <f>INDEX([1]Calculation!$I:$I,ROW())</f>
        <v>43874</v>
      </c>
      <c r="F204" s="12">
        <f>ROUND(INDEX([1]Calculation!AL:AL,ROW()),1)</f>
        <v>0</v>
      </c>
      <c r="G204" s="8">
        <f>ROUND(INDEX([1]Calculation!L:L,ROW()),0)</f>
        <v>41</v>
      </c>
      <c r="H204" s="8">
        <f>ROUND(INDEX([1]Calculation!M:M,ROW()),0)</f>
        <v>0</v>
      </c>
      <c r="I204" s="8">
        <f>ROUND(INDEX([1]Calculation!N:N,ROW()),0)</f>
        <v>0</v>
      </c>
      <c r="J204" s="8">
        <f>ROUND(INDEX([1]Calculation!O:O,ROW()),0)</f>
        <v>0</v>
      </c>
      <c r="K204" s="8">
        <f>ROUND(INDEX([1]Calculation!P:P,ROW()),0)</f>
        <v>0</v>
      </c>
      <c r="L204" s="8">
        <f>ROUND(INDEX([1]Calculation!Q:Q,ROW()),0)</f>
        <v>0</v>
      </c>
      <c r="M204" s="8">
        <f>ROUND(INDEX([1]Calculation!R:R,ROW()),0)</f>
        <v>0</v>
      </c>
      <c r="N204" s="8">
        <f>ROUND(INDEX([1]Calculation!S:S,ROW()),0)</f>
        <v>49</v>
      </c>
      <c r="O204" s="8">
        <f>ROUND(INDEX([1]Calculation!T:T,ROW()),0)</f>
        <v>0</v>
      </c>
      <c r="P204" s="8" t="str">
        <f>INDEX([1]Calculation!CB:CB,ROW())</f>
        <v>https://d25d2506sfb94s.cloudfront.net/cumulus_uploads/document/we97h9ywxh/20200213_yahoo_primary_crosstabs.pdf</v>
      </c>
    </row>
    <row r="205" spans="1:16">
      <c r="A205" t="str">
        <f>INDEX([1]Calculation!$F:$F,ROW())</f>
        <v>South Carolina</v>
      </c>
      <c r="B205" t="str">
        <f>INDEX([1]Calculation!$D:$D,ROW())</f>
        <v>East Carolina University</v>
      </c>
      <c r="C205" t="str">
        <f>IF(INDEX([1]Calculation!$G:$G,ROW())=0,"-",INDEX([1]Calculation!$G:$G,ROW()))</f>
        <v>-</v>
      </c>
      <c r="D205" t="str">
        <f>INDEX([1]Calculation!$J:$J,ROW())&amp;"  "&amp;INDEX([1]Calculation!$K:$K,ROW())</f>
        <v>703  lv</v>
      </c>
      <c r="E205" s="19">
        <f>INDEX([1]Calculation!$I:$I,ROW())</f>
        <v>43874</v>
      </c>
      <c r="F205" s="12">
        <f>ROUND(INDEX([1]Calculation!AL:AL,ROW()),1)</f>
        <v>0.9</v>
      </c>
      <c r="G205" s="8">
        <f>ROUND(INDEX([1]Calculation!L:L,ROW()),0)</f>
        <v>28</v>
      </c>
      <c r="H205" s="8">
        <f>ROUND(INDEX([1]Calculation!M:M,ROW()),0)</f>
        <v>6</v>
      </c>
      <c r="I205" s="8">
        <f>ROUND(INDEX([1]Calculation!N:N,ROW()),0)</f>
        <v>0</v>
      </c>
      <c r="J205" s="8">
        <f>ROUND(INDEX([1]Calculation!O:O,ROW()),0)</f>
        <v>8</v>
      </c>
      <c r="K205" s="8">
        <f>ROUND(INDEX([1]Calculation!P:P,ROW()),0)</f>
        <v>7</v>
      </c>
      <c r="L205" s="8">
        <f>ROUND(INDEX([1]Calculation!Q:Q,ROW()),0)</f>
        <v>20</v>
      </c>
      <c r="M205" s="8">
        <f>ROUND(INDEX([1]Calculation!R:R,ROW()),0)</f>
        <v>14</v>
      </c>
      <c r="N205" s="8">
        <f>ROUND(INDEX([1]Calculation!S:S,ROW()),0)</f>
        <v>7</v>
      </c>
      <c r="O205" s="8">
        <f>ROUND(INDEX([1]Calculation!T:T,ROW()),0)</f>
        <v>0</v>
      </c>
      <c r="P205" s="8" t="str">
        <f>INDEX([1]Calculation!CB:CB,ROW())</f>
        <v>https://surveyresearch-ecu.reportablenews.com/pr/south-carolina-democratic-primary-biden-s-lead-shrinks-sanders-closing-in-steyer-in-third</v>
      </c>
    </row>
    <row r="206" spans="1:16">
      <c r="A206" t="str">
        <f>INDEX([1]Calculation!$F:$F,ROW())</f>
        <v>US</v>
      </c>
      <c r="B206" t="str">
        <f>INDEX([1]Calculation!$D:$D,ROW())</f>
        <v>YouGov</v>
      </c>
      <c r="C206" t="str">
        <f>IF(INDEX([1]Calculation!$G:$G,ROW())=0,"-",INDEX([1]Calculation!$G:$G,ROW()))</f>
        <v>B-</v>
      </c>
      <c r="D206" t="str">
        <f>INDEX([1]Calculation!$J:$J,ROW())&amp;"  "&amp;INDEX([1]Calculation!$K:$K,ROW())</f>
        <v>351  lv</v>
      </c>
      <c r="E206" s="19">
        <f>INDEX([1]Calculation!$I:$I,ROW())</f>
        <v>43874</v>
      </c>
      <c r="F206" s="12">
        <f>ROUND(INDEX([1]Calculation!AL:AL,ROW()),1)</f>
        <v>0</v>
      </c>
      <c r="G206" s="8">
        <f>ROUND(INDEX([1]Calculation!L:L,ROW()),0)</f>
        <v>0</v>
      </c>
      <c r="H206" s="8">
        <f>ROUND(INDEX([1]Calculation!M:M,ROW()),0)</f>
        <v>38</v>
      </c>
      <c r="I206" s="8">
        <f>ROUND(INDEX([1]Calculation!N:N,ROW()),0)</f>
        <v>0</v>
      </c>
      <c r="J206" s="8">
        <f>ROUND(INDEX([1]Calculation!O:O,ROW()),0)</f>
        <v>0</v>
      </c>
      <c r="K206" s="8">
        <f>ROUND(INDEX([1]Calculation!P:P,ROW()),0)</f>
        <v>43</v>
      </c>
      <c r="L206" s="8">
        <f>ROUND(INDEX([1]Calculation!Q:Q,ROW()),0)</f>
        <v>0</v>
      </c>
      <c r="M206" s="8">
        <f>ROUND(INDEX([1]Calculation!R:R,ROW()),0)</f>
        <v>0</v>
      </c>
      <c r="N206" s="8">
        <f>ROUND(INDEX([1]Calculation!S:S,ROW()),0)</f>
        <v>0</v>
      </c>
      <c r="O206" s="8">
        <f>ROUND(INDEX([1]Calculation!T:T,ROW()),0)</f>
        <v>0</v>
      </c>
      <c r="P206" s="8" t="str">
        <f>INDEX([1]Calculation!CB:CB,ROW())</f>
        <v>https://d25d2506sfb94s.cloudfront.net/cumulus_uploads/document/we97h9ywxh/20200213_yahoo_primary_crosstabs.pdf</v>
      </c>
    </row>
    <row r="207" spans="1:16">
      <c r="A207" t="str">
        <f>INDEX([1]Calculation!$F:$F,ROW())</f>
        <v>US</v>
      </c>
      <c r="B207" t="str">
        <f>INDEX([1]Calculation!$D:$D,ROW())</f>
        <v>YouGov</v>
      </c>
      <c r="C207" t="str">
        <f>IF(INDEX([1]Calculation!$G:$G,ROW())=0,"-",INDEX([1]Calculation!$G:$G,ROW()))</f>
        <v>B-</v>
      </c>
      <c r="D207" t="str">
        <f>INDEX([1]Calculation!$J:$J,ROW())&amp;"  "&amp;INDEX([1]Calculation!$K:$K,ROW())</f>
        <v>331  lv</v>
      </c>
      <c r="E207" s="19">
        <f>INDEX([1]Calculation!$I:$I,ROW())</f>
        <v>43874</v>
      </c>
      <c r="F207" s="12">
        <f>ROUND(INDEX([1]Calculation!AL:AL,ROW()),1)</f>
        <v>0</v>
      </c>
      <c r="G207" s="8">
        <f>ROUND(INDEX([1]Calculation!L:L,ROW()),0)</f>
        <v>0</v>
      </c>
      <c r="H207" s="8">
        <f>ROUND(INDEX([1]Calculation!M:M,ROW()),0)</f>
        <v>37</v>
      </c>
      <c r="I207" s="8">
        <f>ROUND(INDEX([1]Calculation!N:N,ROW()),0)</f>
        <v>0</v>
      </c>
      <c r="J207" s="8">
        <f>ROUND(INDEX([1]Calculation!O:O,ROW()),0)</f>
        <v>44</v>
      </c>
      <c r="K207" s="8">
        <f>ROUND(INDEX([1]Calculation!P:P,ROW()),0)</f>
        <v>0</v>
      </c>
      <c r="L207" s="8">
        <f>ROUND(INDEX([1]Calculation!Q:Q,ROW()),0)</f>
        <v>0</v>
      </c>
      <c r="M207" s="8">
        <f>ROUND(INDEX([1]Calculation!R:R,ROW()),0)</f>
        <v>0</v>
      </c>
      <c r="N207" s="8">
        <f>ROUND(INDEX([1]Calculation!S:S,ROW()),0)</f>
        <v>0</v>
      </c>
      <c r="O207" s="8">
        <f>ROUND(INDEX([1]Calculation!T:T,ROW()),0)</f>
        <v>0</v>
      </c>
      <c r="P207" s="8" t="str">
        <f>INDEX([1]Calculation!CB:CB,ROW())</f>
        <v>https://d25d2506sfb94s.cloudfront.net/cumulus_uploads/document/we97h9ywxh/20200213_yahoo_primary_crosstabs.pdf</v>
      </c>
    </row>
    <row r="208" spans="1:16">
      <c r="A208" t="str">
        <f>INDEX([1]Calculation!$F:$F,ROW())</f>
        <v>US</v>
      </c>
      <c r="B208" t="str">
        <f>INDEX([1]Calculation!$D:$D,ROW())</f>
        <v>YouGov</v>
      </c>
      <c r="C208" t="str">
        <f>IF(INDEX([1]Calculation!$G:$G,ROW())=0,"-",INDEX([1]Calculation!$G:$G,ROW()))</f>
        <v>B-</v>
      </c>
      <c r="D208" t="str">
        <f>INDEX([1]Calculation!$J:$J,ROW())&amp;"  "&amp;INDEX([1]Calculation!$K:$K,ROW())</f>
        <v>367  lv</v>
      </c>
      <c r="E208" s="19">
        <f>INDEX([1]Calculation!$I:$I,ROW())</f>
        <v>43874</v>
      </c>
      <c r="F208" s="12">
        <f>ROUND(INDEX([1]Calculation!AL:AL,ROW()),1)</f>
        <v>0</v>
      </c>
      <c r="G208" s="8">
        <f>ROUND(INDEX([1]Calculation!L:L,ROW()),0)</f>
        <v>47</v>
      </c>
      <c r="H208" s="8">
        <f>ROUND(INDEX([1]Calculation!M:M,ROW()),0)</f>
        <v>34</v>
      </c>
      <c r="I208" s="8">
        <f>ROUND(INDEX([1]Calculation!N:N,ROW()),0)</f>
        <v>0</v>
      </c>
      <c r="J208" s="8">
        <f>ROUND(INDEX([1]Calculation!O:O,ROW()),0)</f>
        <v>0</v>
      </c>
      <c r="K208" s="8">
        <f>ROUND(INDEX([1]Calculation!P:P,ROW()),0)</f>
        <v>0</v>
      </c>
      <c r="L208" s="8">
        <f>ROUND(INDEX([1]Calculation!Q:Q,ROW()),0)</f>
        <v>0</v>
      </c>
      <c r="M208" s="8">
        <f>ROUND(INDEX([1]Calculation!R:R,ROW()),0)</f>
        <v>0</v>
      </c>
      <c r="N208" s="8">
        <f>ROUND(INDEX([1]Calculation!S:S,ROW()),0)</f>
        <v>0</v>
      </c>
      <c r="O208" s="8">
        <f>ROUND(INDEX([1]Calculation!T:T,ROW()),0)</f>
        <v>0</v>
      </c>
      <c r="P208" s="8" t="str">
        <f>INDEX([1]Calculation!CB:CB,ROW())</f>
        <v>https://d25d2506sfb94s.cloudfront.net/cumulus_uploads/document/we97h9ywxh/20200213_yahoo_primary_crosstabs.pdf</v>
      </c>
    </row>
    <row r="209" spans="1:16">
      <c r="A209" t="str">
        <f>INDEX([1]Calculation!$F:$F,ROW())</f>
        <v>US</v>
      </c>
      <c r="B209" t="str">
        <f>INDEX([1]Calculation!$D:$D,ROW())</f>
        <v>YouGov</v>
      </c>
      <c r="C209" t="str">
        <f>IF(INDEX([1]Calculation!$G:$G,ROW())=0,"-",INDEX([1]Calculation!$G:$G,ROW()))</f>
        <v>B-</v>
      </c>
      <c r="D209" t="str">
        <f>INDEX([1]Calculation!$J:$J,ROW())&amp;"  "&amp;INDEX([1]Calculation!$K:$K,ROW())</f>
        <v>375  lv</v>
      </c>
      <c r="E209" s="19">
        <f>INDEX([1]Calculation!$I:$I,ROW())</f>
        <v>43874</v>
      </c>
      <c r="F209" s="12">
        <f>ROUND(INDEX([1]Calculation!AL:AL,ROW()),1)</f>
        <v>0</v>
      </c>
      <c r="G209" s="8">
        <f>ROUND(INDEX([1]Calculation!L:L,ROW()),0)</f>
        <v>0</v>
      </c>
      <c r="H209" s="8">
        <f>ROUND(INDEX([1]Calculation!M:M,ROW()),0)</f>
        <v>38</v>
      </c>
      <c r="I209" s="8">
        <f>ROUND(INDEX([1]Calculation!N:N,ROW()),0)</f>
        <v>0</v>
      </c>
      <c r="J209" s="8">
        <f>ROUND(INDEX([1]Calculation!O:O,ROW()),0)</f>
        <v>0</v>
      </c>
      <c r="K209" s="8">
        <f>ROUND(INDEX([1]Calculation!P:P,ROW()),0)</f>
        <v>0</v>
      </c>
      <c r="L209" s="8">
        <f>ROUND(INDEX([1]Calculation!Q:Q,ROW()),0)</f>
        <v>0</v>
      </c>
      <c r="M209" s="8">
        <f>ROUND(INDEX([1]Calculation!R:R,ROW()),0)</f>
        <v>0</v>
      </c>
      <c r="N209" s="8">
        <f>ROUND(INDEX([1]Calculation!S:S,ROW()),0)</f>
        <v>52</v>
      </c>
      <c r="O209" s="8">
        <f>ROUND(INDEX([1]Calculation!T:T,ROW()),0)</f>
        <v>0</v>
      </c>
      <c r="P209" s="8" t="str">
        <f>INDEX([1]Calculation!CB:CB,ROW())</f>
        <v>https://d25d2506sfb94s.cloudfront.net/cumulus_uploads/document/we97h9ywxh/20200213_yahoo_primary_crosstabs.pdf</v>
      </c>
    </row>
    <row r="210" spans="1:16">
      <c r="A210" t="str">
        <f>INDEX([1]Calculation!$F:$F,ROW())</f>
        <v>US</v>
      </c>
      <c r="B210" t="str">
        <f>INDEX([1]Calculation!$D:$D,ROW())</f>
        <v>YouGov</v>
      </c>
      <c r="C210" t="str">
        <f>IF(INDEX([1]Calculation!$G:$G,ROW())=0,"-",INDEX([1]Calculation!$G:$G,ROW()))</f>
        <v>B-</v>
      </c>
      <c r="D210" t="str">
        <f>INDEX([1]Calculation!$J:$J,ROW())&amp;"  "&amp;INDEX([1]Calculation!$K:$K,ROW())</f>
        <v>383  lv</v>
      </c>
      <c r="E210" s="19">
        <f>INDEX([1]Calculation!$I:$I,ROW())</f>
        <v>43874</v>
      </c>
      <c r="F210" s="12">
        <f>ROUND(INDEX([1]Calculation!AL:AL,ROW()),1)</f>
        <v>0</v>
      </c>
      <c r="G210" s="8">
        <f>ROUND(INDEX([1]Calculation!L:L,ROW()),0)</f>
        <v>0</v>
      </c>
      <c r="H210" s="8">
        <f>ROUND(INDEX([1]Calculation!M:M,ROW()),0)</f>
        <v>0</v>
      </c>
      <c r="I210" s="8">
        <f>ROUND(INDEX([1]Calculation!N:N,ROW()),0)</f>
        <v>0</v>
      </c>
      <c r="J210" s="8">
        <f>ROUND(INDEX([1]Calculation!O:O,ROW()),0)</f>
        <v>0</v>
      </c>
      <c r="K210" s="8">
        <f>ROUND(INDEX([1]Calculation!P:P,ROW()),0)</f>
        <v>33</v>
      </c>
      <c r="L210" s="8">
        <f>ROUND(INDEX([1]Calculation!Q:Q,ROW()),0)</f>
        <v>54</v>
      </c>
      <c r="M210" s="8">
        <f>ROUND(INDEX([1]Calculation!R:R,ROW()),0)</f>
        <v>0</v>
      </c>
      <c r="N210" s="8">
        <f>ROUND(INDEX([1]Calculation!S:S,ROW()),0)</f>
        <v>0</v>
      </c>
      <c r="O210" s="8">
        <f>ROUND(INDEX([1]Calculation!T:T,ROW()),0)</f>
        <v>0</v>
      </c>
      <c r="P210" s="8" t="str">
        <f>INDEX([1]Calculation!CB:CB,ROW())</f>
        <v>https://d25d2506sfb94s.cloudfront.net/cumulus_uploads/document/we97h9ywxh/20200213_yahoo_primary_crosstabs.pdf</v>
      </c>
    </row>
    <row r="211" spans="1:16">
      <c r="A211" t="str">
        <f>INDEX([1]Calculation!$F:$F,ROW())</f>
        <v>US</v>
      </c>
      <c r="B211" t="str">
        <f>INDEX([1]Calculation!$D:$D,ROW())</f>
        <v>YouGov</v>
      </c>
      <c r="C211" t="str">
        <f>IF(INDEX([1]Calculation!$G:$G,ROW())=0,"-",INDEX([1]Calculation!$G:$G,ROW()))</f>
        <v>B-</v>
      </c>
      <c r="D211" t="str">
        <f>INDEX([1]Calculation!$J:$J,ROW())&amp;"  "&amp;INDEX([1]Calculation!$K:$K,ROW())</f>
        <v>347  lv</v>
      </c>
      <c r="E211" s="19">
        <f>INDEX([1]Calculation!$I:$I,ROW())</f>
        <v>43874</v>
      </c>
      <c r="F211" s="12">
        <f>ROUND(INDEX([1]Calculation!AL:AL,ROW()),1)</f>
        <v>0</v>
      </c>
      <c r="G211" s="8">
        <f>ROUND(INDEX([1]Calculation!L:L,ROW()),0)</f>
        <v>0</v>
      </c>
      <c r="H211" s="8">
        <f>ROUND(INDEX([1]Calculation!M:M,ROW()),0)</f>
        <v>0</v>
      </c>
      <c r="I211" s="8">
        <f>ROUND(INDEX([1]Calculation!N:N,ROW()),0)</f>
        <v>0</v>
      </c>
      <c r="J211" s="8">
        <f>ROUND(INDEX([1]Calculation!O:O,ROW()),0)</f>
        <v>37</v>
      </c>
      <c r="K211" s="8">
        <f>ROUND(INDEX([1]Calculation!P:P,ROW()),0)</f>
        <v>0</v>
      </c>
      <c r="L211" s="8">
        <f>ROUND(INDEX([1]Calculation!Q:Q,ROW()),0)</f>
        <v>54</v>
      </c>
      <c r="M211" s="8">
        <f>ROUND(INDEX([1]Calculation!R:R,ROW()),0)</f>
        <v>0</v>
      </c>
      <c r="N211" s="8">
        <f>ROUND(INDEX([1]Calculation!S:S,ROW()),0)</f>
        <v>0</v>
      </c>
      <c r="O211" s="8">
        <f>ROUND(INDEX([1]Calculation!T:T,ROW()),0)</f>
        <v>0</v>
      </c>
      <c r="P211" s="8" t="str">
        <f>INDEX([1]Calculation!CB:CB,ROW())</f>
        <v>https://d25d2506sfb94s.cloudfront.net/cumulus_uploads/document/we97h9ywxh/20200213_yahoo_primary_crosstabs.pdf</v>
      </c>
    </row>
    <row r="212" spans="1:16">
      <c r="A212" t="str">
        <f>INDEX([1]Calculation!$F:$F,ROW())</f>
        <v>US</v>
      </c>
      <c r="B212" t="str">
        <f>INDEX([1]Calculation!$D:$D,ROW())</f>
        <v>YouGov</v>
      </c>
      <c r="C212" t="str">
        <f>IF(INDEX([1]Calculation!$G:$G,ROW())=0,"-",INDEX([1]Calculation!$G:$G,ROW()))</f>
        <v>B-</v>
      </c>
      <c r="D212" t="str">
        <f>INDEX([1]Calculation!$J:$J,ROW())&amp;"  "&amp;INDEX([1]Calculation!$K:$K,ROW())</f>
        <v>369  lv</v>
      </c>
      <c r="E212" s="19">
        <f>INDEX([1]Calculation!$I:$I,ROW())</f>
        <v>43874</v>
      </c>
      <c r="F212" s="12">
        <f>ROUND(INDEX([1]Calculation!AL:AL,ROW()),1)</f>
        <v>0</v>
      </c>
      <c r="G212" s="8">
        <f>ROUND(INDEX([1]Calculation!L:L,ROW()),0)</f>
        <v>0</v>
      </c>
      <c r="H212" s="8">
        <f>ROUND(INDEX([1]Calculation!M:M,ROW()),0)</f>
        <v>38</v>
      </c>
      <c r="I212" s="8">
        <f>ROUND(INDEX([1]Calculation!N:N,ROW()),0)</f>
        <v>0</v>
      </c>
      <c r="J212" s="8">
        <f>ROUND(INDEX([1]Calculation!O:O,ROW()),0)</f>
        <v>0</v>
      </c>
      <c r="K212" s="8">
        <f>ROUND(INDEX([1]Calculation!P:P,ROW()),0)</f>
        <v>0</v>
      </c>
      <c r="L212" s="8">
        <f>ROUND(INDEX([1]Calculation!Q:Q,ROW()),0)</f>
        <v>53</v>
      </c>
      <c r="M212" s="8">
        <f>ROUND(INDEX([1]Calculation!R:R,ROW()),0)</f>
        <v>0</v>
      </c>
      <c r="N212" s="8">
        <f>ROUND(INDEX([1]Calculation!S:S,ROW()),0)</f>
        <v>0</v>
      </c>
      <c r="O212" s="8">
        <f>ROUND(INDEX([1]Calculation!T:T,ROW()),0)</f>
        <v>0</v>
      </c>
      <c r="P212" s="8" t="str">
        <f>INDEX([1]Calculation!CB:CB,ROW())</f>
        <v>https://d25d2506sfb94s.cloudfront.net/cumulus_uploads/document/we97h9ywxh/20200213_yahoo_primary_crosstabs.pdf</v>
      </c>
    </row>
    <row r="213" spans="1:16">
      <c r="A213" t="str">
        <f>INDEX([1]Calculation!$F:$F,ROW())</f>
        <v>US</v>
      </c>
      <c r="B213" t="str">
        <f>INDEX([1]Calculation!$D:$D,ROW())</f>
        <v>YouGov</v>
      </c>
      <c r="C213" t="str">
        <f>IF(INDEX([1]Calculation!$G:$G,ROW())=0,"-",INDEX([1]Calculation!$G:$G,ROW()))</f>
        <v>B-</v>
      </c>
      <c r="D213" t="str">
        <f>INDEX([1]Calculation!$J:$J,ROW())&amp;"  "&amp;INDEX([1]Calculation!$K:$K,ROW())</f>
        <v>348  lv</v>
      </c>
      <c r="E213" s="19">
        <f>INDEX([1]Calculation!$I:$I,ROW())</f>
        <v>43874</v>
      </c>
      <c r="F213" s="12">
        <f>ROUND(INDEX([1]Calculation!AL:AL,ROW()),1)</f>
        <v>0</v>
      </c>
      <c r="G213" s="8">
        <f>ROUND(INDEX([1]Calculation!L:L,ROW()),0)</f>
        <v>0</v>
      </c>
      <c r="H213" s="8">
        <f>ROUND(INDEX([1]Calculation!M:M,ROW()),0)</f>
        <v>0</v>
      </c>
      <c r="I213" s="8">
        <f>ROUND(INDEX([1]Calculation!N:N,ROW()),0)</f>
        <v>0</v>
      </c>
      <c r="J213" s="8">
        <f>ROUND(INDEX([1]Calculation!O:O,ROW()),0)</f>
        <v>0</v>
      </c>
      <c r="K213" s="8">
        <f>ROUND(INDEX([1]Calculation!P:P,ROW()),0)</f>
        <v>0</v>
      </c>
      <c r="L213" s="8">
        <f>ROUND(INDEX([1]Calculation!Q:Q,ROW()),0)</f>
        <v>44</v>
      </c>
      <c r="M213" s="8">
        <f>ROUND(INDEX([1]Calculation!R:R,ROW()),0)</f>
        <v>0</v>
      </c>
      <c r="N213" s="8">
        <f>ROUND(INDEX([1]Calculation!S:S,ROW()),0)</f>
        <v>42</v>
      </c>
      <c r="O213" s="8">
        <f>ROUND(INDEX([1]Calculation!T:T,ROW()),0)</f>
        <v>0</v>
      </c>
      <c r="P213" s="8" t="str">
        <f>INDEX([1]Calculation!CB:CB,ROW())</f>
        <v>https://d25d2506sfb94s.cloudfront.net/cumulus_uploads/document/we97h9ywxh/20200213_yahoo_primary_crosstabs.pdf</v>
      </c>
    </row>
    <row r="214" spans="1:16">
      <c r="A214" t="str">
        <f>INDEX([1]Calculation!$F:$F,ROW())</f>
        <v>US</v>
      </c>
      <c r="B214" t="str">
        <f>INDEX([1]Calculation!$D:$D,ROW())</f>
        <v>YouGov</v>
      </c>
      <c r="C214" t="str">
        <f>IF(INDEX([1]Calculation!$G:$G,ROW())=0,"-",INDEX([1]Calculation!$G:$G,ROW()))</f>
        <v>B-</v>
      </c>
      <c r="D214" t="str">
        <f>INDEX([1]Calculation!$J:$J,ROW())&amp;"  "&amp;INDEX([1]Calculation!$K:$K,ROW())</f>
        <v>359  lv</v>
      </c>
      <c r="E214" s="19">
        <f>INDEX([1]Calculation!$I:$I,ROW())</f>
        <v>43874</v>
      </c>
      <c r="F214" s="12">
        <f>ROUND(INDEX([1]Calculation!AL:AL,ROW()),1)</f>
        <v>0</v>
      </c>
      <c r="G214" s="8">
        <f>ROUND(INDEX([1]Calculation!L:L,ROW()),0)</f>
        <v>44</v>
      </c>
      <c r="H214" s="8">
        <f>ROUND(INDEX([1]Calculation!M:M,ROW()),0)</f>
        <v>0</v>
      </c>
      <c r="I214" s="8">
        <f>ROUND(INDEX([1]Calculation!N:N,ROW()),0)</f>
        <v>0</v>
      </c>
      <c r="J214" s="8">
        <f>ROUND(INDEX([1]Calculation!O:O,ROW()),0)</f>
        <v>0</v>
      </c>
      <c r="K214" s="8">
        <f>ROUND(INDEX([1]Calculation!P:P,ROW()),0)</f>
        <v>0</v>
      </c>
      <c r="L214" s="8">
        <f>ROUND(INDEX([1]Calculation!Q:Q,ROW()),0)</f>
        <v>48</v>
      </c>
      <c r="M214" s="8">
        <f>ROUND(INDEX([1]Calculation!R:R,ROW()),0)</f>
        <v>0</v>
      </c>
      <c r="N214" s="8">
        <f>ROUND(INDEX([1]Calculation!S:S,ROW()),0)</f>
        <v>0</v>
      </c>
      <c r="O214" s="8">
        <f>ROUND(INDEX([1]Calculation!T:T,ROW()),0)</f>
        <v>0</v>
      </c>
      <c r="P214" s="8" t="str">
        <f>INDEX([1]Calculation!CB:CB,ROW())</f>
        <v>https://d25d2506sfb94s.cloudfront.net/cumulus_uploads/document/we97h9ywxh/20200213_yahoo_primary_crosstabs.pdf</v>
      </c>
    </row>
    <row r="215" spans="1:16">
      <c r="A215" t="str">
        <f>INDEX([1]Calculation!$F:$F,ROW())</f>
        <v>Nevada</v>
      </c>
      <c r="B215" t="str">
        <f>INDEX([1]Calculation!$D:$D,ROW())</f>
        <v>WPA Intelligence (WPAi)</v>
      </c>
      <c r="C215" t="str">
        <f>IF(INDEX([1]Calculation!$G:$G,ROW())=0,"-",INDEX([1]Calculation!$G:$G,ROW()))</f>
        <v>B/C</v>
      </c>
      <c r="D215" t="str">
        <f>INDEX([1]Calculation!$J:$J,ROW())&amp;"  "&amp;INDEX([1]Calculation!$K:$K,ROW())</f>
        <v>413  lv</v>
      </c>
      <c r="E215" s="19">
        <f>INDEX([1]Calculation!$I:$I,ROW())</f>
        <v>43874</v>
      </c>
      <c r="F215" s="12">
        <f>ROUND(INDEX([1]Calculation!AL:AL,ROW()),1)</f>
        <v>8.1</v>
      </c>
      <c r="G215" s="8">
        <f>ROUND(INDEX([1]Calculation!L:L,ROW()),0)</f>
        <v>18</v>
      </c>
      <c r="H215" s="8">
        <f>ROUND(INDEX([1]Calculation!M:M,ROW()),0)</f>
        <v>0</v>
      </c>
      <c r="I215" s="8">
        <f>ROUND(INDEX([1]Calculation!N:N,ROW()),0)</f>
        <v>0</v>
      </c>
      <c r="J215" s="8">
        <f>ROUND(INDEX([1]Calculation!O:O,ROW()),0)</f>
        <v>10</v>
      </c>
      <c r="K215" s="8">
        <f>ROUND(INDEX([1]Calculation!P:P,ROW()),0)</f>
        <v>10</v>
      </c>
      <c r="L215" s="8">
        <f>ROUND(INDEX([1]Calculation!Q:Q,ROW()),0)</f>
        <v>25</v>
      </c>
      <c r="M215" s="8">
        <f>ROUND(INDEX([1]Calculation!R:R,ROW()),0)</f>
        <v>11</v>
      </c>
      <c r="N215" s="8">
        <f>ROUND(INDEX([1]Calculation!S:S,ROW()),0)</f>
        <v>13</v>
      </c>
      <c r="O215" s="8">
        <f>ROUND(INDEX([1]Calculation!T:T,ROW()),0)</f>
        <v>0</v>
      </c>
      <c r="P215" s="8" t="str">
        <f>INDEX([1]Calculation!CB:CB,ROW())</f>
        <v>https://www.reviewjournal.com/news/politics-and-government/nevada/sanders-holds-lead-heading-into-nevadas-democratic-caucuses-poll-finds-1957583/</v>
      </c>
    </row>
    <row r="216" spans="1:16">
      <c r="A216" t="str">
        <f>INDEX([1]Calculation!$F:$F,ROW())</f>
        <v>Florida</v>
      </c>
      <c r="B216" t="str">
        <f>INDEX([1]Calculation!$D:$D,ROW())</f>
        <v>St. Pete Polls</v>
      </c>
      <c r="C216" t="str">
        <f>IF(INDEX([1]Calculation!$G:$G,ROW())=0,"-",INDEX([1]Calculation!$G:$G,ROW()))</f>
        <v>C+</v>
      </c>
      <c r="D216" t="str">
        <f>INDEX([1]Calculation!$J:$J,ROW())&amp;"  "&amp;INDEX([1]Calculation!$K:$K,ROW())</f>
        <v>3047  lv</v>
      </c>
      <c r="E216" s="19">
        <f>INDEX([1]Calculation!$I:$I,ROW())</f>
        <v>43874</v>
      </c>
      <c r="F216" s="12">
        <f>ROUND(INDEX([1]Calculation!AL:AL,ROW()),1)</f>
        <v>0.3</v>
      </c>
      <c r="G216" s="8">
        <f>ROUND(INDEX([1]Calculation!L:L,ROW()),0)</f>
        <v>26</v>
      </c>
      <c r="H216" s="8">
        <f>ROUND(INDEX([1]Calculation!M:M,ROW()),0)</f>
        <v>27</v>
      </c>
      <c r="I216" s="8">
        <f>ROUND(INDEX([1]Calculation!N:N,ROW()),0)</f>
        <v>0</v>
      </c>
      <c r="J216" s="8">
        <f>ROUND(INDEX([1]Calculation!O:O,ROW()),0)</f>
        <v>11</v>
      </c>
      <c r="K216" s="8">
        <f>ROUND(INDEX([1]Calculation!P:P,ROW()),0)</f>
        <v>9</v>
      </c>
      <c r="L216" s="8">
        <f>ROUND(INDEX([1]Calculation!Q:Q,ROW()),0)</f>
        <v>10</v>
      </c>
      <c r="M216" s="8">
        <f>ROUND(INDEX([1]Calculation!R:R,ROW()),0)</f>
        <v>1</v>
      </c>
      <c r="N216" s="8">
        <f>ROUND(INDEX([1]Calculation!S:S,ROW()),0)</f>
        <v>5</v>
      </c>
      <c r="O216" s="8">
        <f>ROUND(INDEX([1]Calculation!T:T,ROW()),0)</f>
        <v>0</v>
      </c>
      <c r="P216" s="8" t="str">
        <f>INDEX([1]Calculation!CB:CB,ROW())</f>
        <v>http://stpetepolls.org/files/StPetePolls_2020_State_DEMprimaryFebruary13_YBN5.pdf</v>
      </c>
    </row>
    <row r="217" spans="1:16">
      <c r="A217" t="str">
        <f>INDEX([1]Calculation!$F:$F,ROW())</f>
        <v>Georgia</v>
      </c>
      <c r="B217" t="str">
        <f>INDEX([1]Calculation!$D:$D,ROW())</f>
        <v>Landmark Communications</v>
      </c>
      <c r="C217" t="str">
        <f>IF(INDEX([1]Calculation!$G:$G,ROW())=0,"-",INDEX([1]Calculation!$G:$G,ROW()))</f>
        <v>B</v>
      </c>
      <c r="D217" t="str">
        <f>INDEX([1]Calculation!$J:$J,ROW())&amp;"  "&amp;INDEX([1]Calculation!$K:$K,ROW())</f>
        <v>500  lv</v>
      </c>
      <c r="E217" s="19">
        <f>INDEX([1]Calculation!$I:$I,ROW())</f>
        <v>43873</v>
      </c>
      <c r="F217" s="12">
        <f>ROUND(INDEX([1]Calculation!AL:AL,ROW()),1)</f>
        <v>11.9</v>
      </c>
      <c r="G217" s="8">
        <f>ROUND(INDEX([1]Calculation!L:L,ROW()),0)</f>
        <v>32</v>
      </c>
      <c r="H217" s="8">
        <f>ROUND(INDEX([1]Calculation!M:M,ROW()),0)</f>
        <v>14</v>
      </c>
      <c r="I217" s="8">
        <f>ROUND(INDEX([1]Calculation!N:N,ROW()),0)</f>
        <v>0</v>
      </c>
      <c r="J217" s="8">
        <f>ROUND(INDEX([1]Calculation!O:O,ROW()),0)</f>
        <v>5</v>
      </c>
      <c r="K217" s="8">
        <f>ROUND(INDEX([1]Calculation!P:P,ROW()),0)</f>
        <v>3</v>
      </c>
      <c r="L217" s="8">
        <f>ROUND(INDEX([1]Calculation!Q:Q,ROW()),0)</f>
        <v>14</v>
      </c>
      <c r="M217" s="8">
        <f>ROUND(INDEX([1]Calculation!R:R,ROW()),0)</f>
        <v>2</v>
      </c>
      <c r="N217" s="8">
        <f>ROUND(INDEX([1]Calculation!S:S,ROW()),0)</f>
        <v>4</v>
      </c>
      <c r="O217" s="8">
        <f>ROUND(INDEX([1]Calculation!T:T,ROW()),0)</f>
        <v>0</v>
      </c>
      <c r="P217" s="8" t="str">
        <f>INDEX([1]Calculation!CB:CB,ROW())</f>
        <v>https://www.wsbtv.com/news/local/exclusive-channel-2-poll-finds-biden-with-large-lead-georgia-presidential-primary/523MBVBEZFC6DHI5RK5LS6GLAY/</v>
      </c>
    </row>
    <row r="218" spans="1:16">
      <c r="A218" t="str">
        <f>INDEX([1]Calculation!$F:$F,ROW())</f>
        <v>US</v>
      </c>
      <c r="B218" t="str">
        <f>INDEX([1]Calculation!$D:$D,ROW())</f>
        <v>McLaughlin &amp; Associates</v>
      </c>
      <c r="C218" t="str">
        <f>IF(INDEX([1]Calculation!$G:$G,ROW())=0,"-",INDEX([1]Calculation!$G:$G,ROW()))</f>
        <v>C/D</v>
      </c>
      <c r="D218" t="str">
        <f>INDEX([1]Calculation!$J:$J,ROW())&amp;"  "&amp;INDEX([1]Calculation!$K:$K,ROW())</f>
        <v>479  lv</v>
      </c>
      <c r="E218" s="19">
        <f>INDEX([1]Calculation!$I:$I,ROW())</f>
        <v>43872</v>
      </c>
      <c r="F218" s="12">
        <f>ROUND(INDEX([1]Calculation!AL:AL,ROW()),1)</f>
        <v>4.2</v>
      </c>
      <c r="G218" s="8">
        <f>ROUND(INDEX([1]Calculation!L:L,ROW()),0)</f>
        <v>24</v>
      </c>
      <c r="H218" s="8">
        <f>ROUND(INDEX([1]Calculation!M:M,ROW()),0)</f>
        <v>16</v>
      </c>
      <c r="I218" s="8">
        <f>ROUND(INDEX([1]Calculation!N:N,ROW()),0)</f>
        <v>0</v>
      </c>
      <c r="J218" s="8">
        <f>ROUND(INDEX([1]Calculation!O:O,ROW()),0)</f>
        <v>11</v>
      </c>
      <c r="K218" s="8">
        <f>ROUND(INDEX([1]Calculation!P:P,ROW()),0)</f>
        <v>3</v>
      </c>
      <c r="L218" s="8">
        <f>ROUND(INDEX([1]Calculation!Q:Q,ROW()),0)</f>
        <v>21</v>
      </c>
      <c r="M218" s="8">
        <f>ROUND(INDEX([1]Calculation!R:R,ROW()),0)</f>
        <v>3</v>
      </c>
      <c r="N218" s="8">
        <f>ROUND(INDEX([1]Calculation!S:S,ROW()),0)</f>
        <v>11</v>
      </c>
      <c r="O218" s="8">
        <f>ROUND(INDEX([1]Calculation!T:T,ROW()),0)</f>
        <v>3</v>
      </c>
      <c r="P218" s="8" t="str">
        <f>INDEX([1]Calculation!CB:CB,ROW())</f>
        <v>https://mclaughlinonline.com/pols/wp-content/uploads/2020/02/National-Monthly-Omnibus-FEBRUARY-PUBLIC.pdf</v>
      </c>
    </row>
    <row r="219" spans="1:16">
      <c r="A219" t="str">
        <f>INDEX([1]Calculation!$F:$F,ROW())</f>
        <v>Vermont</v>
      </c>
      <c r="B219" t="str">
        <f>INDEX([1]Calculation!$D:$D,ROW())</f>
        <v>Braun Research</v>
      </c>
      <c r="C219" t="str">
        <f>IF(INDEX([1]Calculation!$G:$G,ROW())=0,"-",INDEX([1]Calculation!$G:$G,ROW()))</f>
        <v>B/C</v>
      </c>
      <c r="D219" t="str">
        <f>INDEX([1]Calculation!$J:$J,ROW())&amp;"  "&amp;INDEX([1]Calculation!$K:$K,ROW())</f>
        <v>332  lv</v>
      </c>
      <c r="E219" s="19">
        <f>INDEX([1]Calculation!$I:$I,ROW())</f>
        <v>43871</v>
      </c>
      <c r="F219" s="12">
        <f>ROUND(INDEX([1]Calculation!AL:AL,ROW()),1)</f>
        <v>6.4</v>
      </c>
      <c r="G219" s="8">
        <f>ROUND(INDEX([1]Calculation!L:L,ROW()),0)</f>
        <v>5</v>
      </c>
      <c r="H219" s="8">
        <f>ROUND(INDEX([1]Calculation!M:M,ROW()),0)</f>
        <v>7</v>
      </c>
      <c r="I219" s="8">
        <f>ROUND(INDEX([1]Calculation!N:N,ROW()),0)</f>
        <v>0</v>
      </c>
      <c r="J219" s="8">
        <f>ROUND(INDEX([1]Calculation!O:O,ROW()),0)</f>
        <v>13</v>
      </c>
      <c r="K219" s="8">
        <f>ROUND(INDEX([1]Calculation!P:P,ROW()),0)</f>
        <v>4</v>
      </c>
      <c r="L219" s="8">
        <f>ROUND(INDEX([1]Calculation!Q:Q,ROW()),0)</f>
        <v>51</v>
      </c>
      <c r="M219" s="8">
        <f>ROUND(INDEX([1]Calculation!R:R,ROW()),0)</f>
        <v>0</v>
      </c>
      <c r="N219" s="8">
        <f>ROUND(INDEX([1]Calculation!S:S,ROW()),0)</f>
        <v>9</v>
      </c>
      <c r="O219" s="8">
        <f>ROUND(INDEX([1]Calculation!T:T,ROW()),0)</f>
        <v>2</v>
      </c>
      <c r="P219" s="8" t="str">
        <f>INDEX([1]Calculation!CB:CB,ROW())</f>
        <v>http://projects.vpr.org/vpr-vermont-pbs-2020-polls-february</v>
      </c>
    </row>
    <row r="220" spans="1:16">
      <c r="A220" t="str">
        <f>INDEX([1]Calculation!$F:$F,ROW())</f>
        <v>US</v>
      </c>
      <c r="B220" t="str">
        <f>INDEX([1]Calculation!$D:$D,ROW())</f>
        <v>YouGov</v>
      </c>
      <c r="C220" t="str">
        <f>IF(INDEX([1]Calculation!$G:$G,ROW())=0,"-",INDEX([1]Calculation!$G:$G,ROW()))</f>
        <v>B-</v>
      </c>
      <c r="D220" t="str">
        <f>INDEX([1]Calculation!$J:$J,ROW())&amp;"  "&amp;INDEX([1]Calculation!$K:$K,ROW())</f>
        <v>552  lv</v>
      </c>
      <c r="E220" s="19">
        <f>INDEX([1]Calculation!$I:$I,ROW())</f>
        <v>43872</v>
      </c>
      <c r="F220" s="12">
        <f>ROUND(INDEX([1]Calculation!AL:AL,ROW()),1)</f>
        <v>0</v>
      </c>
      <c r="G220" s="8">
        <f>ROUND(INDEX([1]Calculation!L:L,ROW()),0)</f>
        <v>18</v>
      </c>
      <c r="H220" s="8">
        <f>ROUND(INDEX([1]Calculation!M:M,ROW()),0)</f>
        <v>12</v>
      </c>
      <c r="I220" s="8">
        <f>ROUND(INDEX([1]Calculation!N:N,ROW()),0)</f>
        <v>0</v>
      </c>
      <c r="J220" s="8">
        <f>ROUND(INDEX([1]Calculation!O:O,ROW()),0)</f>
        <v>10</v>
      </c>
      <c r="K220" s="8">
        <f>ROUND(INDEX([1]Calculation!P:P,ROW()),0)</f>
        <v>7</v>
      </c>
      <c r="L220" s="8">
        <f>ROUND(INDEX([1]Calculation!Q:Q,ROW()),0)</f>
        <v>22</v>
      </c>
      <c r="M220" s="8">
        <f>ROUND(INDEX([1]Calculation!R:R,ROW()),0)</f>
        <v>1</v>
      </c>
      <c r="N220" s="8">
        <f>ROUND(INDEX([1]Calculation!S:S,ROW()),0)</f>
        <v>15</v>
      </c>
      <c r="O220" s="8">
        <f>ROUND(INDEX([1]Calculation!T:T,ROW()),0)</f>
        <v>2</v>
      </c>
      <c r="P220" s="8" t="str">
        <f>INDEX([1]Calculation!CB:CB,ROW())</f>
        <v>https://d25d2506sfb94s.cloudfront.net/cumulus_uploads/document/79zfxkws33/econTabReport.pdf</v>
      </c>
    </row>
    <row r="221" spans="1:16">
      <c r="A221" t="str">
        <f>INDEX([1]Calculation!$F:$F,ROW())</f>
        <v>US</v>
      </c>
      <c r="B221" t="str">
        <f>INDEX([1]Calculation!$D:$D,ROW())</f>
        <v>Harris Insights &amp; Analytics</v>
      </c>
      <c r="C221" t="str">
        <f>IF(INDEX([1]Calculation!$G:$G,ROW())=0,"-",INDEX([1]Calculation!$G:$G,ROW()))</f>
        <v>C+</v>
      </c>
      <c r="D221" t="str">
        <f>INDEX([1]Calculation!$J:$J,ROW())&amp;"  "&amp;INDEX([1]Calculation!$K:$K,ROW())</f>
        <v>913  rv</v>
      </c>
      <c r="E221" s="19">
        <f>INDEX([1]Calculation!$I:$I,ROW())</f>
        <v>43871</v>
      </c>
      <c r="F221" s="12">
        <f>ROUND(INDEX([1]Calculation!AL:AL,ROW()),1)</f>
        <v>0.1</v>
      </c>
      <c r="G221" s="8">
        <f>ROUND(INDEX([1]Calculation!L:L,ROW()),0)</f>
        <v>23</v>
      </c>
      <c r="H221" s="8">
        <f>ROUND(INDEX([1]Calculation!M:M,ROW()),0)</f>
        <v>16</v>
      </c>
      <c r="I221" s="8">
        <f>ROUND(INDEX([1]Calculation!N:N,ROW()),0)</f>
        <v>0</v>
      </c>
      <c r="J221" s="8">
        <f>ROUND(INDEX([1]Calculation!O:O,ROW()),0)</f>
        <v>9</v>
      </c>
      <c r="K221" s="8">
        <f>ROUND(INDEX([1]Calculation!P:P,ROW()),0)</f>
        <v>3</v>
      </c>
      <c r="L221" s="8">
        <f>ROUND(INDEX([1]Calculation!Q:Q,ROW()),0)</f>
        <v>20</v>
      </c>
      <c r="M221" s="8">
        <f>ROUND(INDEX([1]Calculation!R:R,ROW()),0)</f>
        <v>3</v>
      </c>
      <c r="N221" s="8">
        <f>ROUND(INDEX([1]Calculation!S:S,ROW()),0)</f>
        <v>9</v>
      </c>
      <c r="O221" s="8">
        <f>ROUND(INDEX([1]Calculation!T:T,ROW()),0)</f>
        <v>3</v>
      </c>
      <c r="P221" s="8" t="str">
        <f>INDEX([1]Calculation!CB:CB,ROW())</f>
        <v>https://thehill.com/hilltv/rising/482577-poll-biden-sanders-tie-for-first-while-bloomberg-surges-in-new-national-2020</v>
      </c>
    </row>
    <row r="222" spans="1:16">
      <c r="A222" t="str">
        <f>INDEX([1]Calculation!$F:$F,ROW())</f>
        <v>New Hampshire</v>
      </c>
      <c r="B222" t="str">
        <f>INDEX([1]Calculation!$D:$D,ROW())</f>
        <v>AtlasIntel</v>
      </c>
      <c r="C222" t="str">
        <f>IF(INDEX([1]Calculation!$G:$G,ROW())=0,"-",INDEX([1]Calculation!$G:$G,ROW()))</f>
        <v>-</v>
      </c>
      <c r="D222" t="str">
        <f>INDEX([1]Calculation!$J:$J,ROW())&amp;"  "&amp;INDEX([1]Calculation!$K:$K,ROW())</f>
        <v>431  lv</v>
      </c>
      <c r="E222" s="19">
        <f>INDEX([1]Calculation!$I:$I,ROW())</f>
        <v>43871</v>
      </c>
      <c r="F222" s="12">
        <f>ROUND(INDEX([1]Calculation!AL:AL,ROW()),1)</f>
        <v>5.5</v>
      </c>
      <c r="G222" s="8">
        <f>ROUND(INDEX([1]Calculation!L:L,ROW()),0)</f>
        <v>12</v>
      </c>
      <c r="H222" s="8">
        <f>ROUND(INDEX([1]Calculation!M:M,ROW()),0)</f>
        <v>0</v>
      </c>
      <c r="I222" s="8">
        <f>ROUND(INDEX([1]Calculation!N:N,ROW()),0)</f>
        <v>0</v>
      </c>
      <c r="J222" s="8">
        <f>ROUND(INDEX([1]Calculation!O:O,ROW()),0)</f>
        <v>24</v>
      </c>
      <c r="K222" s="8">
        <f>ROUND(INDEX([1]Calculation!P:P,ROW()),0)</f>
        <v>14</v>
      </c>
      <c r="L222" s="8">
        <f>ROUND(INDEX([1]Calculation!Q:Q,ROW()),0)</f>
        <v>24</v>
      </c>
      <c r="M222" s="8">
        <f>ROUND(INDEX([1]Calculation!R:R,ROW()),0)</f>
        <v>1</v>
      </c>
      <c r="N222" s="8">
        <f>ROUND(INDEX([1]Calculation!S:S,ROW()),0)</f>
        <v>11</v>
      </c>
      <c r="O222" s="8">
        <f>ROUND(INDEX([1]Calculation!T:T,ROW()),0)</f>
        <v>5</v>
      </c>
      <c r="P222" s="8" t="str">
        <f>INDEX([1]Calculation!CB:CB,ROW())</f>
        <v>https://projects.fivethirtyeight.com/polls/20200210_NH.pdf</v>
      </c>
    </row>
    <row r="223" spans="1:16">
      <c r="A223" t="str">
        <f>INDEX([1]Calculation!$F:$F,ROW())</f>
        <v>New Hampshire</v>
      </c>
      <c r="B223" t="str">
        <f>INDEX([1]Calculation!$D:$D,ROW())</f>
        <v>Data for Progress</v>
      </c>
      <c r="C223" t="str">
        <f>IF(INDEX([1]Calculation!$G:$G,ROW())=0,"-",INDEX([1]Calculation!$G:$G,ROW()))</f>
        <v>A-</v>
      </c>
      <c r="D223" t="str">
        <f>INDEX([1]Calculation!$J:$J,ROW())&amp;"  "&amp;INDEX([1]Calculation!$K:$K,ROW())</f>
        <v>1295  lv</v>
      </c>
      <c r="E223" s="19">
        <f>INDEX([1]Calculation!$I:$I,ROW())</f>
        <v>43871</v>
      </c>
      <c r="F223" s="12">
        <f>ROUND(INDEX([1]Calculation!AL:AL,ROW()),1)</f>
        <v>26.8</v>
      </c>
      <c r="G223" s="8">
        <f>ROUND(INDEX([1]Calculation!L:L,ROW()),0)</f>
        <v>9</v>
      </c>
      <c r="H223" s="8">
        <f>ROUND(INDEX([1]Calculation!M:M,ROW()),0)</f>
        <v>0</v>
      </c>
      <c r="I223" s="8">
        <f>ROUND(INDEX([1]Calculation!N:N,ROW()),0)</f>
        <v>0</v>
      </c>
      <c r="J223" s="8">
        <f>ROUND(INDEX([1]Calculation!O:O,ROW()),0)</f>
        <v>26</v>
      </c>
      <c r="K223" s="8">
        <f>ROUND(INDEX([1]Calculation!P:P,ROW()),0)</f>
        <v>13</v>
      </c>
      <c r="L223" s="8">
        <f>ROUND(INDEX([1]Calculation!Q:Q,ROW()),0)</f>
        <v>28</v>
      </c>
      <c r="M223" s="8">
        <f>ROUND(INDEX([1]Calculation!R:R,ROW()),0)</f>
        <v>3</v>
      </c>
      <c r="N223" s="8">
        <f>ROUND(INDEX([1]Calculation!S:S,ROW()),0)</f>
        <v>14</v>
      </c>
      <c r="O223" s="8">
        <f>ROUND(INDEX([1]Calculation!T:T,ROW()),0)</f>
        <v>5</v>
      </c>
      <c r="P223" s="8" t="str">
        <f>INDEX([1]Calculation!CB:CB,ROW())</f>
        <v>http://filesforprogress.org/datasets/2020/2/nh/new_hampshire_primary.pdf</v>
      </c>
    </row>
    <row r="224" spans="1:16">
      <c r="A224" t="str">
        <f>INDEX([1]Calculation!$F:$F,ROW())</f>
        <v>US</v>
      </c>
      <c r="B224" t="str">
        <f>INDEX([1]Calculation!$D:$D,ROW())</f>
        <v>Ipsos</v>
      </c>
      <c r="C224" t="str">
        <f>IF(INDEX([1]Calculation!$G:$G,ROW())=0,"-",INDEX([1]Calculation!$G:$G,ROW()))</f>
        <v>B+</v>
      </c>
      <c r="D224" t="str">
        <f>INDEX([1]Calculation!$J:$J,ROW())&amp;"  "&amp;INDEX([1]Calculation!$K:$K,ROW())</f>
        <v>556  rv</v>
      </c>
      <c r="E224" s="19">
        <f>INDEX([1]Calculation!$I:$I,ROW())</f>
        <v>43871</v>
      </c>
      <c r="F224" s="12">
        <f>ROUND(INDEX([1]Calculation!AL:AL,ROW()),1)</f>
        <v>0</v>
      </c>
      <c r="G224" s="8">
        <f>ROUND(INDEX([1]Calculation!L:L,ROW()),0)</f>
        <v>17</v>
      </c>
      <c r="H224" s="8">
        <f>ROUND(INDEX([1]Calculation!M:M,ROW()),0)</f>
        <v>15</v>
      </c>
      <c r="I224" s="8">
        <f>ROUND(INDEX([1]Calculation!N:N,ROW()),0)</f>
        <v>0</v>
      </c>
      <c r="J224" s="8">
        <f>ROUND(INDEX([1]Calculation!O:O,ROW()),0)</f>
        <v>8</v>
      </c>
      <c r="K224" s="8">
        <f>ROUND(INDEX([1]Calculation!P:P,ROW()),0)</f>
        <v>3</v>
      </c>
      <c r="L224" s="8">
        <f>ROUND(INDEX([1]Calculation!Q:Q,ROW()),0)</f>
        <v>20</v>
      </c>
      <c r="M224" s="8">
        <f>ROUND(INDEX([1]Calculation!R:R,ROW()),0)</f>
        <v>2</v>
      </c>
      <c r="N224" s="8">
        <f>ROUND(INDEX([1]Calculation!S:S,ROW()),0)</f>
        <v>11</v>
      </c>
      <c r="O224" s="8">
        <f>ROUND(INDEX([1]Calculation!T:T,ROW()),0)</f>
        <v>5</v>
      </c>
      <c r="P224" s="8" t="str">
        <f>INDEX([1]Calculation!CB:CB,ROW())</f>
        <v>https://www.ipsos.com/sites/default/files/ct/news/documents/2020-02/topline_reuters_2020_election_tracker_02_10_2020_wu.pdf</v>
      </c>
    </row>
    <row r="225" spans="1:16">
      <c r="A225" t="str">
        <f>INDEX([1]Calculation!$F:$F,ROW())</f>
        <v>Texas</v>
      </c>
      <c r="B225" t="str">
        <f>INDEX([1]Calculation!$D:$D,ROW())</f>
        <v>YouGov</v>
      </c>
      <c r="C225" t="str">
        <f>IF(INDEX([1]Calculation!$G:$G,ROW())=0,"-",INDEX([1]Calculation!$G:$G,ROW()))</f>
        <v>B-</v>
      </c>
      <c r="D225" t="str">
        <f>INDEX([1]Calculation!$J:$J,ROW())&amp;"  "&amp;INDEX([1]Calculation!$K:$K,ROW())</f>
        <v>575  lv</v>
      </c>
      <c r="E225" s="19">
        <f>INDEX([1]Calculation!$I:$I,ROW())</f>
        <v>43870</v>
      </c>
      <c r="F225" s="12">
        <f>ROUND(INDEX([1]Calculation!AL:AL,ROW()),1)</f>
        <v>0.3</v>
      </c>
      <c r="G225" s="8">
        <f>ROUND(INDEX([1]Calculation!L:L,ROW()),0)</f>
        <v>22</v>
      </c>
      <c r="H225" s="8">
        <f>ROUND(INDEX([1]Calculation!M:M,ROW()),0)</f>
        <v>10</v>
      </c>
      <c r="I225" s="8">
        <f>ROUND(INDEX([1]Calculation!N:N,ROW()),0)</f>
        <v>1</v>
      </c>
      <c r="J225" s="8">
        <f>ROUND(INDEX([1]Calculation!O:O,ROW()),0)</f>
        <v>7</v>
      </c>
      <c r="K225" s="8">
        <f>ROUND(INDEX([1]Calculation!P:P,ROW()),0)</f>
        <v>3</v>
      </c>
      <c r="L225" s="8">
        <f>ROUND(INDEX([1]Calculation!Q:Q,ROW()),0)</f>
        <v>24</v>
      </c>
      <c r="M225" s="8">
        <f>ROUND(INDEX([1]Calculation!R:R,ROW()),0)</f>
        <v>3</v>
      </c>
      <c r="N225" s="8">
        <f>ROUND(INDEX([1]Calculation!S:S,ROW()),0)</f>
        <v>15</v>
      </c>
      <c r="O225" s="8">
        <f>ROUND(INDEX([1]Calculation!T:T,ROW()),0)</f>
        <v>6</v>
      </c>
      <c r="P225" s="8" t="str">
        <f>INDEX([1]Calculation!CB:CB,ROW())</f>
        <v>https://www.texastribune.org/2020/02/14/bernie-sanders-leading-texas-ahead-super-tuesday-uttt-poll-says/</v>
      </c>
    </row>
    <row r="226" spans="1:16">
      <c r="A226" t="str">
        <f>INDEX([1]Calculation!$F:$F,ROW())</f>
        <v>New Hampshire</v>
      </c>
      <c r="B226" t="str">
        <f>INDEX([1]Calculation!$D:$D,ROW())</f>
        <v>Change Research</v>
      </c>
      <c r="C226" t="str">
        <f>IF(INDEX([1]Calculation!$G:$G,ROW())=0,"-",INDEX([1]Calculation!$G:$G,ROW()))</f>
        <v>C</v>
      </c>
      <c r="D226" t="str">
        <f>INDEX([1]Calculation!$J:$J,ROW())&amp;"  "&amp;INDEX([1]Calculation!$K:$K,ROW())</f>
        <v>662  lv</v>
      </c>
      <c r="E226" s="19">
        <f>INDEX([1]Calculation!$I:$I,ROW())</f>
        <v>43870</v>
      </c>
      <c r="F226" s="12">
        <f>ROUND(INDEX([1]Calculation!AL:AL,ROW()),1)</f>
        <v>6.4</v>
      </c>
      <c r="G226" s="8">
        <f>ROUND(INDEX([1]Calculation!L:L,ROW()),0)</f>
        <v>9</v>
      </c>
      <c r="H226" s="8">
        <f>ROUND(INDEX([1]Calculation!M:M,ROW()),0)</f>
        <v>0</v>
      </c>
      <c r="I226" s="8">
        <f>ROUND(INDEX([1]Calculation!N:N,ROW()),0)</f>
        <v>0</v>
      </c>
      <c r="J226" s="8">
        <f>ROUND(INDEX([1]Calculation!O:O,ROW()),0)</f>
        <v>21</v>
      </c>
      <c r="K226" s="8">
        <f>ROUND(INDEX([1]Calculation!P:P,ROW()),0)</f>
        <v>8</v>
      </c>
      <c r="L226" s="8">
        <f>ROUND(INDEX([1]Calculation!Q:Q,ROW()),0)</f>
        <v>30</v>
      </c>
      <c r="M226" s="8">
        <f>ROUND(INDEX([1]Calculation!R:R,ROW()),0)</f>
        <v>3</v>
      </c>
      <c r="N226" s="8">
        <f>ROUND(INDEX([1]Calculation!S:S,ROW()),0)</f>
        <v>8</v>
      </c>
      <c r="O226" s="8">
        <f>ROUND(INDEX([1]Calculation!T:T,ROW()),0)</f>
        <v>5</v>
      </c>
      <c r="P226" s="8" t="str">
        <f>INDEX([1]Calculation!CB:CB,ROW())</f>
        <v>https://www.changeresearch.com/post/sanders-leads-the-democratic-primary-in-new-hampshire</v>
      </c>
    </row>
    <row r="227" spans="1:16">
      <c r="A227" t="str">
        <f>INDEX([1]Calculation!$F:$F,ROW())</f>
        <v>US</v>
      </c>
      <c r="B227" t="str">
        <f>INDEX([1]Calculation!$D:$D,ROW())</f>
        <v>Monmouth University</v>
      </c>
      <c r="C227" t="str">
        <f>IF(INDEX([1]Calculation!$G:$G,ROW())=0,"-",INDEX([1]Calculation!$G:$G,ROW()))</f>
        <v>A+</v>
      </c>
      <c r="D227" t="str">
        <f>INDEX([1]Calculation!$J:$J,ROW())&amp;"  "&amp;INDEX([1]Calculation!$K:$K,ROW())</f>
        <v>357  rv</v>
      </c>
      <c r="E227" s="19">
        <f>INDEX([1]Calculation!$I:$I,ROW())</f>
        <v>43870</v>
      </c>
      <c r="F227" s="12">
        <f>ROUND(INDEX([1]Calculation!AL:AL,ROW()),1)</f>
        <v>17.7</v>
      </c>
      <c r="G227" s="8">
        <f>ROUND(INDEX([1]Calculation!L:L,ROW()),0)</f>
        <v>16</v>
      </c>
      <c r="H227" s="8">
        <f>ROUND(INDEX([1]Calculation!M:M,ROW()),0)</f>
        <v>11</v>
      </c>
      <c r="I227" s="8">
        <f>ROUND(INDEX([1]Calculation!N:N,ROW()),0)</f>
        <v>0</v>
      </c>
      <c r="J227" s="8">
        <f>ROUND(INDEX([1]Calculation!O:O,ROW()),0)</f>
        <v>13</v>
      </c>
      <c r="K227" s="8">
        <f>ROUND(INDEX([1]Calculation!P:P,ROW()),0)</f>
        <v>6</v>
      </c>
      <c r="L227" s="8">
        <f>ROUND(INDEX([1]Calculation!Q:Q,ROW()),0)</f>
        <v>26</v>
      </c>
      <c r="M227" s="8">
        <f>ROUND(INDEX([1]Calculation!R:R,ROW()),0)</f>
        <v>1</v>
      </c>
      <c r="N227" s="8">
        <f>ROUND(INDEX([1]Calculation!S:S,ROW()),0)</f>
        <v>13</v>
      </c>
      <c r="O227" s="8">
        <f>ROUND(INDEX([1]Calculation!T:T,ROW()),0)</f>
        <v>4</v>
      </c>
      <c r="P227" s="8" t="str">
        <f>INDEX([1]Calculation!CB:CB,ROW())</f>
        <v>https://www.monmouth.edu/polling-institute/documents/monmouthpoll_us_021120.pdf/</v>
      </c>
    </row>
    <row r="228" spans="1:16">
      <c r="A228" t="str">
        <f>INDEX([1]Calculation!$F:$F,ROW())</f>
        <v>US</v>
      </c>
      <c r="B228" t="str">
        <f>INDEX([1]Calculation!$D:$D,ROW())</f>
        <v>Morning Consult</v>
      </c>
      <c r="C228" t="str">
        <f>IF(INDEX([1]Calculation!$G:$G,ROW())=0,"-",INDEX([1]Calculation!$G:$G,ROW()))</f>
        <v>B+</v>
      </c>
      <c r="D228" t="str">
        <f>INDEX([1]Calculation!$J:$J,ROW())&amp;"  "&amp;INDEX([1]Calculation!$K:$K,ROW())</f>
        <v>15346  lv</v>
      </c>
      <c r="E228" s="19">
        <f>INDEX([1]Calculation!$I:$I,ROW())</f>
        <v>43870</v>
      </c>
      <c r="F228" s="12">
        <f>ROUND(INDEX([1]Calculation!AL:AL,ROW()),1)</f>
        <v>0.1</v>
      </c>
      <c r="G228" s="8">
        <f>ROUND(INDEX([1]Calculation!L:L,ROW()),0)</f>
        <v>22</v>
      </c>
      <c r="H228" s="8">
        <f>ROUND(INDEX([1]Calculation!M:M,ROW()),0)</f>
        <v>17</v>
      </c>
      <c r="I228" s="8">
        <f>ROUND(INDEX([1]Calculation!N:N,ROW()),0)</f>
        <v>0</v>
      </c>
      <c r="J228" s="8">
        <f>ROUND(INDEX([1]Calculation!O:O,ROW()),0)</f>
        <v>11</v>
      </c>
      <c r="K228" s="8">
        <f>ROUND(INDEX([1]Calculation!P:P,ROW()),0)</f>
        <v>3</v>
      </c>
      <c r="L228" s="8">
        <f>ROUND(INDEX([1]Calculation!Q:Q,ROW()),0)</f>
        <v>25</v>
      </c>
      <c r="M228" s="8">
        <f>ROUND(INDEX([1]Calculation!R:R,ROW()),0)</f>
        <v>3</v>
      </c>
      <c r="N228" s="8">
        <f>ROUND(INDEX([1]Calculation!S:S,ROW()),0)</f>
        <v>11</v>
      </c>
      <c r="O228" s="8">
        <f>ROUND(INDEX([1]Calculation!T:T,ROW()),0)</f>
        <v>4</v>
      </c>
      <c r="P228" s="8" t="str">
        <f>INDEX([1]Calculation!CB:CB,ROW())</f>
        <v>https://morningconsult.com/2020-democratic-primary/</v>
      </c>
    </row>
    <row r="229" spans="1:16">
      <c r="A229" t="str">
        <f>INDEX([1]Calculation!$F:$F,ROW())</f>
        <v>New Hampshire</v>
      </c>
      <c r="B229" t="str">
        <f>INDEX([1]Calculation!$D:$D,ROW())</f>
        <v>Elucd</v>
      </c>
      <c r="C229" t="str">
        <f>IF(INDEX([1]Calculation!$G:$G,ROW())=0,"-",INDEX([1]Calculation!$G:$G,ROW()))</f>
        <v>-</v>
      </c>
      <c r="D229" t="str">
        <f>INDEX([1]Calculation!$J:$J,ROW())&amp;"  "&amp;INDEX([1]Calculation!$K:$K,ROW())</f>
        <v>492  lv</v>
      </c>
      <c r="E229" s="19">
        <f>INDEX([1]Calculation!$I:$I,ROW())</f>
        <v>43870</v>
      </c>
      <c r="F229" s="12">
        <f>ROUND(INDEX([1]Calculation!AL:AL,ROW()),1)</f>
        <v>5.6</v>
      </c>
      <c r="G229" s="8">
        <f>ROUND(INDEX([1]Calculation!L:L,ROW()),0)</f>
        <v>8</v>
      </c>
      <c r="H229" s="8">
        <f>ROUND(INDEX([1]Calculation!M:M,ROW()),0)</f>
        <v>0</v>
      </c>
      <c r="I229" s="8">
        <f>ROUND(INDEX([1]Calculation!N:N,ROW()),0)</f>
        <v>0</v>
      </c>
      <c r="J229" s="8">
        <f>ROUND(INDEX([1]Calculation!O:O,ROW()),0)</f>
        <v>20</v>
      </c>
      <c r="K229" s="8">
        <f>ROUND(INDEX([1]Calculation!P:P,ROW()),0)</f>
        <v>12</v>
      </c>
      <c r="L229" s="8">
        <f>ROUND(INDEX([1]Calculation!Q:Q,ROW()),0)</f>
        <v>26</v>
      </c>
      <c r="M229" s="8">
        <f>ROUND(INDEX([1]Calculation!R:R,ROW()),0)</f>
        <v>3</v>
      </c>
      <c r="N229" s="8">
        <f>ROUND(INDEX([1]Calculation!S:S,ROW()),0)</f>
        <v>10</v>
      </c>
      <c r="O229" s="8">
        <f>ROUND(INDEX([1]Calculation!T:T,ROW()),0)</f>
        <v>1</v>
      </c>
      <c r="P229" s="8" t="str">
        <f>INDEX([1]Calculation!CB:CB,ROW())</f>
        <v>https://elucd.ghost.io/elucd-new-hampshire-democratic-primary-poll-results-2-10-20/</v>
      </c>
    </row>
    <row r="230" spans="1:16">
      <c r="A230" t="str">
        <f>INDEX([1]Calculation!$F:$F,ROW())</f>
        <v>California</v>
      </c>
      <c r="B230" t="str">
        <f>INDEX([1]Calculation!$D:$D,ROW())</f>
        <v>Capitol Weekly</v>
      </c>
      <c r="C230" t="str">
        <f>IF(INDEX([1]Calculation!$G:$G,ROW())=0,"-",INDEX([1]Calculation!$G:$G,ROW()))</f>
        <v>-</v>
      </c>
      <c r="D230" t="str">
        <f>INDEX([1]Calculation!$J:$J,ROW())&amp;"  "&amp;INDEX([1]Calculation!$K:$K,ROW())</f>
        <v>843  lv</v>
      </c>
      <c r="E230" s="19">
        <f>INDEX([1]Calculation!$I:$I,ROW())</f>
        <v>43870</v>
      </c>
      <c r="F230" s="12">
        <f>ROUND(INDEX([1]Calculation!AL:AL,ROW()),1)</f>
        <v>6.8</v>
      </c>
      <c r="G230" s="8">
        <f>ROUND(INDEX([1]Calculation!L:L,ROW()),0)</f>
        <v>11</v>
      </c>
      <c r="H230" s="8">
        <f>ROUND(INDEX([1]Calculation!M:M,ROW()),0)</f>
        <v>13</v>
      </c>
      <c r="I230" s="8">
        <f>ROUND(INDEX([1]Calculation!N:N,ROW()),0)</f>
        <v>1</v>
      </c>
      <c r="J230" s="8">
        <f>ROUND(INDEX([1]Calculation!O:O,ROW()),0)</f>
        <v>14</v>
      </c>
      <c r="K230" s="8">
        <f>ROUND(INDEX([1]Calculation!P:P,ROW()),0)</f>
        <v>5</v>
      </c>
      <c r="L230" s="8">
        <f>ROUND(INDEX([1]Calculation!Q:Q,ROW()),0)</f>
        <v>29</v>
      </c>
      <c r="M230" s="8">
        <f>ROUND(INDEX([1]Calculation!R:R,ROW()),0)</f>
        <v>3</v>
      </c>
      <c r="N230" s="8">
        <f>ROUND(INDEX([1]Calculation!S:S,ROW()),0)</f>
        <v>16</v>
      </c>
      <c r="O230" s="8">
        <f>ROUND(INDEX([1]Calculation!T:T,ROW()),0)</f>
        <v>4</v>
      </c>
      <c r="P230" s="8" t="str">
        <f>INDEX([1]Calculation!CB:CB,ROW())</f>
        <v>https://www.dropbox.com/s/vwj05okmdrg2b8t/Feb%202020%20Presidential%20Primary%20Tracking%20Poll%20Toplines%20and%20Crosstabs.xlsx</v>
      </c>
    </row>
    <row r="231" spans="1:16">
      <c r="A231" t="str">
        <f>INDEX([1]Calculation!$F:$F,ROW())</f>
        <v>US</v>
      </c>
      <c r="B231" t="str">
        <f>INDEX([1]Calculation!$D:$D,ROW())</f>
        <v>Quinnipiac University</v>
      </c>
      <c r="C231" t="str">
        <f>IF(INDEX([1]Calculation!$G:$G,ROW())=0,"-",INDEX([1]Calculation!$G:$G,ROW()))</f>
        <v>A</v>
      </c>
      <c r="D231" t="str">
        <f>INDEX([1]Calculation!$J:$J,ROW())&amp;"  "&amp;INDEX([1]Calculation!$K:$K,ROW())</f>
        <v>665  rv</v>
      </c>
      <c r="E231" s="19">
        <f>INDEX([1]Calculation!$I:$I,ROW())</f>
        <v>43870</v>
      </c>
      <c r="F231" s="12">
        <f>ROUND(INDEX([1]Calculation!AL:AL,ROW()),1)</f>
        <v>20.399999999999999</v>
      </c>
      <c r="G231" s="8">
        <f>ROUND(INDEX([1]Calculation!L:L,ROW()),0)</f>
        <v>17</v>
      </c>
      <c r="H231" s="8">
        <f>ROUND(INDEX([1]Calculation!M:M,ROW()),0)</f>
        <v>15</v>
      </c>
      <c r="I231" s="8">
        <f>ROUND(INDEX([1]Calculation!N:N,ROW()),0)</f>
        <v>0</v>
      </c>
      <c r="J231" s="8">
        <f>ROUND(INDEX([1]Calculation!O:O,ROW()),0)</f>
        <v>10</v>
      </c>
      <c r="K231" s="8">
        <f>ROUND(INDEX([1]Calculation!P:P,ROW()),0)</f>
        <v>4</v>
      </c>
      <c r="L231" s="8">
        <f>ROUND(INDEX([1]Calculation!Q:Q,ROW()),0)</f>
        <v>25</v>
      </c>
      <c r="M231" s="8">
        <f>ROUND(INDEX([1]Calculation!R:R,ROW()),0)</f>
        <v>1</v>
      </c>
      <c r="N231" s="8">
        <f>ROUND(INDEX([1]Calculation!S:S,ROW()),0)</f>
        <v>14</v>
      </c>
      <c r="O231" s="8">
        <f>ROUND(INDEX([1]Calculation!T:T,ROW()),0)</f>
        <v>2</v>
      </c>
      <c r="P231" s="8" t="str">
        <f>INDEX([1]Calculation!CB:CB,ROW())</f>
        <v>https://poll.qu.edu/national/release-detail?ReleaseID=3655</v>
      </c>
    </row>
    <row r="232" spans="1:16">
      <c r="A232" t="str">
        <f>INDEX([1]Calculation!$F:$F,ROW())</f>
        <v>New Hampshire</v>
      </c>
      <c r="B232" t="str">
        <f>INDEX([1]Calculation!$D:$D,ROW())</f>
        <v>University of New Hampshire</v>
      </c>
      <c r="C232" t="str">
        <f>IF(INDEX([1]Calculation!$G:$G,ROW())=0,"-",INDEX([1]Calculation!$G:$G,ROW()))</f>
        <v>B</v>
      </c>
      <c r="D232" t="str">
        <f>INDEX([1]Calculation!$J:$J,ROW())&amp;"  "&amp;INDEX([1]Calculation!$K:$K,ROW())</f>
        <v>365  lv</v>
      </c>
      <c r="E232" s="19">
        <f>INDEX([1]Calculation!$I:$I,ROW())</f>
        <v>43870</v>
      </c>
      <c r="F232" s="12">
        <f>ROUND(INDEX([1]Calculation!AL:AL,ROW()),1)</f>
        <v>9</v>
      </c>
      <c r="G232" s="8">
        <f>ROUND(INDEX([1]Calculation!L:L,ROW()),0)</f>
        <v>11</v>
      </c>
      <c r="H232" s="8">
        <f>ROUND(INDEX([1]Calculation!M:M,ROW()),0)</f>
        <v>0</v>
      </c>
      <c r="I232" s="8">
        <f>ROUND(INDEX([1]Calculation!N:N,ROW()),0)</f>
        <v>0</v>
      </c>
      <c r="J232" s="8">
        <f>ROUND(INDEX([1]Calculation!O:O,ROW()),0)</f>
        <v>22</v>
      </c>
      <c r="K232" s="8">
        <f>ROUND(INDEX([1]Calculation!P:P,ROW()),0)</f>
        <v>7</v>
      </c>
      <c r="L232" s="8">
        <f>ROUND(INDEX([1]Calculation!Q:Q,ROW()),0)</f>
        <v>29</v>
      </c>
      <c r="M232" s="8">
        <f>ROUND(INDEX([1]Calculation!R:R,ROW()),0)</f>
        <v>1</v>
      </c>
      <c r="N232" s="8">
        <f>ROUND(INDEX([1]Calculation!S:S,ROW()),0)</f>
        <v>10</v>
      </c>
      <c r="O232" s="8">
        <f>ROUND(INDEX([1]Calculation!T:T,ROW()),0)</f>
        <v>4</v>
      </c>
      <c r="P232" s="8" t="str">
        <f>INDEX([1]Calculation!CB:CB,ROW())</f>
        <v>https://scholars.unh.edu/cgi/viewcontent.cgi?article=1574&amp;context=survey_center_polls</v>
      </c>
    </row>
    <row r="233" spans="1:16">
      <c r="A233" t="str">
        <f>INDEX([1]Calculation!$F:$F,ROW())</f>
        <v>New Hampshire</v>
      </c>
      <c r="B233" t="str">
        <f>INDEX([1]Calculation!$D:$D,ROW())</f>
        <v>American Research Group</v>
      </c>
      <c r="C233" t="str">
        <f>IF(INDEX([1]Calculation!$G:$G,ROW())=0,"-",INDEX([1]Calculation!$G:$G,ROW()))</f>
        <v>B</v>
      </c>
      <c r="D233" t="str">
        <f>INDEX([1]Calculation!$J:$J,ROW())&amp;"  "&amp;INDEX([1]Calculation!$K:$K,ROW())</f>
        <v>400  lv</v>
      </c>
      <c r="E233" s="19">
        <f>INDEX([1]Calculation!$I:$I,ROW())</f>
        <v>43870</v>
      </c>
      <c r="F233" s="12">
        <f>ROUND(INDEX([1]Calculation!AL:AL,ROW()),1)</f>
        <v>9.6999999999999993</v>
      </c>
      <c r="G233" s="8">
        <f>ROUND(INDEX([1]Calculation!L:L,ROW()),0)</f>
        <v>13</v>
      </c>
      <c r="H233" s="8">
        <f>ROUND(INDEX([1]Calculation!M:M,ROW()),0)</f>
        <v>1</v>
      </c>
      <c r="I233" s="8">
        <f>ROUND(INDEX([1]Calculation!N:N,ROW()),0)</f>
        <v>0</v>
      </c>
      <c r="J233" s="8">
        <f>ROUND(INDEX([1]Calculation!O:O,ROW()),0)</f>
        <v>20</v>
      </c>
      <c r="K233" s="8">
        <f>ROUND(INDEX([1]Calculation!P:P,ROW()),0)</f>
        <v>13</v>
      </c>
      <c r="L233" s="8">
        <f>ROUND(INDEX([1]Calculation!Q:Q,ROW()),0)</f>
        <v>28</v>
      </c>
      <c r="M233" s="8">
        <f>ROUND(INDEX([1]Calculation!R:R,ROW()),0)</f>
        <v>2</v>
      </c>
      <c r="N233" s="8">
        <f>ROUND(INDEX([1]Calculation!S:S,ROW()),0)</f>
        <v>11</v>
      </c>
      <c r="O233" s="8">
        <f>ROUND(INDEX([1]Calculation!T:T,ROW()),0)</f>
        <v>3</v>
      </c>
      <c r="P233" s="8" t="str">
        <f>INDEX([1]Calculation!CB:CB,ROW())</f>
        <v>https://americanresearchgroup.com/pres2020/primary/dem/nhdem20-02.html</v>
      </c>
    </row>
    <row r="234" spans="1:16">
      <c r="A234" t="str">
        <f>INDEX([1]Calculation!$F:$F,ROW())</f>
        <v>New Hampshire</v>
      </c>
      <c r="B234" t="str">
        <f>INDEX([1]Calculation!$D:$D,ROW())</f>
        <v>Suffolk University</v>
      </c>
      <c r="C234" t="str">
        <f>IF(INDEX([1]Calculation!$G:$G,ROW())=0,"-",INDEX([1]Calculation!$G:$G,ROW()))</f>
        <v>A-</v>
      </c>
      <c r="D234" t="str">
        <f>INDEX([1]Calculation!$J:$J,ROW())&amp;"  "&amp;INDEX([1]Calculation!$K:$K,ROW())</f>
        <v>500  lv</v>
      </c>
      <c r="E234" s="19">
        <f>INDEX([1]Calculation!$I:$I,ROW())</f>
        <v>43870</v>
      </c>
      <c r="F234" s="12">
        <f>ROUND(INDEX([1]Calculation!AL:AL,ROW()),1)</f>
        <v>16.2</v>
      </c>
      <c r="G234" s="8">
        <f>ROUND(INDEX([1]Calculation!L:L,ROW()),0)</f>
        <v>12</v>
      </c>
      <c r="H234" s="8">
        <f>ROUND(INDEX([1]Calculation!M:M,ROW()),0)</f>
        <v>0</v>
      </c>
      <c r="I234" s="8">
        <f>ROUND(INDEX([1]Calculation!N:N,ROW()),0)</f>
        <v>0</v>
      </c>
      <c r="J234" s="8">
        <f>ROUND(INDEX([1]Calculation!O:O,ROW()),0)</f>
        <v>19</v>
      </c>
      <c r="K234" s="8">
        <f>ROUND(INDEX([1]Calculation!P:P,ROW()),0)</f>
        <v>14</v>
      </c>
      <c r="L234" s="8">
        <f>ROUND(INDEX([1]Calculation!Q:Q,ROW()),0)</f>
        <v>27</v>
      </c>
      <c r="M234" s="8">
        <f>ROUND(INDEX([1]Calculation!R:R,ROW()),0)</f>
        <v>2</v>
      </c>
      <c r="N234" s="8">
        <f>ROUND(INDEX([1]Calculation!S:S,ROW()),0)</f>
        <v>12</v>
      </c>
      <c r="O234" s="8">
        <f>ROUND(INDEX([1]Calculation!T:T,ROW()),0)</f>
        <v>3</v>
      </c>
      <c r="P234" s="8" t="str">
        <f>INDEX([1]Calculation!CB:CB,ROW())</f>
        <v>https://www.suffolk.edu/-/media/suffolk/documents/academics/research-at-suffolk/suprc/polls/new-hampshire/2020/final-nh-tracking-marginals-2-9-20.pdf</v>
      </c>
    </row>
    <row r="235" spans="1:16">
      <c r="A235" t="str">
        <f>INDEX([1]Calculation!$F:$F,ROW())</f>
        <v>New Hampshire</v>
      </c>
      <c r="B235" t="str">
        <f>INDEX([1]Calculation!$D:$D,ROW())</f>
        <v>Emerson College</v>
      </c>
      <c r="C235" t="str">
        <f>IF(INDEX([1]Calculation!$G:$G,ROW())=0,"-",INDEX([1]Calculation!$G:$G,ROW()))</f>
        <v>B-</v>
      </c>
      <c r="D235" t="str">
        <f>INDEX([1]Calculation!$J:$J,ROW())&amp;"  "&amp;INDEX([1]Calculation!$K:$K,ROW())</f>
        <v>500  lv</v>
      </c>
      <c r="E235" s="19">
        <f>INDEX([1]Calculation!$I:$I,ROW())</f>
        <v>43870</v>
      </c>
      <c r="F235" s="12">
        <f>ROUND(INDEX([1]Calculation!AL:AL,ROW()),1)</f>
        <v>8.6999999999999993</v>
      </c>
      <c r="G235" s="8">
        <f>ROUND(INDEX([1]Calculation!L:L,ROW()),0)</f>
        <v>10</v>
      </c>
      <c r="H235" s="8">
        <f>ROUND(INDEX([1]Calculation!M:M,ROW()),0)</f>
        <v>0</v>
      </c>
      <c r="I235" s="8">
        <f>ROUND(INDEX([1]Calculation!N:N,ROW()),0)</f>
        <v>0</v>
      </c>
      <c r="J235" s="8">
        <f>ROUND(INDEX([1]Calculation!O:O,ROW()),0)</f>
        <v>23</v>
      </c>
      <c r="K235" s="8">
        <f>ROUND(INDEX([1]Calculation!P:P,ROW()),0)</f>
        <v>14</v>
      </c>
      <c r="L235" s="8">
        <f>ROUND(INDEX([1]Calculation!Q:Q,ROW()),0)</f>
        <v>30</v>
      </c>
      <c r="M235" s="8">
        <f>ROUND(INDEX([1]Calculation!R:R,ROW()),0)</f>
        <v>2</v>
      </c>
      <c r="N235" s="8">
        <f>ROUND(INDEX([1]Calculation!S:S,ROW()),0)</f>
        <v>11</v>
      </c>
      <c r="O235" s="8">
        <f>ROUND(INDEX([1]Calculation!T:T,ROW()),0)</f>
        <v>4</v>
      </c>
      <c r="P235" s="8" t="str">
        <f>INDEX([1]Calculation!CB:CB,ROW())</f>
        <v>http://emersonpolling.com/2020/02/10/new-hampshire-2020-tracking-poll-night-8-sanders-heads-into-primary-with-lead-buttigieg-within-margin-of-error/</v>
      </c>
    </row>
    <row r="236" spans="1:16">
      <c r="A236" t="str">
        <f>INDEX([1]Calculation!$F:$F,ROW())</f>
        <v>New Hampshire</v>
      </c>
      <c r="B236" t="str">
        <f>INDEX([1]Calculation!$D:$D,ROW())</f>
        <v>RKM Research and Communications Inc.</v>
      </c>
      <c r="C236" t="str">
        <f>IF(INDEX([1]Calculation!$G:$G,ROW())=0,"-",INDEX([1]Calculation!$G:$G,ROW()))</f>
        <v>A/B</v>
      </c>
      <c r="D236" t="str">
        <f>INDEX([1]Calculation!$J:$J,ROW())&amp;"  "&amp;INDEX([1]Calculation!$K:$K,ROW())</f>
        <v>512  lv</v>
      </c>
      <c r="E236" s="19">
        <f>INDEX([1]Calculation!$I:$I,ROW())</f>
        <v>43869</v>
      </c>
      <c r="F236" s="12">
        <f>ROUND(INDEX([1]Calculation!AL:AL,ROW()),1)</f>
        <v>14</v>
      </c>
      <c r="G236" s="8">
        <f>ROUND(INDEX([1]Calculation!L:L,ROW()),0)</f>
        <v>14</v>
      </c>
      <c r="H236" s="8">
        <f>ROUND(INDEX([1]Calculation!M:M,ROW()),0)</f>
        <v>0</v>
      </c>
      <c r="I236" s="8">
        <f>ROUND(INDEX([1]Calculation!N:N,ROW()),0)</f>
        <v>0</v>
      </c>
      <c r="J236" s="8">
        <f>ROUND(INDEX([1]Calculation!O:O,ROW()),0)</f>
        <v>20</v>
      </c>
      <c r="K236" s="8">
        <f>ROUND(INDEX([1]Calculation!P:P,ROW()),0)</f>
        <v>6</v>
      </c>
      <c r="L236" s="8">
        <f>ROUND(INDEX([1]Calculation!Q:Q,ROW()),0)</f>
        <v>23</v>
      </c>
      <c r="M236" s="8">
        <f>ROUND(INDEX([1]Calculation!R:R,ROW()),0)</f>
        <v>2</v>
      </c>
      <c r="N236" s="8">
        <f>ROUND(INDEX([1]Calculation!S:S,ROW()),0)</f>
        <v>16</v>
      </c>
      <c r="O236" s="8">
        <f>ROUND(INDEX([1]Calculation!T:T,ROW()),0)</f>
        <v>3</v>
      </c>
      <c r="P236" s="8" t="str">
        <f>INDEX([1]Calculation!CB:CB,ROW())</f>
        <v>https://www.franklinpierce.edu/institutes/mfcc/2-9-20%20FPU%20NH%20PP%20Pre-Primary%20Tables%20QST%20KM.pdf</v>
      </c>
    </row>
    <row r="237" spans="1:16">
      <c r="A237" t="str">
        <f>INDEX([1]Calculation!$F:$F,ROW())</f>
        <v>New Hampshire</v>
      </c>
      <c r="B237" t="str">
        <f>INDEX([1]Calculation!$D:$D,ROW())</f>
        <v>YouGov</v>
      </c>
      <c r="C237" t="str">
        <f>IF(INDEX([1]Calculation!$G:$G,ROW())=0,"-",INDEX([1]Calculation!$G:$G,ROW()))</f>
        <v>B-</v>
      </c>
      <c r="D237" t="str">
        <f>INDEX([1]Calculation!$J:$J,ROW())&amp;"  "&amp;INDEX([1]Calculation!$K:$K,ROW())</f>
        <v>848  lv</v>
      </c>
      <c r="E237" s="19">
        <f>INDEX([1]Calculation!$I:$I,ROW())</f>
        <v>43869</v>
      </c>
      <c r="F237" s="12">
        <f>ROUND(INDEX([1]Calculation!AL:AL,ROW()),1)</f>
        <v>10.4</v>
      </c>
      <c r="G237" s="8">
        <f>ROUND(INDEX([1]Calculation!L:L,ROW()),0)</f>
        <v>12</v>
      </c>
      <c r="H237" s="8">
        <f>ROUND(INDEX([1]Calculation!M:M,ROW()),0)</f>
        <v>0</v>
      </c>
      <c r="I237" s="8">
        <f>ROUND(INDEX([1]Calculation!N:N,ROW()),0)</f>
        <v>0</v>
      </c>
      <c r="J237" s="8">
        <f>ROUND(INDEX([1]Calculation!O:O,ROW()),0)</f>
        <v>25</v>
      </c>
      <c r="K237" s="8">
        <f>ROUND(INDEX([1]Calculation!P:P,ROW()),0)</f>
        <v>10</v>
      </c>
      <c r="L237" s="8">
        <f>ROUND(INDEX([1]Calculation!Q:Q,ROW()),0)</f>
        <v>29</v>
      </c>
      <c r="M237" s="8">
        <f>ROUND(INDEX([1]Calculation!R:R,ROW()),0)</f>
        <v>1</v>
      </c>
      <c r="N237" s="8">
        <f>ROUND(INDEX([1]Calculation!S:S,ROW()),0)</f>
        <v>17</v>
      </c>
      <c r="O237" s="8">
        <f>ROUND(INDEX([1]Calculation!T:T,ROW()),0)</f>
        <v>1</v>
      </c>
      <c r="P237" s="8" t="str">
        <f>INDEX([1]Calculation!CB:CB,ROW())</f>
        <v>https://drive.google.com/file/d/1Gapsi49dofC_4vQSFVeJGSlEIXg2wjfx/view</v>
      </c>
    </row>
    <row r="238" spans="1:16">
      <c r="A238" t="str">
        <f>INDEX([1]Calculation!$F:$F,ROW())</f>
        <v>New Hampshire</v>
      </c>
      <c r="B238" t="str">
        <f>INDEX([1]Calculation!$D:$D,ROW())</f>
        <v>University of New Hampshire</v>
      </c>
      <c r="C238" t="str">
        <f>IF(INDEX([1]Calculation!$G:$G,ROW())=0,"-",INDEX([1]Calculation!$G:$G,ROW()))</f>
        <v>B</v>
      </c>
      <c r="D238" t="str">
        <f>INDEX([1]Calculation!$J:$J,ROW())&amp;"  "&amp;INDEX([1]Calculation!$K:$K,ROW())</f>
        <v>384  lv</v>
      </c>
      <c r="E238" s="19">
        <f>INDEX([1]Calculation!$I:$I,ROW())</f>
        <v>43869</v>
      </c>
      <c r="F238" s="12">
        <f>ROUND(INDEX([1]Calculation!AL:AL,ROW()),1)</f>
        <v>1.1000000000000001</v>
      </c>
      <c r="G238" s="8">
        <f>ROUND(INDEX([1]Calculation!L:L,ROW()),0)</f>
        <v>12</v>
      </c>
      <c r="H238" s="8">
        <f>ROUND(INDEX([1]Calculation!M:M,ROW()),0)</f>
        <v>1</v>
      </c>
      <c r="I238" s="8">
        <f>ROUND(INDEX([1]Calculation!N:N,ROW()),0)</f>
        <v>0</v>
      </c>
      <c r="J238" s="8">
        <f>ROUND(INDEX([1]Calculation!O:O,ROW()),0)</f>
        <v>21</v>
      </c>
      <c r="K238" s="8">
        <f>ROUND(INDEX([1]Calculation!P:P,ROW()),0)</f>
        <v>6</v>
      </c>
      <c r="L238" s="8">
        <f>ROUND(INDEX([1]Calculation!Q:Q,ROW()),0)</f>
        <v>28</v>
      </c>
      <c r="M238" s="8">
        <f>ROUND(INDEX([1]Calculation!R:R,ROW()),0)</f>
        <v>2</v>
      </c>
      <c r="N238" s="8">
        <f>ROUND(INDEX([1]Calculation!S:S,ROW()),0)</f>
        <v>9</v>
      </c>
      <c r="O238" s="8">
        <f>ROUND(INDEX([1]Calculation!T:T,ROW()),0)</f>
        <v>4</v>
      </c>
      <c r="P238" s="8" t="str">
        <f>INDEX([1]Calculation!CB:CB,ROW())</f>
        <v>https://scholars.unh.edu/cgi/viewcontent.cgi?article=1573&amp;context=survey_center_polls</v>
      </c>
    </row>
    <row r="239" spans="1:16">
      <c r="A239" t="str">
        <f>INDEX([1]Calculation!$F:$F,ROW())</f>
        <v>New Hampshire</v>
      </c>
      <c r="B239" t="str">
        <f>INDEX([1]Calculation!$D:$D,ROW())</f>
        <v>Suffolk University</v>
      </c>
      <c r="C239" t="str">
        <f>IF(INDEX([1]Calculation!$G:$G,ROW())=0,"-",INDEX([1]Calculation!$G:$G,ROW()))</f>
        <v>A-</v>
      </c>
      <c r="D239" t="str">
        <f>INDEX([1]Calculation!$J:$J,ROW())&amp;"  "&amp;INDEX([1]Calculation!$K:$K,ROW())</f>
        <v>500  lv</v>
      </c>
      <c r="E239" s="19">
        <f>INDEX([1]Calculation!$I:$I,ROW())</f>
        <v>43869</v>
      </c>
      <c r="F239" s="12">
        <f>ROUND(INDEX([1]Calculation!AL:AL,ROW()),1)</f>
        <v>2</v>
      </c>
      <c r="G239" s="8">
        <f>ROUND(INDEX([1]Calculation!L:L,ROW()),0)</f>
        <v>10</v>
      </c>
      <c r="H239" s="8">
        <f>ROUND(INDEX([1]Calculation!M:M,ROW()),0)</f>
        <v>0</v>
      </c>
      <c r="I239" s="8">
        <f>ROUND(INDEX([1]Calculation!N:N,ROW()),0)</f>
        <v>0</v>
      </c>
      <c r="J239" s="8">
        <f>ROUND(INDEX([1]Calculation!O:O,ROW()),0)</f>
        <v>22</v>
      </c>
      <c r="K239" s="8">
        <f>ROUND(INDEX([1]Calculation!P:P,ROW()),0)</f>
        <v>9</v>
      </c>
      <c r="L239" s="8">
        <f>ROUND(INDEX([1]Calculation!Q:Q,ROW()),0)</f>
        <v>24</v>
      </c>
      <c r="M239" s="8">
        <f>ROUND(INDEX([1]Calculation!R:R,ROW()),0)</f>
        <v>2</v>
      </c>
      <c r="N239" s="8">
        <f>ROUND(INDEX([1]Calculation!S:S,ROW()),0)</f>
        <v>13</v>
      </c>
      <c r="O239" s="8">
        <f>ROUND(INDEX([1]Calculation!T:T,ROW()),0)</f>
        <v>3</v>
      </c>
      <c r="P239" s="8" t="str">
        <f>INDEX([1]Calculation!CB:CB,ROW())</f>
        <v>https://www.suffolk.edu/-/media/suffolk/documents/academics/research-at-suffolk/suprc/polls/new-hampshire/2020/2-8-20_final_nh_tracking_marginals.pdf</v>
      </c>
    </row>
    <row r="240" spans="1:16">
      <c r="A240" t="str">
        <f>INDEX([1]Calculation!$F:$F,ROW())</f>
        <v>New Hampshire</v>
      </c>
      <c r="B240" t="str">
        <f>INDEX([1]Calculation!$D:$D,ROW())</f>
        <v>Emerson College</v>
      </c>
      <c r="C240" t="str">
        <f>IF(INDEX([1]Calculation!$G:$G,ROW())=0,"-",INDEX([1]Calculation!$G:$G,ROW()))</f>
        <v>B-</v>
      </c>
      <c r="D240" t="str">
        <f>INDEX([1]Calculation!$J:$J,ROW())&amp;"  "&amp;INDEX([1]Calculation!$K:$K,ROW())</f>
        <v>500  lv</v>
      </c>
      <c r="E240" s="19">
        <f>INDEX([1]Calculation!$I:$I,ROW())</f>
        <v>43869</v>
      </c>
      <c r="F240" s="12">
        <f>ROUND(INDEX([1]Calculation!AL:AL,ROW()),1)</f>
        <v>1.1000000000000001</v>
      </c>
      <c r="G240" s="8">
        <f>ROUND(INDEX([1]Calculation!L:L,ROW()),0)</f>
        <v>11</v>
      </c>
      <c r="H240" s="8">
        <f>ROUND(INDEX([1]Calculation!M:M,ROW()),0)</f>
        <v>0</v>
      </c>
      <c r="I240" s="8">
        <f>ROUND(INDEX([1]Calculation!N:N,ROW()),0)</f>
        <v>0</v>
      </c>
      <c r="J240" s="8">
        <f>ROUND(INDEX([1]Calculation!O:O,ROW()),0)</f>
        <v>20</v>
      </c>
      <c r="K240" s="8">
        <f>ROUND(INDEX([1]Calculation!P:P,ROW()),0)</f>
        <v>13</v>
      </c>
      <c r="L240" s="8">
        <f>ROUND(INDEX([1]Calculation!Q:Q,ROW()),0)</f>
        <v>30</v>
      </c>
      <c r="M240" s="8">
        <f>ROUND(INDEX([1]Calculation!R:R,ROW()),0)</f>
        <v>2</v>
      </c>
      <c r="N240" s="8">
        <f>ROUND(INDEX([1]Calculation!S:S,ROW()),0)</f>
        <v>12</v>
      </c>
      <c r="O240" s="8">
        <f>ROUND(INDEX([1]Calculation!T:T,ROW()),0)</f>
        <v>4</v>
      </c>
      <c r="P240" s="8" t="str">
        <f>INDEX([1]Calculation!CB:CB,ROW())</f>
        <v>http://emersonpolling.com/2020/02/09/new-hampshire-2020-tracking-poll-night-7-debate-shifts-momentum-for-candidates-but-sanders-stays-in-strong-position/</v>
      </c>
    </row>
    <row r="241" spans="1:16">
      <c r="A241" t="str">
        <f>INDEX([1]Calculation!$F:$F,ROW())</f>
        <v>Arkansas</v>
      </c>
      <c r="B241" t="str">
        <f>INDEX([1]Calculation!$D:$D,ROW())</f>
        <v>Hendrix College</v>
      </c>
      <c r="C241" t="str">
        <f>IF(INDEX([1]Calculation!$G:$G,ROW())=0,"-",INDEX([1]Calculation!$G:$G,ROW()))</f>
        <v>B/C</v>
      </c>
      <c r="D241" t="str">
        <f>INDEX([1]Calculation!$J:$J,ROW())&amp;"  "&amp;INDEX([1]Calculation!$K:$K,ROW())</f>
        <v>496  lv</v>
      </c>
      <c r="E241" s="19">
        <f>INDEX([1]Calculation!$I:$I,ROW())</f>
        <v>43868</v>
      </c>
      <c r="F241" s="12">
        <f>ROUND(INDEX([1]Calculation!AL:AL,ROW()),1)</f>
        <v>7.4</v>
      </c>
      <c r="G241" s="8">
        <f>ROUND(INDEX([1]Calculation!L:L,ROW()),0)</f>
        <v>19</v>
      </c>
      <c r="H241" s="8">
        <f>ROUND(INDEX([1]Calculation!M:M,ROW()),0)</f>
        <v>20</v>
      </c>
      <c r="I241" s="8">
        <f>ROUND(INDEX([1]Calculation!N:N,ROW()),0)</f>
        <v>0</v>
      </c>
      <c r="J241" s="8">
        <f>ROUND(INDEX([1]Calculation!O:O,ROW()),0)</f>
        <v>16</v>
      </c>
      <c r="K241" s="8">
        <f>ROUND(INDEX([1]Calculation!P:P,ROW()),0)</f>
        <v>5</v>
      </c>
      <c r="L241" s="8">
        <f>ROUND(INDEX([1]Calculation!Q:Q,ROW()),0)</f>
        <v>16</v>
      </c>
      <c r="M241" s="8">
        <f>ROUND(INDEX([1]Calculation!R:R,ROW()),0)</f>
        <v>0</v>
      </c>
      <c r="N241" s="8">
        <f>ROUND(INDEX([1]Calculation!S:S,ROW()),0)</f>
        <v>9</v>
      </c>
      <c r="O241" s="8">
        <f>ROUND(INDEX([1]Calculation!T:T,ROW()),0)</f>
        <v>2</v>
      </c>
      <c r="P241" s="8" t="str">
        <f>INDEX([1]Calculation!CB:CB,ROW())</f>
        <v>https://talkbusiness.net/2020/02/poll-bloomberg-holds-slim-lead-among-logjam-in-arkansas-democratic-presidential-primary/</v>
      </c>
    </row>
    <row r="242" spans="1:16">
      <c r="A242" t="str">
        <f>INDEX([1]Calculation!$F:$F,ROW())</f>
        <v>New Hampshire</v>
      </c>
      <c r="B242" t="str">
        <f>INDEX([1]Calculation!$D:$D,ROW())</f>
        <v>University of Massachusetts Lowell</v>
      </c>
      <c r="C242" t="str">
        <f>IF(INDEX([1]Calculation!$G:$G,ROW())=0,"-",INDEX([1]Calculation!$G:$G,ROW()))</f>
        <v>A/B</v>
      </c>
      <c r="D242" t="str">
        <f>INDEX([1]Calculation!$J:$J,ROW())&amp;"  "&amp;INDEX([1]Calculation!$K:$K,ROW())</f>
        <v>440  lv</v>
      </c>
      <c r="E242" s="19">
        <f>INDEX([1]Calculation!$I:$I,ROW())</f>
        <v>43868</v>
      </c>
      <c r="F242" s="12">
        <f>ROUND(INDEX([1]Calculation!AL:AL,ROW()),1)</f>
        <v>12.6</v>
      </c>
      <c r="G242" s="8">
        <f>ROUND(INDEX([1]Calculation!L:L,ROW()),0)</f>
        <v>14</v>
      </c>
      <c r="H242" s="8">
        <f>ROUND(INDEX([1]Calculation!M:M,ROW()),0)</f>
        <v>0</v>
      </c>
      <c r="I242" s="8">
        <f>ROUND(INDEX([1]Calculation!N:N,ROW()),0)</f>
        <v>0</v>
      </c>
      <c r="J242" s="8">
        <f>ROUND(INDEX([1]Calculation!O:O,ROW()),0)</f>
        <v>17</v>
      </c>
      <c r="K242" s="8">
        <f>ROUND(INDEX([1]Calculation!P:P,ROW()),0)</f>
        <v>8</v>
      </c>
      <c r="L242" s="8">
        <f>ROUND(INDEX([1]Calculation!Q:Q,ROW()),0)</f>
        <v>25</v>
      </c>
      <c r="M242" s="8">
        <f>ROUND(INDEX([1]Calculation!R:R,ROW()),0)</f>
        <v>5</v>
      </c>
      <c r="N242" s="8">
        <f>ROUND(INDEX([1]Calculation!S:S,ROW()),0)</f>
        <v>15</v>
      </c>
      <c r="O242" s="8">
        <f>ROUND(INDEX([1]Calculation!T:T,ROW()),0)</f>
        <v>3</v>
      </c>
      <c r="P242" s="8" t="str">
        <f>INDEX([1]Calculation!CB:CB,ROW())</f>
        <v>https://www.uml.edu/docs/2020-NH-Primary-2-Topline_tcm18-322047.pdf</v>
      </c>
    </row>
    <row r="243" spans="1:16">
      <c r="A243" t="str">
        <f>INDEX([1]Calculation!$F:$F,ROW())</f>
        <v>New Hampshire</v>
      </c>
      <c r="B243" t="str">
        <f>INDEX([1]Calculation!$D:$D,ROW())</f>
        <v>University of New Hampshire</v>
      </c>
      <c r="C243" t="str">
        <f>IF(INDEX([1]Calculation!$G:$G,ROW())=0,"-",INDEX([1]Calculation!$G:$G,ROW()))</f>
        <v>B</v>
      </c>
      <c r="D243" t="str">
        <f>INDEX([1]Calculation!$J:$J,ROW())&amp;"  "&amp;INDEX([1]Calculation!$K:$K,ROW())</f>
        <v>365  lv</v>
      </c>
      <c r="E243" s="19">
        <f>INDEX([1]Calculation!$I:$I,ROW())</f>
        <v>43868</v>
      </c>
      <c r="F243" s="12">
        <f>ROUND(INDEX([1]Calculation!AL:AL,ROW()),1)</f>
        <v>0.3</v>
      </c>
      <c r="G243" s="8">
        <f>ROUND(INDEX([1]Calculation!L:L,ROW()),0)</f>
        <v>11</v>
      </c>
      <c r="H243" s="8">
        <f>ROUND(INDEX([1]Calculation!M:M,ROW()),0)</f>
        <v>2</v>
      </c>
      <c r="I243" s="8">
        <f>ROUND(INDEX([1]Calculation!N:N,ROW()),0)</f>
        <v>0</v>
      </c>
      <c r="J243" s="8">
        <f>ROUND(INDEX([1]Calculation!O:O,ROW()),0)</f>
        <v>21</v>
      </c>
      <c r="K243" s="8">
        <f>ROUND(INDEX([1]Calculation!P:P,ROW()),0)</f>
        <v>5</v>
      </c>
      <c r="L243" s="8">
        <f>ROUND(INDEX([1]Calculation!Q:Q,ROW()),0)</f>
        <v>28</v>
      </c>
      <c r="M243" s="8">
        <f>ROUND(INDEX([1]Calculation!R:R,ROW()),0)</f>
        <v>3</v>
      </c>
      <c r="N243" s="8">
        <f>ROUND(INDEX([1]Calculation!S:S,ROW()),0)</f>
        <v>9</v>
      </c>
      <c r="O243" s="8">
        <f>ROUND(INDEX([1]Calculation!T:T,ROW()),0)</f>
        <v>3</v>
      </c>
      <c r="P243" s="8" t="str">
        <f>INDEX([1]Calculation!CB:CB,ROW())</f>
        <v>https://scholars.unh.edu/cgi/viewcontent.cgi?article=1572&amp;context=survey_center_polls</v>
      </c>
    </row>
    <row r="244" spans="1:16">
      <c r="A244" t="str">
        <f>INDEX([1]Calculation!$F:$F,ROW())</f>
        <v>New Hampshire</v>
      </c>
      <c r="B244" t="str">
        <f>INDEX([1]Calculation!$D:$D,ROW())</f>
        <v>Suffolk University</v>
      </c>
      <c r="C244" t="str">
        <f>IF(INDEX([1]Calculation!$G:$G,ROW())=0,"-",INDEX([1]Calculation!$G:$G,ROW()))</f>
        <v>A-</v>
      </c>
      <c r="D244" t="str">
        <f>INDEX([1]Calculation!$J:$J,ROW())&amp;"  "&amp;INDEX([1]Calculation!$K:$K,ROW())</f>
        <v>500  lv</v>
      </c>
      <c r="E244" s="19">
        <f>INDEX([1]Calculation!$I:$I,ROW())</f>
        <v>43868</v>
      </c>
      <c r="F244" s="12">
        <f>ROUND(INDEX([1]Calculation!AL:AL,ROW()),1)</f>
        <v>0.6</v>
      </c>
      <c r="G244" s="8">
        <f>ROUND(INDEX([1]Calculation!L:L,ROW()),0)</f>
        <v>11</v>
      </c>
      <c r="H244" s="8">
        <f>ROUND(INDEX([1]Calculation!M:M,ROW()),0)</f>
        <v>0</v>
      </c>
      <c r="I244" s="8">
        <f>ROUND(INDEX([1]Calculation!N:N,ROW()),0)</f>
        <v>0</v>
      </c>
      <c r="J244" s="8">
        <f>ROUND(INDEX([1]Calculation!O:O,ROW()),0)</f>
        <v>25</v>
      </c>
      <c r="K244" s="8">
        <f>ROUND(INDEX([1]Calculation!P:P,ROW()),0)</f>
        <v>6</v>
      </c>
      <c r="L244" s="8">
        <f>ROUND(INDEX([1]Calculation!Q:Q,ROW()),0)</f>
        <v>24</v>
      </c>
      <c r="M244" s="8">
        <f>ROUND(INDEX([1]Calculation!R:R,ROW()),0)</f>
        <v>2</v>
      </c>
      <c r="N244" s="8">
        <f>ROUND(INDEX([1]Calculation!S:S,ROW()),0)</f>
        <v>14</v>
      </c>
      <c r="O244" s="8">
        <f>ROUND(INDEX([1]Calculation!T:T,ROW()),0)</f>
        <v>3</v>
      </c>
      <c r="P244" s="8" t="str">
        <f>INDEX([1]Calculation!CB:CB,ROW())</f>
        <v>https://www.suffolk.edu/-/media/suffolk/documents/academics/research-at-suffolk/suprc/polls/new-hampshire/2020/2-7-20_final_nh_tracking_marginals.pdf</v>
      </c>
    </row>
    <row r="245" spans="1:16">
      <c r="A245" t="str">
        <f>INDEX([1]Calculation!$F:$F,ROW())</f>
        <v>New Hampshire</v>
      </c>
      <c r="B245" t="str">
        <f>INDEX([1]Calculation!$D:$D,ROW())</f>
        <v>Emerson College</v>
      </c>
      <c r="C245" t="str">
        <f>IF(INDEX([1]Calculation!$G:$G,ROW())=0,"-",INDEX([1]Calculation!$G:$G,ROW()))</f>
        <v>B-</v>
      </c>
      <c r="D245" t="str">
        <f>INDEX([1]Calculation!$J:$J,ROW())&amp;"  "&amp;INDEX([1]Calculation!$K:$K,ROW())</f>
        <v>500  lv</v>
      </c>
      <c r="E245" s="19">
        <f>INDEX([1]Calculation!$I:$I,ROW())</f>
        <v>43868</v>
      </c>
      <c r="F245" s="12">
        <f>ROUND(INDEX([1]Calculation!AL:AL,ROW()),1)</f>
        <v>0.3</v>
      </c>
      <c r="G245" s="8">
        <f>ROUND(INDEX([1]Calculation!L:L,ROW()),0)</f>
        <v>11</v>
      </c>
      <c r="H245" s="8">
        <f>ROUND(INDEX([1]Calculation!M:M,ROW()),0)</f>
        <v>0</v>
      </c>
      <c r="I245" s="8">
        <f>ROUND(INDEX([1]Calculation!N:N,ROW()),0)</f>
        <v>0</v>
      </c>
      <c r="J245" s="8">
        <f>ROUND(INDEX([1]Calculation!O:O,ROW()),0)</f>
        <v>24</v>
      </c>
      <c r="K245" s="8">
        <f>ROUND(INDEX([1]Calculation!P:P,ROW()),0)</f>
        <v>9</v>
      </c>
      <c r="L245" s="8">
        <f>ROUND(INDEX([1]Calculation!Q:Q,ROW()),0)</f>
        <v>31</v>
      </c>
      <c r="M245" s="8">
        <f>ROUND(INDEX([1]Calculation!R:R,ROW()),0)</f>
        <v>2</v>
      </c>
      <c r="N245" s="8">
        <f>ROUND(INDEX([1]Calculation!S:S,ROW()),0)</f>
        <v>11</v>
      </c>
      <c r="O245" s="8">
        <f>ROUND(INDEX([1]Calculation!T:T,ROW()),0)</f>
        <v>3</v>
      </c>
      <c r="P245" s="8" t="str">
        <f>INDEX([1]Calculation!CB:CB,ROW())</f>
        <v>http://emersonpolling.com/2020/02/08/new-hampshire-2020-tracking-poll-night-6-sanders-continues-to-lead-as-buttigieg-inches-closer/</v>
      </c>
    </row>
    <row r="246" spans="1:16">
      <c r="A246" t="str">
        <f>INDEX([1]Calculation!$F:$F,ROW())</f>
        <v>North Carolina</v>
      </c>
      <c r="B246" t="str">
        <f>INDEX([1]Calculation!$D:$D,ROW())</f>
        <v>High Point University</v>
      </c>
      <c r="C246" t="str">
        <f>IF(INDEX([1]Calculation!$G:$G,ROW())=0,"-",INDEX([1]Calculation!$G:$G,ROW()))</f>
        <v>A/B</v>
      </c>
      <c r="D246" t="str">
        <f>INDEX([1]Calculation!$J:$J,ROW())&amp;"  "&amp;INDEX([1]Calculation!$K:$K,ROW())</f>
        <v>399  rv</v>
      </c>
      <c r="E246" s="19">
        <f>INDEX([1]Calculation!$I:$I,ROW())</f>
        <v>43867</v>
      </c>
      <c r="F246" s="12">
        <f>ROUND(INDEX([1]Calculation!AL:AL,ROW()),1)</f>
        <v>0</v>
      </c>
      <c r="G246" s="8">
        <f>ROUND(INDEX([1]Calculation!L:L,ROW()),0)</f>
        <v>19</v>
      </c>
      <c r="H246" s="8">
        <f>ROUND(INDEX([1]Calculation!M:M,ROW()),0)</f>
        <v>13</v>
      </c>
      <c r="I246" s="8">
        <f>ROUND(INDEX([1]Calculation!N:N,ROW()),0)</f>
        <v>1</v>
      </c>
      <c r="J246" s="8">
        <f>ROUND(INDEX([1]Calculation!O:O,ROW()),0)</f>
        <v>6</v>
      </c>
      <c r="K246" s="8">
        <f>ROUND(INDEX([1]Calculation!P:P,ROW()),0)</f>
        <v>3</v>
      </c>
      <c r="L246" s="8">
        <f>ROUND(INDEX([1]Calculation!Q:Q,ROW()),0)</f>
        <v>25</v>
      </c>
      <c r="M246" s="8">
        <f>ROUND(INDEX([1]Calculation!R:R,ROW()),0)</f>
        <v>3</v>
      </c>
      <c r="N246" s="8">
        <f>ROUND(INDEX([1]Calculation!S:S,ROW()),0)</f>
        <v>12</v>
      </c>
      <c r="O246" s="8">
        <f>ROUND(INDEX([1]Calculation!T:T,ROW()),0)</f>
        <v>4</v>
      </c>
      <c r="P246" s="8" t="str">
        <f>INDEX([1]Calculation!CB:CB,ROW())</f>
        <v>http://www.highpoint.edu/src/files/2020/02/69memoA.pdf</v>
      </c>
    </row>
    <row r="247" spans="1:16">
      <c r="A247" t="str">
        <f>INDEX([1]Calculation!$F:$F,ROW())</f>
        <v>North Carolina</v>
      </c>
      <c r="B247" t="str">
        <f>INDEX([1]Calculation!$D:$D,ROW())</f>
        <v>High Point University</v>
      </c>
      <c r="C247" t="str">
        <f>IF(INDEX([1]Calculation!$G:$G,ROW())=0,"-",INDEX([1]Calculation!$G:$G,ROW()))</f>
        <v>A/B</v>
      </c>
      <c r="D247" t="str">
        <f>INDEX([1]Calculation!$J:$J,ROW())&amp;"  "&amp;INDEX([1]Calculation!$K:$K,ROW())</f>
        <v>225  lv</v>
      </c>
      <c r="E247" s="19">
        <f>INDEX([1]Calculation!$I:$I,ROW())</f>
        <v>43867</v>
      </c>
      <c r="F247" s="12">
        <f>ROUND(INDEX([1]Calculation!AL:AL,ROW()),1)</f>
        <v>0.3</v>
      </c>
      <c r="G247" s="8">
        <f>ROUND(INDEX([1]Calculation!L:L,ROW()),0)</f>
        <v>24</v>
      </c>
      <c r="H247" s="8">
        <f>ROUND(INDEX([1]Calculation!M:M,ROW()),0)</f>
        <v>16</v>
      </c>
      <c r="I247" s="8">
        <f>ROUND(INDEX([1]Calculation!N:N,ROW()),0)</f>
        <v>0</v>
      </c>
      <c r="J247" s="8">
        <f>ROUND(INDEX([1]Calculation!O:O,ROW()),0)</f>
        <v>8</v>
      </c>
      <c r="K247" s="8">
        <f>ROUND(INDEX([1]Calculation!P:P,ROW()),0)</f>
        <v>3</v>
      </c>
      <c r="L247" s="8">
        <f>ROUND(INDEX([1]Calculation!Q:Q,ROW()),0)</f>
        <v>20</v>
      </c>
      <c r="M247" s="8">
        <f>ROUND(INDEX([1]Calculation!R:R,ROW()),0)</f>
        <v>4</v>
      </c>
      <c r="N247" s="8">
        <f>ROUND(INDEX([1]Calculation!S:S,ROW()),0)</f>
        <v>11</v>
      </c>
      <c r="O247" s="8">
        <f>ROUND(INDEX([1]Calculation!T:T,ROW()),0)</f>
        <v>3</v>
      </c>
      <c r="P247" s="8" t="str">
        <f>INDEX([1]Calculation!CB:CB,ROW())</f>
        <v>http://www.highpoint.edu/src/files/2020/02/69memoA.pdf</v>
      </c>
    </row>
    <row r="248" spans="1:16">
      <c r="A248" t="str">
        <f>INDEX([1]Calculation!$F:$F,ROW())</f>
        <v>New Hampshire</v>
      </c>
      <c r="B248" t="str">
        <f>INDEX([1]Calculation!$D:$D,ROW())</f>
        <v>Marist College</v>
      </c>
      <c r="C248" t="str">
        <f>IF(INDEX([1]Calculation!$G:$G,ROW())=0,"-",INDEX([1]Calculation!$G:$G,ROW()))</f>
        <v>A+</v>
      </c>
      <c r="D248" t="str">
        <f>INDEX([1]Calculation!$J:$J,ROW())&amp;"  "&amp;INDEX([1]Calculation!$K:$K,ROW())</f>
        <v>1058  rv</v>
      </c>
      <c r="E248" s="19">
        <f>INDEX([1]Calculation!$I:$I,ROW())</f>
        <v>43867</v>
      </c>
      <c r="F248" s="12">
        <f>ROUND(INDEX([1]Calculation!AL:AL,ROW()),1)</f>
        <v>0</v>
      </c>
      <c r="G248" s="8">
        <f>ROUND(INDEX([1]Calculation!L:L,ROW()),0)</f>
        <v>13</v>
      </c>
      <c r="H248" s="8">
        <f>ROUND(INDEX([1]Calculation!M:M,ROW()),0)</f>
        <v>0</v>
      </c>
      <c r="I248" s="8">
        <f>ROUND(INDEX([1]Calculation!N:N,ROW()),0)</f>
        <v>0</v>
      </c>
      <c r="J248" s="8">
        <f>ROUND(INDEX([1]Calculation!O:O,ROW()),0)</f>
        <v>21</v>
      </c>
      <c r="K248" s="8">
        <f>ROUND(INDEX([1]Calculation!P:P,ROW()),0)</f>
        <v>8</v>
      </c>
      <c r="L248" s="8">
        <f>ROUND(INDEX([1]Calculation!Q:Q,ROW()),0)</f>
        <v>25</v>
      </c>
      <c r="M248" s="8">
        <f>ROUND(INDEX([1]Calculation!R:R,ROW()),0)</f>
        <v>5</v>
      </c>
      <c r="N248" s="8">
        <f>ROUND(INDEX([1]Calculation!S:S,ROW()),0)</f>
        <v>14</v>
      </c>
      <c r="O248" s="8">
        <f>ROUND(INDEX([1]Calculation!T:T,ROW()),0)</f>
        <v>4</v>
      </c>
      <c r="P248" s="8" t="str">
        <f>INDEX([1]Calculation!CB:CB,ROW())</f>
        <v>http://maristpoll.marist.edu/wp-content/uploads/2020/02/NBC-News_Marist-Poll_NH-NOS-and-Tables_2002070938.pdf</v>
      </c>
    </row>
    <row r="249" spans="1:16">
      <c r="A249" t="str">
        <f>INDEX([1]Calculation!$F:$F,ROW())</f>
        <v>New Hampshire</v>
      </c>
      <c r="B249" t="str">
        <f>INDEX([1]Calculation!$D:$D,ROW())</f>
        <v>Marist College</v>
      </c>
      <c r="C249" t="str">
        <f>IF(INDEX([1]Calculation!$G:$G,ROW())=0,"-",INDEX([1]Calculation!$G:$G,ROW()))</f>
        <v>A+</v>
      </c>
      <c r="D249" t="str">
        <f>INDEX([1]Calculation!$J:$J,ROW())&amp;"  "&amp;INDEX([1]Calculation!$K:$K,ROW())</f>
        <v>709  lv</v>
      </c>
      <c r="E249" s="19">
        <f>INDEX([1]Calculation!$I:$I,ROW())</f>
        <v>43867</v>
      </c>
      <c r="F249" s="12">
        <f>ROUND(INDEX([1]Calculation!AL:AL,ROW()),1)</f>
        <v>27.4</v>
      </c>
      <c r="G249" s="8">
        <f>ROUND(INDEX([1]Calculation!L:L,ROW()),0)</f>
        <v>13</v>
      </c>
      <c r="H249" s="8">
        <f>ROUND(INDEX([1]Calculation!M:M,ROW()),0)</f>
        <v>0</v>
      </c>
      <c r="I249" s="8">
        <f>ROUND(INDEX([1]Calculation!N:N,ROW()),0)</f>
        <v>0</v>
      </c>
      <c r="J249" s="8">
        <f>ROUND(INDEX([1]Calculation!O:O,ROW()),0)</f>
        <v>21</v>
      </c>
      <c r="K249" s="8">
        <f>ROUND(INDEX([1]Calculation!P:P,ROW()),0)</f>
        <v>8</v>
      </c>
      <c r="L249" s="8">
        <f>ROUND(INDEX([1]Calculation!Q:Q,ROW()),0)</f>
        <v>25</v>
      </c>
      <c r="M249" s="8">
        <f>ROUND(INDEX([1]Calculation!R:R,ROW()),0)</f>
        <v>4</v>
      </c>
      <c r="N249" s="8">
        <f>ROUND(INDEX([1]Calculation!S:S,ROW()),0)</f>
        <v>14</v>
      </c>
      <c r="O249" s="8">
        <f>ROUND(INDEX([1]Calculation!T:T,ROW()),0)</f>
        <v>4</v>
      </c>
      <c r="P249" s="8" t="str">
        <f>INDEX([1]Calculation!CB:CB,ROW())</f>
        <v>http://maristpoll.marist.edu/wp-content/uploads/2020/02/NBC-News_Marist-Poll_NH-NOS-and-Tables_2002070938.pdf</v>
      </c>
    </row>
    <row r="250" spans="1:16">
      <c r="A250" t="str">
        <f>INDEX([1]Calculation!$F:$F,ROW())</f>
        <v>New Hampshire</v>
      </c>
      <c r="B250" t="str">
        <f>INDEX([1]Calculation!$D:$D,ROW())</f>
        <v>Suffolk University</v>
      </c>
      <c r="C250" t="str">
        <f>IF(INDEX([1]Calculation!$G:$G,ROW())=0,"-",INDEX([1]Calculation!$G:$G,ROW()))</f>
        <v>A-</v>
      </c>
      <c r="D250" t="str">
        <f>INDEX([1]Calculation!$J:$J,ROW())&amp;"  "&amp;INDEX([1]Calculation!$K:$K,ROW())</f>
        <v>500  lv</v>
      </c>
      <c r="E250" s="19">
        <f>INDEX([1]Calculation!$I:$I,ROW())</f>
        <v>43867</v>
      </c>
      <c r="F250" s="12">
        <f>ROUND(INDEX([1]Calculation!AL:AL,ROW()),1)</f>
        <v>0.2</v>
      </c>
      <c r="G250" s="8">
        <f>ROUND(INDEX([1]Calculation!L:L,ROW()),0)</f>
        <v>11</v>
      </c>
      <c r="H250" s="8">
        <f>ROUND(INDEX([1]Calculation!M:M,ROW()),0)</f>
        <v>0</v>
      </c>
      <c r="I250" s="8">
        <f>ROUND(INDEX([1]Calculation!N:N,ROW()),0)</f>
        <v>0</v>
      </c>
      <c r="J250" s="8">
        <f>ROUND(INDEX([1]Calculation!O:O,ROW()),0)</f>
        <v>23</v>
      </c>
      <c r="K250" s="8">
        <f>ROUND(INDEX([1]Calculation!P:P,ROW()),0)</f>
        <v>6</v>
      </c>
      <c r="L250" s="8">
        <f>ROUND(INDEX([1]Calculation!Q:Q,ROW()),0)</f>
        <v>24</v>
      </c>
      <c r="M250" s="8">
        <f>ROUND(INDEX([1]Calculation!R:R,ROW()),0)</f>
        <v>3</v>
      </c>
      <c r="N250" s="8">
        <f>ROUND(INDEX([1]Calculation!S:S,ROW()),0)</f>
        <v>13</v>
      </c>
      <c r="O250" s="8">
        <f>ROUND(INDEX([1]Calculation!T:T,ROW()),0)</f>
        <v>3</v>
      </c>
      <c r="P250" s="8" t="str">
        <f>INDEX([1]Calculation!CB:CB,ROW())</f>
        <v>https://www.suffolk.edu/-/media/suffolk/documents/academics/research-at-suffolk/suprc/polls/new-hampshire/2020/2-6-20_final_nh_tracking_marginals.pdf</v>
      </c>
    </row>
    <row r="251" spans="1:16">
      <c r="A251" t="str">
        <f>INDEX([1]Calculation!$F:$F,ROW())</f>
        <v>New Hampshire</v>
      </c>
      <c r="B251" t="str">
        <f>INDEX([1]Calculation!$D:$D,ROW())</f>
        <v>Emerson College</v>
      </c>
      <c r="C251" t="str">
        <f>IF(INDEX([1]Calculation!$G:$G,ROW())=0,"-",INDEX([1]Calculation!$G:$G,ROW()))</f>
        <v>B-</v>
      </c>
      <c r="D251" t="str">
        <f>INDEX([1]Calculation!$J:$J,ROW())&amp;"  "&amp;INDEX([1]Calculation!$K:$K,ROW())</f>
        <v>500  lv</v>
      </c>
      <c r="E251" s="19">
        <f>INDEX([1]Calculation!$I:$I,ROW())</f>
        <v>43867</v>
      </c>
      <c r="F251" s="12">
        <f>ROUND(INDEX([1]Calculation!AL:AL,ROW()),1)</f>
        <v>0.1</v>
      </c>
      <c r="G251" s="8">
        <f>ROUND(INDEX([1]Calculation!L:L,ROW()),0)</f>
        <v>11</v>
      </c>
      <c r="H251" s="8">
        <f>ROUND(INDEX([1]Calculation!M:M,ROW()),0)</f>
        <v>0</v>
      </c>
      <c r="I251" s="8">
        <f>ROUND(INDEX([1]Calculation!N:N,ROW()),0)</f>
        <v>0</v>
      </c>
      <c r="J251" s="8">
        <f>ROUND(INDEX([1]Calculation!O:O,ROW()),0)</f>
        <v>23</v>
      </c>
      <c r="K251" s="8">
        <f>ROUND(INDEX([1]Calculation!P:P,ROW()),0)</f>
        <v>9</v>
      </c>
      <c r="L251" s="8">
        <f>ROUND(INDEX([1]Calculation!Q:Q,ROW()),0)</f>
        <v>32</v>
      </c>
      <c r="M251" s="8">
        <f>ROUND(INDEX([1]Calculation!R:R,ROW()),0)</f>
        <v>2</v>
      </c>
      <c r="N251" s="8">
        <f>ROUND(INDEX([1]Calculation!S:S,ROW()),0)</f>
        <v>13</v>
      </c>
      <c r="O251" s="8">
        <f>ROUND(INDEX([1]Calculation!T:T,ROW()),0)</f>
        <v>2</v>
      </c>
      <c r="P251" s="8" t="str">
        <f>INDEX([1]Calculation!CB:CB,ROW())</f>
        <v>http://emersonpolling.com/2020/02/07/new-hampshire-2020-tracking-poll-night-5-sanders-holds-lead-in-new-hampshire-buttigieg-continues-to-gain/</v>
      </c>
    </row>
    <row r="252" spans="1:16">
      <c r="A252" t="str">
        <f>INDEX([1]Calculation!$F:$F,ROW())</f>
        <v>New Hampshire</v>
      </c>
      <c r="B252" t="str">
        <f>INDEX([1]Calculation!$D:$D,ROW())</f>
        <v>Monmouth University</v>
      </c>
      <c r="C252" t="str">
        <f>IF(INDEX([1]Calculation!$G:$G,ROW())=0,"-",INDEX([1]Calculation!$G:$G,ROW()))</f>
        <v>A+</v>
      </c>
      <c r="D252" t="str">
        <f>INDEX([1]Calculation!$J:$J,ROW())&amp;"  "&amp;INDEX([1]Calculation!$K:$K,ROW())</f>
        <v>503  lv</v>
      </c>
      <c r="E252" s="19">
        <f>INDEX([1]Calculation!$I:$I,ROW())</f>
        <v>43866</v>
      </c>
      <c r="F252" s="12">
        <f>ROUND(INDEX([1]Calculation!AL:AL,ROW()),1)</f>
        <v>0</v>
      </c>
      <c r="G252" s="8">
        <f>ROUND(INDEX([1]Calculation!L:L,ROW()),0)</f>
        <v>19</v>
      </c>
      <c r="H252" s="8">
        <f>ROUND(INDEX([1]Calculation!M:M,ROW()),0)</f>
        <v>0</v>
      </c>
      <c r="I252" s="8">
        <f>ROUND(INDEX([1]Calculation!N:N,ROW()),0)</f>
        <v>0</v>
      </c>
      <c r="J252" s="8">
        <f>ROUND(INDEX([1]Calculation!O:O,ROW()),0)</f>
        <v>28</v>
      </c>
      <c r="K252" s="8">
        <f>ROUND(INDEX([1]Calculation!P:P,ROW()),0)</f>
        <v>0</v>
      </c>
      <c r="L252" s="8">
        <f>ROUND(INDEX([1]Calculation!Q:Q,ROW()),0)</f>
        <v>28</v>
      </c>
      <c r="M252" s="8">
        <f>ROUND(INDEX([1]Calculation!R:R,ROW()),0)</f>
        <v>0</v>
      </c>
      <c r="N252" s="8">
        <f>ROUND(INDEX([1]Calculation!S:S,ROW()),0)</f>
        <v>16</v>
      </c>
      <c r="O252" s="8">
        <f>ROUND(INDEX([1]Calculation!T:T,ROW()),0)</f>
        <v>0</v>
      </c>
      <c r="P252" s="8" t="str">
        <f>INDEX([1]Calculation!CB:CB,ROW())</f>
        <v>https://www.monmouth.edu/polling-institute/documents/monmouthpoll_nh_020620.pdf/</v>
      </c>
    </row>
    <row r="253" spans="1:16">
      <c r="A253" t="str">
        <f>INDEX([1]Calculation!$F:$F,ROW())</f>
        <v>New Hampshire</v>
      </c>
      <c r="B253" t="str">
        <f>INDEX([1]Calculation!$D:$D,ROW())</f>
        <v>Monmouth University</v>
      </c>
      <c r="C253" t="str">
        <f>IF(INDEX([1]Calculation!$G:$G,ROW())=0,"-",INDEX([1]Calculation!$G:$G,ROW()))</f>
        <v>A+</v>
      </c>
      <c r="D253" t="str">
        <f>INDEX([1]Calculation!$J:$J,ROW())&amp;"  "&amp;INDEX([1]Calculation!$K:$K,ROW())</f>
        <v>503  lv</v>
      </c>
      <c r="E253" s="19">
        <f>INDEX([1]Calculation!$I:$I,ROW())</f>
        <v>43866</v>
      </c>
      <c r="F253" s="12">
        <f>ROUND(INDEX([1]Calculation!AL:AL,ROW()),1)</f>
        <v>21.8</v>
      </c>
      <c r="G253" s="8">
        <f>ROUND(INDEX([1]Calculation!L:L,ROW()),0)</f>
        <v>17</v>
      </c>
      <c r="H253" s="8">
        <f>ROUND(INDEX([1]Calculation!M:M,ROW()),0)</f>
        <v>0</v>
      </c>
      <c r="I253" s="8">
        <f>ROUND(INDEX([1]Calculation!N:N,ROW()),0)</f>
        <v>0</v>
      </c>
      <c r="J253" s="8">
        <f>ROUND(INDEX([1]Calculation!O:O,ROW()),0)</f>
        <v>22</v>
      </c>
      <c r="K253" s="8">
        <f>ROUND(INDEX([1]Calculation!P:P,ROW()),0)</f>
        <v>13</v>
      </c>
      <c r="L253" s="8">
        <f>ROUND(INDEX([1]Calculation!Q:Q,ROW()),0)</f>
        <v>27</v>
      </c>
      <c r="M253" s="8">
        <f>ROUND(INDEX([1]Calculation!R:R,ROW()),0)</f>
        <v>0</v>
      </c>
      <c r="N253" s="8">
        <f>ROUND(INDEX([1]Calculation!S:S,ROW()),0)</f>
        <v>13</v>
      </c>
      <c r="O253" s="8">
        <f>ROUND(INDEX([1]Calculation!T:T,ROW()),0)</f>
        <v>0</v>
      </c>
      <c r="P253" s="8" t="str">
        <f>INDEX([1]Calculation!CB:CB,ROW())</f>
        <v>https://www.monmouth.edu/polling-institute/documents/monmouthpoll_nh_020620.pdf/</v>
      </c>
    </row>
    <row r="254" spans="1:16">
      <c r="A254" t="str">
        <f>INDEX([1]Calculation!$F:$F,ROW())</f>
        <v>New Hampshire</v>
      </c>
      <c r="B254" t="str">
        <f>INDEX([1]Calculation!$D:$D,ROW())</f>
        <v>Monmouth University</v>
      </c>
      <c r="C254" t="str">
        <f>IF(INDEX([1]Calculation!$G:$G,ROW())=0,"-",INDEX([1]Calculation!$G:$G,ROW()))</f>
        <v>A+</v>
      </c>
      <c r="D254" t="str">
        <f>INDEX([1]Calculation!$J:$J,ROW())&amp;"  "&amp;INDEX([1]Calculation!$K:$K,ROW())</f>
        <v>503  lv</v>
      </c>
      <c r="E254" s="19">
        <f>INDEX([1]Calculation!$I:$I,ROW())</f>
        <v>43866</v>
      </c>
      <c r="F254" s="12">
        <f>ROUND(INDEX([1]Calculation!AL:AL,ROW()),1)</f>
        <v>0</v>
      </c>
      <c r="G254" s="8">
        <f>ROUND(INDEX([1]Calculation!L:L,ROW()),0)</f>
        <v>17</v>
      </c>
      <c r="H254" s="8">
        <f>ROUND(INDEX([1]Calculation!M:M,ROW()),0)</f>
        <v>0</v>
      </c>
      <c r="I254" s="8">
        <f>ROUND(INDEX([1]Calculation!N:N,ROW()),0)</f>
        <v>0</v>
      </c>
      <c r="J254" s="8">
        <f>ROUND(INDEX([1]Calculation!O:O,ROW()),0)</f>
        <v>20</v>
      </c>
      <c r="K254" s="8">
        <f>ROUND(INDEX([1]Calculation!P:P,ROW()),0)</f>
        <v>9</v>
      </c>
      <c r="L254" s="8">
        <f>ROUND(INDEX([1]Calculation!Q:Q,ROW()),0)</f>
        <v>24</v>
      </c>
      <c r="M254" s="8">
        <f>ROUND(INDEX([1]Calculation!R:R,ROW()),0)</f>
        <v>3</v>
      </c>
      <c r="N254" s="8">
        <f>ROUND(INDEX([1]Calculation!S:S,ROW()),0)</f>
        <v>13</v>
      </c>
      <c r="O254" s="8">
        <f>ROUND(INDEX([1]Calculation!T:T,ROW()),0)</f>
        <v>4</v>
      </c>
      <c r="P254" s="8" t="str">
        <f>INDEX([1]Calculation!CB:CB,ROW())</f>
        <v>https://www.monmouth.edu/polling-institute/documents/monmouthpoll_nh_020620.pdf/</v>
      </c>
    </row>
    <row r="255" spans="1:16">
      <c r="A255" t="str">
        <f>INDEX([1]Calculation!$F:$F,ROW())</f>
        <v>North Carolina</v>
      </c>
      <c r="B255" t="str">
        <f>INDEX([1]Calculation!$D:$D,ROW())</f>
        <v>Public Policy Polling</v>
      </c>
      <c r="C255" t="str">
        <f>IF(INDEX([1]Calculation!$G:$G,ROW())=0,"-",INDEX([1]Calculation!$G:$G,ROW()))</f>
        <v>B</v>
      </c>
      <c r="D255" t="str">
        <f>INDEX([1]Calculation!$J:$J,ROW())&amp;"  "&amp;INDEX([1]Calculation!$K:$K,ROW())</f>
        <v>604  lv</v>
      </c>
      <c r="E255" s="19">
        <f>INDEX([1]Calculation!$I:$I,ROW())</f>
        <v>43866</v>
      </c>
      <c r="F255" s="12">
        <f>ROUND(INDEX([1]Calculation!AL:AL,ROW()),1)</f>
        <v>1.3</v>
      </c>
      <c r="G255" s="8">
        <f>ROUND(INDEX([1]Calculation!L:L,ROW()),0)</f>
        <v>25</v>
      </c>
      <c r="H255" s="8">
        <f>ROUND(INDEX([1]Calculation!M:M,ROW()),0)</f>
        <v>14</v>
      </c>
      <c r="I255" s="8">
        <f>ROUND(INDEX([1]Calculation!N:N,ROW()),0)</f>
        <v>0</v>
      </c>
      <c r="J255" s="8">
        <f>ROUND(INDEX([1]Calculation!O:O,ROW()),0)</f>
        <v>9</v>
      </c>
      <c r="K255" s="8">
        <f>ROUND(INDEX([1]Calculation!P:P,ROW()),0)</f>
        <v>5</v>
      </c>
      <c r="L255" s="8">
        <f>ROUND(INDEX([1]Calculation!Q:Q,ROW()),0)</f>
        <v>16</v>
      </c>
      <c r="M255" s="8">
        <f>ROUND(INDEX([1]Calculation!R:R,ROW()),0)</f>
        <v>2</v>
      </c>
      <c r="N255" s="8">
        <f>ROUND(INDEX([1]Calculation!S:S,ROW()),0)</f>
        <v>12</v>
      </c>
      <c r="O255" s="8">
        <f>ROUND(INDEX([1]Calculation!T:T,ROW()),0)</f>
        <v>5</v>
      </c>
      <c r="P255" s="8" t="str">
        <f>INDEX([1]Calculation!CB:CB,ROW())</f>
        <v>https://www.publicpolicypolling.com/wp-content/uploads/2020/02/NCDemPollFebruary2020.pdf</v>
      </c>
    </row>
    <row r="256" spans="1:16">
      <c r="A256" t="str">
        <f>INDEX([1]Calculation!$F:$F,ROW())</f>
        <v>New Hampshire</v>
      </c>
      <c r="B256" t="str">
        <f>INDEX([1]Calculation!$D:$D,ROW())</f>
        <v>Suffolk University</v>
      </c>
      <c r="C256" t="str">
        <f>IF(INDEX([1]Calculation!$G:$G,ROW())=0,"-",INDEX([1]Calculation!$G:$G,ROW()))</f>
        <v>A-</v>
      </c>
      <c r="D256" t="str">
        <f>INDEX([1]Calculation!$J:$J,ROW())&amp;"  "&amp;INDEX([1]Calculation!$K:$K,ROW())</f>
        <v>500  lv</v>
      </c>
      <c r="E256" s="19">
        <f>INDEX([1]Calculation!$I:$I,ROW())</f>
        <v>43866</v>
      </c>
      <c r="F256" s="12">
        <f>ROUND(INDEX([1]Calculation!AL:AL,ROW()),1)</f>
        <v>0.1</v>
      </c>
      <c r="G256" s="8">
        <f>ROUND(INDEX([1]Calculation!L:L,ROW()),0)</f>
        <v>12</v>
      </c>
      <c r="H256" s="8">
        <f>ROUND(INDEX([1]Calculation!M:M,ROW()),0)</f>
        <v>0</v>
      </c>
      <c r="I256" s="8">
        <f>ROUND(INDEX([1]Calculation!N:N,ROW()),0)</f>
        <v>0</v>
      </c>
      <c r="J256" s="8">
        <f>ROUND(INDEX([1]Calculation!O:O,ROW()),0)</f>
        <v>19</v>
      </c>
      <c r="K256" s="8">
        <f>ROUND(INDEX([1]Calculation!P:P,ROW()),0)</f>
        <v>6</v>
      </c>
      <c r="L256" s="8">
        <f>ROUND(INDEX([1]Calculation!Q:Q,ROW()),0)</f>
        <v>25</v>
      </c>
      <c r="M256" s="8">
        <f>ROUND(INDEX([1]Calculation!R:R,ROW()),0)</f>
        <v>4</v>
      </c>
      <c r="N256" s="8">
        <f>ROUND(INDEX([1]Calculation!S:S,ROW()),0)</f>
        <v>11</v>
      </c>
      <c r="O256" s="8">
        <f>ROUND(INDEX([1]Calculation!T:T,ROW()),0)</f>
        <v>2</v>
      </c>
      <c r="P256" s="8" t="str">
        <f>INDEX([1]Calculation!CB:CB,ROW())</f>
        <v>https://www.suffolk.edu/-/media/suffolk/documents/academics/research-at-suffolk/suprc/polls/new-hampshire/2020/2-5-20_final_nh_tracking_marginals.pdf</v>
      </c>
    </row>
    <row r="257" spans="1:16">
      <c r="A257" t="str">
        <f>INDEX([1]Calculation!$F:$F,ROW())</f>
        <v>New Hampshire</v>
      </c>
      <c r="B257" t="str">
        <f>INDEX([1]Calculation!$D:$D,ROW())</f>
        <v>Emerson College</v>
      </c>
      <c r="C257" t="str">
        <f>IF(INDEX([1]Calculation!$G:$G,ROW())=0,"-",INDEX([1]Calculation!$G:$G,ROW()))</f>
        <v>B-</v>
      </c>
      <c r="D257" t="str">
        <f>INDEX([1]Calculation!$J:$J,ROW())&amp;"  "&amp;INDEX([1]Calculation!$K:$K,ROW())</f>
        <v>500  lv</v>
      </c>
      <c r="E257" s="19">
        <f>INDEX([1]Calculation!$I:$I,ROW())</f>
        <v>43866</v>
      </c>
      <c r="F257" s="12">
        <f>ROUND(INDEX([1]Calculation!AL:AL,ROW()),1)</f>
        <v>0.1</v>
      </c>
      <c r="G257" s="8">
        <f>ROUND(INDEX([1]Calculation!L:L,ROW()),0)</f>
        <v>12</v>
      </c>
      <c r="H257" s="8">
        <f>ROUND(INDEX([1]Calculation!M:M,ROW()),0)</f>
        <v>0</v>
      </c>
      <c r="I257" s="8">
        <f>ROUND(INDEX([1]Calculation!N:N,ROW()),0)</f>
        <v>0</v>
      </c>
      <c r="J257" s="8">
        <f>ROUND(INDEX([1]Calculation!O:O,ROW()),0)</f>
        <v>21</v>
      </c>
      <c r="K257" s="8">
        <f>ROUND(INDEX([1]Calculation!P:P,ROW()),0)</f>
        <v>11</v>
      </c>
      <c r="L257" s="8">
        <f>ROUND(INDEX([1]Calculation!Q:Q,ROW()),0)</f>
        <v>31</v>
      </c>
      <c r="M257" s="8">
        <f>ROUND(INDEX([1]Calculation!R:R,ROW()),0)</f>
        <v>1</v>
      </c>
      <c r="N257" s="8">
        <f>ROUND(INDEX([1]Calculation!S:S,ROW()),0)</f>
        <v>12</v>
      </c>
      <c r="O257" s="8">
        <f>ROUND(INDEX([1]Calculation!T:T,ROW()),0)</f>
        <v>4</v>
      </c>
      <c r="P257" s="8" t="str">
        <f>INDEX([1]Calculation!CB:CB,ROW())</f>
        <v>http://emersonpolling.com/2020/02/06/new-hampshire-2020-tracking-poll-night-4-buttigieg-continues-to-gain-on-sanders/</v>
      </c>
    </row>
    <row r="258" spans="1:16">
      <c r="A258" t="str">
        <f>INDEX([1]Calculation!$F:$F,ROW())</f>
        <v>US</v>
      </c>
      <c r="B258" t="str">
        <f>INDEX([1]Calculation!$D:$D,ROW())</f>
        <v>YouGov</v>
      </c>
      <c r="C258" t="str">
        <f>IF(INDEX([1]Calculation!$G:$G,ROW())=0,"-",INDEX([1]Calculation!$G:$G,ROW()))</f>
        <v>B-</v>
      </c>
      <c r="D258" t="str">
        <f>INDEX([1]Calculation!$J:$J,ROW())&amp;"  "&amp;INDEX([1]Calculation!$K:$K,ROW())</f>
        <v>616  lv</v>
      </c>
      <c r="E258" s="19">
        <f>INDEX([1]Calculation!$I:$I,ROW())</f>
        <v>43865</v>
      </c>
      <c r="F258" s="12">
        <f>ROUND(INDEX([1]Calculation!AL:AL,ROW()),1)</f>
        <v>0</v>
      </c>
      <c r="G258" s="8">
        <f>ROUND(INDEX([1]Calculation!L:L,ROW()),0)</f>
        <v>24</v>
      </c>
      <c r="H258" s="8">
        <f>ROUND(INDEX([1]Calculation!M:M,ROW()),0)</f>
        <v>9</v>
      </c>
      <c r="I258" s="8">
        <f>ROUND(INDEX([1]Calculation!N:N,ROW()),0)</f>
        <v>0</v>
      </c>
      <c r="J258" s="8">
        <f>ROUND(INDEX([1]Calculation!O:O,ROW()),0)</f>
        <v>9</v>
      </c>
      <c r="K258" s="8">
        <f>ROUND(INDEX([1]Calculation!P:P,ROW()),0)</f>
        <v>6</v>
      </c>
      <c r="L258" s="8">
        <f>ROUND(INDEX([1]Calculation!Q:Q,ROW()),0)</f>
        <v>19</v>
      </c>
      <c r="M258" s="8">
        <f>ROUND(INDEX([1]Calculation!R:R,ROW()),0)</f>
        <v>2</v>
      </c>
      <c r="N258" s="8">
        <f>ROUND(INDEX([1]Calculation!S:S,ROW()),0)</f>
        <v>18</v>
      </c>
      <c r="O258" s="8">
        <f>ROUND(INDEX([1]Calculation!T:T,ROW()),0)</f>
        <v>3</v>
      </c>
      <c r="P258" s="8" t="str">
        <f>INDEX([1]Calculation!CB:CB,ROW())</f>
        <v>https://d25d2506sfb94s.cloudfront.net/cumulus_uploads/document/73jqd6u5mv/econTabReport.pdf</v>
      </c>
    </row>
    <row r="259" spans="1:16">
      <c r="A259" t="str">
        <f>INDEX([1]Calculation!$F:$F,ROW())</f>
        <v>New Hampshire</v>
      </c>
      <c r="B259" t="str">
        <f>INDEX([1]Calculation!$D:$D,ROW())</f>
        <v>Suffolk University</v>
      </c>
      <c r="C259" t="str">
        <f>IF(INDEX([1]Calculation!$G:$G,ROW())=0,"-",INDEX([1]Calculation!$G:$G,ROW()))</f>
        <v>A-</v>
      </c>
      <c r="D259" t="str">
        <f>INDEX([1]Calculation!$J:$J,ROW())&amp;"  "&amp;INDEX([1]Calculation!$K:$K,ROW())</f>
        <v>500  lv</v>
      </c>
      <c r="E259" s="19">
        <f>INDEX([1]Calculation!$I:$I,ROW())</f>
        <v>43865</v>
      </c>
      <c r="F259" s="12">
        <f>ROUND(INDEX([1]Calculation!AL:AL,ROW()),1)</f>
        <v>0.1</v>
      </c>
      <c r="G259" s="8">
        <f>ROUND(INDEX([1]Calculation!L:L,ROW()),0)</f>
        <v>15</v>
      </c>
      <c r="H259" s="8">
        <f>ROUND(INDEX([1]Calculation!M:M,ROW()),0)</f>
        <v>0</v>
      </c>
      <c r="I259" s="8">
        <f>ROUND(INDEX([1]Calculation!N:N,ROW()),0)</f>
        <v>0</v>
      </c>
      <c r="J259" s="8">
        <f>ROUND(INDEX([1]Calculation!O:O,ROW()),0)</f>
        <v>15</v>
      </c>
      <c r="K259" s="8">
        <f>ROUND(INDEX([1]Calculation!P:P,ROW()),0)</f>
        <v>6</v>
      </c>
      <c r="L259" s="8">
        <f>ROUND(INDEX([1]Calculation!Q:Q,ROW()),0)</f>
        <v>24</v>
      </c>
      <c r="M259" s="8">
        <f>ROUND(INDEX([1]Calculation!R:R,ROW()),0)</f>
        <v>5</v>
      </c>
      <c r="N259" s="8">
        <f>ROUND(INDEX([1]Calculation!S:S,ROW()),0)</f>
        <v>10</v>
      </c>
      <c r="O259" s="8">
        <f>ROUND(INDEX([1]Calculation!T:T,ROW()),0)</f>
        <v>3</v>
      </c>
      <c r="P259" s="8" t="str">
        <f>INDEX([1]Calculation!CB:CB,ROW())</f>
        <v>https://www.suffolk.edu/-/media/suffolk/documents/academics/research-at-suffolk/suprc/polls/new-hampshire/2020/final-nh-tracking-marginals-2-4-20.pdf</v>
      </c>
    </row>
    <row r="260" spans="1:16">
      <c r="A260" t="str">
        <f>INDEX([1]Calculation!$F:$F,ROW())</f>
        <v>New Hampshire</v>
      </c>
      <c r="B260" t="str">
        <f>INDEX([1]Calculation!$D:$D,ROW())</f>
        <v>Emerson College</v>
      </c>
      <c r="C260" t="str">
        <f>IF(INDEX([1]Calculation!$G:$G,ROW())=0,"-",INDEX([1]Calculation!$G:$G,ROW()))</f>
        <v>B-</v>
      </c>
      <c r="D260" t="str">
        <f>INDEX([1]Calculation!$J:$J,ROW())&amp;"  "&amp;INDEX([1]Calculation!$K:$K,ROW())</f>
        <v>500  lv</v>
      </c>
      <c r="E260" s="19">
        <f>INDEX([1]Calculation!$I:$I,ROW())</f>
        <v>43865</v>
      </c>
      <c r="F260" s="12">
        <f>ROUND(INDEX([1]Calculation!AL:AL,ROW()),1)</f>
        <v>0</v>
      </c>
      <c r="G260" s="8">
        <f>ROUND(INDEX([1]Calculation!L:L,ROW()),0)</f>
        <v>13</v>
      </c>
      <c r="H260" s="8">
        <f>ROUND(INDEX([1]Calculation!M:M,ROW()),0)</f>
        <v>0</v>
      </c>
      <c r="I260" s="8">
        <f>ROUND(INDEX([1]Calculation!N:N,ROW()),0)</f>
        <v>0</v>
      </c>
      <c r="J260" s="8">
        <f>ROUND(INDEX([1]Calculation!O:O,ROW()),0)</f>
        <v>17</v>
      </c>
      <c r="K260" s="8">
        <f>ROUND(INDEX([1]Calculation!P:P,ROW()),0)</f>
        <v>11</v>
      </c>
      <c r="L260" s="8">
        <f>ROUND(INDEX([1]Calculation!Q:Q,ROW()),0)</f>
        <v>32</v>
      </c>
      <c r="M260" s="8">
        <f>ROUND(INDEX([1]Calculation!R:R,ROW()),0)</f>
        <v>2</v>
      </c>
      <c r="N260" s="8">
        <f>ROUND(INDEX([1]Calculation!S:S,ROW()),0)</f>
        <v>11</v>
      </c>
      <c r="O260" s="8">
        <f>ROUND(INDEX([1]Calculation!T:T,ROW()),0)</f>
        <v>6</v>
      </c>
      <c r="P260" s="8" t="str">
        <f>INDEX([1]Calculation!CB:CB,ROW())</f>
        <v>http://emersonpolling.com/2020/02/05/new-hampshire-2020-tracking-poll-night-3-buttigieg-gets-an-iowa-bounce-sanders-maintains-strong-lead/</v>
      </c>
    </row>
    <row r="261" spans="1:16">
      <c r="A261" t="str">
        <f>INDEX([1]Calculation!$F:$F,ROW())</f>
        <v>South Carolina</v>
      </c>
      <c r="B261" t="str">
        <f>INDEX([1]Calculation!$D:$D,ROW())</f>
        <v>Zogby Interactive/JZ Analytics</v>
      </c>
      <c r="C261" t="str">
        <f>IF(INDEX([1]Calculation!$G:$G,ROW())=0,"-",INDEX([1]Calculation!$G:$G,ROW()))</f>
        <v>C</v>
      </c>
      <c r="D261" t="str">
        <f>INDEX([1]Calculation!$J:$J,ROW())&amp;"  "&amp;INDEX([1]Calculation!$K:$K,ROW())</f>
        <v>277  lv</v>
      </c>
      <c r="E261" s="19">
        <f>INDEX([1]Calculation!$I:$I,ROW())</f>
        <v>43864</v>
      </c>
      <c r="F261" s="12">
        <f>ROUND(INDEX([1]Calculation!AL:AL,ROW()),1)</f>
        <v>3.9</v>
      </c>
      <c r="G261" s="8">
        <f>ROUND(INDEX([1]Calculation!L:L,ROW()),0)</f>
        <v>28</v>
      </c>
      <c r="H261" s="8">
        <f>ROUND(INDEX([1]Calculation!M:M,ROW()),0)</f>
        <v>4</v>
      </c>
      <c r="I261" s="8">
        <f>ROUND(INDEX([1]Calculation!N:N,ROW()),0)</f>
        <v>0</v>
      </c>
      <c r="J261" s="8">
        <f>ROUND(INDEX([1]Calculation!O:O,ROW()),0)</f>
        <v>7</v>
      </c>
      <c r="K261" s="8">
        <f>ROUND(INDEX([1]Calculation!P:P,ROW()),0)</f>
        <v>2</v>
      </c>
      <c r="L261" s="8">
        <f>ROUND(INDEX([1]Calculation!Q:Q,ROW()),0)</f>
        <v>20</v>
      </c>
      <c r="M261" s="8">
        <f>ROUND(INDEX([1]Calculation!R:R,ROW()),0)</f>
        <v>15</v>
      </c>
      <c r="N261" s="8">
        <f>ROUND(INDEX([1]Calculation!S:S,ROW()),0)</f>
        <v>11</v>
      </c>
      <c r="O261" s="8">
        <f>ROUND(INDEX([1]Calculation!T:T,ROW()),0)</f>
        <v>1</v>
      </c>
      <c r="P261" s="8" t="str">
        <f>INDEX([1]Calculation!CB:CB,ROW())</f>
        <v>https://zogbyanalytics.com/news/913-the-zogby-poll-february-2020-presidential-election-report</v>
      </c>
    </row>
    <row r="262" spans="1:16">
      <c r="A262" t="str">
        <f>INDEX([1]Calculation!$F:$F,ROW())</f>
        <v>US</v>
      </c>
      <c r="B262" t="str">
        <f>INDEX([1]Calculation!$D:$D,ROW())</f>
        <v>Morning Consult</v>
      </c>
      <c r="C262" t="str">
        <f>IF(INDEX([1]Calculation!$G:$G,ROW())=0,"-",INDEX([1]Calculation!$G:$G,ROW()))</f>
        <v>B+</v>
      </c>
      <c r="D262" t="str">
        <f>INDEX([1]Calculation!$J:$J,ROW())&amp;"  "&amp;INDEX([1]Calculation!$K:$K,ROW())</f>
        <v>2500  lv</v>
      </c>
      <c r="E262" s="19">
        <f>INDEX([1]Calculation!$I:$I,ROW())</f>
        <v>43864</v>
      </c>
      <c r="F262" s="12">
        <f>ROUND(INDEX([1]Calculation!AL:AL,ROW()),1)</f>
        <v>0</v>
      </c>
      <c r="G262" s="8">
        <f>ROUND(INDEX([1]Calculation!L:L,ROW()),0)</f>
        <v>29</v>
      </c>
      <c r="H262" s="8">
        <f>ROUND(INDEX([1]Calculation!M:M,ROW()),0)</f>
        <v>16</v>
      </c>
      <c r="I262" s="8">
        <f>ROUND(INDEX([1]Calculation!N:N,ROW()),0)</f>
        <v>0</v>
      </c>
      <c r="J262" s="8">
        <f>ROUND(INDEX([1]Calculation!O:O,ROW()),0)</f>
        <v>7</v>
      </c>
      <c r="K262" s="8">
        <f>ROUND(INDEX([1]Calculation!P:P,ROW()),0)</f>
        <v>3</v>
      </c>
      <c r="L262" s="8">
        <f>ROUND(INDEX([1]Calculation!Q:Q,ROW()),0)</f>
        <v>22</v>
      </c>
      <c r="M262" s="8">
        <f>ROUND(INDEX([1]Calculation!R:R,ROW()),0)</f>
        <v>2</v>
      </c>
      <c r="N262" s="8">
        <f>ROUND(INDEX([1]Calculation!S:S,ROW()),0)</f>
        <v>13</v>
      </c>
      <c r="O262" s="8">
        <f>ROUND(INDEX([1]Calculation!T:T,ROW()),0)</f>
        <v>5</v>
      </c>
      <c r="P262" s="8" t="str">
        <f>INDEX([1]Calculation!CB:CB,ROW())</f>
        <v>https://morningconsult.com/2020/02/06/buttigieg-and-sanders-move-up-biden-slides-after-bungled-iowa-caucuses/</v>
      </c>
    </row>
    <row r="263" spans="1:16">
      <c r="A263" t="str">
        <f>INDEX([1]Calculation!$F:$F,ROW())</f>
        <v>US</v>
      </c>
      <c r="B263" t="str">
        <f>INDEX([1]Calculation!$D:$D,ROW())</f>
        <v>Ipsos</v>
      </c>
      <c r="C263" t="str">
        <f>IF(INDEX([1]Calculation!$G:$G,ROW())=0,"-",INDEX([1]Calculation!$G:$G,ROW()))</f>
        <v>B+</v>
      </c>
      <c r="D263" t="str">
        <f>INDEX([1]Calculation!$J:$J,ROW())&amp;"  "&amp;INDEX([1]Calculation!$K:$K,ROW())</f>
        <v>551  rv</v>
      </c>
      <c r="E263" s="19">
        <f>INDEX([1]Calculation!$I:$I,ROW())</f>
        <v>43864</v>
      </c>
      <c r="F263" s="12">
        <f>ROUND(INDEX([1]Calculation!AL:AL,ROW()),1)</f>
        <v>0</v>
      </c>
      <c r="G263" s="8">
        <f>ROUND(INDEX([1]Calculation!L:L,ROW()),0)</f>
        <v>22</v>
      </c>
      <c r="H263" s="8">
        <f>ROUND(INDEX([1]Calculation!M:M,ROW()),0)</f>
        <v>9</v>
      </c>
      <c r="I263" s="8">
        <f>ROUND(INDEX([1]Calculation!N:N,ROW()),0)</f>
        <v>0</v>
      </c>
      <c r="J263" s="8">
        <f>ROUND(INDEX([1]Calculation!O:O,ROW()),0)</f>
        <v>5</v>
      </c>
      <c r="K263" s="8">
        <f>ROUND(INDEX([1]Calculation!P:P,ROW()),0)</f>
        <v>4</v>
      </c>
      <c r="L263" s="8">
        <f>ROUND(INDEX([1]Calculation!Q:Q,ROW()),0)</f>
        <v>19</v>
      </c>
      <c r="M263" s="8">
        <f>ROUND(INDEX([1]Calculation!R:R,ROW()),0)</f>
        <v>3</v>
      </c>
      <c r="N263" s="8">
        <f>ROUND(INDEX([1]Calculation!S:S,ROW()),0)</f>
        <v>10</v>
      </c>
      <c r="O263" s="8">
        <f>ROUND(INDEX([1]Calculation!T:T,ROW()),0)</f>
        <v>4</v>
      </c>
      <c r="P263" s="8" t="str">
        <f>INDEX([1]Calculation!CB:CB,ROW())</f>
        <v>https://www.ipsos.com/sites/default/files/ct/news/documents/2020-02/topline_reuters_2020_election_tracker_02_03_2020.pdf</v>
      </c>
    </row>
    <row r="264" spans="1:16">
      <c r="A264" t="str">
        <f>INDEX([1]Calculation!$F:$F,ROW())</f>
        <v>New Hampshire</v>
      </c>
      <c r="B264" t="str">
        <f>INDEX([1]Calculation!$D:$D,ROW())</f>
        <v>Suffolk University</v>
      </c>
      <c r="C264" t="str">
        <f>IF(INDEX([1]Calculation!$G:$G,ROW())=0,"-",INDEX([1]Calculation!$G:$G,ROW()))</f>
        <v>A-</v>
      </c>
      <c r="D264" t="str">
        <f>INDEX([1]Calculation!$J:$J,ROW())&amp;"  "&amp;INDEX([1]Calculation!$K:$K,ROW())</f>
        <v>500  lv</v>
      </c>
      <c r="E264" s="19">
        <f>INDEX([1]Calculation!$I:$I,ROW())</f>
        <v>43864</v>
      </c>
      <c r="F264" s="12">
        <f>ROUND(INDEX([1]Calculation!AL:AL,ROW()),1)</f>
        <v>0</v>
      </c>
      <c r="G264" s="8">
        <f>ROUND(INDEX([1]Calculation!L:L,ROW()),0)</f>
        <v>18</v>
      </c>
      <c r="H264" s="8">
        <f>ROUND(INDEX([1]Calculation!M:M,ROW()),0)</f>
        <v>0</v>
      </c>
      <c r="I264" s="8">
        <f>ROUND(INDEX([1]Calculation!N:N,ROW()),0)</f>
        <v>0</v>
      </c>
      <c r="J264" s="8">
        <f>ROUND(INDEX([1]Calculation!O:O,ROW()),0)</f>
        <v>11</v>
      </c>
      <c r="K264" s="8">
        <f>ROUND(INDEX([1]Calculation!P:P,ROW()),0)</f>
        <v>6</v>
      </c>
      <c r="L264" s="8">
        <f>ROUND(INDEX([1]Calculation!Q:Q,ROW()),0)</f>
        <v>24</v>
      </c>
      <c r="M264" s="8">
        <f>ROUND(INDEX([1]Calculation!R:R,ROW()),0)</f>
        <v>4</v>
      </c>
      <c r="N264" s="8">
        <f>ROUND(INDEX([1]Calculation!S:S,ROW()),0)</f>
        <v>13</v>
      </c>
      <c r="O264" s="8">
        <f>ROUND(INDEX([1]Calculation!T:T,ROW()),0)</f>
        <v>3</v>
      </c>
      <c r="P264" s="8" t="str">
        <f>INDEX([1]Calculation!CB:CB,ROW())</f>
        <v>https://www.suffolk.edu/-/media/suffolk/documents/academics/research-at-suffolk/suprc/polls/new-hampshire/2020/2-3-2020_final_nh_tracking_marginals.pdf</v>
      </c>
    </row>
    <row r="265" spans="1:16">
      <c r="A265" t="str">
        <f>INDEX([1]Calculation!$F:$F,ROW())</f>
        <v>New Hampshire</v>
      </c>
      <c r="B265" t="str">
        <f>INDEX([1]Calculation!$D:$D,ROW())</f>
        <v>Emerson College</v>
      </c>
      <c r="C265" t="str">
        <f>IF(INDEX([1]Calculation!$G:$G,ROW())=0,"-",INDEX([1]Calculation!$G:$G,ROW()))</f>
        <v>B-</v>
      </c>
      <c r="D265" t="str">
        <f>INDEX([1]Calculation!$J:$J,ROW())&amp;"  "&amp;INDEX([1]Calculation!$K:$K,ROW())</f>
        <v>500  lv</v>
      </c>
      <c r="E265" s="19">
        <f>INDEX([1]Calculation!$I:$I,ROW())</f>
        <v>43864</v>
      </c>
      <c r="F265" s="12">
        <f>ROUND(INDEX([1]Calculation!AL:AL,ROW()),1)</f>
        <v>0</v>
      </c>
      <c r="G265" s="8">
        <f>ROUND(INDEX([1]Calculation!L:L,ROW()),0)</f>
        <v>13</v>
      </c>
      <c r="H265" s="8">
        <f>ROUND(INDEX([1]Calculation!M:M,ROW()),0)</f>
        <v>0</v>
      </c>
      <c r="I265" s="8">
        <f>ROUND(INDEX([1]Calculation!N:N,ROW()),0)</f>
        <v>0</v>
      </c>
      <c r="J265" s="8">
        <f>ROUND(INDEX([1]Calculation!O:O,ROW()),0)</f>
        <v>12</v>
      </c>
      <c r="K265" s="8">
        <f>ROUND(INDEX([1]Calculation!P:P,ROW()),0)</f>
        <v>12</v>
      </c>
      <c r="L265" s="8">
        <f>ROUND(INDEX([1]Calculation!Q:Q,ROW()),0)</f>
        <v>32</v>
      </c>
      <c r="M265" s="8">
        <f>ROUND(INDEX([1]Calculation!R:R,ROW()),0)</f>
        <v>5</v>
      </c>
      <c r="N265" s="8">
        <f>ROUND(INDEX([1]Calculation!S:S,ROW()),0)</f>
        <v>13</v>
      </c>
      <c r="O265" s="8">
        <f>ROUND(INDEX([1]Calculation!T:T,ROW()),0)</f>
        <v>5</v>
      </c>
      <c r="P265" s="8" t="str">
        <f>INDEX([1]Calculation!CB:CB,ROW())</f>
        <v>http://emersonpolling.com/2020/02/04/new-hampshire-2020-tracking-poll-night-2-sanders-lead-extends-further/</v>
      </c>
    </row>
    <row r="266" spans="1:16">
      <c r="A266" t="str">
        <f>INDEX([1]Calculation!$F:$F,ROW())</f>
        <v>South Carolina</v>
      </c>
      <c r="B266" t="str">
        <f>INDEX([1]Calculation!$D:$D,ROW())</f>
        <v>East Carolina University</v>
      </c>
      <c r="C266" t="str">
        <f>IF(INDEX([1]Calculation!$G:$G,ROW())=0,"-",INDEX([1]Calculation!$G:$G,ROW()))</f>
        <v>-</v>
      </c>
      <c r="D266" t="str">
        <f>INDEX([1]Calculation!$J:$J,ROW())&amp;"  "&amp;INDEX([1]Calculation!$K:$K,ROW())</f>
        <v>469  lv</v>
      </c>
      <c r="E266" s="19">
        <f>INDEX([1]Calculation!$I:$I,ROW())</f>
        <v>43863</v>
      </c>
      <c r="F266" s="12">
        <f>ROUND(INDEX([1]Calculation!AL:AL,ROW()),1)</f>
        <v>0.2</v>
      </c>
      <c r="G266" s="8">
        <f>ROUND(INDEX([1]Calculation!L:L,ROW()),0)</f>
        <v>37</v>
      </c>
      <c r="H266" s="8">
        <f>ROUND(INDEX([1]Calculation!M:M,ROW()),0)</f>
        <v>1</v>
      </c>
      <c r="I266" s="8">
        <f>ROUND(INDEX([1]Calculation!N:N,ROW()),0)</f>
        <v>0</v>
      </c>
      <c r="J266" s="8">
        <f>ROUND(INDEX([1]Calculation!O:O,ROW()),0)</f>
        <v>4</v>
      </c>
      <c r="K266" s="8">
        <f>ROUND(INDEX([1]Calculation!P:P,ROW()),0)</f>
        <v>2</v>
      </c>
      <c r="L266" s="8">
        <f>ROUND(INDEX([1]Calculation!Q:Q,ROW()),0)</f>
        <v>14</v>
      </c>
      <c r="M266" s="8">
        <f>ROUND(INDEX([1]Calculation!R:R,ROW()),0)</f>
        <v>19</v>
      </c>
      <c r="N266" s="8">
        <f>ROUND(INDEX([1]Calculation!S:S,ROW()),0)</f>
        <v>8</v>
      </c>
      <c r="O266" s="8">
        <f>ROUND(INDEX([1]Calculation!T:T,ROW()),0)</f>
        <v>3</v>
      </c>
      <c r="P266" s="8" t="str">
        <f>INDEX([1]Calculation!CB:CB,ROW())</f>
        <v>https://surveyresearch-ecu.reportablenews.com/pr/south-carolina-poll-biden-leads-presidential-primary-among-likely-democratic-voters-but-many-open-to-changing-their-mind-before-election-day-trump-and-graham-lead-comfortably-in-general-election-matchups</v>
      </c>
    </row>
    <row r="267" spans="1:16">
      <c r="A267" t="str">
        <f>INDEX([1]Calculation!$F:$F,ROW())</f>
        <v>New Hampshire</v>
      </c>
      <c r="B267" t="str">
        <f>INDEX([1]Calculation!$D:$D,ROW())</f>
        <v>St. Anselm</v>
      </c>
      <c r="C267" t="str">
        <f>IF(INDEX([1]Calculation!$G:$G,ROW())=0,"-",INDEX([1]Calculation!$G:$G,ROW()))</f>
        <v>-</v>
      </c>
      <c r="D267" t="str">
        <f>INDEX([1]Calculation!$J:$J,ROW())&amp;"  "&amp;INDEX([1]Calculation!$K:$K,ROW())</f>
        <v>491  lv</v>
      </c>
      <c r="E267" s="19">
        <f>INDEX([1]Calculation!$I:$I,ROW())</f>
        <v>43863</v>
      </c>
      <c r="F267" s="12">
        <f>ROUND(INDEX([1]Calculation!AL:AL,ROW()),1)</f>
        <v>4.5999999999999996</v>
      </c>
      <c r="G267" s="8">
        <f>ROUND(INDEX([1]Calculation!L:L,ROW()),0)</f>
        <v>19</v>
      </c>
      <c r="H267" s="8">
        <f>ROUND(INDEX([1]Calculation!M:M,ROW()),0)</f>
        <v>2</v>
      </c>
      <c r="I267" s="8">
        <f>ROUND(INDEX([1]Calculation!N:N,ROW()),0)</f>
        <v>0</v>
      </c>
      <c r="J267" s="8">
        <f>ROUND(INDEX([1]Calculation!O:O,ROW()),0)</f>
        <v>14</v>
      </c>
      <c r="K267" s="8">
        <f>ROUND(INDEX([1]Calculation!P:P,ROW()),0)</f>
        <v>11</v>
      </c>
      <c r="L267" s="8">
        <f>ROUND(INDEX([1]Calculation!Q:Q,ROW()),0)</f>
        <v>19</v>
      </c>
      <c r="M267" s="8">
        <f>ROUND(INDEX([1]Calculation!R:R,ROW()),0)</f>
        <v>5</v>
      </c>
      <c r="N267" s="8">
        <f>ROUND(INDEX([1]Calculation!S:S,ROW()),0)</f>
        <v>11</v>
      </c>
      <c r="O267" s="8">
        <f>ROUND(INDEX([1]Calculation!T:T,ROW()),0)</f>
        <v>4</v>
      </c>
      <c r="P267" s="8" t="str">
        <f>INDEX([1]Calculation!CB:CB,ROW())</f>
        <v>https://www.anselm.edu/sites/default/files/Documents/NHIOP/Polls/Democratic%20Voter%20Survey%20Jan-Feb%202020.pdf</v>
      </c>
    </row>
    <row r="268" spans="1:16">
      <c r="A268" t="str">
        <f>INDEX([1]Calculation!$F:$F,ROW())</f>
        <v>US</v>
      </c>
      <c r="B268" t="str">
        <f>INDEX([1]Calculation!$D:$D,ROW())</f>
        <v>AtlasIntel</v>
      </c>
      <c r="C268" t="str">
        <f>IF(INDEX([1]Calculation!$G:$G,ROW())=0,"-",INDEX([1]Calculation!$G:$G,ROW()))</f>
        <v>-</v>
      </c>
      <c r="D268" t="str">
        <f>INDEX([1]Calculation!$J:$J,ROW())&amp;"  "&amp;INDEX([1]Calculation!$K:$K,ROW())</f>
        <v>532  lv</v>
      </c>
      <c r="E268" s="19">
        <f>INDEX([1]Calculation!$I:$I,ROW())</f>
        <v>43863</v>
      </c>
      <c r="F268" s="12">
        <f>ROUND(INDEX([1]Calculation!AL:AL,ROW()),1)</f>
        <v>4.8</v>
      </c>
      <c r="G268" s="8">
        <f>ROUND(INDEX([1]Calculation!L:L,ROW()),0)</f>
        <v>24</v>
      </c>
      <c r="H268" s="8">
        <f>ROUND(INDEX([1]Calculation!M:M,ROW()),0)</f>
        <v>8</v>
      </c>
      <c r="I268" s="8">
        <f>ROUND(INDEX([1]Calculation!N:N,ROW()),0)</f>
        <v>0</v>
      </c>
      <c r="J268" s="8">
        <f>ROUND(INDEX([1]Calculation!O:O,ROW()),0)</f>
        <v>5</v>
      </c>
      <c r="K268" s="8">
        <f>ROUND(INDEX([1]Calculation!P:P,ROW()),0)</f>
        <v>2</v>
      </c>
      <c r="L268" s="8">
        <f>ROUND(INDEX([1]Calculation!Q:Q,ROW()),0)</f>
        <v>28</v>
      </c>
      <c r="M268" s="8">
        <f>ROUND(INDEX([1]Calculation!R:R,ROW()),0)</f>
        <v>0</v>
      </c>
      <c r="N268" s="8">
        <f>ROUND(INDEX([1]Calculation!S:S,ROW()),0)</f>
        <v>11</v>
      </c>
      <c r="O268" s="8">
        <f>ROUND(INDEX([1]Calculation!T:T,ROW()),0)</f>
        <v>3</v>
      </c>
      <c r="P268" s="8" t="str">
        <f>INDEX([1]Calculation!CB:CB,ROW())</f>
        <v>https://projects.fivethirtyeight.com/polls/20200203_National.pdf</v>
      </c>
    </row>
    <row r="269" spans="1:16">
      <c r="A269" t="str">
        <f>INDEX([1]Calculation!$F:$F,ROW())</f>
        <v>US</v>
      </c>
      <c r="B269" t="str">
        <f>INDEX([1]Calculation!$D:$D,ROW())</f>
        <v>Morning Consult</v>
      </c>
      <c r="C269" t="str">
        <f>IF(INDEX([1]Calculation!$G:$G,ROW())=0,"-",INDEX([1]Calculation!$G:$G,ROW()))</f>
        <v>B+</v>
      </c>
      <c r="D269" t="str">
        <f>INDEX([1]Calculation!$J:$J,ROW())&amp;"  "&amp;INDEX([1]Calculation!$K:$K,ROW())</f>
        <v>15259  lv</v>
      </c>
      <c r="E269" s="19">
        <f>INDEX([1]Calculation!$I:$I,ROW())</f>
        <v>43863</v>
      </c>
      <c r="F269" s="12">
        <f>ROUND(INDEX([1]Calculation!AL:AL,ROW()),1)</f>
        <v>0.1</v>
      </c>
      <c r="G269" s="8">
        <f>ROUND(INDEX([1]Calculation!L:L,ROW()),0)</f>
        <v>28</v>
      </c>
      <c r="H269" s="8">
        <f>ROUND(INDEX([1]Calculation!M:M,ROW()),0)</f>
        <v>14</v>
      </c>
      <c r="I269" s="8">
        <f>ROUND(INDEX([1]Calculation!N:N,ROW()),0)</f>
        <v>0</v>
      </c>
      <c r="J269" s="8">
        <f>ROUND(INDEX([1]Calculation!O:O,ROW()),0)</f>
        <v>6</v>
      </c>
      <c r="K269" s="8">
        <f>ROUND(INDEX([1]Calculation!P:P,ROW()),0)</f>
        <v>3</v>
      </c>
      <c r="L269" s="8">
        <f>ROUND(INDEX([1]Calculation!Q:Q,ROW()),0)</f>
        <v>24</v>
      </c>
      <c r="M269" s="8">
        <f>ROUND(INDEX([1]Calculation!R:R,ROW()),0)</f>
        <v>3</v>
      </c>
      <c r="N269" s="8">
        <f>ROUND(INDEX([1]Calculation!S:S,ROW()),0)</f>
        <v>14</v>
      </c>
      <c r="O269" s="8">
        <f>ROUND(INDEX([1]Calculation!T:T,ROW()),0)</f>
        <v>4</v>
      </c>
      <c r="P269" s="8" t="str">
        <f>INDEX([1]Calculation!CB:CB,ROW())</f>
        <v>https://morningconsult.com/2020-democratic-primary/</v>
      </c>
    </row>
    <row r="270" spans="1:16">
      <c r="A270" t="str">
        <f>INDEX([1]Calculation!$F:$F,ROW())</f>
        <v>New Hampshire</v>
      </c>
      <c r="B270" t="str">
        <f>INDEX([1]Calculation!$D:$D,ROW())</f>
        <v>Emerson College</v>
      </c>
      <c r="C270" t="str">
        <f>IF(INDEX([1]Calculation!$G:$G,ROW())=0,"-",INDEX([1]Calculation!$G:$G,ROW()))</f>
        <v>B-</v>
      </c>
      <c r="D270" t="str">
        <f>INDEX([1]Calculation!$J:$J,ROW())&amp;"  "&amp;INDEX([1]Calculation!$K:$K,ROW())</f>
        <v>500  lv</v>
      </c>
      <c r="E270" s="19">
        <f>INDEX([1]Calculation!$I:$I,ROW())</f>
        <v>43863</v>
      </c>
      <c r="F270" s="12">
        <f>ROUND(INDEX([1]Calculation!AL:AL,ROW()),1)</f>
        <v>0</v>
      </c>
      <c r="G270" s="8">
        <f>ROUND(INDEX([1]Calculation!L:L,ROW()),0)</f>
        <v>14</v>
      </c>
      <c r="H270" s="8">
        <f>ROUND(INDEX([1]Calculation!M:M,ROW()),0)</f>
        <v>0</v>
      </c>
      <c r="I270" s="8">
        <f>ROUND(INDEX([1]Calculation!N:N,ROW()),0)</f>
        <v>0</v>
      </c>
      <c r="J270" s="8">
        <f>ROUND(INDEX([1]Calculation!O:O,ROW()),0)</f>
        <v>13</v>
      </c>
      <c r="K270" s="8">
        <f>ROUND(INDEX([1]Calculation!P:P,ROW()),0)</f>
        <v>8</v>
      </c>
      <c r="L270" s="8">
        <f>ROUND(INDEX([1]Calculation!Q:Q,ROW()),0)</f>
        <v>29</v>
      </c>
      <c r="M270" s="8">
        <f>ROUND(INDEX([1]Calculation!R:R,ROW()),0)</f>
        <v>8</v>
      </c>
      <c r="N270" s="8">
        <f>ROUND(INDEX([1]Calculation!S:S,ROW()),0)</f>
        <v>12</v>
      </c>
      <c r="O270" s="8">
        <f>ROUND(INDEX([1]Calculation!T:T,ROW()),0)</f>
        <v>7</v>
      </c>
      <c r="P270" s="8" t="str">
        <f>INDEX([1]Calculation!CB:CB,ROW())</f>
        <v>http://emersonpolling.com/2020/02/03/new-hampshire-2020-tracking-poll-night-1-sanders-opens-commanding-lead/</v>
      </c>
    </row>
    <row r="271" spans="1:16">
      <c r="A271" t="str">
        <f>INDEX([1]Calculation!$F:$F,ROW())</f>
        <v>Iowa</v>
      </c>
      <c r="B271" t="str">
        <f>INDEX([1]Calculation!$D:$D,ROW())</f>
        <v>Data for Progress</v>
      </c>
      <c r="C271" t="str">
        <f>IF(INDEX([1]Calculation!$G:$G,ROW())=0,"-",INDEX([1]Calculation!$G:$G,ROW()))</f>
        <v>A-</v>
      </c>
      <c r="D271" t="str">
        <f>INDEX([1]Calculation!$J:$J,ROW())&amp;"  "&amp;INDEX([1]Calculation!$K:$K,ROW())</f>
        <v>2394  lv</v>
      </c>
      <c r="E271" s="19">
        <f>INDEX([1]Calculation!$I:$I,ROW())</f>
        <v>43863</v>
      </c>
      <c r="F271" s="12">
        <f>ROUND(INDEX([1]Calculation!AL:AL,ROW()),1)</f>
        <v>29.6</v>
      </c>
      <c r="G271" s="8">
        <f>ROUND(INDEX([1]Calculation!L:L,ROW()),0)</f>
        <v>18</v>
      </c>
      <c r="H271" s="8">
        <f>ROUND(INDEX([1]Calculation!M:M,ROW()),0)</f>
        <v>2</v>
      </c>
      <c r="I271" s="8">
        <f>ROUND(INDEX([1]Calculation!N:N,ROW()),0)</f>
        <v>0</v>
      </c>
      <c r="J271" s="8">
        <f>ROUND(INDEX([1]Calculation!O:O,ROW()),0)</f>
        <v>18</v>
      </c>
      <c r="K271" s="8">
        <f>ROUND(INDEX([1]Calculation!P:P,ROW()),0)</f>
        <v>9</v>
      </c>
      <c r="L271" s="8">
        <f>ROUND(INDEX([1]Calculation!Q:Q,ROW()),0)</f>
        <v>22</v>
      </c>
      <c r="M271" s="8">
        <f>ROUND(INDEX([1]Calculation!R:R,ROW()),0)</f>
        <v>4</v>
      </c>
      <c r="N271" s="8">
        <f>ROUND(INDEX([1]Calculation!S:S,ROW()),0)</f>
        <v>19</v>
      </c>
      <c r="O271" s="8">
        <f>ROUND(INDEX([1]Calculation!T:T,ROW()),0)</f>
        <v>6</v>
      </c>
      <c r="P271" s="8" t="str">
        <f>INDEX([1]Calculation!CB:CB,ROW())</f>
        <v>http://filesforprogress.org/datasets/2020/2/ia_caucus.pdf</v>
      </c>
    </row>
    <row r="272" spans="1:16">
      <c r="A272" t="str">
        <f>INDEX([1]Calculation!$F:$F,ROW())</f>
        <v>Iowa</v>
      </c>
      <c r="B272" t="str">
        <f>INDEX([1]Calculation!$D:$D,ROW())</f>
        <v>Emerson College</v>
      </c>
      <c r="C272" t="str">
        <f>IF(INDEX([1]Calculation!$G:$G,ROW())=0,"-",INDEX([1]Calculation!$G:$G,ROW()))</f>
        <v>B-</v>
      </c>
      <c r="D272" t="str">
        <f>INDEX([1]Calculation!$J:$J,ROW())&amp;"  "&amp;INDEX([1]Calculation!$K:$K,ROW())</f>
        <v>853  lv</v>
      </c>
      <c r="E272" s="19">
        <f>INDEX([1]Calculation!$I:$I,ROW())</f>
        <v>43863</v>
      </c>
      <c r="F272" s="12">
        <f>ROUND(INDEX([1]Calculation!AL:AL,ROW()),1)</f>
        <v>9</v>
      </c>
      <c r="G272" s="8">
        <f>ROUND(INDEX([1]Calculation!L:L,ROW()),0)</f>
        <v>21</v>
      </c>
      <c r="H272" s="8">
        <f>ROUND(INDEX([1]Calculation!M:M,ROW()),0)</f>
        <v>0</v>
      </c>
      <c r="I272" s="8">
        <f>ROUND(INDEX([1]Calculation!N:N,ROW()),0)</f>
        <v>0</v>
      </c>
      <c r="J272" s="8">
        <f>ROUND(INDEX([1]Calculation!O:O,ROW()),0)</f>
        <v>15</v>
      </c>
      <c r="K272" s="8">
        <f>ROUND(INDEX([1]Calculation!P:P,ROW()),0)</f>
        <v>11</v>
      </c>
      <c r="L272" s="8">
        <f>ROUND(INDEX([1]Calculation!Q:Q,ROW()),0)</f>
        <v>28</v>
      </c>
      <c r="M272" s="8">
        <f>ROUND(INDEX([1]Calculation!R:R,ROW()),0)</f>
        <v>4</v>
      </c>
      <c r="N272" s="8">
        <f>ROUND(INDEX([1]Calculation!S:S,ROW()),0)</f>
        <v>14</v>
      </c>
      <c r="O272" s="8">
        <f>ROUND(INDEX([1]Calculation!T:T,ROW()),0)</f>
        <v>5</v>
      </c>
      <c r="P272" s="8" t="str">
        <f>INDEX([1]Calculation!CB:CB,ROW())</f>
        <v>http://emersonpolling.com/2020/02/02/iowa-2020-sanders-on-top-going-into-caucus-night/</v>
      </c>
    </row>
    <row r="273" spans="1:16">
      <c r="A273" t="str">
        <f>INDEX([1]Calculation!$F:$F,ROW())</f>
        <v>New Hampshire</v>
      </c>
      <c r="B273" t="str">
        <f>INDEX([1]Calculation!$D:$D,ROW())</f>
        <v>RKM Research and Communications Inc.</v>
      </c>
      <c r="C273" t="str">
        <f>IF(INDEX([1]Calculation!$G:$G,ROW())=0,"-",INDEX([1]Calculation!$G:$G,ROW()))</f>
        <v>A/B</v>
      </c>
      <c r="D273" t="str">
        <f>INDEX([1]Calculation!$J:$J,ROW())&amp;"  "&amp;INDEX([1]Calculation!$K:$K,ROW())</f>
        <v>454  lv</v>
      </c>
      <c r="E273" s="19">
        <f>INDEX([1]Calculation!$I:$I,ROW())</f>
        <v>43862</v>
      </c>
      <c r="F273" s="12">
        <f>ROUND(INDEX([1]Calculation!AL:AL,ROW()),1)</f>
        <v>1.4</v>
      </c>
      <c r="G273" s="8">
        <f>ROUND(INDEX([1]Calculation!L:L,ROW()),0)</f>
        <v>24</v>
      </c>
      <c r="H273" s="8">
        <f>ROUND(INDEX([1]Calculation!M:M,ROW()),0)</f>
        <v>2</v>
      </c>
      <c r="I273" s="8">
        <f>ROUND(INDEX([1]Calculation!N:N,ROW()),0)</f>
        <v>0</v>
      </c>
      <c r="J273" s="8">
        <f>ROUND(INDEX([1]Calculation!O:O,ROW()),0)</f>
        <v>8</v>
      </c>
      <c r="K273" s="8">
        <f>ROUND(INDEX([1]Calculation!P:P,ROW()),0)</f>
        <v>4</v>
      </c>
      <c r="L273" s="8">
        <f>ROUND(INDEX([1]Calculation!Q:Q,ROW()),0)</f>
        <v>31</v>
      </c>
      <c r="M273" s="8">
        <f>ROUND(INDEX([1]Calculation!R:R,ROW()),0)</f>
        <v>0</v>
      </c>
      <c r="N273" s="8">
        <f>ROUND(INDEX([1]Calculation!S:S,ROW()),0)</f>
        <v>17</v>
      </c>
      <c r="O273" s="8">
        <f>ROUND(INDEX([1]Calculation!T:T,ROW()),0)</f>
        <v>1</v>
      </c>
      <c r="P273" s="8" t="str">
        <f>INDEX([1]Calculation!CB:CB,ROW())</f>
        <v>https://www.franklinpierce.edu/institutes/mfcc/020220%20FPU%20NH%202020%20pre-Iowa%20TABLES%20and%20QST.pdf</v>
      </c>
    </row>
    <row r="274" spans="1:16">
      <c r="A274" t="str">
        <f>INDEX([1]Calculation!$F:$F,ROW())</f>
        <v>New Hampshire</v>
      </c>
      <c r="B274" t="str">
        <f>INDEX([1]Calculation!$D:$D,ROW())</f>
        <v>University of Massachusetts Lowell</v>
      </c>
      <c r="C274" t="str">
        <f>IF(INDEX([1]Calculation!$G:$G,ROW())=0,"-",INDEX([1]Calculation!$G:$G,ROW()))</f>
        <v>A/B</v>
      </c>
      <c r="D274" t="str">
        <f>INDEX([1]Calculation!$J:$J,ROW())&amp;"  "&amp;INDEX([1]Calculation!$K:$K,ROW())</f>
        <v>400  lv</v>
      </c>
      <c r="E274" s="19">
        <f>INDEX([1]Calculation!$I:$I,ROW())</f>
        <v>43861</v>
      </c>
      <c r="F274" s="12">
        <f>ROUND(INDEX([1]Calculation!AL:AL,ROW()),1)</f>
        <v>1.3</v>
      </c>
      <c r="G274" s="8">
        <f>ROUND(INDEX([1]Calculation!L:L,ROW()),0)</f>
        <v>22</v>
      </c>
      <c r="H274" s="8">
        <f>ROUND(INDEX([1]Calculation!M:M,ROW()),0)</f>
        <v>0</v>
      </c>
      <c r="I274" s="8">
        <f>ROUND(INDEX([1]Calculation!N:N,ROW()),0)</f>
        <v>0</v>
      </c>
      <c r="J274" s="8">
        <f>ROUND(INDEX([1]Calculation!O:O,ROW()),0)</f>
        <v>12</v>
      </c>
      <c r="K274" s="8">
        <f>ROUND(INDEX([1]Calculation!P:P,ROW()),0)</f>
        <v>6</v>
      </c>
      <c r="L274" s="8">
        <f>ROUND(INDEX([1]Calculation!Q:Q,ROW()),0)</f>
        <v>23</v>
      </c>
      <c r="M274" s="8">
        <f>ROUND(INDEX([1]Calculation!R:R,ROW()),0)</f>
        <v>6</v>
      </c>
      <c r="N274" s="8">
        <f>ROUND(INDEX([1]Calculation!S:S,ROW()),0)</f>
        <v>19</v>
      </c>
      <c r="O274" s="8">
        <f>ROUND(INDEX([1]Calculation!T:T,ROW()),0)</f>
        <v>2</v>
      </c>
      <c r="P274" s="8" t="str">
        <f>INDEX([1]Calculation!CB:CB,ROW())</f>
        <v>https://www.uml.edu/docs/TOPLINE%20-%20UMass%20Lowell%20NH%20Dem%20Primary%2020200203_tcm18-321680.pdf</v>
      </c>
    </row>
    <row r="275" spans="1:16">
      <c r="A275" t="str">
        <f>INDEX([1]Calculation!$F:$F,ROW())</f>
        <v>Massachusetts</v>
      </c>
      <c r="B275" t="str">
        <f>INDEX([1]Calculation!$D:$D,ROW())</f>
        <v>Evan Falchuk and Lou DiNatale</v>
      </c>
      <c r="C275" t="str">
        <f>IF(INDEX([1]Calculation!$G:$G,ROW())=0,"-",INDEX([1]Calculation!$G:$G,ROW()))</f>
        <v>-</v>
      </c>
      <c r="D275" t="str">
        <f>INDEX([1]Calculation!$J:$J,ROW())&amp;"  "&amp;INDEX([1]Calculation!$K:$K,ROW())</f>
        <v>334  lv</v>
      </c>
      <c r="E275" s="19">
        <f>INDEX([1]Calculation!$I:$I,ROW())</f>
        <v>43860</v>
      </c>
      <c r="F275" s="12">
        <f>ROUND(INDEX([1]Calculation!AL:AL,ROW()),1)</f>
        <v>0.5</v>
      </c>
      <c r="G275" s="8">
        <f>ROUND(INDEX([1]Calculation!L:L,ROW()),0)</f>
        <v>16</v>
      </c>
      <c r="H275" s="8">
        <f>ROUND(INDEX([1]Calculation!M:M,ROW()),0)</f>
        <v>8</v>
      </c>
      <c r="I275" s="8">
        <f>ROUND(INDEX([1]Calculation!N:N,ROW()),0)</f>
        <v>0</v>
      </c>
      <c r="J275" s="8">
        <f>ROUND(INDEX([1]Calculation!O:O,ROW()),0)</f>
        <v>6</v>
      </c>
      <c r="K275" s="8">
        <f>ROUND(INDEX([1]Calculation!P:P,ROW()),0)</f>
        <v>7</v>
      </c>
      <c r="L275" s="8">
        <f>ROUND(INDEX([1]Calculation!Q:Q,ROW()),0)</f>
        <v>12</v>
      </c>
      <c r="M275" s="8">
        <f>ROUND(INDEX([1]Calculation!R:R,ROW()),0)</f>
        <v>4</v>
      </c>
      <c r="N275" s="8">
        <f>ROUND(INDEX([1]Calculation!S:S,ROW()),0)</f>
        <v>23</v>
      </c>
      <c r="O275" s="8">
        <f>ROUND(INDEX([1]Calculation!T:T,ROW()),0)</f>
        <v>3</v>
      </c>
      <c r="P275" s="8" t="str">
        <f>INDEX([1]Calculation!CB:CB,ROW())</f>
        <v>https://projects.fivethirtyeight.com/polls/20200206_MA.xlsx</v>
      </c>
    </row>
    <row r="276" spans="1:16">
      <c r="A276" t="str">
        <f>INDEX([1]Calculation!$F:$F,ROW())</f>
        <v>Iowa</v>
      </c>
      <c r="B276" t="str">
        <f>INDEX([1]Calculation!$D:$D,ROW())</f>
        <v>David Binder Research</v>
      </c>
      <c r="C276" t="str">
        <f>IF(INDEX([1]Calculation!$G:$G,ROW())=0,"-",INDEX([1]Calculation!$G:$G,ROW()))</f>
        <v>-</v>
      </c>
      <c r="D276" t="str">
        <f>INDEX([1]Calculation!$J:$J,ROW())&amp;"  "&amp;INDEX([1]Calculation!$K:$K,ROW())</f>
        <v>300  lv</v>
      </c>
      <c r="E276" s="19">
        <f>INDEX([1]Calculation!$I:$I,ROW())</f>
        <v>43860</v>
      </c>
      <c r="F276" s="12">
        <f>ROUND(INDEX([1]Calculation!AL:AL,ROW()),1)</f>
        <v>3.7</v>
      </c>
      <c r="G276" s="8">
        <f>ROUND(INDEX([1]Calculation!L:L,ROW()),0)</f>
        <v>46</v>
      </c>
      <c r="H276" s="8">
        <f>ROUND(INDEX([1]Calculation!M:M,ROW()),0)</f>
        <v>0</v>
      </c>
      <c r="I276" s="8">
        <f>ROUND(INDEX([1]Calculation!N:N,ROW()),0)</f>
        <v>0</v>
      </c>
      <c r="J276" s="8">
        <f>ROUND(INDEX([1]Calculation!O:O,ROW()),0)</f>
        <v>0</v>
      </c>
      <c r="K276" s="8">
        <f>ROUND(INDEX([1]Calculation!P:P,ROW()),0)</f>
        <v>0</v>
      </c>
      <c r="L276" s="8">
        <f>ROUND(INDEX([1]Calculation!Q:Q,ROW()),0)</f>
        <v>40</v>
      </c>
      <c r="M276" s="8">
        <f>ROUND(INDEX([1]Calculation!R:R,ROW()),0)</f>
        <v>0</v>
      </c>
      <c r="N276" s="8">
        <f>ROUND(INDEX([1]Calculation!S:S,ROW()),0)</f>
        <v>0</v>
      </c>
      <c r="O276" s="8">
        <f>ROUND(INDEX([1]Calculation!T:T,ROW()),0)</f>
        <v>0</v>
      </c>
      <c r="P276" s="8" t="str">
        <f>INDEX([1]Calculation!CB:CB,ROW())</f>
        <v>https://www.focusonruralamerica.com/2020/02/03/caucus-day-poll-release/</v>
      </c>
    </row>
    <row r="277" spans="1:16">
      <c r="A277" t="str">
        <f>INDEX([1]Calculation!$F:$F,ROW())</f>
        <v>Iowa</v>
      </c>
      <c r="B277" t="str">
        <f>INDEX([1]Calculation!$D:$D,ROW())</f>
        <v>David Binder Research</v>
      </c>
      <c r="C277" t="str">
        <f>IF(INDEX([1]Calculation!$G:$G,ROW())=0,"-",INDEX([1]Calculation!$G:$G,ROW()))</f>
        <v>-</v>
      </c>
      <c r="D277" t="str">
        <f>INDEX([1]Calculation!$J:$J,ROW())&amp;"  "&amp;INDEX([1]Calculation!$K:$K,ROW())</f>
        <v>300  lv</v>
      </c>
      <c r="E277" s="19">
        <f>INDEX([1]Calculation!$I:$I,ROW())</f>
        <v>43860</v>
      </c>
      <c r="F277" s="12">
        <f>ROUND(INDEX([1]Calculation!AL:AL,ROW()),1)</f>
        <v>0</v>
      </c>
      <c r="G277" s="8">
        <f>ROUND(INDEX([1]Calculation!L:L,ROW()),0)</f>
        <v>15</v>
      </c>
      <c r="H277" s="8">
        <f>ROUND(INDEX([1]Calculation!M:M,ROW()),0)</f>
        <v>1</v>
      </c>
      <c r="I277" s="8">
        <f>ROUND(INDEX([1]Calculation!N:N,ROW()),0)</f>
        <v>0</v>
      </c>
      <c r="J277" s="8">
        <f>ROUND(INDEX([1]Calculation!O:O,ROW()),0)</f>
        <v>19</v>
      </c>
      <c r="K277" s="8">
        <f>ROUND(INDEX([1]Calculation!P:P,ROW()),0)</f>
        <v>11</v>
      </c>
      <c r="L277" s="8">
        <f>ROUND(INDEX([1]Calculation!Q:Q,ROW()),0)</f>
        <v>17</v>
      </c>
      <c r="M277" s="8">
        <f>ROUND(INDEX([1]Calculation!R:R,ROW()),0)</f>
        <v>3</v>
      </c>
      <c r="N277" s="8">
        <f>ROUND(INDEX([1]Calculation!S:S,ROW()),0)</f>
        <v>15</v>
      </c>
      <c r="O277" s="8">
        <f>ROUND(INDEX([1]Calculation!T:T,ROW()),0)</f>
        <v>1</v>
      </c>
      <c r="P277" s="8" t="str">
        <f>INDEX([1]Calculation!CB:CB,ROW())</f>
        <v>https://www.focusonruralamerica.com/2020/02/03/caucus-day-poll-release/</v>
      </c>
    </row>
    <row r="278" spans="1:16">
      <c r="A278" t="str">
        <f>INDEX([1]Calculation!$F:$F,ROW())</f>
        <v>Texas</v>
      </c>
      <c r="B278" t="str">
        <f>INDEX([1]Calculation!$D:$D,ROW())</f>
        <v>University of Texas at Tyler</v>
      </c>
      <c r="C278" t="str">
        <f>IF(INDEX([1]Calculation!$G:$G,ROW())=0,"-",INDEX([1]Calculation!$G:$G,ROW()))</f>
        <v>B/C</v>
      </c>
      <c r="D278" t="str">
        <f>INDEX([1]Calculation!$J:$J,ROW())&amp;"  "&amp;INDEX([1]Calculation!$K:$K,ROW())</f>
        <v>416  lv</v>
      </c>
      <c r="E278" s="19">
        <f>INDEX([1]Calculation!$I:$I,ROW())</f>
        <v>43860</v>
      </c>
      <c r="F278" s="12">
        <f>ROUND(INDEX([1]Calculation!AL:AL,ROW()),1)</f>
        <v>0.7</v>
      </c>
      <c r="G278" s="8">
        <f>ROUND(INDEX([1]Calculation!L:L,ROW()),0)</f>
        <v>34</v>
      </c>
      <c r="H278" s="8">
        <f>ROUND(INDEX([1]Calculation!M:M,ROW()),0)</f>
        <v>16</v>
      </c>
      <c r="I278" s="8">
        <f>ROUND(INDEX([1]Calculation!N:N,ROW()),0)</f>
        <v>0</v>
      </c>
      <c r="J278" s="8">
        <f>ROUND(INDEX([1]Calculation!O:O,ROW()),0)</f>
        <v>4</v>
      </c>
      <c r="K278" s="8">
        <f>ROUND(INDEX([1]Calculation!P:P,ROW()),0)</f>
        <v>3</v>
      </c>
      <c r="L278" s="8">
        <f>ROUND(INDEX([1]Calculation!Q:Q,ROW()),0)</f>
        <v>18</v>
      </c>
      <c r="M278" s="8">
        <f>ROUND(INDEX([1]Calculation!R:R,ROW()),0)</f>
        <v>2</v>
      </c>
      <c r="N278" s="8">
        <f>ROUND(INDEX([1]Calculation!S:S,ROW()),0)</f>
        <v>17</v>
      </c>
      <c r="O278" s="8">
        <f>ROUND(INDEX([1]Calculation!T:T,ROW()),0)</f>
        <v>3</v>
      </c>
      <c r="P278" s="8" t="str">
        <f>INDEX([1]Calculation!CB:CB,ROW())</f>
        <v>https://projects.fivethirtyeight.com/polls/20200202_TX_3.pdf</v>
      </c>
    </row>
    <row r="279" spans="1:16">
      <c r="A279" t="str">
        <f>INDEX([1]Calculation!$F:$F,ROW())</f>
        <v>Texas</v>
      </c>
      <c r="B279" t="str">
        <f>INDEX([1]Calculation!$D:$D,ROW())</f>
        <v>University of Texas at Tyler</v>
      </c>
      <c r="C279" t="str">
        <f>IF(INDEX([1]Calculation!$G:$G,ROW())=0,"-",INDEX([1]Calculation!$G:$G,ROW()))</f>
        <v>B/C</v>
      </c>
      <c r="D279" t="str">
        <f>INDEX([1]Calculation!$J:$J,ROW())&amp;"  "&amp;INDEX([1]Calculation!$K:$K,ROW())</f>
        <v>487  rv</v>
      </c>
      <c r="E279" s="19">
        <f>INDEX([1]Calculation!$I:$I,ROW())</f>
        <v>43860</v>
      </c>
      <c r="F279" s="12">
        <f>ROUND(INDEX([1]Calculation!AL:AL,ROW()),1)</f>
        <v>0</v>
      </c>
      <c r="G279" s="8">
        <f>ROUND(INDEX([1]Calculation!L:L,ROW()),0)</f>
        <v>35</v>
      </c>
      <c r="H279" s="8">
        <f>ROUND(INDEX([1]Calculation!M:M,ROW()),0)</f>
        <v>16</v>
      </c>
      <c r="I279" s="8">
        <f>ROUND(INDEX([1]Calculation!N:N,ROW()),0)</f>
        <v>0</v>
      </c>
      <c r="J279" s="8">
        <f>ROUND(INDEX([1]Calculation!O:O,ROW()),0)</f>
        <v>4</v>
      </c>
      <c r="K279" s="8">
        <f>ROUND(INDEX([1]Calculation!P:P,ROW()),0)</f>
        <v>3</v>
      </c>
      <c r="L279" s="8">
        <f>ROUND(INDEX([1]Calculation!Q:Q,ROW()),0)</f>
        <v>18</v>
      </c>
      <c r="M279" s="8">
        <f>ROUND(INDEX([1]Calculation!R:R,ROW()),0)</f>
        <v>2</v>
      </c>
      <c r="N279" s="8">
        <f>ROUND(INDEX([1]Calculation!S:S,ROW()),0)</f>
        <v>16</v>
      </c>
      <c r="O279" s="8">
        <f>ROUND(INDEX([1]Calculation!T:T,ROW()),0)</f>
        <v>3</v>
      </c>
      <c r="P279" s="8" t="str">
        <f>INDEX([1]Calculation!CB:CB,ROW())</f>
        <v>https://projects.fivethirtyeight.com/polls/20200202_TX_1.pdf</v>
      </c>
    </row>
    <row r="280" spans="1:16">
      <c r="A280" t="str">
        <f>INDEX([1]Calculation!$F:$F,ROW())</f>
        <v>Iowa</v>
      </c>
      <c r="B280" t="str">
        <f>INDEX([1]Calculation!$D:$D,ROW())</f>
        <v>American Research Group</v>
      </c>
      <c r="C280" t="str">
        <f>IF(INDEX([1]Calculation!$G:$G,ROW())=0,"-",INDEX([1]Calculation!$G:$G,ROW()))</f>
        <v>B</v>
      </c>
      <c r="D280" t="str">
        <f>INDEX([1]Calculation!$J:$J,ROW())&amp;"  "&amp;INDEX([1]Calculation!$K:$K,ROW())</f>
        <v>400  lv</v>
      </c>
      <c r="E280" s="19">
        <f>INDEX([1]Calculation!$I:$I,ROW())</f>
        <v>43860</v>
      </c>
      <c r="F280" s="12">
        <f>ROUND(INDEX([1]Calculation!AL:AL,ROW()),1)</f>
        <v>7.4</v>
      </c>
      <c r="G280" s="8">
        <f>ROUND(INDEX([1]Calculation!L:L,ROW()),0)</f>
        <v>17</v>
      </c>
      <c r="H280" s="8">
        <f>ROUND(INDEX([1]Calculation!M:M,ROW()),0)</f>
        <v>2</v>
      </c>
      <c r="I280" s="8">
        <f>ROUND(INDEX([1]Calculation!N:N,ROW()),0)</f>
        <v>0</v>
      </c>
      <c r="J280" s="8">
        <f>ROUND(INDEX([1]Calculation!O:O,ROW()),0)</f>
        <v>9</v>
      </c>
      <c r="K280" s="8">
        <f>ROUND(INDEX([1]Calculation!P:P,ROW()),0)</f>
        <v>16</v>
      </c>
      <c r="L280" s="8">
        <f>ROUND(INDEX([1]Calculation!Q:Q,ROW()),0)</f>
        <v>23</v>
      </c>
      <c r="M280" s="8">
        <f>ROUND(INDEX([1]Calculation!R:R,ROW()),0)</f>
        <v>3</v>
      </c>
      <c r="N280" s="8">
        <f>ROUND(INDEX([1]Calculation!S:S,ROW()),0)</f>
        <v>15</v>
      </c>
      <c r="O280" s="8">
        <f>ROUND(INDEX([1]Calculation!T:T,ROW()),0)</f>
        <v>5</v>
      </c>
      <c r="P280" s="8" t="str">
        <f>INDEX([1]Calculation!CB:CB,ROW())</f>
        <v>https://americanresearchgroup.com/pres2020/primary/dem/iadem.html</v>
      </c>
    </row>
    <row r="281" spans="1:16">
      <c r="A281" t="str">
        <f>INDEX([1]Calculation!$F:$F,ROW())</f>
        <v>US</v>
      </c>
      <c r="B281" t="str">
        <f>INDEX([1]Calculation!$D:$D,ROW())</f>
        <v>IBD/TIPP</v>
      </c>
      <c r="C281" t="str">
        <f>IF(INDEX([1]Calculation!$G:$G,ROW())=0,"-",INDEX([1]Calculation!$G:$G,ROW()))</f>
        <v>A/B</v>
      </c>
      <c r="D281" t="str">
        <f>INDEX([1]Calculation!$J:$J,ROW())&amp;"  "&amp;INDEX([1]Calculation!$K:$K,ROW())</f>
        <v>336  rv</v>
      </c>
      <c r="E281" s="19">
        <f>INDEX([1]Calculation!$I:$I,ROW())</f>
        <v>43860</v>
      </c>
      <c r="F281" s="12">
        <f>ROUND(INDEX([1]Calculation!AL:AL,ROW()),1)</f>
        <v>1</v>
      </c>
      <c r="G281" s="8">
        <f>ROUND(INDEX([1]Calculation!L:L,ROW()),0)</f>
        <v>26</v>
      </c>
      <c r="H281" s="8">
        <f>ROUND(INDEX([1]Calculation!M:M,ROW()),0)</f>
        <v>8</v>
      </c>
      <c r="I281" s="8">
        <f>ROUND(INDEX([1]Calculation!N:N,ROW()),0)</f>
        <v>0</v>
      </c>
      <c r="J281" s="8">
        <f>ROUND(INDEX([1]Calculation!O:O,ROW()),0)</f>
        <v>7</v>
      </c>
      <c r="K281" s="8">
        <f>ROUND(INDEX([1]Calculation!P:P,ROW()),0)</f>
        <v>3</v>
      </c>
      <c r="L281" s="8">
        <f>ROUND(INDEX([1]Calculation!Q:Q,ROW()),0)</f>
        <v>19</v>
      </c>
      <c r="M281" s="8">
        <f>ROUND(INDEX([1]Calculation!R:R,ROW()),0)</f>
        <v>2</v>
      </c>
      <c r="N281" s="8">
        <f>ROUND(INDEX([1]Calculation!S:S,ROW()),0)</f>
        <v>13</v>
      </c>
      <c r="O281" s="8">
        <f>ROUND(INDEX([1]Calculation!T:T,ROW()),0)</f>
        <v>4</v>
      </c>
      <c r="P281" s="8" t="str">
        <f>INDEX([1]Calculation!CB:CB,ROW())</f>
        <v>https://projects.fivethirtyeight.com/polls/20190131_National.xlsx</v>
      </c>
    </row>
    <row r="282" spans="1:16">
      <c r="A282" t="str">
        <f>INDEX([1]Calculation!$F:$F,ROW())</f>
        <v>US</v>
      </c>
      <c r="B282" t="str">
        <f>INDEX([1]Calculation!$D:$D,ROW())</f>
        <v>Ipsos</v>
      </c>
      <c r="C282" t="str">
        <f>IF(INDEX([1]Calculation!$G:$G,ROW())=0,"-",INDEX([1]Calculation!$G:$G,ROW()))</f>
        <v>B+</v>
      </c>
      <c r="D282" t="str">
        <f>INDEX([1]Calculation!$J:$J,ROW())&amp;"  "&amp;INDEX([1]Calculation!$K:$K,ROW())</f>
        <v>565  rv</v>
      </c>
      <c r="E282" s="19">
        <f>INDEX([1]Calculation!$I:$I,ROW())</f>
        <v>43860</v>
      </c>
      <c r="F282" s="12">
        <f>ROUND(INDEX([1]Calculation!AL:AL,ROW()),1)</f>
        <v>0</v>
      </c>
      <c r="G282" s="8">
        <f>ROUND(INDEX([1]Calculation!L:L,ROW()),0)</f>
        <v>23</v>
      </c>
      <c r="H282" s="8">
        <f>ROUND(INDEX([1]Calculation!M:M,ROW()),0)</f>
        <v>12</v>
      </c>
      <c r="I282" s="8">
        <f>ROUND(INDEX([1]Calculation!N:N,ROW()),0)</f>
        <v>0</v>
      </c>
      <c r="J282" s="8">
        <f>ROUND(INDEX([1]Calculation!O:O,ROW()),0)</f>
        <v>4</v>
      </c>
      <c r="K282" s="8">
        <f>ROUND(INDEX([1]Calculation!P:P,ROW()),0)</f>
        <v>2</v>
      </c>
      <c r="L282" s="8">
        <f>ROUND(INDEX([1]Calculation!Q:Q,ROW()),0)</f>
        <v>18</v>
      </c>
      <c r="M282" s="8">
        <f>ROUND(INDEX([1]Calculation!R:R,ROW()),0)</f>
        <v>4</v>
      </c>
      <c r="N282" s="8">
        <f>ROUND(INDEX([1]Calculation!S:S,ROW()),0)</f>
        <v>10</v>
      </c>
      <c r="O282" s="8">
        <f>ROUND(INDEX([1]Calculation!T:T,ROW()),0)</f>
        <v>4</v>
      </c>
      <c r="P282" s="8" t="str">
        <f>INDEX([1]Calculation!CB:CB,ROW())</f>
        <v>https://graphics.reuters.com/USA-ELECTION-POLL/0100B05G09P/index.html</v>
      </c>
    </row>
    <row r="283" spans="1:16">
      <c r="A283" t="str">
        <f>INDEX([1]Calculation!$F:$F,ROW())</f>
        <v>New Hampshire</v>
      </c>
      <c r="B283" t="str">
        <f>INDEX([1]Calculation!$D:$D,ROW())</f>
        <v>YouGov</v>
      </c>
      <c r="C283" t="str">
        <f>IF(INDEX([1]Calculation!$G:$G,ROW())=0,"-",INDEX([1]Calculation!$G:$G,ROW()))</f>
        <v>B-</v>
      </c>
      <c r="D283" t="str">
        <f>INDEX([1]Calculation!$J:$J,ROW())&amp;"  "&amp;INDEX([1]Calculation!$K:$K,ROW())</f>
        <v>500  lv</v>
      </c>
      <c r="E283" s="19">
        <f>INDEX([1]Calculation!$I:$I,ROW())</f>
        <v>43859</v>
      </c>
      <c r="F283" s="12">
        <f>ROUND(INDEX([1]Calculation!AL:AL,ROW()),1)</f>
        <v>0.7</v>
      </c>
      <c r="G283" s="8">
        <f>ROUND(INDEX([1]Calculation!L:L,ROW()),0)</f>
        <v>20</v>
      </c>
      <c r="H283" s="8">
        <f>ROUND(INDEX([1]Calculation!M:M,ROW()),0)</f>
        <v>0</v>
      </c>
      <c r="I283" s="8">
        <f>ROUND(INDEX([1]Calculation!N:N,ROW()),0)</f>
        <v>0</v>
      </c>
      <c r="J283" s="8">
        <f>ROUND(INDEX([1]Calculation!O:O,ROW()),0)</f>
        <v>12</v>
      </c>
      <c r="K283" s="8">
        <f>ROUND(INDEX([1]Calculation!P:P,ROW()),0)</f>
        <v>5</v>
      </c>
      <c r="L283" s="8">
        <f>ROUND(INDEX([1]Calculation!Q:Q,ROW()),0)</f>
        <v>25</v>
      </c>
      <c r="M283" s="8">
        <f>ROUND(INDEX([1]Calculation!R:R,ROW()),0)</f>
        <v>5</v>
      </c>
      <c r="N283" s="8">
        <f>ROUND(INDEX([1]Calculation!S:S,ROW()),0)</f>
        <v>17</v>
      </c>
      <c r="O283" s="8">
        <f>ROUND(INDEX([1]Calculation!T:T,ROW()),0)</f>
        <v>4</v>
      </c>
      <c r="P283" s="8" t="str">
        <f>INDEX([1]Calculation!CB:CB,ROW())</f>
        <v>https://polsci.umass.edu/sites/default/files/ToplinesFeb2020-REVISED.pdf</v>
      </c>
    </row>
    <row r="284" spans="1:16">
      <c r="A284" t="str">
        <f>INDEX([1]Calculation!$F:$F,ROW())</f>
        <v>US</v>
      </c>
      <c r="B284" t="str">
        <f>INDEX([1]Calculation!$D:$D,ROW())</f>
        <v>Harris Insights &amp; Analytics</v>
      </c>
      <c r="C284" t="str">
        <f>IF(INDEX([1]Calculation!$G:$G,ROW())=0,"-",INDEX([1]Calculation!$G:$G,ROW()))</f>
        <v>C+</v>
      </c>
      <c r="D284" t="str">
        <f>INDEX([1]Calculation!$J:$J,ROW())&amp;"  "&amp;INDEX([1]Calculation!$K:$K,ROW())</f>
        <v>980  rv</v>
      </c>
      <c r="E284" s="19">
        <f>INDEX([1]Calculation!$I:$I,ROW())</f>
        <v>43859</v>
      </c>
      <c r="F284" s="12">
        <f>ROUND(INDEX([1]Calculation!AL:AL,ROW()),1)</f>
        <v>0.1</v>
      </c>
      <c r="G284" s="8">
        <f>ROUND(INDEX([1]Calculation!L:L,ROW()),0)</f>
        <v>31</v>
      </c>
      <c r="H284" s="8">
        <f>ROUND(INDEX([1]Calculation!M:M,ROW()),0)</f>
        <v>13</v>
      </c>
      <c r="I284" s="8">
        <f>ROUND(INDEX([1]Calculation!N:N,ROW()),0)</f>
        <v>0</v>
      </c>
      <c r="J284" s="8">
        <f>ROUND(INDEX([1]Calculation!O:O,ROW()),0)</f>
        <v>6</v>
      </c>
      <c r="K284" s="8">
        <f>ROUND(INDEX([1]Calculation!P:P,ROW()),0)</f>
        <v>3</v>
      </c>
      <c r="L284" s="8">
        <f>ROUND(INDEX([1]Calculation!Q:Q,ROW()),0)</f>
        <v>20</v>
      </c>
      <c r="M284" s="8">
        <f>ROUND(INDEX([1]Calculation!R:R,ROW()),0)</f>
        <v>2</v>
      </c>
      <c r="N284" s="8">
        <f>ROUND(INDEX([1]Calculation!S:S,ROW()),0)</f>
        <v>12</v>
      </c>
      <c r="O284" s="8">
        <f>ROUND(INDEX([1]Calculation!T:T,ROW()),0)</f>
        <v>3</v>
      </c>
      <c r="P284" s="8" t="str">
        <f>INDEX([1]Calculation!CB:CB,ROW())</f>
        <v>https://harvardharrispoll.com/wp-content/uploads/2020/02/HHP_January2020_RegisteredVoters_Topline.pdf</v>
      </c>
    </row>
    <row r="285" spans="1:16">
      <c r="A285" t="str">
        <f>INDEX([1]Calculation!$F:$F,ROW())</f>
        <v>Iowa</v>
      </c>
      <c r="B285" t="str">
        <f>INDEX([1]Calculation!$D:$D,ROW())</f>
        <v>Civiqs</v>
      </c>
      <c r="C285" t="str">
        <f>IF(INDEX([1]Calculation!$G:$G,ROW())=0,"-",INDEX([1]Calculation!$G:$G,ROW()))</f>
        <v>-</v>
      </c>
      <c r="D285" t="str">
        <f>INDEX([1]Calculation!$J:$J,ROW())&amp;"  "&amp;INDEX([1]Calculation!$K:$K,ROW())</f>
        <v>615  lv</v>
      </c>
      <c r="E285" s="19">
        <f>INDEX([1]Calculation!$I:$I,ROW())</f>
        <v>43859</v>
      </c>
      <c r="F285" s="12">
        <f>ROUND(INDEX([1]Calculation!AL:AL,ROW()),1)</f>
        <v>4.5999999999999996</v>
      </c>
      <c r="G285" s="8">
        <f>ROUND(INDEX([1]Calculation!L:L,ROW()),0)</f>
        <v>15</v>
      </c>
      <c r="H285" s="8">
        <f>ROUND(INDEX([1]Calculation!M:M,ROW()),0)</f>
        <v>0</v>
      </c>
      <c r="I285" s="8">
        <f>ROUND(INDEX([1]Calculation!N:N,ROW()),0)</f>
        <v>0</v>
      </c>
      <c r="J285" s="8">
        <f>ROUND(INDEX([1]Calculation!O:O,ROW()),0)</f>
        <v>15</v>
      </c>
      <c r="K285" s="8">
        <f>ROUND(INDEX([1]Calculation!P:P,ROW()),0)</f>
        <v>8</v>
      </c>
      <c r="L285" s="8">
        <f>ROUND(INDEX([1]Calculation!Q:Q,ROW()),0)</f>
        <v>28</v>
      </c>
      <c r="M285" s="8">
        <f>ROUND(INDEX([1]Calculation!R:R,ROW()),0)</f>
        <v>2</v>
      </c>
      <c r="N285" s="8">
        <f>ROUND(INDEX([1]Calculation!S:S,ROW()),0)</f>
        <v>21</v>
      </c>
      <c r="O285" s="8">
        <f>ROUND(INDEX([1]Calculation!T:T,ROW()),0)</f>
        <v>5</v>
      </c>
      <c r="P285" s="8" t="str">
        <f>INDEX([1]Calculation!CB:CB,ROW())</f>
        <v>https://projects.fivethirtyeight.com/polls/20200202_IA_2.pdf</v>
      </c>
    </row>
    <row r="286" spans="1:16">
      <c r="A286" t="str">
        <f>INDEX([1]Calculation!$F:$F,ROW())</f>
        <v>South Carolina</v>
      </c>
      <c r="B286" t="str">
        <f>INDEX([1]Calculation!$D:$D,ROW())</f>
        <v>Change Research</v>
      </c>
      <c r="C286" t="str">
        <f>IF(INDEX([1]Calculation!$G:$G,ROW())=0,"-",INDEX([1]Calculation!$G:$G,ROW()))</f>
        <v>C</v>
      </c>
      <c r="D286" t="str">
        <f>INDEX([1]Calculation!$J:$J,ROW())&amp;"  "&amp;INDEX([1]Calculation!$K:$K,ROW())</f>
        <v>651  lv</v>
      </c>
      <c r="E286" s="19">
        <f>INDEX([1]Calculation!$I:$I,ROW())</f>
        <v>43859</v>
      </c>
      <c r="F286" s="12">
        <f>ROUND(INDEX([1]Calculation!AL:AL,ROW()),1)</f>
        <v>0.2</v>
      </c>
      <c r="G286" s="8">
        <f>ROUND(INDEX([1]Calculation!L:L,ROW()),0)</f>
        <v>25</v>
      </c>
      <c r="H286" s="8">
        <f>ROUND(INDEX([1]Calculation!M:M,ROW()),0)</f>
        <v>0</v>
      </c>
      <c r="I286" s="8">
        <f>ROUND(INDEX([1]Calculation!N:N,ROW()),0)</f>
        <v>0</v>
      </c>
      <c r="J286" s="8">
        <f>ROUND(INDEX([1]Calculation!O:O,ROW()),0)</f>
        <v>7</v>
      </c>
      <c r="K286" s="8">
        <f>ROUND(INDEX([1]Calculation!P:P,ROW()),0)</f>
        <v>2</v>
      </c>
      <c r="L286" s="8">
        <f>ROUND(INDEX([1]Calculation!Q:Q,ROW()),0)</f>
        <v>20</v>
      </c>
      <c r="M286" s="8">
        <f>ROUND(INDEX([1]Calculation!R:R,ROW()),0)</f>
        <v>18</v>
      </c>
      <c r="N286" s="8">
        <f>ROUND(INDEX([1]Calculation!S:S,ROW()),0)</f>
        <v>11</v>
      </c>
      <c r="O286" s="8">
        <f>ROUND(INDEX([1]Calculation!T:T,ROW()),0)</f>
        <v>3</v>
      </c>
      <c r="P286" s="8" t="str">
        <f>INDEX([1]Calculation!CB:CB,ROW())</f>
        <v>https://www.changeresearch.com/post/south-carolina-post-and-courier-january-poll</v>
      </c>
    </row>
    <row r="287" spans="1:16">
      <c r="A287" t="str">
        <f>INDEX([1]Calculation!$F:$F,ROW())</f>
        <v>US</v>
      </c>
      <c r="B287" t="str">
        <f>INDEX([1]Calculation!$D:$D,ROW())</f>
        <v>NBC News/Wall Street Journal</v>
      </c>
      <c r="C287" t="str">
        <f>IF(INDEX([1]Calculation!$G:$G,ROW())=0,"-",INDEX([1]Calculation!$G:$G,ROW()))</f>
        <v>A/B</v>
      </c>
      <c r="D287" t="str">
        <f>INDEX([1]Calculation!$J:$J,ROW())&amp;"  "&amp;INDEX([1]Calculation!$K:$K,ROW())</f>
        <v>428  lv</v>
      </c>
      <c r="E287" s="19">
        <f>INDEX([1]Calculation!$I:$I,ROW())</f>
        <v>43859</v>
      </c>
      <c r="F287" s="12">
        <f>ROUND(INDEX([1]Calculation!AL:AL,ROW()),1)</f>
        <v>0.2</v>
      </c>
      <c r="G287" s="8">
        <f>ROUND(INDEX([1]Calculation!L:L,ROW()),0)</f>
        <v>26</v>
      </c>
      <c r="H287" s="8">
        <f>ROUND(INDEX([1]Calculation!M:M,ROW()),0)</f>
        <v>9</v>
      </c>
      <c r="I287" s="8">
        <f>ROUND(INDEX([1]Calculation!N:N,ROW()),0)</f>
        <v>0</v>
      </c>
      <c r="J287" s="8">
        <f>ROUND(INDEX([1]Calculation!O:O,ROW()),0)</f>
        <v>7</v>
      </c>
      <c r="K287" s="8">
        <f>ROUND(INDEX([1]Calculation!P:P,ROW()),0)</f>
        <v>5</v>
      </c>
      <c r="L287" s="8">
        <f>ROUND(INDEX([1]Calculation!Q:Q,ROW()),0)</f>
        <v>27</v>
      </c>
      <c r="M287" s="8">
        <f>ROUND(INDEX([1]Calculation!R:R,ROW()),0)</f>
        <v>2</v>
      </c>
      <c r="N287" s="8">
        <f>ROUND(INDEX([1]Calculation!S:S,ROW()),0)</f>
        <v>15</v>
      </c>
      <c r="O287" s="8">
        <f>ROUND(INDEX([1]Calculation!T:T,ROW()),0)</f>
        <v>4</v>
      </c>
      <c r="P287" s="8" t="str">
        <f>INDEX([1]Calculation!CB:CB,ROW())</f>
        <v>https://www.nbcnews.com/politics/2020-election/sanders-biden-are-neck-neck-new-nbc-wsj-national-poll-n1127051</v>
      </c>
    </row>
    <row r="288" spans="1:16">
      <c r="A288" t="str">
        <f>INDEX([1]Calculation!$F:$F,ROW())</f>
        <v>Washington</v>
      </c>
      <c r="B288" t="str">
        <f>INDEX([1]Calculation!$D:$D,ROW())</f>
        <v>SurveyUSA</v>
      </c>
      <c r="C288" t="str">
        <f>IF(INDEX([1]Calculation!$G:$G,ROW())=0,"-",INDEX([1]Calculation!$G:$G,ROW()))</f>
        <v>A</v>
      </c>
      <c r="D288" t="str">
        <f>INDEX([1]Calculation!$J:$J,ROW())&amp;"  "&amp;INDEX([1]Calculation!$K:$K,ROW())</f>
        <v>536  lv</v>
      </c>
      <c r="E288" s="19">
        <f>INDEX([1]Calculation!$I:$I,ROW())</f>
        <v>43858</v>
      </c>
      <c r="F288" s="12">
        <f>ROUND(INDEX([1]Calculation!AL:AL,ROW()),1)</f>
        <v>1.9</v>
      </c>
      <c r="G288" s="8">
        <f>ROUND(INDEX([1]Calculation!L:L,ROW()),0)</f>
        <v>21</v>
      </c>
      <c r="H288" s="8">
        <f>ROUND(INDEX([1]Calculation!M:M,ROW()),0)</f>
        <v>12</v>
      </c>
      <c r="I288" s="8">
        <f>ROUND(INDEX([1]Calculation!N:N,ROW()),0)</f>
        <v>0</v>
      </c>
      <c r="J288" s="8">
        <f>ROUND(INDEX([1]Calculation!O:O,ROW()),0)</f>
        <v>8</v>
      </c>
      <c r="K288" s="8">
        <f>ROUND(INDEX([1]Calculation!P:P,ROW()),0)</f>
        <v>3</v>
      </c>
      <c r="L288" s="8">
        <f>ROUND(INDEX([1]Calculation!Q:Q,ROW()),0)</f>
        <v>26</v>
      </c>
      <c r="M288" s="8">
        <f>ROUND(INDEX([1]Calculation!R:R,ROW()),0)</f>
        <v>2</v>
      </c>
      <c r="N288" s="8">
        <f>ROUND(INDEX([1]Calculation!S:S,ROW()),0)</f>
        <v>16</v>
      </c>
      <c r="O288" s="8">
        <f>ROUND(INDEX([1]Calculation!T:T,ROW()),0)</f>
        <v>4</v>
      </c>
      <c r="P288" s="8" t="str">
        <f>INDEX([1]Calculation!CB:CB,ROW())</f>
        <v>https://www.king5.com/article/news/politics/elections/bernie-sanders-democratic-primary-poll/281-54303297-ce1b-4902-9e51-512a441340ac</v>
      </c>
    </row>
    <row r="289" spans="1:16">
      <c r="A289" t="str">
        <f>INDEX([1]Calculation!$F:$F,ROW())</f>
        <v>Iowa</v>
      </c>
      <c r="B289" t="str">
        <f>INDEX([1]Calculation!$D:$D,ROW())</f>
        <v>Park Street Strategies</v>
      </c>
      <c r="C289" t="str">
        <f>IF(INDEX([1]Calculation!$G:$G,ROW())=0,"-",INDEX([1]Calculation!$G:$G,ROW()))</f>
        <v>-</v>
      </c>
      <c r="D289" t="str">
        <f>INDEX([1]Calculation!$J:$J,ROW())&amp;"  "&amp;INDEX([1]Calculation!$K:$K,ROW())</f>
        <v>600  lv</v>
      </c>
      <c r="E289" s="19">
        <f>INDEX([1]Calculation!$I:$I,ROW())</f>
        <v>43858</v>
      </c>
      <c r="F289" s="12">
        <f>ROUND(INDEX([1]Calculation!AL:AL,ROW()),1)</f>
        <v>4.5</v>
      </c>
      <c r="G289" s="8">
        <f>ROUND(INDEX([1]Calculation!L:L,ROW()),0)</f>
        <v>20</v>
      </c>
      <c r="H289" s="8">
        <f>ROUND(INDEX([1]Calculation!M:M,ROW()),0)</f>
        <v>0</v>
      </c>
      <c r="I289" s="8">
        <f>ROUND(INDEX([1]Calculation!N:N,ROW()),0)</f>
        <v>0</v>
      </c>
      <c r="J289" s="8">
        <f>ROUND(INDEX([1]Calculation!O:O,ROW()),0)</f>
        <v>17</v>
      </c>
      <c r="K289" s="8">
        <f>ROUND(INDEX([1]Calculation!P:P,ROW()),0)</f>
        <v>12</v>
      </c>
      <c r="L289" s="8">
        <f>ROUND(INDEX([1]Calculation!Q:Q,ROW()),0)</f>
        <v>18</v>
      </c>
      <c r="M289" s="8">
        <f>ROUND(INDEX([1]Calculation!R:R,ROW()),0)</f>
        <v>4</v>
      </c>
      <c r="N289" s="8">
        <f>ROUND(INDEX([1]Calculation!S:S,ROW()),0)</f>
        <v>17</v>
      </c>
      <c r="O289" s="8">
        <f>ROUND(INDEX([1]Calculation!T:T,ROW()),0)</f>
        <v>5</v>
      </c>
      <c r="P289" s="8" t="str">
        <f>INDEX([1]Calculation!CB:CB,ROW())</f>
        <v>https://parkstreetstrategies.com/2020-iowa-democratic-caucus-survey-full-results/</v>
      </c>
    </row>
    <row r="290" spans="1:16">
      <c r="A290" t="str">
        <f>INDEX([1]Calculation!$F:$F,ROW())</f>
        <v>US</v>
      </c>
      <c r="B290" t="str">
        <f>INDEX([1]Calculation!$D:$D,ROW())</f>
        <v>USC Dornsife/LA Times</v>
      </c>
      <c r="C290" t="str">
        <f>IF(INDEX([1]Calculation!$G:$G,ROW())=0,"-",INDEX([1]Calculation!$G:$G,ROW()))</f>
        <v>B/C</v>
      </c>
      <c r="D290" t="str">
        <f>INDEX([1]Calculation!$J:$J,ROW())&amp;"  "&amp;INDEX([1]Calculation!$K:$K,ROW())</f>
        <v>2227  lv</v>
      </c>
      <c r="E290" s="19">
        <f>INDEX([1]Calculation!$I:$I,ROW())</f>
        <v>43858</v>
      </c>
      <c r="F290" s="12">
        <f>ROUND(INDEX([1]Calculation!AL:AL,ROW()),1)</f>
        <v>9.6</v>
      </c>
      <c r="G290" s="8">
        <f>ROUND(INDEX([1]Calculation!L:L,ROW()),0)</f>
        <v>34</v>
      </c>
      <c r="H290" s="8">
        <f>ROUND(INDEX([1]Calculation!M:M,ROW()),0)</f>
        <v>9</v>
      </c>
      <c r="I290" s="8">
        <f>ROUND(INDEX([1]Calculation!N:N,ROW()),0)</f>
        <v>0</v>
      </c>
      <c r="J290" s="8">
        <f>ROUND(INDEX([1]Calculation!O:O,ROW()),0)</f>
        <v>9</v>
      </c>
      <c r="K290" s="8">
        <f>ROUND(INDEX([1]Calculation!P:P,ROW()),0)</f>
        <v>3</v>
      </c>
      <c r="L290" s="8">
        <f>ROUND(INDEX([1]Calculation!Q:Q,ROW()),0)</f>
        <v>18</v>
      </c>
      <c r="M290" s="8">
        <f>ROUND(INDEX([1]Calculation!R:R,ROW()),0)</f>
        <v>2</v>
      </c>
      <c r="N290" s="8">
        <f>ROUND(INDEX([1]Calculation!S:S,ROW()),0)</f>
        <v>16</v>
      </c>
      <c r="O290" s="8">
        <f>ROUND(INDEX([1]Calculation!T:T,ROW()),0)</f>
        <v>2</v>
      </c>
      <c r="P290" s="8" t="str">
        <f>INDEX([1]Calculation!CB:CB,ROW())</f>
        <v>https://drive.google.com/file/d/1_JsEQQbLSxwYLJE-JtvQ-syrSuwU4YN9/view</v>
      </c>
    </row>
    <row r="291" spans="1:16">
      <c r="A291" t="str">
        <f>INDEX([1]Calculation!$F:$F,ROW())</f>
        <v>US</v>
      </c>
      <c r="B291" t="str">
        <f>INDEX([1]Calculation!$D:$D,ROW())</f>
        <v>YouGov</v>
      </c>
      <c r="C291" t="str">
        <f>IF(INDEX([1]Calculation!$G:$G,ROW())=0,"-",INDEX([1]Calculation!$G:$G,ROW()))</f>
        <v>B-</v>
      </c>
      <c r="D291" t="str">
        <f>INDEX([1]Calculation!$J:$J,ROW())&amp;"  "&amp;INDEX([1]Calculation!$K:$K,ROW())</f>
        <v>591  lv</v>
      </c>
      <c r="E291" s="19">
        <f>INDEX([1]Calculation!$I:$I,ROW())</f>
        <v>43858</v>
      </c>
      <c r="F291" s="12">
        <f>ROUND(INDEX([1]Calculation!AL:AL,ROW()),1)</f>
        <v>0</v>
      </c>
      <c r="G291" s="8">
        <f>ROUND(INDEX([1]Calculation!L:L,ROW()),0)</f>
        <v>26</v>
      </c>
      <c r="H291" s="8">
        <f>ROUND(INDEX([1]Calculation!M:M,ROW()),0)</f>
        <v>4</v>
      </c>
      <c r="I291" s="8">
        <f>ROUND(INDEX([1]Calculation!N:N,ROW()),0)</f>
        <v>0</v>
      </c>
      <c r="J291" s="8">
        <f>ROUND(INDEX([1]Calculation!O:O,ROW()),0)</f>
        <v>7</v>
      </c>
      <c r="K291" s="8">
        <f>ROUND(INDEX([1]Calculation!P:P,ROW()),0)</f>
        <v>4</v>
      </c>
      <c r="L291" s="8">
        <f>ROUND(INDEX([1]Calculation!Q:Q,ROW()),0)</f>
        <v>24</v>
      </c>
      <c r="M291" s="8">
        <f>ROUND(INDEX([1]Calculation!R:R,ROW()),0)</f>
        <v>1</v>
      </c>
      <c r="N291" s="8">
        <f>ROUND(INDEX([1]Calculation!S:S,ROW()),0)</f>
        <v>20</v>
      </c>
      <c r="O291" s="8">
        <f>ROUND(INDEX([1]Calculation!T:T,ROW()),0)</f>
        <v>4</v>
      </c>
      <c r="P291" s="8" t="str">
        <f>INDEX([1]Calculation!CB:CB,ROW())</f>
        <v>https://d25d2506sfb94s.cloudfront.net/cumulus_uploads/document/3ormein07a/econTabReport.pdf</v>
      </c>
    </row>
    <row r="292" spans="1:16">
      <c r="A292" t="str">
        <f>INDEX([1]Calculation!$F:$F,ROW())</f>
        <v>Florida</v>
      </c>
      <c r="B292" t="str">
        <f>INDEX([1]Calculation!$D:$D,ROW())</f>
        <v>St. Pete Polls</v>
      </c>
      <c r="C292" t="str">
        <f>IF(INDEX([1]Calculation!$G:$G,ROW())=0,"-",INDEX([1]Calculation!$G:$G,ROW()))</f>
        <v>C+</v>
      </c>
      <c r="D292" t="str">
        <f>INDEX([1]Calculation!$J:$J,ROW())&amp;"  "&amp;INDEX([1]Calculation!$K:$K,ROW())</f>
        <v>2590  lv</v>
      </c>
      <c r="E292" s="19">
        <f>INDEX([1]Calculation!$I:$I,ROW())</f>
        <v>43858</v>
      </c>
      <c r="F292" s="12">
        <f>ROUND(INDEX([1]Calculation!AL:AL,ROW()),1)</f>
        <v>0.1</v>
      </c>
      <c r="G292" s="8">
        <f>ROUND(INDEX([1]Calculation!L:L,ROW()),0)</f>
        <v>41</v>
      </c>
      <c r="H292" s="8">
        <f>ROUND(INDEX([1]Calculation!M:M,ROW()),0)</f>
        <v>17</v>
      </c>
      <c r="I292" s="8">
        <f>ROUND(INDEX([1]Calculation!N:N,ROW()),0)</f>
        <v>0</v>
      </c>
      <c r="J292" s="8">
        <f>ROUND(INDEX([1]Calculation!O:O,ROW()),0)</f>
        <v>6</v>
      </c>
      <c r="K292" s="8">
        <f>ROUND(INDEX([1]Calculation!P:P,ROW()),0)</f>
        <v>5</v>
      </c>
      <c r="L292" s="8">
        <f>ROUND(INDEX([1]Calculation!Q:Q,ROW()),0)</f>
        <v>9</v>
      </c>
      <c r="M292" s="8">
        <f>ROUND(INDEX([1]Calculation!R:R,ROW()),0)</f>
        <v>2</v>
      </c>
      <c r="N292" s="8">
        <f>ROUND(INDEX([1]Calculation!S:S,ROW()),0)</f>
        <v>7</v>
      </c>
      <c r="O292" s="8">
        <f>ROUND(INDEX([1]Calculation!T:T,ROW()),0)</f>
        <v>2</v>
      </c>
      <c r="P292" s="8" t="str">
        <f>INDEX([1]Calculation!CB:CB,ROW())</f>
        <v>http://stpetepolls.org/files/StPetePolls_2020_State_DEMprimary_January28_WN2A.pdf</v>
      </c>
    </row>
    <row r="293" spans="1:16">
      <c r="A293" t="str">
        <f>INDEX([1]Calculation!$F:$F,ROW())</f>
        <v>US</v>
      </c>
      <c r="B293" t="str">
        <f>INDEX([1]Calculation!$D:$D,ROW())</f>
        <v>YouGov Blue/Data for Progress</v>
      </c>
      <c r="C293" t="str">
        <f>IF(INDEX([1]Calculation!$G:$G,ROW())=0,"-",INDEX([1]Calculation!$G:$G,ROW()))</f>
        <v>-</v>
      </c>
      <c r="D293" t="str">
        <f>INDEX([1]Calculation!$J:$J,ROW())&amp;"  "&amp;INDEX([1]Calculation!$K:$K,ROW())</f>
        <v>1619  lv</v>
      </c>
      <c r="E293" s="19">
        <f>INDEX([1]Calculation!$I:$I,ROW())</f>
        <v>43857</v>
      </c>
      <c r="F293" s="12">
        <f>ROUND(INDEX([1]Calculation!AL:AL,ROW()),1)</f>
        <v>6</v>
      </c>
      <c r="G293" s="8">
        <f>ROUND(INDEX([1]Calculation!L:L,ROW()),0)</f>
        <v>30</v>
      </c>
      <c r="H293" s="8">
        <f>ROUND(INDEX([1]Calculation!M:M,ROW()),0)</f>
        <v>5</v>
      </c>
      <c r="I293" s="8">
        <f>ROUND(INDEX([1]Calculation!N:N,ROW()),0)</f>
        <v>0</v>
      </c>
      <c r="J293" s="8">
        <f>ROUND(INDEX([1]Calculation!O:O,ROW()),0)</f>
        <v>8</v>
      </c>
      <c r="K293" s="8">
        <f>ROUND(INDEX([1]Calculation!P:P,ROW()),0)</f>
        <v>4</v>
      </c>
      <c r="L293" s="8">
        <f>ROUND(INDEX([1]Calculation!Q:Q,ROW()),0)</f>
        <v>21</v>
      </c>
      <c r="M293" s="8">
        <f>ROUND(INDEX([1]Calculation!R:R,ROW()),0)</f>
        <v>2</v>
      </c>
      <c r="N293" s="8">
        <f>ROUND(INDEX([1]Calculation!S:S,ROW()),0)</f>
        <v>23</v>
      </c>
      <c r="O293" s="8">
        <f>ROUND(INDEX([1]Calculation!T:T,ROW()),0)</f>
        <v>4</v>
      </c>
      <c r="P293" s="8" t="str">
        <f>INDEX([1]Calculation!CB:CB,ROW())</f>
        <v>https://projects.fivethirtyeight.com/polls/20200203_National_2.pdf</v>
      </c>
    </row>
    <row r="294" spans="1:16">
      <c r="A294" t="str">
        <f>INDEX([1]Calculation!$F:$F,ROW())</f>
        <v>California</v>
      </c>
      <c r="B294" t="str">
        <f>INDEX([1]Calculation!$D:$D,ROW())</f>
        <v>Change Research</v>
      </c>
      <c r="C294" t="str">
        <f>IF(INDEX([1]Calculation!$G:$G,ROW())=0,"-",INDEX([1]Calculation!$G:$G,ROW()))</f>
        <v>C</v>
      </c>
      <c r="D294" t="str">
        <f>INDEX([1]Calculation!$J:$J,ROW())&amp;"  "&amp;INDEX([1]Calculation!$K:$K,ROW())</f>
        <v>1190  lv</v>
      </c>
      <c r="E294" s="19">
        <f>INDEX([1]Calculation!$I:$I,ROW())</f>
        <v>43857</v>
      </c>
      <c r="F294" s="12">
        <f>ROUND(INDEX([1]Calculation!AL:AL,ROW()),1)</f>
        <v>0.7</v>
      </c>
      <c r="G294" s="8">
        <f>ROUND(INDEX([1]Calculation!L:L,ROW()),0)</f>
        <v>15</v>
      </c>
      <c r="H294" s="8">
        <f>ROUND(INDEX([1]Calculation!M:M,ROW()),0)</f>
        <v>4</v>
      </c>
      <c r="I294" s="8">
        <f>ROUND(INDEX([1]Calculation!N:N,ROW()),0)</f>
        <v>0</v>
      </c>
      <c r="J294" s="8">
        <f>ROUND(INDEX([1]Calculation!O:O,ROW()),0)</f>
        <v>8</v>
      </c>
      <c r="K294" s="8">
        <f>ROUND(INDEX([1]Calculation!P:P,ROW()),0)</f>
        <v>3</v>
      </c>
      <c r="L294" s="8">
        <f>ROUND(INDEX([1]Calculation!Q:Q,ROW()),0)</f>
        <v>30</v>
      </c>
      <c r="M294" s="8">
        <f>ROUND(INDEX([1]Calculation!R:R,ROW()),0)</f>
        <v>2</v>
      </c>
      <c r="N294" s="8">
        <f>ROUND(INDEX([1]Calculation!S:S,ROW()),0)</f>
        <v>16</v>
      </c>
      <c r="O294" s="8">
        <f>ROUND(INDEX([1]Calculation!T:T,ROW()),0)</f>
        <v>5</v>
      </c>
      <c r="P294" s="8" t="str">
        <f>INDEX([1]Calculation!CB:CB,ROW())</f>
        <v>https://www.changeresearch.com/post/kqed-change-research-california-poll-january</v>
      </c>
    </row>
    <row r="295" spans="1:16">
      <c r="A295" t="str">
        <f>INDEX([1]Calculation!$F:$F,ROW())</f>
        <v>Iowa</v>
      </c>
      <c r="B295" t="str">
        <f>INDEX([1]Calculation!$D:$D,ROW())</f>
        <v>Monmouth University</v>
      </c>
      <c r="C295" t="str">
        <f>IF(INDEX([1]Calculation!$G:$G,ROW())=0,"-",INDEX([1]Calculation!$G:$G,ROW()))</f>
        <v>A+</v>
      </c>
      <c r="D295" t="str">
        <f>INDEX([1]Calculation!$J:$J,ROW())&amp;"  "&amp;INDEX([1]Calculation!$K:$K,ROW())</f>
        <v>544  lv</v>
      </c>
      <c r="E295" s="19">
        <f>INDEX([1]Calculation!$I:$I,ROW())</f>
        <v>43857</v>
      </c>
      <c r="F295" s="12">
        <f>ROUND(INDEX([1]Calculation!AL:AL,ROW()),1)</f>
        <v>0</v>
      </c>
      <c r="G295" s="8">
        <f>ROUND(INDEX([1]Calculation!L:L,ROW()),0)</f>
        <v>29</v>
      </c>
      <c r="H295" s="8">
        <f>ROUND(INDEX([1]Calculation!M:M,ROW()),0)</f>
        <v>0</v>
      </c>
      <c r="I295" s="8">
        <f>ROUND(INDEX([1]Calculation!N:N,ROW()),0)</f>
        <v>0</v>
      </c>
      <c r="J295" s="8">
        <f>ROUND(INDEX([1]Calculation!O:O,ROW()),0)</f>
        <v>20</v>
      </c>
      <c r="K295" s="8">
        <f>ROUND(INDEX([1]Calculation!P:P,ROW()),0)</f>
        <v>0</v>
      </c>
      <c r="L295" s="8">
        <f>ROUND(INDEX([1]Calculation!Q:Q,ROW()),0)</f>
        <v>25</v>
      </c>
      <c r="M295" s="8">
        <f>ROUND(INDEX([1]Calculation!R:R,ROW()),0)</f>
        <v>0</v>
      </c>
      <c r="N295" s="8">
        <f>ROUND(INDEX([1]Calculation!S:S,ROW()),0)</f>
        <v>19</v>
      </c>
      <c r="O295" s="8">
        <f>ROUND(INDEX([1]Calculation!T:T,ROW()),0)</f>
        <v>0</v>
      </c>
      <c r="P295" s="8" t="str">
        <f>INDEX([1]Calculation!CB:CB,ROW())</f>
        <v>https://www.monmouth.edu/polling-institute/documents/monmouthpoll_ia_012920.pdf/</v>
      </c>
    </row>
    <row r="296" spans="1:16">
      <c r="A296" t="str">
        <f>INDEX([1]Calculation!$F:$F,ROW())</f>
        <v>Iowa</v>
      </c>
      <c r="B296" t="str">
        <f>INDEX([1]Calculation!$D:$D,ROW())</f>
        <v>Monmouth University</v>
      </c>
      <c r="C296" t="str">
        <f>IF(INDEX([1]Calculation!$G:$G,ROW())=0,"-",INDEX([1]Calculation!$G:$G,ROW()))</f>
        <v>A+</v>
      </c>
      <c r="D296" t="str">
        <f>INDEX([1]Calculation!$J:$J,ROW())&amp;"  "&amp;INDEX([1]Calculation!$K:$K,ROW())</f>
        <v>544  lv</v>
      </c>
      <c r="E296" s="19">
        <f>INDEX([1]Calculation!$I:$I,ROW())</f>
        <v>43857</v>
      </c>
      <c r="F296" s="12">
        <f>ROUND(INDEX([1]Calculation!AL:AL,ROW()),1)</f>
        <v>18.3</v>
      </c>
      <c r="G296" s="8">
        <f>ROUND(INDEX([1]Calculation!L:L,ROW()),0)</f>
        <v>22</v>
      </c>
      <c r="H296" s="8">
        <f>ROUND(INDEX([1]Calculation!M:M,ROW()),0)</f>
        <v>0</v>
      </c>
      <c r="I296" s="8">
        <f>ROUND(INDEX([1]Calculation!N:N,ROW()),0)</f>
        <v>0</v>
      </c>
      <c r="J296" s="8">
        <f>ROUND(INDEX([1]Calculation!O:O,ROW()),0)</f>
        <v>17</v>
      </c>
      <c r="K296" s="8">
        <f>ROUND(INDEX([1]Calculation!P:P,ROW()),0)</f>
        <v>12</v>
      </c>
      <c r="L296" s="8">
        <f>ROUND(INDEX([1]Calculation!Q:Q,ROW()),0)</f>
        <v>22</v>
      </c>
      <c r="M296" s="8">
        <f>ROUND(INDEX([1]Calculation!R:R,ROW()),0)</f>
        <v>0</v>
      </c>
      <c r="N296" s="8">
        <f>ROUND(INDEX([1]Calculation!S:S,ROW()),0)</f>
        <v>16</v>
      </c>
      <c r="O296" s="8">
        <f>ROUND(INDEX([1]Calculation!T:T,ROW()),0)</f>
        <v>5</v>
      </c>
      <c r="P296" s="8" t="str">
        <f>INDEX([1]Calculation!CB:CB,ROW())</f>
        <v>https://www.monmouth.edu/polling-institute/documents/monmouthpoll_ia_012920.pdf/</v>
      </c>
    </row>
    <row r="297" spans="1:16">
      <c r="A297" t="str">
        <f>INDEX([1]Calculation!$F:$F,ROW())</f>
        <v>Iowa</v>
      </c>
      <c r="B297" t="str">
        <f>INDEX([1]Calculation!$D:$D,ROW())</f>
        <v>Monmouth University</v>
      </c>
      <c r="C297" t="str">
        <f>IF(INDEX([1]Calculation!$G:$G,ROW())=0,"-",INDEX([1]Calculation!$G:$G,ROW()))</f>
        <v>A+</v>
      </c>
      <c r="D297" t="str">
        <f>INDEX([1]Calculation!$J:$J,ROW())&amp;"  "&amp;INDEX([1]Calculation!$K:$K,ROW())</f>
        <v>544  lv</v>
      </c>
      <c r="E297" s="19">
        <f>INDEX([1]Calculation!$I:$I,ROW())</f>
        <v>43857</v>
      </c>
      <c r="F297" s="12">
        <f>ROUND(INDEX([1]Calculation!AL:AL,ROW()),1)</f>
        <v>0</v>
      </c>
      <c r="G297" s="8">
        <f>ROUND(INDEX([1]Calculation!L:L,ROW()),0)</f>
        <v>23</v>
      </c>
      <c r="H297" s="8">
        <f>ROUND(INDEX([1]Calculation!M:M,ROW()),0)</f>
        <v>0</v>
      </c>
      <c r="I297" s="8">
        <f>ROUND(INDEX([1]Calculation!N:N,ROW()),0)</f>
        <v>0</v>
      </c>
      <c r="J297" s="8">
        <f>ROUND(INDEX([1]Calculation!O:O,ROW()),0)</f>
        <v>16</v>
      </c>
      <c r="K297" s="8">
        <f>ROUND(INDEX([1]Calculation!P:P,ROW()),0)</f>
        <v>10</v>
      </c>
      <c r="L297" s="8">
        <f>ROUND(INDEX([1]Calculation!Q:Q,ROW()),0)</f>
        <v>21</v>
      </c>
      <c r="M297" s="8">
        <f>ROUND(INDEX([1]Calculation!R:R,ROW()),0)</f>
        <v>4</v>
      </c>
      <c r="N297" s="8">
        <f>ROUND(INDEX([1]Calculation!S:S,ROW()),0)</f>
        <v>15</v>
      </c>
      <c r="O297" s="8">
        <f>ROUND(INDEX([1]Calculation!T:T,ROW()),0)</f>
        <v>3</v>
      </c>
      <c r="P297" s="8" t="str">
        <f>INDEX([1]Calculation!CB:CB,ROW())</f>
        <v>https://www.monmouth.edu/polling-institute/documents/monmouthpoll_ia_012920.pdf/</v>
      </c>
    </row>
    <row r="298" spans="1:16">
      <c r="A298" t="str">
        <f>INDEX([1]Calculation!$F:$F,ROW())</f>
        <v>Iowa</v>
      </c>
      <c r="B298" t="str">
        <f>INDEX([1]Calculation!$D:$D,ROW())</f>
        <v>Civiqs</v>
      </c>
      <c r="C298" t="str">
        <f>IF(INDEX([1]Calculation!$G:$G,ROW())=0,"-",INDEX([1]Calculation!$G:$G,ROW()))</f>
        <v>-</v>
      </c>
      <c r="D298" t="str">
        <f>INDEX([1]Calculation!$J:$J,ROW())&amp;"  "&amp;INDEX([1]Calculation!$K:$K,ROW())</f>
        <v>655  lv</v>
      </c>
      <c r="E298" s="19">
        <f>INDEX([1]Calculation!$I:$I,ROW())</f>
        <v>43857</v>
      </c>
      <c r="F298" s="12">
        <f>ROUND(INDEX([1]Calculation!AL:AL,ROW()),1)</f>
        <v>0.6</v>
      </c>
      <c r="G298" s="8">
        <f>ROUND(INDEX([1]Calculation!L:L,ROW()),0)</f>
        <v>15</v>
      </c>
      <c r="H298" s="8">
        <f>ROUND(INDEX([1]Calculation!M:M,ROW()),0)</f>
        <v>1</v>
      </c>
      <c r="I298" s="8">
        <f>ROUND(INDEX([1]Calculation!N:N,ROW()),0)</f>
        <v>0</v>
      </c>
      <c r="J298" s="8">
        <f>ROUND(INDEX([1]Calculation!O:O,ROW()),0)</f>
        <v>17</v>
      </c>
      <c r="K298" s="8">
        <f>ROUND(INDEX([1]Calculation!P:P,ROW()),0)</f>
        <v>11</v>
      </c>
      <c r="L298" s="8">
        <f>ROUND(INDEX([1]Calculation!Q:Q,ROW()),0)</f>
        <v>24</v>
      </c>
      <c r="M298" s="8">
        <f>ROUND(INDEX([1]Calculation!R:R,ROW()),0)</f>
        <v>4</v>
      </c>
      <c r="N298" s="8">
        <f>ROUND(INDEX([1]Calculation!S:S,ROW()),0)</f>
        <v>19</v>
      </c>
      <c r="O298" s="8">
        <f>ROUND(INDEX([1]Calculation!T:T,ROW()),0)</f>
        <v>5</v>
      </c>
      <c r="P298" s="8" t="str">
        <f>INDEX([1]Calculation!CB:CB,ROW())</f>
        <v>https://civiqs.com/documents/Civiqs_ISU_banner_book_2020_01_cg3q62ypb43uz6bb.pdf</v>
      </c>
    </row>
    <row r="299" spans="1:16">
      <c r="A299" t="str">
        <f>INDEX([1]Calculation!$F:$F,ROW())</f>
        <v>US</v>
      </c>
      <c r="B299" t="str">
        <f>INDEX([1]Calculation!$D:$D,ROW())</f>
        <v>YouGov Blue/Data for Progress</v>
      </c>
      <c r="C299" t="str">
        <f>IF(INDEX([1]Calculation!$G:$G,ROW())=0,"-",INDEX([1]Calculation!$G:$G,ROW()))</f>
        <v>-</v>
      </c>
      <c r="D299" t="str">
        <f>INDEX([1]Calculation!$J:$J,ROW())&amp;"  "&amp;INDEX([1]Calculation!$K:$K,ROW())</f>
        <v>1619  lv</v>
      </c>
      <c r="E299" s="19">
        <f>INDEX([1]Calculation!$I:$I,ROW())</f>
        <v>43857</v>
      </c>
      <c r="F299" s="12">
        <f>ROUND(INDEX([1]Calculation!AL:AL,ROW()),1)</f>
        <v>0</v>
      </c>
      <c r="G299" s="8">
        <f>ROUND(INDEX([1]Calculation!L:L,ROW()),0)</f>
        <v>42</v>
      </c>
      <c r="H299" s="8">
        <f>ROUND(INDEX([1]Calculation!M:M,ROW()),0)</f>
        <v>0</v>
      </c>
      <c r="I299" s="8">
        <f>ROUND(INDEX([1]Calculation!N:N,ROW()),0)</f>
        <v>0</v>
      </c>
      <c r="J299" s="8">
        <f>ROUND(INDEX([1]Calculation!O:O,ROW()),0)</f>
        <v>0</v>
      </c>
      <c r="K299" s="8">
        <f>ROUND(INDEX([1]Calculation!P:P,ROW()),0)</f>
        <v>0</v>
      </c>
      <c r="L299" s="8">
        <f>ROUND(INDEX([1]Calculation!Q:Q,ROW()),0)</f>
        <v>23</v>
      </c>
      <c r="M299" s="8">
        <f>ROUND(INDEX([1]Calculation!R:R,ROW()),0)</f>
        <v>0</v>
      </c>
      <c r="N299" s="8">
        <f>ROUND(INDEX([1]Calculation!S:S,ROW()),0)</f>
        <v>30</v>
      </c>
      <c r="O299" s="8">
        <f>ROUND(INDEX([1]Calculation!T:T,ROW()),0)</f>
        <v>0</v>
      </c>
      <c r="P299" s="8" t="str">
        <f>INDEX([1]Calculation!CB:CB,ROW())</f>
        <v>https://www.politico.com/news/2020/01/28/survey-warren-polls-better-against-biden-than-sanders-108289</v>
      </c>
    </row>
    <row r="300" spans="1:16">
      <c r="A300" t="str">
        <f>INDEX([1]Calculation!$F:$F,ROW())</f>
        <v>US</v>
      </c>
      <c r="B300" t="str">
        <f>INDEX([1]Calculation!$D:$D,ROW())</f>
        <v>YouGov Blue/Data for Progress</v>
      </c>
      <c r="C300" t="str">
        <f>IF(INDEX([1]Calculation!$G:$G,ROW())=0,"-",INDEX([1]Calculation!$G:$G,ROW()))</f>
        <v>-</v>
      </c>
      <c r="D300" t="str">
        <f>INDEX([1]Calculation!$J:$J,ROW())&amp;"  "&amp;INDEX([1]Calculation!$K:$K,ROW())</f>
        <v>1619  lv</v>
      </c>
      <c r="E300" s="19">
        <f>INDEX([1]Calculation!$I:$I,ROW())</f>
        <v>43857</v>
      </c>
      <c r="F300" s="12">
        <f>ROUND(INDEX([1]Calculation!AL:AL,ROW()),1)</f>
        <v>0</v>
      </c>
      <c r="G300" s="8">
        <f>ROUND(INDEX([1]Calculation!L:L,ROW()),0)</f>
        <v>53</v>
      </c>
      <c r="H300" s="8">
        <f>ROUND(INDEX([1]Calculation!M:M,ROW()),0)</f>
        <v>0</v>
      </c>
      <c r="I300" s="8">
        <f>ROUND(INDEX([1]Calculation!N:N,ROW()),0)</f>
        <v>0</v>
      </c>
      <c r="J300" s="8">
        <f>ROUND(INDEX([1]Calculation!O:O,ROW()),0)</f>
        <v>0</v>
      </c>
      <c r="K300" s="8">
        <f>ROUND(INDEX([1]Calculation!P:P,ROW()),0)</f>
        <v>0</v>
      </c>
      <c r="L300" s="8">
        <f>ROUND(INDEX([1]Calculation!Q:Q,ROW()),0)</f>
        <v>41</v>
      </c>
      <c r="M300" s="8">
        <f>ROUND(INDEX([1]Calculation!R:R,ROW()),0)</f>
        <v>0</v>
      </c>
      <c r="N300" s="8">
        <f>ROUND(INDEX([1]Calculation!S:S,ROW()),0)</f>
        <v>0</v>
      </c>
      <c r="O300" s="8">
        <f>ROUND(INDEX([1]Calculation!T:T,ROW()),0)</f>
        <v>0</v>
      </c>
      <c r="P300" s="8" t="str">
        <f>INDEX([1]Calculation!CB:CB,ROW())</f>
        <v>https://www.politico.com/news/2020/01/28/survey-warren-polls-better-against-biden-than-sanders-108289</v>
      </c>
    </row>
    <row r="301" spans="1:16">
      <c r="A301" t="str">
        <f>INDEX([1]Calculation!$F:$F,ROW())</f>
        <v>US</v>
      </c>
      <c r="B301" t="str">
        <f>INDEX([1]Calculation!$D:$D,ROW())</f>
        <v>YouGov Blue/Data for Progress</v>
      </c>
      <c r="C301" t="str">
        <f>IF(INDEX([1]Calculation!$G:$G,ROW())=0,"-",INDEX([1]Calculation!$G:$G,ROW()))</f>
        <v>-</v>
      </c>
      <c r="D301" t="str">
        <f>INDEX([1]Calculation!$J:$J,ROW())&amp;"  "&amp;INDEX([1]Calculation!$K:$K,ROW())</f>
        <v>1619  lv</v>
      </c>
      <c r="E301" s="19">
        <f>INDEX([1]Calculation!$I:$I,ROW())</f>
        <v>43857</v>
      </c>
      <c r="F301" s="12">
        <f>ROUND(INDEX([1]Calculation!AL:AL,ROW()),1)</f>
        <v>0</v>
      </c>
      <c r="G301" s="8">
        <f>ROUND(INDEX([1]Calculation!L:L,ROW()),0)</f>
        <v>47</v>
      </c>
      <c r="H301" s="8">
        <f>ROUND(INDEX([1]Calculation!M:M,ROW()),0)</f>
        <v>0</v>
      </c>
      <c r="I301" s="8">
        <f>ROUND(INDEX([1]Calculation!N:N,ROW()),0)</f>
        <v>0</v>
      </c>
      <c r="J301" s="8">
        <f>ROUND(INDEX([1]Calculation!O:O,ROW()),0)</f>
        <v>0</v>
      </c>
      <c r="K301" s="8">
        <f>ROUND(INDEX([1]Calculation!P:P,ROW()),0)</f>
        <v>0</v>
      </c>
      <c r="L301" s="8">
        <f>ROUND(INDEX([1]Calculation!Q:Q,ROW()),0)</f>
        <v>0</v>
      </c>
      <c r="M301" s="8">
        <f>ROUND(INDEX([1]Calculation!R:R,ROW()),0)</f>
        <v>0</v>
      </c>
      <c r="N301" s="8">
        <f>ROUND(INDEX([1]Calculation!S:S,ROW()),0)</f>
        <v>45</v>
      </c>
      <c r="O301" s="8">
        <f>ROUND(INDEX([1]Calculation!T:T,ROW()),0)</f>
        <v>0</v>
      </c>
      <c r="P301" s="8" t="str">
        <f>INDEX([1]Calculation!CB:CB,ROW())</f>
        <v>https://www.politico.com/news/2020/01/28/survey-warren-polls-better-against-biden-than-sanders-108289</v>
      </c>
    </row>
    <row r="302" spans="1:16">
      <c r="A302" t="str">
        <f>INDEX([1]Calculation!$F:$F,ROW())</f>
        <v>US</v>
      </c>
      <c r="B302" t="str">
        <f>INDEX([1]Calculation!$D:$D,ROW())</f>
        <v>Quinnipiac University</v>
      </c>
      <c r="C302" t="str">
        <f>IF(INDEX([1]Calculation!$G:$G,ROW())=0,"-",INDEX([1]Calculation!$G:$G,ROW()))</f>
        <v>A</v>
      </c>
      <c r="D302" t="str">
        <f>INDEX([1]Calculation!$J:$J,ROW())&amp;"  "&amp;INDEX([1]Calculation!$K:$K,ROW())</f>
        <v>827  rv</v>
      </c>
      <c r="E302" s="19">
        <f>INDEX([1]Calculation!$I:$I,ROW())</f>
        <v>43857</v>
      </c>
      <c r="F302" s="12">
        <f>ROUND(INDEX([1]Calculation!AL:AL,ROW()),1)</f>
        <v>2.1</v>
      </c>
      <c r="G302" s="8">
        <f>ROUND(INDEX([1]Calculation!L:L,ROW()),0)</f>
        <v>26</v>
      </c>
      <c r="H302" s="8">
        <f>ROUND(INDEX([1]Calculation!M:M,ROW()),0)</f>
        <v>8</v>
      </c>
      <c r="I302" s="8">
        <f>ROUND(INDEX([1]Calculation!N:N,ROW()),0)</f>
        <v>0</v>
      </c>
      <c r="J302" s="8">
        <f>ROUND(INDEX([1]Calculation!O:O,ROW()),0)</f>
        <v>6</v>
      </c>
      <c r="K302" s="8">
        <f>ROUND(INDEX([1]Calculation!P:P,ROW()),0)</f>
        <v>7</v>
      </c>
      <c r="L302" s="8">
        <f>ROUND(INDEX([1]Calculation!Q:Q,ROW()),0)</f>
        <v>21</v>
      </c>
      <c r="M302" s="8">
        <f>ROUND(INDEX([1]Calculation!R:R,ROW()),0)</f>
        <v>2</v>
      </c>
      <c r="N302" s="8">
        <f>ROUND(INDEX([1]Calculation!S:S,ROW()),0)</f>
        <v>15</v>
      </c>
      <c r="O302" s="8">
        <f>ROUND(INDEX([1]Calculation!T:T,ROW()),0)</f>
        <v>3</v>
      </c>
      <c r="P302" s="8" t="str">
        <f>INDEX([1]Calculation!CB:CB,ROW())</f>
        <v>https://poll.qu.edu/national/release-detail?ReleaseID=3654</v>
      </c>
    </row>
    <row r="303" spans="1:16">
      <c r="A303" t="str">
        <f>INDEX([1]Calculation!$F:$F,ROW())</f>
        <v>New Hampshire</v>
      </c>
      <c r="B303" t="str">
        <f>INDEX([1]Calculation!$D:$D,ROW())</f>
        <v>American Research Group</v>
      </c>
      <c r="C303" t="str">
        <f>IF(INDEX([1]Calculation!$G:$G,ROW())=0,"-",INDEX([1]Calculation!$G:$G,ROW()))</f>
        <v>B</v>
      </c>
      <c r="D303" t="str">
        <f>INDEX([1]Calculation!$J:$J,ROW())&amp;"  "&amp;INDEX([1]Calculation!$K:$K,ROW())</f>
        <v>600  lv</v>
      </c>
      <c r="E303" s="19">
        <f>INDEX([1]Calculation!$I:$I,ROW())</f>
        <v>43857</v>
      </c>
      <c r="F303" s="12">
        <f>ROUND(INDEX([1]Calculation!AL:AL,ROW()),1)</f>
        <v>1</v>
      </c>
      <c r="G303" s="8">
        <f>ROUND(INDEX([1]Calculation!L:L,ROW()),0)</f>
        <v>13</v>
      </c>
      <c r="H303" s="8">
        <f>ROUND(INDEX([1]Calculation!M:M,ROW()),0)</f>
        <v>2</v>
      </c>
      <c r="I303" s="8">
        <f>ROUND(INDEX([1]Calculation!N:N,ROW()),0)</f>
        <v>0</v>
      </c>
      <c r="J303" s="8">
        <f>ROUND(INDEX([1]Calculation!O:O,ROW()),0)</f>
        <v>12</v>
      </c>
      <c r="K303" s="8">
        <f>ROUND(INDEX([1]Calculation!P:P,ROW()),0)</f>
        <v>7</v>
      </c>
      <c r="L303" s="8">
        <f>ROUND(INDEX([1]Calculation!Q:Q,ROW()),0)</f>
        <v>28</v>
      </c>
      <c r="M303" s="8">
        <f>ROUND(INDEX([1]Calculation!R:R,ROW()),0)</f>
        <v>2</v>
      </c>
      <c r="N303" s="8">
        <f>ROUND(INDEX([1]Calculation!S:S,ROW()),0)</f>
        <v>11</v>
      </c>
      <c r="O303" s="8">
        <f>ROUND(INDEX([1]Calculation!T:T,ROW()),0)</f>
        <v>5</v>
      </c>
      <c r="P303" s="8" t="str">
        <f>INDEX([1]Calculation!CB:CB,ROW())</f>
        <v>https://americanresearchgroup.com/pres2020/primary/dem/nhdem20-01.html</v>
      </c>
    </row>
    <row r="304" spans="1:16">
      <c r="A304" t="str">
        <f>INDEX([1]Calculation!$F:$F,ROW())</f>
        <v>Pennsylvania</v>
      </c>
      <c r="B304" t="str">
        <f>INDEX([1]Calculation!$D:$D,ROW())</f>
        <v>Franklin &amp; Marshall College</v>
      </c>
      <c r="C304" t="str">
        <f>IF(INDEX([1]Calculation!$G:$G,ROW())=0,"-",INDEX([1]Calculation!$G:$G,ROW()))</f>
        <v>B/C</v>
      </c>
      <c r="D304" t="str">
        <f>INDEX([1]Calculation!$J:$J,ROW())&amp;"  "&amp;INDEX([1]Calculation!$K:$K,ROW())</f>
        <v>292  rv</v>
      </c>
      <c r="E304" s="19">
        <f>INDEX([1]Calculation!$I:$I,ROW())</f>
        <v>43856</v>
      </c>
      <c r="F304" s="12">
        <f>ROUND(INDEX([1]Calculation!AL:AL,ROW()),1)</f>
        <v>3.9</v>
      </c>
      <c r="G304" s="8">
        <f>ROUND(INDEX([1]Calculation!L:L,ROW()),0)</f>
        <v>22</v>
      </c>
      <c r="H304" s="8">
        <f>ROUND(INDEX([1]Calculation!M:M,ROW()),0)</f>
        <v>7</v>
      </c>
      <c r="I304" s="8">
        <f>ROUND(INDEX([1]Calculation!N:N,ROW()),0)</f>
        <v>0</v>
      </c>
      <c r="J304" s="8">
        <f>ROUND(INDEX([1]Calculation!O:O,ROW()),0)</f>
        <v>6</v>
      </c>
      <c r="K304" s="8">
        <f>ROUND(INDEX([1]Calculation!P:P,ROW()),0)</f>
        <v>5</v>
      </c>
      <c r="L304" s="8">
        <f>ROUND(INDEX([1]Calculation!Q:Q,ROW()),0)</f>
        <v>15</v>
      </c>
      <c r="M304" s="8">
        <f>ROUND(INDEX([1]Calculation!R:R,ROW()),0)</f>
        <v>1</v>
      </c>
      <c r="N304" s="8">
        <f>ROUND(INDEX([1]Calculation!S:S,ROW()),0)</f>
        <v>14</v>
      </c>
      <c r="O304" s="8">
        <f>ROUND(INDEX([1]Calculation!T:T,ROW()),0)</f>
        <v>5</v>
      </c>
      <c r="P304" s="8" t="str">
        <f>INDEX([1]Calculation!CB:CB,ROW())</f>
        <v>https://www.fandm.edu/uploads/files/562535870732261549-f-m-poll-release-january-2020.pdf</v>
      </c>
    </row>
    <row r="305" spans="1:16">
      <c r="A305" t="str">
        <f>INDEX([1]Calculation!$F:$F,ROW())</f>
        <v>Iowa</v>
      </c>
      <c r="B305" t="str">
        <f>INDEX([1]Calculation!$D:$D,ROW())</f>
        <v>Change Research</v>
      </c>
      <c r="C305" t="str">
        <f>IF(INDEX([1]Calculation!$G:$G,ROW())=0,"-",INDEX([1]Calculation!$G:$G,ROW()))</f>
        <v>C</v>
      </c>
      <c r="D305" t="str">
        <f>INDEX([1]Calculation!$J:$J,ROW())&amp;"  "&amp;INDEX([1]Calculation!$K:$K,ROW())</f>
        <v>704  lv</v>
      </c>
      <c r="E305" s="19">
        <f>INDEX([1]Calculation!$I:$I,ROW())</f>
        <v>43856</v>
      </c>
      <c r="F305" s="12">
        <f>ROUND(INDEX([1]Calculation!AL:AL,ROW()),1)</f>
        <v>0</v>
      </c>
      <c r="G305" s="8">
        <f>ROUND(INDEX([1]Calculation!L:L,ROW()),0)</f>
        <v>22</v>
      </c>
      <c r="H305" s="8">
        <f>ROUND(INDEX([1]Calculation!M:M,ROW()),0)</f>
        <v>0</v>
      </c>
      <c r="I305" s="8">
        <f>ROUND(INDEX([1]Calculation!N:N,ROW()),0)</f>
        <v>0</v>
      </c>
      <c r="J305" s="8">
        <f>ROUND(INDEX([1]Calculation!O:O,ROW()),0)</f>
        <v>23</v>
      </c>
      <c r="K305" s="8">
        <f>ROUND(INDEX([1]Calculation!P:P,ROW()),0)</f>
        <v>0</v>
      </c>
      <c r="L305" s="8">
        <f>ROUND(INDEX([1]Calculation!Q:Q,ROW()),0)</f>
        <v>30</v>
      </c>
      <c r="M305" s="8">
        <f>ROUND(INDEX([1]Calculation!R:R,ROW()),0)</f>
        <v>0</v>
      </c>
      <c r="N305" s="8">
        <f>ROUND(INDEX([1]Calculation!S:S,ROW()),0)</f>
        <v>20</v>
      </c>
      <c r="O305" s="8">
        <f>ROUND(INDEX([1]Calculation!T:T,ROW()),0)</f>
        <v>0</v>
      </c>
      <c r="P305" s="8" t="str">
        <f>INDEX([1]Calculation!CB:CB,ROW())</f>
        <v>https://www.changeresearch.com/post/pollercoaster-2020-sanders-leads-by-8-points-in-iowa-caucuses</v>
      </c>
    </row>
    <row r="306" spans="1:16">
      <c r="A306" t="str">
        <f>INDEX([1]Calculation!$F:$F,ROW())</f>
        <v>Iowa</v>
      </c>
      <c r="B306" t="str">
        <f>INDEX([1]Calculation!$D:$D,ROW())</f>
        <v>Change Research</v>
      </c>
      <c r="C306" t="str">
        <f>IF(INDEX([1]Calculation!$G:$G,ROW())=0,"-",INDEX([1]Calculation!$G:$G,ROW()))</f>
        <v>C</v>
      </c>
      <c r="D306" t="str">
        <f>INDEX([1]Calculation!$J:$J,ROW())&amp;"  "&amp;INDEX([1]Calculation!$K:$K,ROW())</f>
        <v>704  lv</v>
      </c>
      <c r="E306" s="19">
        <f>INDEX([1]Calculation!$I:$I,ROW())</f>
        <v>43856</v>
      </c>
      <c r="F306" s="12">
        <f>ROUND(INDEX([1]Calculation!AL:AL,ROW()),1)</f>
        <v>4.5</v>
      </c>
      <c r="G306" s="8">
        <f>ROUND(INDEX([1]Calculation!L:L,ROW()),0)</f>
        <v>18</v>
      </c>
      <c r="H306" s="8">
        <f>ROUND(INDEX([1]Calculation!M:M,ROW()),0)</f>
        <v>0</v>
      </c>
      <c r="I306" s="8">
        <f>ROUND(INDEX([1]Calculation!N:N,ROW()),0)</f>
        <v>0</v>
      </c>
      <c r="J306" s="8">
        <f>ROUND(INDEX([1]Calculation!O:O,ROW()),0)</f>
        <v>19</v>
      </c>
      <c r="K306" s="8">
        <f>ROUND(INDEX([1]Calculation!P:P,ROW()),0)</f>
        <v>10</v>
      </c>
      <c r="L306" s="8">
        <f>ROUND(INDEX([1]Calculation!Q:Q,ROW()),0)</f>
        <v>27</v>
      </c>
      <c r="M306" s="8">
        <f>ROUND(INDEX([1]Calculation!R:R,ROW()),0)</f>
        <v>4</v>
      </c>
      <c r="N306" s="8">
        <f>ROUND(INDEX([1]Calculation!S:S,ROW()),0)</f>
        <v>15</v>
      </c>
      <c r="O306" s="8">
        <f>ROUND(INDEX([1]Calculation!T:T,ROW()),0)</f>
        <v>4</v>
      </c>
      <c r="P306" s="8" t="str">
        <f>INDEX([1]Calculation!CB:CB,ROW())</f>
        <v>https://www.changeresearch.com/post/pollercoaster-2020-sanders-leads-by-8-points-in-iowa-caucuses</v>
      </c>
    </row>
    <row r="307" spans="1:16">
      <c r="A307" t="str">
        <f>INDEX([1]Calculation!$F:$F,ROW())</f>
        <v>US</v>
      </c>
      <c r="B307" t="str">
        <f>INDEX([1]Calculation!$D:$D,ROW())</f>
        <v>Morning Consult</v>
      </c>
      <c r="C307" t="str">
        <f>IF(INDEX([1]Calculation!$G:$G,ROW())=0,"-",INDEX([1]Calculation!$G:$G,ROW()))</f>
        <v>B+</v>
      </c>
      <c r="D307" t="str">
        <f>INDEX([1]Calculation!$J:$J,ROW())&amp;"  "&amp;INDEX([1]Calculation!$K:$K,ROW())</f>
        <v>17836  lv</v>
      </c>
      <c r="E307" s="19">
        <f>INDEX([1]Calculation!$I:$I,ROW())</f>
        <v>43856</v>
      </c>
      <c r="F307" s="12">
        <f>ROUND(INDEX([1]Calculation!AL:AL,ROW()),1)</f>
        <v>0</v>
      </c>
      <c r="G307" s="8">
        <f>ROUND(INDEX([1]Calculation!L:L,ROW()),0)</f>
        <v>29</v>
      </c>
      <c r="H307" s="8">
        <f>ROUND(INDEX([1]Calculation!M:M,ROW()),0)</f>
        <v>12</v>
      </c>
      <c r="I307" s="8">
        <f>ROUND(INDEX([1]Calculation!N:N,ROW()),0)</f>
        <v>0</v>
      </c>
      <c r="J307" s="8">
        <f>ROUND(INDEX([1]Calculation!O:O,ROW()),0)</f>
        <v>7</v>
      </c>
      <c r="K307" s="8">
        <f>ROUND(INDEX([1]Calculation!P:P,ROW()),0)</f>
        <v>3</v>
      </c>
      <c r="L307" s="8">
        <f>ROUND(INDEX([1]Calculation!Q:Q,ROW()),0)</f>
        <v>23</v>
      </c>
      <c r="M307" s="8">
        <f>ROUND(INDEX([1]Calculation!R:R,ROW()),0)</f>
        <v>3</v>
      </c>
      <c r="N307" s="8">
        <f>ROUND(INDEX([1]Calculation!S:S,ROW()),0)</f>
        <v>14</v>
      </c>
      <c r="O307" s="8">
        <f>ROUND(INDEX([1]Calculation!T:T,ROW()),0)</f>
        <v>5</v>
      </c>
      <c r="P307" s="8" t="str">
        <f>INDEX([1]Calculation!CB:CB,ROW())</f>
        <v>https://morningconsult.com/2020-democratic-primary/</v>
      </c>
    </row>
    <row r="308" spans="1:16">
      <c r="A308" t="str">
        <f>INDEX([1]Calculation!$F:$F,ROW())</f>
        <v>New Hampshire</v>
      </c>
      <c r="B308" t="str">
        <f>INDEX([1]Calculation!$D:$D,ROW())</f>
        <v>RKM Research and Communications Inc.</v>
      </c>
      <c r="C308" t="str">
        <f>IF(INDEX([1]Calculation!$G:$G,ROW())=0,"-",INDEX([1]Calculation!$G:$G,ROW()))</f>
        <v>A/B</v>
      </c>
      <c r="D308" t="str">
        <f>INDEX([1]Calculation!$J:$J,ROW())&amp;"  "&amp;INDEX([1]Calculation!$K:$K,ROW())</f>
        <v>407  lv</v>
      </c>
      <c r="E308" s="19">
        <f>INDEX([1]Calculation!$I:$I,ROW())</f>
        <v>43856</v>
      </c>
      <c r="F308" s="12">
        <f>ROUND(INDEX([1]Calculation!AL:AL,ROW()),1)</f>
        <v>0.3</v>
      </c>
      <c r="G308" s="8">
        <f>ROUND(INDEX([1]Calculation!L:L,ROW()),0)</f>
        <v>22</v>
      </c>
      <c r="H308" s="8">
        <f>ROUND(INDEX([1]Calculation!M:M,ROW()),0)</f>
        <v>3</v>
      </c>
      <c r="I308" s="8">
        <f>ROUND(INDEX([1]Calculation!N:N,ROW()),0)</f>
        <v>0</v>
      </c>
      <c r="J308" s="8">
        <f>ROUND(INDEX([1]Calculation!O:O,ROW()),0)</f>
        <v>10</v>
      </c>
      <c r="K308" s="8">
        <f>ROUND(INDEX([1]Calculation!P:P,ROW()),0)</f>
        <v>5</v>
      </c>
      <c r="L308" s="8">
        <f>ROUND(INDEX([1]Calculation!Q:Q,ROW()),0)</f>
        <v>29</v>
      </c>
      <c r="M308" s="8">
        <f>ROUND(INDEX([1]Calculation!R:R,ROW()),0)</f>
        <v>0</v>
      </c>
      <c r="N308" s="8">
        <f>ROUND(INDEX([1]Calculation!S:S,ROW()),0)</f>
        <v>16</v>
      </c>
      <c r="O308" s="8">
        <f>ROUND(INDEX([1]Calculation!T:T,ROW()),0)</f>
        <v>1</v>
      </c>
      <c r="P308" s="8" t="str">
        <f>INDEX([1]Calculation!CB:CB,ROW())</f>
        <v>https://www.franklinpierce.edu/institutes/mfcc/FPU%20PP%20NH%20Jan%202020%2023-26%20Tables.pdf</v>
      </c>
    </row>
    <row r="309" spans="1:16">
      <c r="A309" t="str">
        <f>INDEX([1]Calculation!$F:$F,ROW())</f>
        <v>Iowa</v>
      </c>
      <c r="B309" t="str">
        <f>INDEX([1]Calculation!$D:$D,ROW())</f>
        <v>Emerson College</v>
      </c>
      <c r="C309" t="str">
        <f>IF(INDEX([1]Calculation!$G:$G,ROW())=0,"-",INDEX([1]Calculation!$G:$G,ROW()))</f>
        <v>B-</v>
      </c>
      <c r="D309" t="str">
        <f>INDEX([1]Calculation!$J:$J,ROW())&amp;"  "&amp;INDEX([1]Calculation!$K:$K,ROW())</f>
        <v>450  lv</v>
      </c>
      <c r="E309" s="19">
        <f>INDEX([1]Calculation!$I:$I,ROW())</f>
        <v>43856</v>
      </c>
      <c r="F309" s="12">
        <f>ROUND(INDEX([1]Calculation!AL:AL,ROW()),1)</f>
        <v>0.7</v>
      </c>
      <c r="G309" s="8">
        <f>ROUND(INDEX([1]Calculation!L:L,ROW()),0)</f>
        <v>21</v>
      </c>
      <c r="H309" s="8">
        <f>ROUND(INDEX([1]Calculation!M:M,ROW()),0)</f>
        <v>0</v>
      </c>
      <c r="I309" s="8">
        <f>ROUND(INDEX([1]Calculation!N:N,ROW()),0)</f>
        <v>0</v>
      </c>
      <c r="J309" s="8">
        <f>ROUND(INDEX([1]Calculation!O:O,ROW()),0)</f>
        <v>10</v>
      </c>
      <c r="K309" s="8">
        <f>ROUND(INDEX([1]Calculation!P:P,ROW()),0)</f>
        <v>13</v>
      </c>
      <c r="L309" s="8">
        <f>ROUND(INDEX([1]Calculation!Q:Q,ROW()),0)</f>
        <v>30</v>
      </c>
      <c r="M309" s="8">
        <f>ROUND(INDEX([1]Calculation!R:R,ROW()),0)</f>
        <v>5</v>
      </c>
      <c r="N309" s="8">
        <f>ROUND(INDEX([1]Calculation!S:S,ROW()),0)</f>
        <v>11</v>
      </c>
      <c r="O309" s="8">
        <f>ROUND(INDEX([1]Calculation!T:T,ROW()),0)</f>
        <v>5</v>
      </c>
      <c r="P309" s="8" t="str">
        <f>INDEX([1]Calculation!CB:CB,ROW())</f>
        <v>http://emersonpolling.com/2020/01/27/iowa-2020-sanders-solidifies-frontrunner-status-in-iowa-while-klobuchar-nears-viability/</v>
      </c>
    </row>
    <row r="310" spans="1:16">
      <c r="A310" t="str">
        <f>INDEX([1]Calculation!$F:$F,ROW())</f>
        <v>Iowa</v>
      </c>
      <c r="B310" t="str">
        <f>INDEX([1]Calculation!$D:$D,ROW())</f>
        <v>Suffolk University</v>
      </c>
      <c r="C310" t="str">
        <f>IF(INDEX([1]Calculation!$G:$G,ROW())=0,"-",INDEX([1]Calculation!$G:$G,ROW()))</f>
        <v>A-</v>
      </c>
      <c r="D310" t="str">
        <f>INDEX([1]Calculation!$J:$J,ROW())&amp;"  "&amp;INDEX([1]Calculation!$K:$K,ROW())</f>
        <v>500  lv</v>
      </c>
      <c r="E310" s="19">
        <f>INDEX([1]Calculation!$I:$I,ROW())</f>
        <v>43856</v>
      </c>
      <c r="F310" s="12">
        <f>ROUND(INDEX([1]Calculation!AL:AL,ROW()),1)</f>
        <v>11.4</v>
      </c>
      <c r="G310" s="8">
        <f>ROUND(INDEX([1]Calculation!L:L,ROW()),0)</f>
        <v>25</v>
      </c>
      <c r="H310" s="8">
        <f>ROUND(INDEX([1]Calculation!M:M,ROW()),0)</f>
        <v>0</v>
      </c>
      <c r="I310" s="8">
        <f>ROUND(INDEX([1]Calculation!N:N,ROW()),0)</f>
        <v>0</v>
      </c>
      <c r="J310" s="8">
        <f>ROUND(INDEX([1]Calculation!O:O,ROW()),0)</f>
        <v>18</v>
      </c>
      <c r="K310" s="8">
        <f>ROUND(INDEX([1]Calculation!P:P,ROW()),0)</f>
        <v>6</v>
      </c>
      <c r="L310" s="8">
        <f>ROUND(INDEX([1]Calculation!Q:Q,ROW()),0)</f>
        <v>19</v>
      </c>
      <c r="M310" s="8">
        <f>ROUND(INDEX([1]Calculation!R:R,ROW()),0)</f>
        <v>2</v>
      </c>
      <c r="N310" s="8">
        <f>ROUND(INDEX([1]Calculation!S:S,ROW()),0)</f>
        <v>13</v>
      </c>
      <c r="O310" s="8">
        <f>ROUND(INDEX([1]Calculation!T:T,ROW()),0)</f>
        <v>3</v>
      </c>
      <c r="P310" s="8" t="str">
        <f>INDEX([1]Calculation!CB:CB,ROW())</f>
        <v>https://www.suffolk.edu/-/media/suffolk/documents/academics/research-at-suffolk/suprc/polls/other-states/2020/1_27_2020_marginals_pdftxt.pdf</v>
      </c>
    </row>
    <row r="311" spans="1:16">
      <c r="A311" t="str">
        <f>INDEX([1]Calculation!$F:$F,ROW())</f>
        <v>Florida</v>
      </c>
      <c r="B311" t="str">
        <f>INDEX([1]Calculation!$D:$D,ROW())</f>
        <v>Tel Opinion Research</v>
      </c>
      <c r="C311" t="str">
        <f>IF(INDEX([1]Calculation!$G:$G,ROW())=0,"-",INDEX([1]Calculation!$G:$G,ROW()))</f>
        <v>B/C</v>
      </c>
      <c r="D311" t="str">
        <f>INDEX([1]Calculation!$J:$J,ROW())&amp;"  "&amp;INDEX([1]Calculation!$K:$K,ROW())</f>
        <v>600  lv</v>
      </c>
      <c r="E311" s="19">
        <f>INDEX([1]Calculation!$I:$I,ROW())</f>
        <v>43853</v>
      </c>
      <c r="F311" s="12">
        <f>ROUND(INDEX([1]Calculation!AL:AL,ROW()),1)</f>
        <v>0.7</v>
      </c>
      <c r="G311" s="8">
        <f>ROUND(INDEX([1]Calculation!L:L,ROW()),0)</f>
        <v>41</v>
      </c>
      <c r="H311" s="8">
        <f>ROUND(INDEX([1]Calculation!M:M,ROW()),0)</f>
        <v>0</v>
      </c>
      <c r="I311" s="8">
        <f>ROUND(INDEX([1]Calculation!N:N,ROW()),0)</f>
        <v>0</v>
      </c>
      <c r="J311" s="8">
        <f>ROUND(INDEX([1]Calculation!O:O,ROW()),0)</f>
        <v>0</v>
      </c>
      <c r="K311" s="8">
        <f>ROUND(INDEX([1]Calculation!P:P,ROW()),0)</f>
        <v>0</v>
      </c>
      <c r="L311" s="8">
        <f>ROUND(INDEX([1]Calculation!Q:Q,ROW()),0)</f>
        <v>21</v>
      </c>
      <c r="M311" s="8">
        <f>ROUND(INDEX([1]Calculation!R:R,ROW()),0)</f>
        <v>0</v>
      </c>
      <c r="N311" s="8">
        <f>ROUND(INDEX([1]Calculation!S:S,ROW()),0)</f>
        <v>18</v>
      </c>
      <c r="O311" s="8">
        <f>ROUND(INDEX([1]Calculation!T:T,ROW()),0)</f>
        <v>0</v>
      </c>
      <c r="P311" s="8" t="str">
        <f>INDEX([1]Calculation!CB:CB,ROW())</f>
        <v>https://www.politico.com/f/?id=0000016f-f3f6-d6d6-abff-f3f713770000</v>
      </c>
    </row>
    <row r="312" spans="1:16">
      <c r="A312" t="str">
        <f>INDEX([1]Calculation!$F:$F,ROW())</f>
        <v>Florida</v>
      </c>
      <c r="B312" t="str">
        <f>INDEX([1]Calculation!$D:$D,ROW())</f>
        <v>Tel Opinion Research</v>
      </c>
      <c r="C312" t="str">
        <f>IF(INDEX([1]Calculation!$G:$G,ROW())=0,"-",INDEX([1]Calculation!$G:$G,ROW()))</f>
        <v>B/C</v>
      </c>
      <c r="D312" t="str">
        <f>INDEX([1]Calculation!$J:$J,ROW())&amp;"  "&amp;INDEX([1]Calculation!$K:$K,ROW())</f>
        <v>600  lv</v>
      </c>
      <c r="E312" s="19">
        <f>INDEX([1]Calculation!$I:$I,ROW())</f>
        <v>43853</v>
      </c>
      <c r="F312" s="12">
        <f>ROUND(INDEX([1]Calculation!AL:AL,ROW()),1)</f>
        <v>0</v>
      </c>
      <c r="G312" s="8">
        <f>ROUND(INDEX([1]Calculation!L:L,ROW()),0)</f>
        <v>29</v>
      </c>
      <c r="H312" s="8">
        <f>ROUND(INDEX([1]Calculation!M:M,ROW()),0)</f>
        <v>4</v>
      </c>
      <c r="I312" s="8">
        <f>ROUND(INDEX([1]Calculation!N:N,ROW()),0)</f>
        <v>0</v>
      </c>
      <c r="J312" s="8">
        <f>ROUND(INDEX([1]Calculation!O:O,ROW()),0)</f>
        <v>4</v>
      </c>
      <c r="K312" s="8">
        <f>ROUND(INDEX([1]Calculation!P:P,ROW()),0)</f>
        <v>4</v>
      </c>
      <c r="L312" s="8">
        <f>ROUND(INDEX([1]Calculation!Q:Q,ROW()),0)</f>
        <v>17</v>
      </c>
      <c r="M312" s="8">
        <f>ROUND(INDEX([1]Calculation!R:R,ROW()),0)</f>
        <v>2</v>
      </c>
      <c r="N312" s="8">
        <f>ROUND(INDEX([1]Calculation!S:S,ROW()),0)</f>
        <v>12</v>
      </c>
      <c r="O312" s="8">
        <f>ROUND(INDEX([1]Calculation!T:T,ROW()),0)</f>
        <v>2</v>
      </c>
      <c r="P312" s="8" t="str">
        <f>INDEX([1]Calculation!CB:CB,ROW())</f>
        <v>https://www.politico.com/f/?id=0000016f-f3f6-d6d6-abff-f3f713770000</v>
      </c>
    </row>
    <row r="313" spans="1:16">
      <c r="A313" t="str">
        <f>INDEX([1]Calculation!$F:$F,ROW())</f>
        <v>Iowa</v>
      </c>
      <c r="B313" t="str">
        <f>INDEX([1]Calculation!$D:$D,ROW())</f>
        <v>Morningside College</v>
      </c>
      <c r="C313" t="str">
        <f>IF(INDEX([1]Calculation!$G:$G,ROW())=0,"-",INDEX([1]Calculation!$G:$G,ROW()))</f>
        <v>-</v>
      </c>
      <c r="D313" t="str">
        <f>INDEX([1]Calculation!$J:$J,ROW())&amp;"  "&amp;INDEX([1]Calculation!$K:$K,ROW())</f>
        <v>253  lv</v>
      </c>
      <c r="E313" s="19">
        <f>INDEX([1]Calculation!$I:$I,ROW())</f>
        <v>43853</v>
      </c>
      <c r="F313" s="12">
        <f>ROUND(INDEX([1]Calculation!AL:AL,ROW()),1)</f>
        <v>2.9</v>
      </c>
      <c r="G313" s="8">
        <f>ROUND(INDEX([1]Calculation!L:L,ROW()),0)</f>
        <v>19</v>
      </c>
      <c r="H313" s="8">
        <f>ROUND(INDEX([1]Calculation!M:M,ROW()),0)</f>
        <v>1</v>
      </c>
      <c r="I313" s="8">
        <f>ROUND(INDEX([1]Calculation!N:N,ROW()),0)</f>
        <v>0</v>
      </c>
      <c r="J313" s="8">
        <f>ROUND(INDEX([1]Calculation!O:O,ROW()),0)</f>
        <v>18</v>
      </c>
      <c r="K313" s="8">
        <f>ROUND(INDEX([1]Calculation!P:P,ROW()),0)</f>
        <v>12</v>
      </c>
      <c r="L313" s="8">
        <f>ROUND(INDEX([1]Calculation!Q:Q,ROW()),0)</f>
        <v>15</v>
      </c>
      <c r="M313" s="8">
        <f>ROUND(INDEX([1]Calculation!R:R,ROW()),0)</f>
        <v>6</v>
      </c>
      <c r="N313" s="8">
        <f>ROUND(INDEX([1]Calculation!S:S,ROW()),0)</f>
        <v>15</v>
      </c>
      <c r="O313" s="8">
        <f>ROUND(INDEX([1]Calculation!T:T,ROW()),0)</f>
        <v>4</v>
      </c>
      <c r="P313" s="8" t="str">
        <f>INDEX([1]Calculation!CB:CB,ROW())</f>
        <v>https://www.morningside.edu/assets/uploads/campus_life_and_arts_student_life/civic_engagement/2020-Morningside-Poll_Summary-of-Results.pdf</v>
      </c>
    </row>
    <row r="314" spans="1:16">
      <c r="A314" t="str">
        <f>INDEX([1]Calculation!$F:$F,ROW())</f>
        <v>US</v>
      </c>
      <c r="B314" t="str">
        <f>INDEX([1]Calculation!$D:$D,ROW())</f>
        <v>Echelon Insights</v>
      </c>
      <c r="C314" t="str">
        <f>IF(INDEX([1]Calculation!$G:$G,ROW())=0,"-",INDEX([1]Calculation!$G:$G,ROW()))</f>
        <v>-</v>
      </c>
      <c r="D314" t="str">
        <f>INDEX([1]Calculation!$J:$J,ROW())&amp;"  "&amp;INDEX([1]Calculation!$K:$K,ROW())</f>
        <v>474  lv</v>
      </c>
      <c r="E314" s="19">
        <f>INDEX([1]Calculation!$I:$I,ROW())</f>
        <v>43853</v>
      </c>
      <c r="F314" s="12">
        <f>ROUND(INDEX([1]Calculation!AL:AL,ROW()),1)</f>
        <v>0</v>
      </c>
      <c r="G314" s="8">
        <f>ROUND(INDEX([1]Calculation!L:L,ROW()),0)</f>
        <v>56</v>
      </c>
      <c r="H314" s="8">
        <f>ROUND(INDEX([1]Calculation!M:M,ROW()),0)</f>
        <v>0</v>
      </c>
      <c r="I314" s="8">
        <f>ROUND(INDEX([1]Calculation!N:N,ROW()),0)</f>
        <v>0</v>
      </c>
      <c r="J314" s="8">
        <f>ROUND(INDEX([1]Calculation!O:O,ROW()),0)</f>
        <v>32</v>
      </c>
      <c r="K314" s="8">
        <f>ROUND(INDEX([1]Calculation!P:P,ROW()),0)</f>
        <v>0</v>
      </c>
      <c r="L314" s="8">
        <f>ROUND(INDEX([1]Calculation!Q:Q,ROW()),0)</f>
        <v>0</v>
      </c>
      <c r="M314" s="8">
        <f>ROUND(INDEX([1]Calculation!R:R,ROW()),0)</f>
        <v>0</v>
      </c>
      <c r="N314" s="8">
        <f>ROUND(INDEX([1]Calculation!S:S,ROW()),0)</f>
        <v>0</v>
      </c>
      <c r="O314" s="8">
        <f>ROUND(INDEX([1]Calculation!T:T,ROW()),0)</f>
        <v>0</v>
      </c>
      <c r="P314" s="8" t="str">
        <f>INDEX([1]Calculation!CB:CB,ROW())</f>
        <v>http://echeloninsights.com/wp-content/uploads/Omnibus-January-2020_Dem-Primary.pdf</v>
      </c>
    </row>
    <row r="315" spans="1:16">
      <c r="A315" t="str">
        <f>INDEX([1]Calculation!$F:$F,ROW())</f>
        <v>US</v>
      </c>
      <c r="B315" t="str">
        <f>INDEX([1]Calculation!$D:$D,ROW())</f>
        <v>Echelon Insights</v>
      </c>
      <c r="C315" t="str">
        <f>IF(INDEX([1]Calculation!$G:$G,ROW())=0,"-",INDEX([1]Calculation!$G:$G,ROW()))</f>
        <v>-</v>
      </c>
      <c r="D315" t="str">
        <f>INDEX([1]Calculation!$J:$J,ROW())&amp;"  "&amp;INDEX([1]Calculation!$K:$K,ROW())</f>
        <v>474  lv</v>
      </c>
      <c r="E315" s="19">
        <f>INDEX([1]Calculation!$I:$I,ROW())</f>
        <v>43853</v>
      </c>
      <c r="F315" s="12">
        <f>ROUND(INDEX([1]Calculation!AL:AL,ROW()),1)</f>
        <v>3.8</v>
      </c>
      <c r="G315" s="8">
        <f>ROUND(INDEX([1]Calculation!L:L,ROW()),0)</f>
        <v>54</v>
      </c>
      <c r="H315" s="8">
        <f>ROUND(INDEX([1]Calculation!M:M,ROW()),0)</f>
        <v>0</v>
      </c>
      <c r="I315" s="8">
        <f>ROUND(INDEX([1]Calculation!N:N,ROW()),0)</f>
        <v>0</v>
      </c>
      <c r="J315" s="8">
        <f>ROUND(INDEX([1]Calculation!O:O,ROW()),0)</f>
        <v>0</v>
      </c>
      <c r="K315" s="8">
        <f>ROUND(INDEX([1]Calculation!P:P,ROW()),0)</f>
        <v>0</v>
      </c>
      <c r="L315" s="8">
        <f>ROUND(INDEX([1]Calculation!Q:Q,ROW()),0)</f>
        <v>38</v>
      </c>
      <c r="M315" s="8">
        <f>ROUND(INDEX([1]Calculation!R:R,ROW()),0)</f>
        <v>0</v>
      </c>
      <c r="N315" s="8">
        <f>ROUND(INDEX([1]Calculation!S:S,ROW()),0)</f>
        <v>0</v>
      </c>
      <c r="O315" s="8">
        <f>ROUND(INDEX([1]Calculation!T:T,ROW()),0)</f>
        <v>0</v>
      </c>
      <c r="P315" s="8" t="str">
        <f>INDEX([1]Calculation!CB:CB,ROW())</f>
        <v>http://echeloninsights.com/wp-content/uploads/Omnibus-January-2020_Dem-Primary.pdf</v>
      </c>
    </row>
    <row r="316" spans="1:16">
      <c r="A316" t="str">
        <f>INDEX([1]Calculation!$F:$F,ROW())</f>
        <v>US</v>
      </c>
      <c r="B316" t="str">
        <f>INDEX([1]Calculation!$D:$D,ROW())</f>
        <v>Echelon Insights</v>
      </c>
      <c r="C316" t="str">
        <f>IF(INDEX([1]Calculation!$G:$G,ROW())=0,"-",INDEX([1]Calculation!$G:$G,ROW()))</f>
        <v>-</v>
      </c>
      <c r="D316" t="str">
        <f>INDEX([1]Calculation!$J:$J,ROW())&amp;"  "&amp;INDEX([1]Calculation!$K:$K,ROW())</f>
        <v>474  lv</v>
      </c>
      <c r="E316" s="19">
        <f>INDEX([1]Calculation!$I:$I,ROW())</f>
        <v>43853</v>
      </c>
      <c r="F316" s="12">
        <f>ROUND(INDEX([1]Calculation!AL:AL,ROW()),1)</f>
        <v>0</v>
      </c>
      <c r="G316" s="8">
        <f>ROUND(INDEX([1]Calculation!L:L,ROW()),0)</f>
        <v>48</v>
      </c>
      <c r="H316" s="8">
        <f>ROUND(INDEX([1]Calculation!M:M,ROW()),0)</f>
        <v>0</v>
      </c>
      <c r="I316" s="8">
        <f>ROUND(INDEX([1]Calculation!N:N,ROW()),0)</f>
        <v>0</v>
      </c>
      <c r="J316" s="8">
        <f>ROUND(INDEX([1]Calculation!O:O,ROW()),0)</f>
        <v>0</v>
      </c>
      <c r="K316" s="8">
        <f>ROUND(INDEX([1]Calculation!P:P,ROW()),0)</f>
        <v>0</v>
      </c>
      <c r="L316" s="8">
        <f>ROUND(INDEX([1]Calculation!Q:Q,ROW()),0)</f>
        <v>0</v>
      </c>
      <c r="M316" s="8">
        <f>ROUND(INDEX([1]Calculation!R:R,ROW()),0)</f>
        <v>0</v>
      </c>
      <c r="N316" s="8">
        <f>ROUND(INDEX([1]Calculation!S:S,ROW()),0)</f>
        <v>43</v>
      </c>
      <c r="O316" s="8">
        <f>ROUND(INDEX([1]Calculation!T:T,ROW()),0)</f>
        <v>0</v>
      </c>
      <c r="P316" s="8" t="str">
        <f>INDEX([1]Calculation!CB:CB,ROW())</f>
        <v>http://echeloninsights.com/wp-content/uploads/Omnibus-January-2020_Dem-Primary.pdf</v>
      </c>
    </row>
    <row r="317" spans="1:16">
      <c r="A317" t="str">
        <f>INDEX([1]Calculation!$F:$F,ROW())</f>
        <v>US</v>
      </c>
      <c r="B317" t="str">
        <f>INDEX([1]Calculation!$D:$D,ROW())</f>
        <v>Echelon Insights</v>
      </c>
      <c r="C317" t="str">
        <f>IF(INDEX([1]Calculation!$G:$G,ROW())=0,"-",INDEX([1]Calculation!$G:$G,ROW()))</f>
        <v>-</v>
      </c>
      <c r="D317" t="str">
        <f>INDEX([1]Calculation!$J:$J,ROW())&amp;"  "&amp;INDEX([1]Calculation!$K:$K,ROW())</f>
        <v>474  lv</v>
      </c>
      <c r="E317" s="19">
        <f>INDEX([1]Calculation!$I:$I,ROW())</f>
        <v>43853</v>
      </c>
      <c r="F317" s="12">
        <f>ROUND(INDEX([1]Calculation!AL:AL,ROW()),1)</f>
        <v>0</v>
      </c>
      <c r="G317" s="8">
        <f>ROUND(INDEX([1]Calculation!L:L,ROW()),0)</f>
        <v>26</v>
      </c>
      <c r="H317" s="8">
        <f>ROUND(INDEX([1]Calculation!M:M,ROW()),0)</f>
        <v>13</v>
      </c>
      <c r="I317" s="8">
        <f>ROUND(INDEX([1]Calculation!N:N,ROW()),0)</f>
        <v>0</v>
      </c>
      <c r="J317" s="8">
        <f>ROUND(INDEX([1]Calculation!O:O,ROW()),0)</f>
        <v>7</v>
      </c>
      <c r="K317" s="8">
        <f>ROUND(INDEX([1]Calculation!P:P,ROW()),0)</f>
        <v>3</v>
      </c>
      <c r="L317" s="8">
        <f>ROUND(INDEX([1]Calculation!Q:Q,ROW()),0)</f>
        <v>23</v>
      </c>
      <c r="M317" s="8">
        <f>ROUND(INDEX([1]Calculation!R:R,ROW()),0)</f>
        <v>2</v>
      </c>
      <c r="N317" s="8">
        <f>ROUND(INDEX([1]Calculation!S:S,ROW()),0)</f>
        <v>10</v>
      </c>
      <c r="O317" s="8">
        <f>ROUND(INDEX([1]Calculation!T:T,ROW()),0)</f>
        <v>3</v>
      </c>
      <c r="P317" s="8" t="str">
        <f>INDEX([1]Calculation!CB:CB,ROW())</f>
        <v>http://echeloninsights.com/wp-content/uploads/Omnibus-January-2020_Dem-Primary.pdf</v>
      </c>
    </row>
    <row r="318" spans="1:16">
      <c r="A318" t="str">
        <f>INDEX([1]Calculation!$F:$F,ROW())</f>
        <v>Iowa</v>
      </c>
      <c r="B318" t="str">
        <f>INDEX([1]Calculation!$D:$D,ROW())</f>
        <v>YouGov</v>
      </c>
      <c r="C318" t="str">
        <f>IF(INDEX([1]Calculation!$G:$G,ROW())=0,"-",INDEX([1]Calculation!$G:$G,ROW()))</f>
        <v>B-</v>
      </c>
      <c r="D318" t="str">
        <f>INDEX([1]Calculation!$J:$J,ROW())&amp;"  "&amp;INDEX([1]Calculation!$K:$K,ROW())</f>
        <v>1356  lv</v>
      </c>
      <c r="E318" s="19">
        <f>INDEX([1]Calculation!$I:$I,ROW())</f>
        <v>43853</v>
      </c>
      <c r="F318" s="12">
        <f>ROUND(INDEX([1]Calculation!AL:AL,ROW()),1)</f>
        <v>8.6</v>
      </c>
      <c r="G318" s="8">
        <f>ROUND(INDEX([1]Calculation!L:L,ROW()),0)</f>
        <v>25</v>
      </c>
      <c r="H318" s="8">
        <f>ROUND(INDEX([1]Calculation!M:M,ROW()),0)</f>
        <v>0</v>
      </c>
      <c r="I318" s="8">
        <f>ROUND(INDEX([1]Calculation!N:N,ROW()),0)</f>
        <v>0</v>
      </c>
      <c r="J318" s="8">
        <f>ROUND(INDEX([1]Calculation!O:O,ROW()),0)</f>
        <v>22</v>
      </c>
      <c r="K318" s="8">
        <f>ROUND(INDEX([1]Calculation!P:P,ROW()),0)</f>
        <v>7</v>
      </c>
      <c r="L318" s="8">
        <f>ROUND(INDEX([1]Calculation!Q:Q,ROW()),0)</f>
        <v>26</v>
      </c>
      <c r="M318" s="8">
        <f>ROUND(INDEX([1]Calculation!R:R,ROW()),0)</f>
        <v>1</v>
      </c>
      <c r="N318" s="8">
        <f>ROUND(INDEX([1]Calculation!S:S,ROW()),0)</f>
        <v>15</v>
      </c>
      <c r="O318" s="8">
        <f>ROUND(INDEX([1]Calculation!T:T,ROW()),0)</f>
        <v>1</v>
      </c>
      <c r="P318" s="8" t="str">
        <f>INDEX([1]Calculation!CB:CB,ROW())</f>
        <v>https://drive.google.com/file/d/1TZ_phVL1vfC0P9b_RDH9ymdLRnk0lrrJ/view</v>
      </c>
    </row>
    <row r="319" spans="1:16">
      <c r="A319" t="str">
        <f>INDEX([1]Calculation!$F:$F,ROW())</f>
        <v>New Hampshire</v>
      </c>
      <c r="B319" t="str">
        <f>INDEX([1]Calculation!$D:$D,ROW())</f>
        <v>Marist College</v>
      </c>
      <c r="C319" t="str">
        <f>IF(INDEX([1]Calculation!$G:$G,ROW())=0,"-",INDEX([1]Calculation!$G:$G,ROW()))</f>
        <v>A+</v>
      </c>
      <c r="D319" t="str">
        <f>INDEX([1]Calculation!$J:$J,ROW())&amp;"  "&amp;INDEX([1]Calculation!$K:$K,ROW())</f>
        <v>1077  rv</v>
      </c>
      <c r="E319" s="19">
        <f>INDEX([1]Calculation!$I:$I,ROW())</f>
        <v>43853</v>
      </c>
      <c r="F319" s="12">
        <f>ROUND(INDEX([1]Calculation!AL:AL,ROW()),1)</f>
        <v>0</v>
      </c>
      <c r="G319" s="8">
        <f>ROUND(INDEX([1]Calculation!L:L,ROW()),0)</f>
        <v>14</v>
      </c>
      <c r="H319" s="8">
        <f>ROUND(INDEX([1]Calculation!M:M,ROW()),0)</f>
        <v>0</v>
      </c>
      <c r="I319" s="8">
        <f>ROUND(INDEX([1]Calculation!N:N,ROW()),0)</f>
        <v>0</v>
      </c>
      <c r="J319" s="8">
        <f>ROUND(INDEX([1]Calculation!O:O,ROW()),0)</f>
        <v>17</v>
      </c>
      <c r="K319" s="8">
        <f>ROUND(INDEX([1]Calculation!P:P,ROW()),0)</f>
        <v>10</v>
      </c>
      <c r="L319" s="8">
        <f>ROUND(INDEX([1]Calculation!Q:Q,ROW()),0)</f>
        <v>22</v>
      </c>
      <c r="M319" s="8">
        <f>ROUND(INDEX([1]Calculation!R:R,ROW()),0)</f>
        <v>3</v>
      </c>
      <c r="N319" s="8">
        <f>ROUND(INDEX([1]Calculation!S:S,ROW()),0)</f>
        <v>12</v>
      </c>
      <c r="O319" s="8">
        <f>ROUND(INDEX([1]Calculation!T:T,ROW()),0)</f>
        <v>5</v>
      </c>
      <c r="P319" s="8" t="str">
        <f>INDEX([1]Calculation!CB:CB,ROW())</f>
        <v>http://maristpoll.marist.edu/wp-content/uploads/2020/01/NBC-News_Marist-Poll_NH-NOS-and-Tables_2001241124.pdf</v>
      </c>
    </row>
    <row r="320" spans="1:16">
      <c r="A320" t="str">
        <f>INDEX([1]Calculation!$F:$F,ROW())</f>
        <v>New Hampshire</v>
      </c>
      <c r="B320" t="str">
        <f>INDEX([1]Calculation!$D:$D,ROW())</f>
        <v>Marist College</v>
      </c>
      <c r="C320" t="str">
        <f>IF(INDEX([1]Calculation!$G:$G,ROW())=0,"-",INDEX([1]Calculation!$G:$G,ROW()))</f>
        <v>A+</v>
      </c>
      <c r="D320" t="str">
        <f>INDEX([1]Calculation!$J:$J,ROW())&amp;"  "&amp;INDEX([1]Calculation!$K:$K,ROW())</f>
        <v>697  lv</v>
      </c>
      <c r="E320" s="19">
        <f>INDEX([1]Calculation!$I:$I,ROW())</f>
        <v>43853</v>
      </c>
      <c r="F320" s="12">
        <f>ROUND(INDEX([1]Calculation!AL:AL,ROW()),1)</f>
        <v>0.7</v>
      </c>
      <c r="G320" s="8">
        <f>ROUND(INDEX([1]Calculation!L:L,ROW()),0)</f>
        <v>15</v>
      </c>
      <c r="H320" s="8">
        <f>ROUND(INDEX([1]Calculation!M:M,ROW()),0)</f>
        <v>0</v>
      </c>
      <c r="I320" s="8">
        <f>ROUND(INDEX([1]Calculation!N:N,ROW()),0)</f>
        <v>0</v>
      </c>
      <c r="J320" s="8">
        <f>ROUND(INDEX([1]Calculation!O:O,ROW()),0)</f>
        <v>17</v>
      </c>
      <c r="K320" s="8">
        <f>ROUND(INDEX([1]Calculation!P:P,ROW()),0)</f>
        <v>10</v>
      </c>
      <c r="L320" s="8">
        <f>ROUND(INDEX([1]Calculation!Q:Q,ROW()),0)</f>
        <v>22</v>
      </c>
      <c r="M320" s="8">
        <f>ROUND(INDEX([1]Calculation!R:R,ROW()),0)</f>
        <v>3</v>
      </c>
      <c r="N320" s="8">
        <f>ROUND(INDEX([1]Calculation!S:S,ROW()),0)</f>
        <v>13</v>
      </c>
      <c r="O320" s="8">
        <f>ROUND(INDEX([1]Calculation!T:T,ROW()),0)</f>
        <v>5</v>
      </c>
      <c r="P320" s="8" t="str">
        <f>INDEX([1]Calculation!CB:CB,ROW())</f>
        <v>http://maristpoll.marist.edu/wp-content/uploads/2020/01/NBC-News_Marist-Poll_NH-NOS-and-Tables_2001241124.pdf</v>
      </c>
    </row>
    <row r="321" spans="1:16">
      <c r="A321" t="str">
        <f>INDEX([1]Calculation!$F:$F,ROW())</f>
        <v>New Hampshire</v>
      </c>
      <c r="B321" t="str">
        <f>INDEX([1]Calculation!$D:$D,ROW())</f>
        <v>University of New Hampshire</v>
      </c>
      <c r="C321" t="str">
        <f>IF(INDEX([1]Calculation!$G:$G,ROW())=0,"-",INDEX([1]Calculation!$G:$G,ROW()))</f>
        <v>B</v>
      </c>
      <c r="D321" t="str">
        <f>INDEX([1]Calculation!$J:$J,ROW())&amp;"  "&amp;INDEX([1]Calculation!$K:$K,ROW())</f>
        <v>516  lv</v>
      </c>
      <c r="E321" s="19">
        <f>INDEX([1]Calculation!$I:$I,ROW())</f>
        <v>43853</v>
      </c>
      <c r="F321" s="12">
        <f>ROUND(INDEX([1]Calculation!AL:AL,ROW()),1)</f>
        <v>0.1</v>
      </c>
      <c r="G321" s="8">
        <f>ROUND(INDEX([1]Calculation!L:L,ROW()),0)</f>
        <v>16</v>
      </c>
      <c r="H321" s="8">
        <f>ROUND(INDEX([1]Calculation!M:M,ROW()),0)</f>
        <v>1</v>
      </c>
      <c r="I321" s="8">
        <f>ROUND(INDEX([1]Calculation!N:N,ROW()),0)</f>
        <v>0</v>
      </c>
      <c r="J321" s="8">
        <f>ROUND(INDEX([1]Calculation!O:O,ROW()),0)</f>
        <v>15</v>
      </c>
      <c r="K321" s="8">
        <f>ROUND(INDEX([1]Calculation!P:P,ROW()),0)</f>
        <v>6</v>
      </c>
      <c r="L321" s="8">
        <f>ROUND(INDEX([1]Calculation!Q:Q,ROW()),0)</f>
        <v>25</v>
      </c>
      <c r="M321" s="8">
        <f>ROUND(INDEX([1]Calculation!R:R,ROW()),0)</f>
        <v>2</v>
      </c>
      <c r="N321" s="8">
        <f>ROUND(INDEX([1]Calculation!S:S,ROW()),0)</f>
        <v>12</v>
      </c>
      <c r="O321" s="8">
        <f>ROUND(INDEX([1]Calculation!T:T,ROW()),0)</f>
        <v>5</v>
      </c>
      <c r="P321" s="8" t="str">
        <f>INDEX([1]Calculation!CB:CB,ROW())</f>
        <v>https://scholars.unh.edu/cgi/viewcontent.cgi?article=1571&amp;context=survey_center_polls</v>
      </c>
    </row>
    <row r="322" spans="1:16">
      <c r="A322" t="str">
        <f>INDEX([1]Calculation!$F:$F,ROW())</f>
        <v>US</v>
      </c>
      <c r="B322" t="str">
        <f>INDEX([1]Calculation!$D:$D,ROW())</f>
        <v>ABC News/Washington Post</v>
      </c>
      <c r="C322" t="str">
        <f>IF(INDEX([1]Calculation!$G:$G,ROW())=0,"-",INDEX([1]Calculation!$G:$G,ROW()))</f>
        <v>A+</v>
      </c>
      <c r="D322" t="str">
        <f>INDEX([1]Calculation!$J:$J,ROW())&amp;"  "&amp;INDEX([1]Calculation!$K:$K,ROW())</f>
        <v>276  lv</v>
      </c>
      <c r="E322" s="19">
        <f>INDEX([1]Calculation!$I:$I,ROW())</f>
        <v>43853</v>
      </c>
      <c r="F322" s="12">
        <f>ROUND(INDEX([1]Calculation!AL:AL,ROW()),1)</f>
        <v>0.2</v>
      </c>
      <c r="G322" s="8">
        <f>ROUND(INDEX([1]Calculation!L:L,ROW()),0)</f>
        <v>34</v>
      </c>
      <c r="H322" s="8">
        <f>ROUND(INDEX([1]Calculation!M:M,ROW()),0)</f>
        <v>7</v>
      </c>
      <c r="I322" s="8">
        <f>ROUND(INDEX([1]Calculation!N:N,ROW()),0)</f>
        <v>0</v>
      </c>
      <c r="J322" s="8">
        <f>ROUND(INDEX([1]Calculation!O:O,ROW()),0)</f>
        <v>4</v>
      </c>
      <c r="K322" s="8">
        <f>ROUND(INDEX([1]Calculation!P:P,ROW()),0)</f>
        <v>4</v>
      </c>
      <c r="L322" s="8">
        <f>ROUND(INDEX([1]Calculation!Q:Q,ROW()),0)</f>
        <v>22</v>
      </c>
      <c r="M322" s="8">
        <f>ROUND(INDEX([1]Calculation!R:R,ROW()),0)</f>
        <v>1</v>
      </c>
      <c r="N322" s="8">
        <f>ROUND(INDEX([1]Calculation!S:S,ROW()),0)</f>
        <v>14</v>
      </c>
      <c r="O322" s="8">
        <f>ROUND(INDEX([1]Calculation!T:T,ROW()),0)</f>
        <v>6</v>
      </c>
      <c r="P322" s="8" t="str">
        <f>INDEX([1]Calculation!CB:CB,ROW())</f>
        <v>https://docs.google.com/spreadsheets/d/1CpUPZwYYsqSKzcFdExi1xOllSJGcR-XQZk9pVfnRAFY/edit</v>
      </c>
    </row>
    <row r="323" spans="1:16">
      <c r="A323" t="str">
        <f>INDEX([1]Calculation!$F:$F,ROW())</f>
        <v>US</v>
      </c>
      <c r="B323" t="str">
        <f>INDEX([1]Calculation!$D:$D,ROW())</f>
        <v>ABC News/Washington Post</v>
      </c>
      <c r="C323" t="str">
        <f>IF(INDEX([1]Calculation!$G:$G,ROW())=0,"-",INDEX([1]Calculation!$G:$G,ROW()))</f>
        <v>A+</v>
      </c>
      <c r="D323" t="str">
        <f>INDEX([1]Calculation!$J:$J,ROW())&amp;"  "&amp;INDEX([1]Calculation!$K:$K,ROW())</f>
        <v>349  rv</v>
      </c>
      <c r="E323" s="19">
        <f>INDEX([1]Calculation!$I:$I,ROW())</f>
        <v>43853</v>
      </c>
      <c r="F323" s="12">
        <f>ROUND(INDEX([1]Calculation!AL:AL,ROW()),1)</f>
        <v>0</v>
      </c>
      <c r="G323" s="8">
        <f>ROUND(INDEX([1]Calculation!L:L,ROW()),0)</f>
        <v>32</v>
      </c>
      <c r="H323" s="8">
        <f>ROUND(INDEX([1]Calculation!M:M,ROW()),0)</f>
        <v>8</v>
      </c>
      <c r="I323" s="8">
        <f>ROUND(INDEX([1]Calculation!N:N,ROW()),0)</f>
        <v>0</v>
      </c>
      <c r="J323" s="8">
        <f>ROUND(INDEX([1]Calculation!O:O,ROW()),0)</f>
        <v>5</v>
      </c>
      <c r="K323" s="8">
        <f>ROUND(INDEX([1]Calculation!P:P,ROW()),0)</f>
        <v>3</v>
      </c>
      <c r="L323" s="8">
        <f>ROUND(INDEX([1]Calculation!Q:Q,ROW()),0)</f>
        <v>23</v>
      </c>
      <c r="M323" s="8">
        <f>ROUND(INDEX([1]Calculation!R:R,ROW()),0)</f>
        <v>0</v>
      </c>
      <c r="N323" s="8">
        <f>ROUND(INDEX([1]Calculation!S:S,ROW()),0)</f>
        <v>12</v>
      </c>
      <c r="O323" s="8">
        <f>ROUND(INDEX([1]Calculation!T:T,ROW()),0)</f>
        <v>7</v>
      </c>
      <c r="P323" s="8" t="str">
        <f>INDEX([1]Calculation!CB:CB,ROW())</f>
        <v>https://www.washingtonpost.com/context/washington-post-abc-news-poll-jan-20-23-2020/50b73242-0f99-4709-b8bc-7e0d56bfe0f3/</v>
      </c>
    </row>
    <row r="324" spans="1:16">
      <c r="A324" t="str">
        <f>INDEX([1]Calculation!$F:$F,ROW())</f>
        <v>US</v>
      </c>
      <c r="B324" t="str">
        <f>INDEX([1]Calculation!$D:$D,ROW())</f>
        <v>ABC News/Washington Post</v>
      </c>
      <c r="C324" t="str">
        <f>IF(INDEX([1]Calculation!$G:$G,ROW())=0,"-",INDEX([1]Calculation!$G:$G,ROW()))</f>
        <v>A+</v>
      </c>
      <c r="D324" t="str">
        <f>INDEX([1]Calculation!$J:$J,ROW())&amp;"  "&amp;INDEX([1]Calculation!$K:$K,ROW())</f>
        <v>388  a</v>
      </c>
      <c r="E324" s="19">
        <f>INDEX([1]Calculation!$I:$I,ROW())</f>
        <v>43853</v>
      </c>
      <c r="F324" s="12">
        <f>ROUND(INDEX([1]Calculation!AL:AL,ROW()),1)</f>
        <v>0</v>
      </c>
      <c r="G324" s="8">
        <f>ROUND(INDEX([1]Calculation!L:L,ROW()),0)</f>
        <v>28</v>
      </c>
      <c r="H324" s="8">
        <f>ROUND(INDEX([1]Calculation!M:M,ROW()),0)</f>
        <v>8</v>
      </c>
      <c r="I324" s="8">
        <f>ROUND(INDEX([1]Calculation!N:N,ROW()),0)</f>
        <v>0</v>
      </c>
      <c r="J324" s="8">
        <f>ROUND(INDEX([1]Calculation!O:O,ROW()),0)</f>
        <v>5</v>
      </c>
      <c r="K324" s="8">
        <f>ROUND(INDEX([1]Calculation!P:P,ROW()),0)</f>
        <v>3</v>
      </c>
      <c r="L324" s="8">
        <f>ROUND(INDEX([1]Calculation!Q:Q,ROW()),0)</f>
        <v>24</v>
      </c>
      <c r="M324" s="8">
        <f>ROUND(INDEX([1]Calculation!R:R,ROW()),0)</f>
        <v>0</v>
      </c>
      <c r="N324" s="8">
        <f>ROUND(INDEX([1]Calculation!S:S,ROW()),0)</f>
        <v>11</v>
      </c>
      <c r="O324" s="8">
        <f>ROUND(INDEX([1]Calculation!T:T,ROW()),0)</f>
        <v>7</v>
      </c>
      <c r="P324" s="8" t="str">
        <f>INDEX([1]Calculation!CB:CB,ROW())</f>
        <v>https://www.washingtonpost.com/context/washington-post-abc-news-poll-jan-20-23-2020/50b73242-0f99-4709-b8bc-7e0d56bfe0f3/</v>
      </c>
    </row>
    <row r="325" spans="1:16">
      <c r="A325" t="str">
        <f>INDEX([1]Calculation!$F:$F,ROW())</f>
        <v>Missouri</v>
      </c>
      <c r="B325" t="str">
        <f>INDEX([1]Calculation!$D:$D,ROW())</f>
        <v>Remington Research Group</v>
      </c>
      <c r="C325" t="str">
        <f>IF(INDEX([1]Calculation!$G:$G,ROW())=0,"-",INDEX([1]Calculation!$G:$G,ROW()))</f>
        <v>C-</v>
      </c>
      <c r="D325" t="str">
        <f>INDEX([1]Calculation!$J:$J,ROW())&amp;"  "&amp;INDEX([1]Calculation!$K:$K,ROW())</f>
        <v>1460  lv</v>
      </c>
      <c r="E325" s="19">
        <f>INDEX([1]Calculation!$I:$I,ROW())</f>
        <v>43853</v>
      </c>
      <c r="F325" s="12">
        <f>ROUND(INDEX([1]Calculation!AL:AL,ROW()),1)</f>
        <v>0.6</v>
      </c>
      <c r="G325" s="8">
        <f>ROUND(INDEX([1]Calculation!L:L,ROW()),0)</f>
        <v>39</v>
      </c>
      <c r="H325" s="8">
        <f>ROUND(INDEX([1]Calculation!M:M,ROW()),0)</f>
        <v>14</v>
      </c>
      <c r="I325" s="8">
        <f>ROUND(INDEX([1]Calculation!N:N,ROW()),0)</f>
        <v>0</v>
      </c>
      <c r="J325" s="8">
        <f>ROUND(INDEX([1]Calculation!O:O,ROW()),0)</f>
        <v>6</v>
      </c>
      <c r="K325" s="8">
        <f>ROUND(INDEX([1]Calculation!P:P,ROW()),0)</f>
        <v>8</v>
      </c>
      <c r="L325" s="8">
        <f>ROUND(INDEX([1]Calculation!Q:Q,ROW()),0)</f>
        <v>7</v>
      </c>
      <c r="M325" s="8">
        <f>ROUND(INDEX([1]Calculation!R:R,ROW()),0)</f>
        <v>1</v>
      </c>
      <c r="N325" s="8">
        <f>ROUND(INDEX([1]Calculation!S:S,ROW()),0)</f>
        <v>9</v>
      </c>
      <c r="O325" s="8">
        <f>ROUND(INDEX([1]Calculation!T:T,ROW()),0)</f>
        <v>2</v>
      </c>
      <c r="P325" s="8" t="str">
        <f>INDEX([1]Calculation!CB:CB,ROW())</f>
        <v>https://moscout.com/s/MOSCOUT-012420.pptx</v>
      </c>
    </row>
    <row r="326" spans="1:16">
      <c r="A326" t="str">
        <f>INDEX([1]Calculation!$F:$F,ROW())</f>
        <v>Iowa</v>
      </c>
      <c r="B326" t="str">
        <f>INDEX([1]Calculation!$D:$D,ROW())</f>
        <v>Siena College/New York Times Upshot</v>
      </c>
      <c r="C326" t="str">
        <f>IF(INDEX([1]Calculation!$G:$G,ROW())=0,"-",INDEX([1]Calculation!$G:$G,ROW()))</f>
        <v>A+</v>
      </c>
      <c r="D326" t="str">
        <f>INDEX([1]Calculation!$J:$J,ROW())&amp;"  "&amp;INDEX([1]Calculation!$K:$K,ROW())</f>
        <v>584  lv</v>
      </c>
      <c r="E326" s="19">
        <f>INDEX([1]Calculation!$I:$I,ROW())</f>
        <v>43853</v>
      </c>
      <c r="F326" s="12">
        <f>ROUND(INDEX([1]Calculation!AL:AL,ROW()),1)</f>
        <v>17.8</v>
      </c>
      <c r="G326" s="8">
        <f>ROUND(INDEX([1]Calculation!L:L,ROW()),0)</f>
        <v>23</v>
      </c>
      <c r="H326" s="8">
        <f>ROUND(INDEX([1]Calculation!M:M,ROW()),0)</f>
        <v>0</v>
      </c>
      <c r="I326" s="8">
        <f>ROUND(INDEX([1]Calculation!N:N,ROW()),0)</f>
        <v>0</v>
      </c>
      <c r="J326" s="8">
        <f>ROUND(INDEX([1]Calculation!O:O,ROW()),0)</f>
        <v>23</v>
      </c>
      <c r="K326" s="8">
        <f>ROUND(INDEX([1]Calculation!P:P,ROW()),0)</f>
        <v>0</v>
      </c>
      <c r="L326" s="8">
        <f>ROUND(INDEX([1]Calculation!Q:Q,ROW()),0)</f>
        <v>30</v>
      </c>
      <c r="M326" s="8">
        <f>ROUND(INDEX([1]Calculation!R:R,ROW()),0)</f>
        <v>0</v>
      </c>
      <c r="N326" s="8">
        <f>ROUND(INDEX([1]Calculation!S:S,ROW()),0)</f>
        <v>19</v>
      </c>
      <c r="O326" s="8">
        <f>ROUND(INDEX([1]Calculation!T:T,ROW()),0)</f>
        <v>0</v>
      </c>
      <c r="P326" s="8" t="str">
        <f>INDEX([1]Calculation!CB:CB,ROW())</f>
        <v>https://www.nytimes.com/2020/01/25/us/politics/democratic-iowa-poll-sanders.html</v>
      </c>
    </row>
    <row r="327" spans="1:16">
      <c r="A327" t="str">
        <f>INDEX([1]Calculation!$F:$F,ROW())</f>
        <v>Iowa</v>
      </c>
      <c r="B327" t="str">
        <f>INDEX([1]Calculation!$D:$D,ROW())</f>
        <v>Siena College/New York Times Upshot</v>
      </c>
      <c r="C327" t="str">
        <f>IF(INDEX([1]Calculation!$G:$G,ROW())=0,"-",INDEX([1]Calculation!$G:$G,ROW()))</f>
        <v>A+</v>
      </c>
      <c r="D327" t="str">
        <f>INDEX([1]Calculation!$J:$J,ROW())&amp;"  "&amp;INDEX([1]Calculation!$K:$K,ROW())</f>
        <v>584  lv</v>
      </c>
      <c r="E327" s="19">
        <f>INDEX([1]Calculation!$I:$I,ROW())</f>
        <v>43853</v>
      </c>
      <c r="F327" s="12">
        <f>ROUND(INDEX([1]Calculation!AL:AL,ROW()),1)</f>
        <v>0</v>
      </c>
      <c r="G327" s="8">
        <f>ROUND(INDEX([1]Calculation!L:L,ROW()),0)</f>
        <v>17</v>
      </c>
      <c r="H327" s="8">
        <f>ROUND(INDEX([1]Calculation!M:M,ROW()),0)</f>
        <v>1</v>
      </c>
      <c r="I327" s="8">
        <f>ROUND(INDEX([1]Calculation!N:N,ROW()),0)</f>
        <v>0</v>
      </c>
      <c r="J327" s="8">
        <f>ROUND(INDEX([1]Calculation!O:O,ROW()),0)</f>
        <v>18</v>
      </c>
      <c r="K327" s="8">
        <f>ROUND(INDEX([1]Calculation!P:P,ROW()),0)</f>
        <v>8</v>
      </c>
      <c r="L327" s="8">
        <f>ROUND(INDEX([1]Calculation!Q:Q,ROW()),0)</f>
        <v>25</v>
      </c>
      <c r="M327" s="8">
        <f>ROUND(INDEX([1]Calculation!R:R,ROW()),0)</f>
        <v>3</v>
      </c>
      <c r="N327" s="8">
        <f>ROUND(INDEX([1]Calculation!S:S,ROW()),0)</f>
        <v>15</v>
      </c>
      <c r="O327" s="8">
        <f>ROUND(INDEX([1]Calculation!T:T,ROW()),0)</f>
        <v>3</v>
      </c>
      <c r="P327" s="8" t="str">
        <f>INDEX([1]Calculation!CB:CB,ROW())</f>
        <v>https://scri.siena.edu/wp-content/uploads/2020/01/IADem0120_4891051654159.pdf</v>
      </c>
    </row>
    <row r="328" spans="1:16">
      <c r="A328" t="str">
        <f>INDEX([1]Calculation!$F:$F,ROW())</f>
        <v>US</v>
      </c>
      <c r="B328" t="str">
        <f>INDEX([1]Calculation!$D:$D,ROW())</f>
        <v>Emerson College</v>
      </c>
      <c r="C328" t="str">
        <f>IF(INDEX([1]Calculation!$G:$G,ROW())=0,"-",INDEX([1]Calculation!$G:$G,ROW()))</f>
        <v>B-</v>
      </c>
      <c r="D328" t="str">
        <f>INDEX([1]Calculation!$J:$J,ROW())&amp;"  "&amp;INDEX([1]Calculation!$K:$K,ROW())</f>
        <v>497  lv</v>
      </c>
      <c r="E328" s="19">
        <f>INDEX([1]Calculation!$I:$I,ROW())</f>
        <v>43853</v>
      </c>
      <c r="F328" s="12">
        <f>ROUND(INDEX([1]Calculation!AL:AL,ROW()),1)</f>
        <v>0.7</v>
      </c>
      <c r="G328" s="8">
        <f>ROUND(INDEX([1]Calculation!L:L,ROW()),0)</f>
        <v>30</v>
      </c>
      <c r="H328" s="8">
        <f>ROUND(INDEX([1]Calculation!M:M,ROW()),0)</f>
        <v>7</v>
      </c>
      <c r="I328" s="8">
        <f>ROUND(INDEX([1]Calculation!N:N,ROW()),0)</f>
        <v>0</v>
      </c>
      <c r="J328" s="8">
        <f>ROUND(INDEX([1]Calculation!O:O,ROW()),0)</f>
        <v>6</v>
      </c>
      <c r="K328" s="8">
        <f>ROUND(INDEX([1]Calculation!P:P,ROW()),0)</f>
        <v>4</v>
      </c>
      <c r="L328" s="8">
        <f>ROUND(INDEX([1]Calculation!Q:Q,ROW()),0)</f>
        <v>27</v>
      </c>
      <c r="M328" s="8">
        <f>ROUND(INDEX([1]Calculation!R:R,ROW()),0)</f>
        <v>1</v>
      </c>
      <c r="N328" s="8">
        <f>ROUND(INDEX([1]Calculation!S:S,ROW()),0)</f>
        <v>13</v>
      </c>
      <c r="O328" s="8">
        <f>ROUND(INDEX([1]Calculation!T:T,ROW()),0)</f>
        <v>8</v>
      </c>
      <c r="P328" s="8" t="str">
        <f>INDEX([1]Calculation!CB:CB,ROW())</f>
        <v>http://emersonpolling.com/2020/01/24/national-2020-biden-and-sanders-battle-in-two-way-race-for-democratic-nomination/</v>
      </c>
    </row>
    <row r="329" spans="1:16">
      <c r="A329" t="str">
        <f>INDEX([1]Calculation!$F:$F,ROW())</f>
        <v>US</v>
      </c>
      <c r="B329" t="str">
        <f>INDEX([1]Calculation!$D:$D,ROW())</f>
        <v>Ipsos</v>
      </c>
      <c r="C329" t="str">
        <f>IF(INDEX([1]Calculation!$G:$G,ROW())=0,"-",INDEX([1]Calculation!$G:$G,ROW()))</f>
        <v>B+</v>
      </c>
      <c r="D329" t="str">
        <f>INDEX([1]Calculation!$J:$J,ROW())&amp;"  "&amp;INDEX([1]Calculation!$K:$K,ROW())</f>
        <v>545  rv</v>
      </c>
      <c r="E329" s="19">
        <f>INDEX([1]Calculation!$I:$I,ROW())</f>
        <v>43853</v>
      </c>
      <c r="F329" s="12">
        <f>ROUND(INDEX([1]Calculation!AL:AL,ROW()),1)</f>
        <v>0</v>
      </c>
      <c r="G329" s="8">
        <f>ROUND(INDEX([1]Calculation!L:L,ROW()),0)</f>
        <v>24</v>
      </c>
      <c r="H329" s="8">
        <f>ROUND(INDEX([1]Calculation!M:M,ROW()),0)</f>
        <v>10</v>
      </c>
      <c r="I329" s="8">
        <f>ROUND(INDEX([1]Calculation!N:N,ROW()),0)</f>
        <v>0</v>
      </c>
      <c r="J329" s="8">
        <f>ROUND(INDEX([1]Calculation!O:O,ROW()),0)</f>
        <v>7</v>
      </c>
      <c r="K329" s="8">
        <f>ROUND(INDEX([1]Calculation!P:P,ROW()),0)</f>
        <v>3</v>
      </c>
      <c r="L329" s="8">
        <f>ROUND(INDEX([1]Calculation!Q:Q,ROW()),0)</f>
        <v>20</v>
      </c>
      <c r="M329" s="8">
        <f>ROUND(INDEX([1]Calculation!R:R,ROW()),0)</f>
        <v>2</v>
      </c>
      <c r="N329" s="8">
        <f>ROUND(INDEX([1]Calculation!S:S,ROW()),0)</f>
        <v>12</v>
      </c>
      <c r="O329" s="8">
        <f>ROUND(INDEX([1]Calculation!T:T,ROW()),0)</f>
        <v>3</v>
      </c>
      <c r="P329" s="8" t="str">
        <f>INDEX([1]Calculation!CB:CB,ROW())</f>
        <v>https://graphics.reuters.com/USA-ELECTION-POLL/0100B05G09P/index.html</v>
      </c>
    </row>
    <row r="330" spans="1:16">
      <c r="A330" t="str">
        <f>INDEX([1]Calculation!$F:$F,ROW())</f>
        <v>US</v>
      </c>
      <c r="B330" t="str">
        <f>INDEX([1]Calculation!$D:$D,ROW())</f>
        <v>Harris Insights &amp; Analytics</v>
      </c>
      <c r="C330" t="str">
        <f>IF(INDEX([1]Calculation!$G:$G,ROW())=0,"-",INDEX([1]Calculation!$G:$G,ROW()))</f>
        <v>C+</v>
      </c>
      <c r="D330" t="str">
        <f>INDEX([1]Calculation!$J:$J,ROW())&amp;"  "&amp;INDEX([1]Calculation!$K:$K,ROW())</f>
        <v>878  rv</v>
      </c>
      <c r="E330" s="19">
        <f>INDEX([1]Calculation!$I:$I,ROW())</f>
        <v>43852</v>
      </c>
      <c r="F330" s="12">
        <f>ROUND(INDEX([1]Calculation!AL:AL,ROW()),1)</f>
        <v>0</v>
      </c>
      <c r="G330" s="8">
        <f>ROUND(INDEX([1]Calculation!L:L,ROW()),0)</f>
        <v>29</v>
      </c>
      <c r="H330" s="8">
        <f>ROUND(INDEX([1]Calculation!M:M,ROW()),0)</f>
        <v>11</v>
      </c>
      <c r="I330" s="8">
        <f>ROUND(INDEX([1]Calculation!N:N,ROW()),0)</f>
        <v>0</v>
      </c>
      <c r="J330" s="8">
        <f>ROUND(INDEX([1]Calculation!O:O,ROW()),0)</f>
        <v>5</v>
      </c>
      <c r="K330" s="8">
        <f>ROUND(INDEX([1]Calculation!P:P,ROW()),0)</f>
        <v>2</v>
      </c>
      <c r="L330" s="8">
        <f>ROUND(INDEX([1]Calculation!Q:Q,ROW()),0)</f>
        <v>17</v>
      </c>
      <c r="M330" s="8">
        <f>ROUND(INDEX([1]Calculation!R:R,ROW()),0)</f>
        <v>4</v>
      </c>
      <c r="N330" s="8">
        <f>ROUND(INDEX([1]Calculation!S:S,ROW()),0)</f>
        <v>9</v>
      </c>
      <c r="O330" s="8">
        <f>ROUND(INDEX([1]Calculation!T:T,ROW()),0)</f>
        <v>4</v>
      </c>
      <c r="P330" s="8" t="str">
        <f>INDEX([1]Calculation!CB:CB,ROW())</f>
        <v>https://thehill.com/hilltv/rising/480721-bloomberg-surges-past-warren-into-third-place-in-new-national-poll</v>
      </c>
    </row>
    <row r="331" spans="1:16">
      <c r="A331" t="str">
        <f>INDEX([1]Calculation!$F:$F,ROW())</f>
        <v>Utah</v>
      </c>
      <c r="B331" t="str">
        <f>INDEX([1]Calculation!$D:$D,ROW())</f>
        <v>Suffolk University</v>
      </c>
      <c r="C331" t="str">
        <f>IF(INDEX([1]Calculation!$G:$G,ROW())=0,"-",INDEX([1]Calculation!$G:$G,ROW()))</f>
        <v>A-</v>
      </c>
      <c r="D331" t="str">
        <f>INDEX([1]Calculation!$J:$J,ROW())&amp;"  "&amp;INDEX([1]Calculation!$K:$K,ROW())</f>
        <v>132  lv</v>
      </c>
      <c r="E331" s="19">
        <f>INDEX([1]Calculation!$I:$I,ROW())</f>
        <v>43852</v>
      </c>
      <c r="F331" s="12">
        <f>ROUND(INDEX([1]Calculation!AL:AL,ROW()),1)</f>
        <v>5.2</v>
      </c>
      <c r="G331" s="8">
        <f>ROUND(INDEX([1]Calculation!L:L,ROW()),0)</f>
        <v>12</v>
      </c>
      <c r="H331" s="8">
        <f>ROUND(INDEX([1]Calculation!M:M,ROW()),0)</f>
        <v>10</v>
      </c>
      <c r="I331" s="8">
        <f>ROUND(INDEX([1]Calculation!N:N,ROW()),0)</f>
        <v>0</v>
      </c>
      <c r="J331" s="8">
        <f>ROUND(INDEX([1]Calculation!O:O,ROW()),0)</f>
        <v>5</v>
      </c>
      <c r="K331" s="8">
        <f>ROUND(INDEX([1]Calculation!P:P,ROW()),0)</f>
        <v>3</v>
      </c>
      <c r="L331" s="8">
        <f>ROUND(INDEX([1]Calculation!Q:Q,ROW()),0)</f>
        <v>27</v>
      </c>
      <c r="M331" s="8">
        <f>ROUND(INDEX([1]Calculation!R:R,ROW()),0)</f>
        <v>1</v>
      </c>
      <c r="N331" s="8">
        <f>ROUND(INDEX([1]Calculation!S:S,ROW()),0)</f>
        <v>14</v>
      </c>
      <c r="O331" s="8">
        <f>ROUND(INDEX([1]Calculation!T:T,ROW()),0)</f>
        <v>5</v>
      </c>
      <c r="P331" s="8" t="str">
        <f>INDEX([1]Calculation!CB:CB,ROW())</f>
        <v>https://www.suffolk.edu/-/media/suffolk/documents/academics/research-at-suffolk/suprc/polls/other-states/2020/1_27_2020_utah_marginals_pdftxt.pdf</v>
      </c>
    </row>
    <row r="332" spans="1:16">
      <c r="A332" t="str">
        <f>INDEX([1]Calculation!$F:$F,ROW())</f>
        <v>US</v>
      </c>
      <c r="B332" t="str">
        <f>INDEX([1]Calculation!$D:$D,ROW())</f>
        <v>Fox News/Beacon Research/Shaw &amp; Co. Research</v>
      </c>
      <c r="C332" t="str">
        <f>IF(INDEX([1]Calculation!$G:$G,ROW())=0,"-",INDEX([1]Calculation!$G:$G,ROW()))</f>
        <v>A-</v>
      </c>
      <c r="D332" t="str">
        <f>INDEX([1]Calculation!$J:$J,ROW())&amp;"  "&amp;INDEX([1]Calculation!$K:$K,ROW())</f>
        <v>495  lv</v>
      </c>
      <c r="E332" s="19">
        <f>INDEX([1]Calculation!$I:$I,ROW())</f>
        <v>43852</v>
      </c>
      <c r="F332" s="12">
        <f>ROUND(INDEX([1]Calculation!AL:AL,ROW()),1)</f>
        <v>1.3</v>
      </c>
      <c r="G332" s="8">
        <f>ROUND(INDEX([1]Calculation!L:L,ROW()),0)</f>
        <v>26</v>
      </c>
      <c r="H332" s="8">
        <f>ROUND(INDEX([1]Calculation!M:M,ROW()),0)</f>
        <v>10</v>
      </c>
      <c r="I332" s="8">
        <f>ROUND(INDEX([1]Calculation!N:N,ROW()),0)</f>
        <v>0</v>
      </c>
      <c r="J332" s="8">
        <f>ROUND(INDEX([1]Calculation!O:O,ROW()),0)</f>
        <v>7</v>
      </c>
      <c r="K332" s="8">
        <f>ROUND(INDEX([1]Calculation!P:P,ROW()),0)</f>
        <v>3</v>
      </c>
      <c r="L332" s="8">
        <f>ROUND(INDEX([1]Calculation!Q:Q,ROW()),0)</f>
        <v>23</v>
      </c>
      <c r="M332" s="8">
        <f>ROUND(INDEX([1]Calculation!R:R,ROW()),0)</f>
        <v>3</v>
      </c>
      <c r="N332" s="8">
        <f>ROUND(INDEX([1]Calculation!S:S,ROW()),0)</f>
        <v>14</v>
      </c>
      <c r="O332" s="8">
        <f>ROUND(INDEX([1]Calculation!T:T,ROW()),0)</f>
        <v>5</v>
      </c>
      <c r="P332" s="8" t="str">
        <f>INDEX([1]Calculation!CB:CB,ROW())</f>
        <v>https://www.scribd.com/document/444324295/Fox-January-19-22-2020-National-Topline-January-26-Release-pdf</v>
      </c>
    </row>
    <row r="333" spans="1:16">
      <c r="A333" t="str">
        <f>INDEX([1]Calculation!$F:$F,ROW())</f>
        <v>Iowa</v>
      </c>
      <c r="B333" t="str">
        <f>INDEX([1]Calculation!$D:$D,ROW())</f>
        <v>Civiqs</v>
      </c>
      <c r="C333" t="str">
        <f>IF(INDEX([1]Calculation!$G:$G,ROW())=0,"-",INDEX([1]Calculation!$G:$G,ROW()))</f>
        <v>-</v>
      </c>
      <c r="D333" t="str">
        <f>INDEX([1]Calculation!$J:$J,ROW())&amp;"  "&amp;INDEX([1]Calculation!$K:$K,ROW())</f>
        <v>590  lv</v>
      </c>
      <c r="E333" s="19">
        <f>INDEX([1]Calculation!$I:$I,ROW())</f>
        <v>43851</v>
      </c>
      <c r="F333" s="12">
        <f>ROUND(INDEX([1]Calculation!AL:AL,ROW()),1)</f>
        <v>0.1</v>
      </c>
      <c r="G333" s="8">
        <f>ROUND(INDEX([1]Calculation!L:L,ROW()),0)</f>
        <v>17</v>
      </c>
      <c r="H333" s="8">
        <f>ROUND(INDEX([1]Calculation!M:M,ROW()),0)</f>
        <v>0</v>
      </c>
      <c r="I333" s="8">
        <f>ROUND(INDEX([1]Calculation!N:N,ROW()),0)</f>
        <v>0</v>
      </c>
      <c r="J333" s="8">
        <f>ROUND(INDEX([1]Calculation!O:O,ROW()),0)</f>
        <v>19</v>
      </c>
      <c r="K333" s="8">
        <f>ROUND(INDEX([1]Calculation!P:P,ROW()),0)</f>
        <v>6</v>
      </c>
      <c r="L333" s="8">
        <f>ROUND(INDEX([1]Calculation!Q:Q,ROW()),0)</f>
        <v>24</v>
      </c>
      <c r="M333" s="8">
        <f>ROUND(INDEX([1]Calculation!R:R,ROW()),0)</f>
        <v>3</v>
      </c>
      <c r="N333" s="8">
        <f>ROUND(INDEX([1]Calculation!S:S,ROW()),0)</f>
        <v>19</v>
      </c>
      <c r="O333" s="8">
        <f>ROUND(INDEX([1]Calculation!T:T,ROW()),0)</f>
        <v>5</v>
      </c>
      <c r="P333" s="8" t="str">
        <f>INDEX([1]Calculation!CB:CB,ROW())</f>
        <v>https://projects.fivethirtyeight.com/polls/20200202_IA_1.pdf</v>
      </c>
    </row>
    <row r="334" spans="1:16">
      <c r="A334" t="str">
        <f>INDEX([1]Calculation!$F:$F,ROW())</f>
        <v>Texas</v>
      </c>
      <c r="B334" t="str">
        <f>INDEX([1]Calculation!$D:$D,ROW())</f>
        <v>Data for Progress</v>
      </c>
      <c r="C334" t="str">
        <f>IF(INDEX([1]Calculation!$G:$G,ROW())=0,"-",INDEX([1]Calculation!$G:$G,ROW()))</f>
        <v>A-</v>
      </c>
      <c r="D334" t="str">
        <f>INDEX([1]Calculation!$J:$J,ROW())&amp;"  "&amp;INDEX([1]Calculation!$K:$K,ROW())</f>
        <v>684  lv</v>
      </c>
      <c r="E334" s="19">
        <f>INDEX([1]Calculation!$I:$I,ROW())</f>
        <v>43851</v>
      </c>
      <c r="F334" s="12">
        <f>ROUND(INDEX([1]Calculation!AL:AL,ROW()),1)</f>
        <v>0.4</v>
      </c>
      <c r="G334" s="8">
        <f>ROUND(INDEX([1]Calculation!L:L,ROW()),0)</f>
        <v>26</v>
      </c>
      <c r="H334" s="8">
        <f>ROUND(INDEX([1]Calculation!M:M,ROW()),0)</f>
        <v>7</v>
      </c>
      <c r="I334" s="8">
        <f>ROUND(INDEX([1]Calculation!N:N,ROW()),0)</f>
        <v>0</v>
      </c>
      <c r="J334" s="8">
        <f>ROUND(INDEX([1]Calculation!O:O,ROW()),0)</f>
        <v>10</v>
      </c>
      <c r="K334" s="8">
        <f>ROUND(INDEX([1]Calculation!P:P,ROW()),0)</f>
        <v>4</v>
      </c>
      <c r="L334" s="8">
        <f>ROUND(INDEX([1]Calculation!Q:Q,ROW()),0)</f>
        <v>20</v>
      </c>
      <c r="M334" s="8">
        <f>ROUND(INDEX([1]Calculation!R:R,ROW()),0)</f>
        <v>2</v>
      </c>
      <c r="N334" s="8">
        <f>ROUND(INDEX([1]Calculation!S:S,ROW()),0)</f>
        <v>14</v>
      </c>
      <c r="O334" s="8">
        <f>ROUND(INDEX([1]Calculation!T:T,ROW()),0)</f>
        <v>3</v>
      </c>
      <c r="P334" s="8" t="str">
        <f>INDEX([1]Calculation!CB:CB,ROW())</f>
        <v>http://filesforprogress.org/datasets/2020/1/texas/dfp-tx-dem-primary-jan-2020.pdf</v>
      </c>
    </row>
    <row r="335" spans="1:16">
      <c r="A335" t="str">
        <f>INDEX([1]Calculation!$F:$F,ROW())</f>
        <v>California</v>
      </c>
      <c r="B335" t="str">
        <f>INDEX([1]Calculation!$D:$D,ROW())</f>
        <v>University of California, Berkeley</v>
      </c>
      <c r="C335" t="str">
        <f>IF(INDEX([1]Calculation!$G:$G,ROW())=0,"-",INDEX([1]Calculation!$G:$G,ROW()))</f>
        <v>B/C</v>
      </c>
      <c r="D335" t="str">
        <f>INDEX([1]Calculation!$J:$J,ROW())&amp;"  "&amp;INDEX([1]Calculation!$K:$K,ROW())</f>
        <v>2895  lv</v>
      </c>
      <c r="E335" s="19">
        <f>INDEX([1]Calculation!$I:$I,ROW())</f>
        <v>43851</v>
      </c>
      <c r="F335" s="12">
        <f>ROUND(INDEX([1]Calculation!AL:AL,ROW()),1)</f>
        <v>1.3</v>
      </c>
      <c r="G335" s="8">
        <f>ROUND(INDEX([1]Calculation!L:L,ROW()),0)</f>
        <v>15</v>
      </c>
      <c r="H335" s="8">
        <f>ROUND(INDEX([1]Calculation!M:M,ROW()),0)</f>
        <v>6</v>
      </c>
      <c r="I335" s="8">
        <f>ROUND(INDEX([1]Calculation!N:N,ROW()),0)</f>
        <v>1</v>
      </c>
      <c r="J335" s="8">
        <f>ROUND(INDEX([1]Calculation!O:O,ROW()),0)</f>
        <v>7</v>
      </c>
      <c r="K335" s="8">
        <f>ROUND(INDEX([1]Calculation!P:P,ROW()),0)</f>
        <v>5</v>
      </c>
      <c r="L335" s="8">
        <f>ROUND(INDEX([1]Calculation!Q:Q,ROW()),0)</f>
        <v>26</v>
      </c>
      <c r="M335" s="8">
        <f>ROUND(INDEX([1]Calculation!R:R,ROW()),0)</f>
        <v>2</v>
      </c>
      <c r="N335" s="8">
        <f>ROUND(INDEX([1]Calculation!S:S,ROW()),0)</f>
        <v>20</v>
      </c>
      <c r="O335" s="8">
        <f>ROUND(INDEX([1]Calculation!T:T,ROW()),0)</f>
        <v>4</v>
      </c>
      <c r="P335" s="8" t="str">
        <f>INDEX([1]Calculation!CB:CB,ROW())</f>
        <v>https://escholarship.org/uc/item/1h8738br</v>
      </c>
    </row>
    <row r="336" spans="1:16">
      <c r="A336" t="str">
        <f>INDEX([1]Calculation!$F:$F,ROW())</f>
        <v>New Hampshire</v>
      </c>
      <c r="B336" t="str">
        <f>INDEX([1]Calculation!$D:$D,ROW())</f>
        <v>MassINC Polling Group</v>
      </c>
      <c r="C336" t="str">
        <f>IF(INDEX([1]Calculation!$G:$G,ROW())=0,"-",INDEX([1]Calculation!$G:$G,ROW()))</f>
        <v>A/B</v>
      </c>
      <c r="D336" t="str">
        <f>INDEX([1]Calculation!$J:$J,ROW())&amp;"  "&amp;INDEX([1]Calculation!$K:$K,ROW())</f>
        <v>426  lv</v>
      </c>
      <c r="E336" s="19">
        <f>INDEX([1]Calculation!$I:$I,ROW())</f>
        <v>43851</v>
      </c>
      <c r="F336" s="12">
        <f>ROUND(INDEX([1]Calculation!AL:AL,ROW()),1)</f>
        <v>8.6</v>
      </c>
      <c r="G336" s="8">
        <f>ROUND(INDEX([1]Calculation!L:L,ROW()),0)</f>
        <v>14</v>
      </c>
      <c r="H336" s="8">
        <f>ROUND(INDEX([1]Calculation!M:M,ROW()),0)</f>
        <v>1</v>
      </c>
      <c r="I336" s="8">
        <f>ROUND(INDEX([1]Calculation!N:N,ROW()),0)</f>
        <v>0</v>
      </c>
      <c r="J336" s="8">
        <f>ROUND(INDEX([1]Calculation!O:O,ROW()),0)</f>
        <v>17</v>
      </c>
      <c r="K336" s="8">
        <f>ROUND(INDEX([1]Calculation!P:P,ROW()),0)</f>
        <v>6</v>
      </c>
      <c r="L336" s="8">
        <f>ROUND(INDEX([1]Calculation!Q:Q,ROW()),0)</f>
        <v>29</v>
      </c>
      <c r="M336" s="8">
        <f>ROUND(INDEX([1]Calculation!R:R,ROW()),0)</f>
        <v>2</v>
      </c>
      <c r="N336" s="8">
        <f>ROUND(INDEX([1]Calculation!S:S,ROW()),0)</f>
        <v>13</v>
      </c>
      <c r="O336" s="8">
        <f>ROUND(INDEX([1]Calculation!T:T,ROW()),0)</f>
        <v>5</v>
      </c>
      <c r="P336" s="8" t="str">
        <f>INDEX([1]Calculation!CB:CB,ROW())</f>
        <v>https://www.wbur.org/news/2020/01/23/new-hampshire-bernie-sanders-lead-january</v>
      </c>
    </row>
    <row r="337" spans="1:16">
      <c r="A337" t="str">
        <f>INDEX([1]Calculation!$F:$F,ROW())</f>
        <v>US</v>
      </c>
      <c r="B337" t="str">
        <f>INDEX([1]Calculation!$D:$D,ROW())</f>
        <v>YouGov</v>
      </c>
      <c r="C337" t="str">
        <f>IF(INDEX([1]Calculation!$G:$G,ROW())=0,"-",INDEX([1]Calculation!$G:$G,ROW()))</f>
        <v>B-</v>
      </c>
      <c r="D337" t="str">
        <f>INDEX([1]Calculation!$J:$J,ROW())&amp;"  "&amp;INDEX([1]Calculation!$K:$K,ROW())</f>
        <v>470  lv</v>
      </c>
      <c r="E337" s="19">
        <f>INDEX([1]Calculation!$I:$I,ROW())</f>
        <v>43851</v>
      </c>
      <c r="F337" s="12">
        <f>ROUND(INDEX([1]Calculation!AL:AL,ROW()),1)</f>
        <v>0</v>
      </c>
      <c r="G337" s="8">
        <f>ROUND(INDEX([1]Calculation!L:L,ROW()),0)</f>
        <v>28</v>
      </c>
      <c r="H337" s="8">
        <f>ROUND(INDEX([1]Calculation!M:M,ROW()),0)</f>
        <v>6</v>
      </c>
      <c r="I337" s="8">
        <f>ROUND(INDEX([1]Calculation!N:N,ROW()),0)</f>
        <v>0</v>
      </c>
      <c r="J337" s="8">
        <f>ROUND(INDEX([1]Calculation!O:O,ROW()),0)</f>
        <v>8</v>
      </c>
      <c r="K337" s="8">
        <f>ROUND(INDEX([1]Calculation!P:P,ROW()),0)</f>
        <v>4</v>
      </c>
      <c r="L337" s="8">
        <f>ROUND(INDEX([1]Calculation!Q:Q,ROW()),0)</f>
        <v>18</v>
      </c>
      <c r="M337" s="8">
        <f>ROUND(INDEX([1]Calculation!R:R,ROW()),0)</f>
        <v>2</v>
      </c>
      <c r="N337" s="8">
        <f>ROUND(INDEX([1]Calculation!S:S,ROW()),0)</f>
        <v>21</v>
      </c>
      <c r="O337" s="8">
        <f>ROUND(INDEX([1]Calculation!T:T,ROW()),0)</f>
        <v>3</v>
      </c>
      <c r="P337" s="8" t="str">
        <f>INDEX([1]Calculation!CB:CB,ROW())</f>
        <v>https://d25d2506sfb94s.cloudfront.net/cumulus_uploads/document/alq58zq5zt/econTabReport.pdf</v>
      </c>
    </row>
    <row r="338" spans="1:16">
      <c r="A338" t="str">
        <f>INDEX([1]Calculation!$F:$F,ROW())</f>
        <v>US</v>
      </c>
      <c r="B338" t="str">
        <f>INDEX([1]Calculation!$D:$D,ROW())</f>
        <v>Monmouth University</v>
      </c>
      <c r="C338" t="str">
        <f>IF(INDEX([1]Calculation!$G:$G,ROW())=0,"-",INDEX([1]Calculation!$G:$G,ROW()))</f>
        <v>A+</v>
      </c>
      <c r="D338" t="str">
        <f>INDEX([1]Calculation!$J:$J,ROW())&amp;"  "&amp;INDEX([1]Calculation!$K:$K,ROW())</f>
        <v>372  rv</v>
      </c>
      <c r="E338" s="19">
        <f>INDEX([1]Calculation!$I:$I,ROW())</f>
        <v>43850</v>
      </c>
      <c r="F338" s="12">
        <f>ROUND(INDEX([1]Calculation!AL:AL,ROW()),1)</f>
        <v>1.5</v>
      </c>
      <c r="G338" s="8">
        <f>ROUND(INDEX([1]Calculation!L:L,ROW()),0)</f>
        <v>30</v>
      </c>
      <c r="H338" s="8">
        <f>ROUND(INDEX([1]Calculation!M:M,ROW()),0)</f>
        <v>9</v>
      </c>
      <c r="I338" s="8">
        <f>ROUND(INDEX([1]Calculation!N:N,ROW()),0)</f>
        <v>0</v>
      </c>
      <c r="J338" s="8">
        <f>ROUND(INDEX([1]Calculation!O:O,ROW()),0)</f>
        <v>6</v>
      </c>
      <c r="K338" s="8">
        <f>ROUND(INDEX([1]Calculation!P:P,ROW()),0)</f>
        <v>5</v>
      </c>
      <c r="L338" s="8">
        <f>ROUND(INDEX([1]Calculation!Q:Q,ROW()),0)</f>
        <v>23</v>
      </c>
      <c r="M338" s="8">
        <f>ROUND(INDEX([1]Calculation!R:R,ROW()),0)</f>
        <v>1</v>
      </c>
      <c r="N338" s="8">
        <f>ROUND(INDEX([1]Calculation!S:S,ROW()),0)</f>
        <v>14</v>
      </c>
      <c r="O338" s="8">
        <f>ROUND(INDEX([1]Calculation!T:T,ROW()),0)</f>
        <v>3</v>
      </c>
      <c r="P338" s="8" t="str">
        <f>INDEX([1]Calculation!CB:CB,ROW())</f>
        <v>https://www.monmouth.edu/polling-institute/documents/monmouthpoll_us_012220.pdf/</v>
      </c>
    </row>
    <row r="339" spans="1:16">
      <c r="A339" t="str">
        <f>INDEX([1]Calculation!$F:$F,ROW())</f>
        <v>Wisconsin</v>
      </c>
      <c r="B339" t="str">
        <f>INDEX([1]Calculation!$D:$D,ROW())</f>
        <v>Baldwin Wallace University/Oakland University/Ohio Northern University</v>
      </c>
      <c r="C339" t="str">
        <f>IF(INDEX([1]Calculation!$G:$G,ROW())=0,"-",INDEX([1]Calculation!$G:$G,ROW()))</f>
        <v>-</v>
      </c>
      <c r="D339" t="str">
        <f>INDEX([1]Calculation!$J:$J,ROW())&amp;"  "&amp;INDEX([1]Calculation!$K:$K,ROW())</f>
        <v>464  rv</v>
      </c>
      <c r="E339" s="19">
        <f>INDEX([1]Calculation!$I:$I,ROW())</f>
        <v>43850</v>
      </c>
      <c r="F339" s="12">
        <f>ROUND(INDEX([1]Calculation!AL:AL,ROW()),1)</f>
        <v>3</v>
      </c>
      <c r="G339" s="8">
        <f>ROUND(INDEX([1]Calculation!L:L,ROW()),0)</f>
        <v>22</v>
      </c>
      <c r="H339" s="8">
        <f>ROUND(INDEX([1]Calculation!M:M,ROW()),0)</f>
        <v>8</v>
      </c>
      <c r="I339" s="8">
        <f>ROUND(INDEX([1]Calculation!N:N,ROW()),0)</f>
        <v>0</v>
      </c>
      <c r="J339" s="8">
        <f>ROUND(INDEX([1]Calculation!O:O,ROW()),0)</f>
        <v>8</v>
      </c>
      <c r="K339" s="8">
        <f>ROUND(INDEX([1]Calculation!P:P,ROW()),0)</f>
        <v>3</v>
      </c>
      <c r="L339" s="8">
        <f>ROUND(INDEX([1]Calculation!Q:Q,ROW()),0)</f>
        <v>28</v>
      </c>
      <c r="M339" s="8">
        <f>ROUND(INDEX([1]Calculation!R:R,ROW()),0)</f>
        <v>0</v>
      </c>
      <c r="N339" s="8">
        <f>ROUND(INDEX([1]Calculation!S:S,ROW()),0)</f>
        <v>15</v>
      </c>
      <c r="O339" s="8">
        <f>ROUND(INDEX([1]Calculation!T:T,ROW()),0)</f>
        <v>2</v>
      </c>
      <c r="P339" s="8" t="str">
        <f>INDEX([1]Calculation!CB:CB,ROW())</f>
        <v>https://www.bw.edu/Assets/community-research-institute/2020-great-lakes-poll-full-FINAL.pdf</v>
      </c>
    </row>
    <row r="340" spans="1:16">
      <c r="A340" t="str">
        <f>INDEX([1]Calculation!$F:$F,ROW())</f>
        <v>Michigan</v>
      </c>
      <c r="B340" t="str">
        <f>INDEX([1]Calculation!$D:$D,ROW())</f>
        <v>Baldwin Wallace University/Oakland University/Ohio Northern University</v>
      </c>
      <c r="C340" t="str">
        <f>IF(INDEX([1]Calculation!$G:$G,ROW())=0,"-",INDEX([1]Calculation!$G:$G,ROW()))</f>
        <v>-</v>
      </c>
      <c r="D340" t="str">
        <f>INDEX([1]Calculation!$J:$J,ROW())&amp;"  "&amp;INDEX([1]Calculation!$K:$K,ROW())</f>
        <v>477  rv</v>
      </c>
      <c r="E340" s="19">
        <f>INDEX([1]Calculation!$I:$I,ROW())</f>
        <v>43850</v>
      </c>
      <c r="F340" s="12">
        <f>ROUND(INDEX([1]Calculation!AL:AL,ROW()),1)</f>
        <v>3</v>
      </c>
      <c r="G340" s="8">
        <f>ROUND(INDEX([1]Calculation!L:L,ROW()),0)</f>
        <v>27</v>
      </c>
      <c r="H340" s="8">
        <f>ROUND(INDEX([1]Calculation!M:M,ROW()),0)</f>
        <v>9</v>
      </c>
      <c r="I340" s="8">
        <f>ROUND(INDEX([1]Calculation!N:N,ROW()),0)</f>
        <v>0</v>
      </c>
      <c r="J340" s="8">
        <f>ROUND(INDEX([1]Calculation!O:O,ROW()),0)</f>
        <v>6</v>
      </c>
      <c r="K340" s="8">
        <f>ROUND(INDEX([1]Calculation!P:P,ROW()),0)</f>
        <v>2</v>
      </c>
      <c r="L340" s="8">
        <f>ROUND(INDEX([1]Calculation!Q:Q,ROW()),0)</f>
        <v>22</v>
      </c>
      <c r="M340" s="8">
        <f>ROUND(INDEX([1]Calculation!R:R,ROW()),0)</f>
        <v>2</v>
      </c>
      <c r="N340" s="8">
        <f>ROUND(INDEX([1]Calculation!S:S,ROW()),0)</f>
        <v>14</v>
      </c>
      <c r="O340" s="8">
        <f>ROUND(INDEX([1]Calculation!T:T,ROW()),0)</f>
        <v>4</v>
      </c>
      <c r="P340" s="8" t="str">
        <f>INDEX([1]Calculation!CB:CB,ROW())</f>
        <v>https://www.bw.edu/Assets/community-research-institute/2020-great-lakes-poll-full-FINAL.pdf</v>
      </c>
    </row>
    <row r="341" spans="1:16">
      <c r="A341" t="str">
        <f>INDEX([1]Calculation!$F:$F,ROW())</f>
        <v>Pennsylvania</v>
      </c>
      <c r="B341" t="str">
        <f>INDEX([1]Calculation!$D:$D,ROW())</f>
        <v>Baldwin Wallace University/Oakland University/Ohio Northern University</v>
      </c>
      <c r="C341" t="str">
        <f>IF(INDEX([1]Calculation!$G:$G,ROW())=0,"-",INDEX([1]Calculation!$G:$G,ROW()))</f>
        <v>-</v>
      </c>
      <c r="D341" t="str">
        <f>INDEX([1]Calculation!$J:$J,ROW())&amp;"  "&amp;INDEX([1]Calculation!$K:$K,ROW())</f>
        <v>502  rv</v>
      </c>
      <c r="E341" s="19">
        <f>INDEX([1]Calculation!$I:$I,ROW())</f>
        <v>43850</v>
      </c>
      <c r="F341" s="12">
        <f>ROUND(INDEX([1]Calculation!AL:AL,ROW()),1)</f>
        <v>3.1</v>
      </c>
      <c r="G341" s="8">
        <f>ROUND(INDEX([1]Calculation!L:L,ROW()),0)</f>
        <v>31</v>
      </c>
      <c r="H341" s="8">
        <f>ROUND(INDEX([1]Calculation!M:M,ROW()),0)</f>
        <v>9</v>
      </c>
      <c r="I341" s="8">
        <f>ROUND(INDEX([1]Calculation!N:N,ROW()),0)</f>
        <v>0</v>
      </c>
      <c r="J341" s="8">
        <f>ROUND(INDEX([1]Calculation!O:O,ROW()),0)</f>
        <v>7</v>
      </c>
      <c r="K341" s="8">
        <f>ROUND(INDEX([1]Calculation!P:P,ROW()),0)</f>
        <v>3</v>
      </c>
      <c r="L341" s="8">
        <f>ROUND(INDEX([1]Calculation!Q:Q,ROW()),0)</f>
        <v>21</v>
      </c>
      <c r="M341" s="8">
        <f>ROUND(INDEX([1]Calculation!R:R,ROW()),0)</f>
        <v>1</v>
      </c>
      <c r="N341" s="8">
        <f>ROUND(INDEX([1]Calculation!S:S,ROW()),0)</f>
        <v>12</v>
      </c>
      <c r="O341" s="8">
        <f>ROUND(INDEX([1]Calculation!T:T,ROW()),0)</f>
        <v>3</v>
      </c>
      <c r="P341" s="8" t="str">
        <f>INDEX([1]Calculation!CB:CB,ROW())</f>
        <v>https://www.bw.edu/Assets/community-research-institute/2020-great-lakes-poll-full-FINAL.pdf</v>
      </c>
    </row>
    <row r="342" spans="1:16">
      <c r="A342" t="str">
        <f>INDEX([1]Calculation!$F:$F,ROW())</f>
        <v>Ohio</v>
      </c>
      <c r="B342" t="str">
        <f>INDEX([1]Calculation!$D:$D,ROW())</f>
        <v>Baldwin Wallace University/Oakland University/Ohio Northern University</v>
      </c>
      <c r="C342" t="str">
        <f>IF(INDEX([1]Calculation!$G:$G,ROW())=0,"-",INDEX([1]Calculation!$G:$G,ROW()))</f>
        <v>-</v>
      </c>
      <c r="D342" t="str">
        <f>INDEX([1]Calculation!$J:$J,ROW())&amp;"  "&amp;INDEX([1]Calculation!$K:$K,ROW())</f>
        <v>428  rv</v>
      </c>
      <c r="E342" s="19">
        <f>INDEX([1]Calculation!$I:$I,ROW())</f>
        <v>43850</v>
      </c>
      <c r="F342" s="12">
        <f>ROUND(INDEX([1]Calculation!AL:AL,ROW()),1)</f>
        <v>2.9</v>
      </c>
      <c r="G342" s="8">
        <f>ROUND(INDEX([1]Calculation!L:L,ROW()),0)</f>
        <v>32</v>
      </c>
      <c r="H342" s="8">
        <f>ROUND(INDEX([1]Calculation!M:M,ROW()),0)</f>
        <v>10</v>
      </c>
      <c r="I342" s="8">
        <f>ROUND(INDEX([1]Calculation!N:N,ROW()),0)</f>
        <v>0</v>
      </c>
      <c r="J342" s="8">
        <f>ROUND(INDEX([1]Calculation!O:O,ROW()),0)</f>
        <v>6</v>
      </c>
      <c r="K342" s="8">
        <f>ROUND(INDEX([1]Calculation!P:P,ROW()),0)</f>
        <v>2</v>
      </c>
      <c r="L342" s="8">
        <f>ROUND(INDEX([1]Calculation!Q:Q,ROW()),0)</f>
        <v>21</v>
      </c>
      <c r="M342" s="8">
        <f>ROUND(INDEX([1]Calculation!R:R,ROW()),0)</f>
        <v>2</v>
      </c>
      <c r="N342" s="8">
        <f>ROUND(INDEX([1]Calculation!S:S,ROW()),0)</f>
        <v>11</v>
      </c>
      <c r="O342" s="8">
        <f>ROUND(INDEX([1]Calculation!T:T,ROW()),0)</f>
        <v>2</v>
      </c>
      <c r="P342" s="8" t="str">
        <f>INDEX([1]Calculation!CB:CB,ROW())</f>
        <v>https://www.bw.edu/Assets/community-research-institute/2020-great-lakes-poll-full-FINAL.pdf</v>
      </c>
    </row>
    <row r="343" spans="1:16">
      <c r="A343" t="str">
        <f>INDEX([1]Calculation!$F:$F,ROW())</f>
        <v>US</v>
      </c>
      <c r="B343" t="str">
        <f>INDEX([1]Calculation!$D:$D,ROW())</f>
        <v>Pew Research Center</v>
      </c>
      <c r="C343" t="str">
        <f>IF(INDEX([1]Calculation!$G:$G,ROW())=0,"-",INDEX([1]Calculation!$G:$G,ROW()))</f>
        <v>B/C</v>
      </c>
      <c r="D343" t="str">
        <f>INDEX([1]Calculation!$J:$J,ROW())&amp;"  "&amp;INDEX([1]Calculation!$K:$K,ROW())</f>
        <v>5861  rv</v>
      </c>
      <c r="E343" s="19">
        <f>INDEX([1]Calculation!$I:$I,ROW())</f>
        <v>43849</v>
      </c>
      <c r="F343" s="12">
        <f>ROUND(INDEX([1]Calculation!AL:AL,ROW()),1)</f>
        <v>11.2</v>
      </c>
      <c r="G343" s="8">
        <f>ROUND(INDEX([1]Calculation!L:L,ROW()),0)</f>
        <v>26</v>
      </c>
      <c r="H343" s="8">
        <f>ROUND(INDEX([1]Calculation!M:M,ROW()),0)</f>
        <v>5</v>
      </c>
      <c r="I343" s="8">
        <f>ROUND(INDEX([1]Calculation!N:N,ROW()),0)</f>
        <v>1</v>
      </c>
      <c r="J343" s="8">
        <f>ROUND(INDEX([1]Calculation!O:O,ROW()),0)</f>
        <v>7</v>
      </c>
      <c r="K343" s="8">
        <f>ROUND(INDEX([1]Calculation!P:P,ROW()),0)</f>
        <v>2</v>
      </c>
      <c r="L343" s="8">
        <f>ROUND(INDEX([1]Calculation!Q:Q,ROW()),0)</f>
        <v>21</v>
      </c>
      <c r="M343" s="8">
        <f>ROUND(INDEX([1]Calculation!R:R,ROW()),0)</f>
        <v>1</v>
      </c>
      <c r="N343" s="8">
        <f>ROUND(INDEX([1]Calculation!S:S,ROW()),0)</f>
        <v>16</v>
      </c>
      <c r="O343" s="8">
        <f>ROUND(INDEX([1]Calculation!T:T,ROW()),0)</f>
        <v>3</v>
      </c>
      <c r="P343" s="8" t="str">
        <f>INDEX([1]Calculation!CB:CB,ROW())</f>
        <v>https://www.people-press.org/wp-content/uploads/sites/4/2020/01/PP_2019.01.30_dem-values_report.pdf</v>
      </c>
    </row>
    <row r="344" spans="1:16">
      <c r="A344" t="str">
        <f>INDEX([1]Calculation!$F:$F,ROW())</f>
        <v>Texas</v>
      </c>
      <c r="B344" t="str">
        <f>INDEX([1]Calculation!$D:$D,ROW())</f>
        <v>Texas Lyceum</v>
      </c>
      <c r="C344" t="str">
        <f>IF(INDEX([1]Calculation!$G:$G,ROW())=0,"-",INDEX([1]Calculation!$G:$G,ROW()))</f>
        <v>-</v>
      </c>
      <c r="D344" t="str">
        <f>INDEX([1]Calculation!$J:$J,ROW())&amp;"  "&amp;INDEX([1]Calculation!$K:$K,ROW())</f>
        <v>401  lv</v>
      </c>
      <c r="E344" s="19">
        <f>INDEX([1]Calculation!$I:$I,ROW())</f>
        <v>43849</v>
      </c>
      <c r="F344" s="12">
        <f>ROUND(INDEX([1]Calculation!AL:AL,ROW()),1)</f>
        <v>3.1</v>
      </c>
      <c r="G344" s="8">
        <f>ROUND(INDEX([1]Calculation!L:L,ROW()),0)</f>
        <v>28</v>
      </c>
      <c r="H344" s="8">
        <f>ROUND(INDEX([1]Calculation!M:M,ROW()),0)</f>
        <v>9</v>
      </c>
      <c r="I344" s="8">
        <f>ROUND(INDEX([1]Calculation!N:N,ROW()),0)</f>
        <v>1</v>
      </c>
      <c r="J344" s="8">
        <f>ROUND(INDEX([1]Calculation!O:O,ROW()),0)</f>
        <v>6</v>
      </c>
      <c r="K344" s="8">
        <f>ROUND(INDEX([1]Calculation!P:P,ROW()),0)</f>
        <v>4</v>
      </c>
      <c r="L344" s="8">
        <f>ROUND(INDEX([1]Calculation!Q:Q,ROW()),0)</f>
        <v>26</v>
      </c>
      <c r="M344" s="8">
        <f>ROUND(INDEX([1]Calculation!R:R,ROW()),0)</f>
        <v>2</v>
      </c>
      <c r="N344" s="8">
        <f>ROUND(INDEX([1]Calculation!S:S,ROW()),0)</f>
        <v>13</v>
      </c>
      <c r="O344" s="8">
        <f>ROUND(INDEX([1]Calculation!T:T,ROW()),0)</f>
        <v>0</v>
      </c>
      <c r="P344" s="8" t="str">
        <f>INDEX([1]Calculation!CB:CB,ROW())</f>
        <v>https://www.texaslyceum.org/assets/docs/Poll/2020/2020%20Texas%20Lyceum%20Poll%20Results.pdf</v>
      </c>
    </row>
    <row r="345" spans="1:16">
      <c r="A345" t="str">
        <f>INDEX([1]Calculation!$F:$F,ROW())</f>
        <v>New York</v>
      </c>
      <c r="B345" t="str">
        <f>INDEX([1]Calculation!$D:$D,ROW())</f>
        <v>Civis Analytics</v>
      </c>
      <c r="C345" t="str">
        <f>IF(INDEX([1]Calculation!$G:$G,ROW())=0,"-",INDEX([1]Calculation!$G:$G,ROW()))</f>
        <v>-</v>
      </c>
      <c r="D345" t="str">
        <f>INDEX([1]Calculation!$J:$J,ROW())&amp;"  "&amp;INDEX([1]Calculation!$K:$K,ROW())</f>
        <v>845  lv</v>
      </c>
      <c r="E345" s="19">
        <f>INDEX([1]Calculation!$I:$I,ROW())</f>
        <v>43849</v>
      </c>
      <c r="F345" s="12">
        <f>ROUND(INDEX([1]Calculation!AL:AL,ROW()),1)</f>
        <v>4.2</v>
      </c>
      <c r="G345" s="8">
        <f>ROUND(INDEX([1]Calculation!L:L,ROW()),0)</f>
        <v>30</v>
      </c>
      <c r="H345" s="8">
        <f>ROUND(INDEX([1]Calculation!M:M,ROW()),0)</f>
        <v>17</v>
      </c>
      <c r="I345" s="8">
        <f>ROUND(INDEX([1]Calculation!N:N,ROW()),0)</f>
        <v>0</v>
      </c>
      <c r="J345" s="8">
        <f>ROUND(INDEX([1]Calculation!O:O,ROW()),0)</f>
        <v>7</v>
      </c>
      <c r="K345" s="8">
        <f>ROUND(INDEX([1]Calculation!P:P,ROW()),0)</f>
        <v>2</v>
      </c>
      <c r="L345" s="8">
        <f>ROUND(INDEX([1]Calculation!Q:Q,ROW()),0)</f>
        <v>17</v>
      </c>
      <c r="M345" s="8">
        <f>ROUND(INDEX([1]Calculation!R:R,ROW()),0)</f>
        <v>4</v>
      </c>
      <c r="N345" s="8">
        <f>ROUND(INDEX([1]Calculation!S:S,ROW()),0)</f>
        <v>14</v>
      </c>
      <c r="O345" s="8">
        <f>ROUND(INDEX([1]Calculation!T:T,ROW()),0)</f>
        <v>4</v>
      </c>
      <c r="P345" s="8" t="str">
        <f>INDEX([1]Calculation!CB:CB,ROW())</f>
        <v>http://filesforprogress.org/datasets/2020/1/dfp_poll_january_ny.pdf</v>
      </c>
    </row>
    <row r="346" spans="1:16">
      <c r="A346" t="str">
        <f>INDEX([1]Calculation!$F:$F,ROW())</f>
        <v>US</v>
      </c>
      <c r="B346" t="str">
        <f>INDEX([1]Calculation!$D:$D,ROW())</f>
        <v>SSRS</v>
      </c>
      <c r="C346" t="str">
        <f>IF(INDEX([1]Calculation!$G:$G,ROW())=0,"-",INDEX([1]Calculation!$G:$G,ROW()))</f>
        <v>A/B</v>
      </c>
      <c r="D346" t="str">
        <f>INDEX([1]Calculation!$J:$J,ROW())&amp;"  "&amp;INDEX([1]Calculation!$K:$K,ROW())</f>
        <v>500  rv</v>
      </c>
      <c r="E346" s="19">
        <f>INDEX([1]Calculation!$I:$I,ROW())</f>
        <v>43849</v>
      </c>
      <c r="F346" s="12">
        <f>ROUND(INDEX([1]Calculation!AL:AL,ROW()),1)</f>
        <v>8.1999999999999993</v>
      </c>
      <c r="G346" s="8">
        <f>ROUND(INDEX([1]Calculation!L:L,ROW()),0)</f>
        <v>24</v>
      </c>
      <c r="H346" s="8">
        <f>ROUND(INDEX([1]Calculation!M:M,ROW()),0)</f>
        <v>5</v>
      </c>
      <c r="I346" s="8">
        <f>ROUND(INDEX([1]Calculation!N:N,ROW()),0)</f>
        <v>0</v>
      </c>
      <c r="J346" s="8">
        <f>ROUND(INDEX([1]Calculation!O:O,ROW()),0)</f>
        <v>11</v>
      </c>
      <c r="K346" s="8">
        <f>ROUND(INDEX([1]Calculation!P:P,ROW()),0)</f>
        <v>4</v>
      </c>
      <c r="L346" s="8">
        <f>ROUND(INDEX([1]Calculation!Q:Q,ROW()),0)</f>
        <v>27</v>
      </c>
      <c r="M346" s="8">
        <f>ROUND(INDEX([1]Calculation!R:R,ROW()),0)</f>
        <v>2</v>
      </c>
      <c r="N346" s="8">
        <f>ROUND(INDEX([1]Calculation!S:S,ROW()),0)</f>
        <v>14</v>
      </c>
      <c r="O346" s="8">
        <f>ROUND(INDEX([1]Calculation!T:T,ROW()),0)</f>
        <v>4</v>
      </c>
      <c r="P346" s="8" t="str">
        <f>INDEX([1]Calculation!CB:CB,ROW())</f>
        <v>https://cdn.cnn.com/cnn/2020/images/01/22/rel1b.-.2020.pdf</v>
      </c>
    </row>
    <row r="347" spans="1:16">
      <c r="A347" t="str">
        <f>INDEX([1]Calculation!$F:$F,ROW())</f>
        <v>US</v>
      </c>
      <c r="B347" t="str">
        <f>INDEX([1]Calculation!$D:$D,ROW())</f>
        <v>Morning Consult</v>
      </c>
      <c r="C347" t="str">
        <f>IF(INDEX([1]Calculation!$G:$G,ROW())=0,"-",INDEX([1]Calculation!$G:$G,ROW()))</f>
        <v>B+</v>
      </c>
      <c r="D347" t="str">
        <f>INDEX([1]Calculation!$J:$J,ROW())&amp;"  "&amp;INDEX([1]Calculation!$K:$K,ROW())</f>
        <v>12402  lv</v>
      </c>
      <c r="E347" s="19">
        <f>INDEX([1]Calculation!$I:$I,ROW())</f>
        <v>43849</v>
      </c>
      <c r="F347" s="12">
        <f>ROUND(INDEX([1]Calculation!AL:AL,ROW()),1)</f>
        <v>0</v>
      </c>
      <c r="G347" s="8">
        <f>ROUND(INDEX([1]Calculation!L:L,ROW()),0)</f>
        <v>29</v>
      </c>
      <c r="H347" s="8">
        <f>ROUND(INDEX([1]Calculation!M:M,ROW()),0)</f>
        <v>10</v>
      </c>
      <c r="I347" s="8">
        <f>ROUND(INDEX([1]Calculation!N:N,ROW()),0)</f>
        <v>0</v>
      </c>
      <c r="J347" s="8">
        <f>ROUND(INDEX([1]Calculation!O:O,ROW()),0)</f>
        <v>8</v>
      </c>
      <c r="K347" s="8">
        <f>ROUND(INDEX([1]Calculation!P:P,ROW()),0)</f>
        <v>3</v>
      </c>
      <c r="L347" s="8">
        <f>ROUND(INDEX([1]Calculation!Q:Q,ROW()),0)</f>
        <v>24</v>
      </c>
      <c r="M347" s="8">
        <f>ROUND(INDEX([1]Calculation!R:R,ROW()),0)</f>
        <v>3</v>
      </c>
      <c r="N347" s="8">
        <f>ROUND(INDEX([1]Calculation!S:S,ROW()),0)</f>
        <v>15</v>
      </c>
      <c r="O347" s="8">
        <f>ROUND(INDEX([1]Calculation!T:T,ROW()),0)</f>
        <v>4</v>
      </c>
      <c r="P347" s="8" t="str">
        <f>INDEX([1]Calculation!CB:CB,ROW())</f>
        <v>https://morningconsult.com/2020-democratic-primary/</v>
      </c>
    </row>
    <row r="348" spans="1:16">
      <c r="A348" t="str">
        <f>INDEX([1]Calculation!$F:$F,ROW())</f>
        <v>New Hampshire</v>
      </c>
      <c r="B348" t="str">
        <f>INDEX([1]Calculation!$D:$D,ROW())</f>
        <v>Suffolk University</v>
      </c>
      <c r="C348" t="str">
        <f>IF(INDEX([1]Calculation!$G:$G,ROW())=0,"-",INDEX([1]Calculation!$G:$G,ROW()))</f>
        <v>A-</v>
      </c>
      <c r="D348" t="str">
        <f>INDEX([1]Calculation!$J:$J,ROW())&amp;"  "&amp;INDEX([1]Calculation!$K:$K,ROW())</f>
        <v>500  lv</v>
      </c>
      <c r="E348" s="19">
        <f>INDEX([1]Calculation!$I:$I,ROW())</f>
        <v>43849</v>
      </c>
      <c r="F348" s="12">
        <f>ROUND(INDEX([1]Calculation!AL:AL,ROW()),1)</f>
        <v>0</v>
      </c>
      <c r="G348" s="8">
        <f>ROUND(INDEX([1]Calculation!L:L,ROW()),0)</f>
        <v>15</v>
      </c>
      <c r="H348" s="8">
        <f>ROUND(INDEX([1]Calculation!M:M,ROW()),0)</f>
        <v>0</v>
      </c>
      <c r="I348" s="8">
        <f>ROUND(INDEX([1]Calculation!N:N,ROW()),0)</f>
        <v>0</v>
      </c>
      <c r="J348" s="8">
        <f>ROUND(INDEX([1]Calculation!O:O,ROW()),0)</f>
        <v>12</v>
      </c>
      <c r="K348" s="8">
        <f>ROUND(INDEX([1]Calculation!P:P,ROW()),0)</f>
        <v>5</v>
      </c>
      <c r="L348" s="8">
        <f>ROUND(INDEX([1]Calculation!Q:Q,ROW()),0)</f>
        <v>16</v>
      </c>
      <c r="M348" s="8">
        <f>ROUND(INDEX([1]Calculation!R:R,ROW()),0)</f>
        <v>3</v>
      </c>
      <c r="N348" s="8">
        <f>ROUND(INDEX([1]Calculation!S:S,ROW()),0)</f>
        <v>10</v>
      </c>
      <c r="O348" s="8">
        <f>ROUND(INDEX([1]Calculation!T:T,ROW()),0)</f>
        <v>6</v>
      </c>
      <c r="P348" s="8" t="str">
        <f>INDEX([1]Calculation!CB:CB,ROW())</f>
        <v>https://www.suffolk.edu/-/media/suffolk/documents/academics/research-at-suffolk/suprc/polls/new-hampshire/2020/1_21_2020_marginals_pdftxt.pdf</v>
      </c>
    </row>
    <row r="349" spans="1:16">
      <c r="A349" t="str">
        <f>INDEX([1]Calculation!$F:$F,ROW())</f>
        <v>New Jersey</v>
      </c>
      <c r="B349" t="str">
        <f>INDEX([1]Calculation!$D:$D,ROW())</f>
        <v>Emerson College</v>
      </c>
      <c r="C349" t="str">
        <f>IF(INDEX([1]Calculation!$G:$G,ROW())=0,"-",INDEX([1]Calculation!$G:$G,ROW()))</f>
        <v>B-</v>
      </c>
      <c r="D349" t="str">
        <f>INDEX([1]Calculation!$J:$J,ROW())&amp;"  "&amp;INDEX([1]Calculation!$K:$K,ROW())</f>
        <v>388  lv</v>
      </c>
      <c r="E349" s="19">
        <f>INDEX([1]Calculation!$I:$I,ROW())</f>
        <v>43849</v>
      </c>
      <c r="F349" s="12">
        <f>ROUND(INDEX([1]Calculation!AL:AL,ROW()),1)</f>
        <v>4.8</v>
      </c>
      <c r="G349" s="8">
        <f>ROUND(INDEX([1]Calculation!L:L,ROW()),0)</f>
        <v>28</v>
      </c>
      <c r="H349" s="8">
        <f>ROUND(INDEX([1]Calculation!M:M,ROW()),0)</f>
        <v>9</v>
      </c>
      <c r="I349" s="8">
        <f>ROUND(INDEX([1]Calculation!N:N,ROW()),0)</f>
        <v>0</v>
      </c>
      <c r="J349" s="8">
        <f>ROUND(INDEX([1]Calculation!O:O,ROW()),0)</f>
        <v>6</v>
      </c>
      <c r="K349" s="8">
        <f>ROUND(INDEX([1]Calculation!P:P,ROW()),0)</f>
        <v>4</v>
      </c>
      <c r="L349" s="8">
        <f>ROUND(INDEX([1]Calculation!Q:Q,ROW()),0)</f>
        <v>25</v>
      </c>
      <c r="M349" s="8">
        <f>ROUND(INDEX([1]Calculation!R:R,ROW()),0)</f>
        <v>0</v>
      </c>
      <c r="N349" s="8">
        <f>ROUND(INDEX([1]Calculation!S:S,ROW()),0)</f>
        <v>15</v>
      </c>
      <c r="O349" s="8">
        <f>ROUND(INDEX([1]Calculation!T:T,ROW()),0)</f>
        <v>6</v>
      </c>
      <c r="P349" s="8" t="str">
        <f>INDEX([1]Calculation!CB:CB,ROW())</f>
        <v>http://emersonpolling.com/2020/01/20/new-jersey-2020-generational-divide-between-biden-and-sanders-on-display/</v>
      </c>
    </row>
    <row r="350" spans="1:16">
      <c r="A350" t="str">
        <f>INDEX([1]Calculation!$F:$F,ROW())</f>
        <v>Iowa</v>
      </c>
      <c r="B350" t="str">
        <f>INDEX([1]Calculation!$D:$D,ROW())</f>
        <v>David Binder Research</v>
      </c>
      <c r="C350" t="str">
        <f>IF(INDEX([1]Calculation!$G:$G,ROW())=0,"-",INDEX([1]Calculation!$G:$G,ROW()))</f>
        <v>-</v>
      </c>
      <c r="D350" t="str">
        <f>INDEX([1]Calculation!$J:$J,ROW())&amp;"  "&amp;INDEX([1]Calculation!$K:$K,ROW())</f>
        <v>500  lv</v>
      </c>
      <c r="E350" s="19">
        <f>INDEX([1]Calculation!$I:$I,ROW())</f>
        <v>43848</v>
      </c>
      <c r="F350" s="12">
        <f>ROUND(INDEX([1]Calculation!AL:AL,ROW()),1)</f>
        <v>0.1</v>
      </c>
      <c r="G350" s="8">
        <f>ROUND(INDEX([1]Calculation!L:L,ROW()),0)</f>
        <v>24</v>
      </c>
      <c r="H350" s="8">
        <f>ROUND(INDEX([1]Calculation!M:M,ROW()),0)</f>
        <v>1</v>
      </c>
      <c r="I350" s="8">
        <f>ROUND(INDEX([1]Calculation!N:N,ROW()),0)</f>
        <v>0</v>
      </c>
      <c r="J350" s="8">
        <f>ROUND(INDEX([1]Calculation!O:O,ROW()),0)</f>
        <v>16</v>
      </c>
      <c r="K350" s="8">
        <f>ROUND(INDEX([1]Calculation!P:P,ROW()),0)</f>
        <v>11</v>
      </c>
      <c r="L350" s="8">
        <f>ROUND(INDEX([1]Calculation!Q:Q,ROW()),0)</f>
        <v>14</v>
      </c>
      <c r="M350" s="8">
        <f>ROUND(INDEX([1]Calculation!R:R,ROW()),0)</f>
        <v>4</v>
      </c>
      <c r="N350" s="8">
        <f>ROUND(INDEX([1]Calculation!S:S,ROW()),0)</f>
        <v>18</v>
      </c>
      <c r="O350" s="8">
        <f>ROUND(INDEX([1]Calculation!T:T,ROW()),0)</f>
        <v>3</v>
      </c>
      <c r="P350" s="8" t="str">
        <f>INDEX([1]Calculation!CB:CB,ROW())</f>
        <v>https://www.focusonruralamerica.com/2020/01/20/january-poll-results/</v>
      </c>
    </row>
    <row r="351" spans="1:16">
      <c r="A351" t="str">
        <f>INDEX([1]Calculation!$F:$F,ROW())</f>
        <v>Iowa</v>
      </c>
      <c r="B351" t="str">
        <f>INDEX([1]Calculation!$D:$D,ROW())</f>
        <v>Neighborhood Research and Media</v>
      </c>
      <c r="C351" t="str">
        <f>IF(INDEX([1]Calculation!$G:$G,ROW())=0,"-",INDEX([1]Calculation!$G:$G,ROW()))</f>
        <v>B/C</v>
      </c>
      <c r="D351" t="str">
        <f>INDEX([1]Calculation!$J:$J,ROW())&amp;"  "&amp;INDEX([1]Calculation!$K:$K,ROW())</f>
        <v>300  lv</v>
      </c>
      <c r="E351" s="19">
        <f>INDEX([1]Calculation!$I:$I,ROW())</f>
        <v>43847</v>
      </c>
      <c r="F351" s="12">
        <f>ROUND(INDEX([1]Calculation!AL:AL,ROW()),1)</f>
        <v>3.8</v>
      </c>
      <c r="G351" s="8">
        <f>ROUND(INDEX([1]Calculation!L:L,ROW()),0)</f>
        <v>23</v>
      </c>
      <c r="H351" s="8">
        <f>ROUND(INDEX([1]Calculation!M:M,ROW()),0)</f>
        <v>0</v>
      </c>
      <c r="I351" s="8">
        <f>ROUND(INDEX([1]Calculation!N:N,ROW()),0)</f>
        <v>0</v>
      </c>
      <c r="J351" s="8">
        <f>ROUND(INDEX([1]Calculation!O:O,ROW()),0)</f>
        <v>17</v>
      </c>
      <c r="K351" s="8">
        <f>ROUND(INDEX([1]Calculation!P:P,ROW()),0)</f>
        <v>11</v>
      </c>
      <c r="L351" s="8">
        <f>ROUND(INDEX([1]Calculation!Q:Q,ROW()),0)</f>
        <v>10</v>
      </c>
      <c r="M351" s="8">
        <f>ROUND(INDEX([1]Calculation!R:R,ROW()),0)</f>
        <v>2</v>
      </c>
      <c r="N351" s="8">
        <f>ROUND(INDEX([1]Calculation!S:S,ROW()),0)</f>
        <v>15</v>
      </c>
      <c r="O351" s="8">
        <f>ROUND(INDEX([1]Calculation!T:T,ROW()),0)</f>
        <v>2</v>
      </c>
      <c r="P351" s="8" t="str">
        <f>INDEX([1]Calculation!CB:CB,ROW())</f>
        <v>https://www.scribd.com/document/443446801/Iowa-Caucus-Memo-011920</v>
      </c>
    </row>
    <row r="352" spans="1:16">
      <c r="A352" t="str">
        <f>INDEX([1]Calculation!$F:$F,ROW())</f>
        <v>US</v>
      </c>
      <c r="B352" t="str">
        <f>INDEX([1]Calculation!$D:$D,ROW())</f>
        <v>Zogby Interactive/JZ Analytics</v>
      </c>
      <c r="C352" t="str">
        <f>IF(INDEX([1]Calculation!$G:$G,ROW())=0,"-",INDEX([1]Calculation!$G:$G,ROW()))</f>
        <v>C</v>
      </c>
      <c r="D352" t="str">
        <f>INDEX([1]Calculation!$J:$J,ROW())&amp;"  "&amp;INDEX([1]Calculation!$K:$K,ROW())</f>
        <v>438  lv</v>
      </c>
      <c r="E352" s="19">
        <f>INDEX([1]Calculation!$I:$I,ROW())</f>
        <v>43846</v>
      </c>
      <c r="F352" s="12">
        <f>ROUND(INDEX([1]Calculation!AL:AL,ROW()),1)</f>
        <v>0.1</v>
      </c>
      <c r="G352" s="8">
        <f>ROUND(INDEX([1]Calculation!L:L,ROW()),0)</f>
        <v>24</v>
      </c>
      <c r="H352" s="8">
        <f>ROUND(INDEX([1]Calculation!M:M,ROW()),0)</f>
        <v>11</v>
      </c>
      <c r="I352" s="8">
        <f>ROUND(INDEX([1]Calculation!N:N,ROW()),0)</f>
        <v>0</v>
      </c>
      <c r="J352" s="8">
        <f>ROUND(INDEX([1]Calculation!O:O,ROW()),0)</f>
        <v>8</v>
      </c>
      <c r="K352" s="8">
        <f>ROUND(INDEX([1]Calculation!P:P,ROW()),0)</f>
        <v>4</v>
      </c>
      <c r="L352" s="8">
        <f>ROUND(INDEX([1]Calculation!Q:Q,ROW()),0)</f>
        <v>24</v>
      </c>
      <c r="M352" s="8">
        <f>ROUND(INDEX([1]Calculation!R:R,ROW()),0)</f>
        <v>3</v>
      </c>
      <c r="N352" s="8">
        <f>ROUND(INDEX([1]Calculation!S:S,ROW()),0)</f>
        <v>11</v>
      </c>
      <c r="O352" s="8">
        <f>ROUND(INDEX([1]Calculation!T:T,ROW()),0)</f>
        <v>6</v>
      </c>
      <c r="P352" s="8" t="str">
        <f>INDEX([1]Calculation!CB:CB,ROW())</f>
        <v>https://zogbyanalytics.com/news/911-the-zogby-poll-bloomberg-beating-trump-biden-and-trump-are-all-tied-up-trump-beats-other-democratic-rivals-trump-s-job-approval-continues-to-top-50</v>
      </c>
    </row>
    <row r="353" spans="1:16">
      <c r="A353" t="str">
        <f>INDEX([1]Calculation!$F:$F,ROW())</f>
        <v>US</v>
      </c>
      <c r="B353" t="str">
        <f>INDEX([1]Calculation!$D:$D,ROW())</f>
        <v>Ipsos</v>
      </c>
      <c r="C353" t="str">
        <f>IF(INDEX([1]Calculation!$G:$G,ROW())=0,"-",INDEX([1]Calculation!$G:$G,ROW()))</f>
        <v>B+</v>
      </c>
      <c r="D353" t="str">
        <f>INDEX([1]Calculation!$J:$J,ROW())&amp;"  "&amp;INDEX([1]Calculation!$K:$K,ROW())</f>
        <v>681  a</v>
      </c>
      <c r="E353" s="19">
        <f>INDEX([1]Calculation!$I:$I,ROW())</f>
        <v>43846</v>
      </c>
      <c r="F353" s="12">
        <f>ROUND(INDEX([1]Calculation!AL:AL,ROW()),1)</f>
        <v>0</v>
      </c>
      <c r="G353" s="8">
        <f>ROUND(INDEX([1]Calculation!L:L,ROW()),0)</f>
        <v>18</v>
      </c>
      <c r="H353" s="8">
        <f>ROUND(INDEX([1]Calculation!M:M,ROW()),0)</f>
        <v>9</v>
      </c>
      <c r="I353" s="8">
        <f>ROUND(INDEX([1]Calculation!N:N,ROW()),0)</f>
        <v>0</v>
      </c>
      <c r="J353" s="8">
        <f>ROUND(INDEX([1]Calculation!O:O,ROW()),0)</f>
        <v>6</v>
      </c>
      <c r="K353" s="8">
        <f>ROUND(INDEX([1]Calculation!P:P,ROW()),0)</f>
        <v>1</v>
      </c>
      <c r="L353" s="8">
        <f>ROUND(INDEX([1]Calculation!Q:Q,ROW()),0)</f>
        <v>19</v>
      </c>
      <c r="M353" s="8">
        <f>ROUND(INDEX([1]Calculation!R:R,ROW()),0)</f>
        <v>1</v>
      </c>
      <c r="N353" s="8">
        <f>ROUND(INDEX([1]Calculation!S:S,ROW()),0)</f>
        <v>10</v>
      </c>
      <c r="O353" s="8">
        <f>ROUND(INDEX([1]Calculation!T:T,ROW()),0)</f>
        <v>3</v>
      </c>
      <c r="P353" s="8" t="str">
        <f>INDEX([1]Calculation!CB:CB,ROW())</f>
        <v>https://www.ipsos.com/sites/default/files/ct/news/documents/2020-01/topline_reuters_2020_democratic_primary_tracker_01_17_2020.pdf</v>
      </c>
    </row>
    <row r="354" spans="1:16">
      <c r="A354" t="str">
        <f>INDEX([1]Calculation!$F:$F,ROW())</f>
        <v>California</v>
      </c>
      <c r="B354" t="str">
        <f>INDEX([1]Calculation!$D:$D,ROW())</f>
        <v>SurveyUSA</v>
      </c>
      <c r="C354" t="str">
        <f>IF(INDEX([1]Calculation!$G:$G,ROW())=0,"-",INDEX([1]Calculation!$G:$G,ROW()))</f>
        <v>A</v>
      </c>
      <c r="D354" t="str">
        <f>INDEX([1]Calculation!$J:$J,ROW())&amp;"  "&amp;INDEX([1]Calculation!$K:$K,ROW())</f>
        <v>565  lv</v>
      </c>
      <c r="E354" s="19">
        <f>INDEX([1]Calculation!$I:$I,ROW())</f>
        <v>43846</v>
      </c>
      <c r="F354" s="12">
        <f>ROUND(INDEX([1]Calculation!AL:AL,ROW()),1)</f>
        <v>1.6</v>
      </c>
      <c r="G354" s="8">
        <f>ROUND(INDEX([1]Calculation!L:L,ROW()),0)</f>
        <v>30</v>
      </c>
      <c r="H354" s="8">
        <f>ROUND(INDEX([1]Calculation!M:M,ROW()),0)</f>
        <v>6</v>
      </c>
      <c r="I354" s="8">
        <f>ROUND(INDEX([1]Calculation!N:N,ROW()),0)</f>
        <v>0</v>
      </c>
      <c r="J354" s="8">
        <f>ROUND(INDEX([1]Calculation!O:O,ROW()),0)</f>
        <v>8</v>
      </c>
      <c r="K354" s="8">
        <f>ROUND(INDEX([1]Calculation!P:P,ROW()),0)</f>
        <v>2</v>
      </c>
      <c r="L354" s="8">
        <f>ROUND(INDEX([1]Calculation!Q:Q,ROW()),0)</f>
        <v>20</v>
      </c>
      <c r="M354" s="8">
        <f>ROUND(INDEX([1]Calculation!R:R,ROW()),0)</f>
        <v>4</v>
      </c>
      <c r="N354" s="8">
        <f>ROUND(INDEX([1]Calculation!S:S,ROW()),0)</f>
        <v>20</v>
      </c>
      <c r="O354" s="8">
        <f>ROUND(INDEX([1]Calculation!T:T,ROW()),0)</f>
        <v>4</v>
      </c>
      <c r="P354" s="8" t="str">
        <f>INDEX([1]Calculation!CB:CB,ROW())</f>
        <v>http://www.surveyusa.com/client/PollReport.aspx?g=9634c475-cb54-4a34-ab4b-c0d9a2b82759</v>
      </c>
    </row>
    <row r="355" spans="1:16">
      <c r="A355" t="str">
        <f>INDEX([1]Calculation!$F:$F,ROW())</f>
        <v>US</v>
      </c>
      <c r="B355" t="str">
        <f>INDEX([1]Calculation!$D:$D,ROW())</f>
        <v>SurveyUSA</v>
      </c>
      <c r="C355" t="str">
        <f>IF(INDEX([1]Calculation!$G:$G,ROW())=0,"-",INDEX([1]Calculation!$G:$G,ROW()))</f>
        <v>A</v>
      </c>
      <c r="D355" t="str">
        <f>INDEX([1]Calculation!$J:$J,ROW())&amp;"  "&amp;INDEX([1]Calculation!$K:$K,ROW())</f>
        <v>1086  lv</v>
      </c>
      <c r="E355" s="19">
        <f>INDEX([1]Calculation!$I:$I,ROW())</f>
        <v>43846</v>
      </c>
      <c r="F355" s="12">
        <f>ROUND(INDEX([1]Calculation!AL:AL,ROW()),1)</f>
        <v>0.7</v>
      </c>
      <c r="G355" s="8">
        <f>ROUND(INDEX([1]Calculation!L:L,ROW()),0)</f>
        <v>32</v>
      </c>
      <c r="H355" s="8">
        <f>ROUND(INDEX([1]Calculation!M:M,ROW()),0)</f>
        <v>9</v>
      </c>
      <c r="I355" s="8">
        <f>ROUND(INDEX([1]Calculation!N:N,ROW()),0)</f>
        <v>0</v>
      </c>
      <c r="J355" s="8">
        <f>ROUND(INDEX([1]Calculation!O:O,ROW()),0)</f>
        <v>9</v>
      </c>
      <c r="K355" s="8">
        <f>ROUND(INDEX([1]Calculation!P:P,ROW()),0)</f>
        <v>2</v>
      </c>
      <c r="L355" s="8">
        <f>ROUND(INDEX([1]Calculation!Q:Q,ROW()),0)</f>
        <v>21</v>
      </c>
      <c r="M355" s="8">
        <f>ROUND(INDEX([1]Calculation!R:R,ROW()),0)</f>
        <v>3</v>
      </c>
      <c r="N355" s="8">
        <f>ROUND(INDEX([1]Calculation!S:S,ROW()),0)</f>
        <v>14</v>
      </c>
      <c r="O355" s="8">
        <f>ROUND(INDEX([1]Calculation!T:T,ROW()),0)</f>
        <v>4</v>
      </c>
      <c r="P355" s="8" t="str">
        <f>INDEX([1]Calculation!CB:CB,ROW())</f>
        <v>http://www.surveyusa.com/client/PollReport.aspx?g=b4747822-277e-4d2c-b896-eb4e04672c09</v>
      </c>
    </row>
    <row r="356" spans="1:16">
      <c r="A356" t="str">
        <f>INDEX([1]Calculation!$F:$F,ROW())</f>
        <v>New Hampshire</v>
      </c>
      <c r="B356" t="str">
        <f>INDEX([1]Calculation!$D:$D,ROW())</f>
        <v>Emerson College</v>
      </c>
      <c r="C356" t="str">
        <f>IF(INDEX([1]Calculation!$G:$G,ROW())=0,"-",INDEX([1]Calculation!$G:$G,ROW()))</f>
        <v>B-</v>
      </c>
      <c r="D356" t="str">
        <f>INDEX([1]Calculation!$J:$J,ROW())&amp;"  "&amp;INDEX([1]Calculation!$K:$K,ROW())</f>
        <v>657  lv</v>
      </c>
      <c r="E356" s="19">
        <f>INDEX([1]Calculation!$I:$I,ROW())</f>
        <v>43846</v>
      </c>
      <c r="F356" s="12">
        <f>ROUND(INDEX([1]Calculation!AL:AL,ROW()),1)</f>
        <v>0</v>
      </c>
      <c r="G356" s="8">
        <f>ROUND(INDEX([1]Calculation!L:L,ROW()),0)</f>
        <v>14</v>
      </c>
      <c r="H356" s="8">
        <f>ROUND(INDEX([1]Calculation!M:M,ROW()),0)</f>
        <v>0</v>
      </c>
      <c r="I356" s="8">
        <f>ROUND(INDEX([1]Calculation!N:N,ROW()),0)</f>
        <v>0</v>
      </c>
      <c r="J356" s="8">
        <f>ROUND(INDEX([1]Calculation!O:O,ROW()),0)</f>
        <v>18</v>
      </c>
      <c r="K356" s="8">
        <f>ROUND(INDEX([1]Calculation!P:P,ROW()),0)</f>
        <v>10</v>
      </c>
      <c r="L356" s="8">
        <f>ROUND(INDEX([1]Calculation!Q:Q,ROW()),0)</f>
        <v>23</v>
      </c>
      <c r="M356" s="8">
        <f>ROUND(INDEX([1]Calculation!R:R,ROW()),0)</f>
        <v>4</v>
      </c>
      <c r="N356" s="8">
        <f>ROUND(INDEX([1]Calculation!S:S,ROW()),0)</f>
        <v>14</v>
      </c>
      <c r="O356" s="8">
        <f>ROUND(INDEX([1]Calculation!T:T,ROW()),0)</f>
        <v>6</v>
      </c>
      <c r="P356" s="8" t="str">
        <f>INDEX([1]Calculation!CB:CB,ROW())</f>
        <v>http://emersonpolling.com/2020/01/17/new-hampshire-2020-sanders-holds-lead-klobuchar-surges-to-double-digits/</v>
      </c>
    </row>
    <row r="357" spans="1:16">
      <c r="A357" t="str">
        <f>INDEX([1]Calculation!$F:$F,ROW())</f>
        <v>US</v>
      </c>
      <c r="B357" t="str">
        <f>INDEX([1]Calculation!$D:$D,ROW())</f>
        <v>Ipsos</v>
      </c>
      <c r="C357" t="str">
        <f>IF(INDEX([1]Calculation!$G:$G,ROW())=0,"-",INDEX([1]Calculation!$G:$G,ROW()))</f>
        <v>B+</v>
      </c>
      <c r="D357" t="str">
        <f>INDEX([1]Calculation!$J:$J,ROW())&amp;"  "&amp;INDEX([1]Calculation!$K:$K,ROW())</f>
        <v>552  rv</v>
      </c>
      <c r="E357" s="19">
        <f>INDEX([1]Calculation!$I:$I,ROW())</f>
        <v>43846</v>
      </c>
      <c r="F357" s="12">
        <f>ROUND(INDEX([1]Calculation!AL:AL,ROW()),1)</f>
        <v>0</v>
      </c>
      <c r="G357" s="8">
        <f>ROUND(INDEX([1]Calculation!L:L,ROW()),0)</f>
        <v>19</v>
      </c>
      <c r="H357" s="8">
        <f>ROUND(INDEX([1]Calculation!M:M,ROW()),0)</f>
        <v>9</v>
      </c>
      <c r="I357" s="8">
        <f>ROUND(INDEX([1]Calculation!N:N,ROW()),0)</f>
        <v>0</v>
      </c>
      <c r="J357" s="8">
        <f>ROUND(INDEX([1]Calculation!O:O,ROW()),0)</f>
        <v>6</v>
      </c>
      <c r="K357" s="8">
        <f>ROUND(INDEX([1]Calculation!P:P,ROW()),0)</f>
        <v>2</v>
      </c>
      <c r="L357" s="8">
        <f>ROUND(INDEX([1]Calculation!Q:Q,ROW()),0)</f>
        <v>20</v>
      </c>
      <c r="M357" s="8">
        <f>ROUND(INDEX([1]Calculation!R:R,ROW()),0)</f>
        <v>2</v>
      </c>
      <c r="N357" s="8">
        <f>ROUND(INDEX([1]Calculation!S:S,ROW()),0)</f>
        <v>12</v>
      </c>
      <c r="O357" s="8">
        <f>ROUND(INDEX([1]Calculation!T:T,ROW()),0)</f>
        <v>4</v>
      </c>
      <c r="P357" s="8" t="str">
        <f>INDEX([1]Calculation!CB:CB,ROW())</f>
        <v>https://www.reuters.com/article/us-usa-election-democrats-poll/sanders-climbs-now-tied-with-biden-among-registered-voters-reuters-poll-idUSKBN1ZG00D</v>
      </c>
    </row>
    <row r="358" spans="1:16">
      <c r="A358" t="str">
        <f>INDEX([1]Calculation!$F:$F,ROW())</f>
        <v>US</v>
      </c>
      <c r="B358" t="str">
        <f>INDEX([1]Calculation!$D:$D,ROW())</f>
        <v>YouGov</v>
      </c>
      <c r="C358" t="str">
        <f>IF(INDEX([1]Calculation!$G:$G,ROW())=0,"-",INDEX([1]Calculation!$G:$G,ROW()))</f>
        <v>B-</v>
      </c>
      <c r="D358" t="str">
        <f>INDEX([1]Calculation!$J:$J,ROW())&amp;"  "&amp;INDEX([1]Calculation!$K:$K,ROW())</f>
        <v>521  lv</v>
      </c>
      <c r="E358" s="19">
        <f>INDEX([1]Calculation!$I:$I,ROW())</f>
        <v>43844</v>
      </c>
      <c r="F358" s="12">
        <f>ROUND(INDEX([1]Calculation!AL:AL,ROW()),1)</f>
        <v>0</v>
      </c>
      <c r="G358" s="8">
        <f>ROUND(INDEX([1]Calculation!L:L,ROW()),0)</f>
        <v>27</v>
      </c>
      <c r="H358" s="8">
        <f>ROUND(INDEX([1]Calculation!M:M,ROW()),0)</f>
        <v>5</v>
      </c>
      <c r="I358" s="8">
        <f>ROUND(INDEX([1]Calculation!N:N,ROW()),0)</f>
        <v>2</v>
      </c>
      <c r="J358" s="8">
        <f>ROUND(INDEX([1]Calculation!O:O,ROW()),0)</f>
        <v>7</v>
      </c>
      <c r="K358" s="8">
        <f>ROUND(INDEX([1]Calculation!P:P,ROW()),0)</f>
        <v>3</v>
      </c>
      <c r="L358" s="8">
        <f>ROUND(INDEX([1]Calculation!Q:Q,ROW()),0)</f>
        <v>20</v>
      </c>
      <c r="M358" s="8">
        <f>ROUND(INDEX([1]Calculation!R:R,ROW()),0)</f>
        <v>1</v>
      </c>
      <c r="N358" s="8">
        <f>ROUND(INDEX([1]Calculation!S:S,ROW()),0)</f>
        <v>19</v>
      </c>
      <c r="O358" s="8">
        <f>ROUND(INDEX([1]Calculation!T:T,ROW()),0)</f>
        <v>3</v>
      </c>
      <c r="P358" s="8" t="str">
        <f>INDEX([1]Calculation!CB:CB,ROW())</f>
        <v>https://d25d2506sfb94s.cloudfront.net/cumulus_uploads/document/ueji3eha6i/econTabReport.pdf</v>
      </c>
    </row>
    <row r="359" spans="1:16">
      <c r="A359" t="str">
        <f>INDEX([1]Calculation!$F:$F,ROW())</f>
        <v>US</v>
      </c>
      <c r="B359" t="str">
        <f>INDEX([1]Calculation!$D:$D,ROW())</f>
        <v>Harris Insights &amp; Analytics</v>
      </c>
      <c r="C359" t="str">
        <f>IF(INDEX([1]Calculation!$G:$G,ROW())=0,"-",INDEX([1]Calculation!$G:$G,ROW()))</f>
        <v>C+</v>
      </c>
      <c r="D359" t="str">
        <f>INDEX([1]Calculation!$J:$J,ROW())&amp;"  "&amp;INDEX([1]Calculation!$K:$K,ROW())</f>
        <v>451  rv</v>
      </c>
      <c r="E359" s="19">
        <f>INDEX([1]Calculation!$I:$I,ROW())</f>
        <v>43844</v>
      </c>
      <c r="F359" s="12">
        <f>ROUND(INDEX([1]Calculation!AL:AL,ROW()),1)</f>
        <v>0</v>
      </c>
      <c r="G359" s="8">
        <f>ROUND(INDEX([1]Calculation!L:L,ROW()),0)</f>
        <v>29</v>
      </c>
      <c r="H359" s="8">
        <f>ROUND(INDEX([1]Calculation!M:M,ROW()),0)</f>
        <v>7</v>
      </c>
      <c r="I359" s="8">
        <f>ROUND(INDEX([1]Calculation!N:N,ROW()),0)</f>
        <v>0</v>
      </c>
      <c r="J359" s="8">
        <f>ROUND(INDEX([1]Calculation!O:O,ROW()),0)</f>
        <v>4</v>
      </c>
      <c r="K359" s="8">
        <f>ROUND(INDEX([1]Calculation!P:P,ROW()),0)</f>
        <v>3</v>
      </c>
      <c r="L359" s="8">
        <f>ROUND(INDEX([1]Calculation!Q:Q,ROW()),0)</f>
        <v>19</v>
      </c>
      <c r="M359" s="8">
        <f>ROUND(INDEX([1]Calculation!R:R,ROW()),0)</f>
        <v>3</v>
      </c>
      <c r="N359" s="8">
        <f>ROUND(INDEX([1]Calculation!S:S,ROW()),0)</f>
        <v>11</v>
      </c>
      <c r="O359" s="8">
        <f>ROUND(INDEX([1]Calculation!T:T,ROW()),0)</f>
        <v>2</v>
      </c>
      <c r="P359" s="8" t="str">
        <f>INDEX([1]Calculation!CB:CB,ROW())</f>
        <v>https://thehill.com/hilltv/rising/478208-sanders-hits-highest-support-since-august</v>
      </c>
    </row>
    <row r="360" spans="1:16">
      <c r="A360" t="str">
        <f>INDEX([1]Calculation!$F:$F,ROW())</f>
        <v>South Carolina</v>
      </c>
      <c r="B360" t="str">
        <f>INDEX([1]Calculation!$D:$D,ROW())</f>
        <v>GQR Research (GQRR)</v>
      </c>
      <c r="C360" t="str">
        <f>IF(INDEX([1]Calculation!$G:$G,ROW())=0,"-",INDEX([1]Calculation!$G:$G,ROW()))</f>
        <v>C+</v>
      </c>
      <c r="D360" t="str">
        <f>INDEX([1]Calculation!$J:$J,ROW())&amp;"  "&amp;INDEX([1]Calculation!$K:$K,ROW())</f>
        <v>600  lv</v>
      </c>
      <c r="E360" s="19">
        <f>INDEX([1]Calculation!$I:$I,ROW())</f>
        <v>43843</v>
      </c>
      <c r="F360" s="12">
        <f>ROUND(INDEX([1]Calculation!AL:AL,ROW()),1)</f>
        <v>4.2</v>
      </c>
      <c r="G360" s="8">
        <f>ROUND(INDEX([1]Calculation!L:L,ROW()),0)</f>
        <v>44</v>
      </c>
      <c r="H360" s="8">
        <f>ROUND(INDEX([1]Calculation!M:M,ROW()),0)</f>
        <v>0</v>
      </c>
      <c r="I360" s="8">
        <f>ROUND(INDEX([1]Calculation!N:N,ROW()),0)</f>
        <v>0</v>
      </c>
      <c r="J360" s="8">
        <f>ROUND(INDEX([1]Calculation!O:O,ROW()),0)</f>
        <v>5</v>
      </c>
      <c r="K360" s="8">
        <f>ROUND(INDEX([1]Calculation!P:P,ROW()),0)</f>
        <v>0</v>
      </c>
      <c r="L360" s="8">
        <f>ROUND(INDEX([1]Calculation!Q:Q,ROW()),0)</f>
        <v>15</v>
      </c>
      <c r="M360" s="8">
        <f>ROUND(INDEX([1]Calculation!R:R,ROW()),0)</f>
        <v>12</v>
      </c>
      <c r="N360" s="8">
        <f>ROUND(INDEX([1]Calculation!S:S,ROW()),0)</f>
        <v>10</v>
      </c>
      <c r="O360" s="8">
        <f>ROUND(INDEX([1]Calculation!T:T,ROW()),0)</f>
        <v>0</v>
      </c>
      <c r="P360" s="8" t="str">
        <f>INDEX([1]Calculation!CB:CB,ROW())</f>
        <v>https://www.thestate.com/news/politics-government/election/article239675533.html</v>
      </c>
    </row>
    <row r="361" spans="1:16">
      <c r="A361" t="str">
        <f>INDEX([1]Calculation!$F:$F,ROW())</f>
        <v>Wisconsin</v>
      </c>
      <c r="B361" t="str">
        <f>INDEX([1]Calculation!$D:$D,ROW())</f>
        <v>Marquette University Law School</v>
      </c>
      <c r="C361" t="str">
        <f>IF(INDEX([1]Calculation!$G:$G,ROW())=0,"-",INDEX([1]Calculation!$G:$G,ROW()))</f>
        <v>A/B</v>
      </c>
      <c r="D361" t="str">
        <f>INDEX([1]Calculation!$J:$J,ROW())&amp;"  "&amp;INDEX([1]Calculation!$K:$K,ROW())</f>
        <v>358  lv</v>
      </c>
      <c r="E361" s="19">
        <f>INDEX([1]Calculation!$I:$I,ROW())</f>
        <v>43842</v>
      </c>
      <c r="F361" s="12">
        <f>ROUND(INDEX([1]Calculation!AL:AL,ROW()),1)</f>
        <v>0.8</v>
      </c>
      <c r="G361" s="8">
        <f>ROUND(INDEX([1]Calculation!L:L,ROW()),0)</f>
        <v>23</v>
      </c>
      <c r="H361" s="8">
        <f>ROUND(INDEX([1]Calculation!M:M,ROW()),0)</f>
        <v>6</v>
      </c>
      <c r="I361" s="8">
        <f>ROUND(INDEX([1]Calculation!N:N,ROW()),0)</f>
        <v>1</v>
      </c>
      <c r="J361" s="8">
        <f>ROUND(INDEX([1]Calculation!O:O,ROW()),0)</f>
        <v>15</v>
      </c>
      <c r="K361" s="8">
        <f>ROUND(INDEX([1]Calculation!P:P,ROW()),0)</f>
        <v>4</v>
      </c>
      <c r="L361" s="8">
        <f>ROUND(INDEX([1]Calculation!Q:Q,ROW()),0)</f>
        <v>19</v>
      </c>
      <c r="M361" s="8">
        <f>ROUND(INDEX([1]Calculation!R:R,ROW()),0)</f>
        <v>1</v>
      </c>
      <c r="N361" s="8">
        <f>ROUND(INDEX([1]Calculation!S:S,ROW()),0)</f>
        <v>14</v>
      </c>
      <c r="O361" s="8">
        <f>ROUND(INDEX([1]Calculation!T:T,ROW()),0)</f>
        <v>6</v>
      </c>
      <c r="P361" s="8" t="str">
        <f>INDEX([1]Calculation!CB:CB,ROW())</f>
        <v>https://law.marquette.edu/poll/wp-content/uploads/2020/01/MLSP57Toplines.pdf</v>
      </c>
    </row>
    <row r="362" spans="1:16">
      <c r="A362" t="str">
        <f>INDEX([1]Calculation!$F:$F,ROW())</f>
        <v>Florida</v>
      </c>
      <c r="B362" t="str">
        <f>INDEX([1]Calculation!$D:$D,ROW())</f>
        <v>Florida Atlantic University</v>
      </c>
      <c r="C362" t="str">
        <f>IF(INDEX([1]Calculation!$G:$G,ROW())=0,"-",INDEX([1]Calculation!$G:$G,ROW()))</f>
        <v>B/C</v>
      </c>
      <c r="D362" t="str">
        <f>INDEX([1]Calculation!$J:$J,ROW())&amp;"  "&amp;INDEX([1]Calculation!$K:$K,ROW())</f>
        <v>494  lv</v>
      </c>
      <c r="E362" s="19">
        <f>INDEX([1]Calculation!$I:$I,ROW())</f>
        <v>43842</v>
      </c>
      <c r="F362" s="12">
        <f>ROUND(INDEX([1]Calculation!AL:AL,ROW()),1)</f>
        <v>4.3</v>
      </c>
      <c r="G362" s="8">
        <f>ROUND(INDEX([1]Calculation!L:L,ROW()),0)</f>
        <v>42</v>
      </c>
      <c r="H362" s="8">
        <f>ROUND(INDEX([1]Calculation!M:M,ROW()),0)</f>
        <v>7</v>
      </c>
      <c r="I362" s="8">
        <f>ROUND(INDEX([1]Calculation!N:N,ROW()),0)</f>
        <v>3</v>
      </c>
      <c r="J362" s="8">
        <f>ROUND(INDEX([1]Calculation!O:O,ROW()),0)</f>
        <v>3</v>
      </c>
      <c r="K362" s="8">
        <f>ROUND(INDEX([1]Calculation!P:P,ROW()),0)</f>
        <v>6</v>
      </c>
      <c r="L362" s="8">
        <f>ROUND(INDEX([1]Calculation!Q:Q,ROW()),0)</f>
        <v>16</v>
      </c>
      <c r="M362" s="8">
        <f>ROUND(INDEX([1]Calculation!R:R,ROW()),0)</f>
        <v>2</v>
      </c>
      <c r="N362" s="8">
        <f>ROUND(INDEX([1]Calculation!S:S,ROW()),0)</f>
        <v>10</v>
      </c>
      <c r="O362" s="8">
        <f>ROUND(INDEX([1]Calculation!T:T,ROW()),0)</f>
        <v>5</v>
      </c>
      <c r="P362" s="8" t="str">
        <f>INDEX([1]Calculation!CB:CB,ROW())</f>
        <v>https://business.fau.edu/departments/economics/business-economics-polling/bepi-polls/bepi-polls-2020/biden-widening-lead-in-florida-where-trunp-has-fallen-behind.php</v>
      </c>
    </row>
    <row r="363" spans="1:16">
      <c r="A363" t="str">
        <f>INDEX([1]Calculation!$F:$F,ROW())</f>
        <v>North Carolina</v>
      </c>
      <c r="B363" t="str">
        <f>INDEX([1]Calculation!$D:$D,ROW())</f>
        <v>Public Policy Polling</v>
      </c>
      <c r="C363" t="str">
        <f>IF(INDEX([1]Calculation!$G:$G,ROW())=0,"-",INDEX([1]Calculation!$G:$G,ROW()))</f>
        <v>B</v>
      </c>
      <c r="D363" t="str">
        <f>INDEX([1]Calculation!$J:$J,ROW())&amp;"  "&amp;INDEX([1]Calculation!$K:$K,ROW())</f>
        <v>509  lv</v>
      </c>
      <c r="E363" s="19">
        <f>INDEX([1]Calculation!$I:$I,ROW())</f>
        <v>43842</v>
      </c>
      <c r="F363" s="12">
        <f>ROUND(INDEX([1]Calculation!AL:AL,ROW()),1)</f>
        <v>0.2</v>
      </c>
      <c r="G363" s="8">
        <f>ROUND(INDEX([1]Calculation!L:L,ROW()),0)</f>
        <v>31</v>
      </c>
      <c r="H363" s="8">
        <f>ROUND(INDEX([1]Calculation!M:M,ROW()),0)</f>
        <v>8</v>
      </c>
      <c r="I363" s="8">
        <f>ROUND(INDEX([1]Calculation!N:N,ROW()),0)</f>
        <v>1</v>
      </c>
      <c r="J363" s="8">
        <f>ROUND(INDEX([1]Calculation!O:O,ROW()),0)</f>
        <v>6</v>
      </c>
      <c r="K363" s="8">
        <f>ROUND(INDEX([1]Calculation!P:P,ROW()),0)</f>
        <v>3</v>
      </c>
      <c r="L363" s="8">
        <f>ROUND(INDEX([1]Calculation!Q:Q,ROW()),0)</f>
        <v>18</v>
      </c>
      <c r="M363" s="8">
        <f>ROUND(INDEX([1]Calculation!R:R,ROW()),0)</f>
        <v>3</v>
      </c>
      <c r="N363" s="8">
        <f>ROUND(INDEX([1]Calculation!S:S,ROW()),0)</f>
        <v>15</v>
      </c>
      <c r="O363" s="8">
        <f>ROUND(INDEX([1]Calculation!T:T,ROW()),0)</f>
        <v>5</v>
      </c>
      <c r="P363" s="8" t="str">
        <f>INDEX([1]Calculation!CB:CB,ROW())</f>
        <v>https://www.publicpolicypolling.com/wp-content/uploads/2020/01/NCDemResultsJanuary2020.pdf</v>
      </c>
    </row>
    <row r="364" spans="1:16">
      <c r="A364" t="str">
        <f>INDEX([1]Calculation!$F:$F,ROW())</f>
        <v>US</v>
      </c>
      <c r="B364" t="str">
        <f>INDEX([1]Calculation!$D:$D,ROW())</f>
        <v>Morning Consult</v>
      </c>
      <c r="C364" t="str">
        <f>IF(INDEX([1]Calculation!$G:$G,ROW())=0,"-",INDEX([1]Calculation!$G:$G,ROW()))</f>
        <v>B+</v>
      </c>
      <c r="D364" t="str">
        <f>INDEX([1]Calculation!$J:$J,ROW())&amp;"  "&amp;INDEX([1]Calculation!$K:$K,ROW())</f>
        <v>17096  lv</v>
      </c>
      <c r="E364" s="19">
        <f>INDEX([1]Calculation!$I:$I,ROW())</f>
        <v>43842</v>
      </c>
      <c r="F364" s="12">
        <f>ROUND(INDEX([1]Calculation!AL:AL,ROW()),1)</f>
        <v>0</v>
      </c>
      <c r="G364" s="8">
        <f>ROUND(INDEX([1]Calculation!L:L,ROW()),0)</f>
        <v>29</v>
      </c>
      <c r="H364" s="8">
        <f>ROUND(INDEX([1]Calculation!M:M,ROW()),0)</f>
        <v>8</v>
      </c>
      <c r="I364" s="8">
        <f>ROUND(INDEX([1]Calculation!N:N,ROW()),0)</f>
        <v>2</v>
      </c>
      <c r="J364" s="8">
        <f>ROUND(INDEX([1]Calculation!O:O,ROW()),0)</f>
        <v>8</v>
      </c>
      <c r="K364" s="8">
        <f>ROUND(INDEX([1]Calculation!P:P,ROW()),0)</f>
        <v>3</v>
      </c>
      <c r="L364" s="8">
        <f>ROUND(INDEX([1]Calculation!Q:Q,ROW()),0)</f>
        <v>23</v>
      </c>
      <c r="M364" s="8">
        <f>ROUND(INDEX([1]Calculation!R:R,ROW()),0)</f>
        <v>4</v>
      </c>
      <c r="N364" s="8">
        <f>ROUND(INDEX([1]Calculation!S:S,ROW()),0)</f>
        <v>14</v>
      </c>
      <c r="O364" s="8">
        <f>ROUND(INDEX([1]Calculation!T:T,ROW()),0)</f>
        <v>5</v>
      </c>
      <c r="P364" s="8" t="str">
        <f>INDEX([1]Calculation!CB:CB,ROW())</f>
        <v>https://morningconsult.com/2020-democratic-primary/</v>
      </c>
    </row>
    <row r="365" spans="1:16">
      <c r="A365" t="str">
        <f>INDEX([1]Calculation!$F:$F,ROW())</f>
        <v>California</v>
      </c>
      <c r="B365" t="str">
        <f>INDEX([1]Calculation!$D:$D,ROW())</f>
        <v>Public Policy Institute of California</v>
      </c>
      <c r="C365" t="str">
        <f>IF(INDEX([1]Calculation!$G:$G,ROW())=0,"-",INDEX([1]Calculation!$G:$G,ROW()))</f>
        <v>A/B</v>
      </c>
      <c r="D365" t="str">
        <f>INDEX([1]Calculation!$J:$J,ROW())&amp;"  "&amp;INDEX([1]Calculation!$K:$K,ROW())</f>
        <v>530  lv</v>
      </c>
      <c r="E365" s="19">
        <f>INDEX([1]Calculation!$I:$I,ROW())</f>
        <v>43842</v>
      </c>
      <c r="F365" s="12">
        <f>ROUND(INDEX([1]Calculation!AL:AL,ROW()),1)</f>
        <v>1</v>
      </c>
      <c r="G365" s="8">
        <f>ROUND(INDEX([1]Calculation!L:L,ROW()),0)</f>
        <v>24</v>
      </c>
      <c r="H365" s="8">
        <f>ROUND(INDEX([1]Calculation!M:M,ROW()),0)</f>
        <v>1</v>
      </c>
      <c r="I365" s="8">
        <f>ROUND(INDEX([1]Calculation!N:N,ROW()),0)</f>
        <v>0</v>
      </c>
      <c r="J365" s="8">
        <f>ROUND(INDEX([1]Calculation!O:O,ROW()),0)</f>
        <v>6</v>
      </c>
      <c r="K365" s="8">
        <f>ROUND(INDEX([1]Calculation!P:P,ROW()),0)</f>
        <v>4</v>
      </c>
      <c r="L365" s="8">
        <f>ROUND(INDEX([1]Calculation!Q:Q,ROW()),0)</f>
        <v>27</v>
      </c>
      <c r="M365" s="8">
        <f>ROUND(INDEX([1]Calculation!R:R,ROW()),0)</f>
        <v>0</v>
      </c>
      <c r="N365" s="8">
        <f>ROUND(INDEX([1]Calculation!S:S,ROW()),0)</f>
        <v>23</v>
      </c>
      <c r="O365" s="8">
        <f>ROUND(INDEX([1]Calculation!T:T,ROW()),0)</f>
        <v>3</v>
      </c>
      <c r="P365" s="8" t="str">
        <f>INDEX([1]Calculation!CB:CB,ROW())</f>
        <v>https://www.ppic.org/wp-content/uploads/ppic-statewide-survey-californians-and-their-government-january-2020.pdf</v>
      </c>
    </row>
    <row r="366" spans="1:16">
      <c r="A366" t="str">
        <f>INDEX([1]Calculation!$F:$F,ROW())</f>
        <v>New Hampshire</v>
      </c>
      <c r="B366" t="str">
        <f>INDEX([1]Calculation!$D:$D,ROW())</f>
        <v>RKM Research and Communications Inc.</v>
      </c>
      <c r="C366" t="str">
        <f>IF(INDEX([1]Calculation!$G:$G,ROW())=0,"-",INDEX([1]Calculation!$G:$G,ROW()))</f>
        <v>A/B</v>
      </c>
      <c r="D366" t="str">
        <f>INDEX([1]Calculation!$J:$J,ROW())&amp;"  "&amp;INDEX([1]Calculation!$K:$K,ROW())</f>
        <v>434  lv</v>
      </c>
      <c r="E366" s="19">
        <f>INDEX([1]Calculation!$I:$I,ROW())</f>
        <v>43842</v>
      </c>
      <c r="F366" s="12">
        <f>ROUND(INDEX([1]Calculation!AL:AL,ROW()),1)</f>
        <v>0.1</v>
      </c>
      <c r="G366" s="8">
        <f>ROUND(INDEX([1]Calculation!L:L,ROW()),0)</f>
        <v>26</v>
      </c>
      <c r="H366" s="8">
        <f>ROUND(INDEX([1]Calculation!M:M,ROW()),0)</f>
        <v>4</v>
      </c>
      <c r="I366" s="8">
        <f>ROUND(INDEX([1]Calculation!N:N,ROW()),0)</f>
        <v>1</v>
      </c>
      <c r="J366" s="8">
        <f>ROUND(INDEX([1]Calculation!O:O,ROW()),0)</f>
        <v>7</v>
      </c>
      <c r="K366" s="8">
        <f>ROUND(INDEX([1]Calculation!P:P,ROW()),0)</f>
        <v>2</v>
      </c>
      <c r="L366" s="8">
        <f>ROUND(INDEX([1]Calculation!Q:Q,ROW()),0)</f>
        <v>22</v>
      </c>
      <c r="M366" s="8">
        <f>ROUND(INDEX([1]Calculation!R:R,ROW()),0)</f>
        <v>2</v>
      </c>
      <c r="N366" s="8">
        <f>ROUND(INDEX([1]Calculation!S:S,ROW()),0)</f>
        <v>18</v>
      </c>
      <c r="O366" s="8">
        <f>ROUND(INDEX([1]Calculation!T:T,ROW()),0)</f>
        <v>2</v>
      </c>
      <c r="P366" s="8" t="str">
        <f>INDEX([1]Calculation!CB:CB,ROW())</f>
        <v>https://www.franklinpierce.edu/institutes/mfcc/FPU%20NH%20PP%20Jan%202020%208-12%20Tables.pdf</v>
      </c>
    </row>
    <row r="367" spans="1:16">
      <c r="A367" t="str">
        <f>INDEX([1]Calculation!$F:$F,ROW())</f>
        <v>US</v>
      </c>
      <c r="B367" t="str">
        <f>INDEX([1]Calculation!$D:$D,ROW())</f>
        <v>Quinnipiac University</v>
      </c>
      <c r="C367" t="str">
        <f>IF(INDEX([1]Calculation!$G:$G,ROW())=0,"-",INDEX([1]Calculation!$G:$G,ROW()))</f>
        <v>A</v>
      </c>
      <c r="D367" t="str">
        <f>INDEX([1]Calculation!$J:$J,ROW())&amp;"  "&amp;INDEX([1]Calculation!$K:$K,ROW())</f>
        <v>651  rv</v>
      </c>
      <c r="E367" s="19">
        <f>INDEX([1]Calculation!$I:$I,ROW())</f>
        <v>43842</v>
      </c>
      <c r="F367" s="12">
        <f>ROUND(INDEX([1]Calculation!AL:AL,ROW()),1)</f>
        <v>0.4</v>
      </c>
      <c r="G367" s="8">
        <f>ROUND(INDEX([1]Calculation!L:L,ROW()),0)</f>
        <v>25</v>
      </c>
      <c r="H367" s="8">
        <f>ROUND(INDEX([1]Calculation!M:M,ROW()),0)</f>
        <v>6</v>
      </c>
      <c r="I367" s="8">
        <f>ROUND(INDEX([1]Calculation!N:N,ROW()),0)</f>
        <v>1</v>
      </c>
      <c r="J367" s="8">
        <f>ROUND(INDEX([1]Calculation!O:O,ROW()),0)</f>
        <v>8</v>
      </c>
      <c r="K367" s="8">
        <f>ROUND(INDEX([1]Calculation!P:P,ROW()),0)</f>
        <v>4</v>
      </c>
      <c r="L367" s="8">
        <f>ROUND(INDEX([1]Calculation!Q:Q,ROW()),0)</f>
        <v>19</v>
      </c>
      <c r="M367" s="8">
        <f>ROUND(INDEX([1]Calculation!R:R,ROW()),0)</f>
        <v>1</v>
      </c>
      <c r="N367" s="8">
        <f>ROUND(INDEX([1]Calculation!S:S,ROW()),0)</f>
        <v>16</v>
      </c>
      <c r="O367" s="8">
        <f>ROUND(INDEX([1]Calculation!T:T,ROW()),0)</f>
        <v>5</v>
      </c>
      <c r="P367" s="8" t="str">
        <f>INDEX([1]Calculation!CB:CB,ROW())</f>
        <v>https://poll.qu.edu/national/release-detail?ReleaseID=3653</v>
      </c>
    </row>
    <row r="368" spans="1:16">
      <c r="A368" t="str">
        <f>INDEX([1]Calculation!$F:$F,ROW())</f>
        <v>Iowa</v>
      </c>
      <c r="B368" t="str">
        <f>INDEX([1]Calculation!$D:$D,ROW())</f>
        <v>Monmouth University</v>
      </c>
      <c r="C368" t="str">
        <f>IF(INDEX([1]Calculation!$G:$G,ROW())=0,"-",INDEX([1]Calculation!$G:$G,ROW()))</f>
        <v>A+</v>
      </c>
      <c r="D368" t="str">
        <f>INDEX([1]Calculation!$J:$J,ROW())&amp;"  "&amp;INDEX([1]Calculation!$K:$K,ROW())</f>
        <v>405  lv</v>
      </c>
      <c r="E368" s="19">
        <f>INDEX([1]Calculation!$I:$I,ROW())</f>
        <v>43842</v>
      </c>
      <c r="F368" s="12">
        <f>ROUND(INDEX([1]Calculation!AL:AL,ROW()),1)</f>
        <v>0</v>
      </c>
      <c r="G368" s="8">
        <f>ROUND(INDEX([1]Calculation!L:L,ROW()),0)</f>
        <v>28</v>
      </c>
      <c r="H368" s="8">
        <f>ROUND(INDEX([1]Calculation!M:M,ROW()),0)</f>
        <v>0</v>
      </c>
      <c r="I368" s="8">
        <f>ROUND(INDEX([1]Calculation!N:N,ROW()),0)</f>
        <v>0</v>
      </c>
      <c r="J368" s="8">
        <f>ROUND(INDEX([1]Calculation!O:O,ROW()),0)</f>
        <v>25</v>
      </c>
      <c r="K368" s="8">
        <f>ROUND(INDEX([1]Calculation!P:P,ROW()),0)</f>
        <v>0</v>
      </c>
      <c r="L368" s="8">
        <f>ROUND(INDEX([1]Calculation!Q:Q,ROW()),0)</f>
        <v>24</v>
      </c>
      <c r="M368" s="8">
        <f>ROUND(INDEX([1]Calculation!R:R,ROW()),0)</f>
        <v>0</v>
      </c>
      <c r="N368" s="8">
        <f>ROUND(INDEX([1]Calculation!S:S,ROW()),0)</f>
        <v>16</v>
      </c>
      <c r="O368" s="8">
        <f>ROUND(INDEX([1]Calculation!T:T,ROW()),0)</f>
        <v>0</v>
      </c>
      <c r="P368" s="8" t="str">
        <f>INDEX([1]Calculation!CB:CB,ROW())</f>
        <v>https://www.monmouth.edu/polling-institute/documents/monmouthpoll_ia_011320.pdf/</v>
      </c>
    </row>
    <row r="369" spans="1:16">
      <c r="A369" t="str">
        <f>INDEX([1]Calculation!$F:$F,ROW())</f>
        <v>Iowa</v>
      </c>
      <c r="B369" t="str">
        <f>INDEX([1]Calculation!$D:$D,ROW())</f>
        <v>Monmouth University</v>
      </c>
      <c r="C369" t="str">
        <f>IF(INDEX([1]Calculation!$G:$G,ROW())=0,"-",INDEX([1]Calculation!$G:$G,ROW()))</f>
        <v>A+</v>
      </c>
      <c r="D369" t="str">
        <f>INDEX([1]Calculation!$J:$J,ROW())&amp;"  "&amp;INDEX([1]Calculation!$K:$K,ROW())</f>
        <v>405  lv</v>
      </c>
      <c r="E369" s="19">
        <f>INDEX([1]Calculation!$I:$I,ROW())</f>
        <v>43842</v>
      </c>
      <c r="F369" s="12">
        <f>ROUND(INDEX([1]Calculation!AL:AL,ROW()),1)</f>
        <v>0</v>
      </c>
      <c r="G369" s="8">
        <f>ROUND(INDEX([1]Calculation!L:L,ROW()),0)</f>
        <v>24</v>
      </c>
      <c r="H369" s="8">
        <f>ROUND(INDEX([1]Calculation!M:M,ROW()),0)</f>
        <v>0</v>
      </c>
      <c r="I369" s="8">
        <f>ROUND(INDEX([1]Calculation!N:N,ROW()),0)</f>
        <v>4</v>
      </c>
      <c r="J369" s="8">
        <f>ROUND(INDEX([1]Calculation!O:O,ROW()),0)</f>
        <v>17</v>
      </c>
      <c r="K369" s="8">
        <f>ROUND(INDEX([1]Calculation!P:P,ROW()),0)</f>
        <v>8</v>
      </c>
      <c r="L369" s="8">
        <f>ROUND(INDEX([1]Calculation!Q:Q,ROW()),0)</f>
        <v>18</v>
      </c>
      <c r="M369" s="8">
        <f>ROUND(INDEX([1]Calculation!R:R,ROW()),0)</f>
        <v>4</v>
      </c>
      <c r="N369" s="8">
        <f>ROUND(INDEX([1]Calculation!S:S,ROW()),0)</f>
        <v>15</v>
      </c>
      <c r="O369" s="8">
        <f>ROUND(INDEX([1]Calculation!T:T,ROW()),0)</f>
        <v>3</v>
      </c>
      <c r="P369" s="8" t="str">
        <f>INDEX([1]Calculation!CB:CB,ROW())</f>
        <v>https://www.monmouth.edu/polling-institute/documents/monmouthpoll_ia_011320.pdf/</v>
      </c>
    </row>
    <row r="370" spans="1:16">
      <c r="A370" t="str">
        <f>INDEX([1]Calculation!$F:$F,ROW())</f>
        <v>Nevada</v>
      </c>
      <c r="B370" t="str">
        <f>INDEX([1]Calculation!$D:$D,ROW())</f>
        <v>Suffolk University</v>
      </c>
      <c r="C370" t="str">
        <f>IF(INDEX([1]Calculation!$G:$G,ROW())=0,"-",INDEX([1]Calculation!$G:$G,ROW()))</f>
        <v>A-</v>
      </c>
      <c r="D370" t="str">
        <f>INDEX([1]Calculation!$J:$J,ROW())&amp;"  "&amp;INDEX([1]Calculation!$K:$K,ROW())</f>
        <v>500  lv</v>
      </c>
      <c r="E370" s="19">
        <f>INDEX([1]Calculation!$I:$I,ROW())</f>
        <v>43841</v>
      </c>
      <c r="F370" s="12">
        <f>ROUND(INDEX([1]Calculation!AL:AL,ROW()),1)</f>
        <v>8.8000000000000007</v>
      </c>
      <c r="G370" s="8">
        <f>ROUND(INDEX([1]Calculation!L:L,ROW()),0)</f>
        <v>19</v>
      </c>
      <c r="H370" s="8">
        <f>ROUND(INDEX([1]Calculation!M:M,ROW()),0)</f>
        <v>0</v>
      </c>
      <c r="I370" s="8">
        <f>ROUND(INDEX([1]Calculation!N:N,ROW()),0)</f>
        <v>2</v>
      </c>
      <c r="J370" s="8">
        <f>ROUND(INDEX([1]Calculation!O:O,ROW()),0)</f>
        <v>8</v>
      </c>
      <c r="K370" s="8">
        <f>ROUND(INDEX([1]Calculation!P:P,ROW()),0)</f>
        <v>4</v>
      </c>
      <c r="L370" s="8">
        <f>ROUND(INDEX([1]Calculation!Q:Q,ROW()),0)</f>
        <v>18</v>
      </c>
      <c r="M370" s="8">
        <f>ROUND(INDEX([1]Calculation!R:R,ROW()),0)</f>
        <v>8</v>
      </c>
      <c r="N370" s="8">
        <f>ROUND(INDEX([1]Calculation!S:S,ROW()),0)</f>
        <v>11</v>
      </c>
      <c r="O370" s="8">
        <f>ROUND(INDEX([1]Calculation!T:T,ROW()),0)</f>
        <v>4</v>
      </c>
      <c r="P370" s="8" t="str">
        <f>INDEX([1]Calculation!CB:CB,ROW())</f>
        <v>https://www.suffolk.edu/-/media/suffolk/documents/academics/research-at-suffolk/suprc/polls/other-states/2020/1_14_2020_marginals_pdftxt.pdf</v>
      </c>
    </row>
    <row r="371" spans="1:16">
      <c r="A371" t="str">
        <f>INDEX([1]Calculation!$F:$F,ROW())</f>
        <v>US</v>
      </c>
      <c r="B371" t="str">
        <f>INDEX([1]Calculation!$D:$D,ROW())</f>
        <v>IBD/TIPP</v>
      </c>
      <c r="C371" t="str">
        <f>IF(INDEX([1]Calculation!$G:$G,ROW())=0,"-",INDEX([1]Calculation!$G:$G,ROW()))</f>
        <v>A/B</v>
      </c>
      <c r="D371" t="str">
        <f>INDEX([1]Calculation!$J:$J,ROW())&amp;"  "&amp;INDEX([1]Calculation!$K:$K,ROW())</f>
        <v>333  rv</v>
      </c>
      <c r="E371" s="19">
        <f>INDEX([1]Calculation!$I:$I,ROW())</f>
        <v>43841</v>
      </c>
      <c r="F371" s="12">
        <f>ROUND(INDEX([1]Calculation!AL:AL,ROW()),1)</f>
        <v>0.2</v>
      </c>
      <c r="G371" s="8">
        <f>ROUND(INDEX([1]Calculation!L:L,ROW()),0)</f>
        <v>26</v>
      </c>
      <c r="H371" s="8">
        <f>ROUND(INDEX([1]Calculation!M:M,ROW()),0)</f>
        <v>7</v>
      </c>
      <c r="I371" s="8">
        <f>ROUND(INDEX([1]Calculation!N:N,ROW()),0)</f>
        <v>0</v>
      </c>
      <c r="J371" s="8">
        <f>ROUND(INDEX([1]Calculation!O:O,ROW()),0)</f>
        <v>9</v>
      </c>
      <c r="K371" s="8">
        <f>ROUND(INDEX([1]Calculation!P:P,ROW()),0)</f>
        <v>3</v>
      </c>
      <c r="L371" s="8">
        <f>ROUND(INDEX([1]Calculation!Q:Q,ROW()),0)</f>
        <v>15</v>
      </c>
      <c r="M371" s="8">
        <f>ROUND(INDEX([1]Calculation!R:R,ROW()),0)</f>
        <v>2</v>
      </c>
      <c r="N371" s="8">
        <f>ROUND(INDEX([1]Calculation!S:S,ROW()),0)</f>
        <v>20</v>
      </c>
      <c r="O371" s="8">
        <f>ROUND(INDEX([1]Calculation!T:T,ROW()),0)</f>
        <v>3</v>
      </c>
      <c r="P371" s="8" t="str">
        <f>INDEX([1]Calculation!CB:CB,ROW())</f>
        <v>https://projects.fivethirtyeight.com/polls/20200114_National.xlsx</v>
      </c>
    </row>
    <row r="372" spans="1:16">
      <c r="A372" t="str">
        <f>INDEX([1]Calculation!$F:$F,ROW())</f>
        <v>California</v>
      </c>
      <c r="B372" t="str">
        <f>INDEX([1]Calculation!$D:$D,ROW())</f>
        <v>Tulchin Research</v>
      </c>
      <c r="C372" t="str">
        <f>IF(INDEX([1]Calculation!$G:$G,ROW())=0,"-",INDEX([1]Calculation!$G:$G,ROW()))</f>
        <v>B/C</v>
      </c>
      <c r="D372" t="str">
        <f>INDEX([1]Calculation!$J:$J,ROW())&amp;"  "&amp;INDEX([1]Calculation!$K:$K,ROW())</f>
        <v>1121  lv</v>
      </c>
      <c r="E372" s="19">
        <f>INDEX([1]Calculation!$I:$I,ROW())</f>
        <v>43840</v>
      </c>
      <c r="F372" s="12">
        <f>ROUND(INDEX([1]Calculation!AL:AL,ROW()),1)</f>
        <v>5.7</v>
      </c>
      <c r="G372" s="8">
        <f>ROUND(INDEX([1]Calculation!L:L,ROW()),0)</f>
        <v>25</v>
      </c>
      <c r="H372" s="8">
        <f>ROUND(INDEX([1]Calculation!M:M,ROW()),0)</f>
        <v>7</v>
      </c>
      <c r="I372" s="8">
        <f>ROUND(INDEX([1]Calculation!N:N,ROW()),0)</f>
        <v>1</v>
      </c>
      <c r="J372" s="8">
        <f>ROUND(INDEX([1]Calculation!O:O,ROW()),0)</f>
        <v>8</v>
      </c>
      <c r="K372" s="8">
        <f>ROUND(INDEX([1]Calculation!P:P,ROW()),0)</f>
        <v>2</v>
      </c>
      <c r="L372" s="8">
        <f>ROUND(INDEX([1]Calculation!Q:Q,ROW()),0)</f>
        <v>29</v>
      </c>
      <c r="M372" s="8">
        <f>ROUND(INDEX([1]Calculation!R:R,ROW()),0)</f>
        <v>3</v>
      </c>
      <c r="N372" s="8">
        <f>ROUND(INDEX([1]Calculation!S:S,ROW()),0)</f>
        <v>12</v>
      </c>
      <c r="O372" s="8">
        <f>ROUND(INDEX([1]Calculation!T:T,ROW()),0)</f>
        <v>5</v>
      </c>
      <c r="P372" s="8" t="str">
        <f>INDEX([1]Calculation!CB:CB,ROW())</f>
        <v>https://projects.fivethirtyeight.com/polls/20200122_CA.pdf</v>
      </c>
    </row>
    <row r="373" spans="1:16">
      <c r="A373" t="str">
        <f>INDEX([1]Calculation!$F:$F,ROW())</f>
        <v>US</v>
      </c>
      <c r="B373" t="str">
        <f>INDEX([1]Calculation!$D:$D,ROW())</f>
        <v>Ipsos</v>
      </c>
      <c r="C373" t="str">
        <f>IF(INDEX([1]Calculation!$G:$G,ROW())=0,"-",INDEX([1]Calculation!$G:$G,ROW()))</f>
        <v>B+</v>
      </c>
      <c r="D373" t="str">
        <f>INDEX([1]Calculation!$J:$J,ROW())&amp;"  "&amp;INDEX([1]Calculation!$K:$K,ROW())</f>
        <v>436  rv</v>
      </c>
      <c r="E373" s="19">
        <f>INDEX([1]Calculation!$I:$I,ROW())</f>
        <v>43839</v>
      </c>
      <c r="F373" s="12">
        <f>ROUND(INDEX([1]Calculation!AL:AL,ROW()),1)</f>
        <v>0</v>
      </c>
      <c r="G373" s="8">
        <f>ROUND(INDEX([1]Calculation!L:L,ROW()),0)</f>
        <v>23</v>
      </c>
      <c r="H373" s="8">
        <f>ROUND(INDEX([1]Calculation!M:M,ROW()),0)</f>
        <v>8</v>
      </c>
      <c r="I373" s="8">
        <f>ROUND(INDEX([1]Calculation!N:N,ROW()),0)</f>
        <v>2</v>
      </c>
      <c r="J373" s="8">
        <f>ROUND(INDEX([1]Calculation!O:O,ROW()),0)</f>
        <v>7</v>
      </c>
      <c r="K373" s="8">
        <f>ROUND(INDEX([1]Calculation!P:P,ROW()),0)</f>
        <v>1</v>
      </c>
      <c r="L373" s="8">
        <f>ROUND(INDEX([1]Calculation!Q:Q,ROW()),0)</f>
        <v>20</v>
      </c>
      <c r="M373" s="8">
        <f>ROUND(INDEX([1]Calculation!R:R,ROW()),0)</f>
        <v>3</v>
      </c>
      <c r="N373" s="8">
        <f>ROUND(INDEX([1]Calculation!S:S,ROW()),0)</f>
        <v>15</v>
      </c>
      <c r="O373" s="8">
        <f>ROUND(INDEX([1]Calculation!T:T,ROW()),0)</f>
        <v>3</v>
      </c>
      <c r="P373" s="8" t="str">
        <f>INDEX([1]Calculation!CB:CB,ROW())</f>
        <v>https://www.ipsos.com/sites/default/files/ct/news/documents/2020-01/topline_reuters_2020_democratic_primary_tracker_01_10_2020_0.pdf</v>
      </c>
    </row>
    <row r="374" spans="1:16">
      <c r="A374" t="str">
        <f>INDEX([1]Calculation!$F:$F,ROW())</f>
        <v>US</v>
      </c>
      <c r="B374" t="str">
        <f>INDEX([1]Calculation!$D:$D,ROW())</f>
        <v>Ipsos</v>
      </c>
      <c r="C374" t="str">
        <f>IF(INDEX([1]Calculation!$G:$G,ROW())=0,"-",INDEX([1]Calculation!$G:$G,ROW()))</f>
        <v>B+</v>
      </c>
      <c r="D374" t="str">
        <f>INDEX([1]Calculation!$J:$J,ROW())&amp;"  "&amp;INDEX([1]Calculation!$K:$K,ROW())</f>
        <v>707  a</v>
      </c>
      <c r="E374" s="19">
        <f>INDEX([1]Calculation!$I:$I,ROW())</f>
        <v>43839</v>
      </c>
      <c r="F374" s="12">
        <f>ROUND(INDEX([1]Calculation!AL:AL,ROW()),1)</f>
        <v>0</v>
      </c>
      <c r="G374" s="8">
        <f>ROUND(INDEX([1]Calculation!L:L,ROW()),0)</f>
        <v>15</v>
      </c>
      <c r="H374" s="8">
        <f>ROUND(INDEX([1]Calculation!M:M,ROW()),0)</f>
        <v>6</v>
      </c>
      <c r="I374" s="8">
        <f>ROUND(INDEX([1]Calculation!N:N,ROW()),0)</f>
        <v>2</v>
      </c>
      <c r="J374" s="8">
        <f>ROUND(INDEX([1]Calculation!O:O,ROW()),0)</f>
        <v>5</v>
      </c>
      <c r="K374" s="8">
        <f>ROUND(INDEX([1]Calculation!P:P,ROW()),0)</f>
        <v>1</v>
      </c>
      <c r="L374" s="8">
        <f>ROUND(INDEX([1]Calculation!Q:Q,ROW()),0)</f>
        <v>17</v>
      </c>
      <c r="M374" s="8">
        <f>ROUND(INDEX([1]Calculation!R:R,ROW()),0)</f>
        <v>3</v>
      </c>
      <c r="N374" s="8">
        <f>ROUND(INDEX([1]Calculation!S:S,ROW()),0)</f>
        <v>10</v>
      </c>
      <c r="O374" s="8">
        <f>ROUND(INDEX([1]Calculation!T:T,ROW()),0)</f>
        <v>3</v>
      </c>
      <c r="P374" s="8" t="str">
        <f>INDEX([1]Calculation!CB:CB,ROW())</f>
        <v>https://www.ipsos.com/sites/default/files/ct/news/documents/2020-01/topline_reuters_2020_democratic_primary_tracker_01_10_2020_0.pdf</v>
      </c>
    </row>
    <row r="375" spans="1:16">
      <c r="A375" t="str">
        <f>INDEX([1]Calculation!$F:$F,ROW())</f>
        <v>California</v>
      </c>
      <c r="B375" t="str">
        <f>INDEX([1]Calculation!$D:$D,ROW())</f>
        <v>Capitol Weekly</v>
      </c>
      <c r="C375" t="str">
        <f>IF(INDEX([1]Calculation!$G:$G,ROW())=0,"-",INDEX([1]Calculation!$G:$G,ROW()))</f>
        <v>-</v>
      </c>
      <c r="D375" t="str">
        <f>INDEX([1]Calculation!$J:$J,ROW())&amp;"  "&amp;INDEX([1]Calculation!$K:$K,ROW())</f>
        <v>1053  lv</v>
      </c>
      <c r="E375" s="19">
        <f>INDEX([1]Calculation!$I:$I,ROW())</f>
        <v>43839</v>
      </c>
      <c r="F375" s="12">
        <f>ROUND(INDEX([1]Calculation!AL:AL,ROW()),1)</f>
        <v>0.5</v>
      </c>
      <c r="G375" s="8">
        <f>ROUND(INDEX([1]Calculation!L:L,ROW()),0)</f>
        <v>20</v>
      </c>
      <c r="H375" s="8">
        <f>ROUND(INDEX([1]Calculation!M:M,ROW()),0)</f>
        <v>6</v>
      </c>
      <c r="I375" s="8">
        <f>ROUND(INDEX([1]Calculation!N:N,ROW()),0)</f>
        <v>1</v>
      </c>
      <c r="J375" s="8">
        <f>ROUND(INDEX([1]Calculation!O:O,ROW()),0)</f>
        <v>11</v>
      </c>
      <c r="K375" s="8">
        <f>ROUND(INDEX([1]Calculation!P:P,ROW()),0)</f>
        <v>5</v>
      </c>
      <c r="L375" s="8">
        <f>ROUND(INDEX([1]Calculation!Q:Q,ROW()),0)</f>
        <v>24</v>
      </c>
      <c r="M375" s="8">
        <f>ROUND(INDEX([1]Calculation!R:R,ROW()),0)</f>
        <v>2</v>
      </c>
      <c r="N375" s="8">
        <f>ROUND(INDEX([1]Calculation!S:S,ROW()),0)</f>
        <v>21</v>
      </c>
      <c r="O375" s="8">
        <f>ROUND(INDEX([1]Calculation!T:T,ROW()),0)</f>
        <v>7</v>
      </c>
      <c r="P375" s="8" t="str">
        <f>INDEX([1]Calculation!CB:CB,ROW())</f>
        <v>https://www.dropbox.com/s/5w1aofozhv4iwl5/Jan%202020%20Presidential%20Primary%20Tracking%20Poll%20Toplines%20and%20Crosstabs.xlsx</v>
      </c>
    </row>
    <row r="376" spans="1:16">
      <c r="A376" t="str">
        <f>INDEX([1]Calculation!$F:$F,ROW())</f>
        <v>Nevada</v>
      </c>
      <c r="B376" t="str">
        <f>INDEX([1]Calculation!$D:$D,ROW())</f>
        <v>Myers Research/Strategic Services</v>
      </c>
      <c r="C376" t="str">
        <f>IF(INDEX([1]Calculation!$G:$G,ROW())=0,"-",INDEX([1]Calculation!$G:$G,ROW()))</f>
        <v>-</v>
      </c>
      <c r="D376" t="str">
        <f>INDEX([1]Calculation!$J:$J,ROW())&amp;"  "&amp;INDEX([1]Calculation!$K:$K,ROW())</f>
        <v>600  lv</v>
      </c>
      <c r="E376" s="19">
        <f>INDEX([1]Calculation!$I:$I,ROW())</f>
        <v>43838</v>
      </c>
      <c r="F376" s="12">
        <f>ROUND(INDEX([1]Calculation!AL:AL,ROW()),1)</f>
        <v>3.2</v>
      </c>
      <c r="G376" s="8">
        <f>ROUND(INDEX([1]Calculation!L:L,ROW()),0)</f>
        <v>28</v>
      </c>
      <c r="H376" s="8">
        <f>ROUND(INDEX([1]Calculation!M:M,ROW()),0)</f>
        <v>0</v>
      </c>
      <c r="I376" s="8">
        <f>ROUND(INDEX([1]Calculation!N:N,ROW()),0)</f>
        <v>2</v>
      </c>
      <c r="J376" s="8">
        <f>ROUND(INDEX([1]Calculation!O:O,ROW()),0)</f>
        <v>6</v>
      </c>
      <c r="K376" s="8">
        <f>ROUND(INDEX([1]Calculation!P:P,ROW()),0)</f>
        <v>4</v>
      </c>
      <c r="L376" s="8">
        <f>ROUND(INDEX([1]Calculation!Q:Q,ROW()),0)</f>
        <v>29</v>
      </c>
      <c r="M376" s="8">
        <f>ROUND(INDEX([1]Calculation!R:R,ROW()),0)</f>
        <v>8</v>
      </c>
      <c r="N376" s="8">
        <f>ROUND(INDEX([1]Calculation!S:S,ROW()),0)</f>
        <v>14</v>
      </c>
      <c r="O376" s="8">
        <f>ROUND(INDEX([1]Calculation!T:T,ROW()),0)</f>
        <v>5</v>
      </c>
      <c r="P376" s="8" t="str">
        <f>INDEX([1]Calculation!CB:CB,ROW())</f>
        <v>https://www.yang2020.com/wp-content/uploads/Myers-Research-Nevada.pdf</v>
      </c>
    </row>
    <row r="377" spans="1:16">
      <c r="A377" t="str">
        <f>INDEX([1]Calculation!$F:$F,ROW())</f>
        <v>Iowa</v>
      </c>
      <c r="B377" t="str">
        <f>INDEX([1]Calculation!$D:$D,ROW())</f>
        <v>Selzer &amp; Co.</v>
      </c>
      <c r="C377" t="str">
        <f>IF(INDEX([1]Calculation!$G:$G,ROW())=0,"-",INDEX([1]Calculation!$G:$G,ROW()))</f>
        <v>A+</v>
      </c>
      <c r="D377" t="str">
        <f>INDEX([1]Calculation!$J:$J,ROW())&amp;"  "&amp;INDEX([1]Calculation!$K:$K,ROW())</f>
        <v>701  lv</v>
      </c>
      <c r="E377" s="19">
        <f>INDEX([1]Calculation!$I:$I,ROW())</f>
        <v>43838</v>
      </c>
      <c r="F377" s="12">
        <f>ROUND(INDEX([1]Calculation!AL:AL,ROW()),1)</f>
        <v>15.2</v>
      </c>
      <c r="G377" s="8">
        <f>ROUND(INDEX([1]Calculation!L:L,ROW()),0)</f>
        <v>15</v>
      </c>
      <c r="H377" s="8">
        <f>ROUND(INDEX([1]Calculation!M:M,ROW()),0)</f>
        <v>1</v>
      </c>
      <c r="I377" s="8">
        <f>ROUND(INDEX([1]Calculation!N:N,ROW()),0)</f>
        <v>3</v>
      </c>
      <c r="J377" s="8">
        <f>ROUND(INDEX([1]Calculation!O:O,ROW()),0)</f>
        <v>16</v>
      </c>
      <c r="K377" s="8">
        <f>ROUND(INDEX([1]Calculation!P:P,ROW()),0)</f>
        <v>6</v>
      </c>
      <c r="L377" s="8">
        <f>ROUND(INDEX([1]Calculation!Q:Q,ROW()),0)</f>
        <v>20</v>
      </c>
      <c r="M377" s="8">
        <f>ROUND(INDEX([1]Calculation!R:R,ROW()),0)</f>
        <v>2</v>
      </c>
      <c r="N377" s="8">
        <f>ROUND(INDEX([1]Calculation!S:S,ROW()),0)</f>
        <v>17</v>
      </c>
      <c r="O377" s="8">
        <f>ROUND(INDEX([1]Calculation!T:T,ROW()),0)</f>
        <v>5</v>
      </c>
      <c r="P377" s="8" t="str">
        <f>INDEX([1]Calculation!CB:CB,ROW())</f>
        <v>https://cdn.cnn.com/cnn/2020/images/01/10/rel1_ia.-.democrats.pdf</v>
      </c>
    </row>
    <row r="378" spans="1:16">
      <c r="A378" t="str">
        <f>INDEX([1]Calculation!$F:$F,ROW())</f>
        <v>Wisconsin</v>
      </c>
      <c r="B378" t="str">
        <f>INDEX([1]Calculation!$D:$D,ROW())</f>
        <v>Fox News/Beacon Research/Shaw &amp; Co. Research</v>
      </c>
      <c r="C378" t="str">
        <f>IF(INDEX([1]Calculation!$G:$G,ROW())=0,"-",INDEX([1]Calculation!$G:$G,ROW()))</f>
        <v>A-</v>
      </c>
      <c r="D378" t="str">
        <f>INDEX([1]Calculation!$J:$J,ROW())&amp;"  "&amp;INDEX([1]Calculation!$K:$K,ROW())</f>
        <v>671  lv</v>
      </c>
      <c r="E378" s="19">
        <f>INDEX([1]Calculation!$I:$I,ROW())</f>
        <v>43838</v>
      </c>
      <c r="F378" s="12">
        <f>ROUND(INDEX([1]Calculation!AL:AL,ROW()),1)</f>
        <v>9.9</v>
      </c>
      <c r="G378" s="8">
        <f>ROUND(INDEX([1]Calculation!L:L,ROW()),0)</f>
        <v>23</v>
      </c>
      <c r="H378" s="8">
        <f>ROUND(INDEX([1]Calculation!M:M,ROW()),0)</f>
        <v>7</v>
      </c>
      <c r="I378" s="8">
        <f>ROUND(INDEX([1]Calculation!N:N,ROW()),0)</f>
        <v>3</v>
      </c>
      <c r="J378" s="8">
        <f>ROUND(INDEX([1]Calculation!O:O,ROW()),0)</f>
        <v>9</v>
      </c>
      <c r="K378" s="8">
        <f>ROUND(INDEX([1]Calculation!P:P,ROW()),0)</f>
        <v>4</v>
      </c>
      <c r="L378" s="8">
        <f>ROUND(INDEX([1]Calculation!Q:Q,ROW()),0)</f>
        <v>21</v>
      </c>
      <c r="M378" s="8">
        <f>ROUND(INDEX([1]Calculation!R:R,ROW()),0)</f>
        <v>2</v>
      </c>
      <c r="N378" s="8">
        <f>ROUND(INDEX([1]Calculation!S:S,ROW()),0)</f>
        <v>13</v>
      </c>
      <c r="O378" s="8">
        <f>ROUND(INDEX([1]Calculation!T:T,ROW()),0)</f>
        <v>3</v>
      </c>
      <c r="P378" s="8" t="str">
        <f>INDEX([1]Calculation!CB:CB,ROW())</f>
        <v>https://www.scribd.com/document/442330004/Fox-News-Poll-January-5-8-2020-Wisconsin</v>
      </c>
    </row>
    <row r="379" spans="1:16">
      <c r="A379" t="str">
        <f>INDEX([1]Calculation!$F:$F,ROW())</f>
        <v>Nevada</v>
      </c>
      <c r="B379" t="str">
        <f>INDEX([1]Calculation!$D:$D,ROW())</f>
        <v>Fox News/Beacon Research/Shaw &amp; Co. Research</v>
      </c>
      <c r="C379" t="str">
        <f>IF(INDEX([1]Calculation!$G:$G,ROW())=0,"-",INDEX([1]Calculation!$G:$G,ROW()))</f>
        <v>A-</v>
      </c>
      <c r="D379" t="str">
        <f>INDEX([1]Calculation!$J:$J,ROW())&amp;"  "&amp;INDEX([1]Calculation!$K:$K,ROW())</f>
        <v>635  lv</v>
      </c>
      <c r="E379" s="19">
        <f>INDEX([1]Calculation!$I:$I,ROW())</f>
        <v>43838</v>
      </c>
      <c r="F379" s="12">
        <f>ROUND(INDEX([1]Calculation!AL:AL,ROW()),1)</f>
        <v>9.6</v>
      </c>
      <c r="G379" s="8">
        <f>ROUND(INDEX([1]Calculation!L:L,ROW()),0)</f>
        <v>23</v>
      </c>
      <c r="H379" s="8">
        <f>ROUND(INDEX([1]Calculation!M:M,ROW()),0)</f>
        <v>2</v>
      </c>
      <c r="I379" s="8">
        <f>ROUND(INDEX([1]Calculation!N:N,ROW()),0)</f>
        <v>3</v>
      </c>
      <c r="J379" s="8">
        <f>ROUND(INDEX([1]Calculation!O:O,ROW()),0)</f>
        <v>6</v>
      </c>
      <c r="K379" s="8">
        <f>ROUND(INDEX([1]Calculation!P:P,ROW()),0)</f>
        <v>2</v>
      </c>
      <c r="L379" s="8">
        <f>ROUND(INDEX([1]Calculation!Q:Q,ROW()),0)</f>
        <v>17</v>
      </c>
      <c r="M379" s="8">
        <f>ROUND(INDEX([1]Calculation!R:R,ROW()),0)</f>
        <v>12</v>
      </c>
      <c r="N379" s="8">
        <f>ROUND(INDEX([1]Calculation!S:S,ROW()),0)</f>
        <v>12</v>
      </c>
      <c r="O379" s="8">
        <f>ROUND(INDEX([1]Calculation!T:T,ROW()),0)</f>
        <v>4</v>
      </c>
      <c r="P379" s="8" t="str">
        <f>INDEX([1]Calculation!CB:CB,ROW())</f>
        <v>https://www.scribd.com/document/442329790/Fox-News-Poll-January-5-8-2020-Nevada</v>
      </c>
    </row>
    <row r="380" spans="1:16">
      <c r="A380" t="str">
        <f>INDEX([1]Calculation!$F:$F,ROW())</f>
        <v>South Carolina</v>
      </c>
      <c r="B380" t="str">
        <f>INDEX([1]Calculation!$D:$D,ROW())</f>
        <v>Fox News/Beacon Research/Shaw &amp; Co. Research</v>
      </c>
      <c r="C380" t="str">
        <f>IF(INDEX([1]Calculation!$G:$G,ROW())=0,"-",INDEX([1]Calculation!$G:$G,ROW()))</f>
        <v>A-</v>
      </c>
      <c r="D380" t="str">
        <f>INDEX([1]Calculation!$J:$J,ROW())&amp;"  "&amp;INDEX([1]Calculation!$K:$K,ROW())</f>
        <v>808  lv</v>
      </c>
      <c r="E380" s="19">
        <f>INDEX([1]Calculation!$I:$I,ROW())</f>
        <v>43838</v>
      </c>
      <c r="F380" s="12">
        <f>ROUND(INDEX([1]Calculation!AL:AL,ROW()),1)</f>
        <v>10.9</v>
      </c>
      <c r="G380" s="8">
        <f>ROUND(INDEX([1]Calculation!L:L,ROW()),0)</f>
        <v>36</v>
      </c>
      <c r="H380" s="8">
        <f>ROUND(INDEX([1]Calculation!M:M,ROW()),0)</f>
        <v>2</v>
      </c>
      <c r="I380" s="8">
        <f>ROUND(INDEX([1]Calculation!N:N,ROW()),0)</f>
        <v>2</v>
      </c>
      <c r="J380" s="8">
        <f>ROUND(INDEX([1]Calculation!O:O,ROW()),0)</f>
        <v>4</v>
      </c>
      <c r="K380" s="8">
        <f>ROUND(INDEX([1]Calculation!P:P,ROW()),0)</f>
        <v>1</v>
      </c>
      <c r="L380" s="8">
        <f>ROUND(INDEX([1]Calculation!Q:Q,ROW()),0)</f>
        <v>14</v>
      </c>
      <c r="M380" s="8">
        <f>ROUND(INDEX([1]Calculation!R:R,ROW()),0)</f>
        <v>15</v>
      </c>
      <c r="N380" s="8">
        <f>ROUND(INDEX([1]Calculation!S:S,ROW()),0)</f>
        <v>10</v>
      </c>
      <c r="O380" s="8">
        <f>ROUND(INDEX([1]Calculation!T:T,ROW()),0)</f>
        <v>2</v>
      </c>
      <c r="P380" s="8" t="str">
        <f>INDEX([1]Calculation!CB:CB,ROW())</f>
        <v>https://www.scribd.com/document/442330110/Fox-News-Poll-January-5-8-2020-South-Carolina</v>
      </c>
    </row>
    <row r="381" spans="1:16">
      <c r="A381" t="str">
        <f>INDEX([1]Calculation!$F:$F,ROW())</f>
        <v>New Hampshire</v>
      </c>
      <c r="B381" t="str">
        <f>INDEX([1]Calculation!$D:$D,ROW())</f>
        <v>Patinkin Research Strategies</v>
      </c>
      <c r="C381" t="str">
        <f>IF(INDEX([1]Calculation!$G:$G,ROW())=0,"-",INDEX([1]Calculation!$G:$G,ROW()))</f>
        <v>-</v>
      </c>
      <c r="D381" t="str">
        <f>INDEX([1]Calculation!$J:$J,ROW())&amp;"  "&amp;INDEX([1]Calculation!$K:$K,ROW())</f>
        <v>600  lv</v>
      </c>
      <c r="E381" s="19">
        <f>INDEX([1]Calculation!$I:$I,ROW())</f>
        <v>43837</v>
      </c>
      <c r="F381" s="12">
        <f>ROUND(INDEX([1]Calculation!AL:AL,ROW()),1)</f>
        <v>3.2</v>
      </c>
      <c r="G381" s="8">
        <f>ROUND(INDEX([1]Calculation!L:L,ROW()),0)</f>
        <v>21</v>
      </c>
      <c r="H381" s="8">
        <f>ROUND(INDEX([1]Calculation!M:M,ROW()),0)</f>
        <v>0</v>
      </c>
      <c r="I381" s="8">
        <f>ROUND(INDEX([1]Calculation!N:N,ROW()),0)</f>
        <v>2</v>
      </c>
      <c r="J381" s="8">
        <f>ROUND(INDEX([1]Calculation!O:O,ROW()),0)</f>
        <v>17</v>
      </c>
      <c r="K381" s="8">
        <f>ROUND(INDEX([1]Calculation!P:P,ROW()),0)</f>
        <v>6</v>
      </c>
      <c r="L381" s="8">
        <f>ROUND(INDEX([1]Calculation!Q:Q,ROW()),0)</f>
        <v>19</v>
      </c>
      <c r="M381" s="8">
        <f>ROUND(INDEX([1]Calculation!R:R,ROW()),0)</f>
        <v>6</v>
      </c>
      <c r="N381" s="8">
        <f>ROUND(INDEX([1]Calculation!S:S,ROW()),0)</f>
        <v>10</v>
      </c>
      <c r="O381" s="8">
        <f>ROUND(INDEX([1]Calculation!T:T,ROW()),0)</f>
        <v>5</v>
      </c>
      <c r="P381" s="8" t="str">
        <f>INDEX([1]Calculation!CB:CB,ROW())</f>
        <v>https://www.yang2020.com/wp-content/uploads/Patinkin-Research-Strategies-New-Hampshire.pdf</v>
      </c>
    </row>
    <row r="382" spans="1:16">
      <c r="A382" t="str">
        <f>INDEX([1]Calculation!$F:$F,ROW())</f>
        <v>New Hampshire</v>
      </c>
      <c r="B382" t="str">
        <f>INDEX([1]Calculation!$D:$D,ROW())</f>
        <v>Monmouth University</v>
      </c>
      <c r="C382" t="str">
        <f>IF(INDEX([1]Calculation!$G:$G,ROW())=0,"-",INDEX([1]Calculation!$G:$G,ROW()))</f>
        <v>A+</v>
      </c>
      <c r="D382" t="str">
        <f>INDEX([1]Calculation!$J:$J,ROW())&amp;"  "&amp;INDEX([1]Calculation!$K:$K,ROW())</f>
        <v>404  lv</v>
      </c>
      <c r="E382" s="19">
        <f>INDEX([1]Calculation!$I:$I,ROW())</f>
        <v>43837</v>
      </c>
      <c r="F382" s="12">
        <f>ROUND(INDEX([1]Calculation!AL:AL,ROW()),1)</f>
        <v>0</v>
      </c>
      <c r="G382" s="8">
        <f>ROUND(INDEX([1]Calculation!L:L,ROW()),0)</f>
        <v>24</v>
      </c>
      <c r="H382" s="8">
        <f>ROUND(INDEX([1]Calculation!M:M,ROW()),0)</f>
        <v>0</v>
      </c>
      <c r="I382" s="8">
        <f>ROUND(INDEX([1]Calculation!N:N,ROW()),0)</f>
        <v>0</v>
      </c>
      <c r="J382" s="8">
        <f>ROUND(INDEX([1]Calculation!O:O,ROW()),0)</f>
        <v>23</v>
      </c>
      <c r="K382" s="8">
        <f>ROUND(INDEX([1]Calculation!P:P,ROW()),0)</f>
        <v>0</v>
      </c>
      <c r="L382" s="8">
        <f>ROUND(INDEX([1]Calculation!Q:Q,ROW()),0)</f>
        <v>21</v>
      </c>
      <c r="M382" s="8">
        <f>ROUND(INDEX([1]Calculation!R:R,ROW()),0)</f>
        <v>0</v>
      </c>
      <c r="N382" s="8">
        <f>ROUND(INDEX([1]Calculation!S:S,ROW()),0)</f>
        <v>18</v>
      </c>
      <c r="O382" s="8">
        <f>ROUND(INDEX([1]Calculation!T:T,ROW()),0)</f>
        <v>0</v>
      </c>
      <c r="P382" s="8" t="str">
        <f>INDEX([1]Calculation!CB:CB,ROW())</f>
        <v>https://www.monmouth.edu/polling-institute/documents/monmouthpoll_nh_010920.pdf/</v>
      </c>
    </row>
    <row r="383" spans="1:16">
      <c r="A383" t="str">
        <f>INDEX([1]Calculation!$F:$F,ROW())</f>
        <v>New Hampshire</v>
      </c>
      <c r="B383" t="str">
        <f>INDEX([1]Calculation!$D:$D,ROW())</f>
        <v>Monmouth University</v>
      </c>
      <c r="C383" t="str">
        <f>IF(INDEX([1]Calculation!$G:$G,ROW())=0,"-",INDEX([1]Calculation!$G:$G,ROW()))</f>
        <v>A+</v>
      </c>
      <c r="D383" t="str">
        <f>INDEX([1]Calculation!$J:$J,ROW())&amp;"  "&amp;INDEX([1]Calculation!$K:$K,ROW())</f>
        <v>404  lv</v>
      </c>
      <c r="E383" s="19">
        <f>INDEX([1]Calculation!$I:$I,ROW())</f>
        <v>43837</v>
      </c>
      <c r="F383" s="12">
        <f>ROUND(INDEX([1]Calculation!AL:AL,ROW()),1)</f>
        <v>0.2</v>
      </c>
      <c r="G383" s="8">
        <f>ROUND(INDEX([1]Calculation!L:L,ROW()),0)</f>
        <v>21</v>
      </c>
      <c r="H383" s="8">
        <f>ROUND(INDEX([1]Calculation!M:M,ROW()),0)</f>
        <v>0</v>
      </c>
      <c r="I383" s="8">
        <f>ROUND(INDEX([1]Calculation!N:N,ROW()),0)</f>
        <v>2</v>
      </c>
      <c r="J383" s="8">
        <f>ROUND(INDEX([1]Calculation!O:O,ROW()),0)</f>
        <v>20</v>
      </c>
      <c r="K383" s="8">
        <f>ROUND(INDEX([1]Calculation!P:P,ROW()),0)</f>
        <v>7</v>
      </c>
      <c r="L383" s="8">
        <f>ROUND(INDEX([1]Calculation!Q:Q,ROW()),0)</f>
        <v>21</v>
      </c>
      <c r="M383" s="8">
        <f>ROUND(INDEX([1]Calculation!R:R,ROW()),0)</f>
        <v>0</v>
      </c>
      <c r="N383" s="8">
        <f>ROUND(INDEX([1]Calculation!S:S,ROW()),0)</f>
        <v>15</v>
      </c>
      <c r="O383" s="8">
        <f>ROUND(INDEX([1]Calculation!T:T,ROW()),0)</f>
        <v>5</v>
      </c>
      <c r="P383" s="8" t="str">
        <f>INDEX([1]Calculation!CB:CB,ROW())</f>
        <v>https://www.monmouth.edu/polling-institute/documents/monmouthpoll_nh_010920.pdf/</v>
      </c>
    </row>
    <row r="384" spans="1:16">
      <c r="A384" t="str">
        <f>INDEX([1]Calculation!$F:$F,ROW())</f>
        <v>New Hampshire</v>
      </c>
      <c r="B384" t="str">
        <f>INDEX([1]Calculation!$D:$D,ROW())</f>
        <v>Monmouth University</v>
      </c>
      <c r="C384" t="str">
        <f>IF(INDEX([1]Calculation!$G:$G,ROW())=0,"-",INDEX([1]Calculation!$G:$G,ROW()))</f>
        <v>A+</v>
      </c>
      <c r="D384" t="str">
        <f>INDEX([1]Calculation!$J:$J,ROW())&amp;"  "&amp;INDEX([1]Calculation!$K:$K,ROW())</f>
        <v>404  lv</v>
      </c>
      <c r="E384" s="19">
        <f>INDEX([1]Calculation!$I:$I,ROW())</f>
        <v>43837</v>
      </c>
      <c r="F384" s="12">
        <f>ROUND(INDEX([1]Calculation!AL:AL,ROW()),1)</f>
        <v>0</v>
      </c>
      <c r="G384" s="8">
        <f>ROUND(INDEX([1]Calculation!L:L,ROW()),0)</f>
        <v>19</v>
      </c>
      <c r="H384" s="8">
        <f>ROUND(INDEX([1]Calculation!M:M,ROW()),0)</f>
        <v>0</v>
      </c>
      <c r="I384" s="8">
        <f>ROUND(INDEX([1]Calculation!N:N,ROW()),0)</f>
        <v>1</v>
      </c>
      <c r="J384" s="8">
        <f>ROUND(INDEX([1]Calculation!O:O,ROW()),0)</f>
        <v>20</v>
      </c>
      <c r="K384" s="8">
        <f>ROUND(INDEX([1]Calculation!P:P,ROW()),0)</f>
        <v>6</v>
      </c>
      <c r="L384" s="8">
        <f>ROUND(INDEX([1]Calculation!Q:Q,ROW()),0)</f>
        <v>18</v>
      </c>
      <c r="M384" s="8">
        <f>ROUND(INDEX([1]Calculation!R:R,ROW()),0)</f>
        <v>4</v>
      </c>
      <c r="N384" s="8">
        <f>ROUND(INDEX([1]Calculation!S:S,ROW()),0)</f>
        <v>15</v>
      </c>
      <c r="O384" s="8">
        <f>ROUND(INDEX([1]Calculation!T:T,ROW()),0)</f>
        <v>3</v>
      </c>
      <c r="P384" s="8" t="str">
        <f>INDEX([1]Calculation!CB:CB,ROW())</f>
        <v>https://www.monmouth.edu/polling-institute/documents/monmouthpoll_nh_010920.pdf/</v>
      </c>
    </row>
    <row r="385" spans="1:16">
      <c r="A385" t="str">
        <f>INDEX([1]Calculation!$F:$F,ROW())</f>
        <v>US</v>
      </c>
      <c r="B385" t="str">
        <f>INDEX([1]Calculation!$D:$D,ROW())</f>
        <v>YouGov</v>
      </c>
      <c r="C385" t="str">
        <f>IF(INDEX([1]Calculation!$G:$G,ROW())=0,"-",INDEX([1]Calculation!$G:$G,ROW()))</f>
        <v>B-</v>
      </c>
      <c r="D385" t="str">
        <f>INDEX([1]Calculation!$J:$J,ROW())&amp;"  "&amp;INDEX([1]Calculation!$K:$K,ROW())</f>
        <v>574  lv</v>
      </c>
      <c r="E385" s="19">
        <f>INDEX([1]Calculation!$I:$I,ROW())</f>
        <v>43837</v>
      </c>
      <c r="F385" s="12">
        <f>ROUND(INDEX([1]Calculation!AL:AL,ROW()),1)</f>
        <v>0</v>
      </c>
      <c r="G385" s="8">
        <f>ROUND(INDEX([1]Calculation!L:L,ROW()),0)</f>
        <v>27</v>
      </c>
      <c r="H385" s="8">
        <f>ROUND(INDEX([1]Calculation!M:M,ROW()),0)</f>
        <v>3</v>
      </c>
      <c r="I385" s="8">
        <f>ROUND(INDEX([1]Calculation!N:N,ROW()),0)</f>
        <v>1</v>
      </c>
      <c r="J385" s="8">
        <f>ROUND(INDEX([1]Calculation!O:O,ROW()),0)</f>
        <v>7</v>
      </c>
      <c r="K385" s="8">
        <f>ROUND(INDEX([1]Calculation!P:P,ROW()),0)</f>
        <v>3</v>
      </c>
      <c r="L385" s="8">
        <f>ROUND(INDEX([1]Calculation!Q:Q,ROW()),0)</f>
        <v>20</v>
      </c>
      <c r="M385" s="8">
        <f>ROUND(INDEX([1]Calculation!R:R,ROW()),0)</f>
        <v>2</v>
      </c>
      <c r="N385" s="8">
        <f>ROUND(INDEX([1]Calculation!S:S,ROW()),0)</f>
        <v>22</v>
      </c>
      <c r="O385" s="8">
        <f>ROUND(INDEX([1]Calculation!T:T,ROW()),0)</f>
        <v>3</v>
      </c>
      <c r="P385" s="8" t="str">
        <f>INDEX([1]Calculation!CB:CB,ROW())</f>
        <v>https://d25d2506sfb94s.cloudfront.net/cumulus_uploads/document/6s5t9qkjll/econTabReport.pdf</v>
      </c>
    </row>
    <row r="386" spans="1:16">
      <c r="A386" t="str">
        <f>INDEX([1]Calculation!$F:$F,ROW())</f>
        <v>New Mexico</v>
      </c>
      <c r="B386" t="str">
        <f>INDEX([1]Calculation!$D:$D,ROW())</f>
        <v>Emerson College</v>
      </c>
      <c r="C386" t="str">
        <f>IF(INDEX([1]Calculation!$G:$G,ROW())=0,"-",INDEX([1]Calculation!$G:$G,ROW()))</f>
        <v>B-</v>
      </c>
      <c r="D386" t="str">
        <f>INDEX([1]Calculation!$J:$J,ROW())&amp;"  "&amp;INDEX([1]Calculation!$K:$K,ROW())</f>
        <v>447  lv</v>
      </c>
      <c r="E386" s="19">
        <f>INDEX([1]Calculation!$I:$I,ROW())</f>
        <v>43836</v>
      </c>
      <c r="F386" s="12">
        <f>ROUND(INDEX([1]Calculation!AL:AL,ROW()),1)</f>
        <v>4.2</v>
      </c>
      <c r="G386" s="8">
        <f>ROUND(INDEX([1]Calculation!L:L,ROW()),0)</f>
        <v>27</v>
      </c>
      <c r="H386" s="8">
        <f>ROUND(INDEX([1]Calculation!M:M,ROW()),0)</f>
        <v>3</v>
      </c>
      <c r="I386" s="8">
        <f>ROUND(INDEX([1]Calculation!N:N,ROW()),0)</f>
        <v>2</v>
      </c>
      <c r="J386" s="8">
        <f>ROUND(INDEX([1]Calculation!O:O,ROW()),0)</f>
        <v>7</v>
      </c>
      <c r="K386" s="8">
        <f>ROUND(INDEX([1]Calculation!P:P,ROW()),0)</f>
        <v>2</v>
      </c>
      <c r="L386" s="8">
        <f>ROUND(INDEX([1]Calculation!Q:Q,ROW()),0)</f>
        <v>28</v>
      </c>
      <c r="M386" s="8">
        <f>ROUND(INDEX([1]Calculation!R:R,ROW()),0)</f>
        <v>1</v>
      </c>
      <c r="N386" s="8">
        <f>ROUND(INDEX([1]Calculation!S:S,ROW()),0)</f>
        <v>8</v>
      </c>
      <c r="O386" s="8">
        <f>ROUND(INDEX([1]Calculation!T:T,ROW()),0)</f>
        <v>10</v>
      </c>
      <c r="P386" s="8" t="str">
        <f>INDEX([1]Calculation!CB:CB,ROW())</f>
        <v>http://emersonpolling.com/2020/01/07/new-mexico-2020-democrats-strong-in-the-land-of-enchantment-but-split-between-sanders-and-biden-for-nomination/</v>
      </c>
    </row>
    <row r="387" spans="1:16">
      <c r="A387" t="str">
        <f>INDEX([1]Calculation!$F:$F,ROW())</f>
        <v>US</v>
      </c>
      <c r="B387" t="str">
        <f>INDEX([1]Calculation!$D:$D,ROW())</f>
        <v>Morning Consult</v>
      </c>
      <c r="C387" t="str">
        <f>IF(INDEX([1]Calculation!$G:$G,ROW())=0,"-",INDEX([1]Calculation!$G:$G,ROW()))</f>
        <v>B+</v>
      </c>
      <c r="D387" t="str">
        <f>INDEX([1]Calculation!$J:$J,ROW())&amp;"  "&amp;INDEX([1]Calculation!$K:$K,ROW())</f>
        <v>17213  lv</v>
      </c>
      <c r="E387" s="19">
        <f>INDEX([1]Calculation!$I:$I,ROW())</f>
        <v>43835</v>
      </c>
      <c r="F387" s="12">
        <f>ROUND(INDEX([1]Calculation!AL:AL,ROW()),1)</f>
        <v>0</v>
      </c>
      <c r="G387" s="8">
        <f>ROUND(INDEX([1]Calculation!L:L,ROW()),0)</f>
        <v>31</v>
      </c>
      <c r="H387" s="8">
        <f>ROUND(INDEX([1]Calculation!M:M,ROW()),0)</f>
        <v>7</v>
      </c>
      <c r="I387" s="8">
        <f>ROUND(INDEX([1]Calculation!N:N,ROW()),0)</f>
        <v>2</v>
      </c>
      <c r="J387" s="8">
        <f>ROUND(INDEX([1]Calculation!O:O,ROW()),0)</f>
        <v>8</v>
      </c>
      <c r="K387" s="8">
        <f>ROUND(INDEX([1]Calculation!P:P,ROW()),0)</f>
        <v>3</v>
      </c>
      <c r="L387" s="8">
        <f>ROUND(INDEX([1]Calculation!Q:Q,ROW()),0)</f>
        <v>23</v>
      </c>
      <c r="M387" s="8">
        <f>ROUND(INDEX([1]Calculation!R:R,ROW()),0)</f>
        <v>4</v>
      </c>
      <c r="N387" s="8">
        <f>ROUND(INDEX([1]Calculation!S:S,ROW()),0)</f>
        <v>14</v>
      </c>
      <c r="O387" s="8">
        <f>ROUND(INDEX([1]Calculation!T:T,ROW()),0)</f>
        <v>4</v>
      </c>
      <c r="P387" s="8" t="str">
        <f>INDEX([1]Calculation!CB:CB,ROW())</f>
        <v>https://morningconsult.com/2020-democratic-primary/</v>
      </c>
    </row>
    <row r="388" spans="1:16">
      <c r="A388" t="str">
        <f>INDEX([1]Calculation!$F:$F,ROW())</f>
        <v>New Hampshire</v>
      </c>
      <c r="B388" t="str">
        <f>INDEX([1]Calculation!$D:$D,ROW())</f>
        <v>YouGov</v>
      </c>
      <c r="C388" t="str">
        <f>IF(INDEX([1]Calculation!$G:$G,ROW())=0,"-",INDEX([1]Calculation!$G:$G,ROW()))</f>
        <v>B-</v>
      </c>
      <c r="D388" t="str">
        <f>INDEX([1]Calculation!$J:$J,ROW())&amp;"  "&amp;INDEX([1]Calculation!$K:$K,ROW())</f>
        <v>487  lv</v>
      </c>
      <c r="E388" s="19">
        <f>INDEX([1]Calculation!$I:$I,ROW())</f>
        <v>43833</v>
      </c>
      <c r="F388" s="12">
        <f>ROUND(INDEX([1]Calculation!AL:AL,ROW()),1)</f>
        <v>0.2</v>
      </c>
      <c r="G388" s="8">
        <f>ROUND(INDEX([1]Calculation!L:L,ROW()),0)</f>
        <v>25</v>
      </c>
      <c r="H388" s="8">
        <f>ROUND(INDEX([1]Calculation!M:M,ROW()),0)</f>
        <v>0</v>
      </c>
      <c r="I388" s="8">
        <f>ROUND(INDEX([1]Calculation!N:N,ROW()),0)</f>
        <v>3</v>
      </c>
      <c r="J388" s="8">
        <f>ROUND(INDEX([1]Calculation!O:O,ROW()),0)</f>
        <v>13</v>
      </c>
      <c r="K388" s="8">
        <f>ROUND(INDEX([1]Calculation!P:P,ROW()),0)</f>
        <v>7</v>
      </c>
      <c r="L388" s="8">
        <f>ROUND(INDEX([1]Calculation!Q:Q,ROW()),0)</f>
        <v>27</v>
      </c>
      <c r="M388" s="8">
        <f>ROUND(INDEX([1]Calculation!R:R,ROW()),0)</f>
        <v>3</v>
      </c>
      <c r="N388" s="8">
        <f>ROUND(INDEX([1]Calculation!S:S,ROW()),0)</f>
        <v>18</v>
      </c>
      <c r="O388" s="8">
        <f>ROUND(INDEX([1]Calculation!T:T,ROW()),0)</f>
        <v>2</v>
      </c>
      <c r="P388" s="8" t="str">
        <f>INDEX([1]Calculation!CB:CB,ROW())</f>
        <v>https://drive.google.com/file/d/1UjNP6OAAS91_5VEFDFnPiTA3YD6yrOQh/view</v>
      </c>
    </row>
    <row r="389" spans="1:16">
      <c r="A389" t="str">
        <f>INDEX([1]Calculation!$F:$F,ROW())</f>
        <v>Iowa</v>
      </c>
      <c r="B389" t="str">
        <f>INDEX([1]Calculation!$D:$D,ROW())</f>
        <v>YouGov</v>
      </c>
      <c r="C389" t="str">
        <f>IF(INDEX([1]Calculation!$G:$G,ROW())=0,"-",INDEX([1]Calculation!$G:$G,ROW()))</f>
        <v>B-</v>
      </c>
      <c r="D389" t="str">
        <f>INDEX([1]Calculation!$J:$J,ROW())&amp;"  "&amp;INDEX([1]Calculation!$K:$K,ROW())</f>
        <v>747  lv</v>
      </c>
      <c r="E389" s="19">
        <f>INDEX([1]Calculation!$I:$I,ROW())</f>
        <v>43833</v>
      </c>
      <c r="F389" s="12">
        <f>ROUND(INDEX([1]Calculation!AL:AL,ROW()),1)</f>
        <v>0.6</v>
      </c>
      <c r="G389" s="8">
        <f>ROUND(INDEX([1]Calculation!L:L,ROW()),0)</f>
        <v>23</v>
      </c>
      <c r="H389" s="8">
        <f>ROUND(INDEX([1]Calculation!M:M,ROW()),0)</f>
        <v>0</v>
      </c>
      <c r="I389" s="8">
        <f>ROUND(INDEX([1]Calculation!N:N,ROW()),0)</f>
        <v>2</v>
      </c>
      <c r="J389" s="8">
        <f>ROUND(INDEX([1]Calculation!O:O,ROW()),0)</f>
        <v>23</v>
      </c>
      <c r="K389" s="8">
        <f>ROUND(INDEX([1]Calculation!P:P,ROW()),0)</f>
        <v>7</v>
      </c>
      <c r="L389" s="8">
        <f>ROUND(INDEX([1]Calculation!Q:Q,ROW()),0)</f>
        <v>23</v>
      </c>
      <c r="M389" s="8">
        <f>ROUND(INDEX([1]Calculation!R:R,ROW()),0)</f>
        <v>2</v>
      </c>
      <c r="N389" s="8">
        <f>ROUND(INDEX([1]Calculation!S:S,ROW()),0)</f>
        <v>16</v>
      </c>
      <c r="O389" s="8">
        <f>ROUND(INDEX([1]Calculation!T:T,ROW()),0)</f>
        <v>2</v>
      </c>
      <c r="P389" s="8" t="str">
        <f>INDEX([1]Calculation!CB:CB,ROW())</f>
        <v>https://drive.google.com/file/d/1YoVEJY6TBhHvfrmNoApfpvOHNtNM6t6O/view</v>
      </c>
    </row>
    <row r="390" spans="1:16">
      <c r="A390" t="str">
        <f>INDEX([1]Calculation!$F:$F,ROW())</f>
        <v>Connecticut</v>
      </c>
      <c r="B390" t="str">
        <f>INDEX([1]Calculation!$D:$D,ROW())</f>
        <v>Sacred Heart University</v>
      </c>
      <c r="C390" t="str">
        <f>IF(INDEX([1]Calculation!$G:$G,ROW())=0,"-",INDEX([1]Calculation!$G:$G,ROW()))</f>
        <v>B/C</v>
      </c>
      <c r="D390" t="str">
        <f>INDEX([1]Calculation!$J:$J,ROW())&amp;"  "&amp;INDEX([1]Calculation!$K:$K,ROW())</f>
        <v>348  rv</v>
      </c>
      <c r="E390" s="19">
        <f>INDEX([1]Calculation!$I:$I,ROW())</f>
        <v>43832</v>
      </c>
      <c r="F390" s="12">
        <f>ROUND(INDEX([1]Calculation!AL:AL,ROW()),1)</f>
        <v>2.7</v>
      </c>
      <c r="G390" s="8">
        <f>ROUND(INDEX([1]Calculation!L:L,ROW()),0)</f>
        <v>33</v>
      </c>
      <c r="H390" s="8">
        <f>ROUND(INDEX([1]Calculation!M:M,ROW()),0)</f>
        <v>0</v>
      </c>
      <c r="I390" s="8">
        <f>ROUND(INDEX([1]Calculation!N:N,ROW()),0)</f>
        <v>0</v>
      </c>
      <c r="J390" s="8">
        <f>ROUND(INDEX([1]Calculation!O:O,ROW()),0)</f>
        <v>11</v>
      </c>
      <c r="K390" s="8">
        <f>ROUND(INDEX([1]Calculation!P:P,ROW()),0)</f>
        <v>0</v>
      </c>
      <c r="L390" s="8">
        <f>ROUND(INDEX([1]Calculation!Q:Q,ROW()),0)</f>
        <v>19</v>
      </c>
      <c r="M390" s="8">
        <f>ROUND(INDEX([1]Calculation!R:R,ROW()),0)</f>
        <v>0</v>
      </c>
      <c r="N390" s="8">
        <f>ROUND(INDEX([1]Calculation!S:S,ROW()),0)</f>
        <v>18</v>
      </c>
      <c r="O390" s="8">
        <f>ROUND(INDEX([1]Calculation!T:T,ROW()),0)</f>
        <v>0</v>
      </c>
      <c r="P390" s="8" t="str">
        <f>INDEX([1]Calculation!CB:CB,ROW())</f>
        <v>https://www.sacredheart.edu/media/sacredheart/instituteforpublicpolicy/GreatBlue--Sacred-Heart-University-Pioneer-Poll-Report-Q4-2019-MONDAY-(Presidential-CandidatesImpeachment).pdf</v>
      </c>
    </row>
    <row r="391" spans="1:16">
      <c r="A391" t="str">
        <f>INDEX([1]Calculation!$F:$F,ROW())</f>
        <v>US</v>
      </c>
      <c r="B391" t="str">
        <f>INDEX([1]Calculation!$D:$D,ROW())</f>
        <v>YouGov</v>
      </c>
      <c r="C391" t="str">
        <f>IF(INDEX([1]Calculation!$G:$G,ROW())=0,"-",INDEX([1]Calculation!$G:$G,ROW()))</f>
        <v>B-</v>
      </c>
      <c r="D391" t="str">
        <f>INDEX([1]Calculation!$J:$J,ROW())&amp;"  "&amp;INDEX([1]Calculation!$K:$K,ROW())</f>
        <v>548  lv</v>
      </c>
      <c r="E391" s="19">
        <f>INDEX([1]Calculation!$I:$I,ROW())</f>
        <v>43830</v>
      </c>
      <c r="F391" s="12">
        <f>ROUND(INDEX([1]Calculation!AL:AL,ROW()),1)</f>
        <v>0</v>
      </c>
      <c r="G391" s="8">
        <f>ROUND(INDEX([1]Calculation!L:L,ROW()),0)</f>
        <v>29</v>
      </c>
      <c r="H391" s="8">
        <f>ROUND(INDEX([1]Calculation!M:M,ROW()),0)</f>
        <v>3</v>
      </c>
      <c r="I391" s="8">
        <f>ROUND(INDEX([1]Calculation!N:N,ROW()),0)</f>
        <v>2</v>
      </c>
      <c r="J391" s="8">
        <f>ROUND(INDEX([1]Calculation!O:O,ROW()),0)</f>
        <v>8</v>
      </c>
      <c r="K391" s="8">
        <f>ROUND(INDEX([1]Calculation!P:P,ROW()),0)</f>
        <v>4</v>
      </c>
      <c r="L391" s="8">
        <f>ROUND(INDEX([1]Calculation!Q:Q,ROW()),0)</f>
        <v>19</v>
      </c>
      <c r="M391" s="8">
        <f>ROUND(INDEX([1]Calculation!R:R,ROW()),0)</f>
        <v>2</v>
      </c>
      <c r="N391" s="8">
        <f>ROUND(INDEX([1]Calculation!S:S,ROW()),0)</f>
        <v>18</v>
      </c>
      <c r="O391" s="8">
        <f>ROUND(INDEX([1]Calculation!T:T,ROW()),0)</f>
        <v>3</v>
      </c>
      <c r="P391" s="8" t="str">
        <f>INDEX([1]Calculation!CB:CB,ROW())</f>
        <v>https://d25d2506sfb94s.cloudfront.net/cumulus_uploads/document/2r6hyqtv9p/econTabReport.pdf</v>
      </c>
    </row>
    <row r="392" spans="1:16">
      <c r="A392" t="str">
        <f>INDEX([1]Calculation!$F:$F,ROW())</f>
        <v>US</v>
      </c>
      <c r="B392" t="str">
        <f>INDEX([1]Calculation!$D:$D,ROW())</f>
        <v>Harris Insights &amp; Analytics</v>
      </c>
      <c r="C392" t="str">
        <f>IF(INDEX([1]Calculation!$G:$G,ROW())=0,"-",INDEX([1]Calculation!$G:$G,ROW()))</f>
        <v>C+</v>
      </c>
      <c r="D392" t="str">
        <f>INDEX([1]Calculation!$J:$J,ROW())&amp;"  "&amp;INDEX([1]Calculation!$K:$K,ROW())</f>
        <v>780  rv</v>
      </c>
      <c r="E392" s="19">
        <f>INDEX([1]Calculation!$I:$I,ROW())</f>
        <v>43828</v>
      </c>
      <c r="F392" s="12">
        <f>ROUND(INDEX([1]Calculation!AL:AL,ROW()),1)</f>
        <v>0</v>
      </c>
      <c r="G392" s="8">
        <f>ROUND(INDEX([1]Calculation!L:L,ROW()),0)</f>
        <v>30</v>
      </c>
      <c r="H392" s="8">
        <f>ROUND(INDEX([1]Calculation!M:M,ROW()),0)</f>
        <v>7</v>
      </c>
      <c r="I392" s="8">
        <f>ROUND(INDEX([1]Calculation!N:N,ROW()),0)</f>
        <v>2</v>
      </c>
      <c r="J392" s="8">
        <f>ROUND(INDEX([1]Calculation!O:O,ROW()),0)</f>
        <v>7</v>
      </c>
      <c r="K392" s="8">
        <f>ROUND(INDEX([1]Calculation!P:P,ROW()),0)</f>
        <v>2</v>
      </c>
      <c r="L392" s="8">
        <f>ROUND(INDEX([1]Calculation!Q:Q,ROW()),0)</f>
        <v>17</v>
      </c>
      <c r="M392" s="8">
        <f>ROUND(INDEX([1]Calculation!R:R,ROW()),0)</f>
        <v>2</v>
      </c>
      <c r="N392" s="8">
        <f>ROUND(INDEX([1]Calculation!S:S,ROW()),0)</f>
        <v>12</v>
      </c>
      <c r="O392" s="8">
        <f>ROUND(INDEX([1]Calculation!T:T,ROW()),0)</f>
        <v>3</v>
      </c>
      <c r="P392" s="8" t="str">
        <f>INDEX([1]Calculation!CB:CB,ROW())</f>
        <v>https://harvardharrispoll.com/wp-content/uploads/2020/01/HHP_December2019_RegisteredVoters_Topline.pdf</v>
      </c>
    </row>
    <row r="393" spans="1:16">
      <c r="A393" t="str">
        <f>INDEX([1]Calculation!$F:$F,ROW())</f>
        <v>US</v>
      </c>
      <c r="B393" t="str">
        <f>INDEX([1]Calculation!$D:$D,ROW())</f>
        <v>Morning Consult</v>
      </c>
      <c r="C393" t="str">
        <f>IF(INDEX([1]Calculation!$G:$G,ROW())=0,"-",INDEX([1]Calculation!$G:$G,ROW()))</f>
        <v>B+</v>
      </c>
      <c r="D393" t="str">
        <f>INDEX([1]Calculation!$J:$J,ROW())&amp;"  "&amp;INDEX([1]Calculation!$K:$K,ROW())</f>
        <v>17787  lv</v>
      </c>
      <c r="E393" s="19">
        <f>INDEX([1]Calculation!$I:$I,ROW())</f>
        <v>43828</v>
      </c>
      <c r="F393" s="12">
        <f>ROUND(INDEX([1]Calculation!AL:AL,ROW()),1)</f>
        <v>0</v>
      </c>
      <c r="G393" s="8">
        <f>ROUND(INDEX([1]Calculation!L:L,ROW()),0)</f>
        <v>32</v>
      </c>
      <c r="H393" s="8">
        <f>ROUND(INDEX([1]Calculation!M:M,ROW()),0)</f>
        <v>6</v>
      </c>
      <c r="I393" s="8">
        <f>ROUND(INDEX([1]Calculation!N:N,ROW()),0)</f>
        <v>3</v>
      </c>
      <c r="J393" s="8">
        <f>ROUND(INDEX([1]Calculation!O:O,ROW()),0)</f>
        <v>8</v>
      </c>
      <c r="K393" s="8">
        <f>ROUND(INDEX([1]Calculation!P:P,ROW()),0)</f>
        <v>3</v>
      </c>
      <c r="L393" s="8">
        <f>ROUND(INDEX([1]Calculation!Q:Q,ROW()),0)</f>
        <v>21</v>
      </c>
      <c r="M393" s="8">
        <f>ROUND(INDEX([1]Calculation!R:R,ROW()),0)</f>
        <v>3</v>
      </c>
      <c r="N393" s="8">
        <f>ROUND(INDEX([1]Calculation!S:S,ROW()),0)</f>
        <v>14</v>
      </c>
      <c r="O393" s="8">
        <f>ROUND(INDEX([1]Calculation!T:T,ROW()),0)</f>
        <v>4</v>
      </c>
      <c r="P393" s="8" t="str">
        <f>INDEX([1]Calculation!CB:CB,ROW())</f>
        <v>https://morningconsult.com/2020-democratic-primary/</v>
      </c>
    </row>
    <row r="394" spans="1:16">
      <c r="A394" t="str">
        <f>INDEX([1]Calculation!$F:$F,ROW())</f>
        <v>US</v>
      </c>
      <c r="B394" t="str">
        <f>INDEX([1]Calculation!$D:$D,ROW())</f>
        <v>Harris Insights &amp; Analytics</v>
      </c>
      <c r="C394" t="str">
        <f>IF(INDEX([1]Calculation!$G:$G,ROW())=0,"-",INDEX([1]Calculation!$G:$G,ROW()))</f>
        <v>C+</v>
      </c>
      <c r="D394" t="str">
        <f>INDEX([1]Calculation!$J:$J,ROW())&amp;"  "&amp;INDEX([1]Calculation!$K:$K,ROW())</f>
        <v>431  rv</v>
      </c>
      <c r="E394" s="19">
        <f>INDEX([1]Calculation!$I:$I,ROW())</f>
        <v>43827</v>
      </c>
      <c r="F394" s="12">
        <f>ROUND(INDEX([1]Calculation!AL:AL,ROW()),1)</f>
        <v>0</v>
      </c>
      <c r="G394" s="8">
        <f>ROUND(INDEX([1]Calculation!L:L,ROW()),0)</f>
        <v>28</v>
      </c>
      <c r="H394" s="8">
        <f>ROUND(INDEX([1]Calculation!M:M,ROW()),0)</f>
        <v>11</v>
      </c>
      <c r="I394" s="8">
        <f>ROUND(INDEX([1]Calculation!N:N,ROW()),0)</f>
        <v>2</v>
      </c>
      <c r="J394" s="8">
        <f>ROUND(INDEX([1]Calculation!O:O,ROW()),0)</f>
        <v>6</v>
      </c>
      <c r="K394" s="8">
        <f>ROUND(INDEX([1]Calculation!P:P,ROW()),0)</f>
        <v>2</v>
      </c>
      <c r="L394" s="8">
        <f>ROUND(INDEX([1]Calculation!Q:Q,ROW()),0)</f>
        <v>16</v>
      </c>
      <c r="M394" s="8">
        <f>ROUND(INDEX([1]Calculation!R:R,ROW()),0)</f>
        <v>2</v>
      </c>
      <c r="N394" s="8">
        <f>ROUND(INDEX([1]Calculation!S:S,ROW()),0)</f>
        <v>11</v>
      </c>
      <c r="O394" s="8">
        <f>ROUND(INDEX([1]Calculation!T:T,ROW()),0)</f>
        <v>2</v>
      </c>
      <c r="P394" s="8" t="str">
        <f>INDEX([1]Calculation!CB:CB,ROW())</f>
        <v>https://thehill.com/hilltv/rising/476689-bloomberg-rises-to-third-place-alongside-warren-in-national-poll</v>
      </c>
    </row>
    <row r="395" spans="1:16">
      <c r="A395" t="str">
        <f>INDEX([1]Calculation!$F:$F,ROW())</f>
        <v>US</v>
      </c>
      <c r="B395" t="str">
        <f>INDEX([1]Calculation!$D:$D,ROW())</f>
        <v>YouGov</v>
      </c>
      <c r="C395" t="str">
        <f>IF(INDEX([1]Calculation!$G:$G,ROW())=0,"-",INDEX([1]Calculation!$G:$G,ROW()))</f>
        <v>B-</v>
      </c>
      <c r="D395" t="str">
        <f>INDEX([1]Calculation!$J:$J,ROW())&amp;"  "&amp;INDEX([1]Calculation!$K:$K,ROW())</f>
        <v>586  lv</v>
      </c>
      <c r="E395" s="19">
        <f>INDEX([1]Calculation!$I:$I,ROW())</f>
        <v>43823</v>
      </c>
      <c r="F395" s="12">
        <f>ROUND(INDEX([1]Calculation!AL:AL,ROW()),1)</f>
        <v>0</v>
      </c>
      <c r="G395" s="8">
        <f>ROUND(INDEX([1]Calculation!L:L,ROW()),0)</f>
        <v>30</v>
      </c>
      <c r="H395" s="8">
        <f>ROUND(INDEX([1]Calculation!M:M,ROW()),0)</f>
        <v>4</v>
      </c>
      <c r="I395" s="8">
        <f>ROUND(INDEX([1]Calculation!N:N,ROW()),0)</f>
        <v>2</v>
      </c>
      <c r="J395" s="8">
        <f>ROUND(INDEX([1]Calculation!O:O,ROW()),0)</f>
        <v>7</v>
      </c>
      <c r="K395" s="8">
        <f>ROUND(INDEX([1]Calculation!P:P,ROW()),0)</f>
        <v>5</v>
      </c>
      <c r="L395" s="8">
        <f>ROUND(INDEX([1]Calculation!Q:Q,ROW()),0)</f>
        <v>17</v>
      </c>
      <c r="M395" s="8">
        <f>ROUND(INDEX([1]Calculation!R:R,ROW()),0)</f>
        <v>1</v>
      </c>
      <c r="N395" s="8">
        <f>ROUND(INDEX([1]Calculation!S:S,ROW()),0)</f>
        <v>19</v>
      </c>
      <c r="O395" s="8">
        <f>ROUND(INDEX([1]Calculation!T:T,ROW()),0)</f>
        <v>3</v>
      </c>
      <c r="P395" s="8" t="str">
        <f>INDEX([1]Calculation!CB:CB,ROW())</f>
        <v>https://d25d2506sfb94s.cloudfront.net/cumulus_uploads/document/t4lyjjoemc/econTabReport.pdf</v>
      </c>
    </row>
    <row r="396" spans="1:16">
      <c r="A396" t="str">
        <f>INDEX([1]Calculation!$F:$F,ROW())</f>
        <v>US</v>
      </c>
      <c r="B396" t="str">
        <f>INDEX([1]Calculation!$D:$D,ROW())</f>
        <v>YouGov</v>
      </c>
      <c r="C396" t="str">
        <f>IF(INDEX([1]Calculation!$G:$G,ROW())=0,"-",INDEX([1]Calculation!$G:$G,ROW()))</f>
        <v>B-</v>
      </c>
      <c r="D396" t="str">
        <f>INDEX([1]Calculation!$J:$J,ROW())&amp;"  "&amp;INDEX([1]Calculation!$K:$K,ROW())</f>
        <v>412  lv</v>
      </c>
      <c r="E396" s="19">
        <f>INDEX([1]Calculation!$I:$I,ROW())</f>
        <v>43822</v>
      </c>
      <c r="F396" s="12">
        <f>ROUND(INDEX([1]Calculation!AL:AL,ROW()),1)</f>
        <v>0</v>
      </c>
      <c r="G396" s="8">
        <f>ROUND(INDEX([1]Calculation!L:L,ROW()),0)</f>
        <v>34</v>
      </c>
      <c r="H396" s="8">
        <f>ROUND(INDEX([1]Calculation!M:M,ROW()),0)</f>
        <v>4</v>
      </c>
      <c r="I396" s="8">
        <f>ROUND(INDEX([1]Calculation!N:N,ROW()),0)</f>
        <v>3</v>
      </c>
      <c r="J396" s="8">
        <f>ROUND(INDEX([1]Calculation!O:O,ROW()),0)</f>
        <v>7</v>
      </c>
      <c r="K396" s="8">
        <f>ROUND(INDEX([1]Calculation!P:P,ROW()),0)</f>
        <v>2</v>
      </c>
      <c r="L396" s="8">
        <f>ROUND(INDEX([1]Calculation!Q:Q,ROW()),0)</f>
        <v>19</v>
      </c>
      <c r="M396" s="8">
        <f>ROUND(INDEX([1]Calculation!R:R,ROW()),0)</f>
        <v>0</v>
      </c>
      <c r="N396" s="8">
        <f>ROUND(INDEX([1]Calculation!S:S,ROW()),0)</f>
        <v>20</v>
      </c>
      <c r="O396" s="8">
        <f>ROUND(INDEX([1]Calculation!T:T,ROW()),0)</f>
        <v>4</v>
      </c>
      <c r="P396" s="8" t="str">
        <f>INDEX([1]Calculation!CB:CB,ROW())</f>
        <v>https://watson.brown.edu/taubman/files/taubman/imce/Taubman%20National%20Poll%20-%20Fall%202019%20-%20Rev%20January%202020.pdf</v>
      </c>
    </row>
    <row r="397" spans="1:16">
      <c r="A397" t="str">
        <f>INDEX([1]Calculation!$F:$F,ROW())</f>
        <v>US</v>
      </c>
      <c r="B397" t="str">
        <f>INDEX([1]Calculation!$D:$D,ROW())</f>
        <v>Morning Consult</v>
      </c>
      <c r="C397" t="str">
        <f>IF(INDEX([1]Calculation!$G:$G,ROW())=0,"-",INDEX([1]Calculation!$G:$G,ROW()))</f>
        <v>B+</v>
      </c>
      <c r="D397" t="str">
        <f>INDEX([1]Calculation!$J:$J,ROW())&amp;"  "&amp;INDEX([1]Calculation!$K:$K,ROW())</f>
        <v>7178  lv</v>
      </c>
      <c r="E397" s="19">
        <f>INDEX([1]Calculation!$I:$I,ROW())</f>
        <v>43821</v>
      </c>
      <c r="F397" s="12">
        <f>ROUND(INDEX([1]Calculation!AL:AL,ROW()),1)</f>
        <v>0</v>
      </c>
      <c r="G397" s="8">
        <f>ROUND(INDEX([1]Calculation!L:L,ROW()),0)</f>
        <v>31</v>
      </c>
      <c r="H397" s="8">
        <f>ROUND(INDEX([1]Calculation!M:M,ROW()),0)</f>
        <v>6</v>
      </c>
      <c r="I397" s="8">
        <f>ROUND(INDEX([1]Calculation!N:N,ROW()),0)</f>
        <v>3</v>
      </c>
      <c r="J397" s="8">
        <f>ROUND(INDEX([1]Calculation!O:O,ROW()),0)</f>
        <v>9</v>
      </c>
      <c r="K397" s="8">
        <f>ROUND(INDEX([1]Calculation!P:P,ROW()),0)</f>
        <v>3</v>
      </c>
      <c r="L397" s="8">
        <f>ROUND(INDEX([1]Calculation!Q:Q,ROW()),0)</f>
        <v>21</v>
      </c>
      <c r="M397" s="8">
        <f>ROUND(INDEX([1]Calculation!R:R,ROW()),0)</f>
        <v>3</v>
      </c>
      <c r="N397" s="8">
        <f>ROUND(INDEX([1]Calculation!S:S,ROW()),0)</f>
        <v>15</v>
      </c>
      <c r="O397" s="8">
        <f>ROUND(INDEX([1]Calculation!T:T,ROW()),0)</f>
        <v>5</v>
      </c>
      <c r="P397" s="8" t="str">
        <f>INDEX([1]Calculation!CB:CB,ROW())</f>
        <v>https://morningconsult.com/2020-democratic-primary/</v>
      </c>
    </row>
    <row r="398" spans="1:16">
      <c r="A398" t="str">
        <f>INDEX([1]Calculation!$F:$F,ROW())</f>
        <v>US</v>
      </c>
      <c r="B398" t="str">
        <f>INDEX([1]Calculation!$D:$D,ROW())</f>
        <v>Ipsos</v>
      </c>
      <c r="C398" t="str">
        <f>IF(INDEX([1]Calculation!$G:$G,ROW())=0,"-",INDEX([1]Calculation!$G:$G,ROW()))</f>
        <v>B+</v>
      </c>
      <c r="D398" t="str">
        <f>INDEX([1]Calculation!$J:$J,ROW())&amp;"  "&amp;INDEX([1]Calculation!$K:$K,ROW())</f>
        <v>571  rv</v>
      </c>
      <c r="E398" s="19">
        <f>INDEX([1]Calculation!$I:$I,ROW())</f>
        <v>43818</v>
      </c>
      <c r="F398" s="12">
        <f>ROUND(INDEX([1]Calculation!AL:AL,ROW()),1)</f>
        <v>0</v>
      </c>
      <c r="G398" s="8">
        <f>ROUND(INDEX([1]Calculation!L:L,ROW()),0)</f>
        <v>20</v>
      </c>
      <c r="H398" s="8">
        <f>ROUND(INDEX([1]Calculation!M:M,ROW()),0)</f>
        <v>6</v>
      </c>
      <c r="I398" s="8">
        <f>ROUND(INDEX([1]Calculation!N:N,ROW()),0)</f>
        <v>0</v>
      </c>
      <c r="J398" s="8">
        <f>ROUND(INDEX([1]Calculation!O:O,ROW()),0)</f>
        <v>5</v>
      </c>
      <c r="K398" s="8">
        <f>ROUND(INDEX([1]Calculation!P:P,ROW()),0)</f>
        <v>2</v>
      </c>
      <c r="L398" s="8">
        <f>ROUND(INDEX([1]Calculation!Q:Q,ROW()),0)</f>
        <v>16</v>
      </c>
      <c r="M398" s="8">
        <f>ROUND(INDEX([1]Calculation!R:R,ROW()),0)</f>
        <v>3</v>
      </c>
      <c r="N398" s="8">
        <f>ROUND(INDEX([1]Calculation!S:S,ROW()),0)</f>
        <v>13</v>
      </c>
      <c r="O398" s="8">
        <f>ROUND(INDEX([1]Calculation!T:T,ROW()),0)</f>
        <v>3</v>
      </c>
      <c r="P398" s="8" t="str">
        <f>INDEX([1]Calculation!CB:CB,ROW())</f>
        <v>https://twitter.com/Cmkahn/status/1220734596490452993</v>
      </c>
    </row>
    <row r="399" spans="1:16">
      <c r="A399" t="str">
        <f>INDEX([1]Calculation!$F:$F,ROW())</f>
        <v>US</v>
      </c>
      <c r="B399" t="str">
        <f>INDEX([1]Calculation!$D:$D,ROW())</f>
        <v>Ipsos</v>
      </c>
      <c r="C399" t="str">
        <f>IF(INDEX([1]Calculation!$G:$G,ROW())=0,"-",INDEX([1]Calculation!$G:$G,ROW()))</f>
        <v>B+</v>
      </c>
      <c r="D399" t="str">
        <f>INDEX([1]Calculation!$J:$J,ROW())&amp;"  "&amp;INDEX([1]Calculation!$K:$K,ROW())</f>
        <v>709  a</v>
      </c>
      <c r="E399" s="19">
        <f>INDEX([1]Calculation!$I:$I,ROW())</f>
        <v>43818</v>
      </c>
      <c r="F399" s="12">
        <f>ROUND(INDEX([1]Calculation!AL:AL,ROW()),1)</f>
        <v>0</v>
      </c>
      <c r="G399" s="8">
        <f>ROUND(INDEX([1]Calculation!L:L,ROW()),0)</f>
        <v>18</v>
      </c>
      <c r="H399" s="8">
        <f>ROUND(INDEX([1]Calculation!M:M,ROW()),0)</f>
        <v>5</v>
      </c>
      <c r="I399" s="8">
        <f>ROUND(INDEX([1]Calculation!N:N,ROW()),0)</f>
        <v>1</v>
      </c>
      <c r="J399" s="8">
        <f>ROUND(INDEX([1]Calculation!O:O,ROW()),0)</f>
        <v>4</v>
      </c>
      <c r="K399" s="8">
        <f>ROUND(INDEX([1]Calculation!P:P,ROW()),0)</f>
        <v>1</v>
      </c>
      <c r="L399" s="8">
        <f>ROUND(INDEX([1]Calculation!Q:Q,ROW()),0)</f>
        <v>15</v>
      </c>
      <c r="M399" s="8">
        <f>ROUND(INDEX([1]Calculation!R:R,ROW()),0)</f>
        <v>2</v>
      </c>
      <c r="N399" s="8">
        <f>ROUND(INDEX([1]Calculation!S:S,ROW()),0)</f>
        <v>10</v>
      </c>
      <c r="O399" s="8">
        <f>ROUND(INDEX([1]Calculation!T:T,ROW()),0)</f>
        <v>2</v>
      </c>
      <c r="P399" s="8" t="str">
        <f>INDEX([1]Calculation!CB:CB,ROW())</f>
        <v>https://www.ipsos.com/sites/default/files/ct/news/documents/2019-12/topline_reuters_2020_democratic_primary_tracker_12_19_2019_writeup.pdf</v>
      </c>
    </row>
    <row r="400" spans="1:16">
      <c r="A400" t="str">
        <f>INDEX([1]Calculation!$F:$F,ROW())</f>
        <v>US</v>
      </c>
      <c r="B400" t="str">
        <f>INDEX([1]Calculation!$D:$D,ROW())</f>
        <v>McLaughlin &amp; Associates</v>
      </c>
      <c r="C400" t="str">
        <f>IF(INDEX([1]Calculation!$G:$G,ROW())=0,"-",INDEX([1]Calculation!$G:$G,ROW()))</f>
        <v>C/D</v>
      </c>
      <c r="D400" t="str">
        <f>INDEX([1]Calculation!$J:$J,ROW())&amp;"  "&amp;INDEX([1]Calculation!$K:$K,ROW())</f>
        <v>480  lv</v>
      </c>
      <c r="E400" s="19">
        <f>INDEX([1]Calculation!$I:$I,ROW())</f>
        <v>43817</v>
      </c>
      <c r="F400" s="12">
        <f>ROUND(INDEX([1]Calculation!AL:AL,ROW()),1)</f>
        <v>0</v>
      </c>
      <c r="G400" s="8">
        <f>ROUND(INDEX([1]Calculation!L:L,ROW()),0)</f>
        <v>23</v>
      </c>
      <c r="H400" s="8">
        <f>ROUND(INDEX([1]Calculation!M:M,ROW()),0)</f>
        <v>5</v>
      </c>
      <c r="I400" s="8">
        <f>ROUND(INDEX([1]Calculation!N:N,ROW()),0)</f>
        <v>4</v>
      </c>
      <c r="J400" s="8">
        <f>ROUND(INDEX([1]Calculation!O:O,ROW()),0)</f>
        <v>5</v>
      </c>
      <c r="K400" s="8">
        <f>ROUND(INDEX([1]Calculation!P:P,ROW()),0)</f>
        <v>2</v>
      </c>
      <c r="L400" s="8">
        <f>ROUND(INDEX([1]Calculation!Q:Q,ROW()),0)</f>
        <v>17</v>
      </c>
      <c r="M400" s="8">
        <f>ROUND(INDEX([1]Calculation!R:R,ROW()),0)</f>
        <v>3</v>
      </c>
      <c r="N400" s="8">
        <f>ROUND(INDEX([1]Calculation!S:S,ROW()),0)</f>
        <v>15</v>
      </c>
      <c r="O400" s="8">
        <f>ROUND(INDEX([1]Calculation!T:T,ROW()),0)</f>
        <v>4</v>
      </c>
      <c r="P400" s="8" t="str">
        <f>INDEX([1]Calculation!CB:CB,ROW())</f>
        <v>https://mclaughlinonline.com/pols/wp-content/uploads/2019/12/National-Monthly-December-PUBLIC.pdf</v>
      </c>
    </row>
    <row r="401" spans="1:16">
      <c r="A401" t="str">
        <f>INDEX([1]Calculation!$F:$F,ROW())</f>
        <v>US</v>
      </c>
      <c r="B401" t="str">
        <f>INDEX([1]Calculation!$D:$D,ROW())</f>
        <v>McLaughlin &amp; Associates</v>
      </c>
      <c r="C401" t="str">
        <f>IF(INDEX([1]Calculation!$G:$G,ROW())=0,"-",INDEX([1]Calculation!$G:$G,ROW()))</f>
        <v>C/D</v>
      </c>
      <c r="D401" t="str">
        <f>INDEX([1]Calculation!$J:$J,ROW())&amp;"  "&amp;INDEX([1]Calculation!$K:$K,ROW())</f>
        <v>480  lv</v>
      </c>
      <c r="E401" s="19">
        <f>INDEX([1]Calculation!$I:$I,ROW())</f>
        <v>43817</v>
      </c>
      <c r="F401" s="12">
        <f>ROUND(INDEX([1]Calculation!AL:AL,ROW()),1)</f>
        <v>0.2</v>
      </c>
      <c r="G401" s="8">
        <f>ROUND(INDEX([1]Calculation!L:L,ROW()),0)</f>
        <v>27</v>
      </c>
      <c r="H401" s="8">
        <f>ROUND(INDEX([1]Calculation!M:M,ROW()),0)</f>
        <v>5</v>
      </c>
      <c r="I401" s="8">
        <f>ROUND(INDEX([1]Calculation!N:N,ROW()),0)</f>
        <v>3</v>
      </c>
      <c r="J401" s="8">
        <f>ROUND(INDEX([1]Calculation!O:O,ROW()),0)</f>
        <v>5</v>
      </c>
      <c r="K401" s="8">
        <f>ROUND(INDEX([1]Calculation!P:P,ROW()),0)</f>
        <v>2</v>
      </c>
      <c r="L401" s="8">
        <f>ROUND(INDEX([1]Calculation!Q:Q,ROW()),0)</f>
        <v>17</v>
      </c>
      <c r="M401" s="8">
        <f>ROUND(INDEX([1]Calculation!R:R,ROW()),0)</f>
        <v>4</v>
      </c>
      <c r="N401" s="8">
        <f>ROUND(INDEX([1]Calculation!S:S,ROW()),0)</f>
        <v>15</v>
      </c>
      <c r="O401" s="8">
        <f>ROUND(INDEX([1]Calculation!T:T,ROW()),0)</f>
        <v>5</v>
      </c>
      <c r="P401" s="8" t="str">
        <f>INDEX([1]Calculation!CB:CB,ROW())</f>
        <v>https://mclaughlinonline.com/pols/wp-content/uploads/2019/12/National-Monthly-December-PUBLIC.pdf</v>
      </c>
    </row>
    <row r="402" spans="1:16">
      <c r="A402" t="str">
        <f>INDEX([1]Calculation!$F:$F,ROW())</f>
        <v>US</v>
      </c>
      <c r="B402" t="str">
        <f>INDEX([1]Calculation!$D:$D,ROW())</f>
        <v>NBC News/Wall Street Journal</v>
      </c>
      <c r="C402" t="str">
        <f>IF(INDEX([1]Calculation!$G:$G,ROW())=0,"-",INDEX([1]Calculation!$G:$G,ROW()))</f>
        <v>A/B</v>
      </c>
      <c r="D402" t="str">
        <f>INDEX([1]Calculation!$J:$J,ROW())&amp;"  "&amp;INDEX([1]Calculation!$K:$K,ROW())</f>
        <v>410  lv</v>
      </c>
      <c r="E402" s="19">
        <f>INDEX([1]Calculation!$I:$I,ROW())</f>
        <v>43816</v>
      </c>
      <c r="F402" s="12">
        <f>ROUND(INDEX([1]Calculation!AL:AL,ROW()),1)</f>
        <v>0</v>
      </c>
      <c r="G402" s="8">
        <f>ROUND(INDEX([1]Calculation!L:L,ROW()),0)</f>
        <v>28</v>
      </c>
      <c r="H402" s="8">
        <f>ROUND(INDEX([1]Calculation!M:M,ROW()),0)</f>
        <v>4</v>
      </c>
      <c r="I402" s="8">
        <f>ROUND(INDEX([1]Calculation!N:N,ROW()),0)</f>
        <v>2</v>
      </c>
      <c r="J402" s="8">
        <f>ROUND(INDEX([1]Calculation!O:O,ROW()),0)</f>
        <v>9</v>
      </c>
      <c r="K402" s="8">
        <f>ROUND(INDEX([1]Calculation!P:P,ROW()),0)</f>
        <v>5</v>
      </c>
      <c r="L402" s="8">
        <f>ROUND(INDEX([1]Calculation!Q:Q,ROW()),0)</f>
        <v>21</v>
      </c>
      <c r="M402" s="8">
        <f>ROUND(INDEX([1]Calculation!R:R,ROW()),0)</f>
        <v>1</v>
      </c>
      <c r="N402" s="8">
        <f>ROUND(INDEX([1]Calculation!S:S,ROW()),0)</f>
        <v>18</v>
      </c>
      <c r="O402" s="8">
        <f>ROUND(INDEX([1]Calculation!T:T,ROW()),0)</f>
        <v>3</v>
      </c>
      <c r="P402" s="8" t="str">
        <f>INDEX([1]Calculation!CB:CB,ROW())</f>
        <v>https://www.nbcnews.com/politics/meet-the-press/stable-political-base-biden-remains-top-dem-field-nbc-wsj-n1104496</v>
      </c>
    </row>
    <row r="403" spans="1:16">
      <c r="A403" t="str">
        <f>INDEX([1]Calculation!$F:$F,ROW())</f>
        <v>US</v>
      </c>
      <c r="B403" t="str">
        <f>INDEX([1]Calculation!$D:$D,ROW())</f>
        <v>YouGov</v>
      </c>
      <c r="C403" t="str">
        <f>IF(INDEX([1]Calculation!$G:$G,ROW())=0,"-",INDEX([1]Calculation!$G:$G,ROW()))</f>
        <v>B-</v>
      </c>
      <c r="D403" t="str">
        <f>INDEX([1]Calculation!$J:$J,ROW())&amp;"  "&amp;INDEX([1]Calculation!$K:$K,ROW())</f>
        <v>555  lv</v>
      </c>
      <c r="E403" s="19">
        <f>INDEX([1]Calculation!$I:$I,ROW())</f>
        <v>43816</v>
      </c>
      <c r="F403" s="12">
        <f>ROUND(INDEX([1]Calculation!AL:AL,ROW()),1)</f>
        <v>0</v>
      </c>
      <c r="G403" s="8">
        <f>ROUND(INDEX([1]Calculation!L:L,ROW()),0)</f>
        <v>29</v>
      </c>
      <c r="H403" s="8">
        <f>ROUND(INDEX([1]Calculation!M:M,ROW()),0)</f>
        <v>4</v>
      </c>
      <c r="I403" s="8">
        <f>ROUND(INDEX([1]Calculation!N:N,ROW()),0)</f>
        <v>2</v>
      </c>
      <c r="J403" s="8">
        <f>ROUND(INDEX([1]Calculation!O:O,ROW()),0)</f>
        <v>7</v>
      </c>
      <c r="K403" s="8">
        <f>ROUND(INDEX([1]Calculation!P:P,ROW()),0)</f>
        <v>4</v>
      </c>
      <c r="L403" s="8">
        <f>ROUND(INDEX([1]Calculation!Q:Q,ROW()),0)</f>
        <v>19</v>
      </c>
      <c r="M403" s="8">
        <f>ROUND(INDEX([1]Calculation!R:R,ROW()),0)</f>
        <v>2</v>
      </c>
      <c r="N403" s="8">
        <f>ROUND(INDEX([1]Calculation!S:S,ROW()),0)</f>
        <v>17</v>
      </c>
      <c r="O403" s="8">
        <f>ROUND(INDEX([1]Calculation!T:T,ROW()),0)</f>
        <v>3</v>
      </c>
      <c r="P403" s="8" t="str">
        <f>INDEX([1]Calculation!CB:CB,ROW())</f>
        <v>https://d25d2506sfb94s.cloudfront.net/cumulus_uploads/document/ua3ar45wbg/econTabReport.pdf</v>
      </c>
    </row>
    <row r="404" spans="1:16">
      <c r="A404" t="str">
        <f>INDEX([1]Calculation!$F:$F,ROW())</f>
        <v>US</v>
      </c>
      <c r="B404" t="str">
        <f>INDEX([1]Calculation!$D:$D,ROW())</f>
        <v>Emerson College</v>
      </c>
      <c r="C404" t="str">
        <f>IF(INDEX([1]Calculation!$G:$G,ROW())=0,"-",INDEX([1]Calculation!$G:$G,ROW()))</f>
        <v>B-</v>
      </c>
      <c r="D404" t="str">
        <f>INDEX([1]Calculation!$J:$J,ROW())&amp;"  "&amp;INDEX([1]Calculation!$K:$K,ROW())</f>
        <v>525  lv</v>
      </c>
      <c r="E404" s="19">
        <f>INDEX([1]Calculation!$I:$I,ROW())</f>
        <v>43816</v>
      </c>
      <c r="F404" s="12">
        <f>ROUND(INDEX([1]Calculation!AL:AL,ROW()),1)</f>
        <v>0.1</v>
      </c>
      <c r="G404" s="8">
        <f>ROUND(INDEX([1]Calculation!L:L,ROW()),0)</f>
        <v>32</v>
      </c>
      <c r="H404" s="8">
        <f>ROUND(INDEX([1]Calculation!M:M,ROW()),0)</f>
        <v>3</v>
      </c>
      <c r="I404" s="8">
        <f>ROUND(INDEX([1]Calculation!N:N,ROW()),0)</f>
        <v>2</v>
      </c>
      <c r="J404" s="8">
        <f>ROUND(INDEX([1]Calculation!O:O,ROW()),0)</f>
        <v>8</v>
      </c>
      <c r="K404" s="8">
        <f>ROUND(INDEX([1]Calculation!P:P,ROW()),0)</f>
        <v>2</v>
      </c>
      <c r="L404" s="8">
        <f>ROUND(INDEX([1]Calculation!Q:Q,ROW()),0)</f>
        <v>25</v>
      </c>
      <c r="M404" s="8">
        <f>ROUND(INDEX([1]Calculation!R:R,ROW()),0)</f>
        <v>2</v>
      </c>
      <c r="N404" s="8">
        <f>ROUND(INDEX([1]Calculation!S:S,ROW()),0)</f>
        <v>12</v>
      </c>
      <c r="O404" s="8">
        <f>ROUND(INDEX([1]Calculation!T:T,ROW()),0)</f>
        <v>6</v>
      </c>
      <c r="P404" s="8" t="str">
        <f>INDEX([1]Calculation!CB:CB,ROW())</f>
        <v>http://emersonpolling.com/2019/12/18/december-national-poll-biden-and-sanders-pull-away-from-the-pack-as-warren-falls/</v>
      </c>
    </row>
    <row r="405" spans="1:16">
      <c r="A405" t="str">
        <f>INDEX([1]Calculation!$F:$F,ROW())</f>
        <v>Iowa</v>
      </c>
      <c r="B405" t="str">
        <f>INDEX([1]Calculation!$D:$D,ROW())</f>
        <v>Civiqs</v>
      </c>
      <c r="C405" t="str">
        <f>IF(INDEX([1]Calculation!$G:$G,ROW())=0,"-",INDEX([1]Calculation!$G:$G,ROW()))</f>
        <v>-</v>
      </c>
      <c r="D405" t="str">
        <f>INDEX([1]Calculation!$J:$J,ROW())&amp;"  "&amp;INDEX([1]Calculation!$K:$K,ROW())</f>
        <v>632  lv</v>
      </c>
      <c r="E405" s="19">
        <f>INDEX([1]Calculation!$I:$I,ROW())</f>
        <v>43815</v>
      </c>
      <c r="F405" s="12">
        <f>ROUND(INDEX([1]Calculation!AL:AL,ROW()),1)</f>
        <v>0</v>
      </c>
      <c r="G405" s="8">
        <f>ROUND(INDEX([1]Calculation!L:L,ROW()),0)</f>
        <v>15</v>
      </c>
      <c r="H405" s="8">
        <f>ROUND(INDEX([1]Calculation!M:M,ROW()),0)</f>
        <v>0</v>
      </c>
      <c r="I405" s="8">
        <f>ROUND(INDEX([1]Calculation!N:N,ROW()),0)</f>
        <v>3</v>
      </c>
      <c r="J405" s="8">
        <f>ROUND(INDEX([1]Calculation!O:O,ROW()),0)</f>
        <v>24</v>
      </c>
      <c r="K405" s="8">
        <f>ROUND(INDEX([1]Calculation!P:P,ROW()),0)</f>
        <v>4</v>
      </c>
      <c r="L405" s="8">
        <f>ROUND(INDEX([1]Calculation!Q:Q,ROW()),0)</f>
        <v>21</v>
      </c>
      <c r="M405" s="8">
        <f>ROUND(INDEX([1]Calculation!R:R,ROW()),0)</f>
        <v>2</v>
      </c>
      <c r="N405" s="8">
        <f>ROUND(INDEX([1]Calculation!S:S,ROW()),0)</f>
        <v>18</v>
      </c>
      <c r="O405" s="8">
        <f>ROUND(INDEX([1]Calculation!T:T,ROW()),0)</f>
        <v>3</v>
      </c>
      <c r="P405" s="8" t="str">
        <f>INDEX([1]Calculation!CB:CB,ROW())</f>
        <v>https://civiqs.com/documents/Civiqs_ISU_banner_book_2019_12.pdf</v>
      </c>
    </row>
    <row r="406" spans="1:16">
      <c r="A406" t="str">
        <f>INDEX([1]Calculation!$F:$F,ROW())</f>
        <v>US</v>
      </c>
      <c r="B406" t="str">
        <f>INDEX([1]Calculation!$D:$D,ROW())</f>
        <v>SSRS</v>
      </c>
      <c r="C406" t="str">
        <f>IF(INDEX([1]Calculation!$G:$G,ROW())=0,"-",INDEX([1]Calculation!$G:$G,ROW()))</f>
        <v>A/B</v>
      </c>
      <c r="D406" t="str">
        <f>INDEX([1]Calculation!$J:$J,ROW())&amp;"  "&amp;INDEX([1]Calculation!$K:$K,ROW())</f>
        <v>408  rv</v>
      </c>
      <c r="E406" s="19">
        <f>INDEX([1]Calculation!$I:$I,ROW())</f>
        <v>43814</v>
      </c>
      <c r="F406" s="12">
        <f>ROUND(INDEX([1]Calculation!AL:AL,ROW()),1)</f>
        <v>0.6</v>
      </c>
      <c r="G406" s="8">
        <f>ROUND(INDEX([1]Calculation!L:L,ROW()),0)</f>
        <v>26</v>
      </c>
      <c r="H406" s="8">
        <f>ROUND(INDEX([1]Calculation!M:M,ROW()),0)</f>
        <v>5</v>
      </c>
      <c r="I406" s="8">
        <f>ROUND(INDEX([1]Calculation!N:N,ROW()),0)</f>
        <v>3</v>
      </c>
      <c r="J406" s="8">
        <f>ROUND(INDEX([1]Calculation!O:O,ROW()),0)</f>
        <v>8</v>
      </c>
      <c r="K406" s="8">
        <f>ROUND(INDEX([1]Calculation!P:P,ROW()),0)</f>
        <v>3</v>
      </c>
      <c r="L406" s="8">
        <f>ROUND(INDEX([1]Calculation!Q:Q,ROW()),0)</f>
        <v>20</v>
      </c>
      <c r="M406" s="8">
        <f>ROUND(INDEX([1]Calculation!R:R,ROW()),0)</f>
        <v>1</v>
      </c>
      <c r="N406" s="8">
        <f>ROUND(INDEX([1]Calculation!S:S,ROW()),0)</f>
        <v>16</v>
      </c>
      <c r="O406" s="8">
        <f>ROUND(INDEX([1]Calculation!T:T,ROW()),0)</f>
        <v>3</v>
      </c>
      <c r="P406" s="8" t="str">
        <f>INDEX([1]Calculation!CB:CB,ROW())</f>
        <v>https://cdn.cnn.com/cnn/2019/images/12/19/rel14b.-.2020.pdf</v>
      </c>
    </row>
    <row r="407" spans="1:16">
      <c r="A407" t="str">
        <f>INDEX([1]Calculation!$F:$F,ROW())</f>
        <v>US</v>
      </c>
      <c r="B407" t="str">
        <f>INDEX([1]Calculation!$D:$D,ROW())</f>
        <v>Morning Consult</v>
      </c>
      <c r="C407" t="str">
        <f>IF(INDEX([1]Calculation!$G:$G,ROW())=0,"-",INDEX([1]Calculation!$G:$G,ROW()))</f>
        <v>B+</v>
      </c>
      <c r="D407" t="str">
        <f>INDEX([1]Calculation!$J:$J,ROW())&amp;"  "&amp;INDEX([1]Calculation!$K:$K,ROW())</f>
        <v>13384  lv</v>
      </c>
      <c r="E407" s="19">
        <f>INDEX([1]Calculation!$I:$I,ROW())</f>
        <v>43814</v>
      </c>
      <c r="F407" s="12">
        <f>ROUND(INDEX([1]Calculation!AL:AL,ROW()),1)</f>
        <v>0</v>
      </c>
      <c r="G407" s="8">
        <f>ROUND(INDEX([1]Calculation!L:L,ROW()),0)</f>
        <v>31</v>
      </c>
      <c r="H407" s="8">
        <f>ROUND(INDEX([1]Calculation!M:M,ROW()),0)</f>
        <v>7</v>
      </c>
      <c r="I407" s="8">
        <f>ROUND(INDEX([1]Calculation!N:N,ROW()),0)</f>
        <v>3</v>
      </c>
      <c r="J407" s="8">
        <f>ROUND(INDEX([1]Calculation!O:O,ROW()),0)</f>
        <v>8</v>
      </c>
      <c r="K407" s="8">
        <f>ROUND(INDEX([1]Calculation!P:P,ROW()),0)</f>
        <v>2</v>
      </c>
      <c r="L407" s="8">
        <f>ROUND(INDEX([1]Calculation!Q:Q,ROW()),0)</f>
        <v>22</v>
      </c>
      <c r="M407" s="8">
        <f>ROUND(INDEX([1]Calculation!R:R,ROW()),0)</f>
        <v>3</v>
      </c>
      <c r="N407" s="8">
        <f>ROUND(INDEX([1]Calculation!S:S,ROW()),0)</f>
        <v>15</v>
      </c>
      <c r="O407" s="8">
        <f>ROUND(INDEX([1]Calculation!T:T,ROW()),0)</f>
        <v>4</v>
      </c>
      <c r="P407" s="8" t="str">
        <f>INDEX([1]Calculation!CB:CB,ROW())</f>
        <v>https://morningconsult.com/2020-democratic-primary/</v>
      </c>
    </row>
    <row r="408" spans="1:16">
      <c r="A408" t="str">
        <f>INDEX([1]Calculation!$F:$F,ROW())</f>
        <v>US</v>
      </c>
      <c r="B408" t="str">
        <f>INDEX([1]Calculation!$D:$D,ROW())</f>
        <v>Quinnipiac University</v>
      </c>
      <c r="C408" t="str">
        <f>IF(INDEX([1]Calculation!$G:$G,ROW())=0,"-",INDEX([1]Calculation!$G:$G,ROW()))</f>
        <v>A</v>
      </c>
      <c r="D408" t="str">
        <f>INDEX([1]Calculation!$J:$J,ROW())&amp;"  "&amp;INDEX([1]Calculation!$K:$K,ROW())</f>
        <v>567  rv</v>
      </c>
      <c r="E408" s="19">
        <f>INDEX([1]Calculation!$I:$I,ROW())</f>
        <v>43814</v>
      </c>
      <c r="F408" s="12">
        <f>ROUND(INDEX([1]Calculation!AL:AL,ROW()),1)</f>
        <v>0.1</v>
      </c>
      <c r="G408" s="8">
        <f>ROUND(INDEX([1]Calculation!L:L,ROW()),0)</f>
        <v>30</v>
      </c>
      <c r="H408" s="8">
        <f>ROUND(INDEX([1]Calculation!M:M,ROW()),0)</f>
        <v>7</v>
      </c>
      <c r="I408" s="8">
        <f>ROUND(INDEX([1]Calculation!N:N,ROW()),0)</f>
        <v>2</v>
      </c>
      <c r="J408" s="8">
        <f>ROUND(INDEX([1]Calculation!O:O,ROW()),0)</f>
        <v>9</v>
      </c>
      <c r="K408" s="8">
        <f>ROUND(INDEX([1]Calculation!P:P,ROW()),0)</f>
        <v>3</v>
      </c>
      <c r="L408" s="8">
        <f>ROUND(INDEX([1]Calculation!Q:Q,ROW()),0)</f>
        <v>16</v>
      </c>
      <c r="M408" s="8">
        <f>ROUND(INDEX([1]Calculation!R:R,ROW()),0)</f>
        <v>1</v>
      </c>
      <c r="N408" s="8">
        <f>ROUND(INDEX([1]Calculation!S:S,ROW()),0)</f>
        <v>17</v>
      </c>
      <c r="O408" s="8">
        <f>ROUND(INDEX([1]Calculation!T:T,ROW()),0)</f>
        <v>3</v>
      </c>
      <c r="P408" s="8" t="str">
        <f>INDEX([1]Calculation!CB:CB,ROW())</f>
        <v>https://poll.qu.edu/national/release-detail?ReleaseID=3652</v>
      </c>
    </row>
    <row r="409" spans="1:16">
      <c r="A409" t="str">
        <f>INDEX([1]Calculation!$F:$F,ROW())</f>
        <v>US</v>
      </c>
      <c r="B409" t="str">
        <f>INDEX([1]Calculation!$D:$D,ROW())</f>
        <v>Echelon Insights</v>
      </c>
      <c r="C409" t="str">
        <f>IF(INDEX([1]Calculation!$G:$G,ROW())=0,"-",INDEX([1]Calculation!$G:$G,ROW()))</f>
        <v>-</v>
      </c>
      <c r="D409" t="str">
        <f>INDEX([1]Calculation!$J:$J,ROW())&amp;"  "&amp;INDEX([1]Calculation!$K:$K,ROW())</f>
        <v>447  lv</v>
      </c>
      <c r="E409" s="19">
        <f>INDEX([1]Calculation!$I:$I,ROW())</f>
        <v>43813</v>
      </c>
      <c r="F409" s="12">
        <f>ROUND(INDEX([1]Calculation!AL:AL,ROW()),1)</f>
        <v>0</v>
      </c>
      <c r="G409" s="8">
        <f>ROUND(INDEX([1]Calculation!L:L,ROW()),0)</f>
        <v>65</v>
      </c>
      <c r="H409" s="8">
        <f>ROUND(INDEX([1]Calculation!M:M,ROW()),0)</f>
        <v>0</v>
      </c>
      <c r="I409" s="8">
        <f>ROUND(INDEX([1]Calculation!N:N,ROW()),0)</f>
        <v>0</v>
      </c>
      <c r="J409" s="8">
        <f>ROUND(INDEX([1]Calculation!O:O,ROW()),0)</f>
        <v>20</v>
      </c>
      <c r="K409" s="8">
        <f>ROUND(INDEX([1]Calculation!P:P,ROW()),0)</f>
        <v>0</v>
      </c>
      <c r="L409" s="8">
        <f>ROUND(INDEX([1]Calculation!Q:Q,ROW()),0)</f>
        <v>0</v>
      </c>
      <c r="M409" s="8">
        <f>ROUND(INDEX([1]Calculation!R:R,ROW()),0)</f>
        <v>0</v>
      </c>
      <c r="N409" s="8">
        <f>ROUND(INDEX([1]Calculation!S:S,ROW()),0)</f>
        <v>0</v>
      </c>
      <c r="O409" s="8">
        <f>ROUND(INDEX([1]Calculation!T:T,ROW()),0)</f>
        <v>0</v>
      </c>
      <c r="P409" s="8" t="str">
        <f>INDEX([1]Calculation!CB:CB,ROW())</f>
        <v>http://echeloninsights.com/wp-content/uploads/Omnibus-December-2019_Dem-Primary.pdf</v>
      </c>
    </row>
    <row r="410" spans="1:16">
      <c r="A410" t="str">
        <f>INDEX([1]Calculation!$F:$F,ROW())</f>
        <v>US</v>
      </c>
      <c r="B410" t="str">
        <f>INDEX([1]Calculation!$D:$D,ROW())</f>
        <v>Echelon Insights</v>
      </c>
      <c r="C410" t="str">
        <f>IF(INDEX([1]Calculation!$G:$G,ROW())=0,"-",INDEX([1]Calculation!$G:$G,ROW()))</f>
        <v>-</v>
      </c>
      <c r="D410" t="str">
        <f>INDEX([1]Calculation!$J:$J,ROW())&amp;"  "&amp;INDEX([1]Calculation!$K:$K,ROW())</f>
        <v>447  lv</v>
      </c>
      <c r="E410" s="19">
        <f>INDEX([1]Calculation!$I:$I,ROW())</f>
        <v>43813</v>
      </c>
      <c r="F410" s="12">
        <f>ROUND(INDEX([1]Calculation!AL:AL,ROW()),1)</f>
        <v>0</v>
      </c>
      <c r="G410" s="8">
        <f>ROUND(INDEX([1]Calculation!L:L,ROW()),0)</f>
        <v>59</v>
      </c>
      <c r="H410" s="8">
        <f>ROUND(INDEX([1]Calculation!M:M,ROW()),0)</f>
        <v>0</v>
      </c>
      <c r="I410" s="8">
        <f>ROUND(INDEX([1]Calculation!N:N,ROW()),0)</f>
        <v>0</v>
      </c>
      <c r="J410" s="8">
        <f>ROUND(INDEX([1]Calculation!O:O,ROW()),0)</f>
        <v>0</v>
      </c>
      <c r="K410" s="8">
        <f>ROUND(INDEX([1]Calculation!P:P,ROW()),0)</f>
        <v>0</v>
      </c>
      <c r="L410" s="8">
        <f>ROUND(INDEX([1]Calculation!Q:Q,ROW()),0)</f>
        <v>0</v>
      </c>
      <c r="M410" s="8">
        <f>ROUND(INDEX([1]Calculation!R:R,ROW()),0)</f>
        <v>0</v>
      </c>
      <c r="N410" s="8">
        <f>ROUND(INDEX([1]Calculation!S:S,ROW()),0)</f>
        <v>29</v>
      </c>
      <c r="O410" s="8">
        <f>ROUND(INDEX([1]Calculation!T:T,ROW()),0)</f>
        <v>0</v>
      </c>
      <c r="P410" s="8" t="str">
        <f>INDEX([1]Calculation!CB:CB,ROW())</f>
        <v>http://echeloninsights.com/wp-content/uploads/Omnibus-December-2019_Dem-Primary.pdf</v>
      </c>
    </row>
    <row r="411" spans="1:16">
      <c r="A411" t="str">
        <f>INDEX([1]Calculation!$F:$F,ROW())</f>
        <v>US</v>
      </c>
      <c r="B411" t="str">
        <f>INDEX([1]Calculation!$D:$D,ROW())</f>
        <v>Echelon Insights</v>
      </c>
      <c r="C411" t="str">
        <f>IF(INDEX([1]Calculation!$G:$G,ROW())=0,"-",INDEX([1]Calculation!$G:$G,ROW()))</f>
        <v>-</v>
      </c>
      <c r="D411" t="str">
        <f>INDEX([1]Calculation!$J:$J,ROW())&amp;"  "&amp;INDEX([1]Calculation!$K:$K,ROW())</f>
        <v>447  lv</v>
      </c>
      <c r="E411" s="19">
        <f>INDEX([1]Calculation!$I:$I,ROW())</f>
        <v>43813</v>
      </c>
      <c r="F411" s="12">
        <f>ROUND(INDEX([1]Calculation!AL:AL,ROW()),1)</f>
        <v>0</v>
      </c>
      <c r="G411" s="8">
        <f>ROUND(INDEX([1]Calculation!L:L,ROW()),0)</f>
        <v>58</v>
      </c>
      <c r="H411" s="8">
        <f>ROUND(INDEX([1]Calculation!M:M,ROW()),0)</f>
        <v>0</v>
      </c>
      <c r="I411" s="8">
        <f>ROUND(INDEX([1]Calculation!N:N,ROW()),0)</f>
        <v>0</v>
      </c>
      <c r="J411" s="8">
        <f>ROUND(INDEX([1]Calculation!O:O,ROW()),0)</f>
        <v>0</v>
      </c>
      <c r="K411" s="8">
        <f>ROUND(INDEX([1]Calculation!P:P,ROW()),0)</f>
        <v>0</v>
      </c>
      <c r="L411" s="8">
        <f>ROUND(INDEX([1]Calculation!Q:Q,ROW()),0)</f>
        <v>32</v>
      </c>
      <c r="M411" s="8">
        <f>ROUND(INDEX([1]Calculation!R:R,ROW()),0)</f>
        <v>0</v>
      </c>
      <c r="N411" s="8">
        <f>ROUND(INDEX([1]Calculation!S:S,ROW()),0)</f>
        <v>0</v>
      </c>
      <c r="O411" s="8">
        <f>ROUND(INDEX([1]Calculation!T:T,ROW()),0)</f>
        <v>0</v>
      </c>
      <c r="P411" s="8" t="str">
        <f>INDEX([1]Calculation!CB:CB,ROW())</f>
        <v>http://echeloninsights.com/wp-content/uploads/Omnibus-December-2019_Dem-Primary.pdf</v>
      </c>
    </row>
    <row r="412" spans="1:16">
      <c r="A412" t="str">
        <f>INDEX([1]Calculation!$F:$F,ROW())</f>
        <v>US</v>
      </c>
      <c r="B412" t="str">
        <f>INDEX([1]Calculation!$D:$D,ROW())</f>
        <v>Echelon Insights</v>
      </c>
      <c r="C412" t="str">
        <f>IF(INDEX([1]Calculation!$G:$G,ROW())=0,"-",INDEX([1]Calculation!$G:$G,ROW()))</f>
        <v>-</v>
      </c>
      <c r="D412" t="str">
        <f>INDEX([1]Calculation!$J:$J,ROW())&amp;"  "&amp;INDEX([1]Calculation!$K:$K,ROW())</f>
        <v>447  lv</v>
      </c>
      <c r="E412" s="19">
        <f>INDEX([1]Calculation!$I:$I,ROW())</f>
        <v>43813</v>
      </c>
      <c r="F412" s="12">
        <f>ROUND(INDEX([1]Calculation!AL:AL,ROW()),1)</f>
        <v>0</v>
      </c>
      <c r="G412" s="8">
        <f>ROUND(INDEX([1]Calculation!L:L,ROW()),0)</f>
        <v>37</v>
      </c>
      <c r="H412" s="8">
        <f>ROUND(INDEX([1]Calculation!M:M,ROW()),0)</f>
        <v>6</v>
      </c>
      <c r="I412" s="8">
        <f>ROUND(INDEX([1]Calculation!N:N,ROW()),0)</f>
        <v>1</v>
      </c>
      <c r="J412" s="8">
        <f>ROUND(INDEX([1]Calculation!O:O,ROW()),0)</f>
        <v>6</v>
      </c>
      <c r="K412" s="8">
        <f>ROUND(INDEX([1]Calculation!P:P,ROW()),0)</f>
        <v>2</v>
      </c>
      <c r="L412" s="8">
        <f>ROUND(INDEX([1]Calculation!Q:Q,ROW()),0)</f>
        <v>14</v>
      </c>
      <c r="M412" s="8">
        <f>ROUND(INDEX([1]Calculation!R:R,ROW()),0)</f>
        <v>1</v>
      </c>
      <c r="N412" s="8">
        <f>ROUND(INDEX([1]Calculation!S:S,ROW()),0)</f>
        <v>14</v>
      </c>
      <c r="O412" s="8">
        <f>ROUND(INDEX([1]Calculation!T:T,ROW()),0)</f>
        <v>2</v>
      </c>
      <c r="P412" s="8" t="str">
        <f>INDEX([1]Calculation!CB:CB,ROW())</f>
        <v>http://echeloninsights.com/wp-content/uploads/Omnibus-December-2019_Dem-Primary.pdf</v>
      </c>
    </row>
    <row r="413" spans="1:16">
      <c r="A413" t="str">
        <f>INDEX([1]Calculation!$F:$F,ROW())</f>
        <v>US</v>
      </c>
      <c r="B413" t="str">
        <f>INDEX([1]Calculation!$D:$D,ROW())</f>
        <v>Harris Insights &amp; Analytics</v>
      </c>
      <c r="C413" t="str">
        <f>IF(INDEX([1]Calculation!$G:$G,ROW())=0,"-",INDEX([1]Calculation!$G:$G,ROW()))</f>
        <v>C+</v>
      </c>
      <c r="D413" t="str">
        <f>INDEX([1]Calculation!$J:$J,ROW())&amp;"  "&amp;INDEX([1]Calculation!$K:$K,ROW())</f>
        <v>456  rv</v>
      </c>
      <c r="E413" s="19">
        <f>INDEX([1]Calculation!$I:$I,ROW())</f>
        <v>43813</v>
      </c>
      <c r="F413" s="12">
        <f>ROUND(INDEX([1]Calculation!AL:AL,ROW()),1)</f>
        <v>0</v>
      </c>
      <c r="G413" s="8">
        <f>ROUND(INDEX([1]Calculation!L:L,ROW()),0)</f>
        <v>29</v>
      </c>
      <c r="H413" s="8">
        <f>ROUND(INDEX([1]Calculation!M:M,ROW()),0)</f>
        <v>5</v>
      </c>
      <c r="I413" s="8">
        <f>ROUND(INDEX([1]Calculation!N:N,ROW()),0)</f>
        <v>2</v>
      </c>
      <c r="J413" s="8">
        <f>ROUND(INDEX([1]Calculation!O:O,ROW()),0)</f>
        <v>5</v>
      </c>
      <c r="K413" s="8">
        <f>ROUND(INDEX([1]Calculation!P:P,ROW()),0)</f>
        <v>3</v>
      </c>
      <c r="L413" s="8">
        <f>ROUND(INDEX([1]Calculation!Q:Q,ROW()),0)</f>
        <v>13</v>
      </c>
      <c r="M413" s="8">
        <f>ROUND(INDEX([1]Calculation!R:R,ROW()),0)</f>
        <v>3</v>
      </c>
      <c r="N413" s="8">
        <f>ROUND(INDEX([1]Calculation!S:S,ROW()),0)</f>
        <v>13</v>
      </c>
      <c r="O413" s="8">
        <f>ROUND(INDEX([1]Calculation!T:T,ROW()),0)</f>
        <v>3</v>
      </c>
      <c r="P413" s="8" t="str">
        <f>INDEX([1]Calculation!CB:CB,ROW())</f>
        <v>https://thehill.com/hilltv/rising/475138-buttigieg-slips-in-new-national-poll</v>
      </c>
    </row>
    <row r="414" spans="1:16">
      <c r="A414" t="str">
        <f>INDEX([1]Calculation!$F:$F,ROW())</f>
        <v>US</v>
      </c>
      <c r="B414" t="str">
        <f>INDEX([1]Calculation!$D:$D,ROW())</f>
        <v>Suffolk University</v>
      </c>
      <c r="C414" t="str">
        <f>IF(INDEX([1]Calculation!$G:$G,ROW())=0,"-",INDEX([1]Calculation!$G:$G,ROW()))</f>
        <v>A-</v>
      </c>
      <c r="D414" t="str">
        <f>INDEX([1]Calculation!$J:$J,ROW())&amp;"  "&amp;INDEX([1]Calculation!$K:$K,ROW())</f>
        <v>384  lv</v>
      </c>
      <c r="E414" s="19">
        <f>INDEX([1]Calculation!$I:$I,ROW())</f>
        <v>43813</v>
      </c>
      <c r="F414" s="12">
        <f>ROUND(INDEX([1]Calculation!AL:AL,ROW()),1)</f>
        <v>5.4</v>
      </c>
      <c r="G414" s="8">
        <f>ROUND(INDEX([1]Calculation!L:L,ROW()),0)</f>
        <v>23</v>
      </c>
      <c r="H414" s="8">
        <f>ROUND(INDEX([1]Calculation!M:M,ROW()),0)</f>
        <v>6</v>
      </c>
      <c r="I414" s="8">
        <f>ROUND(INDEX([1]Calculation!N:N,ROW()),0)</f>
        <v>3</v>
      </c>
      <c r="J414" s="8">
        <f>ROUND(INDEX([1]Calculation!O:O,ROW()),0)</f>
        <v>8</v>
      </c>
      <c r="K414" s="8">
        <f>ROUND(INDEX([1]Calculation!P:P,ROW()),0)</f>
        <v>3</v>
      </c>
      <c r="L414" s="8">
        <f>ROUND(INDEX([1]Calculation!Q:Q,ROW()),0)</f>
        <v>14</v>
      </c>
      <c r="M414" s="8">
        <f>ROUND(INDEX([1]Calculation!R:R,ROW()),0)</f>
        <v>1</v>
      </c>
      <c r="N414" s="8">
        <f>ROUND(INDEX([1]Calculation!S:S,ROW()),0)</f>
        <v>13</v>
      </c>
      <c r="O414" s="8">
        <f>ROUND(INDEX([1]Calculation!T:T,ROW()),0)</f>
        <v>2</v>
      </c>
      <c r="P414" s="8" t="str">
        <f>INDEX([1]Calculation!CB:CB,ROW())</f>
        <v>https://www.suffolk.edu/-/media/suffolk/documents/academics/research-at-suffolk/suprc/polls/national/2019/1_1_2020_marginals_pdftxt.pdf</v>
      </c>
    </row>
    <row r="415" spans="1:16">
      <c r="A415" t="str">
        <f>INDEX([1]Calculation!$F:$F,ROW())</f>
        <v>US</v>
      </c>
      <c r="B415" t="str">
        <f>INDEX([1]Calculation!$D:$D,ROW())</f>
        <v>IBD/TIPP</v>
      </c>
      <c r="C415" t="str">
        <f>IF(INDEX([1]Calculation!$G:$G,ROW())=0,"-",INDEX([1]Calculation!$G:$G,ROW()))</f>
        <v>A/B</v>
      </c>
      <c r="D415" t="str">
        <f>INDEX([1]Calculation!$J:$J,ROW())&amp;"  "&amp;INDEX([1]Calculation!$K:$K,ROW())</f>
        <v>312  rv</v>
      </c>
      <c r="E415" s="19">
        <f>INDEX([1]Calculation!$I:$I,ROW())</f>
        <v>43813</v>
      </c>
      <c r="F415" s="12">
        <f>ROUND(INDEX([1]Calculation!AL:AL,ROW()),1)</f>
        <v>0.1</v>
      </c>
      <c r="G415" s="8">
        <f>ROUND(INDEX([1]Calculation!L:L,ROW()),0)</f>
        <v>26</v>
      </c>
      <c r="H415" s="8">
        <f>ROUND(INDEX([1]Calculation!M:M,ROW()),0)</f>
        <v>5</v>
      </c>
      <c r="I415" s="8">
        <f>ROUND(INDEX([1]Calculation!N:N,ROW()),0)</f>
        <v>3</v>
      </c>
      <c r="J415" s="8">
        <f>ROUND(INDEX([1]Calculation!O:O,ROW()),0)</f>
        <v>9</v>
      </c>
      <c r="K415" s="8">
        <f>ROUND(INDEX([1]Calculation!P:P,ROW()),0)</f>
        <v>2</v>
      </c>
      <c r="L415" s="8">
        <f>ROUND(INDEX([1]Calculation!Q:Q,ROW()),0)</f>
        <v>18</v>
      </c>
      <c r="M415" s="8">
        <f>ROUND(INDEX([1]Calculation!R:R,ROW()),0)</f>
        <v>2</v>
      </c>
      <c r="N415" s="8">
        <f>ROUND(INDEX([1]Calculation!S:S,ROW()),0)</f>
        <v>14</v>
      </c>
      <c r="O415" s="8">
        <f>ROUND(INDEX([1]Calculation!T:T,ROW()),0)</f>
        <v>2</v>
      </c>
      <c r="P415" s="8" t="str">
        <f>INDEX([1]Calculation!CB:CB,ROW())</f>
        <v>https://projects.fivethirtyeight.com/polls/20191216_National.xlsx</v>
      </c>
    </row>
    <row r="416" spans="1:16">
      <c r="A416" t="str">
        <f>INDEX([1]Calculation!$F:$F,ROW())</f>
        <v>US</v>
      </c>
      <c r="B416" t="str">
        <f>INDEX([1]Calculation!$D:$D,ROW())</f>
        <v>Ipsos</v>
      </c>
      <c r="C416" t="str">
        <f>IF(INDEX([1]Calculation!$G:$G,ROW())=0,"-",INDEX([1]Calculation!$G:$G,ROW()))</f>
        <v>B+</v>
      </c>
      <c r="D416" t="str">
        <f>INDEX([1]Calculation!$J:$J,ROW())&amp;"  "&amp;INDEX([1]Calculation!$K:$K,ROW())</f>
        <v>593  rv</v>
      </c>
      <c r="E416" s="19">
        <f>INDEX([1]Calculation!$I:$I,ROW())</f>
        <v>43811</v>
      </c>
      <c r="F416" s="12">
        <f>ROUND(INDEX([1]Calculation!AL:AL,ROW()),1)</f>
        <v>0</v>
      </c>
      <c r="G416" s="8">
        <f>ROUND(INDEX([1]Calculation!L:L,ROW()),0)</f>
        <v>21</v>
      </c>
      <c r="H416" s="8">
        <f>ROUND(INDEX([1]Calculation!M:M,ROW()),0)</f>
        <v>7</v>
      </c>
      <c r="I416" s="8">
        <f>ROUND(INDEX([1]Calculation!N:N,ROW()),0)</f>
        <v>0</v>
      </c>
      <c r="J416" s="8">
        <f>ROUND(INDEX([1]Calculation!O:O,ROW()),0)</f>
        <v>5</v>
      </c>
      <c r="K416" s="8">
        <f>ROUND(INDEX([1]Calculation!P:P,ROW()),0)</f>
        <v>2</v>
      </c>
      <c r="L416" s="8">
        <f>ROUND(INDEX([1]Calculation!Q:Q,ROW()),0)</f>
        <v>18</v>
      </c>
      <c r="M416" s="8">
        <f>ROUND(INDEX([1]Calculation!R:R,ROW()),0)</f>
        <v>3</v>
      </c>
      <c r="N416" s="8">
        <f>ROUND(INDEX([1]Calculation!S:S,ROW()),0)</f>
        <v>11</v>
      </c>
      <c r="O416" s="8">
        <f>ROUND(INDEX([1]Calculation!T:T,ROW()),0)</f>
        <v>3</v>
      </c>
      <c r="P416" s="8" t="str">
        <f>INDEX([1]Calculation!CB:CB,ROW())</f>
        <v>https://twitter.com/Cmkahn/status/1220734596490452993</v>
      </c>
    </row>
    <row r="417" spans="1:16">
      <c r="A417" t="str">
        <f>INDEX([1]Calculation!$F:$F,ROW())</f>
        <v>US</v>
      </c>
      <c r="B417" t="str">
        <f>INDEX([1]Calculation!$D:$D,ROW())</f>
        <v>Marist College</v>
      </c>
      <c r="C417" t="str">
        <f>IF(INDEX([1]Calculation!$G:$G,ROW())=0,"-",INDEX([1]Calculation!$G:$G,ROW()))</f>
        <v>A+</v>
      </c>
      <c r="D417" t="str">
        <f>INDEX([1]Calculation!$J:$J,ROW())&amp;"  "&amp;INDEX([1]Calculation!$K:$K,ROW())</f>
        <v>704  rv</v>
      </c>
      <c r="E417" s="19">
        <f>INDEX([1]Calculation!$I:$I,ROW())</f>
        <v>43810</v>
      </c>
      <c r="F417" s="12">
        <f>ROUND(INDEX([1]Calculation!AL:AL,ROW()),1)</f>
        <v>1.3</v>
      </c>
      <c r="G417" s="8">
        <f>ROUND(INDEX([1]Calculation!L:L,ROW()),0)</f>
        <v>24</v>
      </c>
      <c r="H417" s="8">
        <f>ROUND(INDEX([1]Calculation!M:M,ROW()),0)</f>
        <v>4</v>
      </c>
      <c r="I417" s="8">
        <f>ROUND(INDEX([1]Calculation!N:N,ROW()),0)</f>
        <v>4</v>
      </c>
      <c r="J417" s="8">
        <f>ROUND(INDEX([1]Calculation!O:O,ROW()),0)</f>
        <v>13</v>
      </c>
      <c r="K417" s="8">
        <f>ROUND(INDEX([1]Calculation!P:P,ROW()),0)</f>
        <v>4</v>
      </c>
      <c r="L417" s="8">
        <f>ROUND(INDEX([1]Calculation!Q:Q,ROW()),0)</f>
        <v>22</v>
      </c>
      <c r="M417" s="8">
        <f>ROUND(INDEX([1]Calculation!R:R,ROW()),0)</f>
        <v>0</v>
      </c>
      <c r="N417" s="8">
        <f>ROUND(INDEX([1]Calculation!S:S,ROW()),0)</f>
        <v>17</v>
      </c>
      <c r="O417" s="8">
        <f>ROUND(INDEX([1]Calculation!T:T,ROW()),0)</f>
        <v>5</v>
      </c>
      <c r="P417" s="8" t="str">
        <f>INDEX([1]Calculation!CB:CB,ROW())</f>
        <v>http://maristpoll.marist.edu/wp-content/uploads/2019/12/UPDATED_NPR_PBS-NewsHour_Marist-Poll_USA-NOS-and-Tables_1912131159.pdf</v>
      </c>
    </row>
    <row r="418" spans="1:16">
      <c r="A418" t="str">
        <f>INDEX([1]Calculation!$F:$F,ROW())</f>
        <v>US</v>
      </c>
      <c r="B418" t="str">
        <f>INDEX([1]Calculation!$D:$D,ROW())</f>
        <v>Fox News/Beacon Research/Shaw &amp; Co. Research</v>
      </c>
      <c r="C418" t="str">
        <f>IF(INDEX([1]Calculation!$G:$G,ROW())=0,"-",INDEX([1]Calculation!$G:$G,ROW()))</f>
        <v>A-</v>
      </c>
      <c r="D418" t="str">
        <f>INDEX([1]Calculation!$J:$J,ROW())&amp;"  "&amp;INDEX([1]Calculation!$K:$K,ROW())</f>
        <v>453  lv</v>
      </c>
      <c r="E418" s="19">
        <f>INDEX([1]Calculation!$I:$I,ROW())</f>
        <v>43810</v>
      </c>
      <c r="F418" s="12">
        <f>ROUND(INDEX([1]Calculation!AL:AL,ROW()),1)</f>
        <v>0.2</v>
      </c>
      <c r="G418" s="8">
        <f>ROUND(INDEX([1]Calculation!L:L,ROW()),0)</f>
        <v>30</v>
      </c>
      <c r="H418" s="8">
        <f>ROUND(INDEX([1]Calculation!M:M,ROW()),0)</f>
        <v>5</v>
      </c>
      <c r="I418" s="8">
        <f>ROUND(INDEX([1]Calculation!N:N,ROW()),0)</f>
        <v>2</v>
      </c>
      <c r="J418" s="8">
        <f>ROUND(INDEX([1]Calculation!O:O,ROW()),0)</f>
        <v>7</v>
      </c>
      <c r="K418" s="8">
        <f>ROUND(INDEX([1]Calculation!P:P,ROW()),0)</f>
        <v>5</v>
      </c>
      <c r="L418" s="8">
        <f>ROUND(INDEX([1]Calculation!Q:Q,ROW()),0)</f>
        <v>20</v>
      </c>
      <c r="M418" s="8">
        <f>ROUND(INDEX([1]Calculation!R:R,ROW()),0)</f>
        <v>1</v>
      </c>
      <c r="N418" s="8">
        <f>ROUND(INDEX([1]Calculation!S:S,ROW()),0)</f>
        <v>13</v>
      </c>
      <c r="O418" s="8">
        <f>ROUND(INDEX([1]Calculation!T:T,ROW()),0)</f>
        <v>3</v>
      </c>
      <c r="P418" s="8" t="str">
        <f>INDEX([1]Calculation!CB:CB,ROW())</f>
        <v>https://www.scribd.com/document/439839999/Fox-December-8-11-2019-National-Topline-December-15-Release</v>
      </c>
    </row>
    <row r="419" spans="1:16">
      <c r="A419" t="str">
        <f>INDEX([1]Calculation!$F:$F,ROW())</f>
        <v>South Carolina</v>
      </c>
      <c r="B419" t="str">
        <f>INDEX([1]Calculation!$D:$D,ROW())</f>
        <v>Change Research</v>
      </c>
      <c r="C419" t="str">
        <f>IF(INDEX([1]Calculation!$G:$G,ROW())=0,"-",INDEX([1]Calculation!$G:$G,ROW()))</f>
        <v>C</v>
      </c>
      <c r="D419" t="str">
        <f>INDEX([1]Calculation!$J:$J,ROW())&amp;"  "&amp;INDEX([1]Calculation!$K:$K,ROW())</f>
        <v>392  lv</v>
      </c>
      <c r="E419" s="19">
        <f>INDEX([1]Calculation!$I:$I,ROW())</f>
        <v>43810</v>
      </c>
      <c r="F419" s="12">
        <f>ROUND(INDEX([1]Calculation!AL:AL,ROW()),1)</f>
        <v>0</v>
      </c>
      <c r="G419" s="8">
        <f>ROUND(INDEX([1]Calculation!L:L,ROW()),0)</f>
        <v>27</v>
      </c>
      <c r="H419" s="8">
        <f>ROUND(INDEX([1]Calculation!M:M,ROW()),0)</f>
        <v>3</v>
      </c>
      <c r="I419" s="8">
        <f>ROUND(INDEX([1]Calculation!N:N,ROW()),0)</f>
        <v>5</v>
      </c>
      <c r="J419" s="8">
        <f>ROUND(INDEX([1]Calculation!O:O,ROW()),0)</f>
        <v>9</v>
      </c>
      <c r="K419" s="8">
        <f>ROUND(INDEX([1]Calculation!P:P,ROW()),0)</f>
        <v>2</v>
      </c>
      <c r="L419" s="8">
        <f>ROUND(INDEX([1]Calculation!Q:Q,ROW()),0)</f>
        <v>20</v>
      </c>
      <c r="M419" s="8">
        <f>ROUND(INDEX([1]Calculation!R:R,ROW()),0)</f>
        <v>5</v>
      </c>
      <c r="N419" s="8">
        <f>ROUND(INDEX([1]Calculation!S:S,ROW()),0)</f>
        <v>19</v>
      </c>
      <c r="O419" s="8">
        <f>ROUND(INDEX([1]Calculation!T:T,ROW()),0)</f>
        <v>2</v>
      </c>
      <c r="P419" s="8" t="str">
        <f>INDEX([1]Calculation!CB:CB,ROW())</f>
        <v>https://www.changeresearch.com/post/south-carolina-post-and-courier-poll-december</v>
      </c>
    </row>
    <row r="420" spans="1:16">
      <c r="A420" t="str">
        <f>INDEX([1]Calculation!$F:$F,ROW())</f>
        <v>California</v>
      </c>
      <c r="B420" t="str">
        <f>INDEX([1]Calculation!$D:$D,ROW())</f>
        <v>Change Research</v>
      </c>
      <c r="C420" t="str">
        <f>IF(INDEX([1]Calculation!$G:$G,ROW())=0,"-",INDEX([1]Calculation!$G:$G,ROW()))</f>
        <v>C</v>
      </c>
      <c r="D420" t="str">
        <f>INDEX([1]Calculation!$J:$J,ROW())&amp;"  "&amp;INDEX([1]Calculation!$K:$K,ROW())</f>
        <v>862  lv</v>
      </c>
      <c r="E420" s="19">
        <f>INDEX([1]Calculation!$I:$I,ROW())</f>
        <v>43809</v>
      </c>
      <c r="F420" s="12">
        <f>ROUND(INDEX([1]Calculation!AL:AL,ROW()),1)</f>
        <v>0.1</v>
      </c>
      <c r="G420" s="8">
        <f>ROUND(INDEX([1]Calculation!L:L,ROW()),0)</f>
        <v>19</v>
      </c>
      <c r="H420" s="8">
        <f>ROUND(INDEX([1]Calculation!M:M,ROW()),0)</f>
        <v>3</v>
      </c>
      <c r="I420" s="8">
        <f>ROUND(INDEX([1]Calculation!N:N,ROW()),0)</f>
        <v>3</v>
      </c>
      <c r="J420" s="8">
        <f>ROUND(INDEX([1]Calculation!O:O,ROW()),0)</f>
        <v>12</v>
      </c>
      <c r="K420" s="8">
        <f>ROUND(INDEX([1]Calculation!P:P,ROW()),0)</f>
        <v>1</v>
      </c>
      <c r="L420" s="8">
        <f>ROUND(INDEX([1]Calculation!Q:Q,ROW()),0)</f>
        <v>26</v>
      </c>
      <c r="M420" s="8">
        <f>ROUND(INDEX([1]Calculation!R:R,ROW()),0)</f>
        <v>2</v>
      </c>
      <c r="N420" s="8">
        <f>ROUND(INDEX([1]Calculation!S:S,ROW()),0)</f>
        <v>23</v>
      </c>
      <c r="O420" s="8">
        <f>ROUND(INDEX([1]Calculation!T:T,ROW()),0)</f>
        <v>4</v>
      </c>
      <c r="P420" s="8" t="str">
        <f>INDEX([1]Calculation!CB:CB,ROW())</f>
        <v>https://www.changeresearch.com/post/change-research-kqed-california-poll-december</v>
      </c>
    </row>
    <row r="421" spans="1:16">
      <c r="A421" t="str">
        <f>INDEX([1]Calculation!$F:$F,ROW())</f>
        <v>US</v>
      </c>
      <c r="B421" t="str">
        <f>INDEX([1]Calculation!$D:$D,ROW())</f>
        <v>YouGov</v>
      </c>
      <c r="C421" t="str">
        <f>IF(INDEX([1]Calculation!$G:$G,ROW())=0,"-",INDEX([1]Calculation!$G:$G,ROW()))</f>
        <v>B-</v>
      </c>
      <c r="D421" t="str">
        <f>INDEX([1]Calculation!$J:$J,ROW())&amp;"  "&amp;INDEX([1]Calculation!$K:$K,ROW())</f>
        <v>497  lv</v>
      </c>
      <c r="E421" s="19">
        <f>INDEX([1]Calculation!$I:$I,ROW())</f>
        <v>43809</v>
      </c>
      <c r="F421" s="12">
        <f>ROUND(INDEX([1]Calculation!AL:AL,ROW()),1)</f>
        <v>0</v>
      </c>
      <c r="G421" s="8">
        <f>ROUND(INDEX([1]Calculation!L:L,ROW()),0)</f>
        <v>26</v>
      </c>
      <c r="H421" s="8">
        <f>ROUND(INDEX([1]Calculation!M:M,ROW()),0)</f>
        <v>4</v>
      </c>
      <c r="I421" s="8">
        <f>ROUND(INDEX([1]Calculation!N:N,ROW()),0)</f>
        <v>3</v>
      </c>
      <c r="J421" s="8">
        <f>ROUND(INDEX([1]Calculation!O:O,ROW()),0)</f>
        <v>11</v>
      </c>
      <c r="K421" s="8">
        <f>ROUND(INDEX([1]Calculation!P:P,ROW()),0)</f>
        <v>2</v>
      </c>
      <c r="L421" s="8">
        <f>ROUND(INDEX([1]Calculation!Q:Q,ROW()),0)</f>
        <v>16</v>
      </c>
      <c r="M421" s="8">
        <f>ROUND(INDEX([1]Calculation!R:R,ROW()),0)</f>
        <v>1</v>
      </c>
      <c r="N421" s="8">
        <f>ROUND(INDEX([1]Calculation!S:S,ROW()),0)</f>
        <v>21</v>
      </c>
      <c r="O421" s="8">
        <f>ROUND(INDEX([1]Calculation!T:T,ROW()),0)</f>
        <v>3</v>
      </c>
      <c r="P421" s="8" t="str">
        <f>INDEX([1]Calculation!CB:CB,ROW())</f>
        <v>https://d25d2506sfb94s.cloudfront.net/cumulus_uploads/document/4yqcix83qw/econTabReport.pdf</v>
      </c>
    </row>
    <row r="422" spans="1:16">
      <c r="A422" t="str">
        <f>INDEX([1]Calculation!$F:$F,ROW())</f>
        <v>Iowa</v>
      </c>
      <c r="B422" t="str">
        <f>INDEX([1]Calculation!$D:$D,ROW())</f>
        <v>Emerson College</v>
      </c>
      <c r="C422" t="str">
        <f>IF(INDEX([1]Calculation!$G:$G,ROW())=0,"-",INDEX([1]Calculation!$G:$G,ROW()))</f>
        <v>B-</v>
      </c>
      <c r="D422" t="str">
        <f>INDEX([1]Calculation!$J:$J,ROW())&amp;"  "&amp;INDEX([1]Calculation!$K:$K,ROW())</f>
        <v>325  lv</v>
      </c>
      <c r="E422" s="19">
        <f>INDEX([1]Calculation!$I:$I,ROW())</f>
        <v>43809</v>
      </c>
      <c r="F422" s="12">
        <f>ROUND(INDEX([1]Calculation!AL:AL,ROW()),1)</f>
        <v>0.1</v>
      </c>
      <c r="G422" s="8">
        <f>ROUND(INDEX([1]Calculation!L:L,ROW()),0)</f>
        <v>23</v>
      </c>
      <c r="H422" s="8">
        <f>ROUND(INDEX([1]Calculation!M:M,ROW()),0)</f>
        <v>2</v>
      </c>
      <c r="I422" s="8">
        <f>ROUND(INDEX([1]Calculation!N:N,ROW()),0)</f>
        <v>4</v>
      </c>
      <c r="J422" s="8">
        <f>ROUND(INDEX([1]Calculation!O:O,ROW()),0)</f>
        <v>18</v>
      </c>
      <c r="K422" s="8">
        <f>ROUND(INDEX([1]Calculation!P:P,ROW()),0)</f>
        <v>10</v>
      </c>
      <c r="L422" s="8">
        <f>ROUND(INDEX([1]Calculation!Q:Q,ROW()),0)</f>
        <v>22</v>
      </c>
      <c r="M422" s="8">
        <f>ROUND(INDEX([1]Calculation!R:R,ROW()),0)</f>
        <v>3</v>
      </c>
      <c r="N422" s="8">
        <f>ROUND(INDEX([1]Calculation!S:S,ROW()),0)</f>
        <v>12</v>
      </c>
      <c r="O422" s="8">
        <f>ROUND(INDEX([1]Calculation!T:T,ROW()),0)</f>
        <v>2</v>
      </c>
      <c r="P422" s="8" t="str">
        <f>INDEX([1]Calculation!CB:CB,ROW())</f>
        <v>http://emersonpolling.com/2019/12/11/iowa-2020-warrens-support-drops-while-sanders-rises/</v>
      </c>
    </row>
    <row r="423" spans="1:16">
      <c r="A423" t="str">
        <f>INDEX([1]Calculation!$F:$F,ROW())</f>
        <v>Texas</v>
      </c>
      <c r="B423" t="str">
        <f>INDEX([1]Calculation!$D:$D,ROW())</f>
        <v>SSRS</v>
      </c>
      <c r="C423" t="str">
        <f>IF(INDEX([1]Calculation!$G:$G,ROW())=0,"-",INDEX([1]Calculation!$G:$G,ROW()))</f>
        <v>A/B</v>
      </c>
      <c r="D423" t="str">
        <f>INDEX([1]Calculation!$J:$J,ROW())&amp;"  "&amp;INDEX([1]Calculation!$K:$K,ROW())</f>
        <v>327  lv</v>
      </c>
      <c r="E423" s="19">
        <f>INDEX([1]Calculation!$I:$I,ROW())</f>
        <v>43808</v>
      </c>
      <c r="F423" s="12">
        <f>ROUND(INDEX([1]Calculation!AL:AL,ROW()),1)</f>
        <v>0.5</v>
      </c>
      <c r="G423" s="8">
        <f>ROUND(INDEX([1]Calculation!L:L,ROW()),0)</f>
        <v>35</v>
      </c>
      <c r="H423" s="8">
        <f>ROUND(INDEX([1]Calculation!M:M,ROW()),0)</f>
        <v>5</v>
      </c>
      <c r="I423" s="8">
        <f>ROUND(INDEX([1]Calculation!N:N,ROW()),0)</f>
        <v>2</v>
      </c>
      <c r="J423" s="8">
        <f>ROUND(INDEX([1]Calculation!O:O,ROW()),0)</f>
        <v>9</v>
      </c>
      <c r="K423" s="8">
        <f>ROUND(INDEX([1]Calculation!P:P,ROW()),0)</f>
        <v>1</v>
      </c>
      <c r="L423" s="8">
        <f>ROUND(INDEX([1]Calculation!Q:Q,ROW()),0)</f>
        <v>15</v>
      </c>
      <c r="M423" s="8">
        <f>ROUND(INDEX([1]Calculation!R:R,ROW()),0)</f>
        <v>2</v>
      </c>
      <c r="N423" s="8">
        <f>ROUND(INDEX([1]Calculation!S:S,ROW()),0)</f>
        <v>13</v>
      </c>
      <c r="O423" s="8">
        <f>ROUND(INDEX([1]Calculation!T:T,ROW()),0)</f>
        <v>3</v>
      </c>
      <c r="P423" s="8" t="str">
        <f>INDEX([1]Calculation!CB:CB,ROW())</f>
        <v>https://cdn.cnn.com/cnn/2019/images/12/11/rel1_tx.pdf</v>
      </c>
    </row>
    <row r="424" spans="1:16">
      <c r="A424" t="str">
        <f>INDEX([1]Calculation!$F:$F,ROW())</f>
        <v>US</v>
      </c>
      <c r="B424" t="str">
        <f>INDEX([1]Calculation!$D:$D,ROW())</f>
        <v>Quinnipiac University</v>
      </c>
      <c r="C424" t="str">
        <f>IF(INDEX([1]Calculation!$G:$G,ROW())=0,"-",INDEX([1]Calculation!$G:$G,ROW()))</f>
        <v>A</v>
      </c>
      <c r="D424" t="str">
        <f>INDEX([1]Calculation!$J:$J,ROW())&amp;"  "&amp;INDEX([1]Calculation!$K:$K,ROW())</f>
        <v>665  rv</v>
      </c>
      <c r="E424" s="19">
        <f>INDEX([1]Calculation!$I:$I,ROW())</f>
        <v>43808</v>
      </c>
      <c r="F424" s="12">
        <f>ROUND(INDEX([1]Calculation!AL:AL,ROW()),1)</f>
        <v>0.1</v>
      </c>
      <c r="G424" s="8">
        <f>ROUND(INDEX([1]Calculation!L:L,ROW()),0)</f>
        <v>29</v>
      </c>
      <c r="H424" s="8">
        <f>ROUND(INDEX([1]Calculation!M:M,ROW()),0)</f>
        <v>5</v>
      </c>
      <c r="I424" s="8">
        <f>ROUND(INDEX([1]Calculation!N:N,ROW()),0)</f>
        <v>1</v>
      </c>
      <c r="J424" s="8">
        <f>ROUND(INDEX([1]Calculation!O:O,ROW()),0)</f>
        <v>9</v>
      </c>
      <c r="K424" s="8">
        <f>ROUND(INDEX([1]Calculation!P:P,ROW()),0)</f>
        <v>3</v>
      </c>
      <c r="L424" s="8">
        <f>ROUND(INDEX([1]Calculation!Q:Q,ROW()),0)</f>
        <v>17</v>
      </c>
      <c r="M424" s="8">
        <f>ROUND(INDEX([1]Calculation!R:R,ROW()),0)</f>
        <v>1</v>
      </c>
      <c r="N424" s="8">
        <f>ROUND(INDEX([1]Calculation!S:S,ROW()),0)</f>
        <v>15</v>
      </c>
      <c r="O424" s="8">
        <f>ROUND(INDEX([1]Calculation!T:T,ROW()),0)</f>
        <v>4</v>
      </c>
      <c r="P424" s="8" t="str">
        <f>INDEX([1]Calculation!CB:CB,ROW())</f>
        <v>https://poll.qu.edu/national/release-detail?ReleaseID=3651</v>
      </c>
    </row>
    <row r="425" spans="1:16">
      <c r="A425" t="str">
        <f>INDEX([1]Calculation!$F:$F,ROW())</f>
        <v>US</v>
      </c>
      <c r="B425" t="str">
        <f>INDEX([1]Calculation!$D:$D,ROW())</f>
        <v>Zogby Interactive/JZ Analytics</v>
      </c>
      <c r="C425" t="str">
        <f>IF(INDEX([1]Calculation!$G:$G,ROW())=0,"-",INDEX([1]Calculation!$G:$G,ROW()))</f>
        <v>C</v>
      </c>
      <c r="D425" t="str">
        <f>INDEX([1]Calculation!$J:$J,ROW())&amp;"  "&amp;INDEX([1]Calculation!$K:$K,ROW())</f>
        <v>443  lv</v>
      </c>
      <c r="E425" s="19">
        <f>INDEX([1]Calculation!$I:$I,ROW())</f>
        <v>43807</v>
      </c>
      <c r="F425" s="12">
        <f>ROUND(INDEX([1]Calculation!AL:AL,ROW()),1)</f>
        <v>0</v>
      </c>
      <c r="G425" s="8">
        <f>ROUND(INDEX([1]Calculation!L:L,ROW()),0)</f>
        <v>28</v>
      </c>
      <c r="H425" s="8">
        <f>ROUND(INDEX([1]Calculation!M:M,ROW()),0)</f>
        <v>9</v>
      </c>
      <c r="I425" s="8">
        <f>ROUND(INDEX([1]Calculation!N:N,ROW()),0)</f>
        <v>0</v>
      </c>
      <c r="J425" s="8">
        <f>ROUND(INDEX([1]Calculation!O:O,ROW()),0)</f>
        <v>8</v>
      </c>
      <c r="K425" s="8">
        <f>ROUND(INDEX([1]Calculation!P:P,ROW()),0)</f>
        <v>2</v>
      </c>
      <c r="L425" s="8">
        <f>ROUND(INDEX([1]Calculation!Q:Q,ROW()),0)</f>
        <v>20</v>
      </c>
      <c r="M425" s="8">
        <f>ROUND(INDEX([1]Calculation!R:R,ROW()),0)</f>
        <v>3</v>
      </c>
      <c r="N425" s="8">
        <f>ROUND(INDEX([1]Calculation!S:S,ROW()),0)</f>
        <v>12</v>
      </c>
      <c r="O425" s="8">
        <f>ROUND(INDEX([1]Calculation!T:T,ROW()),0)</f>
        <v>3</v>
      </c>
      <c r="P425" s="8" t="str">
        <f>INDEX([1]Calculation!CB:CB,ROW())</f>
        <v>https://zogbyanalytics.com/news/909-the-zogby-poll-2020-democratic-primary-report-nationwide-likely-voters-poll</v>
      </c>
    </row>
    <row r="426" spans="1:16">
      <c r="A426" t="str">
        <f>INDEX([1]Calculation!$F:$F,ROW())</f>
        <v>US</v>
      </c>
      <c r="B426" t="str">
        <f>INDEX([1]Calculation!$D:$D,ROW())</f>
        <v>Zogby Interactive/JZ Analytics</v>
      </c>
      <c r="C426" t="str">
        <f>IF(INDEX([1]Calculation!$G:$G,ROW())=0,"-",INDEX([1]Calculation!$G:$G,ROW()))</f>
        <v>C</v>
      </c>
      <c r="D426" t="str">
        <f>INDEX([1]Calculation!$J:$J,ROW())&amp;"  "&amp;INDEX([1]Calculation!$K:$K,ROW())</f>
        <v>443  lv</v>
      </c>
      <c r="E426" s="19">
        <f>INDEX([1]Calculation!$I:$I,ROW())</f>
        <v>43807</v>
      </c>
      <c r="F426" s="12">
        <f>ROUND(INDEX([1]Calculation!AL:AL,ROW()),1)</f>
        <v>0</v>
      </c>
      <c r="G426" s="8">
        <f>ROUND(INDEX([1]Calculation!L:L,ROW()),0)</f>
        <v>30</v>
      </c>
      <c r="H426" s="8">
        <f>ROUND(INDEX([1]Calculation!M:M,ROW()),0)</f>
        <v>8</v>
      </c>
      <c r="I426" s="8">
        <f>ROUND(INDEX([1]Calculation!N:N,ROW()),0)</f>
        <v>0</v>
      </c>
      <c r="J426" s="8">
        <f>ROUND(INDEX([1]Calculation!O:O,ROW()),0)</f>
        <v>7</v>
      </c>
      <c r="K426" s="8">
        <f>ROUND(INDEX([1]Calculation!P:P,ROW()),0)</f>
        <v>2</v>
      </c>
      <c r="L426" s="8">
        <f>ROUND(INDEX([1]Calculation!Q:Q,ROW()),0)</f>
        <v>20</v>
      </c>
      <c r="M426" s="8">
        <f>ROUND(INDEX([1]Calculation!R:R,ROW()),0)</f>
        <v>3</v>
      </c>
      <c r="N426" s="8">
        <f>ROUND(INDEX([1]Calculation!S:S,ROW()),0)</f>
        <v>16</v>
      </c>
      <c r="O426" s="8">
        <f>ROUND(INDEX([1]Calculation!T:T,ROW()),0)</f>
        <v>4</v>
      </c>
      <c r="P426" s="8" t="str">
        <f>INDEX([1]Calculation!CB:CB,ROW())</f>
        <v>https://zogbyanalytics.com/news/909-the-zogby-poll-2020-democratic-primary-report-nationwide-likely-voters-poll</v>
      </c>
    </row>
    <row r="427" spans="1:16">
      <c r="A427" t="str">
        <f>INDEX([1]Calculation!$F:$F,ROW())</f>
        <v>Wisconsin</v>
      </c>
      <c r="B427" t="str">
        <f>INDEX([1]Calculation!$D:$D,ROW())</f>
        <v>Marquette University Law School</v>
      </c>
      <c r="C427" t="str">
        <f>IF(INDEX([1]Calculation!$G:$G,ROW())=0,"-",INDEX([1]Calculation!$G:$G,ROW()))</f>
        <v>A/B</v>
      </c>
      <c r="D427" t="str">
        <f>INDEX([1]Calculation!$J:$J,ROW())&amp;"  "&amp;INDEX([1]Calculation!$K:$K,ROW())</f>
        <v>358  lv</v>
      </c>
      <c r="E427" s="19">
        <f>INDEX([1]Calculation!$I:$I,ROW())</f>
        <v>43807</v>
      </c>
      <c r="F427" s="12">
        <f>ROUND(INDEX([1]Calculation!AL:AL,ROW()),1)</f>
        <v>0.2</v>
      </c>
      <c r="G427" s="8">
        <f>ROUND(INDEX([1]Calculation!L:L,ROW()),0)</f>
        <v>23</v>
      </c>
      <c r="H427" s="8">
        <f>ROUND(INDEX([1]Calculation!M:M,ROW()),0)</f>
        <v>3</v>
      </c>
      <c r="I427" s="8">
        <f>ROUND(INDEX([1]Calculation!N:N,ROW()),0)</f>
        <v>4</v>
      </c>
      <c r="J427" s="8">
        <f>ROUND(INDEX([1]Calculation!O:O,ROW()),0)</f>
        <v>15</v>
      </c>
      <c r="K427" s="8">
        <f>ROUND(INDEX([1]Calculation!P:P,ROW()),0)</f>
        <v>3</v>
      </c>
      <c r="L427" s="8">
        <f>ROUND(INDEX([1]Calculation!Q:Q,ROW()),0)</f>
        <v>19</v>
      </c>
      <c r="M427" s="8">
        <f>ROUND(INDEX([1]Calculation!R:R,ROW()),0)</f>
        <v>0</v>
      </c>
      <c r="N427" s="8">
        <f>ROUND(INDEX([1]Calculation!S:S,ROW()),0)</f>
        <v>16</v>
      </c>
      <c r="O427" s="8">
        <f>ROUND(INDEX([1]Calculation!T:T,ROW()),0)</f>
        <v>3</v>
      </c>
      <c r="P427" s="8" t="str">
        <f>INDEX([1]Calculation!CB:CB,ROW())</f>
        <v>https://law.marquette.edu/poll/wp-content/uploads/2019/12/MLSP56Toplines.pdf</v>
      </c>
    </row>
    <row r="428" spans="1:16">
      <c r="A428" t="str">
        <f>INDEX([1]Calculation!$F:$F,ROW())</f>
        <v>California</v>
      </c>
      <c r="B428" t="str">
        <f>INDEX([1]Calculation!$D:$D,ROW())</f>
        <v>SSRS</v>
      </c>
      <c r="C428" t="str">
        <f>IF(INDEX([1]Calculation!$G:$G,ROW())=0,"-",INDEX([1]Calculation!$G:$G,ROW()))</f>
        <v>A/B</v>
      </c>
      <c r="D428" t="str">
        <f>INDEX([1]Calculation!$J:$J,ROW())&amp;"  "&amp;INDEX([1]Calculation!$K:$K,ROW())</f>
        <v>508  lv</v>
      </c>
      <c r="E428" s="19">
        <f>INDEX([1]Calculation!$I:$I,ROW())</f>
        <v>43807</v>
      </c>
      <c r="F428" s="12">
        <f>ROUND(INDEX([1]Calculation!AL:AL,ROW()),1)</f>
        <v>0.7</v>
      </c>
      <c r="G428" s="8">
        <f>ROUND(INDEX([1]Calculation!L:L,ROW()),0)</f>
        <v>21</v>
      </c>
      <c r="H428" s="8">
        <f>ROUND(INDEX([1]Calculation!M:M,ROW()),0)</f>
        <v>5</v>
      </c>
      <c r="I428" s="8">
        <f>ROUND(INDEX([1]Calculation!N:N,ROW()),0)</f>
        <v>3</v>
      </c>
      <c r="J428" s="8">
        <f>ROUND(INDEX([1]Calculation!O:O,ROW()),0)</f>
        <v>9</v>
      </c>
      <c r="K428" s="8">
        <f>ROUND(INDEX([1]Calculation!P:P,ROW()),0)</f>
        <v>2</v>
      </c>
      <c r="L428" s="8">
        <f>ROUND(INDEX([1]Calculation!Q:Q,ROW()),0)</f>
        <v>20</v>
      </c>
      <c r="M428" s="8">
        <f>ROUND(INDEX([1]Calculation!R:R,ROW()),0)</f>
        <v>1</v>
      </c>
      <c r="N428" s="8">
        <f>ROUND(INDEX([1]Calculation!S:S,ROW()),0)</f>
        <v>17</v>
      </c>
      <c r="O428" s="8">
        <f>ROUND(INDEX([1]Calculation!T:T,ROW()),0)</f>
        <v>6</v>
      </c>
      <c r="P428" s="8" t="str">
        <f>INDEX([1]Calculation!CB:CB,ROW())</f>
        <v>https://cdn.cnn.com/cnn/2019/images/12/11/rel1_ca.pdf</v>
      </c>
    </row>
    <row r="429" spans="1:16">
      <c r="A429" t="str">
        <f>INDEX([1]Calculation!$F:$F,ROW())</f>
        <v>New Hampshire</v>
      </c>
      <c r="B429" t="str">
        <f>INDEX([1]Calculation!$D:$D,ROW())</f>
        <v>MassINC Polling Group</v>
      </c>
      <c r="C429" t="str">
        <f>IF(INDEX([1]Calculation!$G:$G,ROW())=0,"-",INDEX([1]Calculation!$G:$G,ROW()))</f>
        <v>A/B</v>
      </c>
      <c r="D429" t="str">
        <f>INDEX([1]Calculation!$J:$J,ROW())&amp;"  "&amp;INDEX([1]Calculation!$K:$K,ROW())</f>
        <v>442  lv</v>
      </c>
      <c r="E429" s="19">
        <f>INDEX([1]Calculation!$I:$I,ROW())</f>
        <v>43807</v>
      </c>
      <c r="F429" s="12">
        <f>ROUND(INDEX([1]Calculation!AL:AL,ROW()),1)</f>
        <v>0.6</v>
      </c>
      <c r="G429" s="8">
        <f>ROUND(INDEX([1]Calculation!L:L,ROW()),0)</f>
        <v>17</v>
      </c>
      <c r="H429" s="8">
        <f>ROUND(INDEX([1]Calculation!M:M,ROW()),0)</f>
        <v>2</v>
      </c>
      <c r="I429" s="8">
        <f>ROUND(INDEX([1]Calculation!N:N,ROW()),0)</f>
        <v>1</v>
      </c>
      <c r="J429" s="8">
        <f>ROUND(INDEX([1]Calculation!O:O,ROW()),0)</f>
        <v>18</v>
      </c>
      <c r="K429" s="8">
        <f>ROUND(INDEX([1]Calculation!P:P,ROW()),0)</f>
        <v>3</v>
      </c>
      <c r="L429" s="8">
        <f>ROUND(INDEX([1]Calculation!Q:Q,ROW()),0)</f>
        <v>15</v>
      </c>
      <c r="M429" s="8">
        <f>ROUND(INDEX([1]Calculation!R:R,ROW()),0)</f>
        <v>3</v>
      </c>
      <c r="N429" s="8">
        <f>ROUND(INDEX([1]Calculation!S:S,ROW()),0)</f>
        <v>12</v>
      </c>
      <c r="O429" s="8">
        <f>ROUND(INDEX([1]Calculation!T:T,ROW()),0)</f>
        <v>5</v>
      </c>
      <c r="P429" s="8" t="str">
        <f>INDEX([1]Calculation!CB:CB,ROW())</f>
        <v>https://www.wbur.org/news/2019/12/11/democrats-mayor-pete-biden-sanders-elizabeth-warren-tight-contest</v>
      </c>
    </row>
    <row r="430" spans="1:16">
      <c r="A430" t="str">
        <f>INDEX([1]Calculation!$F:$F,ROW())</f>
        <v>US</v>
      </c>
      <c r="B430" t="str">
        <f>INDEX([1]Calculation!$D:$D,ROW())</f>
        <v>Monmouth University</v>
      </c>
      <c r="C430" t="str">
        <f>IF(INDEX([1]Calculation!$G:$G,ROW())=0,"-",INDEX([1]Calculation!$G:$G,ROW()))</f>
        <v>A+</v>
      </c>
      <c r="D430" t="str">
        <f>INDEX([1]Calculation!$J:$J,ROW())&amp;"  "&amp;INDEX([1]Calculation!$K:$K,ROW())</f>
        <v>384  rv</v>
      </c>
      <c r="E430" s="19">
        <f>INDEX([1]Calculation!$I:$I,ROW())</f>
        <v>43807</v>
      </c>
      <c r="F430" s="12">
        <f>ROUND(INDEX([1]Calculation!AL:AL,ROW()),1)</f>
        <v>0.3</v>
      </c>
      <c r="G430" s="8">
        <f>ROUND(INDEX([1]Calculation!L:L,ROW()),0)</f>
        <v>26</v>
      </c>
      <c r="H430" s="8">
        <f>ROUND(INDEX([1]Calculation!M:M,ROW()),0)</f>
        <v>5</v>
      </c>
      <c r="I430" s="8">
        <f>ROUND(INDEX([1]Calculation!N:N,ROW()),0)</f>
        <v>2</v>
      </c>
      <c r="J430" s="8">
        <f>ROUND(INDEX([1]Calculation!O:O,ROW()),0)</f>
        <v>8</v>
      </c>
      <c r="K430" s="8">
        <f>ROUND(INDEX([1]Calculation!P:P,ROW()),0)</f>
        <v>4</v>
      </c>
      <c r="L430" s="8">
        <f>ROUND(INDEX([1]Calculation!Q:Q,ROW()),0)</f>
        <v>21</v>
      </c>
      <c r="M430" s="8">
        <f>ROUND(INDEX([1]Calculation!R:R,ROW()),0)</f>
        <v>1</v>
      </c>
      <c r="N430" s="8">
        <f>ROUND(INDEX([1]Calculation!S:S,ROW()),0)</f>
        <v>17</v>
      </c>
      <c r="O430" s="8">
        <f>ROUND(INDEX([1]Calculation!T:T,ROW()),0)</f>
        <v>3</v>
      </c>
      <c r="P430" s="8" t="str">
        <f>INDEX([1]Calculation!CB:CB,ROW())</f>
        <v>https://www.monmouth.edu/polling-institute/documents/monmouthpoll_us_121019.pdf/</v>
      </c>
    </row>
    <row r="431" spans="1:16">
      <c r="A431" t="str">
        <f>INDEX([1]Calculation!$F:$F,ROW())</f>
        <v>US</v>
      </c>
      <c r="B431" t="str">
        <f>INDEX([1]Calculation!$D:$D,ROW())</f>
        <v>Morning Consult</v>
      </c>
      <c r="C431" t="str">
        <f>IF(INDEX([1]Calculation!$G:$G,ROW())=0,"-",INDEX([1]Calculation!$G:$G,ROW()))</f>
        <v>B+</v>
      </c>
      <c r="D431" t="str">
        <f>INDEX([1]Calculation!$J:$J,ROW())&amp;"  "&amp;INDEX([1]Calculation!$K:$K,ROW())</f>
        <v>15442  lv</v>
      </c>
      <c r="E431" s="19">
        <f>INDEX([1]Calculation!$I:$I,ROW())</f>
        <v>43807</v>
      </c>
      <c r="F431" s="12">
        <f>ROUND(INDEX([1]Calculation!AL:AL,ROW()),1)</f>
        <v>0</v>
      </c>
      <c r="G431" s="8">
        <f>ROUND(INDEX([1]Calculation!L:L,ROW()),0)</f>
        <v>30</v>
      </c>
      <c r="H431" s="8">
        <f>ROUND(INDEX([1]Calculation!M:M,ROW()),0)</f>
        <v>6</v>
      </c>
      <c r="I431" s="8">
        <f>ROUND(INDEX([1]Calculation!N:N,ROW()),0)</f>
        <v>3</v>
      </c>
      <c r="J431" s="8">
        <f>ROUND(INDEX([1]Calculation!O:O,ROW()),0)</f>
        <v>9</v>
      </c>
      <c r="K431" s="8">
        <f>ROUND(INDEX([1]Calculation!P:P,ROW()),0)</f>
        <v>2</v>
      </c>
      <c r="L431" s="8">
        <f>ROUND(INDEX([1]Calculation!Q:Q,ROW()),0)</f>
        <v>22</v>
      </c>
      <c r="M431" s="8">
        <f>ROUND(INDEX([1]Calculation!R:R,ROW()),0)</f>
        <v>3</v>
      </c>
      <c r="N431" s="8">
        <f>ROUND(INDEX([1]Calculation!S:S,ROW()),0)</f>
        <v>16</v>
      </c>
      <c r="O431" s="8">
        <f>ROUND(INDEX([1]Calculation!T:T,ROW()),0)</f>
        <v>4</v>
      </c>
      <c r="P431" s="8" t="str">
        <f>INDEX([1]Calculation!CB:CB,ROW())</f>
        <v>https://morningconsult.com/2020-democratic-primary/</v>
      </c>
    </row>
    <row r="432" spans="1:16">
      <c r="A432" t="str">
        <f>INDEX([1]Calculation!$F:$F,ROW())</f>
        <v>California</v>
      </c>
      <c r="B432" t="str">
        <f>INDEX([1]Calculation!$D:$D,ROW())</f>
        <v>Capitol Weekly</v>
      </c>
      <c r="C432" t="str">
        <f>IF(INDEX([1]Calculation!$G:$G,ROW())=0,"-",INDEX([1]Calculation!$G:$G,ROW()))</f>
        <v>-</v>
      </c>
      <c r="D432" t="str">
        <f>INDEX([1]Calculation!$J:$J,ROW())&amp;"  "&amp;INDEX([1]Calculation!$K:$K,ROW())</f>
        <v>581  lv</v>
      </c>
      <c r="E432" s="19">
        <f>INDEX([1]Calculation!$I:$I,ROW())</f>
        <v>43806</v>
      </c>
      <c r="F432" s="12">
        <f>ROUND(INDEX([1]Calculation!AL:AL,ROW()),1)</f>
        <v>0</v>
      </c>
      <c r="G432" s="8">
        <f>ROUND(INDEX([1]Calculation!L:L,ROW()),0)</f>
        <v>19</v>
      </c>
      <c r="H432" s="8">
        <f>ROUND(INDEX([1]Calculation!M:M,ROW()),0)</f>
        <v>5</v>
      </c>
      <c r="I432" s="8">
        <f>ROUND(INDEX([1]Calculation!N:N,ROW()),0)</f>
        <v>2</v>
      </c>
      <c r="J432" s="8">
        <f>ROUND(INDEX([1]Calculation!O:O,ROW()),0)</f>
        <v>13</v>
      </c>
      <c r="K432" s="8">
        <f>ROUND(INDEX([1]Calculation!P:P,ROW()),0)</f>
        <v>4</v>
      </c>
      <c r="L432" s="8">
        <f>ROUND(INDEX([1]Calculation!Q:Q,ROW()),0)</f>
        <v>19</v>
      </c>
      <c r="M432" s="8">
        <f>ROUND(INDEX([1]Calculation!R:R,ROW()),0)</f>
        <v>1</v>
      </c>
      <c r="N432" s="8">
        <f>ROUND(INDEX([1]Calculation!S:S,ROW()),0)</f>
        <v>21</v>
      </c>
      <c r="O432" s="8">
        <f>ROUND(INDEX([1]Calculation!T:T,ROW()),0)</f>
        <v>5</v>
      </c>
      <c r="P432" s="8" t="str">
        <f>INDEX([1]Calculation!CB:CB,ROW())</f>
        <v>https://www.dropbox.com/sh/lpg315ervjbhxkm/AAA_T1gWN9oYedzp5LpIr-sNa?dl=0&amp;preview=Dec+2019+Presidential+Primary+Tracking+Poll+Toplines+and+Crosstabs+with+Kamala.xlsx</v>
      </c>
    </row>
    <row r="433" spans="1:16">
      <c r="A433" t="str">
        <f>INDEX([1]Calculation!$F:$F,ROW())</f>
        <v>California</v>
      </c>
      <c r="B433" t="str">
        <f>INDEX([1]Calculation!$D:$D,ROW())</f>
        <v>Capitol Weekly</v>
      </c>
      <c r="C433" t="str">
        <f>IF(INDEX([1]Calculation!$G:$G,ROW())=0,"-",INDEX([1]Calculation!$G:$G,ROW()))</f>
        <v>-</v>
      </c>
      <c r="D433" t="str">
        <f>INDEX([1]Calculation!$J:$J,ROW())&amp;"  "&amp;INDEX([1]Calculation!$K:$K,ROW())</f>
        <v>581  lv</v>
      </c>
      <c r="E433" s="19">
        <f>INDEX([1]Calculation!$I:$I,ROW())</f>
        <v>43806</v>
      </c>
      <c r="F433" s="12">
        <f>ROUND(INDEX([1]Calculation!AL:AL,ROW()),1)</f>
        <v>0.1</v>
      </c>
      <c r="G433" s="8">
        <f>ROUND(INDEX([1]Calculation!L:L,ROW()),0)</f>
        <v>19</v>
      </c>
      <c r="H433" s="8">
        <f>ROUND(INDEX([1]Calculation!M:M,ROW()),0)</f>
        <v>5</v>
      </c>
      <c r="I433" s="8">
        <f>ROUND(INDEX([1]Calculation!N:N,ROW()),0)</f>
        <v>2</v>
      </c>
      <c r="J433" s="8">
        <f>ROUND(INDEX([1]Calculation!O:O,ROW()),0)</f>
        <v>14</v>
      </c>
      <c r="K433" s="8">
        <f>ROUND(INDEX([1]Calculation!P:P,ROW()),0)</f>
        <v>4</v>
      </c>
      <c r="L433" s="8">
        <f>ROUND(INDEX([1]Calculation!Q:Q,ROW()),0)</f>
        <v>19</v>
      </c>
      <c r="M433" s="8">
        <f>ROUND(INDEX([1]Calculation!R:R,ROW()),0)</f>
        <v>1</v>
      </c>
      <c r="N433" s="8">
        <f>ROUND(INDEX([1]Calculation!S:S,ROW()),0)</f>
        <v>23</v>
      </c>
      <c r="O433" s="8">
        <f>ROUND(INDEX([1]Calculation!T:T,ROW()),0)</f>
        <v>5</v>
      </c>
      <c r="P433" s="8" t="str">
        <f>INDEX([1]Calculation!CB:CB,ROW())</f>
        <v>https://www.dropbox.com/sh/lpg315ervjbhxkm/AAA_T1gWN9oYedzp5LpIr-sNa?dl=0&amp;preview=Dec+2019+Presidential+Primary+Tracking+Poll+Toplines+and+Crosstabs.xlsx</v>
      </c>
    </row>
    <row r="434" spans="1:16">
      <c r="A434" t="str">
        <f>INDEX([1]Calculation!$F:$F,ROW())</f>
        <v>US</v>
      </c>
      <c r="B434" t="str">
        <f>INDEX([1]Calculation!$D:$D,ROW())</f>
        <v>Ipsos</v>
      </c>
      <c r="C434" t="str">
        <f>IF(INDEX([1]Calculation!$G:$G,ROW())=0,"-",INDEX([1]Calculation!$G:$G,ROW()))</f>
        <v>B+</v>
      </c>
      <c r="D434" t="str">
        <f>INDEX([1]Calculation!$J:$J,ROW())&amp;"  "&amp;INDEX([1]Calculation!$K:$K,ROW())</f>
        <v>574  rv</v>
      </c>
      <c r="E434" s="19">
        <f>INDEX([1]Calculation!$I:$I,ROW())</f>
        <v>43804</v>
      </c>
      <c r="F434" s="12">
        <f>ROUND(INDEX([1]Calculation!AL:AL,ROW()),1)</f>
        <v>0</v>
      </c>
      <c r="G434" s="8">
        <f>ROUND(INDEX([1]Calculation!L:L,ROW()),0)</f>
        <v>23</v>
      </c>
      <c r="H434" s="8">
        <f>ROUND(INDEX([1]Calculation!M:M,ROW()),0)</f>
        <v>5</v>
      </c>
      <c r="I434" s="8">
        <f>ROUND(INDEX([1]Calculation!N:N,ROW()),0)</f>
        <v>0</v>
      </c>
      <c r="J434" s="8">
        <f>ROUND(INDEX([1]Calculation!O:O,ROW()),0)</f>
        <v>8</v>
      </c>
      <c r="K434" s="8">
        <f>ROUND(INDEX([1]Calculation!P:P,ROW()),0)</f>
        <v>2</v>
      </c>
      <c r="L434" s="8">
        <f>ROUND(INDEX([1]Calculation!Q:Q,ROW()),0)</f>
        <v>15</v>
      </c>
      <c r="M434" s="8">
        <f>ROUND(INDEX([1]Calculation!R:R,ROW()),0)</f>
        <v>1</v>
      </c>
      <c r="N434" s="8">
        <f>ROUND(INDEX([1]Calculation!S:S,ROW()),0)</f>
        <v>12</v>
      </c>
      <c r="O434" s="8">
        <f>ROUND(INDEX([1]Calculation!T:T,ROW()),0)</f>
        <v>4</v>
      </c>
      <c r="P434" s="8" t="str">
        <f>INDEX([1]Calculation!CB:CB,ROW())</f>
        <v>https://twitter.com/Cmkahn/status/1220734596490452993</v>
      </c>
    </row>
    <row r="435" spans="1:16">
      <c r="A435" t="str">
        <f>INDEX([1]Calculation!$F:$F,ROW())</f>
        <v>US</v>
      </c>
      <c r="B435" t="str">
        <f>INDEX([1]Calculation!$D:$D,ROW())</f>
        <v>Ipsos</v>
      </c>
      <c r="C435" t="str">
        <f>IF(INDEX([1]Calculation!$G:$G,ROW())=0,"-",INDEX([1]Calculation!$G:$G,ROW()))</f>
        <v>B+</v>
      </c>
      <c r="D435" t="str">
        <f>INDEX([1]Calculation!$J:$J,ROW())&amp;"  "&amp;INDEX([1]Calculation!$K:$K,ROW())</f>
        <v>719  a</v>
      </c>
      <c r="E435" s="19">
        <f>INDEX([1]Calculation!$I:$I,ROW())</f>
        <v>43804</v>
      </c>
      <c r="F435" s="12">
        <f>ROUND(INDEX([1]Calculation!AL:AL,ROW()),1)</f>
        <v>0</v>
      </c>
      <c r="G435" s="8">
        <f>ROUND(INDEX([1]Calculation!L:L,ROW()),0)</f>
        <v>19</v>
      </c>
      <c r="H435" s="8">
        <f>ROUND(INDEX([1]Calculation!M:M,ROW()),0)</f>
        <v>4</v>
      </c>
      <c r="I435" s="8">
        <f>ROUND(INDEX([1]Calculation!N:N,ROW()),0)</f>
        <v>1</v>
      </c>
      <c r="J435" s="8">
        <f>ROUND(INDEX([1]Calculation!O:O,ROW()),0)</f>
        <v>6</v>
      </c>
      <c r="K435" s="8">
        <f>ROUND(INDEX([1]Calculation!P:P,ROW()),0)</f>
        <v>1</v>
      </c>
      <c r="L435" s="8">
        <f>ROUND(INDEX([1]Calculation!Q:Q,ROW()),0)</f>
        <v>14</v>
      </c>
      <c r="M435" s="8">
        <f>ROUND(INDEX([1]Calculation!R:R,ROW()),0)</f>
        <v>1</v>
      </c>
      <c r="N435" s="8">
        <f>ROUND(INDEX([1]Calculation!S:S,ROW()),0)</f>
        <v>9</v>
      </c>
      <c r="O435" s="8">
        <f>ROUND(INDEX([1]Calculation!T:T,ROW()),0)</f>
        <v>3</v>
      </c>
      <c r="P435" s="8" t="str">
        <f>INDEX([1]Calculation!CB:CB,ROW())</f>
        <v>https://www.ipsos.com/sites/default/files/ct/news/documents/2019-12/topline_reuters_2020_election_tracker_12_05_2019.pdf</v>
      </c>
    </row>
    <row r="436" spans="1:16">
      <c r="A436" t="str">
        <f>INDEX([1]Calculation!$F:$F,ROW())</f>
        <v>US</v>
      </c>
      <c r="B436" t="str">
        <f>INDEX([1]Calculation!$D:$D,ROW())</f>
        <v>YouGov</v>
      </c>
      <c r="C436" t="str">
        <f>IF(INDEX([1]Calculation!$G:$G,ROW())=0,"-",INDEX([1]Calculation!$G:$G,ROW()))</f>
        <v>B-</v>
      </c>
      <c r="D436" t="str">
        <f>INDEX([1]Calculation!$J:$J,ROW())&amp;"  "&amp;INDEX([1]Calculation!$K:$K,ROW())</f>
        <v>541  lv</v>
      </c>
      <c r="E436" s="19">
        <f>INDEX([1]Calculation!$I:$I,ROW())</f>
        <v>43802</v>
      </c>
      <c r="F436" s="12">
        <f>ROUND(INDEX([1]Calculation!AL:AL,ROW()),1)</f>
        <v>0</v>
      </c>
      <c r="G436" s="8">
        <f>ROUND(INDEX([1]Calculation!L:L,ROW()),0)</f>
        <v>27</v>
      </c>
      <c r="H436" s="8">
        <f>ROUND(INDEX([1]Calculation!M:M,ROW()),0)</f>
        <v>3</v>
      </c>
      <c r="I436" s="8">
        <f>ROUND(INDEX([1]Calculation!N:N,ROW()),0)</f>
        <v>3</v>
      </c>
      <c r="J436" s="8">
        <f>ROUND(INDEX([1]Calculation!O:O,ROW()),0)</f>
        <v>12</v>
      </c>
      <c r="K436" s="8">
        <f>ROUND(INDEX([1]Calculation!P:P,ROW()),0)</f>
        <v>3</v>
      </c>
      <c r="L436" s="8">
        <f>ROUND(INDEX([1]Calculation!Q:Q,ROW()),0)</f>
        <v>13</v>
      </c>
      <c r="M436" s="8">
        <f>ROUND(INDEX([1]Calculation!R:R,ROW()),0)</f>
        <v>0</v>
      </c>
      <c r="N436" s="8">
        <f>ROUND(INDEX([1]Calculation!S:S,ROW()),0)</f>
        <v>18</v>
      </c>
      <c r="O436" s="8">
        <f>ROUND(INDEX([1]Calculation!T:T,ROW()),0)</f>
        <v>2</v>
      </c>
      <c r="P436" s="8" t="str">
        <f>INDEX([1]Calculation!CB:CB,ROW())</f>
        <v>https://d25d2506sfb94s.cloudfront.net/cumulus_uploads/document/799kgtotz3/econTabReport.pdf</v>
      </c>
    </row>
    <row r="437" spans="1:16">
      <c r="A437" t="str">
        <f>INDEX([1]Calculation!$F:$F,ROW())</f>
        <v>South Carolina</v>
      </c>
      <c r="B437" t="str">
        <f>INDEX([1]Calculation!$D:$D,ROW())</f>
        <v>YouGov</v>
      </c>
      <c r="C437" t="str">
        <f>IF(INDEX([1]Calculation!$G:$G,ROW())=0,"-",INDEX([1]Calculation!$G:$G,ROW()))</f>
        <v>B-</v>
      </c>
      <c r="D437" t="str">
        <f>INDEX([1]Calculation!$J:$J,ROW())&amp;"  "&amp;INDEX([1]Calculation!$K:$K,ROW())</f>
        <v>400  lv</v>
      </c>
      <c r="E437" s="19">
        <f>INDEX([1]Calculation!$I:$I,ROW())</f>
        <v>43801</v>
      </c>
      <c r="F437" s="12">
        <f>ROUND(INDEX([1]Calculation!AL:AL,ROW()),1)</f>
        <v>0.3</v>
      </c>
      <c r="G437" s="8">
        <f>ROUND(INDEX([1]Calculation!L:L,ROW()),0)</f>
        <v>61</v>
      </c>
      <c r="H437" s="8">
        <f>ROUND(INDEX([1]Calculation!M:M,ROW()),0)</f>
        <v>0</v>
      </c>
      <c r="I437" s="8">
        <f>ROUND(INDEX([1]Calculation!N:N,ROW()),0)</f>
        <v>0</v>
      </c>
      <c r="J437" s="8">
        <f>ROUND(INDEX([1]Calculation!O:O,ROW()),0)</f>
        <v>0</v>
      </c>
      <c r="K437" s="8">
        <f>ROUND(INDEX([1]Calculation!P:P,ROW()),0)</f>
        <v>0</v>
      </c>
      <c r="L437" s="8">
        <f>ROUND(INDEX([1]Calculation!Q:Q,ROW()),0)</f>
        <v>0</v>
      </c>
      <c r="M437" s="8">
        <f>ROUND(INDEX([1]Calculation!R:R,ROW()),0)</f>
        <v>0</v>
      </c>
      <c r="N437" s="8">
        <f>ROUND(INDEX([1]Calculation!S:S,ROW()),0)</f>
        <v>29</v>
      </c>
      <c r="O437" s="8">
        <f>ROUND(INDEX([1]Calculation!T:T,ROW()),0)</f>
        <v>0</v>
      </c>
      <c r="P437" s="8" t="str">
        <f>INDEX([1]Calculation!CB:CB,ROW())</f>
        <v>https://fairvote.app.box.com/s/xahiy4th2qj5v50o64tagfb5fqc74s6k</v>
      </c>
    </row>
    <row r="438" spans="1:16">
      <c r="A438" t="str">
        <f>INDEX([1]Calculation!$F:$F,ROW())</f>
        <v>South Carolina</v>
      </c>
      <c r="B438" t="str">
        <f>INDEX([1]Calculation!$D:$D,ROW())</f>
        <v>YouGov</v>
      </c>
      <c r="C438" t="str">
        <f>IF(INDEX([1]Calculation!$G:$G,ROW())=0,"-",INDEX([1]Calculation!$G:$G,ROW()))</f>
        <v>B-</v>
      </c>
      <c r="D438" t="str">
        <f>INDEX([1]Calculation!$J:$J,ROW())&amp;"  "&amp;INDEX([1]Calculation!$K:$K,ROW())</f>
        <v>400  lv</v>
      </c>
      <c r="E438" s="19">
        <f>INDEX([1]Calculation!$I:$I,ROW())</f>
        <v>43801</v>
      </c>
      <c r="F438" s="12">
        <f>ROUND(INDEX([1]Calculation!AL:AL,ROW()),1)</f>
        <v>0</v>
      </c>
      <c r="G438" s="8">
        <f>ROUND(INDEX([1]Calculation!L:L,ROW()),0)</f>
        <v>39</v>
      </c>
      <c r="H438" s="8">
        <f>ROUND(INDEX([1]Calculation!M:M,ROW()),0)</f>
        <v>2</v>
      </c>
      <c r="I438" s="8">
        <f>ROUND(INDEX([1]Calculation!N:N,ROW()),0)</f>
        <v>2</v>
      </c>
      <c r="J438" s="8">
        <f>ROUND(INDEX([1]Calculation!O:O,ROW()),0)</f>
        <v>10</v>
      </c>
      <c r="K438" s="8">
        <f>ROUND(INDEX([1]Calculation!P:P,ROW()),0)</f>
        <v>2</v>
      </c>
      <c r="L438" s="8">
        <f>ROUND(INDEX([1]Calculation!Q:Q,ROW()),0)</f>
        <v>13</v>
      </c>
      <c r="M438" s="8">
        <f>ROUND(INDEX([1]Calculation!R:R,ROW()),0)</f>
        <v>7</v>
      </c>
      <c r="N438" s="8">
        <f>ROUND(INDEX([1]Calculation!S:S,ROW()),0)</f>
        <v>10</v>
      </c>
      <c r="O438" s="8">
        <f>ROUND(INDEX([1]Calculation!T:T,ROW()),0)</f>
        <v>3</v>
      </c>
      <c r="P438" s="8" t="str">
        <f>INDEX([1]Calculation!CB:CB,ROW())</f>
        <v>https://fairvote.app.box.com/s/xahiy4th2qj5v50o64tagfb5fqc74s6k</v>
      </c>
    </row>
    <row r="439" spans="1:16">
      <c r="A439" t="str">
        <f>INDEX([1]Calculation!$F:$F,ROW())</f>
        <v>US</v>
      </c>
      <c r="B439" t="str">
        <f>INDEX([1]Calculation!$D:$D,ROW())</f>
        <v>David Binder Research</v>
      </c>
      <c r="C439" t="str">
        <f>IF(INDEX([1]Calculation!$G:$G,ROW())=0,"-",INDEX([1]Calculation!$G:$G,ROW()))</f>
        <v>-</v>
      </c>
      <c r="D439" t="str">
        <f>INDEX([1]Calculation!$J:$J,ROW())&amp;"  "&amp;INDEX([1]Calculation!$K:$K,ROW())</f>
        <v>1200  lv</v>
      </c>
      <c r="E439" s="19">
        <f>INDEX([1]Calculation!$I:$I,ROW())</f>
        <v>43800</v>
      </c>
      <c r="F439" s="12">
        <f>ROUND(INDEX([1]Calculation!AL:AL,ROW()),1)</f>
        <v>2.6</v>
      </c>
      <c r="G439" s="8">
        <f>ROUND(INDEX([1]Calculation!L:L,ROW()),0)</f>
        <v>29</v>
      </c>
      <c r="H439" s="8">
        <f>ROUND(INDEX([1]Calculation!M:M,ROW()),0)</f>
        <v>8</v>
      </c>
      <c r="I439" s="8">
        <f>ROUND(INDEX([1]Calculation!N:N,ROW()),0)</f>
        <v>2</v>
      </c>
      <c r="J439" s="8">
        <f>ROUND(INDEX([1]Calculation!O:O,ROW()),0)</f>
        <v>10</v>
      </c>
      <c r="K439" s="8">
        <f>ROUND(INDEX([1]Calculation!P:P,ROW()),0)</f>
        <v>2</v>
      </c>
      <c r="L439" s="8">
        <f>ROUND(INDEX([1]Calculation!Q:Q,ROW()),0)</f>
        <v>15</v>
      </c>
      <c r="M439" s="8">
        <f>ROUND(INDEX([1]Calculation!R:R,ROW()),0)</f>
        <v>2</v>
      </c>
      <c r="N439" s="8">
        <f>ROUND(INDEX([1]Calculation!S:S,ROW()),0)</f>
        <v>14</v>
      </c>
      <c r="O439" s="8">
        <f>ROUND(INDEX([1]Calculation!T:T,ROW()),0)</f>
        <v>2</v>
      </c>
      <c r="P439" s="8" t="str">
        <f>INDEX([1]Calculation!CB:CB,ROW())</f>
        <v>https://thirdway.imgix.net/pdfs/override/Creating-an-Updraft-for-Down-Ballot-Democrats-in-2020.pdf</v>
      </c>
    </row>
    <row r="440" spans="1:16">
      <c r="A440" t="str">
        <f>INDEX([1]Calculation!$F:$F,ROW())</f>
        <v>US</v>
      </c>
      <c r="B440" t="str">
        <f>INDEX([1]Calculation!$D:$D,ROW())</f>
        <v>Morning Consult</v>
      </c>
      <c r="C440" t="str">
        <f>IF(INDEX([1]Calculation!$G:$G,ROW())=0,"-",INDEX([1]Calculation!$G:$G,ROW()))</f>
        <v>B+</v>
      </c>
      <c r="D440" t="str">
        <f>INDEX([1]Calculation!$J:$J,ROW())&amp;"  "&amp;INDEX([1]Calculation!$K:$K,ROW())</f>
        <v>15773  lv</v>
      </c>
      <c r="E440" s="19">
        <f>INDEX([1]Calculation!$I:$I,ROW())</f>
        <v>43800</v>
      </c>
      <c r="F440" s="12">
        <f>ROUND(INDEX([1]Calculation!AL:AL,ROW()),1)</f>
        <v>0</v>
      </c>
      <c r="G440" s="8">
        <f>ROUND(INDEX([1]Calculation!L:L,ROW()),0)</f>
        <v>29</v>
      </c>
      <c r="H440" s="8">
        <f>ROUND(INDEX([1]Calculation!M:M,ROW()),0)</f>
        <v>5</v>
      </c>
      <c r="I440" s="8">
        <f>ROUND(INDEX([1]Calculation!N:N,ROW()),0)</f>
        <v>2</v>
      </c>
      <c r="J440" s="8">
        <f>ROUND(INDEX([1]Calculation!O:O,ROW()),0)</f>
        <v>9</v>
      </c>
      <c r="K440" s="8">
        <f>ROUND(INDEX([1]Calculation!P:P,ROW()),0)</f>
        <v>2</v>
      </c>
      <c r="L440" s="8">
        <f>ROUND(INDEX([1]Calculation!Q:Q,ROW()),0)</f>
        <v>20</v>
      </c>
      <c r="M440" s="8">
        <f>ROUND(INDEX([1]Calculation!R:R,ROW()),0)</f>
        <v>2</v>
      </c>
      <c r="N440" s="8">
        <f>ROUND(INDEX([1]Calculation!S:S,ROW()),0)</f>
        <v>15</v>
      </c>
      <c r="O440" s="8">
        <f>ROUND(INDEX([1]Calculation!T:T,ROW()),0)</f>
        <v>4</v>
      </c>
      <c r="P440" s="8" t="str">
        <f>INDEX([1]Calculation!CB:CB,ROW())</f>
        <v>https://morningconsult.com/2020-democratic-primary/</v>
      </c>
    </row>
    <row r="441" spans="1:16">
      <c r="A441" t="str">
        <f>INDEX([1]Calculation!$F:$F,ROW())</f>
        <v>US</v>
      </c>
      <c r="B441" t="str">
        <f>INDEX([1]Calculation!$D:$D,ROW())</f>
        <v>Harris Insights &amp; Analytics</v>
      </c>
      <c r="C441" t="str">
        <f>IF(INDEX([1]Calculation!$G:$G,ROW())=0,"-",INDEX([1]Calculation!$G:$G,ROW()))</f>
        <v>C+</v>
      </c>
      <c r="D441" t="str">
        <f>INDEX([1]Calculation!$J:$J,ROW())&amp;"  "&amp;INDEX([1]Calculation!$K:$K,ROW())</f>
        <v>437  rv</v>
      </c>
      <c r="E441" s="19">
        <f>INDEX([1]Calculation!$I:$I,ROW())</f>
        <v>43800</v>
      </c>
      <c r="F441" s="12">
        <f>ROUND(INDEX([1]Calculation!AL:AL,ROW()),1)</f>
        <v>0</v>
      </c>
      <c r="G441" s="8">
        <f>ROUND(INDEX([1]Calculation!L:L,ROW()),0)</f>
        <v>31</v>
      </c>
      <c r="H441" s="8">
        <f>ROUND(INDEX([1]Calculation!M:M,ROW()),0)</f>
        <v>6</v>
      </c>
      <c r="I441" s="8">
        <f>ROUND(INDEX([1]Calculation!N:N,ROW()),0)</f>
        <v>1</v>
      </c>
      <c r="J441" s="8">
        <f>ROUND(INDEX([1]Calculation!O:O,ROW()),0)</f>
        <v>9</v>
      </c>
      <c r="K441" s="8">
        <f>ROUND(INDEX([1]Calculation!P:P,ROW()),0)</f>
        <v>2</v>
      </c>
      <c r="L441" s="8">
        <f>ROUND(INDEX([1]Calculation!Q:Q,ROW()),0)</f>
        <v>15</v>
      </c>
      <c r="M441" s="8">
        <f>ROUND(INDEX([1]Calculation!R:R,ROW()),0)</f>
        <v>2</v>
      </c>
      <c r="N441" s="8">
        <f>ROUND(INDEX([1]Calculation!S:S,ROW()),0)</f>
        <v>10</v>
      </c>
      <c r="O441" s="8">
        <f>ROUND(INDEX([1]Calculation!T:T,ROW()),0)</f>
        <v>2</v>
      </c>
      <c r="P441" s="8" t="str">
        <f>INDEX([1]Calculation!CB:CB,ROW())</f>
        <v>https://thehill.com/hilltv/rising/472629-bloomberg-overtakes-harris-in-new-poll</v>
      </c>
    </row>
    <row r="442" spans="1:16">
      <c r="A442" t="str">
        <f>INDEX([1]Calculation!$F:$F,ROW())</f>
        <v>US</v>
      </c>
      <c r="B442" t="str">
        <f>INDEX([1]Calculation!$D:$D,ROW())</f>
        <v>Harris Insights &amp; Analytics</v>
      </c>
      <c r="C442" t="str">
        <f>IF(INDEX([1]Calculation!$G:$G,ROW())=0,"-",INDEX([1]Calculation!$G:$G,ROW()))</f>
        <v>C+</v>
      </c>
      <c r="D442" t="str">
        <f>INDEX([1]Calculation!$J:$J,ROW())&amp;"  "&amp;INDEX([1]Calculation!$K:$K,ROW())</f>
        <v>756  rv</v>
      </c>
      <c r="E442" s="19">
        <f>INDEX([1]Calculation!$I:$I,ROW())</f>
        <v>43798</v>
      </c>
      <c r="F442" s="12">
        <f>ROUND(INDEX([1]Calculation!AL:AL,ROW()),1)</f>
        <v>0</v>
      </c>
      <c r="G442" s="8">
        <f>ROUND(INDEX([1]Calculation!L:L,ROW()),0)</f>
        <v>20</v>
      </c>
      <c r="H442" s="8">
        <f>ROUND(INDEX([1]Calculation!M:M,ROW()),0)</f>
        <v>4</v>
      </c>
      <c r="I442" s="8">
        <f>ROUND(INDEX([1]Calculation!N:N,ROW()),0)</f>
        <v>1</v>
      </c>
      <c r="J442" s="8">
        <f>ROUND(INDEX([1]Calculation!O:O,ROW()),0)</f>
        <v>5</v>
      </c>
      <c r="K442" s="8">
        <f>ROUND(INDEX([1]Calculation!P:P,ROW()),0)</f>
        <v>2</v>
      </c>
      <c r="L442" s="8">
        <f>ROUND(INDEX([1]Calculation!Q:Q,ROW()),0)</f>
        <v>12</v>
      </c>
      <c r="M442" s="8">
        <f>ROUND(INDEX([1]Calculation!R:R,ROW()),0)</f>
        <v>2</v>
      </c>
      <c r="N442" s="8">
        <f>ROUND(INDEX([1]Calculation!S:S,ROW()),0)</f>
        <v>9</v>
      </c>
      <c r="O442" s="8">
        <f>ROUND(INDEX([1]Calculation!T:T,ROW()),0)</f>
        <v>2</v>
      </c>
      <c r="P442" s="8" t="str">
        <f>INDEX([1]Calculation!CB:CB,ROW())</f>
        <v>https://harvardharrispoll.com/wp-content/uploads/2019/12/HHP_November2019_Topline_RegisteredVoters.pdf</v>
      </c>
    </row>
    <row r="443" spans="1:16">
      <c r="A443" t="str">
        <f>INDEX([1]Calculation!$F:$F,ROW())</f>
        <v>US</v>
      </c>
      <c r="B443" t="str">
        <f>INDEX([1]Calculation!$D:$D,ROW())</f>
        <v>Harris Insights &amp; Analytics</v>
      </c>
      <c r="C443" t="str">
        <f>IF(INDEX([1]Calculation!$G:$G,ROW())=0,"-",INDEX([1]Calculation!$G:$G,ROW()))</f>
        <v>C+</v>
      </c>
      <c r="D443" t="str">
        <f>INDEX([1]Calculation!$J:$J,ROW())&amp;"  "&amp;INDEX([1]Calculation!$K:$K,ROW())</f>
        <v>756  rv</v>
      </c>
      <c r="E443" s="19">
        <f>INDEX([1]Calculation!$I:$I,ROW())</f>
        <v>43798</v>
      </c>
      <c r="F443" s="12">
        <f>ROUND(INDEX([1]Calculation!AL:AL,ROW()),1)</f>
        <v>0</v>
      </c>
      <c r="G443" s="8">
        <f>ROUND(INDEX([1]Calculation!L:L,ROW()),0)</f>
        <v>29</v>
      </c>
      <c r="H443" s="8">
        <f>ROUND(INDEX([1]Calculation!M:M,ROW()),0)</f>
        <v>7</v>
      </c>
      <c r="I443" s="8">
        <f>ROUND(INDEX([1]Calculation!N:N,ROW()),0)</f>
        <v>1</v>
      </c>
      <c r="J443" s="8">
        <f>ROUND(INDEX([1]Calculation!O:O,ROW()),0)</f>
        <v>8</v>
      </c>
      <c r="K443" s="8">
        <f>ROUND(INDEX([1]Calculation!P:P,ROW()),0)</f>
        <v>2</v>
      </c>
      <c r="L443" s="8">
        <f>ROUND(INDEX([1]Calculation!Q:Q,ROW()),0)</f>
        <v>16</v>
      </c>
      <c r="M443" s="8">
        <f>ROUND(INDEX([1]Calculation!R:R,ROW()),0)</f>
        <v>2</v>
      </c>
      <c r="N443" s="8">
        <f>ROUND(INDEX([1]Calculation!S:S,ROW()),0)</f>
        <v>13</v>
      </c>
      <c r="O443" s="8">
        <f>ROUND(INDEX([1]Calculation!T:T,ROW()),0)</f>
        <v>3</v>
      </c>
      <c r="P443" s="8" t="str">
        <f>INDEX([1]Calculation!CB:CB,ROW())</f>
        <v>https://harvardharrispoll.com/wp-content/uploads/2019/12/HHP_November2019_Topline_RegisteredVoters.pdf</v>
      </c>
    </row>
    <row r="444" spans="1:16">
      <c r="A444" t="str">
        <f>INDEX([1]Calculation!$F:$F,ROW())</f>
        <v>California</v>
      </c>
      <c r="B444" t="str">
        <f>INDEX([1]Calculation!$D:$D,ROW())</f>
        <v>University of California, Berkeley</v>
      </c>
      <c r="C444" t="str">
        <f>IF(INDEX([1]Calculation!$G:$G,ROW())=0,"-",INDEX([1]Calculation!$G:$G,ROW()))</f>
        <v>B/C</v>
      </c>
      <c r="D444" t="str">
        <f>INDEX([1]Calculation!$J:$J,ROW())&amp;"  "&amp;INDEX([1]Calculation!$K:$K,ROW())</f>
        <v>1694  lv</v>
      </c>
      <c r="E444" s="19">
        <f>INDEX([1]Calculation!$I:$I,ROW())</f>
        <v>43796</v>
      </c>
      <c r="F444" s="12">
        <f>ROUND(INDEX([1]Calculation!AL:AL,ROW()),1)</f>
        <v>0.2</v>
      </c>
      <c r="G444" s="8">
        <f>ROUND(INDEX([1]Calculation!L:L,ROW()),0)</f>
        <v>14</v>
      </c>
      <c r="H444" s="8">
        <f>ROUND(INDEX([1]Calculation!M:M,ROW()),0)</f>
        <v>2</v>
      </c>
      <c r="I444" s="8">
        <f>ROUND(INDEX([1]Calculation!N:N,ROW()),0)</f>
        <v>1</v>
      </c>
      <c r="J444" s="8">
        <f>ROUND(INDEX([1]Calculation!O:O,ROW()),0)</f>
        <v>12</v>
      </c>
      <c r="K444" s="8">
        <f>ROUND(INDEX([1]Calculation!P:P,ROW()),0)</f>
        <v>3</v>
      </c>
      <c r="L444" s="8">
        <f>ROUND(INDEX([1]Calculation!Q:Q,ROW()),0)</f>
        <v>24</v>
      </c>
      <c r="M444" s="8">
        <f>ROUND(INDEX([1]Calculation!R:R,ROW()),0)</f>
        <v>1</v>
      </c>
      <c r="N444" s="8">
        <f>ROUND(INDEX([1]Calculation!S:S,ROW()),0)</f>
        <v>22</v>
      </c>
      <c r="O444" s="8">
        <f>ROUND(INDEX([1]Calculation!T:T,ROW()),0)</f>
        <v>3</v>
      </c>
      <c r="P444" s="8" t="str">
        <f>INDEX([1]Calculation!CB:CB,ROW())</f>
        <v>https://escholarship.org/uc/item/4bn38460</v>
      </c>
    </row>
    <row r="445" spans="1:16">
      <c r="A445" t="str">
        <f>INDEX([1]Calculation!$F:$F,ROW())</f>
        <v>US</v>
      </c>
      <c r="B445" t="str">
        <f>INDEX([1]Calculation!$D:$D,ROW())</f>
        <v>YouGov</v>
      </c>
      <c r="C445" t="str">
        <f>IF(INDEX([1]Calculation!$G:$G,ROW())=0,"-",INDEX([1]Calculation!$G:$G,ROW()))</f>
        <v>B-</v>
      </c>
      <c r="D445" t="str">
        <f>INDEX([1]Calculation!$J:$J,ROW())&amp;"  "&amp;INDEX([1]Calculation!$K:$K,ROW())</f>
        <v>550  lv</v>
      </c>
      <c r="E445" s="19">
        <f>INDEX([1]Calculation!$I:$I,ROW())</f>
        <v>43795</v>
      </c>
      <c r="F445" s="12">
        <f>ROUND(INDEX([1]Calculation!AL:AL,ROW()),1)</f>
        <v>0</v>
      </c>
      <c r="G445" s="8">
        <f>ROUND(INDEX([1]Calculation!L:L,ROW()),0)</f>
        <v>23</v>
      </c>
      <c r="H445" s="8">
        <f>ROUND(INDEX([1]Calculation!M:M,ROW()),0)</f>
        <v>3</v>
      </c>
      <c r="I445" s="8">
        <f>ROUND(INDEX([1]Calculation!N:N,ROW()),0)</f>
        <v>2</v>
      </c>
      <c r="J445" s="8">
        <f>ROUND(INDEX([1]Calculation!O:O,ROW()),0)</f>
        <v>12</v>
      </c>
      <c r="K445" s="8">
        <f>ROUND(INDEX([1]Calculation!P:P,ROW()),0)</f>
        <v>3</v>
      </c>
      <c r="L445" s="8">
        <f>ROUND(INDEX([1]Calculation!Q:Q,ROW()),0)</f>
        <v>15</v>
      </c>
      <c r="M445" s="8">
        <f>ROUND(INDEX([1]Calculation!R:R,ROW()),0)</f>
        <v>1</v>
      </c>
      <c r="N445" s="8">
        <f>ROUND(INDEX([1]Calculation!S:S,ROW()),0)</f>
        <v>17</v>
      </c>
      <c r="O445" s="8">
        <f>ROUND(INDEX([1]Calculation!T:T,ROW()),0)</f>
        <v>3</v>
      </c>
      <c r="P445" s="8" t="str">
        <f>INDEX([1]Calculation!CB:CB,ROW())</f>
        <v>https://d25d2506sfb94s.cloudfront.net/cumulus_uploads/document/a10nw9wbas/econTabReport.pdf</v>
      </c>
    </row>
    <row r="446" spans="1:16">
      <c r="A446" t="str">
        <f>INDEX([1]Calculation!$F:$F,ROW())</f>
        <v>New Hampshire</v>
      </c>
      <c r="B446" t="str">
        <f>INDEX([1]Calculation!$D:$D,ROW())</f>
        <v>Emerson College</v>
      </c>
      <c r="C446" t="str">
        <f>IF(INDEX([1]Calculation!$G:$G,ROW())=0,"-",INDEX([1]Calculation!$G:$G,ROW()))</f>
        <v>B-</v>
      </c>
      <c r="D446" t="str">
        <f>INDEX([1]Calculation!$J:$J,ROW())&amp;"  "&amp;INDEX([1]Calculation!$K:$K,ROW())</f>
        <v>549  lv</v>
      </c>
      <c r="E446" s="19">
        <f>INDEX([1]Calculation!$I:$I,ROW())</f>
        <v>43795</v>
      </c>
      <c r="F446" s="12">
        <f>ROUND(INDEX([1]Calculation!AL:AL,ROW()),1)</f>
        <v>0</v>
      </c>
      <c r="G446" s="8">
        <f>ROUND(INDEX([1]Calculation!L:L,ROW()),0)</f>
        <v>14</v>
      </c>
      <c r="H446" s="8">
        <f>ROUND(INDEX([1]Calculation!M:M,ROW()),0)</f>
        <v>1</v>
      </c>
      <c r="I446" s="8">
        <f>ROUND(INDEX([1]Calculation!N:N,ROW()),0)</f>
        <v>2</v>
      </c>
      <c r="J446" s="8">
        <f>ROUND(INDEX([1]Calculation!O:O,ROW()),0)</f>
        <v>22</v>
      </c>
      <c r="K446" s="8">
        <f>ROUND(INDEX([1]Calculation!P:P,ROW()),0)</f>
        <v>2</v>
      </c>
      <c r="L446" s="8">
        <f>ROUND(INDEX([1]Calculation!Q:Q,ROW()),0)</f>
        <v>26</v>
      </c>
      <c r="M446" s="8">
        <f>ROUND(INDEX([1]Calculation!R:R,ROW()),0)</f>
        <v>3</v>
      </c>
      <c r="N446" s="8">
        <f>ROUND(INDEX([1]Calculation!S:S,ROW()),0)</f>
        <v>14</v>
      </c>
      <c r="O446" s="8">
        <f>ROUND(INDEX([1]Calculation!T:T,ROW()),0)</f>
        <v>5</v>
      </c>
      <c r="P446" s="8" t="str">
        <f>INDEX([1]Calculation!CB:CB,ROW())</f>
        <v>http://emersonpolling.com/2019/11/27/new-hampshire-2020-sanders-jumps-to-lead-buttigieg-surges-while-warren-and-biden-slip/</v>
      </c>
    </row>
    <row r="447" spans="1:16">
      <c r="A447" t="str">
        <f>INDEX([1]Calculation!$F:$F,ROW())</f>
        <v>Delaware</v>
      </c>
      <c r="B447" t="str">
        <f>INDEX([1]Calculation!$D:$D,ROW())</f>
        <v>Data for Progress</v>
      </c>
      <c r="C447" t="str">
        <f>IF(INDEX([1]Calculation!$G:$G,ROW())=0,"-",INDEX([1]Calculation!$G:$G,ROW()))</f>
        <v>A-</v>
      </c>
      <c r="D447" t="str">
        <f>INDEX([1]Calculation!$J:$J,ROW())&amp;"  "&amp;INDEX([1]Calculation!$K:$K,ROW())</f>
        <v>528  lv</v>
      </c>
      <c r="E447" s="19">
        <f>INDEX([1]Calculation!$I:$I,ROW())</f>
        <v>43794</v>
      </c>
      <c r="F447" s="12">
        <f>ROUND(INDEX([1]Calculation!AL:AL,ROW()),1)</f>
        <v>5.0999999999999996</v>
      </c>
      <c r="G447" s="8">
        <f>ROUND(INDEX([1]Calculation!L:L,ROW()),0)</f>
        <v>35</v>
      </c>
      <c r="H447" s="8">
        <f>ROUND(INDEX([1]Calculation!M:M,ROW()),0)</f>
        <v>1</v>
      </c>
      <c r="I447" s="8">
        <f>ROUND(INDEX([1]Calculation!N:N,ROW()),0)</f>
        <v>3</v>
      </c>
      <c r="J447" s="8">
        <f>ROUND(INDEX([1]Calculation!O:O,ROW()),0)</f>
        <v>8</v>
      </c>
      <c r="K447" s="8">
        <f>ROUND(INDEX([1]Calculation!P:P,ROW()),0)</f>
        <v>1</v>
      </c>
      <c r="L447" s="8">
        <f>ROUND(INDEX([1]Calculation!Q:Q,ROW()),0)</f>
        <v>13</v>
      </c>
      <c r="M447" s="8">
        <f>ROUND(INDEX([1]Calculation!R:R,ROW()),0)</f>
        <v>0</v>
      </c>
      <c r="N447" s="8">
        <f>ROUND(INDEX([1]Calculation!S:S,ROW()),0)</f>
        <v>11</v>
      </c>
      <c r="O447" s="8">
        <f>ROUND(INDEX([1]Calculation!T:T,ROW()),0)</f>
        <v>1</v>
      </c>
      <c r="P447" s="8" t="str">
        <f>INDEX([1]Calculation!CB:CB,ROW())</f>
        <v>http://filesforprogress.org/datasets/2019/12/de/VITMS-de.pdf</v>
      </c>
    </row>
    <row r="448" spans="1:16">
      <c r="A448" t="str">
        <f>INDEX([1]Calculation!$F:$F,ROW())</f>
        <v>Illinois</v>
      </c>
      <c r="B448" t="str">
        <f>INDEX([1]Calculation!$D:$D,ROW())</f>
        <v>Victory Research</v>
      </c>
      <c r="C448" t="str">
        <f>IF(INDEX([1]Calculation!$G:$G,ROW())=0,"-",INDEX([1]Calculation!$G:$G,ROW()))</f>
        <v>B/C</v>
      </c>
      <c r="D448" t="str">
        <f>INDEX([1]Calculation!$J:$J,ROW())&amp;"  "&amp;INDEX([1]Calculation!$K:$K,ROW())</f>
        <v>1200  lv</v>
      </c>
      <c r="E448" s="19">
        <f>INDEX([1]Calculation!$I:$I,ROW())</f>
        <v>43794</v>
      </c>
      <c r="F448" s="12">
        <f>ROUND(INDEX([1]Calculation!AL:AL,ROW()),1)</f>
        <v>0.4</v>
      </c>
      <c r="G448" s="8">
        <f>ROUND(INDEX([1]Calculation!L:L,ROW()),0)</f>
        <v>23</v>
      </c>
      <c r="H448" s="8">
        <f>ROUND(INDEX([1]Calculation!M:M,ROW()),0)</f>
        <v>4</v>
      </c>
      <c r="I448" s="8">
        <f>ROUND(INDEX([1]Calculation!N:N,ROW()),0)</f>
        <v>2</v>
      </c>
      <c r="J448" s="8">
        <f>ROUND(INDEX([1]Calculation!O:O,ROW()),0)</f>
        <v>16</v>
      </c>
      <c r="K448" s="8">
        <f>ROUND(INDEX([1]Calculation!P:P,ROW()),0)</f>
        <v>3</v>
      </c>
      <c r="L448" s="8">
        <f>ROUND(INDEX([1]Calculation!Q:Q,ROW()),0)</f>
        <v>15</v>
      </c>
      <c r="M448" s="8">
        <f>ROUND(INDEX([1]Calculation!R:R,ROW()),0)</f>
        <v>2</v>
      </c>
      <c r="N448" s="8">
        <f>ROUND(INDEX([1]Calculation!S:S,ROW()),0)</f>
        <v>17</v>
      </c>
      <c r="O448" s="8">
        <f>ROUND(INDEX([1]Calculation!T:T,ROW()),0)</f>
        <v>1</v>
      </c>
      <c r="P448" s="8" t="str">
        <f>INDEX([1]Calculation!CB:CB,ROW())</f>
        <v>https://projects.fivethirtyeight.com/polls/20191202_IL.pdf</v>
      </c>
    </row>
    <row r="449" spans="1:16">
      <c r="A449" t="str">
        <f>INDEX([1]Calculation!$F:$F,ROW())</f>
        <v>US</v>
      </c>
      <c r="B449" t="str">
        <f>INDEX([1]Calculation!$D:$D,ROW())</f>
        <v>Quinnipiac University</v>
      </c>
      <c r="C449" t="str">
        <f>IF(INDEX([1]Calculation!$G:$G,ROW())=0,"-",INDEX([1]Calculation!$G:$G,ROW()))</f>
        <v>A</v>
      </c>
      <c r="D449" t="str">
        <f>INDEX([1]Calculation!$J:$J,ROW())&amp;"  "&amp;INDEX([1]Calculation!$K:$K,ROW())</f>
        <v>574  rv</v>
      </c>
      <c r="E449" s="19">
        <f>INDEX([1]Calculation!$I:$I,ROW())</f>
        <v>43794</v>
      </c>
      <c r="F449" s="12">
        <f>ROUND(INDEX([1]Calculation!AL:AL,ROW()),1)</f>
        <v>0</v>
      </c>
      <c r="G449" s="8">
        <f>ROUND(INDEX([1]Calculation!L:L,ROW()),0)</f>
        <v>24</v>
      </c>
      <c r="H449" s="8">
        <f>ROUND(INDEX([1]Calculation!M:M,ROW()),0)</f>
        <v>3</v>
      </c>
      <c r="I449" s="8">
        <f>ROUND(INDEX([1]Calculation!N:N,ROW()),0)</f>
        <v>2</v>
      </c>
      <c r="J449" s="8">
        <f>ROUND(INDEX([1]Calculation!O:O,ROW()),0)</f>
        <v>16</v>
      </c>
      <c r="K449" s="8">
        <f>ROUND(INDEX([1]Calculation!P:P,ROW()),0)</f>
        <v>3</v>
      </c>
      <c r="L449" s="8">
        <f>ROUND(INDEX([1]Calculation!Q:Q,ROW()),0)</f>
        <v>13</v>
      </c>
      <c r="M449" s="8">
        <f>ROUND(INDEX([1]Calculation!R:R,ROW()),0)</f>
        <v>0</v>
      </c>
      <c r="N449" s="8">
        <f>ROUND(INDEX([1]Calculation!S:S,ROW()),0)</f>
        <v>14</v>
      </c>
      <c r="O449" s="8">
        <f>ROUND(INDEX([1]Calculation!T:T,ROW()),0)</f>
        <v>2</v>
      </c>
      <c r="P449" s="8" t="str">
        <f>INDEX([1]Calculation!CB:CB,ROW())</f>
        <v>https://poll.qu.edu/national/release-detail?ReleaseID=3650</v>
      </c>
    </row>
    <row r="450" spans="1:16">
      <c r="A450" t="str">
        <f>INDEX([1]Calculation!$F:$F,ROW())</f>
        <v>US</v>
      </c>
      <c r="B450" t="str">
        <f>INDEX([1]Calculation!$D:$D,ROW())</f>
        <v>Ipsos</v>
      </c>
      <c r="C450" t="str">
        <f>IF(INDEX([1]Calculation!$G:$G,ROW())=0,"-",INDEX([1]Calculation!$G:$G,ROW()))</f>
        <v>B+</v>
      </c>
      <c r="D450" t="str">
        <f>INDEX([1]Calculation!$J:$J,ROW())&amp;"  "&amp;INDEX([1]Calculation!$K:$K,ROW())</f>
        <v>589  rv</v>
      </c>
      <c r="E450" s="19">
        <f>INDEX([1]Calculation!$I:$I,ROW())</f>
        <v>43791</v>
      </c>
      <c r="F450" s="12">
        <f>ROUND(INDEX([1]Calculation!AL:AL,ROW()),1)</f>
        <v>0</v>
      </c>
      <c r="G450" s="8">
        <f>ROUND(INDEX([1]Calculation!L:L,ROW()),0)</f>
        <v>23</v>
      </c>
      <c r="H450" s="8">
        <f>ROUND(INDEX([1]Calculation!M:M,ROW()),0)</f>
        <v>0</v>
      </c>
      <c r="I450" s="8">
        <f>ROUND(INDEX([1]Calculation!N:N,ROW()),0)</f>
        <v>0</v>
      </c>
      <c r="J450" s="8">
        <f>ROUND(INDEX([1]Calculation!O:O,ROW()),0)</f>
        <v>9</v>
      </c>
      <c r="K450" s="8">
        <f>ROUND(INDEX([1]Calculation!P:P,ROW()),0)</f>
        <v>2</v>
      </c>
      <c r="L450" s="8">
        <f>ROUND(INDEX([1]Calculation!Q:Q,ROW()),0)</f>
        <v>16</v>
      </c>
      <c r="M450" s="8">
        <f>ROUND(INDEX([1]Calculation!R:R,ROW()),0)</f>
        <v>2</v>
      </c>
      <c r="N450" s="8">
        <f>ROUND(INDEX([1]Calculation!S:S,ROW()),0)</f>
        <v>13</v>
      </c>
      <c r="O450" s="8">
        <f>ROUND(INDEX([1]Calculation!T:T,ROW()),0)</f>
        <v>6</v>
      </c>
      <c r="P450" s="8" t="str">
        <f>INDEX([1]Calculation!CB:CB,ROW())</f>
        <v>https://twitter.com/Cmkahn/status/1220734596490452993</v>
      </c>
    </row>
    <row r="451" spans="1:16">
      <c r="A451" t="str">
        <f>INDEX([1]Calculation!$F:$F,ROW())</f>
        <v>US</v>
      </c>
      <c r="B451" t="str">
        <f>INDEX([1]Calculation!$D:$D,ROW())</f>
        <v>SSRS</v>
      </c>
      <c r="C451" t="str">
        <f>IF(INDEX([1]Calculation!$G:$G,ROW())=0,"-",INDEX([1]Calculation!$G:$G,ROW()))</f>
        <v>A/B</v>
      </c>
      <c r="D451" t="str">
        <f>INDEX([1]Calculation!$J:$J,ROW())&amp;"  "&amp;INDEX([1]Calculation!$K:$K,ROW())</f>
        <v>431  rv</v>
      </c>
      <c r="E451" s="19">
        <f>INDEX([1]Calculation!$I:$I,ROW())</f>
        <v>43793</v>
      </c>
      <c r="F451" s="12">
        <f>ROUND(INDEX([1]Calculation!AL:AL,ROW()),1)</f>
        <v>0.1</v>
      </c>
      <c r="G451" s="8">
        <f>ROUND(INDEX([1]Calculation!L:L,ROW()),0)</f>
        <v>35</v>
      </c>
      <c r="H451" s="8">
        <f>ROUND(INDEX([1]Calculation!M:M,ROW()),0)</f>
        <v>0</v>
      </c>
      <c r="I451" s="8">
        <f>ROUND(INDEX([1]Calculation!N:N,ROW()),0)</f>
        <v>0</v>
      </c>
      <c r="J451" s="8">
        <f>ROUND(INDEX([1]Calculation!O:O,ROW()),0)</f>
        <v>17</v>
      </c>
      <c r="K451" s="8">
        <f>ROUND(INDEX([1]Calculation!P:P,ROW()),0)</f>
        <v>0</v>
      </c>
      <c r="L451" s="8">
        <f>ROUND(INDEX([1]Calculation!Q:Q,ROW()),0)</f>
        <v>23</v>
      </c>
      <c r="M451" s="8">
        <f>ROUND(INDEX([1]Calculation!R:R,ROW()),0)</f>
        <v>0</v>
      </c>
      <c r="N451" s="8">
        <f>ROUND(INDEX([1]Calculation!S:S,ROW()),0)</f>
        <v>20</v>
      </c>
      <c r="O451" s="8">
        <f>ROUND(INDEX([1]Calculation!T:T,ROW()),0)</f>
        <v>0</v>
      </c>
      <c r="P451" s="8" t="str">
        <f>INDEX([1]Calculation!CB:CB,ROW())</f>
        <v>https://assets.documentcloud.org/documents/6561700/REL13B-2020.pdf</v>
      </c>
    </row>
    <row r="452" spans="1:16">
      <c r="A452" t="str">
        <f>INDEX([1]Calculation!$F:$F,ROW())</f>
        <v>US</v>
      </c>
      <c r="B452" t="str">
        <f>INDEX([1]Calculation!$D:$D,ROW())</f>
        <v>SSRS</v>
      </c>
      <c r="C452" t="str">
        <f>IF(INDEX([1]Calculation!$G:$G,ROW())=0,"-",INDEX([1]Calculation!$G:$G,ROW()))</f>
        <v>A/B</v>
      </c>
      <c r="D452" t="str">
        <f>INDEX([1]Calculation!$J:$J,ROW())&amp;"  "&amp;INDEX([1]Calculation!$K:$K,ROW())</f>
        <v>431  rv</v>
      </c>
      <c r="E452" s="19">
        <f>INDEX([1]Calculation!$I:$I,ROW())</f>
        <v>43793</v>
      </c>
      <c r="F452" s="12">
        <f>ROUND(INDEX([1]Calculation!AL:AL,ROW()),1)</f>
        <v>0</v>
      </c>
      <c r="G452" s="8">
        <f>ROUND(INDEX([1]Calculation!L:L,ROW()),0)</f>
        <v>28</v>
      </c>
      <c r="H452" s="8">
        <f>ROUND(INDEX([1]Calculation!M:M,ROW()),0)</f>
        <v>3</v>
      </c>
      <c r="I452" s="8">
        <f>ROUND(INDEX([1]Calculation!N:N,ROW()),0)</f>
        <v>2</v>
      </c>
      <c r="J452" s="8">
        <f>ROUND(INDEX([1]Calculation!O:O,ROW()),0)</f>
        <v>11</v>
      </c>
      <c r="K452" s="8">
        <f>ROUND(INDEX([1]Calculation!P:P,ROW()),0)</f>
        <v>2</v>
      </c>
      <c r="L452" s="8">
        <f>ROUND(INDEX([1]Calculation!Q:Q,ROW()),0)</f>
        <v>17</v>
      </c>
      <c r="M452" s="8">
        <f>ROUND(INDEX([1]Calculation!R:R,ROW()),0)</f>
        <v>3</v>
      </c>
      <c r="N452" s="8">
        <f>ROUND(INDEX([1]Calculation!S:S,ROW()),0)</f>
        <v>14</v>
      </c>
      <c r="O452" s="8">
        <f>ROUND(INDEX([1]Calculation!T:T,ROW()),0)</f>
        <v>3</v>
      </c>
      <c r="P452" s="8" t="str">
        <f>INDEX([1]Calculation!CB:CB,ROW())</f>
        <v>https://assets.documentcloud.org/documents/6561700/REL13B-2020.pdf</v>
      </c>
    </row>
    <row r="453" spans="1:16">
      <c r="A453" t="str">
        <f>INDEX([1]Calculation!$F:$F,ROW())</f>
        <v>New Hampshire</v>
      </c>
      <c r="B453" t="str">
        <f>INDEX([1]Calculation!$D:$D,ROW())</f>
        <v>Suffolk University</v>
      </c>
      <c r="C453" t="str">
        <f>IF(INDEX([1]Calculation!$G:$G,ROW())=0,"-",INDEX([1]Calculation!$G:$G,ROW()))</f>
        <v>A-</v>
      </c>
      <c r="D453" t="str">
        <f>INDEX([1]Calculation!$J:$J,ROW())&amp;"  "&amp;INDEX([1]Calculation!$K:$K,ROW())</f>
        <v>500  lv</v>
      </c>
      <c r="E453" s="19">
        <f>INDEX([1]Calculation!$I:$I,ROW())</f>
        <v>43793</v>
      </c>
      <c r="F453" s="12">
        <f>ROUND(INDEX([1]Calculation!AL:AL,ROW()),1)</f>
        <v>0</v>
      </c>
      <c r="G453" s="8">
        <f>ROUND(INDEX([1]Calculation!L:L,ROW()),0)</f>
        <v>12</v>
      </c>
      <c r="H453" s="8">
        <f>ROUND(INDEX([1]Calculation!M:M,ROW()),0)</f>
        <v>0</v>
      </c>
      <c r="I453" s="8">
        <f>ROUND(INDEX([1]Calculation!N:N,ROW()),0)</f>
        <v>2</v>
      </c>
      <c r="J453" s="8">
        <f>ROUND(INDEX([1]Calculation!O:O,ROW()),0)</f>
        <v>13</v>
      </c>
      <c r="K453" s="8">
        <f>ROUND(INDEX([1]Calculation!P:P,ROW()),0)</f>
        <v>1</v>
      </c>
      <c r="L453" s="8">
        <f>ROUND(INDEX([1]Calculation!Q:Q,ROW()),0)</f>
        <v>16</v>
      </c>
      <c r="M453" s="8">
        <f>ROUND(INDEX([1]Calculation!R:R,ROW()),0)</f>
        <v>2</v>
      </c>
      <c r="N453" s="8">
        <f>ROUND(INDEX([1]Calculation!S:S,ROW()),0)</f>
        <v>14</v>
      </c>
      <c r="O453" s="8">
        <f>ROUND(INDEX([1]Calculation!T:T,ROW()),0)</f>
        <v>4</v>
      </c>
      <c r="P453" s="8" t="str">
        <f>INDEX([1]Calculation!CB:CB,ROW())</f>
        <v>https://www.suffolk.edu/-/media/suffolk/documents/academics/research-at-suffolk/suprc/polls/new-hampshire/2019/11_26_2019_marginals_pdftxt.pdf</v>
      </c>
    </row>
    <row r="454" spans="1:16">
      <c r="A454" t="str">
        <f>INDEX([1]Calculation!$F:$F,ROW())</f>
        <v>US</v>
      </c>
      <c r="B454" t="str">
        <f>INDEX([1]Calculation!$D:$D,ROW())</f>
        <v>Morning Consult</v>
      </c>
      <c r="C454" t="str">
        <f>IF(INDEX([1]Calculation!$G:$G,ROW())=0,"-",INDEX([1]Calculation!$G:$G,ROW()))</f>
        <v>B+</v>
      </c>
      <c r="D454" t="str">
        <f>INDEX([1]Calculation!$J:$J,ROW())&amp;"  "&amp;INDEX([1]Calculation!$K:$K,ROW())</f>
        <v>8102  lv</v>
      </c>
      <c r="E454" s="19">
        <f>INDEX([1]Calculation!$I:$I,ROW())</f>
        <v>43793</v>
      </c>
      <c r="F454" s="12">
        <f>ROUND(INDEX([1]Calculation!AL:AL,ROW()),1)</f>
        <v>0</v>
      </c>
      <c r="G454" s="8">
        <f>ROUND(INDEX([1]Calculation!L:L,ROW()),0)</f>
        <v>30</v>
      </c>
      <c r="H454" s="8">
        <f>ROUND(INDEX([1]Calculation!M:M,ROW()),0)</f>
        <v>2</v>
      </c>
      <c r="I454" s="8">
        <f>ROUND(INDEX([1]Calculation!N:N,ROW()),0)</f>
        <v>2</v>
      </c>
      <c r="J454" s="8">
        <f>ROUND(INDEX([1]Calculation!O:O,ROW()),0)</f>
        <v>9</v>
      </c>
      <c r="K454" s="8">
        <f>ROUND(INDEX([1]Calculation!P:P,ROW()),0)</f>
        <v>2</v>
      </c>
      <c r="L454" s="8">
        <f>ROUND(INDEX([1]Calculation!Q:Q,ROW()),0)</f>
        <v>21</v>
      </c>
      <c r="M454" s="8">
        <f>ROUND(INDEX([1]Calculation!R:R,ROW()),0)</f>
        <v>2</v>
      </c>
      <c r="N454" s="8">
        <f>ROUND(INDEX([1]Calculation!S:S,ROW()),0)</f>
        <v>15</v>
      </c>
      <c r="O454" s="8">
        <f>ROUND(INDEX([1]Calculation!T:T,ROW()),0)</f>
        <v>4</v>
      </c>
      <c r="P454" s="8" t="str">
        <f>INDEX([1]Calculation!CB:CB,ROW())</f>
        <v>https://morningconsult.com/2020-democratic-primary/</v>
      </c>
    </row>
    <row r="455" spans="1:16">
      <c r="A455" t="str">
        <f>INDEX([1]Calculation!$F:$F,ROW())</f>
        <v>US</v>
      </c>
      <c r="B455" t="str">
        <f>INDEX([1]Calculation!$D:$D,ROW())</f>
        <v>Ipsos</v>
      </c>
      <c r="C455" t="str">
        <f>IF(INDEX([1]Calculation!$G:$G,ROW())=0,"-",INDEX([1]Calculation!$G:$G,ROW()))</f>
        <v>B+</v>
      </c>
      <c r="D455" t="str">
        <f>INDEX([1]Calculation!$J:$J,ROW())&amp;"  "&amp;INDEX([1]Calculation!$K:$K,ROW())</f>
        <v>698  a</v>
      </c>
      <c r="E455" s="19">
        <f>INDEX([1]Calculation!$I:$I,ROW())</f>
        <v>43791</v>
      </c>
      <c r="F455" s="12">
        <f>ROUND(INDEX([1]Calculation!AL:AL,ROW()),1)</f>
        <v>0</v>
      </c>
      <c r="G455" s="8">
        <f>ROUND(INDEX([1]Calculation!L:L,ROW()),0)</f>
        <v>21</v>
      </c>
      <c r="H455" s="8">
        <f>ROUND(INDEX([1]Calculation!M:M,ROW()),0)</f>
        <v>0</v>
      </c>
      <c r="I455" s="8">
        <f>ROUND(INDEX([1]Calculation!N:N,ROW()),0)</f>
        <v>1</v>
      </c>
      <c r="J455" s="8">
        <f>ROUND(INDEX([1]Calculation!O:O,ROW()),0)</f>
        <v>7</v>
      </c>
      <c r="K455" s="8">
        <f>ROUND(INDEX([1]Calculation!P:P,ROW()),0)</f>
        <v>2</v>
      </c>
      <c r="L455" s="8">
        <f>ROUND(INDEX([1]Calculation!Q:Q,ROW()),0)</f>
        <v>17</v>
      </c>
      <c r="M455" s="8">
        <f>ROUND(INDEX([1]Calculation!R:R,ROW()),0)</f>
        <v>2</v>
      </c>
      <c r="N455" s="8">
        <f>ROUND(INDEX([1]Calculation!S:S,ROW()),0)</f>
        <v>11</v>
      </c>
      <c r="O455" s="8">
        <f>ROUND(INDEX([1]Calculation!T:T,ROW()),0)</f>
        <v>5</v>
      </c>
      <c r="P455" s="8" t="str">
        <f>INDEX([1]Calculation!CB:CB,ROW())</f>
        <v>https://projects.fivethirtyeight.com/polls/20191127_National.pdf</v>
      </c>
    </row>
    <row r="456" spans="1:16">
      <c r="A456" t="str">
        <f>INDEX([1]Calculation!$F:$F,ROW())</f>
        <v>California</v>
      </c>
      <c r="B456" t="str">
        <f>INDEX([1]Calculation!$D:$D,ROW())</f>
        <v>SurveyUSA</v>
      </c>
      <c r="C456" t="str">
        <f>IF(INDEX([1]Calculation!$G:$G,ROW())=0,"-",INDEX([1]Calculation!$G:$G,ROW()))</f>
        <v>A</v>
      </c>
      <c r="D456" t="str">
        <f>INDEX([1]Calculation!$J:$J,ROW())&amp;"  "&amp;INDEX([1]Calculation!$K:$K,ROW())</f>
        <v>558  lv</v>
      </c>
      <c r="E456" s="19">
        <f>INDEX([1]Calculation!$I:$I,ROW())</f>
        <v>43791</v>
      </c>
      <c r="F456" s="12">
        <f>ROUND(INDEX([1]Calculation!AL:AL,ROW()),1)</f>
        <v>0.2</v>
      </c>
      <c r="G456" s="8">
        <f>ROUND(INDEX([1]Calculation!L:L,ROW()),0)</f>
        <v>28</v>
      </c>
      <c r="H456" s="8">
        <f>ROUND(INDEX([1]Calculation!M:M,ROW()),0)</f>
        <v>3</v>
      </c>
      <c r="I456" s="8">
        <f>ROUND(INDEX([1]Calculation!N:N,ROW()),0)</f>
        <v>3</v>
      </c>
      <c r="J456" s="8">
        <f>ROUND(INDEX([1]Calculation!O:O,ROW()),0)</f>
        <v>8</v>
      </c>
      <c r="K456" s="8">
        <f>ROUND(INDEX([1]Calculation!P:P,ROW()),0)</f>
        <v>1</v>
      </c>
      <c r="L456" s="8">
        <f>ROUND(INDEX([1]Calculation!Q:Q,ROW()),0)</f>
        <v>18</v>
      </c>
      <c r="M456" s="8">
        <f>ROUND(INDEX([1]Calculation!R:R,ROW()),0)</f>
        <v>3</v>
      </c>
      <c r="N456" s="8">
        <f>ROUND(INDEX([1]Calculation!S:S,ROW()),0)</f>
        <v>13</v>
      </c>
      <c r="O456" s="8">
        <f>ROUND(INDEX([1]Calculation!T:T,ROW()),0)</f>
        <v>5</v>
      </c>
      <c r="P456" s="8" t="str">
        <f>INDEX([1]Calculation!CB:CB,ROW())</f>
        <v>http://www.surveyusa.com/client/PollReport.aspx?g=bdcd277b-f00f-48eb-a393-bf59bb2a0fab</v>
      </c>
    </row>
    <row r="457" spans="1:16">
      <c r="A457" t="str">
        <f>INDEX([1]Calculation!$F:$F,ROW())</f>
        <v>California</v>
      </c>
      <c r="B457" t="str">
        <f>INDEX([1]Calculation!$D:$D,ROW())</f>
        <v>SurveyUSA</v>
      </c>
      <c r="C457" t="str">
        <f>IF(INDEX([1]Calculation!$G:$G,ROW())=0,"-",INDEX([1]Calculation!$G:$G,ROW()))</f>
        <v>A</v>
      </c>
      <c r="D457" t="str">
        <f>INDEX([1]Calculation!$J:$J,ROW())&amp;"  "&amp;INDEX([1]Calculation!$K:$K,ROW())</f>
        <v>558  lv</v>
      </c>
      <c r="E457" s="19">
        <f>INDEX([1]Calculation!$I:$I,ROW())</f>
        <v>43791</v>
      </c>
      <c r="F457" s="12">
        <f>ROUND(INDEX([1]Calculation!AL:AL,ROW()),1)</f>
        <v>0</v>
      </c>
      <c r="G457" s="8">
        <f>ROUND(INDEX([1]Calculation!L:L,ROW()),0)</f>
        <v>30</v>
      </c>
      <c r="H457" s="8">
        <f>ROUND(INDEX([1]Calculation!M:M,ROW()),0)</f>
        <v>0</v>
      </c>
      <c r="I457" s="8">
        <f>ROUND(INDEX([1]Calculation!N:N,ROW()),0)</f>
        <v>3</v>
      </c>
      <c r="J457" s="8">
        <f>ROUND(INDEX([1]Calculation!O:O,ROW()),0)</f>
        <v>9</v>
      </c>
      <c r="K457" s="8">
        <f>ROUND(INDEX([1]Calculation!P:P,ROW()),0)</f>
        <v>1</v>
      </c>
      <c r="L457" s="8">
        <f>ROUND(INDEX([1]Calculation!Q:Q,ROW()),0)</f>
        <v>19</v>
      </c>
      <c r="M457" s="8">
        <f>ROUND(INDEX([1]Calculation!R:R,ROW()),0)</f>
        <v>2</v>
      </c>
      <c r="N457" s="8">
        <f>ROUND(INDEX([1]Calculation!S:S,ROW()),0)</f>
        <v>13</v>
      </c>
      <c r="O457" s="8">
        <f>ROUND(INDEX([1]Calculation!T:T,ROW()),0)</f>
        <v>4</v>
      </c>
      <c r="P457" s="8" t="str">
        <f>INDEX([1]Calculation!CB:CB,ROW())</f>
        <v>http://www.surveyusa.com/client/PollReport.aspx?g=bdcd277b-f00f-48eb-a393-bf59bb2a0fab</v>
      </c>
    </row>
    <row r="458" spans="1:16">
      <c r="A458" t="str">
        <f>INDEX([1]Calculation!$F:$F,ROW())</f>
        <v>US</v>
      </c>
      <c r="B458" t="str">
        <f>INDEX([1]Calculation!$D:$D,ROW())</f>
        <v>SocialSphere</v>
      </c>
      <c r="C458" t="str">
        <f>IF(INDEX([1]Calculation!$G:$G,ROW())=0,"-",INDEX([1]Calculation!$G:$G,ROW()))</f>
        <v>B/C</v>
      </c>
      <c r="D458" t="str">
        <f>INDEX([1]Calculation!$J:$J,ROW())&amp;"  "&amp;INDEX([1]Calculation!$K:$K,ROW())</f>
        <v>987  lv</v>
      </c>
      <c r="E458" s="19">
        <f>INDEX([1]Calculation!$I:$I,ROW())</f>
        <v>43790</v>
      </c>
      <c r="F458" s="12">
        <f>ROUND(INDEX([1]Calculation!AL:AL,ROW()),1)</f>
        <v>3.1</v>
      </c>
      <c r="G458" s="8">
        <f>ROUND(INDEX([1]Calculation!L:L,ROW()),0)</f>
        <v>30</v>
      </c>
      <c r="H458" s="8">
        <f>ROUND(INDEX([1]Calculation!M:M,ROW()),0)</f>
        <v>2</v>
      </c>
      <c r="I458" s="8">
        <f>ROUND(INDEX([1]Calculation!N:N,ROW()),0)</f>
        <v>2</v>
      </c>
      <c r="J458" s="8">
        <f>ROUND(INDEX([1]Calculation!O:O,ROW()),0)</f>
        <v>6</v>
      </c>
      <c r="K458" s="8">
        <f>ROUND(INDEX([1]Calculation!P:P,ROW()),0)</f>
        <v>1</v>
      </c>
      <c r="L458" s="8">
        <f>ROUND(INDEX([1]Calculation!Q:Q,ROW()),0)</f>
        <v>23</v>
      </c>
      <c r="M458" s="8">
        <f>ROUND(INDEX([1]Calculation!R:R,ROW()),0)</f>
        <v>2</v>
      </c>
      <c r="N458" s="8">
        <f>ROUND(INDEX([1]Calculation!S:S,ROW()),0)</f>
        <v>12</v>
      </c>
      <c r="O458" s="8">
        <f>ROUND(INDEX([1]Calculation!T:T,ROW()),0)</f>
        <v>4</v>
      </c>
      <c r="P458" s="8" t="str">
        <f>INDEX([1]Calculation!CB:CB,ROW())</f>
        <v>https://www.realclearpolitics.com/docs/EWTN_Topline.pdf</v>
      </c>
    </row>
    <row r="459" spans="1:16">
      <c r="A459" t="str">
        <f>INDEX([1]Calculation!$F:$F,ROW())</f>
        <v>US</v>
      </c>
      <c r="B459" t="str">
        <f>INDEX([1]Calculation!$D:$D,ROW())</f>
        <v>SurveyUSA</v>
      </c>
      <c r="C459" t="str">
        <f>IF(INDEX([1]Calculation!$G:$G,ROW())=0,"-",INDEX([1]Calculation!$G:$G,ROW()))</f>
        <v>A</v>
      </c>
      <c r="D459" t="str">
        <f>INDEX([1]Calculation!$J:$J,ROW())&amp;"  "&amp;INDEX([1]Calculation!$K:$K,ROW())</f>
        <v>1088  lv</v>
      </c>
      <c r="E459" s="19">
        <f>INDEX([1]Calculation!$I:$I,ROW())</f>
        <v>43790</v>
      </c>
      <c r="F459" s="12">
        <f>ROUND(INDEX([1]Calculation!AL:AL,ROW()),1)</f>
        <v>0</v>
      </c>
      <c r="G459" s="8">
        <f>ROUND(INDEX([1]Calculation!L:L,ROW()),0)</f>
        <v>30</v>
      </c>
      <c r="H459" s="8">
        <f>ROUND(INDEX([1]Calculation!M:M,ROW()),0)</f>
        <v>3</v>
      </c>
      <c r="I459" s="8">
        <f>ROUND(INDEX([1]Calculation!N:N,ROW()),0)</f>
        <v>2</v>
      </c>
      <c r="J459" s="8">
        <f>ROUND(INDEX([1]Calculation!O:O,ROW()),0)</f>
        <v>11</v>
      </c>
      <c r="K459" s="8">
        <f>ROUND(INDEX([1]Calculation!P:P,ROW()),0)</f>
        <v>2</v>
      </c>
      <c r="L459" s="8">
        <f>ROUND(INDEX([1]Calculation!Q:Q,ROW()),0)</f>
        <v>17</v>
      </c>
      <c r="M459" s="8">
        <f>ROUND(INDEX([1]Calculation!R:R,ROW()),0)</f>
        <v>2</v>
      </c>
      <c r="N459" s="8">
        <f>ROUND(INDEX([1]Calculation!S:S,ROW()),0)</f>
        <v>15</v>
      </c>
      <c r="O459" s="8">
        <f>ROUND(INDEX([1]Calculation!T:T,ROW()),0)</f>
        <v>4</v>
      </c>
      <c r="P459" s="8" t="str">
        <f>INDEX([1]Calculation!CB:CB,ROW())</f>
        <v>http://www.surveyusa.com/client/PollReport.aspx?g=1a56d146-5d59-4e5f-a9fa-78219f1ff42f</v>
      </c>
    </row>
    <row r="460" spans="1:16">
      <c r="A460" t="str">
        <f>INDEX([1]Calculation!$F:$F,ROW())</f>
        <v>US</v>
      </c>
      <c r="B460" t="str">
        <f>INDEX([1]Calculation!$D:$D,ROW())</f>
        <v>SurveyUSA</v>
      </c>
      <c r="C460" t="str">
        <f>IF(INDEX([1]Calculation!$G:$G,ROW())=0,"-",INDEX([1]Calculation!$G:$G,ROW()))</f>
        <v>A</v>
      </c>
      <c r="D460" t="str">
        <f>INDEX([1]Calculation!$J:$J,ROW())&amp;"  "&amp;INDEX([1]Calculation!$K:$K,ROW())</f>
        <v>1088  lv</v>
      </c>
      <c r="E460" s="19">
        <f>INDEX([1]Calculation!$I:$I,ROW())</f>
        <v>43790</v>
      </c>
      <c r="F460" s="12">
        <f>ROUND(INDEX([1]Calculation!AL:AL,ROW()),1)</f>
        <v>0.1</v>
      </c>
      <c r="G460" s="8">
        <f>ROUND(INDEX([1]Calculation!L:L,ROW()),0)</f>
        <v>32</v>
      </c>
      <c r="H460" s="8">
        <f>ROUND(INDEX([1]Calculation!M:M,ROW()),0)</f>
        <v>0</v>
      </c>
      <c r="I460" s="8">
        <f>ROUND(INDEX([1]Calculation!N:N,ROW()),0)</f>
        <v>2</v>
      </c>
      <c r="J460" s="8">
        <f>ROUND(INDEX([1]Calculation!O:O,ROW()),0)</f>
        <v>12</v>
      </c>
      <c r="K460" s="8">
        <f>ROUND(INDEX([1]Calculation!P:P,ROW()),0)</f>
        <v>2</v>
      </c>
      <c r="L460" s="8">
        <f>ROUND(INDEX([1]Calculation!Q:Q,ROW()),0)</f>
        <v>17</v>
      </c>
      <c r="M460" s="8">
        <f>ROUND(INDEX([1]Calculation!R:R,ROW()),0)</f>
        <v>2</v>
      </c>
      <c r="N460" s="8">
        <f>ROUND(INDEX([1]Calculation!S:S,ROW()),0)</f>
        <v>16</v>
      </c>
      <c r="O460" s="8">
        <f>ROUND(INDEX([1]Calculation!T:T,ROW()),0)</f>
        <v>4</v>
      </c>
      <c r="P460" s="8" t="str">
        <f>INDEX([1]Calculation!CB:CB,ROW())</f>
        <v>http://www.surveyusa.com/client/PollReport.aspx?g=1a56d146-5d59-4e5f-a9fa-78219f1ff42f</v>
      </c>
    </row>
    <row r="461" spans="1:16">
      <c r="A461" t="str">
        <f>INDEX([1]Calculation!$F:$F,ROW())</f>
        <v>US</v>
      </c>
      <c r="B461" t="str">
        <f>INDEX([1]Calculation!$D:$D,ROW())</f>
        <v>Change Research</v>
      </c>
      <c r="C461" t="str">
        <f>IF(INDEX([1]Calculation!$G:$G,ROW())=0,"-",INDEX([1]Calculation!$G:$G,ROW()))</f>
        <v>C</v>
      </c>
      <c r="D461" t="str">
        <f>INDEX([1]Calculation!$J:$J,ROW())&amp;"  "&amp;INDEX([1]Calculation!$K:$K,ROW())</f>
        <v>1142  lv</v>
      </c>
      <c r="E461" s="19">
        <f>INDEX([1]Calculation!$I:$I,ROW())</f>
        <v>43789</v>
      </c>
      <c r="F461" s="12">
        <f>ROUND(INDEX([1]Calculation!AL:AL,ROW()),1)</f>
        <v>0.3</v>
      </c>
      <c r="G461" s="8">
        <f>ROUND(INDEX([1]Calculation!L:L,ROW()),0)</f>
        <v>22</v>
      </c>
      <c r="H461" s="8">
        <f>ROUND(INDEX([1]Calculation!M:M,ROW()),0)</f>
        <v>1</v>
      </c>
      <c r="I461" s="8">
        <f>ROUND(INDEX([1]Calculation!N:N,ROW()),0)</f>
        <v>1</v>
      </c>
      <c r="J461" s="8">
        <f>ROUND(INDEX([1]Calculation!O:O,ROW()),0)</f>
        <v>14</v>
      </c>
      <c r="K461" s="8">
        <f>ROUND(INDEX([1]Calculation!P:P,ROW()),0)</f>
        <v>2</v>
      </c>
      <c r="L461" s="8">
        <f>ROUND(INDEX([1]Calculation!Q:Q,ROW()),0)</f>
        <v>23</v>
      </c>
      <c r="M461" s="8">
        <f>ROUND(INDEX([1]Calculation!R:R,ROW()),0)</f>
        <v>0</v>
      </c>
      <c r="N461" s="8">
        <f>ROUND(INDEX([1]Calculation!S:S,ROW()),0)</f>
        <v>23</v>
      </c>
      <c r="O461" s="8">
        <f>ROUND(INDEX([1]Calculation!T:T,ROW()),0)</f>
        <v>4</v>
      </c>
      <c r="P461" s="8" t="str">
        <f>INDEX([1]Calculation!CB:CB,ROW())</f>
        <v>https://www.electionscience.org/press-releases/new-poll-74-of-democratic-primary-voters-would-support-warren-for-president/</v>
      </c>
    </row>
    <row r="462" spans="1:16">
      <c r="A462" t="str">
        <f>INDEX([1]Calculation!$F:$F,ROW())</f>
        <v>US</v>
      </c>
      <c r="B462" t="str">
        <f>INDEX([1]Calculation!$D:$D,ROW())</f>
        <v>Emerson College</v>
      </c>
      <c r="C462" t="str">
        <f>IF(INDEX([1]Calculation!$G:$G,ROW())=0,"-",INDEX([1]Calculation!$G:$G,ROW()))</f>
        <v>B-</v>
      </c>
      <c r="D462" t="str">
        <f>INDEX([1]Calculation!$J:$J,ROW())&amp;"  "&amp;INDEX([1]Calculation!$K:$K,ROW())</f>
        <v>468  lv</v>
      </c>
      <c r="E462" s="19">
        <f>INDEX([1]Calculation!$I:$I,ROW())</f>
        <v>43789</v>
      </c>
      <c r="F462" s="12">
        <f>ROUND(INDEX([1]Calculation!AL:AL,ROW()),1)</f>
        <v>0</v>
      </c>
      <c r="G462" s="8">
        <f>ROUND(INDEX([1]Calculation!L:L,ROW()),0)</f>
        <v>27</v>
      </c>
      <c r="H462" s="8">
        <f>ROUND(INDEX([1]Calculation!M:M,ROW()),0)</f>
        <v>1</v>
      </c>
      <c r="I462" s="8">
        <f>ROUND(INDEX([1]Calculation!N:N,ROW()),0)</f>
        <v>1</v>
      </c>
      <c r="J462" s="8">
        <f>ROUND(INDEX([1]Calculation!O:O,ROW()),0)</f>
        <v>7</v>
      </c>
      <c r="K462" s="8">
        <f>ROUND(INDEX([1]Calculation!P:P,ROW()),0)</f>
        <v>1</v>
      </c>
      <c r="L462" s="8">
        <f>ROUND(INDEX([1]Calculation!Q:Q,ROW()),0)</f>
        <v>27</v>
      </c>
      <c r="M462" s="8">
        <f>ROUND(INDEX([1]Calculation!R:R,ROW()),0)</f>
        <v>2</v>
      </c>
      <c r="N462" s="8">
        <f>ROUND(INDEX([1]Calculation!S:S,ROW()),0)</f>
        <v>20</v>
      </c>
      <c r="O462" s="8">
        <f>ROUND(INDEX([1]Calculation!T:T,ROW()),0)</f>
        <v>4</v>
      </c>
      <c r="P462" s="8" t="str">
        <f>INDEX([1]Calculation!CB:CB,ROW())</f>
        <v>http://emersonpolling.com/2019/11/21/november-national-poll-support-for-impeachment-declines-biden-and-sanders-lead-democratic-primary/</v>
      </c>
    </row>
    <row r="463" spans="1:16">
      <c r="A463" t="str">
        <f>INDEX([1]Calculation!$F:$F,ROW())</f>
        <v>Iowa</v>
      </c>
      <c r="B463" t="str">
        <f>INDEX([1]Calculation!$D:$D,ROW())</f>
        <v>Civiqs</v>
      </c>
      <c r="C463" t="str">
        <f>IF(INDEX([1]Calculation!$G:$G,ROW())=0,"-",INDEX([1]Calculation!$G:$G,ROW()))</f>
        <v>-</v>
      </c>
      <c r="D463" t="str">
        <f>INDEX([1]Calculation!$J:$J,ROW())&amp;"  "&amp;INDEX([1]Calculation!$K:$K,ROW())</f>
        <v>614  lv</v>
      </c>
      <c r="E463" s="19">
        <f>INDEX([1]Calculation!$I:$I,ROW())</f>
        <v>43788</v>
      </c>
      <c r="F463" s="12">
        <f>ROUND(INDEX([1]Calculation!AL:AL,ROW()),1)</f>
        <v>0</v>
      </c>
      <c r="G463" s="8">
        <f>ROUND(INDEX([1]Calculation!L:L,ROW()),0)</f>
        <v>12</v>
      </c>
      <c r="H463" s="8">
        <f>ROUND(INDEX([1]Calculation!M:M,ROW()),0)</f>
        <v>1</v>
      </c>
      <c r="I463" s="8">
        <f>ROUND(INDEX([1]Calculation!N:N,ROW()),0)</f>
        <v>1</v>
      </c>
      <c r="J463" s="8">
        <f>ROUND(INDEX([1]Calculation!O:O,ROW()),0)</f>
        <v>26</v>
      </c>
      <c r="K463" s="8">
        <f>ROUND(INDEX([1]Calculation!P:P,ROW()),0)</f>
        <v>5</v>
      </c>
      <c r="L463" s="8">
        <f>ROUND(INDEX([1]Calculation!Q:Q,ROW()),0)</f>
        <v>18</v>
      </c>
      <c r="M463" s="8">
        <f>ROUND(INDEX([1]Calculation!R:R,ROW()),0)</f>
        <v>2</v>
      </c>
      <c r="N463" s="8">
        <f>ROUND(INDEX([1]Calculation!S:S,ROW()),0)</f>
        <v>19</v>
      </c>
      <c r="O463" s="8">
        <f>ROUND(INDEX([1]Calculation!T:T,ROW()),0)</f>
        <v>4</v>
      </c>
      <c r="P463" s="8" t="str">
        <f>INDEX([1]Calculation!CB:CB,ROW())</f>
        <v>https://civiqs.com/documents/Civiqs_ISU_banner_book_2019_11.pdf</v>
      </c>
    </row>
    <row r="464" spans="1:16">
      <c r="A464" t="str">
        <f>INDEX([1]Calculation!$F:$F,ROW())</f>
        <v>US</v>
      </c>
      <c r="B464" t="str">
        <f>INDEX([1]Calculation!$D:$D,ROW())</f>
        <v>YouGov</v>
      </c>
      <c r="C464" t="str">
        <f>IF(INDEX([1]Calculation!$G:$G,ROW())=0,"-",INDEX([1]Calculation!$G:$G,ROW()))</f>
        <v>B-</v>
      </c>
      <c r="D464" t="str">
        <f>INDEX([1]Calculation!$J:$J,ROW())&amp;"  "&amp;INDEX([1]Calculation!$K:$K,ROW())</f>
        <v>586  lv</v>
      </c>
      <c r="E464" s="19">
        <f>INDEX([1]Calculation!$I:$I,ROW())</f>
        <v>43788</v>
      </c>
      <c r="F464" s="12">
        <f>ROUND(INDEX([1]Calculation!AL:AL,ROW()),1)</f>
        <v>0</v>
      </c>
      <c r="G464" s="8">
        <f>ROUND(INDEX([1]Calculation!L:L,ROW()),0)</f>
        <v>30</v>
      </c>
      <c r="H464" s="8">
        <f>ROUND(INDEX([1]Calculation!M:M,ROW()),0)</f>
        <v>0</v>
      </c>
      <c r="I464" s="8">
        <f>ROUND(INDEX([1]Calculation!N:N,ROW()),0)</f>
        <v>1</v>
      </c>
      <c r="J464" s="8">
        <f>ROUND(INDEX([1]Calculation!O:O,ROW()),0)</f>
        <v>9</v>
      </c>
      <c r="K464" s="8">
        <f>ROUND(INDEX([1]Calculation!P:P,ROW()),0)</f>
        <v>2</v>
      </c>
      <c r="L464" s="8">
        <f>ROUND(INDEX([1]Calculation!Q:Q,ROW()),0)</f>
        <v>12</v>
      </c>
      <c r="M464" s="8">
        <f>ROUND(INDEX([1]Calculation!R:R,ROW()),0)</f>
        <v>1</v>
      </c>
      <c r="N464" s="8">
        <f>ROUND(INDEX([1]Calculation!S:S,ROW()),0)</f>
        <v>22</v>
      </c>
      <c r="O464" s="8">
        <f>ROUND(INDEX([1]Calculation!T:T,ROW()),0)</f>
        <v>2</v>
      </c>
      <c r="P464" s="8" t="str">
        <f>INDEX([1]Calculation!CB:CB,ROW())</f>
        <v>https://d25d2506sfb94s.cloudfront.net/cumulus_uploads/document/u9tu99dui5/econTabReport.pdf</v>
      </c>
    </row>
    <row r="465" spans="1:16">
      <c r="A465" t="str">
        <f>INDEX([1]Calculation!$F:$F,ROW())</f>
        <v>New York</v>
      </c>
      <c r="B465" t="str">
        <f>INDEX([1]Calculation!$D:$D,ROW())</f>
        <v>Siena College</v>
      </c>
      <c r="C465" t="str">
        <f>IF(INDEX([1]Calculation!$G:$G,ROW())=0,"-",INDEX([1]Calculation!$G:$G,ROW()))</f>
        <v>A-</v>
      </c>
      <c r="D465" t="str">
        <f>INDEX([1]Calculation!$J:$J,ROW())&amp;"  "&amp;INDEX([1]Calculation!$K:$K,ROW())</f>
        <v>380  rv</v>
      </c>
      <c r="E465" s="19">
        <f>INDEX([1]Calculation!$I:$I,ROW())</f>
        <v>43787</v>
      </c>
      <c r="F465" s="12">
        <f>ROUND(INDEX([1]Calculation!AL:AL,ROW()),1)</f>
        <v>0.5</v>
      </c>
      <c r="G465" s="8">
        <f>ROUND(INDEX([1]Calculation!L:L,ROW()),0)</f>
        <v>24</v>
      </c>
      <c r="H465" s="8">
        <f>ROUND(INDEX([1]Calculation!M:M,ROW()),0)</f>
        <v>0</v>
      </c>
      <c r="I465" s="8">
        <f>ROUND(INDEX([1]Calculation!N:N,ROW()),0)</f>
        <v>2</v>
      </c>
      <c r="J465" s="8">
        <f>ROUND(INDEX([1]Calculation!O:O,ROW()),0)</f>
        <v>5</v>
      </c>
      <c r="K465" s="8">
        <f>ROUND(INDEX([1]Calculation!P:P,ROW()),0)</f>
        <v>1</v>
      </c>
      <c r="L465" s="8">
        <f>ROUND(INDEX([1]Calculation!Q:Q,ROW()),0)</f>
        <v>13</v>
      </c>
      <c r="M465" s="8">
        <f>ROUND(INDEX([1]Calculation!R:R,ROW()),0)</f>
        <v>0</v>
      </c>
      <c r="N465" s="8">
        <f>ROUND(INDEX([1]Calculation!S:S,ROW()),0)</f>
        <v>14</v>
      </c>
      <c r="O465" s="8">
        <f>ROUND(INDEX([1]Calculation!T:T,ROW()),0)</f>
        <v>2</v>
      </c>
      <c r="P465" s="8" t="str">
        <f>INDEX([1]Calculation!CB:CB,ROW())</f>
        <v>https://scri.siena.edu/wp-content/uploads/2019/11/SNY1119-Crosstabs.pdf</v>
      </c>
    </row>
    <row r="466" spans="1:16">
      <c r="A466" t="str">
        <f>INDEX([1]Calculation!$F:$F,ROW())</f>
        <v>US</v>
      </c>
      <c r="B466" t="str">
        <f>INDEX([1]Calculation!$D:$D,ROW())</f>
        <v>Swayable</v>
      </c>
      <c r="C466" t="str">
        <f>IF(INDEX([1]Calculation!$G:$G,ROW())=0,"-",INDEX([1]Calculation!$G:$G,ROW()))</f>
        <v>-</v>
      </c>
      <c r="D466" t="str">
        <f>INDEX([1]Calculation!$J:$J,ROW())&amp;"  "&amp;INDEX([1]Calculation!$K:$K,ROW())</f>
        <v>1787  lv</v>
      </c>
      <c r="E466" s="19">
        <f>INDEX([1]Calculation!$I:$I,ROW())</f>
        <v>43787</v>
      </c>
      <c r="F466" s="12">
        <f>ROUND(INDEX([1]Calculation!AL:AL,ROW()),1)</f>
        <v>2.7</v>
      </c>
      <c r="G466" s="8">
        <f>ROUND(INDEX([1]Calculation!L:L,ROW()),0)</f>
        <v>30</v>
      </c>
      <c r="H466" s="8">
        <f>ROUND(INDEX([1]Calculation!M:M,ROW()),0)</f>
        <v>0</v>
      </c>
      <c r="I466" s="8">
        <f>ROUND(INDEX([1]Calculation!N:N,ROW()),0)</f>
        <v>2</v>
      </c>
      <c r="J466" s="8">
        <f>ROUND(INDEX([1]Calculation!O:O,ROW()),0)</f>
        <v>7</v>
      </c>
      <c r="K466" s="8">
        <f>ROUND(INDEX([1]Calculation!P:P,ROW()),0)</f>
        <v>2</v>
      </c>
      <c r="L466" s="8">
        <f>ROUND(INDEX([1]Calculation!Q:Q,ROW()),0)</f>
        <v>17</v>
      </c>
      <c r="M466" s="8">
        <f>ROUND(INDEX([1]Calculation!R:R,ROW()),0)</f>
        <v>2</v>
      </c>
      <c r="N466" s="8">
        <f>ROUND(INDEX([1]Calculation!S:S,ROW()),0)</f>
        <v>18</v>
      </c>
      <c r="O466" s="8">
        <f>ROUND(INDEX([1]Calculation!T:T,ROW()),0)</f>
        <v>4</v>
      </c>
      <c r="P466" s="8" t="str">
        <f>INDEX([1]Calculation!CB:CB,ROW())</f>
        <v>https://swayable.com/insights/primaries2019</v>
      </c>
    </row>
    <row r="467" spans="1:16">
      <c r="A467" t="str">
        <f>INDEX([1]Calculation!$F:$F,ROW())</f>
        <v>US</v>
      </c>
      <c r="B467" t="str">
        <f>INDEX([1]Calculation!$D:$D,ROW())</f>
        <v>Swayable</v>
      </c>
      <c r="C467" t="str">
        <f>IF(INDEX([1]Calculation!$G:$G,ROW())=0,"-",INDEX([1]Calculation!$G:$G,ROW()))</f>
        <v>-</v>
      </c>
      <c r="D467" t="str">
        <f>INDEX([1]Calculation!$J:$J,ROW())&amp;"  "&amp;INDEX([1]Calculation!$K:$K,ROW())</f>
        <v>3709  a</v>
      </c>
      <c r="E467" s="19">
        <f>INDEX([1]Calculation!$I:$I,ROW())</f>
        <v>43787</v>
      </c>
      <c r="F467" s="12">
        <f>ROUND(INDEX([1]Calculation!AL:AL,ROW()),1)</f>
        <v>0</v>
      </c>
      <c r="G467" s="8">
        <f>ROUND(INDEX([1]Calculation!L:L,ROW()),0)</f>
        <v>27</v>
      </c>
      <c r="H467" s="8">
        <f>ROUND(INDEX([1]Calculation!M:M,ROW()),0)</f>
        <v>0</v>
      </c>
      <c r="I467" s="8">
        <f>ROUND(INDEX([1]Calculation!N:N,ROW()),0)</f>
        <v>2</v>
      </c>
      <c r="J467" s="8">
        <f>ROUND(INDEX([1]Calculation!O:O,ROW()),0)</f>
        <v>6</v>
      </c>
      <c r="K467" s="8">
        <f>ROUND(INDEX([1]Calculation!P:P,ROW()),0)</f>
        <v>2</v>
      </c>
      <c r="L467" s="8">
        <f>ROUND(INDEX([1]Calculation!Q:Q,ROW()),0)</f>
        <v>20</v>
      </c>
      <c r="M467" s="8">
        <f>ROUND(INDEX([1]Calculation!R:R,ROW()),0)</f>
        <v>2</v>
      </c>
      <c r="N467" s="8">
        <f>ROUND(INDEX([1]Calculation!S:S,ROW()),0)</f>
        <v>15</v>
      </c>
      <c r="O467" s="8">
        <f>ROUND(INDEX([1]Calculation!T:T,ROW()),0)</f>
        <v>5</v>
      </c>
      <c r="P467" s="8" t="str">
        <f>INDEX([1]Calculation!CB:CB,ROW())</f>
        <v>https://swayable.com/insights/primaries2019</v>
      </c>
    </row>
    <row r="468" spans="1:16">
      <c r="A468" t="str">
        <f>INDEX([1]Calculation!$F:$F,ROW())</f>
        <v>Georgia</v>
      </c>
      <c r="B468" t="str">
        <f>INDEX([1]Calculation!$D:$D,ROW())</f>
        <v>SurveyUSA</v>
      </c>
      <c r="C468" t="str">
        <f>IF(INDEX([1]Calculation!$G:$G,ROW())=0,"-",INDEX([1]Calculation!$G:$G,ROW()))</f>
        <v>A</v>
      </c>
      <c r="D468" t="str">
        <f>INDEX([1]Calculation!$J:$J,ROW())&amp;"  "&amp;INDEX([1]Calculation!$K:$K,ROW())</f>
        <v>536  lv</v>
      </c>
      <c r="E468" s="19">
        <f>INDEX([1]Calculation!$I:$I,ROW())</f>
        <v>43787</v>
      </c>
      <c r="F468" s="12">
        <f>ROUND(INDEX([1]Calculation!AL:AL,ROW()),1)</f>
        <v>6.2</v>
      </c>
      <c r="G468" s="8">
        <f>ROUND(INDEX([1]Calculation!L:L,ROW()),0)</f>
        <v>36</v>
      </c>
      <c r="H468" s="8">
        <f>ROUND(INDEX([1]Calculation!M:M,ROW()),0)</f>
        <v>6</v>
      </c>
      <c r="I468" s="8">
        <f>ROUND(INDEX([1]Calculation!N:N,ROW()),0)</f>
        <v>0</v>
      </c>
      <c r="J468" s="8">
        <f>ROUND(INDEX([1]Calculation!O:O,ROW()),0)</f>
        <v>7</v>
      </c>
      <c r="K468" s="8">
        <f>ROUND(INDEX([1]Calculation!P:P,ROW()),0)</f>
        <v>0</v>
      </c>
      <c r="L468" s="8">
        <f>ROUND(INDEX([1]Calculation!Q:Q,ROW()),0)</f>
        <v>17</v>
      </c>
      <c r="M468" s="8">
        <f>ROUND(INDEX([1]Calculation!R:R,ROW()),0)</f>
        <v>0</v>
      </c>
      <c r="N468" s="8">
        <f>ROUND(INDEX([1]Calculation!S:S,ROW()),0)</f>
        <v>14</v>
      </c>
      <c r="O468" s="8">
        <f>ROUND(INDEX([1]Calculation!T:T,ROW()),0)</f>
        <v>0</v>
      </c>
      <c r="P468" s="8" t="str">
        <f>INDEX([1]Calculation!CB:CB,ROW())</f>
        <v>http://www.surveyusa.com/client/PollReport.aspx?g=128c319e-4d47-4e41-827c-c67900e8414b</v>
      </c>
    </row>
    <row r="469" spans="1:16">
      <c r="A469" t="str">
        <f>INDEX([1]Calculation!$F:$F,ROW())</f>
        <v>Georgia</v>
      </c>
      <c r="B469" t="str">
        <f>INDEX([1]Calculation!$D:$D,ROW())</f>
        <v>SurveyUSA</v>
      </c>
      <c r="C469" t="str">
        <f>IF(INDEX([1]Calculation!$G:$G,ROW())=0,"-",INDEX([1]Calculation!$G:$G,ROW()))</f>
        <v>A</v>
      </c>
      <c r="D469" t="str">
        <f>INDEX([1]Calculation!$J:$J,ROW())&amp;"  "&amp;INDEX([1]Calculation!$K:$K,ROW())</f>
        <v>536  lv</v>
      </c>
      <c r="E469" s="19">
        <f>INDEX([1]Calculation!$I:$I,ROW())</f>
        <v>43787</v>
      </c>
      <c r="F469" s="12">
        <f>ROUND(INDEX([1]Calculation!AL:AL,ROW()),1)</f>
        <v>0</v>
      </c>
      <c r="G469" s="8">
        <f>ROUND(INDEX([1]Calculation!L:L,ROW()),0)</f>
        <v>39</v>
      </c>
      <c r="H469" s="8">
        <f>ROUND(INDEX([1]Calculation!M:M,ROW()),0)</f>
        <v>0</v>
      </c>
      <c r="I469" s="8">
        <f>ROUND(INDEX([1]Calculation!N:N,ROW()),0)</f>
        <v>0</v>
      </c>
      <c r="J469" s="8">
        <f>ROUND(INDEX([1]Calculation!O:O,ROW()),0)</f>
        <v>7</v>
      </c>
      <c r="K469" s="8">
        <f>ROUND(INDEX([1]Calculation!P:P,ROW()),0)</f>
        <v>0</v>
      </c>
      <c r="L469" s="8">
        <f>ROUND(INDEX([1]Calculation!Q:Q,ROW()),0)</f>
        <v>18</v>
      </c>
      <c r="M469" s="8">
        <f>ROUND(INDEX([1]Calculation!R:R,ROW()),0)</f>
        <v>0</v>
      </c>
      <c r="N469" s="8">
        <f>ROUND(INDEX([1]Calculation!S:S,ROW()),0)</f>
        <v>14</v>
      </c>
      <c r="O469" s="8">
        <f>ROUND(INDEX([1]Calculation!T:T,ROW()),0)</f>
        <v>0</v>
      </c>
      <c r="P469" s="8" t="str">
        <f>INDEX([1]Calculation!CB:CB,ROW())</f>
        <v>http://www.surveyusa.com/client/PollReport.aspx?g=128c319e-4d47-4e41-827c-c67900e8414b</v>
      </c>
    </row>
    <row r="470" spans="1:16">
      <c r="A470" t="str">
        <f>INDEX([1]Calculation!$F:$F,ROW())</f>
        <v>New Hampshire</v>
      </c>
      <c r="B470" t="str">
        <f>INDEX([1]Calculation!$D:$D,ROW())</f>
        <v>St. Anselm</v>
      </c>
      <c r="C470" t="str">
        <f>IF(INDEX([1]Calculation!$G:$G,ROW())=0,"-",INDEX([1]Calculation!$G:$G,ROW()))</f>
        <v>-</v>
      </c>
      <c r="D470" t="str">
        <f>INDEX([1]Calculation!$J:$J,ROW())&amp;"  "&amp;INDEX([1]Calculation!$K:$K,ROW())</f>
        <v>255  lv</v>
      </c>
      <c r="E470" s="19">
        <f>INDEX([1]Calculation!$I:$I,ROW())</f>
        <v>43787</v>
      </c>
      <c r="F470" s="12">
        <f>ROUND(INDEX([1]Calculation!AL:AL,ROW()),1)</f>
        <v>0.2</v>
      </c>
      <c r="G470" s="8">
        <f>ROUND(INDEX([1]Calculation!L:L,ROW()),0)</f>
        <v>15</v>
      </c>
      <c r="H470" s="8">
        <f>ROUND(INDEX([1]Calculation!M:M,ROW()),0)</f>
        <v>0</v>
      </c>
      <c r="I470" s="8">
        <f>ROUND(INDEX([1]Calculation!N:N,ROW()),0)</f>
        <v>3</v>
      </c>
      <c r="J470" s="8">
        <f>ROUND(INDEX([1]Calculation!O:O,ROW()),0)</f>
        <v>25</v>
      </c>
      <c r="K470" s="8">
        <f>ROUND(INDEX([1]Calculation!P:P,ROW()),0)</f>
        <v>6</v>
      </c>
      <c r="L470" s="8">
        <f>ROUND(INDEX([1]Calculation!Q:Q,ROW()),0)</f>
        <v>9</v>
      </c>
      <c r="M470" s="8">
        <f>ROUND(INDEX([1]Calculation!R:R,ROW()),0)</f>
        <v>5</v>
      </c>
      <c r="N470" s="8">
        <f>ROUND(INDEX([1]Calculation!S:S,ROW()),0)</f>
        <v>15</v>
      </c>
      <c r="O470" s="8">
        <f>ROUND(INDEX([1]Calculation!T:T,ROW()),0)</f>
        <v>2</v>
      </c>
      <c r="P470" s="8" t="str">
        <f>INDEX([1]Calculation!CB:CB,ROW())</f>
        <v>https://www.anselm.edu/sites/default/files/Documents/NHIOP/Polls/1119%20Topline%20Summary.pdf</v>
      </c>
    </row>
    <row r="471" spans="1:16">
      <c r="A471" t="str">
        <f>INDEX([1]Calculation!$F:$F,ROW())</f>
        <v>Wisconsin</v>
      </c>
      <c r="B471" t="str">
        <f>INDEX([1]Calculation!$D:$D,ROW())</f>
        <v>Marquette University Law School</v>
      </c>
      <c r="C471" t="str">
        <f>IF(INDEX([1]Calculation!$G:$G,ROW())=0,"-",INDEX([1]Calculation!$G:$G,ROW()))</f>
        <v>A/B</v>
      </c>
      <c r="D471" t="str">
        <f>INDEX([1]Calculation!$J:$J,ROW())&amp;"  "&amp;INDEX([1]Calculation!$K:$K,ROW())</f>
        <v>340  lv</v>
      </c>
      <c r="E471" s="19">
        <f>INDEX([1]Calculation!$I:$I,ROW())</f>
        <v>43786</v>
      </c>
      <c r="F471" s="12">
        <f>ROUND(INDEX([1]Calculation!AL:AL,ROW()),1)</f>
        <v>0.1</v>
      </c>
      <c r="G471" s="8">
        <f>ROUND(INDEX([1]Calculation!L:L,ROW()),0)</f>
        <v>30</v>
      </c>
      <c r="H471" s="8">
        <f>ROUND(INDEX([1]Calculation!M:M,ROW()),0)</f>
        <v>0</v>
      </c>
      <c r="I471" s="8">
        <f>ROUND(INDEX([1]Calculation!N:N,ROW()),0)</f>
        <v>3</v>
      </c>
      <c r="J471" s="8">
        <f>ROUND(INDEX([1]Calculation!O:O,ROW()),0)</f>
        <v>13</v>
      </c>
      <c r="K471" s="8">
        <f>ROUND(INDEX([1]Calculation!P:P,ROW()),0)</f>
        <v>3</v>
      </c>
      <c r="L471" s="8">
        <f>ROUND(INDEX([1]Calculation!Q:Q,ROW()),0)</f>
        <v>17</v>
      </c>
      <c r="M471" s="8">
        <f>ROUND(INDEX([1]Calculation!R:R,ROW()),0)</f>
        <v>1</v>
      </c>
      <c r="N471" s="8">
        <f>ROUND(INDEX([1]Calculation!S:S,ROW()),0)</f>
        <v>15</v>
      </c>
      <c r="O471" s="8">
        <f>ROUND(INDEX([1]Calculation!T:T,ROW()),0)</f>
        <v>2</v>
      </c>
      <c r="P471" s="8" t="str">
        <f>INDEX([1]Calculation!CB:CB,ROW())</f>
        <v>https://law.marquette.edu/poll/wp-content/uploads/2019/11/MLSP55Toplines.pdf</v>
      </c>
    </row>
    <row r="472" spans="1:16">
      <c r="A472" t="str">
        <f>INDEX([1]Calculation!$F:$F,ROW())</f>
        <v>US</v>
      </c>
      <c r="B472" t="str">
        <f>INDEX([1]Calculation!$D:$D,ROW())</f>
        <v>Morning Consult</v>
      </c>
      <c r="C472" t="str">
        <f>IF(INDEX([1]Calculation!$G:$G,ROW())=0,"-",INDEX([1]Calculation!$G:$G,ROW()))</f>
        <v>B+</v>
      </c>
      <c r="D472" t="str">
        <f>INDEX([1]Calculation!$J:$J,ROW())&amp;"  "&amp;INDEX([1]Calculation!$K:$K,ROW())</f>
        <v>17050  lv</v>
      </c>
      <c r="E472" s="19">
        <f>INDEX([1]Calculation!$I:$I,ROW())</f>
        <v>43786</v>
      </c>
      <c r="F472" s="12">
        <f>ROUND(INDEX([1]Calculation!AL:AL,ROW()),1)</f>
        <v>0</v>
      </c>
      <c r="G472" s="8">
        <f>ROUND(INDEX([1]Calculation!L:L,ROW()),0)</f>
        <v>32</v>
      </c>
      <c r="H472" s="8">
        <f>ROUND(INDEX([1]Calculation!M:M,ROW()),0)</f>
        <v>3</v>
      </c>
      <c r="I472" s="8">
        <f>ROUND(INDEX([1]Calculation!N:N,ROW()),0)</f>
        <v>2</v>
      </c>
      <c r="J472" s="8">
        <f>ROUND(INDEX([1]Calculation!O:O,ROW()),0)</f>
        <v>8</v>
      </c>
      <c r="K472" s="8">
        <f>ROUND(INDEX([1]Calculation!P:P,ROW()),0)</f>
        <v>2</v>
      </c>
      <c r="L472" s="8">
        <f>ROUND(INDEX([1]Calculation!Q:Q,ROW()),0)</f>
        <v>20</v>
      </c>
      <c r="M472" s="8">
        <f>ROUND(INDEX([1]Calculation!R:R,ROW()),0)</f>
        <v>1</v>
      </c>
      <c r="N472" s="8">
        <f>ROUND(INDEX([1]Calculation!S:S,ROW()),0)</f>
        <v>17</v>
      </c>
      <c r="O472" s="8">
        <f>ROUND(INDEX([1]Calculation!T:T,ROW()),0)</f>
        <v>3</v>
      </c>
      <c r="P472" s="8" t="str">
        <f>INDEX([1]Calculation!CB:CB,ROW())</f>
        <v>https://morningconsult.com/2020-democratic-primary/</v>
      </c>
    </row>
    <row r="473" spans="1:16">
      <c r="A473" t="str">
        <f>INDEX([1]Calculation!$F:$F,ROW())</f>
        <v>South Carolina</v>
      </c>
      <c r="B473" t="str">
        <f>INDEX([1]Calculation!$D:$D,ROW())</f>
        <v>Quinnipiac University</v>
      </c>
      <c r="C473" t="str">
        <f>IF(INDEX([1]Calculation!$G:$G,ROW())=0,"-",INDEX([1]Calculation!$G:$G,ROW()))</f>
        <v>A</v>
      </c>
      <c r="D473" t="str">
        <f>INDEX([1]Calculation!$J:$J,ROW())&amp;"  "&amp;INDEX([1]Calculation!$K:$K,ROW())</f>
        <v>768  lv</v>
      </c>
      <c r="E473" s="19">
        <f>INDEX([1]Calculation!$I:$I,ROW())</f>
        <v>43786</v>
      </c>
      <c r="F473" s="12">
        <f>ROUND(INDEX([1]Calculation!AL:AL,ROW()),1)</f>
        <v>7.5</v>
      </c>
      <c r="G473" s="8">
        <f>ROUND(INDEX([1]Calculation!L:L,ROW()),0)</f>
        <v>33</v>
      </c>
      <c r="H473" s="8">
        <f>ROUND(INDEX([1]Calculation!M:M,ROW()),0)</f>
        <v>0</v>
      </c>
      <c r="I473" s="8">
        <f>ROUND(INDEX([1]Calculation!N:N,ROW()),0)</f>
        <v>2</v>
      </c>
      <c r="J473" s="8">
        <f>ROUND(INDEX([1]Calculation!O:O,ROW()),0)</f>
        <v>6</v>
      </c>
      <c r="K473" s="8">
        <f>ROUND(INDEX([1]Calculation!P:P,ROW()),0)</f>
        <v>1</v>
      </c>
      <c r="L473" s="8">
        <f>ROUND(INDEX([1]Calculation!Q:Q,ROW()),0)</f>
        <v>11</v>
      </c>
      <c r="M473" s="8">
        <f>ROUND(INDEX([1]Calculation!R:R,ROW()),0)</f>
        <v>5</v>
      </c>
      <c r="N473" s="8">
        <f>ROUND(INDEX([1]Calculation!S:S,ROW()),0)</f>
        <v>13</v>
      </c>
      <c r="O473" s="8">
        <f>ROUND(INDEX([1]Calculation!T:T,ROW()),0)</f>
        <v>4</v>
      </c>
      <c r="P473" s="8" t="str">
        <f>INDEX([1]Calculation!CB:CB,ROW())</f>
        <v>https://poll.qu.edu/south-carolina/release-detail?ReleaseID=3649</v>
      </c>
    </row>
    <row r="474" spans="1:16">
      <c r="A474" t="str">
        <f>INDEX([1]Calculation!$F:$F,ROW())</f>
        <v>US</v>
      </c>
      <c r="B474" t="str">
        <f>INDEX([1]Calculation!$D:$D,ROW())</f>
        <v>Harris Insights &amp; Analytics</v>
      </c>
      <c r="C474" t="str">
        <f>IF(INDEX([1]Calculation!$G:$G,ROW())=0,"-",INDEX([1]Calculation!$G:$G,ROW()))</f>
        <v>C+</v>
      </c>
      <c r="D474" t="str">
        <f>INDEX([1]Calculation!$J:$J,ROW())&amp;"  "&amp;INDEX([1]Calculation!$K:$K,ROW())</f>
        <v>449  rv</v>
      </c>
      <c r="E474" s="19">
        <f>INDEX([1]Calculation!$I:$I,ROW())</f>
        <v>43786</v>
      </c>
      <c r="F474" s="12">
        <f>ROUND(INDEX([1]Calculation!AL:AL,ROW()),1)</f>
        <v>0</v>
      </c>
      <c r="G474" s="8">
        <f>ROUND(INDEX([1]Calculation!L:L,ROW()),0)</f>
        <v>30</v>
      </c>
      <c r="H474" s="8">
        <f>ROUND(INDEX([1]Calculation!M:M,ROW()),0)</f>
        <v>3</v>
      </c>
      <c r="I474" s="8">
        <f>ROUND(INDEX([1]Calculation!N:N,ROW()),0)</f>
        <v>1</v>
      </c>
      <c r="J474" s="8">
        <f>ROUND(INDEX([1]Calculation!O:O,ROW()),0)</f>
        <v>7</v>
      </c>
      <c r="K474" s="8">
        <f>ROUND(INDEX([1]Calculation!P:P,ROW()),0)</f>
        <v>1</v>
      </c>
      <c r="L474" s="8">
        <f>ROUND(INDEX([1]Calculation!Q:Q,ROW()),0)</f>
        <v>18</v>
      </c>
      <c r="M474" s="8">
        <f>ROUND(INDEX([1]Calculation!R:R,ROW()),0)</f>
        <v>1</v>
      </c>
      <c r="N474" s="8">
        <f>ROUND(INDEX([1]Calculation!S:S,ROW()),0)</f>
        <v>15</v>
      </c>
      <c r="O474" s="8">
        <f>ROUND(INDEX([1]Calculation!T:T,ROW()),0)</f>
        <v>2</v>
      </c>
      <c r="P474" s="8" t="str">
        <f>INDEX([1]Calculation!CB:CB,ROW())</f>
        <v>https://thehill.com/hilltv/rising/470911-sanders-reclaims-second-place-in-new-poll</v>
      </c>
    </row>
    <row r="475" spans="1:16">
      <c r="A475" t="str">
        <f>INDEX([1]Calculation!$F:$F,ROW())</f>
        <v>US</v>
      </c>
      <c r="B475" t="str">
        <f>INDEX([1]Calculation!$D:$D,ROW())</f>
        <v>Ipsos</v>
      </c>
      <c r="C475" t="str">
        <f>IF(INDEX([1]Calculation!$G:$G,ROW())=0,"-",INDEX([1]Calculation!$G:$G,ROW()))</f>
        <v>B+</v>
      </c>
      <c r="D475" t="str">
        <f>INDEX([1]Calculation!$J:$J,ROW())&amp;"  "&amp;INDEX([1]Calculation!$K:$K,ROW())</f>
        <v>581  rv</v>
      </c>
      <c r="E475" s="19">
        <f>INDEX([1]Calculation!$I:$I,ROW())</f>
        <v>43783</v>
      </c>
      <c r="F475" s="12">
        <f>ROUND(INDEX([1]Calculation!AL:AL,ROW()),1)</f>
        <v>0</v>
      </c>
      <c r="G475" s="8">
        <f>ROUND(INDEX([1]Calculation!L:L,ROW()),0)</f>
        <v>26</v>
      </c>
      <c r="H475" s="8">
        <f>ROUND(INDEX([1]Calculation!M:M,ROW()),0)</f>
        <v>0</v>
      </c>
      <c r="I475" s="8">
        <f>ROUND(INDEX([1]Calculation!N:N,ROW()),0)</f>
        <v>0</v>
      </c>
      <c r="J475" s="8">
        <f>ROUND(INDEX([1]Calculation!O:O,ROW()),0)</f>
        <v>6</v>
      </c>
      <c r="K475" s="8">
        <f>ROUND(INDEX([1]Calculation!P:P,ROW()),0)</f>
        <v>1</v>
      </c>
      <c r="L475" s="8">
        <f>ROUND(INDEX([1]Calculation!Q:Q,ROW()),0)</f>
        <v>18</v>
      </c>
      <c r="M475" s="8">
        <f>ROUND(INDEX([1]Calculation!R:R,ROW()),0)</f>
        <v>1</v>
      </c>
      <c r="N475" s="8">
        <f>ROUND(INDEX([1]Calculation!S:S,ROW()),0)</f>
        <v>12</v>
      </c>
      <c r="O475" s="8">
        <f>ROUND(INDEX([1]Calculation!T:T,ROW()),0)</f>
        <v>2</v>
      </c>
      <c r="P475" s="8" t="str">
        <f>INDEX([1]Calculation!CB:CB,ROW())</f>
        <v>https://twitter.com/Cmkahn/status/1220734596490452993</v>
      </c>
    </row>
    <row r="476" spans="1:16">
      <c r="A476" t="str">
        <f>INDEX([1]Calculation!$F:$F,ROW())</f>
        <v>Texas</v>
      </c>
      <c r="B476" t="str">
        <f>INDEX([1]Calculation!$D:$D,ROW())</f>
        <v>University of Texas at Tyler</v>
      </c>
      <c r="C476" t="str">
        <f>IF(INDEX([1]Calculation!$G:$G,ROW())=0,"-",INDEX([1]Calculation!$G:$G,ROW()))</f>
        <v>B/C</v>
      </c>
      <c r="D476" t="str">
        <f>INDEX([1]Calculation!$J:$J,ROW())&amp;"  "&amp;INDEX([1]Calculation!$K:$K,ROW())</f>
        <v>427  rv</v>
      </c>
      <c r="E476" s="19">
        <f>INDEX([1]Calculation!$I:$I,ROW())</f>
        <v>43783</v>
      </c>
      <c r="F476" s="12">
        <f>ROUND(INDEX([1]Calculation!AL:AL,ROW()),1)</f>
        <v>0</v>
      </c>
      <c r="G476" s="8">
        <f>ROUND(INDEX([1]Calculation!L:L,ROW()),0)</f>
        <v>28</v>
      </c>
      <c r="H476" s="8">
        <f>ROUND(INDEX([1]Calculation!M:M,ROW()),0)</f>
        <v>0</v>
      </c>
      <c r="I476" s="8">
        <f>ROUND(INDEX([1]Calculation!N:N,ROW()),0)</f>
        <v>1</v>
      </c>
      <c r="J476" s="8">
        <f>ROUND(INDEX([1]Calculation!O:O,ROW()),0)</f>
        <v>8</v>
      </c>
      <c r="K476" s="8">
        <f>ROUND(INDEX([1]Calculation!P:P,ROW()),0)</f>
        <v>2</v>
      </c>
      <c r="L476" s="8">
        <f>ROUND(INDEX([1]Calculation!Q:Q,ROW()),0)</f>
        <v>18</v>
      </c>
      <c r="M476" s="8">
        <f>ROUND(INDEX([1]Calculation!R:R,ROW()),0)</f>
        <v>2</v>
      </c>
      <c r="N476" s="8">
        <f>ROUND(INDEX([1]Calculation!S:S,ROW()),0)</f>
        <v>19</v>
      </c>
      <c r="O476" s="8">
        <f>ROUND(INDEX([1]Calculation!T:T,ROW()),0)</f>
        <v>2</v>
      </c>
      <c r="P476" s="8" t="str">
        <f>INDEX([1]Calculation!CB:CB,ROW())</f>
        <v>https://projects.fivethirtyeight.com/polls/20191118_TX.pdf</v>
      </c>
    </row>
    <row r="477" spans="1:16">
      <c r="A477" t="str">
        <f>INDEX([1]Calculation!$F:$F,ROW())</f>
        <v>US</v>
      </c>
      <c r="B477" t="str">
        <f>INDEX([1]Calculation!$D:$D,ROW())</f>
        <v>Ipsos</v>
      </c>
      <c r="C477" t="str">
        <f>IF(INDEX([1]Calculation!$G:$G,ROW())=0,"-",INDEX([1]Calculation!$G:$G,ROW()))</f>
        <v>B+</v>
      </c>
      <c r="D477" t="str">
        <f>INDEX([1]Calculation!$J:$J,ROW())&amp;"  "&amp;INDEX([1]Calculation!$K:$K,ROW())</f>
        <v>685  a</v>
      </c>
      <c r="E477" s="19">
        <f>INDEX([1]Calculation!$I:$I,ROW())</f>
        <v>43783</v>
      </c>
      <c r="F477" s="12">
        <f>ROUND(INDEX([1]Calculation!AL:AL,ROW()),1)</f>
        <v>0</v>
      </c>
      <c r="G477" s="8">
        <f>ROUND(INDEX([1]Calculation!L:L,ROW()),0)</f>
        <v>19</v>
      </c>
      <c r="H477" s="8">
        <f>ROUND(INDEX([1]Calculation!M:M,ROW()),0)</f>
        <v>3</v>
      </c>
      <c r="I477" s="8">
        <f>ROUND(INDEX([1]Calculation!N:N,ROW()),0)</f>
        <v>1</v>
      </c>
      <c r="J477" s="8">
        <f>ROUND(INDEX([1]Calculation!O:O,ROW()),0)</f>
        <v>6</v>
      </c>
      <c r="K477" s="8">
        <f>ROUND(INDEX([1]Calculation!P:P,ROW()),0)</f>
        <v>1</v>
      </c>
      <c r="L477" s="8">
        <f>ROUND(INDEX([1]Calculation!Q:Q,ROW()),0)</f>
        <v>19</v>
      </c>
      <c r="M477" s="8">
        <f>ROUND(INDEX([1]Calculation!R:R,ROW()),0)</f>
        <v>1</v>
      </c>
      <c r="N477" s="8">
        <f>ROUND(INDEX([1]Calculation!S:S,ROW()),0)</f>
        <v>13</v>
      </c>
      <c r="O477" s="8">
        <f>ROUND(INDEX([1]Calculation!T:T,ROW()),0)</f>
        <v>2</v>
      </c>
      <c r="P477" s="8" t="str">
        <f>INDEX([1]Calculation!CB:CB,ROW())</f>
        <v>https://www.ipsos.com/sites/default/files/ct/news/documents/2019-11/topline_reuters_2020_election_tracker_11_15_2019.pdf</v>
      </c>
    </row>
    <row r="478" spans="1:16">
      <c r="A478" t="str">
        <f>INDEX([1]Calculation!$F:$F,ROW())</f>
        <v>US</v>
      </c>
      <c r="B478" t="str">
        <f>INDEX([1]Calculation!$D:$D,ROW())</f>
        <v>Ipsos</v>
      </c>
      <c r="C478" t="str">
        <f>IF(INDEX([1]Calculation!$G:$G,ROW())=0,"-",INDEX([1]Calculation!$G:$G,ROW()))</f>
        <v>B+</v>
      </c>
      <c r="D478" t="str">
        <f>INDEX([1]Calculation!$J:$J,ROW())&amp;"  "&amp;INDEX([1]Calculation!$K:$K,ROW())</f>
        <v>702  a</v>
      </c>
      <c r="E478" s="19">
        <f>INDEX([1]Calculation!$I:$I,ROW())</f>
        <v>43783</v>
      </c>
      <c r="F478" s="12">
        <f>ROUND(INDEX([1]Calculation!AL:AL,ROW()),1)</f>
        <v>0</v>
      </c>
      <c r="G478" s="8">
        <f>ROUND(INDEX([1]Calculation!L:L,ROW()),0)</f>
        <v>23</v>
      </c>
      <c r="H478" s="8">
        <f>ROUND(INDEX([1]Calculation!M:M,ROW()),0)</f>
        <v>0</v>
      </c>
      <c r="I478" s="8">
        <f>ROUND(INDEX([1]Calculation!N:N,ROW()),0)</f>
        <v>2</v>
      </c>
      <c r="J478" s="8">
        <f>ROUND(INDEX([1]Calculation!O:O,ROW()),0)</f>
        <v>6</v>
      </c>
      <c r="K478" s="8">
        <f>ROUND(INDEX([1]Calculation!P:P,ROW()),0)</f>
        <v>1</v>
      </c>
      <c r="L478" s="8">
        <f>ROUND(INDEX([1]Calculation!Q:Q,ROW()),0)</f>
        <v>18</v>
      </c>
      <c r="M478" s="8">
        <f>ROUND(INDEX([1]Calculation!R:R,ROW()),0)</f>
        <v>1</v>
      </c>
      <c r="N478" s="8">
        <f>ROUND(INDEX([1]Calculation!S:S,ROW()),0)</f>
        <v>11</v>
      </c>
      <c r="O478" s="8">
        <f>ROUND(INDEX([1]Calculation!T:T,ROW()),0)</f>
        <v>2</v>
      </c>
      <c r="P478" s="8" t="str">
        <f>INDEX([1]Calculation!CB:CB,ROW())</f>
        <v>https://www.ipsos.com/sites/default/files/ct/news/documents/2019-11/topline_reuters_2020_election_tracker_11_15_2019.pdf</v>
      </c>
    </row>
    <row r="479" spans="1:16">
      <c r="A479" t="str">
        <f>INDEX([1]Calculation!$F:$F,ROW())</f>
        <v>South Carolina</v>
      </c>
      <c r="B479" t="str">
        <f>INDEX([1]Calculation!$D:$D,ROW())</f>
        <v>University of North Florida</v>
      </c>
      <c r="C479" t="str">
        <f>IF(INDEX([1]Calculation!$G:$G,ROW())=0,"-",INDEX([1]Calculation!$G:$G,ROW()))</f>
        <v>A/B</v>
      </c>
      <c r="D479" t="str">
        <f>INDEX([1]Calculation!$J:$J,ROW())&amp;"  "&amp;INDEX([1]Calculation!$K:$K,ROW())</f>
        <v>436  lv</v>
      </c>
      <c r="E479" s="19">
        <f>INDEX([1]Calculation!$I:$I,ROW())</f>
        <v>43782</v>
      </c>
      <c r="F479" s="12">
        <f>ROUND(INDEX([1]Calculation!AL:AL,ROW()),1)</f>
        <v>3.8</v>
      </c>
      <c r="G479" s="8">
        <f>ROUND(INDEX([1]Calculation!L:L,ROW()),0)</f>
        <v>36</v>
      </c>
      <c r="H479" s="8">
        <f>ROUND(INDEX([1]Calculation!M:M,ROW()),0)</f>
        <v>1</v>
      </c>
      <c r="I479" s="8">
        <f>ROUND(INDEX([1]Calculation!N:N,ROW()),0)</f>
        <v>2</v>
      </c>
      <c r="J479" s="8">
        <f>ROUND(INDEX([1]Calculation!O:O,ROW()),0)</f>
        <v>3</v>
      </c>
      <c r="K479" s="8">
        <f>ROUND(INDEX([1]Calculation!P:P,ROW()),0)</f>
        <v>1</v>
      </c>
      <c r="L479" s="8">
        <f>ROUND(INDEX([1]Calculation!Q:Q,ROW()),0)</f>
        <v>10</v>
      </c>
      <c r="M479" s="8">
        <f>ROUND(INDEX([1]Calculation!R:R,ROW()),0)</f>
        <v>8</v>
      </c>
      <c r="N479" s="8">
        <f>ROUND(INDEX([1]Calculation!S:S,ROW()),0)</f>
        <v>10</v>
      </c>
      <c r="O479" s="8">
        <f>ROUND(INDEX([1]Calculation!T:T,ROW()),0)</f>
        <v>1</v>
      </c>
      <c r="P479" s="8" t="str">
        <f>INDEX([1]Calculation!CB:CB,ROW())</f>
        <v>https://www.unf.edu/uploadedFiles/aa/coas/porl/Final%20Press%20Nov%2018.pdf</v>
      </c>
    </row>
    <row r="480" spans="1:16">
      <c r="A480" t="str">
        <f>INDEX([1]Calculation!$F:$F,ROW())</f>
        <v>South Carolina</v>
      </c>
      <c r="B480" t="str">
        <f>INDEX([1]Calculation!$D:$D,ROW())</f>
        <v>YouGov</v>
      </c>
      <c r="C480" t="str">
        <f>IF(INDEX([1]Calculation!$G:$G,ROW())=0,"-",INDEX([1]Calculation!$G:$G,ROW()))</f>
        <v>B-</v>
      </c>
      <c r="D480" t="str">
        <f>INDEX([1]Calculation!$J:$J,ROW())&amp;"  "&amp;INDEX([1]Calculation!$K:$K,ROW())</f>
        <v>877  lv</v>
      </c>
      <c r="E480" s="19">
        <f>INDEX([1]Calculation!$I:$I,ROW())</f>
        <v>43782</v>
      </c>
      <c r="F480" s="12">
        <f>ROUND(INDEX([1]Calculation!AL:AL,ROW()),1)</f>
        <v>0</v>
      </c>
      <c r="G480" s="8">
        <f>ROUND(INDEX([1]Calculation!L:L,ROW()),0)</f>
        <v>45</v>
      </c>
      <c r="H480" s="8">
        <f>ROUND(INDEX([1]Calculation!M:M,ROW()),0)</f>
        <v>0</v>
      </c>
      <c r="I480" s="8">
        <f>ROUND(INDEX([1]Calculation!N:N,ROW()),0)</f>
        <v>2</v>
      </c>
      <c r="J480" s="8">
        <f>ROUND(INDEX([1]Calculation!O:O,ROW()),0)</f>
        <v>8</v>
      </c>
      <c r="K480" s="8">
        <f>ROUND(INDEX([1]Calculation!P:P,ROW()),0)</f>
        <v>1</v>
      </c>
      <c r="L480" s="8">
        <f>ROUND(INDEX([1]Calculation!Q:Q,ROW()),0)</f>
        <v>15</v>
      </c>
      <c r="M480" s="8">
        <f>ROUND(INDEX([1]Calculation!R:R,ROW()),0)</f>
        <v>2</v>
      </c>
      <c r="N480" s="8">
        <f>ROUND(INDEX([1]Calculation!S:S,ROW()),0)</f>
        <v>17</v>
      </c>
      <c r="O480" s="8">
        <f>ROUND(INDEX([1]Calculation!T:T,ROW()),0)</f>
        <v>0</v>
      </c>
      <c r="P480" s="8" t="str">
        <f>INDEX([1]Calculation!CB:CB,ROW())</f>
        <v>https://drive.google.com/file/d/18LZNu8nrKO8zvVKbrdkagjcbZaYN_uW5/view</v>
      </c>
    </row>
    <row r="481" spans="1:16">
      <c r="A481" t="str">
        <f>INDEX([1]Calculation!$F:$F,ROW())</f>
        <v>Nevada</v>
      </c>
      <c r="B481" t="str">
        <f>INDEX([1]Calculation!$D:$D,ROW())</f>
        <v>YouGov</v>
      </c>
      <c r="C481" t="str">
        <f>IF(INDEX([1]Calculation!$G:$G,ROW())=0,"-",INDEX([1]Calculation!$G:$G,ROW()))</f>
        <v>B-</v>
      </c>
      <c r="D481" t="str">
        <f>INDEX([1]Calculation!$J:$J,ROW())&amp;"  "&amp;INDEX([1]Calculation!$K:$K,ROW())</f>
        <v>626  lv</v>
      </c>
      <c r="E481" s="19">
        <f>INDEX([1]Calculation!$I:$I,ROW())</f>
        <v>43782</v>
      </c>
      <c r="F481" s="12">
        <f>ROUND(INDEX([1]Calculation!AL:AL,ROW()),1)</f>
        <v>2.7</v>
      </c>
      <c r="G481" s="8">
        <f>ROUND(INDEX([1]Calculation!L:L,ROW()),0)</f>
        <v>33</v>
      </c>
      <c r="H481" s="8">
        <f>ROUND(INDEX([1]Calculation!M:M,ROW()),0)</f>
        <v>0</v>
      </c>
      <c r="I481" s="8">
        <f>ROUND(INDEX([1]Calculation!N:N,ROW()),0)</f>
        <v>2</v>
      </c>
      <c r="J481" s="8">
        <f>ROUND(INDEX([1]Calculation!O:O,ROW()),0)</f>
        <v>9</v>
      </c>
      <c r="K481" s="8">
        <f>ROUND(INDEX([1]Calculation!P:P,ROW()),0)</f>
        <v>2</v>
      </c>
      <c r="L481" s="8">
        <f>ROUND(INDEX([1]Calculation!Q:Q,ROW()),0)</f>
        <v>23</v>
      </c>
      <c r="M481" s="8">
        <f>ROUND(INDEX([1]Calculation!R:R,ROW()),0)</f>
        <v>2</v>
      </c>
      <c r="N481" s="8">
        <f>ROUND(INDEX([1]Calculation!S:S,ROW()),0)</f>
        <v>21</v>
      </c>
      <c r="O481" s="8">
        <f>ROUND(INDEX([1]Calculation!T:T,ROW()),0)</f>
        <v>1</v>
      </c>
      <c r="P481" s="8" t="str">
        <f>INDEX([1]Calculation!CB:CB,ROW())</f>
        <v>https://drive.google.com/file/d/1jgKZ5VeYaiRia45NZeDD9DLOnHUgscCV/view</v>
      </c>
    </row>
    <row r="482" spans="1:16">
      <c r="A482" t="str">
        <f>INDEX([1]Calculation!$F:$F,ROW())</f>
        <v>New Hampshire</v>
      </c>
      <c r="B482" t="str">
        <f>INDEX([1]Calculation!$D:$D,ROW())</f>
        <v>YouGov</v>
      </c>
      <c r="C482" t="str">
        <f>IF(INDEX([1]Calculation!$G:$G,ROW())=0,"-",INDEX([1]Calculation!$G:$G,ROW()))</f>
        <v>B-</v>
      </c>
      <c r="D482" t="str">
        <f>INDEX([1]Calculation!$J:$J,ROW())&amp;"  "&amp;INDEX([1]Calculation!$K:$K,ROW())</f>
        <v>510  lv</v>
      </c>
      <c r="E482" s="19">
        <f>INDEX([1]Calculation!$I:$I,ROW())</f>
        <v>43782</v>
      </c>
      <c r="F482" s="12">
        <f>ROUND(INDEX([1]Calculation!AL:AL,ROW()),1)</f>
        <v>0</v>
      </c>
      <c r="G482" s="8">
        <f>ROUND(INDEX([1]Calculation!L:L,ROW()),0)</f>
        <v>22</v>
      </c>
      <c r="H482" s="8">
        <f>ROUND(INDEX([1]Calculation!M:M,ROW()),0)</f>
        <v>0</v>
      </c>
      <c r="I482" s="8">
        <f>ROUND(INDEX([1]Calculation!N:N,ROW()),0)</f>
        <v>1</v>
      </c>
      <c r="J482" s="8">
        <f>ROUND(INDEX([1]Calculation!O:O,ROW()),0)</f>
        <v>16</v>
      </c>
      <c r="K482" s="8">
        <f>ROUND(INDEX([1]Calculation!P:P,ROW()),0)</f>
        <v>3</v>
      </c>
      <c r="L482" s="8">
        <f>ROUND(INDEX([1]Calculation!Q:Q,ROW()),0)</f>
        <v>20</v>
      </c>
      <c r="M482" s="8">
        <f>ROUND(INDEX([1]Calculation!R:R,ROW()),0)</f>
        <v>1</v>
      </c>
      <c r="N482" s="8">
        <f>ROUND(INDEX([1]Calculation!S:S,ROW()),0)</f>
        <v>31</v>
      </c>
      <c r="O482" s="8">
        <f>ROUND(INDEX([1]Calculation!T:T,ROW()),0)</f>
        <v>1</v>
      </c>
      <c r="P482" s="8" t="str">
        <f>INDEX([1]Calculation!CB:CB,ROW())</f>
        <v>https://drive.google.com/file/d/1_pubOi7tGP9BOHHNbNj3XLtMXxOUheSd/view</v>
      </c>
    </row>
    <row r="483" spans="1:16">
      <c r="A483" t="str">
        <f>INDEX([1]Calculation!$F:$F,ROW())</f>
        <v>Iowa</v>
      </c>
      <c r="B483" t="str">
        <f>INDEX([1]Calculation!$D:$D,ROW())</f>
        <v>YouGov</v>
      </c>
      <c r="C483" t="str">
        <f>IF(INDEX([1]Calculation!$G:$G,ROW())=0,"-",INDEX([1]Calculation!$G:$G,ROW()))</f>
        <v>B-</v>
      </c>
      <c r="D483" t="str">
        <f>INDEX([1]Calculation!$J:$J,ROW())&amp;"  "&amp;INDEX([1]Calculation!$K:$K,ROW())</f>
        <v>718  lv</v>
      </c>
      <c r="E483" s="19">
        <f>INDEX([1]Calculation!$I:$I,ROW())</f>
        <v>43782</v>
      </c>
      <c r="F483" s="12">
        <f>ROUND(INDEX([1]Calculation!AL:AL,ROW()),1)</f>
        <v>0.1</v>
      </c>
      <c r="G483" s="8">
        <f>ROUND(INDEX([1]Calculation!L:L,ROW()),0)</f>
        <v>22</v>
      </c>
      <c r="H483" s="8">
        <f>ROUND(INDEX([1]Calculation!M:M,ROW()),0)</f>
        <v>0</v>
      </c>
      <c r="I483" s="8">
        <f>ROUND(INDEX([1]Calculation!N:N,ROW()),0)</f>
        <v>1</v>
      </c>
      <c r="J483" s="8">
        <f>ROUND(INDEX([1]Calculation!O:O,ROW()),0)</f>
        <v>21</v>
      </c>
      <c r="K483" s="8">
        <f>ROUND(INDEX([1]Calculation!P:P,ROW()),0)</f>
        <v>5</v>
      </c>
      <c r="L483" s="8">
        <f>ROUND(INDEX([1]Calculation!Q:Q,ROW()),0)</f>
        <v>22</v>
      </c>
      <c r="M483" s="8">
        <f>ROUND(INDEX([1]Calculation!R:R,ROW()),0)</f>
        <v>2</v>
      </c>
      <c r="N483" s="8">
        <f>ROUND(INDEX([1]Calculation!S:S,ROW()),0)</f>
        <v>18</v>
      </c>
      <c r="O483" s="8">
        <f>ROUND(INDEX([1]Calculation!T:T,ROW()),0)</f>
        <v>1</v>
      </c>
      <c r="P483" s="8" t="str">
        <f>INDEX([1]Calculation!CB:CB,ROW())</f>
        <v>https://drive.google.com/file/d/13afQpotpd1MwwjjjoegtFv-tRtQ6tQbO/view</v>
      </c>
    </row>
    <row r="484" spans="1:16">
      <c r="A484" t="str">
        <f>INDEX([1]Calculation!$F:$F,ROW())</f>
        <v>Iowa</v>
      </c>
      <c r="B484" t="str">
        <f>INDEX([1]Calculation!$D:$D,ROW())</f>
        <v>Selzer &amp; Co.</v>
      </c>
      <c r="C484" t="str">
        <f>IF(INDEX([1]Calculation!$G:$G,ROW())=0,"-",INDEX([1]Calculation!$G:$G,ROW()))</f>
        <v>A+</v>
      </c>
      <c r="D484" t="str">
        <f>INDEX([1]Calculation!$J:$J,ROW())&amp;"  "&amp;INDEX([1]Calculation!$K:$K,ROW())</f>
        <v>500  lv</v>
      </c>
      <c r="E484" s="19">
        <f>INDEX([1]Calculation!$I:$I,ROW())</f>
        <v>43782</v>
      </c>
      <c r="F484" s="12">
        <f>ROUND(INDEX([1]Calculation!AL:AL,ROW()),1)</f>
        <v>0.9</v>
      </c>
      <c r="G484" s="8">
        <f>ROUND(INDEX([1]Calculation!L:L,ROW()),0)</f>
        <v>15</v>
      </c>
      <c r="H484" s="8">
        <f>ROUND(INDEX([1]Calculation!M:M,ROW()),0)</f>
        <v>2</v>
      </c>
      <c r="I484" s="8">
        <f>ROUND(INDEX([1]Calculation!N:N,ROW()),0)</f>
        <v>3</v>
      </c>
      <c r="J484" s="8">
        <f>ROUND(INDEX([1]Calculation!O:O,ROW()),0)</f>
        <v>25</v>
      </c>
      <c r="K484" s="8">
        <f>ROUND(INDEX([1]Calculation!P:P,ROW()),0)</f>
        <v>6</v>
      </c>
      <c r="L484" s="8">
        <f>ROUND(INDEX([1]Calculation!Q:Q,ROW()),0)</f>
        <v>15</v>
      </c>
      <c r="M484" s="8">
        <f>ROUND(INDEX([1]Calculation!R:R,ROW()),0)</f>
        <v>3</v>
      </c>
      <c r="N484" s="8">
        <f>ROUND(INDEX([1]Calculation!S:S,ROW()),0)</f>
        <v>16</v>
      </c>
      <c r="O484" s="8">
        <f>ROUND(INDEX([1]Calculation!T:T,ROW()),0)</f>
        <v>3</v>
      </c>
      <c r="P484" s="8" t="str">
        <f>INDEX([1]Calculation!CB:CB,ROW())</f>
        <v>https://cdn.cnn.com/cnn/2019/images/11/16/rel4a_ia.pdf</v>
      </c>
    </row>
    <row r="485" spans="1:16">
      <c r="A485" t="str">
        <f>INDEX([1]Calculation!$F:$F,ROW())</f>
        <v>Nevada</v>
      </c>
      <c r="B485" t="str">
        <f>INDEX([1]Calculation!$D:$D,ROW())</f>
        <v>Fox News/Beacon Research/Shaw &amp; Co. Research</v>
      </c>
      <c r="C485" t="str">
        <f>IF(INDEX([1]Calculation!$G:$G,ROW())=0,"-",INDEX([1]Calculation!$G:$G,ROW()))</f>
        <v>A-</v>
      </c>
      <c r="D485" t="str">
        <f>INDEX([1]Calculation!$J:$J,ROW())&amp;"  "&amp;INDEX([1]Calculation!$K:$K,ROW())</f>
        <v>627  lv</v>
      </c>
      <c r="E485" s="19">
        <f>INDEX([1]Calculation!$I:$I,ROW())</f>
        <v>43782</v>
      </c>
      <c r="F485" s="12">
        <f>ROUND(INDEX([1]Calculation!AL:AL,ROW()),1)</f>
        <v>0.7</v>
      </c>
      <c r="G485" s="8">
        <f>ROUND(INDEX([1]Calculation!L:L,ROW()),0)</f>
        <v>24</v>
      </c>
      <c r="H485" s="8">
        <f>ROUND(INDEX([1]Calculation!M:M,ROW()),0)</f>
        <v>0</v>
      </c>
      <c r="I485" s="8">
        <f>ROUND(INDEX([1]Calculation!N:N,ROW()),0)</f>
        <v>1</v>
      </c>
      <c r="J485" s="8">
        <f>ROUND(INDEX([1]Calculation!O:O,ROW()),0)</f>
        <v>8</v>
      </c>
      <c r="K485" s="8">
        <f>ROUND(INDEX([1]Calculation!P:P,ROW()),0)</f>
        <v>2</v>
      </c>
      <c r="L485" s="8">
        <f>ROUND(INDEX([1]Calculation!Q:Q,ROW()),0)</f>
        <v>18</v>
      </c>
      <c r="M485" s="8">
        <f>ROUND(INDEX([1]Calculation!R:R,ROW()),0)</f>
        <v>5</v>
      </c>
      <c r="N485" s="8">
        <f>ROUND(INDEX([1]Calculation!S:S,ROW()),0)</f>
        <v>18</v>
      </c>
      <c r="O485" s="8">
        <f>ROUND(INDEX([1]Calculation!T:T,ROW()),0)</f>
        <v>3</v>
      </c>
      <c r="P485" s="8" t="str">
        <f>INDEX([1]Calculation!CB:CB,ROW())</f>
        <v>https://www.scribd.com/document/435041220/Fox-News-Poll-Joe-Biden-November-10-13-2019</v>
      </c>
    </row>
    <row r="486" spans="1:16">
      <c r="A486" t="str">
        <f>INDEX([1]Calculation!$F:$F,ROW())</f>
        <v>North Carolina</v>
      </c>
      <c r="B486" t="str">
        <f>INDEX([1]Calculation!$D:$D,ROW())</f>
        <v>Fox News/Beacon Research/Shaw &amp; Co. Research</v>
      </c>
      <c r="C486" t="str">
        <f>IF(INDEX([1]Calculation!$G:$G,ROW())=0,"-",INDEX([1]Calculation!$G:$G,ROW()))</f>
        <v>A-</v>
      </c>
      <c r="D486" t="str">
        <f>INDEX([1]Calculation!$J:$J,ROW())&amp;"  "&amp;INDEX([1]Calculation!$K:$K,ROW())</f>
        <v>669  lv</v>
      </c>
      <c r="E486" s="19">
        <f>INDEX([1]Calculation!$I:$I,ROW())</f>
        <v>43782</v>
      </c>
      <c r="F486" s="12">
        <f>ROUND(INDEX([1]Calculation!AL:AL,ROW()),1)</f>
        <v>5.4</v>
      </c>
      <c r="G486" s="8">
        <f>ROUND(INDEX([1]Calculation!L:L,ROW()),0)</f>
        <v>37</v>
      </c>
      <c r="H486" s="8">
        <f>ROUND(INDEX([1]Calculation!M:M,ROW()),0)</f>
        <v>0</v>
      </c>
      <c r="I486" s="8">
        <f>ROUND(INDEX([1]Calculation!N:N,ROW()),0)</f>
        <v>2</v>
      </c>
      <c r="J486" s="8">
        <f>ROUND(INDEX([1]Calculation!O:O,ROW()),0)</f>
        <v>6</v>
      </c>
      <c r="K486" s="8">
        <f>ROUND(INDEX([1]Calculation!P:P,ROW()),0)</f>
        <v>1</v>
      </c>
      <c r="L486" s="8">
        <f>ROUND(INDEX([1]Calculation!Q:Q,ROW()),0)</f>
        <v>14</v>
      </c>
      <c r="M486" s="8">
        <f>ROUND(INDEX([1]Calculation!R:R,ROW()),0)</f>
        <v>2</v>
      </c>
      <c r="N486" s="8">
        <f>ROUND(INDEX([1]Calculation!S:S,ROW()),0)</f>
        <v>15</v>
      </c>
      <c r="O486" s="8">
        <f>ROUND(INDEX([1]Calculation!T:T,ROW()),0)</f>
        <v>2</v>
      </c>
      <c r="P486" s="8" t="str">
        <f>INDEX([1]Calculation!CB:CB,ROW())</f>
        <v>https://www.scribd.com/document/435038869/Fox-News-Poll-North-Carolina-November-10-13-2019</v>
      </c>
    </row>
    <row r="487" spans="1:16">
      <c r="A487" t="str">
        <f>INDEX([1]Calculation!$F:$F,ROW())</f>
        <v>California</v>
      </c>
      <c r="B487" t="str">
        <f>INDEX([1]Calculation!$D:$D,ROW())</f>
        <v>Public Policy Institute of California</v>
      </c>
      <c r="C487" t="str">
        <f>IF(INDEX([1]Calculation!$G:$G,ROW())=0,"-",INDEX([1]Calculation!$G:$G,ROW()))</f>
        <v>A/B</v>
      </c>
      <c r="D487" t="str">
        <f>INDEX([1]Calculation!$J:$J,ROW())&amp;"  "&amp;INDEX([1]Calculation!$K:$K,ROW())</f>
        <v>682  lv</v>
      </c>
      <c r="E487" s="19">
        <f>INDEX([1]Calculation!$I:$I,ROW())</f>
        <v>43781</v>
      </c>
      <c r="F487" s="12">
        <f>ROUND(INDEX([1]Calculation!AL:AL,ROW()),1)</f>
        <v>0.2</v>
      </c>
      <c r="G487" s="8">
        <f>ROUND(INDEX([1]Calculation!L:L,ROW()),0)</f>
        <v>24</v>
      </c>
      <c r="H487" s="8">
        <f>ROUND(INDEX([1]Calculation!M:M,ROW()),0)</f>
        <v>0</v>
      </c>
      <c r="I487" s="8">
        <f>ROUND(INDEX([1]Calculation!N:N,ROW()),0)</f>
        <v>1</v>
      </c>
      <c r="J487" s="8">
        <f>ROUND(INDEX([1]Calculation!O:O,ROW()),0)</f>
        <v>7</v>
      </c>
      <c r="K487" s="8">
        <f>ROUND(INDEX([1]Calculation!P:P,ROW()),0)</f>
        <v>1</v>
      </c>
      <c r="L487" s="8">
        <f>ROUND(INDEX([1]Calculation!Q:Q,ROW()),0)</f>
        <v>17</v>
      </c>
      <c r="M487" s="8">
        <f>ROUND(INDEX([1]Calculation!R:R,ROW()),0)</f>
        <v>1</v>
      </c>
      <c r="N487" s="8">
        <f>ROUND(INDEX([1]Calculation!S:S,ROW()),0)</f>
        <v>23</v>
      </c>
      <c r="O487" s="8">
        <f>ROUND(INDEX([1]Calculation!T:T,ROW()),0)</f>
        <v>5</v>
      </c>
      <c r="P487" s="8" t="str">
        <f>INDEX([1]Calculation!CB:CB,ROW())</f>
        <v>https://www.ppic.org/wp-content/uploads/ppic-statewide-survey-californians-and-their-government-november-2019.pdf</v>
      </c>
    </row>
    <row r="488" spans="1:16">
      <c r="A488" t="str">
        <f>INDEX([1]Calculation!$F:$F,ROW())</f>
        <v>California</v>
      </c>
      <c r="B488" t="str">
        <f>INDEX([1]Calculation!$D:$D,ROW())</f>
        <v>Capitol Weekly</v>
      </c>
      <c r="C488" t="str">
        <f>IF(INDEX([1]Calculation!$G:$G,ROW())=0,"-",INDEX([1]Calculation!$G:$G,ROW()))</f>
        <v>-</v>
      </c>
      <c r="D488" t="str">
        <f>INDEX([1]Calculation!$J:$J,ROW())&amp;"  "&amp;INDEX([1]Calculation!$K:$K,ROW())</f>
        <v>695  lv</v>
      </c>
      <c r="E488" s="19">
        <f>INDEX([1]Calculation!$I:$I,ROW())</f>
        <v>43781</v>
      </c>
      <c r="F488" s="12">
        <f>ROUND(INDEX([1]Calculation!AL:AL,ROW()),1)</f>
        <v>0</v>
      </c>
      <c r="G488" s="8">
        <f>ROUND(INDEX([1]Calculation!L:L,ROW()),0)</f>
        <v>18</v>
      </c>
      <c r="H488" s="8">
        <f>ROUND(INDEX([1]Calculation!M:M,ROW()),0)</f>
        <v>0</v>
      </c>
      <c r="I488" s="8">
        <f>ROUND(INDEX([1]Calculation!N:N,ROW()),0)</f>
        <v>1</v>
      </c>
      <c r="J488" s="8">
        <f>ROUND(INDEX([1]Calculation!O:O,ROW()),0)</f>
        <v>14</v>
      </c>
      <c r="K488" s="8">
        <f>ROUND(INDEX([1]Calculation!P:P,ROW()),0)</f>
        <v>3</v>
      </c>
      <c r="L488" s="8">
        <f>ROUND(INDEX([1]Calculation!Q:Q,ROW()),0)</f>
        <v>21</v>
      </c>
      <c r="M488" s="8">
        <f>ROUND(INDEX([1]Calculation!R:R,ROW()),0)</f>
        <v>1</v>
      </c>
      <c r="N488" s="8">
        <f>ROUND(INDEX([1]Calculation!S:S,ROW()),0)</f>
        <v>27</v>
      </c>
      <c r="O488" s="8">
        <f>ROUND(INDEX([1]Calculation!T:T,ROW()),0)</f>
        <v>4</v>
      </c>
      <c r="P488" s="8" t="str">
        <f>INDEX([1]Calculation!CB:CB,ROW())</f>
        <v>https://www.dropbox.com/s/h2iww6q3elxeohl/Nov%202019%20Presidential%20Primary%20Tracking%20Poll%20Toplines%20and%20Crosstabs.xlsx</v>
      </c>
    </row>
    <row r="489" spans="1:16">
      <c r="A489" t="str">
        <f>INDEX([1]Calculation!$F:$F,ROW())</f>
        <v>US</v>
      </c>
      <c r="B489" t="str">
        <f>INDEX([1]Calculation!$D:$D,ROW())</f>
        <v>YouGov</v>
      </c>
      <c r="C489" t="str">
        <f>IF(INDEX([1]Calculation!$G:$G,ROW())=0,"-",INDEX([1]Calculation!$G:$G,ROW()))</f>
        <v>B-</v>
      </c>
      <c r="D489" t="str">
        <f>INDEX([1]Calculation!$J:$J,ROW())&amp;"  "&amp;INDEX([1]Calculation!$K:$K,ROW())</f>
        <v>600  lv</v>
      </c>
      <c r="E489" s="19">
        <f>INDEX([1]Calculation!$I:$I,ROW())</f>
        <v>43781</v>
      </c>
      <c r="F489" s="12">
        <f>ROUND(INDEX([1]Calculation!AL:AL,ROW()),1)</f>
        <v>0</v>
      </c>
      <c r="G489" s="8">
        <f>ROUND(INDEX([1]Calculation!L:L,ROW()),0)</f>
        <v>23</v>
      </c>
      <c r="H489" s="8">
        <f>ROUND(INDEX([1]Calculation!M:M,ROW()),0)</f>
        <v>0</v>
      </c>
      <c r="I489" s="8">
        <f>ROUND(INDEX([1]Calculation!N:N,ROW()),0)</f>
        <v>1</v>
      </c>
      <c r="J489" s="8">
        <f>ROUND(INDEX([1]Calculation!O:O,ROW()),0)</f>
        <v>9</v>
      </c>
      <c r="K489" s="8">
        <f>ROUND(INDEX([1]Calculation!P:P,ROW()),0)</f>
        <v>2</v>
      </c>
      <c r="L489" s="8">
        <f>ROUND(INDEX([1]Calculation!Q:Q,ROW()),0)</f>
        <v>17</v>
      </c>
      <c r="M489" s="8">
        <f>ROUND(INDEX([1]Calculation!R:R,ROW()),0)</f>
        <v>1</v>
      </c>
      <c r="N489" s="8">
        <f>ROUND(INDEX([1]Calculation!S:S,ROW()),0)</f>
        <v>26</v>
      </c>
      <c r="O489" s="8">
        <f>ROUND(INDEX([1]Calculation!T:T,ROW()),0)</f>
        <v>4</v>
      </c>
      <c r="P489" s="8" t="str">
        <f>INDEX([1]Calculation!CB:CB,ROW())</f>
        <v>https://d25d2506sfb94s.cloudfront.net/cumulus_uploads/document/7umtlf80ov/econTabReport.pdf</v>
      </c>
    </row>
    <row r="490" spans="1:16">
      <c r="A490" t="str">
        <f>INDEX([1]Calculation!$F:$F,ROW())</f>
        <v>Iowa</v>
      </c>
      <c r="B490" t="str">
        <f>INDEX([1]Calculation!$D:$D,ROW())</f>
        <v>Monmouth University</v>
      </c>
      <c r="C490" t="str">
        <f>IF(INDEX([1]Calculation!$G:$G,ROW())=0,"-",INDEX([1]Calculation!$G:$G,ROW()))</f>
        <v>A+</v>
      </c>
      <c r="D490" t="str">
        <f>INDEX([1]Calculation!$J:$J,ROW())&amp;"  "&amp;INDEX([1]Calculation!$K:$K,ROW())</f>
        <v>451  lv</v>
      </c>
      <c r="E490" s="19">
        <f>INDEX([1]Calculation!$I:$I,ROW())</f>
        <v>43780</v>
      </c>
      <c r="F490" s="12">
        <f>ROUND(INDEX([1]Calculation!AL:AL,ROW()),1)</f>
        <v>0</v>
      </c>
      <c r="G490" s="8">
        <f>ROUND(INDEX([1]Calculation!L:L,ROW()),0)</f>
        <v>19</v>
      </c>
      <c r="H490" s="8">
        <f>ROUND(INDEX([1]Calculation!M:M,ROW()),0)</f>
        <v>0</v>
      </c>
      <c r="I490" s="8">
        <f>ROUND(INDEX([1]Calculation!N:N,ROW()),0)</f>
        <v>2</v>
      </c>
      <c r="J490" s="8">
        <f>ROUND(INDEX([1]Calculation!O:O,ROW()),0)</f>
        <v>22</v>
      </c>
      <c r="K490" s="8">
        <f>ROUND(INDEX([1]Calculation!P:P,ROW()),0)</f>
        <v>5</v>
      </c>
      <c r="L490" s="8">
        <f>ROUND(INDEX([1]Calculation!Q:Q,ROW()),0)</f>
        <v>13</v>
      </c>
      <c r="M490" s="8">
        <f>ROUND(INDEX([1]Calculation!R:R,ROW()),0)</f>
        <v>3</v>
      </c>
      <c r="N490" s="8">
        <f>ROUND(INDEX([1]Calculation!S:S,ROW()),0)</f>
        <v>18</v>
      </c>
      <c r="O490" s="8">
        <f>ROUND(INDEX([1]Calculation!T:T,ROW()),0)</f>
        <v>3</v>
      </c>
      <c r="P490" s="8" t="str">
        <f>INDEX([1]Calculation!CB:CB,ROW())</f>
        <v>https://www.monmouth.edu/polling-institute/documents/monmouthpoll_ia_111219.pdf/</v>
      </c>
    </row>
    <row r="491" spans="1:16">
      <c r="A491" t="str">
        <f>INDEX([1]Calculation!$F:$F,ROW())</f>
        <v>Georgia</v>
      </c>
      <c r="B491" t="str">
        <f>INDEX([1]Calculation!$D:$D,ROW())</f>
        <v>Climate Nexus</v>
      </c>
      <c r="C491" t="str">
        <f>IF(INDEX([1]Calculation!$G:$G,ROW())=0,"-",INDEX([1]Calculation!$G:$G,ROW()))</f>
        <v>-</v>
      </c>
      <c r="D491" t="str">
        <f>INDEX([1]Calculation!$J:$J,ROW())&amp;"  "&amp;INDEX([1]Calculation!$K:$K,ROW())</f>
        <v>457  lv</v>
      </c>
      <c r="E491" s="19">
        <f>INDEX([1]Calculation!$I:$I,ROW())</f>
        <v>43779</v>
      </c>
      <c r="F491" s="12">
        <f>ROUND(INDEX([1]Calculation!AL:AL,ROW()),1)</f>
        <v>1.5</v>
      </c>
      <c r="G491" s="8">
        <f>ROUND(INDEX([1]Calculation!L:L,ROW()),0)</f>
        <v>31</v>
      </c>
      <c r="H491" s="8">
        <f>ROUND(INDEX([1]Calculation!M:M,ROW()),0)</f>
        <v>0</v>
      </c>
      <c r="I491" s="8">
        <f>ROUND(INDEX([1]Calculation!N:N,ROW()),0)</f>
        <v>2</v>
      </c>
      <c r="J491" s="8">
        <f>ROUND(INDEX([1]Calculation!O:O,ROW()),0)</f>
        <v>4</v>
      </c>
      <c r="K491" s="8">
        <f>ROUND(INDEX([1]Calculation!P:P,ROW()),0)</f>
        <v>1</v>
      </c>
      <c r="L491" s="8">
        <f>ROUND(INDEX([1]Calculation!Q:Q,ROW()),0)</f>
        <v>14</v>
      </c>
      <c r="M491" s="8">
        <f>ROUND(INDEX([1]Calculation!R:R,ROW()),0)</f>
        <v>1</v>
      </c>
      <c r="N491" s="8">
        <f>ROUND(INDEX([1]Calculation!S:S,ROW()),0)</f>
        <v>14</v>
      </c>
      <c r="O491" s="8">
        <f>ROUND(INDEX([1]Calculation!T:T,ROW()),0)</f>
        <v>2</v>
      </c>
      <c r="P491" s="8" t="str">
        <f>INDEX([1]Calculation!CB:CB,ROW())</f>
        <v>https://climatenexus.org/wp-content/uploads/2015/09/Georgia-Poll-Toplines.pdf</v>
      </c>
    </row>
    <row r="492" spans="1:16">
      <c r="A492" t="str">
        <f>INDEX([1]Calculation!$F:$F,ROW())</f>
        <v>US</v>
      </c>
      <c r="B492" t="str">
        <f>INDEX([1]Calculation!$D:$D,ROW())</f>
        <v>Ipsos</v>
      </c>
      <c r="C492" t="str">
        <f>IF(INDEX([1]Calculation!$G:$G,ROW())=0,"-",INDEX([1]Calculation!$G:$G,ROW()))</f>
        <v>B+</v>
      </c>
      <c r="D492" t="str">
        <f>INDEX([1]Calculation!$J:$J,ROW())&amp;"  "&amp;INDEX([1]Calculation!$K:$K,ROW())</f>
        <v>538  rv</v>
      </c>
      <c r="E492" s="19">
        <f>INDEX([1]Calculation!$I:$I,ROW())</f>
        <v>43776</v>
      </c>
      <c r="F492" s="12">
        <f>ROUND(INDEX([1]Calculation!AL:AL,ROW()),1)</f>
        <v>0</v>
      </c>
      <c r="G492" s="8">
        <f>ROUND(INDEX([1]Calculation!L:L,ROW()),0)</f>
        <v>20</v>
      </c>
      <c r="H492" s="8">
        <f>ROUND(INDEX([1]Calculation!M:M,ROW()),0)</f>
        <v>0</v>
      </c>
      <c r="I492" s="8">
        <f>ROUND(INDEX([1]Calculation!N:N,ROW()),0)</f>
        <v>0</v>
      </c>
      <c r="J492" s="8">
        <f>ROUND(INDEX([1]Calculation!O:O,ROW()),0)</f>
        <v>5</v>
      </c>
      <c r="K492" s="8">
        <f>ROUND(INDEX([1]Calculation!P:P,ROW()),0)</f>
        <v>1</v>
      </c>
      <c r="L492" s="8">
        <f>ROUND(INDEX([1]Calculation!Q:Q,ROW()),0)</f>
        <v>16</v>
      </c>
      <c r="M492" s="8">
        <f>ROUND(INDEX([1]Calculation!R:R,ROW()),0)</f>
        <v>1</v>
      </c>
      <c r="N492" s="8">
        <f>ROUND(INDEX([1]Calculation!S:S,ROW()),0)</f>
        <v>13</v>
      </c>
      <c r="O492" s="8">
        <f>ROUND(INDEX([1]Calculation!T:T,ROW()),0)</f>
        <v>3</v>
      </c>
      <c r="P492" s="8" t="str">
        <f>INDEX([1]Calculation!CB:CB,ROW())</f>
        <v>https://twitter.com/Cmkahn/status/1220734596490452993</v>
      </c>
    </row>
    <row r="493" spans="1:16">
      <c r="A493" t="str">
        <f>INDEX([1]Calculation!$F:$F,ROW())</f>
        <v>Iowa</v>
      </c>
      <c r="B493" t="str">
        <f>INDEX([1]Calculation!$D:$D,ROW())</f>
        <v>University of Iowa</v>
      </c>
      <c r="C493" t="str">
        <f>IF(INDEX([1]Calculation!$G:$G,ROW())=0,"-",INDEX([1]Calculation!$G:$G,ROW()))</f>
        <v>B/C</v>
      </c>
      <c r="D493" t="str">
        <f>INDEX([1]Calculation!$J:$J,ROW())&amp;"  "&amp;INDEX([1]Calculation!$K:$K,ROW())</f>
        <v>465  lv</v>
      </c>
      <c r="E493" s="19">
        <f>INDEX([1]Calculation!$I:$I,ROW())</f>
        <v>43779</v>
      </c>
      <c r="F493" s="12">
        <f>ROUND(INDEX([1]Calculation!AL:AL,ROW()),1)</f>
        <v>2</v>
      </c>
      <c r="G493" s="8">
        <f>ROUND(INDEX([1]Calculation!L:L,ROW()),0)</f>
        <v>15</v>
      </c>
      <c r="H493" s="8">
        <f>ROUND(INDEX([1]Calculation!M:M,ROW()),0)</f>
        <v>0</v>
      </c>
      <c r="I493" s="8">
        <f>ROUND(INDEX([1]Calculation!N:N,ROW()),0)</f>
        <v>0</v>
      </c>
      <c r="J493" s="8">
        <f>ROUND(INDEX([1]Calculation!O:O,ROW()),0)</f>
        <v>16</v>
      </c>
      <c r="K493" s="8">
        <f>ROUND(INDEX([1]Calculation!P:P,ROW()),0)</f>
        <v>1</v>
      </c>
      <c r="L493" s="8">
        <f>ROUND(INDEX([1]Calculation!Q:Q,ROW()),0)</f>
        <v>18</v>
      </c>
      <c r="M493" s="8">
        <f>ROUND(INDEX([1]Calculation!R:R,ROW()),0)</f>
        <v>3</v>
      </c>
      <c r="N493" s="8">
        <f>ROUND(INDEX([1]Calculation!S:S,ROW()),0)</f>
        <v>23</v>
      </c>
      <c r="O493" s="8">
        <f>ROUND(INDEX([1]Calculation!T:T,ROW()),0)</f>
        <v>3</v>
      </c>
      <c r="P493" s="8" t="str">
        <f>INDEX([1]Calculation!CB:CB,ROW())</f>
        <v>https://clas.uiowa.edu/polisci/sites/clas.uiowa.edu.polisci/files/Hawkeye%20Poll%20(Nov%202019)%20-%20Iowa%20Democratic%20Caucuses%20-%20topline.pdf</v>
      </c>
    </row>
    <row r="494" spans="1:16">
      <c r="A494" t="str">
        <f>INDEX([1]Calculation!$F:$F,ROW())</f>
        <v>US</v>
      </c>
      <c r="B494" t="str">
        <f>INDEX([1]Calculation!$D:$D,ROW())</f>
        <v>Morning Consult</v>
      </c>
      <c r="C494" t="str">
        <f>IF(INDEX([1]Calculation!$G:$G,ROW())=0,"-",INDEX([1]Calculation!$G:$G,ROW()))</f>
        <v>B+</v>
      </c>
      <c r="D494" t="str">
        <f>INDEX([1]Calculation!$J:$J,ROW())&amp;"  "&amp;INDEX([1]Calculation!$K:$K,ROW())</f>
        <v>16400  lv</v>
      </c>
      <c r="E494" s="19">
        <f>INDEX([1]Calculation!$I:$I,ROW())</f>
        <v>43779</v>
      </c>
      <c r="F494" s="12">
        <f>ROUND(INDEX([1]Calculation!AL:AL,ROW()),1)</f>
        <v>0</v>
      </c>
      <c r="G494" s="8">
        <f>ROUND(INDEX([1]Calculation!L:L,ROW()),0)</f>
        <v>32</v>
      </c>
      <c r="H494" s="8">
        <f>ROUND(INDEX([1]Calculation!M:M,ROW()),0)</f>
        <v>2</v>
      </c>
      <c r="I494" s="8">
        <f>ROUND(INDEX([1]Calculation!N:N,ROW()),0)</f>
        <v>3</v>
      </c>
      <c r="J494" s="8">
        <f>ROUND(INDEX([1]Calculation!O:O,ROW()),0)</f>
        <v>8</v>
      </c>
      <c r="K494" s="8">
        <f>ROUND(INDEX([1]Calculation!P:P,ROW()),0)</f>
        <v>2</v>
      </c>
      <c r="L494" s="8">
        <f>ROUND(INDEX([1]Calculation!Q:Q,ROW()),0)</f>
        <v>20</v>
      </c>
      <c r="M494" s="8">
        <f>ROUND(INDEX([1]Calculation!R:R,ROW()),0)</f>
        <v>1</v>
      </c>
      <c r="N494" s="8">
        <f>ROUND(INDEX([1]Calculation!S:S,ROW()),0)</f>
        <v>19</v>
      </c>
      <c r="O494" s="8">
        <f>ROUND(INDEX([1]Calculation!T:T,ROW()),0)</f>
        <v>3</v>
      </c>
      <c r="P494" s="8" t="str">
        <f>INDEX([1]Calculation!CB:CB,ROW())</f>
        <v>https://morningconsult.com/2020-democratic-primary/</v>
      </c>
    </row>
    <row r="495" spans="1:16">
      <c r="A495" t="str">
        <f>INDEX([1]Calculation!$F:$F,ROW())</f>
        <v>New Hampshire</v>
      </c>
      <c r="B495" t="str">
        <f>INDEX([1]Calculation!$D:$D,ROW())</f>
        <v>Quinnipiac University</v>
      </c>
      <c r="C495" t="str">
        <f>IF(INDEX([1]Calculation!$G:$G,ROW())=0,"-",INDEX([1]Calculation!$G:$G,ROW()))</f>
        <v>A</v>
      </c>
      <c r="D495" t="str">
        <f>INDEX([1]Calculation!$J:$J,ROW())&amp;"  "&amp;INDEX([1]Calculation!$K:$K,ROW())</f>
        <v>1134  lv</v>
      </c>
      <c r="E495" s="19">
        <f>INDEX([1]Calculation!$I:$I,ROW())</f>
        <v>43779</v>
      </c>
      <c r="F495" s="12">
        <f>ROUND(INDEX([1]Calculation!AL:AL,ROW()),1)</f>
        <v>8.8000000000000007</v>
      </c>
      <c r="G495" s="8">
        <f>ROUND(INDEX([1]Calculation!L:L,ROW()),0)</f>
        <v>20</v>
      </c>
      <c r="H495" s="8">
        <f>ROUND(INDEX([1]Calculation!M:M,ROW()),0)</f>
        <v>0</v>
      </c>
      <c r="I495" s="8">
        <f>ROUND(INDEX([1]Calculation!N:N,ROW()),0)</f>
        <v>1</v>
      </c>
      <c r="J495" s="8">
        <f>ROUND(INDEX([1]Calculation!O:O,ROW()),0)</f>
        <v>15</v>
      </c>
      <c r="K495" s="8">
        <f>ROUND(INDEX([1]Calculation!P:P,ROW()),0)</f>
        <v>3</v>
      </c>
      <c r="L495" s="8">
        <f>ROUND(INDEX([1]Calculation!Q:Q,ROW()),0)</f>
        <v>14</v>
      </c>
      <c r="M495" s="8">
        <f>ROUND(INDEX([1]Calculation!R:R,ROW()),0)</f>
        <v>3</v>
      </c>
      <c r="N495" s="8">
        <f>ROUND(INDEX([1]Calculation!S:S,ROW()),0)</f>
        <v>16</v>
      </c>
      <c r="O495" s="8">
        <f>ROUND(INDEX([1]Calculation!T:T,ROW()),0)</f>
        <v>4</v>
      </c>
      <c r="P495" s="8" t="str">
        <f>INDEX([1]Calculation!CB:CB,ROW())</f>
        <v>https://poll.qu.edu/new-hampshire/release-detail?ReleaseID=3648</v>
      </c>
    </row>
    <row r="496" spans="1:16">
      <c r="A496" t="str">
        <f>INDEX([1]Calculation!$F:$F,ROW())</f>
        <v>Arizona</v>
      </c>
      <c r="B496" t="str">
        <f>INDEX([1]Calculation!$D:$D,ROW())</f>
        <v>OH Predictive Insights/MBQF</v>
      </c>
      <c r="C496" t="str">
        <f>IF(INDEX([1]Calculation!$G:$G,ROW())=0,"-",INDEX([1]Calculation!$G:$G,ROW()))</f>
        <v>B/C</v>
      </c>
      <c r="D496" t="str">
        <f>INDEX([1]Calculation!$J:$J,ROW())&amp;"  "&amp;INDEX([1]Calculation!$K:$K,ROW())</f>
        <v>260  lv</v>
      </c>
      <c r="E496" s="19">
        <f>INDEX([1]Calculation!$I:$I,ROW())</f>
        <v>43777</v>
      </c>
      <c r="F496" s="12">
        <f>ROUND(INDEX([1]Calculation!AL:AL,ROW()),1)</f>
        <v>1.6</v>
      </c>
      <c r="G496" s="8">
        <f>ROUND(INDEX([1]Calculation!L:L,ROW()),0)</f>
        <v>29</v>
      </c>
      <c r="H496" s="8">
        <f>ROUND(INDEX([1]Calculation!M:M,ROW()),0)</f>
        <v>0</v>
      </c>
      <c r="I496" s="8">
        <f>ROUND(INDEX([1]Calculation!N:N,ROW()),0)</f>
        <v>2</v>
      </c>
      <c r="J496" s="8">
        <f>ROUND(INDEX([1]Calculation!O:O,ROW()),0)</f>
        <v>9</v>
      </c>
      <c r="K496" s="8">
        <f>ROUND(INDEX([1]Calculation!P:P,ROW()),0)</f>
        <v>2</v>
      </c>
      <c r="L496" s="8">
        <f>ROUND(INDEX([1]Calculation!Q:Q,ROW()),0)</f>
        <v>16</v>
      </c>
      <c r="M496" s="8">
        <f>ROUND(INDEX([1]Calculation!R:R,ROW()),0)</f>
        <v>1</v>
      </c>
      <c r="N496" s="8">
        <f>ROUND(INDEX([1]Calculation!S:S,ROW()),0)</f>
        <v>18</v>
      </c>
      <c r="O496" s="8">
        <f>ROUND(INDEX([1]Calculation!T:T,ROW()),0)</f>
        <v>4</v>
      </c>
      <c r="P496" s="8" t="str">
        <f>INDEX([1]Calculation!CB:CB,ROW())</f>
        <v>https://ohpredictive.com/press-releases/democratic-primary-2020/</v>
      </c>
    </row>
    <row r="497" spans="1:16">
      <c r="A497" t="str">
        <f>INDEX([1]Calculation!$F:$F,ROW())</f>
        <v>US</v>
      </c>
      <c r="B497" t="str">
        <f>INDEX([1]Calculation!$D:$D,ROW())</f>
        <v>Ipsos</v>
      </c>
      <c r="C497" t="str">
        <f>IF(INDEX([1]Calculation!$G:$G,ROW())=0,"-",INDEX([1]Calculation!$G:$G,ROW()))</f>
        <v>B+</v>
      </c>
      <c r="D497" t="str">
        <f>INDEX([1]Calculation!$J:$J,ROW())&amp;"  "&amp;INDEX([1]Calculation!$K:$K,ROW())</f>
        <v>549  rv</v>
      </c>
      <c r="E497" s="19">
        <f>INDEX([1]Calculation!$I:$I,ROW())</f>
        <v>43773</v>
      </c>
      <c r="F497" s="12">
        <f>ROUND(INDEX([1]Calculation!AL:AL,ROW()),1)</f>
        <v>0</v>
      </c>
      <c r="G497" s="8">
        <f>ROUND(INDEX([1]Calculation!L:L,ROW()),0)</f>
        <v>24</v>
      </c>
      <c r="H497" s="8">
        <f>ROUND(INDEX([1]Calculation!M:M,ROW()),0)</f>
        <v>0</v>
      </c>
      <c r="I497" s="8">
        <f>ROUND(INDEX([1]Calculation!N:N,ROW()),0)</f>
        <v>0</v>
      </c>
      <c r="J497" s="8">
        <f>ROUND(INDEX([1]Calculation!O:O,ROW()),0)</f>
        <v>8</v>
      </c>
      <c r="K497" s="8">
        <f>ROUND(INDEX([1]Calculation!P:P,ROW()),0)</f>
        <v>0</v>
      </c>
      <c r="L497" s="8">
        <f>ROUND(INDEX([1]Calculation!Q:Q,ROW()),0)</f>
        <v>15</v>
      </c>
      <c r="M497" s="8">
        <f>ROUND(INDEX([1]Calculation!R:R,ROW()),0)</f>
        <v>1</v>
      </c>
      <c r="N497" s="8">
        <f>ROUND(INDEX([1]Calculation!S:S,ROW()),0)</f>
        <v>13</v>
      </c>
      <c r="O497" s="8">
        <f>ROUND(INDEX([1]Calculation!T:T,ROW()),0)</f>
        <v>3</v>
      </c>
      <c r="P497" s="8" t="str">
        <f>INDEX([1]Calculation!CB:CB,ROW())</f>
        <v>https://twitter.com/Cmkahn/status/1220734596490452993</v>
      </c>
    </row>
    <row r="498" spans="1:16">
      <c r="A498" t="str">
        <f>INDEX([1]Calculation!$F:$F,ROW())</f>
        <v>North Carolina</v>
      </c>
      <c r="B498" t="str">
        <f>INDEX([1]Calculation!$D:$D,ROW())</f>
        <v>High Point University</v>
      </c>
      <c r="C498" t="str">
        <f>IF(INDEX([1]Calculation!$G:$G,ROW())=0,"-",INDEX([1]Calculation!$G:$G,ROW()))</f>
        <v>A/B</v>
      </c>
      <c r="D498" t="str">
        <f>INDEX([1]Calculation!$J:$J,ROW())&amp;"  "&amp;INDEX([1]Calculation!$K:$K,ROW())</f>
        <v>347  a</v>
      </c>
      <c r="E498" s="19">
        <f>INDEX([1]Calculation!$I:$I,ROW())</f>
        <v>43776</v>
      </c>
      <c r="F498" s="12">
        <f>ROUND(INDEX([1]Calculation!AL:AL,ROW()),1)</f>
        <v>0</v>
      </c>
      <c r="G498" s="8">
        <f>ROUND(INDEX([1]Calculation!L:L,ROW()),0)</f>
        <v>33</v>
      </c>
      <c r="H498" s="8">
        <f>ROUND(INDEX([1]Calculation!M:M,ROW()),0)</f>
        <v>0</v>
      </c>
      <c r="I498" s="8">
        <f>ROUND(INDEX([1]Calculation!N:N,ROW()),0)</f>
        <v>2</v>
      </c>
      <c r="J498" s="8">
        <f>ROUND(INDEX([1]Calculation!O:O,ROW()),0)</f>
        <v>4</v>
      </c>
      <c r="K498" s="8">
        <f>ROUND(INDEX([1]Calculation!P:P,ROW()),0)</f>
        <v>3</v>
      </c>
      <c r="L498" s="8">
        <f>ROUND(INDEX([1]Calculation!Q:Q,ROW()),0)</f>
        <v>18</v>
      </c>
      <c r="M498" s="8">
        <f>ROUND(INDEX([1]Calculation!R:R,ROW()),0)</f>
        <v>2</v>
      </c>
      <c r="N498" s="8">
        <f>ROUND(INDEX([1]Calculation!S:S,ROW()),0)</f>
        <v>13</v>
      </c>
      <c r="O498" s="8">
        <f>ROUND(INDEX([1]Calculation!T:T,ROW()),0)</f>
        <v>2</v>
      </c>
      <c r="P498" s="8" t="str">
        <f>INDEX([1]Calculation!CB:CB,ROW())</f>
        <v>http://www.highpoint.edu/blog/2019/11/hpu-poll-among-democratic-candidates-biden-sanders-warren-have-largest-support-in-north-carolina/</v>
      </c>
    </row>
    <row r="499" spans="1:16">
      <c r="A499" t="str">
        <f>INDEX([1]Calculation!$F:$F,ROW())</f>
        <v>Iowa</v>
      </c>
      <c r="B499" t="str">
        <f>INDEX([1]Calculation!$D:$D,ROW())</f>
        <v>Public Policy Polling</v>
      </c>
      <c r="C499" t="str">
        <f>IF(INDEX([1]Calculation!$G:$G,ROW())=0,"-",INDEX([1]Calculation!$G:$G,ROW()))</f>
        <v>B</v>
      </c>
      <c r="D499" t="str">
        <f>INDEX([1]Calculation!$J:$J,ROW())&amp;"  "&amp;INDEX([1]Calculation!$K:$K,ROW())</f>
        <v>715  lv</v>
      </c>
      <c r="E499" s="19">
        <f>INDEX([1]Calculation!$I:$I,ROW())</f>
        <v>43775</v>
      </c>
      <c r="F499" s="12">
        <f>ROUND(INDEX([1]Calculation!AL:AL,ROW()),1)</f>
        <v>3.4</v>
      </c>
      <c r="G499" s="8">
        <f>ROUND(INDEX([1]Calculation!L:L,ROW()),0)</f>
        <v>13</v>
      </c>
      <c r="H499" s="8">
        <f>ROUND(INDEX([1]Calculation!M:M,ROW()),0)</f>
        <v>0</v>
      </c>
      <c r="I499" s="8">
        <f>ROUND(INDEX([1]Calculation!N:N,ROW()),0)</f>
        <v>1</v>
      </c>
      <c r="J499" s="8">
        <f>ROUND(INDEX([1]Calculation!O:O,ROW()),0)</f>
        <v>20</v>
      </c>
      <c r="K499" s="8">
        <f>ROUND(INDEX([1]Calculation!P:P,ROW()),0)</f>
        <v>9</v>
      </c>
      <c r="L499" s="8">
        <f>ROUND(INDEX([1]Calculation!Q:Q,ROW()),0)</f>
        <v>14</v>
      </c>
      <c r="M499" s="8">
        <f>ROUND(INDEX([1]Calculation!R:R,ROW()),0)</f>
        <v>6</v>
      </c>
      <c r="N499" s="8">
        <f>ROUND(INDEX([1]Calculation!S:S,ROW()),0)</f>
        <v>21</v>
      </c>
      <c r="O499" s="8">
        <f>ROUND(INDEX([1]Calculation!T:T,ROW()),0)</f>
        <v>3</v>
      </c>
      <c r="P499" s="8" t="str">
        <f>INDEX([1]Calculation!CB:CB,ROW())</f>
        <v>https://endcitizensunited.org/wp-content/uploads/2019/11/IowaPoll.pdf</v>
      </c>
    </row>
    <row r="500" spans="1:16">
      <c r="A500" t="str">
        <f>INDEX([1]Calculation!$F:$F,ROW())</f>
        <v>Iowa</v>
      </c>
      <c r="B500" t="str">
        <f>INDEX([1]Calculation!$D:$D,ROW())</f>
        <v>Quinnipiac University</v>
      </c>
      <c r="C500" t="str">
        <f>IF(INDEX([1]Calculation!$G:$G,ROW())=0,"-",INDEX([1]Calculation!$G:$G,ROW()))</f>
        <v>A</v>
      </c>
      <c r="D500" t="str">
        <f>INDEX([1]Calculation!$J:$J,ROW())&amp;"  "&amp;INDEX([1]Calculation!$K:$K,ROW())</f>
        <v>698  lv</v>
      </c>
      <c r="E500" s="19">
        <f>INDEX([1]Calculation!$I:$I,ROW())</f>
        <v>43774</v>
      </c>
      <c r="F500" s="12">
        <f>ROUND(INDEX([1]Calculation!AL:AL,ROW()),1)</f>
        <v>6.4</v>
      </c>
      <c r="G500" s="8">
        <f>ROUND(INDEX([1]Calculation!L:L,ROW()),0)</f>
        <v>15</v>
      </c>
      <c r="H500" s="8">
        <f>ROUND(INDEX([1]Calculation!M:M,ROW()),0)</f>
        <v>0</v>
      </c>
      <c r="I500" s="8">
        <f>ROUND(INDEX([1]Calculation!N:N,ROW()),0)</f>
        <v>1</v>
      </c>
      <c r="J500" s="8">
        <f>ROUND(INDEX([1]Calculation!O:O,ROW()),0)</f>
        <v>19</v>
      </c>
      <c r="K500" s="8">
        <f>ROUND(INDEX([1]Calculation!P:P,ROW()),0)</f>
        <v>5</v>
      </c>
      <c r="L500" s="8">
        <f>ROUND(INDEX([1]Calculation!Q:Q,ROW()),0)</f>
        <v>17</v>
      </c>
      <c r="M500" s="8">
        <f>ROUND(INDEX([1]Calculation!R:R,ROW()),0)</f>
        <v>3</v>
      </c>
      <c r="N500" s="8">
        <f>ROUND(INDEX([1]Calculation!S:S,ROW()),0)</f>
        <v>20</v>
      </c>
      <c r="O500" s="8">
        <f>ROUND(INDEX([1]Calculation!T:T,ROW()),0)</f>
        <v>3</v>
      </c>
      <c r="P500" s="8" t="str">
        <f>INDEX([1]Calculation!CB:CB,ROW())</f>
        <v>https://poll.qu.edu/iowa/release-detail?ReleaseID=3647</v>
      </c>
    </row>
    <row r="501" spans="1:16">
      <c r="A501" t="str">
        <f>INDEX([1]Calculation!$F:$F,ROW())</f>
        <v>US</v>
      </c>
      <c r="B501" t="str">
        <f>INDEX([1]Calculation!$D:$D,ROW())</f>
        <v>YouGov</v>
      </c>
      <c r="C501" t="str">
        <f>IF(INDEX([1]Calculation!$G:$G,ROW())=0,"-",INDEX([1]Calculation!$G:$G,ROW()))</f>
        <v>B-</v>
      </c>
      <c r="D501" t="str">
        <f>INDEX([1]Calculation!$J:$J,ROW())&amp;"  "&amp;INDEX([1]Calculation!$K:$K,ROW())</f>
        <v>579  lv</v>
      </c>
      <c r="E501" s="19">
        <f>INDEX([1]Calculation!$I:$I,ROW())</f>
        <v>43774</v>
      </c>
      <c r="F501" s="12">
        <f>ROUND(INDEX([1]Calculation!AL:AL,ROW()),1)</f>
        <v>0</v>
      </c>
      <c r="G501" s="8">
        <f>ROUND(INDEX([1]Calculation!L:L,ROW()),0)</f>
        <v>26</v>
      </c>
      <c r="H501" s="8">
        <f>ROUND(INDEX([1]Calculation!M:M,ROW()),0)</f>
        <v>0</v>
      </c>
      <c r="I501" s="8">
        <f>ROUND(INDEX([1]Calculation!N:N,ROW()),0)</f>
        <v>2</v>
      </c>
      <c r="J501" s="8">
        <f>ROUND(INDEX([1]Calculation!O:O,ROW()),0)</f>
        <v>8</v>
      </c>
      <c r="K501" s="8">
        <f>ROUND(INDEX([1]Calculation!P:P,ROW()),0)</f>
        <v>2</v>
      </c>
      <c r="L501" s="8">
        <f>ROUND(INDEX([1]Calculation!Q:Q,ROW()),0)</f>
        <v>14</v>
      </c>
      <c r="M501" s="8">
        <f>ROUND(INDEX([1]Calculation!R:R,ROW()),0)</f>
        <v>1</v>
      </c>
      <c r="N501" s="8">
        <f>ROUND(INDEX([1]Calculation!S:S,ROW()),0)</f>
        <v>25</v>
      </c>
      <c r="O501" s="8">
        <f>ROUND(INDEX([1]Calculation!T:T,ROW()),0)</f>
        <v>1</v>
      </c>
      <c r="P501" s="8" t="str">
        <f>INDEX([1]Calculation!CB:CB,ROW())</f>
        <v>https://d25d2506sfb94s.cloudfront.net/cumulus_uploads/document/cseozthmrp/econTabReport.pdf</v>
      </c>
    </row>
    <row r="502" spans="1:16">
      <c r="A502" t="str">
        <f>INDEX([1]Calculation!$F:$F,ROW())</f>
        <v>US</v>
      </c>
      <c r="B502" t="str">
        <f>INDEX([1]Calculation!$D:$D,ROW())</f>
        <v>Change Research</v>
      </c>
      <c r="C502" t="str">
        <f>IF(INDEX([1]Calculation!$G:$G,ROW())=0,"-",INDEX([1]Calculation!$G:$G,ROW()))</f>
        <v>C</v>
      </c>
      <c r="D502" t="str">
        <f>INDEX([1]Calculation!$J:$J,ROW())&amp;"  "&amp;INDEX([1]Calculation!$K:$K,ROW())</f>
        <v>456  lv</v>
      </c>
      <c r="E502" s="19">
        <f>INDEX([1]Calculation!$I:$I,ROW())</f>
        <v>43772</v>
      </c>
      <c r="F502" s="12">
        <f>ROUND(INDEX([1]Calculation!AL:AL,ROW()),1)</f>
        <v>0.1</v>
      </c>
      <c r="G502" s="8">
        <f>ROUND(INDEX([1]Calculation!L:L,ROW()),0)</f>
        <v>17</v>
      </c>
      <c r="H502" s="8">
        <f>ROUND(INDEX([1]Calculation!M:M,ROW()),0)</f>
        <v>0</v>
      </c>
      <c r="I502" s="8">
        <f>ROUND(INDEX([1]Calculation!N:N,ROW()),0)</f>
        <v>1</v>
      </c>
      <c r="J502" s="8">
        <f>ROUND(INDEX([1]Calculation!O:O,ROW()),0)</f>
        <v>14</v>
      </c>
      <c r="K502" s="8">
        <f>ROUND(INDEX([1]Calculation!P:P,ROW()),0)</f>
        <v>2</v>
      </c>
      <c r="L502" s="8">
        <f>ROUND(INDEX([1]Calculation!Q:Q,ROW()),0)</f>
        <v>17</v>
      </c>
      <c r="M502" s="8">
        <f>ROUND(INDEX([1]Calculation!R:R,ROW()),0)</f>
        <v>1</v>
      </c>
      <c r="N502" s="8">
        <f>ROUND(INDEX([1]Calculation!S:S,ROW()),0)</f>
        <v>21</v>
      </c>
      <c r="O502" s="8">
        <f>ROUND(INDEX([1]Calculation!T:T,ROW()),0)</f>
        <v>4</v>
      </c>
      <c r="P502" s="8" t="str">
        <f>INDEX([1]Calculation!CB:CB,ROW())</f>
        <v>https://docs.google.com/spreadsheets/d/1-2C4K__IQ-q_SaRlhMPNmzpuXmxDjCYeLSNfTq0PnoM/edit</v>
      </c>
    </row>
    <row r="503" spans="1:16">
      <c r="A503" t="str">
        <f>INDEX([1]Calculation!$F:$F,ROW())</f>
        <v>US</v>
      </c>
      <c r="B503" t="str">
        <f>INDEX([1]Calculation!$D:$D,ROW())</f>
        <v>Ipsos</v>
      </c>
      <c r="C503" t="str">
        <f>IF(INDEX([1]Calculation!$G:$G,ROW())=0,"-",INDEX([1]Calculation!$G:$G,ROW()))</f>
        <v>B+</v>
      </c>
      <c r="D503" t="str">
        <f>INDEX([1]Calculation!$J:$J,ROW())&amp;"  "&amp;INDEX([1]Calculation!$K:$K,ROW())</f>
        <v>686  a</v>
      </c>
      <c r="E503" s="19">
        <f>INDEX([1]Calculation!$I:$I,ROW())</f>
        <v>43773</v>
      </c>
      <c r="F503" s="12">
        <f>ROUND(INDEX([1]Calculation!AL:AL,ROW()),1)</f>
        <v>0</v>
      </c>
      <c r="G503" s="8">
        <f>ROUND(INDEX([1]Calculation!L:L,ROW()),0)</f>
        <v>22</v>
      </c>
      <c r="H503" s="8">
        <f>ROUND(INDEX([1]Calculation!M:M,ROW()),0)</f>
        <v>0</v>
      </c>
      <c r="I503" s="8">
        <f>ROUND(INDEX([1]Calculation!N:N,ROW()),0)</f>
        <v>1</v>
      </c>
      <c r="J503" s="8">
        <f>ROUND(INDEX([1]Calculation!O:O,ROW()),0)</f>
        <v>6</v>
      </c>
      <c r="K503" s="8">
        <f>ROUND(INDEX([1]Calculation!P:P,ROW()),0)</f>
        <v>0</v>
      </c>
      <c r="L503" s="8">
        <f>ROUND(INDEX([1]Calculation!Q:Q,ROW()),0)</f>
        <v>15</v>
      </c>
      <c r="M503" s="8">
        <f>ROUND(INDEX([1]Calculation!R:R,ROW()),0)</f>
        <v>1</v>
      </c>
      <c r="N503" s="8">
        <f>ROUND(INDEX([1]Calculation!S:S,ROW()),0)</f>
        <v>11</v>
      </c>
      <c r="O503" s="8">
        <f>ROUND(INDEX([1]Calculation!T:T,ROW()),0)</f>
        <v>2</v>
      </c>
      <c r="P503" s="8" t="str">
        <f>INDEX([1]Calculation!CB:CB,ROW())</f>
        <v>https://fingfx.thomsonreuters.com/gfx/mkt/12/8244/8175/Topline%20Reuters%202020%20Election%20Tracker%2011%2004%202019%20(002).pdf</v>
      </c>
    </row>
    <row r="504" spans="1:16">
      <c r="A504" t="str">
        <f>INDEX([1]Calculation!$F:$F,ROW())</f>
        <v>US</v>
      </c>
      <c r="B504" t="str">
        <f>INDEX([1]Calculation!$D:$D,ROW())</f>
        <v>USC Dornsife/LA Times</v>
      </c>
      <c r="C504" t="str">
        <f>IF(INDEX([1]Calculation!$G:$G,ROW())=0,"-",INDEX([1]Calculation!$G:$G,ROW()))</f>
        <v>B/C</v>
      </c>
      <c r="D504" t="str">
        <f>INDEX([1]Calculation!$J:$J,ROW())&amp;"  "&amp;INDEX([1]Calculation!$K:$K,ROW())</f>
        <v>2599  lv</v>
      </c>
      <c r="E504" s="19">
        <f>INDEX([1]Calculation!$I:$I,ROW())</f>
        <v>43772</v>
      </c>
      <c r="F504" s="12">
        <f>ROUND(INDEX([1]Calculation!AL:AL,ROW()),1)</f>
        <v>0.5</v>
      </c>
      <c r="G504" s="8">
        <f>ROUND(INDEX([1]Calculation!L:L,ROW()),0)</f>
        <v>28</v>
      </c>
      <c r="H504" s="8">
        <f>ROUND(INDEX([1]Calculation!M:M,ROW()),0)</f>
        <v>0</v>
      </c>
      <c r="I504" s="8">
        <f>ROUND(INDEX([1]Calculation!N:N,ROW()),0)</f>
        <v>1</v>
      </c>
      <c r="J504" s="8">
        <f>ROUND(INDEX([1]Calculation!O:O,ROW()),0)</f>
        <v>6</v>
      </c>
      <c r="K504" s="8">
        <f>ROUND(INDEX([1]Calculation!P:P,ROW()),0)</f>
        <v>2</v>
      </c>
      <c r="L504" s="8">
        <f>ROUND(INDEX([1]Calculation!Q:Q,ROW()),0)</f>
        <v>13</v>
      </c>
      <c r="M504" s="8">
        <f>ROUND(INDEX([1]Calculation!R:R,ROW()),0)</f>
        <v>1</v>
      </c>
      <c r="N504" s="8">
        <f>ROUND(INDEX([1]Calculation!S:S,ROW()),0)</f>
        <v>16</v>
      </c>
      <c r="O504" s="8">
        <f>ROUND(INDEX([1]Calculation!T:T,ROW()),0)</f>
        <v>2</v>
      </c>
      <c r="P504" s="8" t="str">
        <f>INDEX([1]Calculation!CB:CB,ROW())</f>
        <v>https://drive.google.com/file/d/19u8Z9jvK323ZyFtaJ-xrfmsd4lUU_vBt/view</v>
      </c>
    </row>
    <row r="505" spans="1:16">
      <c r="A505" t="str">
        <f>INDEX([1]Calculation!$F:$F,ROW())</f>
        <v>US</v>
      </c>
      <c r="B505" t="str">
        <f>INDEX([1]Calculation!$D:$D,ROW())</f>
        <v>Monmouth University</v>
      </c>
      <c r="C505" t="str">
        <f>IF(INDEX([1]Calculation!$G:$G,ROW())=0,"-",INDEX([1]Calculation!$G:$G,ROW()))</f>
        <v>A+</v>
      </c>
      <c r="D505" t="str">
        <f>INDEX([1]Calculation!$J:$J,ROW())&amp;"  "&amp;INDEX([1]Calculation!$K:$K,ROW())</f>
        <v>345  rv</v>
      </c>
      <c r="E505" s="19">
        <f>INDEX([1]Calculation!$I:$I,ROW())</f>
        <v>43772</v>
      </c>
      <c r="F505" s="12">
        <f>ROUND(INDEX([1]Calculation!AL:AL,ROW()),1)</f>
        <v>0.1</v>
      </c>
      <c r="G505" s="8">
        <f>ROUND(INDEX([1]Calculation!L:L,ROW()),0)</f>
        <v>23</v>
      </c>
      <c r="H505" s="8">
        <f>ROUND(INDEX([1]Calculation!M:M,ROW()),0)</f>
        <v>0</v>
      </c>
      <c r="I505" s="8">
        <f>ROUND(INDEX([1]Calculation!N:N,ROW()),0)</f>
        <v>3</v>
      </c>
      <c r="J505" s="8">
        <f>ROUND(INDEX([1]Calculation!O:O,ROW()),0)</f>
        <v>9</v>
      </c>
      <c r="K505" s="8">
        <f>ROUND(INDEX([1]Calculation!P:P,ROW()),0)</f>
        <v>2</v>
      </c>
      <c r="L505" s="8">
        <f>ROUND(INDEX([1]Calculation!Q:Q,ROW()),0)</f>
        <v>20</v>
      </c>
      <c r="M505" s="8">
        <f>ROUND(INDEX([1]Calculation!R:R,ROW()),0)</f>
        <v>1</v>
      </c>
      <c r="N505" s="8">
        <f>ROUND(INDEX([1]Calculation!S:S,ROW()),0)</f>
        <v>23</v>
      </c>
      <c r="O505" s="8">
        <f>ROUND(INDEX([1]Calculation!T:T,ROW()),0)</f>
        <v>3</v>
      </c>
      <c r="P505" s="8" t="str">
        <f>INDEX([1]Calculation!CB:CB,ROW())</f>
        <v>https://www.monmouth.edu/polling-institute/documents/monmouthpoll_us_110619.pdf/</v>
      </c>
    </row>
    <row r="506" spans="1:16">
      <c r="A506" t="str">
        <f>INDEX([1]Calculation!$F:$F,ROW())</f>
        <v>US</v>
      </c>
      <c r="B506" t="str">
        <f>INDEX([1]Calculation!$D:$D,ROW())</f>
        <v>Morning Consult</v>
      </c>
      <c r="C506" t="str">
        <f>IF(INDEX([1]Calculation!$G:$G,ROW())=0,"-",INDEX([1]Calculation!$G:$G,ROW()))</f>
        <v>B+</v>
      </c>
      <c r="D506" t="str">
        <f>INDEX([1]Calculation!$J:$J,ROW())&amp;"  "&amp;INDEX([1]Calculation!$K:$K,ROW())</f>
        <v>16071  lv</v>
      </c>
      <c r="E506" s="19">
        <f>INDEX([1]Calculation!$I:$I,ROW())</f>
        <v>43772</v>
      </c>
      <c r="F506" s="12">
        <f>ROUND(INDEX([1]Calculation!AL:AL,ROW()),1)</f>
        <v>0</v>
      </c>
      <c r="G506" s="8">
        <f>ROUND(INDEX([1]Calculation!L:L,ROW()),0)</f>
        <v>32</v>
      </c>
      <c r="H506" s="8">
        <f>ROUND(INDEX([1]Calculation!M:M,ROW()),0)</f>
        <v>0</v>
      </c>
      <c r="I506" s="8">
        <f>ROUND(INDEX([1]Calculation!N:N,ROW()),0)</f>
        <v>2</v>
      </c>
      <c r="J506" s="8">
        <f>ROUND(INDEX([1]Calculation!O:O,ROW()),0)</f>
        <v>7</v>
      </c>
      <c r="K506" s="8">
        <f>ROUND(INDEX([1]Calculation!P:P,ROW()),0)</f>
        <v>2</v>
      </c>
      <c r="L506" s="8">
        <f>ROUND(INDEX([1]Calculation!Q:Q,ROW()),0)</f>
        <v>20</v>
      </c>
      <c r="M506" s="8">
        <f>ROUND(INDEX([1]Calculation!R:R,ROW()),0)</f>
        <v>1</v>
      </c>
      <c r="N506" s="8">
        <f>ROUND(INDEX([1]Calculation!S:S,ROW()),0)</f>
        <v>20</v>
      </c>
      <c r="O506" s="8">
        <f>ROUND(INDEX([1]Calculation!T:T,ROW()),0)</f>
        <v>3</v>
      </c>
      <c r="P506" s="8" t="str">
        <f>INDEX([1]Calculation!CB:CB,ROW())</f>
        <v>https://morningconsult.com/2020-democratic-primary-2-2/</v>
      </c>
    </row>
    <row r="507" spans="1:16">
      <c r="A507" t="str">
        <f>INDEX([1]Calculation!$F:$F,ROW())</f>
        <v>Nevada</v>
      </c>
      <c r="B507" t="str">
        <f>INDEX([1]Calculation!$D:$D,ROW())</f>
        <v>Emerson College</v>
      </c>
      <c r="C507" t="str">
        <f>IF(INDEX([1]Calculation!$G:$G,ROW())=0,"-",INDEX([1]Calculation!$G:$G,ROW()))</f>
        <v>B-</v>
      </c>
      <c r="D507" t="str">
        <f>INDEX([1]Calculation!$J:$J,ROW())&amp;"  "&amp;INDEX([1]Calculation!$K:$K,ROW())</f>
        <v>451  lv</v>
      </c>
      <c r="E507" s="19">
        <f>INDEX([1]Calculation!$I:$I,ROW())</f>
        <v>43772</v>
      </c>
      <c r="F507" s="12">
        <f>ROUND(INDEX([1]Calculation!AL:AL,ROW()),1)</f>
        <v>0.3</v>
      </c>
      <c r="G507" s="8">
        <f>ROUND(INDEX([1]Calculation!L:L,ROW()),0)</f>
        <v>30</v>
      </c>
      <c r="H507" s="8">
        <f>ROUND(INDEX([1]Calculation!M:M,ROW()),0)</f>
        <v>0</v>
      </c>
      <c r="I507" s="8">
        <f>ROUND(INDEX([1]Calculation!N:N,ROW()),0)</f>
        <v>1</v>
      </c>
      <c r="J507" s="8">
        <f>ROUND(INDEX([1]Calculation!O:O,ROW()),0)</f>
        <v>5</v>
      </c>
      <c r="K507" s="8">
        <f>ROUND(INDEX([1]Calculation!P:P,ROW()),0)</f>
        <v>1</v>
      </c>
      <c r="L507" s="8">
        <f>ROUND(INDEX([1]Calculation!Q:Q,ROW()),0)</f>
        <v>19</v>
      </c>
      <c r="M507" s="8">
        <f>ROUND(INDEX([1]Calculation!R:R,ROW()),0)</f>
        <v>3</v>
      </c>
      <c r="N507" s="8">
        <f>ROUND(INDEX([1]Calculation!S:S,ROW()),0)</f>
        <v>22</v>
      </c>
      <c r="O507" s="8">
        <f>ROUND(INDEX([1]Calculation!T:T,ROW()),0)</f>
        <v>5</v>
      </c>
      <c r="P507" s="8" t="str">
        <f>INDEX([1]Calculation!CB:CB,ROW())</f>
        <v>http://emersonpolling.com/2019/11/03/nevada-2020-biden-extends-lead-warren-jumps-to-second/</v>
      </c>
    </row>
    <row r="508" spans="1:16">
      <c r="A508" t="str">
        <f>INDEX([1]Calculation!$F:$F,ROW())</f>
        <v>Michigan</v>
      </c>
      <c r="B508" t="str">
        <f>INDEX([1]Calculation!$D:$D,ROW())</f>
        <v>Emerson College</v>
      </c>
      <c r="C508" t="str">
        <f>IF(INDEX([1]Calculation!$G:$G,ROW())=0,"-",INDEX([1]Calculation!$G:$G,ROW()))</f>
        <v>B-</v>
      </c>
      <c r="D508" t="str">
        <f>INDEX([1]Calculation!$J:$J,ROW())&amp;"  "&amp;INDEX([1]Calculation!$K:$K,ROW())</f>
        <v>454  lv</v>
      </c>
      <c r="E508" s="19">
        <f>INDEX([1]Calculation!$I:$I,ROW())</f>
        <v>43772</v>
      </c>
      <c r="F508" s="12">
        <f>ROUND(INDEX([1]Calculation!AL:AL,ROW()),1)</f>
        <v>2.2000000000000002</v>
      </c>
      <c r="G508" s="8">
        <f>ROUND(INDEX([1]Calculation!L:L,ROW()),0)</f>
        <v>34</v>
      </c>
      <c r="H508" s="8">
        <f>ROUND(INDEX([1]Calculation!M:M,ROW()),0)</f>
        <v>0</v>
      </c>
      <c r="I508" s="8">
        <f>ROUND(INDEX([1]Calculation!N:N,ROW()),0)</f>
        <v>3</v>
      </c>
      <c r="J508" s="8">
        <f>ROUND(INDEX([1]Calculation!O:O,ROW()),0)</f>
        <v>8</v>
      </c>
      <c r="K508" s="8">
        <f>ROUND(INDEX([1]Calculation!P:P,ROW()),0)</f>
        <v>0</v>
      </c>
      <c r="L508" s="8">
        <f>ROUND(INDEX([1]Calculation!Q:Q,ROW()),0)</f>
        <v>28</v>
      </c>
      <c r="M508" s="8">
        <f>ROUND(INDEX([1]Calculation!R:R,ROW()),0)</f>
        <v>0</v>
      </c>
      <c r="N508" s="8">
        <f>ROUND(INDEX([1]Calculation!S:S,ROW()),0)</f>
        <v>19</v>
      </c>
      <c r="O508" s="8">
        <f>ROUND(INDEX([1]Calculation!T:T,ROW()),0)</f>
        <v>2</v>
      </c>
      <c r="P508" s="8" t="str">
        <f>INDEX([1]Calculation!CB:CB,ROW())</f>
        <v>http://emersonpolling.com/2019/11/03/michigan-2020-democrats-aim-to-take-back-the-state-flint-water-crisis-still-at-issue/</v>
      </c>
    </row>
    <row r="509" spans="1:16">
      <c r="A509" t="str">
        <f>INDEX([1]Calculation!$F:$F,ROW())</f>
        <v>US</v>
      </c>
      <c r="B509" t="str">
        <f>INDEX([1]Calculation!$D:$D,ROW())</f>
        <v>Harris Insights &amp; Analytics</v>
      </c>
      <c r="C509" t="str">
        <f>IF(INDEX([1]Calculation!$G:$G,ROW())=0,"-",INDEX([1]Calculation!$G:$G,ROW()))</f>
        <v>C+</v>
      </c>
      <c r="D509" t="str">
        <f>INDEX([1]Calculation!$J:$J,ROW())&amp;"  "&amp;INDEX([1]Calculation!$K:$K,ROW())</f>
        <v>429  rv</v>
      </c>
      <c r="E509" s="19">
        <f>INDEX([1]Calculation!$I:$I,ROW())</f>
        <v>43771</v>
      </c>
      <c r="F509" s="12">
        <f>ROUND(INDEX([1]Calculation!AL:AL,ROW()),1)</f>
        <v>0</v>
      </c>
      <c r="G509" s="8">
        <f>ROUND(INDEX([1]Calculation!L:L,ROW()),0)</f>
        <v>26</v>
      </c>
      <c r="H509" s="8">
        <f>ROUND(INDEX([1]Calculation!M:M,ROW()),0)</f>
        <v>0</v>
      </c>
      <c r="I509" s="8">
        <f>ROUND(INDEX([1]Calculation!N:N,ROW()),0)</f>
        <v>2</v>
      </c>
      <c r="J509" s="8">
        <f>ROUND(INDEX([1]Calculation!O:O,ROW()),0)</f>
        <v>6</v>
      </c>
      <c r="K509" s="8">
        <f>ROUND(INDEX([1]Calculation!P:P,ROW()),0)</f>
        <v>3</v>
      </c>
      <c r="L509" s="8">
        <f>ROUND(INDEX([1]Calculation!Q:Q,ROW()),0)</f>
        <v>14</v>
      </c>
      <c r="M509" s="8">
        <f>ROUND(INDEX([1]Calculation!R:R,ROW()),0)</f>
        <v>1</v>
      </c>
      <c r="N509" s="8">
        <f>ROUND(INDEX([1]Calculation!S:S,ROW()),0)</f>
        <v>15</v>
      </c>
      <c r="O509" s="8">
        <f>ROUND(INDEX([1]Calculation!T:T,ROW()),0)</f>
        <v>1</v>
      </c>
      <c r="P509" s="8" t="str">
        <f>INDEX([1]Calculation!CB:CB,ROW())</f>
        <v>https://thehill.com/hilltv/rising/469490-poll-biden-support-hits-record-low-of-26-percent</v>
      </c>
    </row>
    <row r="510" spans="1:16">
      <c r="A510" t="str">
        <f>INDEX([1]Calculation!$F:$F,ROW())</f>
        <v>Nevada</v>
      </c>
      <c r="B510" t="str">
        <f>INDEX([1]Calculation!$D:$D,ROW())</f>
        <v>Mellman Group</v>
      </c>
      <c r="C510" t="str">
        <f>IF(INDEX([1]Calculation!$G:$G,ROW())=0,"-",INDEX([1]Calculation!$G:$G,ROW()))</f>
        <v>B/C</v>
      </c>
      <c r="D510" t="str">
        <f>INDEX([1]Calculation!$J:$J,ROW())&amp;"  "&amp;INDEX([1]Calculation!$K:$K,ROW())</f>
        <v>600  lv</v>
      </c>
      <c r="E510" s="19">
        <f>INDEX([1]Calculation!$I:$I,ROW())</f>
        <v>43771</v>
      </c>
      <c r="F510" s="12">
        <f>ROUND(INDEX([1]Calculation!AL:AL,ROW()),1)</f>
        <v>2.2000000000000002</v>
      </c>
      <c r="G510" s="8">
        <f>ROUND(INDEX([1]Calculation!L:L,ROW()),0)</f>
        <v>29</v>
      </c>
      <c r="H510" s="8">
        <f>ROUND(INDEX([1]Calculation!M:M,ROW()),0)</f>
        <v>0</v>
      </c>
      <c r="I510" s="8">
        <f>ROUND(INDEX([1]Calculation!N:N,ROW()),0)</f>
        <v>1</v>
      </c>
      <c r="J510" s="8">
        <f>ROUND(INDEX([1]Calculation!O:O,ROW()),0)</f>
        <v>7</v>
      </c>
      <c r="K510" s="8">
        <f>ROUND(INDEX([1]Calculation!P:P,ROW()),0)</f>
        <v>3</v>
      </c>
      <c r="L510" s="8">
        <f>ROUND(INDEX([1]Calculation!Q:Q,ROW()),0)</f>
        <v>19</v>
      </c>
      <c r="M510" s="8">
        <f>ROUND(INDEX([1]Calculation!R:R,ROW()),0)</f>
        <v>4</v>
      </c>
      <c r="N510" s="8">
        <f>ROUND(INDEX([1]Calculation!S:S,ROW()),0)</f>
        <v>19</v>
      </c>
      <c r="O510" s="8">
        <f>ROUND(INDEX([1]Calculation!T:T,ROW()),0)</f>
        <v>3</v>
      </c>
      <c r="P510" s="8" t="str">
        <f>INDEX([1]Calculation!CB:CB,ROW())</f>
        <v>https://thenevadaindependent.com/article/poll-biden-holds-significant-lead-over-warren-sanders-in-nevada-top-issue-is-electing-someone-who-can-beat-trump</v>
      </c>
    </row>
    <row r="511" spans="1:16">
      <c r="A511" t="str">
        <f>INDEX([1]Calculation!$F:$F,ROW())</f>
        <v>US</v>
      </c>
      <c r="B511" t="str">
        <f>INDEX([1]Calculation!$D:$D,ROW())</f>
        <v>YouGov</v>
      </c>
      <c r="C511" t="str">
        <f>IF(INDEX([1]Calculation!$G:$G,ROW())=0,"-",INDEX([1]Calculation!$G:$G,ROW()))</f>
        <v>B-</v>
      </c>
      <c r="D511" t="str">
        <f>INDEX([1]Calculation!$J:$J,ROW())&amp;"  "&amp;INDEX([1]Calculation!$K:$K,ROW())</f>
        <v>541  lv</v>
      </c>
      <c r="E511" s="19">
        <f>INDEX([1]Calculation!$I:$I,ROW())</f>
        <v>43769</v>
      </c>
      <c r="F511" s="12">
        <f>ROUND(INDEX([1]Calculation!AL:AL,ROW()),1)</f>
        <v>0</v>
      </c>
      <c r="G511" s="8">
        <f>ROUND(INDEX([1]Calculation!L:L,ROW()),0)</f>
        <v>28</v>
      </c>
      <c r="H511" s="8">
        <f>ROUND(INDEX([1]Calculation!M:M,ROW()),0)</f>
        <v>0</v>
      </c>
      <c r="I511" s="8">
        <f>ROUND(INDEX([1]Calculation!N:N,ROW()),0)</f>
        <v>3</v>
      </c>
      <c r="J511" s="8">
        <f>ROUND(INDEX([1]Calculation!O:O,ROW()),0)</f>
        <v>8</v>
      </c>
      <c r="K511" s="8">
        <f>ROUND(INDEX([1]Calculation!P:P,ROW()),0)</f>
        <v>2</v>
      </c>
      <c r="L511" s="8">
        <f>ROUND(INDEX([1]Calculation!Q:Q,ROW()),0)</f>
        <v>12</v>
      </c>
      <c r="M511" s="8">
        <f>ROUND(INDEX([1]Calculation!R:R,ROW()),0)</f>
        <v>1</v>
      </c>
      <c r="N511" s="8">
        <f>ROUND(INDEX([1]Calculation!S:S,ROW()),0)</f>
        <v>27</v>
      </c>
      <c r="O511" s="8">
        <f>ROUND(INDEX([1]Calculation!T:T,ROW()),0)</f>
        <v>2</v>
      </c>
      <c r="P511" s="8" t="str">
        <f>INDEX([1]Calculation!CB:CB,ROW())</f>
        <v>https://www.hofstra.edu/pdf/academics/colleges/hclas/gov-policy-international/kalikow-poll-1119.pdf</v>
      </c>
    </row>
    <row r="512" spans="1:16">
      <c r="A512" t="str">
        <f>INDEX([1]Calculation!$F:$F,ROW())</f>
        <v>US</v>
      </c>
      <c r="B512" t="str">
        <f>INDEX([1]Calculation!$D:$D,ROW())</f>
        <v>IBD/TIPP</v>
      </c>
      <c r="C512" t="str">
        <f>IF(INDEX([1]Calculation!$G:$G,ROW())=0,"-",INDEX([1]Calculation!$G:$G,ROW()))</f>
        <v>A/B</v>
      </c>
      <c r="D512" t="str">
        <f>INDEX([1]Calculation!$J:$J,ROW())&amp;"  "&amp;INDEX([1]Calculation!$K:$K,ROW())</f>
        <v>361  rv</v>
      </c>
      <c r="E512" s="19">
        <f>INDEX([1]Calculation!$I:$I,ROW())</f>
        <v>43769</v>
      </c>
      <c r="F512" s="12">
        <f>ROUND(INDEX([1]Calculation!AL:AL,ROW()),1)</f>
        <v>0</v>
      </c>
      <c r="G512" s="8">
        <f>ROUND(INDEX([1]Calculation!L:L,ROW()),0)</f>
        <v>29</v>
      </c>
      <c r="H512" s="8">
        <f>ROUND(INDEX([1]Calculation!M:M,ROW()),0)</f>
        <v>0</v>
      </c>
      <c r="I512" s="8">
        <f>ROUND(INDEX([1]Calculation!N:N,ROW()),0)</f>
        <v>1</v>
      </c>
      <c r="J512" s="8">
        <f>ROUND(INDEX([1]Calculation!O:O,ROW()),0)</f>
        <v>7</v>
      </c>
      <c r="K512" s="8">
        <f>ROUND(INDEX([1]Calculation!P:P,ROW()),0)</f>
        <v>3</v>
      </c>
      <c r="L512" s="8">
        <f>ROUND(INDEX([1]Calculation!Q:Q,ROW()),0)</f>
        <v>13</v>
      </c>
      <c r="M512" s="8">
        <f>ROUND(INDEX([1]Calculation!R:R,ROW()),0)</f>
        <v>1</v>
      </c>
      <c r="N512" s="8">
        <f>ROUND(INDEX([1]Calculation!S:S,ROW()),0)</f>
        <v>23</v>
      </c>
      <c r="O512" s="8">
        <f>ROUND(INDEX([1]Calculation!T:T,ROW()),0)</f>
        <v>3</v>
      </c>
      <c r="P512" s="8" t="str">
        <f>INDEX([1]Calculation!CB:CB,ROW())</f>
        <v>https://projects.fivethirtyeight.com/polls/20191104_National_2.xlsx</v>
      </c>
    </row>
    <row r="513" spans="1:16">
      <c r="A513" t="str">
        <f>INDEX([1]Calculation!$F:$F,ROW())</f>
        <v>US</v>
      </c>
      <c r="B513" t="str">
        <f>INDEX([1]Calculation!$D:$D,ROW())</f>
        <v>Harris Insights &amp; Analytics</v>
      </c>
      <c r="C513" t="str">
        <f>IF(INDEX([1]Calculation!$G:$G,ROW())=0,"-",INDEX([1]Calculation!$G:$G,ROW()))</f>
        <v>C+</v>
      </c>
      <c r="D513" t="str">
        <f>INDEX([1]Calculation!$J:$J,ROW())&amp;"  "&amp;INDEX([1]Calculation!$K:$K,ROW())</f>
        <v>640  rv</v>
      </c>
      <c r="E513" s="19">
        <f>INDEX([1]Calculation!$I:$I,ROW())</f>
        <v>43769</v>
      </c>
      <c r="F513" s="12">
        <f>ROUND(INDEX([1]Calculation!AL:AL,ROW()),1)</f>
        <v>0</v>
      </c>
      <c r="G513" s="8">
        <f>ROUND(INDEX([1]Calculation!L:L,ROW()),0)</f>
        <v>19</v>
      </c>
      <c r="H513" s="8">
        <f>ROUND(INDEX([1]Calculation!M:M,ROW()),0)</f>
        <v>6</v>
      </c>
      <c r="I513" s="8">
        <f>ROUND(INDEX([1]Calculation!N:N,ROW()),0)</f>
        <v>3</v>
      </c>
      <c r="J513" s="8">
        <f>ROUND(INDEX([1]Calculation!O:O,ROW()),0)</f>
        <v>2</v>
      </c>
      <c r="K513" s="8">
        <f>ROUND(INDEX([1]Calculation!P:P,ROW()),0)</f>
        <v>1</v>
      </c>
      <c r="L513" s="8">
        <f>ROUND(INDEX([1]Calculation!Q:Q,ROW()),0)</f>
        <v>12</v>
      </c>
      <c r="M513" s="8">
        <f>ROUND(INDEX([1]Calculation!R:R,ROW()),0)</f>
        <v>1</v>
      </c>
      <c r="N513" s="8">
        <f>ROUND(INDEX([1]Calculation!S:S,ROW()),0)</f>
        <v>13</v>
      </c>
      <c r="O513" s="8">
        <f>ROUND(INDEX([1]Calculation!T:T,ROW()),0)</f>
        <v>2</v>
      </c>
      <c r="P513" s="8" t="str">
        <f>INDEX([1]Calculation!CB:CB,ROW())</f>
        <v>https://harvardharrispoll.com/wp-content/uploads/2019/11/HHP_October19_Topline_RegisteredVoters.pdf</v>
      </c>
    </row>
    <row r="514" spans="1:16">
      <c r="A514" t="str">
        <f>INDEX([1]Calculation!$F:$F,ROW())</f>
        <v>US</v>
      </c>
      <c r="B514" t="str">
        <f>INDEX([1]Calculation!$D:$D,ROW())</f>
        <v>Harris Insights &amp; Analytics</v>
      </c>
      <c r="C514" t="str">
        <f>IF(INDEX([1]Calculation!$G:$G,ROW())=0,"-",INDEX([1]Calculation!$G:$G,ROW()))</f>
        <v>C+</v>
      </c>
      <c r="D514" t="str">
        <f>INDEX([1]Calculation!$J:$J,ROW())&amp;"  "&amp;INDEX([1]Calculation!$K:$K,ROW())</f>
        <v>640  rv</v>
      </c>
      <c r="E514" s="19">
        <f>INDEX([1]Calculation!$I:$I,ROW())</f>
        <v>43769</v>
      </c>
      <c r="F514" s="12">
        <f>ROUND(INDEX([1]Calculation!AL:AL,ROW()),1)</f>
        <v>0</v>
      </c>
      <c r="G514" s="8">
        <f>ROUND(INDEX([1]Calculation!L:L,ROW()),0)</f>
        <v>33</v>
      </c>
      <c r="H514" s="8">
        <f>ROUND(INDEX([1]Calculation!M:M,ROW()),0)</f>
        <v>0</v>
      </c>
      <c r="I514" s="8">
        <f>ROUND(INDEX([1]Calculation!N:N,ROW()),0)</f>
        <v>3</v>
      </c>
      <c r="J514" s="8">
        <f>ROUND(INDEX([1]Calculation!O:O,ROW()),0)</f>
        <v>4</v>
      </c>
      <c r="K514" s="8">
        <f>ROUND(INDEX([1]Calculation!P:P,ROW()),0)</f>
        <v>3</v>
      </c>
      <c r="L514" s="8">
        <f>ROUND(INDEX([1]Calculation!Q:Q,ROW()),0)</f>
        <v>18</v>
      </c>
      <c r="M514" s="8">
        <f>ROUND(INDEX([1]Calculation!R:R,ROW()),0)</f>
        <v>1</v>
      </c>
      <c r="N514" s="8">
        <f>ROUND(INDEX([1]Calculation!S:S,ROW()),0)</f>
        <v>15</v>
      </c>
      <c r="O514" s="8">
        <f>ROUND(INDEX([1]Calculation!T:T,ROW()),0)</f>
        <v>2</v>
      </c>
      <c r="P514" s="8" t="str">
        <f>INDEX([1]Calculation!CB:CB,ROW())</f>
        <v>https://harvardharrispoll.com/wp-content/uploads/2019/11/HHP_October19_Topline_RegisteredVoters.pdf</v>
      </c>
    </row>
    <row r="515" spans="1:16">
      <c r="A515" t="str">
        <f>INDEX([1]Calculation!$F:$F,ROW())</f>
        <v>US</v>
      </c>
      <c r="B515" t="str">
        <f>INDEX([1]Calculation!$D:$D,ROW())</f>
        <v>NBC News/Wall Street Journal</v>
      </c>
      <c r="C515" t="str">
        <f>IF(INDEX([1]Calculation!$G:$G,ROW())=0,"-",INDEX([1]Calculation!$G:$G,ROW()))</f>
        <v>A/B</v>
      </c>
      <c r="D515" t="str">
        <f>INDEX([1]Calculation!$J:$J,ROW())&amp;"  "&amp;INDEX([1]Calculation!$K:$K,ROW())</f>
        <v>414  lv</v>
      </c>
      <c r="E515" s="19">
        <f>INDEX([1]Calculation!$I:$I,ROW())</f>
        <v>43768</v>
      </c>
      <c r="F515" s="12">
        <f>ROUND(INDEX([1]Calculation!AL:AL,ROW()),1)</f>
        <v>0</v>
      </c>
      <c r="G515" s="8">
        <f>ROUND(INDEX([1]Calculation!L:L,ROW()),0)</f>
        <v>27</v>
      </c>
      <c r="H515" s="8">
        <f>ROUND(INDEX([1]Calculation!M:M,ROW()),0)</f>
        <v>0</v>
      </c>
      <c r="I515" s="8">
        <f>ROUND(INDEX([1]Calculation!N:N,ROW()),0)</f>
        <v>2</v>
      </c>
      <c r="J515" s="8">
        <f>ROUND(INDEX([1]Calculation!O:O,ROW()),0)</f>
        <v>6</v>
      </c>
      <c r="K515" s="8">
        <f>ROUND(INDEX([1]Calculation!P:P,ROW()),0)</f>
        <v>5</v>
      </c>
      <c r="L515" s="8">
        <f>ROUND(INDEX([1]Calculation!Q:Q,ROW()),0)</f>
        <v>19</v>
      </c>
      <c r="M515" s="8">
        <f>ROUND(INDEX([1]Calculation!R:R,ROW()),0)</f>
        <v>0</v>
      </c>
      <c r="N515" s="8">
        <f>ROUND(INDEX([1]Calculation!S:S,ROW()),0)</f>
        <v>23</v>
      </c>
      <c r="O515" s="8">
        <f>ROUND(INDEX([1]Calculation!T:T,ROW()),0)</f>
        <v>3</v>
      </c>
      <c r="P515" s="8" t="str">
        <f>INDEX([1]Calculation!CB:CB,ROW())</f>
        <v>https://www.nbcnews.com/politics/meet-the-press/nbc-wsj-poll-49-percent-now-back-trump-s-impeachment-n1075296</v>
      </c>
    </row>
    <row r="516" spans="1:16">
      <c r="A516" t="str">
        <f>INDEX([1]Calculation!$F:$F,ROW())</f>
        <v>US</v>
      </c>
      <c r="B516" t="str">
        <f>INDEX([1]Calculation!$D:$D,ROW())</f>
        <v>Fox News/Beacon Research/Shaw &amp; Co. Research</v>
      </c>
      <c r="C516" t="str">
        <f>IF(INDEX([1]Calculation!$G:$G,ROW())=0,"-",INDEX([1]Calculation!$G:$G,ROW()))</f>
        <v>A-</v>
      </c>
      <c r="D516" t="str">
        <f>INDEX([1]Calculation!$J:$J,ROW())&amp;"  "&amp;INDEX([1]Calculation!$K:$K,ROW())</f>
        <v>471  lv</v>
      </c>
      <c r="E516" s="19">
        <f>INDEX([1]Calculation!$I:$I,ROW())</f>
        <v>43768</v>
      </c>
      <c r="F516" s="12">
        <f>ROUND(INDEX([1]Calculation!AL:AL,ROW()),1)</f>
        <v>0.1</v>
      </c>
      <c r="G516" s="8">
        <f>ROUND(INDEX([1]Calculation!L:L,ROW()),0)</f>
        <v>31</v>
      </c>
      <c r="H516" s="8">
        <f>ROUND(INDEX([1]Calculation!M:M,ROW()),0)</f>
        <v>0</v>
      </c>
      <c r="I516" s="8">
        <f>ROUND(INDEX([1]Calculation!N:N,ROW()),0)</f>
        <v>2</v>
      </c>
      <c r="J516" s="8">
        <f>ROUND(INDEX([1]Calculation!O:O,ROW()),0)</f>
        <v>7</v>
      </c>
      <c r="K516" s="8">
        <f>ROUND(INDEX([1]Calculation!P:P,ROW()),0)</f>
        <v>2</v>
      </c>
      <c r="L516" s="8">
        <f>ROUND(INDEX([1]Calculation!Q:Q,ROW()),0)</f>
        <v>19</v>
      </c>
      <c r="M516" s="8">
        <f>ROUND(INDEX([1]Calculation!R:R,ROW()),0)</f>
        <v>1</v>
      </c>
      <c r="N516" s="8">
        <f>ROUND(INDEX([1]Calculation!S:S,ROW()),0)</f>
        <v>21</v>
      </c>
      <c r="O516" s="8">
        <f>ROUND(INDEX([1]Calculation!T:T,ROW()),0)</f>
        <v>3</v>
      </c>
      <c r="P516" s="8" t="str">
        <f>INDEX([1]Calculation!CB:CB,ROW())</f>
        <v>https://www.foxnews.com/politics/fox-news-poll-results-october-27-30-2019</v>
      </c>
    </row>
    <row r="517" spans="1:16">
      <c r="A517" t="str">
        <f>INDEX([1]Calculation!$F:$F,ROW())</f>
        <v>US</v>
      </c>
      <c r="B517" t="str">
        <f>INDEX([1]Calculation!$D:$D,ROW())</f>
        <v>ABC News/Washington Post</v>
      </c>
      <c r="C517" t="str">
        <f>IF(INDEX([1]Calculation!$G:$G,ROW())=0,"-",INDEX([1]Calculation!$G:$G,ROW()))</f>
        <v>A+</v>
      </c>
      <c r="D517" t="str">
        <f>INDEX([1]Calculation!$J:$J,ROW())&amp;"  "&amp;INDEX([1]Calculation!$K:$K,ROW())</f>
        <v>402  rv</v>
      </c>
      <c r="E517" s="19">
        <f>INDEX([1]Calculation!$I:$I,ROW())</f>
        <v>43768</v>
      </c>
      <c r="F517" s="12">
        <f>ROUND(INDEX([1]Calculation!AL:AL,ROW()),1)</f>
        <v>0</v>
      </c>
      <c r="G517" s="8">
        <f>ROUND(INDEX([1]Calculation!L:L,ROW()),0)</f>
        <v>28</v>
      </c>
      <c r="H517" s="8">
        <f>ROUND(INDEX([1]Calculation!M:M,ROW()),0)</f>
        <v>0</v>
      </c>
      <c r="I517" s="8">
        <f>ROUND(INDEX([1]Calculation!N:N,ROW()),0)</f>
        <v>2</v>
      </c>
      <c r="J517" s="8">
        <f>ROUND(INDEX([1]Calculation!O:O,ROW()),0)</f>
        <v>9</v>
      </c>
      <c r="K517" s="8">
        <f>ROUND(INDEX([1]Calculation!P:P,ROW()),0)</f>
        <v>2</v>
      </c>
      <c r="L517" s="8">
        <f>ROUND(INDEX([1]Calculation!Q:Q,ROW()),0)</f>
        <v>17</v>
      </c>
      <c r="M517" s="8">
        <f>ROUND(INDEX([1]Calculation!R:R,ROW()),0)</f>
        <v>1</v>
      </c>
      <c r="N517" s="8">
        <f>ROUND(INDEX([1]Calculation!S:S,ROW()),0)</f>
        <v>23</v>
      </c>
      <c r="O517" s="8">
        <f>ROUND(INDEX([1]Calculation!T:T,ROW()),0)</f>
        <v>2</v>
      </c>
      <c r="P517" s="8" t="str">
        <f>INDEX([1]Calculation!CB:CB,ROW())</f>
        <v>https://www.washingtonpost.com/context/context-card/eea087b6-ca22-4cd9-a254-6bdd49d000a4/</v>
      </c>
    </row>
    <row r="518" spans="1:16">
      <c r="A518" t="str">
        <f>INDEX([1]Calculation!$F:$F,ROW())</f>
        <v>US</v>
      </c>
      <c r="B518" t="str">
        <f>INDEX([1]Calculation!$D:$D,ROW())</f>
        <v>ABC News/Washington Post</v>
      </c>
      <c r="C518" t="str">
        <f>IF(INDEX([1]Calculation!$G:$G,ROW())=0,"-",INDEX([1]Calculation!$G:$G,ROW()))</f>
        <v>A+</v>
      </c>
      <c r="D518" t="str">
        <f>INDEX([1]Calculation!$J:$J,ROW())&amp;"  "&amp;INDEX([1]Calculation!$K:$K,ROW())</f>
        <v>452  a</v>
      </c>
      <c r="E518" s="19">
        <f>INDEX([1]Calculation!$I:$I,ROW())</f>
        <v>43768</v>
      </c>
      <c r="F518" s="12">
        <f>ROUND(INDEX([1]Calculation!AL:AL,ROW()),1)</f>
        <v>0</v>
      </c>
      <c r="G518" s="8">
        <f>ROUND(INDEX([1]Calculation!L:L,ROW()),0)</f>
        <v>27</v>
      </c>
      <c r="H518" s="8">
        <f>ROUND(INDEX([1]Calculation!M:M,ROW()),0)</f>
        <v>0</v>
      </c>
      <c r="I518" s="8">
        <f>ROUND(INDEX([1]Calculation!N:N,ROW()),0)</f>
        <v>2</v>
      </c>
      <c r="J518" s="8">
        <f>ROUND(INDEX([1]Calculation!O:O,ROW()),0)</f>
        <v>7</v>
      </c>
      <c r="K518" s="8">
        <f>ROUND(INDEX([1]Calculation!P:P,ROW()),0)</f>
        <v>1</v>
      </c>
      <c r="L518" s="8">
        <f>ROUND(INDEX([1]Calculation!Q:Q,ROW()),0)</f>
        <v>19</v>
      </c>
      <c r="M518" s="8">
        <f>ROUND(INDEX([1]Calculation!R:R,ROW()),0)</f>
        <v>1</v>
      </c>
      <c r="N518" s="8">
        <f>ROUND(INDEX([1]Calculation!S:S,ROW()),0)</f>
        <v>21</v>
      </c>
      <c r="O518" s="8">
        <f>ROUND(INDEX([1]Calculation!T:T,ROW()),0)</f>
        <v>2</v>
      </c>
      <c r="P518" s="8" t="str">
        <f>INDEX([1]Calculation!CB:CB,ROW())</f>
        <v>https://www.washingtonpost.com/context/context-card/eea087b6-ca22-4cd9-a254-6bdd49d000a4/</v>
      </c>
    </row>
    <row r="519" spans="1:16">
      <c r="A519" t="str">
        <f>INDEX([1]Calculation!$F:$F,ROW())</f>
        <v>Iowa</v>
      </c>
      <c r="B519" t="str">
        <f>INDEX([1]Calculation!$D:$D,ROW())</f>
        <v>Siena College/New York Times Upshot</v>
      </c>
      <c r="C519" t="str">
        <f>IF(INDEX([1]Calculation!$G:$G,ROW())=0,"-",INDEX([1]Calculation!$G:$G,ROW()))</f>
        <v>A+</v>
      </c>
      <c r="D519" t="str">
        <f>INDEX([1]Calculation!$J:$J,ROW())&amp;"  "&amp;INDEX([1]Calculation!$K:$K,ROW())</f>
        <v>439  lv</v>
      </c>
      <c r="E519" s="19">
        <f>INDEX([1]Calculation!$I:$I,ROW())</f>
        <v>43768</v>
      </c>
      <c r="F519" s="12">
        <f>ROUND(INDEX([1]Calculation!AL:AL,ROW()),1)</f>
        <v>0.2</v>
      </c>
      <c r="G519" s="8">
        <f>ROUND(INDEX([1]Calculation!L:L,ROW()),0)</f>
        <v>17</v>
      </c>
      <c r="H519" s="8">
        <f>ROUND(INDEX([1]Calculation!M:M,ROW()),0)</f>
        <v>0</v>
      </c>
      <c r="I519" s="8">
        <f>ROUND(INDEX([1]Calculation!N:N,ROW()),0)</f>
        <v>2</v>
      </c>
      <c r="J519" s="8">
        <f>ROUND(INDEX([1]Calculation!O:O,ROW()),0)</f>
        <v>18</v>
      </c>
      <c r="K519" s="8">
        <f>ROUND(INDEX([1]Calculation!P:P,ROW()),0)</f>
        <v>4</v>
      </c>
      <c r="L519" s="8">
        <f>ROUND(INDEX([1]Calculation!Q:Q,ROW()),0)</f>
        <v>19</v>
      </c>
      <c r="M519" s="8">
        <f>ROUND(INDEX([1]Calculation!R:R,ROW()),0)</f>
        <v>2</v>
      </c>
      <c r="N519" s="8">
        <f>ROUND(INDEX([1]Calculation!S:S,ROW()),0)</f>
        <v>22</v>
      </c>
      <c r="O519" s="8">
        <f>ROUND(INDEX([1]Calculation!T:T,ROW()),0)</f>
        <v>3</v>
      </c>
      <c r="P519" s="8" t="str">
        <f>INDEX([1]Calculation!CB:CB,ROW())</f>
        <v>https://scri.siena.edu/wp-content/uploads/2019/11/IADem1019.pdf</v>
      </c>
    </row>
    <row r="520" spans="1:16">
      <c r="A520" t="str">
        <f>INDEX([1]Calculation!$F:$F,ROW())</f>
        <v>US</v>
      </c>
      <c r="B520" t="str">
        <f>INDEX([1]Calculation!$D:$D,ROW())</f>
        <v>YouGov</v>
      </c>
      <c r="C520" t="str">
        <f>IF(INDEX([1]Calculation!$G:$G,ROW())=0,"-",INDEX([1]Calculation!$G:$G,ROW()))</f>
        <v>B-</v>
      </c>
      <c r="D520" t="str">
        <f>INDEX([1]Calculation!$J:$J,ROW())&amp;"  "&amp;INDEX([1]Calculation!$K:$K,ROW())</f>
        <v>630  lv</v>
      </c>
      <c r="E520" s="19">
        <f>INDEX([1]Calculation!$I:$I,ROW())</f>
        <v>43767</v>
      </c>
      <c r="F520" s="12">
        <f>ROUND(INDEX([1]Calculation!AL:AL,ROW()),1)</f>
        <v>0</v>
      </c>
      <c r="G520" s="8">
        <f>ROUND(INDEX([1]Calculation!L:L,ROW()),0)</f>
        <v>27</v>
      </c>
      <c r="H520" s="8">
        <f>ROUND(INDEX([1]Calculation!M:M,ROW()),0)</f>
        <v>0</v>
      </c>
      <c r="I520" s="8">
        <f>ROUND(INDEX([1]Calculation!N:N,ROW()),0)</f>
        <v>1</v>
      </c>
      <c r="J520" s="8">
        <f>ROUND(INDEX([1]Calculation!O:O,ROW()),0)</f>
        <v>8</v>
      </c>
      <c r="K520" s="8">
        <f>ROUND(INDEX([1]Calculation!P:P,ROW()),0)</f>
        <v>2</v>
      </c>
      <c r="L520" s="8">
        <f>ROUND(INDEX([1]Calculation!Q:Q,ROW()),0)</f>
        <v>14</v>
      </c>
      <c r="M520" s="8">
        <f>ROUND(INDEX([1]Calculation!R:R,ROW()),0)</f>
        <v>1</v>
      </c>
      <c r="N520" s="8">
        <f>ROUND(INDEX([1]Calculation!S:S,ROW()),0)</f>
        <v>23</v>
      </c>
      <c r="O520" s="8">
        <f>ROUND(INDEX([1]Calculation!T:T,ROW()),0)</f>
        <v>3</v>
      </c>
      <c r="P520" s="8" t="str">
        <f>INDEX([1]Calculation!CB:CB,ROW())</f>
        <v>https://d25d2506sfb94s.cloudfront.net/cumulus_uploads/document/zgaz948hzw/econTabReport.pdf</v>
      </c>
    </row>
    <row r="521" spans="1:16">
      <c r="A521" t="str">
        <f>INDEX([1]Calculation!$F:$F,ROW())</f>
        <v>Arizona</v>
      </c>
      <c r="B521" t="str">
        <f>INDEX([1]Calculation!$D:$D,ROW())</f>
        <v>Emerson College</v>
      </c>
      <c r="C521" t="str">
        <f>IF(INDEX([1]Calculation!$G:$G,ROW())=0,"-",INDEX([1]Calculation!$G:$G,ROW()))</f>
        <v>B-</v>
      </c>
      <c r="D521" t="str">
        <f>INDEX([1]Calculation!$J:$J,ROW())&amp;"  "&amp;INDEX([1]Calculation!$K:$K,ROW())</f>
        <v>339  lv</v>
      </c>
      <c r="E521" s="19">
        <f>INDEX([1]Calculation!$I:$I,ROW())</f>
        <v>43766</v>
      </c>
      <c r="F521" s="12">
        <f>ROUND(INDEX([1]Calculation!AL:AL,ROW()),1)</f>
        <v>1.9</v>
      </c>
      <c r="G521" s="8">
        <f>ROUND(INDEX([1]Calculation!L:L,ROW()),0)</f>
        <v>28</v>
      </c>
      <c r="H521" s="8">
        <f>ROUND(INDEX([1]Calculation!M:M,ROW()),0)</f>
        <v>0</v>
      </c>
      <c r="I521" s="8">
        <f>ROUND(INDEX([1]Calculation!N:N,ROW()),0)</f>
        <v>0</v>
      </c>
      <c r="J521" s="8">
        <f>ROUND(INDEX([1]Calculation!O:O,ROW()),0)</f>
        <v>12</v>
      </c>
      <c r="K521" s="8">
        <f>ROUND(INDEX([1]Calculation!P:P,ROW()),0)</f>
        <v>2</v>
      </c>
      <c r="L521" s="8">
        <f>ROUND(INDEX([1]Calculation!Q:Q,ROW()),0)</f>
        <v>21</v>
      </c>
      <c r="M521" s="8">
        <f>ROUND(INDEX([1]Calculation!R:R,ROW()),0)</f>
        <v>0</v>
      </c>
      <c r="N521" s="8">
        <f>ROUND(INDEX([1]Calculation!S:S,ROW()),0)</f>
        <v>21</v>
      </c>
      <c r="O521" s="8">
        <f>ROUND(INDEX([1]Calculation!T:T,ROW()),0)</f>
        <v>5</v>
      </c>
      <c r="P521" s="8" t="str">
        <f>INDEX([1]Calculation!CB:CB,ROW())</f>
        <v>http://emersonpolling.com/2019/10/29/arizona-poll-toss-ups-in-presidential-and-senate-races-biden-holds-small-lead-in-democratic-primary-with-warren-and-sanders-tied-for-second/</v>
      </c>
    </row>
    <row r="522" spans="1:16">
      <c r="A522" t="str">
        <f>INDEX([1]Calculation!$F:$F,ROW())</f>
        <v>US</v>
      </c>
      <c r="B522" t="str">
        <f>INDEX([1]Calculation!$D:$D,ROW())</f>
        <v>Swayable</v>
      </c>
      <c r="C522" t="str">
        <f>IF(INDEX([1]Calculation!$G:$G,ROW())=0,"-",INDEX([1]Calculation!$G:$G,ROW()))</f>
        <v>-</v>
      </c>
      <c r="D522" t="str">
        <f>INDEX([1]Calculation!$J:$J,ROW())&amp;"  "&amp;INDEX([1]Calculation!$K:$K,ROW())</f>
        <v>2172  lv</v>
      </c>
      <c r="E522" s="19">
        <f>INDEX([1]Calculation!$I:$I,ROW())</f>
        <v>43765</v>
      </c>
      <c r="F522" s="12">
        <f>ROUND(INDEX([1]Calculation!AL:AL,ROW()),1)</f>
        <v>0.1</v>
      </c>
      <c r="G522" s="8">
        <f>ROUND(INDEX([1]Calculation!L:L,ROW()),0)</f>
        <v>29</v>
      </c>
      <c r="H522" s="8">
        <f>ROUND(INDEX([1]Calculation!M:M,ROW()),0)</f>
        <v>0</v>
      </c>
      <c r="I522" s="8">
        <f>ROUND(INDEX([1]Calculation!N:N,ROW()),0)</f>
        <v>3</v>
      </c>
      <c r="J522" s="8">
        <f>ROUND(INDEX([1]Calculation!O:O,ROW()),0)</f>
        <v>6</v>
      </c>
      <c r="K522" s="8">
        <f>ROUND(INDEX([1]Calculation!P:P,ROW()),0)</f>
        <v>2</v>
      </c>
      <c r="L522" s="8">
        <f>ROUND(INDEX([1]Calculation!Q:Q,ROW()),0)</f>
        <v>17</v>
      </c>
      <c r="M522" s="8">
        <f>ROUND(INDEX([1]Calculation!R:R,ROW()),0)</f>
        <v>1</v>
      </c>
      <c r="N522" s="8">
        <f>ROUND(INDEX([1]Calculation!S:S,ROW()),0)</f>
        <v>19</v>
      </c>
      <c r="O522" s="8">
        <f>ROUND(INDEX([1]Calculation!T:T,ROW()),0)</f>
        <v>3</v>
      </c>
      <c r="P522" s="8" t="str">
        <f>INDEX([1]Calculation!CB:CB,ROW())</f>
        <v>https://swayable.com/insights/primaries2019</v>
      </c>
    </row>
    <row r="523" spans="1:16">
      <c r="A523" t="str">
        <f>INDEX([1]Calculation!$F:$F,ROW())</f>
        <v>Massachusetts</v>
      </c>
      <c r="B523" t="str">
        <f>INDEX([1]Calculation!$D:$D,ROW())</f>
        <v>Evan Falchuk and Lou DiNatale</v>
      </c>
      <c r="C523" t="str">
        <f>IF(INDEX([1]Calculation!$G:$G,ROW())=0,"-",INDEX([1]Calculation!$G:$G,ROW()))</f>
        <v>-</v>
      </c>
      <c r="D523" t="str">
        <f>INDEX([1]Calculation!$J:$J,ROW())&amp;"  "&amp;INDEX([1]Calculation!$K:$K,ROW())</f>
        <v>443  lv</v>
      </c>
      <c r="E523" s="19">
        <f>INDEX([1]Calculation!$I:$I,ROW())</f>
        <v>43763</v>
      </c>
      <c r="F523" s="12">
        <f>ROUND(INDEX([1]Calculation!AL:AL,ROW()),1)</f>
        <v>0.1</v>
      </c>
      <c r="G523" s="8">
        <f>ROUND(INDEX([1]Calculation!L:L,ROW()),0)</f>
        <v>35</v>
      </c>
      <c r="H523" s="8">
        <f>ROUND(INDEX([1]Calculation!M:M,ROW()),0)</f>
        <v>0</v>
      </c>
      <c r="I523" s="8">
        <f>ROUND(INDEX([1]Calculation!N:N,ROW()),0)</f>
        <v>0</v>
      </c>
      <c r="J523" s="8">
        <f>ROUND(INDEX([1]Calculation!O:O,ROW()),0)</f>
        <v>0</v>
      </c>
      <c r="K523" s="8">
        <f>ROUND(INDEX([1]Calculation!P:P,ROW()),0)</f>
        <v>0</v>
      </c>
      <c r="L523" s="8">
        <f>ROUND(INDEX([1]Calculation!Q:Q,ROW()),0)</f>
        <v>13</v>
      </c>
      <c r="M523" s="8">
        <f>ROUND(INDEX([1]Calculation!R:R,ROW()),0)</f>
        <v>0</v>
      </c>
      <c r="N523" s="8">
        <f>ROUND(INDEX([1]Calculation!S:S,ROW()),0)</f>
        <v>41</v>
      </c>
      <c r="O523" s="8">
        <f>ROUND(INDEX([1]Calculation!T:T,ROW()),0)</f>
        <v>0</v>
      </c>
      <c r="P523" s="8" t="str">
        <f>INDEX([1]Calculation!CB:CB,ROW())</f>
        <v>https://commonwealthmagazine.org/wp-content/uploads/2016/05/Mass.-poll-of-likely-Dem-voters.xlsx</v>
      </c>
    </row>
    <row r="524" spans="1:16">
      <c r="A524" t="str">
        <f>INDEX([1]Calculation!$F:$F,ROW())</f>
        <v>US</v>
      </c>
      <c r="B524" t="str">
        <f>INDEX([1]Calculation!$D:$D,ROW())</f>
        <v>Swayable</v>
      </c>
      <c r="C524" t="str">
        <f>IF(INDEX([1]Calculation!$G:$G,ROW())=0,"-",INDEX([1]Calculation!$G:$G,ROW()))</f>
        <v>-</v>
      </c>
      <c r="D524" t="str">
        <f>INDEX([1]Calculation!$J:$J,ROW())&amp;"  "&amp;INDEX([1]Calculation!$K:$K,ROW())</f>
        <v>4358  a</v>
      </c>
      <c r="E524" s="19">
        <f>INDEX([1]Calculation!$I:$I,ROW())</f>
        <v>43765</v>
      </c>
      <c r="F524" s="12">
        <f>ROUND(INDEX([1]Calculation!AL:AL,ROW()),1)</f>
        <v>0</v>
      </c>
      <c r="G524" s="8">
        <f>ROUND(INDEX([1]Calculation!L:L,ROW()),0)</f>
        <v>27</v>
      </c>
      <c r="H524" s="8">
        <f>ROUND(INDEX([1]Calculation!M:M,ROW()),0)</f>
        <v>0</v>
      </c>
      <c r="I524" s="8">
        <f>ROUND(INDEX([1]Calculation!N:N,ROW()),0)</f>
        <v>3</v>
      </c>
      <c r="J524" s="8">
        <f>ROUND(INDEX([1]Calculation!O:O,ROW()),0)</f>
        <v>5</v>
      </c>
      <c r="K524" s="8">
        <f>ROUND(INDEX([1]Calculation!P:P,ROW()),0)</f>
        <v>2</v>
      </c>
      <c r="L524" s="8">
        <f>ROUND(INDEX([1]Calculation!Q:Q,ROW()),0)</f>
        <v>19</v>
      </c>
      <c r="M524" s="8">
        <f>ROUND(INDEX([1]Calculation!R:R,ROW()),0)</f>
        <v>2</v>
      </c>
      <c r="N524" s="8">
        <f>ROUND(INDEX([1]Calculation!S:S,ROW()),0)</f>
        <v>15</v>
      </c>
      <c r="O524" s="8">
        <f>ROUND(INDEX([1]Calculation!T:T,ROW()),0)</f>
        <v>4</v>
      </c>
      <c r="P524" s="8" t="str">
        <f>INDEX([1]Calculation!CB:CB,ROW())</f>
        <v>https://swayable.com/insights/primaries2019</v>
      </c>
    </row>
    <row r="525" spans="1:16">
      <c r="A525" t="str">
        <f>INDEX([1]Calculation!$F:$F,ROW())</f>
        <v>Texas</v>
      </c>
      <c r="B525" t="str">
        <f>INDEX([1]Calculation!$D:$D,ROW())</f>
        <v>YouGov</v>
      </c>
      <c r="C525" t="str">
        <f>IF(INDEX([1]Calculation!$G:$G,ROW())=0,"-",INDEX([1]Calculation!$G:$G,ROW()))</f>
        <v>B-</v>
      </c>
      <c r="D525" t="str">
        <f>INDEX([1]Calculation!$J:$J,ROW())&amp;"  "&amp;INDEX([1]Calculation!$K:$K,ROW())</f>
        <v>541  lv</v>
      </c>
      <c r="E525" s="19">
        <f>INDEX([1]Calculation!$I:$I,ROW())</f>
        <v>43765</v>
      </c>
      <c r="F525" s="12">
        <f>ROUND(INDEX([1]Calculation!AL:AL,ROW()),1)</f>
        <v>0</v>
      </c>
      <c r="G525" s="8">
        <f>ROUND(INDEX([1]Calculation!L:L,ROW()),0)</f>
        <v>23</v>
      </c>
      <c r="H525" s="8">
        <f>ROUND(INDEX([1]Calculation!M:M,ROW()),0)</f>
        <v>0</v>
      </c>
      <c r="I525" s="8">
        <f>ROUND(INDEX([1]Calculation!N:N,ROW()),0)</f>
        <v>1</v>
      </c>
      <c r="J525" s="8">
        <f>ROUND(INDEX([1]Calculation!O:O,ROW()),0)</f>
        <v>6</v>
      </c>
      <c r="K525" s="8">
        <f>ROUND(INDEX([1]Calculation!P:P,ROW()),0)</f>
        <v>2</v>
      </c>
      <c r="L525" s="8">
        <f>ROUND(INDEX([1]Calculation!Q:Q,ROW()),0)</f>
        <v>12</v>
      </c>
      <c r="M525" s="8">
        <f>ROUND(INDEX([1]Calculation!R:R,ROW()),0)</f>
        <v>1</v>
      </c>
      <c r="N525" s="8">
        <f>ROUND(INDEX([1]Calculation!S:S,ROW()),0)</f>
        <v>18</v>
      </c>
      <c r="O525" s="8">
        <f>ROUND(INDEX([1]Calculation!T:T,ROW()),0)</f>
        <v>4</v>
      </c>
      <c r="P525" s="8" t="str">
        <f>INDEX([1]Calculation!CB:CB,ROW())</f>
        <v>https://www.texastribune.org/2019/11/04/democrats-dont-have-candidate-who-would-beat-trump-texas-today-poll/</v>
      </c>
    </row>
    <row r="526" spans="1:16">
      <c r="A526" t="str">
        <f>INDEX([1]Calculation!$F:$F,ROW())</f>
        <v>Pennsylvania</v>
      </c>
      <c r="B526" t="str">
        <f>INDEX([1]Calculation!$D:$D,ROW())</f>
        <v>Franklin &amp; Marshall College</v>
      </c>
      <c r="C526" t="str">
        <f>IF(INDEX([1]Calculation!$G:$G,ROW())=0,"-",INDEX([1]Calculation!$G:$G,ROW()))</f>
        <v>B/C</v>
      </c>
      <c r="D526" t="str">
        <f>INDEX([1]Calculation!$J:$J,ROW())&amp;"  "&amp;INDEX([1]Calculation!$K:$K,ROW())</f>
        <v>226  rv</v>
      </c>
      <c r="E526" s="19">
        <f>INDEX([1]Calculation!$I:$I,ROW())</f>
        <v>43765</v>
      </c>
      <c r="F526" s="12">
        <f>ROUND(INDEX([1]Calculation!AL:AL,ROW()),1)</f>
        <v>0.2</v>
      </c>
      <c r="G526" s="8">
        <f>ROUND(INDEX([1]Calculation!L:L,ROW()),0)</f>
        <v>30</v>
      </c>
      <c r="H526" s="8">
        <f>ROUND(INDEX([1]Calculation!M:M,ROW()),0)</f>
        <v>0</v>
      </c>
      <c r="I526" s="8">
        <f>ROUND(INDEX([1]Calculation!N:N,ROW()),0)</f>
        <v>1</v>
      </c>
      <c r="J526" s="8">
        <f>ROUND(INDEX([1]Calculation!O:O,ROW()),0)</f>
        <v>8</v>
      </c>
      <c r="K526" s="8">
        <f>ROUND(INDEX([1]Calculation!P:P,ROW()),0)</f>
        <v>2</v>
      </c>
      <c r="L526" s="8">
        <f>ROUND(INDEX([1]Calculation!Q:Q,ROW()),0)</f>
        <v>12</v>
      </c>
      <c r="M526" s="8">
        <f>ROUND(INDEX([1]Calculation!R:R,ROW()),0)</f>
        <v>0</v>
      </c>
      <c r="N526" s="8">
        <f>ROUND(INDEX([1]Calculation!S:S,ROW()),0)</f>
        <v>18</v>
      </c>
      <c r="O526" s="8">
        <f>ROUND(INDEX([1]Calculation!T:T,ROW()),0)</f>
        <v>1</v>
      </c>
      <c r="P526" s="8" t="str">
        <f>INDEX([1]Calculation!CB:CB,ROW())</f>
        <v>https://www.fandm.edu/uploads/files/93374337988676509-f-m-poll-release-october-2019.pdf</v>
      </c>
    </row>
    <row r="527" spans="1:16">
      <c r="A527" t="str">
        <f>INDEX([1]Calculation!$F:$F,ROW())</f>
        <v>New Hampshire</v>
      </c>
      <c r="B527" t="str">
        <f>INDEX([1]Calculation!$D:$D,ROW())</f>
        <v>University of New Hampshire</v>
      </c>
      <c r="C527" t="str">
        <f>IF(INDEX([1]Calculation!$G:$G,ROW())=0,"-",INDEX([1]Calculation!$G:$G,ROW()))</f>
        <v>B</v>
      </c>
      <c r="D527" t="str">
        <f>INDEX([1]Calculation!$J:$J,ROW())&amp;"  "&amp;INDEX([1]Calculation!$K:$K,ROW())</f>
        <v>574  lv</v>
      </c>
      <c r="E527" s="19">
        <f>INDEX([1]Calculation!$I:$I,ROW())</f>
        <v>43765</v>
      </c>
      <c r="F527" s="12">
        <f>ROUND(INDEX([1]Calculation!AL:AL,ROW()),1)</f>
        <v>0</v>
      </c>
      <c r="G527" s="8">
        <f>ROUND(INDEX([1]Calculation!L:L,ROW()),0)</f>
        <v>15</v>
      </c>
      <c r="H527" s="8">
        <f>ROUND(INDEX([1]Calculation!M:M,ROW()),0)</f>
        <v>0</v>
      </c>
      <c r="I527" s="8">
        <f>ROUND(INDEX([1]Calculation!N:N,ROW()),0)</f>
        <v>2</v>
      </c>
      <c r="J527" s="8">
        <f>ROUND(INDEX([1]Calculation!O:O,ROW()),0)</f>
        <v>10</v>
      </c>
      <c r="K527" s="8">
        <f>ROUND(INDEX([1]Calculation!P:P,ROW()),0)</f>
        <v>5</v>
      </c>
      <c r="L527" s="8">
        <f>ROUND(INDEX([1]Calculation!Q:Q,ROW()),0)</f>
        <v>21</v>
      </c>
      <c r="M527" s="8">
        <f>ROUND(INDEX([1]Calculation!R:R,ROW()),0)</f>
        <v>3</v>
      </c>
      <c r="N527" s="8">
        <f>ROUND(INDEX([1]Calculation!S:S,ROW()),0)</f>
        <v>18</v>
      </c>
      <c r="O527" s="8">
        <f>ROUND(INDEX([1]Calculation!T:T,ROW()),0)</f>
        <v>5</v>
      </c>
      <c r="P527" s="8" t="str">
        <f>INDEX([1]Calculation!CB:CB,ROW())</f>
        <v>https://scholars.unh.edu/cgi/viewcontent.cgi?article=1567&amp;context=survey_center_polls</v>
      </c>
    </row>
    <row r="528" spans="1:16">
      <c r="A528" t="str">
        <f>INDEX([1]Calculation!$F:$F,ROW())</f>
        <v>US</v>
      </c>
      <c r="B528" t="str">
        <f>INDEX([1]Calculation!$D:$D,ROW())</f>
        <v>Morning Consult</v>
      </c>
      <c r="C528" t="str">
        <f>IF(INDEX([1]Calculation!$G:$G,ROW())=0,"-",INDEX([1]Calculation!$G:$G,ROW()))</f>
        <v>B+</v>
      </c>
      <c r="D528" t="str">
        <f>INDEX([1]Calculation!$J:$J,ROW())&amp;"  "&amp;INDEX([1]Calculation!$K:$K,ROW())</f>
        <v>15431  lv</v>
      </c>
      <c r="E528" s="19">
        <f>INDEX([1]Calculation!$I:$I,ROW())</f>
        <v>43765</v>
      </c>
      <c r="F528" s="12">
        <f>ROUND(INDEX([1]Calculation!AL:AL,ROW()),1)</f>
        <v>0</v>
      </c>
      <c r="G528" s="8">
        <f>ROUND(INDEX([1]Calculation!L:L,ROW()),0)</f>
        <v>32</v>
      </c>
      <c r="H528" s="8">
        <f>ROUND(INDEX([1]Calculation!M:M,ROW()),0)</f>
        <v>0</v>
      </c>
      <c r="I528" s="8">
        <f>ROUND(INDEX([1]Calculation!N:N,ROW()),0)</f>
        <v>2</v>
      </c>
      <c r="J528" s="8">
        <f>ROUND(INDEX([1]Calculation!O:O,ROW()),0)</f>
        <v>7</v>
      </c>
      <c r="K528" s="8">
        <f>ROUND(INDEX([1]Calculation!P:P,ROW()),0)</f>
        <v>2</v>
      </c>
      <c r="L528" s="8">
        <f>ROUND(INDEX([1]Calculation!Q:Q,ROW()),0)</f>
        <v>20</v>
      </c>
      <c r="M528" s="8">
        <f>ROUND(INDEX([1]Calculation!R:R,ROW()),0)</f>
        <v>1</v>
      </c>
      <c r="N528" s="8">
        <f>ROUND(INDEX([1]Calculation!S:S,ROW()),0)</f>
        <v>20</v>
      </c>
      <c r="O528" s="8">
        <f>ROUND(INDEX([1]Calculation!T:T,ROW()),0)</f>
        <v>3</v>
      </c>
      <c r="P528" s="8" t="str">
        <f>INDEX([1]Calculation!CB:CB,ROW())</f>
        <v>https://morningconsult.com/2020-democratic-primary-2/</v>
      </c>
    </row>
    <row r="529" spans="1:16">
      <c r="A529" t="str">
        <f>INDEX([1]Calculation!$F:$F,ROW())</f>
        <v>Wisconsin</v>
      </c>
      <c r="B529" t="str">
        <f>INDEX([1]Calculation!$D:$D,ROW())</f>
        <v>Siena College/New York Times Upshot</v>
      </c>
      <c r="C529" t="str">
        <f>IF(INDEX([1]Calculation!$G:$G,ROW())=0,"-",INDEX([1]Calculation!$G:$G,ROW()))</f>
        <v>A+</v>
      </c>
      <c r="D529" t="str">
        <f>INDEX([1]Calculation!$J:$J,ROW())&amp;"  "&amp;INDEX([1]Calculation!$K:$K,ROW())</f>
        <v>292  lv</v>
      </c>
      <c r="E529" s="19">
        <f>INDEX([1]Calculation!$I:$I,ROW())</f>
        <v>43764</v>
      </c>
      <c r="F529" s="12">
        <f>ROUND(INDEX([1]Calculation!AL:AL,ROW()),1)</f>
        <v>4.3</v>
      </c>
      <c r="G529" s="8">
        <f>ROUND(INDEX([1]Calculation!L:L,ROW()),0)</f>
        <v>23</v>
      </c>
      <c r="H529" s="8">
        <f>ROUND(INDEX([1]Calculation!M:M,ROW()),0)</f>
        <v>0</v>
      </c>
      <c r="I529" s="8">
        <f>ROUND(INDEX([1]Calculation!N:N,ROW()),0)</f>
        <v>1</v>
      </c>
      <c r="J529" s="8">
        <f>ROUND(INDEX([1]Calculation!O:O,ROW()),0)</f>
        <v>5</v>
      </c>
      <c r="K529" s="8">
        <f>ROUND(INDEX([1]Calculation!P:P,ROW()),0)</f>
        <v>0</v>
      </c>
      <c r="L529" s="8">
        <f>ROUND(INDEX([1]Calculation!Q:Q,ROW()),0)</f>
        <v>20</v>
      </c>
      <c r="M529" s="8">
        <f>ROUND(INDEX([1]Calculation!R:R,ROW()),0)</f>
        <v>0</v>
      </c>
      <c r="N529" s="8">
        <f>ROUND(INDEX([1]Calculation!S:S,ROW()),0)</f>
        <v>25</v>
      </c>
      <c r="O529" s="8">
        <f>ROUND(INDEX([1]Calculation!T:T,ROW()),0)</f>
        <v>2</v>
      </c>
      <c r="P529" s="8" t="str">
        <f>INDEX([1]Calculation!CB:CB,ROW())</f>
        <v>https://scri.siena.edu/wp-content/uploads/2019/11/WI1019-CrosstabsALL.pdf</v>
      </c>
    </row>
    <row r="530" spans="1:16">
      <c r="A530" t="str">
        <f>INDEX([1]Calculation!$F:$F,ROW())</f>
        <v>North Carolina</v>
      </c>
      <c r="B530" t="str">
        <f>INDEX([1]Calculation!$D:$D,ROW())</f>
        <v>Siena College/New York Times Upshot</v>
      </c>
      <c r="C530" t="str">
        <f>IF(INDEX([1]Calculation!$G:$G,ROW())=0,"-",INDEX([1]Calculation!$G:$G,ROW()))</f>
        <v>A+</v>
      </c>
      <c r="D530" t="str">
        <f>INDEX([1]Calculation!$J:$J,ROW())&amp;"  "&amp;INDEX([1]Calculation!$K:$K,ROW())</f>
        <v>324  rv</v>
      </c>
      <c r="E530" s="19">
        <f>INDEX([1]Calculation!$I:$I,ROW())</f>
        <v>43764</v>
      </c>
      <c r="F530" s="12">
        <f>ROUND(INDEX([1]Calculation!AL:AL,ROW()),1)</f>
        <v>4.2</v>
      </c>
      <c r="G530" s="8">
        <f>ROUND(INDEX([1]Calculation!L:L,ROW()),0)</f>
        <v>29</v>
      </c>
      <c r="H530" s="8">
        <f>ROUND(INDEX([1]Calculation!M:M,ROW()),0)</f>
        <v>0</v>
      </c>
      <c r="I530" s="8">
        <f>ROUND(INDEX([1]Calculation!N:N,ROW()),0)</f>
        <v>1</v>
      </c>
      <c r="J530" s="8">
        <f>ROUND(INDEX([1]Calculation!O:O,ROW()),0)</f>
        <v>1</v>
      </c>
      <c r="K530" s="8">
        <f>ROUND(INDEX([1]Calculation!P:P,ROW()),0)</f>
        <v>0</v>
      </c>
      <c r="L530" s="8">
        <f>ROUND(INDEX([1]Calculation!Q:Q,ROW()),0)</f>
        <v>13</v>
      </c>
      <c r="M530" s="8">
        <f>ROUND(INDEX([1]Calculation!R:R,ROW()),0)</f>
        <v>0</v>
      </c>
      <c r="N530" s="8">
        <f>ROUND(INDEX([1]Calculation!S:S,ROW()),0)</f>
        <v>15</v>
      </c>
      <c r="O530" s="8">
        <f>ROUND(INDEX([1]Calculation!T:T,ROW()),0)</f>
        <v>0</v>
      </c>
      <c r="P530" s="8" t="str">
        <f>INDEX([1]Calculation!CB:CB,ROW())</f>
        <v>https://scri.siena.edu/wp-content/uploads/2019/11/NC1019-CrosstabsALL.pdf</v>
      </c>
    </row>
    <row r="531" spans="1:16">
      <c r="A531" t="str">
        <f>INDEX([1]Calculation!$F:$F,ROW())</f>
        <v>Florida</v>
      </c>
      <c r="B531" t="str">
        <f>INDEX([1]Calculation!$D:$D,ROW())</f>
        <v>Siena College/New York Times Upshot</v>
      </c>
      <c r="C531" t="str">
        <f>IF(INDEX([1]Calculation!$G:$G,ROW())=0,"-",INDEX([1]Calculation!$G:$G,ROW()))</f>
        <v>A+</v>
      </c>
      <c r="D531" t="str">
        <f>INDEX([1]Calculation!$J:$J,ROW())&amp;"  "&amp;INDEX([1]Calculation!$K:$K,ROW())</f>
        <v>236  rv</v>
      </c>
      <c r="E531" s="19">
        <f>INDEX([1]Calculation!$I:$I,ROW())</f>
        <v>43764</v>
      </c>
      <c r="F531" s="12">
        <f>ROUND(INDEX([1]Calculation!AL:AL,ROW()),1)</f>
        <v>3.4</v>
      </c>
      <c r="G531" s="8">
        <f>ROUND(INDEX([1]Calculation!L:L,ROW()),0)</f>
        <v>27</v>
      </c>
      <c r="H531" s="8">
        <f>ROUND(INDEX([1]Calculation!M:M,ROW()),0)</f>
        <v>0</v>
      </c>
      <c r="I531" s="8">
        <f>ROUND(INDEX([1]Calculation!N:N,ROW()),0)</f>
        <v>0</v>
      </c>
      <c r="J531" s="8">
        <f>ROUND(INDEX([1]Calculation!O:O,ROW()),0)</f>
        <v>5</v>
      </c>
      <c r="K531" s="8">
        <f>ROUND(INDEX([1]Calculation!P:P,ROW()),0)</f>
        <v>2</v>
      </c>
      <c r="L531" s="8">
        <f>ROUND(INDEX([1]Calculation!Q:Q,ROW()),0)</f>
        <v>13</v>
      </c>
      <c r="M531" s="8">
        <f>ROUND(INDEX([1]Calculation!R:R,ROW()),0)</f>
        <v>0</v>
      </c>
      <c r="N531" s="8">
        <f>ROUND(INDEX([1]Calculation!S:S,ROW()),0)</f>
        <v>19</v>
      </c>
      <c r="O531" s="8">
        <f>ROUND(INDEX([1]Calculation!T:T,ROW()),0)</f>
        <v>0</v>
      </c>
      <c r="P531" s="8" t="str">
        <f>INDEX([1]Calculation!CB:CB,ROW())</f>
        <v>https://scri.siena.edu/wp-content/uploads/2019/11/FL1019-CrosstabsALL.pdf</v>
      </c>
    </row>
    <row r="532" spans="1:16">
      <c r="A532" t="str">
        <f>INDEX([1]Calculation!$F:$F,ROW())</f>
        <v>US</v>
      </c>
      <c r="B532" t="str">
        <f>INDEX([1]Calculation!$D:$D,ROW())</f>
        <v>Suffolk University</v>
      </c>
      <c r="C532" t="str">
        <f>IF(INDEX([1]Calculation!$G:$G,ROW())=0,"-",INDEX([1]Calculation!$G:$G,ROW()))</f>
        <v>A-</v>
      </c>
      <c r="D532" t="str">
        <f>INDEX([1]Calculation!$J:$J,ROW())&amp;"  "&amp;INDEX([1]Calculation!$K:$K,ROW())</f>
        <v>399  lv</v>
      </c>
      <c r="E532" s="19">
        <f>INDEX([1]Calculation!$I:$I,ROW())</f>
        <v>43764</v>
      </c>
      <c r="F532" s="12">
        <f>ROUND(INDEX([1]Calculation!AL:AL,ROW()),1)</f>
        <v>0.5</v>
      </c>
      <c r="G532" s="8">
        <f>ROUND(INDEX([1]Calculation!L:L,ROW()),0)</f>
        <v>26</v>
      </c>
      <c r="H532" s="8">
        <f>ROUND(INDEX([1]Calculation!M:M,ROW()),0)</f>
        <v>0</v>
      </c>
      <c r="I532" s="8">
        <f>ROUND(INDEX([1]Calculation!N:N,ROW()),0)</f>
        <v>2</v>
      </c>
      <c r="J532" s="8">
        <f>ROUND(INDEX([1]Calculation!O:O,ROW()),0)</f>
        <v>10</v>
      </c>
      <c r="K532" s="8">
        <f>ROUND(INDEX([1]Calculation!P:P,ROW()),0)</f>
        <v>2</v>
      </c>
      <c r="L532" s="8">
        <f>ROUND(INDEX([1]Calculation!Q:Q,ROW()),0)</f>
        <v>13</v>
      </c>
      <c r="M532" s="8">
        <f>ROUND(INDEX([1]Calculation!R:R,ROW()),0)</f>
        <v>1</v>
      </c>
      <c r="N532" s="8">
        <f>ROUND(INDEX([1]Calculation!S:S,ROW()),0)</f>
        <v>17</v>
      </c>
      <c r="O532" s="8">
        <f>ROUND(INDEX([1]Calculation!T:T,ROW()),0)</f>
        <v>3</v>
      </c>
      <c r="P532" s="8" t="str">
        <f>INDEX([1]Calculation!CB:CB,ROW())</f>
        <v>https://www.suffolk.edu/-/media/suffolk/documents/academics/research-at-suffolk/suprc/polls/national/2019/11_1_2019_marginals_pdftxt.pdf</v>
      </c>
    </row>
    <row r="533" spans="1:16">
      <c r="A533" t="str">
        <f>INDEX([1]Calculation!$F:$F,ROW())</f>
        <v>Pennsylvania</v>
      </c>
      <c r="B533" t="str">
        <f>INDEX([1]Calculation!$D:$D,ROW())</f>
        <v>Siena College/New York Times Upshot</v>
      </c>
      <c r="C533" t="str">
        <f>IF(INDEX([1]Calculation!$G:$G,ROW())=0,"-",INDEX([1]Calculation!$G:$G,ROW()))</f>
        <v>A+</v>
      </c>
      <c r="D533" t="str">
        <f>INDEX([1]Calculation!$J:$J,ROW())&amp;"  "&amp;INDEX([1]Calculation!$K:$K,ROW())</f>
        <v>304  rv</v>
      </c>
      <c r="E533" s="19">
        <f>INDEX([1]Calculation!$I:$I,ROW())</f>
        <v>43763</v>
      </c>
      <c r="F533" s="12">
        <f>ROUND(INDEX([1]Calculation!AL:AL,ROW()),1)</f>
        <v>4</v>
      </c>
      <c r="G533" s="8">
        <f>ROUND(INDEX([1]Calculation!L:L,ROW()),0)</f>
        <v>28</v>
      </c>
      <c r="H533" s="8">
        <f>ROUND(INDEX([1]Calculation!M:M,ROW()),0)</f>
        <v>0</v>
      </c>
      <c r="I533" s="8">
        <f>ROUND(INDEX([1]Calculation!N:N,ROW()),0)</f>
        <v>0</v>
      </c>
      <c r="J533" s="8">
        <f>ROUND(INDEX([1]Calculation!O:O,ROW()),0)</f>
        <v>4</v>
      </c>
      <c r="K533" s="8">
        <f>ROUND(INDEX([1]Calculation!P:P,ROW()),0)</f>
        <v>1</v>
      </c>
      <c r="L533" s="8">
        <f>ROUND(INDEX([1]Calculation!Q:Q,ROW()),0)</f>
        <v>14</v>
      </c>
      <c r="M533" s="8">
        <f>ROUND(INDEX([1]Calculation!R:R,ROW()),0)</f>
        <v>0</v>
      </c>
      <c r="N533" s="8">
        <f>ROUND(INDEX([1]Calculation!S:S,ROW()),0)</f>
        <v>16</v>
      </c>
      <c r="O533" s="8">
        <f>ROUND(INDEX([1]Calculation!T:T,ROW()),0)</f>
        <v>2</v>
      </c>
      <c r="P533" s="8" t="str">
        <f>INDEX([1]Calculation!CB:CB,ROW())</f>
        <v>https://scri.siena.edu/wp-content/uploads/2019/11/PA1019-CrosstabsALL.pdf</v>
      </c>
    </row>
    <row r="534" spans="1:16">
      <c r="A534" t="str">
        <f>INDEX([1]Calculation!$F:$F,ROW())</f>
        <v>Michigan</v>
      </c>
      <c r="B534" t="str">
        <f>INDEX([1]Calculation!$D:$D,ROW())</f>
        <v>Siena College/New York Times Upshot</v>
      </c>
      <c r="C534" t="str">
        <f>IF(INDEX([1]Calculation!$G:$G,ROW())=0,"-",INDEX([1]Calculation!$G:$G,ROW()))</f>
        <v>A+</v>
      </c>
      <c r="D534" t="str">
        <f>INDEX([1]Calculation!$J:$J,ROW())&amp;"  "&amp;INDEX([1]Calculation!$K:$K,ROW())</f>
        <v>203  lv</v>
      </c>
      <c r="E534" s="19">
        <f>INDEX([1]Calculation!$I:$I,ROW())</f>
        <v>43763</v>
      </c>
      <c r="F534" s="12">
        <f>ROUND(INDEX([1]Calculation!AL:AL,ROW()),1)</f>
        <v>3.5</v>
      </c>
      <c r="G534" s="8">
        <f>ROUND(INDEX([1]Calculation!L:L,ROW()),0)</f>
        <v>30</v>
      </c>
      <c r="H534" s="8">
        <f>ROUND(INDEX([1]Calculation!M:M,ROW()),0)</f>
        <v>0</v>
      </c>
      <c r="I534" s="8">
        <f>ROUND(INDEX([1]Calculation!N:N,ROW()),0)</f>
        <v>0</v>
      </c>
      <c r="J534" s="8">
        <f>ROUND(INDEX([1]Calculation!O:O,ROW()),0)</f>
        <v>3</v>
      </c>
      <c r="K534" s="8">
        <f>ROUND(INDEX([1]Calculation!P:P,ROW()),0)</f>
        <v>1</v>
      </c>
      <c r="L534" s="8">
        <f>ROUND(INDEX([1]Calculation!Q:Q,ROW()),0)</f>
        <v>17</v>
      </c>
      <c r="M534" s="8">
        <f>ROUND(INDEX([1]Calculation!R:R,ROW()),0)</f>
        <v>0</v>
      </c>
      <c r="N534" s="8">
        <f>ROUND(INDEX([1]Calculation!S:S,ROW()),0)</f>
        <v>21</v>
      </c>
      <c r="O534" s="8">
        <f>ROUND(INDEX([1]Calculation!T:T,ROW()),0)</f>
        <v>1</v>
      </c>
      <c r="P534" s="8" t="str">
        <f>INDEX([1]Calculation!CB:CB,ROW())</f>
        <v>https://scri.siena.edu/wp-content/uploads/2019/11/MI1019-CrosstabsALL.pdf</v>
      </c>
    </row>
    <row r="535" spans="1:16">
      <c r="A535" t="str">
        <f>INDEX([1]Calculation!$F:$F,ROW())</f>
        <v>US</v>
      </c>
      <c r="B535" t="str">
        <f>INDEX([1]Calculation!$D:$D,ROW())</f>
        <v>Echelon Insights</v>
      </c>
      <c r="C535" t="str">
        <f>IF(INDEX([1]Calculation!$G:$G,ROW())=0,"-",INDEX([1]Calculation!$G:$G,ROW()))</f>
        <v>-</v>
      </c>
      <c r="D535" t="str">
        <f>INDEX([1]Calculation!$J:$J,ROW())&amp;"  "&amp;INDEX([1]Calculation!$K:$K,ROW())</f>
        <v>449  lv</v>
      </c>
      <c r="E535" s="19">
        <f>INDEX([1]Calculation!$I:$I,ROW())</f>
        <v>43763</v>
      </c>
      <c r="F535" s="12">
        <f>ROUND(INDEX([1]Calculation!AL:AL,ROW()),1)</f>
        <v>0</v>
      </c>
      <c r="G535" s="8">
        <f>ROUND(INDEX([1]Calculation!L:L,ROW()),0)</f>
        <v>62</v>
      </c>
      <c r="H535" s="8">
        <f>ROUND(INDEX([1]Calculation!M:M,ROW()),0)</f>
        <v>0</v>
      </c>
      <c r="I535" s="8">
        <f>ROUND(INDEX([1]Calculation!N:N,ROW()),0)</f>
        <v>0</v>
      </c>
      <c r="J535" s="8">
        <f>ROUND(INDEX([1]Calculation!O:O,ROW()),0)</f>
        <v>0</v>
      </c>
      <c r="K535" s="8">
        <f>ROUND(INDEX([1]Calculation!P:P,ROW()),0)</f>
        <v>0</v>
      </c>
      <c r="L535" s="8">
        <f>ROUND(INDEX([1]Calculation!Q:Q,ROW()),0)</f>
        <v>0</v>
      </c>
      <c r="M535" s="8">
        <f>ROUND(INDEX([1]Calculation!R:R,ROW()),0)</f>
        <v>0</v>
      </c>
      <c r="N535" s="8">
        <f>ROUND(INDEX([1]Calculation!S:S,ROW()),0)</f>
        <v>0</v>
      </c>
      <c r="O535" s="8">
        <f>ROUND(INDEX([1]Calculation!T:T,ROW()),0)</f>
        <v>0</v>
      </c>
      <c r="P535" s="8" t="str">
        <f>INDEX([1]Calculation!CB:CB,ROW())</f>
        <v>http://echeloninsights.com/wp-content/uploads/Omnibus-October-2019_Dem-Primary.pdf</v>
      </c>
    </row>
    <row r="536" spans="1:16">
      <c r="A536" t="str">
        <f>INDEX([1]Calculation!$F:$F,ROW())</f>
        <v>US</v>
      </c>
      <c r="B536" t="str">
        <f>INDEX([1]Calculation!$D:$D,ROW())</f>
        <v>Echelon Insights</v>
      </c>
      <c r="C536" t="str">
        <f>IF(INDEX([1]Calculation!$G:$G,ROW())=0,"-",INDEX([1]Calculation!$G:$G,ROW()))</f>
        <v>-</v>
      </c>
      <c r="D536" t="str">
        <f>INDEX([1]Calculation!$J:$J,ROW())&amp;"  "&amp;INDEX([1]Calculation!$K:$K,ROW())</f>
        <v>449  lv</v>
      </c>
      <c r="E536" s="19">
        <f>INDEX([1]Calculation!$I:$I,ROW())</f>
        <v>43763</v>
      </c>
      <c r="F536" s="12">
        <f>ROUND(INDEX([1]Calculation!AL:AL,ROW()),1)</f>
        <v>0</v>
      </c>
      <c r="G536" s="8">
        <f>ROUND(INDEX([1]Calculation!L:L,ROW()),0)</f>
        <v>60</v>
      </c>
      <c r="H536" s="8">
        <f>ROUND(INDEX([1]Calculation!M:M,ROW()),0)</f>
        <v>0</v>
      </c>
      <c r="I536" s="8">
        <f>ROUND(INDEX([1]Calculation!N:N,ROW()),0)</f>
        <v>0</v>
      </c>
      <c r="J536" s="8">
        <f>ROUND(INDEX([1]Calculation!O:O,ROW()),0)</f>
        <v>0</v>
      </c>
      <c r="K536" s="8">
        <f>ROUND(INDEX([1]Calculation!P:P,ROW()),0)</f>
        <v>0</v>
      </c>
      <c r="L536" s="8">
        <f>ROUND(INDEX([1]Calculation!Q:Q,ROW()),0)</f>
        <v>28</v>
      </c>
      <c r="M536" s="8">
        <f>ROUND(INDEX([1]Calculation!R:R,ROW()),0)</f>
        <v>0</v>
      </c>
      <c r="N536" s="8">
        <f>ROUND(INDEX([1]Calculation!S:S,ROW()),0)</f>
        <v>0</v>
      </c>
      <c r="O536" s="8">
        <f>ROUND(INDEX([1]Calculation!T:T,ROW()),0)</f>
        <v>0</v>
      </c>
      <c r="P536" s="8" t="str">
        <f>INDEX([1]Calculation!CB:CB,ROW())</f>
        <v>http://echeloninsights.com/wp-content/uploads/Omnibus-October-2019_Dem-Primary.pdf</v>
      </c>
    </row>
    <row r="537" spans="1:16">
      <c r="A537" t="str">
        <f>INDEX([1]Calculation!$F:$F,ROW())</f>
        <v>US</v>
      </c>
      <c r="B537" t="str">
        <f>INDEX([1]Calculation!$D:$D,ROW())</f>
        <v>Echelon Insights</v>
      </c>
      <c r="C537" t="str">
        <f>IF(INDEX([1]Calculation!$G:$G,ROW())=0,"-",INDEX([1]Calculation!$G:$G,ROW()))</f>
        <v>-</v>
      </c>
      <c r="D537" t="str">
        <f>INDEX([1]Calculation!$J:$J,ROW())&amp;"  "&amp;INDEX([1]Calculation!$K:$K,ROW())</f>
        <v>449  lv</v>
      </c>
      <c r="E537" s="19">
        <f>INDEX([1]Calculation!$I:$I,ROW())</f>
        <v>43763</v>
      </c>
      <c r="F537" s="12">
        <f>ROUND(INDEX([1]Calculation!AL:AL,ROW()),1)</f>
        <v>0</v>
      </c>
      <c r="G537" s="8">
        <f>ROUND(INDEX([1]Calculation!L:L,ROW()),0)</f>
        <v>49</v>
      </c>
      <c r="H537" s="8">
        <f>ROUND(INDEX([1]Calculation!M:M,ROW()),0)</f>
        <v>0</v>
      </c>
      <c r="I537" s="8">
        <f>ROUND(INDEX([1]Calculation!N:N,ROW()),0)</f>
        <v>0</v>
      </c>
      <c r="J537" s="8">
        <f>ROUND(INDEX([1]Calculation!O:O,ROW()),0)</f>
        <v>0</v>
      </c>
      <c r="K537" s="8">
        <f>ROUND(INDEX([1]Calculation!P:P,ROW()),0)</f>
        <v>0</v>
      </c>
      <c r="L537" s="8">
        <f>ROUND(INDEX([1]Calculation!Q:Q,ROW()),0)</f>
        <v>0</v>
      </c>
      <c r="M537" s="8">
        <f>ROUND(INDEX([1]Calculation!R:R,ROW()),0)</f>
        <v>0</v>
      </c>
      <c r="N537" s="8">
        <f>ROUND(INDEX([1]Calculation!S:S,ROW()),0)</f>
        <v>38</v>
      </c>
      <c r="O537" s="8">
        <f>ROUND(INDEX([1]Calculation!T:T,ROW()),0)</f>
        <v>0</v>
      </c>
      <c r="P537" s="8" t="str">
        <f>INDEX([1]Calculation!CB:CB,ROW())</f>
        <v>http://echeloninsights.com/wp-content/uploads/Omnibus-October-2019_Dem-Primary.pdf</v>
      </c>
    </row>
    <row r="538" spans="1:16">
      <c r="A538" t="str">
        <f>INDEX([1]Calculation!$F:$F,ROW())</f>
        <v>US</v>
      </c>
      <c r="B538" t="str">
        <f>INDEX([1]Calculation!$D:$D,ROW())</f>
        <v>Echelon Insights</v>
      </c>
      <c r="C538" t="str">
        <f>IF(INDEX([1]Calculation!$G:$G,ROW())=0,"-",INDEX([1]Calculation!$G:$G,ROW()))</f>
        <v>-</v>
      </c>
      <c r="D538" t="str">
        <f>INDEX([1]Calculation!$J:$J,ROW())&amp;"  "&amp;INDEX([1]Calculation!$K:$K,ROW())</f>
        <v>449  lv</v>
      </c>
      <c r="E538" s="19">
        <f>INDEX([1]Calculation!$I:$I,ROW())</f>
        <v>43763</v>
      </c>
      <c r="F538" s="12">
        <f>ROUND(INDEX([1]Calculation!AL:AL,ROW()),1)</f>
        <v>0</v>
      </c>
      <c r="G538" s="8">
        <f>ROUND(INDEX([1]Calculation!L:L,ROW()),0)</f>
        <v>32</v>
      </c>
      <c r="H538" s="8">
        <f>ROUND(INDEX([1]Calculation!M:M,ROW()),0)</f>
        <v>0</v>
      </c>
      <c r="I538" s="8">
        <f>ROUND(INDEX([1]Calculation!N:N,ROW()),0)</f>
        <v>2</v>
      </c>
      <c r="J538" s="8">
        <f>ROUND(INDEX([1]Calculation!O:O,ROW()),0)</f>
        <v>6</v>
      </c>
      <c r="K538" s="8">
        <f>ROUND(INDEX([1]Calculation!P:P,ROW()),0)</f>
        <v>2</v>
      </c>
      <c r="L538" s="8">
        <f>ROUND(INDEX([1]Calculation!Q:Q,ROW()),0)</f>
        <v>15</v>
      </c>
      <c r="M538" s="8">
        <f>ROUND(INDEX([1]Calculation!R:R,ROW()),0)</f>
        <v>1</v>
      </c>
      <c r="N538" s="8">
        <f>ROUND(INDEX([1]Calculation!S:S,ROW()),0)</f>
        <v>22</v>
      </c>
      <c r="O538" s="8">
        <f>ROUND(INDEX([1]Calculation!T:T,ROW()),0)</f>
        <v>1</v>
      </c>
      <c r="P538" s="8" t="str">
        <f>INDEX([1]Calculation!CB:CB,ROW())</f>
        <v>http://echeloninsights.com/wp-content/uploads/Omnibus-October-2019_Dem-Primary.pdf</v>
      </c>
    </row>
    <row r="539" spans="1:16">
      <c r="A539" t="str">
        <f>INDEX([1]Calculation!$F:$F,ROW())</f>
        <v>Arizona</v>
      </c>
      <c r="B539" t="str">
        <f>INDEX([1]Calculation!$D:$D,ROW())</f>
        <v>Siena College/New York Times Upshot</v>
      </c>
      <c r="C539" t="str">
        <f>IF(INDEX([1]Calculation!$G:$G,ROW())=0,"-",INDEX([1]Calculation!$G:$G,ROW()))</f>
        <v>A+</v>
      </c>
      <c r="D539" t="str">
        <f>INDEX([1]Calculation!$J:$J,ROW())&amp;"  "&amp;INDEX([1]Calculation!$K:$K,ROW())</f>
        <v>209  rv</v>
      </c>
      <c r="E539" s="19">
        <f>INDEX([1]Calculation!$I:$I,ROW())</f>
        <v>43761</v>
      </c>
      <c r="F539" s="12">
        <f>ROUND(INDEX([1]Calculation!AL:AL,ROW()),1)</f>
        <v>3.2</v>
      </c>
      <c r="G539" s="8">
        <f>ROUND(INDEX([1]Calculation!L:L,ROW()),0)</f>
        <v>24</v>
      </c>
      <c r="H539" s="8">
        <f>ROUND(INDEX([1]Calculation!M:M,ROW()),0)</f>
        <v>0</v>
      </c>
      <c r="I539" s="8">
        <f>ROUND(INDEX([1]Calculation!N:N,ROW()),0)</f>
        <v>0</v>
      </c>
      <c r="J539" s="8">
        <f>ROUND(INDEX([1]Calculation!O:O,ROW()),0)</f>
        <v>5</v>
      </c>
      <c r="K539" s="8">
        <f>ROUND(INDEX([1]Calculation!P:P,ROW()),0)</f>
        <v>1</v>
      </c>
      <c r="L539" s="8">
        <f>ROUND(INDEX([1]Calculation!Q:Q,ROW()),0)</f>
        <v>16</v>
      </c>
      <c r="M539" s="8">
        <f>ROUND(INDEX([1]Calculation!R:R,ROW()),0)</f>
        <v>0</v>
      </c>
      <c r="N539" s="8">
        <f>ROUND(INDEX([1]Calculation!S:S,ROW()),0)</f>
        <v>15</v>
      </c>
      <c r="O539" s="8">
        <f>ROUND(INDEX([1]Calculation!T:T,ROW()),0)</f>
        <v>1</v>
      </c>
      <c r="P539" s="8" t="str">
        <f>INDEX([1]Calculation!CB:CB,ROW())</f>
        <v>https://scri.siena.edu/wp-content/uploads/2019/11/AZ1019-CrosstabsALL.pdf</v>
      </c>
    </row>
    <row r="540" spans="1:16">
      <c r="A540" t="str">
        <f>INDEX([1]Calculation!$F:$F,ROW())</f>
        <v>US</v>
      </c>
      <c r="B540" t="str">
        <f>INDEX([1]Calculation!$D:$D,ROW())</f>
        <v>McLaughlin &amp; Associates</v>
      </c>
      <c r="C540" t="str">
        <f>IF(INDEX([1]Calculation!$G:$G,ROW())=0,"-",INDEX([1]Calculation!$G:$G,ROW()))</f>
        <v>C/D</v>
      </c>
      <c r="D540" t="str">
        <f>INDEX([1]Calculation!$J:$J,ROW())&amp;"  "&amp;INDEX([1]Calculation!$K:$K,ROW())</f>
        <v>468  lv</v>
      </c>
      <c r="E540" s="19">
        <f>INDEX([1]Calculation!$I:$I,ROW())</f>
        <v>43760</v>
      </c>
      <c r="F540" s="12">
        <f>ROUND(INDEX([1]Calculation!AL:AL,ROW()),1)</f>
        <v>0</v>
      </c>
      <c r="G540" s="8">
        <f>ROUND(INDEX([1]Calculation!L:L,ROW()),0)</f>
        <v>0</v>
      </c>
      <c r="H540" s="8">
        <f>ROUND(INDEX([1]Calculation!M:M,ROW()),0)</f>
        <v>1</v>
      </c>
      <c r="I540" s="8">
        <f>ROUND(INDEX([1]Calculation!N:N,ROW()),0)</f>
        <v>4</v>
      </c>
      <c r="J540" s="8">
        <f>ROUND(INDEX([1]Calculation!O:O,ROW()),0)</f>
        <v>5</v>
      </c>
      <c r="K540" s="8">
        <f>ROUND(INDEX([1]Calculation!P:P,ROW()),0)</f>
        <v>2</v>
      </c>
      <c r="L540" s="8">
        <f>ROUND(INDEX([1]Calculation!Q:Q,ROW()),0)</f>
        <v>23</v>
      </c>
      <c r="M540" s="8">
        <f>ROUND(INDEX([1]Calculation!R:R,ROW()),0)</f>
        <v>2</v>
      </c>
      <c r="N540" s="8">
        <f>ROUND(INDEX([1]Calculation!S:S,ROW()),0)</f>
        <v>20</v>
      </c>
      <c r="O540" s="8">
        <f>ROUND(INDEX([1]Calculation!T:T,ROW()),0)</f>
        <v>6</v>
      </c>
      <c r="P540" s="8" t="str">
        <f>INDEX([1]Calculation!CB:CB,ROW())</f>
        <v>https://mclaughlinonline.com/pols/wp-content/uploads/2019/10/National-Monthly-Omnibus-October-PUBLIC-1.pdf</v>
      </c>
    </row>
    <row r="541" spans="1:16">
      <c r="A541" t="str">
        <f>INDEX([1]Calculation!$F:$F,ROW())</f>
        <v>US</v>
      </c>
      <c r="B541" t="str">
        <f>INDEX([1]Calculation!$D:$D,ROW())</f>
        <v>McLaughlin &amp; Associates</v>
      </c>
      <c r="C541" t="str">
        <f>IF(INDEX([1]Calculation!$G:$G,ROW())=0,"-",INDEX([1]Calculation!$G:$G,ROW()))</f>
        <v>C/D</v>
      </c>
      <c r="D541" t="str">
        <f>INDEX([1]Calculation!$J:$J,ROW())&amp;"  "&amp;INDEX([1]Calculation!$K:$K,ROW())</f>
        <v>468  lv</v>
      </c>
      <c r="E541" s="19">
        <f>INDEX([1]Calculation!$I:$I,ROW())</f>
        <v>43760</v>
      </c>
      <c r="F541" s="12">
        <f>ROUND(INDEX([1]Calculation!AL:AL,ROW()),1)</f>
        <v>0</v>
      </c>
      <c r="G541" s="8">
        <f>ROUND(INDEX([1]Calculation!L:L,ROW()),0)</f>
        <v>28</v>
      </c>
      <c r="H541" s="8">
        <f>ROUND(INDEX([1]Calculation!M:M,ROW()),0)</f>
        <v>0</v>
      </c>
      <c r="I541" s="8">
        <f>ROUND(INDEX([1]Calculation!N:N,ROW()),0)</f>
        <v>3</v>
      </c>
      <c r="J541" s="8">
        <f>ROUND(INDEX([1]Calculation!O:O,ROW()),0)</f>
        <v>3</v>
      </c>
      <c r="K541" s="8">
        <f>ROUND(INDEX([1]Calculation!P:P,ROW()),0)</f>
        <v>2</v>
      </c>
      <c r="L541" s="8">
        <f>ROUND(INDEX([1]Calculation!Q:Q,ROW()),0)</f>
        <v>18</v>
      </c>
      <c r="M541" s="8">
        <f>ROUND(INDEX([1]Calculation!R:R,ROW()),0)</f>
        <v>0</v>
      </c>
      <c r="N541" s="8">
        <f>ROUND(INDEX([1]Calculation!S:S,ROW()),0)</f>
        <v>16</v>
      </c>
      <c r="O541" s="8">
        <f>ROUND(INDEX([1]Calculation!T:T,ROW()),0)</f>
        <v>6</v>
      </c>
      <c r="P541" s="8" t="str">
        <f>INDEX([1]Calculation!CB:CB,ROW())</f>
        <v>https://mclaughlinonline.com/pols/wp-content/uploads/2019/10/National-Monthly-Omnibus-October-PUBLIC-1.pdf</v>
      </c>
    </row>
    <row r="542" spans="1:16">
      <c r="A542" t="str">
        <f>INDEX([1]Calculation!$F:$F,ROW())</f>
        <v>Maine</v>
      </c>
      <c r="B542" t="str">
        <f>INDEX([1]Calculation!$D:$D,ROW())</f>
        <v>Maine People's Resource Center</v>
      </c>
      <c r="C542" t="str">
        <f>IF(INDEX([1]Calculation!$G:$G,ROW())=0,"-",INDEX([1]Calculation!$G:$G,ROW()))</f>
        <v>B/C</v>
      </c>
      <c r="D542" t="str">
        <f>INDEX([1]Calculation!$J:$J,ROW())&amp;"  "&amp;INDEX([1]Calculation!$K:$K,ROW())</f>
        <v>728  lv</v>
      </c>
      <c r="E542" s="19">
        <f>INDEX([1]Calculation!$I:$I,ROW())</f>
        <v>43759</v>
      </c>
      <c r="F542" s="12">
        <f>ROUND(INDEX([1]Calculation!AL:AL,ROW()),1)</f>
        <v>2.2000000000000002</v>
      </c>
      <c r="G542" s="8">
        <f>ROUND(INDEX([1]Calculation!L:L,ROW()),0)</f>
        <v>27</v>
      </c>
      <c r="H542" s="8">
        <f>ROUND(INDEX([1]Calculation!M:M,ROW()),0)</f>
        <v>0</v>
      </c>
      <c r="I542" s="8">
        <f>ROUND(INDEX([1]Calculation!N:N,ROW()),0)</f>
        <v>3</v>
      </c>
      <c r="J542" s="8">
        <f>ROUND(INDEX([1]Calculation!O:O,ROW()),0)</f>
        <v>9</v>
      </c>
      <c r="K542" s="8">
        <f>ROUND(INDEX([1]Calculation!P:P,ROW()),0)</f>
        <v>0</v>
      </c>
      <c r="L542" s="8">
        <f>ROUND(INDEX([1]Calculation!Q:Q,ROW()),0)</f>
        <v>15</v>
      </c>
      <c r="M542" s="8">
        <f>ROUND(INDEX([1]Calculation!R:R,ROW()),0)</f>
        <v>0</v>
      </c>
      <c r="N542" s="8">
        <f>ROUND(INDEX([1]Calculation!S:S,ROW()),0)</f>
        <v>22</v>
      </c>
      <c r="O542" s="8">
        <f>ROUND(INDEX([1]Calculation!T:T,ROW()),0)</f>
        <v>2</v>
      </c>
      <c r="P542" s="8" t="str">
        <f>INDEX([1]Calculation!CB:CB,ROW())</f>
        <v>http://mprc.me/research/mprc_pres_primary_1019.pdf</v>
      </c>
    </row>
    <row r="543" spans="1:16">
      <c r="A543" t="str">
        <f>INDEX([1]Calculation!$F:$F,ROW())</f>
        <v>Iowa</v>
      </c>
      <c r="B543" t="str">
        <f>INDEX([1]Calculation!$D:$D,ROW())</f>
        <v>Civiqs</v>
      </c>
      <c r="C543" t="str">
        <f>IF(INDEX([1]Calculation!$G:$G,ROW())=0,"-",INDEX([1]Calculation!$G:$G,ROW()))</f>
        <v>-</v>
      </c>
      <c r="D543" t="str">
        <f>INDEX([1]Calculation!$J:$J,ROW())&amp;"  "&amp;INDEX([1]Calculation!$K:$K,ROW())</f>
        <v>598  lv</v>
      </c>
      <c r="E543" s="19">
        <f>INDEX([1]Calculation!$I:$I,ROW())</f>
        <v>43760</v>
      </c>
      <c r="F543" s="12">
        <f>ROUND(INDEX([1]Calculation!AL:AL,ROW()),1)</f>
        <v>0</v>
      </c>
      <c r="G543" s="8">
        <f>ROUND(INDEX([1]Calculation!L:L,ROW()),0)</f>
        <v>12</v>
      </c>
      <c r="H543" s="8">
        <f>ROUND(INDEX([1]Calculation!M:M,ROW()),0)</f>
        <v>0</v>
      </c>
      <c r="I543" s="8">
        <f>ROUND(INDEX([1]Calculation!N:N,ROW()),0)</f>
        <v>1</v>
      </c>
      <c r="J543" s="8">
        <f>ROUND(INDEX([1]Calculation!O:O,ROW()),0)</f>
        <v>20</v>
      </c>
      <c r="K543" s="8">
        <f>ROUND(INDEX([1]Calculation!P:P,ROW()),0)</f>
        <v>4</v>
      </c>
      <c r="L543" s="8">
        <f>ROUND(INDEX([1]Calculation!Q:Q,ROW()),0)</f>
        <v>18</v>
      </c>
      <c r="M543" s="8">
        <f>ROUND(INDEX([1]Calculation!R:R,ROW()),0)</f>
        <v>3</v>
      </c>
      <c r="N543" s="8">
        <f>ROUND(INDEX([1]Calculation!S:S,ROW()),0)</f>
        <v>28</v>
      </c>
      <c r="O543" s="8">
        <f>ROUND(INDEX([1]Calculation!T:T,ROW()),0)</f>
        <v>2</v>
      </c>
      <c r="P543" s="8" t="str">
        <f>INDEX([1]Calculation!CB:CB,ROW())</f>
        <v>https://civiqs.com/documents/Civiqs_ISU_banner_book_2019_10.pdf</v>
      </c>
    </row>
    <row r="544" spans="1:16">
      <c r="A544" t="str">
        <f>INDEX([1]Calculation!$F:$F,ROW())</f>
        <v>US</v>
      </c>
      <c r="B544" t="str">
        <f>INDEX([1]Calculation!$D:$D,ROW())</f>
        <v>YouGov</v>
      </c>
      <c r="C544" t="str">
        <f>IF(INDEX([1]Calculation!$G:$G,ROW())=0,"-",INDEX([1]Calculation!$G:$G,ROW()))</f>
        <v>B-</v>
      </c>
      <c r="D544" t="str">
        <f>INDEX([1]Calculation!$J:$J,ROW())&amp;"  "&amp;INDEX([1]Calculation!$K:$K,ROW())</f>
        <v>628  lv</v>
      </c>
      <c r="E544" s="19">
        <f>INDEX([1]Calculation!$I:$I,ROW())</f>
        <v>43760</v>
      </c>
      <c r="F544" s="12">
        <f>ROUND(INDEX([1]Calculation!AL:AL,ROW()),1)</f>
        <v>0</v>
      </c>
      <c r="G544" s="8">
        <f>ROUND(INDEX([1]Calculation!L:L,ROW()),0)</f>
        <v>24</v>
      </c>
      <c r="H544" s="8">
        <f>ROUND(INDEX([1]Calculation!M:M,ROW()),0)</f>
        <v>0</v>
      </c>
      <c r="I544" s="8">
        <f>ROUND(INDEX([1]Calculation!N:N,ROW()),0)</f>
        <v>2</v>
      </c>
      <c r="J544" s="8">
        <f>ROUND(INDEX([1]Calculation!O:O,ROW()),0)</f>
        <v>8</v>
      </c>
      <c r="K544" s="8">
        <f>ROUND(INDEX([1]Calculation!P:P,ROW()),0)</f>
        <v>1</v>
      </c>
      <c r="L544" s="8">
        <f>ROUND(INDEX([1]Calculation!Q:Q,ROW()),0)</f>
        <v>15</v>
      </c>
      <c r="M544" s="8">
        <f>ROUND(INDEX([1]Calculation!R:R,ROW()),0)</f>
        <v>1</v>
      </c>
      <c r="N544" s="8">
        <f>ROUND(INDEX([1]Calculation!S:S,ROW()),0)</f>
        <v>21</v>
      </c>
      <c r="O544" s="8">
        <f>ROUND(INDEX([1]Calculation!T:T,ROW()),0)</f>
        <v>3</v>
      </c>
      <c r="P544" s="8" t="str">
        <f>INDEX([1]Calculation!CB:CB,ROW())</f>
        <v>https://d25d2506sfb94s.cloudfront.net/cumulus_uploads/document/s96v7z4zoa/econTabReport.pdf</v>
      </c>
    </row>
    <row r="545" spans="1:16">
      <c r="A545" t="str">
        <f>INDEX([1]Calculation!$F:$F,ROW())</f>
        <v>US</v>
      </c>
      <c r="B545" t="str">
        <f>INDEX([1]Calculation!$D:$D,ROW())</f>
        <v>Harris Insights &amp; Analytics</v>
      </c>
      <c r="C545" t="str">
        <f>IF(INDEX([1]Calculation!$G:$G,ROW())=0,"-",INDEX([1]Calculation!$G:$G,ROW()))</f>
        <v>C+</v>
      </c>
      <c r="D545" t="str">
        <f>INDEX([1]Calculation!$J:$J,ROW())&amp;"  "&amp;INDEX([1]Calculation!$K:$K,ROW())</f>
        <v>440  rv</v>
      </c>
      <c r="E545" s="19">
        <f>INDEX([1]Calculation!$I:$I,ROW())</f>
        <v>43760</v>
      </c>
      <c r="F545" s="12">
        <f>ROUND(INDEX([1]Calculation!AL:AL,ROW()),1)</f>
        <v>0</v>
      </c>
      <c r="G545" s="8">
        <f>ROUND(INDEX([1]Calculation!L:L,ROW()),0)</f>
        <v>27</v>
      </c>
      <c r="H545" s="8">
        <f>ROUND(INDEX([1]Calculation!M:M,ROW()),0)</f>
        <v>0</v>
      </c>
      <c r="I545" s="8">
        <f>ROUND(INDEX([1]Calculation!N:N,ROW()),0)</f>
        <v>1</v>
      </c>
      <c r="J545" s="8">
        <f>ROUND(INDEX([1]Calculation!O:O,ROW()),0)</f>
        <v>6</v>
      </c>
      <c r="K545" s="8">
        <f>ROUND(INDEX([1]Calculation!P:P,ROW()),0)</f>
        <v>1</v>
      </c>
      <c r="L545" s="8">
        <f>ROUND(INDEX([1]Calculation!Q:Q,ROW()),0)</f>
        <v>14</v>
      </c>
      <c r="M545" s="8">
        <f>ROUND(INDEX([1]Calculation!R:R,ROW()),0)</f>
        <v>1</v>
      </c>
      <c r="N545" s="8">
        <f>ROUND(INDEX([1]Calculation!S:S,ROW()),0)</f>
        <v>19</v>
      </c>
      <c r="O545" s="8">
        <f>ROUND(INDEX([1]Calculation!T:T,ROW()),0)</f>
        <v>2</v>
      </c>
      <c r="P545" s="8" t="str">
        <f>INDEX([1]Calculation!CB:CB,ROW())</f>
        <v>https://thehill.com/hilltv/rising/466927-warren-overtakes-sanders-in-new-poll</v>
      </c>
    </row>
    <row r="546" spans="1:16">
      <c r="A546" t="str">
        <f>INDEX([1]Calculation!$F:$F,ROW())</f>
        <v>South Carolina</v>
      </c>
      <c r="B546" t="str">
        <f>INDEX([1]Calculation!$D:$D,ROW())</f>
        <v>Change Research</v>
      </c>
      <c r="C546" t="str">
        <f>IF(INDEX([1]Calculation!$G:$G,ROW())=0,"-",INDEX([1]Calculation!$G:$G,ROW()))</f>
        <v>C</v>
      </c>
      <c r="D546" t="str">
        <f>INDEX([1]Calculation!$J:$J,ROW())&amp;"  "&amp;INDEX([1]Calculation!$K:$K,ROW())</f>
        <v>731  lv</v>
      </c>
      <c r="E546" s="19">
        <f>INDEX([1]Calculation!$I:$I,ROW())</f>
        <v>43759</v>
      </c>
      <c r="F546" s="12">
        <f>ROUND(INDEX([1]Calculation!AL:AL,ROW()),1)</f>
        <v>0</v>
      </c>
      <c r="G546" s="8">
        <f>ROUND(INDEX([1]Calculation!L:L,ROW()),0)</f>
        <v>30</v>
      </c>
      <c r="H546" s="8">
        <f>ROUND(INDEX([1]Calculation!M:M,ROW()),0)</f>
        <v>0</v>
      </c>
      <c r="I546" s="8">
        <f>ROUND(INDEX([1]Calculation!N:N,ROW()),0)</f>
        <v>3</v>
      </c>
      <c r="J546" s="8">
        <f>ROUND(INDEX([1]Calculation!O:O,ROW()),0)</f>
        <v>9</v>
      </c>
      <c r="K546" s="8">
        <f>ROUND(INDEX([1]Calculation!P:P,ROW()),0)</f>
        <v>3</v>
      </c>
      <c r="L546" s="8">
        <f>ROUND(INDEX([1]Calculation!Q:Q,ROW()),0)</f>
        <v>13</v>
      </c>
      <c r="M546" s="8">
        <f>ROUND(INDEX([1]Calculation!R:R,ROW()),0)</f>
        <v>5</v>
      </c>
      <c r="N546" s="8">
        <f>ROUND(INDEX([1]Calculation!S:S,ROW()),0)</f>
        <v>19</v>
      </c>
      <c r="O546" s="8">
        <f>ROUND(INDEX([1]Calculation!T:T,ROW()),0)</f>
        <v>4</v>
      </c>
      <c r="P546" s="8" t="str">
        <f>INDEX([1]Calculation!CB:CB,ROW())</f>
        <v>https://www.changeresearch.com/south-carolina-poll-october-15-21</v>
      </c>
    </row>
    <row r="547" spans="1:16">
      <c r="A547" t="str">
        <f>INDEX([1]Calculation!$F:$F,ROW())</f>
        <v>US</v>
      </c>
      <c r="B547" t="str">
        <f>INDEX([1]Calculation!$D:$D,ROW())</f>
        <v>Quinnipiac University</v>
      </c>
      <c r="C547" t="str">
        <f>IF(INDEX([1]Calculation!$G:$G,ROW())=0,"-",INDEX([1]Calculation!$G:$G,ROW()))</f>
        <v>A</v>
      </c>
      <c r="D547" t="str">
        <f>INDEX([1]Calculation!$J:$J,ROW())&amp;"  "&amp;INDEX([1]Calculation!$K:$K,ROW())</f>
        <v>713  rv</v>
      </c>
      <c r="E547" s="19">
        <f>INDEX([1]Calculation!$I:$I,ROW())</f>
        <v>43759</v>
      </c>
      <c r="F547" s="12">
        <f>ROUND(INDEX([1]Calculation!AL:AL,ROW()),1)</f>
        <v>0</v>
      </c>
      <c r="G547" s="8">
        <f>ROUND(INDEX([1]Calculation!L:L,ROW()),0)</f>
        <v>21</v>
      </c>
      <c r="H547" s="8">
        <f>ROUND(INDEX([1]Calculation!M:M,ROW()),0)</f>
        <v>0</v>
      </c>
      <c r="I547" s="8">
        <f>ROUND(INDEX([1]Calculation!N:N,ROW()),0)</f>
        <v>1</v>
      </c>
      <c r="J547" s="8">
        <f>ROUND(INDEX([1]Calculation!O:O,ROW()),0)</f>
        <v>10</v>
      </c>
      <c r="K547" s="8">
        <f>ROUND(INDEX([1]Calculation!P:P,ROW()),0)</f>
        <v>3</v>
      </c>
      <c r="L547" s="8">
        <f>ROUND(INDEX([1]Calculation!Q:Q,ROW()),0)</f>
        <v>15</v>
      </c>
      <c r="M547" s="8">
        <f>ROUND(INDEX([1]Calculation!R:R,ROW()),0)</f>
        <v>1</v>
      </c>
      <c r="N547" s="8">
        <f>ROUND(INDEX([1]Calculation!S:S,ROW()),0)</f>
        <v>28</v>
      </c>
      <c r="O547" s="8">
        <f>ROUND(INDEX([1]Calculation!T:T,ROW()),0)</f>
        <v>1</v>
      </c>
      <c r="P547" s="8" t="str">
        <f>INDEX([1]Calculation!CB:CB,ROW())</f>
        <v>https://poll.qu.edu/national/release-detail?ReleaseID=3646</v>
      </c>
    </row>
    <row r="548" spans="1:16">
      <c r="A548" t="str">
        <f>INDEX([1]Calculation!$F:$F,ROW())</f>
        <v>South Carolina</v>
      </c>
      <c r="B548" t="str">
        <f>INDEX([1]Calculation!$D:$D,ROW())</f>
        <v>Monmouth University</v>
      </c>
      <c r="C548" t="str">
        <f>IF(INDEX([1]Calculation!$G:$G,ROW())=0,"-",INDEX([1]Calculation!$G:$G,ROW()))</f>
        <v>A+</v>
      </c>
      <c r="D548" t="str">
        <f>INDEX([1]Calculation!$J:$J,ROW())&amp;"  "&amp;INDEX([1]Calculation!$K:$K,ROW())</f>
        <v>402  lv</v>
      </c>
      <c r="E548" s="19">
        <f>INDEX([1]Calculation!$I:$I,ROW())</f>
        <v>43759</v>
      </c>
      <c r="F548" s="12">
        <f>ROUND(INDEX([1]Calculation!AL:AL,ROW()),1)</f>
        <v>0.6</v>
      </c>
      <c r="G548" s="8">
        <f>ROUND(INDEX([1]Calculation!L:L,ROW()),0)</f>
        <v>33</v>
      </c>
      <c r="H548" s="8">
        <f>ROUND(INDEX([1]Calculation!M:M,ROW()),0)</f>
        <v>0</v>
      </c>
      <c r="I548" s="8">
        <f>ROUND(INDEX([1]Calculation!N:N,ROW()),0)</f>
        <v>2</v>
      </c>
      <c r="J548" s="8">
        <f>ROUND(INDEX([1]Calculation!O:O,ROW()),0)</f>
        <v>3</v>
      </c>
      <c r="K548" s="8">
        <f>ROUND(INDEX([1]Calculation!P:P,ROW()),0)</f>
        <v>2</v>
      </c>
      <c r="L548" s="8">
        <f>ROUND(INDEX([1]Calculation!Q:Q,ROW()),0)</f>
        <v>12</v>
      </c>
      <c r="M548" s="8">
        <f>ROUND(INDEX([1]Calculation!R:R,ROW()),0)</f>
        <v>4</v>
      </c>
      <c r="N548" s="8">
        <f>ROUND(INDEX([1]Calculation!S:S,ROW()),0)</f>
        <v>16</v>
      </c>
      <c r="O548" s="8">
        <f>ROUND(INDEX([1]Calculation!T:T,ROW()),0)</f>
        <v>2</v>
      </c>
      <c r="P548" s="8" t="str">
        <f>INDEX([1]Calculation!CB:CB,ROW())</f>
        <v>https://www.monmouth.edu/polling-institute/documents/monmouthpoll_sc_102319.pdf/</v>
      </c>
    </row>
    <row r="549" spans="1:16">
      <c r="A549" t="str">
        <f>INDEX([1]Calculation!$F:$F,ROW())</f>
        <v>US</v>
      </c>
      <c r="B549" t="str">
        <f>INDEX([1]Calculation!$D:$D,ROW())</f>
        <v>Emerson College</v>
      </c>
      <c r="C549" t="str">
        <f>IF(INDEX([1]Calculation!$G:$G,ROW())=0,"-",INDEX([1]Calculation!$G:$G,ROW()))</f>
        <v>B-</v>
      </c>
      <c r="D549" t="str">
        <f>INDEX([1]Calculation!$J:$J,ROW())&amp;"  "&amp;INDEX([1]Calculation!$K:$K,ROW())</f>
        <v>430  lv</v>
      </c>
      <c r="E549" s="19">
        <f>INDEX([1]Calculation!$I:$I,ROW())</f>
        <v>43759</v>
      </c>
      <c r="F549" s="12">
        <f>ROUND(INDEX([1]Calculation!AL:AL,ROW()),1)</f>
        <v>0</v>
      </c>
      <c r="G549" s="8">
        <f>ROUND(INDEX([1]Calculation!L:L,ROW()),0)</f>
        <v>27</v>
      </c>
      <c r="H549" s="8">
        <f>ROUND(INDEX([1]Calculation!M:M,ROW()),0)</f>
        <v>0</v>
      </c>
      <c r="I549" s="8">
        <f>ROUND(INDEX([1]Calculation!N:N,ROW()),0)</f>
        <v>3</v>
      </c>
      <c r="J549" s="8">
        <f>ROUND(INDEX([1]Calculation!O:O,ROW()),0)</f>
        <v>6</v>
      </c>
      <c r="K549" s="8">
        <f>ROUND(INDEX([1]Calculation!P:P,ROW()),0)</f>
        <v>1</v>
      </c>
      <c r="L549" s="8">
        <f>ROUND(INDEX([1]Calculation!Q:Q,ROW()),0)</f>
        <v>25</v>
      </c>
      <c r="M549" s="8">
        <f>ROUND(INDEX([1]Calculation!R:R,ROW()),0)</f>
        <v>1</v>
      </c>
      <c r="N549" s="8">
        <f>ROUND(INDEX([1]Calculation!S:S,ROW()),0)</f>
        <v>21</v>
      </c>
      <c r="O549" s="8">
        <f>ROUND(INDEX([1]Calculation!T:T,ROW()),0)</f>
        <v>4</v>
      </c>
      <c r="P549" s="8" t="str">
        <f>INDEX([1]Calculation!CB:CB,ROW())</f>
        <v>http://emersonpolling.com/2019/10/22/biden-sanders-warren-maintain-front-runner-status-in-democratic-primary/</v>
      </c>
    </row>
    <row r="550" spans="1:16">
      <c r="A550" t="str">
        <f>INDEX([1]Calculation!$F:$F,ROW())</f>
        <v>Massachusetts</v>
      </c>
      <c r="B550" t="str">
        <f>INDEX([1]Calculation!$D:$D,ROW())</f>
        <v>MassINC Polling Group</v>
      </c>
      <c r="C550" t="str">
        <f>IF(INDEX([1]Calculation!$G:$G,ROW())=0,"-",INDEX([1]Calculation!$G:$G,ROW()))</f>
        <v>A/B</v>
      </c>
      <c r="D550" t="str">
        <f>INDEX([1]Calculation!$J:$J,ROW())&amp;"  "&amp;INDEX([1]Calculation!$K:$K,ROW())</f>
        <v>456  lv</v>
      </c>
      <c r="E550" s="19">
        <f>INDEX([1]Calculation!$I:$I,ROW())</f>
        <v>43758</v>
      </c>
      <c r="F550" s="12">
        <f>ROUND(INDEX([1]Calculation!AL:AL,ROW()),1)</f>
        <v>0.4</v>
      </c>
      <c r="G550" s="8">
        <f>ROUND(INDEX([1]Calculation!L:L,ROW()),0)</f>
        <v>18</v>
      </c>
      <c r="H550" s="8">
        <f>ROUND(INDEX([1]Calculation!M:M,ROW()),0)</f>
        <v>0</v>
      </c>
      <c r="I550" s="8">
        <f>ROUND(INDEX([1]Calculation!N:N,ROW()),0)</f>
        <v>0</v>
      </c>
      <c r="J550" s="8">
        <f>ROUND(INDEX([1]Calculation!O:O,ROW()),0)</f>
        <v>7</v>
      </c>
      <c r="K550" s="8">
        <f>ROUND(INDEX([1]Calculation!P:P,ROW()),0)</f>
        <v>1</v>
      </c>
      <c r="L550" s="8">
        <f>ROUND(INDEX([1]Calculation!Q:Q,ROW()),0)</f>
        <v>13</v>
      </c>
      <c r="M550" s="8">
        <f>ROUND(INDEX([1]Calculation!R:R,ROW()),0)</f>
        <v>1</v>
      </c>
      <c r="N550" s="8">
        <f>ROUND(INDEX([1]Calculation!S:S,ROW()),0)</f>
        <v>33</v>
      </c>
      <c r="O550" s="8">
        <f>ROUND(INDEX([1]Calculation!T:T,ROW()),0)</f>
        <v>1</v>
      </c>
      <c r="P550" s="8" t="str">
        <f>INDEX([1]Calculation!CB:CB,ROW())</f>
        <v>https://www.wbur.org/news/2019/10/23/wbur-poll-warren-medicare-for-all</v>
      </c>
    </row>
    <row r="551" spans="1:16">
      <c r="A551" t="str">
        <f>INDEX([1]Calculation!$F:$F,ROW())</f>
        <v>US</v>
      </c>
      <c r="B551" t="str">
        <f>INDEX([1]Calculation!$D:$D,ROW())</f>
        <v>SSRS</v>
      </c>
      <c r="C551" t="str">
        <f>IF(INDEX([1]Calculation!$G:$G,ROW())=0,"-",INDEX([1]Calculation!$G:$G,ROW()))</f>
        <v>A/B</v>
      </c>
      <c r="D551" t="str">
        <f>INDEX([1]Calculation!$J:$J,ROW())&amp;"  "&amp;INDEX([1]Calculation!$K:$K,ROW())</f>
        <v>424  rv</v>
      </c>
      <c r="E551" s="19">
        <f>INDEX([1]Calculation!$I:$I,ROW())</f>
        <v>43758</v>
      </c>
      <c r="F551" s="12">
        <f>ROUND(INDEX([1]Calculation!AL:AL,ROW()),1)</f>
        <v>0</v>
      </c>
      <c r="G551" s="8">
        <f>ROUND(INDEX([1]Calculation!L:L,ROW()),0)</f>
        <v>34</v>
      </c>
      <c r="H551" s="8">
        <f>ROUND(INDEX([1]Calculation!M:M,ROW()),0)</f>
        <v>0</v>
      </c>
      <c r="I551" s="8">
        <f>ROUND(INDEX([1]Calculation!N:N,ROW()),0)</f>
        <v>1</v>
      </c>
      <c r="J551" s="8">
        <f>ROUND(INDEX([1]Calculation!O:O,ROW()),0)</f>
        <v>6</v>
      </c>
      <c r="K551" s="8">
        <f>ROUND(INDEX([1]Calculation!P:P,ROW()),0)</f>
        <v>3</v>
      </c>
      <c r="L551" s="8">
        <f>ROUND(INDEX([1]Calculation!Q:Q,ROW()),0)</f>
        <v>16</v>
      </c>
      <c r="M551" s="8">
        <f>ROUND(INDEX([1]Calculation!R:R,ROW()),0)</f>
        <v>1</v>
      </c>
      <c r="N551" s="8">
        <f>ROUND(INDEX([1]Calculation!S:S,ROW()),0)</f>
        <v>19</v>
      </c>
      <c r="O551" s="8">
        <f>ROUND(INDEX([1]Calculation!T:T,ROW()),0)</f>
        <v>2</v>
      </c>
      <c r="P551" s="8" t="str">
        <f>INDEX([1]Calculation!CB:CB,ROW())</f>
        <v>https://cdn.cnn.com/cnn/2019/images/10/22/rel12b.-.2020.pdf</v>
      </c>
    </row>
    <row r="552" spans="1:16">
      <c r="A552" t="str">
        <f>INDEX([1]Calculation!$F:$F,ROW())</f>
        <v>US</v>
      </c>
      <c r="B552" t="str">
        <f>INDEX([1]Calculation!$D:$D,ROW())</f>
        <v>Morning Consult</v>
      </c>
      <c r="C552" t="str">
        <f>IF(INDEX([1]Calculation!$G:$G,ROW())=0,"-",INDEX([1]Calculation!$G:$G,ROW()))</f>
        <v>B+</v>
      </c>
      <c r="D552" t="str">
        <f>INDEX([1]Calculation!$J:$J,ROW())&amp;"  "&amp;INDEX([1]Calculation!$K:$K,ROW())</f>
        <v>11521  lv</v>
      </c>
      <c r="E552" s="19">
        <f>INDEX([1]Calculation!$I:$I,ROW())</f>
        <v>43758</v>
      </c>
      <c r="F552" s="12">
        <f>ROUND(INDEX([1]Calculation!AL:AL,ROW()),1)</f>
        <v>0</v>
      </c>
      <c r="G552" s="8">
        <f>ROUND(INDEX([1]Calculation!L:L,ROW()),0)</f>
        <v>30</v>
      </c>
      <c r="H552" s="8">
        <f>ROUND(INDEX([1]Calculation!M:M,ROW()),0)</f>
        <v>0</v>
      </c>
      <c r="I552" s="8">
        <f>ROUND(INDEX([1]Calculation!N:N,ROW()),0)</f>
        <v>3</v>
      </c>
      <c r="J552" s="8">
        <f>ROUND(INDEX([1]Calculation!O:O,ROW()),0)</f>
        <v>6</v>
      </c>
      <c r="K552" s="8">
        <f>ROUND(INDEX([1]Calculation!P:P,ROW()),0)</f>
        <v>2</v>
      </c>
      <c r="L552" s="8">
        <f>ROUND(INDEX([1]Calculation!Q:Q,ROW()),0)</f>
        <v>18</v>
      </c>
      <c r="M552" s="8">
        <f>ROUND(INDEX([1]Calculation!R:R,ROW()),0)</f>
        <v>1</v>
      </c>
      <c r="N552" s="8">
        <f>ROUND(INDEX([1]Calculation!S:S,ROW()),0)</f>
        <v>21</v>
      </c>
      <c r="O552" s="8">
        <f>ROUND(INDEX([1]Calculation!T:T,ROW()),0)</f>
        <v>3</v>
      </c>
      <c r="P552" s="8" t="str">
        <f>INDEX([1]Calculation!CB:CB,ROW())</f>
        <v>https://morningconsult.com/2020-democratic-primary-2/</v>
      </c>
    </row>
    <row r="553" spans="1:16">
      <c r="A553" t="str">
        <f>INDEX([1]Calculation!$F:$F,ROW())</f>
        <v>California</v>
      </c>
      <c r="B553" t="str">
        <f>INDEX([1]Calculation!$D:$D,ROW())</f>
        <v>Change Research</v>
      </c>
      <c r="C553" t="str">
        <f>IF(INDEX([1]Calculation!$G:$G,ROW())=0,"-",INDEX([1]Calculation!$G:$G,ROW()))</f>
        <v>C</v>
      </c>
      <c r="D553" t="str">
        <f>INDEX([1]Calculation!$J:$J,ROW())&amp;"  "&amp;INDEX([1]Calculation!$K:$K,ROW())</f>
        <v>1631  lv</v>
      </c>
      <c r="E553" s="19">
        <f>INDEX([1]Calculation!$I:$I,ROW())</f>
        <v>43756</v>
      </c>
      <c r="F553" s="12">
        <f>ROUND(INDEX([1]Calculation!AL:AL,ROW()),1)</f>
        <v>0</v>
      </c>
      <c r="G553" s="8">
        <f>ROUND(INDEX([1]Calculation!L:L,ROW()),0)</f>
        <v>19</v>
      </c>
      <c r="H553" s="8">
        <f>ROUND(INDEX([1]Calculation!M:M,ROW()),0)</f>
        <v>0</v>
      </c>
      <c r="I553" s="8">
        <f>ROUND(INDEX([1]Calculation!N:N,ROW()),0)</f>
        <v>1</v>
      </c>
      <c r="J553" s="8">
        <f>ROUND(INDEX([1]Calculation!O:O,ROW()),0)</f>
        <v>9</v>
      </c>
      <c r="K553" s="8">
        <f>ROUND(INDEX([1]Calculation!P:P,ROW()),0)</f>
        <v>2</v>
      </c>
      <c r="L553" s="8">
        <f>ROUND(INDEX([1]Calculation!Q:Q,ROW()),0)</f>
        <v>24</v>
      </c>
      <c r="M553" s="8">
        <f>ROUND(INDEX([1]Calculation!R:R,ROW()),0)</f>
        <v>1</v>
      </c>
      <c r="N553" s="8">
        <f>ROUND(INDEX([1]Calculation!S:S,ROW()),0)</f>
        <v>28</v>
      </c>
      <c r="O553" s="8">
        <f>ROUND(INDEX([1]Calculation!T:T,ROW()),0)</f>
        <v>3</v>
      </c>
      <c r="P553" s="8" t="str">
        <f>INDEX([1]Calculation!CB:CB,ROW())</f>
        <v>https://www.changeresearch.com/california-poll-october-15-18</v>
      </c>
    </row>
    <row r="554" spans="1:16">
      <c r="A554" t="str">
        <f>INDEX([1]Calculation!$F:$F,ROW())</f>
        <v>US</v>
      </c>
      <c r="B554" t="str">
        <f>INDEX([1]Calculation!$D:$D,ROW())</f>
        <v>Ipsos</v>
      </c>
      <c r="C554" t="str">
        <f>IF(INDEX([1]Calculation!$G:$G,ROW())=0,"-",INDEX([1]Calculation!$G:$G,ROW()))</f>
        <v>B+</v>
      </c>
      <c r="D554" t="str">
        <f>INDEX([1]Calculation!$J:$J,ROW())&amp;"  "&amp;INDEX([1]Calculation!$K:$K,ROW())</f>
        <v>566  rv</v>
      </c>
      <c r="E554" s="19">
        <f>INDEX([1]Calculation!$I:$I,ROW())</f>
        <v>43756</v>
      </c>
      <c r="F554" s="12">
        <f>ROUND(INDEX([1]Calculation!AL:AL,ROW()),1)</f>
        <v>0</v>
      </c>
      <c r="G554" s="8">
        <f>ROUND(INDEX([1]Calculation!L:L,ROW()),0)</f>
        <v>24</v>
      </c>
      <c r="H554" s="8">
        <f>ROUND(INDEX([1]Calculation!M:M,ROW()),0)</f>
        <v>0</v>
      </c>
      <c r="I554" s="8">
        <f>ROUND(INDEX([1]Calculation!N:N,ROW()),0)</f>
        <v>1</v>
      </c>
      <c r="J554" s="8">
        <f>ROUND(INDEX([1]Calculation!O:O,ROW()),0)</f>
        <v>5</v>
      </c>
      <c r="K554" s="8">
        <f>ROUND(INDEX([1]Calculation!P:P,ROW()),0)</f>
        <v>1</v>
      </c>
      <c r="L554" s="8">
        <f>ROUND(INDEX([1]Calculation!Q:Q,ROW()),0)</f>
        <v>15</v>
      </c>
      <c r="M554" s="8">
        <f>ROUND(INDEX([1]Calculation!R:R,ROW()),0)</f>
        <v>0</v>
      </c>
      <c r="N554" s="8">
        <f>ROUND(INDEX([1]Calculation!S:S,ROW()),0)</f>
        <v>17</v>
      </c>
      <c r="O554" s="8">
        <f>ROUND(INDEX([1]Calculation!T:T,ROW()),0)</f>
        <v>2</v>
      </c>
      <c r="P554" s="8" t="str">
        <f>INDEX([1]Calculation!CB:CB,ROW())</f>
        <v>https://www.ipsos.com/sites/default/files/ct/news/documents/2019-10/topline_reuters_democratic_debate_poll_10_21_2019_wu.pdf</v>
      </c>
    </row>
    <row r="555" spans="1:16">
      <c r="A555" t="str">
        <f>INDEX([1]Calculation!$F:$F,ROW())</f>
        <v>Wisconsin</v>
      </c>
      <c r="B555" t="str">
        <f>INDEX([1]Calculation!$D:$D,ROW())</f>
        <v>Marquette University Law School</v>
      </c>
      <c r="C555" t="str">
        <f>IF(INDEX([1]Calculation!$G:$G,ROW())=0,"-",INDEX([1]Calculation!$G:$G,ROW()))</f>
        <v>A/B</v>
      </c>
      <c r="D555" t="str">
        <f>INDEX([1]Calculation!$J:$J,ROW())&amp;"  "&amp;INDEX([1]Calculation!$K:$K,ROW())</f>
        <v>379  lv</v>
      </c>
      <c r="E555" s="19">
        <f>INDEX([1]Calculation!$I:$I,ROW())</f>
        <v>43755</v>
      </c>
      <c r="F555" s="12">
        <f>ROUND(INDEX([1]Calculation!AL:AL,ROW()),1)</f>
        <v>0</v>
      </c>
      <c r="G555" s="8">
        <f>ROUND(INDEX([1]Calculation!L:L,ROW()),0)</f>
        <v>31</v>
      </c>
      <c r="H555" s="8">
        <f>ROUND(INDEX([1]Calculation!M:M,ROW()),0)</f>
        <v>0</v>
      </c>
      <c r="I555" s="8">
        <f>ROUND(INDEX([1]Calculation!N:N,ROW()),0)</f>
        <v>1</v>
      </c>
      <c r="J555" s="8">
        <f>ROUND(INDEX([1]Calculation!O:O,ROW()),0)</f>
        <v>7</v>
      </c>
      <c r="K555" s="8">
        <f>ROUND(INDEX([1]Calculation!P:P,ROW()),0)</f>
        <v>3</v>
      </c>
      <c r="L555" s="8">
        <f>ROUND(INDEX([1]Calculation!Q:Q,ROW()),0)</f>
        <v>17</v>
      </c>
      <c r="M555" s="8">
        <f>ROUND(INDEX([1]Calculation!R:R,ROW()),0)</f>
        <v>0</v>
      </c>
      <c r="N555" s="8">
        <f>ROUND(INDEX([1]Calculation!S:S,ROW()),0)</f>
        <v>24</v>
      </c>
      <c r="O555" s="8">
        <f>ROUND(INDEX([1]Calculation!T:T,ROW()),0)</f>
        <v>3</v>
      </c>
      <c r="P555" s="8" t="str">
        <f>INDEX([1]Calculation!CB:CB,ROW())</f>
        <v>https://law.marquette.edu/poll/wp-content/uploads/2019/10/MLSP54Toplines.pdf</v>
      </c>
    </row>
    <row r="556" spans="1:16">
      <c r="A556" t="str">
        <f>INDEX([1]Calculation!$F:$F,ROW())</f>
        <v>Wisconsin</v>
      </c>
      <c r="B556" t="str">
        <f>INDEX([1]Calculation!$D:$D,ROW())</f>
        <v>Kaiser Family Foundation</v>
      </c>
      <c r="C556" t="str">
        <f>IF(INDEX([1]Calculation!$G:$G,ROW())=0,"-",INDEX([1]Calculation!$G:$G,ROW()))</f>
        <v>-</v>
      </c>
      <c r="D556" t="str">
        <f>INDEX([1]Calculation!$J:$J,ROW())&amp;"  "&amp;INDEX([1]Calculation!$K:$K,ROW())</f>
        <v>274  lv</v>
      </c>
      <c r="E556" s="19">
        <f>INDEX([1]Calculation!$I:$I,ROW())</f>
        <v>43753</v>
      </c>
      <c r="F556" s="12">
        <f>ROUND(INDEX([1]Calculation!AL:AL,ROW()),1)</f>
        <v>1</v>
      </c>
      <c r="G556" s="8">
        <f>ROUND(INDEX([1]Calculation!L:L,ROW()),0)</f>
        <v>17</v>
      </c>
      <c r="H556" s="8">
        <f>ROUND(INDEX([1]Calculation!M:M,ROW()),0)</f>
        <v>0</v>
      </c>
      <c r="I556" s="8">
        <f>ROUND(INDEX([1]Calculation!N:N,ROW()),0)</f>
        <v>2</v>
      </c>
      <c r="J556" s="8">
        <f>ROUND(INDEX([1]Calculation!O:O,ROW()),0)</f>
        <v>6</v>
      </c>
      <c r="K556" s="8">
        <f>ROUND(INDEX([1]Calculation!P:P,ROW()),0)</f>
        <v>3</v>
      </c>
      <c r="L556" s="8">
        <f>ROUND(INDEX([1]Calculation!Q:Q,ROW()),0)</f>
        <v>10</v>
      </c>
      <c r="M556" s="8">
        <f>ROUND(INDEX([1]Calculation!R:R,ROW()),0)</f>
        <v>0</v>
      </c>
      <c r="N556" s="8">
        <f>ROUND(INDEX([1]Calculation!S:S,ROW()),0)</f>
        <v>22</v>
      </c>
      <c r="O556" s="8">
        <f>ROUND(INDEX([1]Calculation!T:T,ROW()),0)</f>
        <v>2</v>
      </c>
      <c r="P556" s="8" t="str">
        <f>INDEX([1]Calculation!CB:CB,ROW())</f>
        <v>http://files.kff.org/attachment/TOPLINE-Blue-Wall-Voices-Project</v>
      </c>
    </row>
    <row r="557" spans="1:16">
      <c r="A557" t="str">
        <f>INDEX([1]Calculation!$F:$F,ROW())</f>
        <v>Pennsylvania</v>
      </c>
      <c r="B557" t="str">
        <f>INDEX([1]Calculation!$D:$D,ROW())</f>
        <v>Kaiser Family Foundation</v>
      </c>
      <c r="C557" t="str">
        <f>IF(INDEX([1]Calculation!$G:$G,ROW())=0,"-",INDEX([1]Calculation!$G:$G,ROW()))</f>
        <v>-</v>
      </c>
      <c r="D557" t="str">
        <f>INDEX([1]Calculation!$J:$J,ROW())&amp;"  "&amp;INDEX([1]Calculation!$K:$K,ROW())</f>
        <v>246  lv</v>
      </c>
      <c r="E557" s="19">
        <f>INDEX([1]Calculation!$I:$I,ROW())</f>
        <v>43753</v>
      </c>
      <c r="F557" s="12">
        <f>ROUND(INDEX([1]Calculation!AL:AL,ROW()),1)</f>
        <v>1</v>
      </c>
      <c r="G557" s="8">
        <f>ROUND(INDEX([1]Calculation!L:L,ROW()),0)</f>
        <v>27</v>
      </c>
      <c r="H557" s="8">
        <f>ROUND(INDEX([1]Calculation!M:M,ROW()),0)</f>
        <v>0</v>
      </c>
      <c r="I557" s="8">
        <f>ROUND(INDEX([1]Calculation!N:N,ROW()),0)</f>
        <v>1</v>
      </c>
      <c r="J557" s="8">
        <f>ROUND(INDEX([1]Calculation!O:O,ROW()),0)</f>
        <v>3</v>
      </c>
      <c r="K557" s="8">
        <f>ROUND(INDEX([1]Calculation!P:P,ROW()),0)</f>
        <v>1</v>
      </c>
      <c r="L557" s="8">
        <f>ROUND(INDEX([1]Calculation!Q:Q,ROW()),0)</f>
        <v>14</v>
      </c>
      <c r="M557" s="8">
        <f>ROUND(INDEX([1]Calculation!R:R,ROW()),0)</f>
        <v>1</v>
      </c>
      <c r="N557" s="8">
        <f>ROUND(INDEX([1]Calculation!S:S,ROW()),0)</f>
        <v>18</v>
      </c>
      <c r="O557" s="8">
        <f>ROUND(INDEX([1]Calculation!T:T,ROW()),0)</f>
        <v>2</v>
      </c>
      <c r="P557" s="8" t="str">
        <f>INDEX([1]Calculation!CB:CB,ROW())</f>
        <v>http://files.kff.org/attachment/TOPLINE-Blue-Wall-Voices-Project</v>
      </c>
    </row>
    <row r="558" spans="1:16">
      <c r="A558" t="str">
        <f>INDEX([1]Calculation!$F:$F,ROW())</f>
        <v>Minnesota</v>
      </c>
      <c r="B558" t="str">
        <f>INDEX([1]Calculation!$D:$D,ROW())</f>
        <v>Kaiser Family Foundation</v>
      </c>
      <c r="C558" t="str">
        <f>IF(INDEX([1]Calculation!$G:$G,ROW())=0,"-",INDEX([1]Calculation!$G:$G,ROW()))</f>
        <v>-</v>
      </c>
      <c r="D558" t="str">
        <f>INDEX([1]Calculation!$J:$J,ROW())&amp;"  "&amp;INDEX([1]Calculation!$K:$K,ROW())</f>
        <v>249  lv</v>
      </c>
      <c r="E558" s="19">
        <f>INDEX([1]Calculation!$I:$I,ROW())</f>
        <v>43753</v>
      </c>
      <c r="F558" s="12">
        <f>ROUND(INDEX([1]Calculation!AL:AL,ROW()),1)</f>
        <v>1</v>
      </c>
      <c r="G558" s="8">
        <f>ROUND(INDEX([1]Calculation!L:L,ROW()),0)</f>
        <v>14</v>
      </c>
      <c r="H558" s="8">
        <f>ROUND(INDEX([1]Calculation!M:M,ROW()),0)</f>
        <v>0</v>
      </c>
      <c r="I558" s="8">
        <f>ROUND(INDEX([1]Calculation!N:N,ROW()),0)</f>
        <v>1</v>
      </c>
      <c r="J558" s="8">
        <f>ROUND(INDEX([1]Calculation!O:O,ROW()),0)</f>
        <v>7</v>
      </c>
      <c r="K558" s="8">
        <f>ROUND(INDEX([1]Calculation!P:P,ROW()),0)</f>
        <v>15</v>
      </c>
      <c r="L558" s="8">
        <f>ROUND(INDEX([1]Calculation!Q:Q,ROW()),0)</f>
        <v>13</v>
      </c>
      <c r="M558" s="8">
        <f>ROUND(INDEX([1]Calculation!R:R,ROW()),0)</f>
        <v>0</v>
      </c>
      <c r="N558" s="8">
        <f>ROUND(INDEX([1]Calculation!S:S,ROW()),0)</f>
        <v>25</v>
      </c>
      <c r="O558" s="8">
        <f>ROUND(INDEX([1]Calculation!T:T,ROW()),0)</f>
        <v>4</v>
      </c>
      <c r="P558" s="8" t="str">
        <f>INDEX([1]Calculation!CB:CB,ROW())</f>
        <v>http://files.kff.org/attachment/TOPLINE-Blue-Wall-Voices-Project</v>
      </c>
    </row>
    <row r="559" spans="1:16">
      <c r="A559" t="str">
        <f>INDEX([1]Calculation!$F:$F,ROW())</f>
        <v>Michigan</v>
      </c>
      <c r="B559" t="str">
        <f>INDEX([1]Calculation!$D:$D,ROW())</f>
        <v>Kaiser Family Foundation</v>
      </c>
      <c r="C559" t="str">
        <f>IF(INDEX([1]Calculation!$G:$G,ROW())=0,"-",INDEX([1]Calculation!$G:$G,ROW()))</f>
        <v>-</v>
      </c>
      <c r="D559" t="str">
        <f>INDEX([1]Calculation!$J:$J,ROW())&amp;"  "&amp;INDEX([1]Calculation!$K:$K,ROW())</f>
        <v>208  lv</v>
      </c>
      <c r="E559" s="19">
        <f>INDEX([1]Calculation!$I:$I,ROW())</f>
        <v>43753</v>
      </c>
      <c r="F559" s="12">
        <f>ROUND(INDEX([1]Calculation!AL:AL,ROW()),1)</f>
        <v>0.9</v>
      </c>
      <c r="G559" s="8">
        <f>ROUND(INDEX([1]Calculation!L:L,ROW()),0)</f>
        <v>19</v>
      </c>
      <c r="H559" s="8">
        <f>ROUND(INDEX([1]Calculation!M:M,ROW()),0)</f>
        <v>0</v>
      </c>
      <c r="I559" s="8">
        <f>ROUND(INDEX([1]Calculation!N:N,ROW()),0)</f>
        <v>1</v>
      </c>
      <c r="J559" s="8">
        <f>ROUND(INDEX([1]Calculation!O:O,ROW()),0)</f>
        <v>7</v>
      </c>
      <c r="K559" s="8">
        <f>ROUND(INDEX([1]Calculation!P:P,ROW()),0)</f>
        <v>1</v>
      </c>
      <c r="L559" s="8">
        <f>ROUND(INDEX([1]Calculation!Q:Q,ROW()),0)</f>
        <v>15</v>
      </c>
      <c r="M559" s="8">
        <f>ROUND(INDEX([1]Calculation!R:R,ROW()),0)</f>
        <v>0</v>
      </c>
      <c r="N559" s="8">
        <f>ROUND(INDEX([1]Calculation!S:S,ROW()),0)</f>
        <v>25</v>
      </c>
      <c r="O559" s="8">
        <f>ROUND(INDEX([1]Calculation!T:T,ROW()),0)</f>
        <v>1</v>
      </c>
      <c r="P559" s="8" t="str">
        <f>INDEX([1]Calculation!CB:CB,ROW())</f>
        <v>http://files.kff.org/attachment/TOPLINE-Blue-Wall-Voices-Project</v>
      </c>
    </row>
    <row r="560" spans="1:16">
      <c r="A560" t="str">
        <f>INDEX([1]Calculation!$F:$F,ROW())</f>
        <v>Wyoming</v>
      </c>
      <c r="B560" t="str">
        <f>INDEX([1]Calculation!$D:$D,ROW())</f>
        <v>Montana State University Billings</v>
      </c>
      <c r="C560" t="str">
        <f>IF(INDEX([1]Calculation!$G:$G,ROW())=0,"-",INDEX([1]Calculation!$G:$G,ROW()))</f>
        <v>B/C</v>
      </c>
      <c r="D560" t="str">
        <f>INDEX([1]Calculation!$J:$J,ROW())&amp;"  "&amp;INDEX([1]Calculation!$K:$K,ROW())</f>
        <v>14  lv</v>
      </c>
      <c r="E560" s="19">
        <f>INDEX([1]Calculation!$I:$I,ROW())</f>
        <v>43754</v>
      </c>
      <c r="F560" s="12" t="e">
        <f>ROUND(INDEX([1]Calculation!AL:AL,ROW()),1)</f>
        <v>#VALUE!</v>
      </c>
      <c r="G560" s="8">
        <f>ROUND(INDEX([1]Calculation!L:L,ROW()),0)</f>
        <v>0</v>
      </c>
      <c r="H560" s="8">
        <f>ROUND(INDEX([1]Calculation!M:M,ROW()),0)</f>
        <v>0</v>
      </c>
      <c r="I560" s="8">
        <f>ROUND(INDEX([1]Calculation!N:N,ROW()),0)</f>
        <v>0</v>
      </c>
      <c r="J560" s="8">
        <f>ROUND(INDEX([1]Calculation!O:O,ROW()),0)</f>
        <v>0</v>
      </c>
      <c r="K560" s="8">
        <f>ROUND(INDEX([1]Calculation!P:P,ROW()),0)</f>
        <v>1</v>
      </c>
      <c r="L560" s="8">
        <f>ROUND(INDEX([1]Calculation!Q:Q,ROW()),0)</f>
        <v>0</v>
      </c>
      <c r="M560" s="8">
        <f>ROUND(INDEX([1]Calculation!R:R,ROW()),0)</f>
        <v>0</v>
      </c>
      <c r="N560" s="8">
        <f>ROUND(INDEX([1]Calculation!S:S,ROW()),0)</f>
        <v>82</v>
      </c>
      <c r="O560" s="8">
        <f>ROUND(INDEX([1]Calculation!T:T,ROW()),0)</f>
        <v>2</v>
      </c>
      <c r="P560" s="8" t="str">
        <f>INDEX([1]Calculation!CB:CB,ROW())</f>
        <v>https://www.msubillings.edu/cas/nams/polls/2019%20Mountain%20States%20Poll%20Report.pdf</v>
      </c>
    </row>
    <row r="561" spans="1:16">
      <c r="A561" t="str">
        <f>INDEX([1]Calculation!$F:$F,ROW())</f>
        <v>Montana</v>
      </c>
      <c r="B561" t="str">
        <f>INDEX([1]Calculation!$D:$D,ROW())</f>
        <v>Montana State University Billings</v>
      </c>
      <c r="C561" t="str">
        <f>IF(INDEX([1]Calculation!$G:$G,ROW())=0,"-",INDEX([1]Calculation!$G:$G,ROW()))</f>
        <v>B/C</v>
      </c>
      <c r="D561" t="str">
        <f>INDEX([1]Calculation!$J:$J,ROW())&amp;"  "&amp;INDEX([1]Calculation!$K:$K,ROW())</f>
        <v>40  lv</v>
      </c>
      <c r="E561" s="19">
        <f>INDEX([1]Calculation!$I:$I,ROW())</f>
        <v>43754</v>
      </c>
      <c r="F561" s="12" t="e">
        <f>ROUND(INDEX([1]Calculation!AL:AL,ROW()),1)</f>
        <v>#VALUE!</v>
      </c>
      <c r="G561" s="8">
        <f>ROUND(INDEX([1]Calculation!L:L,ROW()),0)</f>
        <v>15</v>
      </c>
      <c r="H561" s="8">
        <f>ROUND(INDEX([1]Calculation!M:M,ROW()),0)</f>
        <v>0</v>
      </c>
      <c r="I561" s="8">
        <f>ROUND(INDEX([1]Calculation!N:N,ROW()),0)</f>
        <v>0</v>
      </c>
      <c r="J561" s="8">
        <f>ROUND(INDEX([1]Calculation!O:O,ROW()),0)</f>
        <v>2</v>
      </c>
      <c r="K561" s="8">
        <f>ROUND(INDEX([1]Calculation!P:P,ROW()),0)</f>
        <v>2</v>
      </c>
      <c r="L561" s="8">
        <f>ROUND(INDEX([1]Calculation!Q:Q,ROW()),0)</f>
        <v>2</v>
      </c>
      <c r="M561" s="8">
        <f>ROUND(INDEX([1]Calculation!R:R,ROW()),0)</f>
        <v>0</v>
      </c>
      <c r="N561" s="8">
        <f>ROUND(INDEX([1]Calculation!S:S,ROW()),0)</f>
        <v>40</v>
      </c>
      <c r="O561" s="8">
        <f>ROUND(INDEX([1]Calculation!T:T,ROW()),0)</f>
        <v>0</v>
      </c>
      <c r="P561" s="8" t="str">
        <f>INDEX([1]Calculation!CB:CB,ROW())</f>
        <v>https://www.msubillings.edu/cas/nams/polls/2019%20Mountain%20States%20Poll%20Report.pdf</v>
      </c>
    </row>
    <row r="562" spans="1:16">
      <c r="A562" t="str">
        <f>INDEX([1]Calculation!$F:$F,ROW())</f>
        <v>Iowa</v>
      </c>
      <c r="B562" t="str">
        <f>INDEX([1]Calculation!$D:$D,ROW())</f>
        <v>Suffolk University</v>
      </c>
      <c r="C562" t="str">
        <f>IF(INDEX([1]Calculation!$G:$G,ROW())=0,"-",INDEX([1]Calculation!$G:$G,ROW()))</f>
        <v>A-</v>
      </c>
      <c r="D562" t="str">
        <f>INDEX([1]Calculation!$J:$J,ROW())&amp;"  "&amp;INDEX([1]Calculation!$K:$K,ROW())</f>
        <v>500  lv</v>
      </c>
      <c r="E562" s="19">
        <f>INDEX([1]Calculation!$I:$I,ROW())</f>
        <v>43756</v>
      </c>
      <c r="F562" s="12">
        <f>ROUND(INDEX([1]Calculation!AL:AL,ROW()),1)</f>
        <v>0.5</v>
      </c>
      <c r="G562" s="8">
        <f>ROUND(INDEX([1]Calculation!L:L,ROW()),0)</f>
        <v>18</v>
      </c>
      <c r="H562" s="8">
        <f>ROUND(INDEX([1]Calculation!M:M,ROW()),0)</f>
        <v>0</v>
      </c>
      <c r="I562" s="8">
        <f>ROUND(INDEX([1]Calculation!N:N,ROW()),0)</f>
        <v>1</v>
      </c>
      <c r="J562" s="8">
        <f>ROUND(INDEX([1]Calculation!O:O,ROW()),0)</f>
        <v>13</v>
      </c>
      <c r="K562" s="8">
        <f>ROUND(INDEX([1]Calculation!P:P,ROW()),0)</f>
        <v>3</v>
      </c>
      <c r="L562" s="8">
        <f>ROUND(INDEX([1]Calculation!Q:Q,ROW()),0)</f>
        <v>9</v>
      </c>
      <c r="M562" s="8">
        <f>ROUND(INDEX([1]Calculation!R:R,ROW()),0)</f>
        <v>3</v>
      </c>
      <c r="N562" s="8">
        <f>ROUND(INDEX([1]Calculation!S:S,ROW()),0)</f>
        <v>17</v>
      </c>
      <c r="O562" s="8">
        <f>ROUND(INDEX([1]Calculation!T:T,ROW()),0)</f>
        <v>1</v>
      </c>
      <c r="P562" s="8" t="str">
        <f>INDEX([1]Calculation!CB:CB,ROW())</f>
        <v>https://www.suffolk.edu/-/media/suffolk/documents/academics/research-at-suffolk/suprc/polls/other-states/2019/10_21_2019_marignals_pdftxt.pdf</v>
      </c>
    </row>
    <row r="563" spans="1:16">
      <c r="A563" t="str">
        <f>INDEX([1]Calculation!$F:$F,ROW())</f>
        <v>US</v>
      </c>
      <c r="B563" t="str">
        <f>INDEX([1]Calculation!$D:$D,ROW())</f>
        <v>Harris Insights &amp; Analytics</v>
      </c>
      <c r="C563" t="str">
        <f>IF(INDEX([1]Calculation!$G:$G,ROW())=0,"-",INDEX([1]Calculation!$G:$G,ROW()))</f>
        <v>C+</v>
      </c>
      <c r="D563" t="str">
        <f>INDEX([1]Calculation!$J:$J,ROW())&amp;"  "&amp;INDEX([1]Calculation!$K:$K,ROW())</f>
        <v>1839  lv</v>
      </c>
      <c r="E563" s="19">
        <f>INDEX([1]Calculation!$I:$I,ROW())</f>
        <v>43756</v>
      </c>
      <c r="F563" s="12">
        <f>ROUND(INDEX([1]Calculation!AL:AL,ROW()),1)</f>
        <v>0</v>
      </c>
      <c r="G563" s="8">
        <f>ROUND(INDEX([1]Calculation!L:L,ROW()),0)</f>
        <v>34</v>
      </c>
      <c r="H563" s="8">
        <f>ROUND(INDEX([1]Calculation!M:M,ROW()),0)</f>
        <v>0</v>
      </c>
      <c r="I563" s="8">
        <f>ROUND(INDEX([1]Calculation!N:N,ROW()),0)</f>
        <v>2</v>
      </c>
      <c r="J563" s="8">
        <f>ROUND(INDEX([1]Calculation!O:O,ROW()),0)</f>
        <v>4</v>
      </c>
      <c r="K563" s="8">
        <f>ROUND(INDEX([1]Calculation!P:P,ROW()),0)</f>
        <v>2</v>
      </c>
      <c r="L563" s="8">
        <f>ROUND(INDEX([1]Calculation!Q:Q,ROW()),0)</f>
        <v>16</v>
      </c>
      <c r="M563" s="8">
        <f>ROUND(INDEX([1]Calculation!R:R,ROW()),0)</f>
        <v>1</v>
      </c>
      <c r="N563" s="8">
        <f>ROUND(INDEX([1]Calculation!S:S,ROW()),0)</f>
        <v>18</v>
      </c>
      <c r="O563" s="8">
        <f>ROUND(INDEX([1]Calculation!T:T,ROW()),0)</f>
        <v>2</v>
      </c>
      <c r="P563" s="8" t="str">
        <f>INDEX([1]Calculation!CB:CB,ROW())</f>
        <v>https://docs.google.com/spreadsheets/d/e/2PACX-1vQVLqEO6WqlqDQnhJqfPCkoL0BjZIz4b-EDfXAjCW2ToZkg0d5EZPhXU1yiyZOpuWKGnlk24WjXJhpu/pubhtml/sheet?headers=false&amp;gid=0</v>
      </c>
    </row>
    <row r="564" spans="1:16">
      <c r="A564" t="str">
        <f>INDEX([1]Calculation!$F:$F,ROW())</f>
        <v>US</v>
      </c>
      <c r="B564" t="str">
        <f>INDEX([1]Calculation!$D:$D,ROW())</f>
        <v>Ipsos</v>
      </c>
      <c r="C564" t="str">
        <f>IF(INDEX([1]Calculation!$G:$G,ROW())=0,"-",INDEX([1]Calculation!$G:$G,ROW()))</f>
        <v>B+</v>
      </c>
      <c r="D564" t="str">
        <f>INDEX([1]Calculation!$J:$J,ROW())&amp;"  "&amp;INDEX([1]Calculation!$K:$K,ROW())</f>
        <v>703  a</v>
      </c>
      <c r="E564" s="19">
        <f>INDEX([1]Calculation!$I:$I,ROW())</f>
        <v>43756</v>
      </c>
      <c r="F564" s="12">
        <f>ROUND(INDEX([1]Calculation!AL:AL,ROW()),1)</f>
        <v>0</v>
      </c>
      <c r="G564" s="8">
        <f>ROUND(INDEX([1]Calculation!L:L,ROW()),0)</f>
        <v>21</v>
      </c>
      <c r="H564" s="8">
        <f>ROUND(INDEX([1]Calculation!M:M,ROW()),0)</f>
        <v>0</v>
      </c>
      <c r="I564" s="8">
        <f>ROUND(INDEX([1]Calculation!N:N,ROW()),0)</f>
        <v>1</v>
      </c>
      <c r="J564" s="8">
        <f>ROUND(INDEX([1]Calculation!O:O,ROW()),0)</f>
        <v>5</v>
      </c>
      <c r="K564" s="8">
        <f>ROUND(INDEX([1]Calculation!P:P,ROW()),0)</f>
        <v>1</v>
      </c>
      <c r="L564" s="8">
        <f>ROUND(INDEX([1]Calculation!Q:Q,ROW()),0)</f>
        <v>16</v>
      </c>
      <c r="M564" s="8">
        <f>ROUND(INDEX([1]Calculation!R:R,ROW()),0)</f>
        <v>0</v>
      </c>
      <c r="N564" s="8">
        <f>ROUND(INDEX([1]Calculation!S:S,ROW()),0)</f>
        <v>15</v>
      </c>
      <c r="O564" s="8">
        <f>ROUND(INDEX([1]Calculation!T:T,ROW()),0)</f>
        <v>2</v>
      </c>
      <c r="P564" s="8" t="str">
        <f>INDEX([1]Calculation!CB:CB,ROW())</f>
        <v>https://www.ipsos.com/sites/default/files/ct/news/documents/2019-10/topline_reuters_democratic_debate_poll_10_21_2019_wu.pdf</v>
      </c>
    </row>
    <row r="565" spans="1:16">
      <c r="A565" t="str">
        <f>INDEX([1]Calculation!$F:$F,ROW())</f>
        <v>US</v>
      </c>
      <c r="B565" t="str">
        <f>INDEX([1]Calculation!$D:$D,ROW())</f>
        <v>Harris Insights &amp; Analytics</v>
      </c>
      <c r="C565" t="str">
        <f>IF(INDEX([1]Calculation!$G:$G,ROW())=0,"-",INDEX([1]Calculation!$G:$G,ROW()))</f>
        <v>C+</v>
      </c>
      <c r="D565" t="str">
        <f>INDEX([1]Calculation!$J:$J,ROW())&amp;"  "&amp;INDEX([1]Calculation!$K:$K,ROW())</f>
        <v>763  lv</v>
      </c>
      <c r="E565" s="19">
        <f>INDEX([1]Calculation!$I:$I,ROW())</f>
        <v>43756</v>
      </c>
      <c r="F565" s="12">
        <f>ROUND(INDEX([1]Calculation!AL:AL,ROW()),1)</f>
        <v>0</v>
      </c>
      <c r="G565" s="8">
        <f>ROUND(INDEX([1]Calculation!L:L,ROW()),0)</f>
        <v>33</v>
      </c>
      <c r="H565" s="8">
        <f>ROUND(INDEX([1]Calculation!M:M,ROW()),0)</f>
        <v>0</v>
      </c>
      <c r="I565" s="8">
        <f>ROUND(INDEX([1]Calculation!N:N,ROW()),0)</f>
        <v>1</v>
      </c>
      <c r="J565" s="8">
        <f>ROUND(INDEX([1]Calculation!O:O,ROW()),0)</f>
        <v>4</v>
      </c>
      <c r="K565" s="8">
        <f>ROUND(INDEX([1]Calculation!P:P,ROW()),0)</f>
        <v>2</v>
      </c>
      <c r="L565" s="8">
        <f>ROUND(INDEX([1]Calculation!Q:Q,ROW()),0)</f>
        <v>17</v>
      </c>
      <c r="M565" s="8">
        <f>ROUND(INDEX([1]Calculation!R:R,ROW()),0)</f>
        <v>2</v>
      </c>
      <c r="N565" s="8">
        <f>ROUND(INDEX([1]Calculation!S:S,ROW()),0)</f>
        <v>18</v>
      </c>
      <c r="O565" s="8">
        <f>ROUND(INDEX([1]Calculation!T:T,ROW()),0)</f>
        <v>2</v>
      </c>
      <c r="P565" s="8" t="str">
        <f>INDEX([1]Calculation!CB:CB,ROW())</f>
        <v>https://docs.google.com/spreadsheets/d/e/2PACX-1vR13Tl5hUtDQkRG1NHFobnFAa5b223LaBitPb5bxW4Crr_6l4gyjwME4Fa88OJkBr8Lne9zD3sf3Hof/pubhtml/sheet?headers=false&amp;gid=0</v>
      </c>
    </row>
    <row r="566" spans="1:16">
      <c r="A566" t="str">
        <f>INDEX([1]Calculation!$F:$F,ROW())</f>
        <v>California</v>
      </c>
      <c r="B566" t="str">
        <f>INDEX([1]Calculation!$D:$D,ROW())</f>
        <v>SurveyUSA</v>
      </c>
      <c r="C566" t="str">
        <f>IF(INDEX([1]Calculation!$G:$G,ROW())=0,"-",INDEX([1]Calculation!$G:$G,ROW()))</f>
        <v>A</v>
      </c>
      <c r="D566" t="str">
        <f>INDEX([1]Calculation!$J:$J,ROW())&amp;"  "&amp;INDEX([1]Calculation!$K:$K,ROW())</f>
        <v>553  lv</v>
      </c>
      <c r="E566" s="19">
        <f>INDEX([1]Calculation!$I:$I,ROW())</f>
        <v>43754</v>
      </c>
      <c r="F566" s="12">
        <f>ROUND(INDEX([1]Calculation!AL:AL,ROW()),1)</f>
        <v>0</v>
      </c>
      <c r="G566" s="8">
        <f>ROUND(INDEX([1]Calculation!L:L,ROW()),0)</f>
        <v>33</v>
      </c>
      <c r="H566" s="8">
        <f>ROUND(INDEX([1]Calculation!M:M,ROW()),0)</f>
        <v>0</v>
      </c>
      <c r="I566" s="8">
        <f>ROUND(INDEX([1]Calculation!N:N,ROW()),0)</f>
        <v>2</v>
      </c>
      <c r="J566" s="8">
        <f>ROUND(INDEX([1]Calculation!O:O,ROW()),0)</f>
        <v>4</v>
      </c>
      <c r="K566" s="8">
        <f>ROUND(INDEX([1]Calculation!P:P,ROW()),0)</f>
        <v>1</v>
      </c>
      <c r="L566" s="8">
        <f>ROUND(INDEX([1]Calculation!Q:Q,ROW()),0)</f>
        <v>17</v>
      </c>
      <c r="M566" s="8">
        <f>ROUND(INDEX([1]Calculation!R:R,ROW()),0)</f>
        <v>1</v>
      </c>
      <c r="N566" s="8">
        <f>ROUND(INDEX([1]Calculation!S:S,ROW()),0)</f>
        <v>18</v>
      </c>
      <c r="O566" s="8">
        <f>ROUND(INDEX([1]Calculation!T:T,ROW()),0)</f>
        <v>4</v>
      </c>
      <c r="P566" s="8" t="str">
        <f>INDEX([1]Calculation!CB:CB,ROW())</f>
        <v>http://www.surveyusa.com/client/PollReport.aspx?g=3662de7c-9fe8-4524-b39b-789835905d98</v>
      </c>
    </row>
    <row r="567" spans="1:16">
      <c r="A567" t="str">
        <f>INDEX([1]Calculation!$F:$F,ROW())</f>
        <v>US</v>
      </c>
      <c r="B567" t="str">
        <f>INDEX([1]Calculation!$D:$D,ROW())</f>
        <v>SurveyUSA</v>
      </c>
      <c r="C567" t="str">
        <f>IF(INDEX([1]Calculation!$G:$G,ROW())=0,"-",INDEX([1]Calculation!$G:$G,ROW()))</f>
        <v>A</v>
      </c>
      <c r="D567" t="str">
        <f>INDEX([1]Calculation!$J:$J,ROW())&amp;"  "&amp;INDEX([1]Calculation!$K:$K,ROW())</f>
        <v>1071  lv</v>
      </c>
      <c r="E567" s="19">
        <f>INDEX([1]Calculation!$I:$I,ROW())</f>
        <v>43754</v>
      </c>
      <c r="F567" s="12">
        <f>ROUND(INDEX([1]Calculation!AL:AL,ROW()),1)</f>
        <v>0</v>
      </c>
      <c r="G567" s="8">
        <f>ROUND(INDEX([1]Calculation!L:L,ROW()),0)</f>
        <v>32</v>
      </c>
      <c r="H567" s="8">
        <f>ROUND(INDEX([1]Calculation!M:M,ROW()),0)</f>
        <v>0</v>
      </c>
      <c r="I567" s="8">
        <f>ROUND(INDEX([1]Calculation!N:N,ROW()),0)</f>
        <v>2</v>
      </c>
      <c r="J567" s="8">
        <f>ROUND(INDEX([1]Calculation!O:O,ROW()),0)</f>
        <v>5</v>
      </c>
      <c r="K567" s="8">
        <f>ROUND(INDEX([1]Calculation!P:P,ROW()),0)</f>
        <v>2</v>
      </c>
      <c r="L567" s="8">
        <f>ROUND(INDEX([1]Calculation!Q:Q,ROW()),0)</f>
        <v>17</v>
      </c>
      <c r="M567" s="8">
        <f>ROUND(INDEX([1]Calculation!R:R,ROW()),0)</f>
        <v>1</v>
      </c>
      <c r="N567" s="8">
        <f>ROUND(INDEX([1]Calculation!S:S,ROW()),0)</f>
        <v>22</v>
      </c>
      <c r="O567" s="8">
        <f>ROUND(INDEX([1]Calculation!T:T,ROW()),0)</f>
        <v>2</v>
      </c>
      <c r="P567" s="8" t="str">
        <f>INDEX([1]Calculation!CB:CB,ROW())</f>
        <v>http://www.surveyusa.com/client/PollReport.aspx?g=3f8c15c0-bab5-4d13-b944-5b368f707417</v>
      </c>
    </row>
    <row r="568" spans="1:16">
      <c r="A568" t="str">
        <f>INDEX([1]Calculation!$F:$F,ROW())</f>
        <v>US</v>
      </c>
      <c r="B568" t="str">
        <f>INDEX([1]Calculation!$D:$D,ROW())</f>
        <v>Public Religion Research Institute</v>
      </c>
      <c r="C568" t="str">
        <f>IF(INDEX([1]Calculation!$G:$G,ROW())=0,"-",INDEX([1]Calculation!$G:$G,ROW()))</f>
        <v>A/B</v>
      </c>
      <c r="D568" t="str">
        <f>INDEX([1]Calculation!$J:$J,ROW())&amp;"  "&amp;INDEX([1]Calculation!$K:$K,ROW())</f>
        <v>436  rv</v>
      </c>
      <c r="E568" s="19">
        <f>INDEX([1]Calculation!$I:$I,ROW())</f>
        <v>43751</v>
      </c>
      <c r="F568" s="12">
        <f>ROUND(INDEX([1]Calculation!AL:AL,ROW()),1)</f>
        <v>2.8</v>
      </c>
      <c r="G568" s="8">
        <f>ROUND(INDEX([1]Calculation!L:L,ROW()),0)</f>
        <v>25</v>
      </c>
      <c r="H568" s="8">
        <f>ROUND(INDEX([1]Calculation!M:M,ROW()),0)</f>
        <v>0</v>
      </c>
      <c r="I568" s="8">
        <f>ROUND(INDEX([1]Calculation!N:N,ROW()),0)</f>
        <v>3</v>
      </c>
      <c r="J568" s="8">
        <f>ROUND(INDEX([1]Calculation!O:O,ROW()),0)</f>
        <v>4</v>
      </c>
      <c r="K568" s="8">
        <f>ROUND(INDEX([1]Calculation!P:P,ROW()),0)</f>
        <v>1</v>
      </c>
      <c r="L568" s="8">
        <f>ROUND(INDEX([1]Calculation!Q:Q,ROW()),0)</f>
        <v>17</v>
      </c>
      <c r="M568" s="8">
        <f>ROUND(INDEX([1]Calculation!R:R,ROW()),0)</f>
        <v>0</v>
      </c>
      <c r="N568" s="8">
        <f>ROUND(INDEX([1]Calculation!S:S,ROW()),0)</f>
        <v>16</v>
      </c>
      <c r="O568" s="8">
        <f>ROUND(INDEX([1]Calculation!T:T,ROW()),0)</f>
        <v>3</v>
      </c>
      <c r="P568" s="8" t="str">
        <f>INDEX([1]Calculation!CB:CB,ROW())</f>
        <v>https://projects.fivethirtyeight.com/polls/20191021_National.pdf</v>
      </c>
    </row>
    <row r="569" spans="1:16">
      <c r="A569" t="str">
        <f>INDEX([1]Calculation!$F:$F,ROW())</f>
        <v>US</v>
      </c>
      <c r="B569" t="str">
        <f>INDEX([1]Calculation!$D:$D,ROW())</f>
        <v>Public Religion Research Institute</v>
      </c>
      <c r="C569" t="str">
        <f>IF(INDEX([1]Calculation!$G:$G,ROW())=0,"-",INDEX([1]Calculation!$G:$G,ROW()))</f>
        <v>A/B</v>
      </c>
      <c r="D569" t="str">
        <f>INDEX([1]Calculation!$J:$J,ROW())&amp;"  "&amp;INDEX([1]Calculation!$K:$K,ROW())</f>
        <v>487  a</v>
      </c>
      <c r="E569" s="19">
        <f>INDEX([1]Calculation!$I:$I,ROW())</f>
        <v>43751</v>
      </c>
      <c r="F569" s="12">
        <f>ROUND(INDEX([1]Calculation!AL:AL,ROW()),1)</f>
        <v>0</v>
      </c>
      <c r="G569" s="8">
        <f>ROUND(INDEX([1]Calculation!L:L,ROW()),0)</f>
        <v>24</v>
      </c>
      <c r="H569" s="8">
        <f>ROUND(INDEX([1]Calculation!M:M,ROW()),0)</f>
        <v>0</v>
      </c>
      <c r="I569" s="8">
        <f>ROUND(INDEX([1]Calculation!N:N,ROW()),0)</f>
        <v>3</v>
      </c>
      <c r="J569" s="8">
        <f>ROUND(INDEX([1]Calculation!O:O,ROW()),0)</f>
        <v>4</v>
      </c>
      <c r="K569" s="8">
        <f>ROUND(INDEX([1]Calculation!P:P,ROW()),0)</f>
        <v>1</v>
      </c>
      <c r="L569" s="8">
        <f>ROUND(INDEX([1]Calculation!Q:Q,ROW()),0)</f>
        <v>16</v>
      </c>
      <c r="M569" s="8">
        <f>ROUND(INDEX([1]Calculation!R:R,ROW()),0)</f>
        <v>0</v>
      </c>
      <c r="N569" s="8">
        <f>ROUND(INDEX([1]Calculation!S:S,ROW()),0)</f>
        <v>16</v>
      </c>
      <c r="O569" s="8">
        <f>ROUND(INDEX([1]Calculation!T:T,ROW()),0)</f>
        <v>3</v>
      </c>
      <c r="P569" s="8" t="str">
        <f>INDEX([1]Calculation!CB:CB,ROW())</f>
        <v>https://projects.fivethirtyeight.com/polls/20191021_National.pdf</v>
      </c>
    </row>
    <row r="570" spans="1:16">
      <c r="A570" t="str">
        <f>INDEX([1]Calculation!$F:$F,ROW())</f>
        <v>US</v>
      </c>
      <c r="B570" t="str">
        <f>INDEX([1]Calculation!$D:$D,ROW())</f>
        <v>Harris Insights &amp; Analytics</v>
      </c>
      <c r="C570" t="str">
        <f>IF(INDEX([1]Calculation!$G:$G,ROW())=0,"-",INDEX([1]Calculation!$G:$G,ROW()))</f>
        <v>C+</v>
      </c>
      <c r="D570" t="str">
        <f>INDEX([1]Calculation!$J:$J,ROW())&amp;"  "&amp;INDEX([1]Calculation!$K:$K,ROW())</f>
        <v>815  lv</v>
      </c>
      <c r="E570" s="19">
        <f>INDEX([1]Calculation!$I:$I,ROW())</f>
        <v>43755</v>
      </c>
      <c r="F570" s="12">
        <f>ROUND(INDEX([1]Calculation!AL:AL,ROW()),1)</f>
        <v>0</v>
      </c>
      <c r="G570" s="8">
        <f>ROUND(INDEX([1]Calculation!L:L,ROW()),0)</f>
        <v>34</v>
      </c>
      <c r="H570" s="8">
        <f>ROUND(INDEX([1]Calculation!M:M,ROW()),0)</f>
        <v>0</v>
      </c>
      <c r="I570" s="8">
        <f>ROUND(INDEX([1]Calculation!N:N,ROW()),0)</f>
        <v>2</v>
      </c>
      <c r="J570" s="8">
        <f>ROUND(INDEX([1]Calculation!O:O,ROW()),0)</f>
        <v>3</v>
      </c>
      <c r="K570" s="8">
        <f>ROUND(INDEX([1]Calculation!P:P,ROW()),0)</f>
        <v>2</v>
      </c>
      <c r="L570" s="8">
        <f>ROUND(INDEX([1]Calculation!Q:Q,ROW()),0)</f>
        <v>15</v>
      </c>
      <c r="M570" s="8">
        <f>ROUND(INDEX([1]Calculation!R:R,ROW()),0)</f>
        <v>2</v>
      </c>
      <c r="N570" s="8">
        <f>ROUND(INDEX([1]Calculation!S:S,ROW()),0)</f>
        <v>16</v>
      </c>
      <c r="O570" s="8">
        <f>ROUND(INDEX([1]Calculation!T:T,ROW()),0)</f>
        <v>2</v>
      </c>
      <c r="P570" s="8" t="str">
        <f>INDEX([1]Calculation!CB:CB,ROW())</f>
        <v>https://docs.google.com/spreadsheets/d/e/2PACX-1vQZ29_A6KnPaK6cg4oC72rMRRYBJZ2rRPE_3DD6ouoMACKZuygUFOahnS37cfJOKu1TzsmbZEvc1HxK/pubhtml/sheet?headers=false&amp;gid=0</v>
      </c>
    </row>
    <row r="571" spans="1:16">
      <c r="A571" t="str">
        <f>INDEX([1]Calculation!$F:$F,ROW())</f>
        <v>US</v>
      </c>
      <c r="B571" t="str">
        <f>INDEX([1]Calculation!$D:$D,ROW())</f>
        <v>Swayable</v>
      </c>
      <c r="C571" t="str">
        <f>IF(INDEX([1]Calculation!$G:$G,ROW())=0,"-",INDEX([1]Calculation!$G:$G,ROW()))</f>
        <v>-</v>
      </c>
      <c r="D571" t="str">
        <f>INDEX([1]Calculation!$J:$J,ROW())&amp;"  "&amp;INDEX([1]Calculation!$K:$K,ROW())</f>
        <v>2077  lv</v>
      </c>
      <c r="E571" s="19">
        <f>INDEX([1]Calculation!$I:$I,ROW())</f>
        <v>43746</v>
      </c>
      <c r="F571" s="12">
        <f>ROUND(INDEX([1]Calculation!AL:AL,ROW()),1)</f>
        <v>0</v>
      </c>
      <c r="G571" s="8">
        <f>ROUND(INDEX([1]Calculation!L:L,ROW()),0)</f>
        <v>33</v>
      </c>
      <c r="H571" s="8">
        <f>ROUND(INDEX([1]Calculation!M:M,ROW()),0)</f>
        <v>0</v>
      </c>
      <c r="I571" s="8">
        <f>ROUND(INDEX([1]Calculation!N:N,ROW()),0)</f>
        <v>3</v>
      </c>
      <c r="J571" s="8">
        <f>ROUND(INDEX([1]Calculation!O:O,ROW()),0)</f>
        <v>4</v>
      </c>
      <c r="K571" s="8">
        <f>ROUND(INDEX([1]Calculation!P:P,ROW()),0)</f>
        <v>2</v>
      </c>
      <c r="L571" s="8">
        <f>ROUND(INDEX([1]Calculation!Q:Q,ROW()),0)</f>
        <v>16</v>
      </c>
      <c r="M571" s="8">
        <f>ROUND(INDEX([1]Calculation!R:R,ROW()),0)</f>
        <v>0</v>
      </c>
      <c r="N571" s="8">
        <f>ROUND(INDEX([1]Calculation!S:S,ROW()),0)</f>
        <v>21</v>
      </c>
      <c r="O571" s="8">
        <f>ROUND(INDEX([1]Calculation!T:T,ROW()),0)</f>
        <v>3</v>
      </c>
      <c r="P571" s="8" t="str">
        <f>INDEX([1]Calculation!CB:CB,ROW())</f>
        <v>https://swayable.com/insights/primaries2019</v>
      </c>
    </row>
    <row r="572" spans="1:16">
      <c r="A572" t="str">
        <f>INDEX([1]Calculation!$F:$F,ROW())</f>
        <v>US</v>
      </c>
      <c r="B572" t="str">
        <f>INDEX([1]Calculation!$D:$D,ROW())</f>
        <v>Swayable</v>
      </c>
      <c r="C572" t="str">
        <f>IF(INDEX([1]Calculation!$G:$G,ROW())=0,"-",INDEX([1]Calculation!$G:$G,ROW()))</f>
        <v>-</v>
      </c>
      <c r="D572" t="str">
        <f>INDEX([1]Calculation!$J:$J,ROW())&amp;"  "&amp;INDEX([1]Calculation!$K:$K,ROW())</f>
        <v>4216  a</v>
      </c>
      <c r="E572" s="19">
        <f>INDEX([1]Calculation!$I:$I,ROW())</f>
        <v>43746</v>
      </c>
      <c r="F572" s="12">
        <f>ROUND(INDEX([1]Calculation!AL:AL,ROW()),1)</f>
        <v>0</v>
      </c>
      <c r="G572" s="8">
        <f>ROUND(INDEX([1]Calculation!L:L,ROW()),0)</f>
        <v>28</v>
      </c>
      <c r="H572" s="8">
        <f>ROUND(INDEX([1]Calculation!M:M,ROW()),0)</f>
        <v>0</v>
      </c>
      <c r="I572" s="8">
        <f>ROUND(INDEX([1]Calculation!N:N,ROW()),0)</f>
        <v>3</v>
      </c>
      <c r="J572" s="8">
        <f>ROUND(INDEX([1]Calculation!O:O,ROW()),0)</f>
        <v>4</v>
      </c>
      <c r="K572" s="8">
        <f>ROUND(INDEX([1]Calculation!P:P,ROW()),0)</f>
        <v>2</v>
      </c>
      <c r="L572" s="8">
        <f>ROUND(INDEX([1]Calculation!Q:Q,ROW()),0)</f>
        <v>20</v>
      </c>
      <c r="M572" s="8">
        <f>ROUND(INDEX([1]Calculation!R:R,ROW()),0)</f>
        <v>1</v>
      </c>
      <c r="N572" s="8">
        <f>ROUND(INDEX([1]Calculation!S:S,ROW()),0)</f>
        <v>17</v>
      </c>
      <c r="O572" s="8">
        <f>ROUND(INDEX([1]Calculation!T:T,ROW()),0)</f>
        <v>4</v>
      </c>
      <c r="P572" s="8" t="str">
        <f>INDEX([1]Calculation!CB:CB,ROW())</f>
        <v>https://swayable.com/insights/primaries2019</v>
      </c>
    </row>
    <row r="573" spans="1:16">
      <c r="A573" t="str">
        <f>INDEX([1]Calculation!$F:$F,ROW())</f>
        <v>Iowa</v>
      </c>
      <c r="B573" t="str">
        <f>INDEX([1]Calculation!$D:$D,ROW())</f>
        <v>Emerson College</v>
      </c>
      <c r="C573" t="str">
        <f>IF(INDEX([1]Calculation!$G:$G,ROW())=0,"-",INDEX([1]Calculation!$G:$G,ROW()))</f>
        <v>B-</v>
      </c>
      <c r="D573" t="str">
        <f>INDEX([1]Calculation!$J:$J,ROW())&amp;"  "&amp;INDEX([1]Calculation!$K:$K,ROW())</f>
        <v>317  lv</v>
      </c>
      <c r="E573" s="19">
        <f>INDEX([1]Calculation!$I:$I,ROW())</f>
        <v>43754</v>
      </c>
      <c r="F573" s="12">
        <f>ROUND(INDEX([1]Calculation!AL:AL,ROW()),1)</f>
        <v>0</v>
      </c>
      <c r="G573" s="8">
        <f>ROUND(INDEX([1]Calculation!L:L,ROW()),0)</f>
        <v>23</v>
      </c>
      <c r="H573" s="8">
        <f>ROUND(INDEX([1]Calculation!M:M,ROW()),0)</f>
        <v>0</v>
      </c>
      <c r="I573" s="8">
        <f>ROUND(INDEX([1]Calculation!N:N,ROW()),0)</f>
        <v>3</v>
      </c>
      <c r="J573" s="8">
        <f>ROUND(INDEX([1]Calculation!O:O,ROW()),0)</f>
        <v>16</v>
      </c>
      <c r="K573" s="8">
        <f>ROUND(INDEX([1]Calculation!P:P,ROW()),0)</f>
        <v>1</v>
      </c>
      <c r="L573" s="8">
        <f>ROUND(INDEX([1]Calculation!Q:Q,ROW()),0)</f>
        <v>13</v>
      </c>
      <c r="M573" s="8">
        <f>ROUND(INDEX([1]Calculation!R:R,ROW()),0)</f>
        <v>2</v>
      </c>
      <c r="N573" s="8">
        <f>ROUND(INDEX([1]Calculation!S:S,ROW()),0)</f>
        <v>23</v>
      </c>
      <c r="O573" s="8">
        <f>ROUND(INDEX([1]Calculation!T:T,ROW()),0)</f>
        <v>5</v>
      </c>
      <c r="P573" s="8" t="str">
        <f>INDEX([1]Calculation!CB:CB,ROW())</f>
        <v>http://emersonpolling.com/2019/10/17/iowa-2020-dead-heat-with-biden-and-warren-mayor-pete-continues-to-build-and-sanders-slides/</v>
      </c>
    </row>
    <row r="574" spans="1:16">
      <c r="A574" t="str">
        <f>INDEX([1]Calculation!$F:$F,ROW())</f>
        <v>US</v>
      </c>
      <c r="B574" t="str">
        <f>INDEX([1]Calculation!$D:$D,ROW())</f>
        <v>Harris Insights &amp; Analytics</v>
      </c>
      <c r="C574" t="str">
        <f>IF(INDEX([1]Calculation!$G:$G,ROW())=0,"-",INDEX([1]Calculation!$G:$G,ROW()))</f>
        <v>C+</v>
      </c>
      <c r="D574" t="str">
        <f>INDEX([1]Calculation!$J:$J,ROW())&amp;"  "&amp;INDEX([1]Calculation!$K:$K,ROW())</f>
        <v>828  lv</v>
      </c>
      <c r="E574" s="19">
        <f>INDEX([1]Calculation!$I:$I,ROW())</f>
        <v>43754</v>
      </c>
      <c r="F574" s="12">
        <f>ROUND(INDEX([1]Calculation!AL:AL,ROW()),1)</f>
        <v>0</v>
      </c>
      <c r="G574" s="8">
        <f>ROUND(INDEX([1]Calculation!L:L,ROW()),0)</f>
        <v>34</v>
      </c>
      <c r="H574" s="8">
        <f>ROUND(INDEX([1]Calculation!M:M,ROW()),0)</f>
        <v>0</v>
      </c>
      <c r="I574" s="8">
        <f>ROUND(INDEX([1]Calculation!N:N,ROW()),0)</f>
        <v>2</v>
      </c>
      <c r="J574" s="8">
        <f>ROUND(INDEX([1]Calculation!O:O,ROW()),0)</f>
        <v>3</v>
      </c>
      <c r="K574" s="8">
        <f>ROUND(INDEX([1]Calculation!P:P,ROW()),0)</f>
        <v>1</v>
      </c>
      <c r="L574" s="8">
        <f>ROUND(INDEX([1]Calculation!Q:Q,ROW()),0)</f>
        <v>15</v>
      </c>
      <c r="M574" s="8">
        <f>ROUND(INDEX([1]Calculation!R:R,ROW()),0)</f>
        <v>1</v>
      </c>
      <c r="N574" s="8">
        <f>ROUND(INDEX([1]Calculation!S:S,ROW()),0)</f>
        <v>18</v>
      </c>
      <c r="O574" s="8">
        <f>ROUND(INDEX([1]Calculation!T:T,ROW()),0)</f>
        <v>2</v>
      </c>
      <c r="P574" s="8" t="str">
        <f>INDEX([1]Calculation!CB:CB,ROW())</f>
        <v>https://docs.google.com/spreadsheets/d/e/2PACX-1vRnHulVi6HoEENhOnG00hePyColxFn33YGlVS6vBGvdS4c55UrgXa3EvM3qc7DUkQGQYm4vSEsFn7A9/pubhtml/sheet?headers=false&amp;gid=0</v>
      </c>
    </row>
    <row r="575" spans="1:16">
      <c r="A575" t="str">
        <f>INDEX([1]Calculation!$F:$F,ROW())</f>
        <v>US</v>
      </c>
      <c r="B575" t="str">
        <f>INDEX([1]Calculation!$D:$D,ROW())</f>
        <v>YouGov</v>
      </c>
      <c r="C575" t="str">
        <f>IF(INDEX([1]Calculation!$G:$G,ROW())=0,"-",INDEX([1]Calculation!$G:$G,ROW()))</f>
        <v>B-</v>
      </c>
      <c r="D575" t="str">
        <f>INDEX([1]Calculation!$J:$J,ROW())&amp;"  "&amp;INDEX([1]Calculation!$K:$K,ROW())</f>
        <v>623  lv</v>
      </c>
      <c r="E575" s="19">
        <f>INDEX([1]Calculation!$I:$I,ROW())</f>
        <v>43753</v>
      </c>
      <c r="F575" s="12">
        <f>ROUND(INDEX([1]Calculation!AL:AL,ROW()),1)</f>
        <v>0</v>
      </c>
      <c r="G575" s="8">
        <f>ROUND(INDEX([1]Calculation!L:L,ROW()),0)</f>
        <v>25</v>
      </c>
      <c r="H575" s="8">
        <f>ROUND(INDEX([1]Calculation!M:M,ROW()),0)</f>
        <v>0</v>
      </c>
      <c r="I575" s="8">
        <f>ROUND(INDEX([1]Calculation!N:N,ROW()),0)</f>
        <v>2</v>
      </c>
      <c r="J575" s="8">
        <f>ROUND(INDEX([1]Calculation!O:O,ROW()),0)</f>
        <v>6</v>
      </c>
      <c r="K575" s="8">
        <f>ROUND(INDEX([1]Calculation!P:P,ROW()),0)</f>
        <v>2</v>
      </c>
      <c r="L575" s="8">
        <f>ROUND(INDEX([1]Calculation!Q:Q,ROW()),0)</f>
        <v>13</v>
      </c>
      <c r="M575" s="8">
        <f>ROUND(INDEX([1]Calculation!R:R,ROW()),0)</f>
        <v>1</v>
      </c>
      <c r="N575" s="8">
        <f>ROUND(INDEX([1]Calculation!S:S,ROW()),0)</f>
        <v>28</v>
      </c>
      <c r="O575" s="8">
        <f>ROUND(INDEX([1]Calculation!T:T,ROW()),0)</f>
        <v>2</v>
      </c>
      <c r="P575" s="8" t="str">
        <f>INDEX([1]Calculation!CB:CB,ROW())</f>
        <v>https://d25d2506sfb94s.cloudfront.net/cumulus_uploads/document/kvoamfqbbo/econTabReport.pdf</v>
      </c>
    </row>
    <row r="576" spans="1:16">
      <c r="A576" t="str">
        <f>INDEX([1]Calculation!$F:$F,ROW())</f>
        <v>US</v>
      </c>
      <c r="B576" t="str">
        <f>INDEX([1]Calculation!$D:$D,ROW())</f>
        <v>Harris Insights &amp; Analytics</v>
      </c>
      <c r="C576" t="str">
        <f>IF(INDEX([1]Calculation!$G:$G,ROW())=0,"-",INDEX([1]Calculation!$G:$G,ROW()))</f>
        <v>C+</v>
      </c>
      <c r="D576" t="str">
        <f>INDEX([1]Calculation!$J:$J,ROW())&amp;"  "&amp;INDEX([1]Calculation!$K:$K,ROW())</f>
        <v>828  lv</v>
      </c>
      <c r="E576" s="19">
        <f>INDEX([1]Calculation!$I:$I,ROW())</f>
        <v>43753</v>
      </c>
      <c r="F576" s="12">
        <f>ROUND(INDEX([1]Calculation!AL:AL,ROW()),1)</f>
        <v>0</v>
      </c>
      <c r="G576" s="8">
        <f>ROUND(INDEX([1]Calculation!L:L,ROW()),0)</f>
        <v>35</v>
      </c>
      <c r="H576" s="8">
        <f>ROUND(INDEX([1]Calculation!M:M,ROW()),0)</f>
        <v>0</v>
      </c>
      <c r="I576" s="8">
        <f>ROUND(INDEX([1]Calculation!N:N,ROW()),0)</f>
        <v>2</v>
      </c>
      <c r="J576" s="8">
        <f>ROUND(INDEX([1]Calculation!O:O,ROW()),0)</f>
        <v>4</v>
      </c>
      <c r="K576" s="8">
        <f>ROUND(INDEX([1]Calculation!P:P,ROW()),0)</f>
        <v>1</v>
      </c>
      <c r="L576" s="8">
        <f>ROUND(INDEX([1]Calculation!Q:Q,ROW()),0)</f>
        <v>14</v>
      </c>
      <c r="M576" s="8">
        <f>ROUND(INDEX([1]Calculation!R:R,ROW()),0)</f>
        <v>1</v>
      </c>
      <c r="N576" s="8">
        <f>ROUND(INDEX([1]Calculation!S:S,ROW()),0)</f>
        <v>17</v>
      </c>
      <c r="O576" s="8">
        <f>ROUND(INDEX([1]Calculation!T:T,ROW()),0)</f>
        <v>2</v>
      </c>
      <c r="P576" s="8" t="str">
        <f>INDEX([1]Calculation!CB:CB,ROW())</f>
        <v>https://docs.google.com/spreadsheets/d/e/2PACX-1vRFInXxpEC7pGUzq9hUbx3fQgf4z9KQSgRAJ3jjIzxN98n29KlcL3wfG3Oe5Et1G0bfhHlsFm4XhabS/pubhtml/sheet?headers=false&amp;gid=0</v>
      </c>
    </row>
    <row r="577" spans="1:16">
      <c r="A577" t="str">
        <f>INDEX([1]Calculation!$F:$F,ROW())</f>
        <v>California</v>
      </c>
      <c r="B577" t="str">
        <f>INDEX([1]Calculation!$D:$D,ROW())</f>
        <v>Capitol Weekly</v>
      </c>
      <c r="C577" t="str">
        <f>IF(INDEX([1]Calculation!$G:$G,ROW())=0,"-",INDEX([1]Calculation!$G:$G,ROW()))</f>
        <v>-</v>
      </c>
      <c r="D577" t="str">
        <f>INDEX([1]Calculation!$J:$J,ROW())&amp;"  "&amp;INDEX([1]Calculation!$K:$K,ROW())</f>
        <v>590  lv</v>
      </c>
      <c r="E577" s="19">
        <f>INDEX([1]Calculation!$I:$I,ROW())</f>
        <v>43752</v>
      </c>
      <c r="F577" s="12">
        <f>ROUND(INDEX([1]Calculation!AL:AL,ROW()),1)</f>
        <v>0</v>
      </c>
      <c r="G577" s="8">
        <f>ROUND(INDEX([1]Calculation!L:L,ROW()),0)</f>
        <v>21</v>
      </c>
      <c r="H577" s="8">
        <f>ROUND(INDEX([1]Calculation!M:M,ROW()),0)</f>
        <v>0</v>
      </c>
      <c r="I577" s="8">
        <f>ROUND(INDEX([1]Calculation!N:N,ROW()),0)</f>
        <v>2</v>
      </c>
      <c r="J577" s="8">
        <f>ROUND(INDEX([1]Calculation!O:O,ROW()),0)</f>
        <v>6</v>
      </c>
      <c r="K577" s="8">
        <f>ROUND(INDEX([1]Calculation!P:P,ROW()),0)</f>
        <v>1</v>
      </c>
      <c r="L577" s="8">
        <f>ROUND(INDEX([1]Calculation!Q:Q,ROW()),0)</f>
        <v>15</v>
      </c>
      <c r="M577" s="8">
        <f>ROUND(INDEX([1]Calculation!R:R,ROW()),0)</f>
        <v>1</v>
      </c>
      <c r="N577" s="8">
        <f>ROUND(INDEX([1]Calculation!S:S,ROW()),0)</f>
        <v>35</v>
      </c>
      <c r="O577" s="8">
        <f>ROUND(INDEX([1]Calculation!T:T,ROW()),0)</f>
        <v>3</v>
      </c>
      <c r="P577" s="8" t="str">
        <f>INDEX([1]Calculation!CB:CB,ROW())</f>
        <v>https://www.dropbox.com/s/0e1g0eat9otgvpl/Oct%202019%20Presidential%20Primary%20Tracking%20Poll%20Toplines%20and%20Crosstabs.xlsx</v>
      </c>
    </row>
    <row r="578" spans="1:16">
      <c r="A578" t="str">
        <f>INDEX([1]Calculation!$F:$F,ROW())</f>
        <v>US</v>
      </c>
      <c r="B578" t="str">
        <f>INDEX([1]Calculation!$D:$D,ROW())</f>
        <v>Harris Insights &amp; Analytics</v>
      </c>
      <c r="C578" t="str">
        <f>IF(INDEX([1]Calculation!$G:$G,ROW())=0,"-",INDEX([1]Calculation!$G:$G,ROW()))</f>
        <v>C+</v>
      </c>
      <c r="D578" t="str">
        <f>INDEX([1]Calculation!$J:$J,ROW())&amp;"  "&amp;INDEX([1]Calculation!$K:$K,ROW())</f>
        <v>789  lv</v>
      </c>
      <c r="E578" s="19">
        <f>INDEX([1]Calculation!$I:$I,ROW())</f>
        <v>43752</v>
      </c>
      <c r="F578" s="12">
        <f>ROUND(INDEX([1]Calculation!AL:AL,ROW()),1)</f>
        <v>0</v>
      </c>
      <c r="G578" s="8">
        <f>ROUND(INDEX([1]Calculation!L:L,ROW()),0)</f>
        <v>34</v>
      </c>
      <c r="H578" s="8">
        <f>ROUND(INDEX([1]Calculation!M:M,ROW()),0)</f>
        <v>0</v>
      </c>
      <c r="I578" s="8">
        <f>ROUND(INDEX([1]Calculation!N:N,ROW()),0)</f>
        <v>2</v>
      </c>
      <c r="J578" s="8">
        <f>ROUND(INDEX([1]Calculation!O:O,ROW()),0)</f>
        <v>4</v>
      </c>
      <c r="K578" s="8">
        <f>ROUND(INDEX([1]Calculation!P:P,ROW()),0)</f>
        <v>1</v>
      </c>
      <c r="L578" s="8">
        <f>ROUND(INDEX([1]Calculation!Q:Q,ROW()),0)</f>
        <v>15</v>
      </c>
      <c r="M578" s="8">
        <f>ROUND(INDEX([1]Calculation!R:R,ROW()),0)</f>
        <v>0</v>
      </c>
      <c r="N578" s="8">
        <f>ROUND(INDEX([1]Calculation!S:S,ROW()),0)</f>
        <v>20</v>
      </c>
      <c r="O578" s="8">
        <f>ROUND(INDEX([1]Calculation!T:T,ROW()),0)</f>
        <v>3</v>
      </c>
      <c r="P578" s="8" t="str">
        <f>INDEX([1]Calculation!CB:CB,ROW())</f>
        <v>https://docs.google.com/spreadsheets/d/e/2PACX-1vTP3A31C-UA5IcqyVUYhbp9AodQ_V-w8UqpEdjEHgmQ1ybjXKvpexhR8qp5wMUOFWqVAWwbYsVE2Foh/pubhtml/sheet?headers=false&amp;gid=0</v>
      </c>
    </row>
    <row r="579" spans="1:16">
      <c r="A579" t="str">
        <f>INDEX([1]Calculation!$F:$F,ROW())</f>
        <v>Maine</v>
      </c>
      <c r="B579" t="str">
        <f>INDEX([1]Calculation!$D:$D,ROW())</f>
        <v>Public Policy Polling</v>
      </c>
      <c r="C579" t="str">
        <f>IF(INDEX([1]Calculation!$G:$G,ROW())=0,"-",INDEX([1]Calculation!$G:$G,ROW()))</f>
        <v>B</v>
      </c>
      <c r="D579" t="str">
        <f>INDEX([1]Calculation!$J:$J,ROW())&amp;"  "&amp;INDEX([1]Calculation!$K:$K,ROW())</f>
        <v>366  v</v>
      </c>
      <c r="E579" s="19">
        <f>INDEX([1]Calculation!$I:$I,ROW())</f>
        <v>43751</v>
      </c>
      <c r="F579" s="12">
        <f>ROUND(INDEX([1]Calculation!AL:AL,ROW()),1)</f>
        <v>1.9</v>
      </c>
      <c r="G579" s="8">
        <f>ROUND(INDEX([1]Calculation!L:L,ROW()),0)</f>
        <v>19</v>
      </c>
      <c r="H579" s="8">
        <f>ROUND(INDEX([1]Calculation!M:M,ROW()),0)</f>
        <v>0</v>
      </c>
      <c r="I579" s="8">
        <f>ROUND(INDEX([1]Calculation!N:N,ROW()),0)</f>
        <v>2</v>
      </c>
      <c r="J579" s="8">
        <f>ROUND(INDEX([1]Calculation!O:O,ROW()),0)</f>
        <v>9</v>
      </c>
      <c r="K579" s="8">
        <f>ROUND(INDEX([1]Calculation!P:P,ROW()),0)</f>
        <v>0</v>
      </c>
      <c r="L579" s="8">
        <f>ROUND(INDEX([1]Calculation!Q:Q,ROW()),0)</f>
        <v>12</v>
      </c>
      <c r="M579" s="8">
        <f>ROUND(INDEX([1]Calculation!R:R,ROW()),0)</f>
        <v>0</v>
      </c>
      <c r="N579" s="8">
        <f>ROUND(INDEX([1]Calculation!S:S,ROW()),0)</f>
        <v>31</v>
      </c>
      <c r="O579" s="8">
        <f>ROUND(INDEX([1]Calculation!T:T,ROW()),0)</f>
        <v>3</v>
      </c>
      <c r="P579" s="8" t="str">
        <f>INDEX([1]Calculation!CB:CB,ROW())</f>
        <v>https://www.publicpolicypolling.com/wp-content/uploads/2019/10/PPP_Release_ME_101519.pdf</v>
      </c>
    </row>
    <row r="580" spans="1:16">
      <c r="A580" t="str">
        <f>INDEX([1]Calculation!$F:$F,ROW())</f>
        <v>US</v>
      </c>
      <c r="B580" t="str">
        <f>INDEX([1]Calculation!$D:$D,ROW())</f>
        <v>Morning Consult</v>
      </c>
      <c r="C580" t="str">
        <f>IF(INDEX([1]Calculation!$G:$G,ROW())=0,"-",INDEX([1]Calculation!$G:$G,ROW()))</f>
        <v>B+</v>
      </c>
      <c r="D580" t="str">
        <f>INDEX([1]Calculation!$J:$J,ROW())&amp;"  "&amp;INDEX([1]Calculation!$K:$K,ROW())</f>
        <v>15683  lv</v>
      </c>
      <c r="E580" s="19">
        <f>INDEX([1]Calculation!$I:$I,ROW())</f>
        <v>43751</v>
      </c>
      <c r="F580" s="12">
        <f>ROUND(INDEX([1]Calculation!AL:AL,ROW()),1)</f>
        <v>0</v>
      </c>
      <c r="G580" s="8">
        <f>ROUND(INDEX([1]Calculation!L:L,ROW()),0)</f>
        <v>32</v>
      </c>
      <c r="H580" s="8">
        <f>ROUND(INDEX([1]Calculation!M:M,ROW()),0)</f>
        <v>0</v>
      </c>
      <c r="I580" s="8">
        <f>ROUND(INDEX([1]Calculation!N:N,ROW()),0)</f>
        <v>2</v>
      </c>
      <c r="J580" s="8">
        <f>ROUND(INDEX([1]Calculation!O:O,ROW()),0)</f>
        <v>5</v>
      </c>
      <c r="K580" s="8">
        <f>ROUND(INDEX([1]Calculation!P:P,ROW()),0)</f>
        <v>1</v>
      </c>
      <c r="L580" s="8">
        <f>ROUND(INDEX([1]Calculation!Q:Q,ROW()),0)</f>
        <v>19</v>
      </c>
      <c r="M580" s="8">
        <f>ROUND(INDEX([1]Calculation!R:R,ROW()),0)</f>
        <v>1</v>
      </c>
      <c r="N580" s="8">
        <f>ROUND(INDEX([1]Calculation!S:S,ROW()),0)</f>
        <v>21</v>
      </c>
      <c r="O580" s="8">
        <f>ROUND(INDEX([1]Calculation!T:T,ROW()),0)</f>
        <v>3</v>
      </c>
      <c r="P580" s="8" t="str">
        <f>INDEX([1]Calculation!CB:CB,ROW())</f>
        <v>https://morningconsult.com/2020-democratic-primary-2/</v>
      </c>
    </row>
    <row r="581" spans="1:16">
      <c r="A581" t="str">
        <f>INDEX([1]Calculation!$F:$F,ROW())</f>
        <v>US</v>
      </c>
      <c r="B581" t="str">
        <f>INDEX([1]Calculation!$D:$D,ROW())</f>
        <v>Quinnipiac University</v>
      </c>
      <c r="C581" t="str">
        <f>IF(INDEX([1]Calculation!$G:$G,ROW())=0,"-",INDEX([1]Calculation!$G:$G,ROW()))</f>
        <v>A</v>
      </c>
      <c r="D581" t="str">
        <f>INDEX([1]Calculation!$J:$J,ROW())&amp;"  "&amp;INDEX([1]Calculation!$K:$K,ROW())</f>
        <v>505  rv</v>
      </c>
      <c r="E581" s="19">
        <f>INDEX([1]Calculation!$I:$I,ROW())</f>
        <v>43751</v>
      </c>
      <c r="F581" s="12">
        <f>ROUND(INDEX([1]Calculation!AL:AL,ROW()),1)</f>
        <v>0</v>
      </c>
      <c r="G581" s="8">
        <f>ROUND(INDEX([1]Calculation!L:L,ROW()),0)</f>
        <v>27</v>
      </c>
      <c r="H581" s="8">
        <f>ROUND(INDEX([1]Calculation!M:M,ROW()),0)</f>
        <v>0</v>
      </c>
      <c r="I581" s="8">
        <f>ROUND(INDEX([1]Calculation!N:N,ROW()),0)</f>
        <v>2</v>
      </c>
      <c r="J581" s="8">
        <f>ROUND(INDEX([1]Calculation!O:O,ROW()),0)</f>
        <v>8</v>
      </c>
      <c r="K581" s="8">
        <f>ROUND(INDEX([1]Calculation!P:P,ROW()),0)</f>
        <v>2</v>
      </c>
      <c r="L581" s="8">
        <f>ROUND(INDEX([1]Calculation!Q:Q,ROW()),0)</f>
        <v>11</v>
      </c>
      <c r="M581" s="8">
        <f>ROUND(INDEX([1]Calculation!R:R,ROW()),0)</f>
        <v>2</v>
      </c>
      <c r="N581" s="8">
        <f>ROUND(INDEX([1]Calculation!S:S,ROW()),0)</f>
        <v>30</v>
      </c>
      <c r="O581" s="8">
        <f>ROUND(INDEX([1]Calculation!T:T,ROW()),0)</f>
        <v>2</v>
      </c>
      <c r="P581" s="8" t="str">
        <f>INDEX([1]Calculation!CB:CB,ROW())</f>
        <v>https://poll.qu.edu/national/release-detail?ReleaseID=3644</v>
      </c>
    </row>
    <row r="582" spans="1:16">
      <c r="A582" t="str">
        <f>INDEX([1]Calculation!$F:$F,ROW())</f>
        <v>New Hampshire</v>
      </c>
      <c r="B582" t="str">
        <f>INDEX([1]Calculation!$D:$D,ROW())</f>
        <v>RKM Research and Communications Inc.</v>
      </c>
      <c r="C582" t="str">
        <f>IF(INDEX([1]Calculation!$G:$G,ROW())=0,"-",INDEX([1]Calculation!$G:$G,ROW()))</f>
        <v>A/B</v>
      </c>
      <c r="D582" t="str">
        <f>INDEX([1]Calculation!$J:$J,ROW())&amp;"  "&amp;INDEX([1]Calculation!$K:$K,ROW())</f>
        <v>422  lv</v>
      </c>
      <c r="E582" s="19">
        <f>INDEX([1]Calculation!$I:$I,ROW())</f>
        <v>43751</v>
      </c>
      <c r="F582" s="12">
        <f>ROUND(INDEX([1]Calculation!AL:AL,ROW()),1)</f>
        <v>0</v>
      </c>
      <c r="G582" s="8">
        <f>ROUND(INDEX([1]Calculation!L:L,ROW()),0)</f>
        <v>20</v>
      </c>
      <c r="H582" s="8">
        <f>ROUND(INDEX([1]Calculation!M:M,ROW()),0)</f>
        <v>0</v>
      </c>
      <c r="I582" s="8">
        <f>ROUND(INDEX([1]Calculation!N:N,ROW()),0)</f>
        <v>2</v>
      </c>
      <c r="J582" s="8">
        <f>ROUND(INDEX([1]Calculation!O:O,ROW()),0)</f>
        <v>5</v>
      </c>
      <c r="K582" s="8">
        <f>ROUND(INDEX([1]Calculation!P:P,ROW()),0)</f>
        <v>2</v>
      </c>
      <c r="L582" s="8">
        <f>ROUND(INDEX([1]Calculation!Q:Q,ROW()),0)</f>
        <v>15</v>
      </c>
      <c r="M582" s="8">
        <f>ROUND(INDEX([1]Calculation!R:R,ROW()),0)</f>
        <v>1</v>
      </c>
      <c r="N582" s="8">
        <f>ROUND(INDEX([1]Calculation!S:S,ROW()),0)</f>
        <v>20</v>
      </c>
      <c r="O582" s="8">
        <f>ROUND(INDEX([1]Calculation!T:T,ROW()),0)</f>
        <v>1</v>
      </c>
      <c r="P582" s="8" t="str">
        <f>INDEX([1]Calculation!CB:CB,ROW())</f>
        <v>https://www.franklinpierce.edu/institutes/mfcc/FPU%20NH%20PP%20OCT%202019%20Tables.pdf</v>
      </c>
    </row>
    <row r="583" spans="1:16">
      <c r="A583" t="str">
        <f>INDEX([1]Calculation!$F:$F,ROW())</f>
        <v>New Hampshire</v>
      </c>
      <c r="B583" t="str">
        <f>INDEX([1]Calculation!$D:$D,ROW())</f>
        <v>RKM Research and Communications Inc.</v>
      </c>
      <c r="C583" t="str">
        <f>IF(INDEX([1]Calculation!$G:$G,ROW())=0,"-",INDEX([1]Calculation!$G:$G,ROW()))</f>
        <v>A/B</v>
      </c>
      <c r="D583" t="str">
        <f>INDEX([1]Calculation!$J:$J,ROW())&amp;"  "&amp;INDEX([1]Calculation!$K:$K,ROW())</f>
        <v>422  lv</v>
      </c>
      <c r="E583" s="19">
        <f>INDEX([1]Calculation!$I:$I,ROW())</f>
        <v>43751</v>
      </c>
      <c r="F583" s="12">
        <f>ROUND(INDEX([1]Calculation!AL:AL,ROW()),1)</f>
        <v>0</v>
      </c>
      <c r="G583" s="8">
        <f>ROUND(INDEX([1]Calculation!L:L,ROW()),0)</f>
        <v>24</v>
      </c>
      <c r="H583" s="8">
        <f>ROUND(INDEX([1]Calculation!M:M,ROW()),0)</f>
        <v>0</v>
      </c>
      <c r="I583" s="8">
        <f>ROUND(INDEX([1]Calculation!N:N,ROW()),0)</f>
        <v>2</v>
      </c>
      <c r="J583" s="8">
        <f>ROUND(INDEX([1]Calculation!O:O,ROW()),0)</f>
        <v>9</v>
      </c>
      <c r="K583" s="8">
        <f>ROUND(INDEX([1]Calculation!P:P,ROW()),0)</f>
        <v>2</v>
      </c>
      <c r="L583" s="8">
        <f>ROUND(INDEX([1]Calculation!Q:Q,ROW()),0)</f>
        <v>22</v>
      </c>
      <c r="M583" s="8">
        <f>ROUND(INDEX([1]Calculation!R:R,ROW()),0)</f>
        <v>1</v>
      </c>
      <c r="N583" s="8">
        <f>ROUND(INDEX([1]Calculation!S:S,ROW()),0)</f>
        <v>25</v>
      </c>
      <c r="O583" s="8">
        <f>ROUND(INDEX([1]Calculation!T:T,ROW()),0)</f>
        <v>1</v>
      </c>
      <c r="P583" s="8" t="str">
        <f>INDEX([1]Calculation!CB:CB,ROW())</f>
        <v>https://www.franklinpierce.edu/institutes/mfcc/FPU%20NH%20PP%20OCT%202019%20Tables.pdf</v>
      </c>
    </row>
    <row r="584" spans="1:16">
      <c r="A584" t="str">
        <f>INDEX([1]Calculation!$F:$F,ROW())</f>
        <v>South Carolina</v>
      </c>
      <c r="B584" t="str">
        <f>INDEX([1]Calculation!$D:$D,ROW())</f>
        <v>YouGov</v>
      </c>
      <c r="C584" t="str">
        <f>IF(INDEX([1]Calculation!$G:$G,ROW())=0,"-",INDEX([1]Calculation!$G:$G,ROW()))</f>
        <v>B-</v>
      </c>
      <c r="D584" t="str">
        <f>INDEX([1]Calculation!$J:$J,ROW())&amp;"  "&amp;INDEX([1]Calculation!$K:$K,ROW())</f>
        <v>846  lv</v>
      </c>
      <c r="E584" s="19">
        <f>INDEX([1]Calculation!$I:$I,ROW())</f>
        <v>43749</v>
      </c>
      <c r="F584" s="12">
        <f>ROUND(INDEX([1]Calculation!AL:AL,ROW()),1)</f>
        <v>0</v>
      </c>
      <c r="G584" s="8">
        <f>ROUND(INDEX([1]Calculation!L:L,ROW()),0)</f>
        <v>43</v>
      </c>
      <c r="H584" s="8">
        <f>ROUND(INDEX([1]Calculation!M:M,ROW()),0)</f>
        <v>0</v>
      </c>
      <c r="I584" s="8">
        <f>ROUND(INDEX([1]Calculation!N:N,ROW()),0)</f>
        <v>3</v>
      </c>
      <c r="J584" s="8">
        <f>ROUND(INDEX([1]Calculation!O:O,ROW()),0)</f>
        <v>4</v>
      </c>
      <c r="K584" s="8">
        <f>ROUND(INDEX([1]Calculation!P:P,ROW()),0)</f>
        <v>1</v>
      </c>
      <c r="L584" s="8">
        <f>ROUND(INDEX([1]Calculation!Q:Q,ROW()),0)</f>
        <v>16</v>
      </c>
      <c r="M584" s="8">
        <f>ROUND(INDEX([1]Calculation!R:R,ROW()),0)</f>
        <v>2</v>
      </c>
      <c r="N584" s="8">
        <f>ROUND(INDEX([1]Calculation!S:S,ROW()),0)</f>
        <v>18</v>
      </c>
      <c r="O584" s="8">
        <f>ROUND(INDEX([1]Calculation!T:T,ROW()),0)</f>
        <v>1</v>
      </c>
      <c r="P584" s="8" t="str">
        <f>INDEX([1]Calculation!CB:CB,ROW())</f>
        <v>https://drive.google.com/file/d/0B6m3FrMzNqO5b1lVMU5PYWRGV0I0b3pjbEF6WjZaS2xnXzF3/view</v>
      </c>
    </row>
    <row r="585" spans="1:16">
      <c r="A585" t="str">
        <f>INDEX([1]Calculation!$F:$F,ROW())</f>
        <v>New Hampshire</v>
      </c>
      <c r="B585" t="str">
        <f>INDEX([1]Calculation!$D:$D,ROW())</f>
        <v>YouGov</v>
      </c>
      <c r="C585" t="str">
        <f>IF(INDEX([1]Calculation!$G:$G,ROW())=0,"-",INDEX([1]Calculation!$G:$G,ROW()))</f>
        <v>B-</v>
      </c>
      <c r="D585" t="str">
        <f>INDEX([1]Calculation!$J:$J,ROW())&amp;"  "&amp;INDEX([1]Calculation!$K:$K,ROW())</f>
        <v>488  lv</v>
      </c>
      <c r="E585" s="19">
        <f>INDEX([1]Calculation!$I:$I,ROW())</f>
        <v>43749</v>
      </c>
      <c r="F585" s="12">
        <f>ROUND(INDEX([1]Calculation!AL:AL,ROW()),1)</f>
        <v>0</v>
      </c>
      <c r="G585" s="8">
        <f>ROUND(INDEX([1]Calculation!L:L,ROW()),0)</f>
        <v>24</v>
      </c>
      <c r="H585" s="8">
        <f>ROUND(INDEX([1]Calculation!M:M,ROW()),0)</f>
        <v>0</v>
      </c>
      <c r="I585" s="8">
        <f>ROUND(INDEX([1]Calculation!N:N,ROW()),0)</f>
        <v>1</v>
      </c>
      <c r="J585" s="8">
        <f>ROUND(INDEX([1]Calculation!O:O,ROW()),0)</f>
        <v>7</v>
      </c>
      <c r="K585" s="8">
        <f>ROUND(INDEX([1]Calculation!P:P,ROW()),0)</f>
        <v>2</v>
      </c>
      <c r="L585" s="8">
        <f>ROUND(INDEX([1]Calculation!Q:Q,ROW()),0)</f>
        <v>17</v>
      </c>
      <c r="M585" s="8">
        <f>ROUND(INDEX([1]Calculation!R:R,ROW()),0)</f>
        <v>4</v>
      </c>
      <c r="N585" s="8">
        <f>ROUND(INDEX([1]Calculation!S:S,ROW()),0)</f>
        <v>32</v>
      </c>
      <c r="O585" s="8">
        <f>ROUND(INDEX([1]Calculation!T:T,ROW()),0)</f>
        <v>5</v>
      </c>
      <c r="P585" s="8" t="str">
        <f>INDEX([1]Calculation!CB:CB,ROW())</f>
        <v>https://drive.google.com/file/d/0B6m3FrMzNqO5eVhMWWtnVWwzblZBbjU3WGgybkVWUHJLLXM0/view</v>
      </c>
    </row>
    <row r="586" spans="1:16">
      <c r="A586" t="str">
        <f>INDEX([1]Calculation!$F:$F,ROW())</f>
        <v>Iowa</v>
      </c>
      <c r="B586" t="str">
        <f>INDEX([1]Calculation!$D:$D,ROW())</f>
        <v>YouGov</v>
      </c>
      <c r="C586" t="str">
        <f>IF(INDEX([1]Calculation!$G:$G,ROW())=0,"-",INDEX([1]Calculation!$G:$G,ROW()))</f>
        <v>B-</v>
      </c>
      <c r="D586" t="str">
        <f>INDEX([1]Calculation!$J:$J,ROW())&amp;"  "&amp;INDEX([1]Calculation!$K:$K,ROW())</f>
        <v>597  lv</v>
      </c>
      <c r="E586" s="19">
        <f>INDEX([1]Calculation!$I:$I,ROW())</f>
        <v>43749</v>
      </c>
      <c r="F586" s="12">
        <f>ROUND(INDEX([1]Calculation!AL:AL,ROW()),1)</f>
        <v>0</v>
      </c>
      <c r="G586" s="8">
        <f>ROUND(INDEX([1]Calculation!L:L,ROW()),0)</f>
        <v>22</v>
      </c>
      <c r="H586" s="8">
        <f>ROUND(INDEX([1]Calculation!M:M,ROW()),0)</f>
        <v>0</v>
      </c>
      <c r="I586" s="8">
        <f>ROUND(INDEX([1]Calculation!N:N,ROW()),0)</f>
        <v>2</v>
      </c>
      <c r="J586" s="8">
        <f>ROUND(INDEX([1]Calculation!O:O,ROW()),0)</f>
        <v>14</v>
      </c>
      <c r="K586" s="8">
        <f>ROUND(INDEX([1]Calculation!P:P,ROW()),0)</f>
        <v>2</v>
      </c>
      <c r="L586" s="8">
        <f>ROUND(INDEX([1]Calculation!Q:Q,ROW()),0)</f>
        <v>21</v>
      </c>
      <c r="M586" s="8">
        <f>ROUND(INDEX([1]Calculation!R:R,ROW()),0)</f>
        <v>3</v>
      </c>
      <c r="N586" s="8">
        <f>ROUND(INDEX([1]Calculation!S:S,ROW()),0)</f>
        <v>22</v>
      </c>
      <c r="O586" s="8">
        <f>ROUND(INDEX([1]Calculation!T:T,ROW()),0)</f>
        <v>0</v>
      </c>
      <c r="P586" s="8" t="str">
        <f>INDEX([1]Calculation!CB:CB,ROW())</f>
        <v>https://drive.google.com/file/d/0B6m3FrMzNqO5OUczeGdZaTdDWlRxYUVIZ3pJd3NNN1NiQWxr/view</v>
      </c>
    </row>
    <row r="587" spans="1:16">
      <c r="A587" t="str">
        <f>INDEX([1]Calculation!$F:$F,ROW())</f>
        <v>US</v>
      </c>
      <c r="B587" t="str">
        <f>INDEX([1]Calculation!$D:$D,ROW())</f>
        <v>Harris Insights &amp; Analytics</v>
      </c>
      <c r="C587" t="str">
        <f>IF(INDEX([1]Calculation!$G:$G,ROW())=0,"-",INDEX([1]Calculation!$G:$G,ROW()))</f>
        <v>C+</v>
      </c>
      <c r="D587" t="str">
        <f>INDEX([1]Calculation!$J:$J,ROW())&amp;"  "&amp;INDEX([1]Calculation!$K:$K,ROW())</f>
        <v>1841  lv</v>
      </c>
      <c r="E587" s="19">
        <f>INDEX([1]Calculation!$I:$I,ROW())</f>
        <v>43749</v>
      </c>
      <c r="F587" s="12">
        <f>ROUND(INDEX([1]Calculation!AL:AL,ROW()),1)</f>
        <v>0</v>
      </c>
      <c r="G587" s="8">
        <f>ROUND(INDEX([1]Calculation!L:L,ROW()),0)</f>
        <v>35</v>
      </c>
      <c r="H587" s="8">
        <f>ROUND(INDEX([1]Calculation!M:M,ROW()),0)</f>
        <v>0</v>
      </c>
      <c r="I587" s="8">
        <f>ROUND(INDEX([1]Calculation!N:N,ROW()),0)</f>
        <v>2</v>
      </c>
      <c r="J587" s="8">
        <f>ROUND(INDEX([1]Calculation!O:O,ROW()),0)</f>
        <v>5</v>
      </c>
      <c r="K587" s="8">
        <f>ROUND(INDEX([1]Calculation!P:P,ROW()),0)</f>
        <v>1</v>
      </c>
      <c r="L587" s="8">
        <f>ROUND(INDEX([1]Calculation!Q:Q,ROW()),0)</f>
        <v>15</v>
      </c>
      <c r="M587" s="8">
        <f>ROUND(INDEX([1]Calculation!R:R,ROW()),0)</f>
        <v>1</v>
      </c>
      <c r="N587" s="8">
        <f>ROUND(INDEX([1]Calculation!S:S,ROW()),0)</f>
        <v>18</v>
      </c>
      <c r="O587" s="8">
        <f>ROUND(INDEX([1]Calculation!T:T,ROW()),0)</f>
        <v>2</v>
      </c>
      <c r="P587" s="8" t="str">
        <f>INDEX([1]Calculation!CB:CB,ROW())</f>
        <v>https://docs.google.com/spreadsheets/d/e/2PACX-1vQTxQR3Zu09PPvKrRFBW4JDK3MVwNGFTjvs7ox4Tq4vW6cslTdLNbNr6vjLw8xnK01rPSuiRzcXZJE3/pubhtml/sheet?headers=false&amp;gid=0</v>
      </c>
    </row>
    <row r="588" spans="1:16">
      <c r="A588" t="str">
        <f>INDEX([1]Calculation!$F:$F,ROW())</f>
        <v>US</v>
      </c>
      <c r="B588" t="str">
        <f>INDEX([1]Calculation!$D:$D,ROW())</f>
        <v>Harris Insights &amp; Analytics</v>
      </c>
      <c r="C588" t="str">
        <f>IF(INDEX([1]Calculation!$G:$G,ROW())=0,"-",INDEX([1]Calculation!$G:$G,ROW()))</f>
        <v>C+</v>
      </c>
      <c r="D588" t="str">
        <f>INDEX([1]Calculation!$J:$J,ROW())&amp;"  "&amp;INDEX([1]Calculation!$K:$K,ROW())</f>
        <v>812  lv</v>
      </c>
      <c r="E588" s="19">
        <f>INDEX([1]Calculation!$I:$I,ROW())</f>
        <v>43749</v>
      </c>
      <c r="F588" s="12">
        <f>ROUND(INDEX([1]Calculation!AL:AL,ROW()),1)</f>
        <v>0</v>
      </c>
      <c r="G588" s="8">
        <f>ROUND(INDEX([1]Calculation!L:L,ROW()),0)</f>
        <v>36</v>
      </c>
      <c r="H588" s="8">
        <f>ROUND(INDEX([1]Calculation!M:M,ROW()),0)</f>
        <v>0</v>
      </c>
      <c r="I588" s="8">
        <f>ROUND(INDEX([1]Calculation!N:N,ROW()),0)</f>
        <v>2</v>
      </c>
      <c r="J588" s="8">
        <f>ROUND(INDEX([1]Calculation!O:O,ROW()),0)</f>
        <v>6</v>
      </c>
      <c r="K588" s="8">
        <f>ROUND(INDEX([1]Calculation!P:P,ROW()),0)</f>
        <v>1</v>
      </c>
      <c r="L588" s="8">
        <f>ROUND(INDEX([1]Calculation!Q:Q,ROW()),0)</f>
        <v>14</v>
      </c>
      <c r="M588" s="8">
        <f>ROUND(INDEX([1]Calculation!R:R,ROW()),0)</f>
        <v>1</v>
      </c>
      <c r="N588" s="8">
        <f>ROUND(INDEX([1]Calculation!S:S,ROW()),0)</f>
        <v>16</v>
      </c>
      <c r="O588" s="8">
        <f>ROUND(INDEX([1]Calculation!T:T,ROW()),0)</f>
        <v>2</v>
      </c>
      <c r="P588" s="8" t="str">
        <f>INDEX([1]Calculation!CB:CB,ROW())</f>
        <v>https://docs.google.com/spreadsheets/d/e/2PACX-1vTyW2K7ClFzrvF5SXkiYOVlG_gkQTUbwKHW1vPHDefZ3J0f5RH02GtR6HOjgQBcDWly_4Ha4AV_j0VX/pubhtml/sheet?headers=false&amp;gid=0</v>
      </c>
    </row>
    <row r="589" spans="1:16">
      <c r="A589" t="str">
        <f>INDEX([1]Calculation!$F:$F,ROW())</f>
        <v>New York</v>
      </c>
      <c r="B589" t="str">
        <f>INDEX([1]Calculation!$D:$D,ROW())</f>
        <v>Siena College</v>
      </c>
      <c r="C589" t="str">
        <f>IF(INDEX([1]Calculation!$G:$G,ROW())=0,"-",INDEX([1]Calculation!$G:$G,ROW()))</f>
        <v>A-</v>
      </c>
      <c r="D589" t="str">
        <f>INDEX([1]Calculation!$J:$J,ROW())&amp;"  "&amp;INDEX([1]Calculation!$K:$K,ROW())</f>
        <v>340  rv</v>
      </c>
      <c r="E589" s="19">
        <f>INDEX([1]Calculation!$I:$I,ROW())</f>
        <v>43748</v>
      </c>
      <c r="F589" s="12">
        <f>ROUND(INDEX([1]Calculation!AL:AL,ROW()),1)</f>
        <v>0.1</v>
      </c>
      <c r="G589" s="8">
        <f>ROUND(INDEX([1]Calculation!L:L,ROW()),0)</f>
        <v>21</v>
      </c>
      <c r="H589" s="8">
        <f>ROUND(INDEX([1]Calculation!M:M,ROW()),0)</f>
        <v>0</v>
      </c>
      <c r="I589" s="8">
        <f>ROUND(INDEX([1]Calculation!N:N,ROW()),0)</f>
        <v>1</v>
      </c>
      <c r="J589" s="8">
        <f>ROUND(INDEX([1]Calculation!O:O,ROW()),0)</f>
        <v>4</v>
      </c>
      <c r="K589" s="8">
        <f>ROUND(INDEX([1]Calculation!P:P,ROW()),0)</f>
        <v>1</v>
      </c>
      <c r="L589" s="8">
        <f>ROUND(INDEX([1]Calculation!Q:Q,ROW()),0)</f>
        <v>16</v>
      </c>
      <c r="M589" s="8">
        <f>ROUND(INDEX([1]Calculation!R:R,ROW()),0)</f>
        <v>0</v>
      </c>
      <c r="N589" s="8">
        <f>ROUND(INDEX([1]Calculation!S:S,ROW()),0)</f>
        <v>21</v>
      </c>
      <c r="O589" s="8">
        <f>ROUND(INDEX([1]Calculation!T:T,ROW()),0)</f>
        <v>3</v>
      </c>
      <c r="P589" s="8" t="str">
        <f>INDEX([1]Calculation!CB:CB,ROW())</f>
        <v>https://scri.siena.edu/wp-content/uploads/2019/10/SNY1019-Crosstabs.pdf</v>
      </c>
    </row>
    <row r="590" spans="1:16">
      <c r="A590" t="str">
        <f>INDEX([1]Calculation!$F:$F,ROW())</f>
        <v>South Carolina</v>
      </c>
      <c r="B590" t="str">
        <f>INDEX([1]Calculation!$D:$D,ROW())</f>
        <v>Optimus</v>
      </c>
      <c r="C590" t="str">
        <f>IF(INDEX([1]Calculation!$G:$G,ROW())=0,"-",INDEX([1]Calculation!$G:$G,ROW()))</f>
        <v>C/D</v>
      </c>
      <c r="D590" t="str">
        <f>INDEX([1]Calculation!$J:$J,ROW())&amp;"  "&amp;INDEX([1]Calculation!$K:$K,ROW())</f>
        <v>607  lv</v>
      </c>
      <c r="E590" s="19">
        <f>INDEX([1]Calculation!$I:$I,ROW())</f>
        <v>43748</v>
      </c>
      <c r="F590" s="12">
        <f>ROUND(INDEX([1]Calculation!AL:AL,ROW()),1)</f>
        <v>1</v>
      </c>
      <c r="G590" s="8">
        <f>ROUND(INDEX([1]Calculation!L:L,ROW()),0)</f>
        <v>32</v>
      </c>
      <c r="H590" s="8">
        <f>ROUND(INDEX([1]Calculation!M:M,ROW()),0)</f>
        <v>0</v>
      </c>
      <c r="I590" s="8">
        <f>ROUND(INDEX([1]Calculation!N:N,ROW()),0)</f>
        <v>2</v>
      </c>
      <c r="J590" s="8">
        <f>ROUND(INDEX([1]Calculation!O:O,ROW()),0)</f>
        <v>4</v>
      </c>
      <c r="K590" s="8">
        <f>ROUND(INDEX([1]Calculation!P:P,ROW()),0)</f>
        <v>0</v>
      </c>
      <c r="L590" s="8">
        <f>ROUND(INDEX([1]Calculation!Q:Q,ROW()),0)</f>
        <v>8</v>
      </c>
      <c r="M590" s="8">
        <f>ROUND(INDEX([1]Calculation!R:R,ROW()),0)</f>
        <v>0</v>
      </c>
      <c r="N590" s="8">
        <f>ROUND(INDEX([1]Calculation!S:S,ROW()),0)</f>
        <v>16</v>
      </c>
      <c r="O590" s="8">
        <f>ROUND(INDEX([1]Calculation!T:T,ROW()),0)</f>
        <v>2</v>
      </c>
      <c r="P590" s="8" t="str">
        <f>INDEX([1]Calculation!CB:CB,ROW())</f>
        <v>https://firehousestrategies.com/analysis/exclusive-survey-big-moves-among-early-state-democrats/</v>
      </c>
    </row>
    <row r="591" spans="1:16">
      <c r="A591" t="str">
        <f>INDEX([1]Calculation!$F:$F,ROW())</f>
        <v>New Hampshire</v>
      </c>
      <c r="B591" t="str">
        <f>INDEX([1]Calculation!$D:$D,ROW())</f>
        <v>Optimus</v>
      </c>
      <c r="C591" t="str">
        <f>IF(INDEX([1]Calculation!$G:$G,ROW())=0,"-",INDEX([1]Calculation!$G:$G,ROW()))</f>
        <v>C/D</v>
      </c>
      <c r="D591" t="str">
        <f>INDEX([1]Calculation!$J:$J,ROW())&amp;"  "&amp;INDEX([1]Calculation!$K:$K,ROW())</f>
        <v>610  lv</v>
      </c>
      <c r="E591" s="19">
        <f>INDEX([1]Calculation!$I:$I,ROW())</f>
        <v>43748</v>
      </c>
      <c r="F591" s="12">
        <f>ROUND(INDEX([1]Calculation!AL:AL,ROW()),1)</f>
        <v>1</v>
      </c>
      <c r="G591" s="8">
        <f>ROUND(INDEX([1]Calculation!L:L,ROW()),0)</f>
        <v>18</v>
      </c>
      <c r="H591" s="8">
        <f>ROUND(INDEX([1]Calculation!M:M,ROW()),0)</f>
        <v>0</v>
      </c>
      <c r="I591" s="8">
        <f>ROUND(INDEX([1]Calculation!N:N,ROW()),0)</f>
        <v>2</v>
      </c>
      <c r="J591" s="8">
        <f>ROUND(INDEX([1]Calculation!O:O,ROW()),0)</f>
        <v>7</v>
      </c>
      <c r="K591" s="8">
        <f>ROUND(INDEX([1]Calculation!P:P,ROW()),0)</f>
        <v>0</v>
      </c>
      <c r="L591" s="8">
        <f>ROUND(INDEX([1]Calculation!Q:Q,ROW()),0)</f>
        <v>9</v>
      </c>
      <c r="M591" s="8">
        <f>ROUND(INDEX([1]Calculation!R:R,ROW()),0)</f>
        <v>0</v>
      </c>
      <c r="N591" s="8">
        <f>ROUND(INDEX([1]Calculation!S:S,ROW()),0)</f>
        <v>25</v>
      </c>
      <c r="O591" s="8">
        <f>ROUND(INDEX([1]Calculation!T:T,ROW()),0)</f>
        <v>2</v>
      </c>
      <c r="P591" s="8" t="str">
        <f>INDEX([1]Calculation!CB:CB,ROW())</f>
        <v>https://firehousestrategies.com/analysis/exclusive-survey-big-moves-among-early-state-democrats/</v>
      </c>
    </row>
    <row r="592" spans="1:16">
      <c r="A592" t="str">
        <f>INDEX([1]Calculation!$F:$F,ROW())</f>
        <v>Iowa</v>
      </c>
      <c r="B592" t="str">
        <f>INDEX([1]Calculation!$D:$D,ROW())</f>
        <v>Optimus</v>
      </c>
      <c r="C592" t="str">
        <f>IF(INDEX([1]Calculation!$G:$G,ROW())=0,"-",INDEX([1]Calculation!$G:$G,ROW()))</f>
        <v>C/D</v>
      </c>
      <c r="D592" t="str">
        <f>INDEX([1]Calculation!$J:$J,ROW())&amp;"  "&amp;INDEX([1]Calculation!$K:$K,ROW())</f>
        <v>548  lv</v>
      </c>
      <c r="E592" s="19">
        <f>INDEX([1]Calculation!$I:$I,ROW())</f>
        <v>43748</v>
      </c>
      <c r="F592" s="12">
        <f>ROUND(INDEX([1]Calculation!AL:AL,ROW()),1)</f>
        <v>1</v>
      </c>
      <c r="G592" s="8">
        <f>ROUND(INDEX([1]Calculation!L:L,ROW()),0)</f>
        <v>22</v>
      </c>
      <c r="H592" s="8">
        <f>ROUND(INDEX([1]Calculation!M:M,ROW()),0)</f>
        <v>0</v>
      </c>
      <c r="I592" s="8">
        <f>ROUND(INDEX([1]Calculation!N:N,ROW()),0)</f>
        <v>2</v>
      </c>
      <c r="J592" s="8">
        <f>ROUND(INDEX([1]Calculation!O:O,ROW()),0)</f>
        <v>17</v>
      </c>
      <c r="K592" s="8">
        <f>ROUND(INDEX([1]Calculation!P:P,ROW()),0)</f>
        <v>0</v>
      </c>
      <c r="L592" s="8">
        <f>ROUND(INDEX([1]Calculation!Q:Q,ROW()),0)</f>
        <v>5</v>
      </c>
      <c r="M592" s="8">
        <f>ROUND(INDEX([1]Calculation!R:R,ROW()),0)</f>
        <v>0</v>
      </c>
      <c r="N592" s="8">
        <f>ROUND(INDEX([1]Calculation!S:S,ROW()),0)</f>
        <v>25</v>
      </c>
      <c r="O592" s="8">
        <f>ROUND(INDEX([1]Calculation!T:T,ROW()),0)</f>
        <v>1</v>
      </c>
      <c r="P592" s="8" t="str">
        <f>INDEX([1]Calculation!CB:CB,ROW())</f>
        <v>https://firehousestrategies.com/analysis/exclusive-survey-big-moves-among-early-state-democrats/</v>
      </c>
    </row>
    <row r="593" spans="1:16">
      <c r="A593" t="str">
        <f>INDEX([1]Calculation!$F:$F,ROW())</f>
        <v>US</v>
      </c>
      <c r="B593" t="str">
        <f>INDEX([1]Calculation!$D:$D,ROW())</f>
        <v>Harris Insights &amp; Analytics</v>
      </c>
      <c r="C593" t="str">
        <f>IF(INDEX([1]Calculation!$G:$G,ROW())=0,"-",INDEX([1]Calculation!$G:$G,ROW()))</f>
        <v>C+</v>
      </c>
      <c r="D593" t="str">
        <f>INDEX([1]Calculation!$J:$J,ROW())&amp;"  "&amp;INDEX([1]Calculation!$K:$K,ROW())</f>
        <v>813  lv</v>
      </c>
      <c r="E593" s="19">
        <f>INDEX([1]Calculation!$I:$I,ROW())</f>
        <v>43748</v>
      </c>
      <c r="F593" s="12">
        <f>ROUND(INDEX([1]Calculation!AL:AL,ROW()),1)</f>
        <v>0</v>
      </c>
      <c r="G593" s="8">
        <f>ROUND(INDEX([1]Calculation!L:L,ROW()),0)</f>
        <v>35</v>
      </c>
      <c r="H593" s="8">
        <f>ROUND(INDEX([1]Calculation!M:M,ROW()),0)</f>
        <v>0</v>
      </c>
      <c r="I593" s="8">
        <f>ROUND(INDEX([1]Calculation!N:N,ROW()),0)</f>
        <v>2</v>
      </c>
      <c r="J593" s="8">
        <f>ROUND(INDEX([1]Calculation!O:O,ROW()),0)</f>
        <v>6</v>
      </c>
      <c r="K593" s="8">
        <f>ROUND(INDEX([1]Calculation!P:P,ROW()),0)</f>
        <v>0</v>
      </c>
      <c r="L593" s="8">
        <f>ROUND(INDEX([1]Calculation!Q:Q,ROW()),0)</f>
        <v>14</v>
      </c>
      <c r="M593" s="8">
        <f>ROUND(INDEX([1]Calculation!R:R,ROW()),0)</f>
        <v>1</v>
      </c>
      <c r="N593" s="8">
        <f>ROUND(INDEX([1]Calculation!S:S,ROW()),0)</f>
        <v>17</v>
      </c>
      <c r="O593" s="8">
        <f>ROUND(INDEX([1]Calculation!T:T,ROW()),0)</f>
        <v>2</v>
      </c>
      <c r="P593" s="8" t="str">
        <f>INDEX([1]Calculation!CB:CB,ROW())</f>
        <v>https://docs.google.com/spreadsheets/d/e/2PACX-1vQcb34wlIzyonpTv3M9YZEw1fakNoRUZHhxjdjOVjAAsEOzYv6iuR74LItAjMFsm-IJI2yOKH1nTtlM/pubhtml/sheet?headers=false&amp;gid=0</v>
      </c>
    </row>
    <row r="594" spans="1:16">
      <c r="A594" t="str">
        <f>INDEX([1]Calculation!$F:$F,ROW())</f>
        <v>North Carolina</v>
      </c>
      <c r="B594" t="str">
        <f>INDEX([1]Calculation!$D:$D,ROW())</f>
        <v>East Carolina University</v>
      </c>
      <c r="C594" t="str">
        <f>IF(INDEX([1]Calculation!$G:$G,ROW())=0,"-",INDEX([1]Calculation!$G:$G,ROW()))</f>
        <v>-</v>
      </c>
      <c r="D594" t="str">
        <f>INDEX([1]Calculation!$J:$J,ROW())&amp;"  "&amp;INDEX([1]Calculation!$K:$K,ROW())</f>
        <v>291  lv</v>
      </c>
      <c r="E594" s="19">
        <f>INDEX([1]Calculation!$I:$I,ROW())</f>
        <v>43747</v>
      </c>
      <c r="F594" s="12">
        <f>ROUND(INDEX([1]Calculation!AL:AL,ROW()),1)</f>
        <v>0.1</v>
      </c>
      <c r="G594" s="8">
        <f>ROUND(INDEX([1]Calculation!L:L,ROW()),0)</f>
        <v>29</v>
      </c>
      <c r="H594" s="8">
        <f>ROUND(INDEX([1]Calculation!M:M,ROW()),0)</f>
        <v>0</v>
      </c>
      <c r="I594" s="8">
        <f>ROUND(INDEX([1]Calculation!N:N,ROW()),0)</f>
        <v>1</v>
      </c>
      <c r="J594" s="8">
        <f>ROUND(INDEX([1]Calculation!O:O,ROW()),0)</f>
        <v>4</v>
      </c>
      <c r="K594" s="8">
        <f>ROUND(INDEX([1]Calculation!P:P,ROW()),0)</f>
        <v>3</v>
      </c>
      <c r="L594" s="8">
        <f>ROUND(INDEX([1]Calculation!Q:Q,ROW()),0)</f>
        <v>19</v>
      </c>
      <c r="M594" s="8">
        <f>ROUND(INDEX([1]Calculation!R:R,ROW()),0)</f>
        <v>0</v>
      </c>
      <c r="N594" s="8">
        <f>ROUND(INDEX([1]Calculation!S:S,ROW()),0)</f>
        <v>17</v>
      </c>
      <c r="O594" s="8">
        <f>ROUND(INDEX([1]Calculation!T:T,ROW()),0)</f>
        <v>9</v>
      </c>
      <c r="P594" s="8" t="str">
        <f>INDEX([1]Calculation!CB:CB,ROW())</f>
        <v>https://surveyresearch.ecu.edu/wp-content/pv-uploads/sites/1566/2018/06/ECU_Poll_Report_Impeachment_Election_October_2019.pdf</v>
      </c>
    </row>
    <row r="595" spans="1:16">
      <c r="A595" t="str">
        <f>INDEX([1]Calculation!$F:$F,ROW())</f>
        <v>US</v>
      </c>
      <c r="B595" t="str">
        <f>INDEX([1]Calculation!$D:$D,ROW())</f>
        <v>Harris Insights &amp; Analytics</v>
      </c>
      <c r="C595" t="str">
        <f>IF(INDEX([1]Calculation!$G:$G,ROW())=0,"-",INDEX([1]Calculation!$G:$G,ROW()))</f>
        <v>C+</v>
      </c>
      <c r="D595" t="str">
        <f>INDEX([1]Calculation!$J:$J,ROW())&amp;"  "&amp;INDEX([1]Calculation!$K:$K,ROW())</f>
        <v>784  lv</v>
      </c>
      <c r="E595" s="19">
        <f>INDEX([1]Calculation!$I:$I,ROW())</f>
        <v>43747</v>
      </c>
      <c r="F595" s="12">
        <f>ROUND(INDEX([1]Calculation!AL:AL,ROW()),1)</f>
        <v>0</v>
      </c>
      <c r="G595" s="8">
        <f>ROUND(INDEX([1]Calculation!L:L,ROW()),0)</f>
        <v>36</v>
      </c>
      <c r="H595" s="8">
        <f>ROUND(INDEX([1]Calculation!M:M,ROW()),0)</f>
        <v>0</v>
      </c>
      <c r="I595" s="8">
        <f>ROUND(INDEX([1]Calculation!N:N,ROW()),0)</f>
        <v>2</v>
      </c>
      <c r="J595" s="8">
        <f>ROUND(INDEX([1]Calculation!O:O,ROW()),0)</f>
        <v>5</v>
      </c>
      <c r="K595" s="8">
        <f>ROUND(INDEX([1]Calculation!P:P,ROW()),0)</f>
        <v>1</v>
      </c>
      <c r="L595" s="8">
        <f>ROUND(INDEX([1]Calculation!Q:Q,ROW()),0)</f>
        <v>15</v>
      </c>
      <c r="M595" s="8">
        <f>ROUND(INDEX([1]Calculation!R:R,ROW()),0)</f>
        <v>2</v>
      </c>
      <c r="N595" s="8">
        <f>ROUND(INDEX([1]Calculation!S:S,ROW()),0)</f>
        <v>17</v>
      </c>
      <c r="O595" s="8">
        <f>ROUND(INDEX([1]Calculation!T:T,ROW()),0)</f>
        <v>2</v>
      </c>
      <c r="P595" s="8" t="str">
        <f>INDEX([1]Calculation!CB:CB,ROW())</f>
        <v>https://docs.google.com/spreadsheets/d/e/2PACX-1vSi5aaWoVmwcb6Ct9z_7-AuP5I1UTQV-yXF-7U0sramBKveq00DQXw2EbgzL2Tpn9nAj5Lwrawn795d/pubhtml/sheet?headers=false&amp;gid=0</v>
      </c>
    </row>
    <row r="596" spans="1:16">
      <c r="A596" t="str">
        <f>INDEX([1]Calculation!$F:$F,ROW())</f>
        <v>US</v>
      </c>
      <c r="B596" t="str">
        <f>INDEX([1]Calculation!$D:$D,ROW())</f>
        <v>Fox News/Beacon Research/Shaw &amp; Co. Research</v>
      </c>
      <c r="C596" t="str">
        <f>IF(INDEX([1]Calculation!$G:$G,ROW())=0,"-",INDEX([1]Calculation!$G:$G,ROW()))</f>
        <v>A-</v>
      </c>
      <c r="D596" t="str">
        <f>INDEX([1]Calculation!$J:$J,ROW())&amp;"  "&amp;INDEX([1]Calculation!$K:$K,ROW())</f>
        <v>484  lv</v>
      </c>
      <c r="E596" s="19">
        <f>INDEX([1]Calculation!$I:$I,ROW())</f>
        <v>43746</v>
      </c>
      <c r="F596" s="12">
        <f>ROUND(INDEX([1]Calculation!AL:AL,ROW()),1)</f>
        <v>0</v>
      </c>
      <c r="G596" s="8">
        <f>ROUND(INDEX([1]Calculation!L:L,ROW()),0)</f>
        <v>32</v>
      </c>
      <c r="H596" s="8">
        <f>ROUND(INDEX([1]Calculation!M:M,ROW()),0)</f>
        <v>0</v>
      </c>
      <c r="I596" s="8">
        <f>ROUND(INDEX([1]Calculation!N:N,ROW()),0)</f>
        <v>2</v>
      </c>
      <c r="J596" s="8">
        <f>ROUND(INDEX([1]Calculation!O:O,ROW()),0)</f>
        <v>4</v>
      </c>
      <c r="K596" s="8">
        <f>ROUND(INDEX([1]Calculation!P:P,ROW()),0)</f>
        <v>2</v>
      </c>
      <c r="L596" s="8">
        <f>ROUND(INDEX([1]Calculation!Q:Q,ROW()),0)</f>
        <v>17</v>
      </c>
      <c r="M596" s="8">
        <f>ROUND(INDEX([1]Calculation!R:R,ROW()),0)</f>
        <v>1</v>
      </c>
      <c r="N596" s="8">
        <f>ROUND(INDEX([1]Calculation!S:S,ROW()),0)</f>
        <v>22</v>
      </c>
      <c r="O596" s="8">
        <f>ROUND(INDEX([1]Calculation!T:T,ROW()),0)</f>
        <v>2</v>
      </c>
      <c r="P596" s="8" t="str">
        <f>INDEX([1]Calculation!CB:CB,ROW())</f>
        <v>https://www.foxnews.com/politics/fox-news-poll-october-6-8-2019</v>
      </c>
    </row>
    <row r="597" spans="1:16">
      <c r="A597" t="str">
        <f>INDEX([1]Calculation!$F:$F,ROW())</f>
        <v>US</v>
      </c>
      <c r="B597" t="str">
        <f>INDEX([1]Calculation!$D:$D,ROW())</f>
        <v>YouGov</v>
      </c>
      <c r="C597" t="str">
        <f>IF(INDEX([1]Calculation!$G:$G,ROW())=0,"-",INDEX([1]Calculation!$G:$G,ROW()))</f>
        <v>B-</v>
      </c>
      <c r="D597" t="str">
        <f>INDEX([1]Calculation!$J:$J,ROW())&amp;"  "&amp;INDEX([1]Calculation!$K:$K,ROW())</f>
        <v>598  lv</v>
      </c>
      <c r="E597" s="19">
        <f>INDEX([1]Calculation!$I:$I,ROW())</f>
        <v>43746</v>
      </c>
      <c r="F597" s="12">
        <f>ROUND(INDEX([1]Calculation!AL:AL,ROW()),1)</f>
        <v>0</v>
      </c>
      <c r="G597" s="8">
        <f>ROUND(INDEX([1]Calculation!L:L,ROW()),0)</f>
        <v>25</v>
      </c>
      <c r="H597" s="8">
        <f>ROUND(INDEX([1]Calculation!M:M,ROW()),0)</f>
        <v>0</v>
      </c>
      <c r="I597" s="8">
        <f>ROUND(INDEX([1]Calculation!N:N,ROW()),0)</f>
        <v>1</v>
      </c>
      <c r="J597" s="8">
        <f>ROUND(INDEX([1]Calculation!O:O,ROW()),0)</f>
        <v>5</v>
      </c>
      <c r="K597" s="8">
        <f>ROUND(INDEX([1]Calculation!P:P,ROW()),0)</f>
        <v>2</v>
      </c>
      <c r="L597" s="8">
        <f>ROUND(INDEX([1]Calculation!Q:Q,ROW()),0)</f>
        <v>13</v>
      </c>
      <c r="M597" s="8">
        <f>ROUND(INDEX([1]Calculation!R:R,ROW()),0)</f>
        <v>1</v>
      </c>
      <c r="N597" s="8">
        <f>ROUND(INDEX([1]Calculation!S:S,ROW()),0)</f>
        <v>28</v>
      </c>
      <c r="O597" s="8">
        <f>ROUND(INDEX([1]Calculation!T:T,ROW()),0)</f>
        <v>3</v>
      </c>
      <c r="P597" s="8" t="str">
        <f>INDEX([1]Calculation!CB:CB,ROW())</f>
        <v>https://d25d2506sfb94s.cloudfront.net/cumulus_uploads/document/x3neaunoh2/econTabReport.pdf</v>
      </c>
    </row>
    <row r="598" spans="1:16">
      <c r="A598" t="str">
        <f>INDEX([1]Calculation!$F:$F,ROW())</f>
        <v>US</v>
      </c>
      <c r="B598" t="str">
        <f>INDEX([1]Calculation!$D:$D,ROW())</f>
        <v>Harris Insights &amp; Analytics</v>
      </c>
      <c r="C598" t="str">
        <f>IF(INDEX([1]Calculation!$G:$G,ROW())=0,"-",INDEX([1]Calculation!$G:$G,ROW()))</f>
        <v>C+</v>
      </c>
      <c r="D598" t="str">
        <f>INDEX([1]Calculation!$J:$J,ROW())&amp;"  "&amp;INDEX([1]Calculation!$K:$K,ROW())</f>
        <v>759  lv</v>
      </c>
      <c r="E598" s="19">
        <f>INDEX([1]Calculation!$I:$I,ROW())</f>
        <v>43746</v>
      </c>
      <c r="F598" s="12">
        <f>ROUND(INDEX([1]Calculation!AL:AL,ROW()),1)</f>
        <v>0</v>
      </c>
      <c r="G598" s="8">
        <f>ROUND(INDEX([1]Calculation!L:L,ROW()),0)</f>
        <v>36</v>
      </c>
      <c r="H598" s="8">
        <f>ROUND(INDEX([1]Calculation!M:M,ROW()),0)</f>
        <v>0</v>
      </c>
      <c r="I598" s="8">
        <f>ROUND(INDEX([1]Calculation!N:N,ROW()),0)</f>
        <v>2</v>
      </c>
      <c r="J598" s="8">
        <f>ROUND(INDEX([1]Calculation!O:O,ROW()),0)</f>
        <v>5</v>
      </c>
      <c r="K598" s="8">
        <f>ROUND(INDEX([1]Calculation!P:P,ROW()),0)</f>
        <v>0</v>
      </c>
      <c r="L598" s="8">
        <f>ROUND(INDEX([1]Calculation!Q:Q,ROW()),0)</f>
        <v>15</v>
      </c>
      <c r="M598" s="8">
        <f>ROUND(INDEX([1]Calculation!R:R,ROW()),0)</f>
        <v>2</v>
      </c>
      <c r="N598" s="8">
        <f>ROUND(INDEX([1]Calculation!S:S,ROW()),0)</f>
        <v>18</v>
      </c>
      <c r="O598" s="8">
        <f>ROUND(INDEX([1]Calculation!T:T,ROW()),0)</f>
        <v>2</v>
      </c>
      <c r="P598" s="8" t="str">
        <f>INDEX([1]Calculation!CB:CB,ROW())</f>
        <v>https://docs.google.com/spreadsheets/d/e/2PACX-1vSVoSJs3STO7zu9XKnqh_MfkZazEoyBndEn8z5fo7CEc4tGFIiPyM8xso03NRofcb7F8I0-BEjAmpT3/pubhtml/sheet?headers=false&amp;gid=0</v>
      </c>
    </row>
    <row r="599" spans="1:16">
      <c r="A599" t="str">
        <f>INDEX([1]Calculation!$F:$F,ROW())</f>
        <v>South Carolina</v>
      </c>
      <c r="B599" t="str">
        <f>INDEX([1]Calculation!$D:$D,ROW())</f>
        <v>Gravis Marketing</v>
      </c>
      <c r="C599" t="str">
        <f>IF(INDEX([1]Calculation!$G:$G,ROW())=0,"-",INDEX([1]Calculation!$G:$G,ROW()))</f>
        <v>C+</v>
      </c>
      <c r="D599" t="str">
        <f>INDEX([1]Calculation!$J:$J,ROW())&amp;"  "&amp;INDEX([1]Calculation!$K:$K,ROW())</f>
        <v>516  lv</v>
      </c>
      <c r="E599" s="19">
        <f>INDEX([1]Calculation!$I:$I,ROW())</f>
        <v>43745</v>
      </c>
      <c r="F599" s="12">
        <f>ROUND(INDEX([1]Calculation!AL:AL,ROW()),1)</f>
        <v>1.6</v>
      </c>
      <c r="G599" s="8">
        <f>ROUND(INDEX([1]Calculation!L:L,ROW()),0)</f>
        <v>34</v>
      </c>
      <c r="H599" s="8">
        <f>ROUND(INDEX([1]Calculation!M:M,ROW()),0)</f>
        <v>0</v>
      </c>
      <c r="I599" s="8">
        <f>ROUND(INDEX([1]Calculation!N:N,ROW()),0)</f>
        <v>6</v>
      </c>
      <c r="J599" s="8">
        <f>ROUND(INDEX([1]Calculation!O:O,ROW()),0)</f>
        <v>0</v>
      </c>
      <c r="K599" s="8">
        <f>ROUND(INDEX([1]Calculation!P:P,ROW()),0)</f>
        <v>2</v>
      </c>
      <c r="L599" s="8">
        <f>ROUND(INDEX([1]Calculation!Q:Q,ROW()),0)</f>
        <v>10</v>
      </c>
      <c r="M599" s="8">
        <f>ROUND(INDEX([1]Calculation!R:R,ROW()),0)</f>
        <v>7</v>
      </c>
      <c r="N599" s="8">
        <f>ROUND(INDEX([1]Calculation!S:S,ROW()),0)</f>
        <v>9</v>
      </c>
      <c r="O599" s="8">
        <f>ROUND(INDEX([1]Calculation!T:T,ROW()),0)</f>
        <v>2</v>
      </c>
      <c r="P599" s="8" t="str">
        <f>INDEX([1]Calculation!CB:CB,ROW())</f>
        <v>http://orlando-politics.com/wp-content/uploads/2019/10/South-Carolina-October-10-2019.pdf</v>
      </c>
    </row>
    <row r="600" spans="1:16">
      <c r="A600" t="str">
        <f>INDEX([1]Calculation!$F:$F,ROW())</f>
        <v>Ohio</v>
      </c>
      <c r="B600" t="str">
        <f>INDEX([1]Calculation!$D:$D,ROW())</f>
        <v>Climate Nexus</v>
      </c>
      <c r="C600" t="str">
        <f>IF(INDEX([1]Calculation!$G:$G,ROW())=0,"-",INDEX([1]Calculation!$G:$G,ROW()))</f>
        <v>-</v>
      </c>
      <c r="D600" t="str">
        <f>INDEX([1]Calculation!$J:$J,ROW())&amp;"  "&amp;INDEX([1]Calculation!$K:$K,ROW())</f>
        <v>443  lv</v>
      </c>
      <c r="E600" s="19">
        <f>INDEX([1]Calculation!$I:$I,ROW())</f>
        <v>43745</v>
      </c>
      <c r="F600" s="12">
        <f>ROUND(INDEX([1]Calculation!AL:AL,ROW()),1)</f>
        <v>1.2</v>
      </c>
      <c r="G600" s="8">
        <f>ROUND(INDEX([1]Calculation!L:L,ROW()),0)</f>
        <v>32</v>
      </c>
      <c r="H600" s="8">
        <f>ROUND(INDEX([1]Calculation!M:M,ROW()),0)</f>
        <v>0</v>
      </c>
      <c r="I600" s="8">
        <f>ROUND(INDEX([1]Calculation!N:N,ROW()),0)</f>
        <v>3</v>
      </c>
      <c r="J600" s="8">
        <f>ROUND(INDEX([1]Calculation!O:O,ROW()),0)</f>
        <v>5</v>
      </c>
      <c r="K600" s="8">
        <f>ROUND(INDEX([1]Calculation!P:P,ROW()),0)</f>
        <v>0</v>
      </c>
      <c r="L600" s="8">
        <f>ROUND(INDEX([1]Calculation!Q:Q,ROW()),0)</f>
        <v>13</v>
      </c>
      <c r="M600" s="8">
        <f>ROUND(INDEX([1]Calculation!R:R,ROW()),0)</f>
        <v>1</v>
      </c>
      <c r="N600" s="8">
        <f>ROUND(INDEX([1]Calculation!S:S,ROW()),0)</f>
        <v>21</v>
      </c>
      <c r="O600" s="8">
        <f>ROUND(INDEX([1]Calculation!T:T,ROW()),0)</f>
        <v>3</v>
      </c>
      <c r="P600" s="8" t="str">
        <f>INDEX([1]Calculation!CB:CB,ROW())</f>
        <v>https://climatenexus.org/wp-content/uploads/Ohio-Poll-Toplines-and-Crosstabs.pdf</v>
      </c>
    </row>
    <row r="601" spans="1:16">
      <c r="A601" t="str">
        <f>INDEX([1]Calculation!$F:$F,ROW())</f>
        <v>US</v>
      </c>
      <c r="B601" t="str">
        <f>INDEX([1]Calculation!$D:$D,ROW())</f>
        <v>Harris Insights &amp; Analytics</v>
      </c>
      <c r="C601" t="str">
        <f>IF(INDEX([1]Calculation!$G:$G,ROW())=0,"-",INDEX([1]Calculation!$G:$G,ROW()))</f>
        <v>C+</v>
      </c>
      <c r="D601" t="str">
        <f>INDEX([1]Calculation!$J:$J,ROW())&amp;"  "&amp;INDEX([1]Calculation!$K:$K,ROW())</f>
        <v>446  rv</v>
      </c>
      <c r="E601" s="19">
        <f>INDEX([1]Calculation!$I:$I,ROW())</f>
        <v>43745</v>
      </c>
      <c r="F601" s="12">
        <f>ROUND(INDEX([1]Calculation!AL:AL,ROW()),1)</f>
        <v>0</v>
      </c>
      <c r="G601" s="8">
        <f>ROUND(INDEX([1]Calculation!L:L,ROW()),0)</f>
        <v>31</v>
      </c>
      <c r="H601" s="8">
        <f>ROUND(INDEX([1]Calculation!M:M,ROW()),0)</f>
        <v>0</v>
      </c>
      <c r="I601" s="8">
        <f>ROUND(INDEX([1]Calculation!N:N,ROW()),0)</f>
        <v>1</v>
      </c>
      <c r="J601" s="8">
        <f>ROUND(INDEX([1]Calculation!O:O,ROW()),0)</f>
        <v>4</v>
      </c>
      <c r="K601" s="8">
        <f>ROUND(INDEX([1]Calculation!P:P,ROW()),0)</f>
        <v>2</v>
      </c>
      <c r="L601" s="8">
        <f>ROUND(INDEX([1]Calculation!Q:Q,ROW()),0)</f>
        <v>17</v>
      </c>
      <c r="M601" s="8">
        <f>ROUND(INDEX([1]Calculation!R:R,ROW()),0)</f>
        <v>2</v>
      </c>
      <c r="N601" s="8">
        <f>ROUND(INDEX([1]Calculation!S:S,ROW()),0)</f>
        <v>15</v>
      </c>
      <c r="O601" s="8">
        <f>ROUND(INDEX([1]Calculation!T:T,ROW()),0)</f>
        <v>2</v>
      </c>
      <c r="P601" s="8" t="str">
        <f>INDEX([1]Calculation!CB:CB,ROW())</f>
        <v>https://thehill.com/hilltv/rising/465694-democratic-support-for-warren-climbs-to-record-high-in-new-poll</v>
      </c>
    </row>
    <row r="602" spans="1:16">
      <c r="A602" t="str">
        <f>INDEX([1]Calculation!$F:$F,ROW())</f>
        <v>US</v>
      </c>
      <c r="B602" t="str">
        <f>INDEX([1]Calculation!$D:$D,ROW())</f>
        <v>Quinnipiac University</v>
      </c>
      <c r="C602" t="str">
        <f>IF(INDEX([1]Calculation!$G:$G,ROW())=0,"-",INDEX([1]Calculation!$G:$G,ROW()))</f>
        <v>A</v>
      </c>
      <c r="D602" t="str">
        <f>INDEX([1]Calculation!$J:$J,ROW())&amp;"  "&amp;INDEX([1]Calculation!$K:$K,ROW())</f>
        <v>646  rv</v>
      </c>
      <c r="E602" s="19">
        <f>INDEX([1]Calculation!$I:$I,ROW())</f>
        <v>43745</v>
      </c>
      <c r="F602" s="12">
        <f>ROUND(INDEX([1]Calculation!AL:AL,ROW()),1)</f>
        <v>0</v>
      </c>
      <c r="G602" s="8">
        <f>ROUND(INDEX([1]Calculation!L:L,ROW()),0)</f>
        <v>26</v>
      </c>
      <c r="H602" s="8">
        <f>ROUND(INDEX([1]Calculation!M:M,ROW()),0)</f>
        <v>0</v>
      </c>
      <c r="I602" s="8">
        <f>ROUND(INDEX([1]Calculation!N:N,ROW()),0)</f>
        <v>2</v>
      </c>
      <c r="J602" s="8">
        <f>ROUND(INDEX([1]Calculation!O:O,ROW()),0)</f>
        <v>4</v>
      </c>
      <c r="K602" s="8">
        <f>ROUND(INDEX([1]Calculation!P:P,ROW()),0)</f>
        <v>2</v>
      </c>
      <c r="L602" s="8">
        <f>ROUND(INDEX([1]Calculation!Q:Q,ROW()),0)</f>
        <v>16</v>
      </c>
      <c r="M602" s="8">
        <f>ROUND(INDEX([1]Calculation!R:R,ROW()),0)</f>
        <v>0</v>
      </c>
      <c r="N602" s="8">
        <f>ROUND(INDEX([1]Calculation!S:S,ROW()),0)</f>
        <v>29</v>
      </c>
      <c r="O602" s="8">
        <f>ROUND(INDEX([1]Calculation!T:T,ROW()),0)</f>
        <v>3</v>
      </c>
      <c r="P602" s="8" t="str">
        <f>INDEX([1]Calculation!CB:CB,ROW())</f>
        <v>https://poll.qu.edu/national/release-detail?ReleaseID=3643</v>
      </c>
    </row>
    <row r="603" spans="1:16">
      <c r="A603" t="str">
        <f>INDEX([1]Calculation!$F:$F,ROW())</f>
        <v>US</v>
      </c>
      <c r="B603" t="str">
        <f>INDEX([1]Calculation!$D:$D,ROW())</f>
        <v>Harris Insights &amp; Analytics</v>
      </c>
      <c r="C603" t="str">
        <f>IF(INDEX([1]Calculation!$G:$G,ROW())=0,"-",INDEX([1]Calculation!$G:$G,ROW()))</f>
        <v>C+</v>
      </c>
      <c r="D603" t="str">
        <f>INDEX([1]Calculation!$J:$J,ROW())&amp;"  "&amp;INDEX([1]Calculation!$K:$K,ROW())</f>
        <v>774  lv</v>
      </c>
      <c r="E603" s="19">
        <f>INDEX([1]Calculation!$I:$I,ROW())</f>
        <v>43745</v>
      </c>
      <c r="F603" s="12">
        <f>ROUND(INDEX([1]Calculation!AL:AL,ROW()),1)</f>
        <v>0</v>
      </c>
      <c r="G603" s="8">
        <f>ROUND(INDEX([1]Calculation!L:L,ROW()),0)</f>
        <v>33</v>
      </c>
      <c r="H603" s="8">
        <f>ROUND(INDEX([1]Calculation!M:M,ROW()),0)</f>
        <v>0</v>
      </c>
      <c r="I603" s="8">
        <f>ROUND(INDEX([1]Calculation!N:N,ROW()),0)</f>
        <v>3</v>
      </c>
      <c r="J603" s="8">
        <f>ROUND(INDEX([1]Calculation!O:O,ROW()),0)</f>
        <v>4</v>
      </c>
      <c r="K603" s="8">
        <f>ROUND(INDEX([1]Calculation!P:P,ROW()),0)</f>
        <v>1</v>
      </c>
      <c r="L603" s="8">
        <f>ROUND(INDEX([1]Calculation!Q:Q,ROW()),0)</f>
        <v>16</v>
      </c>
      <c r="M603" s="8">
        <f>ROUND(INDEX([1]Calculation!R:R,ROW()),0)</f>
        <v>1</v>
      </c>
      <c r="N603" s="8">
        <f>ROUND(INDEX([1]Calculation!S:S,ROW()),0)</f>
        <v>19</v>
      </c>
      <c r="O603" s="8">
        <f>ROUND(INDEX([1]Calculation!T:T,ROW()),0)</f>
        <v>2</v>
      </c>
      <c r="P603" s="8" t="str">
        <f>INDEX([1]Calculation!CB:CB,ROW())</f>
        <v>https://docs.google.com/spreadsheets/d/e/2PACX-1vQYr8m0vyl4_-9PMLCDgbX-uJJY15JLvLMeCF_IQOKX0yLZ5r_-N8PowjN8xhHs5TfjY0d-1mrnVfjl/pubhtml/sheet?headers=false&amp;gid=0</v>
      </c>
    </row>
    <row r="604" spans="1:16">
      <c r="A604" t="str">
        <f>INDEX([1]Calculation!$F:$F,ROW())</f>
        <v>North Carolina</v>
      </c>
      <c r="B604" t="str">
        <f>INDEX([1]Calculation!$D:$D,ROW())</f>
        <v>Public Policy Polling</v>
      </c>
      <c r="C604" t="str">
        <f>IF(INDEX([1]Calculation!$G:$G,ROW())=0,"-",INDEX([1]Calculation!$G:$G,ROW()))</f>
        <v>B</v>
      </c>
      <c r="D604" t="str">
        <f>INDEX([1]Calculation!$J:$J,ROW())&amp;"  "&amp;INDEX([1]Calculation!$K:$K,ROW())</f>
        <v>410  v</v>
      </c>
      <c r="E604" s="19">
        <f>INDEX([1]Calculation!$I:$I,ROW())</f>
        <v>43744</v>
      </c>
      <c r="F604" s="12">
        <f>ROUND(INDEX([1]Calculation!AL:AL,ROW()),1)</f>
        <v>0</v>
      </c>
      <c r="G604" s="8">
        <f>ROUND(INDEX([1]Calculation!L:L,ROW()),0)</f>
        <v>39</v>
      </c>
      <c r="H604" s="8">
        <f>ROUND(INDEX([1]Calculation!M:M,ROW()),0)</f>
        <v>0</v>
      </c>
      <c r="I604" s="8">
        <f>ROUND(INDEX([1]Calculation!N:N,ROW()),0)</f>
        <v>2</v>
      </c>
      <c r="J604" s="8">
        <f>ROUND(INDEX([1]Calculation!O:O,ROW()),0)</f>
        <v>9</v>
      </c>
      <c r="K604" s="8">
        <f>ROUND(INDEX([1]Calculation!P:P,ROW()),0)</f>
        <v>0</v>
      </c>
      <c r="L604" s="8">
        <f>ROUND(INDEX([1]Calculation!Q:Q,ROW()),0)</f>
        <v>6</v>
      </c>
      <c r="M604" s="8">
        <f>ROUND(INDEX([1]Calculation!R:R,ROW()),0)</f>
        <v>0</v>
      </c>
      <c r="N604" s="8">
        <f>ROUND(INDEX([1]Calculation!S:S,ROW()),0)</f>
        <v>22</v>
      </c>
      <c r="O604" s="8">
        <f>ROUND(INDEX([1]Calculation!T:T,ROW()),0)</f>
        <v>3</v>
      </c>
      <c r="P604" s="8" t="str">
        <f>INDEX([1]Calculation!CB:CB,ROW())</f>
        <v>https://www.publicpolicypolling.com/wp-content/uploads/2019/10/PPP_Release_NC_100919.pdf</v>
      </c>
    </row>
    <row r="605" spans="1:16">
      <c r="A605" t="str">
        <f>INDEX([1]Calculation!$F:$F,ROW())</f>
        <v>Pennsylvania</v>
      </c>
      <c r="B605" t="str">
        <f>INDEX([1]Calculation!$D:$D,ROW())</f>
        <v>Susquehanna Polling &amp; Research Inc.</v>
      </c>
      <c r="C605" t="str">
        <f>IF(INDEX([1]Calculation!$G:$G,ROW())=0,"-",INDEX([1]Calculation!$G:$G,ROW()))</f>
        <v>C</v>
      </c>
      <c r="D605" t="str">
        <f>INDEX([1]Calculation!$J:$J,ROW())&amp;"  "&amp;INDEX([1]Calculation!$K:$K,ROW())</f>
        <v>307  rv</v>
      </c>
      <c r="E605" s="19">
        <f>INDEX([1]Calculation!$I:$I,ROW())</f>
        <v>43744</v>
      </c>
      <c r="F605" s="12">
        <f>ROUND(INDEX([1]Calculation!AL:AL,ROW()),1)</f>
        <v>0.9</v>
      </c>
      <c r="G605" s="8">
        <f>ROUND(INDEX([1]Calculation!L:L,ROW()),0)</f>
        <v>17</v>
      </c>
      <c r="H605" s="8">
        <f>ROUND(INDEX([1]Calculation!M:M,ROW()),0)</f>
        <v>0</v>
      </c>
      <c r="I605" s="8">
        <f>ROUND(INDEX([1]Calculation!N:N,ROW()),0)</f>
        <v>0</v>
      </c>
      <c r="J605" s="8">
        <f>ROUND(INDEX([1]Calculation!O:O,ROW()),0)</f>
        <v>8</v>
      </c>
      <c r="K605" s="8">
        <f>ROUND(INDEX([1]Calculation!P:P,ROW()),0)</f>
        <v>1</v>
      </c>
      <c r="L605" s="8">
        <f>ROUND(INDEX([1]Calculation!Q:Q,ROW()),0)</f>
        <v>6</v>
      </c>
      <c r="M605" s="8">
        <f>ROUND(INDEX([1]Calculation!R:R,ROW()),0)</f>
        <v>0</v>
      </c>
      <c r="N605" s="8">
        <f>ROUND(INDEX([1]Calculation!S:S,ROW()),0)</f>
        <v>9</v>
      </c>
      <c r="O605" s="8">
        <f>ROUND(INDEX([1]Calculation!T:T,ROW()),0)</f>
        <v>0</v>
      </c>
      <c r="P605" s="8" t="str">
        <f>INDEX([1]Calculation!CB:CB,ROW())</f>
        <v>https://tribwpmt.files.wordpress.com/2019/10/toplines-fox43-spr-pa-statewide.pdf</v>
      </c>
    </row>
    <row r="606" spans="1:16">
      <c r="A606" t="str">
        <f>INDEX([1]Calculation!$F:$F,ROW())</f>
        <v>US</v>
      </c>
      <c r="B606" t="str">
        <f>INDEX([1]Calculation!$D:$D,ROW())</f>
        <v>Harris Insights &amp; Analytics</v>
      </c>
      <c r="C606" t="str">
        <f>IF(INDEX([1]Calculation!$G:$G,ROW())=0,"-",INDEX([1]Calculation!$G:$G,ROW()))</f>
        <v>C+</v>
      </c>
      <c r="D606" t="str">
        <f>INDEX([1]Calculation!$J:$J,ROW())&amp;"  "&amp;INDEX([1]Calculation!$K:$K,ROW())</f>
        <v>526  lv</v>
      </c>
      <c r="E606" s="19">
        <f>INDEX([1]Calculation!$I:$I,ROW())</f>
        <v>43744</v>
      </c>
      <c r="F606" s="12">
        <f>ROUND(INDEX([1]Calculation!AL:AL,ROW()),1)</f>
        <v>0</v>
      </c>
      <c r="G606" s="8">
        <f>ROUND(INDEX([1]Calculation!L:L,ROW()),0)</f>
        <v>0</v>
      </c>
      <c r="H606" s="8">
        <f>ROUND(INDEX([1]Calculation!M:M,ROW()),0)</f>
        <v>0</v>
      </c>
      <c r="I606" s="8">
        <f>ROUND(INDEX([1]Calculation!N:N,ROW()),0)</f>
        <v>0</v>
      </c>
      <c r="J606" s="8">
        <f>ROUND(INDEX([1]Calculation!O:O,ROW()),0)</f>
        <v>0</v>
      </c>
      <c r="K606" s="8">
        <f>ROUND(INDEX([1]Calculation!P:P,ROW()),0)</f>
        <v>0</v>
      </c>
      <c r="L606" s="8">
        <f>ROUND(INDEX([1]Calculation!Q:Q,ROW()),0)</f>
        <v>0</v>
      </c>
      <c r="M606" s="8">
        <f>ROUND(INDEX([1]Calculation!R:R,ROW()),0)</f>
        <v>0</v>
      </c>
      <c r="N606" s="8">
        <f>ROUND(INDEX([1]Calculation!S:S,ROW()),0)</f>
        <v>39</v>
      </c>
      <c r="O606" s="8">
        <f>ROUND(INDEX([1]Calculation!T:T,ROW()),0)</f>
        <v>0</v>
      </c>
      <c r="P606" s="8" t="str">
        <f>INDEX([1]Calculation!CB:CB,ROW())</f>
        <v>https://scottrasmussen.com/crosstabs-oct-4-6-19/</v>
      </c>
    </row>
    <row r="607" spans="1:16">
      <c r="A607" t="str">
        <f>INDEX([1]Calculation!$F:$F,ROW())</f>
        <v>US</v>
      </c>
      <c r="B607" t="str">
        <f>INDEX([1]Calculation!$D:$D,ROW())</f>
        <v>Harris Insights &amp; Analytics</v>
      </c>
      <c r="C607" t="str">
        <f>IF(INDEX([1]Calculation!$G:$G,ROW())=0,"-",INDEX([1]Calculation!$G:$G,ROW()))</f>
        <v>C+</v>
      </c>
      <c r="D607" t="str">
        <f>INDEX([1]Calculation!$J:$J,ROW())&amp;"  "&amp;INDEX([1]Calculation!$K:$K,ROW())</f>
        <v>888  rv</v>
      </c>
      <c r="E607" s="19">
        <f>INDEX([1]Calculation!$I:$I,ROW())</f>
        <v>43744</v>
      </c>
      <c r="F607" s="12">
        <f>ROUND(INDEX([1]Calculation!AL:AL,ROW()),1)</f>
        <v>0</v>
      </c>
      <c r="G607" s="8">
        <f>ROUND(INDEX([1]Calculation!L:L,ROW()),0)</f>
        <v>0</v>
      </c>
      <c r="H607" s="8">
        <f>ROUND(INDEX([1]Calculation!M:M,ROW()),0)</f>
        <v>0</v>
      </c>
      <c r="I607" s="8">
        <f>ROUND(INDEX([1]Calculation!N:N,ROW()),0)</f>
        <v>0</v>
      </c>
      <c r="J607" s="8">
        <f>ROUND(INDEX([1]Calculation!O:O,ROW()),0)</f>
        <v>0</v>
      </c>
      <c r="K607" s="8">
        <f>ROUND(INDEX([1]Calculation!P:P,ROW()),0)</f>
        <v>0</v>
      </c>
      <c r="L607" s="8">
        <f>ROUND(INDEX([1]Calculation!Q:Q,ROW()),0)</f>
        <v>0</v>
      </c>
      <c r="M607" s="8">
        <f>ROUND(INDEX([1]Calculation!R:R,ROW()),0)</f>
        <v>0</v>
      </c>
      <c r="N607" s="8">
        <f>ROUND(INDEX([1]Calculation!S:S,ROW()),0)</f>
        <v>36</v>
      </c>
      <c r="O607" s="8">
        <f>ROUND(INDEX([1]Calculation!T:T,ROW()),0)</f>
        <v>0</v>
      </c>
      <c r="P607" s="8" t="str">
        <f>INDEX([1]Calculation!CB:CB,ROW())</f>
        <v>https://scottrasmussen.com/crosstabs-oct-4-6-19/</v>
      </c>
    </row>
    <row r="608" spans="1:16">
      <c r="A608" t="str">
        <f>INDEX([1]Calculation!$F:$F,ROW())</f>
        <v>US</v>
      </c>
      <c r="B608" t="str">
        <f>INDEX([1]Calculation!$D:$D,ROW())</f>
        <v>Harris Insights &amp; Analytics</v>
      </c>
      <c r="C608" t="str">
        <f>IF(INDEX([1]Calculation!$G:$G,ROW())=0,"-",INDEX([1]Calculation!$G:$G,ROW()))</f>
        <v>C+</v>
      </c>
      <c r="D608" t="str">
        <f>INDEX([1]Calculation!$J:$J,ROW())&amp;"  "&amp;INDEX([1]Calculation!$K:$K,ROW())</f>
        <v>526  lv</v>
      </c>
      <c r="E608" s="19">
        <f>INDEX([1]Calculation!$I:$I,ROW())</f>
        <v>43744</v>
      </c>
      <c r="F608" s="12">
        <f>ROUND(INDEX([1]Calculation!AL:AL,ROW()),1)</f>
        <v>0</v>
      </c>
      <c r="G608" s="8">
        <f>ROUND(INDEX([1]Calculation!L:L,ROW()),0)</f>
        <v>0</v>
      </c>
      <c r="H608" s="8">
        <f>ROUND(INDEX([1]Calculation!M:M,ROW()),0)</f>
        <v>0</v>
      </c>
      <c r="I608" s="8">
        <f>ROUND(INDEX([1]Calculation!N:N,ROW()),0)</f>
        <v>0</v>
      </c>
      <c r="J608" s="8">
        <f>ROUND(INDEX([1]Calculation!O:O,ROW()),0)</f>
        <v>0</v>
      </c>
      <c r="K608" s="8">
        <f>ROUND(INDEX([1]Calculation!P:P,ROW()),0)</f>
        <v>0</v>
      </c>
      <c r="L608" s="8">
        <f>ROUND(INDEX([1]Calculation!Q:Q,ROW()),0)</f>
        <v>44</v>
      </c>
      <c r="M608" s="8">
        <f>ROUND(INDEX([1]Calculation!R:R,ROW()),0)</f>
        <v>0</v>
      </c>
      <c r="N608" s="8">
        <f>ROUND(INDEX([1]Calculation!S:S,ROW()),0)</f>
        <v>42</v>
      </c>
      <c r="O608" s="8">
        <f>ROUND(INDEX([1]Calculation!T:T,ROW()),0)</f>
        <v>0</v>
      </c>
      <c r="P608" s="8" t="str">
        <f>INDEX([1]Calculation!CB:CB,ROW())</f>
        <v>https://scottrasmussen.com/crosstabs-oct-4-6-19/</v>
      </c>
    </row>
    <row r="609" spans="1:16">
      <c r="A609" t="str">
        <f>INDEX([1]Calculation!$F:$F,ROW())</f>
        <v>US</v>
      </c>
      <c r="B609" t="str">
        <f>INDEX([1]Calculation!$D:$D,ROW())</f>
        <v>Harris Insights &amp; Analytics</v>
      </c>
      <c r="C609" t="str">
        <f>IF(INDEX([1]Calculation!$G:$G,ROW())=0,"-",INDEX([1]Calculation!$G:$G,ROW()))</f>
        <v>C+</v>
      </c>
      <c r="D609" t="str">
        <f>INDEX([1]Calculation!$J:$J,ROW())&amp;"  "&amp;INDEX([1]Calculation!$K:$K,ROW())</f>
        <v>888  rv</v>
      </c>
      <c r="E609" s="19">
        <f>INDEX([1]Calculation!$I:$I,ROW())</f>
        <v>43744</v>
      </c>
      <c r="F609" s="12">
        <f>ROUND(INDEX([1]Calculation!AL:AL,ROW()),1)</f>
        <v>0</v>
      </c>
      <c r="G609" s="8">
        <f>ROUND(INDEX([1]Calculation!L:L,ROW()),0)</f>
        <v>0</v>
      </c>
      <c r="H609" s="8">
        <f>ROUND(INDEX([1]Calculation!M:M,ROW()),0)</f>
        <v>0</v>
      </c>
      <c r="I609" s="8">
        <f>ROUND(INDEX([1]Calculation!N:N,ROW()),0)</f>
        <v>0</v>
      </c>
      <c r="J609" s="8">
        <f>ROUND(INDEX([1]Calculation!O:O,ROW()),0)</f>
        <v>0</v>
      </c>
      <c r="K609" s="8">
        <f>ROUND(INDEX([1]Calculation!P:P,ROW()),0)</f>
        <v>0</v>
      </c>
      <c r="L609" s="8">
        <f>ROUND(INDEX([1]Calculation!Q:Q,ROW()),0)</f>
        <v>41</v>
      </c>
      <c r="M609" s="8">
        <f>ROUND(INDEX([1]Calculation!R:R,ROW()),0)</f>
        <v>0</v>
      </c>
      <c r="N609" s="8">
        <f>ROUND(INDEX([1]Calculation!S:S,ROW()),0)</f>
        <v>39</v>
      </c>
      <c r="O609" s="8">
        <f>ROUND(INDEX([1]Calculation!T:T,ROW()),0)</f>
        <v>0</v>
      </c>
      <c r="P609" s="8" t="str">
        <f>INDEX([1]Calculation!CB:CB,ROW())</f>
        <v>https://scottrasmussen.com/crosstabs-oct-4-6-19/</v>
      </c>
    </row>
    <row r="610" spans="1:16">
      <c r="A610" t="str">
        <f>INDEX([1]Calculation!$F:$F,ROW())</f>
        <v>US</v>
      </c>
      <c r="B610" t="str">
        <f>INDEX([1]Calculation!$D:$D,ROW())</f>
        <v>Harris Insights &amp; Analytics</v>
      </c>
      <c r="C610" t="str">
        <f>IF(INDEX([1]Calculation!$G:$G,ROW())=0,"-",INDEX([1]Calculation!$G:$G,ROW()))</f>
        <v>C+</v>
      </c>
      <c r="D610" t="str">
        <f>INDEX([1]Calculation!$J:$J,ROW())&amp;"  "&amp;INDEX([1]Calculation!$K:$K,ROW())</f>
        <v>526  lv</v>
      </c>
      <c r="E610" s="19">
        <f>INDEX([1]Calculation!$I:$I,ROW())</f>
        <v>43744</v>
      </c>
      <c r="F610" s="12">
        <f>ROUND(INDEX([1]Calculation!AL:AL,ROW()),1)</f>
        <v>0</v>
      </c>
      <c r="G610" s="8">
        <f>ROUND(INDEX([1]Calculation!L:L,ROW()),0)</f>
        <v>0</v>
      </c>
      <c r="H610" s="8">
        <f>ROUND(INDEX([1]Calculation!M:M,ROW()),0)</f>
        <v>0</v>
      </c>
      <c r="I610" s="8">
        <f>ROUND(INDEX([1]Calculation!N:N,ROW()),0)</f>
        <v>0</v>
      </c>
      <c r="J610" s="8">
        <f>ROUND(INDEX([1]Calculation!O:O,ROW()),0)</f>
        <v>0</v>
      </c>
      <c r="K610" s="8">
        <f>ROUND(INDEX([1]Calculation!P:P,ROW()),0)</f>
        <v>0</v>
      </c>
      <c r="L610" s="8">
        <f>ROUND(INDEX([1]Calculation!Q:Q,ROW()),0)</f>
        <v>43</v>
      </c>
      <c r="M610" s="8">
        <f>ROUND(INDEX([1]Calculation!R:R,ROW()),0)</f>
        <v>0</v>
      </c>
      <c r="N610" s="8">
        <f>ROUND(INDEX([1]Calculation!S:S,ROW()),0)</f>
        <v>0</v>
      </c>
      <c r="O610" s="8">
        <f>ROUND(INDEX([1]Calculation!T:T,ROW()),0)</f>
        <v>0</v>
      </c>
      <c r="P610" s="8" t="str">
        <f>INDEX([1]Calculation!CB:CB,ROW())</f>
        <v>https://scottrasmussen.com/crosstabs-oct-4-6-19/</v>
      </c>
    </row>
    <row r="611" spans="1:16">
      <c r="A611" t="str">
        <f>INDEX([1]Calculation!$F:$F,ROW())</f>
        <v>US</v>
      </c>
      <c r="B611" t="str">
        <f>INDEX([1]Calculation!$D:$D,ROW())</f>
        <v>Harris Insights &amp; Analytics</v>
      </c>
      <c r="C611" t="str">
        <f>IF(INDEX([1]Calculation!$G:$G,ROW())=0,"-",INDEX([1]Calculation!$G:$G,ROW()))</f>
        <v>C+</v>
      </c>
      <c r="D611" t="str">
        <f>INDEX([1]Calculation!$J:$J,ROW())&amp;"  "&amp;INDEX([1]Calculation!$K:$K,ROW())</f>
        <v>888  rv</v>
      </c>
      <c r="E611" s="19">
        <f>INDEX([1]Calculation!$I:$I,ROW())</f>
        <v>43744</v>
      </c>
      <c r="F611" s="12">
        <f>ROUND(INDEX([1]Calculation!AL:AL,ROW()),1)</f>
        <v>0</v>
      </c>
      <c r="G611" s="8">
        <f>ROUND(INDEX([1]Calculation!L:L,ROW()),0)</f>
        <v>0</v>
      </c>
      <c r="H611" s="8">
        <f>ROUND(INDEX([1]Calculation!M:M,ROW()),0)</f>
        <v>0</v>
      </c>
      <c r="I611" s="8">
        <f>ROUND(INDEX([1]Calculation!N:N,ROW()),0)</f>
        <v>0</v>
      </c>
      <c r="J611" s="8">
        <f>ROUND(INDEX([1]Calculation!O:O,ROW()),0)</f>
        <v>0</v>
      </c>
      <c r="K611" s="8">
        <f>ROUND(INDEX([1]Calculation!P:P,ROW()),0)</f>
        <v>0</v>
      </c>
      <c r="L611" s="8">
        <f>ROUND(INDEX([1]Calculation!Q:Q,ROW()),0)</f>
        <v>42</v>
      </c>
      <c r="M611" s="8">
        <f>ROUND(INDEX([1]Calculation!R:R,ROW()),0)</f>
        <v>0</v>
      </c>
      <c r="N611" s="8">
        <f>ROUND(INDEX([1]Calculation!S:S,ROW()),0)</f>
        <v>0</v>
      </c>
      <c r="O611" s="8">
        <f>ROUND(INDEX([1]Calculation!T:T,ROW()),0)</f>
        <v>0</v>
      </c>
      <c r="P611" s="8" t="str">
        <f>INDEX([1]Calculation!CB:CB,ROW())</f>
        <v>https://scottrasmussen.com/crosstabs-oct-4-6-19/</v>
      </c>
    </row>
    <row r="612" spans="1:16">
      <c r="A612" t="str">
        <f>INDEX([1]Calculation!$F:$F,ROW())</f>
        <v>US</v>
      </c>
      <c r="B612" t="str">
        <f>INDEX([1]Calculation!$D:$D,ROW())</f>
        <v>Harris Insights &amp; Analytics</v>
      </c>
      <c r="C612" t="str">
        <f>IF(INDEX([1]Calculation!$G:$G,ROW())=0,"-",INDEX([1]Calculation!$G:$G,ROW()))</f>
        <v>C+</v>
      </c>
      <c r="D612" t="str">
        <f>INDEX([1]Calculation!$J:$J,ROW())&amp;"  "&amp;INDEX([1]Calculation!$K:$K,ROW())</f>
        <v>526  lv</v>
      </c>
      <c r="E612" s="19">
        <f>INDEX([1]Calculation!$I:$I,ROW())</f>
        <v>43744</v>
      </c>
      <c r="F612" s="12">
        <f>ROUND(INDEX([1]Calculation!AL:AL,ROW()),1)</f>
        <v>0</v>
      </c>
      <c r="G612" s="8">
        <f>ROUND(INDEX([1]Calculation!L:L,ROW()),0)</f>
        <v>43</v>
      </c>
      <c r="H612" s="8">
        <f>ROUND(INDEX([1]Calculation!M:M,ROW()),0)</f>
        <v>0</v>
      </c>
      <c r="I612" s="8">
        <f>ROUND(INDEX([1]Calculation!N:N,ROW()),0)</f>
        <v>0</v>
      </c>
      <c r="J612" s="8">
        <f>ROUND(INDEX([1]Calculation!O:O,ROW()),0)</f>
        <v>0</v>
      </c>
      <c r="K612" s="8">
        <f>ROUND(INDEX([1]Calculation!P:P,ROW()),0)</f>
        <v>0</v>
      </c>
      <c r="L612" s="8">
        <f>ROUND(INDEX([1]Calculation!Q:Q,ROW()),0)</f>
        <v>0</v>
      </c>
      <c r="M612" s="8">
        <f>ROUND(INDEX([1]Calculation!R:R,ROW()),0)</f>
        <v>0</v>
      </c>
      <c r="N612" s="8">
        <f>ROUND(INDEX([1]Calculation!S:S,ROW()),0)</f>
        <v>41</v>
      </c>
      <c r="O612" s="8">
        <f>ROUND(INDEX([1]Calculation!T:T,ROW()),0)</f>
        <v>0</v>
      </c>
      <c r="P612" s="8" t="str">
        <f>INDEX([1]Calculation!CB:CB,ROW())</f>
        <v>https://scottrasmussen.com/crosstabs-oct-4-6-19/</v>
      </c>
    </row>
    <row r="613" spans="1:16">
      <c r="A613" t="str">
        <f>INDEX([1]Calculation!$F:$F,ROW())</f>
        <v>US</v>
      </c>
      <c r="B613" t="str">
        <f>INDEX([1]Calculation!$D:$D,ROW())</f>
        <v>Harris Insights &amp; Analytics</v>
      </c>
      <c r="C613" t="str">
        <f>IF(INDEX([1]Calculation!$G:$G,ROW())=0,"-",INDEX([1]Calculation!$G:$G,ROW()))</f>
        <v>C+</v>
      </c>
      <c r="D613" t="str">
        <f>INDEX([1]Calculation!$J:$J,ROW())&amp;"  "&amp;INDEX([1]Calculation!$K:$K,ROW())</f>
        <v>888  rv</v>
      </c>
      <c r="E613" s="19">
        <f>INDEX([1]Calculation!$I:$I,ROW())</f>
        <v>43744</v>
      </c>
      <c r="F613" s="12">
        <f>ROUND(INDEX([1]Calculation!AL:AL,ROW()),1)</f>
        <v>0</v>
      </c>
      <c r="G613" s="8">
        <f>ROUND(INDEX([1]Calculation!L:L,ROW()),0)</f>
        <v>41</v>
      </c>
      <c r="H613" s="8">
        <f>ROUND(INDEX([1]Calculation!M:M,ROW()),0)</f>
        <v>0</v>
      </c>
      <c r="I613" s="8">
        <f>ROUND(INDEX([1]Calculation!N:N,ROW()),0)</f>
        <v>0</v>
      </c>
      <c r="J613" s="8">
        <f>ROUND(INDEX([1]Calculation!O:O,ROW()),0)</f>
        <v>0</v>
      </c>
      <c r="K613" s="8">
        <f>ROUND(INDEX([1]Calculation!P:P,ROW()),0)</f>
        <v>0</v>
      </c>
      <c r="L613" s="8">
        <f>ROUND(INDEX([1]Calculation!Q:Q,ROW()),0)</f>
        <v>0</v>
      </c>
      <c r="M613" s="8">
        <f>ROUND(INDEX([1]Calculation!R:R,ROW()),0)</f>
        <v>0</v>
      </c>
      <c r="N613" s="8">
        <f>ROUND(INDEX([1]Calculation!S:S,ROW()),0)</f>
        <v>38</v>
      </c>
      <c r="O613" s="8">
        <f>ROUND(INDEX([1]Calculation!T:T,ROW()),0)</f>
        <v>0</v>
      </c>
      <c r="P613" s="8" t="str">
        <f>INDEX([1]Calculation!CB:CB,ROW())</f>
        <v>https://scottrasmussen.com/crosstabs-oct-4-6-19/</v>
      </c>
    </row>
    <row r="614" spans="1:16">
      <c r="A614" t="str">
        <f>INDEX([1]Calculation!$F:$F,ROW())</f>
        <v>US</v>
      </c>
      <c r="B614" t="str">
        <f>INDEX([1]Calculation!$D:$D,ROW())</f>
        <v>Harris Insights &amp; Analytics</v>
      </c>
      <c r="C614" t="str">
        <f>IF(INDEX([1]Calculation!$G:$G,ROW())=0,"-",INDEX([1]Calculation!$G:$G,ROW()))</f>
        <v>C+</v>
      </c>
      <c r="D614" t="str">
        <f>INDEX([1]Calculation!$J:$J,ROW())&amp;"  "&amp;INDEX([1]Calculation!$K:$K,ROW())</f>
        <v>526  lv</v>
      </c>
      <c r="E614" s="19">
        <f>INDEX([1]Calculation!$I:$I,ROW())</f>
        <v>43744</v>
      </c>
      <c r="F614" s="12">
        <f>ROUND(INDEX([1]Calculation!AL:AL,ROW()),1)</f>
        <v>0</v>
      </c>
      <c r="G614" s="8">
        <f>ROUND(INDEX([1]Calculation!L:L,ROW()),0)</f>
        <v>39</v>
      </c>
      <c r="H614" s="8">
        <f>ROUND(INDEX([1]Calculation!M:M,ROW()),0)</f>
        <v>0</v>
      </c>
      <c r="I614" s="8">
        <f>ROUND(INDEX([1]Calculation!N:N,ROW()),0)</f>
        <v>0</v>
      </c>
      <c r="J614" s="8">
        <f>ROUND(INDEX([1]Calculation!O:O,ROW()),0)</f>
        <v>0</v>
      </c>
      <c r="K614" s="8">
        <f>ROUND(INDEX([1]Calculation!P:P,ROW()),0)</f>
        <v>0</v>
      </c>
      <c r="L614" s="8">
        <f>ROUND(INDEX([1]Calculation!Q:Q,ROW()),0)</f>
        <v>0</v>
      </c>
      <c r="M614" s="8">
        <f>ROUND(INDEX([1]Calculation!R:R,ROW()),0)</f>
        <v>0</v>
      </c>
      <c r="N614" s="8">
        <f>ROUND(INDEX([1]Calculation!S:S,ROW()),0)</f>
        <v>0</v>
      </c>
      <c r="O614" s="8">
        <f>ROUND(INDEX([1]Calculation!T:T,ROW()),0)</f>
        <v>0</v>
      </c>
      <c r="P614" s="8" t="str">
        <f>INDEX([1]Calculation!CB:CB,ROW())</f>
        <v>https://scottrasmussen.com/crosstabs-oct-4-6-19/</v>
      </c>
    </row>
    <row r="615" spans="1:16">
      <c r="A615" t="str">
        <f>INDEX([1]Calculation!$F:$F,ROW())</f>
        <v>US</v>
      </c>
      <c r="B615" t="str">
        <f>INDEX([1]Calculation!$D:$D,ROW())</f>
        <v>Harris Insights &amp; Analytics</v>
      </c>
      <c r="C615" t="str">
        <f>IF(INDEX([1]Calculation!$G:$G,ROW())=0,"-",INDEX([1]Calculation!$G:$G,ROW()))</f>
        <v>C+</v>
      </c>
      <c r="D615" t="str">
        <f>INDEX([1]Calculation!$J:$J,ROW())&amp;"  "&amp;INDEX([1]Calculation!$K:$K,ROW())</f>
        <v>888  rv</v>
      </c>
      <c r="E615" s="19">
        <f>INDEX([1]Calculation!$I:$I,ROW())</f>
        <v>43744</v>
      </c>
      <c r="F615" s="12">
        <f>ROUND(INDEX([1]Calculation!AL:AL,ROW()),1)</f>
        <v>0</v>
      </c>
      <c r="G615" s="8">
        <f>ROUND(INDEX([1]Calculation!L:L,ROW()),0)</f>
        <v>39</v>
      </c>
      <c r="H615" s="8">
        <f>ROUND(INDEX([1]Calculation!M:M,ROW()),0)</f>
        <v>0</v>
      </c>
      <c r="I615" s="8">
        <f>ROUND(INDEX([1]Calculation!N:N,ROW()),0)</f>
        <v>0</v>
      </c>
      <c r="J615" s="8">
        <f>ROUND(INDEX([1]Calculation!O:O,ROW()),0)</f>
        <v>0</v>
      </c>
      <c r="K615" s="8">
        <f>ROUND(INDEX([1]Calculation!P:P,ROW()),0)</f>
        <v>0</v>
      </c>
      <c r="L615" s="8">
        <f>ROUND(INDEX([1]Calculation!Q:Q,ROW()),0)</f>
        <v>0</v>
      </c>
      <c r="M615" s="8">
        <f>ROUND(INDEX([1]Calculation!R:R,ROW()),0)</f>
        <v>0</v>
      </c>
      <c r="N615" s="8">
        <f>ROUND(INDEX([1]Calculation!S:S,ROW()),0)</f>
        <v>0</v>
      </c>
      <c r="O615" s="8">
        <f>ROUND(INDEX([1]Calculation!T:T,ROW()),0)</f>
        <v>0</v>
      </c>
      <c r="P615" s="8" t="str">
        <f>INDEX([1]Calculation!CB:CB,ROW())</f>
        <v>https://scottrasmussen.com/crosstabs-oct-4-6-19/</v>
      </c>
    </row>
    <row r="616" spans="1:16">
      <c r="A616" t="str">
        <f>INDEX([1]Calculation!$F:$F,ROW())</f>
        <v>US</v>
      </c>
      <c r="B616" t="str">
        <f>INDEX([1]Calculation!$D:$D,ROW())</f>
        <v>Harris Insights &amp; Analytics</v>
      </c>
      <c r="C616" t="str">
        <f>IF(INDEX([1]Calculation!$G:$G,ROW())=0,"-",INDEX([1]Calculation!$G:$G,ROW()))</f>
        <v>C+</v>
      </c>
      <c r="D616" t="str">
        <f>INDEX([1]Calculation!$J:$J,ROW())&amp;"  "&amp;INDEX([1]Calculation!$K:$K,ROW())</f>
        <v>526  lv</v>
      </c>
      <c r="E616" s="19">
        <f>INDEX([1]Calculation!$I:$I,ROW())</f>
        <v>43744</v>
      </c>
      <c r="F616" s="12">
        <f>ROUND(INDEX([1]Calculation!AL:AL,ROW()),1)</f>
        <v>0</v>
      </c>
      <c r="G616" s="8">
        <f>ROUND(INDEX([1]Calculation!L:L,ROW()),0)</f>
        <v>42</v>
      </c>
      <c r="H616" s="8">
        <f>ROUND(INDEX([1]Calculation!M:M,ROW()),0)</f>
        <v>0</v>
      </c>
      <c r="I616" s="8">
        <f>ROUND(INDEX([1]Calculation!N:N,ROW()),0)</f>
        <v>0</v>
      </c>
      <c r="J616" s="8">
        <f>ROUND(INDEX([1]Calculation!O:O,ROW()),0)</f>
        <v>0</v>
      </c>
      <c r="K616" s="8">
        <f>ROUND(INDEX([1]Calculation!P:P,ROW()),0)</f>
        <v>0</v>
      </c>
      <c r="L616" s="8">
        <f>ROUND(INDEX([1]Calculation!Q:Q,ROW()),0)</f>
        <v>42</v>
      </c>
      <c r="M616" s="8">
        <f>ROUND(INDEX([1]Calculation!R:R,ROW()),0)</f>
        <v>0</v>
      </c>
      <c r="N616" s="8">
        <f>ROUND(INDEX([1]Calculation!S:S,ROW()),0)</f>
        <v>0</v>
      </c>
      <c r="O616" s="8">
        <f>ROUND(INDEX([1]Calculation!T:T,ROW()),0)</f>
        <v>0</v>
      </c>
      <c r="P616" s="8" t="str">
        <f>INDEX([1]Calculation!CB:CB,ROW())</f>
        <v>https://scottrasmussen.com/crosstabs-oct-4-6-19/</v>
      </c>
    </row>
    <row r="617" spans="1:16">
      <c r="A617" t="str">
        <f>INDEX([1]Calculation!$F:$F,ROW())</f>
        <v>US</v>
      </c>
      <c r="B617" t="str">
        <f>INDEX([1]Calculation!$D:$D,ROW())</f>
        <v>Harris Insights &amp; Analytics</v>
      </c>
      <c r="C617" t="str">
        <f>IF(INDEX([1]Calculation!$G:$G,ROW())=0,"-",INDEX([1]Calculation!$G:$G,ROW()))</f>
        <v>C+</v>
      </c>
      <c r="D617" t="str">
        <f>INDEX([1]Calculation!$J:$J,ROW())&amp;"  "&amp;INDEX([1]Calculation!$K:$K,ROW())</f>
        <v>888  rv</v>
      </c>
      <c r="E617" s="19">
        <f>INDEX([1]Calculation!$I:$I,ROW())</f>
        <v>43744</v>
      </c>
      <c r="F617" s="12">
        <f>ROUND(INDEX([1]Calculation!AL:AL,ROW()),1)</f>
        <v>0</v>
      </c>
      <c r="G617" s="8">
        <f>ROUND(INDEX([1]Calculation!L:L,ROW()),0)</f>
        <v>41</v>
      </c>
      <c r="H617" s="8">
        <f>ROUND(INDEX([1]Calculation!M:M,ROW()),0)</f>
        <v>0</v>
      </c>
      <c r="I617" s="8">
        <f>ROUND(INDEX([1]Calculation!N:N,ROW()),0)</f>
        <v>0</v>
      </c>
      <c r="J617" s="8">
        <f>ROUND(INDEX([1]Calculation!O:O,ROW()),0)</f>
        <v>0</v>
      </c>
      <c r="K617" s="8">
        <f>ROUND(INDEX([1]Calculation!P:P,ROW()),0)</f>
        <v>0</v>
      </c>
      <c r="L617" s="8">
        <f>ROUND(INDEX([1]Calculation!Q:Q,ROW()),0)</f>
        <v>38</v>
      </c>
      <c r="M617" s="8">
        <f>ROUND(INDEX([1]Calculation!R:R,ROW()),0)</f>
        <v>0</v>
      </c>
      <c r="N617" s="8">
        <f>ROUND(INDEX([1]Calculation!S:S,ROW()),0)</f>
        <v>0</v>
      </c>
      <c r="O617" s="8">
        <f>ROUND(INDEX([1]Calculation!T:T,ROW()),0)</f>
        <v>0</v>
      </c>
      <c r="P617" s="8" t="str">
        <f>INDEX([1]Calculation!CB:CB,ROW())</f>
        <v>https://scottrasmussen.com/crosstabs-oct-4-6-19/</v>
      </c>
    </row>
    <row r="618" spans="1:16">
      <c r="A618" t="str">
        <f>INDEX([1]Calculation!$F:$F,ROW())</f>
        <v>US</v>
      </c>
      <c r="B618" t="str">
        <f>INDEX([1]Calculation!$D:$D,ROW())</f>
        <v>Morning Consult</v>
      </c>
      <c r="C618" t="str">
        <f>IF(INDEX([1]Calculation!$G:$G,ROW())=0,"-",INDEX([1]Calculation!$G:$G,ROW()))</f>
        <v>B+</v>
      </c>
      <c r="D618" t="str">
        <f>INDEX([1]Calculation!$J:$J,ROW())&amp;"  "&amp;INDEX([1]Calculation!$K:$K,ROW())</f>
        <v>16529  lv</v>
      </c>
      <c r="E618" s="19">
        <f>INDEX([1]Calculation!$I:$I,ROW())</f>
        <v>43744</v>
      </c>
      <c r="F618" s="12">
        <f>ROUND(INDEX([1]Calculation!AL:AL,ROW()),1)</f>
        <v>0</v>
      </c>
      <c r="G618" s="8">
        <f>ROUND(INDEX([1]Calculation!L:L,ROW()),0)</f>
        <v>33</v>
      </c>
      <c r="H618" s="8">
        <f>ROUND(INDEX([1]Calculation!M:M,ROW()),0)</f>
        <v>0</v>
      </c>
      <c r="I618" s="8">
        <f>ROUND(INDEX([1]Calculation!N:N,ROW()),0)</f>
        <v>2</v>
      </c>
      <c r="J618" s="8">
        <f>ROUND(INDEX([1]Calculation!O:O,ROW()),0)</f>
        <v>5</v>
      </c>
      <c r="K618" s="8">
        <f>ROUND(INDEX([1]Calculation!P:P,ROW()),0)</f>
        <v>1</v>
      </c>
      <c r="L618" s="8">
        <f>ROUND(INDEX([1]Calculation!Q:Q,ROW()),0)</f>
        <v>19</v>
      </c>
      <c r="M618" s="8">
        <f>ROUND(INDEX([1]Calculation!R:R,ROW()),0)</f>
        <v>1</v>
      </c>
      <c r="N618" s="8">
        <f>ROUND(INDEX([1]Calculation!S:S,ROW()),0)</f>
        <v>21</v>
      </c>
      <c r="O618" s="8">
        <f>ROUND(INDEX([1]Calculation!T:T,ROW()),0)</f>
        <v>3</v>
      </c>
      <c r="P618" s="8" t="str">
        <f>INDEX([1]Calculation!CB:CB,ROW())</f>
        <v>https://morningconsult.com/2020-democratic-primary-2/</v>
      </c>
    </row>
    <row r="619" spans="1:16">
      <c r="A619" t="str">
        <f>INDEX([1]Calculation!$F:$F,ROW())</f>
        <v>US</v>
      </c>
      <c r="B619" t="str">
        <f>INDEX([1]Calculation!$D:$D,ROW())</f>
        <v>Swayable</v>
      </c>
      <c r="C619" t="str">
        <f>IF(INDEX([1]Calculation!$G:$G,ROW())=0,"-",INDEX([1]Calculation!$G:$G,ROW()))</f>
        <v>-</v>
      </c>
      <c r="D619" t="str">
        <f>INDEX([1]Calculation!$J:$J,ROW())&amp;"  "&amp;INDEX([1]Calculation!$K:$K,ROW())</f>
        <v>3491  lv</v>
      </c>
      <c r="E619" s="19">
        <f>INDEX([1]Calculation!$I:$I,ROW())</f>
        <v>43734</v>
      </c>
      <c r="F619" s="12">
        <f>ROUND(INDEX([1]Calculation!AL:AL,ROW()),1)</f>
        <v>0</v>
      </c>
      <c r="G619" s="8">
        <f>ROUND(INDEX([1]Calculation!L:L,ROW()),0)</f>
        <v>33</v>
      </c>
      <c r="H619" s="8">
        <f>ROUND(INDEX([1]Calculation!M:M,ROW()),0)</f>
        <v>0</v>
      </c>
      <c r="I619" s="8">
        <f>ROUND(INDEX([1]Calculation!N:N,ROW()),0)</f>
        <v>2</v>
      </c>
      <c r="J619" s="8">
        <f>ROUND(INDEX([1]Calculation!O:O,ROW()),0)</f>
        <v>5</v>
      </c>
      <c r="K619" s="8">
        <f>ROUND(INDEX([1]Calculation!P:P,ROW()),0)</f>
        <v>1</v>
      </c>
      <c r="L619" s="8">
        <f>ROUND(INDEX([1]Calculation!Q:Q,ROW()),0)</f>
        <v>16</v>
      </c>
      <c r="M619" s="8">
        <f>ROUND(INDEX([1]Calculation!R:R,ROW()),0)</f>
        <v>1</v>
      </c>
      <c r="N619" s="8">
        <f>ROUND(INDEX([1]Calculation!S:S,ROW()),0)</f>
        <v>20</v>
      </c>
      <c r="O619" s="8">
        <f>ROUND(INDEX([1]Calculation!T:T,ROW()),0)</f>
        <v>2</v>
      </c>
      <c r="P619" s="8" t="str">
        <f>INDEX([1]Calculation!CB:CB,ROW())</f>
        <v>https://swayable.com/insights/primaries2019</v>
      </c>
    </row>
    <row r="620" spans="1:16">
      <c r="A620" t="str">
        <f>INDEX([1]Calculation!$F:$F,ROW())</f>
        <v>US</v>
      </c>
      <c r="B620" t="str">
        <f>INDEX([1]Calculation!$D:$D,ROW())</f>
        <v>Swayable</v>
      </c>
      <c r="C620" t="str">
        <f>IF(INDEX([1]Calculation!$G:$G,ROW())=0,"-",INDEX([1]Calculation!$G:$G,ROW()))</f>
        <v>-</v>
      </c>
      <c r="D620" t="str">
        <f>INDEX([1]Calculation!$J:$J,ROW())&amp;"  "&amp;INDEX([1]Calculation!$K:$K,ROW())</f>
        <v>7120  a</v>
      </c>
      <c r="E620" s="19">
        <f>INDEX([1]Calculation!$I:$I,ROW())</f>
        <v>43734</v>
      </c>
      <c r="F620" s="12">
        <f>ROUND(INDEX([1]Calculation!AL:AL,ROW()),1)</f>
        <v>0</v>
      </c>
      <c r="G620" s="8">
        <f>ROUND(INDEX([1]Calculation!L:L,ROW()),0)</f>
        <v>28</v>
      </c>
      <c r="H620" s="8">
        <f>ROUND(INDEX([1]Calculation!M:M,ROW()),0)</f>
        <v>0</v>
      </c>
      <c r="I620" s="8">
        <f>ROUND(INDEX([1]Calculation!N:N,ROW()),0)</f>
        <v>2</v>
      </c>
      <c r="J620" s="8">
        <f>ROUND(INDEX([1]Calculation!O:O,ROW()),0)</f>
        <v>4</v>
      </c>
      <c r="K620" s="8">
        <f>ROUND(INDEX([1]Calculation!P:P,ROW()),0)</f>
        <v>2</v>
      </c>
      <c r="L620" s="8">
        <f>ROUND(INDEX([1]Calculation!Q:Q,ROW()),0)</f>
        <v>19</v>
      </c>
      <c r="M620" s="8">
        <f>ROUND(INDEX([1]Calculation!R:R,ROW()),0)</f>
        <v>2</v>
      </c>
      <c r="N620" s="8">
        <f>ROUND(INDEX([1]Calculation!S:S,ROW()),0)</f>
        <v>15</v>
      </c>
      <c r="O620" s="8">
        <f>ROUND(INDEX([1]Calculation!T:T,ROW()),0)</f>
        <v>3</v>
      </c>
      <c r="P620" s="8" t="str">
        <f>INDEX([1]Calculation!CB:CB,ROW())</f>
        <v>https://swayable.com/insights/primaries2019</v>
      </c>
    </row>
    <row r="621" spans="1:16">
      <c r="A621" t="str">
        <f>INDEX([1]Calculation!$F:$F,ROW())</f>
        <v>US</v>
      </c>
      <c r="B621" t="str">
        <f>INDEX([1]Calculation!$D:$D,ROW())</f>
        <v>Avalanche Strategy</v>
      </c>
      <c r="C621" t="str">
        <f>IF(INDEX([1]Calculation!$G:$G,ROW())=0,"-",INDEX([1]Calculation!$G:$G,ROW()))</f>
        <v>-</v>
      </c>
      <c r="D621" t="str">
        <f>INDEX([1]Calculation!$J:$J,ROW())&amp;"  "&amp;INDEX([1]Calculation!$K:$K,ROW())</f>
        <v>1043  lv</v>
      </c>
      <c r="E621" s="19">
        <f>INDEX([1]Calculation!$I:$I,ROW())</f>
        <v>43742</v>
      </c>
      <c r="F621" s="12">
        <f>ROUND(INDEX([1]Calculation!AL:AL,ROW()),1)</f>
        <v>1.6</v>
      </c>
      <c r="G621" s="8">
        <f>ROUND(INDEX([1]Calculation!L:L,ROW()),0)</f>
        <v>27</v>
      </c>
      <c r="H621" s="8">
        <f>ROUND(INDEX([1]Calculation!M:M,ROW()),0)</f>
        <v>0</v>
      </c>
      <c r="I621" s="8">
        <f>ROUND(INDEX([1]Calculation!N:N,ROW()),0)</f>
        <v>0</v>
      </c>
      <c r="J621" s="8">
        <f>ROUND(INDEX([1]Calculation!O:O,ROW()),0)</f>
        <v>7</v>
      </c>
      <c r="K621" s="8">
        <f>ROUND(INDEX([1]Calculation!P:P,ROW()),0)</f>
        <v>0</v>
      </c>
      <c r="L621" s="8">
        <f>ROUND(INDEX([1]Calculation!Q:Q,ROW()),0)</f>
        <v>12</v>
      </c>
      <c r="M621" s="8">
        <f>ROUND(INDEX([1]Calculation!R:R,ROW()),0)</f>
        <v>0</v>
      </c>
      <c r="N621" s="8">
        <f>ROUND(INDEX([1]Calculation!S:S,ROW()),0)</f>
        <v>29</v>
      </c>
      <c r="O621" s="8">
        <f>ROUND(INDEX([1]Calculation!T:T,ROW()),0)</f>
        <v>0</v>
      </c>
      <c r="P621" s="8" t="str">
        <f>INDEX([1]Calculation!CB:CB,ROW())</f>
        <v>https://www.avalanchestrategy.com/electability-shift</v>
      </c>
    </row>
    <row r="622" spans="1:16">
      <c r="A622" t="str">
        <f>INDEX([1]Calculation!$F:$F,ROW())</f>
        <v>US</v>
      </c>
      <c r="B622" t="str">
        <f>INDEX([1]Calculation!$D:$D,ROW())</f>
        <v>YouGov Blue/Data for Progress</v>
      </c>
      <c r="C622" t="str">
        <f>IF(INDEX([1]Calculation!$G:$G,ROW())=0,"-",INDEX([1]Calculation!$G:$G,ROW()))</f>
        <v>-</v>
      </c>
      <c r="D622" t="str">
        <f>INDEX([1]Calculation!$J:$J,ROW())&amp;"  "&amp;INDEX([1]Calculation!$K:$K,ROW())</f>
        <v>1276  lv</v>
      </c>
      <c r="E622" s="19">
        <f>INDEX([1]Calculation!$I:$I,ROW())</f>
        <v>43742</v>
      </c>
      <c r="F622" s="12">
        <f>ROUND(INDEX([1]Calculation!AL:AL,ROW()),1)</f>
        <v>0</v>
      </c>
      <c r="G622" s="8">
        <f>ROUND(INDEX([1]Calculation!L:L,ROW()),0)</f>
        <v>23</v>
      </c>
      <c r="H622" s="8">
        <f>ROUND(INDEX([1]Calculation!M:M,ROW()),0)</f>
        <v>0</v>
      </c>
      <c r="I622" s="8">
        <f>ROUND(INDEX([1]Calculation!N:N,ROW()),0)</f>
        <v>2</v>
      </c>
      <c r="J622" s="8">
        <f>ROUND(INDEX([1]Calculation!O:O,ROW()),0)</f>
        <v>6</v>
      </c>
      <c r="K622" s="8">
        <f>ROUND(INDEX([1]Calculation!P:P,ROW()),0)</f>
        <v>1</v>
      </c>
      <c r="L622" s="8">
        <f>ROUND(INDEX([1]Calculation!Q:Q,ROW()),0)</f>
        <v>15</v>
      </c>
      <c r="M622" s="8">
        <f>ROUND(INDEX([1]Calculation!R:R,ROW()),0)</f>
        <v>0</v>
      </c>
      <c r="N622" s="8">
        <f>ROUND(INDEX([1]Calculation!S:S,ROW()),0)</f>
        <v>36</v>
      </c>
      <c r="O622" s="8">
        <f>ROUND(INDEX([1]Calculation!T:T,ROW()),0)</f>
        <v>3</v>
      </c>
      <c r="P622" s="8" t="str">
        <f>INDEX([1]Calculation!CB:CB,ROW())</f>
        <v>https://www.dataforprogress.org/blog/2019/10/11/the-role-of-news-interest-in-candidate-evaluation</v>
      </c>
    </row>
    <row r="623" spans="1:16">
      <c r="A623" t="str">
        <f>INDEX([1]Calculation!$F:$F,ROW())</f>
        <v>US</v>
      </c>
      <c r="B623" t="str">
        <f>INDEX([1]Calculation!$D:$D,ROW())</f>
        <v>Harris Insights &amp; Analytics</v>
      </c>
      <c r="C623" t="str">
        <f>IF(INDEX([1]Calculation!$G:$G,ROW())=0,"-",INDEX([1]Calculation!$G:$G,ROW()))</f>
        <v>C+</v>
      </c>
      <c r="D623" t="str">
        <f>INDEX([1]Calculation!$J:$J,ROW())&amp;"  "&amp;INDEX([1]Calculation!$K:$K,ROW())</f>
        <v>1840  lv</v>
      </c>
      <c r="E623" s="19">
        <f>INDEX([1]Calculation!$I:$I,ROW())</f>
        <v>43742</v>
      </c>
      <c r="F623" s="12">
        <f>ROUND(INDEX([1]Calculation!AL:AL,ROW()),1)</f>
        <v>0</v>
      </c>
      <c r="G623" s="8">
        <f>ROUND(INDEX([1]Calculation!L:L,ROW()),0)</f>
        <v>35</v>
      </c>
      <c r="H623" s="8">
        <f>ROUND(INDEX([1]Calculation!M:M,ROW()),0)</f>
        <v>0</v>
      </c>
      <c r="I623" s="8">
        <f>ROUND(INDEX([1]Calculation!N:N,ROW()),0)</f>
        <v>2</v>
      </c>
      <c r="J623" s="8">
        <f>ROUND(INDEX([1]Calculation!O:O,ROW()),0)</f>
        <v>4</v>
      </c>
      <c r="K623" s="8">
        <f>ROUND(INDEX([1]Calculation!P:P,ROW()),0)</f>
        <v>1</v>
      </c>
      <c r="L623" s="8">
        <f>ROUND(INDEX([1]Calculation!Q:Q,ROW()),0)</f>
        <v>13</v>
      </c>
      <c r="M623" s="8">
        <f>ROUND(INDEX([1]Calculation!R:R,ROW()),0)</f>
        <v>1</v>
      </c>
      <c r="N623" s="8">
        <f>ROUND(INDEX([1]Calculation!S:S,ROW()),0)</f>
        <v>19</v>
      </c>
      <c r="O623" s="8">
        <f>ROUND(INDEX([1]Calculation!T:T,ROW()),0)</f>
        <v>2</v>
      </c>
      <c r="P623" s="8" t="str">
        <f>INDEX([1]Calculation!CB:CB,ROW())</f>
        <v>https://docs.google.com/spreadsheets/d/e/2PACX-1vSnzJ1ZUfONHuYHBlJwWX0h-Ic2lxgTyOv0G1ehDL0flcnD15ap0ivYBccVl1LQdJYHI3g522xPP2Gg/pubhtml/sheet?headers=false&amp;gid=0</v>
      </c>
    </row>
    <row r="624" spans="1:16">
      <c r="A624" t="str">
        <f>INDEX([1]Calculation!$F:$F,ROW())</f>
        <v>US</v>
      </c>
      <c r="B624" t="str">
        <f>INDEX([1]Calculation!$D:$D,ROW())</f>
        <v>Harris Insights &amp; Analytics</v>
      </c>
      <c r="C624" t="str">
        <f>IF(INDEX([1]Calculation!$G:$G,ROW())=0,"-",INDEX([1]Calculation!$G:$G,ROW()))</f>
        <v>C+</v>
      </c>
      <c r="D624" t="str">
        <f>INDEX([1]Calculation!$J:$J,ROW())&amp;"  "&amp;INDEX([1]Calculation!$K:$K,ROW())</f>
        <v>782  lv</v>
      </c>
      <c r="E624" s="19">
        <f>INDEX([1]Calculation!$I:$I,ROW())</f>
        <v>43742</v>
      </c>
      <c r="F624" s="12">
        <f>ROUND(INDEX([1]Calculation!AL:AL,ROW()),1)</f>
        <v>0</v>
      </c>
      <c r="G624" s="8">
        <f>ROUND(INDEX([1]Calculation!L:L,ROW()),0)</f>
        <v>35</v>
      </c>
      <c r="H624" s="8">
        <f>ROUND(INDEX([1]Calculation!M:M,ROW()),0)</f>
        <v>0</v>
      </c>
      <c r="I624" s="8">
        <f>ROUND(INDEX([1]Calculation!N:N,ROW()),0)</f>
        <v>2</v>
      </c>
      <c r="J624" s="8">
        <f>ROUND(INDEX([1]Calculation!O:O,ROW()),0)</f>
        <v>3</v>
      </c>
      <c r="K624" s="8">
        <f>ROUND(INDEX([1]Calculation!P:P,ROW()),0)</f>
        <v>1</v>
      </c>
      <c r="L624" s="8">
        <f>ROUND(INDEX([1]Calculation!Q:Q,ROW()),0)</f>
        <v>12</v>
      </c>
      <c r="M624" s="8">
        <f>ROUND(INDEX([1]Calculation!R:R,ROW()),0)</f>
        <v>1</v>
      </c>
      <c r="N624" s="8">
        <f>ROUND(INDEX([1]Calculation!S:S,ROW()),0)</f>
        <v>17</v>
      </c>
      <c r="O624" s="8">
        <f>ROUND(INDEX([1]Calculation!T:T,ROW()),0)</f>
        <v>2</v>
      </c>
      <c r="P624" s="8" t="str">
        <f>INDEX([1]Calculation!CB:CB,ROW())</f>
        <v>https://docs.google.com/spreadsheets/d/e/2PACX-1vQy-EdNSA9Yo9BU6sktTwRoqSNFUTN3p4ytdgkgrzUFItTZInRmqkl2m_0kNIrwYv-BRQurVM1jULC9/pubhtml/sheet?headers=false&amp;gid=0</v>
      </c>
    </row>
    <row r="625" spans="1:16">
      <c r="A625" t="str">
        <f>INDEX([1]Calculation!$F:$F,ROW())</f>
        <v>US</v>
      </c>
      <c r="B625" t="str">
        <f>INDEX([1]Calculation!$D:$D,ROW())</f>
        <v>IBD/TIPP</v>
      </c>
      <c r="C625" t="str">
        <f>IF(INDEX([1]Calculation!$G:$G,ROW())=0,"-",INDEX([1]Calculation!$G:$G,ROW()))</f>
        <v>A/B</v>
      </c>
      <c r="D625" t="str">
        <f>INDEX([1]Calculation!$J:$J,ROW())&amp;"  "&amp;INDEX([1]Calculation!$K:$K,ROW())</f>
        <v>341  rv</v>
      </c>
      <c r="E625" s="19">
        <f>INDEX([1]Calculation!$I:$I,ROW())</f>
        <v>43741</v>
      </c>
      <c r="F625" s="12">
        <f>ROUND(INDEX([1]Calculation!AL:AL,ROW()),1)</f>
        <v>0</v>
      </c>
      <c r="G625" s="8">
        <f>ROUND(INDEX([1]Calculation!L:L,ROW()),0)</f>
        <v>26</v>
      </c>
      <c r="H625" s="8">
        <f>ROUND(INDEX([1]Calculation!M:M,ROW()),0)</f>
        <v>0</v>
      </c>
      <c r="I625" s="8">
        <f>ROUND(INDEX([1]Calculation!N:N,ROW()),0)</f>
        <v>0</v>
      </c>
      <c r="J625" s="8">
        <f>ROUND(INDEX([1]Calculation!O:O,ROW()),0)</f>
        <v>7</v>
      </c>
      <c r="K625" s="8">
        <f>ROUND(INDEX([1]Calculation!P:P,ROW()),0)</f>
        <v>1</v>
      </c>
      <c r="L625" s="8">
        <f>ROUND(INDEX([1]Calculation!Q:Q,ROW()),0)</f>
        <v>10</v>
      </c>
      <c r="M625" s="8">
        <f>ROUND(INDEX([1]Calculation!R:R,ROW()),0)</f>
        <v>0</v>
      </c>
      <c r="N625" s="8">
        <f>ROUND(INDEX([1]Calculation!S:S,ROW()),0)</f>
        <v>27</v>
      </c>
      <c r="O625" s="8">
        <f>ROUND(INDEX([1]Calculation!T:T,ROW()),0)</f>
        <v>3</v>
      </c>
      <c r="P625" s="8" t="str">
        <f>INDEX([1]Calculation!CB:CB,ROW())</f>
        <v>https://projects.fivethirtyeight.com/polls/20191007_National.xlsx</v>
      </c>
    </row>
    <row r="626" spans="1:16">
      <c r="A626" t="str">
        <f>INDEX([1]Calculation!$F:$F,ROW())</f>
        <v>US</v>
      </c>
      <c r="B626" t="str">
        <f>INDEX([1]Calculation!$D:$D,ROW())</f>
        <v>Harris Insights &amp; Analytics</v>
      </c>
      <c r="C626" t="str">
        <f>IF(INDEX([1]Calculation!$G:$G,ROW())=0,"-",INDEX([1]Calculation!$G:$G,ROW()))</f>
        <v>C+</v>
      </c>
      <c r="D626" t="str">
        <f>INDEX([1]Calculation!$J:$J,ROW())&amp;"  "&amp;INDEX([1]Calculation!$K:$K,ROW())</f>
        <v>783  lv</v>
      </c>
      <c r="E626" s="19">
        <f>INDEX([1]Calculation!$I:$I,ROW())</f>
        <v>43741</v>
      </c>
      <c r="F626" s="12">
        <f>ROUND(INDEX([1]Calculation!AL:AL,ROW()),1)</f>
        <v>0</v>
      </c>
      <c r="G626" s="8">
        <f>ROUND(INDEX([1]Calculation!L:L,ROW()),0)</f>
        <v>33</v>
      </c>
      <c r="H626" s="8">
        <f>ROUND(INDEX([1]Calculation!M:M,ROW()),0)</f>
        <v>0</v>
      </c>
      <c r="I626" s="8">
        <f>ROUND(INDEX([1]Calculation!N:N,ROW()),0)</f>
        <v>2</v>
      </c>
      <c r="J626" s="8">
        <f>ROUND(INDEX([1]Calculation!O:O,ROW()),0)</f>
        <v>3</v>
      </c>
      <c r="K626" s="8">
        <f>ROUND(INDEX([1]Calculation!P:P,ROW()),0)</f>
        <v>2</v>
      </c>
      <c r="L626" s="8">
        <f>ROUND(INDEX([1]Calculation!Q:Q,ROW()),0)</f>
        <v>12</v>
      </c>
      <c r="M626" s="8">
        <f>ROUND(INDEX([1]Calculation!R:R,ROW()),0)</f>
        <v>1</v>
      </c>
      <c r="N626" s="8">
        <f>ROUND(INDEX([1]Calculation!S:S,ROW()),0)</f>
        <v>22</v>
      </c>
      <c r="O626" s="8">
        <f>ROUND(INDEX([1]Calculation!T:T,ROW()),0)</f>
        <v>3</v>
      </c>
      <c r="P626" s="8" t="str">
        <f>INDEX([1]Calculation!CB:CB,ROW())</f>
        <v>https://docs.google.com/spreadsheets/d/e/2PACX-1vQ_w_SfjfysMC7cGhXMAd_NRiIqYfiU5Aks1NhejHHwNsPoNxP-fl_drIh-I6SSpn33Zlu0vxGSTDqQ/pubhtml/sheet?headers=false&amp;gid=0</v>
      </c>
    </row>
    <row r="627" spans="1:16">
      <c r="A627" t="str">
        <f>INDEX([1]Calculation!$F:$F,ROW())</f>
        <v>Wisconsin</v>
      </c>
      <c r="B627" t="str">
        <f>INDEX([1]Calculation!$D:$D,ROW())</f>
        <v>Change Research</v>
      </c>
      <c r="C627" t="str">
        <f>IF(INDEX([1]Calculation!$G:$G,ROW())=0,"-",INDEX([1]Calculation!$G:$G,ROW()))</f>
        <v>C</v>
      </c>
      <c r="D627" t="str">
        <f>INDEX([1]Calculation!$J:$J,ROW())&amp;"  "&amp;INDEX([1]Calculation!$K:$K,ROW())</f>
        <v>663  lv</v>
      </c>
      <c r="E627" s="19">
        <f>INDEX([1]Calculation!$I:$I,ROW())</f>
        <v>43740</v>
      </c>
      <c r="F627" s="12">
        <f>ROUND(INDEX([1]Calculation!AL:AL,ROW()),1)</f>
        <v>1.4</v>
      </c>
      <c r="G627" s="8">
        <f>ROUND(INDEX([1]Calculation!L:L,ROW()),0)</f>
        <v>11</v>
      </c>
      <c r="H627" s="8">
        <f>ROUND(INDEX([1]Calculation!M:M,ROW()),0)</f>
        <v>0</v>
      </c>
      <c r="I627" s="8">
        <f>ROUND(INDEX([1]Calculation!N:N,ROW()),0)</f>
        <v>1</v>
      </c>
      <c r="J627" s="8">
        <f>ROUND(INDEX([1]Calculation!O:O,ROW()),0)</f>
        <v>6</v>
      </c>
      <c r="K627" s="8">
        <f>ROUND(INDEX([1]Calculation!P:P,ROW()),0)</f>
        <v>1</v>
      </c>
      <c r="L627" s="8">
        <f>ROUND(INDEX([1]Calculation!Q:Q,ROW()),0)</f>
        <v>25</v>
      </c>
      <c r="M627" s="8">
        <f>ROUND(INDEX([1]Calculation!R:R,ROW()),0)</f>
        <v>0</v>
      </c>
      <c r="N627" s="8">
        <f>ROUND(INDEX([1]Calculation!S:S,ROW()),0)</f>
        <v>34</v>
      </c>
      <c r="O627" s="8">
        <f>ROUND(INDEX([1]Calculation!T:T,ROW()),0)</f>
        <v>3</v>
      </c>
      <c r="P627" s="8" t="str">
        <f>INDEX([1]Calculation!CB:CB,ROW())</f>
        <v>https://www.changeresearch.com/wisconsin-poll-sept-29-oct-2</v>
      </c>
    </row>
    <row r="628" spans="1:16">
      <c r="A628" t="str">
        <f>INDEX([1]Calculation!$F:$F,ROW())</f>
        <v>Wisconsin</v>
      </c>
      <c r="B628" t="str">
        <f>INDEX([1]Calculation!$D:$D,ROW())</f>
        <v>Fox News/Beacon Research/Shaw &amp; Co. Research</v>
      </c>
      <c r="C628" t="str">
        <f>IF(INDEX([1]Calculation!$G:$G,ROW())=0,"-",INDEX([1]Calculation!$G:$G,ROW()))</f>
        <v>A-</v>
      </c>
      <c r="D628" t="str">
        <f>INDEX([1]Calculation!$J:$J,ROW())&amp;"  "&amp;INDEX([1]Calculation!$K:$K,ROW())</f>
        <v>663  lv</v>
      </c>
      <c r="E628" s="19">
        <f>INDEX([1]Calculation!$I:$I,ROW())</f>
        <v>43740</v>
      </c>
      <c r="F628" s="12">
        <f>ROUND(INDEX([1]Calculation!AL:AL,ROW()),1)</f>
        <v>0.5</v>
      </c>
      <c r="G628" s="8">
        <f>ROUND(INDEX([1]Calculation!L:L,ROW()),0)</f>
        <v>28</v>
      </c>
      <c r="H628" s="8">
        <f>ROUND(INDEX([1]Calculation!M:M,ROW()),0)</f>
        <v>0</v>
      </c>
      <c r="I628" s="8">
        <f>ROUND(INDEX([1]Calculation!N:N,ROW()),0)</f>
        <v>2</v>
      </c>
      <c r="J628" s="8">
        <f>ROUND(INDEX([1]Calculation!O:O,ROW()),0)</f>
        <v>7</v>
      </c>
      <c r="K628" s="8">
        <f>ROUND(INDEX([1]Calculation!P:P,ROW()),0)</f>
        <v>2</v>
      </c>
      <c r="L628" s="8">
        <f>ROUND(INDEX([1]Calculation!Q:Q,ROW()),0)</f>
        <v>17</v>
      </c>
      <c r="M628" s="8">
        <f>ROUND(INDEX([1]Calculation!R:R,ROW()),0)</f>
        <v>0</v>
      </c>
      <c r="N628" s="8">
        <f>ROUND(INDEX([1]Calculation!S:S,ROW()),0)</f>
        <v>22</v>
      </c>
      <c r="O628" s="8">
        <f>ROUND(INDEX([1]Calculation!T:T,ROW()),0)</f>
        <v>2</v>
      </c>
      <c r="P628" s="8" t="str">
        <f>INDEX([1]Calculation!CB:CB,ROW())</f>
        <v>https://www.foxnews.com/politics/fox-news-poll-results-september-29-october-2-2019-wisconsin</v>
      </c>
    </row>
    <row r="629" spans="1:16">
      <c r="A629" t="str">
        <f>INDEX([1]Calculation!$F:$F,ROW())</f>
        <v>South Carolina</v>
      </c>
      <c r="B629" t="str">
        <f>INDEX([1]Calculation!$D:$D,ROW())</f>
        <v>Fox News/Beacon Research/Shaw &amp; Co. Research</v>
      </c>
      <c r="C629" t="str">
        <f>IF(INDEX([1]Calculation!$G:$G,ROW())=0,"-",INDEX([1]Calculation!$G:$G,ROW()))</f>
        <v>A-</v>
      </c>
      <c r="D629" t="str">
        <f>INDEX([1]Calculation!$J:$J,ROW())&amp;"  "&amp;INDEX([1]Calculation!$K:$K,ROW())</f>
        <v>803  lv</v>
      </c>
      <c r="E629" s="19">
        <f>INDEX([1]Calculation!$I:$I,ROW())</f>
        <v>43740</v>
      </c>
      <c r="F629" s="12">
        <f>ROUND(INDEX([1]Calculation!AL:AL,ROW()),1)</f>
        <v>0.6</v>
      </c>
      <c r="G629" s="8">
        <f>ROUND(INDEX([1]Calculation!L:L,ROW()),0)</f>
        <v>41</v>
      </c>
      <c r="H629" s="8">
        <f>ROUND(INDEX([1]Calculation!M:M,ROW()),0)</f>
        <v>0</v>
      </c>
      <c r="I629" s="8">
        <f>ROUND(INDEX([1]Calculation!N:N,ROW()),0)</f>
        <v>3</v>
      </c>
      <c r="J629" s="8">
        <f>ROUND(INDEX([1]Calculation!O:O,ROW()),0)</f>
        <v>2</v>
      </c>
      <c r="K629" s="8">
        <f>ROUND(INDEX([1]Calculation!P:P,ROW()),0)</f>
        <v>0</v>
      </c>
      <c r="L629" s="8">
        <f>ROUND(INDEX([1]Calculation!Q:Q,ROW()),0)</f>
        <v>10</v>
      </c>
      <c r="M629" s="8">
        <f>ROUND(INDEX([1]Calculation!R:R,ROW()),0)</f>
        <v>4</v>
      </c>
      <c r="N629" s="8">
        <f>ROUND(INDEX([1]Calculation!S:S,ROW()),0)</f>
        <v>12</v>
      </c>
      <c r="O629" s="8">
        <f>ROUND(INDEX([1]Calculation!T:T,ROW()),0)</f>
        <v>1</v>
      </c>
      <c r="P629" s="8" t="str">
        <f>INDEX([1]Calculation!CB:CB,ROW())</f>
        <v>https://www.foxnews.com/politics/fox-news-poll-results-september-29-october-2-2019-south-carolina</v>
      </c>
    </row>
    <row r="630" spans="1:16">
      <c r="A630" t="str">
        <f>INDEX([1]Calculation!$F:$F,ROW())</f>
        <v>Ohio</v>
      </c>
      <c r="B630" t="str">
        <f>INDEX([1]Calculation!$D:$D,ROW())</f>
        <v>Emerson College</v>
      </c>
      <c r="C630" t="str">
        <f>IF(INDEX([1]Calculation!$G:$G,ROW())=0,"-",INDEX([1]Calculation!$G:$G,ROW()))</f>
        <v>B-</v>
      </c>
      <c r="D630" t="str">
        <f>INDEX([1]Calculation!$J:$J,ROW())&amp;"  "&amp;INDEX([1]Calculation!$K:$K,ROW())</f>
        <v>353  lv</v>
      </c>
      <c r="E630" s="19">
        <f>INDEX([1]Calculation!$I:$I,ROW())</f>
        <v>43740</v>
      </c>
      <c r="F630" s="12">
        <f>ROUND(INDEX([1]Calculation!AL:AL,ROW()),1)</f>
        <v>1.6</v>
      </c>
      <c r="G630" s="8">
        <f>ROUND(INDEX([1]Calculation!L:L,ROW()),0)</f>
        <v>29</v>
      </c>
      <c r="H630" s="8">
        <f>ROUND(INDEX([1]Calculation!M:M,ROW()),0)</f>
        <v>0</v>
      </c>
      <c r="I630" s="8">
        <f>ROUND(INDEX([1]Calculation!N:N,ROW()),0)</f>
        <v>0</v>
      </c>
      <c r="J630" s="8">
        <f>ROUND(INDEX([1]Calculation!O:O,ROW()),0)</f>
        <v>5</v>
      </c>
      <c r="K630" s="8">
        <f>ROUND(INDEX([1]Calculation!P:P,ROW()),0)</f>
        <v>0</v>
      </c>
      <c r="L630" s="8">
        <f>ROUND(INDEX([1]Calculation!Q:Q,ROW()),0)</f>
        <v>27</v>
      </c>
      <c r="M630" s="8">
        <f>ROUND(INDEX([1]Calculation!R:R,ROW()),0)</f>
        <v>0</v>
      </c>
      <c r="N630" s="8">
        <f>ROUND(INDEX([1]Calculation!S:S,ROW()),0)</f>
        <v>21</v>
      </c>
      <c r="O630" s="8">
        <f>ROUND(INDEX([1]Calculation!T:T,ROW()),0)</f>
        <v>3</v>
      </c>
      <c r="P630" s="8" t="str">
        <f>INDEX([1]Calculation!CB:CB,ROW())</f>
        <v>http://emersonpolling.com/2019/10/03/statistical-dead-heat-with-biden-sanders-and-warren-voters-support-impeachment/</v>
      </c>
    </row>
    <row r="631" spans="1:16">
      <c r="A631" t="str">
        <f>INDEX([1]Calculation!$F:$F,ROW())</f>
        <v>Michigan</v>
      </c>
      <c r="B631" t="str">
        <f>INDEX([1]Calculation!$D:$D,ROW())</f>
        <v>Denno Research</v>
      </c>
      <c r="C631" t="str">
        <f>IF(INDEX([1]Calculation!$G:$G,ROW())=0,"-",INDEX([1]Calculation!$G:$G,ROW()))</f>
        <v>-</v>
      </c>
      <c r="D631" t="str">
        <f>INDEX([1]Calculation!$J:$J,ROW())&amp;"  "&amp;INDEX([1]Calculation!$K:$K,ROW())</f>
        <v>217  lv</v>
      </c>
      <c r="E631" s="19">
        <f>INDEX([1]Calculation!$I:$I,ROW())</f>
        <v>43732</v>
      </c>
      <c r="F631" s="12">
        <f>ROUND(INDEX([1]Calculation!AL:AL,ROW()),1)</f>
        <v>0.9</v>
      </c>
      <c r="G631" s="8">
        <f>ROUND(INDEX([1]Calculation!L:L,ROW()),0)</f>
        <v>27</v>
      </c>
      <c r="H631" s="8">
        <f>ROUND(INDEX([1]Calculation!M:M,ROW()),0)</f>
        <v>0</v>
      </c>
      <c r="I631" s="8">
        <f>ROUND(INDEX([1]Calculation!N:N,ROW()),0)</f>
        <v>1</v>
      </c>
      <c r="J631" s="8">
        <f>ROUND(INDEX([1]Calculation!O:O,ROW()),0)</f>
        <v>4</v>
      </c>
      <c r="K631" s="8">
        <f>ROUND(INDEX([1]Calculation!P:P,ROW()),0)</f>
        <v>1</v>
      </c>
      <c r="L631" s="8">
        <f>ROUND(INDEX([1]Calculation!Q:Q,ROW()),0)</f>
        <v>12</v>
      </c>
      <c r="M631" s="8">
        <f>ROUND(INDEX([1]Calculation!R:R,ROW()),0)</f>
        <v>0</v>
      </c>
      <c r="N631" s="8">
        <f>ROUND(INDEX([1]Calculation!S:S,ROW()),0)</f>
        <v>23</v>
      </c>
      <c r="O631" s="8">
        <f>ROUND(INDEX([1]Calculation!T:T,ROW()),0)</f>
        <v>1</v>
      </c>
      <c r="P631" s="8" t="str">
        <f>INDEX([1]Calculation!CB:CB,ROW())</f>
        <v>https://drive.google.com/file/d/1O-27Ag7vLvHJ7GNkXIVWIEGMFBV6NrwH/view</v>
      </c>
    </row>
    <row r="632" spans="1:16">
      <c r="A632" t="str">
        <f>INDEX([1]Calculation!$F:$F,ROW())</f>
        <v>US</v>
      </c>
      <c r="B632" t="str">
        <f>INDEX([1]Calculation!$D:$D,ROW())</f>
        <v>Harris Insights &amp; Analytics</v>
      </c>
      <c r="C632" t="str">
        <f>IF(INDEX([1]Calculation!$G:$G,ROW())=0,"-",INDEX([1]Calculation!$G:$G,ROW()))</f>
        <v>C+</v>
      </c>
      <c r="D632" t="str">
        <f>INDEX([1]Calculation!$J:$J,ROW())&amp;"  "&amp;INDEX([1]Calculation!$K:$K,ROW())</f>
        <v>783  lv</v>
      </c>
      <c r="E632" s="19">
        <f>INDEX([1]Calculation!$I:$I,ROW())</f>
        <v>43740</v>
      </c>
      <c r="F632" s="12">
        <f>ROUND(INDEX([1]Calculation!AL:AL,ROW()),1)</f>
        <v>0</v>
      </c>
      <c r="G632" s="8">
        <f>ROUND(INDEX([1]Calculation!L:L,ROW()),0)</f>
        <v>32</v>
      </c>
      <c r="H632" s="8">
        <f>ROUND(INDEX([1]Calculation!M:M,ROW()),0)</f>
        <v>0</v>
      </c>
      <c r="I632" s="8">
        <f>ROUND(INDEX([1]Calculation!N:N,ROW()),0)</f>
        <v>2</v>
      </c>
      <c r="J632" s="8">
        <f>ROUND(INDEX([1]Calculation!O:O,ROW()),0)</f>
        <v>4</v>
      </c>
      <c r="K632" s="8">
        <f>ROUND(INDEX([1]Calculation!P:P,ROW()),0)</f>
        <v>2</v>
      </c>
      <c r="L632" s="8">
        <f>ROUND(INDEX([1]Calculation!Q:Q,ROW()),0)</f>
        <v>14</v>
      </c>
      <c r="M632" s="8">
        <f>ROUND(INDEX([1]Calculation!R:R,ROW()),0)</f>
        <v>1</v>
      </c>
      <c r="N632" s="8">
        <f>ROUND(INDEX([1]Calculation!S:S,ROW()),0)</f>
        <v>22</v>
      </c>
      <c r="O632" s="8">
        <f>ROUND(INDEX([1]Calculation!T:T,ROW()),0)</f>
        <v>2</v>
      </c>
      <c r="P632" s="8" t="str">
        <f>INDEX([1]Calculation!CB:CB,ROW())</f>
        <v>https://docs.google.com/spreadsheets/d/e/2PACX-1vSOA58UIMivSVZmdhs2fkjQsIamh9RG3CilbZNZh7Z1NavQBKGGfWrGSqZdY4RCMXr_Y9KYScC6mkXX/pubhtml/sheet?headers=false&amp;gid=0</v>
      </c>
    </row>
    <row r="633" spans="1:16">
      <c r="A633" t="str">
        <f>INDEX([1]Calculation!$F:$F,ROW())</f>
        <v>US</v>
      </c>
      <c r="B633" t="str">
        <f>INDEX([1]Calculation!$D:$D,ROW())</f>
        <v>YouGov</v>
      </c>
      <c r="C633" t="str">
        <f>IF(INDEX([1]Calculation!$G:$G,ROW())=0,"-",INDEX([1]Calculation!$G:$G,ROW()))</f>
        <v>B-</v>
      </c>
      <c r="D633" t="str">
        <f>INDEX([1]Calculation!$J:$J,ROW())&amp;"  "&amp;INDEX([1]Calculation!$K:$K,ROW())</f>
        <v>602  lv</v>
      </c>
      <c r="E633" s="19">
        <f>INDEX([1]Calculation!$I:$I,ROW())</f>
        <v>43739</v>
      </c>
      <c r="F633" s="12">
        <f>ROUND(INDEX([1]Calculation!AL:AL,ROW()),1)</f>
        <v>0</v>
      </c>
      <c r="G633" s="8">
        <f>ROUND(INDEX([1]Calculation!L:L,ROW()),0)</f>
        <v>22</v>
      </c>
      <c r="H633" s="8">
        <f>ROUND(INDEX([1]Calculation!M:M,ROW()),0)</f>
        <v>0</v>
      </c>
      <c r="I633" s="8">
        <f>ROUND(INDEX([1]Calculation!N:N,ROW()),0)</f>
        <v>2</v>
      </c>
      <c r="J633" s="8">
        <f>ROUND(INDEX([1]Calculation!O:O,ROW()),0)</f>
        <v>7</v>
      </c>
      <c r="K633" s="8">
        <f>ROUND(INDEX([1]Calculation!P:P,ROW()),0)</f>
        <v>1</v>
      </c>
      <c r="L633" s="8">
        <f>ROUND(INDEX([1]Calculation!Q:Q,ROW()),0)</f>
        <v>14</v>
      </c>
      <c r="M633" s="8">
        <f>ROUND(INDEX([1]Calculation!R:R,ROW()),0)</f>
        <v>1</v>
      </c>
      <c r="N633" s="8">
        <f>ROUND(INDEX([1]Calculation!S:S,ROW()),0)</f>
        <v>26</v>
      </c>
      <c r="O633" s="8">
        <f>ROUND(INDEX([1]Calculation!T:T,ROW()),0)</f>
        <v>3</v>
      </c>
      <c r="P633" s="8" t="str">
        <f>INDEX([1]Calculation!CB:CB,ROW())</f>
        <v>https://d25d2506sfb94s.cloudfront.net/cumulus_uploads/document/eb2rrb9ofh/econTabReport.pdf</v>
      </c>
    </row>
    <row r="634" spans="1:16">
      <c r="A634" t="str">
        <f>INDEX([1]Calculation!$F:$F,ROW())</f>
        <v>US</v>
      </c>
      <c r="B634" t="str">
        <f>INDEX([1]Calculation!$D:$D,ROW())</f>
        <v>Harris Insights &amp; Analytics</v>
      </c>
      <c r="C634" t="str">
        <f>IF(INDEX([1]Calculation!$G:$G,ROW())=0,"-",INDEX([1]Calculation!$G:$G,ROW()))</f>
        <v>C+</v>
      </c>
      <c r="D634" t="str">
        <f>INDEX([1]Calculation!$J:$J,ROW())&amp;"  "&amp;INDEX([1]Calculation!$K:$K,ROW())</f>
        <v>766  lv</v>
      </c>
      <c r="E634" s="19">
        <f>INDEX([1]Calculation!$I:$I,ROW())</f>
        <v>43739</v>
      </c>
      <c r="F634" s="12">
        <f>ROUND(INDEX([1]Calculation!AL:AL,ROW()),1)</f>
        <v>0</v>
      </c>
      <c r="G634" s="8">
        <f>ROUND(INDEX([1]Calculation!L:L,ROW()),0)</f>
        <v>35</v>
      </c>
      <c r="H634" s="8">
        <f>ROUND(INDEX([1]Calculation!M:M,ROW()),0)</f>
        <v>0</v>
      </c>
      <c r="I634" s="8">
        <f>ROUND(INDEX([1]Calculation!N:N,ROW()),0)</f>
        <v>2</v>
      </c>
      <c r="J634" s="8">
        <f>ROUND(INDEX([1]Calculation!O:O,ROW()),0)</f>
        <v>4</v>
      </c>
      <c r="K634" s="8">
        <f>ROUND(INDEX([1]Calculation!P:P,ROW()),0)</f>
        <v>2</v>
      </c>
      <c r="L634" s="8">
        <f>ROUND(INDEX([1]Calculation!Q:Q,ROW()),0)</f>
        <v>13</v>
      </c>
      <c r="M634" s="8">
        <f>ROUND(INDEX([1]Calculation!R:R,ROW()),0)</f>
        <v>1</v>
      </c>
      <c r="N634" s="8">
        <f>ROUND(INDEX([1]Calculation!S:S,ROW()),0)</f>
        <v>21</v>
      </c>
      <c r="O634" s="8">
        <f>ROUND(INDEX([1]Calculation!T:T,ROW()),0)</f>
        <v>3</v>
      </c>
      <c r="P634" s="8" t="str">
        <f>INDEX([1]Calculation!CB:CB,ROW())</f>
        <v>https://docs.google.com/spreadsheets/d/e/2PACX-1vS5Td-ga1tudhNr3pBtctVLwty8kXQZ_N4io_igT4SlMNqhlKHanRN-ZJHSFlcpYeyeWcRVCqnDpSlB/pubhtml/sheet?headers=false&amp;gid=0</v>
      </c>
    </row>
    <row r="635" spans="1:16">
      <c r="A635" t="str">
        <f>INDEX([1]Calculation!$F:$F,ROW())</f>
        <v>US</v>
      </c>
      <c r="B635" t="str">
        <f>INDEX([1]Calculation!$D:$D,ROW())</f>
        <v>YouGov</v>
      </c>
      <c r="C635" t="str">
        <f>IF(INDEX([1]Calculation!$G:$G,ROW())=0,"-",INDEX([1]Calculation!$G:$G,ROW()))</f>
        <v>B-</v>
      </c>
      <c r="D635" t="str">
        <f>INDEX([1]Calculation!$J:$J,ROW())&amp;"  "&amp;INDEX([1]Calculation!$K:$K,ROW())</f>
        <v>600  rv</v>
      </c>
      <c r="E635" s="19">
        <f>INDEX([1]Calculation!$I:$I,ROW())</f>
        <v>43738</v>
      </c>
      <c r="F635" s="12">
        <f>ROUND(INDEX([1]Calculation!AL:AL,ROW()),1)</f>
        <v>0</v>
      </c>
      <c r="G635" s="8">
        <f>ROUND(INDEX([1]Calculation!L:L,ROW()),0)</f>
        <v>18</v>
      </c>
      <c r="H635" s="8">
        <f>ROUND(INDEX([1]Calculation!M:M,ROW()),0)</f>
        <v>0</v>
      </c>
      <c r="I635" s="8">
        <f>ROUND(INDEX([1]Calculation!N:N,ROW()),0)</f>
        <v>1</v>
      </c>
      <c r="J635" s="8">
        <f>ROUND(INDEX([1]Calculation!O:O,ROW()),0)</f>
        <v>5</v>
      </c>
      <c r="K635" s="8">
        <f>ROUND(INDEX([1]Calculation!P:P,ROW()),0)</f>
        <v>2</v>
      </c>
      <c r="L635" s="8">
        <f>ROUND(INDEX([1]Calculation!Q:Q,ROW()),0)</f>
        <v>21</v>
      </c>
      <c r="M635" s="8">
        <f>ROUND(INDEX([1]Calculation!R:R,ROW()),0)</f>
        <v>1</v>
      </c>
      <c r="N635" s="8">
        <f>ROUND(INDEX([1]Calculation!S:S,ROW()),0)</f>
        <v>28</v>
      </c>
      <c r="O635" s="8">
        <f>ROUND(INDEX([1]Calculation!T:T,ROW()),0)</f>
        <v>3</v>
      </c>
      <c r="P635" s="8" t="str">
        <f>INDEX([1]Calculation!CB:CB,ROW())</f>
        <v>https://smpa.gwu.edu/sites/g/files/zaxdzs2046/f/downloads/GW%20Politics%20Poll%20Late%20September%202019%20Toplines%20%281%29.pdf</v>
      </c>
    </row>
    <row r="636" spans="1:16">
      <c r="A636" t="str">
        <f>INDEX([1]Calculation!$F:$F,ROW())</f>
        <v>South Carolina</v>
      </c>
      <c r="B636" t="str">
        <f>INDEX([1]Calculation!$D:$D,ROW())</f>
        <v>Winthrop University</v>
      </c>
      <c r="C636" t="str">
        <f>IF(INDEX([1]Calculation!$G:$G,ROW())=0,"-",INDEX([1]Calculation!$G:$G,ROW()))</f>
        <v>A/B</v>
      </c>
      <c r="D636" t="str">
        <f>INDEX([1]Calculation!$J:$J,ROW())&amp;"  "&amp;INDEX([1]Calculation!$K:$K,ROW())</f>
        <v>462  rv</v>
      </c>
      <c r="E636" s="19">
        <f>INDEX([1]Calculation!$I:$I,ROW())</f>
        <v>43738</v>
      </c>
      <c r="F636" s="12">
        <f>ROUND(INDEX([1]Calculation!AL:AL,ROW()),1)</f>
        <v>0.3</v>
      </c>
      <c r="G636" s="8">
        <f>ROUND(INDEX([1]Calculation!L:L,ROW()),0)</f>
        <v>37</v>
      </c>
      <c r="H636" s="8">
        <f>ROUND(INDEX([1]Calculation!M:M,ROW()),0)</f>
        <v>0</v>
      </c>
      <c r="I636" s="8">
        <f>ROUND(INDEX([1]Calculation!N:N,ROW()),0)</f>
        <v>3</v>
      </c>
      <c r="J636" s="8">
        <f>ROUND(INDEX([1]Calculation!O:O,ROW()),0)</f>
        <v>4</v>
      </c>
      <c r="K636" s="8">
        <f>ROUND(INDEX([1]Calculation!P:P,ROW()),0)</f>
        <v>1</v>
      </c>
      <c r="L636" s="8">
        <f>ROUND(INDEX([1]Calculation!Q:Q,ROW()),0)</f>
        <v>8</v>
      </c>
      <c r="M636" s="8">
        <f>ROUND(INDEX([1]Calculation!R:R,ROW()),0)</f>
        <v>2</v>
      </c>
      <c r="N636" s="8">
        <f>ROUND(INDEX([1]Calculation!S:S,ROW()),0)</f>
        <v>17</v>
      </c>
      <c r="O636" s="8">
        <f>ROUND(INDEX([1]Calculation!T:T,ROW()),0)</f>
        <v>2</v>
      </c>
      <c r="P636" s="8" t="str">
        <f>INDEX([1]Calculation!CB:CB,ROW())</f>
        <v>https://www.winthrop.edu/winthroppoll/current-findings.aspx</v>
      </c>
    </row>
    <row r="637" spans="1:16">
      <c r="A637" t="str">
        <f>INDEX([1]Calculation!$F:$F,ROW())</f>
        <v>US</v>
      </c>
      <c r="B637" t="str">
        <f>INDEX([1]Calculation!$D:$D,ROW())</f>
        <v>Ipsos</v>
      </c>
      <c r="C637" t="str">
        <f>IF(INDEX([1]Calculation!$G:$G,ROW())=0,"-",INDEX([1]Calculation!$G:$G,ROW()))</f>
        <v>B+</v>
      </c>
      <c r="D637" t="str">
        <f>INDEX([1]Calculation!$J:$J,ROW())&amp;"  "&amp;INDEX([1]Calculation!$K:$K,ROW())</f>
        <v>1136  rv</v>
      </c>
      <c r="E637" s="19">
        <f>INDEX([1]Calculation!$I:$I,ROW())</f>
        <v>43738</v>
      </c>
      <c r="F637" s="12">
        <f>ROUND(INDEX([1]Calculation!AL:AL,ROW()),1)</f>
        <v>0</v>
      </c>
      <c r="G637" s="8">
        <f>ROUND(INDEX([1]Calculation!L:L,ROW()),0)</f>
        <v>21</v>
      </c>
      <c r="H637" s="8">
        <f>ROUND(INDEX([1]Calculation!M:M,ROW()),0)</f>
        <v>0</v>
      </c>
      <c r="I637" s="8">
        <f>ROUND(INDEX([1]Calculation!N:N,ROW()),0)</f>
        <v>1</v>
      </c>
      <c r="J637" s="8">
        <f>ROUND(INDEX([1]Calculation!O:O,ROW()),0)</f>
        <v>4</v>
      </c>
      <c r="K637" s="8">
        <f>ROUND(INDEX([1]Calculation!P:P,ROW()),0)</f>
        <v>1</v>
      </c>
      <c r="L637" s="8">
        <f>ROUND(INDEX([1]Calculation!Q:Q,ROW()),0)</f>
        <v>16</v>
      </c>
      <c r="M637" s="8">
        <f>ROUND(INDEX([1]Calculation!R:R,ROW()),0)</f>
        <v>0</v>
      </c>
      <c r="N637" s="8">
        <f>ROUND(INDEX([1]Calculation!S:S,ROW()),0)</f>
        <v>15</v>
      </c>
      <c r="O637" s="8">
        <f>ROUND(INDEX([1]Calculation!T:T,ROW()),0)</f>
        <v>3</v>
      </c>
      <c r="P637" s="8" t="str">
        <f>INDEX([1]Calculation!CB:CB,ROW())</f>
        <v>https://www.ipsos.com/sites/default/files/ct/news/documents/2019-09/topline_reuters_trump_biden_ukraine_poll_w2_09_30_2019-v3.pdf</v>
      </c>
    </row>
    <row r="638" spans="1:16">
      <c r="A638" t="str">
        <f>INDEX([1]Calculation!$F:$F,ROW())</f>
        <v>US</v>
      </c>
      <c r="B638" t="str">
        <f>INDEX([1]Calculation!$D:$D,ROW())</f>
        <v>Ipsos</v>
      </c>
      <c r="C638" t="str">
        <f>IF(INDEX([1]Calculation!$G:$G,ROW())=0,"-",INDEX([1]Calculation!$G:$G,ROW()))</f>
        <v>B+</v>
      </c>
      <c r="D638" t="str">
        <f>INDEX([1]Calculation!$J:$J,ROW())&amp;"  "&amp;INDEX([1]Calculation!$K:$K,ROW())</f>
        <v>1379  a</v>
      </c>
      <c r="E638" s="19">
        <f>INDEX([1]Calculation!$I:$I,ROW())</f>
        <v>43738</v>
      </c>
      <c r="F638" s="12">
        <f>ROUND(INDEX([1]Calculation!AL:AL,ROW()),1)</f>
        <v>0</v>
      </c>
      <c r="G638" s="8">
        <f>ROUND(INDEX([1]Calculation!L:L,ROW()),0)</f>
        <v>18</v>
      </c>
      <c r="H638" s="8">
        <f>ROUND(INDEX([1]Calculation!M:M,ROW()),0)</f>
        <v>0</v>
      </c>
      <c r="I638" s="8">
        <f>ROUND(INDEX([1]Calculation!N:N,ROW()),0)</f>
        <v>1</v>
      </c>
      <c r="J638" s="8">
        <f>ROUND(INDEX([1]Calculation!O:O,ROW()),0)</f>
        <v>3</v>
      </c>
      <c r="K638" s="8">
        <f>ROUND(INDEX([1]Calculation!P:P,ROW()),0)</f>
        <v>1</v>
      </c>
      <c r="L638" s="8">
        <f>ROUND(INDEX([1]Calculation!Q:Q,ROW()),0)</f>
        <v>15</v>
      </c>
      <c r="M638" s="8">
        <f>ROUND(INDEX([1]Calculation!R:R,ROW()),0)</f>
        <v>0</v>
      </c>
      <c r="N638" s="8">
        <f>ROUND(INDEX([1]Calculation!S:S,ROW()),0)</f>
        <v>14</v>
      </c>
      <c r="O638" s="8">
        <f>ROUND(INDEX([1]Calculation!T:T,ROW()),0)</f>
        <v>3</v>
      </c>
      <c r="P638" s="8" t="str">
        <f>INDEX([1]Calculation!CB:CB,ROW())</f>
        <v>https://www.ipsos.com/sites/default/files/ct/news/documents/2019-09/topline_reuters_trump_biden_ukraine_poll_w2_09_30_2019-v3.pdf</v>
      </c>
    </row>
    <row r="639" spans="1:16">
      <c r="A639" t="str">
        <f>INDEX([1]Calculation!$F:$F,ROW())</f>
        <v>US</v>
      </c>
      <c r="B639" t="str">
        <f>INDEX([1]Calculation!$D:$D,ROW())</f>
        <v>Harris Insights &amp; Analytics</v>
      </c>
      <c r="C639" t="str">
        <f>IF(INDEX([1]Calculation!$G:$G,ROW())=0,"-",INDEX([1]Calculation!$G:$G,ROW()))</f>
        <v>C+</v>
      </c>
      <c r="D639" t="str">
        <f>INDEX([1]Calculation!$J:$J,ROW())&amp;"  "&amp;INDEX([1]Calculation!$K:$K,ROW())</f>
        <v>769  lv</v>
      </c>
      <c r="E639" s="19">
        <f>INDEX([1]Calculation!$I:$I,ROW())</f>
        <v>43738</v>
      </c>
      <c r="F639" s="12">
        <f>ROUND(INDEX([1]Calculation!AL:AL,ROW()),1)</f>
        <v>0</v>
      </c>
      <c r="G639" s="8">
        <f>ROUND(INDEX([1]Calculation!L:L,ROW()),0)</f>
        <v>35</v>
      </c>
      <c r="H639" s="8">
        <f>ROUND(INDEX([1]Calculation!M:M,ROW()),0)</f>
        <v>0</v>
      </c>
      <c r="I639" s="8">
        <f>ROUND(INDEX([1]Calculation!N:N,ROW()),0)</f>
        <v>2</v>
      </c>
      <c r="J639" s="8">
        <f>ROUND(INDEX([1]Calculation!O:O,ROW()),0)</f>
        <v>4</v>
      </c>
      <c r="K639" s="8">
        <f>ROUND(INDEX([1]Calculation!P:P,ROW()),0)</f>
        <v>0</v>
      </c>
      <c r="L639" s="8">
        <f>ROUND(INDEX([1]Calculation!Q:Q,ROW()),0)</f>
        <v>15</v>
      </c>
      <c r="M639" s="8">
        <f>ROUND(INDEX([1]Calculation!R:R,ROW()),0)</f>
        <v>1</v>
      </c>
      <c r="N639" s="8">
        <f>ROUND(INDEX([1]Calculation!S:S,ROW()),0)</f>
        <v>19</v>
      </c>
      <c r="O639" s="8">
        <f>ROUND(INDEX([1]Calculation!T:T,ROW()),0)</f>
        <v>2</v>
      </c>
      <c r="P639" s="8" t="str">
        <f>INDEX([1]Calculation!CB:CB,ROW())</f>
        <v>https://docs.google.com/spreadsheets/d/e/2PACX-1vS2fNicsNe95AS5ddWEqkuTA1jRNcILvZNdLMYs-b7uJtUS5cdMb6qS7dh5mSS76rXdZtHnID_uV3Ry/pubhtml/sheet?headers=false&amp;gid=0</v>
      </c>
    </row>
    <row r="640" spans="1:16">
      <c r="A640" t="str">
        <f>INDEX([1]Calculation!$F:$F,ROW())</f>
        <v>US</v>
      </c>
      <c r="B640" t="str">
        <f>INDEX([1]Calculation!$D:$D,ROW())</f>
        <v>Harris Insights &amp; Analytics</v>
      </c>
      <c r="C640" t="str">
        <f>IF(INDEX([1]Calculation!$G:$G,ROW())=0,"-",INDEX([1]Calculation!$G:$G,ROW()))</f>
        <v>C+</v>
      </c>
      <c r="D640" t="str">
        <f>INDEX([1]Calculation!$J:$J,ROW())&amp;"  "&amp;INDEX([1]Calculation!$K:$K,ROW())</f>
        <v>1322  rv</v>
      </c>
      <c r="E640" s="19">
        <f>INDEX([1]Calculation!$I:$I,ROW())</f>
        <v>43738</v>
      </c>
      <c r="F640" s="12">
        <f>ROUND(INDEX([1]Calculation!AL:AL,ROW()),1)</f>
        <v>0</v>
      </c>
      <c r="G640" s="8">
        <f>ROUND(INDEX([1]Calculation!L:L,ROW()),0)</f>
        <v>30</v>
      </c>
      <c r="H640" s="8">
        <f>ROUND(INDEX([1]Calculation!M:M,ROW()),0)</f>
        <v>0</v>
      </c>
      <c r="I640" s="8">
        <f>ROUND(INDEX([1]Calculation!N:N,ROW()),0)</f>
        <v>2</v>
      </c>
      <c r="J640" s="8">
        <f>ROUND(INDEX([1]Calculation!O:O,ROW()),0)</f>
        <v>4</v>
      </c>
      <c r="K640" s="8">
        <f>ROUND(INDEX([1]Calculation!P:P,ROW()),0)</f>
        <v>0</v>
      </c>
      <c r="L640" s="8">
        <f>ROUND(INDEX([1]Calculation!Q:Q,ROW()),0)</f>
        <v>16</v>
      </c>
      <c r="M640" s="8">
        <f>ROUND(INDEX([1]Calculation!R:R,ROW()),0)</f>
        <v>1</v>
      </c>
      <c r="N640" s="8">
        <f>ROUND(INDEX([1]Calculation!S:S,ROW()),0)</f>
        <v>15</v>
      </c>
      <c r="O640" s="8">
        <f>ROUND(INDEX([1]Calculation!T:T,ROW()),0)</f>
        <v>2</v>
      </c>
      <c r="P640" s="8" t="str">
        <f>INDEX([1]Calculation!CB:CB,ROW())</f>
        <v>https://docs.google.com/spreadsheets/d/e/2PACX-1vS2fNicsNe95AS5ddWEqkuTA1jRNcILvZNdLMYs-b7uJtUS5cdMb6qS7dh5mSS76rXdZtHnID_uV3Ry/pubhtml/sheet?headers=false&amp;gid=0</v>
      </c>
    </row>
    <row r="641" spans="1:16">
      <c r="A641" t="str">
        <f>INDEX([1]Calculation!$F:$F,ROW())</f>
        <v>US</v>
      </c>
      <c r="B641" t="str">
        <f>INDEX([1]Calculation!$D:$D,ROW())</f>
        <v>Monmouth University</v>
      </c>
      <c r="C641" t="str">
        <f>IF(INDEX([1]Calculation!$G:$G,ROW())=0,"-",INDEX([1]Calculation!$G:$G,ROW()))</f>
        <v>A+</v>
      </c>
      <c r="D641" t="str">
        <f>INDEX([1]Calculation!$J:$J,ROW())&amp;"  "&amp;INDEX([1]Calculation!$K:$K,ROW())</f>
        <v>434  rv</v>
      </c>
      <c r="E641" s="19">
        <f>INDEX([1]Calculation!$I:$I,ROW())</f>
        <v>43737</v>
      </c>
      <c r="F641" s="12">
        <f>ROUND(INDEX([1]Calculation!AL:AL,ROW()),1)</f>
        <v>0</v>
      </c>
      <c r="G641" s="8">
        <f>ROUND(INDEX([1]Calculation!L:L,ROW()),0)</f>
        <v>25</v>
      </c>
      <c r="H641" s="8">
        <f>ROUND(INDEX([1]Calculation!M:M,ROW()),0)</f>
        <v>0</v>
      </c>
      <c r="I641" s="8">
        <f>ROUND(INDEX([1]Calculation!N:N,ROW()),0)</f>
        <v>1</v>
      </c>
      <c r="J641" s="8">
        <f>ROUND(INDEX([1]Calculation!O:O,ROW()),0)</f>
        <v>5</v>
      </c>
      <c r="K641" s="8">
        <f>ROUND(INDEX([1]Calculation!P:P,ROW()),0)</f>
        <v>1</v>
      </c>
      <c r="L641" s="8">
        <f>ROUND(INDEX([1]Calculation!Q:Q,ROW()),0)</f>
        <v>15</v>
      </c>
      <c r="M641" s="8">
        <f>ROUND(INDEX([1]Calculation!R:R,ROW()),0)</f>
        <v>1</v>
      </c>
      <c r="N641" s="8">
        <f>ROUND(INDEX([1]Calculation!S:S,ROW()),0)</f>
        <v>28</v>
      </c>
      <c r="O641" s="8">
        <f>ROUND(INDEX([1]Calculation!T:T,ROW()),0)</f>
        <v>2</v>
      </c>
      <c r="P641" s="8" t="str">
        <f>INDEX([1]Calculation!CB:CB,ROW())</f>
        <v>https://www.monmouth.edu/polling-institute/documents/monmouthpoll_us_100219.pdf/</v>
      </c>
    </row>
    <row r="642" spans="1:16">
      <c r="A642" t="str">
        <f>INDEX([1]Calculation!$F:$F,ROW())</f>
        <v>New Hampshire</v>
      </c>
      <c r="B642" t="str">
        <f>INDEX([1]Calculation!$D:$D,ROW())</f>
        <v>St. Anselm</v>
      </c>
      <c r="C642" t="str">
        <f>IF(INDEX([1]Calculation!$G:$G,ROW())=0,"-",INDEX([1]Calculation!$G:$G,ROW()))</f>
        <v>-</v>
      </c>
      <c r="D642" t="str">
        <f>INDEX([1]Calculation!$J:$J,ROW())&amp;"  "&amp;INDEX([1]Calculation!$K:$K,ROW())</f>
        <v>423  lv</v>
      </c>
      <c r="E642" s="19">
        <f>INDEX([1]Calculation!$I:$I,ROW())</f>
        <v>43737</v>
      </c>
      <c r="F642" s="12">
        <f>ROUND(INDEX([1]Calculation!AL:AL,ROW()),1)</f>
        <v>0</v>
      </c>
      <c r="G642" s="8">
        <f>ROUND(INDEX([1]Calculation!L:L,ROW()),0)</f>
        <v>24</v>
      </c>
      <c r="H642" s="8">
        <f>ROUND(INDEX([1]Calculation!M:M,ROW()),0)</f>
        <v>0</v>
      </c>
      <c r="I642" s="8">
        <f>ROUND(INDEX([1]Calculation!N:N,ROW()),0)</f>
        <v>1</v>
      </c>
      <c r="J642" s="8">
        <f>ROUND(INDEX([1]Calculation!O:O,ROW()),0)</f>
        <v>10</v>
      </c>
      <c r="K642" s="8">
        <f>ROUND(INDEX([1]Calculation!P:P,ROW()),0)</f>
        <v>3</v>
      </c>
      <c r="L642" s="8">
        <f>ROUND(INDEX([1]Calculation!Q:Q,ROW()),0)</f>
        <v>11</v>
      </c>
      <c r="M642" s="8">
        <f>ROUND(INDEX([1]Calculation!R:R,ROW()),0)</f>
        <v>2</v>
      </c>
      <c r="N642" s="8">
        <f>ROUND(INDEX([1]Calculation!S:S,ROW()),0)</f>
        <v>25</v>
      </c>
      <c r="O642" s="8">
        <f>ROUND(INDEX([1]Calculation!T:T,ROW()),0)</f>
        <v>2</v>
      </c>
      <c r="P642" s="8" t="str">
        <f>INDEX([1]Calculation!CB:CB,ROW())</f>
        <v>https://htv-prod-media.s3.amazonaws.com/files/saintanselmoct1presidentialpoll-1569962591.pdf</v>
      </c>
    </row>
    <row r="643" spans="1:16">
      <c r="A643" t="str">
        <f>INDEX([1]Calculation!$F:$F,ROW())</f>
        <v>US</v>
      </c>
      <c r="B643" t="str">
        <f>INDEX([1]Calculation!$D:$D,ROW())</f>
        <v>Morning Consult</v>
      </c>
      <c r="C643" t="str">
        <f>IF(INDEX([1]Calculation!$G:$G,ROW())=0,"-",INDEX([1]Calculation!$G:$G,ROW()))</f>
        <v>B+</v>
      </c>
      <c r="D643" t="str">
        <f>INDEX([1]Calculation!$J:$J,ROW())&amp;"  "&amp;INDEX([1]Calculation!$K:$K,ROW())</f>
        <v>16274  lv</v>
      </c>
      <c r="E643" s="19">
        <f>INDEX([1]Calculation!$I:$I,ROW())</f>
        <v>43737</v>
      </c>
      <c r="F643" s="12">
        <f>ROUND(INDEX([1]Calculation!AL:AL,ROW()),1)</f>
        <v>0</v>
      </c>
      <c r="G643" s="8">
        <f>ROUND(INDEX([1]Calculation!L:L,ROW()),0)</f>
        <v>32</v>
      </c>
      <c r="H643" s="8">
        <f>ROUND(INDEX([1]Calculation!M:M,ROW()),0)</f>
        <v>0</v>
      </c>
      <c r="I643" s="8">
        <f>ROUND(INDEX([1]Calculation!N:N,ROW()),0)</f>
        <v>3</v>
      </c>
      <c r="J643" s="8">
        <f>ROUND(INDEX([1]Calculation!O:O,ROW()),0)</f>
        <v>5</v>
      </c>
      <c r="K643" s="8">
        <f>ROUND(INDEX([1]Calculation!P:P,ROW()),0)</f>
        <v>1</v>
      </c>
      <c r="L643" s="8">
        <f>ROUND(INDEX([1]Calculation!Q:Q,ROW()),0)</f>
        <v>19</v>
      </c>
      <c r="M643" s="8">
        <f>ROUND(INDEX([1]Calculation!R:R,ROW()),0)</f>
        <v>1</v>
      </c>
      <c r="N643" s="8">
        <f>ROUND(INDEX([1]Calculation!S:S,ROW()),0)</f>
        <v>21</v>
      </c>
      <c r="O643" s="8">
        <f>ROUND(INDEX([1]Calculation!T:T,ROW()),0)</f>
        <v>3</v>
      </c>
      <c r="P643" s="8" t="str">
        <f>INDEX([1]Calculation!CB:CB,ROW())</f>
        <v>https://morningconsult.com/2020-democratic-primary/</v>
      </c>
    </row>
    <row r="644" spans="1:16">
      <c r="A644" t="str">
        <f>INDEX([1]Calculation!$F:$F,ROW())</f>
        <v>Arizona</v>
      </c>
      <c r="B644" t="str">
        <f>INDEX([1]Calculation!$D:$D,ROW())</f>
        <v>Change Research</v>
      </c>
      <c r="C644" t="str">
        <f>IF(INDEX([1]Calculation!$G:$G,ROW())=0,"-",INDEX([1]Calculation!$G:$G,ROW()))</f>
        <v>C</v>
      </c>
      <c r="D644" t="str">
        <f>INDEX([1]Calculation!$J:$J,ROW())&amp;"  "&amp;INDEX([1]Calculation!$K:$K,ROW())</f>
        <v>396  lv</v>
      </c>
      <c r="E644" s="19">
        <f>INDEX([1]Calculation!$I:$I,ROW())</f>
        <v>43736</v>
      </c>
      <c r="F644" s="12">
        <f>ROUND(INDEX([1]Calculation!AL:AL,ROW()),1)</f>
        <v>1.1000000000000001</v>
      </c>
      <c r="G644" s="8">
        <f>ROUND(INDEX([1]Calculation!L:L,ROW()),0)</f>
        <v>15</v>
      </c>
      <c r="H644" s="8">
        <f>ROUND(INDEX([1]Calculation!M:M,ROW()),0)</f>
        <v>0</v>
      </c>
      <c r="I644" s="8">
        <f>ROUND(INDEX([1]Calculation!N:N,ROW()),0)</f>
        <v>1</v>
      </c>
      <c r="J644" s="8">
        <f>ROUND(INDEX([1]Calculation!O:O,ROW()),0)</f>
        <v>13</v>
      </c>
      <c r="K644" s="8">
        <f>ROUND(INDEX([1]Calculation!P:P,ROW()),0)</f>
        <v>1</v>
      </c>
      <c r="L644" s="8">
        <f>ROUND(INDEX([1]Calculation!Q:Q,ROW()),0)</f>
        <v>19</v>
      </c>
      <c r="M644" s="8">
        <f>ROUND(INDEX([1]Calculation!R:R,ROW()),0)</f>
        <v>0</v>
      </c>
      <c r="N644" s="8">
        <f>ROUND(INDEX([1]Calculation!S:S,ROW()),0)</f>
        <v>35</v>
      </c>
      <c r="O644" s="8">
        <f>ROUND(INDEX([1]Calculation!T:T,ROW()),0)</f>
        <v>8</v>
      </c>
      <c r="P644" s="8" t="str">
        <f>INDEX([1]Calculation!CB:CB,ROW())</f>
        <v>https://www.changeresearch.com/crooked-change-arizona-poll</v>
      </c>
    </row>
    <row r="645" spans="1:16">
      <c r="A645" t="str">
        <f>INDEX([1]Calculation!$F:$F,ROW())</f>
        <v>US</v>
      </c>
      <c r="B645" t="str">
        <f>INDEX([1]Calculation!$D:$D,ROW())</f>
        <v>Swayable</v>
      </c>
      <c r="C645" t="str">
        <f>IF(INDEX([1]Calculation!$G:$G,ROW())=0,"-",INDEX([1]Calculation!$G:$G,ROW()))</f>
        <v>-</v>
      </c>
      <c r="D645" t="str">
        <f>INDEX([1]Calculation!$J:$J,ROW())&amp;"  "&amp;INDEX([1]Calculation!$K:$K,ROW())</f>
        <v>3140  lv</v>
      </c>
      <c r="E645" s="19">
        <f>INDEX([1]Calculation!$I:$I,ROW())</f>
        <v>43726</v>
      </c>
      <c r="F645" s="12">
        <f>ROUND(INDEX([1]Calculation!AL:AL,ROW()),1)</f>
        <v>0</v>
      </c>
      <c r="G645" s="8">
        <f>ROUND(INDEX([1]Calculation!L:L,ROW()),0)</f>
        <v>33</v>
      </c>
      <c r="H645" s="8">
        <f>ROUND(INDEX([1]Calculation!M:M,ROW()),0)</f>
        <v>0</v>
      </c>
      <c r="I645" s="8">
        <f>ROUND(INDEX([1]Calculation!N:N,ROW()),0)</f>
        <v>2</v>
      </c>
      <c r="J645" s="8">
        <f>ROUND(INDEX([1]Calculation!O:O,ROW()),0)</f>
        <v>6</v>
      </c>
      <c r="K645" s="8">
        <f>ROUND(INDEX([1]Calculation!P:P,ROW()),0)</f>
        <v>1</v>
      </c>
      <c r="L645" s="8">
        <f>ROUND(INDEX([1]Calculation!Q:Q,ROW()),0)</f>
        <v>18</v>
      </c>
      <c r="M645" s="8">
        <f>ROUND(INDEX([1]Calculation!R:R,ROW()),0)</f>
        <v>1</v>
      </c>
      <c r="N645" s="8">
        <f>ROUND(INDEX([1]Calculation!S:S,ROW()),0)</f>
        <v>16</v>
      </c>
      <c r="O645" s="8">
        <f>ROUND(INDEX([1]Calculation!T:T,ROW()),0)</f>
        <v>2</v>
      </c>
      <c r="P645" s="8" t="str">
        <f>INDEX([1]Calculation!CB:CB,ROW())</f>
        <v>https://swayable.com/insights/primaries2019</v>
      </c>
    </row>
    <row r="646" spans="1:16">
      <c r="A646" t="str">
        <f>INDEX([1]Calculation!$F:$F,ROW())</f>
        <v>US</v>
      </c>
      <c r="B646" t="str">
        <f>INDEX([1]Calculation!$D:$D,ROW())</f>
        <v>Swayable</v>
      </c>
      <c r="C646" t="str">
        <f>IF(INDEX([1]Calculation!$G:$G,ROW())=0,"-",INDEX([1]Calculation!$G:$G,ROW()))</f>
        <v>-</v>
      </c>
      <c r="D646" t="str">
        <f>INDEX([1]Calculation!$J:$J,ROW())&amp;"  "&amp;INDEX([1]Calculation!$K:$K,ROW())</f>
        <v>6341  a</v>
      </c>
      <c r="E646" s="19">
        <f>INDEX([1]Calculation!$I:$I,ROW())</f>
        <v>43726</v>
      </c>
      <c r="F646" s="12">
        <f>ROUND(INDEX([1]Calculation!AL:AL,ROW()),1)</f>
        <v>0</v>
      </c>
      <c r="G646" s="8">
        <f>ROUND(INDEX([1]Calculation!L:L,ROW()),0)</f>
        <v>29</v>
      </c>
      <c r="H646" s="8">
        <f>ROUND(INDEX([1]Calculation!M:M,ROW()),0)</f>
        <v>0</v>
      </c>
      <c r="I646" s="8">
        <f>ROUND(INDEX([1]Calculation!N:N,ROW()),0)</f>
        <v>2</v>
      </c>
      <c r="J646" s="8">
        <f>ROUND(INDEX([1]Calculation!O:O,ROW()),0)</f>
        <v>5</v>
      </c>
      <c r="K646" s="8">
        <f>ROUND(INDEX([1]Calculation!P:P,ROW()),0)</f>
        <v>1</v>
      </c>
      <c r="L646" s="8">
        <f>ROUND(INDEX([1]Calculation!Q:Q,ROW()),0)</f>
        <v>21</v>
      </c>
      <c r="M646" s="8">
        <f>ROUND(INDEX([1]Calculation!R:R,ROW()),0)</f>
        <v>2</v>
      </c>
      <c r="N646" s="8">
        <f>ROUND(INDEX([1]Calculation!S:S,ROW()),0)</f>
        <v>13</v>
      </c>
      <c r="O646" s="8">
        <f>ROUND(INDEX([1]Calculation!T:T,ROW()),0)</f>
        <v>3</v>
      </c>
      <c r="P646" s="8" t="str">
        <f>INDEX([1]Calculation!CB:CB,ROW())</f>
        <v>https://swayable.com/insights/primaries2019</v>
      </c>
    </row>
    <row r="647" spans="1:16">
      <c r="A647" t="str">
        <f>INDEX([1]Calculation!$F:$F,ROW())</f>
        <v>US</v>
      </c>
      <c r="B647" t="str">
        <f>INDEX([1]Calculation!$D:$D,ROW())</f>
        <v>Pew Research Center</v>
      </c>
      <c r="C647" t="str">
        <f>IF(INDEX([1]Calculation!$G:$G,ROW())=0,"-",INDEX([1]Calculation!$G:$G,ROW()))</f>
        <v>B/C</v>
      </c>
      <c r="D647" t="str">
        <f>INDEX([1]Calculation!$J:$J,ROW())&amp;"  "&amp;INDEX([1]Calculation!$K:$K,ROW())</f>
        <v>4655  rv</v>
      </c>
      <c r="E647" s="19">
        <f>INDEX([1]Calculation!$I:$I,ROW())</f>
        <v>43723</v>
      </c>
      <c r="F647" s="12">
        <f>ROUND(INDEX([1]Calculation!AL:AL,ROW()),1)</f>
        <v>0.4</v>
      </c>
      <c r="G647" s="8">
        <f>ROUND(INDEX([1]Calculation!L:L,ROW()),0)</f>
        <v>27</v>
      </c>
      <c r="H647" s="8">
        <f>ROUND(INDEX([1]Calculation!M:M,ROW()),0)</f>
        <v>0</v>
      </c>
      <c r="I647" s="8">
        <f>ROUND(INDEX([1]Calculation!N:N,ROW()),0)</f>
        <v>1</v>
      </c>
      <c r="J647" s="8">
        <f>ROUND(INDEX([1]Calculation!O:O,ROW()),0)</f>
        <v>5</v>
      </c>
      <c r="K647" s="8">
        <f>ROUND(INDEX([1]Calculation!P:P,ROW()),0)</f>
        <v>1</v>
      </c>
      <c r="L647" s="8">
        <f>ROUND(INDEX([1]Calculation!Q:Q,ROW()),0)</f>
        <v>15</v>
      </c>
      <c r="M647" s="8">
        <f>ROUND(INDEX([1]Calculation!R:R,ROW()),0)</f>
        <v>0</v>
      </c>
      <c r="N647" s="8">
        <f>ROUND(INDEX([1]Calculation!S:S,ROW()),0)</f>
        <v>22</v>
      </c>
      <c r="O647" s="8">
        <f>ROUND(INDEX([1]Calculation!T:T,ROW()),0)</f>
        <v>2</v>
      </c>
      <c r="P647" s="8" t="str">
        <f>INDEX([1]Calculation!CB:CB,ROW())</f>
        <v>https://www.people-press.org/wp-content/uploads/sites/4/2020/01/PP_2019.01.30_dem-values_report.pdf</v>
      </c>
    </row>
    <row r="648" spans="1:16">
      <c r="A648" t="str">
        <f>INDEX([1]Calculation!$F:$F,ROW())</f>
        <v>US</v>
      </c>
      <c r="B648" t="str">
        <f>INDEX([1]Calculation!$D:$D,ROW())</f>
        <v>Ipsos</v>
      </c>
      <c r="C648" t="str">
        <f>IF(INDEX([1]Calculation!$G:$G,ROW())=0,"-",INDEX([1]Calculation!$G:$G,ROW()))</f>
        <v>B+</v>
      </c>
      <c r="D648" t="str">
        <f>INDEX([1]Calculation!$J:$J,ROW())&amp;"  "&amp;INDEX([1]Calculation!$K:$K,ROW())</f>
        <v>2692  a</v>
      </c>
      <c r="E648" s="19">
        <f>INDEX([1]Calculation!$I:$I,ROW())</f>
        <v>43728</v>
      </c>
      <c r="F648" s="12">
        <f>ROUND(INDEX([1]Calculation!AL:AL,ROW()),1)</f>
        <v>0</v>
      </c>
      <c r="G648" s="8">
        <f>ROUND(INDEX([1]Calculation!L:L,ROW()),0)</f>
        <v>19</v>
      </c>
      <c r="H648" s="8">
        <f>ROUND(INDEX([1]Calculation!M:M,ROW()),0)</f>
        <v>0</v>
      </c>
      <c r="I648" s="8">
        <f>ROUND(INDEX([1]Calculation!N:N,ROW()),0)</f>
        <v>2</v>
      </c>
      <c r="J648" s="8">
        <f>ROUND(INDEX([1]Calculation!O:O,ROW()),0)</f>
        <v>3</v>
      </c>
      <c r="K648" s="8">
        <f>ROUND(INDEX([1]Calculation!P:P,ROW()),0)</f>
        <v>1</v>
      </c>
      <c r="L648" s="8">
        <f>ROUND(INDEX([1]Calculation!Q:Q,ROW()),0)</f>
        <v>17</v>
      </c>
      <c r="M648" s="8">
        <f>ROUND(INDEX([1]Calculation!R:R,ROW()),0)</f>
        <v>0</v>
      </c>
      <c r="N648" s="8">
        <f>ROUND(INDEX([1]Calculation!S:S,ROW()),0)</f>
        <v>12</v>
      </c>
      <c r="O648" s="8">
        <f>ROUND(INDEX([1]Calculation!T:T,ROW()),0)</f>
        <v>3</v>
      </c>
      <c r="P648" s="8" t="str">
        <f>INDEX([1]Calculation!CB:CB,ROW())</f>
        <v>https://twitter.com/Cmkahn/status/1177226882716196867</v>
      </c>
    </row>
    <row r="649" spans="1:16">
      <c r="A649" t="str">
        <f>INDEX([1]Calculation!$F:$F,ROW())</f>
        <v>US</v>
      </c>
      <c r="B649" t="str">
        <f>INDEX([1]Calculation!$D:$D,ROW())</f>
        <v>Harris Insights &amp; Analytics</v>
      </c>
      <c r="C649" t="str">
        <f>IF(INDEX([1]Calculation!$G:$G,ROW())=0,"-",INDEX([1]Calculation!$G:$G,ROW()))</f>
        <v>C+</v>
      </c>
      <c r="D649" t="str">
        <f>INDEX([1]Calculation!$J:$J,ROW())&amp;"  "&amp;INDEX([1]Calculation!$K:$K,ROW())</f>
        <v>1840  lv</v>
      </c>
      <c r="E649" s="19">
        <f>INDEX([1]Calculation!$I:$I,ROW())</f>
        <v>43735</v>
      </c>
      <c r="F649" s="12">
        <f>ROUND(INDEX([1]Calculation!AL:AL,ROW()),1)</f>
        <v>0</v>
      </c>
      <c r="G649" s="8">
        <f>ROUND(INDEX([1]Calculation!L:L,ROW()),0)</f>
        <v>33</v>
      </c>
      <c r="H649" s="8">
        <f>ROUND(INDEX([1]Calculation!M:M,ROW()),0)</f>
        <v>0</v>
      </c>
      <c r="I649" s="8">
        <f>ROUND(INDEX([1]Calculation!N:N,ROW()),0)</f>
        <v>2</v>
      </c>
      <c r="J649" s="8">
        <f>ROUND(INDEX([1]Calculation!O:O,ROW()),0)</f>
        <v>5</v>
      </c>
      <c r="K649" s="8">
        <f>ROUND(INDEX([1]Calculation!P:P,ROW()),0)</f>
        <v>1</v>
      </c>
      <c r="L649" s="8">
        <f>ROUND(INDEX([1]Calculation!Q:Q,ROW()),0)</f>
        <v>15</v>
      </c>
      <c r="M649" s="8">
        <f>ROUND(INDEX([1]Calculation!R:R,ROW()),0)</f>
        <v>0</v>
      </c>
      <c r="N649" s="8">
        <f>ROUND(INDEX([1]Calculation!S:S,ROW()),0)</f>
        <v>19</v>
      </c>
      <c r="O649" s="8">
        <f>ROUND(INDEX([1]Calculation!T:T,ROW()),0)</f>
        <v>2</v>
      </c>
      <c r="P649" s="8" t="str">
        <f>INDEX([1]Calculation!CB:CB,ROW())</f>
        <v>https://docs.google.com/spreadsheets/d/e/2PACX-1vRzm8CEfcg7jj2KPDVUz_u-XcDanzSXrzmpDx-PgkEwrrVNzWZQDZc92AyfYWQrNJ6wrM1S8bLvoXRf/pubhtml/sheet?headers=false&amp;gid=0</v>
      </c>
    </row>
    <row r="650" spans="1:16">
      <c r="A650" t="str">
        <f>INDEX([1]Calculation!$F:$F,ROW())</f>
        <v>US</v>
      </c>
      <c r="B650" t="str">
        <f>INDEX([1]Calculation!$D:$D,ROW())</f>
        <v>Harris Insights &amp; Analytics</v>
      </c>
      <c r="C650" t="str">
        <f>IF(INDEX([1]Calculation!$G:$G,ROW())=0,"-",INDEX([1]Calculation!$G:$G,ROW()))</f>
        <v>C+</v>
      </c>
      <c r="D650" t="str">
        <f>INDEX([1]Calculation!$J:$J,ROW())&amp;"  "&amp;INDEX([1]Calculation!$K:$K,ROW())</f>
        <v>3100  rv</v>
      </c>
      <c r="E650" s="19">
        <f>INDEX([1]Calculation!$I:$I,ROW())</f>
        <v>43735</v>
      </c>
      <c r="F650" s="12">
        <f>ROUND(INDEX([1]Calculation!AL:AL,ROW()),1)</f>
        <v>0</v>
      </c>
      <c r="G650" s="8">
        <f>ROUND(INDEX([1]Calculation!L:L,ROW()),0)</f>
        <v>28</v>
      </c>
      <c r="H650" s="8">
        <f>ROUND(INDEX([1]Calculation!M:M,ROW()),0)</f>
        <v>0</v>
      </c>
      <c r="I650" s="8">
        <f>ROUND(INDEX([1]Calculation!N:N,ROW()),0)</f>
        <v>2</v>
      </c>
      <c r="J650" s="8">
        <f>ROUND(INDEX([1]Calculation!O:O,ROW()),0)</f>
        <v>4</v>
      </c>
      <c r="K650" s="8">
        <f>ROUND(INDEX([1]Calculation!P:P,ROW()),0)</f>
        <v>1</v>
      </c>
      <c r="L650" s="8">
        <f>ROUND(INDEX([1]Calculation!Q:Q,ROW()),0)</f>
        <v>15</v>
      </c>
      <c r="M650" s="8">
        <f>ROUND(INDEX([1]Calculation!R:R,ROW()),0)</f>
        <v>1</v>
      </c>
      <c r="N650" s="8">
        <f>ROUND(INDEX([1]Calculation!S:S,ROW()),0)</f>
        <v>15</v>
      </c>
      <c r="O650" s="8">
        <f>ROUND(INDEX([1]Calculation!T:T,ROW()),0)</f>
        <v>2</v>
      </c>
      <c r="P650" s="8" t="str">
        <f>INDEX([1]Calculation!CB:CB,ROW())</f>
        <v>https://docs.google.com/spreadsheets/d/e/2PACX-1vQYC1l9G7BYyf6WmBb6ehw4DVJ0P9B-1_GxYslpzsXgrwFg6mwmCUfnCCT7tpjGQVwa26YC_TWPu9IW/pubhtml/sheet?headers=false&amp;gid=0</v>
      </c>
    </row>
    <row r="651" spans="1:16">
      <c r="A651" t="str">
        <f>INDEX([1]Calculation!$F:$F,ROW())</f>
        <v>US</v>
      </c>
      <c r="B651" t="str">
        <f>INDEX([1]Calculation!$D:$D,ROW())</f>
        <v>Harris Insights &amp; Analytics</v>
      </c>
      <c r="C651" t="str">
        <f>IF(INDEX([1]Calculation!$G:$G,ROW())=0,"-",INDEX([1]Calculation!$G:$G,ROW()))</f>
        <v>C+</v>
      </c>
      <c r="D651" t="str">
        <f>INDEX([1]Calculation!$J:$J,ROW())&amp;"  "&amp;INDEX([1]Calculation!$K:$K,ROW())</f>
        <v>772  lv</v>
      </c>
      <c r="E651" s="19">
        <f>INDEX([1]Calculation!$I:$I,ROW())</f>
        <v>43735</v>
      </c>
      <c r="F651" s="12">
        <f>ROUND(INDEX([1]Calculation!AL:AL,ROW()),1)</f>
        <v>0</v>
      </c>
      <c r="G651" s="8">
        <f>ROUND(INDEX([1]Calculation!L:L,ROW()),0)</f>
        <v>33</v>
      </c>
      <c r="H651" s="8">
        <f>ROUND(INDEX([1]Calculation!M:M,ROW()),0)</f>
        <v>0</v>
      </c>
      <c r="I651" s="8">
        <f>ROUND(INDEX([1]Calculation!N:N,ROW()),0)</f>
        <v>3</v>
      </c>
      <c r="J651" s="8">
        <f>ROUND(INDEX([1]Calculation!O:O,ROW()),0)</f>
        <v>5</v>
      </c>
      <c r="K651" s="8">
        <f>ROUND(INDEX([1]Calculation!P:P,ROW()),0)</f>
        <v>2</v>
      </c>
      <c r="L651" s="8">
        <f>ROUND(INDEX([1]Calculation!Q:Q,ROW()),0)</f>
        <v>13</v>
      </c>
      <c r="M651" s="8">
        <f>ROUND(INDEX([1]Calculation!R:R,ROW()),0)</f>
        <v>1</v>
      </c>
      <c r="N651" s="8">
        <f>ROUND(INDEX([1]Calculation!S:S,ROW()),0)</f>
        <v>19</v>
      </c>
      <c r="O651" s="8">
        <f>ROUND(INDEX([1]Calculation!T:T,ROW()),0)</f>
        <v>1</v>
      </c>
      <c r="P651" s="8" t="str">
        <f>INDEX([1]Calculation!CB:CB,ROW())</f>
        <v>https://docs.google.com/spreadsheets/d/e/2PACX-1vRWsinsq6q8_jAlS4HWb7SHrceM2F6wjZIGT6GCfpMYTQtbfcwlPgnyAgT0r-P8igll0wMbPbSx7ox_/pubhtml/sheet?headers=false&amp;gid=0</v>
      </c>
    </row>
    <row r="652" spans="1:16">
      <c r="A652" t="str">
        <f>INDEX([1]Calculation!$F:$F,ROW())</f>
        <v>US</v>
      </c>
      <c r="B652" t="str">
        <f>INDEX([1]Calculation!$D:$D,ROW())</f>
        <v>Harris Insights &amp; Analytics</v>
      </c>
      <c r="C652" t="str">
        <f>IF(INDEX([1]Calculation!$G:$G,ROW())=0,"-",INDEX([1]Calculation!$G:$G,ROW()))</f>
        <v>C+</v>
      </c>
      <c r="D652" t="str">
        <f>INDEX([1]Calculation!$J:$J,ROW())&amp;"  "&amp;INDEX([1]Calculation!$K:$K,ROW())</f>
        <v>1309  rv</v>
      </c>
      <c r="E652" s="19">
        <f>INDEX([1]Calculation!$I:$I,ROW())</f>
        <v>43735</v>
      </c>
      <c r="F652" s="12">
        <f>ROUND(INDEX([1]Calculation!AL:AL,ROW()),1)</f>
        <v>0</v>
      </c>
      <c r="G652" s="8">
        <f>ROUND(INDEX([1]Calculation!L:L,ROW()),0)</f>
        <v>28</v>
      </c>
      <c r="H652" s="8">
        <f>ROUND(INDEX([1]Calculation!M:M,ROW()),0)</f>
        <v>0</v>
      </c>
      <c r="I652" s="8">
        <f>ROUND(INDEX([1]Calculation!N:N,ROW()),0)</f>
        <v>3</v>
      </c>
      <c r="J652" s="8">
        <f>ROUND(INDEX([1]Calculation!O:O,ROW()),0)</f>
        <v>4</v>
      </c>
      <c r="K652" s="8">
        <f>ROUND(INDEX([1]Calculation!P:P,ROW()),0)</f>
        <v>2</v>
      </c>
      <c r="L652" s="8">
        <f>ROUND(INDEX([1]Calculation!Q:Q,ROW()),0)</f>
        <v>13</v>
      </c>
      <c r="M652" s="8">
        <f>ROUND(INDEX([1]Calculation!R:R,ROW()),0)</f>
        <v>1</v>
      </c>
      <c r="N652" s="8">
        <f>ROUND(INDEX([1]Calculation!S:S,ROW()),0)</f>
        <v>15</v>
      </c>
      <c r="O652" s="8">
        <f>ROUND(INDEX([1]Calculation!T:T,ROW()),0)</f>
        <v>2</v>
      </c>
      <c r="P652" s="8" t="str">
        <f>INDEX([1]Calculation!CB:CB,ROW())</f>
        <v>https://docs.google.com/spreadsheets/d/e/2PACX-1vRWsinsq6q8_jAlS4HWb7SHrceM2F6wjZIGT6GCfpMYTQtbfcwlPgnyAgT0r-P8igll0wMbPbSx7ox_/pubhtml/sheet?headers=false&amp;gid=0</v>
      </c>
    </row>
    <row r="653" spans="1:16">
      <c r="A653" t="str">
        <f>INDEX([1]Calculation!$F:$F,ROW())</f>
        <v>Nevada</v>
      </c>
      <c r="B653" t="str">
        <f>INDEX([1]Calculation!$D:$D,ROW())</f>
        <v>SSRS</v>
      </c>
      <c r="C653" t="str">
        <f>IF(INDEX([1]Calculation!$G:$G,ROW())=0,"-",INDEX([1]Calculation!$G:$G,ROW()))</f>
        <v>A/B</v>
      </c>
      <c r="D653" t="str">
        <f>INDEX([1]Calculation!$J:$J,ROW())&amp;"  "&amp;INDEX([1]Calculation!$K:$K,ROW())</f>
        <v>324  lv</v>
      </c>
      <c r="E653" s="19">
        <f>INDEX([1]Calculation!$I:$I,ROW())</f>
        <v>43734</v>
      </c>
      <c r="F653" s="12">
        <f>ROUND(INDEX([1]Calculation!AL:AL,ROW()),1)</f>
        <v>2.4</v>
      </c>
      <c r="G653" s="8">
        <f>ROUND(INDEX([1]Calculation!L:L,ROW()),0)</f>
        <v>22</v>
      </c>
      <c r="H653" s="8">
        <f>ROUND(INDEX([1]Calculation!M:M,ROW()),0)</f>
        <v>0</v>
      </c>
      <c r="I653" s="8">
        <f>ROUND(INDEX([1]Calculation!N:N,ROW()),0)</f>
        <v>2</v>
      </c>
      <c r="J653" s="8">
        <f>ROUND(INDEX([1]Calculation!O:O,ROW()),0)</f>
        <v>4</v>
      </c>
      <c r="K653" s="8">
        <f>ROUND(INDEX([1]Calculation!P:P,ROW()),0)</f>
        <v>1</v>
      </c>
      <c r="L653" s="8">
        <f>ROUND(INDEX([1]Calculation!Q:Q,ROW()),0)</f>
        <v>22</v>
      </c>
      <c r="M653" s="8">
        <f>ROUND(INDEX([1]Calculation!R:R,ROW()),0)</f>
        <v>4</v>
      </c>
      <c r="N653" s="8">
        <f>ROUND(INDEX([1]Calculation!S:S,ROW()),0)</f>
        <v>18</v>
      </c>
      <c r="O653" s="8">
        <f>ROUND(INDEX([1]Calculation!T:T,ROW()),0)</f>
        <v>3</v>
      </c>
      <c r="P653" s="8" t="str">
        <f>INDEX([1]Calculation!CB:CB,ROW())</f>
        <v>https://cdn.cnn.com/cnn/2019/images/09/28/rel1_nv.pdf</v>
      </c>
    </row>
    <row r="654" spans="1:16">
      <c r="A654" t="str">
        <f>INDEX([1]Calculation!$F:$F,ROW())</f>
        <v>South Carolina</v>
      </c>
      <c r="B654" t="str">
        <f>INDEX([1]Calculation!$D:$D,ROW())</f>
        <v>SSRS</v>
      </c>
      <c r="C654" t="str">
        <f>IF(INDEX([1]Calculation!$G:$G,ROW())=0,"-",INDEX([1]Calculation!$G:$G,ROW()))</f>
        <v>A/B</v>
      </c>
      <c r="D654" t="str">
        <f>INDEX([1]Calculation!$J:$J,ROW())&amp;"  "&amp;INDEX([1]Calculation!$K:$K,ROW())</f>
        <v>406  lv</v>
      </c>
      <c r="E654" s="19">
        <f>INDEX([1]Calculation!$I:$I,ROW())</f>
        <v>43734</v>
      </c>
      <c r="F654" s="12">
        <f>ROUND(INDEX([1]Calculation!AL:AL,ROW()),1)</f>
        <v>2.7</v>
      </c>
      <c r="G654" s="8">
        <f>ROUND(INDEX([1]Calculation!L:L,ROW()),0)</f>
        <v>37</v>
      </c>
      <c r="H654" s="8">
        <f>ROUND(INDEX([1]Calculation!M:M,ROW()),0)</f>
        <v>0</v>
      </c>
      <c r="I654" s="8">
        <f>ROUND(INDEX([1]Calculation!N:N,ROW()),0)</f>
        <v>2</v>
      </c>
      <c r="J654" s="8">
        <f>ROUND(INDEX([1]Calculation!O:O,ROW()),0)</f>
        <v>4</v>
      </c>
      <c r="K654" s="8">
        <f>ROUND(INDEX([1]Calculation!P:P,ROW()),0)</f>
        <v>1</v>
      </c>
      <c r="L654" s="8">
        <f>ROUND(INDEX([1]Calculation!Q:Q,ROW()),0)</f>
        <v>11</v>
      </c>
      <c r="M654" s="8">
        <f>ROUND(INDEX([1]Calculation!R:R,ROW()),0)</f>
        <v>3</v>
      </c>
      <c r="N654" s="8">
        <f>ROUND(INDEX([1]Calculation!S:S,ROW()),0)</f>
        <v>16</v>
      </c>
      <c r="O654" s="8">
        <f>ROUND(INDEX([1]Calculation!T:T,ROW()),0)</f>
        <v>0</v>
      </c>
      <c r="P654" s="8" t="str">
        <f>INDEX([1]Calculation!CB:CB,ROW())</f>
        <v>https://cdn.cnn.com/cnn/2019/images/09/28/rel1_sc.pdf</v>
      </c>
    </row>
    <row r="655" spans="1:16">
      <c r="A655" t="str">
        <f>INDEX([1]Calculation!$F:$F,ROW())</f>
        <v>US</v>
      </c>
      <c r="B655" t="str">
        <f>INDEX([1]Calculation!$D:$D,ROW())</f>
        <v>Harris Insights &amp; Analytics</v>
      </c>
      <c r="C655" t="str">
        <f>IF(INDEX([1]Calculation!$G:$G,ROW())=0,"-",INDEX([1]Calculation!$G:$G,ROW()))</f>
        <v>C+</v>
      </c>
      <c r="D655" t="str">
        <f>INDEX([1]Calculation!$J:$J,ROW())&amp;"  "&amp;INDEX([1]Calculation!$K:$K,ROW())</f>
        <v>801  lv</v>
      </c>
      <c r="E655" s="19">
        <f>INDEX([1]Calculation!$I:$I,ROW())</f>
        <v>43734</v>
      </c>
      <c r="F655" s="12">
        <f>ROUND(INDEX([1]Calculation!AL:AL,ROW()),1)</f>
        <v>0</v>
      </c>
      <c r="G655" s="8">
        <f>ROUND(INDEX([1]Calculation!L:L,ROW()),0)</f>
        <v>31</v>
      </c>
      <c r="H655" s="8">
        <f>ROUND(INDEX([1]Calculation!M:M,ROW()),0)</f>
        <v>0</v>
      </c>
      <c r="I655" s="8">
        <f>ROUND(INDEX([1]Calculation!N:N,ROW()),0)</f>
        <v>3</v>
      </c>
      <c r="J655" s="8">
        <f>ROUND(INDEX([1]Calculation!O:O,ROW()),0)</f>
        <v>5</v>
      </c>
      <c r="K655" s="8">
        <f>ROUND(INDEX([1]Calculation!P:P,ROW()),0)</f>
        <v>2</v>
      </c>
      <c r="L655" s="8">
        <f>ROUND(INDEX([1]Calculation!Q:Q,ROW()),0)</f>
        <v>13</v>
      </c>
      <c r="M655" s="8">
        <f>ROUND(INDEX([1]Calculation!R:R,ROW()),0)</f>
        <v>0</v>
      </c>
      <c r="N655" s="8">
        <f>ROUND(INDEX([1]Calculation!S:S,ROW()),0)</f>
        <v>20</v>
      </c>
      <c r="O655" s="8">
        <f>ROUND(INDEX([1]Calculation!T:T,ROW()),0)</f>
        <v>2</v>
      </c>
      <c r="P655" s="8" t="str">
        <f>INDEX([1]Calculation!CB:CB,ROW())</f>
        <v>https://docs.google.com/spreadsheets/d/e/2PACX-1vTUMQmusBtCFhCiYye3TUP4yGXcAMWTxL2URuMuIxjFIJIRXnUzyuMuUm7rUDX9C5YCbnGCKhKOENf5/pubhtml/sheet?headers=false&amp;gid=0</v>
      </c>
    </row>
    <row r="656" spans="1:16">
      <c r="A656" t="str">
        <f>INDEX([1]Calculation!$F:$F,ROW())</f>
        <v>US</v>
      </c>
      <c r="B656" t="str">
        <f>INDEX([1]Calculation!$D:$D,ROW())</f>
        <v>Harris Insights &amp; Analytics</v>
      </c>
      <c r="C656" t="str">
        <f>IF(INDEX([1]Calculation!$G:$G,ROW())=0,"-",INDEX([1]Calculation!$G:$G,ROW()))</f>
        <v>C+</v>
      </c>
      <c r="D656" t="str">
        <f>INDEX([1]Calculation!$J:$J,ROW())&amp;"  "&amp;INDEX([1]Calculation!$K:$K,ROW())</f>
        <v>1335  rv</v>
      </c>
      <c r="E656" s="19">
        <f>INDEX([1]Calculation!$I:$I,ROW())</f>
        <v>43734</v>
      </c>
      <c r="F656" s="12">
        <f>ROUND(INDEX([1]Calculation!AL:AL,ROW()),1)</f>
        <v>0</v>
      </c>
      <c r="G656" s="8">
        <f>ROUND(INDEX([1]Calculation!L:L,ROW()),0)</f>
        <v>28</v>
      </c>
      <c r="H656" s="8">
        <f>ROUND(INDEX([1]Calculation!M:M,ROW()),0)</f>
        <v>0</v>
      </c>
      <c r="I656" s="8">
        <f>ROUND(INDEX([1]Calculation!N:N,ROW()),0)</f>
        <v>3</v>
      </c>
      <c r="J656" s="8">
        <f>ROUND(INDEX([1]Calculation!O:O,ROW()),0)</f>
        <v>3</v>
      </c>
      <c r="K656" s="8">
        <f>ROUND(INDEX([1]Calculation!P:P,ROW()),0)</f>
        <v>1</v>
      </c>
      <c r="L656" s="8">
        <f>ROUND(INDEX([1]Calculation!Q:Q,ROW()),0)</f>
        <v>14</v>
      </c>
      <c r="M656" s="8">
        <f>ROUND(INDEX([1]Calculation!R:R,ROW()),0)</f>
        <v>0</v>
      </c>
      <c r="N656" s="8">
        <f>ROUND(INDEX([1]Calculation!S:S,ROW()),0)</f>
        <v>15</v>
      </c>
      <c r="O656" s="8">
        <f>ROUND(INDEX([1]Calculation!T:T,ROW()),0)</f>
        <v>2</v>
      </c>
      <c r="P656" s="8" t="str">
        <f>INDEX([1]Calculation!CB:CB,ROW())</f>
        <v>https://docs.google.com/spreadsheets/d/e/2PACX-1vTUMQmusBtCFhCiYye3TUP4yGXcAMWTxL2URuMuIxjFIJIRXnUzyuMuUm7rUDX9C5YCbnGCKhKOENf5/pubhtml/sheet?headers=false&amp;gid=0</v>
      </c>
    </row>
    <row r="657" spans="1:16">
      <c r="A657" t="str">
        <f>INDEX([1]Calculation!$F:$F,ROW())</f>
        <v>California</v>
      </c>
      <c r="B657" t="str">
        <f>INDEX([1]Calculation!$D:$D,ROW())</f>
        <v>Public Policy Institute of California</v>
      </c>
      <c r="C657" t="str">
        <f>IF(INDEX([1]Calculation!$G:$G,ROW())=0,"-",INDEX([1]Calculation!$G:$G,ROW()))</f>
        <v>A/B</v>
      </c>
      <c r="D657" t="str">
        <f>INDEX([1]Calculation!$J:$J,ROW())&amp;"  "&amp;INDEX([1]Calculation!$K:$K,ROW())</f>
        <v>692  lv</v>
      </c>
      <c r="E657" s="19">
        <f>INDEX([1]Calculation!$I:$I,ROW())</f>
        <v>43733</v>
      </c>
      <c r="F657" s="12">
        <f>ROUND(INDEX([1]Calculation!AL:AL,ROW()),1)</f>
        <v>0.1</v>
      </c>
      <c r="G657" s="8">
        <f>ROUND(INDEX([1]Calculation!L:L,ROW()),0)</f>
        <v>22</v>
      </c>
      <c r="H657" s="8">
        <f>ROUND(INDEX([1]Calculation!M:M,ROW()),0)</f>
        <v>0</v>
      </c>
      <c r="I657" s="8">
        <f>ROUND(INDEX([1]Calculation!N:N,ROW()),0)</f>
        <v>2</v>
      </c>
      <c r="J657" s="8">
        <f>ROUND(INDEX([1]Calculation!O:O,ROW()),0)</f>
        <v>6</v>
      </c>
      <c r="K657" s="8">
        <f>ROUND(INDEX([1]Calculation!P:P,ROW()),0)</f>
        <v>1</v>
      </c>
      <c r="L657" s="8">
        <f>ROUND(INDEX([1]Calculation!Q:Q,ROW()),0)</f>
        <v>21</v>
      </c>
      <c r="M657" s="8">
        <f>ROUND(INDEX([1]Calculation!R:R,ROW()),0)</f>
        <v>1</v>
      </c>
      <c r="N657" s="8">
        <f>ROUND(INDEX([1]Calculation!S:S,ROW()),0)</f>
        <v>23</v>
      </c>
      <c r="O657" s="8">
        <f>ROUND(INDEX([1]Calculation!T:T,ROW()),0)</f>
        <v>3</v>
      </c>
      <c r="P657" s="8" t="str">
        <f>INDEX([1]Calculation!CB:CB,ROW())</f>
        <v>https://www.ppic.org/wp-content/uploads/ppic-statewide-survey-californians-and-their-government-september-2019.pdf</v>
      </c>
    </row>
    <row r="658" spans="1:16">
      <c r="A658" t="str">
        <f>INDEX([1]Calculation!$F:$F,ROW())</f>
        <v>US</v>
      </c>
      <c r="B658" t="str">
        <f>INDEX([1]Calculation!$D:$D,ROW())</f>
        <v>Harris Insights &amp; Analytics</v>
      </c>
      <c r="C658" t="str">
        <f>IF(INDEX([1]Calculation!$G:$G,ROW())=0,"-",INDEX([1]Calculation!$G:$G,ROW()))</f>
        <v>C+</v>
      </c>
      <c r="D658" t="str">
        <f>INDEX([1]Calculation!$J:$J,ROW())&amp;"  "&amp;INDEX([1]Calculation!$K:$K,ROW())</f>
        <v>816  lv</v>
      </c>
      <c r="E658" s="19">
        <f>INDEX([1]Calculation!$I:$I,ROW())</f>
        <v>43733</v>
      </c>
      <c r="F658" s="12">
        <f>ROUND(INDEX([1]Calculation!AL:AL,ROW()),1)</f>
        <v>0</v>
      </c>
      <c r="G658" s="8">
        <f>ROUND(INDEX([1]Calculation!L:L,ROW()),0)</f>
        <v>32</v>
      </c>
      <c r="H658" s="8">
        <f>ROUND(INDEX([1]Calculation!M:M,ROW()),0)</f>
        <v>0</v>
      </c>
      <c r="I658" s="8">
        <f>ROUND(INDEX([1]Calculation!N:N,ROW()),0)</f>
        <v>3</v>
      </c>
      <c r="J658" s="8">
        <f>ROUND(INDEX([1]Calculation!O:O,ROW()),0)</f>
        <v>4</v>
      </c>
      <c r="K658" s="8">
        <f>ROUND(INDEX([1]Calculation!P:P,ROW()),0)</f>
        <v>2</v>
      </c>
      <c r="L658" s="8">
        <f>ROUND(INDEX([1]Calculation!Q:Q,ROW()),0)</f>
        <v>13</v>
      </c>
      <c r="M658" s="8">
        <f>ROUND(INDEX([1]Calculation!R:R,ROW()),0)</f>
        <v>0</v>
      </c>
      <c r="N658" s="8">
        <f>ROUND(INDEX([1]Calculation!S:S,ROW()),0)</f>
        <v>21</v>
      </c>
      <c r="O658" s="8">
        <f>ROUND(INDEX([1]Calculation!T:T,ROW()),0)</f>
        <v>2</v>
      </c>
      <c r="P658" s="8" t="str">
        <f>INDEX([1]Calculation!CB:CB,ROW())</f>
        <v>https://docs.google.com/spreadsheets/d/e/2PACX-1vQK5Z6h9s9_ckePWpyx2rnwAdHnGHQch2dZp_UrZvnTr2kNnmX27oOf41QMSFzmB3v2VkIHgwex5SKw/pubhtml/sheet?headers=false&amp;gid=0</v>
      </c>
    </row>
    <row r="659" spans="1:16">
      <c r="A659" t="str">
        <f>INDEX([1]Calculation!$F:$F,ROW())</f>
        <v>US</v>
      </c>
      <c r="B659" t="str">
        <f>INDEX([1]Calculation!$D:$D,ROW())</f>
        <v>Harris Insights &amp; Analytics</v>
      </c>
      <c r="C659" t="str">
        <f>IF(INDEX([1]Calculation!$G:$G,ROW())=0,"-",INDEX([1]Calculation!$G:$G,ROW()))</f>
        <v>C+</v>
      </c>
      <c r="D659" t="str">
        <f>INDEX([1]Calculation!$J:$J,ROW())&amp;"  "&amp;INDEX([1]Calculation!$K:$K,ROW())</f>
        <v>1332  rv</v>
      </c>
      <c r="E659" s="19">
        <f>INDEX([1]Calculation!$I:$I,ROW())</f>
        <v>43733</v>
      </c>
      <c r="F659" s="12">
        <f>ROUND(INDEX([1]Calculation!AL:AL,ROW()),1)</f>
        <v>0</v>
      </c>
      <c r="G659" s="8">
        <f>ROUND(INDEX([1]Calculation!L:L,ROW()),0)</f>
        <v>29</v>
      </c>
      <c r="H659" s="8">
        <f>ROUND(INDEX([1]Calculation!M:M,ROW()),0)</f>
        <v>0</v>
      </c>
      <c r="I659" s="8">
        <f>ROUND(INDEX([1]Calculation!N:N,ROW()),0)</f>
        <v>2</v>
      </c>
      <c r="J659" s="8">
        <f>ROUND(INDEX([1]Calculation!O:O,ROW()),0)</f>
        <v>3</v>
      </c>
      <c r="K659" s="8">
        <f>ROUND(INDEX([1]Calculation!P:P,ROW()),0)</f>
        <v>1</v>
      </c>
      <c r="L659" s="8">
        <f>ROUND(INDEX([1]Calculation!Q:Q,ROW()),0)</f>
        <v>15</v>
      </c>
      <c r="M659" s="8">
        <f>ROUND(INDEX([1]Calculation!R:R,ROW()),0)</f>
        <v>0</v>
      </c>
      <c r="N659" s="8">
        <f>ROUND(INDEX([1]Calculation!S:S,ROW()),0)</f>
        <v>16</v>
      </c>
      <c r="O659" s="8">
        <f>ROUND(INDEX([1]Calculation!T:T,ROW()),0)</f>
        <v>2</v>
      </c>
      <c r="P659" s="8" t="str">
        <f>INDEX([1]Calculation!CB:CB,ROW())</f>
        <v>https://docs.google.com/spreadsheets/d/e/2PACX-1vQK5Z6h9s9_ckePWpyx2rnwAdHnGHQch2dZp_UrZvnTr2kNnmX27oOf41QMSFzmB3v2VkIHgwex5SKw/pubhtml/sheet?headers=false&amp;gid=0</v>
      </c>
    </row>
    <row r="660" spans="1:16">
      <c r="A660" t="str">
        <f>INDEX([1]Calculation!$F:$F,ROW())</f>
        <v>US</v>
      </c>
      <c r="B660" t="str">
        <f>INDEX([1]Calculation!$D:$D,ROW())</f>
        <v>Harris Insights &amp; Analytics</v>
      </c>
      <c r="C660" t="str">
        <f>IF(INDEX([1]Calculation!$G:$G,ROW())=0,"-",INDEX([1]Calculation!$G:$G,ROW()))</f>
        <v>C+</v>
      </c>
      <c r="D660" t="str">
        <f>INDEX([1]Calculation!$J:$J,ROW())&amp;"  "&amp;INDEX([1]Calculation!$K:$K,ROW())</f>
        <v>693  rv</v>
      </c>
      <c r="E660" s="19">
        <f>INDEX([1]Calculation!$I:$I,ROW())</f>
        <v>43732</v>
      </c>
      <c r="F660" s="12">
        <f>ROUND(INDEX([1]Calculation!AL:AL,ROW()),1)</f>
        <v>0</v>
      </c>
      <c r="G660" s="8">
        <f>ROUND(INDEX([1]Calculation!L:L,ROW()),0)</f>
        <v>28</v>
      </c>
      <c r="H660" s="8">
        <f>ROUND(INDEX([1]Calculation!M:M,ROW()),0)</f>
        <v>0</v>
      </c>
      <c r="I660" s="8">
        <f>ROUND(INDEX([1]Calculation!N:N,ROW()),0)</f>
        <v>2</v>
      </c>
      <c r="J660" s="8">
        <f>ROUND(INDEX([1]Calculation!O:O,ROW()),0)</f>
        <v>3</v>
      </c>
      <c r="K660" s="8">
        <f>ROUND(INDEX([1]Calculation!P:P,ROW()),0)</f>
        <v>1</v>
      </c>
      <c r="L660" s="8">
        <f>ROUND(INDEX([1]Calculation!Q:Q,ROW()),0)</f>
        <v>16</v>
      </c>
      <c r="M660" s="8">
        <f>ROUND(INDEX([1]Calculation!R:R,ROW()),0)</f>
        <v>2</v>
      </c>
      <c r="N660" s="8">
        <f>ROUND(INDEX([1]Calculation!S:S,ROW()),0)</f>
        <v>17</v>
      </c>
      <c r="O660" s="8">
        <f>ROUND(INDEX([1]Calculation!T:T,ROW()),0)</f>
        <v>3</v>
      </c>
      <c r="P660" s="8" t="str">
        <f>INDEX([1]Calculation!CB:CB,ROW())</f>
        <v>https://harvardharrispoll.com/wp-content/uploads/2019/09/HHP_September2019_Topline_RegisteredVoters.pdf</v>
      </c>
    </row>
    <row r="661" spans="1:16">
      <c r="A661" t="str">
        <f>INDEX([1]Calculation!$F:$F,ROW())</f>
        <v>US</v>
      </c>
      <c r="B661" t="str">
        <f>INDEX([1]Calculation!$D:$D,ROW())</f>
        <v>YouGov</v>
      </c>
      <c r="C661" t="str">
        <f>IF(INDEX([1]Calculation!$G:$G,ROW())=0,"-",INDEX([1]Calculation!$G:$G,ROW()))</f>
        <v>B-</v>
      </c>
      <c r="D661" t="str">
        <f>INDEX([1]Calculation!$J:$J,ROW())&amp;"  "&amp;INDEX([1]Calculation!$K:$K,ROW())</f>
        <v>608  lv</v>
      </c>
      <c r="E661" s="19">
        <f>INDEX([1]Calculation!$I:$I,ROW())</f>
        <v>43732</v>
      </c>
      <c r="F661" s="12">
        <f>ROUND(INDEX([1]Calculation!AL:AL,ROW()),1)</f>
        <v>0</v>
      </c>
      <c r="G661" s="8">
        <f>ROUND(INDEX([1]Calculation!L:L,ROW()),0)</f>
        <v>25</v>
      </c>
      <c r="H661" s="8">
        <f>ROUND(INDEX([1]Calculation!M:M,ROW()),0)</f>
        <v>0</v>
      </c>
      <c r="I661" s="8">
        <f>ROUND(INDEX([1]Calculation!N:N,ROW()),0)</f>
        <v>0</v>
      </c>
      <c r="J661" s="8">
        <f>ROUND(INDEX([1]Calculation!O:O,ROW()),0)</f>
        <v>7</v>
      </c>
      <c r="K661" s="8">
        <f>ROUND(INDEX([1]Calculation!P:P,ROW()),0)</f>
        <v>1</v>
      </c>
      <c r="L661" s="8">
        <f>ROUND(INDEX([1]Calculation!Q:Q,ROW()),0)</f>
        <v>16</v>
      </c>
      <c r="M661" s="8">
        <f>ROUND(INDEX([1]Calculation!R:R,ROW()),0)</f>
        <v>0</v>
      </c>
      <c r="N661" s="8">
        <f>ROUND(INDEX([1]Calculation!S:S,ROW()),0)</f>
        <v>25</v>
      </c>
      <c r="O661" s="8">
        <f>ROUND(INDEX([1]Calculation!T:T,ROW()),0)</f>
        <v>2</v>
      </c>
      <c r="P661" s="8" t="str">
        <f>INDEX([1]Calculation!CB:CB,ROW())</f>
        <v>https://d25d2506sfb94s.cloudfront.net/cumulus_uploads/document/hqfjbs2lws/econTabReport.pdf</v>
      </c>
    </row>
    <row r="662" spans="1:16">
      <c r="A662" t="str">
        <f>INDEX([1]Calculation!$F:$F,ROW())</f>
        <v>US</v>
      </c>
      <c r="B662" t="str">
        <f>INDEX([1]Calculation!$D:$D,ROW())</f>
        <v>Ipsos</v>
      </c>
      <c r="C662" t="str">
        <f>IF(INDEX([1]Calculation!$G:$G,ROW())=0,"-",INDEX([1]Calculation!$G:$G,ROW()))</f>
        <v>B+</v>
      </c>
      <c r="D662" t="str">
        <f>INDEX([1]Calculation!$J:$J,ROW())&amp;"  "&amp;INDEX([1]Calculation!$K:$K,ROW())</f>
        <v>495  rv</v>
      </c>
      <c r="E662" s="19">
        <f>INDEX([1]Calculation!$I:$I,ROW())</f>
        <v>43732</v>
      </c>
      <c r="F662" s="12">
        <f>ROUND(INDEX([1]Calculation!AL:AL,ROW()),1)</f>
        <v>0</v>
      </c>
      <c r="G662" s="8">
        <f>ROUND(INDEX([1]Calculation!L:L,ROW()),0)</f>
        <v>22</v>
      </c>
      <c r="H662" s="8">
        <f>ROUND(INDEX([1]Calculation!M:M,ROW()),0)</f>
        <v>0</v>
      </c>
      <c r="I662" s="8">
        <f>ROUND(INDEX([1]Calculation!N:N,ROW()),0)</f>
        <v>1</v>
      </c>
      <c r="J662" s="8">
        <f>ROUND(INDEX([1]Calculation!O:O,ROW()),0)</f>
        <v>4</v>
      </c>
      <c r="K662" s="8">
        <f>ROUND(INDEX([1]Calculation!P:P,ROW()),0)</f>
        <v>1</v>
      </c>
      <c r="L662" s="8">
        <f>ROUND(INDEX([1]Calculation!Q:Q,ROW()),0)</f>
        <v>14</v>
      </c>
      <c r="M662" s="8">
        <f>ROUND(INDEX([1]Calculation!R:R,ROW()),0)</f>
        <v>2</v>
      </c>
      <c r="N662" s="8">
        <f>ROUND(INDEX([1]Calculation!S:S,ROW()),0)</f>
        <v>17</v>
      </c>
      <c r="O662" s="8">
        <f>ROUND(INDEX([1]Calculation!T:T,ROW()),0)</f>
        <v>1</v>
      </c>
      <c r="P662" s="8" t="str">
        <f>INDEX([1]Calculation!CB:CB,ROW())</f>
        <v>https://www.ipsos.com/sites/default/files/ct/news/documents/2019-09/topline_reuters_trump_biden_ukraine_poll_09_24_2019__0.pdf</v>
      </c>
    </row>
    <row r="663" spans="1:16">
      <c r="A663" t="str">
        <f>INDEX([1]Calculation!$F:$F,ROW())</f>
        <v>US</v>
      </c>
      <c r="B663" t="str">
        <f>INDEX([1]Calculation!$D:$D,ROW())</f>
        <v>Ipsos</v>
      </c>
      <c r="C663" t="str">
        <f>IF(INDEX([1]Calculation!$G:$G,ROW())=0,"-",INDEX([1]Calculation!$G:$G,ROW()))</f>
        <v>B+</v>
      </c>
      <c r="D663" t="str">
        <f>INDEX([1]Calculation!$J:$J,ROW())&amp;"  "&amp;INDEX([1]Calculation!$K:$K,ROW())</f>
        <v>589  a</v>
      </c>
      <c r="E663" s="19">
        <f>INDEX([1]Calculation!$I:$I,ROW())</f>
        <v>43732</v>
      </c>
      <c r="F663" s="12">
        <f>ROUND(INDEX([1]Calculation!AL:AL,ROW()),1)</f>
        <v>0</v>
      </c>
      <c r="G663" s="8">
        <f>ROUND(INDEX([1]Calculation!L:L,ROW()),0)</f>
        <v>20</v>
      </c>
      <c r="H663" s="8">
        <f>ROUND(INDEX([1]Calculation!M:M,ROW()),0)</f>
        <v>0</v>
      </c>
      <c r="I663" s="8">
        <f>ROUND(INDEX([1]Calculation!N:N,ROW()),0)</f>
        <v>1</v>
      </c>
      <c r="J663" s="8">
        <f>ROUND(INDEX([1]Calculation!O:O,ROW()),0)</f>
        <v>4</v>
      </c>
      <c r="K663" s="8">
        <f>ROUND(INDEX([1]Calculation!P:P,ROW()),0)</f>
        <v>1</v>
      </c>
      <c r="L663" s="8">
        <f>ROUND(INDEX([1]Calculation!Q:Q,ROW()),0)</f>
        <v>13</v>
      </c>
      <c r="M663" s="8">
        <f>ROUND(INDEX([1]Calculation!R:R,ROW()),0)</f>
        <v>2</v>
      </c>
      <c r="N663" s="8">
        <f>ROUND(INDEX([1]Calculation!S:S,ROW()),0)</f>
        <v>14</v>
      </c>
      <c r="O663" s="8">
        <f>ROUND(INDEX([1]Calculation!T:T,ROW()),0)</f>
        <v>1</v>
      </c>
      <c r="P663" s="8" t="str">
        <f>INDEX([1]Calculation!CB:CB,ROW())</f>
        <v>https://www.ipsos.com/sites/default/files/ct/news/documents/2019-09/topline_reuters_trump_biden_ukraine_poll_09_24_2019__0.pdf</v>
      </c>
    </row>
    <row r="664" spans="1:16">
      <c r="A664" t="str">
        <f>INDEX([1]Calculation!$F:$F,ROW())</f>
        <v>US</v>
      </c>
      <c r="B664" t="str">
        <f>INDEX([1]Calculation!$D:$D,ROW())</f>
        <v>Harris Insights &amp; Analytics</v>
      </c>
      <c r="C664" t="str">
        <f>IF(INDEX([1]Calculation!$G:$G,ROW())=0,"-",INDEX([1]Calculation!$G:$G,ROW()))</f>
        <v>C+</v>
      </c>
      <c r="D664" t="str">
        <f>INDEX([1]Calculation!$J:$J,ROW())&amp;"  "&amp;INDEX([1]Calculation!$K:$K,ROW())</f>
        <v>812  lv</v>
      </c>
      <c r="E664" s="19">
        <f>INDEX([1]Calculation!$I:$I,ROW())</f>
        <v>43732</v>
      </c>
      <c r="F664" s="12">
        <f>ROUND(INDEX([1]Calculation!AL:AL,ROW()),1)</f>
        <v>0</v>
      </c>
      <c r="G664" s="8">
        <f>ROUND(INDEX([1]Calculation!L:L,ROW()),0)</f>
        <v>34</v>
      </c>
      <c r="H664" s="8">
        <f>ROUND(INDEX([1]Calculation!M:M,ROW()),0)</f>
        <v>0</v>
      </c>
      <c r="I664" s="8">
        <f>ROUND(INDEX([1]Calculation!N:N,ROW()),0)</f>
        <v>1</v>
      </c>
      <c r="J664" s="8">
        <f>ROUND(INDEX([1]Calculation!O:O,ROW()),0)</f>
        <v>4</v>
      </c>
      <c r="K664" s="8">
        <f>ROUND(INDEX([1]Calculation!P:P,ROW()),0)</f>
        <v>1</v>
      </c>
      <c r="L664" s="8">
        <f>ROUND(INDEX([1]Calculation!Q:Q,ROW()),0)</f>
        <v>15</v>
      </c>
      <c r="M664" s="8">
        <f>ROUND(INDEX([1]Calculation!R:R,ROW()),0)</f>
        <v>0</v>
      </c>
      <c r="N664" s="8">
        <f>ROUND(INDEX([1]Calculation!S:S,ROW()),0)</f>
        <v>19</v>
      </c>
      <c r="O664" s="8">
        <f>ROUND(INDEX([1]Calculation!T:T,ROW()),0)</f>
        <v>2</v>
      </c>
      <c r="P664" s="8" t="str">
        <f>INDEX([1]Calculation!CB:CB,ROW())</f>
        <v>https://docs.google.com/spreadsheets/d/e/2PACX-1vRv4HP8nMo60tfhFz20OWCGVbEc4bRT0HM9wJ8FCXnzcjI7b7_61YMpdvWCrsgZZ4_KKwkpOx9FUazv/pubhtml/sheet?headers=false&amp;gid=0</v>
      </c>
    </row>
    <row r="665" spans="1:16">
      <c r="A665" t="str">
        <f>INDEX([1]Calculation!$F:$F,ROW())</f>
        <v>US</v>
      </c>
      <c r="B665" t="str">
        <f>INDEX([1]Calculation!$D:$D,ROW())</f>
        <v>Harris Insights &amp; Analytics</v>
      </c>
      <c r="C665" t="str">
        <f>IF(INDEX([1]Calculation!$G:$G,ROW())=0,"-",INDEX([1]Calculation!$G:$G,ROW()))</f>
        <v>C+</v>
      </c>
      <c r="D665" t="str">
        <f>INDEX([1]Calculation!$J:$J,ROW())&amp;"  "&amp;INDEX([1]Calculation!$K:$K,ROW())</f>
        <v>1352  rv</v>
      </c>
      <c r="E665" s="19">
        <f>INDEX([1]Calculation!$I:$I,ROW())</f>
        <v>43732</v>
      </c>
      <c r="F665" s="12">
        <f>ROUND(INDEX([1]Calculation!AL:AL,ROW()),1)</f>
        <v>0</v>
      </c>
      <c r="G665" s="8">
        <f>ROUND(INDEX([1]Calculation!L:L,ROW()),0)</f>
        <v>29</v>
      </c>
      <c r="H665" s="8">
        <f>ROUND(INDEX([1]Calculation!M:M,ROW()),0)</f>
        <v>0</v>
      </c>
      <c r="I665" s="8">
        <f>ROUND(INDEX([1]Calculation!N:N,ROW()),0)</f>
        <v>1</v>
      </c>
      <c r="J665" s="8">
        <f>ROUND(INDEX([1]Calculation!O:O,ROW()),0)</f>
        <v>4</v>
      </c>
      <c r="K665" s="8">
        <f>ROUND(INDEX([1]Calculation!P:P,ROW()),0)</f>
        <v>1</v>
      </c>
      <c r="L665" s="8">
        <f>ROUND(INDEX([1]Calculation!Q:Q,ROW()),0)</f>
        <v>16</v>
      </c>
      <c r="M665" s="8">
        <f>ROUND(INDEX([1]Calculation!R:R,ROW()),0)</f>
        <v>1</v>
      </c>
      <c r="N665" s="8">
        <f>ROUND(INDEX([1]Calculation!S:S,ROW()),0)</f>
        <v>16</v>
      </c>
      <c r="O665" s="8">
        <f>ROUND(INDEX([1]Calculation!T:T,ROW()),0)</f>
        <v>2</v>
      </c>
      <c r="P665" s="8" t="str">
        <f>INDEX([1]Calculation!CB:CB,ROW())</f>
        <v>https://docs.google.com/spreadsheets/d/e/2PACX-1vRv4HP8nMo60tfhFz20OWCGVbEc4bRT0HM9wJ8FCXnzcjI7b7_61YMpdvWCrsgZZ4_KKwkpOx9FUazv/pubhtml/sheet?headers=false&amp;gid=0</v>
      </c>
    </row>
    <row r="666" spans="1:16">
      <c r="A666" t="str">
        <f>INDEX([1]Calculation!$F:$F,ROW())</f>
        <v>US</v>
      </c>
      <c r="B666" t="str">
        <f>INDEX([1]Calculation!$D:$D,ROW())</f>
        <v>Quinnipiac University</v>
      </c>
      <c r="C666" t="str">
        <f>IF(INDEX([1]Calculation!$G:$G,ROW())=0,"-",INDEX([1]Calculation!$G:$G,ROW()))</f>
        <v>A</v>
      </c>
      <c r="D666" t="str">
        <f>INDEX([1]Calculation!$J:$J,ROW())&amp;"  "&amp;INDEX([1]Calculation!$K:$K,ROW())</f>
        <v>561  rv</v>
      </c>
      <c r="E666" s="19">
        <f>INDEX([1]Calculation!$I:$I,ROW())</f>
        <v>43731</v>
      </c>
      <c r="F666" s="12">
        <f>ROUND(INDEX([1]Calculation!AL:AL,ROW()),1)</f>
        <v>0</v>
      </c>
      <c r="G666" s="8">
        <f>ROUND(INDEX([1]Calculation!L:L,ROW()),0)</f>
        <v>25</v>
      </c>
      <c r="H666" s="8">
        <f>ROUND(INDEX([1]Calculation!M:M,ROW()),0)</f>
        <v>0</v>
      </c>
      <c r="I666" s="8">
        <f>ROUND(INDEX([1]Calculation!N:N,ROW()),0)</f>
        <v>0</v>
      </c>
      <c r="J666" s="8">
        <f>ROUND(INDEX([1]Calculation!O:O,ROW()),0)</f>
        <v>7</v>
      </c>
      <c r="K666" s="8">
        <f>ROUND(INDEX([1]Calculation!P:P,ROW()),0)</f>
        <v>2</v>
      </c>
      <c r="L666" s="8">
        <f>ROUND(INDEX([1]Calculation!Q:Q,ROW()),0)</f>
        <v>16</v>
      </c>
      <c r="M666" s="8">
        <f>ROUND(INDEX([1]Calculation!R:R,ROW()),0)</f>
        <v>0</v>
      </c>
      <c r="N666" s="8">
        <f>ROUND(INDEX([1]Calculation!S:S,ROW()),0)</f>
        <v>27</v>
      </c>
      <c r="O666" s="8">
        <f>ROUND(INDEX([1]Calculation!T:T,ROW()),0)</f>
        <v>2</v>
      </c>
      <c r="P666" s="8" t="str">
        <f>INDEX([1]Calculation!CB:CB,ROW())</f>
        <v>https://poll.qu.edu/national/release-detail?ReleaseID=3641</v>
      </c>
    </row>
    <row r="667" spans="1:16">
      <c r="A667" t="str">
        <f>INDEX([1]Calculation!$F:$F,ROW())</f>
        <v>US</v>
      </c>
      <c r="B667" t="str">
        <f>INDEX([1]Calculation!$D:$D,ROW())</f>
        <v>Emerson College</v>
      </c>
      <c r="C667" t="str">
        <f>IF(INDEX([1]Calculation!$G:$G,ROW())=0,"-",INDEX([1]Calculation!$G:$G,ROW()))</f>
        <v>B-</v>
      </c>
      <c r="D667" t="str">
        <f>INDEX([1]Calculation!$J:$J,ROW())&amp;"  "&amp;INDEX([1]Calculation!$K:$K,ROW())</f>
        <v>462  lv</v>
      </c>
      <c r="E667" s="19">
        <f>INDEX([1]Calculation!$I:$I,ROW())</f>
        <v>43731</v>
      </c>
      <c r="F667" s="12">
        <f>ROUND(INDEX([1]Calculation!AL:AL,ROW()),1)</f>
        <v>0</v>
      </c>
      <c r="G667" s="8">
        <f>ROUND(INDEX([1]Calculation!L:L,ROW()),0)</f>
        <v>25</v>
      </c>
      <c r="H667" s="8">
        <f>ROUND(INDEX([1]Calculation!M:M,ROW()),0)</f>
        <v>0</v>
      </c>
      <c r="I667" s="8">
        <f>ROUND(INDEX([1]Calculation!N:N,ROW()),0)</f>
        <v>2</v>
      </c>
      <c r="J667" s="8">
        <f>ROUND(INDEX([1]Calculation!O:O,ROW()),0)</f>
        <v>6</v>
      </c>
      <c r="K667" s="8">
        <f>ROUND(INDEX([1]Calculation!P:P,ROW()),0)</f>
        <v>0</v>
      </c>
      <c r="L667" s="8">
        <f>ROUND(INDEX([1]Calculation!Q:Q,ROW()),0)</f>
        <v>22</v>
      </c>
      <c r="M667" s="8">
        <f>ROUND(INDEX([1]Calculation!R:R,ROW()),0)</f>
        <v>0</v>
      </c>
      <c r="N667" s="8">
        <f>ROUND(INDEX([1]Calculation!S:S,ROW()),0)</f>
        <v>23</v>
      </c>
      <c r="O667" s="8">
        <f>ROUND(INDEX([1]Calculation!T:T,ROW()),0)</f>
        <v>8</v>
      </c>
      <c r="P667" s="8" t="str">
        <f>INDEX([1]Calculation!CB:CB,ROW())</f>
        <v>http://emersonpolling.com/2019/09/24/warren-surges-biden-slips-and-sanders-steadies-three-way-dead-heat-for-the-nomination/</v>
      </c>
    </row>
    <row r="668" spans="1:16">
      <c r="A668" t="str">
        <f>INDEX([1]Calculation!$F:$F,ROW())</f>
        <v>Nevada</v>
      </c>
      <c r="B668" t="str">
        <f>INDEX([1]Calculation!$D:$D,ROW())</f>
        <v>Suffolk University</v>
      </c>
      <c r="C668" t="str">
        <f>IF(INDEX([1]Calculation!$G:$G,ROW())=0,"-",INDEX([1]Calculation!$G:$G,ROW()))</f>
        <v>A-</v>
      </c>
      <c r="D668" t="str">
        <f>INDEX([1]Calculation!$J:$J,ROW())&amp;"  "&amp;INDEX([1]Calculation!$K:$K,ROW())</f>
        <v>500  lv</v>
      </c>
      <c r="E668" s="19">
        <f>INDEX([1]Calculation!$I:$I,ROW())</f>
        <v>43731</v>
      </c>
      <c r="F668" s="12">
        <f>ROUND(INDEX([1]Calculation!AL:AL,ROW()),1)</f>
        <v>0.4</v>
      </c>
      <c r="G668" s="8">
        <f>ROUND(INDEX([1]Calculation!L:L,ROW()),0)</f>
        <v>23</v>
      </c>
      <c r="H668" s="8">
        <f>ROUND(INDEX([1]Calculation!M:M,ROW()),0)</f>
        <v>0</v>
      </c>
      <c r="I668" s="8">
        <f>ROUND(INDEX([1]Calculation!N:N,ROW()),0)</f>
        <v>2</v>
      </c>
      <c r="J668" s="8">
        <f>ROUND(INDEX([1]Calculation!O:O,ROW()),0)</f>
        <v>3</v>
      </c>
      <c r="K668" s="8">
        <f>ROUND(INDEX([1]Calculation!P:P,ROW()),0)</f>
        <v>0</v>
      </c>
      <c r="L668" s="8">
        <f>ROUND(INDEX([1]Calculation!Q:Q,ROW()),0)</f>
        <v>14</v>
      </c>
      <c r="M668" s="8">
        <f>ROUND(INDEX([1]Calculation!R:R,ROW()),0)</f>
        <v>3</v>
      </c>
      <c r="N668" s="8">
        <f>ROUND(INDEX([1]Calculation!S:S,ROW()),0)</f>
        <v>19</v>
      </c>
      <c r="O668" s="8">
        <f>ROUND(INDEX([1]Calculation!T:T,ROW()),0)</f>
        <v>3</v>
      </c>
      <c r="P668" s="8" t="str">
        <f>INDEX([1]Calculation!CB:CB,ROW())</f>
        <v>https://www.suffolk.edu/-/media/suffolk/documents/academics/research-at-suffolk/suprc/polls/other-states/2019/9_24_2019_marginals_pdftxt.pdf</v>
      </c>
    </row>
    <row r="669" spans="1:16">
      <c r="A669" t="str">
        <f>INDEX([1]Calculation!$F:$F,ROW())</f>
        <v>US</v>
      </c>
      <c r="B669" t="str">
        <f>INDEX([1]Calculation!$D:$D,ROW())</f>
        <v>Harris Insights &amp; Analytics</v>
      </c>
      <c r="C669" t="str">
        <f>IF(INDEX([1]Calculation!$G:$G,ROW())=0,"-",INDEX([1]Calculation!$G:$G,ROW()))</f>
        <v>C+</v>
      </c>
      <c r="D669" t="str">
        <f>INDEX([1]Calculation!$J:$J,ROW())&amp;"  "&amp;INDEX([1]Calculation!$K:$K,ROW())</f>
        <v>789  lv</v>
      </c>
      <c r="E669" s="19">
        <f>INDEX([1]Calculation!$I:$I,ROW())</f>
        <v>43731</v>
      </c>
      <c r="F669" s="12">
        <f>ROUND(INDEX([1]Calculation!AL:AL,ROW()),1)</f>
        <v>0</v>
      </c>
      <c r="G669" s="8">
        <f>ROUND(INDEX([1]Calculation!L:L,ROW()),0)</f>
        <v>33</v>
      </c>
      <c r="H669" s="8">
        <f>ROUND(INDEX([1]Calculation!M:M,ROW()),0)</f>
        <v>0</v>
      </c>
      <c r="I669" s="8">
        <f>ROUND(INDEX([1]Calculation!N:N,ROW()),0)</f>
        <v>2</v>
      </c>
      <c r="J669" s="8">
        <f>ROUND(INDEX([1]Calculation!O:O,ROW()),0)</f>
        <v>5</v>
      </c>
      <c r="K669" s="8">
        <f>ROUND(INDEX([1]Calculation!P:P,ROW()),0)</f>
        <v>1</v>
      </c>
      <c r="L669" s="8">
        <f>ROUND(INDEX([1]Calculation!Q:Q,ROW()),0)</f>
        <v>17</v>
      </c>
      <c r="M669" s="8">
        <f>ROUND(INDEX([1]Calculation!R:R,ROW()),0)</f>
        <v>0</v>
      </c>
      <c r="N669" s="8">
        <f>ROUND(INDEX([1]Calculation!S:S,ROW()),0)</f>
        <v>19</v>
      </c>
      <c r="O669" s="8">
        <f>ROUND(INDEX([1]Calculation!T:T,ROW()),0)</f>
        <v>2</v>
      </c>
      <c r="P669" s="8" t="str">
        <f>INDEX([1]Calculation!CB:CB,ROW())</f>
        <v>https://docs.google.com/spreadsheets/d/e/2PACX-1vT6J0JEPtQJ0rODxe5_MxKJkKIrZCQ0Gf_UH1AWe1XNO94F-TD3jqrds8BfidXz8h7nEzd0ZBQRTg6X/pubhtml/sheet?headers=false&amp;gid=0</v>
      </c>
    </row>
    <row r="670" spans="1:16">
      <c r="A670" t="str">
        <f>INDEX([1]Calculation!$F:$F,ROW())</f>
        <v>US</v>
      </c>
      <c r="B670" t="str">
        <f>INDEX([1]Calculation!$D:$D,ROW())</f>
        <v>Harris Insights &amp; Analytics</v>
      </c>
      <c r="C670" t="str">
        <f>IF(INDEX([1]Calculation!$G:$G,ROW())=0,"-",INDEX([1]Calculation!$G:$G,ROW()))</f>
        <v>C+</v>
      </c>
      <c r="D670" t="str">
        <f>INDEX([1]Calculation!$J:$J,ROW())&amp;"  "&amp;INDEX([1]Calculation!$K:$K,ROW())</f>
        <v>1331  rv</v>
      </c>
      <c r="E670" s="19">
        <f>INDEX([1]Calculation!$I:$I,ROW())</f>
        <v>43731</v>
      </c>
      <c r="F670" s="12">
        <f>ROUND(INDEX([1]Calculation!AL:AL,ROW()),1)</f>
        <v>0</v>
      </c>
      <c r="G670" s="8">
        <f>ROUND(INDEX([1]Calculation!L:L,ROW()),0)</f>
        <v>28</v>
      </c>
      <c r="H670" s="8">
        <f>ROUND(INDEX([1]Calculation!M:M,ROW()),0)</f>
        <v>0</v>
      </c>
      <c r="I670" s="8">
        <f>ROUND(INDEX([1]Calculation!N:N,ROW()),0)</f>
        <v>1</v>
      </c>
      <c r="J670" s="8">
        <f>ROUND(INDEX([1]Calculation!O:O,ROW()),0)</f>
        <v>4</v>
      </c>
      <c r="K670" s="8">
        <f>ROUND(INDEX([1]Calculation!P:P,ROW()),0)</f>
        <v>1</v>
      </c>
      <c r="L670" s="8">
        <f>ROUND(INDEX([1]Calculation!Q:Q,ROW()),0)</f>
        <v>17</v>
      </c>
      <c r="M670" s="8">
        <f>ROUND(INDEX([1]Calculation!R:R,ROW()),0)</f>
        <v>1</v>
      </c>
      <c r="N670" s="8">
        <f>ROUND(INDEX([1]Calculation!S:S,ROW()),0)</f>
        <v>16</v>
      </c>
      <c r="O670" s="8">
        <f>ROUND(INDEX([1]Calculation!T:T,ROW()),0)</f>
        <v>2</v>
      </c>
      <c r="P670" s="8" t="str">
        <f>INDEX([1]Calculation!CB:CB,ROW())</f>
        <v>https://docs.google.com/spreadsheets/d/e/2PACX-1vT6J0JEPtQJ0rODxe5_MxKJkKIrZCQ0Gf_UH1AWe1XNO94F-TD3jqrds8BfidXz8h7nEzd0ZBQRTg6X/pubhtml/sheet?headers=false&amp;gid=0</v>
      </c>
    </row>
    <row r="671" spans="1:16">
      <c r="A671" t="str">
        <f>INDEX([1]Calculation!$F:$F,ROW())</f>
        <v>US</v>
      </c>
      <c r="B671" t="str">
        <f>INDEX([1]Calculation!$D:$D,ROW())</f>
        <v>David Binder Research</v>
      </c>
      <c r="C671" t="str">
        <f>IF(INDEX([1]Calculation!$G:$G,ROW())=0,"-",INDEX([1]Calculation!$G:$G,ROW()))</f>
        <v>-</v>
      </c>
      <c r="D671" t="str">
        <f>INDEX([1]Calculation!$J:$J,ROW())&amp;"  "&amp;INDEX([1]Calculation!$K:$K,ROW())</f>
        <v>1200  lv</v>
      </c>
      <c r="E671" s="19">
        <f>INDEX([1]Calculation!$I:$I,ROW())</f>
        <v>43730</v>
      </c>
      <c r="F671" s="12">
        <f>ROUND(INDEX([1]Calculation!AL:AL,ROW()),1)</f>
        <v>0.2</v>
      </c>
      <c r="G671" s="8">
        <f>ROUND(INDEX([1]Calculation!L:L,ROW()),0)</f>
        <v>34</v>
      </c>
      <c r="H671" s="8">
        <f>ROUND(INDEX([1]Calculation!M:M,ROW()),0)</f>
        <v>0</v>
      </c>
      <c r="I671" s="8">
        <f>ROUND(INDEX([1]Calculation!N:N,ROW()),0)</f>
        <v>3</v>
      </c>
      <c r="J671" s="8">
        <f>ROUND(INDEX([1]Calculation!O:O,ROW()),0)</f>
        <v>5</v>
      </c>
      <c r="K671" s="8">
        <f>ROUND(INDEX([1]Calculation!P:P,ROW()),0)</f>
        <v>1</v>
      </c>
      <c r="L671" s="8">
        <f>ROUND(INDEX([1]Calculation!Q:Q,ROW()),0)</f>
        <v>15</v>
      </c>
      <c r="M671" s="8">
        <f>ROUND(INDEX([1]Calculation!R:R,ROW()),0)</f>
        <v>1</v>
      </c>
      <c r="N671" s="8">
        <f>ROUND(INDEX([1]Calculation!S:S,ROW()),0)</f>
        <v>17</v>
      </c>
      <c r="O671" s="8">
        <f>ROUND(INDEX([1]Calculation!T:T,ROW()),0)</f>
        <v>2</v>
      </c>
      <c r="P671" s="8" t="str">
        <f>INDEX([1]Calculation!CB:CB,ROW())</f>
        <v>https://thirdway.imgix.net/pdfs/override/Third-Way-Dem-Primary-Poll-Q3-Results.pdf</v>
      </c>
    </row>
    <row r="672" spans="1:16">
      <c r="A672" t="str">
        <f>INDEX([1]Calculation!$F:$F,ROW())</f>
        <v>US</v>
      </c>
      <c r="B672" t="str">
        <f>INDEX([1]Calculation!$D:$D,ROW())</f>
        <v>Morning Consult</v>
      </c>
      <c r="C672" t="str">
        <f>IF(INDEX([1]Calculation!$G:$G,ROW())=0,"-",INDEX([1]Calculation!$G:$G,ROW()))</f>
        <v>B+</v>
      </c>
      <c r="D672" t="str">
        <f>INDEX([1]Calculation!$J:$J,ROW())&amp;"  "&amp;INDEX([1]Calculation!$K:$K,ROW())</f>
        <v>635  lv</v>
      </c>
      <c r="E672" s="19">
        <f>INDEX([1]Calculation!$I:$I,ROW())</f>
        <v>43730</v>
      </c>
      <c r="F672" s="12">
        <f>ROUND(INDEX([1]Calculation!AL:AL,ROW()),1)</f>
        <v>0</v>
      </c>
      <c r="G672" s="8">
        <f>ROUND(INDEX([1]Calculation!L:L,ROW()),0)</f>
        <v>0</v>
      </c>
      <c r="H672" s="8">
        <f>ROUND(INDEX([1]Calculation!M:M,ROW()),0)</f>
        <v>0</v>
      </c>
      <c r="I672" s="8">
        <f>ROUND(INDEX([1]Calculation!N:N,ROW()),0)</f>
        <v>0</v>
      </c>
      <c r="J672" s="8">
        <f>ROUND(INDEX([1]Calculation!O:O,ROW()),0)</f>
        <v>0</v>
      </c>
      <c r="K672" s="8">
        <f>ROUND(INDEX([1]Calculation!P:P,ROW()),0)</f>
        <v>0</v>
      </c>
      <c r="L672" s="8">
        <f>ROUND(INDEX([1]Calculation!Q:Q,ROW()),0)</f>
        <v>38</v>
      </c>
      <c r="M672" s="8">
        <f>ROUND(INDEX([1]Calculation!R:R,ROW()),0)</f>
        <v>0</v>
      </c>
      <c r="N672" s="8">
        <f>ROUND(INDEX([1]Calculation!S:S,ROW()),0)</f>
        <v>49</v>
      </c>
      <c r="O672" s="8">
        <f>ROUND(INDEX([1]Calculation!T:T,ROW()),0)</f>
        <v>0</v>
      </c>
      <c r="P672" s="8" t="str">
        <f>INDEX([1]Calculation!CB:CB,ROW())</f>
        <v>https://morningconsult.com/wp-content/uploads/2019/09/190959_crosstabs_POLITICO_PARTIAL.pdf</v>
      </c>
    </row>
    <row r="673" spans="1:16">
      <c r="A673" t="str">
        <f>INDEX([1]Calculation!$F:$F,ROW())</f>
        <v>US</v>
      </c>
      <c r="B673" t="str">
        <f>INDEX([1]Calculation!$D:$D,ROW())</f>
        <v>Morning Consult</v>
      </c>
      <c r="C673" t="str">
        <f>IF(INDEX([1]Calculation!$G:$G,ROW())=0,"-",INDEX([1]Calculation!$G:$G,ROW()))</f>
        <v>B+</v>
      </c>
      <c r="D673" t="str">
        <f>INDEX([1]Calculation!$J:$J,ROW())&amp;"  "&amp;INDEX([1]Calculation!$K:$K,ROW())</f>
        <v>726  rv</v>
      </c>
      <c r="E673" s="19">
        <f>INDEX([1]Calculation!$I:$I,ROW())</f>
        <v>43730</v>
      </c>
      <c r="F673" s="12">
        <f>ROUND(INDEX([1]Calculation!AL:AL,ROW()),1)</f>
        <v>0</v>
      </c>
      <c r="G673" s="8">
        <f>ROUND(INDEX([1]Calculation!L:L,ROW()),0)</f>
        <v>0</v>
      </c>
      <c r="H673" s="8">
        <f>ROUND(INDEX([1]Calculation!M:M,ROW()),0)</f>
        <v>0</v>
      </c>
      <c r="I673" s="8">
        <f>ROUND(INDEX([1]Calculation!N:N,ROW()),0)</f>
        <v>0</v>
      </c>
      <c r="J673" s="8">
        <f>ROUND(INDEX([1]Calculation!O:O,ROW()),0)</f>
        <v>0</v>
      </c>
      <c r="K673" s="8">
        <f>ROUND(INDEX([1]Calculation!P:P,ROW()),0)</f>
        <v>0</v>
      </c>
      <c r="L673" s="8">
        <f>ROUND(INDEX([1]Calculation!Q:Q,ROW()),0)</f>
        <v>37</v>
      </c>
      <c r="M673" s="8">
        <f>ROUND(INDEX([1]Calculation!R:R,ROW()),0)</f>
        <v>0</v>
      </c>
      <c r="N673" s="8">
        <f>ROUND(INDEX([1]Calculation!S:S,ROW()),0)</f>
        <v>46</v>
      </c>
      <c r="O673" s="8">
        <f>ROUND(INDEX([1]Calculation!T:T,ROW()),0)</f>
        <v>0</v>
      </c>
      <c r="P673" s="8" t="str">
        <f>INDEX([1]Calculation!CB:CB,ROW())</f>
        <v>https://morningconsult.com/wp-content/uploads/2019/09/190959_crosstabs_POLITICO_PARTIAL.pdf</v>
      </c>
    </row>
    <row r="674" spans="1:16">
      <c r="A674" t="str">
        <f>INDEX([1]Calculation!$F:$F,ROW())</f>
        <v>US</v>
      </c>
      <c r="B674" t="str">
        <f>INDEX([1]Calculation!$D:$D,ROW())</f>
        <v>Morning Consult</v>
      </c>
      <c r="C674" t="str">
        <f>IF(INDEX([1]Calculation!$G:$G,ROW())=0,"-",INDEX([1]Calculation!$G:$G,ROW()))</f>
        <v>B+</v>
      </c>
      <c r="D674" t="str">
        <f>INDEX([1]Calculation!$J:$J,ROW())&amp;"  "&amp;INDEX([1]Calculation!$K:$K,ROW())</f>
        <v>635  lv</v>
      </c>
      <c r="E674" s="19">
        <f>INDEX([1]Calculation!$I:$I,ROW())</f>
        <v>43730</v>
      </c>
      <c r="F674" s="12">
        <f>ROUND(INDEX([1]Calculation!AL:AL,ROW()),1)</f>
        <v>0</v>
      </c>
      <c r="G674" s="8">
        <f>ROUND(INDEX([1]Calculation!L:L,ROW()),0)</f>
        <v>52</v>
      </c>
      <c r="H674" s="8">
        <f>ROUND(INDEX([1]Calculation!M:M,ROW()),0)</f>
        <v>0</v>
      </c>
      <c r="I674" s="8">
        <f>ROUND(INDEX([1]Calculation!N:N,ROW()),0)</f>
        <v>0</v>
      </c>
      <c r="J674" s="8">
        <f>ROUND(INDEX([1]Calculation!O:O,ROW()),0)</f>
        <v>0</v>
      </c>
      <c r="K674" s="8">
        <f>ROUND(INDEX([1]Calculation!P:P,ROW()),0)</f>
        <v>0</v>
      </c>
      <c r="L674" s="8">
        <f>ROUND(INDEX([1]Calculation!Q:Q,ROW()),0)</f>
        <v>37</v>
      </c>
      <c r="M674" s="8">
        <f>ROUND(INDEX([1]Calculation!R:R,ROW()),0)</f>
        <v>0</v>
      </c>
      <c r="N674" s="8">
        <f>ROUND(INDEX([1]Calculation!S:S,ROW()),0)</f>
        <v>0</v>
      </c>
      <c r="O674" s="8">
        <f>ROUND(INDEX([1]Calculation!T:T,ROW()),0)</f>
        <v>0</v>
      </c>
      <c r="P674" s="8" t="str">
        <f>INDEX([1]Calculation!CB:CB,ROW())</f>
        <v>https://morningconsult.com/wp-content/uploads/2019/09/190959_crosstabs_POLITICO_PARTIAL.pdf</v>
      </c>
    </row>
    <row r="675" spans="1:16">
      <c r="A675" t="str">
        <f>INDEX([1]Calculation!$F:$F,ROW())</f>
        <v>US</v>
      </c>
      <c r="B675" t="str">
        <f>INDEX([1]Calculation!$D:$D,ROW())</f>
        <v>Morning Consult</v>
      </c>
      <c r="C675" t="str">
        <f>IF(INDEX([1]Calculation!$G:$G,ROW())=0,"-",INDEX([1]Calculation!$G:$G,ROW()))</f>
        <v>B+</v>
      </c>
      <c r="D675" t="str">
        <f>INDEX([1]Calculation!$J:$J,ROW())&amp;"  "&amp;INDEX([1]Calculation!$K:$K,ROW())</f>
        <v>726  rv</v>
      </c>
      <c r="E675" s="19">
        <f>INDEX([1]Calculation!$I:$I,ROW())</f>
        <v>43730</v>
      </c>
      <c r="F675" s="12">
        <f>ROUND(INDEX([1]Calculation!AL:AL,ROW()),1)</f>
        <v>0</v>
      </c>
      <c r="G675" s="8">
        <f>ROUND(INDEX([1]Calculation!L:L,ROW()),0)</f>
        <v>48</v>
      </c>
      <c r="H675" s="8">
        <f>ROUND(INDEX([1]Calculation!M:M,ROW()),0)</f>
        <v>0</v>
      </c>
      <c r="I675" s="8">
        <f>ROUND(INDEX([1]Calculation!N:N,ROW()),0)</f>
        <v>0</v>
      </c>
      <c r="J675" s="8">
        <f>ROUND(INDEX([1]Calculation!O:O,ROW()),0)</f>
        <v>0</v>
      </c>
      <c r="K675" s="8">
        <f>ROUND(INDEX([1]Calculation!P:P,ROW()),0)</f>
        <v>0</v>
      </c>
      <c r="L675" s="8">
        <f>ROUND(INDEX([1]Calculation!Q:Q,ROW()),0)</f>
        <v>35</v>
      </c>
      <c r="M675" s="8">
        <f>ROUND(INDEX([1]Calculation!R:R,ROW()),0)</f>
        <v>0</v>
      </c>
      <c r="N675" s="8">
        <f>ROUND(INDEX([1]Calculation!S:S,ROW()),0)</f>
        <v>0</v>
      </c>
      <c r="O675" s="8">
        <f>ROUND(INDEX([1]Calculation!T:T,ROW()),0)</f>
        <v>0</v>
      </c>
      <c r="P675" s="8" t="str">
        <f>INDEX([1]Calculation!CB:CB,ROW())</f>
        <v>https://morningconsult.com/wp-content/uploads/2019/09/190959_crosstabs_POLITICO_PARTIAL.pdf</v>
      </c>
    </row>
    <row r="676" spans="1:16">
      <c r="A676" t="str">
        <f>INDEX([1]Calculation!$F:$F,ROW())</f>
        <v>US</v>
      </c>
      <c r="B676" t="str">
        <f>INDEX([1]Calculation!$D:$D,ROW())</f>
        <v>Morning Consult</v>
      </c>
      <c r="C676" t="str">
        <f>IF(INDEX([1]Calculation!$G:$G,ROW())=0,"-",INDEX([1]Calculation!$G:$G,ROW()))</f>
        <v>B+</v>
      </c>
      <c r="D676" t="str">
        <f>INDEX([1]Calculation!$J:$J,ROW())&amp;"  "&amp;INDEX([1]Calculation!$K:$K,ROW())</f>
        <v>635  lv</v>
      </c>
      <c r="E676" s="19">
        <f>INDEX([1]Calculation!$I:$I,ROW())</f>
        <v>43730</v>
      </c>
      <c r="F676" s="12">
        <f>ROUND(INDEX([1]Calculation!AL:AL,ROW()),1)</f>
        <v>0</v>
      </c>
      <c r="G676" s="8">
        <f>ROUND(INDEX([1]Calculation!L:L,ROW()),0)</f>
        <v>45</v>
      </c>
      <c r="H676" s="8">
        <f>ROUND(INDEX([1]Calculation!M:M,ROW()),0)</f>
        <v>0</v>
      </c>
      <c r="I676" s="8">
        <f>ROUND(INDEX([1]Calculation!N:N,ROW()),0)</f>
        <v>0</v>
      </c>
      <c r="J676" s="8">
        <f>ROUND(INDEX([1]Calculation!O:O,ROW()),0)</f>
        <v>0</v>
      </c>
      <c r="K676" s="8">
        <f>ROUND(INDEX([1]Calculation!P:P,ROW()),0)</f>
        <v>0</v>
      </c>
      <c r="L676" s="8">
        <f>ROUND(INDEX([1]Calculation!Q:Q,ROW()),0)</f>
        <v>0</v>
      </c>
      <c r="M676" s="8">
        <f>ROUND(INDEX([1]Calculation!R:R,ROW()),0)</f>
        <v>0</v>
      </c>
      <c r="N676" s="8">
        <f>ROUND(INDEX([1]Calculation!S:S,ROW()),0)</f>
        <v>38</v>
      </c>
      <c r="O676" s="8">
        <f>ROUND(INDEX([1]Calculation!T:T,ROW()),0)</f>
        <v>0</v>
      </c>
      <c r="P676" s="8" t="str">
        <f>INDEX([1]Calculation!CB:CB,ROW())</f>
        <v>https://morningconsult.com/wp-content/uploads/2019/09/190959_crosstabs_POLITICO_PARTIAL.pdf</v>
      </c>
    </row>
    <row r="677" spans="1:16">
      <c r="A677" t="str">
        <f>INDEX([1]Calculation!$F:$F,ROW())</f>
        <v>US</v>
      </c>
      <c r="B677" t="str">
        <f>INDEX([1]Calculation!$D:$D,ROW())</f>
        <v>Morning Consult</v>
      </c>
      <c r="C677" t="str">
        <f>IF(INDEX([1]Calculation!$G:$G,ROW())=0,"-",INDEX([1]Calculation!$G:$G,ROW()))</f>
        <v>B+</v>
      </c>
      <c r="D677" t="str">
        <f>INDEX([1]Calculation!$J:$J,ROW())&amp;"  "&amp;INDEX([1]Calculation!$K:$K,ROW())</f>
        <v>726  rv</v>
      </c>
      <c r="E677" s="19">
        <f>INDEX([1]Calculation!$I:$I,ROW())</f>
        <v>43730</v>
      </c>
      <c r="F677" s="12">
        <f>ROUND(INDEX([1]Calculation!AL:AL,ROW()),1)</f>
        <v>0</v>
      </c>
      <c r="G677" s="8">
        <f>ROUND(INDEX([1]Calculation!L:L,ROW()),0)</f>
        <v>43</v>
      </c>
      <c r="H677" s="8">
        <f>ROUND(INDEX([1]Calculation!M:M,ROW()),0)</f>
        <v>0</v>
      </c>
      <c r="I677" s="8">
        <f>ROUND(INDEX([1]Calculation!N:N,ROW()),0)</f>
        <v>0</v>
      </c>
      <c r="J677" s="8">
        <f>ROUND(INDEX([1]Calculation!O:O,ROW()),0)</f>
        <v>0</v>
      </c>
      <c r="K677" s="8">
        <f>ROUND(INDEX([1]Calculation!P:P,ROW()),0)</f>
        <v>0</v>
      </c>
      <c r="L677" s="8">
        <f>ROUND(INDEX([1]Calculation!Q:Q,ROW()),0)</f>
        <v>0</v>
      </c>
      <c r="M677" s="8">
        <f>ROUND(INDEX([1]Calculation!R:R,ROW()),0)</f>
        <v>0</v>
      </c>
      <c r="N677" s="8">
        <f>ROUND(INDEX([1]Calculation!S:S,ROW()),0)</f>
        <v>36</v>
      </c>
      <c r="O677" s="8">
        <f>ROUND(INDEX([1]Calculation!T:T,ROW()),0)</f>
        <v>0</v>
      </c>
      <c r="P677" s="8" t="str">
        <f>INDEX([1]Calculation!CB:CB,ROW())</f>
        <v>https://morningconsult.com/wp-content/uploads/2019/09/190959_crosstabs_POLITICO_PARTIAL.pdf</v>
      </c>
    </row>
    <row r="678" spans="1:16">
      <c r="A678" t="str">
        <f>INDEX([1]Calculation!$F:$F,ROW())</f>
        <v>US</v>
      </c>
      <c r="B678" t="str">
        <f>INDEX([1]Calculation!$D:$D,ROW())</f>
        <v>Morning Consult</v>
      </c>
      <c r="C678" t="str">
        <f>IF(INDEX([1]Calculation!$G:$G,ROW())=0,"-",INDEX([1]Calculation!$G:$G,ROW()))</f>
        <v>B+</v>
      </c>
      <c r="D678" t="str">
        <f>INDEX([1]Calculation!$J:$J,ROW())&amp;"  "&amp;INDEX([1]Calculation!$K:$K,ROW())</f>
        <v>17377  lv</v>
      </c>
      <c r="E678" s="19">
        <f>INDEX([1]Calculation!$I:$I,ROW())</f>
        <v>43730</v>
      </c>
      <c r="F678" s="12">
        <f>ROUND(INDEX([1]Calculation!AL:AL,ROW()),1)</f>
        <v>0</v>
      </c>
      <c r="G678" s="8">
        <f>ROUND(INDEX([1]Calculation!L:L,ROW()),0)</f>
        <v>32</v>
      </c>
      <c r="H678" s="8">
        <f>ROUND(INDEX([1]Calculation!M:M,ROW()),0)</f>
        <v>0</v>
      </c>
      <c r="I678" s="8">
        <f>ROUND(INDEX([1]Calculation!N:N,ROW()),0)</f>
        <v>3</v>
      </c>
      <c r="J678" s="8">
        <f>ROUND(INDEX([1]Calculation!O:O,ROW()),0)</f>
        <v>5</v>
      </c>
      <c r="K678" s="8">
        <f>ROUND(INDEX([1]Calculation!P:P,ROW()),0)</f>
        <v>2</v>
      </c>
      <c r="L678" s="8">
        <f>ROUND(INDEX([1]Calculation!Q:Q,ROW()),0)</f>
        <v>19</v>
      </c>
      <c r="M678" s="8">
        <f>ROUND(INDEX([1]Calculation!R:R,ROW()),0)</f>
        <v>1</v>
      </c>
      <c r="N678" s="8">
        <f>ROUND(INDEX([1]Calculation!S:S,ROW()),0)</f>
        <v>20</v>
      </c>
      <c r="O678" s="8">
        <f>ROUND(INDEX([1]Calculation!T:T,ROW()),0)</f>
        <v>3</v>
      </c>
      <c r="P678" s="8" t="str">
        <f>INDEX([1]Calculation!CB:CB,ROW())</f>
        <v>https://morningconsult.com/2020-democratic-primary/</v>
      </c>
    </row>
    <row r="679" spans="1:16">
      <c r="A679" t="str">
        <f>INDEX([1]Calculation!$F:$F,ROW())</f>
        <v>Georgia</v>
      </c>
      <c r="B679" t="str">
        <f>INDEX([1]Calculation!$D:$D,ROW())</f>
        <v>Landmark Communications</v>
      </c>
      <c r="C679" t="str">
        <f>IF(INDEX([1]Calculation!$G:$G,ROW())=0,"-",INDEX([1]Calculation!$G:$G,ROW()))</f>
        <v>B</v>
      </c>
      <c r="D679" t="str">
        <f>INDEX([1]Calculation!$J:$J,ROW())&amp;"  "&amp;INDEX([1]Calculation!$K:$K,ROW())</f>
        <v>500  lv</v>
      </c>
      <c r="E679" s="19">
        <f>INDEX([1]Calculation!$I:$I,ROW())</f>
        <v>43729</v>
      </c>
      <c r="F679" s="12">
        <f>ROUND(INDEX([1]Calculation!AL:AL,ROW()),1)</f>
        <v>0.3</v>
      </c>
      <c r="G679" s="8">
        <f>ROUND(INDEX([1]Calculation!L:L,ROW()),0)</f>
        <v>41</v>
      </c>
      <c r="H679" s="8">
        <f>ROUND(INDEX([1]Calculation!M:M,ROW()),0)</f>
        <v>0</v>
      </c>
      <c r="I679" s="8">
        <f>ROUND(INDEX([1]Calculation!N:N,ROW()),0)</f>
        <v>2</v>
      </c>
      <c r="J679" s="8">
        <f>ROUND(INDEX([1]Calculation!O:O,ROW()),0)</f>
        <v>5</v>
      </c>
      <c r="K679" s="8">
        <f>ROUND(INDEX([1]Calculation!P:P,ROW()),0)</f>
        <v>1</v>
      </c>
      <c r="L679" s="8">
        <f>ROUND(INDEX([1]Calculation!Q:Q,ROW()),0)</f>
        <v>8</v>
      </c>
      <c r="M679" s="8">
        <f>ROUND(INDEX([1]Calculation!R:R,ROW()),0)</f>
        <v>0</v>
      </c>
      <c r="N679" s="8">
        <f>ROUND(INDEX([1]Calculation!S:S,ROW()),0)</f>
        <v>17</v>
      </c>
      <c r="O679" s="8">
        <f>ROUND(INDEX([1]Calculation!T:T,ROW()),0)</f>
        <v>2</v>
      </c>
      <c r="P679" s="8" t="str">
        <f>INDEX([1]Calculation!CB:CB,ROW())</f>
        <v>http://landmarkcommunications.net/wsb-tv-landmark-poll-democratic-presidential-preference-primary-sept-21st/</v>
      </c>
    </row>
    <row r="680" spans="1:16">
      <c r="A680" t="str">
        <f>INDEX([1]Calculation!$F:$F,ROW())</f>
        <v>New Hampshire</v>
      </c>
      <c r="B680" t="str">
        <f>INDEX([1]Calculation!$D:$D,ROW())</f>
        <v>Monmouth University</v>
      </c>
      <c r="C680" t="str">
        <f>IF(INDEX([1]Calculation!$G:$G,ROW())=0,"-",INDEX([1]Calculation!$G:$G,ROW()))</f>
        <v>A+</v>
      </c>
      <c r="D680" t="str">
        <f>INDEX([1]Calculation!$J:$J,ROW())&amp;"  "&amp;INDEX([1]Calculation!$K:$K,ROW())</f>
        <v>401  lv</v>
      </c>
      <c r="E680" s="19">
        <f>INDEX([1]Calculation!$I:$I,ROW())</f>
        <v>43729</v>
      </c>
      <c r="F680" s="12">
        <f>ROUND(INDEX([1]Calculation!AL:AL,ROW()),1)</f>
        <v>0</v>
      </c>
      <c r="G680" s="8">
        <f>ROUND(INDEX([1]Calculation!L:L,ROW()),0)</f>
        <v>25</v>
      </c>
      <c r="H680" s="8">
        <f>ROUND(INDEX([1]Calculation!M:M,ROW()),0)</f>
        <v>0</v>
      </c>
      <c r="I680" s="8">
        <f>ROUND(INDEX([1]Calculation!N:N,ROW()),0)</f>
        <v>2</v>
      </c>
      <c r="J680" s="8">
        <f>ROUND(INDEX([1]Calculation!O:O,ROW()),0)</f>
        <v>10</v>
      </c>
      <c r="K680" s="8">
        <f>ROUND(INDEX([1]Calculation!P:P,ROW()),0)</f>
        <v>2</v>
      </c>
      <c r="L680" s="8">
        <f>ROUND(INDEX([1]Calculation!Q:Q,ROW()),0)</f>
        <v>12</v>
      </c>
      <c r="M680" s="8">
        <f>ROUND(INDEX([1]Calculation!R:R,ROW()),0)</f>
        <v>2</v>
      </c>
      <c r="N680" s="8">
        <f>ROUND(INDEX([1]Calculation!S:S,ROW()),0)</f>
        <v>27</v>
      </c>
      <c r="O680" s="8">
        <f>ROUND(INDEX([1]Calculation!T:T,ROW()),0)</f>
        <v>2</v>
      </c>
      <c r="P680" s="8" t="str">
        <f>INDEX([1]Calculation!CB:CB,ROW())</f>
        <v>https://www.monmouth.edu/polling-institute/documents/monmouthpoll_nh_092419.pdf/</v>
      </c>
    </row>
    <row r="681" spans="1:16">
      <c r="A681" t="str">
        <f>INDEX([1]Calculation!$F:$F,ROW())</f>
        <v>US</v>
      </c>
      <c r="B681" t="str">
        <f>INDEX([1]Calculation!$D:$D,ROW())</f>
        <v>Harris Insights &amp; Analytics</v>
      </c>
      <c r="C681" t="str">
        <f>IF(INDEX([1]Calculation!$G:$G,ROW())=0,"-",INDEX([1]Calculation!$G:$G,ROW()))</f>
        <v>C+</v>
      </c>
      <c r="D681" t="str">
        <f>INDEX([1]Calculation!$J:$J,ROW())&amp;"  "&amp;INDEX([1]Calculation!$K:$K,ROW())</f>
        <v>440  rv</v>
      </c>
      <c r="E681" s="19">
        <f>INDEX([1]Calculation!$I:$I,ROW())</f>
        <v>43729</v>
      </c>
      <c r="F681" s="12">
        <f>ROUND(INDEX([1]Calculation!AL:AL,ROW()),1)</f>
        <v>0</v>
      </c>
      <c r="G681" s="8">
        <f>ROUND(INDEX([1]Calculation!L:L,ROW()),0)</f>
        <v>31</v>
      </c>
      <c r="H681" s="8">
        <f>ROUND(INDEX([1]Calculation!M:M,ROW()),0)</f>
        <v>0</v>
      </c>
      <c r="I681" s="8">
        <f>ROUND(INDEX([1]Calculation!N:N,ROW()),0)</f>
        <v>2</v>
      </c>
      <c r="J681" s="8">
        <f>ROUND(INDEX([1]Calculation!O:O,ROW()),0)</f>
        <v>5</v>
      </c>
      <c r="K681" s="8">
        <f>ROUND(INDEX([1]Calculation!P:P,ROW()),0)</f>
        <v>2</v>
      </c>
      <c r="L681" s="8">
        <f>ROUND(INDEX([1]Calculation!Q:Q,ROW()),0)</f>
        <v>16</v>
      </c>
      <c r="M681" s="8">
        <f>ROUND(INDEX([1]Calculation!R:R,ROW()),0)</f>
        <v>1</v>
      </c>
      <c r="N681" s="8">
        <f>ROUND(INDEX([1]Calculation!S:S,ROW()),0)</f>
        <v>14</v>
      </c>
      <c r="O681" s="8">
        <f>ROUND(INDEX([1]Calculation!T:T,ROW()),0)</f>
        <v>2</v>
      </c>
      <c r="P681" s="8" t="str">
        <f>INDEX([1]Calculation!CB:CB,ROW())</f>
        <v>https://thehill.com/hilltv/rising/462617-biden-extends-lead-over-warren-sanders</v>
      </c>
    </row>
    <row r="682" spans="1:16">
      <c r="A682" t="str">
        <f>INDEX([1]Calculation!$F:$F,ROW())</f>
        <v>South Carolina</v>
      </c>
      <c r="B682" t="str">
        <f>INDEX([1]Calculation!$D:$D,ROW())</f>
        <v>Tel Opinion Research</v>
      </c>
      <c r="C682" t="str">
        <f>IF(INDEX([1]Calculation!$G:$G,ROW())=0,"-",INDEX([1]Calculation!$G:$G,ROW()))</f>
        <v>B/C</v>
      </c>
      <c r="D682" t="str">
        <f>INDEX([1]Calculation!$J:$J,ROW())&amp;"  "&amp;INDEX([1]Calculation!$K:$K,ROW())</f>
        <v>600  lv</v>
      </c>
      <c r="E682" s="19">
        <f>INDEX([1]Calculation!$I:$I,ROW())</f>
        <v>43728</v>
      </c>
      <c r="F682" s="12">
        <f>ROUND(INDEX([1]Calculation!AL:AL,ROW()),1)</f>
        <v>1.7</v>
      </c>
      <c r="G682" s="8">
        <f>ROUND(INDEX([1]Calculation!L:L,ROW()),0)</f>
        <v>41</v>
      </c>
      <c r="H682" s="8">
        <f>ROUND(INDEX([1]Calculation!M:M,ROW()),0)</f>
        <v>0</v>
      </c>
      <c r="I682" s="8">
        <f>ROUND(INDEX([1]Calculation!N:N,ROW()),0)</f>
        <v>0</v>
      </c>
      <c r="J682" s="8">
        <f>ROUND(INDEX([1]Calculation!O:O,ROW()),0)</f>
        <v>0</v>
      </c>
      <c r="K682" s="8">
        <f>ROUND(INDEX([1]Calculation!P:P,ROW()),0)</f>
        <v>0</v>
      </c>
      <c r="L682" s="8">
        <f>ROUND(INDEX([1]Calculation!Q:Q,ROW()),0)</f>
        <v>9</v>
      </c>
      <c r="M682" s="8">
        <f>ROUND(INDEX([1]Calculation!R:R,ROW()),0)</f>
        <v>0</v>
      </c>
      <c r="N682" s="8">
        <f>ROUND(INDEX([1]Calculation!S:S,ROW()),0)</f>
        <v>19</v>
      </c>
      <c r="O682" s="8">
        <f>ROUND(INDEX([1]Calculation!T:T,ROW()),0)</f>
        <v>0</v>
      </c>
      <c r="P682" s="8" t="str">
        <f>INDEX([1]Calculation!CB:CB,ROW())</f>
        <v>https://www.politico.com/f/?id=0000016d-6566-d8ed-a36d-edee7de90000</v>
      </c>
    </row>
    <row r="683" spans="1:16">
      <c r="A683" t="str">
        <f>INDEX([1]Calculation!$F:$F,ROW())</f>
        <v>South Carolina</v>
      </c>
      <c r="B683" t="str">
        <f>INDEX([1]Calculation!$D:$D,ROW())</f>
        <v>Tel Opinion Research</v>
      </c>
      <c r="C683" t="str">
        <f>IF(INDEX([1]Calculation!$G:$G,ROW())=0,"-",INDEX([1]Calculation!$G:$G,ROW()))</f>
        <v>B/C</v>
      </c>
      <c r="D683" t="str">
        <f>INDEX([1]Calculation!$J:$J,ROW())&amp;"  "&amp;INDEX([1]Calculation!$K:$K,ROW())</f>
        <v>600  lv</v>
      </c>
      <c r="E683" s="19">
        <f>INDEX([1]Calculation!$I:$I,ROW())</f>
        <v>43728</v>
      </c>
      <c r="F683" s="12">
        <f>ROUND(INDEX([1]Calculation!AL:AL,ROW()),1)</f>
        <v>0</v>
      </c>
      <c r="G683" s="8">
        <f>ROUND(INDEX([1]Calculation!L:L,ROW()),0)</f>
        <v>36</v>
      </c>
      <c r="H683" s="8">
        <f>ROUND(INDEX([1]Calculation!M:M,ROW()),0)</f>
        <v>0</v>
      </c>
      <c r="I683" s="8">
        <f>ROUND(INDEX([1]Calculation!N:N,ROW()),0)</f>
        <v>0</v>
      </c>
      <c r="J683" s="8">
        <f>ROUND(INDEX([1]Calculation!O:O,ROW()),0)</f>
        <v>3</v>
      </c>
      <c r="K683" s="8">
        <f>ROUND(INDEX([1]Calculation!P:P,ROW()),0)</f>
        <v>0</v>
      </c>
      <c r="L683" s="8">
        <f>ROUND(INDEX([1]Calculation!Q:Q,ROW()),0)</f>
        <v>7</v>
      </c>
      <c r="M683" s="8">
        <f>ROUND(INDEX([1]Calculation!R:R,ROW()),0)</f>
        <v>0</v>
      </c>
      <c r="N683" s="8">
        <f>ROUND(INDEX([1]Calculation!S:S,ROW()),0)</f>
        <v>14</v>
      </c>
      <c r="O683" s="8">
        <f>ROUND(INDEX([1]Calculation!T:T,ROW()),0)</f>
        <v>1</v>
      </c>
      <c r="P683" s="8" t="str">
        <f>INDEX([1]Calculation!CB:CB,ROW())</f>
        <v>https://www.politico.com/f/?id=0000016d-6566-d8ed-a36d-edee7de90000</v>
      </c>
    </row>
    <row r="684" spans="1:16">
      <c r="A684" t="str">
        <f>INDEX([1]Calculation!$F:$F,ROW())</f>
        <v>South Carolina</v>
      </c>
      <c r="B684" t="str">
        <f>INDEX([1]Calculation!$D:$D,ROW())</f>
        <v>Tel Opinion Research</v>
      </c>
      <c r="C684" t="str">
        <f>IF(INDEX([1]Calculation!$G:$G,ROW())=0,"-",INDEX([1]Calculation!$G:$G,ROW()))</f>
        <v>B/C</v>
      </c>
      <c r="D684" t="str">
        <f>INDEX([1]Calculation!$J:$J,ROW())&amp;"  "&amp;INDEX([1]Calculation!$K:$K,ROW())</f>
        <v>600  lv</v>
      </c>
      <c r="E684" s="19">
        <f>INDEX([1]Calculation!$I:$I,ROW())</f>
        <v>43728</v>
      </c>
      <c r="F684" s="12">
        <f>ROUND(INDEX([1]Calculation!AL:AL,ROW()),1)</f>
        <v>0</v>
      </c>
      <c r="G684" s="8">
        <f>ROUND(INDEX([1]Calculation!L:L,ROW()),0)</f>
        <v>19</v>
      </c>
      <c r="H684" s="8">
        <f>ROUND(INDEX([1]Calculation!M:M,ROW()),0)</f>
        <v>0</v>
      </c>
      <c r="I684" s="8">
        <f>ROUND(INDEX([1]Calculation!N:N,ROW()),0)</f>
        <v>0</v>
      </c>
      <c r="J684" s="8">
        <f>ROUND(INDEX([1]Calculation!O:O,ROW()),0)</f>
        <v>2</v>
      </c>
      <c r="K684" s="8">
        <f>ROUND(INDEX([1]Calculation!P:P,ROW()),0)</f>
        <v>0</v>
      </c>
      <c r="L684" s="8">
        <f>ROUND(INDEX([1]Calculation!Q:Q,ROW()),0)</f>
        <v>3</v>
      </c>
      <c r="M684" s="8">
        <f>ROUND(INDEX([1]Calculation!R:R,ROW()),0)</f>
        <v>1</v>
      </c>
      <c r="N684" s="8">
        <f>ROUND(INDEX([1]Calculation!S:S,ROW()),0)</f>
        <v>9</v>
      </c>
      <c r="O684" s="8">
        <f>ROUND(INDEX([1]Calculation!T:T,ROW()),0)</f>
        <v>0</v>
      </c>
      <c r="P684" s="8" t="str">
        <f>INDEX([1]Calculation!CB:CB,ROW())</f>
        <v>https://www.politico.com/f/?id=0000016d-6566-d8ed-a36d-edee7de90000</v>
      </c>
    </row>
    <row r="685" spans="1:16">
      <c r="A685" t="str">
        <f>INDEX([1]Calculation!$F:$F,ROW())</f>
        <v>US</v>
      </c>
      <c r="B685" t="str">
        <f>INDEX([1]Calculation!$D:$D,ROW())</f>
        <v>Harris Insights &amp; Analytics</v>
      </c>
      <c r="C685" t="str">
        <f>IF(INDEX([1]Calculation!$G:$G,ROW())=0,"-",INDEX([1]Calculation!$G:$G,ROW()))</f>
        <v>C+</v>
      </c>
      <c r="D685" t="str">
        <f>INDEX([1]Calculation!$J:$J,ROW())&amp;"  "&amp;INDEX([1]Calculation!$K:$K,ROW())</f>
        <v>1831  lv</v>
      </c>
      <c r="E685" s="19">
        <f>INDEX([1]Calculation!$I:$I,ROW())</f>
        <v>43728</v>
      </c>
      <c r="F685" s="12">
        <f>ROUND(INDEX([1]Calculation!AL:AL,ROW()),1)</f>
        <v>0</v>
      </c>
      <c r="G685" s="8">
        <f>ROUND(INDEX([1]Calculation!L:L,ROW()),0)</f>
        <v>32</v>
      </c>
      <c r="H685" s="8">
        <f>ROUND(INDEX([1]Calculation!M:M,ROW()),0)</f>
        <v>0</v>
      </c>
      <c r="I685" s="8">
        <f>ROUND(INDEX([1]Calculation!N:N,ROW()),0)</f>
        <v>3</v>
      </c>
      <c r="J685" s="8">
        <f>ROUND(INDEX([1]Calculation!O:O,ROW()),0)</f>
        <v>5</v>
      </c>
      <c r="K685" s="8">
        <f>ROUND(INDEX([1]Calculation!P:P,ROW()),0)</f>
        <v>1</v>
      </c>
      <c r="L685" s="8">
        <f>ROUND(INDEX([1]Calculation!Q:Q,ROW()),0)</f>
        <v>15</v>
      </c>
      <c r="M685" s="8">
        <f>ROUND(INDEX([1]Calculation!R:R,ROW()),0)</f>
        <v>1</v>
      </c>
      <c r="N685" s="8">
        <f>ROUND(INDEX([1]Calculation!S:S,ROW()),0)</f>
        <v>17</v>
      </c>
      <c r="O685" s="8">
        <f>ROUND(INDEX([1]Calculation!T:T,ROW()),0)</f>
        <v>2</v>
      </c>
      <c r="P685" s="8" t="str">
        <f>INDEX([1]Calculation!CB:CB,ROW())</f>
        <v>https://docs.google.com/spreadsheets/d/e/2PACX-1vR30RpDPqFW4OBoeR9l388AdvEX397qTni9UoaFZNCvh_HcmgQVbhRTdioD3KKOkrjShDEVn1hzCR_A/pubhtml/sheet?headers=false&amp;gid=0</v>
      </c>
    </row>
    <row r="686" spans="1:16">
      <c r="A686" t="str">
        <f>INDEX([1]Calculation!$F:$F,ROW())</f>
        <v>US</v>
      </c>
      <c r="B686" t="str">
        <f>INDEX([1]Calculation!$D:$D,ROW())</f>
        <v>Harris Insights &amp; Analytics</v>
      </c>
      <c r="C686" t="str">
        <f>IF(INDEX([1]Calculation!$G:$G,ROW())=0,"-",INDEX([1]Calculation!$G:$G,ROW()))</f>
        <v>C+</v>
      </c>
      <c r="D686" t="str">
        <f>INDEX([1]Calculation!$J:$J,ROW())&amp;"  "&amp;INDEX([1]Calculation!$K:$K,ROW())</f>
        <v>761  lv</v>
      </c>
      <c r="E686" s="19">
        <f>INDEX([1]Calculation!$I:$I,ROW())</f>
        <v>43728</v>
      </c>
      <c r="F686" s="12">
        <f>ROUND(INDEX([1]Calculation!AL:AL,ROW()),1)</f>
        <v>0</v>
      </c>
      <c r="G686" s="8">
        <f>ROUND(INDEX([1]Calculation!L:L,ROW()),0)</f>
        <v>32</v>
      </c>
      <c r="H686" s="8">
        <f>ROUND(INDEX([1]Calculation!M:M,ROW()),0)</f>
        <v>0</v>
      </c>
      <c r="I686" s="8">
        <f>ROUND(INDEX([1]Calculation!N:N,ROW()),0)</f>
        <v>3</v>
      </c>
      <c r="J686" s="8">
        <f>ROUND(INDEX([1]Calculation!O:O,ROW()),0)</f>
        <v>5</v>
      </c>
      <c r="K686" s="8">
        <f>ROUND(INDEX([1]Calculation!P:P,ROW()),0)</f>
        <v>1</v>
      </c>
      <c r="L686" s="8">
        <f>ROUND(INDEX([1]Calculation!Q:Q,ROW()),0)</f>
        <v>15</v>
      </c>
      <c r="M686" s="8">
        <f>ROUND(INDEX([1]Calculation!R:R,ROW()),0)</f>
        <v>1</v>
      </c>
      <c r="N686" s="8">
        <f>ROUND(INDEX([1]Calculation!S:S,ROW()),0)</f>
        <v>20</v>
      </c>
      <c r="O686" s="8">
        <f>ROUND(INDEX([1]Calculation!T:T,ROW()),0)</f>
        <v>2</v>
      </c>
      <c r="P686" s="8" t="str">
        <f>INDEX([1]Calculation!CB:CB,ROW())</f>
        <v>https://docs.google.com/spreadsheets/d/e/2PACX-1vToFq5GlAnqAlIkHkLKrwPfl7-vv4qQAMc3oEDXODMlGSo4akYBgzK_Q9SWXUBt3rEbKJ2fdvvhLBfu/pubhtml/sheet?headers=false&amp;gid=0</v>
      </c>
    </row>
    <row r="687" spans="1:16">
      <c r="A687" t="str">
        <f>INDEX([1]Calculation!$F:$F,ROW())</f>
        <v>US</v>
      </c>
      <c r="B687" t="str">
        <f>INDEX([1]Calculation!$D:$D,ROW())</f>
        <v>Harris Insights &amp; Analytics</v>
      </c>
      <c r="C687" t="str">
        <f>IF(INDEX([1]Calculation!$G:$G,ROW())=0,"-",INDEX([1]Calculation!$G:$G,ROW()))</f>
        <v>C+</v>
      </c>
      <c r="D687" t="str">
        <f>INDEX([1]Calculation!$J:$J,ROW())&amp;"  "&amp;INDEX([1]Calculation!$K:$K,ROW())</f>
        <v>1340  rv</v>
      </c>
      <c r="E687" s="19">
        <f>INDEX([1]Calculation!$I:$I,ROW())</f>
        <v>43728</v>
      </c>
      <c r="F687" s="12">
        <f>ROUND(INDEX([1]Calculation!AL:AL,ROW()),1)</f>
        <v>0</v>
      </c>
      <c r="G687" s="8">
        <f>ROUND(INDEX([1]Calculation!L:L,ROW()),0)</f>
        <v>28</v>
      </c>
      <c r="H687" s="8">
        <f>ROUND(INDEX([1]Calculation!M:M,ROW()),0)</f>
        <v>0</v>
      </c>
      <c r="I687" s="8">
        <f>ROUND(INDEX([1]Calculation!N:N,ROW()),0)</f>
        <v>3</v>
      </c>
      <c r="J687" s="8">
        <f>ROUND(INDEX([1]Calculation!O:O,ROW()),0)</f>
        <v>4</v>
      </c>
      <c r="K687" s="8">
        <f>ROUND(INDEX([1]Calculation!P:P,ROW()),0)</f>
        <v>1</v>
      </c>
      <c r="L687" s="8">
        <f>ROUND(INDEX([1]Calculation!Q:Q,ROW()),0)</f>
        <v>16</v>
      </c>
      <c r="M687" s="8">
        <f>ROUND(INDEX([1]Calculation!R:R,ROW()),0)</f>
        <v>1</v>
      </c>
      <c r="N687" s="8">
        <f>ROUND(INDEX([1]Calculation!S:S,ROW()),0)</f>
        <v>17</v>
      </c>
      <c r="O687" s="8">
        <f>ROUND(INDEX([1]Calculation!T:T,ROW()),0)</f>
        <v>2</v>
      </c>
      <c r="P687" s="8" t="str">
        <f>INDEX([1]Calculation!CB:CB,ROW())</f>
        <v>https://docs.google.com/spreadsheets/d/e/2PACX-1vToFq5GlAnqAlIkHkLKrwPfl7-vv4qQAMc3oEDXODMlGSo4akYBgzK_Q9SWXUBt3rEbKJ2fdvvhLBfu/pubhtml/sheet?headers=false&amp;gid=0</v>
      </c>
    </row>
    <row r="688" spans="1:16">
      <c r="A688" t="str">
        <f>INDEX([1]Calculation!$F:$F,ROW())</f>
        <v>North Carolina</v>
      </c>
      <c r="B688" t="str">
        <f>INDEX([1]Calculation!$D:$D,ROW())</f>
        <v>High Point University</v>
      </c>
      <c r="C688" t="str">
        <f>IF(INDEX([1]Calculation!$G:$G,ROW())=0,"-",INDEX([1]Calculation!$G:$G,ROW()))</f>
        <v>A/B</v>
      </c>
      <c r="D688" t="str">
        <f>INDEX([1]Calculation!$J:$J,ROW())&amp;"  "&amp;INDEX([1]Calculation!$K:$K,ROW())</f>
        <v>348  a</v>
      </c>
      <c r="E688" s="19">
        <f>INDEX([1]Calculation!$I:$I,ROW())</f>
        <v>43727</v>
      </c>
      <c r="F688" s="12">
        <f>ROUND(INDEX([1]Calculation!AL:AL,ROW()),1)</f>
        <v>0</v>
      </c>
      <c r="G688" s="8">
        <f>ROUND(INDEX([1]Calculation!L:L,ROW()),0)</f>
        <v>31</v>
      </c>
      <c r="H688" s="8">
        <f>ROUND(INDEX([1]Calculation!M:M,ROW()),0)</f>
        <v>0</v>
      </c>
      <c r="I688" s="8">
        <f>ROUND(INDEX([1]Calculation!N:N,ROW()),0)</f>
        <v>4</v>
      </c>
      <c r="J688" s="8">
        <f>ROUND(INDEX([1]Calculation!O:O,ROW()),0)</f>
        <v>3</v>
      </c>
      <c r="K688" s="8">
        <f>ROUND(INDEX([1]Calculation!P:P,ROW()),0)</f>
        <v>1</v>
      </c>
      <c r="L688" s="8">
        <f>ROUND(INDEX([1]Calculation!Q:Q,ROW()),0)</f>
        <v>20</v>
      </c>
      <c r="M688" s="8">
        <f>ROUND(INDEX([1]Calculation!R:R,ROW()),0)</f>
        <v>0</v>
      </c>
      <c r="N688" s="8">
        <f>ROUND(INDEX([1]Calculation!S:S,ROW()),0)</f>
        <v>15</v>
      </c>
      <c r="O688" s="8">
        <f>ROUND(INDEX([1]Calculation!T:T,ROW()),0)</f>
        <v>4</v>
      </c>
      <c r="P688" s="8" t="str">
        <f>INDEX([1]Calculation!CB:CB,ROW())</f>
        <v>http://www.highpoint.edu/src/files/2019/09/66memoC.pdf</v>
      </c>
    </row>
    <row r="689" spans="1:16">
      <c r="A689" t="str">
        <f>INDEX([1]Calculation!$F:$F,ROW())</f>
        <v>New Hampshire</v>
      </c>
      <c r="B689" t="str">
        <f>INDEX([1]Calculation!$D:$D,ROW())</f>
        <v>Tel Opinion Research</v>
      </c>
      <c r="C689" t="str">
        <f>IF(INDEX([1]Calculation!$G:$G,ROW())=0,"-",INDEX([1]Calculation!$G:$G,ROW()))</f>
        <v>B/C</v>
      </c>
      <c r="D689" t="str">
        <f>INDEX([1]Calculation!$J:$J,ROW())&amp;"  "&amp;INDEX([1]Calculation!$K:$K,ROW())</f>
        <v>600  lv</v>
      </c>
      <c r="E689" s="19">
        <f>INDEX([1]Calculation!$I:$I,ROW())</f>
        <v>43727</v>
      </c>
      <c r="F689" s="12">
        <f>ROUND(INDEX([1]Calculation!AL:AL,ROW()),1)</f>
        <v>1.7</v>
      </c>
      <c r="G689" s="8">
        <f>ROUND(INDEX([1]Calculation!L:L,ROW()),0)</f>
        <v>28</v>
      </c>
      <c r="H689" s="8">
        <f>ROUND(INDEX([1]Calculation!M:M,ROW()),0)</f>
        <v>0</v>
      </c>
      <c r="I689" s="8">
        <f>ROUND(INDEX([1]Calculation!N:N,ROW()),0)</f>
        <v>0</v>
      </c>
      <c r="J689" s="8">
        <f>ROUND(INDEX([1]Calculation!O:O,ROW()),0)</f>
        <v>0</v>
      </c>
      <c r="K689" s="8">
        <f>ROUND(INDEX([1]Calculation!P:P,ROW()),0)</f>
        <v>0</v>
      </c>
      <c r="L689" s="8">
        <f>ROUND(INDEX([1]Calculation!Q:Q,ROW()),0)</f>
        <v>14</v>
      </c>
      <c r="M689" s="8">
        <f>ROUND(INDEX([1]Calculation!R:R,ROW()),0)</f>
        <v>0</v>
      </c>
      <c r="N689" s="8">
        <f>ROUND(INDEX([1]Calculation!S:S,ROW()),0)</f>
        <v>39</v>
      </c>
      <c r="O689" s="8">
        <f>ROUND(INDEX([1]Calculation!T:T,ROW()),0)</f>
        <v>0</v>
      </c>
      <c r="P689" s="8" t="str">
        <f>INDEX([1]Calculation!CB:CB,ROW())</f>
        <v>https://www.politico.com/f/?id=0000016d-6568-d8ed-a36d-ede817180000</v>
      </c>
    </row>
    <row r="690" spans="1:16">
      <c r="A690" t="str">
        <f>INDEX([1]Calculation!$F:$F,ROW())</f>
        <v>New Hampshire</v>
      </c>
      <c r="B690" t="str">
        <f>INDEX([1]Calculation!$D:$D,ROW())</f>
        <v>Tel Opinion Research</v>
      </c>
      <c r="C690" t="str">
        <f>IF(INDEX([1]Calculation!$G:$G,ROW())=0,"-",INDEX([1]Calculation!$G:$G,ROW()))</f>
        <v>B/C</v>
      </c>
      <c r="D690" t="str">
        <f>INDEX([1]Calculation!$J:$J,ROW())&amp;"  "&amp;INDEX([1]Calculation!$K:$K,ROW())</f>
        <v>600  lv</v>
      </c>
      <c r="E690" s="19">
        <f>INDEX([1]Calculation!$I:$I,ROW())</f>
        <v>43727</v>
      </c>
      <c r="F690" s="12">
        <f>ROUND(INDEX([1]Calculation!AL:AL,ROW()),1)</f>
        <v>0</v>
      </c>
      <c r="G690" s="8">
        <f>ROUND(INDEX([1]Calculation!L:L,ROW()),0)</f>
        <v>24</v>
      </c>
      <c r="H690" s="8">
        <f>ROUND(INDEX([1]Calculation!M:M,ROW()),0)</f>
        <v>0</v>
      </c>
      <c r="I690" s="8">
        <f>ROUND(INDEX([1]Calculation!N:N,ROW()),0)</f>
        <v>0</v>
      </c>
      <c r="J690" s="8">
        <f>ROUND(INDEX([1]Calculation!O:O,ROW()),0)</f>
        <v>9</v>
      </c>
      <c r="K690" s="8">
        <f>ROUND(INDEX([1]Calculation!P:P,ROW()),0)</f>
        <v>0</v>
      </c>
      <c r="L690" s="8">
        <f>ROUND(INDEX([1]Calculation!Q:Q,ROW()),0)</f>
        <v>13</v>
      </c>
      <c r="M690" s="8">
        <f>ROUND(INDEX([1]Calculation!R:R,ROW()),0)</f>
        <v>0</v>
      </c>
      <c r="N690" s="8">
        <f>ROUND(INDEX([1]Calculation!S:S,ROW()),0)</f>
        <v>29</v>
      </c>
      <c r="O690" s="8">
        <f>ROUND(INDEX([1]Calculation!T:T,ROW()),0)</f>
        <v>1</v>
      </c>
      <c r="P690" s="8" t="str">
        <f>INDEX([1]Calculation!CB:CB,ROW())</f>
        <v>https://www.politico.com/f/?id=0000016d-6568-d8ed-a36d-ede817180000</v>
      </c>
    </row>
    <row r="691" spans="1:16">
      <c r="A691" t="str">
        <f>INDEX([1]Calculation!$F:$F,ROW())</f>
        <v>New Hampshire</v>
      </c>
      <c r="B691" t="str">
        <f>INDEX([1]Calculation!$D:$D,ROW())</f>
        <v>Tel Opinion Research</v>
      </c>
      <c r="C691" t="str">
        <f>IF(INDEX([1]Calculation!$G:$G,ROW())=0,"-",INDEX([1]Calculation!$G:$G,ROW()))</f>
        <v>B/C</v>
      </c>
      <c r="D691" t="str">
        <f>INDEX([1]Calculation!$J:$J,ROW())&amp;"  "&amp;INDEX([1]Calculation!$K:$K,ROW())</f>
        <v>600  lv</v>
      </c>
      <c r="E691" s="19">
        <f>INDEX([1]Calculation!$I:$I,ROW())</f>
        <v>43727</v>
      </c>
      <c r="F691" s="12">
        <f>ROUND(INDEX([1]Calculation!AL:AL,ROW()),1)</f>
        <v>0</v>
      </c>
      <c r="G691" s="8">
        <f>ROUND(INDEX([1]Calculation!L:L,ROW()),0)</f>
        <v>15</v>
      </c>
      <c r="H691" s="8">
        <f>ROUND(INDEX([1]Calculation!M:M,ROW()),0)</f>
        <v>0</v>
      </c>
      <c r="I691" s="8">
        <f>ROUND(INDEX([1]Calculation!N:N,ROW()),0)</f>
        <v>0</v>
      </c>
      <c r="J691" s="8">
        <f>ROUND(INDEX([1]Calculation!O:O,ROW()),0)</f>
        <v>4</v>
      </c>
      <c r="K691" s="8">
        <f>ROUND(INDEX([1]Calculation!P:P,ROW()),0)</f>
        <v>2</v>
      </c>
      <c r="L691" s="8">
        <f>ROUND(INDEX([1]Calculation!Q:Q,ROW()),0)</f>
        <v>8</v>
      </c>
      <c r="M691" s="8">
        <f>ROUND(INDEX([1]Calculation!R:R,ROW()),0)</f>
        <v>0</v>
      </c>
      <c r="N691" s="8">
        <f>ROUND(INDEX([1]Calculation!S:S,ROW()),0)</f>
        <v>18</v>
      </c>
      <c r="O691" s="8">
        <f>ROUND(INDEX([1]Calculation!T:T,ROW()),0)</f>
        <v>0</v>
      </c>
      <c r="P691" s="8" t="str">
        <f>INDEX([1]Calculation!CB:CB,ROW())</f>
        <v>https://www.politico.com/f/?id=0000016d-6568-d8ed-a36d-ede817180000</v>
      </c>
    </row>
    <row r="692" spans="1:16">
      <c r="A692" t="str">
        <f>INDEX([1]Calculation!$F:$F,ROW())</f>
        <v>Maryland</v>
      </c>
      <c r="B692" t="str">
        <f>INDEX([1]Calculation!$D:$D,ROW())</f>
        <v>Goucher College</v>
      </c>
      <c r="C692" t="str">
        <f>IF(INDEX([1]Calculation!$G:$G,ROW())=0,"-",INDEX([1]Calculation!$G:$G,ROW()))</f>
        <v>-</v>
      </c>
      <c r="D692" t="str">
        <f>INDEX([1]Calculation!$J:$J,ROW())&amp;"  "&amp;INDEX([1]Calculation!$K:$K,ROW())</f>
        <v>300  lv</v>
      </c>
      <c r="E692" s="19">
        <f>INDEX([1]Calculation!$I:$I,ROW())</f>
        <v>43727</v>
      </c>
      <c r="F692" s="12">
        <f>ROUND(INDEX([1]Calculation!AL:AL,ROW()),1)</f>
        <v>0.1</v>
      </c>
      <c r="G692" s="8">
        <f>ROUND(INDEX([1]Calculation!L:L,ROW()),0)</f>
        <v>33</v>
      </c>
      <c r="H692" s="8">
        <f>ROUND(INDEX([1]Calculation!M:M,ROW()),0)</f>
        <v>0</v>
      </c>
      <c r="I692" s="8">
        <f>ROUND(INDEX([1]Calculation!N:N,ROW()),0)</f>
        <v>1</v>
      </c>
      <c r="J692" s="8">
        <f>ROUND(INDEX([1]Calculation!O:O,ROW()),0)</f>
        <v>5</v>
      </c>
      <c r="K692" s="8">
        <f>ROUND(INDEX([1]Calculation!P:P,ROW()),0)</f>
        <v>1</v>
      </c>
      <c r="L692" s="8">
        <f>ROUND(INDEX([1]Calculation!Q:Q,ROW()),0)</f>
        <v>10</v>
      </c>
      <c r="M692" s="8">
        <f>ROUND(INDEX([1]Calculation!R:R,ROW()),0)</f>
        <v>0</v>
      </c>
      <c r="N692" s="8">
        <f>ROUND(INDEX([1]Calculation!S:S,ROW()),0)</f>
        <v>21</v>
      </c>
      <c r="O692" s="8">
        <f>ROUND(INDEX([1]Calculation!T:T,ROW()),0)</f>
        <v>1</v>
      </c>
      <c r="P692" s="8" t="str">
        <f>INDEX([1]Calculation!CB:CB,ROW())</f>
        <v>https://www.goucher.edu/hughes-center/documents/Goucher-College-Poll-Sept19-Part-3.pdf</v>
      </c>
    </row>
    <row r="693" spans="1:16">
      <c r="A693" t="str">
        <f>INDEX([1]Calculation!$F:$F,ROW())</f>
        <v>US</v>
      </c>
      <c r="B693" t="str">
        <f>INDEX([1]Calculation!$D:$D,ROW())</f>
        <v>Harris Insights &amp; Analytics</v>
      </c>
      <c r="C693" t="str">
        <f>IF(INDEX([1]Calculation!$G:$G,ROW())=0,"-",INDEX([1]Calculation!$G:$G,ROW()))</f>
        <v>C+</v>
      </c>
      <c r="D693" t="str">
        <f>INDEX([1]Calculation!$J:$J,ROW())&amp;"  "&amp;INDEX([1]Calculation!$K:$K,ROW())</f>
        <v>773  lv</v>
      </c>
      <c r="E693" s="19">
        <f>INDEX([1]Calculation!$I:$I,ROW())</f>
        <v>43727</v>
      </c>
      <c r="F693" s="12">
        <f>ROUND(INDEX([1]Calculation!AL:AL,ROW()),1)</f>
        <v>0</v>
      </c>
      <c r="G693" s="8">
        <f>ROUND(INDEX([1]Calculation!L:L,ROW()),0)</f>
        <v>31</v>
      </c>
      <c r="H693" s="8">
        <f>ROUND(INDEX([1]Calculation!M:M,ROW()),0)</f>
        <v>0</v>
      </c>
      <c r="I693" s="8">
        <f>ROUND(INDEX([1]Calculation!N:N,ROW()),0)</f>
        <v>3</v>
      </c>
      <c r="J693" s="8">
        <f>ROUND(INDEX([1]Calculation!O:O,ROW()),0)</f>
        <v>5</v>
      </c>
      <c r="K693" s="8">
        <f>ROUND(INDEX([1]Calculation!P:P,ROW()),0)</f>
        <v>1</v>
      </c>
      <c r="L693" s="8">
        <f>ROUND(INDEX([1]Calculation!Q:Q,ROW()),0)</f>
        <v>16</v>
      </c>
      <c r="M693" s="8">
        <f>ROUND(INDEX([1]Calculation!R:R,ROW()),0)</f>
        <v>1</v>
      </c>
      <c r="N693" s="8">
        <f>ROUND(INDEX([1]Calculation!S:S,ROW()),0)</f>
        <v>19</v>
      </c>
      <c r="O693" s="8">
        <f>ROUND(INDEX([1]Calculation!T:T,ROW()),0)</f>
        <v>2</v>
      </c>
      <c r="P693" s="8" t="str">
        <f>INDEX([1]Calculation!CB:CB,ROW())</f>
        <v>https://docs.google.com/spreadsheets/d/e/2PACX-1vSBPJ-FmQzBcTMGsqmVChwsDF1TMWvXjqn_AL5_k17s6a06p-gDzPsb9m2ftkbIGHdRTpntdPXmvKa9/pubhtml/sheet?headers=false&amp;gid=0</v>
      </c>
    </row>
    <row r="694" spans="1:16">
      <c r="A694" t="str">
        <f>INDEX([1]Calculation!$F:$F,ROW())</f>
        <v>US</v>
      </c>
      <c r="B694" t="str">
        <f>INDEX([1]Calculation!$D:$D,ROW())</f>
        <v>Harris Insights &amp; Analytics</v>
      </c>
      <c r="C694" t="str">
        <f>IF(INDEX([1]Calculation!$G:$G,ROW())=0,"-",INDEX([1]Calculation!$G:$G,ROW()))</f>
        <v>C+</v>
      </c>
      <c r="D694" t="str">
        <f>INDEX([1]Calculation!$J:$J,ROW())&amp;"  "&amp;INDEX([1]Calculation!$K:$K,ROW())</f>
        <v>1343  rv</v>
      </c>
      <c r="E694" s="19">
        <f>INDEX([1]Calculation!$I:$I,ROW())</f>
        <v>43727</v>
      </c>
      <c r="F694" s="12">
        <f>ROUND(INDEX([1]Calculation!AL:AL,ROW()),1)</f>
        <v>0</v>
      </c>
      <c r="G694" s="8">
        <f>ROUND(INDEX([1]Calculation!L:L,ROW()),0)</f>
        <v>26</v>
      </c>
      <c r="H694" s="8">
        <f>ROUND(INDEX([1]Calculation!M:M,ROW()),0)</f>
        <v>0</v>
      </c>
      <c r="I694" s="8">
        <f>ROUND(INDEX([1]Calculation!N:N,ROW()),0)</f>
        <v>3</v>
      </c>
      <c r="J694" s="8">
        <f>ROUND(INDEX([1]Calculation!O:O,ROW()),0)</f>
        <v>4</v>
      </c>
      <c r="K694" s="8">
        <f>ROUND(INDEX([1]Calculation!P:P,ROW()),0)</f>
        <v>1</v>
      </c>
      <c r="L694" s="8">
        <f>ROUND(INDEX([1]Calculation!Q:Q,ROW()),0)</f>
        <v>16</v>
      </c>
      <c r="M694" s="8">
        <f>ROUND(INDEX([1]Calculation!R:R,ROW()),0)</f>
        <v>1</v>
      </c>
      <c r="N694" s="8">
        <f>ROUND(INDEX([1]Calculation!S:S,ROW()),0)</f>
        <v>16</v>
      </c>
      <c r="O694" s="8">
        <f>ROUND(INDEX([1]Calculation!T:T,ROW()),0)</f>
        <v>2</v>
      </c>
      <c r="P694" s="8" t="str">
        <f>INDEX([1]Calculation!CB:CB,ROW())</f>
        <v>https://docs.google.com/spreadsheets/d/e/2PACX-1vSBPJ-FmQzBcTMGsqmVChwsDF1TMWvXjqn_AL5_k17s6a06p-gDzPsb9m2ftkbIGHdRTpntdPXmvKa9/pubhtml/sheet?headers=false&amp;gid=0</v>
      </c>
    </row>
    <row r="695" spans="1:16">
      <c r="A695" t="str">
        <f>INDEX([1]Calculation!$F:$F,ROW())</f>
        <v>California</v>
      </c>
      <c r="B695" t="str">
        <f>INDEX([1]Calculation!$D:$D,ROW())</f>
        <v>University of California, Berkeley</v>
      </c>
      <c r="C695" t="str">
        <f>IF(INDEX([1]Calculation!$G:$G,ROW())=0,"-",INDEX([1]Calculation!$G:$G,ROW()))</f>
        <v>B/C</v>
      </c>
      <c r="D695" t="str">
        <f>INDEX([1]Calculation!$J:$J,ROW())&amp;"  "&amp;INDEX([1]Calculation!$K:$K,ROW())</f>
        <v>2272  lv</v>
      </c>
      <c r="E695" s="19">
        <f>INDEX([1]Calculation!$I:$I,ROW())</f>
        <v>43726</v>
      </c>
      <c r="F695" s="12">
        <f>ROUND(INDEX([1]Calculation!AL:AL,ROW()),1)</f>
        <v>0</v>
      </c>
      <c r="G695" s="8">
        <f>ROUND(INDEX([1]Calculation!L:L,ROW()),0)</f>
        <v>20</v>
      </c>
      <c r="H695" s="8">
        <f>ROUND(INDEX([1]Calculation!M:M,ROW()),0)</f>
        <v>0</v>
      </c>
      <c r="I695" s="8">
        <f>ROUND(INDEX([1]Calculation!N:N,ROW()),0)</f>
        <v>1</v>
      </c>
      <c r="J695" s="8">
        <f>ROUND(INDEX([1]Calculation!O:O,ROW()),0)</f>
        <v>6</v>
      </c>
      <c r="K695" s="8">
        <f>ROUND(INDEX([1]Calculation!P:P,ROW()),0)</f>
        <v>2</v>
      </c>
      <c r="L695" s="8">
        <f>ROUND(INDEX([1]Calculation!Q:Q,ROW()),0)</f>
        <v>19</v>
      </c>
      <c r="M695" s="8">
        <f>ROUND(INDEX([1]Calculation!R:R,ROW()),0)</f>
        <v>0</v>
      </c>
      <c r="N695" s="8">
        <f>ROUND(INDEX([1]Calculation!S:S,ROW()),0)</f>
        <v>29</v>
      </c>
      <c r="O695" s="8">
        <f>ROUND(INDEX([1]Calculation!T:T,ROW()),0)</f>
        <v>2</v>
      </c>
      <c r="P695" s="8" t="str">
        <f>INDEX([1]Calculation!CB:CB,ROW())</f>
        <v>https://escholarship.org/uc/item/2v9530s0</v>
      </c>
    </row>
    <row r="696" spans="1:16">
      <c r="A696" t="str">
        <f>INDEX([1]Calculation!$F:$F,ROW())</f>
        <v>Florida</v>
      </c>
      <c r="B696" t="str">
        <f>INDEX([1]Calculation!$D:$D,ROW())</f>
        <v>Tel Opinion Research</v>
      </c>
      <c r="C696" t="str">
        <f>IF(INDEX([1]Calculation!$G:$G,ROW())=0,"-",INDEX([1]Calculation!$G:$G,ROW()))</f>
        <v>B/C</v>
      </c>
      <c r="D696" t="str">
        <f>INDEX([1]Calculation!$J:$J,ROW())&amp;"  "&amp;INDEX([1]Calculation!$K:$K,ROW())</f>
        <v>800  lv</v>
      </c>
      <c r="E696" s="19">
        <f>INDEX([1]Calculation!$I:$I,ROW())</f>
        <v>43726</v>
      </c>
      <c r="F696" s="12">
        <f>ROUND(INDEX([1]Calculation!AL:AL,ROW()),1)</f>
        <v>0</v>
      </c>
      <c r="G696" s="8">
        <f>ROUND(INDEX([1]Calculation!L:L,ROW()),0)</f>
        <v>43</v>
      </c>
      <c r="H696" s="8">
        <f>ROUND(INDEX([1]Calculation!M:M,ROW()),0)</f>
        <v>0</v>
      </c>
      <c r="I696" s="8">
        <f>ROUND(INDEX([1]Calculation!N:N,ROW()),0)</f>
        <v>0</v>
      </c>
      <c r="J696" s="8">
        <f>ROUND(INDEX([1]Calculation!O:O,ROW()),0)</f>
        <v>0</v>
      </c>
      <c r="K696" s="8">
        <f>ROUND(INDEX([1]Calculation!P:P,ROW()),0)</f>
        <v>0</v>
      </c>
      <c r="L696" s="8">
        <f>ROUND(INDEX([1]Calculation!Q:Q,ROW()),0)</f>
        <v>10</v>
      </c>
      <c r="M696" s="8">
        <f>ROUND(INDEX([1]Calculation!R:R,ROW()),0)</f>
        <v>0</v>
      </c>
      <c r="N696" s="8">
        <f>ROUND(INDEX([1]Calculation!S:S,ROW()),0)</f>
        <v>26</v>
      </c>
      <c r="O696" s="8">
        <f>ROUND(INDEX([1]Calculation!T:T,ROW()),0)</f>
        <v>0</v>
      </c>
      <c r="P696" s="8" t="str">
        <f>INDEX([1]Calculation!CB:CB,ROW())</f>
        <v>https://www.politico.com/f/?id=0000016d-6569-d966-ad6d-e77d28f90001</v>
      </c>
    </row>
    <row r="697" spans="1:16">
      <c r="A697" t="str">
        <f>INDEX([1]Calculation!$F:$F,ROW())</f>
        <v>Florida</v>
      </c>
      <c r="B697" t="str">
        <f>INDEX([1]Calculation!$D:$D,ROW())</f>
        <v>Tel Opinion Research</v>
      </c>
      <c r="C697" t="str">
        <f>IF(INDEX([1]Calculation!$G:$G,ROW())=0,"-",INDEX([1]Calculation!$G:$G,ROW()))</f>
        <v>B/C</v>
      </c>
      <c r="D697" t="str">
        <f>INDEX([1]Calculation!$J:$J,ROW())&amp;"  "&amp;INDEX([1]Calculation!$K:$K,ROW())</f>
        <v>800  lv</v>
      </c>
      <c r="E697" s="19">
        <f>INDEX([1]Calculation!$I:$I,ROW())</f>
        <v>43726</v>
      </c>
      <c r="F697" s="12">
        <f>ROUND(INDEX([1]Calculation!AL:AL,ROW()),1)</f>
        <v>0</v>
      </c>
      <c r="G697" s="8">
        <f>ROUND(INDEX([1]Calculation!L:L,ROW()),0)</f>
        <v>37</v>
      </c>
      <c r="H697" s="8">
        <f>ROUND(INDEX([1]Calculation!M:M,ROW()),0)</f>
        <v>0</v>
      </c>
      <c r="I697" s="8">
        <f>ROUND(INDEX([1]Calculation!N:N,ROW()),0)</f>
        <v>0</v>
      </c>
      <c r="J697" s="8">
        <f>ROUND(INDEX([1]Calculation!O:O,ROW()),0)</f>
        <v>5</v>
      </c>
      <c r="K697" s="8">
        <f>ROUND(INDEX([1]Calculation!P:P,ROW()),0)</f>
        <v>0</v>
      </c>
      <c r="L697" s="8">
        <f>ROUND(INDEX([1]Calculation!Q:Q,ROW()),0)</f>
        <v>9</v>
      </c>
      <c r="M697" s="8">
        <f>ROUND(INDEX([1]Calculation!R:R,ROW()),0)</f>
        <v>0</v>
      </c>
      <c r="N697" s="8">
        <f>ROUND(INDEX([1]Calculation!S:S,ROW()),0)</f>
        <v>18</v>
      </c>
      <c r="O697" s="8">
        <f>ROUND(INDEX([1]Calculation!T:T,ROW()),0)</f>
        <v>2</v>
      </c>
      <c r="P697" s="8" t="str">
        <f>INDEX([1]Calculation!CB:CB,ROW())</f>
        <v>https://www.politico.com/f/?id=0000016d-6569-d966-ad6d-e77d28f90001</v>
      </c>
    </row>
    <row r="698" spans="1:16">
      <c r="A698" t="str">
        <f>INDEX([1]Calculation!$F:$F,ROW())</f>
        <v>Florida</v>
      </c>
      <c r="B698" t="str">
        <f>INDEX([1]Calculation!$D:$D,ROW())</f>
        <v>Tel Opinion Research</v>
      </c>
      <c r="C698" t="str">
        <f>IF(INDEX([1]Calculation!$G:$G,ROW())=0,"-",INDEX([1]Calculation!$G:$G,ROW()))</f>
        <v>B/C</v>
      </c>
      <c r="D698" t="str">
        <f>INDEX([1]Calculation!$J:$J,ROW())&amp;"  "&amp;INDEX([1]Calculation!$K:$K,ROW())</f>
        <v>800  lv</v>
      </c>
      <c r="E698" s="19">
        <f>INDEX([1]Calculation!$I:$I,ROW())</f>
        <v>43726</v>
      </c>
      <c r="F698" s="12">
        <f>ROUND(INDEX([1]Calculation!AL:AL,ROW()),1)</f>
        <v>0</v>
      </c>
      <c r="G698" s="8">
        <f>ROUND(INDEX([1]Calculation!L:L,ROW()),0)</f>
        <v>24</v>
      </c>
      <c r="H698" s="8">
        <f>ROUND(INDEX([1]Calculation!M:M,ROW()),0)</f>
        <v>0</v>
      </c>
      <c r="I698" s="8">
        <f>ROUND(INDEX([1]Calculation!N:N,ROW()),0)</f>
        <v>0</v>
      </c>
      <c r="J698" s="8">
        <f>ROUND(INDEX([1]Calculation!O:O,ROW()),0)</f>
        <v>2</v>
      </c>
      <c r="K698" s="8">
        <f>ROUND(INDEX([1]Calculation!P:P,ROW()),0)</f>
        <v>0</v>
      </c>
      <c r="L698" s="8">
        <f>ROUND(INDEX([1]Calculation!Q:Q,ROW()),0)</f>
        <v>5</v>
      </c>
      <c r="M698" s="8">
        <f>ROUND(INDEX([1]Calculation!R:R,ROW()),0)</f>
        <v>0</v>
      </c>
      <c r="N698" s="8">
        <f>ROUND(INDEX([1]Calculation!S:S,ROW()),0)</f>
        <v>11</v>
      </c>
      <c r="O698" s="8">
        <f>ROUND(INDEX([1]Calculation!T:T,ROW()),0)</f>
        <v>1</v>
      </c>
      <c r="P698" s="8" t="str">
        <f>INDEX([1]Calculation!CB:CB,ROW())</f>
        <v>https://www.politico.com/f/?id=0000016d-6569-d966-ad6d-e77d28f90001</v>
      </c>
    </row>
    <row r="699" spans="1:16">
      <c r="A699" t="str">
        <f>INDEX([1]Calculation!$F:$F,ROW())</f>
        <v>Iowa</v>
      </c>
      <c r="B699" t="str">
        <f>INDEX([1]Calculation!$D:$D,ROW())</f>
        <v>Selzer &amp; Co.</v>
      </c>
      <c r="C699" t="str">
        <f>IF(INDEX([1]Calculation!$G:$G,ROW())=0,"-",INDEX([1]Calculation!$G:$G,ROW()))</f>
        <v>A+</v>
      </c>
      <c r="D699" t="str">
        <f>INDEX([1]Calculation!$J:$J,ROW())&amp;"  "&amp;INDEX([1]Calculation!$K:$K,ROW())</f>
        <v>602  lv</v>
      </c>
      <c r="E699" s="19">
        <f>INDEX([1]Calculation!$I:$I,ROW())</f>
        <v>43726</v>
      </c>
      <c r="F699" s="12">
        <f>ROUND(INDEX([1]Calculation!AL:AL,ROW()),1)</f>
        <v>0.2</v>
      </c>
      <c r="G699" s="8">
        <f>ROUND(INDEX([1]Calculation!L:L,ROW()),0)</f>
        <v>20</v>
      </c>
      <c r="H699" s="8">
        <f>ROUND(INDEX([1]Calculation!M:M,ROW()),0)</f>
        <v>0</v>
      </c>
      <c r="I699" s="8">
        <f>ROUND(INDEX([1]Calculation!N:N,ROW()),0)</f>
        <v>3</v>
      </c>
      <c r="J699" s="8">
        <f>ROUND(INDEX([1]Calculation!O:O,ROW()),0)</f>
        <v>9</v>
      </c>
      <c r="K699" s="8">
        <f>ROUND(INDEX([1]Calculation!P:P,ROW()),0)</f>
        <v>3</v>
      </c>
      <c r="L699" s="8">
        <f>ROUND(INDEX([1]Calculation!Q:Q,ROW()),0)</f>
        <v>11</v>
      </c>
      <c r="M699" s="8">
        <f>ROUND(INDEX([1]Calculation!R:R,ROW()),0)</f>
        <v>2</v>
      </c>
      <c r="N699" s="8">
        <f>ROUND(INDEX([1]Calculation!S:S,ROW()),0)</f>
        <v>22</v>
      </c>
      <c r="O699" s="8">
        <f>ROUND(INDEX([1]Calculation!T:T,ROW()),0)</f>
        <v>2</v>
      </c>
      <c r="P699" s="8" t="str">
        <f>INDEX([1]Calculation!CB:CB,ROW())</f>
        <v>https://cdn.cnn.com/cnn/2019/images/09/21/desmoinescnnpoll.pdf</v>
      </c>
    </row>
    <row r="700" spans="1:16">
      <c r="A700" t="str">
        <f>INDEX([1]Calculation!$F:$F,ROW())</f>
        <v>US</v>
      </c>
      <c r="B700" t="str">
        <f>INDEX([1]Calculation!$D:$D,ROW())</f>
        <v>Harris Insights &amp; Analytics</v>
      </c>
      <c r="C700" t="str">
        <f>IF(INDEX([1]Calculation!$G:$G,ROW())=0,"-",INDEX([1]Calculation!$G:$G,ROW()))</f>
        <v>C+</v>
      </c>
      <c r="D700" t="str">
        <f>INDEX([1]Calculation!$J:$J,ROW())&amp;"  "&amp;INDEX([1]Calculation!$K:$K,ROW())</f>
        <v>768  lv</v>
      </c>
      <c r="E700" s="19">
        <f>INDEX([1]Calculation!$I:$I,ROW())</f>
        <v>43726</v>
      </c>
      <c r="F700" s="12">
        <f>ROUND(INDEX([1]Calculation!AL:AL,ROW()),1)</f>
        <v>0</v>
      </c>
      <c r="G700" s="8">
        <f>ROUND(INDEX([1]Calculation!L:L,ROW()),0)</f>
        <v>34</v>
      </c>
      <c r="H700" s="8">
        <f>ROUND(INDEX([1]Calculation!M:M,ROW()),0)</f>
        <v>0</v>
      </c>
      <c r="I700" s="8">
        <f>ROUND(INDEX([1]Calculation!N:N,ROW()),0)</f>
        <v>2</v>
      </c>
      <c r="J700" s="8">
        <f>ROUND(INDEX([1]Calculation!O:O,ROW()),0)</f>
        <v>5</v>
      </c>
      <c r="K700" s="8">
        <f>ROUND(INDEX([1]Calculation!P:P,ROW()),0)</f>
        <v>1</v>
      </c>
      <c r="L700" s="8">
        <f>ROUND(INDEX([1]Calculation!Q:Q,ROW()),0)</f>
        <v>14</v>
      </c>
      <c r="M700" s="8">
        <f>ROUND(INDEX([1]Calculation!R:R,ROW()),0)</f>
        <v>1</v>
      </c>
      <c r="N700" s="8">
        <f>ROUND(INDEX([1]Calculation!S:S,ROW()),0)</f>
        <v>18</v>
      </c>
      <c r="O700" s="8">
        <f>ROUND(INDEX([1]Calculation!T:T,ROW()),0)</f>
        <v>2</v>
      </c>
      <c r="P700" s="8" t="str">
        <f>INDEX([1]Calculation!CB:CB,ROW())</f>
        <v>https://docs.google.com/spreadsheets/d/e/2PACX-1vQxNZ8yOcDYjYZ-X4N3sGlIyJv2AzHe1DshXx-kk2ZUHmbCkzun8j5mJiNOev0JfcwurOEugE8kBr40/pubhtml/sheet?headers=false&amp;gid=0</v>
      </c>
    </row>
    <row r="701" spans="1:16">
      <c r="A701" t="str">
        <f>INDEX([1]Calculation!$F:$F,ROW())</f>
        <v>US</v>
      </c>
      <c r="B701" t="str">
        <f>INDEX([1]Calculation!$D:$D,ROW())</f>
        <v>Harris Insights &amp; Analytics</v>
      </c>
      <c r="C701" t="str">
        <f>IF(INDEX([1]Calculation!$G:$G,ROW())=0,"-",INDEX([1]Calculation!$G:$G,ROW()))</f>
        <v>C+</v>
      </c>
      <c r="D701" t="str">
        <f>INDEX([1]Calculation!$J:$J,ROW())&amp;"  "&amp;INDEX([1]Calculation!$K:$K,ROW())</f>
        <v>1326  rv</v>
      </c>
      <c r="E701" s="19">
        <f>INDEX([1]Calculation!$I:$I,ROW())</f>
        <v>43726</v>
      </c>
      <c r="F701" s="12">
        <f>ROUND(INDEX([1]Calculation!AL:AL,ROW()),1)</f>
        <v>0</v>
      </c>
      <c r="G701" s="8">
        <f>ROUND(INDEX([1]Calculation!L:L,ROW()),0)</f>
        <v>27</v>
      </c>
      <c r="H701" s="8">
        <f>ROUND(INDEX([1]Calculation!M:M,ROW()),0)</f>
        <v>0</v>
      </c>
      <c r="I701" s="8">
        <f>ROUND(INDEX([1]Calculation!N:N,ROW()),0)</f>
        <v>2</v>
      </c>
      <c r="J701" s="8">
        <f>ROUND(INDEX([1]Calculation!O:O,ROW()),0)</f>
        <v>3</v>
      </c>
      <c r="K701" s="8">
        <f>ROUND(INDEX([1]Calculation!P:P,ROW()),0)</f>
        <v>1</v>
      </c>
      <c r="L701" s="8">
        <f>ROUND(INDEX([1]Calculation!Q:Q,ROW()),0)</f>
        <v>15</v>
      </c>
      <c r="M701" s="8">
        <f>ROUND(INDEX([1]Calculation!R:R,ROW()),0)</f>
        <v>1</v>
      </c>
      <c r="N701" s="8">
        <f>ROUND(INDEX([1]Calculation!S:S,ROW()),0)</f>
        <v>16</v>
      </c>
      <c r="O701" s="8">
        <f>ROUND(INDEX([1]Calculation!T:T,ROW()),0)</f>
        <v>3</v>
      </c>
      <c r="P701" s="8" t="str">
        <f>INDEX([1]Calculation!CB:CB,ROW())</f>
        <v>https://docs.google.com/spreadsheets/d/e/2PACX-1vQxNZ8yOcDYjYZ-X4N3sGlIyJv2AzHe1DshXx-kk2ZUHmbCkzun8j5mJiNOev0JfcwurOEugE8kBr40/pubhtml/sheet?headers=false&amp;gid=0</v>
      </c>
    </row>
    <row r="702" spans="1:16">
      <c r="A702" t="str">
        <f>INDEX([1]Calculation!$F:$F,ROW())</f>
        <v>US</v>
      </c>
      <c r="B702" t="str">
        <f>INDEX([1]Calculation!$D:$D,ROW())</f>
        <v>Zogby Interactive/JZ Analytics</v>
      </c>
      <c r="C702" t="str">
        <f>IF(INDEX([1]Calculation!$G:$G,ROW())=0,"-",INDEX([1]Calculation!$G:$G,ROW()))</f>
        <v>C</v>
      </c>
      <c r="D702" t="str">
        <f>INDEX([1]Calculation!$J:$J,ROW())&amp;"  "&amp;INDEX([1]Calculation!$K:$K,ROW())</f>
        <v>601  lv</v>
      </c>
      <c r="E702" s="19">
        <f>INDEX([1]Calculation!$I:$I,ROW())</f>
        <v>43725</v>
      </c>
      <c r="F702" s="12">
        <f>ROUND(INDEX([1]Calculation!AL:AL,ROW()),1)</f>
        <v>0</v>
      </c>
      <c r="G702" s="8">
        <f>ROUND(INDEX([1]Calculation!L:L,ROW()),0)</f>
        <v>31</v>
      </c>
      <c r="H702" s="8">
        <f>ROUND(INDEX([1]Calculation!M:M,ROW()),0)</f>
        <v>0</v>
      </c>
      <c r="I702" s="8">
        <f>ROUND(INDEX([1]Calculation!N:N,ROW()),0)</f>
        <v>4</v>
      </c>
      <c r="J702" s="8">
        <f>ROUND(INDEX([1]Calculation!O:O,ROW()),0)</f>
        <v>6</v>
      </c>
      <c r="K702" s="8">
        <f>ROUND(INDEX([1]Calculation!P:P,ROW()),0)</f>
        <v>3</v>
      </c>
      <c r="L702" s="8">
        <f>ROUND(INDEX([1]Calculation!Q:Q,ROW()),0)</f>
        <v>17</v>
      </c>
      <c r="M702" s="8">
        <f>ROUND(INDEX([1]Calculation!R:R,ROW()),0)</f>
        <v>0</v>
      </c>
      <c r="N702" s="8">
        <f>ROUND(INDEX([1]Calculation!S:S,ROW()),0)</f>
        <v>17</v>
      </c>
      <c r="O702" s="8">
        <f>ROUND(INDEX([1]Calculation!T:T,ROW()),0)</f>
        <v>2</v>
      </c>
      <c r="P702" s="8" t="str">
        <f>INDEX([1]Calculation!CB:CB,ROW())</f>
        <v>https://247wallst.com/special-report/2019/09/25/24-7-wall-st-zogby-poll-democratic-primary/</v>
      </c>
    </row>
    <row r="703" spans="1:16">
      <c r="A703" t="str">
        <f>INDEX([1]Calculation!$F:$F,ROW())</f>
        <v>US</v>
      </c>
      <c r="B703" t="str">
        <f>INDEX([1]Calculation!$D:$D,ROW())</f>
        <v>Fox News/Beacon Research/Shaw &amp; Co. Research</v>
      </c>
      <c r="C703" t="str">
        <f>IF(INDEX([1]Calculation!$G:$G,ROW())=0,"-",INDEX([1]Calculation!$G:$G,ROW()))</f>
        <v>A-</v>
      </c>
      <c r="D703" t="str">
        <f>INDEX([1]Calculation!$J:$J,ROW())&amp;"  "&amp;INDEX([1]Calculation!$K:$K,ROW())</f>
        <v>480  lv</v>
      </c>
      <c r="E703" s="19">
        <f>INDEX([1]Calculation!$I:$I,ROW())</f>
        <v>43725</v>
      </c>
      <c r="F703" s="12">
        <f>ROUND(INDEX([1]Calculation!AL:AL,ROW()),1)</f>
        <v>0</v>
      </c>
      <c r="G703" s="8">
        <f>ROUND(INDEX([1]Calculation!L:L,ROW()),0)</f>
        <v>29</v>
      </c>
      <c r="H703" s="8">
        <f>ROUND(INDEX([1]Calculation!M:M,ROW()),0)</f>
        <v>0</v>
      </c>
      <c r="I703" s="8">
        <f>ROUND(INDEX([1]Calculation!N:N,ROW()),0)</f>
        <v>3</v>
      </c>
      <c r="J703" s="8">
        <f>ROUND(INDEX([1]Calculation!O:O,ROW()),0)</f>
        <v>5</v>
      </c>
      <c r="K703" s="8">
        <f>ROUND(INDEX([1]Calculation!P:P,ROW()),0)</f>
        <v>2</v>
      </c>
      <c r="L703" s="8">
        <f>ROUND(INDEX([1]Calculation!Q:Q,ROW()),0)</f>
        <v>18</v>
      </c>
      <c r="M703" s="8">
        <f>ROUND(INDEX([1]Calculation!R:R,ROW()),0)</f>
        <v>1</v>
      </c>
      <c r="N703" s="8">
        <f>ROUND(INDEX([1]Calculation!S:S,ROW()),0)</f>
        <v>16</v>
      </c>
      <c r="O703" s="8">
        <f>ROUND(INDEX([1]Calculation!T:T,ROW()),0)</f>
        <v>2</v>
      </c>
      <c r="P703" s="8" t="str">
        <f>INDEX([1]Calculation!CB:CB,ROW())</f>
        <v>https://www.foxnews.com/politics/fox-news-poll-september-15-17-2019</v>
      </c>
    </row>
    <row r="704" spans="1:16">
      <c r="A704" t="str">
        <f>INDEX([1]Calculation!$F:$F,ROW())</f>
        <v>US</v>
      </c>
      <c r="B704" t="str">
        <f>INDEX([1]Calculation!$D:$D,ROW())</f>
        <v>Fox News/Beacon Research/Shaw &amp; Co. Research</v>
      </c>
      <c r="C704" t="str">
        <f>IF(INDEX([1]Calculation!$G:$G,ROW())=0,"-",INDEX([1]Calculation!$G:$G,ROW()))</f>
        <v>A-</v>
      </c>
      <c r="D704" t="str">
        <f>INDEX([1]Calculation!$J:$J,ROW())&amp;"  "&amp;INDEX([1]Calculation!$K:$K,ROW())</f>
        <v>480  lv</v>
      </c>
      <c r="E704" s="19">
        <f>INDEX([1]Calculation!$I:$I,ROW())</f>
        <v>43725</v>
      </c>
      <c r="F704" s="12">
        <f>ROUND(INDEX([1]Calculation!AL:AL,ROW()),1)</f>
        <v>0</v>
      </c>
      <c r="G704" s="8">
        <f>ROUND(INDEX([1]Calculation!L:L,ROW()),0)</f>
        <v>53</v>
      </c>
      <c r="H704" s="8">
        <f>ROUND(INDEX([1]Calculation!M:M,ROW()),0)</f>
        <v>0</v>
      </c>
      <c r="I704" s="8">
        <f>ROUND(INDEX([1]Calculation!N:N,ROW()),0)</f>
        <v>0</v>
      </c>
      <c r="J704" s="8">
        <f>ROUND(INDEX([1]Calculation!O:O,ROW()),0)</f>
        <v>0</v>
      </c>
      <c r="K704" s="8">
        <f>ROUND(INDEX([1]Calculation!P:P,ROW()),0)</f>
        <v>0</v>
      </c>
      <c r="L704" s="8">
        <f>ROUND(INDEX([1]Calculation!Q:Q,ROW()),0)</f>
        <v>0</v>
      </c>
      <c r="M704" s="8">
        <f>ROUND(INDEX([1]Calculation!R:R,ROW()),0)</f>
        <v>0</v>
      </c>
      <c r="N704" s="8">
        <f>ROUND(INDEX([1]Calculation!S:S,ROW()),0)</f>
        <v>37</v>
      </c>
      <c r="O704" s="8">
        <f>ROUND(INDEX([1]Calculation!T:T,ROW()),0)</f>
        <v>0</v>
      </c>
      <c r="P704" s="8" t="str">
        <f>INDEX([1]Calculation!CB:CB,ROW())</f>
        <v>https://www.foxnews.com/politics/fox-news-poll-september-15-17-2019</v>
      </c>
    </row>
    <row r="705" spans="1:16">
      <c r="A705" t="str">
        <f>INDEX([1]Calculation!$F:$F,ROW())</f>
        <v>Iowa</v>
      </c>
      <c r="B705" t="str">
        <f>INDEX([1]Calculation!$D:$D,ROW())</f>
        <v>Civiqs</v>
      </c>
      <c r="C705" t="str">
        <f>IF(INDEX([1]Calculation!$G:$G,ROW())=0,"-",INDEX([1]Calculation!$G:$G,ROW()))</f>
        <v>-</v>
      </c>
      <c r="D705" t="str">
        <f>INDEX([1]Calculation!$J:$J,ROW())&amp;"  "&amp;INDEX([1]Calculation!$K:$K,ROW())</f>
        <v>572  lv</v>
      </c>
      <c r="E705" s="19">
        <f>INDEX([1]Calculation!$I:$I,ROW())</f>
        <v>43725</v>
      </c>
      <c r="F705" s="12">
        <f>ROUND(INDEX([1]Calculation!AL:AL,ROW()),1)</f>
        <v>0</v>
      </c>
      <c r="G705" s="8">
        <f>ROUND(INDEX([1]Calculation!L:L,ROW()),0)</f>
        <v>16</v>
      </c>
      <c r="H705" s="8">
        <f>ROUND(INDEX([1]Calculation!M:M,ROW()),0)</f>
        <v>0</v>
      </c>
      <c r="I705" s="8">
        <f>ROUND(INDEX([1]Calculation!N:N,ROW()),0)</f>
        <v>2</v>
      </c>
      <c r="J705" s="8">
        <f>ROUND(INDEX([1]Calculation!O:O,ROW()),0)</f>
        <v>13</v>
      </c>
      <c r="K705" s="8">
        <f>ROUND(INDEX([1]Calculation!P:P,ROW()),0)</f>
        <v>3</v>
      </c>
      <c r="L705" s="8">
        <f>ROUND(INDEX([1]Calculation!Q:Q,ROW()),0)</f>
        <v>16</v>
      </c>
      <c r="M705" s="8">
        <f>ROUND(INDEX([1]Calculation!R:R,ROW()),0)</f>
        <v>2</v>
      </c>
      <c r="N705" s="8">
        <f>ROUND(INDEX([1]Calculation!S:S,ROW()),0)</f>
        <v>24</v>
      </c>
      <c r="O705" s="8">
        <f>ROUND(INDEX([1]Calculation!T:T,ROW()),0)</f>
        <v>3</v>
      </c>
      <c r="P705" s="8" t="str">
        <f>INDEX([1]Calculation!CB:CB,ROW())</f>
        <v>https://civiqs.com/documents/Civiqs_ISU_banner_book_2019_09_release.pdf</v>
      </c>
    </row>
    <row r="706" spans="1:16">
      <c r="A706" t="str">
        <f>INDEX([1]Calculation!$F:$F,ROW())</f>
        <v>US</v>
      </c>
      <c r="B706" t="str">
        <f>INDEX([1]Calculation!$D:$D,ROW())</f>
        <v>YouGov</v>
      </c>
      <c r="C706" t="str">
        <f>IF(INDEX([1]Calculation!$G:$G,ROW())=0,"-",INDEX([1]Calculation!$G:$G,ROW()))</f>
        <v>B-</v>
      </c>
      <c r="D706" t="str">
        <f>INDEX([1]Calculation!$J:$J,ROW())&amp;"  "&amp;INDEX([1]Calculation!$K:$K,ROW())</f>
        <v>603  lv</v>
      </c>
      <c r="E706" s="19">
        <f>INDEX([1]Calculation!$I:$I,ROW())</f>
        <v>43725</v>
      </c>
      <c r="F706" s="12">
        <f>ROUND(INDEX([1]Calculation!AL:AL,ROW()),1)</f>
        <v>0</v>
      </c>
      <c r="G706" s="8">
        <f>ROUND(INDEX([1]Calculation!L:L,ROW()),0)</f>
        <v>25</v>
      </c>
      <c r="H706" s="8">
        <f>ROUND(INDEX([1]Calculation!M:M,ROW()),0)</f>
        <v>0</v>
      </c>
      <c r="I706" s="8">
        <f>ROUND(INDEX([1]Calculation!N:N,ROW()),0)</f>
        <v>2</v>
      </c>
      <c r="J706" s="8">
        <f>ROUND(INDEX([1]Calculation!O:O,ROW()),0)</f>
        <v>8</v>
      </c>
      <c r="K706" s="8">
        <f>ROUND(INDEX([1]Calculation!P:P,ROW()),0)</f>
        <v>1</v>
      </c>
      <c r="L706" s="8">
        <f>ROUND(INDEX([1]Calculation!Q:Q,ROW()),0)</f>
        <v>15</v>
      </c>
      <c r="M706" s="8">
        <f>ROUND(INDEX([1]Calculation!R:R,ROW()),0)</f>
        <v>0</v>
      </c>
      <c r="N706" s="8">
        <f>ROUND(INDEX([1]Calculation!S:S,ROW()),0)</f>
        <v>19</v>
      </c>
      <c r="O706" s="8">
        <f>ROUND(INDEX([1]Calculation!T:T,ROW()),0)</f>
        <v>3</v>
      </c>
      <c r="P706" s="8" t="str">
        <f>INDEX([1]Calculation!CB:CB,ROW())</f>
        <v>https://d25d2506sfb94s.cloudfront.net/cumulus_uploads/document/m1n9ik6irs/econTabReport.pdf</v>
      </c>
    </row>
    <row r="707" spans="1:16">
      <c r="A707" t="str">
        <f>INDEX([1]Calculation!$F:$F,ROW())</f>
        <v>US</v>
      </c>
      <c r="B707" t="str">
        <f>INDEX([1]Calculation!$D:$D,ROW())</f>
        <v>Harris Insights &amp; Analytics</v>
      </c>
      <c r="C707" t="str">
        <f>IF(INDEX([1]Calculation!$G:$G,ROW())=0,"-",INDEX([1]Calculation!$G:$G,ROW()))</f>
        <v>C+</v>
      </c>
      <c r="D707" t="str">
        <f>INDEX([1]Calculation!$J:$J,ROW())&amp;"  "&amp;INDEX([1]Calculation!$K:$K,ROW())</f>
        <v>799  lv</v>
      </c>
      <c r="E707" s="19">
        <f>INDEX([1]Calculation!$I:$I,ROW())</f>
        <v>43725</v>
      </c>
      <c r="F707" s="12">
        <f>ROUND(INDEX([1]Calculation!AL:AL,ROW()),1)</f>
        <v>0</v>
      </c>
      <c r="G707" s="8">
        <f>ROUND(INDEX([1]Calculation!L:L,ROW()),0)</f>
        <v>32</v>
      </c>
      <c r="H707" s="8">
        <f>ROUND(INDEX([1]Calculation!M:M,ROW()),0)</f>
        <v>0</v>
      </c>
      <c r="I707" s="8">
        <f>ROUND(INDEX([1]Calculation!N:N,ROW()),0)</f>
        <v>3</v>
      </c>
      <c r="J707" s="8">
        <f>ROUND(INDEX([1]Calculation!O:O,ROW()),0)</f>
        <v>5</v>
      </c>
      <c r="K707" s="8">
        <f>ROUND(INDEX([1]Calculation!P:P,ROW()),0)</f>
        <v>2</v>
      </c>
      <c r="L707" s="8">
        <f>ROUND(INDEX([1]Calculation!Q:Q,ROW()),0)</f>
        <v>14</v>
      </c>
      <c r="M707" s="8">
        <f>ROUND(INDEX([1]Calculation!R:R,ROW()),0)</f>
        <v>1</v>
      </c>
      <c r="N707" s="8">
        <f>ROUND(INDEX([1]Calculation!S:S,ROW()),0)</f>
        <v>15</v>
      </c>
      <c r="O707" s="8">
        <f>ROUND(INDEX([1]Calculation!T:T,ROW()),0)</f>
        <v>2</v>
      </c>
      <c r="P707" s="8" t="str">
        <f>INDEX([1]Calculation!CB:CB,ROW())</f>
        <v>https://docs.google.com/spreadsheets/d/e/2PACX-1vSkjH2s-g-2MUvescdMg8gQxFQiNANdT_xOAkvIViDyrNnP0uHUaAZgoOOYEcTWmUGaWbAqcQwuniN-/pubhtml/sheet?headers=false&amp;gid=0</v>
      </c>
    </row>
    <row r="708" spans="1:16">
      <c r="A708" t="str">
        <f>INDEX([1]Calculation!$F:$F,ROW())</f>
        <v>US</v>
      </c>
      <c r="B708" t="str">
        <f>INDEX([1]Calculation!$D:$D,ROW())</f>
        <v>Harris Insights &amp; Analytics</v>
      </c>
      <c r="C708" t="str">
        <f>IF(INDEX([1]Calculation!$G:$G,ROW())=0,"-",INDEX([1]Calculation!$G:$G,ROW()))</f>
        <v>C+</v>
      </c>
      <c r="D708" t="str">
        <f>INDEX([1]Calculation!$J:$J,ROW())&amp;"  "&amp;INDEX([1]Calculation!$K:$K,ROW())</f>
        <v>1329  rv</v>
      </c>
      <c r="E708" s="19">
        <f>INDEX([1]Calculation!$I:$I,ROW())</f>
        <v>43725</v>
      </c>
      <c r="F708" s="12">
        <f>ROUND(INDEX([1]Calculation!AL:AL,ROW()),1)</f>
        <v>0</v>
      </c>
      <c r="G708" s="8">
        <f>ROUND(INDEX([1]Calculation!L:L,ROW()),0)</f>
        <v>27</v>
      </c>
      <c r="H708" s="8">
        <f>ROUND(INDEX([1]Calculation!M:M,ROW()),0)</f>
        <v>0</v>
      </c>
      <c r="I708" s="8">
        <f>ROUND(INDEX([1]Calculation!N:N,ROW()),0)</f>
        <v>3</v>
      </c>
      <c r="J708" s="8">
        <f>ROUND(INDEX([1]Calculation!O:O,ROW()),0)</f>
        <v>4</v>
      </c>
      <c r="K708" s="8">
        <f>ROUND(INDEX([1]Calculation!P:P,ROW()),0)</f>
        <v>1</v>
      </c>
      <c r="L708" s="8">
        <f>ROUND(INDEX([1]Calculation!Q:Q,ROW()),0)</f>
        <v>14</v>
      </c>
      <c r="M708" s="8">
        <f>ROUND(INDEX([1]Calculation!R:R,ROW()),0)</f>
        <v>1</v>
      </c>
      <c r="N708" s="8">
        <f>ROUND(INDEX([1]Calculation!S:S,ROW()),0)</f>
        <v>13</v>
      </c>
      <c r="O708" s="8">
        <f>ROUND(INDEX([1]Calculation!T:T,ROW()),0)</f>
        <v>3</v>
      </c>
      <c r="P708" s="8" t="str">
        <f>INDEX([1]Calculation!CB:CB,ROW())</f>
        <v>https://docs.google.com/spreadsheets/d/e/2PACX-1vSkjH2s-g-2MUvescdMg8gQxFQiNANdT_xOAkvIViDyrNnP0uHUaAZgoOOYEcTWmUGaWbAqcQwuniN-/pubhtml/sheet?headers=false&amp;gid=0</v>
      </c>
    </row>
    <row r="709" spans="1:16">
      <c r="A709" t="str">
        <f>INDEX([1]Calculation!$F:$F,ROW())</f>
        <v>Missouri</v>
      </c>
      <c r="B709" t="str">
        <f>INDEX([1]Calculation!$D:$D,ROW())</f>
        <v>Show Me Victories</v>
      </c>
      <c r="C709" t="str">
        <f>IF(INDEX([1]Calculation!$G:$G,ROW())=0,"-",INDEX([1]Calculation!$G:$G,ROW()))</f>
        <v>-</v>
      </c>
      <c r="D709" t="str">
        <f>INDEX([1]Calculation!$J:$J,ROW())&amp;"  "&amp;INDEX([1]Calculation!$K:$K,ROW())</f>
        <v>400  lv</v>
      </c>
      <c r="E709" s="19">
        <f>INDEX([1]Calculation!$I:$I,ROW())</f>
        <v>43724</v>
      </c>
      <c r="F709" s="12">
        <f>ROUND(INDEX([1]Calculation!AL:AL,ROW()),1)</f>
        <v>1</v>
      </c>
      <c r="G709" s="8">
        <f>ROUND(INDEX([1]Calculation!L:L,ROW()),0)</f>
        <v>34</v>
      </c>
      <c r="H709" s="8">
        <f>ROUND(INDEX([1]Calculation!M:M,ROW()),0)</f>
        <v>0</v>
      </c>
      <c r="I709" s="8">
        <f>ROUND(INDEX([1]Calculation!N:N,ROW()),0)</f>
        <v>1</v>
      </c>
      <c r="J709" s="8">
        <f>ROUND(INDEX([1]Calculation!O:O,ROW()),0)</f>
        <v>10</v>
      </c>
      <c r="K709" s="8">
        <f>ROUND(INDEX([1]Calculation!P:P,ROW()),0)</f>
        <v>1</v>
      </c>
      <c r="L709" s="8">
        <f>ROUND(INDEX([1]Calculation!Q:Q,ROW()),0)</f>
        <v>14</v>
      </c>
      <c r="M709" s="8">
        <f>ROUND(INDEX([1]Calculation!R:R,ROW()),0)</f>
        <v>0</v>
      </c>
      <c r="N709" s="8">
        <f>ROUND(INDEX([1]Calculation!S:S,ROW()),0)</f>
        <v>22</v>
      </c>
      <c r="O709" s="8">
        <f>ROUND(INDEX([1]Calculation!T:T,ROW()),0)</f>
        <v>1</v>
      </c>
      <c r="P709" s="8" t="str">
        <f>INDEX([1]Calculation!CB:CB,ROW())</f>
        <v>https://files.constantcontact.com/a1529b48301/2b9dc5b1-e472-4676-99c1-4e7d639d53dc.pdf</v>
      </c>
    </row>
    <row r="710" spans="1:16">
      <c r="A710" t="str">
        <f>INDEX([1]Calculation!$F:$F,ROW())</f>
        <v>New Jersey</v>
      </c>
      <c r="B710" t="str">
        <f>INDEX([1]Calculation!$D:$D,ROW())</f>
        <v>Monmouth University</v>
      </c>
      <c r="C710" t="str">
        <f>IF(INDEX([1]Calculation!$G:$G,ROW())=0,"-",INDEX([1]Calculation!$G:$G,ROW()))</f>
        <v>A+</v>
      </c>
      <c r="D710" t="str">
        <f>INDEX([1]Calculation!$J:$J,ROW())&amp;"  "&amp;INDEX([1]Calculation!$K:$K,ROW())</f>
        <v>325  rv</v>
      </c>
      <c r="E710" s="19">
        <f>INDEX([1]Calculation!$I:$I,ROW())</f>
        <v>43724</v>
      </c>
      <c r="F710" s="12">
        <f>ROUND(INDEX([1]Calculation!AL:AL,ROW()),1)</f>
        <v>3.3</v>
      </c>
      <c r="G710" s="8">
        <f>ROUND(INDEX([1]Calculation!L:L,ROW()),0)</f>
        <v>26</v>
      </c>
      <c r="H710" s="8">
        <f>ROUND(INDEX([1]Calculation!M:M,ROW()),0)</f>
        <v>0</v>
      </c>
      <c r="I710" s="8">
        <f>ROUND(INDEX([1]Calculation!N:N,ROW()),0)</f>
        <v>9</v>
      </c>
      <c r="J710" s="8">
        <f>ROUND(INDEX([1]Calculation!O:O,ROW()),0)</f>
        <v>6</v>
      </c>
      <c r="K710" s="8">
        <f>ROUND(INDEX([1]Calculation!P:P,ROW()),0)</f>
        <v>1</v>
      </c>
      <c r="L710" s="8">
        <f>ROUND(INDEX([1]Calculation!Q:Q,ROW()),0)</f>
        <v>18</v>
      </c>
      <c r="M710" s="8">
        <f>ROUND(INDEX([1]Calculation!R:R,ROW()),0)</f>
        <v>0</v>
      </c>
      <c r="N710" s="8">
        <f>ROUND(INDEX([1]Calculation!S:S,ROW()),0)</f>
        <v>20</v>
      </c>
      <c r="O710" s="8">
        <f>ROUND(INDEX([1]Calculation!T:T,ROW()),0)</f>
        <v>1</v>
      </c>
      <c r="P710" s="8" t="str">
        <f>INDEX([1]Calculation!CB:CB,ROW())</f>
        <v>https://www.monmouth.edu/polling-institute/documents/monmouthpoll_nj_091919.pdf/</v>
      </c>
    </row>
    <row r="711" spans="1:16">
      <c r="A711" t="str">
        <f>INDEX([1]Calculation!$F:$F,ROW())</f>
        <v>US</v>
      </c>
      <c r="B711" t="str">
        <f>INDEX([1]Calculation!$D:$D,ROW())</f>
        <v>Civiqs</v>
      </c>
      <c r="C711" t="str">
        <f>IF(INDEX([1]Calculation!$G:$G,ROW())=0,"-",INDEX([1]Calculation!$G:$G,ROW()))</f>
        <v>-</v>
      </c>
      <c r="D711" t="str">
        <f>INDEX([1]Calculation!$J:$J,ROW())&amp;"  "&amp;INDEX([1]Calculation!$K:$K,ROW())</f>
        <v>1291  lv</v>
      </c>
      <c r="E711" s="19">
        <f>INDEX([1]Calculation!$I:$I,ROW())</f>
        <v>43724</v>
      </c>
      <c r="F711" s="12">
        <f>ROUND(INDEX([1]Calculation!AL:AL,ROW()),1)</f>
        <v>1.6</v>
      </c>
      <c r="G711" s="8">
        <f>ROUND(INDEX([1]Calculation!L:L,ROW()),0)</f>
        <v>24</v>
      </c>
      <c r="H711" s="8">
        <f>ROUND(INDEX([1]Calculation!M:M,ROW()),0)</f>
        <v>0</v>
      </c>
      <c r="I711" s="8">
        <f>ROUND(INDEX([1]Calculation!N:N,ROW()),0)</f>
        <v>1</v>
      </c>
      <c r="J711" s="8">
        <f>ROUND(INDEX([1]Calculation!O:O,ROW()),0)</f>
        <v>7</v>
      </c>
      <c r="K711" s="8">
        <f>ROUND(INDEX([1]Calculation!P:P,ROW()),0)</f>
        <v>1</v>
      </c>
      <c r="L711" s="8">
        <f>ROUND(INDEX([1]Calculation!Q:Q,ROW()),0)</f>
        <v>14</v>
      </c>
      <c r="M711" s="8">
        <f>ROUND(INDEX([1]Calculation!R:R,ROW()),0)</f>
        <v>1</v>
      </c>
      <c r="N711" s="8">
        <f>ROUND(INDEX([1]Calculation!S:S,ROW()),0)</f>
        <v>30</v>
      </c>
      <c r="O711" s="8">
        <f>ROUND(INDEX([1]Calculation!T:T,ROW()),0)</f>
        <v>2</v>
      </c>
      <c r="P711" s="8" t="str">
        <f>INDEX([1]Calculation!CB:CB,ROW())</f>
        <v>http://filesforprogress.org/datasets/sep_18/civiqs_debate/post_debate.pdf</v>
      </c>
    </row>
    <row r="712" spans="1:16">
      <c r="A712" t="str">
        <f>INDEX([1]Calculation!$F:$F,ROW())</f>
        <v>Iowa</v>
      </c>
      <c r="B712" t="str">
        <f>INDEX([1]Calculation!$D:$D,ROW())</f>
        <v>David Binder Research</v>
      </c>
      <c r="C712" t="str">
        <f>IF(INDEX([1]Calculation!$G:$G,ROW())=0,"-",INDEX([1]Calculation!$G:$G,ROW()))</f>
        <v>-</v>
      </c>
      <c r="D712" t="str">
        <f>INDEX([1]Calculation!$J:$J,ROW())&amp;"  "&amp;INDEX([1]Calculation!$K:$K,ROW())</f>
        <v>500  lv</v>
      </c>
      <c r="E712" s="19">
        <f>INDEX([1]Calculation!$I:$I,ROW())</f>
        <v>43724</v>
      </c>
      <c r="F712" s="12">
        <f>ROUND(INDEX([1]Calculation!AL:AL,ROW()),1)</f>
        <v>0</v>
      </c>
      <c r="G712" s="8">
        <f>ROUND(INDEX([1]Calculation!L:L,ROW()),0)</f>
        <v>25</v>
      </c>
      <c r="H712" s="8">
        <f>ROUND(INDEX([1]Calculation!M:M,ROW()),0)</f>
        <v>0</v>
      </c>
      <c r="I712" s="8">
        <f>ROUND(INDEX([1]Calculation!N:N,ROW()),0)</f>
        <v>2</v>
      </c>
      <c r="J712" s="8">
        <f>ROUND(INDEX([1]Calculation!O:O,ROW()),0)</f>
        <v>12</v>
      </c>
      <c r="K712" s="8">
        <f>ROUND(INDEX([1]Calculation!P:P,ROW()),0)</f>
        <v>8</v>
      </c>
      <c r="L712" s="8">
        <f>ROUND(INDEX([1]Calculation!Q:Q,ROW()),0)</f>
        <v>9</v>
      </c>
      <c r="M712" s="8">
        <f>ROUND(INDEX([1]Calculation!R:R,ROW()),0)</f>
        <v>3</v>
      </c>
      <c r="N712" s="8">
        <f>ROUND(INDEX([1]Calculation!S:S,ROW()),0)</f>
        <v>23</v>
      </c>
      <c r="O712" s="8">
        <f>ROUND(INDEX([1]Calculation!T:T,ROW()),0)</f>
        <v>2</v>
      </c>
      <c r="P712" s="8" t="str">
        <f>INDEX([1]Calculation!CB:CB,ROW())</f>
        <v>http://www.focusonruralamerica.com/2019/09/18/september-2019-poll-results/</v>
      </c>
    </row>
    <row r="713" spans="1:16">
      <c r="A713" t="str">
        <f>INDEX([1]Calculation!$F:$F,ROW())</f>
        <v>US</v>
      </c>
      <c r="B713" t="str">
        <f>INDEX([1]Calculation!$D:$D,ROW())</f>
        <v>SurveyUSA</v>
      </c>
      <c r="C713" t="str">
        <f>IF(INDEX([1]Calculation!$G:$G,ROW())=0,"-",INDEX([1]Calculation!$G:$G,ROW()))</f>
        <v>A</v>
      </c>
      <c r="D713" t="str">
        <f>INDEX([1]Calculation!$J:$J,ROW())&amp;"  "&amp;INDEX([1]Calculation!$K:$K,ROW())</f>
        <v>1017  lv</v>
      </c>
      <c r="E713" s="19">
        <f>INDEX([1]Calculation!$I:$I,ROW())</f>
        <v>43724</v>
      </c>
      <c r="F713" s="12">
        <f>ROUND(INDEX([1]Calculation!AL:AL,ROW()),1)</f>
        <v>0</v>
      </c>
      <c r="G713" s="8">
        <f>ROUND(INDEX([1]Calculation!L:L,ROW()),0)</f>
        <v>33</v>
      </c>
      <c r="H713" s="8">
        <f>ROUND(INDEX([1]Calculation!M:M,ROW()),0)</f>
        <v>0</v>
      </c>
      <c r="I713" s="8">
        <f>ROUND(INDEX([1]Calculation!N:N,ROW()),0)</f>
        <v>4</v>
      </c>
      <c r="J713" s="8">
        <f>ROUND(INDEX([1]Calculation!O:O,ROW()),0)</f>
        <v>5</v>
      </c>
      <c r="K713" s="8">
        <f>ROUND(INDEX([1]Calculation!P:P,ROW()),0)</f>
        <v>1</v>
      </c>
      <c r="L713" s="8">
        <f>ROUND(INDEX([1]Calculation!Q:Q,ROW()),0)</f>
        <v>17</v>
      </c>
      <c r="M713" s="8">
        <f>ROUND(INDEX([1]Calculation!R:R,ROW()),0)</f>
        <v>0</v>
      </c>
      <c r="N713" s="8">
        <f>ROUND(INDEX([1]Calculation!S:S,ROW()),0)</f>
        <v>19</v>
      </c>
      <c r="O713" s="8">
        <f>ROUND(INDEX([1]Calculation!T:T,ROW()),0)</f>
        <v>3</v>
      </c>
      <c r="P713" s="8" t="str">
        <f>INDEX([1]Calculation!CB:CB,ROW())</f>
        <v>http://www.surveyusa.com/client/PollReport.aspx?g=af31ac4e-3786-426b-828e-6359cb6c34bb</v>
      </c>
    </row>
    <row r="714" spans="1:16">
      <c r="A714" t="str">
        <f>INDEX([1]Calculation!$F:$F,ROW())</f>
        <v>US</v>
      </c>
      <c r="B714" t="str">
        <f>INDEX([1]Calculation!$D:$D,ROW())</f>
        <v>NBC News/Wall Street Journal</v>
      </c>
      <c r="C714" t="str">
        <f>IF(INDEX([1]Calculation!$G:$G,ROW())=0,"-",INDEX([1]Calculation!$G:$G,ROW()))</f>
        <v>A/B</v>
      </c>
      <c r="D714" t="str">
        <f>INDEX([1]Calculation!$J:$J,ROW())&amp;"  "&amp;INDEX([1]Calculation!$K:$K,ROW())</f>
        <v>506  lv</v>
      </c>
      <c r="E714" s="19">
        <f>INDEX([1]Calculation!$I:$I,ROW())</f>
        <v>43724</v>
      </c>
      <c r="F714" s="12">
        <f>ROUND(INDEX([1]Calculation!AL:AL,ROW()),1)</f>
        <v>0</v>
      </c>
      <c r="G714" s="8">
        <f>ROUND(INDEX([1]Calculation!L:L,ROW()),0)</f>
        <v>31</v>
      </c>
      <c r="H714" s="8">
        <f>ROUND(INDEX([1]Calculation!M:M,ROW()),0)</f>
        <v>0</v>
      </c>
      <c r="I714" s="8">
        <f>ROUND(INDEX([1]Calculation!N:N,ROW()),0)</f>
        <v>2</v>
      </c>
      <c r="J714" s="8">
        <f>ROUND(INDEX([1]Calculation!O:O,ROW()),0)</f>
        <v>7</v>
      </c>
      <c r="K714" s="8">
        <f>ROUND(INDEX([1]Calculation!P:P,ROW()),0)</f>
        <v>2</v>
      </c>
      <c r="L714" s="8">
        <f>ROUND(INDEX([1]Calculation!Q:Q,ROW()),0)</f>
        <v>14</v>
      </c>
      <c r="M714" s="8">
        <f>ROUND(INDEX([1]Calculation!R:R,ROW()),0)</f>
        <v>1</v>
      </c>
      <c r="N714" s="8">
        <f>ROUND(INDEX([1]Calculation!S:S,ROW()),0)</f>
        <v>25</v>
      </c>
      <c r="O714" s="8">
        <f>ROUND(INDEX([1]Calculation!T:T,ROW()),0)</f>
        <v>4</v>
      </c>
      <c r="P714" s="8" t="str">
        <f>INDEX([1]Calculation!CB:CB,ROW())</f>
        <v>https://www.nbcnews.com/politics/meet-the-press/nbc-wsj-poll-biden-leads-dem-2020-field-warren-s-n1055511</v>
      </c>
    </row>
    <row r="715" spans="1:16">
      <c r="A715" t="str">
        <f>INDEX([1]Calculation!$F:$F,ROW())</f>
        <v>California</v>
      </c>
      <c r="B715" t="str">
        <f>INDEX([1]Calculation!$D:$D,ROW())</f>
        <v>Emerson College</v>
      </c>
      <c r="C715" t="str">
        <f>IF(INDEX([1]Calculation!$G:$G,ROW())=0,"-",INDEX([1]Calculation!$G:$G,ROW()))</f>
        <v>B-</v>
      </c>
      <c r="D715" t="str">
        <f>INDEX([1]Calculation!$J:$J,ROW())&amp;"  "&amp;INDEX([1]Calculation!$K:$K,ROW())</f>
        <v>424  lv</v>
      </c>
      <c r="E715" s="19">
        <f>INDEX([1]Calculation!$I:$I,ROW())</f>
        <v>43724</v>
      </c>
      <c r="F715" s="12">
        <f>ROUND(INDEX([1]Calculation!AL:AL,ROW()),1)</f>
        <v>0.2</v>
      </c>
      <c r="G715" s="8">
        <f>ROUND(INDEX([1]Calculation!L:L,ROW()),0)</f>
        <v>26</v>
      </c>
      <c r="H715" s="8">
        <f>ROUND(INDEX([1]Calculation!M:M,ROW()),0)</f>
        <v>0</v>
      </c>
      <c r="I715" s="8">
        <f>ROUND(INDEX([1]Calculation!N:N,ROW()),0)</f>
        <v>1</v>
      </c>
      <c r="J715" s="8">
        <f>ROUND(INDEX([1]Calculation!O:O,ROW()),0)</f>
        <v>4</v>
      </c>
      <c r="K715" s="8">
        <f>ROUND(INDEX([1]Calculation!P:P,ROW()),0)</f>
        <v>0</v>
      </c>
      <c r="L715" s="8">
        <f>ROUND(INDEX([1]Calculation!Q:Q,ROW()),0)</f>
        <v>26</v>
      </c>
      <c r="M715" s="8">
        <f>ROUND(INDEX([1]Calculation!R:R,ROW()),0)</f>
        <v>1</v>
      </c>
      <c r="N715" s="8">
        <f>ROUND(INDEX([1]Calculation!S:S,ROW()),0)</f>
        <v>20</v>
      </c>
      <c r="O715" s="8">
        <f>ROUND(INDEX([1]Calculation!T:T,ROW()),0)</f>
        <v>7</v>
      </c>
      <c r="P715" s="8" t="str">
        <f>INDEX([1]Calculation!CB:CB,ROW())</f>
        <v>http://emersonpolling.com/2019/09/17/biden-sanders-warren-in-statistical-tie-in-democratic-primary-harris-struggles-in-home-state/</v>
      </c>
    </row>
    <row r="716" spans="1:16">
      <c r="A716" t="str">
        <f>INDEX([1]Calculation!$F:$F,ROW())</f>
        <v>US</v>
      </c>
      <c r="B716" t="str">
        <f>INDEX([1]Calculation!$D:$D,ROW())</f>
        <v>Harris Insights &amp; Analytics</v>
      </c>
      <c r="C716" t="str">
        <f>IF(INDEX([1]Calculation!$G:$G,ROW())=0,"-",INDEX([1]Calculation!$G:$G,ROW()))</f>
        <v>C+</v>
      </c>
      <c r="D716" t="str">
        <f>INDEX([1]Calculation!$J:$J,ROW())&amp;"  "&amp;INDEX([1]Calculation!$K:$K,ROW())</f>
        <v>812  lv</v>
      </c>
      <c r="E716" s="19">
        <f>INDEX([1]Calculation!$I:$I,ROW())</f>
        <v>43724</v>
      </c>
      <c r="F716" s="12">
        <f>ROUND(INDEX([1]Calculation!AL:AL,ROW()),1)</f>
        <v>0</v>
      </c>
      <c r="G716" s="8">
        <f>ROUND(INDEX([1]Calculation!L:L,ROW()),0)</f>
        <v>33</v>
      </c>
      <c r="H716" s="8">
        <f>ROUND(INDEX([1]Calculation!M:M,ROW()),0)</f>
        <v>0</v>
      </c>
      <c r="I716" s="8">
        <f>ROUND(INDEX([1]Calculation!N:N,ROW()),0)</f>
        <v>4</v>
      </c>
      <c r="J716" s="8">
        <f>ROUND(INDEX([1]Calculation!O:O,ROW()),0)</f>
        <v>5</v>
      </c>
      <c r="K716" s="8">
        <f>ROUND(INDEX([1]Calculation!P:P,ROW()),0)</f>
        <v>1</v>
      </c>
      <c r="L716" s="8">
        <f>ROUND(INDEX([1]Calculation!Q:Q,ROW()),0)</f>
        <v>14</v>
      </c>
      <c r="M716" s="8">
        <f>ROUND(INDEX([1]Calculation!R:R,ROW()),0)</f>
        <v>1</v>
      </c>
      <c r="N716" s="8">
        <f>ROUND(INDEX([1]Calculation!S:S,ROW()),0)</f>
        <v>14</v>
      </c>
      <c r="O716" s="8">
        <f>ROUND(INDEX([1]Calculation!T:T,ROW()),0)</f>
        <v>2</v>
      </c>
      <c r="P716" s="8" t="str">
        <f>INDEX([1]Calculation!CB:CB,ROW())</f>
        <v>https://docs.google.com/spreadsheets/d/e/2PACX-1vT7UrPgTU38fAxBCCBmuoeDMTgy1Ot3223aVVQVmTmrd13TqMSToyCsMlzr0hQ3r8IEoXdfX3RnIxpN/pubhtml/sheet?headers=false&amp;gid=0</v>
      </c>
    </row>
    <row r="717" spans="1:16">
      <c r="A717" t="str">
        <f>INDEX([1]Calculation!$F:$F,ROW())</f>
        <v>US</v>
      </c>
      <c r="B717" t="str">
        <f>INDEX([1]Calculation!$D:$D,ROW())</f>
        <v>Harris Insights &amp; Analytics</v>
      </c>
      <c r="C717" t="str">
        <f>IF(INDEX([1]Calculation!$G:$G,ROW())=0,"-",INDEX([1]Calculation!$G:$G,ROW()))</f>
        <v>C+</v>
      </c>
      <c r="D717" t="str">
        <f>INDEX([1]Calculation!$J:$J,ROW())&amp;"  "&amp;INDEX([1]Calculation!$K:$K,ROW())</f>
        <v>1332  rv</v>
      </c>
      <c r="E717" s="19">
        <f>INDEX([1]Calculation!$I:$I,ROW())</f>
        <v>43724</v>
      </c>
      <c r="F717" s="12">
        <f>ROUND(INDEX([1]Calculation!AL:AL,ROW()),1)</f>
        <v>0</v>
      </c>
      <c r="G717" s="8">
        <f>ROUND(INDEX([1]Calculation!L:L,ROW()),0)</f>
        <v>29</v>
      </c>
      <c r="H717" s="8">
        <f>ROUND(INDEX([1]Calculation!M:M,ROW()),0)</f>
        <v>0</v>
      </c>
      <c r="I717" s="8">
        <f>ROUND(INDEX([1]Calculation!N:N,ROW()),0)</f>
        <v>3</v>
      </c>
      <c r="J717" s="8">
        <f>ROUND(INDEX([1]Calculation!O:O,ROW()),0)</f>
        <v>4</v>
      </c>
      <c r="K717" s="8">
        <f>ROUND(INDEX([1]Calculation!P:P,ROW()),0)</f>
        <v>1</v>
      </c>
      <c r="L717" s="8">
        <f>ROUND(INDEX([1]Calculation!Q:Q,ROW()),0)</f>
        <v>14</v>
      </c>
      <c r="M717" s="8">
        <f>ROUND(INDEX([1]Calculation!R:R,ROW()),0)</f>
        <v>1</v>
      </c>
      <c r="N717" s="8">
        <f>ROUND(INDEX([1]Calculation!S:S,ROW()),0)</f>
        <v>12</v>
      </c>
      <c r="O717" s="8">
        <f>ROUND(INDEX([1]Calculation!T:T,ROW()),0)</f>
        <v>2</v>
      </c>
      <c r="P717" s="8" t="str">
        <f>INDEX([1]Calculation!CB:CB,ROW())</f>
        <v>https://docs.google.com/spreadsheets/d/e/2PACX-1vT7UrPgTU38fAxBCCBmuoeDMTgy1Ot3223aVVQVmTmrd13TqMSToyCsMlzr0hQ3r8IEoXdfX3RnIxpN/pubhtml/sheet?headers=false&amp;gid=0</v>
      </c>
    </row>
    <row r="718" spans="1:16">
      <c r="A718" t="str">
        <f>INDEX([1]Calculation!$F:$F,ROW())</f>
        <v>Virginia</v>
      </c>
      <c r="B718" t="str">
        <f>INDEX([1]Calculation!$D:$D,ROW())</f>
        <v>Research America Inc.</v>
      </c>
      <c r="C718" t="str">
        <f>IF(INDEX([1]Calculation!$G:$G,ROW())=0,"-",INDEX([1]Calculation!$G:$G,ROW()))</f>
        <v>B/C</v>
      </c>
      <c r="D718" t="str">
        <f>INDEX([1]Calculation!$J:$J,ROW())&amp;"  "&amp;INDEX([1]Calculation!$K:$K,ROW())</f>
        <v>882  rv</v>
      </c>
      <c r="E718" s="19">
        <f>INDEX([1]Calculation!$I:$I,ROW())</f>
        <v>43723</v>
      </c>
      <c r="F718" s="12">
        <f>ROUND(INDEX([1]Calculation!AL:AL,ROW()),1)</f>
        <v>1.7</v>
      </c>
      <c r="G718" s="8">
        <f>ROUND(INDEX([1]Calculation!L:L,ROW()),0)</f>
        <v>23</v>
      </c>
      <c r="H718" s="8">
        <f>ROUND(INDEX([1]Calculation!M:M,ROW()),0)</f>
        <v>0</v>
      </c>
      <c r="I718" s="8">
        <f>ROUND(INDEX([1]Calculation!N:N,ROW()),0)</f>
        <v>1</v>
      </c>
      <c r="J718" s="8">
        <f>ROUND(INDEX([1]Calculation!O:O,ROW()),0)</f>
        <v>4</v>
      </c>
      <c r="K718" s="8">
        <f>ROUND(INDEX([1]Calculation!P:P,ROW()),0)</f>
        <v>2</v>
      </c>
      <c r="L718" s="8">
        <f>ROUND(INDEX([1]Calculation!Q:Q,ROW()),0)</f>
        <v>9</v>
      </c>
      <c r="M718" s="8">
        <f>ROUND(INDEX([1]Calculation!R:R,ROW()),0)</f>
        <v>0</v>
      </c>
      <c r="N718" s="8">
        <f>ROUND(INDEX([1]Calculation!S:S,ROW()),0)</f>
        <v>9</v>
      </c>
      <c r="O718" s="8">
        <f>ROUND(INDEX([1]Calculation!T:T,ROW()),0)</f>
        <v>2</v>
      </c>
      <c r="P718" s="8" t="str">
        <f>INDEX([1]Calculation!CB:CB,ROW())</f>
        <v>https://www.umw.edu/news/2019/09/27/biden-leads-democratic-nomination-in-virginia-umw-survey-finds/</v>
      </c>
    </row>
    <row r="719" spans="1:16">
      <c r="A719" t="str">
        <f>INDEX([1]Calculation!$F:$F,ROW())</f>
        <v>Virginia</v>
      </c>
      <c r="B719" t="str">
        <f>INDEX([1]Calculation!$D:$D,ROW())</f>
        <v>Research America Inc.</v>
      </c>
      <c r="C719" t="str">
        <f>IF(INDEX([1]Calculation!$G:$G,ROW())=0,"-",INDEX([1]Calculation!$G:$G,ROW()))</f>
        <v>B/C</v>
      </c>
      <c r="D719" t="str">
        <f>INDEX([1]Calculation!$J:$J,ROW())&amp;"  "&amp;INDEX([1]Calculation!$K:$K,ROW())</f>
        <v>1009  a</v>
      </c>
      <c r="E719" s="19">
        <f>INDEX([1]Calculation!$I:$I,ROW())</f>
        <v>43723</v>
      </c>
      <c r="F719" s="12">
        <f>ROUND(INDEX([1]Calculation!AL:AL,ROW()),1)</f>
        <v>0</v>
      </c>
      <c r="G719" s="8">
        <f>ROUND(INDEX([1]Calculation!L:L,ROW()),0)</f>
        <v>23</v>
      </c>
      <c r="H719" s="8">
        <f>ROUND(INDEX([1]Calculation!M:M,ROW()),0)</f>
        <v>0</v>
      </c>
      <c r="I719" s="8">
        <f>ROUND(INDEX([1]Calculation!N:N,ROW()),0)</f>
        <v>1</v>
      </c>
      <c r="J719" s="8">
        <f>ROUND(INDEX([1]Calculation!O:O,ROW()),0)</f>
        <v>4</v>
      </c>
      <c r="K719" s="8">
        <f>ROUND(INDEX([1]Calculation!P:P,ROW()),0)</f>
        <v>2</v>
      </c>
      <c r="L719" s="8">
        <f>ROUND(INDEX([1]Calculation!Q:Q,ROW()),0)</f>
        <v>10</v>
      </c>
      <c r="M719" s="8">
        <f>ROUND(INDEX([1]Calculation!R:R,ROW()),0)</f>
        <v>0</v>
      </c>
      <c r="N719" s="8">
        <f>ROUND(INDEX([1]Calculation!S:S,ROW()),0)</f>
        <v>10</v>
      </c>
      <c r="O719" s="8">
        <f>ROUND(INDEX([1]Calculation!T:T,ROW()),0)</f>
        <v>3</v>
      </c>
      <c r="P719" s="8" t="str">
        <f>INDEX([1]Calculation!CB:CB,ROW())</f>
        <v>https://www.umw.edu/news/wp-content/uploads/sites/7/2019/09/Topline-2-2019.pdf</v>
      </c>
    </row>
    <row r="720" spans="1:16">
      <c r="A720" t="str">
        <f>INDEX([1]Calculation!$F:$F,ROW())</f>
        <v>California</v>
      </c>
      <c r="B720" t="str">
        <f>INDEX([1]Calculation!$D:$D,ROW())</f>
        <v>Change Research</v>
      </c>
      <c r="C720" t="str">
        <f>IF(INDEX([1]Calculation!$G:$G,ROW())=0,"-",INDEX([1]Calculation!$G:$G,ROW()))</f>
        <v>C</v>
      </c>
      <c r="D720" t="str">
        <f>INDEX([1]Calculation!$J:$J,ROW())&amp;"  "&amp;INDEX([1]Calculation!$K:$K,ROW())</f>
        <v>3325  lv</v>
      </c>
      <c r="E720" s="19">
        <f>INDEX([1]Calculation!$I:$I,ROW())</f>
        <v>43723</v>
      </c>
      <c r="F720" s="12">
        <f>ROUND(INDEX([1]Calculation!AL:AL,ROW()),1)</f>
        <v>0</v>
      </c>
      <c r="G720" s="8">
        <f>ROUND(INDEX([1]Calculation!L:L,ROW()),0)</f>
        <v>18</v>
      </c>
      <c r="H720" s="8">
        <f>ROUND(INDEX([1]Calculation!M:M,ROW()),0)</f>
        <v>0</v>
      </c>
      <c r="I720" s="8">
        <f>ROUND(INDEX([1]Calculation!N:N,ROW()),0)</f>
        <v>2</v>
      </c>
      <c r="J720" s="8">
        <f>ROUND(INDEX([1]Calculation!O:O,ROW()),0)</f>
        <v>10</v>
      </c>
      <c r="K720" s="8">
        <f>ROUND(INDEX([1]Calculation!P:P,ROW()),0)</f>
        <v>1</v>
      </c>
      <c r="L720" s="8">
        <f>ROUND(INDEX([1]Calculation!Q:Q,ROW()),0)</f>
        <v>23</v>
      </c>
      <c r="M720" s="8">
        <f>ROUND(INDEX([1]Calculation!R:R,ROW()),0)</f>
        <v>0</v>
      </c>
      <c r="N720" s="8">
        <f>ROUND(INDEX([1]Calculation!S:S,ROW()),0)</f>
        <v>25</v>
      </c>
      <c r="O720" s="8">
        <f>ROUND(INDEX([1]Calculation!T:T,ROW()),0)</f>
        <v>3</v>
      </c>
      <c r="P720" s="8" t="str">
        <f>INDEX([1]Calculation!CB:CB,ROW())</f>
        <v>https://www.changeresearch.com/california-poll-sept-12-15</v>
      </c>
    </row>
    <row r="721" spans="1:16">
      <c r="A721" t="str">
        <f>INDEX([1]Calculation!$F:$F,ROW())</f>
        <v>Texas</v>
      </c>
      <c r="B721" t="str">
        <f>INDEX([1]Calculation!$D:$D,ROW())</f>
        <v>University of Texas at Tyler</v>
      </c>
      <c r="C721" t="str">
        <f>IF(INDEX([1]Calculation!$G:$G,ROW())=0,"-",INDEX([1]Calculation!$G:$G,ROW()))</f>
        <v>B/C</v>
      </c>
      <c r="D721" t="str">
        <f>INDEX([1]Calculation!$J:$J,ROW())&amp;"  "&amp;INDEX([1]Calculation!$K:$K,ROW())</f>
        <v>474  rv</v>
      </c>
      <c r="E721" s="19">
        <f>INDEX([1]Calculation!$I:$I,ROW())</f>
        <v>43723</v>
      </c>
      <c r="F721" s="12">
        <f>ROUND(INDEX([1]Calculation!AL:AL,ROW()),1)</f>
        <v>0</v>
      </c>
      <c r="G721" s="8">
        <f>ROUND(INDEX([1]Calculation!L:L,ROW()),0)</f>
        <v>28</v>
      </c>
      <c r="H721" s="8">
        <f>ROUND(INDEX([1]Calculation!M:M,ROW()),0)</f>
        <v>0</v>
      </c>
      <c r="I721" s="8">
        <f>ROUND(INDEX([1]Calculation!N:N,ROW()),0)</f>
        <v>6</v>
      </c>
      <c r="J721" s="8">
        <f>ROUND(INDEX([1]Calculation!O:O,ROW()),0)</f>
        <v>4</v>
      </c>
      <c r="K721" s="8">
        <f>ROUND(INDEX([1]Calculation!P:P,ROW()),0)</f>
        <v>0</v>
      </c>
      <c r="L721" s="8">
        <f>ROUND(INDEX([1]Calculation!Q:Q,ROW()),0)</f>
        <v>17</v>
      </c>
      <c r="M721" s="8">
        <f>ROUND(INDEX([1]Calculation!R:R,ROW()),0)</f>
        <v>1</v>
      </c>
      <c r="N721" s="8">
        <f>ROUND(INDEX([1]Calculation!S:S,ROW()),0)</f>
        <v>11</v>
      </c>
      <c r="O721" s="8">
        <f>ROUND(INDEX([1]Calculation!T:T,ROW()),0)</f>
        <v>1</v>
      </c>
      <c r="P721" s="8" t="str">
        <f>INDEX([1]Calculation!CB:CB,ROW())</f>
        <v>https://www.uttyler.edu/politicalscience/files/pollingcenter/UT-Tyler-Poll-Sept19-Toplines-RV-in-Texas.pdf</v>
      </c>
    </row>
    <row r="722" spans="1:16">
      <c r="A722" t="str">
        <f>INDEX([1]Calculation!$F:$F,ROW())</f>
        <v>Florida</v>
      </c>
      <c r="B722" t="str">
        <f>INDEX([1]Calculation!$D:$D,ROW())</f>
        <v>Florida Atlantic University</v>
      </c>
      <c r="C722" t="str">
        <f>IF(INDEX([1]Calculation!$G:$G,ROW())=0,"-",INDEX([1]Calculation!$G:$G,ROW()))</f>
        <v>B/C</v>
      </c>
      <c r="D722" t="str">
        <f>INDEX([1]Calculation!$J:$J,ROW())&amp;"  "&amp;INDEX([1]Calculation!$K:$K,ROW())</f>
        <v>407  lv</v>
      </c>
      <c r="E722" s="19">
        <f>INDEX([1]Calculation!$I:$I,ROW())</f>
        <v>43723</v>
      </c>
      <c r="F722" s="12">
        <f>ROUND(INDEX([1]Calculation!AL:AL,ROW()),1)</f>
        <v>0.2</v>
      </c>
      <c r="G722" s="8">
        <f>ROUND(INDEX([1]Calculation!L:L,ROW()),0)</f>
        <v>34</v>
      </c>
      <c r="H722" s="8">
        <f>ROUND(INDEX([1]Calculation!M:M,ROW()),0)</f>
        <v>0</v>
      </c>
      <c r="I722" s="8">
        <f>ROUND(INDEX([1]Calculation!N:N,ROW()),0)</f>
        <v>1</v>
      </c>
      <c r="J722" s="8">
        <f>ROUND(INDEX([1]Calculation!O:O,ROW()),0)</f>
        <v>5</v>
      </c>
      <c r="K722" s="8">
        <f>ROUND(INDEX([1]Calculation!P:P,ROW()),0)</f>
        <v>0</v>
      </c>
      <c r="L722" s="8">
        <f>ROUND(INDEX([1]Calculation!Q:Q,ROW()),0)</f>
        <v>14</v>
      </c>
      <c r="M722" s="8">
        <f>ROUND(INDEX([1]Calculation!R:R,ROW()),0)</f>
        <v>0</v>
      </c>
      <c r="N722" s="8">
        <f>ROUND(INDEX([1]Calculation!S:S,ROW()),0)</f>
        <v>24</v>
      </c>
      <c r="O722" s="8">
        <f>ROUND(INDEX([1]Calculation!T:T,ROW()),0)</f>
        <v>2</v>
      </c>
      <c r="P722" s="8" t="str">
        <f>INDEX([1]Calculation!CB:CB,ROW())</f>
        <v>https://business.fau.edu/departments/economics/business-economics-polling/bepi-polls/bepi-polls-2019/warren-cutting-into-bidens-lead-in-florida.php</v>
      </c>
    </row>
    <row r="723" spans="1:16">
      <c r="A723" t="str">
        <f>INDEX([1]Calculation!$F:$F,ROW())</f>
        <v>California</v>
      </c>
      <c r="B723" t="str">
        <f>INDEX([1]Calculation!$D:$D,ROW())</f>
        <v>SurveyUSA</v>
      </c>
      <c r="C723" t="str">
        <f>IF(INDEX([1]Calculation!$G:$G,ROW())=0,"-",INDEX([1]Calculation!$G:$G,ROW()))</f>
        <v>A</v>
      </c>
      <c r="D723" t="str">
        <f>INDEX([1]Calculation!$J:$J,ROW())&amp;"  "&amp;INDEX([1]Calculation!$K:$K,ROW())</f>
        <v>547  lv</v>
      </c>
      <c r="E723" s="19">
        <f>INDEX([1]Calculation!$I:$I,ROW())</f>
        <v>43723</v>
      </c>
      <c r="F723" s="12">
        <f>ROUND(INDEX([1]Calculation!AL:AL,ROW()),1)</f>
        <v>0</v>
      </c>
      <c r="G723" s="8">
        <f>ROUND(INDEX([1]Calculation!L:L,ROW()),0)</f>
        <v>27</v>
      </c>
      <c r="H723" s="8">
        <f>ROUND(INDEX([1]Calculation!M:M,ROW()),0)</f>
        <v>0</v>
      </c>
      <c r="I723" s="8">
        <f>ROUND(INDEX([1]Calculation!N:N,ROW()),0)</f>
        <v>2</v>
      </c>
      <c r="J723" s="8">
        <f>ROUND(INDEX([1]Calculation!O:O,ROW()),0)</f>
        <v>3</v>
      </c>
      <c r="K723" s="8">
        <f>ROUND(INDEX([1]Calculation!P:P,ROW()),0)</f>
        <v>1</v>
      </c>
      <c r="L723" s="8">
        <f>ROUND(INDEX([1]Calculation!Q:Q,ROW()),0)</f>
        <v>18</v>
      </c>
      <c r="M723" s="8">
        <f>ROUND(INDEX([1]Calculation!R:R,ROW()),0)</f>
        <v>0</v>
      </c>
      <c r="N723" s="8">
        <f>ROUND(INDEX([1]Calculation!S:S,ROW()),0)</f>
        <v>16</v>
      </c>
      <c r="O723" s="8">
        <f>ROUND(INDEX([1]Calculation!T:T,ROW()),0)</f>
        <v>7</v>
      </c>
      <c r="P723" s="8" t="str">
        <f>INDEX([1]Calculation!CB:CB,ROW())</f>
        <v>http://www.surveyusa.com/client/PollReport.aspx?g=58e0ba48-d312-4f29-9007-67c41aa7d9a5</v>
      </c>
    </row>
    <row r="724" spans="1:16">
      <c r="A724" t="str">
        <f>INDEX([1]Calculation!$F:$F,ROW())</f>
        <v>US</v>
      </c>
      <c r="B724" t="str">
        <f>INDEX([1]Calculation!$D:$D,ROW())</f>
        <v>Morning Consult</v>
      </c>
      <c r="C724" t="str">
        <f>IF(INDEX([1]Calculation!$G:$G,ROW())=0,"-",INDEX([1]Calculation!$G:$G,ROW()))</f>
        <v>B+</v>
      </c>
      <c r="D724" t="str">
        <f>INDEX([1]Calculation!$J:$J,ROW())&amp;"  "&amp;INDEX([1]Calculation!$K:$K,ROW())</f>
        <v>7487  lv</v>
      </c>
      <c r="E724" s="19">
        <f>INDEX([1]Calculation!$I:$I,ROW())</f>
        <v>43723</v>
      </c>
      <c r="F724" s="12">
        <f>ROUND(INDEX([1]Calculation!AL:AL,ROW()),1)</f>
        <v>0</v>
      </c>
      <c r="G724" s="8">
        <f>ROUND(INDEX([1]Calculation!L:L,ROW()),0)</f>
        <v>32</v>
      </c>
      <c r="H724" s="8">
        <f>ROUND(INDEX([1]Calculation!M:M,ROW()),0)</f>
        <v>0</v>
      </c>
      <c r="I724" s="8">
        <f>ROUND(INDEX([1]Calculation!N:N,ROW()),0)</f>
        <v>3</v>
      </c>
      <c r="J724" s="8">
        <f>ROUND(INDEX([1]Calculation!O:O,ROW()),0)</f>
        <v>5</v>
      </c>
      <c r="K724" s="8">
        <f>ROUND(INDEX([1]Calculation!P:P,ROW()),0)</f>
        <v>2</v>
      </c>
      <c r="L724" s="8">
        <f>ROUND(INDEX([1]Calculation!Q:Q,ROW()),0)</f>
        <v>20</v>
      </c>
      <c r="M724" s="8">
        <f>ROUND(INDEX([1]Calculation!R:R,ROW()),0)</f>
        <v>1</v>
      </c>
      <c r="N724" s="8">
        <f>ROUND(INDEX([1]Calculation!S:S,ROW()),0)</f>
        <v>18</v>
      </c>
      <c r="O724" s="8">
        <f>ROUND(INDEX([1]Calculation!T:T,ROW()),0)</f>
        <v>3</v>
      </c>
      <c r="P724" s="8" t="str">
        <f>INDEX([1]Calculation!CB:CB,ROW())</f>
        <v>https://morningconsult.com/2020-democratic-primary/</v>
      </c>
    </row>
    <row r="725" spans="1:16">
      <c r="A725" t="str">
        <f>INDEX([1]Calculation!$F:$F,ROW())</f>
        <v>California</v>
      </c>
      <c r="B725" t="str">
        <f>INDEX([1]Calculation!$D:$D,ROW())</f>
        <v>Capitol Weekly</v>
      </c>
      <c r="C725" t="str">
        <f>IF(INDEX([1]Calculation!$G:$G,ROW())=0,"-",INDEX([1]Calculation!$G:$G,ROW()))</f>
        <v>-</v>
      </c>
      <c r="D725" t="str">
        <f>INDEX([1]Calculation!$J:$J,ROW())&amp;"  "&amp;INDEX([1]Calculation!$K:$K,ROW())</f>
        <v>599  lv</v>
      </c>
      <c r="E725" s="19">
        <f>INDEX([1]Calculation!$I:$I,ROW())</f>
        <v>43721</v>
      </c>
      <c r="F725" s="12">
        <f>ROUND(INDEX([1]Calculation!AL:AL,ROW()),1)</f>
        <v>0</v>
      </c>
      <c r="G725" s="8">
        <f>ROUND(INDEX([1]Calculation!L:L,ROW()),0)</f>
        <v>18</v>
      </c>
      <c r="H725" s="8">
        <f>ROUND(INDEX([1]Calculation!M:M,ROW()),0)</f>
        <v>0</v>
      </c>
      <c r="I725" s="8">
        <f>ROUND(INDEX([1]Calculation!N:N,ROW()),0)</f>
        <v>1</v>
      </c>
      <c r="J725" s="8">
        <f>ROUND(INDEX([1]Calculation!O:O,ROW()),0)</f>
        <v>7</v>
      </c>
      <c r="K725" s="8">
        <f>ROUND(INDEX([1]Calculation!P:P,ROW()),0)</f>
        <v>1</v>
      </c>
      <c r="L725" s="8">
        <f>ROUND(INDEX([1]Calculation!Q:Q,ROW()),0)</f>
        <v>21</v>
      </c>
      <c r="M725" s="8">
        <f>ROUND(INDEX([1]Calculation!R:R,ROW()),0)</f>
        <v>0</v>
      </c>
      <c r="N725" s="8">
        <f>ROUND(INDEX([1]Calculation!S:S,ROW()),0)</f>
        <v>29</v>
      </c>
      <c r="O725" s="8">
        <f>ROUND(INDEX([1]Calculation!T:T,ROW()),0)</f>
        <v>4</v>
      </c>
      <c r="P725" s="8" t="str">
        <f>INDEX([1]Calculation!CB:CB,ROW())</f>
        <v>https://www.dropbox.com/s/svk9hn0dof8301b/Sept%202019%20Presidential%20Primary%20Tracking%20Poll%20Toplines%20and%20Crosstabs.xlsx</v>
      </c>
    </row>
    <row r="726" spans="1:16">
      <c r="A726" t="str">
        <f>INDEX([1]Calculation!$F:$F,ROW())</f>
        <v>US</v>
      </c>
      <c r="B726" t="str">
        <f>INDEX([1]Calculation!$D:$D,ROW())</f>
        <v>Harris Insights &amp; Analytics</v>
      </c>
      <c r="C726" t="str">
        <f>IF(INDEX([1]Calculation!$G:$G,ROW())=0,"-",INDEX([1]Calculation!$G:$G,ROW()))</f>
        <v>C+</v>
      </c>
      <c r="D726" t="str">
        <f>INDEX([1]Calculation!$J:$J,ROW())&amp;"  "&amp;INDEX([1]Calculation!$K:$K,ROW())</f>
        <v>1865  lv</v>
      </c>
      <c r="E726" s="19">
        <f>INDEX([1]Calculation!$I:$I,ROW())</f>
        <v>43721</v>
      </c>
      <c r="F726" s="12">
        <f>ROUND(INDEX([1]Calculation!AL:AL,ROW()),1)</f>
        <v>0</v>
      </c>
      <c r="G726" s="8">
        <f>ROUND(INDEX([1]Calculation!L:L,ROW()),0)</f>
        <v>35</v>
      </c>
      <c r="H726" s="8">
        <f>ROUND(INDEX([1]Calculation!M:M,ROW()),0)</f>
        <v>0</v>
      </c>
      <c r="I726" s="8">
        <f>ROUND(INDEX([1]Calculation!N:N,ROW()),0)</f>
        <v>2</v>
      </c>
      <c r="J726" s="8">
        <f>ROUND(INDEX([1]Calculation!O:O,ROW()),0)</f>
        <v>5</v>
      </c>
      <c r="K726" s="8">
        <f>ROUND(INDEX([1]Calculation!P:P,ROW()),0)</f>
        <v>1</v>
      </c>
      <c r="L726" s="8">
        <f>ROUND(INDEX([1]Calculation!Q:Q,ROW()),0)</f>
        <v>15</v>
      </c>
      <c r="M726" s="8">
        <f>ROUND(INDEX([1]Calculation!R:R,ROW()),0)</f>
        <v>1</v>
      </c>
      <c r="N726" s="8">
        <f>ROUND(INDEX([1]Calculation!S:S,ROW()),0)</f>
        <v>15</v>
      </c>
      <c r="O726" s="8">
        <f>ROUND(INDEX([1]Calculation!T:T,ROW()),0)</f>
        <v>3</v>
      </c>
      <c r="P726" s="8" t="str">
        <f>INDEX([1]Calculation!CB:CB,ROW())</f>
        <v>https://docs.google.com/spreadsheets/d/e/2PACX-1vSXNDOtTJvnBPQ47XR4J8x1zK7-3TMQNXY2DpvwriUKTkI1hrlzk31f7Qw4v6CCW7Xy2JYqsBw9yQST/pubhtml/sheet?headers=false&amp;gid=0</v>
      </c>
    </row>
    <row r="727" spans="1:16">
      <c r="A727" t="str">
        <f>INDEX([1]Calculation!$F:$F,ROW())</f>
        <v>US</v>
      </c>
      <c r="B727" t="str">
        <f>INDEX([1]Calculation!$D:$D,ROW())</f>
        <v>Harris Insights &amp; Analytics</v>
      </c>
      <c r="C727" t="str">
        <f>IF(INDEX([1]Calculation!$G:$G,ROW())=0,"-",INDEX([1]Calculation!$G:$G,ROW()))</f>
        <v>C+</v>
      </c>
      <c r="D727" t="str">
        <f>INDEX([1]Calculation!$J:$J,ROW())&amp;"  "&amp;INDEX([1]Calculation!$K:$K,ROW())</f>
        <v>3074  rv</v>
      </c>
      <c r="E727" s="19">
        <f>INDEX([1]Calculation!$I:$I,ROW())</f>
        <v>43721</v>
      </c>
      <c r="F727" s="12">
        <f>ROUND(INDEX([1]Calculation!AL:AL,ROW()),1)</f>
        <v>0</v>
      </c>
      <c r="G727" s="8">
        <f>ROUND(INDEX([1]Calculation!L:L,ROW()),0)</f>
        <v>29</v>
      </c>
      <c r="H727" s="8">
        <f>ROUND(INDEX([1]Calculation!M:M,ROW()),0)</f>
        <v>0</v>
      </c>
      <c r="I727" s="8">
        <f>ROUND(INDEX([1]Calculation!N:N,ROW()),0)</f>
        <v>2</v>
      </c>
      <c r="J727" s="8">
        <f>ROUND(INDEX([1]Calculation!O:O,ROW()),0)</f>
        <v>4</v>
      </c>
      <c r="K727" s="8">
        <f>ROUND(INDEX([1]Calculation!P:P,ROW()),0)</f>
        <v>1</v>
      </c>
      <c r="L727" s="8">
        <f>ROUND(INDEX([1]Calculation!Q:Q,ROW()),0)</f>
        <v>16</v>
      </c>
      <c r="M727" s="8">
        <f>ROUND(INDEX([1]Calculation!R:R,ROW()),0)</f>
        <v>1</v>
      </c>
      <c r="N727" s="8">
        <f>ROUND(INDEX([1]Calculation!S:S,ROW()),0)</f>
        <v>12</v>
      </c>
      <c r="O727" s="8">
        <f>ROUND(INDEX([1]Calculation!T:T,ROW()),0)</f>
        <v>3</v>
      </c>
      <c r="P727" s="8" t="str">
        <f>INDEX([1]Calculation!CB:CB,ROW())</f>
        <v>https://docs.google.com/spreadsheets/d/e/2PACX-1vSXNDOtTJvnBPQ47XR4J8x1zK7-3TMQNXY2DpvwriUKTkI1hrlzk31f7Qw4v6CCW7Xy2JYqsBw9yQST/pubhtml/sheet?headers=false&amp;gid=0</v>
      </c>
    </row>
    <row r="728" spans="1:16">
      <c r="A728" t="str">
        <f>INDEX([1]Calculation!$F:$F,ROW())</f>
        <v>US</v>
      </c>
      <c r="B728" t="str">
        <f>INDEX([1]Calculation!$D:$D,ROW())</f>
        <v>Harris Insights &amp; Analytics</v>
      </c>
      <c r="C728" t="str">
        <f>IF(INDEX([1]Calculation!$G:$G,ROW())=0,"-",INDEX([1]Calculation!$G:$G,ROW()))</f>
        <v>C+</v>
      </c>
      <c r="D728" t="str">
        <f>INDEX([1]Calculation!$J:$J,ROW())&amp;"  "&amp;INDEX([1]Calculation!$K:$K,ROW())</f>
        <v>799  lv</v>
      </c>
      <c r="E728" s="19">
        <f>INDEX([1]Calculation!$I:$I,ROW())</f>
        <v>43721</v>
      </c>
      <c r="F728" s="12">
        <f>ROUND(INDEX([1]Calculation!AL:AL,ROW()),1)</f>
        <v>0</v>
      </c>
      <c r="G728" s="8">
        <f>ROUND(INDEX([1]Calculation!L:L,ROW()),0)</f>
        <v>38</v>
      </c>
      <c r="H728" s="8">
        <f>ROUND(INDEX([1]Calculation!M:M,ROW()),0)</f>
        <v>0</v>
      </c>
      <c r="I728" s="8">
        <f>ROUND(INDEX([1]Calculation!N:N,ROW()),0)</f>
        <v>1</v>
      </c>
      <c r="J728" s="8">
        <f>ROUND(INDEX([1]Calculation!O:O,ROW()),0)</f>
        <v>4</v>
      </c>
      <c r="K728" s="8">
        <f>ROUND(INDEX([1]Calculation!P:P,ROW()),0)</f>
        <v>1</v>
      </c>
      <c r="L728" s="8">
        <f>ROUND(INDEX([1]Calculation!Q:Q,ROW()),0)</f>
        <v>14</v>
      </c>
      <c r="M728" s="8">
        <f>ROUND(INDEX([1]Calculation!R:R,ROW()),0)</f>
        <v>2</v>
      </c>
      <c r="N728" s="8">
        <f>ROUND(INDEX([1]Calculation!S:S,ROW()),0)</f>
        <v>15</v>
      </c>
      <c r="O728" s="8">
        <f>ROUND(INDEX([1]Calculation!T:T,ROW()),0)</f>
        <v>2</v>
      </c>
      <c r="P728" s="8" t="str">
        <f>INDEX([1]Calculation!CB:CB,ROW())</f>
        <v>https://docs.google.com/spreadsheets/d/e/2PACX-1vQJEoQZepPGs1WaZFsHfO5UPq9Lovvfpc1_tpV9p7tLAiEXuAnXNH7u8mGlpctZEnXfLW8lgNOYLijb/pubhtml/sheet?headers=false&amp;gid=0</v>
      </c>
    </row>
    <row r="729" spans="1:16">
      <c r="A729" t="str">
        <f>INDEX([1]Calculation!$F:$F,ROW())</f>
        <v>US</v>
      </c>
      <c r="B729" t="str">
        <f>INDEX([1]Calculation!$D:$D,ROW())</f>
        <v>Harris Insights &amp; Analytics</v>
      </c>
      <c r="C729" t="str">
        <f>IF(INDEX([1]Calculation!$G:$G,ROW())=0,"-",INDEX([1]Calculation!$G:$G,ROW()))</f>
        <v>C+</v>
      </c>
      <c r="D729" t="str">
        <f>INDEX([1]Calculation!$J:$J,ROW())&amp;"  "&amp;INDEX([1]Calculation!$K:$K,ROW())</f>
        <v>1302  rv</v>
      </c>
      <c r="E729" s="19">
        <f>INDEX([1]Calculation!$I:$I,ROW())</f>
        <v>43721</v>
      </c>
      <c r="F729" s="12">
        <f>ROUND(INDEX([1]Calculation!AL:AL,ROW()),1)</f>
        <v>0</v>
      </c>
      <c r="G729" s="8">
        <f>ROUND(INDEX([1]Calculation!L:L,ROW()),0)</f>
        <v>31</v>
      </c>
      <c r="H729" s="8">
        <f>ROUND(INDEX([1]Calculation!M:M,ROW()),0)</f>
        <v>0</v>
      </c>
      <c r="I729" s="8">
        <f>ROUND(INDEX([1]Calculation!N:N,ROW()),0)</f>
        <v>2</v>
      </c>
      <c r="J729" s="8">
        <f>ROUND(INDEX([1]Calculation!O:O,ROW()),0)</f>
        <v>4</v>
      </c>
      <c r="K729" s="8">
        <f>ROUND(INDEX([1]Calculation!P:P,ROW()),0)</f>
        <v>1</v>
      </c>
      <c r="L729" s="8">
        <f>ROUND(INDEX([1]Calculation!Q:Q,ROW()),0)</f>
        <v>15</v>
      </c>
      <c r="M729" s="8">
        <f>ROUND(INDEX([1]Calculation!R:R,ROW()),0)</f>
        <v>1</v>
      </c>
      <c r="N729" s="8">
        <f>ROUND(INDEX([1]Calculation!S:S,ROW()),0)</f>
        <v>12</v>
      </c>
      <c r="O729" s="8">
        <f>ROUND(INDEX([1]Calculation!T:T,ROW()),0)</f>
        <v>2</v>
      </c>
      <c r="P729" s="8" t="str">
        <f>INDEX([1]Calculation!CB:CB,ROW())</f>
        <v>https://docs.google.com/spreadsheets/d/e/2PACX-1vQJEoQZepPGs1WaZFsHfO5UPq9Lovvfpc1_tpV9p7tLAiEXuAnXNH7u8mGlpctZEnXfLW8lgNOYLijb/pubhtml/sheet?headers=false&amp;gid=0</v>
      </c>
    </row>
    <row r="730" spans="1:16">
      <c r="A730" t="str">
        <f>INDEX([1]Calculation!$F:$F,ROW())</f>
        <v>US</v>
      </c>
      <c r="B730" t="str">
        <f>INDEX([1]Calculation!$D:$D,ROW())</f>
        <v>Civiqs</v>
      </c>
      <c r="C730" t="str">
        <f>IF(INDEX([1]Calculation!$G:$G,ROW())=0,"-",INDEX([1]Calculation!$G:$G,ROW()))</f>
        <v>-</v>
      </c>
      <c r="D730" t="str">
        <f>INDEX([1]Calculation!$J:$J,ROW())&amp;"  "&amp;INDEX([1]Calculation!$K:$K,ROW())</f>
        <v>1784  lv</v>
      </c>
      <c r="E730" s="19">
        <f>INDEX([1]Calculation!$I:$I,ROW())</f>
        <v>43720</v>
      </c>
      <c r="F730" s="12">
        <f>ROUND(INDEX([1]Calculation!AL:AL,ROW()),1)</f>
        <v>0.2</v>
      </c>
      <c r="G730" s="8">
        <f>ROUND(INDEX([1]Calculation!L:L,ROW()),0)</f>
        <v>23</v>
      </c>
      <c r="H730" s="8">
        <f>ROUND(INDEX([1]Calculation!M:M,ROW()),0)</f>
        <v>0</v>
      </c>
      <c r="I730" s="8">
        <f>ROUND(INDEX([1]Calculation!N:N,ROW()),0)</f>
        <v>1</v>
      </c>
      <c r="J730" s="8">
        <f>ROUND(INDEX([1]Calculation!O:O,ROW()),0)</f>
        <v>7</v>
      </c>
      <c r="K730" s="8">
        <f>ROUND(INDEX([1]Calculation!P:P,ROW()),0)</f>
        <v>1</v>
      </c>
      <c r="L730" s="8">
        <f>ROUND(INDEX([1]Calculation!Q:Q,ROW()),0)</f>
        <v>15</v>
      </c>
      <c r="M730" s="8">
        <f>ROUND(INDEX([1]Calculation!R:R,ROW()),0)</f>
        <v>0</v>
      </c>
      <c r="N730" s="8">
        <f>ROUND(INDEX([1]Calculation!S:S,ROW()),0)</f>
        <v>28</v>
      </c>
      <c r="O730" s="8">
        <f>ROUND(INDEX([1]Calculation!T:T,ROW()),0)</f>
        <v>2</v>
      </c>
      <c r="P730" s="8" t="str">
        <f>INDEX([1]Calculation!CB:CB,ROW())</f>
        <v>http://filesforprogress.org/datasets/sep_18/civiqs_debate/pre_debate.pdf</v>
      </c>
    </row>
    <row r="731" spans="1:16">
      <c r="A731" t="str">
        <f>INDEX([1]Calculation!$F:$F,ROW())</f>
        <v>Arizona</v>
      </c>
      <c r="B731" t="str">
        <f>INDEX([1]Calculation!$D:$D,ROW())</f>
        <v>Bendixen &amp; Amandi International</v>
      </c>
      <c r="C731" t="str">
        <f>IF(INDEX([1]Calculation!$G:$G,ROW())=0,"-",INDEX([1]Calculation!$G:$G,ROW()))</f>
        <v>B/C</v>
      </c>
      <c r="D731" t="str">
        <f>INDEX([1]Calculation!$J:$J,ROW())&amp;"  "&amp;INDEX([1]Calculation!$K:$K,ROW())</f>
        <v>250  rv</v>
      </c>
      <c r="E731" s="19">
        <f>INDEX([1]Calculation!$I:$I,ROW())</f>
        <v>43720</v>
      </c>
      <c r="F731" s="12">
        <f>ROUND(INDEX([1]Calculation!AL:AL,ROW()),1)</f>
        <v>1</v>
      </c>
      <c r="G731" s="8">
        <f>ROUND(INDEX([1]Calculation!L:L,ROW()),0)</f>
        <v>29</v>
      </c>
      <c r="H731" s="8">
        <f>ROUND(INDEX([1]Calculation!M:M,ROW()),0)</f>
        <v>0</v>
      </c>
      <c r="I731" s="8">
        <f>ROUND(INDEX([1]Calculation!N:N,ROW()),0)</f>
        <v>0</v>
      </c>
      <c r="J731" s="8">
        <f>ROUND(INDEX([1]Calculation!O:O,ROW()),0)</f>
        <v>5</v>
      </c>
      <c r="K731" s="8">
        <f>ROUND(INDEX([1]Calculation!P:P,ROW()),0)</f>
        <v>1</v>
      </c>
      <c r="L731" s="8">
        <f>ROUND(INDEX([1]Calculation!Q:Q,ROW()),0)</f>
        <v>18</v>
      </c>
      <c r="M731" s="8">
        <f>ROUND(INDEX([1]Calculation!R:R,ROW()),0)</f>
        <v>0</v>
      </c>
      <c r="N731" s="8">
        <f>ROUND(INDEX([1]Calculation!S:S,ROW()),0)</f>
        <v>24</v>
      </c>
      <c r="O731" s="8">
        <f>ROUND(INDEX([1]Calculation!T:T,ROW()),0)</f>
        <v>2</v>
      </c>
      <c r="P731" s="8" t="str">
        <f>INDEX([1]Calculation!CB:CB,ROW())</f>
        <v>https://www.politico.com/f/?id=0000016d-410e-d547-a36f-67df39db0001</v>
      </c>
    </row>
    <row r="732" spans="1:16">
      <c r="A732" t="str">
        <f>INDEX([1]Calculation!$F:$F,ROW())</f>
        <v>New York</v>
      </c>
      <c r="B732" t="str">
        <f>INDEX([1]Calculation!$D:$D,ROW())</f>
        <v>Siena College</v>
      </c>
      <c r="C732" t="str">
        <f>IF(INDEX([1]Calculation!$G:$G,ROW())=0,"-",INDEX([1]Calculation!$G:$G,ROW()))</f>
        <v>A-</v>
      </c>
      <c r="D732" t="str">
        <f>INDEX([1]Calculation!$J:$J,ROW())&amp;"  "&amp;INDEX([1]Calculation!$K:$K,ROW())</f>
        <v>359  rv</v>
      </c>
      <c r="E732" s="19">
        <f>INDEX([1]Calculation!$I:$I,ROW())</f>
        <v>43720</v>
      </c>
      <c r="F732" s="12">
        <f>ROUND(INDEX([1]Calculation!AL:AL,ROW()),1)</f>
        <v>0</v>
      </c>
      <c r="G732" s="8">
        <f>ROUND(INDEX([1]Calculation!L:L,ROW()),0)</f>
        <v>22</v>
      </c>
      <c r="H732" s="8">
        <f>ROUND(INDEX([1]Calculation!M:M,ROW()),0)</f>
        <v>0</v>
      </c>
      <c r="I732" s="8">
        <f>ROUND(INDEX([1]Calculation!N:N,ROW()),0)</f>
        <v>0</v>
      </c>
      <c r="J732" s="8">
        <f>ROUND(INDEX([1]Calculation!O:O,ROW()),0)</f>
        <v>3</v>
      </c>
      <c r="K732" s="8">
        <f>ROUND(INDEX([1]Calculation!P:P,ROW()),0)</f>
        <v>1</v>
      </c>
      <c r="L732" s="8">
        <f>ROUND(INDEX([1]Calculation!Q:Q,ROW()),0)</f>
        <v>15</v>
      </c>
      <c r="M732" s="8">
        <f>ROUND(INDEX([1]Calculation!R:R,ROW()),0)</f>
        <v>0</v>
      </c>
      <c r="N732" s="8">
        <f>ROUND(INDEX([1]Calculation!S:S,ROW()),0)</f>
        <v>17</v>
      </c>
      <c r="O732" s="8">
        <f>ROUND(INDEX([1]Calculation!T:T,ROW()),0)</f>
        <v>1</v>
      </c>
      <c r="P732" s="8" t="str">
        <f>INDEX([1]Calculation!CB:CB,ROW())</f>
        <v>https://scri.siena.edu/wp-content/uploads/2019/09/SNY0919-Crosstabs-091719.pdf</v>
      </c>
    </row>
    <row r="733" spans="1:16">
      <c r="A733" t="str">
        <f>INDEX([1]Calculation!$F:$F,ROW())</f>
        <v>US</v>
      </c>
      <c r="B733" t="str">
        <f>INDEX([1]Calculation!$D:$D,ROW())</f>
        <v>Harris Insights &amp; Analytics</v>
      </c>
      <c r="C733" t="str">
        <f>IF(INDEX([1]Calculation!$G:$G,ROW())=0,"-",INDEX([1]Calculation!$G:$G,ROW()))</f>
        <v>C+</v>
      </c>
      <c r="D733" t="str">
        <f>INDEX([1]Calculation!$J:$J,ROW())&amp;"  "&amp;INDEX([1]Calculation!$K:$K,ROW())</f>
        <v>801  lv</v>
      </c>
      <c r="E733" s="19">
        <f>INDEX([1]Calculation!$I:$I,ROW())</f>
        <v>43720</v>
      </c>
      <c r="F733" s="12">
        <f>ROUND(INDEX([1]Calculation!AL:AL,ROW()),1)</f>
        <v>0</v>
      </c>
      <c r="G733" s="8">
        <f>ROUND(INDEX([1]Calculation!L:L,ROW()),0)</f>
        <v>38</v>
      </c>
      <c r="H733" s="8">
        <f>ROUND(INDEX([1]Calculation!M:M,ROW()),0)</f>
        <v>0</v>
      </c>
      <c r="I733" s="8">
        <f>ROUND(INDEX([1]Calculation!N:N,ROW()),0)</f>
        <v>1</v>
      </c>
      <c r="J733" s="8">
        <f>ROUND(INDEX([1]Calculation!O:O,ROW()),0)</f>
        <v>4</v>
      </c>
      <c r="K733" s="8">
        <f>ROUND(INDEX([1]Calculation!P:P,ROW()),0)</f>
        <v>1</v>
      </c>
      <c r="L733" s="8">
        <f>ROUND(INDEX([1]Calculation!Q:Q,ROW()),0)</f>
        <v>14</v>
      </c>
      <c r="M733" s="8">
        <f>ROUND(INDEX([1]Calculation!R:R,ROW()),0)</f>
        <v>1</v>
      </c>
      <c r="N733" s="8">
        <f>ROUND(INDEX([1]Calculation!S:S,ROW()),0)</f>
        <v>15</v>
      </c>
      <c r="O733" s="8">
        <f>ROUND(INDEX([1]Calculation!T:T,ROW()),0)</f>
        <v>2</v>
      </c>
      <c r="P733" s="8" t="str">
        <f>INDEX([1]Calculation!CB:CB,ROW())</f>
        <v>https://docs.google.com/spreadsheets/d/e/2PACX-1vSaSLUa2aG2v1VRyV9YDp4174BXC0y5J1LiV9LUV-souN2pO0RBDsSWEbAO9m7mubGJ-2XgVhe0AdTd/pubhtml/sheet?headers=false&amp;gid=0</v>
      </c>
    </row>
    <row r="734" spans="1:16">
      <c r="A734" t="str">
        <f>INDEX([1]Calculation!$F:$F,ROW())</f>
        <v>US</v>
      </c>
      <c r="B734" t="str">
        <f>INDEX([1]Calculation!$D:$D,ROW())</f>
        <v>Harris Insights &amp; Analytics</v>
      </c>
      <c r="C734" t="str">
        <f>IF(INDEX([1]Calculation!$G:$G,ROW())=0,"-",INDEX([1]Calculation!$G:$G,ROW()))</f>
        <v>C+</v>
      </c>
      <c r="D734" t="str">
        <f>INDEX([1]Calculation!$J:$J,ROW())&amp;"  "&amp;INDEX([1]Calculation!$K:$K,ROW())</f>
        <v>1319  rv</v>
      </c>
      <c r="E734" s="19">
        <f>INDEX([1]Calculation!$I:$I,ROW())</f>
        <v>43720</v>
      </c>
      <c r="F734" s="12">
        <f>ROUND(INDEX([1]Calculation!AL:AL,ROW()),1)</f>
        <v>0</v>
      </c>
      <c r="G734" s="8">
        <f>ROUND(INDEX([1]Calculation!L:L,ROW()),0)</f>
        <v>32</v>
      </c>
      <c r="H734" s="8">
        <f>ROUND(INDEX([1]Calculation!M:M,ROW()),0)</f>
        <v>0</v>
      </c>
      <c r="I734" s="8">
        <f>ROUND(INDEX([1]Calculation!N:N,ROW()),0)</f>
        <v>2</v>
      </c>
      <c r="J734" s="8">
        <f>ROUND(INDEX([1]Calculation!O:O,ROW()),0)</f>
        <v>3</v>
      </c>
      <c r="K734" s="8">
        <f>ROUND(INDEX([1]Calculation!P:P,ROW()),0)</f>
        <v>1</v>
      </c>
      <c r="L734" s="8">
        <f>ROUND(INDEX([1]Calculation!Q:Q,ROW()),0)</f>
        <v>15</v>
      </c>
      <c r="M734" s="8">
        <f>ROUND(INDEX([1]Calculation!R:R,ROW()),0)</f>
        <v>1</v>
      </c>
      <c r="N734" s="8">
        <f>ROUND(INDEX([1]Calculation!S:S,ROW()),0)</f>
        <v>11</v>
      </c>
      <c r="O734" s="8">
        <f>ROUND(INDEX([1]Calculation!T:T,ROW()),0)</f>
        <v>2</v>
      </c>
      <c r="P734" s="8" t="str">
        <f>INDEX([1]Calculation!CB:CB,ROW())</f>
        <v>https://docs.google.com/spreadsheets/d/e/2PACX-1vSaSLUa2aG2v1VRyV9YDp4174BXC0y5J1LiV9LUV-souN2pO0RBDsSWEbAO9m7mubGJ-2XgVhe0AdTd/pubhtml/sheet?headers=false&amp;gid=0</v>
      </c>
    </row>
    <row r="735" spans="1:16">
      <c r="A735" t="str">
        <f>INDEX([1]Calculation!$F:$F,ROW())</f>
        <v>Georgia</v>
      </c>
      <c r="B735" t="str">
        <f>INDEX([1]Calculation!$D:$D,ROW())</f>
        <v>Change Research</v>
      </c>
      <c r="C735" t="str">
        <f>IF(INDEX([1]Calculation!$G:$G,ROW())=0,"-",INDEX([1]Calculation!$G:$G,ROW()))</f>
        <v>C</v>
      </c>
      <c r="D735" t="str">
        <f>INDEX([1]Calculation!$J:$J,ROW())&amp;"  "&amp;INDEX([1]Calculation!$K:$K,ROW())</f>
        <v>755  lv</v>
      </c>
      <c r="E735" s="19">
        <f>INDEX([1]Calculation!$I:$I,ROW())</f>
        <v>43719</v>
      </c>
      <c r="F735" s="12">
        <f>ROUND(INDEX([1]Calculation!AL:AL,ROW()),1)</f>
        <v>1.3</v>
      </c>
      <c r="G735" s="8">
        <f>ROUND(INDEX([1]Calculation!L:L,ROW()),0)</f>
        <v>33</v>
      </c>
      <c r="H735" s="8">
        <f>ROUND(INDEX([1]Calculation!M:M,ROW()),0)</f>
        <v>0</v>
      </c>
      <c r="I735" s="8">
        <f>ROUND(INDEX([1]Calculation!N:N,ROW()),0)</f>
        <v>2</v>
      </c>
      <c r="J735" s="8">
        <f>ROUND(INDEX([1]Calculation!O:O,ROW()),0)</f>
        <v>7</v>
      </c>
      <c r="K735" s="8">
        <f>ROUND(INDEX([1]Calculation!P:P,ROW()),0)</f>
        <v>1</v>
      </c>
      <c r="L735" s="8">
        <f>ROUND(INDEX([1]Calculation!Q:Q,ROW()),0)</f>
        <v>17</v>
      </c>
      <c r="M735" s="8">
        <f>ROUND(INDEX([1]Calculation!R:R,ROW()),0)</f>
        <v>0</v>
      </c>
      <c r="N735" s="8">
        <f>ROUND(INDEX([1]Calculation!S:S,ROW()),0)</f>
        <v>22</v>
      </c>
      <c r="O735" s="8">
        <f>ROUND(INDEX([1]Calculation!T:T,ROW()),0)</f>
        <v>3</v>
      </c>
      <c r="P735" s="8" t="str">
        <f>INDEX([1]Calculation!CB:CB,ROW())</f>
        <v>https://www.changeresearch.com/georgia-poll-sept-7-11-2019</v>
      </c>
    </row>
    <row r="736" spans="1:16">
      <c r="A736" t="str">
        <f>INDEX([1]Calculation!$F:$F,ROW())</f>
        <v>US</v>
      </c>
      <c r="B736" t="str">
        <f>INDEX([1]Calculation!$D:$D,ROW())</f>
        <v>GQR Research (GQRR)</v>
      </c>
      <c r="C736" t="str">
        <f>IF(INDEX([1]Calculation!$G:$G,ROW())=0,"-",INDEX([1]Calculation!$G:$G,ROW()))</f>
        <v>C+</v>
      </c>
      <c r="D736" t="str">
        <f>INDEX([1]Calculation!$J:$J,ROW())&amp;"  "&amp;INDEX([1]Calculation!$K:$K,ROW())</f>
        <v>241  lv</v>
      </c>
      <c r="E736" s="19">
        <f>INDEX([1]Calculation!$I:$I,ROW())</f>
        <v>43719</v>
      </c>
      <c r="F736" s="12">
        <f>ROUND(INDEX([1]Calculation!AL:AL,ROW()),1)</f>
        <v>1</v>
      </c>
      <c r="G736" s="8">
        <f>ROUND(INDEX([1]Calculation!L:L,ROW()),0)</f>
        <v>30</v>
      </c>
      <c r="H736" s="8">
        <f>ROUND(INDEX([1]Calculation!M:M,ROW()),0)</f>
        <v>0</v>
      </c>
      <c r="I736" s="8">
        <f>ROUND(INDEX([1]Calculation!N:N,ROW()),0)</f>
        <v>4</v>
      </c>
      <c r="J736" s="8">
        <f>ROUND(INDEX([1]Calculation!O:O,ROW()),0)</f>
        <v>4</v>
      </c>
      <c r="K736" s="8">
        <f>ROUND(INDEX([1]Calculation!P:P,ROW()),0)</f>
        <v>2</v>
      </c>
      <c r="L736" s="8">
        <f>ROUND(INDEX([1]Calculation!Q:Q,ROW()),0)</f>
        <v>21</v>
      </c>
      <c r="M736" s="8">
        <f>ROUND(INDEX([1]Calculation!R:R,ROW()),0)</f>
        <v>0</v>
      </c>
      <c r="N736" s="8">
        <f>ROUND(INDEX([1]Calculation!S:S,ROW()),0)</f>
        <v>19</v>
      </c>
      <c r="O736" s="8">
        <f>ROUND(INDEX([1]Calculation!T:T,ROW()),0)</f>
        <v>2</v>
      </c>
      <c r="P736" s="8" t="str">
        <f>INDEX([1]Calculation!CB:CB,ROW())</f>
        <v>https://democracycorps.com/wp-content/uploads/2019/09/DCorps_Full-Internal-National-Phone-FQ_091119.pdf</v>
      </c>
    </row>
    <row r="737" spans="1:16">
      <c r="A737" t="str">
        <f>INDEX([1]Calculation!$F:$F,ROW())</f>
        <v>New Hampshire</v>
      </c>
      <c r="B737" t="str">
        <f>INDEX([1]Calculation!$D:$D,ROW())</f>
        <v>Harris Insights &amp; Analytics</v>
      </c>
      <c r="C737" t="str">
        <f>IF(INDEX([1]Calculation!$G:$G,ROW())=0,"-",INDEX([1]Calculation!$G:$G,ROW()))</f>
        <v>C+</v>
      </c>
      <c r="D737" t="str">
        <f>INDEX([1]Calculation!$J:$J,ROW())&amp;"  "&amp;INDEX([1]Calculation!$K:$K,ROW())</f>
        <v>595  lv</v>
      </c>
      <c r="E737" s="19">
        <f>INDEX([1]Calculation!$I:$I,ROW())</f>
        <v>43719</v>
      </c>
      <c r="F737" s="12">
        <f>ROUND(INDEX([1]Calculation!AL:AL,ROW()),1)</f>
        <v>1.4</v>
      </c>
      <c r="G737" s="8">
        <f>ROUND(INDEX([1]Calculation!L:L,ROW()),0)</f>
        <v>22</v>
      </c>
      <c r="H737" s="8">
        <f>ROUND(INDEX([1]Calculation!M:M,ROW()),0)</f>
        <v>0</v>
      </c>
      <c r="I737" s="8">
        <f>ROUND(INDEX([1]Calculation!N:N,ROW()),0)</f>
        <v>3</v>
      </c>
      <c r="J737" s="8">
        <f>ROUND(INDEX([1]Calculation!O:O,ROW()),0)</f>
        <v>5</v>
      </c>
      <c r="K737" s="8">
        <f>ROUND(INDEX([1]Calculation!P:P,ROW()),0)</f>
        <v>1</v>
      </c>
      <c r="L737" s="8">
        <f>ROUND(INDEX([1]Calculation!Q:Q,ROW()),0)</f>
        <v>21</v>
      </c>
      <c r="M737" s="8">
        <f>ROUND(INDEX([1]Calculation!R:R,ROW()),0)</f>
        <v>2</v>
      </c>
      <c r="N737" s="8">
        <f>ROUND(INDEX([1]Calculation!S:S,ROW()),0)</f>
        <v>15</v>
      </c>
      <c r="O737" s="8">
        <f>ROUND(INDEX([1]Calculation!T:T,ROW()),0)</f>
        <v>2</v>
      </c>
      <c r="P737" s="8" t="str">
        <f>INDEX([1]Calculation!CB:CB,ROW())</f>
        <v>https://htv-prod-media.s3.amazonaws.com/files/nolablesharrispoll-converted-1568250845.pdf</v>
      </c>
    </row>
    <row r="738" spans="1:16">
      <c r="A738" t="str">
        <f>INDEX([1]Calculation!$F:$F,ROW())</f>
        <v>US</v>
      </c>
      <c r="B738" t="str">
        <f>INDEX([1]Calculation!$D:$D,ROW())</f>
        <v>Harris Insights &amp; Analytics</v>
      </c>
      <c r="C738" t="str">
        <f>IF(INDEX([1]Calculation!$G:$G,ROW())=0,"-",INDEX([1]Calculation!$G:$G,ROW()))</f>
        <v>C+</v>
      </c>
      <c r="D738" t="str">
        <f>INDEX([1]Calculation!$J:$J,ROW())&amp;"  "&amp;INDEX([1]Calculation!$K:$K,ROW())</f>
        <v>807  lv</v>
      </c>
      <c r="E738" s="19">
        <f>INDEX([1]Calculation!$I:$I,ROW())</f>
        <v>43719</v>
      </c>
      <c r="F738" s="12">
        <f>ROUND(INDEX([1]Calculation!AL:AL,ROW()),1)</f>
        <v>0</v>
      </c>
      <c r="G738" s="8">
        <f>ROUND(INDEX([1]Calculation!L:L,ROW()),0)</f>
        <v>35</v>
      </c>
      <c r="H738" s="8">
        <f>ROUND(INDEX([1]Calculation!M:M,ROW()),0)</f>
        <v>0</v>
      </c>
      <c r="I738" s="8">
        <f>ROUND(INDEX([1]Calculation!N:N,ROW()),0)</f>
        <v>2</v>
      </c>
      <c r="J738" s="8">
        <f>ROUND(INDEX([1]Calculation!O:O,ROW()),0)</f>
        <v>5</v>
      </c>
      <c r="K738" s="8">
        <f>ROUND(INDEX([1]Calculation!P:P,ROW()),0)</f>
        <v>1</v>
      </c>
      <c r="L738" s="8">
        <f>ROUND(INDEX([1]Calculation!Q:Q,ROW()),0)</f>
        <v>17</v>
      </c>
      <c r="M738" s="8">
        <f>ROUND(INDEX([1]Calculation!R:R,ROW()),0)</f>
        <v>1</v>
      </c>
      <c r="N738" s="8">
        <f>ROUND(INDEX([1]Calculation!S:S,ROW()),0)</f>
        <v>15</v>
      </c>
      <c r="O738" s="8">
        <f>ROUND(INDEX([1]Calculation!T:T,ROW()),0)</f>
        <v>3</v>
      </c>
      <c r="P738" s="8" t="str">
        <f>INDEX([1]Calculation!CB:CB,ROW())</f>
        <v>https://docs.google.com/spreadsheets/d/e/2PACX-1vTMhkB4EDFth9MMuPkxAi_yTDKZHSZOUJbVSi6agvDZ9tMyaVhLBxLmmahYm2xDPnRqqkyfA27--VlF/pubhtml/sheet?headers=false&amp;gid=0</v>
      </c>
    </row>
    <row r="739" spans="1:16">
      <c r="A739" t="str">
        <f>INDEX([1]Calculation!$F:$F,ROW())</f>
        <v>US</v>
      </c>
      <c r="B739" t="str">
        <f>INDEX([1]Calculation!$D:$D,ROW())</f>
        <v>Harris Insights &amp; Analytics</v>
      </c>
      <c r="C739" t="str">
        <f>IF(INDEX([1]Calculation!$G:$G,ROW())=0,"-",INDEX([1]Calculation!$G:$G,ROW()))</f>
        <v>C+</v>
      </c>
      <c r="D739" t="str">
        <f>INDEX([1]Calculation!$J:$J,ROW())&amp;"  "&amp;INDEX([1]Calculation!$K:$K,ROW())</f>
        <v>1313  rv</v>
      </c>
      <c r="E739" s="19">
        <f>INDEX([1]Calculation!$I:$I,ROW())</f>
        <v>43719</v>
      </c>
      <c r="F739" s="12">
        <f>ROUND(INDEX([1]Calculation!AL:AL,ROW()),1)</f>
        <v>0</v>
      </c>
      <c r="G739" s="8">
        <f>ROUND(INDEX([1]Calculation!L:L,ROW()),0)</f>
        <v>30</v>
      </c>
      <c r="H739" s="8">
        <f>ROUND(INDEX([1]Calculation!M:M,ROW()),0)</f>
        <v>0</v>
      </c>
      <c r="I739" s="8">
        <f>ROUND(INDEX([1]Calculation!N:N,ROW()),0)</f>
        <v>2</v>
      </c>
      <c r="J739" s="8">
        <f>ROUND(INDEX([1]Calculation!O:O,ROW()),0)</f>
        <v>4</v>
      </c>
      <c r="K739" s="8">
        <f>ROUND(INDEX([1]Calculation!P:P,ROW()),0)</f>
        <v>1</v>
      </c>
      <c r="L739" s="8">
        <f>ROUND(INDEX([1]Calculation!Q:Q,ROW()),0)</f>
        <v>18</v>
      </c>
      <c r="M739" s="8">
        <f>ROUND(INDEX([1]Calculation!R:R,ROW()),0)</f>
        <v>1</v>
      </c>
      <c r="N739" s="8">
        <f>ROUND(INDEX([1]Calculation!S:S,ROW()),0)</f>
        <v>11</v>
      </c>
      <c r="O739" s="8">
        <f>ROUND(INDEX([1]Calculation!T:T,ROW()),0)</f>
        <v>2</v>
      </c>
      <c r="P739" s="8" t="str">
        <f>INDEX([1]Calculation!CB:CB,ROW())</f>
        <v>https://docs.google.com/spreadsheets/d/e/2PACX-1vTMhkB4EDFth9MMuPkxAi_yTDKZHSZOUJbVSi6agvDZ9tMyaVhLBxLmmahYm2xDPnRqqkyfA27--VlF/pubhtml/sheet?headers=false&amp;gid=0</v>
      </c>
    </row>
    <row r="740" spans="1:16">
      <c r="A740" t="str">
        <f>INDEX([1]Calculation!$F:$F,ROW())</f>
        <v>US</v>
      </c>
      <c r="B740" t="str">
        <f>INDEX([1]Calculation!$D:$D,ROW())</f>
        <v>McLaughlin &amp; Associates</v>
      </c>
      <c r="C740" t="str">
        <f>IF(INDEX([1]Calculation!$G:$G,ROW())=0,"-",INDEX([1]Calculation!$G:$G,ROW()))</f>
        <v>C/D</v>
      </c>
      <c r="D740" t="str">
        <f>INDEX([1]Calculation!$J:$J,ROW())&amp;"  "&amp;INDEX([1]Calculation!$K:$K,ROW())</f>
        <v>454  lv</v>
      </c>
      <c r="E740" s="19">
        <f>INDEX([1]Calculation!$I:$I,ROW())</f>
        <v>43718</v>
      </c>
      <c r="F740" s="12">
        <f>ROUND(INDEX([1]Calculation!AL:AL,ROW()),1)</f>
        <v>0</v>
      </c>
      <c r="G740" s="8">
        <f>ROUND(INDEX([1]Calculation!L:L,ROW()),0)</f>
        <v>28</v>
      </c>
      <c r="H740" s="8">
        <f>ROUND(INDEX([1]Calculation!M:M,ROW()),0)</f>
        <v>0</v>
      </c>
      <c r="I740" s="8">
        <f>ROUND(INDEX([1]Calculation!N:N,ROW()),0)</f>
        <v>4</v>
      </c>
      <c r="J740" s="8">
        <f>ROUND(INDEX([1]Calculation!O:O,ROW()),0)</f>
        <v>6</v>
      </c>
      <c r="K740" s="8">
        <f>ROUND(INDEX([1]Calculation!P:P,ROW()),0)</f>
        <v>1</v>
      </c>
      <c r="L740" s="8">
        <f>ROUND(INDEX([1]Calculation!Q:Q,ROW()),0)</f>
        <v>21</v>
      </c>
      <c r="M740" s="8">
        <f>ROUND(INDEX([1]Calculation!R:R,ROW()),0)</f>
        <v>0</v>
      </c>
      <c r="N740" s="8">
        <f>ROUND(INDEX([1]Calculation!S:S,ROW()),0)</f>
        <v>12</v>
      </c>
      <c r="O740" s="8">
        <f>ROUND(INDEX([1]Calculation!T:T,ROW()),0)</f>
        <v>2</v>
      </c>
      <c r="P740" s="8" t="str">
        <f>INDEX([1]Calculation!CB:CB,ROW())</f>
        <v>https://mclaughlinonline.com/pols/wp-content/uploads/2019/09/National-Monthly-Omnibus-September-Public.pdf</v>
      </c>
    </row>
    <row r="741" spans="1:16">
      <c r="A741" t="str">
        <f>INDEX([1]Calculation!$F:$F,ROW())</f>
        <v>US</v>
      </c>
      <c r="B741" t="str">
        <f>INDEX([1]Calculation!$D:$D,ROW())</f>
        <v>Ipsos</v>
      </c>
      <c r="C741" t="str">
        <f>IF(INDEX([1]Calculation!$G:$G,ROW())=0,"-",INDEX([1]Calculation!$G:$G,ROW()))</f>
        <v>B+</v>
      </c>
      <c r="D741" t="str">
        <f>INDEX([1]Calculation!$J:$J,ROW())&amp;"  "&amp;INDEX([1]Calculation!$K:$K,ROW())</f>
        <v>557  rv</v>
      </c>
      <c r="E741" s="19">
        <f>INDEX([1]Calculation!$I:$I,ROW())</f>
        <v>43718</v>
      </c>
      <c r="F741" s="12">
        <f>ROUND(INDEX([1]Calculation!AL:AL,ROW()),1)</f>
        <v>0</v>
      </c>
      <c r="G741" s="8">
        <f>ROUND(INDEX([1]Calculation!L:L,ROW()),0)</f>
        <v>22</v>
      </c>
      <c r="H741" s="8">
        <f>ROUND(INDEX([1]Calculation!M:M,ROW()),0)</f>
        <v>0</v>
      </c>
      <c r="I741" s="8">
        <f>ROUND(INDEX([1]Calculation!N:N,ROW()),0)</f>
        <v>3</v>
      </c>
      <c r="J741" s="8">
        <f>ROUND(INDEX([1]Calculation!O:O,ROW()),0)</f>
        <v>4</v>
      </c>
      <c r="K741" s="8">
        <f>ROUND(INDEX([1]Calculation!P:P,ROW()),0)</f>
        <v>1</v>
      </c>
      <c r="L741" s="8">
        <f>ROUND(INDEX([1]Calculation!Q:Q,ROW()),0)</f>
        <v>16</v>
      </c>
      <c r="M741" s="8">
        <f>ROUND(INDEX([1]Calculation!R:R,ROW()),0)</f>
        <v>1</v>
      </c>
      <c r="N741" s="8">
        <f>ROUND(INDEX([1]Calculation!S:S,ROW()),0)</f>
        <v>11</v>
      </c>
      <c r="O741" s="8">
        <f>ROUND(INDEX([1]Calculation!T:T,ROW()),0)</f>
        <v>3</v>
      </c>
      <c r="P741" s="8" t="str">
        <f>INDEX([1]Calculation!CB:CB,ROW())</f>
        <v>https://www.ipsos.com/sites/default/files/ct/news/documents/2019-09/2019_reuters_tracking_-_core_political_democratic_primary_tracker_09_11_2019_.pdf</v>
      </c>
    </row>
    <row r="742" spans="1:16">
      <c r="A742" t="str">
        <f>INDEX([1]Calculation!$F:$F,ROW())</f>
        <v>US</v>
      </c>
      <c r="B742" t="str">
        <f>INDEX([1]Calculation!$D:$D,ROW())</f>
        <v>Ipsos</v>
      </c>
      <c r="C742" t="str">
        <f>IF(INDEX([1]Calculation!$G:$G,ROW())=0,"-",INDEX([1]Calculation!$G:$G,ROW()))</f>
        <v>B+</v>
      </c>
      <c r="D742" t="str">
        <f>INDEX([1]Calculation!$J:$J,ROW())&amp;"  "&amp;INDEX([1]Calculation!$K:$K,ROW())</f>
        <v>615  a</v>
      </c>
      <c r="E742" s="19">
        <f>INDEX([1]Calculation!$I:$I,ROW())</f>
        <v>43718</v>
      </c>
      <c r="F742" s="12">
        <f>ROUND(INDEX([1]Calculation!AL:AL,ROW()),1)</f>
        <v>0</v>
      </c>
      <c r="G742" s="8">
        <f>ROUND(INDEX([1]Calculation!L:L,ROW()),0)</f>
        <v>22</v>
      </c>
      <c r="H742" s="8">
        <f>ROUND(INDEX([1]Calculation!M:M,ROW()),0)</f>
        <v>0</v>
      </c>
      <c r="I742" s="8">
        <f>ROUND(INDEX([1]Calculation!N:N,ROW()),0)</f>
        <v>3</v>
      </c>
      <c r="J742" s="8">
        <f>ROUND(INDEX([1]Calculation!O:O,ROW()),0)</f>
        <v>4</v>
      </c>
      <c r="K742" s="8">
        <f>ROUND(INDEX([1]Calculation!P:P,ROW()),0)</f>
        <v>1</v>
      </c>
      <c r="L742" s="8">
        <f>ROUND(INDEX([1]Calculation!Q:Q,ROW()),0)</f>
        <v>16</v>
      </c>
      <c r="M742" s="8">
        <f>ROUND(INDEX([1]Calculation!R:R,ROW()),0)</f>
        <v>1</v>
      </c>
      <c r="N742" s="8">
        <f>ROUND(INDEX([1]Calculation!S:S,ROW()),0)</f>
        <v>11</v>
      </c>
      <c r="O742" s="8">
        <f>ROUND(INDEX([1]Calculation!T:T,ROW()),0)</f>
        <v>3</v>
      </c>
      <c r="P742" s="8" t="str">
        <f>INDEX([1]Calculation!CB:CB,ROW())</f>
        <v>https://twitter.com/Cmkahn/status/1177226882716196867</v>
      </c>
    </row>
    <row r="743" spans="1:16">
      <c r="A743" t="str">
        <f>INDEX([1]Calculation!$F:$F,ROW())</f>
        <v>New Hampshire</v>
      </c>
      <c r="B743" t="str">
        <f>INDEX([1]Calculation!$D:$D,ROW())</f>
        <v>RKM Research and Communications Inc.</v>
      </c>
      <c r="C743" t="str">
        <f>IF(INDEX([1]Calculation!$G:$G,ROW())=0,"-",INDEX([1]Calculation!$G:$G,ROW()))</f>
        <v>A/B</v>
      </c>
      <c r="D743" t="str">
        <f>INDEX([1]Calculation!$J:$J,ROW())&amp;"  "&amp;INDEX([1]Calculation!$K:$K,ROW())</f>
        <v>425  lv</v>
      </c>
      <c r="E743" s="19">
        <f>INDEX([1]Calculation!$I:$I,ROW())</f>
        <v>43718</v>
      </c>
      <c r="F743" s="12">
        <f>ROUND(INDEX([1]Calculation!AL:AL,ROW()),1)</f>
        <v>0</v>
      </c>
      <c r="G743" s="8">
        <f>ROUND(INDEX([1]Calculation!L:L,ROW()),0)</f>
        <v>21</v>
      </c>
      <c r="H743" s="8">
        <f>ROUND(INDEX([1]Calculation!M:M,ROW()),0)</f>
        <v>0</v>
      </c>
      <c r="I743" s="8">
        <f>ROUND(INDEX([1]Calculation!N:N,ROW()),0)</f>
        <v>1</v>
      </c>
      <c r="J743" s="8">
        <f>ROUND(INDEX([1]Calculation!O:O,ROW()),0)</f>
        <v>5</v>
      </c>
      <c r="K743" s="8">
        <f>ROUND(INDEX([1]Calculation!P:P,ROW()),0)</f>
        <v>1</v>
      </c>
      <c r="L743" s="8">
        <f>ROUND(INDEX([1]Calculation!Q:Q,ROW()),0)</f>
        <v>29</v>
      </c>
      <c r="M743" s="8">
        <f>ROUND(INDEX([1]Calculation!R:R,ROW()),0)</f>
        <v>0</v>
      </c>
      <c r="N743" s="8">
        <f>ROUND(INDEX([1]Calculation!S:S,ROW()),0)</f>
        <v>17</v>
      </c>
      <c r="O743" s="8">
        <f>ROUND(INDEX([1]Calculation!T:T,ROW()),0)</f>
        <v>5</v>
      </c>
      <c r="P743" s="8" t="str">
        <f>INDEX([1]Calculation!CB:CB,ROW())</f>
        <v>https://www.franklinpierce.edu/institutes/mfcc/FPU%20NH%20Presidential%20Poll%202019%20Pre-Houston%20Debate%20Tables.pdf</v>
      </c>
    </row>
    <row r="744" spans="1:16">
      <c r="A744" t="str">
        <f>INDEX([1]Calculation!$F:$F,ROW())</f>
        <v>US</v>
      </c>
      <c r="B744" t="str">
        <f>INDEX([1]Calculation!$D:$D,ROW())</f>
        <v>YouGov</v>
      </c>
      <c r="C744" t="str">
        <f>IF(INDEX([1]Calculation!$G:$G,ROW())=0,"-",INDEX([1]Calculation!$G:$G,ROW()))</f>
        <v>B-</v>
      </c>
      <c r="D744" t="str">
        <f>INDEX([1]Calculation!$J:$J,ROW())&amp;"  "&amp;INDEX([1]Calculation!$K:$K,ROW())</f>
        <v>632  lv</v>
      </c>
      <c r="E744" s="19">
        <f>INDEX([1]Calculation!$I:$I,ROW())</f>
        <v>43718</v>
      </c>
      <c r="F744" s="12">
        <f>ROUND(INDEX([1]Calculation!AL:AL,ROW()),1)</f>
        <v>0</v>
      </c>
      <c r="G744" s="8">
        <f>ROUND(INDEX([1]Calculation!L:L,ROW()),0)</f>
        <v>24</v>
      </c>
      <c r="H744" s="8">
        <f>ROUND(INDEX([1]Calculation!M:M,ROW()),0)</f>
        <v>0</v>
      </c>
      <c r="I744" s="8">
        <f>ROUND(INDEX([1]Calculation!N:N,ROW()),0)</f>
        <v>2</v>
      </c>
      <c r="J744" s="8">
        <f>ROUND(INDEX([1]Calculation!O:O,ROW()),0)</f>
        <v>5</v>
      </c>
      <c r="K744" s="8">
        <f>ROUND(INDEX([1]Calculation!P:P,ROW()),0)</f>
        <v>1</v>
      </c>
      <c r="L744" s="8">
        <f>ROUND(INDEX([1]Calculation!Q:Q,ROW()),0)</f>
        <v>17</v>
      </c>
      <c r="M744" s="8">
        <f>ROUND(INDEX([1]Calculation!R:R,ROW()),0)</f>
        <v>0</v>
      </c>
      <c r="N744" s="8">
        <f>ROUND(INDEX([1]Calculation!S:S,ROW()),0)</f>
        <v>24</v>
      </c>
      <c r="O744" s="8">
        <f>ROUND(INDEX([1]Calculation!T:T,ROW()),0)</f>
        <v>2</v>
      </c>
      <c r="P744" s="8" t="str">
        <f>INDEX([1]Calculation!CB:CB,ROW())</f>
        <v>https://d25d2506sfb94s.cloudfront.net/cumulus_uploads/document/hrk03f83zc/econTabReport.pdf</v>
      </c>
    </row>
    <row r="745" spans="1:16">
      <c r="A745" t="str">
        <f>INDEX([1]Calculation!$F:$F,ROW())</f>
        <v>US</v>
      </c>
      <c r="B745" t="str">
        <f>INDEX([1]Calculation!$D:$D,ROW())</f>
        <v>Harris Insights &amp; Analytics</v>
      </c>
      <c r="C745" t="str">
        <f>IF(INDEX([1]Calculation!$G:$G,ROW())=0,"-",INDEX([1]Calculation!$G:$G,ROW()))</f>
        <v>C+</v>
      </c>
      <c r="D745" t="str">
        <f>INDEX([1]Calculation!$J:$J,ROW())&amp;"  "&amp;INDEX([1]Calculation!$K:$K,ROW())</f>
        <v>815  lv</v>
      </c>
      <c r="E745" s="19">
        <f>INDEX([1]Calculation!$I:$I,ROW())</f>
        <v>43718</v>
      </c>
      <c r="F745" s="12">
        <f>ROUND(INDEX([1]Calculation!AL:AL,ROW()),1)</f>
        <v>0</v>
      </c>
      <c r="G745" s="8">
        <f>ROUND(INDEX([1]Calculation!L:L,ROW()),0)</f>
        <v>33</v>
      </c>
      <c r="H745" s="8">
        <f>ROUND(INDEX([1]Calculation!M:M,ROW()),0)</f>
        <v>0</v>
      </c>
      <c r="I745" s="8">
        <f>ROUND(INDEX([1]Calculation!N:N,ROW()),0)</f>
        <v>2</v>
      </c>
      <c r="J745" s="8">
        <f>ROUND(INDEX([1]Calculation!O:O,ROW()),0)</f>
        <v>4</v>
      </c>
      <c r="K745" s="8">
        <f>ROUND(INDEX([1]Calculation!P:P,ROW()),0)</f>
        <v>1</v>
      </c>
      <c r="L745" s="8">
        <f>ROUND(INDEX([1]Calculation!Q:Q,ROW()),0)</f>
        <v>17</v>
      </c>
      <c r="M745" s="8">
        <f>ROUND(INDEX([1]Calculation!R:R,ROW()),0)</f>
        <v>1</v>
      </c>
      <c r="N745" s="8">
        <f>ROUND(INDEX([1]Calculation!S:S,ROW()),0)</f>
        <v>15</v>
      </c>
      <c r="O745" s="8">
        <f>ROUND(INDEX([1]Calculation!T:T,ROW()),0)</f>
        <v>3</v>
      </c>
      <c r="P745" s="8" t="str">
        <f>INDEX([1]Calculation!CB:CB,ROW())</f>
        <v>https://docs.google.com/spreadsheets/d/e/2PACX-1vTE1c2Mq7YHTYTgA680o5dIrYZgNwWSoqYsZBlnJt38fU22ZQBMyjt7zdL-OX23wutNG_3tQm4ZVd8M/pubhtml/sheet?headers=false&amp;gid=0</v>
      </c>
    </row>
    <row r="746" spans="1:16">
      <c r="A746" t="str">
        <f>INDEX([1]Calculation!$F:$F,ROW())</f>
        <v>US</v>
      </c>
      <c r="B746" t="str">
        <f>INDEX([1]Calculation!$D:$D,ROW())</f>
        <v>Harris Insights &amp; Analytics</v>
      </c>
      <c r="C746" t="str">
        <f>IF(INDEX([1]Calculation!$G:$G,ROW())=0,"-",INDEX([1]Calculation!$G:$G,ROW()))</f>
        <v>C+</v>
      </c>
      <c r="D746" t="str">
        <f>INDEX([1]Calculation!$J:$J,ROW())&amp;"  "&amp;INDEX([1]Calculation!$K:$K,ROW())</f>
        <v>1339  rv</v>
      </c>
      <c r="E746" s="19">
        <f>INDEX([1]Calculation!$I:$I,ROW())</f>
        <v>43718</v>
      </c>
      <c r="F746" s="12">
        <f>ROUND(INDEX([1]Calculation!AL:AL,ROW()),1)</f>
        <v>0</v>
      </c>
      <c r="G746" s="8">
        <f>ROUND(INDEX([1]Calculation!L:L,ROW()),0)</f>
        <v>29</v>
      </c>
      <c r="H746" s="8">
        <f>ROUND(INDEX([1]Calculation!M:M,ROW()),0)</f>
        <v>0</v>
      </c>
      <c r="I746" s="8">
        <f>ROUND(INDEX([1]Calculation!N:N,ROW()),0)</f>
        <v>2</v>
      </c>
      <c r="J746" s="8">
        <f>ROUND(INDEX([1]Calculation!O:O,ROW()),0)</f>
        <v>4</v>
      </c>
      <c r="K746" s="8">
        <f>ROUND(INDEX([1]Calculation!P:P,ROW()),0)</f>
        <v>2</v>
      </c>
      <c r="L746" s="8">
        <f>ROUND(INDEX([1]Calculation!Q:Q,ROW()),0)</f>
        <v>17</v>
      </c>
      <c r="M746" s="8">
        <f>ROUND(INDEX([1]Calculation!R:R,ROW()),0)</f>
        <v>2</v>
      </c>
      <c r="N746" s="8">
        <f>ROUND(INDEX([1]Calculation!S:S,ROW()),0)</f>
        <v>12</v>
      </c>
      <c r="O746" s="8">
        <f>ROUND(INDEX([1]Calculation!T:T,ROW()),0)</f>
        <v>3</v>
      </c>
      <c r="P746" s="8" t="str">
        <f>INDEX([1]Calculation!CB:CB,ROW())</f>
        <v>https://docs.google.com/spreadsheets/d/e/2PACX-1vTE1c2Mq7YHTYTgA680o5dIrYZgNwWSoqYsZBlnJt38fU22ZQBMyjt7zdL-OX23wutNG_3tQm4ZVd8M/pubhtml/sheet?headers=false&amp;gid=0</v>
      </c>
    </row>
    <row r="747" spans="1:16">
      <c r="A747" t="str">
        <f>INDEX([1]Calculation!$F:$F,ROW())</f>
        <v>US</v>
      </c>
      <c r="B747" t="str">
        <f>INDEX([1]Calculation!$D:$D,ROW())</f>
        <v>SSRS</v>
      </c>
      <c r="C747" t="str">
        <f>IF(INDEX([1]Calculation!$G:$G,ROW())=0,"-",INDEX([1]Calculation!$G:$G,ROW()))</f>
        <v>A/B</v>
      </c>
      <c r="D747" t="str">
        <f>INDEX([1]Calculation!$J:$J,ROW())&amp;"  "&amp;INDEX([1]Calculation!$K:$K,ROW())</f>
        <v>908  rv</v>
      </c>
      <c r="E747" s="19">
        <f>INDEX([1]Calculation!$I:$I,ROW())</f>
        <v>43717</v>
      </c>
      <c r="F747" s="12">
        <f>ROUND(INDEX([1]Calculation!AL:AL,ROW()),1)</f>
        <v>0</v>
      </c>
      <c r="G747" s="8">
        <f>ROUND(INDEX([1]Calculation!L:L,ROW()),0)</f>
        <v>24</v>
      </c>
      <c r="H747" s="8">
        <f>ROUND(INDEX([1]Calculation!M:M,ROW()),0)</f>
        <v>0</v>
      </c>
      <c r="I747" s="8">
        <f>ROUND(INDEX([1]Calculation!N:N,ROW()),0)</f>
        <v>2</v>
      </c>
      <c r="J747" s="8">
        <f>ROUND(INDEX([1]Calculation!O:O,ROW()),0)</f>
        <v>6</v>
      </c>
      <c r="K747" s="8">
        <f>ROUND(INDEX([1]Calculation!P:P,ROW()),0)</f>
        <v>1</v>
      </c>
      <c r="L747" s="8">
        <f>ROUND(INDEX([1]Calculation!Q:Q,ROW()),0)</f>
        <v>17</v>
      </c>
      <c r="M747" s="8">
        <f>ROUND(INDEX([1]Calculation!R:R,ROW()),0)</f>
        <v>1</v>
      </c>
      <c r="N747" s="8">
        <f>ROUND(INDEX([1]Calculation!S:S,ROW()),0)</f>
        <v>18</v>
      </c>
      <c r="O747" s="8">
        <f>ROUND(INDEX([1]Calculation!T:T,ROW()),0)</f>
        <v>2</v>
      </c>
      <c r="P747" s="8" t="str">
        <f>INDEX([1]Calculation!CB:CB,ROW())</f>
        <v>https://cdn.cnn.com/cnn/2019/images/09/11/rel10b.-.2020.pdf</v>
      </c>
    </row>
    <row r="748" spans="1:16">
      <c r="A748" t="str">
        <f>INDEX([1]Calculation!$F:$F,ROW())</f>
        <v>Texas</v>
      </c>
      <c r="B748" t="str">
        <f>INDEX([1]Calculation!$D:$D,ROW())</f>
        <v>Quinnipiac University</v>
      </c>
      <c r="C748" t="str">
        <f>IF(INDEX([1]Calculation!$G:$G,ROW())=0,"-",INDEX([1]Calculation!$G:$G,ROW()))</f>
        <v>A</v>
      </c>
      <c r="D748" t="str">
        <f>INDEX([1]Calculation!$J:$J,ROW())&amp;"  "&amp;INDEX([1]Calculation!$K:$K,ROW())</f>
        <v>456  rv</v>
      </c>
      <c r="E748" s="19">
        <f>INDEX([1]Calculation!$I:$I,ROW())</f>
        <v>43717</v>
      </c>
      <c r="F748" s="12">
        <f>ROUND(INDEX([1]Calculation!AL:AL,ROW()),1)</f>
        <v>3.2</v>
      </c>
      <c r="G748" s="8">
        <f>ROUND(INDEX([1]Calculation!L:L,ROW()),0)</f>
        <v>28</v>
      </c>
      <c r="H748" s="8">
        <f>ROUND(INDEX([1]Calculation!M:M,ROW()),0)</f>
        <v>0</v>
      </c>
      <c r="I748" s="8">
        <f>ROUND(INDEX([1]Calculation!N:N,ROW()),0)</f>
        <v>1</v>
      </c>
      <c r="J748" s="8">
        <f>ROUND(INDEX([1]Calculation!O:O,ROW()),0)</f>
        <v>3</v>
      </c>
      <c r="K748" s="8">
        <f>ROUND(INDEX([1]Calculation!P:P,ROW()),0)</f>
        <v>2</v>
      </c>
      <c r="L748" s="8">
        <f>ROUND(INDEX([1]Calculation!Q:Q,ROW()),0)</f>
        <v>12</v>
      </c>
      <c r="M748" s="8">
        <f>ROUND(INDEX([1]Calculation!R:R,ROW()),0)</f>
        <v>0</v>
      </c>
      <c r="N748" s="8">
        <f>ROUND(INDEX([1]Calculation!S:S,ROW()),0)</f>
        <v>18</v>
      </c>
      <c r="O748" s="8">
        <f>ROUND(INDEX([1]Calculation!T:T,ROW()),0)</f>
        <v>1</v>
      </c>
      <c r="P748" s="8" t="str">
        <f>INDEX([1]Calculation!CB:CB,ROW())</f>
        <v>https://poll.qu.edu/texas/release-detail?ReleaseID=3640</v>
      </c>
    </row>
    <row r="749" spans="1:16">
      <c r="A749" t="str">
        <f>INDEX([1]Calculation!$F:$F,ROW())</f>
        <v>New Hampshire</v>
      </c>
      <c r="B749" t="str">
        <f>INDEX([1]Calculation!$D:$D,ROW())</f>
        <v>Emerson College</v>
      </c>
      <c r="C749" t="str">
        <f>IF(INDEX([1]Calculation!$G:$G,ROW())=0,"-",INDEX([1]Calculation!$G:$G,ROW()))</f>
        <v>B-</v>
      </c>
      <c r="D749" t="str">
        <f>INDEX([1]Calculation!$J:$J,ROW())&amp;"  "&amp;INDEX([1]Calculation!$K:$K,ROW())</f>
        <v>483  lv</v>
      </c>
      <c r="E749" s="19">
        <f>INDEX([1]Calculation!$I:$I,ROW())</f>
        <v>43717</v>
      </c>
      <c r="F749" s="12">
        <f>ROUND(INDEX([1]Calculation!AL:AL,ROW()),1)</f>
        <v>0</v>
      </c>
      <c r="G749" s="8">
        <f>ROUND(INDEX([1]Calculation!L:L,ROW()),0)</f>
        <v>24</v>
      </c>
      <c r="H749" s="8">
        <f>ROUND(INDEX([1]Calculation!M:M,ROW()),0)</f>
        <v>0</v>
      </c>
      <c r="I749" s="8">
        <f>ROUND(INDEX([1]Calculation!N:N,ROW()),0)</f>
        <v>4</v>
      </c>
      <c r="J749" s="8">
        <f>ROUND(INDEX([1]Calculation!O:O,ROW()),0)</f>
        <v>11</v>
      </c>
      <c r="K749" s="8">
        <f>ROUND(INDEX([1]Calculation!P:P,ROW()),0)</f>
        <v>1</v>
      </c>
      <c r="L749" s="8">
        <f>ROUND(INDEX([1]Calculation!Q:Q,ROW()),0)</f>
        <v>13</v>
      </c>
      <c r="M749" s="8">
        <f>ROUND(INDEX([1]Calculation!R:R,ROW()),0)</f>
        <v>1</v>
      </c>
      <c r="N749" s="8">
        <f>ROUND(INDEX([1]Calculation!S:S,ROW()),0)</f>
        <v>21</v>
      </c>
      <c r="O749" s="8">
        <f>ROUND(INDEX([1]Calculation!T:T,ROW()),0)</f>
        <v>3</v>
      </c>
      <c r="P749" s="8" t="str">
        <f>INDEX([1]Calculation!CB:CB,ROW())</f>
        <v>http://emersonpolling.com/2019/09/10/sanders-slips-in-new-hampshire-biden-warren-take-lead/</v>
      </c>
    </row>
    <row r="750" spans="1:16">
      <c r="A750" t="str">
        <f>INDEX([1]Calculation!$F:$F,ROW())</f>
        <v>US</v>
      </c>
      <c r="B750" t="str">
        <f>INDEX([1]Calculation!$D:$D,ROW())</f>
        <v>Harris Insights &amp; Analytics</v>
      </c>
      <c r="C750" t="str">
        <f>IF(INDEX([1]Calculation!$G:$G,ROW())=0,"-",INDEX([1]Calculation!$G:$G,ROW()))</f>
        <v>C+</v>
      </c>
      <c r="D750" t="str">
        <f>INDEX([1]Calculation!$J:$J,ROW())&amp;"  "&amp;INDEX([1]Calculation!$K:$K,ROW())</f>
        <v>788  lv</v>
      </c>
      <c r="E750" s="19">
        <f>INDEX([1]Calculation!$I:$I,ROW())</f>
        <v>43717</v>
      </c>
      <c r="F750" s="12">
        <f>ROUND(INDEX([1]Calculation!AL:AL,ROW()),1)</f>
        <v>0</v>
      </c>
      <c r="G750" s="8">
        <f>ROUND(INDEX([1]Calculation!L:L,ROW()),0)</f>
        <v>30</v>
      </c>
      <c r="H750" s="8">
        <f>ROUND(INDEX([1]Calculation!M:M,ROW()),0)</f>
        <v>0</v>
      </c>
      <c r="I750" s="8">
        <f>ROUND(INDEX([1]Calculation!N:N,ROW()),0)</f>
        <v>3</v>
      </c>
      <c r="J750" s="8">
        <f>ROUND(INDEX([1]Calculation!O:O,ROW()),0)</f>
        <v>5</v>
      </c>
      <c r="K750" s="8">
        <f>ROUND(INDEX([1]Calculation!P:P,ROW()),0)</f>
        <v>1</v>
      </c>
      <c r="L750" s="8">
        <f>ROUND(INDEX([1]Calculation!Q:Q,ROW()),0)</f>
        <v>17</v>
      </c>
      <c r="M750" s="8">
        <f>ROUND(INDEX([1]Calculation!R:R,ROW()),0)</f>
        <v>1</v>
      </c>
      <c r="N750" s="8">
        <f>ROUND(INDEX([1]Calculation!S:S,ROW()),0)</f>
        <v>15</v>
      </c>
      <c r="O750" s="8">
        <f>ROUND(INDEX([1]Calculation!T:T,ROW()),0)</f>
        <v>3</v>
      </c>
      <c r="P750" s="8" t="str">
        <f>INDEX([1]Calculation!CB:CB,ROW())</f>
        <v>https://docs.google.com/spreadsheets/d/e/2PACX-1vRnyCBVSBMr-HmZXxWZASzzHz1XHiG480fEDqEEuuqvfwOOyfoLk6mVpGc2cabZpNijSCqNPqiTe4X_/pubhtml/sheet?headers=false&amp;gid=0</v>
      </c>
    </row>
    <row r="751" spans="1:16">
      <c r="A751" t="str">
        <f>INDEX([1]Calculation!$F:$F,ROW())</f>
        <v>US</v>
      </c>
      <c r="B751" t="str">
        <f>INDEX([1]Calculation!$D:$D,ROW())</f>
        <v>Harris Insights &amp; Analytics</v>
      </c>
      <c r="C751" t="str">
        <f>IF(INDEX([1]Calculation!$G:$G,ROW())=0,"-",INDEX([1]Calculation!$G:$G,ROW()))</f>
        <v>C+</v>
      </c>
      <c r="D751" t="str">
        <f>INDEX([1]Calculation!$J:$J,ROW())&amp;"  "&amp;INDEX([1]Calculation!$K:$K,ROW())</f>
        <v>1322  rv</v>
      </c>
      <c r="E751" s="19">
        <f>INDEX([1]Calculation!$I:$I,ROW())</f>
        <v>43717</v>
      </c>
      <c r="F751" s="12">
        <f>ROUND(INDEX([1]Calculation!AL:AL,ROW()),1)</f>
        <v>0</v>
      </c>
      <c r="G751" s="8">
        <f>ROUND(INDEX([1]Calculation!L:L,ROW()),0)</f>
        <v>26</v>
      </c>
      <c r="H751" s="8">
        <f>ROUND(INDEX([1]Calculation!M:M,ROW()),0)</f>
        <v>0</v>
      </c>
      <c r="I751" s="8">
        <f>ROUND(INDEX([1]Calculation!N:N,ROW()),0)</f>
        <v>2</v>
      </c>
      <c r="J751" s="8">
        <f>ROUND(INDEX([1]Calculation!O:O,ROW()),0)</f>
        <v>5</v>
      </c>
      <c r="K751" s="8">
        <f>ROUND(INDEX([1]Calculation!P:P,ROW()),0)</f>
        <v>1</v>
      </c>
      <c r="L751" s="8">
        <f>ROUND(INDEX([1]Calculation!Q:Q,ROW()),0)</f>
        <v>17</v>
      </c>
      <c r="M751" s="8">
        <f>ROUND(INDEX([1]Calculation!R:R,ROW()),0)</f>
        <v>2</v>
      </c>
      <c r="N751" s="8">
        <f>ROUND(INDEX([1]Calculation!S:S,ROW()),0)</f>
        <v>13</v>
      </c>
      <c r="O751" s="8">
        <f>ROUND(INDEX([1]Calculation!T:T,ROW()),0)</f>
        <v>3</v>
      </c>
      <c r="P751" s="8" t="str">
        <f>INDEX([1]Calculation!CB:CB,ROW())</f>
        <v>https://docs.google.com/spreadsheets/d/e/2PACX-1vRnyCBVSBMr-HmZXxWZASzzHz1XHiG480fEDqEEuuqvfwOOyfoLk6mVpGc2cabZpNijSCqNPqiTe4X_/pubhtml/sheet?headers=false&amp;gid=0</v>
      </c>
    </row>
    <row r="752" spans="1:16">
      <c r="A752" t="str">
        <f>INDEX([1]Calculation!$F:$F,ROW())</f>
        <v>US</v>
      </c>
      <c r="B752" t="str">
        <f>INDEX([1]Calculation!$D:$D,ROW())</f>
        <v>Harris Insights &amp; Analytics</v>
      </c>
      <c r="C752" t="str">
        <f>IF(INDEX([1]Calculation!$G:$G,ROW())=0,"-",INDEX([1]Calculation!$G:$G,ROW()))</f>
        <v>C+</v>
      </c>
      <c r="D752" t="str">
        <f>INDEX([1]Calculation!$J:$J,ROW())&amp;"  "&amp;INDEX([1]Calculation!$K:$K,ROW())</f>
        <v>454  rv</v>
      </c>
      <c r="E752" s="19">
        <f>INDEX([1]Calculation!$I:$I,ROW())</f>
        <v>43716</v>
      </c>
      <c r="F752" s="12">
        <f>ROUND(INDEX([1]Calculation!AL:AL,ROW()),1)</f>
        <v>0</v>
      </c>
      <c r="G752" s="8">
        <f>ROUND(INDEX([1]Calculation!L:L,ROW()),0)</f>
        <v>27</v>
      </c>
      <c r="H752" s="8">
        <f>ROUND(INDEX([1]Calculation!M:M,ROW()),0)</f>
        <v>0</v>
      </c>
      <c r="I752" s="8">
        <f>ROUND(INDEX([1]Calculation!N:N,ROW()),0)</f>
        <v>3</v>
      </c>
      <c r="J752" s="8">
        <f>ROUND(INDEX([1]Calculation!O:O,ROW()),0)</f>
        <v>4</v>
      </c>
      <c r="K752" s="8">
        <f>ROUND(INDEX([1]Calculation!P:P,ROW()),0)</f>
        <v>1</v>
      </c>
      <c r="L752" s="8">
        <f>ROUND(INDEX([1]Calculation!Q:Q,ROW()),0)</f>
        <v>15</v>
      </c>
      <c r="M752" s="8">
        <f>ROUND(INDEX([1]Calculation!R:R,ROW()),0)</f>
        <v>1</v>
      </c>
      <c r="N752" s="8">
        <f>ROUND(INDEX([1]Calculation!S:S,ROW()),0)</f>
        <v>12</v>
      </c>
      <c r="O752" s="8">
        <f>ROUND(INDEX([1]Calculation!T:T,ROW()),0)</f>
        <v>5</v>
      </c>
      <c r="P752" s="8" t="str">
        <f>INDEX([1]Calculation!CB:CB,ROW())</f>
        <v>https://thehill.com/hilltv/rising/460934-harris-and-yang-ticked-up-three-front-runners-dip-slightly</v>
      </c>
    </row>
    <row r="753" spans="1:16">
      <c r="A753" t="str">
        <f>INDEX([1]Calculation!$F:$F,ROW())</f>
        <v>US</v>
      </c>
      <c r="B753" t="str">
        <f>INDEX([1]Calculation!$D:$D,ROW())</f>
        <v>USC Dornsife/LA Times</v>
      </c>
      <c r="C753" t="str">
        <f>IF(INDEX([1]Calculation!$G:$G,ROW())=0,"-",INDEX([1]Calculation!$G:$G,ROW()))</f>
        <v>B/C</v>
      </c>
      <c r="D753" t="str">
        <f>INDEX([1]Calculation!$J:$J,ROW())&amp;"  "&amp;INDEX([1]Calculation!$K:$K,ROW())</f>
        <v>2462  lv</v>
      </c>
      <c r="E753" s="19">
        <f>INDEX([1]Calculation!$I:$I,ROW())</f>
        <v>43716</v>
      </c>
      <c r="F753" s="12">
        <f>ROUND(INDEX([1]Calculation!AL:AL,ROW()),1)</f>
        <v>0.1</v>
      </c>
      <c r="G753" s="8">
        <f>ROUND(INDEX([1]Calculation!L:L,ROW()),0)</f>
        <v>28</v>
      </c>
      <c r="H753" s="8">
        <f>ROUND(INDEX([1]Calculation!M:M,ROW()),0)</f>
        <v>0</v>
      </c>
      <c r="I753" s="8">
        <f>ROUND(INDEX([1]Calculation!N:N,ROW()),0)</f>
        <v>2</v>
      </c>
      <c r="J753" s="8">
        <f>ROUND(INDEX([1]Calculation!O:O,ROW()),0)</f>
        <v>4</v>
      </c>
      <c r="K753" s="8">
        <f>ROUND(INDEX([1]Calculation!P:P,ROW()),0)</f>
        <v>1</v>
      </c>
      <c r="L753" s="8">
        <f>ROUND(INDEX([1]Calculation!Q:Q,ROW()),0)</f>
        <v>13</v>
      </c>
      <c r="M753" s="8">
        <f>ROUND(INDEX([1]Calculation!R:R,ROW()),0)</f>
        <v>0</v>
      </c>
      <c r="N753" s="8">
        <f>ROUND(INDEX([1]Calculation!S:S,ROW()),0)</f>
        <v>11</v>
      </c>
      <c r="O753" s="8">
        <f>ROUND(INDEX([1]Calculation!T:T,ROW()),0)</f>
        <v>2</v>
      </c>
      <c r="P753" s="8" t="str">
        <f>INDEX([1]Calculation!CB:CB,ROW())</f>
        <v>https://drive.google.com/file/d/1b8wZOfldlNWoaN4ajvl-c-g_Vvao-t5C/view</v>
      </c>
    </row>
    <row r="754" spans="1:16">
      <c r="A754" t="str">
        <f>INDEX([1]Calculation!$F:$F,ROW())</f>
        <v>Texas</v>
      </c>
      <c r="B754" t="str">
        <f>INDEX([1]Calculation!$D:$D,ROW())</f>
        <v>YouGov</v>
      </c>
      <c r="C754" t="str">
        <f>IF(INDEX([1]Calculation!$G:$G,ROW())=0,"-",INDEX([1]Calculation!$G:$G,ROW()))</f>
        <v>B-</v>
      </c>
      <c r="D754" t="str">
        <f>INDEX([1]Calculation!$J:$J,ROW())&amp;"  "&amp;INDEX([1]Calculation!$K:$K,ROW())</f>
        <v>552  lv</v>
      </c>
      <c r="E754" s="19">
        <f>INDEX([1]Calculation!$I:$I,ROW())</f>
        <v>43716</v>
      </c>
      <c r="F754" s="12">
        <f>ROUND(INDEX([1]Calculation!AL:AL,ROW()),1)</f>
        <v>0</v>
      </c>
      <c r="G754" s="8">
        <f>ROUND(INDEX([1]Calculation!L:L,ROW()),0)</f>
        <v>26</v>
      </c>
      <c r="H754" s="8">
        <f>ROUND(INDEX([1]Calculation!M:M,ROW()),0)</f>
        <v>0</v>
      </c>
      <c r="I754" s="8">
        <f>ROUND(INDEX([1]Calculation!N:N,ROW()),0)</f>
        <v>1</v>
      </c>
      <c r="J754" s="8">
        <f>ROUND(INDEX([1]Calculation!O:O,ROW()),0)</f>
        <v>4</v>
      </c>
      <c r="K754" s="8">
        <f>ROUND(INDEX([1]Calculation!P:P,ROW()),0)</f>
        <v>1</v>
      </c>
      <c r="L754" s="8">
        <f>ROUND(INDEX([1]Calculation!Q:Q,ROW()),0)</f>
        <v>12</v>
      </c>
      <c r="M754" s="8">
        <f>ROUND(INDEX([1]Calculation!R:R,ROW()),0)</f>
        <v>0</v>
      </c>
      <c r="N754" s="8">
        <f>ROUND(INDEX([1]Calculation!S:S,ROW()),0)</f>
        <v>18</v>
      </c>
      <c r="O754" s="8">
        <f>ROUND(INDEX([1]Calculation!T:T,ROW()),0)</f>
        <v>3</v>
      </c>
      <c r="P754" s="8" t="str">
        <f>INDEX([1]Calculation!CB:CB,ROW())</f>
        <v>https://www.texastribune.org/2019/09/11/beto-orourke-falls-behind-joe-biden-elizabeth-warren-texas/</v>
      </c>
    </row>
    <row r="755" spans="1:16">
      <c r="A755" t="str">
        <f>INDEX([1]Calculation!$F:$F,ROW())</f>
        <v>US</v>
      </c>
      <c r="B755" t="str">
        <f>INDEX([1]Calculation!$D:$D,ROW())</f>
        <v>Morning Consult</v>
      </c>
      <c r="C755" t="str">
        <f>IF(INDEX([1]Calculation!$G:$G,ROW())=0,"-",INDEX([1]Calculation!$G:$G,ROW()))</f>
        <v>B+</v>
      </c>
      <c r="D755" t="str">
        <f>INDEX([1]Calculation!$J:$J,ROW())&amp;"  "&amp;INDEX([1]Calculation!$K:$K,ROW())</f>
        <v>17824  lv</v>
      </c>
      <c r="E755" s="19">
        <f>INDEX([1]Calculation!$I:$I,ROW())</f>
        <v>43716</v>
      </c>
      <c r="F755" s="12">
        <f>ROUND(INDEX([1]Calculation!AL:AL,ROW()),1)</f>
        <v>0</v>
      </c>
      <c r="G755" s="8">
        <f>ROUND(INDEX([1]Calculation!L:L,ROW()),0)</f>
        <v>33</v>
      </c>
      <c r="H755" s="8">
        <f>ROUND(INDEX([1]Calculation!M:M,ROW()),0)</f>
        <v>0</v>
      </c>
      <c r="I755" s="8">
        <f>ROUND(INDEX([1]Calculation!N:N,ROW()),0)</f>
        <v>3</v>
      </c>
      <c r="J755" s="8">
        <f>ROUND(INDEX([1]Calculation!O:O,ROW()),0)</f>
        <v>5</v>
      </c>
      <c r="K755" s="8">
        <f>ROUND(INDEX([1]Calculation!P:P,ROW()),0)</f>
        <v>1</v>
      </c>
      <c r="L755" s="8">
        <f>ROUND(INDEX([1]Calculation!Q:Q,ROW()),0)</f>
        <v>21</v>
      </c>
      <c r="M755" s="8">
        <f>ROUND(INDEX([1]Calculation!R:R,ROW()),0)</f>
        <v>1</v>
      </c>
      <c r="N755" s="8">
        <f>ROUND(INDEX([1]Calculation!S:S,ROW()),0)</f>
        <v>16</v>
      </c>
      <c r="O755" s="8">
        <f>ROUND(INDEX([1]Calculation!T:T,ROW()),0)</f>
        <v>3</v>
      </c>
      <c r="P755" s="8" t="str">
        <f>INDEX([1]Calculation!CB:CB,ROW())</f>
        <v>https://morningconsult.com/2020-democratic-primary/</v>
      </c>
    </row>
    <row r="756" spans="1:16">
      <c r="A756" t="str">
        <f>INDEX([1]Calculation!$F:$F,ROW())</f>
        <v>US</v>
      </c>
      <c r="B756" t="str">
        <f>INDEX([1]Calculation!$D:$D,ROW())</f>
        <v>Harris Insights &amp; Analytics</v>
      </c>
      <c r="C756" t="str">
        <f>IF(INDEX([1]Calculation!$G:$G,ROW())=0,"-",INDEX([1]Calculation!$G:$G,ROW()))</f>
        <v>C+</v>
      </c>
      <c r="D756" t="str">
        <f>INDEX([1]Calculation!$J:$J,ROW())&amp;"  "&amp;INDEX([1]Calculation!$K:$K,ROW())</f>
        <v>1350  rv</v>
      </c>
      <c r="E756" s="19">
        <f>INDEX([1]Calculation!$I:$I,ROW())</f>
        <v>43716</v>
      </c>
      <c r="F756" s="12">
        <f>ROUND(INDEX([1]Calculation!AL:AL,ROW()),1)</f>
        <v>0</v>
      </c>
      <c r="G756" s="8">
        <f>ROUND(INDEX([1]Calculation!L:L,ROW()),0)</f>
        <v>27</v>
      </c>
      <c r="H756" s="8">
        <f>ROUND(INDEX([1]Calculation!M:M,ROW()),0)</f>
        <v>0</v>
      </c>
      <c r="I756" s="8">
        <f>ROUND(INDEX([1]Calculation!N:N,ROW()),0)</f>
        <v>3</v>
      </c>
      <c r="J756" s="8">
        <f>ROUND(INDEX([1]Calculation!O:O,ROW()),0)</f>
        <v>5</v>
      </c>
      <c r="K756" s="8">
        <f>ROUND(INDEX([1]Calculation!P:P,ROW()),0)</f>
        <v>1</v>
      </c>
      <c r="L756" s="8">
        <f>ROUND(INDEX([1]Calculation!Q:Q,ROW()),0)</f>
        <v>17</v>
      </c>
      <c r="M756" s="8">
        <f>ROUND(INDEX([1]Calculation!R:R,ROW()),0)</f>
        <v>1</v>
      </c>
      <c r="N756" s="8">
        <f>ROUND(INDEX([1]Calculation!S:S,ROW()),0)</f>
        <v>13</v>
      </c>
      <c r="O756" s="8">
        <f>ROUND(INDEX([1]Calculation!T:T,ROW()),0)</f>
        <v>3</v>
      </c>
      <c r="P756" s="8" t="str">
        <f>INDEX([1]Calculation!CB:CB,ROW())</f>
        <v>https://scottrasmussen.com/3-day-dems-voting-for-trends/</v>
      </c>
    </row>
    <row r="757" spans="1:16">
      <c r="A757" t="str">
        <f>INDEX([1]Calculation!$F:$F,ROW())</f>
        <v>US</v>
      </c>
      <c r="B757" t="str">
        <f>INDEX([1]Calculation!$D:$D,ROW())</f>
        <v>Harris Insights &amp; Analytics</v>
      </c>
      <c r="C757" t="str">
        <f>IF(INDEX([1]Calculation!$G:$G,ROW())=0,"-",INDEX([1]Calculation!$G:$G,ROW()))</f>
        <v>C+</v>
      </c>
      <c r="D757" t="str">
        <f>INDEX([1]Calculation!$J:$J,ROW())&amp;"  "&amp;INDEX([1]Calculation!$K:$K,ROW())</f>
        <v>1350  rv</v>
      </c>
      <c r="E757" s="19">
        <f>INDEX([1]Calculation!$I:$I,ROW())</f>
        <v>43715</v>
      </c>
      <c r="F757" s="12">
        <f>ROUND(INDEX([1]Calculation!AL:AL,ROW()),1)</f>
        <v>0</v>
      </c>
      <c r="G757" s="8">
        <f>ROUND(INDEX([1]Calculation!L:L,ROW()),0)</f>
        <v>26</v>
      </c>
      <c r="H757" s="8">
        <f>ROUND(INDEX([1]Calculation!M:M,ROW()),0)</f>
        <v>0</v>
      </c>
      <c r="I757" s="8">
        <f>ROUND(INDEX([1]Calculation!N:N,ROW()),0)</f>
        <v>2</v>
      </c>
      <c r="J757" s="8">
        <f>ROUND(INDEX([1]Calculation!O:O,ROW()),0)</f>
        <v>5</v>
      </c>
      <c r="K757" s="8">
        <f>ROUND(INDEX([1]Calculation!P:P,ROW()),0)</f>
        <v>1</v>
      </c>
      <c r="L757" s="8">
        <f>ROUND(INDEX([1]Calculation!Q:Q,ROW()),0)</f>
        <v>17</v>
      </c>
      <c r="M757" s="8">
        <f>ROUND(INDEX([1]Calculation!R:R,ROW()),0)</f>
        <v>1</v>
      </c>
      <c r="N757" s="8">
        <f>ROUND(INDEX([1]Calculation!S:S,ROW()),0)</f>
        <v>13</v>
      </c>
      <c r="O757" s="8">
        <f>ROUND(INDEX([1]Calculation!T:T,ROW()),0)</f>
        <v>2</v>
      </c>
      <c r="P757" s="8" t="str">
        <f>INDEX([1]Calculation!CB:CB,ROW())</f>
        <v>https://scottrasmussen.com/3-day-dems-voting-for-trends/</v>
      </c>
    </row>
    <row r="758" spans="1:16">
      <c r="A758" t="str">
        <f>INDEX([1]Calculation!$F:$F,ROW())</f>
        <v>US</v>
      </c>
      <c r="B758" t="str">
        <f>INDEX([1]Calculation!$D:$D,ROW())</f>
        <v>Benenson Strategy Group</v>
      </c>
      <c r="C758" t="str">
        <f>IF(INDEX([1]Calculation!$G:$G,ROW())=0,"-",INDEX([1]Calculation!$G:$G,ROW()))</f>
        <v>B/C</v>
      </c>
      <c r="D758" t="str">
        <f>INDEX([1]Calculation!$J:$J,ROW())&amp;"  "&amp;INDEX([1]Calculation!$K:$K,ROW())</f>
        <v>762  lv</v>
      </c>
      <c r="E758" s="19">
        <f>INDEX([1]Calculation!$I:$I,ROW())</f>
        <v>43714</v>
      </c>
      <c r="F758" s="12">
        <f>ROUND(INDEX([1]Calculation!AL:AL,ROW()),1)</f>
        <v>1.7</v>
      </c>
      <c r="G758" s="8">
        <f>ROUND(INDEX([1]Calculation!L:L,ROW()),0)</f>
        <v>28</v>
      </c>
      <c r="H758" s="8">
        <f>ROUND(INDEX([1]Calculation!M:M,ROW()),0)</f>
        <v>0</v>
      </c>
      <c r="I758" s="8">
        <f>ROUND(INDEX([1]Calculation!N:N,ROW()),0)</f>
        <v>3</v>
      </c>
      <c r="J758" s="8">
        <f>ROUND(INDEX([1]Calculation!O:O,ROW()),0)</f>
        <v>8</v>
      </c>
      <c r="K758" s="8">
        <f>ROUND(INDEX([1]Calculation!P:P,ROW()),0)</f>
        <v>0</v>
      </c>
      <c r="L758" s="8">
        <f>ROUND(INDEX([1]Calculation!Q:Q,ROW()),0)</f>
        <v>21</v>
      </c>
      <c r="M758" s="8">
        <f>ROUND(INDEX([1]Calculation!R:R,ROW()),0)</f>
        <v>0</v>
      </c>
      <c r="N758" s="8">
        <f>ROUND(INDEX([1]Calculation!S:S,ROW()),0)</f>
        <v>14</v>
      </c>
      <c r="O758" s="8">
        <f>ROUND(INDEX([1]Calculation!T:T,ROW()),0)</f>
        <v>2</v>
      </c>
      <c r="P758" s="8" t="str">
        <f>INDEX([1]Calculation!CB:CB,ROW())</f>
        <v>http://dfer.org/wp-content/uploads/2019/09/DFER-BSG-Polling-Results-9.12.19.pdf</v>
      </c>
    </row>
    <row r="759" spans="1:16">
      <c r="A759" t="str">
        <f>INDEX([1]Calculation!$F:$F,ROW())</f>
        <v>US</v>
      </c>
      <c r="B759" t="str">
        <f>INDEX([1]Calculation!$D:$D,ROW())</f>
        <v>YouGov</v>
      </c>
      <c r="C759" t="str">
        <f>IF(INDEX([1]Calculation!$G:$G,ROW())=0,"-",INDEX([1]Calculation!$G:$G,ROW()))</f>
        <v>B-</v>
      </c>
      <c r="D759" t="str">
        <f>INDEX([1]Calculation!$J:$J,ROW())&amp;"  "&amp;INDEX([1]Calculation!$K:$K,ROW())</f>
        <v>1002  lv</v>
      </c>
      <c r="E759" s="19">
        <f>INDEX([1]Calculation!$I:$I,ROW())</f>
        <v>43714</v>
      </c>
      <c r="F759" s="12">
        <f>ROUND(INDEX([1]Calculation!AL:AL,ROW()),1)</f>
        <v>0</v>
      </c>
      <c r="G759" s="8">
        <f>ROUND(INDEX([1]Calculation!L:L,ROW()),0)</f>
        <v>27</v>
      </c>
      <c r="H759" s="8">
        <f>ROUND(INDEX([1]Calculation!M:M,ROW()),0)</f>
        <v>0</v>
      </c>
      <c r="I759" s="8">
        <f>ROUND(INDEX([1]Calculation!N:N,ROW()),0)</f>
        <v>2</v>
      </c>
      <c r="J759" s="8">
        <f>ROUND(INDEX([1]Calculation!O:O,ROW()),0)</f>
        <v>6</v>
      </c>
      <c r="K759" s="8">
        <f>ROUND(INDEX([1]Calculation!P:P,ROW()),0)</f>
        <v>1</v>
      </c>
      <c r="L759" s="8">
        <f>ROUND(INDEX([1]Calculation!Q:Q,ROW()),0)</f>
        <v>15</v>
      </c>
      <c r="M759" s="8">
        <f>ROUND(INDEX([1]Calculation!R:R,ROW()),0)</f>
        <v>0</v>
      </c>
      <c r="N759" s="8">
        <f>ROUND(INDEX([1]Calculation!S:S,ROW()),0)</f>
        <v>24</v>
      </c>
      <c r="O759" s="8">
        <f>ROUND(INDEX([1]Calculation!T:T,ROW()),0)</f>
        <v>2</v>
      </c>
      <c r="P759" s="8" t="str">
        <f>INDEX([1]Calculation!CB:CB,ROW())</f>
        <v>https://www.fairvote.org/democratic_primary_2020_poll</v>
      </c>
    </row>
    <row r="760" spans="1:16">
      <c r="A760" t="str">
        <f>INDEX([1]Calculation!$F:$F,ROW())</f>
        <v>US</v>
      </c>
      <c r="B760" t="str">
        <f>INDEX([1]Calculation!$D:$D,ROW())</f>
        <v>YouGov</v>
      </c>
      <c r="C760" t="str">
        <f>IF(INDEX([1]Calculation!$G:$G,ROW())=0,"-",INDEX([1]Calculation!$G:$G,ROW()))</f>
        <v>B-</v>
      </c>
      <c r="D760" t="str">
        <f>INDEX([1]Calculation!$J:$J,ROW())&amp;"  "&amp;INDEX([1]Calculation!$K:$K,ROW())</f>
        <v>1002  lv</v>
      </c>
      <c r="E760" s="19">
        <f>INDEX([1]Calculation!$I:$I,ROW())</f>
        <v>43714</v>
      </c>
      <c r="F760" s="12">
        <f>ROUND(INDEX([1]Calculation!AL:AL,ROW()),1)</f>
        <v>0</v>
      </c>
      <c r="G760" s="8">
        <f>ROUND(INDEX([1]Calculation!L:L,ROW()),0)</f>
        <v>0</v>
      </c>
      <c r="H760" s="8">
        <f>ROUND(INDEX([1]Calculation!M:M,ROW()),0)</f>
        <v>0</v>
      </c>
      <c r="I760" s="8">
        <f>ROUND(INDEX([1]Calculation!N:N,ROW()),0)</f>
        <v>0</v>
      </c>
      <c r="J760" s="8">
        <f>ROUND(INDEX([1]Calculation!O:O,ROW()),0)</f>
        <v>0</v>
      </c>
      <c r="K760" s="8">
        <f>ROUND(INDEX([1]Calculation!P:P,ROW()),0)</f>
        <v>0</v>
      </c>
      <c r="L760" s="8">
        <f>ROUND(INDEX([1]Calculation!Q:Q,ROW()),0)</f>
        <v>36</v>
      </c>
      <c r="M760" s="8">
        <f>ROUND(INDEX([1]Calculation!R:R,ROW()),0)</f>
        <v>0</v>
      </c>
      <c r="N760" s="8">
        <f>ROUND(INDEX([1]Calculation!S:S,ROW()),0)</f>
        <v>55</v>
      </c>
      <c r="O760" s="8">
        <f>ROUND(INDEX([1]Calculation!T:T,ROW()),0)</f>
        <v>0</v>
      </c>
      <c r="P760" s="8" t="str">
        <f>INDEX([1]Calculation!CB:CB,ROW())</f>
        <v>https://www.fairvote.org/democratic_primary_2020_poll</v>
      </c>
    </row>
    <row r="761" spans="1:16">
      <c r="A761" t="str">
        <f>INDEX([1]Calculation!$F:$F,ROW())</f>
        <v>US</v>
      </c>
      <c r="B761" t="str">
        <f>INDEX([1]Calculation!$D:$D,ROW())</f>
        <v>YouGov</v>
      </c>
      <c r="C761" t="str">
        <f>IF(INDEX([1]Calculation!$G:$G,ROW())=0,"-",INDEX([1]Calculation!$G:$G,ROW()))</f>
        <v>B-</v>
      </c>
      <c r="D761" t="str">
        <f>INDEX([1]Calculation!$J:$J,ROW())&amp;"  "&amp;INDEX([1]Calculation!$K:$K,ROW())</f>
        <v>1002  lv</v>
      </c>
      <c r="E761" s="19">
        <f>INDEX([1]Calculation!$I:$I,ROW())</f>
        <v>43714</v>
      </c>
      <c r="F761" s="12">
        <f>ROUND(INDEX([1]Calculation!AL:AL,ROW()),1)</f>
        <v>0</v>
      </c>
      <c r="G761" s="8">
        <f>ROUND(INDEX([1]Calculation!L:L,ROW()),0)</f>
        <v>43</v>
      </c>
      <c r="H761" s="8">
        <f>ROUND(INDEX([1]Calculation!M:M,ROW()),0)</f>
        <v>0</v>
      </c>
      <c r="I761" s="8">
        <f>ROUND(INDEX([1]Calculation!N:N,ROW()),0)</f>
        <v>0</v>
      </c>
      <c r="J761" s="8">
        <f>ROUND(INDEX([1]Calculation!O:O,ROW()),0)</f>
        <v>0</v>
      </c>
      <c r="K761" s="8">
        <f>ROUND(INDEX([1]Calculation!P:P,ROW()),0)</f>
        <v>0</v>
      </c>
      <c r="L761" s="8">
        <f>ROUND(INDEX([1]Calculation!Q:Q,ROW()),0)</f>
        <v>0</v>
      </c>
      <c r="M761" s="8">
        <f>ROUND(INDEX([1]Calculation!R:R,ROW()),0)</f>
        <v>0</v>
      </c>
      <c r="N761" s="8">
        <f>ROUND(INDEX([1]Calculation!S:S,ROW()),0)</f>
        <v>49</v>
      </c>
      <c r="O761" s="8">
        <f>ROUND(INDEX([1]Calculation!T:T,ROW()),0)</f>
        <v>0</v>
      </c>
      <c r="P761" s="8" t="str">
        <f>INDEX([1]Calculation!CB:CB,ROW())</f>
        <v>https://www.fairvote.org/democratic_primary_2020_poll</v>
      </c>
    </row>
    <row r="762" spans="1:16">
      <c r="A762" t="str">
        <f>INDEX([1]Calculation!$F:$F,ROW())</f>
        <v>US</v>
      </c>
      <c r="B762" t="str">
        <f>INDEX([1]Calculation!$D:$D,ROW())</f>
        <v>YouGov</v>
      </c>
      <c r="C762" t="str">
        <f>IF(INDEX([1]Calculation!$G:$G,ROW())=0,"-",INDEX([1]Calculation!$G:$G,ROW()))</f>
        <v>B-</v>
      </c>
      <c r="D762" t="str">
        <f>INDEX([1]Calculation!$J:$J,ROW())&amp;"  "&amp;INDEX([1]Calculation!$K:$K,ROW())</f>
        <v>1002  lv</v>
      </c>
      <c r="E762" s="19">
        <f>INDEX([1]Calculation!$I:$I,ROW())</f>
        <v>43714</v>
      </c>
      <c r="F762" s="12">
        <f>ROUND(INDEX([1]Calculation!AL:AL,ROW()),1)</f>
        <v>0</v>
      </c>
      <c r="G762" s="8">
        <f>ROUND(INDEX([1]Calculation!L:L,ROW()),0)</f>
        <v>51</v>
      </c>
      <c r="H762" s="8">
        <f>ROUND(INDEX([1]Calculation!M:M,ROW()),0)</f>
        <v>0</v>
      </c>
      <c r="I762" s="8">
        <f>ROUND(INDEX([1]Calculation!N:N,ROW()),0)</f>
        <v>0</v>
      </c>
      <c r="J762" s="8">
        <f>ROUND(INDEX([1]Calculation!O:O,ROW()),0)</f>
        <v>0</v>
      </c>
      <c r="K762" s="8">
        <f>ROUND(INDEX([1]Calculation!P:P,ROW()),0)</f>
        <v>0</v>
      </c>
      <c r="L762" s="8">
        <f>ROUND(INDEX([1]Calculation!Q:Q,ROW()),0)</f>
        <v>40</v>
      </c>
      <c r="M762" s="8">
        <f>ROUND(INDEX([1]Calculation!R:R,ROW()),0)</f>
        <v>0</v>
      </c>
      <c r="N762" s="8">
        <f>ROUND(INDEX([1]Calculation!S:S,ROW()),0)</f>
        <v>0</v>
      </c>
      <c r="O762" s="8">
        <f>ROUND(INDEX([1]Calculation!T:T,ROW()),0)</f>
        <v>0</v>
      </c>
      <c r="P762" s="8" t="str">
        <f>INDEX([1]Calculation!CB:CB,ROW())</f>
        <v>https://www.fairvote.org/democratic_primary_2020_poll</v>
      </c>
    </row>
    <row r="763" spans="1:16">
      <c r="A763" t="str">
        <f>INDEX([1]Calculation!$F:$F,ROW())</f>
        <v>Texas</v>
      </c>
      <c r="B763" t="str">
        <f>INDEX([1]Calculation!$D:$D,ROW())</f>
        <v>Univision/University of Houston/Latino Decisions/North Star Opinion Research</v>
      </c>
      <c r="C763" t="str">
        <f>IF(INDEX([1]Calculation!$G:$G,ROW())=0,"-",INDEX([1]Calculation!$G:$G,ROW()))</f>
        <v>-</v>
      </c>
      <c r="D763" t="str">
        <f>INDEX([1]Calculation!$J:$J,ROW())&amp;"  "&amp;INDEX([1]Calculation!$K:$K,ROW())</f>
        <v>552  lv</v>
      </c>
      <c r="E763" s="19">
        <f>INDEX([1]Calculation!$I:$I,ROW())</f>
        <v>43714</v>
      </c>
      <c r="F763" s="12">
        <f>ROUND(INDEX([1]Calculation!AL:AL,ROW()),1)</f>
        <v>0.1</v>
      </c>
      <c r="G763" s="8">
        <f>ROUND(INDEX([1]Calculation!L:L,ROW()),0)</f>
        <v>20</v>
      </c>
      <c r="H763" s="8">
        <f>ROUND(INDEX([1]Calculation!M:M,ROW()),0)</f>
        <v>0</v>
      </c>
      <c r="I763" s="8">
        <f>ROUND(INDEX([1]Calculation!N:N,ROW()),0)</f>
        <v>3</v>
      </c>
      <c r="J763" s="8">
        <f>ROUND(INDEX([1]Calculation!O:O,ROW()),0)</f>
        <v>1</v>
      </c>
      <c r="K763" s="8">
        <f>ROUND(INDEX([1]Calculation!P:P,ROW()),0)</f>
        <v>0</v>
      </c>
      <c r="L763" s="8">
        <f>ROUND(INDEX([1]Calculation!Q:Q,ROW()),0)</f>
        <v>13</v>
      </c>
      <c r="M763" s="8">
        <f>ROUND(INDEX([1]Calculation!R:R,ROW()),0)</f>
        <v>1</v>
      </c>
      <c r="N763" s="8">
        <f>ROUND(INDEX([1]Calculation!S:S,ROW()),0)</f>
        <v>12</v>
      </c>
      <c r="O763" s="8">
        <f>ROUND(INDEX([1]Calculation!T:T,ROW()),0)</f>
        <v>1</v>
      </c>
      <c r="P763" s="8" t="str">
        <f>INDEX([1]Calculation!CB:CB,ROW())</f>
        <v>https://static.univision.com/especiales/noticias/infografias/2019/encuesta-septiembre/univision_national_texas_poll.pdf</v>
      </c>
    </row>
    <row r="764" spans="1:16">
      <c r="A764" t="str">
        <f>INDEX([1]Calculation!$F:$F,ROW())</f>
        <v>US</v>
      </c>
      <c r="B764" t="str">
        <f>INDEX([1]Calculation!$D:$D,ROW())</f>
        <v>Harris Insights &amp; Analytics</v>
      </c>
      <c r="C764" t="str">
        <f>IF(INDEX([1]Calculation!$G:$G,ROW())=0,"-",INDEX([1]Calculation!$G:$G,ROW()))</f>
        <v>C+</v>
      </c>
      <c r="D764" t="str">
        <f>INDEX([1]Calculation!$J:$J,ROW())&amp;"  "&amp;INDEX([1]Calculation!$K:$K,ROW())</f>
        <v>1891  lv</v>
      </c>
      <c r="E764" s="19">
        <f>INDEX([1]Calculation!$I:$I,ROW())</f>
        <v>43714</v>
      </c>
      <c r="F764" s="12">
        <f>ROUND(INDEX([1]Calculation!AL:AL,ROW()),1)</f>
        <v>0</v>
      </c>
      <c r="G764" s="8">
        <f>ROUND(INDEX([1]Calculation!L:L,ROW()),0)</f>
        <v>33</v>
      </c>
      <c r="H764" s="8">
        <f>ROUND(INDEX([1]Calculation!M:M,ROW()),0)</f>
        <v>0</v>
      </c>
      <c r="I764" s="8">
        <f>ROUND(INDEX([1]Calculation!N:N,ROW()),0)</f>
        <v>2</v>
      </c>
      <c r="J764" s="8">
        <f>ROUND(INDEX([1]Calculation!O:O,ROW()),0)</f>
        <v>5</v>
      </c>
      <c r="K764" s="8">
        <f>ROUND(INDEX([1]Calculation!P:P,ROW()),0)</f>
        <v>1</v>
      </c>
      <c r="L764" s="8">
        <f>ROUND(INDEX([1]Calculation!Q:Q,ROW()),0)</f>
        <v>15</v>
      </c>
      <c r="M764" s="8">
        <f>ROUND(INDEX([1]Calculation!R:R,ROW()),0)</f>
        <v>1</v>
      </c>
      <c r="N764" s="8">
        <f>ROUND(INDEX([1]Calculation!S:S,ROW()),0)</f>
        <v>15</v>
      </c>
      <c r="O764" s="8">
        <f>ROUND(INDEX([1]Calculation!T:T,ROW()),0)</f>
        <v>2</v>
      </c>
      <c r="P764" s="8" t="str">
        <f>INDEX([1]Calculation!CB:CB,ROW())</f>
        <v>https://docs.google.com/spreadsheets/d/e/2PACX-1vSTDGMU9a2-Y6TaI6C1FOzBfkeEMeFLOpu-AvSdNKhWtG26QI5FHS9S7pcRZG7UJjv1bu9MYqbyN-Qr/pubhtml/sheet?headers=false&amp;gid=0</v>
      </c>
    </row>
    <row r="765" spans="1:16">
      <c r="A765" t="str">
        <f>INDEX([1]Calculation!$F:$F,ROW())</f>
        <v>US</v>
      </c>
      <c r="B765" t="str">
        <f>INDEX([1]Calculation!$D:$D,ROW())</f>
        <v>Harris Insights &amp; Analytics</v>
      </c>
      <c r="C765" t="str">
        <f>IF(INDEX([1]Calculation!$G:$G,ROW())=0,"-",INDEX([1]Calculation!$G:$G,ROW()))</f>
        <v>C+</v>
      </c>
      <c r="D765" t="str">
        <f>INDEX([1]Calculation!$J:$J,ROW())&amp;"  "&amp;INDEX([1]Calculation!$K:$K,ROW())</f>
        <v>3137  rv</v>
      </c>
      <c r="E765" s="19">
        <f>INDEX([1]Calculation!$I:$I,ROW())</f>
        <v>43714</v>
      </c>
      <c r="F765" s="12">
        <f>ROUND(INDEX([1]Calculation!AL:AL,ROW()),1)</f>
        <v>0</v>
      </c>
      <c r="G765" s="8">
        <f>ROUND(INDEX([1]Calculation!L:L,ROW()),0)</f>
        <v>28</v>
      </c>
      <c r="H765" s="8">
        <f>ROUND(INDEX([1]Calculation!M:M,ROW()),0)</f>
        <v>0</v>
      </c>
      <c r="I765" s="8">
        <f>ROUND(INDEX([1]Calculation!N:N,ROW()),0)</f>
        <v>2</v>
      </c>
      <c r="J765" s="8">
        <f>ROUND(INDEX([1]Calculation!O:O,ROW()),0)</f>
        <v>5</v>
      </c>
      <c r="K765" s="8">
        <f>ROUND(INDEX([1]Calculation!P:P,ROW()),0)</f>
        <v>1</v>
      </c>
      <c r="L765" s="8">
        <f>ROUND(INDEX([1]Calculation!Q:Q,ROW()),0)</f>
        <v>17</v>
      </c>
      <c r="M765" s="8">
        <f>ROUND(INDEX([1]Calculation!R:R,ROW()),0)</f>
        <v>1</v>
      </c>
      <c r="N765" s="8">
        <f>ROUND(INDEX([1]Calculation!S:S,ROW()),0)</f>
        <v>13</v>
      </c>
      <c r="O765" s="8">
        <f>ROUND(INDEX([1]Calculation!T:T,ROW()),0)</f>
        <v>2</v>
      </c>
      <c r="P765" s="8" t="str">
        <f>INDEX([1]Calculation!CB:CB,ROW())</f>
        <v>https://docs.google.com/spreadsheets/d/e/2PACX-1vSTDGMU9a2-Y6TaI6C1FOzBfkeEMeFLOpu-AvSdNKhWtG26QI5FHS9S7pcRZG7UJjv1bu9MYqbyN-Qr/pubhtml/sheet?headers=false&amp;gid=0</v>
      </c>
    </row>
    <row r="766" spans="1:16">
      <c r="A766" t="str">
        <f>INDEX([1]Calculation!$F:$F,ROW())</f>
        <v>US</v>
      </c>
      <c r="B766" t="str">
        <f>INDEX([1]Calculation!$D:$D,ROW())</f>
        <v>Harris Insights &amp; Analytics</v>
      </c>
      <c r="C766" t="str">
        <f>IF(INDEX([1]Calculation!$G:$G,ROW())=0,"-",INDEX([1]Calculation!$G:$G,ROW()))</f>
        <v>C+</v>
      </c>
      <c r="D766" t="str">
        <f>INDEX([1]Calculation!$J:$J,ROW())&amp;"  "&amp;INDEX([1]Calculation!$K:$K,ROW())</f>
        <v>829  lv</v>
      </c>
      <c r="E766" s="19">
        <f>INDEX([1]Calculation!$I:$I,ROW())</f>
        <v>43714</v>
      </c>
      <c r="F766" s="12">
        <f>ROUND(INDEX([1]Calculation!AL:AL,ROW()),1)</f>
        <v>0</v>
      </c>
      <c r="G766" s="8">
        <f>ROUND(INDEX([1]Calculation!L:L,ROW()),0)</f>
        <v>33</v>
      </c>
      <c r="H766" s="8">
        <f>ROUND(INDEX([1]Calculation!M:M,ROW()),0)</f>
        <v>0</v>
      </c>
      <c r="I766" s="8">
        <f>ROUND(INDEX([1]Calculation!N:N,ROW()),0)</f>
        <v>2</v>
      </c>
      <c r="J766" s="8">
        <f>ROUND(INDEX([1]Calculation!O:O,ROW()),0)</f>
        <v>4</v>
      </c>
      <c r="K766" s="8">
        <f>ROUND(INDEX([1]Calculation!P:P,ROW()),0)</f>
        <v>1</v>
      </c>
      <c r="L766" s="8">
        <f>ROUND(INDEX([1]Calculation!Q:Q,ROW()),0)</f>
        <v>15</v>
      </c>
      <c r="M766" s="8">
        <f>ROUND(INDEX([1]Calculation!R:R,ROW()),0)</f>
        <v>1</v>
      </c>
      <c r="N766" s="8">
        <f>ROUND(INDEX([1]Calculation!S:S,ROW()),0)</f>
        <v>14</v>
      </c>
      <c r="O766" s="8">
        <f>ROUND(INDEX([1]Calculation!T:T,ROW()),0)</f>
        <v>3</v>
      </c>
      <c r="P766" s="8" t="str">
        <f>INDEX([1]Calculation!CB:CB,ROW())</f>
        <v>https://docs.google.com/spreadsheets/d/e/2PACX-1vTC5l5S7QCN1dbSrK1bsJTuM60UIhwC612Fft8lNBGkCuH5GesFWPg0Mtdvqvppi1VjUaahj87UamL_/pubhtml/sheet?headers=false&amp;gid=0</v>
      </c>
    </row>
    <row r="767" spans="1:16">
      <c r="A767" t="str">
        <f>INDEX([1]Calculation!$F:$F,ROW())</f>
        <v>US</v>
      </c>
      <c r="B767" t="str">
        <f>INDEX([1]Calculation!$D:$D,ROW())</f>
        <v>Harris Insights &amp; Analytics</v>
      </c>
      <c r="C767" t="str">
        <f>IF(INDEX([1]Calculation!$G:$G,ROW())=0,"-",INDEX([1]Calculation!$G:$G,ROW()))</f>
        <v>C+</v>
      </c>
      <c r="D767" t="str">
        <f>INDEX([1]Calculation!$J:$J,ROW())&amp;"  "&amp;INDEX([1]Calculation!$K:$K,ROW())</f>
        <v>1352  rv</v>
      </c>
      <c r="E767" s="19">
        <f>INDEX([1]Calculation!$I:$I,ROW())</f>
        <v>43714</v>
      </c>
      <c r="F767" s="12">
        <f>ROUND(INDEX([1]Calculation!AL:AL,ROW()),1)</f>
        <v>0</v>
      </c>
      <c r="G767" s="8">
        <f>ROUND(INDEX([1]Calculation!L:L,ROW()),0)</f>
        <v>29</v>
      </c>
      <c r="H767" s="8">
        <f>ROUND(INDEX([1]Calculation!M:M,ROW()),0)</f>
        <v>0</v>
      </c>
      <c r="I767" s="8">
        <f>ROUND(INDEX([1]Calculation!N:N,ROW()),0)</f>
        <v>2</v>
      </c>
      <c r="J767" s="8">
        <f>ROUND(INDEX([1]Calculation!O:O,ROW()),0)</f>
        <v>4</v>
      </c>
      <c r="K767" s="8">
        <f>ROUND(INDEX([1]Calculation!P:P,ROW()),0)</f>
        <v>1</v>
      </c>
      <c r="L767" s="8">
        <f>ROUND(INDEX([1]Calculation!Q:Q,ROW()),0)</f>
        <v>17</v>
      </c>
      <c r="M767" s="8">
        <f>ROUND(INDEX([1]Calculation!R:R,ROW()),0)</f>
        <v>1</v>
      </c>
      <c r="N767" s="8">
        <f>ROUND(INDEX([1]Calculation!S:S,ROW()),0)</f>
        <v>13</v>
      </c>
      <c r="O767" s="8">
        <f>ROUND(INDEX([1]Calculation!T:T,ROW()),0)</f>
        <v>2</v>
      </c>
      <c r="P767" s="8" t="str">
        <f>INDEX([1]Calculation!CB:CB,ROW())</f>
        <v>https://docs.google.com/spreadsheets/d/e/2PACX-1vTC5l5S7QCN1dbSrK1bsJTuM60UIhwC612Fft8lNBGkCuH5GesFWPg0Mtdvqvppi1VjUaahj87UamL_/pubhtml/sheet?headers=false&amp;gid=0</v>
      </c>
    </row>
    <row r="768" spans="1:16">
      <c r="A768" t="str">
        <f>INDEX([1]Calculation!$F:$F,ROW())</f>
        <v>Texas</v>
      </c>
      <c r="B768" t="str">
        <f>INDEX([1]Calculation!$D:$D,ROW())</f>
        <v>Ragnar Research Partners</v>
      </c>
      <c r="C768" t="str">
        <f>IF(INDEX([1]Calculation!$G:$G,ROW())=0,"-",INDEX([1]Calculation!$G:$G,ROW()))</f>
        <v>-</v>
      </c>
      <c r="D768" t="str">
        <f>INDEX([1]Calculation!$J:$J,ROW())&amp;"  "&amp;INDEX([1]Calculation!$K:$K,ROW())</f>
        <v>600  lv</v>
      </c>
      <c r="E768" s="19">
        <f>INDEX([1]Calculation!$I:$I,ROW())</f>
        <v>43713</v>
      </c>
      <c r="F768" s="12">
        <f>ROUND(INDEX([1]Calculation!AL:AL,ROW()),1)</f>
        <v>1.1000000000000001</v>
      </c>
      <c r="G768" s="8">
        <f>ROUND(INDEX([1]Calculation!L:L,ROW()),0)</f>
        <v>23</v>
      </c>
      <c r="H768" s="8">
        <f>ROUND(INDEX([1]Calculation!M:M,ROW()),0)</f>
        <v>0</v>
      </c>
      <c r="I768" s="8">
        <f>ROUND(INDEX([1]Calculation!N:N,ROW()),0)</f>
        <v>1</v>
      </c>
      <c r="J768" s="8">
        <f>ROUND(INDEX([1]Calculation!O:O,ROW()),0)</f>
        <v>6</v>
      </c>
      <c r="K768" s="8">
        <f>ROUND(INDEX([1]Calculation!P:P,ROW()),0)</f>
        <v>0</v>
      </c>
      <c r="L768" s="8">
        <f>ROUND(INDEX([1]Calculation!Q:Q,ROW()),0)</f>
        <v>12</v>
      </c>
      <c r="M768" s="8">
        <f>ROUND(INDEX([1]Calculation!R:R,ROW()),0)</f>
        <v>0</v>
      </c>
      <c r="N768" s="8">
        <f>ROUND(INDEX([1]Calculation!S:S,ROW()),0)</f>
        <v>15</v>
      </c>
      <c r="O768" s="8">
        <f>ROUND(INDEX([1]Calculation!T:T,ROW()),0)</f>
        <v>0</v>
      </c>
      <c r="P768" s="8" t="str">
        <f>INDEX([1]Calculation!CB:CB,ROW())</f>
        <v>https://www.ragnarresearch.com/Inforgraphic_pages/Infographics/Democratic_Primary_TX%20STW_Memo_v1.0_190910.pdf</v>
      </c>
    </row>
    <row r="769" spans="1:16">
      <c r="A769" t="str">
        <f>INDEX([1]Calculation!$F:$F,ROW())</f>
        <v>US</v>
      </c>
      <c r="B769" t="str">
        <f>INDEX([1]Calculation!$D:$D,ROW())</f>
        <v>ABC News/Washington Post</v>
      </c>
      <c r="C769" t="str">
        <f>IF(INDEX([1]Calculation!$G:$G,ROW())=0,"-",INDEX([1]Calculation!$G:$G,ROW()))</f>
        <v>A+</v>
      </c>
      <c r="D769" t="str">
        <f>INDEX([1]Calculation!$J:$J,ROW())&amp;"  "&amp;INDEX([1]Calculation!$K:$K,ROW())</f>
        <v>437  a</v>
      </c>
      <c r="E769" s="19">
        <f>INDEX([1]Calculation!$I:$I,ROW())</f>
        <v>43713</v>
      </c>
      <c r="F769" s="12">
        <f>ROUND(INDEX([1]Calculation!AL:AL,ROW()),1)</f>
        <v>0</v>
      </c>
      <c r="G769" s="8">
        <f>ROUND(INDEX([1]Calculation!L:L,ROW()),0)</f>
        <v>27</v>
      </c>
      <c r="H769" s="8">
        <f>ROUND(INDEX([1]Calculation!M:M,ROW()),0)</f>
        <v>0</v>
      </c>
      <c r="I769" s="8">
        <f>ROUND(INDEX([1]Calculation!N:N,ROW()),0)</f>
        <v>1</v>
      </c>
      <c r="J769" s="8">
        <f>ROUND(INDEX([1]Calculation!O:O,ROW()),0)</f>
        <v>4</v>
      </c>
      <c r="K769" s="8">
        <f>ROUND(INDEX([1]Calculation!P:P,ROW()),0)</f>
        <v>1</v>
      </c>
      <c r="L769" s="8">
        <f>ROUND(INDEX([1]Calculation!Q:Q,ROW()),0)</f>
        <v>19</v>
      </c>
      <c r="M769" s="8">
        <f>ROUND(INDEX([1]Calculation!R:R,ROW()),0)</f>
        <v>0</v>
      </c>
      <c r="N769" s="8">
        <f>ROUND(INDEX([1]Calculation!S:S,ROW()),0)</f>
        <v>17</v>
      </c>
      <c r="O769" s="8">
        <f>ROUND(INDEX([1]Calculation!T:T,ROW()),0)</f>
        <v>3</v>
      </c>
      <c r="P769" s="8" t="str">
        <f>INDEX([1]Calculation!CB:CB,ROW())</f>
        <v>https://www.washingtonpost.com/context/sept-2-5-2019-washington-post-abc-news-poll/d4e18b36-79bf-492d-91e3-d1c7a49d37e2/</v>
      </c>
    </row>
    <row r="770" spans="1:16">
      <c r="A770" t="str">
        <f>INDEX([1]Calculation!$F:$F,ROW())</f>
        <v>US</v>
      </c>
      <c r="B770" t="str">
        <f>INDEX([1]Calculation!$D:$D,ROW())</f>
        <v>ABC News/Washington Post</v>
      </c>
      <c r="C770" t="str">
        <f>IF(INDEX([1]Calculation!$G:$G,ROW())=0,"-",INDEX([1]Calculation!$G:$G,ROW()))</f>
        <v>A+</v>
      </c>
      <c r="D770" t="str">
        <f>INDEX([1]Calculation!$J:$J,ROW())&amp;"  "&amp;INDEX([1]Calculation!$K:$K,ROW())</f>
        <v>391  rv</v>
      </c>
      <c r="E770" s="19">
        <f>INDEX([1]Calculation!$I:$I,ROW())</f>
        <v>43713</v>
      </c>
      <c r="F770" s="12">
        <f>ROUND(INDEX([1]Calculation!AL:AL,ROW()),1)</f>
        <v>0</v>
      </c>
      <c r="G770" s="8">
        <f>ROUND(INDEX([1]Calculation!L:L,ROW()),0)</f>
        <v>29</v>
      </c>
      <c r="H770" s="8">
        <f>ROUND(INDEX([1]Calculation!M:M,ROW()),0)</f>
        <v>0</v>
      </c>
      <c r="I770" s="8">
        <f>ROUND(INDEX([1]Calculation!N:N,ROW()),0)</f>
        <v>1</v>
      </c>
      <c r="J770" s="8">
        <f>ROUND(INDEX([1]Calculation!O:O,ROW()),0)</f>
        <v>4</v>
      </c>
      <c r="K770" s="8">
        <f>ROUND(INDEX([1]Calculation!P:P,ROW()),0)</f>
        <v>2</v>
      </c>
      <c r="L770" s="8">
        <f>ROUND(INDEX([1]Calculation!Q:Q,ROW()),0)</f>
        <v>19</v>
      </c>
      <c r="M770" s="8">
        <f>ROUND(INDEX([1]Calculation!R:R,ROW()),0)</f>
        <v>1</v>
      </c>
      <c r="N770" s="8">
        <f>ROUND(INDEX([1]Calculation!S:S,ROW()),0)</f>
        <v>18</v>
      </c>
      <c r="O770" s="8">
        <f>ROUND(INDEX([1]Calculation!T:T,ROW()),0)</f>
        <v>3</v>
      </c>
      <c r="P770" s="8" t="str">
        <f>INDEX([1]Calculation!CB:CB,ROW())</f>
        <v>https://www.washingtonpost.com/context/sept-2-5-2019-washington-post-abc-news-poll/d4e18b36-79bf-492d-91e3-d1c7a49d37e2/</v>
      </c>
    </row>
    <row r="771" spans="1:16">
      <c r="A771" t="str">
        <f>INDEX([1]Calculation!$F:$F,ROW())</f>
        <v>Massachusetts</v>
      </c>
      <c r="B771" t="str">
        <f>INDEX([1]Calculation!$D:$D,ROW())</f>
        <v>Suffolk University</v>
      </c>
      <c r="C771" t="str">
        <f>IF(INDEX([1]Calculation!$G:$G,ROW())=0,"-",INDEX([1]Calculation!$G:$G,ROW()))</f>
        <v>A-</v>
      </c>
      <c r="D771" t="str">
        <f>INDEX([1]Calculation!$J:$J,ROW())&amp;"  "&amp;INDEX([1]Calculation!$K:$K,ROW())</f>
        <v>500  lv</v>
      </c>
      <c r="E771" s="19">
        <f>INDEX([1]Calculation!$I:$I,ROW())</f>
        <v>43713</v>
      </c>
      <c r="F771" s="12">
        <f>ROUND(INDEX([1]Calculation!AL:AL,ROW()),1)</f>
        <v>0.4</v>
      </c>
      <c r="G771" s="8">
        <f>ROUND(INDEX([1]Calculation!L:L,ROW()),0)</f>
        <v>26</v>
      </c>
      <c r="H771" s="8">
        <f>ROUND(INDEX([1]Calculation!M:M,ROW()),0)</f>
        <v>0</v>
      </c>
      <c r="I771" s="8">
        <f>ROUND(INDEX([1]Calculation!N:N,ROW()),0)</f>
        <v>1</v>
      </c>
      <c r="J771" s="8">
        <f>ROUND(INDEX([1]Calculation!O:O,ROW()),0)</f>
        <v>5</v>
      </c>
      <c r="K771" s="8">
        <f>ROUND(INDEX([1]Calculation!P:P,ROW()),0)</f>
        <v>0</v>
      </c>
      <c r="L771" s="8">
        <f>ROUND(INDEX([1]Calculation!Q:Q,ROW()),0)</f>
        <v>8</v>
      </c>
      <c r="M771" s="8">
        <f>ROUND(INDEX([1]Calculation!R:R,ROW()),0)</f>
        <v>0</v>
      </c>
      <c r="N771" s="8">
        <f>ROUND(INDEX([1]Calculation!S:S,ROW()),0)</f>
        <v>24</v>
      </c>
      <c r="O771" s="8">
        <f>ROUND(INDEX([1]Calculation!T:T,ROW()),0)</f>
        <v>1</v>
      </c>
      <c r="P771" s="8" t="str">
        <f>INDEX([1]Calculation!CB:CB,ROW())</f>
        <v>https://www.bostonglobe.com/2019/09/07/read-full-results-suffolk-university-boston-globe-poll/4kjM6UIh4psGG4mNiePkOP/story.html</v>
      </c>
    </row>
    <row r="772" spans="1:16">
      <c r="A772" t="str">
        <f>INDEX([1]Calculation!$F:$F,ROW())</f>
        <v>US</v>
      </c>
      <c r="B772" t="str">
        <f>INDEX([1]Calculation!$D:$D,ROW())</f>
        <v>Harris Insights &amp; Analytics</v>
      </c>
      <c r="C772" t="str">
        <f>IF(INDEX([1]Calculation!$G:$G,ROW())=0,"-",INDEX([1]Calculation!$G:$G,ROW()))</f>
        <v>C+</v>
      </c>
      <c r="D772" t="str">
        <f>INDEX([1]Calculation!$J:$J,ROW())&amp;"  "&amp;INDEX([1]Calculation!$K:$K,ROW())</f>
        <v>846  lv</v>
      </c>
      <c r="E772" s="19">
        <f>INDEX([1]Calculation!$I:$I,ROW())</f>
        <v>43713</v>
      </c>
      <c r="F772" s="12">
        <f>ROUND(INDEX([1]Calculation!AL:AL,ROW()),1)</f>
        <v>0</v>
      </c>
      <c r="G772" s="8">
        <f>ROUND(INDEX([1]Calculation!L:L,ROW()),0)</f>
        <v>33</v>
      </c>
      <c r="H772" s="8">
        <f>ROUND(INDEX([1]Calculation!M:M,ROW()),0)</f>
        <v>0</v>
      </c>
      <c r="I772" s="8">
        <f>ROUND(INDEX([1]Calculation!N:N,ROW()),0)</f>
        <v>1</v>
      </c>
      <c r="J772" s="8">
        <f>ROUND(INDEX([1]Calculation!O:O,ROW()),0)</f>
        <v>4</v>
      </c>
      <c r="K772" s="8">
        <f>ROUND(INDEX([1]Calculation!P:P,ROW()),0)</f>
        <v>1</v>
      </c>
      <c r="L772" s="8">
        <f>ROUND(INDEX([1]Calculation!Q:Q,ROW()),0)</f>
        <v>15</v>
      </c>
      <c r="M772" s="8">
        <f>ROUND(INDEX([1]Calculation!R:R,ROW()),0)</f>
        <v>1</v>
      </c>
      <c r="N772" s="8">
        <f>ROUND(INDEX([1]Calculation!S:S,ROW()),0)</f>
        <v>15</v>
      </c>
      <c r="O772" s="8">
        <f>ROUND(INDEX([1]Calculation!T:T,ROW()),0)</f>
        <v>3</v>
      </c>
      <c r="P772" s="8" t="str">
        <f>INDEX([1]Calculation!CB:CB,ROW())</f>
        <v>https://docs.google.com/spreadsheets/d/e/2PACX-1vREuRuADWhhFFEtk1CMZ3mbMg8Bdf1hG3A7bGEmqz2qjXnPvugIYo_7nE2wfa_ouoqehDcPupPcLyn6/pubhtml/sheet?headers=false&amp;gid=0</v>
      </c>
    </row>
    <row r="773" spans="1:16">
      <c r="A773" t="str">
        <f>INDEX([1]Calculation!$F:$F,ROW())</f>
        <v>US</v>
      </c>
      <c r="B773" t="str">
        <f>INDEX([1]Calculation!$D:$D,ROW())</f>
        <v>Harris Insights &amp; Analytics</v>
      </c>
      <c r="C773" t="str">
        <f>IF(INDEX([1]Calculation!$G:$G,ROW())=0,"-",INDEX([1]Calculation!$G:$G,ROW()))</f>
        <v>C+</v>
      </c>
      <c r="D773" t="str">
        <f>INDEX([1]Calculation!$J:$J,ROW())&amp;"  "&amp;INDEX([1]Calculation!$K:$K,ROW())</f>
        <v>1372  rv</v>
      </c>
      <c r="E773" s="19">
        <f>INDEX([1]Calculation!$I:$I,ROW())</f>
        <v>43713</v>
      </c>
      <c r="F773" s="12">
        <f>ROUND(INDEX([1]Calculation!AL:AL,ROW()),1)</f>
        <v>0</v>
      </c>
      <c r="G773" s="8">
        <f>ROUND(INDEX([1]Calculation!L:L,ROW()),0)</f>
        <v>30</v>
      </c>
      <c r="H773" s="8">
        <f>ROUND(INDEX([1]Calculation!M:M,ROW()),0)</f>
        <v>0</v>
      </c>
      <c r="I773" s="8">
        <f>ROUND(INDEX([1]Calculation!N:N,ROW()),0)</f>
        <v>1</v>
      </c>
      <c r="J773" s="8">
        <f>ROUND(INDEX([1]Calculation!O:O,ROW()),0)</f>
        <v>4</v>
      </c>
      <c r="K773" s="8">
        <f>ROUND(INDEX([1]Calculation!P:P,ROW()),0)</f>
        <v>1</v>
      </c>
      <c r="L773" s="8">
        <f>ROUND(INDEX([1]Calculation!Q:Q,ROW()),0)</f>
        <v>16</v>
      </c>
      <c r="M773" s="8">
        <f>ROUND(INDEX([1]Calculation!R:R,ROW()),0)</f>
        <v>1</v>
      </c>
      <c r="N773" s="8">
        <f>ROUND(INDEX([1]Calculation!S:S,ROW()),0)</f>
        <v>13</v>
      </c>
      <c r="O773" s="8">
        <f>ROUND(INDEX([1]Calculation!T:T,ROW()),0)</f>
        <v>2</v>
      </c>
      <c r="P773" s="8" t="str">
        <f>INDEX([1]Calculation!CB:CB,ROW())</f>
        <v>https://docs.google.com/spreadsheets/d/e/2PACX-1vREuRuADWhhFFEtk1CMZ3mbMg8Bdf1hG3A7bGEmqz2qjXnPvugIYo_7nE2wfa_ouoqehDcPupPcLyn6/pubhtml/sheet?headers=false&amp;gid=0</v>
      </c>
    </row>
    <row r="774" spans="1:16">
      <c r="A774" t="str">
        <f>INDEX([1]Calculation!$F:$F,ROW())</f>
        <v>US</v>
      </c>
      <c r="B774" t="str">
        <f>INDEX([1]Calculation!$D:$D,ROW())</f>
        <v>TargetPoint/GQR Research</v>
      </c>
      <c r="C774" t="str">
        <f>IF(INDEX([1]Calculation!$G:$G,ROW())=0,"-",INDEX([1]Calculation!$G:$G,ROW()))</f>
        <v>-</v>
      </c>
      <c r="D774" t="str">
        <f>INDEX([1]Calculation!$J:$J,ROW())&amp;"  "&amp;INDEX([1]Calculation!$K:$K,ROW())</f>
        <v>600  lv</v>
      </c>
      <c r="E774" s="19">
        <f>INDEX([1]Calculation!$I:$I,ROW())</f>
        <v>43712</v>
      </c>
      <c r="F774" s="12">
        <f>ROUND(INDEX([1]Calculation!AL:AL,ROW()),1)</f>
        <v>1.1000000000000001</v>
      </c>
      <c r="G774" s="8">
        <f>ROUND(INDEX([1]Calculation!L:L,ROW()),0)</f>
        <v>26</v>
      </c>
      <c r="H774" s="8">
        <f>ROUND(INDEX([1]Calculation!M:M,ROW()),0)</f>
        <v>0</v>
      </c>
      <c r="I774" s="8">
        <f>ROUND(INDEX([1]Calculation!N:N,ROW()),0)</f>
        <v>1</v>
      </c>
      <c r="J774" s="8">
        <f>ROUND(INDEX([1]Calculation!O:O,ROW()),0)</f>
        <v>5</v>
      </c>
      <c r="K774" s="8">
        <f>ROUND(INDEX([1]Calculation!P:P,ROW()),0)</f>
        <v>2</v>
      </c>
      <c r="L774" s="8">
        <f>ROUND(INDEX([1]Calculation!Q:Q,ROW()),0)</f>
        <v>15</v>
      </c>
      <c r="M774" s="8">
        <f>ROUND(INDEX([1]Calculation!R:R,ROW()),0)</f>
        <v>0</v>
      </c>
      <c r="N774" s="8">
        <f>ROUND(INDEX([1]Calculation!S:S,ROW()),0)</f>
        <v>23</v>
      </c>
      <c r="O774" s="8">
        <f>ROUND(INDEX([1]Calculation!T:T,ROW()),0)</f>
        <v>0</v>
      </c>
      <c r="P774" s="8" t="str">
        <f>INDEX([1]Calculation!CB:CB,ROW())</f>
        <v>https://www.savethechildrenactionnetwork.org/wp-content/uploads/2019/09/SCAN-national-Democratic-primary-public-memo.pdf</v>
      </c>
    </row>
    <row r="775" spans="1:16">
      <c r="A775" t="str">
        <f>INDEX([1]Calculation!$F:$F,ROW())</f>
        <v>South Carolina</v>
      </c>
      <c r="B775" t="str">
        <f>INDEX([1]Calculation!$D:$D,ROW())</f>
        <v>YouGov</v>
      </c>
      <c r="C775" t="str">
        <f>IF(INDEX([1]Calculation!$G:$G,ROW())=0,"-",INDEX([1]Calculation!$G:$G,ROW()))</f>
        <v>B-</v>
      </c>
      <c r="D775" t="str">
        <f>INDEX([1]Calculation!$J:$J,ROW())&amp;"  "&amp;INDEX([1]Calculation!$K:$K,ROW())</f>
        <v>785  lv</v>
      </c>
      <c r="E775" s="19">
        <f>INDEX([1]Calculation!$I:$I,ROW())</f>
        <v>43712</v>
      </c>
      <c r="F775" s="12">
        <f>ROUND(INDEX([1]Calculation!AL:AL,ROW()),1)</f>
        <v>0</v>
      </c>
      <c r="G775" s="8">
        <f>ROUND(INDEX([1]Calculation!L:L,ROW()),0)</f>
        <v>43</v>
      </c>
      <c r="H775" s="8">
        <f>ROUND(INDEX([1]Calculation!M:M,ROW()),0)</f>
        <v>0</v>
      </c>
      <c r="I775" s="8">
        <f>ROUND(INDEX([1]Calculation!N:N,ROW()),0)</f>
        <v>2</v>
      </c>
      <c r="J775" s="8">
        <f>ROUND(INDEX([1]Calculation!O:O,ROW()),0)</f>
        <v>4</v>
      </c>
      <c r="K775" s="8">
        <f>ROUND(INDEX([1]Calculation!P:P,ROW()),0)</f>
        <v>1</v>
      </c>
      <c r="L775" s="8">
        <f>ROUND(INDEX([1]Calculation!Q:Q,ROW()),0)</f>
        <v>18</v>
      </c>
      <c r="M775" s="8">
        <f>ROUND(INDEX([1]Calculation!R:R,ROW()),0)</f>
        <v>1</v>
      </c>
      <c r="N775" s="8">
        <f>ROUND(INDEX([1]Calculation!S:S,ROW()),0)</f>
        <v>14</v>
      </c>
      <c r="O775" s="8">
        <f>ROUND(INDEX([1]Calculation!T:T,ROW()),0)</f>
        <v>1</v>
      </c>
      <c r="P775" s="8" t="str">
        <f>INDEX([1]Calculation!CB:CB,ROW())</f>
        <v>https://drive.google.com/file/d/1jqA3l_nC6bMk3_0rLpv4bj81pwJ3n4Aw/view</v>
      </c>
    </row>
    <row r="776" spans="1:16">
      <c r="A776" t="str">
        <f>INDEX([1]Calculation!$F:$F,ROW())</f>
        <v>Nevada</v>
      </c>
      <c r="B776" t="str">
        <f>INDEX([1]Calculation!$D:$D,ROW())</f>
        <v>YouGov</v>
      </c>
      <c r="C776" t="str">
        <f>IF(INDEX([1]Calculation!$G:$G,ROW())=0,"-",INDEX([1]Calculation!$G:$G,ROW()))</f>
        <v>B-</v>
      </c>
      <c r="D776" t="str">
        <f>INDEX([1]Calculation!$J:$J,ROW())&amp;"  "&amp;INDEX([1]Calculation!$K:$K,ROW())</f>
        <v>563  lv</v>
      </c>
      <c r="E776" s="19">
        <f>INDEX([1]Calculation!$I:$I,ROW())</f>
        <v>43712</v>
      </c>
      <c r="F776" s="12">
        <f>ROUND(INDEX([1]Calculation!AL:AL,ROW()),1)</f>
        <v>0.2</v>
      </c>
      <c r="G776" s="8">
        <f>ROUND(INDEX([1]Calculation!L:L,ROW()),0)</f>
        <v>27</v>
      </c>
      <c r="H776" s="8">
        <f>ROUND(INDEX([1]Calculation!M:M,ROW()),0)</f>
        <v>0</v>
      </c>
      <c r="I776" s="8">
        <f>ROUND(INDEX([1]Calculation!N:N,ROW()),0)</f>
        <v>1</v>
      </c>
      <c r="J776" s="8">
        <f>ROUND(INDEX([1]Calculation!O:O,ROW()),0)</f>
        <v>4</v>
      </c>
      <c r="K776" s="8">
        <f>ROUND(INDEX([1]Calculation!P:P,ROW()),0)</f>
        <v>0</v>
      </c>
      <c r="L776" s="8">
        <f>ROUND(INDEX([1]Calculation!Q:Q,ROW()),0)</f>
        <v>29</v>
      </c>
      <c r="M776" s="8">
        <f>ROUND(INDEX([1]Calculation!R:R,ROW()),0)</f>
        <v>2</v>
      </c>
      <c r="N776" s="8">
        <f>ROUND(INDEX([1]Calculation!S:S,ROW()),0)</f>
        <v>18</v>
      </c>
      <c r="O776" s="8">
        <f>ROUND(INDEX([1]Calculation!T:T,ROW()),0)</f>
        <v>1</v>
      </c>
      <c r="P776" s="8" t="str">
        <f>INDEX([1]Calculation!CB:CB,ROW())</f>
        <v>https://drive.google.com/file/d/1K3TfoNHJhcFyat86hNxB63qCx5cieI89/view</v>
      </c>
    </row>
    <row r="777" spans="1:16">
      <c r="A777" t="str">
        <f>INDEX([1]Calculation!$F:$F,ROW())</f>
        <v>Iowa</v>
      </c>
      <c r="B777" t="str">
        <f>INDEX([1]Calculation!$D:$D,ROW())</f>
        <v>YouGov</v>
      </c>
      <c r="C777" t="str">
        <f>IF(INDEX([1]Calculation!$G:$G,ROW())=0,"-",INDEX([1]Calculation!$G:$G,ROW()))</f>
        <v>B-</v>
      </c>
      <c r="D777" t="str">
        <f>INDEX([1]Calculation!$J:$J,ROW())&amp;"  "&amp;INDEX([1]Calculation!$K:$K,ROW())</f>
        <v>682  lv</v>
      </c>
      <c r="E777" s="19">
        <f>INDEX([1]Calculation!$I:$I,ROW())</f>
        <v>43712</v>
      </c>
      <c r="F777" s="12">
        <f>ROUND(INDEX([1]Calculation!AL:AL,ROW()),1)</f>
        <v>0</v>
      </c>
      <c r="G777" s="8">
        <f>ROUND(INDEX([1]Calculation!L:L,ROW()),0)</f>
        <v>29</v>
      </c>
      <c r="H777" s="8">
        <f>ROUND(INDEX([1]Calculation!M:M,ROW()),0)</f>
        <v>0</v>
      </c>
      <c r="I777" s="8">
        <f>ROUND(INDEX([1]Calculation!N:N,ROW()),0)</f>
        <v>2</v>
      </c>
      <c r="J777" s="8">
        <f>ROUND(INDEX([1]Calculation!O:O,ROW()),0)</f>
        <v>7</v>
      </c>
      <c r="K777" s="8">
        <f>ROUND(INDEX([1]Calculation!P:P,ROW()),0)</f>
        <v>2</v>
      </c>
      <c r="L777" s="8">
        <f>ROUND(INDEX([1]Calculation!Q:Q,ROW()),0)</f>
        <v>26</v>
      </c>
      <c r="M777" s="8">
        <f>ROUND(INDEX([1]Calculation!R:R,ROW()),0)</f>
        <v>2</v>
      </c>
      <c r="N777" s="8">
        <f>ROUND(INDEX([1]Calculation!S:S,ROW()),0)</f>
        <v>17</v>
      </c>
      <c r="O777" s="8">
        <f>ROUND(INDEX([1]Calculation!T:T,ROW()),0)</f>
        <v>1</v>
      </c>
      <c r="P777" s="8" t="str">
        <f>INDEX([1]Calculation!CB:CB,ROW())</f>
        <v>https://drive.google.com/file/d/1COIH-m2a-0WUpiTfhf-_GddIsopndHkT/view</v>
      </c>
    </row>
    <row r="778" spans="1:16">
      <c r="A778" t="str">
        <f>INDEX([1]Calculation!$F:$F,ROW())</f>
        <v>New Hampshire</v>
      </c>
      <c r="B778" t="str">
        <f>INDEX([1]Calculation!$D:$D,ROW())</f>
        <v>YouGov</v>
      </c>
      <c r="C778" t="str">
        <f>IF(INDEX([1]Calculation!$G:$G,ROW())=0,"-",INDEX([1]Calculation!$G:$G,ROW()))</f>
        <v>B-</v>
      </c>
      <c r="D778" t="str">
        <f>INDEX([1]Calculation!$J:$J,ROW())&amp;"  "&amp;INDEX([1]Calculation!$K:$K,ROW())</f>
        <v>492  lv</v>
      </c>
      <c r="E778" s="19">
        <f>INDEX([1]Calculation!$I:$I,ROW())</f>
        <v>43712</v>
      </c>
      <c r="F778" s="12">
        <f>ROUND(INDEX([1]Calculation!AL:AL,ROW()),1)</f>
        <v>0</v>
      </c>
      <c r="G778" s="8">
        <f>ROUND(INDEX([1]Calculation!L:L,ROW()),0)</f>
        <v>26</v>
      </c>
      <c r="H778" s="8">
        <f>ROUND(INDEX([1]Calculation!M:M,ROW()),0)</f>
        <v>0</v>
      </c>
      <c r="I778" s="8">
        <f>ROUND(INDEX([1]Calculation!N:N,ROW()),0)</f>
        <v>2</v>
      </c>
      <c r="J778" s="8">
        <f>ROUND(INDEX([1]Calculation!O:O,ROW()),0)</f>
        <v>8</v>
      </c>
      <c r="K778" s="8">
        <f>ROUND(INDEX([1]Calculation!P:P,ROW()),0)</f>
        <v>1</v>
      </c>
      <c r="L778" s="8">
        <f>ROUND(INDEX([1]Calculation!Q:Q,ROW()),0)</f>
        <v>25</v>
      </c>
      <c r="M778" s="8">
        <f>ROUND(INDEX([1]Calculation!R:R,ROW()),0)</f>
        <v>1</v>
      </c>
      <c r="N778" s="8">
        <f>ROUND(INDEX([1]Calculation!S:S,ROW()),0)</f>
        <v>27</v>
      </c>
      <c r="O778" s="8">
        <f>ROUND(INDEX([1]Calculation!T:T,ROW()),0)</f>
        <v>1</v>
      </c>
      <c r="P778" s="8" t="str">
        <f>INDEX([1]Calculation!CB:CB,ROW())</f>
        <v>https://drive.google.com/file/d/1Kfm2wuL7e5CwPdliQ-LDb3e8CX8LmAVk/view</v>
      </c>
    </row>
    <row r="779" spans="1:16">
      <c r="A779" t="str">
        <f>INDEX([1]Calculation!$F:$F,ROW())</f>
        <v>US</v>
      </c>
      <c r="B779" t="str">
        <f>INDEX([1]Calculation!$D:$D,ROW())</f>
        <v>Harris Insights &amp; Analytics</v>
      </c>
      <c r="C779" t="str">
        <f>IF(INDEX([1]Calculation!$G:$G,ROW())=0,"-",INDEX([1]Calculation!$G:$G,ROW()))</f>
        <v>C+</v>
      </c>
      <c r="D779" t="str">
        <f>INDEX([1]Calculation!$J:$J,ROW())&amp;"  "&amp;INDEX([1]Calculation!$K:$K,ROW())</f>
        <v>842  lv</v>
      </c>
      <c r="E779" s="19">
        <f>INDEX([1]Calculation!$I:$I,ROW())</f>
        <v>43712</v>
      </c>
      <c r="F779" s="12">
        <f>ROUND(INDEX([1]Calculation!AL:AL,ROW()),1)</f>
        <v>0</v>
      </c>
      <c r="G779" s="8">
        <f>ROUND(INDEX([1]Calculation!L:L,ROW()),0)</f>
        <v>33</v>
      </c>
      <c r="H779" s="8">
        <f>ROUND(INDEX([1]Calculation!M:M,ROW()),0)</f>
        <v>0</v>
      </c>
      <c r="I779" s="8">
        <f>ROUND(INDEX([1]Calculation!N:N,ROW()),0)</f>
        <v>2</v>
      </c>
      <c r="J779" s="8">
        <f>ROUND(INDEX([1]Calculation!O:O,ROW()),0)</f>
        <v>6</v>
      </c>
      <c r="K779" s="8">
        <f>ROUND(INDEX([1]Calculation!P:P,ROW()),0)</f>
        <v>1</v>
      </c>
      <c r="L779" s="8">
        <f>ROUND(INDEX([1]Calculation!Q:Q,ROW()),0)</f>
        <v>15</v>
      </c>
      <c r="M779" s="8">
        <f>ROUND(INDEX([1]Calculation!R:R,ROW()),0)</f>
        <v>1</v>
      </c>
      <c r="N779" s="8">
        <f>ROUND(INDEX([1]Calculation!S:S,ROW()),0)</f>
        <v>15</v>
      </c>
      <c r="O779" s="8">
        <f>ROUND(INDEX([1]Calculation!T:T,ROW()),0)</f>
        <v>2</v>
      </c>
      <c r="P779" s="8" t="str">
        <f>INDEX([1]Calculation!CB:CB,ROW())</f>
        <v>https://docs.google.com/spreadsheets/d/e/2PACX-1vTE99AOa9thOYcbCYRwDlcfIeCWpqnoEZhswtKAYAibaJXaxIRjMp5Ut-SMMn34thTg_mnB7BYZ5YVx/pubhtml/sheet?headers=false&amp;gid=0</v>
      </c>
    </row>
    <row r="780" spans="1:16">
      <c r="A780" t="str">
        <f>INDEX([1]Calculation!$F:$F,ROW())</f>
        <v>US</v>
      </c>
      <c r="B780" t="str">
        <f>INDEX([1]Calculation!$D:$D,ROW())</f>
        <v>Harris Insights &amp; Analytics</v>
      </c>
      <c r="C780" t="str">
        <f>IF(INDEX([1]Calculation!$G:$G,ROW())=0,"-",INDEX([1]Calculation!$G:$G,ROW()))</f>
        <v>C+</v>
      </c>
      <c r="D780" t="str">
        <f>INDEX([1]Calculation!$J:$J,ROW())&amp;"  "&amp;INDEX([1]Calculation!$K:$K,ROW())</f>
        <v>1347  rv</v>
      </c>
      <c r="E780" s="19">
        <f>INDEX([1]Calculation!$I:$I,ROW())</f>
        <v>43712</v>
      </c>
      <c r="F780" s="12">
        <f>ROUND(INDEX([1]Calculation!AL:AL,ROW()),1)</f>
        <v>0</v>
      </c>
      <c r="G780" s="8">
        <f>ROUND(INDEX([1]Calculation!L:L,ROW()),0)</f>
        <v>30</v>
      </c>
      <c r="H780" s="8">
        <f>ROUND(INDEX([1]Calculation!M:M,ROW()),0)</f>
        <v>0</v>
      </c>
      <c r="I780" s="8">
        <f>ROUND(INDEX([1]Calculation!N:N,ROW()),0)</f>
        <v>1</v>
      </c>
      <c r="J780" s="8">
        <f>ROUND(INDEX([1]Calculation!O:O,ROW()),0)</f>
        <v>5</v>
      </c>
      <c r="K780" s="8">
        <f>ROUND(INDEX([1]Calculation!P:P,ROW()),0)</f>
        <v>1</v>
      </c>
      <c r="L780" s="8">
        <f>ROUND(INDEX([1]Calculation!Q:Q,ROW()),0)</f>
        <v>16</v>
      </c>
      <c r="M780" s="8">
        <f>ROUND(INDEX([1]Calculation!R:R,ROW()),0)</f>
        <v>1</v>
      </c>
      <c r="N780" s="8">
        <f>ROUND(INDEX([1]Calculation!S:S,ROW()),0)</f>
        <v>12</v>
      </c>
      <c r="O780" s="8">
        <f>ROUND(INDEX([1]Calculation!T:T,ROW()),0)</f>
        <v>2</v>
      </c>
      <c r="P780" s="8" t="str">
        <f>INDEX([1]Calculation!CB:CB,ROW())</f>
        <v>https://docs.google.com/spreadsheets/d/e/2PACX-1vTE99AOa9thOYcbCYRwDlcfIeCWpqnoEZhswtKAYAibaJXaxIRjMp5Ut-SMMn34thTg_mnB7BYZ5YVx/pubhtml/sheet?headers=false&amp;gid=0</v>
      </c>
    </row>
    <row r="781" spans="1:16">
      <c r="A781" t="str">
        <f>INDEX([1]Calculation!$F:$F,ROW())</f>
        <v>US</v>
      </c>
      <c r="B781" t="str">
        <f>INDEX([1]Calculation!$D:$D,ROW())</f>
        <v>Swayable</v>
      </c>
      <c r="C781" t="str">
        <f>IF(INDEX([1]Calculation!$G:$G,ROW())=0,"-",INDEX([1]Calculation!$G:$G,ROW()))</f>
        <v>-</v>
      </c>
      <c r="D781" t="str">
        <f>INDEX([1]Calculation!$J:$J,ROW())&amp;"  "&amp;INDEX([1]Calculation!$K:$K,ROW())</f>
        <v>1849  lv</v>
      </c>
      <c r="E781" s="19">
        <f>INDEX([1]Calculation!$I:$I,ROW())</f>
        <v>43700</v>
      </c>
      <c r="F781" s="12">
        <f>ROUND(INDEX([1]Calculation!AL:AL,ROW()),1)</f>
        <v>0</v>
      </c>
      <c r="G781" s="8">
        <f>ROUND(INDEX([1]Calculation!L:L,ROW()),0)</f>
        <v>33</v>
      </c>
      <c r="H781" s="8">
        <f>ROUND(INDEX([1]Calculation!M:M,ROW()),0)</f>
        <v>0</v>
      </c>
      <c r="I781" s="8">
        <f>ROUND(INDEX([1]Calculation!N:N,ROW()),0)</f>
        <v>2</v>
      </c>
      <c r="J781" s="8">
        <f>ROUND(INDEX([1]Calculation!O:O,ROW()),0)</f>
        <v>3</v>
      </c>
      <c r="K781" s="8">
        <f>ROUND(INDEX([1]Calculation!P:P,ROW()),0)</f>
        <v>1</v>
      </c>
      <c r="L781" s="8">
        <f>ROUND(INDEX([1]Calculation!Q:Q,ROW()),0)</f>
        <v>18</v>
      </c>
      <c r="M781" s="8">
        <f>ROUND(INDEX([1]Calculation!R:R,ROW()),0)</f>
        <v>2</v>
      </c>
      <c r="N781" s="8">
        <f>ROUND(INDEX([1]Calculation!S:S,ROW()),0)</f>
        <v>16</v>
      </c>
      <c r="O781" s="8">
        <f>ROUND(INDEX([1]Calculation!T:T,ROW()),0)</f>
        <v>1</v>
      </c>
      <c r="P781" s="8" t="str">
        <f>INDEX([1]Calculation!CB:CB,ROW())</f>
        <v>https://swayable.com/insights/primaries2019</v>
      </c>
    </row>
    <row r="782" spans="1:16">
      <c r="A782" t="str">
        <f>INDEX([1]Calculation!$F:$F,ROW())</f>
        <v>US</v>
      </c>
      <c r="B782" t="str">
        <f>INDEX([1]Calculation!$D:$D,ROW())</f>
        <v>Swayable</v>
      </c>
      <c r="C782" t="str">
        <f>IF(INDEX([1]Calculation!$G:$G,ROW())=0,"-",INDEX([1]Calculation!$G:$G,ROW()))</f>
        <v>-</v>
      </c>
      <c r="D782" t="str">
        <f>INDEX([1]Calculation!$J:$J,ROW())&amp;"  "&amp;INDEX([1]Calculation!$K:$K,ROW())</f>
        <v>3790  a</v>
      </c>
      <c r="E782" s="19">
        <f>INDEX([1]Calculation!$I:$I,ROW())</f>
        <v>43700</v>
      </c>
      <c r="F782" s="12">
        <f>ROUND(INDEX([1]Calculation!AL:AL,ROW()),1)</f>
        <v>0</v>
      </c>
      <c r="G782" s="8">
        <f>ROUND(INDEX([1]Calculation!L:L,ROW()),0)</f>
        <v>28</v>
      </c>
      <c r="H782" s="8">
        <f>ROUND(INDEX([1]Calculation!M:M,ROW()),0)</f>
        <v>0</v>
      </c>
      <c r="I782" s="8">
        <f>ROUND(INDEX([1]Calculation!N:N,ROW()),0)</f>
        <v>2</v>
      </c>
      <c r="J782" s="8">
        <f>ROUND(INDEX([1]Calculation!O:O,ROW()),0)</f>
        <v>3</v>
      </c>
      <c r="K782" s="8">
        <f>ROUND(INDEX([1]Calculation!P:P,ROW()),0)</f>
        <v>1</v>
      </c>
      <c r="L782" s="8">
        <f>ROUND(INDEX([1]Calculation!Q:Q,ROW()),0)</f>
        <v>21</v>
      </c>
      <c r="M782" s="8">
        <f>ROUND(INDEX([1]Calculation!R:R,ROW()),0)</f>
        <v>1</v>
      </c>
      <c r="N782" s="8">
        <f>ROUND(INDEX([1]Calculation!S:S,ROW()),0)</f>
        <v>13</v>
      </c>
      <c r="O782" s="8">
        <f>ROUND(INDEX([1]Calculation!T:T,ROW()),0)</f>
        <v>3</v>
      </c>
      <c r="P782" s="8" t="str">
        <f>INDEX([1]Calculation!CB:CB,ROW())</f>
        <v>https://swayable.com/insights/primaries2019</v>
      </c>
    </row>
    <row r="783" spans="1:16">
      <c r="A783" t="str">
        <f>INDEX([1]Calculation!$F:$F,ROW())</f>
        <v>US</v>
      </c>
      <c r="B783" t="str">
        <f>INDEX([1]Calculation!$D:$D,ROW())</f>
        <v>YouGov</v>
      </c>
      <c r="C783" t="str">
        <f>IF(INDEX([1]Calculation!$G:$G,ROW())=0,"-",INDEX([1]Calculation!$G:$G,ROW()))</f>
        <v>B-</v>
      </c>
      <c r="D783" t="str">
        <f>INDEX([1]Calculation!$J:$J,ROW())&amp;"  "&amp;INDEX([1]Calculation!$K:$K,ROW())</f>
        <v>518  lv</v>
      </c>
      <c r="E783" s="19">
        <f>INDEX([1]Calculation!$I:$I,ROW())</f>
        <v>43711</v>
      </c>
      <c r="F783" s="12">
        <f>ROUND(INDEX([1]Calculation!AL:AL,ROW()),1)</f>
        <v>0</v>
      </c>
      <c r="G783" s="8">
        <f>ROUND(INDEX([1]Calculation!L:L,ROW()),0)</f>
        <v>26</v>
      </c>
      <c r="H783" s="8">
        <f>ROUND(INDEX([1]Calculation!M:M,ROW()),0)</f>
        <v>0</v>
      </c>
      <c r="I783" s="8">
        <f>ROUND(INDEX([1]Calculation!N:N,ROW()),0)</f>
        <v>1</v>
      </c>
      <c r="J783" s="8">
        <f>ROUND(INDEX([1]Calculation!O:O,ROW()),0)</f>
        <v>6</v>
      </c>
      <c r="K783" s="8">
        <f>ROUND(INDEX([1]Calculation!P:P,ROW()),0)</f>
        <v>0</v>
      </c>
      <c r="L783" s="8">
        <f>ROUND(INDEX([1]Calculation!Q:Q,ROW()),0)</f>
        <v>14</v>
      </c>
      <c r="M783" s="8">
        <f>ROUND(INDEX([1]Calculation!R:R,ROW()),0)</f>
        <v>0</v>
      </c>
      <c r="N783" s="8">
        <f>ROUND(INDEX([1]Calculation!S:S,ROW()),0)</f>
        <v>21</v>
      </c>
      <c r="O783" s="8">
        <f>ROUND(INDEX([1]Calculation!T:T,ROW()),0)</f>
        <v>3</v>
      </c>
      <c r="P783" s="8" t="str">
        <f>INDEX([1]Calculation!CB:CB,ROW())</f>
        <v>https://d25d2506sfb94s.cloudfront.net/cumulus_uploads/document/3gj4ffirhi/econTabReport.pdf</v>
      </c>
    </row>
    <row r="784" spans="1:16">
      <c r="A784" t="str">
        <f>INDEX([1]Calculation!$F:$F,ROW())</f>
        <v>US</v>
      </c>
      <c r="B784" t="str">
        <f>INDEX([1]Calculation!$D:$D,ROW())</f>
        <v>Harris Insights &amp; Analytics</v>
      </c>
      <c r="C784" t="str">
        <f>IF(INDEX([1]Calculation!$G:$G,ROW())=0,"-",INDEX([1]Calculation!$G:$G,ROW()))</f>
        <v>C+</v>
      </c>
      <c r="D784" t="str">
        <f>INDEX([1]Calculation!$J:$J,ROW())&amp;"  "&amp;INDEX([1]Calculation!$K:$K,ROW())</f>
        <v>808  lv</v>
      </c>
      <c r="E784" s="19">
        <f>INDEX([1]Calculation!$I:$I,ROW())</f>
        <v>43711</v>
      </c>
      <c r="F784" s="12">
        <f>ROUND(INDEX([1]Calculation!AL:AL,ROW()),1)</f>
        <v>0</v>
      </c>
      <c r="G784" s="8">
        <f>ROUND(INDEX([1]Calculation!L:L,ROW()),0)</f>
        <v>34</v>
      </c>
      <c r="H784" s="8">
        <f>ROUND(INDEX([1]Calculation!M:M,ROW()),0)</f>
        <v>0</v>
      </c>
      <c r="I784" s="8">
        <f>ROUND(INDEX([1]Calculation!N:N,ROW()),0)</f>
        <v>1</v>
      </c>
      <c r="J784" s="8">
        <f>ROUND(INDEX([1]Calculation!O:O,ROW()),0)</f>
        <v>6</v>
      </c>
      <c r="K784" s="8">
        <f>ROUND(INDEX([1]Calculation!P:P,ROW()),0)</f>
        <v>1</v>
      </c>
      <c r="L784" s="8">
        <f>ROUND(INDEX([1]Calculation!Q:Q,ROW()),0)</f>
        <v>16</v>
      </c>
      <c r="M784" s="8">
        <f>ROUND(INDEX([1]Calculation!R:R,ROW()),0)</f>
        <v>2</v>
      </c>
      <c r="N784" s="8">
        <f>ROUND(INDEX([1]Calculation!S:S,ROW()),0)</f>
        <v>15</v>
      </c>
      <c r="O784" s="8">
        <f>ROUND(INDEX([1]Calculation!T:T,ROW()),0)</f>
        <v>2</v>
      </c>
      <c r="P784" s="8" t="str">
        <f>INDEX([1]Calculation!CB:CB,ROW())</f>
        <v>https://docs.google.com/spreadsheets/d/e/2PACX-1vRsRMq5qXalfIePpndGSvb4yueJ2hLZKoQVJct9K00eXKK8E-KSY2GcB2MDAFuUH6ytl6okXrh0OdMg/pubhtml/sheet?headers=false&amp;gid=0</v>
      </c>
    </row>
    <row r="785" spans="1:16">
      <c r="A785" t="str">
        <f>INDEX([1]Calculation!$F:$F,ROW())</f>
        <v>US</v>
      </c>
      <c r="B785" t="str">
        <f>INDEX([1]Calculation!$D:$D,ROW())</f>
        <v>Harris Insights &amp; Analytics</v>
      </c>
      <c r="C785" t="str">
        <f>IF(INDEX([1]Calculation!$G:$G,ROW())=0,"-",INDEX([1]Calculation!$G:$G,ROW()))</f>
        <v>C+</v>
      </c>
      <c r="D785" t="str">
        <f>INDEX([1]Calculation!$J:$J,ROW())&amp;"  "&amp;INDEX([1]Calculation!$K:$K,ROW())</f>
        <v>1346  rv</v>
      </c>
      <c r="E785" s="19">
        <f>INDEX([1]Calculation!$I:$I,ROW())</f>
        <v>43711</v>
      </c>
      <c r="F785" s="12">
        <f>ROUND(INDEX([1]Calculation!AL:AL,ROW()),1)</f>
        <v>0</v>
      </c>
      <c r="G785" s="8">
        <f>ROUND(INDEX([1]Calculation!L:L,ROW()),0)</f>
        <v>28</v>
      </c>
      <c r="H785" s="8">
        <f>ROUND(INDEX([1]Calculation!M:M,ROW()),0)</f>
        <v>0</v>
      </c>
      <c r="I785" s="8">
        <f>ROUND(INDEX([1]Calculation!N:N,ROW()),0)</f>
        <v>1</v>
      </c>
      <c r="J785" s="8">
        <f>ROUND(INDEX([1]Calculation!O:O,ROW()),0)</f>
        <v>5</v>
      </c>
      <c r="K785" s="8">
        <f>ROUND(INDEX([1]Calculation!P:P,ROW()),0)</f>
        <v>1</v>
      </c>
      <c r="L785" s="8">
        <f>ROUND(INDEX([1]Calculation!Q:Q,ROW()),0)</f>
        <v>18</v>
      </c>
      <c r="M785" s="8">
        <f>ROUND(INDEX([1]Calculation!R:R,ROW()),0)</f>
        <v>1</v>
      </c>
      <c r="N785" s="8">
        <f>ROUND(INDEX([1]Calculation!S:S,ROW()),0)</f>
        <v>11</v>
      </c>
      <c r="O785" s="8">
        <f>ROUND(INDEX([1]Calculation!T:T,ROW()),0)</f>
        <v>2</v>
      </c>
      <c r="P785" s="8" t="str">
        <f>INDEX([1]Calculation!CB:CB,ROW())</f>
        <v>https://docs.google.com/spreadsheets/d/e/2PACX-1vRsRMq5qXalfIePpndGSvb4yueJ2hLZKoQVJct9K00eXKK8E-KSY2GcB2MDAFuUH6ytl6okXrh0OdMg/pubhtml/sheet?headers=false&amp;gid=0</v>
      </c>
    </row>
    <row r="786" spans="1:16">
      <c r="A786" t="str">
        <f>INDEX([1]Calculation!$F:$F,ROW())</f>
        <v>US</v>
      </c>
      <c r="B786" t="str">
        <f>INDEX([1]Calculation!$D:$D,ROW())</f>
        <v>Harris Insights &amp; Analytics</v>
      </c>
      <c r="C786" t="str">
        <f>IF(INDEX([1]Calculation!$G:$G,ROW())=0,"-",INDEX([1]Calculation!$G:$G,ROW()))</f>
        <v>C+</v>
      </c>
      <c r="D786" t="str">
        <f>INDEX([1]Calculation!$J:$J,ROW())&amp;"  "&amp;INDEX([1]Calculation!$K:$K,ROW())</f>
        <v>1350  rv</v>
      </c>
      <c r="E786" s="19">
        <f>INDEX([1]Calculation!$I:$I,ROW())</f>
        <v>43710</v>
      </c>
      <c r="F786" s="12">
        <f>ROUND(INDEX([1]Calculation!AL:AL,ROW()),1)</f>
        <v>0</v>
      </c>
      <c r="G786" s="8">
        <f>ROUND(INDEX([1]Calculation!L:L,ROW()),0)</f>
        <v>27</v>
      </c>
      <c r="H786" s="8">
        <f>ROUND(INDEX([1]Calculation!M:M,ROW()),0)</f>
        <v>0</v>
      </c>
      <c r="I786" s="8">
        <f>ROUND(INDEX([1]Calculation!N:N,ROW()),0)</f>
        <v>2</v>
      </c>
      <c r="J786" s="8">
        <f>ROUND(INDEX([1]Calculation!O:O,ROW()),0)</f>
        <v>6</v>
      </c>
      <c r="K786" s="8">
        <f>ROUND(INDEX([1]Calculation!P:P,ROW()),0)</f>
        <v>1</v>
      </c>
      <c r="L786" s="8">
        <f>ROUND(INDEX([1]Calculation!Q:Q,ROW()),0)</f>
        <v>18</v>
      </c>
      <c r="M786" s="8">
        <f>ROUND(INDEX([1]Calculation!R:R,ROW()),0)</f>
        <v>2</v>
      </c>
      <c r="N786" s="8">
        <f>ROUND(INDEX([1]Calculation!S:S,ROW()),0)</f>
        <v>12</v>
      </c>
      <c r="O786" s="8">
        <f>ROUND(INDEX([1]Calculation!T:T,ROW()),0)</f>
        <v>1</v>
      </c>
      <c r="P786" s="8" t="str">
        <f>INDEX([1]Calculation!CB:CB,ROW())</f>
        <v>https://scottrasmussen.com/3-day-dems-voting-for-trends/</v>
      </c>
    </row>
    <row r="787" spans="1:16">
      <c r="A787" t="str">
        <f>INDEX([1]Calculation!$F:$F,ROW())</f>
        <v>US</v>
      </c>
      <c r="B787" t="str">
        <f>INDEX([1]Calculation!$D:$D,ROW())</f>
        <v>Morning Consult</v>
      </c>
      <c r="C787" t="str">
        <f>IF(INDEX([1]Calculation!$G:$G,ROW())=0,"-",INDEX([1]Calculation!$G:$G,ROW()))</f>
        <v>B+</v>
      </c>
      <c r="D787" t="str">
        <f>INDEX([1]Calculation!$J:$J,ROW())&amp;"  "&amp;INDEX([1]Calculation!$K:$K,ROW())</f>
        <v>16736  lv</v>
      </c>
      <c r="E787" s="19">
        <f>INDEX([1]Calculation!$I:$I,ROW())</f>
        <v>43709</v>
      </c>
      <c r="F787" s="12">
        <f>ROUND(INDEX([1]Calculation!AL:AL,ROW()),1)</f>
        <v>0</v>
      </c>
      <c r="G787" s="8">
        <f>ROUND(INDEX([1]Calculation!L:L,ROW()),0)</f>
        <v>32</v>
      </c>
      <c r="H787" s="8">
        <f>ROUND(INDEX([1]Calculation!M:M,ROW()),0)</f>
        <v>0</v>
      </c>
      <c r="I787" s="8">
        <f>ROUND(INDEX([1]Calculation!N:N,ROW()),0)</f>
        <v>3</v>
      </c>
      <c r="J787" s="8">
        <f>ROUND(INDEX([1]Calculation!O:O,ROW()),0)</f>
        <v>5</v>
      </c>
      <c r="K787" s="8">
        <f>ROUND(INDEX([1]Calculation!P:P,ROW()),0)</f>
        <v>1</v>
      </c>
      <c r="L787" s="8">
        <f>ROUND(INDEX([1]Calculation!Q:Q,ROW()),0)</f>
        <v>20</v>
      </c>
      <c r="M787" s="8">
        <f>ROUND(INDEX([1]Calculation!R:R,ROW()),0)</f>
        <v>1</v>
      </c>
      <c r="N787" s="8">
        <f>ROUND(INDEX([1]Calculation!S:S,ROW()),0)</f>
        <v>16</v>
      </c>
      <c r="O787" s="8">
        <f>ROUND(INDEX([1]Calculation!T:T,ROW()),0)</f>
        <v>3</v>
      </c>
      <c r="P787" s="8" t="str">
        <f>INDEX([1]Calculation!CB:CB,ROW())</f>
        <v>https://morningconsult.com/2020-democratic-primary/</v>
      </c>
    </row>
    <row r="788" spans="1:16">
      <c r="A788" t="str">
        <f>INDEX([1]Calculation!$F:$F,ROW())</f>
        <v>US</v>
      </c>
      <c r="B788" t="str">
        <f>INDEX([1]Calculation!$D:$D,ROW())</f>
        <v>Harris Insights &amp; Analytics</v>
      </c>
      <c r="C788" t="str">
        <f>IF(INDEX([1]Calculation!$G:$G,ROW())=0,"-",INDEX([1]Calculation!$G:$G,ROW()))</f>
        <v>C+</v>
      </c>
      <c r="D788" t="str">
        <f>INDEX([1]Calculation!$J:$J,ROW())&amp;"  "&amp;INDEX([1]Calculation!$K:$K,ROW())</f>
        <v>1350  rv</v>
      </c>
      <c r="E788" s="19">
        <f>INDEX([1]Calculation!$I:$I,ROW())</f>
        <v>43709</v>
      </c>
      <c r="F788" s="12">
        <f>ROUND(INDEX([1]Calculation!AL:AL,ROW()),1)</f>
        <v>0</v>
      </c>
      <c r="G788" s="8">
        <f>ROUND(INDEX([1]Calculation!L:L,ROW()),0)</f>
        <v>29</v>
      </c>
      <c r="H788" s="8">
        <f>ROUND(INDEX([1]Calculation!M:M,ROW()),0)</f>
        <v>0</v>
      </c>
      <c r="I788" s="8">
        <f>ROUND(INDEX([1]Calculation!N:N,ROW()),0)</f>
        <v>2</v>
      </c>
      <c r="J788" s="8">
        <f>ROUND(INDEX([1]Calculation!O:O,ROW()),0)</f>
        <v>4</v>
      </c>
      <c r="K788" s="8">
        <f>ROUND(INDEX([1]Calculation!P:P,ROW()),0)</f>
        <v>1</v>
      </c>
      <c r="L788" s="8">
        <f>ROUND(INDEX([1]Calculation!Q:Q,ROW()),0)</f>
        <v>18</v>
      </c>
      <c r="M788" s="8">
        <f>ROUND(INDEX([1]Calculation!R:R,ROW()),0)</f>
        <v>2</v>
      </c>
      <c r="N788" s="8">
        <f>ROUND(INDEX([1]Calculation!S:S,ROW()),0)</f>
        <v>12</v>
      </c>
      <c r="O788" s="8">
        <f>ROUND(INDEX([1]Calculation!T:T,ROW()),0)</f>
        <v>1</v>
      </c>
      <c r="P788" s="8" t="str">
        <f>INDEX([1]Calculation!CB:CB,ROW())</f>
        <v>https://scottrasmussen.com/3-day-dems-voting-for-trends/</v>
      </c>
    </row>
    <row r="789" spans="1:16">
      <c r="A789" t="str">
        <f>INDEX([1]Calculation!$F:$F,ROW())</f>
        <v>California</v>
      </c>
      <c r="B789" t="str">
        <f>INDEX([1]Calculation!$D:$D,ROW())</f>
        <v>Capitol Weekly</v>
      </c>
      <c r="C789" t="str">
        <f>IF(INDEX([1]Calculation!$G:$G,ROW())=0,"-",INDEX([1]Calculation!$G:$G,ROW()))</f>
        <v>-</v>
      </c>
      <c r="D789" t="str">
        <f>INDEX([1]Calculation!$J:$J,ROW())&amp;"  "&amp;INDEX([1]Calculation!$K:$K,ROW())</f>
        <v>728  lv</v>
      </c>
      <c r="E789" s="19">
        <f>INDEX([1]Calculation!$I:$I,ROW())</f>
        <v>43708</v>
      </c>
      <c r="F789" s="12">
        <f>ROUND(INDEX([1]Calculation!AL:AL,ROW()),1)</f>
        <v>0</v>
      </c>
      <c r="G789" s="8">
        <f>ROUND(INDEX([1]Calculation!L:L,ROW()),0)</f>
        <v>27</v>
      </c>
      <c r="H789" s="8">
        <f>ROUND(INDEX([1]Calculation!M:M,ROW()),0)</f>
        <v>0</v>
      </c>
      <c r="I789" s="8">
        <f>ROUND(INDEX([1]Calculation!N:N,ROW()),0)</f>
        <v>1</v>
      </c>
      <c r="J789" s="8">
        <f>ROUND(INDEX([1]Calculation!O:O,ROW()),0)</f>
        <v>9</v>
      </c>
      <c r="K789" s="8">
        <f>ROUND(INDEX([1]Calculation!P:P,ROW()),0)</f>
        <v>1</v>
      </c>
      <c r="L789" s="8">
        <f>ROUND(INDEX([1]Calculation!Q:Q,ROW()),0)</f>
        <v>14</v>
      </c>
      <c r="M789" s="8">
        <f>ROUND(INDEX([1]Calculation!R:R,ROW()),0)</f>
        <v>1</v>
      </c>
      <c r="N789" s="8">
        <f>ROUND(INDEX([1]Calculation!S:S,ROW()),0)</f>
        <v>23</v>
      </c>
      <c r="O789" s="8">
        <f>ROUND(INDEX([1]Calculation!T:T,ROW()),0)</f>
        <v>3</v>
      </c>
      <c r="P789" s="8" t="str">
        <f>INDEX([1]Calculation!CB:CB,ROW())</f>
        <v>https://public.tableau.com/profile/capitol.weekly#!/vizhome/2020PrimaryTrackingSurvey_15626518585990/CA120POLLSTORY</v>
      </c>
    </row>
    <row r="790" spans="1:16">
      <c r="A790" t="str">
        <f>INDEX([1]Calculation!$F:$F,ROW())</f>
        <v>US</v>
      </c>
      <c r="B790" t="str">
        <f>INDEX([1]Calculation!$D:$D,ROW())</f>
        <v>Harris Insights &amp; Analytics</v>
      </c>
      <c r="C790" t="str">
        <f>IF(INDEX([1]Calculation!$G:$G,ROW())=0,"-",INDEX([1]Calculation!$G:$G,ROW()))</f>
        <v>C+</v>
      </c>
      <c r="D790" t="str">
        <f>INDEX([1]Calculation!$J:$J,ROW())&amp;"  "&amp;INDEX([1]Calculation!$K:$K,ROW())</f>
        <v>1350  rv</v>
      </c>
      <c r="E790" s="19">
        <f>INDEX([1]Calculation!$I:$I,ROW())</f>
        <v>43708</v>
      </c>
      <c r="F790" s="12">
        <f>ROUND(INDEX([1]Calculation!AL:AL,ROW()),1)</f>
        <v>0</v>
      </c>
      <c r="G790" s="8">
        <f>ROUND(INDEX([1]Calculation!L:L,ROW()),0)</f>
        <v>29</v>
      </c>
      <c r="H790" s="8">
        <f>ROUND(INDEX([1]Calculation!M:M,ROW()),0)</f>
        <v>0</v>
      </c>
      <c r="I790" s="8">
        <f>ROUND(INDEX([1]Calculation!N:N,ROW()),0)</f>
        <v>3</v>
      </c>
      <c r="J790" s="8">
        <f>ROUND(INDEX([1]Calculation!O:O,ROW()),0)</f>
        <v>4</v>
      </c>
      <c r="K790" s="8">
        <f>ROUND(INDEX([1]Calculation!P:P,ROW()),0)</f>
        <v>1</v>
      </c>
      <c r="L790" s="8">
        <f>ROUND(INDEX([1]Calculation!Q:Q,ROW()),0)</f>
        <v>15</v>
      </c>
      <c r="M790" s="8">
        <f>ROUND(INDEX([1]Calculation!R:R,ROW()),0)</f>
        <v>1</v>
      </c>
      <c r="N790" s="8">
        <f>ROUND(INDEX([1]Calculation!S:S,ROW()),0)</f>
        <v>12</v>
      </c>
      <c r="O790" s="8">
        <f>ROUND(INDEX([1]Calculation!T:T,ROW()),0)</f>
        <v>1</v>
      </c>
      <c r="P790" s="8" t="str">
        <f>INDEX([1]Calculation!CB:CB,ROW())</f>
        <v>https://scottrasmussen.com/3-day-dems-voting-for-trends/</v>
      </c>
    </row>
    <row r="791" spans="1:16">
      <c r="A791" t="str">
        <f>INDEX([1]Calculation!$F:$F,ROW())</f>
        <v>US</v>
      </c>
      <c r="B791" t="str">
        <f>INDEX([1]Calculation!$D:$D,ROW())</f>
        <v>IBD/TIPP</v>
      </c>
      <c r="C791" t="str">
        <f>IF(INDEX([1]Calculation!$G:$G,ROW())=0,"-",INDEX([1]Calculation!$G:$G,ROW()))</f>
        <v>A/B</v>
      </c>
      <c r="D791" t="str">
        <f>INDEX([1]Calculation!$J:$J,ROW())&amp;"  "&amp;INDEX([1]Calculation!$K:$K,ROW())</f>
        <v>360  rv</v>
      </c>
      <c r="E791" s="19">
        <f>INDEX([1]Calculation!$I:$I,ROW())</f>
        <v>43707</v>
      </c>
      <c r="F791" s="12">
        <f>ROUND(INDEX([1]Calculation!AL:AL,ROW()),1)</f>
        <v>0</v>
      </c>
      <c r="G791" s="8">
        <f>ROUND(INDEX([1]Calculation!L:L,ROW()),0)</f>
        <v>28</v>
      </c>
      <c r="H791" s="8">
        <f>ROUND(INDEX([1]Calculation!M:M,ROW()),0)</f>
        <v>0</v>
      </c>
      <c r="I791" s="8">
        <f>ROUND(INDEX([1]Calculation!N:N,ROW()),0)</f>
        <v>4</v>
      </c>
      <c r="J791" s="8">
        <f>ROUND(INDEX([1]Calculation!O:O,ROW()),0)</f>
        <v>5</v>
      </c>
      <c r="K791" s="8">
        <f>ROUND(INDEX([1]Calculation!P:P,ROW()),0)</f>
        <v>1</v>
      </c>
      <c r="L791" s="8">
        <f>ROUND(INDEX([1]Calculation!Q:Q,ROW()),0)</f>
        <v>12</v>
      </c>
      <c r="M791" s="8">
        <f>ROUND(INDEX([1]Calculation!R:R,ROW()),0)</f>
        <v>0</v>
      </c>
      <c r="N791" s="8">
        <f>ROUND(INDEX([1]Calculation!S:S,ROW()),0)</f>
        <v>24</v>
      </c>
      <c r="O791" s="8">
        <f>ROUND(INDEX([1]Calculation!T:T,ROW()),0)</f>
        <v>1</v>
      </c>
      <c r="P791" s="8" t="str">
        <f>INDEX([1]Calculation!CB:CB,ROW())</f>
        <v>https://projects.fivethirtyeight.com/polls/20190903_National.xlsx</v>
      </c>
    </row>
    <row r="792" spans="1:16">
      <c r="A792" t="str">
        <f>INDEX([1]Calculation!$F:$F,ROW())</f>
        <v>US</v>
      </c>
      <c r="B792" t="str">
        <f>INDEX([1]Calculation!$D:$D,ROW())</f>
        <v>Harris Insights &amp; Analytics</v>
      </c>
      <c r="C792" t="str">
        <f>IF(INDEX([1]Calculation!$G:$G,ROW())=0,"-",INDEX([1]Calculation!$G:$G,ROW()))</f>
        <v>C+</v>
      </c>
      <c r="D792" t="str">
        <f>INDEX([1]Calculation!$J:$J,ROW())&amp;"  "&amp;INDEX([1]Calculation!$K:$K,ROW())</f>
        <v>816  lv</v>
      </c>
      <c r="E792" s="19">
        <f>INDEX([1]Calculation!$I:$I,ROW())</f>
        <v>43707</v>
      </c>
      <c r="F792" s="12">
        <f>ROUND(INDEX([1]Calculation!AL:AL,ROW()),1)</f>
        <v>0</v>
      </c>
      <c r="G792" s="8">
        <f>ROUND(INDEX([1]Calculation!L:L,ROW()),0)</f>
        <v>36</v>
      </c>
      <c r="H792" s="8">
        <f>ROUND(INDEX([1]Calculation!M:M,ROW()),0)</f>
        <v>0</v>
      </c>
      <c r="I792" s="8">
        <f>ROUND(INDEX([1]Calculation!N:N,ROW()),0)</f>
        <v>3</v>
      </c>
      <c r="J792" s="8">
        <f>ROUND(INDEX([1]Calculation!O:O,ROW()),0)</f>
        <v>4</v>
      </c>
      <c r="K792" s="8">
        <f>ROUND(INDEX([1]Calculation!P:P,ROW()),0)</f>
        <v>1</v>
      </c>
      <c r="L792" s="8">
        <f>ROUND(INDEX([1]Calculation!Q:Q,ROW()),0)</f>
        <v>13</v>
      </c>
      <c r="M792" s="8">
        <f>ROUND(INDEX([1]Calculation!R:R,ROW()),0)</f>
        <v>0</v>
      </c>
      <c r="N792" s="8">
        <f>ROUND(INDEX([1]Calculation!S:S,ROW()),0)</f>
        <v>13</v>
      </c>
      <c r="O792" s="8">
        <f>ROUND(INDEX([1]Calculation!T:T,ROW()),0)</f>
        <v>1</v>
      </c>
      <c r="P792" s="8" t="str">
        <f>INDEX([1]Calculation!CB:CB,ROW())</f>
        <v>https://docs.google.com/spreadsheets/d/e/2PACX-1vRwbb5Cpmcf6XWY9LC-zWNcPS41ap-RZztw11B-aVx51zMdTOXcWX6dak6z75u7GmzG3CjCTvrhANMA/pubhtml/sheet?headers=false&amp;gid=0</v>
      </c>
    </row>
    <row r="793" spans="1:16">
      <c r="A793" t="str">
        <f>INDEX([1]Calculation!$F:$F,ROW())</f>
        <v>US</v>
      </c>
      <c r="B793" t="str">
        <f>INDEX([1]Calculation!$D:$D,ROW())</f>
        <v>Harris Insights &amp; Analytics</v>
      </c>
      <c r="C793" t="str">
        <f>IF(INDEX([1]Calculation!$G:$G,ROW())=0,"-",INDEX([1]Calculation!$G:$G,ROW()))</f>
        <v>C+</v>
      </c>
      <c r="D793" t="str">
        <f>INDEX([1]Calculation!$J:$J,ROW())&amp;"  "&amp;INDEX([1]Calculation!$K:$K,ROW())</f>
        <v>1331  rv</v>
      </c>
      <c r="E793" s="19">
        <f>INDEX([1]Calculation!$I:$I,ROW())</f>
        <v>43707</v>
      </c>
      <c r="F793" s="12">
        <f>ROUND(INDEX([1]Calculation!AL:AL,ROW()),1)</f>
        <v>0</v>
      </c>
      <c r="G793" s="8">
        <f>ROUND(INDEX([1]Calculation!L:L,ROW()),0)</f>
        <v>31</v>
      </c>
      <c r="H793" s="8">
        <f>ROUND(INDEX([1]Calculation!M:M,ROW()),0)</f>
        <v>0</v>
      </c>
      <c r="I793" s="8">
        <f>ROUND(INDEX([1]Calculation!N:N,ROW()),0)</f>
        <v>3</v>
      </c>
      <c r="J793" s="8">
        <f>ROUND(INDEX([1]Calculation!O:O,ROW()),0)</f>
        <v>3</v>
      </c>
      <c r="K793" s="8">
        <f>ROUND(INDEX([1]Calculation!P:P,ROW()),0)</f>
        <v>1</v>
      </c>
      <c r="L793" s="8">
        <f>ROUND(INDEX([1]Calculation!Q:Q,ROW()),0)</f>
        <v>14</v>
      </c>
      <c r="M793" s="8">
        <f>ROUND(INDEX([1]Calculation!R:R,ROW()),0)</f>
        <v>1</v>
      </c>
      <c r="N793" s="8">
        <f>ROUND(INDEX([1]Calculation!S:S,ROW()),0)</f>
        <v>11</v>
      </c>
      <c r="O793" s="8">
        <f>ROUND(INDEX([1]Calculation!T:T,ROW()),0)</f>
        <v>2</v>
      </c>
      <c r="P793" s="8" t="str">
        <f>INDEX([1]Calculation!CB:CB,ROW())</f>
        <v>https://docs.google.com/spreadsheets/d/e/2PACX-1vRwbb5Cpmcf6XWY9LC-zWNcPS41ap-RZztw11B-aVx51zMdTOXcWX6dak6z75u7GmzG3CjCTvrhANMA/pubhtml/sheet?headers=false&amp;gid=0</v>
      </c>
    </row>
    <row r="794" spans="1:16">
      <c r="A794" t="str">
        <f>INDEX([1]Calculation!$F:$F,ROW())</f>
        <v>US</v>
      </c>
      <c r="B794" t="str">
        <f>INDEX([1]Calculation!$D:$D,ROW())</f>
        <v>Harris Insights &amp; Analytics</v>
      </c>
      <c r="C794" t="str">
        <f>IF(INDEX([1]Calculation!$G:$G,ROW())=0,"-",INDEX([1]Calculation!$G:$G,ROW()))</f>
        <v>C+</v>
      </c>
      <c r="D794" t="str">
        <f>INDEX([1]Calculation!$J:$J,ROW())&amp;"  "&amp;INDEX([1]Calculation!$K:$K,ROW())</f>
        <v>1870  lv</v>
      </c>
      <c r="E794" s="19">
        <f>INDEX([1]Calculation!$I:$I,ROW())</f>
        <v>43707</v>
      </c>
      <c r="F794" s="12">
        <f>ROUND(INDEX([1]Calculation!AL:AL,ROW()),1)</f>
        <v>0</v>
      </c>
      <c r="G794" s="8">
        <f>ROUND(INDEX([1]Calculation!L:L,ROW()),0)</f>
        <v>36</v>
      </c>
      <c r="H794" s="8">
        <f>ROUND(INDEX([1]Calculation!M:M,ROW()),0)</f>
        <v>0</v>
      </c>
      <c r="I794" s="8">
        <f>ROUND(INDEX([1]Calculation!N:N,ROW()),0)</f>
        <v>3</v>
      </c>
      <c r="J794" s="8">
        <f>ROUND(INDEX([1]Calculation!O:O,ROW()),0)</f>
        <v>4</v>
      </c>
      <c r="K794" s="8">
        <f>ROUND(INDEX([1]Calculation!P:P,ROW()),0)</f>
        <v>1</v>
      </c>
      <c r="L794" s="8">
        <f>ROUND(INDEX([1]Calculation!Q:Q,ROW()),0)</f>
        <v>13</v>
      </c>
      <c r="M794" s="8">
        <f>ROUND(INDEX([1]Calculation!R:R,ROW()),0)</f>
        <v>1</v>
      </c>
      <c r="N794" s="8">
        <f>ROUND(INDEX([1]Calculation!S:S,ROW()),0)</f>
        <v>14</v>
      </c>
      <c r="O794" s="8">
        <f>ROUND(INDEX([1]Calculation!T:T,ROW()),0)</f>
        <v>2</v>
      </c>
      <c r="P794" s="8" t="str">
        <f>INDEX([1]Calculation!CB:CB,ROW())</f>
        <v>https://docs.google.com/spreadsheets/d/e/2PACX-1vTP7hxNFW2jSZBPsPUap7osztMLtQXqg3zPCCIL63BBPho-PbPfyM_VvWb9t-qrKQB3Fdtztgc0b8T-/pubhtml/sheet?headers=false&amp;gid=0</v>
      </c>
    </row>
    <row r="795" spans="1:16">
      <c r="A795" t="str">
        <f>INDEX([1]Calculation!$F:$F,ROW())</f>
        <v>US</v>
      </c>
      <c r="B795" t="str">
        <f>INDEX([1]Calculation!$D:$D,ROW())</f>
        <v>Harris Insights &amp; Analytics</v>
      </c>
      <c r="C795" t="str">
        <f>IF(INDEX([1]Calculation!$G:$G,ROW())=0,"-",INDEX([1]Calculation!$G:$G,ROW()))</f>
        <v>C+</v>
      </c>
      <c r="D795" t="str">
        <f>INDEX([1]Calculation!$J:$J,ROW())&amp;"  "&amp;INDEX([1]Calculation!$K:$K,ROW())</f>
        <v>3114  rv</v>
      </c>
      <c r="E795" s="19">
        <f>INDEX([1]Calculation!$I:$I,ROW())</f>
        <v>43707</v>
      </c>
      <c r="F795" s="12">
        <f>ROUND(INDEX([1]Calculation!AL:AL,ROW()),1)</f>
        <v>0</v>
      </c>
      <c r="G795" s="8">
        <f>ROUND(INDEX([1]Calculation!L:L,ROW()),0)</f>
        <v>31</v>
      </c>
      <c r="H795" s="8">
        <f>ROUND(INDEX([1]Calculation!M:M,ROW()),0)</f>
        <v>0</v>
      </c>
      <c r="I795" s="8">
        <f>ROUND(INDEX([1]Calculation!N:N,ROW()),0)</f>
        <v>3</v>
      </c>
      <c r="J795" s="8">
        <f>ROUND(INDEX([1]Calculation!O:O,ROW()),0)</f>
        <v>3</v>
      </c>
      <c r="K795" s="8">
        <f>ROUND(INDEX([1]Calculation!P:P,ROW()),0)</f>
        <v>1</v>
      </c>
      <c r="L795" s="8">
        <f>ROUND(INDEX([1]Calculation!Q:Q,ROW()),0)</f>
        <v>15</v>
      </c>
      <c r="M795" s="8">
        <f>ROUND(INDEX([1]Calculation!R:R,ROW()),0)</f>
        <v>1</v>
      </c>
      <c r="N795" s="8">
        <f>ROUND(INDEX([1]Calculation!S:S,ROW()),0)</f>
        <v>11</v>
      </c>
      <c r="O795" s="8">
        <f>ROUND(INDEX([1]Calculation!T:T,ROW()),0)</f>
        <v>2</v>
      </c>
      <c r="P795" s="8" t="str">
        <f>INDEX([1]Calculation!CB:CB,ROW())</f>
        <v>https://docs.google.com/spreadsheets/d/e/2PACX-1vTP7hxNFW2jSZBPsPUap7osztMLtQXqg3zPCCIL63BBPho-PbPfyM_VvWb9t-qrKQB3Fdtztgc0b8T-/pubhtml/sheet?headers=false&amp;gid=0</v>
      </c>
    </row>
    <row r="796" spans="1:16">
      <c r="A796" t="str">
        <f>INDEX([1]Calculation!$F:$F,ROW())</f>
        <v>US</v>
      </c>
      <c r="B796" t="str">
        <f>INDEX([1]Calculation!$D:$D,ROW())</f>
        <v>Claster Consulting</v>
      </c>
      <c r="C796" t="str">
        <f>IF(INDEX([1]Calculation!$G:$G,ROW())=0,"-",INDEX([1]Calculation!$G:$G,ROW()))</f>
        <v>-</v>
      </c>
      <c r="D796" t="str">
        <f>INDEX([1]Calculation!$J:$J,ROW())&amp;"  "&amp;INDEX([1]Calculation!$K:$K,ROW())</f>
        <v>752  lv</v>
      </c>
      <c r="E796" s="19">
        <f>INDEX([1]Calculation!$I:$I,ROW())</f>
        <v>43706</v>
      </c>
      <c r="F796" s="12">
        <f>ROUND(INDEX([1]Calculation!AL:AL,ROW()),1)</f>
        <v>1.2</v>
      </c>
      <c r="G796" s="8">
        <f>ROUND(INDEX([1]Calculation!L:L,ROW()),0)</f>
        <v>22</v>
      </c>
      <c r="H796" s="8">
        <f>ROUND(INDEX([1]Calculation!M:M,ROW()),0)</f>
        <v>0</v>
      </c>
      <c r="I796" s="8">
        <f>ROUND(INDEX([1]Calculation!N:N,ROW()),0)</f>
        <v>3</v>
      </c>
      <c r="J796" s="8">
        <f>ROUND(INDEX([1]Calculation!O:O,ROW()),0)</f>
        <v>3</v>
      </c>
      <c r="K796" s="8">
        <f>ROUND(INDEX([1]Calculation!P:P,ROW()),0)</f>
        <v>2</v>
      </c>
      <c r="L796" s="8">
        <f>ROUND(INDEX([1]Calculation!Q:Q,ROW()),0)</f>
        <v>19</v>
      </c>
      <c r="M796" s="8">
        <f>ROUND(INDEX([1]Calculation!R:R,ROW()),0)</f>
        <v>0</v>
      </c>
      <c r="N796" s="8">
        <f>ROUND(INDEX([1]Calculation!S:S,ROW()),0)</f>
        <v>14</v>
      </c>
      <c r="O796" s="8">
        <f>ROUND(INDEX([1]Calculation!T:T,ROW()),0)</f>
        <v>2</v>
      </c>
      <c r="P796" s="8" t="str">
        <f>INDEX([1]Calculation!CB:CB,ROW())</f>
        <v>https://greenbankus.com/wp-content/uploads/2019/08/Coalition-for-Green-Capital-Aug-2019.pdf</v>
      </c>
    </row>
    <row r="797" spans="1:16">
      <c r="A797" t="str">
        <f>INDEX([1]Calculation!$F:$F,ROW())</f>
        <v>Wisconsin</v>
      </c>
      <c r="B797" t="str">
        <f>INDEX([1]Calculation!$D:$D,ROW())</f>
        <v>Marquette University Law School</v>
      </c>
      <c r="C797" t="str">
        <f>IF(INDEX([1]Calculation!$G:$G,ROW())=0,"-",INDEX([1]Calculation!$G:$G,ROW()))</f>
        <v>A/B</v>
      </c>
      <c r="D797" t="str">
        <f>INDEX([1]Calculation!$J:$J,ROW())&amp;"  "&amp;INDEX([1]Calculation!$K:$K,ROW())</f>
        <v>444  rv</v>
      </c>
      <c r="E797" s="19">
        <f>INDEX([1]Calculation!$I:$I,ROW())</f>
        <v>43706</v>
      </c>
      <c r="F797" s="12">
        <f>ROUND(INDEX([1]Calculation!AL:AL,ROW()),1)</f>
        <v>0</v>
      </c>
      <c r="G797" s="8">
        <f>ROUND(INDEX([1]Calculation!L:L,ROW()),0)</f>
        <v>28</v>
      </c>
      <c r="H797" s="8">
        <f>ROUND(INDEX([1]Calculation!M:M,ROW()),0)</f>
        <v>0</v>
      </c>
      <c r="I797" s="8">
        <f>ROUND(INDEX([1]Calculation!N:N,ROW()),0)</f>
        <v>1</v>
      </c>
      <c r="J797" s="8">
        <f>ROUND(INDEX([1]Calculation!O:O,ROW()),0)</f>
        <v>6</v>
      </c>
      <c r="K797" s="8">
        <f>ROUND(INDEX([1]Calculation!P:P,ROW()),0)</f>
        <v>1</v>
      </c>
      <c r="L797" s="8">
        <f>ROUND(INDEX([1]Calculation!Q:Q,ROW()),0)</f>
        <v>20</v>
      </c>
      <c r="M797" s="8">
        <f>ROUND(INDEX([1]Calculation!R:R,ROW()),0)</f>
        <v>1</v>
      </c>
      <c r="N797" s="8">
        <f>ROUND(INDEX([1]Calculation!S:S,ROW()),0)</f>
        <v>17</v>
      </c>
      <c r="O797" s="8">
        <f>ROUND(INDEX([1]Calculation!T:T,ROW()),0)</f>
        <v>2</v>
      </c>
      <c r="P797" s="8" t="str">
        <f>INDEX([1]Calculation!CB:CB,ROW())</f>
        <v>https://law.marquette.edu/poll/wp-content/uploads/2019/09/MLSP53Toplines.pdf</v>
      </c>
    </row>
    <row r="798" spans="1:16">
      <c r="A798" t="str">
        <f>INDEX([1]Calculation!$F:$F,ROW())</f>
        <v>US</v>
      </c>
      <c r="B798" t="str">
        <f>INDEX([1]Calculation!$D:$D,ROW())</f>
        <v>Harris Insights &amp; Analytics</v>
      </c>
      <c r="C798" t="str">
        <f>IF(INDEX([1]Calculation!$G:$G,ROW())=0,"-",INDEX([1]Calculation!$G:$G,ROW()))</f>
        <v>C+</v>
      </c>
      <c r="D798" t="str">
        <f>INDEX([1]Calculation!$J:$J,ROW())&amp;"  "&amp;INDEX([1]Calculation!$K:$K,ROW())</f>
        <v>809  lv</v>
      </c>
      <c r="E798" s="19">
        <f>INDEX([1]Calculation!$I:$I,ROW())</f>
        <v>43706</v>
      </c>
      <c r="F798" s="12">
        <f>ROUND(INDEX([1]Calculation!AL:AL,ROW()),1)</f>
        <v>0</v>
      </c>
      <c r="G798" s="8">
        <f>ROUND(INDEX([1]Calculation!L:L,ROW()),0)</f>
        <v>37</v>
      </c>
      <c r="H798" s="8">
        <f>ROUND(INDEX([1]Calculation!M:M,ROW()),0)</f>
        <v>0</v>
      </c>
      <c r="I798" s="8">
        <f>ROUND(INDEX([1]Calculation!N:N,ROW()),0)</f>
        <v>3</v>
      </c>
      <c r="J798" s="8">
        <f>ROUND(INDEX([1]Calculation!O:O,ROW()),0)</f>
        <v>4</v>
      </c>
      <c r="K798" s="8">
        <f>ROUND(INDEX([1]Calculation!P:P,ROW()),0)</f>
        <v>1</v>
      </c>
      <c r="L798" s="8">
        <f>ROUND(INDEX([1]Calculation!Q:Q,ROW()),0)</f>
        <v>13</v>
      </c>
      <c r="M798" s="8">
        <f>ROUND(INDEX([1]Calculation!R:R,ROW()),0)</f>
        <v>1</v>
      </c>
      <c r="N798" s="8">
        <f>ROUND(INDEX([1]Calculation!S:S,ROW()),0)</f>
        <v>13</v>
      </c>
      <c r="O798" s="8">
        <f>ROUND(INDEX([1]Calculation!T:T,ROW()),0)</f>
        <v>1</v>
      </c>
      <c r="P798" s="8" t="str">
        <f>INDEX([1]Calculation!CB:CB,ROW())</f>
        <v>https://docs.google.com/spreadsheets/d/e/2PACX-1vQWliNXpilOeF0xnS2w_1VkaAZpzdwPYCJSZEE3Q6nDkSeUXh84rc6VFvhspORc513LO1fO0OoFeFtt/pubhtml/sheet?headers=false&amp;gid=0</v>
      </c>
    </row>
    <row r="799" spans="1:16">
      <c r="A799" t="str">
        <f>INDEX([1]Calculation!$F:$F,ROW())</f>
        <v>US</v>
      </c>
      <c r="B799" t="str">
        <f>INDEX([1]Calculation!$D:$D,ROW())</f>
        <v>Harris Insights &amp; Analytics</v>
      </c>
      <c r="C799" t="str">
        <f>IF(INDEX([1]Calculation!$G:$G,ROW())=0,"-",INDEX([1]Calculation!$G:$G,ROW()))</f>
        <v>C+</v>
      </c>
      <c r="D799" t="str">
        <f>INDEX([1]Calculation!$J:$J,ROW())&amp;"  "&amp;INDEX([1]Calculation!$K:$K,ROW())</f>
        <v>1330  rv</v>
      </c>
      <c r="E799" s="19">
        <f>INDEX([1]Calculation!$I:$I,ROW())</f>
        <v>43706</v>
      </c>
      <c r="F799" s="12">
        <f>ROUND(INDEX([1]Calculation!AL:AL,ROW()),1)</f>
        <v>0</v>
      </c>
      <c r="G799" s="8">
        <f>ROUND(INDEX([1]Calculation!L:L,ROW()),0)</f>
        <v>32</v>
      </c>
      <c r="H799" s="8">
        <f>ROUND(INDEX([1]Calculation!M:M,ROW()),0)</f>
        <v>0</v>
      </c>
      <c r="I799" s="8">
        <f>ROUND(INDEX([1]Calculation!N:N,ROW()),0)</f>
        <v>3</v>
      </c>
      <c r="J799" s="8">
        <f>ROUND(INDEX([1]Calculation!O:O,ROW()),0)</f>
        <v>3</v>
      </c>
      <c r="K799" s="8">
        <f>ROUND(INDEX([1]Calculation!P:P,ROW()),0)</f>
        <v>1</v>
      </c>
      <c r="L799" s="8">
        <f>ROUND(INDEX([1]Calculation!Q:Q,ROW()),0)</f>
        <v>14</v>
      </c>
      <c r="M799" s="8">
        <f>ROUND(INDEX([1]Calculation!R:R,ROW()),0)</f>
        <v>1</v>
      </c>
      <c r="N799" s="8">
        <f>ROUND(INDEX([1]Calculation!S:S,ROW()),0)</f>
        <v>11</v>
      </c>
      <c r="O799" s="8">
        <f>ROUND(INDEX([1]Calculation!T:T,ROW()),0)</f>
        <v>2</v>
      </c>
      <c r="P799" s="8" t="str">
        <f>INDEX([1]Calculation!CB:CB,ROW())</f>
        <v>https://docs.google.com/spreadsheets/d/e/2PACX-1vQWliNXpilOeF0xnS2w_1VkaAZpzdwPYCJSZEE3Q6nDkSeUXh84rc6VFvhspORc513LO1fO0OoFeFtt/pubhtml/sheet?headers=false&amp;gid=0</v>
      </c>
    </row>
    <row r="800" spans="1:16">
      <c r="A800" t="str">
        <f>INDEX([1]Calculation!$F:$F,ROW())</f>
        <v>US</v>
      </c>
      <c r="B800" t="str">
        <f>INDEX([1]Calculation!$D:$D,ROW())</f>
        <v>Harris Insights &amp; Analytics</v>
      </c>
      <c r="C800" t="str">
        <f>IF(INDEX([1]Calculation!$G:$G,ROW())=0,"-",INDEX([1]Calculation!$G:$G,ROW()))</f>
        <v>C+</v>
      </c>
      <c r="D800" t="str">
        <f>INDEX([1]Calculation!$J:$J,ROW())&amp;"  "&amp;INDEX([1]Calculation!$K:$K,ROW())</f>
        <v>985  rv</v>
      </c>
      <c r="E800" s="19">
        <f>INDEX([1]Calculation!$I:$I,ROW())</f>
        <v>43705</v>
      </c>
      <c r="F800" s="12">
        <f>ROUND(INDEX([1]Calculation!AL:AL,ROW()),1)</f>
        <v>0</v>
      </c>
      <c r="G800" s="8">
        <f>ROUND(INDEX([1]Calculation!L:L,ROW()),0)</f>
        <v>32</v>
      </c>
      <c r="H800" s="8">
        <f>ROUND(INDEX([1]Calculation!M:M,ROW()),0)</f>
        <v>0</v>
      </c>
      <c r="I800" s="8">
        <f>ROUND(INDEX([1]Calculation!N:N,ROW()),0)</f>
        <v>3</v>
      </c>
      <c r="J800" s="8">
        <f>ROUND(INDEX([1]Calculation!O:O,ROW()),0)</f>
        <v>4</v>
      </c>
      <c r="K800" s="8">
        <f>ROUND(INDEX([1]Calculation!P:P,ROW()),0)</f>
        <v>1</v>
      </c>
      <c r="L800" s="8">
        <f>ROUND(INDEX([1]Calculation!Q:Q,ROW()),0)</f>
        <v>16</v>
      </c>
      <c r="M800" s="8">
        <f>ROUND(INDEX([1]Calculation!R:R,ROW()),0)</f>
        <v>1</v>
      </c>
      <c r="N800" s="8">
        <f>ROUND(INDEX([1]Calculation!S:S,ROW()),0)</f>
        <v>13</v>
      </c>
      <c r="O800" s="8">
        <f>ROUND(INDEX([1]Calculation!T:T,ROW()),0)</f>
        <v>2</v>
      </c>
      <c r="P800" s="8" t="str">
        <f>INDEX([1]Calculation!CB:CB,ROW())</f>
        <v>https://harvardharrispoll.com/wp-content/uploads/2019/09/HHP_August2019_Topline_RegisteredVoters.pdf</v>
      </c>
    </row>
    <row r="801" spans="1:16">
      <c r="A801" t="str">
        <f>INDEX([1]Calculation!$F:$F,ROW())</f>
        <v>US</v>
      </c>
      <c r="B801" t="str">
        <f>INDEX([1]Calculation!$D:$D,ROW())</f>
        <v>Harris Insights &amp; Analytics</v>
      </c>
      <c r="C801" t="str">
        <f>IF(INDEX([1]Calculation!$G:$G,ROW())=0,"-",INDEX([1]Calculation!$G:$G,ROW()))</f>
        <v>C+</v>
      </c>
      <c r="D801" t="str">
        <f>INDEX([1]Calculation!$J:$J,ROW())&amp;"  "&amp;INDEX([1]Calculation!$K:$K,ROW())</f>
        <v>813  lv</v>
      </c>
      <c r="E801" s="19">
        <f>INDEX([1]Calculation!$I:$I,ROW())</f>
        <v>43705</v>
      </c>
      <c r="F801" s="12">
        <f>ROUND(INDEX([1]Calculation!AL:AL,ROW()),1)</f>
        <v>0</v>
      </c>
      <c r="G801" s="8">
        <f>ROUND(INDEX([1]Calculation!L:L,ROW()),0)</f>
        <v>38</v>
      </c>
      <c r="H801" s="8">
        <f>ROUND(INDEX([1]Calculation!M:M,ROW()),0)</f>
        <v>0</v>
      </c>
      <c r="I801" s="8">
        <f>ROUND(INDEX([1]Calculation!N:N,ROW()),0)</f>
        <v>3</v>
      </c>
      <c r="J801" s="8">
        <f>ROUND(INDEX([1]Calculation!O:O,ROW()),0)</f>
        <v>4</v>
      </c>
      <c r="K801" s="8">
        <f>ROUND(INDEX([1]Calculation!P:P,ROW()),0)</f>
        <v>1</v>
      </c>
      <c r="L801" s="8">
        <f>ROUND(INDEX([1]Calculation!Q:Q,ROW()),0)</f>
        <v>13</v>
      </c>
      <c r="M801" s="8">
        <f>ROUND(INDEX([1]Calculation!R:R,ROW()),0)</f>
        <v>1</v>
      </c>
      <c r="N801" s="8">
        <f>ROUND(INDEX([1]Calculation!S:S,ROW()),0)</f>
        <v>13</v>
      </c>
      <c r="O801" s="8">
        <f>ROUND(INDEX([1]Calculation!T:T,ROW()),0)</f>
        <v>2</v>
      </c>
      <c r="P801" s="8" t="str">
        <f>INDEX([1]Calculation!CB:CB,ROW())</f>
        <v>https://docs.google.com/spreadsheets/d/e/2PACX-1vSy9RLHZyJNAYZ7I0UwLL3FISQC331l1Pymbft_joVC6ojj_ZIRvR81QUl0mCk5vbHeXAGQHTNxm1bt/pubhtml/sheet?headers=false&amp;gid=0</v>
      </c>
    </row>
    <row r="802" spans="1:16">
      <c r="A802" t="str">
        <f>INDEX([1]Calculation!$F:$F,ROW())</f>
        <v>US</v>
      </c>
      <c r="B802" t="str">
        <f>INDEX([1]Calculation!$D:$D,ROW())</f>
        <v>Harris Insights &amp; Analytics</v>
      </c>
      <c r="C802" t="str">
        <f>IF(INDEX([1]Calculation!$G:$G,ROW())=0,"-",INDEX([1]Calculation!$G:$G,ROW()))</f>
        <v>C+</v>
      </c>
      <c r="D802" t="str">
        <f>INDEX([1]Calculation!$J:$J,ROW())&amp;"  "&amp;INDEX([1]Calculation!$K:$K,ROW())</f>
        <v>1331  rv</v>
      </c>
      <c r="E802" s="19">
        <f>INDEX([1]Calculation!$I:$I,ROW())</f>
        <v>43705</v>
      </c>
      <c r="F802" s="12">
        <f>ROUND(INDEX([1]Calculation!AL:AL,ROW()),1)</f>
        <v>0</v>
      </c>
      <c r="G802" s="8">
        <f>ROUND(INDEX([1]Calculation!L:L,ROW()),0)</f>
        <v>33</v>
      </c>
      <c r="H802" s="8">
        <f>ROUND(INDEX([1]Calculation!M:M,ROW()),0)</f>
        <v>0</v>
      </c>
      <c r="I802" s="8">
        <f>ROUND(INDEX([1]Calculation!N:N,ROW()),0)</f>
        <v>3</v>
      </c>
      <c r="J802" s="8">
        <f>ROUND(INDEX([1]Calculation!O:O,ROW()),0)</f>
        <v>4</v>
      </c>
      <c r="K802" s="8">
        <f>ROUND(INDEX([1]Calculation!P:P,ROW()),0)</f>
        <v>1</v>
      </c>
      <c r="L802" s="8">
        <f>ROUND(INDEX([1]Calculation!Q:Q,ROW()),0)</f>
        <v>14</v>
      </c>
      <c r="M802" s="8">
        <f>ROUND(INDEX([1]Calculation!R:R,ROW()),0)</f>
        <v>1</v>
      </c>
      <c r="N802" s="8">
        <f>ROUND(INDEX([1]Calculation!S:S,ROW()),0)</f>
        <v>11</v>
      </c>
      <c r="O802" s="8">
        <f>ROUND(INDEX([1]Calculation!T:T,ROW()),0)</f>
        <v>2</v>
      </c>
      <c r="P802" s="8" t="str">
        <f>INDEX([1]Calculation!CB:CB,ROW())</f>
        <v>https://docs.google.com/spreadsheets/d/e/2PACX-1vSy9RLHZyJNAYZ7I0UwLL3FISQC331l1Pymbft_joVC6ojj_ZIRvR81QUl0mCk5vbHeXAGQHTNxm1bt/pubhtml/sheet?headers=false&amp;gid=0</v>
      </c>
    </row>
    <row r="803" spans="1:16">
      <c r="A803" t="str">
        <f>INDEX([1]Calculation!$F:$F,ROW())</f>
        <v>US</v>
      </c>
      <c r="B803" t="str">
        <f>INDEX([1]Calculation!$D:$D,ROW())</f>
        <v>YouGov</v>
      </c>
      <c r="C803" t="str">
        <f>IF(INDEX([1]Calculation!$G:$G,ROW())=0,"-",INDEX([1]Calculation!$G:$G,ROW()))</f>
        <v>B-</v>
      </c>
      <c r="D803" t="str">
        <f>INDEX([1]Calculation!$J:$J,ROW())&amp;"  "&amp;INDEX([1]Calculation!$K:$K,ROW())</f>
        <v>570  lv</v>
      </c>
      <c r="E803" s="19">
        <f>INDEX([1]Calculation!$I:$I,ROW())</f>
        <v>43704</v>
      </c>
      <c r="F803" s="12">
        <f>ROUND(INDEX([1]Calculation!AL:AL,ROW()),1)</f>
        <v>0</v>
      </c>
      <c r="G803" s="8">
        <f>ROUND(INDEX([1]Calculation!L:L,ROW()),0)</f>
        <v>24</v>
      </c>
      <c r="H803" s="8">
        <f>ROUND(INDEX([1]Calculation!M:M,ROW()),0)</f>
        <v>0</v>
      </c>
      <c r="I803" s="8">
        <f>ROUND(INDEX([1]Calculation!N:N,ROW()),0)</f>
        <v>1</v>
      </c>
      <c r="J803" s="8">
        <f>ROUND(INDEX([1]Calculation!O:O,ROW()),0)</f>
        <v>5</v>
      </c>
      <c r="K803" s="8">
        <f>ROUND(INDEX([1]Calculation!P:P,ROW()),0)</f>
        <v>1</v>
      </c>
      <c r="L803" s="8">
        <f>ROUND(INDEX([1]Calculation!Q:Q,ROW()),0)</f>
        <v>14</v>
      </c>
      <c r="M803" s="8">
        <f>ROUND(INDEX([1]Calculation!R:R,ROW()),0)</f>
        <v>1</v>
      </c>
      <c r="N803" s="8">
        <f>ROUND(INDEX([1]Calculation!S:S,ROW()),0)</f>
        <v>20</v>
      </c>
      <c r="O803" s="8">
        <f>ROUND(INDEX([1]Calculation!T:T,ROW()),0)</f>
        <v>2</v>
      </c>
      <c r="P803" s="8" t="str">
        <f>INDEX([1]Calculation!CB:CB,ROW())</f>
        <v>https://d25d2506sfb94s.cloudfront.net/cumulus_uploads/document/b17i8aeg5p/econTabReport.pdf</v>
      </c>
    </row>
    <row r="804" spans="1:16">
      <c r="A804" t="str">
        <f>INDEX([1]Calculation!$F:$F,ROW())</f>
        <v>US</v>
      </c>
      <c r="B804" t="str">
        <f>INDEX([1]Calculation!$D:$D,ROW())</f>
        <v>Harris Insights &amp; Analytics</v>
      </c>
      <c r="C804" t="str">
        <f>IF(INDEX([1]Calculation!$G:$G,ROW())=0,"-",INDEX([1]Calculation!$G:$G,ROW()))</f>
        <v>C+</v>
      </c>
      <c r="D804" t="str">
        <f>INDEX([1]Calculation!$J:$J,ROW())&amp;"  "&amp;INDEX([1]Calculation!$K:$K,ROW())</f>
        <v>775  lv</v>
      </c>
      <c r="E804" s="19">
        <f>INDEX([1]Calculation!$I:$I,ROW())</f>
        <v>43704</v>
      </c>
      <c r="F804" s="12">
        <f>ROUND(INDEX([1]Calculation!AL:AL,ROW()),1)</f>
        <v>0</v>
      </c>
      <c r="G804" s="8">
        <f>ROUND(INDEX([1]Calculation!L:L,ROW()),0)</f>
        <v>37</v>
      </c>
      <c r="H804" s="8">
        <f>ROUND(INDEX([1]Calculation!M:M,ROW()),0)</f>
        <v>0</v>
      </c>
      <c r="I804" s="8">
        <f>ROUND(INDEX([1]Calculation!N:N,ROW()),0)</f>
        <v>3</v>
      </c>
      <c r="J804" s="8">
        <f>ROUND(INDEX([1]Calculation!O:O,ROW()),0)</f>
        <v>4</v>
      </c>
      <c r="K804" s="8">
        <f>ROUND(INDEX([1]Calculation!P:P,ROW()),0)</f>
        <v>1</v>
      </c>
      <c r="L804" s="8">
        <f>ROUND(INDEX([1]Calculation!Q:Q,ROW()),0)</f>
        <v>13</v>
      </c>
      <c r="M804" s="8">
        <f>ROUND(INDEX([1]Calculation!R:R,ROW()),0)</f>
        <v>2</v>
      </c>
      <c r="N804" s="8">
        <f>ROUND(INDEX([1]Calculation!S:S,ROW()),0)</f>
        <v>13</v>
      </c>
      <c r="O804" s="8">
        <f>ROUND(INDEX([1]Calculation!T:T,ROW()),0)</f>
        <v>2</v>
      </c>
      <c r="P804" s="8" t="str">
        <f>INDEX([1]Calculation!CB:CB,ROW())</f>
        <v>https://docs.google.com/spreadsheets/d/e/2PACX-1vTS1IwxqkfvLgjNxeWUFLzw2Snm0B9frZlSyxVOEB0kHjKwQ-x_ll828rL4KpGvbKGE_bAd7Ezp9gLU/pubhtml/sheet?headers=false&amp;gid=0</v>
      </c>
    </row>
    <row r="805" spans="1:16">
      <c r="A805" t="str">
        <f>INDEX([1]Calculation!$F:$F,ROW())</f>
        <v>US</v>
      </c>
      <c r="B805" t="str">
        <f>INDEX([1]Calculation!$D:$D,ROW())</f>
        <v>Harris Insights &amp; Analytics</v>
      </c>
      <c r="C805" t="str">
        <f>IF(INDEX([1]Calculation!$G:$G,ROW())=0,"-",INDEX([1]Calculation!$G:$G,ROW()))</f>
        <v>C+</v>
      </c>
      <c r="D805" t="str">
        <f>INDEX([1]Calculation!$J:$J,ROW())&amp;"  "&amp;INDEX([1]Calculation!$K:$K,ROW())</f>
        <v>1318  rv</v>
      </c>
      <c r="E805" s="19">
        <f>INDEX([1]Calculation!$I:$I,ROW())</f>
        <v>43704</v>
      </c>
      <c r="F805" s="12">
        <f>ROUND(INDEX([1]Calculation!AL:AL,ROW()),1)</f>
        <v>0</v>
      </c>
      <c r="G805" s="8">
        <f>ROUND(INDEX([1]Calculation!L:L,ROW()),0)</f>
        <v>32</v>
      </c>
      <c r="H805" s="8">
        <f>ROUND(INDEX([1]Calculation!M:M,ROW()),0)</f>
        <v>0</v>
      </c>
      <c r="I805" s="8">
        <f>ROUND(INDEX([1]Calculation!N:N,ROW()),0)</f>
        <v>3</v>
      </c>
      <c r="J805" s="8">
        <f>ROUND(INDEX([1]Calculation!O:O,ROW()),0)</f>
        <v>4</v>
      </c>
      <c r="K805" s="8">
        <f>ROUND(INDEX([1]Calculation!P:P,ROW()),0)</f>
        <v>1</v>
      </c>
      <c r="L805" s="8">
        <f>ROUND(INDEX([1]Calculation!Q:Q,ROW()),0)</f>
        <v>15</v>
      </c>
      <c r="M805" s="8">
        <f>ROUND(INDEX([1]Calculation!R:R,ROW()),0)</f>
        <v>2</v>
      </c>
      <c r="N805" s="8">
        <f>ROUND(INDEX([1]Calculation!S:S,ROW()),0)</f>
        <v>10</v>
      </c>
      <c r="O805" s="8">
        <f>ROUND(INDEX([1]Calculation!T:T,ROW()),0)</f>
        <v>2</v>
      </c>
      <c r="P805" s="8" t="str">
        <f>INDEX([1]Calculation!CB:CB,ROW())</f>
        <v>https://docs.google.com/spreadsheets/d/e/2PACX-1vTS1IwxqkfvLgjNxeWUFLzw2Snm0B9frZlSyxVOEB0kHjKwQ-x_ll828rL4KpGvbKGE_bAd7Ezp9gLU/pubhtml/sheet?headers=false&amp;gid=0</v>
      </c>
    </row>
    <row r="806" spans="1:16">
      <c r="A806" t="str">
        <f>INDEX([1]Calculation!$F:$F,ROW())</f>
        <v>US</v>
      </c>
      <c r="B806" t="str">
        <f>INDEX([1]Calculation!$D:$D,ROW())</f>
        <v>Change Research</v>
      </c>
      <c r="C806" t="str">
        <f>IF(INDEX([1]Calculation!$G:$G,ROW())=0,"-",INDEX([1]Calculation!$G:$G,ROW()))</f>
        <v>C</v>
      </c>
      <c r="D806" t="str">
        <f>INDEX([1]Calculation!$J:$J,ROW())&amp;"  "&amp;INDEX([1]Calculation!$K:$K,ROW())</f>
        <v>874  lv</v>
      </c>
      <c r="E806" s="19">
        <f>INDEX([1]Calculation!$I:$I,ROW())</f>
        <v>43703</v>
      </c>
      <c r="F806" s="12">
        <f>ROUND(INDEX([1]Calculation!AL:AL,ROW()),1)</f>
        <v>0</v>
      </c>
      <c r="G806" s="8">
        <f>ROUND(INDEX([1]Calculation!L:L,ROW()),0)</f>
        <v>19</v>
      </c>
      <c r="H806" s="8">
        <f>ROUND(INDEX([1]Calculation!M:M,ROW()),0)</f>
        <v>0</v>
      </c>
      <c r="I806" s="8">
        <f>ROUND(INDEX([1]Calculation!N:N,ROW()),0)</f>
        <v>3</v>
      </c>
      <c r="J806" s="8">
        <f>ROUND(INDEX([1]Calculation!O:O,ROW()),0)</f>
        <v>9</v>
      </c>
      <c r="K806" s="8">
        <f>ROUND(INDEX([1]Calculation!P:P,ROW()),0)</f>
        <v>1</v>
      </c>
      <c r="L806" s="8">
        <f>ROUND(INDEX([1]Calculation!Q:Q,ROW()),0)</f>
        <v>22</v>
      </c>
      <c r="M806" s="8">
        <f>ROUND(INDEX([1]Calculation!R:R,ROW()),0)</f>
        <v>1</v>
      </c>
      <c r="N806" s="8">
        <f>ROUND(INDEX([1]Calculation!S:S,ROW()),0)</f>
        <v>29</v>
      </c>
      <c r="O806" s="8">
        <f>ROUND(INDEX([1]Calculation!T:T,ROW()),0)</f>
        <v>2</v>
      </c>
      <c r="P806" s="8" t="str">
        <f>INDEX([1]Calculation!CB:CB,ROW())</f>
        <v>https://www.changeresearch.com/national-poll-aug-23-26-2019</v>
      </c>
    </row>
    <row r="807" spans="1:16">
      <c r="A807" t="str">
        <f>INDEX([1]Calculation!$F:$F,ROW())</f>
        <v>US</v>
      </c>
      <c r="B807" t="str">
        <f>INDEX([1]Calculation!$D:$D,ROW())</f>
        <v>Quinnipiac University</v>
      </c>
      <c r="C807" t="str">
        <f>IF(INDEX([1]Calculation!$G:$G,ROW())=0,"-",INDEX([1]Calculation!$G:$G,ROW()))</f>
        <v>A</v>
      </c>
      <c r="D807" t="str">
        <f>INDEX([1]Calculation!$J:$J,ROW())&amp;"  "&amp;INDEX([1]Calculation!$K:$K,ROW())</f>
        <v>648  rv</v>
      </c>
      <c r="E807" s="19">
        <f>INDEX([1]Calculation!$I:$I,ROW())</f>
        <v>43703</v>
      </c>
      <c r="F807" s="12">
        <f>ROUND(INDEX([1]Calculation!AL:AL,ROW()),1)</f>
        <v>0</v>
      </c>
      <c r="G807" s="8">
        <f>ROUND(INDEX([1]Calculation!L:L,ROW()),0)</f>
        <v>32</v>
      </c>
      <c r="H807" s="8">
        <f>ROUND(INDEX([1]Calculation!M:M,ROW()),0)</f>
        <v>0</v>
      </c>
      <c r="I807" s="8">
        <f>ROUND(INDEX([1]Calculation!N:N,ROW()),0)</f>
        <v>1</v>
      </c>
      <c r="J807" s="8">
        <f>ROUND(INDEX([1]Calculation!O:O,ROW()),0)</f>
        <v>5</v>
      </c>
      <c r="K807" s="8">
        <f>ROUND(INDEX([1]Calculation!P:P,ROW()),0)</f>
        <v>1</v>
      </c>
      <c r="L807" s="8">
        <f>ROUND(INDEX([1]Calculation!Q:Q,ROW()),0)</f>
        <v>15</v>
      </c>
      <c r="M807" s="8">
        <f>ROUND(INDEX([1]Calculation!R:R,ROW()),0)</f>
        <v>0</v>
      </c>
      <c r="N807" s="8">
        <f>ROUND(INDEX([1]Calculation!S:S,ROW()),0)</f>
        <v>19</v>
      </c>
      <c r="O807" s="8">
        <f>ROUND(INDEX([1]Calculation!T:T,ROW()),0)</f>
        <v>3</v>
      </c>
      <c r="P807" s="8" t="str">
        <f>INDEX([1]Calculation!CB:CB,ROW())</f>
        <v>https://poll.qu.edu/national/release-detail?ReleaseID=3638</v>
      </c>
    </row>
    <row r="808" spans="1:16">
      <c r="A808" t="str">
        <f>INDEX([1]Calculation!$F:$F,ROW())</f>
        <v>US</v>
      </c>
      <c r="B808" t="str">
        <f>INDEX([1]Calculation!$D:$D,ROW())</f>
        <v>Emerson College</v>
      </c>
      <c r="C808" t="str">
        <f>IF(INDEX([1]Calculation!$G:$G,ROW())=0,"-",INDEX([1]Calculation!$G:$G,ROW()))</f>
        <v>B-</v>
      </c>
      <c r="D808" t="str">
        <f>INDEX([1]Calculation!$J:$J,ROW())&amp;"  "&amp;INDEX([1]Calculation!$K:$K,ROW())</f>
        <v>627  lv</v>
      </c>
      <c r="E808" s="19">
        <f>INDEX([1]Calculation!$I:$I,ROW())</f>
        <v>43703</v>
      </c>
      <c r="F808" s="12">
        <f>ROUND(INDEX([1]Calculation!AL:AL,ROW()),1)</f>
        <v>0</v>
      </c>
      <c r="G808" s="8">
        <f>ROUND(INDEX([1]Calculation!L:L,ROW()),0)</f>
        <v>31</v>
      </c>
      <c r="H808" s="8">
        <f>ROUND(INDEX([1]Calculation!M:M,ROW()),0)</f>
        <v>0</v>
      </c>
      <c r="I808" s="8">
        <f>ROUND(INDEX([1]Calculation!N:N,ROW()),0)</f>
        <v>3</v>
      </c>
      <c r="J808" s="8">
        <f>ROUND(INDEX([1]Calculation!O:O,ROW()),0)</f>
        <v>3</v>
      </c>
      <c r="K808" s="8">
        <f>ROUND(INDEX([1]Calculation!P:P,ROW()),0)</f>
        <v>1</v>
      </c>
      <c r="L808" s="8">
        <f>ROUND(INDEX([1]Calculation!Q:Q,ROW()),0)</f>
        <v>24</v>
      </c>
      <c r="M808" s="8">
        <f>ROUND(INDEX([1]Calculation!R:R,ROW()),0)</f>
        <v>0</v>
      </c>
      <c r="N808" s="8">
        <f>ROUND(INDEX([1]Calculation!S:S,ROW()),0)</f>
        <v>15</v>
      </c>
      <c r="O808" s="8">
        <f>ROUND(INDEX([1]Calculation!T:T,ROW()),0)</f>
        <v>4</v>
      </c>
      <c r="P808" s="8" t="str">
        <f>INDEX([1]Calculation!CB:CB,ROW())</f>
        <v>http://emersonpolling.com/2019/08/27/august-national-poll-sanders-closing-gap-with-biden-mayor-pete-fades/</v>
      </c>
    </row>
    <row r="809" spans="1:16">
      <c r="A809" t="str">
        <f>INDEX([1]Calculation!$F:$F,ROW())</f>
        <v>US</v>
      </c>
      <c r="B809" t="str">
        <f>INDEX([1]Calculation!$D:$D,ROW())</f>
        <v>Harris Insights &amp; Analytics</v>
      </c>
      <c r="C809" t="str">
        <f>IF(INDEX([1]Calculation!$G:$G,ROW())=0,"-",INDEX([1]Calculation!$G:$G,ROW()))</f>
        <v>C+</v>
      </c>
      <c r="D809" t="str">
        <f>INDEX([1]Calculation!$J:$J,ROW())&amp;"  "&amp;INDEX([1]Calculation!$K:$K,ROW())</f>
        <v>786  lv</v>
      </c>
      <c r="E809" s="19">
        <f>INDEX([1]Calculation!$I:$I,ROW())</f>
        <v>43703</v>
      </c>
      <c r="F809" s="12">
        <f>ROUND(INDEX([1]Calculation!AL:AL,ROW()),1)</f>
        <v>0</v>
      </c>
      <c r="G809" s="8">
        <f>ROUND(INDEX([1]Calculation!L:L,ROW()),0)</f>
        <v>36</v>
      </c>
      <c r="H809" s="8">
        <f>ROUND(INDEX([1]Calculation!M:M,ROW()),0)</f>
        <v>0</v>
      </c>
      <c r="I809" s="8">
        <f>ROUND(INDEX([1]Calculation!N:N,ROW()),0)</f>
        <v>3</v>
      </c>
      <c r="J809" s="8">
        <f>ROUND(INDEX([1]Calculation!O:O,ROW()),0)</f>
        <v>5</v>
      </c>
      <c r="K809" s="8">
        <f>ROUND(INDEX([1]Calculation!P:P,ROW()),0)</f>
        <v>1</v>
      </c>
      <c r="L809" s="8">
        <f>ROUND(INDEX([1]Calculation!Q:Q,ROW()),0)</f>
        <v>14</v>
      </c>
      <c r="M809" s="8">
        <f>ROUND(INDEX([1]Calculation!R:R,ROW()),0)</f>
        <v>1</v>
      </c>
      <c r="N809" s="8">
        <f>ROUND(INDEX([1]Calculation!S:S,ROW()),0)</f>
        <v>14</v>
      </c>
      <c r="O809" s="8">
        <f>ROUND(INDEX([1]Calculation!T:T,ROW()),0)</f>
        <v>2</v>
      </c>
      <c r="P809" s="8" t="str">
        <f>INDEX([1]Calculation!CB:CB,ROW())</f>
        <v>https://docs.google.com/spreadsheets/d/e/2PACX-1vRKBhXsb7jnqSaKL_TKS4IfD5EtIIsd9uYzm0w-6mrRX6A61Oa-aNyFIWN_vW6e9ZbaxKQjOF_LJAb_/pubhtml/sheet?headers=false&amp;gid=0</v>
      </c>
    </row>
    <row r="810" spans="1:16">
      <c r="A810" t="str">
        <f>INDEX([1]Calculation!$F:$F,ROW())</f>
        <v>US</v>
      </c>
      <c r="B810" t="str">
        <f>INDEX([1]Calculation!$D:$D,ROW())</f>
        <v>Harris Insights &amp; Analytics</v>
      </c>
      <c r="C810" t="str">
        <f>IF(INDEX([1]Calculation!$G:$G,ROW())=0,"-",INDEX([1]Calculation!$G:$G,ROW()))</f>
        <v>C+</v>
      </c>
      <c r="D810" t="str">
        <f>INDEX([1]Calculation!$J:$J,ROW())&amp;"  "&amp;INDEX([1]Calculation!$K:$K,ROW())</f>
        <v>1341  rv</v>
      </c>
      <c r="E810" s="19">
        <f>INDEX([1]Calculation!$I:$I,ROW())</f>
        <v>43703</v>
      </c>
      <c r="F810" s="12">
        <f>ROUND(INDEX([1]Calculation!AL:AL,ROW()),1)</f>
        <v>0</v>
      </c>
      <c r="G810" s="8">
        <f>ROUND(INDEX([1]Calculation!L:L,ROW()),0)</f>
        <v>31</v>
      </c>
      <c r="H810" s="8">
        <f>ROUND(INDEX([1]Calculation!M:M,ROW()),0)</f>
        <v>0</v>
      </c>
      <c r="I810" s="8">
        <f>ROUND(INDEX([1]Calculation!N:N,ROW()),0)</f>
        <v>3</v>
      </c>
      <c r="J810" s="8">
        <f>ROUND(INDEX([1]Calculation!O:O,ROW()),0)</f>
        <v>4</v>
      </c>
      <c r="K810" s="8">
        <f>ROUND(INDEX([1]Calculation!P:P,ROW()),0)</f>
        <v>1</v>
      </c>
      <c r="L810" s="8">
        <f>ROUND(INDEX([1]Calculation!Q:Q,ROW()),0)</f>
        <v>16</v>
      </c>
      <c r="M810" s="8">
        <f>ROUND(INDEX([1]Calculation!R:R,ROW()),0)</f>
        <v>1</v>
      </c>
      <c r="N810" s="8">
        <f>ROUND(INDEX([1]Calculation!S:S,ROW()),0)</f>
        <v>10</v>
      </c>
      <c r="O810" s="8">
        <f>ROUND(INDEX([1]Calculation!T:T,ROW()),0)</f>
        <v>3</v>
      </c>
      <c r="P810" s="8" t="str">
        <f>INDEX([1]Calculation!CB:CB,ROW())</f>
        <v>https://docs.google.com/spreadsheets/d/e/2PACX-1vRKBhXsb7jnqSaKL_TKS4IfD5EtIIsd9uYzm0w-6mrRX6A61Oa-aNyFIWN_vW6e9ZbaxKQjOF_LJAb_/pubhtml/sheet?headers=false&amp;gid=0</v>
      </c>
    </row>
    <row r="811" spans="1:16">
      <c r="A811" t="str">
        <f>INDEX([1]Calculation!$F:$F,ROW())</f>
        <v>Texas</v>
      </c>
      <c r="B811" t="str">
        <f>INDEX([1]Calculation!$D:$D,ROW())</f>
        <v>Climate Nexus</v>
      </c>
      <c r="C811" t="str">
        <f>IF(INDEX([1]Calculation!$G:$G,ROW())=0,"-",INDEX([1]Calculation!$G:$G,ROW()))</f>
        <v>-</v>
      </c>
      <c r="D811" t="str">
        <f>INDEX([1]Calculation!$J:$J,ROW())&amp;"  "&amp;INDEX([1]Calculation!$K:$K,ROW())</f>
        <v>639  lv</v>
      </c>
      <c r="E811" s="19">
        <f>INDEX([1]Calculation!$I:$I,ROW())</f>
        <v>43702</v>
      </c>
      <c r="F811" s="12">
        <f>ROUND(INDEX([1]Calculation!AL:AL,ROW()),1)</f>
        <v>1.1000000000000001</v>
      </c>
      <c r="G811" s="8">
        <f>ROUND(INDEX([1]Calculation!L:L,ROW()),0)</f>
        <v>24</v>
      </c>
      <c r="H811" s="8">
        <f>ROUND(INDEX([1]Calculation!M:M,ROW()),0)</f>
        <v>0</v>
      </c>
      <c r="I811" s="8">
        <f>ROUND(INDEX([1]Calculation!N:N,ROW()),0)</f>
        <v>2</v>
      </c>
      <c r="J811" s="8">
        <f>ROUND(INDEX([1]Calculation!O:O,ROW()),0)</f>
        <v>3</v>
      </c>
      <c r="K811" s="8">
        <f>ROUND(INDEX([1]Calculation!P:P,ROW()),0)</f>
        <v>0</v>
      </c>
      <c r="L811" s="8">
        <f>ROUND(INDEX([1]Calculation!Q:Q,ROW()),0)</f>
        <v>12</v>
      </c>
      <c r="M811" s="8">
        <f>ROUND(INDEX([1]Calculation!R:R,ROW()),0)</f>
        <v>1</v>
      </c>
      <c r="N811" s="8">
        <f>ROUND(INDEX([1]Calculation!S:S,ROW()),0)</f>
        <v>12</v>
      </c>
      <c r="O811" s="8">
        <f>ROUND(INDEX([1]Calculation!T:T,ROW()),0)</f>
        <v>1</v>
      </c>
      <c r="P811" s="8" t="str">
        <f>INDEX([1]Calculation!CB:CB,ROW())</f>
        <v>https://climatenexus.org/wp-content/uploads/Texas-Poll-Toplines-and-Crosstabs-PR1921.pdf</v>
      </c>
    </row>
    <row r="812" spans="1:16">
      <c r="A812" t="str">
        <f>INDEX([1]Calculation!$F:$F,ROW())</f>
        <v>Texas</v>
      </c>
      <c r="B812" t="str">
        <f>INDEX([1]Calculation!$D:$D,ROW())</f>
        <v>Texas Lyceum</v>
      </c>
      <c r="C812" t="str">
        <f>IF(INDEX([1]Calculation!$G:$G,ROW())=0,"-",INDEX([1]Calculation!$G:$G,ROW()))</f>
        <v>-</v>
      </c>
      <c r="D812" t="str">
        <f>INDEX([1]Calculation!$J:$J,ROW())&amp;"  "&amp;INDEX([1]Calculation!$K:$K,ROW())</f>
        <v>358  lv</v>
      </c>
      <c r="E812" s="19">
        <f>INDEX([1]Calculation!$I:$I,ROW())</f>
        <v>43702</v>
      </c>
      <c r="F812" s="12">
        <f>ROUND(INDEX([1]Calculation!AL:AL,ROW()),1)</f>
        <v>0.1</v>
      </c>
      <c r="G812" s="8">
        <f>ROUND(INDEX([1]Calculation!L:L,ROW()),0)</f>
        <v>24</v>
      </c>
      <c r="H812" s="8">
        <f>ROUND(INDEX([1]Calculation!M:M,ROW()),0)</f>
        <v>0</v>
      </c>
      <c r="I812" s="8">
        <f>ROUND(INDEX([1]Calculation!N:N,ROW()),0)</f>
        <v>2</v>
      </c>
      <c r="J812" s="8">
        <f>ROUND(INDEX([1]Calculation!O:O,ROW()),0)</f>
        <v>3</v>
      </c>
      <c r="K812" s="8">
        <f>ROUND(INDEX([1]Calculation!P:P,ROW()),0)</f>
        <v>3</v>
      </c>
      <c r="L812" s="8">
        <f>ROUND(INDEX([1]Calculation!Q:Q,ROW()),0)</f>
        <v>13</v>
      </c>
      <c r="M812" s="8">
        <f>ROUND(INDEX([1]Calculation!R:R,ROW()),0)</f>
        <v>0</v>
      </c>
      <c r="N812" s="8">
        <f>ROUND(INDEX([1]Calculation!S:S,ROW()),0)</f>
        <v>15</v>
      </c>
      <c r="O812" s="8">
        <f>ROUND(INDEX([1]Calculation!T:T,ROW()),0)</f>
        <v>2</v>
      </c>
      <c r="P812" s="8" t="str">
        <f>INDEX([1]Calculation!CB:CB,ROW())</f>
        <v>https://www.texaslyceum.org/assets/docs/Poll/2019/2019_Texas%20Lyceum_TOPLINES.pdf</v>
      </c>
    </row>
    <row r="813" spans="1:16">
      <c r="A813" t="str">
        <f>INDEX([1]Calculation!$F:$F,ROW())</f>
        <v>US</v>
      </c>
      <c r="B813" t="str">
        <f>INDEX([1]Calculation!$D:$D,ROW())</f>
        <v>Suffolk University</v>
      </c>
      <c r="C813" t="str">
        <f>IF(INDEX([1]Calculation!$G:$G,ROW())=0,"-",INDEX([1]Calculation!$G:$G,ROW()))</f>
        <v>A-</v>
      </c>
      <c r="D813" t="str">
        <f>INDEX([1]Calculation!$J:$J,ROW())&amp;"  "&amp;INDEX([1]Calculation!$K:$K,ROW())</f>
        <v>424  lv</v>
      </c>
      <c r="E813" s="19">
        <f>INDEX([1]Calculation!$I:$I,ROW())</f>
        <v>43702</v>
      </c>
      <c r="F813" s="12">
        <f>ROUND(INDEX([1]Calculation!AL:AL,ROW()),1)</f>
        <v>0.1</v>
      </c>
      <c r="G813" s="8">
        <f>ROUND(INDEX([1]Calculation!L:L,ROW()),0)</f>
        <v>32</v>
      </c>
      <c r="H813" s="8">
        <f>ROUND(INDEX([1]Calculation!M:M,ROW()),0)</f>
        <v>0</v>
      </c>
      <c r="I813" s="8">
        <f>ROUND(INDEX([1]Calculation!N:N,ROW()),0)</f>
        <v>2</v>
      </c>
      <c r="J813" s="8">
        <f>ROUND(INDEX([1]Calculation!O:O,ROW()),0)</f>
        <v>6</v>
      </c>
      <c r="K813" s="8">
        <f>ROUND(INDEX([1]Calculation!P:P,ROW()),0)</f>
        <v>0</v>
      </c>
      <c r="L813" s="8">
        <f>ROUND(INDEX([1]Calculation!Q:Q,ROW()),0)</f>
        <v>12</v>
      </c>
      <c r="M813" s="8">
        <f>ROUND(INDEX([1]Calculation!R:R,ROW()),0)</f>
        <v>0</v>
      </c>
      <c r="N813" s="8">
        <f>ROUND(INDEX([1]Calculation!S:S,ROW()),0)</f>
        <v>14</v>
      </c>
      <c r="O813" s="8">
        <f>ROUND(INDEX([1]Calculation!T:T,ROW()),0)</f>
        <v>3</v>
      </c>
      <c r="P813" s="8" t="str">
        <f>INDEX([1]Calculation!CB:CB,ROW())</f>
        <v>https://www.suffolk.edu/-/media/suffolk/documents/academics/research-at-suffolk/suprc/polls/national/2019/8_28_2019_marginals_pdftxt.pdf</v>
      </c>
    </row>
    <row r="814" spans="1:16">
      <c r="A814" t="str">
        <f>INDEX([1]Calculation!$F:$F,ROW())</f>
        <v>US</v>
      </c>
      <c r="B814" t="str">
        <f>INDEX([1]Calculation!$D:$D,ROW())</f>
        <v>Morning Consult</v>
      </c>
      <c r="C814" t="str">
        <f>IF(INDEX([1]Calculation!$G:$G,ROW())=0,"-",INDEX([1]Calculation!$G:$G,ROW()))</f>
        <v>B+</v>
      </c>
      <c r="D814" t="str">
        <f>INDEX([1]Calculation!$J:$J,ROW())&amp;"  "&amp;INDEX([1]Calculation!$K:$K,ROW())</f>
        <v>17303  lv</v>
      </c>
      <c r="E814" s="19">
        <f>INDEX([1]Calculation!$I:$I,ROW())</f>
        <v>43702</v>
      </c>
      <c r="F814" s="12">
        <f>ROUND(INDEX([1]Calculation!AL:AL,ROW()),1)</f>
        <v>0</v>
      </c>
      <c r="G814" s="8">
        <f>ROUND(INDEX([1]Calculation!L:L,ROW()),0)</f>
        <v>33</v>
      </c>
      <c r="H814" s="8">
        <f>ROUND(INDEX([1]Calculation!M:M,ROW()),0)</f>
        <v>0</v>
      </c>
      <c r="I814" s="8">
        <f>ROUND(INDEX([1]Calculation!N:N,ROW()),0)</f>
        <v>3</v>
      </c>
      <c r="J814" s="8">
        <f>ROUND(INDEX([1]Calculation!O:O,ROW()),0)</f>
        <v>5</v>
      </c>
      <c r="K814" s="8">
        <f>ROUND(INDEX([1]Calculation!P:P,ROW()),0)</f>
        <v>1</v>
      </c>
      <c r="L814" s="8">
        <f>ROUND(INDEX([1]Calculation!Q:Q,ROW()),0)</f>
        <v>20</v>
      </c>
      <c r="M814" s="8">
        <f>ROUND(INDEX([1]Calculation!R:R,ROW()),0)</f>
        <v>1</v>
      </c>
      <c r="N814" s="8">
        <f>ROUND(INDEX([1]Calculation!S:S,ROW()),0)</f>
        <v>15</v>
      </c>
      <c r="O814" s="8">
        <f>ROUND(INDEX([1]Calculation!T:T,ROW()),0)</f>
        <v>2</v>
      </c>
      <c r="P814" s="8" t="str">
        <f>INDEX([1]Calculation!CB:CB,ROW())</f>
        <v>https://morningconsult.com/2020-democratic-primary/</v>
      </c>
    </row>
    <row r="815" spans="1:16">
      <c r="A815" t="str">
        <f>INDEX([1]Calculation!$F:$F,ROW())</f>
        <v>US</v>
      </c>
      <c r="B815" t="str">
        <f>INDEX([1]Calculation!$D:$D,ROW())</f>
        <v>Harris Insights &amp; Analytics</v>
      </c>
      <c r="C815" t="str">
        <f>IF(INDEX([1]Calculation!$G:$G,ROW())=0,"-",INDEX([1]Calculation!$G:$G,ROW()))</f>
        <v>C+</v>
      </c>
      <c r="D815" t="str">
        <f>INDEX([1]Calculation!$J:$J,ROW())&amp;"  "&amp;INDEX([1]Calculation!$K:$K,ROW())</f>
        <v>1350  rv</v>
      </c>
      <c r="E815" s="19">
        <f>INDEX([1]Calculation!$I:$I,ROW())</f>
        <v>43702</v>
      </c>
      <c r="F815" s="12">
        <f>ROUND(INDEX([1]Calculation!AL:AL,ROW()),1)</f>
        <v>0</v>
      </c>
      <c r="G815" s="8">
        <f>ROUND(INDEX([1]Calculation!L:L,ROW()),0)</f>
        <v>29</v>
      </c>
      <c r="H815" s="8">
        <f>ROUND(INDEX([1]Calculation!M:M,ROW()),0)</f>
        <v>0</v>
      </c>
      <c r="I815" s="8">
        <f>ROUND(INDEX([1]Calculation!N:N,ROW()),0)</f>
        <v>2</v>
      </c>
      <c r="J815" s="8">
        <f>ROUND(INDEX([1]Calculation!O:O,ROW()),0)</f>
        <v>3</v>
      </c>
      <c r="K815" s="8">
        <f>ROUND(INDEX([1]Calculation!P:P,ROW()),0)</f>
        <v>1</v>
      </c>
      <c r="L815" s="8">
        <f>ROUND(INDEX([1]Calculation!Q:Q,ROW()),0)</f>
        <v>16</v>
      </c>
      <c r="M815" s="8">
        <f>ROUND(INDEX([1]Calculation!R:R,ROW()),0)</f>
        <v>1</v>
      </c>
      <c r="N815" s="8">
        <f>ROUND(INDEX([1]Calculation!S:S,ROW()),0)</f>
        <v>12</v>
      </c>
      <c r="O815" s="8">
        <f>ROUND(INDEX([1]Calculation!T:T,ROW()),0)</f>
        <v>2</v>
      </c>
      <c r="P815" s="8" t="str">
        <f>INDEX([1]Calculation!CB:CB,ROW())</f>
        <v>https://scottrasmussen.com/3-day-dems-voting-for-trends/</v>
      </c>
    </row>
    <row r="816" spans="1:16">
      <c r="A816" t="str">
        <f>INDEX([1]Calculation!$F:$F,ROW())</f>
        <v>US</v>
      </c>
      <c r="B816" t="str">
        <f>INDEX([1]Calculation!$D:$D,ROW())</f>
        <v>Harris Insights &amp; Analytics</v>
      </c>
      <c r="C816" t="str">
        <f>IF(INDEX([1]Calculation!$G:$G,ROW())=0,"-",INDEX([1]Calculation!$G:$G,ROW()))</f>
        <v>C+</v>
      </c>
      <c r="D816" t="str">
        <f>INDEX([1]Calculation!$J:$J,ROW())&amp;"  "&amp;INDEX([1]Calculation!$K:$K,ROW())</f>
        <v>465  rv</v>
      </c>
      <c r="E816" s="19">
        <f>INDEX([1]Calculation!$I:$I,ROW())</f>
        <v>43701</v>
      </c>
      <c r="F816" s="12">
        <f>ROUND(INDEX([1]Calculation!AL:AL,ROW()),1)</f>
        <v>0</v>
      </c>
      <c r="G816" s="8">
        <f>ROUND(INDEX([1]Calculation!L:L,ROW()),0)</f>
        <v>30</v>
      </c>
      <c r="H816" s="8">
        <f>ROUND(INDEX([1]Calculation!M:M,ROW()),0)</f>
        <v>0</v>
      </c>
      <c r="I816" s="8">
        <f>ROUND(INDEX([1]Calculation!N:N,ROW()),0)</f>
        <v>2</v>
      </c>
      <c r="J816" s="8">
        <f>ROUND(INDEX([1]Calculation!O:O,ROW()),0)</f>
        <v>4</v>
      </c>
      <c r="K816" s="8">
        <f>ROUND(INDEX([1]Calculation!P:P,ROW()),0)</f>
        <v>1</v>
      </c>
      <c r="L816" s="8">
        <f>ROUND(INDEX([1]Calculation!Q:Q,ROW()),0)</f>
        <v>17</v>
      </c>
      <c r="M816" s="8">
        <f>ROUND(INDEX([1]Calculation!R:R,ROW()),0)</f>
        <v>1</v>
      </c>
      <c r="N816" s="8">
        <f>ROUND(INDEX([1]Calculation!S:S,ROW()),0)</f>
        <v>14</v>
      </c>
      <c r="O816" s="8">
        <f>ROUND(INDEX([1]Calculation!T:T,ROW()),0)</f>
        <v>2</v>
      </c>
      <c r="P816" s="8" t="str">
        <f>INDEX([1]Calculation!CB:CB,ROW())</f>
        <v>https://thehill.com/hilltv/what-americas-thinking/459016-warren-gains-on-sanders-biden-in-new-national-poll</v>
      </c>
    </row>
    <row r="817" spans="1:16">
      <c r="A817" t="str">
        <f>INDEX([1]Calculation!$F:$F,ROW())</f>
        <v>US</v>
      </c>
      <c r="B817" t="str">
        <f>INDEX([1]Calculation!$D:$D,ROW())</f>
        <v>Harris Insights &amp; Analytics</v>
      </c>
      <c r="C817" t="str">
        <f>IF(INDEX([1]Calculation!$G:$G,ROW())=0,"-",INDEX([1]Calculation!$G:$G,ROW()))</f>
        <v>C+</v>
      </c>
      <c r="D817" t="str">
        <f>INDEX([1]Calculation!$J:$J,ROW())&amp;"  "&amp;INDEX([1]Calculation!$K:$K,ROW())</f>
        <v>1350  rv</v>
      </c>
      <c r="E817" s="19">
        <f>INDEX([1]Calculation!$I:$I,ROW())</f>
        <v>43701</v>
      </c>
      <c r="F817" s="12">
        <f>ROUND(INDEX([1]Calculation!AL:AL,ROW()),1)</f>
        <v>0</v>
      </c>
      <c r="G817" s="8">
        <f>ROUND(INDEX([1]Calculation!L:L,ROW()),0)</f>
        <v>30</v>
      </c>
      <c r="H817" s="8">
        <f>ROUND(INDEX([1]Calculation!M:M,ROW()),0)</f>
        <v>0</v>
      </c>
      <c r="I817" s="8">
        <f>ROUND(INDEX([1]Calculation!N:N,ROW()),0)</f>
        <v>2</v>
      </c>
      <c r="J817" s="8">
        <f>ROUND(INDEX([1]Calculation!O:O,ROW()),0)</f>
        <v>3</v>
      </c>
      <c r="K817" s="8">
        <f>ROUND(INDEX([1]Calculation!P:P,ROW()),0)</f>
        <v>1</v>
      </c>
      <c r="L817" s="8">
        <f>ROUND(INDEX([1]Calculation!Q:Q,ROW()),0)</f>
        <v>16</v>
      </c>
      <c r="M817" s="8">
        <f>ROUND(INDEX([1]Calculation!R:R,ROW()),0)</f>
        <v>1</v>
      </c>
      <c r="N817" s="8">
        <f>ROUND(INDEX([1]Calculation!S:S,ROW()),0)</f>
        <v>13</v>
      </c>
      <c r="O817" s="8">
        <f>ROUND(INDEX([1]Calculation!T:T,ROW()),0)</f>
        <v>2</v>
      </c>
      <c r="P817" s="8" t="str">
        <f>INDEX([1]Calculation!CB:CB,ROW())</f>
        <v>https://scottrasmussen.com/3-day-dems-voting-for-trends/</v>
      </c>
    </row>
    <row r="818" spans="1:16">
      <c r="A818" t="str">
        <f>INDEX([1]Calculation!$F:$F,ROW())</f>
        <v>US</v>
      </c>
      <c r="B818" t="str">
        <f>INDEX([1]Calculation!$D:$D,ROW())</f>
        <v>Harris Insights &amp; Analytics</v>
      </c>
      <c r="C818" t="str">
        <f>IF(INDEX([1]Calculation!$G:$G,ROW())=0,"-",INDEX([1]Calculation!$G:$G,ROW()))</f>
        <v>C+</v>
      </c>
      <c r="D818" t="str">
        <f>INDEX([1]Calculation!$J:$J,ROW())&amp;"  "&amp;INDEX([1]Calculation!$K:$K,ROW())</f>
        <v>3132  rv</v>
      </c>
      <c r="E818" s="19">
        <f>INDEX([1]Calculation!$I:$I,ROW())</f>
        <v>43700</v>
      </c>
      <c r="F818" s="12">
        <f>ROUND(INDEX([1]Calculation!AL:AL,ROW()),1)</f>
        <v>0</v>
      </c>
      <c r="G818" s="8">
        <f>ROUND(INDEX([1]Calculation!L:L,ROW()),0)</f>
        <v>28</v>
      </c>
      <c r="H818" s="8">
        <f>ROUND(INDEX([1]Calculation!M:M,ROW()),0)</f>
        <v>0</v>
      </c>
      <c r="I818" s="8">
        <f>ROUND(INDEX([1]Calculation!N:N,ROW()),0)</f>
        <v>2</v>
      </c>
      <c r="J818" s="8">
        <f>ROUND(INDEX([1]Calculation!O:O,ROW()),0)</f>
        <v>3</v>
      </c>
      <c r="K818" s="8">
        <f>ROUND(INDEX([1]Calculation!P:P,ROW()),0)</f>
        <v>1</v>
      </c>
      <c r="L818" s="8">
        <f>ROUND(INDEX([1]Calculation!Q:Q,ROW()),0)</f>
        <v>17</v>
      </c>
      <c r="M818" s="8">
        <f>ROUND(INDEX([1]Calculation!R:R,ROW()),0)</f>
        <v>1</v>
      </c>
      <c r="N818" s="8">
        <f>ROUND(INDEX([1]Calculation!S:S,ROW()),0)</f>
        <v>10</v>
      </c>
      <c r="O818" s="8">
        <f>ROUND(INDEX([1]Calculation!T:T,ROW()),0)</f>
        <v>2</v>
      </c>
      <c r="P818" s="8" t="str">
        <f>INDEX([1]Calculation!CB:CB,ROW())</f>
        <v>https://docs.google.com/spreadsheets/d/e/2PACX-1vQSHcoPBuiYJPo9W_dHGVfBwV2XTs29fwcPR6bUJahrJDxJJPmg2j-5OdfhArvF0tOVVXbg0KofI109/pubhtml/sheet?headers=false&amp;gid=0</v>
      </c>
    </row>
    <row r="819" spans="1:16">
      <c r="A819" t="str">
        <f>INDEX([1]Calculation!$F:$F,ROW())</f>
        <v>US</v>
      </c>
      <c r="B819" t="str">
        <f>INDEX([1]Calculation!$D:$D,ROW())</f>
        <v>Harris Insights &amp; Analytics</v>
      </c>
      <c r="C819" t="str">
        <f>IF(INDEX([1]Calculation!$G:$G,ROW())=0,"-",INDEX([1]Calculation!$G:$G,ROW()))</f>
        <v>C+</v>
      </c>
      <c r="D819" t="str">
        <f>INDEX([1]Calculation!$J:$J,ROW())&amp;"  "&amp;INDEX([1]Calculation!$K:$K,ROW())</f>
        <v>1343  rv</v>
      </c>
      <c r="E819" s="19">
        <f>INDEX([1]Calculation!$I:$I,ROW())</f>
        <v>43700</v>
      </c>
      <c r="F819" s="12">
        <f>ROUND(INDEX([1]Calculation!AL:AL,ROW()),1)</f>
        <v>0</v>
      </c>
      <c r="G819" s="8">
        <f>ROUND(INDEX([1]Calculation!L:L,ROW()),0)</f>
        <v>28</v>
      </c>
      <c r="H819" s="8">
        <f>ROUND(INDEX([1]Calculation!M:M,ROW()),0)</f>
        <v>0</v>
      </c>
      <c r="I819" s="8">
        <f>ROUND(INDEX([1]Calculation!N:N,ROW()),0)</f>
        <v>2</v>
      </c>
      <c r="J819" s="8">
        <f>ROUND(INDEX([1]Calculation!O:O,ROW()),0)</f>
        <v>3</v>
      </c>
      <c r="K819" s="8">
        <f>ROUND(INDEX([1]Calculation!P:P,ROW()),0)</f>
        <v>1</v>
      </c>
      <c r="L819" s="8">
        <f>ROUND(INDEX([1]Calculation!Q:Q,ROW()),0)</f>
        <v>18</v>
      </c>
      <c r="M819" s="8">
        <f>ROUND(INDEX([1]Calculation!R:R,ROW()),0)</f>
        <v>1</v>
      </c>
      <c r="N819" s="8">
        <f>ROUND(INDEX([1]Calculation!S:S,ROW()),0)</f>
        <v>12</v>
      </c>
      <c r="O819" s="8">
        <f>ROUND(INDEX([1]Calculation!T:T,ROW()),0)</f>
        <v>2</v>
      </c>
      <c r="P819" s="8" t="str">
        <f>INDEX([1]Calculation!CB:CB,ROW())</f>
        <v>https://docs.google.com/spreadsheets/d/e/2PACX-1vSZuhVfm_X97CenPHh5gQRvpmWQk2hpxtRp7IAJHETr0YANOnvDV6qyWza756mHLzvbbYnpaqHYYQ2s/pubhtml/sheet?headers=false&amp;gid=0</v>
      </c>
    </row>
    <row r="820" spans="1:16">
      <c r="A820" t="str">
        <f>INDEX([1]Calculation!$F:$F,ROW())</f>
        <v>US</v>
      </c>
      <c r="B820" t="str">
        <f>INDEX([1]Calculation!$D:$D,ROW())</f>
        <v>Harris Insights &amp; Analytics</v>
      </c>
      <c r="C820" t="str">
        <f>IF(INDEX([1]Calculation!$G:$G,ROW())=0,"-",INDEX([1]Calculation!$G:$G,ROW()))</f>
        <v>C+</v>
      </c>
      <c r="D820" t="str">
        <f>INDEX([1]Calculation!$J:$J,ROW())&amp;"  "&amp;INDEX([1]Calculation!$K:$K,ROW())</f>
        <v>1356  rv</v>
      </c>
      <c r="E820" s="19">
        <f>INDEX([1]Calculation!$I:$I,ROW())</f>
        <v>43699</v>
      </c>
      <c r="F820" s="12">
        <f>ROUND(INDEX([1]Calculation!AL:AL,ROW()),1)</f>
        <v>0</v>
      </c>
      <c r="G820" s="8">
        <f>ROUND(INDEX([1]Calculation!L:L,ROW()),0)</f>
        <v>28</v>
      </c>
      <c r="H820" s="8">
        <f>ROUND(INDEX([1]Calculation!M:M,ROW()),0)</f>
        <v>0</v>
      </c>
      <c r="I820" s="8">
        <f>ROUND(INDEX([1]Calculation!N:N,ROW()),0)</f>
        <v>2</v>
      </c>
      <c r="J820" s="8">
        <f>ROUND(INDEX([1]Calculation!O:O,ROW()),0)</f>
        <v>4</v>
      </c>
      <c r="K820" s="8">
        <f>ROUND(INDEX([1]Calculation!P:P,ROW()),0)</f>
        <v>1</v>
      </c>
      <c r="L820" s="8">
        <f>ROUND(INDEX([1]Calculation!Q:Q,ROW()),0)</f>
        <v>17</v>
      </c>
      <c r="M820" s="8">
        <f>ROUND(INDEX([1]Calculation!R:R,ROW()),0)</f>
        <v>1</v>
      </c>
      <c r="N820" s="8">
        <f>ROUND(INDEX([1]Calculation!S:S,ROW()),0)</f>
        <v>10</v>
      </c>
      <c r="O820" s="8">
        <f>ROUND(INDEX([1]Calculation!T:T,ROW()),0)</f>
        <v>2</v>
      </c>
      <c r="P820" s="8" t="str">
        <f>INDEX([1]Calculation!CB:CB,ROW())</f>
        <v>https://docs.google.com/spreadsheets/d/e/2PACX-1vRiX5eb9kxU8IyEXISuk9Tf7GXe-W8NvRDBWgjABUdT8iWJRIbptnm1Xa1h65pTPuzVCIeABgJn4pEJ/pubhtml/sheet?headers=false&amp;gid=0</v>
      </c>
    </row>
    <row r="821" spans="1:16">
      <c r="A821" t="str">
        <f>INDEX([1]Calculation!$F:$F,ROW())</f>
        <v>US</v>
      </c>
      <c r="B821" t="str">
        <f>INDEX([1]Calculation!$D:$D,ROW())</f>
        <v>Echelon Insights</v>
      </c>
      <c r="C821" t="str">
        <f>IF(INDEX([1]Calculation!$G:$G,ROW())=0,"-",INDEX([1]Calculation!$G:$G,ROW()))</f>
        <v>-</v>
      </c>
      <c r="D821" t="str">
        <f>INDEX([1]Calculation!$J:$J,ROW())&amp;"  "&amp;INDEX([1]Calculation!$K:$K,ROW())</f>
        <v>479  rv</v>
      </c>
      <c r="E821" s="19">
        <f>INDEX([1]Calculation!$I:$I,ROW())</f>
        <v>43698</v>
      </c>
      <c r="F821" s="12">
        <f>ROUND(INDEX([1]Calculation!AL:AL,ROW()),1)</f>
        <v>0</v>
      </c>
      <c r="G821" s="8">
        <f>ROUND(INDEX([1]Calculation!L:L,ROW()),0)</f>
        <v>30</v>
      </c>
      <c r="H821" s="8">
        <f>ROUND(INDEX([1]Calculation!M:M,ROW()),0)</f>
        <v>0</v>
      </c>
      <c r="I821" s="8">
        <f>ROUND(INDEX([1]Calculation!N:N,ROW()),0)</f>
        <v>4</v>
      </c>
      <c r="J821" s="8">
        <f>ROUND(INDEX([1]Calculation!O:O,ROW()),0)</f>
        <v>3</v>
      </c>
      <c r="K821" s="8">
        <f>ROUND(INDEX([1]Calculation!P:P,ROW()),0)</f>
        <v>0</v>
      </c>
      <c r="L821" s="8">
        <f>ROUND(INDEX([1]Calculation!Q:Q,ROW()),0)</f>
        <v>19</v>
      </c>
      <c r="M821" s="8">
        <f>ROUND(INDEX([1]Calculation!R:R,ROW()),0)</f>
        <v>0</v>
      </c>
      <c r="N821" s="8">
        <f>ROUND(INDEX([1]Calculation!S:S,ROW()),0)</f>
        <v>11</v>
      </c>
      <c r="O821" s="8">
        <f>ROUND(INDEX([1]Calculation!T:T,ROW()),0)</f>
        <v>1</v>
      </c>
      <c r="P821" s="8" t="str">
        <f>INDEX([1]Calculation!CB:CB,ROW())</f>
        <v>http://echeloninsights.com/wp-content/uploads/Omnibus-August-2019_Dem-Primary.pdf</v>
      </c>
    </row>
    <row r="822" spans="1:16">
      <c r="A822" t="str">
        <f>INDEX([1]Calculation!$F:$F,ROW())</f>
        <v>US</v>
      </c>
      <c r="B822" t="str">
        <f>INDEX([1]Calculation!$D:$D,ROW())</f>
        <v>Echelon Insights</v>
      </c>
      <c r="C822" t="str">
        <f>IF(INDEX([1]Calculation!$G:$G,ROW())=0,"-",INDEX([1]Calculation!$G:$G,ROW()))</f>
        <v>-</v>
      </c>
      <c r="D822" t="str">
        <f>INDEX([1]Calculation!$J:$J,ROW())&amp;"  "&amp;INDEX([1]Calculation!$K:$K,ROW())</f>
        <v>479  rv</v>
      </c>
      <c r="E822" s="19">
        <f>INDEX([1]Calculation!$I:$I,ROW())</f>
        <v>43698</v>
      </c>
      <c r="F822" s="12">
        <f>ROUND(INDEX([1]Calculation!AL:AL,ROW()),1)</f>
        <v>0</v>
      </c>
      <c r="G822" s="8">
        <f>ROUND(INDEX([1]Calculation!L:L,ROW()),0)</f>
        <v>55</v>
      </c>
      <c r="H822" s="8">
        <f>ROUND(INDEX([1]Calculation!M:M,ROW()),0)</f>
        <v>0</v>
      </c>
      <c r="I822" s="8">
        <f>ROUND(INDEX([1]Calculation!N:N,ROW()),0)</f>
        <v>0</v>
      </c>
      <c r="J822" s="8">
        <f>ROUND(INDEX([1]Calculation!O:O,ROW()),0)</f>
        <v>0</v>
      </c>
      <c r="K822" s="8">
        <f>ROUND(INDEX([1]Calculation!P:P,ROW()),0)</f>
        <v>0</v>
      </c>
      <c r="L822" s="8">
        <f>ROUND(INDEX([1]Calculation!Q:Q,ROW()),0)</f>
        <v>0</v>
      </c>
      <c r="M822" s="8">
        <f>ROUND(INDEX([1]Calculation!R:R,ROW()),0)</f>
        <v>0</v>
      </c>
      <c r="N822" s="8">
        <f>ROUND(INDEX([1]Calculation!S:S,ROW()),0)</f>
        <v>0</v>
      </c>
      <c r="O822" s="8">
        <f>ROUND(INDEX([1]Calculation!T:T,ROW()),0)</f>
        <v>0</v>
      </c>
      <c r="P822" s="8" t="str">
        <f>INDEX([1]Calculation!CB:CB,ROW())</f>
        <v>http://echeloninsights.com/wp-content/uploads/Omnibus-August-2019_Dem-Primary.pdf</v>
      </c>
    </row>
    <row r="823" spans="1:16">
      <c r="A823" t="str">
        <f>INDEX([1]Calculation!$F:$F,ROW())</f>
        <v>US</v>
      </c>
      <c r="B823" t="str">
        <f>INDEX([1]Calculation!$D:$D,ROW())</f>
        <v>Echelon Insights</v>
      </c>
      <c r="C823" t="str">
        <f>IF(INDEX([1]Calculation!$G:$G,ROW())=0,"-",INDEX([1]Calculation!$G:$G,ROW()))</f>
        <v>-</v>
      </c>
      <c r="D823" t="str">
        <f>INDEX([1]Calculation!$J:$J,ROW())&amp;"  "&amp;INDEX([1]Calculation!$K:$K,ROW())</f>
        <v>479  rv</v>
      </c>
      <c r="E823" s="19">
        <f>INDEX([1]Calculation!$I:$I,ROW())</f>
        <v>43698</v>
      </c>
      <c r="F823" s="12">
        <f>ROUND(INDEX([1]Calculation!AL:AL,ROW()),1)</f>
        <v>0</v>
      </c>
      <c r="G823" s="8">
        <f>ROUND(INDEX([1]Calculation!L:L,ROW()),0)</f>
        <v>52</v>
      </c>
      <c r="H823" s="8">
        <f>ROUND(INDEX([1]Calculation!M:M,ROW()),0)</f>
        <v>0</v>
      </c>
      <c r="I823" s="8">
        <f>ROUND(INDEX([1]Calculation!N:N,ROW()),0)</f>
        <v>0</v>
      </c>
      <c r="J823" s="8">
        <f>ROUND(INDEX([1]Calculation!O:O,ROW()),0)</f>
        <v>0</v>
      </c>
      <c r="K823" s="8">
        <f>ROUND(INDEX([1]Calculation!P:P,ROW()),0)</f>
        <v>0</v>
      </c>
      <c r="L823" s="8">
        <f>ROUND(INDEX([1]Calculation!Q:Q,ROW()),0)</f>
        <v>0</v>
      </c>
      <c r="M823" s="8">
        <f>ROUND(INDEX([1]Calculation!R:R,ROW()),0)</f>
        <v>0</v>
      </c>
      <c r="N823" s="8">
        <f>ROUND(INDEX([1]Calculation!S:S,ROW()),0)</f>
        <v>32</v>
      </c>
      <c r="O823" s="8">
        <f>ROUND(INDEX([1]Calculation!T:T,ROW()),0)</f>
        <v>0</v>
      </c>
      <c r="P823" s="8" t="str">
        <f>INDEX([1]Calculation!CB:CB,ROW())</f>
        <v>http://echeloninsights.com/wp-content/uploads/Omnibus-August-2019_Dem-Primary.pdf</v>
      </c>
    </row>
    <row r="824" spans="1:16">
      <c r="A824" t="str">
        <f>INDEX([1]Calculation!$F:$F,ROW())</f>
        <v>US</v>
      </c>
      <c r="B824" t="str">
        <f>INDEX([1]Calculation!$D:$D,ROW())</f>
        <v>Echelon Insights</v>
      </c>
      <c r="C824" t="str">
        <f>IF(INDEX([1]Calculation!$G:$G,ROW())=0,"-",INDEX([1]Calculation!$G:$G,ROW()))</f>
        <v>-</v>
      </c>
      <c r="D824" t="str">
        <f>INDEX([1]Calculation!$J:$J,ROW())&amp;"  "&amp;INDEX([1]Calculation!$K:$K,ROW())</f>
        <v>479  rv</v>
      </c>
      <c r="E824" s="19">
        <f>INDEX([1]Calculation!$I:$I,ROW())</f>
        <v>43698</v>
      </c>
      <c r="F824" s="12">
        <f>ROUND(INDEX([1]Calculation!AL:AL,ROW()),1)</f>
        <v>0</v>
      </c>
      <c r="G824" s="8">
        <f>ROUND(INDEX([1]Calculation!L:L,ROW()),0)</f>
        <v>55</v>
      </c>
      <c r="H824" s="8">
        <f>ROUND(INDEX([1]Calculation!M:M,ROW()),0)</f>
        <v>0</v>
      </c>
      <c r="I824" s="8">
        <f>ROUND(INDEX([1]Calculation!N:N,ROW()),0)</f>
        <v>0</v>
      </c>
      <c r="J824" s="8">
        <f>ROUND(INDEX([1]Calculation!O:O,ROW()),0)</f>
        <v>0</v>
      </c>
      <c r="K824" s="8">
        <f>ROUND(INDEX([1]Calculation!P:P,ROW()),0)</f>
        <v>0</v>
      </c>
      <c r="L824" s="8">
        <f>ROUND(INDEX([1]Calculation!Q:Q,ROW()),0)</f>
        <v>35</v>
      </c>
      <c r="M824" s="8">
        <f>ROUND(INDEX([1]Calculation!R:R,ROW()),0)</f>
        <v>0</v>
      </c>
      <c r="N824" s="8">
        <f>ROUND(INDEX([1]Calculation!S:S,ROW()),0)</f>
        <v>0</v>
      </c>
      <c r="O824" s="8">
        <f>ROUND(INDEX([1]Calculation!T:T,ROW()),0)</f>
        <v>0</v>
      </c>
      <c r="P824" s="8" t="str">
        <f>INDEX([1]Calculation!CB:CB,ROW())</f>
        <v>http://echeloninsights.com/wp-content/uploads/Omnibus-August-2019_Dem-Primary.pdf</v>
      </c>
    </row>
    <row r="825" spans="1:16">
      <c r="A825" t="str">
        <f>INDEX([1]Calculation!$F:$F,ROW())</f>
        <v>US</v>
      </c>
      <c r="B825" t="str">
        <f>INDEX([1]Calculation!$D:$D,ROW())</f>
        <v>Harris Insights &amp; Analytics</v>
      </c>
      <c r="C825" t="str">
        <f>IF(INDEX([1]Calculation!$G:$G,ROW())=0,"-",INDEX([1]Calculation!$G:$G,ROW()))</f>
        <v>C+</v>
      </c>
      <c r="D825" t="str">
        <f>INDEX([1]Calculation!$J:$J,ROW())&amp;"  "&amp;INDEX([1]Calculation!$K:$K,ROW())</f>
        <v>1326  rv</v>
      </c>
      <c r="E825" s="19">
        <f>INDEX([1]Calculation!$I:$I,ROW())</f>
        <v>43698</v>
      </c>
      <c r="F825" s="12">
        <f>ROUND(INDEX([1]Calculation!AL:AL,ROW()),1)</f>
        <v>0</v>
      </c>
      <c r="G825" s="8">
        <f>ROUND(INDEX([1]Calculation!L:L,ROW()),0)</f>
        <v>28</v>
      </c>
      <c r="H825" s="8">
        <f>ROUND(INDEX([1]Calculation!M:M,ROW()),0)</f>
        <v>0</v>
      </c>
      <c r="I825" s="8">
        <f>ROUND(INDEX([1]Calculation!N:N,ROW()),0)</f>
        <v>2</v>
      </c>
      <c r="J825" s="8">
        <f>ROUND(INDEX([1]Calculation!O:O,ROW()),0)</f>
        <v>4</v>
      </c>
      <c r="K825" s="8">
        <f>ROUND(INDEX([1]Calculation!P:P,ROW()),0)</f>
        <v>1</v>
      </c>
      <c r="L825" s="8">
        <f>ROUND(INDEX([1]Calculation!Q:Q,ROW()),0)</f>
        <v>17</v>
      </c>
      <c r="M825" s="8">
        <f>ROUND(INDEX([1]Calculation!R:R,ROW()),0)</f>
        <v>1</v>
      </c>
      <c r="N825" s="8">
        <f>ROUND(INDEX([1]Calculation!S:S,ROW()),0)</f>
        <v>10</v>
      </c>
      <c r="O825" s="8">
        <f>ROUND(INDEX([1]Calculation!T:T,ROW()),0)</f>
        <v>2</v>
      </c>
      <c r="P825" s="8" t="str">
        <f>INDEX([1]Calculation!CB:CB,ROW())</f>
        <v>https://docs.google.com/spreadsheets/d/e/2PACX-1vSpkfBpgfuh3VYa9EFn4XoRZGPHc94ZOg1lr6LX01cnFO-XrgKgfbgYGo8r6RbNptJ-cHANcIN0R4a4/pubhtml/sheet?headers=false&amp;gid=0</v>
      </c>
    </row>
    <row r="826" spans="1:16">
      <c r="A826" t="str">
        <f>INDEX([1]Calculation!$F:$F,ROW())</f>
        <v>New Jersey</v>
      </c>
      <c r="B826" t="str">
        <f>INDEX([1]Calculation!$D:$D,ROW())</f>
        <v>Change Research</v>
      </c>
      <c r="C826" t="str">
        <f>IF(INDEX([1]Calculation!$G:$G,ROW())=0,"-",INDEX([1]Calculation!$G:$G,ROW()))</f>
        <v>C</v>
      </c>
      <c r="D826" t="str">
        <f>INDEX([1]Calculation!$J:$J,ROW())&amp;"  "&amp;INDEX([1]Calculation!$K:$K,ROW())</f>
        <v>635  lv</v>
      </c>
      <c r="E826" s="19">
        <f>INDEX([1]Calculation!$I:$I,ROW())</f>
        <v>43697</v>
      </c>
      <c r="F826" s="12">
        <f>ROUND(INDEX([1]Calculation!AL:AL,ROW()),1)</f>
        <v>1.1000000000000001</v>
      </c>
      <c r="G826" s="8">
        <f>ROUND(INDEX([1]Calculation!L:L,ROW()),0)</f>
        <v>26</v>
      </c>
      <c r="H826" s="8">
        <f>ROUND(INDEX([1]Calculation!M:M,ROW()),0)</f>
        <v>0</v>
      </c>
      <c r="I826" s="8">
        <f>ROUND(INDEX([1]Calculation!N:N,ROW()),0)</f>
        <v>5</v>
      </c>
      <c r="J826" s="8">
        <f>ROUND(INDEX([1]Calculation!O:O,ROW()),0)</f>
        <v>12</v>
      </c>
      <c r="K826" s="8">
        <f>ROUND(INDEX([1]Calculation!P:P,ROW()),0)</f>
        <v>0</v>
      </c>
      <c r="L826" s="8">
        <f>ROUND(INDEX([1]Calculation!Q:Q,ROW()),0)</f>
        <v>21</v>
      </c>
      <c r="M826" s="8">
        <f>ROUND(INDEX([1]Calculation!R:R,ROW()),0)</f>
        <v>1</v>
      </c>
      <c r="N826" s="8">
        <f>ROUND(INDEX([1]Calculation!S:S,ROW()),0)</f>
        <v>23</v>
      </c>
      <c r="O826" s="8">
        <f>ROUND(INDEX([1]Calculation!T:T,ROW()),0)</f>
        <v>1</v>
      </c>
      <c r="P826" s="8" t="str">
        <f>INDEX([1]Calculation!CB:CB,ROW())</f>
        <v>https://www.changeresearch.com/new-jersey-poll-august-16-20-2019</v>
      </c>
    </row>
    <row r="827" spans="1:16">
      <c r="A827" t="str">
        <f>INDEX([1]Calculation!$F:$F,ROW())</f>
        <v>US</v>
      </c>
      <c r="B827" t="str">
        <f>INDEX([1]Calculation!$D:$D,ROW())</f>
        <v>Monmouth University</v>
      </c>
      <c r="C827" t="str">
        <f>IF(INDEX([1]Calculation!$G:$G,ROW())=0,"-",INDEX([1]Calculation!$G:$G,ROW()))</f>
        <v>A+</v>
      </c>
      <c r="D827" t="str">
        <f>INDEX([1]Calculation!$J:$J,ROW())&amp;"  "&amp;INDEX([1]Calculation!$K:$K,ROW())</f>
        <v>298  rv</v>
      </c>
      <c r="E827" s="19">
        <f>INDEX([1]Calculation!$I:$I,ROW())</f>
        <v>43697</v>
      </c>
      <c r="F827" s="12">
        <f>ROUND(INDEX([1]Calculation!AL:AL,ROW()),1)</f>
        <v>0</v>
      </c>
      <c r="G827" s="8">
        <f>ROUND(INDEX([1]Calculation!L:L,ROW()),0)</f>
        <v>19</v>
      </c>
      <c r="H827" s="8">
        <f>ROUND(INDEX([1]Calculation!M:M,ROW()),0)</f>
        <v>0</v>
      </c>
      <c r="I827" s="8">
        <f>ROUND(INDEX([1]Calculation!N:N,ROW()),0)</f>
        <v>4</v>
      </c>
      <c r="J827" s="8">
        <f>ROUND(INDEX([1]Calculation!O:O,ROW()),0)</f>
        <v>4</v>
      </c>
      <c r="K827" s="8">
        <f>ROUND(INDEX([1]Calculation!P:P,ROW()),0)</f>
        <v>1</v>
      </c>
      <c r="L827" s="8">
        <f>ROUND(INDEX([1]Calculation!Q:Q,ROW()),0)</f>
        <v>20</v>
      </c>
      <c r="M827" s="8">
        <f>ROUND(INDEX([1]Calculation!R:R,ROW()),0)</f>
        <v>0</v>
      </c>
      <c r="N827" s="8">
        <f>ROUND(INDEX([1]Calculation!S:S,ROW()),0)</f>
        <v>20</v>
      </c>
      <c r="O827" s="8">
        <f>ROUND(INDEX([1]Calculation!T:T,ROW()),0)</f>
        <v>3</v>
      </c>
      <c r="P827" s="8" t="str">
        <f>INDEX([1]Calculation!CB:CB,ROW())</f>
        <v>https://www.monmouth.edu/polling-institute/documents/monmouthpoll_us_082619.pdf/</v>
      </c>
    </row>
    <row r="828" spans="1:16">
      <c r="A828" t="str">
        <f>INDEX([1]Calculation!$F:$F,ROW())</f>
        <v>US</v>
      </c>
      <c r="B828" t="str">
        <f>INDEX([1]Calculation!$D:$D,ROW())</f>
        <v>YouGov</v>
      </c>
      <c r="C828" t="str">
        <f>IF(INDEX([1]Calculation!$G:$G,ROW())=0,"-",INDEX([1]Calculation!$G:$G,ROW()))</f>
        <v>B-</v>
      </c>
      <c r="D828" t="str">
        <f>INDEX([1]Calculation!$J:$J,ROW())&amp;"  "&amp;INDEX([1]Calculation!$K:$K,ROW())</f>
        <v>559  lv</v>
      </c>
      <c r="E828" s="19">
        <f>INDEX([1]Calculation!$I:$I,ROW())</f>
        <v>43697</v>
      </c>
      <c r="F828" s="12">
        <f>ROUND(INDEX([1]Calculation!AL:AL,ROW()),1)</f>
        <v>0</v>
      </c>
      <c r="G828" s="8">
        <f>ROUND(INDEX([1]Calculation!L:L,ROW()),0)</f>
        <v>22</v>
      </c>
      <c r="H828" s="8">
        <f>ROUND(INDEX([1]Calculation!M:M,ROW()),0)</f>
        <v>0</v>
      </c>
      <c r="I828" s="8">
        <f>ROUND(INDEX([1]Calculation!N:N,ROW()),0)</f>
        <v>2</v>
      </c>
      <c r="J828" s="8">
        <f>ROUND(INDEX([1]Calculation!O:O,ROW()),0)</f>
        <v>7</v>
      </c>
      <c r="K828" s="8">
        <f>ROUND(INDEX([1]Calculation!P:P,ROW()),0)</f>
        <v>0</v>
      </c>
      <c r="L828" s="8">
        <f>ROUND(INDEX([1]Calculation!Q:Q,ROW()),0)</f>
        <v>19</v>
      </c>
      <c r="M828" s="8">
        <f>ROUND(INDEX([1]Calculation!R:R,ROW()),0)</f>
        <v>0</v>
      </c>
      <c r="N828" s="8">
        <f>ROUND(INDEX([1]Calculation!S:S,ROW()),0)</f>
        <v>17</v>
      </c>
      <c r="O828" s="8">
        <f>ROUND(INDEX([1]Calculation!T:T,ROW()),0)</f>
        <v>1</v>
      </c>
      <c r="P828" s="8" t="str">
        <f>INDEX([1]Calculation!CB:CB,ROW())</f>
        <v>https://d25d2506sfb94s.cloudfront.net/cumulus_uploads/document/u4gcv1suy6/econTabReport.pdf</v>
      </c>
    </row>
    <row r="829" spans="1:16">
      <c r="A829" t="str">
        <f>INDEX([1]Calculation!$F:$F,ROW())</f>
        <v>US</v>
      </c>
      <c r="B829" t="str">
        <f>INDEX([1]Calculation!$D:$D,ROW())</f>
        <v>Harris Insights &amp; Analytics</v>
      </c>
      <c r="C829" t="str">
        <f>IF(INDEX([1]Calculation!$G:$G,ROW())=0,"-",INDEX([1]Calculation!$G:$G,ROW()))</f>
        <v>C+</v>
      </c>
      <c r="D829" t="str">
        <f>INDEX([1]Calculation!$J:$J,ROW())&amp;"  "&amp;INDEX([1]Calculation!$K:$K,ROW())</f>
        <v>1335  rv</v>
      </c>
      <c r="E829" s="19">
        <f>INDEX([1]Calculation!$I:$I,ROW())</f>
        <v>43697</v>
      </c>
      <c r="F829" s="12">
        <f>ROUND(INDEX([1]Calculation!AL:AL,ROW()),1)</f>
        <v>0</v>
      </c>
      <c r="G829" s="8">
        <f>ROUND(INDEX([1]Calculation!L:L,ROW()),0)</f>
        <v>28</v>
      </c>
      <c r="H829" s="8">
        <f>ROUND(INDEX([1]Calculation!M:M,ROW()),0)</f>
        <v>0</v>
      </c>
      <c r="I829" s="8">
        <f>ROUND(INDEX([1]Calculation!N:N,ROW()),0)</f>
        <v>3</v>
      </c>
      <c r="J829" s="8">
        <f>ROUND(INDEX([1]Calculation!O:O,ROW()),0)</f>
        <v>4</v>
      </c>
      <c r="K829" s="8">
        <f>ROUND(INDEX([1]Calculation!P:P,ROW()),0)</f>
        <v>1</v>
      </c>
      <c r="L829" s="8">
        <f>ROUND(INDEX([1]Calculation!Q:Q,ROW()),0)</f>
        <v>17</v>
      </c>
      <c r="M829" s="8">
        <f>ROUND(INDEX([1]Calculation!R:R,ROW()),0)</f>
        <v>1</v>
      </c>
      <c r="N829" s="8">
        <f>ROUND(INDEX([1]Calculation!S:S,ROW()),0)</f>
        <v>9</v>
      </c>
      <c r="O829" s="8">
        <f>ROUND(INDEX([1]Calculation!T:T,ROW()),0)</f>
        <v>2</v>
      </c>
      <c r="P829" s="8" t="str">
        <f>INDEX([1]Calculation!CB:CB,ROW())</f>
        <v>https://docs.google.com/spreadsheets/d/e/2PACX-1vQ3xkVPbuzVLmkZ3cSkrGQZ49ZufaSgYmxYl3u28SXsei00hlSy-tIrsj3-t-aWh-kApfJDCiGM9MMO/pubhtml/sheet?headers=false&amp;gid=0</v>
      </c>
    </row>
    <row r="830" spans="1:16">
      <c r="A830" t="str">
        <f>INDEX([1]Calculation!$F:$F,ROW())</f>
        <v>Colorado</v>
      </c>
      <c r="B830" t="str">
        <f>INDEX([1]Calculation!$D:$D,ROW())</f>
        <v>Emerson College</v>
      </c>
      <c r="C830" t="str">
        <f>IF(INDEX([1]Calculation!$G:$G,ROW())=0,"-",INDEX([1]Calculation!$G:$G,ROW()))</f>
        <v>B-</v>
      </c>
      <c r="D830" t="str">
        <f>INDEX([1]Calculation!$J:$J,ROW())&amp;"  "&amp;INDEX([1]Calculation!$K:$K,ROW())</f>
        <v>403  lv</v>
      </c>
      <c r="E830" s="19">
        <f>INDEX([1]Calculation!$I:$I,ROW())</f>
        <v>43696</v>
      </c>
      <c r="F830" s="12">
        <f>ROUND(INDEX([1]Calculation!AL:AL,ROW()),1)</f>
        <v>1.3</v>
      </c>
      <c r="G830" s="8">
        <f>ROUND(INDEX([1]Calculation!L:L,ROW()),0)</f>
        <v>25</v>
      </c>
      <c r="H830" s="8">
        <f>ROUND(INDEX([1]Calculation!M:M,ROW()),0)</f>
        <v>0</v>
      </c>
      <c r="I830" s="8">
        <f>ROUND(INDEX([1]Calculation!N:N,ROW()),0)</f>
        <v>2</v>
      </c>
      <c r="J830" s="8">
        <f>ROUND(INDEX([1]Calculation!O:O,ROW()),0)</f>
        <v>5</v>
      </c>
      <c r="K830" s="8">
        <f>ROUND(INDEX([1]Calculation!P:P,ROW()),0)</f>
        <v>0</v>
      </c>
      <c r="L830" s="8">
        <f>ROUND(INDEX([1]Calculation!Q:Q,ROW()),0)</f>
        <v>26</v>
      </c>
      <c r="M830" s="8">
        <f>ROUND(INDEX([1]Calculation!R:R,ROW()),0)</f>
        <v>0</v>
      </c>
      <c r="N830" s="8">
        <f>ROUND(INDEX([1]Calculation!S:S,ROW()),0)</f>
        <v>20</v>
      </c>
      <c r="O830" s="8">
        <f>ROUND(INDEX([1]Calculation!T:T,ROW()),0)</f>
        <v>4</v>
      </c>
      <c r="P830" s="8" t="str">
        <f>INDEX([1]Calculation!CB:CB,ROW())</f>
        <v>http://emersonpolling.com/2019/08/20/colorado-2020-sanders-biden-and-warren-lead-democratic-field-democrats-look-to-gain-senate-seat/</v>
      </c>
    </row>
    <row r="831" spans="1:16">
      <c r="A831" t="str">
        <f>INDEX([1]Calculation!$F:$F,ROW())</f>
        <v>US</v>
      </c>
      <c r="B831" t="str">
        <f>INDEX([1]Calculation!$D:$D,ROW())</f>
        <v>Harris Insights &amp; Analytics</v>
      </c>
      <c r="C831" t="str">
        <f>IF(INDEX([1]Calculation!$G:$G,ROW())=0,"-",INDEX([1]Calculation!$G:$G,ROW()))</f>
        <v>C+</v>
      </c>
      <c r="D831" t="str">
        <f>INDEX([1]Calculation!$J:$J,ROW())&amp;"  "&amp;INDEX([1]Calculation!$K:$K,ROW())</f>
        <v>1341  rv</v>
      </c>
      <c r="E831" s="19">
        <f>INDEX([1]Calculation!$I:$I,ROW())</f>
        <v>43696</v>
      </c>
      <c r="F831" s="12">
        <f>ROUND(INDEX([1]Calculation!AL:AL,ROW()),1)</f>
        <v>0</v>
      </c>
      <c r="G831" s="8">
        <f>ROUND(INDEX([1]Calculation!L:L,ROW()),0)</f>
        <v>27</v>
      </c>
      <c r="H831" s="8">
        <f>ROUND(INDEX([1]Calculation!M:M,ROW()),0)</f>
        <v>0</v>
      </c>
      <c r="I831" s="8">
        <f>ROUND(INDEX([1]Calculation!N:N,ROW()),0)</f>
        <v>3</v>
      </c>
      <c r="J831" s="8">
        <f>ROUND(INDEX([1]Calculation!O:O,ROW()),0)</f>
        <v>3</v>
      </c>
      <c r="K831" s="8">
        <f>ROUND(INDEX([1]Calculation!P:P,ROW()),0)</f>
        <v>1</v>
      </c>
      <c r="L831" s="8">
        <f>ROUND(INDEX([1]Calculation!Q:Q,ROW()),0)</f>
        <v>17</v>
      </c>
      <c r="M831" s="8">
        <f>ROUND(INDEX([1]Calculation!R:R,ROW()),0)</f>
        <v>1</v>
      </c>
      <c r="N831" s="8">
        <f>ROUND(INDEX([1]Calculation!S:S,ROW()),0)</f>
        <v>9</v>
      </c>
      <c r="O831" s="8">
        <f>ROUND(INDEX([1]Calculation!T:T,ROW()),0)</f>
        <v>2</v>
      </c>
      <c r="P831" s="8" t="str">
        <f>INDEX([1]Calculation!CB:CB,ROW())</f>
        <v>https://docs.google.com/spreadsheets/d/e/2PACX-1vT6RgR2fUNV_Ft7PmKzRmwVq5R7hL-BxFPlNUv9W5MFPp_gqqbn3lABw511M7ysJVS8HXMxQZCfitnd/pubhtml/sheet?headers=false&amp;gid=0</v>
      </c>
    </row>
    <row r="832" spans="1:16">
      <c r="A832" t="str">
        <f>INDEX([1]Calculation!$F:$F,ROW())</f>
        <v>US</v>
      </c>
      <c r="B832" t="str">
        <f>INDEX([1]Calculation!$D:$D,ROW())</f>
        <v>Swayable</v>
      </c>
      <c r="C832" t="str">
        <f>IF(INDEX([1]Calculation!$G:$G,ROW())=0,"-",INDEX([1]Calculation!$G:$G,ROW()))</f>
        <v>-</v>
      </c>
      <c r="D832" t="str">
        <f>INDEX([1]Calculation!$J:$J,ROW())&amp;"  "&amp;INDEX([1]Calculation!$K:$K,ROW())</f>
        <v>1958  lv</v>
      </c>
      <c r="E832" s="19">
        <f>INDEX([1]Calculation!$I:$I,ROW())</f>
        <v>43683</v>
      </c>
      <c r="F832" s="12">
        <f>ROUND(INDEX([1]Calculation!AL:AL,ROW()),1)</f>
        <v>0</v>
      </c>
      <c r="G832" s="8">
        <f>ROUND(INDEX([1]Calculation!L:L,ROW()),0)</f>
        <v>31</v>
      </c>
      <c r="H832" s="8">
        <f>ROUND(INDEX([1]Calculation!M:M,ROW()),0)</f>
        <v>0</v>
      </c>
      <c r="I832" s="8">
        <f>ROUND(INDEX([1]Calculation!N:N,ROW()),0)</f>
        <v>3</v>
      </c>
      <c r="J832" s="8">
        <f>ROUND(INDEX([1]Calculation!O:O,ROW()),0)</f>
        <v>5</v>
      </c>
      <c r="K832" s="8">
        <f>ROUND(INDEX([1]Calculation!P:P,ROW()),0)</f>
        <v>1</v>
      </c>
      <c r="L832" s="8">
        <f>ROUND(INDEX([1]Calculation!Q:Q,ROW()),0)</f>
        <v>17</v>
      </c>
      <c r="M832" s="8">
        <f>ROUND(INDEX([1]Calculation!R:R,ROW()),0)</f>
        <v>0</v>
      </c>
      <c r="N832" s="8">
        <f>ROUND(INDEX([1]Calculation!S:S,ROW()),0)</f>
        <v>15</v>
      </c>
      <c r="O832" s="8">
        <f>ROUND(INDEX([1]Calculation!T:T,ROW()),0)</f>
        <v>2</v>
      </c>
      <c r="P832" s="8" t="str">
        <f>INDEX([1]Calculation!CB:CB,ROW())</f>
        <v>https://swayable.com/insights/primaries2019</v>
      </c>
    </row>
    <row r="833" spans="1:16">
      <c r="A833" t="str">
        <f>INDEX([1]Calculation!$F:$F,ROW())</f>
        <v>US</v>
      </c>
      <c r="B833" t="str">
        <f>INDEX([1]Calculation!$D:$D,ROW())</f>
        <v>Swayable</v>
      </c>
      <c r="C833" t="str">
        <f>IF(INDEX([1]Calculation!$G:$G,ROW())=0,"-",INDEX([1]Calculation!$G:$G,ROW()))</f>
        <v>-</v>
      </c>
      <c r="D833" t="str">
        <f>INDEX([1]Calculation!$J:$J,ROW())&amp;"  "&amp;INDEX([1]Calculation!$K:$K,ROW())</f>
        <v>4016  a</v>
      </c>
      <c r="E833" s="19">
        <f>INDEX([1]Calculation!$I:$I,ROW())</f>
        <v>43683</v>
      </c>
      <c r="F833" s="12">
        <f>ROUND(INDEX([1]Calculation!AL:AL,ROW()),1)</f>
        <v>0</v>
      </c>
      <c r="G833" s="8">
        <f>ROUND(INDEX([1]Calculation!L:L,ROW()),0)</f>
        <v>27</v>
      </c>
      <c r="H833" s="8">
        <f>ROUND(INDEX([1]Calculation!M:M,ROW()),0)</f>
        <v>0</v>
      </c>
      <c r="I833" s="8">
        <f>ROUND(INDEX([1]Calculation!N:N,ROW()),0)</f>
        <v>3</v>
      </c>
      <c r="J833" s="8">
        <f>ROUND(INDEX([1]Calculation!O:O,ROW()),0)</f>
        <v>4</v>
      </c>
      <c r="K833" s="8">
        <f>ROUND(INDEX([1]Calculation!P:P,ROW()),0)</f>
        <v>1</v>
      </c>
      <c r="L833" s="8">
        <f>ROUND(INDEX([1]Calculation!Q:Q,ROW()),0)</f>
        <v>20</v>
      </c>
      <c r="M833" s="8">
        <f>ROUND(INDEX([1]Calculation!R:R,ROW()),0)</f>
        <v>0</v>
      </c>
      <c r="N833" s="8">
        <f>ROUND(INDEX([1]Calculation!S:S,ROW()),0)</f>
        <v>12</v>
      </c>
      <c r="O833" s="8">
        <f>ROUND(INDEX([1]Calculation!T:T,ROW()),0)</f>
        <v>2</v>
      </c>
      <c r="P833" s="8" t="str">
        <f>INDEX([1]Calculation!CB:CB,ROW())</f>
        <v>https://swayable.com/insights/primaries2019</v>
      </c>
    </row>
    <row r="834" spans="1:16">
      <c r="A834" t="str">
        <f>INDEX([1]Calculation!$F:$F,ROW())</f>
        <v>US</v>
      </c>
      <c r="B834" t="str">
        <f>INDEX([1]Calculation!$D:$D,ROW())</f>
        <v>Harris Insights &amp; Analytics</v>
      </c>
      <c r="C834" t="str">
        <f>IF(INDEX([1]Calculation!$G:$G,ROW())=0,"-",INDEX([1]Calculation!$G:$G,ROW()))</f>
        <v>C+</v>
      </c>
      <c r="D834" t="str">
        <f>INDEX([1]Calculation!$J:$J,ROW())&amp;"  "&amp;INDEX([1]Calculation!$K:$K,ROW())</f>
        <v>1350  rv</v>
      </c>
      <c r="E834" s="19">
        <f>INDEX([1]Calculation!$I:$I,ROW())</f>
        <v>43695</v>
      </c>
      <c r="F834" s="12">
        <f>ROUND(INDEX([1]Calculation!AL:AL,ROW()),1)</f>
        <v>0</v>
      </c>
      <c r="G834" s="8">
        <f>ROUND(INDEX([1]Calculation!L:L,ROW()),0)</f>
        <v>26</v>
      </c>
      <c r="H834" s="8">
        <f>ROUND(INDEX([1]Calculation!M:M,ROW()),0)</f>
        <v>0</v>
      </c>
      <c r="I834" s="8">
        <f>ROUND(INDEX([1]Calculation!N:N,ROW()),0)</f>
        <v>2</v>
      </c>
      <c r="J834" s="8">
        <f>ROUND(INDEX([1]Calculation!O:O,ROW()),0)</f>
        <v>4</v>
      </c>
      <c r="K834" s="8">
        <f>ROUND(INDEX([1]Calculation!P:P,ROW()),0)</f>
        <v>1</v>
      </c>
      <c r="L834" s="8">
        <f>ROUND(INDEX([1]Calculation!Q:Q,ROW()),0)</f>
        <v>17</v>
      </c>
      <c r="M834" s="8">
        <f>ROUND(INDEX([1]Calculation!R:R,ROW()),0)</f>
        <v>1</v>
      </c>
      <c r="N834" s="8">
        <f>ROUND(INDEX([1]Calculation!S:S,ROW()),0)</f>
        <v>10</v>
      </c>
      <c r="O834" s="8">
        <f>ROUND(INDEX([1]Calculation!T:T,ROW()),0)</f>
        <v>2</v>
      </c>
      <c r="P834" s="8" t="str">
        <f>INDEX([1]Calculation!CB:CB,ROW())</f>
        <v>https://scottrasmussen.com/3-day-dems-voting-for-trends/</v>
      </c>
    </row>
    <row r="835" spans="1:16">
      <c r="A835" t="str">
        <f>INDEX([1]Calculation!$F:$F,ROW())</f>
        <v>US</v>
      </c>
      <c r="B835" t="str">
        <f>INDEX([1]Calculation!$D:$D,ROW())</f>
        <v>SSRS</v>
      </c>
      <c r="C835" t="str">
        <f>IF(INDEX([1]Calculation!$G:$G,ROW())=0,"-",INDEX([1]Calculation!$G:$G,ROW()))</f>
        <v>A/B</v>
      </c>
      <c r="D835" t="str">
        <f>INDEX([1]Calculation!$J:$J,ROW())&amp;"  "&amp;INDEX([1]Calculation!$K:$K,ROW())</f>
        <v>402  rv</v>
      </c>
      <c r="E835" s="19">
        <f>INDEX([1]Calculation!$I:$I,ROW())</f>
        <v>43695</v>
      </c>
      <c r="F835" s="12">
        <f>ROUND(INDEX([1]Calculation!AL:AL,ROW()),1)</f>
        <v>0</v>
      </c>
      <c r="G835" s="8">
        <f>ROUND(INDEX([1]Calculation!L:L,ROW()),0)</f>
        <v>29</v>
      </c>
      <c r="H835" s="8">
        <f>ROUND(INDEX([1]Calculation!M:M,ROW()),0)</f>
        <v>0</v>
      </c>
      <c r="I835" s="8">
        <f>ROUND(INDEX([1]Calculation!N:N,ROW()),0)</f>
        <v>2</v>
      </c>
      <c r="J835" s="8">
        <f>ROUND(INDEX([1]Calculation!O:O,ROW()),0)</f>
        <v>5</v>
      </c>
      <c r="K835" s="8">
        <f>ROUND(INDEX([1]Calculation!P:P,ROW()),0)</f>
        <v>1</v>
      </c>
      <c r="L835" s="8">
        <f>ROUND(INDEX([1]Calculation!Q:Q,ROW()),0)</f>
        <v>15</v>
      </c>
      <c r="M835" s="8">
        <f>ROUND(INDEX([1]Calculation!R:R,ROW()),0)</f>
        <v>1</v>
      </c>
      <c r="N835" s="8">
        <f>ROUND(INDEX([1]Calculation!S:S,ROW()),0)</f>
        <v>14</v>
      </c>
      <c r="O835" s="8">
        <f>ROUND(INDEX([1]Calculation!T:T,ROW()),0)</f>
        <v>1</v>
      </c>
      <c r="P835" s="8" t="str">
        <f>INDEX([1]Calculation!CB:CB,ROW())</f>
        <v>https://cdn.cnn.com/cnn/2019/images/08/19/rel9a.-.democrats.2020.pdf</v>
      </c>
    </row>
    <row r="836" spans="1:16">
      <c r="A836" t="str">
        <f>INDEX([1]Calculation!$F:$F,ROW())</f>
        <v>US</v>
      </c>
      <c r="B836" t="str">
        <f>INDEX([1]Calculation!$D:$D,ROW())</f>
        <v>Harris Insights &amp; Analytics</v>
      </c>
      <c r="C836" t="str">
        <f>IF(INDEX([1]Calculation!$G:$G,ROW())=0,"-",INDEX([1]Calculation!$G:$G,ROW()))</f>
        <v>C+</v>
      </c>
      <c r="D836" t="str">
        <f>INDEX([1]Calculation!$J:$J,ROW())&amp;"  "&amp;INDEX([1]Calculation!$K:$K,ROW())</f>
        <v>909  rv</v>
      </c>
      <c r="E836" s="19">
        <f>INDEX([1]Calculation!$I:$I,ROW())</f>
        <v>43695</v>
      </c>
      <c r="F836" s="12">
        <f>ROUND(INDEX([1]Calculation!AL:AL,ROW()),1)</f>
        <v>0</v>
      </c>
      <c r="G836" s="8">
        <f>ROUND(INDEX([1]Calculation!L:L,ROW()),0)</f>
        <v>0</v>
      </c>
      <c r="H836" s="8">
        <f>ROUND(INDEX([1]Calculation!M:M,ROW()),0)</f>
        <v>0</v>
      </c>
      <c r="I836" s="8">
        <f>ROUND(INDEX([1]Calculation!N:N,ROW()),0)</f>
        <v>0</v>
      </c>
      <c r="J836" s="8">
        <f>ROUND(INDEX([1]Calculation!O:O,ROW()),0)</f>
        <v>0</v>
      </c>
      <c r="K836" s="8">
        <f>ROUND(INDEX([1]Calculation!P:P,ROW()),0)</f>
        <v>0</v>
      </c>
      <c r="L836" s="8">
        <f>ROUND(INDEX([1]Calculation!Q:Q,ROW()),0)</f>
        <v>0</v>
      </c>
      <c r="M836" s="8">
        <f>ROUND(INDEX([1]Calculation!R:R,ROW()),0)</f>
        <v>0</v>
      </c>
      <c r="N836" s="8">
        <f>ROUND(INDEX([1]Calculation!S:S,ROW()),0)</f>
        <v>33</v>
      </c>
      <c r="O836" s="8">
        <f>ROUND(INDEX([1]Calculation!T:T,ROW()),0)</f>
        <v>0</v>
      </c>
      <c r="P836" s="8" t="str">
        <f>INDEX([1]Calculation!CB:CB,ROW())</f>
        <v>https://scottrasmussen.com/crosstabs-aug-16-18-two-day-totals/</v>
      </c>
    </row>
    <row r="837" spans="1:16">
      <c r="A837" t="str">
        <f>INDEX([1]Calculation!$F:$F,ROW())</f>
        <v>US</v>
      </c>
      <c r="B837" t="str">
        <f>INDEX([1]Calculation!$D:$D,ROW())</f>
        <v>Harris Insights &amp; Analytics</v>
      </c>
      <c r="C837" t="str">
        <f>IF(INDEX([1]Calculation!$G:$G,ROW())=0,"-",INDEX([1]Calculation!$G:$G,ROW()))</f>
        <v>C+</v>
      </c>
      <c r="D837" t="str">
        <f>INDEX([1]Calculation!$J:$J,ROW())&amp;"  "&amp;INDEX([1]Calculation!$K:$K,ROW())</f>
        <v>909  rv</v>
      </c>
      <c r="E837" s="19">
        <f>INDEX([1]Calculation!$I:$I,ROW())</f>
        <v>43695</v>
      </c>
      <c r="F837" s="12">
        <f>ROUND(INDEX([1]Calculation!AL:AL,ROW()),1)</f>
        <v>0</v>
      </c>
      <c r="G837" s="8">
        <f>ROUND(INDEX([1]Calculation!L:L,ROW()),0)</f>
        <v>0</v>
      </c>
      <c r="H837" s="8">
        <f>ROUND(INDEX([1]Calculation!M:M,ROW()),0)</f>
        <v>0</v>
      </c>
      <c r="I837" s="8">
        <f>ROUND(INDEX([1]Calculation!N:N,ROW()),0)</f>
        <v>0</v>
      </c>
      <c r="J837" s="8">
        <f>ROUND(INDEX([1]Calculation!O:O,ROW()),0)</f>
        <v>0</v>
      </c>
      <c r="K837" s="8">
        <f>ROUND(INDEX([1]Calculation!P:P,ROW()),0)</f>
        <v>0</v>
      </c>
      <c r="L837" s="8">
        <f>ROUND(INDEX([1]Calculation!Q:Q,ROW()),0)</f>
        <v>43</v>
      </c>
      <c r="M837" s="8">
        <f>ROUND(INDEX([1]Calculation!R:R,ROW()),0)</f>
        <v>0</v>
      </c>
      <c r="N837" s="8">
        <f>ROUND(INDEX([1]Calculation!S:S,ROW()),0)</f>
        <v>37</v>
      </c>
      <c r="O837" s="8">
        <f>ROUND(INDEX([1]Calculation!T:T,ROW()),0)</f>
        <v>0</v>
      </c>
      <c r="P837" s="8" t="str">
        <f>INDEX([1]Calculation!CB:CB,ROW())</f>
        <v>https://scottrasmussen.com/crosstabs-aug-16-18-two-day-totals/</v>
      </c>
    </row>
    <row r="838" spans="1:16">
      <c r="A838" t="str">
        <f>INDEX([1]Calculation!$F:$F,ROW())</f>
        <v>US</v>
      </c>
      <c r="B838" t="str">
        <f>INDEX([1]Calculation!$D:$D,ROW())</f>
        <v>Harris Insights &amp; Analytics</v>
      </c>
      <c r="C838" t="str">
        <f>IF(INDEX([1]Calculation!$G:$G,ROW())=0,"-",INDEX([1]Calculation!$G:$G,ROW()))</f>
        <v>C+</v>
      </c>
      <c r="D838" t="str">
        <f>INDEX([1]Calculation!$J:$J,ROW())&amp;"  "&amp;INDEX([1]Calculation!$K:$K,ROW())</f>
        <v>909  rv</v>
      </c>
      <c r="E838" s="19">
        <f>INDEX([1]Calculation!$I:$I,ROW())</f>
        <v>43695</v>
      </c>
      <c r="F838" s="12">
        <f>ROUND(INDEX([1]Calculation!AL:AL,ROW()),1)</f>
        <v>0</v>
      </c>
      <c r="G838" s="8">
        <f>ROUND(INDEX([1]Calculation!L:L,ROW()),0)</f>
        <v>0</v>
      </c>
      <c r="H838" s="8">
        <f>ROUND(INDEX([1]Calculation!M:M,ROW()),0)</f>
        <v>0</v>
      </c>
      <c r="I838" s="8">
        <f>ROUND(INDEX([1]Calculation!N:N,ROW()),0)</f>
        <v>0</v>
      </c>
      <c r="J838" s="8">
        <f>ROUND(INDEX([1]Calculation!O:O,ROW()),0)</f>
        <v>0</v>
      </c>
      <c r="K838" s="8">
        <f>ROUND(INDEX([1]Calculation!P:P,ROW()),0)</f>
        <v>0</v>
      </c>
      <c r="L838" s="8">
        <f>ROUND(INDEX([1]Calculation!Q:Q,ROW()),0)</f>
        <v>42</v>
      </c>
      <c r="M838" s="8">
        <f>ROUND(INDEX([1]Calculation!R:R,ROW()),0)</f>
        <v>0</v>
      </c>
      <c r="N838" s="8">
        <f>ROUND(INDEX([1]Calculation!S:S,ROW()),0)</f>
        <v>0</v>
      </c>
      <c r="O838" s="8">
        <f>ROUND(INDEX([1]Calculation!T:T,ROW()),0)</f>
        <v>0</v>
      </c>
      <c r="P838" s="8" t="str">
        <f>INDEX([1]Calculation!CB:CB,ROW())</f>
        <v>https://scottrasmussen.com/crosstabs-aug-16-18-two-day-totals/</v>
      </c>
    </row>
    <row r="839" spans="1:16">
      <c r="A839" t="str">
        <f>INDEX([1]Calculation!$F:$F,ROW())</f>
        <v>US</v>
      </c>
      <c r="B839" t="str">
        <f>INDEX([1]Calculation!$D:$D,ROW())</f>
        <v>Harris Insights &amp; Analytics</v>
      </c>
      <c r="C839" t="str">
        <f>IF(INDEX([1]Calculation!$G:$G,ROW())=0,"-",INDEX([1]Calculation!$G:$G,ROW()))</f>
        <v>C+</v>
      </c>
      <c r="D839" t="str">
        <f>INDEX([1]Calculation!$J:$J,ROW())&amp;"  "&amp;INDEX([1]Calculation!$K:$K,ROW())</f>
        <v>909  rv</v>
      </c>
      <c r="E839" s="19">
        <f>INDEX([1]Calculation!$I:$I,ROW())</f>
        <v>43695</v>
      </c>
      <c r="F839" s="12">
        <f>ROUND(INDEX([1]Calculation!AL:AL,ROW()),1)</f>
        <v>0</v>
      </c>
      <c r="G839" s="8">
        <f>ROUND(INDEX([1]Calculation!L:L,ROW()),0)</f>
        <v>39</v>
      </c>
      <c r="H839" s="8">
        <f>ROUND(INDEX([1]Calculation!M:M,ROW()),0)</f>
        <v>0</v>
      </c>
      <c r="I839" s="8">
        <f>ROUND(INDEX([1]Calculation!N:N,ROW()),0)</f>
        <v>0</v>
      </c>
      <c r="J839" s="8">
        <f>ROUND(INDEX([1]Calculation!O:O,ROW()),0)</f>
        <v>0</v>
      </c>
      <c r="K839" s="8">
        <f>ROUND(INDEX([1]Calculation!P:P,ROW()),0)</f>
        <v>0</v>
      </c>
      <c r="L839" s="8">
        <f>ROUND(INDEX([1]Calculation!Q:Q,ROW()),0)</f>
        <v>0</v>
      </c>
      <c r="M839" s="8">
        <f>ROUND(INDEX([1]Calculation!R:R,ROW()),0)</f>
        <v>0</v>
      </c>
      <c r="N839" s="8">
        <f>ROUND(INDEX([1]Calculation!S:S,ROW()),0)</f>
        <v>41</v>
      </c>
      <c r="O839" s="8">
        <f>ROUND(INDEX([1]Calculation!T:T,ROW()),0)</f>
        <v>0</v>
      </c>
      <c r="P839" s="8" t="str">
        <f>INDEX([1]Calculation!CB:CB,ROW())</f>
        <v>https://scottrasmussen.com/crosstabs-aug-16-18-two-day-totals/</v>
      </c>
    </row>
    <row r="840" spans="1:16">
      <c r="A840" t="str">
        <f>INDEX([1]Calculation!$F:$F,ROW())</f>
        <v>US</v>
      </c>
      <c r="B840" t="str">
        <f>INDEX([1]Calculation!$D:$D,ROW())</f>
        <v>Harris Insights &amp; Analytics</v>
      </c>
      <c r="C840" t="str">
        <f>IF(INDEX([1]Calculation!$G:$G,ROW())=0,"-",INDEX([1]Calculation!$G:$G,ROW()))</f>
        <v>C+</v>
      </c>
      <c r="D840" t="str">
        <f>INDEX([1]Calculation!$J:$J,ROW())&amp;"  "&amp;INDEX([1]Calculation!$K:$K,ROW())</f>
        <v>909  rv</v>
      </c>
      <c r="E840" s="19">
        <f>INDEX([1]Calculation!$I:$I,ROW())</f>
        <v>43695</v>
      </c>
      <c r="F840" s="12">
        <f>ROUND(INDEX([1]Calculation!AL:AL,ROW()),1)</f>
        <v>0</v>
      </c>
      <c r="G840" s="8">
        <f>ROUND(INDEX([1]Calculation!L:L,ROW()),0)</f>
        <v>42</v>
      </c>
      <c r="H840" s="8">
        <f>ROUND(INDEX([1]Calculation!M:M,ROW()),0)</f>
        <v>0</v>
      </c>
      <c r="I840" s="8">
        <f>ROUND(INDEX([1]Calculation!N:N,ROW()),0)</f>
        <v>0</v>
      </c>
      <c r="J840" s="8">
        <f>ROUND(INDEX([1]Calculation!O:O,ROW()),0)</f>
        <v>0</v>
      </c>
      <c r="K840" s="8">
        <f>ROUND(INDEX([1]Calculation!P:P,ROW()),0)</f>
        <v>0</v>
      </c>
      <c r="L840" s="8">
        <f>ROUND(INDEX([1]Calculation!Q:Q,ROW()),0)</f>
        <v>0</v>
      </c>
      <c r="M840" s="8">
        <f>ROUND(INDEX([1]Calculation!R:R,ROW()),0)</f>
        <v>0</v>
      </c>
      <c r="N840" s="8">
        <f>ROUND(INDEX([1]Calculation!S:S,ROW()),0)</f>
        <v>0</v>
      </c>
      <c r="O840" s="8">
        <f>ROUND(INDEX([1]Calculation!T:T,ROW()),0)</f>
        <v>0</v>
      </c>
      <c r="P840" s="8" t="str">
        <f>INDEX([1]Calculation!CB:CB,ROW())</f>
        <v>https://scottrasmussen.com/crosstabs-aug-16-18-two-day-totals/</v>
      </c>
    </row>
    <row r="841" spans="1:16">
      <c r="A841" t="str">
        <f>INDEX([1]Calculation!$F:$F,ROW())</f>
        <v>US</v>
      </c>
      <c r="B841" t="str">
        <f>INDEX([1]Calculation!$D:$D,ROW())</f>
        <v>Harris Insights &amp; Analytics</v>
      </c>
      <c r="C841" t="str">
        <f>IF(INDEX([1]Calculation!$G:$G,ROW())=0,"-",INDEX([1]Calculation!$G:$G,ROW()))</f>
        <v>C+</v>
      </c>
      <c r="D841" t="str">
        <f>INDEX([1]Calculation!$J:$J,ROW())&amp;"  "&amp;INDEX([1]Calculation!$K:$K,ROW())</f>
        <v>909  rv</v>
      </c>
      <c r="E841" s="19">
        <f>INDEX([1]Calculation!$I:$I,ROW())</f>
        <v>43695</v>
      </c>
      <c r="F841" s="12">
        <f>ROUND(INDEX([1]Calculation!AL:AL,ROW()),1)</f>
        <v>0</v>
      </c>
      <c r="G841" s="8">
        <f>ROUND(INDEX([1]Calculation!L:L,ROW()),0)</f>
        <v>44</v>
      </c>
      <c r="H841" s="8">
        <f>ROUND(INDEX([1]Calculation!M:M,ROW()),0)</f>
        <v>0</v>
      </c>
      <c r="I841" s="8">
        <f>ROUND(INDEX([1]Calculation!N:N,ROW()),0)</f>
        <v>0</v>
      </c>
      <c r="J841" s="8">
        <f>ROUND(INDEX([1]Calculation!O:O,ROW()),0)</f>
        <v>0</v>
      </c>
      <c r="K841" s="8">
        <f>ROUND(INDEX([1]Calculation!P:P,ROW()),0)</f>
        <v>0</v>
      </c>
      <c r="L841" s="8">
        <f>ROUND(INDEX([1]Calculation!Q:Q,ROW()),0)</f>
        <v>38</v>
      </c>
      <c r="M841" s="8">
        <f>ROUND(INDEX([1]Calculation!R:R,ROW()),0)</f>
        <v>0</v>
      </c>
      <c r="N841" s="8">
        <f>ROUND(INDEX([1]Calculation!S:S,ROW()),0)</f>
        <v>0</v>
      </c>
      <c r="O841" s="8">
        <f>ROUND(INDEX([1]Calculation!T:T,ROW()),0)</f>
        <v>0</v>
      </c>
      <c r="P841" s="8" t="str">
        <f>INDEX([1]Calculation!CB:CB,ROW())</f>
        <v>https://scottrasmussen.com/crosstabs-aug-16-18-two-day-totals/</v>
      </c>
    </row>
    <row r="842" spans="1:16">
      <c r="A842" t="str">
        <f>INDEX([1]Calculation!$F:$F,ROW())</f>
        <v>US</v>
      </c>
      <c r="B842" t="str">
        <f>INDEX([1]Calculation!$D:$D,ROW())</f>
        <v>Morning Consult</v>
      </c>
      <c r="C842" t="str">
        <f>IF(INDEX([1]Calculation!$G:$G,ROW())=0,"-",INDEX([1]Calculation!$G:$G,ROW()))</f>
        <v>B+</v>
      </c>
      <c r="D842" t="str">
        <f>INDEX([1]Calculation!$J:$J,ROW())&amp;"  "&amp;INDEX([1]Calculation!$K:$K,ROW())</f>
        <v>17115  lv</v>
      </c>
      <c r="E842" s="19">
        <f>INDEX([1]Calculation!$I:$I,ROW())</f>
        <v>43695</v>
      </c>
      <c r="F842" s="12">
        <f>ROUND(INDEX([1]Calculation!AL:AL,ROW()),1)</f>
        <v>0</v>
      </c>
      <c r="G842" s="8">
        <f>ROUND(INDEX([1]Calculation!L:L,ROW()),0)</f>
        <v>31</v>
      </c>
      <c r="H842" s="8">
        <f>ROUND(INDEX([1]Calculation!M:M,ROW()),0)</f>
        <v>0</v>
      </c>
      <c r="I842" s="8">
        <f>ROUND(INDEX([1]Calculation!N:N,ROW()),0)</f>
        <v>3</v>
      </c>
      <c r="J842" s="8">
        <f>ROUND(INDEX([1]Calculation!O:O,ROW()),0)</f>
        <v>5</v>
      </c>
      <c r="K842" s="8">
        <f>ROUND(INDEX([1]Calculation!P:P,ROW()),0)</f>
        <v>1</v>
      </c>
      <c r="L842" s="8">
        <f>ROUND(INDEX([1]Calculation!Q:Q,ROW()),0)</f>
        <v>20</v>
      </c>
      <c r="M842" s="8">
        <f>ROUND(INDEX([1]Calculation!R:R,ROW()),0)</f>
        <v>1</v>
      </c>
      <c r="N842" s="8">
        <f>ROUND(INDEX([1]Calculation!S:S,ROW()),0)</f>
        <v>15</v>
      </c>
      <c r="O842" s="8">
        <f>ROUND(INDEX([1]Calculation!T:T,ROW()),0)</f>
        <v>3</v>
      </c>
      <c r="P842" s="8" t="str">
        <f>INDEX([1]Calculation!CB:CB,ROW())</f>
        <v>https://morningconsult.com/2020-democratic-primary/</v>
      </c>
    </row>
    <row r="843" spans="1:16">
      <c r="A843" t="str">
        <f>INDEX([1]Calculation!$F:$F,ROW())</f>
        <v>US</v>
      </c>
      <c r="B843" t="str">
        <f>INDEX([1]Calculation!$D:$D,ROW())</f>
        <v>Harris Insights &amp; Analytics</v>
      </c>
      <c r="C843" t="str">
        <f>IF(INDEX([1]Calculation!$G:$G,ROW())=0,"-",INDEX([1]Calculation!$G:$G,ROW()))</f>
        <v>C+</v>
      </c>
      <c r="D843" t="str">
        <f>INDEX([1]Calculation!$J:$J,ROW())&amp;"  "&amp;INDEX([1]Calculation!$K:$K,ROW())</f>
        <v>1350  rv</v>
      </c>
      <c r="E843" s="19">
        <f>INDEX([1]Calculation!$I:$I,ROW())</f>
        <v>43694</v>
      </c>
      <c r="F843" s="12">
        <f>ROUND(INDEX([1]Calculation!AL:AL,ROW()),1)</f>
        <v>0</v>
      </c>
      <c r="G843" s="8">
        <f>ROUND(INDEX([1]Calculation!L:L,ROW()),0)</f>
        <v>26</v>
      </c>
      <c r="H843" s="8">
        <f>ROUND(INDEX([1]Calculation!M:M,ROW()),0)</f>
        <v>0</v>
      </c>
      <c r="I843" s="8">
        <f>ROUND(INDEX([1]Calculation!N:N,ROW()),0)</f>
        <v>3</v>
      </c>
      <c r="J843" s="8">
        <f>ROUND(INDEX([1]Calculation!O:O,ROW()),0)</f>
        <v>4</v>
      </c>
      <c r="K843" s="8">
        <f>ROUND(INDEX([1]Calculation!P:P,ROW()),0)</f>
        <v>1</v>
      </c>
      <c r="L843" s="8">
        <f>ROUND(INDEX([1]Calculation!Q:Q,ROW()),0)</f>
        <v>16</v>
      </c>
      <c r="M843" s="8">
        <f>ROUND(INDEX([1]Calculation!R:R,ROW()),0)</f>
        <v>1</v>
      </c>
      <c r="N843" s="8">
        <f>ROUND(INDEX([1]Calculation!S:S,ROW()),0)</f>
        <v>11</v>
      </c>
      <c r="O843" s="8">
        <f>ROUND(INDEX([1]Calculation!T:T,ROW()),0)</f>
        <v>2</v>
      </c>
      <c r="P843" s="8" t="str">
        <f>INDEX([1]Calculation!CB:CB,ROW())</f>
        <v>https://scottrasmussen.com/3-day-dems-voting-for-trends/</v>
      </c>
    </row>
    <row r="844" spans="1:16">
      <c r="A844" t="str">
        <f>INDEX([1]Calculation!$F:$F,ROW())</f>
        <v>Nevada</v>
      </c>
      <c r="B844" t="str">
        <f>INDEX([1]Calculation!$D:$D,ROW())</f>
        <v>Gravis Marketing</v>
      </c>
      <c r="C844" t="str">
        <f>IF(INDEX([1]Calculation!$G:$G,ROW())=0,"-",INDEX([1]Calculation!$G:$G,ROW()))</f>
        <v>C+</v>
      </c>
      <c r="D844" t="str">
        <f>INDEX([1]Calculation!$J:$J,ROW())&amp;"  "&amp;INDEX([1]Calculation!$K:$K,ROW())</f>
        <v>382  rv</v>
      </c>
      <c r="E844" s="19">
        <f>INDEX([1]Calculation!$I:$I,ROW())</f>
        <v>43693</v>
      </c>
      <c r="F844" s="12">
        <f>ROUND(INDEX([1]Calculation!AL:AL,ROW()),1)</f>
        <v>1</v>
      </c>
      <c r="G844" s="8">
        <f>ROUND(INDEX([1]Calculation!L:L,ROW()),0)</f>
        <v>25</v>
      </c>
      <c r="H844" s="8">
        <f>ROUND(INDEX([1]Calculation!M:M,ROW()),0)</f>
        <v>0</v>
      </c>
      <c r="I844" s="8">
        <f>ROUND(INDEX([1]Calculation!N:N,ROW()),0)</f>
        <v>3</v>
      </c>
      <c r="J844" s="8">
        <f>ROUND(INDEX([1]Calculation!O:O,ROW()),0)</f>
        <v>5</v>
      </c>
      <c r="K844" s="8">
        <f>ROUND(INDEX([1]Calculation!P:P,ROW()),0)</f>
        <v>2</v>
      </c>
      <c r="L844" s="8">
        <f>ROUND(INDEX([1]Calculation!Q:Q,ROW()),0)</f>
        <v>10</v>
      </c>
      <c r="M844" s="8">
        <f>ROUND(INDEX([1]Calculation!R:R,ROW()),0)</f>
        <v>6</v>
      </c>
      <c r="N844" s="8">
        <f>ROUND(INDEX([1]Calculation!S:S,ROW()),0)</f>
        <v>15</v>
      </c>
      <c r="O844" s="8">
        <f>ROUND(INDEX([1]Calculation!T:T,ROW()),0)</f>
        <v>2</v>
      </c>
      <c r="P844" s="8" t="str">
        <f>INDEX([1]Calculation!CB:CB,ROW())</f>
        <v>http://orlando-politics.com/wp-content/uploads/2019/08/Nevada-General-and-Democratic-Caucus-August-16-2019.pdf</v>
      </c>
    </row>
    <row r="845" spans="1:16">
      <c r="A845" t="str">
        <f>INDEX([1]Calculation!$F:$F,ROW())</f>
        <v>US</v>
      </c>
      <c r="B845" t="str">
        <f>INDEX([1]Calculation!$D:$D,ROW())</f>
        <v>Harris Insights &amp; Analytics</v>
      </c>
      <c r="C845" t="str">
        <f>IF(INDEX([1]Calculation!$G:$G,ROW())=0,"-",INDEX([1]Calculation!$G:$G,ROW()))</f>
        <v>C+</v>
      </c>
      <c r="D845" t="str">
        <f>INDEX([1]Calculation!$J:$J,ROW())&amp;"  "&amp;INDEX([1]Calculation!$K:$K,ROW())</f>
        <v>3118  rv</v>
      </c>
      <c r="E845" s="19">
        <f>INDEX([1]Calculation!$I:$I,ROW())</f>
        <v>43693</v>
      </c>
      <c r="F845" s="12">
        <f>ROUND(INDEX([1]Calculation!AL:AL,ROW()),1)</f>
        <v>0</v>
      </c>
      <c r="G845" s="8">
        <f>ROUND(INDEX([1]Calculation!L:L,ROW()),0)</f>
        <v>29</v>
      </c>
      <c r="H845" s="8">
        <f>ROUND(INDEX([1]Calculation!M:M,ROW()),0)</f>
        <v>0</v>
      </c>
      <c r="I845" s="8">
        <f>ROUND(INDEX([1]Calculation!N:N,ROW()),0)</f>
        <v>2</v>
      </c>
      <c r="J845" s="8">
        <f>ROUND(INDEX([1]Calculation!O:O,ROW()),0)</f>
        <v>4</v>
      </c>
      <c r="K845" s="8">
        <f>ROUND(INDEX([1]Calculation!P:P,ROW()),0)</f>
        <v>1</v>
      </c>
      <c r="L845" s="8">
        <f>ROUND(INDEX([1]Calculation!Q:Q,ROW()),0)</f>
        <v>15</v>
      </c>
      <c r="M845" s="8">
        <f>ROUND(INDEX([1]Calculation!R:R,ROW()),0)</f>
        <v>1</v>
      </c>
      <c r="N845" s="8">
        <f>ROUND(INDEX([1]Calculation!S:S,ROW()),0)</f>
        <v>11</v>
      </c>
      <c r="O845" s="8">
        <f>ROUND(INDEX([1]Calculation!T:T,ROW()),0)</f>
        <v>2</v>
      </c>
      <c r="P845" s="8" t="str">
        <f>INDEX([1]Calculation!CB:CB,ROW())</f>
        <v>https://docs.google.com/spreadsheets/d/e/2PACX-1vT62_Q_LqzJnHPcihzY-4KloC-pX6nQqloVcb-d1nPkTqknRPNOH2fqPhxASRUGWo1OaK0TxEqzFBdj/pubhtml/sheet?headers=false&amp;gid=0</v>
      </c>
    </row>
    <row r="846" spans="1:16">
      <c r="A846" t="str">
        <f>INDEX([1]Calculation!$F:$F,ROW())</f>
        <v>US</v>
      </c>
      <c r="B846" t="str">
        <f>INDEX([1]Calculation!$D:$D,ROW())</f>
        <v>Harris Insights &amp; Analytics</v>
      </c>
      <c r="C846" t="str">
        <f>IF(INDEX([1]Calculation!$G:$G,ROW())=0,"-",INDEX([1]Calculation!$G:$G,ROW()))</f>
        <v>C+</v>
      </c>
      <c r="D846" t="str">
        <f>INDEX([1]Calculation!$J:$J,ROW())&amp;"  "&amp;INDEX([1]Calculation!$K:$K,ROW())</f>
        <v>1317  rv</v>
      </c>
      <c r="E846" s="19">
        <f>INDEX([1]Calculation!$I:$I,ROW())</f>
        <v>43693</v>
      </c>
      <c r="F846" s="12">
        <f>ROUND(INDEX([1]Calculation!AL:AL,ROW()),1)</f>
        <v>0</v>
      </c>
      <c r="G846" s="8">
        <f>ROUND(INDEX([1]Calculation!L:L,ROW()),0)</f>
        <v>27</v>
      </c>
      <c r="H846" s="8">
        <f>ROUND(INDEX([1]Calculation!M:M,ROW()),0)</f>
        <v>0</v>
      </c>
      <c r="I846" s="8">
        <f>ROUND(INDEX([1]Calculation!N:N,ROW()),0)</f>
        <v>2</v>
      </c>
      <c r="J846" s="8">
        <f>ROUND(INDEX([1]Calculation!O:O,ROW()),0)</f>
        <v>4</v>
      </c>
      <c r="K846" s="8">
        <f>ROUND(INDEX([1]Calculation!P:P,ROW()),0)</f>
        <v>1</v>
      </c>
      <c r="L846" s="8">
        <f>ROUND(INDEX([1]Calculation!Q:Q,ROW()),0)</f>
        <v>16</v>
      </c>
      <c r="M846" s="8">
        <f>ROUND(INDEX([1]Calculation!R:R,ROW()),0)</f>
        <v>1</v>
      </c>
      <c r="N846" s="8">
        <f>ROUND(INDEX([1]Calculation!S:S,ROW()),0)</f>
        <v>12</v>
      </c>
      <c r="O846" s="8">
        <f>ROUND(INDEX([1]Calculation!T:T,ROW()),0)</f>
        <v>2</v>
      </c>
      <c r="P846" s="8" t="str">
        <f>INDEX([1]Calculation!CB:CB,ROW())</f>
        <v>https://docs.google.com/spreadsheets/d/e/2PACX-1vR4u8p1FyRDkBaH5T2lzzPbFSP8EwJwGeeftLnEvqTBHvCKafQSK4ZYmmREfk3FgKak86J6YjTNADHq/pubhtml/sheet?headers=false&amp;gid=0</v>
      </c>
    </row>
    <row r="847" spans="1:16">
      <c r="A847" t="str">
        <f>INDEX([1]Calculation!$F:$F,ROW())</f>
        <v>US</v>
      </c>
      <c r="B847" t="str">
        <f>INDEX([1]Calculation!$D:$D,ROW())</f>
        <v>Harris Insights &amp; Analytics</v>
      </c>
      <c r="C847" t="str">
        <f>IF(INDEX([1]Calculation!$G:$G,ROW())=0,"-",INDEX([1]Calculation!$G:$G,ROW()))</f>
        <v>C+</v>
      </c>
      <c r="D847" t="str">
        <f>INDEX([1]Calculation!$J:$J,ROW())&amp;"  "&amp;INDEX([1]Calculation!$K:$K,ROW())</f>
        <v>1336  rv</v>
      </c>
      <c r="E847" s="19">
        <f>INDEX([1]Calculation!$I:$I,ROW())</f>
        <v>43692</v>
      </c>
      <c r="F847" s="12">
        <f>ROUND(INDEX([1]Calculation!AL:AL,ROW()),1)</f>
        <v>0</v>
      </c>
      <c r="G847" s="8">
        <f>ROUND(INDEX([1]Calculation!L:L,ROW()),0)</f>
        <v>28</v>
      </c>
      <c r="H847" s="8">
        <f>ROUND(INDEX([1]Calculation!M:M,ROW()),0)</f>
        <v>0</v>
      </c>
      <c r="I847" s="8">
        <f>ROUND(INDEX([1]Calculation!N:N,ROW()),0)</f>
        <v>2</v>
      </c>
      <c r="J847" s="8">
        <f>ROUND(INDEX([1]Calculation!O:O,ROW()),0)</f>
        <v>3</v>
      </c>
      <c r="K847" s="8">
        <f>ROUND(INDEX([1]Calculation!P:P,ROW()),0)</f>
        <v>1</v>
      </c>
      <c r="L847" s="8">
        <f>ROUND(INDEX([1]Calculation!Q:Q,ROW()),0)</f>
        <v>14</v>
      </c>
      <c r="M847" s="8">
        <f>ROUND(INDEX([1]Calculation!R:R,ROW()),0)</f>
        <v>1</v>
      </c>
      <c r="N847" s="8">
        <f>ROUND(INDEX([1]Calculation!S:S,ROW()),0)</f>
        <v>12</v>
      </c>
      <c r="O847" s="8">
        <f>ROUND(INDEX([1]Calculation!T:T,ROW()),0)</f>
        <v>3</v>
      </c>
      <c r="P847" s="8" t="str">
        <f>INDEX([1]Calculation!CB:CB,ROW())</f>
        <v>https://docs.google.com/spreadsheets/d/e/2PACX-1vSwQ21LM6gfLgTNdctbfauyKqMhCIO0RxhNiIi3G3oPwOS2YF_bgOAZxSIfy_g6CIQi7jKnExKZL6Yl/pubhtml/sheet?headers=false&amp;gid=0</v>
      </c>
    </row>
    <row r="848" spans="1:16">
      <c r="A848" t="str">
        <f>INDEX([1]Calculation!$F:$F,ROW())</f>
        <v>US</v>
      </c>
      <c r="B848" t="str">
        <f>INDEX([1]Calculation!$D:$D,ROW())</f>
        <v>Harris Insights &amp; Analytics</v>
      </c>
      <c r="C848" t="str">
        <f>IF(INDEX([1]Calculation!$G:$G,ROW())=0,"-",INDEX([1]Calculation!$G:$G,ROW()))</f>
        <v>C+</v>
      </c>
      <c r="D848" t="str">
        <f>INDEX([1]Calculation!$J:$J,ROW())&amp;"  "&amp;INDEX([1]Calculation!$K:$K,ROW())</f>
        <v>1342  rv</v>
      </c>
      <c r="E848" s="19">
        <f>INDEX([1]Calculation!$I:$I,ROW())</f>
        <v>43691</v>
      </c>
      <c r="F848" s="12">
        <f>ROUND(INDEX([1]Calculation!AL:AL,ROW()),1)</f>
        <v>0</v>
      </c>
      <c r="G848" s="8">
        <f>ROUND(INDEX([1]Calculation!L:L,ROW()),0)</f>
        <v>29</v>
      </c>
      <c r="H848" s="8">
        <f>ROUND(INDEX([1]Calculation!M:M,ROW()),0)</f>
        <v>0</v>
      </c>
      <c r="I848" s="8">
        <f>ROUND(INDEX([1]Calculation!N:N,ROW()),0)</f>
        <v>2</v>
      </c>
      <c r="J848" s="8">
        <f>ROUND(INDEX([1]Calculation!O:O,ROW()),0)</f>
        <v>3</v>
      </c>
      <c r="K848" s="8">
        <f>ROUND(INDEX([1]Calculation!P:P,ROW()),0)</f>
        <v>1</v>
      </c>
      <c r="L848" s="8">
        <f>ROUND(INDEX([1]Calculation!Q:Q,ROW()),0)</f>
        <v>14</v>
      </c>
      <c r="M848" s="8">
        <f>ROUND(INDEX([1]Calculation!R:R,ROW()),0)</f>
        <v>1</v>
      </c>
      <c r="N848" s="8">
        <f>ROUND(INDEX([1]Calculation!S:S,ROW()),0)</f>
        <v>11</v>
      </c>
      <c r="O848" s="8">
        <f>ROUND(INDEX([1]Calculation!T:T,ROW()),0)</f>
        <v>3</v>
      </c>
      <c r="P848" s="8" t="str">
        <f>INDEX([1]Calculation!CB:CB,ROW())</f>
        <v>https://docs.google.com/spreadsheets/d/e/2PACX-1vQk2yljF5Ia5pxnu91watOfDsZDpi0PA-x3gu7iyN28bFg2tGJ42EGwDColF6wT57ge81N_OJxQpldj/pubhtml/sheet?headers=false&amp;gid=0</v>
      </c>
    </row>
    <row r="849" spans="1:16">
      <c r="A849" t="str">
        <f>INDEX([1]Calculation!$F:$F,ROW())</f>
        <v>US</v>
      </c>
      <c r="B849" t="str">
        <f>INDEX([1]Calculation!$D:$D,ROW())</f>
        <v>Fox News/Beacon Research/Shaw &amp; Co. Research</v>
      </c>
      <c r="C849" t="str">
        <f>IF(INDEX([1]Calculation!$G:$G,ROW())=0,"-",INDEX([1]Calculation!$G:$G,ROW()))</f>
        <v>A-</v>
      </c>
      <c r="D849" t="str">
        <f>INDEX([1]Calculation!$J:$J,ROW())&amp;"  "&amp;INDEX([1]Calculation!$K:$K,ROW())</f>
        <v>483  lv</v>
      </c>
      <c r="E849" s="19">
        <f>INDEX([1]Calculation!$I:$I,ROW())</f>
        <v>43690</v>
      </c>
      <c r="F849" s="12">
        <f>ROUND(INDEX([1]Calculation!AL:AL,ROW()),1)</f>
        <v>0</v>
      </c>
      <c r="G849" s="8">
        <f>ROUND(INDEX([1]Calculation!L:L,ROW()),0)</f>
        <v>31</v>
      </c>
      <c r="H849" s="8">
        <f>ROUND(INDEX([1]Calculation!M:M,ROW()),0)</f>
        <v>0</v>
      </c>
      <c r="I849" s="8">
        <f>ROUND(INDEX([1]Calculation!N:N,ROW()),0)</f>
        <v>3</v>
      </c>
      <c r="J849" s="8">
        <f>ROUND(INDEX([1]Calculation!O:O,ROW()),0)</f>
        <v>3</v>
      </c>
      <c r="K849" s="8">
        <f>ROUND(INDEX([1]Calculation!P:P,ROW()),0)</f>
        <v>2</v>
      </c>
      <c r="L849" s="8">
        <f>ROUND(INDEX([1]Calculation!Q:Q,ROW()),0)</f>
        <v>10</v>
      </c>
      <c r="M849" s="8">
        <f>ROUND(INDEX([1]Calculation!R:R,ROW()),0)</f>
        <v>1</v>
      </c>
      <c r="N849" s="8">
        <f>ROUND(INDEX([1]Calculation!S:S,ROW()),0)</f>
        <v>20</v>
      </c>
      <c r="O849" s="8">
        <f>ROUND(INDEX([1]Calculation!T:T,ROW()),0)</f>
        <v>3</v>
      </c>
      <c r="P849" s="8" t="str">
        <f>INDEX([1]Calculation!CB:CB,ROW())</f>
        <v>https://www.foxnews.com/politics/fox-news-poll-8-15</v>
      </c>
    </row>
    <row r="850" spans="1:16">
      <c r="A850" t="str">
        <f>INDEX([1]Calculation!$F:$F,ROW())</f>
        <v>US</v>
      </c>
      <c r="B850" t="str">
        <f>INDEX([1]Calculation!$D:$D,ROW())</f>
        <v>YouGov</v>
      </c>
      <c r="C850" t="str">
        <f>IF(INDEX([1]Calculation!$G:$G,ROW())=0,"-",INDEX([1]Calculation!$G:$G,ROW()))</f>
        <v>B-</v>
      </c>
      <c r="D850" t="str">
        <f>INDEX([1]Calculation!$J:$J,ROW())&amp;"  "&amp;INDEX([1]Calculation!$K:$K,ROW())</f>
        <v>592  lv</v>
      </c>
      <c r="E850" s="19">
        <f>INDEX([1]Calculation!$I:$I,ROW())</f>
        <v>43690</v>
      </c>
      <c r="F850" s="12">
        <f>ROUND(INDEX([1]Calculation!AL:AL,ROW()),1)</f>
        <v>0</v>
      </c>
      <c r="G850" s="8">
        <f>ROUND(INDEX([1]Calculation!L:L,ROW()),0)</f>
        <v>21</v>
      </c>
      <c r="H850" s="8">
        <f>ROUND(INDEX([1]Calculation!M:M,ROW()),0)</f>
        <v>0</v>
      </c>
      <c r="I850" s="8">
        <f>ROUND(INDEX([1]Calculation!N:N,ROW()),0)</f>
        <v>2</v>
      </c>
      <c r="J850" s="8">
        <f>ROUND(INDEX([1]Calculation!O:O,ROW()),0)</f>
        <v>5</v>
      </c>
      <c r="K850" s="8">
        <f>ROUND(INDEX([1]Calculation!P:P,ROW()),0)</f>
        <v>1</v>
      </c>
      <c r="L850" s="8">
        <f>ROUND(INDEX([1]Calculation!Q:Q,ROW()),0)</f>
        <v>16</v>
      </c>
      <c r="M850" s="8">
        <f>ROUND(INDEX([1]Calculation!R:R,ROW()),0)</f>
        <v>1</v>
      </c>
      <c r="N850" s="8">
        <f>ROUND(INDEX([1]Calculation!S:S,ROW()),0)</f>
        <v>20</v>
      </c>
      <c r="O850" s="8">
        <f>ROUND(INDEX([1]Calculation!T:T,ROW()),0)</f>
        <v>1</v>
      </c>
      <c r="P850" s="8" t="str">
        <f>INDEX([1]Calculation!CB:CB,ROW())</f>
        <v>https://d25d2506sfb94s.cloudfront.net/cumulus_uploads/document/mujbtdyiti/econTabReport.pdf</v>
      </c>
    </row>
    <row r="851" spans="1:16">
      <c r="A851" t="str">
        <f>INDEX([1]Calculation!$F:$F,ROW())</f>
        <v>US</v>
      </c>
      <c r="B851" t="str">
        <f>INDEX([1]Calculation!$D:$D,ROW())</f>
        <v>Harris Insights &amp; Analytics</v>
      </c>
      <c r="C851" t="str">
        <f>IF(INDEX([1]Calculation!$G:$G,ROW())=0,"-",INDEX([1]Calculation!$G:$G,ROW()))</f>
        <v>C+</v>
      </c>
      <c r="D851" t="str">
        <f>INDEX([1]Calculation!$J:$J,ROW())&amp;"  "&amp;INDEX([1]Calculation!$K:$K,ROW())</f>
        <v>1350  rv</v>
      </c>
      <c r="E851" s="19">
        <f>INDEX([1]Calculation!$I:$I,ROW())</f>
        <v>43690</v>
      </c>
      <c r="F851" s="12">
        <f>ROUND(INDEX([1]Calculation!AL:AL,ROW()),1)</f>
        <v>0</v>
      </c>
      <c r="G851" s="8">
        <f>ROUND(INDEX([1]Calculation!L:L,ROW()),0)</f>
        <v>28</v>
      </c>
      <c r="H851" s="8">
        <f>ROUND(INDEX([1]Calculation!M:M,ROW()),0)</f>
        <v>0</v>
      </c>
      <c r="I851" s="8">
        <f>ROUND(INDEX([1]Calculation!N:N,ROW()),0)</f>
        <v>2</v>
      </c>
      <c r="J851" s="8">
        <f>ROUND(INDEX([1]Calculation!O:O,ROW()),0)</f>
        <v>3</v>
      </c>
      <c r="K851" s="8">
        <f>ROUND(INDEX([1]Calculation!P:P,ROW()),0)</f>
        <v>1</v>
      </c>
      <c r="L851" s="8">
        <f>ROUND(INDEX([1]Calculation!Q:Q,ROW()),0)</f>
        <v>15</v>
      </c>
      <c r="M851" s="8">
        <f>ROUND(INDEX([1]Calculation!R:R,ROW()),0)</f>
        <v>1</v>
      </c>
      <c r="N851" s="8">
        <f>ROUND(INDEX([1]Calculation!S:S,ROW()),0)</f>
        <v>10</v>
      </c>
      <c r="O851" s="8">
        <f>ROUND(INDEX([1]Calculation!T:T,ROW()),0)</f>
        <v>2</v>
      </c>
      <c r="P851" s="8" t="str">
        <f>INDEX([1]Calculation!CB:CB,ROW())</f>
        <v>https://docs.google.com/spreadsheets/d/e/2PACX-1vRdu6xxpLMi9r7uuEiVEIFaPAKPol47_v7tu8eZD9FpwYnYgEdbSsHOTGeJI7Xr0n39csLXIiX412Eu/pubhtml/sheet?headers=false&amp;gid=0</v>
      </c>
    </row>
    <row r="852" spans="1:16">
      <c r="A852" t="str">
        <f>INDEX([1]Calculation!$F:$F,ROW())</f>
        <v>South Carolina</v>
      </c>
      <c r="B852" t="str">
        <f>INDEX([1]Calculation!$D:$D,ROW())</f>
        <v>Change Research</v>
      </c>
      <c r="C852" t="str">
        <f>IF(INDEX([1]Calculation!$G:$G,ROW())=0,"-",INDEX([1]Calculation!$G:$G,ROW()))</f>
        <v>C</v>
      </c>
      <c r="D852" t="str">
        <f>INDEX([1]Calculation!$J:$J,ROW())&amp;"  "&amp;INDEX([1]Calculation!$K:$K,ROW())</f>
        <v>521  lv</v>
      </c>
      <c r="E852" s="19">
        <f>INDEX([1]Calculation!$I:$I,ROW())</f>
        <v>43689</v>
      </c>
      <c r="F852" s="12">
        <f>ROUND(INDEX([1]Calculation!AL:AL,ROW()),1)</f>
        <v>0</v>
      </c>
      <c r="G852" s="8">
        <f>ROUND(INDEX([1]Calculation!L:L,ROW()),0)</f>
        <v>36</v>
      </c>
      <c r="H852" s="8">
        <f>ROUND(INDEX([1]Calculation!M:M,ROW()),0)</f>
        <v>0</v>
      </c>
      <c r="I852" s="8">
        <f>ROUND(INDEX([1]Calculation!N:N,ROW()),0)</f>
        <v>4</v>
      </c>
      <c r="J852" s="8">
        <f>ROUND(INDEX([1]Calculation!O:O,ROW()),0)</f>
        <v>5</v>
      </c>
      <c r="K852" s="8">
        <f>ROUND(INDEX([1]Calculation!P:P,ROW()),0)</f>
        <v>1</v>
      </c>
      <c r="L852" s="8">
        <f>ROUND(INDEX([1]Calculation!Q:Q,ROW()),0)</f>
        <v>16</v>
      </c>
      <c r="M852" s="8">
        <f>ROUND(INDEX([1]Calculation!R:R,ROW()),0)</f>
        <v>1</v>
      </c>
      <c r="N852" s="8">
        <f>ROUND(INDEX([1]Calculation!S:S,ROW()),0)</f>
        <v>17</v>
      </c>
      <c r="O852" s="8">
        <f>ROUND(INDEX([1]Calculation!T:T,ROW()),0)</f>
        <v>1</v>
      </c>
      <c r="P852" s="8" t="str">
        <f>INDEX([1]Calculation!CB:CB,ROW())</f>
        <v>https://www.postandcourier.com/politics/biden-keeps-large-lead-in-sc-s-democratic-presidential-primary/article_d5064164-be11-11e9-8de3-03c1577ccfa6.html</v>
      </c>
    </row>
    <row r="853" spans="1:16">
      <c r="A853" t="str">
        <f>INDEX([1]Calculation!$F:$F,ROW())</f>
        <v>US</v>
      </c>
      <c r="B853" t="str">
        <f>INDEX([1]Calculation!$D:$D,ROW())</f>
        <v>Harris Insights &amp; Analytics</v>
      </c>
      <c r="C853" t="str">
        <f>IF(INDEX([1]Calculation!$G:$G,ROW())=0,"-",INDEX([1]Calculation!$G:$G,ROW()))</f>
        <v>C+</v>
      </c>
      <c r="D853" t="str">
        <f>INDEX([1]Calculation!$J:$J,ROW())&amp;"  "&amp;INDEX([1]Calculation!$K:$K,ROW())</f>
        <v>1346  rv</v>
      </c>
      <c r="E853" s="19">
        <f>INDEX([1]Calculation!$I:$I,ROW())</f>
        <v>43689</v>
      </c>
      <c r="F853" s="12">
        <f>ROUND(INDEX([1]Calculation!AL:AL,ROW()),1)</f>
        <v>0</v>
      </c>
      <c r="G853" s="8">
        <f>ROUND(INDEX([1]Calculation!L:L,ROW()),0)</f>
        <v>30</v>
      </c>
      <c r="H853" s="8">
        <f>ROUND(INDEX([1]Calculation!M:M,ROW()),0)</f>
        <v>0</v>
      </c>
      <c r="I853" s="8">
        <f>ROUND(INDEX([1]Calculation!N:N,ROW()),0)</f>
        <v>2</v>
      </c>
      <c r="J853" s="8">
        <f>ROUND(INDEX([1]Calculation!O:O,ROW()),0)</f>
        <v>5</v>
      </c>
      <c r="K853" s="8">
        <f>ROUND(INDEX([1]Calculation!P:P,ROW()),0)</f>
        <v>1</v>
      </c>
      <c r="L853" s="8">
        <f>ROUND(INDEX([1]Calculation!Q:Q,ROW()),0)</f>
        <v>16</v>
      </c>
      <c r="M853" s="8">
        <f>ROUND(INDEX([1]Calculation!R:R,ROW()),0)</f>
        <v>1</v>
      </c>
      <c r="N853" s="8">
        <f>ROUND(INDEX([1]Calculation!S:S,ROW()),0)</f>
        <v>10</v>
      </c>
      <c r="O853" s="8">
        <f>ROUND(INDEX([1]Calculation!T:T,ROW()),0)</f>
        <v>2</v>
      </c>
      <c r="P853" s="8" t="str">
        <f>INDEX([1]Calculation!CB:CB,ROW())</f>
        <v>https://docs.google.com/spreadsheets/d/e/2PACX-1vQvPtDcv8S1TFz2d1vllhlybZUVkn55iWj9EFixFO6V6aMsESwAnHclB0xW6aDK8-icNduc9c5eYf3_/pubhtml/sheet?headers=false&amp;gid=0</v>
      </c>
    </row>
    <row r="854" spans="1:16">
      <c r="A854" t="str">
        <f>INDEX([1]Calculation!$F:$F,ROW())</f>
        <v>Iowa</v>
      </c>
      <c r="B854" t="str">
        <f>INDEX([1]Calculation!$D:$D,ROW())</f>
        <v>Change Research</v>
      </c>
      <c r="C854" t="str">
        <f>IF(INDEX([1]Calculation!$G:$G,ROW())=0,"-",INDEX([1]Calculation!$G:$G,ROW()))</f>
        <v>C</v>
      </c>
      <c r="D854" t="str">
        <f>INDEX([1]Calculation!$J:$J,ROW())&amp;"  "&amp;INDEX([1]Calculation!$K:$K,ROW())</f>
        <v>621  lv</v>
      </c>
      <c r="E854" s="19">
        <f>INDEX([1]Calculation!$I:$I,ROW())</f>
        <v>43688</v>
      </c>
      <c r="F854" s="12">
        <f>ROUND(INDEX([1]Calculation!AL:AL,ROW()),1)</f>
        <v>0</v>
      </c>
      <c r="G854" s="8">
        <f>ROUND(INDEX([1]Calculation!L:L,ROW()),0)</f>
        <v>17</v>
      </c>
      <c r="H854" s="8">
        <f>ROUND(INDEX([1]Calculation!M:M,ROW()),0)</f>
        <v>0</v>
      </c>
      <c r="I854" s="8">
        <f>ROUND(INDEX([1]Calculation!N:N,ROW()),0)</f>
        <v>3</v>
      </c>
      <c r="J854" s="8">
        <f>ROUND(INDEX([1]Calculation!O:O,ROW()),0)</f>
        <v>13</v>
      </c>
      <c r="K854" s="8">
        <f>ROUND(INDEX([1]Calculation!P:P,ROW()),0)</f>
        <v>2</v>
      </c>
      <c r="L854" s="8">
        <f>ROUND(INDEX([1]Calculation!Q:Q,ROW()),0)</f>
        <v>17</v>
      </c>
      <c r="M854" s="8">
        <f>ROUND(INDEX([1]Calculation!R:R,ROW()),0)</f>
        <v>2</v>
      </c>
      <c r="N854" s="8">
        <f>ROUND(INDEX([1]Calculation!S:S,ROW()),0)</f>
        <v>28</v>
      </c>
      <c r="O854" s="8">
        <f>ROUND(INDEX([1]Calculation!T:T,ROW()),0)</f>
        <v>1</v>
      </c>
      <c r="P854" s="8" t="str">
        <f>INDEX([1]Calculation!CB:CB,ROW())</f>
        <v>https://www.changeresearch.com/iowa-poll-august-9-11-2019</v>
      </c>
    </row>
    <row r="855" spans="1:16">
      <c r="A855" t="str">
        <f>INDEX([1]Calculation!$F:$F,ROW())</f>
        <v>Wisconsin</v>
      </c>
      <c r="B855" t="str">
        <f>INDEX([1]Calculation!$D:$D,ROW())</f>
        <v>Change Research</v>
      </c>
      <c r="C855" t="str">
        <f>IF(INDEX([1]Calculation!$G:$G,ROW())=0,"-",INDEX([1]Calculation!$G:$G,ROW()))</f>
        <v>C</v>
      </c>
      <c r="D855" t="str">
        <f>INDEX([1]Calculation!$J:$J,ROW())&amp;"  "&amp;INDEX([1]Calculation!$K:$K,ROW())</f>
        <v>626  lv</v>
      </c>
      <c r="E855" s="19">
        <f>INDEX([1]Calculation!$I:$I,ROW())</f>
        <v>43688</v>
      </c>
      <c r="F855" s="12">
        <f>ROUND(INDEX([1]Calculation!AL:AL,ROW()),1)</f>
        <v>0.1</v>
      </c>
      <c r="G855" s="8">
        <f>ROUND(INDEX([1]Calculation!L:L,ROW()),0)</f>
        <v>20</v>
      </c>
      <c r="H855" s="8">
        <f>ROUND(INDEX([1]Calculation!M:M,ROW()),0)</f>
        <v>0</v>
      </c>
      <c r="I855" s="8">
        <f>ROUND(INDEX([1]Calculation!N:N,ROW()),0)</f>
        <v>1</v>
      </c>
      <c r="J855" s="8">
        <f>ROUND(INDEX([1]Calculation!O:O,ROW()),0)</f>
        <v>9</v>
      </c>
      <c r="K855" s="8">
        <f>ROUND(INDEX([1]Calculation!P:P,ROW()),0)</f>
        <v>2</v>
      </c>
      <c r="L855" s="8">
        <f>ROUND(INDEX([1]Calculation!Q:Q,ROW()),0)</f>
        <v>24</v>
      </c>
      <c r="M855" s="8">
        <f>ROUND(INDEX([1]Calculation!R:R,ROW()),0)</f>
        <v>1</v>
      </c>
      <c r="N855" s="8">
        <f>ROUND(INDEX([1]Calculation!S:S,ROW()),0)</f>
        <v>29</v>
      </c>
      <c r="O855" s="8">
        <f>ROUND(INDEX([1]Calculation!T:T,ROW()),0)</f>
        <v>2</v>
      </c>
      <c r="P855" s="8" t="str">
        <f>INDEX([1]Calculation!CB:CB,ROW())</f>
        <v>https://crooked.com/articles/pollercoaster-2020-wisconsin/</v>
      </c>
    </row>
    <row r="856" spans="1:16">
      <c r="A856" t="str">
        <f>INDEX([1]Calculation!$F:$F,ROW())</f>
        <v>US</v>
      </c>
      <c r="B856" t="str">
        <f>INDEX([1]Calculation!$D:$D,ROW())</f>
        <v>Morning Consult</v>
      </c>
      <c r="C856" t="str">
        <f>IF(INDEX([1]Calculation!$G:$G,ROW())=0,"-",INDEX([1]Calculation!$G:$G,ROW()))</f>
        <v>B+</v>
      </c>
      <c r="D856" t="str">
        <f>INDEX([1]Calculation!$J:$J,ROW())&amp;"  "&amp;INDEX([1]Calculation!$K:$K,ROW())</f>
        <v>17117  lv</v>
      </c>
      <c r="E856" s="19">
        <f>INDEX([1]Calculation!$I:$I,ROW())</f>
        <v>43688</v>
      </c>
      <c r="F856" s="12">
        <f>ROUND(INDEX([1]Calculation!AL:AL,ROW()),1)</f>
        <v>0</v>
      </c>
      <c r="G856" s="8">
        <f>ROUND(INDEX([1]Calculation!L:L,ROW()),0)</f>
        <v>33</v>
      </c>
      <c r="H856" s="8">
        <f>ROUND(INDEX([1]Calculation!M:M,ROW()),0)</f>
        <v>0</v>
      </c>
      <c r="I856" s="8">
        <f>ROUND(INDEX([1]Calculation!N:N,ROW()),0)</f>
        <v>3</v>
      </c>
      <c r="J856" s="8">
        <f>ROUND(INDEX([1]Calculation!O:O,ROW()),0)</f>
        <v>5</v>
      </c>
      <c r="K856" s="8">
        <f>ROUND(INDEX([1]Calculation!P:P,ROW()),0)</f>
        <v>1</v>
      </c>
      <c r="L856" s="8">
        <f>ROUND(INDEX([1]Calculation!Q:Q,ROW()),0)</f>
        <v>20</v>
      </c>
      <c r="M856" s="8">
        <f>ROUND(INDEX([1]Calculation!R:R,ROW()),0)</f>
        <v>1</v>
      </c>
      <c r="N856" s="8">
        <f>ROUND(INDEX([1]Calculation!S:S,ROW()),0)</f>
        <v>14</v>
      </c>
      <c r="O856" s="8">
        <f>ROUND(INDEX([1]Calculation!T:T,ROW()),0)</f>
        <v>2</v>
      </c>
      <c r="P856" s="8" t="str">
        <f>INDEX([1]Calculation!CB:CB,ROW())</f>
        <v>https://morningconsult.com/2020-democratic-primary/</v>
      </c>
    </row>
    <row r="857" spans="1:16">
      <c r="A857" t="str">
        <f>INDEX([1]Calculation!$F:$F,ROW())</f>
        <v>US</v>
      </c>
      <c r="B857" t="str">
        <f>INDEX([1]Calculation!$D:$D,ROW())</f>
        <v>Harris Insights &amp; Analytics</v>
      </c>
      <c r="C857" t="str">
        <f>IF(INDEX([1]Calculation!$G:$G,ROW())=0,"-",INDEX([1]Calculation!$G:$G,ROW()))</f>
        <v>C+</v>
      </c>
      <c r="D857" t="str">
        <f>INDEX([1]Calculation!$J:$J,ROW())&amp;"  "&amp;INDEX([1]Calculation!$K:$K,ROW())</f>
        <v>1350  rv</v>
      </c>
      <c r="E857" s="19">
        <f>INDEX([1]Calculation!$I:$I,ROW())</f>
        <v>43688</v>
      </c>
      <c r="F857" s="12">
        <f>ROUND(INDEX([1]Calculation!AL:AL,ROW()),1)</f>
        <v>0</v>
      </c>
      <c r="G857" s="8">
        <f>ROUND(INDEX([1]Calculation!L:L,ROW()),0)</f>
        <v>30</v>
      </c>
      <c r="H857" s="8">
        <f>ROUND(INDEX([1]Calculation!M:M,ROW()),0)</f>
        <v>0</v>
      </c>
      <c r="I857" s="8">
        <f>ROUND(INDEX([1]Calculation!N:N,ROW()),0)</f>
        <v>2</v>
      </c>
      <c r="J857" s="8">
        <f>ROUND(INDEX([1]Calculation!O:O,ROW()),0)</f>
        <v>5</v>
      </c>
      <c r="K857" s="8">
        <f>ROUND(INDEX([1]Calculation!P:P,ROW()),0)</f>
        <v>1</v>
      </c>
      <c r="L857" s="8">
        <f>ROUND(INDEX([1]Calculation!Q:Q,ROW()),0)</f>
        <v>17</v>
      </c>
      <c r="M857" s="8">
        <f>ROUND(INDEX([1]Calculation!R:R,ROW()),0)</f>
        <v>1</v>
      </c>
      <c r="N857" s="8">
        <f>ROUND(INDEX([1]Calculation!S:S,ROW()),0)</f>
        <v>9</v>
      </c>
      <c r="O857" s="8">
        <f>ROUND(INDEX([1]Calculation!T:T,ROW()),0)</f>
        <v>2</v>
      </c>
      <c r="P857" s="8" t="str">
        <f>INDEX([1]Calculation!CB:CB,ROW())</f>
        <v>https://scottrasmussen.com/3-day-dems-voting-for-trends/</v>
      </c>
    </row>
    <row r="858" spans="1:16">
      <c r="A858" t="str">
        <f>INDEX([1]Calculation!$F:$F,ROW())</f>
        <v>US</v>
      </c>
      <c r="B858" t="str">
        <f>INDEX([1]Calculation!$D:$D,ROW())</f>
        <v>Harris Insights &amp; Analytics</v>
      </c>
      <c r="C858" t="str">
        <f>IF(INDEX([1]Calculation!$G:$G,ROW())=0,"-",INDEX([1]Calculation!$G:$G,ROW()))</f>
        <v>C+</v>
      </c>
      <c r="D858" t="str">
        <f>INDEX([1]Calculation!$J:$J,ROW())&amp;"  "&amp;INDEX([1]Calculation!$K:$K,ROW())</f>
        <v>451  rv</v>
      </c>
      <c r="E858" s="19">
        <f>INDEX([1]Calculation!$I:$I,ROW())</f>
        <v>43687</v>
      </c>
      <c r="F858" s="12">
        <f>ROUND(INDEX([1]Calculation!AL:AL,ROW()),1)</f>
        <v>0</v>
      </c>
      <c r="G858" s="8">
        <f>ROUND(INDEX([1]Calculation!L:L,ROW()),0)</f>
        <v>31</v>
      </c>
      <c r="H858" s="8">
        <f>ROUND(INDEX([1]Calculation!M:M,ROW()),0)</f>
        <v>0</v>
      </c>
      <c r="I858" s="8">
        <f>ROUND(INDEX([1]Calculation!N:N,ROW()),0)</f>
        <v>1</v>
      </c>
      <c r="J858" s="8">
        <f>ROUND(INDEX([1]Calculation!O:O,ROW()),0)</f>
        <v>4</v>
      </c>
      <c r="K858" s="8">
        <f>ROUND(INDEX([1]Calculation!P:P,ROW()),0)</f>
        <v>2</v>
      </c>
      <c r="L858" s="8">
        <f>ROUND(INDEX([1]Calculation!Q:Q,ROW()),0)</f>
        <v>16</v>
      </c>
      <c r="M858" s="8">
        <f>ROUND(INDEX([1]Calculation!R:R,ROW()),0)</f>
        <v>1</v>
      </c>
      <c r="N858" s="8">
        <f>ROUND(INDEX([1]Calculation!S:S,ROW()),0)</f>
        <v>10</v>
      </c>
      <c r="O858" s="8">
        <f>ROUND(INDEX([1]Calculation!T:T,ROW()),0)</f>
        <v>1</v>
      </c>
      <c r="P858" s="8" t="str">
        <f>INDEX([1]Calculation!CB:CB,ROW())</f>
        <v>https://thehill.com/hilltv/what-americas-thinking/457430-biden-sanders-warren-support-dips-in-new-poll</v>
      </c>
    </row>
    <row r="859" spans="1:16">
      <c r="A859" t="str">
        <f>INDEX([1]Calculation!$F:$F,ROW())</f>
        <v>US</v>
      </c>
      <c r="B859" t="str">
        <f>INDEX([1]Calculation!$D:$D,ROW())</f>
        <v>Harris Insights &amp; Analytics</v>
      </c>
      <c r="C859" t="str">
        <f>IF(INDEX([1]Calculation!$G:$G,ROW())=0,"-",INDEX([1]Calculation!$G:$G,ROW()))</f>
        <v>C+</v>
      </c>
      <c r="D859" t="str">
        <f>INDEX([1]Calculation!$J:$J,ROW())&amp;"  "&amp;INDEX([1]Calculation!$K:$K,ROW())</f>
        <v>1350  rv</v>
      </c>
      <c r="E859" s="19">
        <f>INDEX([1]Calculation!$I:$I,ROW())</f>
        <v>43687</v>
      </c>
      <c r="F859" s="12">
        <f>ROUND(INDEX([1]Calculation!AL:AL,ROW()),1)</f>
        <v>0</v>
      </c>
      <c r="G859" s="8">
        <f>ROUND(INDEX([1]Calculation!L:L,ROW()),0)</f>
        <v>31</v>
      </c>
      <c r="H859" s="8">
        <f>ROUND(INDEX([1]Calculation!M:M,ROW()),0)</f>
        <v>0</v>
      </c>
      <c r="I859" s="8">
        <f>ROUND(INDEX([1]Calculation!N:N,ROW()),0)</f>
        <v>2</v>
      </c>
      <c r="J859" s="8">
        <f>ROUND(INDEX([1]Calculation!O:O,ROW()),0)</f>
        <v>5</v>
      </c>
      <c r="K859" s="8">
        <f>ROUND(INDEX([1]Calculation!P:P,ROW()),0)</f>
        <v>1</v>
      </c>
      <c r="L859" s="8">
        <f>ROUND(INDEX([1]Calculation!Q:Q,ROW()),0)</f>
        <v>15</v>
      </c>
      <c r="M859" s="8">
        <f>ROUND(INDEX([1]Calculation!R:R,ROW()),0)</f>
        <v>1</v>
      </c>
      <c r="N859" s="8">
        <f>ROUND(INDEX([1]Calculation!S:S,ROW()),0)</f>
        <v>9</v>
      </c>
      <c r="O859" s="8">
        <f>ROUND(INDEX([1]Calculation!T:T,ROW()),0)</f>
        <v>2</v>
      </c>
      <c r="P859" s="8" t="str">
        <f>INDEX([1]Calculation!CB:CB,ROW())</f>
        <v>https://scottrasmussen.com/3-day-dems-voting-for-trends/</v>
      </c>
    </row>
    <row r="860" spans="1:16">
      <c r="A860" t="str">
        <f>INDEX([1]Calculation!$F:$F,ROW())</f>
        <v>US</v>
      </c>
      <c r="B860" t="str">
        <f>INDEX([1]Calculation!$D:$D,ROW())</f>
        <v>Harris Insights &amp; Analytics</v>
      </c>
      <c r="C860" t="str">
        <f>IF(INDEX([1]Calculation!$G:$G,ROW())=0,"-",INDEX([1]Calculation!$G:$G,ROW()))</f>
        <v>C+</v>
      </c>
      <c r="D860" t="str">
        <f>INDEX([1]Calculation!$J:$J,ROW())&amp;"  "&amp;INDEX([1]Calculation!$K:$K,ROW())</f>
        <v>3088  rv</v>
      </c>
      <c r="E860" s="19">
        <f>INDEX([1]Calculation!$I:$I,ROW())</f>
        <v>43686</v>
      </c>
      <c r="F860" s="12">
        <f>ROUND(INDEX([1]Calculation!AL:AL,ROW()),1)</f>
        <v>0</v>
      </c>
      <c r="G860" s="8">
        <f>ROUND(INDEX([1]Calculation!L:L,ROW()),0)</f>
        <v>28</v>
      </c>
      <c r="H860" s="8">
        <f>ROUND(INDEX([1]Calculation!M:M,ROW()),0)</f>
        <v>0</v>
      </c>
      <c r="I860" s="8">
        <f>ROUND(INDEX([1]Calculation!N:N,ROW()),0)</f>
        <v>3</v>
      </c>
      <c r="J860" s="8">
        <f>ROUND(INDEX([1]Calculation!O:O,ROW()),0)</f>
        <v>3</v>
      </c>
      <c r="K860" s="8">
        <f>ROUND(INDEX([1]Calculation!P:P,ROW()),0)</f>
        <v>1</v>
      </c>
      <c r="L860" s="8">
        <f>ROUND(INDEX([1]Calculation!Q:Q,ROW()),0)</f>
        <v>16</v>
      </c>
      <c r="M860" s="8">
        <f>ROUND(INDEX([1]Calculation!R:R,ROW()),0)</f>
        <v>1</v>
      </c>
      <c r="N860" s="8">
        <f>ROUND(INDEX([1]Calculation!S:S,ROW()),0)</f>
        <v>10</v>
      </c>
      <c r="O860" s="8">
        <f>ROUND(INDEX([1]Calculation!T:T,ROW()),0)</f>
        <v>1</v>
      </c>
      <c r="P860" s="8" t="str">
        <f>INDEX([1]Calculation!CB:CB,ROW())</f>
        <v>https://docs.google.com/spreadsheets/d/e/2PACX-1vT-hjbkb0DH44WP2BkHSrTPVvzppzW_aeB1ZqfWP8kziPF5aZGL94tB8jNTCCv1ndWT8X69H6MT6is2/pubhtml/sheet?headers=false&amp;gid=0</v>
      </c>
    </row>
    <row r="861" spans="1:16">
      <c r="A861" t="str">
        <f>INDEX([1]Calculation!$F:$F,ROW())</f>
        <v>US</v>
      </c>
      <c r="B861" t="str">
        <f>INDEX([1]Calculation!$D:$D,ROW())</f>
        <v>Harris Insights &amp; Analytics</v>
      </c>
      <c r="C861" t="str">
        <f>IF(INDEX([1]Calculation!$G:$G,ROW())=0,"-",INDEX([1]Calculation!$G:$G,ROW()))</f>
        <v>C+</v>
      </c>
      <c r="D861" t="str">
        <f>INDEX([1]Calculation!$J:$J,ROW())&amp;"  "&amp;INDEX([1]Calculation!$K:$K,ROW())</f>
        <v>1318  rv</v>
      </c>
      <c r="E861" s="19">
        <f>INDEX([1]Calculation!$I:$I,ROW())</f>
        <v>43686</v>
      </c>
      <c r="F861" s="12">
        <f>ROUND(INDEX([1]Calculation!AL:AL,ROW()),1)</f>
        <v>0</v>
      </c>
      <c r="G861" s="8">
        <f>ROUND(INDEX([1]Calculation!L:L,ROW()),0)</f>
        <v>29</v>
      </c>
      <c r="H861" s="8">
        <f>ROUND(INDEX([1]Calculation!M:M,ROW()),0)</f>
        <v>0</v>
      </c>
      <c r="I861" s="8">
        <f>ROUND(INDEX([1]Calculation!N:N,ROW()),0)</f>
        <v>3</v>
      </c>
      <c r="J861" s="8">
        <f>ROUND(INDEX([1]Calculation!O:O,ROW()),0)</f>
        <v>4</v>
      </c>
      <c r="K861" s="8">
        <f>ROUND(INDEX([1]Calculation!P:P,ROW()),0)</f>
        <v>1</v>
      </c>
      <c r="L861" s="8">
        <f>ROUND(INDEX([1]Calculation!Q:Q,ROW()),0)</f>
        <v>15</v>
      </c>
      <c r="M861" s="8">
        <f>ROUND(INDEX([1]Calculation!R:R,ROW()),0)</f>
        <v>1</v>
      </c>
      <c r="N861" s="8">
        <f>ROUND(INDEX([1]Calculation!S:S,ROW()),0)</f>
        <v>8</v>
      </c>
      <c r="O861" s="8">
        <f>ROUND(INDEX([1]Calculation!T:T,ROW()),0)</f>
        <v>1</v>
      </c>
      <c r="P861" s="8" t="str">
        <f>INDEX([1]Calculation!CB:CB,ROW())</f>
        <v>https://docs.google.com/spreadsheets/d/e/2PACX-1vQc3FmUpQRO92VtUBe1VNODic_Huv9l3SHwAZIFvRbksbBQYAu4LaOeGTKUPghZ1trAANehATUkImk8/pubhtml/sheet?headers=false&amp;gid=0</v>
      </c>
    </row>
    <row r="862" spans="1:16">
      <c r="A862" t="str">
        <f>INDEX([1]Calculation!$F:$F,ROW())</f>
        <v>Nevada</v>
      </c>
      <c r="B862" t="str">
        <f>INDEX([1]Calculation!$D:$D,ROW())</f>
        <v>Change Research</v>
      </c>
      <c r="C862" t="str">
        <f>IF(INDEX([1]Calculation!$G:$G,ROW())=0,"-",INDEX([1]Calculation!$G:$G,ROW()))</f>
        <v>C</v>
      </c>
      <c r="D862" t="str">
        <f>INDEX([1]Calculation!$J:$J,ROW())&amp;"  "&amp;INDEX([1]Calculation!$K:$K,ROW())</f>
        <v>439  lv</v>
      </c>
      <c r="E862" s="19">
        <f>INDEX([1]Calculation!$I:$I,ROW())</f>
        <v>43685</v>
      </c>
      <c r="F862" s="12">
        <f>ROUND(INDEX([1]Calculation!AL:AL,ROW()),1)</f>
        <v>0.9</v>
      </c>
      <c r="G862" s="8">
        <f>ROUND(INDEX([1]Calculation!L:L,ROW()),0)</f>
        <v>26</v>
      </c>
      <c r="H862" s="8">
        <f>ROUND(INDEX([1]Calculation!M:M,ROW()),0)</f>
        <v>0</v>
      </c>
      <c r="I862" s="8">
        <f>ROUND(INDEX([1]Calculation!N:N,ROW()),0)</f>
        <v>0</v>
      </c>
      <c r="J862" s="8">
        <f>ROUND(INDEX([1]Calculation!O:O,ROW()),0)</f>
        <v>7</v>
      </c>
      <c r="K862" s="8">
        <f>ROUND(INDEX([1]Calculation!P:P,ROW()),0)</f>
        <v>1</v>
      </c>
      <c r="L862" s="8">
        <f>ROUND(INDEX([1]Calculation!Q:Q,ROW()),0)</f>
        <v>22</v>
      </c>
      <c r="M862" s="8">
        <f>ROUND(INDEX([1]Calculation!R:R,ROW()),0)</f>
        <v>3</v>
      </c>
      <c r="N862" s="8">
        <f>ROUND(INDEX([1]Calculation!S:S,ROW()),0)</f>
        <v>23</v>
      </c>
      <c r="O862" s="8">
        <f>ROUND(INDEX([1]Calculation!T:T,ROW()),0)</f>
        <v>1</v>
      </c>
      <c r="P862" s="8" t="str">
        <f>INDEX([1]Calculation!CB:CB,ROW())</f>
        <v>https://www.changeresearch.com/nevada-poll-august-2-8-2019</v>
      </c>
    </row>
    <row r="863" spans="1:16">
      <c r="A863" t="str">
        <f>INDEX([1]Calculation!$F:$F,ROW())</f>
        <v>US</v>
      </c>
      <c r="B863" t="str">
        <f>INDEX([1]Calculation!$D:$D,ROW())</f>
        <v>Harris Insights &amp; Analytics</v>
      </c>
      <c r="C863" t="str">
        <f>IF(INDEX([1]Calculation!$G:$G,ROW())=0,"-",INDEX([1]Calculation!$G:$G,ROW()))</f>
        <v>C+</v>
      </c>
      <c r="D863" t="str">
        <f>INDEX([1]Calculation!$J:$J,ROW())&amp;"  "&amp;INDEX([1]Calculation!$K:$K,ROW())</f>
        <v>1316  rv</v>
      </c>
      <c r="E863" s="19">
        <f>INDEX([1]Calculation!$I:$I,ROW())</f>
        <v>43685</v>
      </c>
      <c r="F863" s="12">
        <f>ROUND(INDEX([1]Calculation!AL:AL,ROW()),1)</f>
        <v>0</v>
      </c>
      <c r="G863" s="8">
        <f>ROUND(INDEX([1]Calculation!L:L,ROW()),0)</f>
        <v>27</v>
      </c>
      <c r="H863" s="8">
        <f>ROUND(INDEX([1]Calculation!M:M,ROW()),0)</f>
        <v>0</v>
      </c>
      <c r="I863" s="8">
        <f>ROUND(INDEX([1]Calculation!N:N,ROW()),0)</f>
        <v>3</v>
      </c>
      <c r="J863" s="8">
        <f>ROUND(INDEX([1]Calculation!O:O,ROW()),0)</f>
        <v>4</v>
      </c>
      <c r="K863" s="8">
        <f>ROUND(INDEX([1]Calculation!P:P,ROW()),0)</f>
        <v>1</v>
      </c>
      <c r="L863" s="8">
        <f>ROUND(INDEX([1]Calculation!Q:Q,ROW()),0)</f>
        <v>15</v>
      </c>
      <c r="M863" s="8">
        <f>ROUND(INDEX([1]Calculation!R:R,ROW()),0)</f>
        <v>1</v>
      </c>
      <c r="N863" s="8">
        <f>ROUND(INDEX([1]Calculation!S:S,ROW()),0)</f>
        <v>9</v>
      </c>
      <c r="O863" s="8">
        <f>ROUND(INDEX([1]Calculation!T:T,ROW()),0)</f>
        <v>1</v>
      </c>
      <c r="P863" s="8" t="str">
        <f>INDEX([1]Calculation!CB:CB,ROW())</f>
        <v>https://docs.google.com/spreadsheets/d/e/2PACX-1vTUihhcVuK6hILjjt6Yw4lyXSz4XYo4RRuSW4dba49_exGeWkL1tSBd_tfMTZzR_DMeJ2hm0dvxzxKP/pubhtml/sheet?headers=false&amp;gid=0</v>
      </c>
    </row>
    <row r="864" spans="1:16">
      <c r="A864" t="str">
        <f>INDEX([1]Calculation!$F:$F,ROW())</f>
        <v>US</v>
      </c>
      <c r="B864" t="str">
        <f>INDEX([1]Calculation!$D:$D,ROW())</f>
        <v>Harris Insights &amp; Analytics</v>
      </c>
      <c r="C864" t="str">
        <f>IF(INDEX([1]Calculation!$G:$G,ROW())=0,"-",INDEX([1]Calculation!$G:$G,ROW()))</f>
        <v>C+</v>
      </c>
      <c r="D864" t="str">
        <f>INDEX([1]Calculation!$J:$J,ROW())&amp;"  "&amp;INDEX([1]Calculation!$K:$K,ROW())</f>
        <v>1319  rv</v>
      </c>
      <c r="E864" s="19">
        <f>INDEX([1]Calculation!$I:$I,ROW())</f>
        <v>43684</v>
      </c>
      <c r="F864" s="12">
        <f>ROUND(INDEX([1]Calculation!AL:AL,ROW()),1)</f>
        <v>0</v>
      </c>
      <c r="G864" s="8">
        <f>ROUND(INDEX([1]Calculation!L:L,ROW()),0)</f>
        <v>25</v>
      </c>
      <c r="H864" s="8">
        <f>ROUND(INDEX([1]Calculation!M:M,ROW()),0)</f>
        <v>0</v>
      </c>
      <c r="I864" s="8">
        <f>ROUND(INDEX([1]Calculation!N:N,ROW()),0)</f>
        <v>3</v>
      </c>
      <c r="J864" s="8">
        <f>ROUND(INDEX([1]Calculation!O:O,ROW()),0)</f>
        <v>4</v>
      </c>
      <c r="K864" s="8">
        <f>ROUND(INDEX([1]Calculation!P:P,ROW()),0)</f>
        <v>1</v>
      </c>
      <c r="L864" s="8">
        <f>ROUND(INDEX([1]Calculation!Q:Q,ROW()),0)</f>
        <v>17</v>
      </c>
      <c r="M864" s="8">
        <f>ROUND(INDEX([1]Calculation!R:R,ROW()),0)</f>
        <v>1</v>
      </c>
      <c r="N864" s="8">
        <f>ROUND(INDEX([1]Calculation!S:S,ROW()),0)</f>
        <v>11</v>
      </c>
      <c r="O864" s="8">
        <f>ROUND(INDEX([1]Calculation!T:T,ROW()),0)</f>
        <v>1</v>
      </c>
      <c r="P864" s="8" t="str">
        <f>INDEX([1]Calculation!CB:CB,ROW())</f>
        <v>https://docs.google.com/spreadsheets/d/e/2PACX-1vT8Q4jaJVZrQsNMpFYM-g9TSQJNVZCqLVfmHRfAfjS2uGcw0SGKM_dYje9wkJJk0AxJleCvo0bckVuF/pubhtml/sheet?headers=false&amp;gid=0</v>
      </c>
    </row>
    <row r="865" spans="1:16">
      <c r="A865" t="str">
        <f>INDEX([1]Calculation!$F:$F,ROW())</f>
        <v>New Hampshire</v>
      </c>
      <c r="B865" t="str">
        <f>INDEX([1]Calculation!$D:$D,ROW())</f>
        <v>Gravis Marketing</v>
      </c>
      <c r="C865" t="str">
        <f>IF(INDEX([1]Calculation!$G:$G,ROW())=0,"-",INDEX([1]Calculation!$G:$G,ROW()))</f>
        <v>C+</v>
      </c>
      <c r="D865" t="str">
        <f>INDEX([1]Calculation!$J:$J,ROW())&amp;"  "&amp;INDEX([1]Calculation!$K:$K,ROW())</f>
        <v>250  lv</v>
      </c>
      <c r="E865" s="19">
        <f>INDEX([1]Calculation!$I:$I,ROW())</f>
        <v>43683</v>
      </c>
      <c r="F865" s="12">
        <f>ROUND(INDEX([1]Calculation!AL:AL,ROW()),1)</f>
        <v>0.9</v>
      </c>
      <c r="G865" s="8">
        <f>ROUND(INDEX([1]Calculation!L:L,ROW()),0)</f>
        <v>15</v>
      </c>
      <c r="H865" s="8">
        <f>ROUND(INDEX([1]Calculation!M:M,ROW()),0)</f>
        <v>0</v>
      </c>
      <c r="I865" s="8">
        <f>ROUND(INDEX([1]Calculation!N:N,ROW()),0)</f>
        <v>0</v>
      </c>
      <c r="J865" s="8">
        <f>ROUND(INDEX([1]Calculation!O:O,ROW()),0)</f>
        <v>8</v>
      </c>
      <c r="K865" s="8">
        <f>ROUND(INDEX([1]Calculation!P:P,ROW()),0)</f>
        <v>4</v>
      </c>
      <c r="L865" s="8">
        <f>ROUND(INDEX([1]Calculation!Q:Q,ROW()),0)</f>
        <v>21</v>
      </c>
      <c r="M865" s="8">
        <f>ROUND(INDEX([1]Calculation!R:R,ROW()),0)</f>
        <v>4</v>
      </c>
      <c r="N865" s="8">
        <f>ROUND(INDEX([1]Calculation!S:S,ROW()),0)</f>
        <v>12</v>
      </c>
      <c r="O865" s="8">
        <f>ROUND(INDEX([1]Calculation!T:T,ROW()),0)</f>
        <v>4</v>
      </c>
      <c r="P865" s="8" t="str">
        <f>INDEX([1]Calculation!CB:CB,ROW())</f>
        <v>http://orlando-politics.com/wp-content/uploads/2019/08/New-Hampshire-August-8-2019-v2.pdf</v>
      </c>
    </row>
    <row r="866" spans="1:16">
      <c r="A866" t="str">
        <f>INDEX([1]Calculation!$F:$F,ROW())</f>
        <v>US</v>
      </c>
      <c r="B866" t="str">
        <f>INDEX([1]Calculation!$D:$D,ROW())</f>
        <v>YouGov</v>
      </c>
      <c r="C866" t="str">
        <f>IF(INDEX([1]Calculation!$G:$G,ROW())=0,"-",INDEX([1]Calculation!$G:$G,ROW()))</f>
        <v>B-</v>
      </c>
      <c r="D866" t="str">
        <f>INDEX([1]Calculation!$J:$J,ROW())&amp;"  "&amp;INDEX([1]Calculation!$K:$K,ROW())</f>
        <v>573  lv</v>
      </c>
      <c r="E866" s="19">
        <f>INDEX([1]Calculation!$I:$I,ROW())</f>
        <v>43683</v>
      </c>
      <c r="F866" s="12">
        <f>ROUND(INDEX([1]Calculation!AL:AL,ROW()),1)</f>
        <v>0</v>
      </c>
      <c r="G866" s="8">
        <f>ROUND(INDEX([1]Calculation!L:L,ROW()),0)</f>
        <v>22</v>
      </c>
      <c r="H866" s="8">
        <f>ROUND(INDEX([1]Calculation!M:M,ROW()),0)</f>
        <v>0</v>
      </c>
      <c r="I866" s="8">
        <f>ROUND(INDEX([1]Calculation!N:N,ROW()),0)</f>
        <v>1</v>
      </c>
      <c r="J866" s="8">
        <f>ROUND(INDEX([1]Calculation!O:O,ROW()),0)</f>
        <v>8</v>
      </c>
      <c r="K866" s="8">
        <f>ROUND(INDEX([1]Calculation!P:P,ROW()),0)</f>
        <v>0</v>
      </c>
      <c r="L866" s="8">
        <f>ROUND(INDEX([1]Calculation!Q:Q,ROW()),0)</f>
        <v>13</v>
      </c>
      <c r="M866" s="8">
        <f>ROUND(INDEX([1]Calculation!R:R,ROW()),0)</f>
        <v>1</v>
      </c>
      <c r="N866" s="8">
        <f>ROUND(INDEX([1]Calculation!S:S,ROW()),0)</f>
        <v>16</v>
      </c>
      <c r="O866" s="8">
        <f>ROUND(INDEX([1]Calculation!T:T,ROW()),0)</f>
        <v>2</v>
      </c>
      <c r="P866" s="8" t="str">
        <f>INDEX([1]Calculation!CB:CB,ROW())</f>
        <v>https://d25d2506sfb94s.cloudfront.net/cumulus_uploads/document/7jv630mjdk/econTabReport.pdf</v>
      </c>
    </row>
    <row r="867" spans="1:16">
      <c r="A867" t="str">
        <f>INDEX([1]Calculation!$F:$F,ROW())</f>
        <v>US</v>
      </c>
      <c r="B867" t="str">
        <f>INDEX([1]Calculation!$D:$D,ROW())</f>
        <v>Harris Insights &amp; Analytics</v>
      </c>
      <c r="C867" t="str">
        <f>IF(INDEX([1]Calculation!$G:$G,ROW())=0,"-",INDEX([1]Calculation!$G:$G,ROW()))</f>
        <v>C+</v>
      </c>
      <c r="D867" t="str">
        <f>INDEX([1]Calculation!$J:$J,ROW())&amp;"  "&amp;INDEX([1]Calculation!$K:$K,ROW())</f>
        <v>1319  rv</v>
      </c>
      <c r="E867" s="19">
        <f>INDEX([1]Calculation!$I:$I,ROW())</f>
        <v>43683</v>
      </c>
      <c r="F867" s="12">
        <f>ROUND(INDEX([1]Calculation!AL:AL,ROW()),1)</f>
        <v>0</v>
      </c>
      <c r="G867" s="8">
        <f>ROUND(INDEX([1]Calculation!L:L,ROW()),0)</f>
        <v>25</v>
      </c>
      <c r="H867" s="8">
        <f>ROUND(INDEX([1]Calculation!M:M,ROW()),0)</f>
        <v>0</v>
      </c>
      <c r="I867" s="8">
        <f>ROUND(INDEX([1]Calculation!N:N,ROW()),0)</f>
        <v>3</v>
      </c>
      <c r="J867" s="8">
        <f>ROUND(INDEX([1]Calculation!O:O,ROW()),0)</f>
        <v>3</v>
      </c>
      <c r="K867" s="8">
        <f>ROUND(INDEX([1]Calculation!P:P,ROW()),0)</f>
        <v>1</v>
      </c>
      <c r="L867" s="8">
        <f>ROUND(INDEX([1]Calculation!Q:Q,ROW()),0)</f>
        <v>17</v>
      </c>
      <c r="M867" s="8">
        <f>ROUND(INDEX([1]Calculation!R:R,ROW()),0)</f>
        <v>1</v>
      </c>
      <c r="N867" s="8">
        <f>ROUND(INDEX([1]Calculation!S:S,ROW()),0)</f>
        <v>11</v>
      </c>
      <c r="O867" s="8">
        <f>ROUND(INDEX([1]Calculation!T:T,ROW()),0)</f>
        <v>1</v>
      </c>
      <c r="P867" s="8" t="str">
        <f>INDEX([1]Calculation!CB:CB,ROW())</f>
        <v>https://docs.google.com/spreadsheets/d/e/2PACX-1vQ_BOdzRDxC7dcvuFr9bmczzMkVKAAAUh3t87P7JTErNX6ULAFQC3NXm2h_vXU75A8x6ejgbIcIcnj8/pubhtml/sheet?headers=false&amp;gid=0</v>
      </c>
    </row>
    <row r="868" spans="1:16">
      <c r="A868" t="str">
        <f>INDEX([1]Calculation!$F:$F,ROW())</f>
        <v>North Carolina</v>
      </c>
      <c r="B868" t="str">
        <f>INDEX([1]Calculation!$D:$D,ROW())</f>
        <v>SurveyUSA</v>
      </c>
      <c r="C868" t="str">
        <f>IF(INDEX([1]Calculation!$G:$G,ROW())=0,"-",INDEX([1]Calculation!$G:$G,ROW()))</f>
        <v>A</v>
      </c>
      <c r="D868" t="str">
        <f>INDEX([1]Calculation!$J:$J,ROW())&amp;"  "&amp;INDEX([1]Calculation!$K:$K,ROW())</f>
        <v>534  lv</v>
      </c>
      <c r="E868" s="19">
        <f>INDEX([1]Calculation!$I:$I,ROW())</f>
        <v>43682</v>
      </c>
      <c r="F868" s="12">
        <f>ROUND(INDEX([1]Calculation!AL:AL,ROW()),1)</f>
        <v>0.4</v>
      </c>
      <c r="G868" s="8">
        <f>ROUND(INDEX([1]Calculation!L:L,ROW()),0)</f>
        <v>36</v>
      </c>
      <c r="H868" s="8">
        <f>ROUND(INDEX([1]Calculation!M:M,ROW()),0)</f>
        <v>0</v>
      </c>
      <c r="I868" s="8">
        <f>ROUND(INDEX([1]Calculation!N:N,ROW()),0)</f>
        <v>1</v>
      </c>
      <c r="J868" s="8">
        <f>ROUND(INDEX([1]Calculation!O:O,ROW()),0)</f>
        <v>5</v>
      </c>
      <c r="K868" s="8">
        <f>ROUND(INDEX([1]Calculation!P:P,ROW()),0)</f>
        <v>0</v>
      </c>
      <c r="L868" s="8">
        <f>ROUND(INDEX([1]Calculation!Q:Q,ROW()),0)</f>
        <v>15</v>
      </c>
      <c r="M868" s="8">
        <f>ROUND(INDEX([1]Calculation!R:R,ROW()),0)</f>
        <v>0</v>
      </c>
      <c r="N868" s="8">
        <f>ROUND(INDEX([1]Calculation!S:S,ROW()),0)</f>
        <v>13</v>
      </c>
      <c r="O868" s="8">
        <f>ROUND(INDEX([1]Calculation!T:T,ROW()),0)</f>
        <v>1</v>
      </c>
      <c r="P868" s="8" t="str">
        <f>INDEX([1]Calculation!CB:CB,ROW())</f>
        <v>http://www.surveyusa.com/client/PollReport.aspx?g=29ae3168-9e12-474f-a207-f9a662509d55</v>
      </c>
    </row>
    <row r="869" spans="1:16">
      <c r="A869" t="str">
        <f>INDEX([1]Calculation!$F:$F,ROW())</f>
        <v>California</v>
      </c>
      <c r="B869" t="str">
        <f>INDEX([1]Calculation!$D:$D,ROW())</f>
        <v>SurveyUSA</v>
      </c>
      <c r="C869" t="str">
        <f>IF(INDEX([1]Calculation!$G:$G,ROW())=0,"-",INDEX([1]Calculation!$G:$G,ROW()))</f>
        <v>A</v>
      </c>
      <c r="D869" t="str">
        <f>INDEX([1]Calculation!$J:$J,ROW())&amp;"  "&amp;INDEX([1]Calculation!$K:$K,ROW())</f>
        <v>528  lv</v>
      </c>
      <c r="E869" s="19">
        <f>INDEX([1]Calculation!$I:$I,ROW())</f>
        <v>43682</v>
      </c>
      <c r="F869" s="12">
        <f>ROUND(INDEX([1]Calculation!AL:AL,ROW()),1)</f>
        <v>0</v>
      </c>
      <c r="G869" s="8">
        <f>ROUND(INDEX([1]Calculation!L:L,ROW()),0)</f>
        <v>25</v>
      </c>
      <c r="H869" s="8">
        <f>ROUND(INDEX([1]Calculation!M:M,ROW()),0)</f>
        <v>0</v>
      </c>
      <c r="I869" s="8">
        <f>ROUND(INDEX([1]Calculation!N:N,ROW()),0)</f>
        <v>1</v>
      </c>
      <c r="J869" s="8">
        <f>ROUND(INDEX([1]Calculation!O:O,ROW()),0)</f>
        <v>6</v>
      </c>
      <c r="K869" s="8">
        <f>ROUND(INDEX([1]Calculation!P:P,ROW()),0)</f>
        <v>0</v>
      </c>
      <c r="L869" s="8">
        <f>ROUND(INDEX([1]Calculation!Q:Q,ROW()),0)</f>
        <v>18</v>
      </c>
      <c r="M869" s="8">
        <f>ROUND(INDEX([1]Calculation!R:R,ROW()),0)</f>
        <v>0</v>
      </c>
      <c r="N869" s="8">
        <f>ROUND(INDEX([1]Calculation!S:S,ROW()),0)</f>
        <v>21</v>
      </c>
      <c r="O869" s="8">
        <f>ROUND(INDEX([1]Calculation!T:T,ROW()),0)</f>
        <v>1</v>
      </c>
      <c r="P869" s="8" t="str">
        <f>INDEX([1]Calculation!CB:CB,ROW())</f>
        <v>http://www.surveyusa.com/client/PollReport.aspx?g=949b0f46-a4a4-4480-b675-711e9d6fd657</v>
      </c>
    </row>
    <row r="870" spans="1:16">
      <c r="A870" t="str">
        <f>INDEX([1]Calculation!$F:$F,ROW())</f>
        <v>US</v>
      </c>
      <c r="B870" t="str">
        <f>INDEX([1]Calculation!$D:$D,ROW())</f>
        <v>SurveyUSA</v>
      </c>
      <c r="C870" t="str">
        <f>IF(INDEX([1]Calculation!$G:$G,ROW())=0,"-",INDEX([1]Calculation!$G:$G,ROW()))</f>
        <v>A</v>
      </c>
      <c r="D870" t="str">
        <f>INDEX([1]Calculation!$J:$J,ROW())&amp;"  "&amp;INDEX([1]Calculation!$K:$K,ROW())</f>
        <v>999  lv</v>
      </c>
      <c r="E870" s="19">
        <f>INDEX([1]Calculation!$I:$I,ROW())</f>
        <v>43682</v>
      </c>
      <c r="F870" s="12">
        <f>ROUND(INDEX([1]Calculation!AL:AL,ROW()),1)</f>
        <v>0</v>
      </c>
      <c r="G870" s="8">
        <f>ROUND(INDEX([1]Calculation!L:L,ROW()),0)</f>
        <v>33</v>
      </c>
      <c r="H870" s="8">
        <f>ROUND(INDEX([1]Calculation!M:M,ROW()),0)</f>
        <v>0</v>
      </c>
      <c r="I870" s="8">
        <f>ROUND(INDEX([1]Calculation!N:N,ROW()),0)</f>
        <v>1</v>
      </c>
      <c r="J870" s="8">
        <f>ROUND(INDEX([1]Calculation!O:O,ROW()),0)</f>
        <v>8</v>
      </c>
      <c r="K870" s="8">
        <f>ROUND(INDEX([1]Calculation!P:P,ROW()),0)</f>
        <v>1</v>
      </c>
      <c r="L870" s="8">
        <f>ROUND(INDEX([1]Calculation!Q:Q,ROW()),0)</f>
        <v>20</v>
      </c>
      <c r="M870" s="8">
        <f>ROUND(INDEX([1]Calculation!R:R,ROW()),0)</f>
        <v>0</v>
      </c>
      <c r="N870" s="8">
        <f>ROUND(INDEX([1]Calculation!S:S,ROW()),0)</f>
        <v>19</v>
      </c>
      <c r="O870" s="8">
        <f>ROUND(INDEX([1]Calculation!T:T,ROW()),0)</f>
        <v>0</v>
      </c>
      <c r="P870" s="8" t="str">
        <f>INDEX([1]Calculation!CB:CB,ROW())</f>
        <v>http://www.surveyusa.com/client/PollReport.aspx?g=1736552c-4e9a-461e-ba78-2cc6729082fd</v>
      </c>
    </row>
    <row r="871" spans="1:16">
      <c r="A871" t="str">
        <f>INDEX([1]Calculation!$F:$F,ROW())</f>
        <v>US</v>
      </c>
      <c r="B871" t="str">
        <f>INDEX([1]Calculation!$D:$D,ROW())</f>
        <v>Ipsos</v>
      </c>
      <c r="C871" t="str">
        <f>IF(INDEX([1]Calculation!$G:$G,ROW())=0,"-",INDEX([1]Calculation!$G:$G,ROW()))</f>
        <v>B+</v>
      </c>
      <c r="D871" t="str">
        <f>INDEX([1]Calculation!$J:$J,ROW())&amp;"  "&amp;INDEX([1]Calculation!$K:$K,ROW())</f>
        <v>1023  rv</v>
      </c>
      <c r="E871" s="19">
        <f>INDEX([1]Calculation!$I:$I,ROW())</f>
        <v>43682</v>
      </c>
      <c r="F871" s="12">
        <f>ROUND(INDEX([1]Calculation!AL:AL,ROW()),1)</f>
        <v>0</v>
      </c>
      <c r="G871" s="8">
        <f>ROUND(INDEX([1]Calculation!L:L,ROW()),0)</f>
        <v>25</v>
      </c>
      <c r="H871" s="8">
        <f>ROUND(INDEX([1]Calculation!M:M,ROW()),0)</f>
        <v>0</v>
      </c>
      <c r="I871" s="8">
        <f>ROUND(INDEX([1]Calculation!N:N,ROW()),0)</f>
        <v>3</v>
      </c>
      <c r="J871" s="8">
        <f>ROUND(INDEX([1]Calculation!O:O,ROW()),0)</f>
        <v>5</v>
      </c>
      <c r="K871" s="8">
        <f>ROUND(INDEX([1]Calculation!P:P,ROW()),0)</f>
        <v>1</v>
      </c>
      <c r="L871" s="8">
        <f>ROUND(INDEX([1]Calculation!Q:Q,ROW()),0)</f>
        <v>20</v>
      </c>
      <c r="M871" s="8">
        <f>ROUND(INDEX([1]Calculation!R:R,ROW()),0)</f>
        <v>0</v>
      </c>
      <c r="N871" s="8">
        <f>ROUND(INDEX([1]Calculation!S:S,ROW()),0)</f>
        <v>10</v>
      </c>
      <c r="O871" s="8">
        <f>ROUND(INDEX([1]Calculation!T:T,ROW()),0)</f>
        <v>2</v>
      </c>
      <c r="P871" s="8" t="str">
        <f>INDEX([1]Calculation!CB:CB,ROW())</f>
        <v>https://www.ipsos.com/sites/default/files/ct/news/documents/2019-08/topline_reuters_democratic_horserace_08_06_2019.pdf</v>
      </c>
    </row>
    <row r="872" spans="1:16">
      <c r="A872" t="str">
        <f>INDEX([1]Calculation!$F:$F,ROW())</f>
        <v>US</v>
      </c>
      <c r="B872" t="str">
        <f>INDEX([1]Calculation!$D:$D,ROW())</f>
        <v>Quinnipiac University</v>
      </c>
      <c r="C872" t="str">
        <f>IF(INDEX([1]Calculation!$G:$G,ROW())=0,"-",INDEX([1]Calculation!$G:$G,ROW()))</f>
        <v>A</v>
      </c>
      <c r="D872" t="str">
        <f>INDEX([1]Calculation!$J:$J,ROW())&amp;"  "&amp;INDEX([1]Calculation!$K:$K,ROW())</f>
        <v>807  rv</v>
      </c>
      <c r="E872" s="19">
        <f>INDEX([1]Calculation!$I:$I,ROW())</f>
        <v>43682</v>
      </c>
      <c r="F872" s="12">
        <f>ROUND(INDEX([1]Calculation!AL:AL,ROW()),1)</f>
        <v>0</v>
      </c>
      <c r="G872" s="8">
        <f>ROUND(INDEX([1]Calculation!L:L,ROW()),0)</f>
        <v>32</v>
      </c>
      <c r="H872" s="8">
        <f>ROUND(INDEX([1]Calculation!M:M,ROW()),0)</f>
        <v>0</v>
      </c>
      <c r="I872" s="8">
        <f>ROUND(INDEX([1]Calculation!N:N,ROW()),0)</f>
        <v>2</v>
      </c>
      <c r="J872" s="8">
        <f>ROUND(INDEX([1]Calculation!O:O,ROW()),0)</f>
        <v>5</v>
      </c>
      <c r="K872" s="8">
        <f>ROUND(INDEX([1]Calculation!P:P,ROW()),0)</f>
        <v>1</v>
      </c>
      <c r="L872" s="8">
        <f>ROUND(INDEX([1]Calculation!Q:Q,ROW()),0)</f>
        <v>14</v>
      </c>
      <c r="M872" s="8">
        <f>ROUND(INDEX([1]Calculation!R:R,ROW()),0)</f>
        <v>0</v>
      </c>
      <c r="N872" s="8">
        <f>ROUND(INDEX([1]Calculation!S:S,ROW()),0)</f>
        <v>21</v>
      </c>
      <c r="O872" s="8">
        <f>ROUND(INDEX([1]Calculation!T:T,ROW()),0)</f>
        <v>1</v>
      </c>
      <c r="P872" s="8" t="str">
        <f>INDEX([1]Calculation!CB:CB,ROW())</f>
        <v>https://poll.qu.edu/national/release-detail?ReleaseID=3637</v>
      </c>
    </row>
    <row r="873" spans="1:16">
      <c r="A873" t="str">
        <f>INDEX([1]Calculation!$F:$F,ROW())</f>
        <v>US</v>
      </c>
      <c r="B873" t="str">
        <f>INDEX([1]Calculation!$D:$D,ROW())</f>
        <v>Ipsos</v>
      </c>
      <c r="C873" t="str">
        <f>IF(INDEX([1]Calculation!$G:$G,ROW())=0,"-",INDEX([1]Calculation!$G:$G,ROW()))</f>
        <v>B+</v>
      </c>
      <c r="D873" t="str">
        <f>INDEX([1]Calculation!$J:$J,ROW())&amp;"  "&amp;INDEX([1]Calculation!$K:$K,ROW())</f>
        <v>1258  a</v>
      </c>
      <c r="E873" s="19">
        <f>INDEX([1]Calculation!$I:$I,ROW())</f>
        <v>43682</v>
      </c>
      <c r="F873" s="12">
        <f>ROUND(INDEX([1]Calculation!AL:AL,ROW()),1)</f>
        <v>0</v>
      </c>
      <c r="G873" s="8">
        <f>ROUND(INDEX([1]Calculation!L:L,ROW()),0)</f>
        <v>22</v>
      </c>
      <c r="H873" s="8">
        <f>ROUND(INDEX([1]Calculation!M:M,ROW()),0)</f>
        <v>0</v>
      </c>
      <c r="I873" s="8">
        <f>ROUND(INDEX([1]Calculation!N:N,ROW()),0)</f>
        <v>3</v>
      </c>
      <c r="J873" s="8">
        <f>ROUND(INDEX([1]Calculation!O:O,ROW()),0)</f>
        <v>4</v>
      </c>
      <c r="K873" s="8">
        <f>ROUND(INDEX([1]Calculation!P:P,ROW()),0)</f>
        <v>1</v>
      </c>
      <c r="L873" s="8">
        <f>ROUND(INDEX([1]Calculation!Q:Q,ROW()),0)</f>
        <v>18</v>
      </c>
      <c r="M873" s="8">
        <f>ROUND(INDEX([1]Calculation!R:R,ROW()),0)</f>
        <v>0</v>
      </c>
      <c r="N873" s="8">
        <f>ROUND(INDEX([1]Calculation!S:S,ROW()),0)</f>
        <v>9</v>
      </c>
      <c r="O873" s="8">
        <f>ROUND(INDEX([1]Calculation!T:T,ROW()),0)</f>
        <v>2</v>
      </c>
      <c r="P873" s="8" t="str">
        <f>INDEX([1]Calculation!CB:CB,ROW())</f>
        <v>https://graphics.reuters.com/USA-ELECTION-POLL/0100B05G09P/index.html</v>
      </c>
    </row>
    <row r="874" spans="1:16">
      <c r="A874" t="str">
        <f>INDEX([1]Calculation!$F:$F,ROW())</f>
        <v>US</v>
      </c>
      <c r="B874" t="str">
        <f>INDEX([1]Calculation!$D:$D,ROW())</f>
        <v>Harris Insights &amp; Analytics</v>
      </c>
      <c r="C874" t="str">
        <f>IF(INDEX([1]Calculation!$G:$G,ROW())=0,"-",INDEX([1]Calculation!$G:$G,ROW()))</f>
        <v>C+</v>
      </c>
      <c r="D874" t="str">
        <f>INDEX([1]Calculation!$J:$J,ROW())&amp;"  "&amp;INDEX([1]Calculation!$K:$K,ROW())</f>
        <v>1339  rv</v>
      </c>
      <c r="E874" s="19">
        <f>INDEX([1]Calculation!$I:$I,ROW())</f>
        <v>43682</v>
      </c>
      <c r="F874" s="12">
        <f>ROUND(INDEX([1]Calculation!AL:AL,ROW()),1)</f>
        <v>0</v>
      </c>
      <c r="G874" s="8">
        <f>ROUND(INDEX([1]Calculation!L:L,ROW()),0)</f>
        <v>27</v>
      </c>
      <c r="H874" s="8">
        <f>ROUND(INDEX([1]Calculation!M:M,ROW()),0)</f>
        <v>0</v>
      </c>
      <c r="I874" s="8">
        <f>ROUND(INDEX([1]Calculation!N:N,ROW()),0)</f>
        <v>3</v>
      </c>
      <c r="J874" s="8">
        <f>ROUND(INDEX([1]Calculation!O:O,ROW()),0)</f>
        <v>2</v>
      </c>
      <c r="K874" s="8">
        <f>ROUND(INDEX([1]Calculation!P:P,ROW()),0)</f>
        <v>1</v>
      </c>
      <c r="L874" s="8">
        <f>ROUND(INDEX([1]Calculation!Q:Q,ROW()),0)</f>
        <v>16</v>
      </c>
      <c r="M874" s="8">
        <f>ROUND(INDEX([1]Calculation!R:R,ROW()),0)</f>
        <v>1</v>
      </c>
      <c r="N874" s="8">
        <f>ROUND(INDEX([1]Calculation!S:S,ROW()),0)</f>
        <v>11</v>
      </c>
      <c r="O874" s="8">
        <f>ROUND(INDEX([1]Calculation!T:T,ROW()),0)</f>
        <v>2</v>
      </c>
      <c r="P874" s="8" t="str">
        <f>INDEX([1]Calculation!CB:CB,ROW())</f>
        <v>https://docs.google.com/spreadsheets/d/e/2PACX-1vSVetctSpLRFECuXGpU24Zq51Cp_Tzy1pCpjuC4f_oWXSkrANdxYTuuNnEcYylhpAx6sEz0alWBslzT/pubhtml/sheet?headers=false&amp;gid=0</v>
      </c>
    </row>
    <row r="875" spans="1:16">
      <c r="A875" t="str">
        <f>INDEX([1]Calculation!$F:$F,ROW())</f>
        <v>US</v>
      </c>
      <c r="B875" t="str">
        <f>INDEX([1]Calculation!$D:$D,ROW())</f>
        <v>Pew Research Center</v>
      </c>
      <c r="C875" t="str">
        <f>IF(INDEX([1]Calculation!$G:$G,ROW())=0,"-",INDEX([1]Calculation!$G:$G,ROW()))</f>
        <v>B/C</v>
      </c>
      <c r="D875" t="str">
        <f>INDEX([1]Calculation!$J:$J,ROW())&amp;"  "&amp;INDEX([1]Calculation!$K:$K,ROW())</f>
        <v>1757  rv</v>
      </c>
      <c r="E875" s="19">
        <f>INDEX([1]Calculation!$I:$I,ROW())</f>
        <v>43681</v>
      </c>
      <c r="F875" s="12">
        <f>ROUND(INDEX([1]Calculation!AL:AL,ROW()),1)</f>
        <v>0.1</v>
      </c>
      <c r="G875" s="8">
        <f>ROUND(INDEX([1]Calculation!L:L,ROW()),0)</f>
        <v>26</v>
      </c>
      <c r="H875" s="8">
        <f>ROUND(INDEX([1]Calculation!M:M,ROW()),0)</f>
        <v>0</v>
      </c>
      <c r="I875" s="8">
        <f>ROUND(INDEX([1]Calculation!N:N,ROW()),0)</f>
        <v>1</v>
      </c>
      <c r="J875" s="8">
        <f>ROUND(INDEX([1]Calculation!O:O,ROW()),0)</f>
        <v>5</v>
      </c>
      <c r="K875" s="8">
        <f>ROUND(INDEX([1]Calculation!P:P,ROW()),0)</f>
        <v>1</v>
      </c>
      <c r="L875" s="8">
        <f>ROUND(INDEX([1]Calculation!Q:Q,ROW()),0)</f>
        <v>12</v>
      </c>
      <c r="M875" s="8">
        <f>ROUND(INDEX([1]Calculation!R:R,ROW()),0)</f>
        <v>0</v>
      </c>
      <c r="N875" s="8">
        <f>ROUND(INDEX([1]Calculation!S:S,ROW()),0)</f>
        <v>16</v>
      </c>
      <c r="O875" s="8">
        <f>ROUND(INDEX([1]Calculation!T:T,ROW()),0)</f>
        <v>1</v>
      </c>
      <c r="P875" s="8" t="str">
        <f>INDEX([1]Calculation!CB:CB,ROW())</f>
        <v>https://www.people-press.org/wp-content/uploads/sites/4/2019/08/PP_2019.08.16_Trump-and-the-Democratic-Primary_FINAL.pdf</v>
      </c>
    </row>
    <row r="876" spans="1:16">
      <c r="A876" t="str">
        <f>INDEX([1]Calculation!$F:$F,ROW())</f>
        <v>US</v>
      </c>
      <c r="B876" t="str">
        <f>INDEX([1]Calculation!$D:$D,ROW())</f>
        <v>Public Policy Polling</v>
      </c>
      <c r="C876" t="str">
        <f>IF(INDEX([1]Calculation!$G:$G,ROW())=0,"-",INDEX([1]Calculation!$G:$G,ROW()))</f>
        <v>B</v>
      </c>
      <c r="D876" t="str">
        <f>INDEX([1]Calculation!$J:$J,ROW())&amp;"  "&amp;INDEX([1]Calculation!$K:$K,ROW())</f>
        <v>588  v</v>
      </c>
      <c r="E876" s="19">
        <f>INDEX([1]Calculation!$I:$I,ROW())</f>
        <v>43681</v>
      </c>
      <c r="F876" s="12">
        <f>ROUND(INDEX([1]Calculation!AL:AL,ROW()),1)</f>
        <v>1.7</v>
      </c>
      <c r="G876" s="8">
        <f>ROUND(INDEX([1]Calculation!L:L,ROW()),0)</f>
        <v>36</v>
      </c>
      <c r="H876" s="8">
        <f>ROUND(INDEX([1]Calculation!M:M,ROW()),0)</f>
        <v>0</v>
      </c>
      <c r="I876" s="8">
        <f>ROUND(INDEX([1]Calculation!N:N,ROW()),0)</f>
        <v>4</v>
      </c>
      <c r="J876" s="8">
        <f>ROUND(INDEX([1]Calculation!O:O,ROW()),0)</f>
        <v>4</v>
      </c>
      <c r="K876" s="8">
        <f>ROUND(INDEX([1]Calculation!P:P,ROW()),0)</f>
        <v>2</v>
      </c>
      <c r="L876" s="8">
        <f>ROUND(INDEX([1]Calculation!Q:Q,ROW()),0)</f>
        <v>12</v>
      </c>
      <c r="M876" s="8">
        <f>ROUND(INDEX([1]Calculation!R:R,ROW()),0)</f>
        <v>0</v>
      </c>
      <c r="N876" s="8">
        <f>ROUND(INDEX([1]Calculation!S:S,ROW()),0)</f>
        <v>13</v>
      </c>
      <c r="O876" s="8">
        <f>ROUND(INDEX([1]Calculation!T:T,ROW()),0)</f>
        <v>2</v>
      </c>
      <c r="P876" s="8" t="str">
        <f>INDEX([1]Calculation!CB:CB,ROW())</f>
        <v>https://www.publicpolicypolling.com/wp-content/uploads/2019/08/NationalPollMemoAugust2019.pdf</v>
      </c>
    </row>
    <row r="877" spans="1:16">
      <c r="A877" t="str">
        <f>INDEX([1]Calculation!$F:$F,ROW())</f>
        <v>US</v>
      </c>
      <c r="B877" t="str">
        <f>INDEX([1]Calculation!$D:$D,ROW())</f>
        <v>Change Research</v>
      </c>
      <c r="C877" t="str">
        <f>IF(INDEX([1]Calculation!$G:$G,ROW())=0,"-",INDEX([1]Calculation!$G:$G,ROW()))</f>
        <v>C</v>
      </c>
      <c r="D877" t="str">
        <f>INDEX([1]Calculation!$J:$J,ROW())&amp;"  "&amp;INDEX([1]Calculation!$K:$K,ROW())</f>
        <v>1450  lv</v>
      </c>
      <c r="E877" s="19">
        <f>INDEX([1]Calculation!$I:$I,ROW())</f>
        <v>43681</v>
      </c>
      <c r="F877" s="12">
        <f>ROUND(INDEX([1]Calculation!AL:AL,ROW()),1)</f>
        <v>0</v>
      </c>
      <c r="G877" s="8">
        <f>ROUND(INDEX([1]Calculation!L:L,ROW()),0)</f>
        <v>23</v>
      </c>
      <c r="H877" s="8">
        <f>ROUND(INDEX([1]Calculation!M:M,ROW()),0)</f>
        <v>0</v>
      </c>
      <c r="I877" s="8">
        <f>ROUND(INDEX([1]Calculation!N:N,ROW()),0)</f>
        <v>2</v>
      </c>
      <c r="J877" s="8">
        <f>ROUND(INDEX([1]Calculation!O:O,ROW()),0)</f>
        <v>9</v>
      </c>
      <c r="K877" s="8">
        <f>ROUND(INDEX([1]Calculation!P:P,ROW()),0)</f>
        <v>1</v>
      </c>
      <c r="L877" s="8">
        <f>ROUND(INDEX([1]Calculation!Q:Q,ROW()),0)</f>
        <v>23</v>
      </c>
      <c r="M877" s="8">
        <f>ROUND(INDEX([1]Calculation!R:R,ROW()),0)</f>
        <v>0</v>
      </c>
      <c r="N877" s="8">
        <f>ROUND(INDEX([1]Calculation!S:S,ROW()),0)</f>
        <v>26</v>
      </c>
      <c r="O877" s="8">
        <f>ROUND(INDEX([1]Calculation!T:T,ROW()),0)</f>
        <v>2</v>
      </c>
      <c r="P877" s="8" t="str">
        <f>INDEX([1]Calculation!CB:CB,ROW())</f>
        <v>https://www.changeresearch.com/post-debate-poll-august-2-4-2019</v>
      </c>
    </row>
    <row r="878" spans="1:16">
      <c r="A878" t="str">
        <f>INDEX([1]Calculation!$F:$F,ROW())</f>
        <v>Iowa</v>
      </c>
      <c r="B878" t="str">
        <f>INDEX([1]Calculation!$D:$D,ROW())</f>
        <v>Monmouth University</v>
      </c>
      <c r="C878" t="str">
        <f>IF(INDEX([1]Calculation!$G:$G,ROW())=0,"-",INDEX([1]Calculation!$G:$G,ROW()))</f>
        <v>A+</v>
      </c>
      <c r="D878" t="str">
        <f>INDEX([1]Calculation!$J:$J,ROW())&amp;"  "&amp;INDEX([1]Calculation!$K:$K,ROW())</f>
        <v>401  lv</v>
      </c>
      <c r="E878" s="19">
        <f>INDEX([1]Calculation!$I:$I,ROW())</f>
        <v>43681</v>
      </c>
      <c r="F878" s="12">
        <f>ROUND(INDEX([1]Calculation!AL:AL,ROW()),1)</f>
        <v>0</v>
      </c>
      <c r="G878" s="8">
        <f>ROUND(INDEX([1]Calculation!L:L,ROW()),0)</f>
        <v>28</v>
      </c>
      <c r="H878" s="8">
        <f>ROUND(INDEX([1]Calculation!M:M,ROW()),0)</f>
        <v>0</v>
      </c>
      <c r="I878" s="8">
        <f>ROUND(INDEX([1]Calculation!N:N,ROW()),0)</f>
        <v>1</v>
      </c>
      <c r="J878" s="8">
        <f>ROUND(INDEX([1]Calculation!O:O,ROW()),0)</f>
        <v>8</v>
      </c>
      <c r="K878" s="8">
        <f>ROUND(INDEX([1]Calculation!P:P,ROW()),0)</f>
        <v>3</v>
      </c>
      <c r="L878" s="8">
        <f>ROUND(INDEX([1]Calculation!Q:Q,ROW()),0)</f>
        <v>9</v>
      </c>
      <c r="M878" s="8">
        <f>ROUND(INDEX([1]Calculation!R:R,ROW()),0)</f>
        <v>3</v>
      </c>
      <c r="N878" s="8">
        <f>ROUND(INDEX([1]Calculation!S:S,ROW()),0)</f>
        <v>19</v>
      </c>
      <c r="O878" s="8">
        <f>ROUND(INDEX([1]Calculation!T:T,ROW()),0)</f>
        <v>2</v>
      </c>
      <c r="P878" s="8" t="str">
        <f>INDEX([1]Calculation!CB:CB,ROW())</f>
        <v>https://www.monmouth.edu/polling-institute/documents/monmouthpoll_ia_080819.pdf/</v>
      </c>
    </row>
    <row r="879" spans="1:16">
      <c r="A879" t="str">
        <f>INDEX([1]Calculation!$F:$F,ROW())</f>
        <v>Pennsylvania</v>
      </c>
      <c r="B879" t="str">
        <f>INDEX([1]Calculation!$D:$D,ROW())</f>
        <v>Franklin &amp; Marshall College</v>
      </c>
      <c r="C879" t="str">
        <f>IF(INDEX([1]Calculation!$G:$G,ROW())=0,"-",INDEX([1]Calculation!$G:$G,ROW()))</f>
        <v>B/C</v>
      </c>
      <c r="D879" t="str">
        <f>INDEX([1]Calculation!$J:$J,ROW())&amp;"  "&amp;INDEX([1]Calculation!$K:$K,ROW())</f>
        <v>295  rv</v>
      </c>
      <c r="E879" s="19">
        <f>INDEX([1]Calculation!$I:$I,ROW())</f>
        <v>43681</v>
      </c>
      <c r="F879" s="12">
        <f>ROUND(INDEX([1]Calculation!AL:AL,ROW()),1)</f>
        <v>0</v>
      </c>
      <c r="G879" s="8">
        <f>ROUND(INDEX([1]Calculation!L:L,ROW()),0)</f>
        <v>28</v>
      </c>
      <c r="H879" s="8">
        <f>ROUND(INDEX([1]Calculation!M:M,ROW()),0)</f>
        <v>0</v>
      </c>
      <c r="I879" s="8">
        <f>ROUND(INDEX([1]Calculation!N:N,ROW()),0)</f>
        <v>2</v>
      </c>
      <c r="J879" s="8">
        <f>ROUND(INDEX([1]Calculation!O:O,ROW()),0)</f>
        <v>6</v>
      </c>
      <c r="K879" s="8">
        <f>ROUND(INDEX([1]Calculation!P:P,ROW()),0)</f>
        <v>0</v>
      </c>
      <c r="L879" s="8">
        <f>ROUND(INDEX([1]Calculation!Q:Q,ROW()),0)</f>
        <v>12</v>
      </c>
      <c r="M879" s="8">
        <f>ROUND(INDEX([1]Calculation!R:R,ROW()),0)</f>
        <v>0</v>
      </c>
      <c r="N879" s="8">
        <f>ROUND(INDEX([1]Calculation!S:S,ROW()),0)</f>
        <v>21</v>
      </c>
      <c r="O879" s="8">
        <f>ROUND(INDEX([1]Calculation!T:T,ROW()),0)</f>
        <v>0</v>
      </c>
      <c r="P879" s="8" t="str">
        <f>INDEX([1]Calculation!CB:CB,ROW())</f>
        <v>https://www.fandm.edu/uploads/files/366978281722999151-f-m-poll-release-august-2019.pdf</v>
      </c>
    </row>
    <row r="880" spans="1:16">
      <c r="A880" t="str">
        <f>INDEX([1]Calculation!$F:$F,ROW())</f>
        <v>Texas</v>
      </c>
      <c r="B880" t="str">
        <f>INDEX([1]Calculation!$D:$D,ROW())</f>
        <v>University of Texas at Tyler</v>
      </c>
      <c r="C880" t="str">
        <f>IF(INDEX([1]Calculation!$G:$G,ROW())=0,"-",INDEX([1]Calculation!$G:$G,ROW()))</f>
        <v>B/C</v>
      </c>
      <c r="D880" t="str">
        <f>INDEX([1]Calculation!$J:$J,ROW())&amp;"  "&amp;INDEX([1]Calculation!$K:$K,ROW())</f>
        <v>534  rv</v>
      </c>
      <c r="E880" s="19">
        <f>INDEX([1]Calculation!$I:$I,ROW())</f>
        <v>43681</v>
      </c>
      <c r="F880" s="12">
        <f>ROUND(INDEX([1]Calculation!AL:AL,ROW()),1)</f>
        <v>0</v>
      </c>
      <c r="G880" s="8">
        <f>ROUND(INDEX([1]Calculation!L:L,ROW()),0)</f>
        <v>24</v>
      </c>
      <c r="H880" s="8">
        <f>ROUND(INDEX([1]Calculation!M:M,ROW()),0)</f>
        <v>0</v>
      </c>
      <c r="I880" s="8">
        <f>ROUND(INDEX([1]Calculation!N:N,ROW()),0)</f>
        <v>2</v>
      </c>
      <c r="J880" s="8">
        <f>ROUND(INDEX([1]Calculation!O:O,ROW()),0)</f>
        <v>5</v>
      </c>
      <c r="K880" s="8">
        <f>ROUND(INDEX([1]Calculation!P:P,ROW()),0)</f>
        <v>0</v>
      </c>
      <c r="L880" s="8">
        <f>ROUND(INDEX([1]Calculation!Q:Q,ROW()),0)</f>
        <v>18</v>
      </c>
      <c r="M880" s="8">
        <f>ROUND(INDEX([1]Calculation!R:R,ROW()),0)</f>
        <v>1</v>
      </c>
      <c r="N880" s="8">
        <f>ROUND(INDEX([1]Calculation!S:S,ROW()),0)</f>
        <v>10</v>
      </c>
      <c r="O880" s="8">
        <f>ROUND(INDEX([1]Calculation!T:T,ROW()),0)</f>
        <v>2</v>
      </c>
      <c r="P880" s="8" t="str">
        <f>INDEX([1]Calculation!CB:CB,ROW())</f>
        <v>https://www.uttyler.edu/politicalscience/files/pollingcenter/postdebatesummary.pdf</v>
      </c>
    </row>
    <row r="881" spans="1:16">
      <c r="A881" t="str">
        <f>INDEX([1]Calculation!$F:$F,ROW())</f>
        <v>New Hampshire</v>
      </c>
      <c r="B881" t="str">
        <f>INDEX([1]Calculation!$D:$D,ROW())</f>
        <v>Suffolk University</v>
      </c>
      <c r="C881" t="str">
        <f>IF(INDEX([1]Calculation!$G:$G,ROW())=0,"-",INDEX([1]Calculation!$G:$G,ROW()))</f>
        <v>A-</v>
      </c>
      <c r="D881" t="str">
        <f>INDEX([1]Calculation!$J:$J,ROW())&amp;"  "&amp;INDEX([1]Calculation!$K:$K,ROW())</f>
        <v>500  lv</v>
      </c>
      <c r="E881" s="19">
        <f>INDEX([1]Calculation!$I:$I,ROW())</f>
        <v>43681</v>
      </c>
      <c r="F881" s="12">
        <f>ROUND(INDEX([1]Calculation!AL:AL,ROW()),1)</f>
        <v>0</v>
      </c>
      <c r="G881" s="8">
        <f>ROUND(INDEX([1]Calculation!L:L,ROW()),0)</f>
        <v>21</v>
      </c>
      <c r="H881" s="8">
        <f>ROUND(INDEX([1]Calculation!M:M,ROW()),0)</f>
        <v>0</v>
      </c>
      <c r="I881" s="8">
        <f>ROUND(INDEX([1]Calculation!N:N,ROW()),0)</f>
        <v>1</v>
      </c>
      <c r="J881" s="8">
        <f>ROUND(INDEX([1]Calculation!O:O,ROW()),0)</f>
        <v>6</v>
      </c>
      <c r="K881" s="8">
        <f>ROUND(INDEX([1]Calculation!P:P,ROW()),0)</f>
        <v>1</v>
      </c>
      <c r="L881" s="8">
        <f>ROUND(INDEX([1]Calculation!Q:Q,ROW()),0)</f>
        <v>17</v>
      </c>
      <c r="M881" s="8">
        <f>ROUND(INDEX([1]Calculation!R:R,ROW()),0)</f>
        <v>1</v>
      </c>
      <c r="N881" s="8">
        <f>ROUND(INDEX([1]Calculation!S:S,ROW()),0)</f>
        <v>14</v>
      </c>
      <c r="O881" s="8">
        <f>ROUND(INDEX([1]Calculation!T:T,ROW()),0)</f>
        <v>1</v>
      </c>
      <c r="P881" s="8" t="str">
        <f>INDEX([1]Calculation!CB:CB,ROW())</f>
        <v>https://www.suffolk.edu/-/media/suffolk/documents/academics/research-at-suffolk/suprc/polls/new-hampshire/2019/8_6_2019_marginals_pdftxt.pdf</v>
      </c>
    </row>
    <row r="882" spans="1:16">
      <c r="A882" t="str">
        <f>INDEX([1]Calculation!$F:$F,ROW())</f>
        <v>US</v>
      </c>
      <c r="B882" t="str">
        <f>INDEX([1]Calculation!$D:$D,ROW())</f>
        <v>Morning Consult</v>
      </c>
      <c r="C882" t="str">
        <f>IF(INDEX([1]Calculation!$G:$G,ROW())=0,"-",INDEX([1]Calculation!$G:$G,ROW()))</f>
        <v>B+</v>
      </c>
      <c r="D882" t="str">
        <f>INDEX([1]Calculation!$J:$J,ROW())&amp;"  "&amp;INDEX([1]Calculation!$K:$K,ROW())</f>
        <v>9845  lv</v>
      </c>
      <c r="E882" s="19">
        <f>INDEX([1]Calculation!$I:$I,ROW())</f>
        <v>43681</v>
      </c>
      <c r="F882" s="12">
        <f>ROUND(INDEX([1]Calculation!AL:AL,ROW()),1)</f>
        <v>0</v>
      </c>
      <c r="G882" s="8">
        <f>ROUND(INDEX([1]Calculation!L:L,ROW()),0)</f>
        <v>33</v>
      </c>
      <c r="H882" s="8">
        <f>ROUND(INDEX([1]Calculation!M:M,ROW()),0)</f>
        <v>0</v>
      </c>
      <c r="I882" s="8">
        <f>ROUND(INDEX([1]Calculation!N:N,ROW()),0)</f>
        <v>3</v>
      </c>
      <c r="J882" s="8">
        <f>ROUND(INDEX([1]Calculation!O:O,ROW()),0)</f>
        <v>6</v>
      </c>
      <c r="K882" s="8">
        <f>ROUND(INDEX([1]Calculation!P:P,ROW()),0)</f>
        <v>1</v>
      </c>
      <c r="L882" s="8">
        <f>ROUND(INDEX([1]Calculation!Q:Q,ROW()),0)</f>
        <v>19</v>
      </c>
      <c r="M882" s="8">
        <f>ROUND(INDEX([1]Calculation!R:R,ROW()),0)</f>
        <v>1</v>
      </c>
      <c r="N882" s="8">
        <f>ROUND(INDEX([1]Calculation!S:S,ROW()),0)</f>
        <v>15</v>
      </c>
      <c r="O882" s="8">
        <f>ROUND(INDEX([1]Calculation!T:T,ROW()),0)</f>
        <v>2</v>
      </c>
      <c r="P882" s="8" t="str">
        <f>INDEX([1]Calculation!CB:CB,ROW())</f>
        <v>https://morningconsult.com/2020-democratic-primary/</v>
      </c>
    </row>
    <row r="883" spans="1:16">
      <c r="A883" t="str">
        <f>INDEX([1]Calculation!$F:$F,ROW())</f>
        <v>US</v>
      </c>
      <c r="B883" t="str">
        <f>INDEX([1]Calculation!$D:$D,ROW())</f>
        <v>Harris Insights &amp; Analytics</v>
      </c>
      <c r="C883" t="str">
        <f>IF(INDEX([1]Calculation!$G:$G,ROW())=0,"-",INDEX([1]Calculation!$G:$G,ROW()))</f>
        <v>C+</v>
      </c>
      <c r="D883" t="str">
        <f>INDEX([1]Calculation!$J:$J,ROW())&amp;"  "&amp;INDEX([1]Calculation!$K:$K,ROW())</f>
        <v>1350  rv</v>
      </c>
      <c r="E883" s="19">
        <f>INDEX([1]Calculation!$I:$I,ROW())</f>
        <v>43681</v>
      </c>
      <c r="F883" s="12">
        <f>ROUND(INDEX([1]Calculation!AL:AL,ROW()),1)</f>
        <v>0</v>
      </c>
      <c r="G883" s="8">
        <f>ROUND(INDEX([1]Calculation!L:L,ROW()),0)</f>
        <v>28</v>
      </c>
      <c r="H883" s="8">
        <f>ROUND(INDEX([1]Calculation!M:M,ROW()),0)</f>
        <v>0</v>
      </c>
      <c r="I883" s="8">
        <f>ROUND(INDEX([1]Calculation!N:N,ROW()),0)</f>
        <v>3</v>
      </c>
      <c r="J883" s="8">
        <f>ROUND(INDEX([1]Calculation!O:O,ROW()),0)</f>
        <v>3</v>
      </c>
      <c r="K883" s="8">
        <f>ROUND(INDEX([1]Calculation!P:P,ROW()),0)</f>
        <v>1</v>
      </c>
      <c r="L883" s="8">
        <f>ROUND(INDEX([1]Calculation!Q:Q,ROW()),0)</f>
        <v>14</v>
      </c>
      <c r="M883" s="8">
        <f>ROUND(INDEX([1]Calculation!R:R,ROW()),0)</f>
        <v>1</v>
      </c>
      <c r="N883" s="8">
        <f>ROUND(INDEX([1]Calculation!S:S,ROW()),0)</f>
        <v>9</v>
      </c>
      <c r="O883" s="8">
        <f>ROUND(INDEX([1]Calculation!T:T,ROW()),0)</f>
        <v>2</v>
      </c>
      <c r="P883" s="8" t="str">
        <f>INDEX([1]Calculation!CB:CB,ROW())</f>
        <v>https://scottrasmussen.com/3-day-dems-voting-for-trends/</v>
      </c>
    </row>
    <row r="884" spans="1:16">
      <c r="A884" t="str">
        <f>INDEX([1]Calculation!$F:$F,ROW())</f>
        <v>Texas</v>
      </c>
      <c r="B884" t="str">
        <f>INDEX([1]Calculation!$D:$D,ROW())</f>
        <v>Emerson College</v>
      </c>
      <c r="C884" t="str">
        <f>IF(INDEX([1]Calculation!$G:$G,ROW())=0,"-",INDEX([1]Calculation!$G:$G,ROW()))</f>
        <v>B-</v>
      </c>
      <c r="D884" t="str">
        <f>INDEX([1]Calculation!$J:$J,ROW())&amp;"  "&amp;INDEX([1]Calculation!$K:$K,ROW())</f>
        <v>400  lv</v>
      </c>
      <c r="E884" s="19">
        <f>INDEX([1]Calculation!$I:$I,ROW())</f>
        <v>43680</v>
      </c>
      <c r="F884" s="12">
        <f>ROUND(INDEX([1]Calculation!AL:AL,ROW()),1)</f>
        <v>0.2</v>
      </c>
      <c r="G884" s="8">
        <f>ROUND(INDEX([1]Calculation!L:L,ROW()),0)</f>
        <v>28</v>
      </c>
      <c r="H884" s="8">
        <f>ROUND(INDEX([1]Calculation!M:M,ROW()),0)</f>
        <v>0</v>
      </c>
      <c r="I884" s="8">
        <f>ROUND(INDEX([1]Calculation!N:N,ROW()),0)</f>
        <v>2</v>
      </c>
      <c r="J884" s="8">
        <f>ROUND(INDEX([1]Calculation!O:O,ROW()),0)</f>
        <v>7</v>
      </c>
      <c r="K884" s="8">
        <f>ROUND(INDEX([1]Calculation!P:P,ROW()),0)</f>
        <v>0</v>
      </c>
      <c r="L884" s="8">
        <f>ROUND(INDEX([1]Calculation!Q:Q,ROW()),0)</f>
        <v>16</v>
      </c>
      <c r="M884" s="8">
        <f>ROUND(INDEX([1]Calculation!R:R,ROW()),0)</f>
        <v>0</v>
      </c>
      <c r="N884" s="8">
        <f>ROUND(INDEX([1]Calculation!S:S,ROW()),0)</f>
        <v>14</v>
      </c>
      <c r="O884" s="8">
        <f>ROUND(INDEX([1]Calculation!T:T,ROW()),0)</f>
        <v>3</v>
      </c>
      <c r="P884" s="8" t="str">
        <f>INDEX([1]Calculation!CB:CB,ROW())</f>
        <v>http://emersonpolling.com/2019/08/06/dallas-morning-news-emerson-poll-biden-leads-orourke-in-texas-presidential-primary-race-against-sen-john-cornyn-wide-open/</v>
      </c>
    </row>
    <row r="885" spans="1:16">
      <c r="A885" t="str">
        <f>INDEX([1]Calculation!$F:$F,ROW())</f>
        <v>US</v>
      </c>
      <c r="B885" t="str">
        <f>INDEX([1]Calculation!$D:$D,ROW())</f>
        <v>Harris Insights &amp; Analytics</v>
      </c>
      <c r="C885" t="str">
        <f>IF(INDEX([1]Calculation!$G:$G,ROW())=0,"-",INDEX([1]Calculation!$G:$G,ROW()))</f>
        <v>C+</v>
      </c>
      <c r="D885" t="str">
        <f>INDEX([1]Calculation!$J:$J,ROW())&amp;"  "&amp;INDEX([1]Calculation!$K:$K,ROW())</f>
        <v>1350  rv</v>
      </c>
      <c r="E885" s="19">
        <f>INDEX([1]Calculation!$I:$I,ROW())</f>
        <v>43680</v>
      </c>
      <c r="F885" s="12">
        <f>ROUND(INDEX([1]Calculation!AL:AL,ROW()),1)</f>
        <v>0</v>
      </c>
      <c r="G885" s="8">
        <f>ROUND(INDEX([1]Calculation!L:L,ROW()),0)</f>
        <v>29</v>
      </c>
      <c r="H885" s="8">
        <f>ROUND(INDEX([1]Calculation!M:M,ROW()),0)</f>
        <v>0</v>
      </c>
      <c r="I885" s="8">
        <f>ROUND(INDEX([1]Calculation!N:N,ROW()),0)</f>
        <v>3</v>
      </c>
      <c r="J885" s="8">
        <f>ROUND(INDEX([1]Calculation!O:O,ROW()),0)</f>
        <v>3</v>
      </c>
      <c r="K885" s="8">
        <f>ROUND(INDEX([1]Calculation!P:P,ROW()),0)</f>
        <v>1</v>
      </c>
      <c r="L885" s="8">
        <f>ROUND(INDEX([1]Calculation!Q:Q,ROW()),0)</f>
        <v>16</v>
      </c>
      <c r="M885" s="8">
        <f>ROUND(INDEX([1]Calculation!R:R,ROW()),0)</f>
        <v>1</v>
      </c>
      <c r="N885" s="8">
        <f>ROUND(INDEX([1]Calculation!S:S,ROW()),0)</f>
        <v>9</v>
      </c>
      <c r="O885" s="8">
        <f>ROUND(INDEX([1]Calculation!T:T,ROW()),0)</f>
        <v>2</v>
      </c>
      <c r="P885" s="8" t="str">
        <f>INDEX([1]Calculation!CB:CB,ROW())</f>
        <v>https://scottrasmussen.com/3-day-dems-voting-for-trends/</v>
      </c>
    </row>
    <row r="886" spans="1:16">
      <c r="A886" t="str">
        <f>INDEX([1]Calculation!$F:$F,ROW())</f>
        <v>US</v>
      </c>
      <c r="B886" t="str">
        <f>INDEX([1]Calculation!$D:$D,ROW())</f>
        <v>Harris Insights &amp; Analytics</v>
      </c>
      <c r="C886" t="str">
        <f>IF(INDEX([1]Calculation!$G:$G,ROW())=0,"-",INDEX([1]Calculation!$G:$G,ROW()))</f>
        <v>C+</v>
      </c>
      <c r="D886" t="str">
        <f>INDEX([1]Calculation!$J:$J,ROW())&amp;"  "&amp;INDEX([1]Calculation!$K:$K,ROW())</f>
        <v>1350  rv</v>
      </c>
      <c r="E886" s="19">
        <f>INDEX([1]Calculation!$I:$I,ROW())</f>
        <v>43679</v>
      </c>
      <c r="F886" s="12">
        <f>ROUND(INDEX([1]Calculation!AL:AL,ROW()),1)</f>
        <v>0</v>
      </c>
      <c r="G886" s="8">
        <f>ROUND(INDEX([1]Calculation!L:L,ROW()),0)</f>
        <v>29</v>
      </c>
      <c r="H886" s="8">
        <f>ROUND(INDEX([1]Calculation!M:M,ROW()),0)</f>
        <v>0</v>
      </c>
      <c r="I886" s="8">
        <f>ROUND(INDEX([1]Calculation!N:N,ROW()),0)</f>
        <v>3</v>
      </c>
      <c r="J886" s="8">
        <f>ROUND(INDEX([1]Calculation!O:O,ROW()),0)</f>
        <v>4</v>
      </c>
      <c r="K886" s="8">
        <f>ROUND(INDEX([1]Calculation!P:P,ROW()),0)</f>
        <v>1</v>
      </c>
      <c r="L886" s="8">
        <f>ROUND(INDEX([1]Calculation!Q:Q,ROW()),0)</f>
        <v>17</v>
      </c>
      <c r="M886" s="8">
        <f>ROUND(INDEX([1]Calculation!R:R,ROW()),0)</f>
        <v>1</v>
      </c>
      <c r="N886" s="8">
        <f>ROUND(INDEX([1]Calculation!S:S,ROW()),0)</f>
        <v>9</v>
      </c>
      <c r="O886" s="8">
        <f>ROUND(INDEX([1]Calculation!T:T,ROW()),0)</f>
        <v>2</v>
      </c>
      <c r="P886" s="8" t="str">
        <f>INDEX([1]Calculation!CB:CB,ROW())</f>
        <v>https://scottrasmussen.com/3-day-dems-voting-for-trends/</v>
      </c>
    </row>
    <row r="887" spans="1:16">
      <c r="A887" t="str">
        <f>INDEX([1]Calculation!$F:$F,ROW())</f>
        <v>US</v>
      </c>
      <c r="B887" t="str">
        <f>INDEX([1]Calculation!$D:$D,ROW())</f>
        <v>Harris Insights &amp; Analytics</v>
      </c>
      <c r="C887" t="str">
        <f>IF(INDEX([1]Calculation!$G:$G,ROW())=0,"-",INDEX([1]Calculation!$G:$G,ROW()))</f>
        <v>C+</v>
      </c>
      <c r="D887" t="str">
        <f>INDEX([1]Calculation!$J:$J,ROW())&amp;"  "&amp;INDEX([1]Calculation!$K:$K,ROW())</f>
        <v>914  rv</v>
      </c>
      <c r="E887" s="19">
        <f>INDEX([1]Calculation!$I:$I,ROW())</f>
        <v>43679</v>
      </c>
      <c r="F887" s="12">
        <f>ROUND(INDEX([1]Calculation!AL:AL,ROW()),1)</f>
        <v>0</v>
      </c>
      <c r="G887" s="8">
        <f>ROUND(INDEX([1]Calculation!L:L,ROW()),0)</f>
        <v>28</v>
      </c>
      <c r="H887" s="8">
        <f>ROUND(INDEX([1]Calculation!M:M,ROW()),0)</f>
        <v>0</v>
      </c>
      <c r="I887" s="8">
        <f>ROUND(INDEX([1]Calculation!N:N,ROW()),0)</f>
        <v>3</v>
      </c>
      <c r="J887" s="8">
        <f>ROUND(INDEX([1]Calculation!O:O,ROW()),0)</f>
        <v>3</v>
      </c>
      <c r="K887" s="8">
        <f>ROUND(INDEX([1]Calculation!P:P,ROW()),0)</f>
        <v>1</v>
      </c>
      <c r="L887" s="8">
        <f>ROUND(INDEX([1]Calculation!Q:Q,ROW()),0)</f>
        <v>16</v>
      </c>
      <c r="M887" s="8">
        <f>ROUND(INDEX([1]Calculation!R:R,ROW()),0)</f>
        <v>1</v>
      </c>
      <c r="N887" s="8">
        <f>ROUND(INDEX([1]Calculation!S:S,ROW()),0)</f>
        <v>8</v>
      </c>
      <c r="O887" s="8">
        <f>ROUND(INDEX([1]Calculation!T:T,ROW()),0)</f>
        <v>2</v>
      </c>
      <c r="P887" s="8" t="str">
        <f>INDEX([1]Calculation!CB:CB,ROW())</f>
        <v>https://docs.google.com/spreadsheets/d/e/2PACX-1vSFOGwKP-zo-s_2vLo0oUdvbGlNmF0RvCC0wqfCBOwGfHl6VftiyLP4-lgs9ZzO-GcOzOF-2UE2pJpj/pubhtml/sheet?headers=false&amp;gid=0</v>
      </c>
    </row>
    <row r="888" spans="1:16">
      <c r="A888" t="str">
        <f>INDEX([1]Calculation!$F:$F,ROW())</f>
        <v>Washington</v>
      </c>
      <c r="B888" t="str">
        <f>INDEX([1]Calculation!$D:$D,ROW())</f>
        <v>Zogby Interactive/JZ Analytics</v>
      </c>
      <c r="C888" t="str">
        <f>IF(INDEX([1]Calculation!$G:$G,ROW())=0,"-",INDEX([1]Calculation!$G:$G,ROW()))</f>
        <v>C</v>
      </c>
      <c r="D888" t="str">
        <f>INDEX([1]Calculation!$J:$J,ROW())&amp;"  "&amp;INDEX([1]Calculation!$K:$K,ROW())</f>
        <v>619  lv</v>
      </c>
      <c r="E888" s="19">
        <f>INDEX([1]Calculation!$I:$I,ROW())</f>
        <v>43678</v>
      </c>
      <c r="F888" s="12">
        <f>ROUND(INDEX([1]Calculation!AL:AL,ROW()),1)</f>
        <v>1</v>
      </c>
      <c r="G888" s="8">
        <f>ROUND(INDEX([1]Calculation!L:L,ROW()),0)</f>
        <v>19</v>
      </c>
      <c r="H888" s="8">
        <f>ROUND(INDEX([1]Calculation!M:M,ROW()),0)</f>
        <v>0</v>
      </c>
      <c r="I888" s="8">
        <f>ROUND(INDEX([1]Calculation!N:N,ROW()),0)</f>
        <v>1</v>
      </c>
      <c r="J888" s="8">
        <f>ROUND(INDEX([1]Calculation!O:O,ROW()),0)</f>
        <v>5</v>
      </c>
      <c r="K888" s="8">
        <f>ROUND(INDEX([1]Calculation!P:P,ROW()),0)</f>
        <v>1</v>
      </c>
      <c r="L888" s="8">
        <f>ROUND(INDEX([1]Calculation!Q:Q,ROW()),0)</f>
        <v>18</v>
      </c>
      <c r="M888" s="8">
        <f>ROUND(INDEX([1]Calculation!R:R,ROW()),0)</f>
        <v>0</v>
      </c>
      <c r="N888" s="8">
        <f>ROUND(INDEX([1]Calculation!S:S,ROW()),0)</f>
        <v>14</v>
      </c>
      <c r="O888" s="8">
        <f>ROUND(INDEX([1]Calculation!T:T,ROW()),0)</f>
        <v>2</v>
      </c>
      <c r="P888" s="8" t="str">
        <f>INDEX([1]Calculation!CB:CB,ROW())</f>
        <v>https://247wallst.com/special-report/2019/08/07/24-7-wall-st-zogby-analytics-battleground-state-poll-biden-warren-and-sanders-neck-and-neck-in-washington-state/2/</v>
      </c>
    </row>
    <row r="889" spans="1:16">
      <c r="A889" t="str">
        <f>INDEX([1]Calculation!$F:$F,ROW())</f>
        <v>US</v>
      </c>
      <c r="B889" t="str">
        <f>INDEX([1]Calculation!$D:$D,ROW())</f>
        <v>IBD/TIPP</v>
      </c>
      <c r="C889" t="str">
        <f>IF(INDEX([1]Calculation!$G:$G,ROW())=0,"-",INDEX([1]Calculation!$G:$G,ROW()))</f>
        <v>A/B</v>
      </c>
      <c r="D889" t="str">
        <f>INDEX([1]Calculation!$J:$J,ROW())&amp;"  "&amp;INDEX([1]Calculation!$K:$K,ROW())</f>
        <v>350  rv</v>
      </c>
      <c r="E889" s="19">
        <f>INDEX([1]Calculation!$I:$I,ROW())</f>
        <v>43678</v>
      </c>
      <c r="F889" s="12">
        <f>ROUND(INDEX([1]Calculation!AL:AL,ROW()),1)</f>
        <v>0</v>
      </c>
      <c r="G889" s="8">
        <f>ROUND(INDEX([1]Calculation!L:L,ROW()),0)</f>
        <v>30</v>
      </c>
      <c r="H889" s="8">
        <f>ROUND(INDEX([1]Calculation!M:M,ROW()),0)</f>
        <v>0</v>
      </c>
      <c r="I889" s="8">
        <f>ROUND(INDEX([1]Calculation!N:N,ROW()),0)</f>
        <v>2</v>
      </c>
      <c r="J889" s="8">
        <f>ROUND(INDEX([1]Calculation!O:O,ROW()),0)</f>
        <v>6</v>
      </c>
      <c r="K889" s="8">
        <f>ROUND(INDEX([1]Calculation!P:P,ROW()),0)</f>
        <v>1</v>
      </c>
      <c r="L889" s="8">
        <f>ROUND(INDEX([1]Calculation!Q:Q,ROW()),0)</f>
        <v>12</v>
      </c>
      <c r="M889" s="8">
        <f>ROUND(INDEX([1]Calculation!R:R,ROW()),0)</f>
        <v>0</v>
      </c>
      <c r="N889" s="8">
        <f>ROUND(INDEX([1]Calculation!S:S,ROW()),0)</f>
        <v>17</v>
      </c>
      <c r="O889" s="8">
        <f>ROUND(INDEX([1]Calculation!T:T,ROW()),0)</f>
        <v>0</v>
      </c>
      <c r="P889" s="8" t="str">
        <f>INDEX([1]Calculation!CB:CB,ROW())</f>
        <v>https://projects.fivethirtyeight.com/polls/20190806_National.pdf</v>
      </c>
    </row>
    <row r="890" spans="1:16">
      <c r="A890" t="str">
        <f>INDEX([1]Calculation!$F:$F,ROW())</f>
        <v>US</v>
      </c>
      <c r="B890" t="str">
        <f>INDEX([1]Calculation!$D:$D,ROW())</f>
        <v>Harris Insights &amp; Analytics</v>
      </c>
      <c r="C890" t="str">
        <f>IF(INDEX([1]Calculation!$G:$G,ROW())=0,"-",INDEX([1]Calculation!$G:$G,ROW()))</f>
        <v>C+</v>
      </c>
      <c r="D890" t="str">
        <f>INDEX([1]Calculation!$J:$J,ROW())&amp;"  "&amp;INDEX([1]Calculation!$K:$K,ROW())</f>
        <v>585  rv</v>
      </c>
      <c r="E890" s="19">
        <f>INDEX([1]Calculation!$I:$I,ROW())</f>
        <v>43678</v>
      </c>
      <c r="F890" s="12">
        <f>ROUND(INDEX([1]Calculation!AL:AL,ROW()),1)</f>
        <v>0</v>
      </c>
      <c r="G890" s="8">
        <f>ROUND(INDEX([1]Calculation!L:L,ROW()),0)</f>
        <v>34</v>
      </c>
      <c r="H890" s="8">
        <f>ROUND(INDEX([1]Calculation!M:M,ROW()),0)</f>
        <v>0</v>
      </c>
      <c r="I890" s="8">
        <f>ROUND(INDEX([1]Calculation!N:N,ROW()),0)</f>
        <v>2</v>
      </c>
      <c r="J890" s="8">
        <f>ROUND(INDEX([1]Calculation!O:O,ROW()),0)</f>
        <v>4</v>
      </c>
      <c r="K890" s="8">
        <f>ROUND(INDEX([1]Calculation!P:P,ROW()),0)</f>
        <v>1</v>
      </c>
      <c r="L890" s="8">
        <f>ROUND(INDEX([1]Calculation!Q:Q,ROW()),0)</f>
        <v>17</v>
      </c>
      <c r="M890" s="8">
        <f>ROUND(INDEX([1]Calculation!R:R,ROW()),0)</f>
        <v>1</v>
      </c>
      <c r="N890" s="8">
        <f>ROUND(INDEX([1]Calculation!S:S,ROW()),0)</f>
        <v>8</v>
      </c>
      <c r="O890" s="8">
        <f>ROUND(INDEX([1]Calculation!T:T,ROW()),0)</f>
        <v>1</v>
      </c>
      <c r="P890" s="8" t="str">
        <f>INDEX([1]Calculation!CB:CB,ROW())</f>
        <v>https://harvardharrispoll.com/wp-content/uploads/2019/08/HHP_July2019_Topline_RegisteredVoters_r1.pdf</v>
      </c>
    </row>
    <row r="891" spans="1:16">
      <c r="A891" t="str">
        <f>INDEX([1]Calculation!$F:$F,ROW())</f>
        <v>US</v>
      </c>
      <c r="B891" t="str">
        <f>INDEX([1]Calculation!$D:$D,ROW())</f>
        <v>Harris Insights &amp; Analytics</v>
      </c>
      <c r="C891" t="str">
        <f>IF(INDEX([1]Calculation!$G:$G,ROW())=0,"-",INDEX([1]Calculation!$G:$G,ROW()))</f>
        <v>C+</v>
      </c>
      <c r="D891" t="str">
        <f>INDEX([1]Calculation!$J:$J,ROW())&amp;"  "&amp;INDEX([1]Calculation!$K:$K,ROW())</f>
        <v>896  rv</v>
      </c>
      <c r="E891" s="19">
        <f>INDEX([1]Calculation!$I:$I,ROW())</f>
        <v>43678</v>
      </c>
      <c r="F891" s="12">
        <f>ROUND(INDEX([1]Calculation!AL:AL,ROW()),1)</f>
        <v>0</v>
      </c>
      <c r="G891" s="8">
        <f>ROUND(INDEX([1]Calculation!L:L,ROW()),0)</f>
        <v>30</v>
      </c>
      <c r="H891" s="8">
        <f>ROUND(INDEX([1]Calculation!M:M,ROW()),0)</f>
        <v>0</v>
      </c>
      <c r="I891" s="8">
        <f>ROUND(INDEX([1]Calculation!N:N,ROW()),0)</f>
        <v>3</v>
      </c>
      <c r="J891" s="8">
        <f>ROUND(INDEX([1]Calculation!O:O,ROW()),0)</f>
        <v>4</v>
      </c>
      <c r="K891" s="8">
        <f>ROUND(INDEX([1]Calculation!P:P,ROW()),0)</f>
        <v>1</v>
      </c>
      <c r="L891" s="8">
        <f>ROUND(INDEX([1]Calculation!Q:Q,ROW()),0)</f>
        <v>18</v>
      </c>
      <c r="M891" s="8">
        <f>ROUND(INDEX([1]Calculation!R:R,ROW()),0)</f>
        <v>1</v>
      </c>
      <c r="N891" s="8">
        <f>ROUND(INDEX([1]Calculation!S:S,ROW()),0)</f>
        <v>9</v>
      </c>
      <c r="O891" s="8">
        <f>ROUND(INDEX([1]Calculation!T:T,ROW()),0)</f>
        <v>1</v>
      </c>
      <c r="P891" s="8" t="str">
        <f>INDEX([1]Calculation!CB:CB,ROW())</f>
        <v>https://docs.google.com/spreadsheets/d/e/2PACX-1vS2WQnlJUxcvqRvuqDYlQIBcCF1qUoeL87da_ilOVDbCbGodKB5Gc5YD0ZazTtike9E7-Mw05cpr_mL/pubhtml/sheet?headers=false&amp;gid=0</v>
      </c>
    </row>
    <row r="892" spans="1:16">
      <c r="A892" t="str">
        <f>INDEX([1]Calculation!$F:$F,ROW())</f>
        <v>US</v>
      </c>
      <c r="B892" t="str">
        <f>INDEX([1]Calculation!$D:$D,ROW())</f>
        <v>Harris Insights &amp; Analytics</v>
      </c>
      <c r="C892" t="str">
        <f>IF(INDEX([1]Calculation!$G:$G,ROW())=0,"-",INDEX([1]Calculation!$G:$G,ROW()))</f>
        <v>C+</v>
      </c>
      <c r="D892" t="str">
        <f>INDEX([1]Calculation!$J:$J,ROW())&amp;"  "&amp;INDEX([1]Calculation!$K:$K,ROW())</f>
        <v>867  rv</v>
      </c>
      <c r="E892" s="19">
        <f>INDEX([1]Calculation!$I:$I,ROW())</f>
        <v>43677</v>
      </c>
      <c r="F892" s="12">
        <f>ROUND(INDEX([1]Calculation!AL:AL,ROW()),1)</f>
        <v>0</v>
      </c>
      <c r="G892" s="8">
        <f>ROUND(INDEX([1]Calculation!L:L,ROW()),0)</f>
        <v>30</v>
      </c>
      <c r="H892" s="8">
        <f>ROUND(INDEX([1]Calculation!M:M,ROW()),0)</f>
        <v>0</v>
      </c>
      <c r="I892" s="8">
        <f>ROUND(INDEX([1]Calculation!N:N,ROW()),0)</f>
        <v>2</v>
      </c>
      <c r="J892" s="8">
        <f>ROUND(INDEX([1]Calculation!O:O,ROW()),0)</f>
        <v>5</v>
      </c>
      <c r="K892" s="8">
        <f>ROUND(INDEX([1]Calculation!P:P,ROW()),0)</f>
        <v>1</v>
      </c>
      <c r="L892" s="8">
        <f>ROUND(INDEX([1]Calculation!Q:Q,ROW()),0)</f>
        <v>17</v>
      </c>
      <c r="M892" s="8">
        <f>ROUND(INDEX([1]Calculation!R:R,ROW()),0)</f>
        <v>1</v>
      </c>
      <c r="N892" s="8">
        <f>ROUND(INDEX([1]Calculation!S:S,ROW()),0)</f>
        <v>8</v>
      </c>
      <c r="O892" s="8">
        <f>ROUND(INDEX([1]Calculation!T:T,ROW()),0)</f>
        <v>1</v>
      </c>
      <c r="P892" s="8" t="str">
        <f>INDEX([1]Calculation!CB:CB,ROW())</f>
        <v>https://docs.google.com/spreadsheets/d/e/2PACX-1vRaL7ES4opq7NIaS19kmVrXpYqN0C9d3HdFoT6WYVIeV-wkvnLg3hBx7jt-NbcxNWUG7sTJnZt2H0Y6/pubhtml/sheet?headers=false&amp;gid=0</v>
      </c>
    </row>
    <row r="893" spans="1:16">
      <c r="A893" t="str">
        <f>INDEX([1]Calculation!$F:$F,ROW())</f>
        <v>California</v>
      </c>
      <c r="B893" t="str">
        <f>INDEX([1]Calculation!$D:$D,ROW())</f>
        <v>Capitol Weekly</v>
      </c>
      <c r="C893" t="str">
        <f>IF(INDEX([1]Calculation!$G:$G,ROW())=0,"-",INDEX([1]Calculation!$G:$G,ROW()))</f>
        <v>-</v>
      </c>
      <c r="D893" t="str">
        <f>INDEX([1]Calculation!$J:$J,ROW())&amp;"  "&amp;INDEX([1]Calculation!$K:$K,ROW())</f>
        <v>739  lv</v>
      </c>
      <c r="E893" s="19">
        <f>INDEX([1]Calculation!$I:$I,ROW())</f>
        <v>43677</v>
      </c>
      <c r="F893" s="12">
        <f>ROUND(INDEX([1]Calculation!AL:AL,ROW()),1)</f>
        <v>0</v>
      </c>
      <c r="G893" s="8">
        <f>ROUND(INDEX([1]Calculation!L:L,ROW()),0)</f>
        <v>21</v>
      </c>
      <c r="H893" s="8">
        <f>ROUND(INDEX([1]Calculation!M:M,ROW()),0)</f>
        <v>0</v>
      </c>
      <c r="I893" s="8">
        <f>ROUND(INDEX([1]Calculation!N:N,ROW()),0)</f>
        <v>1</v>
      </c>
      <c r="J893" s="8">
        <f>ROUND(INDEX([1]Calculation!O:O,ROW()),0)</f>
        <v>8</v>
      </c>
      <c r="K893" s="8">
        <f>ROUND(INDEX([1]Calculation!P:P,ROW()),0)</f>
        <v>1</v>
      </c>
      <c r="L893" s="8">
        <f>ROUND(INDEX([1]Calculation!Q:Q,ROW()),0)</f>
        <v>15</v>
      </c>
      <c r="M893" s="8">
        <f>ROUND(INDEX([1]Calculation!R:R,ROW()),0)</f>
        <v>0</v>
      </c>
      <c r="N893" s="8">
        <f>ROUND(INDEX([1]Calculation!S:S,ROW()),0)</f>
        <v>24</v>
      </c>
      <c r="O893" s="8">
        <f>ROUND(INDEX([1]Calculation!T:T,ROW()),0)</f>
        <v>2</v>
      </c>
      <c r="P893" s="8" t="str">
        <f>INDEX([1]Calculation!CB:CB,ROW())</f>
        <v>https://public.tableau.com/profile/capitol.weekly#!/vizhome/2020PrimaryTrackingSurvey_15626518585990/CA120POLLSTORY</v>
      </c>
    </row>
    <row r="894" spans="1:16">
      <c r="A894" t="str">
        <f>INDEX([1]Calculation!$F:$F,ROW())</f>
        <v>US</v>
      </c>
      <c r="B894" t="str">
        <f>INDEX([1]Calculation!$D:$D,ROW())</f>
        <v>YouGov</v>
      </c>
      <c r="C894" t="str">
        <f>IF(INDEX([1]Calculation!$G:$G,ROW())=0,"-",INDEX([1]Calculation!$G:$G,ROW()))</f>
        <v>B-</v>
      </c>
      <c r="D894" t="str">
        <f>INDEX([1]Calculation!$J:$J,ROW())&amp;"  "&amp;INDEX([1]Calculation!$K:$K,ROW())</f>
        <v>629  lv</v>
      </c>
      <c r="E894" s="19">
        <f>INDEX([1]Calculation!$I:$I,ROW())</f>
        <v>43676</v>
      </c>
      <c r="F894" s="12">
        <f>ROUND(INDEX([1]Calculation!AL:AL,ROW()),1)</f>
        <v>0</v>
      </c>
      <c r="G894" s="8">
        <f>ROUND(INDEX([1]Calculation!L:L,ROW()),0)</f>
        <v>26</v>
      </c>
      <c r="H894" s="8">
        <f>ROUND(INDEX([1]Calculation!M:M,ROW()),0)</f>
        <v>0</v>
      </c>
      <c r="I894" s="8">
        <f>ROUND(INDEX([1]Calculation!N:N,ROW()),0)</f>
        <v>2</v>
      </c>
      <c r="J894" s="8">
        <f>ROUND(INDEX([1]Calculation!O:O,ROW()),0)</f>
        <v>5</v>
      </c>
      <c r="K894" s="8">
        <f>ROUND(INDEX([1]Calculation!P:P,ROW()),0)</f>
        <v>1</v>
      </c>
      <c r="L894" s="8">
        <f>ROUND(INDEX([1]Calculation!Q:Q,ROW()),0)</f>
        <v>13</v>
      </c>
      <c r="M894" s="8">
        <f>ROUND(INDEX([1]Calculation!R:R,ROW()),0)</f>
        <v>0</v>
      </c>
      <c r="N894" s="8">
        <f>ROUND(INDEX([1]Calculation!S:S,ROW()),0)</f>
        <v>18</v>
      </c>
      <c r="O894" s="8">
        <f>ROUND(INDEX([1]Calculation!T:T,ROW()),0)</f>
        <v>1</v>
      </c>
      <c r="P894" s="8" t="str">
        <f>INDEX([1]Calculation!CB:CB,ROW())</f>
        <v>https://d25d2506sfb94s.cloudfront.net/cumulus_uploads/document/hash0nbry8/econTabReport.pdf</v>
      </c>
    </row>
    <row r="895" spans="1:16">
      <c r="A895" t="str">
        <f>INDEX([1]Calculation!$F:$F,ROW())</f>
        <v>US</v>
      </c>
      <c r="B895" t="str">
        <f>INDEX([1]Calculation!$D:$D,ROW())</f>
        <v>Harris Insights &amp; Analytics</v>
      </c>
      <c r="C895" t="str">
        <f>IF(INDEX([1]Calculation!$G:$G,ROW())=0,"-",INDEX([1]Calculation!$G:$G,ROW()))</f>
        <v>C+</v>
      </c>
      <c r="D895" t="str">
        <f>INDEX([1]Calculation!$J:$J,ROW())&amp;"  "&amp;INDEX([1]Calculation!$K:$K,ROW())</f>
        <v>868  rv</v>
      </c>
      <c r="E895" s="19">
        <f>INDEX([1]Calculation!$I:$I,ROW())</f>
        <v>43676</v>
      </c>
      <c r="F895" s="12">
        <f>ROUND(INDEX([1]Calculation!AL:AL,ROW()),1)</f>
        <v>0</v>
      </c>
      <c r="G895" s="8">
        <f>ROUND(INDEX([1]Calculation!L:L,ROW()),0)</f>
        <v>30</v>
      </c>
      <c r="H895" s="8">
        <f>ROUND(INDEX([1]Calculation!M:M,ROW()),0)</f>
        <v>0</v>
      </c>
      <c r="I895" s="8">
        <f>ROUND(INDEX([1]Calculation!N:N,ROW()),0)</f>
        <v>2</v>
      </c>
      <c r="J895" s="8">
        <f>ROUND(INDEX([1]Calculation!O:O,ROW()),0)</f>
        <v>3</v>
      </c>
      <c r="K895" s="8">
        <f>ROUND(INDEX([1]Calculation!P:P,ROW()),0)</f>
        <v>1</v>
      </c>
      <c r="L895" s="8">
        <f>ROUND(INDEX([1]Calculation!Q:Q,ROW()),0)</f>
        <v>15</v>
      </c>
      <c r="M895" s="8">
        <f>ROUND(INDEX([1]Calculation!R:R,ROW()),0)</f>
        <v>1</v>
      </c>
      <c r="N895" s="8">
        <f>ROUND(INDEX([1]Calculation!S:S,ROW()),0)</f>
        <v>8</v>
      </c>
      <c r="O895" s="8">
        <f>ROUND(INDEX([1]Calculation!T:T,ROW()),0)</f>
        <v>1</v>
      </c>
      <c r="P895" s="8" t="str">
        <f>INDEX([1]Calculation!CB:CB,ROW())</f>
        <v>https://scottrasmussen.com/crosstabs-july-28-30/</v>
      </c>
    </row>
    <row r="896" spans="1:16">
      <c r="A896" t="str">
        <f>INDEX([1]Calculation!$F:$F,ROW())</f>
        <v>Illinois</v>
      </c>
      <c r="B896" t="str">
        <f>INDEX([1]Calculation!$D:$D,ROW())</f>
        <v>Victory Research</v>
      </c>
      <c r="C896" t="str">
        <f>IF(INDEX([1]Calculation!$G:$G,ROW())=0,"-",INDEX([1]Calculation!$G:$G,ROW()))</f>
        <v>B/C</v>
      </c>
      <c r="D896" t="str">
        <f>INDEX([1]Calculation!$J:$J,ROW())&amp;"  "&amp;INDEX([1]Calculation!$K:$K,ROW())</f>
        <v>1200  lv</v>
      </c>
      <c r="E896" s="19">
        <f>INDEX([1]Calculation!$I:$I,ROW())</f>
        <v>43675</v>
      </c>
      <c r="F896" s="12">
        <f>ROUND(INDEX([1]Calculation!AL:AL,ROW()),1)</f>
        <v>0.1</v>
      </c>
      <c r="G896" s="8">
        <f>ROUND(INDEX([1]Calculation!L:L,ROW()),0)</f>
        <v>36</v>
      </c>
      <c r="H896" s="8">
        <f>ROUND(INDEX([1]Calculation!M:M,ROW()),0)</f>
        <v>0</v>
      </c>
      <c r="I896" s="8">
        <f>ROUND(INDEX([1]Calculation!N:N,ROW()),0)</f>
        <v>1</v>
      </c>
      <c r="J896" s="8">
        <f>ROUND(INDEX([1]Calculation!O:O,ROW()),0)</f>
        <v>9</v>
      </c>
      <c r="K896" s="8">
        <f>ROUND(INDEX([1]Calculation!P:P,ROW()),0)</f>
        <v>2</v>
      </c>
      <c r="L896" s="8">
        <f>ROUND(INDEX([1]Calculation!Q:Q,ROW()),0)</f>
        <v>15</v>
      </c>
      <c r="M896" s="8">
        <f>ROUND(INDEX([1]Calculation!R:R,ROW()),0)</f>
        <v>1</v>
      </c>
      <c r="N896" s="8">
        <f>ROUND(INDEX([1]Calculation!S:S,ROW()),0)</f>
        <v>13</v>
      </c>
      <c r="O896" s="8">
        <f>ROUND(INDEX([1]Calculation!T:T,ROW()),0)</f>
        <v>0</v>
      </c>
      <c r="P896" s="8" t="str">
        <f>INDEX([1]Calculation!CB:CB,ROW())</f>
        <v>https://projects.fivethirtyeight.com/polls/20190730_IL.pdf</v>
      </c>
    </row>
    <row r="897" spans="1:16">
      <c r="A897" t="str">
        <f>INDEX([1]Calculation!$F:$F,ROW())</f>
        <v>US</v>
      </c>
      <c r="B897" t="str">
        <f>INDEX([1]Calculation!$D:$D,ROW())</f>
        <v>Emerson College</v>
      </c>
      <c r="C897" t="str">
        <f>IF(INDEX([1]Calculation!$G:$G,ROW())=0,"-",INDEX([1]Calculation!$G:$G,ROW()))</f>
        <v>B-</v>
      </c>
      <c r="D897" t="str">
        <f>INDEX([1]Calculation!$J:$J,ROW())&amp;"  "&amp;INDEX([1]Calculation!$K:$K,ROW())</f>
        <v>520  lv</v>
      </c>
      <c r="E897" s="19">
        <f>INDEX([1]Calculation!$I:$I,ROW())</f>
        <v>43675</v>
      </c>
      <c r="F897" s="12">
        <f>ROUND(INDEX([1]Calculation!AL:AL,ROW()),1)</f>
        <v>0</v>
      </c>
      <c r="G897" s="8">
        <f>ROUND(INDEX([1]Calculation!L:L,ROW()),0)</f>
        <v>33</v>
      </c>
      <c r="H897" s="8">
        <f>ROUND(INDEX([1]Calculation!M:M,ROW()),0)</f>
        <v>0</v>
      </c>
      <c r="I897" s="8">
        <f>ROUND(INDEX([1]Calculation!N:N,ROW()),0)</f>
        <v>0</v>
      </c>
      <c r="J897" s="8">
        <f>ROUND(INDEX([1]Calculation!O:O,ROW()),0)</f>
        <v>6</v>
      </c>
      <c r="K897" s="8">
        <f>ROUND(INDEX([1]Calculation!P:P,ROW()),0)</f>
        <v>0</v>
      </c>
      <c r="L897" s="8">
        <f>ROUND(INDEX([1]Calculation!Q:Q,ROW()),0)</f>
        <v>20</v>
      </c>
      <c r="M897" s="8">
        <f>ROUND(INDEX([1]Calculation!R:R,ROW()),0)</f>
        <v>2</v>
      </c>
      <c r="N897" s="8">
        <f>ROUND(INDEX([1]Calculation!S:S,ROW()),0)</f>
        <v>14</v>
      </c>
      <c r="O897" s="8">
        <f>ROUND(INDEX([1]Calculation!T:T,ROW()),0)</f>
        <v>2</v>
      </c>
      <c r="P897" s="8" t="str">
        <f>INDEX([1]Calculation!CB:CB,ROW())</f>
        <v>http://emersonpolling.com/2019/07/29/july-national-poll-biden-extends-support-while-bernie-bounces-back/</v>
      </c>
    </row>
    <row r="898" spans="1:16">
      <c r="A898" t="str">
        <f>INDEX([1]Calculation!$F:$F,ROW())</f>
        <v>US</v>
      </c>
      <c r="B898" t="str">
        <f>INDEX([1]Calculation!$D:$D,ROW())</f>
        <v>Harris Insights &amp; Analytics</v>
      </c>
      <c r="C898" t="str">
        <f>IF(INDEX([1]Calculation!$G:$G,ROW())=0,"-",INDEX([1]Calculation!$G:$G,ROW()))</f>
        <v>C+</v>
      </c>
      <c r="D898" t="str">
        <f>INDEX([1]Calculation!$J:$J,ROW())&amp;"  "&amp;INDEX([1]Calculation!$K:$K,ROW())</f>
        <v>884  rv</v>
      </c>
      <c r="E898" s="19">
        <f>INDEX([1]Calculation!$I:$I,ROW())</f>
        <v>43675</v>
      </c>
      <c r="F898" s="12">
        <f>ROUND(INDEX([1]Calculation!AL:AL,ROW()),1)</f>
        <v>0</v>
      </c>
      <c r="G898" s="8">
        <f>ROUND(INDEX([1]Calculation!L:L,ROW()),0)</f>
        <v>32</v>
      </c>
      <c r="H898" s="8">
        <f>ROUND(INDEX([1]Calculation!M:M,ROW()),0)</f>
        <v>0</v>
      </c>
      <c r="I898" s="8">
        <f>ROUND(INDEX([1]Calculation!N:N,ROW()),0)</f>
        <v>1</v>
      </c>
      <c r="J898" s="8">
        <f>ROUND(INDEX([1]Calculation!O:O,ROW()),0)</f>
        <v>3</v>
      </c>
      <c r="K898" s="8">
        <f>ROUND(INDEX([1]Calculation!P:P,ROW()),0)</f>
        <v>1</v>
      </c>
      <c r="L898" s="8">
        <f>ROUND(INDEX([1]Calculation!Q:Q,ROW()),0)</f>
        <v>15</v>
      </c>
      <c r="M898" s="8">
        <f>ROUND(INDEX([1]Calculation!R:R,ROW()),0)</f>
        <v>2</v>
      </c>
      <c r="N898" s="8">
        <f>ROUND(INDEX([1]Calculation!S:S,ROW()),0)</f>
        <v>9</v>
      </c>
      <c r="O898" s="8">
        <f>ROUND(INDEX([1]Calculation!T:T,ROW()),0)</f>
        <v>1</v>
      </c>
      <c r="P898" s="8" t="str">
        <f>INDEX([1]Calculation!CB:CB,ROW())</f>
        <v>https://scottrasmussen.com/crosstabs-july-27-29/</v>
      </c>
    </row>
    <row r="899" spans="1:16">
      <c r="A899" t="str">
        <f>INDEX([1]Calculation!$F:$F,ROW())</f>
        <v>US</v>
      </c>
      <c r="B899" t="str">
        <f>INDEX([1]Calculation!$D:$D,ROW())</f>
        <v>GQR Research (GQRR)</v>
      </c>
      <c r="C899" t="str">
        <f>IF(INDEX([1]Calculation!$G:$G,ROW())=0,"-",INDEX([1]Calculation!$G:$G,ROW()))</f>
        <v>C+</v>
      </c>
      <c r="D899" t="str">
        <f>INDEX([1]Calculation!$J:$J,ROW())&amp;"  "&amp;INDEX([1]Calculation!$K:$K,ROW())</f>
        <v>471  lv</v>
      </c>
      <c r="E899" s="19">
        <f>INDEX([1]Calculation!$I:$I,ROW())</f>
        <v>43674</v>
      </c>
      <c r="F899" s="12">
        <f>ROUND(INDEX([1]Calculation!AL:AL,ROW()),1)</f>
        <v>0.1</v>
      </c>
      <c r="G899" s="8">
        <f>ROUND(INDEX([1]Calculation!L:L,ROW()),0)</f>
        <v>31</v>
      </c>
      <c r="H899" s="8">
        <f>ROUND(INDEX([1]Calculation!M:M,ROW()),0)</f>
        <v>0</v>
      </c>
      <c r="I899" s="8">
        <f>ROUND(INDEX([1]Calculation!N:N,ROW()),0)</f>
        <v>1</v>
      </c>
      <c r="J899" s="8">
        <f>ROUND(INDEX([1]Calculation!O:O,ROW()),0)</f>
        <v>8</v>
      </c>
      <c r="K899" s="8">
        <f>ROUND(INDEX([1]Calculation!P:P,ROW()),0)</f>
        <v>2</v>
      </c>
      <c r="L899" s="8">
        <f>ROUND(INDEX([1]Calculation!Q:Q,ROW()),0)</f>
        <v>22</v>
      </c>
      <c r="M899" s="8">
        <f>ROUND(INDEX([1]Calculation!R:R,ROW()),0)</f>
        <v>0</v>
      </c>
      <c r="N899" s="8">
        <f>ROUND(INDEX([1]Calculation!S:S,ROW()),0)</f>
        <v>15</v>
      </c>
      <c r="O899" s="8">
        <f>ROUND(INDEX([1]Calculation!T:T,ROW()),0)</f>
        <v>1</v>
      </c>
      <c r="P899" s="8" t="str">
        <f>INDEX([1]Calculation!CB:CB,ROW())</f>
        <v>https://democracycorps.com/wp-content/uploads/2019/08/Dcorps_July-National-Poll-072819-FQ-1.pdf</v>
      </c>
    </row>
    <row r="900" spans="1:16">
      <c r="A900" t="str">
        <f>INDEX([1]Calculation!$F:$F,ROW())</f>
        <v>US</v>
      </c>
      <c r="B900" t="str">
        <f>INDEX([1]Calculation!$D:$D,ROW())</f>
        <v>McLaughlin &amp; Associates</v>
      </c>
      <c r="C900" t="str">
        <f>IF(INDEX([1]Calculation!$G:$G,ROW())=0,"-",INDEX([1]Calculation!$G:$G,ROW()))</f>
        <v>C/D</v>
      </c>
      <c r="D900" t="str">
        <f>INDEX([1]Calculation!$J:$J,ROW())&amp;"  "&amp;INDEX([1]Calculation!$K:$K,ROW())</f>
        <v>468  lv</v>
      </c>
      <c r="E900" s="19">
        <f>INDEX([1]Calculation!$I:$I,ROW())</f>
        <v>43674</v>
      </c>
      <c r="F900" s="12">
        <f>ROUND(INDEX([1]Calculation!AL:AL,ROW()),1)</f>
        <v>0</v>
      </c>
      <c r="G900" s="8">
        <f>ROUND(INDEX([1]Calculation!L:L,ROW()),0)</f>
        <v>28</v>
      </c>
      <c r="H900" s="8">
        <f>ROUND(INDEX([1]Calculation!M:M,ROW()),0)</f>
        <v>0</v>
      </c>
      <c r="I900" s="8">
        <f>ROUND(INDEX([1]Calculation!N:N,ROW()),0)</f>
        <v>3</v>
      </c>
      <c r="J900" s="8">
        <f>ROUND(INDEX([1]Calculation!O:O,ROW()),0)</f>
        <v>3</v>
      </c>
      <c r="K900" s="8">
        <f>ROUND(INDEX([1]Calculation!P:P,ROW()),0)</f>
        <v>0</v>
      </c>
      <c r="L900" s="8">
        <f>ROUND(INDEX([1]Calculation!Q:Q,ROW()),0)</f>
        <v>15</v>
      </c>
      <c r="M900" s="8">
        <f>ROUND(INDEX([1]Calculation!R:R,ROW()),0)</f>
        <v>1</v>
      </c>
      <c r="N900" s="8">
        <f>ROUND(INDEX([1]Calculation!S:S,ROW()),0)</f>
        <v>9</v>
      </c>
      <c r="O900" s="8">
        <f>ROUND(INDEX([1]Calculation!T:T,ROW()),0)</f>
        <v>2</v>
      </c>
      <c r="P900" s="8" t="str">
        <f>INDEX([1]Calculation!CB:CB,ROW())</f>
        <v>https://mclaughlinonline.com/pols/wp-content/uploads/2019/07/National-Monthly-Omnibus-July-Release-1.pdf</v>
      </c>
    </row>
    <row r="901" spans="1:16">
      <c r="A901" t="str">
        <f>INDEX([1]Calculation!$F:$F,ROW())</f>
        <v>US</v>
      </c>
      <c r="B901" t="str">
        <f>INDEX([1]Calculation!$D:$D,ROW())</f>
        <v>Morning Consult</v>
      </c>
      <c r="C901" t="str">
        <f>IF(INDEX([1]Calculation!$G:$G,ROW())=0,"-",INDEX([1]Calculation!$G:$G,ROW()))</f>
        <v>B+</v>
      </c>
      <c r="D901" t="str">
        <f>INDEX([1]Calculation!$J:$J,ROW())&amp;"  "&amp;INDEX([1]Calculation!$K:$K,ROW())</f>
        <v>16959  lv</v>
      </c>
      <c r="E901" s="19">
        <f>INDEX([1]Calculation!$I:$I,ROW())</f>
        <v>43674</v>
      </c>
      <c r="F901" s="12">
        <f>ROUND(INDEX([1]Calculation!AL:AL,ROW()),1)</f>
        <v>0</v>
      </c>
      <c r="G901" s="8">
        <f>ROUND(INDEX([1]Calculation!L:L,ROW()),0)</f>
        <v>33</v>
      </c>
      <c r="H901" s="8">
        <f>ROUND(INDEX([1]Calculation!M:M,ROW()),0)</f>
        <v>0</v>
      </c>
      <c r="I901" s="8">
        <f>ROUND(INDEX([1]Calculation!N:N,ROW()),0)</f>
        <v>3</v>
      </c>
      <c r="J901" s="8">
        <f>ROUND(INDEX([1]Calculation!O:O,ROW()),0)</f>
        <v>5</v>
      </c>
      <c r="K901" s="8">
        <f>ROUND(INDEX([1]Calculation!P:P,ROW()),0)</f>
        <v>1</v>
      </c>
      <c r="L901" s="8">
        <f>ROUND(INDEX([1]Calculation!Q:Q,ROW()),0)</f>
        <v>18</v>
      </c>
      <c r="M901" s="8">
        <f>ROUND(INDEX([1]Calculation!R:R,ROW()),0)</f>
        <v>1</v>
      </c>
      <c r="N901" s="8">
        <f>ROUND(INDEX([1]Calculation!S:S,ROW()),0)</f>
        <v>13</v>
      </c>
      <c r="O901" s="8">
        <f>ROUND(INDEX([1]Calculation!T:T,ROW()),0)</f>
        <v>2</v>
      </c>
      <c r="P901" s="8" t="str">
        <f>INDEX([1]Calculation!CB:CB,ROW())</f>
        <v>https://morningconsult.com/2020-democratic-primary/</v>
      </c>
    </row>
    <row r="902" spans="1:16">
      <c r="A902" t="str">
        <f>INDEX([1]Calculation!$F:$F,ROW())</f>
        <v>US</v>
      </c>
      <c r="B902" t="str">
        <f>INDEX([1]Calculation!$D:$D,ROW())</f>
        <v>Harris Insights &amp; Analytics</v>
      </c>
      <c r="C902" t="str">
        <f>IF(INDEX([1]Calculation!$G:$G,ROW())=0,"-",INDEX([1]Calculation!$G:$G,ROW()))</f>
        <v>C+</v>
      </c>
      <c r="D902" t="str">
        <f>INDEX([1]Calculation!$J:$J,ROW())&amp;"  "&amp;INDEX([1]Calculation!$K:$K,ROW())</f>
        <v>444  rv</v>
      </c>
      <c r="E902" s="19">
        <f>INDEX([1]Calculation!$I:$I,ROW())</f>
        <v>43674</v>
      </c>
      <c r="F902" s="12">
        <f>ROUND(INDEX([1]Calculation!AL:AL,ROW()),1)</f>
        <v>0</v>
      </c>
      <c r="G902" s="8">
        <f>ROUND(INDEX([1]Calculation!L:L,ROW()),0)</f>
        <v>34</v>
      </c>
      <c r="H902" s="8">
        <f>ROUND(INDEX([1]Calculation!M:M,ROW()),0)</f>
        <v>0</v>
      </c>
      <c r="I902" s="8">
        <f>ROUND(INDEX([1]Calculation!N:N,ROW()),0)</f>
        <v>1</v>
      </c>
      <c r="J902" s="8">
        <f>ROUND(INDEX([1]Calculation!O:O,ROW()),0)</f>
        <v>5</v>
      </c>
      <c r="K902" s="8">
        <f>ROUND(INDEX([1]Calculation!P:P,ROW()),0)</f>
        <v>1</v>
      </c>
      <c r="L902" s="8">
        <f>ROUND(INDEX([1]Calculation!Q:Q,ROW()),0)</f>
        <v>20</v>
      </c>
      <c r="M902" s="8">
        <f>ROUND(INDEX([1]Calculation!R:R,ROW()),0)</f>
        <v>1</v>
      </c>
      <c r="N902" s="8">
        <f>ROUND(INDEX([1]Calculation!S:S,ROW()),0)</f>
        <v>12</v>
      </c>
      <c r="O902" s="8">
        <f>ROUND(INDEX([1]Calculation!T:T,ROW()),0)</f>
        <v>1</v>
      </c>
      <c r="P902" s="8" t="str">
        <f>INDEX([1]Calculation!CB:CB,ROW())</f>
        <v>https://thehill.com/hilltv/what-americas-thinking/455198-biden-extends-lead-sanders-warren-see-support-grow-in-new-poll</v>
      </c>
    </row>
    <row r="903" spans="1:16">
      <c r="A903" t="str">
        <f>INDEX([1]Calculation!$F:$F,ROW())</f>
        <v>US</v>
      </c>
      <c r="B903" t="str">
        <f>INDEX([1]Calculation!$D:$D,ROW())</f>
        <v>Quinnipiac University</v>
      </c>
      <c r="C903" t="str">
        <f>IF(INDEX([1]Calculation!$G:$G,ROW())=0,"-",INDEX([1]Calculation!$G:$G,ROW()))</f>
        <v>A</v>
      </c>
      <c r="D903" t="str">
        <f>INDEX([1]Calculation!$J:$J,ROW())&amp;"  "&amp;INDEX([1]Calculation!$K:$K,ROW())</f>
        <v>579  rv</v>
      </c>
      <c r="E903" s="19">
        <f>INDEX([1]Calculation!$I:$I,ROW())</f>
        <v>43674</v>
      </c>
      <c r="F903" s="12">
        <f>ROUND(INDEX([1]Calculation!AL:AL,ROW()),1)</f>
        <v>0</v>
      </c>
      <c r="G903" s="8">
        <f>ROUND(INDEX([1]Calculation!L:L,ROW()),0)</f>
        <v>34</v>
      </c>
      <c r="H903" s="8">
        <f>ROUND(INDEX([1]Calculation!M:M,ROW()),0)</f>
        <v>0</v>
      </c>
      <c r="I903" s="8">
        <f>ROUND(INDEX([1]Calculation!N:N,ROW()),0)</f>
        <v>1</v>
      </c>
      <c r="J903" s="8">
        <f>ROUND(INDEX([1]Calculation!O:O,ROW()),0)</f>
        <v>6</v>
      </c>
      <c r="K903" s="8">
        <f>ROUND(INDEX([1]Calculation!P:P,ROW()),0)</f>
        <v>1</v>
      </c>
      <c r="L903" s="8">
        <f>ROUND(INDEX([1]Calculation!Q:Q,ROW()),0)</f>
        <v>11</v>
      </c>
      <c r="M903" s="8">
        <f>ROUND(INDEX([1]Calculation!R:R,ROW()),0)</f>
        <v>0</v>
      </c>
      <c r="N903" s="8">
        <f>ROUND(INDEX([1]Calculation!S:S,ROW()),0)</f>
        <v>15</v>
      </c>
      <c r="O903" s="8">
        <f>ROUND(INDEX([1]Calculation!T:T,ROW()),0)</f>
        <v>2</v>
      </c>
      <c r="P903" s="8" t="str">
        <f>INDEX([1]Calculation!CB:CB,ROW())</f>
        <v>https://poll.qu.edu/national/release-detail?ReleaseID=3635</v>
      </c>
    </row>
    <row r="904" spans="1:16">
      <c r="A904" t="str">
        <f>INDEX([1]Calculation!$F:$F,ROW())</f>
        <v>Oklahoma</v>
      </c>
      <c r="B904" t="str">
        <f>INDEX([1]Calculation!$D:$D,ROW())</f>
        <v>SoonerPoll.com</v>
      </c>
      <c r="C904" t="str">
        <f>IF(INDEX([1]Calculation!$G:$G,ROW())=0,"-",INDEX([1]Calculation!$G:$G,ROW()))</f>
        <v>B/C</v>
      </c>
      <c r="D904" t="str">
        <f>INDEX([1]Calculation!$J:$J,ROW())&amp;"  "&amp;INDEX([1]Calculation!$K:$K,ROW())</f>
        <v>152  lv</v>
      </c>
      <c r="E904" s="19">
        <f>INDEX([1]Calculation!$I:$I,ROW())</f>
        <v>43673</v>
      </c>
      <c r="F904" s="12">
        <f>ROUND(INDEX([1]Calculation!AL:AL,ROW()),1)</f>
        <v>0.1</v>
      </c>
      <c r="G904" s="8">
        <f>ROUND(INDEX([1]Calculation!L:L,ROW()),0)</f>
        <v>26</v>
      </c>
      <c r="H904" s="8">
        <f>ROUND(INDEX([1]Calculation!M:M,ROW()),0)</f>
        <v>0</v>
      </c>
      <c r="I904" s="8">
        <f>ROUND(INDEX([1]Calculation!N:N,ROW()),0)</f>
        <v>2</v>
      </c>
      <c r="J904" s="8">
        <f>ROUND(INDEX([1]Calculation!O:O,ROW()),0)</f>
        <v>6</v>
      </c>
      <c r="K904" s="8">
        <f>ROUND(INDEX([1]Calculation!P:P,ROW()),0)</f>
        <v>1</v>
      </c>
      <c r="L904" s="8">
        <f>ROUND(INDEX([1]Calculation!Q:Q,ROW()),0)</f>
        <v>5</v>
      </c>
      <c r="M904" s="8">
        <f>ROUND(INDEX([1]Calculation!R:R,ROW()),0)</f>
        <v>0</v>
      </c>
      <c r="N904" s="8">
        <f>ROUND(INDEX([1]Calculation!S:S,ROW()),0)</f>
        <v>12</v>
      </c>
      <c r="O904" s="8">
        <f>ROUND(INDEX([1]Calculation!T:T,ROW()),0)</f>
        <v>0</v>
      </c>
      <c r="P904" s="8" t="str">
        <f>INDEX([1]Calculation!CB:CB,ROW())</f>
        <v>https://nondoc-wpengine.netdna-ssl.com/wp-content/uploads/2019/08/Q2_Final_SoonerPoll2019.pdf</v>
      </c>
    </row>
    <row r="905" spans="1:16">
      <c r="A905" t="str">
        <f>INDEX([1]Calculation!$F:$F,ROW())</f>
        <v>US</v>
      </c>
      <c r="B905" t="str">
        <f>INDEX([1]Calculation!$D:$D,ROW())</f>
        <v>Echelon Insights</v>
      </c>
      <c r="C905" t="str">
        <f>IF(INDEX([1]Calculation!$G:$G,ROW())=0,"-",INDEX([1]Calculation!$G:$G,ROW()))</f>
        <v>-</v>
      </c>
      <c r="D905" t="str">
        <f>INDEX([1]Calculation!$J:$J,ROW())&amp;"  "&amp;INDEX([1]Calculation!$K:$K,ROW())</f>
        <v>510  rv</v>
      </c>
      <c r="E905" s="19">
        <f>INDEX([1]Calculation!$I:$I,ROW())</f>
        <v>43673</v>
      </c>
      <c r="F905" s="12">
        <f>ROUND(INDEX([1]Calculation!AL:AL,ROW()),1)</f>
        <v>0</v>
      </c>
      <c r="G905" s="8">
        <f>ROUND(INDEX([1]Calculation!L:L,ROW()),0)</f>
        <v>58</v>
      </c>
      <c r="H905" s="8">
        <f>ROUND(INDEX([1]Calculation!M:M,ROW()),0)</f>
        <v>0</v>
      </c>
      <c r="I905" s="8">
        <f>ROUND(INDEX([1]Calculation!N:N,ROW()),0)</f>
        <v>0</v>
      </c>
      <c r="J905" s="8">
        <f>ROUND(INDEX([1]Calculation!O:O,ROW()),0)</f>
        <v>0</v>
      </c>
      <c r="K905" s="8">
        <f>ROUND(INDEX([1]Calculation!P:P,ROW()),0)</f>
        <v>0</v>
      </c>
      <c r="L905" s="8">
        <f>ROUND(INDEX([1]Calculation!Q:Q,ROW()),0)</f>
        <v>29</v>
      </c>
      <c r="M905" s="8">
        <f>ROUND(INDEX([1]Calculation!R:R,ROW()),0)</f>
        <v>0</v>
      </c>
      <c r="N905" s="8">
        <f>ROUND(INDEX([1]Calculation!S:S,ROW()),0)</f>
        <v>0</v>
      </c>
      <c r="O905" s="8">
        <f>ROUND(INDEX([1]Calculation!T:T,ROW()),0)</f>
        <v>0</v>
      </c>
      <c r="P905" s="8" t="str">
        <f>INDEX([1]Calculation!CB:CB,ROW())</f>
        <v>http://echeloninsights.com/wp-content/uploads/Omnibus-July-2019_Dem-Primary-1.pdf</v>
      </c>
    </row>
    <row r="906" spans="1:16">
      <c r="A906" t="str">
        <f>INDEX([1]Calculation!$F:$F,ROW())</f>
        <v>US</v>
      </c>
      <c r="B906" t="str">
        <f>INDEX([1]Calculation!$D:$D,ROW())</f>
        <v>Echelon Insights</v>
      </c>
      <c r="C906" t="str">
        <f>IF(INDEX([1]Calculation!$G:$G,ROW())=0,"-",INDEX([1]Calculation!$G:$G,ROW()))</f>
        <v>-</v>
      </c>
      <c r="D906" t="str">
        <f>INDEX([1]Calculation!$J:$J,ROW())&amp;"  "&amp;INDEX([1]Calculation!$K:$K,ROW())</f>
        <v>510  rv</v>
      </c>
      <c r="E906" s="19">
        <f>INDEX([1]Calculation!$I:$I,ROW())</f>
        <v>43673</v>
      </c>
      <c r="F906" s="12">
        <f>ROUND(INDEX([1]Calculation!AL:AL,ROW()),1)</f>
        <v>0</v>
      </c>
      <c r="G906" s="8">
        <f>ROUND(INDEX([1]Calculation!L:L,ROW()),0)</f>
        <v>56</v>
      </c>
      <c r="H906" s="8">
        <f>ROUND(INDEX([1]Calculation!M:M,ROW()),0)</f>
        <v>0</v>
      </c>
      <c r="I906" s="8">
        <f>ROUND(INDEX([1]Calculation!N:N,ROW()),0)</f>
        <v>0</v>
      </c>
      <c r="J906" s="8">
        <f>ROUND(INDEX([1]Calculation!O:O,ROW()),0)</f>
        <v>0</v>
      </c>
      <c r="K906" s="8">
        <f>ROUND(INDEX([1]Calculation!P:P,ROW()),0)</f>
        <v>0</v>
      </c>
      <c r="L906" s="8">
        <f>ROUND(INDEX([1]Calculation!Q:Q,ROW()),0)</f>
        <v>0</v>
      </c>
      <c r="M906" s="8">
        <f>ROUND(INDEX([1]Calculation!R:R,ROW()),0)</f>
        <v>0</v>
      </c>
      <c r="N906" s="8">
        <f>ROUND(INDEX([1]Calculation!S:S,ROW()),0)</f>
        <v>0</v>
      </c>
      <c r="O906" s="8">
        <f>ROUND(INDEX([1]Calculation!T:T,ROW()),0)</f>
        <v>0</v>
      </c>
      <c r="P906" s="8" t="str">
        <f>INDEX([1]Calculation!CB:CB,ROW())</f>
        <v>http://echeloninsights.com/wp-content/uploads/Omnibus-July-2019_Dem-Primary-1.pdf</v>
      </c>
    </row>
    <row r="907" spans="1:16">
      <c r="A907" t="str">
        <f>INDEX([1]Calculation!$F:$F,ROW())</f>
        <v>US</v>
      </c>
      <c r="B907" t="str">
        <f>INDEX([1]Calculation!$D:$D,ROW())</f>
        <v>Echelon Insights</v>
      </c>
      <c r="C907" t="str">
        <f>IF(INDEX([1]Calculation!$G:$G,ROW())=0,"-",INDEX([1]Calculation!$G:$G,ROW()))</f>
        <v>-</v>
      </c>
      <c r="D907" t="str">
        <f>INDEX([1]Calculation!$J:$J,ROW())&amp;"  "&amp;INDEX([1]Calculation!$K:$K,ROW())</f>
        <v>510  rv</v>
      </c>
      <c r="E907" s="19">
        <f>INDEX([1]Calculation!$I:$I,ROW())</f>
        <v>43673</v>
      </c>
      <c r="F907" s="12">
        <f>ROUND(INDEX([1]Calculation!AL:AL,ROW()),1)</f>
        <v>0</v>
      </c>
      <c r="G907" s="8">
        <f>ROUND(INDEX([1]Calculation!L:L,ROW()),0)</f>
        <v>54</v>
      </c>
      <c r="H907" s="8">
        <f>ROUND(INDEX([1]Calculation!M:M,ROW()),0)</f>
        <v>0</v>
      </c>
      <c r="I907" s="8">
        <f>ROUND(INDEX([1]Calculation!N:N,ROW()),0)</f>
        <v>0</v>
      </c>
      <c r="J907" s="8">
        <f>ROUND(INDEX([1]Calculation!O:O,ROW()),0)</f>
        <v>0</v>
      </c>
      <c r="K907" s="8">
        <f>ROUND(INDEX([1]Calculation!P:P,ROW()),0)</f>
        <v>0</v>
      </c>
      <c r="L907" s="8">
        <f>ROUND(INDEX([1]Calculation!Q:Q,ROW()),0)</f>
        <v>0</v>
      </c>
      <c r="M907" s="8">
        <f>ROUND(INDEX([1]Calculation!R:R,ROW()),0)</f>
        <v>0</v>
      </c>
      <c r="N907" s="8">
        <f>ROUND(INDEX([1]Calculation!S:S,ROW()),0)</f>
        <v>35</v>
      </c>
      <c r="O907" s="8">
        <f>ROUND(INDEX([1]Calculation!T:T,ROW()),0)</f>
        <v>0</v>
      </c>
      <c r="P907" s="8" t="str">
        <f>INDEX([1]Calculation!CB:CB,ROW())</f>
        <v>http://echeloninsights.com/wp-content/uploads/Omnibus-July-2019_Dem-Primary-1.pdf</v>
      </c>
    </row>
    <row r="908" spans="1:16">
      <c r="A908" t="str">
        <f>INDEX([1]Calculation!$F:$F,ROW())</f>
        <v>US</v>
      </c>
      <c r="B908" t="str">
        <f>INDEX([1]Calculation!$D:$D,ROW())</f>
        <v>Echelon Insights</v>
      </c>
      <c r="C908" t="str">
        <f>IF(INDEX([1]Calculation!$G:$G,ROW())=0,"-",INDEX([1]Calculation!$G:$G,ROW()))</f>
        <v>-</v>
      </c>
      <c r="D908" t="str">
        <f>INDEX([1]Calculation!$J:$J,ROW())&amp;"  "&amp;INDEX([1]Calculation!$K:$K,ROW())</f>
        <v>510  rv</v>
      </c>
      <c r="E908" s="19">
        <f>INDEX([1]Calculation!$I:$I,ROW())</f>
        <v>43673</v>
      </c>
      <c r="F908" s="12">
        <f>ROUND(INDEX([1]Calculation!AL:AL,ROW()),1)</f>
        <v>0</v>
      </c>
      <c r="G908" s="8">
        <f>ROUND(INDEX([1]Calculation!L:L,ROW()),0)</f>
        <v>33</v>
      </c>
      <c r="H908" s="8">
        <f>ROUND(INDEX([1]Calculation!M:M,ROW()),0)</f>
        <v>0</v>
      </c>
      <c r="I908" s="8">
        <f>ROUND(INDEX([1]Calculation!N:N,ROW()),0)</f>
        <v>1</v>
      </c>
      <c r="J908" s="8">
        <f>ROUND(INDEX([1]Calculation!O:O,ROW()),0)</f>
        <v>5</v>
      </c>
      <c r="K908" s="8">
        <f>ROUND(INDEX([1]Calculation!P:P,ROW()),0)</f>
        <v>0</v>
      </c>
      <c r="L908" s="8">
        <f>ROUND(INDEX([1]Calculation!Q:Q,ROW()),0)</f>
        <v>14</v>
      </c>
      <c r="M908" s="8">
        <f>ROUND(INDEX([1]Calculation!R:R,ROW()),0)</f>
        <v>0</v>
      </c>
      <c r="N908" s="8">
        <f>ROUND(INDEX([1]Calculation!S:S,ROW()),0)</f>
        <v>10</v>
      </c>
      <c r="O908" s="8">
        <f>ROUND(INDEX([1]Calculation!T:T,ROW()),0)</f>
        <v>1</v>
      </c>
      <c r="P908" s="8" t="str">
        <f>INDEX([1]Calculation!CB:CB,ROW())</f>
        <v>http://echeloninsights.com/wp-content/uploads/Omnibus-July-2019_Dem-Primary-1.pdf</v>
      </c>
    </row>
    <row r="909" spans="1:16">
      <c r="A909" t="str">
        <f>INDEX([1]Calculation!$F:$F,ROW())</f>
        <v>Texas</v>
      </c>
      <c r="B909" t="str">
        <f>INDEX([1]Calculation!$D:$D,ROW())</f>
        <v>University of Texas at Tyler</v>
      </c>
      <c r="C909" t="str">
        <f>IF(INDEX([1]Calculation!$G:$G,ROW())=0,"-",INDEX([1]Calculation!$G:$G,ROW()))</f>
        <v>B/C</v>
      </c>
      <c r="D909" t="str">
        <f>INDEX([1]Calculation!$J:$J,ROW())&amp;"  "&amp;INDEX([1]Calculation!$K:$K,ROW())</f>
        <v>554  rv</v>
      </c>
      <c r="E909" s="19">
        <f>INDEX([1]Calculation!$I:$I,ROW())</f>
        <v>43673</v>
      </c>
      <c r="F909" s="12">
        <f>ROUND(INDEX([1]Calculation!AL:AL,ROW()),1)</f>
        <v>0</v>
      </c>
      <c r="G909" s="8">
        <f>ROUND(INDEX([1]Calculation!L:L,ROW()),0)</f>
        <v>19</v>
      </c>
      <c r="H909" s="8">
        <f>ROUND(INDEX([1]Calculation!M:M,ROW()),0)</f>
        <v>0</v>
      </c>
      <c r="I909" s="8">
        <f>ROUND(INDEX([1]Calculation!N:N,ROW()),0)</f>
        <v>1</v>
      </c>
      <c r="J909" s="8">
        <f>ROUND(INDEX([1]Calculation!O:O,ROW()),0)</f>
        <v>2</v>
      </c>
      <c r="K909" s="8">
        <f>ROUND(INDEX([1]Calculation!P:P,ROW()),0)</f>
        <v>0</v>
      </c>
      <c r="L909" s="8">
        <f>ROUND(INDEX([1]Calculation!Q:Q,ROW()),0)</f>
        <v>14</v>
      </c>
      <c r="M909" s="8">
        <f>ROUND(INDEX([1]Calculation!R:R,ROW()),0)</f>
        <v>0</v>
      </c>
      <c r="N909" s="8">
        <f>ROUND(INDEX([1]Calculation!S:S,ROW()),0)</f>
        <v>9</v>
      </c>
      <c r="O909" s="8">
        <f>ROUND(INDEX([1]Calculation!T:T,ROW()),0)</f>
        <v>0</v>
      </c>
      <c r="P909" s="8" t="str">
        <f>INDEX([1]Calculation!CB:CB,ROW())</f>
        <v>https://www.uttyler.edu/politicalscience/files/pollingcenter/texassurveyjuly2019a.pdf</v>
      </c>
    </row>
    <row r="910" spans="1:16">
      <c r="A910" t="str">
        <f>INDEX([1]Calculation!$F:$F,ROW())</f>
        <v>US</v>
      </c>
      <c r="B910" t="str">
        <f>INDEX([1]Calculation!$D:$D,ROW())</f>
        <v>Change Research</v>
      </c>
      <c r="C910" t="str">
        <f>IF(INDEX([1]Calculation!$G:$G,ROW())=0,"-",INDEX([1]Calculation!$G:$G,ROW()))</f>
        <v>C</v>
      </c>
      <c r="D910" t="str">
        <f>INDEX([1]Calculation!$J:$J,ROW())&amp;"  "&amp;INDEX([1]Calculation!$K:$K,ROW())</f>
        <v>1204  lv</v>
      </c>
      <c r="E910" s="19">
        <f>INDEX([1]Calculation!$I:$I,ROW())</f>
        <v>43672</v>
      </c>
      <c r="F910" s="12">
        <f>ROUND(INDEX([1]Calculation!AL:AL,ROW()),1)</f>
        <v>0</v>
      </c>
      <c r="G910" s="8">
        <f>ROUND(INDEX([1]Calculation!L:L,ROW()),0)</f>
        <v>20</v>
      </c>
      <c r="H910" s="8">
        <f>ROUND(INDEX([1]Calculation!M:M,ROW()),0)</f>
        <v>0</v>
      </c>
      <c r="I910" s="8">
        <f>ROUND(INDEX([1]Calculation!N:N,ROW()),0)</f>
        <v>1</v>
      </c>
      <c r="J910" s="8">
        <f>ROUND(INDEX([1]Calculation!O:O,ROW()),0)</f>
        <v>9</v>
      </c>
      <c r="K910" s="8">
        <f>ROUND(INDEX([1]Calculation!P:P,ROW()),0)</f>
        <v>3</v>
      </c>
      <c r="L910" s="8">
        <f>ROUND(INDEX([1]Calculation!Q:Q,ROW()),0)</f>
        <v>20</v>
      </c>
      <c r="M910" s="8">
        <f>ROUND(INDEX([1]Calculation!R:R,ROW()),0)</f>
        <v>0</v>
      </c>
      <c r="N910" s="8">
        <f>ROUND(INDEX([1]Calculation!S:S,ROW()),0)</f>
        <v>22</v>
      </c>
      <c r="O910" s="8">
        <f>ROUND(INDEX([1]Calculation!T:T,ROW()),0)</f>
        <v>3</v>
      </c>
      <c r="P910" s="8" t="str">
        <f>INDEX([1]Calculation!CB:CB,ROW())</f>
        <v>https://www.changeresearch.com/pre-debate-poll-july-23-26-2019</v>
      </c>
    </row>
    <row r="911" spans="1:16">
      <c r="A911" t="str">
        <f>INDEX([1]Calculation!$F:$F,ROW())</f>
        <v>South Carolina</v>
      </c>
      <c r="B911" t="str">
        <f>INDEX([1]Calculation!$D:$D,ROW())</f>
        <v>Optimus</v>
      </c>
      <c r="C911" t="str">
        <f>IF(INDEX([1]Calculation!$G:$G,ROW())=0,"-",INDEX([1]Calculation!$G:$G,ROW()))</f>
        <v>C/D</v>
      </c>
      <c r="D911" t="str">
        <f>INDEX([1]Calculation!$J:$J,ROW())&amp;"  "&amp;INDEX([1]Calculation!$K:$K,ROW())</f>
        <v>554  lv</v>
      </c>
      <c r="E911" s="19">
        <f>INDEX([1]Calculation!$I:$I,ROW())</f>
        <v>43671</v>
      </c>
      <c r="F911" s="12">
        <f>ROUND(INDEX([1]Calculation!AL:AL,ROW()),1)</f>
        <v>0.1</v>
      </c>
      <c r="G911" s="8">
        <f>ROUND(INDEX([1]Calculation!L:L,ROW()),0)</f>
        <v>31</v>
      </c>
      <c r="H911" s="8">
        <f>ROUND(INDEX([1]Calculation!M:M,ROW()),0)</f>
        <v>0</v>
      </c>
      <c r="I911" s="8">
        <f>ROUND(INDEX([1]Calculation!N:N,ROW()),0)</f>
        <v>2</v>
      </c>
      <c r="J911" s="8">
        <f>ROUND(INDEX([1]Calculation!O:O,ROW()),0)</f>
        <v>4</v>
      </c>
      <c r="K911" s="8">
        <f>ROUND(INDEX([1]Calculation!P:P,ROW()),0)</f>
        <v>0</v>
      </c>
      <c r="L911" s="8">
        <f>ROUND(INDEX([1]Calculation!Q:Q,ROW()),0)</f>
        <v>9</v>
      </c>
      <c r="M911" s="8">
        <f>ROUND(INDEX([1]Calculation!R:R,ROW()),0)</f>
        <v>0</v>
      </c>
      <c r="N911" s="8">
        <f>ROUND(INDEX([1]Calculation!S:S,ROW()),0)</f>
        <v>12</v>
      </c>
      <c r="O911" s="8">
        <f>ROUND(INDEX([1]Calculation!T:T,ROW()),0)</f>
        <v>1</v>
      </c>
      <c r="P911" s="8" t="str">
        <f>INDEX([1]Calculation!CB:CB,ROW())</f>
        <v>https://firehousestrategies.com/analysis/exclusive-survey-early-state-democrats-moving-left/</v>
      </c>
    </row>
    <row r="912" spans="1:16">
      <c r="A912" t="str">
        <f>INDEX([1]Calculation!$F:$F,ROW())</f>
        <v>New Hampshire</v>
      </c>
      <c r="B912" t="str">
        <f>INDEX([1]Calculation!$D:$D,ROW())</f>
        <v>Optimus</v>
      </c>
      <c r="C912" t="str">
        <f>IF(INDEX([1]Calculation!$G:$G,ROW())=0,"-",INDEX([1]Calculation!$G:$G,ROW()))</f>
        <v>C/D</v>
      </c>
      <c r="D912" t="str">
        <f>INDEX([1]Calculation!$J:$J,ROW())&amp;"  "&amp;INDEX([1]Calculation!$K:$K,ROW())</f>
        <v>587  lv</v>
      </c>
      <c r="E912" s="19">
        <f>INDEX([1]Calculation!$I:$I,ROW())</f>
        <v>43671</v>
      </c>
      <c r="F912" s="12">
        <f>ROUND(INDEX([1]Calculation!AL:AL,ROW()),1)</f>
        <v>0.1</v>
      </c>
      <c r="G912" s="8">
        <f>ROUND(INDEX([1]Calculation!L:L,ROW()),0)</f>
        <v>22</v>
      </c>
      <c r="H912" s="8">
        <f>ROUND(INDEX([1]Calculation!M:M,ROW()),0)</f>
        <v>0</v>
      </c>
      <c r="I912" s="8">
        <f>ROUND(INDEX([1]Calculation!N:N,ROW()),0)</f>
        <v>1</v>
      </c>
      <c r="J912" s="8">
        <f>ROUND(INDEX([1]Calculation!O:O,ROW()),0)</f>
        <v>8</v>
      </c>
      <c r="K912" s="8">
        <f>ROUND(INDEX([1]Calculation!P:P,ROW()),0)</f>
        <v>0</v>
      </c>
      <c r="L912" s="8">
        <f>ROUND(INDEX([1]Calculation!Q:Q,ROW()),0)</f>
        <v>13</v>
      </c>
      <c r="M912" s="8">
        <f>ROUND(INDEX([1]Calculation!R:R,ROW()),0)</f>
        <v>0</v>
      </c>
      <c r="N912" s="8">
        <f>ROUND(INDEX([1]Calculation!S:S,ROW()),0)</f>
        <v>16</v>
      </c>
      <c r="O912" s="8">
        <f>ROUND(INDEX([1]Calculation!T:T,ROW()),0)</f>
        <v>1</v>
      </c>
      <c r="P912" s="8" t="str">
        <f>INDEX([1]Calculation!CB:CB,ROW())</f>
        <v>https://firehousestrategies.com/analysis/exclusive-survey-early-state-democrats-moving-left/</v>
      </c>
    </row>
    <row r="913" spans="1:16">
      <c r="A913" t="str">
        <f>INDEX([1]Calculation!$F:$F,ROW())</f>
        <v>Iowa</v>
      </c>
      <c r="B913" t="str">
        <f>INDEX([1]Calculation!$D:$D,ROW())</f>
        <v>Optimus</v>
      </c>
      <c r="C913" t="str">
        <f>IF(INDEX([1]Calculation!$G:$G,ROW())=0,"-",INDEX([1]Calculation!$G:$G,ROW()))</f>
        <v>C/D</v>
      </c>
      <c r="D913" t="str">
        <f>INDEX([1]Calculation!$J:$J,ROW())&amp;"  "&amp;INDEX([1]Calculation!$K:$K,ROW())</f>
        <v>630  lv</v>
      </c>
      <c r="E913" s="19">
        <f>INDEX([1]Calculation!$I:$I,ROW())</f>
        <v>43671</v>
      </c>
      <c r="F913" s="12">
        <f>ROUND(INDEX([1]Calculation!AL:AL,ROW()),1)</f>
        <v>0.1</v>
      </c>
      <c r="G913" s="8">
        <f>ROUND(INDEX([1]Calculation!L:L,ROW()),0)</f>
        <v>23</v>
      </c>
      <c r="H913" s="8">
        <f>ROUND(INDEX([1]Calculation!M:M,ROW()),0)</f>
        <v>0</v>
      </c>
      <c r="I913" s="8">
        <f>ROUND(INDEX([1]Calculation!N:N,ROW()),0)</f>
        <v>2</v>
      </c>
      <c r="J913" s="8">
        <f>ROUND(INDEX([1]Calculation!O:O,ROW()),0)</f>
        <v>7</v>
      </c>
      <c r="K913" s="8">
        <f>ROUND(INDEX([1]Calculation!P:P,ROW()),0)</f>
        <v>0</v>
      </c>
      <c r="L913" s="8">
        <f>ROUND(INDEX([1]Calculation!Q:Q,ROW()),0)</f>
        <v>11</v>
      </c>
      <c r="M913" s="8">
        <f>ROUND(INDEX([1]Calculation!R:R,ROW()),0)</f>
        <v>0</v>
      </c>
      <c r="N913" s="8">
        <f>ROUND(INDEX([1]Calculation!S:S,ROW()),0)</f>
        <v>23</v>
      </c>
      <c r="O913" s="8">
        <f>ROUND(INDEX([1]Calculation!T:T,ROW()),0)</f>
        <v>0</v>
      </c>
      <c r="P913" s="8" t="str">
        <f>INDEX([1]Calculation!CB:CB,ROW())</f>
        <v>https://firehousestrategies.com/analysis/exclusive-survey-early-state-democrats-moving-left/</v>
      </c>
    </row>
    <row r="914" spans="1:16">
      <c r="A914" t="str">
        <f>INDEX([1]Calculation!$F:$F,ROW())</f>
        <v>US</v>
      </c>
      <c r="B914" t="str">
        <f>INDEX([1]Calculation!$D:$D,ROW())</f>
        <v>USC Dornsife/LA Times</v>
      </c>
      <c r="C914" t="str">
        <f>IF(INDEX([1]Calculation!$G:$G,ROW())=0,"-",INDEX([1]Calculation!$G:$G,ROW()))</f>
        <v>B/C</v>
      </c>
      <c r="D914" t="str">
        <f>INDEX([1]Calculation!$J:$J,ROW())&amp;"  "&amp;INDEX([1]Calculation!$K:$K,ROW())</f>
        <v>1827  lv</v>
      </c>
      <c r="E914" s="19">
        <f>INDEX([1]Calculation!$I:$I,ROW())</f>
        <v>43671</v>
      </c>
      <c r="F914" s="12">
        <f>ROUND(INDEX([1]Calculation!AL:AL,ROW()),1)</f>
        <v>0</v>
      </c>
      <c r="G914" s="8">
        <f>ROUND(INDEX([1]Calculation!L:L,ROW()),0)</f>
        <v>28</v>
      </c>
      <c r="H914" s="8">
        <f>ROUND(INDEX([1]Calculation!M:M,ROW()),0)</f>
        <v>0</v>
      </c>
      <c r="I914" s="8">
        <f>ROUND(INDEX([1]Calculation!N:N,ROW()),0)</f>
        <v>1</v>
      </c>
      <c r="J914" s="8">
        <f>ROUND(INDEX([1]Calculation!O:O,ROW()),0)</f>
        <v>5</v>
      </c>
      <c r="K914" s="8">
        <f>ROUND(INDEX([1]Calculation!P:P,ROW()),0)</f>
        <v>1</v>
      </c>
      <c r="L914" s="8">
        <f>ROUND(INDEX([1]Calculation!Q:Q,ROW()),0)</f>
        <v>11</v>
      </c>
      <c r="M914" s="8">
        <f>ROUND(INDEX([1]Calculation!R:R,ROW()),0)</f>
        <v>0</v>
      </c>
      <c r="N914" s="8">
        <f>ROUND(INDEX([1]Calculation!S:S,ROW()),0)</f>
        <v>10</v>
      </c>
      <c r="O914" s="8">
        <f>ROUND(INDEX([1]Calculation!T:T,ROW()),0)</f>
        <v>1</v>
      </c>
      <c r="P914" s="8" t="str">
        <f>INDEX([1]Calculation!CB:CB,ROW())</f>
        <v>https://drive.google.com/file/d/1xmuVJHXBGt5r-pXn9JO6sFPS_GYfZKfD/view</v>
      </c>
    </row>
    <row r="915" spans="1:16">
      <c r="A915" t="str">
        <f>INDEX([1]Calculation!$F:$F,ROW())</f>
        <v>California</v>
      </c>
      <c r="B915" t="str">
        <f>INDEX([1]Calculation!$D:$D,ROW())</f>
        <v>Public Policy Institute of California</v>
      </c>
      <c r="C915" t="str">
        <f>IF(INDEX([1]Calculation!$G:$G,ROW())=0,"-",INDEX([1]Calculation!$G:$G,ROW()))</f>
        <v>A/B</v>
      </c>
      <c r="D915" t="str">
        <f>INDEX([1]Calculation!$J:$J,ROW())&amp;"  "&amp;INDEX([1]Calculation!$K:$K,ROW())</f>
        <v>766  lv</v>
      </c>
      <c r="E915" s="19">
        <f>INDEX([1]Calculation!$I:$I,ROW())</f>
        <v>43669</v>
      </c>
      <c r="F915" s="12">
        <f>ROUND(INDEX([1]Calculation!AL:AL,ROW()),1)</f>
        <v>0</v>
      </c>
      <c r="G915" s="8">
        <f>ROUND(INDEX([1]Calculation!L:L,ROW()),0)</f>
        <v>11</v>
      </c>
      <c r="H915" s="8">
        <f>ROUND(INDEX([1]Calculation!M:M,ROW()),0)</f>
        <v>0</v>
      </c>
      <c r="I915" s="8">
        <f>ROUND(INDEX([1]Calculation!N:N,ROW()),0)</f>
        <v>0</v>
      </c>
      <c r="J915" s="8">
        <f>ROUND(INDEX([1]Calculation!O:O,ROW()),0)</f>
        <v>5</v>
      </c>
      <c r="K915" s="8">
        <f>ROUND(INDEX([1]Calculation!P:P,ROW()),0)</f>
        <v>0</v>
      </c>
      <c r="L915" s="8">
        <f>ROUND(INDEX([1]Calculation!Q:Q,ROW()),0)</f>
        <v>12</v>
      </c>
      <c r="M915" s="8">
        <f>ROUND(INDEX([1]Calculation!R:R,ROW()),0)</f>
        <v>0</v>
      </c>
      <c r="N915" s="8">
        <f>ROUND(INDEX([1]Calculation!S:S,ROW()),0)</f>
        <v>15</v>
      </c>
      <c r="O915" s="8">
        <f>ROUND(INDEX([1]Calculation!T:T,ROW()),0)</f>
        <v>0</v>
      </c>
      <c r="P915" s="8" t="str">
        <f>INDEX([1]Calculation!CB:CB,ROW())</f>
        <v>https://www.ppic.org/wp-content/uploads/ppic-statewide-survey-californians-and-the-environment-july-2019.pdf</v>
      </c>
    </row>
    <row r="916" spans="1:16">
      <c r="A916" t="str">
        <f>INDEX([1]Calculation!$F:$F,ROW())</f>
        <v>US</v>
      </c>
      <c r="B916" t="str">
        <f>INDEX([1]Calculation!$D:$D,ROW())</f>
        <v>Fox News/Beacon Research/Shaw &amp; Co. Research</v>
      </c>
      <c r="C916" t="str">
        <f>IF(INDEX([1]Calculation!$G:$G,ROW())=0,"-",INDEX([1]Calculation!$G:$G,ROW()))</f>
        <v>A-</v>
      </c>
      <c r="D916" t="str">
        <f>INDEX([1]Calculation!$J:$J,ROW())&amp;"  "&amp;INDEX([1]Calculation!$K:$K,ROW())</f>
        <v>455  lv</v>
      </c>
      <c r="E916" s="19">
        <f>INDEX([1]Calculation!$I:$I,ROW())</f>
        <v>43669</v>
      </c>
      <c r="F916" s="12">
        <f>ROUND(INDEX([1]Calculation!AL:AL,ROW()),1)</f>
        <v>0</v>
      </c>
      <c r="G916" s="8">
        <f>ROUND(INDEX([1]Calculation!L:L,ROW()),0)</f>
        <v>33</v>
      </c>
      <c r="H916" s="8">
        <f>ROUND(INDEX([1]Calculation!M:M,ROW()),0)</f>
        <v>0</v>
      </c>
      <c r="I916" s="8">
        <f>ROUND(INDEX([1]Calculation!N:N,ROW()),0)</f>
        <v>2</v>
      </c>
      <c r="J916" s="8">
        <f>ROUND(INDEX([1]Calculation!O:O,ROW()),0)</f>
        <v>5</v>
      </c>
      <c r="K916" s="8">
        <f>ROUND(INDEX([1]Calculation!P:P,ROW()),0)</f>
        <v>3</v>
      </c>
      <c r="L916" s="8">
        <f>ROUND(INDEX([1]Calculation!Q:Q,ROW()),0)</f>
        <v>15</v>
      </c>
      <c r="M916" s="8">
        <f>ROUND(INDEX([1]Calculation!R:R,ROW()),0)</f>
        <v>1</v>
      </c>
      <c r="N916" s="8">
        <f>ROUND(INDEX([1]Calculation!S:S,ROW()),0)</f>
        <v>12</v>
      </c>
      <c r="O916" s="8">
        <f>ROUND(INDEX([1]Calculation!T:T,ROW()),0)</f>
        <v>3</v>
      </c>
      <c r="P916" s="8" t="str">
        <f>INDEX([1]Calculation!CB:CB,ROW())</f>
        <v>https://www.foxnews.com/politics/fox-news-poll-july-25</v>
      </c>
    </row>
    <row r="917" spans="1:16">
      <c r="A917" t="str">
        <f>INDEX([1]Calculation!$F:$F,ROW())</f>
        <v>US</v>
      </c>
      <c r="B917" t="str">
        <f>INDEX([1]Calculation!$D:$D,ROW())</f>
        <v>YouGov</v>
      </c>
      <c r="C917" t="str">
        <f>IF(INDEX([1]Calculation!$G:$G,ROW())=0,"-",INDEX([1]Calculation!$G:$G,ROW()))</f>
        <v>B-</v>
      </c>
      <c r="D917" t="str">
        <f>INDEX([1]Calculation!$J:$J,ROW())&amp;"  "&amp;INDEX([1]Calculation!$K:$K,ROW())</f>
        <v>600  lv</v>
      </c>
      <c r="E917" s="19">
        <f>INDEX([1]Calculation!$I:$I,ROW())</f>
        <v>43669</v>
      </c>
      <c r="F917" s="12">
        <f>ROUND(INDEX([1]Calculation!AL:AL,ROW()),1)</f>
        <v>0</v>
      </c>
      <c r="G917" s="8">
        <f>ROUND(INDEX([1]Calculation!L:L,ROW()),0)</f>
        <v>25</v>
      </c>
      <c r="H917" s="8">
        <f>ROUND(INDEX([1]Calculation!M:M,ROW()),0)</f>
        <v>0</v>
      </c>
      <c r="I917" s="8">
        <f>ROUND(INDEX([1]Calculation!N:N,ROW()),0)</f>
        <v>2</v>
      </c>
      <c r="J917" s="8">
        <f>ROUND(INDEX([1]Calculation!O:O,ROW()),0)</f>
        <v>6</v>
      </c>
      <c r="K917" s="8">
        <f>ROUND(INDEX([1]Calculation!P:P,ROW()),0)</f>
        <v>1</v>
      </c>
      <c r="L917" s="8">
        <f>ROUND(INDEX([1]Calculation!Q:Q,ROW()),0)</f>
        <v>13</v>
      </c>
      <c r="M917" s="8">
        <f>ROUND(INDEX([1]Calculation!R:R,ROW()),0)</f>
        <v>1</v>
      </c>
      <c r="N917" s="8">
        <f>ROUND(INDEX([1]Calculation!S:S,ROW()),0)</f>
        <v>18</v>
      </c>
      <c r="O917" s="8">
        <f>ROUND(INDEX([1]Calculation!T:T,ROW()),0)</f>
        <v>2</v>
      </c>
      <c r="P917" s="8" t="str">
        <f>INDEX([1]Calculation!CB:CB,ROW())</f>
        <v>https://d25d2506sfb94s.cloudfront.net/cumulus_uploads/document/n0eqovafro/econTabReport.pdf</v>
      </c>
    </row>
    <row r="918" spans="1:16">
      <c r="A918" t="str">
        <f>INDEX([1]Calculation!$F:$F,ROW())</f>
        <v>South Carolina</v>
      </c>
      <c r="B918" t="str">
        <f>INDEX([1]Calculation!$D:$D,ROW())</f>
        <v>Monmouth University</v>
      </c>
      <c r="C918" t="str">
        <f>IF(INDEX([1]Calculation!$G:$G,ROW())=0,"-",INDEX([1]Calculation!$G:$G,ROW()))</f>
        <v>A+</v>
      </c>
      <c r="D918" t="str">
        <f>INDEX([1]Calculation!$J:$J,ROW())&amp;"  "&amp;INDEX([1]Calculation!$K:$K,ROW())</f>
        <v>405  lv</v>
      </c>
      <c r="E918" s="19">
        <f>INDEX([1]Calculation!$I:$I,ROW())</f>
        <v>43668</v>
      </c>
      <c r="F918" s="12">
        <f>ROUND(INDEX([1]Calculation!AL:AL,ROW()),1)</f>
        <v>0.1</v>
      </c>
      <c r="G918" s="8">
        <f>ROUND(INDEX([1]Calculation!L:L,ROW()),0)</f>
        <v>39</v>
      </c>
      <c r="H918" s="8">
        <f>ROUND(INDEX([1]Calculation!M:M,ROW()),0)</f>
        <v>0</v>
      </c>
      <c r="I918" s="8">
        <f>ROUND(INDEX([1]Calculation!N:N,ROW()),0)</f>
        <v>2</v>
      </c>
      <c r="J918" s="8">
        <f>ROUND(INDEX([1]Calculation!O:O,ROW()),0)</f>
        <v>5</v>
      </c>
      <c r="K918" s="8">
        <f>ROUND(INDEX([1]Calculation!P:P,ROW()),0)</f>
        <v>1</v>
      </c>
      <c r="L918" s="8">
        <f>ROUND(INDEX([1]Calculation!Q:Q,ROW()),0)</f>
        <v>10</v>
      </c>
      <c r="M918" s="8">
        <f>ROUND(INDEX([1]Calculation!R:R,ROW()),0)</f>
        <v>2</v>
      </c>
      <c r="N918" s="8">
        <f>ROUND(INDEX([1]Calculation!S:S,ROW()),0)</f>
        <v>9</v>
      </c>
      <c r="O918" s="8">
        <f>ROUND(INDEX([1]Calculation!T:T,ROW()),0)</f>
        <v>0</v>
      </c>
      <c r="P918" s="8" t="str">
        <f>INDEX([1]Calculation!CB:CB,ROW())</f>
        <v>https://www.monmouth.edu/polling-institute/documents/monmouthpoll_sc_072519.pdf/</v>
      </c>
    </row>
    <row r="919" spans="1:16">
      <c r="A919" t="str">
        <f>INDEX([1]Calculation!$F:$F,ROW())</f>
        <v>Ohio</v>
      </c>
      <c r="B919" t="str">
        <f>INDEX([1]Calculation!$D:$D,ROW())</f>
        <v>Quinnipiac University</v>
      </c>
      <c r="C919" t="str">
        <f>IF(INDEX([1]Calculation!$G:$G,ROW())=0,"-",INDEX([1]Calculation!$G:$G,ROW()))</f>
        <v>A</v>
      </c>
      <c r="D919" t="str">
        <f>INDEX([1]Calculation!$J:$J,ROW())&amp;"  "&amp;INDEX([1]Calculation!$K:$K,ROW())</f>
        <v>556  rv</v>
      </c>
      <c r="E919" s="19">
        <f>INDEX([1]Calculation!$I:$I,ROW())</f>
        <v>43668</v>
      </c>
      <c r="F919" s="12">
        <f>ROUND(INDEX([1]Calculation!AL:AL,ROW()),1)</f>
        <v>2.9</v>
      </c>
      <c r="G919" s="8">
        <f>ROUND(INDEX([1]Calculation!L:L,ROW()),0)</f>
        <v>31</v>
      </c>
      <c r="H919" s="8">
        <f>ROUND(INDEX([1]Calculation!M:M,ROW()),0)</f>
        <v>0</v>
      </c>
      <c r="I919" s="8">
        <f>ROUND(INDEX([1]Calculation!N:N,ROW()),0)</f>
        <v>1</v>
      </c>
      <c r="J919" s="8">
        <f>ROUND(INDEX([1]Calculation!O:O,ROW()),0)</f>
        <v>6</v>
      </c>
      <c r="K919" s="8">
        <f>ROUND(INDEX([1]Calculation!P:P,ROW()),0)</f>
        <v>1</v>
      </c>
      <c r="L919" s="8">
        <f>ROUND(INDEX([1]Calculation!Q:Q,ROW()),0)</f>
        <v>14</v>
      </c>
      <c r="M919" s="8">
        <f>ROUND(INDEX([1]Calculation!R:R,ROW()),0)</f>
        <v>1</v>
      </c>
      <c r="N919" s="8">
        <f>ROUND(INDEX([1]Calculation!S:S,ROW()),0)</f>
        <v>13</v>
      </c>
      <c r="O919" s="8">
        <f>ROUND(INDEX([1]Calculation!T:T,ROW()),0)</f>
        <v>1</v>
      </c>
      <c r="P919" s="8" t="str">
        <f>INDEX([1]Calculation!CB:CB,ROW())</f>
        <v>https://poll.qu.edu/ohio/release-detail?ReleaseID=3633</v>
      </c>
    </row>
    <row r="920" spans="1:16">
      <c r="A920" t="str">
        <f>INDEX([1]Calculation!$F:$F,ROW())</f>
        <v>US</v>
      </c>
      <c r="B920" t="str">
        <f>INDEX([1]Calculation!$D:$D,ROW())</f>
        <v>Morning Consult</v>
      </c>
      <c r="C920" t="str">
        <f>IF(INDEX([1]Calculation!$G:$G,ROW())=0,"-",INDEX([1]Calculation!$G:$G,ROW()))</f>
        <v>B+</v>
      </c>
      <c r="D920" t="str">
        <f>INDEX([1]Calculation!$J:$J,ROW())&amp;"  "&amp;INDEX([1]Calculation!$K:$K,ROW())</f>
        <v>17285  lv</v>
      </c>
      <c r="E920" s="19">
        <f>INDEX([1]Calculation!$I:$I,ROW())</f>
        <v>43667</v>
      </c>
      <c r="F920" s="12">
        <f>ROUND(INDEX([1]Calculation!AL:AL,ROW()),1)</f>
        <v>0</v>
      </c>
      <c r="G920" s="8">
        <f>ROUND(INDEX([1]Calculation!L:L,ROW()),0)</f>
        <v>33</v>
      </c>
      <c r="H920" s="8">
        <f>ROUND(INDEX([1]Calculation!M:M,ROW()),0)</f>
        <v>0</v>
      </c>
      <c r="I920" s="8">
        <f>ROUND(INDEX([1]Calculation!N:N,ROW()),0)</f>
        <v>2</v>
      </c>
      <c r="J920" s="8">
        <f>ROUND(INDEX([1]Calculation!O:O,ROW()),0)</f>
        <v>5</v>
      </c>
      <c r="K920" s="8">
        <f>ROUND(INDEX([1]Calculation!P:P,ROW()),0)</f>
        <v>1</v>
      </c>
      <c r="L920" s="8">
        <f>ROUND(INDEX([1]Calculation!Q:Q,ROW()),0)</f>
        <v>18</v>
      </c>
      <c r="M920" s="8">
        <f>ROUND(INDEX([1]Calculation!R:R,ROW()),0)</f>
        <v>1</v>
      </c>
      <c r="N920" s="8">
        <f>ROUND(INDEX([1]Calculation!S:S,ROW()),0)</f>
        <v>14</v>
      </c>
      <c r="O920" s="8">
        <f>ROUND(INDEX([1]Calculation!T:T,ROW()),0)</f>
        <v>2</v>
      </c>
      <c r="P920" s="8" t="str">
        <f>INDEX([1]Calculation!CB:CB,ROW())</f>
        <v>https://morningconsult.com/2020-democratic-primary/</v>
      </c>
    </row>
    <row r="921" spans="1:16">
      <c r="A921" t="str">
        <f>INDEX([1]Calculation!$F:$F,ROW())</f>
        <v>US</v>
      </c>
      <c r="B921" t="str">
        <f>INDEX([1]Calculation!$D:$D,ROW())</f>
        <v>Swayable</v>
      </c>
      <c r="C921" t="str">
        <f>IF(INDEX([1]Calculation!$G:$G,ROW())=0,"-",INDEX([1]Calculation!$G:$G,ROW()))</f>
        <v>-</v>
      </c>
      <c r="D921" t="str">
        <f>INDEX([1]Calculation!$J:$J,ROW())&amp;"  "&amp;INDEX([1]Calculation!$K:$K,ROW())</f>
        <v>1921  lv</v>
      </c>
      <c r="E921" s="19">
        <f>INDEX([1]Calculation!$I:$I,ROW())</f>
        <v>43653</v>
      </c>
      <c r="F921" s="12">
        <f>ROUND(INDEX([1]Calculation!AL:AL,ROW()),1)</f>
        <v>0</v>
      </c>
      <c r="G921" s="8">
        <f>ROUND(INDEX([1]Calculation!L:L,ROW()),0)</f>
        <v>28</v>
      </c>
      <c r="H921" s="8">
        <f>ROUND(INDEX([1]Calculation!M:M,ROW()),0)</f>
        <v>0</v>
      </c>
      <c r="I921" s="8">
        <f>ROUND(INDEX([1]Calculation!N:N,ROW()),0)</f>
        <v>3</v>
      </c>
      <c r="J921" s="8">
        <f>ROUND(INDEX([1]Calculation!O:O,ROW()),0)</f>
        <v>6</v>
      </c>
      <c r="K921" s="8">
        <f>ROUND(INDEX([1]Calculation!P:P,ROW()),0)</f>
        <v>0</v>
      </c>
      <c r="L921" s="8">
        <f>ROUND(INDEX([1]Calculation!Q:Q,ROW()),0)</f>
        <v>18</v>
      </c>
      <c r="M921" s="8">
        <f>ROUND(INDEX([1]Calculation!R:R,ROW()),0)</f>
        <v>0</v>
      </c>
      <c r="N921" s="8">
        <f>ROUND(INDEX([1]Calculation!S:S,ROW()),0)</f>
        <v>12</v>
      </c>
      <c r="O921" s="8">
        <f>ROUND(INDEX([1]Calculation!T:T,ROW()),0)</f>
        <v>1</v>
      </c>
      <c r="P921" s="8" t="str">
        <f>INDEX([1]Calculation!CB:CB,ROW())</f>
        <v>https://swayable.com/insights/primaries2019</v>
      </c>
    </row>
    <row r="922" spans="1:16">
      <c r="A922" t="str">
        <f>INDEX([1]Calculation!$F:$F,ROW())</f>
        <v>US</v>
      </c>
      <c r="B922" t="str">
        <f>INDEX([1]Calculation!$D:$D,ROW())</f>
        <v>Swayable</v>
      </c>
      <c r="C922" t="str">
        <f>IF(INDEX([1]Calculation!$G:$G,ROW())=0,"-",INDEX([1]Calculation!$G:$G,ROW()))</f>
        <v>-</v>
      </c>
      <c r="D922" t="str">
        <f>INDEX([1]Calculation!$J:$J,ROW())&amp;"  "&amp;INDEX([1]Calculation!$K:$K,ROW())</f>
        <v>4004  a</v>
      </c>
      <c r="E922" s="19">
        <f>INDEX([1]Calculation!$I:$I,ROW())</f>
        <v>43653</v>
      </c>
      <c r="F922" s="12">
        <f>ROUND(INDEX([1]Calculation!AL:AL,ROW()),1)</f>
        <v>0</v>
      </c>
      <c r="G922" s="8">
        <f>ROUND(INDEX([1]Calculation!L:L,ROW()),0)</f>
        <v>25</v>
      </c>
      <c r="H922" s="8">
        <f>ROUND(INDEX([1]Calculation!M:M,ROW()),0)</f>
        <v>0</v>
      </c>
      <c r="I922" s="8">
        <f>ROUND(INDEX([1]Calculation!N:N,ROW()),0)</f>
        <v>3</v>
      </c>
      <c r="J922" s="8">
        <f>ROUND(INDEX([1]Calculation!O:O,ROW()),0)</f>
        <v>5</v>
      </c>
      <c r="K922" s="8">
        <f>ROUND(INDEX([1]Calculation!P:P,ROW()),0)</f>
        <v>0</v>
      </c>
      <c r="L922" s="8">
        <f>ROUND(INDEX([1]Calculation!Q:Q,ROW()),0)</f>
        <v>21</v>
      </c>
      <c r="M922" s="8">
        <f>ROUND(INDEX([1]Calculation!R:R,ROW()),0)</f>
        <v>0</v>
      </c>
      <c r="N922" s="8">
        <f>ROUND(INDEX([1]Calculation!S:S,ROW()),0)</f>
        <v>10</v>
      </c>
      <c r="O922" s="8">
        <f>ROUND(INDEX([1]Calculation!T:T,ROW()),0)</f>
        <v>2</v>
      </c>
      <c r="P922" s="8" t="str">
        <f>INDEX([1]Calculation!CB:CB,ROW())</f>
        <v>https://swayable.com/insights/primaries2019</v>
      </c>
    </row>
    <row r="923" spans="1:16">
      <c r="A923" t="str">
        <f>INDEX([1]Calculation!$F:$F,ROW())</f>
        <v>Texas</v>
      </c>
      <c r="B923" t="str">
        <f>INDEX([1]Calculation!$D:$D,ROW())</f>
        <v>YouGov</v>
      </c>
      <c r="C923" t="str">
        <f>IF(INDEX([1]Calculation!$G:$G,ROW())=0,"-",INDEX([1]Calculation!$G:$G,ROW()))</f>
        <v>B-</v>
      </c>
      <c r="D923" t="str">
        <f>INDEX([1]Calculation!$J:$J,ROW())&amp;"  "&amp;INDEX([1]Calculation!$K:$K,ROW())</f>
        <v>838  lv</v>
      </c>
      <c r="E923" s="19">
        <f>INDEX([1]Calculation!$I:$I,ROW())</f>
        <v>43664</v>
      </c>
      <c r="F923" s="12">
        <f>ROUND(INDEX([1]Calculation!AL:AL,ROW()),1)</f>
        <v>0</v>
      </c>
      <c r="G923" s="8">
        <f>ROUND(INDEX([1]Calculation!L:L,ROW()),0)</f>
        <v>27</v>
      </c>
      <c r="H923" s="8">
        <f>ROUND(INDEX([1]Calculation!M:M,ROW()),0)</f>
        <v>0</v>
      </c>
      <c r="I923" s="8">
        <f>ROUND(INDEX([1]Calculation!N:N,ROW()),0)</f>
        <v>0</v>
      </c>
      <c r="J923" s="8">
        <f>ROUND(INDEX([1]Calculation!O:O,ROW()),0)</f>
        <v>4</v>
      </c>
      <c r="K923" s="8">
        <f>ROUND(INDEX([1]Calculation!P:P,ROW()),0)</f>
        <v>1</v>
      </c>
      <c r="L923" s="8">
        <f>ROUND(INDEX([1]Calculation!Q:Q,ROW()),0)</f>
        <v>12</v>
      </c>
      <c r="M923" s="8">
        <f>ROUND(INDEX([1]Calculation!R:R,ROW()),0)</f>
        <v>0</v>
      </c>
      <c r="N923" s="8">
        <f>ROUND(INDEX([1]Calculation!S:S,ROW()),0)</f>
        <v>16</v>
      </c>
      <c r="O923" s="8">
        <f>ROUND(INDEX([1]Calculation!T:T,ROW()),0)</f>
        <v>1</v>
      </c>
      <c r="P923" s="8" t="str">
        <f>INDEX([1]Calculation!CB:CB,ROW())</f>
        <v>https://d25d2506sfb94s.cloudfront.net/cumulus_uploads/document/h7ookmkwri/cbsnews_dems_20190721_final.pdf</v>
      </c>
    </row>
    <row r="924" spans="1:16">
      <c r="A924" t="str">
        <f>INDEX([1]Calculation!$F:$F,ROW())</f>
        <v>South Carolina</v>
      </c>
      <c r="B924" t="str">
        <f>INDEX([1]Calculation!$D:$D,ROW())</f>
        <v>YouGov</v>
      </c>
      <c r="C924" t="str">
        <f>IF(INDEX([1]Calculation!$G:$G,ROW())=0,"-",INDEX([1]Calculation!$G:$G,ROW()))</f>
        <v>B-</v>
      </c>
      <c r="D924" t="str">
        <f>INDEX([1]Calculation!$J:$J,ROW())&amp;"  "&amp;INDEX([1]Calculation!$K:$K,ROW())</f>
        <v>915  lv</v>
      </c>
      <c r="E924" s="19">
        <f>INDEX([1]Calculation!$I:$I,ROW())</f>
        <v>43664</v>
      </c>
      <c r="F924" s="12">
        <f>ROUND(INDEX([1]Calculation!AL:AL,ROW()),1)</f>
        <v>0</v>
      </c>
      <c r="G924" s="8">
        <f>ROUND(INDEX([1]Calculation!L:L,ROW()),0)</f>
        <v>39</v>
      </c>
      <c r="H924" s="8">
        <f>ROUND(INDEX([1]Calculation!M:M,ROW()),0)</f>
        <v>0</v>
      </c>
      <c r="I924" s="8">
        <f>ROUND(INDEX([1]Calculation!N:N,ROW()),0)</f>
        <v>3</v>
      </c>
      <c r="J924" s="8">
        <f>ROUND(INDEX([1]Calculation!O:O,ROW()),0)</f>
        <v>5</v>
      </c>
      <c r="K924" s="8">
        <f>ROUND(INDEX([1]Calculation!P:P,ROW()),0)</f>
        <v>1</v>
      </c>
      <c r="L924" s="8">
        <f>ROUND(INDEX([1]Calculation!Q:Q,ROW()),0)</f>
        <v>17</v>
      </c>
      <c r="M924" s="8">
        <f>ROUND(INDEX([1]Calculation!R:R,ROW()),0)</f>
        <v>1</v>
      </c>
      <c r="N924" s="8">
        <f>ROUND(INDEX([1]Calculation!S:S,ROW()),0)</f>
        <v>12</v>
      </c>
      <c r="O924" s="8">
        <f>ROUND(INDEX([1]Calculation!T:T,ROW()),0)</f>
        <v>1</v>
      </c>
      <c r="P924" s="8" t="str">
        <f>INDEX([1]Calculation!CB:CB,ROW())</f>
        <v>https://d25d2506sfb94s.cloudfront.net/cumulus_uploads/document/h7ookmkwri/cbsnews_dems_20190721_final.pdf</v>
      </c>
    </row>
    <row r="925" spans="1:16">
      <c r="A925" t="str">
        <f>INDEX([1]Calculation!$F:$F,ROW())</f>
        <v>New Hampshire</v>
      </c>
      <c r="B925" t="str">
        <f>INDEX([1]Calculation!$D:$D,ROW())</f>
        <v>YouGov</v>
      </c>
      <c r="C925" t="str">
        <f>IF(INDEX([1]Calculation!$G:$G,ROW())=0,"-",INDEX([1]Calculation!$G:$G,ROW()))</f>
        <v>B-</v>
      </c>
      <c r="D925" t="str">
        <f>INDEX([1]Calculation!$J:$J,ROW())&amp;"  "&amp;INDEX([1]Calculation!$K:$K,ROW())</f>
        <v>504  lv</v>
      </c>
      <c r="E925" s="19">
        <f>INDEX([1]Calculation!$I:$I,ROW())</f>
        <v>43664</v>
      </c>
      <c r="F925" s="12">
        <f>ROUND(INDEX([1]Calculation!AL:AL,ROW()),1)</f>
        <v>0</v>
      </c>
      <c r="G925" s="8">
        <f>ROUND(INDEX([1]Calculation!L:L,ROW()),0)</f>
        <v>27</v>
      </c>
      <c r="H925" s="8">
        <f>ROUND(INDEX([1]Calculation!M:M,ROW()),0)</f>
        <v>0</v>
      </c>
      <c r="I925" s="8">
        <f>ROUND(INDEX([1]Calculation!N:N,ROW()),0)</f>
        <v>1</v>
      </c>
      <c r="J925" s="8">
        <f>ROUND(INDEX([1]Calculation!O:O,ROW()),0)</f>
        <v>7</v>
      </c>
      <c r="K925" s="8">
        <f>ROUND(INDEX([1]Calculation!P:P,ROW()),0)</f>
        <v>1</v>
      </c>
      <c r="L925" s="8">
        <f>ROUND(INDEX([1]Calculation!Q:Q,ROW()),0)</f>
        <v>20</v>
      </c>
      <c r="M925" s="8">
        <f>ROUND(INDEX([1]Calculation!R:R,ROW()),0)</f>
        <v>1</v>
      </c>
      <c r="N925" s="8">
        <f>ROUND(INDEX([1]Calculation!S:S,ROW()),0)</f>
        <v>18</v>
      </c>
      <c r="O925" s="8">
        <f>ROUND(INDEX([1]Calculation!T:T,ROW()),0)</f>
        <v>1</v>
      </c>
      <c r="P925" s="8" t="str">
        <f>INDEX([1]Calculation!CB:CB,ROW())</f>
        <v>https://d25d2506sfb94s.cloudfront.net/cumulus_uploads/document/h7ookmkwri/cbsnews_dems_20190721_final.pdf</v>
      </c>
    </row>
    <row r="926" spans="1:16">
      <c r="A926" t="str">
        <f>INDEX([1]Calculation!$F:$F,ROW())</f>
        <v>Iowa</v>
      </c>
      <c r="B926" t="str">
        <f>INDEX([1]Calculation!$D:$D,ROW())</f>
        <v>YouGov</v>
      </c>
      <c r="C926" t="str">
        <f>IF(INDEX([1]Calculation!$G:$G,ROW())=0,"-",INDEX([1]Calculation!$G:$G,ROW()))</f>
        <v>B-</v>
      </c>
      <c r="D926" t="str">
        <f>INDEX([1]Calculation!$J:$J,ROW())&amp;"  "&amp;INDEX([1]Calculation!$K:$K,ROW())</f>
        <v>576  lv</v>
      </c>
      <c r="E926" s="19">
        <f>INDEX([1]Calculation!$I:$I,ROW())</f>
        <v>43664</v>
      </c>
      <c r="F926" s="12">
        <f>ROUND(INDEX([1]Calculation!AL:AL,ROW()),1)</f>
        <v>0</v>
      </c>
      <c r="G926" s="8">
        <f>ROUND(INDEX([1]Calculation!L:L,ROW()),0)</f>
        <v>24</v>
      </c>
      <c r="H926" s="8">
        <f>ROUND(INDEX([1]Calculation!M:M,ROW()),0)</f>
        <v>0</v>
      </c>
      <c r="I926" s="8">
        <f>ROUND(INDEX([1]Calculation!N:N,ROW()),0)</f>
        <v>3</v>
      </c>
      <c r="J926" s="8">
        <f>ROUND(INDEX([1]Calculation!O:O,ROW()),0)</f>
        <v>7</v>
      </c>
      <c r="K926" s="8">
        <f>ROUND(INDEX([1]Calculation!P:P,ROW()),0)</f>
        <v>4</v>
      </c>
      <c r="L926" s="8">
        <f>ROUND(INDEX([1]Calculation!Q:Q,ROW()),0)</f>
        <v>19</v>
      </c>
      <c r="M926" s="8">
        <f>ROUND(INDEX([1]Calculation!R:R,ROW()),0)</f>
        <v>2</v>
      </c>
      <c r="N926" s="8">
        <f>ROUND(INDEX([1]Calculation!S:S,ROW()),0)</f>
        <v>17</v>
      </c>
      <c r="O926" s="8">
        <f>ROUND(INDEX([1]Calculation!T:T,ROW()),0)</f>
        <v>0</v>
      </c>
      <c r="P926" s="8" t="str">
        <f>INDEX([1]Calculation!CB:CB,ROW())</f>
        <v>https://d25d2506sfb94s.cloudfront.net/cumulus_uploads/document/h7ookmkwri/cbsnews_dems_20190721_final.pdf</v>
      </c>
    </row>
    <row r="927" spans="1:16">
      <c r="A927" t="str">
        <f>INDEX([1]Calculation!$F:$F,ROW())</f>
        <v>California</v>
      </c>
      <c r="B927" t="str">
        <f>INDEX([1]Calculation!$D:$D,ROW())</f>
        <v>YouGov</v>
      </c>
      <c r="C927" t="str">
        <f>IF(INDEX([1]Calculation!$G:$G,ROW())=0,"-",INDEX([1]Calculation!$G:$G,ROW()))</f>
        <v>B-</v>
      </c>
      <c r="D927" t="str">
        <f>INDEX([1]Calculation!$J:$J,ROW())&amp;"  "&amp;INDEX([1]Calculation!$K:$K,ROW())</f>
        <v>1404  lv</v>
      </c>
      <c r="E927" s="19">
        <f>INDEX([1]Calculation!$I:$I,ROW())</f>
        <v>43664</v>
      </c>
      <c r="F927" s="12">
        <f>ROUND(INDEX([1]Calculation!AL:AL,ROW()),1)</f>
        <v>0</v>
      </c>
      <c r="G927" s="8">
        <f>ROUND(INDEX([1]Calculation!L:L,ROW()),0)</f>
        <v>24</v>
      </c>
      <c r="H927" s="8">
        <f>ROUND(INDEX([1]Calculation!M:M,ROW()),0)</f>
        <v>0</v>
      </c>
      <c r="I927" s="8">
        <f>ROUND(INDEX([1]Calculation!N:N,ROW()),0)</f>
        <v>1</v>
      </c>
      <c r="J927" s="8">
        <f>ROUND(INDEX([1]Calculation!O:O,ROW()),0)</f>
        <v>6</v>
      </c>
      <c r="K927" s="8">
        <f>ROUND(INDEX([1]Calculation!P:P,ROW()),0)</f>
        <v>1</v>
      </c>
      <c r="L927" s="8">
        <f>ROUND(INDEX([1]Calculation!Q:Q,ROW()),0)</f>
        <v>16</v>
      </c>
      <c r="M927" s="8">
        <f>ROUND(INDEX([1]Calculation!R:R,ROW()),0)</f>
        <v>1</v>
      </c>
      <c r="N927" s="8">
        <f>ROUND(INDEX([1]Calculation!S:S,ROW()),0)</f>
        <v>19</v>
      </c>
      <c r="O927" s="8">
        <f>ROUND(INDEX([1]Calculation!T:T,ROW()),0)</f>
        <v>1</v>
      </c>
      <c r="P927" s="8" t="str">
        <f>INDEX([1]Calculation!CB:CB,ROW())</f>
        <v>https://d25d2506sfb94s.cloudfront.net/cumulus_uploads/document/h7ookmkwri/cbsnews_dems_20190721_final.pdf</v>
      </c>
    </row>
    <row r="928" spans="1:16">
      <c r="A928" t="str">
        <f>INDEX([1]Calculation!$F:$F,ROW())</f>
        <v>Michigan</v>
      </c>
      <c r="B928" t="str">
        <f>INDEX([1]Calculation!$D:$D,ROW())</f>
        <v>Climate Nexus</v>
      </c>
      <c r="C928" t="str">
        <f>IF(INDEX([1]Calculation!$G:$G,ROW())=0,"-",INDEX([1]Calculation!$G:$G,ROW()))</f>
        <v>-</v>
      </c>
      <c r="D928" t="str">
        <f>INDEX([1]Calculation!$J:$J,ROW())&amp;"  "&amp;INDEX([1]Calculation!$K:$K,ROW())</f>
        <v>324  lv</v>
      </c>
      <c r="E928" s="19">
        <f>INDEX([1]Calculation!$I:$I,ROW())</f>
        <v>43663</v>
      </c>
      <c r="F928" s="12">
        <f>ROUND(INDEX([1]Calculation!AL:AL,ROW()),1)</f>
        <v>0.7</v>
      </c>
      <c r="G928" s="8">
        <f>ROUND(INDEX([1]Calculation!L:L,ROW()),0)</f>
        <v>35</v>
      </c>
      <c r="H928" s="8">
        <f>ROUND(INDEX([1]Calculation!M:M,ROW()),0)</f>
        <v>0</v>
      </c>
      <c r="I928" s="8">
        <f>ROUND(INDEX([1]Calculation!N:N,ROW()),0)</f>
        <v>2</v>
      </c>
      <c r="J928" s="8">
        <f>ROUND(INDEX([1]Calculation!O:O,ROW()),0)</f>
        <v>4</v>
      </c>
      <c r="K928" s="8">
        <f>ROUND(INDEX([1]Calculation!P:P,ROW()),0)</f>
        <v>1</v>
      </c>
      <c r="L928" s="8">
        <f>ROUND(INDEX([1]Calculation!Q:Q,ROW()),0)</f>
        <v>16</v>
      </c>
      <c r="M928" s="8">
        <f>ROUND(INDEX([1]Calculation!R:R,ROW()),0)</f>
        <v>1</v>
      </c>
      <c r="N928" s="8">
        <f>ROUND(INDEX([1]Calculation!S:S,ROW()),0)</f>
        <v>14</v>
      </c>
      <c r="O928" s="8">
        <f>ROUND(INDEX([1]Calculation!T:T,ROW()),0)</f>
        <v>1</v>
      </c>
      <c r="P928" s="8" t="str">
        <f>INDEX([1]Calculation!CB:CB,ROW())</f>
        <v>https://climatenexus.org/wp-content/uploads/Michigan-Poll-Toplines-PR1916.pdf</v>
      </c>
    </row>
    <row r="929" spans="1:16">
      <c r="A929" t="str">
        <f>INDEX([1]Calculation!$F:$F,ROW())</f>
        <v>US</v>
      </c>
      <c r="B929" t="str">
        <f>INDEX([1]Calculation!$D:$D,ROW())</f>
        <v>Harris Insights &amp; Analytics</v>
      </c>
      <c r="C929" t="str">
        <f>IF(INDEX([1]Calculation!$G:$G,ROW())=0,"-",INDEX([1]Calculation!$G:$G,ROW()))</f>
        <v>C+</v>
      </c>
      <c r="D929" t="str">
        <f>INDEX([1]Calculation!$J:$J,ROW())&amp;"  "&amp;INDEX([1]Calculation!$K:$K,ROW())</f>
        <v>910  rv</v>
      </c>
      <c r="E929" s="19">
        <f>INDEX([1]Calculation!$I:$I,ROW())</f>
        <v>43663</v>
      </c>
      <c r="F929" s="12">
        <f>ROUND(INDEX([1]Calculation!AL:AL,ROW()),1)</f>
        <v>0</v>
      </c>
      <c r="G929" s="8">
        <f>ROUND(INDEX([1]Calculation!L:L,ROW()),0)</f>
        <v>26</v>
      </c>
      <c r="H929" s="8">
        <f>ROUND(INDEX([1]Calculation!M:M,ROW()),0)</f>
        <v>0</v>
      </c>
      <c r="I929" s="8">
        <f>ROUND(INDEX([1]Calculation!N:N,ROW()),0)</f>
        <v>2</v>
      </c>
      <c r="J929" s="8">
        <f>ROUND(INDEX([1]Calculation!O:O,ROW()),0)</f>
        <v>4</v>
      </c>
      <c r="K929" s="8">
        <f>ROUND(INDEX([1]Calculation!P:P,ROW()),0)</f>
        <v>1</v>
      </c>
      <c r="L929" s="8">
        <f>ROUND(INDEX([1]Calculation!Q:Q,ROW()),0)</f>
        <v>14</v>
      </c>
      <c r="M929" s="8">
        <f>ROUND(INDEX([1]Calculation!R:R,ROW()),0)</f>
        <v>1</v>
      </c>
      <c r="N929" s="8">
        <f>ROUND(INDEX([1]Calculation!S:S,ROW()),0)</f>
        <v>9</v>
      </c>
      <c r="O929" s="8">
        <f>ROUND(INDEX([1]Calculation!T:T,ROW()),0)</f>
        <v>1</v>
      </c>
      <c r="P929" s="8" t="str">
        <f>INDEX([1]Calculation!CB:CB,ROW())</f>
        <v>https://scottrasmussen.com/crosstabs-july-15-17/</v>
      </c>
    </row>
    <row r="930" spans="1:16">
      <c r="A930" t="str">
        <f>INDEX([1]Calculation!$F:$F,ROW())</f>
        <v>Tennessee</v>
      </c>
      <c r="B930" t="str">
        <f>INDEX([1]Calculation!$D:$D,ROW())</f>
        <v>SurveyMonkey</v>
      </c>
      <c r="C930" t="str">
        <f>IF(INDEX([1]Calculation!$G:$G,ROW())=0,"-",INDEX([1]Calculation!$G:$G,ROW()))</f>
        <v>D-</v>
      </c>
      <c r="D930" t="str">
        <f>INDEX([1]Calculation!$J:$J,ROW())&amp;"  "&amp;INDEX([1]Calculation!$K:$K,ROW())</f>
        <v>128  rv</v>
      </c>
      <c r="E930" s="19">
        <f>INDEX([1]Calculation!$I:$I,ROW())</f>
        <v>43662</v>
      </c>
      <c r="F930" s="12">
        <f>ROUND(INDEX([1]Calculation!AL:AL,ROW()),1)</f>
        <v>0.2</v>
      </c>
      <c r="G930" s="8">
        <f>ROUND(INDEX([1]Calculation!L:L,ROW()),0)</f>
        <v>33</v>
      </c>
      <c r="H930" s="8">
        <f>ROUND(INDEX([1]Calculation!M:M,ROW()),0)</f>
        <v>0</v>
      </c>
      <c r="I930" s="8">
        <f>ROUND(INDEX([1]Calculation!N:N,ROW()),0)</f>
        <v>1</v>
      </c>
      <c r="J930" s="8">
        <f>ROUND(INDEX([1]Calculation!O:O,ROW()),0)</f>
        <v>6</v>
      </c>
      <c r="K930" s="8">
        <f>ROUND(INDEX([1]Calculation!P:P,ROW()),0)</f>
        <v>1</v>
      </c>
      <c r="L930" s="8">
        <f>ROUND(INDEX([1]Calculation!Q:Q,ROW()),0)</f>
        <v>13</v>
      </c>
      <c r="M930" s="8">
        <f>ROUND(INDEX([1]Calculation!R:R,ROW()),0)</f>
        <v>0</v>
      </c>
      <c r="N930" s="8">
        <f>ROUND(INDEX([1]Calculation!S:S,ROW()),0)</f>
        <v>18</v>
      </c>
      <c r="O930" s="8">
        <f>ROUND(INDEX([1]Calculation!T:T,ROW()),0)</f>
        <v>0</v>
      </c>
      <c r="P930" s="8" t="str">
        <f>INDEX([1]Calculation!CB:CB,ROW())</f>
        <v>https://www.documentcloud.org/documents/6206545-NBC-News-SurveyMonkey-Tennessee-Poll-7-19.html</v>
      </c>
    </row>
    <row r="931" spans="1:16">
      <c r="A931" t="str">
        <f>INDEX([1]Calculation!$F:$F,ROW())</f>
        <v>Mississippi</v>
      </c>
      <c r="B931" t="str">
        <f>INDEX([1]Calculation!$D:$D,ROW())</f>
        <v>SurveyMonkey</v>
      </c>
      <c r="C931" t="str">
        <f>IF(INDEX([1]Calculation!$G:$G,ROW())=0,"-",INDEX([1]Calculation!$G:$G,ROW()))</f>
        <v>D-</v>
      </c>
      <c r="D931" t="str">
        <f>INDEX([1]Calculation!$J:$J,ROW())&amp;"  "&amp;INDEX([1]Calculation!$K:$K,ROW())</f>
        <v>282  rv</v>
      </c>
      <c r="E931" s="19">
        <f>INDEX([1]Calculation!$I:$I,ROW())</f>
        <v>43662</v>
      </c>
      <c r="F931" s="12">
        <f>ROUND(INDEX([1]Calculation!AL:AL,ROW()),1)</f>
        <v>0.3</v>
      </c>
      <c r="G931" s="8">
        <f>ROUND(INDEX([1]Calculation!L:L,ROW()),0)</f>
        <v>47</v>
      </c>
      <c r="H931" s="8">
        <f>ROUND(INDEX([1]Calculation!M:M,ROW()),0)</f>
        <v>0</v>
      </c>
      <c r="I931" s="8">
        <f>ROUND(INDEX([1]Calculation!N:N,ROW()),0)</f>
        <v>3</v>
      </c>
      <c r="J931" s="8">
        <f>ROUND(INDEX([1]Calculation!O:O,ROW()),0)</f>
        <v>3</v>
      </c>
      <c r="K931" s="8">
        <f>ROUND(INDEX([1]Calculation!P:P,ROW()),0)</f>
        <v>1</v>
      </c>
      <c r="L931" s="8">
        <f>ROUND(INDEX([1]Calculation!Q:Q,ROW()),0)</f>
        <v>21</v>
      </c>
      <c r="M931" s="8">
        <f>ROUND(INDEX([1]Calculation!R:R,ROW()),0)</f>
        <v>0</v>
      </c>
      <c r="N931" s="8">
        <f>ROUND(INDEX([1]Calculation!S:S,ROW()),0)</f>
        <v>7</v>
      </c>
      <c r="O931" s="8">
        <f>ROUND(INDEX([1]Calculation!T:T,ROW()),0)</f>
        <v>0</v>
      </c>
      <c r="P931" s="8" t="str">
        <f>INDEX([1]Calculation!CB:CB,ROW())</f>
        <v>https://www.documentcloud.org/documents/6206542-NBC-News-SurveyMonkey-Mississippi-Poll-7-19.html</v>
      </c>
    </row>
    <row r="932" spans="1:16">
      <c r="A932" t="str">
        <f>INDEX([1]Calculation!$F:$F,ROW())</f>
        <v>Georgia</v>
      </c>
      <c r="B932" t="str">
        <f>INDEX([1]Calculation!$D:$D,ROW())</f>
        <v>SurveyMonkey</v>
      </c>
      <c r="C932" t="str">
        <f>IF(INDEX([1]Calculation!$G:$G,ROW())=0,"-",INDEX([1]Calculation!$G:$G,ROW()))</f>
        <v>D-</v>
      </c>
      <c r="D932" t="str">
        <f>INDEX([1]Calculation!$J:$J,ROW())&amp;"  "&amp;INDEX([1]Calculation!$K:$K,ROW())</f>
        <v>402  rv</v>
      </c>
      <c r="E932" s="19">
        <f>INDEX([1]Calculation!$I:$I,ROW())</f>
        <v>43662</v>
      </c>
      <c r="F932" s="12">
        <f>ROUND(INDEX([1]Calculation!AL:AL,ROW()),1)</f>
        <v>0.3</v>
      </c>
      <c r="G932" s="8">
        <f>ROUND(INDEX([1]Calculation!L:L,ROW()),0)</f>
        <v>31</v>
      </c>
      <c r="H932" s="8">
        <f>ROUND(INDEX([1]Calculation!M:M,ROW()),0)</f>
        <v>0</v>
      </c>
      <c r="I932" s="8">
        <f>ROUND(INDEX([1]Calculation!N:N,ROW()),0)</f>
        <v>2</v>
      </c>
      <c r="J932" s="8">
        <f>ROUND(INDEX([1]Calculation!O:O,ROW()),0)</f>
        <v>5</v>
      </c>
      <c r="K932" s="8">
        <f>ROUND(INDEX([1]Calculation!P:P,ROW()),0)</f>
        <v>2</v>
      </c>
      <c r="L932" s="8">
        <f>ROUND(INDEX([1]Calculation!Q:Q,ROW()),0)</f>
        <v>12</v>
      </c>
      <c r="M932" s="8">
        <f>ROUND(INDEX([1]Calculation!R:R,ROW()),0)</f>
        <v>0</v>
      </c>
      <c r="N932" s="8">
        <f>ROUND(INDEX([1]Calculation!S:S,ROW()),0)</f>
        <v>13</v>
      </c>
      <c r="O932" s="8">
        <f>ROUND(INDEX([1]Calculation!T:T,ROW()),0)</f>
        <v>4</v>
      </c>
      <c r="P932" s="8" t="str">
        <f>INDEX([1]Calculation!CB:CB,ROW())</f>
        <v>https://www.documentcloud.org/documents/6206541-NBC-News-SurveyMonkey-Georgia-Poll-7-19.html</v>
      </c>
    </row>
    <row r="933" spans="1:16">
      <c r="A933" t="str">
        <f>INDEX([1]Calculation!$F:$F,ROW())</f>
        <v>Alabama</v>
      </c>
      <c r="B933" t="str">
        <f>INDEX([1]Calculation!$D:$D,ROW())</f>
        <v>SurveyMonkey</v>
      </c>
      <c r="C933" t="str">
        <f>IF(INDEX([1]Calculation!$G:$G,ROW())=0,"-",INDEX([1]Calculation!$G:$G,ROW()))</f>
        <v>D-</v>
      </c>
      <c r="D933" t="str">
        <f>INDEX([1]Calculation!$J:$J,ROW())&amp;"  "&amp;INDEX([1]Calculation!$K:$K,ROW())</f>
        <v>257  rv</v>
      </c>
      <c r="E933" s="19">
        <f>INDEX([1]Calculation!$I:$I,ROW())</f>
        <v>43662</v>
      </c>
      <c r="F933" s="12">
        <f>ROUND(INDEX([1]Calculation!AL:AL,ROW()),1)</f>
        <v>0.3</v>
      </c>
      <c r="G933" s="8">
        <f>ROUND(INDEX([1]Calculation!L:L,ROW()),0)</f>
        <v>36</v>
      </c>
      <c r="H933" s="8">
        <f>ROUND(INDEX([1]Calculation!M:M,ROW()),0)</f>
        <v>0</v>
      </c>
      <c r="I933" s="8">
        <f>ROUND(INDEX([1]Calculation!N:N,ROW()),0)</f>
        <v>2</v>
      </c>
      <c r="J933" s="8">
        <f>ROUND(INDEX([1]Calculation!O:O,ROW()),0)</f>
        <v>5</v>
      </c>
      <c r="K933" s="8">
        <f>ROUND(INDEX([1]Calculation!P:P,ROW()),0)</f>
        <v>0</v>
      </c>
      <c r="L933" s="8">
        <f>ROUND(INDEX([1]Calculation!Q:Q,ROW()),0)</f>
        <v>15</v>
      </c>
      <c r="M933" s="8">
        <f>ROUND(INDEX([1]Calculation!R:R,ROW()),0)</f>
        <v>0</v>
      </c>
      <c r="N933" s="8">
        <f>ROUND(INDEX([1]Calculation!S:S,ROW()),0)</f>
        <v>9</v>
      </c>
      <c r="O933" s="8">
        <f>ROUND(INDEX([1]Calculation!T:T,ROW()),0)</f>
        <v>1</v>
      </c>
      <c r="P933" s="8" t="str">
        <f>INDEX([1]Calculation!CB:CB,ROW())</f>
        <v>https://www.documentcloud.org/documents/6206538-NBC-News-SurveyMonkey-Alabama-Poll-7-19.html</v>
      </c>
    </row>
    <row r="934" spans="1:16">
      <c r="A934" t="str">
        <f>INDEX([1]Calculation!$F:$F,ROW())</f>
        <v>US</v>
      </c>
      <c r="B934" t="str">
        <f>INDEX([1]Calculation!$D:$D,ROW())</f>
        <v>SurveyMonkey</v>
      </c>
      <c r="C934" t="str">
        <f>IF(INDEX([1]Calculation!$G:$G,ROW())=0,"-",INDEX([1]Calculation!$G:$G,ROW()))</f>
        <v>D-</v>
      </c>
      <c r="D934" t="str">
        <f>INDEX([1]Calculation!$J:$J,ROW())&amp;"  "&amp;INDEX([1]Calculation!$K:$K,ROW())</f>
        <v>5548  rv</v>
      </c>
      <c r="E934" s="19">
        <f>INDEX([1]Calculation!$I:$I,ROW())</f>
        <v>43662</v>
      </c>
      <c r="F934" s="12">
        <f>ROUND(INDEX([1]Calculation!AL:AL,ROW()),1)</f>
        <v>0.6</v>
      </c>
      <c r="G934" s="8">
        <f>ROUND(INDEX([1]Calculation!L:L,ROW()),0)</f>
        <v>25</v>
      </c>
      <c r="H934" s="8">
        <f>ROUND(INDEX([1]Calculation!M:M,ROW()),0)</f>
        <v>0</v>
      </c>
      <c r="I934" s="8">
        <f>ROUND(INDEX([1]Calculation!N:N,ROW()),0)</f>
        <v>3</v>
      </c>
      <c r="J934" s="8">
        <f>ROUND(INDEX([1]Calculation!O:O,ROW()),0)</f>
        <v>8</v>
      </c>
      <c r="K934" s="8">
        <f>ROUND(INDEX([1]Calculation!P:P,ROW()),0)</f>
        <v>1</v>
      </c>
      <c r="L934" s="8">
        <f>ROUND(INDEX([1]Calculation!Q:Q,ROW()),0)</f>
        <v>16</v>
      </c>
      <c r="M934" s="8">
        <f>ROUND(INDEX([1]Calculation!R:R,ROW()),0)</f>
        <v>0</v>
      </c>
      <c r="N934" s="8">
        <f>ROUND(INDEX([1]Calculation!S:S,ROW()),0)</f>
        <v>16</v>
      </c>
      <c r="O934" s="8">
        <f>ROUND(INDEX([1]Calculation!T:T,ROW()),0)</f>
        <v>2</v>
      </c>
      <c r="P934" s="8" t="str">
        <f>INDEX([1]Calculation!CB:CB,ROW())</f>
        <v>https://www.surveymonkey.com/curiosity/nbc-newssurveymonkey-poll-2020-democrat-primary-post-debate-findings/</v>
      </c>
    </row>
    <row r="935" spans="1:16">
      <c r="A935" t="str">
        <f>INDEX([1]Calculation!$F:$F,ROW())</f>
        <v>US</v>
      </c>
      <c r="B935" t="str">
        <f>INDEX([1]Calculation!$D:$D,ROW())</f>
        <v>YouGov</v>
      </c>
      <c r="C935" t="str">
        <f>IF(INDEX([1]Calculation!$G:$G,ROW())=0,"-",INDEX([1]Calculation!$G:$G,ROW()))</f>
        <v>B-</v>
      </c>
      <c r="D935" t="str">
        <f>INDEX([1]Calculation!$J:$J,ROW())&amp;"  "&amp;INDEX([1]Calculation!$K:$K,ROW())</f>
        <v>572  lv</v>
      </c>
      <c r="E935" s="19">
        <f>INDEX([1]Calculation!$I:$I,ROW())</f>
        <v>43662</v>
      </c>
      <c r="F935" s="12">
        <f>ROUND(INDEX([1]Calculation!AL:AL,ROW()),1)</f>
        <v>0</v>
      </c>
      <c r="G935" s="8">
        <f>ROUND(INDEX([1]Calculation!L:L,ROW()),0)</f>
        <v>23</v>
      </c>
      <c r="H935" s="8">
        <f>ROUND(INDEX([1]Calculation!M:M,ROW()),0)</f>
        <v>0</v>
      </c>
      <c r="I935" s="8">
        <f>ROUND(INDEX([1]Calculation!N:N,ROW()),0)</f>
        <v>3</v>
      </c>
      <c r="J935" s="8">
        <f>ROUND(INDEX([1]Calculation!O:O,ROW()),0)</f>
        <v>7</v>
      </c>
      <c r="K935" s="8">
        <f>ROUND(INDEX([1]Calculation!P:P,ROW()),0)</f>
        <v>1</v>
      </c>
      <c r="L935" s="8">
        <f>ROUND(INDEX([1]Calculation!Q:Q,ROW()),0)</f>
        <v>13</v>
      </c>
      <c r="M935" s="8">
        <f>ROUND(INDEX([1]Calculation!R:R,ROW()),0)</f>
        <v>1</v>
      </c>
      <c r="N935" s="8">
        <f>ROUND(INDEX([1]Calculation!S:S,ROW()),0)</f>
        <v>15</v>
      </c>
      <c r="O935" s="8">
        <f>ROUND(INDEX([1]Calculation!T:T,ROW()),0)</f>
        <v>1</v>
      </c>
      <c r="P935" s="8" t="str">
        <f>INDEX([1]Calculation!CB:CB,ROW())</f>
        <v>https://d25d2506sfb94s.cloudfront.net/cumulus_uploads/document/xj7rpmvws8/econTabReport.pdf</v>
      </c>
    </row>
    <row r="936" spans="1:16">
      <c r="A936" t="str">
        <f>INDEX([1]Calculation!$F:$F,ROW())</f>
        <v>California</v>
      </c>
      <c r="B936" t="str">
        <f>INDEX([1]Calculation!$D:$D,ROW())</f>
        <v>Quinnipiac University</v>
      </c>
      <c r="C936" t="str">
        <f>IF(INDEX([1]Calculation!$G:$G,ROW())=0,"-",INDEX([1]Calculation!$G:$G,ROW()))</f>
        <v>A</v>
      </c>
      <c r="D936" t="str">
        <f>INDEX([1]Calculation!$J:$J,ROW())&amp;"  "&amp;INDEX([1]Calculation!$K:$K,ROW())</f>
        <v>519  rv</v>
      </c>
      <c r="E936" s="19">
        <f>INDEX([1]Calculation!$I:$I,ROW())</f>
        <v>43661</v>
      </c>
      <c r="F936" s="12">
        <f>ROUND(INDEX([1]Calculation!AL:AL,ROW()),1)</f>
        <v>2.7</v>
      </c>
      <c r="G936" s="8">
        <f>ROUND(INDEX([1]Calculation!L:L,ROW()),0)</f>
        <v>21</v>
      </c>
      <c r="H936" s="8">
        <f>ROUND(INDEX([1]Calculation!M:M,ROW()),0)</f>
        <v>0</v>
      </c>
      <c r="I936" s="8">
        <f>ROUND(INDEX([1]Calculation!N:N,ROW()),0)</f>
        <v>1</v>
      </c>
      <c r="J936" s="8">
        <f>ROUND(INDEX([1]Calculation!O:O,ROW()),0)</f>
        <v>3</v>
      </c>
      <c r="K936" s="8">
        <f>ROUND(INDEX([1]Calculation!P:P,ROW()),0)</f>
        <v>0</v>
      </c>
      <c r="L936" s="8">
        <f>ROUND(INDEX([1]Calculation!Q:Q,ROW()),0)</f>
        <v>18</v>
      </c>
      <c r="M936" s="8">
        <f>ROUND(INDEX([1]Calculation!R:R,ROW()),0)</f>
        <v>0</v>
      </c>
      <c r="N936" s="8">
        <f>ROUND(INDEX([1]Calculation!S:S,ROW()),0)</f>
        <v>16</v>
      </c>
      <c r="O936" s="8">
        <f>ROUND(INDEX([1]Calculation!T:T,ROW()),0)</f>
        <v>2</v>
      </c>
      <c r="P936" s="8" t="str">
        <f>INDEX([1]Calculation!CB:CB,ROW())</f>
        <v>https://poll.qu.edu/california/release-detail?ReleaseID=2632</v>
      </c>
    </row>
    <row r="937" spans="1:16">
      <c r="A937" t="str">
        <f>INDEX([1]Calculation!$F:$F,ROW())</f>
        <v>New Hampshire</v>
      </c>
      <c r="B937" t="str">
        <f>INDEX([1]Calculation!$D:$D,ROW())</f>
        <v>University of New Hampshire</v>
      </c>
      <c r="C937" t="str">
        <f>IF(INDEX([1]Calculation!$G:$G,ROW())=0,"-",INDEX([1]Calculation!$G:$G,ROW()))</f>
        <v>B</v>
      </c>
      <c r="D937" t="str">
        <f>INDEX([1]Calculation!$J:$J,ROW())&amp;"  "&amp;INDEX([1]Calculation!$K:$K,ROW())</f>
        <v>386  lv</v>
      </c>
      <c r="E937" s="19">
        <f>INDEX([1]Calculation!$I:$I,ROW())</f>
        <v>43661</v>
      </c>
      <c r="F937" s="12">
        <f>ROUND(INDEX([1]Calculation!AL:AL,ROW()),1)</f>
        <v>0</v>
      </c>
      <c r="G937" s="8">
        <f>ROUND(INDEX([1]Calculation!L:L,ROW()),0)</f>
        <v>24</v>
      </c>
      <c r="H937" s="8">
        <f>ROUND(INDEX([1]Calculation!M:M,ROW()),0)</f>
        <v>0</v>
      </c>
      <c r="I937" s="8">
        <f>ROUND(INDEX([1]Calculation!N:N,ROW()),0)</f>
        <v>2</v>
      </c>
      <c r="J937" s="8">
        <f>ROUND(INDEX([1]Calculation!O:O,ROW()),0)</f>
        <v>10</v>
      </c>
      <c r="K937" s="8">
        <f>ROUND(INDEX([1]Calculation!P:P,ROW()),0)</f>
        <v>0</v>
      </c>
      <c r="L937" s="8">
        <f>ROUND(INDEX([1]Calculation!Q:Q,ROW()),0)</f>
        <v>19</v>
      </c>
      <c r="M937" s="8">
        <f>ROUND(INDEX([1]Calculation!R:R,ROW()),0)</f>
        <v>0</v>
      </c>
      <c r="N937" s="8">
        <f>ROUND(INDEX([1]Calculation!S:S,ROW()),0)</f>
        <v>19</v>
      </c>
      <c r="O937" s="8">
        <f>ROUND(INDEX([1]Calculation!T:T,ROW()),0)</f>
        <v>1</v>
      </c>
      <c r="P937" s="8" t="str">
        <f>INDEX([1]Calculation!CB:CB,ROW())</f>
        <v>https://scholars.unh.edu/cgi/viewcontent.cgi?article=1561&amp;context=survey_center_polls</v>
      </c>
    </row>
    <row r="938" spans="1:16">
      <c r="A938" t="str">
        <f>INDEX([1]Calculation!$F:$F,ROW())</f>
        <v>US</v>
      </c>
      <c r="B938" t="str">
        <f>INDEX([1]Calculation!$D:$D,ROW())</f>
        <v>YouGov</v>
      </c>
      <c r="C938" t="str">
        <f>IF(INDEX([1]Calculation!$G:$G,ROW())=0,"-",INDEX([1]Calculation!$G:$G,ROW()))</f>
        <v>B-</v>
      </c>
      <c r="D938" t="str">
        <f>INDEX([1]Calculation!$J:$J,ROW())&amp;"  "&amp;INDEX([1]Calculation!$K:$K,ROW())</f>
        <v>1097  lv</v>
      </c>
      <c r="E938" s="19">
        <f>INDEX([1]Calculation!$I:$I,ROW())</f>
        <v>43660</v>
      </c>
      <c r="F938" s="12">
        <f>ROUND(INDEX([1]Calculation!AL:AL,ROW()),1)</f>
        <v>0</v>
      </c>
      <c r="G938" s="8">
        <f>ROUND(INDEX([1]Calculation!L:L,ROW()),0)</f>
        <v>25</v>
      </c>
      <c r="H938" s="8">
        <f>ROUND(INDEX([1]Calculation!M:M,ROW()),0)</f>
        <v>0</v>
      </c>
      <c r="I938" s="8">
        <f>ROUND(INDEX([1]Calculation!N:N,ROW()),0)</f>
        <v>1</v>
      </c>
      <c r="J938" s="8">
        <f>ROUND(INDEX([1]Calculation!O:O,ROW()),0)</f>
        <v>6</v>
      </c>
      <c r="K938" s="8">
        <f>ROUND(INDEX([1]Calculation!P:P,ROW()),0)</f>
        <v>0</v>
      </c>
      <c r="L938" s="8">
        <f>ROUND(INDEX([1]Calculation!Q:Q,ROW()),0)</f>
        <v>16</v>
      </c>
      <c r="M938" s="8">
        <f>ROUND(INDEX([1]Calculation!R:R,ROW()),0)</f>
        <v>0</v>
      </c>
      <c r="N938" s="8">
        <f>ROUND(INDEX([1]Calculation!S:S,ROW()),0)</f>
        <v>23</v>
      </c>
      <c r="O938" s="8">
        <f>ROUND(INDEX([1]Calculation!T:T,ROW()),0)</f>
        <v>2</v>
      </c>
      <c r="P938" s="8" t="str">
        <f>INDEX([1]Calculation!CB:CB,ROW())</f>
        <v>https://view.publitas.com/perryundem-research-communication/perryundem-memo-on-democratic-primary-candidates-and-gender/page/9</v>
      </c>
    </row>
    <row r="939" spans="1:16">
      <c r="A939" t="str">
        <f>INDEX([1]Calculation!$F:$F,ROW())</f>
        <v>Colorado</v>
      </c>
      <c r="B939" t="str">
        <f>INDEX([1]Calculation!$D:$D,ROW())</f>
        <v>Public Policy Polling</v>
      </c>
      <c r="C939" t="str">
        <f>IF(INDEX([1]Calculation!$G:$G,ROW())=0,"-",INDEX([1]Calculation!$G:$G,ROW()))</f>
        <v>B</v>
      </c>
      <c r="D939" t="str">
        <f>INDEX([1]Calculation!$J:$J,ROW())&amp;"  "&amp;INDEX([1]Calculation!$K:$K,ROW())</f>
        <v>561  v</v>
      </c>
      <c r="E939" s="19">
        <f>INDEX([1]Calculation!$I:$I,ROW())</f>
        <v>43660</v>
      </c>
      <c r="F939" s="12">
        <f>ROUND(INDEX([1]Calculation!AL:AL,ROW()),1)</f>
        <v>1.5</v>
      </c>
      <c r="G939" s="8">
        <f>ROUND(INDEX([1]Calculation!L:L,ROW()),0)</f>
        <v>22</v>
      </c>
      <c r="H939" s="8">
        <f>ROUND(INDEX([1]Calculation!M:M,ROW()),0)</f>
        <v>0</v>
      </c>
      <c r="I939" s="8">
        <f>ROUND(INDEX([1]Calculation!N:N,ROW()),0)</f>
        <v>0</v>
      </c>
      <c r="J939" s="8">
        <f>ROUND(INDEX([1]Calculation!O:O,ROW()),0)</f>
        <v>7</v>
      </c>
      <c r="K939" s="8">
        <f>ROUND(INDEX([1]Calculation!P:P,ROW()),0)</f>
        <v>0</v>
      </c>
      <c r="L939" s="8">
        <f>ROUND(INDEX([1]Calculation!Q:Q,ROW()),0)</f>
        <v>15</v>
      </c>
      <c r="M939" s="8">
        <f>ROUND(INDEX([1]Calculation!R:R,ROW()),0)</f>
        <v>0</v>
      </c>
      <c r="N939" s="8">
        <f>ROUND(INDEX([1]Calculation!S:S,ROW()),0)</f>
        <v>19</v>
      </c>
      <c r="O939" s="8">
        <f>ROUND(INDEX([1]Calculation!T:T,ROW()),0)</f>
        <v>0</v>
      </c>
      <c r="P939" s="8" t="str">
        <f>INDEX([1]Calculation!CB:CB,ROW())</f>
        <v>https://www.documentcloud.org/documents/6207605-Colorado-Prez-Senate-primary-poll.html</v>
      </c>
    </row>
    <row r="940" spans="1:16">
      <c r="A940" t="str">
        <f>INDEX([1]Calculation!$F:$F,ROW())</f>
        <v>US</v>
      </c>
      <c r="B940" t="str">
        <f>INDEX([1]Calculation!$D:$D,ROW())</f>
        <v>Morning Consult</v>
      </c>
      <c r="C940" t="str">
        <f>IF(INDEX([1]Calculation!$G:$G,ROW())=0,"-",INDEX([1]Calculation!$G:$G,ROW()))</f>
        <v>B+</v>
      </c>
      <c r="D940" t="str">
        <f>INDEX([1]Calculation!$J:$J,ROW())&amp;"  "&amp;INDEX([1]Calculation!$K:$K,ROW())</f>
        <v>16504  lv</v>
      </c>
      <c r="E940" s="19">
        <f>INDEX([1]Calculation!$I:$I,ROW())</f>
        <v>43660</v>
      </c>
      <c r="F940" s="12">
        <f>ROUND(INDEX([1]Calculation!AL:AL,ROW()),1)</f>
        <v>0</v>
      </c>
      <c r="G940" s="8">
        <f>ROUND(INDEX([1]Calculation!L:L,ROW()),0)</f>
        <v>32</v>
      </c>
      <c r="H940" s="8">
        <f>ROUND(INDEX([1]Calculation!M:M,ROW()),0)</f>
        <v>0</v>
      </c>
      <c r="I940" s="8">
        <f>ROUND(INDEX([1]Calculation!N:N,ROW()),0)</f>
        <v>2</v>
      </c>
      <c r="J940" s="8">
        <f>ROUND(INDEX([1]Calculation!O:O,ROW()),0)</f>
        <v>5</v>
      </c>
      <c r="K940" s="8">
        <f>ROUND(INDEX([1]Calculation!P:P,ROW()),0)</f>
        <v>1</v>
      </c>
      <c r="L940" s="8">
        <f>ROUND(INDEX([1]Calculation!Q:Q,ROW()),0)</f>
        <v>19</v>
      </c>
      <c r="M940" s="8">
        <f>ROUND(INDEX([1]Calculation!R:R,ROW()),0)</f>
        <v>0</v>
      </c>
      <c r="N940" s="8">
        <f>ROUND(INDEX([1]Calculation!S:S,ROW()),0)</f>
        <v>14</v>
      </c>
      <c r="O940" s="8">
        <f>ROUND(INDEX([1]Calculation!T:T,ROW()),0)</f>
        <v>2</v>
      </c>
      <c r="P940" s="8" t="str">
        <f>INDEX([1]Calculation!CB:CB,ROW())</f>
        <v>https://morningconsult.com/2020-democratic-primary/</v>
      </c>
    </row>
    <row r="941" spans="1:16">
      <c r="A941" t="str">
        <f>INDEX([1]Calculation!$F:$F,ROW())</f>
        <v>US</v>
      </c>
      <c r="B941" t="str">
        <f>INDEX([1]Calculation!$D:$D,ROW())</f>
        <v>Harris Insights &amp; Analytics</v>
      </c>
      <c r="C941" t="str">
        <f>IF(INDEX([1]Calculation!$G:$G,ROW())=0,"-",INDEX([1]Calculation!$G:$G,ROW()))</f>
        <v>C+</v>
      </c>
      <c r="D941" t="str">
        <f>INDEX([1]Calculation!$J:$J,ROW())&amp;"  "&amp;INDEX([1]Calculation!$K:$K,ROW())</f>
        <v>446  rv</v>
      </c>
      <c r="E941" s="19">
        <f>INDEX([1]Calculation!$I:$I,ROW())</f>
        <v>43659</v>
      </c>
      <c r="F941" s="12">
        <f>ROUND(INDEX([1]Calculation!AL:AL,ROW()),1)</f>
        <v>0</v>
      </c>
      <c r="G941" s="8">
        <f>ROUND(INDEX([1]Calculation!L:L,ROW()),0)</f>
        <v>29</v>
      </c>
      <c r="H941" s="8">
        <f>ROUND(INDEX([1]Calculation!M:M,ROW()),0)</f>
        <v>0</v>
      </c>
      <c r="I941" s="8">
        <f>ROUND(INDEX([1]Calculation!N:N,ROW()),0)</f>
        <v>1</v>
      </c>
      <c r="J941" s="8">
        <f>ROUND(INDEX([1]Calculation!O:O,ROW()),0)</f>
        <v>1</v>
      </c>
      <c r="K941" s="8">
        <f>ROUND(INDEX([1]Calculation!P:P,ROW()),0)</f>
        <v>1</v>
      </c>
      <c r="L941" s="8">
        <f>ROUND(INDEX([1]Calculation!Q:Q,ROW()),0)</f>
        <v>16</v>
      </c>
      <c r="M941" s="8">
        <f>ROUND(INDEX([1]Calculation!R:R,ROW()),0)</f>
        <v>0</v>
      </c>
      <c r="N941" s="8">
        <f>ROUND(INDEX([1]Calculation!S:S,ROW()),0)</f>
        <v>9</v>
      </c>
      <c r="O941" s="8">
        <f>ROUND(INDEX([1]Calculation!T:T,ROW()),0)</f>
        <v>0</v>
      </c>
      <c r="P941" s="8" t="str">
        <f>INDEX([1]Calculation!CB:CB,ROW())</f>
        <v>https://thehill.com/hilltv/what-americas-thinking/453142-biden-slips-below-30-percent-among-2020-democrats</v>
      </c>
    </row>
    <row r="942" spans="1:16">
      <c r="A942" t="str">
        <f>INDEX([1]Calculation!$F:$F,ROW())</f>
        <v>New Hampshire</v>
      </c>
      <c r="B942" t="str">
        <f>INDEX([1]Calculation!$D:$D,ROW())</f>
        <v>St. Anselm</v>
      </c>
      <c r="C942" t="str">
        <f>IF(INDEX([1]Calculation!$G:$G,ROW())=0,"-",INDEX([1]Calculation!$G:$G,ROW()))</f>
        <v>-</v>
      </c>
      <c r="D942" t="str">
        <f>INDEX([1]Calculation!$J:$J,ROW())&amp;"  "&amp;INDEX([1]Calculation!$K:$K,ROW())</f>
        <v>351  lv</v>
      </c>
      <c r="E942" s="19">
        <f>INDEX([1]Calculation!$I:$I,ROW())</f>
        <v>43658</v>
      </c>
      <c r="F942" s="12">
        <f>ROUND(INDEX([1]Calculation!AL:AL,ROW()),1)</f>
        <v>0</v>
      </c>
      <c r="G942" s="8">
        <f>ROUND(INDEX([1]Calculation!L:L,ROW()),0)</f>
        <v>21</v>
      </c>
      <c r="H942" s="8">
        <f>ROUND(INDEX([1]Calculation!M:M,ROW()),0)</f>
        <v>0</v>
      </c>
      <c r="I942" s="8">
        <f>ROUND(INDEX([1]Calculation!N:N,ROW()),0)</f>
        <v>1</v>
      </c>
      <c r="J942" s="8">
        <f>ROUND(INDEX([1]Calculation!O:O,ROW()),0)</f>
        <v>12</v>
      </c>
      <c r="K942" s="8">
        <f>ROUND(INDEX([1]Calculation!P:P,ROW()),0)</f>
        <v>3</v>
      </c>
      <c r="L942" s="8">
        <f>ROUND(INDEX([1]Calculation!Q:Q,ROW()),0)</f>
        <v>10</v>
      </c>
      <c r="M942" s="8">
        <f>ROUND(INDEX([1]Calculation!R:R,ROW()),0)</f>
        <v>0</v>
      </c>
      <c r="N942" s="8">
        <f>ROUND(INDEX([1]Calculation!S:S,ROW()),0)</f>
        <v>17</v>
      </c>
      <c r="O942" s="8">
        <f>ROUND(INDEX([1]Calculation!T:T,ROW()),0)</f>
        <v>5</v>
      </c>
      <c r="P942" s="8" t="str">
        <f>INDEX([1]Calculation!CB:CB,ROW())</f>
        <v>https://www.anselm.edu/sites/default/files/Documents/NHIOP/Polls/719%20Executive%20Summary.pdf</v>
      </c>
    </row>
    <row r="943" spans="1:16">
      <c r="A943" t="str">
        <f>INDEX([1]Calculation!$F:$F,ROW())</f>
        <v>Missouri</v>
      </c>
      <c r="B943" t="str">
        <f>INDEX([1]Calculation!$D:$D,ROW())</f>
        <v>Remington Research Group</v>
      </c>
      <c r="C943" t="str">
        <f>IF(INDEX([1]Calculation!$G:$G,ROW())=0,"-",INDEX([1]Calculation!$G:$G,ROW()))</f>
        <v>C-</v>
      </c>
      <c r="D943" t="str">
        <f>INDEX([1]Calculation!$J:$J,ROW())&amp;"  "&amp;INDEX([1]Calculation!$K:$K,ROW())</f>
        <v>1122  lv</v>
      </c>
      <c r="E943" s="19">
        <f>INDEX([1]Calculation!$I:$I,ROW())</f>
        <v>43657</v>
      </c>
      <c r="F943" s="12">
        <f>ROUND(INDEX([1]Calculation!AL:AL,ROW()),1)</f>
        <v>0</v>
      </c>
      <c r="G943" s="8">
        <f>ROUND(INDEX([1]Calculation!L:L,ROW()),0)</f>
        <v>43</v>
      </c>
      <c r="H943" s="8">
        <f>ROUND(INDEX([1]Calculation!M:M,ROW()),0)</f>
        <v>0</v>
      </c>
      <c r="I943" s="8">
        <f>ROUND(INDEX([1]Calculation!N:N,ROW()),0)</f>
        <v>0</v>
      </c>
      <c r="J943" s="8">
        <f>ROUND(INDEX([1]Calculation!O:O,ROW()),0)</f>
        <v>5</v>
      </c>
      <c r="K943" s="8">
        <f>ROUND(INDEX([1]Calculation!P:P,ROW()),0)</f>
        <v>0</v>
      </c>
      <c r="L943" s="8">
        <f>ROUND(INDEX([1]Calculation!Q:Q,ROW()),0)</f>
        <v>4</v>
      </c>
      <c r="M943" s="8">
        <f>ROUND(INDEX([1]Calculation!R:R,ROW()),0)</f>
        <v>0</v>
      </c>
      <c r="N943" s="8">
        <f>ROUND(INDEX([1]Calculation!S:S,ROW()),0)</f>
        <v>15</v>
      </c>
      <c r="O943" s="8">
        <f>ROUND(INDEX([1]Calculation!T:T,ROW()),0)</f>
        <v>0</v>
      </c>
      <c r="P943" s="8" t="str">
        <f>INDEX([1]Calculation!CB:CB,ROW())</f>
        <v>https://moscout.com/s/MOSCOUT-DECK-071219.pptx</v>
      </c>
    </row>
    <row r="944" spans="1:16">
      <c r="A944" t="str">
        <f>INDEX([1]Calculation!$F:$F,ROW())</f>
        <v>California</v>
      </c>
      <c r="B944" t="str">
        <f>INDEX([1]Calculation!$D:$D,ROW())</f>
        <v>Change Research</v>
      </c>
      <c r="C944" t="str">
        <f>IF(INDEX([1]Calculation!$G:$G,ROW())=0,"-",INDEX([1]Calculation!$G:$G,ROW()))</f>
        <v>C</v>
      </c>
      <c r="D944" t="str">
        <f>INDEX([1]Calculation!$J:$J,ROW())&amp;"  "&amp;INDEX([1]Calculation!$K:$K,ROW())</f>
        <v>1609  lv</v>
      </c>
      <c r="E944" s="19">
        <f>INDEX([1]Calculation!$I:$I,ROW())</f>
        <v>43657</v>
      </c>
      <c r="F944" s="12">
        <f>ROUND(INDEX([1]Calculation!AL:AL,ROW()),1)</f>
        <v>0</v>
      </c>
      <c r="G944" s="8">
        <f>ROUND(INDEX([1]Calculation!L:L,ROW()),0)</f>
        <v>17</v>
      </c>
      <c r="H944" s="8">
        <f>ROUND(INDEX([1]Calculation!M:M,ROW()),0)</f>
        <v>0</v>
      </c>
      <c r="I944" s="8">
        <f>ROUND(INDEX([1]Calculation!N:N,ROW()),0)</f>
        <v>1</v>
      </c>
      <c r="J944" s="8">
        <f>ROUND(INDEX([1]Calculation!O:O,ROW()),0)</f>
        <v>8</v>
      </c>
      <c r="K944" s="8">
        <f>ROUND(INDEX([1]Calculation!P:P,ROW()),0)</f>
        <v>1</v>
      </c>
      <c r="L944" s="8">
        <f>ROUND(INDEX([1]Calculation!Q:Q,ROW()),0)</f>
        <v>20</v>
      </c>
      <c r="M944" s="8">
        <f>ROUND(INDEX([1]Calculation!R:R,ROW()),0)</f>
        <v>0</v>
      </c>
      <c r="N944" s="8">
        <f>ROUND(INDEX([1]Calculation!S:S,ROW()),0)</f>
        <v>22</v>
      </c>
      <c r="O944" s="8">
        <f>ROUND(INDEX([1]Calculation!T:T,ROW()),0)</f>
        <v>2</v>
      </c>
      <c r="P944" s="8" t="str">
        <f>INDEX([1]Calculation!CB:CB,ROW())</f>
        <v>https://www.changeresearch.com/california-poll-july-9-11-2019</v>
      </c>
    </row>
    <row r="945" spans="1:16">
      <c r="A945" t="str">
        <f>INDEX([1]Calculation!$F:$F,ROW())</f>
        <v>South Carolina</v>
      </c>
      <c r="B945" t="str">
        <f>INDEX([1]Calculation!$D:$D,ROW())</f>
        <v>Fox News/Beacon Research/Shaw &amp; Co. Research</v>
      </c>
      <c r="C945" t="str">
        <f>IF(INDEX([1]Calculation!$G:$G,ROW())=0,"-",INDEX([1]Calculation!$G:$G,ROW()))</f>
        <v>A-</v>
      </c>
      <c r="D945" t="str">
        <f>INDEX([1]Calculation!$J:$J,ROW())&amp;"  "&amp;INDEX([1]Calculation!$K:$K,ROW())</f>
        <v>701  lv</v>
      </c>
      <c r="E945" s="19">
        <f>INDEX([1]Calculation!$I:$I,ROW())</f>
        <v>43656</v>
      </c>
      <c r="F945" s="12">
        <f>ROUND(INDEX([1]Calculation!AL:AL,ROW()),1)</f>
        <v>0.1</v>
      </c>
      <c r="G945" s="8">
        <f>ROUND(INDEX([1]Calculation!L:L,ROW()),0)</f>
        <v>35</v>
      </c>
      <c r="H945" s="8">
        <f>ROUND(INDEX([1]Calculation!M:M,ROW()),0)</f>
        <v>0</v>
      </c>
      <c r="I945" s="8">
        <f>ROUND(INDEX([1]Calculation!N:N,ROW()),0)</f>
        <v>3</v>
      </c>
      <c r="J945" s="8">
        <f>ROUND(INDEX([1]Calculation!O:O,ROW()),0)</f>
        <v>2</v>
      </c>
      <c r="K945" s="8">
        <f>ROUND(INDEX([1]Calculation!P:P,ROW()),0)</f>
        <v>0</v>
      </c>
      <c r="L945" s="8">
        <f>ROUND(INDEX([1]Calculation!Q:Q,ROW()),0)</f>
        <v>14</v>
      </c>
      <c r="M945" s="8">
        <f>ROUND(INDEX([1]Calculation!R:R,ROW()),0)</f>
        <v>0</v>
      </c>
      <c r="N945" s="8">
        <f>ROUND(INDEX([1]Calculation!S:S,ROW()),0)</f>
        <v>5</v>
      </c>
      <c r="O945" s="8">
        <f>ROUND(INDEX([1]Calculation!T:T,ROW()),0)</f>
        <v>1</v>
      </c>
      <c r="P945" s="8" t="str">
        <f>INDEX([1]Calculation!CB:CB,ROW())</f>
        <v>https://www.foxnews.com/politics/fox-news-poll-results-7-11-19</v>
      </c>
    </row>
    <row r="946" spans="1:16">
      <c r="A946" t="str">
        <f>INDEX([1]Calculation!$F:$F,ROW())</f>
        <v>New Hampshire</v>
      </c>
      <c r="B946" t="str">
        <f>INDEX([1]Calculation!$D:$D,ROW())</f>
        <v>Change Research</v>
      </c>
      <c r="C946" t="str">
        <f>IF(INDEX([1]Calculation!$G:$G,ROW())=0,"-",INDEX([1]Calculation!$G:$G,ROW()))</f>
        <v>C</v>
      </c>
      <c r="D946" t="str">
        <f>INDEX([1]Calculation!$J:$J,ROW())&amp;"  "&amp;INDEX([1]Calculation!$K:$K,ROW())</f>
        <v>1084  lv</v>
      </c>
      <c r="E946" s="19">
        <f>INDEX([1]Calculation!$I:$I,ROW())</f>
        <v>43655</v>
      </c>
      <c r="F946" s="12">
        <f>ROUND(INDEX([1]Calculation!AL:AL,ROW()),1)</f>
        <v>0.1</v>
      </c>
      <c r="G946" s="8">
        <f>ROUND(INDEX([1]Calculation!L:L,ROW()),0)</f>
        <v>19</v>
      </c>
      <c r="H946" s="8">
        <f>ROUND(INDEX([1]Calculation!M:M,ROW()),0)</f>
        <v>0</v>
      </c>
      <c r="I946" s="8">
        <f>ROUND(INDEX([1]Calculation!N:N,ROW()),0)</f>
        <v>1</v>
      </c>
      <c r="J946" s="8">
        <f>ROUND(INDEX([1]Calculation!O:O,ROW()),0)</f>
        <v>13</v>
      </c>
      <c r="K946" s="8">
        <f>ROUND(INDEX([1]Calculation!P:P,ROW()),0)</f>
        <v>1</v>
      </c>
      <c r="L946" s="8">
        <f>ROUND(INDEX([1]Calculation!Q:Q,ROW()),0)</f>
        <v>20</v>
      </c>
      <c r="M946" s="8">
        <f>ROUND(INDEX([1]Calculation!R:R,ROW()),0)</f>
        <v>0</v>
      </c>
      <c r="N946" s="8">
        <f>ROUND(INDEX([1]Calculation!S:S,ROW()),0)</f>
        <v>22</v>
      </c>
      <c r="O946" s="8">
        <f>ROUND(INDEX([1]Calculation!T:T,ROW()),0)</f>
        <v>1</v>
      </c>
      <c r="P946" s="8" t="str">
        <f>INDEX([1]Calculation!CB:CB,ROW())</f>
        <v>https://www.changeresearch.com/new-hampshire-poll-july-6-9-2019</v>
      </c>
    </row>
    <row r="947" spans="1:16">
      <c r="A947" t="str">
        <f>INDEX([1]Calculation!$F:$F,ROW())</f>
        <v>US</v>
      </c>
      <c r="B947" t="str">
        <f>INDEX([1]Calculation!$D:$D,ROW())</f>
        <v>NBC News/Wall Street Journal</v>
      </c>
      <c r="C947" t="str">
        <f>IF(INDEX([1]Calculation!$G:$G,ROW())=0,"-",INDEX([1]Calculation!$G:$G,ROW()))</f>
        <v>A/B</v>
      </c>
      <c r="D947" t="str">
        <f>INDEX([1]Calculation!$J:$J,ROW())&amp;"  "&amp;INDEX([1]Calculation!$K:$K,ROW())</f>
        <v>400  lv</v>
      </c>
      <c r="E947" s="19">
        <f>INDEX([1]Calculation!$I:$I,ROW())</f>
        <v>43655</v>
      </c>
      <c r="F947" s="12">
        <f>ROUND(INDEX([1]Calculation!AL:AL,ROW()),1)</f>
        <v>0</v>
      </c>
      <c r="G947" s="8">
        <f>ROUND(INDEX([1]Calculation!L:L,ROW()),0)</f>
        <v>26</v>
      </c>
      <c r="H947" s="8">
        <f>ROUND(INDEX([1]Calculation!M:M,ROW()),0)</f>
        <v>0</v>
      </c>
      <c r="I947" s="8">
        <f>ROUND(INDEX([1]Calculation!N:N,ROW()),0)</f>
        <v>1</v>
      </c>
      <c r="J947" s="8">
        <f>ROUND(INDEX([1]Calculation!O:O,ROW()),0)</f>
        <v>7</v>
      </c>
      <c r="K947" s="8">
        <f>ROUND(INDEX([1]Calculation!P:P,ROW()),0)</f>
        <v>1</v>
      </c>
      <c r="L947" s="8">
        <f>ROUND(INDEX([1]Calculation!Q:Q,ROW()),0)</f>
        <v>13</v>
      </c>
      <c r="M947" s="8">
        <f>ROUND(INDEX([1]Calculation!R:R,ROW()),0)</f>
        <v>0</v>
      </c>
      <c r="N947" s="8">
        <f>ROUND(INDEX([1]Calculation!S:S,ROW()),0)</f>
        <v>19</v>
      </c>
      <c r="O947" s="8">
        <f>ROUND(INDEX([1]Calculation!T:T,ROW()),0)</f>
        <v>2</v>
      </c>
      <c r="P947" s="8" t="str">
        <f>INDEX([1]Calculation!CB:CB,ROW())</f>
        <v>https://www.nbcnews.com/politics/2020-election/nbc-wsj-poll-biden-warren-top-2020-democratic-field-n1028971</v>
      </c>
    </row>
    <row r="948" spans="1:16">
      <c r="A948" t="str">
        <f>INDEX([1]Calculation!$F:$F,ROW())</f>
        <v>US</v>
      </c>
      <c r="B948" t="str">
        <f>INDEX([1]Calculation!$D:$D,ROW())</f>
        <v>YouGov</v>
      </c>
      <c r="C948" t="str">
        <f>IF(INDEX([1]Calculation!$G:$G,ROW())=0,"-",INDEX([1]Calculation!$G:$G,ROW()))</f>
        <v>B-</v>
      </c>
      <c r="D948" t="str">
        <f>INDEX([1]Calculation!$J:$J,ROW())&amp;"  "&amp;INDEX([1]Calculation!$K:$K,ROW())</f>
        <v>592  lv</v>
      </c>
      <c r="E948" s="19">
        <f>INDEX([1]Calculation!$I:$I,ROW())</f>
        <v>43655</v>
      </c>
      <c r="F948" s="12">
        <f>ROUND(INDEX([1]Calculation!AL:AL,ROW()),1)</f>
        <v>0</v>
      </c>
      <c r="G948" s="8">
        <f>ROUND(INDEX([1]Calculation!L:L,ROW()),0)</f>
        <v>22</v>
      </c>
      <c r="H948" s="8">
        <f>ROUND(INDEX([1]Calculation!M:M,ROW()),0)</f>
        <v>0</v>
      </c>
      <c r="I948" s="8">
        <f>ROUND(INDEX([1]Calculation!N:N,ROW()),0)</f>
        <v>1</v>
      </c>
      <c r="J948" s="8">
        <f>ROUND(INDEX([1]Calculation!O:O,ROW()),0)</f>
        <v>5</v>
      </c>
      <c r="K948" s="8">
        <f>ROUND(INDEX([1]Calculation!P:P,ROW()),0)</f>
        <v>1</v>
      </c>
      <c r="L948" s="8">
        <f>ROUND(INDEX([1]Calculation!Q:Q,ROW()),0)</f>
        <v>11</v>
      </c>
      <c r="M948" s="8">
        <f>ROUND(INDEX([1]Calculation!R:R,ROW()),0)</f>
        <v>0</v>
      </c>
      <c r="N948" s="8">
        <f>ROUND(INDEX([1]Calculation!S:S,ROW()),0)</f>
        <v>17</v>
      </c>
      <c r="O948" s="8">
        <f>ROUND(INDEX([1]Calculation!T:T,ROW()),0)</f>
        <v>1</v>
      </c>
      <c r="P948" s="8" t="str">
        <f>INDEX([1]Calculation!CB:CB,ROW())</f>
        <v>https://d25d2506sfb94s.cloudfront.net/cumulus_uploads/document/al25duedar/econTabReport.pdf</v>
      </c>
    </row>
    <row r="949" spans="1:16">
      <c r="A949" t="str">
        <f>INDEX([1]Calculation!$F:$F,ROW())</f>
        <v>Wisconsin</v>
      </c>
      <c r="B949" t="str">
        <f>INDEX([1]Calculation!$D:$D,ROW())</f>
        <v>Change Research</v>
      </c>
      <c r="C949" t="str">
        <f>IF(INDEX([1]Calculation!$G:$G,ROW())=0,"-",INDEX([1]Calculation!$G:$G,ROW()))</f>
        <v>C</v>
      </c>
      <c r="D949" t="str">
        <f>INDEX([1]Calculation!$J:$J,ROW())&amp;"  "&amp;INDEX([1]Calculation!$K:$K,ROW())</f>
        <v>1261  lv</v>
      </c>
      <c r="E949" s="19">
        <f>INDEX([1]Calculation!$I:$I,ROW())</f>
        <v>43650</v>
      </c>
      <c r="F949" s="12">
        <f>ROUND(INDEX([1]Calculation!AL:AL,ROW()),1)</f>
        <v>0</v>
      </c>
      <c r="G949" s="8">
        <f>ROUND(INDEX([1]Calculation!L:L,ROW()),0)</f>
        <v>18</v>
      </c>
      <c r="H949" s="8">
        <f>ROUND(INDEX([1]Calculation!M:M,ROW()),0)</f>
        <v>0</v>
      </c>
      <c r="I949" s="8">
        <f>ROUND(INDEX([1]Calculation!N:N,ROW()),0)</f>
        <v>3</v>
      </c>
      <c r="J949" s="8">
        <f>ROUND(INDEX([1]Calculation!O:O,ROW()),0)</f>
        <v>15</v>
      </c>
      <c r="K949" s="8">
        <f>ROUND(INDEX([1]Calculation!P:P,ROW()),0)</f>
        <v>1</v>
      </c>
      <c r="L949" s="8">
        <f>ROUND(INDEX([1]Calculation!Q:Q,ROW()),0)</f>
        <v>19</v>
      </c>
      <c r="M949" s="8">
        <f>ROUND(INDEX([1]Calculation!R:R,ROW()),0)</f>
        <v>0</v>
      </c>
      <c r="N949" s="8">
        <f>ROUND(INDEX([1]Calculation!S:S,ROW()),0)</f>
        <v>19</v>
      </c>
      <c r="O949" s="8">
        <f>ROUND(INDEX([1]Calculation!T:T,ROW()),0)</f>
        <v>1</v>
      </c>
      <c r="P949" s="8" t="str">
        <f>INDEX([1]Calculation!CB:CB,ROW())</f>
        <v>https://www.changeresearch.com/wisconsin-poll-sept-29-oct-2</v>
      </c>
    </row>
    <row r="950" spans="1:16">
      <c r="A950" t="str">
        <f>INDEX([1]Calculation!$F:$F,ROW())</f>
        <v>US</v>
      </c>
      <c r="B950" t="str">
        <f>INDEX([1]Calculation!$D:$D,ROW())</f>
        <v>Emerson College</v>
      </c>
      <c r="C950" t="str">
        <f>IF(INDEX([1]Calculation!$G:$G,ROW())=0,"-",INDEX([1]Calculation!$G:$G,ROW()))</f>
        <v>B-</v>
      </c>
      <c r="D950" t="str">
        <f>INDEX([1]Calculation!$J:$J,ROW())&amp;"  "&amp;INDEX([1]Calculation!$K:$K,ROW())</f>
        <v>481  lv</v>
      </c>
      <c r="E950" s="19">
        <f>INDEX([1]Calculation!$I:$I,ROW())</f>
        <v>43654</v>
      </c>
      <c r="F950" s="12">
        <f>ROUND(INDEX([1]Calculation!AL:AL,ROW()),1)</f>
        <v>0</v>
      </c>
      <c r="G950" s="8">
        <f>ROUND(INDEX([1]Calculation!L:L,ROW()),0)</f>
        <v>30</v>
      </c>
      <c r="H950" s="8">
        <f>ROUND(INDEX([1]Calculation!M:M,ROW()),0)</f>
        <v>0</v>
      </c>
      <c r="I950" s="8">
        <f>ROUND(INDEX([1]Calculation!N:N,ROW()),0)</f>
        <v>2</v>
      </c>
      <c r="J950" s="8">
        <f>ROUND(INDEX([1]Calculation!O:O,ROW()),0)</f>
        <v>5</v>
      </c>
      <c r="K950" s="8">
        <f>ROUND(INDEX([1]Calculation!P:P,ROW()),0)</f>
        <v>1</v>
      </c>
      <c r="L950" s="8">
        <f>ROUND(INDEX([1]Calculation!Q:Q,ROW()),0)</f>
        <v>15</v>
      </c>
      <c r="M950" s="8">
        <f>ROUND(INDEX([1]Calculation!R:R,ROW()),0)</f>
        <v>0</v>
      </c>
      <c r="N950" s="8">
        <f>ROUND(INDEX([1]Calculation!S:S,ROW()),0)</f>
        <v>15</v>
      </c>
      <c r="O950" s="8">
        <f>ROUND(INDEX([1]Calculation!T:T,ROW()),0)</f>
        <v>3</v>
      </c>
      <c r="P950" s="8" t="str">
        <f>INDEX([1]Calculation!CB:CB,ROW())</f>
        <v>http://emersonpolling.com/2019/07/08/july-national-poll-biden-extends-lead-in-democratic-primary-trump-closes-the-gap-in-the-general-election/</v>
      </c>
    </row>
    <row r="951" spans="1:16">
      <c r="A951" t="str">
        <f>INDEX([1]Calculation!$F:$F,ROW())</f>
        <v>US</v>
      </c>
      <c r="B951" t="str">
        <f>INDEX([1]Calculation!$D:$D,ROW())</f>
        <v>Morning Consult</v>
      </c>
      <c r="C951" t="str">
        <f>IF(INDEX([1]Calculation!$G:$G,ROW())=0,"-",INDEX([1]Calculation!$G:$G,ROW()))</f>
        <v>B+</v>
      </c>
      <c r="D951" t="str">
        <f>INDEX([1]Calculation!$J:$J,ROW())&amp;"  "&amp;INDEX([1]Calculation!$K:$K,ROW())</f>
        <v>16599  lv</v>
      </c>
      <c r="E951" s="19">
        <f>INDEX([1]Calculation!$I:$I,ROW())</f>
        <v>43653</v>
      </c>
      <c r="F951" s="12">
        <f>ROUND(INDEX([1]Calculation!AL:AL,ROW()),1)</f>
        <v>0</v>
      </c>
      <c r="G951" s="8">
        <f>ROUND(INDEX([1]Calculation!L:L,ROW()),0)</f>
        <v>31</v>
      </c>
      <c r="H951" s="8">
        <f>ROUND(INDEX([1]Calculation!M:M,ROW()),0)</f>
        <v>0</v>
      </c>
      <c r="I951" s="8">
        <f>ROUND(INDEX([1]Calculation!N:N,ROW()),0)</f>
        <v>2</v>
      </c>
      <c r="J951" s="8">
        <f>ROUND(INDEX([1]Calculation!O:O,ROW()),0)</f>
        <v>6</v>
      </c>
      <c r="K951" s="8">
        <f>ROUND(INDEX([1]Calculation!P:P,ROW()),0)</f>
        <v>1</v>
      </c>
      <c r="L951" s="8">
        <f>ROUND(INDEX([1]Calculation!Q:Q,ROW()),0)</f>
        <v>19</v>
      </c>
      <c r="M951" s="8">
        <f>ROUND(INDEX([1]Calculation!R:R,ROW()),0)</f>
        <v>0</v>
      </c>
      <c r="N951" s="8">
        <f>ROUND(INDEX([1]Calculation!S:S,ROW()),0)</f>
        <v>13</v>
      </c>
      <c r="O951" s="8">
        <f>ROUND(INDEX([1]Calculation!T:T,ROW()),0)</f>
        <v>1</v>
      </c>
      <c r="P951" s="8" t="str">
        <f>INDEX([1]Calculation!CB:CB,ROW())</f>
        <v>https://morningconsult.com/2020-democratic-primary/</v>
      </c>
    </row>
    <row r="952" spans="1:16">
      <c r="A952" t="str">
        <f>INDEX([1]Calculation!$F:$F,ROW())</f>
        <v>South Carolina</v>
      </c>
      <c r="B952" t="str">
        <f>INDEX([1]Calculation!$D:$D,ROW())</f>
        <v>Change Research</v>
      </c>
      <c r="C952" t="str">
        <f>IF(INDEX([1]Calculation!$G:$G,ROW())=0,"-",INDEX([1]Calculation!$G:$G,ROW()))</f>
        <v>C</v>
      </c>
      <c r="D952" t="str">
        <f>INDEX([1]Calculation!$J:$J,ROW())&amp;"  "&amp;INDEX([1]Calculation!$K:$K,ROW())</f>
        <v>421  lv</v>
      </c>
      <c r="E952" s="19">
        <f>INDEX([1]Calculation!$I:$I,ROW())</f>
        <v>43650</v>
      </c>
      <c r="F952" s="12">
        <f>ROUND(INDEX([1]Calculation!AL:AL,ROW()),1)</f>
        <v>0</v>
      </c>
      <c r="G952" s="8">
        <f>ROUND(INDEX([1]Calculation!L:L,ROW()),0)</f>
        <v>27</v>
      </c>
      <c r="H952" s="8">
        <f>ROUND(INDEX([1]Calculation!M:M,ROW()),0)</f>
        <v>0</v>
      </c>
      <c r="I952" s="8">
        <f>ROUND(INDEX([1]Calculation!N:N,ROW()),0)</f>
        <v>6</v>
      </c>
      <c r="J952" s="8">
        <f>ROUND(INDEX([1]Calculation!O:O,ROW()),0)</f>
        <v>6</v>
      </c>
      <c r="K952" s="8">
        <f>ROUND(INDEX([1]Calculation!P:P,ROW()),0)</f>
        <v>0</v>
      </c>
      <c r="L952" s="8">
        <f>ROUND(INDEX([1]Calculation!Q:Q,ROW()),0)</f>
        <v>16</v>
      </c>
      <c r="M952" s="8">
        <f>ROUND(INDEX([1]Calculation!R:R,ROW()),0)</f>
        <v>0</v>
      </c>
      <c r="N952" s="8">
        <f>ROUND(INDEX([1]Calculation!S:S,ROW()),0)</f>
        <v>15</v>
      </c>
      <c r="O952" s="8">
        <f>ROUND(INDEX([1]Calculation!T:T,ROW()),0)</f>
        <v>1</v>
      </c>
      <c r="P952" s="8" t="str">
        <f>INDEX([1]Calculation!CB:CB,ROW())</f>
        <v>https://docs.google.com/spreadsheets/d/1ymbocHDaQhK_kXU8VxIUdADKMZR3ZtDqjWUfuuk2GhA/edit</v>
      </c>
    </row>
    <row r="953" spans="1:16">
      <c r="A953" t="str">
        <f>INDEX([1]Calculation!$F:$F,ROW())</f>
        <v>New Hampshire</v>
      </c>
      <c r="B953" t="str">
        <f>INDEX([1]Calculation!$D:$D,ROW())</f>
        <v>Change Research</v>
      </c>
      <c r="C953" t="str">
        <f>IF(INDEX([1]Calculation!$G:$G,ROW())=0,"-",INDEX([1]Calculation!$G:$G,ROW()))</f>
        <v>C</v>
      </c>
      <c r="D953" t="str">
        <f>INDEX([1]Calculation!$J:$J,ROW())&amp;"  "&amp;INDEX([1]Calculation!$K:$K,ROW())</f>
        <v>420  lv</v>
      </c>
      <c r="E953" s="19">
        <f>INDEX([1]Calculation!$I:$I,ROW())</f>
        <v>43650</v>
      </c>
      <c r="F953" s="12">
        <f>ROUND(INDEX([1]Calculation!AL:AL,ROW()),1)</f>
        <v>0</v>
      </c>
      <c r="G953" s="8">
        <f>ROUND(INDEX([1]Calculation!L:L,ROW()),0)</f>
        <v>13</v>
      </c>
      <c r="H953" s="8">
        <f>ROUND(INDEX([1]Calculation!M:M,ROW()),0)</f>
        <v>0</v>
      </c>
      <c r="I953" s="8">
        <f>ROUND(INDEX([1]Calculation!N:N,ROW()),0)</f>
        <v>2</v>
      </c>
      <c r="J953" s="8">
        <f>ROUND(INDEX([1]Calculation!O:O,ROW()),0)</f>
        <v>14</v>
      </c>
      <c r="K953" s="8">
        <f>ROUND(INDEX([1]Calculation!P:P,ROW()),0)</f>
        <v>1</v>
      </c>
      <c r="L953" s="8">
        <f>ROUND(INDEX([1]Calculation!Q:Q,ROW()),0)</f>
        <v>26</v>
      </c>
      <c r="M953" s="8">
        <f>ROUND(INDEX([1]Calculation!R:R,ROW()),0)</f>
        <v>0</v>
      </c>
      <c r="N953" s="8">
        <f>ROUND(INDEX([1]Calculation!S:S,ROW()),0)</f>
        <v>24</v>
      </c>
      <c r="O953" s="8">
        <f>ROUND(INDEX([1]Calculation!T:T,ROW()),0)</f>
        <v>2</v>
      </c>
      <c r="P953" s="8" t="str">
        <f>INDEX([1]Calculation!CB:CB,ROW())</f>
        <v>https://docs.google.com/spreadsheets/d/1ymbocHDaQhK_kXU8VxIUdADKMZR3ZtDqjWUfuuk2GhA/edit</v>
      </c>
    </row>
    <row r="954" spans="1:16">
      <c r="A954" t="str">
        <f>INDEX([1]Calculation!$F:$F,ROW())</f>
        <v>Iowa</v>
      </c>
      <c r="B954" t="str">
        <f>INDEX([1]Calculation!$D:$D,ROW())</f>
        <v>Change Research</v>
      </c>
      <c r="C954" t="str">
        <f>IF(INDEX([1]Calculation!$G:$G,ROW())=0,"-",INDEX([1]Calculation!$G:$G,ROW()))</f>
        <v>C</v>
      </c>
      <c r="D954" t="str">
        <f>INDEX([1]Calculation!$J:$J,ROW())&amp;"  "&amp;INDEX([1]Calculation!$K:$K,ROW())</f>
        <v>420  lv</v>
      </c>
      <c r="E954" s="19">
        <f>INDEX([1]Calculation!$I:$I,ROW())</f>
        <v>43650</v>
      </c>
      <c r="F954" s="12">
        <f>ROUND(INDEX([1]Calculation!AL:AL,ROW()),1)</f>
        <v>0</v>
      </c>
      <c r="G954" s="8">
        <f>ROUND(INDEX([1]Calculation!L:L,ROW()),0)</f>
        <v>16</v>
      </c>
      <c r="H954" s="8">
        <f>ROUND(INDEX([1]Calculation!M:M,ROW()),0)</f>
        <v>0</v>
      </c>
      <c r="I954" s="8">
        <f>ROUND(INDEX([1]Calculation!N:N,ROW()),0)</f>
        <v>1</v>
      </c>
      <c r="J954" s="8">
        <f>ROUND(INDEX([1]Calculation!O:O,ROW()),0)</f>
        <v>25</v>
      </c>
      <c r="K954" s="8">
        <f>ROUND(INDEX([1]Calculation!P:P,ROW()),0)</f>
        <v>1</v>
      </c>
      <c r="L954" s="8">
        <f>ROUND(INDEX([1]Calculation!Q:Q,ROW()),0)</f>
        <v>16</v>
      </c>
      <c r="M954" s="8">
        <f>ROUND(INDEX([1]Calculation!R:R,ROW()),0)</f>
        <v>0</v>
      </c>
      <c r="N954" s="8">
        <f>ROUND(INDEX([1]Calculation!S:S,ROW()),0)</f>
        <v>18</v>
      </c>
      <c r="O954" s="8">
        <f>ROUND(INDEX([1]Calculation!T:T,ROW()),0)</f>
        <v>1</v>
      </c>
      <c r="P954" s="8" t="str">
        <f>INDEX([1]Calculation!CB:CB,ROW())</f>
        <v>https://docs.google.com/spreadsheets/d/1ymbocHDaQhK_kXU8VxIUdADKMZR3ZtDqjWUfuuk2GhA/edit</v>
      </c>
    </row>
    <row r="955" spans="1:16">
      <c r="A955" t="str">
        <f>INDEX([1]Calculation!$F:$F,ROW())</f>
        <v>US</v>
      </c>
      <c r="B955" t="str">
        <f>INDEX([1]Calculation!$D:$D,ROW())</f>
        <v>Ipsos</v>
      </c>
      <c r="C955" t="str">
        <f>IF(INDEX([1]Calculation!$G:$G,ROW())=0,"-",INDEX([1]Calculation!$G:$G,ROW()))</f>
        <v>B+</v>
      </c>
      <c r="D955" t="str">
        <f>INDEX([1]Calculation!$J:$J,ROW())&amp;"  "&amp;INDEX([1]Calculation!$K:$K,ROW())</f>
        <v>1173  rv</v>
      </c>
      <c r="E955" s="19">
        <f>INDEX([1]Calculation!$I:$I,ROW())</f>
        <v>43648</v>
      </c>
      <c r="F955" s="12">
        <f>ROUND(INDEX([1]Calculation!AL:AL,ROW()),1)</f>
        <v>0</v>
      </c>
      <c r="G955" s="8">
        <f>ROUND(INDEX([1]Calculation!L:L,ROW()),0)</f>
        <v>24</v>
      </c>
      <c r="H955" s="8">
        <f>ROUND(INDEX([1]Calculation!M:M,ROW()),0)</f>
        <v>0</v>
      </c>
      <c r="I955" s="8">
        <f>ROUND(INDEX([1]Calculation!N:N,ROW()),0)</f>
        <v>1</v>
      </c>
      <c r="J955" s="8">
        <f>ROUND(INDEX([1]Calculation!O:O,ROW()),0)</f>
        <v>4</v>
      </c>
      <c r="K955" s="8">
        <f>ROUND(INDEX([1]Calculation!P:P,ROW()),0)</f>
        <v>1</v>
      </c>
      <c r="L955" s="8">
        <f>ROUND(INDEX([1]Calculation!Q:Q,ROW()),0)</f>
        <v>17</v>
      </c>
      <c r="M955" s="8">
        <f>ROUND(INDEX([1]Calculation!R:R,ROW()),0)</f>
        <v>0</v>
      </c>
      <c r="N955" s="8">
        <f>ROUND(INDEX([1]Calculation!S:S,ROW()),0)</f>
        <v>11</v>
      </c>
      <c r="O955" s="8">
        <f>ROUND(INDEX([1]Calculation!T:T,ROW()),0)</f>
        <v>3</v>
      </c>
      <c r="P955" s="8" t="str">
        <f>INDEX([1]Calculation!CB:CB,ROW())</f>
        <v>https://projects.fivethirtyeight.com/polls/20190709_National.pdf</v>
      </c>
    </row>
    <row r="956" spans="1:16">
      <c r="A956" t="str">
        <f>INDEX([1]Calculation!$F:$F,ROW())</f>
        <v>US</v>
      </c>
      <c r="B956" t="str">
        <f>INDEX([1]Calculation!$D:$D,ROW())</f>
        <v>YouGov</v>
      </c>
      <c r="C956" t="str">
        <f>IF(INDEX([1]Calculation!$G:$G,ROW())=0,"-",INDEX([1]Calculation!$G:$G,ROW()))</f>
        <v>B-</v>
      </c>
      <c r="D956" t="str">
        <f>INDEX([1]Calculation!$J:$J,ROW())&amp;"  "&amp;INDEX([1]Calculation!$K:$K,ROW())</f>
        <v>631  lv</v>
      </c>
      <c r="E956" s="19">
        <f>INDEX([1]Calculation!$I:$I,ROW())</f>
        <v>43648</v>
      </c>
      <c r="F956" s="12">
        <f>ROUND(INDEX([1]Calculation!AL:AL,ROW()),1)</f>
        <v>0</v>
      </c>
      <c r="G956" s="8">
        <f>ROUND(INDEX([1]Calculation!L:L,ROW()),0)</f>
        <v>21</v>
      </c>
      <c r="H956" s="8">
        <f>ROUND(INDEX([1]Calculation!M:M,ROW()),0)</f>
        <v>0</v>
      </c>
      <c r="I956" s="8">
        <f>ROUND(INDEX([1]Calculation!N:N,ROW()),0)</f>
        <v>2</v>
      </c>
      <c r="J956" s="8">
        <f>ROUND(INDEX([1]Calculation!O:O,ROW()),0)</f>
        <v>9</v>
      </c>
      <c r="K956" s="8">
        <f>ROUND(INDEX([1]Calculation!P:P,ROW()),0)</f>
        <v>1</v>
      </c>
      <c r="L956" s="8">
        <f>ROUND(INDEX([1]Calculation!Q:Q,ROW()),0)</f>
        <v>10</v>
      </c>
      <c r="M956" s="8">
        <f>ROUND(INDEX([1]Calculation!R:R,ROW()),0)</f>
        <v>0</v>
      </c>
      <c r="N956" s="8">
        <f>ROUND(INDEX([1]Calculation!S:S,ROW()),0)</f>
        <v>18</v>
      </c>
      <c r="O956" s="8">
        <f>ROUND(INDEX([1]Calculation!T:T,ROW()),0)</f>
        <v>0</v>
      </c>
      <c r="P956" s="8" t="str">
        <f>INDEX([1]Calculation!CB:CB,ROW())</f>
        <v>https://d25d2506sfb94s.cloudfront.net/cumulus_uploads/document/4ggh3e3308/econTabReport.pdf</v>
      </c>
    </row>
    <row r="957" spans="1:16">
      <c r="A957" t="str">
        <f>INDEX([1]Calculation!$F:$F,ROW())</f>
        <v>US</v>
      </c>
      <c r="B957" t="str">
        <f>INDEX([1]Calculation!$D:$D,ROW())</f>
        <v>Ipsos</v>
      </c>
      <c r="C957" t="str">
        <f>IF(INDEX([1]Calculation!$G:$G,ROW())=0,"-",INDEX([1]Calculation!$G:$G,ROW()))</f>
        <v>B+</v>
      </c>
      <c r="D957" t="str">
        <f>INDEX([1]Calculation!$J:$J,ROW())&amp;"  "&amp;INDEX([1]Calculation!$K:$K,ROW())</f>
        <v>1367  a</v>
      </c>
      <c r="E957" s="19">
        <f>INDEX([1]Calculation!$I:$I,ROW())</f>
        <v>43648</v>
      </c>
      <c r="F957" s="12">
        <f>ROUND(INDEX([1]Calculation!AL:AL,ROW()),1)</f>
        <v>0</v>
      </c>
      <c r="G957" s="8">
        <f>ROUND(INDEX([1]Calculation!L:L,ROW()),0)</f>
        <v>22</v>
      </c>
      <c r="H957" s="8">
        <f>ROUND(INDEX([1]Calculation!M:M,ROW()),0)</f>
        <v>0</v>
      </c>
      <c r="I957" s="8">
        <f>ROUND(INDEX([1]Calculation!N:N,ROW()),0)</f>
        <v>1</v>
      </c>
      <c r="J957" s="8">
        <f>ROUND(INDEX([1]Calculation!O:O,ROW()),0)</f>
        <v>3</v>
      </c>
      <c r="K957" s="8">
        <f>ROUND(INDEX([1]Calculation!P:P,ROW()),0)</f>
        <v>0</v>
      </c>
      <c r="L957" s="8">
        <f>ROUND(INDEX([1]Calculation!Q:Q,ROW()),0)</f>
        <v>16</v>
      </c>
      <c r="M957" s="8">
        <f>ROUND(INDEX([1]Calculation!R:R,ROW()),0)</f>
        <v>0</v>
      </c>
      <c r="N957" s="8">
        <f>ROUND(INDEX([1]Calculation!S:S,ROW()),0)</f>
        <v>9</v>
      </c>
      <c r="O957" s="8">
        <f>ROUND(INDEX([1]Calculation!T:T,ROW()),0)</f>
        <v>2</v>
      </c>
      <c r="P957" s="8" t="str">
        <f>INDEX([1]Calculation!CB:CB,ROW())</f>
        <v>https://projects.fivethirtyeight.com/polls/20190709_National.pdf</v>
      </c>
    </row>
    <row r="958" spans="1:16">
      <c r="A958" t="str">
        <f>INDEX([1]Calculation!$F:$F,ROW())</f>
        <v>US</v>
      </c>
      <c r="B958" t="str">
        <f>INDEX([1]Calculation!$D:$D,ROW())</f>
        <v>YouGov Blue/Data for Progress</v>
      </c>
      <c r="C958" t="str">
        <f>IF(INDEX([1]Calculation!$G:$G,ROW())=0,"-",INDEX([1]Calculation!$G:$G,ROW()))</f>
        <v>-</v>
      </c>
      <c r="D958" t="str">
        <f>INDEX([1]Calculation!$J:$J,ROW())&amp;"  "&amp;INDEX([1]Calculation!$K:$K,ROW())</f>
        <v>1522  lv</v>
      </c>
      <c r="E958" s="19">
        <f>INDEX([1]Calculation!$I:$I,ROW())</f>
        <v>43648</v>
      </c>
      <c r="F958" s="12">
        <f>ROUND(INDEX([1]Calculation!AL:AL,ROW()),1)</f>
        <v>0</v>
      </c>
      <c r="G958" s="8">
        <f>ROUND(INDEX([1]Calculation!L:L,ROW()),0)</f>
        <v>23</v>
      </c>
      <c r="H958" s="8">
        <f>ROUND(INDEX([1]Calculation!M:M,ROW()),0)</f>
        <v>0</v>
      </c>
      <c r="I958" s="8">
        <f>ROUND(INDEX([1]Calculation!N:N,ROW()),0)</f>
        <v>2</v>
      </c>
      <c r="J958" s="8">
        <f>ROUND(INDEX([1]Calculation!O:O,ROW()),0)</f>
        <v>7</v>
      </c>
      <c r="K958" s="8">
        <f>ROUND(INDEX([1]Calculation!P:P,ROW()),0)</f>
        <v>1</v>
      </c>
      <c r="L958" s="8">
        <f>ROUND(INDEX([1]Calculation!Q:Q,ROW()),0)</f>
        <v>15</v>
      </c>
      <c r="M958" s="8">
        <f>ROUND(INDEX([1]Calculation!R:R,ROW()),0)</f>
        <v>0</v>
      </c>
      <c r="N958" s="8">
        <f>ROUND(INDEX([1]Calculation!S:S,ROW()),0)</f>
        <v>22</v>
      </c>
      <c r="O958" s="8">
        <f>ROUND(INDEX([1]Calculation!T:T,ROW()),0)</f>
        <v>2</v>
      </c>
      <c r="P958" s="8" t="str">
        <f>INDEX([1]Calculation!CB:CB,ROW())</f>
        <v>https://www.washingtonpost.com/politics/paloma/the-trailer/2019/07/02/the-trailer-an-exclusive-poll-on-how-the-debates-changed-the-primary/5d1a1e73a7a0a47d87c56f78</v>
      </c>
    </row>
    <row r="959" spans="1:16">
      <c r="A959" t="str">
        <f>INDEX([1]Calculation!$F:$F,ROW())</f>
        <v>US</v>
      </c>
      <c r="B959" t="str">
        <f>INDEX([1]Calculation!$D:$D,ROW())</f>
        <v>Change Research</v>
      </c>
      <c r="C959" t="str">
        <f>IF(INDEX([1]Calculation!$G:$G,ROW())=0,"-",INDEX([1]Calculation!$G:$G,ROW()))</f>
        <v>C</v>
      </c>
      <c r="D959" t="str">
        <f>INDEX([1]Calculation!$J:$J,ROW())&amp;"  "&amp;INDEX([1]Calculation!$K:$K,ROW())</f>
        <v>1185  lv</v>
      </c>
      <c r="E959" s="19">
        <f>INDEX([1]Calculation!$I:$I,ROW())</f>
        <v>43647</v>
      </c>
      <c r="F959" s="12">
        <f>ROUND(INDEX([1]Calculation!AL:AL,ROW()),1)</f>
        <v>0</v>
      </c>
      <c r="G959" s="8">
        <f>ROUND(INDEX([1]Calculation!L:L,ROW()),0)</f>
        <v>18</v>
      </c>
      <c r="H959" s="8">
        <f>ROUND(INDEX([1]Calculation!M:M,ROW()),0)</f>
        <v>0</v>
      </c>
      <c r="I959" s="8">
        <f>ROUND(INDEX([1]Calculation!N:N,ROW()),0)</f>
        <v>0</v>
      </c>
      <c r="J959" s="8">
        <f>ROUND(INDEX([1]Calculation!O:O,ROW()),0)</f>
        <v>10</v>
      </c>
      <c r="K959" s="8">
        <f>ROUND(INDEX([1]Calculation!P:P,ROW()),0)</f>
        <v>1</v>
      </c>
      <c r="L959" s="8">
        <f>ROUND(INDEX([1]Calculation!Q:Q,ROW()),0)</f>
        <v>17</v>
      </c>
      <c r="M959" s="8">
        <f>ROUND(INDEX([1]Calculation!R:R,ROW()),0)</f>
        <v>0</v>
      </c>
      <c r="N959" s="8">
        <f>ROUND(INDEX([1]Calculation!S:S,ROW()),0)</f>
        <v>22</v>
      </c>
      <c r="O959" s="8">
        <f>ROUND(INDEX([1]Calculation!T:T,ROW()),0)</f>
        <v>2</v>
      </c>
      <c r="P959" s="8" t="str">
        <f>INDEX([1]Calculation!CB:CB,ROW())</f>
        <v>https://www.changeresearch.com/post-debate-poll-jun-28-jul-1-2019</v>
      </c>
    </row>
    <row r="960" spans="1:16">
      <c r="A960" t="str">
        <f>INDEX([1]Calculation!$F:$F,ROW())</f>
        <v>Iowa</v>
      </c>
      <c r="B960" t="str">
        <f>INDEX([1]Calculation!$D:$D,ROW())</f>
        <v>David Binder Research</v>
      </c>
      <c r="C960" t="str">
        <f>IF(INDEX([1]Calculation!$G:$G,ROW())=0,"-",INDEX([1]Calculation!$G:$G,ROW()))</f>
        <v>-</v>
      </c>
      <c r="D960" t="str">
        <f>INDEX([1]Calculation!$J:$J,ROW())&amp;"  "&amp;INDEX([1]Calculation!$K:$K,ROW())</f>
        <v>600  lv</v>
      </c>
      <c r="E960" s="19">
        <f>INDEX([1]Calculation!$I:$I,ROW())</f>
        <v>43647</v>
      </c>
      <c r="F960" s="12">
        <f>ROUND(INDEX([1]Calculation!AL:AL,ROW()),1)</f>
        <v>0</v>
      </c>
      <c r="G960" s="8">
        <f>ROUND(INDEX([1]Calculation!L:L,ROW()),0)</f>
        <v>17</v>
      </c>
      <c r="H960" s="8">
        <f>ROUND(INDEX([1]Calculation!M:M,ROW()),0)</f>
        <v>0</v>
      </c>
      <c r="I960" s="8">
        <f>ROUND(INDEX([1]Calculation!N:N,ROW()),0)</f>
        <v>2</v>
      </c>
      <c r="J960" s="8">
        <f>ROUND(INDEX([1]Calculation!O:O,ROW()),0)</f>
        <v>10</v>
      </c>
      <c r="K960" s="8">
        <f>ROUND(INDEX([1]Calculation!P:P,ROW()),0)</f>
        <v>4</v>
      </c>
      <c r="L960" s="8">
        <f>ROUND(INDEX([1]Calculation!Q:Q,ROW()),0)</f>
        <v>12</v>
      </c>
      <c r="M960" s="8">
        <f>ROUND(INDEX([1]Calculation!R:R,ROW()),0)</f>
        <v>0</v>
      </c>
      <c r="N960" s="8">
        <f>ROUND(INDEX([1]Calculation!S:S,ROW()),0)</f>
        <v>20</v>
      </c>
      <c r="O960" s="8">
        <f>ROUND(INDEX([1]Calculation!T:T,ROW()),0)</f>
        <v>1</v>
      </c>
      <c r="P960" s="8" t="str">
        <f>INDEX([1]Calculation!CB:CB,ROW())</f>
        <v>http://www.focusonruralamerica.com/2019/07/03/july-2019-poll-results/</v>
      </c>
    </row>
    <row r="961" spans="1:16">
      <c r="A961" t="str">
        <f>INDEX([1]Calculation!$F:$F,ROW())</f>
        <v>US</v>
      </c>
      <c r="B961" t="str">
        <f>INDEX([1]Calculation!$D:$D,ROW())</f>
        <v>ABC News/Washington Post</v>
      </c>
      <c r="C961" t="str">
        <f>IF(INDEX([1]Calculation!$G:$G,ROW())=0,"-",INDEX([1]Calculation!$G:$G,ROW()))</f>
        <v>A+</v>
      </c>
      <c r="D961" t="str">
        <f>INDEX([1]Calculation!$J:$J,ROW())&amp;"  "&amp;INDEX([1]Calculation!$K:$K,ROW())</f>
        <v>460  a</v>
      </c>
      <c r="E961" s="19">
        <f>INDEX([1]Calculation!$I:$I,ROW())</f>
        <v>43647</v>
      </c>
      <c r="F961" s="12">
        <f>ROUND(INDEX([1]Calculation!AL:AL,ROW()),1)</f>
        <v>0</v>
      </c>
      <c r="G961" s="8">
        <f>ROUND(INDEX([1]Calculation!L:L,ROW()),0)</f>
        <v>29</v>
      </c>
      <c r="H961" s="8">
        <f>ROUND(INDEX([1]Calculation!M:M,ROW()),0)</f>
        <v>0</v>
      </c>
      <c r="I961" s="8">
        <f>ROUND(INDEX([1]Calculation!N:N,ROW()),0)</f>
        <v>1</v>
      </c>
      <c r="J961" s="8">
        <f>ROUND(INDEX([1]Calculation!O:O,ROW()),0)</f>
        <v>4</v>
      </c>
      <c r="K961" s="8">
        <f>ROUND(INDEX([1]Calculation!P:P,ROW()),0)</f>
        <v>2</v>
      </c>
      <c r="L961" s="8">
        <f>ROUND(INDEX([1]Calculation!Q:Q,ROW()),0)</f>
        <v>23</v>
      </c>
      <c r="M961" s="8">
        <f>ROUND(INDEX([1]Calculation!R:R,ROW()),0)</f>
        <v>0</v>
      </c>
      <c r="N961" s="8">
        <f>ROUND(INDEX([1]Calculation!S:S,ROW()),0)</f>
        <v>11</v>
      </c>
      <c r="O961" s="8">
        <f>ROUND(INDEX([1]Calculation!T:T,ROW()),0)</f>
        <v>1</v>
      </c>
      <c r="P961" s="8" t="str">
        <f>INDEX([1]Calculation!CB:CB,ROW())</f>
        <v>https://www.washingtonpost.com/context/washington-post-abc-news-poll-june-28-july-1-2019/23419a67-9e70-42e3-a96d-65d92555e29b/</v>
      </c>
    </row>
    <row r="962" spans="1:16">
      <c r="A962" t="str">
        <f>INDEX([1]Calculation!$F:$F,ROW())</f>
        <v>US</v>
      </c>
      <c r="B962" t="str">
        <f>INDEX([1]Calculation!$D:$D,ROW())</f>
        <v>ABC News/Washington Post</v>
      </c>
      <c r="C962" t="str">
        <f>IF(INDEX([1]Calculation!$G:$G,ROW())=0,"-",INDEX([1]Calculation!$G:$G,ROW()))</f>
        <v>A+</v>
      </c>
      <c r="D962" t="str">
        <f>INDEX([1]Calculation!$J:$J,ROW())&amp;"  "&amp;INDEX([1]Calculation!$K:$K,ROW())</f>
        <v>397  rv</v>
      </c>
      <c r="E962" s="19">
        <f>INDEX([1]Calculation!$I:$I,ROW())</f>
        <v>43647</v>
      </c>
      <c r="F962" s="12">
        <f>ROUND(INDEX([1]Calculation!AL:AL,ROW()),1)</f>
        <v>0</v>
      </c>
      <c r="G962" s="8">
        <f>ROUND(INDEX([1]Calculation!L:L,ROW()),0)</f>
        <v>30</v>
      </c>
      <c r="H962" s="8">
        <f>ROUND(INDEX([1]Calculation!M:M,ROW()),0)</f>
        <v>0</v>
      </c>
      <c r="I962" s="8">
        <f>ROUND(INDEX([1]Calculation!N:N,ROW()),0)</f>
        <v>1</v>
      </c>
      <c r="J962" s="8">
        <f>ROUND(INDEX([1]Calculation!O:O,ROW()),0)</f>
        <v>4</v>
      </c>
      <c r="K962" s="8">
        <f>ROUND(INDEX([1]Calculation!P:P,ROW()),0)</f>
        <v>2</v>
      </c>
      <c r="L962" s="8">
        <f>ROUND(INDEX([1]Calculation!Q:Q,ROW()),0)</f>
        <v>19</v>
      </c>
      <c r="M962" s="8">
        <f>ROUND(INDEX([1]Calculation!R:R,ROW()),0)</f>
        <v>0</v>
      </c>
      <c r="N962" s="8">
        <f>ROUND(INDEX([1]Calculation!S:S,ROW()),0)</f>
        <v>12</v>
      </c>
      <c r="O962" s="8">
        <f>ROUND(INDEX([1]Calculation!T:T,ROW()),0)</f>
        <v>0</v>
      </c>
      <c r="P962" s="8" t="str">
        <f>INDEX([1]Calculation!CB:CB,ROW())</f>
        <v>https://www.washingtonpost.com/context/washington-post-abc-news-poll-june-28-july-1-2019/23419a67-9e70-42e3-a96d-65d92555e29b/</v>
      </c>
    </row>
    <row r="963" spans="1:16">
      <c r="A963" t="str">
        <f>INDEX([1]Calculation!$F:$F,ROW())</f>
        <v>US</v>
      </c>
      <c r="B963" t="str">
        <f>INDEX([1]Calculation!$D:$D,ROW())</f>
        <v>ABC News/Washington Post</v>
      </c>
      <c r="C963" t="str">
        <f>IF(INDEX([1]Calculation!$G:$G,ROW())=0,"-",INDEX([1]Calculation!$G:$G,ROW()))</f>
        <v>A+</v>
      </c>
      <c r="D963" t="str">
        <f>INDEX([1]Calculation!$J:$J,ROW())&amp;"  "&amp;INDEX([1]Calculation!$K:$K,ROW())</f>
        <v>460  a</v>
      </c>
      <c r="E963" s="19">
        <f>INDEX([1]Calculation!$I:$I,ROW())</f>
        <v>43647</v>
      </c>
      <c r="F963" s="12">
        <f>ROUND(INDEX([1]Calculation!AL:AL,ROW()),1)</f>
        <v>0</v>
      </c>
      <c r="G963" s="8">
        <f>ROUND(INDEX([1]Calculation!L:L,ROW()),0)</f>
        <v>25</v>
      </c>
      <c r="H963" s="8">
        <f>ROUND(INDEX([1]Calculation!M:M,ROW()),0)</f>
        <v>0</v>
      </c>
      <c r="I963" s="8">
        <f>ROUND(INDEX([1]Calculation!N:N,ROW()),0)</f>
        <v>0</v>
      </c>
      <c r="J963" s="8">
        <f>ROUND(INDEX([1]Calculation!O:O,ROW()),0)</f>
        <v>3</v>
      </c>
      <c r="K963" s="8">
        <f>ROUND(INDEX([1]Calculation!P:P,ROW()),0)</f>
        <v>1</v>
      </c>
      <c r="L963" s="8">
        <f>ROUND(INDEX([1]Calculation!Q:Q,ROW()),0)</f>
        <v>18</v>
      </c>
      <c r="M963" s="8">
        <f>ROUND(INDEX([1]Calculation!R:R,ROW()),0)</f>
        <v>0</v>
      </c>
      <c r="N963" s="8">
        <f>ROUND(INDEX([1]Calculation!S:S,ROW()),0)</f>
        <v>9</v>
      </c>
      <c r="O963" s="8">
        <f>ROUND(INDEX([1]Calculation!T:T,ROW()),0)</f>
        <v>1</v>
      </c>
      <c r="P963" s="8" t="str">
        <f>INDEX([1]Calculation!CB:CB,ROW())</f>
        <v>https://www.washingtonpost.com/context/washington-post-abc-news-poll-june-28-july-1-2019/23419a67-9e70-42e3-a96d-65d92555e29b/</v>
      </c>
    </row>
    <row r="964" spans="1:16">
      <c r="A964" t="str">
        <f>INDEX([1]Calculation!$F:$F,ROW())</f>
        <v>US</v>
      </c>
      <c r="B964" t="str">
        <f>INDEX([1]Calculation!$D:$D,ROW())</f>
        <v>ABC News/Washington Post</v>
      </c>
      <c r="C964" t="str">
        <f>IF(INDEX([1]Calculation!$G:$G,ROW())=0,"-",INDEX([1]Calculation!$G:$G,ROW()))</f>
        <v>A+</v>
      </c>
      <c r="D964" t="str">
        <f>INDEX([1]Calculation!$J:$J,ROW())&amp;"  "&amp;INDEX([1]Calculation!$K:$K,ROW())</f>
        <v>397  rv</v>
      </c>
      <c r="E964" s="19">
        <f>INDEX([1]Calculation!$I:$I,ROW())</f>
        <v>43647</v>
      </c>
      <c r="F964" s="12">
        <f>ROUND(INDEX([1]Calculation!AL:AL,ROW()),1)</f>
        <v>0</v>
      </c>
      <c r="G964" s="8">
        <f>ROUND(INDEX([1]Calculation!L:L,ROW()),0)</f>
        <v>28</v>
      </c>
      <c r="H964" s="8">
        <f>ROUND(INDEX([1]Calculation!M:M,ROW()),0)</f>
        <v>0</v>
      </c>
      <c r="I964" s="8">
        <f>ROUND(INDEX([1]Calculation!N:N,ROW()),0)</f>
        <v>0</v>
      </c>
      <c r="J964" s="8">
        <f>ROUND(INDEX([1]Calculation!O:O,ROW()),0)</f>
        <v>3</v>
      </c>
      <c r="K964" s="8">
        <f>ROUND(INDEX([1]Calculation!P:P,ROW()),0)</f>
        <v>1</v>
      </c>
      <c r="L964" s="8">
        <f>ROUND(INDEX([1]Calculation!Q:Q,ROW()),0)</f>
        <v>16</v>
      </c>
      <c r="M964" s="8">
        <f>ROUND(INDEX([1]Calculation!R:R,ROW()),0)</f>
        <v>0</v>
      </c>
      <c r="N964" s="8">
        <f>ROUND(INDEX([1]Calculation!S:S,ROW()),0)</f>
        <v>10</v>
      </c>
      <c r="O964" s="8">
        <f>ROUND(INDEX([1]Calculation!T:T,ROW()),0)</f>
        <v>1</v>
      </c>
      <c r="P964" s="8" t="str">
        <f>INDEX([1]Calculation!CB:CB,ROW())</f>
        <v>https://www.washingtonpost.com/context/washington-post-abc-news-poll-june-28-july-1-2019/23419a67-9e70-42e3-a96d-65d92555e29b/</v>
      </c>
    </row>
    <row r="965" spans="1:16">
      <c r="A965" t="str">
        <f>INDEX([1]Calculation!$F:$F,ROW())</f>
        <v>US</v>
      </c>
      <c r="B965" t="str">
        <f>INDEX([1]Calculation!$D:$D,ROW())</f>
        <v>Quinnipiac University</v>
      </c>
      <c r="C965" t="str">
        <f>IF(INDEX([1]Calculation!$G:$G,ROW())=0,"-",INDEX([1]Calculation!$G:$G,ROW()))</f>
        <v>A</v>
      </c>
      <c r="D965" t="str">
        <f>INDEX([1]Calculation!$J:$J,ROW())&amp;"  "&amp;INDEX([1]Calculation!$K:$K,ROW())</f>
        <v>554  rv</v>
      </c>
      <c r="E965" s="19">
        <f>INDEX([1]Calculation!$I:$I,ROW())</f>
        <v>43647</v>
      </c>
      <c r="F965" s="12">
        <f>ROUND(INDEX([1]Calculation!AL:AL,ROW()),1)</f>
        <v>0</v>
      </c>
      <c r="G965" s="8">
        <f>ROUND(INDEX([1]Calculation!L:L,ROW()),0)</f>
        <v>22</v>
      </c>
      <c r="H965" s="8">
        <f>ROUND(INDEX([1]Calculation!M:M,ROW()),0)</f>
        <v>0</v>
      </c>
      <c r="I965" s="8">
        <f>ROUND(INDEX([1]Calculation!N:N,ROW()),0)</f>
        <v>3</v>
      </c>
      <c r="J965" s="8">
        <f>ROUND(INDEX([1]Calculation!O:O,ROW()),0)</f>
        <v>4</v>
      </c>
      <c r="K965" s="8">
        <f>ROUND(INDEX([1]Calculation!P:P,ROW()),0)</f>
        <v>1</v>
      </c>
      <c r="L965" s="8">
        <f>ROUND(INDEX([1]Calculation!Q:Q,ROW()),0)</f>
        <v>13</v>
      </c>
      <c r="M965" s="8">
        <f>ROUND(INDEX([1]Calculation!R:R,ROW()),0)</f>
        <v>0</v>
      </c>
      <c r="N965" s="8">
        <f>ROUND(INDEX([1]Calculation!S:S,ROW()),0)</f>
        <v>14</v>
      </c>
      <c r="O965" s="8">
        <f>ROUND(INDEX([1]Calculation!T:T,ROW()),0)</f>
        <v>1</v>
      </c>
      <c r="P965" s="8" t="str">
        <f>INDEX([1]Calculation!CB:CB,ROW())</f>
        <v>https://poll.qu.edu/national/release-detail?ReleaseID=2631</v>
      </c>
    </row>
    <row r="966" spans="1:16">
      <c r="A966" t="str">
        <f>INDEX([1]Calculation!$F:$F,ROW())</f>
        <v>Iowa</v>
      </c>
      <c r="B966" t="str">
        <f>INDEX([1]Calculation!$D:$D,ROW())</f>
        <v>Suffolk University</v>
      </c>
      <c r="C966" t="str">
        <f>IF(INDEX([1]Calculation!$G:$G,ROW())=0,"-",INDEX([1]Calculation!$G:$G,ROW()))</f>
        <v>A-</v>
      </c>
      <c r="D966" t="str">
        <f>INDEX([1]Calculation!$J:$J,ROW())&amp;"  "&amp;INDEX([1]Calculation!$K:$K,ROW())</f>
        <v>500  lv</v>
      </c>
      <c r="E966" s="19">
        <f>INDEX([1]Calculation!$I:$I,ROW())</f>
        <v>43647</v>
      </c>
      <c r="F966" s="12">
        <f>ROUND(INDEX([1]Calculation!AL:AL,ROW()),1)</f>
        <v>0.1</v>
      </c>
      <c r="G966" s="8">
        <f>ROUND(INDEX([1]Calculation!L:L,ROW()),0)</f>
        <v>24</v>
      </c>
      <c r="H966" s="8">
        <f>ROUND(INDEX([1]Calculation!M:M,ROW()),0)</f>
        <v>0</v>
      </c>
      <c r="I966" s="8">
        <f>ROUND(INDEX([1]Calculation!N:N,ROW()),0)</f>
        <v>2</v>
      </c>
      <c r="J966" s="8">
        <f>ROUND(INDEX([1]Calculation!O:O,ROW()),0)</f>
        <v>6</v>
      </c>
      <c r="K966" s="8">
        <f>ROUND(INDEX([1]Calculation!P:P,ROW()),0)</f>
        <v>2</v>
      </c>
      <c r="L966" s="8">
        <f>ROUND(INDEX([1]Calculation!Q:Q,ROW()),0)</f>
        <v>9</v>
      </c>
      <c r="M966" s="8">
        <f>ROUND(INDEX([1]Calculation!R:R,ROW()),0)</f>
        <v>0</v>
      </c>
      <c r="N966" s="8">
        <f>ROUND(INDEX([1]Calculation!S:S,ROW()),0)</f>
        <v>13</v>
      </c>
      <c r="O966" s="8">
        <f>ROUND(INDEX([1]Calculation!T:T,ROW()),0)</f>
        <v>1</v>
      </c>
      <c r="P966" s="8" t="str">
        <f>INDEX([1]Calculation!CB:CB,ROW())</f>
        <v>https://www.suffolk.edu/-/media/suffolk/documents/academics/research-at-suffolk/suprc/polls/other-states/2019/7_2_2019_marginals_pdftxt.pdf</v>
      </c>
    </row>
    <row r="967" spans="1:16">
      <c r="A967" t="str">
        <f>INDEX([1]Calculation!$F:$F,ROW())</f>
        <v>US</v>
      </c>
      <c r="B967" t="str">
        <f>INDEX([1]Calculation!$D:$D,ROW())</f>
        <v>Harris Insights &amp; Analytics</v>
      </c>
      <c r="C967" t="str">
        <f>IF(INDEX([1]Calculation!$G:$G,ROW())=0,"-",INDEX([1]Calculation!$G:$G,ROW()))</f>
        <v>C+</v>
      </c>
      <c r="D967" t="str">
        <f>INDEX([1]Calculation!$J:$J,ROW())&amp;"  "&amp;INDEX([1]Calculation!$K:$K,ROW())</f>
        <v>882  rv</v>
      </c>
      <c r="E967" s="19">
        <f>INDEX([1]Calculation!$I:$I,ROW())</f>
        <v>43647</v>
      </c>
      <c r="F967" s="12">
        <f>ROUND(INDEX([1]Calculation!AL:AL,ROW()),1)</f>
        <v>0</v>
      </c>
      <c r="G967" s="8">
        <f>ROUND(INDEX([1]Calculation!L:L,ROW()),0)</f>
        <v>28</v>
      </c>
      <c r="H967" s="8">
        <f>ROUND(INDEX([1]Calculation!M:M,ROW()),0)</f>
        <v>0</v>
      </c>
      <c r="I967" s="8">
        <f>ROUND(INDEX([1]Calculation!N:N,ROW()),0)</f>
        <v>2</v>
      </c>
      <c r="J967" s="8">
        <f>ROUND(INDEX([1]Calculation!O:O,ROW()),0)</f>
        <v>4</v>
      </c>
      <c r="K967" s="8">
        <f>ROUND(INDEX([1]Calculation!P:P,ROW()),0)</f>
        <v>1</v>
      </c>
      <c r="L967" s="8">
        <f>ROUND(INDEX([1]Calculation!Q:Q,ROW()),0)</f>
        <v>14</v>
      </c>
      <c r="M967" s="8">
        <f>ROUND(INDEX([1]Calculation!R:R,ROW()),0)</f>
        <v>0</v>
      </c>
      <c r="N967" s="8">
        <f>ROUND(INDEX([1]Calculation!S:S,ROW()),0)</f>
        <v>9</v>
      </c>
      <c r="O967" s="8">
        <f>ROUND(INDEX([1]Calculation!T:T,ROW()),0)</f>
        <v>1</v>
      </c>
      <c r="P967" s="8" t="str">
        <f>INDEX([1]Calculation!CB:CB,ROW())</f>
        <v>https://scottrasmussen.com/crosstabs-june-29-july-1/</v>
      </c>
    </row>
    <row r="968" spans="1:16">
      <c r="A968" t="str">
        <f>INDEX([1]Calculation!$F:$F,ROW())</f>
        <v>California</v>
      </c>
      <c r="B968" t="str">
        <f>INDEX([1]Calculation!$D:$D,ROW())</f>
        <v>Capitol Weekly</v>
      </c>
      <c r="C968" t="str">
        <f>IF(INDEX([1]Calculation!$G:$G,ROW())=0,"-",INDEX([1]Calculation!$G:$G,ROW()))</f>
        <v>-</v>
      </c>
      <c r="D968" t="str">
        <f>INDEX([1]Calculation!$J:$J,ROW())&amp;"  "&amp;INDEX([1]Calculation!$K:$K,ROW())</f>
        <v>703  lv</v>
      </c>
      <c r="E968" s="19">
        <f>INDEX([1]Calculation!$I:$I,ROW())</f>
        <v>43646</v>
      </c>
      <c r="F968" s="12">
        <f>ROUND(INDEX([1]Calculation!AL:AL,ROW()),1)</f>
        <v>0</v>
      </c>
      <c r="G968" s="8">
        <f>ROUND(INDEX([1]Calculation!L:L,ROW()),0)</f>
        <v>23</v>
      </c>
      <c r="H968" s="8">
        <f>ROUND(INDEX([1]Calculation!M:M,ROW()),0)</f>
        <v>0</v>
      </c>
      <c r="I968" s="8">
        <f>ROUND(INDEX([1]Calculation!N:N,ROW()),0)</f>
        <v>2</v>
      </c>
      <c r="J968" s="8">
        <f>ROUND(INDEX([1]Calculation!O:O,ROW()),0)</f>
        <v>8</v>
      </c>
      <c r="K968" s="8">
        <f>ROUND(INDEX([1]Calculation!P:P,ROW()),0)</f>
        <v>1</v>
      </c>
      <c r="L968" s="8">
        <f>ROUND(INDEX([1]Calculation!Q:Q,ROW()),0)</f>
        <v>19</v>
      </c>
      <c r="M968" s="8">
        <f>ROUND(INDEX([1]Calculation!R:R,ROW()),0)</f>
        <v>0</v>
      </c>
      <c r="N968" s="8">
        <f>ROUND(INDEX([1]Calculation!S:S,ROW()),0)</f>
        <v>23</v>
      </c>
      <c r="O968" s="8">
        <f>ROUND(INDEX([1]Calculation!T:T,ROW()),0)</f>
        <v>2</v>
      </c>
      <c r="P968" s="8" t="str">
        <f>INDEX([1]Calculation!CB:CB,ROW())</f>
        <v>https://public.tableau.com/profile/capitol.weekly#!/vizhome/2020PrimaryTrackingSurvey_15626518585990/CA120POLLSTORY</v>
      </c>
    </row>
    <row r="969" spans="1:16">
      <c r="A969" t="str">
        <f>INDEX([1]Calculation!$F:$F,ROW())</f>
        <v>US</v>
      </c>
      <c r="B969" t="str">
        <f>INDEX([1]Calculation!$D:$D,ROW())</f>
        <v>Harris Insights &amp; Analytics</v>
      </c>
      <c r="C969" t="str">
        <f>IF(INDEX([1]Calculation!$G:$G,ROW())=0,"-",INDEX([1]Calculation!$G:$G,ROW()))</f>
        <v>C+</v>
      </c>
      <c r="D969" t="str">
        <f>INDEX([1]Calculation!$J:$J,ROW())&amp;"  "&amp;INDEX([1]Calculation!$K:$K,ROW())</f>
        <v>909  rv</v>
      </c>
      <c r="E969" s="19">
        <f>INDEX([1]Calculation!$I:$I,ROW())</f>
        <v>43646</v>
      </c>
      <c r="F969" s="12">
        <f>ROUND(INDEX([1]Calculation!AL:AL,ROW()),1)</f>
        <v>0</v>
      </c>
      <c r="G969" s="8">
        <f>ROUND(INDEX([1]Calculation!L:L,ROW()),0)</f>
        <v>41</v>
      </c>
      <c r="H969" s="8">
        <f>ROUND(INDEX([1]Calculation!M:M,ROW()),0)</f>
        <v>0</v>
      </c>
      <c r="I969" s="8">
        <f>ROUND(INDEX([1]Calculation!N:N,ROW()),0)</f>
        <v>0</v>
      </c>
      <c r="J969" s="8">
        <f>ROUND(INDEX([1]Calculation!O:O,ROW()),0)</f>
        <v>0</v>
      </c>
      <c r="K969" s="8">
        <f>ROUND(INDEX([1]Calculation!P:P,ROW()),0)</f>
        <v>0</v>
      </c>
      <c r="L969" s="8">
        <f>ROUND(INDEX([1]Calculation!Q:Q,ROW()),0)</f>
        <v>0</v>
      </c>
      <c r="M969" s="8">
        <f>ROUND(INDEX([1]Calculation!R:R,ROW()),0)</f>
        <v>0</v>
      </c>
      <c r="N969" s="8">
        <f>ROUND(INDEX([1]Calculation!S:S,ROW()),0)</f>
        <v>40</v>
      </c>
      <c r="O969" s="8">
        <f>ROUND(INDEX([1]Calculation!T:T,ROW()),0)</f>
        <v>0</v>
      </c>
      <c r="P969" s="8" t="str">
        <f>INDEX([1]Calculation!CB:CB,ROW())</f>
        <v>https://scottrasmussen.com/crosstabs-june-28-30-4/</v>
      </c>
    </row>
    <row r="970" spans="1:16">
      <c r="A970" t="str">
        <f>INDEX([1]Calculation!$F:$F,ROW())</f>
        <v>US</v>
      </c>
      <c r="B970" t="str">
        <f>INDEX([1]Calculation!$D:$D,ROW())</f>
        <v>Harris Insights &amp; Analytics</v>
      </c>
      <c r="C970" t="str">
        <f>IF(INDEX([1]Calculation!$G:$G,ROW())=0,"-",INDEX([1]Calculation!$G:$G,ROW()))</f>
        <v>C+</v>
      </c>
      <c r="D970" t="str">
        <f>INDEX([1]Calculation!$J:$J,ROW())&amp;"  "&amp;INDEX([1]Calculation!$K:$K,ROW())</f>
        <v>449  rv</v>
      </c>
      <c r="E970" s="19">
        <f>INDEX([1]Calculation!$I:$I,ROW())</f>
        <v>43646</v>
      </c>
      <c r="F970" s="12">
        <f>ROUND(INDEX([1]Calculation!AL:AL,ROW()),1)</f>
        <v>0</v>
      </c>
      <c r="G970" s="8">
        <f>ROUND(INDEX([1]Calculation!L:L,ROW()),0)</f>
        <v>33</v>
      </c>
      <c r="H970" s="8">
        <f>ROUND(INDEX([1]Calculation!M:M,ROW()),0)</f>
        <v>0</v>
      </c>
      <c r="I970" s="8">
        <f>ROUND(INDEX([1]Calculation!N:N,ROW()),0)</f>
        <v>2</v>
      </c>
      <c r="J970" s="8">
        <f>ROUND(INDEX([1]Calculation!O:O,ROW()),0)</f>
        <v>6</v>
      </c>
      <c r="K970" s="8">
        <f>ROUND(INDEX([1]Calculation!P:P,ROW()),0)</f>
        <v>0</v>
      </c>
      <c r="L970" s="8">
        <f>ROUND(INDEX([1]Calculation!Q:Q,ROW()),0)</f>
        <v>15</v>
      </c>
      <c r="M970" s="8">
        <f>ROUND(INDEX([1]Calculation!R:R,ROW()),0)</f>
        <v>0</v>
      </c>
      <c r="N970" s="8">
        <f>ROUND(INDEX([1]Calculation!S:S,ROW()),0)</f>
        <v>9</v>
      </c>
      <c r="O970" s="8">
        <f>ROUND(INDEX([1]Calculation!T:T,ROW()),0)</f>
        <v>1</v>
      </c>
      <c r="P970" s="8" t="str">
        <f>INDEX([1]Calculation!CB:CB,ROW())</f>
        <v>https://thehill.com/hilltv/what-americas-thinking/451215-harris-surges-past-warren-to-claim-third-place-in-post-debate-poll</v>
      </c>
    </row>
    <row r="971" spans="1:16">
      <c r="A971" t="str">
        <f>INDEX([1]Calculation!$F:$F,ROW())</f>
        <v>US</v>
      </c>
      <c r="B971" t="str">
        <f>INDEX([1]Calculation!$D:$D,ROW())</f>
        <v>SSRS</v>
      </c>
      <c r="C971" t="str">
        <f>IF(INDEX([1]Calculation!$G:$G,ROW())=0,"-",INDEX([1]Calculation!$G:$G,ROW()))</f>
        <v>A/B</v>
      </c>
      <c r="D971" t="str">
        <f>INDEX([1]Calculation!$J:$J,ROW())&amp;"  "&amp;INDEX([1]Calculation!$K:$K,ROW())</f>
        <v>656  rv</v>
      </c>
      <c r="E971" s="19">
        <f>INDEX([1]Calculation!$I:$I,ROW())</f>
        <v>43646</v>
      </c>
      <c r="F971" s="12">
        <f>ROUND(INDEX([1]Calculation!AL:AL,ROW()),1)</f>
        <v>0</v>
      </c>
      <c r="G971" s="8">
        <f>ROUND(INDEX([1]Calculation!L:L,ROW()),0)</f>
        <v>22</v>
      </c>
      <c r="H971" s="8">
        <f>ROUND(INDEX([1]Calculation!M:M,ROW()),0)</f>
        <v>0</v>
      </c>
      <c r="I971" s="8">
        <f>ROUND(INDEX([1]Calculation!N:N,ROW()),0)</f>
        <v>3</v>
      </c>
      <c r="J971" s="8">
        <f>ROUND(INDEX([1]Calculation!O:O,ROW()),0)</f>
        <v>4</v>
      </c>
      <c r="K971" s="8">
        <f>ROUND(INDEX([1]Calculation!P:P,ROW()),0)</f>
        <v>2</v>
      </c>
      <c r="L971" s="8">
        <f>ROUND(INDEX([1]Calculation!Q:Q,ROW()),0)</f>
        <v>14</v>
      </c>
      <c r="M971" s="8">
        <f>ROUND(INDEX([1]Calculation!R:R,ROW()),0)</f>
        <v>0</v>
      </c>
      <c r="N971" s="8">
        <f>ROUND(INDEX([1]Calculation!S:S,ROW()),0)</f>
        <v>15</v>
      </c>
      <c r="O971" s="8">
        <f>ROUND(INDEX([1]Calculation!T:T,ROW()),0)</f>
        <v>1</v>
      </c>
      <c r="P971" s="8" t="str">
        <f>INDEX([1]Calculation!CB:CB,ROW())</f>
        <v>https://cdn.cnn.com/cnn/2019/images/07/01/rel8a.-.democrats.and.healthcare.pdf</v>
      </c>
    </row>
    <row r="972" spans="1:16">
      <c r="A972" t="str">
        <f>INDEX([1]Calculation!$F:$F,ROW())</f>
        <v>US</v>
      </c>
      <c r="B972" t="str">
        <f>INDEX([1]Calculation!$D:$D,ROW())</f>
        <v>Harris Insights &amp; Analytics</v>
      </c>
      <c r="C972" t="str">
        <f>IF(INDEX([1]Calculation!$G:$G,ROW())=0,"-",INDEX([1]Calculation!$G:$G,ROW()))</f>
        <v>C+</v>
      </c>
      <c r="D972" t="str">
        <f>INDEX([1]Calculation!$J:$J,ROW())&amp;"  "&amp;INDEX([1]Calculation!$K:$K,ROW())</f>
        <v>909  rv</v>
      </c>
      <c r="E972" s="19">
        <f>INDEX([1]Calculation!$I:$I,ROW())</f>
        <v>43646</v>
      </c>
      <c r="F972" s="12">
        <f>ROUND(INDEX([1]Calculation!AL:AL,ROW()),1)</f>
        <v>0</v>
      </c>
      <c r="G972" s="8">
        <f>ROUND(INDEX([1]Calculation!L:L,ROW()),0)</f>
        <v>0</v>
      </c>
      <c r="H972" s="8">
        <f>ROUND(INDEX([1]Calculation!M:M,ROW()),0)</f>
        <v>0</v>
      </c>
      <c r="I972" s="8">
        <f>ROUND(INDEX([1]Calculation!N:N,ROW()),0)</f>
        <v>0</v>
      </c>
      <c r="J972" s="8">
        <f>ROUND(INDEX([1]Calculation!O:O,ROW()),0)</f>
        <v>0</v>
      </c>
      <c r="K972" s="8">
        <f>ROUND(INDEX([1]Calculation!P:P,ROW()),0)</f>
        <v>0</v>
      </c>
      <c r="L972" s="8">
        <f>ROUND(INDEX([1]Calculation!Q:Q,ROW()),0)</f>
        <v>41</v>
      </c>
      <c r="M972" s="8">
        <f>ROUND(INDEX([1]Calculation!R:R,ROW()),0)</f>
        <v>0</v>
      </c>
      <c r="N972" s="8">
        <f>ROUND(INDEX([1]Calculation!S:S,ROW()),0)</f>
        <v>36</v>
      </c>
      <c r="O972" s="8">
        <f>ROUND(INDEX([1]Calculation!T:T,ROW()),0)</f>
        <v>0</v>
      </c>
      <c r="P972" s="8" t="str">
        <f>INDEX([1]Calculation!CB:CB,ROW())</f>
        <v>https://scottrasmussen.com/crosstabs-june-28-30-4/</v>
      </c>
    </row>
    <row r="973" spans="1:16">
      <c r="A973" t="str">
        <f>INDEX([1]Calculation!$F:$F,ROW())</f>
        <v>US</v>
      </c>
      <c r="B973" t="str">
        <f>INDEX([1]Calculation!$D:$D,ROW())</f>
        <v>Harris Insights &amp; Analytics</v>
      </c>
      <c r="C973" t="str">
        <f>IF(INDEX([1]Calculation!$G:$G,ROW())=0,"-",INDEX([1]Calculation!$G:$G,ROW()))</f>
        <v>C+</v>
      </c>
      <c r="D973" t="str">
        <f>INDEX([1]Calculation!$J:$J,ROW())&amp;"  "&amp;INDEX([1]Calculation!$K:$K,ROW())</f>
        <v>909  rv</v>
      </c>
      <c r="E973" s="19">
        <f>INDEX([1]Calculation!$I:$I,ROW())</f>
        <v>43646</v>
      </c>
      <c r="F973" s="12">
        <f>ROUND(INDEX([1]Calculation!AL:AL,ROW()),1)</f>
        <v>0</v>
      </c>
      <c r="G973" s="8">
        <f>ROUND(INDEX([1]Calculation!L:L,ROW()),0)</f>
        <v>41</v>
      </c>
      <c r="H973" s="8">
        <f>ROUND(INDEX([1]Calculation!M:M,ROW()),0)</f>
        <v>0</v>
      </c>
      <c r="I973" s="8">
        <f>ROUND(INDEX([1]Calculation!N:N,ROW()),0)</f>
        <v>0</v>
      </c>
      <c r="J973" s="8">
        <f>ROUND(INDEX([1]Calculation!O:O,ROW()),0)</f>
        <v>0</v>
      </c>
      <c r="K973" s="8">
        <f>ROUND(INDEX([1]Calculation!P:P,ROW()),0)</f>
        <v>0</v>
      </c>
      <c r="L973" s="8">
        <f>ROUND(INDEX([1]Calculation!Q:Q,ROW()),0)</f>
        <v>40</v>
      </c>
      <c r="M973" s="8">
        <f>ROUND(INDEX([1]Calculation!R:R,ROW()),0)</f>
        <v>0</v>
      </c>
      <c r="N973" s="8">
        <f>ROUND(INDEX([1]Calculation!S:S,ROW()),0)</f>
        <v>0</v>
      </c>
      <c r="O973" s="8">
        <f>ROUND(INDEX([1]Calculation!T:T,ROW()),0)</f>
        <v>0</v>
      </c>
      <c r="P973" s="8" t="str">
        <f>INDEX([1]Calculation!CB:CB,ROW())</f>
        <v>https://scottrasmussen.com/crosstabs-june-28-30-4/</v>
      </c>
    </row>
    <row r="974" spans="1:16">
      <c r="A974" t="str">
        <f>INDEX([1]Calculation!$F:$F,ROW())</f>
        <v>US</v>
      </c>
      <c r="B974" t="str">
        <f>INDEX([1]Calculation!$D:$D,ROW())</f>
        <v>Harris Insights &amp; Analytics</v>
      </c>
      <c r="C974" t="str">
        <f>IF(INDEX([1]Calculation!$G:$G,ROW())=0,"-",INDEX([1]Calculation!$G:$G,ROW()))</f>
        <v>C+</v>
      </c>
      <c r="D974" t="str">
        <f>INDEX([1]Calculation!$J:$J,ROW())&amp;"  "&amp;INDEX([1]Calculation!$K:$K,ROW())</f>
        <v>909  rv</v>
      </c>
      <c r="E974" s="19">
        <f>INDEX([1]Calculation!$I:$I,ROW())</f>
        <v>43646</v>
      </c>
      <c r="F974" s="12">
        <f>ROUND(INDEX([1]Calculation!AL:AL,ROW()),1)</f>
        <v>0</v>
      </c>
      <c r="G974" s="8">
        <f>ROUND(INDEX([1]Calculation!L:L,ROW()),0)</f>
        <v>0</v>
      </c>
      <c r="H974" s="8">
        <f>ROUND(INDEX([1]Calculation!M:M,ROW()),0)</f>
        <v>0</v>
      </c>
      <c r="I974" s="8">
        <f>ROUND(INDEX([1]Calculation!N:N,ROW()),0)</f>
        <v>0</v>
      </c>
      <c r="J974" s="8">
        <f>ROUND(INDEX([1]Calculation!O:O,ROW()),0)</f>
        <v>0</v>
      </c>
      <c r="K974" s="8">
        <f>ROUND(INDEX([1]Calculation!P:P,ROW()),0)</f>
        <v>0</v>
      </c>
      <c r="L974" s="8">
        <f>ROUND(INDEX([1]Calculation!Q:Q,ROW()),0)</f>
        <v>0</v>
      </c>
      <c r="M974" s="8">
        <f>ROUND(INDEX([1]Calculation!R:R,ROW()),0)</f>
        <v>0</v>
      </c>
      <c r="N974" s="8">
        <f>ROUND(INDEX([1]Calculation!S:S,ROW()),0)</f>
        <v>35</v>
      </c>
      <c r="O974" s="8">
        <f>ROUND(INDEX([1]Calculation!T:T,ROW()),0)</f>
        <v>0</v>
      </c>
      <c r="P974" s="8" t="str">
        <f>INDEX([1]Calculation!CB:CB,ROW())</f>
        <v>https://scottrasmussen.com/crosstabs-june-28-30-4/</v>
      </c>
    </row>
    <row r="975" spans="1:16">
      <c r="A975" t="str">
        <f>INDEX([1]Calculation!$F:$F,ROW())</f>
        <v>US</v>
      </c>
      <c r="B975" t="str">
        <f>INDEX([1]Calculation!$D:$D,ROW())</f>
        <v>Harris Insights &amp; Analytics</v>
      </c>
      <c r="C975" t="str">
        <f>IF(INDEX([1]Calculation!$G:$G,ROW())=0,"-",INDEX([1]Calculation!$G:$G,ROW()))</f>
        <v>C+</v>
      </c>
      <c r="D975" t="str">
        <f>INDEX([1]Calculation!$J:$J,ROW())&amp;"  "&amp;INDEX([1]Calculation!$K:$K,ROW())</f>
        <v>909  rv</v>
      </c>
      <c r="E975" s="19">
        <f>INDEX([1]Calculation!$I:$I,ROW())</f>
        <v>43646</v>
      </c>
      <c r="F975" s="12">
        <f>ROUND(INDEX([1]Calculation!AL:AL,ROW()),1)</f>
        <v>0</v>
      </c>
      <c r="G975" s="8">
        <f>ROUND(INDEX([1]Calculation!L:L,ROW()),0)</f>
        <v>0</v>
      </c>
      <c r="H975" s="8">
        <f>ROUND(INDEX([1]Calculation!M:M,ROW()),0)</f>
        <v>0</v>
      </c>
      <c r="I975" s="8">
        <f>ROUND(INDEX([1]Calculation!N:N,ROW()),0)</f>
        <v>0</v>
      </c>
      <c r="J975" s="8">
        <f>ROUND(INDEX([1]Calculation!O:O,ROW()),0)</f>
        <v>0</v>
      </c>
      <c r="K975" s="8">
        <f>ROUND(INDEX([1]Calculation!P:P,ROW()),0)</f>
        <v>0</v>
      </c>
      <c r="L975" s="8">
        <f>ROUND(INDEX([1]Calculation!Q:Q,ROW()),0)</f>
        <v>41</v>
      </c>
      <c r="M975" s="8">
        <f>ROUND(INDEX([1]Calculation!R:R,ROW()),0)</f>
        <v>0</v>
      </c>
      <c r="N975" s="8">
        <f>ROUND(INDEX([1]Calculation!S:S,ROW()),0)</f>
        <v>0</v>
      </c>
      <c r="O975" s="8">
        <f>ROUND(INDEX([1]Calculation!T:T,ROW()),0)</f>
        <v>0</v>
      </c>
      <c r="P975" s="8" t="str">
        <f>INDEX([1]Calculation!CB:CB,ROW())</f>
        <v>https://scottrasmussen.com/crosstabs-june-28-30-4/</v>
      </c>
    </row>
    <row r="976" spans="1:16">
      <c r="A976" t="str">
        <f>INDEX([1]Calculation!$F:$F,ROW())</f>
        <v>US</v>
      </c>
      <c r="B976" t="str">
        <f>INDEX([1]Calculation!$D:$D,ROW())</f>
        <v>Harris Insights &amp; Analytics</v>
      </c>
      <c r="C976" t="str">
        <f>IF(INDEX([1]Calculation!$G:$G,ROW())=0,"-",INDEX([1]Calculation!$G:$G,ROW()))</f>
        <v>C+</v>
      </c>
      <c r="D976" t="str">
        <f>INDEX([1]Calculation!$J:$J,ROW())&amp;"  "&amp;INDEX([1]Calculation!$K:$K,ROW())</f>
        <v>909  rv</v>
      </c>
      <c r="E976" s="19">
        <f>INDEX([1]Calculation!$I:$I,ROW())</f>
        <v>43646</v>
      </c>
      <c r="F976" s="12">
        <f>ROUND(INDEX([1]Calculation!AL:AL,ROW()),1)</f>
        <v>0</v>
      </c>
      <c r="G976" s="8">
        <f>ROUND(INDEX([1]Calculation!L:L,ROW()),0)</f>
        <v>40</v>
      </c>
      <c r="H976" s="8">
        <f>ROUND(INDEX([1]Calculation!M:M,ROW()),0)</f>
        <v>0</v>
      </c>
      <c r="I976" s="8">
        <f>ROUND(INDEX([1]Calculation!N:N,ROW()),0)</f>
        <v>0</v>
      </c>
      <c r="J976" s="8">
        <f>ROUND(INDEX([1]Calculation!O:O,ROW()),0)</f>
        <v>0</v>
      </c>
      <c r="K976" s="8">
        <f>ROUND(INDEX([1]Calculation!P:P,ROW()),0)</f>
        <v>0</v>
      </c>
      <c r="L976" s="8">
        <f>ROUND(INDEX([1]Calculation!Q:Q,ROW()),0)</f>
        <v>0</v>
      </c>
      <c r="M976" s="8">
        <f>ROUND(INDEX([1]Calculation!R:R,ROW()),0)</f>
        <v>0</v>
      </c>
      <c r="N976" s="8">
        <f>ROUND(INDEX([1]Calculation!S:S,ROW()),0)</f>
        <v>0</v>
      </c>
      <c r="O976" s="8">
        <f>ROUND(INDEX([1]Calculation!T:T,ROW()),0)</f>
        <v>0</v>
      </c>
      <c r="P976" s="8" t="str">
        <f>INDEX([1]Calculation!CB:CB,ROW())</f>
        <v>https://scottrasmussen.com/crosstabs-june-28-30-4/</v>
      </c>
    </row>
    <row r="977" spans="1:16">
      <c r="A977" t="str">
        <f>INDEX([1]Calculation!$F:$F,ROW())</f>
        <v>US</v>
      </c>
      <c r="B977" t="str">
        <f>INDEX([1]Calculation!$D:$D,ROW())</f>
        <v>Harris Insights &amp; Analytics</v>
      </c>
      <c r="C977" t="str">
        <f>IF(INDEX([1]Calculation!$G:$G,ROW())=0,"-",INDEX([1]Calculation!$G:$G,ROW()))</f>
        <v>C+</v>
      </c>
      <c r="D977" t="str">
        <f>INDEX([1]Calculation!$J:$J,ROW())&amp;"  "&amp;INDEX([1]Calculation!$K:$K,ROW())</f>
        <v>909  rv</v>
      </c>
      <c r="E977" s="19">
        <f>INDEX([1]Calculation!$I:$I,ROW())</f>
        <v>43646</v>
      </c>
      <c r="F977" s="12">
        <f>ROUND(INDEX([1]Calculation!AL:AL,ROW()),1)</f>
        <v>0</v>
      </c>
      <c r="G977" s="8">
        <f>ROUND(INDEX([1]Calculation!L:L,ROW()),0)</f>
        <v>28</v>
      </c>
      <c r="H977" s="8">
        <f>ROUND(INDEX([1]Calculation!M:M,ROW()),0)</f>
        <v>0</v>
      </c>
      <c r="I977" s="8">
        <f>ROUND(INDEX([1]Calculation!N:N,ROW()),0)</f>
        <v>2</v>
      </c>
      <c r="J977" s="8">
        <f>ROUND(INDEX([1]Calculation!O:O,ROW()),0)</f>
        <v>4</v>
      </c>
      <c r="K977" s="8">
        <f>ROUND(INDEX([1]Calculation!P:P,ROW()),0)</f>
        <v>1</v>
      </c>
      <c r="L977" s="8">
        <f>ROUND(INDEX([1]Calculation!Q:Q,ROW()),0)</f>
        <v>14</v>
      </c>
      <c r="M977" s="8">
        <f>ROUND(INDEX([1]Calculation!R:R,ROW()),0)</f>
        <v>0</v>
      </c>
      <c r="N977" s="8">
        <f>ROUND(INDEX([1]Calculation!S:S,ROW()),0)</f>
        <v>8</v>
      </c>
      <c r="O977" s="8">
        <f>ROUND(INDEX([1]Calculation!T:T,ROW()),0)</f>
        <v>1</v>
      </c>
      <c r="P977" s="8" t="str">
        <f>INDEX([1]Calculation!CB:CB,ROW())</f>
        <v>https://scottrasmussen.com/crosstabs-june-28-30/</v>
      </c>
    </row>
    <row r="978" spans="1:16">
      <c r="A978" t="str">
        <f>INDEX([1]Calculation!$F:$F,ROW())</f>
        <v>US</v>
      </c>
      <c r="B978" t="str">
        <f>INDEX([1]Calculation!$D:$D,ROW())</f>
        <v>Morning Consult</v>
      </c>
      <c r="C978" t="str">
        <f>IF(INDEX([1]Calculation!$G:$G,ROW())=0,"-",INDEX([1]Calculation!$G:$G,ROW()))</f>
        <v>B+</v>
      </c>
      <c r="D978" t="str">
        <f>INDEX([1]Calculation!$J:$J,ROW())&amp;"  "&amp;INDEX([1]Calculation!$K:$K,ROW())</f>
        <v>2485  lv</v>
      </c>
      <c r="E978" s="19">
        <f>INDEX([1]Calculation!$I:$I,ROW())</f>
        <v>43646</v>
      </c>
      <c r="F978" s="12">
        <f>ROUND(INDEX([1]Calculation!AL:AL,ROW()),1)</f>
        <v>0</v>
      </c>
      <c r="G978" s="8">
        <f>ROUND(INDEX([1]Calculation!L:L,ROW()),0)</f>
        <v>31</v>
      </c>
      <c r="H978" s="8">
        <f>ROUND(INDEX([1]Calculation!M:M,ROW()),0)</f>
        <v>0</v>
      </c>
      <c r="I978" s="8">
        <f>ROUND(INDEX([1]Calculation!N:N,ROW()),0)</f>
        <v>3</v>
      </c>
      <c r="J978" s="8">
        <f>ROUND(INDEX([1]Calculation!O:O,ROW()),0)</f>
        <v>6</v>
      </c>
      <c r="K978" s="8">
        <f>ROUND(INDEX([1]Calculation!P:P,ROW()),0)</f>
        <v>1</v>
      </c>
      <c r="L978" s="8">
        <f>ROUND(INDEX([1]Calculation!Q:Q,ROW()),0)</f>
        <v>17</v>
      </c>
      <c r="M978" s="8">
        <f>ROUND(INDEX([1]Calculation!R:R,ROW()),0)</f>
        <v>0</v>
      </c>
      <c r="N978" s="8">
        <f>ROUND(INDEX([1]Calculation!S:S,ROW()),0)</f>
        <v>14</v>
      </c>
      <c r="O978" s="8">
        <f>ROUND(INDEX([1]Calculation!T:T,ROW()),0)</f>
        <v>1</v>
      </c>
      <c r="P978" s="8" t="str">
        <f>INDEX([1]Calculation!CB:CB,ROW())</f>
        <v>https://projects.fivethirtyeight.com/democratic-debate-poll/</v>
      </c>
    </row>
    <row r="979" spans="1:16">
      <c r="A979" t="str">
        <f>INDEX([1]Calculation!$F:$F,ROW())</f>
        <v>US</v>
      </c>
      <c r="B979" t="str">
        <f>INDEX([1]Calculation!$D:$D,ROW())</f>
        <v>Harris Insights &amp; Analytics</v>
      </c>
      <c r="C979" t="str">
        <f>IF(INDEX([1]Calculation!$G:$G,ROW())=0,"-",INDEX([1]Calculation!$G:$G,ROW()))</f>
        <v>C+</v>
      </c>
      <c r="D979" t="str">
        <f>INDEX([1]Calculation!$J:$J,ROW())&amp;"  "&amp;INDEX([1]Calculation!$K:$K,ROW())</f>
        <v>845  rv</v>
      </c>
      <c r="E979" s="19">
        <f>INDEX([1]Calculation!$I:$I,ROW())</f>
        <v>43645</v>
      </c>
      <c r="F979" s="12">
        <f>ROUND(INDEX([1]Calculation!AL:AL,ROW()),1)</f>
        <v>0</v>
      </c>
      <c r="G979" s="8">
        <f>ROUND(INDEX([1]Calculation!L:L,ROW()),0)</f>
        <v>34</v>
      </c>
      <c r="H979" s="8">
        <f>ROUND(INDEX([1]Calculation!M:M,ROW()),0)</f>
        <v>1</v>
      </c>
      <c r="I979" s="8">
        <f>ROUND(INDEX([1]Calculation!N:N,ROW()),0)</f>
        <v>3</v>
      </c>
      <c r="J979" s="8">
        <f>ROUND(INDEX([1]Calculation!O:O,ROW()),0)</f>
        <v>3</v>
      </c>
      <c r="K979" s="8">
        <f>ROUND(INDEX([1]Calculation!P:P,ROW()),0)</f>
        <v>1</v>
      </c>
      <c r="L979" s="8">
        <f>ROUND(INDEX([1]Calculation!Q:Q,ROW()),0)</f>
        <v>15</v>
      </c>
      <c r="M979" s="8">
        <f>ROUND(INDEX([1]Calculation!R:R,ROW()),0)</f>
        <v>0</v>
      </c>
      <c r="N979" s="8">
        <f>ROUND(INDEX([1]Calculation!S:S,ROW()),0)</f>
        <v>11</v>
      </c>
      <c r="O979" s="8">
        <f>ROUND(INDEX([1]Calculation!T:T,ROW()),0)</f>
        <v>1</v>
      </c>
      <c r="P979" s="8" t="str">
        <f>INDEX([1]Calculation!CB:CB,ROW())</f>
        <v>https://harvardharrispoll.com/wp-content/uploads/2019/07/HHP_June2019_RVs_Topline.pdf</v>
      </c>
    </row>
    <row r="980" spans="1:16">
      <c r="A980" t="str">
        <f>INDEX([1]Calculation!$F:$F,ROW())</f>
        <v>US</v>
      </c>
      <c r="B980" t="str">
        <f>INDEX([1]Calculation!$D:$D,ROW())</f>
        <v>Harris Insights &amp; Analytics</v>
      </c>
      <c r="C980" t="str">
        <f>IF(INDEX([1]Calculation!$G:$G,ROW())=0,"-",INDEX([1]Calculation!$G:$G,ROW()))</f>
        <v>C+</v>
      </c>
      <c r="D980" t="str">
        <f>INDEX([1]Calculation!$J:$J,ROW())&amp;"  "&amp;INDEX([1]Calculation!$K:$K,ROW())</f>
        <v>903  rv</v>
      </c>
      <c r="E980" s="19">
        <f>INDEX([1]Calculation!$I:$I,ROW())</f>
        <v>43645</v>
      </c>
      <c r="F980" s="12">
        <f>ROUND(INDEX([1]Calculation!AL:AL,ROW()),1)</f>
        <v>0</v>
      </c>
      <c r="G980" s="8">
        <f>ROUND(INDEX([1]Calculation!L:L,ROW()),0)</f>
        <v>27</v>
      </c>
      <c r="H980" s="8">
        <f>ROUND(INDEX([1]Calculation!M:M,ROW()),0)</f>
        <v>0</v>
      </c>
      <c r="I980" s="8">
        <f>ROUND(INDEX([1]Calculation!N:N,ROW()),0)</f>
        <v>3</v>
      </c>
      <c r="J980" s="8">
        <f>ROUND(INDEX([1]Calculation!O:O,ROW()),0)</f>
        <v>3</v>
      </c>
      <c r="K980" s="8">
        <f>ROUND(INDEX([1]Calculation!P:P,ROW()),0)</f>
        <v>1</v>
      </c>
      <c r="L980" s="8">
        <f>ROUND(INDEX([1]Calculation!Q:Q,ROW()),0)</f>
        <v>18</v>
      </c>
      <c r="M980" s="8">
        <f>ROUND(INDEX([1]Calculation!R:R,ROW()),0)</f>
        <v>0</v>
      </c>
      <c r="N980" s="8">
        <f>ROUND(INDEX([1]Calculation!S:S,ROW()),0)</f>
        <v>8</v>
      </c>
      <c r="O980" s="8">
        <f>ROUND(INDEX([1]Calculation!T:T,ROW()),0)</f>
        <v>1</v>
      </c>
      <c r="P980" s="8" t="str">
        <f>INDEX([1]Calculation!CB:CB,ROW())</f>
        <v>https://scottrasmussen.com/crosstabs-june-27-29/</v>
      </c>
    </row>
    <row r="981" spans="1:16">
      <c r="A981" t="str">
        <f>INDEX([1]Calculation!$F:$F,ROW())</f>
        <v>US</v>
      </c>
      <c r="B981" t="str">
        <f>INDEX([1]Calculation!$D:$D,ROW())</f>
        <v>Harris Insights &amp; Analytics</v>
      </c>
      <c r="C981" t="str">
        <f>IF(INDEX([1]Calculation!$G:$G,ROW())=0,"-",INDEX([1]Calculation!$G:$G,ROW()))</f>
        <v>C+</v>
      </c>
      <c r="D981" t="str">
        <f>INDEX([1]Calculation!$J:$J,ROW())&amp;"  "&amp;INDEX([1]Calculation!$K:$K,ROW())</f>
        <v>888  rv</v>
      </c>
      <c r="E981" s="19">
        <f>INDEX([1]Calculation!$I:$I,ROW())</f>
        <v>43644</v>
      </c>
      <c r="F981" s="12">
        <f>ROUND(INDEX([1]Calculation!AL:AL,ROW()),1)</f>
        <v>0</v>
      </c>
      <c r="G981" s="8">
        <f>ROUND(INDEX([1]Calculation!L:L,ROW()),0)</f>
        <v>30</v>
      </c>
      <c r="H981" s="8">
        <f>ROUND(INDEX([1]Calculation!M:M,ROW()),0)</f>
        <v>0</v>
      </c>
      <c r="I981" s="8">
        <f>ROUND(INDEX([1]Calculation!N:N,ROW()),0)</f>
        <v>3</v>
      </c>
      <c r="J981" s="8">
        <f>ROUND(INDEX([1]Calculation!O:O,ROW()),0)</f>
        <v>4</v>
      </c>
      <c r="K981" s="8">
        <f>ROUND(INDEX([1]Calculation!P:P,ROW()),0)</f>
        <v>1</v>
      </c>
      <c r="L981" s="8">
        <f>ROUND(INDEX([1]Calculation!Q:Q,ROW()),0)</f>
        <v>20</v>
      </c>
      <c r="M981" s="8">
        <f>ROUND(INDEX([1]Calculation!R:R,ROW()),0)</f>
        <v>0</v>
      </c>
      <c r="N981" s="8">
        <f>ROUND(INDEX([1]Calculation!S:S,ROW()),0)</f>
        <v>10</v>
      </c>
      <c r="O981" s="8">
        <f>ROUND(INDEX([1]Calculation!T:T,ROW()),0)</f>
        <v>1</v>
      </c>
      <c r="P981" s="8" t="str">
        <f>INDEX([1]Calculation!CB:CB,ROW())</f>
        <v>https://scottrasmussen.com/crosstabs-june-26-28/</v>
      </c>
    </row>
    <row r="982" spans="1:16">
      <c r="A982" t="str">
        <f>INDEX([1]Calculation!$F:$F,ROW())</f>
        <v>US</v>
      </c>
      <c r="B982" t="str">
        <f>INDEX([1]Calculation!$D:$D,ROW())</f>
        <v>Morning Consult</v>
      </c>
      <c r="C982" t="str">
        <f>IF(INDEX([1]Calculation!$G:$G,ROW())=0,"-",INDEX([1]Calculation!$G:$G,ROW()))</f>
        <v>B+</v>
      </c>
      <c r="D982" t="str">
        <f>INDEX([1]Calculation!$J:$J,ROW())&amp;"  "&amp;INDEX([1]Calculation!$K:$K,ROW())</f>
        <v>2407  lv</v>
      </c>
      <c r="E982" s="19">
        <f>INDEX([1]Calculation!$I:$I,ROW())</f>
        <v>43644</v>
      </c>
      <c r="F982" s="12">
        <f>ROUND(INDEX([1]Calculation!AL:AL,ROW()),1)</f>
        <v>0</v>
      </c>
      <c r="G982" s="8">
        <f>ROUND(INDEX([1]Calculation!L:L,ROW()),0)</f>
        <v>33</v>
      </c>
      <c r="H982" s="8">
        <f>ROUND(INDEX([1]Calculation!M:M,ROW()),0)</f>
        <v>0</v>
      </c>
      <c r="I982" s="8">
        <f>ROUND(INDEX([1]Calculation!N:N,ROW()),0)</f>
        <v>3</v>
      </c>
      <c r="J982" s="8">
        <f>ROUND(INDEX([1]Calculation!O:O,ROW()),0)</f>
        <v>6</v>
      </c>
      <c r="K982" s="8">
        <f>ROUND(INDEX([1]Calculation!P:P,ROW()),0)</f>
        <v>1</v>
      </c>
      <c r="L982" s="8">
        <f>ROUND(INDEX([1]Calculation!Q:Q,ROW()),0)</f>
        <v>19</v>
      </c>
      <c r="M982" s="8">
        <f>ROUND(INDEX([1]Calculation!R:R,ROW()),0)</f>
        <v>0</v>
      </c>
      <c r="N982" s="8">
        <f>ROUND(INDEX([1]Calculation!S:S,ROW()),0)</f>
        <v>12</v>
      </c>
      <c r="O982" s="8">
        <f>ROUND(INDEX([1]Calculation!T:T,ROW()),0)</f>
        <v>2</v>
      </c>
      <c r="P982" s="8" t="str">
        <f>INDEX([1]Calculation!CB:CB,ROW())</f>
        <v>https://morningconsult.com/2020-democratic-primary/</v>
      </c>
    </row>
    <row r="983" spans="1:16">
      <c r="A983" t="str">
        <f>INDEX([1]Calculation!$F:$F,ROW())</f>
        <v>US</v>
      </c>
      <c r="B983" t="str">
        <f>INDEX([1]Calculation!$D:$D,ROW())</f>
        <v>Harris Insights &amp; Analytics</v>
      </c>
      <c r="C983" t="str">
        <f>IF(INDEX([1]Calculation!$G:$G,ROW())=0,"-",INDEX([1]Calculation!$G:$G,ROW()))</f>
        <v>C+</v>
      </c>
      <c r="D983" t="str">
        <f>INDEX([1]Calculation!$J:$J,ROW())&amp;"  "&amp;INDEX([1]Calculation!$K:$K,ROW())</f>
        <v>889  rv</v>
      </c>
      <c r="E983" s="19">
        <f>INDEX([1]Calculation!$I:$I,ROW())</f>
        <v>43643</v>
      </c>
      <c r="F983" s="12">
        <f>ROUND(INDEX([1]Calculation!AL:AL,ROW()),1)</f>
        <v>0</v>
      </c>
      <c r="G983" s="8">
        <f>ROUND(INDEX([1]Calculation!L:L,ROW()),0)</f>
        <v>31</v>
      </c>
      <c r="H983" s="8">
        <f>ROUND(INDEX([1]Calculation!M:M,ROW()),0)</f>
        <v>0</v>
      </c>
      <c r="I983" s="8">
        <f>ROUND(INDEX([1]Calculation!N:N,ROW()),0)</f>
        <v>2</v>
      </c>
      <c r="J983" s="8">
        <f>ROUND(INDEX([1]Calculation!O:O,ROW()),0)</f>
        <v>4</v>
      </c>
      <c r="K983" s="8">
        <f>ROUND(INDEX([1]Calculation!P:P,ROW()),0)</f>
        <v>1</v>
      </c>
      <c r="L983" s="8">
        <f>ROUND(INDEX([1]Calculation!Q:Q,ROW()),0)</f>
        <v>17</v>
      </c>
      <c r="M983" s="8">
        <f>ROUND(INDEX([1]Calculation!R:R,ROW()),0)</f>
        <v>0</v>
      </c>
      <c r="N983" s="8">
        <f>ROUND(INDEX([1]Calculation!S:S,ROW()),0)</f>
        <v>10</v>
      </c>
      <c r="O983" s="8">
        <f>ROUND(INDEX([1]Calculation!T:T,ROW()),0)</f>
        <v>1</v>
      </c>
      <c r="P983" s="8" t="str">
        <f>INDEX([1]Calculation!CB:CB,ROW())</f>
        <v>https://scottrasmussen.com/crosstabs-june-25-27/</v>
      </c>
    </row>
    <row r="984" spans="1:16">
      <c r="A984" t="str">
        <f>INDEX([1]Calculation!$F:$F,ROW())</f>
        <v>US</v>
      </c>
      <c r="B984" t="str">
        <f>INDEX([1]Calculation!$D:$D,ROW())</f>
        <v>Morning Consult</v>
      </c>
      <c r="C984" t="str">
        <f>IF(INDEX([1]Calculation!$G:$G,ROW())=0,"-",INDEX([1]Calculation!$G:$G,ROW()))</f>
        <v>B+</v>
      </c>
      <c r="D984" t="str">
        <f>INDEX([1]Calculation!$J:$J,ROW())&amp;"  "&amp;INDEX([1]Calculation!$K:$K,ROW())</f>
        <v>2041  lv</v>
      </c>
      <c r="E984" s="19">
        <f>INDEX([1]Calculation!$I:$I,ROW())</f>
        <v>43643</v>
      </c>
      <c r="F984" s="12">
        <f>ROUND(INDEX([1]Calculation!AL:AL,ROW()),1)</f>
        <v>0</v>
      </c>
      <c r="G984" s="8">
        <f>ROUND(INDEX([1]Calculation!L:L,ROW()),0)</f>
        <v>33</v>
      </c>
      <c r="H984" s="8">
        <f>ROUND(INDEX([1]Calculation!M:M,ROW()),0)</f>
        <v>0</v>
      </c>
      <c r="I984" s="8">
        <f>ROUND(INDEX([1]Calculation!N:N,ROW()),0)</f>
        <v>4</v>
      </c>
      <c r="J984" s="8">
        <f>ROUND(INDEX([1]Calculation!O:O,ROW()),0)</f>
        <v>5</v>
      </c>
      <c r="K984" s="8">
        <f>ROUND(INDEX([1]Calculation!P:P,ROW()),0)</f>
        <v>1</v>
      </c>
      <c r="L984" s="8">
        <f>ROUND(INDEX([1]Calculation!Q:Q,ROW()),0)</f>
        <v>17</v>
      </c>
      <c r="M984" s="8">
        <f>ROUND(INDEX([1]Calculation!R:R,ROW()),0)</f>
        <v>0</v>
      </c>
      <c r="N984" s="8">
        <f>ROUND(INDEX([1]Calculation!S:S,ROW()),0)</f>
        <v>17</v>
      </c>
      <c r="O984" s="8">
        <f>ROUND(INDEX([1]Calculation!T:T,ROW()),0)</f>
        <v>1</v>
      </c>
      <c r="P984" s="8" t="str">
        <f>INDEX([1]Calculation!CB:CB,ROW())</f>
        <v>https://projects.fivethirtyeight.com/democratic-debate-poll/</v>
      </c>
    </row>
    <row r="985" spans="1:16">
      <c r="A985" t="str">
        <f>INDEX([1]Calculation!$F:$F,ROW())</f>
        <v>US</v>
      </c>
      <c r="B985" t="str">
        <f>INDEX([1]Calculation!$D:$D,ROW())</f>
        <v>YouGov Blue/Data for Progress</v>
      </c>
      <c r="C985" t="str">
        <f>IF(INDEX([1]Calculation!$G:$G,ROW())=0,"-",INDEX([1]Calculation!$G:$G,ROW()))</f>
        <v>-</v>
      </c>
      <c r="D985" t="str">
        <f>INDEX([1]Calculation!$J:$J,ROW())&amp;"  "&amp;INDEX([1]Calculation!$K:$K,ROW())</f>
        <v>1402  lv</v>
      </c>
      <c r="E985" s="19">
        <f>INDEX([1]Calculation!$I:$I,ROW())</f>
        <v>43642</v>
      </c>
      <c r="F985" s="12">
        <f>ROUND(INDEX([1]Calculation!AL:AL,ROW()),1)</f>
        <v>0</v>
      </c>
      <c r="G985" s="8">
        <f>ROUND(INDEX([1]Calculation!L:L,ROW()),0)</f>
        <v>30</v>
      </c>
      <c r="H985" s="8">
        <f>ROUND(INDEX([1]Calculation!M:M,ROW()),0)</f>
        <v>0</v>
      </c>
      <c r="I985" s="8">
        <f>ROUND(INDEX([1]Calculation!N:N,ROW()),0)</f>
        <v>2</v>
      </c>
      <c r="J985" s="8">
        <f>ROUND(INDEX([1]Calculation!O:O,ROW()),0)</f>
        <v>7</v>
      </c>
      <c r="K985" s="8">
        <f>ROUND(INDEX([1]Calculation!P:P,ROW()),0)</f>
        <v>1</v>
      </c>
      <c r="L985" s="8">
        <f>ROUND(INDEX([1]Calculation!Q:Q,ROW()),0)</f>
        <v>16</v>
      </c>
      <c r="M985" s="8">
        <f>ROUND(INDEX([1]Calculation!R:R,ROW()),0)</f>
        <v>0</v>
      </c>
      <c r="N985" s="8">
        <f>ROUND(INDEX([1]Calculation!S:S,ROW()),0)</f>
        <v>24</v>
      </c>
      <c r="O985" s="8">
        <f>ROUND(INDEX([1]Calculation!T:T,ROW()),0)</f>
        <v>2</v>
      </c>
      <c r="P985" s="8" t="str">
        <f>INDEX([1]Calculation!CB:CB,ROW())</f>
        <v>https://www.dataforprogress.org/blog/2019/6/28/here-are-the-final-pre-debate-numbers</v>
      </c>
    </row>
    <row r="986" spans="1:16">
      <c r="A986" t="str">
        <f>INDEX([1]Calculation!$F:$F,ROW())</f>
        <v>US</v>
      </c>
      <c r="B986" t="str">
        <f>INDEX([1]Calculation!$D:$D,ROW())</f>
        <v>Harris Insights &amp; Analytics</v>
      </c>
      <c r="C986" t="str">
        <f>IF(INDEX([1]Calculation!$G:$G,ROW())=0,"-",INDEX([1]Calculation!$G:$G,ROW()))</f>
        <v>C+</v>
      </c>
      <c r="D986" t="str">
        <f>INDEX([1]Calculation!$J:$J,ROW())&amp;"  "&amp;INDEX([1]Calculation!$K:$K,ROW())</f>
        <v>892  rv</v>
      </c>
      <c r="E986" s="19">
        <f>INDEX([1]Calculation!$I:$I,ROW())</f>
        <v>43642</v>
      </c>
      <c r="F986" s="12">
        <f>ROUND(INDEX([1]Calculation!AL:AL,ROW()),1)</f>
        <v>0</v>
      </c>
      <c r="G986" s="8">
        <f>ROUND(INDEX([1]Calculation!L:L,ROW()),0)</f>
        <v>29</v>
      </c>
      <c r="H986" s="8">
        <f>ROUND(INDEX([1]Calculation!M:M,ROW()),0)</f>
        <v>0</v>
      </c>
      <c r="I986" s="8">
        <f>ROUND(INDEX([1]Calculation!N:N,ROW()),0)</f>
        <v>1</v>
      </c>
      <c r="J986" s="8">
        <f>ROUND(INDEX([1]Calculation!O:O,ROW()),0)</f>
        <v>3</v>
      </c>
      <c r="K986" s="8">
        <f>ROUND(INDEX([1]Calculation!P:P,ROW()),0)</f>
        <v>1</v>
      </c>
      <c r="L986" s="8">
        <f>ROUND(INDEX([1]Calculation!Q:Q,ROW()),0)</f>
        <v>17</v>
      </c>
      <c r="M986" s="8">
        <f>ROUND(INDEX([1]Calculation!R:R,ROW()),0)</f>
        <v>0</v>
      </c>
      <c r="N986" s="8">
        <f>ROUND(INDEX([1]Calculation!S:S,ROW()),0)</f>
        <v>9</v>
      </c>
      <c r="O986" s="8">
        <f>ROUND(INDEX([1]Calculation!T:T,ROW()),0)</f>
        <v>1</v>
      </c>
      <c r="P986" s="8" t="str">
        <f>INDEX([1]Calculation!CB:CB,ROW())</f>
        <v>https://scottrasmussen.com/pre-debate-poll-july-24-26/</v>
      </c>
    </row>
    <row r="987" spans="1:16">
      <c r="A987" t="str">
        <f>INDEX([1]Calculation!$F:$F,ROW())</f>
        <v>US</v>
      </c>
      <c r="B987" t="str">
        <f>INDEX([1]Calculation!$D:$D,ROW())</f>
        <v>Morning Consult</v>
      </c>
      <c r="C987" t="str">
        <f>IF(INDEX([1]Calculation!$G:$G,ROW())=0,"-",INDEX([1]Calculation!$G:$G,ROW()))</f>
        <v>B+</v>
      </c>
      <c r="D987" t="str">
        <f>INDEX([1]Calculation!$J:$J,ROW())&amp;"  "&amp;INDEX([1]Calculation!$K:$K,ROW())</f>
        <v>7150  lv</v>
      </c>
      <c r="E987" s="19">
        <f>INDEX([1]Calculation!$I:$I,ROW())</f>
        <v>43642</v>
      </c>
      <c r="F987" s="12">
        <f>ROUND(INDEX([1]Calculation!AL:AL,ROW()),1)</f>
        <v>0</v>
      </c>
      <c r="G987" s="8">
        <f>ROUND(INDEX([1]Calculation!L:L,ROW()),0)</f>
        <v>35</v>
      </c>
      <c r="H987" s="8">
        <f>ROUND(INDEX([1]Calculation!M:M,ROW()),0)</f>
        <v>0</v>
      </c>
      <c r="I987" s="8">
        <f>ROUND(INDEX([1]Calculation!N:N,ROW()),0)</f>
        <v>3</v>
      </c>
      <c r="J987" s="8">
        <f>ROUND(INDEX([1]Calculation!O:O,ROW()),0)</f>
        <v>6</v>
      </c>
      <c r="K987" s="8">
        <f>ROUND(INDEX([1]Calculation!P:P,ROW()),0)</f>
        <v>1</v>
      </c>
      <c r="L987" s="8">
        <f>ROUND(INDEX([1]Calculation!Q:Q,ROW()),0)</f>
        <v>18</v>
      </c>
      <c r="M987" s="8">
        <f>ROUND(INDEX([1]Calculation!R:R,ROW()),0)</f>
        <v>0</v>
      </c>
      <c r="N987" s="8">
        <f>ROUND(INDEX([1]Calculation!S:S,ROW()),0)</f>
        <v>12</v>
      </c>
      <c r="O987" s="8">
        <f>ROUND(INDEX([1]Calculation!T:T,ROW()),0)</f>
        <v>1</v>
      </c>
      <c r="P987" s="8" t="str">
        <f>INDEX([1]Calculation!CB:CB,ROW())</f>
        <v>https://projects.fivethirtyeight.com/democratic-debate-poll/</v>
      </c>
    </row>
    <row r="988" spans="1:16">
      <c r="A988" t="str">
        <f>INDEX([1]Calculation!$F:$F,ROW())</f>
        <v>US</v>
      </c>
      <c r="B988" t="str">
        <f>INDEX([1]Calculation!$D:$D,ROW())</f>
        <v>Echelon Insights</v>
      </c>
      <c r="C988" t="str">
        <f>IF(INDEX([1]Calculation!$G:$G,ROW())=0,"-",INDEX([1]Calculation!$G:$G,ROW()))</f>
        <v>-</v>
      </c>
      <c r="D988" t="str">
        <f>INDEX([1]Calculation!$J:$J,ROW())&amp;"  "&amp;INDEX([1]Calculation!$K:$K,ROW())</f>
        <v>484  rv</v>
      </c>
      <c r="E988" s="19">
        <f>INDEX([1]Calculation!$I:$I,ROW())</f>
        <v>43641</v>
      </c>
      <c r="F988" s="12">
        <f>ROUND(INDEX([1]Calculation!AL:AL,ROW()),1)</f>
        <v>0</v>
      </c>
      <c r="G988" s="8">
        <f>ROUND(INDEX([1]Calculation!L:L,ROW()),0)</f>
        <v>56</v>
      </c>
      <c r="H988" s="8">
        <f>ROUND(INDEX([1]Calculation!M:M,ROW()),0)</f>
        <v>0</v>
      </c>
      <c r="I988" s="8">
        <f>ROUND(INDEX([1]Calculation!N:N,ROW()),0)</f>
        <v>0</v>
      </c>
      <c r="J988" s="8">
        <f>ROUND(INDEX([1]Calculation!O:O,ROW()),0)</f>
        <v>0</v>
      </c>
      <c r="K988" s="8">
        <f>ROUND(INDEX([1]Calculation!P:P,ROW()),0)</f>
        <v>0</v>
      </c>
      <c r="L988" s="8">
        <f>ROUND(INDEX([1]Calculation!Q:Q,ROW()),0)</f>
        <v>0</v>
      </c>
      <c r="M988" s="8">
        <f>ROUND(INDEX([1]Calculation!R:R,ROW()),0)</f>
        <v>0</v>
      </c>
      <c r="N988" s="8">
        <f>ROUND(INDEX([1]Calculation!S:S,ROW()),0)</f>
        <v>26</v>
      </c>
      <c r="O988" s="8">
        <f>ROUND(INDEX([1]Calculation!T:T,ROW()),0)</f>
        <v>0</v>
      </c>
      <c r="P988" s="8" t="str">
        <f>INDEX([1]Calculation!CB:CB,ROW())</f>
        <v>http://echeloninsights.com/wp-content/uploads/Omnibus-June-2019_Dem-Primary-1.pdf</v>
      </c>
    </row>
    <row r="989" spans="1:16">
      <c r="A989" t="str">
        <f>INDEX([1]Calculation!$F:$F,ROW())</f>
        <v>US</v>
      </c>
      <c r="B989" t="str">
        <f>INDEX([1]Calculation!$D:$D,ROW())</f>
        <v>Echelon Insights</v>
      </c>
      <c r="C989" t="str">
        <f>IF(INDEX([1]Calculation!$G:$G,ROW())=0,"-",INDEX([1]Calculation!$G:$G,ROW()))</f>
        <v>-</v>
      </c>
      <c r="D989" t="str">
        <f>INDEX([1]Calculation!$J:$J,ROW())&amp;"  "&amp;INDEX([1]Calculation!$K:$K,ROW())</f>
        <v>484  rv</v>
      </c>
      <c r="E989" s="19">
        <f>INDEX([1]Calculation!$I:$I,ROW())</f>
        <v>43641</v>
      </c>
      <c r="F989" s="12">
        <f>ROUND(INDEX([1]Calculation!AL:AL,ROW()),1)</f>
        <v>0</v>
      </c>
      <c r="G989" s="8">
        <f>ROUND(INDEX([1]Calculation!L:L,ROW()),0)</f>
        <v>57</v>
      </c>
      <c r="H989" s="8">
        <f>ROUND(INDEX([1]Calculation!M:M,ROW()),0)</f>
        <v>0</v>
      </c>
      <c r="I989" s="8">
        <f>ROUND(INDEX([1]Calculation!N:N,ROW()),0)</f>
        <v>0</v>
      </c>
      <c r="J989" s="8">
        <f>ROUND(INDEX([1]Calculation!O:O,ROW()),0)</f>
        <v>0</v>
      </c>
      <c r="K989" s="8">
        <f>ROUND(INDEX([1]Calculation!P:P,ROW()),0)</f>
        <v>0</v>
      </c>
      <c r="L989" s="8">
        <f>ROUND(INDEX([1]Calculation!Q:Q,ROW()),0)</f>
        <v>27</v>
      </c>
      <c r="M989" s="8">
        <f>ROUND(INDEX([1]Calculation!R:R,ROW()),0)</f>
        <v>0</v>
      </c>
      <c r="N989" s="8">
        <f>ROUND(INDEX([1]Calculation!S:S,ROW()),0)</f>
        <v>0</v>
      </c>
      <c r="O989" s="8">
        <f>ROUND(INDEX([1]Calculation!T:T,ROW()),0)</f>
        <v>0</v>
      </c>
      <c r="P989" s="8" t="str">
        <f>INDEX([1]Calculation!CB:CB,ROW())</f>
        <v>http://echeloninsights.com/wp-content/uploads/Omnibus-June-2019_Dem-Primary-1.pdf</v>
      </c>
    </row>
    <row r="990" spans="1:16">
      <c r="A990" t="str">
        <f>INDEX([1]Calculation!$F:$F,ROW())</f>
        <v>US</v>
      </c>
      <c r="B990" t="str">
        <f>INDEX([1]Calculation!$D:$D,ROW())</f>
        <v>Echelon Insights</v>
      </c>
      <c r="C990" t="str">
        <f>IF(INDEX([1]Calculation!$G:$G,ROW())=0,"-",INDEX([1]Calculation!$G:$G,ROW()))</f>
        <v>-</v>
      </c>
      <c r="D990" t="str">
        <f>INDEX([1]Calculation!$J:$J,ROW())&amp;"  "&amp;INDEX([1]Calculation!$K:$K,ROW())</f>
        <v>484  rv</v>
      </c>
      <c r="E990" s="19">
        <f>INDEX([1]Calculation!$I:$I,ROW())</f>
        <v>43641</v>
      </c>
      <c r="F990" s="12">
        <f>ROUND(INDEX([1]Calculation!AL:AL,ROW()),1)</f>
        <v>0</v>
      </c>
      <c r="G990" s="8">
        <f>ROUND(INDEX([1]Calculation!L:L,ROW()),0)</f>
        <v>32</v>
      </c>
      <c r="H990" s="8">
        <f>ROUND(INDEX([1]Calculation!M:M,ROW()),0)</f>
        <v>0</v>
      </c>
      <c r="I990" s="8">
        <f>ROUND(INDEX([1]Calculation!N:N,ROW()),0)</f>
        <v>2</v>
      </c>
      <c r="J990" s="8">
        <f>ROUND(INDEX([1]Calculation!O:O,ROW()),0)</f>
        <v>9</v>
      </c>
      <c r="K990" s="8">
        <f>ROUND(INDEX([1]Calculation!P:P,ROW()),0)</f>
        <v>1</v>
      </c>
      <c r="L990" s="8">
        <f>ROUND(INDEX([1]Calculation!Q:Q,ROW()),0)</f>
        <v>15</v>
      </c>
      <c r="M990" s="8">
        <f>ROUND(INDEX([1]Calculation!R:R,ROW()),0)</f>
        <v>0</v>
      </c>
      <c r="N990" s="8">
        <f>ROUND(INDEX([1]Calculation!S:S,ROW()),0)</f>
        <v>11</v>
      </c>
      <c r="O990" s="8">
        <f>ROUND(INDEX([1]Calculation!T:T,ROW()),0)</f>
        <v>1</v>
      </c>
      <c r="P990" s="8" t="str">
        <f>INDEX([1]Calculation!CB:CB,ROW())</f>
        <v>http://echeloninsights.com/wp-content/uploads/Omnibus-June-2019_Dem-Primary-1.pdf</v>
      </c>
    </row>
    <row r="991" spans="1:16">
      <c r="A991" t="str">
        <f>INDEX([1]Calculation!$F:$F,ROW())</f>
        <v>US</v>
      </c>
      <c r="B991" t="str">
        <f>INDEX([1]Calculation!$D:$D,ROW())</f>
        <v>YouGov</v>
      </c>
      <c r="C991" t="str">
        <f>IF(INDEX([1]Calculation!$G:$G,ROW())=0,"-",INDEX([1]Calculation!$G:$G,ROW()))</f>
        <v>B-</v>
      </c>
      <c r="D991" t="str">
        <f>INDEX([1]Calculation!$J:$J,ROW())&amp;"  "&amp;INDEX([1]Calculation!$K:$K,ROW())</f>
        <v>522  lv</v>
      </c>
      <c r="E991" s="19">
        <f>INDEX([1]Calculation!$I:$I,ROW())</f>
        <v>43641</v>
      </c>
      <c r="F991" s="12">
        <f>ROUND(INDEX([1]Calculation!AL:AL,ROW()),1)</f>
        <v>0</v>
      </c>
      <c r="G991" s="8">
        <f>ROUND(INDEX([1]Calculation!L:L,ROW()),0)</f>
        <v>24</v>
      </c>
      <c r="H991" s="8">
        <f>ROUND(INDEX([1]Calculation!M:M,ROW()),0)</f>
        <v>0</v>
      </c>
      <c r="I991" s="8">
        <f>ROUND(INDEX([1]Calculation!N:N,ROW()),0)</f>
        <v>2</v>
      </c>
      <c r="J991" s="8">
        <f>ROUND(INDEX([1]Calculation!O:O,ROW()),0)</f>
        <v>5</v>
      </c>
      <c r="K991" s="8">
        <f>ROUND(INDEX([1]Calculation!P:P,ROW()),0)</f>
        <v>1</v>
      </c>
      <c r="L991" s="8">
        <f>ROUND(INDEX([1]Calculation!Q:Q,ROW()),0)</f>
        <v>15</v>
      </c>
      <c r="M991" s="8">
        <f>ROUND(INDEX([1]Calculation!R:R,ROW()),0)</f>
        <v>0</v>
      </c>
      <c r="N991" s="8">
        <f>ROUND(INDEX([1]Calculation!S:S,ROW()),0)</f>
        <v>18</v>
      </c>
      <c r="O991" s="8">
        <f>ROUND(INDEX([1]Calculation!T:T,ROW()),0)</f>
        <v>1</v>
      </c>
      <c r="P991" s="8" t="str">
        <f>INDEX([1]Calculation!CB:CB,ROW())</f>
        <v>https://d25d2506sfb94s.cloudfront.net/cumulus_uploads/document/obzwo5cjei/econTabReport.pdf</v>
      </c>
    </row>
    <row r="992" spans="1:16">
      <c r="A992" t="str">
        <f>INDEX([1]Calculation!$F:$F,ROW())</f>
        <v>Maine</v>
      </c>
      <c r="B992" t="str">
        <f>INDEX([1]Calculation!$D:$D,ROW())</f>
        <v>Gravis Marketing</v>
      </c>
      <c r="C992" t="str">
        <f>IF(INDEX([1]Calculation!$G:$G,ROW())=0,"-",INDEX([1]Calculation!$G:$G,ROW()))</f>
        <v>C+</v>
      </c>
      <c r="D992" t="str">
        <f>INDEX([1]Calculation!$J:$J,ROW())&amp;"  "&amp;INDEX([1]Calculation!$K:$K,ROW())</f>
        <v>243  rv</v>
      </c>
      <c r="E992" s="19">
        <f>INDEX([1]Calculation!$I:$I,ROW())</f>
        <v>43640</v>
      </c>
      <c r="F992" s="12">
        <f>ROUND(INDEX([1]Calculation!AL:AL,ROW()),1)</f>
        <v>0.6</v>
      </c>
      <c r="G992" s="8">
        <f>ROUND(INDEX([1]Calculation!L:L,ROW()),0)</f>
        <v>25</v>
      </c>
      <c r="H992" s="8">
        <f>ROUND(INDEX([1]Calculation!M:M,ROW()),0)</f>
        <v>0</v>
      </c>
      <c r="I992" s="8">
        <f>ROUND(INDEX([1]Calculation!N:N,ROW()),0)</f>
        <v>3</v>
      </c>
      <c r="J992" s="8">
        <f>ROUND(INDEX([1]Calculation!O:O,ROW()),0)</f>
        <v>8</v>
      </c>
      <c r="K992" s="8">
        <f>ROUND(INDEX([1]Calculation!P:P,ROW()),0)</f>
        <v>0</v>
      </c>
      <c r="L992" s="8">
        <f>ROUND(INDEX([1]Calculation!Q:Q,ROW()),0)</f>
        <v>15</v>
      </c>
      <c r="M992" s="8">
        <f>ROUND(INDEX([1]Calculation!R:R,ROW()),0)</f>
        <v>0</v>
      </c>
      <c r="N992" s="8">
        <f>ROUND(INDEX([1]Calculation!S:S,ROW()),0)</f>
        <v>17</v>
      </c>
      <c r="O992" s="8">
        <f>ROUND(INDEX([1]Calculation!T:T,ROW()),0)</f>
        <v>5</v>
      </c>
      <c r="P992" s="8" t="str">
        <f>INDEX([1]Calculation!CB:CB,ROW())</f>
        <v>http://orlando-politics.com/wp-content/uploads/2019/06/Maine-Jun-26-2019.pdf</v>
      </c>
    </row>
    <row r="993" spans="1:16">
      <c r="A993" t="str">
        <f>INDEX([1]Calculation!$F:$F,ROW())</f>
        <v>US</v>
      </c>
      <c r="B993" t="str">
        <f>INDEX([1]Calculation!$D:$D,ROW())</f>
        <v>McLaughlin &amp; Associates</v>
      </c>
      <c r="C993" t="str">
        <f>IF(INDEX([1]Calculation!$G:$G,ROW())=0,"-",INDEX([1]Calculation!$G:$G,ROW()))</f>
        <v>C/D</v>
      </c>
      <c r="D993" t="str">
        <f>INDEX([1]Calculation!$J:$J,ROW())&amp;"  "&amp;INDEX([1]Calculation!$K:$K,ROW())</f>
        <v>459  lv</v>
      </c>
      <c r="E993" s="19">
        <f>INDEX([1]Calculation!$I:$I,ROW())</f>
        <v>43640</v>
      </c>
      <c r="F993" s="12">
        <f>ROUND(INDEX([1]Calculation!AL:AL,ROW()),1)</f>
        <v>0</v>
      </c>
      <c r="G993" s="8">
        <f>ROUND(INDEX([1]Calculation!L:L,ROW()),0)</f>
        <v>34</v>
      </c>
      <c r="H993" s="8">
        <f>ROUND(INDEX([1]Calculation!M:M,ROW()),0)</f>
        <v>0</v>
      </c>
      <c r="I993" s="8">
        <f>ROUND(INDEX([1]Calculation!N:N,ROW()),0)</f>
        <v>2</v>
      </c>
      <c r="J993" s="8">
        <f>ROUND(INDEX([1]Calculation!O:O,ROW()),0)</f>
        <v>6</v>
      </c>
      <c r="K993" s="8">
        <f>ROUND(INDEX([1]Calculation!P:P,ROW()),0)</f>
        <v>1</v>
      </c>
      <c r="L993" s="8">
        <f>ROUND(INDEX([1]Calculation!Q:Q,ROW()),0)</f>
        <v>17</v>
      </c>
      <c r="M993" s="8">
        <f>ROUND(INDEX([1]Calculation!R:R,ROW()),0)</f>
        <v>0</v>
      </c>
      <c r="N993" s="8">
        <f>ROUND(INDEX([1]Calculation!S:S,ROW()),0)</f>
        <v>11</v>
      </c>
      <c r="O993" s="8">
        <f>ROUND(INDEX([1]Calculation!T:T,ROW()),0)</f>
        <v>1</v>
      </c>
      <c r="P993" s="8" t="str">
        <f>INDEX([1]Calculation!CB:CB,ROW())</f>
        <v>https://mclaughlinonline.com/pols/wp-content/uploads/2019/06/National-Monthly-Omnibus-June-Release.pdf</v>
      </c>
    </row>
    <row r="994" spans="1:16">
      <c r="A994" t="str">
        <f>INDEX([1]Calculation!$F:$F,ROW())</f>
        <v>US</v>
      </c>
      <c r="B994" t="str">
        <f>INDEX([1]Calculation!$D:$D,ROW())</f>
        <v>Emerson College</v>
      </c>
      <c r="C994" t="str">
        <f>IF(INDEX([1]Calculation!$G:$G,ROW())=0,"-",INDEX([1]Calculation!$G:$G,ROW()))</f>
        <v>B-</v>
      </c>
      <c r="D994" t="str">
        <f>INDEX([1]Calculation!$J:$J,ROW())&amp;"  "&amp;INDEX([1]Calculation!$K:$K,ROW())</f>
        <v>457  lv</v>
      </c>
      <c r="E994" s="19">
        <f>INDEX([1]Calculation!$I:$I,ROW())</f>
        <v>43640</v>
      </c>
      <c r="F994" s="12">
        <f>ROUND(INDEX([1]Calculation!AL:AL,ROW()),1)</f>
        <v>0</v>
      </c>
      <c r="G994" s="8">
        <f>ROUND(INDEX([1]Calculation!L:L,ROW()),0)</f>
        <v>34</v>
      </c>
      <c r="H994" s="8">
        <f>ROUND(INDEX([1]Calculation!M:M,ROW()),0)</f>
        <v>0</v>
      </c>
      <c r="I994" s="8">
        <f>ROUND(INDEX([1]Calculation!N:N,ROW()),0)</f>
        <v>3</v>
      </c>
      <c r="J994" s="8">
        <f>ROUND(INDEX([1]Calculation!O:O,ROW()),0)</f>
        <v>6</v>
      </c>
      <c r="K994" s="8">
        <f>ROUND(INDEX([1]Calculation!P:P,ROW()),0)</f>
        <v>1</v>
      </c>
      <c r="L994" s="8">
        <f>ROUND(INDEX([1]Calculation!Q:Q,ROW()),0)</f>
        <v>27</v>
      </c>
      <c r="M994" s="8">
        <f>ROUND(INDEX([1]Calculation!R:R,ROW()),0)</f>
        <v>0</v>
      </c>
      <c r="N994" s="8">
        <f>ROUND(INDEX([1]Calculation!S:S,ROW()),0)</f>
        <v>14</v>
      </c>
      <c r="O994" s="8">
        <f>ROUND(INDEX([1]Calculation!T:T,ROW()),0)</f>
        <v>1</v>
      </c>
      <c r="P994" s="8" t="str">
        <f>INDEX([1]Calculation!CB:CB,ROW())</f>
        <v>http://emersonpolling.com/2019/06/24/june-national-poll-all-eyes-on-the-democratic-debates-biden-sanders-and-warren-separate-from-the-field/</v>
      </c>
    </row>
    <row r="995" spans="1:16">
      <c r="A995" t="str">
        <f>INDEX([1]Calculation!$F:$F,ROW())</f>
        <v>Florida</v>
      </c>
      <c r="B995" t="str">
        <f>INDEX([1]Calculation!$D:$D,ROW())</f>
        <v>St. Pete Polls</v>
      </c>
      <c r="C995" t="str">
        <f>IF(INDEX([1]Calculation!$G:$G,ROW())=0,"-",INDEX([1]Calculation!$G:$G,ROW()))</f>
        <v>C+</v>
      </c>
      <c r="D995" t="str">
        <f>INDEX([1]Calculation!$J:$J,ROW())&amp;"  "&amp;INDEX([1]Calculation!$K:$K,ROW())</f>
        <v>2022  lv</v>
      </c>
      <c r="E995" s="19">
        <f>INDEX([1]Calculation!$I:$I,ROW())</f>
        <v>43639</v>
      </c>
      <c r="F995" s="12">
        <f>ROUND(INDEX([1]Calculation!AL:AL,ROW()),1)</f>
        <v>0</v>
      </c>
      <c r="G995" s="8">
        <f>ROUND(INDEX([1]Calculation!L:L,ROW()),0)</f>
        <v>47</v>
      </c>
      <c r="H995" s="8">
        <f>ROUND(INDEX([1]Calculation!M:M,ROW()),0)</f>
        <v>0</v>
      </c>
      <c r="I995" s="8">
        <f>ROUND(INDEX([1]Calculation!N:N,ROW()),0)</f>
        <v>3</v>
      </c>
      <c r="J995" s="8">
        <f>ROUND(INDEX([1]Calculation!O:O,ROW()),0)</f>
        <v>8</v>
      </c>
      <c r="K995" s="8">
        <f>ROUND(INDEX([1]Calculation!P:P,ROW()),0)</f>
        <v>0</v>
      </c>
      <c r="L995" s="8">
        <f>ROUND(INDEX([1]Calculation!Q:Q,ROW()),0)</f>
        <v>8</v>
      </c>
      <c r="M995" s="8">
        <f>ROUND(INDEX([1]Calculation!R:R,ROW()),0)</f>
        <v>0</v>
      </c>
      <c r="N995" s="8">
        <f>ROUND(INDEX([1]Calculation!S:S,ROW()),0)</f>
        <v>12</v>
      </c>
      <c r="O995" s="8">
        <f>ROUND(INDEX([1]Calculation!T:T,ROW()),0)</f>
        <v>0</v>
      </c>
      <c r="P995" s="8" t="str">
        <f>INDEX([1]Calculation!CB:CB,ROW())</f>
        <v>http://stpetepolls.org/files/StPetePolls_2019_State_DEM_Pres_June23_I63R.pdf</v>
      </c>
    </row>
    <row r="996" spans="1:16">
      <c r="A996" t="str">
        <f>INDEX([1]Calculation!$F:$F,ROW())</f>
        <v>US</v>
      </c>
      <c r="B996" t="str">
        <f>INDEX([1]Calculation!$D:$D,ROW())</f>
        <v>Morning Consult</v>
      </c>
      <c r="C996" t="str">
        <f>IF(INDEX([1]Calculation!$G:$G,ROW())=0,"-",INDEX([1]Calculation!$G:$G,ROW()))</f>
        <v>B+</v>
      </c>
      <c r="D996" t="str">
        <f>INDEX([1]Calculation!$J:$J,ROW())&amp;"  "&amp;INDEX([1]Calculation!$K:$K,ROW())</f>
        <v>16188  lv</v>
      </c>
      <c r="E996" s="19">
        <f>INDEX([1]Calculation!$I:$I,ROW())</f>
        <v>43639</v>
      </c>
      <c r="F996" s="12">
        <f>ROUND(INDEX([1]Calculation!AL:AL,ROW()),1)</f>
        <v>0</v>
      </c>
      <c r="G996" s="8">
        <f>ROUND(INDEX([1]Calculation!L:L,ROW()),0)</f>
        <v>38</v>
      </c>
      <c r="H996" s="8">
        <f>ROUND(INDEX([1]Calculation!M:M,ROW()),0)</f>
        <v>0</v>
      </c>
      <c r="I996" s="8">
        <f>ROUND(INDEX([1]Calculation!N:N,ROW()),0)</f>
        <v>3</v>
      </c>
      <c r="J996" s="8">
        <f>ROUND(INDEX([1]Calculation!O:O,ROW()),0)</f>
        <v>7</v>
      </c>
      <c r="K996" s="8">
        <f>ROUND(INDEX([1]Calculation!P:P,ROW()),0)</f>
        <v>1</v>
      </c>
      <c r="L996" s="8">
        <f>ROUND(INDEX([1]Calculation!Q:Q,ROW()),0)</f>
        <v>19</v>
      </c>
      <c r="M996" s="8">
        <f>ROUND(INDEX([1]Calculation!R:R,ROW()),0)</f>
        <v>0</v>
      </c>
      <c r="N996" s="8">
        <f>ROUND(INDEX([1]Calculation!S:S,ROW()),0)</f>
        <v>13</v>
      </c>
      <c r="O996" s="8">
        <f>ROUND(INDEX([1]Calculation!T:T,ROW()),0)</f>
        <v>2</v>
      </c>
      <c r="P996" s="8" t="str">
        <f>INDEX([1]Calculation!CB:CB,ROW())</f>
        <v>https://morningconsult.com/2020-democratic-primary/</v>
      </c>
    </row>
    <row r="997" spans="1:16">
      <c r="A997" t="str">
        <f>INDEX([1]Calculation!$F:$F,ROW())</f>
        <v>US</v>
      </c>
      <c r="B997" t="str">
        <f>INDEX([1]Calculation!$D:$D,ROW())</f>
        <v>Change Research</v>
      </c>
      <c r="C997" t="str">
        <f>IF(INDEX([1]Calculation!$G:$G,ROW())=0,"-",INDEX([1]Calculation!$G:$G,ROW()))</f>
        <v>C</v>
      </c>
      <c r="D997" t="str">
        <f>INDEX([1]Calculation!$J:$J,ROW())&amp;"  "&amp;INDEX([1]Calculation!$K:$K,ROW())</f>
        <v>1071  lv</v>
      </c>
      <c r="E997" s="19">
        <f>INDEX([1]Calculation!$I:$I,ROW())</f>
        <v>43637</v>
      </c>
      <c r="F997" s="12">
        <f>ROUND(INDEX([1]Calculation!AL:AL,ROW()),1)</f>
        <v>0</v>
      </c>
      <c r="G997" s="8">
        <f>ROUND(INDEX([1]Calculation!L:L,ROW()),0)</f>
        <v>24</v>
      </c>
      <c r="H997" s="8">
        <f>ROUND(INDEX([1]Calculation!M:M,ROW()),0)</f>
        <v>0</v>
      </c>
      <c r="I997" s="8">
        <f>ROUND(INDEX([1]Calculation!N:N,ROW()),0)</f>
        <v>2</v>
      </c>
      <c r="J997" s="8">
        <f>ROUND(INDEX([1]Calculation!O:O,ROW()),0)</f>
        <v>13</v>
      </c>
      <c r="K997" s="8">
        <f>ROUND(INDEX([1]Calculation!P:P,ROW()),0)</f>
        <v>1</v>
      </c>
      <c r="L997" s="8">
        <f>ROUND(INDEX([1]Calculation!Q:Q,ROW()),0)</f>
        <v>22</v>
      </c>
      <c r="M997" s="8">
        <f>ROUND(INDEX([1]Calculation!R:R,ROW()),0)</f>
        <v>0</v>
      </c>
      <c r="N997" s="8">
        <f>ROUND(INDEX([1]Calculation!S:S,ROW()),0)</f>
        <v>22</v>
      </c>
      <c r="O997" s="8">
        <f>ROUND(INDEX([1]Calculation!T:T,ROW()),0)</f>
        <v>1</v>
      </c>
      <c r="P997" s="8" t="str">
        <f>INDEX([1]Calculation!CB:CB,ROW())</f>
        <v>https://www.changeresearch.com/post-debate-poll-jun-28-jul-1-2019</v>
      </c>
    </row>
    <row r="998" spans="1:16">
      <c r="A998" t="str">
        <f>INDEX([1]Calculation!$F:$F,ROW())</f>
        <v>Mississippi</v>
      </c>
      <c r="B998" t="str">
        <f>INDEX([1]Calculation!$D:$D,ROW())</f>
        <v>Chism Strategies</v>
      </c>
      <c r="C998" t="str">
        <f>IF(INDEX([1]Calculation!$G:$G,ROW())=0,"-",INDEX([1]Calculation!$G:$G,ROW()))</f>
        <v>-</v>
      </c>
      <c r="D998" t="str">
        <f>INDEX([1]Calculation!$J:$J,ROW())&amp;"  "&amp;INDEX([1]Calculation!$K:$K,ROW())</f>
        <v>523  lv</v>
      </c>
      <c r="E998" s="19">
        <f>INDEX([1]Calculation!$I:$I,ROW())</f>
        <v>43637</v>
      </c>
      <c r="F998" s="12">
        <f>ROUND(INDEX([1]Calculation!AL:AL,ROW()),1)</f>
        <v>0.8</v>
      </c>
      <c r="G998" s="8">
        <f>ROUND(INDEX([1]Calculation!L:L,ROW()),0)</f>
        <v>50</v>
      </c>
      <c r="H998" s="8">
        <f>ROUND(INDEX([1]Calculation!M:M,ROW()),0)</f>
        <v>0</v>
      </c>
      <c r="I998" s="8">
        <f>ROUND(INDEX([1]Calculation!N:N,ROW()),0)</f>
        <v>2</v>
      </c>
      <c r="J998" s="8">
        <f>ROUND(INDEX([1]Calculation!O:O,ROW()),0)</f>
        <v>2</v>
      </c>
      <c r="K998" s="8">
        <f>ROUND(INDEX([1]Calculation!P:P,ROW()),0)</f>
        <v>1</v>
      </c>
      <c r="L998" s="8">
        <f>ROUND(INDEX([1]Calculation!Q:Q,ROW()),0)</f>
        <v>7</v>
      </c>
      <c r="M998" s="8">
        <f>ROUND(INDEX([1]Calculation!R:R,ROW()),0)</f>
        <v>0</v>
      </c>
      <c r="N998" s="8">
        <f>ROUND(INDEX([1]Calculation!S:S,ROW()),0)</f>
        <v>7</v>
      </c>
      <c r="O998" s="8">
        <f>ROUND(INDEX([1]Calculation!T:T,ROW()),0)</f>
        <v>0</v>
      </c>
      <c r="P998" s="8" t="str">
        <f>INDEX([1]Calculation!CB:CB,ROW())</f>
        <v>http://www.millsaps.edu/_resources/documents/2019-june-millsaps-chism-pre-debate-survey.pdf</v>
      </c>
    </row>
    <row r="999" spans="1:16">
      <c r="A999" t="str">
        <f>INDEX([1]Calculation!$F:$F,ROW())</f>
        <v>South Carolina</v>
      </c>
      <c r="B999" t="str">
        <f>INDEX([1]Calculation!$D:$D,ROW())</f>
        <v>Change Research</v>
      </c>
      <c r="C999" t="str">
        <f>IF(INDEX([1]Calculation!$G:$G,ROW())=0,"-",INDEX([1]Calculation!$G:$G,ROW()))</f>
        <v>C</v>
      </c>
      <c r="D999" t="str">
        <f>INDEX([1]Calculation!$J:$J,ROW())&amp;"  "&amp;INDEX([1]Calculation!$K:$K,ROW())</f>
        <v>308  lv</v>
      </c>
      <c r="E999" s="19">
        <f>INDEX([1]Calculation!$I:$I,ROW())</f>
        <v>43636</v>
      </c>
      <c r="F999" s="12">
        <f>ROUND(INDEX([1]Calculation!AL:AL,ROW()),1)</f>
        <v>0</v>
      </c>
      <c r="G999" s="8">
        <f>ROUND(INDEX([1]Calculation!L:L,ROW()),0)</f>
        <v>39</v>
      </c>
      <c r="H999" s="8">
        <f>ROUND(INDEX([1]Calculation!M:M,ROW()),0)</f>
        <v>0</v>
      </c>
      <c r="I999" s="8">
        <f>ROUND(INDEX([1]Calculation!N:N,ROW()),0)</f>
        <v>5</v>
      </c>
      <c r="J999" s="8">
        <f>ROUND(INDEX([1]Calculation!O:O,ROW()),0)</f>
        <v>11</v>
      </c>
      <c r="K999" s="8">
        <f>ROUND(INDEX([1]Calculation!P:P,ROW()),0)</f>
        <v>0</v>
      </c>
      <c r="L999" s="8">
        <f>ROUND(INDEX([1]Calculation!Q:Q,ROW()),0)</f>
        <v>13</v>
      </c>
      <c r="M999" s="8">
        <f>ROUND(INDEX([1]Calculation!R:R,ROW()),0)</f>
        <v>0</v>
      </c>
      <c r="N999" s="8">
        <f>ROUND(INDEX([1]Calculation!S:S,ROW()),0)</f>
        <v>15</v>
      </c>
      <c r="O999" s="8">
        <f>ROUND(INDEX([1]Calculation!T:T,ROW()),0)</f>
        <v>2</v>
      </c>
      <c r="P999" s="8" t="str">
        <f>INDEX([1]Calculation!CB:CB,ROW())</f>
        <v>https://docs.google.com/spreadsheets/d/1LqfkQsESsQYMT7dpYqsRX4RRcJoX_uTjq-WgUOJPVh8/edit</v>
      </c>
    </row>
    <row r="1000" spans="1:16">
      <c r="A1000" t="str">
        <f>INDEX([1]Calculation!$F:$F,ROW())</f>
        <v>New Hampshire</v>
      </c>
      <c r="B1000" t="str">
        <f>INDEX([1]Calculation!$D:$D,ROW())</f>
        <v>Change Research</v>
      </c>
      <c r="C1000" t="str">
        <f>IF(INDEX([1]Calculation!$G:$G,ROW())=0,"-",INDEX([1]Calculation!$G:$G,ROW()))</f>
        <v>C</v>
      </c>
      <c r="D1000" t="str">
        <f>INDEX([1]Calculation!$J:$J,ROW())&amp;"  "&amp;INDEX([1]Calculation!$K:$K,ROW())</f>
        <v>308  lv</v>
      </c>
      <c r="E1000" s="19">
        <f>INDEX([1]Calculation!$I:$I,ROW())</f>
        <v>43636</v>
      </c>
      <c r="F1000" s="12">
        <f>ROUND(INDEX([1]Calculation!AL:AL,ROW()),1)</f>
        <v>0</v>
      </c>
      <c r="G1000" s="8">
        <f>ROUND(INDEX([1]Calculation!L:L,ROW()),0)</f>
        <v>24</v>
      </c>
      <c r="H1000" s="8">
        <f>ROUND(INDEX([1]Calculation!M:M,ROW()),0)</f>
        <v>0</v>
      </c>
      <c r="I1000" s="8">
        <f>ROUND(INDEX([1]Calculation!N:N,ROW()),0)</f>
        <v>0</v>
      </c>
      <c r="J1000" s="8">
        <f>ROUND(INDEX([1]Calculation!O:O,ROW()),0)</f>
        <v>14</v>
      </c>
      <c r="K1000" s="8">
        <f>ROUND(INDEX([1]Calculation!P:P,ROW()),0)</f>
        <v>1</v>
      </c>
      <c r="L1000" s="8">
        <f>ROUND(INDEX([1]Calculation!Q:Q,ROW()),0)</f>
        <v>28</v>
      </c>
      <c r="M1000" s="8">
        <f>ROUND(INDEX([1]Calculation!R:R,ROW()),0)</f>
        <v>0</v>
      </c>
      <c r="N1000" s="8">
        <f>ROUND(INDEX([1]Calculation!S:S,ROW()),0)</f>
        <v>21</v>
      </c>
      <c r="O1000" s="8">
        <f>ROUND(INDEX([1]Calculation!T:T,ROW()),0)</f>
        <v>1</v>
      </c>
      <c r="P1000" s="8" t="str">
        <f>INDEX([1]Calculation!CB:CB,ROW())</f>
        <v>https://docs.google.com/spreadsheets/d/1LqfkQsESsQYMT7dpYqsRX4RRcJoX_uTjq-WgUOJPVh8/edit</v>
      </c>
    </row>
    <row r="1001" spans="1:16">
      <c r="A1001" t="str">
        <f>INDEX([1]Calculation!$F:$F,ROW())</f>
        <v>Iowa</v>
      </c>
      <c r="B1001" t="str">
        <f>INDEX([1]Calculation!$D:$D,ROW())</f>
        <v>Change Research</v>
      </c>
      <c r="C1001" t="str">
        <f>IF(INDEX([1]Calculation!$G:$G,ROW())=0,"-",INDEX([1]Calculation!$G:$G,ROW()))</f>
        <v>C</v>
      </c>
      <c r="D1001" t="str">
        <f>INDEX([1]Calculation!$J:$J,ROW())&amp;"  "&amp;INDEX([1]Calculation!$K:$K,ROW())</f>
        <v>308  lv</v>
      </c>
      <c r="E1001" s="19">
        <f>INDEX([1]Calculation!$I:$I,ROW())</f>
        <v>43636</v>
      </c>
      <c r="F1001" s="12">
        <f>ROUND(INDEX([1]Calculation!AL:AL,ROW()),1)</f>
        <v>0</v>
      </c>
      <c r="G1001" s="8">
        <f>ROUND(INDEX([1]Calculation!L:L,ROW()),0)</f>
        <v>27</v>
      </c>
      <c r="H1001" s="8">
        <f>ROUND(INDEX([1]Calculation!M:M,ROW()),0)</f>
        <v>0</v>
      </c>
      <c r="I1001" s="8">
        <f>ROUND(INDEX([1]Calculation!N:N,ROW()),0)</f>
        <v>5</v>
      </c>
      <c r="J1001" s="8">
        <f>ROUND(INDEX([1]Calculation!O:O,ROW()),0)</f>
        <v>17</v>
      </c>
      <c r="K1001" s="8">
        <f>ROUND(INDEX([1]Calculation!P:P,ROW()),0)</f>
        <v>2</v>
      </c>
      <c r="L1001" s="8">
        <f>ROUND(INDEX([1]Calculation!Q:Q,ROW()),0)</f>
        <v>18</v>
      </c>
      <c r="M1001" s="8">
        <f>ROUND(INDEX([1]Calculation!R:R,ROW()),0)</f>
        <v>0</v>
      </c>
      <c r="N1001" s="8">
        <f>ROUND(INDEX([1]Calculation!S:S,ROW()),0)</f>
        <v>20</v>
      </c>
      <c r="O1001" s="8">
        <f>ROUND(INDEX([1]Calculation!T:T,ROW()),0)</f>
        <v>1</v>
      </c>
      <c r="P1001" s="8" t="str">
        <f>INDEX([1]Calculation!CB:CB,ROW())</f>
        <v>https://docs.google.com/spreadsheets/d/1LqfkQsESsQYMT7dpYqsRX4RRcJoX_uTjq-WgUOJPVh8/edit</v>
      </c>
    </row>
    <row r="1002" spans="1:16">
      <c r="A1002" t="str">
        <f>INDEX([1]Calculation!$F:$F,ROW())</f>
        <v>US</v>
      </c>
      <c r="B1002" t="str">
        <f>INDEX([1]Calculation!$D:$D,ROW())</f>
        <v>Park Street Strategies</v>
      </c>
      <c r="C1002" t="str">
        <f>IF(INDEX([1]Calculation!$G:$G,ROW())=0,"-",INDEX([1]Calculation!$G:$G,ROW()))</f>
        <v>-</v>
      </c>
      <c r="D1002" t="str">
        <f>INDEX([1]Calculation!$J:$J,ROW())&amp;"  "&amp;INDEX([1]Calculation!$K:$K,ROW())</f>
        <v>600  lv</v>
      </c>
      <c r="E1002" s="19">
        <f>INDEX([1]Calculation!$I:$I,ROW())</f>
        <v>43620</v>
      </c>
      <c r="F1002" s="12">
        <f>ROUND(INDEX([1]Calculation!AL:AL,ROW()),1)</f>
        <v>0.8</v>
      </c>
      <c r="G1002" s="8">
        <f>ROUND(INDEX([1]Calculation!L:L,ROW()),0)</f>
        <v>32</v>
      </c>
      <c r="H1002" s="8">
        <f>ROUND(INDEX([1]Calculation!M:M,ROW()),0)</f>
        <v>0</v>
      </c>
      <c r="I1002" s="8">
        <f>ROUND(INDEX([1]Calculation!N:N,ROW()),0)</f>
        <v>1</v>
      </c>
      <c r="J1002" s="8">
        <f>ROUND(INDEX([1]Calculation!O:O,ROW()),0)</f>
        <v>7</v>
      </c>
      <c r="K1002" s="8">
        <f>ROUND(INDEX([1]Calculation!P:P,ROW()),0)</f>
        <v>2</v>
      </c>
      <c r="L1002" s="8">
        <f>ROUND(INDEX([1]Calculation!Q:Q,ROW()),0)</f>
        <v>15</v>
      </c>
      <c r="M1002" s="8">
        <f>ROUND(INDEX([1]Calculation!R:R,ROW()),0)</f>
        <v>0</v>
      </c>
      <c r="N1002" s="8">
        <f>ROUND(INDEX([1]Calculation!S:S,ROW()),0)</f>
        <v>13</v>
      </c>
      <c r="O1002" s="8">
        <f>ROUND(INDEX([1]Calculation!T:T,ROW()),0)</f>
        <v>1</v>
      </c>
      <c r="P1002" s="8" t="str">
        <f>INDEX([1]Calculation!CB:CB,ROW())</f>
        <v>https://www.scribd.com/document/413642865/Read-Park-Strategies-survey</v>
      </c>
    </row>
    <row r="1003" spans="1:16">
      <c r="A1003" t="str">
        <f>INDEX([1]Calculation!$F:$F,ROW())</f>
        <v>US</v>
      </c>
      <c r="B1003" t="str">
        <f>INDEX([1]Calculation!$D:$D,ROW())</f>
        <v>Swayable</v>
      </c>
      <c r="C1003" t="str">
        <f>IF(INDEX([1]Calculation!$G:$G,ROW())=0,"-",INDEX([1]Calculation!$G:$G,ROW()))</f>
        <v>-</v>
      </c>
      <c r="D1003" t="str">
        <f>INDEX([1]Calculation!$J:$J,ROW())&amp;"  "&amp;INDEX([1]Calculation!$K:$K,ROW())</f>
        <v>977  lv</v>
      </c>
      <c r="E1003" s="19">
        <f>INDEX([1]Calculation!$I:$I,ROW())</f>
        <v>43619</v>
      </c>
      <c r="F1003" s="12">
        <f>ROUND(INDEX([1]Calculation!AL:AL,ROW()),1)</f>
        <v>0</v>
      </c>
      <c r="G1003" s="8">
        <f>ROUND(INDEX([1]Calculation!L:L,ROW()),0)</f>
        <v>40</v>
      </c>
      <c r="H1003" s="8">
        <f>ROUND(INDEX([1]Calculation!M:M,ROW()),0)</f>
        <v>0</v>
      </c>
      <c r="I1003" s="8">
        <f>ROUND(INDEX([1]Calculation!N:N,ROW()),0)</f>
        <v>4</v>
      </c>
      <c r="J1003" s="8">
        <f>ROUND(INDEX([1]Calculation!O:O,ROW()),0)</f>
        <v>6</v>
      </c>
      <c r="K1003" s="8">
        <f>ROUND(INDEX([1]Calculation!P:P,ROW()),0)</f>
        <v>1</v>
      </c>
      <c r="L1003" s="8">
        <f>ROUND(INDEX([1]Calculation!Q:Q,ROW()),0)</f>
        <v>20</v>
      </c>
      <c r="M1003" s="8">
        <f>ROUND(INDEX([1]Calculation!R:R,ROW()),0)</f>
        <v>0</v>
      </c>
      <c r="N1003" s="8">
        <f>ROUND(INDEX([1]Calculation!S:S,ROW()),0)</f>
        <v>7</v>
      </c>
      <c r="O1003" s="8">
        <f>ROUND(INDEX([1]Calculation!T:T,ROW()),0)</f>
        <v>0</v>
      </c>
      <c r="P1003" s="8" t="str">
        <f>INDEX([1]Calculation!CB:CB,ROW())</f>
        <v>https://swayable.com/insights/primaries2019</v>
      </c>
    </row>
    <row r="1004" spans="1:16">
      <c r="A1004" t="str">
        <f>INDEX([1]Calculation!$F:$F,ROW())</f>
        <v>US</v>
      </c>
      <c r="B1004" t="str">
        <f>INDEX([1]Calculation!$D:$D,ROW())</f>
        <v>Swayable</v>
      </c>
      <c r="C1004" t="str">
        <f>IF(INDEX([1]Calculation!$G:$G,ROW())=0,"-",INDEX([1]Calculation!$G:$G,ROW()))</f>
        <v>-</v>
      </c>
      <c r="D1004" t="str">
        <f>INDEX([1]Calculation!$J:$J,ROW())&amp;"  "&amp;INDEX([1]Calculation!$K:$K,ROW())</f>
        <v>1961  a</v>
      </c>
      <c r="E1004" s="19">
        <f>INDEX([1]Calculation!$I:$I,ROW())</f>
        <v>43619</v>
      </c>
      <c r="F1004" s="12">
        <f>ROUND(INDEX([1]Calculation!AL:AL,ROW()),1)</f>
        <v>0</v>
      </c>
      <c r="G1004" s="8">
        <f>ROUND(INDEX([1]Calculation!L:L,ROW()),0)</f>
        <v>36</v>
      </c>
      <c r="H1004" s="8">
        <f>ROUND(INDEX([1]Calculation!M:M,ROW()),0)</f>
        <v>0</v>
      </c>
      <c r="I1004" s="8">
        <f>ROUND(INDEX([1]Calculation!N:N,ROW()),0)</f>
        <v>3</v>
      </c>
      <c r="J1004" s="8">
        <f>ROUND(INDEX([1]Calculation!O:O,ROW()),0)</f>
        <v>5</v>
      </c>
      <c r="K1004" s="8">
        <f>ROUND(INDEX([1]Calculation!P:P,ROW()),0)</f>
        <v>2</v>
      </c>
      <c r="L1004" s="8">
        <f>ROUND(INDEX([1]Calculation!Q:Q,ROW()),0)</f>
        <v>22</v>
      </c>
      <c r="M1004" s="8">
        <f>ROUND(INDEX([1]Calculation!R:R,ROW()),0)</f>
        <v>0</v>
      </c>
      <c r="N1004" s="8">
        <f>ROUND(INDEX([1]Calculation!S:S,ROW()),0)</f>
        <v>6</v>
      </c>
      <c r="O1004" s="8">
        <f>ROUND(INDEX([1]Calculation!T:T,ROW()),0)</f>
        <v>1</v>
      </c>
      <c r="P1004" s="8" t="str">
        <f>INDEX([1]Calculation!CB:CB,ROW())</f>
        <v>https://swayable.com/insights/primaries2019</v>
      </c>
    </row>
    <row r="1005" spans="1:16">
      <c r="A1005" t="str">
        <f>INDEX([1]Calculation!$F:$F,ROW())</f>
        <v>US</v>
      </c>
      <c r="B1005" t="str">
        <f>INDEX([1]Calculation!$D:$D,ROW())</f>
        <v>YouGov</v>
      </c>
      <c r="C1005" t="str">
        <f>IF(INDEX([1]Calculation!$G:$G,ROW())=0,"-",INDEX([1]Calculation!$G:$G,ROW()))</f>
        <v>B-</v>
      </c>
      <c r="D1005" t="str">
        <f>INDEX([1]Calculation!$J:$J,ROW())&amp;"  "&amp;INDEX([1]Calculation!$K:$K,ROW())</f>
        <v>576  lv</v>
      </c>
      <c r="E1005" s="19">
        <f>INDEX([1]Calculation!$I:$I,ROW())</f>
        <v>43634</v>
      </c>
      <c r="F1005" s="12">
        <f>ROUND(INDEX([1]Calculation!AL:AL,ROW()),1)</f>
        <v>0</v>
      </c>
      <c r="G1005" s="8">
        <f>ROUND(INDEX([1]Calculation!L:L,ROW()),0)</f>
        <v>26</v>
      </c>
      <c r="H1005" s="8">
        <f>ROUND(INDEX([1]Calculation!M:M,ROW()),0)</f>
        <v>0</v>
      </c>
      <c r="I1005" s="8">
        <f>ROUND(INDEX([1]Calculation!N:N,ROW()),0)</f>
        <v>2</v>
      </c>
      <c r="J1005" s="8">
        <f>ROUND(INDEX([1]Calculation!O:O,ROW()),0)</f>
        <v>9</v>
      </c>
      <c r="K1005" s="8">
        <f>ROUND(INDEX([1]Calculation!P:P,ROW()),0)</f>
        <v>1</v>
      </c>
      <c r="L1005" s="8">
        <f>ROUND(INDEX([1]Calculation!Q:Q,ROW()),0)</f>
        <v>13</v>
      </c>
      <c r="M1005" s="8">
        <f>ROUND(INDEX([1]Calculation!R:R,ROW()),0)</f>
        <v>0</v>
      </c>
      <c r="N1005" s="8">
        <f>ROUND(INDEX([1]Calculation!S:S,ROW()),0)</f>
        <v>14</v>
      </c>
      <c r="O1005" s="8">
        <f>ROUND(INDEX([1]Calculation!T:T,ROW()),0)</f>
        <v>1</v>
      </c>
      <c r="P1005" s="8" t="str">
        <f>INDEX([1]Calculation!CB:CB,ROW())</f>
        <v>https://d25d2506sfb94s.cloudfront.net/cumulus_uploads/document/f0cbavpadc/econTabReport.pdf</v>
      </c>
    </row>
    <row r="1006" spans="1:16">
      <c r="A1006" t="str">
        <f>INDEX([1]Calculation!$F:$F,ROW())</f>
        <v>Florida</v>
      </c>
      <c r="B1006" t="str">
        <f>INDEX([1]Calculation!$D:$D,ROW())</f>
        <v>Change Research</v>
      </c>
      <c r="C1006" t="str">
        <f>IF(INDEX([1]Calculation!$G:$G,ROW())=0,"-",INDEX([1]Calculation!$G:$G,ROW()))</f>
        <v>C</v>
      </c>
      <c r="D1006" t="str">
        <f>INDEX([1]Calculation!$J:$J,ROW())&amp;"  "&amp;INDEX([1]Calculation!$K:$K,ROW())</f>
        <v>1130  lv</v>
      </c>
      <c r="E1006" s="19">
        <f>INDEX([1]Calculation!$I:$I,ROW())</f>
        <v>43633</v>
      </c>
      <c r="F1006" s="12">
        <f>ROUND(INDEX([1]Calculation!AL:AL,ROW()),1)</f>
        <v>1</v>
      </c>
      <c r="G1006" s="8">
        <f>ROUND(INDEX([1]Calculation!L:L,ROW()),0)</f>
        <v>33</v>
      </c>
      <c r="H1006" s="8">
        <f>ROUND(INDEX([1]Calculation!M:M,ROW()),0)</f>
        <v>0</v>
      </c>
      <c r="I1006" s="8">
        <f>ROUND(INDEX([1]Calculation!N:N,ROW()),0)</f>
        <v>2</v>
      </c>
      <c r="J1006" s="8">
        <f>ROUND(INDEX([1]Calculation!O:O,ROW()),0)</f>
        <v>15</v>
      </c>
      <c r="K1006" s="8">
        <f>ROUND(INDEX([1]Calculation!P:P,ROW()),0)</f>
        <v>2</v>
      </c>
      <c r="L1006" s="8">
        <f>ROUND(INDEX([1]Calculation!Q:Q,ROW()),0)</f>
        <v>20</v>
      </c>
      <c r="M1006" s="8">
        <f>ROUND(INDEX([1]Calculation!R:R,ROW()),0)</f>
        <v>0</v>
      </c>
      <c r="N1006" s="8">
        <f>ROUND(INDEX([1]Calculation!S:S,ROW()),0)</f>
        <v>15</v>
      </c>
      <c r="O1006" s="8">
        <f>ROUND(INDEX([1]Calculation!T:T,ROW()),0)</f>
        <v>3</v>
      </c>
      <c r="P1006" s="8" t="str">
        <f>INDEX([1]Calculation!CB:CB,ROW())</f>
        <v>https://www.changeresearch.com/florida-poll-june-16-17-2019</v>
      </c>
    </row>
    <row r="1007" spans="1:16">
      <c r="A1007" t="str">
        <f>INDEX([1]Calculation!$F:$F,ROW())</f>
        <v>US</v>
      </c>
      <c r="B1007" t="str">
        <f>INDEX([1]Calculation!$D:$D,ROW())</f>
        <v>Monmouth University</v>
      </c>
      <c r="C1007" t="str">
        <f>IF(INDEX([1]Calculation!$G:$G,ROW())=0,"-",INDEX([1]Calculation!$G:$G,ROW()))</f>
        <v>A+</v>
      </c>
      <c r="D1007" t="str">
        <f>INDEX([1]Calculation!$J:$J,ROW())&amp;"  "&amp;INDEX([1]Calculation!$K:$K,ROW())</f>
        <v>306  rv</v>
      </c>
      <c r="E1007" s="19">
        <f>INDEX([1]Calculation!$I:$I,ROW())</f>
        <v>43633</v>
      </c>
      <c r="F1007" s="12">
        <f>ROUND(INDEX([1]Calculation!AL:AL,ROW()),1)</f>
        <v>0</v>
      </c>
      <c r="G1007" s="8">
        <f>ROUND(INDEX([1]Calculation!L:L,ROW()),0)</f>
        <v>32</v>
      </c>
      <c r="H1007" s="8">
        <f>ROUND(INDEX([1]Calculation!M:M,ROW()),0)</f>
        <v>0</v>
      </c>
      <c r="I1007" s="8">
        <f>ROUND(INDEX([1]Calculation!N:N,ROW()),0)</f>
        <v>2</v>
      </c>
      <c r="J1007" s="8">
        <f>ROUND(INDEX([1]Calculation!O:O,ROW()),0)</f>
        <v>5</v>
      </c>
      <c r="K1007" s="8">
        <f>ROUND(INDEX([1]Calculation!P:P,ROW()),0)</f>
        <v>1</v>
      </c>
      <c r="L1007" s="8">
        <f>ROUND(INDEX([1]Calculation!Q:Q,ROW()),0)</f>
        <v>14</v>
      </c>
      <c r="M1007" s="8">
        <f>ROUND(INDEX([1]Calculation!R:R,ROW()),0)</f>
        <v>0</v>
      </c>
      <c r="N1007" s="8">
        <f>ROUND(INDEX([1]Calculation!S:S,ROW()),0)</f>
        <v>15</v>
      </c>
      <c r="O1007" s="8">
        <f>ROUND(INDEX([1]Calculation!T:T,ROW()),0)</f>
        <v>2</v>
      </c>
      <c r="P1007" s="8" t="str">
        <f>INDEX([1]Calculation!CB:CB,ROW())</f>
        <v>https://www.monmouth.edu/polling-institute/documents/monmouthpoll_us_061919.pdf/</v>
      </c>
    </row>
    <row r="1008" spans="1:16">
      <c r="A1008" t="str">
        <f>INDEX([1]Calculation!$F:$F,ROW())</f>
        <v>Florida</v>
      </c>
      <c r="B1008" t="str">
        <f>INDEX([1]Calculation!$D:$D,ROW())</f>
        <v>Quinnipiac University</v>
      </c>
      <c r="C1008" t="str">
        <f>IF(INDEX([1]Calculation!$G:$G,ROW())=0,"-",INDEX([1]Calculation!$G:$G,ROW()))</f>
        <v>A</v>
      </c>
      <c r="D1008" t="str">
        <f>INDEX([1]Calculation!$J:$J,ROW())&amp;"  "&amp;INDEX([1]Calculation!$K:$K,ROW())</f>
        <v>417  rv</v>
      </c>
      <c r="E1008" s="19">
        <f>INDEX([1]Calculation!$I:$I,ROW())</f>
        <v>43633</v>
      </c>
      <c r="F1008" s="12">
        <f>ROUND(INDEX([1]Calculation!AL:AL,ROW()),1)</f>
        <v>2.1</v>
      </c>
      <c r="G1008" s="8">
        <f>ROUND(INDEX([1]Calculation!L:L,ROW()),0)</f>
        <v>41</v>
      </c>
      <c r="H1008" s="8">
        <f>ROUND(INDEX([1]Calculation!M:M,ROW()),0)</f>
        <v>0</v>
      </c>
      <c r="I1008" s="8">
        <f>ROUND(INDEX([1]Calculation!N:N,ROW()),0)</f>
        <v>1</v>
      </c>
      <c r="J1008" s="8">
        <f>ROUND(INDEX([1]Calculation!O:O,ROW()),0)</f>
        <v>8</v>
      </c>
      <c r="K1008" s="8">
        <f>ROUND(INDEX([1]Calculation!P:P,ROW()),0)</f>
        <v>1</v>
      </c>
      <c r="L1008" s="8">
        <f>ROUND(INDEX([1]Calculation!Q:Q,ROW()),0)</f>
        <v>14</v>
      </c>
      <c r="M1008" s="8">
        <f>ROUND(INDEX([1]Calculation!R:R,ROW()),0)</f>
        <v>0</v>
      </c>
      <c r="N1008" s="8">
        <f>ROUND(INDEX([1]Calculation!S:S,ROW()),0)</f>
        <v>12</v>
      </c>
      <c r="O1008" s="8">
        <f>ROUND(INDEX([1]Calculation!T:T,ROW()),0)</f>
        <v>0</v>
      </c>
      <c r="P1008" s="8" t="str">
        <f>INDEX([1]Calculation!CB:CB,ROW())</f>
        <v>https://poll.qu.edu/national/release-detail?ReleaseID=2629</v>
      </c>
    </row>
    <row r="1009" spans="1:16">
      <c r="A1009" t="str">
        <f>INDEX([1]Calculation!$F:$F,ROW())</f>
        <v>US</v>
      </c>
      <c r="B1009" t="str">
        <f>INDEX([1]Calculation!$D:$D,ROW())</f>
        <v>Morning Consult</v>
      </c>
      <c r="C1009" t="str">
        <f>IF(INDEX([1]Calculation!$G:$G,ROW())=0,"-",INDEX([1]Calculation!$G:$G,ROW()))</f>
        <v>B+</v>
      </c>
      <c r="D1009" t="str">
        <f>INDEX([1]Calculation!$J:$J,ROW())&amp;"  "&amp;INDEX([1]Calculation!$K:$K,ROW())</f>
        <v>17226  lv</v>
      </c>
      <c r="E1009" s="19">
        <f>INDEX([1]Calculation!$I:$I,ROW())</f>
        <v>43632</v>
      </c>
      <c r="F1009" s="12">
        <f>ROUND(INDEX([1]Calculation!AL:AL,ROW()),1)</f>
        <v>0</v>
      </c>
      <c r="G1009" s="8">
        <f>ROUND(INDEX([1]Calculation!L:L,ROW()),0)</f>
        <v>38</v>
      </c>
      <c r="H1009" s="8">
        <f>ROUND(INDEX([1]Calculation!M:M,ROW()),0)</f>
        <v>0</v>
      </c>
      <c r="I1009" s="8">
        <f>ROUND(INDEX([1]Calculation!N:N,ROW()),0)</f>
        <v>3</v>
      </c>
      <c r="J1009" s="8">
        <f>ROUND(INDEX([1]Calculation!O:O,ROW()),0)</f>
        <v>7</v>
      </c>
      <c r="K1009" s="8">
        <f>ROUND(INDEX([1]Calculation!P:P,ROW()),0)</f>
        <v>1</v>
      </c>
      <c r="L1009" s="8">
        <f>ROUND(INDEX([1]Calculation!Q:Q,ROW()),0)</f>
        <v>19</v>
      </c>
      <c r="M1009" s="8">
        <f>ROUND(INDEX([1]Calculation!R:R,ROW()),0)</f>
        <v>0</v>
      </c>
      <c r="N1009" s="8">
        <f>ROUND(INDEX([1]Calculation!S:S,ROW()),0)</f>
        <v>11</v>
      </c>
      <c r="O1009" s="8">
        <f>ROUND(INDEX([1]Calculation!T:T,ROW()),0)</f>
        <v>1</v>
      </c>
      <c r="P1009" s="8" t="str">
        <f>INDEX([1]Calculation!CB:CB,ROW())</f>
        <v>https://morningconsult.com/2020-democratic-primary/</v>
      </c>
    </row>
    <row r="1010" spans="1:16">
      <c r="A1010" t="str">
        <f>INDEX([1]Calculation!$F:$F,ROW())</f>
        <v>US</v>
      </c>
      <c r="B1010" t="str">
        <f>INDEX([1]Calculation!$D:$D,ROW())</f>
        <v>Suffolk University</v>
      </c>
      <c r="C1010" t="str">
        <f>IF(INDEX([1]Calculation!$G:$G,ROW())=0,"-",INDEX([1]Calculation!$G:$G,ROW()))</f>
        <v>A-</v>
      </c>
      <c r="D1010" t="str">
        <f>INDEX([1]Calculation!$J:$J,ROW())&amp;"  "&amp;INDEX([1]Calculation!$K:$K,ROW())</f>
        <v>385  lv</v>
      </c>
      <c r="E1010" s="19">
        <f>INDEX([1]Calculation!$I:$I,ROW())</f>
        <v>43631</v>
      </c>
      <c r="F1010" s="12">
        <f>ROUND(INDEX([1]Calculation!AL:AL,ROW()),1)</f>
        <v>0</v>
      </c>
      <c r="G1010" s="8">
        <f>ROUND(INDEX([1]Calculation!L:L,ROW()),0)</f>
        <v>30</v>
      </c>
      <c r="H1010" s="8">
        <f>ROUND(INDEX([1]Calculation!M:M,ROW()),0)</f>
        <v>0</v>
      </c>
      <c r="I1010" s="8">
        <f>ROUND(INDEX([1]Calculation!N:N,ROW()),0)</f>
        <v>2</v>
      </c>
      <c r="J1010" s="8">
        <f>ROUND(INDEX([1]Calculation!O:O,ROW()),0)</f>
        <v>9</v>
      </c>
      <c r="K1010" s="8">
        <f>ROUND(INDEX([1]Calculation!P:P,ROW()),0)</f>
        <v>0</v>
      </c>
      <c r="L1010" s="8">
        <f>ROUND(INDEX([1]Calculation!Q:Q,ROW()),0)</f>
        <v>15</v>
      </c>
      <c r="M1010" s="8">
        <f>ROUND(INDEX([1]Calculation!R:R,ROW()),0)</f>
        <v>0</v>
      </c>
      <c r="N1010" s="8">
        <f>ROUND(INDEX([1]Calculation!S:S,ROW()),0)</f>
        <v>10</v>
      </c>
      <c r="O1010" s="8">
        <f>ROUND(INDEX([1]Calculation!T:T,ROW()),0)</f>
        <v>1</v>
      </c>
      <c r="P1010" s="8" t="str">
        <f>INDEX([1]Calculation!CB:CB,ROW())</f>
        <v>https://www.suffolk.edu/-/media/suffolk/documents/academics/research-at-suffolk/suprc/polls/national/2019/6_19_2019_marginals_pdftxt.pdf</v>
      </c>
    </row>
    <row r="1011" spans="1:16">
      <c r="A1011" t="str">
        <f>INDEX([1]Calculation!$F:$F,ROW())</f>
        <v>US</v>
      </c>
      <c r="B1011" t="str">
        <f>INDEX([1]Calculation!$D:$D,ROW())</f>
        <v>Harris Insights &amp; Analytics</v>
      </c>
      <c r="C1011" t="str">
        <f>IF(INDEX([1]Calculation!$G:$G,ROW())=0,"-",INDEX([1]Calculation!$G:$G,ROW()))</f>
        <v>C+</v>
      </c>
      <c r="D1011" t="str">
        <f>INDEX([1]Calculation!$J:$J,ROW())&amp;"  "&amp;INDEX([1]Calculation!$K:$K,ROW())</f>
        <v>424  rv</v>
      </c>
      <c r="E1011" s="19">
        <f>INDEX([1]Calculation!$I:$I,ROW())</f>
        <v>43631</v>
      </c>
      <c r="F1011" s="12">
        <f>ROUND(INDEX([1]Calculation!AL:AL,ROW()),1)</f>
        <v>0</v>
      </c>
      <c r="G1011" s="8">
        <f>ROUND(INDEX([1]Calculation!L:L,ROW()),0)</f>
        <v>35</v>
      </c>
      <c r="H1011" s="8">
        <f>ROUND(INDEX([1]Calculation!M:M,ROW()),0)</f>
        <v>0</v>
      </c>
      <c r="I1011" s="8">
        <f>ROUND(INDEX([1]Calculation!N:N,ROW()),0)</f>
        <v>3</v>
      </c>
      <c r="J1011" s="8">
        <f>ROUND(INDEX([1]Calculation!O:O,ROW()),0)</f>
        <v>4</v>
      </c>
      <c r="K1011" s="8">
        <f>ROUND(INDEX([1]Calculation!P:P,ROW()),0)</f>
        <v>1</v>
      </c>
      <c r="L1011" s="8">
        <f>ROUND(INDEX([1]Calculation!Q:Q,ROW()),0)</f>
        <v>13</v>
      </c>
      <c r="M1011" s="8">
        <f>ROUND(INDEX([1]Calculation!R:R,ROW()),0)</f>
        <v>0</v>
      </c>
      <c r="N1011" s="8">
        <f>ROUND(INDEX([1]Calculation!S:S,ROW()),0)</f>
        <v>7</v>
      </c>
      <c r="O1011" s="8">
        <f>ROUND(INDEX([1]Calculation!T:T,ROW()),0)</f>
        <v>0</v>
      </c>
      <c r="P1011" s="8" t="str">
        <f>INDEX([1]Calculation!CB:CB,ROW())</f>
        <v>https://thehill.com/hilltv/what-americas-thinking/448910-poll-leads-Sanders-by-22-points</v>
      </c>
    </row>
    <row r="1012" spans="1:16">
      <c r="A1012" t="str">
        <f>INDEX([1]Calculation!$F:$F,ROW())</f>
        <v>South Carolina</v>
      </c>
      <c r="B1012" t="str">
        <f>INDEX([1]Calculation!$D:$D,ROW())</f>
        <v>Change Research</v>
      </c>
      <c r="C1012" t="str">
        <f>IF(INDEX([1]Calculation!$G:$G,ROW())=0,"-",INDEX([1]Calculation!$G:$G,ROW()))</f>
        <v>C</v>
      </c>
      <c r="D1012" t="str">
        <f>INDEX([1]Calculation!$J:$J,ROW())&amp;"  "&amp;INDEX([1]Calculation!$K:$K,ROW())</f>
        <v>933  lv</v>
      </c>
      <c r="E1012" s="19">
        <f>INDEX([1]Calculation!$I:$I,ROW())</f>
        <v>43630</v>
      </c>
      <c r="F1012" s="12">
        <f>ROUND(INDEX([1]Calculation!AL:AL,ROW()),1)</f>
        <v>0</v>
      </c>
      <c r="G1012" s="8">
        <f>ROUND(INDEX([1]Calculation!L:L,ROW()),0)</f>
        <v>37</v>
      </c>
      <c r="H1012" s="8">
        <f>ROUND(INDEX([1]Calculation!M:M,ROW()),0)</f>
        <v>0</v>
      </c>
      <c r="I1012" s="8">
        <f>ROUND(INDEX([1]Calculation!N:N,ROW()),0)</f>
        <v>5</v>
      </c>
      <c r="J1012" s="8">
        <f>ROUND(INDEX([1]Calculation!O:O,ROW()),0)</f>
        <v>11</v>
      </c>
      <c r="K1012" s="8">
        <f>ROUND(INDEX([1]Calculation!P:P,ROW()),0)</f>
        <v>1</v>
      </c>
      <c r="L1012" s="8">
        <f>ROUND(INDEX([1]Calculation!Q:Q,ROW()),0)</f>
        <v>9</v>
      </c>
      <c r="M1012" s="8">
        <f>ROUND(INDEX([1]Calculation!R:R,ROW()),0)</f>
        <v>0</v>
      </c>
      <c r="N1012" s="8">
        <f>ROUND(INDEX([1]Calculation!S:S,ROW()),0)</f>
        <v>17</v>
      </c>
      <c r="O1012" s="8">
        <f>ROUND(INDEX([1]Calculation!T:T,ROW()),0)</f>
        <v>3</v>
      </c>
      <c r="P1012" s="8" t="str">
        <f>INDEX([1]Calculation!CB:CB,ROW())</f>
        <v>https://www.changeresearch.com/south-carolina-poll-june-11-14-2019</v>
      </c>
    </row>
    <row r="1013" spans="1:16">
      <c r="A1013" t="str">
        <f>INDEX([1]Calculation!$F:$F,ROW())</f>
        <v>US</v>
      </c>
      <c r="B1013" t="str">
        <f>INDEX([1]Calculation!$D:$D,ROW())</f>
        <v>WPA Intelligence (WPAi)</v>
      </c>
      <c r="C1013" t="str">
        <f>IF(INDEX([1]Calculation!$G:$G,ROW())=0,"-",INDEX([1]Calculation!$G:$G,ROW()))</f>
        <v>B/C</v>
      </c>
      <c r="D1013" t="str">
        <f>INDEX([1]Calculation!$J:$J,ROW())&amp;"  "&amp;INDEX([1]Calculation!$K:$K,ROW())</f>
        <v>1000  lv</v>
      </c>
      <c r="E1013" s="19">
        <f>INDEX([1]Calculation!$I:$I,ROW())</f>
        <v>43629</v>
      </c>
      <c r="F1013" s="12">
        <f>ROUND(INDEX([1]Calculation!AL:AL,ROW()),1)</f>
        <v>1.3</v>
      </c>
      <c r="G1013" s="8">
        <f>ROUND(INDEX([1]Calculation!L:L,ROW()),0)</f>
        <v>35</v>
      </c>
      <c r="H1013" s="8">
        <f>ROUND(INDEX([1]Calculation!M:M,ROW()),0)</f>
        <v>0</v>
      </c>
      <c r="I1013" s="8">
        <f>ROUND(INDEX([1]Calculation!N:N,ROW()),0)</f>
        <v>3</v>
      </c>
      <c r="J1013" s="8">
        <f>ROUND(INDEX([1]Calculation!O:O,ROW()),0)</f>
        <v>8</v>
      </c>
      <c r="K1013" s="8">
        <f>ROUND(INDEX([1]Calculation!P:P,ROW()),0)</f>
        <v>1</v>
      </c>
      <c r="L1013" s="8">
        <f>ROUND(INDEX([1]Calculation!Q:Q,ROW()),0)</f>
        <v>14</v>
      </c>
      <c r="M1013" s="8">
        <f>ROUND(INDEX([1]Calculation!R:R,ROW()),0)</f>
        <v>0</v>
      </c>
      <c r="N1013" s="8">
        <f>ROUND(INDEX([1]Calculation!S:S,ROW()),0)</f>
        <v>10</v>
      </c>
      <c r="O1013" s="8">
        <f>ROUND(INDEX([1]Calculation!T:T,ROW()),0)</f>
        <v>1</v>
      </c>
      <c r="P1013" s="8" t="str">
        <f>INDEX([1]Calculation!CB:CB,ROW())</f>
        <v>https://cdn.clubforgrowth.org/wp-content/uploads/2019/06/CFGp-WPAi-DEM-Primary-Poll-June-2019.pdf</v>
      </c>
    </row>
    <row r="1014" spans="1:16">
      <c r="A1014" t="str">
        <f>INDEX([1]Calculation!$F:$F,ROW())</f>
        <v>South Carolina</v>
      </c>
      <c r="B1014" t="str">
        <f>INDEX([1]Calculation!$D:$D,ROW())</f>
        <v>YouGov</v>
      </c>
      <c r="C1014" t="str">
        <f>IF(INDEX([1]Calculation!$G:$G,ROW())=0,"-",INDEX([1]Calculation!$G:$G,ROW()))</f>
        <v>B-</v>
      </c>
      <c r="D1014" t="str">
        <f>INDEX([1]Calculation!$J:$J,ROW())&amp;"  "&amp;INDEX([1]Calculation!$K:$K,ROW())</f>
        <v>559  lv</v>
      </c>
      <c r="E1014" s="19">
        <f>INDEX([1]Calculation!$I:$I,ROW())</f>
        <v>43628</v>
      </c>
      <c r="F1014" s="12">
        <f>ROUND(INDEX([1]Calculation!AL:AL,ROW()),1)</f>
        <v>0</v>
      </c>
      <c r="G1014" s="8">
        <f>ROUND(INDEX([1]Calculation!L:L,ROW()),0)</f>
        <v>45</v>
      </c>
      <c r="H1014" s="8">
        <f>ROUND(INDEX([1]Calculation!M:M,ROW()),0)</f>
        <v>0</v>
      </c>
      <c r="I1014" s="8">
        <f>ROUND(INDEX([1]Calculation!N:N,ROW()),0)</f>
        <v>4</v>
      </c>
      <c r="J1014" s="8">
        <f>ROUND(INDEX([1]Calculation!O:O,ROW()),0)</f>
        <v>6</v>
      </c>
      <c r="K1014" s="8">
        <f>ROUND(INDEX([1]Calculation!P:P,ROW()),0)</f>
        <v>1</v>
      </c>
      <c r="L1014" s="8">
        <f>ROUND(INDEX([1]Calculation!Q:Q,ROW()),0)</f>
        <v>18</v>
      </c>
      <c r="M1014" s="8">
        <f>ROUND(INDEX([1]Calculation!R:R,ROW()),0)</f>
        <v>0</v>
      </c>
      <c r="N1014" s="8">
        <f>ROUND(INDEX([1]Calculation!S:S,ROW()),0)</f>
        <v>8</v>
      </c>
      <c r="O1014" s="8">
        <f>ROUND(INDEX([1]Calculation!T:T,ROW()),0)</f>
        <v>1</v>
      </c>
      <c r="P1014" s="8" t="str">
        <f>INDEX([1]Calculation!CB:CB,ROW())</f>
        <v>https://drive.google.com/file/d/0ByVu4fDHYJgVNFB2S3h5MUQzUzVDNjBQaExTdkZDQ0RGcTU4/view</v>
      </c>
    </row>
    <row r="1015" spans="1:16">
      <c r="A1015" t="str">
        <f>INDEX([1]Calculation!$F:$F,ROW())</f>
        <v>New Hampshire</v>
      </c>
      <c r="B1015" t="str">
        <f>INDEX([1]Calculation!$D:$D,ROW())</f>
        <v>YouGov</v>
      </c>
      <c r="C1015" t="str">
        <f>IF(INDEX([1]Calculation!$G:$G,ROW())=0,"-",INDEX([1]Calculation!$G:$G,ROW()))</f>
        <v>B-</v>
      </c>
      <c r="D1015" t="str">
        <f>INDEX([1]Calculation!$J:$J,ROW())&amp;"  "&amp;INDEX([1]Calculation!$K:$K,ROW())</f>
        <v>448  lv</v>
      </c>
      <c r="E1015" s="19">
        <f>INDEX([1]Calculation!$I:$I,ROW())</f>
        <v>43628</v>
      </c>
      <c r="F1015" s="12">
        <f>ROUND(INDEX([1]Calculation!AL:AL,ROW()),1)</f>
        <v>0</v>
      </c>
      <c r="G1015" s="8">
        <f>ROUND(INDEX([1]Calculation!L:L,ROW()),0)</f>
        <v>33</v>
      </c>
      <c r="H1015" s="8">
        <f>ROUND(INDEX([1]Calculation!M:M,ROW()),0)</f>
        <v>0</v>
      </c>
      <c r="I1015" s="8">
        <f>ROUND(INDEX([1]Calculation!N:N,ROW()),0)</f>
        <v>3</v>
      </c>
      <c r="J1015" s="8">
        <f>ROUND(INDEX([1]Calculation!O:O,ROW()),0)</f>
        <v>10</v>
      </c>
      <c r="K1015" s="8">
        <f>ROUND(INDEX([1]Calculation!P:P,ROW()),0)</f>
        <v>1</v>
      </c>
      <c r="L1015" s="8">
        <f>ROUND(INDEX([1]Calculation!Q:Q,ROW()),0)</f>
        <v>20</v>
      </c>
      <c r="M1015" s="8">
        <f>ROUND(INDEX([1]Calculation!R:R,ROW()),0)</f>
        <v>0</v>
      </c>
      <c r="N1015" s="8">
        <f>ROUND(INDEX([1]Calculation!S:S,ROW()),0)</f>
        <v>17</v>
      </c>
      <c r="O1015" s="8">
        <f>ROUND(INDEX([1]Calculation!T:T,ROW()),0)</f>
        <v>1</v>
      </c>
      <c r="P1015" s="8" t="str">
        <f>INDEX([1]Calculation!CB:CB,ROW())</f>
        <v>https://drive.google.com/file/d/0ByVu4fDHYJgVSm5SVnVXZHBkOVpPQXpXX0pPWF9YSHhVb1g0/view</v>
      </c>
    </row>
    <row r="1016" spans="1:16">
      <c r="A1016" t="str">
        <f>INDEX([1]Calculation!$F:$F,ROW())</f>
        <v>Iowa</v>
      </c>
      <c r="B1016" t="str">
        <f>INDEX([1]Calculation!$D:$D,ROW())</f>
        <v>YouGov</v>
      </c>
      <c r="C1016" t="str">
        <f>IF(INDEX([1]Calculation!$G:$G,ROW())=0,"-",INDEX([1]Calculation!$G:$G,ROW()))</f>
        <v>B-</v>
      </c>
      <c r="D1016" t="str">
        <f>INDEX([1]Calculation!$J:$J,ROW())&amp;"  "&amp;INDEX([1]Calculation!$K:$K,ROW())</f>
        <v>441  lv</v>
      </c>
      <c r="E1016" s="19">
        <f>INDEX([1]Calculation!$I:$I,ROW())</f>
        <v>43628</v>
      </c>
      <c r="F1016" s="12">
        <f>ROUND(INDEX([1]Calculation!AL:AL,ROW()),1)</f>
        <v>0</v>
      </c>
      <c r="G1016" s="8">
        <f>ROUND(INDEX([1]Calculation!L:L,ROW()),0)</f>
        <v>30</v>
      </c>
      <c r="H1016" s="8">
        <f>ROUND(INDEX([1]Calculation!M:M,ROW()),0)</f>
        <v>0</v>
      </c>
      <c r="I1016" s="8">
        <f>ROUND(INDEX([1]Calculation!N:N,ROW()),0)</f>
        <v>3</v>
      </c>
      <c r="J1016" s="8">
        <f>ROUND(INDEX([1]Calculation!O:O,ROW()),0)</f>
        <v>11</v>
      </c>
      <c r="K1016" s="8">
        <f>ROUND(INDEX([1]Calculation!P:P,ROW()),0)</f>
        <v>4</v>
      </c>
      <c r="L1016" s="8">
        <f>ROUND(INDEX([1]Calculation!Q:Q,ROW()),0)</f>
        <v>22</v>
      </c>
      <c r="M1016" s="8">
        <f>ROUND(INDEX([1]Calculation!R:R,ROW()),0)</f>
        <v>0</v>
      </c>
      <c r="N1016" s="8">
        <f>ROUND(INDEX([1]Calculation!S:S,ROW()),0)</f>
        <v>12</v>
      </c>
      <c r="O1016" s="8">
        <f>ROUND(INDEX([1]Calculation!T:T,ROW()),0)</f>
        <v>0</v>
      </c>
      <c r="P1016" s="8" t="str">
        <f>INDEX([1]Calculation!CB:CB,ROW())</f>
        <v>https://drive.google.com/file/d/0ByVu4fDHYJgVSm5SVnVXZHBkOVpPQXpXX0pPWF9YSHhVb1g0/view</v>
      </c>
    </row>
    <row r="1017" spans="1:16">
      <c r="A1017" t="str">
        <f>INDEX([1]Calculation!$F:$F,ROW())</f>
        <v>US</v>
      </c>
      <c r="B1017" t="str">
        <f>INDEX([1]Calculation!$D:$D,ROW())</f>
        <v>Fox News/Beacon Research/Shaw &amp; Co. Research</v>
      </c>
      <c r="C1017" t="str">
        <f>IF(INDEX([1]Calculation!$G:$G,ROW())=0,"-",INDEX([1]Calculation!$G:$G,ROW()))</f>
        <v>A-</v>
      </c>
      <c r="D1017" t="str">
        <f>INDEX([1]Calculation!$J:$J,ROW())&amp;"  "&amp;INDEX([1]Calculation!$K:$K,ROW())</f>
        <v>449  lv</v>
      </c>
      <c r="E1017" s="19">
        <f>INDEX([1]Calculation!$I:$I,ROW())</f>
        <v>43628</v>
      </c>
      <c r="F1017" s="12">
        <f>ROUND(INDEX([1]Calculation!AL:AL,ROW()),1)</f>
        <v>0</v>
      </c>
      <c r="G1017" s="8">
        <f>ROUND(INDEX([1]Calculation!L:L,ROW()),0)</f>
        <v>32</v>
      </c>
      <c r="H1017" s="8">
        <f>ROUND(INDEX([1]Calculation!M:M,ROW()),0)</f>
        <v>0</v>
      </c>
      <c r="I1017" s="8">
        <f>ROUND(INDEX([1]Calculation!N:N,ROW()),0)</f>
        <v>3</v>
      </c>
      <c r="J1017" s="8">
        <f>ROUND(INDEX([1]Calculation!O:O,ROW()),0)</f>
        <v>8</v>
      </c>
      <c r="K1017" s="8">
        <f>ROUND(INDEX([1]Calculation!P:P,ROW()),0)</f>
        <v>2</v>
      </c>
      <c r="L1017" s="8">
        <f>ROUND(INDEX([1]Calculation!Q:Q,ROW()),0)</f>
        <v>13</v>
      </c>
      <c r="M1017" s="8">
        <f>ROUND(INDEX([1]Calculation!R:R,ROW()),0)</f>
        <v>0</v>
      </c>
      <c r="N1017" s="8">
        <f>ROUND(INDEX([1]Calculation!S:S,ROW()),0)</f>
        <v>9</v>
      </c>
      <c r="O1017" s="8">
        <f>ROUND(INDEX([1]Calculation!T:T,ROW()),0)</f>
        <v>2</v>
      </c>
      <c r="P1017" s="8" t="str">
        <f>INDEX([1]Calculation!CB:CB,ROW())</f>
        <v>https://www.foxnews.com/politics/fox-news-poll-6-16</v>
      </c>
    </row>
    <row r="1018" spans="1:16">
      <c r="A1018" t="str">
        <f>INDEX([1]Calculation!$F:$F,ROW())</f>
        <v>Minnesota</v>
      </c>
      <c r="B1018" t="str">
        <f>INDEX([1]Calculation!$D:$D,ROW())</f>
        <v>Change Research</v>
      </c>
      <c r="C1018" t="str">
        <f>IF(INDEX([1]Calculation!$G:$G,ROW())=0,"-",INDEX([1]Calculation!$G:$G,ROW()))</f>
        <v>C</v>
      </c>
      <c r="D1018" t="str">
        <f>INDEX([1]Calculation!$J:$J,ROW())&amp;"  "&amp;INDEX([1]Calculation!$K:$K,ROW())</f>
        <v>772  lv</v>
      </c>
      <c r="E1018" s="19">
        <f>INDEX([1]Calculation!$I:$I,ROW())</f>
        <v>43628</v>
      </c>
      <c r="F1018" s="12">
        <f>ROUND(INDEX([1]Calculation!AL:AL,ROW()),1)</f>
        <v>0.9</v>
      </c>
      <c r="G1018" s="8">
        <f>ROUND(INDEX([1]Calculation!L:L,ROW()),0)</f>
        <v>20</v>
      </c>
      <c r="H1018" s="8">
        <f>ROUND(INDEX([1]Calculation!M:M,ROW()),0)</f>
        <v>0</v>
      </c>
      <c r="I1018" s="8">
        <f>ROUND(INDEX([1]Calculation!N:N,ROW()),0)</f>
        <v>1</v>
      </c>
      <c r="J1018" s="8">
        <f>ROUND(INDEX([1]Calculation!O:O,ROW()),0)</f>
        <v>11</v>
      </c>
      <c r="K1018" s="8">
        <f>ROUND(INDEX([1]Calculation!P:P,ROW()),0)</f>
        <v>16</v>
      </c>
      <c r="L1018" s="8">
        <f>ROUND(INDEX([1]Calculation!Q:Q,ROW()),0)</f>
        <v>19</v>
      </c>
      <c r="M1018" s="8">
        <f>ROUND(INDEX([1]Calculation!R:R,ROW()),0)</f>
        <v>0</v>
      </c>
      <c r="N1018" s="8">
        <f>ROUND(INDEX([1]Calculation!S:S,ROW()),0)</f>
        <v>21</v>
      </c>
      <c r="O1018" s="8">
        <f>ROUND(INDEX([1]Calculation!T:T,ROW()),0)</f>
        <v>2</v>
      </c>
      <c r="P1018" s="8" t="str">
        <f>INDEX([1]Calculation!CB:CB,ROW())</f>
        <v>https://www.changeresearch.com/minnesota-poll-june-8-12-2019</v>
      </c>
    </row>
    <row r="1019" spans="1:16">
      <c r="A1019" t="str">
        <f>INDEX([1]Calculation!$F:$F,ROW())</f>
        <v>Florida</v>
      </c>
      <c r="B1019" t="str">
        <f>INDEX([1]Calculation!$D:$D,ROW())</f>
        <v>Climate Nexus</v>
      </c>
      <c r="C1019" t="str">
        <f>IF(INDEX([1]Calculation!$G:$G,ROW())=0,"-",INDEX([1]Calculation!$G:$G,ROW()))</f>
        <v>-</v>
      </c>
      <c r="D1019" t="str">
        <f>INDEX([1]Calculation!$J:$J,ROW())&amp;"  "&amp;INDEX([1]Calculation!$K:$K,ROW())</f>
        <v>676  rv</v>
      </c>
      <c r="E1019" s="19">
        <f>INDEX([1]Calculation!$I:$I,ROW())</f>
        <v>43627</v>
      </c>
      <c r="F1019" s="12">
        <f>ROUND(INDEX([1]Calculation!AL:AL,ROW()),1)</f>
        <v>0.7</v>
      </c>
      <c r="G1019" s="8">
        <f>ROUND(INDEX([1]Calculation!L:L,ROW()),0)</f>
        <v>32</v>
      </c>
      <c r="H1019" s="8">
        <f>ROUND(INDEX([1]Calculation!M:M,ROW()),0)</f>
        <v>0</v>
      </c>
      <c r="I1019" s="8">
        <f>ROUND(INDEX([1]Calculation!N:N,ROW()),0)</f>
        <v>2</v>
      </c>
      <c r="J1019" s="8">
        <f>ROUND(INDEX([1]Calculation!O:O,ROW()),0)</f>
        <v>6</v>
      </c>
      <c r="K1019" s="8">
        <f>ROUND(INDEX([1]Calculation!P:P,ROW()),0)</f>
        <v>1</v>
      </c>
      <c r="L1019" s="8">
        <f>ROUND(INDEX([1]Calculation!Q:Q,ROW()),0)</f>
        <v>16</v>
      </c>
      <c r="M1019" s="8">
        <f>ROUND(INDEX([1]Calculation!R:R,ROW()),0)</f>
        <v>0</v>
      </c>
      <c r="N1019" s="8">
        <f>ROUND(INDEX([1]Calculation!S:S,ROW()),0)</f>
        <v>10</v>
      </c>
      <c r="O1019" s="8">
        <f>ROUND(INDEX([1]Calculation!T:T,ROW()),0)</f>
        <v>2</v>
      </c>
      <c r="P1019" s="8" t="str">
        <f>INDEX([1]Calculation!CB:CB,ROW())</f>
        <v>https://climatenexus.org/wp-content/uploads/Florida-Poll-Toplines-6_17_19.pdf</v>
      </c>
    </row>
    <row r="1020" spans="1:16">
      <c r="A1020" t="str">
        <f>INDEX([1]Calculation!$F:$F,ROW())</f>
        <v>Nevada</v>
      </c>
      <c r="B1020" t="str">
        <f>INDEX([1]Calculation!$D:$D,ROW())</f>
        <v>Monmouth University</v>
      </c>
      <c r="C1020" t="str">
        <f>IF(INDEX([1]Calculation!$G:$G,ROW())=0,"-",INDEX([1]Calculation!$G:$G,ROW()))</f>
        <v>A+</v>
      </c>
      <c r="D1020" t="str">
        <f>INDEX([1]Calculation!$J:$J,ROW())&amp;"  "&amp;INDEX([1]Calculation!$K:$K,ROW())</f>
        <v>370  lv</v>
      </c>
      <c r="E1020" s="19">
        <f>INDEX([1]Calculation!$I:$I,ROW())</f>
        <v>43627</v>
      </c>
      <c r="F1020" s="12">
        <f>ROUND(INDEX([1]Calculation!AL:AL,ROW()),1)</f>
        <v>2.6</v>
      </c>
      <c r="G1020" s="8">
        <f>ROUND(INDEX([1]Calculation!L:L,ROW()),0)</f>
        <v>36</v>
      </c>
      <c r="H1020" s="8">
        <f>ROUND(INDEX([1]Calculation!M:M,ROW()),0)</f>
        <v>0</v>
      </c>
      <c r="I1020" s="8">
        <f>ROUND(INDEX([1]Calculation!N:N,ROW()),0)</f>
        <v>2</v>
      </c>
      <c r="J1020" s="8">
        <f>ROUND(INDEX([1]Calculation!O:O,ROW()),0)</f>
        <v>7</v>
      </c>
      <c r="K1020" s="8">
        <f>ROUND(INDEX([1]Calculation!P:P,ROW()),0)</f>
        <v>1</v>
      </c>
      <c r="L1020" s="8">
        <f>ROUND(INDEX([1]Calculation!Q:Q,ROW()),0)</f>
        <v>13</v>
      </c>
      <c r="M1020" s="8">
        <f>ROUND(INDEX([1]Calculation!R:R,ROW()),0)</f>
        <v>0</v>
      </c>
      <c r="N1020" s="8">
        <f>ROUND(INDEX([1]Calculation!S:S,ROW()),0)</f>
        <v>19</v>
      </c>
      <c r="O1020" s="8">
        <f>ROUND(INDEX([1]Calculation!T:T,ROW()),0)</f>
        <v>2</v>
      </c>
      <c r="P1020" s="8" t="str">
        <f>INDEX([1]Calculation!CB:CB,ROW())</f>
        <v>https://www.monmouth.edu/polling-institute/documents/monmouthpoll_nv_061219.pdf/</v>
      </c>
    </row>
    <row r="1021" spans="1:16">
      <c r="A1021" t="str">
        <f>INDEX([1]Calculation!$F:$F,ROW())</f>
        <v>US</v>
      </c>
      <c r="B1021" t="str">
        <f>INDEX([1]Calculation!$D:$D,ROW())</f>
        <v>YouGov</v>
      </c>
      <c r="C1021" t="str">
        <f>IF(INDEX([1]Calculation!$G:$G,ROW())=0,"-",INDEX([1]Calculation!$G:$G,ROW()))</f>
        <v>B-</v>
      </c>
      <c r="D1021" t="str">
        <f>INDEX([1]Calculation!$J:$J,ROW())&amp;"  "&amp;INDEX([1]Calculation!$K:$K,ROW())</f>
        <v>513  lv</v>
      </c>
      <c r="E1021" s="19">
        <f>INDEX([1]Calculation!$I:$I,ROW())</f>
        <v>43627</v>
      </c>
      <c r="F1021" s="12">
        <f>ROUND(INDEX([1]Calculation!AL:AL,ROW()),1)</f>
        <v>0</v>
      </c>
      <c r="G1021" s="8">
        <f>ROUND(INDEX([1]Calculation!L:L,ROW()),0)</f>
        <v>26</v>
      </c>
      <c r="H1021" s="8">
        <f>ROUND(INDEX([1]Calculation!M:M,ROW()),0)</f>
        <v>0</v>
      </c>
      <c r="I1021" s="8">
        <f>ROUND(INDEX([1]Calculation!N:N,ROW()),0)</f>
        <v>2</v>
      </c>
      <c r="J1021" s="8">
        <f>ROUND(INDEX([1]Calculation!O:O,ROW()),0)</f>
        <v>8</v>
      </c>
      <c r="K1021" s="8">
        <f>ROUND(INDEX([1]Calculation!P:P,ROW()),0)</f>
        <v>1</v>
      </c>
      <c r="L1021" s="8">
        <f>ROUND(INDEX([1]Calculation!Q:Q,ROW()),0)</f>
        <v>12</v>
      </c>
      <c r="M1021" s="8">
        <f>ROUND(INDEX([1]Calculation!R:R,ROW()),0)</f>
        <v>0</v>
      </c>
      <c r="N1021" s="8">
        <f>ROUND(INDEX([1]Calculation!S:S,ROW()),0)</f>
        <v>16</v>
      </c>
      <c r="O1021" s="8">
        <f>ROUND(INDEX([1]Calculation!T:T,ROW()),0)</f>
        <v>1</v>
      </c>
      <c r="P1021" s="8" t="str">
        <f>INDEX([1]Calculation!CB:CB,ROW())</f>
        <v>https://d25d2506sfb94s.cloudfront.net/cumulus_uploads/document/b0wzlf9avh/econTabReport.pdf</v>
      </c>
    </row>
    <row r="1022" spans="1:16">
      <c r="A1022" t="str">
        <f>INDEX([1]Calculation!$F:$F,ROW())</f>
        <v>California</v>
      </c>
      <c r="B1022" t="str">
        <f>INDEX([1]Calculation!$D:$D,ROW())</f>
        <v>University of California, Berkeley</v>
      </c>
      <c r="C1022" t="str">
        <f>IF(INDEX([1]Calculation!$G:$G,ROW())=0,"-",INDEX([1]Calculation!$G:$G,ROW()))</f>
        <v>B/C</v>
      </c>
      <c r="D1022" t="str">
        <f>INDEX([1]Calculation!$J:$J,ROW())&amp;"  "&amp;INDEX([1]Calculation!$K:$K,ROW())</f>
        <v>2131  lv</v>
      </c>
      <c r="E1022" s="19">
        <f>INDEX([1]Calculation!$I:$I,ROW())</f>
        <v>43626</v>
      </c>
      <c r="F1022" s="12">
        <f>ROUND(INDEX([1]Calculation!AL:AL,ROW()),1)</f>
        <v>0</v>
      </c>
      <c r="G1022" s="8">
        <f>ROUND(INDEX([1]Calculation!L:L,ROW()),0)</f>
        <v>22</v>
      </c>
      <c r="H1022" s="8">
        <f>ROUND(INDEX([1]Calculation!M:M,ROW()),0)</f>
        <v>0</v>
      </c>
      <c r="I1022" s="8">
        <f>ROUND(INDEX([1]Calculation!N:N,ROW()),0)</f>
        <v>1</v>
      </c>
      <c r="J1022" s="8">
        <f>ROUND(INDEX([1]Calculation!O:O,ROW()),0)</f>
        <v>10</v>
      </c>
      <c r="K1022" s="8">
        <f>ROUND(INDEX([1]Calculation!P:P,ROW()),0)</f>
        <v>1</v>
      </c>
      <c r="L1022" s="8">
        <f>ROUND(INDEX([1]Calculation!Q:Q,ROW()),0)</f>
        <v>17</v>
      </c>
      <c r="M1022" s="8">
        <f>ROUND(INDEX([1]Calculation!R:R,ROW()),0)</f>
        <v>0</v>
      </c>
      <c r="N1022" s="8">
        <f>ROUND(INDEX([1]Calculation!S:S,ROW()),0)</f>
        <v>18</v>
      </c>
      <c r="O1022" s="8">
        <f>ROUND(INDEX([1]Calculation!T:T,ROW()),0)</f>
        <v>1</v>
      </c>
      <c r="P1022" s="8" t="str">
        <f>INDEX([1]Calculation!CB:CB,ROW())</f>
        <v>https://escholarship.org/uc/item/1g43j6tj</v>
      </c>
    </row>
    <row r="1023" spans="1:16">
      <c r="A1023" t="str">
        <f>INDEX([1]Calculation!$F:$F,ROW())</f>
        <v>US</v>
      </c>
      <c r="B1023" t="str">
        <f>INDEX([1]Calculation!$D:$D,ROW())</f>
        <v>Change Research</v>
      </c>
      <c r="C1023" t="str">
        <f>IF(INDEX([1]Calculation!$G:$G,ROW())=0,"-",INDEX([1]Calculation!$G:$G,ROW()))</f>
        <v>C</v>
      </c>
      <c r="D1023" t="str">
        <f>INDEX([1]Calculation!$J:$J,ROW())&amp;"  "&amp;INDEX([1]Calculation!$K:$K,ROW())</f>
        <v>1621  lv</v>
      </c>
      <c r="E1023" s="19">
        <f>INDEX([1]Calculation!$I:$I,ROW())</f>
        <v>43626</v>
      </c>
      <c r="F1023" s="12">
        <f>ROUND(INDEX([1]Calculation!AL:AL,ROW()),1)</f>
        <v>0</v>
      </c>
      <c r="G1023" s="8">
        <f>ROUND(INDEX([1]Calculation!L:L,ROW()),0)</f>
        <v>26</v>
      </c>
      <c r="H1023" s="8">
        <f>ROUND(INDEX([1]Calculation!M:M,ROW()),0)</f>
        <v>0</v>
      </c>
      <c r="I1023" s="8">
        <f>ROUND(INDEX([1]Calculation!N:N,ROW()),0)</f>
        <v>1</v>
      </c>
      <c r="J1023" s="8">
        <f>ROUND(INDEX([1]Calculation!O:O,ROW()),0)</f>
        <v>14</v>
      </c>
      <c r="K1023" s="8">
        <f>ROUND(INDEX([1]Calculation!P:P,ROW()),0)</f>
        <v>1</v>
      </c>
      <c r="L1023" s="8">
        <f>ROUND(INDEX([1]Calculation!Q:Q,ROW()),0)</f>
        <v>21</v>
      </c>
      <c r="M1023" s="8">
        <f>ROUND(INDEX([1]Calculation!R:R,ROW()),0)</f>
        <v>0</v>
      </c>
      <c r="N1023" s="8">
        <f>ROUND(INDEX([1]Calculation!S:S,ROW()),0)</f>
        <v>19</v>
      </c>
      <c r="O1023" s="8">
        <f>ROUND(INDEX([1]Calculation!T:T,ROW()),0)</f>
        <v>1</v>
      </c>
      <c r="P1023" s="8" t="str">
        <f>INDEX([1]Calculation!CB:CB,ROW())</f>
        <v>https://www.changeresearch.com/climate-change-poll-june-5-10-2019</v>
      </c>
    </row>
    <row r="1024" spans="1:16">
      <c r="A1024" t="str">
        <f>INDEX([1]Calculation!$F:$F,ROW())</f>
        <v>US</v>
      </c>
      <c r="B1024" t="str">
        <f>INDEX([1]Calculation!$D:$D,ROW())</f>
        <v>Quinnipiac University</v>
      </c>
      <c r="C1024" t="str">
        <f>IF(INDEX([1]Calculation!$G:$G,ROW())=0,"-",INDEX([1]Calculation!$G:$G,ROW()))</f>
        <v>A</v>
      </c>
      <c r="D1024" t="str">
        <f>INDEX([1]Calculation!$J:$J,ROW())&amp;"  "&amp;INDEX([1]Calculation!$K:$K,ROW())</f>
        <v>503  rv</v>
      </c>
      <c r="E1024" s="19">
        <f>INDEX([1]Calculation!$I:$I,ROW())</f>
        <v>43626</v>
      </c>
      <c r="F1024" s="12">
        <f>ROUND(INDEX([1]Calculation!AL:AL,ROW()),1)</f>
        <v>0</v>
      </c>
      <c r="G1024" s="8">
        <f>ROUND(INDEX([1]Calculation!L:L,ROW()),0)</f>
        <v>30</v>
      </c>
      <c r="H1024" s="8">
        <f>ROUND(INDEX([1]Calculation!M:M,ROW()),0)</f>
        <v>0</v>
      </c>
      <c r="I1024" s="8">
        <f>ROUND(INDEX([1]Calculation!N:N,ROW()),0)</f>
        <v>1</v>
      </c>
      <c r="J1024" s="8">
        <f>ROUND(INDEX([1]Calculation!O:O,ROW()),0)</f>
        <v>8</v>
      </c>
      <c r="K1024" s="8">
        <f>ROUND(INDEX([1]Calculation!P:P,ROW()),0)</f>
        <v>1</v>
      </c>
      <c r="L1024" s="8">
        <f>ROUND(INDEX([1]Calculation!Q:Q,ROW()),0)</f>
        <v>19</v>
      </c>
      <c r="M1024" s="8">
        <f>ROUND(INDEX([1]Calculation!R:R,ROW()),0)</f>
        <v>0</v>
      </c>
      <c r="N1024" s="8">
        <f>ROUND(INDEX([1]Calculation!S:S,ROW()),0)</f>
        <v>15</v>
      </c>
      <c r="O1024" s="8">
        <f>ROUND(INDEX([1]Calculation!T:T,ROW()),0)</f>
        <v>1</v>
      </c>
      <c r="P1024" s="8" t="str">
        <f>INDEX([1]Calculation!CB:CB,ROW())</f>
        <v>https://poll.qu.edu/national/release-detail?ReleaseID=2627</v>
      </c>
    </row>
    <row r="1025" spans="1:16">
      <c r="A1025" t="str">
        <f>INDEX([1]Calculation!$F:$F,ROW())</f>
        <v>Texas</v>
      </c>
      <c r="B1025" t="str">
        <f>INDEX([1]Calculation!$D:$D,ROW())</f>
        <v>YouGov</v>
      </c>
      <c r="C1025" t="str">
        <f>IF(INDEX([1]Calculation!$G:$G,ROW())=0,"-",INDEX([1]Calculation!$G:$G,ROW()))</f>
        <v>B-</v>
      </c>
      <c r="D1025" t="str">
        <f>INDEX([1]Calculation!$J:$J,ROW())&amp;"  "&amp;INDEX([1]Calculation!$K:$K,ROW())</f>
        <v>483  lv</v>
      </c>
      <c r="E1025" s="19">
        <f>INDEX([1]Calculation!$I:$I,ROW())</f>
        <v>43625</v>
      </c>
      <c r="F1025" s="12">
        <f>ROUND(INDEX([1]Calculation!AL:AL,ROW()),1)</f>
        <v>0</v>
      </c>
      <c r="G1025" s="8">
        <f>ROUND(INDEX([1]Calculation!L:L,ROW()),0)</f>
        <v>23</v>
      </c>
      <c r="H1025" s="8">
        <f>ROUND(INDEX([1]Calculation!M:M,ROW()),0)</f>
        <v>0</v>
      </c>
      <c r="I1025" s="8">
        <f>ROUND(INDEX([1]Calculation!N:N,ROW()),0)</f>
        <v>1</v>
      </c>
      <c r="J1025" s="8">
        <f>ROUND(INDEX([1]Calculation!O:O,ROW()),0)</f>
        <v>8</v>
      </c>
      <c r="K1025" s="8">
        <f>ROUND(INDEX([1]Calculation!P:P,ROW()),0)</f>
        <v>1</v>
      </c>
      <c r="L1025" s="8">
        <f>ROUND(INDEX([1]Calculation!Q:Q,ROW()),0)</f>
        <v>12</v>
      </c>
      <c r="M1025" s="8">
        <f>ROUND(INDEX([1]Calculation!R:R,ROW()),0)</f>
        <v>0</v>
      </c>
      <c r="N1025" s="8">
        <f>ROUND(INDEX([1]Calculation!S:S,ROW()),0)</f>
        <v>14</v>
      </c>
      <c r="O1025" s="8">
        <f>ROUND(INDEX([1]Calculation!T:T,ROW()),0)</f>
        <v>0</v>
      </c>
      <c r="P1025" s="8" t="str">
        <f>INDEX([1]Calculation!CB:CB,ROW())</f>
        <v>https://www.texastribune.org/2019/06/17/trump-reelection-50-50-biden-orourke-lead-democrats-ut-tt-poll/</v>
      </c>
    </row>
    <row r="1026" spans="1:16">
      <c r="A1026" t="str">
        <f>INDEX([1]Calculation!$F:$F,ROW())</f>
        <v>Massachusetts</v>
      </c>
      <c r="B1026" t="str">
        <f>INDEX([1]Calculation!$D:$D,ROW())</f>
        <v>Suffolk University</v>
      </c>
      <c r="C1026" t="str">
        <f>IF(INDEX([1]Calculation!$G:$G,ROW())=0,"-",INDEX([1]Calculation!$G:$G,ROW()))</f>
        <v>A-</v>
      </c>
      <c r="D1026" t="str">
        <f>INDEX([1]Calculation!$J:$J,ROW())&amp;"  "&amp;INDEX([1]Calculation!$K:$K,ROW())</f>
        <v>370  lv</v>
      </c>
      <c r="E1026" s="19">
        <f>INDEX([1]Calculation!$I:$I,ROW())</f>
        <v>43625</v>
      </c>
      <c r="F1026" s="12">
        <f>ROUND(INDEX([1]Calculation!AL:AL,ROW()),1)</f>
        <v>0.1</v>
      </c>
      <c r="G1026" s="8">
        <f>ROUND(INDEX([1]Calculation!L:L,ROW()),0)</f>
        <v>22</v>
      </c>
      <c r="H1026" s="8">
        <f>ROUND(INDEX([1]Calculation!M:M,ROW()),0)</f>
        <v>0</v>
      </c>
      <c r="I1026" s="8">
        <f>ROUND(INDEX([1]Calculation!N:N,ROW()),0)</f>
        <v>1</v>
      </c>
      <c r="J1026" s="8">
        <f>ROUND(INDEX([1]Calculation!O:O,ROW()),0)</f>
        <v>8</v>
      </c>
      <c r="K1026" s="8">
        <f>ROUND(INDEX([1]Calculation!P:P,ROW()),0)</f>
        <v>0</v>
      </c>
      <c r="L1026" s="8">
        <f>ROUND(INDEX([1]Calculation!Q:Q,ROW()),0)</f>
        <v>6</v>
      </c>
      <c r="M1026" s="8">
        <f>ROUND(INDEX([1]Calculation!R:R,ROW()),0)</f>
        <v>0</v>
      </c>
      <c r="N1026" s="8">
        <f>ROUND(INDEX([1]Calculation!S:S,ROW()),0)</f>
        <v>10</v>
      </c>
      <c r="O1026" s="8">
        <f>ROUND(INDEX([1]Calculation!T:T,ROW()),0)</f>
        <v>1</v>
      </c>
      <c r="P1026" s="8" t="str">
        <f>INDEX([1]Calculation!CB:CB,ROW())</f>
        <v>https://www.suffolk.edu/-/media/suffolk/documents/academics/research-at-suffolk/suprc/polls/massachusetts2/2019/6_11_2019_marginals_pdftxt.pdf</v>
      </c>
    </row>
    <row r="1027" spans="1:16">
      <c r="A1027" t="str">
        <f>INDEX([1]Calculation!$F:$F,ROW())</f>
        <v>US</v>
      </c>
      <c r="B1027" t="str">
        <f>INDEX([1]Calculation!$D:$D,ROW())</f>
        <v>Morning Consult</v>
      </c>
      <c r="C1027" t="str">
        <f>IF(INDEX([1]Calculation!$G:$G,ROW())=0,"-",INDEX([1]Calculation!$G:$G,ROW()))</f>
        <v>B+</v>
      </c>
      <c r="D1027" t="str">
        <f>INDEX([1]Calculation!$J:$J,ROW())&amp;"  "&amp;INDEX([1]Calculation!$K:$K,ROW())</f>
        <v>17012  lv</v>
      </c>
      <c r="E1027" s="19">
        <f>INDEX([1]Calculation!$I:$I,ROW())</f>
        <v>43625</v>
      </c>
      <c r="F1027" s="12">
        <f>ROUND(INDEX([1]Calculation!AL:AL,ROW()),1)</f>
        <v>0</v>
      </c>
      <c r="G1027" s="8">
        <f>ROUND(INDEX([1]Calculation!L:L,ROW()),0)</f>
        <v>37</v>
      </c>
      <c r="H1027" s="8">
        <f>ROUND(INDEX([1]Calculation!M:M,ROW()),0)</f>
        <v>0</v>
      </c>
      <c r="I1027" s="8">
        <f>ROUND(INDEX([1]Calculation!N:N,ROW()),0)</f>
        <v>3</v>
      </c>
      <c r="J1027" s="8">
        <f>ROUND(INDEX([1]Calculation!O:O,ROW()),0)</f>
        <v>7</v>
      </c>
      <c r="K1027" s="8">
        <f>ROUND(INDEX([1]Calculation!P:P,ROW()),0)</f>
        <v>2</v>
      </c>
      <c r="L1027" s="8">
        <f>ROUND(INDEX([1]Calculation!Q:Q,ROW()),0)</f>
        <v>19</v>
      </c>
      <c r="M1027" s="8">
        <f>ROUND(INDEX([1]Calculation!R:R,ROW()),0)</f>
        <v>0</v>
      </c>
      <c r="N1027" s="8">
        <f>ROUND(INDEX([1]Calculation!S:S,ROW()),0)</f>
        <v>11</v>
      </c>
      <c r="O1027" s="8">
        <f>ROUND(INDEX([1]Calculation!T:T,ROW()),0)</f>
        <v>1</v>
      </c>
      <c r="P1027" s="8" t="str">
        <f>INDEX([1]Calculation!CB:CB,ROW())</f>
        <v>https://morningconsult.com/2020-democratic-primary/</v>
      </c>
    </row>
    <row r="1028" spans="1:16">
      <c r="A1028" t="str">
        <f>INDEX([1]Calculation!$F:$F,ROW())</f>
        <v>Virginia</v>
      </c>
      <c r="B1028" t="str">
        <f>INDEX([1]Calculation!$D:$D,ROW())</f>
        <v>Hampton University</v>
      </c>
      <c r="C1028" t="str">
        <f>IF(INDEX([1]Calculation!$G:$G,ROW())=0,"-",INDEX([1]Calculation!$G:$G,ROW()))</f>
        <v>B/C</v>
      </c>
      <c r="D1028" t="str">
        <f>INDEX([1]Calculation!$J:$J,ROW())&amp;"  "&amp;INDEX([1]Calculation!$K:$K,ROW())</f>
        <v>1126  rv</v>
      </c>
      <c r="E1028" s="19">
        <f>INDEX([1]Calculation!$I:$I,ROW())</f>
        <v>43622</v>
      </c>
      <c r="F1028" s="12">
        <f>ROUND(INDEX([1]Calculation!AL:AL,ROW()),1)</f>
        <v>1.2</v>
      </c>
      <c r="G1028" s="8">
        <f>ROUND(INDEX([1]Calculation!L:L,ROW()),0)</f>
        <v>36</v>
      </c>
      <c r="H1028" s="8">
        <f>ROUND(INDEX([1]Calculation!M:M,ROW()),0)</f>
        <v>0</v>
      </c>
      <c r="I1028" s="8">
        <f>ROUND(INDEX([1]Calculation!N:N,ROW()),0)</f>
        <v>2</v>
      </c>
      <c r="J1028" s="8">
        <f>ROUND(INDEX([1]Calculation!O:O,ROW()),0)</f>
        <v>11</v>
      </c>
      <c r="K1028" s="8">
        <f>ROUND(INDEX([1]Calculation!P:P,ROW()),0)</f>
        <v>0</v>
      </c>
      <c r="L1028" s="8">
        <f>ROUND(INDEX([1]Calculation!Q:Q,ROW()),0)</f>
        <v>17</v>
      </c>
      <c r="M1028" s="8">
        <f>ROUND(INDEX([1]Calculation!R:R,ROW()),0)</f>
        <v>0</v>
      </c>
      <c r="N1028" s="8">
        <f>ROUND(INDEX([1]Calculation!S:S,ROW()),0)</f>
        <v>13</v>
      </c>
      <c r="O1028" s="8">
        <f>ROUND(INDEX([1]Calculation!T:T,ROW()),0)</f>
        <v>1</v>
      </c>
      <c r="P1028" s="8" t="str">
        <f>INDEX([1]Calculation!CB:CB,ROW())</f>
        <v>http://news.hamptonu.edu/release/Nationally-Recognized-Hampton-University-Center-for-Public-Policy%27s-Latest-Poll-Shows-Biden-Leads-Crowded-Democratic-Presidential-Nominee-Pack</v>
      </c>
    </row>
    <row r="1029" spans="1:16">
      <c r="A1029" t="str">
        <f>INDEX([1]Calculation!$F:$F,ROW())</f>
        <v>New York</v>
      </c>
      <c r="B1029" t="str">
        <f>INDEX([1]Calculation!$D:$D,ROW())</f>
        <v>Siena College</v>
      </c>
      <c r="C1029" t="str">
        <f>IF(INDEX([1]Calculation!$G:$G,ROW())=0,"-",INDEX([1]Calculation!$G:$G,ROW()))</f>
        <v>A-</v>
      </c>
      <c r="D1029" t="str">
        <f>INDEX([1]Calculation!$J:$J,ROW())&amp;"  "&amp;INDEX([1]Calculation!$K:$K,ROW())</f>
        <v>385  rv</v>
      </c>
      <c r="E1029" s="19">
        <f>INDEX([1]Calculation!$I:$I,ROW())</f>
        <v>43622</v>
      </c>
      <c r="F1029" s="12">
        <f>ROUND(INDEX([1]Calculation!AL:AL,ROW()),1)</f>
        <v>0</v>
      </c>
      <c r="G1029" s="8">
        <f>ROUND(INDEX([1]Calculation!L:L,ROW()),0)</f>
        <v>0</v>
      </c>
      <c r="H1029" s="8">
        <f>ROUND(INDEX([1]Calculation!M:M,ROW()),0)</f>
        <v>0</v>
      </c>
      <c r="I1029" s="8">
        <f>ROUND(INDEX([1]Calculation!N:N,ROW()),0)</f>
        <v>0</v>
      </c>
      <c r="J1029" s="8">
        <f>ROUND(INDEX([1]Calculation!O:O,ROW()),0)</f>
        <v>0</v>
      </c>
      <c r="K1029" s="8">
        <f>ROUND(INDEX([1]Calculation!P:P,ROW()),0)</f>
        <v>0</v>
      </c>
      <c r="L1029" s="8">
        <f>ROUND(INDEX([1]Calculation!Q:Q,ROW()),0)</f>
        <v>0</v>
      </c>
      <c r="M1029" s="8">
        <f>ROUND(INDEX([1]Calculation!R:R,ROW()),0)</f>
        <v>0</v>
      </c>
      <c r="N1029" s="8">
        <f>ROUND(INDEX([1]Calculation!S:S,ROW()),0)</f>
        <v>0</v>
      </c>
      <c r="O1029" s="8">
        <f>ROUND(INDEX([1]Calculation!T:T,ROW()),0)</f>
        <v>0</v>
      </c>
      <c r="P1029" s="8" t="str">
        <f>INDEX([1]Calculation!CB:CB,ROW())</f>
        <v>https://scri.siena.edu/wp-content/uploads/2019/06/SNY0619-Crosstabs061019.pdf</v>
      </c>
    </row>
    <row r="1030" spans="1:16">
      <c r="A1030" t="str">
        <f>INDEX([1]Calculation!$F:$F,ROW())</f>
        <v>Iowa</v>
      </c>
      <c r="B1030" t="str">
        <f>INDEX([1]Calculation!$D:$D,ROW())</f>
        <v>Selzer &amp; Co.</v>
      </c>
      <c r="C1030" t="str">
        <f>IF(INDEX([1]Calculation!$G:$G,ROW())=0,"-",INDEX([1]Calculation!$G:$G,ROW()))</f>
        <v>A+</v>
      </c>
      <c r="D1030" t="str">
        <f>INDEX([1]Calculation!$J:$J,ROW())&amp;"  "&amp;INDEX([1]Calculation!$K:$K,ROW())</f>
        <v>600  lv</v>
      </c>
      <c r="E1030" s="19">
        <f>INDEX([1]Calculation!$I:$I,ROW())</f>
        <v>43621</v>
      </c>
      <c r="F1030" s="12">
        <f>ROUND(INDEX([1]Calculation!AL:AL,ROW()),1)</f>
        <v>0.1</v>
      </c>
      <c r="G1030" s="8">
        <f>ROUND(INDEX([1]Calculation!L:L,ROW()),0)</f>
        <v>24</v>
      </c>
      <c r="H1030" s="8">
        <f>ROUND(INDEX([1]Calculation!M:M,ROW()),0)</f>
        <v>0</v>
      </c>
      <c r="I1030" s="8">
        <f>ROUND(INDEX([1]Calculation!N:N,ROW()),0)</f>
        <v>1</v>
      </c>
      <c r="J1030" s="8">
        <f>ROUND(INDEX([1]Calculation!O:O,ROW()),0)</f>
        <v>14</v>
      </c>
      <c r="K1030" s="8">
        <f>ROUND(INDEX([1]Calculation!P:P,ROW()),0)</f>
        <v>2</v>
      </c>
      <c r="L1030" s="8">
        <f>ROUND(INDEX([1]Calculation!Q:Q,ROW()),0)</f>
        <v>16</v>
      </c>
      <c r="M1030" s="8">
        <f>ROUND(INDEX([1]Calculation!R:R,ROW()),0)</f>
        <v>0</v>
      </c>
      <c r="N1030" s="8">
        <f>ROUND(INDEX([1]Calculation!S:S,ROW()),0)</f>
        <v>15</v>
      </c>
      <c r="O1030" s="8">
        <f>ROUND(INDEX([1]Calculation!T:T,ROW()),0)</f>
        <v>1</v>
      </c>
      <c r="P1030" s="8" t="str">
        <f>INDEX([1]Calculation!CB:CB,ROW())</f>
        <v>https://cdn.cnn.com/cnn/2019/images/06/07/top2_ia_saturday.pdf</v>
      </c>
    </row>
    <row r="1031" spans="1:16">
      <c r="A1031" t="str">
        <f>INDEX([1]Calculation!$F:$F,ROW())</f>
        <v>US</v>
      </c>
      <c r="B1031" t="str">
        <f>INDEX([1]Calculation!$D:$D,ROW())</f>
        <v>Ipsos</v>
      </c>
      <c r="C1031" t="str">
        <f>IF(INDEX([1]Calculation!$G:$G,ROW())=0,"-",INDEX([1]Calculation!$G:$G,ROW()))</f>
        <v>B+</v>
      </c>
      <c r="D1031" t="str">
        <f>INDEX([1]Calculation!$J:$J,ROW())&amp;"  "&amp;INDEX([1]Calculation!$K:$K,ROW())</f>
        <v>2271  rv</v>
      </c>
      <c r="E1031" s="19">
        <f>INDEX([1]Calculation!$I:$I,ROW())</f>
        <v>43621</v>
      </c>
      <c r="F1031" s="12">
        <f>ROUND(INDEX([1]Calculation!AL:AL,ROW()),1)</f>
        <v>0</v>
      </c>
      <c r="G1031" s="8">
        <f>ROUND(INDEX([1]Calculation!L:L,ROW()),0)</f>
        <v>31</v>
      </c>
      <c r="H1031" s="8">
        <f>ROUND(INDEX([1]Calculation!M:M,ROW()),0)</f>
        <v>0</v>
      </c>
      <c r="I1031" s="8">
        <f>ROUND(INDEX([1]Calculation!N:N,ROW()),0)</f>
        <v>2</v>
      </c>
      <c r="J1031" s="8">
        <f>ROUND(INDEX([1]Calculation!O:O,ROW()),0)</f>
        <v>5</v>
      </c>
      <c r="K1031" s="8">
        <f>ROUND(INDEX([1]Calculation!P:P,ROW()),0)</f>
        <v>2</v>
      </c>
      <c r="L1031" s="8">
        <f>ROUND(INDEX([1]Calculation!Q:Q,ROW()),0)</f>
        <v>14</v>
      </c>
      <c r="M1031" s="8">
        <f>ROUND(INDEX([1]Calculation!R:R,ROW()),0)</f>
        <v>0</v>
      </c>
      <c r="N1031" s="8">
        <f>ROUND(INDEX([1]Calculation!S:S,ROW()),0)</f>
        <v>9</v>
      </c>
      <c r="O1031" s="8">
        <f>ROUND(INDEX([1]Calculation!T:T,ROW()),0)</f>
        <v>1</v>
      </c>
      <c r="P1031" s="8" t="str">
        <f>INDEX([1]Calculation!CB:CB,ROW())</f>
        <v>https://fingfx.thomsonreuters.com/gfx/mkt/12/1525/1504/2019%20Reuters%20Tracking%20-%20Democratic%20Primary%20Poll%2006%2005%202019.pdf</v>
      </c>
    </row>
    <row r="1032" spans="1:16">
      <c r="A1032" t="str">
        <f>INDEX([1]Calculation!$F:$F,ROW())</f>
        <v>US</v>
      </c>
      <c r="B1032" t="str">
        <f>INDEX([1]Calculation!$D:$D,ROW())</f>
        <v>Ipsos</v>
      </c>
      <c r="C1032" t="str">
        <f>IF(INDEX([1]Calculation!$G:$G,ROW())=0,"-",INDEX([1]Calculation!$G:$G,ROW()))</f>
        <v>B+</v>
      </c>
      <c r="D1032" t="str">
        <f>INDEX([1]Calculation!$J:$J,ROW())&amp;"  "&amp;INDEX([1]Calculation!$K:$K,ROW())</f>
        <v>2525  a</v>
      </c>
      <c r="E1032" s="19">
        <f>INDEX([1]Calculation!$I:$I,ROW())</f>
        <v>43621</v>
      </c>
      <c r="F1032" s="12">
        <f>ROUND(INDEX([1]Calculation!AL:AL,ROW()),1)</f>
        <v>0</v>
      </c>
      <c r="G1032" s="8">
        <f>ROUND(INDEX([1]Calculation!L:L,ROW()),0)</f>
        <v>30</v>
      </c>
      <c r="H1032" s="8">
        <f>ROUND(INDEX([1]Calculation!M:M,ROW()),0)</f>
        <v>0</v>
      </c>
      <c r="I1032" s="8">
        <f>ROUND(INDEX([1]Calculation!N:N,ROW()),0)</f>
        <v>2</v>
      </c>
      <c r="J1032" s="8">
        <f>ROUND(INDEX([1]Calculation!O:O,ROW()),0)</f>
        <v>5</v>
      </c>
      <c r="K1032" s="8">
        <f>ROUND(INDEX([1]Calculation!P:P,ROW()),0)</f>
        <v>1</v>
      </c>
      <c r="L1032" s="8">
        <f>ROUND(INDEX([1]Calculation!Q:Q,ROW()),0)</f>
        <v>15</v>
      </c>
      <c r="M1032" s="8">
        <f>ROUND(INDEX([1]Calculation!R:R,ROW()),0)</f>
        <v>0</v>
      </c>
      <c r="N1032" s="8">
        <f>ROUND(INDEX([1]Calculation!S:S,ROW()),0)</f>
        <v>8</v>
      </c>
      <c r="O1032" s="8">
        <f>ROUND(INDEX([1]Calculation!T:T,ROW()),0)</f>
        <v>1</v>
      </c>
      <c r="P1032" s="8" t="str">
        <f>INDEX([1]Calculation!CB:CB,ROW())</f>
        <v>https://fingfx.thomsonreuters.com/gfx/mkt/12/1525/1504/2019%20Reuters%20Tracking%20-%20Democratic%20Primary%20Poll%2006%2005%202019.pdf</v>
      </c>
    </row>
    <row r="1033" spans="1:16">
      <c r="A1033" t="str">
        <f>INDEX([1]Calculation!$F:$F,ROW())</f>
        <v>US</v>
      </c>
      <c r="B1033" t="str">
        <f>INDEX([1]Calculation!$D:$D,ROW())</f>
        <v>Avalanche Strategy</v>
      </c>
      <c r="C1033" t="str">
        <f>IF(INDEX([1]Calculation!$G:$G,ROW())=0,"-",INDEX([1]Calculation!$G:$G,ROW()))</f>
        <v>-</v>
      </c>
      <c r="D1033" t="str">
        <f>INDEX([1]Calculation!$J:$J,ROW())&amp;"  "&amp;INDEX([1]Calculation!$K:$K,ROW())</f>
        <v>1109  lv</v>
      </c>
      <c r="E1033" s="19">
        <f>INDEX([1]Calculation!$I:$I,ROW())</f>
        <v>43619</v>
      </c>
      <c r="F1033" s="12">
        <f>ROUND(INDEX([1]Calculation!AL:AL,ROW()),1)</f>
        <v>0.1</v>
      </c>
      <c r="G1033" s="8">
        <f>ROUND(INDEX([1]Calculation!L:L,ROW()),0)</f>
        <v>29</v>
      </c>
      <c r="H1033" s="8">
        <f>ROUND(INDEX([1]Calculation!M:M,ROW()),0)</f>
        <v>0</v>
      </c>
      <c r="I1033" s="8">
        <f>ROUND(INDEX([1]Calculation!N:N,ROW()),0)</f>
        <v>0</v>
      </c>
      <c r="J1033" s="8">
        <f>ROUND(INDEX([1]Calculation!O:O,ROW()),0)</f>
        <v>13</v>
      </c>
      <c r="K1033" s="8">
        <f>ROUND(INDEX([1]Calculation!P:P,ROW()),0)</f>
        <v>0</v>
      </c>
      <c r="L1033" s="8">
        <f>ROUND(INDEX([1]Calculation!Q:Q,ROW()),0)</f>
        <v>17</v>
      </c>
      <c r="M1033" s="8">
        <f>ROUND(INDEX([1]Calculation!R:R,ROW()),0)</f>
        <v>0</v>
      </c>
      <c r="N1033" s="8">
        <f>ROUND(INDEX([1]Calculation!S:S,ROW()),0)</f>
        <v>16</v>
      </c>
      <c r="O1033" s="8">
        <f>ROUND(INDEX([1]Calculation!T:T,ROW()),0)</f>
        <v>0</v>
      </c>
      <c r="P1033" s="8" t="str">
        <f>INDEX([1]Calculation!CB:CB,ROW())</f>
        <v>https://www.avalanchestrategy.com/electability</v>
      </c>
    </row>
    <row r="1034" spans="1:16">
      <c r="A1034" t="str">
        <f>INDEX([1]Calculation!$F:$F,ROW())</f>
        <v>Texas</v>
      </c>
      <c r="B1034" t="str">
        <f>INDEX([1]Calculation!$D:$D,ROW())</f>
        <v>Change Research</v>
      </c>
      <c r="C1034" t="str">
        <f>IF(INDEX([1]Calculation!$G:$G,ROW())=0,"-",INDEX([1]Calculation!$G:$G,ROW()))</f>
        <v>C</v>
      </c>
      <c r="D1034" t="str">
        <f>INDEX([1]Calculation!$J:$J,ROW())&amp;"  "&amp;INDEX([1]Calculation!$K:$K,ROW())</f>
        <v>1218  lv</v>
      </c>
      <c r="E1034" s="19">
        <f>INDEX([1]Calculation!$I:$I,ROW())</f>
        <v>43619</v>
      </c>
      <c r="F1034" s="12">
        <f>ROUND(INDEX([1]Calculation!AL:AL,ROW()),1)</f>
        <v>1</v>
      </c>
      <c r="G1034" s="8">
        <f>ROUND(INDEX([1]Calculation!L:L,ROW()),0)</f>
        <v>24</v>
      </c>
      <c r="H1034" s="8">
        <f>ROUND(INDEX([1]Calculation!M:M,ROW()),0)</f>
        <v>0</v>
      </c>
      <c r="I1034" s="8">
        <f>ROUND(INDEX([1]Calculation!N:N,ROW()),0)</f>
        <v>1</v>
      </c>
      <c r="J1034" s="8">
        <f>ROUND(INDEX([1]Calculation!O:O,ROW()),0)</f>
        <v>8</v>
      </c>
      <c r="K1034" s="8">
        <f>ROUND(INDEX([1]Calculation!P:P,ROW()),0)</f>
        <v>1</v>
      </c>
      <c r="L1034" s="8">
        <f>ROUND(INDEX([1]Calculation!Q:Q,ROW()),0)</f>
        <v>13</v>
      </c>
      <c r="M1034" s="8">
        <f>ROUND(INDEX([1]Calculation!R:R,ROW()),0)</f>
        <v>0</v>
      </c>
      <c r="N1034" s="8">
        <f>ROUND(INDEX([1]Calculation!S:S,ROW()),0)</f>
        <v>12</v>
      </c>
      <c r="O1034" s="8">
        <f>ROUND(INDEX([1]Calculation!T:T,ROW()),0)</f>
        <v>1</v>
      </c>
      <c r="P1034" s="8" t="str">
        <f>INDEX([1]Calculation!CB:CB,ROW())</f>
        <v>https://www.changeresearch.com/texas-poll-may-30-june-3-2019</v>
      </c>
    </row>
    <row r="1035" spans="1:16">
      <c r="A1035" t="str">
        <f>INDEX([1]Calculation!$F:$F,ROW())</f>
        <v>California</v>
      </c>
      <c r="B1035" t="str">
        <f>INDEX([1]Calculation!$D:$D,ROW())</f>
        <v>Capitol Weekly</v>
      </c>
      <c r="C1035" t="str">
        <f>IF(INDEX([1]Calculation!$G:$G,ROW())=0,"-",INDEX([1]Calculation!$G:$G,ROW()))</f>
        <v>-</v>
      </c>
      <c r="D1035" t="str">
        <f>INDEX([1]Calculation!$J:$J,ROW())&amp;"  "&amp;INDEX([1]Calculation!$K:$K,ROW())</f>
        <v>951  lv</v>
      </c>
      <c r="E1035" s="19">
        <f>INDEX([1]Calculation!$I:$I,ROW())</f>
        <v>43616</v>
      </c>
      <c r="F1035" s="12">
        <f>ROUND(INDEX([1]Calculation!AL:AL,ROW()),1)</f>
        <v>0</v>
      </c>
      <c r="G1035" s="8">
        <f>ROUND(INDEX([1]Calculation!L:L,ROW()),0)</f>
        <v>29</v>
      </c>
      <c r="H1035" s="8">
        <f>ROUND(INDEX([1]Calculation!M:M,ROW()),0)</f>
        <v>0</v>
      </c>
      <c r="I1035" s="8">
        <f>ROUND(INDEX([1]Calculation!N:N,ROW()),0)</f>
        <v>2</v>
      </c>
      <c r="J1035" s="8">
        <f>ROUND(INDEX([1]Calculation!O:O,ROW()),0)</f>
        <v>9</v>
      </c>
      <c r="K1035" s="8">
        <f>ROUND(INDEX([1]Calculation!P:P,ROW()),0)</f>
        <v>1</v>
      </c>
      <c r="L1035" s="8">
        <f>ROUND(INDEX([1]Calculation!Q:Q,ROW()),0)</f>
        <v>22</v>
      </c>
      <c r="M1035" s="8">
        <f>ROUND(INDEX([1]Calculation!R:R,ROW()),0)</f>
        <v>0</v>
      </c>
      <c r="N1035" s="8">
        <f>ROUND(INDEX([1]Calculation!S:S,ROW()),0)</f>
        <v>11</v>
      </c>
      <c r="O1035" s="8">
        <f>ROUND(INDEX([1]Calculation!T:T,ROW()),0)</f>
        <v>0</v>
      </c>
      <c r="P1035" s="8" t="str">
        <f>INDEX([1]Calculation!CB:CB,ROW())</f>
        <v>https://public.tableau.com/profile/capitol.weekly#!/vizhome/2020PrimaryTrackingSurvey_15626518585990/CA120POLLSTORY</v>
      </c>
    </row>
    <row r="1036" spans="1:16">
      <c r="A1036" t="str">
        <f>INDEX([1]Calculation!$F:$F,ROW())</f>
        <v>Texas</v>
      </c>
      <c r="B1036" t="str">
        <f>INDEX([1]Calculation!$D:$D,ROW())</f>
        <v>Quinnipiac University</v>
      </c>
      <c r="C1036" t="str">
        <f>IF(INDEX([1]Calculation!$G:$G,ROW())=0,"-",INDEX([1]Calculation!$G:$G,ROW()))</f>
        <v>A</v>
      </c>
      <c r="D1036" t="str">
        <f>INDEX([1]Calculation!$J:$J,ROW())&amp;"  "&amp;INDEX([1]Calculation!$K:$K,ROW())</f>
        <v>407  rv</v>
      </c>
      <c r="E1036" s="19">
        <f>INDEX([1]Calculation!$I:$I,ROW())</f>
        <v>43620</v>
      </c>
      <c r="F1036" s="12">
        <f>ROUND(INDEX([1]Calculation!AL:AL,ROW()),1)</f>
        <v>0.2</v>
      </c>
      <c r="G1036" s="8">
        <f>ROUND(INDEX([1]Calculation!L:L,ROW()),0)</f>
        <v>30</v>
      </c>
      <c r="H1036" s="8">
        <f>ROUND(INDEX([1]Calculation!M:M,ROW()),0)</f>
        <v>0</v>
      </c>
      <c r="I1036" s="8">
        <f>ROUND(INDEX([1]Calculation!N:N,ROW()),0)</f>
        <v>1</v>
      </c>
      <c r="J1036" s="8">
        <f>ROUND(INDEX([1]Calculation!O:O,ROW()),0)</f>
        <v>3</v>
      </c>
      <c r="K1036" s="8">
        <f>ROUND(INDEX([1]Calculation!P:P,ROW()),0)</f>
        <v>0</v>
      </c>
      <c r="L1036" s="8">
        <f>ROUND(INDEX([1]Calculation!Q:Q,ROW()),0)</f>
        <v>15</v>
      </c>
      <c r="M1036" s="8">
        <f>ROUND(INDEX([1]Calculation!R:R,ROW()),0)</f>
        <v>0</v>
      </c>
      <c r="N1036" s="8">
        <f>ROUND(INDEX([1]Calculation!S:S,ROW()),0)</f>
        <v>11</v>
      </c>
      <c r="O1036" s="8">
        <f>ROUND(INDEX([1]Calculation!T:T,ROW()),0)</f>
        <v>1</v>
      </c>
      <c r="P1036" s="8" t="str">
        <f>INDEX([1]Calculation!CB:CB,ROW())</f>
        <v>https://poll.qu.edu/texas/release-detail?ReleaseID=2625</v>
      </c>
    </row>
    <row r="1037" spans="1:16">
      <c r="A1037" t="str">
        <f>INDEX([1]Calculation!$F:$F,ROW())</f>
        <v>US</v>
      </c>
      <c r="B1037" t="str">
        <f>INDEX([1]Calculation!$D:$D,ROW())</f>
        <v>YouGov</v>
      </c>
      <c r="C1037" t="str">
        <f>IF(INDEX([1]Calculation!$G:$G,ROW())=0,"-",INDEX([1]Calculation!$G:$G,ROW()))</f>
        <v>B-</v>
      </c>
      <c r="D1037" t="str">
        <f>INDEX([1]Calculation!$J:$J,ROW())&amp;"  "&amp;INDEX([1]Calculation!$K:$K,ROW())</f>
        <v>550  lv</v>
      </c>
      <c r="E1037" s="19">
        <f>INDEX([1]Calculation!$I:$I,ROW())</f>
        <v>43620</v>
      </c>
      <c r="F1037" s="12">
        <f>ROUND(INDEX([1]Calculation!AL:AL,ROW()),1)</f>
        <v>0</v>
      </c>
      <c r="G1037" s="8">
        <f>ROUND(INDEX([1]Calculation!L:L,ROW()),0)</f>
        <v>27</v>
      </c>
      <c r="H1037" s="8">
        <f>ROUND(INDEX([1]Calculation!M:M,ROW()),0)</f>
        <v>0</v>
      </c>
      <c r="I1037" s="8">
        <f>ROUND(INDEX([1]Calculation!N:N,ROW()),0)</f>
        <v>2</v>
      </c>
      <c r="J1037" s="8">
        <f>ROUND(INDEX([1]Calculation!O:O,ROW()),0)</f>
        <v>9</v>
      </c>
      <c r="K1037" s="8">
        <f>ROUND(INDEX([1]Calculation!P:P,ROW()),0)</f>
        <v>1</v>
      </c>
      <c r="L1037" s="8">
        <f>ROUND(INDEX([1]Calculation!Q:Q,ROW()),0)</f>
        <v>16</v>
      </c>
      <c r="M1037" s="8">
        <f>ROUND(INDEX([1]Calculation!R:R,ROW()),0)</f>
        <v>0</v>
      </c>
      <c r="N1037" s="8">
        <f>ROUND(INDEX([1]Calculation!S:S,ROW()),0)</f>
        <v>11</v>
      </c>
      <c r="O1037" s="8">
        <f>ROUND(INDEX([1]Calculation!T:T,ROW()),0)</f>
        <v>1</v>
      </c>
      <c r="P1037" s="8" t="str">
        <f>INDEX([1]Calculation!CB:CB,ROW())</f>
        <v>https://d25d2506sfb94s.cloudfront.net/cumulus_uploads/document/c4ndc02jx7/econTabReport.pdf</v>
      </c>
    </row>
    <row r="1038" spans="1:16">
      <c r="A1038" t="str">
        <f>INDEX([1]Calculation!$F:$F,ROW())</f>
        <v>North Carolina</v>
      </c>
      <c r="B1038" t="str">
        <f>INDEX([1]Calculation!$D:$D,ROW())</f>
        <v>Emerson College</v>
      </c>
      <c r="C1038" t="str">
        <f>IF(INDEX([1]Calculation!$G:$G,ROW())=0,"-",INDEX([1]Calculation!$G:$G,ROW()))</f>
        <v>B-</v>
      </c>
      <c r="D1038" t="str">
        <f>INDEX([1]Calculation!$J:$J,ROW())&amp;"  "&amp;INDEX([1]Calculation!$K:$K,ROW())</f>
        <v>397  lv</v>
      </c>
      <c r="E1038" s="19">
        <f>INDEX([1]Calculation!$I:$I,ROW())</f>
        <v>43619</v>
      </c>
      <c r="F1038" s="12">
        <f>ROUND(INDEX([1]Calculation!AL:AL,ROW()),1)</f>
        <v>1</v>
      </c>
      <c r="G1038" s="8">
        <f>ROUND(INDEX([1]Calculation!L:L,ROW()),0)</f>
        <v>39</v>
      </c>
      <c r="H1038" s="8">
        <f>ROUND(INDEX([1]Calculation!M:M,ROW()),0)</f>
        <v>0</v>
      </c>
      <c r="I1038" s="8">
        <f>ROUND(INDEX([1]Calculation!N:N,ROW()),0)</f>
        <v>1</v>
      </c>
      <c r="J1038" s="8">
        <f>ROUND(INDEX([1]Calculation!O:O,ROW()),0)</f>
        <v>8</v>
      </c>
      <c r="K1038" s="8">
        <f>ROUND(INDEX([1]Calculation!P:P,ROW()),0)</f>
        <v>1</v>
      </c>
      <c r="L1038" s="8">
        <f>ROUND(INDEX([1]Calculation!Q:Q,ROW()),0)</f>
        <v>22</v>
      </c>
      <c r="M1038" s="8">
        <f>ROUND(INDEX([1]Calculation!R:R,ROW()),0)</f>
        <v>0</v>
      </c>
      <c r="N1038" s="8">
        <f>ROUND(INDEX([1]Calculation!S:S,ROW()),0)</f>
        <v>15</v>
      </c>
      <c r="O1038" s="8">
        <f>ROUND(INDEX([1]Calculation!T:T,ROW()),0)</f>
        <v>1</v>
      </c>
      <c r="P1038" s="8" t="str">
        <f>INDEX([1]Calculation!CB:CB,ROW())</f>
        <v>http://emersonpolling.com/2019/06/04/north-carolina-2020-biden-with-early-lead-on-trump-and-democratic-primary-field/</v>
      </c>
    </row>
    <row r="1039" spans="1:16">
      <c r="A1039" t="str">
        <f>INDEX([1]Calculation!$F:$F,ROW())</f>
        <v>US</v>
      </c>
      <c r="B1039" t="str">
        <f>INDEX([1]Calculation!$D:$D,ROW())</f>
        <v>Morning Consult</v>
      </c>
      <c r="C1039" t="str">
        <f>IF(INDEX([1]Calculation!$G:$G,ROW())=0,"-",INDEX([1]Calculation!$G:$G,ROW()))</f>
        <v>B+</v>
      </c>
      <c r="D1039" t="str">
        <f>INDEX([1]Calculation!$J:$J,ROW())&amp;"  "&amp;INDEX([1]Calculation!$K:$K,ROW())</f>
        <v>16587  lv</v>
      </c>
      <c r="E1039" s="19">
        <f>INDEX([1]Calculation!$I:$I,ROW())</f>
        <v>43618</v>
      </c>
      <c r="F1039" s="12">
        <f>ROUND(INDEX([1]Calculation!AL:AL,ROW()),1)</f>
        <v>0</v>
      </c>
      <c r="G1039" s="8">
        <f>ROUND(INDEX([1]Calculation!L:L,ROW()),0)</f>
        <v>38</v>
      </c>
      <c r="H1039" s="8">
        <f>ROUND(INDEX([1]Calculation!M:M,ROW()),0)</f>
        <v>0</v>
      </c>
      <c r="I1039" s="8">
        <f>ROUND(INDEX([1]Calculation!N:N,ROW()),0)</f>
        <v>3</v>
      </c>
      <c r="J1039" s="8">
        <f>ROUND(INDEX([1]Calculation!O:O,ROW()),0)</f>
        <v>7</v>
      </c>
      <c r="K1039" s="8">
        <f>ROUND(INDEX([1]Calculation!P:P,ROW()),0)</f>
        <v>1</v>
      </c>
      <c r="L1039" s="8">
        <f>ROUND(INDEX([1]Calculation!Q:Q,ROW()),0)</f>
        <v>19</v>
      </c>
      <c r="M1039" s="8">
        <f>ROUND(INDEX([1]Calculation!R:R,ROW()),0)</f>
        <v>0</v>
      </c>
      <c r="N1039" s="8">
        <f>ROUND(INDEX([1]Calculation!S:S,ROW()),0)</f>
        <v>10</v>
      </c>
      <c r="O1039" s="8">
        <f>ROUND(INDEX([1]Calculation!T:T,ROW()),0)</f>
        <v>1</v>
      </c>
      <c r="P1039" s="8" t="str">
        <f>INDEX([1]Calculation!CB:CB,ROW())</f>
        <v>https://morningconsult.com/2020-democratic-primary/</v>
      </c>
    </row>
    <row r="1040" spans="1:16">
      <c r="A1040" t="str">
        <f>INDEX([1]Calculation!$F:$F,ROW())</f>
        <v>US</v>
      </c>
      <c r="B1040" t="str">
        <f>INDEX([1]Calculation!$D:$D,ROW())</f>
        <v>Harris Insights &amp; Analytics</v>
      </c>
      <c r="C1040" t="str">
        <f>IF(INDEX([1]Calculation!$G:$G,ROW())=0,"-",INDEX([1]Calculation!$G:$G,ROW()))</f>
        <v>C+</v>
      </c>
      <c r="D1040" t="str">
        <f>INDEX([1]Calculation!$J:$J,ROW())&amp;"  "&amp;INDEX([1]Calculation!$K:$K,ROW())</f>
        <v>431  rv</v>
      </c>
      <c r="E1040" s="19">
        <f>INDEX([1]Calculation!$I:$I,ROW())</f>
        <v>43618</v>
      </c>
      <c r="F1040" s="12">
        <f>ROUND(INDEX([1]Calculation!AL:AL,ROW()),1)</f>
        <v>0</v>
      </c>
      <c r="G1040" s="8">
        <f>ROUND(INDEX([1]Calculation!L:L,ROW()),0)</f>
        <v>35</v>
      </c>
      <c r="H1040" s="8">
        <f>ROUND(INDEX([1]Calculation!M:M,ROW()),0)</f>
        <v>0</v>
      </c>
      <c r="I1040" s="8">
        <f>ROUND(INDEX([1]Calculation!N:N,ROW()),0)</f>
        <v>3</v>
      </c>
      <c r="J1040" s="8">
        <f>ROUND(INDEX([1]Calculation!O:O,ROW()),0)</f>
        <v>8</v>
      </c>
      <c r="K1040" s="8">
        <f>ROUND(INDEX([1]Calculation!P:P,ROW()),0)</f>
        <v>1</v>
      </c>
      <c r="L1040" s="8">
        <f>ROUND(INDEX([1]Calculation!Q:Q,ROW()),0)</f>
        <v>16</v>
      </c>
      <c r="M1040" s="8">
        <f>ROUND(INDEX([1]Calculation!R:R,ROW()),0)</f>
        <v>0</v>
      </c>
      <c r="N1040" s="8">
        <f>ROUND(INDEX([1]Calculation!S:S,ROW()),0)</f>
        <v>5</v>
      </c>
      <c r="O1040" s="8">
        <f>ROUND(INDEX([1]Calculation!T:T,ROW()),0)</f>
        <v>0</v>
      </c>
      <c r="P1040" s="8" t="str">
        <f>INDEX([1]Calculation!CB:CB,ROW())</f>
        <v>https://thehill.com/hilltv/what-americas-thinking/446652-biden-remains-well-in-front-of-democratic-pack-with-35-percent</v>
      </c>
    </row>
    <row r="1041" spans="1:16">
      <c r="A1041" t="str">
        <f>INDEX([1]Calculation!$F:$F,ROW())</f>
        <v>Wisconsin</v>
      </c>
      <c r="B1041" t="str">
        <f>INDEX([1]Calculation!$D:$D,ROW())</f>
        <v>Zogby Interactive/JZ Analytics</v>
      </c>
      <c r="C1041" t="str">
        <f>IF(INDEX([1]Calculation!$G:$G,ROW())=0,"-",INDEX([1]Calculation!$G:$G,ROW()))</f>
        <v>C</v>
      </c>
      <c r="D1041" t="str">
        <f>INDEX([1]Calculation!$J:$J,ROW())&amp;"  "&amp;INDEX([1]Calculation!$K:$K,ROW())</f>
        <v>238  lv</v>
      </c>
      <c r="E1041" s="19">
        <f>INDEX([1]Calculation!$I:$I,ROW())</f>
        <v>43614</v>
      </c>
      <c r="F1041" s="12">
        <f>ROUND(INDEX([1]Calculation!AL:AL,ROW()),1)</f>
        <v>0.5</v>
      </c>
      <c r="G1041" s="8">
        <f>ROUND(INDEX([1]Calculation!L:L,ROW()),0)</f>
        <v>28</v>
      </c>
      <c r="H1041" s="8">
        <f>ROUND(INDEX([1]Calculation!M:M,ROW()),0)</f>
        <v>0</v>
      </c>
      <c r="I1041" s="8">
        <f>ROUND(INDEX([1]Calculation!N:N,ROW()),0)</f>
        <v>2</v>
      </c>
      <c r="J1041" s="8">
        <f>ROUND(INDEX([1]Calculation!O:O,ROW()),0)</f>
        <v>7</v>
      </c>
      <c r="K1041" s="8">
        <f>ROUND(INDEX([1]Calculation!P:P,ROW()),0)</f>
        <v>3</v>
      </c>
      <c r="L1041" s="8">
        <f>ROUND(INDEX([1]Calculation!Q:Q,ROW()),0)</f>
        <v>13</v>
      </c>
      <c r="M1041" s="8">
        <f>ROUND(INDEX([1]Calculation!R:R,ROW()),0)</f>
        <v>0</v>
      </c>
      <c r="N1041" s="8">
        <f>ROUND(INDEX([1]Calculation!S:S,ROW()),0)</f>
        <v>14</v>
      </c>
      <c r="O1041" s="8">
        <f>ROUND(INDEX([1]Calculation!T:T,ROW()),0)</f>
        <v>0</v>
      </c>
      <c r="P1041" s="8" t="str">
        <f>INDEX([1]Calculation!CB:CB,ROW())</f>
        <v>https://projects.fivethirtyeight.com/polls/20190615_National.xlsx</v>
      </c>
    </row>
    <row r="1042" spans="1:16">
      <c r="A1042" t="str">
        <f>INDEX([1]Calculation!$F:$F,ROW())</f>
        <v>South Carolina</v>
      </c>
      <c r="B1042" t="str">
        <f>INDEX([1]Calculation!$D:$D,ROW())</f>
        <v>Zogby Interactive/JZ Analytics</v>
      </c>
      <c r="C1042" t="str">
        <f>IF(INDEX([1]Calculation!$G:$G,ROW())=0,"-",INDEX([1]Calculation!$G:$G,ROW()))</f>
        <v>C</v>
      </c>
      <c r="D1042" t="str">
        <f>INDEX([1]Calculation!$J:$J,ROW())&amp;"  "&amp;INDEX([1]Calculation!$K:$K,ROW())</f>
        <v>183  lv</v>
      </c>
      <c r="E1042" s="19">
        <f>INDEX([1]Calculation!$I:$I,ROW())</f>
        <v>43614</v>
      </c>
      <c r="F1042" s="12">
        <f>ROUND(INDEX([1]Calculation!AL:AL,ROW()),1)</f>
        <v>0.1</v>
      </c>
      <c r="G1042" s="8">
        <f>ROUND(INDEX([1]Calculation!L:L,ROW()),0)</f>
        <v>36</v>
      </c>
      <c r="H1042" s="8">
        <f>ROUND(INDEX([1]Calculation!M:M,ROW()),0)</f>
        <v>0</v>
      </c>
      <c r="I1042" s="8">
        <f>ROUND(INDEX([1]Calculation!N:N,ROW()),0)</f>
        <v>4</v>
      </c>
      <c r="J1042" s="8">
        <f>ROUND(INDEX([1]Calculation!O:O,ROW()),0)</f>
        <v>7</v>
      </c>
      <c r="K1042" s="8">
        <f>ROUND(INDEX([1]Calculation!P:P,ROW()),0)</f>
        <v>0</v>
      </c>
      <c r="L1042" s="8">
        <f>ROUND(INDEX([1]Calculation!Q:Q,ROW()),0)</f>
        <v>13</v>
      </c>
      <c r="M1042" s="8">
        <f>ROUND(INDEX([1]Calculation!R:R,ROW()),0)</f>
        <v>0</v>
      </c>
      <c r="N1042" s="8">
        <f>ROUND(INDEX([1]Calculation!S:S,ROW()),0)</f>
        <v>12</v>
      </c>
      <c r="O1042" s="8">
        <f>ROUND(INDEX([1]Calculation!T:T,ROW()),0)</f>
        <v>0</v>
      </c>
      <c r="P1042" s="8" t="str">
        <f>INDEX([1]Calculation!CB:CB,ROW())</f>
        <v>https://projects.fivethirtyeight.com/polls/20190615_National.xlsx</v>
      </c>
    </row>
    <row r="1043" spans="1:16">
      <c r="A1043" t="str">
        <f>INDEX([1]Calculation!$F:$F,ROW())</f>
        <v>Pennsylvania</v>
      </c>
      <c r="B1043" t="str">
        <f>INDEX([1]Calculation!$D:$D,ROW())</f>
        <v>Zogby Interactive/JZ Analytics</v>
      </c>
      <c r="C1043" t="str">
        <f>IF(INDEX([1]Calculation!$G:$G,ROW())=0,"-",INDEX([1]Calculation!$G:$G,ROW()))</f>
        <v>C</v>
      </c>
      <c r="D1043" t="str">
        <f>INDEX([1]Calculation!$J:$J,ROW())&amp;"  "&amp;INDEX([1]Calculation!$K:$K,ROW())</f>
        <v>246  lv</v>
      </c>
      <c r="E1043" s="19">
        <f>INDEX([1]Calculation!$I:$I,ROW())</f>
        <v>43614</v>
      </c>
      <c r="F1043" s="12">
        <f>ROUND(INDEX([1]Calculation!AL:AL,ROW()),1)</f>
        <v>0.5</v>
      </c>
      <c r="G1043" s="8">
        <f>ROUND(INDEX([1]Calculation!L:L,ROW()),0)</f>
        <v>46</v>
      </c>
      <c r="H1043" s="8">
        <f>ROUND(INDEX([1]Calculation!M:M,ROW()),0)</f>
        <v>0</v>
      </c>
      <c r="I1043" s="8">
        <f>ROUND(INDEX([1]Calculation!N:N,ROW()),0)</f>
        <v>2</v>
      </c>
      <c r="J1043" s="8">
        <f>ROUND(INDEX([1]Calculation!O:O,ROW()),0)</f>
        <v>9</v>
      </c>
      <c r="K1043" s="8">
        <f>ROUND(INDEX([1]Calculation!P:P,ROW()),0)</f>
        <v>0</v>
      </c>
      <c r="L1043" s="8">
        <f>ROUND(INDEX([1]Calculation!Q:Q,ROW()),0)</f>
        <v>15</v>
      </c>
      <c r="M1043" s="8">
        <f>ROUND(INDEX([1]Calculation!R:R,ROW()),0)</f>
        <v>0</v>
      </c>
      <c r="N1043" s="8">
        <f>ROUND(INDEX([1]Calculation!S:S,ROW()),0)</f>
        <v>8</v>
      </c>
      <c r="O1043" s="8">
        <f>ROUND(INDEX([1]Calculation!T:T,ROW()),0)</f>
        <v>1</v>
      </c>
      <c r="P1043" s="8" t="str">
        <f>INDEX([1]Calculation!CB:CB,ROW())</f>
        <v>https://projects.fivethirtyeight.com/polls/20190615_National.xlsx</v>
      </c>
    </row>
    <row r="1044" spans="1:16">
      <c r="A1044" t="str">
        <f>INDEX([1]Calculation!$F:$F,ROW())</f>
        <v>Ohio</v>
      </c>
      <c r="B1044" t="str">
        <f>INDEX([1]Calculation!$D:$D,ROW())</f>
        <v>Zogby Interactive/JZ Analytics</v>
      </c>
      <c r="C1044" t="str">
        <f>IF(INDEX([1]Calculation!$G:$G,ROW())=0,"-",INDEX([1]Calculation!$G:$G,ROW()))</f>
        <v>C</v>
      </c>
      <c r="D1044" t="str">
        <f>INDEX([1]Calculation!$J:$J,ROW())&amp;"  "&amp;INDEX([1]Calculation!$K:$K,ROW())</f>
        <v>222  lv</v>
      </c>
      <c r="E1044" s="19">
        <f>INDEX([1]Calculation!$I:$I,ROW())</f>
        <v>43614</v>
      </c>
      <c r="F1044" s="12">
        <f>ROUND(INDEX([1]Calculation!AL:AL,ROW()),1)</f>
        <v>0.5</v>
      </c>
      <c r="G1044" s="8">
        <f>ROUND(INDEX([1]Calculation!L:L,ROW()),0)</f>
        <v>29</v>
      </c>
      <c r="H1044" s="8">
        <f>ROUND(INDEX([1]Calculation!M:M,ROW()),0)</f>
        <v>0</v>
      </c>
      <c r="I1044" s="8">
        <f>ROUND(INDEX([1]Calculation!N:N,ROW()),0)</f>
        <v>3</v>
      </c>
      <c r="J1044" s="8">
        <f>ROUND(INDEX([1]Calculation!O:O,ROW()),0)</f>
        <v>6</v>
      </c>
      <c r="K1044" s="8">
        <f>ROUND(INDEX([1]Calculation!P:P,ROW()),0)</f>
        <v>1</v>
      </c>
      <c r="L1044" s="8">
        <f>ROUND(INDEX([1]Calculation!Q:Q,ROW()),0)</f>
        <v>19</v>
      </c>
      <c r="M1044" s="8">
        <f>ROUND(INDEX([1]Calculation!R:R,ROW()),0)</f>
        <v>0</v>
      </c>
      <c r="N1044" s="8">
        <f>ROUND(INDEX([1]Calculation!S:S,ROW()),0)</f>
        <v>12</v>
      </c>
      <c r="O1044" s="8">
        <f>ROUND(INDEX([1]Calculation!T:T,ROW()),0)</f>
        <v>3</v>
      </c>
      <c r="P1044" s="8" t="str">
        <f>INDEX([1]Calculation!CB:CB,ROW())</f>
        <v>https://projects.fivethirtyeight.com/polls/20190615_National.xlsx</v>
      </c>
    </row>
    <row r="1045" spans="1:16">
      <c r="A1045" t="str">
        <f>INDEX([1]Calculation!$F:$F,ROW())</f>
        <v>Michigan</v>
      </c>
      <c r="B1045" t="str">
        <f>INDEX([1]Calculation!$D:$D,ROW())</f>
        <v>Zogby Interactive/JZ Analytics</v>
      </c>
      <c r="C1045" t="str">
        <f>IF(INDEX([1]Calculation!$G:$G,ROW())=0,"-",INDEX([1]Calculation!$G:$G,ROW()))</f>
        <v>C</v>
      </c>
      <c r="D1045" t="str">
        <f>INDEX([1]Calculation!$J:$J,ROW())&amp;"  "&amp;INDEX([1]Calculation!$K:$K,ROW())</f>
        <v>268  lv</v>
      </c>
      <c r="E1045" s="19">
        <f>INDEX([1]Calculation!$I:$I,ROW())</f>
        <v>43614</v>
      </c>
      <c r="F1045" s="12">
        <f>ROUND(INDEX([1]Calculation!AL:AL,ROW()),1)</f>
        <v>0.6</v>
      </c>
      <c r="G1045" s="8">
        <f>ROUND(INDEX([1]Calculation!L:L,ROW()),0)</f>
        <v>27</v>
      </c>
      <c r="H1045" s="8">
        <f>ROUND(INDEX([1]Calculation!M:M,ROW()),0)</f>
        <v>0</v>
      </c>
      <c r="I1045" s="8">
        <f>ROUND(INDEX([1]Calculation!N:N,ROW()),0)</f>
        <v>1</v>
      </c>
      <c r="J1045" s="8">
        <f>ROUND(INDEX([1]Calculation!O:O,ROW()),0)</f>
        <v>9</v>
      </c>
      <c r="K1045" s="8">
        <f>ROUND(INDEX([1]Calculation!P:P,ROW()),0)</f>
        <v>1</v>
      </c>
      <c r="L1045" s="8">
        <f>ROUND(INDEX([1]Calculation!Q:Q,ROW()),0)</f>
        <v>18</v>
      </c>
      <c r="M1045" s="8">
        <f>ROUND(INDEX([1]Calculation!R:R,ROW()),0)</f>
        <v>0</v>
      </c>
      <c r="N1045" s="8">
        <f>ROUND(INDEX([1]Calculation!S:S,ROW()),0)</f>
        <v>8</v>
      </c>
      <c r="O1045" s="8">
        <f>ROUND(INDEX([1]Calculation!T:T,ROW()),0)</f>
        <v>2</v>
      </c>
      <c r="P1045" s="8" t="str">
        <f>INDEX([1]Calculation!CB:CB,ROW())</f>
        <v>https://projects.fivethirtyeight.com/polls/20190615_National.xlsx</v>
      </c>
    </row>
    <row r="1046" spans="1:16">
      <c r="A1046" t="str">
        <f>INDEX([1]Calculation!$F:$F,ROW())</f>
        <v>Florida</v>
      </c>
      <c r="B1046" t="str">
        <f>INDEX([1]Calculation!$D:$D,ROW())</f>
        <v>Zogby Interactive/JZ Analytics</v>
      </c>
      <c r="C1046" t="str">
        <f>IF(INDEX([1]Calculation!$G:$G,ROW())=0,"-",INDEX([1]Calculation!$G:$G,ROW()))</f>
        <v>C</v>
      </c>
      <c r="D1046" t="str">
        <f>INDEX([1]Calculation!$J:$J,ROW())&amp;"  "&amp;INDEX([1]Calculation!$K:$K,ROW())</f>
        <v>228  lv</v>
      </c>
      <c r="E1046" s="19">
        <f>INDEX([1]Calculation!$I:$I,ROW())</f>
        <v>43614</v>
      </c>
      <c r="F1046" s="12">
        <f>ROUND(INDEX([1]Calculation!AL:AL,ROW()),1)</f>
        <v>0.5</v>
      </c>
      <c r="G1046" s="8">
        <f>ROUND(INDEX([1]Calculation!L:L,ROW()),0)</f>
        <v>34</v>
      </c>
      <c r="H1046" s="8">
        <f>ROUND(INDEX([1]Calculation!M:M,ROW()),0)</f>
        <v>0</v>
      </c>
      <c r="I1046" s="8">
        <f>ROUND(INDEX([1]Calculation!N:N,ROW()),0)</f>
        <v>2</v>
      </c>
      <c r="J1046" s="8">
        <f>ROUND(INDEX([1]Calculation!O:O,ROW()),0)</f>
        <v>6</v>
      </c>
      <c r="K1046" s="8">
        <f>ROUND(INDEX([1]Calculation!P:P,ROW()),0)</f>
        <v>1</v>
      </c>
      <c r="L1046" s="8">
        <f>ROUND(INDEX([1]Calculation!Q:Q,ROW()),0)</f>
        <v>18</v>
      </c>
      <c r="M1046" s="8">
        <f>ROUND(INDEX([1]Calculation!R:R,ROW()),0)</f>
        <v>0</v>
      </c>
      <c r="N1046" s="8">
        <f>ROUND(INDEX([1]Calculation!S:S,ROW()),0)</f>
        <v>7</v>
      </c>
      <c r="O1046" s="8">
        <f>ROUND(INDEX([1]Calculation!T:T,ROW()),0)</f>
        <v>1</v>
      </c>
      <c r="P1046" s="8" t="str">
        <f>INDEX([1]Calculation!CB:CB,ROW())</f>
        <v>https://projects.fivethirtyeight.com/polls/20190615_National.xlsx</v>
      </c>
    </row>
    <row r="1047" spans="1:16">
      <c r="A1047" t="str">
        <f>INDEX([1]Calculation!$F:$F,ROW())</f>
        <v>Arizona</v>
      </c>
      <c r="B1047" t="str">
        <f>INDEX([1]Calculation!$D:$D,ROW())</f>
        <v>Zogby Interactive/JZ Analytics</v>
      </c>
      <c r="C1047" t="str">
        <f>IF(INDEX([1]Calculation!$G:$G,ROW())=0,"-",INDEX([1]Calculation!$G:$G,ROW()))</f>
        <v>C</v>
      </c>
      <c r="D1047" t="str">
        <f>INDEX([1]Calculation!$J:$J,ROW())&amp;"  "&amp;INDEX([1]Calculation!$K:$K,ROW())</f>
        <v>197  lv</v>
      </c>
      <c r="E1047" s="19">
        <f>INDEX([1]Calculation!$I:$I,ROW())</f>
        <v>43614</v>
      </c>
      <c r="F1047" s="12">
        <f>ROUND(INDEX([1]Calculation!AL:AL,ROW()),1)</f>
        <v>0.5</v>
      </c>
      <c r="G1047" s="8">
        <f>ROUND(INDEX([1]Calculation!L:L,ROW()),0)</f>
        <v>35</v>
      </c>
      <c r="H1047" s="8">
        <f>ROUND(INDEX([1]Calculation!M:M,ROW()),0)</f>
        <v>0</v>
      </c>
      <c r="I1047" s="8">
        <f>ROUND(INDEX([1]Calculation!N:N,ROW()),0)</f>
        <v>2</v>
      </c>
      <c r="J1047" s="8">
        <f>ROUND(INDEX([1]Calculation!O:O,ROW()),0)</f>
        <v>6</v>
      </c>
      <c r="K1047" s="8">
        <f>ROUND(INDEX([1]Calculation!P:P,ROW()),0)</f>
        <v>0</v>
      </c>
      <c r="L1047" s="8">
        <f>ROUND(INDEX([1]Calculation!Q:Q,ROW()),0)</f>
        <v>16</v>
      </c>
      <c r="M1047" s="8">
        <f>ROUND(INDEX([1]Calculation!R:R,ROW()),0)</f>
        <v>0</v>
      </c>
      <c r="N1047" s="8">
        <f>ROUND(INDEX([1]Calculation!S:S,ROW()),0)</f>
        <v>10</v>
      </c>
      <c r="O1047" s="8">
        <f>ROUND(INDEX([1]Calculation!T:T,ROW()),0)</f>
        <v>0</v>
      </c>
      <c r="P1047" s="8" t="str">
        <f>INDEX([1]Calculation!CB:CB,ROW())</f>
        <v>https://projects.fivethirtyeight.com/polls/20190615_National.xlsx</v>
      </c>
    </row>
    <row r="1048" spans="1:16">
      <c r="A1048" t="str">
        <f>INDEX([1]Calculation!$F:$F,ROW())</f>
        <v>US</v>
      </c>
      <c r="B1048" t="str">
        <f>INDEX([1]Calculation!$D:$D,ROW())</f>
        <v>SSRS</v>
      </c>
      <c r="C1048" t="str">
        <f>IF(INDEX([1]Calculation!$G:$G,ROW())=0,"-",INDEX([1]Calculation!$G:$G,ROW()))</f>
        <v>A/B</v>
      </c>
      <c r="D1048" t="str">
        <f>INDEX([1]Calculation!$J:$J,ROW())&amp;"  "&amp;INDEX([1]Calculation!$K:$K,ROW())</f>
        <v>412  rv</v>
      </c>
      <c r="E1048" s="19">
        <f>INDEX([1]Calculation!$I:$I,ROW())</f>
        <v>43616</v>
      </c>
      <c r="F1048" s="12">
        <f>ROUND(INDEX([1]Calculation!AL:AL,ROW()),1)</f>
        <v>0</v>
      </c>
      <c r="G1048" s="8">
        <f>ROUND(INDEX([1]Calculation!L:L,ROW()),0)</f>
        <v>32</v>
      </c>
      <c r="H1048" s="8">
        <f>ROUND(INDEX([1]Calculation!M:M,ROW()),0)</f>
        <v>0</v>
      </c>
      <c r="I1048" s="8">
        <f>ROUND(INDEX([1]Calculation!N:N,ROW()),0)</f>
        <v>3</v>
      </c>
      <c r="J1048" s="8">
        <f>ROUND(INDEX([1]Calculation!O:O,ROW()),0)</f>
        <v>5</v>
      </c>
      <c r="K1048" s="8">
        <f>ROUND(INDEX([1]Calculation!P:P,ROW()),0)</f>
        <v>2</v>
      </c>
      <c r="L1048" s="8">
        <f>ROUND(INDEX([1]Calculation!Q:Q,ROW()),0)</f>
        <v>18</v>
      </c>
      <c r="M1048" s="8">
        <f>ROUND(INDEX([1]Calculation!R:R,ROW()),0)</f>
        <v>0</v>
      </c>
      <c r="N1048" s="8">
        <f>ROUND(INDEX([1]Calculation!S:S,ROW()),0)</f>
        <v>7</v>
      </c>
      <c r="O1048" s="8">
        <f>ROUND(INDEX([1]Calculation!T:T,ROW()),0)</f>
        <v>1</v>
      </c>
      <c r="P1048" s="8" t="str">
        <f>INDEX([1]Calculation!CB:CB,ROW())</f>
        <v>https://cdn.cnn.com/cnn/2019/images/06/03/rel7b.-.democrats.2020.pdf</v>
      </c>
    </row>
    <row r="1049" spans="1:16">
      <c r="A1049" t="str">
        <f>INDEX([1]Calculation!$F:$F,ROW())</f>
        <v>US</v>
      </c>
      <c r="B1049" t="str">
        <f>INDEX([1]Calculation!$D:$D,ROW())</f>
        <v>Harris Insights &amp; Analytics</v>
      </c>
      <c r="C1049" t="str">
        <f>IF(INDEX([1]Calculation!$G:$G,ROW())=0,"-",INDEX([1]Calculation!$G:$G,ROW()))</f>
        <v>C+</v>
      </c>
      <c r="D1049" t="str">
        <f>INDEX([1]Calculation!$J:$J,ROW())&amp;"  "&amp;INDEX([1]Calculation!$K:$K,ROW())</f>
        <v>471  rv</v>
      </c>
      <c r="E1049" s="19">
        <f>INDEX([1]Calculation!$I:$I,ROW())</f>
        <v>43615</v>
      </c>
      <c r="F1049" s="12">
        <f>ROUND(INDEX([1]Calculation!AL:AL,ROW()),1)</f>
        <v>0</v>
      </c>
      <c r="G1049" s="8">
        <f>ROUND(INDEX([1]Calculation!L:L,ROW()),0)</f>
        <v>36</v>
      </c>
      <c r="H1049" s="8">
        <f>ROUND(INDEX([1]Calculation!M:M,ROW()),0)</f>
        <v>1</v>
      </c>
      <c r="I1049" s="8">
        <f>ROUND(INDEX([1]Calculation!N:N,ROW()),0)</f>
        <v>3</v>
      </c>
      <c r="J1049" s="8">
        <f>ROUND(INDEX([1]Calculation!O:O,ROW()),0)</f>
        <v>5</v>
      </c>
      <c r="K1049" s="8">
        <f>ROUND(INDEX([1]Calculation!P:P,ROW()),0)</f>
        <v>0</v>
      </c>
      <c r="L1049" s="8">
        <f>ROUND(INDEX([1]Calculation!Q:Q,ROW()),0)</f>
        <v>17</v>
      </c>
      <c r="M1049" s="8">
        <f>ROUND(INDEX([1]Calculation!R:R,ROW()),0)</f>
        <v>0</v>
      </c>
      <c r="N1049" s="8">
        <f>ROUND(INDEX([1]Calculation!S:S,ROW()),0)</f>
        <v>5</v>
      </c>
      <c r="O1049" s="8">
        <f>ROUND(INDEX([1]Calculation!T:T,ROW()),0)</f>
        <v>1</v>
      </c>
      <c r="P1049" s="8" t="str">
        <f>INDEX([1]Calculation!CB:CB,ROW())</f>
        <v>https://harvardharrispoll.com/wp-content/uploads/2019/05/HHP_May2019_RegisteredVoters_Topline.pdf</v>
      </c>
    </row>
    <row r="1050" spans="1:16">
      <c r="A1050" t="str">
        <f>INDEX([1]Calculation!$F:$F,ROW())</f>
        <v>US</v>
      </c>
      <c r="B1050" t="str">
        <f>INDEX([1]Calculation!$D:$D,ROW())</f>
        <v>Harris Insights &amp; Analytics</v>
      </c>
      <c r="C1050" t="str">
        <f>IF(INDEX([1]Calculation!$G:$G,ROW())=0,"-",INDEX([1]Calculation!$G:$G,ROW()))</f>
        <v>C+</v>
      </c>
      <c r="D1050" t="str">
        <f>INDEX([1]Calculation!$J:$J,ROW())&amp;"  "&amp;INDEX([1]Calculation!$K:$K,ROW())</f>
        <v>881  rv</v>
      </c>
      <c r="E1050" s="19">
        <f>INDEX([1]Calculation!$I:$I,ROW())</f>
        <v>43615</v>
      </c>
      <c r="F1050" s="12">
        <f>ROUND(INDEX([1]Calculation!AL:AL,ROW()),1)</f>
        <v>0</v>
      </c>
      <c r="G1050" s="8">
        <f>ROUND(INDEX([1]Calculation!L:L,ROW()),0)</f>
        <v>0</v>
      </c>
      <c r="H1050" s="8">
        <f>ROUND(INDEX([1]Calculation!M:M,ROW()),0)</f>
        <v>0</v>
      </c>
      <c r="I1050" s="8">
        <f>ROUND(INDEX([1]Calculation!N:N,ROW()),0)</f>
        <v>0</v>
      </c>
      <c r="J1050" s="8">
        <f>ROUND(INDEX([1]Calculation!O:O,ROW()),0)</f>
        <v>0</v>
      </c>
      <c r="K1050" s="8">
        <f>ROUND(INDEX([1]Calculation!P:P,ROW()),0)</f>
        <v>0</v>
      </c>
      <c r="L1050" s="8">
        <f>ROUND(INDEX([1]Calculation!Q:Q,ROW()),0)</f>
        <v>42</v>
      </c>
      <c r="M1050" s="8">
        <f>ROUND(INDEX([1]Calculation!R:R,ROW()),0)</f>
        <v>0</v>
      </c>
      <c r="N1050" s="8">
        <f>ROUND(INDEX([1]Calculation!S:S,ROW()),0)</f>
        <v>0</v>
      </c>
      <c r="O1050" s="8">
        <f>ROUND(INDEX([1]Calculation!T:T,ROW()),0)</f>
        <v>0</v>
      </c>
      <c r="P1050" s="8" t="str">
        <f>INDEX([1]Calculation!CB:CB,ROW())</f>
        <v>https://scottrasmussen.com/crosstabs-may-28-30/</v>
      </c>
    </row>
    <row r="1051" spans="1:16">
      <c r="A1051" t="str">
        <f>INDEX([1]Calculation!$F:$F,ROW())</f>
        <v>US</v>
      </c>
      <c r="B1051" t="str">
        <f>INDEX([1]Calculation!$D:$D,ROW())</f>
        <v>Harris Insights &amp; Analytics</v>
      </c>
      <c r="C1051" t="str">
        <f>IF(INDEX([1]Calculation!$G:$G,ROW())=0,"-",INDEX([1]Calculation!$G:$G,ROW()))</f>
        <v>C+</v>
      </c>
      <c r="D1051" t="str">
        <f>INDEX([1]Calculation!$J:$J,ROW())&amp;"  "&amp;INDEX([1]Calculation!$K:$K,ROW())</f>
        <v>881  rv</v>
      </c>
      <c r="E1051" s="19">
        <f>INDEX([1]Calculation!$I:$I,ROW())</f>
        <v>43615</v>
      </c>
      <c r="F1051" s="12">
        <f>ROUND(INDEX([1]Calculation!AL:AL,ROW()),1)</f>
        <v>0</v>
      </c>
      <c r="G1051" s="8">
        <f>ROUND(INDEX([1]Calculation!L:L,ROW()),0)</f>
        <v>41</v>
      </c>
      <c r="H1051" s="8">
        <f>ROUND(INDEX([1]Calculation!M:M,ROW()),0)</f>
        <v>0</v>
      </c>
      <c r="I1051" s="8">
        <f>ROUND(INDEX([1]Calculation!N:N,ROW()),0)</f>
        <v>0</v>
      </c>
      <c r="J1051" s="8">
        <f>ROUND(INDEX([1]Calculation!O:O,ROW()),0)</f>
        <v>0</v>
      </c>
      <c r="K1051" s="8">
        <f>ROUND(INDEX([1]Calculation!P:P,ROW()),0)</f>
        <v>0</v>
      </c>
      <c r="L1051" s="8">
        <f>ROUND(INDEX([1]Calculation!Q:Q,ROW()),0)</f>
        <v>0</v>
      </c>
      <c r="M1051" s="8">
        <f>ROUND(INDEX([1]Calculation!R:R,ROW()),0)</f>
        <v>0</v>
      </c>
      <c r="N1051" s="8">
        <f>ROUND(INDEX([1]Calculation!S:S,ROW()),0)</f>
        <v>0</v>
      </c>
      <c r="O1051" s="8">
        <f>ROUND(INDEX([1]Calculation!T:T,ROW()),0)</f>
        <v>0</v>
      </c>
      <c r="P1051" s="8" t="str">
        <f>INDEX([1]Calculation!CB:CB,ROW())</f>
        <v>https://scottrasmussen.com/crosstabs-may-28-30/</v>
      </c>
    </row>
    <row r="1052" spans="1:16">
      <c r="A1052" t="str">
        <f>INDEX([1]Calculation!$F:$F,ROW())</f>
        <v>US</v>
      </c>
      <c r="B1052" t="str">
        <f>INDEX([1]Calculation!$D:$D,ROW())</f>
        <v>Harris Insights &amp; Analytics</v>
      </c>
      <c r="C1052" t="str">
        <f>IF(INDEX([1]Calculation!$G:$G,ROW())=0,"-",INDEX([1]Calculation!$G:$G,ROW()))</f>
        <v>C+</v>
      </c>
      <c r="D1052" t="str">
        <f>INDEX([1]Calculation!$J:$J,ROW())&amp;"  "&amp;INDEX([1]Calculation!$K:$K,ROW())</f>
        <v>881  rv</v>
      </c>
      <c r="E1052" s="19">
        <f>INDEX([1]Calculation!$I:$I,ROW())</f>
        <v>43615</v>
      </c>
      <c r="F1052" s="12">
        <f>ROUND(INDEX([1]Calculation!AL:AL,ROW()),1)</f>
        <v>0</v>
      </c>
      <c r="G1052" s="8">
        <f>ROUND(INDEX([1]Calculation!L:L,ROW()),0)</f>
        <v>43</v>
      </c>
      <c r="H1052" s="8">
        <f>ROUND(INDEX([1]Calculation!M:M,ROW()),0)</f>
        <v>0</v>
      </c>
      <c r="I1052" s="8">
        <f>ROUND(INDEX([1]Calculation!N:N,ROW()),0)</f>
        <v>0</v>
      </c>
      <c r="J1052" s="8">
        <f>ROUND(INDEX([1]Calculation!O:O,ROW()),0)</f>
        <v>0</v>
      </c>
      <c r="K1052" s="8">
        <f>ROUND(INDEX([1]Calculation!P:P,ROW()),0)</f>
        <v>0</v>
      </c>
      <c r="L1052" s="8">
        <f>ROUND(INDEX([1]Calculation!Q:Q,ROW()),0)</f>
        <v>41</v>
      </c>
      <c r="M1052" s="8">
        <f>ROUND(INDEX([1]Calculation!R:R,ROW()),0)</f>
        <v>0</v>
      </c>
      <c r="N1052" s="8">
        <f>ROUND(INDEX([1]Calculation!S:S,ROW()),0)</f>
        <v>0</v>
      </c>
      <c r="O1052" s="8">
        <f>ROUND(INDEX([1]Calculation!T:T,ROW()),0)</f>
        <v>0</v>
      </c>
      <c r="P1052" s="8" t="str">
        <f>INDEX([1]Calculation!CB:CB,ROW())</f>
        <v>https://scottrasmussen.com/crosstabs-may-28-30/</v>
      </c>
    </row>
    <row r="1053" spans="1:16">
      <c r="A1053" t="str">
        <f>INDEX([1]Calculation!$F:$F,ROW())</f>
        <v>US</v>
      </c>
      <c r="B1053" t="str">
        <f>INDEX([1]Calculation!$D:$D,ROW())</f>
        <v>Harris Insights &amp; Analytics</v>
      </c>
      <c r="C1053" t="str">
        <f>IF(INDEX([1]Calculation!$G:$G,ROW())=0,"-",INDEX([1]Calculation!$G:$G,ROW()))</f>
        <v>C+</v>
      </c>
      <c r="D1053" t="str">
        <f>INDEX([1]Calculation!$J:$J,ROW())&amp;"  "&amp;INDEX([1]Calculation!$K:$K,ROW())</f>
        <v>881  rv</v>
      </c>
      <c r="E1053" s="19">
        <f>INDEX([1]Calculation!$I:$I,ROW())</f>
        <v>43615</v>
      </c>
      <c r="F1053" s="12">
        <f>ROUND(INDEX([1]Calculation!AL:AL,ROW()),1)</f>
        <v>0</v>
      </c>
      <c r="G1053" s="8">
        <f>ROUND(INDEX([1]Calculation!L:L,ROW()),0)</f>
        <v>0</v>
      </c>
      <c r="H1053" s="8">
        <f>ROUND(INDEX([1]Calculation!M:M,ROW()),0)</f>
        <v>0</v>
      </c>
      <c r="I1053" s="8">
        <f>ROUND(INDEX([1]Calculation!N:N,ROW()),0)</f>
        <v>0</v>
      </c>
      <c r="J1053" s="8">
        <f>ROUND(INDEX([1]Calculation!O:O,ROW()),0)</f>
        <v>0</v>
      </c>
      <c r="K1053" s="8">
        <f>ROUND(INDEX([1]Calculation!P:P,ROW()),0)</f>
        <v>0</v>
      </c>
      <c r="L1053" s="8">
        <f>ROUND(INDEX([1]Calculation!Q:Q,ROW()),0)</f>
        <v>37</v>
      </c>
      <c r="M1053" s="8">
        <f>ROUND(INDEX([1]Calculation!R:R,ROW()),0)</f>
        <v>0</v>
      </c>
      <c r="N1053" s="8">
        <f>ROUND(INDEX([1]Calculation!S:S,ROW()),0)</f>
        <v>40</v>
      </c>
      <c r="O1053" s="8">
        <f>ROUND(INDEX([1]Calculation!T:T,ROW()),0)</f>
        <v>0</v>
      </c>
      <c r="P1053" s="8" t="str">
        <f>INDEX([1]Calculation!CB:CB,ROW())</f>
        <v>https://scottrasmussen.com/crosstabs-may-28-30/</v>
      </c>
    </row>
    <row r="1054" spans="1:16">
      <c r="A1054" t="str">
        <f>INDEX([1]Calculation!$F:$F,ROW())</f>
        <v>US</v>
      </c>
      <c r="B1054" t="str">
        <f>INDEX([1]Calculation!$D:$D,ROW())</f>
        <v>Harris Insights &amp; Analytics</v>
      </c>
      <c r="C1054" t="str">
        <f>IF(INDEX([1]Calculation!$G:$G,ROW())=0,"-",INDEX([1]Calculation!$G:$G,ROW()))</f>
        <v>C+</v>
      </c>
      <c r="D1054" t="str">
        <f>INDEX([1]Calculation!$J:$J,ROW())&amp;"  "&amp;INDEX([1]Calculation!$K:$K,ROW())</f>
        <v>881  rv</v>
      </c>
      <c r="E1054" s="19">
        <f>INDEX([1]Calculation!$I:$I,ROW())</f>
        <v>43615</v>
      </c>
      <c r="F1054" s="12">
        <f>ROUND(INDEX([1]Calculation!AL:AL,ROW()),1)</f>
        <v>0</v>
      </c>
      <c r="G1054" s="8">
        <f>ROUND(INDEX([1]Calculation!L:L,ROW()),0)</f>
        <v>39</v>
      </c>
      <c r="H1054" s="8">
        <f>ROUND(INDEX([1]Calculation!M:M,ROW()),0)</f>
        <v>0</v>
      </c>
      <c r="I1054" s="8">
        <f>ROUND(INDEX([1]Calculation!N:N,ROW()),0)</f>
        <v>0</v>
      </c>
      <c r="J1054" s="8">
        <f>ROUND(INDEX([1]Calculation!O:O,ROW()),0)</f>
        <v>0</v>
      </c>
      <c r="K1054" s="8">
        <f>ROUND(INDEX([1]Calculation!P:P,ROW()),0)</f>
        <v>0</v>
      </c>
      <c r="L1054" s="8">
        <f>ROUND(INDEX([1]Calculation!Q:Q,ROW()),0)</f>
        <v>0</v>
      </c>
      <c r="M1054" s="8">
        <f>ROUND(INDEX([1]Calculation!R:R,ROW()),0)</f>
        <v>0</v>
      </c>
      <c r="N1054" s="8">
        <f>ROUND(INDEX([1]Calculation!S:S,ROW()),0)</f>
        <v>41</v>
      </c>
      <c r="O1054" s="8">
        <f>ROUND(INDEX([1]Calculation!T:T,ROW()),0)</f>
        <v>0</v>
      </c>
      <c r="P1054" s="8" t="str">
        <f>INDEX([1]Calculation!CB:CB,ROW())</f>
        <v>https://scottrasmussen.com/crosstabs-may-28-30/</v>
      </c>
    </row>
    <row r="1055" spans="1:16">
      <c r="A1055" t="str">
        <f>INDEX([1]Calculation!$F:$F,ROW())</f>
        <v>California</v>
      </c>
      <c r="B1055" t="str">
        <f>INDEX([1]Calculation!$D:$D,ROW())</f>
        <v>Change Research</v>
      </c>
      <c r="C1055" t="str">
        <f>IF(INDEX([1]Calculation!$G:$G,ROW())=0,"-",INDEX([1]Calculation!$G:$G,ROW()))</f>
        <v>C</v>
      </c>
      <c r="D1055" t="str">
        <f>INDEX([1]Calculation!$J:$J,ROW())&amp;"  "&amp;INDEX([1]Calculation!$K:$K,ROW())</f>
        <v>1649  lv</v>
      </c>
      <c r="E1055" s="19">
        <f>INDEX([1]Calculation!$I:$I,ROW())</f>
        <v>43613</v>
      </c>
      <c r="F1055" s="12">
        <f>ROUND(INDEX([1]Calculation!AL:AL,ROW()),1)</f>
        <v>0</v>
      </c>
      <c r="G1055" s="8">
        <f>ROUND(INDEX([1]Calculation!L:L,ROW()),0)</f>
        <v>30</v>
      </c>
      <c r="H1055" s="8">
        <f>ROUND(INDEX([1]Calculation!M:M,ROW()),0)</f>
        <v>0</v>
      </c>
      <c r="I1055" s="8">
        <f>ROUND(INDEX([1]Calculation!N:N,ROW()),0)</f>
        <v>1</v>
      </c>
      <c r="J1055" s="8">
        <f>ROUND(INDEX([1]Calculation!O:O,ROW()),0)</f>
        <v>12</v>
      </c>
      <c r="K1055" s="8">
        <f>ROUND(INDEX([1]Calculation!P:P,ROW()),0)</f>
        <v>0</v>
      </c>
      <c r="L1055" s="8">
        <f>ROUND(INDEX([1]Calculation!Q:Q,ROW()),0)</f>
        <v>23</v>
      </c>
      <c r="M1055" s="8">
        <f>ROUND(INDEX([1]Calculation!R:R,ROW()),0)</f>
        <v>0</v>
      </c>
      <c r="N1055" s="8">
        <f>ROUND(INDEX([1]Calculation!S:S,ROW()),0)</f>
        <v>12</v>
      </c>
      <c r="O1055" s="8">
        <f>ROUND(INDEX([1]Calculation!T:T,ROW()),0)</f>
        <v>1</v>
      </c>
      <c r="P1055" s="8" t="str">
        <f>INDEX([1]Calculation!CB:CB,ROW())</f>
        <v>https://www.changeresearch.com/california-poll-may-25-28-2019</v>
      </c>
    </row>
    <row r="1056" spans="1:16">
      <c r="A1056" t="str">
        <f>INDEX([1]Calculation!$F:$F,ROW())</f>
        <v>US</v>
      </c>
      <c r="B1056" t="str">
        <f>INDEX([1]Calculation!$D:$D,ROW())</f>
        <v>Morning Consult</v>
      </c>
      <c r="C1056" t="str">
        <f>IF(INDEX([1]Calculation!$G:$G,ROW())=0,"-",INDEX([1]Calculation!$G:$G,ROW()))</f>
        <v>B+</v>
      </c>
      <c r="D1056" t="str">
        <f>INDEX([1]Calculation!$J:$J,ROW())&amp;"  "&amp;INDEX([1]Calculation!$K:$K,ROW())</f>
        <v>16368  lv</v>
      </c>
      <c r="E1056" s="19">
        <f>INDEX([1]Calculation!$I:$I,ROW())</f>
        <v>43611</v>
      </c>
      <c r="F1056" s="12">
        <f>ROUND(INDEX([1]Calculation!AL:AL,ROW()),1)</f>
        <v>0</v>
      </c>
      <c r="G1056" s="8">
        <f>ROUND(INDEX([1]Calculation!L:L,ROW()),0)</f>
        <v>38</v>
      </c>
      <c r="H1056" s="8">
        <f>ROUND(INDEX([1]Calculation!M:M,ROW()),0)</f>
        <v>0</v>
      </c>
      <c r="I1056" s="8">
        <f>ROUND(INDEX([1]Calculation!N:N,ROW()),0)</f>
        <v>3</v>
      </c>
      <c r="J1056" s="8">
        <f>ROUND(INDEX([1]Calculation!O:O,ROW()),0)</f>
        <v>7</v>
      </c>
      <c r="K1056" s="8">
        <f>ROUND(INDEX([1]Calculation!P:P,ROW()),0)</f>
        <v>1</v>
      </c>
      <c r="L1056" s="8">
        <f>ROUND(INDEX([1]Calculation!Q:Q,ROW()),0)</f>
        <v>20</v>
      </c>
      <c r="M1056" s="8">
        <f>ROUND(INDEX([1]Calculation!R:R,ROW()),0)</f>
        <v>0</v>
      </c>
      <c r="N1056" s="8">
        <f>ROUND(INDEX([1]Calculation!S:S,ROW()),0)</f>
        <v>9</v>
      </c>
      <c r="O1056" s="8">
        <f>ROUND(INDEX([1]Calculation!T:T,ROW()),0)</f>
        <v>1</v>
      </c>
      <c r="P1056" s="8" t="str">
        <f>INDEX([1]Calculation!CB:CB,ROW())</f>
        <v>https://morningconsult.com/2020-democratic-primary/</v>
      </c>
    </row>
    <row r="1057" spans="1:16">
      <c r="A1057" t="str">
        <f>INDEX([1]Calculation!$F:$F,ROW())</f>
        <v>US</v>
      </c>
      <c r="B1057" t="str">
        <f>INDEX([1]Calculation!$D:$D,ROW())</f>
        <v>Harris Insights &amp; Analytics</v>
      </c>
      <c r="C1057" t="str">
        <f>IF(INDEX([1]Calculation!$G:$G,ROW())=0,"-",INDEX([1]Calculation!$G:$G,ROW()))</f>
        <v>C+</v>
      </c>
      <c r="D1057" t="str">
        <f>INDEX([1]Calculation!$J:$J,ROW())&amp;"  "&amp;INDEX([1]Calculation!$K:$K,ROW())</f>
        <v>881  rv</v>
      </c>
      <c r="E1057" s="19">
        <f>INDEX([1]Calculation!$I:$I,ROW())</f>
        <v>43610</v>
      </c>
      <c r="F1057" s="12">
        <f>ROUND(INDEX([1]Calculation!AL:AL,ROW()),1)</f>
        <v>0</v>
      </c>
      <c r="G1057" s="8">
        <f>ROUND(INDEX([1]Calculation!L:L,ROW()),0)</f>
        <v>33</v>
      </c>
      <c r="H1057" s="8">
        <f>ROUND(INDEX([1]Calculation!M:M,ROW()),0)</f>
        <v>0</v>
      </c>
      <c r="I1057" s="8">
        <f>ROUND(INDEX([1]Calculation!N:N,ROW()),0)</f>
        <v>3</v>
      </c>
      <c r="J1057" s="8">
        <f>ROUND(INDEX([1]Calculation!O:O,ROW()),0)</f>
        <v>5</v>
      </c>
      <c r="K1057" s="8">
        <f>ROUND(INDEX([1]Calculation!P:P,ROW()),0)</f>
        <v>1</v>
      </c>
      <c r="L1057" s="8">
        <f>ROUND(INDEX([1]Calculation!Q:Q,ROW()),0)</f>
        <v>15</v>
      </c>
      <c r="M1057" s="8">
        <f>ROUND(INDEX([1]Calculation!R:R,ROW()),0)</f>
        <v>0</v>
      </c>
      <c r="N1057" s="8">
        <f>ROUND(INDEX([1]Calculation!S:S,ROW()),0)</f>
        <v>7</v>
      </c>
      <c r="O1057" s="8">
        <f>ROUND(INDEX([1]Calculation!T:T,ROW()),0)</f>
        <v>1</v>
      </c>
      <c r="P1057" s="8" t="str">
        <f>INDEX([1]Calculation!CB:CB,ROW())</f>
        <v>https://scottrasmussen.com/crosstabs-may-23-25/</v>
      </c>
    </row>
    <row r="1058" spans="1:16">
      <c r="A1058" t="str">
        <f>INDEX([1]Calculation!$F:$F,ROW())</f>
        <v>South Carolina</v>
      </c>
      <c r="B1058" t="str">
        <f>INDEX([1]Calculation!$D:$D,ROW())</f>
        <v>Tel Opinion Research</v>
      </c>
      <c r="C1058" t="str">
        <f>IF(INDEX([1]Calculation!$G:$G,ROW())=0,"-",INDEX([1]Calculation!$G:$G,ROW()))</f>
        <v>B/C</v>
      </c>
      <c r="D1058" t="str">
        <f>INDEX([1]Calculation!$J:$J,ROW())&amp;"  "&amp;INDEX([1]Calculation!$K:$K,ROW())</f>
        <v>600  lv</v>
      </c>
      <c r="E1058" s="19">
        <f>INDEX([1]Calculation!$I:$I,ROW())</f>
        <v>43609</v>
      </c>
      <c r="F1058" s="12">
        <f>ROUND(INDEX([1]Calculation!AL:AL,ROW()),1)</f>
        <v>0</v>
      </c>
      <c r="G1058" s="8">
        <f>ROUND(INDEX([1]Calculation!L:L,ROW()),0)</f>
        <v>37</v>
      </c>
      <c r="H1058" s="8">
        <f>ROUND(INDEX([1]Calculation!M:M,ROW()),0)</f>
        <v>0</v>
      </c>
      <c r="I1058" s="8">
        <f>ROUND(INDEX([1]Calculation!N:N,ROW()),0)</f>
        <v>2</v>
      </c>
      <c r="J1058" s="8">
        <f>ROUND(INDEX([1]Calculation!O:O,ROW()),0)</f>
        <v>3</v>
      </c>
      <c r="K1058" s="8">
        <f>ROUND(INDEX([1]Calculation!P:P,ROW()),0)</f>
        <v>0</v>
      </c>
      <c r="L1058" s="8">
        <f>ROUND(INDEX([1]Calculation!Q:Q,ROW()),0)</f>
        <v>10</v>
      </c>
      <c r="M1058" s="8">
        <f>ROUND(INDEX([1]Calculation!R:R,ROW()),0)</f>
        <v>0</v>
      </c>
      <c r="N1058" s="8">
        <f>ROUND(INDEX([1]Calculation!S:S,ROW()),0)</f>
        <v>8</v>
      </c>
      <c r="O1058" s="8">
        <f>ROUND(INDEX([1]Calculation!T:T,ROW()),0)</f>
        <v>0</v>
      </c>
      <c r="P1058" s="8" t="str">
        <f>INDEX([1]Calculation!CB:CB,ROW())</f>
        <v>https://docs.wixstatic.com/ugd/2e96a7_f06831243ccb412695c7e2a6bf887f1d.pdf</v>
      </c>
    </row>
    <row r="1059" spans="1:16">
      <c r="A1059" t="str">
        <f>INDEX([1]Calculation!$F:$F,ROW())</f>
        <v>South Carolina</v>
      </c>
      <c r="B1059" t="str">
        <f>INDEX([1]Calculation!$D:$D,ROW())</f>
        <v>Tel Opinion Research</v>
      </c>
      <c r="C1059" t="str">
        <f>IF(INDEX([1]Calculation!$G:$G,ROW())=0,"-",INDEX([1]Calculation!$G:$G,ROW()))</f>
        <v>B/C</v>
      </c>
      <c r="D1059" t="str">
        <f>INDEX([1]Calculation!$J:$J,ROW())&amp;"  "&amp;INDEX([1]Calculation!$K:$K,ROW())</f>
        <v>600  lv</v>
      </c>
      <c r="E1059" s="19">
        <f>INDEX([1]Calculation!$I:$I,ROW())</f>
        <v>43609</v>
      </c>
      <c r="F1059" s="12">
        <f>ROUND(INDEX([1]Calculation!AL:AL,ROW()),1)</f>
        <v>0</v>
      </c>
      <c r="G1059" s="8">
        <f>ROUND(INDEX([1]Calculation!L:L,ROW()),0)</f>
        <v>70</v>
      </c>
      <c r="H1059" s="8">
        <f>ROUND(INDEX([1]Calculation!M:M,ROW()),0)</f>
        <v>0</v>
      </c>
      <c r="I1059" s="8">
        <f>ROUND(INDEX([1]Calculation!N:N,ROW()),0)</f>
        <v>0</v>
      </c>
      <c r="J1059" s="8">
        <f>ROUND(INDEX([1]Calculation!O:O,ROW()),0)</f>
        <v>0</v>
      </c>
      <c r="K1059" s="8">
        <f>ROUND(INDEX([1]Calculation!P:P,ROW()),0)</f>
        <v>0</v>
      </c>
      <c r="L1059" s="8">
        <f>ROUND(INDEX([1]Calculation!Q:Q,ROW()),0)</f>
        <v>15</v>
      </c>
      <c r="M1059" s="8">
        <f>ROUND(INDEX([1]Calculation!R:R,ROW()),0)</f>
        <v>0</v>
      </c>
      <c r="N1059" s="8">
        <f>ROUND(INDEX([1]Calculation!S:S,ROW()),0)</f>
        <v>0</v>
      </c>
      <c r="O1059" s="8">
        <f>ROUND(INDEX([1]Calculation!T:T,ROW()),0)</f>
        <v>0</v>
      </c>
      <c r="P1059" s="8" t="str">
        <f>INDEX([1]Calculation!CB:CB,ROW())</f>
        <v>https://docs.wixstatic.com/ugd/2e96a7_f06831243ccb412695c7e2a6bf887f1d.pdf</v>
      </c>
    </row>
    <row r="1060" spans="1:16">
      <c r="A1060" t="str">
        <f>INDEX([1]Calculation!$F:$F,ROW())</f>
        <v>South Carolina</v>
      </c>
      <c r="B1060" t="str">
        <f>INDEX([1]Calculation!$D:$D,ROW())</f>
        <v>Tel Opinion Research</v>
      </c>
      <c r="C1060" t="str">
        <f>IF(INDEX([1]Calculation!$G:$G,ROW())=0,"-",INDEX([1]Calculation!$G:$G,ROW()))</f>
        <v>B/C</v>
      </c>
      <c r="D1060" t="str">
        <f>INDEX([1]Calculation!$J:$J,ROW())&amp;"  "&amp;INDEX([1]Calculation!$K:$K,ROW())</f>
        <v>600  lv</v>
      </c>
      <c r="E1060" s="19">
        <f>INDEX([1]Calculation!$I:$I,ROW())</f>
        <v>43609</v>
      </c>
      <c r="F1060" s="12">
        <f>ROUND(INDEX([1]Calculation!AL:AL,ROW()),1)</f>
        <v>0</v>
      </c>
      <c r="G1060" s="8">
        <f>ROUND(INDEX([1]Calculation!L:L,ROW()),0)</f>
        <v>71</v>
      </c>
      <c r="H1060" s="8">
        <f>ROUND(INDEX([1]Calculation!M:M,ROW()),0)</f>
        <v>0</v>
      </c>
      <c r="I1060" s="8">
        <f>ROUND(INDEX([1]Calculation!N:N,ROW()),0)</f>
        <v>0</v>
      </c>
      <c r="J1060" s="8">
        <f>ROUND(INDEX([1]Calculation!O:O,ROW()),0)</f>
        <v>10</v>
      </c>
      <c r="K1060" s="8">
        <f>ROUND(INDEX([1]Calculation!P:P,ROW()),0)</f>
        <v>0</v>
      </c>
      <c r="L1060" s="8">
        <f>ROUND(INDEX([1]Calculation!Q:Q,ROW()),0)</f>
        <v>0</v>
      </c>
      <c r="M1060" s="8">
        <f>ROUND(INDEX([1]Calculation!R:R,ROW()),0)</f>
        <v>0</v>
      </c>
      <c r="N1060" s="8">
        <f>ROUND(INDEX([1]Calculation!S:S,ROW()),0)</f>
        <v>0</v>
      </c>
      <c r="O1060" s="8">
        <f>ROUND(INDEX([1]Calculation!T:T,ROW()),0)</f>
        <v>0</v>
      </c>
      <c r="P1060" s="8" t="str">
        <f>INDEX([1]Calculation!CB:CB,ROW())</f>
        <v>https://docs.wixstatic.com/ugd/2e96a7_f06831243ccb412695c7e2a6bf887f1d.pdf</v>
      </c>
    </row>
    <row r="1061" spans="1:16">
      <c r="A1061" t="str">
        <f>INDEX([1]Calculation!$F:$F,ROW())</f>
        <v>South Carolina</v>
      </c>
      <c r="B1061" t="str">
        <f>INDEX([1]Calculation!$D:$D,ROW())</f>
        <v>Tel Opinion Research</v>
      </c>
      <c r="C1061" t="str">
        <f>IF(INDEX([1]Calculation!$G:$G,ROW())=0,"-",INDEX([1]Calculation!$G:$G,ROW()))</f>
        <v>B/C</v>
      </c>
      <c r="D1061" t="str">
        <f>INDEX([1]Calculation!$J:$J,ROW())&amp;"  "&amp;INDEX([1]Calculation!$K:$K,ROW())</f>
        <v>600  lv</v>
      </c>
      <c r="E1061" s="19">
        <f>INDEX([1]Calculation!$I:$I,ROW())</f>
        <v>43609</v>
      </c>
      <c r="F1061" s="12">
        <f>ROUND(INDEX([1]Calculation!AL:AL,ROW()),1)</f>
        <v>0</v>
      </c>
      <c r="G1061" s="8">
        <f>ROUND(INDEX([1]Calculation!L:L,ROW()),0)</f>
        <v>67</v>
      </c>
      <c r="H1061" s="8">
        <f>ROUND(INDEX([1]Calculation!M:M,ROW()),0)</f>
        <v>0</v>
      </c>
      <c r="I1061" s="8">
        <f>ROUND(INDEX([1]Calculation!N:N,ROW()),0)</f>
        <v>0</v>
      </c>
      <c r="J1061" s="8">
        <f>ROUND(INDEX([1]Calculation!O:O,ROW()),0)</f>
        <v>0</v>
      </c>
      <c r="K1061" s="8">
        <f>ROUND(INDEX([1]Calculation!P:P,ROW()),0)</f>
        <v>0</v>
      </c>
      <c r="L1061" s="8">
        <f>ROUND(INDEX([1]Calculation!Q:Q,ROW()),0)</f>
        <v>0</v>
      </c>
      <c r="M1061" s="8">
        <f>ROUND(INDEX([1]Calculation!R:R,ROW()),0)</f>
        <v>0</v>
      </c>
      <c r="N1061" s="8">
        <f>ROUND(INDEX([1]Calculation!S:S,ROW()),0)</f>
        <v>15</v>
      </c>
      <c r="O1061" s="8">
        <f>ROUND(INDEX([1]Calculation!T:T,ROW()),0)</f>
        <v>0</v>
      </c>
      <c r="P1061" s="8" t="str">
        <f>INDEX([1]Calculation!CB:CB,ROW())</f>
        <v>https://docs.wixstatic.com/ugd/2e96a7_f06831243ccb412695c7e2a6bf887f1d.pdf</v>
      </c>
    </row>
    <row r="1062" spans="1:16">
      <c r="A1062" t="str">
        <f>INDEX([1]Calculation!$F:$F,ROW())</f>
        <v>New Hampshire</v>
      </c>
      <c r="B1062" t="str">
        <f>INDEX([1]Calculation!$D:$D,ROW())</f>
        <v>Tel Opinion Research</v>
      </c>
      <c r="C1062" t="str">
        <f>IF(INDEX([1]Calculation!$G:$G,ROW())=0,"-",INDEX([1]Calculation!$G:$G,ROW()))</f>
        <v>B/C</v>
      </c>
      <c r="D1062" t="str">
        <f>INDEX([1]Calculation!$J:$J,ROW())&amp;"  "&amp;INDEX([1]Calculation!$K:$K,ROW())</f>
        <v>600  lv</v>
      </c>
      <c r="E1062" s="19">
        <f>INDEX([1]Calculation!$I:$I,ROW())</f>
        <v>43607</v>
      </c>
      <c r="F1062" s="12">
        <f>ROUND(INDEX([1]Calculation!AL:AL,ROW()),1)</f>
        <v>0</v>
      </c>
      <c r="G1062" s="8">
        <f>ROUND(INDEX([1]Calculation!L:L,ROW()),0)</f>
        <v>33</v>
      </c>
      <c r="H1062" s="8">
        <f>ROUND(INDEX([1]Calculation!M:M,ROW()),0)</f>
        <v>0</v>
      </c>
      <c r="I1062" s="8">
        <f>ROUND(INDEX([1]Calculation!N:N,ROW()),0)</f>
        <v>0</v>
      </c>
      <c r="J1062" s="8">
        <f>ROUND(INDEX([1]Calculation!O:O,ROW()),0)</f>
        <v>7</v>
      </c>
      <c r="K1062" s="8">
        <f>ROUND(INDEX([1]Calculation!P:P,ROW()),0)</f>
        <v>0</v>
      </c>
      <c r="L1062" s="8">
        <f>ROUND(INDEX([1]Calculation!Q:Q,ROW()),0)</f>
        <v>12</v>
      </c>
      <c r="M1062" s="8">
        <f>ROUND(INDEX([1]Calculation!R:R,ROW()),0)</f>
        <v>0</v>
      </c>
      <c r="N1062" s="8">
        <f>ROUND(INDEX([1]Calculation!S:S,ROW()),0)</f>
        <v>11</v>
      </c>
      <c r="O1062" s="8">
        <f>ROUND(INDEX([1]Calculation!T:T,ROW()),0)</f>
        <v>0</v>
      </c>
      <c r="P1062" s="8" t="str">
        <f>INDEX([1]Calculation!CB:CB,ROW())</f>
        <v>https://docs.wixstatic.com/ugd/2e96a7_51128be1fd0d499cb97d72e306ff9a04.pdf</v>
      </c>
    </row>
    <row r="1063" spans="1:16">
      <c r="A1063" t="str">
        <f>INDEX([1]Calculation!$F:$F,ROW())</f>
        <v>New Hampshire</v>
      </c>
      <c r="B1063" t="str">
        <f>INDEX([1]Calculation!$D:$D,ROW())</f>
        <v>Tel Opinion Research</v>
      </c>
      <c r="C1063" t="str">
        <f>IF(INDEX([1]Calculation!$G:$G,ROW())=0,"-",INDEX([1]Calculation!$G:$G,ROW()))</f>
        <v>B/C</v>
      </c>
      <c r="D1063" t="str">
        <f>INDEX([1]Calculation!$J:$J,ROW())&amp;"  "&amp;INDEX([1]Calculation!$K:$K,ROW())</f>
        <v>600  lv</v>
      </c>
      <c r="E1063" s="19">
        <f>INDEX([1]Calculation!$I:$I,ROW())</f>
        <v>43607</v>
      </c>
      <c r="F1063" s="12">
        <f>ROUND(INDEX([1]Calculation!AL:AL,ROW()),1)</f>
        <v>0</v>
      </c>
      <c r="G1063" s="8">
        <f>ROUND(INDEX([1]Calculation!L:L,ROW()),0)</f>
        <v>63</v>
      </c>
      <c r="H1063" s="8">
        <f>ROUND(INDEX([1]Calculation!M:M,ROW()),0)</f>
        <v>0</v>
      </c>
      <c r="I1063" s="8">
        <f>ROUND(INDEX([1]Calculation!N:N,ROW()),0)</f>
        <v>0</v>
      </c>
      <c r="J1063" s="8">
        <f>ROUND(INDEX([1]Calculation!O:O,ROW()),0)</f>
        <v>21</v>
      </c>
      <c r="K1063" s="8">
        <f>ROUND(INDEX([1]Calculation!P:P,ROW()),0)</f>
        <v>0</v>
      </c>
      <c r="L1063" s="8">
        <f>ROUND(INDEX([1]Calculation!Q:Q,ROW()),0)</f>
        <v>0</v>
      </c>
      <c r="M1063" s="8">
        <f>ROUND(INDEX([1]Calculation!R:R,ROW()),0)</f>
        <v>0</v>
      </c>
      <c r="N1063" s="8">
        <f>ROUND(INDEX([1]Calculation!S:S,ROW()),0)</f>
        <v>0</v>
      </c>
      <c r="O1063" s="8">
        <f>ROUND(INDEX([1]Calculation!T:T,ROW()),0)</f>
        <v>0</v>
      </c>
      <c r="P1063" s="8" t="str">
        <f>INDEX([1]Calculation!CB:CB,ROW())</f>
        <v>https://docs.wixstatic.com/ugd/2e96a7_51128be1fd0d499cb97d72e306ff9a04.pdf</v>
      </c>
    </row>
    <row r="1064" spans="1:16">
      <c r="A1064" t="str">
        <f>INDEX([1]Calculation!$F:$F,ROW())</f>
        <v>New Hampshire</v>
      </c>
      <c r="B1064" t="str">
        <f>INDEX([1]Calculation!$D:$D,ROW())</f>
        <v>Tel Opinion Research</v>
      </c>
      <c r="C1064" t="str">
        <f>IF(INDEX([1]Calculation!$G:$G,ROW())=0,"-",INDEX([1]Calculation!$G:$G,ROW()))</f>
        <v>B/C</v>
      </c>
      <c r="D1064" t="str">
        <f>INDEX([1]Calculation!$J:$J,ROW())&amp;"  "&amp;INDEX([1]Calculation!$K:$K,ROW())</f>
        <v>600  lv</v>
      </c>
      <c r="E1064" s="19">
        <f>INDEX([1]Calculation!$I:$I,ROW())</f>
        <v>43607</v>
      </c>
      <c r="F1064" s="12">
        <f>ROUND(INDEX([1]Calculation!AL:AL,ROW()),1)</f>
        <v>0</v>
      </c>
      <c r="G1064" s="8">
        <f>ROUND(INDEX([1]Calculation!L:L,ROW()),0)</f>
        <v>58</v>
      </c>
      <c r="H1064" s="8">
        <f>ROUND(INDEX([1]Calculation!M:M,ROW()),0)</f>
        <v>0</v>
      </c>
      <c r="I1064" s="8">
        <f>ROUND(INDEX([1]Calculation!N:N,ROW()),0)</f>
        <v>0</v>
      </c>
      <c r="J1064" s="8">
        <f>ROUND(INDEX([1]Calculation!O:O,ROW()),0)</f>
        <v>0</v>
      </c>
      <c r="K1064" s="8">
        <f>ROUND(INDEX([1]Calculation!P:P,ROW()),0)</f>
        <v>0</v>
      </c>
      <c r="L1064" s="8">
        <f>ROUND(INDEX([1]Calculation!Q:Q,ROW()),0)</f>
        <v>0</v>
      </c>
      <c r="M1064" s="8">
        <f>ROUND(INDEX([1]Calculation!R:R,ROW()),0)</f>
        <v>0</v>
      </c>
      <c r="N1064" s="8">
        <f>ROUND(INDEX([1]Calculation!S:S,ROW()),0)</f>
        <v>29</v>
      </c>
      <c r="O1064" s="8">
        <f>ROUND(INDEX([1]Calculation!T:T,ROW()),0)</f>
        <v>0</v>
      </c>
      <c r="P1064" s="8" t="str">
        <f>INDEX([1]Calculation!CB:CB,ROW())</f>
        <v>https://docs.wixstatic.com/ugd/2e96a7_51128be1fd0d499cb97d72e306ff9a04.pdf</v>
      </c>
    </row>
    <row r="1065" spans="1:16">
      <c r="A1065" t="str">
        <f>INDEX([1]Calculation!$F:$F,ROW())</f>
        <v>New Hampshire</v>
      </c>
      <c r="B1065" t="str">
        <f>INDEX([1]Calculation!$D:$D,ROW())</f>
        <v>Tel Opinion Research</v>
      </c>
      <c r="C1065" t="str">
        <f>IF(INDEX([1]Calculation!$G:$G,ROW())=0,"-",INDEX([1]Calculation!$G:$G,ROW()))</f>
        <v>B/C</v>
      </c>
      <c r="D1065" t="str">
        <f>INDEX([1]Calculation!$J:$J,ROW())&amp;"  "&amp;INDEX([1]Calculation!$K:$K,ROW())</f>
        <v>600  lv</v>
      </c>
      <c r="E1065" s="19">
        <f>INDEX([1]Calculation!$I:$I,ROW())</f>
        <v>43607</v>
      </c>
      <c r="F1065" s="12">
        <f>ROUND(INDEX([1]Calculation!AL:AL,ROW()),1)</f>
        <v>0</v>
      </c>
      <c r="G1065" s="8">
        <f>ROUND(INDEX([1]Calculation!L:L,ROW()),0)</f>
        <v>66</v>
      </c>
      <c r="H1065" s="8">
        <f>ROUND(INDEX([1]Calculation!M:M,ROW()),0)</f>
        <v>0</v>
      </c>
      <c r="I1065" s="8">
        <f>ROUND(INDEX([1]Calculation!N:N,ROW()),0)</f>
        <v>0</v>
      </c>
      <c r="J1065" s="8">
        <f>ROUND(INDEX([1]Calculation!O:O,ROW()),0)</f>
        <v>0</v>
      </c>
      <c r="K1065" s="8">
        <f>ROUND(INDEX([1]Calculation!P:P,ROW()),0)</f>
        <v>0</v>
      </c>
      <c r="L1065" s="8">
        <f>ROUND(INDEX([1]Calculation!Q:Q,ROW()),0)</f>
        <v>22</v>
      </c>
      <c r="M1065" s="8">
        <f>ROUND(INDEX([1]Calculation!R:R,ROW()),0)</f>
        <v>0</v>
      </c>
      <c r="N1065" s="8">
        <f>ROUND(INDEX([1]Calculation!S:S,ROW()),0)</f>
        <v>0</v>
      </c>
      <c r="O1065" s="8">
        <f>ROUND(INDEX([1]Calculation!T:T,ROW()),0)</f>
        <v>0</v>
      </c>
      <c r="P1065" s="8" t="str">
        <f>INDEX([1]Calculation!CB:CB,ROW())</f>
        <v>https://docs.wixstatic.com/ugd/2e96a7_51128be1fd0d499cb97d72e306ff9a04.pdf</v>
      </c>
    </row>
    <row r="1066" spans="1:16">
      <c r="A1066" t="str">
        <f>INDEX([1]Calculation!$F:$F,ROW())</f>
        <v>US</v>
      </c>
      <c r="B1066" t="str">
        <f>INDEX([1]Calculation!$D:$D,ROW())</f>
        <v>Change Research</v>
      </c>
      <c r="C1066" t="str">
        <f>IF(INDEX([1]Calculation!$G:$G,ROW())=0,"-",INDEX([1]Calculation!$G:$G,ROW()))</f>
        <v>C</v>
      </c>
      <c r="D1066" t="str">
        <f>INDEX([1]Calculation!$J:$J,ROW())&amp;"  "&amp;INDEX([1]Calculation!$K:$K,ROW())</f>
        <v>1420  lv</v>
      </c>
      <c r="E1066" s="19">
        <f>INDEX([1]Calculation!$I:$I,ROW())</f>
        <v>43606</v>
      </c>
      <c r="F1066" s="12">
        <f>ROUND(INDEX([1]Calculation!AL:AL,ROW()),1)</f>
        <v>0</v>
      </c>
      <c r="G1066" s="8">
        <f>ROUND(INDEX([1]Calculation!L:L,ROW()),0)</f>
        <v>31</v>
      </c>
      <c r="H1066" s="8">
        <f>ROUND(INDEX([1]Calculation!M:M,ROW()),0)</f>
        <v>0</v>
      </c>
      <c r="I1066" s="8">
        <f>ROUND(INDEX([1]Calculation!N:N,ROW()),0)</f>
        <v>2</v>
      </c>
      <c r="J1066" s="8">
        <f>ROUND(INDEX([1]Calculation!O:O,ROW()),0)</f>
        <v>9</v>
      </c>
      <c r="K1066" s="8">
        <f>ROUND(INDEX([1]Calculation!P:P,ROW()),0)</f>
        <v>1</v>
      </c>
      <c r="L1066" s="8">
        <f>ROUND(INDEX([1]Calculation!Q:Q,ROW()),0)</f>
        <v>22</v>
      </c>
      <c r="M1066" s="8">
        <f>ROUND(INDEX([1]Calculation!R:R,ROW()),0)</f>
        <v>0</v>
      </c>
      <c r="N1066" s="8">
        <f>ROUND(INDEX([1]Calculation!S:S,ROW()),0)</f>
        <v>15</v>
      </c>
      <c r="O1066" s="8">
        <f>ROUND(INDEX([1]Calculation!T:T,ROW()),0)</f>
        <v>2</v>
      </c>
      <c r="P1066" s="8" t="str">
        <f>INDEX([1]Calculation!CB:CB,ROW())</f>
        <v>https://www.changeresearch.com/nationalpoll-may18-21-2019</v>
      </c>
    </row>
    <row r="1067" spans="1:16">
      <c r="A1067" t="str">
        <f>INDEX([1]Calculation!$F:$F,ROW())</f>
        <v>US</v>
      </c>
      <c r="B1067" t="str">
        <f>INDEX([1]Calculation!$D:$D,ROW())</f>
        <v>Echelon Insights</v>
      </c>
      <c r="C1067" t="str">
        <f>IF(INDEX([1]Calculation!$G:$G,ROW())=0,"-",INDEX([1]Calculation!$G:$G,ROW()))</f>
        <v>-</v>
      </c>
      <c r="D1067" t="str">
        <f>INDEX([1]Calculation!$J:$J,ROW())&amp;"  "&amp;INDEX([1]Calculation!$K:$K,ROW())</f>
        <v>447  rv</v>
      </c>
      <c r="E1067" s="19">
        <f>INDEX([1]Calculation!$I:$I,ROW())</f>
        <v>43606</v>
      </c>
      <c r="F1067" s="12">
        <f>ROUND(INDEX([1]Calculation!AL:AL,ROW()),1)</f>
        <v>0</v>
      </c>
      <c r="G1067" s="8">
        <f>ROUND(INDEX([1]Calculation!L:L,ROW()),0)</f>
        <v>66</v>
      </c>
      <c r="H1067" s="8">
        <f>ROUND(INDEX([1]Calculation!M:M,ROW()),0)</f>
        <v>0</v>
      </c>
      <c r="I1067" s="8">
        <f>ROUND(INDEX([1]Calculation!N:N,ROW()),0)</f>
        <v>0</v>
      </c>
      <c r="J1067" s="8">
        <f>ROUND(INDEX([1]Calculation!O:O,ROW()),0)</f>
        <v>0</v>
      </c>
      <c r="K1067" s="8">
        <f>ROUND(INDEX([1]Calculation!P:P,ROW()),0)</f>
        <v>0</v>
      </c>
      <c r="L1067" s="8">
        <f>ROUND(INDEX([1]Calculation!Q:Q,ROW()),0)</f>
        <v>0</v>
      </c>
      <c r="M1067" s="8">
        <f>ROUND(INDEX([1]Calculation!R:R,ROW()),0)</f>
        <v>0</v>
      </c>
      <c r="N1067" s="8">
        <f>ROUND(INDEX([1]Calculation!S:S,ROW()),0)</f>
        <v>19</v>
      </c>
      <c r="O1067" s="8">
        <f>ROUND(INDEX([1]Calculation!T:T,ROW()),0)</f>
        <v>0</v>
      </c>
      <c r="P1067" s="8" t="str">
        <f>INDEX([1]Calculation!CB:CB,ROW())</f>
        <v>http://echeloninsights.com/wp-content/uploads/Omnibus-May-2019_Dem-Primary.pdf</v>
      </c>
    </row>
    <row r="1068" spans="1:16">
      <c r="A1068" t="str">
        <f>INDEX([1]Calculation!$F:$F,ROW())</f>
        <v>US</v>
      </c>
      <c r="B1068" t="str">
        <f>INDEX([1]Calculation!$D:$D,ROW())</f>
        <v>Echelon Insights</v>
      </c>
      <c r="C1068" t="str">
        <f>IF(INDEX([1]Calculation!$G:$G,ROW())=0,"-",INDEX([1]Calculation!$G:$G,ROW()))</f>
        <v>-</v>
      </c>
      <c r="D1068" t="str">
        <f>INDEX([1]Calculation!$J:$J,ROW())&amp;"  "&amp;INDEX([1]Calculation!$K:$K,ROW())</f>
        <v>447  rv</v>
      </c>
      <c r="E1068" s="19">
        <f>INDEX([1]Calculation!$I:$I,ROW())</f>
        <v>43606</v>
      </c>
      <c r="F1068" s="12">
        <f>ROUND(INDEX([1]Calculation!AL:AL,ROW()),1)</f>
        <v>0</v>
      </c>
      <c r="G1068" s="8">
        <f>ROUND(INDEX([1]Calculation!L:L,ROW()),0)</f>
        <v>65</v>
      </c>
      <c r="H1068" s="8">
        <f>ROUND(INDEX([1]Calculation!M:M,ROW()),0)</f>
        <v>0</v>
      </c>
      <c r="I1068" s="8">
        <f>ROUND(INDEX([1]Calculation!N:N,ROW()),0)</f>
        <v>0</v>
      </c>
      <c r="J1068" s="8">
        <f>ROUND(INDEX([1]Calculation!O:O,ROW()),0)</f>
        <v>17</v>
      </c>
      <c r="K1068" s="8">
        <f>ROUND(INDEX([1]Calculation!P:P,ROW()),0)</f>
        <v>0</v>
      </c>
      <c r="L1068" s="8">
        <f>ROUND(INDEX([1]Calculation!Q:Q,ROW()),0)</f>
        <v>0</v>
      </c>
      <c r="M1068" s="8">
        <f>ROUND(INDEX([1]Calculation!R:R,ROW()),0)</f>
        <v>0</v>
      </c>
      <c r="N1068" s="8">
        <f>ROUND(INDEX([1]Calculation!S:S,ROW()),0)</f>
        <v>0</v>
      </c>
      <c r="O1068" s="8">
        <f>ROUND(INDEX([1]Calculation!T:T,ROW()),0)</f>
        <v>0</v>
      </c>
      <c r="P1068" s="8" t="str">
        <f>INDEX([1]Calculation!CB:CB,ROW())</f>
        <v>http://echeloninsights.com/wp-content/uploads/Omnibus-May-2019_Dem-Primary.pdf</v>
      </c>
    </row>
    <row r="1069" spans="1:16">
      <c r="A1069" t="str">
        <f>INDEX([1]Calculation!$F:$F,ROW())</f>
        <v>US</v>
      </c>
      <c r="B1069" t="str">
        <f>INDEX([1]Calculation!$D:$D,ROW())</f>
        <v>Echelon Insights</v>
      </c>
      <c r="C1069" t="str">
        <f>IF(INDEX([1]Calculation!$G:$G,ROW())=0,"-",INDEX([1]Calculation!$G:$G,ROW()))</f>
        <v>-</v>
      </c>
      <c r="D1069" t="str">
        <f>INDEX([1]Calculation!$J:$J,ROW())&amp;"  "&amp;INDEX([1]Calculation!$K:$K,ROW())</f>
        <v>447  rv</v>
      </c>
      <c r="E1069" s="19">
        <f>INDEX([1]Calculation!$I:$I,ROW())</f>
        <v>43606</v>
      </c>
      <c r="F1069" s="12">
        <f>ROUND(INDEX([1]Calculation!AL:AL,ROW()),1)</f>
        <v>0</v>
      </c>
      <c r="G1069" s="8">
        <f>ROUND(INDEX([1]Calculation!L:L,ROW()),0)</f>
        <v>63</v>
      </c>
      <c r="H1069" s="8">
        <f>ROUND(INDEX([1]Calculation!M:M,ROW()),0)</f>
        <v>0</v>
      </c>
      <c r="I1069" s="8">
        <f>ROUND(INDEX([1]Calculation!N:N,ROW()),0)</f>
        <v>0</v>
      </c>
      <c r="J1069" s="8">
        <f>ROUND(INDEX([1]Calculation!O:O,ROW()),0)</f>
        <v>0</v>
      </c>
      <c r="K1069" s="8">
        <f>ROUND(INDEX([1]Calculation!P:P,ROW()),0)</f>
        <v>0</v>
      </c>
      <c r="L1069" s="8">
        <f>ROUND(INDEX([1]Calculation!Q:Q,ROW()),0)</f>
        <v>0</v>
      </c>
      <c r="M1069" s="8">
        <f>ROUND(INDEX([1]Calculation!R:R,ROW()),0)</f>
        <v>0</v>
      </c>
      <c r="N1069" s="8">
        <f>ROUND(INDEX([1]Calculation!S:S,ROW()),0)</f>
        <v>0</v>
      </c>
      <c r="O1069" s="8">
        <f>ROUND(INDEX([1]Calculation!T:T,ROW()),0)</f>
        <v>0</v>
      </c>
      <c r="P1069" s="8" t="str">
        <f>INDEX([1]Calculation!CB:CB,ROW())</f>
        <v>http://echeloninsights.com/wp-content/uploads/Omnibus-May-2019_Dem-Primary.pdf</v>
      </c>
    </row>
    <row r="1070" spans="1:16">
      <c r="A1070" t="str">
        <f>INDEX([1]Calculation!$F:$F,ROW())</f>
        <v>US</v>
      </c>
      <c r="B1070" t="str">
        <f>INDEX([1]Calculation!$D:$D,ROW())</f>
        <v>Echelon Insights</v>
      </c>
      <c r="C1070" t="str">
        <f>IF(INDEX([1]Calculation!$G:$G,ROW())=0,"-",INDEX([1]Calculation!$G:$G,ROW()))</f>
        <v>-</v>
      </c>
      <c r="D1070" t="str">
        <f>INDEX([1]Calculation!$J:$J,ROW())&amp;"  "&amp;INDEX([1]Calculation!$K:$K,ROW())</f>
        <v>447  rv</v>
      </c>
      <c r="E1070" s="19">
        <f>INDEX([1]Calculation!$I:$I,ROW())</f>
        <v>43606</v>
      </c>
      <c r="F1070" s="12">
        <f>ROUND(INDEX([1]Calculation!AL:AL,ROW()),1)</f>
        <v>0</v>
      </c>
      <c r="G1070" s="8">
        <f>ROUND(INDEX([1]Calculation!L:L,ROW()),0)</f>
        <v>61</v>
      </c>
      <c r="H1070" s="8">
        <f>ROUND(INDEX([1]Calculation!M:M,ROW()),0)</f>
        <v>0</v>
      </c>
      <c r="I1070" s="8">
        <f>ROUND(INDEX([1]Calculation!N:N,ROW()),0)</f>
        <v>0</v>
      </c>
      <c r="J1070" s="8">
        <f>ROUND(INDEX([1]Calculation!O:O,ROW()),0)</f>
        <v>0</v>
      </c>
      <c r="K1070" s="8">
        <f>ROUND(INDEX([1]Calculation!P:P,ROW()),0)</f>
        <v>0</v>
      </c>
      <c r="L1070" s="8">
        <f>ROUND(INDEX([1]Calculation!Q:Q,ROW()),0)</f>
        <v>25</v>
      </c>
      <c r="M1070" s="8">
        <f>ROUND(INDEX([1]Calculation!R:R,ROW()),0)</f>
        <v>0</v>
      </c>
      <c r="N1070" s="8">
        <f>ROUND(INDEX([1]Calculation!S:S,ROW()),0)</f>
        <v>0</v>
      </c>
      <c r="O1070" s="8">
        <f>ROUND(INDEX([1]Calculation!T:T,ROW()),0)</f>
        <v>0</v>
      </c>
      <c r="P1070" s="8" t="str">
        <f>INDEX([1]Calculation!CB:CB,ROW())</f>
        <v>http://echeloninsights.com/wp-content/uploads/Omnibus-May-2019_Dem-Primary.pdf</v>
      </c>
    </row>
    <row r="1071" spans="1:16">
      <c r="A1071" t="str">
        <f>INDEX([1]Calculation!$F:$F,ROW())</f>
        <v>US</v>
      </c>
      <c r="B1071" t="str">
        <f>INDEX([1]Calculation!$D:$D,ROW())</f>
        <v>Echelon Insights</v>
      </c>
      <c r="C1071" t="str">
        <f>IF(INDEX([1]Calculation!$G:$G,ROW())=0,"-",INDEX([1]Calculation!$G:$G,ROW()))</f>
        <v>-</v>
      </c>
      <c r="D1071" t="str">
        <f>INDEX([1]Calculation!$J:$J,ROW())&amp;"  "&amp;INDEX([1]Calculation!$K:$K,ROW())</f>
        <v>447  rv</v>
      </c>
      <c r="E1071" s="19">
        <f>INDEX([1]Calculation!$I:$I,ROW())</f>
        <v>43606</v>
      </c>
      <c r="F1071" s="12">
        <f>ROUND(INDEX([1]Calculation!AL:AL,ROW()),1)</f>
        <v>0</v>
      </c>
      <c r="G1071" s="8">
        <f>ROUND(INDEX([1]Calculation!L:L,ROW()),0)</f>
        <v>38</v>
      </c>
      <c r="H1071" s="8">
        <f>ROUND(INDEX([1]Calculation!M:M,ROW()),0)</f>
        <v>0</v>
      </c>
      <c r="I1071" s="8">
        <f>ROUND(INDEX([1]Calculation!N:N,ROW()),0)</f>
        <v>2</v>
      </c>
      <c r="J1071" s="8">
        <f>ROUND(INDEX([1]Calculation!O:O,ROW()),0)</f>
        <v>5</v>
      </c>
      <c r="K1071" s="8">
        <f>ROUND(INDEX([1]Calculation!P:P,ROW()),0)</f>
        <v>2</v>
      </c>
      <c r="L1071" s="8">
        <f>ROUND(INDEX([1]Calculation!Q:Q,ROW()),0)</f>
        <v>16</v>
      </c>
      <c r="M1071" s="8">
        <f>ROUND(INDEX([1]Calculation!R:R,ROW()),0)</f>
        <v>0</v>
      </c>
      <c r="N1071" s="8">
        <f>ROUND(INDEX([1]Calculation!S:S,ROW()),0)</f>
        <v>5</v>
      </c>
      <c r="O1071" s="8">
        <f>ROUND(INDEX([1]Calculation!T:T,ROW()),0)</f>
        <v>1</v>
      </c>
      <c r="P1071" s="8" t="str">
        <f>INDEX([1]Calculation!CB:CB,ROW())</f>
        <v>http://echeloninsights.com/wp-content/uploads/Omnibus-May-2019_Dem-Primary.pdf</v>
      </c>
    </row>
    <row r="1072" spans="1:16">
      <c r="A1072" t="str">
        <f>INDEX([1]Calculation!$F:$F,ROW())</f>
        <v>US</v>
      </c>
      <c r="B1072" t="str">
        <f>INDEX([1]Calculation!$D:$D,ROW())</f>
        <v>Monmouth University</v>
      </c>
      <c r="C1072" t="str">
        <f>IF(INDEX([1]Calculation!$G:$G,ROW())=0,"-",INDEX([1]Calculation!$G:$G,ROW()))</f>
        <v>A+</v>
      </c>
      <c r="D1072" t="str">
        <f>INDEX([1]Calculation!$J:$J,ROW())&amp;"  "&amp;INDEX([1]Calculation!$K:$K,ROW())</f>
        <v>334  rv</v>
      </c>
      <c r="E1072" s="19">
        <f>INDEX([1]Calculation!$I:$I,ROW())</f>
        <v>43605</v>
      </c>
      <c r="F1072" s="12">
        <f>ROUND(INDEX([1]Calculation!AL:AL,ROW()),1)</f>
        <v>0</v>
      </c>
      <c r="G1072" s="8">
        <f>ROUND(INDEX([1]Calculation!L:L,ROW()),0)</f>
        <v>33</v>
      </c>
      <c r="H1072" s="8">
        <f>ROUND(INDEX([1]Calculation!M:M,ROW()),0)</f>
        <v>0</v>
      </c>
      <c r="I1072" s="8">
        <f>ROUND(INDEX([1]Calculation!N:N,ROW()),0)</f>
        <v>1</v>
      </c>
      <c r="J1072" s="8">
        <f>ROUND(INDEX([1]Calculation!O:O,ROW()),0)</f>
        <v>6</v>
      </c>
      <c r="K1072" s="8">
        <f>ROUND(INDEX([1]Calculation!P:P,ROW()),0)</f>
        <v>3</v>
      </c>
      <c r="L1072" s="8">
        <f>ROUND(INDEX([1]Calculation!Q:Q,ROW()),0)</f>
        <v>15</v>
      </c>
      <c r="M1072" s="8">
        <f>ROUND(INDEX([1]Calculation!R:R,ROW()),0)</f>
        <v>0</v>
      </c>
      <c r="N1072" s="8">
        <f>ROUND(INDEX([1]Calculation!S:S,ROW()),0)</f>
        <v>10</v>
      </c>
      <c r="O1072" s="8">
        <f>ROUND(INDEX([1]Calculation!T:T,ROW()),0)</f>
        <v>1</v>
      </c>
      <c r="P1072" s="8" t="str">
        <f>INDEX([1]Calculation!CB:CB,ROW())</f>
        <v>https://www.monmouth.edu/polling-institute/documents/monmouthpoll_us_052319.pdf/</v>
      </c>
    </row>
    <row r="1073" spans="1:16">
      <c r="A1073" t="str">
        <f>INDEX([1]Calculation!$F:$F,ROW())</f>
        <v>US</v>
      </c>
      <c r="B1073" t="str">
        <f>INDEX([1]Calculation!$D:$D,ROW())</f>
        <v>Quinnipiac University</v>
      </c>
      <c r="C1073" t="str">
        <f>IF(INDEX([1]Calculation!$G:$G,ROW())=0,"-",INDEX([1]Calculation!$G:$G,ROW()))</f>
        <v>A</v>
      </c>
      <c r="D1073" t="str">
        <f>INDEX([1]Calculation!$J:$J,ROW())&amp;"  "&amp;INDEX([1]Calculation!$K:$K,ROW())</f>
        <v>454  rv</v>
      </c>
      <c r="E1073" s="19">
        <f>INDEX([1]Calculation!$I:$I,ROW())</f>
        <v>43605</v>
      </c>
      <c r="F1073" s="12">
        <f>ROUND(INDEX([1]Calculation!AL:AL,ROW()),1)</f>
        <v>0</v>
      </c>
      <c r="G1073" s="8">
        <f>ROUND(INDEX([1]Calculation!L:L,ROW()),0)</f>
        <v>35</v>
      </c>
      <c r="H1073" s="8">
        <f>ROUND(INDEX([1]Calculation!M:M,ROW()),0)</f>
        <v>0</v>
      </c>
      <c r="I1073" s="8">
        <f>ROUND(INDEX([1]Calculation!N:N,ROW()),0)</f>
        <v>3</v>
      </c>
      <c r="J1073" s="8">
        <f>ROUND(INDEX([1]Calculation!O:O,ROW()),0)</f>
        <v>5</v>
      </c>
      <c r="K1073" s="8">
        <f>ROUND(INDEX([1]Calculation!P:P,ROW()),0)</f>
        <v>2</v>
      </c>
      <c r="L1073" s="8">
        <f>ROUND(INDEX([1]Calculation!Q:Q,ROW()),0)</f>
        <v>16</v>
      </c>
      <c r="M1073" s="8">
        <f>ROUND(INDEX([1]Calculation!R:R,ROW()),0)</f>
        <v>0</v>
      </c>
      <c r="N1073" s="8">
        <f>ROUND(INDEX([1]Calculation!S:S,ROW()),0)</f>
        <v>13</v>
      </c>
      <c r="O1073" s="8">
        <f>ROUND(INDEX([1]Calculation!T:T,ROW()),0)</f>
        <v>1</v>
      </c>
      <c r="P1073" s="8" t="str">
        <f>INDEX([1]Calculation!CB:CB,ROW())</f>
        <v>https://poll.qu.edu/national/release-detail?ReleaseID=2622</v>
      </c>
    </row>
    <row r="1074" spans="1:16">
      <c r="A1074" t="str">
        <f>INDEX([1]Calculation!$F:$F,ROW())</f>
        <v>Florida</v>
      </c>
      <c r="B1074" t="str">
        <f>INDEX([1]Calculation!$D:$D,ROW())</f>
        <v>Florida Atlantic University</v>
      </c>
      <c r="C1074" t="str">
        <f>IF(INDEX([1]Calculation!$G:$G,ROW())=0,"-",INDEX([1]Calculation!$G:$G,ROW()))</f>
        <v>B/C</v>
      </c>
      <c r="D1074" t="str">
        <f>INDEX([1]Calculation!$J:$J,ROW())&amp;"  "&amp;INDEX([1]Calculation!$K:$K,ROW())</f>
        <v>403  lv</v>
      </c>
      <c r="E1074" s="19">
        <f>INDEX([1]Calculation!$I:$I,ROW())</f>
        <v>43604</v>
      </c>
      <c r="F1074" s="12">
        <f>ROUND(INDEX([1]Calculation!AL:AL,ROW()),1)</f>
        <v>0</v>
      </c>
      <c r="G1074" s="8">
        <f>ROUND(INDEX([1]Calculation!L:L,ROW()),0)</f>
        <v>39</v>
      </c>
      <c r="H1074" s="8">
        <f>ROUND(INDEX([1]Calculation!M:M,ROW()),0)</f>
        <v>0</v>
      </c>
      <c r="I1074" s="8">
        <f>ROUND(INDEX([1]Calculation!N:N,ROW()),0)</f>
        <v>1</v>
      </c>
      <c r="J1074" s="8">
        <f>ROUND(INDEX([1]Calculation!O:O,ROW()),0)</f>
        <v>9</v>
      </c>
      <c r="K1074" s="8">
        <f>ROUND(INDEX([1]Calculation!P:P,ROW()),0)</f>
        <v>1</v>
      </c>
      <c r="L1074" s="8">
        <f>ROUND(INDEX([1]Calculation!Q:Q,ROW()),0)</f>
        <v>12</v>
      </c>
      <c r="M1074" s="8">
        <f>ROUND(INDEX([1]Calculation!R:R,ROW()),0)</f>
        <v>0</v>
      </c>
      <c r="N1074" s="8">
        <f>ROUND(INDEX([1]Calculation!S:S,ROW()),0)</f>
        <v>12</v>
      </c>
      <c r="O1074" s="8">
        <f>ROUND(INDEX([1]Calculation!T:T,ROW()),0)</f>
        <v>1</v>
      </c>
      <c r="P1074" s="8" t="str">
        <f>INDEX([1]Calculation!CB:CB,ROW())</f>
        <v>https://business.fau.edu/departments/economics/business-economics-polling/bepi-polls/bepi-polls-2019/florida-poll-finds-trump-popular-in-the-sunshine-state-while-biden-dominates-democratic-field.php</v>
      </c>
    </row>
    <row r="1075" spans="1:16">
      <c r="A1075" t="str">
        <f>INDEX([1]Calculation!$F:$F,ROW())</f>
        <v>US</v>
      </c>
      <c r="B1075" t="str">
        <f>INDEX([1]Calculation!$D:$D,ROW())</f>
        <v>Morning Consult</v>
      </c>
      <c r="C1075" t="str">
        <f>IF(INDEX([1]Calculation!$G:$G,ROW())=0,"-",INDEX([1]Calculation!$G:$G,ROW()))</f>
        <v>B+</v>
      </c>
      <c r="D1075" t="str">
        <f>INDEX([1]Calculation!$J:$J,ROW())&amp;"  "&amp;INDEX([1]Calculation!$K:$K,ROW())</f>
        <v>14830  lv</v>
      </c>
      <c r="E1075" s="19">
        <f>INDEX([1]Calculation!$I:$I,ROW())</f>
        <v>43604</v>
      </c>
      <c r="F1075" s="12">
        <f>ROUND(INDEX([1]Calculation!AL:AL,ROW()),1)</f>
        <v>0</v>
      </c>
      <c r="G1075" s="8">
        <f>ROUND(INDEX([1]Calculation!L:L,ROW()),0)</f>
        <v>39</v>
      </c>
      <c r="H1075" s="8">
        <f>ROUND(INDEX([1]Calculation!M:M,ROW()),0)</f>
        <v>0</v>
      </c>
      <c r="I1075" s="8">
        <f>ROUND(INDEX([1]Calculation!N:N,ROW()),0)</f>
        <v>3</v>
      </c>
      <c r="J1075" s="8">
        <f>ROUND(INDEX([1]Calculation!O:O,ROW()),0)</f>
        <v>6</v>
      </c>
      <c r="K1075" s="8">
        <f>ROUND(INDEX([1]Calculation!P:P,ROW()),0)</f>
        <v>1</v>
      </c>
      <c r="L1075" s="8">
        <f>ROUND(INDEX([1]Calculation!Q:Q,ROW()),0)</f>
        <v>19</v>
      </c>
      <c r="M1075" s="8">
        <f>ROUND(INDEX([1]Calculation!R:R,ROW()),0)</f>
        <v>0</v>
      </c>
      <c r="N1075" s="8">
        <f>ROUND(INDEX([1]Calculation!S:S,ROW()),0)</f>
        <v>9</v>
      </c>
      <c r="O1075" s="8">
        <f>ROUND(INDEX([1]Calculation!T:T,ROW()),0)</f>
        <v>1</v>
      </c>
      <c r="P1075" s="8" t="str">
        <f>INDEX([1]Calculation!CB:CB,ROW())</f>
        <v>https://morningconsult.com/2020-democratic-primary/</v>
      </c>
    </row>
    <row r="1076" spans="1:16">
      <c r="A1076" t="str">
        <f>INDEX([1]Calculation!$F:$F,ROW())</f>
        <v>Iowa</v>
      </c>
      <c r="B1076" t="str">
        <f>INDEX([1]Calculation!$D:$D,ROW())</f>
        <v>Change Research</v>
      </c>
      <c r="C1076" t="str">
        <f>IF(INDEX([1]Calculation!$G:$G,ROW())=0,"-",INDEX([1]Calculation!$G:$G,ROW()))</f>
        <v>C</v>
      </c>
      <c r="D1076" t="str">
        <f>INDEX([1]Calculation!$J:$J,ROW())&amp;"  "&amp;INDEX([1]Calculation!$K:$K,ROW())</f>
        <v>615  lv</v>
      </c>
      <c r="E1076" s="19">
        <f>INDEX([1]Calculation!$I:$I,ROW())</f>
        <v>43604</v>
      </c>
      <c r="F1076" s="12">
        <f>ROUND(INDEX([1]Calculation!AL:AL,ROW()),1)</f>
        <v>0</v>
      </c>
      <c r="G1076" s="8">
        <f>ROUND(INDEX([1]Calculation!L:L,ROW()),0)</f>
        <v>24</v>
      </c>
      <c r="H1076" s="8">
        <f>ROUND(INDEX([1]Calculation!M:M,ROW()),0)</f>
        <v>0</v>
      </c>
      <c r="I1076" s="8">
        <f>ROUND(INDEX([1]Calculation!N:N,ROW()),0)</f>
        <v>1</v>
      </c>
      <c r="J1076" s="8">
        <f>ROUND(INDEX([1]Calculation!O:O,ROW()),0)</f>
        <v>14</v>
      </c>
      <c r="K1076" s="8">
        <f>ROUND(INDEX([1]Calculation!P:P,ROW()),0)</f>
        <v>2</v>
      </c>
      <c r="L1076" s="8">
        <f>ROUND(INDEX([1]Calculation!Q:Q,ROW()),0)</f>
        <v>24</v>
      </c>
      <c r="M1076" s="8">
        <f>ROUND(INDEX([1]Calculation!R:R,ROW()),0)</f>
        <v>0</v>
      </c>
      <c r="N1076" s="8">
        <f>ROUND(INDEX([1]Calculation!S:S,ROW()),0)</f>
        <v>12</v>
      </c>
      <c r="O1076" s="8">
        <f>ROUND(INDEX([1]Calculation!T:T,ROW()),0)</f>
        <v>2</v>
      </c>
      <c r="P1076" s="8" t="str">
        <f>INDEX([1]Calculation!CB:CB,ROW())</f>
        <v>https://docsend.com/view/2w7jm89</v>
      </c>
    </row>
    <row r="1077" spans="1:16">
      <c r="A1077" t="str">
        <f>INDEX([1]Calculation!$F:$F,ROW())</f>
        <v>US</v>
      </c>
      <c r="B1077" t="str">
        <f>INDEX([1]Calculation!$D:$D,ROW())</f>
        <v>Harris Insights &amp; Analytics</v>
      </c>
      <c r="C1077" t="str">
        <f>IF(INDEX([1]Calculation!$G:$G,ROW())=0,"-",INDEX([1]Calculation!$G:$G,ROW()))</f>
        <v>C+</v>
      </c>
      <c r="D1077" t="str">
        <f>INDEX([1]Calculation!$J:$J,ROW())&amp;"  "&amp;INDEX([1]Calculation!$K:$K,ROW())</f>
        <v>448  rv</v>
      </c>
      <c r="E1077" s="19">
        <f>INDEX([1]Calculation!$I:$I,ROW())</f>
        <v>43603</v>
      </c>
      <c r="F1077" s="12">
        <f>ROUND(INDEX([1]Calculation!AL:AL,ROW()),1)</f>
        <v>0</v>
      </c>
      <c r="G1077" s="8">
        <f>ROUND(INDEX([1]Calculation!L:L,ROW()),0)</f>
        <v>33</v>
      </c>
      <c r="H1077" s="8">
        <f>ROUND(INDEX([1]Calculation!M:M,ROW()),0)</f>
        <v>0</v>
      </c>
      <c r="I1077" s="8">
        <f>ROUND(INDEX([1]Calculation!N:N,ROW()),0)</f>
        <v>1</v>
      </c>
      <c r="J1077" s="8">
        <f>ROUND(INDEX([1]Calculation!O:O,ROW()),0)</f>
        <v>6</v>
      </c>
      <c r="K1077" s="8">
        <f>ROUND(INDEX([1]Calculation!P:P,ROW()),0)</f>
        <v>1</v>
      </c>
      <c r="L1077" s="8">
        <f>ROUND(INDEX([1]Calculation!Q:Q,ROW()),0)</f>
        <v>14</v>
      </c>
      <c r="M1077" s="8">
        <f>ROUND(INDEX([1]Calculation!R:R,ROW()),0)</f>
        <v>0</v>
      </c>
      <c r="N1077" s="8">
        <f>ROUND(INDEX([1]Calculation!S:S,ROW()),0)</f>
        <v>8</v>
      </c>
      <c r="O1077" s="8">
        <f>ROUND(INDEX([1]Calculation!T:T,ROW()),0)</f>
        <v>1</v>
      </c>
      <c r="P1077" s="8" t="str">
        <f>INDEX([1]Calculation!CB:CB,ROW())</f>
        <v>https://thehill.com/hilltv/what-americas-thinking/445053-biden-retains-large-lead-over-sanders-other-2020-dems-in-new</v>
      </c>
    </row>
    <row r="1078" spans="1:16">
      <c r="A1078" t="str">
        <f>INDEX([1]Calculation!$F:$F,ROW())</f>
        <v>South Carolina</v>
      </c>
      <c r="B1078" t="str">
        <f>INDEX([1]Calculation!$D:$D,ROW())</f>
        <v>Crantford Research</v>
      </c>
      <c r="C1078" t="str">
        <f>IF(INDEX([1]Calculation!$G:$G,ROW())=0,"-",INDEX([1]Calculation!$G:$G,ROW()))</f>
        <v>-</v>
      </c>
      <c r="D1078" t="str">
        <f>INDEX([1]Calculation!$J:$J,ROW())&amp;"  "&amp;INDEX([1]Calculation!$K:$K,ROW())</f>
        <v>381  lv</v>
      </c>
      <c r="E1078" s="19">
        <f>INDEX([1]Calculation!$I:$I,ROW())</f>
        <v>43601</v>
      </c>
      <c r="F1078" s="12">
        <f>ROUND(INDEX([1]Calculation!AL:AL,ROW()),1)</f>
        <v>0.6</v>
      </c>
      <c r="G1078" s="8">
        <f>ROUND(INDEX([1]Calculation!L:L,ROW()),0)</f>
        <v>42</v>
      </c>
      <c r="H1078" s="8">
        <f>ROUND(INDEX([1]Calculation!M:M,ROW()),0)</f>
        <v>0</v>
      </c>
      <c r="I1078" s="8">
        <f>ROUND(INDEX([1]Calculation!N:N,ROW()),0)</f>
        <v>4</v>
      </c>
      <c r="J1078" s="8">
        <f>ROUND(INDEX([1]Calculation!O:O,ROW()),0)</f>
        <v>8</v>
      </c>
      <c r="K1078" s="8">
        <f>ROUND(INDEX([1]Calculation!P:P,ROW()),0)</f>
        <v>0</v>
      </c>
      <c r="L1078" s="8">
        <f>ROUND(INDEX([1]Calculation!Q:Q,ROW()),0)</f>
        <v>7</v>
      </c>
      <c r="M1078" s="8">
        <f>ROUND(INDEX([1]Calculation!R:R,ROW()),0)</f>
        <v>0</v>
      </c>
      <c r="N1078" s="8">
        <f>ROUND(INDEX([1]Calculation!S:S,ROW()),0)</f>
        <v>8</v>
      </c>
      <c r="O1078" s="8">
        <f>ROUND(INDEX([1]Calculation!T:T,ROW()),0)</f>
        <v>0</v>
      </c>
      <c r="P1078" s="8" t="str">
        <f>INDEX([1]Calculation!CB:CB,ROW())</f>
        <v>https://www.thestate.com/news/politics-government/article230531019.html</v>
      </c>
    </row>
    <row r="1079" spans="1:16">
      <c r="A1079" t="str">
        <f>INDEX([1]Calculation!$F:$F,ROW())</f>
        <v>US</v>
      </c>
      <c r="B1079" t="str">
        <f>INDEX([1]Calculation!$D:$D,ROW())</f>
        <v>Fox News/Beacon Research/Shaw &amp; Co. Research</v>
      </c>
      <c r="C1079" t="str">
        <f>IF(INDEX([1]Calculation!$G:$G,ROW())=0,"-",INDEX([1]Calculation!$G:$G,ROW()))</f>
        <v>A-</v>
      </c>
      <c r="D1079" t="str">
        <f>INDEX([1]Calculation!$J:$J,ROW())&amp;"  "&amp;INDEX([1]Calculation!$K:$K,ROW())</f>
        <v>469  lv</v>
      </c>
      <c r="E1079" s="19">
        <f>INDEX([1]Calculation!$I:$I,ROW())</f>
        <v>43599</v>
      </c>
      <c r="F1079" s="12">
        <f>ROUND(INDEX([1]Calculation!AL:AL,ROW()),1)</f>
        <v>0</v>
      </c>
      <c r="G1079" s="8">
        <f>ROUND(INDEX([1]Calculation!L:L,ROW()),0)</f>
        <v>35</v>
      </c>
      <c r="H1079" s="8">
        <f>ROUND(INDEX([1]Calculation!M:M,ROW()),0)</f>
        <v>0</v>
      </c>
      <c r="I1079" s="8">
        <f>ROUND(INDEX([1]Calculation!N:N,ROW()),0)</f>
        <v>3</v>
      </c>
      <c r="J1079" s="8">
        <f>ROUND(INDEX([1]Calculation!O:O,ROW()),0)</f>
        <v>6</v>
      </c>
      <c r="K1079" s="8">
        <f>ROUND(INDEX([1]Calculation!P:P,ROW()),0)</f>
        <v>2</v>
      </c>
      <c r="L1079" s="8">
        <f>ROUND(INDEX([1]Calculation!Q:Q,ROW()),0)</f>
        <v>17</v>
      </c>
      <c r="M1079" s="8">
        <f>ROUND(INDEX([1]Calculation!R:R,ROW()),0)</f>
        <v>0</v>
      </c>
      <c r="N1079" s="8">
        <f>ROUND(INDEX([1]Calculation!S:S,ROW()),0)</f>
        <v>9</v>
      </c>
      <c r="O1079" s="8">
        <f>ROUND(INDEX([1]Calculation!T:T,ROW()),0)</f>
        <v>1</v>
      </c>
      <c r="P1079" s="8" t="str">
        <f>INDEX([1]Calculation!CB:CB,ROW())</f>
        <v>https://www.foxnews.com/politics/fox-news-poll-5-16</v>
      </c>
    </row>
    <row r="1080" spans="1:16">
      <c r="A1080" t="str">
        <f>INDEX([1]Calculation!$F:$F,ROW())</f>
        <v>Pennsylvania</v>
      </c>
      <c r="B1080" t="str">
        <f>INDEX([1]Calculation!$D:$D,ROW())</f>
        <v>Quinnipiac University</v>
      </c>
      <c r="C1080" t="str">
        <f>IF(INDEX([1]Calculation!$G:$G,ROW())=0,"-",INDEX([1]Calculation!$G:$G,ROW()))</f>
        <v>A</v>
      </c>
      <c r="D1080" t="str">
        <f>INDEX([1]Calculation!$J:$J,ROW())&amp;"  "&amp;INDEX([1]Calculation!$K:$K,ROW())</f>
        <v>431  rv</v>
      </c>
      <c r="E1080" s="19">
        <f>INDEX([1]Calculation!$I:$I,ROW())</f>
        <v>43599</v>
      </c>
      <c r="F1080" s="12">
        <f>ROUND(INDEX([1]Calculation!AL:AL,ROW()),1)</f>
        <v>1.9</v>
      </c>
      <c r="G1080" s="8">
        <f>ROUND(INDEX([1]Calculation!L:L,ROW()),0)</f>
        <v>39</v>
      </c>
      <c r="H1080" s="8">
        <f>ROUND(INDEX([1]Calculation!M:M,ROW()),0)</f>
        <v>0</v>
      </c>
      <c r="I1080" s="8">
        <f>ROUND(INDEX([1]Calculation!N:N,ROW()),0)</f>
        <v>5</v>
      </c>
      <c r="J1080" s="8">
        <f>ROUND(INDEX([1]Calculation!O:O,ROW()),0)</f>
        <v>6</v>
      </c>
      <c r="K1080" s="8">
        <f>ROUND(INDEX([1]Calculation!P:P,ROW()),0)</f>
        <v>1</v>
      </c>
      <c r="L1080" s="8">
        <f>ROUND(INDEX([1]Calculation!Q:Q,ROW()),0)</f>
        <v>13</v>
      </c>
      <c r="M1080" s="8">
        <f>ROUND(INDEX([1]Calculation!R:R,ROW()),0)</f>
        <v>0</v>
      </c>
      <c r="N1080" s="8">
        <f>ROUND(INDEX([1]Calculation!S:S,ROW()),0)</f>
        <v>8</v>
      </c>
      <c r="O1080" s="8">
        <f>ROUND(INDEX([1]Calculation!T:T,ROW()),0)</f>
        <v>0</v>
      </c>
      <c r="P1080" s="8" t="str">
        <f>INDEX([1]Calculation!CB:CB,ROW())</f>
        <v>https://poll.qu.edu/pennsylvania/release-detail?ReleaseID=2620</v>
      </c>
    </row>
    <row r="1081" spans="1:16">
      <c r="A1081" t="str">
        <f>INDEX([1]Calculation!$F:$F,ROW())</f>
        <v>US</v>
      </c>
      <c r="B1081" t="str">
        <f>INDEX([1]Calculation!$D:$D,ROW())</f>
        <v>Ipsos</v>
      </c>
      <c r="C1081" t="str">
        <f>IF(INDEX([1]Calculation!$G:$G,ROW())=0,"-",INDEX([1]Calculation!$G:$G,ROW()))</f>
        <v>B+</v>
      </c>
      <c r="D1081" t="str">
        <f>INDEX([1]Calculation!$J:$J,ROW())&amp;"  "&amp;INDEX([1]Calculation!$K:$K,ROW())</f>
        <v>964  rv</v>
      </c>
      <c r="E1081" s="19">
        <f>INDEX([1]Calculation!$I:$I,ROW())</f>
        <v>43599</v>
      </c>
      <c r="F1081" s="12">
        <f>ROUND(INDEX([1]Calculation!AL:AL,ROW()),1)</f>
        <v>0</v>
      </c>
      <c r="G1081" s="8">
        <f>ROUND(INDEX([1]Calculation!L:L,ROW()),0)</f>
        <v>32</v>
      </c>
      <c r="H1081" s="8">
        <f>ROUND(INDEX([1]Calculation!M:M,ROW()),0)</f>
        <v>0</v>
      </c>
      <c r="I1081" s="8">
        <f>ROUND(INDEX([1]Calculation!N:N,ROW()),0)</f>
        <v>2</v>
      </c>
      <c r="J1081" s="8">
        <f>ROUND(INDEX([1]Calculation!O:O,ROW()),0)</f>
        <v>4</v>
      </c>
      <c r="K1081" s="8">
        <f>ROUND(INDEX([1]Calculation!P:P,ROW()),0)</f>
        <v>1</v>
      </c>
      <c r="L1081" s="8">
        <f>ROUND(INDEX([1]Calculation!Q:Q,ROW()),0)</f>
        <v>14</v>
      </c>
      <c r="M1081" s="8">
        <f>ROUND(INDEX([1]Calculation!R:R,ROW()),0)</f>
        <v>0</v>
      </c>
      <c r="N1081" s="8">
        <f>ROUND(INDEX([1]Calculation!S:S,ROW()),0)</f>
        <v>7</v>
      </c>
      <c r="O1081" s="8">
        <f>ROUND(INDEX([1]Calculation!T:T,ROW()),0)</f>
        <v>1</v>
      </c>
      <c r="P1081" s="8" t="str">
        <f>INDEX([1]Calculation!CB:CB,ROW())</f>
        <v>https://fingfx.thomsonreuters.com/gfx/mkt/12/441/440/2019%20Reuters%20Tracking%20-%20Democratic%20Primary%20Poll%2005%2015%202019.pdf</v>
      </c>
    </row>
    <row r="1082" spans="1:16">
      <c r="A1082" t="str">
        <f>INDEX([1]Calculation!$F:$F,ROW())</f>
        <v>US</v>
      </c>
      <c r="B1082" t="str">
        <f>INDEX([1]Calculation!$D:$D,ROW())</f>
        <v>Ipsos</v>
      </c>
      <c r="C1082" t="str">
        <f>IF(INDEX([1]Calculation!$G:$G,ROW())=0,"-",INDEX([1]Calculation!$G:$G,ROW()))</f>
        <v>B+</v>
      </c>
      <c r="D1082" t="str">
        <f>INDEX([1]Calculation!$J:$J,ROW())&amp;"  "&amp;INDEX([1]Calculation!$K:$K,ROW())</f>
        <v>1132  a</v>
      </c>
      <c r="E1082" s="19">
        <f>INDEX([1]Calculation!$I:$I,ROW())</f>
        <v>43599</v>
      </c>
      <c r="F1082" s="12">
        <f>ROUND(INDEX([1]Calculation!AL:AL,ROW()),1)</f>
        <v>0</v>
      </c>
      <c r="G1082" s="8">
        <f>ROUND(INDEX([1]Calculation!L:L,ROW()),0)</f>
        <v>29</v>
      </c>
      <c r="H1082" s="8">
        <f>ROUND(INDEX([1]Calculation!M:M,ROW()),0)</f>
        <v>0</v>
      </c>
      <c r="I1082" s="8">
        <f>ROUND(INDEX([1]Calculation!N:N,ROW()),0)</f>
        <v>2</v>
      </c>
      <c r="J1082" s="8">
        <f>ROUND(INDEX([1]Calculation!O:O,ROW()),0)</f>
        <v>4</v>
      </c>
      <c r="K1082" s="8">
        <f>ROUND(INDEX([1]Calculation!P:P,ROW()),0)</f>
        <v>1</v>
      </c>
      <c r="L1082" s="8">
        <f>ROUND(INDEX([1]Calculation!Q:Q,ROW()),0)</f>
        <v>13</v>
      </c>
      <c r="M1082" s="8">
        <f>ROUND(INDEX([1]Calculation!R:R,ROW()),0)</f>
        <v>0</v>
      </c>
      <c r="N1082" s="8">
        <f>ROUND(INDEX([1]Calculation!S:S,ROW()),0)</f>
        <v>6</v>
      </c>
      <c r="O1082" s="8">
        <f>ROUND(INDEX([1]Calculation!T:T,ROW()),0)</f>
        <v>1</v>
      </c>
      <c r="P1082" s="8" t="str">
        <f>INDEX([1]Calculation!CB:CB,ROW())</f>
        <v>https://fingfx.thomsonreuters.com/gfx/mkt/12/441/440/2019%20Reuters%20Tracking%20-%20Democratic%20Primary%20Poll%2005%2015%202019.pdf</v>
      </c>
    </row>
    <row r="1083" spans="1:16">
      <c r="A1083" t="str">
        <f>INDEX([1]Calculation!$F:$F,ROW())</f>
        <v>US</v>
      </c>
      <c r="B1083" t="str">
        <f>INDEX([1]Calculation!$D:$D,ROW())</f>
        <v>Harris Insights &amp; Analytics</v>
      </c>
      <c r="C1083" t="str">
        <f>IF(INDEX([1]Calculation!$G:$G,ROW())=0,"-",INDEX([1]Calculation!$G:$G,ROW()))</f>
        <v>C+</v>
      </c>
      <c r="D1083" t="str">
        <f>INDEX([1]Calculation!$J:$J,ROW())&amp;"  "&amp;INDEX([1]Calculation!$K:$K,ROW())</f>
        <v>2207  rv</v>
      </c>
      <c r="E1083" s="19">
        <f>INDEX([1]Calculation!$I:$I,ROW())</f>
        <v>43598</v>
      </c>
      <c r="F1083" s="12">
        <f>ROUND(INDEX([1]Calculation!AL:AL,ROW()),1)</f>
        <v>0</v>
      </c>
      <c r="G1083" s="8">
        <f>ROUND(INDEX([1]Calculation!L:L,ROW()),0)</f>
        <v>39</v>
      </c>
      <c r="H1083" s="8">
        <f>ROUND(INDEX([1]Calculation!M:M,ROW()),0)</f>
        <v>0</v>
      </c>
      <c r="I1083" s="8">
        <f>ROUND(INDEX([1]Calculation!N:N,ROW()),0)</f>
        <v>4</v>
      </c>
      <c r="J1083" s="8">
        <f>ROUND(INDEX([1]Calculation!O:O,ROW()),0)</f>
        <v>5</v>
      </c>
      <c r="K1083" s="8">
        <f>ROUND(INDEX([1]Calculation!P:P,ROW()),0)</f>
        <v>2</v>
      </c>
      <c r="L1083" s="8">
        <f>ROUND(INDEX([1]Calculation!Q:Q,ROW()),0)</f>
        <v>20</v>
      </c>
      <c r="M1083" s="8">
        <f>ROUND(INDEX([1]Calculation!R:R,ROW()),0)</f>
        <v>0</v>
      </c>
      <c r="N1083" s="8">
        <f>ROUND(INDEX([1]Calculation!S:S,ROW()),0)</f>
        <v>8</v>
      </c>
      <c r="O1083" s="8">
        <f>ROUND(INDEX([1]Calculation!T:T,ROW()),0)</f>
        <v>1</v>
      </c>
      <c r="P1083" s="8" t="str">
        <f>INDEX([1]Calculation!CB:CB,ROW())</f>
        <v>https://scottrasmussen.com/crosstabs-may-8-13-2/</v>
      </c>
    </row>
    <row r="1084" spans="1:16">
      <c r="A1084" t="str">
        <f>INDEX([1]Calculation!$F:$F,ROW())</f>
        <v>US</v>
      </c>
      <c r="B1084" t="str">
        <f>INDEX([1]Calculation!$D:$D,ROW())</f>
        <v>Emerson College</v>
      </c>
      <c r="C1084" t="str">
        <f>IF(INDEX([1]Calculation!$G:$G,ROW())=0,"-",INDEX([1]Calculation!$G:$G,ROW()))</f>
        <v>B-</v>
      </c>
      <c r="D1084" t="str">
        <f>INDEX([1]Calculation!$J:$J,ROW())&amp;"  "&amp;INDEX([1]Calculation!$K:$K,ROW())</f>
        <v>429  lv</v>
      </c>
      <c r="E1084" s="19">
        <f>INDEX([1]Calculation!$I:$I,ROW())</f>
        <v>43598</v>
      </c>
      <c r="F1084" s="12">
        <f>ROUND(INDEX([1]Calculation!AL:AL,ROW()),1)</f>
        <v>0</v>
      </c>
      <c r="G1084" s="8">
        <f>ROUND(INDEX([1]Calculation!L:L,ROW()),0)</f>
        <v>33</v>
      </c>
      <c r="H1084" s="8">
        <f>ROUND(INDEX([1]Calculation!M:M,ROW()),0)</f>
        <v>0</v>
      </c>
      <c r="I1084" s="8">
        <f>ROUND(INDEX([1]Calculation!N:N,ROW()),0)</f>
        <v>1</v>
      </c>
      <c r="J1084" s="8">
        <f>ROUND(INDEX([1]Calculation!O:O,ROW()),0)</f>
        <v>8</v>
      </c>
      <c r="K1084" s="8">
        <f>ROUND(INDEX([1]Calculation!P:P,ROW()),0)</f>
        <v>1</v>
      </c>
      <c r="L1084" s="8">
        <f>ROUND(INDEX([1]Calculation!Q:Q,ROW()),0)</f>
        <v>25</v>
      </c>
      <c r="M1084" s="8">
        <f>ROUND(INDEX([1]Calculation!R:R,ROW()),0)</f>
        <v>0</v>
      </c>
      <c r="N1084" s="8">
        <f>ROUND(INDEX([1]Calculation!S:S,ROW()),0)</f>
        <v>10</v>
      </c>
      <c r="O1084" s="8">
        <f>ROUND(INDEX([1]Calculation!T:T,ROW()),0)</f>
        <v>1</v>
      </c>
      <c r="P1084" s="8" t="str">
        <f>INDEX([1]Calculation!CB:CB,ROW())</f>
        <v>http://emersonpolling.com/2019/05/13/may-national-poll-biden-back-in-the-lead-for-the-democratic-nomination/</v>
      </c>
    </row>
    <row r="1085" spans="1:16">
      <c r="A1085" t="str">
        <f>INDEX([1]Calculation!$F:$F,ROW())</f>
        <v>Nevada</v>
      </c>
      <c r="B1085" t="str">
        <f>INDEX([1]Calculation!$D:$D,ROW())</f>
        <v>Change Research</v>
      </c>
      <c r="C1085" t="str">
        <f>IF(INDEX([1]Calculation!$G:$G,ROW())=0,"-",INDEX([1]Calculation!$G:$G,ROW()))</f>
        <v>C</v>
      </c>
      <c r="D1085" t="str">
        <f>INDEX([1]Calculation!$J:$J,ROW())&amp;"  "&amp;INDEX([1]Calculation!$K:$K,ROW())</f>
        <v>389  lv</v>
      </c>
      <c r="E1085" s="19">
        <f>INDEX([1]Calculation!$I:$I,ROW())</f>
        <v>43597</v>
      </c>
      <c r="F1085" s="12">
        <f>ROUND(INDEX([1]Calculation!AL:AL,ROW()),1)</f>
        <v>0.1</v>
      </c>
      <c r="G1085" s="8">
        <f>ROUND(INDEX([1]Calculation!L:L,ROW()),0)</f>
        <v>29</v>
      </c>
      <c r="H1085" s="8">
        <f>ROUND(INDEX([1]Calculation!M:M,ROW()),0)</f>
        <v>0</v>
      </c>
      <c r="I1085" s="8">
        <f>ROUND(INDEX([1]Calculation!N:N,ROW()),0)</f>
        <v>2</v>
      </c>
      <c r="J1085" s="8">
        <f>ROUND(INDEX([1]Calculation!O:O,ROW()),0)</f>
        <v>13</v>
      </c>
      <c r="K1085" s="8">
        <f>ROUND(INDEX([1]Calculation!P:P,ROW()),0)</f>
        <v>1</v>
      </c>
      <c r="L1085" s="8">
        <f>ROUND(INDEX([1]Calculation!Q:Q,ROW()),0)</f>
        <v>24</v>
      </c>
      <c r="M1085" s="8">
        <f>ROUND(INDEX([1]Calculation!R:R,ROW()),0)</f>
        <v>0</v>
      </c>
      <c r="N1085" s="8">
        <f>ROUND(INDEX([1]Calculation!S:S,ROW()),0)</f>
        <v>12</v>
      </c>
      <c r="O1085" s="8">
        <f>ROUND(INDEX([1]Calculation!T:T,ROW()),0)</f>
        <v>1</v>
      </c>
      <c r="P1085" s="8" t="str">
        <f>INDEX([1]Calculation!CB:CB,ROW())</f>
        <v>https://docsend.com/view/p3ksbjg</v>
      </c>
    </row>
    <row r="1086" spans="1:16">
      <c r="A1086" t="str">
        <f>INDEX([1]Calculation!$F:$F,ROW())</f>
        <v>US</v>
      </c>
      <c r="B1086" t="str">
        <f>INDEX([1]Calculation!$D:$D,ROW())</f>
        <v>Morning Consult</v>
      </c>
      <c r="C1086" t="str">
        <f>IF(INDEX([1]Calculation!$G:$G,ROW())=0,"-",INDEX([1]Calculation!$G:$G,ROW()))</f>
        <v>B+</v>
      </c>
      <c r="D1086" t="str">
        <f>INDEX([1]Calculation!$J:$J,ROW())&amp;"  "&amp;INDEX([1]Calculation!$K:$K,ROW())</f>
        <v>15342  lv</v>
      </c>
      <c r="E1086" s="19">
        <f>INDEX([1]Calculation!$I:$I,ROW())</f>
        <v>43597</v>
      </c>
      <c r="F1086" s="12">
        <f>ROUND(INDEX([1]Calculation!AL:AL,ROW()),1)</f>
        <v>0</v>
      </c>
      <c r="G1086" s="8">
        <f>ROUND(INDEX([1]Calculation!L:L,ROW()),0)</f>
        <v>39</v>
      </c>
      <c r="H1086" s="8">
        <f>ROUND(INDEX([1]Calculation!M:M,ROW()),0)</f>
        <v>0</v>
      </c>
      <c r="I1086" s="8">
        <f>ROUND(INDEX([1]Calculation!N:N,ROW()),0)</f>
        <v>3</v>
      </c>
      <c r="J1086" s="8">
        <f>ROUND(INDEX([1]Calculation!O:O,ROW()),0)</f>
        <v>6</v>
      </c>
      <c r="K1086" s="8">
        <f>ROUND(INDEX([1]Calculation!P:P,ROW()),0)</f>
        <v>2</v>
      </c>
      <c r="L1086" s="8">
        <f>ROUND(INDEX([1]Calculation!Q:Q,ROW()),0)</f>
        <v>19</v>
      </c>
      <c r="M1086" s="8">
        <f>ROUND(INDEX([1]Calculation!R:R,ROW()),0)</f>
        <v>0</v>
      </c>
      <c r="N1086" s="8">
        <f>ROUND(INDEX([1]Calculation!S:S,ROW()),0)</f>
        <v>8</v>
      </c>
      <c r="O1086" s="8">
        <f>ROUND(INDEX([1]Calculation!T:T,ROW()),0)</f>
        <v>1</v>
      </c>
      <c r="P1086" s="8" t="str">
        <f>INDEX([1]Calculation!CB:CB,ROW())</f>
        <v>https://morningconsult.com/wp-content/uploads/2019/05/Political-Intelligence-5.13.19.pdf</v>
      </c>
    </row>
    <row r="1087" spans="1:16">
      <c r="A1087" t="str">
        <f>INDEX([1]Calculation!$F:$F,ROW())</f>
        <v>US</v>
      </c>
      <c r="B1087" t="str">
        <f>INDEX([1]Calculation!$D:$D,ROW())</f>
        <v>McLaughlin &amp; Associates</v>
      </c>
      <c r="C1087" t="str">
        <f>IF(INDEX([1]Calculation!$G:$G,ROW())=0,"-",INDEX([1]Calculation!$G:$G,ROW()))</f>
        <v>C/D</v>
      </c>
      <c r="D1087" t="str">
        <f>INDEX([1]Calculation!$J:$J,ROW())&amp;"  "&amp;INDEX([1]Calculation!$K:$K,ROW())</f>
        <v>360  lv</v>
      </c>
      <c r="E1087" s="19">
        <f>INDEX([1]Calculation!$I:$I,ROW())</f>
        <v>43596</v>
      </c>
      <c r="F1087" s="12">
        <f>ROUND(INDEX([1]Calculation!AL:AL,ROW()),1)</f>
        <v>0</v>
      </c>
      <c r="G1087" s="8">
        <f>ROUND(INDEX([1]Calculation!L:L,ROW()),0)</f>
        <v>30</v>
      </c>
      <c r="H1087" s="8">
        <f>ROUND(INDEX([1]Calculation!M:M,ROW()),0)</f>
        <v>0</v>
      </c>
      <c r="I1087" s="8">
        <f>ROUND(INDEX([1]Calculation!N:N,ROW()),0)</f>
        <v>5</v>
      </c>
      <c r="J1087" s="8">
        <f>ROUND(INDEX([1]Calculation!O:O,ROW()),0)</f>
        <v>4</v>
      </c>
      <c r="K1087" s="8">
        <f>ROUND(INDEX([1]Calculation!P:P,ROW()),0)</f>
        <v>2</v>
      </c>
      <c r="L1087" s="8">
        <f>ROUND(INDEX([1]Calculation!Q:Q,ROW()),0)</f>
        <v>19</v>
      </c>
      <c r="M1087" s="8">
        <f>ROUND(INDEX([1]Calculation!R:R,ROW()),0)</f>
        <v>0</v>
      </c>
      <c r="N1087" s="8">
        <f>ROUND(INDEX([1]Calculation!S:S,ROW()),0)</f>
        <v>7</v>
      </c>
      <c r="O1087" s="8">
        <f>ROUND(INDEX([1]Calculation!T:T,ROW()),0)</f>
        <v>2</v>
      </c>
      <c r="P1087" s="8" t="str">
        <f>INDEX([1]Calculation!CB:CB,ROW())</f>
        <v>http://mclaughlinonline.com/pols/wp-content/uploads/2019/05/National-Monthly-Omnibus-May-RELEASE.pdf</v>
      </c>
    </row>
    <row r="1088" spans="1:16">
      <c r="A1088" t="str">
        <f>INDEX([1]Calculation!$F:$F,ROW())</f>
        <v>Michigan</v>
      </c>
      <c r="B1088" t="str">
        <f>INDEX([1]Calculation!$D:$D,ROW())</f>
        <v>Denno Research</v>
      </c>
      <c r="C1088" t="str">
        <f>IF(INDEX([1]Calculation!$G:$G,ROW())=0,"-",INDEX([1]Calculation!$G:$G,ROW()))</f>
        <v>-</v>
      </c>
      <c r="D1088" t="str">
        <f>INDEX([1]Calculation!$J:$J,ROW())&amp;"  "&amp;INDEX([1]Calculation!$K:$K,ROW())</f>
        <v>235  lv</v>
      </c>
      <c r="E1088" s="19">
        <f>INDEX([1]Calculation!$I:$I,ROW())</f>
        <v>43595</v>
      </c>
      <c r="F1088" s="12">
        <f>ROUND(INDEX([1]Calculation!AL:AL,ROW()),1)</f>
        <v>0.1</v>
      </c>
      <c r="G1088" s="8">
        <f>ROUND(INDEX([1]Calculation!L:L,ROW()),0)</f>
        <v>37</v>
      </c>
      <c r="H1088" s="8">
        <f>ROUND(INDEX([1]Calculation!M:M,ROW()),0)</f>
        <v>0</v>
      </c>
      <c r="I1088" s="8">
        <f>ROUND(INDEX([1]Calculation!N:N,ROW()),0)</f>
        <v>3</v>
      </c>
      <c r="J1088" s="8">
        <f>ROUND(INDEX([1]Calculation!O:O,ROW()),0)</f>
        <v>5</v>
      </c>
      <c r="K1088" s="8">
        <f>ROUND(INDEX([1]Calculation!P:P,ROW()),0)</f>
        <v>1</v>
      </c>
      <c r="L1088" s="8">
        <f>ROUND(INDEX([1]Calculation!Q:Q,ROW()),0)</f>
        <v>16</v>
      </c>
      <c r="M1088" s="8">
        <f>ROUND(INDEX([1]Calculation!R:R,ROW()),0)</f>
        <v>0</v>
      </c>
      <c r="N1088" s="8">
        <f>ROUND(INDEX([1]Calculation!S:S,ROW()),0)</f>
        <v>9</v>
      </c>
      <c r="O1088" s="8">
        <f>ROUND(INDEX([1]Calculation!T:T,ROW()),0)</f>
        <v>0</v>
      </c>
      <c r="P1088" s="8" t="str">
        <f>INDEX([1]Calculation!CB:CB,ROW())</f>
        <v>https://projects.fivethirtyeight.com/polls/20190603_MI.docx</v>
      </c>
    </row>
    <row r="1089" spans="1:16">
      <c r="A1089" t="str">
        <f>INDEX([1]Calculation!$F:$F,ROW())</f>
        <v>US</v>
      </c>
      <c r="B1089" t="str">
        <f>INDEX([1]Calculation!$D:$D,ROW())</f>
        <v>Zogby Interactive/JZ Analytics</v>
      </c>
      <c r="C1089" t="str">
        <f>IF(INDEX([1]Calculation!$G:$G,ROW())=0,"-",INDEX([1]Calculation!$G:$G,ROW()))</f>
        <v>C</v>
      </c>
      <c r="D1089" t="str">
        <f>INDEX([1]Calculation!$J:$J,ROW())&amp;"  "&amp;INDEX([1]Calculation!$K:$K,ROW())</f>
        <v>463  lv</v>
      </c>
      <c r="E1089" s="19">
        <f>INDEX([1]Calculation!$I:$I,ROW())</f>
        <v>43594</v>
      </c>
      <c r="F1089" s="12">
        <f>ROUND(INDEX([1]Calculation!AL:AL,ROW()),1)</f>
        <v>0</v>
      </c>
      <c r="G1089" s="8">
        <f>ROUND(INDEX([1]Calculation!L:L,ROW()),0)</f>
        <v>37</v>
      </c>
      <c r="H1089" s="8">
        <f>ROUND(INDEX([1]Calculation!M:M,ROW()),0)</f>
        <v>0</v>
      </c>
      <c r="I1089" s="8">
        <f>ROUND(INDEX([1]Calculation!N:N,ROW()),0)</f>
        <v>3</v>
      </c>
      <c r="J1089" s="8">
        <f>ROUND(INDEX([1]Calculation!O:O,ROW()),0)</f>
        <v>7</v>
      </c>
      <c r="K1089" s="8">
        <f>ROUND(INDEX([1]Calculation!P:P,ROW()),0)</f>
        <v>2</v>
      </c>
      <c r="L1089" s="8">
        <f>ROUND(INDEX([1]Calculation!Q:Q,ROW()),0)</f>
        <v>15</v>
      </c>
      <c r="M1089" s="8">
        <f>ROUND(INDEX([1]Calculation!R:R,ROW()),0)</f>
        <v>0</v>
      </c>
      <c r="N1089" s="8">
        <f>ROUND(INDEX([1]Calculation!S:S,ROW()),0)</f>
        <v>6</v>
      </c>
      <c r="O1089" s="8">
        <f>ROUND(INDEX([1]Calculation!T:T,ROW()),0)</f>
        <v>2</v>
      </c>
      <c r="P1089" s="8" t="str">
        <f>INDEX([1]Calculation!CB:CB,ROW())</f>
        <v>https://www.rljcompanies.com/wp-content/uploads/2019/05/RLJ-Third-Nationwide-African-American-Survey-Report-May-2019.pdf</v>
      </c>
    </row>
    <row r="1090" spans="1:16">
      <c r="A1090" t="str">
        <f>INDEX([1]Calculation!$F:$F,ROW())</f>
        <v>South Carolina</v>
      </c>
      <c r="B1090" t="str">
        <f>INDEX([1]Calculation!$D:$D,ROW())</f>
        <v>Change Research</v>
      </c>
      <c r="C1090" t="str">
        <f>IF(INDEX([1]Calculation!$G:$G,ROW())=0,"-",INDEX([1]Calculation!$G:$G,ROW()))</f>
        <v>C</v>
      </c>
      <c r="D1090" t="str">
        <f>INDEX([1]Calculation!$J:$J,ROW())&amp;"  "&amp;INDEX([1]Calculation!$K:$K,ROW())</f>
        <v>595  lv</v>
      </c>
      <c r="E1090" s="19">
        <f>INDEX([1]Calculation!$I:$I,ROW())</f>
        <v>43594</v>
      </c>
      <c r="F1090" s="12">
        <f>ROUND(INDEX([1]Calculation!AL:AL,ROW()),1)</f>
        <v>0</v>
      </c>
      <c r="G1090" s="8">
        <f>ROUND(INDEX([1]Calculation!L:L,ROW()),0)</f>
        <v>46</v>
      </c>
      <c r="H1090" s="8">
        <f>ROUND(INDEX([1]Calculation!M:M,ROW()),0)</f>
        <v>0</v>
      </c>
      <c r="I1090" s="8">
        <f>ROUND(INDEX([1]Calculation!N:N,ROW()),0)</f>
        <v>4</v>
      </c>
      <c r="J1090" s="8">
        <f>ROUND(INDEX([1]Calculation!O:O,ROW()),0)</f>
        <v>8</v>
      </c>
      <c r="K1090" s="8">
        <f>ROUND(INDEX([1]Calculation!P:P,ROW()),0)</f>
        <v>1</v>
      </c>
      <c r="L1090" s="8">
        <f>ROUND(INDEX([1]Calculation!Q:Q,ROW()),0)</f>
        <v>15</v>
      </c>
      <c r="M1090" s="8">
        <f>ROUND(INDEX([1]Calculation!R:R,ROW()),0)</f>
        <v>0</v>
      </c>
      <c r="N1090" s="8">
        <f>ROUND(INDEX([1]Calculation!S:S,ROW()),0)</f>
        <v>8</v>
      </c>
      <c r="O1090" s="8">
        <f>ROUND(INDEX([1]Calculation!T:T,ROW()),0)</f>
        <v>2</v>
      </c>
      <c r="P1090" s="8" t="str">
        <f>INDEX([1]Calculation!CB:CB,ROW())</f>
        <v>https://docsend.com/view/5eniwwe</v>
      </c>
    </row>
    <row r="1091" spans="1:16">
      <c r="A1091" t="str">
        <f>INDEX([1]Calculation!$F:$F,ROW())</f>
        <v>Florida</v>
      </c>
      <c r="B1091" t="str">
        <f>INDEX([1]Calculation!$D:$D,ROW())</f>
        <v>Tel Opinion Research</v>
      </c>
      <c r="C1091" t="str">
        <f>IF(INDEX([1]Calculation!$G:$G,ROW())=0,"-",INDEX([1]Calculation!$G:$G,ROW()))</f>
        <v>B/C</v>
      </c>
      <c r="D1091" t="str">
        <f>INDEX([1]Calculation!$J:$J,ROW())&amp;"  "&amp;INDEX([1]Calculation!$K:$K,ROW())</f>
        <v>800  lv</v>
      </c>
      <c r="E1091" s="19">
        <f>INDEX([1]Calculation!$I:$I,ROW())</f>
        <v>43593</v>
      </c>
      <c r="F1091" s="12">
        <f>ROUND(INDEX([1]Calculation!AL:AL,ROW()),1)</f>
        <v>0</v>
      </c>
      <c r="G1091" s="8">
        <f>ROUND(INDEX([1]Calculation!L:L,ROW()),0)</f>
        <v>39</v>
      </c>
      <c r="H1091" s="8">
        <f>ROUND(INDEX([1]Calculation!M:M,ROW()),0)</f>
        <v>0</v>
      </c>
      <c r="I1091" s="8">
        <f>ROUND(INDEX([1]Calculation!N:N,ROW()),0)</f>
        <v>1</v>
      </c>
      <c r="J1091" s="8">
        <f>ROUND(INDEX([1]Calculation!O:O,ROW()),0)</f>
        <v>3</v>
      </c>
      <c r="K1091" s="8">
        <f>ROUND(INDEX([1]Calculation!P:P,ROW()),0)</f>
        <v>1</v>
      </c>
      <c r="L1091" s="8">
        <f>ROUND(INDEX([1]Calculation!Q:Q,ROW()),0)</f>
        <v>16</v>
      </c>
      <c r="M1091" s="8">
        <f>ROUND(INDEX([1]Calculation!R:R,ROW()),0)</f>
        <v>0</v>
      </c>
      <c r="N1091" s="8">
        <f>ROUND(INDEX([1]Calculation!S:S,ROW()),0)</f>
        <v>5</v>
      </c>
      <c r="O1091" s="8">
        <f>ROUND(INDEX([1]Calculation!T:T,ROW()),0)</f>
        <v>0</v>
      </c>
      <c r="P1091" s="8" t="str">
        <f>INDEX([1]Calculation!CB:CB,ROW())</f>
        <v>https://www.politico.com/f/?id=0000016a-a480-dbd0-ad7e-e6ef4b840001</v>
      </c>
    </row>
    <row r="1092" spans="1:16">
      <c r="A1092" t="str">
        <f>INDEX([1]Calculation!$F:$F,ROW())</f>
        <v>New Hampshire</v>
      </c>
      <c r="B1092" t="str">
        <f>INDEX([1]Calculation!$D:$D,ROW())</f>
        <v>Monmouth University</v>
      </c>
      <c r="C1092" t="str">
        <f>IF(INDEX([1]Calculation!$G:$G,ROW())=0,"-",INDEX([1]Calculation!$G:$G,ROW()))</f>
        <v>A+</v>
      </c>
      <c r="D1092" t="str">
        <f>INDEX([1]Calculation!$J:$J,ROW())&amp;"  "&amp;INDEX([1]Calculation!$K:$K,ROW())</f>
        <v>376  lv</v>
      </c>
      <c r="E1092" s="19">
        <f>INDEX([1]Calculation!$I:$I,ROW())</f>
        <v>43592</v>
      </c>
      <c r="F1092" s="12">
        <f>ROUND(INDEX([1]Calculation!AL:AL,ROW()),1)</f>
        <v>0</v>
      </c>
      <c r="G1092" s="8">
        <f>ROUND(INDEX([1]Calculation!L:L,ROW()),0)</f>
        <v>36</v>
      </c>
      <c r="H1092" s="8">
        <f>ROUND(INDEX([1]Calculation!M:M,ROW()),0)</f>
        <v>0</v>
      </c>
      <c r="I1092" s="8">
        <f>ROUND(INDEX([1]Calculation!N:N,ROW()),0)</f>
        <v>2</v>
      </c>
      <c r="J1092" s="8">
        <f>ROUND(INDEX([1]Calculation!O:O,ROW()),0)</f>
        <v>9</v>
      </c>
      <c r="K1092" s="8">
        <f>ROUND(INDEX([1]Calculation!P:P,ROW()),0)</f>
        <v>2</v>
      </c>
      <c r="L1092" s="8">
        <f>ROUND(INDEX([1]Calculation!Q:Q,ROW()),0)</f>
        <v>18</v>
      </c>
      <c r="M1092" s="8">
        <f>ROUND(INDEX([1]Calculation!R:R,ROW()),0)</f>
        <v>0</v>
      </c>
      <c r="N1092" s="8">
        <f>ROUND(INDEX([1]Calculation!S:S,ROW()),0)</f>
        <v>8</v>
      </c>
      <c r="O1092" s="8">
        <f>ROUND(INDEX([1]Calculation!T:T,ROW()),0)</f>
        <v>1</v>
      </c>
      <c r="P1092" s="8" t="str">
        <f>INDEX([1]Calculation!CB:CB,ROW())</f>
        <v>https://www.monmouth.edu/polling-institute/documents/monmouthpoll_nh_050919.pdf/</v>
      </c>
    </row>
    <row r="1093" spans="1:16">
      <c r="A1093" t="str">
        <f>INDEX([1]Calculation!$F:$F,ROW())</f>
        <v>US</v>
      </c>
      <c r="B1093" t="str">
        <f>INDEX([1]Calculation!$D:$D,ROW())</f>
        <v>GBAO</v>
      </c>
      <c r="C1093" t="str">
        <f>IF(INDEX([1]Calculation!$G:$G,ROW())=0,"-",INDEX([1]Calculation!$G:$G,ROW()))</f>
        <v>B/C</v>
      </c>
      <c r="D1093" t="str">
        <f>INDEX([1]Calculation!$J:$J,ROW())&amp;"  "&amp;INDEX([1]Calculation!$K:$K,ROW())</f>
        <v>800  lv</v>
      </c>
      <c r="E1093" s="19">
        <f>INDEX([1]Calculation!$I:$I,ROW())</f>
        <v>43590</v>
      </c>
      <c r="F1093" s="12">
        <f>ROUND(INDEX([1]Calculation!AL:AL,ROW()),1)</f>
        <v>1.1000000000000001</v>
      </c>
      <c r="G1093" s="8">
        <f>ROUND(INDEX([1]Calculation!L:L,ROW()),0)</f>
        <v>36</v>
      </c>
      <c r="H1093" s="8">
        <f>ROUND(INDEX([1]Calculation!M:M,ROW()),0)</f>
        <v>0</v>
      </c>
      <c r="I1093" s="8">
        <f>ROUND(INDEX([1]Calculation!N:N,ROW()),0)</f>
        <v>3</v>
      </c>
      <c r="J1093" s="8">
        <f>ROUND(INDEX([1]Calculation!O:O,ROW()),0)</f>
        <v>5</v>
      </c>
      <c r="K1093" s="8">
        <f>ROUND(INDEX([1]Calculation!P:P,ROW()),0)</f>
        <v>1</v>
      </c>
      <c r="L1093" s="8">
        <f>ROUND(INDEX([1]Calculation!Q:Q,ROW()),0)</f>
        <v>13</v>
      </c>
      <c r="M1093" s="8">
        <f>ROUND(INDEX([1]Calculation!R:R,ROW()),0)</f>
        <v>0</v>
      </c>
      <c r="N1093" s="8">
        <f>ROUND(INDEX([1]Calculation!S:S,ROW()),0)</f>
        <v>8</v>
      </c>
      <c r="O1093" s="8">
        <f>ROUND(INDEX([1]Calculation!T:T,ROW()),0)</f>
        <v>0</v>
      </c>
      <c r="P1093" s="8" t="str">
        <f>INDEX([1]Calculation!CB:CB,ROW())</f>
        <v>https://jstreet.org/press-releases/new-poll-democratic-primary-voters-pro-israel-and-simultaneously-critical-of-israeli-government-policies/</v>
      </c>
    </row>
    <row r="1094" spans="1:16">
      <c r="A1094" t="str">
        <f>INDEX([1]Calculation!$F:$F,ROW())</f>
        <v>California</v>
      </c>
      <c r="B1094" t="str">
        <f>INDEX([1]Calculation!$D:$D,ROW())</f>
        <v>Capitol Weekly</v>
      </c>
      <c r="C1094" t="str">
        <f>IF(INDEX([1]Calculation!$G:$G,ROW())=0,"-",INDEX([1]Calculation!$G:$G,ROW()))</f>
        <v>-</v>
      </c>
      <c r="D1094" t="str">
        <f>INDEX([1]Calculation!$J:$J,ROW())&amp;"  "&amp;INDEX([1]Calculation!$K:$K,ROW())</f>
        <v>1041  lv</v>
      </c>
      <c r="E1094" s="19">
        <f>INDEX([1]Calculation!$I:$I,ROW())</f>
        <v>43585</v>
      </c>
      <c r="F1094" s="12">
        <f>ROUND(INDEX([1]Calculation!AL:AL,ROW()),1)</f>
        <v>0</v>
      </c>
      <c r="G1094" s="8">
        <f>ROUND(INDEX([1]Calculation!L:L,ROW()),0)</f>
        <v>20</v>
      </c>
      <c r="H1094" s="8">
        <f>ROUND(INDEX([1]Calculation!M:M,ROW()),0)</f>
        <v>0</v>
      </c>
      <c r="I1094" s="8">
        <f>ROUND(INDEX([1]Calculation!N:N,ROW()),0)</f>
        <v>2</v>
      </c>
      <c r="J1094" s="8">
        <f>ROUND(INDEX([1]Calculation!O:O,ROW()),0)</f>
        <v>19</v>
      </c>
      <c r="K1094" s="8">
        <f>ROUND(INDEX([1]Calculation!P:P,ROW()),0)</f>
        <v>3</v>
      </c>
      <c r="L1094" s="8">
        <f>ROUND(INDEX([1]Calculation!Q:Q,ROW()),0)</f>
        <v>20</v>
      </c>
      <c r="M1094" s="8">
        <f>ROUND(INDEX([1]Calculation!R:R,ROW()),0)</f>
        <v>0</v>
      </c>
      <c r="N1094" s="8">
        <f>ROUND(INDEX([1]Calculation!S:S,ROW()),0)</f>
        <v>10</v>
      </c>
      <c r="O1094" s="8">
        <f>ROUND(INDEX([1]Calculation!T:T,ROW()),0)</f>
        <v>0</v>
      </c>
      <c r="P1094" s="8" t="str">
        <f>INDEX([1]Calculation!CB:CB,ROW())</f>
        <v>https://public.tableau.com/profile/capitol.weekly#!/vizhome/2020PrimaryTrackingSurvey_15626518585990/CA120POLLSTORY</v>
      </c>
    </row>
    <row r="1095" spans="1:16">
      <c r="A1095" t="str">
        <f>INDEX([1]Calculation!$F:$F,ROW())</f>
        <v>Indiana</v>
      </c>
      <c r="B1095" t="str">
        <f>INDEX([1]Calculation!$D:$D,ROW())</f>
        <v>We Ask America</v>
      </c>
      <c r="C1095" t="str">
        <f>IF(INDEX([1]Calculation!$G:$G,ROW())=0,"-",INDEX([1]Calculation!$G:$G,ROW()))</f>
        <v>C-</v>
      </c>
      <c r="D1095" t="str">
        <f>INDEX([1]Calculation!$J:$J,ROW())&amp;"  "&amp;INDEX([1]Calculation!$K:$K,ROW())</f>
        <v>280  lv</v>
      </c>
      <c r="E1095" s="19">
        <f>INDEX([1]Calculation!$I:$I,ROW())</f>
        <v>43590</v>
      </c>
      <c r="F1095" s="12">
        <f>ROUND(INDEX([1]Calculation!AL:AL,ROW()),1)</f>
        <v>0.4</v>
      </c>
      <c r="G1095" s="8">
        <f>ROUND(INDEX([1]Calculation!L:L,ROW()),0)</f>
        <v>33</v>
      </c>
      <c r="H1095" s="8">
        <f>ROUND(INDEX([1]Calculation!M:M,ROW()),0)</f>
        <v>0</v>
      </c>
      <c r="I1095" s="8">
        <f>ROUND(INDEX([1]Calculation!N:N,ROW()),0)</f>
        <v>1</v>
      </c>
      <c r="J1095" s="8">
        <f>ROUND(INDEX([1]Calculation!O:O,ROW()),0)</f>
        <v>20</v>
      </c>
      <c r="K1095" s="8">
        <f>ROUND(INDEX([1]Calculation!P:P,ROW()),0)</f>
        <v>0</v>
      </c>
      <c r="L1095" s="8">
        <f>ROUND(INDEX([1]Calculation!Q:Q,ROW()),0)</f>
        <v>23</v>
      </c>
      <c r="M1095" s="8">
        <f>ROUND(INDEX([1]Calculation!R:R,ROW()),0)</f>
        <v>0</v>
      </c>
      <c r="N1095" s="8">
        <f>ROUND(INDEX([1]Calculation!S:S,ROW()),0)</f>
        <v>2</v>
      </c>
      <c r="O1095" s="8">
        <f>ROUND(INDEX([1]Calculation!T:T,ROW()),0)</f>
        <v>0</v>
      </c>
      <c r="P1095" s="8" t="str">
        <f>INDEX([1]Calculation!CB:CB,ROW())</f>
        <v>http://www.weaskamerica.com/surveys/2019/5/9/indiana-statewide-survey-of-registered-voters</v>
      </c>
    </row>
    <row r="1096" spans="1:16">
      <c r="A1096" t="str">
        <f>INDEX([1]Calculation!$F:$F,ROW())</f>
        <v>New Hampshire</v>
      </c>
      <c r="B1096" t="str">
        <f>INDEX([1]Calculation!$D:$D,ROW())</f>
        <v>Change Research</v>
      </c>
      <c r="C1096" t="str">
        <f>IF(INDEX([1]Calculation!$G:$G,ROW())=0,"-",INDEX([1]Calculation!$G:$G,ROW()))</f>
        <v>C</v>
      </c>
      <c r="D1096" t="str">
        <f>INDEX([1]Calculation!$J:$J,ROW())&amp;"  "&amp;INDEX([1]Calculation!$K:$K,ROW())</f>
        <v>864  lv</v>
      </c>
      <c r="E1096" s="19">
        <f>INDEX([1]Calculation!$I:$I,ROW())</f>
        <v>43590</v>
      </c>
      <c r="F1096" s="12">
        <f>ROUND(INDEX([1]Calculation!AL:AL,ROW()),1)</f>
        <v>0</v>
      </c>
      <c r="G1096" s="8">
        <f>ROUND(INDEX([1]Calculation!L:L,ROW()),0)</f>
        <v>26</v>
      </c>
      <c r="H1096" s="8">
        <f>ROUND(INDEX([1]Calculation!M:M,ROW()),0)</f>
        <v>0</v>
      </c>
      <c r="I1096" s="8">
        <f>ROUND(INDEX([1]Calculation!N:N,ROW()),0)</f>
        <v>2</v>
      </c>
      <c r="J1096" s="8">
        <f>ROUND(INDEX([1]Calculation!O:O,ROW()),0)</f>
        <v>12</v>
      </c>
      <c r="K1096" s="8">
        <f>ROUND(INDEX([1]Calculation!P:P,ROW()),0)</f>
        <v>1</v>
      </c>
      <c r="L1096" s="8">
        <f>ROUND(INDEX([1]Calculation!Q:Q,ROW()),0)</f>
        <v>30</v>
      </c>
      <c r="M1096" s="8">
        <f>ROUND(INDEX([1]Calculation!R:R,ROW()),0)</f>
        <v>0</v>
      </c>
      <c r="N1096" s="8">
        <f>ROUND(INDEX([1]Calculation!S:S,ROW()),0)</f>
        <v>9</v>
      </c>
      <c r="O1096" s="8">
        <f>ROUND(INDEX([1]Calculation!T:T,ROW()),0)</f>
        <v>2</v>
      </c>
      <c r="P1096" s="8" t="str">
        <f>INDEX([1]Calculation!CB:CB,ROW())</f>
        <v>https://docsend.com/view/rsit6pt</v>
      </c>
    </row>
    <row r="1097" spans="1:16">
      <c r="A1097" t="str">
        <f>INDEX([1]Calculation!$F:$F,ROW())</f>
        <v>US</v>
      </c>
      <c r="B1097" t="str">
        <f>INDEX([1]Calculation!$D:$D,ROW())</f>
        <v>Morning Consult</v>
      </c>
      <c r="C1097" t="str">
        <f>IF(INDEX([1]Calculation!$G:$G,ROW())=0,"-",INDEX([1]Calculation!$G:$G,ROW()))</f>
        <v>B+</v>
      </c>
      <c r="D1097" t="str">
        <f>INDEX([1]Calculation!$J:$J,ROW())&amp;"  "&amp;INDEX([1]Calculation!$K:$K,ROW())</f>
        <v>15770  lv</v>
      </c>
      <c r="E1097" s="19">
        <f>INDEX([1]Calculation!$I:$I,ROW())</f>
        <v>43590</v>
      </c>
      <c r="F1097" s="12">
        <f>ROUND(INDEX([1]Calculation!AL:AL,ROW()),1)</f>
        <v>0</v>
      </c>
      <c r="G1097" s="8">
        <f>ROUND(INDEX([1]Calculation!L:L,ROW()),0)</f>
        <v>40</v>
      </c>
      <c r="H1097" s="8">
        <f>ROUND(INDEX([1]Calculation!M:M,ROW()),0)</f>
        <v>0</v>
      </c>
      <c r="I1097" s="8">
        <f>ROUND(INDEX([1]Calculation!N:N,ROW()),0)</f>
        <v>3</v>
      </c>
      <c r="J1097" s="8">
        <f>ROUND(INDEX([1]Calculation!O:O,ROW()),0)</f>
        <v>6</v>
      </c>
      <c r="K1097" s="8">
        <f>ROUND(INDEX([1]Calculation!P:P,ROW()),0)</f>
        <v>2</v>
      </c>
      <c r="L1097" s="8">
        <f>ROUND(INDEX([1]Calculation!Q:Q,ROW()),0)</f>
        <v>19</v>
      </c>
      <c r="M1097" s="8">
        <f>ROUND(INDEX([1]Calculation!R:R,ROW()),0)</f>
        <v>0</v>
      </c>
      <c r="N1097" s="8">
        <f>ROUND(INDEX([1]Calculation!S:S,ROW()),0)</f>
        <v>8</v>
      </c>
      <c r="O1097" s="8">
        <f>ROUND(INDEX([1]Calculation!T:T,ROW()),0)</f>
        <v>1</v>
      </c>
      <c r="P1097" s="8" t="str">
        <f>INDEX([1]Calculation!CB:CB,ROW())</f>
        <v>https://morningconsult.com/2020-democratic-primary/</v>
      </c>
    </row>
    <row r="1098" spans="1:16">
      <c r="A1098" t="str">
        <f>INDEX([1]Calculation!$F:$F,ROW())</f>
        <v>US</v>
      </c>
      <c r="B1098" t="str">
        <f>INDEX([1]Calculation!$D:$D,ROW())</f>
        <v>Harris Insights &amp; Analytics</v>
      </c>
      <c r="C1098" t="str">
        <f>IF(INDEX([1]Calculation!$G:$G,ROW())=0,"-",INDEX([1]Calculation!$G:$G,ROW()))</f>
        <v>C+</v>
      </c>
      <c r="D1098" t="str">
        <f>INDEX([1]Calculation!$J:$J,ROW())&amp;"  "&amp;INDEX([1]Calculation!$K:$K,ROW())</f>
        <v>440  rv</v>
      </c>
      <c r="E1098" s="19">
        <f>INDEX([1]Calculation!$I:$I,ROW())</f>
        <v>43589</v>
      </c>
      <c r="F1098" s="12">
        <f>ROUND(INDEX([1]Calculation!AL:AL,ROW()),1)</f>
        <v>0</v>
      </c>
      <c r="G1098" s="8">
        <f>ROUND(INDEX([1]Calculation!L:L,ROW()),0)</f>
        <v>46</v>
      </c>
      <c r="H1098" s="8">
        <f>ROUND(INDEX([1]Calculation!M:M,ROW()),0)</f>
        <v>0</v>
      </c>
      <c r="I1098" s="8">
        <f>ROUND(INDEX([1]Calculation!N:N,ROW()),0)</f>
        <v>3</v>
      </c>
      <c r="J1098" s="8">
        <f>ROUND(INDEX([1]Calculation!O:O,ROW()),0)</f>
        <v>8</v>
      </c>
      <c r="K1098" s="8">
        <f>ROUND(INDEX([1]Calculation!P:P,ROW()),0)</f>
        <v>0</v>
      </c>
      <c r="L1098" s="8">
        <f>ROUND(INDEX([1]Calculation!Q:Q,ROW()),0)</f>
        <v>14</v>
      </c>
      <c r="M1098" s="8">
        <f>ROUND(INDEX([1]Calculation!R:R,ROW()),0)</f>
        <v>0</v>
      </c>
      <c r="N1098" s="8">
        <f>ROUND(INDEX([1]Calculation!S:S,ROW()),0)</f>
        <v>7</v>
      </c>
      <c r="O1098" s="8">
        <f>ROUND(INDEX([1]Calculation!T:T,ROW()),0)</f>
        <v>1</v>
      </c>
      <c r="P1098" s="8" t="str">
        <f>INDEX([1]Calculation!CB:CB,ROW())</f>
        <v>https://thehill.com/hilltv/what-americas-thinking/442310-joe-biden</v>
      </c>
    </row>
    <row r="1099" spans="1:16">
      <c r="A1099" t="str">
        <f>INDEX([1]Calculation!$F:$F,ROW())</f>
        <v>South Carolina</v>
      </c>
      <c r="B1099" t="str">
        <f>INDEX([1]Calculation!$D:$D,ROW())</f>
        <v>Optimus</v>
      </c>
      <c r="C1099" t="str">
        <f>IF(INDEX([1]Calculation!$G:$G,ROW())=0,"-",INDEX([1]Calculation!$G:$G,ROW()))</f>
        <v>C/D</v>
      </c>
      <c r="D1099" t="str">
        <f>INDEX([1]Calculation!$J:$J,ROW())&amp;"  "&amp;INDEX([1]Calculation!$K:$K,ROW())</f>
        <v>568  lv</v>
      </c>
      <c r="E1099" s="19">
        <f>INDEX([1]Calculation!$I:$I,ROW())</f>
        <v>43587</v>
      </c>
      <c r="F1099" s="12">
        <f>ROUND(INDEX([1]Calculation!AL:AL,ROW()),1)</f>
        <v>0</v>
      </c>
      <c r="G1099" s="8">
        <f>ROUND(INDEX([1]Calculation!L:L,ROW()),0)</f>
        <v>48</v>
      </c>
      <c r="H1099" s="8">
        <f>ROUND(INDEX([1]Calculation!M:M,ROW()),0)</f>
        <v>0</v>
      </c>
      <c r="I1099" s="8">
        <f>ROUND(INDEX([1]Calculation!N:N,ROW()),0)</f>
        <v>4</v>
      </c>
      <c r="J1099" s="8">
        <f>ROUND(INDEX([1]Calculation!O:O,ROW()),0)</f>
        <v>5</v>
      </c>
      <c r="K1099" s="8">
        <f>ROUND(INDEX([1]Calculation!P:P,ROW()),0)</f>
        <v>1</v>
      </c>
      <c r="L1099" s="8">
        <f>ROUND(INDEX([1]Calculation!Q:Q,ROW()),0)</f>
        <v>12</v>
      </c>
      <c r="M1099" s="8">
        <f>ROUND(INDEX([1]Calculation!R:R,ROW()),0)</f>
        <v>0</v>
      </c>
      <c r="N1099" s="8">
        <f>ROUND(INDEX([1]Calculation!S:S,ROW()),0)</f>
        <v>5</v>
      </c>
      <c r="O1099" s="8">
        <f>ROUND(INDEX([1]Calculation!T:T,ROW()),0)</f>
        <v>0</v>
      </c>
      <c r="P1099" s="8" t="str">
        <f>INDEX([1]Calculation!CB:CB,ROW())</f>
        <v>http://firehousestrategies.com/analysis/may-2019-survey/</v>
      </c>
    </row>
    <row r="1100" spans="1:16">
      <c r="A1100" t="str">
        <f>INDEX([1]Calculation!$F:$F,ROW())</f>
        <v>New Hampshire</v>
      </c>
      <c r="B1100" t="str">
        <f>INDEX([1]Calculation!$D:$D,ROW())</f>
        <v>Optimus</v>
      </c>
      <c r="C1100" t="str">
        <f>IF(INDEX([1]Calculation!$G:$G,ROW())=0,"-",INDEX([1]Calculation!$G:$G,ROW()))</f>
        <v>C/D</v>
      </c>
      <c r="D1100" t="str">
        <f>INDEX([1]Calculation!$J:$J,ROW())&amp;"  "&amp;INDEX([1]Calculation!$K:$K,ROW())</f>
        <v>551  lv</v>
      </c>
      <c r="E1100" s="19">
        <f>INDEX([1]Calculation!$I:$I,ROW())</f>
        <v>43587</v>
      </c>
      <c r="F1100" s="12">
        <f>ROUND(INDEX([1]Calculation!AL:AL,ROW()),1)</f>
        <v>0</v>
      </c>
      <c r="G1100" s="8">
        <f>ROUND(INDEX([1]Calculation!L:L,ROW()),0)</f>
        <v>34</v>
      </c>
      <c r="H1100" s="8">
        <f>ROUND(INDEX([1]Calculation!M:M,ROW()),0)</f>
        <v>0</v>
      </c>
      <c r="I1100" s="8">
        <f>ROUND(INDEX([1]Calculation!N:N,ROW()),0)</f>
        <v>1</v>
      </c>
      <c r="J1100" s="8">
        <f>ROUND(INDEX([1]Calculation!O:O,ROW()),0)</f>
        <v>10</v>
      </c>
      <c r="K1100" s="8">
        <f>ROUND(INDEX([1]Calculation!P:P,ROW()),0)</f>
        <v>1</v>
      </c>
      <c r="L1100" s="8">
        <f>ROUND(INDEX([1]Calculation!Q:Q,ROW()),0)</f>
        <v>16</v>
      </c>
      <c r="M1100" s="8">
        <f>ROUND(INDEX([1]Calculation!R:R,ROW()),0)</f>
        <v>0</v>
      </c>
      <c r="N1100" s="8">
        <f>ROUND(INDEX([1]Calculation!S:S,ROW()),0)</f>
        <v>9</v>
      </c>
      <c r="O1100" s="8">
        <f>ROUND(INDEX([1]Calculation!T:T,ROW()),0)</f>
        <v>0</v>
      </c>
      <c r="P1100" s="8" t="str">
        <f>INDEX([1]Calculation!CB:CB,ROW())</f>
        <v>http://firehousestrategies.com/analysis/may-2019-survey/</v>
      </c>
    </row>
    <row r="1101" spans="1:16">
      <c r="A1101" t="str">
        <f>INDEX([1]Calculation!$F:$F,ROW())</f>
        <v>Iowa</v>
      </c>
      <c r="B1101" t="str">
        <f>INDEX([1]Calculation!$D:$D,ROW())</f>
        <v>Optimus</v>
      </c>
      <c r="C1101" t="str">
        <f>IF(INDEX([1]Calculation!$G:$G,ROW())=0,"-",INDEX([1]Calculation!$G:$G,ROW()))</f>
        <v>C/D</v>
      </c>
      <c r="D1101" t="str">
        <f>INDEX([1]Calculation!$J:$J,ROW())&amp;"  "&amp;INDEX([1]Calculation!$K:$K,ROW())</f>
        <v>576  lv</v>
      </c>
      <c r="E1101" s="19">
        <f>INDEX([1]Calculation!$I:$I,ROW())</f>
        <v>43587</v>
      </c>
      <c r="F1101" s="12">
        <f>ROUND(INDEX([1]Calculation!AL:AL,ROW()),1)</f>
        <v>0</v>
      </c>
      <c r="G1101" s="8">
        <f>ROUND(INDEX([1]Calculation!L:L,ROW()),0)</f>
        <v>35</v>
      </c>
      <c r="H1101" s="8">
        <f>ROUND(INDEX([1]Calculation!M:M,ROW()),0)</f>
        <v>0</v>
      </c>
      <c r="I1101" s="8">
        <f>ROUND(INDEX([1]Calculation!N:N,ROW()),0)</f>
        <v>2</v>
      </c>
      <c r="J1101" s="8">
        <f>ROUND(INDEX([1]Calculation!O:O,ROW()),0)</f>
        <v>11</v>
      </c>
      <c r="K1101" s="8">
        <f>ROUND(INDEX([1]Calculation!P:P,ROW()),0)</f>
        <v>4</v>
      </c>
      <c r="L1101" s="8">
        <f>ROUND(INDEX([1]Calculation!Q:Q,ROW()),0)</f>
        <v>14</v>
      </c>
      <c r="M1101" s="8">
        <f>ROUND(INDEX([1]Calculation!R:R,ROW()),0)</f>
        <v>0</v>
      </c>
      <c r="N1101" s="8">
        <f>ROUND(INDEX([1]Calculation!S:S,ROW()),0)</f>
        <v>10</v>
      </c>
      <c r="O1101" s="8">
        <f>ROUND(INDEX([1]Calculation!T:T,ROW()),0)</f>
        <v>0</v>
      </c>
      <c r="P1101" s="8" t="str">
        <f>INDEX([1]Calculation!CB:CB,ROW())</f>
        <v>http://firehousestrategies.com/analysis/may-2019-survey/</v>
      </c>
    </row>
    <row r="1102" spans="1:16">
      <c r="A1102" t="str">
        <f>INDEX([1]Calculation!$F:$F,ROW())</f>
        <v>US</v>
      </c>
      <c r="B1102" t="str">
        <f>INDEX([1]Calculation!$D:$D,ROW())</f>
        <v>Harris Insights &amp; Analytics</v>
      </c>
      <c r="C1102" t="str">
        <f>IF(INDEX([1]Calculation!$G:$G,ROW())=0,"-",INDEX([1]Calculation!$G:$G,ROW()))</f>
        <v>C+</v>
      </c>
      <c r="D1102" t="str">
        <f>INDEX([1]Calculation!$J:$J,ROW())&amp;"  "&amp;INDEX([1]Calculation!$K:$K,ROW())</f>
        <v>259  rv</v>
      </c>
      <c r="E1102" s="19">
        <f>INDEX([1]Calculation!$I:$I,ROW())</f>
        <v>43586</v>
      </c>
      <c r="F1102" s="12">
        <f>ROUND(INDEX([1]Calculation!AL:AL,ROW()),1)</f>
        <v>0</v>
      </c>
      <c r="G1102" s="8">
        <f>ROUND(INDEX([1]Calculation!L:L,ROW()),0)</f>
        <v>44</v>
      </c>
      <c r="H1102" s="8">
        <f>ROUND(INDEX([1]Calculation!M:M,ROW()),0)</f>
        <v>2</v>
      </c>
      <c r="I1102" s="8">
        <f>ROUND(INDEX([1]Calculation!N:N,ROW()),0)</f>
        <v>3</v>
      </c>
      <c r="J1102" s="8">
        <f>ROUND(INDEX([1]Calculation!O:O,ROW()),0)</f>
        <v>2</v>
      </c>
      <c r="K1102" s="8">
        <f>ROUND(INDEX([1]Calculation!P:P,ROW()),0)</f>
        <v>2</v>
      </c>
      <c r="L1102" s="8">
        <f>ROUND(INDEX([1]Calculation!Q:Q,ROW()),0)</f>
        <v>14</v>
      </c>
      <c r="M1102" s="8">
        <f>ROUND(INDEX([1]Calculation!R:R,ROW()),0)</f>
        <v>0</v>
      </c>
      <c r="N1102" s="8">
        <f>ROUND(INDEX([1]Calculation!S:S,ROW()),0)</f>
        <v>5</v>
      </c>
      <c r="O1102" s="8">
        <f>ROUND(INDEX([1]Calculation!T:T,ROW()),0)</f>
        <v>0</v>
      </c>
      <c r="P1102" s="8" t="str">
        <f>INDEX([1]Calculation!CB:CB,ROW())</f>
        <v>https://harvardharrispoll.com/wp-content/uploads/2019/05/HHP_April2019_RV_topline.pdf</v>
      </c>
    </row>
    <row r="1103" spans="1:16">
      <c r="A1103" t="str">
        <f>INDEX([1]Calculation!$F:$F,ROW())</f>
        <v>US</v>
      </c>
      <c r="B1103" t="str">
        <f>INDEX([1]Calculation!$D:$D,ROW())</f>
        <v>Harris Insights &amp; Analytics</v>
      </c>
      <c r="C1103" t="str">
        <f>IF(INDEX([1]Calculation!$G:$G,ROW())=0,"-",INDEX([1]Calculation!$G:$G,ROW()))</f>
        <v>C+</v>
      </c>
      <c r="D1103" t="str">
        <f>INDEX([1]Calculation!$J:$J,ROW())&amp;"  "&amp;INDEX([1]Calculation!$K:$K,ROW())</f>
        <v>254  rv</v>
      </c>
      <c r="E1103" s="19">
        <f>INDEX([1]Calculation!$I:$I,ROW())</f>
        <v>43586</v>
      </c>
      <c r="F1103" s="12">
        <f>ROUND(INDEX([1]Calculation!AL:AL,ROW()),1)</f>
        <v>0</v>
      </c>
      <c r="G1103" s="8">
        <f>ROUND(INDEX([1]Calculation!L:L,ROW()),0)</f>
        <v>34</v>
      </c>
      <c r="H1103" s="8">
        <f>ROUND(INDEX([1]Calculation!M:M,ROW()),0)</f>
        <v>2</v>
      </c>
      <c r="I1103" s="8">
        <f>ROUND(INDEX([1]Calculation!N:N,ROW()),0)</f>
        <v>5</v>
      </c>
      <c r="J1103" s="8">
        <f>ROUND(INDEX([1]Calculation!O:O,ROW()),0)</f>
        <v>4</v>
      </c>
      <c r="K1103" s="8">
        <f>ROUND(INDEX([1]Calculation!P:P,ROW()),0)</f>
        <v>1</v>
      </c>
      <c r="L1103" s="8">
        <f>ROUND(INDEX([1]Calculation!Q:Q,ROW()),0)</f>
        <v>17</v>
      </c>
      <c r="M1103" s="8">
        <f>ROUND(INDEX([1]Calculation!R:R,ROW()),0)</f>
        <v>0</v>
      </c>
      <c r="N1103" s="8">
        <f>ROUND(INDEX([1]Calculation!S:S,ROW()),0)</f>
        <v>3</v>
      </c>
      <c r="O1103" s="8">
        <f>ROUND(INDEX([1]Calculation!T:T,ROW()),0)</f>
        <v>2</v>
      </c>
      <c r="P1103" s="8" t="str">
        <f>INDEX([1]Calculation!CB:CB,ROW())</f>
        <v>https://harvardharrispoll.com/wp-content/uploads/2019/05/HHP_April2019_RV_topline.pdf</v>
      </c>
    </row>
    <row r="1104" spans="1:16">
      <c r="A1104" t="str">
        <f>INDEX([1]Calculation!$F:$F,ROW())</f>
        <v>Virginia</v>
      </c>
      <c r="B1104" t="str">
        <f>INDEX([1]Calculation!$D:$D,ROW())</f>
        <v>Change Research</v>
      </c>
      <c r="C1104" t="str">
        <f>IF(INDEX([1]Calculation!$G:$G,ROW())=0,"-",INDEX([1]Calculation!$G:$G,ROW()))</f>
        <v>C</v>
      </c>
      <c r="D1104" t="str">
        <f>INDEX([1]Calculation!$J:$J,ROW())&amp;"  "&amp;INDEX([1]Calculation!$K:$K,ROW())</f>
        <v>551  lv</v>
      </c>
      <c r="E1104" s="19">
        <f>INDEX([1]Calculation!$I:$I,ROW())</f>
        <v>43585</v>
      </c>
      <c r="F1104" s="12">
        <f>ROUND(INDEX([1]Calculation!AL:AL,ROW()),1)</f>
        <v>0.1</v>
      </c>
      <c r="G1104" s="8">
        <f>ROUND(INDEX([1]Calculation!L:L,ROW()),0)</f>
        <v>41</v>
      </c>
      <c r="H1104" s="8">
        <f>ROUND(INDEX([1]Calculation!M:M,ROW()),0)</f>
        <v>0</v>
      </c>
      <c r="I1104" s="8">
        <f>ROUND(INDEX([1]Calculation!N:N,ROW()),0)</f>
        <v>3</v>
      </c>
      <c r="J1104" s="8">
        <f>ROUND(INDEX([1]Calculation!O:O,ROW()),0)</f>
        <v>12</v>
      </c>
      <c r="K1104" s="8">
        <f>ROUND(INDEX([1]Calculation!P:P,ROW()),0)</f>
        <v>1</v>
      </c>
      <c r="L1104" s="8">
        <f>ROUND(INDEX([1]Calculation!Q:Q,ROW()),0)</f>
        <v>20</v>
      </c>
      <c r="M1104" s="8">
        <f>ROUND(INDEX([1]Calculation!R:R,ROW()),0)</f>
        <v>0</v>
      </c>
      <c r="N1104" s="8">
        <f>ROUND(INDEX([1]Calculation!S:S,ROW()),0)</f>
        <v>10</v>
      </c>
      <c r="O1104" s="8">
        <f>ROUND(INDEX([1]Calculation!T:T,ROW()),0)</f>
        <v>1</v>
      </c>
      <c r="P1104" s="8" t="str">
        <f>INDEX([1]Calculation!CB:CB,ROW())</f>
        <v>https://docsend.com/view/gbdmuca</v>
      </c>
    </row>
    <row r="1105" spans="1:16">
      <c r="A1105" t="str">
        <f>INDEX([1]Calculation!$F:$F,ROW())</f>
        <v>US</v>
      </c>
      <c r="B1105" t="str">
        <f>INDEX([1]Calculation!$D:$D,ROW())</f>
        <v>Quinnipiac University</v>
      </c>
      <c r="C1105" t="str">
        <f>IF(INDEX([1]Calculation!$G:$G,ROW())=0,"-",INDEX([1]Calculation!$G:$G,ROW()))</f>
        <v>A</v>
      </c>
      <c r="D1105" t="str">
        <f>INDEX([1]Calculation!$J:$J,ROW())&amp;"  "&amp;INDEX([1]Calculation!$K:$K,ROW())</f>
        <v>419  rv</v>
      </c>
      <c r="E1105" s="19">
        <f>INDEX([1]Calculation!$I:$I,ROW())</f>
        <v>43584</v>
      </c>
      <c r="F1105" s="12">
        <f>ROUND(INDEX([1]Calculation!AL:AL,ROW()),1)</f>
        <v>0</v>
      </c>
      <c r="G1105" s="8">
        <f>ROUND(INDEX([1]Calculation!L:L,ROW()),0)</f>
        <v>38</v>
      </c>
      <c r="H1105" s="8">
        <f>ROUND(INDEX([1]Calculation!M:M,ROW()),0)</f>
        <v>0</v>
      </c>
      <c r="I1105" s="8">
        <f>ROUND(INDEX([1]Calculation!N:N,ROW()),0)</f>
        <v>2</v>
      </c>
      <c r="J1105" s="8">
        <f>ROUND(INDEX([1]Calculation!O:O,ROW()),0)</f>
        <v>10</v>
      </c>
      <c r="K1105" s="8">
        <f>ROUND(INDEX([1]Calculation!P:P,ROW()),0)</f>
        <v>1</v>
      </c>
      <c r="L1105" s="8">
        <f>ROUND(INDEX([1]Calculation!Q:Q,ROW()),0)</f>
        <v>11</v>
      </c>
      <c r="M1105" s="8">
        <f>ROUND(INDEX([1]Calculation!R:R,ROW()),0)</f>
        <v>0</v>
      </c>
      <c r="N1105" s="8">
        <f>ROUND(INDEX([1]Calculation!S:S,ROW()),0)</f>
        <v>12</v>
      </c>
      <c r="O1105" s="8">
        <f>ROUND(INDEX([1]Calculation!T:T,ROW()),0)</f>
        <v>1</v>
      </c>
      <c r="P1105" s="8" t="str">
        <f>INDEX([1]Calculation!CB:CB,ROW())</f>
        <v>https://poll.qu.edu/national/release-detail?ReleaseID=2617</v>
      </c>
    </row>
    <row r="1106" spans="1:16">
      <c r="A1106" t="str">
        <f>INDEX([1]Calculation!$F:$F,ROW())</f>
        <v>US</v>
      </c>
      <c r="B1106" t="str">
        <f>INDEX([1]Calculation!$D:$D,ROW())</f>
        <v>Harris Insights &amp; Analytics</v>
      </c>
      <c r="C1106" t="str">
        <f>IF(INDEX([1]Calculation!$G:$G,ROW())=0,"-",INDEX([1]Calculation!$G:$G,ROW()))</f>
        <v>C+</v>
      </c>
      <c r="D1106" t="str">
        <f>INDEX([1]Calculation!$J:$J,ROW())&amp;"  "&amp;INDEX([1]Calculation!$K:$K,ROW())</f>
        <v>741  rv</v>
      </c>
      <c r="E1106" s="19">
        <f>INDEX([1]Calculation!$I:$I,ROW())</f>
        <v>43583</v>
      </c>
      <c r="F1106" s="12">
        <f>ROUND(INDEX([1]Calculation!AL:AL,ROW()),1)</f>
        <v>0</v>
      </c>
      <c r="G1106" s="8">
        <f>ROUND(INDEX([1]Calculation!L:L,ROW()),0)</f>
        <v>33</v>
      </c>
      <c r="H1106" s="8">
        <f>ROUND(INDEX([1]Calculation!M:M,ROW()),0)</f>
        <v>0</v>
      </c>
      <c r="I1106" s="8">
        <f>ROUND(INDEX([1]Calculation!N:N,ROW()),0)</f>
        <v>3</v>
      </c>
      <c r="J1106" s="8">
        <f>ROUND(INDEX([1]Calculation!O:O,ROW()),0)</f>
        <v>5</v>
      </c>
      <c r="K1106" s="8">
        <f>ROUND(INDEX([1]Calculation!P:P,ROW()),0)</f>
        <v>1</v>
      </c>
      <c r="L1106" s="8">
        <f>ROUND(INDEX([1]Calculation!Q:Q,ROW()),0)</f>
        <v>16</v>
      </c>
      <c r="M1106" s="8">
        <f>ROUND(INDEX([1]Calculation!R:R,ROW()),0)</f>
        <v>0</v>
      </c>
      <c r="N1106" s="8">
        <f>ROUND(INDEX([1]Calculation!S:S,ROW()),0)</f>
        <v>6</v>
      </c>
      <c r="O1106" s="8">
        <f>ROUND(INDEX([1]Calculation!T:T,ROW()),0)</f>
        <v>0</v>
      </c>
      <c r="P1106" s="8" t="str">
        <f>INDEX([1]Calculation!CB:CB,ROW())</f>
        <v>https://scottrasmussen.com/crosstabs-april-27-28/</v>
      </c>
    </row>
    <row r="1107" spans="1:16">
      <c r="A1107" t="str">
        <f>INDEX([1]Calculation!$F:$F,ROW())</f>
        <v>US</v>
      </c>
      <c r="B1107" t="str">
        <f>INDEX([1]Calculation!$D:$D,ROW())</f>
        <v>SSRS</v>
      </c>
      <c r="C1107" t="str">
        <f>IF(INDEX([1]Calculation!$G:$G,ROW())=0,"-",INDEX([1]Calculation!$G:$G,ROW()))</f>
        <v>A/B</v>
      </c>
      <c r="D1107" t="str">
        <f>INDEX([1]Calculation!$J:$J,ROW())&amp;"  "&amp;INDEX([1]Calculation!$K:$K,ROW())</f>
        <v>411  rv</v>
      </c>
      <c r="E1107" s="19">
        <f>INDEX([1]Calculation!$I:$I,ROW())</f>
        <v>43583</v>
      </c>
      <c r="F1107" s="12">
        <f>ROUND(INDEX([1]Calculation!AL:AL,ROW()),1)</f>
        <v>0</v>
      </c>
      <c r="G1107" s="8">
        <f>ROUND(INDEX([1]Calculation!L:L,ROW()),0)</f>
        <v>39</v>
      </c>
      <c r="H1107" s="8">
        <f>ROUND(INDEX([1]Calculation!M:M,ROW()),0)</f>
        <v>0</v>
      </c>
      <c r="I1107" s="8">
        <f>ROUND(INDEX([1]Calculation!N:N,ROW()),0)</f>
        <v>2</v>
      </c>
      <c r="J1107" s="8">
        <f>ROUND(INDEX([1]Calculation!O:O,ROW()),0)</f>
        <v>7</v>
      </c>
      <c r="K1107" s="8">
        <f>ROUND(INDEX([1]Calculation!P:P,ROW()),0)</f>
        <v>2</v>
      </c>
      <c r="L1107" s="8">
        <f>ROUND(INDEX([1]Calculation!Q:Q,ROW()),0)</f>
        <v>15</v>
      </c>
      <c r="M1107" s="8">
        <f>ROUND(INDEX([1]Calculation!R:R,ROW()),0)</f>
        <v>0</v>
      </c>
      <c r="N1107" s="8">
        <f>ROUND(INDEX([1]Calculation!S:S,ROW()),0)</f>
        <v>8</v>
      </c>
      <c r="O1107" s="8">
        <f>ROUND(INDEX([1]Calculation!T:T,ROW()),0)</f>
        <v>1</v>
      </c>
      <c r="P1107" s="8" t="str">
        <f>INDEX([1]Calculation!CB:CB,ROW())</f>
        <v>http://cdn.cnn.com/cnn/2019/images/04/29/rel6a.-.2020.democrats.pdf</v>
      </c>
    </row>
    <row r="1108" spans="1:16">
      <c r="A1108" t="str">
        <f>INDEX([1]Calculation!$F:$F,ROW())</f>
        <v>New Hampshire</v>
      </c>
      <c r="B1108" t="str">
        <f>INDEX([1]Calculation!$D:$D,ROW())</f>
        <v>Suffolk University</v>
      </c>
      <c r="C1108" t="str">
        <f>IF(INDEX([1]Calculation!$G:$G,ROW())=0,"-",INDEX([1]Calculation!$G:$G,ROW()))</f>
        <v>A-</v>
      </c>
      <c r="D1108" t="str">
        <f>INDEX([1]Calculation!$J:$J,ROW())&amp;"  "&amp;INDEX([1]Calculation!$K:$K,ROW())</f>
        <v>429  lv</v>
      </c>
      <c r="E1108" s="19">
        <f>INDEX([1]Calculation!$I:$I,ROW())</f>
        <v>43583</v>
      </c>
      <c r="F1108" s="12">
        <f>ROUND(INDEX([1]Calculation!AL:AL,ROW()),1)</f>
        <v>0</v>
      </c>
      <c r="G1108" s="8">
        <f>ROUND(INDEX([1]Calculation!L:L,ROW()),0)</f>
        <v>20</v>
      </c>
      <c r="H1108" s="8">
        <f>ROUND(INDEX([1]Calculation!M:M,ROW()),0)</f>
        <v>0</v>
      </c>
      <c r="I1108" s="8">
        <f>ROUND(INDEX([1]Calculation!N:N,ROW()),0)</f>
        <v>3</v>
      </c>
      <c r="J1108" s="8">
        <f>ROUND(INDEX([1]Calculation!O:O,ROW()),0)</f>
        <v>12</v>
      </c>
      <c r="K1108" s="8">
        <f>ROUND(INDEX([1]Calculation!P:P,ROW()),0)</f>
        <v>1</v>
      </c>
      <c r="L1108" s="8">
        <f>ROUND(INDEX([1]Calculation!Q:Q,ROW()),0)</f>
        <v>12</v>
      </c>
      <c r="M1108" s="8">
        <f>ROUND(INDEX([1]Calculation!R:R,ROW()),0)</f>
        <v>0</v>
      </c>
      <c r="N1108" s="8">
        <f>ROUND(INDEX([1]Calculation!S:S,ROW()),0)</f>
        <v>8</v>
      </c>
      <c r="O1108" s="8">
        <f>ROUND(INDEX([1]Calculation!T:T,ROW()),0)</f>
        <v>1</v>
      </c>
      <c r="P1108" s="8" t="str">
        <f>INDEX([1]Calculation!CB:CB,ROW())</f>
        <v>https://www2.bostonglobe.com/news/politics/2019/04/29/read-full-results-suffolk-university-boston-globe-poll/WAyevf7yhzt1wUWcZKywQL/story.html</v>
      </c>
    </row>
    <row r="1109" spans="1:16">
      <c r="A1109" t="str">
        <f>INDEX([1]Calculation!$F:$F,ROW())</f>
        <v>US</v>
      </c>
      <c r="B1109" t="str">
        <f>INDEX([1]Calculation!$D:$D,ROW())</f>
        <v>Morning Consult</v>
      </c>
      <c r="C1109" t="str">
        <f>IF(INDEX([1]Calculation!$G:$G,ROW())=0,"-",INDEX([1]Calculation!$G:$G,ROW()))</f>
        <v>B+</v>
      </c>
      <c r="D1109" t="str">
        <f>INDEX([1]Calculation!$J:$J,ROW())&amp;"  "&amp;INDEX([1]Calculation!$K:$K,ROW())</f>
        <v>15475  lv</v>
      </c>
      <c r="E1109" s="19">
        <f>INDEX([1]Calculation!$I:$I,ROW())</f>
        <v>43583</v>
      </c>
      <c r="F1109" s="12">
        <f>ROUND(INDEX([1]Calculation!AL:AL,ROW()),1)</f>
        <v>0</v>
      </c>
      <c r="G1109" s="8">
        <f>ROUND(INDEX([1]Calculation!L:L,ROW()),0)</f>
        <v>36</v>
      </c>
      <c r="H1109" s="8">
        <f>ROUND(INDEX([1]Calculation!M:M,ROW()),0)</f>
        <v>0</v>
      </c>
      <c r="I1109" s="8">
        <f>ROUND(INDEX([1]Calculation!N:N,ROW()),0)</f>
        <v>3</v>
      </c>
      <c r="J1109" s="8">
        <f>ROUND(INDEX([1]Calculation!O:O,ROW()),0)</f>
        <v>8</v>
      </c>
      <c r="K1109" s="8">
        <f>ROUND(INDEX([1]Calculation!P:P,ROW()),0)</f>
        <v>2</v>
      </c>
      <c r="L1109" s="8">
        <f>ROUND(INDEX([1]Calculation!Q:Q,ROW()),0)</f>
        <v>22</v>
      </c>
      <c r="M1109" s="8">
        <f>ROUND(INDEX([1]Calculation!R:R,ROW()),0)</f>
        <v>0</v>
      </c>
      <c r="N1109" s="8">
        <f>ROUND(INDEX([1]Calculation!S:S,ROW()),0)</f>
        <v>9</v>
      </c>
      <c r="O1109" s="8">
        <f>ROUND(INDEX([1]Calculation!T:T,ROW()),0)</f>
        <v>2</v>
      </c>
      <c r="P1109" s="8" t="str">
        <f>INDEX([1]Calculation!CB:CB,ROW())</f>
        <v>https://morningconsult.com/wp-content/uploads/2019/04/Political-Intelligence-4.29.19.pdf</v>
      </c>
    </row>
    <row r="1110" spans="1:16">
      <c r="A1110" t="str">
        <f>INDEX([1]Calculation!$F:$F,ROW())</f>
        <v>Texas</v>
      </c>
      <c r="B1110" t="str">
        <f>INDEX([1]Calculation!$D:$D,ROW())</f>
        <v>Emerson College</v>
      </c>
      <c r="C1110" t="str">
        <f>IF(INDEX([1]Calculation!$G:$G,ROW())=0,"-",INDEX([1]Calculation!$G:$G,ROW()))</f>
        <v>B-</v>
      </c>
      <c r="D1110" t="str">
        <f>INDEX([1]Calculation!$J:$J,ROW())&amp;"  "&amp;INDEX([1]Calculation!$K:$K,ROW())</f>
        <v>342  lv</v>
      </c>
      <c r="E1110" s="19">
        <f>INDEX([1]Calculation!$I:$I,ROW())</f>
        <v>43583</v>
      </c>
      <c r="F1110" s="12">
        <f>ROUND(INDEX([1]Calculation!AL:AL,ROW()),1)</f>
        <v>0</v>
      </c>
      <c r="G1110" s="8">
        <f>ROUND(INDEX([1]Calculation!L:L,ROW()),0)</f>
        <v>23</v>
      </c>
      <c r="H1110" s="8">
        <f>ROUND(INDEX([1]Calculation!M:M,ROW()),0)</f>
        <v>0</v>
      </c>
      <c r="I1110" s="8">
        <f>ROUND(INDEX([1]Calculation!N:N,ROW()),0)</f>
        <v>1</v>
      </c>
      <c r="J1110" s="8">
        <f>ROUND(INDEX([1]Calculation!O:O,ROW()),0)</f>
        <v>8</v>
      </c>
      <c r="K1110" s="8">
        <f>ROUND(INDEX([1]Calculation!P:P,ROW()),0)</f>
        <v>3</v>
      </c>
      <c r="L1110" s="8">
        <f>ROUND(INDEX([1]Calculation!Q:Q,ROW()),0)</f>
        <v>17</v>
      </c>
      <c r="M1110" s="8">
        <f>ROUND(INDEX([1]Calculation!R:R,ROW()),0)</f>
        <v>0</v>
      </c>
      <c r="N1110" s="8">
        <f>ROUND(INDEX([1]Calculation!S:S,ROW()),0)</f>
        <v>7</v>
      </c>
      <c r="O1110" s="8">
        <f>ROUND(INDEX([1]Calculation!T:T,ROW()),0)</f>
        <v>3</v>
      </c>
      <c r="P1110" s="8" t="str">
        <f>INDEX([1]Calculation!CB:CB,ROW())</f>
        <v>http://emersonpolling.com/2019/04/28/2020-texas-biden-and-beto-in-dead-heat-in-democratic-primary/</v>
      </c>
    </row>
    <row r="1111" spans="1:16">
      <c r="A1111" t="str">
        <f>INDEX([1]Calculation!$F:$F,ROW())</f>
        <v>US</v>
      </c>
      <c r="B1111" t="str">
        <f>INDEX([1]Calculation!$D:$D,ROW())</f>
        <v>ABC News/Washington Post</v>
      </c>
      <c r="C1111" t="str">
        <f>IF(INDEX([1]Calculation!$G:$G,ROW())=0,"-",INDEX([1]Calculation!$G:$G,ROW()))</f>
        <v>A+</v>
      </c>
      <c r="D1111" t="str">
        <f>INDEX([1]Calculation!$J:$J,ROW())&amp;"  "&amp;INDEX([1]Calculation!$K:$K,ROW())</f>
        <v>427  a</v>
      </c>
      <c r="E1111" s="19">
        <f>INDEX([1]Calculation!$I:$I,ROW())</f>
        <v>43580</v>
      </c>
      <c r="F1111" s="12">
        <f>ROUND(INDEX([1]Calculation!AL:AL,ROW()),1)</f>
        <v>0</v>
      </c>
      <c r="G1111" s="8">
        <f>ROUND(INDEX([1]Calculation!L:L,ROW()),0)</f>
        <v>17</v>
      </c>
      <c r="H1111" s="8">
        <f>ROUND(INDEX([1]Calculation!M:M,ROW()),0)</f>
        <v>0</v>
      </c>
      <c r="I1111" s="8">
        <f>ROUND(INDEX([1]Calculation!N:N,ROW()),0)</f>
        <v>1</v>
      </c>
      <c r="J1111" s="8">
        <f>ROUND(INDEX([1]Calculation!O:O,ROW()),0)</f>
        <v>5</v>
      </c>
      <c r="K1111" s="8">
        <f>ROUND(INDEX([1]Calculation!P:P,ROW()),0)</f>
        <v>1</v>
      </c>
      <c r="L1111" s="8">
        <f>ROUND(INDEX([1]Calculation!Q:Q,ROW()),0)</f>
        <v>11</v>
      </c>
      <c r="M1111" s="8">
        <f>ROUND(INDEX([1]Calculation!R:R,ROW()),0)</f>
        <v>0</v>
      </c>
      <c r="N1111" s="8">
        <f>ROUND(INDEX([1]Calculation!S:S,ROW()),0)</f>
        <v>4</v>
      </c>
      <c r="O1111" s="8">
        <f>ROUND(INDEX([1]Calculation!T:T,ROW()),0)</f>
        <v>0</v>
      </c>
      <c r="P1111" s="8" t="str">
        <f>INDEX([1]Calculation!CB:CB,ROW())</f>
        <v>https://www.langerresearch.com/wp-content/uploads/1205a2Democrats2020.pdf</v>
      </c>
    </row>
    <row r="1112" spans="1:16">
      <c r="A1112" t="str">
        <f>INDEX([1]Calculation!$F:$F,ROW())</f>
        <v>US</v>
      </c>
      <c r="B1112" t="str">
        <f>INDEX([1]Calculation!$D:$D,ROW())</f>
        <v>Ipsos</v>
      </c>
      <c r="C1112" t="str">
        <f>IF(INDEX([1]Calculation!$G:$G,ROW())=0,"-",INDEX([1]Calculation!$G:$G,ROW()))</f>
        <v>B+</v>
      </c>
      <c r="D1112" t="str">
        <f>INDEX([1]Calculation!$J:$J,ROW())&amp;"  "&amp;INDEX([1]Calculation!$K:$K,ROW())</f>
        <v>2237  a</v>
      </c>
      <c r="E1112" s="19">
        <f>INDEX([1]Calculation!$I:$I,ROW())</f>
        <v>43578</v>
      </c>
      <c r="F1112" s="12">
        <f>ROUND(INDEX([1]Calculation!AL:AL,ROW()),1)</f>
        <v>0</v>
      </c>
      <c r="G1112" s="8">
        <f>ROUND(INDEX([1]Calculation!L:L,ROW()),0)</f>
        <v>24</v>
      </c>
      <c r="H1112" s="8">
        <f>ROUND(INDEX([1]Calculation!M:M,ROW()),0)</f>
        <v>0</v>
      </c>
      <c r="I1112" s="8">
        <f>ROUND(INDEX([1]Calculation!N:N,ROW()),0)</f>
        <v>3</v>
      </c>
      <c r="J1112" s="8">
        <f>ROUND(INDEX([1]Calculation!O:O,ROW()),0)</f>
        <v>7</v>
      </c>
      <c r="K1112" s="8">
        <f>ROUND(INDEX([1]Calculation!P:P,ROW()),0)</f>
        <v>1</v>
      </c>
      <c r="L1112" s="8">
        <f>ROUND(INDEX([1]Calculation!Q:Q,ROW()),0)</f>
        <v>15</v>
      </c>
      <c r="M1112" s="8">
        <f>ROUND(INDEX([1]Calculation!R:R,ROW()),0)</f>
        <v>0</v>
      </c>
      <c r="N1112" s="8">
        <f>ROUND(INDEX([1]Calculation!S:S,ROW()),0)</f>
        <v>5</v>
      </c>
      <c r="O1112" s="8">
        <f>ROUND(INDEX([1]Calculation!T:T,ROW()),0)</f>
        <v>1</v>
      </c>
      <c r="P1112" s="8" t="str">
        <f>INDEX([1]Calculation!CB:CB,ROW())</f>
        <v>https://fingfx.thomsonreuters.com/gfx/mkt/11/9830/9740/2019%20Reuters%20Democratic%20Primary%20Horserace%2004%2023%202019.pdf</v>
      </c>
    </row>
    <row r="1113" spans="1:16">
      <c r="A1113" t="str">
        <f>INDEX([1]Calculation!$F:$F,ROW())</f>
        <v>Texas</v>
      </c>
      <c r="B1113" t="str">
        <f>INDEX([1]Calculation!$D:$D,ROW())</f>
        <v>Change Research</v>
      </c>
      <c r="C1113" t="str">
        <f>IF(INDEX([1]Calculation!$G:$G,ROW())=0,"-",INDEX([1]Calculation!$G:$G,ROW()))</f>
        <v>C</v>
      </c>
      <c r="D1113" t="str">
        <f>INDEX([1]Calculation!$J:$J,ROW())&amp;"  "&amp;INDEX([1]Calculation!$K:$K,ROW())</f>
        <v>1578  lv</v>
      </c>
      <c r="E1113" s="19">
        <f>INDEX([1]Calculation!$I:$I,ROW())</f>
        <v>43577</v>
      </c>
      <c r="F1113" s="12">
        <f>ROUND(INDEX([1]Calculation!AL:AL,ROW()),1)</f>
        <v>0</v>
      </c>
      <c r="G1113" s="8">
        <f>ROUND(INDEX([1]Calculation!L:L,ROW()),0)</f>
        <v>0</v>
      </c>
      <c r="H1113" s="8">
        <f>ROUND(INDEX([1]Calculation!M:M,ROW()),0)</f>
        <v>0</v>
      </c>
      <c r="I1113" s="8">
        <f>ROUND(INDEX([1]Calculation!N:N,ROW()),0)</f>
        <v>4</v>
      </c>
      <c r="J1113" s="8">
        <f>ROUND(INDEX([1]Calculation!O:O,ROW()),0)</f>
        <v>21</v>
      </c>
      <c r="K1113" s="8">
        <f>ROUND(INDEX([1]Calculation!P:P,ROW()),0)</f>
        <v>1</v>
      </c>
      <c r="L1113" s="8">
        <f>ROUND(INDEX([1]Calculation!Q:Q,ROW()),0)</f>
        <v>23</v>
      </c>
      <c r="M1113" s="8">
        <f>ROUND(INDEX([1]Calculation!R:R,ROW()),0)</f>
        <v>0</v>
      </c>
      <c r="N1113" s="8">
        <f>ROUND(INDEX([1]Calculation!S:S,ROW()),0)</f>
        <v>5</v>
      </c>
      <c r="O1113" s="8">
        <f>ROUND(INDEX([1]Calculation!T:T,ROW()),0)</f>
        <v>0</v>
      </c>
      <c r="P1113" s="8" t="str">
        <f>INDEX([1]Calculation!CB:CB,ROW())</f>
        <v>https://docsend.com/view/8fe8hjg</v>
      </c>
    </row>
    <row r="1114" spans="1:16">
      <c r="A1114" t="str">
        <f>INDEX([1]Calculation!$F:$F,ROW())</f>
        <v>Texas</v>
      </c>
      <c r="B1114" t="str">
        <f>INDEX([1]Calculation!$D:$D,ROW())</f>
        <v>Change Research</v>
      </c>
      <c r="C1114" t="str">
        <f>IF(INDEX([1]Calculation!$G:$G,ROW())=0,"-",INDEX([1]Calculation!$G:$G,ROW()))</f>
        <v>C</v>
      </c>
      <c r="D1114" t="str">
        <f>INDEX([1]Calculation!$J:$J,ROW())&amp;"  "&amp;INDEX([1]Calculation!$K:$K,ROW())</f>
        <v>1578  lv</v>
      </c>
      <c r="E1114" s="19">
        <f>INDEX([1]Calculation!$I:$I,ROW())</f>
        <v>43577</v>
      </c>
      <c r="F1114" s="12">
        <f>ROUND(INDEX([1]Calculation!AL:AL,ROW()),1)</f>
        <v>0.1</v>
      </c>
      <c r="G1114" s="8">
        <f>ROUND(INDEX([1]Calculation!L:L,ROW()),0)</f>
        <v>20</v>
      </c>
      <c r="H1114" s="8">
        <f>ROUND(INDEX([1]Calculation!M:M,ROW()),0)</f>
        <v>0</v>
      </c>
      <c r="I1114" s="8">
        <f>ROUND(INDEX([1]Calculation!N:N,ROW()),0)</f>
        <v>2</v>
      </c>
      <c r="J1114" s="8">
        <f>ROUND(INDEX([1]Calculation!O:O,ROW()),0)</f>
        <v>15</v>
      </c>
      <c r="K1114" s="8">
        <f>ROUND(INDEX([1]Calculation!P:P,ROW()),0)</f>
        <v>1</v>
      </c>
      <c r="L1114" s="8">
        <f>ROUND(INDEX([1]Calculation!Q:Q,ROW()),0)</f>
        <v>19</v>
      </c>
      <c r="M1114" s="8">
        <f>ROUND(INDEX([1]Calculation!R:R,ROW()),0)</f>
        <v>0</v>
      </c>
      <c r="N1114" s="8">
        <f>ROUND(INDEX([1]Calculation!S:S,ROW()),0)</f>
        <v>5</v>
      </c>
      <c r="O1114" s="8">
        <f>ROUND(INDEX([1]Calculation!T:T,ROW()),0)</f>
        <v>1</v>
      </c>
      <c r="P1114" s="8" t="str">
        <f>INDEX([1]Calculation!CB:CB,ROW())</f>
        <v>https://docsend.com/view/8fe8hjg</v>
      </c>
    </row>
    <row r="1115" spans="1:16">
      <c r="A1115" t="str">
        <f>INDEX([1]Calculation!$F:$F,ROW())</f>
        <v>US</v>
      </c>
      <c r="B1115" t="str">
        <f>INDEX([1]Calculation!$D:$D,ROW())</f>
        <v>Morning Consult</v>
      </c>
      <c r="C1115" t="str">
        <f>IF(INDEX([1]Calculation!$G:$G,ROW())=0,"-",INDEX([1]Calculation!$G:$G,ROW()))</f>
        <v>B+</v>
      </c>
      <c r="D1115" t="str">
        <f>INDEX([1]Calculation!$J:$J,ROW())&amp;"  "&amp;INDEX([1]Calculation!$K:$K,ROW())</f>
        <v>14335  lv</v>
      </c>
      <c r="E1115" s="19">
        <f>INDEX([1]Calculation!$I:$I,ROW())</f>
        <v>43576</v>
      </c>
      <c r="F1115" s="12">
        <f>ROUND(INDEX([1]Calculation!AL:AL,ROW()),1)</f>
        <v>0</v>
      </c>
      <c r="G1115" s="8">
        <f>ROUND(INDEX([1]Calculation!L:L,ROW()),0)</f>
        <v>30</v>
      </c>
      <c r="H1115" s="8">
        <f>ROUND(INDEX([1]Calculation!M:M,ROW()),0)</f>
        <v>0</v>
      </c>
      <c r="I1115" s="8">
        <f>ROUND(INDEX([1]Calculation!N:N,ROW()),0)</f>
        <v>4</v>
      </c>
      <c r="J1115" s="8">
        <f>ROUND(INDEX([1]Calculation!O:O,ROW()),0)</f>
        <v>9</v>
      </c>
      <c r="K1115" s="8">
        <f>ROUND(INDEX([1]Calculation!P:P,ROW()),0)</f>
        <v>2</v>
      </c>
      <c r="L1115" s="8">
        <f>ROUND(INDEX([1]Calculation!Q:Q,ROW()),0)</f>
        <v>24</v>
      </c>
      <c r="M1115" s="8">
        <f>ROUND(INDEX([1]Calculation!R:R,ROW()),0)</f>
        <v>0</v>
      </c>
      <c r="N1115" s="8">
        <f>ROUND(INDEX([1]Calculation!S:S,ROW()),0)</f>
        <v>7</v>
      </c>
      <c r="O1115" s="8">
        <f>ROUND(INDEX([1]Calculation!T:T,ROW()),0)</f>
        <v>2</v>
      </c>
      <c r="P1115" s="8" t="str">
        <f>INDEX([1]Calculation!CB:CB,ROW())</f>
        <v>https://morningconsult.com/wp-content/uploads/2019/04/Political-Intelligence-4.23.19.pdf</v>
      </c>
    </row>
    <row r="1116" spans="1:16">
      <c r="A1116" t="str">
        <f>INDEX([1]Calculation!$F:$F,ROW())</f>
        <v>US</v>
      </c>
      <c r="B1116" t="str">
        <f>INDEX([1]Calculation!$D:$D,ROW())</f>
        <v>Echelon Insights</v>
      </c>
      <c r="C1116" t="str">
        <f>IF(INDEX([1]Calculation!$G:$G,ROW())=0,"-",INDEX([1]Calculation!$G:$G,ROW()))</f>
        <v>-</v>
      </c>
      <c r="D1116" t="str">
        <f>INDEX([1]Calculation!$J:$J,ROW())&amp;"  "&amp;INDEX([1]Calculation!$K:$K,ROW())</f>
        <v>499  rv</v>
      </c>
      <c r="E1116" s="19">
        <f>INDEX([1]Calculation!$I:$I,ROW())</f>
        <v>43574</v>
      </c>
      <c r="F1116" s="12">
        <f>ROUND(INDEX([1]Calculation!AL:AL,ROW()),1)</f>
        <v>0</v>
      </c>
      <c r="G1116" s="8">
        <f>ROUND(INDEX([1]Calculation!L:L,ROW()),0)</f>
        <v>26</v>
      </c>
      <c r="H1116" s="8">
        <f>ROUND(INDEX([1]Calculation!M:M,ROW()),0)</f>
        <v>0</v>
      </c>
      <c r="I1116" s="8">
        <f>ROUND(INDEX([1]Calculation!N:N,ROW()),0)</f>
        <v>3</v>
      </c>
      <c r="J1116" s="8">
        <f>ROUND(INDEX([1]Calculation!O:O,ROW()),0)</f>
        <v>7</v>
      </c>
      <c r="K1116" s="8">
        <f>ROUND(INDEX([1]Calculation!P:P,ROW()),0)</f>
        <v>1</v>
      </c>
      <c r="L1116" s="8">
        <f>ROUND(INDEX([1]Calculation!Q:Q,ROW()),0)</f>
        <v>22</v>
      </c>
      <c r="M1116" s="8">
        <f>ROUND(INDEX([1]Calculation!R:R,ROW()),0)</f>
        <v>0</v>
      </c>
      <c r="N1116" s="8">
        <f>ROUND(INDEX([1]Calculation!S:S,ROW()),0)</f>
        <v>3</v>
      </c>
      <c r="O1116" s="8">
        <f>ROUND(INDEX([1]Calculation!T:T,ROW()),0)</f>
        <v>2</v>
      </c>
      <c r="P1116" s="8" t="str">
        <f>INDEX([1]Calculation!CB:CB,ROW())</f>
        <v>https://echeloninsights.com/wp-content/uploads/AprilOmnibus_2019DemPrimary.pdf</v>
      </c>
    </row>
    <row r="1117" spans="1:16">
      <c r="A1117" t="str">
        <f>INDEX([1]Calculation!$F:$F,ROW())</f>
        <v>New Hampshire</v>
      </c>
      <c r="B1117" t="str">
        <f>INDEX([1]Calculation!$D:$D,ROW())</f>
        <v>University of New Hampshire</v>
      </c>
      <c r="C1117" t="str">
        <f>IF(INDEX([1]Calculation!$G:$G,ROW())=0,"-",INDEX([1]Calculation!$G:$G,ROW()))</f>
        <v>B</v>
      </c>
      <c r="D1117" t="str">
        <f>INDEX([1]Calculation!$J:$J,ROW())&amp;"  "&amp;INDEX([1]Calculation!$K:$K,ROW())</f>
        <v>241  lv</v>
      </c>
      <c r="E1117" s="19">
        <f>INDEX([1]Calculation!$I:$I,ROW())</f>
        <v>43573</v>
      </c>
      <c r="F1117" s="12">
        <f>ROUND(INDEX([1]Calculation!AL:AL,ROW()),1)</f>
        <v>0</v>
      </c>
      <c r="G1117" s="8">
        <f>ROUND(INDEX([1]Calculation!L:L,ROW()),0)</f>
        <v>12</v>
      </c>
      <c r="H1117" s="8">
        <f>ROUND(INDEX([1]Calculation!M:M,ROW()),0)</f>
        <v>0</v>
      </c>
      <c r="I1117" s="8">
        <f>ROUND(INDEX([1]Calculation!N:N,ROW()),0)</f>
        <v>3</v>
      </c>
      <c r="J1117" s="8">
        <f>ROUND(INDEX([1]Calculation!O:O,ROW()),0)</f>
        <v>11</v>
      </c>
      <c r="K1117" s="8">
        <f>ROUND(INDEX([1]Calculation!P:P,ROW()),0)</f>
        <v>1</v>
      </c>
      <c r="L1117" s="8">
        <f>ROUND(INDEX([1]Calculation!Q:Q,ROW()),0)</f>
        <v>18</v>
      </c>
      <c r="M1117" s="8">
        <f>ROUND(INDEX([1]Calculation!R:R,ROW()),0)</f>
        <v>0</v>
      </c>
      <c r="N1117" s="8">
        <f>ROUND(INDEX([1]Calculation!S:S,ROW()),0)</f>
        <v>3</v>
      </c>
      <c r="O1117" s="8">
        <f>ROUND(INDEX([1]Calculation!T:T,ROW()),0)</f>
        <v>0</v>
      </c>
      <c r="P1117" s="8" t="str">
        <f>INDEX([1]Calculation!CB:CB,ROW())</f>
        <v>https://scholars.unh.edu/cgi/viewcontent.cgi?article=1557&amp;context=survey_center_polls</v>
      </c>
    </row>
    <row r="1118" spans="1:16">
      <c r="A1118" t="str">
        <f>INDEX([1]Calculation!$F:$F,ROW())</f>
        <v>Wisconsin</v>
      </c>
      <c r="B1118" t="str">
        <f>INDEX([1]Calculation!$D:$D,ROW())</f>
        <v>Zogby Interactive/JZ Analytics</v>
      </c>
      <c r="C1118" t="str">
        <f>IF(INDEX([1]Calculation!$G:$G,ROW())=0,"-",INDEX([1]Calculation!$G:$G,ROW()))</f>
        <v>C</v>
      </c>
      <c r="D1118" t="str">
        <f>INDEX([1]Calculation!$J:$J,ROW())&amp;"  "&amp;INDEX([1]Calculation!$K:$K,ROW())</f>
        <v>485  lv</v>
      </c>
      <c r="E1118" s="19">
        <f>INDEX([1]Calculation!$I:$I,ROW())</f>
        <v>43573</v>
      </c>
      <c r="F1118" s="12">
        <f>ROUND(INDEX([1]Calculation!AL:AL,ROW()),1)</f>
        <v>0.1</v>
      </c>
      <c r="G1118" s="8">
        <f>ROUND(INDEX([1]Calculation!L:L,ROW()),0)</f>
        <v>24</v>
      </c>
      <c r="H1118" s="8">
        <f>ROUND(INDEX([1]Calculation!M:M,ROW()),0)</f>
        <v>0</v>
      </c>
      <c r="I1118" s="8">
        <f>ROUND(INDEX([1]Calculation!N:N,ROW()),0)</f>
        <v>4</v>
      </c>
      <c r="J1118" s="8">
        <f>ROUND(INDEX([1]Calculation!O:O,ROW()),0)</f>
        <v>10</v>
      </c>
      <c r="K1118" s="8">
        <f>ROUND(INDEX([1]Calculation!P:P,ROW()),0)</f>
        <v>4</v>
      </c>
      <c r="L1118" s="8">
        <f>ROUND(INDEX([1]Calculation!Q:Q,ROW()),0)</f>
        <v>20</v>
      </c>
      <c r="M1118" s="8">
        <f>ROUND(INDEX([1]Calculation!R:R,ROW()),0)</f>
        <v>0</v>
      </c>
      <c r="N1118" s="8">
        <f>ROUND(INDEX([1]Calculation!S:S,ROW()),0)</f>
        <v>6</v>
      </c>
      <c r="O1118" s="8">
        <f>ROUND(INDEX([1]Calculation!T:T,ROW()),0)</f>
        <v>1</v>
      </c>
      <c r="P1118" s="8" t="str">
        <f>INDEX([1]Calculation!CB:CB,ROW())</f>
        <v>https://zogbyanalytics.com/news/887-the-zogby-poll-biden-leads-in-the-badger-state-and-future-home-of-the-2020-democratic-convention-sanders-is-in-close-pursuit-in-2nd-place-but-mayor-pete-is-on-fire-in-3rd-place-kamala-harris-jumps-beto-o-rourke-and-elizabeth-warren-for-4th-place</v>
      </c>
    </row>
    <row r="1119" spans="1:16">
      <c r="A1119" t="str">
        <f>INDEX([1]Calculation!$F:$F,ROW())</f>
        <v>New Hampshire</v>
      </c>
      <c r="B1119" t="str">
        <f>INDEX([1]Calculation!$D:$D,ROW())</f>
        <v>University of New Hampshire</v>
      </c>
      <c r="C1119" t="str">
        <f>IF(INDEX([1]Calculation!$G:$G,ROW())=0,"-",INDEX([1]Calculation!$G:$G,ROW()))</f>
        <v>B</v>
      </c>
      <c r="D1119" t="str">
        <f>INDEX([1]Calculation!$J:$J,ROW())&amp;"  "&amp;INDEX([1]Calculation!$K:$K,ROW())</f>
        <v>241  lv</v>
      </c>
      <c r="E1119" s="19">
        <f>INDEX([1]Calculation!$I:$I,ROW())</f>
        <v>43573</v>
      </c>
      <c r="F1119" s="12">
        <f>ROUND(INDEX([1]Calculation!AL:AL,ROW()),1)</f>
        <v>0</v>
      </c>
      <c r="G1119" s="8">
        <f>ROUND(INDEX([1]Calculation!L:L,ROW()),0)</f>
        <v>18</v>
      </c>
      <c r="H1119" s="8">
        <f>ROUND(INDEX([1]Calculation!M:M,ROW()),0)</f>
        <v>0</v>
      </c>
      <c r="I1119" s="8">
        <f>ROUND(INDEX([1]Calculation!N:N,ROW()),0)</f>
        <v>3</v>
      </c>
      <c r="J1119" s="8">
        <f>ROUND(INDEX([1]Calculation!O:O,ROW()),0)</f>
        <v>15</v>
      </c>
      <c r="K1119" s="8">
        <f>ROUND(INDEX([1]Calculation!P:P,ROW()),0)</f>
        <v>2</v>
      </c>
      <c r="L1119" s="8">
        <f>ROUND(INDEX([1]Calculation!Q:Q,ROW()),0)</f>
        <v>30</v>
      </c>
      <c r="M1119" s="8">
        <f>ROUND(INDEX([1]Calculation!R:R,ROW()),0)</f>
        <v>0</v>
      </c>
      <c r="N1119" s="8">
        <f>ROUND(INDEX([1]Calculation!S:S,ROW()),0)</f>
        <v>5</v>
      </c>
      <c r="O1119" s="8">
        <f>ROUND(INDEX([1]Calculation!T:T,ROW()),0)</f>
        <v>2</v>
      </c>
      <c r="P1119" s="8" t="str">
        <f>INDEX([1]Calculation!CB:CB,ROW())</f>
        <v>https://scholars.unh.edu/cgi/viewcontent.cgi?article=1557&amp;context=survey_center_polls</v>
      </c>
    </row>
    <row r="1120" spans="1:16">
      <c r="A1120" t="str">
        <f>INDEX([1]Calculation!$F:$F,ROW())</f>
        <v>Iowa</v>
      </c>
      <c r="B1120" t="str">
        <f>INDEX([1]Calculation!$D:$D,ROW())</f>
        <v>Gravis Marketing</v>
      </c>
      <c r="C1120" t="str">
        <f>IF(INDEX([1]Calculation!$G:$G,ROW())=0,"-",INDEX([1]Calculation!$G:$G,ROW()))</f>
        <v>C+</v>
      </c>
      <c r="D1120" t="str">
        <f>INDEX([1]Calculation!$J:$J,ROW())&amp;"  "&amp;INDEX([1]Calculation!$K:$K,ROW())</f>
        <v>590  lv</v>
      </c>
      <c r="E1120" s="19">
        <f>INDEX([1]Calculation!$I:$I,ROW())</f>
        <v>43573</v>
      </c>
      <c r="F1120" s="12">
        <f>ROUND(INDEX([1]Calculation!AL:AL,ROW()),1)</f>
        <v>0.8</v>
      </c>
      <c r="G1120" s="8">
        <f>ROUND(INDEX([1]Calculation!L:L,ROW()),0)</f>
        <v>19</v>
      </c>
      <c r="H1120" s="8">
        <f>ROUND(INDEX([1]Calculation!M:M,ROW()),0)</f>
        <v>0</v>
      </c>
      <c r="I1120" s="8">
        <f>ROUND(INDEX([1]Calculation!N:N,ROW()),0)</f>
        <v>4</v>
      </c>
      <c r="J1120" s="8">
        <f>ROUND(INDEX([1]Calculation!O:O,ROW()),0)</f>
        <v>14</v>
      </c>
      <c r="K1120" s="8">
        <f>ROUND(INDEX([1]Calculation!P:P,ROW()),0)</f>
        <v>4</v>
      </c>
      <c r="L1120" s="8">
        <f>ROUND(INDEX([1]Calculation!Q:Q,ROW()),0)</f>
        <v>19</v>
      </c>
      <c r="M1120" s="8">
        <f>ROUND(INDEX([1]Calculation!R:R,ROW()),0)</f>
        <v>0</v>
      </c>
      <c r="N1120" s="8">
        <f>ROUND(INDEX([1]Calculation!S:S,ROW()),0)</f>
        <v>6</v>
      </c>
      <c r="O1120" s="8">
        <f>ROUND(INDEX([1]Calculation!T:T,ROW()),0)</f>
        <v>1</v>
      </c>
      <c r="P1120" s="8" t="str">
        <f>INDEX([1]Calculation!CB:CB,ROW())</f>
        <v>http://orlando-politics.com/wp-content/uploads/2019/04/Iowa-April-18-2019-v2.pdf</v>
      </c>
    </row>
    <row r="1121" spans="1:16">
      <c r="A1121" t="str">
        <f>INDEX([1]Calculation!$F:$F,ROW())</f>
        <v>US</v>
      </c>
      <c r="B1121" t="str">
        <f>INDEX([1]Calculation!$D:$D,ROW())</f>
        <v>USC Dornsife/LA Times</v>
      </c>
      <c r="C1121" t="str">
        <f>IF(INDEX([1]Calculation!$G:$G,ROW())=0,"-",INDEX([1]Calculation!$G:$G,ROW()))</f>
        <v>B/C</v>
      </c>
      <c r="D1121" t="str">
        <f>INDEX([1]Calculation!$J:$J,ROW())&amp;"  "&amp;INDEX([1]Calculation!$K:$K,ROW())</f>
        <v>1131  lv</v>
      </c>
      <c r="E1121" s="19">
        <f>INDEX([1]Calculation!$I:$I,ROW())</f>
        <v>43570</v>
      </c>
      <c r="F1121" s="12">
        <f>ROUND(INDEX([1]Calculation!AL:AL,ROW()),1)</f>
        <v>0</v>
      </c>
      <c r="G1121" s="8">
        <f>ROUND(INDEX([1]Calculation!L:L,ROW()),0)</f>
        <v>30</v>
      </c>
      <c r="H1121" s="8">
        <f>ROUND(INDEX([1]Calculation!M:M,ROW()),0)</f>
        <v>0</v>
      </c>
      <c r="I1121" s="8">
        <f>ROUND(INDEX([1]Calculation!N:N,ROW()),0)</f>
        <v>3</v>
      </c>
      <c r="J1121" s="8">
        <f>ROUND(INDEX([1]Calculation!O:O,ROW()),0)</f>
        <v>3</v>
      </c>
      <c r="K1121" s="8">
        <f>ROUND(INDEX([1]Calculation!P:P,ROW()),0)</f>
        <v>2</v>
      </c>
      <c r="L1121" s="8">
        <f>ROUND(INDEX([1]Calculation!Q:Q,ROW()),0)</f>
        <v>19</v>
      </c>
      <c r="M1121" s="8">
        <f>ROUND(INDEX([1]Calculation!R:R,ROW()),0)</f>
        <v>0</v>
      </c>
      <c r="N1121" s="8">
        <f>ROUND(INDEX([1]Calculation!S:S,ROW()),0)</f>
        <v>5</v>
      </c>
      <c r="O1121" s="8">
        <f>ROUND(INDEX([1]Calculation!T:T,ROW()),0)</f>
        <v>2</v>
      </c>
      <c r="P1121" s="8" t="str">
        <f>INDEX([1]Calculation!CB:CB,ROW())</f>
        <v>https://drive.google.com/file/d/1Q0eqkqh8cORcq-MauUUyvG9b0aZa2QBa/view</v>
      </c>
    </row>
    <row r="1122" spans="1:16">
      <c r="A1122" t="str">
        <f>INDEX([1]Calculation!$F:$F,ROW())</f>
        <v>US</v>
      </c>
      <c r="B1122" t="str">
        <f>INDEX([1]Calculation!$D:$D,ROW())</f>
        <v>Monmouth University</v>
      </c>
      <c r="C1122" t="str">
        <f>IF(INDEX([1]Calculation!$G:$G,ROW())=0,"-",INDEX([1]Calculation!$G:$G,ROW()))</f>
        <v>A+</v>
      </c>
      <c r="D1122" t="str">
        <f>INDEX([1]Calculation!$J:$J,ROW())&amp;"  "&amp;INDEX([1]Calculation!$K:$K,ROW())</f>
        <v>330  rv</v>
      </c>
      <c r="E1122" s="19">
        <f>INDEX([1]Calculation!$I:$I,ROW())</f>
        <v>43570</v>
      </c>
      <c r="F1122" s="12">
        <f>ROUND(INDEX([1]Calculation!AL:AL,ROW()),1)</f>
        <v>0</v>
      </c>
      <c r="G1122" s="8">
        <f>ROUND(INDEX([1]Calculation!L:L,ROW()),0)</f>
        <v>0</v>
      </c>
      <c r="H1122" s="8">
        <f>ROUND(INDEX([1]Calculation!M:M,ROW()),0)</f>
        <v>0</v>
      </c>
      <c r="I1122" s="8">
        <f>ROUND(INDEX([1]Calculation!N:N,ROW()),0)</f>
        <v>3</v>
      </c>
      <c r="J1122" s="8">
        <f>ROUND(INDEX([1]Calculation!O:O,ROW()),0)</f>
        <v>11</v>
      </c>
      <c r="K1122" s="8">
        <f>ROUND(INDEX([1]Calculation!P:P,ROW()),0)</f>
        <v>2</v>
      </c>
      <c r="L1122" s="8">
        <f>ROUND(INDEX([1]Calculation!Q:Q,ROW()),0)</f>
        <v>27</v>
      </c>
      <c r="M1122" s="8">
        <f>ROUND(INDEX([1]Calculation!R:R,ROW()),0)</f>
        <v>0</v>
      </c>
      <c r="N1122" s="8">
        <f>ROUND(INDEX([1]Calculation!S:S,ROW()),0)</f>
        <v>8</v>
      </c>
      <c r="O1122" s="8">
        <f>ROUND(INDEX([1]Calculation!T:T,ROW()),0)</f>
        <v>1</v>
      </c>
      <c r="P1122" s="8" t="str">
        <f>INDEX([1]Calculation!CB:CB,ROW())</f>
        <v>https://www.monmouth.edu/polling-institute/documents/monmouthpoll_us_042319.pdf/</v>
      </c>
    </row>
    <row r="1123" spans="1:16">
      <c r="A1123" t="str">
        <f>INDEX([1]Calculation!$F:$F,ROW())</f>
        <v>US</v>
      </c>
      <c r="B1123" t="str">
        <f>INDEX([1]Calculation!$D:$D,ROW())</f>
        <v>Monmouth University</v>
      </c>
      <c r="C1123" t="str">
        <f>IF(INDEX([1]Calculation!$G:$G,ROW())=0,"-",INDEX([1]Calculation!$G:$G,ROW()))</f>
        <v>A+</v>
      </c>
      <c r="D1123" t="str">
        <f>INDEX([1]Calculation!$J:$J,ROW())&amp;"  "&amp;INDEX([1]Calculation!$K:$K,ROW())</f>
        <v>330  rv</v>
      </c>
      <c r="E1123" s="19">
        <f>INDEX([1]Calculation!$I:$I,ROW())</f>
        <v>43570</v>
      </c>
      <c r="F1123" s="12">
        <f>ROUND(INDEX([1]Calculation!AL:AL,ROW()),1)</f>
        <v>0</v>
      </c>
      <c r="G1123" s="8">
        <f>ROUND(INDEX([1]Calculation!L:L,ROW()),0)</f>
        <v>27</v>
      </c>
      <c r="H1123" s="8">
        <f>ROUND(INDEX([1]Calculation!M:M,ROW()),0)</f>
        <v>0</v>
      </c>
      <c r="I1123" s="8">
        <f>ROUND(INDEX([1]Calculation!N:N,ROW()),0)</f>
        <v>2</v>
      </c>
      <c r="J1123" s="8">
        <f>ROUND(INDEX([1]Calculation!O:O,ROW()),0)</f>
        <v>8</v>
      </c>
      <c r="K1123" s="8">
        <f>ROUND(INDEX([1]Calculation!P:P,ROW()),0)</f>
        <v>1</v>
      </c>
      <c r="L1123" s="8">
        <f>ROUND(INDEX([1]Calculation!Q:Q,ROW()),0)</f>
        <v>20</v>
      </c>
      <c r="M1123" s="8">
        <f>ROUND(INDEX([1]Calculation!R:R,ROW()),0)</f>
        <v>0</v>
      </c>
      <c r="N1123" s="8">
        <f>ROUND(INDEX([1]Calculation!S:S,ROW()),0)</f>
        <v>6</v>
      </c>
      <c r="O1123" s="8">
        <f>ROUND(INDEX([1]Calculation!T:T,ROW()),0)</f>
        <v>0</v>
      </c>
      <c r="P1123" s="8" t="str">
        <f>INDEX([1]Calculation!CB:CB,ROW())</f>
        <v>https://www.monmouth.edu/polling-institute/documents/monmouthpoll_us_042319.pdf/</v>
      </c>
    </row>
    <row r="1124" spans="1:16">
      <c r="A1124" t="str">
        <f>INDEX([1]Calculation!$F:$F,ROW())</f>
        <v>US</v>
      </c>
      <c r="B1124" t="str">
        <f>INDEX([1]Calculation!$D:$D,ROW())</f>
        <v>Change Research</v>
      </c>
      <c r="C1124" t="str">
        <f>IF(INDEX([1]Calculation!$G:$G,ROW())=0,"-",INDEX([1]Calculation!$G:$G,ROW()))</f>
        <v>C</v>
      </c>
      <c r="D1124" t="str">
        <f>INDEX([1]Calculation!$J:$J,ROW())&amp;"  "&amp;INDEX([1]Calculation!$K:$K,ROW())</f>
        <v>2518  lv</v>
      </c>
      <c r="E1124" s="19">
        <f>INDEX([1]Calculation!$I:$I,ROW())</f>
        <v>43570</v>
      </c>
      <c r="F1124" s="12">
        <f>ROUND(INDEX([1]Calculation!AL:AL,ROW()),1)</f>
        <v>0</v>
      </c>
      <c r="G1124" s="8">
        <f>ROUND(INDEX([1]Calculation!L:L,ROW()),0)</f>
        <v>21</v>
      </c>
      <c r="H1124" s="8">
        <f>ROUND(INDEX([1]Calculation!M:M,ROW()),0)</f>
        <v>0</v>
      </c>
      <c r="I1124" s="8">
        <f>ROUND(INDEX([1]Calculation!N:N,ROW()),0)</f>
        <v>4</v>
      </c>
      <c r="J1124" s="8">
        <f>ROUND(INDEX([1]Calculation!O:O,ROW()),0)</f>
        <v>17</v>
      </c>
      <c r="K1124" s="8">
        <f>ROUND(INDEX([1]Calculation!P:P,ROW()),0)</f>
        <v>2</v>
      </c>
      <c r="L1124" s="8">
        <f>ROUND(INDEX([1]Calculation!Q:Q,ROW()),0)</f>
        <v>20</v>
      </c>
      <c r="M1124" s="8">
        <f>ROUND(INDEX([1]Calculation!R:R,ROW()),0)</f>
        <v>0</v>
      </c>
      <c r="N1124" s="8">
        <f>ROUND(INDEX([1]Calculation!S:S,ROW()),0)</f>
        <v>8</v>
      </c>
      <c r="O1124" s="8">
        <f>ROUND(INDEX([1]Calculation!T:T,ROW()),0)</f>
        <v>2</v>
      </c>
      <c r="P1124" s="8" t="str">
        <f>INDEX([1]Calculation!CB:CB,ROW())</f>
        <v>https://docsend.com/view/pbyn7wf</v>
      </c>
    </row>
    <row r="1125" spans="1:16">
      <c r="A1125" t="str">
        <f>INDEX([1]Calculation!$F:$F,ROW())</f>
        <v>US</v>
      </c>
      <c r="B1125" t="str">
        <f>INDEX([1]Calculation!$D:$D,ROW())</f>
        <v>Change Research</v>
      </c>
      <c r="C1125" t="str">
        <f>IF(INDEX([1]Calculation!$G:$G,ROW())=0,"-",INDEX([1]Calculation!$G:$G,ROW()))</f>
        <v>C</v>
      </c>
      <c r="D1125" t="str">
        <f>INDEX([1]Calculation!$J:$J,ROW())&amp;"  "&amp;INDEX([1]Calculation!$K:$K,ROW())</f>
        <v>2518  lv</v>
      </c>
      <c r="E1125" s="19">
        <f>INDEX([1]Calculation!$I:$I,ROW())</f>
        <v>43570</v>
      </c>
      <c r="F1125" s="12">
        <f>ROUND(INDEX([1]Calculation!AL:AL,ROW()),1)</f>
        <v>0</v>
      </c>
      <c r="G1125" s="8">
        <f>ROUND(INDEX([1]Calculation!L:L,ROW()),0)</f>
        <v>0</v>
      </c>
      <c r="H1125" s="8">
        <f>ROUND(INDEX([1]Calculation!M:M,ROW()),0)</f>
        <v>0</v>
      </c>
      <c r="I1125" s="8">
        <f>ROUND(INDEX([1]Calculation!N:N,ROW()),0)</f>
        <v>5</v>
      </c>
      <c r="J1125" s="8">
        <f>ROUND(INDEX([1]Calculation!O:O,ROW()),0)</f>
        <v>21</v>
      </c>
      <c r="K1125" s="8">
        <f>ROUND(INDEX([1]Calculation!P:P,ROW()),0)</f>
        <v>3</v>
      </c>
      <c r="L1125" s="8">
        <f>ROUND(INDEX([1]Calculation!Q:Q,ROW()),0)</f>
        <v>26</v>
      </c>
      <c r="M1125" s="8">
        <f>ROUND(INDEX([1]Calculation!R:R,ROW()),0)</f>
        <v>0</v>
      </c>
      <c r="N1125" s="8">
        <f>ROUND(INDEX([1]Calculation!S:S,ROW()),0)</f>
        <v>10</v>
      </c>
      <c r="O1125" s="8">
        <f>ROUND(INDEX([1]Calculation!T:T,ROW()),0)</f>
        <v>3</v>
      </c>
      <c r="P1125" s="8" t="str">
        <f>INDEX([1]Calculation!CB:CB,ROW())</f>
        <v>https://docsend.com/view/pbyn7wf</v>
      </c>
    </row>
    <row r="1126" spans="1:16">
      <c r="A1126" t="str">
        <f>INDEX([1]Calculation!$F:$F,ROW())</f>
        <v>US</v>
      </c>
      <c r="B1126" t="str">
        <f>INDEX([1]Calculation!$D:$D,ROW())</f>
        <v>USC Dornsife/LA Times</v>
      </c>
      <c r="C1126" t="str">
        <f>IF(INDEX([1]Calculation!$G:$G,ROW())=0,"-",INDEX([1]Calculation!$G:$G,ROW()))</f>
        <v>B/C</v>
      </c>
      <c r="D1126" t="str">
        <f>INDEX([1]Calculation!$J:$J,ROW())&amp;"  "&amp;INDEX([1]Calculation!$K:$K,ROW())</f>
        <v>2196  lv</v>
      </c>
      <c r="E1126" s="19">
        <f>INDEX([1]Calculation!$I:$I,ROW())</f>
        <v>43570</v>
      </c>
      <c r="F1126" s="12">
        <f>ROUND(INDEX([1]Calculation!AL:AL,ROW()),1)</f>
        <v>0</v>
      </c>
      <c r="G1126" s="8">
        <f>ROUND(INDEX([1]Calculation!L:L,ROW()),0)</f>
        <v>27</v>
      </c>
      <c r="H1126" s="8">
        <f>ROUND(INDEX([1]Calculation!M:M,ROW()),0)</f>
        <v>0</v>
      </c>
      <c r="I1126" s="8">
        <f>ROUND(INDEX([1]Calculation!N:N,ROW()),0)</f>
        <v>2</v>
      </c>
      <c r="J1126" s="8">
        <f>ROUND(INDEX([1]Calculation!O:O,ROW()),0)</f>
        <v>2</v>
      </c>
      <c r="K1126" s="8">
        <f>ROUND(INDEX([1]Calculation!P:P,ROW()),0)</f>
        <v>1</v>
      </c>
      <c r="L1126" s="8">
        <f>ROUND(INDEX([1]Calculation!Q:Q,ROW()),0)</f>
        <v>16</v>
      </c>
      <c r="M1126" s="8">
        <f>ROUND(INDEX([1]Calculation!R:R,ROW()),0)</f>
        <v>0</v>
      </c>
      <c r="N1126" s="8">
        <f>ROUND(INDEX([1]Calculation!S:S,ROW()),0)</f>
        <v>4</v>
      </c>
      <c r="O1126" s="8">
        <f>ROUND(INDEX([1]Calculation!T:T,ROW()),0)</f>
        <v>1</v>
      </c>
      <c r="P1126" s="8" t="str">
        <f>INDEX([1]Calculation!CB:CB,ROW())</f>
        <v>https://drive.google.com/file/d/1qM_Y-62GrLiy8Yiu0mvTdJHBI97vM-Ud/view</v>
      </c>
    </row>
    <row r="1127" spans="1:16">
      <c r="A1127" t="str">
        <f>INDEX([1]Calculation!$F:$F,ROW())</f>
        <v>US</v>
      </c>
      <c r="B1127" t="str">
        <f>INDEX([1]Calculation!$D:$D,ROW())</f>
        <v>Morning Consult</v>
      </c>
      <c r="C1127" t="str">
        <f>IF(INDEX([1]Calculation!$G:$G,ROW())=0,"-",INDEX([1]Calculation!$G:$G,ROW()))</f>
        <v>B+</v>
      </c>
      <c r="D1127" t="str">
        <f>INDEX([1]Calculation!$J:$J,ROW())&amp;"  "&amp;INDEX([1]Calculation!$K:$K,ROW())</f>
        <v>12550  lv</v>
      </c>
      <c r="E1127" s="19">
        <f>INDEX([1]Calculation!$I:$I,ROW())</f>
        <v>43569</v>
      </c>
      <c r="F1127" s="12">
        <f>ROUND(INDEX([1]Calculation!AL:AL,ROW()),1)</f>
        <v>0</v>
      </c>
      <c r="G1127" s="8">
        <f>ROUND(INDEX([1]Calculation!L:L,ROW()),0)</f>
        <v>0</v>
      </c>
      <c r="H1127" s="8">
        <f>ROUND(INDEX([1]Calculation!M:M,ROW()),0)</f>
        <v>0</v>
      </c>
      <c r="I1127" s="8">
        <f>ROUND(INDEX([1]Calculation!N:N,ROW()),0)</f>
        <v>6</v>
      </c>
      <c r="J1127" s="8">
        <f>ROUND(INDEX([1]Calculation!O:O,ROW()),0)</f>
        <v>9</v>
      </c>
      <c r="K1127" s="8">
        <f>ROUND(INDEX([1]Calculation!P:P,ROW()),0)</f>
        <v>3</v>
      </c>
      <c r="L1127" s="8">
        <f>ROUND(INDEX([1]Calculation!Q:Q,ROW()),0)</f>
        <v>35</v>
      </c>
      <c r="M1127" s="8">
        <f>ROUND(INDEX([1]Calculation!R:R,ROW()),0)</f>
        <v>0</v>
      </c>
      <c r="N1127" s="8">
        <f>ROUND(INDEX([1]Calculation!S:S,ROW()),0)</f>
        <v>10</v>
      </c>
      <c r="O1127" s="8">
        <f>ROUND(INDEX([1]Calculation!T:T,ROW()),0)</f>
        <v>2</v>
      </c>
      <c r="P1127" s="8" t="str">
        <f>INDEX([1]Calculation!CB:CB,ROW())</f>
        <v>https://morningconsult.com/wp-content/uploads/2019/04/Political-Intelligence-4.15.19.pdf</v>
      </c>
    </row>
    <row r="1128" spans="1:16">
      <c r="A1128" t="str">
        <f>INDEX([1]Calculation!$F:$F,ROW())</f>
        <v>US</v>
      </c>
      <c r="B1128" t="str">
        <f>INDEX([1]Calculation!$D:$D,ROW())</f>
        <v>Morning Consult</v>
      </c>
      <c r="C1128" t="str">
        <f>IF(INDEX([1]Calculation!$G:$G,ROW())=0,"-",INDEX([1]Calculation!$G:$G,ROW()))</f>
        <v>B+</v>
      </c>
      <c r="D1128" t="str">
        <f>INDEX([1]Calculation!$J:$J,ROW())&amp;"  "&amp;INDEX([1]Calculation!$K:$K,ROW())</f>
        <v>12550  lv</v>
      </c>
      <c r="E1128" s="19">
        <f>INDEX([1]Calculation!$I:$I,ROW())</f>
        <v>43569</v>
      </c>
      <c r="F1128" s="12">
        <f>ROUND(INDEX([1]Calculation!AL:AL,ROW()),1)</f>
        <v>0</v>
      </c>
      <c r="G1128" s="8">
        <f>ROUND(INDEX([1]Calculation!L:L,ROW()),0)</f>
        <v>31</v>
      </c>
      <c r="H1128" s="8">
        <f>ROUND(INDEX([1]Calculation!M:M,ROW()),0)</f>
        <v>0</v>
      </c>
      <c r="I1128" s="8">
        <f>ROUND(INDEX([1]Calculation!N:N,ROW()),0)</f>
        <v>4</v>
      </c>
      <c r="J1128" s="8">
        <f>ROUND(INDEX([1]Calculation!O:O,ROW()),0)</f>
        <v>7</v>
      </c>
      <c r="K1128" s="8">
        <f>ROUND(INDEX([1]Calculation!P:P,ROW()),0)</f>
        <v>2</v>
      </c>
      <c r="L1128" s="8">
        <f>ROUND(INDEX([1]Calculation!Q:Q,ROW()),0)</f>
        <v>23</v>
      </c>
      <c r="M1128" s="8">
        <f>ROUND(INDEX([1]Calculation!R:R,ROW()),0)</f>
        <v>0</v>
      </c>
      <c r="N1128" s="8">
        <f>ROUND(INDEX([1]Calculation!S:S,ROW()),0)</f>
        <v>7</v>
      </c>
      <c r="O1128" s="8">
        <f>ROUND(INDEX([1]Calculation!T:T,ROW()),0)</f>
        <v>1</v>
      </c>
      <c r="P1128" s="8" t="str">
        <f>INDEX([1]Calculation!CB:CB,ROW())</f>
        <v>https://morningconsult.com/wp-content/uploads/2019/04/Political-Intelligence-4.15.19.pdf</v>
      </c>
    </row>
    <row r="1129" spans="1:16">
      <c r="A1129" t="str">
        <f>INDEX([1]Calculation!$F:$F,ROW())</f>
        <v>US</v>
      </c>
      <c r="B1129" t="str">
        <f>INDEX([1]Calculation!$D:$D,ROW())</f>
        <v>Emerson College</v>
      </c>
      <c r="C1129" t="str">
        <f>IF(INDEX([1]Calculation!$G:$G,ROW())=0,"-",INDEX([1]Calculation!$G:$G,ROW()))</f>
        <v>B-</v>
      </c>
      <c r="D1129" t="str">
        <f>INDEX([1]Calculation!$J:$J,ROW())&amp;"  "&amp;INDEX([1]Calculation!$K:$K,ROW())</f>
        <v>356  lv</v>
      </c>
      <c r="E1129" s="19">
        <f>INDEX([1]Calculation!$I:$I,ROW())</f>
        <v>43569</v>
      </c>
      <c r="F1129" s="12">
        <f>ROUND(INDEX([1]Calculation!AL:AL,ROW()),1)</f>
        <v>0</v>
      </c>
      <c r="G1129" s="8">
        <f>ROUND(INDEX([1]Calculation!L:L,ROW()),0)</f>
        <v>24</v>
      </c>
      <c r="H1129" s="8">
        <f>ROUND(INDEX([1]Calculation!M:M,ROW()),0)</f>
        <v>0</v>
      </c>
      <c r="I1129" s="8">
        <f>ROUND(INDEX([1]Calculation!N:N,ROW()),0)</f>
        <v>2</v>
      </c>
      <c r="J1129" s="8">
        <f>ROUND(INDEX([1]Calculation!O:O,ROW()),0)</f>
        <v>9</v>
      </c>
      <c r="K1129" s="8">
        <f>ROUND(INDEX([1]Calculation!P:P,ROW()),0)</f>
        <v>1</v>
      </c>
      <c r="L1129" s="8">
        <f>ROUND(INDEX([1]Calculation!Q:Q,ROW()),0)</f>
        <v>29</v>
      </c>
      <c r="M1129" s="8">
        <f>ROUND(INDEX([1]Calculation!R:R,ROW()),0)</f>
        <v>0</v>
      </c>
      <c r="N1129" s="8">
        <f>ROUND(INDEX([1]Calculation!S:S,ROW()),0)</f>
        <v>7</v>
      </c>
      <c r="O1129" s="8">
        <f>ROUND(INDEX([1]Calculation!T:T,ROW()),0)</f>
        <v>3</v>
      </c>
      <c r="P1129" s="8" t="str">
        <f>INDEX([1]Calculation!CB:CB,ROW())</f>
        <v>http://emersonpolling.com/2019/04/15/april-national-poll-bernie-takes-lead-for-democratic-nomination-mayor-pete-on-the-move/</v>
      </c>
    </row>
    <row r="1130" spans="1:16">
      <c r="A1130" t="str">
        <f>INDEX([1]Calculation!$F:$F,ROW())</f>
        <v>Pennsylvania</v>
      </c>
      <c r="B1130" t="str">
        <f>INDEX([1]Calculation!$D:$D,ROW())</f>
        <v>Muhlenberg College</v>
      </c>
      <c r="C1130" t="str">
        <f>IF(INDEX([1]Calculation!$G:$G,ROW())=0,"-",INDEX([1]Calculation!$G:$G,ROW()))</f>
        <v>A+</v>
      </c>
      <c r="D1130" t="str">
        <f>INDEX([1]Calculation!$J:$J,ROW())&amp;"  "&amp;INDEX([1]Calculation!$K:$K,ROW())</f>
        <v>405  rv</v>
      </c>
      <c r="E1130" s="19">
        <f>INDEX([1]Calculation!$I:$I,ROW())</f>
        <v>43565</v>
      </c>
      <c r="F1130" s="12">
        <f>ROUND(INDEX([1]Calculation!AL:AL,ROW()),1)</f>
        <v>2</v>
      </c>
      <c r="G1130" s="8">
        <f>ROUND(INDEX([1]Calculation!L:L,ROW()),0)</f>
        <v>28</v>
      </c>
      <c r="H1130" s="8">
        <f>ROUND(INDEX([1]Calculation!M:M,ROW()),0)</f>
        <v>0</v>
      </c>
      <c r="I1130" s="8">
        <f>ROUND(INDEX([1]Calculation!N:N,ROW()),0)</f>
        <v>3</v>
      </c>
      <c r="J1130" s="8">
        <f>ROUND(INDEX([1]Calculation!O:O,ROW()),0)</f>
        <v>4</v>
      </c>
      <c r="K1130" s="8">
        <f>ROUND(INDEX([1]Calculation!P:P,ROW()),0)</f>
        <v>3</v>
      </c>
      <c r="L1130" s="8">
        <f>ROUND(INDEX([1]Calculation!Q:Q,ROW()),0)</f>
        <v>16</v>
      </c>
      <c r="M1130" s="8">
        <f>ROUND(INDEX([1]Calculation!R:R,ROW()),0)</f>
        <v>0</v>
      </c>
      <c r="N1130" s="8">
        <f>ROUND(INDEX([1]Calculation!S:S,ROW()),0)</f>
        <v>8</v>
      </c>
      <c r="O1130" s="8">
        <f>ROUND(INDEX([1]Calculation!T:T,ROW()),0)</f>
        <v>0</v>
      </c>
      <c r="P1130" s="8" t="str">
        <f>INDEX([1]Calculation!CB:CB,ROW())</f>
        <v>https://assets.documentcloud.org/documents/5836250/PADEM-Report-2019.pdf</v>
      </c>
    </row>
    <row r="1131" spans="1:16">
      <c r="A1131" t="str">
        <f>INDEX([1]Calculation!$F:$F,ROW())</f>
        <v>Iowa</v>
      </c>
      <c r="B1131" t="str">
        <f>INDEX([1]Calculation!$D:$D,ROW())</f>
        <v>Monmouth University</v>
      </c>
      <c r="C1131" t="str">
        <f>IF(INDEX([1]Calculation!$G:$G,ROW())=0,"-",INDEX([1]Calculation!$G:$G,ROW()))</f>
        <v>A+</v>
      </c>
      <c r="D1131" t="str">
        <f>INDEX([1]Calculation!$J:$J,ROW())&amp;"  "&amp;INDEX([1]Calculation!$K:$K,ROW())</f>
        <v>351  lv</v>
      </c>
      <c r="E1131" s="19">
        <f>INDEX([1]Calculation!$I:$I,ROW())</f>
        <v>43564</v>
      </c>
      <c r="F1131" s="12">
        <f>ROUND(INDEX([1]Calculation!AL:AL,ROW()),1)</f>
        <v>0</v>
      </c>
      <c r="G1131" s="8">
        <f>ROUND(INDEX([1]Calculation!L:L,ROW()),0)</f>
        <v>27</v>
      </c>
      <c r="H1131" s="8">
        <f>ROUND(INDEX([1]Calculation!M:M,ROW()),0)</f>
        <v>0</v>
      </c>
      <c r="I1131" s="8">
        <f>ROUND(INDEX([1]Calculation!N:N,ROW()),0)</f>
        <v>3</v>
      </c>
      <c r="J1131" s="8">
        <f>ROUND(INDEX([1]Calculation!O:O,ROW()),0)</f>
        <v>9</v>
      </c>
      <c r="K1131" s="8">
        <f>ROUND(INDEX([1]Calculation!P:P,ROW()),0)</f>
        <v>4</v>
      </c>
      <c r="L1131" s="8">
        <f>ROUND(INDEX([1]Calculation!Q:Q,ROW()),0)</f>
        <v>16</v>
      </c>
      <c r="M1131" s="8">
        <f>ROUND(INDEX([1]Calculation!R:R,ROW()),0)</f>
        <v>0</v>
      </c>
      <c r="N1131" s="8">
        <f>ROUND(INDEX([1]Calculation!S:S,ROW()),0)</f>
        <v>7</v>
      </c>
      <c r="O1131" s="8">
        <f>ROUND(INDEX([1]Calculation!T:T,ROW()),0)</f>
        <v>1</v>
      </c>
      <c r="P1131" s="8" t="str">
        <f>INDEX([1]Calculation!CB:CB,ROW())</f>
        <v>https://www.monmouth.edu/polling-institute/documents/monmouthpoll_ia_041119-2.pdf/</v>
      </c>
    </row>
    <row r="1132" spans="1:16">
      <c r="A1132" t="str">
        <f>INDEX([1]Calculation!$F:$F,ROW())</f>
        <v>California</v>
      </c>
      <c r="B1132" t="str">
        <f>INDEX([1]Calculation!$D:$D,ROW())</f>
        <v>Change Research</v>
      </c>
      <c r="C1132" t="str">
        <f>IF(INDEX([1]Calculation!$G:$G,ROW())=0,"-",INDEX([1]Calculation!$G:$G,ROW()))</f>
        <v>C</v>
      </c>
      <c r="D1132" t="str">
        <f>INDEX([1]Calculation!$J:$J,ROW())&amp;"  "&amp;INDEX([1]Calculation!$K:$K,ROW())</f>
        <v>2003  lv</v>
      </c>
      <c r="E1132" s="19">
        <f>INDEX([1]Calculation!$I:$I,ROW())</f>
        <v>43564</v>
      </c>
      <c r="F1132" s="12">
        <f>ROUND(INDEX([1]Calculation!AL:AL,ROW()),1)</f>
        <v>0</v>
      </c>
      <c r="G1132" s="8">
        <f>ROUND(INDEX([1]Calculation!L:L,ROW()),0)</f>
        <v>0</v>
      </c>
      <c r="H1132" s="8">
        <f>ROUND(INDEX([1]Calculation!M:M,ROW()),0)</f>
        <v>0</v>
      </c>
      <c r="I1132" s="8">
        <f>ROUND(INDEX([1]Calculation!N:N,ROW()),0)</f>
        <v>5</v>
      </c>
      <c r="J1132" s="8">
        <f>ROUND(INDEX([1]Calculation!O:O,ROW()),0)</f>
        <v>11</v>
      </c>
      <c r="K1132" s="8">
        <f>ROUND(INDEX([1]Calculation!P:P,ROW()),0)</f>
        <v>1</v>
      </c>
      <c r="L1132" s="8">
        <f>ROUND(INDEX([1]Calculation!Q:Q,ROW()),0)</f>
        <v>28</v>
      </c>
      <c r="M1132" s="8">
        <f>ROUND(INDEX([1]Calculation!R:R,ROW()),0)</f>
        <v>0</v>
      </c>
      <c r="N1132" s="8">
        <f>ROUND(INDEX([1]Calculation!S:S,ROW()),0)</f>
        <v>9</v>
      </c>
      <c r="O1132" s="8">
        <f>ROUND(INDEX([1]Calculation!T:T,ROW()),0)</f>
        <v>1</v>
      </c>
      <c r="P1132" s="8" t="str">
        <f>INDEX([1]Calculation!CB:CB,ROW())</f>
        <v>https://docsend.com/view/i9876ha</v>
      </c>
    </row>
    <row r="1133" spans="1:16">
      <c r="A1133" t="str">
        <f>INDEX([1]Calculation!$F:$F,ROW())</f>
        <v>California</v>
      </c>
      <c r="B1133" t="str">
        <f>INDEX([1]Calculation!$D:$D,ROW())</f>
        <v>Change Research</v>
      </c>
      <c r="C1133" t="str">
        <f>IF(INDEX([1]Calculation!$G:$G,ROW())=0,"-",INDEX([1]Calculation!$G:$G,ROW()))</f>
        <v>C</v>
      </c>
      <c r="D1133" t="str">
        <f>INDEX([1]Calculation!$J:$J,ROW())&amp;"  "&amp;INDEX([1]Calculation!$K:$K,ROW())</f>
        <v>2003  lv</v>
      </c>
      <c r="E1133" s="19">
        <f>INDEX([1]Calculation!$I:$I,ROW())</f>
        <v>43564</v>
      </c>
      <c r="F1133" s="12">
        <f>ROUND(INDEX([1]Calculation!AL:AL,ROW()),1)</f>
        <v>0</v>
      </c>
      <c r="G1133" s="8">
        <f>ROUND(INDEX([1]Calculation!L:L,ROW()),0)</f>
        <v>21</v>
      </c>
      <c r="H1133" s="8">
        <f>ROUND(INDEX([1]Calculation!M:M,ROW()),0)</f>
        <v>0</v>
      </c>
      <c r="I1133" s="8">
        <f>ROUND(INDEX([1]Calculation!N:N,ROW()),0)</f>
        <v>3</v>
      </c>
      <c r="J1133" s="8">
        <f>ROUND(INDEX([1]Calculation!O:O,ROW()),0)</f>
        <v>9</v>
      </c>
      <c r="K1133" s="8">
        <f>ROUND(INDEX([1]Calculation!P:P,ROW()),0)</f>
        <v>1</v>
      </c>
      <c r="L1133" s="8">
        <f>ROUND(INDEX([1]Calculation!Q:Q,ROW()),0)</f>
        <v>22</v>
      </c>
      <c r="M1133" s="8">
        <f>ROUND(INDEX([1]Calculation!R:R,ROW()),0)</f>
        <v>0</v>
      </c>
      <c r="N1133" s="8">
        <f>ROUND(INDEX([1]Calculation!S:S,ROW()),0)</f>
        <v>8</v>
      </c>
      <c r="O1133" s="8">
        <f>ROUND(INDEX([1]Calculation!T:T,ROW()),0)</f>
        <v>1</v>
      </c>
      <c r="P1133" s="8" t="str">
        <f>INDEX([1]Calculation!CB:CB,ROW())</f>
        <v>https://docsend.com/view/i9876ha</v>
      </c>
    </row>
    <row r="1134" spans="1:16">
      <c r="A1134" t="str">
        <f>INDEX([1]Calculation!$F:$F,ROW())</f>
        <v>New Hampshire</v>
      </c>
      <c r="B1134" t="str">
        <f>INDEX([1]Calculation!$D:$D,ROW())</f>
        <v>St. Anselm</v>
      </c>
      <c r="C1134" t="str">
        <f>IF(INDEX([1]Calculation!$G:$G,ROW())=0,"-",INDEX([1]Calculation!$G:$G,ROW()))</f>
        <v>-</v>
      </c>
      <c r="D1134" t="str">
        <f>INDEX([1]Calculation!$J:$J,ROW())&amp;"  "&amp;INDEX([1]Calculation!$K:$K,ROW())</f>
        <v>326  lv</v>
      </c>
      <c r="E1134" s="19">
        <f>INDEX([1]Calculation!$I:$I,ROW())</f>
        <v>43563</v>
      </c>
      <c r="F1134" s="12">
        <f>ROUND(INDEX([1]Calculation!AL:AL,ROW()),1)</f>
        <v>0</v>
      </c>
      <c r="G1134" s="8">
        <f>ROUND(INDEX([1]Calculation!L:L,ROW()),0)</f>
        <v>23</v>
      </c>
      <c r="H1134" s="8">
        <f>ROUND(INDEX([1]Calculation!M:M,ROW()),0)</f>
        <v>0</v>
      </c>
      <c r="I1134" s="8">
        <f>ROUND(INDEX([1]Calculation!N:N,ROW()),0)</f>
        <v>4</v>
      </c>
      <c r="J1134" s="8">
        <f>ROUND(INDEX([1]Calculation!O:O,ROW()),0)</f>
        <v>11</v>
      </c>
      <c r="K1134" s="8">
        <f>ROUND(INDEX([1]Calculation!P:P,ROW()),0)</f>
        <v>2</v>
      </c>
      <c r="L1134" s="8">
        <f>ROUND(INDEX([1]Calculation!Q:Q,ROW()),0)</f>
        <v>16</v>
      </c>
      <c r="M1134" s="8">
        <f>ROUND(INDEX([1]Calculation!R:R,ROW()),0)</f>
        <v>0</v>
      </c>
      <c r="N1134" s="8">
        <f>ROUND(INDEX([1]Calculation!S:S,ROW()),0)</f>
        <v>9</v>
      </c>
      <c r="O1134" s="8">
        <f>ROUND(INDEX([1]Calculation!T:T,ROW()),0)</f>
        <v>0</v>
      </c>
      <c r="P1134" s="8" t="str">
        <f>INDEX([1]Calculation!CB:CB,ROW())</f>
        <v>https://www.anselm.edu/sites/default/files/Documents/NHIOP/Polls/Dem%20Presidential%20-%20April%202019.pdf</v>
      </c>
    </row>
    <row r="1135" spans="1:16">
      <c r="A1135" t="str">
        <f>INDEX([1]Calculation!$F:$F,ROW())</f>
        <v>California</v>
      </c>
      <c r="B1135" t="str">
        <f>INDEX([1]Calculation!$D:$D,ROW())</f>
        <v>Quinnipiac University</v>
      </c>
      <c r="C1135" t="str">
        <f>IF(INDEX([1]Calculation!$G:$G,ROW())=0,"-",INDEX([1]Calculation!$G:$G,ROW()))</f>
        <v>A</v>
      </c>
      <c r="D1135" t="str">
        <f>INDEX([1]Calculation!$J:$J,ROW())&amp;"  "&amp;INDEX([1]Calculation!$K:$K,ROW())</f>
        <v>482  rv</v>
      </c>
      <c r="E1135" s="19">
        <f>INDEX([1]Calculation!$I:$I,ROW())</f>
        <v>43563</v>
      </c>
      <c r="F1135" s="12">
        <f>ROUND(INDEX([1]Calculation!AL:AL,ROW()),1)</f>
        <v>0.2</v>
      </c>
      <c r="G1135" s="8">
        <f>ROUND(INDEX([1]Calculation!L:L,ROW()),0)</f>
        <v>26</v>
      </c>
      <c r="H1135" s="8">
        <f>ROUND(INDEX([1]Calculation!M:M,ROW()),0)</f>
        <v>0</v>
      </c>
      <c r="I1135" s="8">
        <f>ROUND(INDEX([1]Calculation!N:N,ROW()),0)</f>
        <v>2</v>
      </c>
      <c r="J1135" s="8">
        <f>ROUND(INDEX([1]Calculation!O:O,ROW()),0)</f>
        <v>7</v>
      </c>
      <c r="K1135" s="8">
        <f>ROUND(INDEX([1]Calculation!P:P,ROW()),0)</f>
        <v>2</v>
      </c>
      <c r="L1135" s="8">
        <f>ROUND(INDEX([1]Calculation!Q:Q,ROW()),0)</f>
        <v>18</v>
      </c>
      <c r="M1135" s="8">
        <f>ROUND(INDEX([1]Calculation!R:R,ROW()),0)</f>
        <v>0</v>
      </c>
      <c r="N1135" s="8">
        <f>ROUND(INDEX([1]Calculation!S:S,ROW()),0)</f>
        <v>7</v>
      </c>
      <c r="O1135" s="8">
        <f>ROUND(INDEX([1]Calculation!T:T,ROW()),0)</f>
        <v>1</v>
      </c>
      <c r="P1135" s="8" t="str">
        <f>INDEX([1]Calculation!CB:CB,ROW())</f>
        <v>https://poll.qu.edu/california/release-detail?ReleaseID=2615</v>
      </c>
    </row>
    <row r="1136" spans="1:16">
      <c r="A1136" t="str">
        <f>INDEX([1]Calculation!$F:$F,ROW())</f>
        <v>US</v>
      </c>
      <c r="B1136" t="str">
        <f>INDEX([1]Calculation!$D:$D,ROW())</f>
        <v>Morning Consult</v>
      </c>
      <c r="C1136" t="str">
        <f>IF(INDEX([1]Calculation!$G:$G,ROW())=0,"-",INDEX([1]Calculation!$G:$G,ROW()))</f>
        <v>B+</v>
      </c>
      <c r="D1136" t="str">
        <f>INDEX([1]Calculation!$J:$J,ROW())&amp;"  "&amp;INDEX([1]Calculation!$K:$K,ROW())</f>
        <v>13644  lv</v>
      </c>
      <c r="E1136" s="19">
        <f>INDEX([1]Calculation!$I:$I,ROW())</f>
        <v>43562</v>
      </c>
      <c r="F1136" s="12">
        <f>ROUND(INDEX([1]Calculation!AL:AL,ROW()),1)</f>
        <v>0</v>
      </c>
      <c r="G1136" s="8">
        <f>ROUND(INDEX([1]Calculation!L:L,ROW()),0)</f>
        <v>32</v>
      </c>
      <c r="H1136" s="8">
        <f>ROUND(INDEX([1]Calculation!M:M,ROW()),0)</f>
        <v>0</v>
      </c>
      <c r="I1136" s="8">
        <f>ROUND(INDEX([1]Calculation!N:N,ROW()),0)</f>
        <v>4</v>
      </c>
      <c r="J1136" s="8">
        <f>ROUND(INDEX([1]Calculation!O:O,ROW()),0)</f>
        <v>5</v>
      </c>
      <c r="K1136" s="8">
        <f>ROUND(INDEX([1]Calculation!P:P,ROW()),0)</f>
        <v>2</v>
      </c>
      <c r="L1136" s="8">
        <f>ROUND(INDEX([1]Calculation!Q:Q,ROW()),0)</f>
        <v>23</v>
      </c>
      <c r="M1136" s="8">
        <f>ROUND(INDEX([1]Calculation!R:R,ROW()),0)</f>
        <v>0</v>
      </c>
      <c r="N1136" s="8">
        <f>ROUND(INDEX([1]Calculation!S:S,ROW()),0)</f>
        <v>7</v>
      </c>
      <c r="O1136" s="8">
        <f>ROUND(INDEX([1]Calculation!T:T,ROW()),0)</f>
        <v>1</v>
      </c>
      <c r="P1136" s="8" t="str">
        <f>INDEX([1]Calculation!CB:CB,ROW())</f>
        <v>https://morningconsult.com/wp-content/uploads/2019/04/Political-Intelligence-4.9.19.pdf</v>
      </c>
    </row>
    <row r="1137" spans="1:16">
      <c r="A1137" t="str">
        <f>INDEX([1]Calculation!$F:$F,ROW())</f>
        <v>Massachusetts</v>
      </c>
      <c r="B1137" t="str">
        <f>INDEX([1]Calculation!$D:$D,ROW())</f>
        <v>Emerson College</v>
      </c>
      <c r="C1137" t="str">
        <f>IF(INDEX([1]Calculation!$G:$G,ROW())=0,"-",INDEX([1]Calculation!$G:$G,ROW()))</f>
        <v>B-</v>
      </c>
      <c r="D1137" t="str">
        <f>INDEX([1]Calculation!$J:$J,ROW())&amp;"  "&amp;INDEX([1]Calculation!$K:$K,ROW())</f>
        <v>371  lv</v>
      </c>
      <c r="E1137" s="19">
        <f>INDEX([1]Calculation!$I:$I,ROW())</f>
        <v>43562</v>
      </c>
      <c r="F1137" s="12">
        <f>ROUND(INDEX([1]Calculation!AL:AL,ROW()),1)</f>
        <v>0.8</v>
      </c>
      <c r="G1137" s="8">
        <f>ROUND(INDEX([1]Calculation!L:L,ROW()),0)</f>
        <v>23</v>
      </c>
      <c r="H1137" s="8">
        <f>ROUND(INDEX([1]Calculation!M:M,ROW()),0)</f>
        <v>0</v>
      </c>
      <c r="I1137" s="8">
        <f>ROUND(INDEX([1]Calculation!N:N,ROW()),0)</f>
        <v>2</v>
      </c>
      <c r="J1137" s="8">
        <f>ROUND(INDEX([1]Calculation!O:O,ROW()),0)</f>
        <v>11</v>
      </c>
      <c r="K1137" s="8">
        <f>ROUND(INDEX([1]Calculation!P:P,ROW()),0)</f>
        <v>2</v>
      </c>
      <c r="L1137" s="8">
        <f>ROUND(INDEX([1]Calculation!Q:Q,ROW()),0)</f>
        <v>26</v>
      </c>
      <c r="M1137" s="8">
        <f>ROUND(INDEX([1]Calculation!R:R,ROW()),0)</f>
        <v>0</v>
      </c>
      <c r="N1137" s="8">
        <f>ROUND(INDEX([1]Calculation!S:S,ROW()),0)</f>
        <v>14</v>
      </c>
      <c r="O1137" s="8">
        <f>ROUND(INDEX([1]Calculation!T:T,ROW()),0)</f>
        <v>1</v>
      </c>
      <c r="P1137" s="8" t="str">
        <f>INDEX([1]Calculation!CB:CB,ROW())</f>
        <v>http://emersonpolling.com/2019/04/07/massachusetts-2020-sanders-biden-lead-warren-in-her-home-state-mayor-pete-in-top-four-trump-popular-only-with-his-base/</v>
      </c>
    </row>
    <row r="1138" spans="1:16">
      <c r="A1138" t="str">
        <f>INDEX([1]Calculation!$F:$F,ROW())</f>
        <v>US</v>
      </c>
      <c r="B1138" t="str">
        <f>INDEX([1]Calculation!$D:$D,ROW())</f>
        <v>Harris Insights &amp; Analytics</v>
      </c>
      <c r="C1138" t="str">
        <f>IF(INDEX([1]Calculation!$G:$G,ROW())=0,"-",INDEX([1]Calculation!$G:$G,ROW()))</f>
        <v>C+</v>
      </c>
      <c r="D1138" t="str">
        <f>INDEX([1]Calculation!$J:$J,ROW())&amp;"  "&amp;INDEX([1]Calculation!$K:$K,ROW())</f>
        <v>370  rv</v>
      </c>
      <c r="E1138" s="19">
        <f>INDEX([1]Calculation!$I:$I,ROW())</f>
        <v>43561</v>
      </c>
      <c r="F1138" s="12">
        <f>ROUND(INDEX([1]Calculation!AL:AL,ROW()),1)</f>
        <v>0</v>
      </c>
      <c r="G1138" s="8">
        <f>ROUND(INDEX([1]Calculation!L:L,ROW()),0)</f>
        <v>36</v>
      </c>
      <c r="H1138" s="8">
        <f>ROUND(INDEX([1]Calculation!M:M,ROW()),0)</f>
        <v>0</v>
      </c>
      <c r="I1138" s="8">
        <f>ROUND(INDEX([1]Calculation!N:N,ROW()),0)</f>
        <v>6</v>
      </c>
      <c r="J1138" s="8">
        <f>ROUND(INDEX([1]Calculation!O:O,ROW()),0)</f>
        <v>4</v>
      </c>
      <c r="K1138" s="8">
        <f>ROUND(INDEX([1]Calculation!P:P,ROW()),0)</f>
        <v>2</v>
      </c>
      <c r="L1138" s="8">
        <f>ROUND(INDEX([1]Calculation!Q:Q,ROW()),0)</f>
        <v>19</v>
      </c>
      <c r="M1138" s="8">
        <f>ROUND(INDEX([1]Calculation!R:R,ROW()),0)</f>
        <v>0</v>
      </c>
      <c r="N1138" s="8">
        <f>ROUND(INDEX([1]Calculation!S:S,ROW()),0)</f>
        <v>6</v>
      </c>
      <c r="O1138" s="8">
        <f>ROUND(INDEX([1]Calculation!T:T,ROW()),0)</f>
        <v>1</v>
      </c>
      <c r="P1138" s="8" t="str">
        <f>INDEX([1]Calculation!CB:CB,ROW())</f>
        <v>https://thehill.com/hilltv/what-americas-thinking/437871-new-poll-biden-still-leads-democratic-presidential-pack-despite</v>
      </c>
    </row>
    <row r="1139" spans="1:16">
      <c r="A1139" t="str">
        <f>INDEX([1]Calculation!$F:$F,ROW())</f>
        <v>South Carolina</v>
      </c>
      <c r="B1139" t="str">
        <f>INDEX([1]Calculation!$D:$D,ROW())</f>
        <v>Change Research</v>
      </c>
      <c r="C1139" t="str">
        <f>IF(INDEX([1]Calculation!$G:$G,ROW())=0,"-",INDEX([1]Calculation!$G:$G,ROW()))</f>
        <v>C</v>
      </c>
      <c r="D1139" t="str">
        <f>INDEX([1]Calculation!$J:$J,ROW())&amp;"  "&amp;INDEX([1]Calculation!$K:$K,ROW())</f>
        <v>744  lv</v>
      </c>
      <c r="E1139" s="19">
        <f>INDEX([1]Calculation!$I:$I,ROW())</f>
        <v>43559</v>
      </c>
      <c r="F1139" s="12">
        <f>ROUND(INDEX([1]Calculation!AL:AL,ROW()),1)</f>
        <v>0</v>
      </c>
      <c r="G1139" s="8">
        <f>ROUND(INDEX([1]Calculation!L:L,ROW()),0)</f>
        <v>0</v>
      </c>
      <c r="H1139" s="8">
        <f>ROUND(INDEX([1]Calculation!M:M,ROW()),0)</f>
        <v>0</v>
      </c>
      <c r="I1139" s="8">
        <f>ROUND(INDEX([1]Calculation!N:N,ROW()),0)</f>
        <v>12</v>
      </c>
      <c r="J1139" s="8">
        <f>ROUND(INDEX([1]Calculation!O:O,ROW()),0)</f>
        <v>12</v>
      </c>
      <c r="K1139" s="8">
        <f>ROUND(INDEX([1]Calculation!P:P,ROW()),0)</f>
        <v>2</v>
      </c>
      <c r="L1139" s="8">
        <f>ROUND(INDEX([1]Calculation!Q:Q,ROW()),0)</f>
        <v>24</v>
      </c>
      <c r="M1139" s="8">
        <f>ROUND(INDEX([1]Calculation!R:R,ROW()),0)</f>
        <v>0</v>
      </c>
      <c r="N1139" s="8">
        <f>ROUND(INDEX([1]Calculation!S:S,ROW()),0)</f>
        <v>11</v>
      </c>
      <c r="O1139" s="8">
        <f>ROUND(INDEX([1]Calculation!T:T,ROW()),0)</f>
        <v>1</v>
      </c>
      <c r="P1139" s="8" t="str">
        <f>INDEX([1]Calculation!CB:CB,ROW())</f>
        <v>https://www.postandcourier.com/politics/biden-still-leads-but-abrams-buttigieg-join-front-runners-in/article_2c8f9d32-57eb-11e9-abc5-531783c41f18.html</v>
      </c>
    </row>
    <row r="1140" spans="1:16">
      <c r="A1140" t="str">
        <f>INDEX([1]Calculation!$F:$F,ROW())</f>
        <v>South Carolina</v>
      </c>
      <c r="B1140" t="str">
        <f>INDEX([1]Calculation!$D:$D,ROW())</f>
        <v>Change Research</v>
      </c>
      <c r="C1140" t="str">
        <f>IF(INDEX([1]Calculation!$G:$G,ROW())=0,"-",INDEX([1]Calculation!$G:$G,ROW()))</f>
        <v>C</v>
      </c>
      <c r="D1140" t="str">
        <f>INDEX([1]Calculation!$J:$J,ROW())&amp;"  "&amp;INDEX([1]Calculation!$K:$K,ROW())</f>
        <v>744  lv</v>
      </c>
      <c r="E1140" s="19">
        <f>INDEX([1]Calculation!$I:$I,ROW())</f>
        <v>43559</v>
      </c>
      <c r="F1140" s="12">
        <f>ROUND(INDEX([1]Calculation!AL:AL,ROW()),1)</f>
        <v>0</v>
      </c>
      <c r="G1140" s="8">
        <f>ROUND(INDEX([1]Calculation!L:L,ROW()),0)</f>
        <v>32</v>
      </c>
      <c r="H1140" s="8">
        <f>ROUND(INDEX([1]Calculation!M:M,ROW()),0)</f>
        <v>0</v>
      </c>
      <c r="I1140" s="8">
        <f>ROUND(INDEX([1]Calculation!N:N,ROW()),0)</f>
        <v>9</v>
      </c>
      <c r="J1140" s="8">
        <f>ROUND(INDEX([1]Calculation!O:O,ROW()),0)</f>
        <v>7</v>
      </c>
      <c r="K1140" s="8">
        <f>ROUND(INDEX([1]Calculation!P:P,ROW()),0)</f>
        <v>1</v>
      </c>
      <c r="L1140" s="8">
        <f>ROUND(INDEX([1]Calculation!Q:Q,ROW()),0)</f>
        <v>14</v>
      </c>
      <c r="M1140" s="8">
        <f>ROUND(INDEX([1]Calculation!R:R,ROW()),0)</f>
        <v>0</v>
      </c>
      <c r="N1140" s="8">
        <f>ROUND(INDEX([1]Calculation!S:S,ROW()),0)</f>
        <v>6</v>
      </c>
      <c r="O1140" s="8">
        <f>ROUND(INDEX([1]Calculation!T:T,ROW()),0)</f>
        <v>1</v>
      </c>
      <c r="P1140" s="8" t="str">
        <f>INDEX([1]Calculation!CB:CB,ROW())</f>
        <v>https://www.postandcourier.com/politics/biden-still-leads-but-abrams-buttigieg-join-front-runners-in/article_2c8f9d32-57eb-11e9-abc5-531783c41f18.html</v>
      </c>
    </row>
    <row r="1141" spans="1:16">
      <c r="A1141" t="str">
        <f>INDEX([1]Calculation!$F:$F,ROW())</f>
        <v>US</v>
      </c>
      <c r="B1141" t="str">
        <f>INDEX([1]Calculation!$D:$D,ROW())</f>
        <v>Harris Insights &amp; Analytics</v>
      </c>
      <c r="C1141" t="str">
        <f>IF(INDEX([1]Calculation!$G:$G,ROW())=0,"-",INDEX([1]Calculation!$G:$G,ROW()))</f>
        <v>C+</v>
      </c>
      <c r="D1141" t="str">
        <f>INDEX([1]Calculation!$J:$J,ROW())&amp;"  "&amp;INDEX([1]Calculation!$K:$K,ROW())</f>
        <v>743  rv</v>
      </c>
      <c r="E1141" s="19">
        <f>INDEX([1]Calculation!$I:$I,ROW())</f>
        <v>43555</v>
      </c>
      <c r="F1141" s="12">
        <f>ROUND(INDEX([1]Calculation!AL:AL,ROW()),1)</f>
        <v>0</v>
      </c>
      <c r="G1141" s="8">
        <f>ROUND(INDEX([1]Calculation!L:L,ROW()),0)</f>
        <v>29</v>
      </c>
      <c r="H1141" s="8">
        <f>ROUND(INDEX([1]Calculation!M:M,ROW()),0)</f>
        <v>0</v>
      </c>
      <c r="I1141" s="8">
        <f>ROUND(INDEX([1]Calculation!N:N,ROW()),0)</f>
        <v>4</v>
      </c>
      <c r="J1141" s="8">
        <f>ROUND(INDEX([1]Calculation!O:O,ROW()),0)</f>
        <v>3</v>
      </c>
      <c r="K1141" s="8">
        <f>ROUND(INDEX([1]Calculation!P:P,ROW()),0)</f>
        <v>2</v>
      </c>
      <c r="L1141" s="8">
        <f>ROUND(INDEX([1]Calculation!Q:Q,ROW()),0)</f>
        <v>18</v>
      </c>
      <c r="M1141" s="8">
        <f>ROUND(INDEX([1]Calculation!R:R,ROW()),0)</f>
        <v>0</v>
      </c>
      <c r="N1141" s="8">
        <f>ROUND(INDEX([1]Calculation!S:S,ROW()),0)</f>
        <v>5</v>
      </c>
      <c r="O1141" s="8">
        <f>ROUND(INDEX([1]Calculation!T:T,ROW()),0)</f>
        <v>1</v>
      </c>
      <c r="P1141" s="8" t="str">
        <f>INDEX([1]Calculation!CB:CB,ROW())</f>
        <v>https://scottrasmussen.com/crosstabs-mar-29-30-3/</v>
      </c>
    </row>
    <row r="1142" spans="1:16">
      <c r="A1142" t="str">
        <f>INDEX([1]Calculation!$F:$F,ROW())</f>
        <v>US</v>
      </c>
      <c r="B1142" t="str">
        <f>INDEX([1]Calculation!$D:$D,ROW())</f>
        <v>Morning Consult</v>
      </c>
      <c r="C1142" t="str">
        <f>IF(INDEX([1]Calculation!$G:$G,ROW())=0,"-",INDEX([1]Calculation!$G:$G,ROW()))</f>
        <v>B+</v>
      </c>
      <c r="D1142" t="str">
        <f>INDEX([1]Calculation!$J:$J,ROW())&amp;"  "&amp;INDEX([1]Calculation!$K:$K,ROW())</f>
        <v>12940  lv</v>
      </c>
      <c r="E1142" s="19">
        <f>INDEX([1]Calculation!$I:$I,ROW())</f>
        <v>43555</v>
      </c>
      <c r="F1142" s="12">
        <f>ROUND(INDEX([1]Calculation!AL:AL,ROW()),1)</f>
        <v>0</v>
      </c>
      <c r="G1142" s="8">
        <f>ROUND(INDEX([1]Calculation!L:L,ROW()),0)</f>
        <v>33</v>
      </c>
      <c r="H1142" s="8">
        <f>ROUND(INDEX([1]Calculation!M:M,ROW()),0)</f>
        <v>0</v>
      </c>
      <c r="I1142" s="8">
        <f>ROUND(INDEX([1]Calculation!N:N,ROW()),0)</f>
        <v>4</v>
      </c>
      <c r="J1142" s="8">
        <f>ROUND(INDEX([1]Calculation!O:O,ROW()),0)</f>
        <v>3</v>
      </c>
      <c r="K1142" s="8">
        <f>ROUND(INDEX([1]Calculation!P:P,ROW()),0)</f>
        <v>2</v>
      </c>
      <c r="L1142" s="8">
        <f>ROUND(INDEX([1]Calculation!Q:Q,ROW()),0)</f>
        <v>25</v>
      </c>
      <c r="M1142" s="8">
        <f>ROUND(INDEX([1]Calculation!R:R,ROW()),0)</f>
        <v>0</v>
      </c>
      <c r="N1142" s="8">
        <f>ROUND(INDEX([1]Calculation!S:S,ROW()),0)</f>
        <v>7</v>
      </c>
      <c r="O1142" s="8">
        <f>ROUND(INDEX([1]Calculation!T:T,ROW()),0)</f>
        <v>0</v>
      </c>
      <c r="P1142" s="8" t="str">
        <f>INDEX([1]Calculation!CB:CB,ROW())</f>
        <v>https://morningconsult.com/wp-content/uploads/2019/04/Political-Intelligence-4.2.19.pdf</v>
      </c>
    </row>
    <row r="1143" spans="1:16">
      <c r="A1143" t="str">
        <f>INDEX([1]Calculation!$F:$F,ROW())</f>
        <v>Nevada</v>
      </c>
      <c r="B1143" t="str">
        <f>INDEX([1]Calculation!$D:$D,ROW())</f>
        <v>Emerson College</v>
      </c>
      <c r="C1143" t="str">
        <f>IF(INDEX([1]Calculation!$G:$G,ROW())=0,"-",INDEX([1]Calculation!$G:$G,ROW()))</f>
        <v>B-</v>
      </c>
      <c r="D1143" t="str">
        <f>INDEX([1]Calculation!$J:$J,ROW())&amp;"  "&amp;INDEX([1]Calculation!$K:$K,ROW())</f>
        <v>310  lv</v>
      </c>
      <c r="E1143" s="19">
        <f>INDEX([1]Calculation!$I:$I,ROW())</f>
        <v>43554</v>
      </c>
      <c r="F1143" s="12">
        <f>ROUND(INDEX([1]Calculation!AL:AL,ROW()),1)</f>
        <v>0</v>
      </c>
      <c r="G1143" s="8">
        <f>ROUND(INDEX([1]Calculation!L:L,ROW()),0)</f>
        <v>26</v>
      </c>
      <c r="H1143" s="8">
        <f>ROUND(INDEX([1]Calculation!M:M,ROW()),0)</f>
        <v>0</v>
      </c>
      <c r="I1143" s="8">
        <f>ROUND(INDEX([1]Calculation!N:N,ROW()),0)</f>
        <v>2</v>
      </c>
      <c r="J1143" s="8">
        <f>ROUND(INDEX([1]Calculation!O:O,ROW()),0)</f>
        <v>5</v>
      </c>
      <c r="K1143" s="8">
        <f>ROUND(INDEX([1]Calculation!P:P,ROW()),0)</f>
        <v>2</v>
      </c>
      <c r="L1143" s="8">
        <f>ROUND(INDEX([1]Calculation!Q:Q,ROW()),0)</f>
        <v>23</v>
      </c>
      <c r="M1143" s="8">
        <f>ROUND(INDEX([1]Calculation!R:R,ROW()),0)</f>
        <v>0</v>
      </c>
      <c r="N1143" s="8">
        <f>ROUND(INDEX([1]Calculation!S:S,ROW()),0)</f>
        <v>10</v>
      </c>
      <c r="O1143" s="8">
        <f>ROUND(INDEX([1]Calculation!T:T,ROW()),0)</f>
        <v>3</v>
      </c>
      <c r="P1143" s="8" t="str">
        <f>INDEX([1]Calculation!CB:CB,ROW())</f>
        <v>http://emersonpolling.com/2019/03/31/nevada-2020-biden-and-sanders-lead-democratic-primary-field-trump-looks-to-flip-the-silver-state-red/</v>
      </c>
    </row>
    <row r="1144" spans="1:16">
      <c r="A1144" t="str">
        <f>INDEX([1]Calculation!$F:$F,ROW())</f>
        <v>Pennsylvania</v>
      </c>
      <c r="B1144" t="str">
        <f>INDEX([1]Calculation!$D:$D,ROW())</f>
        <v>Emerson College</v>
      </c>
      <c r="C1144" t="str">
        <f>IF(INDEX([1]Calculation!$G:$G,ROW())=0,"-",INDEX([1]Calculation!$G:$G,ROW()))</f>
        <v>B-</v>
      </c>
      <c r="D1144" t="str">
        <f>INDEX([1]Calculation!$J:$J,ROW())&amp;"  "&amp;INDEX([1]Calculation!$K:$K,ROW())</f>
        <v>359  lv</v>
      </c>
      <c r="E1144" s="19">
        <f>INDEX([1]Calculation!$I:$I,ROW())</f>
        <v>43552</v>
      </c>
      <c r="F1144" s="12">
        <f>ROUND(INDEX([1]Calculation!AL:AL,ROW()),1)</f>
        <v>0.8</v>
      </c>
      <c r="G1144" s="8">
        <f>ROUND(INDEX([1]Calculation!L:L,ROW()),0)</f>
        <v>39</v>
      </c>
      <c r="H1144" s="8">
        <f>ROUND(INDEX([1]Calculation!M:M,ROW()),0)</f>
        <v>0</v>
      </c>
      <c r="I1144" s="8">
        <f>ROUND(INDEX([1]Calculation!N:N,ROW()),0)</f>
        <v>4</v>
      </c>
      <c r="J1144" s="8">
        <f>ROUND(INDEX([1]Calculation!O:O,ROW()),0)</f>
        <v>6</v>
      </c>
      <c r="K1144" s="8">
        <f>ROUND(INDEX([1]Calculation!P:P,ROW()),0)</f>
        <v>0</v>
      </c>
      <c r="L1144" s="8">
        <f>ROUND(INDEX([1]Calculation!Q:Q,ROW()),0)</f>
        <v>20</v>
      </c>
      <c r="M1144" s="8">
        <f>ROUND(INDEX([1]Calculation!R:R,ROW()),0)</f>
        <v>0</v>
      </c>
      <c r="N1144" s="8">
        <f>ROUND(INDEX([1]Calculation!S:S,ROW()),0)</f>
        <v>11</v>
      </c>
      <c r="O1144" s="8">
        <f>ROUND(INDEX([1]Calculation!T:T,ROW()),0)</f>
        <v>1</v>
      </c>
      <c r="P1144" s="8" t="str">
        <f>INDEX([1]Calculation!CB:CB,ROW())</f>
        <v>http://emersonpolling.com/2019/03/28/pennsylvania-2020-biden-leads-democratic-field-biden-and-sanders-lead-trump-by-10-points-in-general-election/</v>
      </c>
    </row>
    <row r="1145" spans="1:16">
      <c r="A1145" t="str">
        <f>INDEX([1]Calculation!$F:$F,ROW())</f>
        <v>US</v>
      </c>
      <c r="B1145" t="str">
        <f>INDEX([1]Calculation!$D:$D,ROW())</f>
        <v>Harris Insights &amp; Analytics</v>
      </c>
      <c r="C1145" t="str">
        <f>IF(INDEX([1]Calculation!$G:$G,ROW())=0,"-",INDEX([1]Calculation!$G:$G,ROW()))</f>
        <v>C+</v>
      </c>
      <c r="D1145" t="str">
        <f>INDEX([1]Calculation!$J:$J,ROW())&amp;"  "&amp;INDEX([1]Calculation!$K:$K,ROW())</f>
        <v>263  rv</v>
      </c>
      <c r="E1145" s="19">
        <f>INDEX([1]Calculation!$I:$I,ROW())</f>
        <v>43550</v>
      </c>
      <c r="F1145" s="12">
        <f>ROUND(INDEX([1]Calculation!AL:AL,ROW()),1)</f>
        <v>0</v>
      </c>
      <c r="G1145" s="8">
        <f>ROUND(INDEX([1]Calculation!L:L,ROW()),0)</f>
        <v>35</v>
      </c>
      <c r="H1145" s="8">
        <f>ROUND(INDEX([1]Calculation!M:M,ROW()),0)</f>
        <v>1</v>
      </c>
      <c r="I1145" s="8">
        <f>ROUND(INDEX([1]Calculation!N:N,ROW()),0)</f>
        <v>4</v>
      </c>
      <c r="J1145" s="8">
        <f>ROUND(INDEX([1]Calculation!O:O,ROW()),0)</f>
        <v>2</v>
      </c>
      <c r="K1145" s="8">
        <f>ROUND(INDEX([1]Calculation!P:P,ROW()),0)</f>
        <v>2</v>
      </c>
      <c r="L1145" s="8">
        <f>ROUND(INDEX([1]Calculation!Q:Q,ROW()),0)</f>
        <v>17</v>
      </c>
      <c r="M1145" s="8">
        <f>ROUND(INDEX([1]Calculation!R:R,ROW()),0)</f>
        <v>0</v>
      </c>
      <c r="N1145" s="8">
        <f>ROUND(INDEX([1]Calculation!S:S,ROW()),0)</f>
        <v>6</v>
      </c>
      <c r="O1145" s="8">
        <f>ROUND(INDEX([1]Calculation!T:T,ROW()),0)</f>
        <v>1</v>
      </c>
      <c r="P1145" s="8" t="str">
        <f>INDEX([1]Calculation!CB:CB,ROW())</f>
        <v>https://harvardharrispoll.com/wp-content/uploads/2019/03/March2019_HHP_RV_Topline.pdf</v>
      </c>
    </row>
    <row r="1146" spans="1:16">
      <c r="A1146" t="str">
        <f>INDEX([1]Calculation!$F:$F,ROW())</f>
        <v>US</v>
      </c>
      <c r="B1146" t="str">
        <f>INDEX([1]Calculation!$D:$D,ROW())</f>
        <v>Harris Insights &amp; Analytics</v>
      </c>
      <c r="C1146" t="str">
        <f>IF(INDEX([1]Calculation!$G:$G,ROW())=0,"-",INDEX([1]Calculation!$G:$G,ROW()))</f>
        <v>C+</v>
      </c>
      <c r="D1146" t="str">
        <f>INDEX([1]Calculation!$J:$J,ROW())&amp;"  "&amp;INDEX([1]Calculation!$K:$K,ROW())</f>
        <v>273  rv</v>
      </c>
      <c r="E1146" s="19">
        <f>INDEX([1]Calculation!$I:$I,ROW())</f>
        <v>43550</v>
      </c>
      <c r="F1146" s="12">
        <f>ROUND(INDEX([1]Calculation!AL:AL,ROW()),1)</f>
        <v>0</v>
      </c>
      <c r="G1146" s="8">
        <f>ROUND(INDEX([1]Calculation!L:L,ROW()),0)</f>
        <v>26</v>
      </c>
      <c r="H1146" s="8">
        <f>ROUND(INDEX([1]Calculation!M:M,ROW()),0)</f>
        <v>0</v>
      </c>
      <c r="I1146" s="8">
        <f>ROUND(INDEX([1]Calculation!N:N,ROW()),0)</f>
        <v>3</v>
      </c>
      <c r="J1146" s="8">
        <f>ROUND(INDEX([1]Calculation!O:O,ROW()),0)</f>
        <v>2</v>
      </c>
      <c r="K1146" s="8">
        <f>ROUND(INDEX([1]Calculation!P:P,ROW()),0)</f>
        <v>1</v>
      </c>
      <c r="L1146" s="8">
        <f>ROUND(INDEX([1]Calculation!Q:Q,ROW()),0)</f>
        <v>18</v>
      </c>
      <c r="M1146" s="8">
        <f>ROUND(INDEX([1]Calculation!R:R,ROW()),0)</f>
        <v>0</v>
      </c>
      <c r="N1146" s="8">
        <f>ROUND(INDEX([1]Calculation!S:S,ROW()),0)</f>
        <v>5</v>
      </c>
      <c r="O1146" s="8">
        <f>ROUND(INDEX([1]Calculation!T:T,ROW()),0)</f>
        <v>2</v>
      </c>
      <c r="P1146" s="8" t="str">
        <f>INDEX([1]Calculation!CB:CB,ROW())</f>
        <v>https://harvardharrispoll.com/wp-content/uploads/2019/03/March2019_HHP_RV_Topline.pdf</v>
      </c>
    </row>
    <row r="1147" spans="1:16">
      <c r="A1147" t="str">
        <f>INDEX([1]Calculation!$F:$F,ROW())</f>
        <v>US</v>
      </c>
      <c r="B1147" t="str">
        <f>INDEX([1]Calculation!$D:$D,ROW())</f>
        <v>Quinnipiac University</v>
      </c>
      <c r="C1147" t="str">
        <f>IF(INDEX([1]Calculation!$G:$G,ROW())=0,"-",INDEX([1]Calculation!$G:$G,ROW()))</f>
        <v>A</v>
      </c>
      <c r="D1147" t="str">
        <f>INDEX([1]Calculation!$J:$J,ROW())&amp;"  "&amp;INDEX([1]Calculation!$K:$K,ROW())</f>
        <v>559  rv</v>
      </c>
      <c r="E1147" s="19">
        <f>INDEX([1]Calculation!$I:$I,ROW())</f>
        <v>43549</v>
      </c>
      <c r="F1147" s="12">
        <f>ROUND(INDEX([1]Calculation!AL:AL,ROW()),1)</f>
        <v>0</v>
      </c>
      <c r="G1147" s="8">
        <f>ROUND(INDEX([1]Calculation!L:L,ROW()),0)</f>
        <v>29</v>
      </c>
      <c r="H1147" s="8">
        <f>ROUND(INDEX([1]Calculation!M:M,ROW()),0)</f>
        <v>0</v>
      </c>
      <c r="I1147" s="8">
        <f>ROUND(INDEX([1]Calculation!N:N,ROW()),0)</f>
        <v>2</v>
      </c>
      <c r="J1147" s="8">
        <f>ROUND(INDEX([1]Calculation!O:O,ROW()),0)</f>
        <v>4</v>
      </c>
      <c r="K1147" s="8">
        <f>ROUND(INDEX([1]Calculation!P:P,ROW()),0)</f>
        <v>2</v>
      </c>
      <c r="L1147" s="8">
        <f>ROUND(INDEX([1]Calculation!Q:Q,ROW()),0)</f>
        <v>19</v>
      </c>
      <c r="M1147" s="8">
        <f>ROUND(INDEX([1]Calculation!R:R,ROW()),0)</f>
        <v>0</v>
      </c>
      <c r="N1147" s="8">
        <f>ROUND(INDEX([1]Calculation!S:S,ROW()),0)</f>
        <v>4</v>
      </c>
      <c r="O1147" s="8">
        <f>ROUND(INDEX([1]Calculation!T:T,ROW()),0)</f>
        <v>0</v>
      </c>
      <c r="P1147" s="8" t="str">
        <f>INDEX([1]Calculation!CB:CB,ROW())</f>
        <v>https://poll.qu.edu/national/release-detail?ReleaseID=2611</v>
      </c>
    </row>
    <row r="1148" spans="1:16">
      <c r="A1148" t="str">
        <f>INDEX([1]Calculation!$F:$F,ROW())</f>
        <v>Iowa</v>
      </c>
      <c r="B1148" t="str">
        <f>INDEX([1]Calculation!$D:$D,ROW())</f>
        <v>David Binder Research</v>
      </c>
      <c r="C1148" t="str">
        <f>IF(INDEX([1]Calculation!$G:$G,ROW())=0,"-",INDEX([1]Calculation!$G:$G,ROW()))</f>
        <v>-</v>
      </c>
      <c r="D1148" t="str">
        <f>INDEX([1]Calculation!$J:$J,ROW())&amp;"  "&amp;INDEX([1]Calculation!$K:$K,ROW())</f>
        <v>500  lv</v>
      </c>
      <c r="E1148" s="19">
        <f>INDEX([1]Calculation!$I:$I,ROW())</f>
        <v>43548</v>
      </c>
      <c r="F1148" s="12">
        <f>ROUND(INDEX([1]Calculation!AL:AL,ROW()),1)</f>
        <v>0</v>
      </c>
      <c r="G1148" s="8">
        <f>ROUND(INDEX([1]Calculation!L:L,ROW()),0)</f>
        <v>25</v>
      </c>
      <c r="H1148" s="8">
        <f>ROUND(INDEX([1]Calculation!M:M,ROW()),0)</f>
        <v>0</v>
      </c>
      <c r="I1148" s="8">
        <f>ROUND(INDEX([1]Calculation!N:N,ROW()),0)</f>
        <v>7</v>
      </c>
      <c r="J1148" s="8">
        <f>ROUND(INDEX([1]Calculation!O:O,ROW()),0)</f>
        <v>6</v>
      </c>
      <c r="K1148" s="8">
        <f>ROUND(INDEX([1]Calculation!P:P,ROW()),0)</f>
        <v>6</v>
      </c>
      <c r="L1148" s="8">
        <f>ROUND(INDEX([1]Calculation!Q:Q,ROW()),0)</f>
        <v>17</v>
      </c>
      <c r="M1148" s="8">
        <f>ROUND(INDEX([1]Calculation!R:R,ROW()),0)</f>
        <v>0</v>
      </c>
      <c r="N1148" s="8">
        <f>ROUND(INDEX([1]Calculation!S:S,ROW()),0)</f>
        <v>8</v>
      </c>
      <c r="O1148" s="8">
        <f>ROUND(INDEX([1]Calculation!T:T,ROW()),0)</f>
        <v>1</v>
      </c>
      <c r="P1148" s="8" t="str">
        <f>INDEX([1]Calculation!CB:CB,ROW())</f>
        <v>http://www.focusonruralamerica.com/wp-content/uploads/2019/03/FORA-March-2019-Poll-2.pdf</v>
      </c>
    </row>
    <row r="1149" spans="1:16">
      <c r="A1149" t="str">
        <f>INDEX([1]Calculation!$F:$F,ROW())</f>
        <v>US</v>
      </c>
      <c r="B1149" t="str">
        <f>INDEX([1]Calculation!$D:$D,ROW())</f>
        <v>Morning Consult</v>
      </c>
      <c r="C1149" t="str">
        <f>IF(INDEX([1]Calculation!$G:$G,ROW())=0,"-",INDEX([1]Calculation!$G:$G,ROW()))</f>
        <v>B+</v>
      </c>
      <c r="D1149" t="str">
        <f>INDEX([1]Calculation!$J:$J,ROW())&amp;"  "&amp;INDEX([1]Calculation!$K:$K,ROW())</f>
        <v>13725  lv</v>
      </c>
      <c r="E1149" s="19">
        <f>INDEX([1]Calculation!$I:$I,ROW())</f>
        <v>43548</v>
      </c>
      <c r="F1149" s="12">
        <f>ROUND(INDEX([1]Calculation!AL:AL,ROW()),1)</f>
        <v>0</v>
      </c>
      <c r="G1149" s="8">
        <f>ROUND(INDEX([1]Calculation!L:L,ROW()),0)</f>
        <v>35</v>
      </c>
      <c r="H1149" s="8">
        <f>ROUND(INDEX([1]Calculation!M:M,ROW()),0)</f>
        <v>0</v>
      </c>
      <c r="I1149" s="8">
        <f>ROUND(INDEX([1]Calculation!N:N,ROW()),0)</f>
        <v>4</v>
      </c>
      <c r="J1149" s="8">
        <f>ROUND(INDEX([1]Calculation!O:O,ROW()),0)</f>
        <v>2</v>
      </c>
      <c r="K1149" s="8">
        <f>ROUND(INDEX([1]Calculation!P:P,ROW()),0)</f>
        <v>2</v>
      </c>
      <c r="L1149" s="8">
        <f>ROUND(INDEX([1]Calculation!Q:Q,ROW()),0)</f>
        <v>25</v>
      </c>
      <c r="M1149" s="8">
        <f>ROUND(INDEX([1]Calculation!R:R,ROW()),0)</f>
        <v>0</v>
      </c>
      <c r="N1149" s="8">
        <f>ROUND(INDEX([1]Calculation!S:S,ROW()),0)</f>
        <v>7</v>
      </c>
      <c r="O1149" s="8">
        <f>ROUND(INDEX([1]Calculation!T:T,ROW()),0)</f>
        <v>0</v>
      </c>
      <c r="P1149" s="8" t="str">
        <f>INDEX([1]Calculation!CB:CB,ROW())</f>
        <v>https://morningconsult.com/wp-content/uploads/2019/03/Morning_Consult_Political-Intelligence_3.26.19.pdf</v>
      </c>
    </row>
    <row r="1150" spans="1:16">
      <c r="A1150" t="str">
        <f>INDEX([1]Calculation!$F:$F,ROW())</f>
        <v>US</v>
      </c>
      <c r="B1150" t="str">
        <f>INDEX([1]Calculation!$D:$D,ROW())</f>
        <v>McLaughlin &amp; Associates</v>
      </c>
      <c r="C1150" t="str">
        <f>IF(INDEX([1]Calculation!$G:$G,ROW())=0,"-",INDEX([1]Calculation!$G:$G,ROW()))</f>
        <v>C/D</v>
      </c>
      <c r="D1150" t="str">
        <f>INDEX([1]Calculation!$J:$J,ROW())&amp;"  "&amp;INDEX([1]Calculation!$K:$K,ROW())</f>
        <v>447  lv</v>
      </c>
      <c r="E1150" s="19">
        <f>INDEX([1]Calculation!$I:$I,ROW())</f>
        <v>43548</v>
      </c>
      <c r="F1150" s="12">
        <f>ROUND(INDEX([1]Calculation!AL:AL,ROW()),1)</f>
        <v>0</v>
      </c>
      <c r="G1150" s="8">
        <f>ROUND(INDEX([1]Calculation!L:L,ROW()),0)</f>
        <v>28</v>
      </c>
      <c r="H1150" s="8">
        <f>ROUND(INDEX([1]Calculation!M:M,ROW()),0)</f>
        <v>0</v>
      </c>
      <c r="I1150" s="8">
        <f>ROUND(INDEX([1]Calculation!N:N,ROW()),0)</f>
        <v>3</v>
      </c>
      <c r="J1150" s="8">
        <f>ROUND(INDEX([1]Calculation!O:O,ROW()),0)</f>
        <v>3</v>
      </c>
      <c r="K1150" s="8">
        <f>ROUND(INDEX([1]Calculation!P:P,ROW()),0)</f>
        <v>1</v>
      </c>
      <c r="L1150" s="8">
        <f>ROUND(INDEX([1]Calculation!Q:Q,ROW()),0)</f>
        <v>17</v>
      </c>
      <c r="M1150" s="8">
        <f>ROUND(INDEX([1]Calculation!R:R,ROW()),0)</f>
        <v>0</v>
      </c>
      <c r="N1150" s="8">
        <f>ROUND(INDEX([1]Calculation!S:S,ROW()),0)</f>
        <v>5</v>
      </c>
      <c r="O1150" s="8">
        <f>ROUND(INDEX([1]Calculation!T:T,ROW()),0)</f>
        <v>0</v>
      </c>
      <c r="P1150" s="8" t="str">
        <f>INDEX([1]Calculation!CB:CB,ROW())</f>
        <v>http://mclaughlinonline.com/pols/wp-content/uploads/2019/03/National-Omni-MA-Topline-for-Release-3-25-19.pdf</v>
      </c>
    </row>
    <row r="1151" spans="1:16">
      <c r="A1151" t="str">
        <f>INDEX([1]Calculation!$F:$F,ROW())</f>
        <v>Iowa</v>
      </c>
      <c r="B1151" t="str">
        <f>INDEX([1]Calculation!$D:$D,ROW())</f>
        <v>Emerson College</v>
      </c>
      <c r="C1151" t="str">
        <f>IF(INDEX([1]Calculation!$G:$G,ROW())=0,"-",INDEX([1]Calculation!$G:$G,ROW()))</f>
        <v>B-</v>
      </c>
      <c r="D1151" t="str">
        <f>INDEX([1]Calculation!$J:$J,ROW())&amp;"  "&amp;INDEX([1]Calculation!$K:$K,ROW())</f>
        <v>249  lv</v>
      </c>
      <c r="E1151" s="19">
        <f>INDEX([1]Calculation!$I:$I,ROW())</f>
        <v>43548</v>
      </c>
      <c r="F1151" s="12">
        <f>ROUND(INDEX([1]Calculation!AL:AL,ROW()),1)</f>
        <v>0</v>
      </c>
      <c r="G1151" s="8">
        <f>ROUND(INDEX([1]Calculation!L:L,ROW()),0)</f>
        <v>25</v>
      </c>
      <c r="H1151" s="8">
        <f>ROUND(INDEX([1]Calculation!M:M,ROW()),0)</f>
        <v>0</v>
      </c>
      <c r="I1151" s="8">
        <f>ROUND(INDEX([1]Calculation!N:N,ROW()),0)</f>
        <v>6</v>
      </c>
      <c r="J1151" s="8">
        <f>ROUND(INDEX([1]Calculation!O:O,ROW()),0)</f>
        <v>11</v>
      </c>
      <c r="K1151" s="8">
        <f>ROUND(INDEX([1]Calculation!P:P,ROW()),0)</f>
        <v>2</v>
      </c>
      <c r="L1151" s="8">
        <f>ROUND(INDEX([1]Calculation!Q:Q,ROW()),0)</f>
        <v>24</v>
      </c>
      <c r="M1151" s="8">
        <f>ROUND(INDEX([1]Calculation!R:R,ROW()),0)</f>
        <v>0</v>
      </c>
      <c r="N1151" s="8">
        <f>ROUND(INDEX([1]Calculation!S:S,ROW()),0)</f>
        <v>9</v>
      </c>
      <c r="O1151" s="8">
        <f>ROUND(INDEX([1]Calculation!T:T,ROW()),0)</f>
        <v>0</v>
      </c>
      <c r="P1151" s="8" t="str">
        <f>INDEX([1]Calculation!CB:CB,ROW())</f>
        <v>http://emersonpolling.com/2019/03/24/iowa-2020-biden-and-sanders-neck-and-neck-in-democratic-field-mayor-pete-jumps-to-double-digits/</v>
      </c>
    </row>
    <row r="1152" spans="1:16">
      <c r="A1152" t="str">
        <f>INDEX([1]Calculation!$F:$F,ROW())</f>
        <v>Alabama</v>
      </c>
      <c r="B1152" t="str">
        <f>INDEX([1]Calculation!$D:$D,ROW())</f>
        <v>Change Research</v>
      </c>
      <c r="C1152" t="str">
        <f>IF(INDEX([1]Calculation!$G:$G,ROW())=0,"-",INDEX([1]Calculation!$G:$G,ROW()))</f>
        <v>C</v>
      </c>
      <c r="D1152" t="str">
        <f>INDEX([1]Calculation!$J:$J,ROW())&amp;"  "&amp;INDEX([1]Calculation!$K:$K,ROW())</f>
        <v>1200  lv</v>
      </c>
      <c r="E1152" s="19">
        <f>INDEX([1]Calculation!$I:$I,ROW())</f>
        <v>43547</v>
      </c>
      <c r="F1152" s="12">
        <f>ROUND(INDEX([1]Calculation!AL:AL,ROW()),1)</f>
        <v>0.8</v>
      </c>
      <c r="G1152" s="8">
        <f>ROUND(INDEX([1]Calculation!L:L,ROW()),0)</f>
        <v>42</v>
      </c>
      <c r="H1152" s="8">
        <f>ROUND(INDEX([1]Calculation!M:M,ROW()),0)</f>
        <v>0</v>
      </c>
      <c r="I1152" s="8">
        <f>ROUND(INDEX([1]Calculation!N:N,ROW()),0)</f>
        <v>9</v>
      </c>
      <c r="J1152" s="8">
        <f>ROUND(INDEX([1]Calculation!O:O,ROW()),0)</f>
        <v>3</v>
      </c>
      <c r="K1152" s="8">
        <f>ROUND(INDEX([1]Calculation!P:P,ROW()),0)</f>
        <v>1</v>
      </c>
      <c r="L1152" s="8">
        <f>ROUND(INDEX([1]Calculation!Q:Q,ROW()),0)</f>
        <v>13</v>
      </c>
      <c r="M1152" s="8">
        <f>ROUND(INDEX([1]Calculation!R:R,ROW()),0)</f>
        <v>0</v>
      </c>
      <c r="N1152" s="8">
        <f>ROUND(INDEX([1]Calculation!S:S,ROW()),0)</f>
        <v>6</v>
      </c>
      <c r="O1152" s="8">
        <f>ROUND(INDEX([1]Calculation!T:T,ROW()),0)</f>
        <v>1</v>
      </c>
      <c r="P1152" s="8" t="str">
        <f>INDEX([1]Calculation!CB:CB,ROW())</f>
        <v>https://docsend.com/view/ursdyec</v>
      </c>
    </row>
    <row r="1153" spans="1:16">
      <c r="A1153" t="str">
        <f>INDEX([1]Calculation!$F:$F,ROW())</f>
        <v>Alabama</v>
      </c>
      <c r="B1153" t="str">
        <f>INDEX([1]Calculation!$D:$D,ROW())</f>
        <v>Change Research</v>
      </c>
      <c r="C1153" t="str">
        <f>IF(INDEX([1]Calculation!$G:$G,ROW())=0,"-",INDEX([1]Calculation!$G:$G,ROW()))</f>
        <v>C</v>
      </c>
      <c r="D1153" t="str">
        <f>INDEX([1]Calculation!$J:$J,ROW())&amp;"  "&amp;INDEX([1]Calculation!$K:$K,ROW())</f>
        <v>1200  lv</v>
      </c>
      <c r="E1153" s="19">
        <f>INDEX([1]Calculation!$I:$I,ROW())</f>
        <v>43547</v>
      </c>
      <c r="F1153" s="12">
        <f>ROUND(INDEX([1]Calculation!AL:AL,ROW()),1)</f>
        <v>0</v>
      </c>
      <c r="G1153" s="8">
        <f>ROUND(INDEX([1]Calculation!L:L,ROW()),0)</f>
        <v>0</v>
      </c>
      <c r="H1153" s="8">
        <f>ROUND(INDEX([1]Calculation!M:M,ROW()),0)</f>
        <v>0</v>
      </c>
      <c r="I1153" s="8">
        <f>ROUND(INDEX([1]Calculation!N:N,ROW()),0)</f>
        <v>14</v>
      </c>
      <c r="J1153" s="8">
        <f>ROUND(INDEX([1]Calculation!O:O,ROW()),0)</f>
        <v>4</v>
      </c>
      <c r="K1153" s="8">
        <f>ROUND(INDEX([1]Calculation!P:P,ROW()),0)</f>
        <v>2</v>
      </c>
      <c r="L1153" s="8">
        <f>ROUND(INDEX([1]Calculation!Q:Q,ROW()),0)</f>
        <v>27</v>
      </c>
      <c r="M1153" s="8">
        <f>ROUND(INDEX([1]Calculation!R:R,ROW()),0)</f>
        <v>0</v>
      </c>
      <c r="N1153" s="8">
        <f>ROUND(INDEX([1]Calculation!S:S,ROW()),0)</f>
        <v>12</v>
      </c>
      <c r="O1153" s="8">
        <f>ROUND(INDEX([1]Calculation!T:T,ROW()),0)</f>
        <v>1</v>
      </c>
      <c r="P1153" s="8" t="str">
        <f>INDEX([1]Calculation!CB:CB,ROW())</f>
        <v>https://docsend.com/view/ursdyec</v>
      </c>
    </row>
    <row r="1154" spans="1:16">
      <c r="A1154" t="str">
        <f>INDEX([1]Calculation!$F:$F,ROW())</f>
        <v>Florida</v>
      </c>
      <c r="B1154" t="str">
        <f>INDEX([1]Calculation!$D:$D,ROW())</f>
        <v>Tel Opinion Research</v>
      </c>
      <c r="C1154" t="str">
        <f>IF(INDEX([1]Calculation!$G:$G,ROW())=0,"-",INDEX([1]Calculation!$G:$G,ROW()))</f>
        <v>B/C</v>
      </c>
      <c r="D1154" t="str">
        <f>INDEX([1]Calculation!$J:$J,ROW())&amp;"  "&amp;INDEX([1]Calculation!$K:$K,ROW())</f>
        <v>800  lv</v>
      </c>
      <c r="E1154" s="19">
        <f>INDEX([1]Calculation!$I:$I,ROW())</f>
        <v>43545</v>
      </c>
      <c r="F1154" s="12">
        <f>ROUND(INDEX([1]Calculation!AL:AL,ROW()),1)</f>
        <v>0</v>
      </c>
      <c r="G1154" s="8">
        <f>ROUND(INDEX([1]Calculation!L:L,ROW()),0)</f>
        <v>37</v>
      </c>
      <c r="H1154" s="8">
        <f>ROUND(INDEX([1]Calculation!M:M,ROW()),0)</f>
        <v>0</v>
      </c>
      <c r="I1154" s="8">
        <f>ROUND(INDEX([1]Calculation!N:N,ROW()),0)</f>
        <v>2</v>
      </c>
      <c r="J1154" s="8">
        <f>ROUND(INDEX([1]Calculation!O:O,ROW()),0)</f>
        <v>0</v>
      </c>
      <c r="K1154" s="8">
        <f>ROUND(INDEX([1]Calculation!P:P,ROW()),0)</f>
        <v>1</v>
      </c>
      <c r="L1154" s="8">
        <f>ROUND(INDEX([1]Calculation!Q:Q,ROW()),0)</f>
        <v>13</v>
      </c>
      <c r="M1154" s="8">
        <f>ROUND(INDEX([1]Calculation!R:R,ROW()),0)</f>
        <v>0</v>
      </c>
      <c r="N1154" s="8">
        <f>ROUND(INDEX([1]Calculation!S:S,ROW()),0)</f>
        <v>6</v>
      </c>
      <c r="O1154" s="8">
        <f>ROUND(INDEX([1]Calculation!T:T,ROW()),0)</f>
        <v>0</v>
      </c>
      <c r="P1154" s="8" t="str">
        <f>INDEX([1]Calculation!CB:CB,ROW())</f>
        <v>https://www.politico.com/f/?id=0000016a-a480-dbd0-ad7e-e6ef4b840001</v>
      </c>
    </row>
    <row r="1155" spans="1:16">
      <c r="A1155" t="str">
        <f>INDEX([1]Calculation!$F:$F,ROW())</f>
        <v>US</v>
      </c>
      <c r="B1155" t="str">
        <f>INDEX([1]Calculation!$D:$D,ROW())</f>
        <v>Fox News/Beacon Research/Shaw &amp; Co. Research</v>
      </c>
      <c r="C1155" t="str">
        <f>IF(INDEX([1]Calculation!$G:$G,ROW())=0,"-",INDEX([1]Calculation!$G:$G,ROW()))</f>
        <v>A-</v>
      </c>
      <c r="D1155" t="str">
        <f>INDEX([1]Calculation!$J:$J,ROW())&amp;"  "&amp;INDEX([1]Calculation!$K:$K,ROW())</f>
        <v>403  lv</v>
      </c>
      <c r="E1155" s="19">
        <f>INDEX([1]Calculation!$I:$I,ROW())</f>
        <v>43544</v>
      </c>
      <c r="F1155" s="12">
        <f>ROUND(INDEX([1]Calculation!AL:AL,ROW()),1)</f>
        <v>0</v>
      </c>
      <c r="G1155" s="8">
        <f>ROUND(INDEX([1]Calculation!L:L,ROW()),0)</f>
        <v>31</v>
      </c>
      <c r="H1155" s="8">
        <f>ROUND(INDEX([1]Calculation!M:M,ROW()),0)</f>
        <v>0</v>
      </c>
      <c r="I1155" s="8">
        <f>ROUND(INDEX([1]Calculation!N:N,ROW()),0)</f>
        <v>4</v>
      </c>
      <c r="J1155" s="8">
        <f>ROUND(INDEX([1]Calculation!O:O,ROW()),0)</f>
        <v>1</v>
      </c>
      <c r="K1155" s="8">
        <f>ROUND(INDEX([1]Calculation!P:P,ROW()),0)</f>
        <v>1</v>
      </c>
      <c r="L1155" s="8">
        <f>ROUND(INDEX([1]Calculation!Q:Q,ROW()),0)</f>
        <v>23</v>
      </c>
      <c r="M1155" s="8">
        <f>ROUND(INDEX([1]Calculation!R:R,ROW()),0)</f>
        <v>0</v>
      </c>
      <c r="N1155" s="8">
        <f>ROUND(INDEX([1]Calculation!S:S,ROW()),0)</f>
        <v>4</v>
      </c>
      <c r="O1155" s="8">
        <f>ROUND(INDEX([1]Calculation!T:T,ROW()),0)</f>
        <v>1</v>
      </c>
      <c r="P1155" s="8" t="str">
        <f>INDEX([1]Calculation!CB:CB,ROW())</f>
        <v>https://www.foxnews.com/politics/fox-news-poll-3-24-2019</v>
      </c>
    </row>
    <row r="1156" spans="1:16">
      <c r="A1156" t="str">
        <f>INDEX([1]Calculation!$F:$F,ROW())</f>
        <v>Oregon</v>
      </c>
      <c r="B1156" t="str">
        <f>INDEX([1]Calculation!$D:$D,ROW())</f>
        <v>Zogby Interactive/JZ Analytics</v>
      </c>
      <c r="C1156" t="str">
        <f>IF(INDEX([1]Calculation!$G:$G,ROW())=0,"-",INDEX([1]Calculation!$G:$G,ROW()))</f>
        <v>C</v>
      </c>
      <c r="D1156" t="str">
        <f>INDEX([1]Calculation!$J:$J,ROW())&amp;"  "&amp;INDEX([1]Calculation!$K:$K,ROW())</f>
        <v>238  lv</v>
      </c>
      <c r="E1156" s="19">
        <f>INDEX([1]Calculation!$I:$I,ROW())</f>
        <v>43543</v>
      </c>
      <c r="F1156" s="12">
        <f>ROUND(INDEX([1]Calculation!AL:AL,ROW()),1)</f>
        <v>0.4</v>
      </c>
      <c r="G1156" s="8">
        <f>ROUND(INDEX([1]Calculation!L:L,ROW()),0)</f>
        <v>26</v>
      </c>
      <c r="H1156" s="8">
        <f>ROUND(INDEX([1]Calculation!M:M,ROW()),0)</f>
        <v>0</v>
      </c>
      <c r="I1156" s="8">
        <f>ROUND(INDEX([1]Calculation!N:N,ROW()),0)</f>
        <v>4</v>
      </c>
      <c r="J1156" s="8">
        <f>ROUND(INDEX([1]Calculation!O:O,ROW()),0)</f>
        <v>3</v>
      </c>
      <c r="K1156" s="8">
        <f>ROUND(INDEX([1]Calculation!P:P,ROW()),0)</f>
        <v>0</v>
      </c>
      <c r="L1156" s="8">
        <f>ROUND(INDEX([1]Calculation!Q:Q,ROW()),0)</f>
        <v>27</v>
      </c>
      <c r="M1156" s="8">
        <f>ROUND(INDEX([1]Calculation!R:R,ROW()),0)</f>
        <v>0</v>
      </c>
      <c r="N1156" s="8">
        <f>ROUND(INDEX([1]Calculation!S:S,ROW()),0)</f>
        <v>6</v>
      </c>
      <c r="O1156" s="8">
        <f>ROUND(INDEX([1]Calculation!T:T,ROW()),0)</f>
        <v>4</v>
      </c>
      <c r="P1156" s="8" t="str">
        <f>INDEX([1]Calculation!CB:CB,ROW())</f>
        <v>https://zogbyanalytics.com/news/885-the-zogby-poll-sanders-and-biden-neck-and-neck-in-oregon-o-rourke-and-yang-making-moves</v>
      </c>
    </row>
    <row r="1157" spans="1:16">
      <c r="A1157" t="str">
        <f>INDEX([1]Calculation!$F:$F,ROW())</f>
        <v>US</v>
      </c>
      <c r="B1157" t="str">
        <f>INDEX([1]Calculation!$D:$D,ROW())</f>
        <v>Emerson College</v>
      </c>
      <c r="C1157" t="str">
        <f>IF(INDEX([1]Calculation!$G:$G,ROW())=0,"-",INDEX([1]Calculation!$G:$G,ROW()))</f>
        <v>B-</v>
      </c>
      <c r="D1157" t="str">
        <f>INDEX([1]Calculation!$J:$J,ROW())&amp;"  "&amp;INDEX([1]Calculation!$K:$K,ROW())</f>
        <v>487  lv</v>
      </c>
      <c r="E1157" s="19">
        <f>INDEX([1]Calculation!$I:$I,ROW())</f>
        <v>43542</v>
      </c>
      <c r="F1157" s="12">
        <f>ROUND(INDEX([1]Calculation!AL:AL,ROW()),1)</f>
        <v>0</v>
      </c>
      <c r="G1157" s="8">
        <f>ROUND(INDEX([1]Calculation!L:L,ROW()),0)</f>
        <v>26</v>
      </c>
      <c r="H1157" s="8">
        <f>ROUND(INDEX([1]Calculation!M:M,ROW()),0)</f>
        <v>0</v>
      </c>
      <c r="I1157" s="8">
        <f>ROUND(INDEX([1]Calculation!N:N,ROW()),0)</f>
        <v>3</v>
      </c>
      <c r="J1157" s="8">
        <f>ROUND(INDEX([1]Calculation!O:O,ROW()),0)</f>
        <v>3</v>
      </c>
      <c r="K1157" s="8">
        <f>ROUND(INDEX([1]Calculation!P:P,ROW()),0)</f>
        <v>1</v>
      </c>
      <c r="L1157" s="8">
        <f>ROUND(INDEX([1]Calculation!Q:Q,ROW()),0)</f>
        <v>26</v>
      </c>
      <c r="M1157" s="8">
        <f>ROUND(INDEX([1]Calculation!R:R,ROW()),0)</f>
        <v>0</v>
      </c>
      <c r="N1157" s="8">
        <f>ROUND(INDEX([1]Calculation!S:S,ROW()),0)</f>
        <v>8</v>
      </c>
      <c r="O1157" s="8">
        <f>ROUND(INDEX([1]Calculation!T:T,ROW()),0)</f>
        <v>1</v>
      </c>
      <c r="P1157" s="8" t="str">
        <f>INDEX([1]Calculation!CB:CB,ROW())</f>
        <v>http://emersonpolling.com/2019/03/19/national-poll-sanders-tied-with-biden-beto-gets-post-announcement-bump/</v>
      </c>
    </row>
    <row r="1158" spans="1:16">
      <c r="A1158" t="str">
        <f>INDEX([1]Calculation!$F:$F,ROW())</f>
        <v>US</v>
      </c>
      <c r="B1158" t="str">
        <f>INDEX([1]Calculation!$D:$D,ROW())</f>
        <v>SSRS</v>
      </c>
      <c r="C1158" t="str">
        <f>IF(INDEX([1]Calculation!$G:$G,ROW())=0,"-",INDEX([1]Calculation!$G:$G,ROW()))</f>
        <v>A/B</v>
      </c>
      <c r="D1158" t="str">
        <f>INDEX([1]Calculation!$J:$J,ROW())&amp;"  "&amp;INDEX([1]Calculation!$K:$K,ROW())</f>
        <v>411  rv</v>
      </c>
      <c r="E1158" s="19">
        <f>INDEX([1]Calculation!$I:$I,ROW())</f>
        <v>43541</v>
      </c>
      <c r="F1158" s="12">
        <f>ROUND(INDEX([1]Calculation!AL:AL,ROW()),1)</f>
        <v>0</v>
      </c>
      <c r="G1158" s="8">
        <f>ROUND(INDEX([1]Calculation!L:L,ROW()),0)</f>
        <v>28</v>
      </c>
      <c r="H1158" s="8">
        <f>ROUND(INDEX([1]Calculation!M:M,ROW()),0)</f>
        <v>0</v>
      </c>
      <c r="I1158" s="8">
        <f>ROUND(INDEX([1]Calculation!N:N,ROW()),0)</f>
        <v>3</v>
      </c>
      <c r="J1158" s="8">
        <f>ROUND(INDEX([1]Calculation!O:O,ROW()),0)</f>
        <v>1</v>
      </c>
      <c r="K1158" s="8">
        <f>ROUND(INDEX([1]Calculation!P:P,ROW()),0)</f>
        <v>3</v>
      </c>
      <c r="L1158" s="8">
        <f>ROUND(INDEX([1]Calculation!Q:Q,ROW()),0)</f>
        <v>19</v>
      </c>
      <c r="M1158" s="8">
        <f>ROUND(INDEX([1]Calculation!R:R,ROW()),0)</f>
        <v>0</v>
      </c>
      <c r="N1158" s="8">
        <f>ROUND(INDEX([1]Calculation!S:S,ROW()),0)</f>
        <v>7</v>
      </c>
      <c r="O1158" s="8">
        <f>ROUND(INDEX([1]Calculation!T:T,ROW()),0)</f>
        <v>0</v>
      </c>
      <c r="P1158" s="8" t="str">
        <f>INDEX([1]Calculation!CB:CB,ROW())</f>
        <v>https://cdn.cnn.com/cnn/2019/images/03/19/rel4b.-.2020.pdf</v>
      </c>
    </row>
    <row r="1159" spans="1:16">
      <c r="A1159" t="str">
        <f>INDEX([1]Calculation!$F:$F,ROW())</f>
        <v>US</v>
      </c>
      <c r="B1159" t="str">
        <f>INDEX([1]Calculation!$D:$D,ROW())</f>
        <v>SSRS</v>
      </c>
      <c r="C1159" t="str">
        <f>IF(INDEX([1]Calculation!$G:$G,ROW())=0,"-",INDEX([1]Calculation!$G:$G,ROW()))</f>
        <v>A/B</v>
      </c>
      <c r="D1159" t="str">
        <f>INDEX([1]Calculation!$J:$J,ROW())&amp;"  "&amp;INDEX([1]Calculation!$K:$K,ROW())</f>
        <v>456  a</v>
      </c>
      <c r="E1159" s="19">
        <f>INDEX([1]Calculation!$I:$I,ROW())</f>
        <v>43541</v>
      </c>
      <c r="F1159" s="12">
        <f>ROUND(INDEX([1]Calculation!AL:AL,ROW()),1)</f>
        <v>0</v>
      </c>
      <c r="G1159" s="8">
        <f>ROUND(INDEX([1]Calculation!L:L,ROW()),0)</f>
        <v>28</v>
      </c>
      <c r="H1159" s="8">
        <f>ROUND(INDEX([1]Calculation!M:M,ROW()),0)</f>
        <v>0</v>
      </c>
      <c r="I1159" s="8">
        <f>ROUND(INDEX([1]Calculation!N:N,ROW()),0)</f>
        <v>3</v>
      </c>
      <c r="J1159" s="8">
        <f>ROUND(INDEX([1]Calculation!O:O,ROW()),0)</f>
        <v>1</v>
      </c>
      <c r="K1159" s="8">
        <f>ROUND(INDEX([1]Calculation!P:P,ROW()),0)</f>
        <v>3</v>
      </c>
      <c r="L1159" s="8">
        <f>ROUND(INDEX([1]Calculation!Q:Q,ROW()),0)</f>
        <v>20</v>
      </c>
      <c r="M1159" s="8">
        <f>ROUND(INDEX([1]Calculation!R:R,ROW()),0)</f>
        <v>0</v>
      </c>
      <c r="N1159" s="8">
        <f>ROUND(INDEX([1]Calculation!S:S,ROW()),0)</f>
        <v>6</v>
      </c>
      <c r="O1159" s="8">
        <f>ROUND(INDEX([1]Calculation!T:T,ROW()),0)</f>
        <v>0</v>
      </c>
      <c r="P1159" s="8" t="str">
        <f>INDEX([1]Calculation!CB:CB,ROW())</f>
        <v>http://cdn.cnn.com/cnn/2019/images/03/19/rel4b.-.2020.pdf</v>
      </c>
    </row>
    <row r="1160" spans="1:16">
      <c r="A1160" t="str">
        <f>INDEX([1]Calculation!$F:$F,ROW())</f>
        <v>US</v>
      </c>
      <c r="B1160" t="str">
        <f>INDEX([1]Calculation!$D:$D,ROW())</f>
        <v>Morning Consult</v>
      </c>
      <c r="C1160" t="str">
        <f>IF(INDEX([1]Calculation!$G:$G,ROW())=0,"-",INDEX([1]Calculation!$G:$G,ROW()))</f>
        <v>B+</v>
      </c>
      <c r="D1160" t="str">
        <f>INDEX([1]Calculation!$J:$J,ROW())&amp;"  "&amp;INDEX([1]Calculation!$K:$K,ROW())</f>
        <v>13551  lv</v>
      </c>
      <c r="E1160" s="19">
        <f>INDEX([1]Calculation!$I:$I,ROW())</f>
        <v>43541</v>
      </c>
      <c r="F1160" s="12">
        <f>ROUND(INDEX([1]Calculation!AL:AL,ROW()),1)</f>
        <v>0</v>
      </c>
      <c r="G1160" s="8">
        <f>ROUND(INDEX([1]Calculation!L:L,ROW()),0)</f>
        <v>35</v>
      </c>
      <c r="H1160" s="8">
        <f>ROUND(INDEX([1]Calculation!M:M,ROW()),0)</f>
        <v>0</v>
      </c>
      <c r="I1160" s="8">
        <f>ROUND(INDEX([1]Calculation!N:N,ROW()),0)</f>
        <v>4</v>
      </c>
      <c r="J1160" s="8">
        <f>ROUND(INDEX([1]Calculation!O:O,ROW()),0)</f>
        <v>1</v>
      </c>
      <c r="K1160" s="8">
        <f>ROUND(INDEX([1]Calculation!P:P,ROW()),0)</f>
        <v>2</v>
      </c>
      <c r="L1160" s="8">
        <f>ROUND(INDEX([1]Calculation!Q:Q,ROW()),0)</f>
        <v>27</v>
      </c>
      <c r="M1160" s="8">
        <f>ROUND(INDEX([1]Calculation!R:R,ROW()),0)</f>
        <v>0</v>
      </c>
      <c r="N1160" s="8">
        <f>ROUND(INDEX([1]Calculation!S:S,ROW()),0)</f>
        <v>7</v>
      </c>
      <c r="O1160" s="8">
        <f>ROUND(INDEX([1]Calculation!T:T,ROW()),0)</f>
        <v>0</v>
      </c>
      <c r="P1160" s="8" t="str">
        <f>INDEX([1]Calculation!CB:CB,ROW())</f>
        <v>https://morningconsult.com/wp-content/uploads/2019/03/Political-Intelligence-3.19.19.pdf</v>
      </c>
    </row>
    <row r="1161" spans="1:16">
      <c r="A1161" t="str">
        <f>INDEX([1]Calculation!$F:$F,ROW())</f>
        <v>Wisconsin</v>
      </c>
      <c r="B1161" t="str">
        <f>INDEX([1]Calculation!$D:$D,ROW())</f>
        <v>Emerson College</v>
      </c>
      <c r="C1161" t="str">
        <f>IF(INDEX([1]Calculation!$G:$G,ROW())=0,"-",INDEX([1]Calculation!$G:$G,ROW()))</f>
        <v>B-</v>
      </c>
      <c r="D1161" t="str">
        <f>INDEX([1]Calculation!$J:$J,ROW())&amp;"  "&amp;INDEX([1]Calculation!$K:$K,ROW())</f>
        <v>324  lv</v>
      </c>
      <c r="E1161" s="19">
        <f>INDEX([1]Calculation!$I:$I,ROW())</f>
        <v>43541</v>
      </c>
      <c r="F1161" s="12">
        <f>ROUND(INDEX([1]Calculation!AL:AL,ROW()),1)</f>
        <v>0.7</v>
      </c>
      <c r="G1161" s="8">
        <f>ROUND(INDEX([1]Calculation!L:L,ROW()),0)</f>
        <v>24</v>
      </c>
      <c r="H1161" s="8">
        <f>ROUND(INDEX([1]Calculation!M:M,ROW()),0)</f>
        <v>0</v>
      </c>
      <c r="I1161" s="8">
        <f>ROUND(INDEX([1]Calculation!N:N,ROW()),0)</f>
        <v>2</v>
      </c>
      <c r="J1161" s="8">
        <f>ROUND(INDEX([1]Calculation!O:O,ROW()),0)</f>
        <v>1</v>
      </c>
      <c r="K1161" s="8">
        <f>ROUND(INDEX([1]Calculation!P:P,ROW()),0)</f>
        <v>4</v>
      </c>
      <c r="L1161" s="8">
        <f>ROUND(INDEX([1]Calculation!Q:Q,ROW()),0)</f>
        <v>39</v>
      </c>
      <c r="M1161" s="8">
        <f>ROUND(INDEX([1]Calculation!R:R,ROW()),0)</f>
        <v>0</v>
      </c>
      <c r="N1161" s="8">
        <f>ROUND(INDEX([1]Calculation!S:S,ROW()),0)</f>
        <v>14</v>
      </c>
      <c r="O1161" s="8">
        <f>ROUND(INDEX([1]Calculation!T:T,ROW()),0)</f>
        <v>1</v>
      </c>
      <c r="P1161" s="8" t="str">
        <f>INDEX([1]Calculation!CB:CB,ROW())</f>
        <v>http://emersonpolling.com/2019/03/17/wisconsin-2020-bernie-sanders-leads-democratic-field-trump-competitive-in-general-election/</v>
      </c>
    </row>
    <row r="1162" spans="1:16">
      <c r="A1162" t="str">
        <f>INDEX([1]Calculation!$F:$F,ROW())</f>
        <v>Iowa</v>
      </c>
      <c r="B1162" t="str">
        <f>INDEX([1]Calculation!$D:$D,ROW())</f>
        <v>Public Policy Polling</v>
      </c>
      <c r="C1162" t="str">
        <f>IF(INDEX([1]Calculation!$G:$G,ROW())=0,"-",INDEX([1]Calculation!$G:$G,ROW()))</f>
        <v>B</v>
      </c>
      <c r="D1162" t="str">
        <f>INDEX([1]Calculation!$J:$J,ROW())&amp;"  "&amp;INDEX([1]Calculation!$K:$K,ROW())</f>
        <v>678  lv</v>
      </c>
      <c r="E1162" s="19">
        <f>INDEX([1]Calculation!$I:$I,ROW())</f>
        <v>43539</v>
      </c>
      <c r="F1162" s="12">
        <f>ROUND(INDEX([1]Calculation!AL:AL,ROW()),1)</f>
        <v>0.1</v>
      </c>
      <c r="G1162" s="8">
        <f>ROUND(INDEX([1]Calculation!L:L,ROW()),0)</f>
        <v>29</v>
      </c>
      <c r="H1162" s="8">
        <f>ROUND(INDEX([1]Calculation!M:M,ROW()),0)</f>
        <v>0</v>
      </c>
      <c r="I1162" s="8">
        <f>ROUND(INDEX([1]Calculation!N:N,ROW()),0)</f>
        <v>4</v>
      </c>
      <c r="J1162" s="8">
        <f>ROUND(INDEX([1]Calculation!O:O,ROW()),0)</f>
        <v>0</v>
      </c>
      <c r="K1162" s="8">
        <f>ROUND(INDEX([1]Calculation!P:P,ROW()),0)</f>
        <v>6</v>
      </c>
      <c r="L1162" s="8">
        <f>ROUND(INDEX([1]Calculation!Q:Q,ROW()),0)</f>
        <v>15</v>
      </c>
      <c r="M1162" s="8">
        <f>ROUND(INDEX([1]Calculation!R:R,ROW()),0)</f>
        <v>0</v>
      </c>
      <c r="N1162" s="8">
        <f>ROUND(INDEX([1]Calculation!S:S,ROW()),0)</f>
        <v>8</v>
      </c>
      <c r="O1162" s="8">
        <f>ROUND(INDEX([1]Calculation!T:T,ROW()),0)</f>
        <v>0</v>
      </c>
      <c r="P1162" s="8" t="str">
        <f>INDEX([1]Calculation!CB:CB,ROW())</f>
        <v>https://endcitizensunited.org/wp-content/uploads/2019/03/IAToplines-3.pdf</v>
      </c>
    </row>
    <row r="1163" spans="1:16">
      <c r="A1163" t="str">
        <f>INDEX([1]Calculation!$F:$F,ROW())</f>
        <v>US</v>
      </c>
      <c r="B1163" t="str">
        <f>INDEX([1]Calculation!$D:$D,ROW())</f>
        <v>Change Research</v>
      </c>
      <c r="C1163" t="str">
        <f>IF(INDEX([1]Calculation!$G:$G,ROW())=0,"-",INDEX([1]Calculation!$G:$G,ROW()))</f>
        <v>C</v>
      </c>
      <c r="D1163" t="str">
        <f>INDEX([1]Calculation!$J:$J,ROW())&amp;"  "&amp;INDEX([1]Calculation!$K:$K,ROW())</f>
        <v>1919  lv</v>
      </c>
      <c r="E1163" s="19">
        <f>INDEX([1]Calculation!$I:$I,ROW())</f>
        <v>43534</v>
      </c>
      <c r="F1163" s="12">
        <f>ROUND(INDEX([1]Calculation!AL:AL,ROW()),1)</f>
        <v>0</v>
      </c>
      <c r="G1163" s="8">
        <f>ROUND(INDEX([1]Calculation!L:L,ROW()),0)</f>
        <v>36</v>
      </c>
      <c r="H1163" s="8">
        <f>ROUND(INDEX([1]Calculation!M:M,ROW()),0)</f>
        <v>0</v>
      </c>
      <c r="I1163" s="8">
        <f>ROUND(INDEX([1]Calculation!N:N,ROW()),0)</f>
        <v>3</v>
      </c>
      <c r="J1163" s="8">
        <f>ROUND(INDEX([1]Calculation!O:O,ROW()),0)</f>
        <v>2</v>
      </c>
      <c r="K1163" s="8">
        <f>ROUND(INDEX([1]Calculation!P:P,ROW()),0)</f>
        <v>2</v>
      </c>
      <c r="L1163" s="8">
        <f>ROUND(INDEX([1]Calculation!Q:Q,ROW()),0)</f>
        <v>24</v>
      </c>
      <c r="M1163" s="8">
        <f>ROUND(INDEX([1]Calculation!R:R,ROW()),0)</f>
        <v>0</v>
      </c>
      <c r="N1163" s="8">
        <f>ROUND(INDEX([1]Calculation!S:S,ROW()),0)</f>
        <v>9</v>
      </c>
      <c r="O1163" s="8">
        <f>ROUND(INDEX([1]Calculation!T:T,ROW()),0)</f>
        <v>1</v>
      </c>
      <c r="P1163" s="8" t="str">
        <f>INDEX([1]Calculation!CB:CB,ROW())</f>
        <v>https://docsend.com/view/2q2pyq8</v>
      </c>
    </row>
    <row r="1164" spans="1:16">
      <c r="A1164" t="str">
        <f>INDEX([1]Calculation!$F:$F,ROW())</f>
        <v>US</v>
      </c>
      <c r="B1164" t="str">
        <f>INDEX([1]Calculation!$D:$D,ROW())</f>
        <v>Change Research</v>
      </c>
      <c r="C1164" t="str">
        <f>IF(INDEX([1]Calculation!$G:$G,ROW())=0,"-",INDEX([1]Calculation!$G:$G,ROW()))</f>
        <v>C</v>
      </c>
      <c r="D1164" t="str">
        <f>INDEX([1]Calculation!$J:$J,ROW())&amp;"  "&amp;INDEX([1]Calculation!$K:$K,ROW())</f>
        <v>1919  lv</v>
      </c>
      <c r="E1164" s="19">
        <f>INDEX([1]Calculation!$I:$I,ROW())</f>
        <v>43534</v>
      </c>
      <c r="F1164" s="12">
        <f>ROUND(INDEX([1]Calculation!AL:AL,ROW()),1)</f>
        <v>0</v>
      </c>
      <c r="G1164" s="8">
        <f>ROUND(INDEX([1]Calculation!L:L,ROW()),0)</f>
        <v>0</v>
      </c>
      <c r="H1164" s="8">
        <f>ROUND(INDEX([1]Calculation!M:M,ROW()),0)</f>
        <v>0</v>
      </c>
      <c r="I1164" s="8">
        <f>ROUND(INDEX([1]Calculation!N:N,ROW()),0)</f>
        <v>5</v>
      </c>
      <c r="J1164" s="8">
        <f>ROUND(INDEX([1]Calculation!O:O,ROW()),0)</f>
        <v>1</v>
      </c>
      <c r="K1164" s="8">
        <f>ROUND(INDEX([1]Calculation!P:P,ROW()),0)</f>
        <v>3</v>
      </c>
      <c r="L1164" s="8">
        <f>ROUND(INDEX([1]Calculation!Q:Q,ROW()),0)</f>
        <v>36</v>
      </c>
      <c r="M1164" s="8">
        <f>ROUND(INDEX([1]Calculation!R:R,ROW()),0)</f>
        <v>0</v>
      </c>
      <c r="N1164" s="8">
        <f>ROUND(INDEX([1]Calculation!S:S,ROW()),0)</f>
        <v>13</v>
      </c>
      <c r="O1164" s="8">
        <f>ROUND(INDEX([1]Calculation!T:T,ROW()),0)</f>
        <v>2</v>
      </c>
      <c r="P1164" s="8" t="str">
        <f>INDEX([1]Calculation!CB:CB,ROW())</f>
        <v>https://docsend.com/view/2q2pyq8</v>
      </c>
    </row>
    <row r="1165" spans="1:16">
      <c r="A1165" t="str">
        <f>INDEX([1]Calculation!$F:$F,ROW())</f>
        <v>US</v>
      </c>
      <c r="B1165" t="str">
        <f>INDEX([1]Calculation!$D:$D,ROW())</f>
        <v>Harris Insights &amp; Analytics</v>
      </c>
      <c r="C1165" t="str">
        <f>IF(INDEX([1]Calculation!$G:$G,ROW())=0,"-",INDEX([1]Calculation!$G:$G,ROW()))</f>
        <v>C+</v>
      </c>
      <c r="D1165" t="str">
        <f>INDEX([1]Calculation!$J:$J,ROW())&amp;"  "&amp;INDEX([1]Calculation!$K:$K,ROW())</f>
        <v>740  rv</v>
      </c>
      <c r="E1165" s="19">
        <f>INDEX([1]Calculation!$I:$I,ROW())</f>
        <v>43534</v>
      </c>
      <c r="F1165" s="12">
        <f>ROUND(INDEX([1]Calculation!AL:AL,ROW()),1)</f>
        <v>0</v>
      </c>
      <c r="G1165" s="8">
        <f>ROUND(INDEX([1]Calculation!L:L,ROW()),0)</f>
        <v>27</v>
      </c>
      <c r="H1165" s="8">
        <f>ROUND(INDEX([1]Calculation!M:M,ROW()),0)</f>
        <v>0</v>
      </c>
      <c r="I1165" s="8">
        <f>ROUND(INDEX([1]Calculation!N:N,ROW()),0)</f>
        <v>4</v>
      </c>
      <c r="J1165" s="8">
        <f>ROUND(INDEX([1]Calculation!O:O,ROW()),0)</f>
        <v>0</v>
      </c>
      <c r="K1165" s="8">
        <f>ROUND(INDEX([1]Calculation!P:P,ROW()),0)</f>
        <v>2</v>
      </c>
      <c r="L1165" s="8">
        <f>ROUND(INDEX([1]Calculation!Q:Q,ROW()),0)</f>
        <v>19</v>
      </c>
      <c r="M1165" s="8">
        <f>ROUND(INDEX([1]Calculation!R:R,ROW()),0)</f>
        <v>0</v>
      </c>
      <c r="N1165" s="8">
        <f>ROUND(INDEX([1]Calculation!S:S,ROW()),0)</f>
        <v>4</v>
      </c>
      <c r="O1165" s="8">
        <f>ROUND(INDEX([1]Calculation!T:T,ROW()),0)</f>
        <v>1</v>
      </c>
      <c r="P1165" s="8" t="str">
        <f>INDEX([1]Calculation!CB:CB,ROW())</f>
        <v>https://scottrasmussen.com/democratic-ballot-test-mar-8-9/</v>
      </c>
    </row>
    <row r="1166" spans="1:16">
      <c r="A1166" t="str">
        <f>INDEX([1]Calculation!$F:$F,ROW())</f>
        <v>US</v>
      </c>
      <c r="B1166" t="str">
        <f>INDEX([1]Calculation!$D:$D,ROW())</f>
        <v>Morning Consult</v>
      </c>
      <c r="C1166" t="str">
        <f>IF(INDEX([1]Calculation!$G:$G,ROW())=0,"-",INDEX([1]Calculation!$G:$G,ROW()))</f>
        <v>B+</v>
      </c>
      <c r="D1166" t="str">
        <f>INDEX([1]Calculation!$J:$J,ROW())&amp;"  "&amp;INDEX([1]Calculation!$K:$K,ROW())</f>
        <v>15226  lv</v>
      </c>
      <c r="E1166" s="19">
        <f>INDEX([1]Calculation!$I:$I,ROW())</f>
        <v>43534</v>
      </c>
      <c r="F1166" s="12">
        <f>ROUND(INDEX([1]Calculation!AL:AL,ROW()),1)</f>
        <v>0</v>
      </c>
      <c r="G1166" s="8">
        <f>ROUND(INDEX([1]Calculation!L:L,ROW()),0)</f>
        <v>31</v>
      </c>
      <c r="H1166" s="8">
        <f>ROUND(INDEX([1]Calculation!M:M,ROW()),0)</f>
        <v>0</v>
      </c>
      <c r="I1166" s="8">
        <f>ROUND(INDEX([1]Calculation!N:N,ROW()),0)</f>
        <v>4</v>
      </c>
      <c r="J1166" s="8">
        <f>ROUND(INDEX([1]Calculation!O:O,ROW()),0)</f>
        <v>1</v>
      </c>
      <c r="K1166" s="8">
        <f>ROUND(INDEX([1]Calculation!P:P,ROW()),0)</f>
        <v>3</v>
      </c>
      <c r="L1166" s="8">
        <f>ROUND(INDEX([1]Calculation!Q:Q,ROW()),0)</f>
        <v>27</v>
      </c>
      <c r="M1166" s="8">
        <f>ROUND(INDEX([1]Calculation!R:R,ROW()),0)</f>
        <v>0</v>
      </c>
      <c r="N1166" s="8">
        <f>ROUND(INDEX([1]Calculation!S:S,ROW()),0)</f>
        <v>7</v>
      </c>
      <c r="O1166" s="8">
        <f>ROUND(INDEX([1]Calculation!T:T,ROW()),0)</f>
        <v>0</v>
      </c>
      <c r="P1166" s="8" t="str">
        <f>INDEX([1]Calculation!CB:CB,ROW())</f>
        <v>https://morningconsult.com/wp-content/uploads/2019/03/Political-Intelligence-3.12.19.pdf</v>
      </c>
    </row>
    <row r="1167" spans="1:16">
      <c r="A1167" t="str">
        <f>INDEX([1]Calculation!$F:$F,ROW())</f>
        <v>Michigan</v>
      </c>
      <c r="B1167" t="str">
        <f>INDEX([1]Calculation!$D:$D,ROW())</f>
        <v>Emerson College</v>
      </c>
      <c r="C1167" t="str">
        <f>IF(INDEX([1]Calculation!$G:$G,ROW())=0,"-",INDEX([1]Calculation!$G:$G,ROW()))</f>
        <v>B-</v>
      </c>
      <c r="D1167" t="str">
        <f>INDEX([1]Calculation!$J:$J,ROW())&amp;"  "&amp;INDEX([1]Calculation!$K:$K,ROW())</f>
        <v>317  lv</v>
      </c>
      <c r="E1167" s="19">
        <f>INDEX([1]Calculation!$I:$I,ROW())</f>
        <v>43534</v>
      </c>
      <c r="F1167" s="12">
        <f>ROUND(INDEX([1]Calculation!AL:AL,ROW()),1)</f>
        <v>0.1</v>
      </c>
      <c r="G1167" s="8">
        <f>ROUND(INDEX([1]Calculation!L:L,ROW()),0)</f>
        <v>40</v>
      </c>
      <c r="H1167" s="8">
        <f>ROUND(INDEX([1]Calculation!M:M,ROW()),0)</f>
        <v>0</v>
      </c>
      <c r="I1167" s="8">
        <f>ROUND(INDEX([1]Calculation!N:N,ROW()),0)</f>
        <v>3</v>
      </c>
      <c r="J1167" s="8">
        <f>ROUND(INDEX([1]Calculation!O:O,ROW()),0)</f>
        <v>0</v>
      </c>
      <c r="K1167" s="8">
        <f>ROUND(INDEX([1]Calculation!P:P,ROW()),0)</f>
        <v>5</v>
      </c>
      <c r="L1167" s="8">
        <f>ROUND(INDEX([1]Calculation!Q:Q,ROW()),0)</f>
        <v>23</v>
      </c>
      <c r="M1167" s="8">
        <f>ROUND(INDEX([1]Calculation!R:R,ROW()),0)</f>
        <v>0</v>
      </c>
      <c r="N1167" s="8">
        <f>ROUND(INDEX([1]Calculation!S:S,ROW()),0)</f>
        <v>11</v>
      </c>
      <c r="O1167" s="8">
        <f>ROUND(INDEX([1]Calculation!T:T,ROW()),0)</f>
        <v>0</v>
      </c>
      <c r="P1167" s="8" t="str">
        <f>INDEX([1]Calculation!CB:CB,ROW())</f>
        <v>http://emersonpolling.com/2019/03/10/michigan-2020-primary-biden-with-strong-lead-but-sanders-waiting-in-the-wings/</v>
      </c>
    </row>
    <row r="1168" spans="1:16">
      <c r="A1168" t="str">
        <f>INDEX([1]Calculation!$F:$F,ROW())</f>
        <v>Iowa</v>
      </c>
      <c r="B1168" t="str">
        <f>INDEX([1]Calculation!$D:$D,ROW())</f>
        <v>Selzer &amp; Co.</v>
      </c>
      <c r="C1168" t="str">
        <f>IF(INDEX([1]Calculation!$G:$G,ROW())=0,"-",INDEX([1]Calculation!$G:$G,ROW()))</f>
        <v>A+</v>
      </c>
      <c r="D1168" t="str">
        <f>INDEX([1]Calculation!$J:$J,ROW())&amp;"  "&amp;INDEX([1]Calculation!$K:$K,ROW())</f>
        <v>401  lv</v>
      </c>
      <c r="E1168" s="19">
        <f>INDEX([1]Calculation!$I:$I,ROW())</f>
        <v>43530</v>
      </c>
      <c r="F1168" s="12">
        <f>ROUND(INDEX([1]Calculation!AL:AL,ROW()),1)</f>
        <v>0</v>
      </c>
      <c r="G1168" s="8">
        <f>ROUND(INDEX([1]Calculation!L:L,ROW()),0)</f>
        <v>27</v>
      </c>
      <c r="H1168" s="8">
        <f>ROUND(INDEX([1]Calculation!M:M,ROW()),0)</f>
        <v>0</v>
      </c>
      <c r="I1168" s="8">
        <f>ROUND(INDEX([1]Calculation!N:N,ROW()),0)</f>
        <v>3</v>
      </c>
      <c r="J1168" s="8">
        <f>ROUND(INDEX([1]Calculation!O:O,ROW()),0)</f>
        <v>1</v>
      </c>
      <c r="K1168" s="8">
        <f>ROUND(INDEX([1]Calculation!P:P,ROW()),0)</f>
        <v>3</v>
      </c>
      <c r="L1168" s="8">
        <f>ROUND(INDEX([1]Calculation!Q:Q,ROW()),0)</f>
        <v>25</v>
      </c>
      <c r="M1168" s="8">
        <f>ROUND(INDEX([1]Calculation!R:R,ROW()),0)</f>
        <v>0</v>
      </c>
      <c r="N1168" s="8">
        <f>ROUND(INDEX([1]Calculation!S:S,ROW()),0)</f>
        <v>9</v>
      </c>
      <c r="O1168" s="8">
        <f>ROUND(INDEX([1]Calculation!T:T,ROW()),0)</f>
        <v>0</v>
      </c>
      <c r="P1168" s="8" t="str">
        <f>INDEX([1]Calculation!CB:CB,ROW())</f>
        <v>http://cdn.cnn.com/cnn/2019/images/03/09/rel1_ia1.pdf</v>
      </c>
    </row>
    <row r="1169" spans="1:16">
      <c r="A1169" t="str">
        <f>INDEX([1]Calculation!$F:$F,ROW())</f>
        <v>Florida</v>
      </c>
      <c r="B1169" t="str">
        <f>INDEX([1]Calculation!$D:$D,ROW())</f>
        <v>Bendixen &amp; Amandi International</v>
      </c>
      <c r="C1169" t="str">
        <f>IF(INDEX([1]Calculation!$G:$G,ROW())=0,"-",INDEX([1]Calculation!$G:$G,ROW()))</f>
        <v>B/C</v>
      </c>
      <c r="D1169" t="str">
        <f>INDEX([1]Calculation!$J:$J,ROW())&amp;"  "&amp;INDEX([1]Calculation!$K:$K,ROW())</f>
        <v>300  lv</v>
      </c>
      <c r="E1169" s="19">
        <f>INDEX([1]Calculation!$I:$I,ROW())</f>
        <v>43528</v>
      </c>
      <c r="F1169" s="12">
        <f>ROUND(INDEX([1]Calculation!AL:AL,ROW()),1)</f>
        <v>0</v>
      </c>
      <c r="G1169" s="8">
        <f>ROUND(INDEX([1]Calculation!L:L,ROW()),0)</f>
        <v>11</v>
      </c>
      <c r="H1169" s="8">
        <f>ROUND(INDEX([1]Calculation!M:M,ROW()),0)</f>
        <v>0</v>
      </c>
      <c r="I1169" s="8">
        <f>ROUND(INDEX([1]Calculation!N:N,ROW()),0)</f>
        <v>1</v>
      </c>
      <c r="J1169" s="8">
        <f>ROUND(INDEX([1]Calculation!O:O,ROW()),0)</f>
        <v>0</v>
      </c>
      <c r="K1169" s="8">
        <f>ROUND(INDEX([1]Calculation!P:P,ROW()),0)</f>
        <v>0</v>
      </c>
      <c r="L1169" s="8">
        <f>ROUND(INDEX([1]Calculation!Q:Q,ROW()),0)</f>
        <v>5</v>
      </c>
      <c r="M1169" s="8">
        <f>ROUND(INDEX([1]Calculation!R:R,ROW()),0)</f>
        <v>0</v>
      </c>
      <c r="N1169" s="8">
        <f>ROUND(INDEX([1]Calculation!S:S,ROW()),0)</f>
        <v>1</v>
      </c>
      <c r="O1169" s="8">
        <f>ROUND(INDEX([1]Calculation!T:T,ROW()),0)</f>
        <v>0</v>
      </c>
      <c r="P1169" s="8" t="str">
        <f>INDEX([1]Calculation!CB:CB,ROW())</f>
        <v>https://www.politico.com/f/?id=00000169-505f-dc75-affd-dfffe1070000</v>
      </c>
    </row>
    <row r="1170" spans="1:16">
      <c r="A1170" t="str">
        <f>INDEX([1]Calculation!$F:$F,ROW())</f>
        <v>US</v>
      </c>
      <c r="B1170" t="str">
        <f>INDEX([1]Calculation!$D:$D,ROW())</f>
        <v>Monmouth University</v>
      </c>
      <c r="C1170" t="str">
        <f>IF(INDEX([1]Calculation!$G:$G,ROW())=0,"-",INDEX([1]Calculation!$G:$G,ROW()))</f>
        <v>A+</v>
      </c>
      <c r="D1170" t="str">
        <f>INDEX([1]Calculation!$J:$J,ROW())&amp;"  "&amp;INDEX([1]Calculation!$K:$K,ROW())</f>
        <v>310  rv</v>
      </c>
      <c r="E1170" s="19">
        <f>INDEX([1]Calculation!$I:$I,ROW())</f>
        <v>43528</v>
      </c>
      <c r="F1170" s="12">
        <f>ROUND(INDEX([1]Calculation!AL:AL,ROW()),1)</f>
        <v>0</v>
      </c>
      <c r="G1170" s="8">
        <f>ROUND(INDEX([1]Calculation!L:L,ROW()),0)</f>
        <v>0</v>
      </c>
      <c r="H1170" s="8">
        <f>ROUND(INDEX([1]Calculation!M:M,ROW()),0)</f>
        <v>2</v>
      </c>
      <c r="I1170" s="8">
        <f>ROUND(INDEX([1]Calculation!N:N,ROW()),0)</f>
        <v>6</v>
      </c>
      <c r="J1170" s="8">
        <f>ROUND(INDEX([1]Calculation!O:O,ROW()),0)</f>
        <v>0</v>
      </c>
      <c r="K1170" s="8">
        <f>ROUND(INDEX([1]Calculation!P:P,ROW()),0)</f>
        <v>3</v>
      </c>
      <c r="L1170" s="8">
        <f>ROUND(INDEX([1]Calculation!Q:Q,ROW()),0)</f>
        <v>32</v>
      </c>
      <c r="M1170" s="8">
        <f>ROUND(INDEX([1]Calculation!R:R,ROW()),0)</f>
        <v>0</v>
      </c>
      <c r="N1170" s="8">
        <f>ROUND(INDEX([1]Calculation!S:S,ROW()),0)</f>
        <v>10</v>
      </c>
      <c r="O1170" s="8">
        <f>ROUND(INDEX([1]Calculation!T:T,ROW()),0)</f>
        <v>1</v>
      </c>
      <c r="P1170" s="8" t="str">
        <f>INDEX([1]Calculation!CB:CB,ROW())</f>
        <v>https://www.monmouth.edu/polling-institute/documents/monmouthpoll_us_031119.pdf/</v>
      </c>
    </row>
    <row r="1171" spans="1:16">
      <c r="A1171" t="str">
        <f>INDEX([1]Calculation!$F:$F,ROW())</f>
        <v>US</v>
      </c>
      <c r="B1171" t="str">
        <f>INDEX([1]Calculation!$D:$D,ROW())</f>
        <v>Monmouth University</v>
      </c>
      <c r="C1171" t="str">
        <f>IF(INDEX([1]Calculation!$G:$G,ROW())=0,"-",INDEX([1]Calculation!$G:$G,ROW()))</f>
        <v>A+</v>
      </c>
      <c r="D1171" t="str">
        <f>INDEX([1]Calculation!$J:$J,ROW())&amp;"  "&amp;INDEX([1]Calculation!$K:$K,ROW())</f>
        <v>310  rv</v>
      </c>
      <c r="E1171" s="19">
        <f>INDEX([1]Calculation!$I:$I,ROW())</f>
        <v>43528</v>
      </c>
      <c r="F1171" s="12">
        <f>ROUND(INDEX([1]Calculation!AL:AL,ROW()),1)</f>
        <v>0</v>
      </c>
      <c r="G1171" s="8">
        <f>ROUND(INDEX([1]Calculation!L:L,ROW()),0)</f>
        <v>28</v>
      </c>
      <c r="H1171" s="8">
        <f>ROUND(INDEX([1]Calculation!M:M,ROW()),0)</f>
        <v>2</v>
      </c>
      <c r="I1171" s="8">
        <f>ROUND(INDEX([1]Calculation!N:N,ROW()),0)</f>
        <v>5</v>
      </c>
      <c r="J1171" s="8">
        <f>ROUND(INDEX([1]Calculation!O:O,ROW()),0)</f>
        <v>0</v>
      </c>
      <c r="K1171" s="8">
        <f>ROUND(INDEX([1]Calculation!P:P,ROW()),0)</f>
        <v>3</v>
      </c>
      <c r="L1171" s="8">
        <f>ROUND(INDEX([1]Calculation!Q:Q,ROW()),0)</f>
        <v>25</v>
      </c>
      <c r="M1171" s="8">
        <f>ROUND(INDEX([1]Calculation!R:R,ROW()),0)</f>
        <v>0</v>
      </c>
      <c r="N1171" s="8">
        <f>ROUND(INDEX([1]Calculation!S:S,ROW()),0)</f>
        <v>8</v>
      </c>
      <c r="O1171" s="8">
        <f>ROUND(INDEX([1]Calculation!T:T,ROW()),0)</f>
        <v>1</v>
      </c>
      <c r="P1171" s="8" t="str">
        <f>INDEX([1]Calculation!CB:CB,ROW())</f>
        <v>https://www.monmouth.edu/polling-institute/documents/monmouthpoll_us_031119.pdf/</v>
      </c>
    </row>
    <row r="1172" spans="1:16">
      <c r="A1172" t="str">
        <f>INDEX([1]Calculation!$F:$F,ROW())</f>
        <v>Florida</v>
      </c>
      <c r="B1172" t="str">
        <f>INDEX([1]Calculation!$D:$D,ROW())</f>
        <v>Bendixen &amp; Amandi International</v>
      </c>
      <c r="C1172" t="str">
        <f>IF(INDEX([1]Calculation!$G:$G,ROW())=0,"-",INDEX([1]Calculation!$G:$G,ROW()))</f>
        <v>B/C</v>
      </c>
      <c r="D1172" t="str">
        <f>INDEX([1]Calculation!$J:$J,ROW())&amp;"  "&amp;INDEX([1]Calculation!$K:$K,ROW())</f>
        <v>300  lv</v>
      </c>
      <c r="E1172" s="19">
        <f>INDEX([1]Calculation!$I:$I,ROW())</f>
        <v>43528</v>
      </c>
      <c r="F1172" s="12">
        <f>ROUND(INDEX([1]Calculation!AL:AL,ROW()),1)</f>
        <v>0.6</v>
      </c>
      <c r="G1172" s="8">
        <f>ROUND(INDEX([1]Calculation!L:L,ROW()),0)</f>
        <v>26</v>
      </c>
      <c r="H1172" s="8">
        <f>ROUND(INDEX([1]Calculation!M:M,ROW()),0)</f>
        <v>1</v>
      </c>
      <c r="I1172" s="8">
        <f>ROUND(INDEX([1]Calculation!N:N,ROW()),0)</f>
        <v>1</v>
      </c>
      <c r="J1172" s="8">
        <f>ROUND(INDEX([1]Calculation!O:O,ROW()),0)</f>
        <v>0</v>
      </c>
      <c r="K1172" s="8">
        <f>ROUND(INDEX([1]Calculation!P:P,ROW()),0)</f>
        <v>1</v>
      </c>
      <c r="L1172" s="8">
        <f>ROUND(INDEX([1]Calculation!Q:Q,ROW()),0)</f>
        <v>11</v>
      </c>
      <c r="M1172" s="8">
        <f>ROUND(INDEX([1]Calculation!R:R,ROW()),0)</f>
        <v>0</v>
      </c>
      <c r="N1172" s="8">
        <f>ROUND(INDEX([1]Calculation!S:S,ROW()),0)</f>
        <v>4</v>
      </c>
      <c r="O1172" s="8">
        <f>ROUND(INDEX([1]Calculation!T:T,ROW()),0)</f>
        <v>0</v>
      </c>
      <c r="P1172" s="8" t="str">
        <f>INDEX([1]Calculation!CB:CB,ROW())</f>
        <v>https://www.politico.com/f/?id=00000169-505f-dc75-affd-dfffe1070000</v>
      </c>
    </row>
    <row r="1173" spans="1:16">
      <c r="A1173" t="str">
        <f>INDEX([1]Calculation!$F:$F,ROW())</f>
        <v>US</v>
      </c>
      <c r="B1173" t="str">
        <f>INDEX([1]Calculation!$D:$D,ROW())</f>
        <v>GBAO</v>
      </c>
      <c r="C1173" t="str">
        <f>IF(INDEX([1]Calculation!$G:$G,ROW())=0,"-",INDEX([1]Calculation!$G:$G,ROW()))</f>
        <v>B/C</v>
      </c>
      <c r="D1173" t="str">
        <f>INDEX([1]Calculation!$J:$J,ROW())&amp;"  "&amp;INDEX([1]Calculation!$K:$K,ROW())</f>
        <v>817  lv</v>
      </c>
      <c r="E1173" s="19">
        <f>INDEX([1]Calculation!$I:$I,ROW())</f>
        <v>43527</v>
      </c>
      <c r="F1173" s="12">
        <f>ROUND(INDEX([1]Calculation!AL:AL,ROW()),1)</f>
        <v>0.1</v>
      </c>
      <c r="G1173" s="8">
        <f>ROUND(INDEX([1]Calculation!L:L,ROW()),0)</f>
        <v>28</v>
      </c>
      <c r="H1173" s="8">
        <f>ROUND(INDEX([1]Calculation!M:M,ROW()),0)</f>
        <v>0</v>
      </c>
      <c r="I1173" s="8">
        <f>ROUND(INDEX([1]Calculation!N:N,ROW()),0)</f>
        <v>3</v>
      </c>
      <c r="J1173" s="8">
        <f>ROUND(INDEX([1]Calculation!O:O,ROW()),0)</f>
        <v>0</v>
      </c>
      <c r="K1173" s="8">
        <f>ROUND(INDEX([1]Calculation!P:P,ROW()),0)</f>
        <v>2</v>
      </c>
      <c r="L1173" s="8">
        <f>ROUND(INDEX([1]Calculation!Q:Q,ROW()),0)</f>
        <v>20</v>
      </c>
      <c r="M1173" s="8">
        <f>ROUND(INDEX([1]Calculation!R:R,ROW()),0)</f>
        <v>0</v>
      </c>
      <c r="N1173" s="8">
        <f>ROUND(INDEX([1]Calculation!S:S,ROW()),0)</f>
        <v>5</v>
      </c>
      <c r="O1173" s="8">
        <f>ROUND(INDEX([1]Calculation!T:T,ROW()),0)</f>
        <v>0</v>
      </c>
      <c r="P1173" s="8" t="str">
        <f>INDEX([1]Calculation!CB:CB,ROW())</f>
        <v>https://cdn.americanprogress.org/content/uploads/2019/05/01090704/CAPForeignPolicy-GenerationsTopline-Results.pdf</v>
      </c>
    </row>
    <row r="1174" spans="1:16">
      <c r="A1174" t="str">
        <f>INDEX([1]Calculation!$F:$F,ROW())</f>
        <v>US</v>
      </c>
      <c r="B1174" t="str">
        <f>INDEX([1]Calculation!$D:$D,ROW())</f>
        <v>Morning Consult</v>
      </c>
      <c r="C1174" t="str">
        <f>IF(INDEX([1]Calculation!$G:$G,ROW())=0,"-",INDEX([1]Calculation!$G:$G,ROW()))</f>
        <v>B+</v>
      </c>
      <c r="D1174" t="str">
        <f>INDEX([1]Calculation!$J:$J,ROW())&amp;"  "&amp;INDEX([1]Calculation!$K:$K,ROW())</f>
        <v>12560  lv</v>
      </c>
      <c r="E1174" s="19">
        <f>INDEX([1]Calculation!$I:$I,ROW())</f>
        <v>43527</v>
      </c>
      <c r="F1174" s="12">
        <f>ROUND(INDEX([1]Calculation!AL:AL,ROW()),1)</f>
        <v>0</v>
      </c>
      <c r="G1174" s="8">
        <f>ROUND(INDEX([1]Calculation!L:L,ROW()),0)</f>
        <v>31</v>
      </c>
      <c r="H1174" s="8">
        <f>ROUND(INDEX([1]Calculation!M:M,ROW()),0)</f>
        <v>2</v>
      </c>
      <c r="I1174" s="8">
        <f>ROUND(INDEX([1]Calculation!N:N,ROW()),0)</f>
        <v>4</v>
      </c>
      <c r="J1174" s="8">
        <f>ROUND(INDEX([1]Calculation!O:O,ROW()),0)</f>
        <v>1</v>
      </c>
      <c r="K1174" s="8">
        <f>ROUND(INDEX([1]Calculation!P:P,ROW()),0)</f>
        <v>3</v>
      </c>
      <c r="L1174" s="8">
        <f>ROUND(INDEX([1]Calculation!Q:Q,ROW()),0)</f>
        <v>27</v>
      </c>
      <c r="M1174" s="8">
        <f>ROUND(INDEX([1]Calculation!R:R,ROW()),0)</f>
        <v>0</v>
      </c>
      <c r="N1174" s="8">
        <f>ROUND(INDEX([1]Calculation!S:S,ROW()),0)</f>
        <v>7</v>
      </c>
      <c r="O1174" s="8">
        <f>ROUND(INDEX([1]Calculation!T:T,ROW()),0)</f>
        <v>0</v>
      </c>
      <c r="P1174" s="8" t="str">
        <f>INDEX([1]Calculation!CB:CB,ROW())</f>
        <v>https://morningconsult.com/wp-content/uploads/2019/03/Political-Intelligence-3.5.19.pdf</v>
      </c>
    </row>
    <row r="1175" spans="1:16">
      <c r="A1175" t="str">
        <f>INDEX([1]Calculation!$F:$F,ROW())</f>
        <v>South Carolina</v>
      </c>
      <c r="B1175" t="str">
        <f>INDEX([1]Calculation!$D:$D,ROW())</f>
        <v>Emerson College</v>
      </c>
      <c r="C1175" t="str">
        <f>IF(INDEX([1]Calculation!$G:$G,ROW())=0,"-",INDEX([1]Calculation!$G:$G,ROW()))</f>
        <v>B-</v>
      </c>
      <c r="D1175" t="str">
        <f>INDEX([1]Calculation!$J:$J,ROW())&amp;"  "&amp;INDEX([1]Calculation!$K:$K,ROW())</f>
        <v>291  lv</v>
      </c>
      <c r="E1175" s="19">
        <f>INDEX([1]Calculation!$I:$I,ROW())</f>
        <v>43526</v>
      </c>
      <c r="F1175" s="12">
        <f>ROUND(INDEX([1]Calculation!AL:AL,ROW()),1)</f>
        <v>0.1</v>
      </c>
      <c r="G1175" s="8">
        <f>ROUND(INDEX([1]Calculation!L:L,ROW()),0)</f>
        <v>37</v>
      </c>
      <c r="H1175" s="8">
        <f>ROUND(INDEX([1]Calculation!M:M,ROW()),0)</f>
        <v>2</v>
      </c>
      <c r="I1175" s="8">
        <f>ROUND(INDEX([1]Calculation!N:N,ROW()),0)</f>
        <v>6</v>
      </c>
      <c r="J1175" s="8">
        <f>ROUND(INDEX([1]Calculation!O:O,ROW()),0)</f>
        <v>0</v>
      </c>
      <c r="K1175" s="8">
        <f>ROUND(INDEX([1]Calculation!P:P,ROW()),0)</f>
        <v>1</v>
      </c>
      <c r="L1175" s="8">
        <f>ROUND(INDEX([1]Calculation!Q:Q,ROW()),0)</f>
        <v>21</v>
      </c>
      <c r="M1175" s="8">
        <f>ROUND(INDEX([1]Calculation!R:R,ROW()),0)</f>
        <v>0</v>
      </c>
      <c r="N1175" s="8">
        <f>ROUND(INDEX([1]Calculation!S:S,ROW()),0)</f>
        <v>5</v>
      </c>
      <c r="O1175" s="8">
        <f>ROUND(INDEX([1]Calculation!T:T,ROW()),0)</f>
        <v>0</v>
      </c>
      <c r="P1175" s="8" t="str">
        <f>INDEX([1]Calculation!CB:CB,ROW())</f>
        <v>http://emersonpolling.com/2019/03/02/south-carolina-2020-poll-biden-leads-primary-field-by-wide-margin-president-trump-popular-with-base/</v>
      </c>
    </row>
    <row r="1176" spans="1:16">
      <c r="A1176" t="str">
        <f>INDEX([1]Calculation!$F:$F,ROW())</f>
        <v>New Hampshire</v>
      </c>
      <c r="B1176" t="str">
        <f>INDEX([1]Calculation!$D:$D,ROW())</f>
        <v>University of New Hampshire</v>
      </c>
      <c r="C1176" t="str">
        <f>IF(INDEX([1]Calculation!$G:$G,ROW())=0,"-",INDEX([1]Calculation!$G:$G,ROW()))</f>
        <v>B</v>
      </c>
      <c r="D1176" t="str">
        <f>INDEX([1]Calculation!$J:$J,ROW())&amp;"  "&amp;INDEX([1]Calculation!$K:$K,ROW())</f>
        <v>240  lv</v>
      </c>
      <c r="E1176" s="19">
        <f>INDEX([1]Calculation!$I:$I,ROW())</f>
        <v>43522</v>
      </c>
      <c r="F1176" s="12">
        <f>ROUND(INDEX([1]Calculation!AL:AL,ROW()),1)</f>
        <v>0</v>
      </c>
      <c r="G1176" s="8">
        <f>ROUND(INDEX([1]Calculation!L:L,ROW()),0)</f>
        <v>8</v>
      </c>
      <c r="H1176" s="8">
        <f>ROUND(INDEX([1]Calculation!M:M,ROW()),0)</f>
        <v>0</v>
      </c>
      <c r="I1176" s="8">
        <f>ROUND(INDEX([1]Calculation!N:N,ROW()),0)</f>
        <v>2</v>
      </c>
      <c r="J1176" s="8">
        <f>ROUND(INDEX([1]Calculation!O:O,ROW()),0)</f>
        <v>1</v>
      </c>
      <c r="K1176" s="8">
        <f>ROUND(INDEX([1]Calculation!P:P,ROW()),0)</f>
        <v>3</v>
      </c>
      <c r="L1176" s="8">
        <f>ROUND(INDEX([1]Calculation!Q:Q,ROW()),0)</f>
        <v>28</v>
      </c>
      <c r="M1176" s="8">
        <f>ROUND(INDEX([1]Calculation!R:R,ROW()),0)</f>
        <v>0</v>
      </c>
      <c r="N1176" s="8">
        <f>ROUND(INDEX([1]Calculation!S:S,ROW()),0)</f>
        <v>2</v>
      </c>
      <c r="O1176" s="8">
        <f>ROUND(INDEX([1]Calculation!T:T,ROW()),0)</f>
        <v>1</v>
      </c>
      <c r="P1176" s="8" t="str">
        <f>INDEX([1]Calculation!CB:CB,ROW())</f>
        <v>https://scholars.unh.edu/cgi/viewcontent.cgi?article=1551&amp;context=survey_center_polls</v>
      </c>
    </row>
    <row r="1177" spans="1:16">
      <c r="A1177" t="str">
        <f>INDEX([1]Calculation!$F:$F,ROW())</f>
        <v>New Hampshire</v>
      </c>
      <c r="B1177" t="str">
        <f>INDEX([1]Calculation!$D:$D,ROW())</f>
        <v>University of New Hampshire</v>
      </c>
      <c r="C1177" t="str">
        <f>IF(INDEX([1]Calculation!$G:$G,ROW())=0,"-",INDEX([1]Calculation!$G:$G,ROW()))</f>
        <v>B</v>
      </c>
      <c r="D1177" t="str">
        <f>INDEX([1]Calculation!$J:$J,ROW())&amp;"  "&amp;INDEX([1]Calculation!$K:$K,ROW())</f>
        <v>240  lv</v>
      </c>
      <c r="E1177" s="19">
        <f>INDEX([1]Calculation!$I:$I,ROW())</f>
        <v>43522</v>
      </c>
      <c r="F1177" s="12">
        <f>ROUND(INDEX([1]Calculation!AL:AL,ROW()),1)</f>
        <v>0</v>
      </c>
      <c r="G1177" s="8">
        <f>ROUND(INDEX([1]Calculation!L:L,ROW()),0)</f>
        <v>22</v>
      </c>
      <c r="H1177" s="8">
        <f>ROUND(INDEX([1]Calculation!M:M,ROW()),0)</f>
        <v>1</v>
      </c>
      <c r="I1177" s="8">
        <f>ROUND(INDEX([1]Calculation!N:N,ROW()),0)</f>
        <v>3</v>
      </c>
      <c r="J1177" s="8">
        <f>ROUND(INDEX([1]Calculation!O:O,ROW()),0)</f>
        <v>1</v>
      </c>
      <c r="K1177" s="8">
        <f>ROUND(INDEX([1]Calculation!P:P,ROW()),0)</f>
        <v>4</v>
      </c>
      <c r="L1177" s="8">
        <f>ROUND(INDEX([1]Calculation!Q:Q,ROW()),0)</f>
        <v>26</v>
      </c>
      <c r="M1177" s="8">
        <f>ROUND(INDEX([1]Calculation!R:R,ROW()),0)</f>
        <v>0</v>
      </c>
      <c r="N1177" s="8">
        <f>ROUND(INDEX([1]Calculation!S:S,ROW()),0)</f>
        <v>7</v>
      </c>
      <c r="O1177" s="8">
        <f>ROUND(INDEX([1]Calculation!T:T,ROW()),0)</f>
        <v>0</v>
      </c>
      <c r="P1177" s="8" t="str">
        <f>INDEX([1]Calculation!CB:CB,ROW())</f>
        <v>https://scholars.unh.edu/cgi/viewcontent.cgi?article=1551&amp;context=survey_center_polls</v>
      </c>
    </row>
    <row r="1178" spans="1:16">
      <c r="A1178" t="str">
        <f>INDEX([1]Calculation!$F:$F,ROW())</f>
        <v>US</v>
      </c>
      <c r="B1178" t="str">
        <f>INDEX([1]Calculation!$D:$D,ROW())</f>
        <v>Morning Consult</v>
      </c>
      <c r="C1178" t="str">
        <f>IF(INDEX([1]Calculation!$G:$G,ROW())=0,"-",INDEX([1]Calculation!$G:$G,ROW()))</f>
        <v>B+</v>
      </c>
      <c r="D1178" t="str">
        <f>INDEX([1]Calculation!$J:$J,ROW())&amp;"  "&amp;INDEX([1]Calculation!$K:$K,ROW())</f>
        <v>15642  lv</v>
      </c>
      <c r="E1178" s="19">
        <f>INDEX([1]Calculation!$I:$I,ROW())</f>
        <v>43520</v>
      </c>
      <c r="F1178" s="12">
        <f>ROUND(INDEX([1]Calculation!AL:AL,ROW()),1)</f>
        <v>0</v>
      </c>
      <c r="G1178" s="8">
        <f>ROUND(INDEX([1]Calculation!L:L,ROW()),0)</f>
        <v>29</v>
      </c>
      <c r="H1178" s="8">
        <f>ROUND(INDEX([1]Calculation!M:M,ROW()),0)</f>
        <v>2</v>
      </c>
      <c r="I1178" s="8">
        <f>ROUND(INDEX([1]Calculation!N:N,ROW()),0)</f>
        <v>4</v>
      </c>
      <c r="J1178" s="8">
        <f>ROUND(INDEX([1]Calculation!O:O,ROW()),0)</f>
        <v>1</v>
      </c>
      <c r="K1178" s="8">
        <f>ROUND(INDEX([1]Calculation!P:P,ROW()),0)</f>
        <v>3</v>
      </c>
      <c r="L1178" s="8">
        <f>ROUND(INDEX([1]Calculation!Q:Q,ROW()),0)</f>
        <v>27</v>
      </c>
      <c r="M1178" s="8">
        <f>ROUND(INDEX([1]Calculation!R:R,ROW()),0)</f>
        <v>0</v>
      </c>
      <c r="N1178" s="8">
        <f>ROUND(INDEX([1]Calculation!S:S,ROW()),0)</f>
        <v>7</v>
      </c>
      <c r="O1178" s="8">
        <f>ROUND(INDEX([1]Calculation!T:T,ROW()),0)</f>
        <v>0</v>
      </c>
      <c r="P1178" s="8" t="str">
        <f>INDEX([1]Calculation!CB:CB,ROW())</f>
        <v>https://morningconsult.com/wp-content/uploads/2019/02/Political-Intelligence-2.26.19.pdf</v>
      </c>
    </row>
    <row r="1179" spans="1:16">
      <c r="A1179" t="str">
        <f>INDEX([1]Calculation!$F:$F,ROW())</f>
        <v>US</v>
      </c>
      <c r="B1179" t="str">
        <f>INDEX([1]Calculation!$D:$D,ROW())</f>
        <v>D-CYFOR</v>
      </c>
      <c r="C1179" t="str">
        <f>IF(INDEX([1]Calculation!$G:$G,ROW())=0,"-",INDEX([1]Calculation!$G:$G,ROW()))</f>
        <v>-</v>
      </c>
      <c r="D1179" t="str">
        <f>INDEX([1]Calculation!$J:$J,ROW())&amp;"  "&amp;INDEX([1]Calculation!$K:$K,ROW())</f>
        <v>453  rv</v>
      </c>
      <c r="E1179" s="19">
        <f>INDEX([1]Calculation!$I:$I,ROW())</f>
        <v>43519</v>
      </c>
      <c r="F1179" s="12">
        <f>ROUND(INDEX([1]Calculation!AL:AL,ROW()),1)</f>
        <v>0.5</v>
      </c>
      <c r="G1179" s="8">
        <f>ROUND(INDEX([1]Calculation!L:L,ROW()),0)</f>
        <v>39</v>
      </c>
      <c r="H1179" s="8">
        <f>ROUND(INDEX([1]Calculation!M:M,ROW()),0)</f>
        <v>2</v>
      </c>
      <c r="I1179" s="8">
        <f>ROUND(INDEX([1]Calculation!N:N,ROW()),0)</f>
        <v>4</v>
      </c>
      <c r="J1179" s="8">
        <f>ROUND(INDEX([1]Calculation!O:O,ROW()),0)</f>
        <v>0</v>
      </c>
      <c r="K1179" s="8">
        <f>ROUND(INDEX([1]Calculation!P:P,ROW()),0)</f>
        <v>2</v>
      </c>
      <c r="L1179" s="8">
        <f>ROUND(INDEX([1]Calculation!Q:Q,ROW()),0)</f>
        <v>14</v>
      </c>
      <c r="M1179" s="8">
        <f>ROUND(INDEX([1]Calculation!R:R,ROW()),0)</f>
        <v>0</v>
      </c>
      <c r="N1179" s="8">
        <f>ROUND(INDEX([1]Calculation!S:S,ROW()),0)</f>
        <v>5</v>
      </c>
      <c r="O1179" s="8">
        <f>ROUND(INDEX([1]Calculation!T:T,ROW()),0)</f>
        <v>0</v>
      </c>
      <c r="P1179" s="8" t="str">
        <f>INDEX([1]Calculation!CB:CB,ROW())</f>
        <v>https://projects.fivethirtyeight.com/polls/20190301_US.pdf</v>
      </c>
    </row>
    <row r="1180" spans="1:16">
      <c r="A1180" t="str">
        <f>INDEX([1]Calculation!$F:$F,ROW())</f>
        <v>New Hampshire</v>
      </c>
      <c r="B1180" t="str">
        <f>INDEX([1]Calculation!$D:$D,ROW())</f>
        <v>Emerson College</v>
      </c>
      <c r="C1180" t="str">
        <f>IF(INDEX([1]Calculation!$G:$G,ROW())=0,"-",INDEX([1]Calculation!$G:$G,ROW()))</f>
        <v>B-</v>
      </c>
      <c r="D1180" t="str">
        <f>INDEX([1]Calculation!$J:$J,ROW())&amp;"  "&amp;INDEX([1]Calculation!$K:$K,ROW())</f>
        <v>405  lv</v>
      </c>
      <c r="E1180" s="19">
        <f>INDEX([1]Calculation!$I:$I,ROW())</f>
        <v>43518</v>
      </c>
      <c r="F1180" s="12">
        <f>ROUND(INDEX([1]Calculation!AL:AL,ROW()),1)</f>
        <v>0</v>
      </c>
      <c r="G1180" s="8">
        <f>ROUND(INDEX([1]Calculation!L:L,ROW()),0)</f>
        <v>25</v>
      </c>
      <c r="H1180" s="8">
        <f>ROUND(INDEX([1]Calculation!M:M,ROW()),0)</f>
        <v>2</v>
      </c>
      <c r="I1180" s="8">
        <f>ROUND(INDEX([1]Calculation!N:N,ROW()),0)</f>
        <v>5</v>
      </c>
      <c r="J1180" s="8">
        <f>ROUND(INDEX([1]Calculation!O:O,ROW()),0)</f>
        <v>1</v>
      </c>
      <c r="K1180" s="8">
        <f>ROUND(INDEX([1]Calculation!P:P,ROW()),0)</f>
        <v>8</v>
      </c>
      <c r="L1180" s="8">
        <f>ROUND(INDEX([1]Calculation!Q:Q,ROW()),0)</f>
        <v>27</v>
      </c>
      <c r="M1180" s="8">
        <f>ROUND(INDEX([1]Calculation!R:R,ROW()),0)</f>
        <v>0</v>
      </c>
      <c r="N1180" s="8">
        <f>ROUND(INDEX([1]Calculation!S:S,ROW()),0)</f>
        <v>9</v>
      </c>
      <c r="O1180" s="8">
        <f>ROUND(INDEX([1]Calculation!T:T,ROW()),0)</f>
        <v>0</v>
      </c>
      <c r="P1180" s="8" t="str">
        <f>INDEX([1]Calculation!CB:CB,ROW())</f>
        <v>http://emersonpolling.com/2019/02/23/bernie-takes-early-lead-in-new-hampshire-democratic-primary-potential-tight-us-senate-race-if-gov-sununu-takes-on-sen-shaheen/</v>
      </c>
    </row>
    <row r="1181" spans="1:16">
      <c r="A1181" t="str">
        <f>INDEX([1]Calculation!$F:$F,ROW())</f>
        <v>US</v>
      </c>
      <c r="B1181" t="str">
        <f>INDEX([1]Calculation!$D:$D,ROW())</f>
        <v>Harris Insights &amp; Analytics</v>
      </c>
      <c r="C1181" t="str">
        <f>IF(INDEX([1]Calculation!$G:$G,ROW())=0,"-",INDEX([1]Calculation!$G:$G,ROW()))</f>
        <v>C+</v>
      </c>
      <c r="D1181" t="str">
        <f>INDEX([1]Calculation!$J:$J,ROW())&amp;"  "&amp;INDEX([1]Calculation!$K:$K,ROW())</f>
        <v>337  rv</v>
      </c>
      <c r="E1181" s="19">
        <f>INDEX([1]Calculation!$I:$I,ROW())</f>
        <v>43516</v>
      </c>
      <c r="F1181" s="12">
        <f>ROUND(INDEX([1]Calculation!AL:AL,ROW()),1)</f>
        <v>0</v>
      </c>
      <c r="G1181" s="8">
        <f>ROUND(INDEX([1]Calculation!L:L,ROW()),0)</f>
        <v>37</v>
      </c>
      <c r="H1181" s="8">
        <f>ROUND(INDEX([1]Calculation!M:M,ROW()),0)</f>
        <v>3</v>
      </c>
      <c r="I1181" s="8">
        <f>ROUND(INDEX([1]Calculation!N:N,ROW()),0)</f>
        <v>2</v>
      </c>
      <c r="J1181" s="8">
        <f>ROUND(INDEX([1]Calculation!O:O,ROW()),0)</f>
        <v>0</v>
      </c>
      <c r="K1181" s="8">
        <f>ROUND(INDEX([1]Calculation!P:P,ROW()),0)</f>
        <v>0</v>
      </c>
      <c r="L1181" s="8">
        <f>ROUND(INDEX([1]Calculation!Q:Q,ROW()),0)</f>
        <v>22</v>
      </c>
      <c r="M1181" s="8">
        <f>ROUND(INDEX([1]Calculation!R:R,ROW()),0)</f>
        <v>0</v>
      </c>
      <c r="N1181" s="8">
        <f>ROUND(INDEX([1]Calculation!S:S,ROW()),0)</f>
        <v>4</v>
      </c>
      <c r="O1181" s="8">
        <f>ROUND(INDEX([1]Calculation!T:T,ROW()),0)</f>
        <v>0</v>
      </c>
      <c r="P1181" s="8" t="str">
        <f>INDEX([1]Calculation!CB:CB,ROW())</f>
        <v>https://harvardharrispoll.com/wp-content/uploads/2019/02/HHP_Feb2019_RV_topline.pdf</v>
      </c>
    </row>
    <row r="1182" spans="1:16">
      <c r="A1182" t="str">
        <f>INDEX([1]Calculation!$F:$F,ROW())</f>
        <v>US</v>
      </c>
      <c r="B1182" t="str">
        <f>INDEX([1]Calculation!$D:$D,ROW())</f>
        <v>Harris Insights &amp; Analytics</v>
      </c>
      <c r="C1182" t="str">
        <f>IF(INDEX([1]Calculation!$G:$G,ROW())=0,"-",INDEX([1]Calculation!$G:$G,ROW()))</f>
        <v>C+</v>
      </c>
      <c r="D1182" t="str">
        <f>INDEX([1]Calculation!$J:$J,ROW())&amp;"  "&amp;INDEX([1]Calculation!$K:$K,ROW())</f>
        <v>346  rv</v>
      </c>
      <c r="E1182" s="19">
        <f>INDEX([1]Calculation!$I:$I,ROW())</f>
        <v>43516</v>
      </c>
      <c r="F1182" s="12">
        <f>ROUND(INDEX([1]Calculation!AL:AL,ROW()),1)</f>
        <v>0</v>
      </c>
      <c r="G1182" s="8">
        <f>ROUND(INDEX([1]Calculation!L:L,ROW()),0)</f>
        <v>30</v>
      </c>
      <c r="H1182" s="8">
        <f>ROUND(INDEX([1]Calculation!M:M,ROW()),0)</f>
        <v>2</v>
      </c>
      <c r="I1182" s="8">
        <f>ROUND(INDEX([1]Calculation!N:N,ROW()),0)</f>
        <v>5</v>
      </c>
      <c r="J1182" s="8">
        <f>ROUND(INDEX([1]Calculation!O:O,ROW()),0)</f>
        <v>0</v>
      </c>
      <c r="K1182" s="8">
        <f>ROUND(INDEX([1]Calculation!P:P,ROW()),0)</f>
        <v>0</v>
      </c>
      <c r="L1182" s="8">
        <f>ROUND(INDEX([1]Calculation!Q:Q,ROW()),0)</f>
        <v>19</v>
      </c>
      <c r="M1182" s="8">
        <f>ROUND(INDEX([1]Calculation!R:R,ROW()),0)</f>
        <v>0</v>
      </c>
      <c r="N1182" s="8">
        <f>ROUND(INDEX([1]Calculation!S:S,ROW()),0)</f>
        <v>4</v>
      </c>
      <c r="O1182" s="8">
        <f>ROUND(INDEX([1]Calculation!T:T,ROW()),0)</f>
        <v>0</v>
      </c>
      <c r="P1182" s="8" t="str">
        <f>INDEX([1]Calculation!CB:CB,ROW())</f>
        <v>https://harvardharrispoll.com/wp-content/uploads/2019/02/HHP_Feb2019_RV_topline.pdf</v>
      </c>
    </row>
    <row r="1183" spans="1:16">
      <c r="A1183" t="str">
        <f>INDEX([1]Calculation!$F:$F,ROW())</f>
        <v>South Carolina</v>
      </c>
      <c r="B1183" t="str">
        <f>INDEX([1]Calculation!$D:$D,ROW())</f>
        <v>Change Research</v>
      </c>
      <c r="C1183" t="str">
        <f>IF(INDEX([1]Calculation!$G:$G,ROW())=0,"-",INDEX([1]Calculation!$G:$G,ROW()))</f>
        <v>C</v>
      </c>
      <c r="D1183" t="str">
        <f>INDEX([1]Calculation!$J:$J,ROW())&amp;"  "&amp;INDEX([1]Calculation!$K:$K,ROW())</f>
        <v>600  lv</v>
      </c>
      <c r="E1183" s="19">
        <f>INDEX([1]Calculation!$I:$I,ROW())</f>
        <v>43514</v>
      </c>
      <c r="F1183" s="12">
        <f>ROUND(INDEX([1]Calculation!AL:AL,ROW()),1)</f>
        <v>0</v>
      </c>
      <c r="G1183" s="8">
        <f>ROUND(INDEX([1]Calculation!L:L,ROW()),0)</f>
        <v>0</v>
      </c>
      <c r="H1183" s="8">
        <f>ROUND(INDEX([1]Calculation!M:M,ROW()),0)</f>
        <v>0</v>
      </c>
      <c r="I1183" s="8">
        <f>ROUND(INDEX([1]Calculation!N:N,ROW()),0)</f>
        <v>28</v>
      </c>
      <c r="J1183" s="8">
        <f>ROUND(INDEX([1]Calculation!O:O,ROW()),0)</f>
        <v>1</v>
      </c>
      <c r="K1183" s="8">
        <f>ROUND(INDEX([1]Calculation!P:P,ROW()),0)</f>
        <v>5</v>
      </c>
      <c r="L1183" s="8">
        <f>ROUND(INDEX([1]Calculation!Q:Q,ROW()),0)</f>
        <v>0</v>
      </c>
      <c r="M1183" s="8">
        <f>ROUND(INDEX([1]Calculation!R:R,ROW()),0)</f>
        <v>0</v>
      </c>
      <c r="N1183" s="8">
        <f>ROUND(INDEX([1]Calculation!S:S,ROW()),0)</f>
        <v>20</v>
      </c>
      <c r="O1183" s="8">
        <f>ROUND(INDEX([1]Calculation!T:T,ROW()),0)</f>
        <v>1</v>
      </c>
      <c r="P1183" s="8" t="str">
        <f>INDEX([1]Calculation!CB:CB,ROW())</f>
        <v>https://docsend.com/view/y8dpeq2</v>
      </c>
    </row>
    <row r="1184" spans="1:16">
      <c r="A1184" t="str">
        <f>INDEX([1]Calculation!$F:$F,ROW())</f>
        <v>South Carolina</v>
      </c>
      <c r="B1184" t="str">
        <f>INDEX([1]Calculation!$D:$D,ROW())</f>
        <v>Change Research</v>
      </c>
      <c r="C1184" t="str">
        <f>IF(INDEX([1]Calculation!$G:$G,ROW())=0,"-",INDEX([1]Calculation!$G:$G,ROW()))</f>
        <v>C</v>
      </c>
      <c r="D1184" t="str">
        <f>INDEX([1]Calculation!$J:$J,ROW())&amp;"  "&amp;INDEX([1]Calculation!$K:$K,ROW())</f>
        <v>600  lv</v>
      </c>
      <c r="E1184" s="19">
        <f>INDEX([1]Calculation!$I:$I,ROW())</f>
        <v>43514</v>
      </c>
      <c r="F1184" s="12">
        <f>ROUND(INDEX([1]Calculation!AL:AL,ROW()),1)</f>
        <v>0</v>
      </c>
      <c r="G1184" s="8">
        <f>ROUND(INDEX([1]Calculation!L:L,ROW()),0)</f>
        <v>36</v>
      </c>
      <c r="H1184" s="8">
        <f>ROUND(INDEX([1]Calculation!M:M,ROW()),0)</f>
        <v>1</v>
      </c>
      <c r="I1184" s="8">
        <f>ROUND(INDEX([1]Calculation!N:N,ROW()),0)</f>
        <v>10</v>
      </c>
      <c r="J1184" s="8">
        <f>ROUND(INDEX([1]Calculation!O:O,ROW()),0)</f>
        <v>0</v>
      </c>
      <c r="K1184" s="8">
        <f>ROUND(INDEX([1]Calculation!P:P,ROW()),0)</f>
        <v>1</v>
      </c>
      <c r="L1184" s="8">
        <f>ROUND(INDEX([1]Calculation!Q:Q,ROW()),0)</f>
        <v>14</v>
      </c>
      <c r="M1184" s="8">
        <f>ROUND(INDEX([1]Calculation!R:R,ROW()),0)</f>
        <v>0</v>
      </c>
      <c r="N1184" s="8">
        <f>ROUND(INDEX([1]Calculation!S:S,ROW()),0)</f>
        <v>9</v>
      </c>
      <c r="O1184" s="8">
        <f>ROUND(INDEX([1]Calculation!T:T,ROW()),0)</f>
        <v>1</v>
      </c>
      <c r="P1184" s="8" t="str">
        <f>INDEX([1]Calculation!CB:CB,ROW())</f>
        <v>https://docsend.com/view/y8dpeq2</v>
      </c>
    </row>
    <row r="1185" spans="1:16">
      <c r="A1185" t="str">
        <f>INDEX([1]Calculation!$F:$F,ROW())</f>
        <v>US</v>
      </c>
      <c r="B1185" t="str">
        <f>INDEX([1]Calculation!$D:$D,ROW())</f>
        <v>Harris Insights &amp; Analytics</v>
      </c>
      <c r="C1185" t="str">
        <f>IF(INDEX([1]Calculation!$G:$G,ROW())=0,"-",INDEX([1]Calculation!$G:$G,ROW()))</f>
        <v>C+</v>
      </c>
      <c r="D1185" t="str">
        <f>INDEX([1]Calculation!$J:$J,ROW())&amp;"  "&amp;INDEX([1]Calculation!$K:$K,ROW())</f>
        <v>370  rv</v>
      </c>
      <c r="E1185" s="19">
        <f>INDEX([1]Calculation!$I:$I,ROW())</f>
        <v>43514</v>
      </c>
      <c r="F1185" s="12">
        <f>ROUND(INDEX([1]Calculation!AL:AL,ROW()),1)</f>
        <v>0</v>
      </c>
      <c r="G1185" s="8">
        <f>ROUND(INDEX([1]Calculation!L:L,ROW()),0)</f>
        <v>25</v>
      </c>
      <c r="H1185" s="8">
        <f>ROUND(INDEX([1]Calculation!M:M,ROW()),0)</f>
        <v>5</v>
      </c>
      <c r="I1185" s="8">
        <f>ROUND(INDEX([1]Calculation!N:N,ROW()),0)</f>
        <v>4</v>
      </c>
      <c r="J1185" s="8">
        <f>ROUND(INDEX([1]Calculation!O:O,ROW()),0)</f>
        <v>0</v>
      </c>
      <c r="K1185" s="8">
        <f>ROUND(INDEX([1]Calculation!P:P,ROW()),0)</f>
        <v>2</v>
      </c>
      <c r="L1185" s="8">
        <f>ROUND(INDEX([1]Calculation!Q:Q,ROW()),0)</f>
        <v>11</v>
      </c>
      <c r="M1185" s="8">
        <f>ROUND(INDEX([1]Calculation!R:R,ROW()),0)</f>
        <v>0</v>
      </c>
      <c r="N1185" s="8">
        <f>ROUND(INDEX([1]Calculation!S:S,ROW()),0)</f>
        <v>5</v>
      </c>
      <c r="O1185" s="8">
        <f>ROUND(INDEX([1]Calculation!T:T,ROW()),0)</f>
        <v>0</v>
      </c>
      <c r="P1185" s="8" t="str">
        <f>INDEX([1]Calculation!CB:CB,ROW())</f>
        <v>https://thehill.com/hilltv/what-americas-thinking/430614-one-fourth-of-democratic-voters-say-theyd-support-michelle</v>
      </c>
    </row>
    <row r="1186" spans="1:16">
      <c r="A1186" t="str">
        <f>INDEX([1]Calculation!$F:$F,ROW())</f>
        <v>US</v>
      </c>
      <c r="B1186" t="str">
        <f>INDEX([1]Calculation!$D:$D,ROW())</f>
        <v>Morning Consult</v>
      </c>
      <c r="C1186" t="str">
        <f>IF(INDEX([1]Calculation!$G:$G,ROW())=0,"-",INDEX([1]Calculation!$G:$G,ROW()))</f>
        <v>B+</v>
      </c>
      <c r="D1186" t="str">
        <f>INDEX([1]Calculation!$J:$J,ROW())&amp;"  "&amp;INDEX([1]Calculation!$K:$K,ROW())</f>
        <v>15383  lv</v>
      </c>
      <c r="E1186" s="19">
        <f>INDEX([1]Calculation!$I:$I,ROW())</f>
        <v>43513</v>
      </c>
      <c r="F1186" s="12">
        <f>ROUND(INDEX([1]Calculation!AL:AL,ROW()),1)</f>
        <v>0</v>
      </c>
      <c r="G1186" s="8">
        <f>ROUND(INDEX([1]Calculation!L:L,ROW()),0)</f>
        <v>30</v>
      </c>
      <c r="H1186" s="8">
        <f>ROUND(INDEX([1]Calculation!M:M,ROW()),0)</f>
        <v>2</v>
      </c>
      <c r="I1186" s="8">
        <f>ROUND(INDEX([1]Calculation!N:N,ROW()),0)</f>
        <v>5</v>
      </c>
      <c r="J1186" s="8">
        <f>ROUND(INDEX([1]Calculation!O:O,ROW()),0)</f>
        <v>0</v>
      </c>
      <c r="K1186" s="8">
        <f>ROUND(INDEX([1]Calculation!P:P,ROW()),0)</f>
        <v>4</v>
      </c>
      <c r="L1186" s="8">
        <f>ROUND(INDEX([1]Calculation!Q:Q,ROW()),0)</f>
        <v>21</v>
      </c>
      <c r="M1186" s="8">
        <f>ROUND(INDEX([1]Calculation!R:R,ROW()),0)</f>
        <v>0</v>
      </c>
      <c r="N1186" s="8">
        <f>ROUND(INDEX([1]Calculation!S:S,ROW()),0)</f>
        <v>8</v>
      </c>
      <c r="O1186" s="8">
        <f>ROUND(INDEX([1]Calculation!T:T,ROW()),0)</f>
        <v>0</v>
      </c>
      <c r="P1186" s="8" t="str">
        <f>INDEX([1]Calculation!CB:CB,ROW())</f>
        <v>https://morningconsult.com/wp-content/uploads/2019/02/Political-Intelligence-2.19.19.pdf</v>
      </c>
    </row>
    <row r="1187" spans="1:16">
      <c r="A1187" t="str">
        <f>INDEX([1]Calculation!$F:$F,ROW())</f>
        <v>US</v>
      </c>
      <c r="B1187" t="str">
        <f>INDEX([1]Calculation!$D:$D,ROW())</f>
        <v>Emerson College</v>
      </c>
      <c r="C1187" t="str">
        <f>IF(INDEX([1]Calculation!$G:$G,ROW())=0,"-",INDEX([1]Calculation!$G:$G,ROW()))</f>
        <v>B-</v>
      </c>
      <c r="D1187" t="str">
        <f>INDEX([1]Calculation!$J:$J,ROW())&amp;"  "&amp;INDEX([1]Calculation!$K:$K,ROW())</f>
        <v>431  lv</v>
      </c>
      <c r="E1187" s="19">
        <f>INDEX([1]Calculation!$I:$I,ROW())</f>
        <v>43512</v>
      </c>
      <c r="F1187" s="12">
        <f>ROUND(INDEX([1]Calculation!AL:AL,ROW()),1)</f>
        <v>0</v>
      </c>
      <c r="G1187" s="8">
        <f>ROUND(INDEX([1]Calculation!L:L,ROW()),0)</f>
        <v>27</v>
      </c>
      <c r="H1187" s="8">
        <f>ROUND(INDEX([1]Calculation!M:M,ROW()),0)</f>
        <v>2</v>
      </c>
      <c r="I1187" s="8">
        <f>ROUND(INDEX([1]Calculation!N:N,ROW()),0)</f>
        <v>9</v>
      </c>
      <c r="J1187" s="8">
        <f>ROUND(INDEX([1]Calculation!O:O,ROW()),0)</f>
        <v>0</v>
      </c>
      <c r="K1187" s="8">
        <f>ROUND(INDEX([1]Calculation!P:P,ROW()),0)</f>
        <v>5</v>
      </c>
      <c r="L1187" s="8">
        <f>ROUND(INDEX([1]Calculation!Q:Q,ROW()),0)</f>
        <v>17</v>
      </c>
      <c r="M1187" s="8">
        <f>ROUND(INDEX([1]Calculation!R:R,ROW()),0)</f>
        <v>0</v>
      </c>
      <c r="N1187" s="8">
        <f>ROUND(INDEX([1]Calculation!S:S,ROW()),0)</f>
        <v>9</v>
      </c>
      <c r="O1187" s="8">
        <f>ROUND(INDEX([1]Calculation!T:T,ROW()),0)</f>
        <v>0</v>
      </c>
      <c r="P1187" s="8" t="str">
        <f>INDEX([1]Calculation!CB:CB,ROW())</f>
        <v>http://emersonpolling.com/2019/02/16/majority-of-americans-disagree-with-trumps-national-emergency-despite-a-plurality-agreeing-with-border-wall-extension/</v>
      </c>
    </row>
    <row r="1188" spans="1:16">
      <c r="A1188" t="str">
        <f>INDEX([1]Calculation!$F:$F,ROW())</f>
        <v>New Hampshire</v>
      </c>
      <c r="B1188" t="str">
        <f>INDEX([1]Calculation!$D:$D,ROW())</f>
        <v>YouGov</v>
      </c>
      <c r="C1188" t="str">
        <f>IF(INDEX([1]Calculation!$G:$G,ROW())=0,"-",INDEX([1]Calculation!$G:$G,ROW()))</f>
        <v>B-</v>
      </c>
      <c r="D1188" t="str">
        <f>INDEX([1]Calculation!$J:$J,ROW())&amp;"  "&amp;INDEX([1]Calculation!$K:$K,ROW())</f>
        <v>337  lv</v>
      </c>
      <c r="E1188" s="19">
        <f>INDEX([1]Calculation!$I:$I,ROW())</f>
        <v>43511</v>
      </c>
      <c r="F1188" s="12">
        <f>ROUND(INDEX([1]Calculation!AL:AL,ROW()),1)</f>
        <v>0</v>
      </c>
      <c r="G1188" s="8">
        <f>ROUND(INDEX([1]Calculation!L:L,ROW()),0)</f>
        <v>28</v>
      </c>
      <c r="H1188" s="8">
        <f>ROUND(INDEX([1]Calculation!M:M,ROW()),0)</f>
        <v>2</v>
      </c>
      <c r="I1188" s="8">
        <f>ROUND(INDEX([1]Calculation!N:N,ROW()),0)</f>
        <v>3</v>
      </c>
      <c r="J1188" s="8">
        <f>ROUND(INDEX([1]Calculation!O:O,ROW()),0)</f>
        <v>0</v>
      </c>
      <c r="K1188" s="8">
        <f>ROUND(INDEX([1]Calculation!P:P,ROW()),0)</f>
        <v>1</v>
      </c>
      <c r="L1188" s="8">
        <f>ROUND(INDEX([1]Calculation!Q:Q,ROW()),0)</f>
        <v>20</v>
      </c>
      <c r="M1188" s="8">
        <f>ROUND(INDEX([1]Calculation!R:R,ROW()),0)</f>
        <v>0</v>
      </c>
      <c r="N1188" s="8">
        <f>ROUND(INDEX([1]Calculation!S:S,ROW()),0)</f>
        <v>9</v>
      </c>
      <c r="O1188" s="8">
        <f>ROUND(INDEX([1]Calculation!T:T,ROW()),0)</f>
        <v>0</v>
      </c>
      <c r="P1188" s="8" t="str">
        <f>INDEX([1]Calculation!CB:CB,ROW())</f>
        <v>https://www.umass.edu/newsoffice/article/presidential-politics-biden-leads-umass</v>
      </c>
    </row>
    <row r="1189" spans="1:16">
      <c r="A1189" t="str">
        <f>INDEX([1]Calculation!$F:$F,ROW())</f>
        <v>California</v>
      </c>
      <c r="B1189" t="str">
        <f>INDEX([1]Calculation!$D:$D,ROW())</f>
        <v>Change Research</v>
      </c>
      <c r="C1189" t="str">
        <f>IF(INDEX([1]Calculation!$G:$G,ROW())=0,"-",INDEX([1]Calculation!$G:$G,ROW()))</f>
        <v>C</v>
      </c>
      <c r="D1189" t="str">
        <f>INDEX([1]Calculation!$J:$J,ROW())&amp;"  "&amp;INDEX([1]Calculation!$K:$K,ROW())</f>
        <v>948  lv</v>
      </c>
      <c r="E1189" s="19">
        <f>INDEX([1]Calculation!$I:$I,ROW())</f>
        <v>43507</v>
      </c>
      <c r="F1189" s="12">
        <f>ROUND(INDEX([1]Calculation!AL:AL,ROW()),1)</f>
        <v>0</v>
      </c>
      <c r="G1189" s="8">
        <f>ROUND(INDEX([1]Calculation!L:L,ROW()),0)</f>
        <v>0</v>
      </c>
      <c r="H1189" s="8">
        <f>ROUND(INDEX([1]Calculation!M:M,ROW()),0)</f>
        <v>0</v>
      </c>
      <c r="I1189" s="8">
        <f>ROUND(INDEX([1]Calculation!N:N,ROW()),0)</f>
        <v>7</v>
      </c>
      <c r="J1189" s="8">
        <f>ROUND(INDEX([1]Calculation!O:O,ROW()),0)</f>
        <v>2</v>
      </c>
      <c r="K1189" s="8">
        <f>ROUND(INDEX([1]Calculation!P:P,ROW()),0)</f>
        <v>0</v>
      </c>
      <c r="L1189" s="8">
        <f>ROUND(INDEX([1]Calculation!Q:Q,ROW()),0)</f>
        <v>0</v>
      </c>
      <c r="M1189" s="8">
        <f>ROUND(INDEX([1]Calculation!R:R,ROW()),0)</f>
        <v>0</v>
      </c>
      <c r="N1189" s="8">
        <f>ROUND(INDEX([1]Calculation!S:S,ROW()),0)</f>
        <v>23</v>
      </c>
      <c r="O1189" s="8">
        <f>ROUND(INDEX([1]Calculation!T:T,ROW()),0)</f>
        <v>1</v>
      </c>
      <c r="P1189" s="8" t="str">
        <f>INDEX([1]Calculation!CB:CB,ROW())</f>
        <v>https://docsend.com/view/mjz7a9j</v>
      </c>
    </row>
    <row r="1190" spans="1:16">
      <c r="A1190" t="str">
        <f>INDEX([1]Calculation!$F:$F,ROW())</f>
        <v>California</v>
      </c>
      <c r="B1190" t="str">
        <f>INDEX([1]Calculation!$D:$D,ROW())</f>
        <v>Change Research</v>
      </c>
      <c r="C1190" t="str">
        <f>IF(INDEX([1]Calculation!$G:$G,ROW())=0,"-",INDEX([1]Calculation!$G:$G,ROW()))</f>
        <v>C</v>
      </c>
      <c r="D1190" t="str">
        <f>INDEX([1]Calculation!$J:$J,ROW())&amp;"  "&amp;INDEX([1]Calculation!$K:$K,ROW())</f>
        <v>948  lv</v>
      </c>
      <c r="E1190" s="19">
        <f>INDEX([1]Calculation!$I:$I,ROW())</f>
        <v>43507</v>
      </c>
      <c r="F1190" s="12">
        <f>ROUND(INDEX([1]Calculation!AL:AL,ROW()),1)</f>
        <v>0</v>
      </c>
      <c r="G1190" s="8">
        <f>ROUND(INDEX([1]Calculation!L:L,ROW()),0)</f>
        <v>26</v>
      </c>
      <c r="H1190" s="8">
        <f>ROUND(INDEX([1]Calculation!M:M,ROW()),0)</f>
        <v>0</v>
      </c>
      <c r="I1190" s="8">
        <f>ROUND(INDEX([1]Calculation!N:N,ROW()),0)</f>
        <v>3</v>
      </c>
      <c r="J1190" s="8">
        <f>ROUND(INDEX([1]Calculation!O:O,ROW()),0)</f>
        <v>1</v>
      </c>
      <c r="K1190" s="8">
        <f>ROUND(INDEX([1]Calculation!P:P,ROW()),0)</f>
        <v>1</v>
      </c>
      <c r="L1190" s="8">
        <f>ROUND(INDEX([1]Calculation!Q:Q,ROW()),0)</f>
        <v>20</v>
      </c>
      <c r="M1190" s="8">
        <f>ROUND(INDEX([1]Calculation!R:R,ROW()),0)</f>
        <v>0</v>
      </c>
      <c r="N1190" s="8">
        <f>ROUND(INDEX([1]Calculation!S:S,ROW()),0)</f>
        <v>7</v>
      </c>
      <c r="O1190" s="8">
        <f>ROUND(INDEX([1]Calculation!T:T,ROW()),0)</f>
        <v>0</v>
      </c>
      <c r="P1190" s="8" t="str">
        <f>INDEX([1]Calculation!CB:CB,ROW())</f>
        <v>https://docsend.com/view/mjz7a9j</v>
      </c>
    </row>
    <row r="1191" spans="1:16">
      <c r="A1191" t="str">
        <f>INDEX([1]Calculation!$F:$F,ROW())</f>
        <v>US</v>
      </c>
      <c r="B1191" t="str">
        <f>INDEX([1]Calculation!$D:$D,ROW())</f>
        <v>Bold Blue Campaigns</v>
      </c>
      <c r="C1191" t="str">
        <f>IF(INDEX([1]Calculation!$G:$G,ROW())=0,"-",INDEX([1]Calculation!$G:$G,ROW()))</f>
        <v>-</v>
      </c>
      <c r="D1191" t="str">
        <f>INDEX([1]Calculation!$J:$J,ROW())&amp;"  "&amp;INDEX([1]Calculation!$K:$K,ROW())</f>
        <v>500  lv</v>
      </c>
      <c r="E1191" s="19">
        <f>INDEX([1]Calculation!$I:$I,ROW())</f>
        <v>43507</v>
      </c>
      <c r="F1191" s="12">
        <f>ROUND(INDEX([1]Calculation!AL:AL,ROW()),1)</f>
        <v>0.5</v>
      </c>
      <c r="G1191" s="8">
        <f>ROUND(INDEX([1]Calculation!L:L,ROW()),0)</f>
        <v>12</v>
      </c>
      <c r="H1191" s="8">
        <f>ROUND(INDEX([1]Calculation!M:M,ROW()),0)</f>
        <v>0</v>
      </c>
      <c r="I1191" s="8">
        <f>ROUND(INDEX([1]Calculation!N:N,ROW()),0)</f>
        <v>0</v>
      </c>
      <c r="J1191" s="8">
        <f>ROUND(INDEX([1]Calculation!O:O,ROW()),0)</f>
        <v>0</v>
      </c>
      <c r="K1191" s="8">
        <f>ROUND(INDEX([1]Calculation!P:P,ROW()),0)</f>
        <v>1</v>
      </c>
      <c r="L1191" s="8">
        <f>ROUND(INDEX([1]Calculation!Q:Q,ROW()),0)</f>
        <v>9</v>
      </c>
      <c r="M1191" s="8">
        <f>ROUND(INDEX([1]Calculation!R:R,ROW()),0)</f>
        <v>0</v>
      </c>
      <c r="N1191" s="8">
        <f>ROUND(INDEX([1]Calculation!S:S,ROW()),0)</f>
        <v>3</v>
      </c>
      <c r="O1191" s="8">
        <f>ROUND(INDEX([1]Calculation!T:T,ROW()),0)</f>
        <v>0</v>
      </c>
      <c r="P1191" s="8" t="str">
        <f>INDEX([1]Calculation!CB:CB,ROW())</f>
        <v>https://drive.google.com/file/d/1dCo2pRN0-jn12kX-fFnhdm-JkyZCvX9Y/view</v>
      </c>
    </row>
    <row r="1192" spans="1:16">
      <c r="A1192" t="str">
        <f>INDEX([1]Calculation!$F:$F,ROW())</f>
        <v>US</v>
      </c>
      <c r="B1192" t="str">
        <f>INDEX([1]Calculation!$D:$D,ROW())</f>
        <v>McLaughlin &amp; Associates</v>
      </c>
      <c r="C1192" t="str">
        <f>IF(INDEX([1]Calculation!$G:$G,ROW())=0,"-",INDEX([1]Calculation!$G:$G,ROW()))</f>
        <v>C/D</v>
      </c>
      <c r="D1192" t="str">
        <f>INDEX([1]Calculation!$J:$J,ROW())&amp;"  "&amp;INDEX([1]Calculation!$K:$K,ROW())</f>
        <v>450  lv</v>
      </c>
      <c r="E1192" s="19">
        <f>INDEX([1]Calculation!$I:$I,ROW())</f>
        <v>43506</v>
      </c>
      <c r="F1192" s="12">
        <f>ROUND(INDEX([1]Calculation!AL:AL,ROW()),1)</f>
        <v>0</v>
      </c>
      <c r="G1192" s="8">
        <f>ROUND(INDEX([1]Calculation!L:L,ROW()),0)</f>
        <v>25</v>
      </c>
      <c r="H1192" s="8">
        <f>ROUND(INDEX([1]Calculation!M:M,ROW()),0)</f>
        <v>2</v>
      </c>
      <c r="I1192" s="8">
        <f>ROUND(INDEX([1]Calculation!N:N,ROW()),0)</f>
        <v>3</v>
      </c>
      <c r="J1192" s="8">
        <f>ROUND(INDEX([1]Calculation!O:O,ROW()),0)</f>
        <v>0</v>
      </c>
      <c r="K1192" s="8">
        <f>ROUND(INDEX([1]Calculation!P:P,ROW()),0)</f>
        <v>1</v>
      </c>
      <c r="L1192" s="8">
        <f>ROUND(INDEX([1]Calculation!Q:Q,ROW()),0)</f>
        <v>16</v>
      </c>
      <c r="M1192" s="8">
        <f>ROUND(INDEX([1]Calculation!R:R,ROW()),0)</f>
        <v>0</v>
      </c>
      <c r="N1192" s="8">
        <f>ROUND(INDEX([1]Calculation!S:S,ROW()),0)</f>
        <v>5</v>
      </c>
      <c r="O1192" s="8">
        <f>ROUND(INDEX([1]Calculation!T:T,ROW()),0)</f>
        <v>0</v>
      </c>
      <c r="P1192" s="8" t="str">
        <f>INDEX([1]Calculation!CB:CB,ROW())</f>
        <v>http://mclaughlinonline.com/pols/wp-content/uploads/2019/02/National-Monthly-Omnibus-February-1.pdf</v>
      </c>
    </row>
    <row r="1193" spans="1:16">
      <c r="A1193" t="str">
        <f>INDEX([1]Calculation!$F:$F,ROW())</f>
        <v>US</v>
      </c>
      <c r="B1193" t="str">
        <f>INDEX([1]Calculation!$D:$D,ROW())</f>
        <v>Morning Consult</v>
      </c>
      <c r="C1193" t="str">
        <f>IF(INDEX([1]Calculation!$G:$G,ROW())=0,"-",INDEX([1]Calculation!$G:$G,ROW()))</f>
        <v>B+</v>
      </c>
      <c r="D1193" t="str">
        <f>INDEX([1]Calculation!$J:$J,ROW())&amp;"  "&amp;INDEX([1]Calculation!$K:$K,ROW())</f>
        <v>11627  lv</v>
      </c>
      <c r="E1193" s="19">
        <f>INDEX([1]Calculation!$I:$I,ROW())</f>
        <v>43506</v>
      </c>
      <c r="F1193" s="12">
        <f>ROUND(INDEX([1]Calculation!AL:AL,ROW()),1)</f>
        <v>0</v>
      </c>
      <c r="G1193" s="8">
        <f>ROUND(INDEX([1]Calculation!L:L,ROW()),0)</f>
        <v>29</v>
      </c>
      <c r="H1193" s="8">
        <f>ROUND(INDEX([1]Calculation!M:M,ROW()),0)</f>
        <v>2</v>
      </c>
      <c r="I1193" s="8">
        <f>ROUND(INDEX([1]Calculation!N:N,ROW()),0)</f>
        <v>5</v>
      </c>
      <c r="J1193" s="8">
        <f>ROUND(INDEX([1]Calculation!O:O,ROW()),0)</f>
        <v>0</v>
      </c>
      <c r="K1193" s="8">
        <f>ROUND(INDEX([1]Calculation!P:P,ROW()),0)</f>
        <v>3</v>
      </c>
      <c r="L1193" s="8">
        <f>ROUND(INDEX([1]Calculation!Q:Q,ROW()),0)</f>
        <v>22</v>
      </c>
      <c r="M1193" s="8">
        <f>ROUND(INDEX([1]Calculation!R:R,ROW()),0)</f>
        <v>0</v>
      </c>
      <c r="N1193" s="8">
        <f>ROUND(INDEX([1]Calculation!S:S,ROW()),0)</f>
        <v>8</v>
      </c>
      <c r="O1193" s="8">
        <f>ROUND(INDEX([1]Calculation!T:T,ROW()),0)</f>
        <v>0</v>
      </c>
      <c r="P1193" s="8" t="str">
        <f>INDEX([1]Calculation!CB:CB,ROW())</f>
        <v>https://morningconsult.com/wp-content/uploads/2019/02/Morning-Consult_Political-Intelligence_2.12.19.pdf</v>
      </c>
    </row>
    <row r="1194" spans="1:16">
      <c r="A1194" t="str">
        <f>INDEX([1]Calculation!$F:$F,ROW())</f>
        <v>US</v>
      </c>
      <c r="B1194" t="str">
        <f>INDEX([1]Calculation!$D:$D,ROW())</f>
        <v>Morning Consult</v>
      </c>
      <c r="C1194" t="str">
        <f>IF(INDEX([1]Calculation!$G:$G,ROW())=0,"-",INDEX([1]Calculation!$G:$G,ROW()))</f>
        <v>B+</v>
      </c>
      <c r="D1194" t="str">
        <f>INDEX([1]Calculation!$J:$J,ROW())&amp;"  "&amp;INDEX([1]Calculation!$K:$K,ROW())</f>
        <v>14494  lv</v>
      </c>
      <c r="E1194" s="19">
        <f>INDEX([1]Calculation!$I:$I,ROW())</f>
        <v>43499</v>
      </c>
      <c r="F1194" s="12">
        <f>ROUND(INDEX([1]Calculation!AL:AL,ROW()),1)</f>
        <v>0</v>
      </c>
      <c r="G1194" s="8">
        <f>ROUND(INDEX([1]Calculation!L:L,ROW()),0)</f>
        <v>30</v>
      </c>
      <c r="H1194" s="8">
        <f>ROUND(INDEX([1]Calculation!M:M,ROW()),0)</f>
        <v>2</v>
      </c>
      <c r="I1194" s="8">
        <f>ROUND(INDEX([1]Calculation!N:N,ROW()),0)</f>
        <v>4</v>
      </c>
      <c r="J1194" s="8">
        <f>ROUND(INDEX([1]Calculation!O:O,ROW()),0)</f>
        <v>0</v>
      </c>
      <c r="K1194" s="8">
        <f>ROUND(INDEX([1]Calculation!P:P,ROW()),0)</f>
        <v>2</v>
      </c>
      <c r="L1194" s="8">
        <f>ROUND(INDEX([1]Calculation!Q:Q,ROW()),0)</f>
        <v>21</v>
      </c>
      <c r="M1194" s="8">
        <f>ROUND(INDEX([1]Calculation!R:R,ROW()),0)</f>
        <v>0</v>
      </c>
      <c r="N1194" s="8">
        <f>ROUND(INDEX([1]Calculation!S:S,ROW()),0)</f>
        <v>9</v>
      </c>
      <c r="O1194" s="8">
        <f>ROUND(INDEX([1]Calculation!T:T,ROW()),0)</f>
        <v>0</v>
      </c>
      <c r="P1194" s="8" t="str">
        <f>INDEX([1]Calculation!CB:CB,ROW())</f>
        <v>https://morningconsult.com/2020-democratic-primary/</v>
      </c>
    </row>
    <row r="1195" spans="1:16">
      <c r="A1195" t="str">
        <f>INDEX([1]Calculation!$F:$F,ROW())</f>
        <v>South Carolina</v>
      </c>
      <c r="B1195" t="str">
        <f>INDEX([1]Calculation!$D:$D,ROW())</f>
        <v>Optimus</v>
      </c>
      <c r="C1195" t="str">
        <f>IF(INDEX([1]Calculation!$G:$G,ROW())=0,"-",INDEX([1]Calculation!$G:$G,ROW()))</f>
        <v>C/D</v>
      </c>
      <c r="D1195" t="str">
        <f>INDEX([1]Calculation!$J:$J,ROW())&amp;"  "&amp;INDEX([1]Calculation!$K:$K,ROW())</f>
        <v>557  lv</v>
      </c>
      <c r="E1195" s="19">
        <f>INDEX([1]Calculation!$I:$I,ROW())</f>
        <v>43498</v>
      </c>
      <c r="F1195" s="12">
        <f>ROUND(INDEX([1]Calculation!AL:AL,ROW()),1)</f>
        <v>0</v>
      </c>
      <c r="G1195" s="8">
        <f>ROUND(INDEX([1]Calculation!L:L,ROW()),0)</f>
        <v>36</v>
      </c>
      <c r="H1195" s="8">
        <f>ROUND(INDEX([1]Calculation!M:M,ROW()),0)</f>
        <v>0</v>
      </c>
      <c r="I1195" s="8">
        <f>ROUND(INDEX([1]Calculation!N:N,ROW()),0)</f>
        <v>5</v>
      </c>
      <c r="J1195" s="8">
        <f>ROUND(INDEX([1]Calculation!O:O,ROW()),0)</f>
        <v>0</v>
      </c>
      <c r="K1195" s="8">
        <f>ROUND(INDEX([1]Calculation!P:P,ROW()),0)</f>
        <v>1</v>
      </c>
      <c r="L1195" s="8">
        <f>ROUND(INDEX([1]Calculation!Q:Q,ROW()),0)</f>
        <v>8</v>
      </c>
      <c r="M1195" s="8">
        <f>ROUND(INDEX([1]Calculation!R:R,ROW()),0)</f>
        <v>0</v>
      </c>
      <c r="N1195" s="8">
        <f>ROUND(INDEX([1]Calculation!S:S,ROW()),0)</f>
        <v>4</v>
      </c>
      <c r="O1195" s="8">
        <f>ROUND(INDEX([1]Calculation!T:T,ROW()),0)</f>
        <v>0</v>
      </c>
      <c r="P1195" s="8" t="str">
        <f>INDEX([1]Calculation!CB:CB,ROW())</f>
        <v>https://projects.fivethirtyeight.com/polls/20190207.xlsx</v>
      </c>
    </row>
    <row r="1196" spans="1:16">
      <c r="A1196" t="str">
        <f>INDEX([1]Calculation!$F:$F,ROW())</f>
        <v>New Hampshire</v>
      </c>
      <c r="B1196" t="str">
        <f>INDEX([1]Calculation!$D:$D,ROW())</f>
        <v>Optimus</v>
      </c>
      <c r="C1196" t="str">
        <f>IF(INDEX([1]Calculation!$G:$G,ROW())=0,"-",INDEX([1]Calculation!$G:$G,ROW()))</f>
        <v>C/D</v>
      </c>
      <c r="D1196" t="str">
        <f>INDEX([1]Calculation!$J:$J,ROW())&amp;"  "&amp;INDEX([1]Calculation!$K:$K,ROW())</f>
        <v>518  lv</v>
      </c>
      <c r="E1196" s="19">
        <f>INDEX([1]Calculation!$I:$I,ROW())</f>
        <v>43498</v>
      </c>
      <c r="F1196" s="12">
        <f>ROUND(INDEX([1]Calculation!AL:AL,ROW()),1)</f>
        <v>0</v>
      </c>
      <c r="G1196" s="8">
        <f>ROUND(INDEX([1]Calculation!L:L,ROW()),0)</f>
        <v>22</v>
      </c>
      <c r="H1196" s="8">
        <f>ROUND(INDEX([1]Calculation!M:M,ROW()),0)</f>
        <v>0</v>
      </c>
      <c r="I1196" s="8">
        <f>ROUND(INDEX([1]Calculation!N:N,ROW()),0)</f>
        <v>4</v>
      </c>
      <c r="J1196" s="8">
        <f>ROUND(INDEX([1]Calculation!O:O,ROW()),0)</f>
        <v>0</v>
      </c>
      <c r="K1196" s="8">
        <f>ROUND(INDEX([1]Calculation!P:P,ROW()),0)</f>
        <v>2</v>
      </c>
      <c r="L1196" s="8">
        <f>ROUND(INDEX([1]Calculation!Q:Q,ROW()),0)</f>
        <v>13</v>
      </c>
      <c r="M1196" s="8">
        <f>ROUND(INDEX([1]Calculation!R:R,ROW()),0)</f>
        <v>0</v>
      </c>
      <c r="N1196" s="8">
        <f>ROUND(INDEX([1]Calculation!S:S,ROW()),0)</f>
        <v>9</v>
      </c>
      <c r="O1196" s="8">
        <f>ROUND(INDEX([1]Calculation!T:T,ROW()),0)</f>
        <v>0</v>
      </c>
      <c r="P1196" s="8" t="str">
        <f>INDEX([1]Calculation!CB:CB,ROW())</f>
        <v>https://projects.fivethirtyeight.com/polls/20190207.xlsx</v>
      </c>
    </row>
    <row r="1197" spans="1:16">
      <c r="A1197" t="str">
        <f>INDEX([1]Calculation!$F:$F,ROW())</f>
        <v>Iowa</v>
      </c>
      <c r="B1197" t="str">
        <f>INDEX([1]Calculation!$D:$D,ROW())</f>
        <v>Optimus</v>
      </c>
      <c r="C1197" t="str">
        <f>IF(INDEX([1]Calculation!$G:$G,ROW())=0,"-",INDEX([1]Calculation!$G:$G,ROW()))</f>
        <v>C/D</v>
      </c>
      <c r="D1197" t="str">
        <f>INDEX([1]Calculation!$J:$J,ROW())&amp;"  "&amp;INDEX([1]Calculation!$K:$K,ROW())</f>
        <v>558  lv</v>
      </c>
      <c r="E1197" s="19">
        <f>INDEX([1]Calculation!$I:$I,ROW())</f>
        <v>43498</v>
      </c>
      <c r="F1197" s="12">
        <f>ROUND(INDEX([1]Calculation!AL:AL,ROW()),1)</f>
        <v>0</v>
      </c>
      <c r="G1197" s="8">
        <f>ROUND(INDEX([1]Calculation!L:L,ROW()),0)</f>
        <v>25</v>
      </c>
      <c r="H1197" s="8">
        <f>ROUND(INDEX([1]Calculation!M:M,ROW()),0)</f>
        <v>0</v>
      </c>
      <c r="I1197" s="8">
        <f>ROUND(INDEX([1]Calculation!N:N,ROW()),0)</f>
        <v>4</v>
      </c>
      <c r="J1197" s="8">
        <f>ROUND(INDEX([1]Calculation!O:O,ROW()),0)</f>
        <v>0</v>
      </c>
      <c r="K1197" s="8">
        <f>ROUND(INDEX([1]Calculation!P:P,ROW()),0)</f>
        <v>5</v>
      </c>
      <c r="L1197" s="8">
        <f>ROUND(INDEX([1]Calculation!Q:Q,ROW()),0)</f>
        <v>10</v>
      </c>
      <c r="M1197" s="8">
        <f>ROUND(INDEX([1]Calculation!R:R,ROW()),0)</f>
        <v>0</v>
      </c>
      <c r="N1197" s="8">
        <f>ROUND(INDEX([1]Calculation!S:S,ROW()),0)</f>
        <v>11</v>
      </c>
      <c r="O1197" s="8">
        <f>ROUND(INDEX([1]Calculation!T:T,ROW()),0)</f>
        <v>0</v>
      </c>
      <c r="P1197" s="8" t="str">
        <f>INDEX([1]Calculation!CB:CB,ROW())</f>
        <v>https://projects.fivethirtyeight.com/polls/20190207.xlsx</v>
      </c>
    </row>
    <row r="1198" spans="1:16">
      <c r="A1198" t="str">
        <f>INDEX([1]Calculation!$F:$F,ROW())</f>
        <v>US</v>
      </c>
      <c r="B1198" t="str">
        <f>INDEX([1]Calculation!$D:$D,ROW())</f>
        <v>Morning Consult</v>
      </c>
      <c r="C1198" t="str">
        <f>IF(INDEX([1]Calculation!$G:$G,ROW())=0,"-",INDEX([1]Calculation!$G:$G,ROW()))</f>
        <v>B+</v>
      </c>
      <c r="D1198" t="str">
        <f>INDEX([1]Calculation!$J:$J,ROW())&amp;"  "&amp;INDEX([1]Calculation!$K:$K,ROW())</f>
        <v>737  rv</v>
      </c>
      <c r="E1198" s="19">
        <f>INDEX([1]Calculation!$I:$I,ROW())</f>
        <v>43498</v>
      </c>
      <c r="F1198" s="12">
        <f>ROUND(INDEX([1]Calculation!AL:AL,ROW()),1)</f>
        <v>0</v>
      </c>
      <c r="G1198" s="8">
        <f>ROUND(INDEX([1]Calculation!L:L,ROW()),0)</f>
        <v>29</v>
      </c>
      <c r="H1198" s="8">
        <f>ROUND(INDEX([1]Calculation!M:M,ROW()),0)</f>
        <v>2</v>
      </c>
      <c r="I1198" s="8">
        <f>ROUND(INDEX([1]Calculation!N:N,ROW()),0)</f>
        <v>5</v>
      </c>
      <c r="J1198" s="8">
        <f>ROUND(INDEX([1]Calculation!O:O,ROW()),0)</f>
        <v>0</v>
      </c>
      <c r="K1198" s="8">
        <f>ROUND(INDEX([1]Calculation!P:P,ROW()),0)</f>
        <v>2</v>
      </c>
      <c r="L1198" s="8">
        <f>ROUND(INDEX([1]Calculation!Q:Q,ROW()),0)</f>
        <v>16</v>
      </c>
      <c r="M1198" s="8">
        <f>ROUND(INDEX([1]Calculation!R:R,ROW()),0)</f>
        <v>0</v>
      </c>
      <c r="N1198" s="8">
        <f>ROUND(INDEX([1]Calculation!S:S,ROW()),0)</f>
        <v>6</v>
      </c>
      <c r="O1198" s="8">
        <f>ROUND(INDEX([1]Calculation!T:T,ROW()),0)</f>
        <v>0</v>
      </c>
      <c r="P1198" s="8" t="str">
        <f>INDEX([1]Calculation!CB:CB,ROW())</f>
        <v>https://morningconsult.com/wp-content/uploads/2019/02/190202_crosstabs_POLITICO_RVs_v1_AP.pdf</v>
      </c>
    </row>
    <row r="1199" spans="1:16">
      <c r="A1199" t="str">
        <f>INDEX([1]Calculation!$F:$F,ROW())</f>
        <v>Iowa</v>
      </c>
      <c r="B1199" t="str">
        <f>INDEX([1]Calculation!$D:$D,ROW())</f>
        <v>Emerson College</v>
      </c>
      <c r="C1199" t="str">
        <f>IF(INDEX([1]Calculation!$G:$G,ROW())=0,"-",INDEX([1]Calculation!$G:$G,ROW()))</f>
        <v>B-</v>
      </c>
      <c r="D1199" t="str">
        <f>INDEX([1]Calculation!$J:$J,ROW())&amp;"  "&amp;INDEX([1]Calculation!$K:$K,ROW())</f>
        <v>260  lv</v>
      </c>
      <c r="E1199" s="19">
        <f>INDEX([1]Calculation!$I:$I,ROW())</f>
        <v>43498</v>
      </c>
      <c r="F1199" s="12">
        <f>ROUND(INDEX([1]Calculation!AL:AL,ROW()),1)</f>
        <v>0</v>
      </c>
      <c r="G1199" s="8">
        <f>ROUND(INDEX([1]Calculation!L:L,ROW()),0)</f>
        <v>29</v>
      </c>
      <c r="H1199" s="8">
        <f>ROUND(INDEX([1]Calculation!M:M,ROW()),0)</f>
        <v>0</v>
      </c>
      <c r="I1199" s="8">
        <f>ROUND(INDEX([1]Calculation!N:N,ROW()),0)</f>
        <v>4</v>
      </c>
      <c r="J1199" s="8">
        <f>ROUND(INDEX([1]Calculation!O:O,ROW()),0)</f>
        <v>0</v>
      </c>
      <c r="K1199" s="8">
        <f>ROUND(INDEX([1]Calculation!P:P,ROW()),0)</f>
        <v>3</v>
      </c>
      <c r="L1199" s="8">
        <f>ROUND(INDEX([1]Calculation!Q:Q,ROW()),0)</f>
        <v>15</v>
      </c>
      <c r="M1199" s="8">
        <f>ROUND(INDEX([1]Calculation!R:R,ROW()),0)</f>
        <v>0</v>
      </c>
      <c r="N1199" s="8">
        <f>ROUND(INDEX([1]Calculation!S:S,ROW()),0)</f>
        <v>11</v>
      </c>
      <c r="O1199" s="8">
        <f>ROUND(INDEX([1]Calculation!T:T,ROW()),0)</f>
        <v>0</v>
      </c>
      <c r="P1199" s="8" t="str">
        <f>INDEX([1]Calculation!CB:CB,ROW())</f>
        <v>https://www.emerson.edu/news-events/emerson-college-today-unpublished/iowa-poll-one-year-out-caucus-biden-leads-democratic-field-third-party-candidacy-helps-trump</v>
      </c>
    </row>
    <row r="1200" spans="1:16">
      <c r="A1200" t="str">
        <f>INDEX([1]Calculation!$F:$F,ROW())</f>
        <v>US</v>
      </c>
      <c r="B1200" t="str">
        <f>INDEX([1]Calculation!$D:$D,ROW())</f>
        <v>Morning Consult</v>
      </c>
      <c r="C1200" t="str">
        <f>IF(INDEX([1]Calculation!$G:$G,ROW())=0,"-",INDEX([1]Calculation!$G:$G,ROW()))</f>
        <v>B+</v>
      </c>
      <c r="D1200" t="str">
        <f>INDEX([1]Calculation!$J:$J,ROW())&amp;"  "&amp;INDEX([1]Calculation!$K:$K,ROW())</f>
        <v>14381  lv</v>
      </c>
      <c r="E1200" s="19">
        <f>INDEX([1]Calculation!$I:$I,ROW())</f>
        <v>43492</v>
      </c>
      <c r="F1200" s="12">
        <f>ROUND(INDEX([1]Calculation!AL:AL,ROW()),1)</f>
        <v>0</v>
      </c>
      <c r="G1200" s="8">
        <f>ROUND(INDEX([1]Calculation!L:L,ROW()),0)</f>
        <v>31</v>
      </c>
      <c r="H1200" s="8">
        <f>ROUND(INDEX([1]Calculation!M:M,ROW()),0)</f>
        <v>3</v>
      </c>
      <c r="I1200" s="8">
        <f>ROUND(INDEX([1]Calculation!N:N,ROW()),0)</f>
        <v>3</v>
      </c>
      <c r="J1200" s="8">
        <f>ROUND(INDEX([1]Calculation!O:O,ROW()),0)</f>
        <v>0</v>
      </c>
      <c r="K1200" s="8">
        <f>ROUND(INDEX([1]Calculation!P:P,ROW()),0)</f>
        <v>2</v>
      </c>
      <c r="L1200" s="8">
        <f>ROUND(INDEX([1]Calculation!Q:Q,ROW()),0)</f>
        <v>21</v>
      </c>
      <c r="M1200" s="8">
        <f>ROUND(INDEX([1]Calculation!R:R,ROW()),0)</f>
        <v>0</v>
      </c>
      <c r="N1200" s="8">
        <f>ROUND(INDEX([1]Calculation!S:S,ROW()),0)</f>
        <v>9</v>
      </c>
      <c r="O1200" s="8">
        <f>ROUND(INDEX([1]Calculation!T:T,ROW()),0)</f>
        <v>0</v>
      </c>
      <c r="P1200" s="8" t="str">
        <f>INDEX([1]Calculation!CB:CB,ROW())</f>
        <v>https://morningconsult.com/2020-democratic-primary/</v>
      </c>
    </row>
    <row r="1201" spans="1:16">
      <c r="A1201" t="str">
        <f>INDEX([1]Calculation!$F:$F,ROW())</f>
        <v>US</v>
      </c>
      <c r="B1201" t="str">
        <f>INDEX([1]Calculation!$D:$D,ROW())</f>
        <v>Monmouth University</v>
      </c>
      <c r="C1201" t="str">
        <f>IF(INDEX([1]Calculation!$G:$G,ROW())=0,"-",INDEX([1]Calculation!$G:$G,ROW()))</f>
        <v>A+</v>
      </c>
      <c r="D1201" t="str">
        <f>INDEX([1]Calculation!$J:$J,ROW())&amp;"  "&amp;INDEX([1]Calculation!$K:$K,ROW())</f>
        <v>313  rv</v>
      </c>
      <c r="E1201" s="19">
        <f>INDEX([1]Calculation!$I:$I,ROW())</f>
        <v>43492</v>
      </c>
      <c r="F1201" s="12">
        <f>ROUND(INDEX([1]Calculation!AL:AL,ROW()),1)</f>
        <v>0</v>
      </c>
      <c r="G1201" s="8">
        <f>ROUND(INDEX([1]Calculation!L:L,ROW()),0)</f>
        <v>29</v>
      </c>
      <c r="H1201" s="8">
        <f>ROUND(INDEX([1]Calculation!M:M,ROW()),0)</f>
        <v>4</v>
      </c>
      <c r="I1201" s="8">
        <f>ROUND(INDEX([1]Calculation!N:N,ROW()),0)</f>
        <v>4</v>
      </c>
      <c r="J1201" s="8">
        <f>ROUND(INDEX([1]Calculation!O:O,ROW()),0)</f>
        <v>0</v>
      </c>
      <c r="K1201" s="8">
        <f>ROUND(INDEX([1]Calculation!P:P,ROW()),0)</f>
        <v>2</v>
      </c>
      <c r="L1201" s="8">
        <f>ROUND(INDEX([1]Calculation!Q:Q,ROW()),0)</f>
        <v>16</v>
      </c>
      <c r="M1201" s="8">
        <f>ROUND(INDEX([1]Calculation!R:R,ROW()),0)</f>
        <v>0</v>
      </c>
      <c r="N1201" s="8">
        <f>ROUND(INDEX([1]Calculation!S:S,ROW()),0)</f>
        <v>8</v>
      </c>
      <c r="O1201" s="8">
        <f>ROUND(INDEX([1]Calculation!T:T,ROW()),0)</f>
        <v>1</v>
      </c>
      <c r="P1201" s="8" t="str">
        <f>INDEX([1]Calculation!CB:CB,ROW())</f>
        <v>https://www.monmouth.edu/polling-institute/documents/monmouthpoll_us_020419.pdf/</v>
      </c>
    </row>
    <row r="1202" spans="1:16">
      <c r="A1202" t="str">
        <f>INDEX([1]Calculation!$F:$F,ROW())</f>
        <v>US</v>
      </c>
      <c r="B1202" t="str">
        <f>INDEX([1]Calculation!$D:$D,ROW())</f>
        <v>Morning Consult</v>
      </c>
      <c r="C1202" t="str">
        <f>IF(INDEX([1]Calculation!$G:$G,ROW())=0,"-",INDEX([1]Calculation!$G:$G,ROW()))</f>
        <v>B+</v>
      </c>
      <c r="D1202" t="str">
        <f>INDEX([1]Calculation!$J:$J,ROW())&amp;"  "&amp;INDEX([1]Calculation!$K:$K,ROW())</f>
        <v>685  rv</v>
      </c>
      <c r="E1202" s="19">
        <f>INDEX([1]Calculation!$I:$I,ROW())</f>
        <v>43492</v>
      </c>
      <c r="F1202" s="12">
        <f>ROUND(INDEX([1]Calculation!AL:AL,ROW()),1)</f>
        <v>0</v>
      </c>
      <c r="G1202" s="8">
        <f>ROUND(INDEX([1]Calculation!L:L,ROW()),0)</f>
        <v>33</v>
      </c>
      <c r="H1202" s="8">
        <f>ROUND(INDEX([1]Calculation!M:M,ROW()),0)</f>
        <v>2</v>
      </c>
      <c r="I1202" s="8">
        <f>ROUND(INDEX([1]Calculation!N:N,ROW()),0)</f>
        <v>3</v>
      </c>
      <c r="J1202" s="8">
        <f>ROUND(INDEX([1]Calculation!O:O,ROW()),0)</f>
        <v>0</v>
      </c>
      <c r="K1202" s="8">
        <f>ROUND(INDEX([1]Calculation!P:P,ROW()),0)</f>
        <v>1</v>
      </c>
      <c r="L1202" s="8">
        <f>ROUND(INDEX([1]Calculation!Q:Q,ROW()),0)</f>
        <v>15</v>
      </c>
      <c r="M1202" s="8">
        <f>ROUND(INDEX([1]Calculation!R:R,ROW()),0)</f>
        <v>0</v>
      </c>
      <c r="N1202" s="8">
        <f>ROUND(INDEX([1]Calculation!S:S,ROW()),0)</f>
        <v>6</v>
      </c>
      <c r="O1202" s="8">
        <f>ROUND(INDEX([1]Calculation!T:T,ROW()),0)</f>
        <v>0</v>
      </c>
      <c r="P1202" s="8" t="str">
        <f>INDEX([1]Calculation!CB:CB,ROW())</f>
        <v>https://morningconsult.com/wp-content/uploads/2019/01/190156_crosstabs_POLITICO_RVs_v1_ML.pdf</v>
      </c>
    </row>
    <row r="1203" spans="1:16">
      <c r="A1203" t="str">
        <f>INDEX([1]Calculation!$F:$F,ROW())</f>
        <v>US</v>
      </c>
      <c r="B1203" t="str">
        <f>INDEX([1]Calculation!$D:$D,ROW())</f>
        <v>ABC News/Washington Post</v>
      </c>
      <c r="C1203" t="str">
        <f>IF(INDEX([1]Calculation!$G:$G,ROW())=0,"-",INDEX([1]Calculation!$G:$G,ROW()))</f>
        <v>A+</v>
      </c>
      <c r="D1203" t="str">
        <f>INDEX([1]Calculation!$J:$J,ROW())&amp;"  "&amp;INDEX([1]Calculation!$K:$K,ROW())</f>
        <v>447  a</v>
      </c>
      <c r="E1203" s="19">
        <f>INDEX([1]Calculation!$I:$I,ROW())</f>
        <v>43489</v>
      </c>
      <c r="F1203" s="12">
        <f>ROUND(INDEX([1]Calculation!AL:AL,ROW()),1)</f>
        <v>0</v>
      </c>
      <c r="G1203" s="8">
        <f>ROUND(INDEX([1]Calculation!L:L,ROW()),0)</f>
        <v>9</v>
      </c>
      <c r="H1203" s="8">
        <f>ROUND(INDEX([1]Calculation!M:M,ROW()),0)</f>
        <v>0</v>
      </c>
      <c r="I1203" s="8">
        <f>ROUND(INDEX([1]Calculation!N:N,ROW()),0)</f>
        <v>1</v>
      </c>
      <c r="J1203" s="8">
        <f>ROUND(INDEX([1]Calculation!O:O,ROW()),0)</f>
        <v>0</v>
      </c>
      <c r="K1203" s="8">
        <f>ROUND(INDEX([1]Calculation!P:P,ROW()),0)</f>
        <v>1</v>
      </c>
      <c r="L1203" s="8">
        <f>ROUND(INDEX([1]Calculation!Q:Q,ROW()),0)</f>
        <v>4</v>
      </c>
      <c r="M1203" s="8">
        <f>ROUND(INDEX([1]Calculation!R:R,ROW()),0)</f>
        <v>0</v>
      </c>
      <c r="N1203" s="8">
        <f>ROUND(INDEX([1]Calculation!S:S,ROW()),0)</f>
        <v>2</v>
      </c>
      <c r="O1203" s="8">
        <f>ROUND(INDEX([1]Calculation!T:T,ROW()),0)</f>
        <v>0</v>
      </c>
      <c r="P1203" s="8" t="str">
        <f>INDEX([1]Calculation!CB:CB,ROW())</f>
        <v>https://apps.washingtonpost.com/g/page/national/washington-post-abc-news-poll-jan-21-24/2355/</v>
      </c>
    </row>
    <row r="1204" spans="1:16">
      <c r="A1204" t="str">
        <f>INDEX([1]Calculation!$F:$F,ROW())</f>
        <v>US</v>
      </c>
      <c r="B1204" t="str">
        <f>INDEX([1]Calculation!$D:$D,ROW())</f>
        <v>Morning Consult</v>
      </c>
      <c r="C1204" t="str">
        <f>IF(INDEX([1]Calculation!$G:$G,ROW())=0,"-",INDEX([1]Calculation!$G:$G,ROW()))</f>
        <v>B+</v>
      </c>
      <c r="D1204" t="str">
        <f>INDEX([1]Calculation!$J:$J,ROW())&amp;"  "&amp;INDEX([1]Calculation!$K:$K,ROW())</f>
        <v>694  rv</v>
      </c>
      <c r="E1204" s="19">
        <f>INDEX([1]Calculation!$I:$I,ROW())</f>
        <v>43487</v>
      </c>
      <c r="F1204" s="12">
        <f>ROUND(INDEX([1]Calculation!AL:AL,ROW()),1)</f>
        <v>0</v>
      </c>
      <c r="G1204" s="8">
        <f>ROUND(INDEX([1]Calculation!L:L,ROW()),0)</f>
        <v>26</v>
      </c>
      <c r="H1204" s="8">
        <f>ROUND(INDEX([1]Calculation!M:M,ROW()),0)</f>
        <v>2</v>
      </c>
      <c r="I1204" s="8">
        <f>ROUND(INDEX([1]Calculation!N:N,ROW()),0)</f>
        <v>4</v>
      </c>
      <c r="J1204" s="8">
        <f>ROUND(INDEX([1]Calculation!O:O,ROW()),0)</f>
        <v>0</v>
      </c>
      <c r="K1204" s="8">
        <f>ROUND(INDEX([1]Calculation!P:P,ROW()),0)</f>
        <v>2</v>
      </c>
      <c r="L1204" s="8">
        <f>ROUND(INDEX([1]Calculation!Q:Q,ROW()),0)</f>
        <v>16</v>
      </c>
      <c r="M1204" s="8">
        <f>ROUND(INDEX([1]Calculation!R:R,ROW()),0)</f>
        <v>0</v>
      </c>
      <c r="N1204" s="8">
        <f>ROUND(INDEX([1]Calculation!S:S,ROW()),0)</f>
        <v>6</v>
      </c>
      <c r="O1204" s="8">
        <f>ROUND(INDEX([1]Calculation!T:T,ROW()),0)</f>
        <v>0</v>
      </c>
      <c r="P1204" s="8" t="str">
        <f>INDEX([1]Calculation!CB:CB,ROW())</f>
        <v>https://morningconsult.com/wp-content/uploads/2019/01/190140_crosstabs_POLITICO_RVs_v1_AP-3.pdf</v>
      </c>
    </row>
    <row r="1205" spans="1:16">
      <c r="A1205" t="str">
        <f>INDEX([1]Calculation!$F:$F,ROW())</f>
        <v>US</v>
      </c>
      <c r="B1205" t="str">
        <f>INDEX([1]Calculation!$D:$D,ROW())</f>
        <v>Emerson College</v>
      </c>
      <c r="C1205" t="str">
        <f>IF(INDEX([1]Calculation!$G:$G,ROW())=0,"-",INDEX([1]Calculation!$G:$G,ROW()))</f>
        <v>B-</v>
      </c>
      <c r="D1205" t="str">
        <f>INDEX([1]Calculation!$J:$J,ROW())&amp;"  "&amp;INDEX([1]Calculation!$K:$K,ROW())</f>
        <v>355  lv</v>
      </c>
      <c r="E1205" s="19">
        <f>INDEX([1]Calculation!$I:$I,ROW())</f>
        <v>43486</v>
      </c>
      <c r="F1205" s="12">
        <f>ROUND(INDEX([1]Calculation!AL:AL,ROW()),1)</f>
        <v>0</v>
      </c>
      <c r="G1205" s="8">
        <f>ROUND(INDEX([1]Calculation!L:L,ROW()),0)</f>
        <v>0</v>
      </c>
      <c r="H1205" s="8">
        <f>ROUND(INDEX([1]Calculation!M:M,ROW()),0)</f>
        <v>0</v>
      </c>
      <c r="I1205" s="8">
        <f>ROUND(INDEX([1]Calculation!N:N,ROW()),0)</f>
        <v>0</v>
      </c>
      <c r="J1205" s="8">
        <f>ROUND(INDEX([1]Calculation!O:O,ROW()),0)</f>
        <v>0</v>
      </c>
      <c r="K1205" s="8">
        <f>ROUND(INDEX([1]Calculation!P:P,ROW()),0)</f>
        <v>0</v>
      </c>
      <c r="L1205" s="8">
        <f>ROUND(INDEX([1]Calculation!Q:Q,ROW()),0)</f>
        <v>0</v>
      </c>
      <c r="M1205" s="8">
        <f>ROUND(INDEX([1]Calculation!R:R,ROW()),0)</f>
        <v>0</v>
      </c>
      <c r="N1205" s="8">
        <f>ROUND(INDEX([1]Calculation!S:S,ROW()),0)</f>
        <v>43</v>
      </c>
      <c r="O1205" s="8">
        <f>ROUND(INDEX([1]Calculation!T:T,ROW()),0)</f>
        <v>0</v>
      </c>
      <c r="P1205" s="8" t="str">
        <f>INDEX([1]Calculation!CB:CB,ROW())</f>
        <v>https://www.emerson.edu/news-events/emerson-college-today/voters-split-trumps-offer-temporary-relief-dreamers-oppose-amnesty-warren-leads-among-announced-2020-democratic-candidates</v>
      </c>
    </row>
    <row r="1206" spans="1:16">
      <c r="A1206" t="str">
        <f>INDEX([1]Calculation!$F:$F,ROW())</f>
        <v>US</v>
      </c>
      <c r="B1206" t="str">
        <f>INDEX([1]Calculation!$D:$D,ROW())</f>
        <v>Emerson College</v>
      </c>
      <c r="C1206" t="str">
        <f>IF(INDEX([1]Calculation!$G:$G,ROW())=0,"-",INDEX([1]Calculation!$G:$G,ROW()))</f>
        <v>B-</v>
      </c>
      <c r="D1206" t="str">
        <f>INDEX([1]Calculation!$J:$J,ROW())&amp;"  "&amp;INDEX([1]Calculation!$K:$K,ROW())</f>
        <v>355  lv</v>
      </c>
      <c r="E1206" s="19">
        <f>INDEX([1]Calculation!$I:$I,ROW())</f>
        <v>43486</v>
      </c>
      <c r="F1206" s="12">
        <f>ROUND(INDEX([1]Calculation!AL:AL,ROW()),1)</f>
        <v>0</v>
      </c>
      <c r="G1206" s="8">
        <f>ROUND(INDEX([1]Calculation!L:L,ROW()),0)</f>
        <v>45</v>
      </c>
      <c r="H1206" s="8">
        <f>ROUND(INDEX([1]Calculation!M:M,ROW()),0)</f>
        <v>7</v>
      </c>
      <c r="I1206" s="8">
        <f>ROUND(INDEX([1]Calculation!N:N,ROW()),0)</f>
        <v>8</v>
      </c>
      <c r="J1206" s="8">
        <f>ROUND(INDEX([1]Calculation!O:O,ROW()),0)</f>
        <v>0</v>
      </c>
      <c r="K1206" s="8">
        <f>ROUND(INDEX([1]Calculation!P:P,ROW()),0)</f>
        <v>1</v>
      </c>
      <c r="L1206" s="8">
        <f>ROUND(INDEX([1]Calculation!Q:Q,ROW()),0)</f>
        <v>5</v>
      </c>
      <c r="M1206" s="8">
        <f>ROUND(INDEX([1]Calculation!R:R,ROW()),0)</f>
        <v>0</v>
      </c>
      <c r="N1206" s="8">
        <f>ROUND(INDEX([1]Calculation!S:S,ROW()),0)</f>
        <v>3</v>
      </c>
      <c r="O1206" s="8">
        <f>ROUND(INDEX([1]Calculation!T:T,ROW()),0)</f>
        <v>0</v>
      </c>
      <c r="P1206" s="8" t="str">
        <f>INDEX([1]Calculation!CB:CB,ROW())</f>
        <v>https://www.emerson.edu/news-events/emerson-college-today/voters-split-trumps-offer-temporary-relief-dreamers-oppose-amnesty-warren-leads-among-announced-2020-democratic-candidates</v>
      </c>
    </row>
    <row r="1207" spans="1:16">
      <c r="A1207" t="str">
        <f>INDEX([1]Calculation!$F:$F,ROW())</f>
        <v>US</v>
      </c>
      <c r="B1207" t="str">
        <f>INDEX([1]Calculation!$D:$D,ROW())</f>
        <v>Morning Consult</v>
      </c>
      <c r="C1207" t="str">
        <f>IF(INDEX([1]Calculation!$G:$G,ROW())=0,"-",INDEX([1]Calculation!$G:$G,ROW()))</f>
        <v>B+</v>
      </c>
      <c r="D1207" t="str">
        <f>INDEX([1]Calculation!$J:$J,ROW())&amp;"  "&amp;INDEX([1]Calculation!$K:$K,ROW())</f>
        <v>14250  lv</v>
      </c>
      <c r="E1207" s="19">
        <f>INDEX([1]Calculation!$I:$I,ROW())</f>
        <v>43485</v>
      </c>
      <c r="F1207" s="12">
        <f>ROUND(INDEX([1]Calculation!AL:AL,ROW()),1)</f>
        <v>0</v>
      </c>
      <c r="G1207" s="8">
        <f>ROUND(INDEX([1]Calculation!L:L,ROW()),0)</f>
        <v>30</v>
      </c>
      <c r="H1207" s="8">
        <f>ROUND(INDEX([1]Calculation!M:M,ROW()),0)</f>
        <v>4</v>
      </c>
      <c r="I1207" s="8">
        <f>ROUND(INDEX([1]Calculation!N:N,ROW()),0)</f>
        <v>3</v>
      </c>
      <c r="J1207" s="8">
        <f>ROUND(INDEX([1]Calculation!O:O,ROW()),0)</f>
        <v>0</v>
      </c>
      <c r="K1207" s="8">
        <f>ROUND(INDEX([1]Calculation!P:P,ROW()),0)</f>
        <v>2</v>
      </c>
      <c r="L1207" s="8">
        <f>ROUND(INDEX([1]Calculation!Q:Q,ROW()),0)</f>
        <v>23</v>
      </c>
      <c r="M1207" s="8">
        <f>ROUND(INDEX([1]Calculation!R:R,ROW()),0)</f>
        <v>0</v>
      </c>
      <c r="N1207" s="8">
        <f>ROUND(INDEX([1]Calculation!S:S,ROW()),0)</f>
        <v>11</v>
      </c>
      <c r="O1207" s="8">
        <f>ROUND(INDEX([1]Calculation!T:T,ROW()),0)</f>
        <v>0</v>
      </c>
      <c r="P1207" s="8" t="str">
        <f>INDEX([1]Calculation!CB:CB,ROW())</f>
        <v>https://morningconsult.com/2020-democratic-primary/</v>
      </c>
    </row>
    <row r="1208" spans="1:16">
      <c r="A1208">
        <f>INDEX([1]Calculation!$F:$F,ROW())</f>
        <v>0</v>
      </c>
      <c r="B1208">
        <f>INDEX([1]Calculation!$D:$D,ROW())</f>
        <v>0</v>
      </c>
      <c r="C1208" t="str">
        <f>IF(INDEX([1]Calculation!$G:$G,ROW())=0,"-",INDEX([1]Calculation!$G:$G,ROW()))</f>
        <v>-</v>
      </c>
      <c r="D1208" t="str">
        <f>INDEX([1]Calculation!$J:$J,ROW())&amp;"  "&amp;INDEX([1]Calculation!$K:$K,ROW())</f>
        <v xml:space="preserve">  </v>
      </c>
      <c r="E1208" s="19">
        <f>INDEX([1]Calculation!$I:$I,ROW())</f>
        <v>0</v>
      </c>
      <c r="F1208" s="12">
        <f>ROUND(INDEX([1]Calculation!AL:AL,ROW()),1)</f>
        <v>0</v>
      </c>
      <c r="G1208" s="8">
        <f>ROUND(INDEX([1]Calculation!L:L,ROW()),0)</f>
        <v>0</v>
      </c>
      <c r="H1208" s="8">
        <f>ROUND(INDEX([1]Calculation!M:M,ROW()),0)</f>
        <v>0</v>
      </c>
      <c r="I1208" s="8">
        <f>ROUND(INDEX([1]Calculation!N:N,ROW()),0)</f>
        <v>0</v>
      </c>
      <c r="J1208" s="8">
        <f>ROUND(INDEX([1]Calculation!O:O,ROW()),0)</f>
        <v>0</v>
      </c>
      <c r="K1208" s="8">
        <f>ROUND(INDEX([1]Calculation!P:P,ROW()),0)</f>
        <v>0</v>
      </c>
      <c r="L1208" s="8">
        <f>ROUND(INDEX([1]Calculation!Q:Q,ROW()),0)</f>
        <v>0</v>
      </c>
      <c r="M1208" s="8">
        <f>ROUND(INDEX([1]Calculation!R:R,ROW()),0)</f>
        <v>0</v>
      </c>
      <c r="N1208" s="8">
        <f>ROUND(INDEX([1]Calculation!S:S,ROW()),0)</f>
        <v>0</v>
      </c>
      <c r="O1208" s="8">
        <f>ROUND(INDEX([1]Calculation!T:T,ROW()),0)</f>
        <v>0</v>
      </c>
      <c r="P1208" s="8">
        <f>INDEX([1]Calculation!CB:CB,ROW())</f>
        <v>0</v>
      </c>
    </row>
    <row r="1209" spans="1:16">
      <c r="A1209">
        <f>INDEX([1]Calculation!$F:$F,ROW())</f>
        <v>0</v>
      </c>
      <c r="B1209">
        <f>INDEX([1]Calculation!$D:$D,ROW())</f>
        <v>0</v>
      </c>
      <c r="C1209" t="str">
        <f>IF(INDEX([1]Calculation!$G:$G,ROW())=0,"-",INDEX([1]Calculation!$G:$G,ROW()))</f>
        <v>-</v>
      </c>
      <c r="D1209" t="str">
        <f>INDEX([1]Calculation!$J:$J,ROW())&amp;"  "&amp;INDEX([1]Calculation!$K:$K,ROW())</f>
        <v xml:space="preserve">  </v>
      </c>
      <c r="E1209" s="19">
        <f>INDEX([1]Calculation!$I:$I,ROW())</f>
        <v>0</v>
      </c>
      <c r="F1209" s="12">
        <f>ROUND(INDEX([1]Calculation!AL:AL,ROW()),1)</f>
        <v>0</v>
      </c>
      <c r="G1209" s="8">
        <f>ROUND(INDEX([1]Calculation!L:L,ROW()),0)</f>
        <v>0</v>
      </c>
      <c r="H1209" s="8">
        <f>ROUND(INDEX([1]Calculation!M:M,ROW()),0)</f>
        <v>0</v>
      </c>
      <c r="I1209" s="8">
        <f>ROUND(INDEX([1]Calculation!N:N,ROW()),0)</f>
        <v>0</v>
      </c>
      <c r="J1209" s="8">
        <f>ROUND(INDEX([1]Calculation!O:O,ROW()),0)</f>
        <v>0</v>
      </c>
      <c r="K1209" s="8">
        <f>ROUND(INDEX([1]Calculation!P:P,ROW()),0)</f>
        <v>0</v>
      </c>
      <c r="L1209" s="8">
        <f>ROUND(INDEX([1]Calculation!Q:Q,ROW()),0)</f>
        <v>0</v>
      </c>
      <c r="M1209" s="8">
        <f>ROUND(INDEX([1]Calculation!R:R,ROW()),0)</f>
        <v>0</v>
      </c>
      <c r="N1209" s="8">
        <f>ROUND(INDEX([1]Calculation!S:S,ROW()),0)</f>
        <v>0</v>
      </c>
      <c r="O1209" s="8">
        <f>ROUND(INDEX([1]Calculation!T:T,ROW()),0)</f>
        <v>0</v>
      </c>
      <c r="P1209" s="8">
        <f>INDEX([1]Calculation!CB:CB,ROW())</f>
        <v>0</v>
      </c>
    </row>
    <row r="1210" spans="1:16">
      <c r="A1210">
        <f>INDEX([1]Calculation!$F:$F,ROW())</f>
        <v>0</v>
      </c>
      <c r="B1210">
        <f>INDEX([1]Calculation!$D:$D,ROW())</f>
        <v>0</v>
      </c>
      <c r="C1210" t="str">
        <f>IF(INDEX([1]Calculation!$G:$G,ROW())=0,"-",INDEX([1]Calculation!$G:$G,ROW()))</f>
        <v>-</v>
      </c>
      <c r="D1210" t="str">
        <f>INDEX([1]Calculation!$J:$J,ROW())&amp;"  "&amp;INDEX([1]Calculation!$K:$K,ROW())</f>
        <v xml:space="preserve">  </v>
      </c>
      <c r="E1210" s="19">
        <f>INDEX([1]Calculation!$I:$I,ROW())</f>
        <v>0</v>
      </c>
      <c r="F1210" s="12">
        <f>ROUND(INDEX([1]Calculation!AL:AL,ROW()),1)</f>
        <v>0</v>
      </c>
      <c r="G1210" s="8">
        <f>ROUND(INDEX([1]Calculation!L:L,ROW()),0)</f>
        <v>0</v>
      </c>
      <c r="H1210" s="8">
        <f>ROUND(INDEX([1]Calculation!M:M,ROW()),0)</f>
        <v>0</v>
      </c>
      <c r="I1210" s="8">
        <f>ROUND(INDEX([1]Calculation!N:N,ROW()),0)</f>
        <v>0</v>
      </c>
      <c r="J1210" s="8">
        <f>ROUND(INDEX([1]Calculation!O:O,ROW()),0)</f>
        <v>0</v>
      </c>
      <c r="K1210" s="8">
        <f>ROUND(INDEX([1]Calculation!P:P,ROW()),0)</f>
        <v>0</v>
      </c>
      <c r="L1210" s="8">
        <f>ROUND(INDEX([1]Calculation!Q:Q,ROW()),0)</f>
        <v>0</v>
      </c>
      <c r="M1210" s="8">
        <f>ROUND(INDEX([1]Calculation!R:R,ROW()),0)</f>
        <v>0</v>
      </c>
      <c r="N1210" s="8">
        <f>ROUND(INDEX([1]Calculation!S:S,ROW()),0)</f>
        <v>0</v>
      </c>
      <c r="O1210" s="8">
        <f>ROUND(INDEX([1]Calculation!T:T,ROW()),0)</f>
        <v>0</v>
      </c>
      <c r="P1210" s="8">
        <f>INDEX([1]Calculation!CB:CB,ROW())</f>
        <v>0</v>
      </c>
    </row>
    <row r="1211" spans="1:16">
      <c r="A1211">
        <f>INDEX([1]Calculation!$F:$F,ROW())</f>
        <v>0</v>
      </c>
      <c r="B1211">
        <f>INDEX([1]Calculation!$D:$D,ROW())</f>
        <v>0</v>
      </c>
      <c r="C1211" t="str">
        <f>IF(INDEX([1]Calculation!$G:$G,ROW())=0,"-",INDEX([1]Calculation!$G:$G,ROW()))</f>
        <v>-</v>
      </c>
      <c r="D1211" t="str">
        <f>INDEX([1]Calculation!$J:$J,ROW())&amp;"  "&amp;INDEX([1]Calculation!$K:$K,ROW())</f>
        <v xml:space="preserve">  </v>
      </c>
      <c r="E1211" s="19">
        <f>INDEX([1]Calculation!$I:$I,ROW())</f>
        <v>0</v>
      </c>
      <c r="F1211" s="12">
        <f>ROUND(INDEX([1]Calculation!AL:AL,ROW()),1)</f>
        <v>0</v>
      </c>
      <c r="G1211" s="8">
        <f>ROUND(INDEX([1]Calculation!L:L,ROW()),0)</f>
        <v>0</v>
      </c>
      <c r="H1211" s="8">
        <f>ROUND(INDEX([1]Calculation!M:M,ROW()),0)</f>
        <v>0</v>
      </c>
      <c r="I1211" s="8">
        <f>ROUND(INDEX([1]Calculation!N:N,ROW()),0)</f>
        <v>0</v>
      </c>
      <c r="J1211" s="8">
        <f>ROUND(INDEX([1]Calculation!O:O,ROW()),0)</f>
        <v>0</v>
      </c>
      <c r="K1211" s="8">
        <f>ROUND(INDEX([1]Calculation!P:P,ROW()),0)</f>
        <v>0</v>
      </c>
      <c r="L1211" s="8">
        <f>ROUND(INDEX([1]Calculation!Q:Q,ROW()),0)</f>
        <v>0</v>
      </c>
      <c r="M1211" s="8">
        <f>ROUND(INDEX([1]Calculation!R:R,ROW()),0)</f>
        <v>0</v>
      </c>
      <c r="N1211" s="8">
        <f>ROUND(INDEX([1]Calculation!S:S,ROW()),0)</f>
        <v>0</v>
      </c>
      <c r="O1211" s="8">
        <f>ROUND(INDEX([1]Calculation!T:T,ROW()),0)</f>
        <v>0</v>
      </c>
      <c r="P1211" s="8">
        <f>INDEX([1]Calculation!CB:CB,ROW())</f>
        <v>0</v>
      </c>
    </row>
    <row r="1212" spans="1:16">
      <c r="A1212">
        <f>INDEX([1]Calculation!$F:$F,ROW())</f>
        <v>0</v>
      </c>
      <c r="B1212">
        <f>INDEX([1]Calculation!$D:$D,ROW())</f>
        <v>0</v>
      </c>
      <c r="C1212" t="str">
        <f>IF(INDEX([1]Calculation!$G:$G,ROW())=0,"-",INDEX([1]Calculation!$G:$G,ROW()))</f>
        <v>-</v>
      </c>
      <c r="D1212" t="str">
        <f>INDEX([1]Calculation!$J:$J,ROW())&amp;"  "&amp;INDEX([1]Calculation!$K:$K,ROW())</f>
        <v xml:space="preserve">  </v>
      </c>
      <c r="E1212" s="19">
        <f>INDEX([1]Calculation!$I:$I,ROW())</f>
        <v>0</v>
      </c>
      <c r="F1212" s="12">
        <f>ROUND(INDEX([1]Calculation!AL:AL,ROW()),1)</f>
        <v>0</v>
      </c>
      <c r="G1212" s="8">
        <f>ROUND(INDEX([1]Calculation!L:L,ROW()),0)</f>
        <v>0</v>
      </c>
      <c r="H1212" s="8">
        <f>ROUND(INDEX([1]Calculation!M:M,ROW()),0)</f>
        <v>0</v>
      </c>
      <c r="I1212" s="8">
        <f>ROUND(INDEX([1]Calculation!N:N,ROW()),0)</f>
        <v>0</v>
      </c>
      <c r="J1212" s="8">
        <f>ROUND(INDEX([1]Calculation!O:O,ROW()),0)</f>
        <v>0</v>
      </c>
      <c r="K1212" s="8">
        <f>ROUND(INDEX([1]Calculation!P:P,ROW()),0)</f>
        <v>0</v>
      </c>
      <c r="L1212" s="8">
        <f>ROUND(INDEX([1]Calculation!Q:Q,ROW()),0)</f>
        <v>0</v>
      </c>
      <c r="M1212" s="8">
        <f>ROUND(INDEX([1]Calculation!R:R,ROW()),0)</f>
        <v>0</v>
      </c>
      <c r="N1212" s="8">
        <f>ROUND(INDEX([1]Calculation!S:S,ROW()),0)</f>
        <v>0</v>
      </c>
      <c r="O1212" s="8">
        <f>ROUND(INDEX([1]Calculation!T:T,ROW()),0)</f>
        <v>0</v>
      </c>
      <c r="P1212" s="8">
        <f>INDEX([1]Calculation!CB:CB,ROW())</f>
        <v>0</v>
      </c>
    </row>
    <row r="1213" spans="1:16">
      <c r="A1213">
        <f>INDEX([1]Calculation!$F:$F,ROW())</f>
        <v>0</v>
      </c>
      <c r="B1213">
        <f>INDEX([1]Calculation!$D:$D,ROW())</f>
        <v>0</v>
      </c>
      <c r="C1213" t="str">
        <f>IF(INDEX([1]Calculation!$G:$G,ROW())=0,"-",INDEX([1]Calculation!$G:$G,ROW()))</f>
        <v>-</v>
      </c>
      <c r="D1213" t="str">
        <f>INDEX([1]Calculation!$J:$J,ROW())&amp;"  "&amp;INDEX([1]Calculation!$K:$K,ROW())</f>
        <v xml:space="preserve">  </v>
      </c>
      <c r="E1213" s="19">
        <f>INDEX([1]Calculation!$I:$I,ROW())</f>
        <v>0</v>
      </c>
      <c r="F1213" s="12">
        <f>ROUND(INDEX([1]Calculation!AL:AL,ROW()),1)</f>
        <v>0</v>
      </c>
      <c r="G1213" s="8">
        <f>ROUND(INDEX([1]Calculation!L:L,ROW()),0)</f>
        <v>0</v>
      </c>
      <c r="H1213" s="8">
        <f>ROUND(INDEX([1]Calculation!M:M,ROW()),0)</f>
        <v>0</v>
      </c>
      <c r="I1213" s="8">
        <f>ROUND(INDEX([1]Calculation!N:N,ROW()),0)</f>
        <v>0</v>
      </c>
      <c r="J1213" s="8">
        <f>ROUND(INDEX([1]Calculation!O:O,ROW()),0)</f>
        <v>0</v>
      </c>
      <c r="K1213" s="8">
        <f>ROUND(INDEX([1]Calculation!P:P,ROW()),0)</f>
        <v>0</v>
      </c>
      <c r="L1213" s="8">
        <f>ROUND(INDEX([1]Calculation!Q:Q,ROW()),0)</f>
        <v>0</v>
      </c>
      <c r="M1213" s="8">
        <f>ROUND(INDEX([1]Calculation!R:R,ROW()),0)</f>
        <v>0</v>
      </c>
      <c r="N1213" s="8">
        <f>ROUND(INDEX([1]Calculation!S:S,ROW()),0)</f>
        <v>0</v>
      </c>
      <c r="O1213" s="8">
        <f>ROUND(INDEX([1]Calculation!T:T,ROW()),0)</f>
        <v>0</v>
      </c>
      <c r="P1213" s="8">
        <f>INDEX([1]Calculation!CB:CB,ROW())</f>
        <v>0</v>
      </c>
    </row>
    <row r="1214" spans="1:16">
      <c r="A1214">
        <f>INDEX([1]Calculation!$F:$F,ROW())</f>
        <v>0</v>
      </c>
      <c r="B1214">
        <f>INDEX([1]Calculation!$D:$D,ROW())</f>
        <v>0</v>
      </c>
      <c r="C1214" t="str">
        <f>IF(INDEX([1]Calculation!$G:$G,ROW())=0,"-",INDEX([1]Calculation!$G:$G,ROW()))</f>
        <v>-</v>
      </c>
      <c r="D1214" t="str">
        <f>INDEX([1]Calculation!$J:$J,ROW())&amp;"  "&amp;INDEX([1]Calculation!$K:$K,ROW())</f>
        <v xml:space="preserve">  </v>
      </c>
      <c r="E1214" s="19">
        <f>INDEX([1]Calculation!$I:$I,ROW())</f>
        <v>0</v>
      </c>
      <c r="F1214" s="12">
        <f>ROUND(INDEX([1]Calculation!AL:AL,ROW()),1)</f>
        <v>0</v>
      </c>
      <c r="G1214" s="8">
        <f>ROUND(INDEX([1]Calculation!L:L,ROW()),0)</f>
        <v>0</v>
      </c>
      <c r="H1214" s="8">
        <f>ROUND(INDEX([1]Calculation!M:M,ROW()),0)</f>
        <v>0</v>
      </c>
      <c r="I1214" s="8">
        <f>ROUND(INDEX([1]Calculation!N:N,ROW()),0)</f>
        <v>0</v>
      </c>
      <c r="J1214" s="8">
        <f>ROUND(INDEX([1]Calculation!O:O,ROW()),0)</f>
        <v>0</v>
      </c>
      <c r="K1214" s="8">
        <f>ROUND(INDEX([1]Calculation!P:P,ROW()),0)</f>
        <v>0</v>
      </c>
      <c r="L1214" s="8">
        <f>ROUND(INDEX([1]Calculation!Q:Q,ROW()),0)</f>
        <v>0</v>
      </c>
      <c r="M1214" s="8">
        <f>ROUND(INDEX([1]Calculation!R:R,ROW()),0)</f>
        <v>0</v>
      </c>
      <c r="N1214" s="8">
        <f>ROUND(INDEX([1]Calculation!S:S,ROW()),0)</f>
        <v>0</v>
      </c>
      <c r="O1214" s="8">
        <f>ROUND(INDEX([1]Calculation!T:T,ROW()),0)</f>
        <v>0</v>
      </c>
      <c r="P1214" s="8">
        <f>INDEX([1]Calculation!CB:CB,ROW())</f>
        <v>0</v>
      </c>
    </row>
    <row r="1215" spans="1:16">
      <c r="A1215">
        <f>INDEX([1]Calculation!$F:$F,ROW())</f>
        <v>0</v>
      </c>
      <c r="B1215">
        <f>INDEX([1]Calculation!$D:$D,ROW())</f>
        <v>0</v>
      </c>
      <c r="C1215" t="str">
        <f>IF(INDEX([1]Calculation!$G:$G,ROW())=0,"-",INDEX([1]Calculation!$G:$G,ROW()))</f>
        <v>-</v>
      </c>
      <c r="D1215" t="str">
        <f>INDEX([1]Calculation!$J:$J,ROW())&amp;"  "&amp;INDEX([1]Calculation!$K:$K,ROW())</f>
        <v xml:space="preserve">  </v>
      </c>
      <c r="E1215" s="19">
        <f>INDEX([1]Calculation!$I:$I,ROW())</f>
        <v>0</v>
      </c>
      <c r="F1215" s="12">
        <f>ROUND(INDEX([1]Calculation!AL:AL,ROW()),1)</f>
        <v>0</v>
      </c>
      <c r="G1215" s="8">
        <f>ROUND(INDEX([1]Calculation!L:L,ROW()),0)</f>
        <v>0</v>
      </c>
      <c r="H1215" s="8">
        <f>ROUND(INDEX([1]Calculation!M:M,ROW()),0)</f>
        <v>0</v>
      </c>
      <c r="I1215" s="8">
        <f>ROUND(INDEX([1]Calculation!N:N,ROW()),0)</f>
        <v>0</v>
      </c>
      <c r="J1215" s="8">
        <f>ROUND(INDEX([1]Calculation!O:O,ROW()),0)</f>
        <v>0</v>
      </c>
      <c r="K1215" s="8">
        <f>ROUND(INDEX([1]Calculation!P:P,ROW()),0)</f>
        <v>0</v>
      </c>
      <c r="L1215" s="8">
        <f>ROUND(INDEX([1]Calculation!Q:Q,ROW()),0)</f>
        <v>0</v>
      </c>
      <c r="M1215" s="8">
        <f>ROUND(INDEX([1]Calculation!R:R,ROW()),0)</f>
        <v>0</v>
      </c>
      <c r="N1215" s="8">
        <f>ROUND(INDEX([1]Calculation!S:S,ROW()),0)</f>
        <v>0</v>
      </c>
      <c r="O1215" s="8">
        <f>ROUND(INDEX([1]Calculation!T:T,ROW()),0)</f>
        <v>0</v>
      </c>
      <c r="P1215" s="8">
        <f>INDEX([1]Calculation!CB:CB,ROW())</f>
        <v>0</v>
      </c>
    </row>
    <row r="1216" spans="1:16">
      <c r="A1216">
        <f>INDEX([1]Calculation!$F:$F,ROW())</f>
        <v>0</v>
      </c>
      <c r="B1216">
        <f>INDEX([1]Calculation!$D:$D,ROW())</f>
        <v>0</v>
      </c>
      <c r="C1216" t="str">
        <f>IF(INDEX([1]Calculation!$G:$G,ROW())=0,"-",INDEX([1]Calculation!$G:$G,ROW()))</f>
        <v>-</v>
      </c>
      <c r="D1216" t="str">
        <f>INDEX([1]Calculation!$J:$J,ROW())&amp;"  "&amp;INDEX([1]Calculation!$K:$K,ROW())</f>
        <v xml:space="preserve">  </v>
      </c>
      <c r="E1216" s="19">
        <f>INDEX([1]Calculation!$I:$I,ROW())</f>
        <v>0</v>
      </c>
      <c r="F1216" s="12">
        <f>ROUND(INDEX([1]Calculation!AL:AL,ROW()),1)</f>
        <v>0</v>
      </c>
      <c r="G1216" s="8">
        <f>ROUND(INDEX([1]Calculation!L:L,ROW()),0)</f>
        <v>0</v>
      </c>
      <c r="H1216" s="8">
        <f>ROUND(INDEX([1]Calculation!M:M,ROW()),0)</f>
        <v>0</v>
      </c>
      <c r="I1216" s="8">
        <f>ROUND(INDEX([1]Calculation!N:N,ROW()),0)</f>
        <v>0</v>
      </c>
      <c r="J1216" s="8">
        <f>ROUND(INDEX([1]Calculation!O:O,ROW()),0)</f>
        <v>0</v>
      </c>
      <c r="K1216" s="8">
        <f>ROUND(INDEX([1]Calculation!P:P,ROW()),0)</f>
        <v>0</v>
      </c>
      <c r="L1216" s="8">
        <f>ROUND(INDEX([1]Calculation!Q:Q,ROW()),0)</f>
        <v>0</v>
      </c>
      <c r="M1216" s="8">
        <f>ROUND(INDEX([1]Calculation!R:R,ROW()),0)</f>
        <v>0</v>
      </c>
      <c r="N1216" s="8">
        <f>ROUND(INDEX([1]Calculation!S:S,ROW()),0)</f>
        <v>0</v>
      </c>
      <c r="O1216" s="8">
        <f>ROUND(INDEX([1]Calculation!T:T,ROW()),0)</f>
        <v>0</v>
      </c>
      <c r="P1216" s="8">
        <f>INDEX([1]Calculation!CB:CB,ROW())</f>
        <v>0</v>
      </c>
    </row>
    <row r="1217" spans="1:16">
      <c r="A1217">
        <f>INDEX([1]Calculation!$F:$F,ROW())</f>
        <v>0</v>
      </c>
      <c r="B1217">
        <f>INDEX([1]Calculation!$D:$D,ROW())</f>
        <v>0</v>
      </c>
      <c r="C1217" t="str">
        <f>IF(INDEX([1]Calculation!$G:$G,ROW())=0,"-",INDEX([1]Calculation!$G:$G,ROW()))</f>
        <v>-</v>
      </c>
      <c r="D1217" t="str">
        <f>INDEX([1]Calculation!$J:$J,ROW())&amp;"  "&amp;INDEX([1]Calculation!$K:$K,ROW())</f>
        <v xml:space="preserve">  </v>
      </c>
      <c r="E1217" s="19">
        <f>INDEX([1]Calculation!$I:$I,ROW())</f>
        <v>0</v>
      </c>
      <c r="F1217" s="12">
        <f>ROUND(INDEX([1]Calculation!AL:AL,ROW()),1)</f>
        <v>0</v>
      </c>
      <c r="G1217" s="8">
        <f>ROUND(INDEX([1]Calculation!L:L,ROW()),0)</f>
        <v>0</v>
      </c>
      <c r="H1217" s="8">
        <f>ROUND(INDEX([1]Calculation!M:M,ROW()),0)</f>
        <v>0</v>
      </c>
      <c r="I1217" s="8">
        <f>ROUND(INDEX([1]Calculation!N:N,ROW()),0)</f>
        <v>0</v>
      </c>
      <c r="J1217" s="8">
        <f>ROUND(INDEX([1]Calculation!O:O,ROW()),0)</f>
        <v>0</v>
      </c>
      <c r="K1217" s="8">
        <f>ROUND(INDEX([1]Calculation!P:P,ROW()),0)</f>
        <v>0</v>
      </c>
      <c r="L1217" s="8">
        <f>ROUND(INDEX([1]Calculation!Q:Q,ROW()),0)</f>
        <v>0</v>
      </c>
      <c r="M1217" s="8">
        <f>ROUND(INDEX([1]Calculation!R:R,ROW()),0)</f>
        <v>0</v>
      </c>
      <c r="N1217" s="8">
        <f>ROUND(INDEX([1]Calculation!S:S,ROW()),0)</f>
        <v>0</v>
      </c>
      <c r="O1217" s="8">
        <f>ROUND(INDEX([1]Calculation!T:T,ROW()),0)</f>
        <v>0</v>
      </c>
      <c r="P1217" s="8">
        <f>INDEX([1]Calculation!CB:CB,ROW())</f>
        <v>0</v>
      </c>
    </row>
    <row r="1218" spans="1:16">
      <c r="A1218">
        <f>INDEX([1]Calculation!$F:$F,ROW())</f>
        <v>0</v>
      </c>
      <c r="B1218">
        <f>INDEX([1]Calculation!$D:$D,ROW())</f>
        <v>0</v>
      </c>
      <c r="C1218" t="str">
        <f>IF(INDEX([1]Calculation!$G:$G,ROW())=0,"-",INDEX([1]Calculation!$G:$G,ROW()))</f>
        <v>-</v>
      </c>
      <c r="D1218" t="str">
        <f>INDEX([1]Calculation!$J:$J,ROW())&amp;"  "&amp;INDEX([1]Calculation!$K:$K,ROW())</f>
        <v xml:space="preserve">  </v>
      </c>
      <c r="E1218" s="19">
        <f>INDEX([1]Calculation!$I:$I,ROW())</f>
        <v>0</v>
      </c>
      <c r="F1218" s="12">
        <f>ROUND(INDEX([1]Calculation!AL:AL,ROW()),1)</f>
        <v>0</v>
      </c>
      <c r="G1218" s="8">
        <f>ROUND(INDEX([1]Calculation!L:L,ROW()),0)</f>
        <v>0</v>
      </c>
      <c r="H1218" s="8">
        <f>ROUND(INDEX([1]Calculation!M:M,ROW()),0)</f>
        <v>0</v>
      </c>
      <c r="I1218" s="8">
        <f>ROUND(INDEX([1]Calculation!N:N,ROW()),0)</f>
        <v>0</v>
      </c>
      <c r="J1218" s="8">
        <f>ROUND(INDEX([1]Calculation!O:O,ROW()),0)</f>
        <v>0</v>
      </c>
      <c r="K1218" s="8">
        <f>ROUND(INDEX([1]Calculation!P:P,ROW()),0)</f>
        <v>0</v>
      </c>
      <c r="L1218" s="8">
        <f>ROUND(INDEX([1]Calculation!Q:Q,ROW()),0)</f>
        <v>0</v>
      </c>
      <c r="M1218" s="8">
        <f>ROUND(INDEX([1]Calculation!R:R,ROW()),0)</f>
        <v>0</v>
      </c>
      <c r="N1218" s="8">
        <f>ROUND(INDEX([1]Calculation!S:S,ROW()),0)</f>
        <v>0</v>
      </c>
      <c r="O1218" s="8">
        <f>ROUND(INDEX([1]Calculation!T:T,ROW()),0)</f>
        <v>0</v>
      </c>
      <c r="P1218" s="8">
        <f>INDEX([1]Calculation!CB:CB,ROW())</f>
        <v>0</v>
      </c>
    </row>
    <row r="1219" spans="1:16">
      <c r="A1219">
        <f>INDEX([1]Calculation!$F:$F,ROW())</f>
        <v>0</v>
      </c>
      <c r="B1219">
        <f>INDEX([1]Calculation!$D:$D,ROW())</f>
        <v>0</v>
      </c>
      <c r="C1219" t="str">
        <f>IF(INDEX([1]Calculation!$G:$G,ROW())=0,"-",INDEX([1]Calculation!$G:$G,ROW()))</f>
        <v>-</v>
      </c>
      <c r="D1219" t="str">
        <f>INDEX([1]Calculation!$J:$J,ROW())&amp;"  "&amp;INDEX([1]Calculation!$K:$K,ROW())</f>
        <v xml:space="preserve">  </v>
      </c>
      <c r="E1219" s="19">
        <f>INDEX([1]Calculation!$I:$I,ROW())</f>
        <v>0</v>
      </c>
      <c r="F1219" s="12">
        <f>ROUND(INDEX([1]Calculation!AL:AL,ROW()),1)</f>
        <v>0</v>
      </c>
      <c r="G1219" s="8">
        <f>ROUND(INDEX([1]Calculation!L:L,ROW()),0)</f>
        <v>0</v>
      </c>
      <c r="H1219" s="8">
        <f>ROUND(INDEX([1]Calculation!M:M,ROW()),0)</f>
        <v>0</v>
      </c>
      <c r="I1219" s="8">
        <f>ROUND(INDEX([1]Calculation!N:N,ROW()),0)</f>
        <v>0</v>
      </c>
      <c r="J1219" s="8">
        <f>ROUND(INDEX([1]Calculation!O:O,ROW()),0)</f>
        <v>0</v>
      </c>
      <c r="K1219" s="8">
        <f>ROUND(INDEX([1]Calculation!P:P,ROW()),0)</f>
        <v>0</v>
      </c>
      <c r="L1219" s="8">
        <f>ROUND(INDEX([1]Calculation!Q:Q,ROW()),0)</f>
        <v>0</v>
      </c>
      <c r="M1219" s="8">
        <f>ROUND(INDEX([1]Calculation!R:R,ROW()),0)</f>
        <v>0</v>
      </c>
      <c r="N1219" s="8">
        <f>ROUND(INDEX([1]Calculation!S:S,ROW()),0)</f>
        <v>0</v>
      </c>
      <c r="O1219" s="8">
        <f>ROUND(INDEX([1]Calculation!T:T,ROW()),0)</f>
        <v>0</v>
      </c>
      <c r="P1219" s="8">
        <f>INDEX([1]Calculation!CB:CB,ROW())</f>
        <v>0</v>
      </c>
    </row>
    <row r="1220" spans="1:16">
      <c r="A1220">
        <f>INDEX([1]Calculation!$F:$F,ROW())</f>
        <v>0</v>
      </c>
      <c r="B1220">
        <f>INDEX([1]Calculation!$D:$D,ROW())</f>
        <v>0</v>
      </c>
      <c r="C1220" t="str">
        <f>IF(INDEX([1]Calculation!$G:$G,ROW())=0,"-",INDEX([1]Calculation!$G:$G,ROW()))</f>
        <v>-</v>
      </c>
      <c r="D1220" t="str">
        <f>INDEX([1]Calculation!$J:$J,ROW())&amp;"  "&amp;INDEX([1]Calculation!$K:$K,ROW())</f>
        <v xml:space="preserve">  </v>
      </c>
      <c r="E1220" s="19">
        <f>INDEX([1]Calculation!$I:$I,ROW())</f>
        <v>0</v>
      </c>
      <c r="F1220" s="12">
        <f>ROUND(INDEX([1]Calculation!AL:AL,ROW()),1)</f>
        <v>0</v>
      </c>
      <c r="G1220" s="8">
        <f>ROUND(INDEX([1]Calculation!L:L,ROW()),0)</f>
        <v>0</v>
      </c>
      <c r="H1220" s="8">
        <f>ROUND(INDEX([1]Calculation!M:M,ROW()),0)</f>
        <v>0</v>
      </c>
      <c r="I1220" s="8">
        <f>ROUND(INDEX([1]Calculation!N:N,ROW()),0)</f>
        <v>0</v>
      </c>
      <c r="J1220" s="8">
        <f>ROUND(INDEX([1]Calculation!O:O,ROW()),0)</f>
        <v>0</v>
      </c>
      <c r="K1220" s="8">
        <f>ROUND(INDEX([1]Calculation!P:P,ROW()),0)</f>
        <v>0</v>
      </c>
      <c r="L1220" s="8">
        <f>ROUND(INDEX([1]Calculation!Q:Q,ROW()),0)</f>
        <v>0</v>
      </c>
      <c r="M1220" s="8">
        <f>ROUND(INDEX([1]Calculation!R:R,ROW()),0)</f>
        <v>0</v>
      </c>
      <c r="N1220" s="8">
        <f>ROUND(INDEX([1]Calculation!S:S,ROW()),0)</f>
        <v>0</v>
      </c>
      <c r="O1220" s="8">
        <f>ROUND(INDEX([1]Calculation!T:T,ROW()),0)</f>
        <v>0</v>
      </c>
      <c r="P1220" s="8">
        <f>INDEX([1]Calculation!CB:CB,ROW())</f>
        <v>0</v>
      </c>
    </row>
    <row r="1221" spans="1:16">
      <c r="A1221">
        <f>INDEX([1]Calculation!$F:$F,ROW())</f>
        <v>0</v>
      </c>
      <c r="B1221">
        <f>INDEX([1]Calculation!$D:$D,ROW())</f>
        <v>0</v>
      </c>
      <c r="C1221" t="str">
        <f>IF(INDEX([1]Calculation!$G:$G,ROW())=0,"-",INDEX([1]Calculation!$G:$G,ROW()))</f>
        <v>-</v>
      </c>
      <c r="D1221" t="str">
        <f>INDEX([1]Calculation!$J:$J,ROW())&amp;"  "&amp;INDEX([1]Calculation!$K:$K,ROW())</f>
        <v xml:space="preserve">  </v>
      </c>
      <c r="E1221" s="19">
        <f>INDEX([1]Calculation!$I:$I,ROW())</f>
        <v>0</v>
      </c>
      <c r="F1221" s="12">
        <f>ROUND(INDEX([1]Calculation!AL:AL,ROW()),1)</f>
        <v>0</v>
      </c>
      <c r="G1221" s="8">
        <f>ROUND(INDEX([1]Calculation!L:L,ROW()),0)</f>
        <v>0</v>
      </c>
      <c r="H1221" s="8">
        <f>ROUND(INDEX([1]Calculation!M:M,ROW()),0)</f>
        <v>0</v>
      </c>
      <c r="I1221" s="8">
        <f>ROUND(INDEX([1]Calculation!N:N,ROW()),0)</f>
        <v>0</v>
      </c>
      <c r="J1221" s="8">
        <f>ROUND(INDEX([1]Calculation!O:O,ROW()),0)</f>
        <v>0</v>
      </c>
      <c r="K1221" s="8">
        <f>ROUND(INDEX([1]Calculation!P:P,ROW()),0)</f>
        <v>0</v>
      </c>
      <c r="L1221" s="8">
        <f>ROUND(INDEX([1]Calculation!Q:Q,ROW()),0)</f>
        <v>0</v>
      </c>
      <c r="M1221" s="8">
        <f>ROUND(INDEX([1]Calculation!R:R,ROW()),0)</f>
        <v>0</v>
      </c>
      <c r="N1221" s="8">
        <f>ROUND(INDEX([1]Calculation!S:S,ROW()),0)</f>
        <v>0</v>
      </c>
      <c r="O1221" s="8">
        <f>ROUND(INDEX([1]Calculation!T:T,ROW()),0)</f>
        <v>0</v>
      </c>
      <c r="P1221" s="8">
        <f>INDEX([1]Calculation!CB:CB,ROW())</f>
        <v>0</v>
      </c>
    </row>
    <row r="1222" spans="1:16">
      <c r="A1222">
        <f>INDEX([1]Calculation!$F:$F,ROW())</f>
        <v>0</v>
      </c>
      <c r="B1222">
        <f>INDEX([1]Calculation!$D:$D,ROW())</f>
        <v>0</v>
      </c>
      <c r="C1222" t="str">
        <f>IF(INDEX([1]Calculation!$G:$G,ROW())=0,"-",INDEX([1]Calculation!$G:$G,ROW()))</f>
        <v>-</v>
      </c>
      <c r="D1222" t="str">
        <f>INDEX([1]Calculation!$J:$J,ROW())&amp;"  "&amp;INDEX([1]Calculation!$K:$K,ROW())</f>
        <v xml:space="preserve">  </v>
      </c>
      <c r="E1222" s="19">
        <f>INDEX([1]Calculation!$I:$I,ROW())</f>
        <v>0</v>
      </c>
      <c r="F1222" s="12">
        <f>ROUND(INDEX([1]Calculation!AL:AL,ROW()),1)</f>
        <v>0</v>
      </c>
      <c r="G1222" s="8">
        <f>ROUND(INDEX([1]Calculation!L:L,ROW()),0)</f>
        <v>0</v>
      </c>
      <c r="H1222" s="8">
        <f>ROUND(INDEX([1]Calculation!M:M,ROW()),0)</f>
        <v>0</v>
      </c>
      <c r="I1222" s="8">
        <f>ROUND(INDEX([1]Calculation!N:N,ROW()),0)</f>
        <v>0</v>
      </c>
      <c r="J1222" s="8">
        <f>ROUND(INDEX([1]Calculation!O:O,ROW()),0)</f>
        <v>0</v>
      </c>
      <c r="K1222" s="8">
        <f>ROUND(INDEX([1]Calculation!P:P,ROW()),0)</f>
        <v>0</v>
      </c>
      <c r="L1222" s="8">
        <f>ROUND(INDEX([1]Calculation!Q:Q,ROW()),0)</f>
        <v>0</v>
      </c>
      <c r="M1222" s="8">
        <f>ROUND(INDEX([1]Calculation!R:R,ROW()),0)</f>
        <v>0</v>
      </c>
      <c r="N1222" s="8">
        <f>ROUND(INDEX([1]Calculation!S:S,ROW()),0)</f>
        <v>0</v>
      </c>
      <c r="O1222" s="8">
        <f>ROUND(INDEX([1]Calculation!T:T,ROW()),0)</f>
        <v>0</v>
      </c>
      <c r="P1222" s="8">
        <f>INDEX([1]Calculation!CB:CB,ROW())</f>
        <v>0</v>
      </c>
    </row>
    <row r="1223" spans="1:16">
      <c r="A1223">
        <f>INDEX([1]Calculation!$F:$F,ROW())</f>
        <v>0</v>
      </c>
      <c r="B1223">
        <f>INDEX([1]Calculation!$D:$D,ROW())</f>
        <v>0</v>
      </c>
      <c r="C1223" t="str">
        <f>IF(INDEX([1]Calculation!$G:$G,ROW())=0,"-",INDEX([1]Calculation!$G:$G,ROW()))</f>
        <v>-</v>
      </c>
      <c r="D1223" t="str">
        <f>INDEX([1]Calculation!$J:$J,ROW())&amp;"  "&amp;INDEX([1]Calculation!$K:$K,ROW())</f>
        <v xml:space="preserve">  </v>
      </c>
      <c r="E1223" s="19">
        <f>INDEX([1]Calculation!$I:$I,ROW())</f>
        <v>0</v>
      </c>
      <c r="F1223" s="12">
        <f>ROUND(INDEX([1]Calculation!AL:AL,ROW()),1)</f>
        <v>0</v>
      </c>
      <c r="G1223" s="8">
        <f>ROUND(INDEX([1]Calculation!L:L,ROW()),0)</f>
        <v>0</v>
      </c>
      <c r="H1223" s="8">
        <f>ROUND(INDEX([1]Calculation!M:M,ROW()),0)</f>
        <v>0</v>
      </c>
      <c r="I1223" s="8">
        <f>ROUND(INDEX([1]Calculation!N:N,ROW()),0)</f>
        <v>0</v>
      </c>
      <c r="J1223" s="8">
        <f>ROUND(INDEX([1]Calculation!O:O,ROW()),0)</f>
        <v>0</v>
      </c>
      <c r="K1223" s="8">
        <f>ROUND(INDEX([1]Calculation!P:P,ROW()),0)</f>
        <v>0</v>
      </c>
      <c r="L1223" s="8">
        <f>ROUND(INDEX([1]Calculation!Q:Q,ROW()),0)</f>
        <v>0</v>
      </c>
      <c r="M1223" s="8">
        <f>ROUND(INDEX([1]Calculation!R:R,ROW()),0)</f>
        <v>0</v>
      </c>
      <c r="N1223" s="8">
        <f>ROUND(INDEX([1]Calculation!S:S,ROW()),0)</f>
        <v>0</v>
      </c>
      <c r="O1223" s="8">
        <f>ROUND(INDEX([1]Calculation!T:T,ROW()),0)</f>
        <v>0</v>
      </c>
      <c r="P1223" s="8">
        <f>INDEX([1]Calculation!CB:CB,ROW())</f>
        <v>0</v>
      </c>
    </row>
    <row r="1224" spans="1:16">
      <c r="A1224">
        <f>INDEX([1]Calculation!$F:$F,ROW())</f>
        <v>0</v>
      </c>
      <c r="B1224">
        <f>INDEX([1]Calculation!$D:$D,ROW())</f>
        <v>0</v>
      </c>
      <c r="C1224" t="str">
        <f>IF(INDEX([1]Calculation!$G:$G,ROW())=0,"-",INDEX([1]Calculation!$G:$G,ROW()))</f>
        <v>-</v>
      </c>
      <c r="D1224" t="str">
        <f>INDEX([1]Calculation!$J:$J,ROW())&amp;"  "&amp;INDEX([1]Calculation!$K:$K,ROW())</f>
        <v xml:space="preserve">  </v>
      </c>
      <c r="E1224" s="19">
        <f>INDEX([1]Calculation!$I:$I,ROW())</f>
        <v>0</v>
      </c>
      <c r="F1224" s="12">
        <f>ROUND(INDEX([1]Calculation!AL:AL,ROW()),1)</f>
        <v>0</v>
      </c>
      <c r="G1224" s="8">
        <f>ROUND(INDEX([1]Calculation!L:L,ROW()),0)</f>
        <v>0</v>
      </c>
      <c r="H1224" s="8">
        <f>ROUND(INDEX([1]Calculation!M:M,ROW()),0)</f>
        <v>0</v>
      </c>
      <c r="I1224" s="8">
        <f>ROUND(INDEX([1]Calculation!N:N,ROW()),0)</f>
        <v>0</v>
      </c>
      <c r="J1224" s="8">
        <f>ROUND(INDEX([1]Calculation!O:O,ROW()),0)</f>
        <v>0</v>
      </c>
      <c r="K1224" s="8">
        <f>ROUND(INDEX([1]Calculation!P:P,ROW()),0)</f>
        <v>0</v>
      </c>
      <c r="L1224" s="8">
        <f>ROUND(INDEX([1]Calculation!Q:Q,ROW()),0)</f>
        <v>0</v>
      </c>
      <c r="M1224" s="8">
        <f>ROUND(INDEX([1]Calculation!R:R,ROW()),0)</f>
        <v>0</v>
      </c>
      <c r="N1224" s="8">
        <f>ROUND(INDEX([1]Calculation!S:S,ROW()),0)</f>
        <v>0</v>
      </c>
      <c r="O1224" s="8">
        <f>ROUND(INDEX([1]Calculation!T:T,ROW()),0)</f>
        <v>0</v>
      </c>
      <c r="P1224" s="8">
        <f>INDEX([1]Calculation!CB:CB,ROW())</f>
        <v>0</v>
      </c>
    </row>
    <row r="1225" spans="1:16">
      <c r="A1225">
        <f>INDEX([1]Calculation!$F:$F,ROW())</f>
        <v>0</v>
      </c>
      <c r="B1225">
        <f>INDEX([1]Calculation!$D:$D,ROW())</f>
        <v>0</v>
      </c>
      <c r="C1225" t="str">
        <f>IF(INDEX([1]Calculation!$G:$G,ROW())=0,"-",INDEX([1]Calculation!$G:$G,ROW()))</f>
        <v>-</v>
      </c>
      <c r="D1225" t="str">
        <f>INDEX([1]Calculation!$J:$J,ROW())&amp;"  "&amp;INDEX([1]Calculation!$K:$K,ROW())</f>
        <v xml:space="preserve">  </v>
      </c>
      <c r="E1225" s="19">
        <f>INDEX([1]Calculation!$I:$I,ROW())</f>
        <v>0</v>
      </c>
      <c r="F1225" s="12">
        <f>ROUND(INDEX([1]Calculation!AL:AL,ROW()),1)</f>
        <v>0</v>
      </c>
      <c r="G1225" s="8">
        <f>ROUND(INDEX([1]Calculation!L:L,ROW()),0)</f>
        <v>0</v>
      </c>
      <c r="H1225" s="8">
        <f>ROUND(INDEX([1]Calculation!M:M,ROW()),0)</f>
        <v>0</v>
      </c>
      <c r="I1225" s="8">
        <f>ROUND(INDEX([1]Calculation!N:N,ROW()),0)</f>
        <v>0</v>
      </c>
      <c r="J1225" s="8">
        <f>ROUND(INDEX([1]Calculation!O:O,ROW()),0)</f>
        <v>0</v>
      </c>
      <c r="K1225" s="8">
        <f>ROUND(INDEX([1]Calculation!P:P,ROW()),0)</f>
        <v>0</v>
      </c>
      <c r="L1225" s="8">
        <f>ROUND(INDEX([1]Calculation!Q:Q,ROW()),0)</f>
        <v>0</v>
      </c>
      <c r="M1225" s="8">
        <f>ROUND(INDEX([1]Calculation!R:R,ROW()),0)</f>
        <v>0</v>
      </c>
      <c r="N1225" s="8">
        <f>ROUND(INDEX([1]Calculation!S:S,ROW()),0)</f>
        <v>0</v>
      </c>
      <c r="O1225" s="8">
        <f>ROUND(INDEX([1]Calculation!T:T,ROW()),0)</f>
        <v>0</v>
      </c>
      <c r="P1225" s="8">
        <f>INDEX([1]Calculation!CB:CB,ROW())</f>
        <v>0</v>
      </c>
    </row>
    <row r="1226" spans="1:16">
      <c r="A1226">
        <f>INDEX([1]Calculation!$F:$F,ROW())</f>
        <v>0</v>
      </c>
      <c r="B1226">
        <f>INDEX([1]Calculation!$D:$D,ROW())</f>
        <v>0</v>
      </c>
      <c r="C1226" t="str">
        <f>IF(INDEX([1]Calculation!$G:$G,ROW())=0,"-",INDEX([1]Calculation!$G:$G,ROW()))</f>
        <v>-</v>
      </c>
      <c r="D1226" t="str">
        <f>INDEX([1]Calculation!$J:$J,ROW())&amp;"  "&amp;INDEX([1]Calculation!$K:$K,ROW())</f>
        <v xml:space="preserve">  </v>
      </c>
      <c r="E1226" s="19">
        <f>INDEX([1]Calculation!$I:$I,ROW())</f>
        <v>0</v>
      </c>
      <c r="F1226" s="12">
        <f>ROUND(INDEX([1]Calculation!AL:AL,ROW()),1)</f>
        <v>0</v>
      </c>
      <c r="G1226" s="8">
        <f>ROUND(INDEX([1]Calculation!L:L,ROW()),0)</f>
        <v>0</v>
      </c>
      <c r="H1226" s="8">
        <f>ROUND(INDEX([1]Calculation!M:M,ROW()),0)</f>
        <v>0</v>
      </c>
      <c r="I1226" s="8">
        <f>ROUND(INDEX([1]Calculation!N:N,ROW()),0)</f>
        <v>0</v>
      </c>
      <c r="J1226" s="8">
        <f>ROUND(INDEX([1]Calculation!O:O,ROW()),0)</f>
        <v>0</v>
      </c>
      <c r="K1226" s="8">
        <f>ROUND(INDEX([1]Calculation!P:P,ROW()),0)</f>
        <v>0</v>
      </c>
      <c r="L1226" s="8">
        <f>ROUND(INDEX([1]Calculation!Q:Q,ROW()),0)</f>
        <v>0</v>
      </c>
      <c r="M1226" s="8">
        <f>ROUND(INDEX([1]Calculation!R:R,ROW()),0)</f>
        <v>0</v>
      </c>
      <c r="N1226" s="8">
        <f>ROUND(INDEX([1]Calculation!S:S,ROW()),0)</f>
        <v>0</v>
      </c>
      <c r="O1226" s="8">
        <f>ROUND(INDEX([1]Calculation!T:T,ROW()),0)</f>
        <v>0</v>
      </c>
      <c r="P1226" s="8">
        <f>INDEX([1]Calculation!CB:CB,ROW())</f>
        <v>0</v>
      </c>
    </row>
    <row r="1227" spans="1:16">
      <c r="A1227">
        <f>INDEX([1]Calculation!$F:$F,ROW())</f>
        <v>0</v>
      </c>
      <c r="B1227">
        <f>INDEX([1]Calculation!$D:$D,ROW())</f>
        <v>0</v>
      </c>
      <c r="C1227" t="str">
        <f>IF(INDEX([1]Calculation!$G:$G,ROW())=0,"-",INDEX([1]Calculation!$G:$G,ROW()))</f>
        <v>-</v>
      </c>
      <c r="D1227" t="str">
        <f>INDEX([1]Calculation!$J:$J,ROW())&amp;"  "&amp;INDEX([1]Calculation!$K:$K,ROW())</f>
        <v xml:space="preserve">  </v>
      </c>
      <c r="E1227" s="19">
        <f>INDEX([1]Calculation!$I:$I,ROW())</f>
        <v>0</v>
      </c>
      <c r="F1227" s="12">
        <f>ROUND(INDEX([1]Calculation!AL:AL,ROW()),1)</f>
        <v>0</v>
      </c>
      <c r="G1227" s="8">
        <f>ROUND(INDEX([1]Calculation!L:L,ROW()),0)</f>
        <v>0</v>
      </c>
      <c r="H1227" s="8">
        <f>ROUND(INDEX([1]Calculation!M:M,ROW()),0)</f>
        <v>0</v>
      </c>
      <c r="I1227" s="8">
        <f>ROUND(INDEX([1]Calculation!N:N,ROW()),0)</f>
        <v>0</v>
      </c>
      <c r="J1227" s="8">
        <f>ROUND(INDEX([1]Calculation!O:O,ROW()),0)</f>
        <v>0</v>
      </c>
      <c r="K1227" s="8">
        <f>ROUND(INDEX([1]Calculation!P:P,ROW()),0)</f>
        <v>0</v>
      </c>
      <c r="L1227" s="8">
        <f>ROUND(INDEX([1]Calculation!Q:Q,ROW()),0)</f>
        <v>0</v>
      </c>
      <c r="M1227" s="8">
        <f>ROUND(INDEX([1]Calculation!R:R,ROW()),0)</f>
        <v>0</v>
      </c>
      <c r="N1227" s="8">
        <f>ROUND(INDEX([1]Calculation!S:S,ROW()),0)</f>
        <v>0</v>
      </c>
      <c r="O1227" s="8">
        <f>ROUND(INDEX([1]Calculation!T:T,ROW()),0)</f>
        <v>0</v>
      </c>
      <c r="P1227" s="8">
        <f>INDEX([1]Calculation!CB:CB,ROW())</f>
        <v>0</v>
      </c>
    </row>
    <row r="1228" spans="1:16">
      <c r="A1228">
        <f>INDEX([1]Calculation!$F:$F,ROW())</f>
        <v>0</v>
      </c>
      <c r="B1228">
        <f>INDEX([1]Calculation!$D:$D,ROW())</f>
        <v>0</v>
      </c>
      <c r="C1228" t="str">
        <f>IF(INDEX([1]Calculation!$G:$G,ROW())=0,"-",INDEX([1]Calculation!$G:$G,ROW()))</f>
        <v>-</v>
      </c>
      <c r="D1228" t="str">
        <f>INDEX([1]Calculation!$J:$J,ROW())&amp;"  "&amp;INDEX([1]Calculation!$K:$K,ROW())</f>
        <v xml:space="preserve">  </v>
      </c>
      <c r="E1228" s="19">
        <f>INDEX([1]Calculation!$I:$I,ROW())</f>
        <v>0</v>
      </c>
      <c r="F1228" s="12">
        <f>ROUND(INDEX([1]Calculation!AL:AL,ROW()),1)</f>
        <v>0</v>
      </c>
      <c r="G1228" s="8">
        <f>ROUND(INDEX([1]Calculation!L:L,ROW()),0)</f>
        <v>0</v>
      </c>
      <c r="H1228" s="8">
        <f>ROUND(INDEX([1]Calculation!M:M,ROW()),0)</f>
        <v>0</v>
      </c>
      <c r="I1228" s="8">
        <f>ROUND(INDEX([1]Calculation!N:N,ROW()),0)</f>
        <v>0</v>
      </c>
      <c r="J1228" s="8">
        <f>ROUND(INDEX([1]Calculation!O:O,ROW()),0)</f>
        <v>0</v>
      </c>
      <c r="K1228" s="8">
        <f>ROUND(INDEX([1]Calculation!P:P,ROW()),0)</f>
        <v>0</v>
      </c>
      <c r="L1228" s="8">
        <f>ROUND(INDEX([1]Calculation!Q:Q,ROW()),0)</f>
        <v>0</v>
      </c>
      <c r="M1228" s="8">
        <f>ROUND(INDEX([1]Calculation!R:R,ROW()),0)</f>
        <v>0</v>
      </c>
      <c r="N1228" s="8">
        <f>ROUND(INDEX([1]Calculation!S:S,ROW()),0)</f>
        <v>0</v>
      </c>
      <c r="O1228" s="8">
        <f>ROUND(INDEX([1]Calculation!T:T,ROW()),0)</f>
        <v>0</v>
      </c>
      <c r="P1228" s="8">
        <f>INDEX([1]Calculation!CB:CB,ROW())</f>
        <v>0</v>
      </c>
    </row>
    <row r="1229" spans="1:16">
      <c r="A1229">
        <f>INDEX([1]Calculation!$F:$F,ROW())</f>
        <v>0</v>
      </c>
      <c r="B1229">
        <f>INDEX([1]Calculation!$D:$D,ROW())</f>
        <v>0</v>
      </c>
      <c r="C1229" t="str">
        <f>IF(INDEX([1]Calculation!$G:$G,ROW())=0,"-",INDEX([1]Calculation!$G:$G,ROW()))</f>
        <v>-</v>
      </c>
      <c r="D1229" t="str">
        <f>INDEX([1]Calculation!$J:$J,ROW())&amp;"  "&amp;INDEX([1]Calculation!$K:$K,ROW())</f>
        <v xml:space="preserve">  </v>
      </c>
      <c r="E1229" s="19">
        <f>INDEX([1]Calculation!$I:$I,ROW())</f>
        <v>0</v>
      </c>
      <c r="F1229" s="12">
        <f>ROUND(INDEX([1]Calculation!AL:AL,ROW()),1)</f>
        <v>0</v>
      </c>
      <c r="G1229" s="8">
        <f>ROUND(INDEX([1]Calculation!L:L,ROW()),0)</f>
        <v>0</v>
      </c>
      <c r="H1229" s="8">
        <f>ROUND(INDEX([1]Calculation!M:M,ROW()),0)</f>
        <v>0</v>
      </c>
      <c r="I1229" s="8">
        <f>ROUND(INDEX([1]Calculation!N:N,ROW()),0)</f>
        <v>0</v>
      </c>
      <c r="J1229" s="8">
        <f>ROUND(INDEX([1]Calculation!O:O,ROW()),0)</f>
        <v>0</v>
      </c>
      <c r="K1229" s="8">
        <f>ROUND(INDEX([1]Calculation!P:P,ROW()),0)</f>
        <v>0</v>
      </c>
      <c r="L1229" s="8">
        <f>ROUND(INDEX([1]Calculation!Q:Q,ROW()),0)</f>
        <v>0</v>
      </c>
      <c r="M1229" s="8">
        <f>ROUND(INDEX([1]Calculation!R:R,ROW()),0)</f>
        <v>0</v>
      </c>
      <c r="N1229" s="8">
        <f>ROUND(INDEX([1]Calculation!S:S,ROW()),0)</f>
        <v>0</v>
      </c>
      <c r="O1229" s="8">
        <f>ROUND(INDEX([1]Calculation!T:T,ROW()),0)</f>
        <v>0</v>
      </c>
      <c r="P1229" s="8">
        <f>INDEX([1]Calculation!CB:CB,ROW())</f>
        <v>0</v>
      </c>
    </row>
    <row r="1230" spans="1:16">
      <c r="A1230">
        <f>INDEX([1]Calculation!$F:$F,ROW())</f>
        <v>0</v>
      </c>
      <c r="B1230">
        <f>INDEX([1]Calculation!$D:$D,ROW())</f>
        <v>0</v>
      </c>
      <c r="C1230" t="str">
        <f>IF(INDEX([1]Calculation!$G:$G,ROW())=0,"-",INDEX([1]Calculation!$G:$G,ROW()))</f>
        <v>-</v>
      </c>
      <c r="D1230" t="str">
        <f>INDEX([1]Calculation!$J:$J,ROW())&amp;"  "&amp;INDEX([1]Calculation!$K:$K,ROW())</f>
        <v xml:space="preserve">  </v>
      </c>
      <c r="E1230" s="19">
        <f>INDEX([1]Calculation!$I:$I,ROW())</f>
        <v>0</v>
      </c>
      <c r="F1230" s="12">
        <f>ROUND(INDEX([1]Calculation!AL:AL,ROW()),1)</f>
        <v>0</v>
      </c>
      <c r="G1230" s="8">
        <f>ROUND(INDEX([1]Calculation!L:L,ROW()),0)</f>
        <v>0</v>
      </c>
      <c r="H1230" s="8">
        <f>ROUND(INDEX([1]Calculation!M:M,ROW()),0)</f>
        <v>0</v>
      </c>
      <c r="I1230" s="8">
        <f>ROUND(INDEX([1]Calculation!N:N,ROW()),0)</f>
        <v>0</v>
      </c>
      <c r="J1230" s="8">
        <f>ROUND(INDEX([1]Calculation!O:O,ROW()),0)</f>
        <v>0</v>
      </c>
      <c r="K1230" s="8">
        <f>ROUND(INDEX([1]Calculation!P:P,ROW()),0)</f>
        <v>0</v>
      </c>
      <c r="L1230" s="8">
        <f>ROUND(INDEX([1]Calculation!Q:Q,ROW()),0)</f>
        <v>0</v>
      </c>
      <c r="M1230" s="8">
        <f>ROUND(INDEX([1]Calculation!R:R,ROW()),0)</f>
        <v>0</v>
      </c>
      <c r="N1230" s="8">
        <f>ROUND(INDEX([1]Calculation!S:S,ROW()),0)</f>
        <v>0</v>
      </c>
      <c r="O1230" s="8">
        <f>ROUND(INDEX([1]Calculation!T:T,ROW()),0)</f>
        <v>0</v>
      </c>
      <c r="P1230" s="8">
        <f>INDEX([1]Calculation!CB:CB,ROW())</f>
        <v>0</v>
      </c>
    </row>
    <row r="1231" spans="1:16">
      <c r="A1231">
        <f>INDEX([1]Calculation!$F:$F,ROW())</f>
        <v>0</v>
      </c>
      <c r="B1231">
        <f>INDEX([1]Calculation!$D:$D,ROW())</f>
        <v>0</v>
      </c>
      <c r="C1231" t="str">
        <f>IF(INDEX([1]Calculation!$G:$G,ROW())=0,"-",INDEX([1]Calculation!$G:$G,ROW()))</f>
        <v>-</v>
      </c>
      <c r="D1231" t="str">
        <f>INDEX([1]Calculation!$J:$J,ROW())&amp;"  "&amp;INDEX([1]Calculation!$K:$K,ROW())</f>
        <v xml:space="preserve">  </v>
      </c>
      <c r="E1231" s="19">
        <f>INDEX([1]Calculation!$I:$I,ROW())</f>
        <v>0</v>
      </c>
      <c r="F1231" s="12">
        <f>ROUND(INDEX([1]Calculation!AL:AL,ROW()),1)</f>
        <v>0</v>
      </c>
      <c r="G1231" s="8">
        <f>ROUND(INDEX([1]Calculation!L:L,ROW()),0)</f>
        <v>0</v>
      </c>
      <c r="H1231" s="8">
        <f>ROUND(INDEX([1]Calculation!M:M,ROW()),0)</f>
        <v>0</v>
      </c>
      <c r="I1231" s="8">
        <f>ROUND(INDEX([1]Calculation!N:N,ROW()),0)</f>
        <v>0</v>
      </c>
      <c r="J1231" s="8">
        <f>ROUND(INDEX([1]Calculation!O:O,ROW()),0)</f>
        <v>0</v>
      </c>
      <c r="K1231" s="8">
        <f>ROUND(INDEX([1]Calculation!P:P,ROW()),0)</f>
        <v>0</v>
      </c>
      <c r="L1231" s="8">
        <f>ROUND(INDEX([1]Calculation!Q:Q,ROW()),0)</f>
        <v>0</v>
      </c>
      <c r="M1231" s="8">
        <f>ROUND(INDEX([1]Calculation!R:R,ROW()),0)</f>
        <v>0</v>
      </c>
      <c r="N1231" s="8">
        <f>ROUND(INDEX([1]Calculation!S:S,ROW()),0)</f>
        <v>0</v>
      </c>
      <c r="O1231" s="8">
        <f>ROUND(INDEX([1]Calculation!T:T,ROW()),0)</f>
        <v>0</v>
      </c>
      <c r="P1231" s="8">
        <f>INDEX([1]Calculation!CB:CB,ROW())</f>
        <v>0</v>
      </c>
    </row>
    <row r="1232" spans="1:16">
      <c r="A1232">
        <f>INDEX([1]Calculation!$F:$F,ROW())</f>
        <v>0</v>
      </c>
      <c r="B1232">
        <f>INDEX([1]Calculation!$D:$D,ROW())</f>
        <v>0</v>
      </c>
      <c r="C1232" t="str">
        <f>IF(INDEX([1]Calculation!$G:$G,ROW())=0,"-",INDEX([1]Calculation!$G:$G,ROW()))</f>
        <v>-</v>
      </c>
      <c r="D1232" t="str">
        <f>INDEX([1]Calculation!$J:$J,ROW())&amp;"  "&amp;INDEX([1]Calculation!$K:$K,ROW())</f>
        <v xml:space="preserve">  </v>
      </c>
      <c r="E1232" s="19">
        <f>INDEX([1]Calculation!$I:$I,ROW())</f>
        <v>0</v>
      </c>
      <c r="F1232" s="12">
        <f>ROUND(INDEX([1]Calculation!AL:AL,ROW()),1)</f>
        <v>0</v>
      </c>
      <c r="G1232" s="8">
        <f>ROUND(INDEX([1]Calculation!L:L,ROW()),0)</f>
        <v>0</v>
      </c>
      <c r="H1232" s="8">
        <f>ROUND(INDEX([1]Calculation!M:M,ROW()),0)</f>
        <v>0</v>
      </c>
      <c r="I1232" s="8">
        <f>ROUND(INDEX([1]Calculation!N:N,ROW()),0)</f>
        <v>0</v>
      </c>
      <c r="J1232" s="8">
        <f>ROUND(INDEX([1]Calculation!O:O,ROW()),0)</f>
        <v>0</v>
      </c>
      <c r="K1232" s="8">
        <f>ROUND(INDEX([1]Calculation!P:P,ROW()),0)</f>
        <v>0</v>
      </c>
      <c r="L1232" s="8">
        <f>ROUND(INDEX([1]Calculation!Q:Q,ROW()),0)</f>
        <v>0</v>
      </c>
      <c r="M1232" s="8">
        <f>ROUND(INDEX([1]Calculation!R:R,ROW()),0)</f>
        <v>0</v>
      </c>
      <c r="N1232" s="8">
        <f>ROUND(INDEX([1]Calculation!S:S,ROW()),0)</f>
        <v>0</v>
      </c>
      <c r="O1232" s="8">
        <f>ROUND(INDEX([1]Calculation!T:T,ROW()),0)</f>
        <v>0</v>
      </c>
      <c r="P1232" s="8">
        <f>INDEX([1]Calculation!CB:CB,ROW())</f>
        <v>0</v>
      </c>
    </row>
    <row r="1233" spans="1:16">
      <c r="A1233">
        <f>INDEX([1]Calculation!$F:$F,ROW())</f>
        <v>0</v>
      </c>
      <c r="B1233">
        <f>INDEX([1]Calculation!$D:$D,ROW())</f>
        <v>0</v>
      </c>
      <c r="C1233" t="str">
        <f>IF(INDEX([1]Calculation!$G:$G,ROW())=0,"-",INDEX([1]Calculation!$G:$G,ROW()))</f>
        <v>-</v>
      </c>
      <c r="D1233" t="str">
        <f>INDEX([1]Calculation!$J:$J,ROW())&amp;"  "&amp;INDEX([1]Calculation!$K:$K,ROW())</f>
        <v xml:space="preserve">  </v>
      </c>
      <c r="E1233" s="19">
        <f>INDEX([1]Calculation!$I:$I,ROW())</f>
        <v>0</v>
      </c>
      <c r="F1233" s="12">
        <f>ROUND(INDEX([1]Calculation!AL:AL,ROW()),1)</f>
        <v>0</v>
      </c>
      <c r="G1233" s="8">
        <f>ROUND(INDEX([1]Calculation!L:L,ROW()),0)</f>
        <v>0</v>
      </c>
      <c r="H1233" s="8">
        <f>ROUND(INDEX([1]Calculation!M:M,ROW()),0)</f>
        <v>0</v>
      </c>
      <c r="I1233" s="8">
        <f>ROUND(INDEX([1]Calculation!N:N,ROW()),0)</f>
        <v>0</v>
      </c>
      <c r="J1233" s="8">
        <f>ROUND(INDEX([1]Calculation!O:O,ROW()),0)</f>
        <v>0</v>
      </c>
      <c r="K1233" s="8">
        <f>ROUND(INDEX([1]Calculation!P:P,ROW()),0)</f>
        <v>0</v>
      </c>
      <c r="L1233" s="8">
        <f>ROUND(INDEX([1]Calculation!Q:Q,ROW()),0)</f>
        <v>0</v>
      </c>
      <c r="M1233" s="8">
        <f>ROUND(INDEX([1]Calculation!R:R,ROW()),0)</f>
        <v>0</v>
      </c>
      <c r="N1233" s="8">
        <f>ROUND(INDEX([1]Calculation!S:S,ROW()),0)</f>
        <v>0</v>
      </c>
      <c r="O1233" s="8">
        <f>ROUND(INDEX([1]Calculation!T:T,ROW()),0)</f>
        <v>0</v>
      </c>
      <c r="P1233" s="8">
        <f>INDEX([1]Calculation!CB:CB,ROW())</f>
        <v>0</v>
      </c>
    </row>
    <row r="1234" spans="1:16">
      <c r="A1234">
        <f>INDEX([1]Calculation!$F:$F,ROW())</f>
        <v>0</v>
      </c>
      <c r="B1234">
        <f>INDEX([1]Calculation!$D:$D,ROW())</f>
        <v>0</v>
      </c>
      <c r="C1234" t="str">
        <f>IF(INDEX([1]Calculation!$G:$G,ROW())=0,"-",INDEX([1]Calculation!$G:$G,ROW()))</f>
        <v>-</v>
      </c>
      <c r="D1234" t="str">
        <f>INDEX([1]Calculation!$J:$J,ROW())&amp;"  "&amp;INDEX([1]Calculation!$K:$K,ROW())</f>
        <v xml:space="preserve">  </v>
      </c>
      <c r="E1234" s="19">
        <f>INDEX([1]Calculation!$I:$I,ROW())</f>
        <v>0</v>
      </c>
      <c r="F1234" s="12">
        <f>ROUND(INDEX([1]Calculation!AL:AL,ROW()),1)</f>
        <v>0</v>
      </c>
      <c r="G1234" s="8">
        <f>ROUND(INDEX([1]Calculation!L:L,ROW()),0)</f>
        <v>0</v>
      </c>
      <c r="H1234" s="8">
        <f>ROUND(INDEX([1]Calculation!M:M,ROW()),0)</f>
        <v>0</v>
      </c>
      <c r="I1234" s="8">
        <f>ROUND(INDEX([1]Calculation!N:N,ROW()),0)</f>
        <v>0</v>
      </c>
      <c r="J1234" s="8">
        <f>ROUND(INDEX([1]Calculation!O:O,ROW()),0)</f>
        <v>0</v>
      </c>
      <c r="K1234" s="8">
        <f>ROUND(INDEX([1]Calculation!P:P,ROW()),0)</f>
        <v>0</v>
      </c>
      <c r="L1234" s="8">
        <f>ROUND(INDEX([1]Calculation!Q:Q,ROW()),0)</f>
        <v>0</v>
      </c>
      <c r="M1234" s="8">
        <f>ROUND(INDEX([1]Calculation!R:R,ROW()),0)</f>
        <v>0</v>
      </c>
      <c r="N1234" s="8">
        <f>ROUND(INDEX([1]Calculation!S:S,ROW()),0)</f>
        <v>0</v>
      </c>
      <c r="O1234" s="8">
        <f>ROUND(INDEX([1]Calculation!T:T,ROW()),0)</f>
        <v>0</v>
      </c>
      <c r="P1234" s="8">
        <f>INDEX([1]Calculation!CB:CB,ROW())</f>
        <v>0</v>
      </c>
    </row>
    <row r="1235" spans="1:16">
      <c r="A1235">
        <f>INDEX([1]Calculation!$F:$F,ROW())</f>
        <v>0</v>
      </c>
      <c r="B1235">
        <f>INDEX([1]Calculation!$D:$D,ROW())</f>
        <v>0</v>
      </c>
      <c r="C1235" t="str">
        <f>IF(INDEX([1]Calculation!$G:$G,ROW())=0,"-",INDEX([1]Calculation!$G:$G,ROW()))</f>
        <v>-</v>
      </c>
      <c r="D1235" t="str">
        <f>INDEX([1]Calculation!$J:$J,ROW())&amp;"  "&amp;INDEX([1]Calculation!$K:$K,ROW())</f>
        <v xml:space="preserve">  </v>
      </c>
      <c r="E1235" s="19">
        <f>INDEX([1]Calculation!$I:$I,ROW())</f>
        <v>0</v>
      </c>
      <c r="F1235" s="12">
        <f>ROUND(INDEX([1]Calculation!AL:AL,ROW()),1)</f>
        <v>0</v>
      </c>
      <c r="G1235" s="8">
        <f>ROUND(INDEX([1]Calculation!L:L,ROW()),0)</f>
        <v>0</v>
      </c>
      <c r="H1235" s="8">
        <f>ROUND(INDEX([1]Calculation!M:M,ROW()),0)</f>
        <v>0</v>
      </c>
      <c r="I1235" s="8">
        <f>ROUND(INDEX([1]Calculation!N:N,ROW()),0)</f>
        <v>0</v>
      </c>
      <c r="J1235" s="8">
        <f>ROUND(INDEX([1]Calculation!O:O,ROW()),0)</f>
        <v>0</v>
      </c>
      <c r="K1235" s="8">
        <f>ROUND(INDEX([1]Calculation!P:P,ROW()),0)</f>
        <v>0</v>
      </c>
      <c r="L1235" s="8">
        <f>ROUND(INDEX([1]Calculation!Q:Q,ROW()),0)</f>
        <v>0</v>
      </c>
      <c r="M1235" s="8">
        <f>ROUND(INDEX([1]Calculation!R:R,ROW()),0)</f>
        <v>0</v>
      </c>
      <c r="N1235" s="8">
        <f>ROUND(INDEX([1]Calculation!S:S,ROW()),0)</f>
        <v>0</v>
      </c>
      <c r="O1235" s="8">
        <f>ROUND(INDEX([1]Calculation!T:T,ROW()),0)</f>
        <v>0</v>
      </c>
      <c r="P1235" s="8">
        <f>INDEX([1]Calculation!CB:CB,ROW())</f>
        <v>0</v>
      </c>
    </row>
    <row r="1236" spans="1:16">
      <c r="A1236">
        <f>INDEX([1]Calculation!$F:$F,ROW())</f>
        <v>0</v>
      </c>
      <c r="B1236">
        <f>INDEX([1]Calculation!$D:$D,ROW())</f>
        <v>0</v>
      </c>
      <c r="C1236" t="str">
        <f>IF(INDEX([1]Calculation!$G:$G,ROW())=0,"-",INDEX([1]Calculation!$G:$G,ROW()))</f>
        <v>-</v>
      </c>
      <c r="D1236" t="str">
        <f>INDEX([1]Calculation!$J:$J,ROW())&amp;"  "&amp;INDEX([1]Calculation!$K:$K,ROW())</f>
        <v xml:space="preserve">  </v>
      </c>
      <c r="E1236" s="19">
        <f>INDEX([1]Calculation!$I:$I,ROW())</f>
        <v>0</v>
      </c>
      <c r="F1236" s="12">
        <f>ROUND(INDEX([1]Calculation!AL:AL,ROW()),1)</f>
        <v>0</v>
      </c>
      <c r="G1236" s="8">
        <f>ROUND(INDEX([1]Calculation!L:L,ROW()),0)</f>
        <v>0</v>
      </c>
      <c r="H1236" s="8">
        <f>ROUND(INDEX([1]Calculation!M:M,ROW()),0)</f>
        <v>0</v>
      </c>
      <c r="I1236" s="8">
        <f>ROUND(INDEX([1]Calculation!N:N,ROW()),0)</f>
        <v>0</v>
      </c>
      <c r="J1236" s="8">
        <f>ROUND(INDEX([1]Calculation!O:O,ROW()),0)</f>
        <v>0</v>
      </c>
      <c r="K1236" s="8">
        <f>ROUND(INDEX([1]Calculation!P:P,ROW()),0)</f>
        <v>0</v>
      </c>
      <c r="L1236" s="8">
        <f>ROUND(INDEX([1]Calculation!Q:Q,ROW()),0)</f>
        <v>0</v>
      </c>
      <c r="M1236" s="8">
        <f>ROUND(INDEX([1]Calculation!R:R,ROW()),0)</f>
        <v>0</v>
      </c>
      <c r="N1236" s="8">
        <f>ROUND(INDEX([1]Calculation!S:S,ROW()),0)</f>
        <v>0</v>
      </c>
      <c r="O1236" s="8">
        <f>ROUND(INDEX([1]Calculation!T:T,ROW()),0)</f>
        <v>0</v>
      </c>
      <c r="P1236" s="8">
        <f>INDEX([1]Calculation!CB:CB,ROW())</f>
        <v>0</v>
      </c>
    </row>
    <row r="1237" spans="1:16">
      <c r="A1237">
        <f>INDEX([1]Calculation!$F:$F,ROW())</f>
        <v>0</v>
      </c>
      <c r="B1237">
        <f>INDEX([1]Calculation!$D:$D,ROW())</f>
        <v>0</v>
      </c>
      <c r="C1237" t="str">
        <f>IF(INDEX([1]Calculation!$G:$G,ROW())=0,"-",INDEX([1]Calculation!$G:$G,ROW()))</f>
        <v>-</v>
      </c>
      <c r="D1237" t="str">
        <f>INDEX([1]Calculation!$J:$J,ROW())&amp;"  "&amp;INDEX([1]Calculation!$K:$K,ROW())</f>
        <v xml:space="preserve">  </v>
      </c>
      <c r="E1237" s="19">
        <f>INDEX([1]Calculation!$I:$I,ROW())</f>
        <v>0</v>
      </c>
      <c r="F1237" s="12">
        <f>ROUND(INDEX([1]Calculation!AL:AL,ROW()),1)</f>
        <v>0</v>
      </c>
      <c r="G1237" s="8">
        <f>ROUND(INDEX([1]Calculation!L:L,ROW()),0)</f>
        <v>0</v>
      </c>
      <c r="H1237" s="8">
        <f>ROUND(INDEX([1]Calculation!M:M,ROW()),0)</f>
        <v>0</v>
      </c>
      <c r="I1237" s="8">
        <f>ROUND(INDEX([1]Calculation!N:N,ROW()),0)</f>
        <v>0</v>
      </c>
      <c r="J1237" s="8">
        <f>ROUND(INDEX([1]Calculation!O:O,ROW()),0)</f>
        <v>0</v>
      </c>
      <c r="K1237" s="8">
        <f>ROUND(INDEX([1]Calculation!P:P,ROW()),0)</f>
        <v>0</v>
      </c>
      <c r="L1237" s="8">
        <f>ROUND(INDEX([1]Calculation!Q:Q,ROW()),0)</f>
        <v>0</v>
      </c>
      <c r="M1237" s="8">
        <f>ROUND(INDEX([1]Calculation!R:R,ROW()),0)</f>
        <v>0</v>
      </c>
      <c r="N1237" s="8">
        <f>ROUND(INDEX([1]Calculation!S:S,ROW()),0)</f>
        <v>0</v>
      </c>
      <c r="O1237" s="8">
        <f>ROUND(INDEX([1]Calculation!T:T,ROW()),0)</f>
        <v>0</v>
      </c>
      <c r="P1237" s="8">
        <f>INDEX([1]Calculation!CB:CB,ROW())</f>
        <v>0</v>
      </c>
    </row>
    <row r="1238" spans="1:16">
      <c r="A1238">
        <f>INDEX([1]Calculation!$F:$F,ROW())</f>
        <v>0</v>
      </c>
      <c r="B1238">
        <f>INDEX([1]Calculation!$D:$D,ROW())</f>
        <v>0</v>
      </c>
      <c r="C1238" t="str">
        <f>IF(INDEX([1]Calculation!$G:$G,ROW())=0,"-",INDEX([1]Calculation!$G:$G,ROW()))</f>
        <v>-</v>
      </c>
      <c r="D1238" t="str">
        <f>INDEX([1]Calculation!$J:$J,ROW())&amp;"  "&amp;INDEX([1]Calculation!$K:$K,ROW())</f>
        <v xml:space="preserve">  </v>
      </c>
      <c r="E1238" s="19">
        <f>INDEX([1]Calculation!$I:$I,ROW())</f>
        <v>0</v>
      </c>
      <c r="F1238" s="12">
        <f>ROUND(INDEX([1]Calculation!AL:AL,ROW()),1)</f>
        <v>0</v>
      </c>
      <c r="G1238" s="8">
        <f>ROUND(INDEX([1]Calculation!L:L,ROW()),0)</f>
        <v>0</v>
      </c>
      <c r="H1238" s="8">
        <f>ROUND(INDEX([1]Calculation!M:M,ROW()),0)</f>
        <v>0</v>
      </c>
      <c r="I1238" s="8">
        <f>ROUND(INDEX([1]Calculation!N:N,ROW()),0)</f>
        <v>0</v>
      </c>
      <c r="J1238" s="8">
        <f>ROUND(INDEX([1]Calculation!O:O,ROW()),0)</f>
        <v>0</v>
      </c>
      <c r="K1238" s="8">
        <f>ROUND(INDEX([1]Calculation!P:P,ROW()),0)</f>
        <v>0</v>
      </c>
      <c r="L1238" s="8">
        <f>ROUND(INDEX([1]Calculation!Q:Q,ROW()),0)</f>
        <v>0</v>
      </c>
      <c r="M1238" s="8">
        <f>ROUND(INDEX([1]Calculation!R:R,ROW()),0)</f>
        <v>0</v>
      </c>
      <c r="N1238" s="8">
        <f>ROUND(INDEX([1]Calculation!S:S,ROW()),0)</f>
        <v>0</v>
      </c>
      <c r="O1238" s="8">
        <f>ROUND(INDEX([1]Calculation!T:T,ROW()),0)</f>
        <v>0</v>
      </c>
      <c r="P1238" s="8">
        <f>INDEX([1]Calculation!CB:CB,ROW())</f>
        <v>0</v>
      </c>
    </row>
    <row r="1239" spans="1:16">
      <c r="A1239">
        <f>INDEX([1]Calculation!$F:$F,ROW())</f>
        <v>0</v>
      </c>
      <c r="B1239">
        <f>INDEX([1]Calculation!$D:$D,ROW())</f>
        <v>0</v>
      </c>
      <c r="C1239" t="str">
        <f>IF(INDEX([1]Calculation!$G:$G,ROW())=0,"-",INDEX([1]Calculation!$G:$G,ROW()))</f>
        <v>-</v>
      </c>
      <c r="D1239" t="str">
        <f>INDEX([1]Calculation!$J:$J,ROW())&amp;"  "&amp;INDEX([1]Calculation!$K:$K,ROW())</f>
        <v xml:space="preserve">  </v>
      </c>
      <c r="E1239" s="19">
        <f>INDEX([1]Calculation!$I:$I,ROW())</f>
        <v>0</v>
      </c>
      <c r="F1239" s="12">
        <f>ROUND(INDEX([1]Calculation!AL:AL,ROW()),1)</f>
        <v>0</v>
      </c>
      <c r="G1239" s="8">
        <f>ROUND(INDEX([1]Calculation!L:L,ROW()),0)</f>
        <v>0</v>
      </c>
      <c r="H1239" s="8">
        <f>ROUND(INDEX([1]Calculation!M:M,ROW()),0)</f>
        <v>0</v>
      </c>
      <c r="I1239" s="8">
        <f>ROUND(INDEX([1]Calculation!N:N,ROW()),0)</f>
        <v>0</v>
      </c>
      <c r="J1239" s="8">
        <f>ROUND(INDEX([1]Calculation!O:O,ROW()),0)</f>
        <v>0</v>
      </c>
      <c r="K1239" s="8">
        <f>ROUND(INDEX([1]Calculation!P:P,ROW()),0)</f>
        <v>0</v>
      </c>
      <c r="L1239" s="8">
        <f>ROUND(INDEX([1]Calculation!Q:Q,ROW()),0)</f>
        <v>0</v>
      </c>
      <c r="M1239" s="8">
        <f>ROUND(INDEX([1]Calculation!R:R,ROW()),0)</f>
        <v>0</v>
      </c>
      <c r="N1239" s="8">
        <f>ROUND(INDEX([1]Calculation!S:S,ROW()),0)</f>
        <v>0</v>
      </c>
      <c r="O1239" s="8">
        <f>ROUND(INDEX([1]Calculation!T:T,ROW()),0)</f>
        <v>0</v>
      </c>
      <c r="P1239" s="8">
        <f>INDEX([1]Calculation!CB:CB,ROW())</f>
        <v>0</v>
      </c>
    </row>
    <row r="1240" spans="1:16">
      <c r="A1240">
        <f>INDEX([1]Calculation!$F:$F,ROW())</f>
        <v>0</v>
      </c>
      <c r="B1240">
        <f>INDEX([1]Calculation!$D:$D,ROW())</f>
        <v>0</v>
      </c>
      <c r="C1240" t="str">
        <f>IF(INDEX([1]Calculation!$G:$G,ROW())=0,"-",INDEX([1]Calculation!$G:$G,ROW()))</f>
        <v>-</v>
      </c>
      <c r="D1240" t="str">
        <f>INDEX([1]Calculation!$J:$J,ROW())&amp;"  "&amp;INDEX([1]Calculation!$K:$K,ROW())</f>
        <v xml:space="preserve">  </v>
      </c>
      <c r="E1240" s="19">
        <f>INDEX([1]Calculation!$I:$I,ROW())</f>
        <v>0</v>
      </c>
      <c r="F1240" s="12">
        <f>ROUND(INDEX([1]Calculation!AL:AL,ROW()),1)</f>
        <v>0</v>
      </c>
      <c r="G1240" s="8">
        <f>ROUND(INDEX([1]Calculation!L:L,ROW()),0)</f>
        <v>0</v>
      </c>
      <c r="H1240" s="8">
        <f>ROUND(INDEX([1]Calculation!M:M,ROW()),0)</f>
        <v>0</v>
      </c>
      <c r="I1240" s="8">
        <f>ROUND(INDEX([1]Calculation!N:N,ROW()),0)</f>
        <v>0</v>
      </c>
      <c r="J1240" s="8">
        <f>ROUND(INDEX([1]Calculation!O:O,ROW()),0)</f>
        <v>0</v>
      </c>
      <c r="K1240" s="8">
        <f>ROUND(INDEX([1]Calculation!P:P,ROW()),0)</f>
        <v>0</v>
      </c>
      <c r="L1240" s="8">
        <f>ROUND(INDEX([1]Calculation!Q:Q,ROW()),0)</f>
        <v>0</v>
      </c>
      <c r="M1240" s="8">
        <f>ROUND(INDEX([1]Calculation!R:R,ROW()),0)</f>
        <v>0</v>
      </c>
      <c r="N1240" s="8">
        <f>ROUND(INDEX([1]Calculation!S:S,ROW()),0)</f>
        <v>0</v>
      </c>
      <c r="O1240" s="8">
        <f>ROUND(INDEX([1]Calculation!T:T,ROW()),0)</f>
        <v>0</v>
      </c>
      <c r="P1240" s="8">
        <f>INDEX([1]Calculation!CB:CB,ROW())</f>
        <v>0</v>
      </c>
    </row>
    <row r="1241" spans="1:16">
      <c r="A1241">
        <f>INDEX([1]Calculation!$F:$F,ROW())</f>
        <v>0</v>
      </c>
      <c r="B1241">
        <f>INDEX([1]Calculation!$D:$D,ROW())</f>
        <v>0</v>
      </c>
      <c r="C1241" t="str">
        <f>IF(INDEX([1]Calculation!$G:$G,ROW())=0,"-",INDEX([1]Calculation!$G:$G,ROW()))</f>
        <v>-</v>
      </c>
      <c r="D1241" t="str">
        <f>INDEX([1]Calculation!$J:$J,ROW())&amp;"  "&amp;INDEX([1]Calculation!$K:$K,ROW())</f>
        <v xml:space="preserve">  </v>
      </c>
      <c r="E1241" s="19">
        <f>INDEX([1]Calculation!$I:$I,ROW())</f>
        <v>0</v>
      </c>
      <c r="F1241" s="12">
        <f>ROUND(INDEX([1]Calculation!AL:AL,ROW()),1)</f>
        <v>0</v>
      </c>
      <c r="G1241" s="8">
        <f>ROUND(INDEX([1]Calculation!L:L,ROW()),0)</f>
        <v>0</v>
      </c>
      <c r="H1241" s="8">
        <f>ROUND(INDEX([1]Calculation!M:M,ROW()),0)</f>
        <v>0</v>
      </c>
      <c r="I1241" s="8">
        <f>ROUND(INDEX([1]Calculation!N:N,ROW()),0)</f>
        <v>0</v>
      </c>
      <c r="J1241" s="8">
        <f>ROUND(INDEX([1]Calculation!O:O,ROW()),0)</f>
        <v>0</v>
      </c>
      <c r="K1241" s="8">
        <f>ROUND(INDEX([1]Calculation!P:P,ROW()),0)</f>
        <v>0</v>
      </c>
      <c r="L1241" s="8">
        <f>ROUND(INDEX([1]Calculation!Q:Q,ROW()),0)</f>
        <v>0</v>
      </c>
      <c r="M1241" s="8">
        <f>ROUND(INDEX([1]Calculation!R:R,ROW()),0)</f>
        <v>0</v>
      </c>
      <c r="N1241" s="8">
        <f>ROUND(INDEX([1]Calculation!S:S,ROW()),0)</f>
        <v>0</v>
      </c>
      <c r="O1241" s="8">
        <f>ROUND(INDEX([1]Calculation!T:T,ROW()),0)</f>
        <v>0</v>
      </c>
      <c r="P1241" s="8">
        <f>INDEX([1]Calculation!CB:CB,ROW())</f>
        <v>0</v>
      </c>
    </row>
    <row r="1242" spans="1:16">
      <c r="A1242">
        <f>INDEX([1]Calculation!$F:$F,ROW())</f>
        <v>0</v>
      </c>
      <c r="B1242">
        <f>INDEX([1]Calculation!$D:$D,ROW())</f>
        <v>0</v>
      </c>
      <c r="C1242" t="str">
        <f>IF(INDEX([1]Calculation!$G:$G,ROW())=0,"-",INDEX([1]Calculation!$G:$G,ROW()))</f>
        <v>-</v>
      </c>
      <c r="D1242" t="str">
        <f>INDEX([1]Calculation!$J:$J,ROW())&amp;"  "&amp;INDEX([1]Calculation!$K:$K,ROW())</f>
        <v xml:space="preserve">  </v>
      </c>
      <c r="E1242" s="19">
        <f>INDEX([1]Calculation!$I:$I,ROW())</f>
        <v>0</v>
      </c>
      <c r="F1242" s="12">
        <f>ROUND(INDEX([1]Calculation!AL:AL,ROW()),1)</f>
        <v>0</v>
      </c>
      <c r="G1242" s="8">
        <f>ROUND(INDEX([1]Calculation!L:L,ROW()),0)</f>
        <v>0</v>
      </c>
      <c r="H1242" s="8">
        <f>ROUND(INDEX([1]Calculation!M:M,ROW()),0)</f>
        <v>0</v>
      </c>
      <c r="I1242" s="8">
        <f>ROUND(INDEX([1]Calculation!N:N,ROW()),0)</f>
        <v>0</v>
      </c>
      <c r="J1242" s="8">
        <f>ROUND(INDEX([1]Calculation!O:O,ROW()),0)</f>
        <v>0</v>
      </c>
      <c r="K1242" s="8">
        <f>ROUND(INDEX([1]Calculation!P:P,ROW()),0)</f>
        <v>0</v>
      </c>
      <c r="L1242" s="8">
        <f>ROUND(INDEX([1]Calculation!Q:Q,ROW()),0)</f>
        <v>0</v>
      </c>
      <c r="M1242" s="8">
        <f>ROUND(INDEX([1]Calculation!R:R,ROW()),0)</f>
        <v>0</v>
      </c>
      <c r="N1242" s="8">
        <f>ROUND(INDEX([1]Calculation!S:S,ROW()),0)</f>
        <v>0</v>
      </c>
      <c r="O1242" s="8">
        <f>ROUND(INDEX([1]Calculation!T:T,ROW()),0)</f>
        <v>0</v>
      </c>
      <c r="P1242" s="8">
        <f>INDEX([1]Calculation!CB:CB,ROW())</f>
        <v>0</v>
      </c>
    </row>
    <row r="1243" spans="1:16">
      <c r="A1243">
        <f>INDEX([1]Calculation!$F:$F,ROW())</f>
        <v>0</v>
      </c>
      <c r="B1243">
        <f>INDEX([1]Calculation!$D:$D,ROW())</f>
        <v>0</v>
      </c>
      <c r="C1243" t="str">
        <f>IF(INDEX([1]Calculation!$G:$G,ROW())=0,"-",INDEX([1]Calculation!$G:$G,ROW()))</f>
        <v>-</v>
      </c>
      <c r="D1243" t="str">
        <f>INDEX([1]Calculation!$J:$J,ROW())&amp;"  "&amp;INDEX([1]Calculation!$K:$K,ROW())</f>
        <v xml:space="preserve">  </v>
      </c>
      <c r="E1243" s="19">
        <f>INDEX([1]Calculation!$I:$I,ROW())</f>
        <v>0</v>
      </c>
      <c r="F1243" s="12">
        <f>ROUND(INDEX([1]Calculation!AL:AL,ROW()),1)</f>
        <v>0</v>
      </c>
      <c r="G1243" s="8">
        <f>ROUND(INDEX([1]Calculation!L:L,ROW()),0)</f>
        <v>0</v>
      </c>
      <c r="H1243" s="8">
        <f>ROUND(INDEX([1]Calculation!M:M,ROW()),0)</f>
        <v>0</v>
      </c>
      <c r="I1243" s="8">
        <f>ROUND(INDEX([1]Calculation!N:N,ROW()),0)</f>
        <v>0</v>
      </c>
      <c r="J1243" s="8">
        <f>ROUND(INDEX([1]Calculation!O:O,ROW()),0)</f>
        <v>0</v>
      </c>
      <c r="K1243" s="8">
        <f>ROUND(INDEX([1]Calculation!P:P,ROW()),0)</f>
        <v>0</v>
      </c>
      <c r="L1243" s="8">
        <f>ROUND(INDEX([1]Calculation!Q:Q,ROW()),0)</f>
        <v>0</v>
      </c>
      <c r="M1243" s="8">
        <f>ROUND(INDEX([1]Calculation!R:R,ROW()),0)</f>
        <v>0</v>
      </c>
      <c r="N1243" s="8">
        <f>ROUND(INDEX([1]Calculation!S:S,ROW()),0)</f>
        <v>0</v>
      </c>
      <c r="O1243" s="8">
        <f>ROUND(INDEX([1]Calculation!T:T,ROW()),0)</f>
        <v>0</v>
      </c>
      <c r="P1243" s="8">
        <f>INDEX([1]Calculation!CB:CB,ROW())</f>
        <v>0</v>
      </c>
    </row>
    <row r="1244" spans="1:16">
      <c r="A1244">
        <f>INDEX([1]Calculation!$F:$F,ROW())</f>
        <v>0</v>
      </c>
      <c r="B1244">
        <f>INDEX([1]Calculation!$D:$D,ROW())</f>
        <v>0</v>
      </c>
      <c r="C1244" t="str">
        <f>IF(INDEX([1]Calculation!$G:$G,ROW())=0,"-",INDEX([1]Calculation!$G:$G,ROW()))</f>
        <v>-</v>
      </c>
      <c r="D1244" t="str">
        <f>INDEX([1]Calculation!$J:$J,ROW())&amp;"  "&amp;INDEX([1]Calculation!$K:$K,ROW())</f>
        <v xml:space="preserve">  </v>
      </c>
      <c r="E1244" s="19">
        <f>INDEX([1]Calculation!$I:$I,ROW())</f>
        <v>0</v>
      </c>
      <c r="F1244" s="12">
        <f>ROUND(INDEX([1]Calculation!AL:AL,ROW()),1)</f>
        <v>0</v>
      </c>
      <c r="G1244" s="8">
        <f>ROUND(INDEX([1]Calculation!L:L,ROW()),0)</f>
        <v>0</v>
      </c>
      <c r="H1244" s="8">
        <f>ROUND(INDEX([1]Calculation!M:M,ROW()),0)</f>
        <v>0</v>
      </c>
      <c r="I1244" s="8">
        <f>ROUND(INDEX([1]Calculation!N:N,ROW()),0)</f>
        <v>0</v>
      </c>
      <c r="J1244" s="8">
        <f>ROUND(INDEX([1]Calculation!O:O,ROW()),0)</f>
        <v>0</v>
      </c>
      <c r="K1244" s="8">
        <f>ROUND(INDEX([1]Calculation!P:P,ROW()),0)</f>
        <v>0</v>
      </c>
      <c r="L1244" s="8">
        <f>ROUND(INDEX([1]Calculation!Q:Q,ROW()),0)</f>
        <v>0</v>
      </c>
      <c r="M1244" s="8">
        <f>ROUND(INDEX([1]Calculation!R:R,ROW()),0)</f>
        <v>0</v>
      </c>
      <c r="N1244" s="8">
        <f>ROUND(INDEX([1]Calculation!S:S,ROW()),0)</f>
        <v>0</v>
      </c>
      <c r="O1244" s="8">
        <f>ROUND(INDEX([1]Calculation!T:T,ROW()),0)</f>
        <v>0</v>
      </c>
      <c r="P1244" s="8">
        <f>INDEX([1]Calculation!CB:CB,ROW())</f>
        <v>0</v>
      </c>
    </row>
    <row r="1245" spans="1:16">
      <c r="A1245">
        <f>INDEX([1]Calculation!$F:$F,ROW())</f>
        <v>0</v>
      </c>
      <c r="B1245">
        <f>INDEX([1]Calculation!$D:$D,ROW())</f>
        <v>0</v>
      </c>
      <c r="C1245" t="str">
        <f>IF(INDEX([1]Calculation!$G:$G,ROW())=0,"-",INDEX([1]Calculation!$G:$G,ROW()))</f>
        <v>-</v>
      </c>
      <c r="D1245" t="str">
        <f>INDEX([1]Calculation!$J:$J,ROW())&amp;"  "&amp;INDEX([1]Calculation!$K:$K,ROW())</f>
        <v xml:space="preserve">  </v>
      </c>
      <c r="E1245" s="19">
        <f>INDEX([1]Calculation!$I:$I,ROW())</f>
        <v>0</v>
      </c>
      <c r="F1245" s="12">
        <f>ROUND(INDEX([1]Calculation!AL:AL,ROW()),1)</f>
        <v>0</v>
      </c>
      <c r="G1245" s="8">
        <f>ROUND(INDEX([1]Calculation!L:L,ROW()),0)</f>
        <v>0</v>
      </c>
      <c r="H1245" s="8">
        <f>ROUND(INDEX([1]Calculation!M:M,ROW()),0)</f>
        <v>0</v>
      </c>
      <c r="I1245" s="8">
        <f>ROUND(INDEX([1]Calculation!N:N,ROW()),0)</f>
        <v>0</v>
      </c>
      <c r="J1245" s="8">
        <f>ROUND(INDEX([1]Calculation!O:O,ROW()),0)</f>
        <v>0</v>
      </c>
      <c r="K1245" s="8">
        <f>ROUND(INDEX([1]Calculation!P:P,ROW()),0)</f>
        <v>0</v>
      </c>
      <c r="L1245" s="8">
        <f>ROUND(INDEX([1]Calculation!Q:Q,ROW()),0)</f>
        <v>0</v>
      </c>
      <c r="M1245" s="8">
        <f>ROUND(INDEX([1]Calculation!R:R,ROW()),0)</f>
        <v>0</v>
      </c>
      <c r="N1245" s="8">
        <f>ROUND(INDEX([1]Calculation!S:S,ROW()),0)</f>
        <v>0</v>
      </c>
      <c r="O1245" s="8">
        <f>ROUND(INDEX([1]Calculation!T:T,ROW()),0)</f>
        <v>0</v>
      </c>
      <c r="P1245" s="8">
        <f>INDEX([1]Calculation!CB:CB,ROW())</f>
        <v>0</v>
      </c>
    </row>
    <row r="1246" spans="1:16">
      <c r="A1246">
        <f>INDEX([1]Calculation!$F:$F,ROW())</f>
        <v>0</v>
      </c>
      <c r="B1246">
        <f>INDEX([1]Calculation!$D:$D,ROW())</f>
        <v>0</v>
      </c>
      <c r="C1246" t="str">
        <f>IF(INDEX([1]Calculation!$G:$G,ROW())=0,"-",INDEX([1]Calculation!$G:$G,ROW()))</f>
        <v>-</v>
      </c>
      <c r="D1246" t="str">
        <f>INDEX([1]Calculation!$J:$J,ROW())&amp;"  "&amp;INDEX([1]Calculation!$K:$K,ROW())</f>
        <v xml:space="preserve">  </v>
      </c>
      <c r="E1246" s="19">
        <f>INDEX([1]Calculation!$I:$I,ROW())</f>
        <v>0</v>
      </c>
      <c r="F1246" s="12">
        <f>ROUND(INDEX([1]Calculation!AL:AL,ROW()),1)</f>
        <v>0</v>
      </c>
      <c r="G1246" s="8">
        <f>ROUND(INDEX([1]Calculation!L:L,ROW()),0)</f>
        <v>0</v>
      </c>
      <c r="H1246" s="8">
        <f>ROUND(INDEX([1]Calculation!M:M,ROW()),0)</f>
        <v>0</v>
      </c>
      <c r="I1246" s="8">
        <f>ROUND(INDEX([1]Calculation!N:N,ROW()),0)</f>
        <v>0</v>
      </c>
      <c r="J1246" s="8">
        <f>ROUND(INDEX([1]Calculation!O:O,ROW()),0)</f>
        <v>0</v>
      </c>
      <c r="K1246" s="8">
        <f>ROUND(INDEX([1]Calculation!P:P,ROW()),0)</f>
        <v>0</v>
      </c>
      <c r="L1246" s="8">
        <f>ROUND(INDEX([1]Calculation!Q:Q,ROW()),0)</f>
        <v>0</v>
      </c>
      <c r="M1246" s="8">
        <f>ROUND(INDEX([1]Calculation!R:R,ROW()),0)</f>
        <v>0</v>
      </c>
      <c r="N1246" s="8">
        <f>ROUND(INDEX([1]Calculation!S:S,ROW()),0)</f>
        <v>0</v>
      </c>
      <c r="O1246" s="8">
        <f>ROUND(INDEX([1]Calculation!T:T,ROW()),0)</f>
        <v>0</v>
      </c>
      <c r="P1246" s="8">
        <f>INDEX([1]Calculation!CB:CB,ROW())</f>
        <v>0</v>
      </c>
    </row>
    <row r="1247" spans="1:16">
      <c r="A1247">
        <f>INDEX([1]Calculation!$F:$F,ROW())</f>
        <v>0</v>
      </c>
      <c r="B1247">
        <f>INDEX([1]Calculation!$D:$D,ROW())</f>
        <v>0</v>
      </c>
      <c r="C1247" t="str">
        <f>IF(INDEX([1]Calculation!$G:$G,ROW())=0,"-",INDEX([1]Calculation!$G:$G,ROW()))</f>
        <v>-</v>
      </c>
      <c r="D1247" t="str">
        <f>INDEX([1]Calculation!$J:$J,ROW())&amp;"  "&amp;INDEX([1]Calculation!$K:$K,ROW())</f>
        <v xml:space="preserve">  </v>
      </c>
      <c r="E1247" s="19">
        <f>INDEX([1]Calculation!$I:$I,ROW())</f>
        <v>0</v>
      </c>
      <c r="F1247" s="12">
        <f>ROUND(INDEX([1]Calculation!AL:AL,ROW()),1)</f>
        <v>0</v>
      </c>
      <c r="G1247" s="8">
        <f>ROUND(INDEX([1]Calculation!L:L,ROW()),0)</f>
        <v>0</v>
      </c>
      <c r="H1247" s="8">
        <f>ROUND(INDEX([1]Calculation!M:M,ROW()),0)</f>
        <v>0</v>
      </c>
      <c r="I1247" s="8">
        <f>ROUND(INDEX([1]Calculation!N:N,ROW()),0)</f>
        <v>0</v>
      </c>
      <c r="J1247" s="8">
        <f>ROUND(INDEX([1]Calculation!O:O,ROW()),0)</f>
        <v>0</v>
      </c>
      <c r="K1247" s="8">
        <f>ROUND(INDEX([1]Calculation!P:P,ROW()),0)</f>
        <v>0</v>
      </c>
      <c r="L1247" s="8">
        <f>ROUND(INDEX([1]Calculation!Q:Q,ROW()),0)</f>
        <v>0</v>
      </c>
      <c r="M1247" s="8">
        <f>ROUND(INDEX([1]Calculation!R:R,ROW()),0)</f>
        <v>0</v>
      </c>
      <c r="N1247" s="8">
        <f>ROUND(INDEX([1]Calculation!S:S,ROW()),0)</f>
        <v>0</v>
      </c>
      <c r="O1247" s="8">
        <f>ROUND(INDEX([1]Calculation!T:T,ROW()),0)</f>
        <v>0</v>
      </c>
      <c r="P1247" s="8">
        <f>INDEX([1]Calculation!CB:CB,ROW())</f>
        <v>0</v>
      </c>
    </row>
    <row r="1248" spans="1:16">
      <c r="A1248">
        <f>INDEX([1]Calculation!$F:$F,ROW())</f>
        <v>0</v>
      </c>
      <c r="B1248">
        <f>INDEX([1]Calculation!$D:$D,ROW())</f>
        <v>0</v>
      </c>
      <c r="C1248" t="str">
        <f>IF(INDEX([1]Calculation!$G:$G,ROW())=0,"-",INDEX([1]Calculation!$G:$G,ROW()))</f>
        <v>-</v>
      </c>
      <c r="D1248" t="str">
        <f>INDEX([1]Calculation!$J:$J,ROW())&amp;"  "&amp;INDEX([1]Calculation!$K:$K,ROW())</f>
        <v xml:space="preserve">  </v>
      </c>
      <c r="E1248" s="19">
        <f>INDEX([1]Calculation!$I:$I,ROW())</f>
        <v>0</v>
      </c>
      <c r="F1248" s="12">
        <f>ROUND(INDEX([1]Calculation!AL:AL,ROW()),1)</f>
        <v>0</v>
      </c>
      <c r="G1248" s="8">
        <f>ROUND(INDEX([1]Calculation!L:L,ROW()),0)</f>
        <v>0</v>
      </c>
      <c r="H1248" s="8">
        <f>ROUND(INDEX([1]Calculation!M:M,ROW()),0)</f>
        <v>0</v>
      </c>
      <c r="I1248" s="8">
        <f>ROUND(INDEX([1]Calculation!N:N,ROW()),0)</f>
        <v>0</v>
      </c>
      <c r="J1248" s="8">
        <f>ROUND(INDEX([1]Calculation!O:O,ROW()),0)</f>
        <v>0</v>
      </c>
      <c r="K1248" s="8">
        <f>ROUND(INDEX([1]Calculation!P:P,ROW()),0)</f>
        <v>0</v>
      </c>
      <c r="L1248" s="8">
        <f>ROUND(INDEX([1]Calculation!Q:Q,ROW()),0)</f>
        <v>0</v>
      </c>
      <c r="M1248" s="8">
        <f>ROUND(INDEX([1]Calculation!R:R,ROW()),0)</f>
        <v>0</v>
      </c>
      <c r="N1248" s="8">
        <f>ROUND(INDEX([1]Calculation!S:S,ROW()),0)</f>
        <v>0</v>
      </c>
      <c r="O1248" s="8">
        <f>ROUND(INDEX([1]Calculation!T:T,ROW()),0)</f>
        <v>0</v>
      </c>
      <c r="P1248" s="8">
        <f>INDEX([1]Calculation!CB:CB,ROW())</f>
        <v>0</v>
      </c>
    </row>
    <row r="1249" spans="1:16">
      <c r="A1249">
        <f>INDEX([1]Calculation!$F:$F,ROW())</f>
        <v>0</v>
      </c>
      <c r="B1249">
        <f>INDEX([1]Calculation!$D:$D,ROW())</f>
        <v>0</v>
      </c>
      <c r="C1249" t="str">
        <f>IF(INDEX([1]Calculation!$G:$G,ROW())=0,"-",INDEX([1]Calculation!$G:$G,ROW()))</f>
        <v>-</v>
      </c>
      <c r="D1249" t="str">
        <f>INDEX([1]Calculation!$J:$J,ROW())&amp;"  "&amp;INDEX([1]Calculation!$K:$K,ROW())</f>
        <v xml:space="preserve">  </v>
      </c>
      <c r="E1249" s="19">
        <f>INDEX([1]Calculation!$I:$I,ROW())</f>
        <v>0</v>
      </c>
      <c r="F1249" s="12">
        <f>ROUND(INDEX([1]Calculation!AL:AL,ROW()),1)</f>
        <v>0</v>
      </c>
      <c r="G1249" s="8">
        <f>ROUND(INDEX([1]Calculation!L:L,ROW()),0)</f>
        <v>0</v>
      </c>
      <c r="H1249" s="8">
        <f>ROUND(INDEX([1]Calculation!M:M,ROW()),0)</f>
        <v>0</v>
      </c>
      <c r="I1249" s="8">
        <f>ROUND(INDEX([1]Calculation!N:N,ROW()),0)</f>
        <v>0</v>
      </c>
      <c r="J1249" s="8">
        <f>ROUND(INDEX([1]Calculation!O:O,ROW()),0)</f>
        <v>0</v>
      </c>
      <c r="K1249" s="8">
        <f>ROUND(INDEX([1]Calculation!P:P,ROW()),0)</f>
        <v>0</v>
      </c>
      <c r="L1249" s="8">
        <f>ROUND(INDEX([1]Calculation!Q:Q,ROW()),0)</f>
        <v>0</v>
      </c>
      <c r="M1249" s="8">
        <f>ROUND(INDEX([1]Calculation!R:R,ROW()),0)</f>
        <v>0</v>
      </c>
      <c r="N1249" s="8">
        <f>ROUND(INDEX([1]Calculation!S:S,ROW()),0)</f>
        <v>0</v>
      </c>
      <c r="O1249" s="8">
        <f>ROUND(INDEX([1]Calculation!T:T,ROW()),0)</f>
        <v>0</v>
      </c>
      <c r="P1249" s="8">
        <f>INDEX([1]Calculation!CB:CB,ROW())</f>
        <v>0</v>
      </c>
    </row>
    <row r="1250" spans="1:16">
      <c r="A1250">
        <f>INDEX([1]Calculation!$F:$F,ROW())</f>
        <v>0</v>
      </c>
      <c r="B1250">
        <f>INDEX([1]Calculation!$D:$D,ROW())</f>
        <v>0</v>
      </c>
      <c r="C1250" t="str">
        <f>IF(INDEX([1]Calculation!$G:$G,ROW())=0,"-",INDEX([1]Calculation!$G:$G,ROW()))</f>
        <v>-</v>
      </c>
      <c r="D1250" t="str">
        <f>INDEX([1]Calculation!$J:$J,ROW())&amp;"  "&amp;INDEX([1]Calculation!$K:$K,ROW())</f>
        <v xml:space="preserve">  </v>
      </c>
      <c r="E1250" s="19">
        <f>INDEX([1]Calculation!$I:$I,ROW())</f>
        <v>0</v>
      </c>
      <c r="F1250" s="12">
        <f>ROUND(INDEX([1]Calculation!AL:AL,ROW()),1)</f>
        <v>0</v>
      </c>
      <c r="G1250" s="8">
        <f>ROUND(INDEX([1]Calculation!L:L,ROW()),0)</f>
        <v>0</v>
      </c>
      <c r="H1250" s="8">
        <f>ROUND(INDEX([1]Calculation!M:M,ROW()),0)</f>
        <v>0</v>
      </c>
      <c r="I1250" s="8">
        <f>ROUND(INDEX([1]Calculation!N:N,ROW()),0)</f>
        <v>0</v>
      </c>
      <c r="J1250" s="8">
        <f>ROUND(INDEX([1]Calculation!O:O,ROW()),0)</f>
        <v>0</v>
      </c>
      <c r="K1250" s="8">
        <f>ROUND(INDEX([1]Calculation!P:P,ROW()),0)</f>
        <v>0</v>
      </c>
      <c r="L1250" s="8">
        <f>ROUND(INDEX([1]Calculation!Q:Q,ROW()),0)</f>
        <v>0</v>
      </c>
      <c r="M1250" s="8">
        <f>ROUND(INDEX([1]Calculation!R:R,ROW()),0)</f>
        <v>0</v>
      </c>
      <c r="N1250" s="8">
        <f>ROUND(INDEX([1]Calculation!S:S,ROW()),0)</f>
        <v>0</v>
      </c>
      <c r="O1250" s="8">
        <f>ROUND(INDEX([1]Calculation!T:T,ROW()),0)</f>
        <v>0</v>
      </c>
      <c r="P1250" s="8">
        <f>INDEX([1]Calculation!CB:CB,ROW())</f>
        <v>0</v>
      </c>
    </row>
    <row r="1251" spans="1:16">
      <c r="A1251">
        <f>INDEX([1]Calculation!$F:$F,ROW())</f>
        <v>0</v>
      </c>
      <c r="B1251">
        <f>INDEX([1]Calculation!$D:$D,ROW())</f>
        <v>0</v>
      </c>
      <c r="C1251" t="str">
        <f>IF(INDEX([1]Calculation!$G:$G,ROW())=0,"-",INDEX([1]Calculation!$G:$G,ROW()))</f>
        <v>-</v>
      </c>
      <c r="D1251" t="str">
        <f>INDEX([1]Calculation!$J:$J,ROW())&amp;"  "&amp;INDEX([1]Calculation!$K:$K,ROW())</f>
        <v xml:space="preserve">  </v>
      </c>
      <c r="E1251" s="19">
        <f>INDEX([1]Calculation!$I:$I,ROW())</f>
        <v>0</v>
      </c>
      <c r="F1251" s="12">
        <f>ROUND(INDEX([1]Calculation!AL:AL,ROW()),1)</f>
        <v>0</v>
      </c>
      <c r="G1251" s="8">
        <f>ROUND(INDEX([1]Calculation!L:L,ROW()),0)</f>
        <v>0</v>
      </c>
      <c r="H1251" s="8">
        <f>ROUND(INDEX([1]Calculation!M:M,ROW()),0)</f>
        <v>0</v>
      </c>
      <c r="I1251" s="8">
        <f>ROUND(INDEX([1]Calculation!N:N,ROW()),0)</f>
        <v>0</v>
      </c>
      <c r="J1251" s="8">
        <f>ROUND(INDEX([1]Calculation!O:O,ROW()),0)</f>
        <v>0</v>
      </c>
      <c r="K1251" s="8">
        <f>ROUND(INDEX([1]Calculation!P:P,ROW()),0)</f>
        <v>0</v>
      </c>
      <c r="L1251" s="8">
        <f>ROUND(INDEX([1]Calculation!Q:Q,ROW()),0)</f>
        <v>0</v>
      </c>
      <c r="M1251" s="8">
        <f>ROUND(INDEX([1]Calculation!R:R,ROW()),0)</f>
        <v>0</v>
      </c>
      <c r="N1251" s="8">
        <f>ROUND(INDEX([1]Calculation!S:S,ROW()),0)</f>
        <v>0</v>
      </c>
      <c r="O1251" s="8">
        <f>ROUND(INDEX([1]Calculation!T:T,ROW()),0)</f>
        <v>0</v>
      </c>
      <c r="P1251" s="8">
        <f>INDEX([1]Calculation!CB:CB,ROW())</f>
        <v>0</v>
      </c>
    </row>
    <row r="1252" spans="1:16">
      <c r="A1252">
        <f>INDEX([1]Calculation!$F:$F,ROW())</f>
        <v>0</v>
      </c>
      <c r="B1252">
        <f>INDEX([1]Calculation!$D:$D,ROW())</f>
        <v>0</v>
      </c>
      <c r="C1252" t="str">
        <f>IF(INDEX([1]Calculation!$G:$G,ROW())=0,"-",INDEX([1]Calculation!$G:$G,ROW()))</f>
        <v>-</v>
      </c>
      <c r="D1252" t="str">
        <f>INDEX([1]Calculation!$J:$J,ROW())&amp;"  "&amp;INDEX([1]Calculation!$K:$K,ROW())</f>
        <v xml:space="preserve">  </v>
      </c>
      <c r="E1252" s="19">
        <f>INDEX([1]Calculation!$I:$I,ROW())</f>
        <v>0</v>
      </c>
      <c r="F1252" s="12">
        <f>ROUND(INDEX([1]Calculation!AL:AL,ROW()),1)</f>
        <v>0</v>
      </c>
      <c r="G1252" s="8">
        <f>ROUND(INDEX([1]Calculation!L:L,ROW()),0)</f>
        <v>0</v>
      </c>
      <c r="H1252" s="8">
        <f>ROUND(INDEX([1]Calculation!M:M,ROW()),0)</f>
        <v>0</v>
      </c>
      <c r="I1252" s="8">
        <f>ROUND(INDEX([1]Calculation!N:N,ROW()),0)</f>
        <v>0</v>
      </c>
      <c r="J1252" s="8">
        <f>ROUND(INDEX([1]Calculation!O:O,ROW()),0)</f>
        <v>0</v>
      </c>
      <c r="K1252" s="8">
        <f>ROUND(INDEX([1]Calculation!P:P,ROW()),0)</f>
        <v>0</v>
      </c>
      <c r="L1252" s="8">
        <f>ROUND(INDEX([1]Calculation!Q:Q,ROW()),0)</f>
        <v>0</v>
      </c>
      <c r="M1252" s="8">
        <f>ROUND(INDEX([1]Calculation!R:R,ROW()),0)</f>
        <v>0</v>
      </c>
      <c r="N1252" s="8">
        <f>ROUND(INDEX([1]Calculation!S:S,ROW()),0)</f>
        <v>0</v>
      </c>
      <c r="O1252" s="8">
        <f>ROUND(INDEX([1]Calculation!T:T,ROW()),0)</f>
        <v>0</v>
      </c>
      <c r="P1252" s="8">
        <f>INDEX([1]Calculation!CB:CB,ROW())</f>
        <v>0</v>
      </c>
    </row>
    <row r="1253" spans="1:16">
      <c r="A1253">
        <f>INDEX([1]Calculation!$F:$F,ROW())</f>
        <v>0</v>
      </c>
      <c r="B1253">
        <f>INDEX([1]Calculation!$D:$D,ROW())</f>
        <v>0</v>
      </c>
      <c r="C1253" t="str">
        <f>IF(INDEX([1]Calculation!$G:$G,ROW())=0,"-",INDEX([1]Calculation!$G:$G,ROW()))</f>
        <v>-</v>
      </c>
      <c r="D1253" t="str">
        <f>INDEX([1]Calculation!$J:$J,ROW())&amp;"  "&amp;INDEX([1]Calculation!$K:$K,ROW())</f>
        <v xml:space="preserve">  </v>
      </c>
      <c r="E1253" s="19">
        <f>INDEX([1]Calculation!$I:$I,ROW())</f>
        <v>0</v>
      </c>
      <c r="F1253" s="12">
        <f>ROUND(INDEX([1]Calculation!AL:AL,ROW()),1)</f>
        <v>0</v>
      </c>
      <c r="G1253" s="8">
        <f>ROUND(INDEX([1]Calculation!L:L,ROW()),0)</f>
        <v>0</v>
      </c>
      <c r="H1253" s="8">
        <f>ROUND(INDEX([1]Calculation!M:M,ROW()),0)</f>
        <v>0</v>
      </c>
      <c r="I1253" s="8">
        <f>ROUND(INDEX([1]Calculation!N:N,ROW()),0)</f>
        <v>0</v>
      </c>
      <c r="J1253" s="8">
        <f>ROUND(INDEX([1]Calculation!O:O,ROW()),0)</f>
        <v>0</v>
      </c>
      <c r="K1253" s="8">
        <f>ROUND(INDEX([1]Calculation!P:P,ROW()),0)</f>
        <v>0</v>
      </c>
      <c r="L1253" s="8">
        <f>ROUND(INDEX([1]Calculation!Q:Q,ROW()),0)</f>
        <v>0</v>
      </c>
      <c r="M1253" s="8">
        <f>ROUND(INDEX([1]Calculation!R:R,ROW()),0)</f>
        <v>0</v>
      </c>
      <c r="N1253" s="8">
        <f>ROUND(INDEX([1]Calculation!S:S,ROW()),0)</f>
        <v>0</v>
      </c>
      <c r="O1253" s="8">
        <f>ROUND(INDEX([1]Calculation!T:T,ROW()),0)</f>
        <v>0</v>
      </c>
      <c r="P1253" s="8">
        <f>INDEX([1]Calculation!CB:CB,ROW())</f>
        <v>0</v>
      </c>
    </row>
    <row r="1254" spans="1:16">
      <c r="A1254">
        <f>INDEX([1]Calculation!$F:$F,ROW())</f>
        <v>0</v>
      </c>
      <c r="B1254">
        <f>INDEX([1]Calculation!$D:$D,ROW())</f>
        <v>0</v>
      </c>
      <c r="C1254" t="str">
        <f>IF(INDEX([1]Calculation!$G:$G,ROW())=0,"-",INDEX([1]Calculation!$G:$G,ROW()))</f>
        <v>-</v>
      </c>
      <c r="D1254" t="str">
        <f>INDEX([1]Calculation!$J:$J,ROW())&amp;"  "&amp;INDEX([1]Calculation!$K:$K,ROW())</f>
        <v xml:space="preserve">  </v>
      </c>
      <c r="E1254" s="19">
        <f>INDEX([1]Calculation!$I:$I,ROW())</f>
        <v>0</v>
      </c>
      <c r="F1254" s="12">
        <f>ROUND(INDEX([1]Calculation!AL:AL,ROW()),1)</f>
        <v>0</v>
      </c>
      <c r="G1254" s="8">
        <f>ROUND(INDEX([1]Calculation!L:L,ROW()),0)</f>
        <v>0</v>
      </c>
      <c r="H1254" s="8">
        <f>ROUND(INDEX([1]Calculation!M:M,ROW()),0)</f>
        <v>0</v>
      </c>
      <c r="I1254" s="8">
        <f>ROUND(INDEX([1]Calculation!N:N,ROW()),0)</f>
        <v>0</v>
      </c>
      <c r="J1254" s="8">
        <f>ROUND(INDEX([1]Calculation!O:O,ROW()),0)</f>
        <v>0</v>
      </c>
      <c r="K1254" s="8">
        <f>ROUND(INDEX([1]Calculation!P:P,ROW()),0)</f>
        <v>0</v>
      </c>
      <c r="L1254" s="8">
        <f>ROUND(INDEX([1]Calculation!Q:Q,ROW()),0)</f>
        <v>0</v>
      </c>
      <c r="M1254" s="8">
        <f>ROUND(INDEX([1]Calculation!R:R,ROW()),0)</f>
        <v>0</v>
      </c>
      <c r="N1254" s="8">
        <f>ROUND(INDEX([1]Calculation!S:S,ROW()),0)</f>
        <v>0</v>
      </c>
      <c r="O1254" s="8">
        <f>ROUND(INDEX([1]Calculation!T:T,ROW()),0)</f>
        <v>0</v>
      </c>
      <c r="P1254" s="8">
        <f>INDEX([1]Calculation!CB:CB,ROW())</f>
        <v>0</v>
      </c>
    </row>
    <row r="1255" spans="1:16">
      <c r="A1255">
        <f>INDEX([1]Calculation!$F:$F,ROW())</f>
        <v>0</v>
      </c>
      <c r="B1255">
        <f>INDEX([1]Calculation!$D:$D,ROW())</f>
        <v>0</v>
      </c>
      <c r="C1255" t="str">
        <f>IF(INDEX([1]Calculation!$G:$G,ROW())=0,"-",INDEX([1]Calculation!$G:$G,ROW()))</f>
        <v>-</v>
      </c>
      <c r="D1255" t="str">
        <f>INDEX([1]Calculation!$J:$J,ROW())&amp;"  "&amp;INDEX([1]Calculation!$K:$K,ROW())</f>
        <v xml:space="preserve">  </v>
      </c>
      <c r="E1255" s="19">
        <f>INDEX([1]Calculation!$I:$I,ROW())</f>
        <v>0</v>
      </c>
      <c r="F1255" s="12">
        <f>ROUND(INDEX([1]Calculation!AL:AL,ROW()),1)</f>
        <v>0</v>
      </c>
      <c r="G1255" s="8">
        <f>ROUND(INDEX([1]Calculation!L:L,ROW()),0)</f>
        <v>0</v>
      </c>
      <c r="H1255" s="8">
        <f>ROUND(INDEX([1]Calculation!M:M,ROW()),0)</f>
        <v>0</v>
      </c>
      <c r="I1255" s="8">
        <f>ROUND(INDEX([1]Calculation!N:N,ROW()),0)</f>
        <v>0</v>
      </c>
      <c r="J1255" s="8">
        <f>ROUND(INDEX([1]Calculation!O:O,ROW()),0)</f>
        <v>0</v>
      </c>
      <c r="K1255" s="8">
        <f>ROUND(INDEX([1]Calculation!P:P,ROW()),0)</f>
        <v>0</v>
      </c>
      <c r="L1255" s="8">
        <f>ROUND(INDEX([1]Calculation!Q:Q,ROW()),0)</f>
        <v>0</v>
      </c>
      <c r="M1255" s="8">
        <f>ROUND(INDEX([1]Calculation!R:R,ROW()),0)</f>
        <v>0</v>
      </c>
      <c r="N1255" s="8">
        <f>ROUND(INDEX([1]Calculation!S:S,ROW()),0)</f>
        <v>0</v>
      </c>
      <c r="O1255" s="8">
        <f>ROUND(INDEX([1]Calculation!T:T,ROW()),0)</f>
        <v>0</v>
      </c>
      <c r="P1255" s="8">
        <f>INDEX([1]Calculation!CB:CB,ROW())</f>
        <v>0</v>
      </c>
    </row>
    <row r="1256" spans="1:16">
      <c r="A1256">
        <f>INDEX([1]Calculation!$F:$F,ROW())</f>
        <v>0</v>
      </c>
      <c r="B1256">
        <f>INDEX([1]Calculation!$D:$D,ROW())</f>
        <v>0</v>
      </c>
      <c r="C1256" t="str">
        <f>IF(INDEX([1]Calculation!$G:$G,ROW())=0,"-",INDEX([1]Calculation!$G:$G,ROW()))</f>
        <v>-</v>
      </c>
      <c r="D1256" t="str">
        <f>INDEX([1]Calculation!$J:$J,ROW())&amp;"  "&amp;INDEX([1]Calculation!$K:$K,ROW())</f>
        <v xml:space="preserve">  </v>
      </c>
      <c r="E1256" s="19">
        <f>INDEX([1]Calculation!$I:$I,ROW())</f>
        <v>0</v>
      </c>
      <c r="F1256" s="12">
        <f>ROUND(INDEX([1]Calculation!AL:AL,ROW()),1)</f>
        <v>0</v>
      </c>
      <c r="G1256" s="8">
        <f>ROUND(INDEX([1]Calculation!L:L,ROW()),0)</f>
        <v>0</v>
      </c>
      <c r="H1256" s="8">
        <f>ROUND(INDEX([1]Calculation!M:M,ROW()),0)</f>
        <v>0</v>
      </c>
      <c r="I1256" s="8">
        <f>ROUND(INDEX([1]Calculation!N:N,ROW()),0)</f>
        <v>0</v>
      </c>
      <c r="J1256" s="8">
        <f>ROUND(INDEX([1]Calculation!O:O,ROW()),0)</f>
        <v>0</v>
      </c>
      <c r="K1256" s="8">
        <f>ROUND(INDEX([1]Calculation!P:P,ROW()),0)</f>
        <v>0</v>
      </c>
      <c r="L1256" s="8">
        <f>ROUND(INDEX([1]Calculation!Q:Q,ROW()),0)</f>
        <v>0</v>
      </c>
      <c r="M1256" s="8">
        <f>ROUND(INDEX([1]Calculation!R:R,ROW()),0)</f>
        <v>0</v>
      </c>
      <c r="N1256" s="8">
        <f>ROUND(INDEX([1]Calculation!S:S,ROW()),0)</f>
        <v>0</v>
      </c>
      <c r="O1256" s="8">
        <f>ROUND(INDEX([1]Calculation!T:T,ROW()),0)</f>
        <v>0</v>
      </c>
      <c r="P1256" s="8">
        <f>INDEX([1]Calculation!CB:CB,ROW())</f>
        <v>0</v>
      </c>
    </row>
    <row r="1257" spans="1:16">
      <c r="A1257">
        <f>INDEX([1]Calculation!$F:$F,ROW())</f>
        <v>0</v>
      </c>
      <c r="B1257">
        <f>INDEX([1]Calculation!$D:$D,ROW())</f>
        <v>0</v>
      </c>
      <c r="C1257" t="str">
        <f>IF(INDEX([1]Calculation!$G:$G,ROW())=0,"-",INDEX([1]Calculation!$G:$G,ROW()))</f>
        <v>-</v>
      </c>
      <c r="D1257" t="str">
        <f>INDEX([1]Calculation!$J:$J,ROW())&amp;"  "&amp;INDEX([1]Calculation!$K:$K,ROW())</f>
        <v xml:space="preserve">  </v>
      </c>
      <c r="E1257" s="19">
        <f>INDEX([1]Calculation!$I:$I,ROW())</f>
        <v>0</v>
      </c>
      <c r="F1257" s="12">
        <f>ROUND(INDEX([1]Calculation!AL:AL,ROW()),1)</f>
        <v>0</v>
      </c>
      <c r="G1257" s="8">
        <f>ROUND(INDEX([1]Calculation!L:L,ROW()),0)</f>
        <v>0</v>
      </c>
      <c r="H1257" s="8">
        <f>ROUND(INDEX([1]Calculation!M:M,ROW()),0)</f>
        <v>0</v>
      </c>
      <c r="I1257" s="8">
        <f>ROUND(INDEX([1]Calculation!N:N,ROW()),0)</f>
        <v>0</v>
      </c>
      <c r="J1257" s="8">
        <f>ROUND(INDEX([1]Calculation!O:O,ROW()),0)</f>
        <v>0</v>
      </c>
      <c r="K1257" s="8">
        <f>ROUND(INDEX([1]Calculation!P:P,ROW()),0)</f>
        <v>0</v>
      </c>
      <c r="L1257" s="8">
        <f>ROUND(INDEX([1]Calculation!Q:Q,ROW()),0)</f>
        <v>0</v>
      </c>
      <c r="M1257" s="8">
        <f>ROUND(INDEX([1]Calculation!R:R,ROW()),0)</f>
        <v>0</v>
      </c>
      <c r="N1257" s="8">
        <f>ROUND(INDEX([1]Calculation!S:S,ROW()),0)</f>
        <v>0</v>
      </c>
      <c r="O1257" s="8">
        <f>ROUND(INDEX([1]Calculation!T:T,ROW()),0)</f>
        <v>0</v>
      </c>
      <c r="P1257" s="8">
        <f>INDEX([1]Calculation!CB:CB,ROW())</f>
        <v>0</v>
      </c>
    </row>
    <row r="1258" spans="1:16">
      <c r="A1258">
        <f>INDEX([1]Calculation!$F:$F,ROW())</f>
        <v>0</v>
      </c>
      <c r="B1258">
        <f>INDEX([1]Calculation!$D:$D,ROW())</f>
        <v>0</v>
      </c>
      <c r="C1258" t="str">
        <f>IF(INDEX([1]Calculation!$G:$G,ROW())=0,"-",INDEX([1]Calculation!$G:$G,ROW()))</f>
        <v>-</v>
      </c>
      <c r="D1258" t="str">
        <f>INDEX([1]Calculation!$J:$J,ROW())&amp;"  "&amp;INDEX([1]Calculation!$K:$K,ROW())</f>
        <v xml:space="preserve">  </v>
      </c>
      <c r="E1258" s="19">
        <f>INDEX([1]Calculation!$I:$I,ROW())</f>
        <v>0</v>
      </c>
      <c r="F1258" s="12">
        <f>ROUND(INDEX([1]Calculation!AL:AL,ROW()),1)</f>
        <v>0</v>
      </c>
      <c r="G1258" s="8">
        <f>ROUND(INDEX([1]Calculation!L:L,ROW()),0)</f>
        <v>0</v>
      </c>
      <c r="H1258" s="8">
        <f>ROUND(INDEX([1]Calculation!M:M,ROW()),0)</f>
        <v>0</v>
      </c>
      <c r="I1258" s="8">
        <f>ROUND(INDEX([1]Calculation!N:N,ROW()),0)</f>
        <v>0</v>
      </c>
      <c r="J1258" s="8">
        <f>ROUND(INDEX([1]Calculation!O:O,ROW()),0)</f>
        <v>0</v>
      </c>
      <c r="K1258" s="8">
        <f>ROUND(INDEX([1]Calculation!P:P,ROW()),0)</f>
        <v>0</v>
      </c>
      <c r="L1258" s="8">
        <f>ROUND(INDEX([1]Calculation!Q:Q,ROW()),0)</f>
        <v>0</v>
      </c>
      <c r="M1258" s="8">
        <f>ROUND(INDEX([1]Calculation!R:R,ROW()),0)</f>
        <v>0</v>
      </c>
      <c r="N1258" s="8">
        <f>ROUND(INDEX([1]Calculation!S:S,ROW()),0)</f>
        <v>0</v>
      </c>
      <c r="O1258" s="8">
        <f>ROUND(INDEX([1]Calculation!T:T,ROW()),0)</f>
        <v>0</v>
      </c>
      <c r="P1258" s="8">
        <f>INDEX([1]Calculation!CB:CB,ROW())</f>
        <v>0</v>
      </c>
    </row>
    <row r="1259" spans="1:16">
      <c r="A1259">
        <f>INDEX([1]Calculation!$F:$F,ROW())</f>
        <v>0</v>
      </c>
      <c r="B1259">
        <f>INDEX([1]Calculation!$D:$D,ROW())</f>
        <v>0</v>
      </c>
      <c r="C1259" t="str">
        <f>IF(INDEX([1]Calculation!$G:$G,ROW())=0,"-",INDEX([1]Calculation!$G:$G,ROW()))</f>
        <v>-</v>
      </c>
      <c r="D1259" t="str">
        <f>INDEX([1]Calculation!$J:$J,ROW())&amp;"  "&amp;INDEX([1]Calculation!$K:$K,ROW())</f>
        <v xml:space="preserve">  </v>
      </c>
      <c r="E1259" s="19">
        <f>INDEX([1]Calculation!$I:$I,ROW())</f>
        <v>0</v>
      </c>
      <c r="F1259" s="12">
        <f>ROUND(INDEX([1]Calculation!AL:AL,ROW()),1)</f>
        <v>0</v>
      </c>
      <c r="G1259" s="8">
        <f>ROUND(INDEX([1]Calculation!L:L,ROW()),0)</f>
        <v>0</v>
      </c>
      <c r="H1259" s="8">
        <f>ROUND(INDEX([1]Calculation!M:M,ROW()),0)</f>
        <v>0</v>
      </c>
      <c r="I1259" s="8">
        <f>ROUND(INDEX([1]Calculation!N:N,ROW()),0)</f>
        <v>0</v>
      </c>
      <c r="J1259" s="8">
        <f>ROUND(INDEX([1]Calculation!O:O,ROW()),0)</f>
        <v>0</v>
      </c>
      <c r="K1259" s="8">
        <f>ROUND(INDEX([1]Calculation!P:P,ROW()),0)</f>
        <v>0</v>
      </c>
      <c r="L1259" s="8">
        <f>ROUND(INDEX([1]Calculation!Q:Q,ROW()),0)</f>
        <v>0</v>
      </c>
      <c r="M1259" s="8">
        <f>ROUND(INDEX([1]Calculation!R:R,ROW()),0)</f>
        <v>0</v>
      </c>
      <c r="N1259" s="8">
        <f>ROUND(INDEX([1]Calculation!S:S,ROW()),0)</f>
        <v>0</v>
      </c>
      <c r="O1259" s="8">
        <f>ROUND(INDEX([1]Calculation!T:T,ROW()),0)</f>
        <v>0</v>
      </c>
      <c r="P1259" s="8">
        <f>INDEX([1]Calculation!CB:CB,ROW())</f>
        <v>0</v>
      </c>
    </row>
    <row r="1260" spans="1:16">
      <c r="A1260">
        <f>INDEX([1]Calculation!$F:$F,ROW())</f>
        <v>0</v>
      </c>
      <c r="B1260">
        <f>INDEX([1]Calculation!$D:$D,ROW())</f>
        <v>0</v>
      </c>
      <c r="C1260" t="str">
        <f>IF(INDEX([1]Calculation!$G:$G,ROW())=0,"-",INDEX([1]Calculation!$G:$G,ROW()))</f>
        <v>-</v>
      </c>
      <c r="D1260" t="str">
        <f>INDEX([1]Calculation!$J:$J,ROW())&amp;"  "&amp;INDEX([1]Calculation!$K:$K,ROW())</f>
        <v xml:space="preserve">  </v>
      </c>
      <c r="E1260" s="19">
        <f>INDEX([1]Calculation!$I:$I,ROW())</f>
        <v>0</v>
      </c>
      <c r="F1260" s="12">
        <f>ROUND(INDEX([1]Calculation!AL:AL,ROW()),1)</f>
        <v>0</v>
      </c>
      <c r="G1260" s="8">
        <f>ROUND(INDEX([1]Calculation!L:L,ROW()),0)</f>
        <v>0</v>
      </c>
      <c r="H1260" s="8">
        <f>ROUND(INDEX([1]Calculation!M:M,ROW()),0)</f>
        <v>0</v>
      </c>
      <c r="I1260" s="8">
        <f>ROUND(INDEX([1]Calculation!N:N,ROW()),0)</f>
        <v>0</v>
      </c>
      <c r="J1260" s="8">
        <f>ROUND(INDEX([1]Calculation!O:O,ROW()),0)</f>
        <v>0</v>
      </c>
      <c r="K1260" s="8">
        <f>ROUND(INDEX([1]Calculation!P:P,ROW()),0)</f>
        <v>0</v>
      </c>
      <c r="L1260" s="8">
        <f>ROUND(INDEX([1]Calculation!Q:Q,ROW()),0)</f>
        <v>0</v>
      </c>
      <c r="M1260" s="8">
        <f>ROUND(INDEX([1]Calculation!R:R,ROW()),0)</f>
        <v>0</v>
      </c>
      <c r="N1260" s="8">
        <f>ROUND(INDEX([1]Calculation!S:S,ROW()),0)</f>
        <v>0</v>
      </c>
      <c r="O1260" s="8">
        <f>ROUND(INDEX([1]Calculation!T:T,ROW()),0)</f>
        <v>0</v>
      </c>
      <c r="P1260" s="8">
        <f>INDEX([1]Calculation!CB:CB,ROW())</f>
        <v>0</v>
      </c>
    </row>
    <row r="1261" spans="1:16">
      <c r="A1261">
        <f>INDEX([1]Calculation!$F:$F,ROW())</f>
        <v>0</v>
      </c>
      <c r="B1261">
        <f>INDEX([1]Calculation!$D:$D,ROW())</f>
        <v>0</v>
      </c>
      <c r="C1261" t="str">
        <f>IF(INDEX([1]Calculation!$G:$G,ROW())=0,"-",INDEX([1]Calculation!$G:$G,ROW()))</f>
        <v>-</v>
      </c>
      <c r="D1261" t="str">
        <f>INDEX([1]Calculation!$J:$J,ROW())&amp;"  "&amp;INDEX([1]Calculation!$K:$K,ROW())</f>
        <v xml:space="preserve">  </v>
      </c>
      <c r="E1261" s="19">
        <f>INDEX([1]Calculation!$I:$I,ROW())</f>
        <v>0</v>
      </c>
      <c r="F1261" s="12">
        <f>ROUND(INDEX([1]Calculation!AL:AL,ROW()),1)</f>
        <v>0</v>
      </c>
      <c r="G1261" s="8">
        <f>ROUND(INDEX([1]Calculation!L:L,ROW()),0)</f>
        <v>0</v>
      </c>
      <c r="H1261" s="8">
        <f>ROUND(INDEX([1]Calculation!M:M,ROW()),0)</f>
        <v>0</v>
      </c>
      <c r="I1261" s="8">
        <f>ROUND(INDEX([1]Calculation!N:N,ROW()),0)</f>
        <v>0</v>
      </c>
      <c r="J1261" s="8">
        <f>ROUND(INDEX([1]Calculation!O:O,ROW()),0)</f>
        <v>0</v>
      </c>
      <c r="K1261" s="8">
        <f>ROUND(INDEX([1]Calculation!P:P,ROW()),0)</f>
        <v>0</v>
      </c>
      <c r="L1261" s="8">
        <f>ROUND(INDEX([1]Calculation!Q:Q,ROW()),0)</f>
        <v>0</v>
      </c>
      <c r="M1261" s="8">
        <f>ROUND(INDEX([1]Calculation!R:R,ROW()),0)</f>
        <v>0</v>
      </c>
      <c r="N1261" s="8">
        <f>ROUND(INDEX([1]Calculation!S:S,ROW()),0)</f>
        <v>0</v>
      </c>
      <c r="O1261" s="8">
        <f>ROUND(INDEX([1]Calculation!T:T,ROW()),0)</f>
        <v>0</v>
      </c>
      <c r="P1261" s="8">
        <f>INDEX([1]Calculation!CB:CB,ROW())</f>
        <v>0</v>
      </c>
    </row>
    <row r="1262" spans="1:16">
      <c r="A1262">
        <f>INDEX([1]Calculation!$F:$F,ROW())</f>
        <v>0</v>
      </c>
      <c r="B1262">
        <f>INDEX([1]Calculation!$D:$D,ROW())</f>
        <v>0</v>
      </c>
      <c r="C1262" t="str">
        <f>IF(INDEX([1]Calculation!$G:$G,ROW())=0,"-",INDEX([1]Calculation!$G:$G,ROW()))</f>
        <v>-</v>
      </c>
      <c r="D1262" t="str">
        <f>INDEX([1]Calculation!$J:$J,ROW())&amp;"  "&amp;INDEX([1]Calculation!$K:$K,ROW())</f>
        <v xml:space="preserve">  </v>
      </c>
      <c r="E1262" s="19">
        <f>INDEX([1]Calculation!$I:$I,ROW())</f>
        <v>0</v>
      </c>
      <c r="F1262" s="12">
        <f>ROUND(INDEX([1]Calculation!AL:AL,ROW()),1)</f>
        <v>0</v>
      </c>
      <c r="G1262" s="8">
        <f>ROUND(INDEX([1]Calculation!L:L,ROW()),0)</f>
        <v>0</v>
      </c>
      <c r="H1262" s="8">
        <f>ROUND(INDEX([1]Calculation!M:M,ROW()),0)</f>
        <v>0</v>
      </c>
      <c r="I1262" s="8">
        <f>ROUND(INDEX([1]Calculation!N:N,ROW()),0)</f>
        <v>0</v>
      </c>
      <c r="J1262" s="8">
        <f>ROUND(INDEX([1]Calculation!O:O,ROW()),0)</f>
        <v>0</v>
      </c>
      <c r="K1262" s="8">
        <f>ROUND(INDEX([1]Calculation!P:P,ROW()),0)</f>
        <v>0</v>
      </c>
      <c r="L1262" s="8">
        <f>ROUND(INDEX([1]Calculation!Q:Q,ROW()),0)</f>
        <v>0</v>
      </c>
      <c r="M1262" s="8">
        <f>ROUND(INDEX([1]Calculation!R:R,ROW()),0)</f>
        <v>0</v>
      </c>
      <c r="N1262" s="8">
        <f>ROUND(INDEX([1]Calculation!S:S,ROW()),0)</f>
        <v>0</v>
      </c>
      <c r="O1262" s="8">
        <f>ROUND(INDEX([1]Calculation!T:T,ROW()),0)</f>
        <v>0</v>
      </c>
      <c r="P1262" s="8">
        <f>INDEX([1]Calculation!CB:CB,ROW())</f>
        <v>0</v>
      </c>
    </row>
    <row r="1263" spans="1:16">
      <c r="A1263">
        <f>INDEX([1]Calculation!$F:$F,ROW())</f>
        <v>0</v>
      </c>
      <c r="B1263">
        <f>INDEX([1]Calculation!$D:$D,ROW())</f>
        <v>0</v>
      </c>
      <c r="C1263" t="str">
        <f>IF(INDEX([1]Calculation!$G:$G,ROW())=0,"-",INDEX([1]Calculation!$G:$G,ROW()))</f>
        <v>-</v>
      </c>
      <c r="D1263" t="str">
        <f>INDEX([1]Calculation!$J:$J,ROW())&amp;"  "&amp;INDEX([1]Calculation!$K:$K,ROW())</f>
        <v xml:space="preserve">  </v>
      </c>
      <c r="E1263" s="19">
        <f>INDEX([1]Calculation!$I:$I,ROW())</f>
        <v>0</v>
      </c>
      <c r="F1263" s="12">
        <f>ROUND(INDEX([1]Calculation!AL:AL,ROW()),1)</f>
        <v>0</v>
      </c>
      <c r="G1263" s="8">
        <f>ROUND(INDEX([1]Calculation!L:L,ROW()),0)</f>
        <v>0</v>
      </c>
      <c r="H1263" s="8">
        <f>ROUND(INDEX([1]Calculation!M:M,ROW()),0)</f>
        <v>0</v>
      </c>
      <c r="I1263" s="8">
        <f>ROUND(INDEX([1]Calculation!N:N,ROW()),0)</f>
        <v>0</v>
      </c>
      <c r="J1263" s="8">
        <f>ROUND(INDEX([1]Calculation!O:O,ROW()),0)</f>
        <v>0</v>
      </c>
      <c r="K1263" s="8">
        <f>ROUND(INDEX([1]Calculation!P:P,ROW()),0)</f>
        <v>0</v>
      </c>
      <c r="L1263" s="8">
        <f>ROUND(INDEX([1]Calculation!Q:Q,ROW()),0)</f>
        <v>0</v>
      </c>
      <c r="M1263" s="8">
        <f>ROUND(INDEX([1]Calculation!R:R,ROW()),0)</f>
        <v>0</v>
      </c>
      <c r="N1263" s="8">
        <f>ROUND(INDEX([1]Calculation!S:S,ROW()),0)</f>
        <v>0</v>
      </c>
      <c r="O1263" s="8">
        <f>ROUND(INDEX([1]Calculation!T:T,ROW()),0)</f>
        <v>0</v>
      </c>
      <c r="P1263" s="8">
        <f>INDEX([1]Calculation!CB:CB,ROW())</f>
        <v>0</v>
      </c>
    </row>
    <row r="1264" spans="1:16">
      <c r="A1264">
        <f>INDEX([1]Calculation!$F:$F,ROW())</f>
        <v>0</v>
      </c>
      <c r="B1264">
        <f>INDEX([1]Calculation!$D:$D,ROW())</f>
        <v>0</v>
      </c>
      <c r="C1264" t="str">
        <f>IF(INDEX([1]Calculation!$G:$G,ROW())=0,"-",INDEX([1]Calculation!$G:$G,ROW()))</f>
        <v>-</v>
      </c>
      <c r="D1264" t="str">
        <f>INDEX([1]Calculation!$J:$J,ROW())&amp;"  "&amp;INDEX([1]Calculation!$K:$K,ROW())</f>
        <v xml:space="preserve">  </v>
      </c>
      <c r="E1264" s="19">
        <f>INDEX([1]Calculation!$I:$I,ROW())</f>
        <v>0</v>
      </c>
      <c r="F1264" s="12">
        <f>ROUND(INDEX([1]Calculation!AL:AL,ROW()),1)</f>
        <v>0</v>
      </c>
      <c r="G1264" s="8">
        <f>ROUND(INDEX([1]Calculation!L:L,ROW()),0)</f>
        <v>0</v>
      </c>
      <c r="H1264" s="8">
        <f>ROUND(INDEX([1]Calculation!M:M,ROW()),0)</f>
        <v>0</v>
      </c>
      <c r="I1264" s="8">
        <f>ROUND(INDEX([1]Calculation!N:N,ROW()),0)</f>
        <v>0</v>
      </c>
      <c r="J1264" s="8">
        <f>ROUND(INDEX([1]Calculation!O:O,ROW()),0)</f>
        <v>0</v>
      </c>
      <c r="K1264" s="8">
        <f>ROUND(INDEX([1]Calculation!P:P,ROW()),0)</f>
        <v>0</v>
      </c>
      <c r="L1264" s="8">
        <f>ROUND(INDEX([1]Calculation!Q:Q,ROW()),0)</f>
        <v>0</v>
      </c>
      <c r="M1264" s="8">
        <f>ROUND(INDEX([1]Calculation!R:R,ROW()),0)</f>
        <v>0</v>
      </c>
      <c r="N1264" s="8">
        <f>ROUND(INDEX([1]Calculation!S:S,ROW()),0)</f>
        <v>0</v>
      </c>
      <c r="O1264" s="8">
        <f>ROUND(INDEX([1]Calculation!T:T,ROW()),0)</f>
        <v>0</v>
      </c>
      <c r="P1264" s="8">
        <f>INDEX([1]Calculation!CB:CB,ROW())</f>
        <v>0</v>
      </c>
    </row>
    <row r="1265" spans="1:16">
      <c r="A1265">
        <f>INDEX([1]Calculation!$F:$F,ROW())</f>
        <v>0</v>
      </c>
      <c r="B1265">
        <f>INDEX([1]Calculation!$D:$D,ROW())</f>
        <v>0</v>
      </c>
      <c r="C1265" t="str">
        <f>IF(INDEX([1]Calculation!$G:$G,ROW())=0,"-",INDEX([1]Calculation!$G:$G,ROW()))</f>
        <v>-</v>
      </c>
      <c r="D1265" t="str">
        <f>INDEX([1]Calculation!$J:$J,ROW())&amp;"  "&amp;INDEX([1]Calculation!$K:$K,ROW())</f>
        <v xml:space="preserve">  </v>
      </c>
      <c r="E1265" s="19">
        <f>INDEX([1]Calculation!$I:$I,ROW())</f>
        <v>0</v>
      </c>
      <c r="F1265" s="12">
        <f>ROUND(INDEX([1]Calculation!AL:AL,ROW()),1)</f>
        <v>0</v>
      </c>
      <c r="G1265" s="8">
        <f>ROUND(INDEX([1]Calculation!L:L,ROW()),0)</f>
        <v>0</v>
      </c>
      <c r="H1265" s="8">
        <f>ROUND(INDEX([1]Calculation!M:M,ROW()),0)</f>
        <v>0</v>
      </c>
      <c r="I1265" s="8">
        <f>ROUND(INDEX([1]Calculation!N:N,ROW()),0)</f>
        <v>0</v>
      </c>
      <c r="J1265" s="8">
        <f>ROUND(INDEX([1]Calculation!O:O,ROW()),0)</f>
        <v>0</v>
      </c>
      <c r="K1265" s="8">
        <f>ROUND(INDEX([1]Calculation!P:P,ROW()),0)</f>
        <v>0</v>
      </c>
      <c r="L1265" s="8">
        <f>ROUND(INDEX([1]Calculation!Q:Q,ROW()),0)</f>
        <v>0</v>
      </c>
      <c r="M1265" s="8">
        <f>ROUND(INDEX([1]Calculation!R:R,ROW()),0)</f>
        <v>0</v>
      </c>
      <c r="N1265" s="8">
        <f>ROUND(INDEX([1]Calculation!S:S,ROW()),0)</f>
        <v>0</v>
      </c>
      <c r="O1265" s="8">
        <f>ROUND(INDEX([1]Calculation!T:T,ROW()),0)</f>
        <v>0</v>
      </c>
      <c r="P1265" s="8">
        <f>INDEX([1]Calculation!CB:CB,ROW())</f>
        <v>0</v>
      </c>
    </row>
    <row r="1266" spans="1:16">
      <c r="A1266">
        <f>INDEX([1]Calculation!$F:$F,ROW())</f>
        <v>0</v>
      </c>
      <c r="B1266">
        <f>INDEX([1]Calculation!$D:$D,ROW())</f>
        <v>0</v>
      </c>
      <c r="C1266" t="str">
        <f>IF(INDEX([1]Calculation!$G:$G,ROW())=0,"-",INDEX([1]Calculation!$G:$G,ROW()))</f>
        <v>-</v>
      </c>
      <c r="D1266" t="str">
        <f>INDEX([1]Calculation!$J:$J,ROW())&amp;"  "&amp;INDEX([1]Calculation!$K:$K,ROW())</f>
        <v xml:space="preserve">  </v>
      </c>
      <c r="E1266" s="19">
        <f>INDEX([1]Calculation!$I:$I,ROW())</f>
        <v>0</v>
      </c>
      <c r="F1266" s="12">
        <f>ROUND(INDEX([1]Calculation!AL:AL,ROW()),1)</f>
        <v>0</v>
      </c>
      <c r="G1266" s="8">
        <f>ROUND(INDEX([1]Calculation!L:L,ROW()),0)</f>
        <v>0</v>
      </c>
      <c r="H1266" s="8">
        <f>ROUND(INDEX([1]Calculation!M:M,ROW()),0)</f>
        <v>0</v>
      </c>
      <c r="I1266" s="8">
        <f>ROUND(INDEX([1]Calculation!N:N,ROW()),0)</f>
        <v>0</v>
      </c>
      <c r="J1266" s="8">
        <f>ROUND(INDEX([1]Calculation!O:O,ROW()),0)</f>
        <v>0</v>
      </c>
      <c r="K1266" s="8">
        <f>ROUND(INDEX([1]Calculation!P:P,ROW()),0)</f>
        <v>0</v>
      </c>
      <c r="L1266" s="8">
        <f>ROUND(INDEX([1]Calculation!Q:Q,ROW()),0)</f>
        <v>0</v>
      </c>
      <c r="M1266" s="8">
        <f>ROUND(INDEX([1]Calculation!R:R,ROW()),0)</f>
        <v>0</v>
      </c>
      <c r="N1266" s="8">
        <f>ROUND(INDEX([1]Calculation!S:S,ROW()),0)</f>
        <v>0</v>
      </c>
      <c r="O1266" s="8">
        <f>ROUND(INDEX([1]Calculation!T:T,ROW()),0)</f>
        <v>0</v>
      </c>
      <c r="P1266" s="8">
        <f>INDEX([1]Calculation!CB:CB,ROW())</f>
        <v>0</v>
      </c>
    </row>
    <row r="1267" spans="1:16">
      <c r="A1267">
        <f>INDEX([1]Calculation!$F:$F,ROW())</f>
        <v>0</v>
      </c>
      <c r="B1267">
        <f>INDEX([1]Calculation!$D:$D,ROW())</f>
        <v>0</v>
      </c>
      <c r="C1267" t="str">
        <f>IF(INDEX([1]Calculation!$G:$G,ROW())=0,"-",INDEX([1]Calculation!$G:$G,ROW()))</f>
        <v>-</v>
      </c>
      <c r="D1267" t="str">
        <f>INDEX([1]Calculation!$J:$J,ROW())&amp;"  "&amp;INDEX([1]Calculation!$K:$K,ROW())</f>
        <v xml:space="preserve">  </v>
      </c>
      <c r="E1267" s="19">
        <f>INDEX([1]Calculation!$I:$I,ROW())</f>
        <v>0</v>
      </c>
      <c r="F1267" s="12">
        <f>ROUND(INDEX([1]Calculation!AL:AL,ROW()),1)</f>
        <v>0</v>
      </c>
      <c r="G1267" s="8">
        <f>ROUND(INDEX([1]Calculation!L:L,ROW()),0)</f>
        <v>0</v>
      </c>
      <c r="H1267" s="8">
        <f>ROUND(INDEX([1]Calculation!M:M,ROW()),0)</f>
        <v>0</v>
      </c>
      <c r="I1267" s="8">
        <f>ROUND(INDEX([1]Calculation!N:N,ROW()),0)</f>
        <v>0</v>
      </c>
      <c r="J1267" s="8">
        <f>ROUND(INDEX([1]Calculation!O:O,ROW()),0)</f>
        <v>0</v>
      </c>
      <c r="K1267" s="8">
        <f>ROUND(INDEX([1]Calculation!P:P,ROW()),0)</f>
        <v>0</v>
      </c>
      <c r="L1267" s="8">
        <f>ROUND(INDEX([1]Calculation!Q:Q,ROW()),0)</f>
        <v>0</v>
      </c>
      <c r="M1267" s="8">
        <f>ROUND(INDEX([1]Calculation!R:R,ROW()),0)</f>
        <v>0</v>
      </c>
      <c r="N1267" s="8">
        <f>ROUND(INDEX([1]Calculation!S:S,ROW()),0)</f>
        <v>0</v>
      </c>
      <c r="O1267" s="8">
        <f>ROUND(INDEX([1]Calculation!T:T,ROW()),0)</f>
        <v>0</v>
      </c>
      <c r="P1267" s="8">
        <f>INDEX([1]Calculation!CB:CB,ROW())</f>
        <v>0</v>
      </c>
    </row>
    <row r="1268" spans="1:16">
      <c r="A1268">
        <f>INDEX([1]Calculation!$F:$F,ROW())</f>
        <v>0</v>
      </c>
      <c r="B1268">
        <f>INDEX([1]Calculation!$D:$D,ROW())</f>
        <v>0</v>
      </c>
      <c r="C1268" t="str">
        <f>IF(INDEX([1]Calculation!$G:$G,ROW())=0,"-",INDEX([1]Calculation!$G:$G,ROW()))</f>
        <v>-</v>
      </c>
      <c r="D1268" t="str">
        <f>INDEX([1]Calculation!$J:$J,ROW())&amp;"  "&amp;INDEX([1]Calculation!$K:$K,ROW())</f>
        <v xml:space="preserve">  </v>
      </c>
      <c r="E1268" s="19">
        <f>INDEX([1]Calculation!$I:$I,ROW())</f>
        <v>0</v>
      </c>
      <c r="F1268" s="12">
        <f>ROUND(INDEX([1]Calculation!AL:AL,ROW()),1)</f>
        <v>0</v>
      </c>
      <c r="G1268" s="8">
        <f>ROUND(INDEX([1]Calculation!L:L,ROW()),0)</f>
        <v>0</v>
      </c>
      <c r="H1268" s="8">
        <f>ROUND(INDEX([1]Calculation!M:M,ROW()),0)</f>
        <v>0</v>
      </c>
      <c r="I1268" s="8">
        <f>ROUND(INDEX([1]Calculation!N:N,ROW()),0)</f>
        <v>0</v>
      </c>
      <c r="J1268" s="8">
        <f>ROUND(INDEX([1]Calculation!O:O,ROW()),0)</f>
        <v>0</v>
      </c>
      <c r="K1268" s="8">
        <f>ROUND(INDEX([1]Calculation!P:P,ROW()),0)</f>
        <v>0</v>
      </c>
      <c r="L1268" s="8">
        <f>ROUND(INDEX([1]Calculation!Q:Q,ROW()),0)</f>
        <v>0</v>
      </c>
      <c r="M1268" s="8">
        <f>ROUND(INDEX([1]Calculation!R:R,ROW()),0)</f>
        <v>0</v>
      </c>
      <c r="N1268" s="8">
        <f>ROUND(INDEX([1]Calculation!S:S,ROW()),0)</f>
        <v>0</v>
      </c>
      <c r="O1268" s="8">
        <f>ROUND(INDEX([1]Calculation!T:T,ROW()),0)</f>
        <v>0</v>
      </c>
      <c r="P1268" s="8">
        <f>INDEX([1]Calculation!CB:CB,ROW())</f>
        <v>0</v>
      </c>
    </row>
    <row r="1269" spans="1:16">
      <c r="A1269">
        <f>INDEX([1]Calculation!$F:$F,ROW())</f>
        <v>0</v>
      </c>
      <c r="B1269">
        <f>INDEX([1]Calculation!$D:$D,ROW())</f>
        <v>0</v>
      </c>
      <c r="C1269" t="str">
        <f>IF(INDEX([1]Calculation!$G:$G,ROW())=0,"-",INDEX([1]Calculation!$G:$G,ROW()))</f>
        <v>-</v>
      </c>
      <c r="D1269" t="str">
        <f>INDEX([1]Calculation!$J:$J,ROW())&amp;"  "&amp;INDEX([1]Calculation!$K:$K,ROW())</f>
        <v xml:space="preserve">  </v>
      </c>
      <c r="E1269" s="19">
        <f>INDEX([1]Calculation!$I:$I,ROW())</f>
        <v>0</v>
      </c>
      <c r="F1269" s="12">
        <f>ROUND(INDEX([1]Calculation!AL:AL,ROW()),1)</f>
        <v>0</v>
      </c>
      <c r="G1269" s="8">
        <f>ROUND(INDEX([1]Calculation!L:L,ROW()),0)</f>
        <v>0</v>
      </c>
      <c r="H1269" s="8">
        <f>ROUND(INDEX([1]Calculation!M:M,ROW()),0)</f>
        <v>0</v>
      </c>
      <c r="I1269" s="8">
        <f>ROUND(INDEX([1]Calculation!N:N,ROW()),0)</f>
        <v>0</v>
      </c>
      <c r="J1269" s="8">
        <f>ROUND(INDEX([1]Calculation!O:O,ROW()),0)</f>
        <v>0</v>
      </c>
      <c r="K1269" s="8">
        <f>ROUND(INDEX([1]Calculation!P:P,ROW()),0)</f>
        <v>0</v>
      </c>
      <c r="L1269" s="8">
        <f>ROUND(INDEX([1]Calculation!Q:Q,ROW()),0)</f>
        <v>0</v>
      </c>
      <c r="M1269" s="8">
        <f>ROUND(INDEX([1]Calculation!R:R,ROW()),0)</f>
        <v>0</v>
      </c>
      <c r="N1269" s="8">
        <f>ROUND(INDEX([1]Calculation!S:S,ROW()),0)</f>
        <v>0</v>
      </c>
      <c r="O1269" s="8">
        <f>ROUND(INDEX([1]Calculation!T:T,ROW()),0)</f>
        <v>0</v>
      </c>
      <c r="P1269" s="8">
        <f>INDEX([1]Calculation!CB:CB,ROW())</f>
        <v>0</v>
      </c>
    </row>
    <row r="1270" spans="1:16">
      <c r="A1270">
        <f>INDEX([1]Calculation!$F:$F,ROW())</f>
        <v>0</v>
      </c>
      <c r="B1270">
        <f>INDEX([1]Calculation!$D:$D,ROW())</f>
        <v>0</v>
      </c>
      <c r="C1270" t="str">
        <f>IF(INDEX([1]Calculation!$G:$G,ROW())=0,"-",INDEX([1]Calculation!$G:$G,ROW()))</f>
        <v>-</v>
      </c>
      <c r="D1270" t="str">
        <f>INDEX([1]Calculation!$J:$J,ROW())&amp;"  "&amp;INDEX([1]Calculation!$K:$K,ROW())</f>
        <v xml:space="preserve">  </v>
      </c>
      <c r="E1270" s="19">
        <f>INDEX([1]Calculation!$I:$I,ROW())</f>
        <v>0</v>
      </c>
      <c r="F1270" s="12">
        <f>ROUND(INDEX([1]Calculation!AL:AL,ROW()),1)</f>
        <v>0</v>
      </c>
      <c r="G1270" s="8">
        <f>ROUND(INDEX([1]Calculation!L:L,ROW()),0)</f>
        <v>0</v>
      </c>
      <c r="H1270" s="8">
        <f>ROUND(INDEX([1]Calculation!M:M,ROW()),0)</f>
        <v>0</v>
      </c>
      <c r="I1270" s="8">
        <f>ROUND(INDEX([1]Calculation!N:N,ROW()),0)</f>
        <v>0</v>
      </c>
      <c r="J1270" s="8">
        <f>ROUND(INDEX([1]Calculation!O:O,ROW()),0)</f>
        <v>0</v>
      </c>
      <c r="K1270" s="8">
        <f>ROUND(INDEX([1]Calculation!P:P,ROW()),0)</f>
        <v>0</v>
      </c>
      <c r="L1270" s="8">
        <f>ROUND(INDEX([1]Calculation!Q:Q,ROW()),0)</f>
        <v>0</v>
      </c>
      <c r="M1270" s="8">
        <f>ROUND(INDEX([1]Calculation!R:R,ROW()),0)</f>
        <v>0</v>
      </c>
      <c r="N1270" s="8">
        <f>ROUND(INDEX([1]Calculation!S:S,ROW()),0)</f>
        <v>0</v>
      </c>
      <c r="O1270" s="8">
        <f>ROUND(INDEX([1]Calculation!T:T,ROW()),0)</f>
        <v>0</v>
      </c>
      <c r="P1270" s="8">
        <f>INDEX([1]Calculation!CB:CB,ROW())</f>
        <v>0</v>
      </c>
    </row>
    <row r="1271" spans="1:16">
      <c r="A1271">
        <f>INDEX([1]Calculation!$F:$F,ROW())</f>
        <v>0</v>
      </c>
      <c r="B1271">
        <f>INDEX([1]Calculation!$D:$D,ROW())</f>
        <v>0</v>
      </c>
      <c r="C1271" t="str">
        <f>IF(INDEX([1]Calculation!$G:$G,ROW())=0,"-",INDEX([1]Calculation!$G:$G,ROW()))</f>
        <v>-</v>
      </c>
      <c r="D1271" t="str">
        <f>INDEX([1]Calculation!$J:$J,ROW())&amp;"  "&amp;INDEX([1]Calculation!$K:$K,ROW())</f>
        <v xml:space="preserve">  </v>
      </c>
      <c r="E1271" s="19">
        <f>INDEX([1]Calculation!$I:$I,ROW())</f>
        <v>0</v>
      </c>
      <c r="F1271" s="12">
        <f>ROUND(INDEX([1]Calculation!AL:AL,ROW()),1)</f>
        <v>0</v>
      </c>
      <c r="G1271" s="8">
        <f>ROUND(INDEX([1]Calculation!L:L,ROW()),0)</f>
        <v>0</v>
      </c>
      <c r="H1271" s="8">
        <f>ROUND(INDEX([1]Calculation!M:M,ROW()),0)</f>
        <v>0</v>
      </c>
      <c r="I1271" s="8">
        <f>ROUND(INDEX([1]Calculation!N:N,ROW()),0)</f>
        <v>0</v>
      </c>
      <c r="J1271" s="8">
        <f>ROUND(INDEX([1]Calculation!O:O,ROW()),0)</f>
        <v>0</v>
      </c>
      <c r="K1271" s="8">
        <f>ROUND(INDEX([1]Calculation!P:P,ROW()),0)</f>
        <v>0</v>
      </c>
      <c r="L1271" s="8">
        <f>ROUND(INDEX([1]Calculation!Q:Q,ROW()),0)</f>
        <v>0</v>
      </c>
      <c r="M1271" s="8">
        <f>ROUND(INDEX([1]Calculation!R:R,ROW()),0)</f>
        <v>0</v>
      </c>
      <c r="N1271" s="8">
        <f>ROUND(INDEX([1]Calculation!S:S,ROW()),0)</f>
        <v>0</v>
      </c>
      <c r="O1271" s="8">
        <f>ROUND(INDEX([1]Calculation!T:T,ROW()),0)</f>
        <v>0</v>
      </c>
      <c r="P1271" s="8">
        <f>INDEX([1]Calculation!CB:CB,ROW())</f>
        <v>0</v>
      </c>
    </row>
    <row r="1272" spans="1:16">
      <c r="A1272">
        <f>INDEX([1]Calculation!$F:$F,ROW())</f>
        <v>0</v>
      </c>
      <c r="B1272">
        <f>INDEX([1]Calculation!$D:$D,ROW())</f>
        <v>0</v>
      </c>
      <c r="C1272" t="str">
        <f>IF(INDEX([1]Calculation!$G:$G,ROW())=0,"-",INDEX([1]Calculation!$G:$G,ROW()))</f>
        <v>-</v>
      </c>
      <c r="D1272" t="str">
        <f>INDEX([1]Calculation!$J:$J,ROW())&amp;"  "&amp;INDEX([1]Calculation!$K:$K,ROW())</f>
        <v xml:space="preserve">  </v>
      </c>
      <c r="E1272" s="19">
        <f>INDEX([1]Calculation!$I:$I,ROW())</f>
        <v>0</v>
      </c>
      <c r="F1272" s="12">
        <f>ROUND(INDEX([1]Calculation!AL:AL,ROW()),1)</f>
        <v>0</v>
      </c>
      <c r="G1272" s="8">
        <f>ROUND(INDEX([1]Calculation!L:L,ROW()),0)</f>
        <v>0</v>
      </c>
      <c r="H1272" s="8">
        <f>ROUND(INDEX([1]Calculation!M:M,ROW()),0)</f>
        <v>0</v>
      </c>
      <c r="I1272" s="8">
        <f>ROUND(INDEX([1]Calculation!N:N,ROW()),0)</f>
        <v>0</v>
      </c>
      <c r="J1272" s="8">
        <f>ROUND(INDEX([1]Calculation!O:O,ROW()),0)</f>
        <v>0</v>
      </c>
      <c r="K1272" s="8">
        <f>ROUND(INDEX([1]Calculation!P:P,ROW()),0)</f>
        <v>0</v>
      </c>
      <c r="L1272" s="8">
        <f>ROUND(INDEX([1]Calculation!Q:Q,ROW()),0)</f>
        <v>0</v>
      </c>
      <c r="M1272" s="8">
        <f>ROUND(INDEX([1]Calculation!R:R,ROW()),0)</f>
        <v>0</v>
      </c>
      <c r="N1272" s="8">
        <f>ROUND(INDEX([1]Calculation!S:S,ROW()),0)</f>
        <v>0</v>
      </c>
      <c r="O1272" s="8">
        <f>ROUND(INDEX([1]Calculation!T:T,ROW()),0)</f>
        <v>0</v>
      </c>
      <c r="P1272" s="8">
        <f>INDEX([1]Calculation!CB:CB,ROW())</f>
        <v>0</v>
      </c>
    </row>
    <row r="1273" spans="1:16">
      <c r="A1273">
        <f>INDEX([1]Calculation!$F:$F,ROW())</f>
        <v>0</v>
      </c>
      <c r="B1273">
        <f>INDEX([1]Calculation!$D:$D,ROW())</f>
        <v>0</v>
      </c>
      <c r="C1273" t="str">
        <f>IF(INDEX([1]Calculation!$G:$G,ROW())=0,"-",INDEX([1]Calculation!$G:$G,ROW()))</f>
        <v>-</v>
      </c>
      <c r="D1273" t="str">
        <f>INDEX([1]Calculation!$J:$J,ROW())&amp;"  "&amp;INDEX([1]Calculation!$K:$K,ROW())</f>
        <v xml:space="preserve">  </v>
      </c>
      <c r="E1273" s="19">
        <f>INDEX([1]Calculation!$I:$I,ROW())</f>
        <v>0</v>
      </c>
      <c r="F1273" s="12">
        <f>ROUND(INDEX([1]Calculation!AL:AL,ROW()),1)</f>
        <v>0</v>
      </c>
      <c r="G1273" s="8">
        <f>ROUND(INDEX([1]Calculation!L:L,ROW()),0)</f>
        <v>0</v>
      </c>
      <c r="H1273" s="8">
        <f>ROUND(INDEX([1]Calculation!M:M,ROW()),0)</f>
        <v>0</v>
      </c>
      <c r="I1273" s="8">
        <f>ROUND(INDEX([1]Calculation!N:N,ROW()),0)</f>
        <v>0</v>
      </c>
      <c r="J1273" s="8">
        <f>ROUND(INDEX([1]Calculation!O:O,ROW()),0)</f>
        <v>0</v>
      </c>
      <c r="K1273" s="8">
        <f>ROUND(INDEX([1]Calculation!P:P,ROW()),0)</f>
        <v>0</v>
      </c>
      <c r="L1273" s="8">
        <f>ROUND(INDEX([1]Calculation!Q:Q,ROW()),0)</f>
        <v>0</v>
      </c>
      <c r="M1273" s="8">
        <f>ROUND(INDEX([1]Calculation!R:R,ROW()),0)</f>
        <v>0</v>
      </c>
      <c r="N1273" s="8">
        <f>ROUND(INDEX([1]Calculation!S:S,ROW()),0)</f>
        <v>0</v>
      </c>
      <c r="O1273" s="8">
        <f>ROUND(INDEX([1]Calculation!T:T,ROW()),0)</f>
        <v>0</v>
      </c>
      <c r="P1273" s="8">
        <f>INDEX([1]Calculation!CB:CB,ROW())</f>
        <v>0</v>
      </c>
    </row>
    <row r="1274" spans="1:16">
      <c r="A1274">
        <f>INDEX([1]Calculation!$F:$F,ROW())</f>
        <v>0</v>
      </c>
      <c r="B1274">
        <f>INDEX([1]Calculation!$D:$D,ROW())</f>
        <v>0</v>
      </c>
      <c r="C1274" t="str">
        <f>IF(INDEX([1]Calculation!$G:$G,ROW())=0,"-",INDEX([1]Calculation!$G:$G,ROW()))</f>
        <v>-</v>
      </c>
      <c r="D1274" t="str">
        <f>INDEX([1]Calculation!$J:$J,ROW())&amp;"  "&amp;INDEX([1]Calculation!$K:$K,ROW())</f>
        <v xml:space="preserve">  </v>
      </c>
      <c r="E1274" s="19">
        <f>INDEX([1]Calculation!$I:$I,ROW())</f>
        <v>0</v>
      </c>
      <c r="F1274" s="12">
        <f>ROUND(INDEX([1]Calculation!AL:AL,ROW()),1)</f>
        <v>0</v>
      </c>
      <c r="G1274" s="8">
        <f>ROUND(INDEX([1]Calculation!L:L,ROW()),0)</f>
        <v>0</v>
      </c>
      <c r="H1274" s="8">
        <f>ROUND(INDEX([1]Calculation!M:M,ROW()),0)</f>
        <v>0</v>
      </c>
      <c r="I1274" s="8">
        <f>ROUND(INDEX([1]Calculation!N:N,ROW()),0)</f>
        <v>0</v>
      </c>
      <c r="J1274" s="8">
        <f>ROUND(INDEX([1]Calculation!O:O,ROW()),0)</f>
        <v>0</v>
      </c>
      <c r="K1274" s="8">
        <f>ROUND(INDEX([1]Calculation!P:P,ROW()),0)</f>
        <v>0</v>
      </c>
      <c r="L1274" s="8">
        <f>ROUND(INDEX([1]Calculation!Q:Q,ROW()),0)</f>
        <v>0</v>
      </c>
      <c r="M1274" s="8">
        <f>ROUND(INDEX([1]Calculation!R:R,ROW()),0)</f>
        <v>0</v>
      </c>
      <c r="N1274" s="8">
        <f>ROUND(INDEX([1]Calculation!S:S,ROW()),0)</f>
        <v>0</v>
      </c>
      <c r="O1274" s="8">
        <f>ROUND(INDEX([1]Calculation!T:T,ROW()),0)</f>
        <v>0</v>
      </c>
      <c r="P1274" s="8">
        <f>INDEX([1]Calculation!CB:CB,ROW())</f>
        <v>0</v>
      </c>
    </row>
    <row r="1275" spans="1:16">
      <c r="A1275">
        <f>INDEX([1]Calculation!$F:$F,ROW())</f>
        <v>0</v>
      </c>
      <c r="B1275">
        <f>INDEX([1]Calculation!$D:$D,ROW())</f>
        <v>0</v>
      </c>
      <c r="C1275" t="str">
        <f>IF(INDEX([1]Calculation!$G:$G,ROW())=0,"-",INDEX([1]Calculation!$G:$G,ROW()))</f>
        <v>-</v>
      </c>
      <c r="D1275" t="str">
        <f>INDEX([1]Calculation!$J:$J,ROW())&amp;"  "&amp;INDEX([1]Calculation!$K:$K,ROW())</f>
        <v xml:space="preserve">  </v>
      </c>
      <c r="E1275" s="19">
        <f>INDEX([1]Calculation!$I:$I,ROW())</f>
        <v>0</v>
      </c>
      <c r="F1275" s="12">
        <f>ROUND(INDEX([1]Calculation!AL:AL,ROW()),1)</f>
        <v>0</v>
      </c>
      <c r="G1275" s="8">
        <f>ROUND(INDEX([1]Calculation!L:L,ROW()),0)</f>
        <v>0</v>
      </c>
      <c r="H1275" s="8">
        <f>ROUND(INDEX([1]Calculation!M:M,ROW()),0)</f>
        <v>0</v>
      </c>
      <c r="I1275" s="8">
        <f>ROUND(INDEX([1]Calculation!N:N,ROW()),0)</f>
        <v>0</v>
      </c>
      <c r="J1275" s="8">
        <f>ROUND(INDEX([1]Calculation!O:O,ROW()),0)</f>
        <v>0</v>
      </c>
      <c r="K1275" s="8">
        <f>ROUND(INDEX([1]Calculation!P:P,ROW()),0)</f>
        <v>0</v>
      </c>
      <c r="L1275" s="8">
        <f>ROUND(INDEX([1]Calculation!Q:Q,ROW()),0)</f>
        <v>0</v>
      </c>
      <c r="M1275" s="8">
        <f>ROUND(INDEX([1]Calculation!R:R,ROW()),0)</f>
        <v>0</v>
      </c>
      <c r="N1275" s="8">
        <f>ROUND(INDEX([1]Calculation!S:S,ROW()),0)</f>
        <v>0</v>
      </c>
      <c r="O1275" s="8">
        <f>ROUND(INDEX([1]Calculation!T:T,ROW()),0)</f>
        <v>0</v>
      </c>
      <c r="P1275" s="8">
        <f>INDEX([1]Calculation!CB:CB,ROW())</f>
        <v>0</v>
      </c>
    </row>
    <row r="1276" spans="1:16">
      <c r="A1276">
        <f>INDEX([1]Calculation!$F:$F,ROW())</f>
        <v>0</v>
      </c>
      <c r="B1276">
        <f>INDEX([1]Calculation!$D:$D,ROW())</f>
        <v>0</v>
      </c>
      <c r="C1276" t="str">
        <f>IF(INDEX([1]Calculation!$G:$G,ROW())=0,"-",INDEX([1]Calculation!$G:$G,ROW()))</f>
        <v>-</v>
      </c>
      <c r="D1276" t="str">
        <f>INDEX([1]Calculation!$J:$J,ROW())&amp;"  "&amp;INDEX([1]Calculation!$K:$K,ROW())</f>
        <v xml:space="preserve">  </v>
      </c>
      <c r="E1276" s="19">
        <f>INDEX([1]Calculation!$I:$I,ROW())</f>
        <v>0</v>
      </c>
      <c r="F1276" s="12">
        <f>ROUND(INDEX([1]Calculation!AL:AL,ROW()),1)</f>
        <v>0</v>
      </c>
      <c r="G1276" s="8">
        <f>ROUND(INDEX([1]Calculation!L:L,ROW()),0)</f>
        <v>0</v>
      </c>
      <c r="H1276" s="8">
        <f>ROUND(INDEX([1]Calculation!M:M,ROW()),0)</f>
        <v>0</v>
      </c>
      <c r="I1276" s="8">
        <f>ROUND(INDEX([1]Calculation!N:N,ROW()),0)</f>
        <v>0</v>
      </c>
      <c r="J1276" s="8">
        <f>ROUND(INDEX([1]Calculation!O:O,ROW()),0)</f>
        <v>0</v>
      </c>
      <c r="K1276" s="8">
        <f>ROUND(INDEX([1]Calculation!P:P,ROW()),0)</f>
        <v>0</v>
      </c>
      <c r="L1276" s="8">
        <f>ROUND(INDEX([1]Calculation!Q:Q,ROW()),0)</f>
        <v>0</v>
      </c>
      <c r="M1276" s="8">
        <f>ROUND(INDEX([1]Calculation!R:R,ROW()),0)</f>
        <v>0</v>
      </c>
      <c r="N1276" s="8">
        <f>ROUND(INDEX([1]Calculation!S:S,ROW()),0)</f>
        <v>0</v>
      </c>
      <c r="O1276" s="8">
        <f>ROUND(INDEX([1]Calculation!T:T,ROW()),0)</f>
        <v>0</v>
      </c>
      <c r="P1276" s="8">
        <f>INDEX([1]Calculation!CB:CB,ROW())</f>
        <v>0</v>
      </c>
    </row>
    <row r="1277" spans="1:16">
      <c r="A1277">
        <f>INDEX([1]Calculation!$F:$F,ROW())</f>
        <v>0</v>
      </c>
      <c r="B1277">
        <f>INDEX([1]Calculation!$D:$D,ROW())</f>
        <v>0</v>
      </c>
      <c r="C1277" t="str">
        <f>IF(INDEX([1]Calculation!$G:$G,ROW())=0,"-",INDEX([1]Calculation!$G:$G,ROW()))</f>
        <v>-</v>
      </c>
      <c r="D1277" t="str">
        <f>INDEX([1]Calculation!$J:$J,ROW())&amp;"  "&amp;INDEX([1]Calculation!$K:$K,ROW())</f>
        <v xml:space="preserve">  </v>
      </c>
      <c r="E1277" s="19">
        <f>INDEX([1]Calculation!$I:$I,ROW())</f>
        <v>0</v>
      </c>
      <c r="F1277" s="12">
        <f>ROUND(INDEX([1]Calculation!AL:AL,ROW()),1)</f>
        <v>0</v>
      </c>
      <c r="G1277" s="8">
        <f>ROUND(INDEX([1]Calculation!L:L,ROW()),0)</f>
        <v>0</v>
      </c>
      <c r="H1277" s="8">
        <f>ROUND(INDEX([1]Calculation!M:M,ROW()),0)</f>
        <v>0</v>
      </c>
      <c r="I1277" s="8">
        <f>ROUND(INDEX([1]Calculation!N:N,ROW()),0)</f>
        <v>0</v>
      </c>
      <c r="J1277" s="8">
        <f>ROUND(INDEX([1]Calculation!O:O,ROW()),0)</f>
        <v>0</v>
      </c>
      <c r="K1277" s="8">
        <f>ROUND(INDEX([1]Calculation!P:P,ROW()),0)</f>
        <v>0</v>
      </c>
      <c r="L1277" s="8">
        <f>ROUND(INDEX([1]Calculation!Q:Q,ROW()),0)</f>
        <v>0</v>
      </c>
      <c r="M1277" s="8">
        <f>ROUND(INDEX([1]Calculation!R:R,ROW()),0)</f>
        <v>0</v>
      </c>
      <c r="N1277" s="8">
        <f>ROUND(INDEX([1]Calculation!S:S,ROW()),0)</f>
        <v>0</v>
      </c>
      <c r="O1277" s="8">
        <f>ROUND(INDEX([1]Calculation!T:T,ROW()),0)</f>
        <v>0</v>
      </c>
      <c r="P1277" s="8">
        <f>INDEX([1]Calculation!CB:CB,ROW())</f>
        <v>0</v>
      </c>
    </row>
    <row r="1278" spans="1:16">
      <c r="A1278">
        <f>INDEX([1]Calculation!$F:$F,ROW())</f>
        <v>0</v>
      </c>
      <c r="B1278">
        <f>INDEX([1]Calculation!$D:$D,ROW())</f>
        <v>0</v>
      </c>
      <c r="C1278" t="str">
        <f>IF(INDEX([1]Calculation!$G:$G,ROW())=0,"-",INDEX([1]Calculation!$G:$G,ROW()))</f>
        <v>-</v>
      </c>
      <c r="D1278" t="str">
        <f>INDEX([1]Calculation!$J:$J,ROW())&amp;"  "&amp;INDEX([1]Calculation!$K:$K,ROW())</f>
        <v xml:space="preserve">  </v>
      </c>
      <c r="E1278" s="19">
        <f>INDEX([1]Calculation!$I:$I,ROW())</f>
        <v>0</v>
      </c>
      <c r="F1278" s="12">
        <f>ROUND(INDEX([1]Calculation!AL:AL,ROW()),1)</f>
        <v>0</v>
      </c>
      <c r="G1278" s="8">
        <f>ROUND(INDEX([1]Calculation!L:L,ROW()),0)</f>
        <v>0</v>
      </c>
      <c r="H1278" s="8">
        <f>ROUND(INDEX([1]Calculation!M:M,ROW()),0)</f>
        <v>0</v>
      </c>
      <c r="I1278" s="8">
        <f>ROUND(INDEX([1]Calculation!N:N,ROW()),0)</f>
        <v>0</v>
      </c>
      <c r="J1278" s="8">
        <f>ROUND(INDEX([1]Calculation!O:O,ROW()),0)</f>
        <v>0</v>
      </c>
      <c r="K1278" s="8">
        <f>ROUND(INDEX([1]Calculation!P:P,ROW()),0)</f>
        <v>0</v>
      </c>
      <c r="L1278" s="8">
        <f>ROUND(INDEX([1]Calculation!Q:Q,ROW()),0)</f>
        <v>0</v>
      </c>
      <c r="M1278" s="8">
        <f>ROUND(INDEX([1]Calculation!R:R,ROW()),0)</f>
        <v>0</v>
      </c>
      <c r="N1278" s="8">
        <f>ROUND(INDEX([1]Calculation!S:S,ROW()),0)</f>
        <v>0</v>
      </c>
      <c r="O1278" s="8">
        <f>ROUND(INDEX([1]Calculation!T:T,ROW()),0)</f>
        <v>0</v>
      </c>
      <c r="P1278" s="8">
        <f>INDEX([1]Calculation!CB:CB,ROW())</f>
        <v>0</v>
      </c>
    </row>
    <row r="1279" spans="1:16">
      <c r="A1279">
        <f>INDEX([1]Calculation!$F:$F,ROW())</f>
        <v>0</v>
      </c>
      <c r="B1279">
        <f>INDEX([1]Calculation!$D:$D,ROW())</f>
        <v>0</v>
      </c>
      <c r="C1279" t="str">
        <f>IF(INDEX([1]Calculation!$G:$G,ROW())=0,"-",INDEX([1]Calculation!$G:$G,ROW()))</f>
        <v>-</v>
      </c>
      <c r="D1279" t="str">
        <f>INDEX([1]Calculation!$J:$J,ROW())&amp;"  "&amp;INDEX([1]Calculation!$K:$K,ROW())</f>
        <v xml:space="preserve">  </v>
      </c>
      <c r="E1279" s="19">
        <f>INDEX([1]Calculation!$I:$I,ROW())</f>
        <v>0</v>
      </c>
      <c r="F1279" s="12">
        <f>ROUND(INDEX([1]Calculation!AL:AL,ROW()),1)</f>
        <v>0</v>
      </c>
      <c r="G1279" s="8">
        <f>ROUND(INDEX([1]Calculation!L:L,ROW()),0)</f>
        <v>0</v>
      </c>
      <c r="H1279" s="8">
        <f>ROUND(INDEX([1]Calculation!M:M,ROW()),0)</f>
        <v>0</v>
      </c>
      <c r="I1279" s="8">
        <f>ROUND(INDEX([1]Calculation!N:N,ROW()),0)</f>
        <v>0</v>
      </c>
      <c r="J1279" s="8">
        <f>ROUND(INDEX([1]Calculation!O:O,ROW()),0)</f>
        <v>0</v>
      </c>
      <c r="K1279" s="8">
        <f>ROUND(INDEX([1]Calculation!P:P,ROW()),0)</f>
        <v>0</v>
      </c>
      <c r="L1279" s="8">
        <f>ROUND(INDEX([1]Calculation!Q:Q,ROW()),0)</f>
        <v>0</v>
      </c>
      <c r="M1279" s="8">
        <f>ROUND(INDEX([1]Calculation!R:R,ROW()),0)</f>
        <v>0</v>
      </c>
      <c r="N1279" s="8">
        <f>ROUND(INDEX([1]Calculation!S:S,ROW()),0)</f>
        <v>0</v>
      </c>
      <c r="O1279" s="8">
        <f>ROUND(INDEX([1]Calculation!T:T,ROW()),0)</f>
        <v>0</v>
      </c>
      <c r="P1279" s="8">
        <f>INDEX([1]Calculation!CB:CB,ROW())</f>
        <v>0</v>
      </c>
    </row>
    <row r="1280" spans="1:16">
      <c r="A1280">
        <f>INDEX([1]Calculation!$F:$F,ROW())</f>
        <v>0</v>
      </c>
      <c r="B1280">
        <f>INDEX([1]Calculation!$D:$D,ROW())</f>
        <v>0</v>
      </c>
      <c r="C1280" t="str">
        <f>IF(INDEX([1]Calculation!$G:$G,ROW())=0,"-",INDEX([1]Calculation!$G:$G,ROW()))</f>
        <v>-</v>
      </c>
      <c r="D1280" t="str">
        <f>INDEX([1]Calculation!$J:$J,ROW())&amp;"  "&amp;INDEX([1]Calculation!$K:$K,ROW())</f>
        <v xml:space="preserve">  </v>
      </c>
      <c r="E1280" s="19">
        <f>INDEX([1]Calculation!$I:$I,ROW())</f>
        <v>0</v>
      </c>
      <c r="F1280" s="12">
        <f>ROUND(INDEX([1]Calculation!AL:AL,ROW()),1)</f>
        <v>0</v>
      </c>
      <c r="G1280" s="8">
        <f>ROUND(INDEX([1]Calculation!L:L,ROW()),0)</f>
        <v>0</v>
      </c>
      <c r="H1280" s="8">
        <f>ROUND(INDEX([1]Calculation!M:M,ROW()),0)</f>
        <v>0</v>
      </c>
      <c r="I1280" s="8">
        <f>ROUND(INDEX([1]Calculation!N:N,ROW()),0)</f>
        <v>0</v>
      </c>
      <c r="J1280" s="8">
        <f>ROUND(INDEX([1]Calculation!O:O,ROW()),0)</f>
        <v>0</v>
      </c>
      <c r="K1280" s="8">
        <f>ROUND(INDEX([1]Calculation!P:P,ROW()),0)</f>
        <v>0</v>
      </c>
      <c r="L1280" s="8">
        <f>ROUND(INDEX([1]Calculation!Q:Q,ROW()),0)</f>
        <v>0</v>
      </c>
      <c r="M1280" s="8">
        <f>ROUND(INDEX([1]Calculation!R:R,ROW()),0)</f>
        <v>0</v>
      </c>
      <c r="N1280" s="8">
        <f>ROUND(INDEX([1]Calculation!S:S,ROW()),0)</f>
        <v>0</v>
      </c>
      <c r="O1280" s="8">
        <f>ROUND(INDEX([1]Calculation!T:T,ROW()),0)</f>
        <v>0</v>
      </c>
      <c r="P1280" s="8">
        <f>INDEX([1]Calculation!CB:CB,ROW())</f>
        <v>0</v>
      </c>
    </row>
    <row r="1281" spans="1:16">
      <c r="A1281">
        <f>INDEX([1]Calculation!$F:$F,ROW())</f>
        <v>0</v>
      </c>
      <c r="B1281">
        <f>INDEX([1]Calculation!$D:$D,ROW())</f>
        <v>0</v>
      </c>
      <c r="C1281" t="str">
        <f>IF(INDEX([1]Calculation!$G:$G,ROW())=0,"-",INDEX([1]Calculation!$G:$G,ROW()))</f>
        <v>-</v>
      </c>
      <c r="D1281" t="str">
        <f>INDEX([1]Calculation!$J:$J,ROW())&amp;"  "&amp;INDEX([1]Calculation!$K:$K,ROW())</f>
        <v xml:space="preserve">  </v>
      </c>
      <c r="E1281" s="19">
        <f>INDEX([1]Calculation!$I:$I,ROW())</f>
        <v>0</v>
      </c>
      <c r="F1281" s="12">
        <f>ROUND(INDEX([1]Calculation!AL:AL,ROW()),1)</f>
        <v>0</v>
      </c>
      <c r="G1281" s="8">
        <f>ROUND(INDEX([1]Calculation!L:L,ROW()),0)</f>
        <v>0</v>
      </c>
      <c r="H1281" s="8">
        <f>ROUND(INDEX([1]Calculation!M:M,ROW()),0)</f>
        <v>0</v>
      </c>
      <c r="I1281" s="8">
        <f>ROUND(INDEX([1]Calculation!N:N,ROW()),0)</f>
        <v>0</v>
      </c>
      <c r="J1281" s="8">
        <f>ROUND(INDEX([1]Calculation!O:O,ROW()),0)</f>
        <v>0</v>
      </c>
      <c r="K1281" s="8">
        <f>ROUND(INDEX([1]Calculation!P:P,ROW()),0)</f>
        <v>0</v>
      </c>
      <c r="L1281" s="8">
        <f>ROUND(INDEX([1]Calculation!Q:Q,ROW()),0)</f>
        <v>0</v>
      </c>
      <c r="M1281" s="8">
        <f>ROUND(INDEX([1]Calculation!R:R,ROW()),0)</f>
        <v>0</v>
      </c>
      <c r="N1281" s="8">
        <f>ROUND(INDEX([1]Calculation!S:S,ROW()),0)</f>
        <v>0</v>
      </c>
      <c r="O1281" s="8">
        <f>ROUND(INDEX([1]Calculation!T:T,ROW()),0)</f>
        <v>0</v>
      </c>
      <c r="P1281" s="8">
        <f>INDEX([1]Calculation!CB:CB,ROW())</f>
        <v>0</v>
      </c>
    </row>
    <row r="1282" spans="1:16">
      <c r="A1282">
        <f>INDEX([1]Calculation!$F:$F,ROW())</f>
        <v>0</v>
      </c>
      <c r="B1282">
        <f>INDEX([1]Calculation!$D:$D,ROW())</f>
        <v>0</v>
      </c>
      <c r="C1282" t="str">
        <f>IF(INDEX([1]Calculation!$G:$G,ROW())=0,"-",INDEX([1]Calculation!$G:$G,ROW()))</f>
        <v>-</v>
      </c>
      <c r="D1282" t="str">
        <f>INDEX([1]Calculation!$J:$J,ROW())&amp;"  "&amp;INDEX([1]Calculation!$K:$K,ROW())</f>
        <v xml:space="preserve">  </v>
      </c>
      <c r="E1282" s="19">
        <f>INDEX([1]Calculation!$I:$I,ROW())</f>
        <v>0</v>
      </c>
      <c r="F1282" s="12">
        <f>ROUND(INDEX([1]Calculation!AL:AL,ROW()),1)</f>
        <v>0</v>
      </c>
      <c r="G1282" s="8">
        <f>ROUND(INDEX([1]Calculation!L:L,ROW()),0)</f>
        <v>0</v>
      </c>
      <c r="H1282" s="8">
        <f>ROUND(INDEX([1]Calculation!M:M,ROW()),0)</f>
        <v>0</v>
      </c>
      <c r="I1282" s="8">
        <f>ROUND(INDEX([1]Calculation!N:N,ROW()),0)</f>
        <v>0</v>
      </c>
      <c r="J1282" s="8">
        <f>ROUND(INDEX([1]Calculation!O:O,ROW()),0)</f>
        <v>0</v>
      </c>
      <c r="K1282" s="8">
        <f>ROUND(INDEX([1]Calculation!P:P,ROW()),0)</f>
        <v>0</v>
      </c>
      <c r="L1282" s="8">
        <f>ROUND(INDEX([1]Calculation!Q:Q,ROW()),0)</f>
        <v>0</v>
      </c>
      <c r="M1282" s="8">
        <f>ROUND(INDEX([1]Calculation!R:R,ROW()),0)</f>
        <v>0</v>
      </c>
      <c r="N1282" s="8">
        <f>ROUND(INDEX([1]Calculation!S:S,ROW()),0)</f>
        <v>0</v>
      </c>
      <c r="O1282" s="8">
        <f>ROUND(INDEX([1]Calculation!T:T,ROW()),0)</f>
        <v>0</v>
      </c>
      <c r="P1282" s="8">
        <f>INDEX([1]Calculation!CB:CB,ROW())</f>
        <v>0</v>
      </c>
    </row>
    <row r="1283" spans="1:16">
      <c r="A1283">
        <f>INDEX([1]Calculation!$F:$F,ROW())</f>
        <v>0</v>
      </c>
      <c r="B1283">
        <f>INDEX([1]Calculation!$D:$D,ROW())</f>
        <v>0</v>
      </c>
      <c r="C1283" t="str">
        <f>IF(INDEX([1]Calculation!$G:$G,ROW())=0,"-",INDEX([1]Calculation!$G:$G,ROW()))</f>
        <v>-</v>
      </c>
      <c r="D1283" t="str">
        <f>INDEX([1]Calculation!$J:$J,ROW())&amp;"  "&amp;INDEX([1]Calculation!$K:$K,ROW())</f>
        <v xml:space="preserve">  </v>
      </c>
      <c r="E1283" s="19">
        <f>INDEX([1]Calculation!$I:$I,ROW())</f>
        <v>0</v>
      </c>
      <c r="F1283" s="12">
        <f>ROUND(INDEX([1]Calculation!AL:AL,ROW()),1)</f>
        <v>0</v>
      </c>
      <c r="G1283" s="8">
        <f>ROUND(INDEX([1]Calculation!L:L,ROW()),0)</f>
        <v>0</v>
      </c>
      <c r="H1283" s="8">
        <f>ROUND(INDEX([1]Calculation!M:M,ROW()),0)</f>
        <v>0</v>
      </c>
      <c r="I1283" s="8">
        <f>ROUND(INDEX([1]Calculation!N:N,ROW()),0)</f>
        <v>0</v>
      </c>
      <c r="J1283" s="8">
        <f>ROUND(INDEX([1]Calculation!O:O,ROW()),0)</f>
        <v>0</v>
      </c>
      <c r="K1283" s="8">
        <f>ROUND(INDEX([1]Calculation!P:P,ROW()),0)</f>
        <v>0</v>
      </c>
      <c r="L1283" s="8">
        <f>ROUND(INDEX([1]Calculation!Q:Q,ROW()),0)</f>
        <v>0</v>
      </c>
      <c r="M1283" s="8">
        <f>ROUND(INDEX([1]Calculation!R:R,ROW()),0)</f>
        <v>0</v>
      </c>
      <c r="N1283" s="8">
        <f>ROUND(INDEX([1]Calculation!S:S,ROW()),0)</f>
        <v>0</v>
      </c>
      <c r="O1283" s="8">
        <f>ROUND(INDEX([1]Calculation!T:T,ROW()),0)</f>
        <v>0</v>
      </c>
      <c r="P1283" s="8">
        <f>INDEX([1]Calculation!CB:CB,ROW())</f>
        <v>0</v>
      </c>
    </row>
    <row r="1284" spans="1:16">
      <c r="A1284">
        <f>INDEX([1]Calculation!$F:$F,ROW())</f>
        <v>0</v>
      </c>
      <c r="B1284">
        <f>INDEX([1]Calculation!$D:$D,ROW())</f>
        <v>0</v>
      </c>
      <c r="C1284" t="str">
        <f>IF(INDEX([1]Calculation!$G:$G,ROW())=0,"-",INDEX([1]Calculation!$G:$G,ROW()))</f>
        <v>-</v>
      </c>
      <c r="D1284" t="str">
        <f>INDEX([1]Calculation!$J:$J,ROW())&amp;"  "&amp;INDEX([1]Calculation!$K:$K,ROW())</f>
        <v xml:space="preserve">  </v>
      </c>
      <c r="E1284" s="19">
        <f>INDEX([1]Calculation!$I:$I,ROW())</f>
        <v>0</v>
      </c>
      <c r="F1284" s="12">
        <f>ROUND(INDEX([1]Calculation!AL:AL,ROW()),1)</f>
        <v>0</v>
      </c>
      <c r="G1284" s="8">
        <f>ROUND(INDEX([1]Calculation!L:L,ROW()),0)</f>
        <v>0</v>
      </c>
      <c r="H1284" s="8">
        <f>ROUND(INDEX([1]Calculation!M:M,ROW()),0)</f>
        <v>0</v>
      </c>
      <c r="I1284" s="8">
        <f>ROUND(INDEX([1]Calculation!N:N,ROW()),0)</f>
        <v>0</v>
      </c>
      <c r="J1284" s="8">
        <f>ROUND(INDEX([1]Calculation!O:O,ROW()),0)</f>
        <v>0</v>
      </c>
      <c r="K1284" s="8">
        <f>ROUND(INDEX([1]Calculation!P:P,ROW()),0)</f>
        <v>0</v>
      </c>
      <c r="L1284" s="8">
        <f>ROUND(INDEX([1]Calculation!Q:Q,ROW()),0)</f>
        <v>0</v>
      </c>
      <c r="M1284" s="8">
        <f>ROUND(INDEX([1]Calculation!R:R,ROW()),0)</f>
        <v>0</v>
      </c>
      <c r="N1284" s="8">
        <f>ROUND(INDEX([1]Calculation!S:S,ROW()),0)</f>
        <v>0</v>
      </c>
      <c r="O1284" s="8">
        <f>ROUND(INDEX([1]Calculation!T:T,ROW()),0)</f>
        <v>0</v>
      </c>
      <c r="P1284" s="8">
        <f>INDEX([1]Calculation!CB:CB,ROW())</f>
        <v>0</v>
      </c>
    </row>
    <row r="1285" spans="1:16">
      <c r="A1285">
        <f>INDEX([1]Calculation!$F:$F,ROW())</f>
        <v>0</v>
      </c>
      <c r="B1285">
        <f>INDEX([1]Calculation!$D:$D,ROW())</f>
        <v>0</v>
      </c>
      <c r="C1285" t="str">
        <f>IF(INDEX([1]Calculation!$G:$G,ROW())=0,"-",INDEX([1]Calculation!$G:$G,ROW()))</f>
        <v>-</v>
      </c>
      <c r="D1285" t="str">
        <f>INDEX([1]Calculation!$J:$J,ROW())&amp;"  "&amp;INDEX([1]Calculation!$K:$K,ROW())</f>
        <v xml:space="preserve">  </v>
      </c>
      <c r="E1285" s="19">
        <f>INDEX([1]Calculation!$I:$I,ROW())</f>
        <v>0</v>
      </c>
      <c r="F1285" s="12">
        <f>ROUND(INDEX([1]Calculation!AL:AL,ROW()),1)</f>
        <v>0</v>
      </c>
      <c r="G1285" s="8">
        <f>ROUND(INDEX([1]Calculation!L:L,ROW()),0)</f>
        <v>0</v>
      </c>
      <c r="H1285" s="8">
        <f>ROUND(INDEX([1]Calculation!M:M,ROW()),0)</f>
        <v>0</v>
      </c>
      <c r="I1285" s="8">
        <f>ROUND(INDEX([1]Calculation!N:N,ROW()),0)</f>
        <v>0</v>
      </c>
      <c r="J1285" s="8">
        <f>ROUND(INDEX([1]Calculation!O:O,ROW()),0)</f>
        <v>0</v>
      </c>
      <c r="K1285" s="8">
        <f>ROUND(INDEX([1]Calculation!P:P,ROW()),0)</f>
        <v>0</v>
      </c>
      <c r="L1285" s="8">
        <f>ROUND(INDEX([1]Calculation!Q:Q,ROW()),0)</f>
        <v>0</v>
      </c>
      <c r="M1285" s="8">
        <f>ROUND(INDEX([1]Calculation!R:R,ROW()),0)</f>
        <v>0</v>
      </c>
      <c r="N1285" s="8">
        <f>ROUND(INDEX([1]Calculation!S:S,ROW()),0)</f>
        <v>0</v>
      </c>
      <c r="O1285" s="8">
        <f>ROUND(INDEX([1]Calculation!T:T,ROW()),0)</f>
        <v>0</v>
      </c>
      <c r="P1285" s="8">
        <f>INDEX([1]Calculation!CB:CB,ROW())</f>
        <v>0</v>
      </c>
    </row>
    <row r="1286" spans="1:16">
      <c r="A1286">
        <f>INDEX([1]Calculation!$F:$F,ROW())</f>
        <v>0</v>
      </c>
      <c r="B1286">
        <f>INDEX([1]Calculation!$D:$D,ROW())</f>
        <v>0</v>
      </c>
      <c r="C1286" t="str">
        <f>IF(INDEX([1]Calculation!$G:$G,ROW())=0,"-",INDEX([1]Calculation!$G:$G,ROW()))</f>
        <v>-</v>
      </c>
      <c r="D1286" t="str">
        <f>INDEX([1]Calculation!$J:$J,ROW())&amp;"  "&amp;INDEX([1]Calculation!$K:$K,ROW())</f>
        <v xml:space="preserve">  </v>
      </c>
      <c r="E1286" s="19">
        <f>INDEX([1]Calculation!$I:$I,ROW())</f>
        <v>0</v>
      </c>
      <c r="F1286" s="12">
        <f>ROUND(INDEX([1]Calculation!AL:AL,ROW()),1)</f>
        <v>0</v>
      </c>
      <c r="G1286" s="8">
        <f>ROUND(INDEX([1]Calculation!L:L,ROW()),0)</f>
        <v>0</v>
      </c>
      <c r="H1286" s="8">
        <f>ROUND(INDEX([1]Calculation!M:M,ROW()),0)</f>
        <v>0</v>
      </c>
      <c r="I1286" s="8">
        <f>ROUND(INDEX([1]Calculation!N:N,ROW()),0)</f>
        <v>0</v>
      </c>
      <c r="J1286" s="8">
        <f>ROUND(INDEX([1]Calculation!O:O,ROW()),0)</f>
        <v>0</v>
      </c>
      <c r="K1286" s="8">
        <f>ROUND(INDEX([1]Calculation!P:P,ROW()),0)</f>
        <v>0</v>
      </c>
      <c r="L1286" s="8">
        <f>ROUND(INDEX([1]Calculation!Q:Q,ROW()),0)</f>
        <v>0</v>
      </c>
      <c r="M1286" s="8">
        <f>ROUND(INDEX([1]Calculation!R:R,ROW()),0)</f>
        <v>0</v>
      </c>
      <c r="N1286" s="8">
        <f>ROUND(INDEX([1]Calculation!S:S,ROW()),0)</f>
        <v>0</v>
      </c>
      <c r="O1286" s="8">
        <f>ROUND(INDEX([1]Calculation!T:T,ROW()),0)</f>
        <v>0</v>
      </c>
      <c r="P1286" s="8">
        <f>INDEX([1]Calculation!CB:CB,ROW())</f>
        <v>0</v>
      </c>
    </row>
    <row r="1287" spans="1:16">
      <c r="A1287">
        <f>INDEX([1]Calculation!$F:$F,ROW())</f>
        <v>0</v>
      </c>
      <c r="B1287">
        <f>INDEX([1]Calculation!$D:$D,ROW())</f>
        <v>0</v>
      </c>
      <c r="C1287" t="str">
        <f>IF(INDEX([1]Calculation!$G:$G,ROW())=0,"-",INDEX([1]Calculation!$G:$G,ROW()))</f>
        <v>-</v>
      </c>
      <c r="D1287" t="str">
        <f>INDEX([1]Calculation!$J:$J,ROW())&amp;"  "&amp;INDEX([1]Calculation!$K:$K,ROW())</f>
        <v xml:space="preserve">  </v>
      </c>
      <c r="E1287" s="19">
        <f>INDEX([1]Calculation!$I:$I,ROW())</f>
        <v>0</v>
      </c>
      <c r="F1287" s="12">
        <f>ROUND(INDEX([1]Calculation!AL:AL,ROW()),1)</f>
        <v>0</v>
      </c>
      <c r="G1287" s="8">
        <f>ROUND(INDEX([1]Calculation!L:L,ROW()),0)</f>
        <v>0</v>
      </c>
      <c r="H1287" s="8">
        <f>ROUND(INDEX([1]Calculation!M:M,ROW()),0)</f>
        <v>0</v>
      </c>
      <c r="I1287" s="8">
        <f>ROUND(INDEX([1]Calculation!N:N,ROW()),0)</f>
        <v>0</v>
      </c>
      <c r="J1287" s="8">
        <f>ROUND(INDEX([1]Calculation!O:O,ROW()),0)</f>
        <v>0</v>
      </c>
      <c r="K1287" s="8">
        <f>ROUND(INDEX([1]Calculation!P:P,ROW()),0)</f>
        <v>0</v>
      </c>
      <c r="L1287" s="8">
        <f>ROUND(INDEX([1]Calculation!Q:Q,ROW()),0)</f>
        <v>0</v>
      </c>
      <c r="M1287" s="8">
        <f>ROUND(INDEX([1]Calculation!R:R,ROW()),0)</f>
        <v>0</v>
      </c>
      <c r="N1287" s="8">
        <f>ROUND(INDEX([1]Calculation!S:S,ROW()),0)</f>
        <v>0</v>
      </c>
      <c r="O1287" s="8">
        <f>ROUND(INDEX([1]Calculation!T:T,ROW()),0)</f>
        <v>0</v>
      </c>
      <c r="P1287" s="8">
        <f>INDEX([1]Calculation!CB:CB,ROW())</f>
        <v>0</v>
      </c>
    </row>
    <row r="1288" spans="1:16">
      <c r="A1288">
        <f>INDEX([1]Calculation!$F:$F,ROW())</f>
        <v>0</v>
      </c>
      <c r="B1288">
        <f>INDEX([1]Calculation!$D:$D,ROW())</f>
        <v>0</v>
      </c>
      <c r="C1288" t="str">
        <f>IF(INDEX([1]Calculation!$G:$G,ROW())=0,"-",INDEX([1]Calculation!$G:$G,ROW()))</f>
        <v>-</v>
      </c>
      <c r="D1288" t="str">
        <f>INDEX([1]Calculation!$J:$J,ROW())&amp;"  "&amp;INDEX([1]Calculation!$K:$K,ROW())</f>
        <v xml:space="preserve">  </v>
      </c>
      <c r="E1288" s="19">
        <f>INDEX([1]Calculation!$I:$I,ROW())</f>
        <v>0</v>
      </c>
      <c r="F1288" s="12">
        <f>ROUND(INDEX([1]Calculation!AL:AL,ROW()),1)</f>
        <v>0</v>
      </c>
      <c r="G1288" s="8">
        <f>ROUND(INDEX([1]Calculation!L:L,ROW()),0)</f>
        <v>0</v>
      </c>
      <c r="H1288" s="8">
        <f>ROUND(INDEX([1]Calculation!M:M,ROW()),0)</f>
        <v>0</v>
      </c>
      <c r="I1288" s="8">
        <f>ROUND(INDEX([1]Calculation!N:N,ROW()),0)</f>
        <v>0</v>
      </c>
      <c r="J1288" s="8">
        <f>ROUND(INDEX([1]Calculation!O:O,ROW()),0)</f>
        <v>0</v>
      </c>
      <c r="K1288" s="8">
        <f>ROUND(INDEX([1]Calculation!P:P,ROW()),0)</f>
        <v>0</v>
      </c>
      <c r="L1288" s="8">
        <f>ROUND(INDEX([1]Calculation!Q:Q,ROW()),0)</f>
        <v>0</v>
      </c>
      <c r="M1288" s="8">
        <f>ROUND(INDEX([1]Calculation!R:R,ROW()),0)</f>
        <v>0</v>
      </c>
      <c r="N1288" s="8">
        <f>ROUND(INDEX([1]Calculation!S:S,ROW()),0)</f>
        <v>0</v>
      </c>
      <c r="O1288" s="8">
        <f>ROUND(INDEX([1]Calculation!T:T,ROW()),0)</f>
        <v>0</v>
      </c>
      <c r="P1288" s="8">
        <f>INDEX([1]Calculation!CB:CB,ROW())</f>
        <v>0</v>
      </c>
    </row>
    <row r="1289" spans="1:16">
      <c r="A1289">
        <f>INDEX([1]Calculation!$F:$F,ROW())</f>
        <v>0</v>
      </c>
      <c r="B1289">
        <f>INDEX([1]Calculation!$D:$D,ROW())</f>
        <v>0</v>
      </c>
      <c r="C1289" t="str">
        <f>IF(INDEX([1]Calculation!$G:$G,ROW())=0,"-",INDEX([1]Calculation!$G:$G,ROW()))</f>
        <v>-</v>
      </c>
      <c r="D1289" t="str">
        <f>INDEX([1]Calculation!$J:$J,ROW())&amp;"  "&amp;INDEX([1]Calculation!$K:$K,ROW())</f>
        <v xml:space="preserve">  </v>
      </c>
      <c r="E1289" s="19">
        <f>INDEX([1]Calculation!$I:$I,ROW())</f>
        <v>0</v>
      </c>
      <c r="F1289" s="12">
        <f>ROUND(INDEX([1]Calculation!AL:AL,ROW()),1)</f>
        <v>0</v>
      </c>
      <c r="G1289" s="8">
        <f>ROUND(INDEX([1]Calculation!L:L,ROW()),0)</f>
        <v>0</v>
      </c>
      <c r="H1289" s="8">
        <f>ROUND(INDEX([1]Calculation!M:M,ROW()),0)</f>
        <v>0</v>
      </c>
      <c r="I1289" s="8">
        <f>ROUND(INDEX([1]Calculation!N:N,ROW()),0)</f>
        <v>0</v>
      </c>
      <c r="J1289" s="8">
        <f>ROUND(INDEX([1]Calculation!O:O,ROW()),0)</f>
        <v>0</v>
      </c>
      <c r="K1289" s="8">
        <f>ROUND(INDEX([1]Calculation!P:P,ROW()),0)</f>
        <v>0</v>
      </c>
      <c r="L1289" s="8">
        <f>ROUND(INDEX([1]Calculation!Q:Q,ROW()),0)</f>
        <v>0</v>
      </c>
      <c r="M1289" s="8">
        <f>ROUND(INDEX([1]Calculation!R:R,ROW()),0)</f>
        <v>0</v>
      </c>
      <c r="N1289" s="8">
        <f>ROUND(INDEX([1]Calculation!S:S,ROW()),0)</f>
        <v>0</v>
      </c>
      <c r="O1289" s="8">
        <f>ROUND(INDEX([1]Calculation!T:T,ROW()),0)</f>
        <v>0</v>
      </c>
      <c r="P1289" s="8">
        <f>INDEX([1]Calculation!CB:CB,ROW())</f>
        <v>0</v>
      </c>
    </row>
    <row r="1290" spans="1:16">
      <c r="A1290">
        <f>INDEX([1]Calculation!$F:$F,ROW())</f>
        <v>0</v>
      </c>
      <c r="B1290">
        <f>INDEX([1]Calculation!$D:$D,ROW())</f>
        <v>0</v>
      </c>
      <c r="C1290" t="str">
        <f>IF(INDEX([1]Calculation!$G:$G,ROW())=0,"-",INDEX([1]Calculation!$G:$G,ROW()))</f>
        <v>-</v>
      </c>
      <c r="D1290" t="str">
        <f>INDEX([1]Calculation!$J:$J,ROW())&amp;"  "&amp;INDEX([1]Calculation!$K:$K,ROW())</f>
        <v xml:space="preserve">  </v>
      </c>
      <c r="E1290" s="19">
        <f>INDEX([1]Calculation!$I:$I,ROW())</f>
        <v>0</v>
      </c>
      <c r="F1290" s="12">
        <f>ROUND(INDEX([1]Calculation!AL:AL,ROW()),1)</f>
        <v>0</v>
      </c>
      <c r="G1290" s="8">
        <f>ROUND(INDEX([1]Calculation!L:L,ROW()),0)</f>
        <v>0</v>
      </c>
      <c r="H1290" s="8">
        <f>ROUND(INDEX([1]Calculation!M:M,ROW()),0)</f>
        <v>0</v>
      </c>
      <c r="I1290" s="8">
        <f>ROUND(INDEX([1]Calculation!N:N,ROW()),0)</f>
        <v>0</v>
      </c>
      <c r="J1290" s="8">
        <f>ROUND(INDEX([1]Calculation!O:O,ROW()),0)</f>
        <v>0</v>
      </c>
      <c r="K1290" s="8">
        <f>ROUND(INDEX([1]Calculation!P:P,ROW()),0)</f>
        <v>0</v>
      </c>
      <c r="L1290" s="8">
        <f>ROUND(INDEX([1]Calculation!Q:Q,ROW()),0)</f>
        <v>0</v>
      </c>
      <c r="M1290" s="8">
        <f>ROUND(INDEX([1]Calculation!R:R,ROW()),0)</f>
        <v>0</v>
      </c>
      <c r="N1290" s="8">
        <f>ROUND(INDEX([1]Calculation!S:S,ROW()),0)</f>
        <v>0</v>
      </c>
      <c r="O1290" s="8">
        <f>ROUND(INDEX([1]Calculation!T:T,ROW()),0)</f>
        <v>0</v>
      </c>
      <c r="P1290" s="8">
        <f>INDEX([1]Calculation!CB:CB,ROW())</f>
        <v>0</v>
      </c>
    </row>
    <row r="1291" spans="1:16">
      <c r="A1291">
        <f>INDEX([1]Calculation!$F:$F,ROW())</f>
        <v>0</v>
      </c>
      <c r="B1291">
        <f>INDEX([1]Calculation!$D:$D,ROW())</f>
        <v>0</v>
      </c>
      <c r="C1291" t="str">
        <f>IF(INDEX([1]Calculation!$G:$G,ROW())=0,"-",INDEX([1]Calculation!$G:$G,ROW()))</f>
        <v>-</v>
      </c>
      <c r="D1291" t="str">
        <f>INDEX([1]Calculation!$J:$J,ROW())&amp;"  "&amp;INDEX([1]Calculation!$K:$K,ROW())</f>
        <v xml:space="preserve">  </v>
      </c>
      <c r="E1291" s="19">
        <f>INDEX([1]Calculation!$I:$I,ROW())</f>
        <v>0</v>
      </c>
      <c r="F1291" s="12">
        <f>ROUND(INDEX([1]Calculation!AL:AL,ROW()),1)</f>
        <v>0</v>
      </c>
      <c r="G1291" s="8">
        <f>ROUND(INDEX([1]Calculation!L:L,ROW()),0)</f>
        <v>0</v>
      </c>
      <c r="H1291" s="8">
        <f>ROUND(INDEX([1]Calculation!M:M,ROW()),0)</f>
        <v>0</v>
      </c>
      <c r="I1291" s="8">
        <f>ROUND(INDEX([1]Calculation!N:N,ROW()),0)</f>
        <v>0</v>
      </c>
      <c r="J1291" s="8">
        <f>ROUND(INDEX([1]Calculation!O:O,ROW()),0)</f>
        <v>0</v>
      </c>
      <c r="K1291" s="8">
        <f>ROUND(INDEX([1]Calculation!P:P,ROW()),0)</f>
        <v>0</v>
      </c>
      <c r="L1291" s="8">
        <f>ROUND(INDEX([1]Calculation!Q:Q,ROW()),0)</f>
        <v>0</v>
      </c>
      <c r="M1291" s="8">
        <f>ROUND(INDEX([1]Calculation!R:R,ROW()),0)</f>
        <v>0</v>
      </c>
      <c r="N1291" s="8">
        <f>ROUND(INDEX([1]Calculation!S:S,ROW()),0)</f>
        <v>0</v>
      </c>
      <c r="O1291" s="8">
        <f>ROUND(INDEX([1]Calculation!T:T,ROW()),0)</f>
        <v>0</v>
      </c>
      <c r="P1291" s="8">
        <f>INDEX([1]Calculation!CB:CB,ROW())</f>
        <v>0</v>
      </c>
    </row>
    <row r="1292" spans="1:16">
      <c r="A1292">
        <f>INDEX([1]Calculation!$F:$F,ROW())</f>
        <v>0</v>
      </c>
      <c r="B1292">
        <f>INDEX([1]Calculation!$D:$D,ROW())</f>
        <v>0</v>
      </c>
      <c r="C1292" t="str">
        <f>IF(INDEX([1]Calculation!$G:$G,ROW())=0,"-",INDEX([1]Calculation!$G:$G,ROW()))</f>
        <v>-</v>
      </c>
      <c r="D1292" t="str">
        <f>INDEX([1]Calculation!$J:$J,ROW())&amp;"  "&amp;INDEX([1]Calculation!$K:$K,ROW())</f>
        <v xml:space="preserve">  </v>
      </c>
      <c r="E1292" s="19">
        <f>INDEX([1]Calculation!$I:$I,ROW())</f>
        <v>0</v>
      </c>
      <c r="F1292" s="12">
        <f>ROUND(INDEX([1]Calculation!AL:AL,ROW()),1)</f>
        <v>0</v>
      </c>
      <c r="G1292" s="8">
        <f>ROUND(INDEX([1]Calculation!L:L,ROW()),0)</f>
        <v>0</v>
      </c>
      <c r="H1292" s="8">
        <f>ROUND(INDEX([1]Calculation!M:M,ROW()),0)</f>
        <v>0</v>
      </c>
      <c r="I1292" s="8">
        <f>ROUND(INDEX([1]Calculation!N:N,ROW()),0)</f>
        <v>0</v>
      </c>
      <c r="J1292" s="8">
        <f>ROUND(INDEX([1]Calculation!O:O,ROW()),0)</f>
        <v>0</v>
      </c>
      <c r="K1292" s="8">
        <f>ROUND(INDEX([1]Calculation!P:P,ROW()),0)</f>
        <v>0</v>
      </c>
      <c r="L1292" s="8">
        <f>ROUND(INDEX([1]Calculation!Q:Q,ROW()),0)</f>
        <v>0</v>
      </c>
      <c r="M1292" s="8">
        <f>ROUND(INDEX([1]Calculation!R:R,ROW()),0)</f>
        <v>0</v>
      </c>
      <c r="N1292" s="8">
        <f>ROUND(INDEX([1]Calculation!S:S,ROW()),0)</f>
        <v>0</v>
      </c>
      <c r="O1292" s="8">
        <f>ROUND(INDEX([1]Calculation!T:T,ROW()),0)</f>
        <v>0</v>
      </c>
      <c r="P1292" s="8">
        <f>INDEX([1]Calculation!CB:CB,ROW())</f>
        <v>0</v>
      </c>
    </row>
    <row r="1293" spans="1:16">
      <c r="A1293">
        <f>INDEX([1]Calculation!$F:$F,ROW())</f>
        <v>0</v>
      </c>
      <c r="B1293">
        <f>INDEX([1]Calculation!$D:$D,ROW())</f>
        <v>0</v>
      </c>
      <c r="C1293" t="str">
        <f>IF(INDEX([1]Calculation!$G:$G,ROW())=0,"-",INDEX([1]Calculation!$G:$G,ROW()))</f>
        <v>-</v>
      </c>
      <c r="D1293" t="str">
        <f>INDEX([1]Calculation!$J:$J,ROW())&amp;"  "&amp;INDEX([1]Calculation!$K:$K,ROW())</f>
        <v xml:space="preserve">  </v>
      </c>
      <c r="E1293" s="19">
        <f>INDEX([1]Calculation!$I:$I,ROW())</f>
        <v>0</v>
      </c>
      <c r="F1293" s="12">
        <f>ROUND(INDEX([1]Calculation!AL:AL,ROW()),1)</f>
        <v>0</v>
      </c>
      <c r="G1293" s="8">
        <f>ROUND(INDEX([1]Calculation!L:L,ROW()),0)</f>
        <v>0</v>
      </c>
      <c r="H1293" s="8">
        <f>ROUND(INDEX([1]Calculation!M:M,ROW()),0)</f>
        <v>0</v>
      </c>
      <c r="I1293" s="8">
        <f>ROUND(INDEX([1]Calculation!N:N,ROW()),0)</f>
        <v>0</v>
      </c>
      <c r="J1293" s="8">
        <f>ROUND(INDEX([1]Calculation!O:O,ROW()),0)</f>
        <v>0</v>
      </c>
      <c r="K1293" s="8">
        <f>ROUND(INDEX([1]Calculation!P:P,ROW()),0)</f>
        <v>0</v>
      </c>
      <c r="L1293" s="8">
        <f>ROUND(INDEX([1]Calculation!Q:Q,ROW()),0)</f>
        <v>0</v>
      </c>
      <c r="M1293" s="8">
        <f>ROUND(INDEX([1]Calculation!R:R,ROW()),0)</f>
        <v>0</v>
      </c>
      <c r="N1293" s="8">
        <f>ROUND(INDEX([1]Calculation!S:S,ROW()),0)</f>
        <v>0</v>
      </c>
      <c r="O1293" s="8">
        <f>ROUND(INDEX([1]Calculation!T:T,ROW()),0)</f>
        <v>0</v>
      </c>
      <c r="P1293" s="8">
        <f>INDEX([1]Calculation!CB:CB,ROW())</f>
        <v>0</v>
      </c>
    </row>
    <row r="1294" spans="1:16">
      <c r="A1294">
        <f>INDEX([1]Calculation!$F:$F,ROW())</f>
        <v>0</v>
      </c>
      <c r="B1294">
        <f>INDEX([1]Calculation!$D:$D,ROW())</f>
        <v>0</v>
      </c>
      <c r="C1294" t="str">
        <f>IF(INDEX([1]Calculation!$G:$G,ROW())=0,"-",INDEX([1]Calculation!$G:$G,ROW()))</f>
        <v>-</v>
      </c>
      <c r="D1294" t="str">
        <f>INDEX([1]Calculation!$J:$J,ROW())&amp;"  "&amp;INDEX([1]Calculation!$K:$K,ROW())</f>
        <v xml:space="preserve">  </v>
      </c>
      <c r="E1294" s="19">
        <f>INDEX([1]Calculation!$I:$I,ROW())</f>
        <v>0</v>
      </c>
      <c r="F1294" s="12">
        <f>ROUND(INDEX([1]Calculation!AL:AL,ROW()),1)</f>
        <v>0</v>
      </c>
      <c r="G1294" s="8">
        <f>ROUND(INDEX([1]Calculation!L:L,ROW()),0)</f>
        <v>0</v>
      </c>
      <c r="H1294" s="8">
        <f>ROUND(INDEX([1]Calculation!M:M,ROW()),0)</f>
        <v>0</v>
      </c>
      <c r="I1294" s="8">
        <f>ROUND(INDEX([1]Calculation!N:N,ROW()),0)</f>
        <v>0</v>
      </c>
      <c r="J1294" s="8">
        <f>ROUND(INDEX([1]Calculation!O:O,ROW()),0)</f>
        <v>0</v>
      </c>
      <c r="K1294" s="8">
        <f>ROUND(INDEX([1]Calculation!P:P,ROW()),0)</f>
        <v>0</v>
      </c>
      <c r="L1294" s="8">
        <f>ROUND(INDEX([1]Calculation!Q:Q,ROW()),0)</f>
        <v>0</v>
      </c>
      <c r="M1294" s="8">
        <f>ROUND(INDEX([1]Calculation!R:R,ROW()),0)</f>
        <v>0</v>
      </c>
      <c r="N1294" s="8">
        <f>ROUND(INDEX([1]Calculation!S:S,ROW()),0)</f>
        <v>0</v>
      </c>
      <c r="O1294" s="8">
        <f>ROUND(INDEX([1]Calculation!T:T,ROW()),0)</f>
        <v>0</v>
      </c>
      <c r="P1294" s="8">
        <f>INDEX([1]Calculation!CB:CB,ROW())</f>
        <v>0</v>
      </c>
    </row>
    <row r="1295" spans="1:16">
      <c r="A1295">
        <f>INDEX([1]Calculation!$F:$F,ROW())</f>
        <v>0</v>
      </c>
      <c r="B1295">
        <f>INDEX([1]Calculation!$D:$D,ROW())</f>
        <v>0</v>
      </c>
      <c r="C1295" t="str">
        <f>IF(INDEX([1]Calculation!$G:$G,ROW())=0,"-",INDEX([1]Calculation!$G:$G,ROW()))</f>
        <v>-</v>
      </c>
      <c r="D1295" t="str">
        <f>INDEX([1]Calculation!$J:$J,ROW())&amp;"  "&amp;INDEX([1]Calculation!$K:$K,ROW())</f>
        <v xml:space="preserve">  </v>
      </c>
      <c r="E1295" s="19">
        <f>INDEX([1]Calculation!$I:$I,ROW())</f>
        <v>0</v>
      </c>
      <c r="F1295" s="12">
        <f>ROUND(INDEX([1]Calculation!AL:AL,ROW()),1)</f>
        <v>0</v>
      </c>
      <c r="G1295" s="8">
        <f>ROUND(INDEX([1]Calculation!L:L,ROW()),0)</f>
        <v>0</v>
      </c>
      <c r="H1295" s="8">
        <f>ROUND(INDEX([1]Calculation!M:M,ROW()),0)</f>
        <v>0</v>
      </c>
      <c r="I1295" s="8">
        <f>ROUND(INDEX([1]Calculation!N:N,ROW()),0)</f>
        <v>0</v>
      </c>
      <c r="J1295" s="8">
        <f>ROUND(INDEX([1]Calculation!O:O,ROW()),0)</f>
        <v>0</v>
      </c>
      <c r="K1295" s="8">
        <f>ROUND(INDEX([1]Calculation!P:P,ROW()),0)</f>
        <v>0</v>
      </c>
      <c r="L1295" s="8">
        <f>ROUND(INDEX([1]Calculation!Q:Q,ROW()),0)</f>
        <v>0</v>
      </c>
      <c r="M1295" s="8">
        <f>ROUND(INDEX([1]Calculation!R:R,ROW()),0)</f>
        <v>0</v>
      </c>
      <c r="N1295" s="8">
        <f>ROUND(INDEX([1]Calculation!S:S,ROW()),0)</f>
        <v>0</v>
      </c>
      <c r="O1295" s="8">
        <f>ROUND(INDEX([1]Calculation!T:T,ROW()),0)</f>
        <v>0</v>
      </c>
      <c r="P1295" s="8">
        <f>INDEX([1]Calculation!CB:CB,ROW())</f>
        <v>0</v>
      </c>
    </row>
    <row r="1296" spans="1:16">
      <c r="A1296">
        <f>INDEX([1]Calculation!$F:$F,ROW())</f>
        <v>0</v>
      </c>
      <c r="B1296">
        <f>INDEX([1]Calculation!$D:$D,ROW())</f>
        <v>0</v>
      </c>
      <c r="C1296" t="str">
        <f>IF(INDEX([1]Calculation!$G:$G,ROW())=0,"-",INDEX([1]Calculation!$G:$G,ROW()))</f>
        <v>-</v>
      </c>
      <c r="D1296" t="str">
        <f>INDEX([1]Calculation!$J:$J,ROW())&amp;"  "&amp;INDEX([1]Calculation!$K:$K,ROW())</f>
        <v xml:space="preserve">  </v>
      </c>
      <c r="E1296" s="19">
        <f>INDEX([1]Calculation!$I:$I,ROW())</f>
        <v>0</v>
      </c>
      <c r="F1296" s="12">
        <f>ROUND(INDEX([1]Calculation!AL:AL,ROW()),1)</f>
        <v>0</v>
      </c>
      <c r="G1296" s="8">
        <f>ROUND(INDEX([1]Calculation!L:L,ROW()),0)</f>
        <v>0</v>
      </c>
      <c r="H1296" s="8">
        <f>ROUND(INDEX([1]Calculation!M:M,ROW()),0)</f>
        <v>0</v>
      </c>
      <c r="I1296" s="8">
        <f>ROUND(INDEX([1]Calculation!N:N,ROW()),0)</f>
        <v>0</v>
      </c>
      <c r="J1296" s="8">
        <f>ROUND(INDEX([1]Calculation!O:O,ROW()),0)</f>
        <v>0</v>
      </c>
      <c r="K1296" s="8">
        <f>ROUND(INDEX([1]Calculation!P:P,ROW()),0)</f>
        <v>0</v>
      </c>
      <c r="L1296" s="8">
        <f>ROUND(INDEX([1]Calculation!Q:Q,ROW()),0)</f>
        <v>0</v>
      </c>
      <c r="M1296" s="8">
        <f>ROUND(INDEX([1]Calculation!R:R,ROW()),0)</f>
        <v>0</v>
      </c>
      <c r="N1296" s="8">
        <f>ROUND(INDEX([1]Calculation!S:S,ROW()),0)</f>
        <v>0</v>
      </c>
      <c r="O1296" s="8">
        <f>ROUND(INDEX([1]Calculation!T:T,ROW()),0)</f>
        <v>0</v>
      </c>
      <c r="P1296" s="8">
        <f>INDEX([1]Calculation!CB:CB,ROW())</f>
        <v>0</v>
      </c>
    </row>
    <row r="1297" spans="1:16">
      <c r="A1297">
        <f>INDEX([1]Calculation!$F:$F,ROW())</f>
        <v>0</v>
      </c>
      <c r="B1297">
        <f>INDEX([1]Calculation!$D:$D,ROW())</f>
        <v>0</v>
      </c>
      <c r="C1297" t="str">
        <f>IF(INDEX([1]Calculation!$G:$G,ROW())=0,"-",INDEX([1]Calculation!$G:$G,ROW()))</f>
        <v>-</v>
      </c>
      <c r="D1297" t="str">
        <f>INDEX([1]Calculation!$J:$J,ROW())&amp;"  "&amp;INDEX([1]Calculation!$K:$K,ROW())</f>
        <v xml:space="preserve">  </v>
      </c>
      <c r="E1297" s="19">
        <f>INDEX([1]Calculation!$I:$I,ROW())</f>
        <v>0</v>
      </c>
      <c r="F1297" s="12">
        <f>ROUND(INDEX([1]Calculation!AL:AL,ROW()),1)</f>
        <v>0</v>
      </c>
      <c r="G1297" s="8">
        <f>ROUND(INDEX([1]Calculation!L:L,ROW()),0)</f>
        <v>0</v>
      </c>
      <c r="H1297" s="8">
        <f>ROUND(INDEX([1]Calculation!M:M,ROW()),0)</f>
        <v>0</v>
      </c>
      <c r="I1297" s="8">
        <f>ROUND(INDEX([1]Calculation!N:N,ROW()),0)</f>
        <v>0</v>
      </c>
      <c r="J1297" s="8">
        <f>ROUND(INDEX([1]Calculation!O:O,ROW()),0)</f>
        <v>0</v>
      </c>
      <c r="K1297" s="8">
        <f>ROUND(INDEX([1]Calculation!P:P,ROW()),0)</f>
        <v>0</v>
      </c>
      <c r="L1297" s="8">
        <f>ROUND(INDEX([1]Calculation!Q:Q,ROW()),0)</f>
        <v>0</v>
      </c>
      <c r="M1297" s="8">
        <f>ROUND(INDEX([1]Calculation!R:R,ROW()),0)</f>
        <v>0</v>
      </c>
      <c r="N1297" s="8">
        <f>ROUND(INDEX([1]Calculation!S:S,ROW()),0)</f>
        <v>0</v>
      </c>
      <c r="O1297" s="8">
        <f>ROUND(INDEX([1]Calculation!T:T,ROW()),0)</f>
        <v>0</v>
      </c>
      <c r="P1297" s="8">
        <f>INDEX([1]Calculation!CB:CB,ROW())</f>
        <v>0</v>
      </c>
    </row>
    <row r="1298" spans="1:16">
      <c r="A1298">
        <f>INDEX([1]Calculation!$F:$F,ROW())</f>
        <v>0</v>
      </c>
      <c r="B1298">
        <f>INDEX([1]Calculation!$D:$D,ROW())</f>
        <v>0</v>
      </c>
      <c r="C1298" t="str">
        <f>IF(INDEX([1]Calculation!$G:$G,ROW())=0,"-",INDEX([1]Calculation!$G:$G,ROW()))</f>
        <v>-</v>
      </c>
      <c r="D1298" t="str">
        <f>INDEX([1]Calculation!$J:$J,ROW())&amp;"  "&amp;INDEX([1]Calculation!$K:$K,ROW())</f>
        <v xml:space="preserve">  </v>
      </c>
      <c r="E1298" s="19">
        <f>INDEX([1]Calculation!$I:$I,ROW())</f>
        <v>0</v>
      </c>
      <c r="F1298" s="12">
        <f>ROUND(INDEX([1]Calculation!AL:AL,ROW()),1)</f>
        <v>0</v>
      </c>
      <c r="G1298" s="8">
        <f>ROUND(INDEX([1]Calculation!L:L,ROW()),0)</f>
        <v>0</v>
      </c>
      <c r="H1298" s="8">
        <f>ROUND(INDEX([1]Calculation!M:M,ROW()),0)</f>
        <v>0</v>
      </c>
      <c r="I1298" s="8">
        <f>ROUND(INDEX([1]Calculation!N:N,ROW()),0)</f>
        <v>0</v>
      </c>
      <c r="J1298" s="8">
        <f>ROUND(INDEX([1]Calculation!O:O,ROW()),0)</f>
        <v>0</v>
      </c>
      <c r="K1298" s="8">
        <f>ROUND(INDEX([1]Calculation!P:P,ROW()),0)</f>
        <v>0</v>
      </c>
      <c r="L1298" s="8">
        <f>ROUND(INDEX([1]Calculation!Q:Q,ROW()),0)</f>
        <v>0</v>
      </c>
      <c r="M1298" s="8">
        <f>ROUND(INDEX([1]Calculation!R:R,ROW()),0)</f>
        <v>0</v>
      </c>
      <c r="N1298" s="8">
        <f>ROUND(INDEX([1]Calculation!S:S,ROW()),0)</f>
        <v>0</v>
      </c>
      <c r="O1298" s="8">
        <f>ROUND(INDEX([1]Calculation!T:T,ROW()),0)</f>
        <v>0</v>
      </c>
      <c r="P1298" s="8">
        <f>INDEX([1]Calculation!CB:CB,ROW())</f>
        <v>0</v>
      </c>
    </row>
    <row r="1299" spans="1:16">
      <c r="A1299">
        <f>INDEX([1]Calculation!$F:$F,ROW())</f>
        <v>0</v>
      </c>
      <c r="B1299">
        <f>INDEX([1]Calculation!$D:$D,ROW())</f>
        <v>0</v>
      </c>
      <c r="C1299" t="str">
        <f>IF(INDEX([1]Calculation!$G:$G,ROW())=0,"-",INDEX([1]Calculation!$G:$G,ROW()))</f>
        <v>-</v>
      </c>
      <c r="D1299" t="str">
        <f>INDEX([1]Calculation!$J:$J,ROW())&amp;"  "&amp;INDEX([1]Calculation!$K:$K,ROW())</f>
        <v xml:space="preserve">  </v>
      </c>
      <c r="E1299" s="19">
        <f>INDEX([1]Calculation!$I:$I,ROW())</f>
        <v>0</v>
      </c>
      <c r="F1299" s="12">
        <f>ROUND(INDEX([1]Calculation!AL:AL,ROW()),1)</f>
        <v>0</v>
      </c>
      <c r="G1299" s="8">
        <f>ROUND(INDEX([1]Calculation!L:L,ROW()),0)</f>
        <v>0</v>
      </c>
      <c r="H1299" s="8">
        <f>ROUND(INDEX([1]Calculation!M:M,ROW()),0)</f>
        <v>0</v>
      </c>
      <c r="I1299" s="8">
        <f>ROUND(INDEX([1]Calculation!N:N,ROW()),0)</f>
        <v>0</v>
      </c>
      <c r="J1299" s="8">
        <f>ROUND(INDEX([1]Calculation!O:O,ROW()),0)</f>
        <v>0</v>
      </c>
      <c r="K1299" s="8">
        <f>ROUND(INDEX([1]Calculation!P:P,ROW()),0)</f>
        <v>0</v>
      </c>
      <c r="L1299" s="8">
        <f>ROUND(INDEX([1]Calculation!Q:Q,ROW()),0)</f>
        <v>0</v>
      </c>
      <c r="M1299" s="8">
        <f>ROUND(INDEX([1]Calculation!R:R,ROW()),0)</f>
        <v>0</v>
      </c>
      <c r="N1299" s="8">
        <f>ROUND(INDEX([1]Calculation!S:S,ROW()),0)</f>
        <v>0</v>
      </c>
      <c r="O1299" s="8">
        <f>ROUND(INDEX([1]Calculation!T:T,ROW()),0)</f>
        <v>0</v>
      </c>
      <c r="P1299" s="8">
        <f>INDEX([1]Calculation!CB:CB,ROW())</f>
        <v>0</v>
      </c>
    </row>
    <row r="1300" spans="1:16">
      <c r="A1300">
        <f>INDEX([1]Calculation!$F:$F,ROW())</f>
        <v>0</v>
      </c>
      <c r="B1300">
        <f>INDEX([1]Calculation!$D:$D,ROW())</f>
        <v>0</v>
      </c>
      <c r="C1300" t="str">
        <f>IF(INDEX([1]Calculation!$G:$G,ROW())=0,"-",INDEX([1]Calculation!$G:$G,ROW()))</f>
        <v>-</v>
      </c>
      <c r="D1300" t="str">
        <f>INDEX([1]Calculation!$J:$J,ROW())&amp;"  "&amp;INDEX([1]Calculation!$K:$K,ROW())</f>
        <v xml:space="preserve">  </v>
      </c>
      <c r="E1300" s="19">
        <f>INDEX([1]Calculation!$I:$I,ROW())</f>
        <v>0</v>
      </c>
      <c r="F1300" s="12">
        <f>ROUND(INDEX([1]Calculation!AL:AL,ROW()),1)</f>
        <v>0</v>
      </c>
      <c r="G1300" s="8">
        <f>ROUND(INDEX([1]Calculation!L:L,ROW()),0)</f>
        <v>0</v>
      </c>
      <c r="H1300" s="8">
        <f>ROUND(INDEX([1]Calculation!M:M,ROW()),0)</f>
        <v>0</v>
      </c>
      <c r="I1300" s="8">
        <f>ROUND(INDEX([1]Calculation!N:N,ROW()),0)</f>
        <v>0</v>
      </c>
      <c r="J1300" s="8">
        <f>ROUND(INDEX([1]Calculation!O:O,ROW()),0)</f>
        <v>0</v>
      </c>
      <c r="K1300" s="8">
        <f>ROUND(INDEX([1]Calculation!P:P,ROW()),0)</f>
        <v>0</v>
      </c>
      <c r="L1300" s="8">
        <f>ROUND(INDEX([1]Calculation!Q:Q,ROW()),0)</f>
        <v>0</v>
      </c>
      <c r="M1300" s="8">
        <f>ROUND(INDEX([1]Calculation!R:R,ROW()),0)</f>
        <v>0</v>
      </c>
      <c r="N1300" s="8">
        <f>ROUND(INDEX([1]Calculation!S:S,ROW()),0)</f>
        <v>0</v>
      </c>
      <c r="O1300" s="8">
        <f>ROUND(INDEX([1]Calculation!T:T,ROW()),0)</f>
        <v>0</v>
      </c>
      <c r="P1300" s="8">
        <f>INDEX([1]Calculation!CB:CB,ROW())</f>
        <v>0</v>
      </c>
    </row>
    <row r="1301" spans="1:16">
      <c r="A1301">
        <f>INDEX([1]Calculation!$F:$F,ROW())</f>
        <v>0</v>
      </c>
      <c r="B1301">
        <f>INDEX([1]Calculation!$D:$D,ROW())</f>
        <v>0</v>
      </c>
      <c r="C1301" t="str">
        <f>IF(INDEX([1]Calculation!$G:$G,ROW())=0,"-",INDEX([1]Calculation!$G:$G,ROW()))</f>
        <v>-</v>
      </c>
      <c r="D1301" t="str">
        <f>INDEX([1]Calculation!$J:$J,ROW())&amp;"  "&amp;INDEX([1]Calculation!$K:$K,ROW())</f>
        <v xml:space="preserve">  </v>
      </c>
      <c r="E1301" s="19">
        <f>INDEX([1]Calculation!$I:$I,ROW())</f>
        <v>0</v>
      </c>
      <c r="F1301" s="12">
        <f>ROUND(INDEX([1]Calculation!AL:AL,ROW()),1)</f>
        <v>0</v>
      </c>
      <c r="G1301" s="8">
        <f>ROUND(INDEX([1]Calculation!L:L,ROW()),0)</f>
        <v>0</v>
      </c>
      <c r="H1301" s="8">
        <f>ROUND(INDEX([1]Calculation!M:M,ROW()),0)</f>
        <v>0</v>
      </c>
      <c r="I1301" s="8">
        <f>ROUND(INDEX([1]Calculation!N:N,ROW()),0)</f>
        <v>0</v>
      </c>
      <c r="J1301" s="8">
        <f>ROUND(INDEX([1]Calculation!O:O,ROW()),0)</f>
        <v>0</v>
      </c>
      <c r="K1301" s="8">
        <f>ROUND(INDEX([1]Calculation!P:P,ROW()),0)</f>
        <v>0</v>
      </c>
      <c r="L1301" s="8">
        <f>ROUND(INDEX([1]Calculation!Q:Q,ROW()),0)</f>
        <v>0</v>
      </c>
      <c r="M1301" s="8">
        <f>ROUND(INDEX([1]Calculation!R:R,ROW()),0)</f>
        <v>0</v>
      </c>
      <c r="N1301" s="8">
        <f>ROUND(INDEX([1]Calculation!S:S,ROW()),0)</f>
        <v>0</v>
      </c>
      <c r="O1301" s="8">
        <f>ROUND(INDEX([1]Calculation!T:T,ROW()),0)</f>
        <v>0</v>
      </c>
      <c r="P1301" s="8">
        <f>INDEX([1]Calculation!CB:CB,ROW())</f>
        <v>0</v>
      </c>
    </row>
    <row r="1302" spans="1:16">
      <c r="A1302">
        <f>INDEX([1]Calculation!$F:$F,ROW())</f>
        <v>0</v>
      </c>
      <c r="B1302">
        <f>INDEX([1]Calculation!$D:$D,ROW())</f>
        <v>0</v>
      </c>
      <c r="C1302" t="str">
        <f>IF(INDEX([1]Calculation!$G:$G,ROW())=0,"-",INDEX([1]Calculation!$G:$G,ROW()))</f>
        <v>-</v>
      </c>
      <c r="D1302" t="str">
        <f>INDEX([1]Calculation!$J:$J,ROW())&amp;"  "&amp;INDEX([1]Calculation!$K:$K,ROW())</f>
        <v xml:space="preserve">  </v>
      </c>
      <c r="E1302" s="19">
        <f>INDEX([1]Calculation!$I:$I,ROW())</f>
        <v>0</v>
      </c>
      <c r="F1302" s="12">
        <f>ROUND(INDEX([1]Calculation!AL:AL,ROW()),1)</f>
        <v>0</v>
      </c>
      <c r="G1302" s="8">
        <f>ROUND(INDEX([1]Calculation!L:L,ROW()),0)</f>
        <v>0</v>
      </c>
      <c r="H1302" s="8">
        <f>ROUND(INDEX([1]Calculation!M:M,ROW()),0)</f>
        <v>0</v>
      </c>
      <c r="I1302" s="8">
        <f>ROUND(INDEX([1]Calculation!N:N,ROW()),0)</f>
        <v>0</v>
      </c>
      <c r="J1302" s="8">
        <f>ROUND(INDEX([1]Calculation!O:O,ROW()),0)</f>
        <v>0</v>
      </c>
      <c r="K1302" s="8">
        <f>ROUND(INDEX([1]Calculation!P:P,ROW()),0)</f>
        <v>0</v>
      </c>
      <c r="L1302" s="8">
        <f>ROUND(INDEX([1]Calculation!Q:Q,ROW()),0)</f>
        <v>0</v>
      </c>
      <c r="M1302" s="8">
        <f>ROUND(INDEX([1]Calculation!R:R,ROW()),0)</f>
        <v>0</v>
      </c>
      <c r="N1302" s="8">
        <f>ROUND(INDEX([1]Calculation!S:S,ROW()),0)</f>
        <v>0</v>
      </c>
      <c r="O1302" s="8">
        <f>ROUND(INDEX([1]Calculation!T:T,ROW()),0)</f>
        <v>0</v>
      </c>
      <c r="P1302" s="8">
        <f>INDEX([1]Calculation!CB:CB,ROW())</f>
        <v>0</v>
      </c>
    </row>
    <row r="1303" spans="1:16">
      <c r="A1303">
        <f>INDEX([1]Calculation!$F:$F,ROW())</f>
        <v>0</v>
      </c>
      <c r="B1303">
        <f>INDEX([1]Calculation!$D:$D,ROW())</f>
        <v>0</v>
      </c>
      <c r="C1303" t="str">
        <f>IF(INDEX([1]Calculation!$G:$G,ROW())=0,"-",INDEX([1]Calculation!$G:$G,ROW()))</f>
        <v>-</v>
      </c>
      <c r="D1303" t="str">
        <f>INDEX([1]Calculation!$J:$J,ROW())&amp;"  "&amp;INDEX([1]Calculation!$K:$K,ROW())</f>
        <v xml:space="preserve">  </v>
      </c>
      <c r="E1303" s="19">
        <f>INDEX([1]Calculation!$I:$I,ROW())</f>
        <v>0</v>
      </c>
      <c r="F1303" s="12">
        <f>ROUND(INDEX([1]Calculation!AL:AL,ROW()),1)</f>
        <v>0</v>
      </c>
      <c r="G1303" s="8">
        <f>ROUND(INDEX([1]Calculation!L:L,ROW()),0)</f>
        <v>0</v>
      </c>
      <c r="H1303" s="8">
        <f>ROUND(INDEX([1]Calculation!M:M,ROW()),0)</f>
        <v>0</v>
      </c>
      <c r="I1303" s="8">
        <f>ROUND(INDEX([1]Calculation!N:N,ROW()),0)</f>
        <v>0</v>
      </c>
      <c r="J1303" s="8">
        <f>ROUND(INDEX([1]Calculation!O:O,ROW()),0)</f>
        <v>0</v>
      </c>
      <c r="K1303" s="8">
        <f>ROUND(INDEX([1]Calculation!P:P,ROW()),0)</f>
        <v>0</v>
      </c>
      <c r="L1303" s="8">
        <f>ROUND(INDEX([1]Calculation!Q:Q,ROW()),0)</f>
        <v>0</v>
      </c>
      <c r="M1303" s="8">
        <f>ROUND(INDEX([1]Calculation!R:R,ROW()),0)</f>
        <v>0</v>
      </c>
      <c r="N1303" s="8">
        <f>ROUND(INDEX([1]Calculation!S:S,ROW()),0)</f>
        <v>0</v>
      </c>
      <c r="O1303" s="8">
        <f>ROUND(INDEX([1]Calculation!T:T,ROW()),0)</f>
        <v>0</v>
      </c>
      <c r="P1303" s="8">
        <f>INDEX([1]Calculation!CB:CB,ROW())</f>
        <v>0</v>
      </c>
    </row>
    <row r="1304" spans="1:16">
      <c r="A1304">
        <f>INDEX([1]Calculation!$F:$F,ROW())</f>
        <v>0</v>
      </c>
      <c r="B1304">
        <f>INDEX([1]Calculation!$D:$D,ROW())</f>
        <v>0</v>
      </c>
      <c r="C1304" t="str">
        <f>IF(INDEX([1]Calculation!$G:$G,ROW())=0,"-",INDEX([1]Calculation!$G:$G,ROW()))</f>
        <v>-</v>
      </c>
      <c r="D1304" t="str">
        <f>INDEX([1]Calculation!$J:$J,ROW())&amp;"  "&amp;INDEX([1]Calculation!$K:$K,ROW())</f>
        <v xml:space="preserve">  </v>
      </c>
      <c r="E1304" s="19">
        <f>INDEX([1]Calculation!$I:$I,ROW())</f>
        <v>0</v>
      </c>
      <c r="F1304" s="12">
        <f>ROUND(INDEX([1]Calculation!AL:AL,ROW()),1)</f>
        <v>0</v>
      </c>
      <c r="G1304" s="8">
        <f>ROUND(INDEX([1]Calculation!L:L,ROW()),0)</f>
        <v>0</v>
      </c>
      <c r="H1304" s="8">
        <f>ROUND(INDEX([1]Calculation!M:M,ROW()),0)</f>
        <v>0</v>
      </c>
      <c r="I1304" s="8">
        <f>ROUND(INDEX([1]Calculation!N:N,ROW()),0)</f>
        <v>0</v>
      </c>
      <c r="J1304" s="8">
        <f>ROUND(INDEX([1]Calculation!O:O,ROW()),0)</f>
        <v>0</v>
      </c>
      <c r="K1304" s="8">
        <f>ROUND(INDEX([1]Calculation!P:P,ROW()),0)</f>
        <v>0</v>
      </c>
      <c r="L1304" s="8">
        <f>ROUND(INDEX([1]Calculation!Q:Q,ROW()),0)</f>
        <v>0</v>
      </c>
      <c r="M1304" s="8">
        <f>ROUND(INDEX([1]Calculation!R:R,ROW()),0)</f>
        <v>0</v>
      </c>
      <c r="N1304" s="8">
        <f>ROUND(INDEX([1]Calculation!S:S,ROW()),0)</f>
        <v>0</v>
      </c>
      <c r="O1304" s="8">
        <f>ROUND(INDEX([1]Calculation!T:T,ROW()),0)</f>
        <v>0</v>
      </c>
      <c r="P1304" s="8">
        <f>INDEX([1]Calculation!CB:CB,ROW())</f>
        <v>0</v>
      </c>
    </row>
    <row r="1305" spans="1:16">
      <c r="A1305">
        <f>INDEX([1]Calculation!$F:$F,ROW())</f>
        <v>0</v>
      </c>
      <c r="B1305">
        <f>INDEX([1]Calculation!$D:$D,ROW())</f>
        <v>0</v>
      </c>
      <c r="C1305" t="str">
        <f>IF(INDEX([1]Calculation!$G:$G,ROW())=0,"-",INDEX([1]Calculation!$G:$G,ROW()))</f>
        <v>-</v>
      </c>
      <c r="D1305" t="str">
        <f>INDEX([1]Calculation!$J:$J,ROW())&amp;"  "&amp;INDEX([1]Calculation!$K:$K,ROW())</f>
        <v xml:space="preserve">  </v>
      </c>
      <c r="E1305" s="19">
        <f>INDEX([1]Calculation!$I:$I,ROW())</f>
        <v>0</v>
      </c>
      <c r="F1305" s="12">
        <f>ROUND(INDEX([1]Calculation!AL:AL,ROW()),1)</f>
        <v>0</v>
      </c>
      <c r="G1305" s="8">
        <f>ROUND(INDEX([1]Calculation!L:L,ROW()),0)</f>
        <v>0</v>
      </c>
      <c r="H1305" s="8">
        <f>ROUND(INDEX([1]Calculation!M:M,ROW()),0)</f>
        <v>0</v>
      </c>
      <c r="I1305" s="8">
        <f>ROUND(INDEX([1]Calculation!N:N,ROW()),0)</f>
        <v>0</v>
      </c>
      <c r="J1305" s="8">
        <f>ROUND(INDEX([1]Calculation!O:O,ROW()),0)</f>
        <v>0</v>
      </c>
      <c r="K1305" s="8">
        <f>ROUND(INDEX([1]Calculation!P:P,ROW()),0)</f>
        <v>0</v>
      </c>
      <c r="L1305" s="8">
        <f>ROUND(INDEX([1]Calculation!Q:Q,ROW()),0)</f>
        <v>0</v>
      </c>
      <c r="M1305" s="8">
        <f>ROUND(INDEX([1]Calculation!R:R,ROW()),0)</f>
        <v>0</v>
      </c>
      <c r="N1305" s="8">
        <f>ROUND(INDEX([1]Calculation!S:S,ROW()),0)</f>
        <v>0</v>
      </c>
      <c r="O1305" s="8">
        <f>ROUND(INDEX([1]Calculation!T:T,ROW()),0)</f>
        <v>0</v>
      </c>
      <c r="P1305" s="8">
        <f>INDEX([1]Calculation!CB:CB,ROW())</f>
        <v>0</v>
      </c>
    </row>
    <row r="1306" spans="1:16">
      <c r="A1306">
        <f>INDEX([1]Calculation!$F:$F,ROW())</f>
        <v>0</v>
      </c>
      <c r="B1306">
        <f>INDEX([1]Calculation!$D:$D,ROW())</f>
        <v>0</v>
      </c>
      <c r="C1306" t="str">
        <f>IF(INDEX([1]Calculation!$G:$G,ROW())=0,"-",INDEX([1]Calculation!$G:$G,ROW()))</f>
        <v>-</v>
      </c>
      <c r="D1306" t="str">
        <f>INDEX([1]Calculation!$J:$J,ROW())&amp;"  "&amp;INDEX([1]Calculation!$K:$K,ROW())</f>
        <v xml:space="preserve">  </v>
      </c>
      <c r="E1306" s="19">
        <f>INDEX([1]Calculation!$I:$I,ROW())</f>
        <v>0</v>
      </c>
      <c r="F1306" s="12">
        <f>ROUND(INDEX([1]Calculation!AL:AL,ROW()),1)</f>
        <v>0</v>
      </c>
      <c r="G1306" s="8">
        <f>ROUND(INDEX([1]Calculation!L:L,ROW()),0)</f>
        <v>0</v>
      </c>
      <c r="H1306" s="8">
        <f>ROUND(INDEX([1]Calculation!M:M,ROW()),0)</f>
        <v>0</v>
      </c>
      <c r="I1306" s="8">
        <f>ROUND(INDEX([1]Calculation!N:N,ROW()),0)</f>
        <v>0</v>
      </c>
      <c r="J1306" s="8">
        <f>ROUND(INDEX([1]Calculation!O:O,ROW()),0)</f>
        <v>0</v>
      </c>
      <c r="K1306" s="8">
        <f>ROUND(INDEX([1]Calculation!P:P,ROW()),0)</f>
        <v>0</v>
      </c>
      <c r="L1306" s="8">
        <f>ROUND(INDEX([1]Calculation!Q:Q,ROW()),0)</f>
        <v>0</v>
      </c>
      <c r="M1306" s="8">
        <f>ROUND(INDEX([1]Calculation!R:R,ROW()),0)</f>
        <v>0</v>
      </c>
      <c r="N1306" s="8">
        <f>ROUND(INDEX([1]Calculation!S:S,ROW()),0)</f>
        <v>0</v>
      </c>
      <c r="O1306" s="8">
        <f>ROUND(INDEX([1]Calculation!T:T,ROW()),0)</f>
        <v>0</v>
      </c>
      <c r="P1306" s="8">
        <f>INDEX([1]Calculation!CB:CB,ROW())</f>
        <v>0</v>
      </c>
    </row>
    <row r="1307" spans="1:16">
      <c r="A1307">
        <f>INDEX([1]Calculation!$F:$F,ROW())</f>
        <v>0</v>
      </c>
      <c r="B1307">
        <f>INDEX([1]Calculation!$D:$D,ROW())</f>
        <v>0</v>
      </c>
      <c r="C1307" t="str">
        <f>IF(INDEX([1]Calculation!$G:$G,ROW())=0,"-",INDEX([1]Calculation!$G:$G,ROW()))</f>
        <v>-</v>
      </c>
      <c r="D1307" t="str">
        <f>INDEX([1]Calculation!$J:$J,ROW())&amp;"  "&amp;INDEX([1]Calculation!$K:$K,ROW())</f>
        <v xml:space="preserve">  </v>
      </c>
      <c r="E1307" s="19">
        <f>INDEX([1]Calculation!$I:$I,ROW())</f>
        <v>0</v>
      </c>
      <c r="F1307" s="12">
        <f>ROUND(INDEX([1]Calculation!AL:AL,ROW()),1)</f>
        <v>0</v>
      </c>
      <c r="G1307" s="8">
        <f>ROUND(INDEX([1]Calculation!L:L,ROW()),0)</f>
        <v>0</v>
      </c>
      <c r="H1307" s="8">
        <f>ROUND(INDEX([1]Calculation!M:M,ROW()),0)</f>
        <v>0</v>
      </c>
      <c r="I1307" s="8">
        <f>ROUND(INDEX([1]Calculation!N:N,ROW()),0)</f>
        <v>0</v>
      </c>
      <c r="J1307" s="8">
        <f>ROUND(INDEX([1]Calculation!O:O,ROW()),0)</f>
        <v>0</v>
      </c>
      <c r="K1307" s="8">
        <f>ROUND(INDEX([1]Calculation!P:P,ROW()),0)</f>
        <v>0</v>
      </c>
      <c r="L1307" s="8">
        <f>ROUND(INDEX([1]Calculation!Q:Q,ROW()),0)</f>
        <v>0</v>
      </c>
      <c r="M1307" s="8">
        <f>ROUND(INDEX([1]Calculation!R:R,ROW()),0)</f>
        <v>0</v>
      </c>
      <c r="N1307" s="8">
        <f>ROUND(INDEX([1]Calculation!S:S,ROW()),0)</f>
        <v>0</v>
      </c>
      <c r="O1307" s="8">
        <f>ROUND(INDEX([1]Calculation!T:T,ROW()),0)</f>
        <v>0</v>
      </c>
      <c r="P1307" s="8">
        <f>INDEX([1]Calculation!CB:CB,ROW())</f>
        <v>0</v>
      </c>
    </row>
    <row r="1308" spans="1:16">
      <c r="A1308">
        <f>INDEX([1]Calculation!$F:$F,ROW())</f>
        <v>0</v>
      </c>
      <c r="B1308">
        <f>INDEX([1]Calculation!$D:$D,ROW())</f>
        <v>0</v>
      </c>
      <c r="C1308" t="str">
        <f>IF(INDEX([1]Calculation!$G:$G,ROW())=0,"-",INDEX([1]Calculation!$G:$G,ROW()))</f>
        <v>-</v>
      </c>
      <c r="D1308" t="str">
        <f>INDEX([1]Calculation!$J:$J,ROW())&amp;"  "&amp;INDEX([1]Calculation!$K:$K,ROW())</f>
        <v xml:space="preserve">  </v>
      </c>
      <c r="E1308" s="19">
        <f>INDEX([1]Calculation!$I:$I,ROW())</f>
        <v>0</v>
      </c>
      <c r="F1308" s="12">
        <f>ROUND(INDEX([1]Calculation!AL:AL,ROW()),1)</f>
        <v>0</v>
      </c>
      <c r="G1308" s="8">
        <f>ROUND(INDEX([1]Calculation!L:L,ROW()),0)</f>
        <v>0</v>
      </c>
      <c r="H1308" s="8">
        <f>ROUND(INDEX([1]Calculation!M:M,ROW()),0)</f>
        <v>0</v>
      </c>
      <c r="I1308" s="8">
        <f>ROUND(INDEX([1]Calculation!N:N,ROW()),0)</f>
        <v>0</v>
      </c>
      <c r="J1308" s="8">
        <f>ROUND(INDEX([1]Calculation!O:O,ROW()),0)</f>
        <v>0</v>
      </c>
      <c r="K1308" s="8">
        <f>ROUND(INDEX([1]Calculation!P:P,ROW()),0)</f>
        <v>0</v>
      </c>
      <c r="L1308" s="8">
        <f>ROUND(INDEX([1]Calculation!Q:Q,ROW()),0)</f>
        <v>0</v>
      </c>
      <c r="M1308" s="8">
        <f>ROUND(INDEX([1]Calculation!R:R,ROW()),0)</f>
        <v>0</v>
      </c>
      <c r="N1308" s="8">
        <f>ROUND(INDEX([1]Calculation!S:S,ROW()),0)</f>
        <v>0</v>
      </c>
      <c r="O1308" s="8">
        <f>ROUND(INDEX([1]Calculation!T:T,ROW()),0)</f>
        <v>0</v>
      </c>
      <c r="P1308" s="8">
        <f>INDEX([1]Calculation!CB:CB,ROW())</f>
        <v>0</v>
      </c>
    </row>
    <row r="1309" spans="1:16">
      <c r="A1309">
        <f>INDEX([1]Calculation!$F:$F,ROW())</f>
        <v>0</v>
      </c>
      <c r="B1309">
        <f>INDEX([1]Calculation!$D:$D,ROW())</f>
        <v>0</v>
      </c>
      <c r="C1309" t="str">
        <f>IF(INDEX([1]Calculation!$G:$G,ROW())=0,"-",INDEX([1]Calculation!$G:$G,ROW()))</f>
        <v>-</v>
      </c>
      <c r="D1309" t="str">
        <f>INDEX([1]Calculation!$J:$J,ROW())&amp;"  "&amp;INDEX([1]Calculation!$K:$K,ROW())</f>
        <v xml:space="preserve">  </v>
      </c>
      <c r="E1309" s="19">
        <f>INDEX([1]Calculation!$I:$I,ROW())</f>
        <v>0</v>
      </c>
      <c r="F1309" s="12">
        <f>ROUND(INDEX([1]Calculation!AL:AL,ROW()),1)</f>
        <v>0</v>
      </c>
      <c r="G1309" s="8">
        <f>ROUND(INDEX([1]Calculation!L:L,ROW()),0)</f>
        <v>0</v>
      </c>
      <c r="H1309" s="8">
        <f>ROUND(INDEX([1]Calculation!M:M,ROW()),0)</f>
        <v>0</v>
      </c>
      <c r="I1309" s="8">
        <f>ROUND(INDEX([1]Calculation!N:N,ROW()),0)</f>
        <v>0</v>
      </c>
      <c r="J1309" s="8">
        <f>ROUND(INDEX([1]Calculation!O:O,ROW()),0)</f>
        <v>0</v>
      </c>
      <c r="K1309" s="8">
        <f>ROUND(INDEX([1]Calculation!P:P,ROW()),0)</f>
        <v>0</v>
      </c>
      <c r="L1309" s="8">
        <f>ROUND(INDEX([1]Calculation!Q:Q,ROW()),0)</f>
        <v>0</v>
      </c>
      <c r="M1309" s="8">
        <f>ROUND(INDEX([1]Calculation!R:R,ROW()),0)</f>
        <v>0</v>
      </c>
      <c r="N1309" s="8">
        <f>ROUND(INDEX([1]Calculation!S:S,ROW()),0)</f>
        <v>0</v>
      </c>
      <c r="O1309" s="8">
        <f>ROUND(INDEX([1]Calculation!T:T,ROW()),0)</f>
        <v>0</v>
      </c>
      <c r="P1309" s="8">
        <f>INDEX([1]Calculation!CB:CB,ROW())</f>
        <v>0</v>
      </c>
    </row>
    <row r="1310" spans="1:16">
      <c r="A1310">
        <f>INDEX([1]Calculation!$F:$F,ROW())</f>
        <v>0</v>
      </c>
      <c r="B1310">
        <f>INDEX([1]Calculation!$D:$D,ROW())</f>
        <v>0</v>
      </c>
      <c r="C1310" t="str">
        <f>IF(INDEX([1]Calculation!$G:$G,ROW())=0,"-",INDEX([1]Calculation!$G:$G,ROW()))</f>
        <v>-</v>
      </c>
      <c r="D1310" t="str">
        <f>INDEX([1]Calculation!$J:$J,ROW())&amp;"  "&amp;INDEX([1]Calculation!$K:$K,ROW())</f>
        <v xml:space="preserve">  </v>
      </c>
      <c r="E1310" s="19">
        <f>INDEX([1]Calculation!$I:$I,ROW())</f>
        <v>0</v>
      </c>
      <c r="F1310" s="12">
        <f>ROUND(INDEX([1]Calculation!AL:AL,ROW()),1)</f>
        <v>0</v>
      </c>
      <c r="G1310" s="8">
        <f>ROUND(INDEX([1]Calculation!L:L,ROW()),0)</f>
        <v>0</v>
      </c>
      <c r="H1310" s="8">
        <f>ROUND(INDEX([1]Calculation!M:M,ROW()),0)</f>
        <v>0</v>
      </c>
      <c r="I1310" s="8">
        <f>ROUND(INDEX([1]Calculation!N:N,ROW()),0)</f>
        <v>0</v>
      </c>
      <c r="J1310" s="8">
        <f>ROUND(INDEX([1]Calculation!O:O,ROW()),0)</f>
        <v>0</v>
      </c>
      <c r="K1310" s="8">
        <f>ROUND(INDEX([1]Calculation!P:P,ROW()),0)</f>
        <v>0</v>
      </c>
      <c r="L1310" s="8">
        <f>ROUND(INDEX([1]Calculation!Q:Q,ROW()),0)</f>
        <v>0</v>
      </c>
      <c r="M1310" s="8">
        <f>ROUND(INDEX([1]Calculation!R:R,ROW()),0)</f>
        <v>0</v>
      </c>
      <c r="N1310" s="8">
        <f>ROUND(INDEX([1]Calculation!S:S,ROW()),0)</f>
        <v>0</v>
      </c>
      <c r="O1310" s="8">
        <f>ROUND(INDEX([1]Calculation!T:T,ROW()),0)</f>
        <v>0</v>
      </c>
      <c r="P1310" s="8">
        <f>INDEX([1]Calculation!CB:CB,ROW())</f>
        <v>0</v>
      </c>
    </row>
    <row r="1311" spans="1:16">
      <c r="A1311">
        <f>INDEX([1]Calculation!$F:$F,ROW())</f>
        <v>0</v>
      </c>
      <c r="B1311">
        <f>INDEX([1]Calculation!$D:$D,ROW())</f>
        <v>0</v>
      </c>
      <c r="C1311" t="str">
        <f>IF(INDEX([1]Calculation!$G:$G,ROW())=0,"-",INDEX([1]Calculation!$G:$G,ROW()))</f>
        <v>-</v>
      </c>
      <c r="D1311" t="str">
        <f>INDEX([1]Calculation!$J:$J,ROW())&amp;"  "&amp;INDEX([1]Calculation!$K:$K,ROW())</f>
        <v xml:space="preserve">  </v>
      </c>
      <c r="E1311" s="19">
        <f>INDEX([1]Calculation!$I:$I,ROW())</f>
        <v>0</v>
      </c>
      <c r="F1311" s="12">
        <f>ROUND(INDEX([1]Calculation!AL:AL,ROW()),1)</f>
        <v>0</v>
      </c>
      <c r="G1311" s="8">
        <f>ROUND(INDEX([1]Calculation!L:L,ROW()),0)</f>
        <v>0</v>
      </c>
      <c r="H1311" s="8">
        <f>ROUND(INDEX([1]Calculation!M:M,ROW()),0)</f>
        <v>0</v>
      </c>
      <c r="I1311" s="8">
        <f>ROUND(INDEX([1]Calculation!N:N,ROW()),0)</f>
        <v>0</v>
      </c>
      <c r="J1311" s="8">
        <f>ROUND(INDEX([1]Calculation!O:O,ROW()),0)</f>
        <v>0</v>
      </c>
      <c r="K1311" s="8">
        <f>ROUND(INDEX([1]Calculation!P:P,ROW()),0)</f>
        <v>0</v>
      </c>
      <c r="L1311" s="8">
        <f>ROUND(INDEX([1]Calculation!Q:Q,ROW()),0)</f>
        <v>0</v>
      </c>
      <c r="M1311" s="8">
        <f>ROUND(INDEX([1]Calculation!R:R,ROW()),0)</f>
        <v>0</v>
      </c>
      <c r="N1311" s="8">
        <f>ROUND(INDEX([1]Calculation!S:S,ROW()),0)</f>
        <v>0</v>
      </c>
      <c r="O1311" s="8">
        <f>ROUND(INDEX([1]Calculation!T:T,ROW()),0)</f>
        <v>0</v>
      </c>
      <c r="P1311" s="8">
        <f>INDEX([1]Calculation!CB:CB,ROW())</f>
        <v>0</v>
      </c>
    </row>
    <row r="1312" spans="1:16">
      <c r="A1312">
        <f>INDEX([1]Calculation!$F:$F,ROW())</f>
        <v>0</v>
      </c>
      <c r="B1312">
        <f>INDEX([1]Calculation!$D:$D,ROW())</f>
        <v>0</v>
      </c>
      <c r="C1312" t="str">
        <f>IF(INDEX([1]Calculation!$G:$G,ROW())=0,"-",INDEX([1]Calculation!$G:$G,ROW()))</f>
        <v>-</v>
      </c>
      <c r="D1312" t="str">
        <f>INDEX([1]Calculation!$J:$J,ROW())&amp;"  "&amp;INDEX([1]Calculation!$K:$K,ROW())</f>
        <v xml:space="preserve">  </v>
      </c>
      <c r="E1312" s="19">
        <f>INDEX([1]Calculation!$I:$I,ROW())</f>
        <v>0</v>
      </c>
      <c r="F1312" s="12">
        <f>ROUND(INDEX([1]Calculation!AL:AL,ROW()),1)</f>
        <v>0</v>
      </c>
      <c r="G1312" s="8">
        <f>ROUND(INDEX([1]Calculation!L:L,ROW()),0)</f>
        <v>0</v>
      </c>
      <c r="H1312" s="8">
        <f>ROUND(INDEX([1]Calculation!M:M,ROW()),0)</f>
        <v>0</v>
      </c>
      <c r="I1312" s="8">
        <f>ROUND(INDEX([1]Calculation!N:N,ROW()),0)</f>
        <v>0</v>
      </c>
      <c r="J1312" s="8">
        <f>ROUND(INDEX([1]Calculation!O:O,ROW()),0)</f>
        <v>0</v>
      </c>
      <c r="K1312" s="8">
        <f>ROUND(INDEX([1]Calculation!P:P,ROW()),0)</f>
        <v>0</v>
      </c>
      <c r="L1312" s="8">
        <f>ROUND(INDEX([1]Calculation!Q:Q,ROW()),0)</f>
        <v>0</v>
      </c>
      <c r="M1312" s="8">
        <f>ROUND(INDEX([1]Calculation!R:R,ROW()),0)</f>
        <v>0</v>
      </c>
      <c r="N1312" s="8">
        <f>ROUND(INDEX([1]Calculation!S:S,ROW()),0)</f>
        <v>0</v>
      </c>
      <c r="O1312" s="8">
        <f>ROUND(INDEX([1]Calculation!T:T,ROW()),0)</f>
        <v>0</v>
      </c>
      <c r="P1312" s="8">
        <f>INDEX([1]Calculation!CB:CB,ROW())</f>
        <v>0</v>
      </c>
    </row>
    <row r="1313" spans="1:16">
      <c r="A1313">
        <f>INDEX([1]Calculation!$F:$F,ROW())</f>
        <v>0</v>
      </c>
      <c r="B1313">
        <f>INDEX([1]Calculation!$D:$D,ROW())</f>
        <v>0</v>
      </c>
      <c r="C1313" t="str">
        <f>IF(INDEX([1]Calculation!$G:$G,ROW())=0,"-",INDEX([1]Calculation!$G:$G,ROW()))</f>
        <v>-</v>
      </c>
      <c r="D1313" t="str">
        <f>INDEX([1]Calculation!$J:$J,ROW())&amp;"  "&amp;INDEX([1]Calculation!$K:$K,ROW())</f>
        <v xml:space="preserve">  </v>
      </c>
      <c r="E1313" s="19">
        <f>INDEX([1]Calculation!$I:$I,ROW())</f>
        <v>0</v>
      </c>
      <c r="F1313" s="12">
        <f>ROUND(INDEX([1]Calculation!AL:AL,ROW()),1)</f>
        <v>0</v>
      </c>
      <c r="G1313" s="8">
        <f>ROUND(INDEX([1]Calculation!L:L,ROW()),0)</f>
        <v>0</v>
      </c>
      <c r="H1313" s="8">
        <f>ROUND(INDEX([1]Calculation!M:M,ROW()),0)</f>
        <v>0</v>
      </c>
      <c r="I1313" s="8">
        <f>ROUND(INDEX([1]Calculation!N:N,ROW()),0)</f>
        <v>0</v>
      </c>
      <c r="J1313" s="8">
        <f>ROUND(INDEX([1]Calculation!O:O,ROW()),0)</f>
        <v>0</v>
      </c>
      <c r="K1313" s="8">
        <f>ROUND(INDEX([1]Calculation!P:P,ROW()),0)</f>
        <v>0</v>
      </c>
      <c r="L1313" s="8">
        <f>ROUND(INDEX([1]Calculation!Q:Q,ROW()),0)</f>
        <v>0</v>
      </c>
      <c r="M1313" s="8">
        <f>ROUND(INDEX([1]Calculation!R:R,ROW()),0)</f>
        <v>0</v>
      </c>
      <c r="N1313" s="8">
        <f>ROUND(INDEX([1]Calculation!S:S,ROW()),0)</f>
        <v>0</v>
      </c>
      <c r="O1313" s="8">
        <f>ROUND(INDEX([1]Calculation!T:T,ROW()),0)</f>
        <v>0</v>
      </c>
      <c r="P1313" s="8">
        <f>INDEX([1]Calculation!CB:CB,ROW())</f>
        <v>0</v>
      </c>
    </row>
    <row r="1314" spans="1:16">
      <c r="A1314">
        <f>INDEX([1]Calculation!$F:$F,ROW())</f>
        <v>0</v>
      </c>
      <c r="B1314">
        <f>INDEX([1]Calculation!$D:$D,ROW())</f>
        <v>0</v>
      </c>
      <c r="C1314" t="str">
        <f>IF(INDEX([1]Calculation!$G:$G,ROW())=0,"-",INDEX([1]Calculation!$G:$G,ROW()))</f>
        <v>-</v>
      </c>
      <c r="D1314" t="str">
        <f>INDEX([1]Calculation!$J:$J,ROW())&amp;"  "&amp;INDEX([1]Calculation!$K:$K,ROW())</f>
        <v xml:space="preserve">  </v>
      </c>
      <c r="E1314" s="19">
        <f>INDEX([1]Calculation!$I:$I,ROW())</f>
        <v>0</v>
      </c>
      <c r="F1314" s="12">
        <f>ROUND(INDEX([1]Calculation!AL:AL,ROW()),1)</f>
        <v>0</v>
      </c>
      <c r="G1314" s="8">
        <f>ROUND(INDEX([1]Calculation!L:L,ROW()),0)</f>
        <v>0</v>
      </c>
      <c r="H1314" s="8">
        <f>ROUND(INDEX([1]Calculation!M:M,ROW()),0)</f>
        <v>0</v>
      </c>
      <c r="I1314" s="8">
        <f>ROUND(INDEX([1]Calculation!N:N,ROW()),0)</f>
        <v>0</v>
      </c>
      <c r="J1314" s="8">
        <f>ROUND(INDEX([1]Calculation!O:O,ROW()),0)</f>
        <v>0</v>
      </c>
      <c r="K1314" s="8">
        <f>ROUND(INDEX([1]Calculation!P:P,ROW()),0)</f>
        <v>0</v>
      </c>
      <c r="L1314" s="8">
        <f>ROUND(INDEX([1]Calculation!Q:Q,ROW()),0)</f>
        <v>0</v>
      </c>
      <c r="M1314" s="8">
        <f>ROUND(INDEX([1]Calculation!R:R,ROW()),0)</f>
        <v>0</v>
      </c>
      <c r="N1314" s="8">
        <f>ROUND(INDEX([1]Calculation!S:S,ROW()),0)</f>
        <v>0</v>
      </c>
      <c r="O1314" s="8">
        <f>ROUND(INDEX([1]Calculation!T:T,ROW()),0)</f>
        <v>0</v>
      </c>
      <c r="P1314" s="8">
        <f>INDEX([1]Calculation!CB:CB,ROW())</f>
        <v>0</v>
      </c>
    </row>
    <row r="1315" spans="1:16">
      <c r="A1315">
        <f>INDEX([1]Calculation!$F:$F,ROW())</f>
        <v>0</v>
      </c>
      <c r="B1315">
        <f>INDEX([1]Calculation!$D:$D,ROW())</f>
        <v>0</v>
      </c>
      <c r="C1315" t="str">
        <f>IF(INDEX([1]Calculation!$G:$G,ROW())=0,"-",INDEX([1]Calculation!$G:$G,ROW()))</f>
        <v>-</v>
      </c>
      <c r="D1315" t="str">
        <f>INDEX([1]Calculation!$J:$J,ROW())&amp;"  "&amp;INDEX([1]Calculation!$K:$K,ROW())</f>
        <v xml:space="preserve">  </v>
      </c>
      <c r="E1315" s="19">
        <f>INDEX([1]Calculation!$I:$I,ROW())</f>
        <v>0</v>
      </c>
      <c r="F1315" s="12">
        <f>ROUND(INDEX([1]Calculation!AL:AL,ROW()),1)</f>
        <v>0</v>
      </c>
      <c r="G1315" s="8">
        <f>ROUND(INDEX([1]Calculation!L:L,ROW()),0)</f>
        <v>0</v>
      </c>
      <c r="H1315" s="8">
        <f>ROUND(INDEX([1]Calculation!M:M,ROW()),0)</f>
        <v>0</v>
      </c>
      <c r="I1315" s="8">
        <f>ROUND(INDEX([1]Calculation!N:N,ROW()),0)</f>
        <v>0</v>
      </c>
      <c r="J1315" s="8">
        <f>ROUND(INDEX([1]Calculation!O:O,ROW()),0)</f>
        <v>0</v>
      </c>
      <c r="K1315" s="8">
        <f>ROUND(INDEX([1]Calculation!P:P,ROW()),0)</f>
        <v>0</v>
      </c>
      <c r="L1315" s="8">
        <f>ROUND(INDEX([1]Calculation!Q:Q,ROW()),0)</f>
        <v>0</v>
      </c>
      <c r="M1315" s="8">
        <f>ROUND(INDEX([1]Calculation!R:R,ROW()),0)</f>
        <v>0</v>
      </c>
      <c r="N1315" s="8">
        <f>ROUND(INDEX([1]Calculation!S:S,ROW()),0)</f>
        <v>0</v>
      </c>
      <c r="O1315" s="8">
        <f>ROUND(INDEX([1]Calculation!T:T,ROW()),0)</f>
        <v>0</v>
      </c>
      <c r="P1315" s="8">
        <f>INDEX([1]Calculation!CB:CB,ROW())</f>
        <v>0</v>
      </c>
    </row>
    <row r="1316" spans="1:16">
      <c r="A1316">
        <f>INDEX([1]Calculation!$F:$F,ROW())</f>
        <v>0</v>
      </c>
      <c r="B1316">
        <f>INDEX([1]Calculation!$D:$D,ROW())</f>
        <v>0</v>
      </c>
      <c r="C1316" t="str">
        <f>IF(INDEX([1]Calculation!$G:$G,ROW())=0,"-",INDEX([1]Calculation!$G:$G,ROW()))</f>
        <v>-</v>
      </c>
      <c r="D1316" t="str">
        <f>INDEX([1]Calculation!$J:$J,ROW())&amp;"  "&amp;INDEX([1]Calculation!$K:$K,ROW())</f>
        <v xml:space="preserve">  </v>
      </c>
      <c r="E1316" s="19">
        <f>INDEX([1]Calculation!$I:$I,ROW())</f>
        <v>0</v>
      </c>
      <c r="F1316" s="12">
        <f>ROUND(INDEX([1]Calculation!AL:AL,ROW()),1)</f>
        <v>0</v>
      </c>
      <c r="G1316" s="8">
        <f>ROUND(INDEX([1]Calculation!L:L,ROW()),0)</f>
        <v>0</v>
      </c>
      <c r="H1316" s="8">
        <f>ROUND(INDEX([1]Calculation!M:M,ROW()),0)</f>
        <v>0</v>
      </c>
      <c r="I1316" s="8">
        <f>ROUND(INDEX([1]Calculation!N:N,ROW()),0)</f>
        <v>0</v>
      </c>
      <c r="J1316" s="8">
        <f>ROUND(INDEX([1]Calculation!O:O,ROW()),0)</f>
        <v>0</v>
      </c>
      <c r="K1316" s="8">
        <f>ROUND(INDEX([1]Calculation!P:P,ROW()),0)</f>
        <v>0</v>
      </c>
      <c r="L1316" s="8">
        <f>ROUND(INDEX([1]Calculation!Q:Q,ROW()),0)</f>
        <v>0</v>
      </c>
      <c r="M1316" s="8">
        <f>ROUND(INDEX([1]Calculation!R:R,ROW()),0)</f>
        <v>0</v>
      </c>
      <c r="N1316" s="8">
        <f>ROUND(INDEX([1]Calculation!S:S,ROW()),0)</f>
        <v>0</v>
      </c>
      <c r="O1316" s="8">
        <f>ROUND(INDEX([1]Calculation!T:T,ROW()),0)</f>
        <v>0</v>
      </c>
      <c r="P1316" s="8">
        <f>INDEX([1]Calculation!CB:CB,ROW())</f>
        <v>0</v>
      </c>
    </row>
    <row r="1317" spans="1:16">
      <c r="A1317">
        <f>INDEX([1]Calculation!$F:$F,ROW())</f>
        <v>0</v>
      </c>
      <c r="B1317">
        <f>INDEX([1]Calculation!$D:$D,ROW())</f>
        <v>0</v>
      </c>
      <c r="C1317" t="str">
        <f>IF(INDEX([1]Calculation!$G:$G,ROW())=0,"-",INDEX([1]Calculation!$G:$G,ROW()))</f>
        <v>-</v>
      </c>
      <c r="D1317" t="str">
        <f>INDEX([1]Calculation!$J:$J,ROW())&amp;"  "&amp;INDEX([1]Calculation!$K:$K,ROW())</f>
        <v xml:space="preserve">  </v>
      </c>
      <c r="E1317" s="19">
        <f>INDEX([1]Calculation!$I:$I,ROW())</f>
        <v>0</v>
      </c>
      <c r="F1317" s="12">
        <f>ROUND(INDEX([1]Calculation!AL:AL,ROW()),1)</f>
        <v>0</v>
      </c>
      <c r="G1317" s="8">
        <f>ROUND(INDEX([1]Calculation!L:L,ROW()),0)</f>
        <v>0</v>
      </c>
      <c r="H1317" s="8">
        <f>ROUND(INDEX([1]Calculation!M:M,ROW()),0)</f>
        <v>0</v>
      </c>
      <c r="I1317" s="8">
        <f>ROUND(INDEX([1]Calculation!N:N,ROW()),0)</f>
        <v>0</v>
      </c>
      <c r="J1317" s="8">
        <f>ROUND(INDEX([1]Calculation!O:O,ROW()),0)</f>
        <v>0</v>
      </c>
      <c r="K1317" s="8">
        <f>ROUND(INDEX([1]Calculation!P:P,ROW()),0)</f>
        <v>0</v>
      </c>
      <c r="L1317" s="8">
        <f>ROUND(INDEX([1]Calculation!Q:Q,ROW()),0)</f>
        <v>0</v>
      </c>
      <c r="M1317" s="8">
        <f>ROUND(INDEX([1]Calculation!R:R,ROW()),0)</f>
        <v>0</v>
      </c>
      <c r="N1317" s="8">
        <f>ROUND(INDEX([1]Calculation!S:S,ROW()),0)</f>
        <v>0</v>
      </c>
      <c r="O1317" s="8">
        <f>ROUND(INDEX([1]Calculation!T:T,ROW()),0)</f>
        <v>0</v>
      </c>
      <c r="P1317" s="8">
        <f>INDEX([1]Calculation!CB:CB,ROW())</f>
        <v>0</v>
      </c>
    </row>
    <row r="1318" spans="1:16">
      <c r="A1318">
        <f>INDEX([1]Calculation!$F:$F,ROW())</f>
        <v>0</v>
      </c>
      <c r="B1318">
        <f>INDEX([1]Calculation!$D:$D,ROW())</f>
        <v>0</v>
      </c>
      <c r="C1318" t="str">
        <f>IF(INDEX([1]Calculation!$G:$G,ROW())=0,"-",INDEX([1]Calculation!$G:$G,ROW()))</f>
        <v>-</v>
      </c>
      <c r="D1318" t="str">
        <f>INDEX([1]Calculation!$J:$J,ROW())&amp;"  "&amp;INDEX([1]Calculation!$K:$K,ROW())</f>
        <v xml:space="preserve">  </v>
      </c>
      <c r="E1318" s="19">
        <f>INDEX([1]Calculation!$I:$I,ROW())</f>
        <v>0</v>
      </c>
      <c r="F1318" s="12">
        <f>ROUND(INDEX([1]Calculation!AL:AL,ROW()),1)</f>
        <v>0</v>
      </c>
      <c r="G1318" s="8">
        <f>ROUND(INDEX([1]Calculation!L:L,ROW()),0)</f>
        <v>0</v>
      </c>
      <c r="H1318" s="8">
        <f>ROUND(INDEX([1]Calculation!M:M,ROW()),0)</f>
        <v>0</v>
      </c>
      <c r="I1318" s="8">
        <f>ROUND(INDEX([1]Calculation!N:N,ROW()),0)</f>
        <v>0</v>
      </c>
      <c r="J1318" s="8">
        <f>ROUND(INDEX([1]Calculation!O:O,ROW()),0)</f>
        <v>0</v>
      </c>
      <c r="K1318" s="8">
        <f>ROUND(INDEX([1]Calculation!P:P,ROW()),0)</f>
        <v>0</v>
      </c>
      <c r="L1318" s="8">
        <f>ROUND(INDEX([1]Calculation!Q:Q,ROW()),0)</f>
        <v>0</v>
      </c>
      <c r="M1318" s="8">
        <f>ROUND(INDEX([1]Calculation!R:R,ROW()),0)</f>
        <v>0</v>
      </c>
      <c r="N1318" s="8">
        <f>ROUND(INDEX([1]Calculation!S:S,ROW()),0)</f>
        <v>0</v>
      </c>
      <c r="O1318" s="8">
        <f>ROUND(INDEX([1]Calculation!T:T,ROW()),0)</f>
        <v>0</v>
      </c>
      <c r="P1318" s="8">
        <f>INDEX([1]Calculation!CB:CB,ROW())</f>
        <v>0</v>
      </c>
    </row>
    <row r="1319" spans="1:16">
      <c r="A1319">
        <f>INDEX([1]Calculation!$F:$F,ROW())</f>
        <v>0</v>
      </c>
      <c r="B1319">
        <f>INDEX([1]Calculation!$D:$D,ROW())</f>
        <v>0</v>
      </c>
      <c r="C1319" t="str">
        <f>IF(INDEX([1]Calculation!$G:$G,ROW())=0,"-",INDEX([1]Calculation!$G:$G,ROW()))</f>
        <v>-</v>
      </c>
      <c r="D1319" t="str">
        <f>INDEX([1]Calculation!$J:$J,ROW())&amp;"  "&amp;INDEX([1]Calculation!$K:$K,ROW())</f>
        <v xml:space="preserve">  </v>
      </c>
      <c r="E1319" s="19">
        <f>INDEX([1]Calculation!$I:$I,ROW())</f>
        <v>0</v>
      </c>
      <c r="F1319" s="12">
        <f>ROUND(INDEX([1]Calculation!AL:AL,ROW()),1)</f>
        <v>0</v>
      </c>
      <c r="G1319" s="8">
        <f>ROUND(INDEX([1]Calculation!L:L,ROW()),0)</f>
        <v>0</v>
      </c>
      <c r="H1319" s="8">
        <f>ROUND(INDEX([1]Calculation!M:M,ROW()),0)</f>
        <v>0</v>
      </c>
      <c r="I1319" s="8">
        <f>ROUND(INDEX([1]Calculation!N:N,ROW()),0)</f>
        <v>0</v>
      </c>
      <c r="J1319" s="8">
        <f>ROUND(INDEX([1]Calculation!O:O,ROW()),0)</f>
        <v>0</v>
      </c>
      <c r="K1319" s="8">
        <f>ROUND(INDEX([1]Calculation!P:P,ROW()),0)</f>
        <v>0</v>
      </c>
      <c r="L1319" s="8">
        <f>ROUND(INDEX([1]Calculation!Q:Q,ROW()),0)</f>
        <v>0</v>
      </c>
      <c r="M1319" s="8">
        <f>ROUND(INDEX([1]Calculation!R:R,ROW()),0)</f>
        <v>0</v>
      </c>
      <c r="N1319" s="8">
        <f>ROUND(INDEX([1]Calculation!S:S,ROW()),0)</f>
        <v>0</v>
      </c>
      <c r="O1319" s="8">
        <f>ROUND(INDEX([1]Calculation!T:T,ROW()),0)</f>
        <v>0</v>
      </c>
      <c r="P1319" s="8">
        <f>INDEX([1]Calculation!CB:CB,ROW())</f>
        <v>0</v>
      </c>
    </row>
    <row r="1320" spans="1:16">
      <c r="A1320">
        <f>INDEX([1]Calculation!$F:$F,ROW())</f>
        <v>0</v>
      </c>
      <c r="B1320">
        <f>INDEX([1]Calculation!$D:$D,ROW())</f>
        <v>0</v>
      </c>
      <c r="C1320" t="str">
        <f>IF(INDEX([1]Calculation!$G:$G,ROW())=0,"-",INDEX([1]Calculation!$G:$G,ROW()))</f>
        <v>-</v>
      </c>
      <c r="D1320" t="str">
        <f>INDEX([1]Calculation!$J:$J,ROW())&amp;"  "&amp;INDEX([1]Calculation!$K:$K,ROW())</f>
        <v xml:space="preserve">  </v>
      </c>
      <c r="E1320" s="19">
        <f>INDEX([1]Calculation!$I:$I,ROW())</f>
        <v>0</v>
      </c>
      <c r="F1320" s="12">
        <f>ROUND(INDEX([1]Calculation!AL:AL,ROW()),1)</f>
        <v>0</v>
      </c>
      <c r="G1320" s="8">
        <f>ROUND(INDEX([1]Calculation!L:L,ROW()),0)</f>
        <v>0</v>
      </c>
      <c r="H1320" s="8">
        <f>ROUND(INDEX([1]Calculation!M:M,ROW()),0)</f>
        <v>0</v>
      </c>
      <c r="I1320" s="8">
        <f>ROUND(INDEX([1]Calculation!N:N,ROW()),0)</f>
        <v>0</v>
      </c>
      <c r="J1320" s="8">
        <f>ROUND(INDEX([1]Calculation!O:O,ROW()),0)</f>
        <v>0</v>
      </c>
      <c r="K1320" s="8">
        <f>ROUND(INDEX([1]Calculation!P:P,ROW()),0)</f>
        <v>0</v>
      </c>
      <c r="L1320" s="8">
        <f>ROUND(INDEX([1]Calculation!Q:Q,ROW()),0)</f>
        <v>0</v>
      </c>
      <c r="M1320" s="8">
        <f>ROUND(INDEX([1]Calculation!R:R,ROW()),0)</f>
        <v>0</v>
      </c>
      <c r="N1320" s="8">
        <f>ROUND(INDEX([1]Calculation!S:S,ROW()),0)</f>
        <v>0</v>
      </c>
      <c r="O1320" s="8">
        <f>ROUND(INDEX([1]Calculation!T:T,ROW()),0)</f>
        <v>0</v>
      </c>
      <c r="P1320" s="8">
        <f>INDEX([1]Calculation!CB:CB,ROW())</f>
        <v>0</v>
      </c>
    </row>
    <row r="1321" spans="1:16">
      <c r="A1321">
        <f>INDEX([1]Calculation!$F:$F,ROW())</f>
        <v>0</v>
      </c>
      <c r="B1321">
        <f>INDEX([1]Calculation!$D:$D,ROW())</f>
        <v>0</v>
      </c>
      <c r="C1321" t="str">
        <f>IF(INDEX([1]Calculation!$G:$G,ROW())=0,"-",INDEX([1]Calculation!$G:$G,ROW()))</f>
        <v>-</v>
      </c>
      <c r="D1321" t="str">
        <f>INDEX([1]Calculation!$J:$J,ROW())&amp;"  "&amp;INDEX([1]Calculation!$K:$K,ROW())</f>
        <v xml:space="preserve">  </v>
      </c>
      <c r="E1321" s="19">
        <f>INDEX([1]Calculation!$I:$I,ROW())</f>
        <v>0</v>
      </c>
      <c r="F1321" s="12">
        <f>ROUND(INDEX([1]Calculation!AL:AL,ROW()),1)</f>
        <v>0</v>
      </c>
      <c r="G1321" s="8">
        <f>ROUND(INDEX([1]Calculation!L:L,ROW()),0)</f>
        <v>0</v>
      </c>
      <c r="H1321" s="8">
        <f>ROUND(INDEX([1]Calculation!M:M,ROW()),0)</f>
        <v>0</v>
      </c>
      <c r="I1321" s="8">
        <f>ROUND(INDEX([1]Calculation!N:N,ROW()),0)</f>
        <v>0</v>
      </c>
      <c r="J1321" s="8">
        <f>ROUND(INDEX([1]Calculation!O:O,ROW()),0)</f>
        <v>0</v>
      </c>
      <c r="K1321" s="8">
        <f>ROUND(INDEX([1]Calculation!P:P,ROW()),0)</f>
        <v>0</v>
      </c>
      <c r="L1321" s="8">
        <f>ROUND(INDEX([1]Calculation!Q:Q,ROW()),0)</f>
        <v>0</v>
      </c>
      <c r="M1321" s="8">
        <f>ROUND(INDEX([1]Calculation!R:R,ROW()),0)</f>
        <v>0</v>
      </c>
      <c r="N1321" s="8">
        <f>ROUND(INDEX([1]Calculation!S:S,ROW()),0)</f>
        <v>0</v>
      </c>
      <c r="O1321" s="8">
        <f>ROUND(INDEX([1]Calculation!T:T,ROW()),0)</f>
        <v>0</v>
      </c>
      <c r="P1321" s="8">
        <f>INDEX([1]Calculation!CB:CB,ROW())</f>
        <v>0</v>
      </c>
    </row>
    <row r="1322" spans="1:16">
      <c r="A1322">
        <f>INDEX([1]Calculation!$F:$F,ROW())</f>
        <v>0</v>
      </c>
      <c r="B1322">
        <f>INDEX([1]Calculation!$D:$D,ROW())</f>
        <v>0</v>
      </c>
      <c r="C1322" t="str">
        <f>IF(INDEX([1]Calculation!$G:$G,ROW())=0,"-",INDEX([1]Calculation!$G:$G,ROW()))</f>
        <v>-</v>
      </c>
      <c r="D1322" t="str">
        <f>INDEX([1]Calculation!$J:$J,ROW())&amp;"  "&amp;INDEX([1]Calculation!$K:$K,ROW())</f>
        <v xml:space="preserve">  </v>
      </c>
      <c r="E1322" s="19">
        <f>INDEX([1]Calculation!$I:$I,ROW())</f>
        <v>0</v>
      </c>
      <c r="F1322" s="12">
        <f>ROUND(INDEX([1]Calculation!AL:AL,ROW()),1)</f>
        <v>0</v>
      </c>
      <c r="G1322" s="8">
        <f>ROUND(INDEX([1]Calculation!L:L,ROW()),0)</f>
        <v>0</v>
      </c>
      <c r="H1322" s="8">
        <f>ROUND(INDEX([1]Calculation!M:M,ROW()),0)</f>
        <v>0</v>
      </c>
      <c r="I1322" s="8">
        <f>ROUND(INDEX([1]Calculation!N:N,ROW()),0)</f>
        <v>0</v>
      </c>
      <c r="J1322" s="8">
        <f>ROUND(INDEX([1]Calculation!O:O,ROW()),0)</f>
        <v>0</v>
      </c>
      <c r="K1322" s="8">
        <f>ROUND(INDEX([1]Calculation!P:P,ROW()),0)</f>
        <v>0</v>
      </c>
      <c r="L1322" s="8">
        <f>ROUND(INDEX([1]Calculation!Q:Q,ROW()),0)</f>
        <v>0</v>
      </c>
      <c r="M1322" s="8">
        <f>ROUND(INDEX([1]Calculation!R:R,ROW()),0)</f>
        <v>0</v>
      </c>
      <c r="N1322" s="8">
        <f>ROUND(INDEX([1]Calculation!S:S,ROW()),0)</f>
        <v>0</v>
      </c>
      <c r="O1322" s="8">
        <f>ROUND(INDEX([1]Calculation!T:T,ROW()),0)</f>
        <v>0</v>
      </c>
      <c r="P1322" s="8">
        <f>INDEX([1]Calculation!CB:CB,ROW())</f>
        <v>0</v>
      </c>
    </row>
    <row r="1323" spans="1:16">
      <c r="A1323">
        <f>INDEX([1]Calculation!$F:$F,ROW())</f>
        <v>0</v>
      </c>
      <c r="B1323">
        <f>INDEX([1]Calculation!$D:$D,ROW())</f>
        <v>0</v>
      </c>
      <c r="C1323" t="str">
        <f>IF(INDEX([1]Calculation!$G:$G,ROW())=0,"-",INDEX([1]Calculation!$G:$G,ROW()))</f>
        <v>-</v>
      </c>
      <c r="D1323" t="str">
        <f>INDEX([1]Calculation!$J:$J,ROW())&amp;"  "&amp;INDEX([1]Calculation!$K:$K,ROW())</f>
        <v xml:space="preserve">  </v>
      </c>
      <c r="E1323" s="19">
        <f>INDEX([1]Calculation!$I:$I,ROW())</f>
        <v>0</v>
      </c>
      <c r="F1323" s="12">
        <f>ROUND(INDEX([1]Calculation!AL:AL,ROW()),1)</f>
        <v>0</v>
      </c>
      <c r="G1323" s="8">
        <f>ROUND(INDEX([1]Calculation!L:L,ROW()),0)</f>
        <v>0</v>
      </c>
      <c r="H1323" s="8">
        <f>ROUND(INDEX([1]Calculation!M:M,ROW()),0)</f>
        <v>0</v>
      </c>
      <c r="I1323" s="8">
        <f>ROUND(INDEX([1]Calculation!N:N,ROW()),0)</f>
        <v>0</v>
      </c>
      <c r="J1323" s="8">
        <f>ROUND(INDEX([1]Calculation!O:O,ROW()),0)</f>
        <v>0</v>
      </c>
      <c r="K1323" s="8">
        <f>ROUND(INDEX([1]Calculation!P:P,ROW()),0)</f>
        <v>0</v>
      </c>
      <c r="L1323" s="8">
        <f>ROUND(INDEX([1]Calculation!Q:Q,ROW()),0)</f>
        <v>0</v>
      </c>
      <c r="M1323" s="8">
        <f>ROUND(INDEX([1]Calculation!R:R,ROW()),0)</f>
        <v>0</v>
      </c>
      <c r="N1323" s="8">
        <f>ROUND(INDEX([1]Calculation!S:S,ROW()),0)</f>
        <v>0</v>
      </c>
      <c r="O1323" s="8">
        <f>ROUND(INDEX([1]Calculation!T:T,ROW()),0)</f>
        <v>0</v>
      </c>
      <c r="P1323" s="8">
        <f>INDEX([1]Calculation!CB:CB,ROW())</f>
        <v>0</v>
      </c>
    </row>
    <row r="1324" spans="1:16">
      <c r="A1324">
        <f>INDEX([1]Calculation!$F:$F,ROW())</f>
        <v>0</v>
      </c>
      <c r="B1324">
        <f>INDEX([1]Calculation!$D:$D,ROW())</f>
        <v>0</v>
      </c>
      <c r="C1324" t="str">
        <f>IF(INDEX([1]Calculation!$G:$G,ROW())=0,"-",INDEX([1]Calculation!$G:$G,ROW()))</f>
        <v>-</v>
      </c>
      <c r="D1324" t="str">
        <f>INDEX([1]Calculation!$J:$J,ROW())&amp;"  "&amp;INDEX([1]Calculation!$K:$K,ROW())</f>
        <v xml:space="preserve">  </v>
      </c>
      <c r="E1324" s="19">
        <f>INDEX([1]Calculation!$I:$I,ROW())</f>
        <v>0</v>
      </c>
      <c r="F1324" s="12">
        <f>ROUND(INDEX([1]Calculation!AL:AL,ROW()),1)</f>
        <v>0</v>
      </c>
      <c r="G1324" s="8">
        <f>ROUND(INDEX([1]Calculation!L:L,ROW()),0)</f>
        <v>0</v>
      </c>
      <c r="H1324" s="8">
        <f>ROUND(INDEX([1]Calculation!M:M,ROW()),0)</f>
        <v>0</v>
      </c>
      <c r="I1324" s="8">
        <f>ROUND(INDEX([1]Calculation!N:N,ROW()),0)</f>
        <v>0</v>
      </c>
      <c r="J1324" s="8">
        <f>ROUND(INDEX([1]Calculation!O:O,ROW()),0)</f>
        <v>0</v>
      </c>
      <c r="K1324" s="8">
        <f>ROUND(INDEX([1]Calculation!P:P,ROW()),0)</f>
        <v>0</v>
      </c>
      <c r="L1324" s="8">
        <f>ROUND(INDEX([1]Calculation!Q:Q,ROW()),0)</f>
        <v>0</v>
      </c>
      <c r="M1324" s="8">
        <f>ROUND(INDEX([1]Calculation!R:R,ROW()),0)</f>
        <v>0</v>
      </c>
      <c r="N1324" s="8">
        <f>ROUND(INDEX([1]Calculation!S:S,ROW()),0)</f>
        <v>0</v>
      </c>
      <c r="O1324" s="8">
        <f>ROUND(INDEX([1]Calculation!T:T,ROW()),0)</f>
        <v>0</v>
      </c>
      <c r="P1324" s="8">
        <f>INDEX([1]Calculation!CB:CB,ROW())</f>
        <v>0</v>
      </c>
    </row>
    <row r="1325" spans="1:16">
      <c r="A1325">
        <f>INDEX([1]Calculation!$F:$F,ROW())</f>
        <v>0</v>
      </c>
      <c r="B1325">
        <f>INDEX([1]Calculation!$D:$D,ROW())</f>
        <v>0</v>
      </c>
      <c r="C1325" t="str">
        <f>IF(INDEX([1]Calculation!$G:$G,ROW())=0,"-",INDEX([1]Calculation!$G:$G,ROW()))</f>
        <v>-</v>
      </c>
      <c r="D1325" t="str">
        <f>INDEX([1]Calculation!$J:$J,ROW())&amp;"  "&amp;INDEX([1]Calculation!$K:$K,ROW())</f>
        <v xml:space="preserve">  </v>
      </c>
      <c r="E1325" s="19">
        <f>INDEX([1]Calculation!$I:$I,ROW())</f>
        <v>0</v>
      </c>
      <c r="F1325" s="12">
        <f>ROUND(INDEX([1]Calculation!AL:AL,ROW()),1)</f>
        <v>0</v>
      </c>
      <c r="G1325" s="8">
        <f>ROUND(INDEX([1]Calculation!L:L,ROW()),0)</f>
        <v>0</v>
      </c>
      <c r="H1325" s="8">
        <f>ROUND(INDEX([1]Calculation!M:M,ROW()),0)</f>
        <v>0</v>
      </c>
      <c r="I1325" s="8">
        <f>ROUND(INDEX([1]Calculation!N:N,ROW()),0)</f>
        <v>0</v>
      </c>
      <c r="J1325" s="8">
        <f>ROUND(INDEX([1]Calculation!O:O,ROW()),0)</f>
        <v>0</v>
      </c>
      <c r="K1325" s="8">
        <f>ROUND(INDEX([1]Calculation!P:P,ROW()),0)</f>
        <v>0</v>
      </c>
      <c r="L1325" s="8">
        <f>ROUND(INDEX([1]Calculation!Q:Q,ROW()),0)</f>
        <v>0</v>
      </c>
      <c r="M1325" s="8">
        <f>ROUND(INDEX([1]Calculation!R:R,ROW()),0)</f>
        <v>0</v>
      </c>
      <c r="N1325" s="8">
        <f>ROUND(INDEX([1]Calculation!S:S,ROW()),0)</f>
        <v>0</v>
      </c>
      <c r="O1325" s="8">
        <f>ROUND(INDEX([1]Calculation!T:T,ROW()),0)</f>
        <v>0</v>
      </c>
      <c r="P1325" s="8">
        <f>INDEX([1]Calculation!CB:CB,ROW())</f>
        <v>0</v>
      </c>
    </row>
    <row r="1326" spans="1:16">
      <c r="A1326">
        <f>INDEX([1]Calculation!$F:$F,ROW())</f>
        <v>0</v>
      </c>
      <c r="B1326">
        <f>INDEX([1]Calculation!$D:$D,ROW())</f>
        <v>0</v>
      </c>
      <c r="C1326" t="str">
        <f>IF(INDEX([1]Calculation!$G:$G,ROW())=0,"-",INDEX([1]Calculation!$G:$G,ROW()))</f>
        <v>-</v>
      </c>
      <c r="D1326" t="str">
        <f>INDEX([1]Calculation!$J:$J,ROW())&amp;"  "&amp;INDEX([1]Calculation!$K:$K,ROW())</f>
        <v xml:space="preserve">  </v>
      </c>
      <c r="E1326" s="19">
        <f>INDEX([1]Calculation!$I:$I,ROW())</f>
        <v>0</v>
      </c>
      <c r="F1326" s="12">
        <f>ROUND(INDEX([1]Calculation!AL:AL,ROW()),1)</f>
        <v>0</v>
      </c>
      <c r="G1326" s="8">
        <f>ROUND(INDEX([1]Calculation!L:L,ROW()),0)</f>
        <v>0</v>
      </c>
      <c r="H1326" s="8">
        <f>ROUND(INDEX([1]Calculation!M:M,ROW()),0)</f>
        <v>0</v>
      </c>
      <c r="I1326" s="8">
        <f>ROUND(INDEX([1]Calculation!N:N,ROW()),0)</f>
        <v>0</v>
      </c>
      <c r="J1326" s="8">
        <f>ROUND(INDEX([1]Calculation!O:O,ROW()),0)</f>
        <v>0</v>
      </c>
      <c r="K1326" s="8">
        <f>ROUND(INDEX([1]Calculation!P:P,ROW()),0)</f>
        <v>0</v>
      </c>
      <c r="L1326" s="8">
        <f>ROUND(INDEX([1]Calculation!Q:Q,ROW()),0)</f>
        <v>0</v>
      </c>
      <c r="M1326" s="8">
        <f>ROUND(INDEX([1]Calculation!R:R,ROW()),0)</f>
        <v>0</v>
      </c>
      <c r="N1326" s="8">
        <f>ROUND(INDEX([1]Calculation!S:S,ROW()),0)</f>
        <v>0</v>
      </c>
      <c r="O1326" s="8">
        <f>ROUND(INDEX([1]Calculation!T:T,ROW()),0)</f>
        <v>0</v>
      </c>
      <c r="P1326" s="8">
        <f>INDEX([1]Calculation!CB:CB,ROW())</f>
        <v>0</v>
      </c>
    </row>
    <row r="1327" spans="1:16">
      <c r="A1327">
        <f>INDEX([1]Calculation!$F:$F,ROW())</f>
        <v>0</v>
      </c>
      <c r="B1327">
        <f>INDEX([1]Calculation!$D:$D,ROW())</f>
        <v>0</v>
      </c>
      <c r="C1327" t="str">
        <f>IF(INDEX([1]Calculation!$G:$G,ROW())=0,"-",INDEX([1]Calculation!$G:$G,ROW()))</f>
        <v>-</v>
      </c>
      <c r="D1327" t="str">
        <f>INDEX([1]Calculation!$J:$J,ROW())&amp;"  "&amp;INDEX([1]Calculation!$K:$K,ROW())</f>
        <v xml:space="preserve">  </v>
      </c>
      <c r="E1327" s="19">
        <f>INDEX([1]Calculation!$I:$I,ROW())</f>
        <v>0</v>
      </c>
      <c r="F1327" s="12">
        <f>ROUND(INDEX([1]Calculation!AL:AL,ROW()),1)</f>
        <v>0</v>
      </c>
      <c r="G1327" s="8">
        <f>ROUND(INDEX([1]Calculation!L:L,ROW()),0)</f>
        <v>0</v>
      </c>
      <c r="H1327" s="8">
        <f>ROUND(INDEX([1]Calculation!M:M,ROW()),0)</f>
        <v>0</v>
      </c>
      <c r="I1327" s="8">
        <f>ROUND(INDEX([1]Calculation!N:N,ROW()),0)</f>
        <v>0</v>
      </c>
      <c r="J1327" s="8">
        <f>ROUND(INDEX([1]Calculation!O:O,ROW()),0)</f>
        <v>0</v>
      </c>
      <c r="K1327" s="8">
        <f>ROUND(INDEX([1]Calculation!P:P,ROW()),0)</f>
        <v>0</v>
      </c>
      <c r="L1327" s="8">
        <f>ROUND(INDEX([1]Calculation!Q:Q,ROW()),0)</f>
        <v>0</v>
      </c>
      <c r="M1327" s="8">
        <f>ROUND(INDEX([1]Calculation!R:R,ROW()),0)</f>
        <v>0</v>
      </c>
      <c r="N1327" s="8">
        <f>ROUND(INDEX([1]Calculation!S:S,ROW()),0)</f>
        <v>0</v>
      </c>
      <c r="O1327" s="8">
        <f>ROUND(INDEX([1]Calculation!T:T,ROW()),0)</f>
        <v>0</v>
      </c>
      <c r="P1327" s="8">
        <f>INDEX([1]Calculation!CB:CB,ROW())</f>
        <v>0</v>
      </c>
    </row>
    <row r="1328" spans="1:16">
      <c r="A1328">
        <f>INDEX([1]Calculation!$F:$F,ROW())</f>
        <v>0</v>
      </c>
      <c r="B1328">
        <f>INDEX([1]Calculation!$D:$D,ROW())</f>
        <v>0</v>
      </c>
      <c r="C1328" t="str">
        <f>IF(INDEX([1]Calculation!$G:$G,ROW())=0,"-",INDEX([1]Calculation!$G:$G,ROW()))</f>
        <v>-</v>
      </c>
      <c r="D1328" t="str">
        <f>INDEX([1]Calculation!$J:$J,ROW())&amp;"  "&amp;INDEX([1]Calculation!$K:$K,ROW())</f>
        <v xml:space="preserve">  </v>
      </c>
      <c r="E1328" s="19">
        <f>INDEX([1]Calculation!$I:$I,ROW())</f>
        <v>0</v>
      </c>
      <c r="F1328" s="12">
        <f>ROUND(INDEX([1]Calculation!AL:AL,ROW()),1)</f>
        <v>0</v>
      </c>
      <c r="G1328" s="8">
        <f>ROUND(INDEX([1]Calculation!L:L,ROW()),0)</f>
        <v>0</v>
      </c>
      <c r="H1328" s="8">
        <f>ROUND(INDEX([1]Calculation!M:M,ROW()),0)</f>
        <v>0</v>
      </c>
      <c r="I1328" s="8">
        <f>ROUND(INDEX([1]Calculation!N:N,ROW()),0)</f>
        <v>0</v>
      </c>
      <c r="J1328" s="8">
        <f>ROUND(INDEX([1]Calculation!O:O,ROW()),0)</f>
        <v>0</v>
      </c>
      <c r="K1328" s="8">
        <f>ROUND(INDEX([1]Calculation!P:P,ROW()),0)</f>
        <v>0</v>
      </c>
      <c r="L1328" s="8">
        <f>ROUND(INDEX([1]Calculation!Q:Q,ROW()),0)</f>
        <v>0</v>
      </c>
      <c r="M1328" s="8">
        <f>ROUND(INDEX([1]Calculation!R:R,ROW()),0)</f>
        <v>0</v>
      </c>
      <c r="N1328" s="8">
        <f>ROUND(INDEX([1]Calculation!S:S,ROW()),0)</f>
        <v>0</v>
      </c>
      <c r="O1328" s="8">
        <f>ROUND(INDEX([1]Calculation!T:T,ROW()),0)</f>
        <v>0</v>
      </c>
      <c r="P1328" s="8">
        <f>INDEX([1]Calculation!CB:CB,ROW())</f>
        <v>0</v>
      </c>
    </row>
    <row r="1329" spans="1:16">
      <c r="A1329">
        <f>INDEX([1]Calculation!$F:$F,ROW())</f>
        <v>0</v>
      </c>
      <c r="B1329">
        <f>INDEX([1]Calculation!$D:$D,ROW())</f>
        <v>0</v>
      </c>
      <c r="C1329" t="str">
        <f>IF(INDEX([1]Calculation!$G:$G,ROW())=0,"-",INDEX([1]Calculation!$G:$G,ROW()))</f>
        <v>-</v>
      </c>
      <c r="D1329" t="str">
        <f>INDEX([1]Calculation!$J:$J,ROW())&amp;"  "&amp;INDEX([1]Calculation!$K:$K,ROW())</f>
        <v xml:space="preserve">  </v>
      </c>
      <c r="E1329" s="19">
        <f>INDEX([1]Calculation!$I:$I,ROW())</f>
        <v>0</v>
      </c>
      <c r="F1329" s="12">
        <f>ROUND(INDEX([1]Calculation!AL:AL,ROW()),1)</f>
        <v>0</v>
      </c>
      <c r="G1329" s="8">
        <f>ROUND(INDEX([1]Calculation!L:L,ROW()),0)</f>
        <v>0</v>
      </c>
      <c r="H1329" s="8">
        <f>ROUND(INDEX([1]Calculation!M:M,ROW()),0)</f>
        <v>0</v>
      </c>
      <c r="I1329" s="8">
        <f>ROUND(INDEX([1]Calculation!N:N,ROW()),0)</f>
        <v>0</v>
      </c>
      <c r="J1329" s="8">
        <f>ROUND(INDEX([1]Calculation!O:O,ROW()),0)</f>
        <v>0</v>
      </c>
      <c r="K1329" s="8">
        <f>ROUND(INDEX([1]Calculation!P:P,ROW()),0)</f>
        <v>0</v>
      </c>
      <c r="L1329" s="8">
        <f>ROUND(INDEX([1]Calculation!Q:Q,ROW()),0)</f>
        <v>0</v>
      </c>
      <c r="M1329" s="8">
        <f>ROUND(INDEX([1]Calculation!R:R,ROW()),0)</f>
        <v>0</v>
      </c>
      <c r="N1329" s="8">
        <f>ROUND(INDEX([1]Calculation!S:S,ROW()),0)</f>
        <v>0</v>
      </c>
      <c r="O1329" s="8">
        <f>ROUND(INDEX([1]Calculation!T:T,ROW()),0)</f>
        <v>0</v>
      </c>
      <c r="P1329" s="8">
        <f>INDEX([1]Calculation!CB:CB,ROW())</f>
        <v>0</v>
      </c>
    </row>
    <row r="1330" spans="1:16">
      <c r="A1330">
        <f>INDEX([1]Calculation!$F:$F,ROW())</f>
        <v>0</v>
      </c>
      <c r="B1330">
        <f>INDEX([1]Calculation!$D:$D,ROW())</f>
        <v>0</v>
      </c>
      <c r="C1330" t="str">
        <f>IF(INDEX([1]Calculation!$G:$G,ROW())=0,"-",INDEX([1]Calculation!$G:$G,ROW()))</f>
        <v>-</v>
      </c>
      <c r="D1330" t="str">
        <f>INDEX([1]Calculation!$J:$J,ROW())&amp;"  "&amp;INDEX([1]Calculation!$K:$K,ROW())</f>
        <v xml:space="preserve">  </v>
      </c>
      <c r="E1330" s="19">
        <f>INDEX([1]Calculation!$I:$I,ROW())</f>
        <v>0</v>
      </c>
      <c r="F1330" s="12">
        <f>ROUND(INDEX([1]Calculation!AL:AL,ROW()),1)</f>
        <v>0</v>
      </c>
      <c r="G1330" s="8">
        <f>ROUND(INDEX([1]Calculation!L:L,ROW()),0)</f>
        <v>0</v>
      </c>
      <c r="H1330" s="8">
        <f>ROUND(INDEX([1]Calculation!M:M,ROW()),0)</f>
        <v>0</v>
      </c>
      <c r="I1330" s="8">
        <f>ROUND(INDEX([1]Calculation!N:N,ROW()),0)</f>
        <v>0</v>
      </c>
      <c r="J1330" s="8">
        <f>ROUND(INDEX([1]Calculation!O:O,ROW()),0)</f>
        <v>0</v>
      </c>
      <c r="K1330" s="8">
        <f>ROUND(INDEX([1]Calculation!P:P,ROW()),0)</f>
        <v>0</v>
      </c>
      <c r="L1330" s="8">
        <f>ROUND(INDEX([1]Calculation!Q:Q,ROW()),0)</f>
        <v>0</v>
      </c>
      <c r="M1330" s="8">
        <f>ROUND(INDEX([1]Calculation!R:R,ROW()),0)</f>
        <v>0</v>
      </c>
      <c r="N1330" s="8">
        <f>ROUND(INDEX([1]Calculation!S:S,ROW()),0)</f>
        <v>0</v>
      </c>
      <c r="O1330" s="8">
        <f>ROUND(INDEX([1]Calculation!T:T,ROW()),0)</f>
        <v>0</v>
      </c>
      <c r="P1330" s="8">
        <f>INDEX([1]Calculation!CB:CB,ROW())</f>
        <v>0</v>
      </c>
    </row>
    <row r="1331" spans="1:16">
      <c r="A1331">
        <f>INDEX([1]Calculation!$F:$F,ROW())</f>
        <v>0</v>
      </c>
      <c r="B1331">
        <f>INDEX([1]Calculation!$D:$D,ROW())</f>
        <v>0</v>
      </c>
      <c r="C1331" t="str">
        <f>IF(INDEX([1]Calculation!$G:$G,ROW())=0,"-",INDEX([1]Calculation!$G:$G,ROW()))</f>
        <v>-</v>
      </c>
      <c r="D1331" t="str">
        <f>INDEX([1]Calculation!$J:$J,ROW())&amp;"  "&amp;INDEX([1]Calculation!$K:$K,ROW())</f>
        <v xml:space="preserve">  </v>
      </c>
      <c r="E1331" s="19">
        <f>INDEX([1]Calculation!$I:$I,ROW())</f>
        <v>0</v>
      </c>
      <c r="F1331" s="12">
        <f>ROUND(INDEX([1]Calculation!AL:AL,ROW()),1)</f>
        <v>0</v>
      </c>
      <c r="G1331" s="8">
        <f>ROUND(INDEX([1]Calculation!L:L,ROW()),0)</f>
        <v>0</v>
      </c>
      <c r="H1331" s="8">
        <f>ROUND(INDEX([1]Calculation!M:M,ROW()),0)</f>
        <v>0</v>
      </c>
      <c r="I1331" s="8">
        <f>ROUND(INDEX([1]Calculation!N:N,ROW()),0)</f>
        <v>0</v>
      </c>
      <c r="J1331" s="8">
        <f>ROUND(INDEX([1]Calculation!O:O,ROW()),0)</f>
        <v>0</v>
      </c>
      <c r="K1331" s="8">
        <f>ROUND(INDEX([1]Calculation!P:P,ROW()),0)</f>
        <v>0</v>
      </c>
      <c r="L1331" s="8">
        <f>ROUND(INDEX([1]Calculation!Q:Q,ROW()),0)</f>
        <v>0</v>
      </c>
      <c r="M1331" s="8">
        <f>ROUND(INDEX([1]Calculation!R:R,ROW()),0)</f>
        <v>0</v>
      </c>
      <c r="N1331" s="8">
        <f>ROUND(INDEX([1]Calculation!S:S,ROW()),0)</f>
        <v>0</v>
      </c>
      <c r="O1331" s="8">
        <f>ROUND(INDEX([1]Calculation!T:T,ROW()),0)</f>
        <v>0</v>
      </c>
      <c r="P1331" s="8">
        <f>INDEX([1]Calculation!CB:CB,ROW())</f>
        <v>0</v>
      </c>
    </row>
    <row r="1332" spans="1:16">
      <c r="A1332">
        <f>INDEX([1]Calculation!$F:$F,ROW())</f>
        <v>0</v>
      </c>
      <c r="B1332">
        <f>INDEX([1]Calculation!$D:$D,ROW())</f>
        <v>0</v>
      </c>
      <c r="C1332" t="str">
        <f>IF(INDEX([1]Calculation!$G:$G,ROW())=0,"-",INDEX([1]Calculation!$G:$G,ROW()))</f>
        <v>-</v>
      </c>
      <c r="D1332" t="str">
        <f>INDEX([1]Calculation!$J:$J,ROW())&amp;"  "&amp;INDEX([1]Calculation!$K:$K,ROW())</f>
        <v xml:space="preserve">  </v>
      </c>
      <c r="E1332" s="19">
        <f>INDEX([1]Calculation!$I:$I,ROW())</f>
        <v>0</v>
      </c>
      <c r="F1332" s="12">
        <f>ROUND(INDEX([1]Calculation!AL:AL,ROW()),1)</f>
        <v>0</v>
      </c>
      <c r="G1332" s="8">
        <f>ROUND(INDEX([1]Calculation!L:L,ROW()),0)</f>
        <v>0</v>
      </c>
      <c r="H1332" s="8">
        <f>ROUND(INDEX([1]Calculation!M:M,ROW()),0)</f>
        <v>0</v>
      </c>
      <c r="I1332" s="8">
        <f>ROUND(INDEX([1]Calculation!N:N,ROW()),0)</f>
        <v>0</v>
      </c>
      <c r="J1332" s="8">
        <f>ROUND(INDEX([1]Calculation!O:O,ROW()),0)</f>
        <v>0</v>
      </c>
      <c r="K1332" s="8">
        <f>ROUND(INDEX([1]Calculation!P:P,ROW()),0)</f>
        <v>0</v>
      </c>
      <c r="L1332" s="8">
        <f>ROUND(INDEX([1]Calculation!Q:Q,ROW()),0)</f>
        <v>0</v>
      </c>
      <c r="M1332" s="8">
        <f>ROUND(INDEX([1]Calculation!R:R,ROW()),0)</f>
        <v>0</v>
      </c>
      <c r="N1332" s="8">
        <f>ROUND(INDEX([1]Calculation!S:S,ROW()),0)</f>
        <v>0</v>
      </c>
      <c r="O1332" s="8">
        <f>ROUND(INDEX([1]Calculation!T:T,ROW()),0)</f>
        <v>0</v>
      </c>
      <c r="P1332" s="8">
        <f>INDEX([1]Calculation!CB:CB,ROW())</f>
        <v>0</v>
      </c>
    </row>
    <row r="1333" spans="1:16">
      <c r="A1333">
        <f>INDEX([1]Calculation!$F:$F,ROW())</f>
        <v>0</v>
      </c>
      <c r="B1333">
        <f>INDEX([1]Calculation!$D:$D,ROW())</f>
        <v>0</v>
      </c>
      <c r="C1333" t="str">
        <f>IF(INDEX([1]Calculation!$G:$G,ROW())=0,"-",INDEX([1]Calculation!$G:$G,ROW()))</f>
        <v>-</v>
      </c>
      <c r="D1333" t="str">
        <f>INDEX([1]Calculation!$J:$J,ROW())&amp;"  "&amp;INDEX([1]Calculation!$K:$K,ROW())</f>
        <v xml:space="preserve">  </v>
      </c>
      <c r="E1333" s="19">
        <f>INDEX([1]Calculation!$I:$I,ROW())</f>
        <v>0</v>
      </c>
      <c r="F1333" s="12">
        <f>ROUND(INDEX([1]Calculation!AL:AL,ROW()),1)</f>
        <v>0</v>
      </c>
      <c r="G1333" s="8">
        <f>ROUND(INDEX([1]Calculation!L:L,ROW()),0)</f>
        <v>0</v>
      </c>
      <c r="H1333" s="8">
        <f>ROUND(INDEX([1]Calculation!M:M,ROW()),0)</f>
        <v>0</v>
      </c>
      <c r="I1333" s="8">
        <f>ROUND(INDEX([1]Calculation!N:N,ROW()),0)</f>
        <v>0</v>
      </c>
      <c r="J1333" s="8">
        <f>ROUND(INDEX([1]Calculation!O:O,ROW()),0)</f>
        <v>0</v>
      </c>
      <c r="K1333" s="8">
        <f>ROUND(INDEX([1]Calculation!P:P,ROW()),0)</f>
        <v>0</v>
      </c>
      <c r="L1333" s="8">
        <f>ROUND(INDEX([1]Calculation!Q:Q,ROW()),0)</f>
        <v>0</v>
      </c>
      <c r="M1333" s="8">
        <f>ROUND(INDEX([1]Calculation!R:R,ROW()),0)</f>
        <v>0</v>
      </c>
      <c r="N1333" s="8">
        <f>ROUND(INDEX([1]Calculation!S:S,ROW()),0)</f>
        <v>0</v>
      </c>
      <c r="O1333" s="8">
        <f>ROUND(INDEX([1]Calculation!T:T,ROW()),0)</f>
        <v>0</v>
      </c>
      <c r="P1333" s="8">
        <f>INDEX([1]Calculation!CB:CB,ROW())</f>
        <v>0</v>
      </c>
    </row>
    <row r="1334" spans="1:16">
      <c r="A1334">
        <f>INDEX([1]Calculation!$F:$F,ROW())</f>
        <v>0</v>
      </c>
      <c r="B1334">
        <f>INDEX([1]Calculation!$D:$D,ROW())</f>
        <v>0</v>
      </c>
      <c r="C1334" t="str">
        <f>IF(INDEX([1]Calculation!$G:$G,ROW())=0,"-",INDEX([1]Calculation!$G:$G,ROW()))</f>
        <v>-</v>
      </c>
      <c r="D1334" t="str">
        <f>INDEX([1]Calculation!$J:$J,ROW())&amp;"  "&amp;INDEX([1]Calculation!$K:$K,ROW())</f>
        <v xml:space="preserve">  </v>
      </c>
      <c r="E1334" s="19">
        <f>INDEX([1]Calculation!$I:$I,ROW())</f>
        <v>0</v>
      </c>
      <c r="F1334" s="12">
        <f>ROUND(INDEX([1]Calculation!AL:AL,ROW()),1)</f>
        <v>0</v>
      </c>
      <c r="G1334" s="8">
        <f>ROUND(INDEX([1]Calculation!L:L,ROW()),0)</f>
        <v>0</v>
      </c>
      <c r="H1334" s="8">
        <f>ROUND(INDEX([1]Calculation!M:M,ROW()),0)</f>
        <v>0</v>
      </c>
      <c r="I1334" s="8">
        <f>ROUND(INDEX([1]Calculation!N:N,ROW()),0)</f>
        <v>0</v>
      </c>
      <c r="J1334" s="8">
        <f>ROUND(INDEX([1]Calculation!O:O,ROW()),0)</f>
        <v>0</v>
      </c>
      <c r="K1334" s="8">
        <f>ROUND(INDEX([1]Calculation!P:P,ROW()),0)</f>
        <v>0</v>
      </c>
      <c r="L1334" s="8">
        <f>ROUND(INDEX([1]Calculation!Q:Q,ROW()),0)</f>
        <v>0</v>
      </c>
      <c r="M1334" s="8">
        <f>ROUND(INDEX([1]Calculation!R:R,ROW()),0)</f>
        <v>0</v>
      </c>
      <c r="N1334" s="8">
        <f>ROUND(INDEX([1]Calculation!S:S,ROW()),0)</f>
        <v>0</v>
      </c>
      <c r="O1334" s="8">
        <f>ROUND(INDEX([1]Calculation!T:T,ROW()),0)</f>
        <v>0</v>
      </c>
      <c r="P1334" s="8">
        <f>INDEX([1]Calculation!CB:CB,ROW())</f>
        <v>0</v>
      </c>
    </row>
    <row r="1335" spans="1:16">
      <c r="A1335">
        <f>INDEX([1]Calculation!$F:$F,ROW())</f>
        <v>0</v>
      </c>
      <c r="B1335">
        <f>INDEX([1]Calculation!$D:$D,ROW())</f>
        <v>0</v>
      </c>
      <c r="C1335" t="str">
        <f>IF(INDEX([1]Calculation!$G:$G,ROW())=0,"-",INDEX([1]Calculation!$G:$G,ROW()))</f>
        <v>-</v>
      </c>
      <c r="D1335" t="str">
        <f>INDEX([1]Calculation!$J:$J,ROW())&amp;"  "&amp;INDEX([1]Calculation!$K:$K,ROW())</f>
        <v xml:space="preserve">  </v>
      </c>
      <c r="E1335" s="19">
        <f>INDEX([1]Calculation!$I:$I,ROW())</f>
        <v>0</v>
      </c>
      <c r="F1335" s="12">
        <f>ROUND(INDEX([1]Calculation!AL:AL,ROW()),1)</f>
        <v>0</v>
      </c>
      <c r="G1335" s="8">
        <f>ROUND(INDEX([1]Calculation!L:L,ROW()),0)</f>
        <v>0</v>
      </c>
      <c r="H1335" s="8">
        <f>ROUND(INDEX([1]Calculation!M:M,ROW()),0)</f>
        <v>0</v>
      </c>
      <c r="I1335" s="8">
        <f>ROUND(INDEX([1]Calculation!N:N,ROW()),0)</f>
        <v>0</v>
      </c>
      <c r="J1335" s="8">
        <f>ROUND(INDEX([1]Calculation!O:O,ROW()),0)</f>
        <v>0</v>
      </c>
      <c r="K1335" s="8">
        <f>ROUND(INDEX([1]Calculation!P:P,ROW()),0)</f>
        <v>0</v>
      </c>
      <c r="L1335" s="8">
        <f>ROUND(INDEX([1]Calculation!Q:Q,ROW()),0)</f>
        <v>0</v>
      </c>
      <c r="M1335" s="8">
        <f>ROUND(INDEX([1]Calculation!R:R,ROW()),0)</f>
        <v>0</v>
      </c>
      <c r="N1335" s="8">
        <f>ROUND(INDEX([1]Calculation!S:S,ROW()),0)</f>
        <v>0</v>
      </c>
      <c r="O1335" s="8">
        <f>ROUND(INDEX([1]Calculation!T:T,ROW()),0)</f>
        <v>0</v>
      </c>
      <c r="P1335" s="8">
        <f>INDEX([1]Calculation!CB:CB,ROW())</f>
        <v>0</v>
      </c>
    </row>
    <row r="1336" spans="1:16">
      <c r="A1336">
        <f>INDEX([1]Calculation!$F:$F,ROW())</f>
        <v>0</v>
      </c>
      <c r="B1336">
        <f>INDEX([1]Calculation!$D:$D,ROW())</f>
        <v>0</v>
      </c>
      <c r="C1336" t="str">
        <f>IF(INDEX([1]Calculation!$G:$G,ROW())=0,"-",INDEX([1]Calculation!$G:$G,ROW()))</f>
        <v>-</v>
      </c>
      <c r="D1336" t="str">
        <f>INDEX([1]Calculation!$J:$J,ROW())&amp;"  "&amp;INDEX([1]Calculation!$K:$K,ROW())</f>
        <v xml:space="preserve">  </v>
      </c>
      <c r="E1336" s="19">
        <f>INDEX([1]Calculation!$I:$I,ROW())</f>
        <v>0</v>
      </c>
      <c r="F1336" s="12">
        <f>ROUND(INDEX([1]Calculation!AL:AL,ROW()),1)</f>
        <v>0</v>
      </c>
      <c r="G1336" s="8">
        <f>ROUND(INDEX([1]Calculation!L:L,ROW()),0)</f>
        <v>0</v>
      </c>
      <c r="H1336" s="8">
        <f>ROUND(INDEX([1]Calculation!M:M,ROW()),0)</f>
        <v>0</v>
      </c>
      <c r="I1336" s="8">
        <f>ROUND(INDEX([1]Calculation!N:N,ROW()),0)</f>
        <v>0</v>
      </c>
      <c r="J1336" s="8">
        <f>ROUND(INDEX([1]Calculation!O:O,ROW()),0)</f>
        <v>0</v>
      </c>
      <c r="K1336" s="8">
        <f>ROUND(INDEX([1]Calculation!P:P,ROW()),0)</f>
        <v>0</v>
      </c>
      <c r="L1336" s="8">
        <f>ROUND(INDEX([1]Calculation!Q:Q,ROW()),0)</f>
        <v>0</v>
      </c>
      <c r="M1336" s="8">
        <f>ROUND(INDEX([1]Calculation!R:R,ROW()),0)</f>
        <v>0</v>
      </c>
      <c r="N1336" s="8">
        <f>ROUND(INDEX([1]Calculation!S:S,ROW()),0)</f>
        <v>0</v>
      </c>
      <c r="O1336" s="8">
        <f>ROUND(INDEX([1]Calculation!T:T,ROW()),0)</f>
        <v>0</v>
      </c>
      <c r="P1336" s="8">
        <f>INDEX([1]Calculation!CB:CB,ROW())</f>
        <v>0</v>
      </c>
    </row>
    <row r="1337" spans="1:16">
      <c r="A1337">
        <f>INDEX([1]Calculation!$F:$F,ROW())</f>
        <v>0</v>
      </c>
      <c r="B1337">
        <f>INDEX([1]Calculation!$D:$D,ROW())</f>
        <v>0</v>
      </c>
      <c r="C1337" t="str">
        <f>IF(INDEX([1]Calculation!$G:$G,ROW())=0,"-",INDEX([1]Calculation!$G:$G,ROW()))</f>
        <v>-</v>
      </c>
      <c r="D1337" t="str">
        <f>INDEX([1]Calculation!$J:$J,ROW())&amp;"  "&amp;INDEX([1]Calculation!$K:$K,ROW())</f>
        <v xml:space="preserve">  </v>
      </c>
      <c r="E1337" s="19">
        <f>INDEX([1]Calculation!$I:$I,ROW())</f>
        <v>0</v>
      </c>
      <c r="F1337" s="12">
        <f>ROUND(INDEX([1]Calculation!AL:AL,ROW()),1)</f>
        <v>0</v>
      </c>
      <c r="G1337" s="8">
        <f>ROUND(INDEX([1]Calculation!L:L,ROW()),0)</f>
        <v>0</v>
      </c>
      <c r="H1337" s="8">
        <f>ROUND(INDEX([1]Calculation!M:M,ROW()),0)</f>
        <v>0</v>
      </c>
      <c r="I1337" s="8">
        <f>ROUND(INDEX([1]Calculation!N:N,ROW()),0)</f>
        <v>0</v>
      </c>
      <c r="J1337" s="8">
        <f>ROUND(INDEX([1]Calculation!O:O,ROW()),0)</f>
        <v>0</v>
      </c>
      <c r="K1337" s="8">
        <f>ROUND(INDEX([1]Calculation!P:P,ROW()),0)</f>
        <v>0</v>
      </c>
      <c r="L1337" s="8">
        <f>ROUND(INDEX([1]Calculation!Q:Q,ROW()),0)</f>
        <v>0</v>
      </c>
      <c r="M1337" s="8">
        <f>ROUND(INDEX([1]Calculation!R:R,ROW()),0)</f>
        <v>0</v>
      </c>
      <c r="N1337" s="8">
        <f>ROUND(INDEX([1]Calculation!S:S,ROW()),0)</f>
        <v>0</v>
      </c>
      <c r="O1337" s="8">
        <f>ROUND(INDEX([1]Calculation!T:T,ROW()),0)</f>
        <v>0</v>
      </c>
      <c r="P1337" s="8">
        <f>INDEX([1]Calculation!CB:CB,ROW())</f>
        <v>0</v>
      </c>
    </row>
    <row r="1338" spans="1:16">
      <c r="A1338">
        <f>INDEX([1]Calculation!$F:$F,ROW())</f>
        <v>0</v>
      </c>
      <c r="B1338">
        <f>INDEX([1]Calculation!$D:$D,ROW())</f>
        <v>0</v>
      </c>
      <c r="C1338" t="str">
        <f>IF(INDEX([1]Calculation!$G:$G,ROW())=0,"-",INDEX([1]Calculation!$G:$G,ROW()))</f>
        <v>-</v>
      </c>
      <c r="D1338" t="str">
        <f>INDEX([1]Calculation!$J:$J,ROW())&amp;"  "&amp;INDEX([1]Calculation!$K:$K,ROW())</f>
        <v xml:space="preserve">  </v>
      </c>
      <c r="E1338" s="19">
        <f>INDEX([1]Calculation!$I:$I,ROW())</f>
        <v>0</v>
      </c>
      <c r="F1338" s="12">
        <f>ROUND(INDEX([1]Calculation!AL:AL,ROW()),1)</f>
        <v>0</v>
      </c>
      <c r="G1338" s="8">
        <f>ROUND(INDEX([1]Calculation!L:L,ROW()),0)</f>
        <v>0</v>
      </c>
      <c r="H1338" s="8">
        <f>ROUND(INDEX([1]Calculation!M:M,ROW()),0)</f>
        <v>0</v>
      </c>
      <c r="I1338" s="8">
        <f>ROUND(INDEX([1]Calculation!N:N,ROW()),0)</f>
        <v>0</v>
      </c>
      <c r="J1338" s="8">
        <f>ROUND(INDEX([1]Calculation!O:O,ROW()),0)</f>
        <v>0</v>
      </c>
      <c r="K1338" s="8">
        <f>ROUND(INDEX([1]Calculation!P:P,ROW()),0)</f>
        <v>0</v>
      </c>
      <c r="L1338" s="8">
        <f>ROUND(INDEX([1]Calculation!Q:Q,ROW()),0)</f>
        <v>0</v>
      </c>
      <c r="M1338" s="8">
        <f>ROUND(INDEX([1]Calculation!R:R,ROW()),0)</f>
        <v>0</v>
      </c>
      <c r="N1338" s="8">
        <f>ROUND(INDEX([1]Calculation!S:S,ROW()),0)</f>
        <v>0</v>
      </c>
      <c r="O1338" s="8">
        <f>ROUND(INDEX([1]Calculation!T:T,ROW()),0)</f>
        <v>0</v>
      </c>
      <c r="P1338" s="8">
        <f>INDEX([1]Calculation!CB:CB,ROW())</f>
        <v>0</v>
      </c>
    </row>
    <row r="1339" spans="1:16">
      <c r="A1339">
        <f>INDEX([1]Calculation!$F:$F,ROW())</f>
        <v>0</v>
      </c>
      <c r="B1339">
        <f>INDEX([1]Calculation!$D:$D,ROW())</f>
        <v>0</v>
      </c>
      <c r="C1339" t="str">
        <f>IF(INDEX([1]Calculation!$G:$G,ROW())=0,"-",INDEX([1]Calculation!$G:$G,ROW()))</f>
        <v>-</v>
      </c>
      <c r="D1339" t="str">
        <f>INDEX([1]Calculation!$J:$J,ROW())&amp;"  "&amp;INDEX([1]Calculation!$K:$K,ROW())</f>
        <v xml:space="preserve">  </v>
      </c>
      <c r="E1339" s="19">
        <f>INDEX([1]Calculation!$I:$I,ROW())</f>
        <v>0</v>
      </c>
      <c r="F1339" s="12">
        <f>ROUND(INDEX([1]Calculation!AL:AL,ROW()),1)</f>
        <v>0</v>
      </c>
      <c r="G1339" s="8">
        <f>ROUND(INDEX([1]Calculation!L:L,ROW()),0)</f>
        <v>0</v>
      </c>
      <c r="H1339" s="8">
        <f>ROUND(INDEX([1]Calculation!M:M,ROW()),0)</f>
        <v>0</v>
      </c>
      <c r="I1339" s="8">
        <f>ROUND(INDEX([1]Calculation!N:N,ROW()),0)</f>
        <v>0</v>
      </c>
      <c r="J1339" s="8">
        <f>ROUND(INDEX([1]Calculation!O:O,ROW()),0)</f>
        <v>0</v>
      </c>
      <c r="K1339" s="8">
        <f>ROUND(INDEX([1]Calculation!P:P,ROW()),0)</f>
        <v>0</v>
      </c>
      <c r="L1339" s="8">
        <f>ROUND(INDEX([1]Calculation!Q:Q,ROW()),0)</f>
        <v>0</v>
      </c>
      <c r="M1339" s="8">
        <f>ROUND(INDEX([1]Calculation!R:R,ROW()),0)</f>
        <v>0</v>
      </c>
      <c r="N1339" s="8">
        <f>ROUND(INDEX([1]Calculation!S:S,ROW()),0)</f>
        <v>0</v>
      </c>
      <c r="O1339" s="8">
        <f>ROUND(INDEX([1]Calculation!T:T,ROW()),0)</f>
        <v>0</v>
      </c>
      <c r="P1339" s="8">
        <f>INDEX([1]Calculation!CB:CB,ROW())</f>
        <v>0</v>
      </c>
    </row>
    <row r="1340" spans="1:16">
      <c r="A1340">
        <f>INDEX([1]Calculation!$F:$F,ROW())</f>
        <v>0</v>
      </c>
      <c r="B1340">
        <f>INDEX([1]Calculation!$D:$D,ROW())</f>
        <v>0</v>
      </c>
      <c r="C1340" t="str">
        <f>IF(INDEX([1]Calculation!$G:$G,ROW())=0,"-",INDEX([1]Calculation!$G:$G,ROW()))</f>
        <v>-</v>
      </c>
      <c r="D1340" t="str">
        <f>INDEX([1]Calculation!$J:$J,ROW())&amp;"  "&amp;INDEX([1]Calculation!$K:$K,ROW())</f>
        <v xml:space="preserve">  </v>
      </c>
      <c r="E1340" s="19">
        <f>INDEX([1]Calculation!$I:$I,ROW())</f>
        <v>0</v>
      </c>
      <c r="F1340" s="12">
        <f>ROUND(INDEX([1]Calculation!AL:AL,ROW()),1)</f>
        <v>0</v>
      </c>
      <c r="G1340" s="8">
        <f>ROUND(INDEX([1]Calculation!L:L,ROW()),0)</f>
        <v>0</v>
      </c>
      <c r="H1340" s="8">
        <f>ROUND(INDEX([1]Calculation!M:M,ROW()),0)</f>
        <v>0</v>
      </c>
      <c r="I1340" s="8">
        <f>ROUND(INDEX([1]Calculation!N:N,ROW()),0)</f>
        <v>0</v>
      </c>
      <c r="J1340" s="8">
        <f>ROUND(INDEX([1]Calculation!O:O,ROW()),0)</f>
        <v>0</v>
      </c>
      <c r="K1340" s="8">
        <f>ROUND(INDEX([1]Calculation!P:P,ROW()),0)</f>
        <v>0</v>
      </c>
      <c r="L1340" s="8">
        <f>ROUND(INDEX([1]Calculation!Q:Q,ROW()),0)</f>
        <v>0</v>
      </c>
      <c r="M1340" s="8">
        <f>ROUND(INDEX([1]Calculation!R:R,ROW()),0)</f>
        <v>0</v>
      </c>
      <c r="N1340" s="8">
        <f>ROUND(INDEX([1]Calculation!S:S,ROW()),0)</f>
        <v>0</v>
      </c>
      <c r="O1340" s="8">
        <f>ROUND(INDEX([1]Calculation!T:T,ROW()),0)</f>
        <v>0</v>
      </c>
      <c r="P1340" s="8">
        <f>INDEX([1]Calculation!CB:CB,ROW())</f>
        <v>0</v>
      </c>
    </row>
    <row r="1341" spans="1:16">
      <c r="A1341">
        <f>INDEX([1]Calculation!$F:$F,ROW())</f>
        <v>0</v>
      </c>
      <c r="B1341">
        <f>INDEX([1]Calculation!$D:$D,ROW())</f>
        <v>0</v>
      </c>
      <c r="C1341" t="str">
        <f>IF(INDEX([1]Calculation!$G:$G,ROW())=0,"-",INDEX([1]Calculation!$G:$G,ROW()))</f>
        <v>-</v>
      </c>
      <c r="D1341" t="str">
        <f>INDEX([1]Calculation!$J:$J,ROW())&amp;"  "&amp;INDEX([1]Calculation!$K:$K,ROW())</f>
        <v xml:space="preserve">  </v>
      </c>
      <c r="E1341" s="19">
        <f>INDEX([1]Calculation!$I:$I,ROW())</f>
        <v>0</v>
      </c>
      <c r="F1341" s="12">
        <f>ROUND(INDEX([1]Calculation!AL:AL,ROW()),1)</f>
        <v>0</v>
      </c>
      <c r="G1341" s="8">
        <f>ROUND(INDEX([1]Calculation!L:L,ROW()),0)</f>
        <v>0</v>
      </c>
      <c r="H1341" s="8">
        <f>ROUND(INDEX([1]Calculation!M:M,ROW()),0)</f>
        <v>0</v>
      </c>
      <c r="I1341" s="8">
        <f>ROUND(INDEX([1]Calculation!N:N,ROW()),0)</f>
        <v>0</v>
      </c>
      <c r="J1341" s="8">
        <f>ROUND(INDEX([1]Calculation!O:O,ROW()),0)</f>
        <v>0</v>
      </c>
      <c r="K1341" s="8">
        <f>ROUND(INDEX([1]Calculation!P:P,ROW()),0)</f>
        <v>0</v>
      </c>
      <c r="L1341" s="8">
        <f>ROUND(INDEX([1]Calculation!Q:Q,ROW()),0)</f>
        <v>0</v>
      </c>
      <c r="M1341" s="8">
        <f>ROUND(INDEX([1]Calculation!R:R,ROW()),0)</f>
        <v>0</v>
      </c>
      <c r="N1341" s="8">
        <f>ROUND(INDEX([1]Calculation!S:S,ROW()),0)</f>
        <v>0</v>
      </c>
      <c r="O1341" s="8">
        <f>ROUND(INDEX([1]Calculation!T:T,ROW()),0)</f>
        <v>0</v>
      </c>
      <c r="P1341" s="8">
        <f>INDEX([1]Calculation!CB:CB,ROW())</f>
        <v>0</v>
      </c>
    </row>
    <row r="1342" spans="1:16">
      <c r="A1342">
        <f>INDEX([1]Calculation!$F:$F,ROW())</f>
        <v>0</v>
      </c>
      <c r="B1342">
        <f>INDEX([1]Calculation!$D:$D,ROW())</f>
        <v>0</v>
      </c>
      <c r="C1342" t="str">
        <f>IF(INDEX([1]Calculation!$G:$G,ROW())=0,"-",INDEX([1]Calculation!$G:$G,ROW()))</f>
        <v>-</v>
      </c>
      <c r="D1342" t="str">
        <f>INDEX([1]Calculation!$J:$J,ROW())&amp;"  "&amp;INDEX([1]Calculation!$K:$K,ROW())</f>
        <v xml:space="preserve">  </v>
      </c>
      <c r="E1342" s="19">
        <f>INDEX([1]Calculation!$I:$I,ROW())</f>
        <v>0</v>
      </c>
      <c r="F1342" s="12">
        <f>ROUND(INDEX([1]Calculation!AL:AL,ROW()),1)</f>
        <v>0</v>
      </c>
      <c r="G1342" s="8">
        <f>ROUND(INDEX([1]Calculation!L:L,ROW()),0)</f>
        <v>0</v>
      </c>
      <c r="H1342" s="8">
        <f>ROUND(INDEX([1]Calculation!M:M,ROW()),0)</f>
        <v>0</v>
      </c>
      <c r="I1342" s="8">
        <f>ROUND(INDEX([1]Calculation!N:N,ROW()),0)</f>
        <v>0</v>
      </c>
      <c r="J1342" s="8">
        <f>ROUND(INDEX([1]Calculation!O:O,ROW()),0)</f>
        <v>0</v>
      </c>
      <c r="K1342" s="8">
        <f>ROUND(INDEX([1]Calculation!P:P,ROW()),0)</f>
        <v>0</v>
      </c>
      <c r="L1342" s="8">
        <f>ROUND(INDEX([1]Calculation!Q:Q,ROW()),0)</f>
        <v>0</v>
      </c>
      <c r="M1342" s="8">
        <f>ROUND(INDEX([1]Calculation!R:R,ROW()),0)</f>
        <v>0</v>
      </c>
      <c r="N1342" s="8">
        <f>ROUND(INDEX([1]Calculation!S:S,ROW()),0)</f>
        <v>0</v>
      </c>
      <c r="O1342" s="8">
        <f>ROUND(INDEX([1]Calculation!T:T,ROW()),0)</f>
        <v>0</v>
      </c>
      <c r="P1342" s="8">
        <f>INDEX([1]Calculation!CB:CB,ROW())</f>
        <v>0</v>
      </c>
    </row>
    <row r="1343" spans="1:16">
      <c r="A1343">
        <f>INDEX([1]Calculation!$F:$F,ROW())</f>
        <v>0</v>
      </c>
      <c r="B1343">
        <f>INDEX([1]Calculation!$D:$D,ROW())</f>
        <v>0</v>
      </c>
      <c r="C1343" t="str">
        <f>IF(INDEX([1]Calculation!$G:$G,ROW())=0,"-",INDEX([1]Calculation!$G:$G,ROW()))</f>
        <v>-</v>
      </c>
      <c r="D1343" t="str">
        <f>INDEX([1]Calculation!$J:$J,ROW())&amp;"  "&amp;INDEX([1]Calculation!$K:$K,ROW())</f>
        <v xml:space="preserve">  </v>
      </c>
      <c r="E1343" s="19">
        <f>INDEX([1]Calculation!$I:$I,ROW())</f>
        <v>0</v>
      </c>
      <c r="F1343" s="12">
        <f>ROUND(INDEX([1]Calculation!AL:AL,ROW()),1)</f>
        <v>0</v>
      </c>
      <c r="G1343" s="8">
        <f>ROUND(INDEX([1]Calculation!L:L,ROW()),0)</f>
        <v>0</v>
      </c>
      <c r="H1343" s="8">
        <f>ROUND(INDEX([1]Calculation!M:M,ROW()),0)</f>
        <v>0</v>
      </c>
      <c r="I1343" s="8">
        <f>ROUND(INDEX([1]Calculation!N:N,ROW()),0)</f>
        <v>0</v>
      </c>
      <c r="J1343" s="8">
        <f>ROUND(INDEX([1]Calculation!O:O,ROW()),0)</f>
        <v>0</v>
      </c>
      <c r="K1343" s="8">
        <f>ROUND(INDEX([1]Calculation!P:P,ROW()),0)</f>
        <v>0</v>
      </c>
      <c r="L1343" s="8">
        <f>ROUND(INDEX([1]Calculation!Q:Q,ROW()),0)</f>
        <v>0</v>
      </c>
      <c r="M1343" s="8">
        <f>ROUND(INDEX([1]Calculation!R:R,ROW()),0)</f>
        <v>0</v>
      </c>
      <c r="N1343" s="8">
        <f>ROUND(INDEX([1]Calculation!S:S,ROW()),0)</f>
        <v>0</v>
      </c>
      <c r="O1343" s="8">
        <f>ROUND(INDEX([1]Calculation!T:T,ROW()),0)</f>
        <v>0</v>
      </c>
      <c r="P1343" s="8">
        <f>INDEX([1]Calculation!CB:CB,ROW())</f>
        <v>0</v>
      </c>
    </row>
    <row r="1344" spans="1:16">
      <c r="A1344">
        <f>INDEX([1]Calculation!$F:$F,ROW())</f>
        <v>0</v>
      </c>
      <c r="B1344">
        <f>INDEX([1]Calculation!$D:$D,ROW())</f>
        <v>0</v>
      </c>
      <c r="C1344" t="str">
        <f>IF(INDEX([1]Calculation!$G:$G,ROW())=0,"-",INDEX([1]Calculation!$G:$G,ROW()))</f>
        <v>-</v>
      </c>
      <c r="D1344" t="str">
        <f>INDEX([1]Calculation!$J:$J,ROW())&amp;"  "&amp;INDEX([1]Calculation!$K:$K,ROW())</f>
        <v xml:space="preserve">  </v>
      </c>
      <c r="E1344" s="19">
        <f>INDEX([1]Calculation!$I:$I,ROW())</f>
        <v>0</v>
      </c>
      <c r="F1344" s="12">
        <f>ROUND(INDEX([1]Calculation!AL:AL,ROW()),1)</f>
        <v>0</v>
      </c>
      <c r="G1344" s="8">
        <f>ROUND(INDEX([1]Calculation!L:L,ROW()),0)</f>
        <v>0</v>
      </c>
      <c r="H1344" s="8">
        <f>ROUND(INDEX([1]Calculation!M:M,ROW()),0)</f>
        <v>0</v>
      </c>
      <c r="I1344" s="8">
        <f>ROUND(INDEX([1]Calculation!N:N,ROW()),0)</f>
        <v>0</v>
      </c>
      <c r="J1344" s="8">
        <f>ROUND(INDEX([1]Calculation!O:O,ROW()),0)</f>
        <v>0</v>
      </c>
      <c r="K1344" s="8">
        <f>ROUND(INDEX([1]Calculation!P:P,ROW()),0)</f>
        <v>0</v>
      </c>
      <c r="L1344" s="8">
        <f>ROUND(INDEX([1]Calculation!Q:Q,ROW()),0)</f>
        <v>0</v>
      </c>
      <c r="M1344" s="8">
        <f>ROUND(INDEX([1]Calculation!R:R,ROW()),0)</f>
        <v>0</v>
      </c>
      <c r="N1344" s="8">
        <f>ROUND(INDEX([1]Calculation!S:S,ROW()),0)</f>
        <v>0</v>
      </c>
      <c r="O1344" s="8">
        <f>ROUND(INDEX([1]Calculation!T:T,ROW()),0)</f>
        <v>0</v>
      </c>
      <c r="P1344" s="8">
        <f>INDEX([1]Calculation!CB:CB,ROW())</f>
        <v>0</v>
      </c>
    </row>
    <row r="1345" spans="1:16">
      <c r="A1345">
        <f>INDEX([1]Calculation!$F:$F,ROW())</f>
        <v>0</v>
      </c>
      <c r="B1345">
        <f>INDEX([1]Calculation!$D:$D,ROW())</f>
        <v>0</v>
      </c>
      <c r="C1345" t="str">
        <f>IF(INDEX([1]Calculation!$G:$G,ROW())=0,"-",INDEX([1]Calculation!$G:$G,ROW()))</f>
        <v>-</v>
      </c>
      <c r="D1345" t="str">
        <f>INDEX([1]Calculation!$J:$J,ROW())&amp;"  "&amp;INDEX([1]Calculation!$K:$K,ROW())</f>
        <v xml:space="preserve">  </v>
      </c>
      <c r="E1345" s="19">
        <f>INDEX([1]Calculation!$I:$I,ROW())</f>
        <v>0</v>
      </c>
      <c r="F1345" s="12">
        <f>ROUND(INDEX([1]Calculation!AL:AL,ROW()),1)</f>
        <v>0</v>
      </c>
      <c r="G1345" s="8">
        <f>ROUND(INDEX([1]Calculation!L:L,ROW()),0)</f>
        <v>0</v>
      </c>
      <c r="H1345" s="8">
        <f>ROUND(INDEX([1]Calculation!M:M,ROW()),0)</f>
        <v>0</v>
      </c>
      <c r="I1345" s="8">
        <f>ROUND(INDEX([1]Calculation!N:N,ROW()),0)</f>
        <v>0</v>
      </c>
      <c r="J1345" s="8">
        <f>ROUND(INDEX([1]Calculation!O:O,ROW()),0)</f>
        <v>0</v>
      </c>
      <c r="K1345" s="8">
        <f>ROUND(INDEX([1]Calculation!P:P,ROW()),0)</f>
        <v>0</v>
      </c>
      <c r="L1345" s="8">
        <f>ROUND(INDEX([1]Calculation!Q:Q,ROW()),0)</f>
        <v>0</v>
      </c>
      <c r="M1345" s="8">
        <f>ROUND(INDEX([1]Calculation!R:R,ROW()),0)</f>
        <v>0</v>
      </c>
      <c r="N1345" s="8">
        <f>ROUND(INDEX([1]Calculation!S:S,ROW()),0)</f>
        <v>0</v>
      </c>
      <c r="O1345" s="8">
        <f>ROUND(INDEX([1]Calculation!T:T,ROW()),0)</f>
        <v>0</v>
      </c>
      <c r="P1345" s="8">
        <f>INDEX([1]Calculation!CB:CB,ROW())</f>
        <v>0</v>
      </c>
    </row>
    <row r="1346" spans="1:16">
      <c r="A1346">
        <f>INDEX([1]Calculation!$F:$F,ROW())</f>
        <v>0</v>
      </c>
      <c r="B1346">
        <f>INDEX([1]Calculation!$D:$D,ROW())</f>
        <v>0</v>
      </c>
      <c r="C1346" t="str">
        <f>IF(INDEX([1]Calculation!$G:$G,ROW())=0,"-",INDEX([1]Calculation!$G:$G,ROW()))</f>
        <v>-</v>
      </c>
      <c r="D1346" t="str">
        <f>INDEX([1]Calculation!$J:$J,ROW())&amp;"  "&amp;INDEX([1]Calculation!$K:$K,ROW())</f>
        <v xml:space="preserve">  </v>
      </c>
      <c r="E1346" s="19">
        <f>INDEX([1]Calculation!$I:$I,ROW())</f>
        <v>0</v>
      </c>
      <c r="F1346" s="12">
        <f>ROUND(INDEX([1]Calculation!AL:AL,ROW()),1)</f>
        <v>0</v>
      </c>
      <c r="G1346" s="8">
        <f>ROUND(INDEX([1]Calculation!L:L,ROW()),0)</f>
        <v>0</v>
      </c>
      <c r="H1346" s="8">
        <f>ROUND(INDEX([1]Calculation!M:M,ROW()),0)</f>
        <v>0</v>
      </c>
      <c r="I1346" s="8">
        <f>ROUND(INDEX([1]Calculation!N:N,ROW()),0)</f>
        <v>0</v>
      </c>
      <c r="J1346" s="8">
        <f>ROUND(INDEX([1]Calculation!O:O,ROW()),0)</f>
        <v>0</v>
      </c>
      <c r="K1346" s="8">
        <f>ROUND(INDEX([1]Calculation!P:P,ROW()),0)</f>
        <v>0</v>
      </c>
      <c r="L1346" s="8">
        <f>ROUND(INDEX([1]Calculation!Q:Q,ROW()),0)</f>
        <v>0</v>
      </c>
      <c r="M1346" s="8">
        <f>ROUND(INDEX([1]Calculation!R:R,ROW()),0)</f>
        <v>0</v>
      </c>
      <c r="N1346" s="8">
        <f>ROUND(INDEX([1]Calculation!S:S,ROW()),0)</f>
        <v>0</v>
      </c>
      <c r="O1346" s="8">
        <f>ROUND(INDEX([1]Calculation!T:T,ROW()),0)</f>
        <v>0</v>
      </c>
      <c r="P1346" s="8">
        <f>INDEX([1]Calculation!CB:CB,ROW())</f>
        <v>0</v>
      </c>
    </row>
    <row r="1347" spans="1:16">
      <c r="A1347">
        <f>INDEX([1]Calculation!$F:$F,ROW())</f>
        <v>0</v>
      </c>
      <c r="B1347">
        <f>INDEX([1]Calculation!$D:$D,ROW())</f>
        <v>0</v>
      </c>
      <c r="C1347" t="str">
        <f>IF(INDEX([1]Calculation!$G:$G,ROW())=0,"-",INDEX([1]Calculation!$G:$G,ROW()))</f>
        <v>-</v>
      </c>
      <c r="D1347" t="str">
        <f>INDEX([1]Calculation!$J:$J,ROW())&amp;"  "&amp;INDEX([1]Calculation!$K:$K,ROW())</f>
        <v xml:space="preserve">  </v>
      </c>
      <c r="E1347" s="19">
        <f>INDEX([1]Calculation!$I:$I,ROW())</f>
        <v>0</v>
      </c>
      <c r="F1347" s="12">
        <f>ROUND(INDEX([1]Calculation!AL:AL,ROW()),1)</f>
        <v>0</v>
      </c>
      <c r="G1347" s="8">
        <f>ROUND(INDEX([1]Calculation!L:L,ROW()),0)</f>
        <v>0</v>
      </c>
      <c r="H1347" s="8">
        <f>ROUND(INDEX([1]Calculation!M:M,ROW()),0)</f>
        <v>0</v>
      </c>
      <c r="I1347" s="8">
        <f>ROUND(INDEX([1]Calculation!N:N,ROW()),0)</f>
        <v>0</v>
      </c>
      <c r="J1347" s="8">
        <f>ROUND(INDEX([1]Calculation!O:O,ROW()),0)</f>
        <v>0</v>
      </c>
      <c r="K1347" s="8">
        <f>ROUND(INDEX([1]Calculation!P:P,ROW()),0)</f>
        <v>0</v>
      </c>
      <c r="L1347" s="8">
        <f>ROUND(INDEX([1]Calculation!Q:Q,ROW()),0)</f>
        <v>0</v>
      </c>
      <c r="M1347" s="8">
        <f>ROUND(INDEX([1]Calculation!R:R,ROW()),0)</f>
        <v>0</v>
      </c>
      <c r="N1347" s="8">
        <f>ROUND(INDEX([1]Calculation!S:S,ROW()),0)</f>
        <v>0</v>
      </c>
      <c r="O1347" s="8">
        <f>ROUND(INDEX([1]Calculation!T:T,ROW()),0)</f>
        <v>0</v>
      </c>
      <c r="P1347" s="8">
        <f>INDEX([1]Calculation!CB:CB,ROW())</f>
        <v>0</v>
      </c>
    </row>
    <row r="1348" spans="1:16">
      <c r="A1348">
        <f>INDEX([1]Calculation!$F:$F,ROW())</f>
        <v>0</v>
      </c>
      <c r="B1348">
        <f>INDEX([1]Calculation!$D:$D,ROW())</f>
        <v>0</v>
      </c>
      <c r="C1348" t="str">
        <f>IF(INDEX([1]Calculation!$G:$G,ROW())=0,"-",INDEX([1]Calculation!$G:$G,ROW()))</f>
        <v>-</v>
      </c>
      <c r="D1348" t="str">
        <f>INDEX([1]Calculation!$J:$J,ROW())&amp;"  "&amp;INDEX([1]Calculation!$K:$K,ROW())</f>
        <v xml:space="preserve">  </v>
      </c>
      <c r="E1348" s="19">
        <f>INDEX([1]Calculation!$I:$I,ROW())</f>
        <v>0</v>
      </c>
      <c r="F1348" s="12">
        <f>ROUND(INDEX([1]Calculation!AL:AL,ROW()),1)</f>
        <v>0</v>
      </c>
      <c r="G1348" s="8">
        <f>ROUND(INDEX([1]Calculation!L:L,ROW()),0)</f>
        <v>0</v>
      </c>
      <c r="H1348" s="8">
        <f>ROUND(INDEX([1]Calculation!M:M,ROW()),0)</f>
        <v>0</v>
      </c>
      <c r="I1348" s="8">
        <f>ROUND(INDEX([1]Calculation!N:N,ROW()),0)</f>
        <v>0</v>
      </c>
      <c r="J1348" s="8">
        <f>ROUND(INDEX([1]Calculation!O:O,ROW()),0)</f>
        <v>0</v>
      </c>
      <c r="K1348" s="8">
        <f>ROUND(INDEX([1]Calculation!P:P,ROW()),0)</f>
        <v>0</v>
      </c>
      <c r="L1348" s="8">
        <f>ROUND(INDEX([1]Calculation!Q:Q,ROW()),0)</f>
        <v>0</v>
      </c>
      <c r="M1348" s="8">
        <f>ROUND(INDEX([1]Calculation!R:R,ROW()),0)</f>
        <v>0</v>
      </c>
      <c r="N1348" s="8">
        <f>ROUND(INDEX([1]Calculation!S:S,ROW()),0)</f>
        <v>0</v>
      </c>
      <c r="O1348" s="8">
        <f>ROUND(INDEX([1]Calculation!T:T,ROW()),0)</f>
        <v>0</v>
      </c>
      <c r="P1348" s="8">
        <f>INDEX([1]Calculation!CB:CB,ROW())</f>
        <v>0</v>
      </c>
    </row>
    <row r="1349" spans="1:16">
      <c r="A1349">
        <f>INDEX([1]Calculation!$F:$F,ROW())</f>
        <v>0</v>
      </c>
      <c r="B1349">
        <f>INDEX([1]Calculation!$D:$D,ROW())</f>
        <v>0</v>
      </c>
      <c r="C1349" t="str">
        <f>IF(INDEX([1]Calculation!$G:$G,ROW())=0,"-",INDEX([1]Calculation!$G:$G,ROW()))</f>
        <v>-</v>
      </c>
      <c r="D1349" t="str">
        <f>INDEX([1]Calculation!$J:$J,ROW())&amp;"  "&amp;INDEX([1]Calculation!$K:$K,ROW())</f>
        <v xml:space="preserve">  </v>
      </c>
      <c r="E1349" s="19">
        <f>INDEX([1]Calculation!$I:$I,ROW())</f>
        <v>0</v>
      </c>
      <c r="F1349" s="12">
        <f>ROUND(INDEX([1]Calculation!AL:AL,ROW()),1)</f>
        <v>0</v>
      </c>
      <c r="G1349" s="8">
        <f>ROUND(INDEX([1]Calculation!L:L,ROW()),0)</f>
        <v>0</v>
      </c>
      <c r="H1349" s="8">
        <f>ROUND(INDEX([1]Calculation!M:M,ROW()),0)</f>
        <v>0</v>
      </c>
      <c r="I1349" s="8">
        <f>ROUND(INDEX([1]Calculation!N:N,ROW()),0)</f>
        <v>0</v>
      </c>
      <c r="J1349" s="8">
        <f>ROUND(INDEX([1]Calculation!O:O,ROW()),0)</f>
        <v>0</v>
      </c>
      <c r="K1349" s="8">
        <f>ROUND(INDEX([1]Calculation!P:P,ROW()),0)</f>
        <v>0</v>
      </c>
      <c r="L1349" s="8">
        <f>ROUND(INDEX([1]Calculation!Q:Q,ROW()),0)</f>
        <v>0</v>
      </c>
      <c r="M1349" s="8">
        <f>ROUND(INDEX([1]Calculation!R:R,ROW()),0)</f>
        <v>0</v>
      </c>
      <c r="N1349" s="8">
        <f>ROUND(INDEX([1]Calculation!S:S,ROW()),0)</f>
        <v>0</v>
      </c>
      <c r="O1349" s="8">
        <f>ROUND(INDEX([1]Calculation!T:T,ROW()),0)</f>
        <v>0</v>
      </c>
      <c r="P1349" s="8">
        <f>INDEX([1]Calculation!CB:CB,ROW())</f>
        <v>0</v>
      </c>
    </row>
    <row r="1350" spans="1:16">
      <c r="A1350">
        <f>INDEX([1]Calculation!$F:$F,ROW())</f>
        <v>0</v>
      </c>
      <c r="B1350">
        <f>INDEX([1]Calculation!$D:$D,ROW())</f>
        <v>0</v>
      </c>
      <c r="C1350" t="str">
        <f>IF(INDEX([1]Calculation!$G:$G,ROW())=0,"-",INDEX([1]Calculation!$G:$G,ROW()))</f>
        <v>-</v>
      </c>
      <c r="D1350" t="str">
        <f>INDEX([1]Calculation!$J:$J,ROW())&amp;"  "&amp;INDEX([1]Calculation!$K:$K,ROW())</f>
        <v xml:space="preserve">  </v>
      </c>
      <c r="E1350" s="19">
        <f>INDEX([1]Calculation!$I:$I,ROW())</f>
        <v>0</v>
      </c>
      <c r="F1350" s="12">
        <f>ROUND(INDEX([1]Calculation!AL:AL,ROW()),1)</f>
        <v>0</v>
      </c>
      <c r="G1350" s="8">
        <f>ROUND(INDEX([1]Calculation!L:L,ROW()),0)</f>
        <v>0</v>
      </c>
      <c r="H1350" s="8">
        <f>ROUND(INDEX([1]Calculation!M:M,ROW()),0)</f>
        <v>0</v>
      </c>
      <c r="I1350" s="8">
        <f>ROUND(INDEX([1]Calculation!N:N,ROW()),0)</f>
        <v>0</v>
      </c>
      <c r="J1350" s="8">
        <f>ROUND(INDEX([1]Calculation!O:O,ROW()),0)</f>
        <v>0</v>
      </c>
      <c r="K1350" s="8">
        <f>ROUND(INDEX([1]Calculation!P:P,ROW()),0)</f>
        <v>0</v>
      </c>
      <c r="L1350" s="8">
        <f>ROUND(INDEX([1]Calculation!Q:Q,ROW()),0)</f>
        <v>0</v>
      </c>
      <c r="M1350" s="8">
        <f>ROUND(INDEX([1]Calculation!R:R,ROW()),0)</f>
        <v>0</v>
      </c>
      <c r="N1350" s="8">
        <f>ROUND(INDEX([1]Calculation!S:S,ROW()),0)</f>
        <v>0</v>
      </c>
      <c r="O1350" s="8">
        <f>ROUND(INDEX([1]Calculation!T:T,ROW()),0)</f>
        <v>0</v>
      </c>
      <c r="P1350" s="8">
        <f>INDEX([1]Calculation!CB:CB,ROW())</f>
        <v>0</v>
      </c>
    </row>
    <row r="1351" spans="1:16">
      <c r="A1351">
        <f>INDEX([1]Calculation!$F:$F,ROW())</f>
        <v>0</v>
      </c>
      <c r="B1351">
        <f>INDEX([1]Calculation!$D:$D,ROW())</f>
        <v>0</v>
      </c>
      <c r="C1351" t="str">
        <f>IF(INDEX([1]Calculation!$G:$G,ROW())=0,"-",INDEX([1]Calculation!$G:$G,ROW()))</f>
        <v>-</v>
      </c>
      <c r="D1351" t="str">
        <f>INDEX([1]Calculation!$J:$J,ROW())&amp;"  "&amp;INDEX([1]Calculation!$K:$K,ROW())</f>
        <v xml:space="preserve">  </v>
      </c>
      <c r="E1351" s="19">
        <f>INDEX([1]Calculation!$I:$I,ROW())</f>
        <v>0</v>
      </c>
      <c r="F1351" s="12">
        <f>ROUND(INDEX([1]Calculation!AL:AL,ROW()),1)</f>
        <v>0</v>
      </c>
      <c r="G1351" s="8">
        <f>ROUND(INDEX([1]Calculation!L:L,ROW()),0)</f>
        <v>0</v>
      </c>
      <c r="H1351" s="8">
        <f>ROUND(INDEX([1]Calculation!M:M,ROW()),0)</f>
        <v>0</v>
      </c>
      <c r="I1351" s="8">
        <f>ROUND(INDEX([1]Calculation!N:N,ROW()),0)</f>
        <v>0</v>
      </c>
      <c r="J1351" s="8">
        <f>ROUND(INDEX([1]Calculation!O:O,ROW()),0)</f>
        <v>0</v>
      </c>
      <c r="K1351" s="8">
        <f>ROUND(INDEX([1]Calculation!P:P,ROW()),0)</f>
        <v>0</v>
      </c>
      <c r="L1351" s="8">
        <f>ROUND(INDEX([1]Calculation!Q:Q,ROW()),0)</f>
        <v>0</v>
      </c>
      <c r="M1351" s="8">
        <f>ROUND(INDEX([1]Calculation!R:R,ROW()),0)</f>
        <v>0</v>
      </c>
      <c r="N1351" s="8">
        <f>ROUND(INDEX([1]Calculation!S:S,ROW()),0)</f>
        <v>0</v>
      </c>
      <c r="O1351" s="8">
        <f>ROUND(INDEX([1]Calculation!T:T,ROW()),0)</f>
        <v>0</v>
      </c>
      <c r="P1351" s="8">
        <f>INDEX([1]Calculation!CB:CB,ROW())</f>
        <v>0</v>
      </c>
    </row>
    <row r="1352" spans="1:16">
      <c r="A1352">
        <f>INDEX([1]Calculation!$F:$F,ROW())</f>
        <v>0</v>
      </c>
      <c r="B1352">
        <f>INDEX([1]Calculation!$D:$D,ROW())</f>
        <v>0</v>
      </c>
      <c r="C1352" t="str">
        <f>IF(INDEX([1]Calculation!$G:$G,ROW())=0,"-",INDEX([1]Calculation!$G:$G,ROW()))</f>
        <v>-</v>
      </c>
      <c r="D1352" t="str">
        <f>INDEX([1]Calculation!$J:$J,ROW())&amp;"  "&amp;INDEX([1]Calculation!$K:$K,ROW())</f>
        <v xml:space="preserve">  </v>
      </c>
      <c r="E1352" s="19">
        <f>INDEX([1]Calculation!$I:$I,ROW())</f>
        <v>0</v>
      </c>
      <c r="F1352" s="12">
        <f>ROUND(INDEX([1]Calculation!AL:AL,ROW()),1)</f>
        <v>0</v>
      </c>
      <c r="G1352" s="8">
        <f>ROUND(INDEX([1]Calculation!L:L,ROW()),0)</f>
        <v>0</v>
      </c>
      <c r="H1352" s="8">
        <f>ROUND(INDEX([1]Calculation!M:M,ROW()),0)</f>
        <v>0</v>
      </c>
      <c r="I1352" s="8">
        <f>ROUND(INDEX([1]Calculation!N:N,ROW()),0)</f>
        <v>0</v>
      </c>
      <c r="J1352" s="8">
        <f>ROUND(INDEX([1]Calculation!O:O,ROW()),0)</f>
        <v>0</v>
      </c>
      <c r="K1352" s="8">
        <f>ROUND(INDEX([1]Calculation!P:P,ROW()),0)</f>
        <v>0</v>
      </c>
      <c r="L1352" s="8">
        <f>ROUND(INDEX([1]Calculation!Q:Q,ROW()),0)</f>
        <v>0</v>
      </c>
      <c r="M1352" s="8">
        <f>ROUND(INDEX([1]Calculation!R:R,ROW()),0)</f>
        <v>0</v>
      </c>
      <c r="N1352" s="8">
        <f>ROUND(INDEX([1]Calculation!S:S,ROW()),0)</f>
        <v>0</v>
      </c>
      <c r="O1352" s="8">
        <f>ROUND(INDEX([1]Calculation!T:T,ROW()),0)</f>
        <v>0</v>
      </c>
      <c r="P1352" s="8">
        <f>INDEX([1]Calculation!CB:CB,ROW())</f>
        <v>0</v>
      </c>
    </row>
    <row r="1353" spans="1:16">
      <c r="A1353">
        <f>INDEX([1]Calculation!$F:$F,ROW())</f>
        <v>0</v>
      </c>
      <c r="B1353">
        <f>INDEX([1]Calculation!$D:$D,ROW())</f>
        <v>0</v>
      </c>
      <c r="C1353" t="str">
        <f>IF(INDEX([1]Calculation!$G:$G,ROW())=0,"-",INDEX([1]Calculation!$G:$G,ROW()))</f>
        <v>-</v>
      </c>
      <c r="D1353" t="str">
        <f>INDEX([1]Calculation!$J:$J,ROW())&amp;"  "&amp;INDEX([1]Calculation!$K:$K,ROW())</f>
        <v xml:space="preserve">  </v>
      </c>
      <c r="E1353" s="19">
        <f>INDEX([1]Calculation!$I:$I,ROW())</f>
        <v>0</v>
      </c>
      <c r="F1353" s="12">
        <f>ROUND(INDEX([1]Calculation!AL:AL,ROW()),1)</f>
        <v>0</v>
      </c>
      <c r="G1353" s="8">
        <f>ROUND(INDEX([1]Calculation!L:L,ROW()),0)</f>
        <v>0</v>
      </c>
      <c r="H1353" s="8">
        <f>ROUND(INDEX([1]Calculation!M:M,ROW()),0)</f>
        <v>0</v>
      </c>
      <c r="I1353" s="8">
        <f>ROUND(INDEX([1]Calculation!N:N,ROW()),0)</f>
        <v>0</v>
      </c>
      <c r="J1353" s="8">
        <f>ROUND(INDEX([1]Calculation!O:O,ROW()),0)</f>
        <v>0</v>
      </c>
      <c r="K1353" s="8">
        <f>ROUND(INDEX([1]Calculation!P:P,ROW()),0)</f>
        <v>0</v>
      </c>
      <c r="L1353" s="8">
        <f>ROUND(INDEX([1]Calculation!Q:Q,ROW()),0)</f>
        <v>0</v>
      </c>
      <c r="M1353" s="8">
        <f>ROUND(INDEX([1]Calculation!R:R,ROW()),0)</f>
        <v>0</v>
      </c>
      <c r="N1353" s="8">
        <f>ROUND(INDEX([1]Calculation!S:S,ROW()),0)</f>
        <v>0</v>
      </c>
      <c r="O1353" s="8">
        <f>ROUND(INDEX([1]Calculation!T:T,ROW()),0)</f>
        <v>0</v>
      </c>
      <c r="P1353" s="8">
        <f>INDEX([1]Calculation!CB:CB,ROW())</f>
        <v>0</v>
      </c>
    </row>
    <row r="1354" spans="1:16">
      <c r="A1354">
        <f>INDEX([1]Calculation!$F:$F,ROW())</f>
        <v>0</v>
      </c>
      <c r="B1354">
        <f>INDEX([1]Calculation!$D:$D,ROW())</f>
        <v>0</v>
      </c>
      <c r="C1354" t="str">
        <f>IF(INDEX([1]Calculation!$G:$G,ROW())=0,"-",INDEX([1]Calculation!$G:$G,ROW()))</f>
        <v>-</v>
      </c>
      <c r="D1354" t="str">
        <f>INDEX([1]Calculation!$J:$J,ROW())&amp;"  "&amp;INDEX([1]Calculation!$K:$K,ROW())</f>
        <v xml:space="preserve">  </v>
      </c>
      <c r="E1354" s="19">
        <f>INDEX([1]Calculation!$I:$I,ROW())</f>
        <v>0</v>
      </c>
      <c r="F1354" s="12">
        <f>ROUND(INDEX([1]Calculation!AL:AL,ROW()),1)</f>
        <v>0</v>
      </c>
      <c r="G1354" s="8">
        <f>ROUND(INDEX([1]Calculation!L:L,ROW()),0)</f>
        <v>0</v>
      </c>
      <c r="H1354" s="8">
        <f>ROUND(INDEX([1]Calculation!M:M,ROW()),0)</f>
        <v>0</v>
      </c>
      <c r="I1354" s="8">
        <f>ROUND(INDEX([1]Calculation!N:N,ROW()),0)</f>
        <v>0</v>
      </c>
      <c r="J1354" s="8">
        <f>ROUND(INDEX([1]Calculation!O:O,ROW()),0)</f>
        <v>0</v>
      </c>
      <c r="K1354" s="8">
        <f>ROUND(INDEX([1]Calculation!P:P,ROW()),0)</f>
        <v>0</v>
      </c>
      <c r="L1354" s="8">
        <f>ROUND(INDEX([1]Calculation!Q:Q,ROW()),0)</f>
        <v>0</v>
      </c>
      <c r="M1354" s="8">
        <f>ROUND(INDEX([1]Calculation!R:R,ROW()),0)</f>
        <v>0</v>
      </c>
      <c r="N1354" s="8">
        <f>ROUND(INDEX([1]Calculation!S:S,ROW()),0)</f>
        <v>0</v>
      </c>
      <c r="O1354" s="8">
        <f>ROUND(INDEX([1]Calculation!T:T,ROW()),0)</f>
        <v>0</v>
      </c>
      <c r="P1354" s="8">
        <f>INDEX([1]Calculation!CB:CB,ROW())</f>
        <v>0</v>
      </c>
    </row>
    <row r="1355" spans="1:16">
      <c r="A1355">
        <f>INDEX([1]Calculation!$F:$F,ROW())</f>
        <v>0</v>
      </c>
      <c r="B1355">
        <f>INDEX([1]Calculation!$D:$D,ROW())</f>
        <v>0</v>
      </c>
      <c r="C1355" t="str">
        <f>IF(INDEX([1]Calculation!$G:$G,ROW())=0,"-",INDEX([1]Calculation!$G:$G,ROW()))</f>
        <v>-</v>
      </c>
      <c r="D1355" t="str">
        <f>INDEX([1]Calculation!$J:$J,ROW())&amp;"  "&amp;INDEX([1]Calculation!$K:$K,ROW())</f>
        <v xml:space="preserve">  </v>
      </c>
      <c r="E1355" s="19">
        <f>INDEX([1]Calculation!$I:$I,ROW())</f>
        <v>0</v>
      </c>
      <c r="F1355" s="12">
        <f>ROUND(INDEX([1]Calculation!AL:AL,ROW()),1)</f>
        <v>0</v>
      </c>
      <c r="G1355" s="8">
        <f>ROUND(INDEX([1]Calculation!L:L,ROW()),0)</f>
        <v>0</v>
      </c>
      <c r="H1355" s="8">
        <f>ROUND(INDEX([1]Calculation!M:M,ROW()),0)</f>
        <v>0</v>
      </c>
      <c r="I1355" s="8">
        <f>ROUND(INDEX([1]Calculation!N:N,ROW()),0)</f>
        <v>0</v>
      </c>
      <c r="J1355" s="8">
        <f>ROUND(INDEX([1]Calculation!O:O,ROW()),0)</f>
        <v>0</v>
      </c>
      <c r="K1355" s="8">
        <f>ROUND(INDEX([1]Calculation!P:P,ROW()),0)</f>
        <v>0</v>
      </c>
      <c r="L1355" s="8">
        <f>ROUND(INDEX([1]Calculation!Q:Q,ROW()),0)</f>
        <v>0</v>
      </c>
      <c r="M1355" s="8">
        <f>ROUND(INDEX([1]Calculation!R:R,ROW()),0)</f>
        <v>0</v>
      </c>
      <c r="N1355" s="8">
        <f>ROUND(INDEX([1]Calculation!S:S,ROW()),0)</f>
        <v>0</v>
      </c>
      <c r="O1355" s="8">
        <f>ROUND(INDEX([1]Calculation!T:T,ROW()),0)</f>
        <v>0</v>
      </c>
      <c r="P1355" s="8">
        <f>INDEX([1]Calculation!CB:CB,ROW())</f>
        <v>0</v>
      </c>
    </row>
    <row r="1356" spans="1:16">
      <c r="A1356">
        <f>INDEX([1]Calculation!$F:$F,ROW())</f>
        <v>0</v>
      </c>
      <c r="B1356">
        <f>INDEX([1]Calculation!$D:$D,ROW())</f>
        <v>0</v>
      </c>
      <c r="C1356" t="str">
        <f>IF(INDEX([1]Calculation!$G:$G,ROW())=0,"-",INDEX([1]Calculation!$G:$G,ROW()))</f>
        <v>-</v>
      </c>
      <c r="D1356" t="str">
        <f>INDEX([1]Calculation!$J:$J,ROW())&amp;"  "&amp;INDEX([1]Calculation!$K:$K,ROW())</f>
        <v xml:space="preserve">  </v>
      </c>
      <c r="E1356" s="19">
        <f>INDEX([1]Calculation!$I:$I,ROW())</f>
        <v>0</v>
      </c>
      <c r="F1356" s="12">
        <f>ROUND(INDEX([1]Calculation!AL:AL,ROW()),1)</f>
        <v>0</v>
      </c>
      <c r="G1356" s="8">
        <f>ROUND(INDEX([1]Calculation!L:L,ROW()),0)</f>
        <v>0</v>
      </c>
      <c r="H1356" s="8">
        <f>ROUND(INDEX([1]Calculation!M:M,ROW()),0)</f>
        <v>0</v>
      </c>
      <c r="I1356" s="8">
        <f>ROUND(INDEX([1]Calculation!N:N,ROW()),0)</f>
        <v>0</v>
      </c>
      <c r="J1356" s="8">
        <f>ROUND(INDEX([1]Calculation!O:O,ROW()),0)</f>
        <v>0</v>
      </c>
      <c r="K1356" s="8">
        <f>ROUND(INDEX([1]Calculation!P:P,ROW()),0)</f>
        <v>0</v>
      </c>
      <c r="L1356" s="8">
        <f>ROUND(INDEX([1]Calculation!Q:Q,ROW()),0)</f>
        <v>0</v>
      </c>
      <c r="M1356" s="8">
        <f>ROUND(INDEX([1]Calculation!R:R,ROW()),0)</f>
        <v>0</v>
      </c>
      <c r="N1356" s="8">
        <f>ROUND(INDEX([1]Calculation!S:S,ROW()),0)</f>
        <v>0</v>
      </c>
      <c r="O1356" s="8">
        <f>ROUND(INDEX([1]Calculation!T:T,ROW()),0)</f>
        <v>0</v>
      </c>
      <c r="P1356" s="8">
        <f>INDEX([1]Calculation!CB:CB,ROW())</f>
        <v>0</v>
      </c>
    </row>
    <row r="1357" spans="1:16">
      <c r="A1357">
        <f>INDEX([1]Calculation!$F:$F,ROW())</f>
        <v>0</v>
      </c>
      <c r="B1357">
        <f>INDEX([1]Calculation!$D:$D,ROW())</f>
        <v>0</v>
      </c>
      <c r="C1357" t="str">
        <f>IF(INDEX([1]Calculation!$G:$G,ROW())=0,"-",INDEX([1]Calculation!$G:$G,ROW()))</f>
        <v>-</v>
      </c>
      <c r="D1357" t="str">
        <f>INDEX([1]Calculation!$J:$J,ROW())&amp;"  "&amp;INDEX([1]Calculation!$K:$K,ROW())</f>
        <v xml:space="preserve">  </v>
      </c>
      <c r="E1357" s="19">
        <f>INDEX([1]Calculation!$I:$I,ROW())</f>
        <v>0</v>
      </c>
      <c r="F1357" s="12">
        <f>ROUND(INDEX([1]Calculation!AL:AL,ROW()),1)</f>
        <v>0</v>
      </c>
      <c r="G1357" s="8">
        <f>ROUND(INDEX([1]Calculation!L:L,ROW()),0)</f>
        <v>0</v>
      </c>
      <c r="H1357" s="8">
        <f>ROUND(INDEX([1]Calculation!M:M,ROW()),0)</f>
        <v>0</v>
      </c>
      <c r="I1357" s="8">
        <f>ROUND(INDEX([1]Calculation!N:N,ROW()),0)</f>
        <v>0</v>
      </c>
      <c r="J1357" s="8">
        <f>ROUND(INDEX([1]Calculation!O:O,ROW()),0)</f>
        <v>0</v>
      </c>
      <c r="K1357" s="8">
        <f>ROUND(INDEX([1]Calculation!P:P,ROW()),0)</f>
        <v>0</v>
      </c>
      <c r="L1357" s="8">
        <f>ROUND(INDEX([1]Calculation!Q:Q,ROW()),0)</f>
        <v>0</v>
      </c>
      <c r="M1357" s="8">
        <f>ROUND(INDEX([1]Calculation!R:R,ROW()),0)</f>
        <v>0</v>
      </c>
      <c r="N1357" s="8">
        <f>ROUND(INDEX([1]Calculation!S:S,ROW()),0)</f>
        <v>0</v>
      </c>
      <c r="O1357" s="8">
        <f>ROUND(INDEX([1]Calculation!T:T,ROW()),0)</f>
        <v>0</v>
      </c>
      <c r="P1357" s="8">
        <f>INDEX([1]Calculation!CB:CB,ROW())</f>
        <v>0</v>
      </c>
    </row>
    <row r="1358" spans="1:16">
      <c r="A1358">
        <f>INDEX([1]Calculation!$F:$F,ROW())</f>
        <v>0</v>
      </c>
      <c r="B1358">
        <f>INDEX([1]Calculation!$D:$D,ROW())</f>
        <v>0</v>
      </c>
      <c r="C1358" t="str">
        <f>IF(INDEX([1]Calculation!$G:$G,ROW())=0,"-",INDEX([1]Calculation!$G:$G,ROW()))</f>
        <v>-</v>
      </c>
      <c r="D1358" t="str">
        <f>INDEX([1]Calculation!$J:$J,ROW())&amp;"  "&amp;INDEX([1]Calculation!$K:$K,ROW())</f>
        <v xml:space="preserve">  </v>
      </c>
      <c r="E1358" s="19">
        <f>INDEX([1]Calculation!$I:$I,ROW())</f>
        <v>0</v>
      </c>
      <c r="F1358" s="12">
        <f>ROUND(INDEX([1]Calculation!AL:AL,ROW()),1)</f>
        <v>0</v>
      </c>
      <c r="G1358" s="8">
        <f>ROUND(INDEX([1]Calculation!L:L,ROW()),0)</f>
        <v>0</v>
      </c>
      <c r="H1358" s="8">
        <f>ROUND(INDEX([1]Calculation!M:M,ROW()),0)</f>
        <v>0</v>
      </c>
      <c r="I1358" s="8">
        <f>ROUND(INDEX([1]Calculation!N:N,ROW()),0)</f>
        <v>0</v>
      </c>
      <c r="J1358" s="8">
        <f>ROUND(INDEX([1]Calculation!O:O,ROW()),0)</f>
        <v>0</v>
      </c>
      <c r="K1358" s="8">
        <f>ROUND(INDEX([1]Calculation!P:P,ROW()),0)</f>
        <v>0</v>
      </c>
      <c r="L1358" s="8">
        <f>ROUND(INDEX([1]Calculation!Q:Q,ROW()),0)</f>
        <v>0</v>
      </c>
      <c r="M1358" s="8">
        <f>ROUND(INDEX([1]Calculation!R:R,ROW()),0)</f>
        <v>0</v>
      </c>
      <c r="N1358" s="8">
        <f>ROUND(INDEX([1]Calculation!S:S,ROW()),0)</f>
        <v>0</v>
      </c>
      <c r="O1358" s="8">
        <f>ROUND(INDEX([1]Calculation!T:T,ROW()),0)</f>
        <v>0</v>
      </c>
      <c r="P1358" s="8">
        <f>INDEX([1]Calculation!CB:CB,ROW())</f>
        <v>0</v>
      </c>
    </row>
    <row r="1359" spans="1:16">
      <c r="A1359">
        <f>INDEX([1]Calculation!$F:$F,ROW())</f>
        <v>0</v>
      </c>
      <c r="B1359">
        <f>INDEX([1]Calculation!$D:$D,ROW())</f>
        <v>0</v>
      </c>
      <c r="C1359" t="str">
        <f>IF(INDEX([1]Calculation!$G:$G,ROW())=0,"-",INDEX([1]Calculation!$G:$G,ROW()))</f>
        <v>-</v>
      </c>
      <c r="D1359" t="str">
        <f>INDEX([1]Calculation!$J:$J,ROW())&amp;"  "&amp;INDEX([1]Calculation!$K:$K,ROW())</f>
        <v xml:space="preserve">  </v>
      </c>
      <c r="E1359" s="19">
        <f>INDEX([1]Calculation!$I:$I,ROW())</f>
        <v>0</v>
      </c>
      <c r="F1359" s="12">
        <f>ROUND(INDEX([1]Calculation!AL:AL,ROW()),1)</f>
        <v>0</v>
      </c>
      <c r="G1359" s="8">
        <f>ROUND(INDEX([1]Calculation!L:L,ROW()),0)</f>
        <v>0</v>
      </c>
      <c r="H1359" s="8">
        <f>ROUND(INDEX([1]Calculation!M:M,ROW()),0)</f>
        <v>0</v>
      </c>
      <c r="I1359" s="8">
        <f>ROUND(INDEX([1]Calculation!N:N,ROW()),0)</f>
        <v>0</v>
      </c>
      <c r="J1359" s="8">
        <f>ROUND(INDEX([1]Calculation!O:O,ROW()),0)</f>
        <v>0</v>
      </c>
      <c r="K1359" s="8">
        <f>ROUND(INDEX([1]Calculation!P:P,ROW()),0)</f>
        <v>0</v>
      </c>
      <c r="L1359" s="8">
        <f>ROUND(INDEX([1]Calculation!Q:Q,ROW()),0)</f>
        <v>0</v>
      </c>
      <c r="M1359" s="8">
        <f>ROUND(INDEX([1]Calculation!R:R,ROW()),0)</f>
        <v>0</v>
      </c>
      <c r="N1359" s="8">
        <f>ROUND(INDEX([1]Calculation!S:S,ROW()),0)</f>
        <v>0</v>
      </c>
      <c r="O1359" s="8">
        <f>ROUND(INDEX([1]Calculation!T:T,ROW()),0)</f>
        <v>0</v>
      </c>
      <c r="P1359" s="8">
        <f>INDEX([1]Calculation!CB:CB,ROW())</f>
        <v>0</v>
      </c>
    </row>
    <row r="1360" spans="1:16">
      <c r="A1360">
        <f>INDEX([1]Calculation!$F:$F,ROW())</f>
        <v>0</v>
      </c>
      <c r="B1360">
        <f>INDEX([1]Calculation!$D:$D,ROW())</f>
        <v>0</v>
      </c>
      <c r="C1360" t="str">
        <f>IF(INDEX([1]Calculation!$G:$G,ROW())=0,"-",INDEX([1]Calculation!$G:$G,ROW()))</f>
        <v>-</v>
      </c>
      <c r="D1360" t="str">
        <f>INDEX([1]Calculation!$J:$J,ROW())&amp;"  "&amp;INDEX([1]Calculation!$K:$K,ROW())</f>
        <v xml:space="preserve">  </v>
      </c>
      <c r="E1360" s="19">
        <f>INDEX([1]Calculation!$I:$I,ROW())</f>
        <v>0</v>
      </c>
      <c r="F1360" s="12">
        <f>ROUND(INDEX([1]Calculation!AL:AL,ROW()),1)</f>
        <v>0</v>
      </c>
      <c r="G1360" s="8">
        <f>ROUND(INDEX([1]Calculation!L:L,ROW()),0)</f>
        <v>0</v>
      </c>
      <c r="H1360" s="8">
        <f>ROUND(INDEX([1]Calculation!M:M,ROW()),0)</f>
        <v>0</v>
      </c>
      <c r="I1360" s="8">
        <f>ROUND(INDEX([1]Calculation!N:N,ROW()),0)</f>
        <v>0</v>
      </c>
      <c r="J1360" s="8">
        <f>ROUND(INDEX([1]Calculation!O:O,ROW()),0)</f>
        <v>0</v>
      </c>
      <c r="K1360" s="8">
        <f>ROUND(INDEX([1]Calculation!P:P,ROW()),0)</f>
        <v>0</v>
      </c>
      <c r="L1360" s="8">
        <f>ROUND(INDEX([1]Calculation!Q:Q,ROW()),0)</f>
        <v>0</v>
      </c>
      <c r="M1360" s="8">
        <f>ROUND(INDEX([1]Calculation!R:R,ROW()),0)</f>
        <v>0</v>
      </c>
      <c r="N1360" s="8">
        <f>ROUND(INDEX([1]Calculation!S:S,ROW()),0)</f>
        <v>0</v>
      </c>
      <c r="O1360" s="8">
        <f>ROUND(INDEX([1]Calculation!T:T,ROW()),0)</f>
        <v>0</v>
      </c>
      <c r="P1360" s="8">
        <f>INDEX([1]Calculation!CB:CB,ROW())</f>
        <v>0</v>
      </c>
    </row>
    <row r="1361" spans="1:16">
      <c r="A1361">
        <f>INDEX([1]Calculation!$F:$F,ROW())</f>
        <v>0</v>
      </c>
      <c r="B1361">
        <f>INDEX([1]Calculation!$D:$D,ROW())</f>
        <v>0</v>
      </c>
      <c r="C1361" t="str">
        <f>IF(INDEX([1]Calculation!$G:$G,ROW())=0,"-",INDEX([1]Calculation!$G:$G,ROW()))</f>
        <v>-</v>
      </c>
      <c r="D1361" t="str">
        <f>INDEX([1]Calculation!$J:$J,ROW())&amp;"  "&amp;INDEX([1]Calculation!$K:$K,ROW())</f>
        <v xml:space="preserve">  </v>
      </c>
      <c r="E1361" s="19">
        <f>INDEX([1]Calculation!$I:$I,ROW())</f>
        <v>0</v>
      </c>
      <c r="F1361" s="12">
        <f>ROUND(INDEX([1]Calculation!AL:AL,ROW()),1)</f>
        <v>0</v>
      </c>
      <c r="G1361" s="8">
        <f>ROUND(INDEX([1]Calculation!L:L,ROW()),0)</f>
        <v>0</v>
      </c>
      <c r="H1361" s="8">
        <f>ROUND(INDEX([1]Calculation!M:M,ROW()),0)</f>
        <v>0</v>
      </c>
      <c r="I1361" s="8">
        <f>ROUND(INDEX([1]Calculation!N:N,ROW()),0)</f>
        <v>0</v>
      </c>
      <c r="J1361" s="8">
        <f>ROUND(INDEX([1]Calculation!O:O,ROW()),0)</f>
        <v>0</v>
      </c>
      <c r="K1361" s="8">
        <f>ROUND(INDEX([1]Calculation!P:P,ROW()),0)</f>
        <v>0</v>
      </c>
      <c r="L1361" s="8">
        <f>ROUND(INDEX([1]Calculation!Q:Q,ROW()),0)</f>
        <v>0</v>
      </c>
      <c r="M1361" s="8">
        <f>ROUND(INDEX([1]Calculation!R:R,ROW()),0)</f>
        <v>0</v>
      </c>
      <c r="N1361" s="8">
        <f>ROUND(INDEX([1]Calculation!S:S,ROW()),0)</f>
        <v>0</v>
      </c>
      <c r="O1361" s="8">
        <f>ROUND(INDEX([1]Calculation!T:T,ROW()),0)</f>
        <v>0</v>
      </c>
      <c r="P1361" s="8">
        <f>INDEX([1]Calculation!CB:CB,ROW())</f>
        <v>0</v>
      </c>
    </row>
    <row r="1362" spans="1:16">
      <c r="A1362">
        <f>INDEX([1]Calculation!$F:$F,ROW())</f>
        <v>0</v>
      </c>
      <c r="B1362">
        <f>INDEX([1]Calculation!$D:$D,ROW())</f>
        <v>0</v>
      </c>
      <c r="C1362" t="str">
        <f>IF(INDEX([1]Calculation!$G:$G,ROW())=0,"-",INDEX([1]Calculation!$G:$G,ROW()))</f>
        <v>-</v>
      </c>
      <c r="D1362" t="str">
        <f>INDEX([1]Calculation!$J:$J,ROW())&amp;"  "&amp;INDEX([1]Calculation!$K:$K,ROW())</f>
        <v xml:space="preserve">  </v>
      </c>
      <c r="E1362" s="19">
        <f>INDEX([1]Calculation!$I:$I,ROW())</f>
        <v>0</v>
      </c>
      <c r="F1362" s="12">
        <f>ROUND(INDEX([1]Calculation!AL:AL,ROW()),1)</f>
        <v>0</v>
      </c>
      <c r="G1362" s="8">
        <f>ROUND(INDEX([1]Calculation!L:L,ROW()),0)</f>
        <v>0</v>
      </c>
      <c r="H1362" s="8">
        <f>ROUND(INDEX([1]Calculation!M:M,ROW()),0)</f>
        <v>0</v>
      </c>
      <c r="I1362" s="8">
        <f>ROUND(INDEX([1]Calculation!N:N,ROW()),0)</f>
        <v>0</v>
      </c>
      <c r="J1362" s="8">
        <f>ROUND(INDEX([1]Calculation!O:O,ROW()),0)</f>
        <v>0</v>
      </c>
      <c r="K1362" s="8">
        <f>ROUND(INDEX([1]Calculation!P:P,ROW()),0)</f>
        <v>0</v>
      </c>
      <c r="L1362" s="8">
        <f>ROUND(INDEX([1]Calculation!Q:Q,ROW()),0)</f>
        <v>0</v>
      </c>
      <c r="M1362" s="8">
        <f>ROUND(INDEX([1]Calculation!R:R,ROW()),0)</f>
        <v>0</v>
      </c>
      <c r="N1362" s="8">
        <f>ROUND(INDEX([1]Calculation!S:S,ROW()),0)</f>
        <v>0</v>
      </c>
      <c r="O1362" s="8">
        <f>ROUND(INDEX([1]Calculation!T:T,ROW()),0)</f>
        <v>0</v>
      </c>
      <c r="P1362" s="8">
        <f>INDEX([1]Calculation!CB:CB,ROW())</f>
        <v>0</v>
      </c>
    </row>
    <row r="1363" spans="1:16">
      <c r="A1363">
        <f>INDEX([1]Calculation!$F:$F,ROW())</f>
        <v>0</v>
      </c>
      <c r="B1363">
        <f>INDEX([1]Calculation!$D:$D,ROW())</f>
        <v>0</v>
      </c>
      <c r="C1363" t="str">
        <f>IF(INDEX([1]Calculation!$G:$G,ROW())=0,"-",INDEX([1]Calculation!$G:$G,ROW()))</f>
        <v>-</v>
      </c>
      <c r="D1363" t="str">
        <f>INDEX([1]Calculation!$J:$J,ROW())&amp;"  "&amp;INDEX([1]Calculation!$K:$K,ROW())</f>
        <v xml:space="preserve">  </v>
      </c>
      <c r="E1363" s="19">
        <f>INDEX([1]Calculation!$I:$I,ROW())</f>
        <v>0</v>
      </c>
      <c r="F1363" s="12">
        <f>ROUND(INDEX([1]Calculation!AL:AL,ROW()),1)</f>
        <v>0</v>
      </c>
      <c r="G1363" s="8">
        <f>ROUND(INDEX([1]Calculation!L:L,ROW()),0)</f>
        <v>0</v>
      </c>
      <c r="H1363" s="8">
        <f>ROUND(INDEX([1]Calculation!M:M,ROW()),0)</f>
        <v>0</v>
      </c>
      <c r="I1363" s="8">
        <f>ROUND(INDEX([1]Calculation!N:N,ROW()),0)</f>
        <v>0</v>
      </c>
      <c r="J1363" s="8">
        <f>ROUND(INDEX([1]Calculation!O:O,ROW()),0)</f>
        <v>0</v>
      </c>
      <c r="K1363" s="8">
        <f>ROUND(INDEX([1]Calculation!P:P,ROW()),0)</f>
        <v>0</v>
      </c>
      <c r="L1363" s="8">
        <f>ROUND(INDEX([1]Calculation!Q:Q,ROW()),0)</f>
        <v>0</v>
      </c>
      <c r="M1363" s="8">
        <f>ROUND(INDEX([1]Calculation!R:R,ROW()),0)</f>
        <v>0</v>
      </c>
      <c r="N1363" s="8">
        <f>ROUND(INDEX([1]Calculation!S:S,ROW()),0)</f>
        <v>0</v>
      </c>
      <c r="O1363" s="8">
        <f>ROUND(INDEX([1]Calculation!T:T,ROW()),0)</f>
        <v>0</v>
      </c>
      <c r="P1363" s="8">
        <f>INDEX([1]Calculation!CB:CB,ROW())</f>
        <v>0</v>
      </c>
    </row>
    <row r="1364" spans="1:16">
      <c r="A1364">
        <f>INDEX([1]Calculation!$F:$F,ROW())</f>
        <v>0</v>
      </c>
      <c r="B1364">
        <f>INDEX([1]Calculation!$D:$D,ROW())</f>
        <v>0</v>
      </c>
      <c r="C1364" t="str">
        <f>IF(INDEX([1]Calculation!$G:$G,ROW())=0,"-",INDEX([1]Calculation!$G:$G,ROW()))</f>
        <v>-</v>
      </c>
      <c r="D1364" t="str">
        <f>INDEX([1]Calculation!$J:$J,ROW())&amp;"  "&amp;INDEX([1]Calculation!$K:$K,ROW())</f>
        <v xml:space="preserve">  </v>
      </c>
      <c r="E1364" s="19">
        <f>INDEX([1]Calculation!$I:$I,ROW())</f>
        <v>0</v>
      </c>
      <c r="F1364" s="12">
        <f>ROUND(INDEX([1]Calculation!AL:AL,ROW()),1)</f>
        <v>0</v>
      </c>
      <c r="G1364" s="8">
        <f>ROUND(INDEX([1]Calculation!L:L,ROW()),0)</f>
        <v>0</v>
      </c>
      <c r="H1364" s="8">
        <f>ROUND(INDEX([1]Calculation!M:M,ROW()),0)</f>
        <v>0</v>
      </c>
      <c r="I1364" s="8">
        <f>ROUND(INDEX([1]Calculation!N:N,ROW()),0)</f>
        <v>0</v>
      </c>
      <c r="J1364" s="8">
        <f>ROUND(INDEX([1]Calculation!O:O,ROW()),0)</f>
        <v>0</v>
      </c>
      <c r="K1364" s="8">
        <f>ROUND(INDEX([1]Calculation!P:P,ROW()),0)</f>
        <v>0</v>
      </c>
      <c r="L1364" s="8">
        <f>ROUND(INDEX([1]Calculation!Q:Q,ROW()),0)</f>
        <v>0</v>
      </c>
      <c r="M1364" s="8">
        <f>ROUND(INDEX([1]Calculation!R:R,ROW()),0)</f>
        <v>0</v>
      </c>
      <c r="N1364" s="8">
        <f>ROUND(INDEX([1]Calculation!S:S,ROW()),0)</f>
        <v>0</v>
      </c>
      <c r="O1364" s="8">
        <f>ROUND(INDEX([1]Calculation!T:T,ROW()),0)</f>
        <v>0</v>
      </c>
      <c r="P1364" s="8">
        <f>INDEX([1]Calculation!CB:CB,ROW())</f>
        <v>0</v>
      </c>
    </row>
    <row r="1365" spans="1:16">
      <c r="A1365">
        <f>INDEX([1]Calculation!$F:$F,ROW())</f>
        <v>0</v>
      </c>
      <c r="B1365">
        <f>INDEX([1]Calculation!$D:$D,ROW())</f>
        <v>0</v>
      </c>
      <c r="C1365" t="str">
        <f>IF(INDEX([1]Calculation!$G:$G,ROW())=0,"-",INDEX([1]Calculation!$G:$G,ROW()))</f>
        <v>-</v>
      </c>
      <c r="D1365" t="str">
        <f>INDEX([1]Calculation!$J:$J,ROW())&amp;"  "&amp;INDEX([1]Calculation!$K:$K,ROW())</f>
        <v xml:space="preserve">  </v>
      </c>
      <c r="E1365" s="19">
        <f>INDEX([1]Calculation!$I:$I,ROW())</f>
        <v>0</v>
      </c>
      <c r="F1365" s="12">
        <f>ROUND(INDEX([1]Calculation!AL:AL,ROW()),1)</f>
        <v>0</v>
      </c>
      <c r="G1365" s="8">
        <f>ROUND(INDEX([1]Calculation!L:L,ROW()),0)</f>
        <v>0</v>
      </c>
      <c r="H1365" s="8">
        <f>ROUND(INDEX([1]Calculation!M:M,ROW()),0)</f>
        <v>0</v>
      </c>
      <c r="I1365" s="8">
        <f>ROUND(INDEX([1]Calculation!N:N,ROW()),0)</f>
        <v>0</v>
      </c>
      <c r="J1365" s="8">
        <f>ROUND(INDEX([1]Calculation!O:O,ROW()),0)</f>
        <v>0</v>
      </c>
      <c r="K1365" s="8">
        <f>ROUND(INDEX([1]Calculation!P:P,ROW()),0)</f>
        <v>0</v>
      </c>
      <c r="L1365" s="8">
        <f>ROUND(INDEX([1]Calculation!Q:Q,ROW()),0)</f>
        <v>0</v>
      </c>
      <c r="M1365" s="8">
        <f>ROUND(INDEX([1]Calculation!R:R,ROW()),0)</f>
        <v>0</v>
      </c>
      <c r="N1365" s="8">
        <f>ROUND(INDEX([1]Calculation!S:S,ROW()),0)</f>
        <v>0</v>
      </c>
      <c r="O1365" s="8">
        <f>ROUND(INDEX([1]Calculation!T:T,ROW()),0)</f>
        <v>0</v>
      </c>
      <c r="P1365" s="8">
        <f>INDEX([1]Calculation!CB:CB,ROW())</f>
        <v>0</v>
      </c>
    </row>
    <row r="1366" spans="1:16">
      <c r="A1366">
        <f>INDEX([1]Calculation!$F:$F,ROW())</f>
        <v>0</v>
      </c>
      <c r="B1366">
        <f>INDEX([1]Calculation!$D:$D,ROW())</f>
        <v>0</v>
      </c>
      <c r="C1366" t="str">
        <f>IF(INDEX([1]Calculation!$G:$G,ROW())=0,"-",INDEX([1]Calculation!$G:$G,ROW()))</f>
        <v>-</v>
      </c>
      <c r="D1366" t="str">
        <f>INDEX([1]Calculation!$J:$J,ROW())&amp;"  "&amp;INDEX([1]Calculation!$K:$K,ROW())</f>
        <v xml:space="preserve">  </v>
      </c>
      <c r="E1366" s="19">
        <f>INDEX([1]Calculation!$I:$I,ROW())</f>
        <v>0</v>
      </c>
      <c r="F1366" s="12">
        <f>ROUND(INDEX([1]Calculation!AL:AL,ROW()),1)</f>
        <v>0</v>
      </c>
      <c r="G1366" s="8">
        <f>ROUND(INDEX([1]Calculation!L:L,ROW()),0)</f>
        <v>0</v>
      </c>
      <c r="H1366" s="8">
        <f>ROUND(INDEX([1]Calculation!M:M,ROW()),0)</f>
        <v>0</v>
      </c>
      <c r="I1366" s="8">
        <f>ROUND(INDEX([1]Calculation!N:N,ROW()),0)</f>
        <v>0</v>
      </c>
      <c r="J1366" s="8">
        <f>ROUND(INDEX([1]Calculation!O:O,ROW()),0)</f>
        <v>0</v>
      </c>
      <c r="K1366" s="8">
        <f>ROUND(INDEX([1]Calculation!P:P,ROW()),0)</f>
        <v>0</v>
      </c>
      <c r="L1366" s="8">
        <f>ROUND(INDEX([1]Calculation!Q:Q,ROW()),0)</f>
        <v>0</v>
      </c>
      <c r="M1366" s="8">
        <f>ROUND(INDEX([1]Calculation!R:R,ROW()),0)</f>
        <v>0</v>
      </c>
      <c r="N1366" s="8">
        <f>ROUND(INDEX([1]Calculation!S:S,ROW()),0)</f>
        <v>0</v>
      </c>
      <c r="O1366" s="8">
        <f>ROUND(INDEX([1]Calculation!T:T,ROW()),0)</f>
        <v>0</v>
      </c>
      <c r="P1366" s="8">
        <f>INDEX([1]Calculation!CB:CB,ROW())</f>
        <v>0</v>
      </c>
    </row>
    <row r="1367" spans="1:16">
      <c r="A1367">
        <f>INDEX([1]Calculation!$F:$F,ROW())</f>
        <v>0</v>
      </c>
      <c r="B1367">
        <f>INDEX([1]Calculation!$D:$D,ROW())</f>
        <v>0</v>
      </c>
      <c r="C1367" t="str">
        <f>IF(INDEX([1]Calculation!$G:$G,ROW())=0,"-",INDEX([1]Calculation!$G:$G,ROW()))</f>
        <v>-</v>
      </c>
      <c r="D1367" t="str">
        <f>INDEX([1]Calculation!$J:$J,ROW())&amp;"  "&amp;INDEX([1]Calculation!$K:$K,ROW())</f>
        <v xml:space="preserve">  </v>
      </c>
      <c r="E1367" s="19">
        <f>INDEX([1]Calculation!$I:$I,ROW())</f>
        <v>0</v>
      </c>
      <c r="F1367" s="12">
        <f>ROUND(INDEX([1]Calculation!AL:AL,ROW()),1)</f>
        <v>0</v>
      </c>
      <c r="G1367" s="8">
        <f>ROUND(INDEX([1]Calculation!L:L,ROW()),0)</f>
        <v>0</v>
      </c>
      <c r="H1367" s="8">
        <f>ROUND(INDEX([1]Calculation!M:M,ROW()),0)</f>
        <v>0</v>
      </c>
      <c r="I1367" s="8">
        <f>ROUND(INDEX([1]Calculation!N:N,ROW()),0)</f>
        <v>0</v>
      </c>
      <c r="J1367" s="8">
        <f>ROUND(INDEX([1]Calculation!O:O,ROW()),0)</f>
        <v>0</v>
      </c>
      <c r="K1367" s="8">
        <f>ROUND(INDEX([1]Calculation!P:P,ROW()),0)</f>
        <v>0</v>
      </c>
      <c r="L1367" s="8">
        <f>ROUND(INDEX([1]Calculation!Q:Q,ROW()),0)</f>
        <v>0</v>
      </c>
      <c r="M1367" s="8">
        <f>ROUND(INDEX([1]Calculation!R:R,ROW()),0)</f>
        <v>0</v>
      </c>
      <c r="N1367" s="8">
        <f>ROUND(INDEX([1]Calculation!S:S,ROW()),0)</f>
        <v>0</v>
      </c>
      <c r="O1367" s="8">
        <f>ROUND(INDEX([1]Calculation!T:T,ROW()),0)</f>
        <v>0</v>
      </c>
      <c r="P1367" s="8">
        <f>INDEX([1]Calculation!CB:CB,ROW())</f>
        <v>0</v>
      </c>
    </row>
    <row r="1368" spans="1:16">
      <c r="A1368">
        <f>INDEX([1]Calculation!$F:$F,ROW())</f>
        <v>0</v>
      </c>
      <c r="B1368">
        <f>INDEX([1]Calculation!$D:$D,ROW())</f>
        <v>0</v>
      </c>
      <c r="C1368" t="str">
        <f>IF(INDEX([1]Calculation!$G:$G,ROW())=0,"-",INDEX([1]Calculation!$G:$G,ROW()))</f>
        <v>-</v>
      </c>
      <c r="D1368" t="str">
        <f>INDEX([1]Calculation!$J:$J,ROW())&amp;"  "&amp;INDEX([1]Calculation!$K:$K,ROW())</f>
        <v xml:space="preserve">  </v>
      </c>
      <c r="E1368" s="19">
        <f>INDEX([1]Calculation!$I:$I,ROW())</f>
        <v>0</v>
      </c>
      <c r="F1368" s="12">
        <f>ROUND(INDEX([1]Calculation!AL:AL,ROW()),1)</f>
        <v>0</v>
      </c>
      <c r="G1368" s="8">
        <f>ROUND(INDEX([1]Calculation!L:L,ROW()),0)</f>
        <v>0</v>
      </c>
      <c r="H1368" s="8">
        <f>ROUND(INDEX([1]Calculation!M:M,ROW()),0)</f>
        <v>0</v>
      </c>
      <c r="I1368" s="8">
        <f>ROUND(INDEX([1]Calculation!N:N,ROW()),0)</f>
        <v>0</v>
      </c>
      <c r="J1368" s="8">
        <f>ROUND(INDEX([1]Calculation!O:O,ROW()),0)</f>
        <v>0</v>
      </c>
      <c r="K1368" s="8">
        <f>ROUND(INDEX([1]Calculation!P:P,ROW()),0)</f>
        <v>0</v>
      </c>
      <c r="L1368" s="8">
        <f>ROUND(INDEX([1]Calculation!Q:Q,ROW()),0)</f>
        <v>0</v>
      </c>
      <c r="M1368" s="8">
        <f>ROUND(INDEX([1]Calculation!R:R,ROW()),0)</f>
        <v>0</v>
      </c>
      <c r="N1368" s="8">
        <f>ROUND(INDEX([1]Calculation!S:S,ROW()),0)</f>
        <v>0</v>
      </c>
      <c r="O1368" s="8">
        <f>ROUND(INDEX([1]Calculation!T:T,ROW()),0)</f>
        <v>0</v>
      </c>
      <c r="P1368" s="8">
        <f>INDEX([1]Calculation!CB:CB,ROW())</f>
        <v>0</v>
      </c>
    </row>
    <row r="1369" spans="1:16">
      <c r="A1369">
        <f>INDEX([1]Calculation!$F:$F,ROW())</f>
        <v>0</v>
      </c>
      <c r="B1369">
        <f>INDEX([1]Calculation!$D:$D,ROW())</f>
        <v>0</v>
      </c>
      <c r="C1369" t="str">
        <f>IF(INDEX([1]Calculation!$G:$G,ROW())=0,"-",INDEX([1]Calculation!$G:$G,ROW()))</f>
        <v>-</v>
      </c>
      <c r="D1369" t="str">
        <f>INDEX([1]Calculation!$J:$J,ROW())&amp;"  "&amp;INDEX([1]Calculation!$K:$K,ROW())</f>
        <v xml:space="preserve">  </v>
      </c>
      <c r="E1369" s="19">
        <f>INDEX([1]Calculation!$I:$I,ROW())</f>
        <v>0</v>
      </c>
      <c r="F1369" s="12">
        <f>ROUND(INDEX([1]Calculation!AL:AL,ROW()),1)</f>
        <v>0</v>
      </c>
      <c r="G1369" s="8">
        <f>ROUND(INDEX([1]Calculation!L:L,ROW()),0)</f>
        <v>0</v>
      </c>
      <c r="H1369" s="8">
        <f>ROUND(INDEX([1]Calculation!M:M,ROW()),0)</f>
        <v>0</v>
      </c>
      <c r="I1369" s="8">
        <f>ROUND(INDEX([1]Calculation!N:N,ROW()),0)</f>
        <v>0</v>
      </c>
      <c r="J1369" s="8">
        <f>ROUND(INDEX([1]Calculation!O:O,ROW()),0)</f>
        <v>0</v>
      </c>
      <c r="K1369" s="8">
        <f>ROUND(INDEX([1]Calculation!P:P,ROW()),0)</f>
        <v>0</v>
      </c>
      <c r="L1369" s="8">
        <f>ROUND(INDEX([1]Calculation!Q:Q,ROW()),0)</f>
        <v>0</v>
      </c>
      <c r="M1369" s="8">
        <f>ROUND(INDEX([1]Calculation!R:R,ROW()),0)</f>
        <v>0</v>
      </c>
      <c r="N1369" s="8">
        <f>ROUND(INDEX([1]Calculation!S:S,ROW()),0)</f>
        <v>0</v>
      </c>
      <c r="O1369" s="8">
        <f>ROUND(INDEX([1]Calculation!T:T,ROW()),0)</f>
        <v>0</v>
      </c>
      <c r="P1369" s="8">
        <f>INDEX([1]Calculation!CB:CB,ROW())</f>
        <v>0</v>
      </c>
    </row>
    <row r="1370" spans="1:16">
      <c r="A1370">
        <f>INDEX([1]Calculation!$F:$F,ROW())</f>
        <v>0</v>
      </c>
      <c r="B1370">
        <f>INDEX([1]Calculation!$D:$D,ROW())</f>
        <v>0</v>
      </c>
      <c r="C1370" t="str">
        <f>IF(INDEX([1]Calculation!$G:$G,ROW())=0,"-",INDEX([1]Calculation!$G:$G,ROW()))</f>
        <v>-</v>
      </c>
      <c r="D1370" t="str">
        <f>INDEX([1]Calculation!$J:$J,ROW())&amp;"  "&amp;INDEX([1]Calculation!$K:$K,ROW())</f>
        <v xml:space="preserve">  </v>
      </c>
      <c r="E1370" s="19">
        <f>INDEX([1]Calculation!$I:$I,ROW())</f>
        <v>0</v>
      </c>
      <c r="F1370" s="12">
        <f>ROUND(INDEX([1]Calculation!AL:AL,ROW()),1)</f>
        <v>0</v>
      </c>
      <c r="G1370" s="8">
        <f>ROUND(INDEX([1]Calculation!L:L,ROW()),0)</f>
        <v>0</v>
      </c>
      <c r="H1370" s="8">
        <f>ROUND(INDEX([1]Calculation!M:M,ROW()),0)</f>
        <v>0</v>
      </c>
      <c r="I1370" s="8">
        <f>ROUND(INDEX([1]Calculation!N:N,ROW()),0)</f>
        <v>0</v>
      </c>
      <c r="J1370" s="8">
        <f>ROUND(INDEX([1]Calculation!O:O,ROW()),0)</f>
        <v>0</v>
      </c>
      <c r="K1370" s="8">
        <f>ROUND(INDEX([1]Calculation!P:P,ROW()),0)</f>
        <v>0</v>
      </c>
      <c r="L1370" s="8">
        <f>ROUND(INDEX([1]Calculation!Q:Q,ROW()),0)</f>
        <v>0</v>
      </c>
      <c r="M1370" s="8">
        <f>ROUND(INDEX([1]Calculation!R:R,ROW()),0)</f>
        <v>0</v>
      </c>
      <c r="N1370" s="8">
        <f>ROUND(INDEX([1]Calculation!S:S,ROW()),0)</f>
        <v>0</v>
      </c>
      <c r="O1370" s="8">
        <f>ROUND(INDEX([1]Calculation!T:T,ROW()),0)</f>
        <v>0</v>
      </c>
      <c r="P1370" s="8">
        <f>INDEX([1]Calculation!CB:CB,ROW())</f>
        <v>0</v>
      </c>
    </row>
    <row r="1371" spans="1:16">
      <c r="A1371">
        <f>INDEX([1]Calculation!$F:$F,ROW())</f>
        <v>0</v>
      </c>
      <c r="B1371">
        <f>INDEX([1]Calculation!$D:$D,ROW())</f>
        <v>0</v>
      </c>
      <c r="C1371" t="str">
        <f>IF(INDEX([1]Calculation!$G:$G,ROW())=0,"-",INDEX([1]Calculation!$G:$G,ROW()))</f>
        <v>-</v>
      </c>
      <c r="D1371" t="str">
        <f>INDEX([1]Calculation!$J:$J,ROW())&amp;"  "&amp;INDEX([1]Calculation!$K:$K,ROW())</f>
        <v xml:space="preserve">  </v>
      </c>
      <c r="E1371" s="19">
        <f>INDEX([1]Calculation!$I:$I,ROW())</f>
        <v>0</v>
      </c>
      <c r="F1371" s="12">
        <f>ROUND(INDEX([1]Calculation!AL:AL,ROW()),1)</f>
        <v>0</v>
      </c>
      <c r="G1371" s="8">
        <f>ROUND(INDEX([1]Calculation!L:L,ROW()),0)</f>
        <v>0</v>
      </c>
      <c r="H1371" s="8">
        <f>ROUND(INDEX([1]Calculation!M:M,ROW()),0)</f>
        <v>0</v>
      </c>
      <c r="I1371" s="8">
        <f>ROUND(INDEX([1]Calculation!N:N,ROW()),0)</f>
        <v>0</v>
      </c>
      <c r="J1371" s="8">
        <f>ROUND(INDEX([1]Calculation!O:O,ROW()),0)</f>
        <v>0</v>
      </c>
      <c r="K1371" s="8">
        <f>ROUND(INDEX([1]Calculation!P:P,ROW()),0)</f>
        <v>0</v>
      </c>
      <c r="L1371" s="8">
        <f>ROUND(INDEX([1]Calculation!Q:Q,ROW()),0)</f>
        <v>0</v>
      </c>
      <c r="M1371" s="8">
        <f>ROUND(INDEX([1]Calculation!R:R,ROW()),0)</f>
        <v>0</v>
      </c>
      <c r="N1371" s="8">
        <f>ROUND(INDEX([1]Calculation!S:S,ROW()),0)</f>
        <v>0</v>
      </c>
      <c r="O1371" s="8">
        <f>ROUND(INDEX([1]Calculation!T:T,ROW()),0)</f>
        <v>0</v>
      </c>
      <c r="P1371" s="8">
        <f>INDEX([1]Calculation!CB:CB,ROW())</f>
        <v>0</v>
      </c>
    </row>
    <row r="1372" spans="1:16">
      <c r="A1372">
        <f>INDEX([1]Calculation!$F:$F,ROW())</f>
        <v>0</v>
      </c>
      <c r="B1372">
        <f>INDEX([1]Calculation!$D:$D,ROW())</f>
        <v>0</v>
      </c>
      <c r="C1372" t="str">
        <f>IF(INDEX([1]Calculation!$G:$G,ROW())=0,"-",INDEX([1]Calculation!$G:$G,ROW()))</f>
        <v>-</v>
      </c>
      <c r="D1372" t="str">
        <f>INDEX([1]Calculation!$J:$J,ROW())&amp;"  "&amp;INDEX([1]Calculation!$K:$K,ROW())</f>
        <v xml:space="preserve">  </v>
      </c>
      <c r="E1372" s="19">
        <f>INDEX([1]Calculation!$I:$I,ROW())</f>
        <v>0</v>
      </c>
      <c r="F1372" s="12">
        <f>ROUND(INDEX([1]Calculation!AL:AL,ROW()),1)</f>
        <v>0</v>
      </c>
      <c r="G1372" s="8">
        <f>ROUND(INDEX([1]Calculation!L:L,ROW()),0)</f>
        <v>0</v>
      </c>
      <c r="H1372" s="8">
        <f>ROUND(INDEX([1]Calculation!M:M,ROW()),0)</f>
        <v>0</v>
      </c>
      <c r="I1372" s="8">
        <f>ROUND(INDEX([1]Calculation!N:N,ROW()),0)</f>
        <v>0</v>
      </c>
      <c r="J1372" s="8">
        <f>ROUND(INDEX([1]Calculation!O:O,ROW()),0)</f>
        <v>0</v>
      </c>
      <c r="K1372" s="8">
        <f>ROUND(INDEX([1]Calculation!P:P,ROW()),0)</f>
        <v>0</v>
      </c>
      <c r="L1372" s="8">
        <f>ROUND(INDEX([1]Calculation!Q:Q,ROW()),0)</f>
        <v>0</v>
      </c>
      <c r="M1372" s="8">
        <f>ROUND(INDEX([1]Calculation!R:R,ROW()),0)</f>
        <v>0</v>
      </c>
      <c r="N1372" s="8">
        <f>ROUND(INDEX([1]Calculation!S:S,ROW()),0)</f>
        <v>0</v>
      </c>
      <c r="O1372" s="8">
        <f>ROUND(INDEX([1]Calculation!T:T,ROW()),0)</f>
        <v>0</v>
      </c>
      <c r="P1372" s="8">
        <f>INDEX([1]Calculation!CB:CB,ROW())</f>
        <v>0</v>
      </c>
    </row>
    <row r="1373" spans="1:16">
      <c r="A1373">
        <f>INDEX([1]Calculation!$F:$F,ROW())</f>
        <v>0</v>
      </c>
      <c r="B1373">
        <f>INDEX([1]Calculation!$D:$D,ROW())</f>
        <v>0</v>
      </c>
      <c r="C1373" t="str">
        <f>IF(INDEX([1]Calculation!$G:$G,ROW())=0,"-",INDEX([1]Calculation!$G:$G,ROW()))</f>
        <v>-</v>
      </c>
      <c r="D1373" t="str">
        <f>INDEX([1]Calculation!$J:$J,ROW())&amp;"  "&amp;INDEX([1]Calculation!$K:$K,ROW())</f>
        <v xml:space="preserve">  </v>
      </c>
      <c r="E1373" s="19">
        <f>INDEX([1]Calculation!$I:$I,ROW())</f>
        <v>0</v>
      </c>
      <c r="F1373" s="12">
        <f>ROUND(INDEX([1]Calculation!AL:AL,ROW()),1)</f>
        <v>0</v>
      </c>
      <c r="G1373" s="8">
        <f>ROUND(INDEX([1]Calculation!L:L,ROW()),0)</f>
        <v>0</v>
      </c>
      <c r="H1373" s="8">
        <f>ROUND(INDEX([1]Calculation!M:M,ROW()),0)</f>
        <v>0</v>
      </c>
      <c r="I1373" s="8">
        <f>ROUND(INDEX([1]Calculation!N:N,ROW()),0)</f>
        <v>0</v>
      </c>
      <c r="J1373" s="8">
        <f>ROUND(INDEX([1]Calculation!O:O,ROW()),0)</f>
        <v>0</v>
      </c>
      <c r="K1373" s="8">
        <f>ROUND(INDEX([1]Calculation!P:P,ROW()),0)</f>
        <v>0</v>
      </c>
      <c r="L1373" s="8">
        <f>ROUND(INDEX([1]Calculation!Q:Q,ROW()),0)</f>
        <v>0</v>
      </c>
      <c r="M1373" s="8">
        <f>ROUND(INDEX([1]Calculation!R:R,ROW()),0)</f>
        <v>0</v>
      </c>
      <c r="N1373" s="8">
        <f>ROUND(INDEX([1]Calculation!S:S,ROW()),0)</f>
        <v>0</v>
      </c>
      <c r="O1373" s="8">
        <f>ROUND(INDEX([1]Calculation!T:T,ROW()),0)</f>
        <v>0</v>
      </c>
      <c r="P1373" s="8">
        <f>INDEX([1]Calculation!CB:CB,ROW())</f>
        <v>0</v>
      </c>
    </row>
    <row r="1374" spans="1:16">
      <c r="A1374">
        <f>INDEX([1]Calculation!$F:$F,ROW())</f>
        <v>0</v>
      </c>
      <c r="B1374">
        <f>INDEX([1]Calculation!$D:$D,ROW())</f>
        <v>0</v>
      </c>
      <c r="C1374" t="str">
        <f>IF(INDEX([1]Calculation!$G:$G,ROW())=0,"-",INDEX([1]Calculation!$G:$G,ROW()))</f>
        <v>-</v>
      </c>
      <c r="D1374" t="str">
        <f>INDEX([1]Calculation!$J:$J,ROW())&amp;"  "&amp;INDEX([1]Calculation!$K:$K,ROW())</f>
        <v xml:space="preserve">  </v>
      </c>
      <c r="E1374" s="19">
        <f>INDEX([1]Calculation!$I:$I,ROW())</f>
        <v>0</v>
      </c>
      <c r="F1374" s="12">
        <f>ROUND(INDEX([1]Calculation!AL:AL,ROW()),1)</f>
        <v>0</v>
      </c>
      <c r="G1374" s="8">
        <f>ROUND(INDEX([1]Calculation!L:L,ROW()),0)</f>
        <v>0</v>
      </c>
      <c r="H1374" s="8">
        <f>ROUND(INDEX([1]Calculation!M:M,ROW()),0)</f>
        <v>0</v>
      </c>
      <c r="I1374" s="8">
        <f>ROUND(INDEX([1]Calculation!N:N,ROW()),0)</f>
        <v>0</v>
      </c>
      <c r="J1374" s="8">
        <f>ROUND(INDEX([1]Calculation!O:O,ROW()),0)</f>
        <v>0</v>
      </c>
      <c r="K1374" s="8">
        <f>ROUND(INDEX([1]Calculation!P:P,ROW()),0)</f>
        <v>0</v>
      </c>
      <c r="L1374" s="8">
        <f>ROUND(INDEX([1]Calculation!Q:Q,ROW()),0)</f>
        <v>0</v>
      </c>
      <c r="M1374" s="8">
        <f>ROUND(INDEX([1]Calculation!R:R,ROW()),0)</f>
        <v>0</v>
      </c>
      <c r="N1374" s="8">
        <f>ROUND(INDEX([1]Calculation!S:S,ROW()),0)</f>
        <v>0</v>
      </c>
      <c r="O1374" s="8">
        <f>ROUND(INDEX([1]Calculation!T:T,ROW()),0)</f>
        <v>0</v>
      </c>
      <c r="P1374" s="8">
        <f>INDEX([1]Calculation!CB:CB,ROW())</f>
        <v>0</v>
      </c>
    </row>
    <row r="1375" spans="1:16">
      <c r="A1375">
        <f>INDEX([1]Calculation!$F:$F,ROW())</f>
        <v>0</v>
      </c>
      <c r="B1375">
        <f>INDEX([1]Calculation!$D:$D,ROW())</f>
        <v>0</v>
      </c>
      <c r="C1375" t="str">
        <f>IF(INDEX([1]Calculation!$G:$G,ROW())=0,"-",INDEX([1]Calculation!$G:$G,ROW()))</f>
        <v>-</v>
      </c>
      <c r="D1375" t="str">
        <f>INDEX([1]Calculation!$J:$J,ROW())&amp;"  "&amp;INDEX([1]Calculation!$K:$K,ROW())</f>
        <v xml:space="preserve">  </v>
      </c>
      <c r="E1375" s="19">
        <f>INDEX([1]Calculation!$I:$I,ROW())</f>
        <v>0</v>
      </c>
      <c r="F1375" s="12">
        <f>ROUND(INDEX([1]Calculation!AL:AL,ROW()),1)</f>
        <v>0</v>
      </c>
      <c r="G1375" s="8">
        <f>ROUND(INDEX([1]Calculation!L:L,ROW()),0)</f>
        <v>0</v>
      </c>
      <c r="H1375" s="8">
        <f>ROUND(INDEX([1]Calculation!M:M,ROW()),0)</f>
        <v>0</v>
      </c>
      <c r="I1375" s="8">
        <f>ROUND(INDEX([1]Calculation!N:N,ROW()),0)</f>
        <v>0</v>
      </c>
      <c r="J1375" s="8">
        <f>ROUND(INDEX([1]Calculation!O:O,ROW()),0)</f>
        <v>0</v>
      </c>
      <c r="K1375" s="8">
        <f>ROUND(INDEX([1]Calculation!P:P,ROW()),0)</f>
        <v>0</v>
      </c>
      <c r="L1375" s="8">
        <f>ROUND(INDEX([1]Calculation!Q:Q,ROW()),0)</f>
        <v>0</v>
      </c>
      <c r="M1375" s="8">
        <f>ROUND(INDEX([1]Calculation!R:R,ROW()),0)</f>
        <v>0</v>
      </c>
      <c r="N1375" s="8">
        <f>ROUND(INDEX([1]Calculation!S:S,ROW()),0)</f>
        <v>0</v>
      </c>
      <c r="O1375" s="8">
        <f>ROUND(INDEX([1]Calculation!T:T,ROW()),0)</f>
        <v>0</v>
      </c>
      <c r="P1375" s="8">
        <f>INDEX([1]Calculation!CB:CB,ROW())</f>
        <v>0</v>
      </c>
    </row>
    <row r="1376" spans="1:16">
      <c r="A1376">
        <f>INDEX([1]Calculation!$F:$F,ROW())</f>
        <v>0</v>
      </c>
      <c r="B1376">
        <f>INDEX([1]Calculation!$D:$D,ROW())</f>
        <v>0</v>
      </c>
      <c r="C1376" t="str">
        <f>IF(INDEX([1]Calculation!$G:$G,ROW())=0,"-",INDEX([1]Calculation!$G:$G,ROW()))</f>
        <v>-</v>
      </c>
      <c r="D1376" t="str">
        <f>INDEX([1]Calculation!$J:$J,ROW())&amp;"  "&amp;INDEX([1]Calculation!$K:$K,ROW())</f>
        <v xml:space="preserve">  </v>
      </c>
      <c r="E1376" s="19">
        <f>INDEX([1]Calculation!$I:$I,ROW())</f>
        <v>0</v>
      </c>
      <c r="F1376" s="12">
        <f>ROUND(INDEX([1]Calculation!AL:AL,ROW()),1)</f>
        <v>0</v>
      </c>
      <c r="G1376" s="8">
        <f>ROUND(INDEX([1]Calculation!L:L,ROW()),0)</f>
        <v>0</v>
      </c>
      <c r="H1376" s="8">
        <f>ROUND(INDEX([1]Calculation!M:M,ROW()),0)</f>
        <v>0</v>
      </c>
      <c r="I1376" s="8">
        <f>ROUND(INDEX([1]Calculation!N:N,ROW()),0)</f>
        <v>0</v>
      </c>
      <c r="J1376" s="8">
        <f>ROUND(INDEX([1]Calculation!O:O,ROW()),0)</f>
        <v>0</v>
      </c>
      <c r="K1376" s="8">
        <f>ROUND(INDEX([1]Calculation!P:P,ROW()),0)</f>
        <v>0</v>
      </c>
      <c r="L1376" s="8">
        <f>ROUND(INDEX([1]Calculation!Q:Q,ROW()),0)</f>
        <v>0</v>
      </c>
      <c r="M1376" s="8">
        <f>ROUND(INDEX([1]Calculation!R:R,ROW()),0)</f>
        <v>0</v>
      </c>
      <c r="N1376" s="8">
        <f>ROUND(INDEX([1]Calculation!S:S,ROW()),0)</f>
        <v>0</v>
      </c>
      <c r="O1376" s="8">
        <f>ROUND(INDEX([1]Calculation!T:T,ROW()),0)</f>
        <v>0</v>
      </c>
      <c r="P1376" s="8">
        <f>INDEX([1]Calculation!CB:CB,ROW())</f>
        <v>0</v>
      </c>
    </row>
    <row r="1377" spans="1:16">
      <c r="A1377">
        <f>INDEX([1]Calculation!$F:$F,ROW())</f>
        <v>0</v>
      </c>
      <c r="B1377">
        <f>INDEX([1]Calculation!$D:$D,ROW())</f>
        <v>0</v>
      </c>
      <c r="C1377" t="str">
        <f>IF(INDEX([1]Calculation!$G:$G,ROW())=0,"-",INDEX([1]Calculation!$G:$G,ROW()))</f>
        <v>-</v>
      </c>
      <c r="D1377" t="str">
        <f>INDEX([1]Calculation!$J:$J,ROW())&amp;"  "&amp;INDEX([1]Calculation!$K:$K,ROW())</f>
        <v xml:space="preserve">  </v>
      </c>
      <c r="E1377" s="19">
        <f>INDEX([1]Calculation!$I:$I,ROW())</f>
        <v>0</v>
      </c>
      <c r="F1377" s="12">
        <f>ROUND(INDEX([1]Calculation!AL:AL,ROW()),1)</f>
        <v>0</v>
      </c>
      <c r="G1377" s="8">
        <f>ROUND(INDEX([1]Calculation!L:L,ROW()),0)</f>
        <v>0</v>
      </c>
      <c r="H1377" s="8">
        <f>ROUND(INDEX([1]Calculation!M:M,ROW()),0)</f>
        <v>0</v>
      </c>
      <c r="I1377" s="8">
        <f>ROUND(INDEX([1]Calculation!N:N,ROW()),0)</f>
        <v>0</v>
      </c>
      <c r="J1377" s="8">
        <f>ROUND(INDEX([1]Calculation!O:O,ROW()),0)</f>
        <v>0</v>
      </c>
      <c r="K1377" s="8">
        <f>ROUND(INDEX([1]Calculation!P:P,ROW()),0)</f>
        <v>0</v>
      </c>
      <c r="L1377" s="8">
        <f>ROUND(INDEX([1]Calculation!Q:Q,ROW()),0)</f>
        <v>0</v>
      </c>
      <c r="M1377" s="8">
        <f>ROUND(INDEX([1]Calculation!R:R,ROW()),0)</f>
        <v>0</v>
      </c>
      <c r="N1377" s="8">
        <f>ROUND(INDEX([1]Calculation!S:S,ROW()),0)</f>
        <v>0</v>
      </c>
      <c r="O1377" s="8">
        <f>ROUND(INDEX([1]Calculation!T:T,ROW()),0)</f>
        <v>0</v>
      </c>
      <c r="P1377" s="8">
        <f>INDEX([1]Calculation!CB:CB,ROW())</f>
        <v>0</v>
      </c>
    </row>
    <row r="1378" spans="1:16">
      <c r="A1378">
        <f>INDEX([1]Calculation!$F:$F,ROW())</f>
        <v>0</v>
      </c>
      <c r="B1378">
        <f>INDEX([1]Calculation!$D:$D,ROW())</f>
        <v>0</v>
      </c>
      <c r="C1378" t="str">
        <f>IF(INDEX([1]Calculation!$G:$G,ROW())=0,"-",INDEX([1]Calculation!$G:$G,ROW()))</f>
        <v>-</v>
      </c>
      <c r="D1378" t="str">
        <f>INDEX([1]Calculation!$J:$J,ROW())&amp;"  "&amp;INDEX([1]Calculation!$K:$K,ROW())</f>
        <v xml:space="preserve">  </v>
      </c>
      <c r="E1378" s="19">
        <f>INDEX([1]Calculation!$I:$I,ROW())</f>
        <v>0</v>
      </c>
      <c r="F1378" s="12">
        <f>ROUND(INDEX([1]Calculation!AL:AL,ROW()),1)</f>
        <v>0</v>
      </c>
      <c r="G1378" s="8">
        <f>ROUND(INDEX([1]Calculation!L:L,ROW()),0)</f>
        <v>0</v>
      </c>
      <c r="H1378" s="8">
        <f>ROUND(INDEX([1]Calculation!M:M,ROW()),0)</f>
        <v>0</v>
      </c>
      <c r="I1378" s="8">
        <f>ROUND(INDEX([1]Calculation!N:N,ROW()),0)</f>
        <v>0</v>
      </c>
      <c r="J1378" s="8">
        <f>ROUND(INDEX([1]Calculation!O:O,ROW()),0)</f>
        <v>0</v>
      </c>
      <c r="K1378" s="8">
        <f>ROUND(INDEX([1]Calculation!P:P,ROW()),0)</f>
        <v>0</v>
      </c>
      <c r="L1378" s="8">
        <f>ROUND(INDEX([1]Calculation!Q:Q,ROW()),0)</f>
        <v>0</v>
      </c>
      <c r="M1378" s="8">
        <f>ROUND(INDEX([1]Calculation!R:R,ROW()),0)</f>
        <v>0</v>
      </c>
      <c r="N1378" s="8">
        <f>ROUND(INDEX([1]Calculation!S:S,ROW()),0)</f>
        <v>0</v>
      </c>
      <c r="O1378" s="8">
        <f>ROUND(INDEX([1]Calculation!T:T,ROW()),0)</f>
        <v>0</v>
      </c>
      <c r="P1378" s="8">
        <f>INDEX([1]Calculation!CB:CB,ROW())</f>
        <v>0</v>
      </c>
    </row>
    <row r="1379" spans="1:16">
      <c r="A1379">
        <f>INDEX([1]Calculation!$F:$F,ROW())</f>
        <v>0</v>
      </c>
      <c r="B1379">
        <f>INDEX([1]Calculation!$D:$D,ROW())</f>
        <v>0</v>
      </c>
      <c r="C1379" t="str">
        <f>IF(INDEX([1]Calculation!$G:$G,ROW())=0,"-",INDEX([1]Calculation!$G:$G,ROW()))</f>
        <v>-</v>
      </c>
      <c r="D1379" t="str">
        <f>INDEX([1]Calculation!$J:$J,ROW())&amp;"  "&amp;INDEX([1]Calculation!$K:$K,ROW())</f>
        <v xml:space="preserve">  </v>
      </c>
      <c r="E1379" s="19">
        <f>INDEX([1]Calculation!$I:$I,ROW())</f>
        <v>0</v>
      </c>
      <c r="F1379" s="12">
        <f>ROUND(INDEX([1]Calculation!AL:AL,ROW()),1)</f>
        <v>0</v>
      </c>
      <c r="G1379" s="8">
        <f>ROUND(INDEX([1]Calculation!L:L,ROW()),0)</f>
        <v>0</v>
      </c>
      <c r="H1379" s="8">
        <f>ROUND(INDEX([1]Calculation!M:M,ROW()),0)</f>
        <v>0</v>
      </c>
      <c r="I1379" s="8">
        <f>ROUND(INDEX([1]Calculation!N:N,ROW()),0)</f>
        <v>0</v>
      </c>
      <c r="J1379" s="8">
        <f>ROUND(INDEX([1]Calculation!O:O,ROW()),0)</f>
        <v>0</v>
      </c>
      <c r="K1379" s="8">
        <f>ROUND(INDEX([1]Calculation!P:P,ROW()),0)</f>
        <v>0</v>
      </c>
      <c r="L1379" s="8">
        <f>ROUND(INDEX([1]Calculation!Q:Q,ROW()),0)</f>
        <v>0</v>
      </c>
      <c r="M1379" s="8">
        <f>ROUND(INDEX([1]Calculation!R:R,ROW()),0)</f>
        <v>0</v>
      </c>
      <c r="N1379" s="8">
        <f>ROUND(INDEX([1]Calculation!S:S,ROW()),0)</f>
        <v>0</v>
      </c>
      <c r="O1379" s="8">
        <f>ROUND(INDEX([1]Calculation!T:T,ROW()),0)</f>
        <v>0</v>
      </c>
      <c r="P1379" s="8">
        <f>INDEX([1]Calculation!CB:CB,ROW())</f>
        <v>0</v>
      </c>
    </row>
    <row r="1380" spans="1:16">
      <c r="A1380">
        <f>INDEX([1]Calculation!$F:$F,ROW())</f>
        <v>0</v>
      </c>
      <c r="B1380">
        <f>INDEX([1]Calculation!$D:$D,ROW())</f>
        <v>0</v>
      </c>
      <c r="C1380" t="str">
        <f>IF(INDEX([1]Calculation!$G:$G,ROW())=0,"-",INDEX([1]Calculation!$G:$G,ROW()))</f>
        <v>-</v>
      </c>
      <c r="D1380" t="str">
        <f>INDEX([1]Calculation!$J:$J,ROW())&amp;"  "&amp;INDEX([1]Calculation!$K:$K,ROW())</f>
        <v xml:space="preserve">  </v>
      </c>
      <c r="E1380" s="19">
        <f>INDEX([1]Calculation!$I:$I,ROW())</f>
        <v>0</v>
      </c>
      <c r="F1380" s="12">
        <f>ROUND(INDEX([1]Calculation!AL:AL,ROW()),1)</f>
        <v>0</v>
      </c>
      <c r="G1380" s="8">
        <f>ROUND(INDEX([1]Calculation!L:L,ROW()),0)</f>
        <v>0</v>
      </c>
      <c r="H1380" s="8">
        <f>ROUND(INDEX([1]Calculation!M:M,ROW()),0)</f>
        <v>0</v>
      </c>
      <c r="I1380" s="8">
        <f>ROUND(INDEX([1]Calculation!N:N,ROW()),0)</f>
        <v>0</v>
      </c>
      <c r="J1380" s="8">
        <f>ROUND(INDEX([1]Calculation!O:O,ROW()),0)</f>
        <v>0</v>
      </c>
      <c r="K1380" s="8">
        <f>ROUND(INDEX([1]Calculation!P:P,ROW()),0)</f>
        <v>0</v>
      </c>
      <c r="L1380" s="8">
        <f>ROUND(INDEX([1]Calculation!Q:Q,ROW()),0)</f>
        <v>0</v>
      </c>
      <c r="M1380" s="8">
        <f>ROUND(INDEX([1]Calculation!R:R,ROW()),0)</f>
        <v>0</v>
      </c>
      <c r="N1380" s="8">
        <f>ROUND(INDEX([1]Calculation!S:S,ROW()),0)</f>
        <v>0</v>
      </c>
      <c r="O1380" s="8">
        <f>ROUND(INDEX([1]Calculation!T:T,ROW()),0)</f>
        <v>0</v>
      </c>
      <c r="P1380" s="8">
        <f>INDEX([1]Calculation!CB:CB,ROW())</f>
        <v>0</v>
      </c>
    </row>
    <row r="1381" spans="1:16">
      <c r="A1381">
        <f>INDEX([1]Calculation!$F:$F,ROW())</f>
        <v>0</v>
      </c>
      <c r="B1381">
        <f>INDEX([1]Calculation!$D:$D,ROW())</f>
        <v>0</v>
      </c>
      <c r="C1381" t="str">
        <f>IF(INDEX([1]Calculation!$G:$G,ROW())=0,"-",INDEX([1]Calculation!$G:$G,ROW()))</f>
        <v>-</v>
      </c>
      <c r="D1381" t="str">
        <f>INDEX([1]Calculation!$J:$J,ROW())&amp;"  "&amp;INDEX([1]Calculation!$K:$K,ROW())</f>
        <v xml:space="preserve">  </v>
      </c>
      <c r="E1381" s="19">
        <f>INDEX([1]Calculation!$I:$I,ROW())</f>
        <v>0</v>
      </c>
      <c r="F1381" s="12">
        <f>ROUND(INDEX([1]Calculation!AL:AL,ROW()),1)</f>
        <v>0</v>
      </c>
      <c r="G1381" s="8">
        <f>ROUND(INDEX([1]Calculation!L:L,ROW()),0)</f>
        <v>0</v>
      </c>
      <c r="H1381" s="8">
        <f>ROUND(INDEX([1]Calculation!M:M,ROW()),0)</f>
        <v>0</v>
      </c>
      <c r="I1381" s="8">
        <f>ROUND(INDEX([1]Calculation!N:N,ROW()),0)</f>
        <v>0</v>
      </c>
      <c r="J1381" s="8">
        <f>ROUND(INDEX([1]Calculation!O:O,ROW()),0)</f>
        <v>0</v>
      </c>
      <c r="K1381" s="8">
        <f>ROUND(INDEX([1]Calculation!P:P,ROW()),0)</f>
        <v>0</v>
      </c>
      <c r="L1381" s="8">
        <f>ROUND(INDEX([1]Calculation!Q:Q,ROW()),0)</f>
        <v>0</v>
      </c>
      <c r="M1381" s="8">
        <f>ROUND(INDEX([1]Calculation!R:R,ROW()),0)</f>
        <v>0</v>
      </c>
      <c r="N1381" s="8">
        <f>ROUND(INDEX([1]Calculation!S:S,ROW()),0)</f>
        <v>0</v>
      </c>
      <c r="O1381" s="8">
        <f>ROUND(INDEX([1]Calculation!T:T,ROW()),0)</f>
        <v>0</v>
      </c>
      <c r="P1381" s="8">
        <f>INDEX([1]Calculation!CB:CB,ROW())</f>
        <v>0</v>
      </c>
    </row>
    <row r="1382" spans="1:16">
      <c r="A1382">
        <f>INDEX([1]Calculation!$F:$F,ROW())</f>
        <v>0</v>
      </c>
      <c r="B1382">
        <f>INDEX([1]Calculation!$D:$D,ROW())</f>
        <v>0</v>
      </c>
      <c r="C1382" t="str">
        <f>IF(INDEX([1]Calculation!$G:$G,ROW())=0,"-",INDEX([1]Calculation!$G:$G,ROW()))</f>
        <v>-</v>
      </c>
      <c r="D1382" t="str">
        <f>INDEX([1]Calculation!$J:$J,ROW())&amp;"  "&amp;INDEX([1]Calculation!$K:$K,ROW())</f>
        <v xml:space="preserve">  </v>
      </c>
      <c r="E1382" s="19">
        <f>INDEX([1]Calculation!$I:$I,ROW())</f>
        <v>0</v>
      </c>
      <c r="F1382" s="12">
        <f>ROUND(INDEX([1]Calculation!AL:AL,ROW()),1)</f>
        <v>0</v>
      </c>
      <c r="G1382" s="8">
        <f>ROUND(INDEX([1]Calculation!L:L,ROW()),0)</f>
        <v>0</v>
      </c>
      <c r="H1382" s="8">
        <f>ROUND(INDEX([1]Calculation!M:M,ROW()),0)</f>
        <v>0</v>
      </c>
      <c r="I1382" s="8">
        <f>ROUND(INDEX([1]Calculation!N:N,ROW()),0)</f>
        <v>0</v>
      </c>
      <c r="J1382" s="8">
        <f>ROUND(INDEX([1]Calculation!O:O,ROW()),0)</f>
        <v>0</v>
      </c>
      <c r="K1382" s="8">
        <f>ROUND(INDEX([1]Calculation!P:P,ROW()),0)</f>
        <v>0</v>
      </c>
      <c r="L1382" s="8">
        <f>ROUND(INDEX([1]Calculation!Q:Q,ROW()),0)</f>
        <v>0</v>
      </c>
      <c r="M1382" s="8">
        <f>ROUND(INDEX([1]Calculation!R:R,ROW()),0)</f>
        <v>0</v>
      </c>
      <c r="N1382" s="8">
        <f>ROUND(INDEX([1]Calculation!S:S,ROW()),0)</f>
        <v>0</v>
      </c>
      <c r="O1382" s="8">
        <f>ROUND(INDEX([1]Calculation!T:T,ROW()),0)</f>
        <v>0</v>
      </c>
      <c r="P1382" s="8">
        <f>INDEX([1]Calculation!CB:CB,ROW())</f>
        <v>0</v>
      </c>
    </row>
    <row r="1383" spans="1:16">
      <c r="A1383">
        <f>INDEX([1]Calculation!$F:$F,ROW())</f>
        <v>0</v>
      </c>
      <c r="B1383">
        <f>INDEX([1]Calculation!$D:$D,ROW())</f>
        <v>0</v>
      </c>
      <c r="C1383" t="str">
        <f>IF(INDEX([1]Calculation!$G:$G,ROW())=0,"-",INDEX([1]Calculation!$G:$G,ROW()))</f>
        <v>-</v>
      </c>
      <c r="D1383" t="str">
        <f>INDEX([1]Calculation!$J:$J,ROW())&amp;"  "&amp;INDEX([1]Calculation!$K:$K,ROW())</f>
        <v xml:space="preserve">  </v>
      </c>
      <c r="E1383" s="19">
        <f>INDEX([1]Calculation!$I:$I,ROW())</f>
        <v>0</v>
      </c>
      <c r="F1383" s="12">
        <f>ROUND(INDEX([1]Calculation!AL:AL,ROW()),1)</f>
        <v>0</v>
      </c>
      <c r="G1383" s="8">
        <f>ROUND(INDEX([1]Calculation!L:L,ROW()),0)</f>
        <v>0</v>
      </c>
      <c r="H1383" s="8">
        <f>ROUND(INDEX([1]Calculation!M:M,ROW()),0)</f>
        <v>0</v>
      </c>
      <c r="I1383" s="8">
        <f>ROUND(INDEX([1]Calculation!N:N,ROW()),0)</f>
        <v>0</v>
      </c>
      <c r="J1383" s="8">
        <f>ROUND(INDEX([1]Calculation!O:O,ROW()),0)</f>
        <v>0</v>
      </c>
      <c r="K1383" s="8">
        <f>ROUND(INDEX([1]Calculation!P:P,ROW()),0)</f>
        <v>0</v>
      </c>
      <c r="L1383" s="8">
        <f>ROUND(INDEX([1]Calculation!Q:Q,ROW()),0)</f>
        <v>0</v>
      </c>
      <c r="M1383" s="8">
        <f>ROUND(INDEX([1]Calculation!R:R,ROW()),0)</f>
        <v>0</v>
      </c>
      <c r="N1383" s="8">
        <f>ROUND(INDEX([1]Calculation!S:S,ROW()),0)</f>
        <v>0</v>
      </c>
      <c r="O1383" s="8">
        <f>ROUND(INDEX([1]Calculation!T:T,ROW()),0)</f>
        <v>0</v>
      </c>
      <c r="P1383" s="8">
        <f>INDEX([1]Calculation!CB:CB,ROW())</f>
        <v>0</v>
      </c>
    </row>
    <row r="1384" spans="1:16">
      <c r="A1384">
        <f>INDEX([1]Calculation!$F:$F,ROW())</f>
        <v>0</v>
      </c>
      <c r="B1384">
        <f>INDEX([1]Calculation!$D:$D,ROW())</f>
        <v>0</v>
      </c>
      <c r="C1384" t="str">
        <f>IF(INDEX([1]Calculation!$G:$G,ROW())=0,"-",INDEX([1]Calculation!$G:$G,ROW()))</f>
        <v>-</v>
      </c>
      <c r="D1384" t="str">
        <f>INDEX([1]Calculation!$J:$J,ROW())&amp;"  "&amp;INDEX([1]Calculation!$K:$K,ROW())</f>
        <v xml:space="preserve">  </v>
      </c>
      <c r="E1384" s="19">
        <f>INDEX([1]Calculation!$I:$I,ROW())</f>
        <v>0</v>
      </c>
      <c r="F1384" s="12">
        <f>ROUND(INDEX([1]Calculation!AL:AL,ROW()),1)</f>
        <v>0</v>
      </c>
      <c r="G1384" s="8">
        <f>ROUND(INDEX([1]Calculation!L:L,ROW()),0)</f>
        <v>0</v>
      </c>
      <c r="H1384" s="8">
        <f>ROUND(INDEX([1]Calculation!M:M,ROW()),0)</f>
        <v>0</v>
      </c>
      <c r="I1384" s="8">
        <f>ROUND(INDEX([1]Calculation!N:N,ROW()),0)</f>
        <v>0</v>
      </c>
      <c r="J1384" s="8">
        <f>ROUND(INDEX([1]Calculation!O:O,ROW()),0)</f>
        <v>0</v>
      </c>
      <c r="K1384" s="8">
        <f>ROUND(INDEX([1]Calculation!P:P,ROW()),0)</f>
        <v>0</v>
      </c>
      <c r="L1384" s="8">
        <f>ROUND(INDEX([1]Calculation!Q:Q,ROW()),0)</f>
        <v>0</v>
      </c>
      <c r="M1384" s="8">
        <f>ROUND(INDEX([1]Calculation!R:R,ROW()),0)</f>
        <v>0</v>
      </c>
      <c r="N1384" s="8">
        <f>ROUND(INDEX([1]Calculation!S:S,ROW()),0)</f>
        <v>0</v>
      </c>
      <c r="O1384" s="8">
        <f>ROUND(INDEX([1]Calculation!T:T,ROW()),0)</f>
        <v>0</v>
      </c>
      <c r="P1384" s="8">
        <f>INDEX([1]Calculation!CB:CB,ROW())</f>
        <v>0</v>
      </c>
    </row>
    <row r="1385" spans="1:16">
      <c r="A1385">
        <f>INDEX([1]Calculation!$F:$F,ROW())</f>
        <v>0</v>
      </c>
      <c r="B1385">
        <f>INDEX([1]Calculation!$D:$D,ROW())</f>
        <v>0</v>
      </c>
      <c r="C1385" t="str">
        <f>IF(INDEX([1]Calculation!$G:$G,ROW())=0,"-",INDEX([1]Calculation!$G:$G,ROW()))</f>
        <v>-</v>
      </c>
      <c r="D1385" t="str">
        <f>INDEX([1]Calculation!$J:$J,ROW())&amp;"  "&amp;INDEX([1]Calculation!$K:$K,ROW())</f>
        <v xml:space="preserve">  </v>
      </c>
      <c r="E1385" s="19">
        <f>INDEX([1]Calculation!$I:$I,ROW())</f>
        <v>0</v>
      </c>
      <c r="F1385" s="12">
        <f>ROUND(INDEX([1]Calculation!AL:AL,ROW()),1)</f>
        <v>0</v>
      </c>
      <c r="G1385" s="8">
        <f>ROUND(INDEX([1]Calculation!L:L,ROW()),0)</f>
        <v>0</v>
      </c>
      <c r="H1385" s="8">
        <f>ROUND(INDEX([1]Calculation!M:M,ROW()),0)</f>
        <v>0</v>
      </c>
      <c r="I1385" s="8">
        <f>ROUND(INDEX([1]Calculation!N:N,ROW()),0)</f>
        <v>0</v>
      </c>
      <c r="J1385" s="8">
        <f>ROUND(INDEX([1]Calculation!O:O,ROW()),0)</f>
        <v>0</v>
      </c>
      <c r="K1385" s="8">
        <f>ROUND(INDEX([1]Calculation!P:P,ROW()),0)</f>
        <v>0</v>
      </c>
      <c r="L1385" s="8">
        <f>ROUND(INDEX([1]Calculation!Q:Q,ROW()),0)</f>
        <v>0</v>
      </c>
      <c r="M1385" s="8">
        <f>ROUND(INDEX([1]Calculation!R:R,ROW()),0)</f>
        <v>0</v>
      </c>
      <c r="N1385" s="8">
        <f>ROUND(INDEX([1]Calculation!S:S,ROW()),0)</f>
        <v>0</v>
      </c>
      <c r="O1385" s="8">
        <f>ROUND(INDEX([1]Calculation!T:T,ROW()),0)</f>
        <v>0</v>
      </c>
      <c r="P1385" s="8">
        <f>INDEX([1]Calculation!CB:CB,ROW())</f>
        <v>0</v>
      </c>
    </row>
    <row r="1386" spans="1:16">
      <c r="A1386">
        <f>INDEX([1]Calculation!$F:$F,ROW())</f>
        <v>0</v>
      </c>
      <c r="B1386">
        <f>INDEX([1]Calculation!$D:$D,ROW())</f>
        <v>0</v>
      </c>
      <c r="C1386" t="str">
        <f>IF(INDEX([1]Calculation!$G:$G,ROW())=0,"-",INDEX([1]Calculation!$G:$G,ROW()))</f>
        <v>-</v>
      </c>
      <c r="D1386" t="str">
        <f>INDEX([1]Calculation!$J:$J,ROW())&amp;"  "&amp;INDEX([1]Calculation!$K:$K,ROW())</f>
        <v xml:space="preserve">  </v>
      </c>
      <c r="E1386" s="19">
        <f>INDEX([1]Calculation!$I:$I,ROW())</f>
        <v>0</v>
      </c>
      <c r="F1386" s="12">
        <f>ROUND(INDEX([1]Calculation!AL:AL,ROW()),1)</f>
        <v>0</v>
      </c>
      <c r="G1386" s="8">
        <f>ROUND(INDEX([1]Calculation!L:L,ROW()),0)</f>
        <v>0</v>
      </c>
      <c r="H1386" s="8">
        <f>ROUND(INDEX([1]Calculation!M:M,ROW()),0)</f>
        <v>0</v>
      </c>
      <c r="I1386" s="8">
        <f>ROUND(INDEX([1]Calculation!N:N,ROW()),0)</f>
        <v>0</v>
      </c>
      <c r="J1386" s="8">
        <f>ROUND(INDEX([1]Calculation!O:O,ROW()),0)</f>
        <v>0</v>
      </c>
      <c r="K1386" s="8">
        <f>ROUND(INDEX([1]Calculation!P:P,ROW()),0)</f>
        <v>0</v>
      </c>
      <c r="L1386" s="8">
        <f>ROUND(INDEX([1]Calculation!Q:Q,ROW()),0)</f>
        <v>0</v>
      </c>
      <c r="M1386" s="8">
        <f>ROUND(INDEX([1]Calculation!R:R,ROW()),0)</f>
        <v>0</v>
      </c>
      <c r="N1386" s="8">
        <f>ROUND(INDEX([1]Calculation!S:S,ROW()),0)</f>
        <v>0</v>
      </c>
      <c r="O1386" s="8">
        <f>ROUND(INDEX([1]Calculation!T:T,ROW()),0)</f>
        <v>0</v>
      </c>
      <c r="P1386" s="8">
        <f>INDEX([1]Calculation!CB:CB,ROW())</f>
        <v>0</v>
      </c>
    </row>
    <row r="1387" spans="1:16">
      <c r="A1387">
        <f>INDEX([1]Calculation!$F:$F,ROW())</f>
        <v>0</v>
      </c>
      <c r="B1387">
        <f>INDEX([1]Calculation!$D:$D,ROW())</f>
        <v>0</v>
      </c>
      <c r="C1387" t="str">
        <f>IF(INDEX([1]Calculation!$G:$G,ROW())=0,"-",INDEX([1]Calculation!$G:$G,ROW()))</f>
        <v>-</v>
      </c>
      <c r="D1387" t="str">
        <f>INDEX([1]Calculation!$J:$J,ROW())&amp;"  "&amp;INDEX([1]Calculation!$K:$K,ROW())</f>
        <v xml:space="preserve">  </v>
      </c>
      <c r="E1387" s="19">
        <f>INDEX([1]Calculation!$I:$I,ROW())</f>
        <v>0</v>
      </c>
      <c r="F1387" s="12">
        <f>ROUND(INDEX([1]Calculation!AL:AL,ROW()),1)</f>
        <v>0</v>
      </c>
      <c r="G1387" s="8">
        <f>ROUND(INDEX([1]Calculation!L:L,ROW()),0)</f>
        <v>0</v>
      </c>
      <c r="H1387" s="8">
        <f>ROUND(INDEX([1]Calculation!M:M,ROW()),0)</f>
        <v>0</v>
      </c>
      <c r="I1387" s="8">
        <f>ROUND(INDEX([1]Calculation!N:N,ROW()),0)</f>
        <v>0</v>
      </c>
      <c r="J1387" s="8">
        <f>ROUND(INDEX([1]Calculation!O:O,ROW()),0)</f>
        <v>0</v>
      </c>
      <c r="K1387" s="8">
        <f>ROUND(INDEX([1]Calculation!P:P,ROW()),0)</f>
        <v>0</v>
      </c>
      <c r="L1387" s="8">
        <f>ROUND(INDEX([1]Calculation!Q:Q,ROW()),0)</f>
        <v>0</v>
      </c>
      <c r="M1387" s="8">
        <f>ROUND(INDEX([1]Calculation!R:R,ROW()),0)</f>
        <v>0</v>
      </c>
      <c r="N1387" s="8">
        <f>ROUND(INDEX([1]Calculation!S:S,ROW()),0)</f>
        <v>0</v>
      </c>
      <c r="O1387" s="8">
        <f>ROUND(INDEX([1]Calculation!T:T,ROW()),0)</f>
        <v>0</v>
      </c>
      <c r="P1387" s="8">
        <f>INDEX([1]Calculation!CB:CB,ROW())</f>
        <v>0</v>
      </c>
    </row>
    <row r="1388" spans="1:16">
      <c r="A1388">
        <f>INDEX([1]Calculation!$F:$F,ROW())</f>
        <v>0</v>
      </c>
      <c r="B1388">
        <f>INDEX([1]Calculation!$D:$D,ROW())</f>
        <v>0</v>
      </c>
      <c r="C1388" t="str">
        <f>IF(INDEX([1]Calculation!$G:$G,ROW())=0,"-",INDEX([1]Calculation!$G:$G,ROW()))</f>
        <v>-</v>
      </c>
      <c r="D1388" t="str">
        <f>INDEX([1]Calculation!$J:$J,ROW())&amp;"  "&amp;INDEX([1]Calculation!$K:$K,ROW())</f>
        <v xml:space="preserve">  </v>
      </c>
      <c r="E1388" s="19">
        <f>INDEX([1]Calculation!$I:$I,ROW())</f>
        <v>0</v>
      </c>
      <c r="F1388" s="12">
        <f>ROUND(INDEX([1]Calculation!AL:AL,ROW()),1)</f>
        <v>0</v>
      </c>
      <c r="G1388" s="8">
        <f>ROUND(INDEX([1]Calculation!L:L,ROW()),0)</f>
        <v>0</v>
      </c>
      <c r="H1388" s="8">
        <f>ROUND(INDEX([1]Calculation!M:M,ROW()),0)</f>
        <v>0</v>
      </c>
      <c r="I1388" s="8">
        <f>ROUND(INDEX([1]Calculation!N:N,ROW()),0)</f>
        <v>0</v>
      </c>
      <c r="J1388" s="8">
        <f>ROUND(INDEX([1]Calculation!O:O,ROW()),0)</f>
        <v>0</v>
      </c>
      <c r="K1388" s="8">
        <f>ROUND(INDEX([1]Calculation!P:P,ROW()),0)</f>
        <v>0</v>
      </c>
      <c r="L1388" s="8">
        <f>ROUND(INDEX([1]Calculation!Q:Q,ROW()),0)</f>
        <v>0</v>
      </c>
      <c r="M1388" s="8">
        <f>ROUND(INDEX([1]Calculation!R:R,ROW()),0)</f>
        <v>0</v>
      </c>
      <c r="N1388" s="8">
        <f>ROUND(INDEX([1]Calculation!S:S,ROW()),0)</f>
        <v>0</v>
      </c>
      <c r="O1388" s="8">
        <f>ROUND(INDEX([1]Calculation!T:T,ROW()),0)</f>
        <v>0</v>
      </c>
      <c r="P1388" s="8">
        <f>INDEX([1]Calculation!CB:CB,ROW())</f>
        <v>0</v>
      </c>
    </row>
    <row r="1389" spans="1:16">
      <c r="A1389">
        <f>INDEX([1]Calculation!$F:$F,ROW())</f>
        <v>0</v>
      </c>
      <c r="B1389">
        <f>INDEX([1]Calculation!$D:$D,ROW())</f>
        <v>0</v>
      </c>
      <c r="C1389" t="str">
        <f>IF(INDEX([1]Calculation!$G:$G,ROW())=0,"-",INDEX([1]Calculation!$G:$G,ROW()))</f>
        <v>-</v>
      </c>
      <c r="D1389" t="str">
        <f>INDEX([1]Calculation!$J:$J,ROW())&amp;"  "&amp;INDEX([1]Calculation!$K:$K,ROW())</f>
        <v xml:space="preserve">  </v>
      </c>
      <c r="E1389" s="19">
        <f>INDEX([1]Calculation!$I:$I,ROW())</f>
        <v>0</v>
      </c>
      <c r="F1389" s="12">
        <f>ROUND(INDEX([1]Calculation!AL:AL,ROW()),1)</f>
        <v>0</v>
      </c>
      <c r="G1389" s="8">
        <f>ROUND(INDEX([1]Calculation!L:L,ROW()),0)</f>
        <v>0</v>
      </c>
      <c r="H1389" s="8">
        <f>ROUND(INDEX([1]Calculation!M:M,ROW()),0)</f>
        <v>0</v>
      </c>
      <c r="I1389" s="8">
        <f>ROUND(INDEX([1]Calculation!N:N,ROW()),0)</f>
        <v>0</v>
      </c>
      <c r="J1389" s="8">
        <f>ROUND(INDEX([1]Calculation!O:O,ROW()),0)</f>
        <v>0</v>
      </c>
      <c r="K1389" s="8">
        <f>ROUND(INDEX([1]Calculation!P:P,ROW()),0)</f>
        <v>0</v>
      </c>
      <c r="L1389" s="8">
        <f>ROUND(INDEX([1]Calculation!Q:Q,ROW()),0)</f>
        <v>0</v>
      </c>
      <c r="M1389" s="8">
        <f>ROUND(INDEX([1]Calculation!R:R,ROW()),0)</f>
        <v>0</v>
      </c>
      <c r="N1389" s="8">
        <f>ROUND(INDEX([1]Calculation!S:S,ROW()),0)</f>
        <v>0</v>
      </c>
      <c r="O1389" s="8">
        <f>ROUND(INDEX([1]Calculation!T:T,ROW()),0)</f>
        <v>0</v>
      </c>
      <c r="P1389" s="8">
        <f>INDEX([1]Calculation!CB:CB,ROW())</f>
        <v>0</v>
      </c>
    </row>
    <row r="1390" spans="1:16">
      <c r="A1390">
        <f>INDEX([1]Calculation!$F:$F,ROW())</f>
        <v>0</v>
      </c>
      <c r="B1390">
        <f>INDEX([1]Calculation!$D:$D,ROW())</f>
        <v>0</v>
      </c>
      <c r="C1390" t="str">
        <f>IF(INDEX([1]Calculation!$G:$G,ROW())=0,"-",INDEX([1]Calculation!$G:$G,ROW()))</f>
        <v>-</v>
      </c>
      <c r="D1390" t="str">
        <f>INDEX([1]Calculation!$J:$J,ROW())&amp;"  "&amp;INDEX([1]Calculation!$K:$K,ROW())</f>
        <v xml:space="preserve">  </v>
      </c>
      <c r="E1390" s="19">
        <f>INDEX([1]Calculation!$I:$I,ROW())</f>
        <v>0</v>
      </c>
      <c r="F1390" s="12">
        <f>ROUND(INDEX([1]Calculation!AL:AL,ROW()),1)</f>
        <v>0</v>
      </c>
      <c r="G1390" s="8">
        <f>ROUND(INDEX([1]Calculation!L:L,ROW()),0)</f>
        <v>0</v>
      </c>
      <c r="H1390" s="8">
        <f>ROUND(INDEX([1]Calculation!M:M,ROW()),0)</f>
        <v>0</v>
      </c>
      <c r="I1390" s="8">
        <f>ROUND(INDEX([1]Calculation!N:N,ROW()),0)</f>
        <v>0</v>
      </c>
      <c r="J1390" s="8">
        <f>ROUND(INDEX([1]Calculation!O:O,ROW()),0)</f>
        <v>0</v>
      </c>
      <c r="K1390" s="8">
        <f>ROUND(INDEX([1]Calculation!P:P,ROW()),0)</f>
        <v>0</v>
      </c>
      <c r="L1390" s="8">
        <f>ROUND(INDEX([1]Calculation!Q:Q,ROW()),0)</f>
        <v>0</v>
      </c>
      <c r="M1390" s="8">
        <f>ROUND(INDEX([1]Calculation!R:R,ROW()),0)</f>
        <v>0</v>
      </c>
      <c r="N1390" s="8">
        <f>ROUND(INDEX([1]Calculation!S:S,ROW()),0)</f>
        <v>0</v>
      </c>
      <c r="O1390" s="8">
        <f>ROUND(INDEX([1]Calculation!T:T,ROW()),0)</f>
        <v>0</v>
      </c>
      <c r="P1390" s="8">
        <f>INDEX([1]Calculation!CB:CB,ROW())</f>
        <v>0</v>
      </c>
    </row>
    <row r="1391" spans="1:16">
      <c r="A1391">
        <f>INDEX([1]Calculation!$F:$F,ROW())</f>
        <v>0</v>
      </c>
      <c r="B1391">
        <f>INDEX([1]Calculation!$D:$D,ROW())</f>
        <v>0</v>
      </c>
      <c r="C1391" t="str">
        <f>IF(INDEX([1]Calculation!$G:$G,ROW())=0,"-",INDEX([1]Calculation!$G:$G,ROW()))</f>
        <v>-</v>
      </c>
      <c r="D1391" t="str">
        <f>INDEX([1]Calculation!$J:$J,ROW())&amp;"  "&amp;INDEX([1]Calculation!$K:$K,ROW())</f>
        <v xml:space="preserve">  </v>
      </c>
      <c r="E1391" s="19">
        <f>INDEX([1]Calculation!$I:$I,ROW())</f>
        <v>0</v>
      </c>
      <c r="F1391" s="12">
        <f>ROUND(INDEX([1]Calculation!AL:AL,ROW()),1)</f>
        <v>0</v>
      </c>
      <c r="G1391" s="8">
        <f>ROUND(INDEX([1]Calculation!L:L,ROW()),0)</f>
        <v>0</v>
      </c>
      <c r="H1391" s="8">
        <f>ROUND(INDEX([1]Calculation!M:M,ROW()),0)</f>
        <v>0</v>
      </c>
      <c r="I1391" s="8">
        <f>ROUND(INDEX([1]Calculation!N:N,ROW()),0)</f>
        <v>0</v>
      </c>
      <c r="J1391" s="8">
        <f>ROUND(INDEX([1]Calculation!O:O,ROW()),0)</f>
        <v>0</v>
      </c>
      <c r="K1391" s="8">
        <f>ROUND(INDEX([1]Calculation!P:P,ROW()),0)</f>
        <v>0</v>
      </c>
      <c r="L1391" s="8">
        <f>ROUND(INDEX([1]Calculation!Q:Q,ROW()),0)</f>
        <v>0</v>
      </c>
      <c r="M1391" s="8">
        <f>ROUND(INDEX([1]Calculation!R:R,ROW()),0)</f>
        <v>0</v>
      </c>
      <c r="N1391" s="8">
        <f>ROUND(INDEX([1]Calculation!S:S,ROW()),0)</f>
        <v>0</v>
      </c>
      <c r="O1391" s="8">
        <f>ROUND(INDEX([1]Calculation!T:T,ROW()),0)</f>
        <v>0</v>
      </c>
      <c r="P1391" s="8">
        <f>INDEX([1]Calculation!CB:CB,ROW())</f>
        <v>0</v>
      </c>
    </row>
    <row r="1392" spans="1:16">
      <c r="A1392">
        <f>INDEX([1]Calculation!$F:$F,ROW())</f>
        <v>0</v>
      </c>
      <c r="B1392">
        <f>INDEX([1]Calculation!$D:$D,ROW())</f>
        <v>0</v>
      </c>
      <c r="C1392" t="str">
        <f>IF(INDEX([1]Calculation!$G:$G,ROW())=0,"-",INDEX([1]Calculation!$G:$G,ROW()))</f>
        <v>-</v>
      </c>
      <c r="D1392" t="str">
        <f>INDEX([1]Calculation!$J:$J,ROW())&amp;"  "&amp;INDEX([1]Calculation!$K:$K,ROW())</f>
        <v xml:space="preserve">  </v>
      </c>
      <c r="E1392" s="19">
        <f>INDEX([1]Calculation!$I:$I,ROW())</f>
        <v>0</v>
      </c>
      <c r="F1392" s="12">
        <f>ROUND(INDEX([1]Calculation!AL:AL,ROW()),1)</f>
        <v>0</v>
      </c>
      <c r="G1392" s="8">
        <f>ROUND(INDEX([1]Calculation!L:L,ROW()),0)</f>
        <v>0</v>
      </c>
      <c r="H1392" s="8">
        <f>ROUND(INDEX([1]Calculation!M:M,ROW()),0)</f>
        <v>0</v>
      </c>
      <c r="I1392" s="8">
        <f>ROUND(INDEX([1]Calculation!N:N,ROW()),0)</f>
        <v>0</v>
      </c>
      <c r="J1392" s="8">
        <f>ROUND(INDEX([1]Calculation!O:O,ROW()),0)</f>
        <v>0</v>
      </c>
      <c r="K1392" s="8">
        <f>ROUND(INDEX([1]Calculation!P:P,ROW()),0)</f>
        <v>0</v>
      </c>
      <c r="L1392" s="8">
        <f>ROUND(INDEX([1]Calculation!Q:Q,ROW()),0)</f>
        <v>0</v>
      </c>
      <c r="M1392" s="8">
        <f>ROUND(INDEX([1]Calculation!R:R,ROW()),0)</f>
        <v>0</v>
      </c>
      <c r="N1392" s="8">
        <f>ROUND(INDEX([1]Calculation!S:S,ROW()),0)</f>
        <v>0</v>
      </c>
      <c r="O1392" s="8">
        <f>ROUND(INDEX([1]Calculation!T:T,ROW()),0)</f>
        <v>0</v>
      </c>
      <c r="P1392" s="8">
        <f>INDEX([1]Calculation!CB:CB,ROW())</f>
        <v>0</v>
      </c>
    </row>
    <row r="1393" spans="1:16">
      <c r="A1393">
        <f>INDEX([1]Calculation!$F:$F,ROW())</f>
        <v>0</v>
      </c>
      <c r="B1393">
        <f>INDEX([1]Calculation!$D:$D,ROW())</f>
        <v>0</v>
      </c>
      <c r="C1393" t="str">
        <f>IF(INDEX([1]Calculation!$G:$G,ROW())=0,"-",INDEX([1]Calculation!$G:$G,ROW()))</f>
        <v>-</v>
      </c>
      <c r="D1393" t="str">
        <f>INDEX([1]Calculation!$J:$J,ROW())&amp;"  "&amp;INDEX([1]Calculation!$K:$K,ROW())</f>
        <v xml:space="preserve">  </v>
      </c>
      <c r="E1393" s="19">
        <f>INDEX([1]Calculation!$I:$I,ROW())</f>
        <v>0</v>
      </c>
      <c r="F1393" s="12">
        <f>ROUND(INDEX([1]Calculation!AL:AL,ROW()),1)</f>
        <v>0</v>
      </c>
      <c r="G1393" s="8">
        <f>ROUND(INDEX([1]Calculation!L:L,ROW()),0)</f>
        <v>0</v>
      </c>
      <c r="H1393" s="8">
        <f>ROUND(INDEX([1]Calculation!M:M,ROW()),0)</f>
        <v>0</v>
      </c>
      <c r="I1393" s="8">
        <f>ROUND(INDEX([1]Calculation!N:N,ROW()),0)</f>
        <v>0</v>
      </c>
      <c r="J1393" s="8">
        <f>ROUND(INDEX([1]Calculation!O:O,ROW()),0)</f>
        <v>0</v>
      </c>
      <c r="K1393" s="8">
        <f>ROUND(INDEX([1]Calculation!P:P,ROW()),0)</f>
        <v>0</v>
      </c>
      <c r="L1393" s="8">
        <f>ROUND(INDEX([1]Calculation!Q:Q,ROW()),0)</f>
        <v>0</v>
      </c>
      <c r="M1393" s="8">
        <f>ROUND(INDEX([1]Calculation!R:R,ROW()),0)</f>
        <v>0</v>
      </c>
      <c r="N1393" s="8">
        <f>ROUND(INDEX([1]Calculation!S:S,ROW()),0)</f>
        <v>0</v>
      </c>
      <c r="O1393" s="8">
        <f>ROUND(INDEX([1]Calculation!T:T,ROW()),0)</f>
        <v>0</v>
      </c>
      <c r="P1393" s="8">
        <f>INDEX([1]Calculation!CB:CB,ROW())</f>
        <v>0</v>
      </c>
    </row>
    <row r="1394" spans="1:16">
      <c r="A1394">
        <f>INDEX([1]Calculation!$F:$F,ROW())</f>
        <v>0</v>
      </c>
      <c r="B1394">
        <f>INDEX([1]Calculation!$D:$D,ROW())</f>
        <v>0</v>
      </c>
      <c r="C1394" t="str">
        <f>IF(INDEX([1]Calculation!$G:$G,ROW())=0,"-",INDEX([1]Calculation!$G:$G,ROW()))</f>
        <v>-</v>
      </c>
      <c r="D1394" t="str">
        <f>INDEX([1]Calculation!$J:$J,ROW())&amp;"  "&amp;INDEX([1]Calculation!$K:$K,ROW())</f>
        <v xml:space="preserve">  </v>
      </c>
      <c r="E1394" s="19">
        <f>INDEX([1]Calculation!$I:$I,ROW())</f>
        <v>0</v>
      </c>
      <c r="F1394" s="12">
        <f>ROUND(INDEX([1]Calculation!AL:AL,ROW()),1)</f>
        <v>0</v>
      </c>
      <c r="G1394" s="8">
        <f>ROUND(INDEX([1]Calculation!L:L,ROW()),0)</f>
        <v>0</v>
      </c>
      <c r="H1394" s="8">
        <f>ROUND(INDEX([1]Calculation!M:M,ROW()),0)</f>
        <v>0</v>
      </c>
      <c r="I1394" s="8">
        <f>ROUND(INDEX([1]Calculation!N:N,ROW()),0)</f>
        <v>0</v>
      </c>
      <c r="J1394" s="8">
        <f>ROUND(INDEX([1]Calculation!O:O,ROW()),0)</f>
        <v>0</v>
      </c>
      <c r="K1394" s="8">
        <f>ROUND(INDEX([1]Calculation!P:P,ROW()),0)</f>
        <v>0</v>
      </c>
      <c r="L1394" s="8">
        <f>ROUND(INDEX([1]Calculation!Q:Q,ROW()),0)</f>
        <v>0</v>
      </c>
      <c r="M1394" s="8">
        <f>ROUND(INDEX([1]Calculation!R:R,ROW()),0)</f>
        <v>0</v>
      </c>
      <c r="N1394" s="8">
        <f>ROUND(INDEX([1]Calculation!S:S,ROW()),0)</f>
        <v>0</v>
      </c>
      <c r="O1394" s="8">
        <f>ROUND(INDEX([1]Calculation!T:T,ROW()),0)</f>
        <v>0</v>
      </c>
      <c r="P1394" s="8">
        <f>INDEX([1]Calculation!CB:CB,ROW())</f>
        <v>0</v>
      </c>
    </row>
    <row r="1395" spans="1:16">
      <c r="A1395">
        <f>INDEX([1]Calculation!$F:$F,ROW())</f>
        <v>0</v>
      </c>
      <c r="B1395">
        <f>INDEX([1]Calculation!$D:$D,ROW())</f>
        <v>0</v>
      </c>
      <c r="C1395" t="str">
        <f>IF(INDEX([1]Calculation!$G:$G,ROW())=0,"-",INDEX([1]Calculation!$G:$G,ROW()))</f>
        <v>-</v>
      </c>
      <c r="D1395" t="str">
        <f>INDEX([1]Calculation!$J:$J,ROW())&amp;"  "&amp;INDEX([1]Calculation!$K:$K,ROW())</f>
        <v xml:space="preserve">  </v>
      </c>
      <c r="E1395" s="19">
        <f>INDEX([1]Calculation!$I:$I,ROW())</f>
        <v>0</v>
      </c>
      <c r="F1395" s="12">
        <f>ROUND(INDEX([1]Calculation!AL:AL,ROW()),1)</f>
        <v>0</v>
      </c>
      <c r="G1395" s="8">
        <f>ROUND(INDEX([1]Calculation!L:L,ROW()),0)</f>
        <v>0</v>
      </c>
      <c r="H1395" s="8">
        <f>ROUND(INDEX([1]Calculation!M:M,ROW()),0)</f>
        <v>0</v>
      </c>
      <c r="I1395" s="8">
        <f>ROUND(INDEX([1]Calculation!N:N,ROW()),0)</f>
        <v>0</v>
      </c>
      <c r="J1395" s="8">
        <f>ROUND(INDEX([1]Calculation!O:O,ROW()),0)</f>
        <v>0</v>
      </c>
      <c r="K1395" s="8">
        <f>ROUND(INDEX([1]Calculation!P:P,ROW()),0)</f>
        <v>0</v>
      </c>
      <c r="L1395" s="8">
        <f>ROUND(INDEX([1]Calculation!Q:Q,ROW()),0)</f>
        <v>0</v>
      </c>
      <c r="M1395" s="8">
        <f>ROUND(INDEX([1]Calculation!R:R,ROW()),0)</f>
        <v>0</v>
      </c>
      <c r="N1395" s="8">
        <f>ROUND(INDEX([1]Calculation!S:S,ROW()),0)</f>
        <v>0</v>
      </c>
      <c r="O1395" s="8">
        <f>ROUND(INDEX([1]Calculation!T:T,ROW()),0)</f>
        <v>0</v>
      </c>
      <c r="P1395" s="8">
        <f>INDEX([1]Calculation!CB:CB,ROW())</f>
        <v>0</v>
      </c>
    </row>
    <row r="1396" spans="1:16">
      <c r="A1396">
        <f>INDEX([1]Calculation!$F:$F,ROW())</f>
        <v>0</v>
      </c>
      <c r="B1396">
        <f>INDEX([1]Calculation!$D:$D,ROW())</f>
        <v>0</v>
      </c>
      <c r="C1396" t="str">
        <f>IF(INDEX([1]Calculation!$G:$G,ROW())=0,"-",INDEX([1]Calculation!$G:$G,ROW()))</f>
        <v>-</v>
      </c>
      <c r="D1396" t="str">
        <f>INDEX([1]Calculation!$J:$J,ROW())&amp;"  "&amp;INDEX([1]Calculation!$K:$K,ROW())</f>
        <v xml:space="preserve">  </v>
      </c>
      <c r="E1396" s="19">
        <f>INDEX([1]Calculation!$I:$I,ROW())</f>
        <v>0</v>
      </c>
      <c r="F1396" s="12">
        <f>ROUND(INDEX([1]Calculation!AL:AL,ROW()),1)</f>
        <v>0</v>
      </c>
      <c r="G1396" s="8">
        <f>ROUND(INDEX([1]Calculation!L:L,ROW()),0)</f>
        <v>0</v>
      </c>
      <c r="H1396" s="8">
        <f>ROUND(INDEX([1]Calculation!M:M,ROW()),0)</f>
        <v>0</v>
      </c>
      <c r="I1396" s="8">
        <f>ROUND(INDEX([1]Calculation!N:N,ROW()),0)</f>
        <v>0</v>
      </c>
      <c r="J1396" s="8">
        <f>ROUND(INDEX([1]Calculation!O:O,ROW()),0)</f>
        <v>0</v>
      </c>
      <c r="K1396" s="8">
        <f>ROUND(INDEX([1]Calculation!P:P,ROW()),0)</f>
        <v>0</v>
      </c>
      <c r="L1396" s="8">
        <f>ROUND(INDEX([1]Calculation!Q:Q,ROW()),0)</f>
        <v>0</v>
      </c>
      <c r="M1396" s="8">
        <f>ROUND(INDEX([1]Calculation!R:R,ROW()),0)</f>
        <v>0</v>
      </c>
      <c r="N1396" s="8">
        <f>ROUND(INDEX([1]Calculation!S:S,ROW()),0)</f>
        <v>0</v>
      </c>
      <c r="O1396" s="8">
        <f>ROUND(INDEX([1]Calculation!T:T,ROW()),0)</f>
        <v>0</v>
      </c>
      <c r="P1396" s="8">
        <f>INDEX([1]Calculation!CB:CB,ROW())</f>
        <v>0</v>
      </c>
    </row>
    <row r="1397" spans="1:16">
      <c r="A1397">
        <f>INDEX([1]Calculation!$F:$F,ROW())</f>
        <v>0</v>
      </c>
      <c r="B1397">
        <f>INDEX([1]Calculation!$D:$D,ROW())</f>
        <v>0</v>
      </c>
      <c r="C1397" t="str">
        <f>IF(INDEX([1]Calculation!$G:$G,ROW())=0,"-",INDEX([1]Calculation!$G:$G,ROW()))</f>
        <v>-</v>
      </c>
      <c r="D1397" t="str">
        <f>INDEX([1]Calculation!$J:$J,ROW())&amp;"  "&amp;INDEX([1]Calculation!$K:$K,ROW())</f>
        <v xml:space="preserve">  </v>
      </c>
      <c r="E1397" s="19">
        <f>INDEX([1]Calculation!$I:$I,ROW())</f>
        <v>0</v>
      </c>
      <c r="F1397" s="12">
        <f>ROUND(INDEX([1]Calculation!AL:AL,ROW()),1)</f>
        <v>0</v>
      </c>
      <c r="G1397" s="8">
        <f>ROUND(INDEX([1]Calculation!L:L,ROW()),0)</f>
        <v>0</v>
      </c>
      <c r="H1397" s="8">
        <f>ROUND(INDEX([1]Calculation!M:M,ROW()),0)</f>
        <v>0</v>
      </c>
      <c r="I1397" s="8">
        <f>ROUND(INDEX([1]Calculation!N:N,ROW()),0)</f>
        <v>0</v>
      </c>
      <c r="J1397" s="8">
        <f>ROUND(INDEX([1]Calculation!O:O,ROW()),0)</f>
        <v>0</v>
      </c>
      <c r="K1397" s="8">
        <f>ROUND(INDEX([1]Calculation!P:P,ROW()),0)</f>
        <v>0</v>
      </c>
      <c r="L1397" s="8">
        <f>ROUND(INDEX([1]Calculation!Q:Q,ROW()),0)</f>
        <v>0</v>
      </c>
      <c r="M1397" s="8">
        <f>ROUND(INDEX([1]Calculation!R:R,ROW()),0)</f>
        <v>0</v>
      </c>
      <c r="N1397" s="8">
        <f>ROUND(INDEX([1]Calculation!S:S,ROW()),0)</f>
        <v>0</v>
      </c>
      <c r="O1397" s="8">
        <f>ROUND(INDEX([1]Calculation!T:T,ROW()),0)</f>
        <v>0</v>
      </c>
      <c r="P1397" s="8">
        <f>INDEX([1]Calculation!CB:CB,ROW())</f>
        <v>0</v>
      </c>
    </row>
    <row r="1398" spans="1:16">
      <c r="A1398">
        <f>INDEX([1]Calculation!$F:$F,ROW())</f>
        <v>0</v>
      </c>
      <c r="B1398">
        <f>INDEX([1]Calculation!$D:$D,ROW())</f>
        <v>0</v>
      </c>
      <c r="C1398" t="str">
        <f>IF(INDEX([1]Calculation!$G:$G,ROW())=0,"-",INDEX([1]Calculation!$G:$G,ROW()))</f>
        <v>-</v>
      </c>
      <c r="D1398" t="str">
        <f>INDEX([1]Calculation!$J:$J,ROW())&amp;"  "&amp;INDEX([1]Calculation!$K:$K,ROW())</f>
        <v xml:space="preserve">  </v>
      </c>
      <c r="E1398" s="19">
        <f>INDEX([1]Calculation!$I:$I,ROW())</f>
        <v>0</v>
      </c>
      <c r="F1398" s="12">
        <f>ROUND(INDEX([1]Calculation!AL:AL,ROW()),1)</f>
        <v>0</v>
      </c>
      <c r="G1398" s="8">
        <f>ROUND(INDEX([1]Calculation!L:L,ROW()),0)</f>
        <v>0</v>
      </c>
      <c r="H1398" s="8">
        <f>ROUND(INDEX([1]Calculation!M:M,ROW()),0)</f>
        <v>0</v>
      </c>
      <c r="I1398" s="8">
        <f>ROUND(INDEX([1]Calculation!N:N,ROW()),0)</f>
        <v>0</v>
      </c>
      <c r="J1398" s="8">
        <f>ROUND(INDEX([1]Calculation!O:O,ROW()),0)</f>
        <v>0</v>
      </c>
      <c r="K1398" s="8">
        <f>ROUND(INDEX([1]Calculation!P:P,ROW()),0)</f>
        <v>0</v>
      </c>
      <c r="L1398" s="8">
        <f>ROUND(INDEX([1]Calculation!Q:Q,ROW()),0)</f>
        <v>0</v>
      </c>
      <c r="M1398" s="8">
        <f>ROUND(INDEX([1]Calculation!R:R,ROW()),0)</f>
        <v>0</v>
      </c>
      <c r="N1398" s="8">
        <f>ROUND(INDEX([1]Calculation!S:S,ROW()),0)</f>
        <v>0</v>
      </c>
      <c r="O1398" s="8">
        <f>ROUND(INDEX([1]Calculation!T:T,ROW()),0)</f>
        <v>0</v>
      </c>
      <c r="P1398" s="8">
        <f>INDEX([1]Calculation!CB:CB,ROW())</f>
        <v>0</v>
      </c>
    </row>
    <row r="1399" spans="1:16">
      <c r="A1399">
        <f>INDEX([1]Calculation!$F:$F,ROW())</f>
        <v>0</v>
      </c>
      <c r="B1399">
        <f>INDEX([1]Calculation!$D:$D,ROW())</f>
        <v>0</v>
      </c>
      <c r="C1399" t="str">
        <f>IF(INDEX([1]Calculation!$G:$G,ROW())=0,"-",INDEX([1]Calculation!$G:$G,ROW()))</f>
        <v>-</v>
      </c>
      <c r="D1399" t="str">
        <f>INDEX([1]Calculation!$J:$J,ROW())&amp;"  "&amp;INDEX([1]Calculation!$K:$K,ROW())</f>
        <v xml:space="preserve">  </v>
      </c>
      <c r="E1399" s="19">
        <f>INDEX([1]Calculation!$I:$I,ROW())</f>
        <v>0</v>
      </c>
      <c r="F1399" s="12">
        <f>ROUND(INDEX([1]Calculation!AL:AL,ROW()),1)</f>
        <v>0</v>
      </c>
      <c r="G1399" s="8">
        <f>ROUND(INDEX([1]Calculation!L:L,ROW()),0)</f>
        <v>0</v>
      </c>
      <c r="H1399" s="8">
        <f>ROUND(INDEX([1]Calculation!M:M,ROW()),0)</f>
        <v>0</v>
      </c>
      <c r="I1399" s="8">
        <f>ROUND(INDEX([1]Calculation!N:N,ROW()),0)</f>
        <v>0</v>
      </c>
      <c r="J1399" s="8">
        <f>ROUND(INDEX([1]Calculation!O:O,ROW()),0)</f>
        <v>0</v>
      </c>
      <c r="K1399" s="8">
        <f>ROUND(INDEX([1]Calculation!P:P,ROW()),0)</f>
        <v>0</v>
      </c>
      <c r="L1399" s="8">
        <f>ROUND(INDEX([1]Calculation!Q:Q,ROW()),0)</f>
        <v>0</v>
      </c>
      <c r="M1399" s="8">
        <f>ROUND(INDEX([1]Calculation!R:R,ROW()),0)</f>
        <v>0</v>
      </c>
      <c r="N1399" s="8">
        <f>ROUND(INDEX([1]Calculation!S:S,ROW()),0)</f>
        <v>0</v>
      </c>
      <c r="O1399" s="8">
        <f>ROUND(INDEX([1]Calculation!T:T,ROW()),0)</f>
        <v>0</v>
      </c>
      <c r="P1399" s="8">
        <f>INDEX([1]Calculation!CB:CB,ROW())</f>
        <v>0</v>
      </c>
    </row>
    <row r="1400" spans="1:16">
      <c r="A1400">
        <f>INDEX([1]Calculation!$F:$F,ROW())</f>
        <v>0</v>
      </c>
      <c r="B1400">
        <f>INDEX([1]Calculation!$D:$D,ROW())</f>
        <v>0</v>
      </c>
      <c r="C1400" t="str">
        <f>IF(INDEX([1]Calculation!$G:$G,ROW())=0,"-",INDEX([1]Calculation!$G:$G,ROW()))</f>
        <v>-</v>
      </c>
      <c r="D1400" t="str">
        <f>INDEX([1]Calculation!$J:$J,ROW())&amp;"  "&amp;INDEX([1]Calculation!$K:$K,ROW())</f>
        <v xml:space="preserve">  </v>
      </c>
      <c r="E1400" s="19">
        <f>INDEX([1]Calculation!$I:$I,ROW())</f>
        <v>0</v>
      </c>
      <c r="F1400" s="12">
        <f>ROUND(INDEX([1]Calculation!AL:AL,ROW()),1)</f>
        <v>0</v>
      </c>
      <c r="G1400" s="8">
        <f>ROUND(INDEX([1]Calculation!L:L,ROW()),0)</f>
        <v>0</v>
      </c>
      <c r="H1400" s="8">
        <f>ROUND(INDEX([1]Calculation!M:M,ROW()),0)</f>
        <v>0</v>
      </c>
      <c r="I1400" s="8">
        <f>ROUND(INDEX([1]Calculation!N:N,ROW()),0)</f>
        <v>0</v>
      </c>
      <c r="J1400" s="8">
        <f>ROUND(INDEX([1]Calculation!O:O,ROW()),0)</f>
        <v>0</v>
      </c>
      <c r="K1400" s="8">
        <f>ROUND(INDEX([1]Calculation!P:P,ROW()),0)</f>
        <v>0</v>
      </c>
      <c r="L1400" s="8">
        <f>ROUND(INDEX([1]Calculation!Q:Q,ROW()),0)</f>
        <v>0</v>
      </c>
      <c r="M1400" s="8">
        <f>ROUND(INDEX([1]Calculation!R:R,ROW()),0)</f>
        <v>0</v>
      </c>
      <c r="N1400" s="8">
        <f>ROUND(INDEX([1]Calculation!S:S,ROW()),0)</f>
        <v>0</v>
      </c>
      <c r="O1400" s="8">
        <f>ROUND(INDEX([1]Calculation!T:T,ROW()),0)</f>
        <v>0</v>
      </c>
      <c r="P1400" s="8">
        <f>INDEX([1]Calculation!CB:CB,ROW())</f>
        <v>0</v>
      </c>
    </row>
    <row r="1401" spans="1:16">
      <c r="A1401">
        <f>INDEX([1]Calculation!$F:$F,ROW())</f>
        <v>0</v>
      </c>
      <c r="B1401">
        <f>INDEX([1]Calculation!$D:$D,ROW())</f>
        <v>0</v>
      </c>
      <c r="C1401" t="str">
        <f>IF(INDEX([1]Calculation!$G:$G,ROW())=0,"-",INDEX([1]Calculation!$G:$G,ROW()))</f>
        <v>-</v>
      </c>
      <c r="D1401" t="str">
        <f>INDEX([1]Calculation!$J:$J,ROW())&amp;"  "&amp;INDEX([1]Calculation!$K:$K,ROW())</f>
        <v xml:space="preserve">  </v>
      </c>
      <c r="E1401" s="19">
        <f>INDEX([1]Calculation!$I:$I,ROW())</f>
        <v>0</v>
      </c>
      <c r="F1401" s="12">
        <f>ROUND(INDEX([1]Calculation!AL:AL,ROW()),1)</f>
        <v>0</v>
      </c>
      <c r="G1401" s="8">
        <f>ROUND(INDEX([1]Calculation!L:L,ROW()),0)</f>
        <v>0</v>
      </c>
      <c r="H1401" s="8">
        <f>ROUND(INDEX([1]Calculation!M:M,ROW()),0)</f>
        <v>0</v>
      </c>
      <c r="I1401" s="8">
        <f>ROUND(INDEX([1]Calculation!N:N,ROW()),0)</f>
        <v>0</v>
      </c>
      <c r="J1401" s="8">
        <f>ROUND(INDEX([1]Calculation!O:O,ROW()),0)</f>
        <v>0</v>
      </c>
      <c r="K1401" s="8">
        <f>ROUND(INDEX([1]Calculation!P:P,ROW()),0)</f>
        <v>0</v>
      </c>
      <c r="L1401" s="8">
        <f>ROUND(INDEX([1]Calculation!Q:Q,ROW()),0)</f>
        <v>0</v>
      </c>
      <c r="M1401" s="8">
        <f>ROUND(INDEX([1]Calculation!R:R,ROW()),0)</f>
        <v>0</v>
      </c>
      <c r="N1401" s="8">
        <f>ROUND(INDEX([1]Calculation!S:S,ROW()),0)</f>
        <v>0</v>
      </c>
      <c r="O1401" s="8">
        <f>ROUND(INDEX([1]Calculation!T:T,ROW()),0)</f>
        <v>0</v>
      </c>
      <c r="P1401" s="8">
        <f>INDEX([1]Calculation!CB:CB,ROW())</f>
        <v>0</v>
      </c>
    </row>
    <row r="1402" spans="1:16">
      <c r="A1402">
        <f>INDEX([1]Calculation!$F:$F,ROW())</f>
        <v>0</v>
      </c>
      <c r="B1402">
        <f>INDEX([1]Calculation!$D:$D,ROW())</f>
        <v>0</v>
      </c>
      <c r="C1402" t="str">
        <f>IF(INDEX([1]Calculation!$G:$G,ROW())=0,"-",INDEX([1]Calculation!$G:$G,ROW()))</f>
        <v>-</v>
      </c>
      <c r="D1402" t="str">
        <f>INDEX([1]Calculation!$J:$J,ROW())&amp;"  "&amp;INDEX([1]Calculation!$K:$K,ROW())</f>
        <v xml:space="preserve">  </v>
      </c>
      <c r="E1402" s="19">
        <f>INDEX([1]Calculation!$I:$I,ROW())</f>
        <v>0</v>
      </c>
      <c r="F1402" s="12">
        <f>ROUND(INDEX([1]Calculation!AL:AL,ROW()),1)</f>
        <v>0</v>
      </c>
      <c r="G1402" s="8">
        <f>ROUND(INDEX([1]Calculation!L:L,ROW()),0)</f>
        <v>0</v>
      </c>
      <c r="H1402" s="8">
        <f>ROUND(INDEX([1]Calculation!M:M,ROW()),0)</f>
        <v>0</v>
      </c>
      <c r="I1402" s="8">
        <f>ROUND(INDEX([1]Calculation!N:N,ROW()),0)</f>
        <v>0</v>
      </c>
      <c r="J1402" s="8">
        <f>ROUND(INDEX([1]Calculation!O:O,ROW()),0)</f>
        <v>0</v>
      </c>
      <c r="K1402" s="8">
        <f>ROUND(INDEX([1]Calculation!P:P,ROW()),0)</f>
        <v>0</v>
      </c>
      <c r="L1402" s="8">
        <f>ROUND(INDEX([1]Calculation!Q:Q,ROW()),0)</f>
        <v>0</v>
      </c>
      <c r="M1402" s="8">
        <f>ROUND(INDEX([1]Calculation!R:R,ROW()),0)</f>
        <v>0</v>
      </c>
      <c r="N1402" s="8">
        <f>ROUND(INDEX([1]Calculation!S:S,ROW()),0)</f>
        <v>0</v>
      </c>
      <c r="O1402" s="8">
        <f>ROUND(INDEX([1]Calculation!T:T,ROW()),0)</f>
        <v>0</v>
      </c>
      <c r="P1402" s="8">
        <f>INDEX([1]Calculation!CB:CB,ROW())</f>
        <v>0</v>
      </c>
    </row>
    <row r="1403" spans="1:16">
      <c r="A1403">
        <f>INDEX([1]Calculation!$F:$F,ROW())</f>
        <v>0</v>
      </c>
      <c r="B1403">
        <f>INDEX([1]Calculation!$D:$D,ROW())</f>
        <v>0</v>
      </c>
      <c r="C1403" t="str">
        <f>IF(INDEX([1]Calculation!$G:$G,ROW())=0,"-",INDEX([1]Calculation!$G:$G,ROW()))</f>
        <v>-</v>
      </c>
      <c r="D1403" t="str">
        <f>INDEX([1]Calculation!$J:$J,ROW())&amp;"  "&amp;INDEX([1]Calculation!$K:$K,ROW())</f>
        <v xml:space="preserve">  </v>
      </c>
      <c r="E1403" s="19">
        <f>INDEX([1]Calculation!$I:$I,ROW())</f>
        <v>0</v>
      </c>
      <c r="F1403" s="12">
        <f>ROUND(INDEX([1]Calculation!AL:AL,ROW()),1)</f>
        <v>0</v>
      </c>
      <c r="G1403" s="8">
        <f>ROUND(INDEX([1]Calculation!L:L,ROW()),0)</f>
        <v>0</v>
      </c>
      <c r="H1403" s="8">
        <f>ROUND(INDEX([1]Calculation!M:M,ROW()),0)</f>
        <v>0</v>
      </c>
      <c r="I1403" s="8">
        <f>ROUND(INDEX([1]Calculation!N:N,ROW()),0)</f>
        <v>0</v>
      </c>
      <c r="J1403" s="8">
        <f>ROUND(INDEX([1]Calculation!O:O,ROW()),0)</f>
        <v>0</v>
      </c>
      <c r="K1403" s="8">
        <f>ROUND(INDEX([1]Calculation!P:P,ROW()),0)</f>
        <v>0</v>
      </c>
      <c r="L1403" s="8">
        <f>ROUND(INDEX([1]Calculation!Q:Q,ROW()),0)</f>
        <v>0</v>
      </c>
      <c r="M1403" s="8">
        <f>ROUND(INDEX([1]Calculation!R:R,ROW()),0)</f>
        <v>0</v>
      </c>
      <c r="N1403" s="8">
        <f>ROUND(INDEX([1]Calculation!S:S,ROW()),0)</f>
        <v>0</v>
      </c>
      <c r="O1403" s="8">
        <f>ROUND(INDEX([1]Calculation!T:T,ROW()),0)</f>
        <v>0</v>
      </c>
      <c r="P1403" s="8">
        <f>INDEX([1]Calculation!CB:CB,ROW())</f>
        <v>0</v>
      </c>
    </row>
    <row r="1404" spans="1:16">
      <c r="A1404">
        <f>INDEX([1]Calculation!$F:$F,ROW())</f>
        <v>0</v>
      </c>
      <c r="B1404">
        <f>INDEX([1]Calculation!$D:$D,ROW())</f>
        <v>0</v>
      </c>
      <c r="C1404" t="str">
        <f>IF(INDEX([1]Calculation!$G:$G,ROW())=0,"-",INDEX([1]Calculation!$G:$G,ROW()))</f>
        <v>-</v>
      </c>
      <c r="D1404" t="str">
        <f>INDEX([1]Calculation!$J:$J,ROW())&amp;"  "&amp;INDEX([1]Calculation!$K:$K,ROW())</f>
        <v xml:space="preserve">  </v>
      </c>
      <c r="E1404" s="19">
        <f>INDEX([1]Calculation!$I:$I,ROW())</f>
        <v>0</v>
      </c>
      <c r="F1404" s="12">
        <f>ROUND(INDEX([1]Calculation!AL:AL,ROW()),1)</f>
        <v>0</v>
      </c>
      <c r="G1404" s="8">
        <f>ROUND(INDEX([1]Calculation!L:L,ROW()),0)</f>
        <v>0</v>
      </c>
      <c r="H1404" s="8">
        <f>ROUND(INDEX([1]Calculation!M:M,ROW()),0)</f>
        <v>0</v>
      </c>
      <c r="I1404" s="8">
        <f>ROUND(INDEX([1]Calculation!N:N,ROW()),0)</f>
        <v>0</v>
      </c>
      <c r="J1404" s="8">
        <f>ROUND(INDEX([1]Calculation!O:O,ROW()),0)</f>
        <v>0</v>
      </c>
      <c r="K1404" s="8">
        <f>ROUND(INDEX([1]Calculation!P:P,ROW()),0)</f>
        <v>0</v>
      </c>
      <c r="L1404" s="8">
        <f>ROUND(INDEX([1]Calculation!Q:Q,ROW()),0)</f>
        <v>0</v>
      </c>
      <c r="M1404" s="8">
        <f>ROUND(INDEX([1]Calculation!R:R,ROW()),0)</f>
        <v>0</v>
      </c>
      <c r="N1404" s="8">
        <f>ROUND(INDEX([1]Calculation!S:S,ROW()),0)</f>
        <v>0</v>
      </c>
      <c r="O1404" s="8">
        <f>ROUND(INDEX([1]Calculation!T:T,ROW()),0)</f>
        <v>0</v>
      </c>
      <c r="P1404" s="8">
        <f>INDEX([1]Calculation!CB:CB,ROW())</f>
        <v>0</v>
      </c>
    </row>
    <row r="1405" spans="1:16">
      <c r="A1405">
        <f>INDEX([1]Calculation!$F:$F,ROW())</f>
        <v>0</v>
      </c>
      <c r="B1405">
        <f>INDEX([1]Calculation!$D:$D,ROW())</f>
        <v>0</v>
      </c>
      <c r="C1405" t="str">
        <f>IF(INDEX([1]Calculation!$G:$G,ROW())=0,"-",INDEX([1]Calculation!$G:$G,ROW()))</f>
        <v>-</v>
      </c>
      <c r="D1405" t="str">
        <f>INDEX([1]Calculation!$J:$J,ROW())&amp;"  "&amp;INDEX([1]Calculation!$K:$K,ROW())</f>
        <v xml:space="preserve">  </v>
      </c>
      <c r="E1405" s="19">
        <f>INDEX([1]Calculation!$I:$I,ROW())</f>
        <v>0</v>
      </c>
      <c r="F1405" s="12">
        <f>ROUND(INDEX([1]Calculation!AL:AL,ROW()),1)</f>
        <v>0</v>
      </c>
      <c r="G1405" s="8">
        <f>ROUND(INDEX([1]Calculation!L:L,ROW()),0)</f>
        <v>0</v>
      </c>
      <c r="H1405" s="8">
        <f>ROUND(INDEX([1]Calculation!M:M,ROW()),0)</f>
        <v>0</v>
      </c>
      <c r="I1405" s="8">
        <f>ROUND(INDEX([1]Calculation!N:N,ROW()),0)</f>
        <v>0</v>
      </c>
      <c r="J1405" s="8">
        <f>ROUND(INDEX([1]Calculation!O:O,ROW()),0)</f>
        <v>0</v>
      </c>
      <c r="K1405" s="8">
        <f>ROUND(INDEX([1]Calculation!P:P,ROW()),0)</f>
        <v>0</v>
      </c>
      <c r="L1405" s="8">
        <f>ROUND(INDEX([1]Calculation!Q:Q,ROW()),0)</f>
        <v>0</v>
      </c>
      <c r="M1405" s="8">
        <f>ROUND(INDEX([1]Calculation!R:R,ROW()),0)</f>
        <v>0</v>
      </c>
      <c r="N1405" s="8">
        <f>ROUND(INDEX([1]Calculation!S:S,ROW()),0)</f>
        <v>0</v>
      </c>
      <c r="O1405" s="8">
        <f>ROUND(INDEX([1]Calculation!T:T,ROW()),0)</f>
        <v>0</v>
      </c>
      <c r="P1405" s="8">
        <f>INDEX([1]Calculation!CB:CB,ROW())</f>
        <v>0</v>
      </c>
    </row>
    <row r="1406" spans="1:16">
      <c r="A1406">
        <f>INDEX([1]Calculation!$F:$F,ROW())</f>
        <v>0</v>
      </c>
      <c r="B1406">
        <f>INDEX([1]Calculation!$D:$D,ROW())</f>
        <v>0</v>
      </c>
      <c r="C1406" t="str">
        <f>IF(INDEX([1]Calculation!$G:$G,ROW())=0,"-",INDEX([1]Calculation!$G:$G,ROW()))</f>
        <v>-</v>
      </c>
      <c r="D1406" t="str">
        <f>INDEX([1]Calculation!$J:$J,ROW())&amp;"  "&amp;INDEX([1]Calculation!$K:$K,ROW())</f>
        <v xml:space="preserve">  </v>
      </c>
      <c r="E1406" s="19">
        <f>INDEX([1]Calculation!$I:$I,ROW())</f>
        <v>0</v>
      </c>
      <c r="F1406" s="12">
        <f>ROUND(INDEX([1]Calculation!AL:AL,ROW()),1)</f>
        <v>0</v>
      </c>
      <c r="G1406" s="8">
        <f>ROUND(INDEX([1]Calculation!L:L,ROW()),0)</f>
        <v>0</v>
      </c>
      <c r="H1406" s="8">
        <f>ROUND(INDEX([1]Calculation!M:M,ROW()),0)</f>
        <v>0</v>
      </c>
      <c r="I1406" s="8">
        <f>ROUND(INDEX([1]Calculation!N:N,ROW()),0)</f>
        <v>0</v>
      </c>
      <c r="J1406" s="8">
        <f>ROUND(INDEX([1]Calculation!O:O,ROW()),0)</f>
        <v>0</v>
      </c>
      <c r="K1406" s="8">
        <f>ROUND(INDEX([1]Calculation!P:P,ROW()),0)</f>
        <v>0</v>
      </c>
      <c r="L1406" s="8">
        <f>ROUND(INDEX([1]Calculation!Q:Q,ROW()),0)</f>
        <v>0</v>
      </c>
      <c r="M1406" s="8">
        <f>ROUND(INDEX([1]Calculation!R:R,ROW()),0)</f>
        <v>0</v>
      </c>
      <c r="N1406" s="8">
        <f>ROUND(INDEX([1]Calculation!S:S,ROW()),0)</f>
        <v>0</v>
      </c>
      <c r="O1406" s="8">
        <f>ROUND(INDEX([1]Calculation!T:T,ROW()),0)</f>
        <v>0</v>
      </c>
      <c r="P1406" s="8">
        <f>INDEX([1]Calculation!CB:CB,ROW())</f>
        <v>0</v>
      </c>
    </row>
    <row r="1407" spans="1:16">
      <c r="A1407">
        <f>INDEX([1]Calculation!$F:$F,ROW())</f>
        <v>0</v>
      </c>
      <c r="B1407">
        <f>INDEX([1]Calculation!$D:$D,ROW())</f>
        <v>0</v>
      </c>
      <c r="C1407" t="str">
        <f>IF(INDEX([1]Calculation!$G:$G,ROW())=0,"-",INDEX([1]Calculation!$G:$G,ROW()))</f>
        <v>-</v>
      </c>
      <c r="D1407" t="str">
        <f>INDEX([1]Calculation!$J:$J,ROW())&amp;"  "&amp;INDEX([1]Calculation!$K:$K,ROW())</f>
        <v xml:space="preserve">  </v>
      </c>
      <c r="E1407" s="19">
        <f>INDEX([1]Calculation!$I:$I,ROW())</f>
        <v>0</v>
      </c>
      <c r="F1407" s="12">
        <f>ROUND(INDEX([1]Calculation!AL:AL,ROW()),1)</f>
        <v>0</v>
      </c>
      <c r="G1407" s="8">
        <f>ROUND(INDEX([1]Calculation!L:L,ROW()),0)</f>
        <v>0</v>
      </c>
      <c r="H1407" s="8">
        <f>ROUND(INDEX([1]Calculation!M:M,ROW()),0)</f>
        <v>0</v>
      </c>
      <c r="I1407" s="8">
        <f>ROUND(INDEX([1]Calculation!N:N,ROW()),0)</f>
        <v>0</v>
      </c>
      <c r="J1407" s="8">
        <f>ROUND(INDEX([1]Calculation!O:O,ROW()),0)</f>
        <v>0</v>
      </c>
      <c r="K1407" s="8">
        <f>ROUND(INDEX([1]Calculation!P:P,ROW()),0)</f>
        <v>0</v>
      </c>
      <c r="L1407" s="8">
        <f>ROUND(INDEX([1]Calculation!Q:Q,ROW()),0)</f>
        <v>0</v>
      </c>
      <c r="M1407" s="8">
        <f>ROUND(INDEX([1]Calculation!R:R,ROW()),0)</f>
        <v>0</v>
      </c>
      <c r="N1407" s="8">
        <f>ROUND(INDEX([1]Calculation!S:S,ROW()),0)</f>
        <v>0</v>
      </c>
      <c r="O1407" s="8">
        <f>ROUND(INDEX([1]Calculation!T:T,ROW()),0)</f>
        <v>0</v>
      </c>
      <c r="P1407" s="8">
        <f>INDEX([1]Calculation!CB:CB,ROW())</f>
        <v>0</v>
      </c>
    </row>
    <row r="1408" spans="1:16">
      <c r="A1408">
        <f>INDEX([1]Calculation!$F:$F,ROW())</f>
        <v>0</v>
      </c>
      <c r="B1408">
        <f>INDEX([1]Calculation!$D:$D,ROW())</f>
        <v>0</v>
      </c>
      <c r="C1408" t="str">
        <f>IF(INDEX([1]Calculation!$G:$G,ROW())=0,"-",INDEX([1]Calculation!$G:$G,ROW()))</f>
        <v>-</v>
      </c>
      <c r="D1408" t="str">
        <f>INDEX([1]Calculation!$J:$J,ROW())&amp;"  "&amp;INDEX([1]Calculation!$K:$K,ROW())</f>
        <v xml:space="preserve">  </v>
      </c>
      <c r="E1408" s="19">
        <f>INDEX([1]Calculation!$I:$I,ROW())</f>
        <v>0</v>
      </c>
      <c r="F1408" s="12">
        <f>ROUND(INDEX([1]Calculation!AL:AL,ROW()),1)</f>
        <v>0</v>
      </c>
      <c r="G1408" s="8">
        <f>ROUND(INDEX([1]Calculation!L:L,ROW()),0)</f>
        <v>0</v>
      </c>
      <c r="H1408" s="8">
        <f>ROUND(INDEX([1]Calculation!M:M,ROW()),0)</f>
        <v>0</v>
      </c>
      <c r="I1408" s="8">
        <f>ROUND(INDEX([1]Calculation!N:N,ROW()),0)</f>
        <v>0</v>
      </c>
      <c r="J1408" s="8">
        <f>ROUND(INDEX([1]Calculation!O:O,ROW()),0)</f>
        <v>0</v>
      </c>
      <c r="K1408" s="8">
        <f>ROUND(INDEX([1]Calculation!P:P,ROW()),0)</f>
        <v>0</v>
      </c>
      <c r="L1408" s="8">
        <f>ROUND(INDEX([1]Calculation!Q:Q,ROW()),0)</f>
        <v>0</v>
      </c>
      <c r="M1408" s="8">
        <f>ROUND(INDEX([1]Calculation!R:R,ROW()),0)</f>
        <v>0</v>
      </c>
      <c r="N1408" s="8">
        <f>ROUND(INDEX([1]Calculation!S:S,ROW()),0)</f>
        <v>0</v>
      </c>
      <c r="O1408" s="8">
        <f>ROUND(INDEX([1]Calculation!T:T,ROW()),0)</f>
        <v>0</v>
      </c>
      <c r="P1408" s="8">
        <f>INDEX([1]Calculation!CB:CB,ROW())</f>
        <v>0</v>
      </c>
    </row>
    <row r="1409" spans="1:16">
      <c r="A1409">
        <f>INDEX([1]Calculation!$F:$F,ROW())</f>
        <v>0</v>
      </c>
      <c r="B1409">
        <f>INDEX([1]Calculation!$D:$D,ROW())</f>
        <v>0</v>
      </c>
      <c r="C1409" t="str">
        <f>IF(INDEX([1]Calculation!$G:$G,ROW())=0,"-",INDEX([1]Calculation!$G:$G,ROW()))</f>
        <v>-</v>
      </c>
      <c r="D1409" t="str">
        <f>INDEX([1]Calculation!$J:$J,ROW())&amp;"  "&amp;INDEX([1]Calculation!$K:$K,ROW())</f>
        <v xml:space="preserve">  </v>
      </c>
      <c r="E1409" s="19">
        <f>INDEX([1]Calculation!$I:$I,ROW())</f>
        <v>0</v>
      </c>
      <c r="F1409" s="12">
        <f>ROUND(INDEX([1]Calculation!AL:AL,ROW()),1)</f>
        <v>0</v>
      </c>
      <c r="G1409" s="8">
        <f>ROUND(INDEX([1]Calculation!L:L,ROW()),0)</f>
        <v>0</v>
      </c>
      <c r="H1409" s="8">
        <f>ROUND(INDEX([1]Calculation!M:M,ROW()),0)</f>
        <v>0</v>
      </c>
      <c r="I1409" s="8">
        <f>ROUND(INDEX([1]Calculation!N:N,ROW()),0)</f>
        <v>0</v>
      </c>
      <c r="J1409" s="8">
        <f>ROUND(INDEX([1]Calculation!O:O,ROW()),0)</f>
        <v>0</v>
      </c>
      <c r="K1409" s="8">
        <f>ROUND(INDEX([1]Calculation!P:P,ROW()),0)</f>
        <v>0</v>
      </c>
      <c r="L1409" s="8">
        <f>ROUND(INDEX([1]Calculation!Q:Q,ROW()),0)</f>
        <v>0</v>
      </c>
      <c r="M1409" s="8">
        <f>ROUND(INDEX([1]Calculation!R:R,ROW()),0)</f>
        <v>0</v>
      </c>
      <c r="N1409" s="8">
        <f>ROUND(INDEX([1]Calculation!S:S,ROW()),0)</f>
        <v>0</v>
      </c>
      <c r="O1409" s="8">
        <f>ROUND(INDEX([1]Calculation!T:T,ROW()),0)</f>
        <v>0</v>
      </c>
      <c r="P1409" s="8">
        <f>INDEX([1]Calculation!CB:CB,ROW())</f>
        <v>0</v>
      </c>
    </row>
    <row r="1410" spans="1:16">
      <c r="A1410">
        <f>INDEX([1]Calculation!$F:$F,ROW())</f>
        <v>0</v>
      </c>
      <c r="B1410">
        <f>INDEX([1]Calculation!$D:$D,ROW())</f>
        <v>0</v>
      </c>
      <c r="C1410" t="str">
        <f>IF(INDEX([1]Calculation!$G:$G,ROW())=0,"-",INDEX([1]Calculation!$G:$G,ROW()))</f>
        <v>-</v>
      </c>
      <c r="D1410" t="str">
        <f>INDEX([1]Calculation!$J:$J,ROW())&amp;"  "&amp;INDEX([1]Calculation!$K:$K,ROW())</f>
        <v xml:space="preserve">  </v>
      </c>
      <c r="E1410" s="19">
        <f>INDEX([1]Calculation!$I:$I,ROW())</f>
        <v>0</v>
      </c>
      <c r="F1410" s="12">
        <f>ROUND(INDEX([1]Calculation!AL:AL,ROW()),1)</f>
        <v>0</v>
      </c>
      <c r="G1410" s="8">
        <f>ROUND(INDEX([1]Calculation!L:L,ROW()),0)</f>
        <v>0</v>
      </c>
      <c r="H1410" s="8">
        <f>ROUND(INDEX([1]Calculation!M:M,ROW()),0)</f>
        <v>0</v>
      </c>
      <c r="I1410" s="8">
        <f>ROUND(INDEX([1]Calculation!N:N,ROW()),0)</f>
        <v>0</v>
      </c>
      <c r="J1410" s="8">
        <f>ROUND(INDEX([1]Calculation!O:O,ROW()),0)</f>
        <v>0</v>
      </c>
      <c r="K1410" s="8">
        <f>ROUND(INDEX([1]Calculation!P:P,ROW()),0)</f>
        <v>0</v>
      </c>
      <c r="L1410" s="8">
        <f>ROUND(INDEX([1]Calculation!Q:Q,ROW()),0)</f>
        <v>0</v>
      </c>
      <c r="M1410" s="8">
        <f>ROUND(INDEX([1]Calculation!R:R,ROW()),0)</f>
        <v>0</v>
      </c>
      <c r="N1410" s="8">
        <f>ROUND(INDEX([1]Calculation!S:S,ROW()),0)</f>
        <v>0</v>
      </c>
      <c r="O1410" s="8">
        <f>ROUND(INDEX([1]Calculation!T:T,ROW()),0)</f>
        <v>0</v>
      </c>
      <c r="P1410" s="8">
        <f>INDEX([1]Calculation!CB:CB,ROW())</f>
        <v>0</v>
      </c>
    </row>
    <row r="1411" spans="1:16">
      <c r="A1411">
        <f>INDEX([1]Calculation!$F:$F,ROW())</f>
        <v>0</v>
      </c>
      <c r="B1411">
        <f>INDEX([1]Calculation!$D:$D,ROW())</f>
        <v>0</v>
      </c>
      <c r="C1411" t="str">
        <f>IF(INDEX([1]Calculation!$G:$G,ROW())=0,"-",INDEX([1]Calculation!$G:$G,ROW()))</f>
        <v>-</v>
      </c>
      <c r="D1411" t="str">
        <f>INDEX([1]Calculation!$J:$J,ROW())&amp;"  "&amp;INDEX([1]Calculation!$K:$K,ROW())</f>
        <v xml:space="preserve">  </v>
      </c>
      <c r="E1411" s="19">
        <f>INDEX([1]Calculation!$I:$I,ROW())</f>
        <v>0</v>
      </c>
      <c r="F1411" s="12">
        <f>ROUND(INDEX([1]Calculation!AL:AL,ROW()),1)</f>
        <v>0</v>
      </c>
      <c r="G1411" s="8">
        <f>ROUND(INDEX([1]Calculation!L:L,ROW()),0)</f>
        <v>0</v>
      </c>
      <c r="H1411" s="8">
        <f>ROUND(INDEX([1]Calculation!M:M,ROW()),0)</f>
        <v>0</v>
      </c>
      <c r="I1411" s="8">
        <f>ROUND(INDEX([1]Calculation!N:N,ROW()),0)</f>
        <v>0</v>
      </c>
      <c r="J1411" s="8">
        <f>ROUND(INDEX([1]Calculation!O:O,ROW()),0)</f>
        <v>0</v>
      </c>
      <c r="K1411" s="8">
        <f>ROUND(INDEX([1]Calculation!P:P,ROW()),0)</f>
        <v>0</v>
      </c>
      <c r="L1411" s="8">
        <f>ROUND(INDEX([1]Calculation!Q:Q,ROW()),0)</f>
        <v>0</v>
      </c>
      <c r="M1411" s="8">
        <f>ROUND(INDEX([1]Calculation!R:R,ROW()),0)</f>
        <v>0</v>
      </c>
      <c r="N1411" s="8">
        <f>ROUND(INDEX([1]Calculation!S:S,ROW()),0)</f>
        <v>0</v>
      </c>
      <c r="O1411" s="8">
        <f>ROUND(INDEX([1]Calculation!T:T,ROW()),0)</f>
        <v>0</v>
      </c>
      <c r="P1411" s="8">
        <f>INDEX([1]Calculation!CB:CB,ROW())</f>
        <v>0</v>
      </c>
    </row>
    <row r="1412" spans="1:16">
      <c r="A1412">
        <f>INDEX([1]Calculation!$F:$F,ROW())</f>
        <v>0</v>
      </c>
      <c r="B1412">
        <f>INDEX([1]Calculation!$D:$D,ROW())</f>
        <v>0</v>
      </c>
      <c r="C1412" t="str">
        <f>IF(INDEX([1]Calculation!$G:$G,ROW())=0,"-",INDEX([1]Calculation!$G:$G,ROW()))</f>
        <v>-</v>
      </c>
      <c r="D1412" t="str">
        <f>INDEX([1]Calculation!$J:$J,ROW())&amp;"  "&amp;INDEX([1]Calculation!$K:$K,ROW())</f>
        <v xml:space="preserve">  </v>
      </c>
      <c r="E1412" s="19">
        <f>INDEX([1]Calculation!$I:$I,ROW())</f>
        <v>0</v>
      </c>
      <c r="F1412" s="12">
        <f>ROUND(INDEX([1]Calculation!AL:AL,ROW()),1)</f>
        <v>0</v>
      </c>
      <c r="G1412" s="8">
        <f>ROUND(INDEX([1]Calculation!L:L,ROW()),0)</f>
        <v>0</v>
      </c>
      <c r="H1412" s="8">
        <f>ROUND(INDEX([1]Calculation!M:M,ROW()),0)</f>
        <v>0</v>
      </c>
      <c r="I1412" s="8">
        <f>ROUND(INDEX([1]Calculation!N:N,ROW()),0)</f>
        <v>0</v>
      </c>
      <c r="J1412" s="8">
        <f>ROUND(INDEX([1]Calculation!O:O,ROW()),0)</f>
        <v>0</v>
      </c>
      <c r="K1412" s="8">
        <f>ROUND(INDEX([1]Calculation!P:P,ROW()),0)</f>
        <v>0</v>
      </c>
      <c r="L1412" s="8">
        <f>ROUND(INDEX([1]Calculation!Q:Q,ROW()),0)</f>
        <v>0</v>
      </c>
      <c r="M1412" s="8">
        <f>ROUND(INDEX([1]Calculation!R:R,ROW()),0)</f>
        <v>0</v>
      </c>
      <c r="N1412" s="8">
        <f>ROUND(INDEX([1]Calculation!S:S,ROW()),0)</f>
        <v>0</v>
      </c>
      <c r="O1412" s="8">
        <f>ROUND(INDEX([1]Calculation!T:T,ROW()),0)</f>
        <v>0</v>
      </c>
      <c r="P1412" s="8">
        <f>INDEX([1]Calculation!CB:CB,ROW())</f>
        <v>0</v>
      </c>
    </row>
    <row r="1413" spans="1:16">
      <c r="A1413">
        <f>INDEX([1]Calculation!$F:$F,ROW())</f>
        <v>0</v>
      </c>
      <c r="B1413">
        <f>INDEX([1]Calculation!$D:$D,ROW())</f>
        <v>0</v>
      </c>
      <c r="C1413" t="str">
        <f>IF(INDEX([1]Calculation!$G:$G,ROW())=0,"-",INDEX([1]Calculation!$G:$G,ROW()))</f>
        <v>-</v>
      </c>
      <c r="D1413" t="str">
        <f>INDEX([1]Calculation!$J:$J,ROW())&amp;"  "&amp;INDEX([1]Calculation!$K:$K,ROW())</f>
        <v xml:space="preserve">  </v>
      </c>
      <c r="E1413" s="19">
        <f>INDEX([1]Calculation!$I:$I,ROW())</f>
        <v>0</v>
      </c>
      <c r="F1413" s="12">
        <f>ROUND(INDEX([1]Calculation!AL:AL,ROW()),1)</f>
        <v>0</v>
      </c>
      <c r="G1413" s="8">
        <f>ROUND(INDEX([1]Calculation!L:L,ROW()),0)</f>
        <v>0</v>
      </c>
      <c r="H1413" s="8">
        <f>ROUND(INDEX([1]Calculation!M:M,ROW()),0)</f>
        <v>0</v>
      </c>
      <c r="I1413" s="8">
        <f>ROUND(INDEX([1]Calculation!N:N,ROW()),0)</f>
        <v>0</v>
      </c>
      <c r="J1413" s="8">
        <f>ROUND(INDEX([1]Calculation!O:O,ROW()),0)</f>
        <v>0</v>
      </c>
      <c r="K1413" s="8">
        <f>ROUND(INDEX([1]Calculation!P:P,ROW()),0)</f>
        <v>0</v>
      </c>
      <c r="L1413" s="8">
        <f>ROUND(INDEX([1]Calculation!Q:Q,ROW()),0)</f>
        <v>0</v>
      </c>
      <c r="M1413" s="8">
        <f>ROUND(INDEX([1]Calculation!R:R,ROW()),0)</f>
        <v>0</v>
      </c>
      <c r="N1413" s="8">
        <f>ROUND(INDEX([1]Calculation!S:S,ROW()),0)</f>
        <v>0</v>
      </c>
      <c r="O1413" s="8">
        <f>ROUND(INDEX([1]Calculation!T:T,ROW()),0)</f>
        <v>0</v>
      </c>
      <c r="P1413" s="8">
        <f>INDEX([1]Calculation!CB:CB,ROW())</f>
        <v>0</v>
      </c>
    </row>
    <row r="1414" spans="1:16">
      <c r="A1414">
        <f>INDEX([1]Calculation!$F:$F,ROW())</f>
        <v>0</v>
      </c>
      <c r="B1414">
        <f>INDEX([1]Calculation!$D:$D,ROW())</f>
        <v>0</v>
      </c>
      <c r="C1414" t="str">
        <f>IF(INDEX([1]Calculation!$G:$G,ROW())=0,"-",INDEX([1]Calculation!$G:$G,ROW()))</f>
        <v>-</v>
      </c>
      <c r="D1414" t="str">
        <f>INDEX([1]Calculation!$J:$J,ROW())&amp;"  "&amp;INDEX([1]Calculation!$K:$K,ROW())</f>
        <v xml:space="preserve">  </v>
      </c>
      <c r="E1414" s="19">
        <f>INDEX([1]Calculation!$I:$I,ROW())</f>
        <v>0</v>
      </c>
      <c r="F1414" s="12">
        <f>ROUND(INDEX([1]Calculation!AL:AL,ROW()),1)</f>
        <v>0</v>
      </c>
      <c r="G1414" s="8">
        <f>ROUND(INDEX([1]Calculation!L:L,ROW()),0)</f>
        <v>0</v>
      </c>
      <c r="H1414" s="8">
        <f>ROUND(INDEX([1]Calculation!M:M,ROW()),0)</f>
        <v>0</v>
      </c>
      <c r="I1414" s="8">
        <f>ROUND(INDEX([1]Calculation!N:N,ROW()),0)</f>
        <v>0</v>
      </c>
      <c r="J1414" s="8">
        <f>ROUND(INDEX([1]Calculation!O:O,ROW()),0)</f>
        <v>0</v>
      </c>
      <c r="K1414" s="8">
        <f>ROUND(INDEX([1]Calculation!P:P,ROW()),0)</f>
        <v>0</v>
      </c>
      <c r="L1414" s="8">
        <f>ROUND(INDEX([1]Calculation!Q:Q,ROW()),0)</f>
        <v>0</v>
      </c>
      <c r="M1414" s="8">
        <f>ROUND(INDEX([1]Calculation!R:R,ROW()),0)</f>
        <v>0</v>
      </c>
      <c r="N1414" s="8">
        <f>ROUND(INDEX([1]Calculation!S:S,ROW()),0)</f>
        <v>0</v>
      </c>
      <c r="O1414" s="8">
        <f>ROUND(INDEX([1]Calculation!T:T,ROW()),0)</f>
        <v>0</v>
      </c>
      <c r="P1414" s="8">
        <f>INDEX([1]Calculation!CB:CB,ROW())</f>
        <v>0</v>
      </c>
    </row>
    <row r="1415" spans="1:16">
      <c r="A1415">
        <f>INDEX([1]Calculation!$F:$F,ROW())</f>
        <v>0</v>
      </c>
      <c r="B1415">
        <f>INDEX([1]Calculation!$D:$D,ROW())</f>
        <v>0</v>
      </c>
      <c r="C1415" t="str">
        <f>IF(INDEX([1]Calculation!$G:$G,ROW())=0,"-",INDEX([1]Calculation!$G:$G,ROW()))</f>
        <v>-</v>
      </c>
      <c r="D1415" t="str">
        <f>INDEX([1]Calculation!$J:$J,ROW())&amp;"  "&amp;INDEX([1]Calculation!$K:$K,ROW())</f>
        <v xml:space="preserve">  </v>
      </c>
      <c r="E1415" s="19">
        <f>INDEX([1]Calculation!$I:$I,ROW())</f>
        <v>0</v>
      </c>
      <c r="F1415" s="12">
        <f>ROUND(INDEX([1]Calculation!AL:AL,ROW()),1)</f>
        <v>0</v>
      </c>
      <c r="G1415" s="8">
        <f>ROUND(INDEX([1]Calculation!L:L,ROW()),0)</f>
        <v>0</v>
      </c>
      <c r="H1415" s="8">
        <f>ROUND(INDEX([1]Calculation!M:M,ROW()),0)</f>
        <v>0</v>
      </c>
      <c r="I1415" s="8">
        <f>ROUND(INDEX([1]Calculation!N:N,ROW()),0)</f>
        <v>0</v>
      </c>
      <c r="J1415" s="8">
        <f>ROUND(INDEX([1]Calculation!O:O,ROW()),0)</f>
        <v>0</v>
      </c>
      <c r="K1415" s="8">
        <f>ROUND(INDEX([1]Calculation!P:P,ROW()),0)</f>
        <v>0</v>
      </c>
      <c r="L1415" s="8">
        <f>ROUND(INDEX([1]Calculation!Q:Q,ROW()),0)</f>
        <v>0</v>
      </c>
      <c r="M1415" s="8">
        <f>ROUND(INDEX([1]Calculation!R:R,ROW()),0)</f>
        <v>0</v>
      </c>
      <c r="N1415" s="8">
        <f>ROUND(INDEX([1]Calculation!S:S,ROW()),0)</f>
        <v>0</v>
      </c>
      <c r="O1415" s="8">
        <f>ROUND(INDEX([1]Calculation!T:T,ROW()),0)</f>
        <v>0</v>
      </c>
      <c r="P1415" s="8">
        <f>INDEX([1]Calculation!CB:CB,ROW())</f>
        <v>0</v>
      </c>
    </row>
    <row r="1416" spans="1:16">
      <c r="A1416">
        <f>INDEX([1]Calculation!$F:$F,ROW())</f>
        <v>0</v>
      </c>
      <c r="B1416">
        <f>INDEX([1]Calculation!$D:$D,ROW())</f>
        <v>0</v>
      </c>
      <c r="C1416" t="str">
        <f>IF(INDEX([1]Calculation!$G:$G,ROW())=0,"-",INDEX([1]Calculation!$G:$G,ROW()))</f>
        <v>-</v>
      </c>
      <c r="D1416" t="str">
        <f>INDEX([1]Calculation!$J:$J,ROW())&amp;"  "&amp;INDEX([1]Calculation!$K:$K,ROW())</f>
        <v xml:space="preserve">  </v>
      </c>
      <c r="E1416" s="19">
        <f>INDEX([1]Calculation!$I:$I,ROW())</f>
        <v>0</v>
      </c>
      <c r="F1416" s="12">
        <f>ROUND(INDEX([1]Calculation!AL:AL,ROW()),1)</f>
        <v>0</v>
      </c>
      <c r="G1416" s="8">
        <f>ROUND(INDEX([1]Calculation!L:L,ROW()),0)</f>
        <v>0</v>
      </c>
      <c r="H1416" s="8">
        <f>ROUND(INDEX([1]Calculation!M:M,ROW()),0)</f>
        <v>0</v>
      </c>
      <c r="I1416" s="8">
        <f>ROUND(INDEX([1]Calculation!N:N,ROW()),0)</f>
        <v>0</v>
      </c>
      <c r="J1416" s="8">
        <f>ROUND(INDEX([1]Calculation!O:O,ROW()),0)</f>
        <v>0</v>
      </c>
      <c r="K1416" s="8">
        <f>ROUND(INDEX([1]Calculation!P:P,ROW()),0)</f>
        <v>0</v>
      </c>
      <c r="L1416" s="8">
        <f>ROUND(INDEX([1]Calculation!Q:Q,ROW()),0)</f>
        <v>0</v>
      </c>
      <c r="M1416" s="8">
        <f>ROUND(INDEX([1]Calculation!R:R,ROW()),0)</f>
        <v>0</v>
      </c>
      <c r="N1416" s="8">
        <f>ROUND(INDEX([1]Calculation!S:S,ROW()),0)</f>
        <v>0</v>
      </c>
      <c r="O1416" s="8">
        <f>ROUND(INDEX([1]Calculation!T:T,ROW()),0)</f>
        <v>0</v>
      </c>
      <c r="P1416" s="8">
        <f>INDEX([1]Calculation!CB:CB,ROW())</f>
        <v>0</v>
      </c>
    </row>
    <row r="1417" spans="1:16">
      <c r="A1417">
        <f>INDEX([1]Calculation!$F:$F,ROW())</f>
        <v>0</v>
      </c>
      <c r="B1417">
        <f>INDEX([1]Calculation!$D:$D,ROW())</f>
        <v>0</v>
      </c>
      <c r="C1417" t="str">
        <f>IF(INDEX([1]Calculation!$G:$G,ROW())=0,"-",INDEX([1]Calculation!$G:$G,ROW()))</f>
        <v>-</v>
      </c>
      <c r="D1417" t="str">
        <f>INDEX([1]Calculation!$J:$J,ROW())&amp;"  "&amp;INDEX([1]Calculation!$K:$K,ROW())</f>
        <v xml:space="preserve">  </v>
      </c>
      <c r="E1417" s="19">
        <f>INDEX([1]Calculation!$I:$I,ROW())</f>
        <v>0</v>
      </c>
      <c r="F1417" s="12">
        <f>ROUND(INDEX([1]Calculation!AL:AL,ROW()),1)</f>
        <v>0</v>
      </c>
      <c r="G1417" s="8">
        <f>ROUND(INDEX([1]Calculation!L:L,ROW()),0)</f>
        <v>0</v>
      </c>
      <c r="H1417" s="8">
        <f>ROUND(INDEX([1]Calculation!M:M,ROW()),0)</f>
        <v>0</v>
      </c>
      <c r="I1417" s="8">
        <f>ROUND(INDEX([1]Calculation!N:N,ROW()),0)</f>
        <v>0</v>
      </c>
      <c r="J1417" s="8">
        <f>ROUND(INDEX([1]Calculation!O:O,ROW()),0)</f>
        <v>0</v>
      </c>
      <c r="K1417" s="8">
        <f>ROUND(INDEX([1]Calculation!P:P,ROW()),0)</f>
        <v>0</v>
      </c>
      <c r="L1417" s="8">
        <f>ROUND(INDEX([1]Calculation!Q:Q,ROW()),0)</f>
        <v>0</v>
      </c>
      <c r="M1417" s="8">
        <f>ROUND(INDEX([1]Calculation!R:R,ROW()),0)</f>
        <v>0</v>
      </c>
      <c r="N1417" s="8">
        <f>ROUND(INDEX([1]Calculation!S:S,ROW()),0)</f>
        <v>0</v>
      </c>
      <c r="O1417" s="8">
        <f>ROUND(INDEX([1]Calculation!T:T,ROW()),0)</f>
        <v>0</v>
      </c>
      <c r="P1417" s="8">
        <f>INDEX([1]Calculation!CB:CB,ROW())</f>
        <v>0</v>
      </c>
    </row>
    <row r="1418" spans="1:16">
      <c r="A1418">
        <f>INDEX([1]Calculation!$F:$F,ROW())</f>
        <v>0</v>
      </c>
      <c r="B1418">
        <f>INDEX([1]Calculation!$D:$D,ROW())</f>
        <v>0</v>
      </c>
      <c r="C1418" t="str">
        <f>IF(INDEX([1]Calculation!$G:$G,ROW())=0,"-",INDEX([1]Calculation!$G:$G,ROW()))</f>
        <v>-</v>
      </c>
      <c r="D1418" t="str">
        <f>INDEX([1]Calculation!$J:$J,ROW())&amp;"  "&amp;INDEX([1]Calculation!$K:$K,ROW())</f>
        <v xml:space="preserve">  </v>
      </c>
      <c r="E1418" s="19">
        <f>INDEX([1]Calculation!$I:$I,ROW())</f>
        <v>0</v>
      </c>
      <c r="F1418" s="12">
        <f>ROUND(INDEX([1]Calculation!AL:AL,ROW()),1)</f>
        <v>0</v>
      </c>
      <c r="G1418" s="8">
        <f>ROUND(INDEX([1]Calculation!L:L,ROW()),0)</f>
        <v>0</v>
      </c>
      <c r="H1418" s="8">
        <f>ROUND(INDEX([1]Calculation!M:M,ROW()),0)</f>
        <v>0</v>
      </c>
      <c r="I1418" s="8">
        <f>ROUND(INDEX([1]Calculation!N:N,ROW()),0)</f>
        <v>0</v>
      </c>
      <c r="J1418" s="8">
        <f>ROUND(INDEX([1]Calculation!O:O,ROW()),0)</f>
        <v>0</v>
      </c>
      <c r="K1418" s="8">
        <f>ROUND(INDEX([1]Calculation!P:P,ROW()),0)</f>
        <v>0</v>
      </c>
      <c r="L1418" s="8">
        <f>ROUND(INDEX([1]Calculation!Q:Q,ROW()),0)</f>
        <v>0</v>
      </c>
      <c r="M1418" s="8">
        <f>ROUND(INDEX([1]Calculation!R:R,ROW()),0)</f>
        <v>0</v>
      </c>
      <c r="N1418" s="8">
        <f>ROUND(INDEX([1]Calculation!S:S,ROW()),0)</f>
        <v>0</v>
      </c>
      <c r="O1418" s="8">
        <f>ROUND(INDEX([1]Calculation!T:T,ROW()),0)</f>
        <v>0</v>
      </c>
      <c r="P1418" s="8">
        <f>INDEX([1]Calculation!CB:CB,ROW())</f>
        <v>0</v>
      </c>
    </row>
    <row r="1419" spans="1:16">
      <c r="A1419">
        <f>INDEX([1]Calculation!$F:$F,ROW())</f>
        <v>0</v>
      </c>
      <c r="B1419">
        <f>INDEX([1]Calculation!$D:$D,ROW())</f>
        <v>0</v>
      </c>
      <c r="C1419" t="str">
        <f>IF(INDEX([1]Calculation!$G:$G,ROW())=0,"-",INDEX([1]Calculation!$G:$G,ROW()))</f>
        <v>-</v>
      </c>
      <c r="D1419" t="str">
        <f>INDEX([1]Calculation!$J:$J,ROW())&amp;"  "&amp;INDEX([1]Calculation!$K:$K,ROW())</f>
        <v xml:space="preserve">  </v>
      </c>
      <c r="E1419" s="19">
        <f>INDEX([1]Calculation!$I:$I,ROW())</f>
        <v>0</v>
      </c>
      <c r="F1419" s="12">
        <f>ROUND(INDEX([1]Calculation!AL:AL,ROW()),1)</f>
        <v>0</v>
      </c>
      <c r="G1419" s="8">
        <f>ROUND(INDEX([1]Calculation!L:L,ROW()),0)</f>
        <v>0</v>
      </c>
      <c r="H1419" s="8">
        <f>ROUND(INDEX([1]Calculation!M:M,ROW()),0)</f>
        <v>0</v>
      </c>
      <c r="I1419" s="8">
        <f>ROUND(INDEX([1]Calculation!N:N,ROW()),0)</f>
        <v>0</v>
      </c>
      <c r="J1419" s="8">
        <f>ROUND(INDEX([1]Calculation!O:O,ROW()),0)</f>
        <v>0</v>
      </c>
      <c r="K1419" s="8">
        <f>ROUND(INDEX([1]Calculation!P:P,ROW()),0)</f>
        <v>0</v>
      </c>
      <c r="L1419" s="8">
        <f>ROUND(INDEX([1]Calculation!Q:Q,ROW()),0)</f>
        <v>0</v>
      </c>
      <c r="M1419" s="8">
        <f>ROUND(INDEX([1]Calculation!R:R,ROW()),0)</f>
        <v>0</v>
      </c>
      <c r="N1419" s="8">
        <f>ROUND(INDEX([1]Calculation!S:S,ROW()),0)</f>
        <v>0</v>
      </c>
      <c r="O1419" s="8">
        <f>ROUND(INDEX([1]Calculation!T:T,ROW()),0)</f>
        <v>0</v>
      </c>
      <c r="P1419" s="8">
        <f>INDEX([1]Calculation!CB:CB,ROW())</f>
        <v>0</v>
      </c>
    </row>
    <row r="1420" spans="1:16">
      <c r="A1420">
        <f>INDEX([1]Calculation!$F:$F,ROW())</f>
        <v>0</v>
      </c>
      <c r="B1420">
        <f>INDEX([1]Calculation!$D:$D,ROW())</f>
        <v>0</v>
      </c>
      <c r="C1420" t="str">
        <f>IF(INDEX([1]Calculation!$G:$G,ROW())=0,"-",INDEX([1]Calculation!$G:$G,ROW()))</f>
        <v>-</v>
      </c>
      <c r="D1420" t="str">
        <f>INDEX([1]Calculation!$J:$J,ROW())&amp;"  "&amp;INDEX([1]Calculation!$K:$K,ROW())</f>
        <v xml:space="preserve">  </v>
      </c>
      <c r="E1420" s="19">
        <f>INDEX([1]Calculation!$I:$I,ROW())</f>
        <v>0</v>
      </c>
      <c r="F1420" s="12">
        <f>ROUND(INDEX([1]Calculation!AL:AL,ROW()),1)</f>
        <v>0</v>
      </c>
      <c r="G1420" s="8">
        <f>ROUND(INDEX([1]Calculation!L:L,ROW()),0)</f>
        <v>0</v>
      </c>
      <c r="H1420" s="8">
        <f>ROUND(INDEX([1]Calculation!M:M,ROW()),0)</f>
        <v>0</v>
      </c>
      <c r="I1420" s="8">
        <f>ROUND(INDEX([1]Calculation!N:N,ROW()),0)</f>
        <v>0</v>
      </c>
      <c r="J1420" s="8">
        <f>ROUND(INDEX([1]Calculation!O:O,ROW()),0)</f>
        <v>0</v>
      </c>
      <c r="K1420" s="8">
        <f>ROUND(INDEX([1]Calculation!P:P,ROW()),0)</f>
        <v>0</v>
      </c>
      <c r="L1420" s="8">
        <f>ROUND(INDEX([1]Calculation!Q:Q,ROW()),0)</f>
        <v>0</v>
      </c>
      <c r="M1420" s="8">
        <f>ROUND(INDEX([1]Calculation!R:R,ROW()),0)</f>
        <v>0</v>
      </c>
      <c r="N1420" s="8">
        <f>ROUND(INDEX([1]Calculation!S:S,ROW()),0)</f>
        <v>0</v>
      </c>
      <c r="O1420" s="8">
        <f>ROUND(INDEX([1]Calculation!T:T,ROW()),0)</f>
        <v>0</v>
      </c>
      <c r="P1420" s="8">
        <f>INDEX([1]Calculation!CB:CB,ROW())</f>
        <v>0</v>
      </c>
    </row>
    <row r="1421" spans="1:16">
      <c r="A1421">
        <f>INDEX([1]Calculation!$F:$F,ROW())</f>
        <v>0</v>
      </c>
      <c r="B1421">
        <f>INDEX([1]Calculation!$D:$D,ROW())</f>
        <v>0</v>
      </c>
      <c r="C1421" t="str">
        <f>IF(INDEX([1]Calculation!$G:$G,ROW())=0,"-",INDEX([1]Calculation!$G:$G,ROW()))</f>
        <v>-</v>
      </c>
      <c r="D1421" t="str">
        <f>INDEX([1]Calculation!$J:$J,ROW())&amp;"  "&amp;INDEX([1]Calculation!$K:$K,ROW())</f>
        <v xml:space="preserve">  </v>
      </c>
      <c r="E1421" s="19">
        <f>INDEX([1]Calculation!$I:$I,ROW())</f>
        <v>0</v>
      </c>
      <c r="F1421" s="12">
        <f>ROUND(INDEX([1]Calculation!AL:AL,ROW()),1)</f>
        <v>0</v>
      </c>
      <c r="G1421" s="8">
        <f>ROUND(INDEX([1]Calculation!L:L,ROW()),0)</f>
        <v>0</v>
      </c>
      <c r="H1421" s="8">
        <f>ROUND(INDEX([1]Calculation!M:M,ROW()),0)</f>
        <v>0</v>
      </c>
      <c r="I1421" s="8">
        <f>ROUND(INDEX([1]Calculation!N:N,ROW()),0)</f>
        <v>0</v>
      </c>
      <c r="J1421" s="8">
        <f>ROUND(INDEX([1]Calculation!O:O,ROW()),0)</f>
        <v>0</v>
      </c>
      <c r="K1421" s="8">
        <f>ROUND(INDEX([1]Calculation!P:P,ROW()),0)</f>
        <v>0</v>
      </c>
      <c r="L1421" s="8">
        <f>ROUND(INDEX([1]Calculation!Q:Q,ROW()),0)</f>
        <v>0</v>
      </c>
      <c r="M1421" s="8">
        <f>ROUND(INDEX([1]Calculation!R:R,ROW()),0)</f>
        <v>0</v>
      </c>
      <c r="N1421" s="8">
        <f>ROUND(INDEX([1]Calculation!S:S,ROW()),0)</f>
        <v>0</v>
      </c>
      <c r="O1421" s="8">
        <f>ROUND(INDEX([1]Calculation!T:T,ROW()),0)</f>
        <v>0</v>
      </c>
      <c r="P1421" s="8">
        <f>INDEX([1]Calculation!CB:CB,ROW())</f>
        <v>0</v>
      </c>
    </row>
    <row r="1422" spans="1:16">
      <c r="A1422">
        <f>INDEX([1]Calculation!$F:$F,ROW())</f>
        <v>0</v>
      </c>
      <c r="B1422">
        <f>INDEX([1]Calculation!$D:$D,ROW())</f>
        <v>0</v>
      </c>
      <c r="C1422" t="str">
        <f>IF(INDEX([1]Calculation!$G:$G,ROW())=0,"-",INDEX([1]Calculation!$G:$G,ROW()))</f>
        <v>-</v>
      </c>
      <c r="D1422" t="str">
        <f>INDEX([1]Calculation!$J:$J,ROW())&amp;"  "&amp;INDEX([1]Calculation!$K:$K,ROW())</f>
        <v xml:space="preserve">  </v>
      </c>
      <c r="E1422" s="19">
        <f>INDEX([1]Calculation!$I:$I,ROW())</f>
        <v>0</v>
      </c>
      <c r="F1422" s="12">
        <f>ROUND(INDEX([1]Calculation!AL:AL,ROW()),1)</f>
        <v>0</v>
      </c>
      <c r="G1422" s="8">
        <f>ROUND(INDEX([1]Calculation!L:L,ROW()),0)</f>
        <v>0</v>
      </c>
      <c r="H1422" s="8">
        <f>ROUND(INDEX([1]Calculation!M:M,ROW()),0)</f>
        <v>0</v>
      </c>
      <c r="I1422" s="8">
        <f>ROUND(INDEX([1]Calculation!N:N,ROW()),0)</f>
        <v>0</v>
      </c>
      <c r="J1422" s="8">
        <f>ROUND(INDEX([1]Calculation!O:O,ROW()),0)</f>
        <v>0</v>
      </c>
      <c r="K1422" s="8">
        <f>ROUND(INDEX([1]Calculation!P:P,ROW()),0)</f>
        <v>0</v>
      </c>
      <c r="L1422" s="8">
        <f>ROUND(INDEX([1]Calculation!Q:Q,ROW()),0)</f>
        <v>0</v>
      </c>
      <c r="M1422" s="8">
        <f>ROUND(INDEX([1]Calculation!R:R,ROW()),0)</f>
        <v>0</v>
      </c>
      <c r="N1422" s="8">
        <f>ROUND(INDEX([1]Calculation!S:S,ROW()),0)</f>
        <v>0</v>
      </c>
      <c r="O1422" s="8">
        <f>ROUND(INDEX([1]Calculation!T:T,ROW()),0)</f>
        <v>0</v>
      </c>
      <c r="P1422" s="8">
        <f>INDEX([1]Calculation!CB:CB,ROW())</f>
        <v>0</v>
      </c>
    </row>
    <row r="1423" spans="1:16">
      <c r="A1423">
        <f>INDEX([1]Calculation!$F:$F,ROW())</f>
        <v>0</v>
      </c>
      <c r="B1423">
        <f>INDEX([1]Calculation!$D:$D,ROW())</f>
        <v>0</v>
      </c>
      <c r="C1423" t="str">
        <f>IF(INDEX([1]Calculation!$G:$G,ROW())=0,"-",INDEX([1]Calculation!$G:$G,ROW()))</f>
        <v>-</v>
      </c>
      <c r="D1423" t="str">
        <f>INDEX([1]Calculation!$J:$J,ROW())&amp;"  "&amp;INDEX([1]Calculation!$K:$K,ROW())</f>
        <v xml:space="preserve">  </v>
      </c>
      <c r="E1423" s="19">
        <f>INDEX([1]Calculation!$I:$I,ROW())</f>
        <v>0</v>
      </c>
      <c r="F1423" s="12">
        <f>ROUND(INDEX([1]Calculation!AL:AL,ROW()),1)</f>
        <v>0</v>
      </c>
      <c r="G1423" s="8">
        <f>ROUND(INDEX([1]Calculation!L:L,ROW()),0)</f>
        <v>0</v>
      </c>
      <c r="H1423" s="8">
        <f>ROUND(INDEX([1]Calculation!M:M,ROW()),0)</f>
        <v>0</v>
      </c>
      <c r="I1423" s="8">
        <f>ROUND(INDEX([1]Calculation!N:N,ROW()),0)</f>
        <v>0</v>
      </c>
      <c r="J1423" s="8">
        <f>ROUND(INDEX([1]Calculation!O:O,ROW()),0)</f>
        <v>0</v>
      </c>
      <c r="K1423" s="8">
        <f>ROUND(INDEX([1]Calculation!P:P,ROW()),0)</f>
        <v>0</v>
      </c>
      <c r="L1423" s="8">
        <f>ROUND(INDEX([1]Calculation!Q:Q,ROW()),0)</f>
        <v>0</v>
      </c>
      <c r="M1423" s="8">
        <f>ROUND(INDEX([1]Calculation!R:R,ROW()),0)</f>
        <v>0</v>
      </c>
      <c r="N1423" s="8">
        <f>ROUND(INDEX([1]Calculation!S:S,ROW()),0)</f>
        <v>0</v>
      </c>
      <c r="O1423" s="8">
        <f>ROUND(INDEX([1]Calculation!T:T,ROW()),0)</f>
        <v>0</v>
      </c>
      <c r="P1423" s="8">
        <f>INDEX([1]Calculation!CB:CB,ROW())</f>
        <v>0</v>
      </c>
    </row>
    <row r="1424" spans="1:16">
      <c r="A1424">
        <f>INDEX([1]Calculation!$F:$F,ROW())</f>
        <v>0</v>
      </c>
      <c r="B1424">
        <f>INDEX([1]Calculation!$D:$D,ROW())</f>
        <v>0</v>
      </c>
      <c r="C1424" t="str">
        <f>IF(INDEX([1]Calculation!$G:$G,ROW())=0,"-",INDEX([1]Calculation!$G:$G,ROW()))</f>
        <v>-</v>
      </c>
      <c r="D1424" t="str">
        <f>INDEX([1]Calculation!$J:$J,ROW())&amp;"  "&amp;INDEX([1]Calculation!$K:$K,ROW())</f>
        <v xml:space="preserve">  </v>
      </c>
      <c r="E1424" s="19">
        <f>INDEX([1]Calculation!$I:$I,ROW())</f>
        <v>0</v>
      </c>
      <c r="F1424" s="12">
        <f>ROUND(INDEX([1]Calculation!AL:AL,ROW()),1)</f>
        <v>0</v>
      </c>
      <c r="G1424" s="8">
        <f>ROUND(INDEX([1]Calculation!L:L,ROW()),0)</f>
        <v>0</v>
      </c>
      <c r="H1424" s="8">
        <f>ROUND(INDEX([1]Calculation!M:M,ROW()),0)</f>
        <v>0</v>
      </c>
      <c r="I1424" s="8">
        <f>ROUND(INDEX([1]Calculation!N:N,ROW()),0)</f>
        <v>0</v>
      </c>
      <c r="J1424" s="8">
        <f>ROUND(INDEX([1]Calculation!O:O,ROW()),0)</f>
        <v>0</v>
      </c>
      <c r="K1424" s="8">
        <f>ROUND(INDEX([1]Calculation!P:P,ROW()),0)</f>
        <v>0</v>
      </c>
      <c r="L1424" s="8">
        <f>ROUND(INDEX([1]Calculation!Q:Q,ROW()),0)</f>
        <v>0</v>
      </c>
      <c r="M1424" s="8">
        <f>ROUND(INDEX([1]Calculation!R:R,ROW()),0)</f>
        <v>0</v>
      </c>
      <c r="N1424" s="8">
        <f>ROUND(INDEX([1]Calculation!S:S,ROW()),0)</f>
        <v>0</v>
      </c>
      <c r="O1424" s="8">
        <f>ROUND(INDEX([1]Calculation!T:T,ROW()),0)</f>
        <v>0</v>
      </c>
      <c r="P1424" s="8">
        <f>INDEX([1]Calculation!CB:CB,ROW())</f>
        <v>0</v>
      </c>
    </row>
    <row r="1425" spans="1:16">
      <c r="A1425">
        <f>INDEX([1]Calculation!$F:$F,ROW())</f>
        <v>0</v>
      </c>
      <c r="B1425">
        <f>INDEX([1]Calculation!$D:$D,ROW())</f>
        <v>0</v>
      </c>
      <c r="C1425" t="str">
        <f>IF(INDEX([1]Calculation!$G:$G,ROW())=0,"-",INDEX([1]Calculation!$G:$G,ROW()))</f>
        <v>-</v>
      </c>
      <c r="D1425" t="str">
        <f>INDEX([1]Calculation!$J:$J,ROW())&amp;"  "&amp;INDEX([1]Calculation!$K:$K,ROW())</f>
        <v xml:space="preserve">  </v>
      </c>
      <c r="E1425" s="19">
        <f>INDEX([1]Calculation!$I:$I,ROW())</f>
        <v>0</v>
      </c>
      <c r="F1425" s="12">
        <f>ROUND(INDEX([1]Calculation!AL:AL,ROW()),1)</f>
        <v>0</v>
      </c>
      <c r="G1425" s="8">
        <f>ROUND(INDEX([1]Calculation!L:L,ROW()),0)</f>
        <v>0</v>
      </c>
      <c r="H1425" s="8">
        <f>ROUND(INDEX([1]Calculation!M:M,ROW()),0)</f>
        <v>0</v>
      </c>
      <c r="I1425" s="8">
        <f>ROUND(INDEX([1]Calculation!N:N,ROW()),0)</f>
        <v>0</v>
      </c>
      <c r="J1425" s="8">
        <f>ROUND(INDEX([1]Calculation!O:O,ROW()),0)</f>
        <v>0</v>
      </c>
      <c r="K1425" s="8">
        <f>ROUND(INDEX([1]Calculation!P:P,ROW()),0)</f>
        <v>0</v>
      </c>
      <c r="L1425" s="8">
        <f>ROUND(INDEX([1]Calculation!Q:Q,ROW()),0)</f>
        <v>0</v>
      </c>
      <c r="M1425" s="8">
        <f>ROUND(INDEX([1]Calculation!R:R,ROW()),0)</f>
        <v>0</v>
      </c>
      <c r="N1425" s="8">
        <f>ROUND(INDEX([1]Calculation!S:S,ROW()),0)</f>
        <v>0</v>
      </c>
      <c r="O1425" s="8">
        <f>ROUND(INDEX([1]Calculation!T:T,ROW()),0)</f>
        <v>0</v>
      </c>
      <c r="P1425" s="8">
        <f>INDEX([1]Calculation!CB:CB,ROW())</f>
        <v>0</v>
      </c>
    </row>
    <row r="1426" spans="1:16">
      <c r="A1426">
        <f>INDEX([1]Calculation!$F:$F,ROW())</f>
        <v>0</v>
      </c>
      <c r="B1426">
        <f>INDEX([1]Calculation!$D:$D,ROW())</f>
        <v>0</v>
      </c>
      <c r="C1426" t="str">
        <f>IF(INDEX([1]Calculation!$G:$G,ROW())=0,"-",INDEX([1]Calculation!$G:$G,ROW()))</f>
        <v>-</v>
      </c>
      <c r="D1426" t="str">
        <f>INDEX([1]Calculation!$J:$J,ROW())&amp;"  "&amp;INDEX([1]Calculation!$K:$K,ROW())</f>
        <v xml:space="preserve">  </v>
      </c>
      <c r="E1426" s="19">
        <f>INDEX([1]Calculation!$I:$I,ROW())</f>
        <v>0</v>
      </c>
      <c r="F1426" s="12">
        <f>ROUND(INDEX([1]Calculation!AL:AL,ROW()),1)</f>
        <v>0</v>
      </c>
      <c r="G1426" s="8">
        <f>ROUND(INDEX([1]Calculation!L:L,ROW()),0)</f>
        <v>0</v>
      </c>
      <c r="H1426" s="8">
        <f>ROUND(INDEX([1]Calculation!M:M,ROW()),0)</f>
        <v>0</v>
      </c>
      <c r="I1426" s="8">
        <f>ROUND(INDEX([1]Calculation!N:N,ROW()),0)</f>
        <v>0</v>
      </c>
      <c r="J1426" s="8">
        <f>ROUND(INDEX([1]Calculation!O:O,ROW()),0)</f>
        <v>0</v>
      </c>
      <c r="K1426" s="8">
        <f>ROUND(INDEX([1]Calculation!P:P,ROW()),0)</f>
        <v>0</v>
      </c>
      <c r="L1426" s="8">
        <f>ROUND(INDEX([1]Calculation!Q:Q,ROW()),0)</f>
        <v>0</v>
      </c>
      <c r="M1426" s="8">
        <f>ROUND(INDEX([1]Calculation!R:R,ROW()),0)</f>
        <v>0</v>
      </c>
      <c r="N1426" s="8">
        <f>ROUND(INDEX([1]Calculation!S:S,ROW()),0)</f>
        <v>0</v>
      </c>
      <c r="O1426" s="8">
        <f>ROUND(INDEX([1]Calculation!T:T,ROW()),0)</f>
        <v>0</v>
      </c>
      <c r="P1426" s="8">
        <f>INDEX([1]Calculation!CB:CB,ROW())</f>
        <v>0</v>
      </c>
    </row>
    <row r="1427" spans="1:16">
      <c r="A1427">
        <f>INDEX([1]Calculation!$F:$F,ROW())</f>
        <v>0</v>
      </c>
      <c r="B1427">
        <f>INDEX([1]Calculation!$D:$D,ROW())</f>
        <v>0</v>
      </c>
      <c r="C1427" t="str">
        <f>IF(INDEX([1]Calculation!$G:$G,ROW())=0,"-",INDEX([1]Calculation!$G:$G,ROW()))</f>
        <v>-</v>
      </c>
      <c r="D1427" t="str">
        <f>INDEX([1]Calculation!$J:$J,ROW())&amp;"  "&amp;INDEX([1]Calculation!$K:$K,ROW())</f>
        <v xml:space="preserve">  </v>
      </c>
      <c r="E1427" s="19">
        <f>INDEX([1]Calculation!$I:$I,ROW())</f>
        <v>0</v>
      </c>
      <c r="F1427" s="12">
        <f>ROUND(INDEX([1]Calculation!AL:AL,ROW()),1)</f>
        <v>0</v>
      </c>
      <c r="G1427" s="8">
        <f>ROUND(INDEX([1]Calculation!L:L,ROW()),0)</f>
        <v>0</v>
      </c>
      <c r="H1427" s="8">
        <f>ROUND(INDEX([1]Calculation!M:M,ROW()),0)</f>
        <v>0</v>
      </c>
      <c r="I1427" s="8">
        <f>ROUND(INDEX([1]Calculation!N:N,ROW()),0)</f>
        <v>0</v>
      </c>
      <c r="J1427" s="8">
        <f>ROUND(INDEX([1]Calculation!O:O,ROW()),0)</f>
        <v>0</v>
      </c>
      <c r="K1427" s="8">
        <f>ROUND(INDEX([1]Calculation!P:P,ROW()),0)</f>
        <v>0</v>
      </c>
      <c r="L1427" s="8">
        <f>ROUND(INDEX([1]Calculation!Q:Q,ROW()),0)</f>
        <v>0</v>
      </c>
      <c r="M1427" s="8">
        <f>ROUND(INDEX([1]Calculation!R:R,ROW()),0)</f>
        <v>0</v>
      </c>
      <c r="N1427" s="8">
        <f>ROUND(INDEX([1]Calculation!S:S,ROW()),0)</f>
        <v>0</v>
      </c>
      <c r="O1427" s="8">
        <f>ROUND(INDEX([1]Calculation!T:T,ROW()),0)</f>
        <v>0</v>
      </c>
      <c r="P1427" s="8">
        <f>INDEX([1]Calculation!CB:CB,ROW())</f>
        <v>0</v>
      </c>
    </row>
    <row r="1428" spans="1:16">
      <c r="A1428">
        <f>INDEX([1]Calculation!$F:$F,ROW())</f>
        <v>0</v>
      </c>
      <c r="B1428">
        <f>INDEX([1]Calculation!$D:$D,ROW())</f>
        <v>0</v>
      </c>
      <c r="C1428" t="str">
        <f>IF(INDEX([1]Calculation!$G:$G,ROW())=0,"-",INDEX([1]Calculation!$G:$G,ROW()))</f>
        <v>-</v>
      </c>
      <c r="D1428" t="str">
        <f>INDEX([1]Calculation!$J:$J,ROW())&amp;"  "&amp;INDEX([1]Calculation!$K:$K,ROW())</f>
        <v xml:space="preserve">  </v>
      </c>
      <c r="E1428" s="19">
        <f>INDEX([1]Calculation!$I:$I,ROW())</f>
        <v>0</v>
      </c>
      <c r="F1428" s="12">
        <f>ROUND(INDEX([1]Calculation!AL:AL,ROW()),1)</f>
        <v>0</v>
      </c>
      <c r="G1428" s="8">
        <f>ROUND(INDEX([1]Calculation!L:L,ROW()),0)</f>
        <v>0</v>
      </c>
      <c r="H1428" s="8">
        <f>ROUND(INDEX([1]Calculation!M:M,ROW()),0)</f>
        <v>0</v>
      </c>
      <c r="I1428" s="8">
        <f>ROUND(INDEX([1]Calculation!N:N,ROW()),0)</f>
        <v>0</v>
      </c>
      <c r="J1428" s="8">
        <f>ROUND(INDEX([1]Calculation!O:O,ROW()),0)</f>
        <v>0</v>
      </c>
      <c r="K1428" s="8">
        <f>ROUND(INDEX([1]Calculation!P:P,ROW()),0)</f>
        <v>0</v>
      </c>
      <c r="L1428" s="8">
        <f>ROUND(INDEX([1]Calculation!Q:Q,ROW()),0)</f>
        <v>0</v>
      </c>
      <c r="M1428" s="8">
        <f>ROUND(INDEX([1]Calculation!R:R,ROW()),0)</f>
        <v>0</v>
      </c>
      <c r="N1428" s="8">
        <f>ROUND(INDEX([1]Calculation!S:S,ROW()),0)</f>
        <v>0</v>
      </c>
      <c r="O1428" s="8">
        <f>ROUND(INDEX([1]Calculation!T:T,ROW()),0)</f>
        <v>0</v>
      </c>
      <c r="P1428" s="8">
        <f>INDEX([1]Calculation!CB:CB,ROW())</f>
        <v>0</v>
      </c>
    </row>
    <row r="1429" spans="1:16">
      <c r="A1429">
        <f>INDEX([1]Calculation!$F:$F,ROW())</f>
        <v>0</v>
      </c>
      <c r="B1429">
        <f>INDEX([1]Calculation!$D:$D,ROW())</f>
        <v>0</v>
      </c>
      <c r="C1429" t="str">
        <f>IF(INDEX([1]Calculation!$G:$G,ROW())=0,"-",INDEX([1]Calculation!$G:$G,ROW()))</f>
        <v>-</v>
      </c>
      <c r="D1429" t="str">
        <f>INDEX([1]Calculation!$J:$J,ROW())&amp;"  "&amp;INDEX([1]Calculation!$K:$K,ROW())</f>
        <v xml:space="preserve">  </v>
      </c>
      <c r="E1429" s="19">
        <f>INDEX([1]Calculation!$I:$I,ROW())</f>
        <v>0</v>
      </c>
      <c r="F1429" s="12">
        <f>ROUND(INDEX([1]Calculation!AL:AL,ROW()),1)</f>
        <v>0</v>
      </c>
      <c r="G1429" s="8">
        <f>ROUND(INDEX([1]Calculation!L:L,ROW()),0)</f>
        <v>0</v>
      </c>
      <c r="H1429" s="8">
        <f>ROUND(INDEX([1]Calculation!M:M,ROW()),0)</f>
        <v>0</v>
      </c>
      <c r="I1429" s="8">
        <f>ROUND(INDEX([1]Calculation!N:N,ROW()),0)</f>
        <v>0</v>
      </c>
      <c r="J1429" s="8">
        <f>ROUND(INDEX([1]Calculation!O:O,ROW()),0)</f>
        <v>0</v>
      </c>
      <c r="K1429" s="8">
        <f>ROUND(INDEX([1]Calculation!P:P,ROW()),0)</f>
        <v>0</v>
      </c>
      <c r="L1429" s="8">
        <f>ROUND(INDEX([1]Calculation!Q:Q,ROW()),0)</f>
        <v>0</v>
      </c>
      <c r="M1429" s="8">
        <f>ROUND(INDEX([1]Calculation!R:R,ROW()),0)</f>
        <v>0</v>
      </c>
      <c r="N1429" s="8">
        <f>ROUND(INDEX([1]Calculation!S:S,ROW()),0)</f>
        <v>0</v>
      </c>
      <c r="O1429" s="8">
        <f>ROUND(INDEX([1]Calculation!T:T,ROW()),0)</f>
        <v>0</v>
      </c>
      <c r="P1429" s="8">
        <f>INDEX([1]Calculation!CB:CB,ROW())</f>
        <v>0</v>
      </c>
    </row>
    <row r="1430" spans="1:16">
      <c r="A1430">
        <f>INDEX([1]Calculation!$F:$F,ROW())</f>
        <v>0</v>
      </c>
      <c r="B1430">
        <f>INDEX([1]Calculation!$D:$D,ROW())</f>
        <v>0</v>
      </c>
      <c r="C1430" t="str">
        <f>IF(INDEX([1]Calculation!$G:$G,ROW())=0,"-",INDEX([1]Calculation!$G:$G,ROW()))</f>
        <v>-</v>
      </c>
      <c r="D1430" t="str">
        <f>INDEX([1]Calculation!$J:$J,ROW())&amp;"  "&amp;INDEX([1]Calculation!$K:$K,ROW())</f>
        <v xml:space="preserve">  </v>
      </c>
      <c r="E1430" s="19">
        <f>INDEX([1]Calculation!$I:$I,ROW())</f>
        <v>0</v>
      </c>
      <c r="F1430" s="12">
        <f>ROUND(INDEX([1]Calculation!AL:AL,ROW()),1)</f>
        <v>0</v>
      </c>
      <c r="G1430" s="8">
        <f>ROUND(INDEX([1]Calculation!L:L,ROW()),0)</f>
        <v>0</v>
      </c>
      <c r="H1430" s="8">
        <f>ROUND(INDEX([1]Calculation!M:M,ROW()),0)</f>
        <v>0</v>
      </c>
      <c r="I1430" s="8">
        <f>ROUND(INDEX([1]Calculation!N:N,ROW()),0)</f>
        <v>0</v>
      </c>
      <c r="J1430" s="8">
        <f>ROUND(INDEX([1]Calculation!O:O,ROW()),0)</f>
        <v>0</v>
      </c>
      <c r="K1430" s="8">
        <f>ROUND(INDEX([1]Calculation!P:P,ROW()),0)</f>
        <v>0</v>
      </c>
      <c r="L1430" s="8">
        <f>ROUND(INDEX([1]Calculation!Q:Q,ROW()),0)</f>
        <v>0</v>
      </c>
      <c r="M1430" s="8">
        <f>ROUND(INDEX([1]Calculation!R:R,ROW()),0)</f>
        <v>0</v>
      </c>
      <c r="N1430" s="8">
        <f>ROUND(INDEX([1]Calculation!S:S,ROW()),0)</f>
        <v>0</v>
      </c>
      <c r="O1430" s="8">
        <f>ROUND(INDEX([1]Calculation!T:T,ROW()),0)</f>
        <v>0</v>
      </c>
      <c r="P1430" s="8">
        <f>INDEX([1]Calculation!CB:CB,ROW())</f>
        <v>0</v>
      </c>
    </row>
    <row r="1431" spans="1:16">
      <c r="A1431">
        <f>INDEX([1]Calculation!$F:$F,ROW())</f>
        <v>0</v>
      </c>
      <c r="B1431">
        <f>INDEX([1]Calculation!$D:$D,ROW())</f>
        <v>0</v>
      </c>
      <c r="C1431" t="str">
        <f>IF(INDEX([1]Calculation!$G:$G,ROW())=0,"-",INDEX([1]Calculation!$G:$G,ROW()))</f>
        <v>-</v>
      </c>
      <c r="D1431" t="str">
        <f>INDEX([1]Calculation!$J:$J,ROW())&amp;"  "&amp;INDEX([1]Calculation!$K:$K,ROW())</f>
        <v xml:space="preserve">  </v>
      </c>
      <c r="E1431" s="19">
        <f>INDEX([1]Calculation!$I:$I,ROW())</f>
        <v>0</v>
      </c>
      <c r="F1431" s="12">
        <f>ROUND(INDEX([1]Calculation!AL:AL,ROW()),1)</f>
        <v>0</v>
      </c>
      <c r="G1431" s="8">
        <f>ROUND(INDEX([1]Calculation!L:L,ROW()),0)</f>
        <v>0</v>
      </c>
      <c r="H1431" s="8">
        <f>ROUND(INDEX([1]Calculation!M:M,ROW()),0)</f>
        <v>0</v>
      </c>
      <c r="I1431" s="8">
        <f>ROUND(INDEX([1]Calculation!N:N,ROW()),0)</f>
        <v>0</v>
      </c>
      <c r="J1431" s="8">
        <f>ROUND(INDEX([1]Calculation!O:O,ROW()),0)</f>
        <v>0</v>
      </c>
      <c r="K1431" s="8">
        <f>ROUND(INDEX([1]Calculation!P:P,ROW()),0)</f>
        <v>0</v>
      </c>
      <c r="L1431" s="8">
        <f>ROUND(INDEX([1]Calculation!Q:Q,ROW()),0)</f>
        <v>0</v>
      </c>
      <c r="M1431" s="8">
        <f>ROUND(INDEX([1]Calculation!R:R,ROW()),0)</f>
        <v>0</v>
      </c>
      <c r="N1431" s="8">
        <f>ROUND(INDEX([1]Calculation!S:S,ROW()),0)</f>
        <v>0</v>
      </c>
      <c r="O1431" s="8">
        <f>ROUND(INDEX([1]Calculation!T:T,ROW()),0)</f>
        <v>0</v>
      </c>
      <c r="P1431" s="8">
        <f>INDEX([1]Calculation!CB:CB,ROW())</f>
        <v>0</v>
      </c>
    </row>
    <row r="1432" spans="1:16">
      <c r="A1432">
        <f>INDEX([1]Calculation!$F:$F,ROW())</f>
        <v>0</v>
      </c>
      <c r="B1432">
        <f>INDEX([1]Calculation!$D:$D,ROW())</f>
        <v>0</v>
      </c>
      <c r="C1432" t="str">
        <f>IF(INDEX([1]Calculation!$G:$G,ROW())=0,"-",INDEX([1]Calculation!$G:$G,ROW()))</f>
        <v>-</v>
      </c>
      <c r="D1432" t="str">
        <f>INDEX([1]Calculation!$J:$J,ROW())&amp;"  "&amp;INDEX([1]Calculation!$K:$K,ROW())</f>
        <v xml:space="preserve">  </v>
      </c>
      <c r="E1432" s="19">
        <f>INDEX([1]Calculation!$I:$I,ROW())</f>
        <v>0</v>
      </c>
      <c r="F1432" s="12">
        <f>ROUND(INDEX([1]Calculation!AL:AL,ROW()),1)</f>
        <v>0</v>
      </c>
      <c r="G1432" s="8">
        <f>ROUND(INDEX([1]Calculation!L:L,ROW()),0)</f>
        <v>0</v>
      </c>
      <c r="H1432" s="8">
        <f>ROUND(INDEX([1]Calculation!M:M,ROW()),0)</f>
        <v>0</v>
      </c>
      <c r="I1432" s="8">
        <f>ROUND(INDEX([1]Calculation!N:N,ROW()),0)</f>
        <v>0</v>
      </c>
      <c r="J1432" s="8">
        <f>ROUND(INDEX([1]Calculation!O:O,ROW()),0)</f>
        <v>0</v>
      </c>
      <c r="K1432" s="8">
        <f>ROUND(INDEX([1]Calculation!P:P,ROW()),0)</f>
        <v>0</v>
      </c>
      <c r="L1432" s="8">
        <f>ROUND(INDEX([1]Calculation!Q:Q,ROW()),0)</f>
        <v>0</v>
      </c>
      <c r="M1432" s="8">
        <f>ROUND(INDEX([1]Calculation!R:R,ROW()),0)</f>
        <v>0</v>
      </c>
      <c r="N1432" s="8">
        <f>ROUND(INDEX([1]Calculation!S:S,ROW()),0)</f>
        <v>0</v>
      </c>
      <c r="O1432" s="8">
        <f>ROUND(INDEX([1]Calculation!T:T,ROW()),0)</f>
        <v>0</v>
      </c>
      <c r="P1432" s="8">
        <f>INDEX([1]Calculation!CB:CB,ROW())</f>
        <v>0</v>
      </c>
    </row>
    <row r="1433" spans="1:16">
      <c r="A1433">
        <f>INDEX([1]Calculation!$F:$F,ROW())</f>
        <v>0</v>
      </c>
      <c r="B1433">
        <f>INDEX([1]Calculation!$D:$D,ROW())</f>
        <v>0</v>
      </c>
      <c r="C1433" t="str">
        <f>IF(INDEX([1]Calculation!$G:$G,ROW())=0,"-",INDEX([1]Calculation!$G:$G,ROW()))</f>
        <v>-</v>
      </c>
      <c r="D1433" t="str">
        <f>INDEX([1]Calculation!$J:$J,ROW())&amp;"  "&amp;INDEX([1]Calculation!$K:$K,ROW())</f>
        <v xml:space="preserve">  </v>
      </c>
      <c r="E1433" s="19">
        <f>INDEX([1]Calculation!$I:$I,ROW())</f>
        <v>0</v>
      </c>
      <c r="F1433" s="12">
        <f>ROUND(INDEX([1]Calculation!AL:AL,ROW()),1)</f>
        <v>0</v>
      </c>
      <c r="G1433" s="8">
        <f>ROUND(INDEX([1]Calculation!L:L,ROW()),0)</f>
        <v>0</v>
      </c>
      <c r="H1433" s="8">
        <f>ROUND(INDEX([1]Calculation!M:M,ROW()),0)</f>
        <v>0</v>
      </c>
      <c r="I1433" s="8">
        <f>ROUND(INDEX([1]Calculation!N:N,ROW()),0)</f>
        <v>0</v>
      </c>
      <c r="J1433" s="8">
        <f>ROUND(INDEX([1]Calculation!O:O,ROW()),0)</f>
        <v>0</v>
      </c>
      <c r="K1433" s="8">
        <f>ROUND(INDEX([1]Calculation!P:P,ROW()),0)</f>
        <v>0</v>
      </c>
      <c r="L1433" s="8">
        <f>ROUND(INDEX([1]Calculation!Q:Q,ROW()),0)</f>
        <v>0</v>
      </c>
      <c r="M1433" s="8">
        <f>ROUND(INDEX([1]Calculation!R:R,ROW()),0)</f>
        <v>0</v>
      </c>
      <c r="N1433" s="8">
        <f>ROUND(INDEX([1]Calculation!S:S,ROW()),0)</f>
        <v>0</v>
      </c>
      <c r="O1433" s="8">
        <f>ROUND(INDEX([1]Calculation!T:T,ROW()),0)</f>
        <v>0</v>
      </c>
      <c r="P1433" s="8">
        <f>INDEX([1]Calculation!CB:CB,ROW())</f>
        <v>0</v>
      </c>
    </row>
    <row r="1434" spans="1:16">
      <c r="A1434">
        <f>INDEX([1]Calculation!$F:$F,ROW())</f>
        <v>0</v>
      </c>
      <c r="B1434">
        <f>INDEX([1]Calculation!$D:$D,ROW())</f>
        <v>0</v>
      </c>
      <c r="C1434" t="str">
        <f>IF(INDEX([1]Calculation!$G:$G,ROW())=0,"-",INDEX([1]Calculation!$G:$G,ROW()))</f>
        <v>-</v>
      </c>
      <c r="D1434" t="str">
        <f>INDEX([1]Calculation!$J:$J,ROW())&amp;"  "&amp;INDEX([1]Calculation!$K:$K,ROW())</f>
        <v xml:space="preserve">  </v>
      </c>
      <c r="E1434" s="19">
        <f>INDEX([1]Calculation!$I:$I,ROW())</f>
        <v>0</v>
      </c>
      <c r="F1434" s="12">
        <f>ROUND(INDEX([1]Calculation!AL:AL,ROW()),1)</f>
        <v>0</v>
      </c>
      <c r="G1434" s="8">
        <f>ROUND(INDEX([1]Calculation!L:L,ROW()),0)</f>
        <v>0</v>
      </c>
      <c r="H1434" s="8">
        <f>ROUND(INDEX([1]Calculation!M:M,ROW()),0)</f>
        <v>0</v>
      </c>
      <c r="I1434" s="8">
        <f>ROUND(INDEX([1]Calculation!N:N,ROW()),0)</f>
        <v>0</v>
      </c>
      <c r="J1434" s="8">
        <f>ROUND(INDEX([1]Calculation!O:O,ROW()),0)</f>
        <v>0</v>
      </c>
      <c r="K1434" s="8">
        <f>ROUND(INDEX([1]Calculation!P:P,ROW()),0)</f>
        <v>0</v>
      </c>
      <c r="L1434" s="8">
        <f>ROUND(INDEX([1]Calculation!Q:Q,ROW()),0)</f>
        <v>0</v>
      </c>
      <c r="M1434" s="8">
        <f>ROUND(INDEX([1]Calculation!R:R,ROW()),0)</f>
        <v>0</v>
      </c>
      <c r="N1434" s="8">
        <f>ROUND(INDEX([1]Calculation!S:S,ROW()),0)</f>
        <v>0</v>
      </c>
      <c r="O1434" s="8">
        <f>ROUND(INDEX([1]Calculation!T:T,ROW()),0)</f>
        <v>0</v>
      </c>
      <c r="P1434" s="8">
        <f>INDEX([1]Calculation!CB:CB,ROW())</f>
        <v>0</v>
      </c>
    </row>
    <row r="1435" spans="1:16">
      <c r="A1435">
        <f>INDEX([1]Calculation!$F:$F,ROW())</f>
        <v>0</v>
      </c>
      <c r="B1435">
        <f>INDEX([1]Calculation!$D:$D,ROW())</f>
        <v>0</v>
      </c>
      <c r="C1435" t="str">
        <f>IF(INDEX([1]Calculation!$G:$G,ROW())=0,"-",INDEX([1]Calculation!$G:$G,ROW()))</f>
        <v>-</v>
      </c>
      <c r="D1435" t="str">
        <f>INDEX([1]Calculation!$J:$J,ROW())&amp;"  "&amp;INDEX([1]Calculation!$K:$K,ROW())</f>
        <v xml:space="preserve">  </v>
      </c>
      <c r="E1435" s="19">
        <f>INDEX([1]Calculation!$I:$I,ROW())</f>
        <v>0</v>
      </c>
      <c r="F1435" s="12">
        <f>ROUND(INDEX([1]Calculation!AL:AL,ROW()),1)</f>
        <v>0</v>
      </c>
      <c r="G1435" s="8">
        <f>ROUND(INDEX([1]Calculation!L:L,ROW()),0)</f>
        <v>0</v>
      </c>
      <c r="H1435" s="8">
        <f>ROUND(INDEX([1]Calculation!M:M,ROW()),0)</f>
        <v>0</v>
      </c>
      <c r="I1435" s="8">
        <f>ROUND(INDEX([1]Calculation!N:N,ROW()),0)</f>
        <v>0</v>
      </c>
      <c r="J1435" s="8">
        <f>ROUND(INDEX([1]Calculation!O:O,ROW()),0)</f>
        <v>0</v>
      </c>
      <c r="K1435" s="8">
        <f>ROUND(INDEX([1]Calculation!P:P,ROW()),0)</f>
        <v>0</v>
      </c>
      <c r="L1435" s="8">
        <f>ROUND(INDEX([1]Calculation!Q:Q,ROW()),0)</f>
        <v>0</v>
      </c>
      <c r="M1435" s="8">
        <f>ROUND(INDEX([1]Calculation!R:R,ROW()),0)</f>
        <v>0</v>
      </c>
      <c r="N1435" s="8">
        <f>ROUND(INDEX([1]Calculation!S:S,ROW()),0)</f>
        <v>0</v>
      </c>
      <c r="O1435" s="8">
        <f>ROUND(INDEX([1]Calculation!T:T,ROW()),0)</f>
        <v>0</v>
      </c>
      <c r="P1435" s="8">
        <f>INDEX([1]Calculation!CB:CB,ROW())</f>
        <v>0</v>
      </c>
    </row>
    <row r="1436" spans="1:16">
      <c r="A1436">
        <f>INDEX([1]Calculation!$F:$F,ROW())</f>
        <v>0</v>
      </c>
      <c r="B1436">
        <f>INDEX([1]Calculation!$D:$D,ROW())</f>
        <v>0</v>
      </c>
      <c r="C1436" t="str">
        <f>IF(INDEX([1]Calculation!$G:$G,ROW())=0,"-",INDEX([1]Calculation!$G:$G,ROW()))</f>
        <v>-</v>
      </c>
      <c r="D1436" t="str">
        <f>INDEX([1]Calculation!$J:$J,ROW())&amp;"  "&amp;INDEX([1]Calculation!$K:$K,ROW())</f>
        <v xml:space="preserve">  </v>
      </c>
      <c r="E1436" s="19">
        <f>INDEX([1]Calculation!$I:$I,ROW())</f>
        <v>0</v>
      </c>
      <c r="F1436" s="12">
        <f>ROUND(INDEX([1]Calculation!AL:AL,ROW()),1)</f>
        <v>0</v>
      </c>
      <c r="G1436" s="8">
        <f>ROUND(INDEX([1]Calculation!L:L,ROW()),0)</f>
        <v>0</v>
      </c>
      <c r="H1436" s="8">
        <f>ROUND(INDEX([1]Calculation!M:M,ROW()),0)</f>
        <v>0</v>
      </c>
      <c r="I1436" s="8">
        <f>ROUND(INDEX([1]Calculation!N:N,ROW()),0)</f>
        <v>0</v>
      </c>
      <c r="J1436" s="8">
        <f>ROUND(INDEX([1]Calculation!O:O,ROW()),0)</f>
        <v>0</v>
      </c>
      <c r="K1436" s="8">
        <f>ROUND(INDEX([1]Calculation!P:P,ROW()),0)</f>
        <v>0</v>
      </c>
      <c r="L1436" s="8">
        <f>ROUND(INDEX([1]Calculation!Q:Q,ROW()),0)</f>
        <v>0</v>
      </c>
      <c r="M1436" s="8">
        <f>ROUND(INDEX([1]Calculation!R:R,ROW()),0)</f>
        <v>0</v>
      </c>
      <c r="N1436" s="8">
        <f>ROUND(INDEX([1]Calculation!S:S,ROW()),0)</f>
        <v>0</v>
      </c>
      <c r="O1436" s="8">
        <f>ROUND(INDEX([1]Calculation!T:T,ROW()),0)</f>
        <v>0</v>
      </c>
      <c r="P1436" s="8">
        <f>INDEX([1]Calculation!CB:CB,ROW())</f>
        <v>0</v>
      </c>
    </row>
    <row r="1437" spans="1:16">
      <c r="A1437">
        <f>INDEX([1]Calculation!$F:$F,ROW())</f>
        <v>0</v>
      </c>
      <c r="B1437">
        <f>INDEX([1]Calculation!$D:$D,ROW())</f>
        <v>0</v>
      </c>
      <c r="C1437" t="str">
        <f>IF(INDEX([1]Calculation!$G:$G,ROW())=0,"-",INDEX([1]Calculation!$G:$G,ROW()))</f>
        <v>-</v>
      </c>
      <c r="D1437" t="str">
        <f>INDEX([1]Calculation!$J:$J,ROW())&amp;"  "&amp;INDEX([1]Calculation!$K:$K,ROW())</f>
        <v xml:space="preserve">  </v>
      </c>
      <c r="E1437" s="19">
        <f>INDEX([1]Calculation!$I:$I,ROW())</f>
        <v>0</v>
      </c>
      <c r="F1437" s="12">
        <f>ROUND(INDEX([1]Calculation!AL:AL,ROW()),1)</f>
        <v>0</v>
      </c>
      <c r="G1437" s="8">
        <f>ROUND(INDEX([1]Calculation!L:L,ROW()),0)</f>
        <v>0</v>
      </c>
      <c r="H1437" s="8">
        <f>ROUND(INDEX([1]Calculation!M:M,ROW()),0)</f>
        <v>0</v>
      </c>
      <c r="I1437" s="8">
        <f>ROUND(INDEX([1]Calculation!N:N,ROW()),0)</f>
        <v>0</v>
      </c>
      <c r="J1437" s="8">
        <f>ROUND(INDEX([1]Calculation!O:O,ROW()),0)</f>
        <v>0</v>
      </c>
      <c r="K1437" s="8">
        <f>ROUND(INDEX([1]Calculation!P:P,ROW()),0)</f>
        <v>0</v>
      </c>
      <c r="L1437" s="8">
        <f>ROUND(INDEX([1]Calculation!Q:Q,ROW()),0)</f>
        <v>0</v>
      </c>
      <c r="M1437" s="8">
        <f>ROUND(INDEX([1]Calculation!R:R,ROW()),0)</f>
        <v>0</v>
      </c>
      <c r="N1437" s="8">
        <f>ROUND(INDEX([1]Calculation!S:S,ROW()),0)</f>
        <v>0</v>
      </c>
      <c r="O1437" s="8">
        <f>ROUND(INDEX([1]Calculation!T:T,ROW()),0)</f>
        <v>0</v>
      </c>
      <c r="P1437" s="8">
        <f>INDEX([1]Calculation!CB:CB,ROW())</f>
        <v>0</v>
      </c>
    </row>
    <row r="1438" spans="1:16">
      <c r="A1438">
        <f>INDEX([1]Calculation!$F:$F,ROW())</f>
        <v>0</v>
      </c>
      <c r="B1438">
        <f>INDEX([1]Calculation!$D:$D,ROW())</f>
        <v>0</v>
      </c>
      <c r="C1438" t="str">
        <f>IF(INDEX([1]Calculation!$G:$G,ROW())=0,"-",INDEX([1]Calculation!$G:$G,ROW()))</f>
        <v>-</v>
      </c>
      <c r="D1438" t="str">
        <f>INDEX([1]Calculation!$J:$J,ROW())&amp;"  "&amp;INDEX([1]Calculation!$K:$K,ROW())</f>
        <v xml:space="preserve">  </v>
      </c>
      <c r="E1438" s="19">
        <f>INDEX([1]Calculation!$I:$I,ROW())</f>
        <v>0</v>
      </c>
      <c r="F1438" s="12">
        <f>ROUND(INDEX([1]Calculation!AL:AL,ROW()),1)</f>
        <v>0</v>
      </c>
      <c r="G1438" s="8">
        <f>ROUND(INDEX([1]Calculation!L:L,ROW()),0)</f>
        <v>0</v>
      </c>
      <c r="H1438" s="8">
        <f>ROUND(INDEX([1]Calculation!M:M,ROW()),0)</f>
        <v>0</v>
      </c>
      <c r="I1438" s="8">
        <f>ROUND(INDEX([1]Calculation!N:N,ROW()),0)</f>
        <v>0</v>
      </c>
      <c r="J1438" s="8">
        <f>ROUND(INDEX([1]Calculation!O:O,ROW()),0)</f>
        <v>0</v>
      </c>
      <c r="K1438" s="8">
        <f>ROUND(INDEX([1]Calculation!P:P,ROW()),0)</f>
        <v>0</v>
      </c>
      <c r="L1438" s="8">
        <f>ROUND(INDEX([1]Calculation!Q:Q,ROW()),0)</f>
        <v>0</v>
      </c>
      <c r="M1438" s="8">
        <f>ROUND(INDEX([1]Calculation!R:R,ROW()),0)</f>
        <v>0</v>
      </c>
      <c r="N1438" s="8">
        <f>ROUND(INDEX([1]Calculation!S:S,ROW()),0)</f>
        <v>0</v>
      </c>
      <c r="O1438" s="8">
        <f>ROUND(INDEX([1]Calculation!T:T,ROW()),0)</f>
        <v>0</v>
      </c>
      <c r="P1438" s="8">
        <f>INDEX([1]Calculation!CB:CB,ROW())</f>
        <v>0</v>
      </c>
    </row>
    <row r="1439" spans="1:16">
      <c r="A1439">
        <f>INDEX([1]Calculation!$F:$F,ROW())</f>
        <v>0</v>
      </c>
      <c r="B1439">
        <f>INDEX([1]Calculation!$D:$D,ROW())</f>
        <v>0</v>
      </c>
      <c r="C1439" t="str">
        <f>IF(INDEX([1]Calculation!$G:$G,ROW())=0,"-",INDEX([1]Calculation!$G:$G,ROW()))</f>
        <v>-</v>
      </c>
      <c r="D1439" t="str">
        <f>INDEX([1]Calculation!$J:$J,ROW())&amp;"  "&amp;INDEX([1]Calculation!$K:$K,ROW())</f>
        <v xml:space="preserve">  </v>
      </c>
      <c r="E1439" s="19">
        <f>INDEX([1]Calculation!$I:$I,ROW())</f>
        <v>0</v>
      </c>
      <c r="F1439" s="12">
        <f>ROUND(INDEX([1]Calculation!AL:AL,ROW()),1)</f>
        <v>0</v>
      </c>
      <c r="G1439" s="8">
        <f>ROUND(INDEX([1]Calculation!L:L,ROW()),0)</f>
        <v>0</v>
      </c>
      <c r="H1439" s="8">
        <f>ROUND(INDEX([1]Calculation!M:M,ROW()),0)</f>
        <v>0</v>
      </c>
      <c r="I1439" s="8">
        <f>ROUND(INDEX([1]Calculation!N:N,ROW()),0)</f>
        <v>0</v>
      </c>
      <c r="J1439" s="8">
        <f>ROUND(INDEX([1]Calculation!O:O,ROW()),0)</f>
        <v>0</v>
      </c>
      <c r="K1439" s="8">
        <f>ROUND(INDEX([1]Calculation!P:P,ROW()),0)</f>
        <v>0</v>
      </c>
      <c r="L1439" s="8">
        <f>ROUND(INDEX([1]Calculation!Q:Q,ROW()),0)</f>
        <v>0</v>
      </c>
      <c r="M1439" s="8">
        <f>ROUND(INDEX([1]Calculation!R:R,ROW()),0)</f>
        <v>0</v>
      </c>
      <c r="N1439" s="8">
        <f>ROUND(INDEX([1]Calculation!S:S,ROW()),0)</f>
        <v>0</v>
      </c>
      <c r="O1439" s="8">
        <f>ROUND(INDEX([1]Calculation!T:T,ROW()),0)</f>
        <v>0</v>
      </c>
      <c r="P1439" s="8">
        <f>INDEX([1]Calculation!CB:CB,ROW())</f>
        <v>0</v>
      </c>
    </row>
    <row r="1440" spans="1:16">
      <c r="A1440">
        <f>INDEX([1]Calculation!$F:$F,ROW())</f>
        <v>0</v>
      </c>
      <c r="B1440">
        <f>INDEX([1]Calculation!$D:$D,ROW())</f>
        <v>0</v>
      </c>
      <c r="C1440" t="str">
        <f>IF(INDEX([1]Calculation!$G:$G,ROW())=0,"-",INDEX([1]Calculation!$G:$G,ROW()))</f>
        <v>-</v>
      </c>
      <c r="D1440" t="str">
        <f>INDEX([1]Calculation!$J:$J,ROW())&amp;"  "&amp;INDEX([1]Calculation!$K:$K,ROW())</f>
        <v xml:space="preserve">  </v>
      </c>
      <c r="E1440" s="19">
        <f>INDEX([1]Calculation!$I:$I,ROW())</f>
        <v>0</v>
      </c>
      <c r="F1440" s="12">
        <f>ROUND(INDEX([1]Calculation!AL:AL,ROW()),1)</f>
        <v>0</v>
      </c>
      <c r="G1440" s="8">
        <f>ROUND(INDEX([1]Calculation!L:L,ROW()),0)</f>
        <v>0</v>
      </c>
      <c r="H1440" s="8">
        <f>ROUND(INDEX([1]Calculation!M:M,ROW()),0)</f>
        <v>0</v>
      </c>
      <c r="I1440" s="8">
        <f>ROUND(INDEX([1]Calculation!N:N,ROW()),0)</f>
        <v>0</v>
      </c>
      <c r="J1440" s="8">
        <f>ROUND(INDEX([1]Calculation!O:O,ROW()),0)</f>
        <v>0</v>
      </c>
      <c r="K1440" s="8">
        <f>ROUND(INDEX([1]Calculation!P:P,ROW()),0)</f>
        <v>0</v>
      </c>
      <c r="L1440" s="8">
        <f>ROUND(INDEX([1]Calculation!Q:Q,ROW()),0)</f>
        <v>0</v>
      </c>
      <c r="M1440" s="8">
        <f>ROUND(INDEX([1]Calculation!R:R,ROW()),0)</f>
        <v>0</v>
      </c>
      <c r="N1440" s="8">
        <f>ROUND(INDEX([1]Calculation!S:S,ROW()),0)</f>
        <v>0</v>
      </c>
      <c r="O1440" s="8">
        <f>ROUND(INDEX([1]Calculation!T:T,ROW()),0)</f>
        <v>0</v>
      </c>
      <c r="P1440" s="8">
        <f>INDEX([1]Calculation!CB:CB,ROW())</f>
        <v>0</v>
      </c>
    </row>
    <row r="1441" spans="1:16">
      <c r="A1441">
        <f>INDEX([1]Calculation!$F:$F,ROW())</f>
        <v>0</v>
      </c>
      <c r="B1441">
        <f>INDEX([1]Calculation!$D:$D,ROW())</f>
        <v>0</v>
      </c>
      <c r="C1441" t="str">
        <f>IF(INDEX([1]Calculation!$G:$G,ROW())=0,"-",INDEX([1]Calculation!$G:$G,ROW()))</f>
        <v>-</v>
      </c>
      <c r="D1441" t="str">
        <f>INDEX([1]Calculation!$J:$J,ROW())&amp;"  "&amp;INDEX([1]Calculation!$K:$K,ROW())</f>
        <v xml:space="preserve">  </v>
      </c>
      <c r="E1441" s="19">
        <f>INDEX([1]Calculation!$I:$I,ROW())</f>
        <v>0</v>
      </c>
      <c r="F1441" s="12">
        <f>ROUND(INDEX([1]Calculation!AL:AL,ROW()),1)</f>
        <v>0</v>
      </c>
      <c r="G1441" s="8">
        <f>ROUND(INDEX([1]Calculation!L:L,ROW()),0)</f>
        <v>0</v>
      </c>
      <c r="H1441" s="8">
        <f>ROUND(INDEX([1]Calculation!M:M,ROW()),0)</f>
        <v>0</v>
      </c>
      <c r="I1441" s="8">
        <f>ROUND(INDEX([1]Calculation!N:N,ROW()),0)</f>
        <v>0</v>
      </c>
      <c r="J1441" s="8">
        <f>ROUND(INDEX([1]Calculation!O:O,ROW()),0)</f>
        <v>0</v>
      </c>
      <c r="K1441" s="8">
        <f>ROUND(INDEX([1]Calculation!P:P,ROW()),0)</f>
        <v>0</v>
      </c>
      <c r="L1441" s="8">
        <f>ROUND(INDEX([1]Calculation!Q:Q,ROW()),0)</f>
        <v>0</v>
      </c>
      <c r="M1441" s="8">
        <f>ROUND(INDEX([1]Calculation!R:R,ROW()),0)</f>
        <v>0</v>
      </c>
      <c r="N1441" s="8">
        <f>ROUND(INDEX([1]Calculation!S:S,ROW()),0)</f>
        <v>0</v>
      </c>
      <c r="O1441" s="8">
        <f>ROUND(INDEX([1]Calculation!T:T,ROW()),0)</f>
        <v>0</v>
      </c>
      <c r="P1441" s="8">
        <f>INDEX([1]Calculation!CB:CB,ROW())</f>
        <v>0</v>
      </c>
    </row>
    <row r="1442" spans="1:16">
      <c r="A1442">
        <f>INDEX([1]Calculation!$F:$F,ROW())</f>
        <v>0</v>
      </c>
      <c r="B1442">
        <f>INDEX([1]Calculation!$D:$D,ROW())</f>
        <v>0</v>
      </c>
      <c r="C1442" t="str">
        <f>IF(INDEX([1]Calculation!$G:$G,ROW())=0,"-",INDEX([1]Calculation!$G:$G,ROW()))</f>
        <v>-</v>
      </c>
      <c r="D1442" t="str">
        <f>INDEX([1]Calculation!$J:$J,ROW())&amp;"  "&amp;INDEX([1]Calculation!$K:$K,ROW())</f>
        <v xml:space="preserve">  </v>
      </c>
      <c r="E1442" s="19">
        <f>INDEX([1]Calculation!$I:$I,ROW())</f>
        <v>0</v>
      </c>
      <c r="F1442" s="12">
        <f>ROUND(INDEX([1]Calculation!AL:AL,ROW()),1)</f>
        <v>0</v>
      </c>
      <c r="G1442" s="8">
        <f>ROUND(INDEX([1]Calculation!L:L,ROW()),0)</f>
        <v>0</v>
      </c>
      <c r="H1442" s="8">
        <f>ROUND(INDEX([1]Calculation!M:M,ROW()),0)</f>
        <v>0</v>
      </c>
      <c r="I1442" s="8">
        <f>ROUND(INDEX([1]Calculation!N:N,ROW()),0)</f>
        <v>0</v>
      </c>
      <c r="J1442" s="8">
        <f>ROUND(INDEX([1]Calculation!O:O,ROW()),0)</f>
        <v>0</v>
      </c>
      <c r="K1442" s="8">
        <f>ROUND(INDEX([1]Calculation!P:P,ROW()),0)</f>
        <v>0</v>
      </c>
      <c r="L1442" s="8">
        <f>ROUND(INDEX([1]Calculation!Q:Q,ROW()),0)</f>
        <v>0</v>
      </c>
      <c r="M1442" s="8">
        <f>ROUND(INDEX([1]Calculation!R:R,ROW()),0)</f>
        <v>0</v>
      </c>
      <c r="N1442" s="8">
        <f>ROUND(INDEX([1]Calculation!S:S,ROW()),0)</f>
        <v>0</v>
      </c>
      <c r="O1442" s="8">
        <f>ROUND(INDEX([1]Calculation!T:T,ROW()),0)</f>
        <v>0</v>
      </c>
      <c r="P1442" s="8">
        <f>INDEX([1]Calculation!CB:CB,ROW())</f>
        <v>0</v>
      </c>
    </row>
    <row r="1443" spans="1:16">
      <c r="A1443">
        <f>INDEX([1]Calculation!$F:$F,ROW())</f>
        <v>0</v>
      </c>
      <c r="B1443">
        <f>INDEX([1]Calculation!$D:$D,ROW())</f>
        <v>0</v>
      </c>
      <c r="C1443" t="str">
        <f>IF(INDEX([1]Calculation!$G:$G,ROW())=0,"-",INDEX([1]Calculation!$G:$G,ROW()))</f>
        <v>-</v>
      </c>
      <c r="D1443" t="str">
        <f>INDEX([1]Calculation!$J:$J,ROW())&amp;"  "&amp;INDEX([1]Calculation!$K:$K,ROW())</f>
        <v xml:space="preserve">  </v>
      </c>
      <c r="E1443" s="19">
        <f>INDEX([1]Calculation!$I:$I,ROW())</f>
        <v>0</v>
      </c>
      <c r="F1443" s="12">
        <f>ROUND(INDEX([1]Calculation!AL:AL,ROW()),1)</f>
        <v>0</v>
      </c>
      <c r="G1443" s="8">
        <f>ROUND(INDEX([1]Calculation!L:L,ROW()),0)</f>
        <v>0</v>
      </c>
      <c r="H1443" s="8">
        <f>ROUND(INDEX([1]Calculation!M:M,ROW()),0)</f>
        <v>0</v>
      </c>
      <c r="I1443" s="8">
        <f>ROUND(INDEX([1]Calculation!N:N,ROW()),0)</f>
        <v>0</v>
      </c>
      <c r="J1443" s="8">
        <f>ROUND(INDEX([1]Calculation!O:O,ROW()),0)</f>
        <v>0</v>
      </c>
      <c r="K1443" s="8">
        <f>ROUND(INDEX([1]Calculation!P:P,ROW()),0)</f>
        <v>0</v>
      </c>
      <c r="L1443" s="8">
        <f>ROUND(INDEX([1]Calculation!Q:Q,ROW()),0)</f>
        <v>0</v>
      </c>
      <c r="M1443" s="8">
        <f>ROUND(INDEX([1]Calculation!R:R,ROW()),0)</f>
        <v>0</v>
      </c>
      <c r="N1443" s="8">
        <f>ROUND(INDEX([1]Calculation!S:S,ROW()),0)</f>
        <v>0</v>
      </c>
      <c r="O1443" s="8">
        <f>ROUND(INDEX([1]Calculation!T:T,ROW()),0)</f>
        <v>0</v>
      </c>
      <c r="P1443" s="8">
        <f>INDEX([1]Calculation!CB:CB,ROW())</f>
        <v>0</v>
      </c>
    </row>
    <row r="1444" spans="1:16">
      <c r="A1444">
        <f>INDEX([1]Calculation!$F:$F,ROW())</f>
        <v>0</v>
      </c>
      <c r="B1444">
        <f>INDEX([1]Calculation!$D:$D,ROW())</f>
        <v>0</v>
      </c>
      <c r="C1444" t="str">
        <f>IF(INDEX([1]Calculation!$G:$G,ROW())=0,"-",INDEX([1]Calculation!$G:$G,ROW()))</f>
        <v>-</v>
      </c>
      <c r="D1444" t="str">
        <f>INDEX([1]Calculation!$J:$J,ROW())&amp;"  "&amp;INDEX([1]Calculation!$K:$K,ROW())</f>
        <v xml:space="preserve">  </v>
      </c>
      <c r="E1444" s="19">
        <f>INDEX([1]Calculation!$I:$I,ROW())</f>
        <v>0</v>
      </c>
      <c r="F1444" s="12">
        <f>ROUND(INDEX([1]Calculation!AL:AL,ROW()),1)</f>
        <v>0</v>
      </c>
      <c r="G1444" s="8">
        <f>ROUND(INDEX([1]Calculation!L:L,ROW()),0)</f>
        <v>0</v>
      </c>
      <c r="H1444" s="8">
        <f>ROUND(INDEX([1]Calculation!M:M,ROW()),0)</f>
        <v>0</v>
      </c>
      <c r="I1444" s="8">
        <f>ROUND(INDEX([1]Calculation!N:N,ROW()),0)</f>
        <v>0</v>
      </c>
      <c r="J1444" s="8">
        <f>ROUND(INDEX([1]Calculation!O:O,ROW()),0)</f>
        <v>0</v>
      </c>
      <c r="K1444" s="8">
        <f>ROUND(INDEX([1]Calculation!P:P,ROW()),0)</f>
        <v>0</v>
      </c>
      <c r="L1444" s="8">
        <f>ROUND(INDEX([1]Calculation!Q:Q,ROW()),0)</f>
        <v>0</v>
      </c>
      <c r="M1444" s="8">
        <f>ROUND(INDEX([1]Calculation!R:R,ROW()),0)</f>
        <v>0</v>
      </c>
      <c r="N1444" s="8">
        <f>ROUND(INDEX([1]Calculation!S:S,ROW()),0)</f>
        <v>0</v>
      </c>
      <c r="O1444" s="8">
        <f>ROUND(INDEX([1]Calculation!T:T,ROW()),0)</f>
        <v>0</v>
      </c>
      <c r="P1444" s="8">
        <f>INDEX([1]Calculation!CB:CB,ROW())</f>
        <v>0</v>
      </c>
    </row>
    <row r="1445" spans="1:16">
      <c r="A1445">
        <f>INDEX([1]Calculation!$F:$F,ROW())</f>
        <v>0</v>
      </c>
      <c r="B1445">
        <f>INDEX([1]Calculation!$D:$D,ROW())</f>
        <v>0</v>
      </c>
      <c r="C1445" t="str">
        <f>IF(INDEX([1]Calculation!$G:$G,ROW())=0,"-",INDEX([1]Calculation!$G:$G,ROW()))</f>
        <v>-</v>
      </c>
      <c r="D1445" t="str">
        <f>INDEX([1]Calculation!$J:$J,ROW())&amp;"  "&amp;INDEX([1]Calculation!$K:$K,ROW())</f>
        <v xml:space="preserve">  </v>
      </c>
      <c r="E1445" s="19">
        <f>INDEX([1]Calculation!$I:$I,ROW())</f>
        <v>0</v>
      </c>
      <c r="F1445" s="12">
        <f>ROUND(INDEX([1]Calculation!AL:AL,ROW()),1)</f>
        <v>0</v>
      </c>
      <c r="G1445" s="8">
        <f>ROUND(INDEX([1]Calculation!L:L,ROW()),0)</f>
        <v>0</v>
      </c>
      <c r="H1445" s="8">
        <f>ROUND(INDEX([1]Calculation!M:M,ROW()),0)</f>
        <v>0</v>
      </c>
      <c r="I1445" s="8">
        <f>ROUND(INDEX([1]Calculation!N:N,ROW()),0)</f>
        <v>0</v>
      </c>
      <c r="J1445" s="8">
        <f>ROUND(INDEX([1]Calculation!O:O,ROW()),0)</f>
        <v>0</v>
      </c>
      <c r="K1445" s="8">
        <f>ROUND(INDEX([1]Calculation!P:P,ROW()),0)</f>
        <v>0</v>
      </c>
      <c r="L1445" s="8">
        <f>ROUND(INDEX([1]Calculation!Q:Q,ROW()),0)</f>
        <v>0</v>
      </c>
      <c r="M1445" s="8">
        <f>ROUND(INDEX([1]Calculation!R:R,ROW()),0)</f>
        <v>0</v>
      </c>
      <c r="N1445" s="8">
        <f>ROUND(INDEX([1]Calculation!S:S,ROW()),0)</f>
        <v>0</v>
      </c>
      <c r="O1445" s="8">
        <f>ROUND(INDEX([1]Calculation!T:T,ROW()),0)</f>
        <v>0</v>
      </c>
      <c r="P1445" s="8">
        <f>INDEX([1]Calculation!CB:CB,ROW())</f>
        <v>0</v>
      </c>
    </row>
    <row r="1446" spans="1:16">
      <c r="A1446">
        <f>INDEX([1]Calculation!$F:$F,ROW())</f>
        <v>0</v>
      </c>
      <c r="B1446">
        <f>INDEX([1]Calculation!$D:$D,ROW())</f>
        <v>0</v>
      </c>
      <c r="C1446" t="str">
        <f>IF(INDEX([1]Calculation!$G:$G,ROW())=0,"-",INDEX([1]Calculation!$G:$G,ROW()))</f>
        <v>-</v>
      </c>
      <c r="D1446" t="str">
        <f>INDEX([1]Calculation!$J:$J,ROW())&amp;"  "&amp;INDEX([1]Calculation!$K:$K,ROW())</f>
        <v xml:space="preserve">  </v>
      </c>
      <c r="E1446" s="19">
        <f>INDEX([1]Calculation!$I:$I,ROW())</f>
        <v>0</v>
      </c>
      <c r="F1446" s="12">
        <f>ROUND(INDEX([1]Calculation!AL:AL,ROW()),1)</f>
        <v>0</v>
      </c>
      <c r="G1446" s="8">
        <f>ROUND(INDEX([1]Calculation!L:L,ROW()),0)</f>
        <v>0</v>
      </c>
      <c r="H1446" s="8">
        <f>ROUND(INDEX([1]Calculation!M:M,ROW()),0)</f>
        <v>0</v>
      </c>
      <c r="I1446" s="8">
        <f>ROUND(INDEX([1]Calculation!N:N,ROW()),0)</f>
        <v>0</v>
      </c>
      <c r="J1446" s="8">
        <f>ROUND(INDEX([1]Calculation!O:O,ROW()),0)</f>
        <v>0</v>
      </c>
      <c r="K1446" s="8">
        <f>ROUND(INDEX([1]Calculation!P:P,ROW()),0)</f>
        <v>0</v>
      </c>
      <c r="L1446" s="8">
        <f>ROUND(INDEX([1]Calculation!Q:Q,ROW()),0)</f>
        <v>0</v>
      </c>
      <c r="M1446" s="8">
        <f>ROUND(INDEX([1]Calculation!R:R,ROW()),0)</f>
        <v>0</v>
      </c>
      <c r="N1446" s="8">
        <f>ROUND(INDEX([1]Calculation!S:S,ROW()),0)</f>
        <v>0</v>
      </c>
      <c r="O1446" s="8">
        <f>ROUND(INDEX([1]Calculation!T:T,ROW()),0)</f>
        <v>0</v>
      </c>
      <c r="P1446" s="8">
        <f>INDEX([1]Calculation!CB:CB,ROW())</f>
        <v>0</v>
      </c>
    </row>
    <row r="1447" spans="1:16">
      <c r="A1447">
        <f>INDEX([1]Calculation!$F:$F,ROW())</f>
        <v>0</v>
      </c>
      <c r="B1447">
        <f>INDEX([1]Calculation!$D:$D,ROW())</f>
        <v>0</v>
      </c>
      <c r="C1447" t="str">
        <f>IF(INDEX([1]Calculation!$G:$G,ROW())=0,"-",INDEX([1]Calculation!$G:$G,ROW()))</f>
        <v>-</v>
      </c>
      <c r="D1447" t="str">
        <f>INDEX([1]Calculation!$J:$J,ROW())&amp;"  "&amp;INDEX([1]Calculation!$K:$K,ROW())</f>
        <v xml:space="preserve">  </v>
      </c>
      <c r="E1447" s="19">
        <f>INDEX([1]Calculation!$I:$I,ROW())</f>
        <v>0</v>
      </c>
      <c r="F1447" s="12">
        <f>ROUND(INDEX([1]Calculation!AL:AL,ROW()),1)</f>
        <v>0</v>
      </c>
      <c r="G1447" s="8">
        <f>ROUND(INDEX([1]Calculation!L:L,ROW()),0)</f>
        <v>0</v>
      </c>
      <c r="H1447" s="8">
        <f>ROUND(INDEX([1]Calculation!M:M,ROW()),0)</f>
        <v>0</v>
      </c>
      <c r="I1447" s="8">
        <f>ROUND(INDEX([1]Calculation!N:N,ROW()),0)</f>
        <v>0</v>
      </c>
      <c r="J1447" s="8">
        <f>ROUND(INDEX([1]Calculation!O:O,ROW()),0)</f>
        <v>0</v>
      </c>
      <c r="K1447" s="8">
        <f>ROUND(INDEX([1]Calculation!P:P,ROW()),0)</f>
        <v>0</v>
      </c>
      <c r="L1447" s="8">
        <f>ROUND(INDEX([1]Calculation!Q:Q,ROW()),0)</f>
        <v>0</v>
      </c>
      <c r="M1447" s="8">
        <f>ROUND(INDEX([1]Calculation!R:R,ROW()),0)</f>
        <v>0</v>
      </c>
      <c r="N1447" s="8">
        <f>ROUND(INDEX([1]Calculation!S:S,ROW()),0)</f>
        <v>0</v>
      </c>
      <c r="O1447" s="8">
        <f>ROUND(INDEX([1]Calculation!T:T,ROW()),0)</f>
        <v>0</v>
      </c>
      <c r="P1447" s="8">
        <f>INDEX([1]Calculation!CB:CB,ROW())</f>
        <v>0</v>
      </c>
    </row>
    <row r="1448" spans="1:16">
      <c r="A1448">
        <f>INDEX([1]Calculation!$F:$F,ROW())</f>
        <v>0</v>
      </c>
      <c r="B1448">
        <f>INDEX([1]Calculation!$D:$D,ROW())</f>
        <v>0</v>
      </c>
      <c r="C1448" t="str">
        <f>IF(INDEX([1]Calculation!$G:$G,ROW())=0,"-",INDEX([1]Calculation!$G:$G,ROW()))</f>
        <v>-</v>
      </c>
      <c r="D1448" t="str">
        <f>INDEX([1]Calculation!$J:$J,ROW())&amp;"  "&amp;INDEX([1]Calculation!$K:$K,ROW())</f>
        <v xml:space="preserve">  </v>
      </c>
      <c r="E1448" s="19">
        <f>INDEX([1]Calculation!$I:$I,ROW())</f>
        <v>0</v>
      </c>
      <c r="F1448" s="12">
        <f>ROUND(INDEX([1]Calculation!AL:AL,ROW()),1)</f>
        <v>0</v>
      </c>
      <c r="G1448" s="8">
        <f>ROUND(INDEX([1]Calculation!L:L,ROW()),0)</f>
        <v>0</v>
      </c>
      <c r="H1448" s="8">
        <f>ROUND(INDEX([1]Calculation!M:M,ROW()),0)</f>
        <v>0</v>
      </c>
      <c r="I1448" s="8">
        <f>ROUND(INDEX([1]Calculation!N:N,ROW()),0)</f>
        <v>0</v>
      </c>
      <c r="J1448" s="8">
        <f>ROUND(INDEX([1]Calculation!O:O,ROW()),0)</f>
        <v>0</v>
      </c>
      <c r="K1448" s="8">
        <f>ROUND(INDEX([1]Calculation!P:P,ROW()),0)</f>
        <v>0</v>
      </c>
      <c r="L1448" s="8">
        <f>ROUND(INDEX([1]Calculation!Q:Q,ROW()),0)</f>
        <v>0</v>
      </c>
      <c r="M1448" s="8">
        <f>ROUND(INDEX([1]Calculation!R:R,ROW()),0)</f>
        <v>0</v>
      </c>
      <c r="N1448" s="8">
        <f>ROUND(INDEX([1]Calculation!S:S,ROW()),0)</f>
        <v>0</v>
      </c>
      <c r="O1448" s="8">
        <f>ROUND(INDEX([1]Calculation!T:T,ROW()),0)</f>
        <v>0</v>
      </c>
      <c r="P1448" s="8">
        <f>INDEX([1]Calculation!CB:CB,ROW())</f>
        <v>0</v>
      </c>
    </row>
    <row r="1449" spans="1:16">
      <c r="A1449">
        <f>INDEX([1]Calculation!$F:$F,ROW())</f>
        <v>0</v>
      </c>
      <c r="B1449">
        <f>INDEX([1]Calculation!$D:$D,ROW())</f>
        <v>0</v>
      </c>
      <c r="C1449" t="str">
        <f>IF(INDEX([1]Calculation!$G:$G,ROW())=0,"-",INDEX([1]Calculation!$G:$G,ROW()))</f>
        <v>-</v>
      </c>
      <c r="D1449" t="str">
        <f>INDEX([1]Calculation!$J:$J,ROW())&amp;"  "&amp;INDEX([1]Calculation!$K:$K,ROW())</f>
        <v xml:space="preserve">  </v>
      </c>
      <c r="E1449" s="19">
        <f>INDEX([1]Calculation!$I:$I,ROW())</f>
        <v>0</v>
      </c>
      <c r="F1449" s="12">
        <f>ROUND(INDEX([1]Calculation!AL:AL,ROW()),1)</f>
        <v>0</v>
      </c>
      <c r="G1449" s="8">
        <f>ROUND(INDEX([1]Calculation!L:L,ROW()),0)</f>
        <v>0</v>
      </c>
      <c r="H1449" s="8">
        <f>ROUND(INDEX([1]Calculation!M:M,ROW()),0)</f>
        <v>0</v>
      </c>
      <c r="I1449" s="8">
        <f>ROUND(INDEX([1]Calculation!N:N,ROW()),0)</f>
        <v>0</v>
      </c>
      <c r="J1449" s="8">
        <f>ROUND(INDEX([1]Calculation!O:O,ROW()),0)</f>
        <v>0</v>
      </c>
      <c r="K1449" s="8">
        <f>ROUND(INDEX([1]Calculation!P:P,ROW()),0)</f>
        <v>0</v>
      </c>
      <c r="L1449" s="8">
        <f>ROUND(INDEX([1]Calculation!Q:Q,ROW()),0)</f>
        <v>0</v>
      </c>
      <c r="M1449" s="8">
        <f>ROUND(INDEX([1]Calculation!R:R,ROW()),0)</f>
        <v>0</v>
      </c>
      <c r="N1449" s="8">
        <f>ROUND(INDEX([1]Calculation!S:S,ROW()),0)</f>
        <v>0</v>
      </c>
      <c r="O1449" s="8">
        <f>ROUND(INDEX([1]Calculation!T:T,ROW()),0)</f>
        <v>0</v>
      </c>
      <c r="P1449" s="8">
        <f>INDEX([1]Calculation!CB:CB,ROW())</f>
        <v>0</v>
      </c>
    </row>
    <row r="1450" spans="1:16">
      <c r="A1450">
        <f>INDEX([1]Calculation!$F:$F,ROW())</f>
        <v>0</v>
      </c>
      <c r="B1450">
        <f>INDEX([1]Calculation!$D:$D,ROW())</f>
        <v>0</v>
      </c>
      <c r="C1450" t="str">
        <f>IF(INDEX([1]Calculation!$G:$G,ROW())=0,"-",INDEX([1]Calculation!$G:$G,ROW()))</f>
        <v>-</v>
      </c>
      <c r="D1450" t="str">
        <f>INDEX([1]Calculation!$J:$J,ROW())&amp;"  "&amp;INDEX([1]Calculation!$K:$K,ROW())</f>
        <v xml:space="preserve">  </v>
      </c>
      <c r="E1450" s="19">
        <f>INDEX([1]Calculation!$I:$I,ROW())</f>
        <v>0</v>
      </c>
      <c r="F1450" s="12">
        <f>ROUND(INDEX([1]Calculation!AL:AL,ROW()),1)</f>
        <v>0</v>
      </c>
      <c r="G1450" s="8">
        <f>ROUND(INDEX([1]Calculation!L:L,ROW()),0)</f>
        <v>0</v>
      </c>
      <c r="H1450" s="8">
        <f>ROUND(INDEX([1]Calculation!M:M,ROW()),0)</f>
        <v>0</v>
      </c>
      <c r="I1450" s="8">
        <f>ROUND(INDEX([1]Calculation!N:N,ROW()),0)</f>
        <v>0</v>
      </c>
      <c r="J1450" s="8">
        <f>ROUND(INDEX([1]Calculation!O:O,ROW()),0)</f>
        <v>0</v>
      </c>
      <c r="K1450" s="8">
        <f>ROUND(INDEX([1]Calculation!P:P,ROW()),0)</f>
        <v>0</v>
      </c>
      <c r="L1450" s="8">
        <f>ROUND(INDEX([1]Calculation!Q:Q,ROW()),0)</f>
        <v>0</v>
      </c>
      <c r="M1450" s="8">
        <f>ROUND(INDEX([1]Calculation!R:R,ROW()),0)</f>
        <v>0</v>
      </c>
      <c r="N1450" s="8">
        <f>ROUND(INDEX([1]Calculation!S:S,ROW()),0)</f>
        <v>0</v>
      </c>
      <c r="O1450" s="8">
        <f>ROUND(INDEX([1]Calculation!T:T,ROW()),0)</f>
        <v>0</v>
      </c>
      <c r="P1450" s="8">
        <f>INDEX([1]Calculation!CB:CB,ROW())</f>
        <v>0</v>
      </c>
    </row>
    <row r="1451" spans="1:16">
      <c r="A1451">
        <f>INDEX([1]Calculation!$F:$F,ROW())</f>
        <v>0</v>
      </c>
      <c r="B1451">
        <f>INDEX([1]Calculation!$D:$D,ROW())</f>
        <v>0</v>
      </c>
      <c r="C1451" t="str">
        <f>IF(INDEX([1]Calculation!$G:$G,ROW())=0,"-",INDEX([1]Calculation!$G:$G,ROW()))</f>
        <v>-</v>
      </c>
      <c r="D1451" t="str">
        <f>INDEX([1]Calculation!$J:$J,ROW())&amp;"  "&amp;INDEX([1]Calculation!$K:$K,ROW())</f>
        <v xml:space="preserve">  </v>
      </c>
      <c r="E1451" s="19">
        <f>INDEX([1]Calculation!$I:$I,ROW())</f>
        <v>0</v>
      </c>
      <c r="F1451" s="12">
        <f>ROUND(INDEX([1]Calculation!AL:AL,ROW()),1)</f>
        <v>0</v>
      </c>
      <c r="G1451" s="8">
        <f>ROUND(INDEX([1]Calculation!L:L,ROW()),0)</f>
        <v>0</v>
      </c>
      <c r="H1451" s="8">
        <f>ROUND(INDEX([1]Calculation!M:M,ROW()),0)</f>
        <v>0</v>
      </c>
      <c r="I1451" s="8">
        <f>ROUND(INDEX([1]Calculation!N:N,ROW()),0)</f>
        <v>0</v>
      </c>
      <c r="J1451" s="8">
        <f>ROUND(INDEX([1]Calculation!O:O,ROW()),0)</f>
        <v>0</v>
      </c>
      <c r="K1451" s="8">
        <f>ROUND(INDEX([1]Calculation!P:P,ROW()),0)</f>
        <v>0</v>
      </c>
      <c r="L1451" s="8">
        <f>ROUND(INDEX([1]Calculation!Q:Q,ROW()),0)</f>
        <v>0</v>
      </c>
      <c r="M1451" s="8">
        <f>ROUND(INDEX([1]Calculation!R:R,ROW()),0)</f>
        <v>0</v>
      </c>
      <c r="N1451" s="8">
        <f>ROUND(INDEX([1]Calculation!S:S,ROW()),0)</f>
        <v>0</v>
      </c>
      <c r="O1451" s="8">
        <f>ROUND(INDEX([1]Calculation!T:T,ROW()),0)</f>
        <v>0</v>
      </c>
      <c r="P1451" s="8">
        <f>INDEX([1]Calculation!CB:CB,ROW())</f>
        <v>0</v>
      </c>
    </row>
    <row r="1452" spans="1:16">
      <c r="A1452">
        <f>INDEX([1]Calculation!$F:$F,ROW())</f>
        <v>0</v>
      </c>
      <c r="B1452">
        <f>INDEX([1]Calculation!$D:$D,ROW())</f>
        <v>0</v>
      </c>
      <c r="C1452" t="str">
        <f>IF(INDEX([1]Calculation!$G:$G,ROW())=0,"-",INDEX([1]Calculation!$G:$G,ROW()))</f>
        <v>-</v>
      </c>
      <c r="D1452" t="str">
        <f>INDEX([1]Calculation!$J:$J,ROW())&amp;"  "&amp;INDEX([1]Calculation!$K:$K,ROW())</f>
        <v xml:space="preserve">  </v>
      </c>
      <c r="E1452" s="19">
        <f>INDEX([1]Calculation!$I:$I,ROW())</f>
        <v>0</v>
      </c>
      <c r="F1452" s="12">
        <f>ROUND(INDEX([1]Calculation!AL:AL,ROW()),1)</f>
        <v>0</v>
      </c>
      <c r="G1452" s="8">
        <f>ROUND(INDEX([1]Calculation!L:L,ROW()),0)</f>
        <v>0</v>
      </c>
      <c r="H1452" s="8">
        <f>ROUND(INDEX([1]Calculation!M:M,ROW()),0)</f>
        <v>0</v>
      </c>
      <c r="I1452" s="8">
        <f>ROUND(INDEX([1]Calculation!N:N,ROW()),0)</f>
        <v>0</v>
      </c>
      <c r="J1452" s="8">
        <f>ROUND(INDEX([1]Calculation!O:O,ROW()),0)</f>
        <v>0</v>
      </c>
      <c r="K1452" s="8">
        <f>ROUND(INDEX([1]Calculation!P:P,ROW()),0)</f>
        <v>0</v>
      </c>
      <c r="L1452" s="8">
        <f>ROUND(INDEX([1]Calculation!Q:Q,ROW()),0)</f>
        <v>0</v>
      </c>
      <c r="M1452" s="8">
        <f>ROUND(INDEX([1]Calculation!R:R,ROW()),0)</f>
        <v>0</v>
      </c>
      <c r="N1452" s="8">
        <f>ROUND(INDEX([1]Calculation!S:S,ROW()),0)</f>
        <v>0</v>
      </c>
      <c r="O1452" s="8">
        <f>ROUND(INDEX([1]Calculation!T:T,ROW()),0)</f>
        <v>0</v>
      </c>
      <c r="P1452" s="8">
        <f>INDEX([1]Calculation!CB:CB,ROW())</f>
        <v>0</v>
      </c>
    </row>
    <row r="1453" spans="1:16">
      <c r="A1453">
        <f>INDEX([1]Calculation!$F:$F,ROW())</f>
        <v>0</v>
      </c>
      <c r="B1453">
        <f>INDEX([1]Calculation!$D:$D,ROW())</f>
        <v>0</v>
      </c>
      <c r="C1453" t="str">
        <f>IF(INDEX([1]Calculation!$G:$G,ROW())=0,"-",INDEX([1]Calculation!$G:$G,ROW()))</f>
        <v>-</v>
      </c>
      <c r="D1453" t="str">
        <f>INDEX([1]Calculation!$J:$J,ROW())&amp;"  "&amp;INDEX([1]Calculation!$K:$K,ROW())</f>
        <v xml:space="preserve">  </v>
      </c>
      <c r="E1453" s="19">
        <f>INDEX([1]Calculation!$I:$I,ROW())</f>
        <v>0</v>
      </c>
      <c r="F1453" s="12">
        <f>ROUND(INDEX([1]Calculation!AL:AL,ROW()),1)</f>
        <v>0</v>
      </c>
      <c r="G1453" s="8">
        <f>ROUND(INDEX([1]Calculation!L:L,ROW()),0)</f>
        <v>0</v>
      </c>
      <c r="H1453" s="8">
        <f>ROUND(INDEX([1]Calculation!M:M,ROW()),0)</f>
        <v>0</v>
      </c>
      <c r="I1453" s="8">
        <f>ROUND(INDEX([1]Calculation!N:N,ROW()),0)</f>
        <v>0</v>
      </c>
      <c r="J1453" s="8">
        <f>ROUND(INDEX([1]Calculation!O:O,ROW()),0)</f>
        <v>0</v>
      </c>
      <c r="K1453" s="8">
        <f>ROUND(INDEX([1]Calculation!P:P,ROW()),0)</f>
        <v>0</v>
      </c>
      <c r="L1453" s="8">
        <f>ROUND(INDEX([1]Calculation!Q:Q,ROW()),0)</f>
        <v>0</v>
      </c>
      <c r="M1453" s="8">
        <f>ROUND(INDEX([1]Calculation!R:R,ROW()),0)</f>
        <v>0</v>
      </c>
      <c r="N1453" s="8">
        <f>ROUND(INDEX([1]Calculation!S:S,ROW()),0)</f>
        <v>0</v>
      </c>
      <c r="O1453" s="8">
        <f>ROUND(INDEX([1]Calculation!T:T,ROW()),0)</f>
        <v>0</v>
      </c>
      <c r="P1453" s="8">
        <f>INDEX([1]Calculation!CB:CB,ROW())</f>
        <v>0</v>
      </c>
    </row>
    <row r="1454" spans="1:16">
      <c r="A1454">
        <f>INDEX([1]Calculation!$F:$F,ROW())</f>
        <v>0</v>
      </c>
      <c r="B1454">
        <f>INDEX([1]Calculation!$D:$D,ROW())</f>
        <v>0</v>
      </c>
      <c r="C1454" t="str">
        <f>IF(INDEX([1]Calculation!$G:$G,ROW())=0,"-",INDEX([1]Calculation!$G:$G,ROW()))</f>
        <v>-</v>
      </c>
      <c r="D1454" t="str">
        <f>INDEX([1]Calculation!$J:$J,ROW())&amp;"  "&amp;INDEX([1]Calculation!$K:$K,ROW())</f>
        <v xml:space="preserve">  </v>
      </c>
      <c r="E1454" s="19">
        <f>INDEX([1]Calculation!$I:$I,ROW())</f>
        <v>0</v>
      </c>
      <c r="F1454" s="12">
        <f>ROUND(INDEX([1]Calculation!AL:AL,ROW()),1)</f>
        <v>0</v>
      </c>
      <c r="G1454" s="8">
        <f>ROUND(INDEX([1]Calculation!L:L,ROW()),0)</f>
        <v>0</v>
      </c>
      <c r="H1454" s="8">
        <f>ROUND(INDEX([1]Calculation!M:M,ROW()),0)</f>
        <v>0</v>
      </c>
      <c r="I1454" s="8">
        <f>ROUND(INDEX([1]Calculation!N:N,ROW()),0)</f>
        <v>0</v>
      </c>
      <c r="J1454" s="8">
        <f>ROUND(INDEX([1]Calculation!O:O,ROW()),0)</f>
        <v>0</v>
      </c>
      <c r="K1454" s="8">
        <f>ROUND(INDEX([1]Calculation!P:P,ROW()),0)</f>
        <v>0</v>
      </c>
      <c r="L1454" s="8">
        <f>ROUND(INDEX([1]Calculation!Q:Q,ROW()),0)</f>
        <v>0</v>
      </c>
      <c r="M1454" s="8">
        <f>ROUND(INDEX([1]Calculation!R:R,ROW()),0)</f>
        <v>0</v>
      </c>
      <c r="N1454" s="8">
        <f>ROUND(INDEX([1]Calculation!S:S,ROW()),0)</f>
        <v>0</v>
      </c>
      <c r="O1454" s="8">
        <f>ROUND(INDEX([1]Calculation!T:T,ROW()),0)</f>
        <v>0</v>
      </c>
      <c r="P1454" s="8">
        <f>INDEX([1]Calculation!CB:CB,ROW())</f>
        <v>0</v>
      </c>
    </row>
    <row r="1455" spans="1:16">
      <c r="A1455">
        <f>INDEX([1]Calculation!$F:$F,ROW())</f>
        <v>0</v>
      </c>
      <c r="B1455">
        <f>INDEX([1]Calculation!$D:$D,ROW())</f>
        <v>0</v>
      </c>
      <c r="C1455" t="str">
        <f>IF(INDEX([1]Calculation!$G:$G,ROW())=0,"-",INDEX([1]Calculation!$G:$G,ROW()))</f>
        <v>-</v>
      </c>
      <c r="D1455" t="str">
        <f>INDEX([1]Calculation!$J:$J,ROW())&amp;"  "&amp;INDEX([1]Calculation!$K:$K,ROW())</f>
        <v xml:space="preserve">  </v>
      </c>
      <c r="E1455" s="19">
        <f>INDEX([1]Calculation!$I:$I,ROW())</f>
        <v>0</v>
      </c>
      <c r="F1455" s="12">
        <f>ROUND(INDEX([1]Calculation!AL:AL,ROW()),1)</f>
        <v>0</v>
      </c>
      <c r="G1455" s="8">
        <f>ROUND(INDEX([1]Calculation!L:L,ROW()),0)</f>
        <v>0</v>
      </c>
      <c r="H1455" s="8">
        <f>ROUND(INDEX([1]Calculation!M:M,ROW()),0)</f>
        <v>0</v>
      </c>
      <c r="I1455" s="8">
        <f>ROUND(INDEX([1]Calculation!N:N,ROW()),0)</f>
        <v>0</v>
      </c>
      <c r="J1455" s="8">
        <f>ROUND(INDEX([1]Calculation!O:O,ROW()),0)</f>
        <v>0</v>
      </c>
      <c r="K1455" s="8">
        <f>ROUND(INDEX([1]Calculation!P:P,ROW()),0)</f>
        <v>0</v>
      </c>
      <c r="L1455" s="8">
        <f>ROUND(INDEX([1]Calculation!Q:Q,ROW()),0)</f>
        <v>0</v>
      </c>
      <c r="M1455" s="8">
        <f>ROUND(INDEX([1]Calculation!R:R,ROW()),0)</f>
        <v>0</v>
      </c>
      <c r="N1455" s="8">
        <f>ROUND(INDEX([1]Calculation!S:S,ROW()),0)</f>
        <v>0</v>
      </c>
      <c r="O1455" s="8">
        <f>ROUND(INDEX([1]Calculation!T:T,ROW()),0)</f>
        <v>0</v>
      </c>
      <c r="P1455" s="8">
        <f>INDEX([1]Calculation!CB:CB,ROW())</f>
        <v>0</v>
      </c>
    </row>
    <row r="1456" spans="1:16">
      <c r="A1456">
        <f>INDEX([1]Calculation!$F:$F,ROW())</f>
        <v>0</v>
      </c>
      <c r="B1456">
        <f>INDEX([1]Calculation!$D:$D,ROW())</f>
        <v>0</v>
      </c>
      <c r="C1456" t="str">
        <f>IF(INDEX([1]Calculation!$G:$G,ROW())=0,"-",INDEX([1]Calculation!$G:$G,ROW()))</f>
        <v>-</v>
      </c>
      <c r="D1456" t="str">
        <f>INDEX([1]Calculation!$J:$J,ROW())&amp;"  "&amp;INDEX([1]Calculation!$K:$K,ROW())</f>
        <v xml:space="preserve">  </v>
      </c>
      <c r="E1456" s="19">
        <f>INDEX([1]Calculation!$I:$I,ROW())</f>
        <v>0</v>
      </c>
      <c r="F1456" s="12">
        <f>ROUND(INDEX([1]Calculation!AL:AL,ROW()),1)</f>
        <v>0</v>
      </c>
      <c r="G1456" s="8">
        <f>ROUND(INDEX([1]Calculation!L:L,ROW()),0)</f>
        <v>0</v>
      </c>
      <c r="H1456" s="8">
        <f>ROUND(INDEX([1]Calculation!M:M,ROW()),0)</f>
        <v>0</v>
      </c>
      <c r="I1456" s="8">
        <f>ROUND(INDEX([1]Calculation!N:N,ROW()),0)</f>
        <v>0</v>
      </c>
      <c r="J1456" s="8">
        <f>ROUND(INDEX([1]Calculation!O:O,ROW()),0)</f>
        <v>0</v>
      </c>
      <c r="K1456" s="8">
        <f>ROUND(INDEX([1]Calculation!P:P,ROW()),0)</f>
        <v>0</v>
      </c>
      <c r="L1456" s="8">
        <f>ROUND(INDEX([1]Calculation!Q:Q,ROW()),0)</f>
        <v>0</v>
      </c>
      <c r="M1456" s="8">
        <f>ROUND(INDEX([1]Calculation!R:R,ROW()),0)</f>
        <v>0</v>
      </c>
      <c r="N1456" s="8">
        <f>ROUND(INDEX([1]Calculation!S:S,ROW()),0)</f>
        <v>0</v>
      </c>
      <c r="O1456" s="8">
        <f>ROUND(INDEX([1]Calculation!T:T,ROW()),0)</f>
        <v>0</v>
      </c>
      <c r="P1456" s="8">
        <f>INDEX([1]Calculation!CB:CB,ROW())</f>
        <v>0</v>
      </c>
    </row>
    <row r="1457" spans="1:16">
      <c r="A1457">
        <f>INDEX([1]Calculation!$F:$F,ROW())</f>
        <v>0</v>
      </c>
      <c r="B1457">
        <f>INDEX([1]Calculation!$D:$D,ROW())</f>
        <v>0</v>
      </c>
      <c r="C1457" t="str">
        <f>IF(INDEX([1]Calculation!$G:$G,ROW())=0,"-",INDEX([1]Calculation!$G:$G,ROW()))</f>
        <v>-</v>
      </c>
      <c r="D1457" t="str">
        <f>INDEX([1]Calculation!$J:$J,ROW())&amp;"  "&amp;INDEX([1]Calculation!$K:$K,ROW())</f>
        <v xml:space="preserve">  </v>
      </c>
      <c r="E1457" s="19">
        <f>INDEX([1]Calculation!$I:$I,ROW())</f>
        <v>0</v>
      </c>
      <c r="F1457" s="12">
        <f>ROUND(INDEX([1]Calculation!AL:AL,ROW()),1)</f>
        <v>0</v>
      </c>
      <c r="G1457" s="8">
        <f>ROUND(INDEX([1]Calculation!L:L,ROW()),0)</f>
        <v>0</v>
      </c>
      <c r="H1457" s="8">
        <f>ROUND(INDEX([1]Calculation!M:M,ROW()),0)</f>
        <v>0</v>
      </c>
      <c r="I1457" s="8">
        <f>ROUND(INDEX([1]Calculation!N:N,ROW()),0)</f>
        <v>0</v>
      </c>
      <c r="J1457" s="8">
        <f>ROUND(INDEX([1]Calculation!O:O,ROW()),0)</f>
        <v>0</v>
      </c>
      <c r="K1457" s="8">
        <f>ROUND(INDEX([1]Calculation!P:P,ROW()),0)</f>
        <v>0</v>
      </c>
      <c r="L1457" s="8">
        <f>ROUND(INDEX([1]Calculation!Q:Q,ROW()),0)</f>
        <v>0</v>
      </c>
      <c r="M1457" s="8">
        <f>ROUND(INDEX([1]Calculation!R:R,ROW()),0)</f>
        <v>0</v>
      </c>
      <c r="N1457" s="8">
        <f>ROUND(INDEX([1]Calculation!S:S,ROW()),0)</f>
        <v>0</v>
      </c>
      <c r="O1457" s="8">
        <f>ROUND(INDEX([1]Calculation!T:T,ROW()),0)</f>
        <v>0</v>
      </c>
      <c r="P1457" s="8">
        <f>INDEX([1]Calculation!CB:CB,ROW())</f>
        <v>0</v>
      </c>
    </row>
    <row r="1458" spans="1:16">
      <c r="A1458">
        <f>INDEX([1]Calculation!$F:$F,ROW())</f>
        <v>0</v>
      </c>
      <c r="B1458">
        <f>INDEX([1]Calculation!$D:$D,ROW())</f>
        <v>0</v>
      </c>
      <c r="C1458" t="str">
        <f>IF(INDEX([1]Calculation!$G:$G,ROW())=0,"-",INDEX([1]Calculation!$G:$G,ROW()))</f>
        <v>-</v>
      </c>
      <c r="D1458" t="str">
        <f>INDEX([1]Calculation!$J:$J,ROW())&amp;"  "&amp;INDEX([1]Calculation!$K:$K,ROW())</f>
        <v xml:space="preserve">  </v>
      </c>
      <c r="E1458" s="19">
        <f>INDEX([1]Calculation!$I:$I,ROW())</f>
        <v>0</v>
      </c>
      <c r="F1458" s="12">
        <f>ROUND(INDEX([1]Calculation!AL:AL,ROW()),1)</f>
        <v>0</v>
      </c>
      <c r="G1458" s="8">
        <f>ROUND(INDEX([1]Calculation!L:L,ROW()),0)</f>
        <v>0</v>
      </c>
      <c r="H1458" s="8">
        <f>ROUND(INDEX([1]Calculation!M:M,ROW()),0)</f>
        <v>0</v>
      </c>
      <c r="I1458" s="8">
        <f>ROUND(INDEX([1]Calculation!N:N,ROW()),0)</f>
        <v>0</v>
      </c>
      <c r="J1458" s="8">
        <f>ROUND(INDEX([1]Calculation!O:O,ROW()),0)</f>
        <v>0</v>
      </c>
      <c r="K1458" s="8">
        <f>ROUND(INDEX([1]Calculation!P:P,ROW()),0)</f>
        <v>0</v>
      </c>
      <c r="L1458" s="8">
        <f>ROUND(INDEX([1]Calculation!Q:Q,ROW()),0)</f>
        <v>0</v>
      </c>
      <c r="M1458" s="8">
        <f>ROUND(INDEX([1]Calculation!R:R,ROW()),0)</f>
        <v>0</v>
      </c>
      <c r="N1458" s="8">
        <f>ROUND(INDEX([1]Calculation!S:S,ROW()),0)</f>
        <v>0</v>
      </c>
      <c r="O1458" s="8">
        <f>ROUND(INDEX([1]Calculation!T:T,ROW()),0)</f>
        <v>0</v>
      </c>
      <c r="P1458" s="8">
        <f>INDEX([1]Calculation!CB:CB,ROW())</f>
        <v>0</v>
      </c>
    </row>
    <row r="1459" spans="1:16">
      <c r="A1459">
        <f>INDEX([1]Calculation!$F:$F,ROW())</f>
        <v>0</v>
      </c>
      <c r="B1459">
        <f>INDEX([1]Calculation!$D:$D,ROW())</f>
        <v>0</v>
      </c>
      <c r="C1459" t="str">
        <f>IF(INDEX([1]Calculation!$G:$G,ROW())=0,"-",INDEX([1]Calculation!$G:$G,ROW()))</f>
        <v>-</v>
      </c>
      <c r="D1459" t="str">
        <f>INDEX([1]Calculation!$J:$J,ROW())&amp;"  "&amp;INDEX([1]Calculation!$K:$K,ROW())</f>
        <v xml:space="preserve">  </v>
      </c>
      <c r="E1459" s="19">
        <f>INDEX([1]Calculation!$I:$I,ROW())</f>
        <v>0</v>
      </c>
      <c r="F1459" s="12">
        <f>ROUND(INDEX([1]Calculation!AL:AL,ROW()),1)</f>
        <v>0</v>
      </c>
      <c r="G1459" s="8">
        <f>ROUND(INDEX([1]Calculation!L:L,ROW()),0)</f>
        <v>0</v>
      </c>
      <c r="H1459" s="8">
        <f>ROUND(INDEX([1]Calculation!M:M,ROW()),0)</f>
        <v>0</v>
      </c>
      <c r="I1459" s="8">
        <f>ROUND(INDEX([1]Calculation!N:N,ROW()),0)</f>
        <v>0</v>
      </c>
      <c r="J1459" s="8">
        <f>ROUND(INDEX([1]Calculation!O:O,ROW()),0)</f>
        <v>0</v>
      </c>
      <c r="K1459" s="8">
        <f>ROUND(INDEX([1]Calculation!P:P,ROW()),0)</f>
        <v>0</v>
      </c>
      <c r="L1459" s="8">
        <f>ROUND(INDEX([1]Calculation!Q:Q,ROW()),0)</f>
        <v>0</v>
      </c>
      <c r="M1459" s="8">
        <f>ROUND(INDEX([1]Calculation!R:R,ROW()),0)</f>
        <v>0</v>
      </c>
      <c r="N1459" s="8">
        <f>ROUND(INDEX([1]Calculation!S:S,ROW()),0)</f>
        <v>0</v>
      </c>
      <c r="O1459" s="8">
        <f>ROUND(INDEX([1]Calculation!T:T,ROW()),0)</f>
        <v>0</v>
      </c>
      <c r="P1459" s="8">
        <f>INDEX([1]Calculation!CB:CB,ROW())</f>
        <v>0</v>
      </c>
    </row>
    <row r="1460" spans="1:16">
      <c r="A1460">
        <f>INDEX([1]Calculation!$F:$F,ROW())</f>
        <v>0</v>
      </c>
      <c r="B1460">
        <f>INDEX([1]Calculation!$D:$D,ROW())</f>
        <v>0</v>
      </c>
      <c r="C1460" t="str">
        <f>IF(INDEX([1]Calculation!$G:$G,ROW())=0,"-",INDEX([1]Calculation!$G:$G,ROW()))</f>
        <v>-</v>
      </c>
      <c r="D1460" t="str">
        <f>INDEX([1]Calculation!$J:$J,ROW())&amp;"  "&amp;INDEX([1]Calculation!$K:$K,ROW())</f>
        <v xml:space="preserve">  </v>
      </c>
      <c r="E1460" s="19">
        <f>INDEX([1]Calculation!$I:$I,ROW())</f>
        <v>0</v>
      </c>
      <c r="F1460" s="12">
        <f>ROUND(INDEX([1]Calculation!AL:AL,ROW()),1)</f>
        <v>0</v>
      </c>
      <c r="G1460" s="8">
        <f>ROUND(INDEX([1]Calculation!L:L,ROW()),0)</f>
        <v>0</v>
      </c>
      <c r="H1460" s="8">
        <f>ROUND(INDEX([1]Calculation!M:M,ROW()),0)</f>
        <v>0</v>
      </c>
      <c r="I1460" s="8">
        <f>ROUND(INDEX([1]Calculation!N:N,ROW()),0)</f>
        <v>0</v>
      </c>
      <c r="J1460" s="8">
        <f>ROUND(INDEX([1]Calculation!O:O,ROW()),0)</f>
        <v>0</v>
      </c>
      <c r="K1460" s="8">
        <f>ROUND(INDEX([1]Calculation!P:P,ROW()),0)</f>
        <v>0</v>
      </c>
      <c r="L1460" s="8">
        <f>ROUND(INDEX([1]Calculation!Q:Q,ROW()),0)</f>
        <v>0</v>
      </c>
      <c r="M1460" s="8">
        <f>ROUND(INDEX([1]Calculation!R:R,ROW()),0)</f>
        <v>0</v>
      </c>
      <c r="N1460" s="8">
        <f>ROUND(INDEX([1]Calculation!S:S,ROW()),0)</f>
        <v>0</v>
      </c>
      <c r="O1460" s="8">
        <f>ROUND(INDEX([1]Calculation!T:T,ROW()),0)</f>
        <v>0</v>
      </c>
      <c r="P1460" s="8">
        <f>INDEX([1]Calculation!CB:CB,ROW())</f>
        <v>0</v>
      </c>
    </row>
    <row r="1461" spans="1:16">
      <c r="A1461">
        <f>INDEX([1]Calculation!$F:$F,ROW())</f>
        <v>0</v>
      </c>
      <c r="B1461">
        <f>INDEX([1]Calculation!$D:$D,ROW())</f>
        <v>0</v>
      </c>
      <c r="C1461" t="str">
        <f>IF(INDEX([1]Calculation!$G:$G,ROW())=0,"-",INDEX([1]Calculation!$G:$G,ROW()))</f>
        <v>-</v>
      </c>
      <c r="D1461" t="str">
        <f>INDEX([1]Calculation!$J:$J,ROW())&amp;"  "&amp;INDEX([1]Calculation!$K:$K,ROW())</f>
        <v xml:space="preserve">  </v>
      </c>
      <c r="E1461" s="19">
        <f>INDEX([1]Calculation!$I:$I,ROW())</f>
        <v>0</v>
      </c>
      <c r="F1461" s="12">
        <f>ROUND(INDEX([1]Calculation!AL:AL,ROW()),1)</f>
        <v>0</v>
      </c>
      <c r="G1461" s="8">
        <f>ROUND(INDEX([1]Calculation!L:L,ROW()),0)</f>
        <v>0</v>
      </c>
      <c r="H1461" s="8">
        <f>ROUND(INDEX([1]Calculation!M:M,ROW()),0)</f>
        <v>0</v>
      </c>
      <c r="I1461" s="8">
        <f>ROUND(INDEX([1]Calculation!N:N,ROW()),0)</f>
        <v>0</v>
      </c>
      <c r="J1461" s="8">
        <f>ROUND(INDEX([1]Calculation!O:O,ROW()),0)</f>
        <v>0</v>
      </c>
      <c r="K1461" s="8">
        <f>ROUND(INDEX([1]Calculation!P:P,ROW()),0)</f>
        <v>0</v>
      </c>
      <c r="L1461" s="8">
        <f>ROUND(INDEX([1]Calculation!Q:Q,ROW()),0)</f>
        <v>0</v>
      </c>
      <c r="M1461" s="8">
        <f>ROUND(INDEX([1]Calculation!R:R,ROW()),0)</f>
        <v>0</v>
      </c>
      <c r="N1461" s="8">
        <f>ROUND(INDEX([1]Calculation!S:S,ROW()),0)</f>
        <v>0</v>
      </c>
      <c r="O1461" s="8">
        <f>ROUND(INDEX([1]Calculation!T:T,ROW()),0)</f>
        <v>0</v>
      </c>
      <c r="P1461" s="8">
        <f>INDEX([1]Calculation!CB:CB,ROW())</f>
        <v>0</v>
      </c>
    </row>
    <row r="1462" spans="1:16">
      <c r="A1462">
        <f>INDEX([1]Calculation!$F:$F,ROW())</f>
        <v>0</v>
      </c>
      <c r="B1462">
        <f>INDEX([1]Calculation!$D:$D,ROW())</f>
        <v>0</v>
      </c>
      <c r="C1462" t="str">
        <f>IF(INDEX([1]Calculation!$G:$G,ROW())=0,"-",INDEX([1]Calculation!$G:$G,ROW()))</f>
        <v>-</v>
      </c>
      <c r="D1462" t="str">
        <f>INDEX([1]Calculation!$J:$J,ROW())&amp;"  "&amp;INDEX([1]Calculation!$K:$K,ROW())</f>
        <v xml:space="preserve">  </v>
      </c>
      <c r="E1462" s="19">
        <f>INDEX([1]Calculation!$I:$I,ROW())</f>
        <v>0</v>
      </c>
      <c r="F1462" s="12">
        <f>ROUND(INDEX([1]Calculation!AL:AL,ROW()),1)</f>
        <v>0</v>
      </c>
      <c r="G1462" s="8">
        <f>ROUND(INDEX([1]Calculation!L:L,ROW()),0)</f>
        <v>0</v>
      </c>
      <c r="H1462" s="8">
        <f>ROUND(INDEX([1]Calculation!M:M,ROW()),0)</f>
        <v>0</v>
      </c>
      <c r="I1462" s="8">
        <f>ROUND(INDEX([1]Calculation!N:N,ROW()),0)</f>
        <v>0</v>
      </c>
      <c r="J1462" s="8">
        <f>ROUND(INDEX([1]Calculation!O:O,ROW()),0)</f>
        <v>0</v>
      </c>
      <c r="K1462" s="8">
        <f>ROUND(INDEX([1]Calculation!P:P,ROW()),0)</f>
        <v>0</v>
      </c>
      <c r="L1462" s="8">
        <f>ROUND(INDEX([1]Calculation!Q:Q,ROW()),0)</f>
        <v>0</v>
      </c>
      <c r="M1462" s="8">
        <f>ROUND(INDEX([1]Calculation!R:R,ROW()),0)</f>
        <v>0</v>
      </c>
      <c r="N1462" s="8">
        <f>ROUND(INDEX([1]Calculation!S:S,ROW()),0)</f>
        <v>0</v>
      </c>
      <c r="O1462" s="8">
        <f>ROUND(INDEX([1]Calculation!T:T,ROW()),0)</f>
        <v>0</v>
      </c>
      <c r="P1462" s="8">
        <f>INDEX([1]Calculation!CB:CB,ROW())</f>
        <v>0</v>
      </c>
    </row>
    <row r="1463" spans="1:16">
      <c r="A1463">
        <f>INDEX([1]Calculation!$F:$F,ROW())</f>
        <v>0</v>
      </c>
      <c r="B1463">
        <f>INDEX([1]Calculation!$D:$D,ROW())</f>
        <v>0</v>
      </c>
      <c r="C1463" t="str">
        <f>IF(INDEX([1]Calculation!$G:$G,ROW())=0,"-",INDEX([1]Calculation!$G:$G,ROW()))</f>
        <v>-</v>
      </c>
      <c r="D1463" t="str">
        <f>INDEX([1]Calculation!$J:$J,ROW())&amp;"  "&amp;INDEX([1]Calculation!$K:$K,ROW())</f>
        <v xml:space="preserve">  </v>
      </c>
      <c r="E1463" s="19">
        <f>INDEX([1]Calculation!$I:$I,ROW())</f>
        <v>0</v>
      </c>
      <c r="F1463" s="12">
        <f>ROUND(INDEX([1]Calculation!AL:AL,ROW()),1)</f>
        <v>0</v>
      </c>
      <c r="G1463" s="8">
        <f>ROUND(INDEX([1]Calculation!L:L,ROW()),0)</f>
        <v>0</v>
      </c>
      <c r="H1463" s="8">
        <f>ROUND(INDEX([1]Calculation!M:M,ROW()),0)</f>
        <v>0</v>
      </c>
      <c r="I1463" s="8">
        <f>ROUND(INDEX([1]Calculation!N:N,ROW()),0)</f>
        <v>0</v>
      </c>
      <c r="J1463" s="8">
        <f>ROUND(INDEX([1]Calculation!O:O,ROW()),0)</f>
        <v>0</v>
      </c>
      <c r="K1463" s="8">
        <f>ROUND(INDEX([1]Calculation!P:P,ROW()),0)</f>
        <v>0</v>
      </c>
      <c r="L1463" s="8">
        <f>ROUND(INDEX([1]Calculation!Q:Q,ROW()),0)</f>
        <v>0</v>
      </c>
      <c r="M1463" s="8">
        <f>ROUND(INDEX([1]Calculation!R:R,ROW()),0)</f>
        <v>0</v>
      </c>
      <c r="N1463" s="8">
        <f>ROUND(INDEX([1]Calculation!S:S,ROW()),0)</f>
        <v>0</v>
      </c>
      <c r="O1463" s="8">
        <f>ROUND(INDEX([1]Calculation!T:T,ROW()),0)</f>
        <v>0</v>
      </c>
      <c r="P1463" s="8">
        <f>INDEX([1]Calculation!CB:CB,ROW())</f>
        <v>0</v>
      </c>
    </row>
    <row r="1464" spans="1:16">
      <c r="A1464">
        <f>INDEX([1]Calculation!$F:$F,ROW())</f>
        <v>0</v>
      </c>
      <c r="B1464">
        <f>INDEX([1]Calculation!$D:$D,ROW())</f>
        <v>0</v>
      </c>
      <c r="C1464" t="str">
        <f>IF(INDEX([1]Calculation!$G:$G,ROW())=0,"-",INDEX([1]Calculation!$G:$G,ROW()))</f>
        <v>-</v>
      </c>
      <c r="D1464" t="str">
        <f>INDEX([1]Calculation!$J:$J,ROW())&amp;"  "&amp;INDEX([1]Calculation!$K:$K,ROW())</f>
        <v xml:space="preserve">  </v>
      </c>
      <c r="E1464" s="19">
        <f>INDEX([1]Calculation!$I:$I,ROW())</f>
        <v>0</v>
      </c>
      <c r="F1464" s="12">
        <f>ROUND(INDEX([1]Calculation!AL:AL,ROW()),1)</f>
        <v>0</v>
      </c>
      <c r="G1464" s="8">
        <f>ROUND(INDEX([1]Calculation!L:L,ROW()),0)</f>
        <v>0</v>
      </c>
      <c r="H1464" s="8">
        <f>ROUND(INDEX([1]Calculation!M:M,ROW()),0)</f>
        <v>0</v>
      </c>
      <c r="I1464" s="8">
        <f>ROUND(INDEX([1]Calculation!N:N,ROW()),0)</f>
        <v>0</v>
      </c>
      <c r="J1464" s="8">
        <f>ROUND(INDEX([1]Calculation!O:O,ROW()),0)</f>
        <v>0</v>
      </c>
      <c r="K1464" s="8">
        <f>ROUND(INDEX([1]Calculation!P:P,ROW()),0)</f>
        <v>0</v>
      </c>
      <c r="L1464" s="8">
        <f>ROUND(INDEX([1]Calculation!Q:Q,ROW()),0)</f>
        <v>0</v>
      </c>
      <c r="M1464" s="8">
        <f>ROUND(INDEX([1]Calculation!R:R,ROW()),0)</f>
        <v>0</v>
      </c>
      <c r="N1464" s="8">
        <f>ROUND(INDEX([1]Calculation!S:S,ROW()),0)</f>
        <v>0</v>
      </c>
      <c r="O1464" s="8">
        <f>ROUND(INDEX([1]Calculation!T:T,ROW()),0)</f>
        <v>0</v>
      </c>
      <c r="P1464" s="8">
        <f>INDEX([1]Calculation!CB:CB,ROW())</f>
        <v>0</v>
      </c>
    </row>
    <row r="1465" spans="1:16">
      <c r="A1465">
        <f>INDEX([1]Calculation!$F:$F,ROW())</f>
        <v>0</v>
      </c>
      <c r="B1465">
        <f>INDEX([1]Calculation!$D:$D,ROW())</f>
        <v>0</v>
      </c>
      <c r="C1465" t="str">
        <f>IF(INDEX([1]Calculation!$G:$G,ROW())=0,"-",INDEX([1]Calculation!$G:$G,ROW()))</f>
        <v>-</v>
      </c>
      <c r="D1465" t="str">
        <f>INDEX([1]Calculation!$J:$J,ROW())&amp;"  "&amp;INDEX([1]Calculation!$K:$K,ROW())</f>
        <v xml:space="preserve">  </v>
      </c>
      <c r="E1465" s="19">
        <f>INDEX([1]Calculation!$I:$I,ROW())</f>
        <v>0</v>
      </c>
      <c r="F1465" s="12">
        <f>ROUND(INDEX([1]Calculation!AL:AL,ROW()),1)</f>
        <v>0</v>
      </c>
      <c r="G1465" s="8">
        <f>ROUND(INDEX([1]Calculation!L:L,ROW()),0)</f>
        <v>0</v>
      </c>
      <c r="H1465" s="8">
        <f>ROUND(INDEX([1]Calculation!M:M,ROW()),0)</f>
        <v>0</v>
      </c>
      <c r="I1465" s="8">
        <f>ROUND(INDEX([1]Calculation!N:N,ROW()),0)</f>
        <v>0</v>
      </c>
      <c r="J1465" s="8">
        <f>ROUND(INDEX([1]Calculation!O:O,ROW()),0)</f>
        <v>0</v>
      </c>
      <c r="K1465" s="8">
        <f>ROUND(INDEX([1]Calculation!P:P,ROW()),0)</f>
        <v>0</v>
      </c>
      <c r="L1465" s="8">
        <f>ROUND(INDEX([1]Calculation!Q:Q,ROW()),0)</f>
        <v>0</v>
      </c>
      <c r="M1465" s="8">
        <f>ROUND(INDEX([1]Calculation!R:R,ROW()),0)</f>
        <v>0</v>
      </c>
      <c r="N1465" s="8">
        <f>ROUND(INDEX([1]Calculation!S:S,ROW()),0)</f>
        <v>0</v>
      </c>
      <c r="O1465" s="8">
        <f>ROUND(INDEX([1]Calculation!T:T,ROW()),0)</f>
        <v>0</v>
      </c>
      <c r="P1465" s="8">
        <f>INDEX([1]Calculation!CB:CB,ROW())</f>
        <v>0</v>
      </c>
    </row>
    <row r="1466" spans="1:16">
      <c r="A1466">
        <f>INDEX([1]Calculation!$F:$F,ROW())</f>
        <v>0</v>
      </c>
      <c r="B1466">
        <f>INDEX([1]Calculation!$D:$D,ROW())</f>
        <v>0</v>
      </c>
      <c r="C1466" t="str">
        <f>IF(INDEX([1]Calculation!$G:$G,ROW())=0,"-",INDEX([1]Calculation!$G:$G,ROW()))</f>
        <v>-</v>
      </c>
      <c r="D1466" t="str">
        <f>INDEX([1]Calculation!$J:$J,ROW())&amp;"  "&amp;INDEX([1]Calculation!$K:$K,ROW())</f>
        <v xml:space="preserve">  </v>
      </c>
      <c r="E1466" s="19">
        <f>INDEX([1]Calculation!$I:$I,ROW())</f>
        <v>0</v>
      </c>
      <c r="F1466" s="12">
        <f>ROUND(INDEX([1]Calculation!AL:AL,ROW()),1)</f>
        <v>0</v>
      </c>
      <c r="G1466" s="8">
        <f>ROUND(INDEX([1]Calculation!L:L,ROW()),0)</f>
        <v>0</v>
      </c>
      <c r="H1466" s="8">
        <f>ROUND(INDEX([1]Calculation!M:M,ROW()),0)</f>
        <v>0</v>
      </c>
      <c r="I1466" s="8">
        <f>ROUND(INDEX([1]Calculation!N:N,ROW()),0)</f>
        <v>0</v>
      </c>
      <c r="J1466" s="8">
        <f>ROUND(INDEX([1]Calculation!O:O,ROW()),0)</f>
        <v>0</v>
      </c>
      <c r="K1466" s="8">
        <f>ROUND(INDEX([1]Calculation!P:P,ROW()),0)</f>
        <v>0</v>
      </c>
      <c r="L1466" s="8">
        <f>ROUND(INDEX([1]Calculation!Q:Q,ROW()),0)</f>
        <v>0</v>
      </c>
      <c r="M1466" s="8">
        <f>ROUND(INDEX([1]Calculation!R:R,ROW()),0)</f>
        <v>0</v>
      </c>
      <c r="N1466" s="8">
        <f>ROUND(INDEX([1]Calculation!S:S,ROW()),0)</f>
        <v>0</v>
      </c>
      <c r="O1466" s="8">
        <f>ROUND(INDEX([1]Calculation!T:T,ROW()),0)</f>
        <v>0</v>
      </c>
      <c r="P1466" s="8">
        <f>INDEX([1]Calculation!CB:CB,ROW())</f>
        <v>0</v>
      </c>
    </row>
    <row r="1467" spans="1:16">
      <c r="A1467">
        <f>INDEX([1]Calculation!$F:$F,ROW())</f>
        <v>0</v>
      </c>
      <c r="B1467">
        <f>INDEX([1]Calculation!$D:$D,ROW())</f>
        <v>0</v>
      </c>
      <c r="C1467" t="str">
        <f>IF(INDEX([1]Calculation!$G:$G,ROW())=0,"-",INDEX([1]Calculation!$G:$G,ROW()))</f>
        <v>-</v>
      </c>
      <c r="D1467" t="str">
        <f>INDEX([1]Calculation!$J:$J,ROW())&amp;"  "&amp;INDEX([1]Calculation!$K:$K,ROW())</f>
        <v xml:space="preserve">  </v>
      </c>
      <c r="E1467" s="19">
        <f>INDEX([1]Calculation!$I:$I,ROW())</f>
        <v>0</v>
      </c>
      <c r="F1467" s="12">
        <f>ROUND(INDEX([1]Calculation!AL:AL,ROW()),1)</f>
        <v>0</v>
      </c>
      <c r="G1467" s="8">
        <f>ROUND(INDEX([1]Calculation!L:L,ROW()),0)</f>
        <v>0</v>
      </c>
      <c r="H1467" s="8">
        <f>ROUND(INDEX([1]Calculation!M:M,ROW()),0)</f>
        <v>0</v>
      </c>
      <c r="I1467" s="8">
        <f>ROUND(INDEX([1]Calculation!N:N,ROW()),0)</f>
        <v>0</v>
      </c>
      <c r="J1467" s="8">
        <f>ROUND(INDEX([1]Calculation!O:O,ROW()),0)</f>
        <v>0</v>
      </c>
      <c r="K1467" s="8">
        <f>ROUND(INDEX([1]Calculation!P:P,ROW()),0)</f>
        <v>0</v>
      </c>
      <c r="L1467" s="8">
        <f>ROUND(INDEX([1]Calculation!Q:Q,ROW()),0)</f>
        <v>0</v>
      </c>
      <c r="M1467" s="8">
        <f>ROUND(INDEX([1]Calculation!R:R,ROW()),0)</f>
        <v>0</v>
      </c>
      <c r="N1467" s="8">
        <f>ROUND(INDEX([1]Calculation!S:S,ROW()),0)</f>
        <v>0</v>
      </c>
      <c r="O1467" s="8">
        <f>ROUND(INDEX([1]Calculation!T:T,ROW()),0)</f>
        <v>0</v>
      </c>
      <c r="P1467" s="8">
        <f>INDEX([1]Calculation!CB:CB,ROW())</f>
        <v>0</v>
      </c>
    </row>
    <row r="1468" spans="1:16">
      <c r="A1468">
        <f>INDEX([1]Calculation!$F:$F,ROW())</f>
        <v>0</v>
      </c>
      <c r="B1468">
        <f>INDEX([1]Calculation!$D:$D,ROW())</f>
        <v>0</v>
      </c>
      <c r="C1468" t="str">
        <f>IF(INDEX([1]Calculation!$G:$G,ROW())=0,"-",INDEX([1]Calculation!$G:$G,ROW()))</f>
        <v>-</v>
      </c>
      <c r="D1468" t="str">
        <f>INDEX([1]Calculation!$J:$J,ROW())&amp;"  "&amp;INDEX([1]Calculation!$K:$K,ROW())</f>
        <v xml:space="preserve">  </v>
      </c>
      <c r="E1468" s="19">
        <f>INDEX([1]Calculation!$I:$I,ROW())</f>
        <v>0</v>
      </c>
      <c r="F1468" s="12">
        <f>ROUND(INDEX([1]Calculation!AL:AL,ROW()),1)</f>
        <v>0</v>
      </c>
      <c r="G1468" s="8">
        <f>ROUND(INDEX([1]Calculation!L:L,ROW()),0)</f>
        <v>0</v>
      </c>
      <c r="H1468" s="8">
        <f>ROUND(INDEX([1]Calculation!M:M,ROW()),0)</f>
        <v>0</v>
      </c>
      <c r="I1468" s="8">
        <f>ROUND(INDEX([1]Calculation!N:N,ROW()),0)</f>
        <v>0</v>
      </c>
      <c r="J1468" s="8">
        <f>ROUND(INDEX([1]Calculation!O:O,ROW()),0)</f>
        <v>0</v>
      </c>
      <c r="K1468" s="8">
        <f>ROUND(INDEX([1]Calculation!P:P,ROW()),0)</f>
        <v>0</v>
      </c>
      <c r="L1468" s="8">
        <f>ROUND(INDEX([1]Calculation!Q:Q,ROW()),0)</f>
        <v>0</v>
      </c>
      <c r="M1468" s="8">
        <f>ROUND(INDEX([1]Calculation!R:R,ROW()),0)</f>
        <v>0</v>
      </c>
      <c r="N1468" s="8">
        <f>ROUND(INDEX([1]Calculation!S:S,ROW()),0)</f>
        <v>0</v>
      </c>
      <c r="O1468" s="8">
        <f>ROUND(INDEX([1]Calculation!T:T,ROW()),0)</f>
        <v>0</v>
      </c>
      <c r="P1468" s="8">
        <f>INDEX([1]Calculation!CB:CB,ROW())</f>
        <v>0</v>
      </c>
    </row>
    <row r="1469" spans="1:16">
      <c r="A1469">
        <f>INDEX([1]Calculation!$F:$F,ROW())</f>
        <v>0</v>
      </c>
      <c r="B1469">
        <f>INDEX([1]Calculation!$D:$D,ROW())</f>
        <v>0</v>
      </c>
      <c r="C1469" t="str">
        <f>IF(INDEX([1]Calculation!$G:$G,ROW())=0,"-",INDEX([1]Calculation!$G:$G,ROW()))</f>
        <v>-</v>
      </c>
      <c r="D1469" t="str">
        <f>INDEX([1]Calculation!$J:$J,ROW())&amp;"  "&amp;INDEX([1]Calculation!$K:$K,ROW())</f>
        <v xml:space="preserve">  </v>
      </c>
      <c r="E1469" s="19">
        <f>INDEX([1]Calculation!$I:$I,ROW())</f>
        <v>0</v>
      </c>
      <c r="F1469" s="12">
        <f>ROUND(INDEX([1]Calculation!AL:AL,ROW()),1)</f>
        <v>0</v>
      </c>
      <c r="G1469" s="8">
        <f>ROUND(INDEX([1]Calculation!L:L,ROW()),0)</f>
        <v>0</v>
      </c>
      <c r="H1469" s="8">
        <f>ROUND(INDEX([1]Calculation!M:M,ROW()),0)</f>
        <v>0</v>
      </c>
      <c r="I1469" s="8">
        <f>ROUND(INDEX([1]Calculation!N:N,ROW()),0)</f>
        <v>0</v>
      </c>
      <c r="J1469" s="8">
        <f>ROUND(INDEX([1]Calculation!O:O,ROW()),0)</f>
        <v>0</v>
      </c>
      <c r="K1469" s="8">
        <f>ROUND(INDEX([1]Calculation!P:P,ROW()),0)</f>
        <v>0</v>
      </c>
      <c r="L1469" s="8">
        <f>ROUND(INDEX([1]Calculation!Q:Q,ROW()),0)</f>
        <v>0</v>
      </c>
      <c r="M1469" s="8">
        <f>ROUND(INDEX([1]Calculation!R:R,ROW()),0)</f>
        <v>0</v>
      </c>
      <c r="N1469" s="8">
        <f>ROUND(INDEX([1]Calculation!S:S,ROW()),0)</f>
        <v>0</v>
      </c>
      <c r="O1469" s="8">
        <f>ROUND(INDEX([1]Calculation!T:T,ROW()),0)</f>
        <v>0</v>
      </c>
      <c r="P1469" s="8">
        <f>INDEX([1]Calculation!CB:CB,ROW())</f>
        <v>0</v>
      </c>
    </row>
    <row r="1470" spans="1:16">
      <c r="A1470">
        <f>INDEX([1]Calculation!$F:$F,ROW())</f>
        <v>0</v>
      </c>
      <c r="B1470">
        <f>INDEX([1]Calculation!$D:$D,ROW())</f>
        <v>0</v>
      </c>
      <c r="C1470" t="str">
        <f>IF(INDEX([1]Calculation!$G:$G,ROW())=0,"-",INDEX([1]Calculation!$G:$G,ROW()))</f>
        <v>-</v>
      </c>
      <c r="D1470" t="str">
        <f>INDEX([1]Calculation!$J:$J,ROW())&amp;"  "&amp;INDEX([1]Calculation!$K:$K,ROW())</f>
        <v xml:space="preserve">  </v>
      </c>
      <c r="E1470" s="19">
        <f>INDEX([1]Calculation!$I:$I,ROW())</f>
        <v>0</v>
      </c>
      <c r="F1470" s="12">
        <f>ROUND(INDEX([1]Calculation!AL:AL,ROW()),1)</f>
        <v>0</v>
      </c>
      <c r="G1470" s="8">
        <f>ROUND(INDEX([1]Calculation!L:L,ROW()),0)</f>
        <v>0</v>
      </c>
      <c r="H1470" s="8">
        <f>ROUND(INDEX([1]Calculation!M:M,ROW()),0)</f>
        <v>0</v>
      </c>
      <c r="I1470" s="8">
        <f>ROUND(INDEX([1]Calculation!N:N,ROW()),0)</f>
        <v>0</v>
      </c>
      <c r="J1470" s="8">
        <f>ROUND(INDEX([1]Calculation!O:O,ROW()),0)</f>
        <v>0</v>
      </c>
      <c r="K1470" s="8">
        <f>ROUND(INDEX([1]Calculation!P:P,ROW()),0)</f>
        <v>0</v>
      </c>
      <c r="L1470" s="8">
        <f>ROUND(INDEX([1]Calculation!Q:Q,ROW()),0)</f>
        <v>0</v>
      </c>
      <c r="M1470" s="8">
        <f>ROUND(INDEX([1]Calculation!R:R,ROW()),0)</f>
        <v>0</v>
      </c>
      <c r="N1470" s="8">
        <f>ROUND(INDEX([1]Calculation!S:S,ROW()),0)</f>
        <v>0</v>
      </c>
      <c r="O1470" s="8">
        <f>ROUND(INDEX([1]Calculation!T:T,ROW()),0)</f>
        <v>0</v>
      </c>
      <c r="P1470" s="8">
        <f>INDEX([1]Calculation!CB:CB,ROW())</f>
        <v>0</v>
      </c>
    </row>
    <row r="1471" spans="1:16">
      <c r="A1471">
        <f>INDEX([1]Calculation!$F:$F,ROW())</f>
        <v>0</v>
      </c>
      <c r="B1471">
        <f>INDEX([1]Calculation!$D:$D,ROW())</f>
        <v>0</v>
      </c>
      <c r="C1471" t="str">
        <f>IF(INDEX([1]Calculation!$G:$G,ROW())=0,"-",INDEX([1]Calculation!$G:$G,ROW()))</f>
        <v>-</v>
      </c>
      <c r="D1471" t="str">
        <f>INDEX([1]Calculation!$J:$J,ROW())&amp;"  "&amp;INDEX([1]Calculation!$K:$K,ROW())</f>
        <v xml:space="preserve">  </v>
      </c>
      <c r="E1471" s="19">
        <f>INDEX([1]Calculation!$I:$I,ROW())</f>
        <v>0</v>
      </c>
      <c r="F1471" s="12">
        <f>ROUND(INDEX([1]Calculation!AL:AL,ROW()),1)</f>
        <v>0</v>
      </c>
      <c r="G1471" s="8">
        <f>ROUND(INDEX([1]Calculation!L:L,ROW()),0)</f>
        <v>0</v>
      </c>
      <c r="H1471" s="8">
        <f>ROUND(INDEX([1]Calculation!M:M,ROW()),0)</f>
        <v>0</v>
      </c>
      <c r="I1471" s="8">
        <f>ROUND(INDEX([1]Calculation!N:N,ROW()),0)</f>
        <v>0</v>
      </c>
      <c r="J1471" s="8">
        <f>ROUND(INDEX([1]Calculation!O:O,ROW()),0)</f>
        <v>0</v>
      </c>
      <c r="K1471" s="8">
        <f>ROUND(INDEX([1]Calculation!P:P,ROW()),0)</f>
        <v>0</v>
      </c>
      <c r="L1471" s="8">
        <f>ROUND(INDEX([1]Calculation!Q:Q,ROW()),0)</f>
        <v>0</v>
      </c>
      <c r="M1471" s="8">
        <f>ROUND(INDEX([1]Calculation!R:R,ROW()),0)</f>
        <v>0</v>
      </c>
      <c r="N1471" s="8">
        <f>ROUND(INDEX([1]Calculation!S:S,ROW()),0)</f>
        <v>0</v>
      </c>
      <c r="O1471" s="8">
        <f>ROUND(INDEX([1]Calculation!T:T,ROW()),0)</f>
        <v>0</v>
      </c>
      <c r="P1471" s="8">
        <f>INDEX([1]Calculation!CB:CB,ROW())</f>
        <v>0</v>
      </c>
    </row>
    <row r="1472" spans="1:16">
      <c r="A1472">
        <f>INDEX([1]Calculation!$F:$F,ROW())</f>
        <v>0</v>
      </c>
      <c r="B1472">
        <f>INDEX([1]Calculation!$D:$D,ROW())</f>
        <v>0</v>
      </c>
      <c r="C1472" t="str">
        <f>IF(INDEX([1]Calculation!$G:$G,ROW())=0,"-",INDEX([1]Calculation!$G:$G,ROW()))</f>
        <v>-</v>
      </c>
      <c r="D1472" t="str">
        <f>INDEX([1]Calculation!$J:$J,ROW())&amp;"  "&amp;INDEX([1]Calculation!$K:$K,ROW())</f>
        <v xml:space="preserve">  </v>
      </c>
      <c r="E1472" s="19">
        <f>INDEX([1]Calculation!$I:$I,ROW())</f>
        <v>0</v>
      </c>
      <c r="F1472" s="12">
        <f>ROUND(INDEX([1]Calculation!AL:AL,ROW()),1)</f>
        <v>0</v>
      </c>
      <c r="G1472" s="8">
        <f>ROUND(INDEX([1]Calculation!L:L,ROW()),0)</f>
        <v>0</v>
      </c>
      <c r="H1472" s="8">
        <f>ROUND(INDEX([1]Calculation!M:M,ROW()),0)</f>
        <v>0</v>
      </c>
      <c r="I1472" s="8">
        <f>ROUND(INDEX([1]Calculation!N:N,ROW()),0)</f>
        <v>0</v>
      </c>
      <c r="J1472" s="8">
        <f>ROUND(INDEX([1]Calculation!O:O,ROW()),0)</f>
        <v>0</v>
      </c>
      <c r="K1472" s="8">
        <f>ROUND(INDEX([1]Calculation!P:P,ROW()),0)</f>
        <v>0</v>
      </c>
      <c r="L1472" s="8">
        <f>ROUND(INDEX([1]Calculation!Q:Q,ROW()),0)</f>
        <v>0</v>
      </c>
      <c r="M1472" s="8">
        <f>ROUND(INDEX([1]Calculation!R:R,ROW()),0)</f>
        <v>0</v>
      </c>
      <c r="N1472" s="8">
        <f>ROUND(INDEX([1]Calculation!S:S,ROW()),0)</f>
        <v>0</v>
      </c>
      <c r="O1472" s="8">
        <f>ROUND(INDEX([1]Calculation!T:T,ROW()),0)</f>
        <v>0</v>
      </c>
      <c r="P1472" s="8">
        <f>INDEX([1]Calculation!CB:CB,ROW())</f>
        <v>0</v>
      </c>
    </row>
    <row r="1473" spans="1:16">
      <c r="A1473">
        <f>INDEX([1]Calculation!$F:$F,ROW())</f>
        <v>0</v>
      </c>
      <c r="B1473">
        <f>INDEX([1]Calculation!$D:$D,ROW())</f>
        <v>0</v>
      </c>
      <c r="C1473" t="str">
        <f>IF(INDEX([1]Calculation!$G:$G,ROW())=0,"-",INDEX([1]Calculation!$G:$G,ROW()))</f>
        <v>-</v>
      </c>
      <c r="D1473" t="str">
        <f>INDEX([1]Calculation!$J:$J,ROW())&amp;"  "&amp;INDEX([1]Calculation!$K:$K,ROW())</f>
        <v xml:space="preserve">  </v>
      </c>
      <c r="E1473" s="19">
        <f>INDEX([1]Calculation!$I:$I,ROW())</f>
        <v>0</v>
      </c>
      <c r="F1473" s="12">
        <f>ROUND(INDEX([1]Calculation!AL:AL,ROW()),1)</f>
        <v>0</v>
      </c>
      <c r="G1473" s="8">
        <f>ROUND(INDEX([1]Calculation!L:L,ROW()),0)</f>
        <v>0</v>
      </c>
      <c r="H1473" s="8">
        <f>ROUND(INDEX([1]Calculation!M:M,ROW()),0)</f>
        <v>0</v>
      </c>
      <c r="I1473" s="8">
        <f>ROUND(INDEX([1]Calculation!N:N,ROW()),0)</f>
        <v>0</v>
      </c>
      <c r="J1473" s="8">
        <f>ROUND(INDEX([1]Calculation!O:O,ROW()),0)</f>
        <v>0</v>
      </c>
      <c r="K1473" s="8">
        <f>ROUND(INDEX([1]Calculation!P:P,ROW()),0)</f>
        <v>0</v>
      </c>
      <c r="L1473" s="8">
        <f>ROUND(INDEX([1]Calculation!Q:Q,ROW()),0)</f>
        <v>0</v>
      </c>
      <c r="M1473" s="8">
        <f>ROUND(INDEX([1]Calculation!R:R,ROW()),0)</f>
        <v>0</v>
      </c>
      <c r="N1473" s="8">
        <f>ROUND(INDEX([1]Calculation!S:S,ROW()),0)</f>
        <v>0</v>
      </c>
      <c r="O1473" s="8">
        <f>ROUND(INDEX([1]Calculation!T:T,ROW()),0)</f>
        <v>0</v>
      </c>
      <c r="P1473" s="8">
        <f>INDEX([1]Calculation!CB:CB,ROW())</f>
        <v>0</v>
      </c>
    </row>
    <row r="1474" spans="1:16">
      <c r="A1474">
        <f>INDEX([1]Calculation!$F:$F,ROW())</f>
        <v>0</v>
      </c>
      <c r="B1474">
        <f>INDEX([1]Calculation!$D:$D,ROW())</f>
        <v>0</v>
      </c>
      <c r="C1474" t="str">
        <f>IF(INDEX([1]Calculation!$G:$G,ROW())=0,"-",INDEX([1]Calculation!$G:$G,ROW()))</f>
        <v>-</v>
      </c>
      <c r="D1474" t="str">
        <f>INDEX([1]Calculation!$J:$J,ROW())&amp;"  "&amp;INDEX([1]Calculation!$K:$K,ROW())</f>
        <v xml:space="preserve">  </v>
      </c>
      <c r="E1474" s="19">
        <f>INDEX([1]Calculation!$I:$I,ROW())</f>
        <v>0</v>
      </c>
      <c r="F1474" s="12">
        <f>ROUND(INDEX([1]Calculation!AL:AL,ROW()),1)</f>
        <v>0</v>
      </c>
      <c r="G1474" s="8">
        <f>ROUND(INDEX([1]Calculation!L:L,ROW()),0)</f>
        <v>0</v>
      </c>
      <c r="H1474" s="8">
        <f>ROUND(INDEX([1]Calculation!M:M,ROW()),0)</f>
        <v>0</v>
      </c>
      <c r="I1474" s="8">
        <f>ROUND(INDEX([1]Calculation!N:N,ROW()),0)</f>
        <v>0</v>
      </c>
      <c r="J1474" s="8">
        <f>ROUND(INDEX([1]Calculation!O:O,ROW()),0)</f>
        <v>0</v>
      </c>
      <c r="K1474" s="8">
        <f>ROUND(INDEX([1]Calculation!P:P,ROW()),0)</f>
        <v>0</v>
      </c>
      <c r="L1474" s="8">
        <f>ROUND(INDEX([1]Calculation!Q:Q,ROW()),0)</f>
        <v>0</v>
      </c>
      <c r="M1474" s="8">
        <f>ROUND(INDEX([1]Calculation!R:R,ROW()),0)</f>
        <v>0</v>
      </c>
      <c r="N1474" s="8">
        <f>ROUND(INDEX([1]Calculation!S:S,ROW()),0)</f>
        <v>0</v>
      </c>
      <c r="O1474" s="8">
        <f>ROUND(INDEX([1]Calculation!T:T,ROW()),0)</f>
        <v>0</v>
      </c>
      <c r="P1474" s="8">
        <f>INDEX([1]Calculation!CB:CB,ROW())</f>
        <v>0</v>
      </c>
    </row>
    <row r="1475" spans="1:16">
      <c r="A1475">
        <f>INDEX([1]Calculation!$F:$F,ROW())</f>
        <v>0</v>
      </c>
      <c r="B1475">
        <f>INDEX([1]Calculation!$D:$D,ROW())</f>
        <v>0</v>
      </c>
      <c r="C1475" t="str">
        <f>IF(INDEX([1]Calculation!$G:$G,ROW())=0,"-",INDEX([1]Calculation!$G:$G,ROW()))</f>
        <v>-</v>
      </c>
      <c r="D1475" t="str">
        <f>INDEX([1]Calculation!$J:$J,ROW())&amp;"  "&amp;INDEX([1]Calculation!$K:$K,ROW())</f>
        <v xml:space="preserve">  </v>
      </c>
      <c r="E1475" s="19">
        <f>INDEX([1]Calculation!$I:$I,ROW())</f>
        <v>0</v>
      </c>
      <c r="F1475" s="12">
        <f>ROUND(INDEX([1]Calculation!AL:AL,ROW()),1)</f>
        <v>0</v>
      </c>
      <c r="G1475" s="8">
        <f>ROUND(INDEX([1]Calculation!L:L,ROW()),0)</f>
        <v>0</v>
      </c>
      <c r="H1475" s="8">
        <f>ROUND(INDEX([1]Calculation!M:M,ROW()),0)</f>
        <v>0</v>
      </c>
      <c r="I1475" s="8">
        <f>ROUND(INDEX([1]Calculation!N:N,ROW()),0)</f>
        <v>0</v>
      </c>
      <c r="J1475" s="8">
        <f>ROUND(INDEX([1]Calculation!O:O,ROW()),0)</f>
        <v>0</v>
      </c>
      <c r="K1475" s="8">
        <f>ROUND(INDEX([1]Calculation!P:P,ROW()),0)</f>
        <v>0</v>
      </c>
      <c r="L1475" s="8">
        <f>ROUND(INDEX([1]Calculation!Q:Q,ROW()),0)</f>
        <v>0</v>
      </c>
      <c r="M1475" s="8">
        <f>ROUND(INDEX([1]Calculation!R:R,ROW()),0)</f>
        <v>0</v>
      </c>
      <c r="N1475" s="8">
        <f>ROUND(INDEX([1]Calculation!S:S,ROW()),0)</f>
        <v>0</v>
      </c>
      <c r="O1475" s="8">
        <f>ROUND(INDEX([1]Calculation!T:T,ROW()),0)</f>
        <v>0</v>
      </c>
      <c r="P1475" s="8">
        <f>INDEX([1]Calculation!CB:CB,ROW())</f>
        <v>0</v>
      </c>
    </row>
    <row r="1476" spans="1:16">
      <c r="A1476">
        <f>INDEX([1]Calculation!$F:$F,ROW())</f>
        <v>0</v>
      </c>
      <c r="B1476">
        <f>INDEX([1]Calculation!$D:$D,ROW())</f>
        <v>0</v>
      </c>
      <c r="C1476" t="str">
        <f>IF(INDEX([1]Calculation!$G:$G,ROW())=0,"-",INDEX([1]Calculation!$G:$G,ROW()))</f>
        <v>-</v>
      </c>
      <c r="D1476" t="str">
        <f>INDEX([1]Calculation!$J:$J,ROW())&amp;"  "&amp;INDEX([1]Calculation!$K:$K,ROW())</f>
        <v xml:space="preserve">  </v>
      </c>
      <c r="E1476" s="19">
        <f>INDEX([1]Calculation!$I:$I,ROW())</f>
        <v>0</v>
      </c>
      <c r="F1476" s="12">
        <f>ROUND(INDEX([1]Calculation!AL:AL,ROW()),1)</f>
        <v>0</v>
      </c>
      <c r="G1476" s="8">
        <f>ROUND(INDEX([1]Calculation!L:L,ROW()),0)</f>
        <v>0</v>
      </c>
      <c r="H1476" s="8">
        <f>ROUND(INDEX([1]Calculation!M:M,ROW()),0)</f>
        <v>0</v>
      </c>
      <c r="I1476" s="8">
        <f>ROUND(INDEX([1]Calculation!N:N,ROW()),0)</f>
        <v>0</v>
      </c>
      <c r="J1476" s="8">
        <f>ROUND(INDEX([1]Calculation!O:O,ROW()),0)</f>
        <v>0</v>
      </c>
      <c r="K1476" s="8">
        <f>ROUND(INDEX([1]Calculation!P:P,ROW()),0)</f>
        <v>0</v>
      </c>
      <c r="L1476" s="8">
        <f>ROUND(INDEX([1]Calculation!Q:Q,ROW()),0)</f>
        <v>0</v>
      </c>
      <c r="M1476" s="8">
        <f>ROUND(INDEX([1]Calculation!R:R,ROW()),0)</f>
        <v>0</v>
      </c>
      <c r="N1476" s="8">
        <f>ROUND(INDEX([1]Calculation!S:S,ROW()),0)</f>
        <v>0</v>
      </c>
      <c r="O1476" s="8">
        <f>ROUND(INDEX([1]Calculation!T:T,ROW()),0)</f>
        <v>0</v>
      </c>
      <c r="P1476" s="8">
        <f>INDEX([1]Calculation!CB:CB,ROW())</f>
        <v>0</v>
      </c>
    </row>
    <row r="1477" spans="1:16">
      <c r="A1477">
        <f>INDEX([1]Calculation!$F:$F,ROW())</f>
        <v>0</v>
      </c>
      <c r="B1477">
        <f>INDEX([1]Calculation!$D:$D,ROW())</f>
        <v>0</v>
      </c>
      <c r="C1477" t="str">
        <f>IF(INDEX([1]Calculation!$G:$G,ROW())=0,"-",INDEX([1]Calculation!$G:$G,ROW()))</f>
        <v>-</v>
      </c>
      <c r="D1477" t="str">
        <f>INDEX([1]Calculation!$J:$J,ROW())&amp;"  "&amp;INDEX([1]Calculation!$K:$K,ROW())</f>
        <v xml:space="preserve">  </v>
      </c>
      <c r="E1477" s="19">
        <f>INDEX([1]Calculation!$I:$I,ROW())</f>
        <v>0</v>
      </c>
      <c r="F1477" s="12">
        <f>ROUND(INDEX([1]Calculation!AL:AL,ROW()),1)</f>
        <v>0</v>
      </c>
      <c r="G1477" s="8">
        <f>ROUND(INDEX([1]Calculation!L:L,ROW()),0)</f>
        <v>0</v>
      </c>
      <c r="H1477" s="8">
        <f>ROUND(INDEX([1]Calculation!M:M,ROW()),0)</f>
        <v>0</v>
      </c>
      <c r="I1477" s="8">
        <f>ROUND(INDEX([1]Calculation!N:N,ROW()),0)</f>
        <v>0</v>
      </c>
      <c r="J1477" s="8">
        <f>ROUND(INDEX([1]Calculation!O:O,ROW()),0)</f>
        <v>0</v>
      </c>
      <c r="K1477" s="8">
        <f>ROUND(INDEX([1]Calculation!P:P,ROW()),0)</f>
        <v>0</v>
      </c>
      <c r="L1477" s="8">
        <f>ROUND(INDEX([1]Calculation!Q:Q,ROW()),0)</f>
        <v>0</v>
      </c>
      <c r="M1477" s="8">
        <f>ROUND(INDEX([1]Calculation!R:R,ROW()),0)</f>
        <v>0</v>
      </c>
      <c r="N1477" s="8">
        <f>ROUND(INDEX([1]Calculation!S:S,ROW()),0)</f>
        <v>0</v>
      </c>
      <c r="O1477" s="8">
        <f>ROUND(INDEX([1]Calculation!T:T,ROW()),0)</f>
        <v>0</v>
      </c>
      <c r="P1477" s="8">
        <f>INDEX([1]Calculation!CB:CB,ROW())</f>
        <v>0</v>
      </c>
    </row>
    <row r="1478" spans="1:16">
      <c r="A1478">
        <f>INDEX([1]Calculation!$F:$F,ROW())</f>
        <v>0</v>
      </c>
      <c r="B1478">
        <f>INDEX([1]Calculation!$D:$D,ROW())</f>
        <v>0</v>
      </c>
      <c r="C1478" t="str">
        <f>IF(INDEX([1]Calculation!$G:$G,ROW())=0,"-",INDEX([1]Calculation!$G:$G,ROW()))</f>
        <v>-</v>
      </c>
      <c r="D1478" t="str">
        <f>INDEX([1]Calculation!$J:$J,ROW())&amp;"  "&amp;INDEX([1]Calculation!$K:$K,ROW())</f>
        <v xml:space="preserve">  </v>
      </c>
      <c r="E1478" s="19">
        <f>INDEX([1]Calculation!$I:$I,ROW())</f>
        <v>0</v>
      </c>
      <c r="F1478" s="12">
        <f>ROUND(INDEX([1]Calculation!AL:AL,ROW()),1)</f>
        <v>0</v>
      </c>
      <c r="G1478" s="8">
        <f>ROUND(INDEX([1]Calculation!L:L,ROW()),0)</f>
        <v>0</v>
      </c>
      <c r="H1478" s="8">
        <f>ROUND(INDEX([1]Calculation!M:M,ROW()),0)</f>
        <v>0</v>
      </c>
      <c r="I1478" s="8">
        <f>ROUND(INDEX([1]Calculation!N:N,ROW()),0)</f>
        <v>0</v>
      </c>
      <c r="J1478" s="8">
        <f>ROUND(INDEX([1]Calculation!O:O,ROW()),0)</f>
        <v>0</v>
      </c>
      <c r="K1478" s="8">
        <f>ROUND(INDEX([1]Calculation!P:P,ROW()),0)</f>
        <v>0</v>
      </c>
      <c r="L1478" s="8">
        <f>ROUND(INDEX([1]Calculation!Q:Q,ROW()),0)</f>
        <v>0</v>
      </c>
      <c r="M1478" s="8">
        <f>ROUND(INDEX([1]Calculation!R:R,ROW()),0)</f>
        <v>0</v>
      </c>
      <c r="N1478" s="8">
        <f>ROUND(INDEX([1]Calculation!S:S,ROW()),0)</f>
        <v>0</v>
      </c>
      <c r="O1478" s="8">
        <f>ROUND(INDEX([1]Calculation!T:T,ROW()),0)</f>
        <v>0</v>
      </c>
      <c r="P1478" s="8">
        <f>INDEX([1]Calculation!CB:CB,ROW())</f>
        <v>0</v>
      </c>
    </row>
    <row r="1479" spans="1:16">
      <c r="A1479">
        <f>INDEX([1]Calculation!$F:$F,ROW())</f>
        <v>0</v>
      </c>
      <c r="B1479">
        <f>INDEX([1]Calculation!$D:$D,ROW())</f>
        <v>0</v>
      </c>
      <c r="C1479" t="str">
        <f>IF(INDEX([1]Calculation!$G:$G,ROW())=0,"-",INDEX([1]Calculation!$G:$G,ROW()))</f>
        <v>-</v>
      </c>
      <c r="D1479" t="str">
        <f>INDEX([1]Calculation!$J:$J,ROW())&amp;"  "&amp;INDEX([1]Calculation!$K:$K,ROW())</f>
        <v xml:space="preserve">  </v>
      </c>
      <c r="E1479" s="19">
        <f>INDEX([1]Calculation!$I:$I,ROW())</f>
        <v>0</v>
      </c>
      <c r="F1479" s="12">
        <f>ROUND(INDEX([1]Calculation!AL:AL,ROW()),1)</f>
        <v>0</v>
      </c>
      <c r="G1479" s="8">
        <f>ROUND(INDEX([1]Calculation!L:L,ROW()),0)</f>
        <v>0</v>
      </c>
      <c r="H1479" s="8">
        <f>ROUND(INDEX([1]Calculation!M:M,ROW()),0)</f>
        <v>0</v>
      </c>
      <c r="I1479" s="8">
        <f>ROUND(INDEX([1]Calculation!N:N,ROW()),0)</f>
        <v>0</v>
      </c>
      <c r="J1479" s="8">
        <f>ROUND(INDEX([1]Calculation!O:O,ROW()),0)</f>
        <v>0</v>
      </c>
      <c r="K1479" s="8">
        <f>ROUND(INDEX([1]Calculation!P:P,ROW()),0)</f>
        <v>0</v>
      </c>
      <c r="L1479" s="8">
        <f>ROUND(INDEX([1]Calculation!Q:Q,ROW()),0)</f>
        <v>0</v>
      </c>
      <c r="M1479" s="8">
        <f>ROUND(INDEX([1]Calculation!R:R,ROW()),0)</f>
        <v>0</v>
      </c>
      <c r="N1479" s="8">
        <f>ROUND(INDEX([1]Calculation!S:S,ROW()),0)</f>
        <v>0</v>
      </c>
      <c r="O1479" s="8">
        <f>ROUND(INDEX([1]Calculation!T:T,ROW()),0)</f>
        <v>0</v>
      </c>
      <c r="P1479" s="8">
        <f>INDEX([1]Calculation!CB:CB,ROW())</f>
        <v>0</v>
      </c>
    </row>
    <row r="1480" spans="1:16">
      <c r="A1480">
        <f>INDEX([1]Calculation!$F:$F,ROW())</f>
        <v>0</v>
      </c>
      <c r="B1480">
        <f>INDEX([1]Calculation!$D:$D,ROW())</f>
        <v>0</v>
      </c>
      <c r="C1480" t="str">
        <f>IF(INDEX([1]Calculation!$G:$G,ROW())=0,"-",INDEX([1]Calculation!$G:$G,ROW()))</f>
        <v>-</v>
      </c>
      <c r="D1480" t="str">
        <f>INDEX([1]Calculation!$J:$J,ROW())&amp;"  "&amp;INDEX([1]Calculation!$K:$K,ROW())</f>
        <v xml:space="preserve">  </v>
      </c>
      <c r="E1480" s="19">
        <f>INDEX([1]Calculation!$I:$I,ROW())</f>
        <v>0</v>
      </c>
      <c r="F1480" s="12">
        <f>ROUND(INDEX([1]Calculation!AL:AL,ROW()),1)</f>
        <v>0</v>
      </c>
      <c r="G1480" s="8">
        <f>ROUND(INDEX([1]Calculation!L:L,ROW()),0)</f>
        <v>0</v>
      </c>
      <c r="H1480" s="8">
        <f>ROUND(INDEX([1]Calculation!M:M,ROW()),0)</f>
        <v>0</v>
      </c>
      <c r="I1480" s="8">
        <f>ROUND(INDEX([1]Calculation!N:N,ROW()),0)</f>
        <v>0</v>
      </c>
      <c r="J1480" s="8">
        <f>ROUND(INDEX([1]Calculation!O:O,ROW()),0)</f>
        <v>0</v>
      </c>
      <c r="K1480" s="8">
        <f>ROUND(INDEX([1]Calculation!P:P,ROW()),0)</f>
        <v>0</v>
      </c>
      <c r="L1480" s="8">
        <f>ROUND(INDEX([1]Calculation!Q:Q,ROW()),0)</f>
        <v>0</v>
      </c>
      <c r="M1480" s="8">
        <f>ROUND(INDEX([1]Calculation!R:R,ROW()),0)</f>
        <v>0</v>
      </c>
      <c r="N1480" s="8">
        <f>ROUND(INDEX([1]Calculation!S:S,ROW()),0)</f>
        <v>0</v>
      </c>
      <c r="O1480" s="8">
        <f>ROUND(INDEX([1]Calculation!T:T,ROW()),0)</f>
        <v>0</v>
      </c>
      <c r="P1480" s="8">
        <f>INDEX([1]Calculation!CB:CB,ROW())</f>
        <v>0</v>
      </c>
    </row>
    <row r="1481" spans="1:16">
      <c r="A1481">
        <f>INDEX([1]Calculation!$F:$F,ROW())</f>
        <v>0</v>
      </c>
      <c r="B1481">
        <f>INDEX([1]Calculation!$D:$D,ROW())</f>
        <v>0</v>
      </c>
      <c r="C1481" t="str">
        <f>IF(INDEX([1]Calculation!$G:$G,ROW())=0,"-",INDEX([1]Calculation!$G:$G,ROW()))</f>
        <v>-</v>
      </c>
      <c r="D1481" t="str">
        <f>INDEX([1]Calculation!$J:$J,ROW())&amp;"  "&amp;INDEX([1]Calculation!$K:$K,ROW())</f>
        <v xml:space="preserve">  </v>
      </c>
      <c r="E1481" s="19">
        <f>INDEX([1]Calculation!$I:$I,ROW())</f>
        <v>0</v>
      </c>
      <c r="F1481" s="12">
        <f>ROUND(INDEX([1]Calculation!AL:AL,ROW()),1)</f>
        <v>0</v>
      </c>
      <c r="G1481" s="8">
        <f>ROUND(INDEX([1]Calculation!L:L,ROW()),0)</f>
        <v>0</v>
      </c>
      <c r="H1481" s="8">
        <f>ROUND(INDEX([1]Calculation!M:M,ROW()),0)</f>
        <v>0</v>
      </c>
      <c r="I1481" s="8">
        <f>ROUND(INDEX([1]Calculation!N:N,ROW()),0)</f>
        <v>0</v>
      </c>
      <c r="J1481" s="8">
        <f>ROUND(INDEX([1]Calculation!O:O,ROW()),0)</f>
        <v>0</v>
      </c>
      <c r="K1481" s="8">
        <f>ROUND(INDEX([1]Calculation!P:P,ROW()),0)</f>
        <v>0</v>
      </c>
      <c r="L1481" s="8">
        <f>ROUND(INDEX([1]Calculation!Q:Q,ROW()),0)</f>
        <v>0</v>
      </c>
      <c r="M1481" s="8">
        <f>ROUND(INDEX([1]Calculation!R:R,ROW()),0)</f>
        <v>0</v>
      </c>
      <c r="N1481" s="8">
        <f>ROUND(INDEX([1]Calculation!S:S,ROW()),0)</f>
        <v>0</v>
      </c>
      <c r="O1481" s="8">
        <f>ROUND(INDEX([1]Calculation!T:T,ROW()),0)</f>
        <v>0</v>
      </c>
      <c r="P1481" s="8">
        <f>INDEX([1]Calculation!CB:CB,ROW())</f>
        <v>0</v>
      </c>
    </row>
    <row r="1482" spans="1:16">
      <c r="A1482">
        <f>INDEX([1]Calculation!$F:$F,ROW())</f>
        <v>0</v>
      </c>
      <c r="B1482">
        <f>INDEX([1]Calculation!$D:$D,ROW())</f>
        <v>0</v>
      </c>
      <c r="C1482" t="str">
        <f>IF(INDEX([1]Calculation!$G:$G,ROW())=0,"-",INDEX([1]Calculation!$G:$G,ROW()))</f>
        <v>-</v>
      </c>
      <c r="D1482" t="str">
        <f>INDEX([1]Calculation!$J:$J,ROW())&amp;"  "&amp;INDEX([1]Calculation!$K:$K,ROW())</f>
        <v xml:space="preserve">  </v>
      </c>
      <c r="E1482" s="19">
        <f>INDEX([1]Calculation!$I:$I,ROW())</f>
        <v>0</v>
      </c>
      <c r="F1482" s="12">
        <f>ROUND(INDEX([1]Calculation!AL:AL,ROW()),1)</f>
        <v>0</v>
      </c>
      <c r="G1482" s="8">
        <f>ROUND(INDEX([1]Calculation!L:L,ROW()),0)</f>
        <v>0</v>
      </c>
      <c r="H1482" s="8">
        <f>ROUND(INDEX([1]Calculation!M:M,ROW()),0)</f>
        <v>0</v>
      </c>
      <c r="I1482" s="8">
        <f>ROUND(INDEX([1]Calculation!N:N,ROW()),0)</f>
        <v>0</v>
      </c>
      <c r="J1482" s="8">
        <f>ROUND(INDEX([1]Calculation!O:O,ROW()),0)</f>
        <v>0</v>
      </c>
      <c r="K1482" s="8">
        <f>ROUND(INDEX([1]Calculation!P:P,ROW()),0)</f>
        <v>0</v>
      </c>
      <c r="L1482" s="8">
        <f>ROUND(INDEX([1]Calculation!Q:Q,ROW()),0)</f>
        <v>0</v>
      </c>
      <c r="M1482" s="8">
        <f>ROUND(INDEX([1]Calculation!R:R,ROW()),0)</f>
        <v>0</v>
      </c>
      <c r="N1482" s="8">
        <f>ROUND(INDEX([1]Calculation!S:S,ROW()),0)</f>
        <v>0</v>
      </c>
      <c r="O1482" s="8">
        <f>ROUND(INDEX([1]Calculation!T:T,ROW()),0)</f>
        <v>0</v>
      </c>
      <c r="P1482" s="8">
        <f>INDEX([1]Calculation!CB:CB,ROW())</f>
        <v>0</v>
      </c>
    </row>
    <row r="1483" spans="1:16">
      <c r="A1483">
        <f>INDEX([1]Calculation!$F:$F,ROW())</f>
        <v>0</v>
      </c>
      <c r="B1483">
        <f>INDEX([1]Calculation!$D:$D,ROW())</f>
        <v>0</v>
      </c>
      <c r="C1483" t="str">
        <f>IF(INDEX([1]Calculation!$G:$G,ROW())=0,"-",INDEX([1]Calculation!$G:$G,ROW()))</f>
        <v>-</v>
      </c>
      <c r="D1483" t="str">
        <f>INDEX([1]Calculation!$J:$J,ROW())&amp;"  "&amp;INDEX([1]Calculation!$K:$K,ROW())</f>
        <v xml:space="preserve">  </v>
      </c>
      <c r="E1483" s="19">
        <f>INDEX([1]Calculation!$I:$I,ROW())</f>
        <v>0</v>
      </c>
      <c r="F1483" s="12">
        <f>ROUND(INDEX([1]Calculation!AL:AL,ROW()),1)</f>
        <v>0</v>
      </c>
      <c r="G1483" s="8">
        <f>ROUND(INDEX([1]Calculation!L:L,ROW()),0)</f>
        <v>0</v>
      </c>
      <c r="H1483" s="8">
        <f>ROUND(INDEX([1]Calculation!M:M,ROW()),0)</f>
        <v>0</v>
      </c>
      <c r="I1483" s="8">
        <f>ROUND(INDEX([1]Calculation!N:N,ROW()),0)</f>
        <v>0</v>
      </c>
      <c r="J1483" s="8">
        <f>ROUND(INDEX([1]Calculation!O:O,ROW()),0)</f>
        <v>0</v>
      </c>
      <c r="K1483" s="8">
        <f>ROUND(INDEX([1]Calculation!P:P,ROW()),0)</f>
        <v>0</v>
      </c>
      <c r="L1483" s="8">
        <f>ROUND(INDEX([1]Calculation!Q:Q,ROW()),0)</f>
        <v>0</v>
      </c>
      <c r="M1483" s="8">
        <f>ROUND(INDEX([1]Calculation!R:R,ROW()),0)</f>
        <v>0</v>
      </c>
      <c r="N1483" s="8">
        <f>ROUND(INDEX([1]Calculation!S:S,ROW()),0)</f>
        <v>0</v>
      </c>
      <c r="O1483" s="8">
        <f>ROUND(INDEX([1]Calculation!T:T,ROW()),0)</f>
        <v>0</v>
      </c>
      <c r="P1483" s="8">
        <f>INDEX([1]Calculation!CB:CB,ROW())</f>
        <v>0</v>
      </c>
    </row>
    <row r="1484" spans="1:16">
      <c r="A1484">
        <f>INDEX([1]Calculation!$F:$F,ROW())</f>
        <v>0</v>
      </c>
      <c r="B1484">
        <f>INDEX([1]Calculation!$D:$D,ROW())</f>
        <v>0</v>
      </c>
      <c r="C1484" t="str">
        <f>IF(INDEX([1]Calculation!$G:$G,ROW())=0,"-",INDEX([1]Calculation!$G:$G,ROW()))</f>
        <v>-</v>
      </c>
      <c r="D1484" t="str">
        <f>INDEX([1]Calculation!$J:$J,ROW())&amp;"  "&amp;INDEX([1]Calculation!$K:$K,ROW())</f>
        <v xml:space="preserve">  </v>
      </c>
      <c r="E1484" s="19">
        <f>INDEX([1]Calculation!$I:$I,ROW())</f>
        <v>0</v>
      </c>
      <c r="F1484" s="12">
        <f>ROUND(INDEX([1]Calculation!AL:AL,ROW()),1)</f>
        <v>0</v>
      </c>
      <c r="G1484" s="8">
        <f>ROUND(INDEX([1]Calculation!L:L,ROW()),0)</f>
        <v>0</v>
      </c>
      <c r="H1484" s="8">
        <f>ROUND(INDEX([1]Calculation!M:M,ROW()),0)</f>
        <v>0</v>
      </c>
      <c r="I1484" s="8">
        <f>ROUND(INDEX([1]Calculation!N:N,ROW()),0)</f>
        <v>0</v>
      </c>
      <c r="J1484" s="8">
        <f>ROUND(INDEX([1]Calculation!O:O,ROW()),0)</f>
        <v>0</v>
      </c>
      <c r="K1484" s="8">
        <f>ROUND(INDEX([1]Calculation!P:P,ROW()),0)</f>
        <v>0</v>
      </c>
      <c r="L1484" s="8">
        <f>ROUND(INDEX([1]Calculation!Q:Q,ROW()),0)</f>
        <v>0</v>
      </c>
      <c r="M1484" s="8">
        <f>ROUND(INDEX([1]Calculation!R:R,ROW()),0)</f>
        <v>0</v>
      </c>
      <c r="N1484" s="8">
        <f>ROUND(INDEX([1]Calculation!S:S,ROW()),0)</f>
        <v>0</v>
      </c>
      <c r="O1484" s="8">
        <f>ROUND(INDEX([1]Calculation!T:T,ROW()),0)</f>
        <v>0</v>
      </c>
      <c r="P1484" s="8">
        <f>INDEX([1]Calculation!CB:CB,ROW())</f>
        <v>0</v>
      </c>
    </row>
    <row r="1485" spans="1:16">
      <c r="A1485">
        <f>INDEX([1]Calculation!$F:$F,ROW())</f>
        <v>0</v>
      </c>
      <c r="B1485">
        <f>INDEX([1]Calculation!$D:$D,ROW())</f>
        <v>0</v>
      </c>
      <c r="C1485" t="str">
        <f>IF(INDEX([1]Calculation!$G:$G,ROW())=0,"-",INDEX([1]Calculation!$G:$G,ROW()))</f>
        <v>-</v>
      </c>
      <c r="D1485" t="str">
        <f>INDEX([1]Calculation!$J:$J,ROW())&amp;"  "&amp;INDEX([1]Calculation!$K:$K,ROW())</f>
        <v xml:space="preserve">  </v>
      </c>
      <c r="E1485" s="19">
        <f>INDEX([1]Calculation!$I:$I,ROW())</f>
        <v>0</v>
      </c>
      <c r="F1485" s="12">
        <f>ROUND(INDEX([1]Calculation!AL:AL,ROW()),1)</f>
        <v>0</v>
      </c>
      <c r="G1485" s="8">
        <f>ROUND(INDEX([1]Calculation!L:L,ROW()),0)</f>
        <v>0</v>
      </c>
      <c r="H1485" s="8">
        <f>ROUND(INDEX([1]Calculation!M:M,ROW()),0)</f>
        <v>0</v>
      </c>
      <c r="I1485" s="8">
        <f>ROUND(INDEX([1]Calculation!N:N,ROW()),0)</f>
        <v>0</v>
      </c>
      <c r="J1485" s="8">
        <f>ROUND(INDEX([1]Calculation!O:O,ROW()),0)</f>
        <v>0</v>
      </c>
      <c r="K1485" s="8">
        <f>ROUND(INDEX([1]Calculation!P:P,ROW()),0)</f>
        <v>0</v>
      </c>
      <c r="L1485" s="8">
        <f>ROUND(INDEX([1]Calculation!Q:Q,ROW()),0)</f>
        <v>0</v>
      </c>
      <c r="M1485" s="8">
        <f>ROUND(INDEX([1]Calculation!R:R,ROW()),0)</f>
        <v>0</v>
      </c>
      <c r="N1485" s="8">
        <f>ROUND(INDEX([1]Calculation!S:S,ROW()),0)</f>
        <v>0</v>
      </c>
      <c r="O1485" s="8">
        <f>ROUND(INDEX([1]Calculation!T:T,ROW()),0)</f>
        <v>0</v>
      </c>
      <c r="P1485" s="8">
        <f>INDEX([1]Calculation!CB:CB,ROW())</f>
        <v>0</v>
      </c>
    </row>
    <row r="1486" spans="1:16">
      <c r="A1486">
        <f>INDEX([1]Calculation!$F:$F,ROW())</f>
        <v>0</v>
      </c>
      <c r="B1486">
        <f>INDEX([1]Calculation!$D:$D,ROW())</f>
        <v>0</v>
      </c>
      <c r="C1486" t="str">
        <f>IF(INDEX([1]Calculation!$G:$G,ROW())=0,"-",INDEX([1]Calculation!$G:$G,ROW()))</f>
        <v>-</v>
      </c>
      <c r="D1486" t="str">
        <f>INDEX([1]Calculation!$J:$J,ROW())&amp;"  "&amp;INDEX([1]Calculation!$K:$K,ROW())</f>
        <v xml:space="preserve">  </v>
      </c>
      <c r="E1486" s="19">
        <f>INDEX([1]Calculation!$I:$I,ROW())</f>
        <v>0</v>
      </c>
      <c r="F1486" s="12">
        <f>ROUND(INDEX([1]Calculation!AL:AL,ROW()),1)</f>
        <v>0</v>
      </c>
      <c r="G1486" s="8">
        <f>ROUND(INDEX([1]Calculation!L:L,ROW()),0)</f>
        <v>0</v>
      </c>
      <c r="H1486" s="8">
        <f>ROUND(INDEX([1]Calculation!M:M,ROW()),0)</f>
        <v>0</v>
      </c>
      <c r="I1486" s="8">
        <f>ROUND(INDEX([1]Calculation!N:N,ROW()),0)</f>
        <v>0</v>
      </c>
      <c r="J1486" s="8">
        <f>ROUND(INDEX([1]Calculation!O:O,ROW()),0)</f>
        <v>0</v>
      </c>
      <c r="K1486" s="8">
        <f>ROUND(INDEX([1]Calculation!P:P,ROW()),0)</f>
        <v>0</v>
      </c>
      <c r="L1486" s="8">
        <f>ROUND(INDEX([1]Calculation!Q:Q,ROW()),0)</f>
        <v>0</v>
      </c>
      <c r="M1486" s="8">
        <f>ROUND(INDEX([1]Calculation!R:R,ROW()),0)</f>
        <v>0</v>
      </c>
      <c r="N1486" s="8">
        <f>ROUND(INDEX([1]Calculation!S:S,ROW()),0)</f>
        <v>0</v>
      </c>
      <c r="O1486" s="8">
        <f>ROUND(INDEX([1]Calculation!T:T,ROW()),0)</f>
        <v>0</v>
      </c>
      <c r="P1486" s="8">
        <f>INDEX([1]Calculation!CB:CB,ROW())</f>
        <v>0</v>
      </c>
    </row>
    <row r="1487" spans="1:16">
      <c r="A1487">
        <f>INDEX([1]Calculation!$F:$F,ROW())</f>
        <v>0</v>
      </c>
      <c r="B1487">
        <f>INDEX([1]Calculation!$D:$D,ROW())</f>
        <v>0</v>
      </c>
      <c r="C1487" t="str">
        <f>IF(INDEX([1]Calculation!$G:$G,ROW())=0,"-",INDEX([1]Calculation!$G:$G,ROW()))</f>
        <v>-</v>
      </c>
      <c r="D1487" t="str">
        <f>INDEX([1]Calculation!$J:$J,ROW())&amp;"  "&amp;INDEX([1]Calculation!$K:$K,ROW())</f>
        <v xml:space="preserve">  </v>
      </c>
      <c r="E1487" s="19">
        <f>INDEX([1]Calculation!$I:$I,ROW())</f>
        <v>0</v>
      </c>
      <c r="F1487" s="12">
        <f>ROUND(INDEX([1]Calculation!AL:AL,ROW()),1)</f>
        <v>0</v>
      </c>
      <c r="G1487" s="8">
        <f>ROUND(INDEX([1]Calculation!L:L,ROW()),0)</f>
        <v>0</v>
      </c>
      <c r="H1487" s="8">
        <f>ROUND(INDEX([1]Calculation!M:M,ROW()),0)</f>
        <v>0</v>
      </c>
      <c r="I1487" s="8">
        <f>ROUND(INDEX([1]Calculation!N:N,ROW()),0)</f>
        <v>0</v>
      </c>
      <c r="J1487" s="8">
        <f>ROUND(INDEX([1]Calculation!O:O,ROW()),0)</f>
        <v>0</v>
      </c>
      <c r="K1487" s="8">
        <f>ROUND(INDEX([1]Calculation!P:P,ROW()),0)</f>
        <v>0</v>
      </c>
      <c r="L1487" s="8">
        <f>ROUND(INDEX([1]Calculation!Q:Q,ROW()),0)</f>
        <v>0</v>
      </c>
      <c r="M1487" s="8">
        <f>ROUND(INDEX([1]Calculation!R:R,ROW()),0)</f>
        <v>0</v>
      </c>
      <c r="N1487" s="8">
        <f>ROUND(INDEX([1]Calculation!S:S,ROW()),0)</f>
        <v>0</v>
      </c>
      <c r="O1487" s="8">
        <f>ROUND(INDEX([1]Calculation!T:T,ROW()),0)</f>
        <v>0</v>
      </c>
      <c r="P1487" s="8">
        <f>INDEX([1]Calculation!CB:CB,ROW())</f>
        <v>0</v>
      </c>
    </row>
    <row r="1488" spans="1:16">
      <c r="A1488">
        <f>INDEX([1]Calculation!$F:$F,ROW())</f>
        <v>0</v>
      </c>
      <c r="B1488">
        <f>INDEX([1]Calculation!$D:$D,ROW())</f>
        <v>0</v>
      </c>
      <c r="C1488" t="str">
        <f>IF(INDEX([1]Calculation!$G:$G,ROW())=0,"-",INDEX([1]Calculation!$G:$G,ROW()))</f>
        <v>-</v>
      </c>
      <c r="D1488" t="str">
        <f>INDEX([1]Calculation!$J:$J,ROW())&amp;"  "&amp;INDEX([1]Calculation!$K:$K,ROW())</f>
        <v xml:space="preserve">  </v>
      </c>
      <c r="E1488" s="19">
        <f>INDEX([1]Calculation!$I:$I,ROW())</f>
        <v>0</v>
      </c>
      <c r="F1488" s="12">
        <f>ROUND(INDEX([1]Calculation!AL:AL,ROW()),1)</f>
        <v>0</v>
      </c>
      <c r="G1488" s="8">
        <f>ROUND(INDEX([1]Calculation!L:L,ROW()),0)</f>
        <v>0</v>
      </c>
      <c r="H1488" s="8">
        <f>ROUND(INDEX([1]Calculation!M:M,ROW()),0)</f>
        <v>0</v>
      </c>
      <c r="I1488" s="8">
        <f>ROUND(INDEX([1]Calculation!N:N,ROW()),0)</f>
        <v>0</v>
      </c>
      <c r="J1488" s="8">
        <f>ROUND(INDEX([1]Calculation!O:O,ROW()),0)</f>
        <v>0</v>
      </c>
      <c r="K1488" s="8">
        <f>ROUND(INDEX([1]Calculation!P:P,ROW()),0)</f>
        <v>0</v>
      </c>
      <c r="L1488" s="8">
        <f>ROUND(INDEX([1]Calculation!Q:Q,ROW()),0)</f>
        <v>0</v>
      </c>
      <c r="M1488" s="8">
        <f>ROUND(INDEX([1]Calculation!R:R,ROW()),0)</f>
        <v>0</v>
      </c>
      <c r="N1488" s="8">
        <f>ROUND(INDEX([1]Calculation!S:S,ROW()),0)</f>
        <v>0</v>
      </c>
      <c r="O1488" s="8">
        <f>ROUND(INDEX([1]Calculation!T:T,ROW()),0)</f>
        <v>0</v>
      </c>
      <c r="P1488" s="8">
        <f>INDEX([1]Calculation!CB:CB,ROW())</f>
        <v>0</v>
      </c>
    </row>
    <row r="1489" spans="1:16">
      <c r="A1489">
        <f>INDEX([1]Calculation!$F:$F,ROW())</f>
        <v>0</v>
      </c>
      <c r="B1489">
        <f>INDEX([1]Calculation!$D:$D,ROW())</f>
        <v>0</v>
      </c>
      <c r="C1489" t="str">
        <f>IF(INDEX([1]Calculation!$G:$G,ROW())=0,"-",INDEX([1]Calculation!$G:$G,ROW()))</f>
        <v>-</v>
      </c>
      <c r="D1489" t="str">
        <f>INDEX([1]Calculation!$J:$J,ROW())&amp;"  "&amp;INDEX([1]Calculation!$K:$K,ROW())</f>
        <v xml:space="preserve">  </v>
      </c>
      <c r="E1489" s="19">
        <f>INDEX([1]Calculation!$I:$I,ROW())</f>
        <v>0</v>
      </c>
      <c r="F1489" s="12">
        <f>ROUND(INDEX([1]Calculation!AL:AL,ROW()),1)</f>
        <v>0</v>
      </c>
      <c r="G1489" s="8">
        <f>ROUND(INDEX([1]Calculation!L:L,ROW()),0)</f>
        <v>0</v>
      </c>
      <c r="H1489" s="8">
        <f>ROUND(INDEX([1]Calculation!M:M,ROW()),0)</f>
        <v>0</v>
      </c>
      <c r="I1489" s="8">
        <f>ROUND(INDEX([1]Calculation!N:N,ROW()),0)</f>
        <v>0</v>
      </c>
      <c r="J1489" s="8">
        <f>ROUND(INDEX([1]Calculation!O:O,ROW()),0)</f>
        <v>0</v>
      </c>
      <c r="K1489" s="8">
        <f>ROUND(INDEX([1]Calculation!P:P,ROW()),0)</f>
        <v>0</v>
      </c>
      <c r="L1489" s="8">
        <f>ROUND(INDEX([1]Calculation!Q:Q,ROW()),0)</f>
        <v>0</v>
      </c>
      <c r="M1489" s="8">
        <f>ROUND(INDEX([1]Calculation!R:R,ROW()),0)</f>
        <v>0</v>
      </c>
      <c r="N1489" s="8">
        <f>ROUND(INDEX([1]Calculation!S:S,ROW()),0)</f>
        <v>0</v>
      </c>
      <c r="O1489" s="8">
        <f>ROUND(INDEX([1]Calculation!T:T,ROW()),0)</f>
        <v>0</v>
      </c>
      <c r="P1489" s="8">
        <f>INDEX([1]Calculation!CB:CB,ROW())</f>
        <v>0</v>
      </c>
    </row>
    <row r="1490" spans="1:16">
      <c r="A1490">
        <f>INDEX([1]Calculation!$F:$F,ROW())</f>
        <v>0</v>
      </c>
      <c r="B1490">
        <f>INDEX([1]Calculation!$D:$D,ROW())</f>
        <v>0</v>
      </c>
      <c r="C1490" t="str">
        <f>IF(INDEX([1]Calculation!$G:$G,ROW())=0,"-",INDEX([1]Calculation!$G:$G,ROW()))</f>
        <v>-</v>
      </c>
      <c r="D1490" t="str">
        <f>INDEX([1]Calculation!$J:$J,ROW())&amp;"  "&amp;INDEX([1]Calculation!$K:$K,ROW())</f>
        <v xml:space="preserve">  </v>
      </c>
      <c r="E1490" s="19">
        <f>INDEX([1]Calculation!$I:$I,ROW())</f>
        <v>0</v>
      </c>
      <c r="F1490" s="12">
        <f>ROUND(INDEX([1]Calculation!AL:AL,ROW()),1)</f>
        <v>0</v>
      </c>
      <c r="G1490" s="8">
        <f>ROUND(INDEX([1]Calculation!L:L,ROW()),0)</f>
        <v>0</v>
      </c>
      <c r="H1490" s="8">
        <f>ROUND(INDEX([1]Calculation!M:M,ROW()),0)</f>
        <v>0</v>
      </c>
      <c r="I1490" s="8">
        <f>ROUND(INDEX([1]Calculation!N:N,ROW()),0)</f>
        <v>0</v>
      </c>
      <c r="J1490" s="8">
        <f>ROUND(INDEX([1]Calculation!O:O,ROW()),0)</f>
        <v>0</v>
      </c>
      <c r="K1490" s="8">
        <f>ROUND(INDEX([1]Calculation!P:P,ROW()),0)</f>
        <v>0</v>
      </c>
      <c r="L1490" s="8">
        <f>ROUND(INDEX([1]Calculation!Q:Q,ROW()),0)</f>
        <v>0</v>
      </c>
      <c r="M1490" s="8">
        <f>ROUND(INDEX([1]Calculation!R:R,ROW()),0)</f>
        <v>0</v>
      </c>
      <c r="N1490" s="8">
        <f>ROUND(INDEX([1]Calculation!S:S,ROW()),0)</f>
        <v>0</v>
      </c>
      <c r="O1490" s="8">
        <f>ROUND(INDEX([1]Calculation!T:T,ROW()),0)</f>
        <v>0</v>
      </c>
      <c r="P1490" s="8">
        <f>INDEX([1]Calculation!CB:CB,ROW())</f>
        <v>0</v>
      </c>
    </row>
    <row r="1491" spans="1:16">
      <c r="A1491">
        <f>INDEX([1]Calculation!$F:$F,ROW())</f>
        <v>0</v>
      </c>
      <c r="B1491">
        <f>INDEX([1]Calculation!$D:$D,ROW())</f>
        <v>0</v>
      </c>
      <c r="C1491" t="str">
        <f>IF(INDEX([1]Calculation!$G:$G,ROW())=0,"-",INDEX([1]Calculation!$G:$G,ROW()))</f>
        <v>-</v>
      </c>
      <c r="D1491" t="str">
        <f>INDEX([1]Calculation!$J:$J,ROW())&amp;"  "&amp;INDEX([1]Calculation!$K:$K,ROW())</f>
        <v xml:space="preserve">  </v>
      </c>
      <c r="E1491" s="19">
        <f>INDEX([1]Calculation!$I:$I,ROW())</f>
        <v>0</v>
      </c>
      <c r="F1491" s="12">
        <f>ROUND(INDEX([1]Calculation!AL:AL,ROW()),1)</f>
        <v>0</v>
      </c>
      <c r="G1491" s="8">
        <f>ROUND(INDEX([1]Calculation!L:L,ROW()),0)</f>
        <v>0</v>
      </c>
      <c r="H1491" s="8">
        <f>ROUND(INDEX([1]Calculation!M:M,ROW()),0)</f>
        <v>0</v>
      </c>
      <c r="I1491" s="8">
        <f>ROUND(INDEX([1]Calculation!N:N,ROW()),0)</f>
        <v>0</v>
      </c>
      <c r="J1491" s="8">
        <f>ROUND(INDEX([1]Calculation!O:O,ROW()),0)</f>
        <v>0</v>
      </c>
      <c r="K1491" s="8">
        <f>ROUND(INDEX([1]Calculation!P:P,ROW()),0)</f>
        <v>0</v>
      </c>
      <c r="L1491" s="8">
        <f>ROUND(INDEX([1]Calculation!Q:Q,ROW()),0)</f>
        <v>0</v>
      </c>
      <c r="M1491" s="8">
        <f>ROUND(INDEX([1]Calculation!R:R,ROW()),0)</f>
        <v>0</v>
      </c>
      <c r="N1491" s="8">
        <f>ROUND(INDEX([1]Calculation!S:S,ROW()),0)</f>
        <v>0</v>
      </c>
      <c r="O1491" s="8">
        <f>ROUND(INDEX([1]Calculation!T:T,ROW()),0)</f>
        <v>0</v>
      </c>
      <c r="P1491" s="8">
        <f>INDEX([1]Calculation!CB:CB,ROW())</f>
        <v>0</v>
      </c>
    </row>
    <row r="1492" spans="1:16">
      <c r="A1492">
        <f>INDEX([1]Calculation!$F:$F,ROW())</f>
        <v>0</v>
      </c>
      <c r="B1492">
        <f>INDEX([1]Calculation!$D:$D,ROW())</f>
        <v>0</v>
      </c>
      <c r="C1492" t="str">
        <f>IF(INDEX([1]Calculation!$G:$G,ROW())=0,"-",INDEX([1]Calculation!$G:$G,ROW()))</f>
        <v>-</v>
      </c>
      <c r="D1492" t="str">
        <f>INDEX([1]Calculation!$J:$J,ROW())&amp;"  "&amp;INDEX([1]Calculation!$K:$K,ROW())</f>
        <v xml:space="preserve">  </v>
      </c>
      <c r="E1492" s="19">
        <f>INDEX([1]Calculation!$I:$I,ROW())</f>
        <v>0</v>
      </c>
      <c r="F1492" s="12">
        <f>ROUND(INDEX([1]Calculation!AL:AL,ROW()),1)</f>
        <v>0</v>
      </c>
      <c r="G1492" s="8">
        <f>ROUND(INDEX([1]Calculation!L:L,ROW()),0)</f>
        <v>0</v>
      </c>
      <c r="H1492" s="8">
        <f>ROUND(INDEX([1]Calculation!M:M,ROW()),0)</f>
        <v>0</v>
      </c>
      <c r="I1492" s="8">
        <f>ROUND(INDEX([1]Calculation!N:N,ROW()),0)</f>
        <v>0</v>
      </c>
      <c r="J1492" s="8">
        <f>ROUND(INDEX([1]Calculation!O:O,ROW()),0)</f>
        <v>0</v>
      </c>
      <c r="K1492" s="8">
        <f>ROUND(INDEX([1]Calculation!P:P,ROW()),0)</f>
        <v>0</v>
      </c>
      <c r="L1492" s="8">
        <f>ROUND(INDEX([1]Calculation!Q:Q,ROW()),0)</f>
        <v>0</v>
      </c>
      <c r="M1492" s="8">
        <f>ROUND(INDEX([1]Calculation!R:R,ROW()),0)</f>
        <v>0</v>
      </c>
      <c r="N1492" s="8">
        <f>ROUND(INDEX([1]Calculation!S:S,ROW()),0)</f>
        <v>0</v>
      </c>
      <c r="O1492" s="8">
        <f>ROUND(INDEX([1]Calculation!T:T,ROW()),0)</f>
        <v>0</v>
      </c>
      <c r="P1492" s="8">
        <f>INDEX([1]Calculation!CB:CB,ROW())</f>
        <v>0</v>
      </c>
    </row>
    <row r="1493" spans="1:16">
      <c r="A1493">
        <f>INDEX([1]Calculation!$F:$F,ROW())</f>
        <v>0</v>
      </c>
      <c r="B1493">
        <f>INDEX([1]Calculation!$D:$D,ROW())</f>
        <v>0</v>
      </c>
      <c r="C1493" t="str">
        <f>IF(INDEX([1]Calculation!$G:$G,ROW())=0,"-",INDEX([1]Calculation!$G:$G,ROW()))</f>
        <v>-</v>
      </c>
      <c r="D1493" t="str">
        <f>INDEX([1]Calculation!$J:$J,ROW())&amp;"  "&amp;INDEX([1]Calculation!$K:$K,ROW())</f>
        <v xml:space="preserve">  </v>
      </c>
      <c r="E1493" s="19">
        <f>INDEX([1]Calculation!$I:$I,ROW())</f>
        <v>0</v>
      </c>
      <c r="F1493" s="12">
        <f>ROUND(INDEX([1]Calculation!AL:AL,ROW()),1)</f>
        <v>0</v>
      </c>
      <c r="G1493" s="8">
        <f>ROUND(INDEX([1]Calculation!L:L,ROW()),0)</f>
        <v>0</v>
      </c>
      <c r="H1493" s="8">
        <f>ROUND(INDEX([1]Calculation!M:M,ROW()),0)</f>
        <v>0</v>
      </c>
      <c r="I1493" s="8">
        <f>ROUND(INDEX([1]Calculation!N:N,ROW()),0)</f>
        <v>0</v>
      </c>
      <c r="J1493" s="8">
        <f>ROUND(INDEX([1]Calculation!O:O,ROW()),0)</f>
        <v>0</v>
      </c>
      <c r="K1493" s="8">
        <f>ROUND(INDEX([1]Calculation!P:P,ROW()),0)</f>
        <v>0</v>
      </c>
      <c r="L1493" s="8">
        <f>ROUND(INDEX([1]Calculation!Q:Q,ROW()),0)</f>
        <v>0</v>
      </c>
      <c r="M1493" s="8">
        <f>ROUND(INDEX([1]Calculation!R:R,ROW()),0)</f>
        <v>0</v>
      </c>
      <c r="N1493" s="8">
        <f>ROUND(INDEX([1]Calculation!S:S,ROW()),0)</f>
        <v>0</v>
      </c>
      <c r="O1493" s="8">
        <f>ROUND(INDEX([1]Calculation!T:T,ROW()),0)</f>
        <v>0</v>
      </c>
      <c r="P1493" s="8">
        <f>INDEX([1]Calculation!CB:CB,ROW())</f>
        <v>0</v>
      </c>
    </row>
    <row r="1494" spans="1:16">
      <c r="A1494">
        <f>INDEX([1]Calculation!$F:$F,ROW())</f>
        <v>0</v>
      </c>
      <c r="B1494">
        <f>INDEX([1]Calculation!$D:$D,ROW())</f>
        <v>0</v>
      </c>
      <c r="C1494" t="str">
        <f>IF(INDEX([1]Calculation!$G:$G,ROW())=0,"-",INDEX([1]Calculation!$G:$G,ROW()))</f>
        <v>-</v>
      </c>
      <c r="D1494" t="str">
        <f>INDEX([1]Calculation!$J:$J,ROW())&amp;"  "&amp;INDEX([1]Calculation!$K:$K,ROW())</f>
        <v xml:space="preserve">  </v>
      </c>
      <c r="E1494" s="19">
        <f>INDEX([1]Calculation!$I:$I,ROW())</f>
        <v>0</v>
      </c>
      <c r="F1494" s="12">
        <f>ROUND(INDEX([1]Calculation!AL:AL,ROW()),1)</f>
        <v>0</v>
      </c>
      <c r="G1494" s="8">
        <f>ROUND(INDEX([1]Calculation!L:L,ROW()),0)</f>
        <v>0</v>
      </c>
      <c r="H1494" s="8">
        <f>ROUND(INDEX([1]Calculation!M:M,ROW()),0)</f>
        <v>0</v>
      </c>
      <c r="I1494" s="8">
        <f>ROUND(INDEX([1]Calculation!N:N,ROW()),0)</f>
        <v>0</v>
      </c>
      <c r="J1494" s="8">
        <f>ROUND(INDEX([1]Calculation!O:O,ROW()),0)</f>
        <v>0</v>
      </c>
      <c r="K1494" s="8">
        <f>ROUND(INDEX([1]Calculation!P:P,ROW()),0)</f>
        <v>0</v>
      </c>
      <c r="L1494" s="8">
        <f>ROUND(INDEX([1]Calculation!Q:Q,ROW()),0)</f>
        <v>0</v>
      </c>
      <c r="M1494" s="8">
        <f>ROUND(INDEX([1]Calculation!R:R,ROW()),0)</f>
        <v>0</v>
      </c>
      <c r="N1494" s="8">
        <f>ROUND(INDEX([1]Calculation!S:S,ROW()),0)</f>
        <v>0</v>
      </c>
      <c r="O1494" s="8">
        <f>ROUND(INDEX([1]Calculation!T:T,ROW()),0)</f>
        <v>0</v>
      </c>
      <c r="P1494" s="8">
        <f>INDEX([1]Calculation!CB:CB,ROW())</f>
        <v>0</v>
      </c>
    </row>
    <row r="1495" spans="1:16">
      <c r="A1495">
        <f>INDEX([1]Calculation!$F:$F,ROW())</f>
        <v>0</v>
      </c>
      <c r="B1495">
        <f>INDEX([1]Calculation!$D:$D,ROW())</f>
        <v>0</v>
      </c>
      <c r="C1495" t="str">
        <f>IF(INDEX([1]Calculation!$G:$G,ROW())=0,"-",INDEX([1]Calculation!$G:$G,ROW()))</f>
        <v>-</v>
      </c>
      <c r="D1495" t="str">
        <f>INDEX([1]Calculation!$J:$J,ROW())&amp;"  "&amp;INDEX([1]Calculation!$K:$K,ROW())</f>
        <v xml:space="preserve">  </v>
      </c>
      <c r="E1495" s="19">
        <f>INDEX([1]Calculation!$I:$I,ROW())</f>
        <v>0</v>
      </c>
      <c r="F1495" s="12">
        <f>ROUND(INDEX([1]Calculation!AL:AL,ROW()),1)</f>
        <v>0</v>
      </c>
      <c r="G1495" s="8">
        <f>ROUND(INDEX([1]Calculation!L:L,ROW()),0)</f>
        <v>0</v>
      </c>
      <c r="H1495" s="8">
        <f>ROUND(INDEX([1]Calculation!M:M,ROW()),0)</f>
        <v>0</v>
      </c>
      <c r="I1495" s="8">
        <f>ROUND(INDEX([1]Calculation!N:N,ROW()),0)</f>
        <v>0</v>
      </c>
      <c r="J1495" s="8">
        <f>ROUND(INDEX([1]Calculation!O:O,ROW()),0)</f>
        <v>0</v>
      </c>
      <c r="K1495" s="8">
        <f>ROUND(INDEX([1]Calculation!P:P,ROW()),0)</f>
        <v>0</v>
      </c>
      <c r="L1495" s="8">
        <f>ROUND(INDEX([1]Calculation!Q:Q,ROW()),0)</f>
        <v>0</v>
      </c>
      <c r="M1495" s="8">
        <f>ROUND(INDEX([1]Calculation!R:R,ROW()),0)</f>
        <v>0</v>
      </c>
      <c r="N1495" s="8">
        <f>ROUND(INDEX([1]Calculation!S:S,ROW()),0)</f>
        <v>0</v>
      </c>
      <c r="O1495" s="8">
        <f>ROUND(INDEX([1]Calculation!T:T,ROW()),0)</f>
        <v>0</v>
      </c>
      <c r="P1495" s="8">
        <f>INDEX([1]Calculation!CB:CB,ROW())</f>
        <v>0</v>
      </c>
    </row>
    <row r="1496" spans="1:16">
      <c r="A1496">
        <f>INDEX([1]Calculation!$F:$F,ROW())</f>
        <v>0</v>
      </c>
      <c r="B1496">
        <f>INDEX([1]Calculation!$D:$D,ROW())</f>
        <v>0</v>
      </c>
      <c r="C1496" t="str">
        <f>IF(INDEX([1]Calculation!$G:$G,ROW())=0,"-",INDEX([1]Calculation!$G:$G,ROW()))</f>
        <v>-</v>
      </c>
      <c r="D1496" t="str">
        <f>INDEX([1]Calculation!$J:$J,ROW())&amp;"  "&amp;INDEX([1]Calculation!$K:$K,ROW())</f>
        <v xml:space="preserve">  </v>
      </c>
      <c r="E1496" s="19">
        <f>INDEX([1]Calculation!$I:$I,ROW())</f>
        <v>0</v>
      </c>
      <c r="F1496" s="12">
        <f>ROUND(INDEX([1]Calculation!AL:AL,ROW()),1)</f>
        <v>0</v>
      </c>
      <c r="G1496" s="8">
        <f>ROUND(INDEX([1]Calculation!L:L,ROW()),0)</f>
        <v>0</v>
      </c>
      <c r="H1496" s="8">
        <f>ROUND(INDEX([1]Calculation!M:M,ROW()),0)</f>
        <v>0</v>
      </c>
      <c r="I1496" s="8">
        <f>ROUND(INDEX([1]Calculation!N:N,ROW()),0)</f>
        <v>0</v>
      </c>
      <c r="J1496" s="8">
        <f>ROUND(INDEX([1]Calculation!O:O,ROW()),0)</f>
        <v>0</v>
      </c>
      <c r="K1496" s="8">
        <f>ROUND(INDEX([1]Calculation!P:P,ROW()),0)</f>
        <v>0</v>
      </c>
      <c r="L1496" s="8">
        <f>ROUND(INDEX([1]Calculation!Q:Q,ROW()),0)</f>
        <v>0</v>
      </c>
      <c r="M1496" s="8">
        <f>ROUND(INDEX([1]Calculation!R:R,ROW()),0)</f>
        <v>0</v>
      </c>
      <c r="N1496" s="8">
        <f>ROUND(INDEX([1]Calculation!S:S,ROW()),0)</f>
        <v>0</v>
      </c>
      <c r="O1496" s="8">
        <f>ROUND(INDEX([1]Calculation!T:T,ROW()),0)</f>
        <v>0</v>
      </c>
      <c r="P1496" s="8">
        <f>INDEX([1]Calculation!CB:CB,ROW())</f>
        <v>0</v>
      </c>
    </row>
    <row r="1497" spans="1:16">
      <c r="A1497">
        <f>INDEX([1]Calculation!$F:$F,ROW())</f>
        <v>0</v>
      </c>
      <c r="B1497">
        <f>INDEX([1]Calculation!$D:$D,ROW())</f>
        <v>0</v>
      </c>
      <c r="C1497" t="str">
        <f>IF(INDEX([1]Calculation!$G:$G,ROW())=0,"-",INDEX([1]Calculation!$G:$G,ROW()))</f>
        <v>-</v>
      </c>
      <c r="D1497" t="str">
        <f>INDEX([1]Calculation!$J:$J,ROW())&amp;"  "&amp;INDEX([1]Calculation!$K:$K,ROW())</f>
        <v xml:space="preserve">  </v>
      </c>
      <c r="E1497" s="19">
        <f>INDEX([1]Calculation!$I:$I,ROW())</f>
        <v>0</v>
      </c>
      <c r="F1497" s="12">
        <f>ROUND(INDEX([1]Calculation!AL:AL,ROW()),1)</f>
        <v>0</v>
      </c>
      <c r="G1497" s="8">
        <f>ROUND(INDEX([1]Calculation!L:L,ROW()),0)</f>
        <v>0</v>
      </c>
      <c r="H1497" s="8">
        <f>ROUND(INDEX([1]Calculation!M:M,ROW()),0)</f>
        <v>0</v>
      </c>
      <c r="I1497" s="8">
        <f>ROUND(INDEX([1]Calculation!N:N,ROW()),0)</f>
        <v>0</v>
      </c>
      <c r="J1497" s="8">
        <f>ROUND(INDEX([1]Calculation!O:O,ROW()),0)</f>
        <v>0</v>
      </c>
      <c r="K1497" s="8">
        <f>ROUND(INDEX([1]Calculation!P:P,ROW()),0)</f>
        <v>0</v>
      </c>
      <c r="L1497" s="8">
        <f>ROUND(INDEX([1]Calculation!Q:Q,ROW()),0)</f>
        <v>0</v>
      </c>
      <c r="M1497" s="8">
        <f>ROUND(INDEX([1]Calculation!R:R,ROW()),0)</f>
        <v>0</v>
      </c>
      <c r="N1497" s="8">
        <f>ROUND(INDEX([1]Calculation!S:S,ROW()),0)</f>
        <v>0</v>
      </c>
      <c r="O1497" s="8">
        <f>ROUND(INDEX([1]Calculation!T:T,ROW()),0)</f>
        <v>0</v>
      </c>
      <c r="P1497" s="8">
        <f>INDEX([1]Calculation!CB:CB,ROW())</f>
        <v>0</v>
      </c>
    </row>
    <row r="1498" spans="1:16">
      <c r="A1498">
        <f>INDEX([1]Calculation!$F:$F,ROW())</f>
        <v>0</v>
      </c>
      <c r="B1498">
        <f>INDEX([1]Calculation!$D:$D,ROW())</f>
        <v>0</v>
      </c>
      <c r="C1498" t="str">
        <f>IF(INDEX([1]Calculation!$G:$G,ROW())=0,"-",INDEX([1]Calculation!$G:$G,ROW()))</f>
        <v>-</v>
      </c>
      <c r="D1498" t="str">
        <f>INDEX([1]Calculation!$J:$J,ROW())&amp;"  "&amp;INDEX([1]Calculation!$K:$K,ROW())</f>
        <v xml:space="preserve">  </v>
      </c>
      <c r="E1498" s="19">
        <f>INDEX([1]Calculation!$I:$I,ROW())</f>
        <v>0</v>
      </c>
      <c r="F1498" s="12">
        <f>ROUND(INDEX([1]Calculation!AL:AL,ROW()),1)</f>
        <v>0</v>
      </c>
      <c r="G1498" s="8">
        <f>ROUND(INDEX([1]Calculation!L:L,ROW()),0)</f>
        <v>0</v>
      </c>
      <c r="H1498" s="8">
        <f>ROUND(INDEX([1]Calculation!M:M,ROW()),0)</f>
        <v>0</v>
      </c>
      <c r="I1498" s="8">
        <f>ROUND(INDEX([1]Calculation!N:N,ROW()),0)</f>
        <v>0</v>
      </c>
      <c r="J1498" s="8">
        <f>ROUND(INDEX([1]Calculation!O:O,ROW()),0)</f>
        <v>0</v>
      </c>
      <c r="K1498" s="8">
        <f>ROUND(INDEX([1]Calculation!P:P,ROW()),0)</f>
        <v>0</v>
      </c>
      <c r="L1498" s="8">
        <f>ROUND(INDEX([1]Calculation!Q:Q,ROW()),0)</f>
        <v>0</v>
      </c>
      <c r="M1498" s="8">
        <f>ROUND(INDEX([1]Calculation!R:R,ROW()),0)</f>
        <v>0</v>
      </c>
      <c r="N1498" s="8">
        <f>ROUND(INDEX([1]Calculation!S:S,ROW()),0)</f>
        <v>0</v>
      </c>
      <c r="O1498" s="8">
        <f>ROUND(INDEX([1]Calculation!T:T,ROW()),0)</f>
        <v>0</v>
      </c>
      <c r="P1498" s="8">
        <f>INDEX([1]Calculation!CB:CB,ROW())</f>
        <v>0</v>
      </c>
    </row>
    <row r="1499" spans="1:16">
      <c r="A1499">
        <f>INDEX([1]Calculation!$F:$F,ROW())</f>
        <v>0</v>
      </c>
      <c r="B1499">
        <f>INDEX([1]Calculation!$D:$D,ROW())</f>
        <v>0</v>
      </c>
      <c r="C1499" t="str">
        <f>IF(INDEX([1]Calculation!$G:$G,ROW())=0,"-",INDEX([1]Calculation!$G:$G,ROW()))</f>
        <v>-</v>
      </c>
      <c r="D1499" t="str">
        <f>INDEX([1]Calculation!$J:$J,ROW())&amp;"  "&amp;INDEX([1]Calculation!$K:$K,ROW())</f>
        <v xml:space="preserve">  </v>
      </c>
      <c r="E1499" s="19">
        <f>INDEX([1]Calculation!$I:$I,ROW())</f>
        <v>0</v>
      </c>
      <c r="F1499" s="12">
        <f>ROUND(INDEX([1]Calculation!AL:AL,ROW()),1)</f>
        <v>0</v>
      </c>
      <c r="G1499" s="8">
        <f>ROUND(INDEX([1]Calculation!L:L,ROW()),0)</f>
        <v>0</v>
      </c>
      <c r="H1499" s="8">
        <f>ROUND(INDEX([1]Calculation!M:M,ROW()),0)</f>
        <v>0</v>
      </c>
      <c r="I1499" s="8">
        <f>ROUND(INDEX([1]Calculation!N:N,ROW()),0)</f>
        <v>0</v>
      </c>
      <c r="J1499" s="8">
        <f>ROUND(INDEX([1]Calculation!O:O,ROW()),0)</f>
        <v>0</v>
      </c>
      <c r="K1499" s="8">
        <f>ROUND(INDEX([1]Calculation!P:P,ROW()),0)</f>
        <v>0</v>
      </c>
      <c r="L1499" s="8">
        <f>ROUND(INDEX([1]Calculation!Q:Q,ROW()),0)</f>
        <v>0</v>
      </c>
      <c r="M1499" s="8">
        <f>ROUND(INDEX([1]Calculation!R:R,ROW()),0)</f>
        <v>0</v>
      </c>
      <c r="N1499" s="8">
        <f>ROUND(INDEX([1]Calculation!S:S,ROW()),0)</f>
        <v>0</v>
      </c>
      <c r="O1499" s="8">
        <f>ROUND(INDEX([1]Calculation!T:T,ROW()),0)</f>
        <v>0</v>
      </c>
      <c r="P1499" s="8">
        <f>INDEX([1]Calculation!CB:CB,ROW())</f>
        <v>0</v>
      </c>
    </row>
    <row r="1500" spans="1:16">
      <c r="A1500">
        <f>INDEX([1]Calculation!$F:$F,ROW())</f>
        <v>0</v>
      </c>
      <c r="B1500">
        <f>INDEX([1]Calculation!$D:$D,ROW())</f>
        <v>0</v>
      </c>
      <c r="C1500" t="str">
        <f>IF(INDEX([1]Calculation!$G:$G,ROW())=0,"-",INDEX([1]Calculation!$G:$G,ROW()))</f>
        <v>-</v>
      </c>
      <c r="D1500" t="str">
        <f>INDEX([1]Calculation!$J:$J,ROW())&amp;"  "&amp;INDEX([1]Calculation!$K:$K,ROW())</f>
        <v xml:space="preserve">  </v>
      </c>
      <c r="E1500" s="19">
        <f>INDEX([1]Calculation!$I:$I,ROW())</f>
        <v>0</v>
      </c>
      <c r="F1500" s="12">
        <f>ROUND(INDEX([1]Calculation!AL:AL,ROW()),1)</f>
        <v>0</v>
      </c>
      <c r="G1500" s="8">
        <f>ROUND(INDEX([1]Calculation!L:L,ROW()),0)</f>
        <v>0</v>
      </c>
      <c r="H1500" s="8">
        <f>ROUND(INDEX([1]Calculation!M:M,ROW()),0)</f>
        <v>0</v>
      </c>
      <c r="I1500" s="8">
        <f>ROUND(INDEX([1]Calculation!N:N,ROW()),0)</f>
        <v>0</v>
      </c>
      <c r="J1500" s="8">
        <f>ROUND(INDEX([1]Calculation!O:O,ROW()),0)</f>
        <v>0</v>
      </c>
      <c r="K1500" s="8">
        <f>ROUND(INDEX([1]Calculation!P:P,ROW()),0)</f>
        <v>0</v>
      </c>
      <c r="L1500" s="8">
        <f>ROUND(INDEX([1]Calculation!Q:Q,ROW()),0)</f>
        <v>0</v>
      </c>
      <c r="M1500" s="8">
        <f>ROUND(INDEX([1]Calculation!R:R,ROW()),0)</f>
        <v>0</v>
      </c>
      <c r="N1500" s="8">
        <f>ROUND(INDEX([1]Calculation!S:S,ROW()),0)</f>
        <v>0</v>
      </c>
      <c r="O1500" s="8">
        <f>ROUND(INDEX([1]Calculation!T:T,ROW()),0)</f>
        <v>0</v>
      </c>
      <c r="P1500" s="8">
        <f>INDEX([1]Calculation!CB:CB,ROW())</f>
        <v>0</v>
      </c>
    </row>
    <row r="1501" spans="1:16">
      <c r="A1501">
        <f>INDEX([1]Calculation!$F:$F,ROW())</f>
        <v>0</v>
      </c>
      <c r="B1501">
        <f>INDEX([1]Calculation!$D:$D,ROW())</f>
        <v>0</v>
      </c>
      <c r="C1501" t="str">
        <f>IF(INDEX([1]Calculation!$G:$G,ROW())=0,"-",INDEX([1]Calculation!$G:$G,ROW()))</f>
        <v>-</v>
      </c>
      <c r="D1501" t="str">
        <f>INDEX([1]Calculation!$J:$J,ROW())&amp;"  "&amp;INDEX([1]Calculation!$K:$K,ROW())</f>
        <v xml:space="preserve">  </v>
      </c>
      <c r="E1501" s="19">
        <f>INDEX([1]Calculation!$I:$I,ROW())</f>
        <v>0</v>
      </c>
      <c r="F1501" s="12">
        <f>ROUND(INDEX([1]Calculation!AL:AL,ROW()),1)</f>
        <v>0</v>
      </c>
      <c r="G1501" s="8">
        <f>ROUND(INDEX([1]Calculation!L:L,ROW()),0)</f>
        <v>0</v>
      </c>
      <c r="H1501" s="8">
        <f>ROUND(INDEX([1]Calculation!M:M,ROW()),0)</f>
        <v>0</v>
      </c>
      <c r="I1501" s="8">
        <f>ROUND(INDEX([1]Calculation!N:N,ROW()),0)</f>
        <v>0</v>
      </c>
      <c r="J1501" s="8">
        <f>ROUND(INDEX([1]Calculation!O:O,ROW()),0)</f>
        <v>0</v>
      </c>
      <c r="K1501" s="8">
        <f>ROUND(INDEX([1]Calculation!P:P,ROW()),0)</f>
        <v>0</v>
      </c>
      <c r="L1501" s="8">
        <f>ROUND(INDEX([1]Calculation!Q:Q,ROW()),0)</f>
        <v>0</v>
      </c>
      <c r="M1501" s="8">
        <f>ROUND(INDEX([1]Calculation!R:R,ROW()),0)</f>
        <v>0</v>
      </c>
      <c r="N1501" s="8">
        <f>ROUND(INDEX([1]Calculation!S:S,ROW()),0)</f>
        <v>0</v>
      </c>
      <c r="O1501" s="8">
        <f>ROUND(INDEX([1]Calculation!T:T,ROW()),0)</f>
        <v>0</v>
      </c>
      <c r="P1501" s="8">
        <f>INDEX([1]Calculation!CB:CB,ROW())</f>
        <v>0</v>
      </c>
    </row>
    <row r="1502" spans="1:16">
      <c r="A1502">
        <f>INDEX([1]Calculation!$F:$F,ROW())</f>
        <v>0</v>
      </c>
      <c r="B1502">
        <f>INDEX([1]Calculation!$D:$D,ROW())</f>
        <v>0</v>
      </c>
      <c r="C1502" t="str">
        <f>IF(INDEX([1]Calculation!$G:$G,ROW())=0,"-",INDEX([1]Calculation!$G:$G,ROW()))</f>
        <v>-</v>
      </c>
      <c r="D1502" t="str">
        <f>INDEX([1]Calculation!$J:$J,ROW())&amp;"  "&amp;INDEX([1]Calculation!$K:$K,ROW())</f>
        <v xml:space="preserve">  </v>
      </c>
      <c r="E1502" s="19">
        <f>INDEX([1]Calculation!$I:$I,ROW())</f>
        <v>0</v>
      </c>
      <c r="F1502" s="12">
        <f>ROUND(INDEX([1]Calculation!AL:AL,ROW()),1)</f>
        <v>0</v>
      </c>
      <c r="G1502" s="8">
        <f>ROUND(INDEX([1]Calculation!L:L,ROW()),0)</f>
        <v>0</v>
      </c>
      <c r="H1502" s="8">
        <f>ROUND(INDEX([1]Calculation!M:M,ROW()),0)</f>
        <v>0</v>
      </c>
      <c r="I1502" s="8">
        <f>ROUND(INDEX([1]Calculation!N:N,ROW()),0)</f>
        <v>0</v>
      </c>
      <c r="J1502" s="8">
        <f>ROUND(INDEX([1]Calculation!O:O,ROW()),0)</f>
        <v>0</v>
      </c>
      <c r="K1502" s="8">
        <f>ROUND(INDEX([1]Calculation!P:P,ROW()),0)</f>
        <v>0</v>
      </c>
      <c r="L1502" s="8">
        <f>ROUND(INDEX([1]Calculation!Q:Q,ROW()),0)</f>
        <v>0</v>
      </c>
      <c r="M1502" s="8">
        <f>ROUND(INDEX([1]Calculation!R:R,ROW()),0)</f>
        <v>0</v>
      </c>
      <c r="N1502" s="8">
        <f>ROUND(INDEX([1]Calculation!S:S,ROW()),0)</f>
        <v>0</v>
      </c>
      <c r="O1502" s="8">
        <f>ROUND(INDEX([1]Calculation!T:T,ROW()),0)</f>
        <v>0</v>
      </c>
      <c r="P1502" s="8">
        <f>INDEX([1]Calculation!CB:CB,ROW())</f>
        <v>0</v>
      </c>
    </row>
    <row r="1503" spans="1:16">
      <c r="A1503">
        <f>INDEX([1]Calculation!$F:$F,ROW())</f>
        <v>0</v>
      </c>
      <c r="B1503">
        <f>INDEX([1]Calculation!$D:$D,ROW())</f>
        <v>0</v>
      </c>
      <c r="C1503" t="str">
        <f>IF(INDEX([1]Calculation!$G:$G,ROW())=0,"-",INDEX([1]Calculation!$G:$G,ROW()))</f>
        <v>-</v>
      </c>
      <c r="D1503" t="str">
        <f>INDEX([1]Calculation!$J:$J,ROW())&amp;"  "&amp;INDEX([1]Calculation!$K:$K,ROW())</f>
        <v xml:space="preserve">  </v>
      </c>
      <c r="E1503" s="19">
        <f>INDEX([1]Calculation!$I:$I,ROW())</f>
        <v>0</v>
      </c>
      <c r="F1503" s="12">
        <f>ROUND(INDEX([1]Calculation!AL:AL,ROW()),1)</f>
        <v>0</v>
      </c>
      <c r="G1503" s="8">
        <f>ROUND(INDEX([1]Calculation!L:L,ROW()),0)</f>
        <v>0</v>
      </c>
      <c r="H1503" s="8">
        <f>ROUND(INDEX([1]Calculation!M:M,ROW()),0)</f>
        <v>0</v>
      </c>
      <c r="I1503" s="8">
        <f>ROUND(INDEX([1]Calculation!N:N,ROW()),0)</f>
        <v>0</v>
      </c>
      <c r="J1503" s="8">
        <f>ROUND(INDEX([1]Calculation!O:O,ROW()),0)</f>
        <v>0</v>
      </c>
      <c r="K1503" s="8">
        <f>ROUND(INDEX([1]Calculation!P:P,ROW()),0)</f>
        <v>0</v>
      </c>
      <c r="L1503" s="8">
        <f>ROUND(INDEX([1]Calculation!Q:Q,ROW()),0)</f>
        <v>0</v>
      </c>
      <c r="M1503" s="8">
        <f>ROUND(INDEX([1]Calculation!R:R,ROW()),0)</f>
        <v>0</v>
      </c>
      <c r="N1503" s="8">
        <f>ROUND(INDEX([1]Calculation!S:S,ROW()),0)</f>
        <v>0</v>
      </c>
      <c r="O1503" s="8">
        <f>ROUND(INDEX([1]Calculation!T:T,ROW()),0)</f>
        <v>0</v>
      </c>
      <c r="P1503" s="8">
        <f>INDEX([1]Calculation!CB:CB,ROW())</f>
        <v>0</v>
      </c>
    </row>
    <row r="1504" spans="1:16">
      <c r="A1504">
        <f>INDEX([1]Calculation!$F:$F,ROW())</f>
        <v>0</v>
      </c>
      <c r="B1504">
        <f>INDEX([1]Calculation!$D:$D,ROW())</f>
        <v>0</v>
      </c>
      <c r="C1504" t="str">
        <f>IF(INDEX([1]Calculation!$G:$G,ROW())=0,"-",INDEX([1]Calculation!$G:$G,ROW()))</f>
        <v>-</v>
      </c>
      <c r="D1504" t="str">
        <f>INDEX([1]Calculation!$J:$J,ROW())&amp;"  "&amp;INDEX([1]Calculation!$K:$K,ROW())</f>
        <v xml:space="preserve">  </v>
      </c>
      <c r="E1504" s="19">
        <f>INDEX([1]Calculation!$I:$I,ROW())</f>
        <v>0</v>
      </c>
      <c r="F1504" s="12">
        <f>ROUND(INDEX([1]Calculation!AL:AL,ROW()),1)</f>
        <v>0</v>
      </c>
      <c r="G1504" s="8">
        <f>ROUND(INDEX([1]Calculation!L:L,ROW()),0)</f>
        <v>0</v>
      </c>
      <c r="H1504" s="8">
        <f>ROUND(INDEX([1]Calculation!M:M,ROW()),0)</f>
        <v>0</v>
      </c>
      <c r="I1504" s="8">
        <f>ROUND(INDEX([1]Calculation!N:N,ROW()),0)</f>
        <v>0</v>
      </c>
      <c r="J1504" s="8">
        <f>ROUND(INDEX([1]Calculation!O:O,ROW()),0)</f>
        <v>0</v>
      </c>
      <c r="K1504" s="8">
        <f>ROUND(INDEX([1]Calculation!P:P,ROW()),0)</f>
        <v>0</v>
      </c>
      <c r="L1504" s="8">
        <f>ROUND(INDEX([1]Calculation!Q:Q,ROW()),0)</f>
        <v>0</v>
      </c>
      <c r="M1504" s="8">
        <f>ROUND(INDEX([1]Calculation!R:R,ROW()),0)</f>
        <v>0</v>
      </c>
      <c r="N1504" s="8">
        <f>ROUND(INDEX([1]Calculation!S:S,ROW()),0)</f>
        <v>0</v>
      </c>
      <c r="O1504" s="8">
        <f>ROUND(INDEX([1]Calculation!T:T,ROW()),0)</f>
        <v>0</v>
      </c>
      <c r="P1504" s="8">
        <f>INDEX([1]Calculation!CB:CB,ROW())</f>
        <v>0</v>
      </c>
    </row>
    <row r="1505" spans="1:16">
      <c r="A1505">
        <f>INDEX([1]Calculation!$F:$F,ROW())</f>
        <v>0</v>
      </c>
      <c r="B1505">
        <f>INDEX([1]Calculation!$D:$D,ROW())</f>
        <v>0</v>
      </c>
      <c r="C1505" t="str">
        <f>IF(INDEX([1]Calculation!$G:$G,ROW())=0,"-",INDEX([1]Calculation!$G:$G,ROW()))</f>
        <v>-</v>
      </c>
      <c r="D1505" t="str">
        <f>INDEX([1]Calculation!$J:$J,ROW())&amp;"  "&amp;INDEX([1]Calculation!$K:$K,ROW())</f>
        <v xml:space="preserve">  </v>
      </c>
      <c r="E1505" s="19">
        <f>INDEX([1]Calculation!$I:$I,ROW())</f>
        <v>0</v>
      </c>
      <c r="F1505" s="12">
        <f>ROUND(INDEX([1]Calculation!AL:AL,ROW()),1)</f>
        <v>0</v>
      </c>
      <c r="G1505" s="8">
        <f>ROUND(INDEX([1]Calculation!L:L,ROW()),0)</f>
        <v>0</v>
      </c>
      <c r="H1505" s="8">
        <f>ROUND(INDEX([1]Calculation!M:M,ROW()),0)</f>
        <v>0</v>
      </c>
      <c r="I1505" s="8">
        <f>ROUND(INDEX([1]Calculation!N:N,ROW()),0)</f>
        <v>0</v>
      </c>
      <c r="J1505" s="8">
        <f>ROUND(INDEX([1]Calculation!O:O,ROW()),0)</f>
        <v>0</v>
      </c>
      <c r="K1505" s="8">
        <f>ROUND(INDEX([1]Calculation!P:P,ROW()),0)</f>
        <v>0</v>
      </c>
      <c r="L1505" s="8">
        <f>ROUND(INDEX([1]Calculation!Q:Q,ROW()),0)</f>
        <v>0</v>
      </c>
      <c r="M1505" s="8">
        <f>ROUND(INDEX([1]Calculation!R:R,ROW()),0)</f>
        <v>0</v>
      </c>
      <c r="N1505" s="8">
        <f>ROUND(INDEX([1]Calculation!S:S,ROW()),0)</f>
        <v>0</v>
      </c>
      <c r="O1505" s="8">
        <f>ROUND(INDEX([1]Calculation!T:T,ROW()),0)</f>
        <v>0</v>
      </c>
      <c r="P1505" s="8">
        <f>INDEX([1]Calculation!CB:CB,ROW())</f>
        <v>0</v>
      </c>
    </row>
    <row r="1506" spans="1:16">
      <c r="A1506">
        <f>INDEX([1]Calculation!$F:$F,ROW())</f>
        <v>0</v>
      </c>
      <c r="B1506">
        <f>INDEX([1]Calculation!$D:$D,ROW())</f>
        <v>0</v>
      </c>
      <c r="C1506" t="str">
        <f>IF(INDEX([1]Calculation!$G:$G,ROW())=0,"-",INDEX([1]Calculation!$G:$G,ROW()))</f>
        <v>-</v>
      </c>
      <c r="D1506" t="str">
        <f>INDEX([1]Calculation!$J:$J,ROW())&amp;"  "&amp;INDEX([1]Calculation!$K:$K,ROW())</f>
        <v xml:space="preserve">  </v>
      </c>
      <c r="E1506" s="19">
        <f>INDEX([1]Calculation!$I:$I,ROW())</f>
        <v>0</v>
      </c>
      <c r="F1506" s="12">
        <f>ROUND(INDEX([1]Calculation!AL:AL,ROW()),1)</f>
        <v>0</v>
      </c>
      <c r="G1506" s="8">
        <f>ROUND(INDEX([1]Calculation!L:L,ROW()),0)</f>
        <v>0</v>
      </c>
      <c r="H1506" s="8">
        <f>ROUND(INDEX([1]Calculation!M:M,ROW()),0)</f>
        <v>0</v>
      </c>
      <c r="I1506" s="8">
        <f>ROUND(INDEX([1]Calculation!N:N,ROW()),0)</f>
        <v>0</v>
      </c>
      <c r="J1506" s="8">
        <f>ROUND(INDEX([1]Calculation!O:O,ROW()),0)</f>
        <v>0</v>
      </c>
      <c r="K1506" s="8">
        <f>ROUND(INDEX([1]Calculation!P:P,ROW()),0)</f>
        <v>0</v>
      </c>
      <c r="L1506" s="8">
        <f>ROUND(INDEX([1]Calculation!Q:Q,ROW()),0)</f>
        <v>0</v>
      </c>
      <c r="M1506" s="8">
        <f>ROUND(INDEX([1]Calculation!R:R,ROW()),0)</f>
        <v>0</v>
      </c>
      <c r="N1506" s="8">
        <f>ROUND(INDEX([1]Calculation!S:S,ROW()),0)</f>
        <v>0</v>
      </c>
      <c r="O1506" s="8">
        <f>ROUND(INDEX([1]Calculation!T:T,ROW()),0)</f>
        <v>0</v>
      </c>
      <c r="P1506" s="8">
        <f>INDEX([1]Calculation!CB:CB,ROW())</f>
        <v>0</v>
      </c>
    </row>
    <row r="1507" spans="1:16">
      <c r="A1507">
        <f>INDEX([1]Calculation!$F:$F,ROW())</f>
        <v>0</v>
      </c>
      <c r="B1507">
        <f>INDEX([1]Calculation!$D:$D,ROW())</f>
        <v>0</v>
      </c>
      <c r="C1507" t="str">
        <f>IF(INDEX([1]Calculation!$G:$G,ROW())=0,"-",INDEX([1]Calculation!$G:$G,ROW()))</f>
        <v>-</v>
      </c>
      <c r="D1507" t="str">
        <f>INDEX([1]Calculation!$J:$J,ROW())&amp;"  "&amp;INDEX([1]Calculation!$K:$K,ROW())</f>
        <v xml:space="preserve">  </v>
      </c>
      <c r="E1507" s="19">
        <f>INDEX([1]Calculation!$I:$I,ROW())</f>
        <v>0</v>
      </c>
      <c r="F1507" s="12">
        <f>ROUND(INDEX([1]Calculation!AL:AL,ROW()),1)</f>
        <v>0</v>
      </c>
      <c r="G1507" s="8">
        <f>ROUND(INDEX([1]Calculation!L:L,ROW()),0)</f>
        <v>0</v>
      </c>
      <c r="H1507" s="8">
        <f>ROUND(INDEX([1]Calculation!M:M,ROW()),0)</f>
        <v>0</v>
      </c>
      <c r="I1507" s="8">
        <f>ROUND(INDEX([1]Calculation!N:N,ROW()),0)</f>
        <v>0</v>
      </c>
      <c r="J1507" s="8">
        <f>ROUND(INDEX([1]Calculation!O:O,ROW()),0)</f>
        <v>0</v>
      </c>
      <c r="K1507" s="8">
        <f>ROUND(INDEX([1]Calculation!P:P,ROW()),0)</f>
        <v>0</v>
      </c>
      <c r="L1507" s="8">
        <f>ROUND(INDEX([1]Calculation!Q:Q,ROW()),0)</f>
        <v>0</v>
      </c>
      <c r="M1507" s="8">
        <f>ROUND(INDEX([1]Calculation!R:R,ROW()),0)</f>
        <v>0</v>
      </c>
      <c r="N1507" s="8">
        <f>ROUND(INDEX([1]Calculation!S:S,ROW()),0)</f>
        <v>0</v>
      </c>
      <c r="O1507" s="8">
        <f>ROUND(INDEX([1]Calculation!T:T,ROW()),0)</f>
        <v>0</v>
      </c>
      <c r="P1507" s="8">
        <f>INDEX([1]Calculation!CB:CB,ROW())</f>
        <v>0</v>
      </c>
    </row>
    <row r="1508" spans="1:16">
      <c r="A1508">
        <f>INDEX([1]Calculation!$F:$F,ROW())</f>
        <v>0</v>
      </c>
      <c r="B1508">
        <f>INDEX([1]Calculation!$D:$D,ROW())</f>
        <v>0</v>
      </c>
      <c r="C1508" t="str">
        <f>IF(INDEX([1]Calculation!$G:$G,ROW())=0,"-",INDEX([1]Calculation!$G:$G,ROW()))</f>
        <v>-</v>
      </c>
      <c r="D1508" t="str">
        <f>INDEX([1]Calculation!$J:$J,ROW())&amp;"  "&amp;INDEX([1]Calculation!$K:$K,ROW())</f>
        <v xml:space="preserve">  </v>
      </c>
      <c r="E1508" s="19">
        <f>INDEX([1]Calculation!$I:$I,ROW())</f>
        <v>0</v>
      </c>
      <c r="F1508" s="12">
        <f>ROUND(INDEX([1]Calculation!AL:AL,ROW()),1)</f>
        <v>0</v>
      </c>
      <c r="G1508" s="8">
        <f>ROUND(INDEX([1]Calculation!L:L,ROW()),0)</f>
        <v>0</v>
      </c>
      <c r="H1508" s="8">
        <f>ROUND(INDEX([1]Calculation!M:M,ROW()),0)</f>
        <v>0</v>
      </c>
      <c r="I1508" s="8">
        <f>ROUND(INDEX([1]Calculation!N:N,ROW()),0)</f>
        <v>0</v>
      </c>
      <c r="J1508" s="8">
        <f>ROUND(INDEX([1]Calculation!O:O,ROW()),0)</f>
        <v>0</v>
      </c>
      <c r="K1508" s="8">
        <f>ROUND(INDEX([1]Calculation!P:P,ROW()),0)</f>
        <v>0</v>
      </c>
      <c r="L1508" s="8">
        <f>ROUND(INDEX([1]Calculation!Q:Q,ROW()),0)</f>
        <v>0</v>
      </c>
      <c r="M1508" s="8">
        <f>ROUND(INDEX([1]Calculation!R:R,ROW()),0)</f>
        <v>0</v>
      </c>
      <c r="N1508" s="8">
        <f>ROUND(INDEX([1]Calculation!S:S,ROW()),0)</f>
        <v>0</v>
      </c>
      <c r="O1508" s="8">
        <f>ROUND(INDEX([1]Calculation!T:T,ROW()),0)</f>
        <v>0</v>
      </c>
      <c r="P1508" s="8">
        <f>INDEX([1]Calculation!CB:CB,ROW())</f>
        <v>0</v>
      </c>
    </row>
    <row r="1509" spans="1:16">
      <c r="A1509">
        <f>INDEX([1]Calculation!$F:$F,ROW())</f>
        <v>0</v>
      </c>
      <c r="B1509">
        <f>INDEX([1]Calculation!$D:$D,ROW())</f>
        <v>0</v>
      </c>
      <c r="C1509" t="str">
        <f>IF(INDEX([1]Calculation!$G:$G,ROW())=0,"-",INDEX([1]Calculation!$G:$G,ROW()))</f>
        <v>-</v>
      </c>
      <c r="D1509" t="str">
        <f>INDEX([1]Calculation!$J:$J,ROW())&amp;"  "&amp;INDEX([1]Calculation!$K:$K,ROW())</f>
        <v xml:space="preserve">  </v>
      </c>
      <c r="E1509" s="19">
        <f>INDEX([1]Calculation!$I:$I,ROW())</f>
        <v>0</v>
      </c>
      <c r="F1509" s="12">
        <f>ROUND(INDEX([1]Calculation!AL:AL,ROW()),1)</f>
        <v>0</v>
      </c>
      <c r="G1509" s="8">
        <f>ROUND(INDEX([1]Calculation!L:L,ROW()),0)</f>
        <v>0</v>
      </c>
      <c r="H1509" s="8">
        <f>ROUND(INDEX([1]Calculation!M:M,ROW()),0)</f>
        <v>0</v>
      </c>
      <c r="I1509" s="8">
        <f>ROUND(INDEX([1]Calculation!N:N,ROW()),0)</f>
        <v>0</v>
      </c>
      <c r="J1509" s="8">
        <f>ROUND(INDEX([1]Calculation!O:O,ROW()),0)</f>
        <v>0</v>
      </c>
      <c r="K1509" s="8">
        <f>ROUND(INDEX([1]Calculation!P:P,ROW()),0)</f>
        <v>0</v>
      </c>
      <c r="L1509" s="8">
        <f>ROUND(INDEX([1]Calculation!Q:Q,ROW()),0)</f>
        <v>0</v>
      </c>
      <c r="M1509" s="8">
        <f>ROUND(INDEX([1]Calculation!R:R,ROW()),0)</f>
        <v>0</v>
      </c>
      <c r="N1509" s="8">
        <f>ROUND(INDEX([1]Calculation!S:S,ROW()),0)</f>
        <v>0</v>
      </c>
      <c r="O1509" s="8">
        <f>ROUND(INDEX([1]Calculation!T:T,ROW()),0)</f>
        <v>0</v>
      </c>
      <c r="P1509" s="8">
        <f>INDEX([1]Calculation!CB:CB,ROW())</f>
        <v>0</v>
      </c>
    </row>
    <row r="1510" spans="1:16">
      <c r="A1510">
        <f>INDEX([1]Calculation!$F:$F,ROW())</f>
        <v>0</v>
      </c>
      <c r="B1510">
        <f>INDEX([1]Calculation!$D:$D,ROW())</f>
        <v>0</v>
      </c>
      <c r="C1510" t="str">
        <f>IF(INDEX([1]Calculation!$G:$G,ROW())=0,"-",INDEX([1]Calculation!$G:$G,ROW()))</f>
        <v>-</v>
      </c>
      <c r="D1510" t="str">
        <f>INDEX([1]Calculation!$J:$J,ROW())&amp;"  "&amp;INDEX([1]Calculation!$K:$K,ROW())</f>
        <v xml:space="preserve">  </v>
      </c>
      <c r="E1510" s="19">
        <f>INDEX([1]Calculation!$I:$I,ROW())</f>
        <v>0</v>
      </c>
      <c r="F1510" s="12">
        <f>ROUND(INDEX([1]Calculation!AL:AL,ROW()),1)</f>
        <v>0</v>
      </c>
      <c r="G1510" s="8">
        <f>ROUND(INDEX([1]Calculation!L:L,ROW()),0)</f>
        <v>0</v>
      </c>
      <c r="H1510" s="8">
        <f>ROUND(INDEX([1]Calculation!M:M,ROW()),0)</f>
        <v>0</v>
      </c>
      <c r="I1510" s="8">
        <f>ROUND(INDEX([1]Calculation!N:N,ROW()),0)</f>
        <v>0</v>
      </c>
      <c r="J1510" s="8">
        <f>ROUND(INDEX([1]Calculation!O:O,ROW()),0)</f>
        <v>0</v>
      </c>
      <c r="K1510" s="8">
        <f>ROUND(INDEX([1]Calculation!P:P,ROW()),0)</f>
        <v>0</v>
      </c>
      <c r="L1510" s="8">
        <f>ROUND(INDEX([1]Calculation!Q:Q,ROW()),0)</f>
        <v>0</v>
      </c>
      <c r="M1510" s="8">
        <f>ROUND(INDEX([1]Calculation!R:R,ROW()),0)</f>
        <v>0</v>
      </c>
      <c r="N1510" s="8">
        <f>ROUND(INDEX([1]Calculation!S:S,ROW()),0)</f>
        <v>0</v>
      </c>
      <c r="O1510" s="8">
        <f>ROUND(INDEX([1]Calculation!T:T,ROW()),0)</f>
        <v>0</v>
      </c>
      <c r="P1510" s="8">
        <f>INDEX([1]Calculation!CB:CB,ROW())</f>
        <v>0</v>
      </c>
    </row>
    <row r="1511" spans="1:16">
      <c r="A1511">
        <f>INDEX([1]Calculation!$F:$F,ROW())</f>
        <v>0</v>
      </c>
      <c r="B1511">
        <f>INDEX([1]Calculation!$D:$D,ROW())</f>
        <v>0</v>
      </c>
      <c r="C1511" t="str">
        <f>IF(INDEX([1]Calculation!$G:$G,ROW())=0,"-",INDEX([1]Calculation!$G:$G,ROW()))</f>
        <v>-</v>
      </c>
      <c r="D1511" t="str">
        <f>INDEX([1]Calculation!$J:$J,ROW())&amp;"  "&amp;INDEX([1]Calculation!$K:$K,ROW())</f>
        <v xml:space="preserve">  </v>
      </c>
      <c r="E1511" s="19">
        <f>INDEX([1]Calculation!$I:$I,ROW())</f>
        <v>0</v>
      </c>
      <c r="F1511" s="12">
        <f>ROUND(INDEX([1]Calculation!AL:AL,ROW()),1)</f>
        <v>0</v>
      </c>
      <c r="G1511" s="8">
        <f>ROUND(INDEX([1]Calculation!L:L,ROW()),0)</f>
        <v>0</v>
      </c>
      <c r="H1511" s="8">
        <f>ROUND(INDEX([1]Calculation!M:M,ROW()),0)</f>
        <v>0</v>
      </c>
      <c r="I1511" s="8">
        <f>ROUND(INDEX([1]Calculation!N:N,ROW()),0)</f>
        <v>0</v>
      </c>
      <c r="J1511" s="8">
        <f>ROUND(INDEX([1]Calculation!O:O,ROW()),0)</f>
        <v>0</v>
      </c>
      <c r="K1511" s="8">
        <f>ROUND(INDEX([1]Calculation!P:P,ROW()),0)</f>
        <v>0</v>
      </c>
      <c r="L1511" s="8">
        <f>ROUND(INDEX([1]Calculation!Q:Q,ROW()),0)</f>
        <v>0</v>
      </c>
      <c r="M1511" s="8">
        <f>ROUND(INDEX([1]Calculation!R:R,ROW()),0)</f>
        <v>0</v>
      </c>
      <c r="N1511" s="8">
        <f>ROUND(INDEX([1]Calculation!S:S,ROW()),0)</f>
        <v>0</v>
      </c>
      <c r="O1511" s="8">
        <f>ROUND(INDEX([1]Calculation!T:T,ROW()),0)</f>
        <v>0</v>
      </c>
      <c r="P1511" s="8">
        <f>INDEX([1]Calculation!CB:CB,ROW())</f>
        <v>0</v>
      </c>
    </row>
    <row r="1512" spans="1:16">
      <c r="A1512">
        <f>INDEX([1]Calculation!$F:$F,ROW())</f>
        <v>0</v>
      </c>
      <c r="B1512">
        <f>INDEX([1]Calculation!$D:$D,ROW())</f>
        <v>0</v>
      </c>
      <c r="C1512" t="str">
        <f>IF(INDEX([1]Calculation!$G:$G,ROW())=0,"-",INDEX([1]Calculation!$G:$G,ROW()))</f>
        <v>-</v>
      </c>
      <c r="D1512" t="str">
        <f>INDEX([1]Calculation!$J:$J,ROW())&amp;"  "&amp;INDEX([1]Calculation!$K:$K,ROW())</f>
        <v xml:space="preserve">  </v>
      </c>
      <c r="E1512" s="19">
        <f>INDEX([1]Calculation!$I:$I,ROW())</f>
        <v>0</v>
      </c>
      <c r="F1512" s="12">
        <f>ROUND(INDEX([1]Calculation!AL:AL,ROW()),1)</f>
        <v>0</v>
      </c>
      <c r="G1512" s="8">
        <f>ROUND(INDEX([1]Calculation!L:L,ROW()),0)</f>
        <v>0</v>
      </c>
      <c r="H1512" s="8">
        <f>ROUND(INDEX([1]Calculation!M:M,ROW()),0)</f>
        <v>0</v>
      </c>
      <c r="I1512" s="8">
        <f>ROUND(INDEX([1]Calculation!N:N,ROW()),0)</f>
        <v>0</v>
      </c>
      <c r="J1512" s="8">
        <f>ROUND(INDEX([1]Calculation!O:O,ROW()),0)</f>
        <v>0</v>
      </c>
      <c r="K1512" s="8">
        <f>ROUND(INDEX([1]Calculation!P:P,ROW()),0)</f>
        <v>0</v>
      </c>
      <c r="L1512" s="8">
        <f>ROUND(INDEX([1]Calculation!Q:Q,ROW()),0)</f>
        <v>0</v>
      </c>
      <c r="M1512" s="8">
        <f>ROUND(INDEX([1]Calculation!R:R,ROW()),0)</f>
        <v>0</v>
      </c>
      <c r="N1512" s="8">
        <f>ROUND(INDEX([1]Calculation!S:S,ROW()),0)</f>
        <v>0</v>
      </c>
      <c r="O1512" s="8">
        <f>ROUND(INDEX([1]Calculation!T:T,ROW()),0)</f>
        <v>0</v>
      </c>
      <c r="P1512" s="8">
        <f>INDEX([1]Calculation!CB:CB,ROW())</f>
        <v>0</v>
      </c>
    </row>
    <row r="1513" spans="1:16">
      <c r="A1513">
        <f>INDEX([1]Calculation!$F:$F,ROW())</f>
        <v>0</v>
      </c>
      <c r="B1513">
        <f>INDEX([1]Calculation!$D:$D,ROW())</f>
        <v>0</v>
      </c>
      <c r="C1513" t="str">
        <f>IF(INDEX([1]Calculation!$G:$G,ROW())=0,"-",INDEX([1]Calculation!$G:$G,ROW()))</f>
        <v>-</v>
      </c>
      <c r="D1513" t="str">
        <f>INDEX([1]Calculation!$J:$J,ROW())&amp;"  "&amp;INDEX([1]Calculation!$K:$K,ROW())</f>
        <v xml:space="preserve">  </v>
      </c>
      <c r="E1513" s="19">
        <f>INDEX([1]Calculation!$I:$I,ROW())</f>
        <v>0</v>
      </c>
      <c r="F1513" s="12">
        <f>ROUND(INDEX([1]Calculation!AL:AL,ROW()),1)</f>
        <v>0</v>
      </c>
      <c r="G1513" s="8">
        <f>ROUND(INDEX([1]Calculation!L:L,ROW()),0)</f>
        <v>0</v>
      </c>
      <c r="H1513" s="8">
        <f>ROUND(INDEX([1]Calculation!M:M,ROW()),0)</f>
        <v>0</v>
      </c>
      <c r="I1513" s="8">
        <f>ROUND(INDEX([1]Calculation!N:N,ROW()),0)</f>
        <v>0</v>
      </c>
      <c r="J1513" s="8">
        <f>ROUND(INDEX([1]Calculation!O:O,ROW()),0)</f>
        <v>0</v>
      </c>
      <c r="K1513" s="8">
        <f>ROUND(INDEX([1]Calculation!P:P,ROW()),0)</f>
        <v>0</v>
      </c>
      <c r="L1513" s="8">
        <f>ROUND(INDEX([1]Calculation!Q:Q,ROW()),0)</f>
        <v>0</v>
      </c>
      <c r="M1513" s="8">
        <f>ROUND(INDEX([1]Calculation!R:R,ROW()),0)</f>
        <v>0</v>
      </c>
      <c r="N1513" s="8">
        <f>ROUND(INDEX([1]Calculation!S:S,ROW()),0)</f>
        <v>0</v>
      </c>
      <c r="O1513" s="8">
        <f>ROUND(INDEX([1]Calculation!T:T,ROW()),0)</f>
        <v>0</v>
      </c>
      <c r="P1513" s="8">
        <f>INDEX([1]Calculation!CB:CB,ROW())</f>
        <v>0</v>
      </c>
    </row>
    <row r="1514" spans="1:16">
      <c r="A1514">
        <f>INDEX([1]Calculation!$F:$F,ROW())</f>
        <v>0</v>
      </c>
      <c r="B1514">
        <f>INDEX([1]Calculation!$D:$D,ROW())</f>
        <v>0</v>
      </c>
      <c r="C1514" t="str">
        <f>IF(INDEX([1]Calculation!$G:$G,ROW())=0,"-",INDEX([1]Calculation!$G:$G,ROW()))</f>
        <v>-</v>
      </c>
      <c r="D1514" t="str">
        <f>INDEX([1]Calculation!$J:$J,ROW())&amp;"  "&amp;INDEX([1]Calculation!$K:$K,ROW())</f>
        <v xml:space="preserve">  </v>
      </c>
      <c r="E1514" s="19">
        <f>INDEX([1]Calculation!$I:$I,ROW())</f>
        <v>0</v>
      </c>
      <c r="F1514" s="12">
        <f>ROUND(INDEX([1]Calculation!AL:AL,ROW()),1)</f>
        <v>0</v>
      </c>
      <c r="G1514" s="8">
        <f>ROUND(INDEX([1]Calculation!L:L,ROW()),0)</f>
        <v>0</v>
      </c>
      <c r="H1514" s="8">
        <f>ROUND(INDEX([1]Calculation!M:M,ROW()),0)</f>
        <v>0</v>
      </c>
      <c r="I1514" s="8">
        <f>ROUND(INDEX([1]Calculation!N:N,ROW()),0)</f>
        <v>0</v>
      </c>
      <c r="J1514" s="8">
        <f>ROUND(INDEX([1]Calculation!O:O,ROW()),0)</f>
        <v>0</v>
      </c>
      <c r="K1514" s="8">
        <f>ROUND(INDEX([1]Calculation!P:P,ROW()),0)</f>
        <v>0</v>
      </c>
      <c r="L1514" s="8">
        <f>ROUND(INDEX([1]Calculation!Q:Q,ROW()),0)</f>
        <v>0</v>
      </c>
      <c r="M1514" s="8">
        <f>ROUND(INDEX([1]Calculation!R:R,ROW()),0)</f>
        <v>0</v>
      </c>
      <c r="N1514" s="8">
        <f>ROUND(INDEX([1]Calculation!S:S,ROW()),0)</f>
        <v>0</v>
      </c>
      <c r="O1514" s="8">
        <f>ROUND(INDEX([1]Calculation!T:T,ROW()),0)</f>
        <v>0</v>
      </c>
      <c r="P1514" s="8">
        <f>INDEX([1]Calculation!CB:CB,ROW())</f>
        <v>0</v>
      </c>
    </row>
    <row r="1515" spans="1:16">
      <c r="A1515">
        <f>INDEX([1]Calculation!$F:$F,ROW())</f>
        <v>0</v>
      </c>
      <c r="B1515">
        <f>INDEX([1]Calculation!$D:$D,ROW())</f>
        <v>0</v>
      </c>
      <c r="C1515" t="str">
        <f>IF(INDEX([1]Calculation!$G:$G,ROW())=0,"-",INDEX([1]Calculation!$G:$G,ROW()))</f>
        <v>-</v>
      </c>
      <c r="D1515" t="str">
        <f>INDEX([1]Calculation!$J:$J,ROW())&amp;"  "&amp;INDEX([1]Calculation!$K:$K,ROW())</f>
        <v xml:space="preserve">  </v>
      </c>
      <c r="E1515" s="19">
        <f>INDEX([1]Calculation!$I:$I,ROW())</f>
        <v>0</v>
      </c>
      <c r="F1515" s="12">
        <f>ROUND(INDEX([1]Calculation!AL:AL,ROW()),1)</f>
        <v>0</v>
      </c>
      <c r="G1515" s="8">
        <f>ROUND(INDEX([1]Calculation!L:L,ROW()),0)</f>
        <v>0</v>
      </c>
      <c r="H1515" s="8">
        <f>ROUND(INDEX([1]Calculation!M:M,ROW()),0)</f>
        <v>0</v>
      </c>
      <c r="I1515" s="8">
        <f>ROUND(INDEX([1]Calculation!N:N,ROW()),0)</f>
        <v>0</v>
      </c>
      <c r="J1515" s="8">
        <f>ROUND(INDEX([1]Calculation!O:O,ROW()),0)</f>
        <v>0</v>
      </c>
      <c r="K1515" s="8">
        <f>ROUND(INDEX([1]Calculation!P:P,ROW()),0)</f>
        <v>0</v>
      </c>
      <c r="L1515" s="8">
        <f>ROUND(INDEX([1]Calculation!Q:Q,ROW()),0)</f>
        <v>0</v>
      </c>
      <c r="M1515" s="8">
        <f>ROUND(INDEX([1]Calculation!R:R,ROW()),0)</f>
        <v>0</v>
      </c>
      <c r="N1515" s="8">
        <f>ROUND(INDEX([1]Calculation!S:S,ROW()),0)</f>
        <v>0</v>
      </c>
      <c r="O1515" s="8">
        <f>ROUND(INDEX([1]Calculation!T:T,ROW()),0)</f>
        <v>0</v>
      </c>
      <c r="P1515" s="8">
        <f>INDEX([1]Calculation!CB:CB,ROW())</f>
        <v>0</v>
      </c>
    </row>
    <row r="1516" spans="1:16">
      <c r="A1516">
        <f>INDEX([1]Calculation!$F:$F,ROW())</f>
        <v>0</v>
      </c>
      <c r="B1516">
        <f>INDEX([1]Calculation!$D:$D,ROW())</f>
        <v>0</v>
      </c>
      <c r="C1516" t="str">
        <f>IF(INDEX([1]Calculation!$G:$G,ROW())=0,"-",INDEX([1]Calculation!$G:$G,ROW()))</f>
        <v>-</v>
      </c>
      <c r="D1516" t="str">
        <f>INDEX([1]Calculation!$J:$J,ROW())&amp;"  "&amp;INDEX([1]Calculation!$K:$K,ROW())</f>
        <v xml:space="preserve">  </v>
      </c>
      <c r="E1516" s="19">
        <f>INDEX([1]Calculation!$I:$I,ROW())</f>
        <v>0</v>
      </c>
      <c r="F1516" s="12">
        <f>ROUND(INDEX([1]Calculation!AL:AL,ROW()),1)</f>
        <v>0</v>
      </c>
      <c r="G1516" s="8">
        <f>ROUND(INDEX([1]Calculation!L:L,ROW()),0)</f>
        <v>0</v>
      </c>
      <c r="H1516" s="8">
        <f>ROUND(INDEX([1]Calculation!M:M,ROW()),0)</f>
        <v>0</v>
      </c>
      <c r="I1516" s="8">
        <f>ROUND(INDEX([1]Calculation!N:N,ROW()),0)</f>
        <v>0</v>
      </c>
      <c r="J1516" s="8">
        <f>ROUND(INDEX([1]Calculation!O:O,ROW()),0)</f>
        <v>0</v>
      </c>
      <c r="K1516" s="8">
        <f>ROUND(INDEX([1]Calculation!P:P,ROW()),0)</f>
        <v>0</v>
      </c>
      <c r="L1516" s="8">
        <f>ROUND(INDEX([1]Calculation!Q:Q,ROW()),0)</f>
        <v>0</v>
      </c>
      <c r="M1516" s="8">
        <f>ROUND(INDEX([1]Calculation!R:R,ROW()),0)</f>
        <v>0</v>
      </c>
      <c r="N1516" s="8">
        <f>ROUND(INDEX([1]Calculation!S:S,ROW()),0)</f>
        <v>0</v>
      </c>
      <c r="O1516" s="8">
        <f>ROUND(INDEX([1]Calculation!T:T,ROW()),0)</f>
        <v>0</v>
      </c>
      <c r="P1516" s="8">
        <f>INDEX([1]Calculation!CB:CB,ROW())</f>
        <v>0</v>
      </c>
    </row>
    <row r="1517" spans="1:16">
      <c r="A1517">
        <f>INDEX([1]Calculation!$F:$F,ROW())</f>
        <v>0</v>
      </c>
      <c r="B1517">
        <f>INDEX([1]Calculation!$D:$D,ROW())</f>
        <v>0</v>
      </c>
      <c r="C1517" t="str">
        <f>IF(INDEX([1]Calculation!$G:$G,ROW())=0,"-",INDEX([1]Calculation!$G:$G,ROW()))</f>
        <v>-</v>
      </c>
      <c r="D1517" t="str">
        <f>INDEX([1]Calculation!$J:$J,ROW())&amp;"  "&amp;INDEX([1]Calculation!$K:$K,ROW())</f>
        <v xml:space="preserve">  </v>
      </c>
      <c r="E1517" s="19">
        <f>INDEX([1]Calculation!$I:$I,ROW())</f>
        <v>0</v>
      </c>
      <c r="F1517" s="12">
        <f>ROUND(INDEX([1]Calculation!AL:AL,ROW()),1)</f>
        <v>0</v>
      </c>
      <c r="G1517" s="8">
        <f>ROUND(INDEX([1]Calculation!L:L,ROW()),0)</f>
        <v>0</v>
      </c>
      <c r="H1517" s="8">
        <f>ROUND(INDEX([1]Calculation!M:M,ROW()),0)</f>
        <v>0</v>
      </c>
      <c r="I1517" s="8">
        <f>ROUND(INDEX([1]Calculation!N:N,ROW()),0)</f>
        <v>0</v>
      </c>
      <c r="J1517" s="8">
        <f>ROUND(INDEX([1]Calculation!O:O,ROW()),0)</f>
        <v>0</v>
      </c>
      <c r="K1517" s="8">
        <f>ROUND(INDEX([1]Calculation!P:P,ROW()),0)</f>
        <v>0</v>
      </c>
      <c r="L1517" s="8">
        <f>ROUND(INDEX([1]Calculation!Q:Q,ROW()),0)</f>
        <v>0</v>
      </c>
      <c r="M1517" s="8">
        <f>ROUND(INDEX([1]Calculation!R:R,ROW()),0)</f>
        <v>0</v>
      </c>
      <c r="N1517" s="8">
        <f>ROUND(INDEX([1]Calculation!S:S,ROW()),0)</f>
        <v>0</v>
      </c>
      <c r="O1517" s="8">
        <f>ROUND(INDEX([1]Calculation!T:T,ROW()),0)</f>
        <v>0</v>
      </c>
      <c r="P1517" s="8">
        <f>INDEX([1]Calculation!CB:CB,ROW())</f>
        <v>0</v>
      </c>
    </row>
    <row r="1518" spans="1:16">
      <c r="A1518">
        <f>INDEX([1]Calculation!$F:$F,ROW())</f>
        <v>0</v>
      </c>
      <c r="B1518">
        <f>INDEX([1]Calculation!$D:$D,ROW())</f>
        <v>0</v>
      </c>
      <c r="C1518" t="str">
        <f>IF(INDEX([1]Calculation!$G:$G,ROW())=0,"-",INDEX([1]Calculation!$G:$G,ROW()))</f>
        <v>-</v>
      </c>
      <c r="D1518" t="str">
        <f>INDEX([1]Calculation!$J:$J,ROW())&amp;"  "&amp;INDEX([1]Calculation!$K:$K,ROW())</f>
        <v xml:space="preserve">  </v>
      </c>
      <c r="E1518" s="19">
        <f>INDEX([1]Calculation!$I:$I,ROW())</f>
        <v>0</v>
      </c>
      <c r="F1518" s="12">
        <f>ROUND(INDEX([1]Calculation!AL:AL,ROW()),1)</f>
        <v>0</v>
      </c>
      <c r="G1518" s="8">
        <f>ROUND(INDEX([1]Calculation!L:L,ROW()),0)</f>
        <v>0</v>
      </c>
      <c r="H1518" s="8">
        <f>ROUND(INDEX([1]Calculation!M:M,ROW()),0)</f>
        <v>0</v>
      </c>
      <c r="I1518" s="8">
        <f>ROUND(INDEX([1]Calculation!N:N,ROW()),0)</f>
        <v>0</v>
      </c>
      <c r="J1518" s="8">
        <f>ROUND(INDEX([1]Calculation!O:O,ROW()),0)</f>
        <v>0</v>
      </c>
      <c r="K1518" s="8">
        <f>ROUND(INDEX([1]Calculation!P:P,ROW()),0)</f>
        <v>0</v>
      </c>
      <c r="L1518" s="8">
        <f>ROUND(INDEX([1]Calculation!Q:Q,ROW()),0)</f>
        <v>0</v>
      </c>
      <c r="M1518" s="8">
        <f>ROUND(INDEX([1]Calculation!R:R,ROW()),0)</f>
        <v>0</v>
      </c>
      <c r="N1518" s="8">
        <f>ROUND(INDEX([1]Calculation!S:S,ROW()),0)</f>
        <v>0</v>
      </c>
      <c r="O1518" s="8">
        <f>ROUND(INDEX([1]Calculation!T:T,ROW()),0)</f>
        <v>0</v>
      </c>
      <c r="P1518" s="8">
        <f>INDEX([1]Calculation!CB:CB,ROW())</f>
        <v>0</v>
      </c>
    </row>
    <row r="1519" spans="1:16">
      <c r="A1519">
        <f>INDEX([1]Calculation!$F:$F,ROW())</f>
        <v>0</v>
      </c>
      <c r="B1519">
        <f>INDEX([1]Calculation!$D:$D,ROW())</f>
        <v>0</v>
      </c>
      <c r="C1519" t="str">
        <f>IF(INDEX([1]Calculation!$G:$G,ROW())=0,"-",INDEX([1]Calculation!$G:$G,ROW()))</f>
        <v>-</v>
      </c>
      <c r="D1519" t="str">
        <f>INDEX([1]Calculation!$J:$J,ROW())&amp;"  "&amp;INDEX([1]Calculation!$K:$K,ROW())</f>
        <v xml:space="preserve">  </v>
      </c>
      <c r="E1519" s="19">
        <f>INDEX([1]Calculation!$I:$I,ROW())</f>
        <v>0</v>
      </c>
      <c r="F1519" s="12">
        <f>ROUND(INDEX([1]Calculation!AL:AL,ROW()),1)</f>
        <v>0</v>
      </c>
      <c r="G1519" s="8">
        <f>ROUND(INDEX([1]Calculation!L:L,ROW()),0)</f>
        <v>0</v>
      </c>
      <c r="H1519" s="8">
        <f>ROUND(INDEX([1]Calculation!M:M,ROW()),0)</f>
        <v>0</v>
      </c>
      <c r="I1519" s="8">
        <f>ROUND(INDEX([1]Calculation!N:N,ROW()),0)</f>
        <v>0</v>
      </c>
      <c r="J1519" s="8">
        <f>ROUND(INDEX([1]Calculation!O:O,ROW()),0)</f>
        <v>0</v>
      </c>
      <c r="K1519" s="8">
        <f>ROUND(INDEX([1]Calculation!P:P,ROW()),0)</f>
        <v>0</v>
      </c>
      <c r="L1519" s="8">
        <f>ROUND(INDEX([1]Calculation!Q:Q,ROW()),0)</f>
        <v>0</v>
      </c>
      <c r="M1519" s="8">
        <f>ROUND(INDEX([1]Calculation!R:R,ROW()),0)</f>
        <v>0</v>
      </c>
      <c r="N1519" s="8">
        <f>ROUND(INDEX([1]Calculation!S:S,ROW()),0)</f>
        <v>0</v>
      </c>
      <c r="O1519" s="8">
        <f>ROUND(INDEX([1]Calculation!T:T,ROW()),0)</f>
        <v>0</v>
      </c>
      <c r="P1519" s="8">
        <f>INDEX([1]Calculation!CB:CB,ROW())</f>
        <v>0</v>
      </c>
    </row>
    <row r="1520" spans="1:16">
      <c r="A1520">
        <f>INDEX([1]Calculation!$F:$F,ROW())</f>
        <v>0</v>
      </c>
      <c r="B1520">
        <f>INDEX([1]Calculation!$D:$D,ROW())</f>
        <v>0</v>
      </c>
      <c r="C1520" t="str">
        <f>IF(INDEX([1]Calculation!$G:$G,ROW())=0,"-",INDEX([1]Calculation!$G:$G,ROW()))</f>
        <v>-</v>
      </c>
      <c r="D1520" t="str">
        <f>INDEX([1]Calculation!$J:$J,ROW())&amp;"  "&amp;INDEX([1]Calculation!$K:$K,ROW())</f>
        <v xml:space="preserve">  </v>
      </c>
      <c r="E1520" s="19">
        <f>INDEX([1]Calculation!$I:$I,ROW())</f>
        <v>0</v>
      </c>
      <c r="F1520" s="12">
        <f>ROUND(INDEX([1]Calculation!AL:AL,ROW()),1)</f>
        <v>0</v>
      </c>
      <c r="G1520" s="8">
        <f>ROUND(INDEX([1]Calculation!L:L,ROW()),0)</f>
        <v>0</v>
      </c>
      <c r="H1520" s="8">
        <f>ROUND(INDEX([1]Calculation!M:M,ROW()),0)</f>
        <v>0</v>
      </c>
      <c r="I1520" s="8">
        <f>ROUND(INDEX([1]Calculation!N:N,ROW()),0)</f>
        <v>0</v>
      </c>
      <c r="J1520" s="8">
        <f>ROUND(INDEX([1]Calculation!O:O,ROW()),0)</f>
        <v>0</v>
      </c>
      <c r="K1520" s="8">
        <f>ROUND(INDEX([1]Calculation!P:P,ROW()),0)</f>
        <v>0</v>
      </c>
      <c r="L1520" s="8">
        <f>ROUND(INDEX([1]Calculation!Q:Q,ROW()),0)</f>
        <v>0</v>
      </c>
      <c r="M1520" s="8">
        <f>ROUND(INDEX([1]Calculation!R:R,ROW()),0)</f>
        <v>0</v>
      </c>
      <c r="N1520" s="8">
        <f>ROUND(INDEX([1]Calculation!S:S,ROW()),0)</f>
        <v>0</v>
      </c>
      <c r="O1520" s="8">
        <f>ROUND(INDEX([1]Calculation!T:T,ROW()),0)</f>
        <v>0</v>
      </c>
      <c r="P1520" s="8">
        <f>INDEX([1]Calculation!CB:CB,ROW())</f>
        <v>0</v>
      </c>
    </row>
    <row r="1521" spans="1:16">
      <c r="A1521">
        <f>INDEX([1]Calculation!$F:$F,ROW())</f>
        <v>0</v>
      </c>
      <c r="B1521">
        <f>INDEX([1]Calculation!$D:$D,ROW())</f>
        <v>0</v>
      </c>
      <c r="C1521" t="str">
        <f>IF(INDEX([1]Calculation!$G:$G,ROW())=0,"-",INDEX([1]Calculation!$G:$G,ROW()))</f>
        <v>-</v>
      </c>
      <c r="D1521" t="str">
        <f>INDEX([1]Calculation!$J:$J,ROW())&amp;"  "&amp;INDEX([1]Calculation!$K:$K,ROW())</f>
        <v xml:space="preserve">  </v>
      </c>
      <c r="E1521" s="19">
        <f>INDEX([1]Calculation!$I:$I,ROW())</f>
        <v>0</v>
      </c>
      <c r="F1521" s="12">
        <f>ROUND(INDEX([1]Calculation!AL:AL,ROW()),1)</f>
        <v>0</v>
      </c>
      <c r="G1521" s="8">
        <f>ROUND(INDEX([1]Calculation!L:L,ROW()),0)</f>
        <v>0</v>
      </c>
      <c r="H1521" s="8">
        <f>ROUND(INDEX([1]Calculation!M:M,ROW()),0)</f>
        <v>0</v>
      </c>
      <c r="I1521" s="8">
        <f>ROUND(INDEX([1]Calculation!N:N,ROW()),0)</f>
        <v>0</v>
      </c>
      <c r="J1521" s="8">
        <f>ROUND(INDEX([1]Calculation!O:O,ROW()),0)</f>
        <v>0</v>
      </c>
      <c r="K1521" s="8">
        <f>ROUND(INDEX([1]Calculation!P:P,ROW()),0)</f>
        <v>0</v>
      </c>
      <c r="L1521" s="8">
        <f>ROUND(INDEX([1]Calculation!Q:Q,ROW()),0)</f>
        <v>0</v>
      </c>
      <c r="M1521" s="8">
        <f>ROUND(INDEX([1]Calculation!R:R,ROW()),0)</f>
        <v>0</v>
      </c>
      <c r="N1521" s="8">
        <f>ROUND(INDEX([1]Calculation!S:S,ROW()),0)</f>
        <v>0</v>
      </c>
      <c r="O1521" s="8">
        <f>ROUND(INDEX([1]Calculation!T:T,ROW()),0)</f>
        <v>0</v>
      </c>
      <c r="P1521" s="8">
        <f>INDEX([1]Calculation!CB:CB,ROW())</f>
        <v>0</v>
      </c>
    </row>
    <row r="1522" spans="1:16">
      <c r="A1522">
        <f>INDEX([1]Calculation!$F:$F,ROW())</f>
        <v>0</v>
      </c>
      <c r="B1522">
        <f>INDEX([1]Calculation!$D:$D,ROW())</f>
        <v>0</v>
      </c>
      <c r="C1522" t="str">
        <f>IF(INDEX([1]Calculation!$G:$G,ROW())=0,"-",INDEX([1]Calculation!$G:$G,ROW()))</f>
        <v>-</v>
      </c>
      <c r="D1522" t="str">
        <f>INDEX([1]Calculation!$J:$J,ROW())&amp;"  "&amp;INDEX([1]Calculation!$K:$K,ROW())</f>
        <v xml:space="preserve">  </v>
      </c>
      <c r="E1522" s="19">
        <f>INDEX([1]Calculation!$I:$I,ROW())</f>
        <v>0</v>
      </c>
      <c r="F1522" s="12">
        <f>ROUND(INDEX([1]Calculation!AL:AL,ROW()),1)</f>
        <v>0</v>
      </c>
      <c r="G1522" s="8">
        <f>ROUND(INDEX([1]Calculation!L:L,ROW()),0)</f>
        <v>0</v>
      </c>
      <c r="H1522" s="8">
        <f>ROUND(INDEX([1]Calculation!M:M,ROW()),0)</f>
        <v>0</v>
      </c>
      <c r="I1522" s="8">
        <f>ROUND(INDEX([1]Calculation!N:N,ROW()),0)</f>
        <v>0</v>
      </c>
      <c r="J1522" s="8">
        <f>ROUND(INDEX([1]Calculation!O:O,ROW()),0)</f>
        <v>0</v>
      </c>
      <c r="K1522" s="8">
        <f>ROUND(INDEX([1]Calculation!P:P,ROW()),0)</f>
        <v>0</v>
      </c>
      <c r="L1522" s="8">
        <f>ROUND(INDEX([1]Calculation!Q:Q,ROW()),0)</f>
        <v>0</v>
      </c>
      <c r="M1522" s="8">
        <f>ROUND(INDEX([1]Calculation!R:R,ROW()),0)</f>
        <v>0</v>
      </c>
      <c r="N1522" s="8">
        <f>ROUND(INDEX([1]Calculation!S:S,ROW()),0)</f>
        <v>0</v>
      </c>
      <c r="O1522" s="8">
        <f>ROUND(INDEX([1]Calculation!T:T,ROW()),0)</f>
        <v>0</v>
      </c>
      <c r="P1522" s="8">
        <f>INDEX([1]Calculation!CB:CB,ROW())</f>
        <v>0</v>
      </c>
    </row>
    <row r="1523" spans="1:16">
      <c r="A1523">
        <f>INDEX([1]Calculation!$F:$F,ROW())</f>
        <v>0</v>
      </c>
      <c r="B1523">
        <f>INDEX([1]Calculation!$D:$D,ROW())</f>
        <v>0</v>
      </c>
      <c r="C1523" t="str">
        <f>IF(INDEX([1]Calculation!$G:$G,ROW())=0,"-",INDEX([1]Calculation!$G:$G,ROW()))</f>
        <v>-</v>
      </c>
      <c r="D1523" t="str">
        <f>INDEX([1]Calculation!$J:$J,ROW())&amp;"  "&amp;INDEX([1]Calculation!$K:$K,ROW())</f>
        <v xml:space="preserve">  </v>
      </c>
      <c r="E1523" s="19">
        <f>INDEX([1]Calculation!$I:$I,ROW())</f>
        <v>0</v>
      </c>
      <c r="F1523" s="12">
        <f>ROUND(INDEX([1]Calculation!AL:AL,ROW()),1)</f>
        <v>0</v>
      </c>
      <c r="G1523" s="8">
        <f>ROUND(INDEX([1]Calculation!L:L,ROW()),0)</f>
        <v>0</v>
      </c>
      <c r="H1523" s="8">
        <f>ROUND(INDEX([1]Calculation!M:M,ROW()),0)</f>
        <v>0</v>
      </c>
      <c r="I1523" s="8">
        <f>ROUND(INDEX([1]Calculation!N:N,ROW()),0)</f>
        <v>0</v>
      </c>
      <c r="J1523" s="8">
        <f>ROUND(INDEX([1]Calculation!O:O,ROW()),0)</f>
        <v>0</v>
      </c>
      <c r="K1523" s="8">
        <f>ROUND(INDEX([1]Calculation!P:P,ROW()),0)</f>
        <v>0</v>
      </c>
      <c r="L1523" s="8">
        <f>ROUND(INDEX([1]Calculation!Q:Q,ROW()),0)</f>
        <v>0</v>
      </c>
      <c r="M1523" s="8">
        <f>ROUND(INDEX([1]Calculation!R:R,ROW()),0)</f>
        <v>0</v>
      </c>
      <c r="N1523" s="8">
        <f>ROUND(INDEX([1]Calculation!S:S,ROW()),0)</f>
        <v>0</v>
      </c>
      <c r="O1523" s="8">
        <f>ROUND(INDEX([1]Calculation!T:T,ROW()),0)</f>
        <v>0</v>
      </c>
      <c r="P1523" s="8">
        <f>INDEX([1]Calculation!CB:CB,ROW())</f>
        <v>0</v>
      </c>
    </row>
    <row r="1524" spans="1:16">
      <c r="A1524">
        <f>INDEX([1]Calculation!$F:$F,ROW())</f>
        <v>0</v>
      </c>
      <c r="B1524">
        <f>INDEX([1]Calculation!$D:$D,ROW())</f>
        <v>0</v>
      </c>
      <c r="C1524" t="str">
        <f>IF(INDEX([1]Calculation!$G:$G,ROW())=0,"-",INDEX([1]Calculation!$G:$G,ROW()))</f>
        <v>-</v>
      </c>
      <c r="D1524" t="str">
        <f>INDEX([1]Calculation!$J:$J,ROW())&amp;"  "&amp;INDEX([1]Calculation!$K:$K,ROW())</f>
        <v xml:space="preserve">  </v>
      </c>
      <c r="E1524" s="19">
        <f>INDEX([1]Calculation!$I:$I,ROW())</f>
        <v>0</v>
      </c>
      <c r="F1524" s="12">
        <f>ROUND(INDEX([1]Calculation!AL:AL,ROW()),1)</f>
        <v>0</v>
      </c>
      <c r="G1524" s="8">
        <f>ROUND(INDEX([1]Calculation!L:L,ROW()),0)</f>
        <v>0</v>
      </c>
      <c r="H1524" s="8">
        <f>ROUND(INDEX([1]Calculation!M:M,ROW()),0)</f>
        <v>0</v>
      </c>
      <c r="I1524" s="8">
        <f>ROUND(INDEX([1]Calculation!N:N,ROW()),0)</f>
        <v>0</v>
      </c>
      <c r="J1524" s="8">
        <f>ROUND(INDEX([1]Calculation!O:O,ROW()),0)</f>
        <v>0</v>
      </c>
      <c r="K1524" s="8">
        <f>ROUND(INDEX([1]Calculation!P:P,ROW()),0)</f>
        <v>0</v>
      </c>
      <c r="L1524" s="8">
        <f>ROUND(INDEX([1]Calculation!Q:Q,ROW()),0)</f>
        <v>0</v>
      </c>
      <c r="M1524" s="8">
        <f>ROUND(INDEX([1]Calculation!R:R,ROW()),0)</f>
        <v>0</v>
      </c>
      <c r="N1524" s="8">
        <f>ROUND(INDEX([1]Calculation!S:S,ROW()),0)</f>
        <v>0</v>
      </c>
      <c r="O1524" s="8">
        <f>ROUND(INDEX([1]Calculation!T:T,ROW()),0)</f>
        <v>0</v>
      </c>
      <c r="P1524" s="8">
        <f>INDEX([1]Calculation!CB:CB,ROW())</f>
        <v>0</v>
      </c>
    </row>
    <row r="1525" spans="1:16">
      <c r="A1525">
        <f>INDEX([1]Calculation!$F:$F,ROW())</f>
        <v>0</v>
      </c>
      <c r="B1525">
        <f>INDEX([1]Calculation!$D:$D,ROW())</f>
        <v>0</v>
      </c>
      <c r="C1525" t="str">
        <f>IF(INDEX([1]Calculation!$G:$G,ROW())=0,"-",INDEX([1]Calculation!$G:$G,ROW()))</f>
        <v>-</v>
      </c>
      <c r="D1525" t="str">
        <f>INDEX([1]Calculation!$J:$J,ROW())&amp;"  "&amp;INDEX([1]Calculation!$K:$K,ROW())</f>
        <v xml:space="preserve">  </v>
      </c>
      <c r="E1525" s="19">
        <f>INDEX([1]Calculation!$I:$I,ROW())</f>
        <v>0</v>
      </c>
      <c r="F1525" s="12">
        <f>ROUND(INDEX([1]Calculation!AL:AL,ROW()),1)</f>
        <v>0</v>
      </c>
      <c r="G1525" s="8">
        <f>ROUND(INDEX([1]Calculation!L:L,ROW()),0)</f>
        <v>0</v>
      </c>
      <c r="H1525" s="8">
        <f>ROUND(INDEX([1]Calculation!M:M,ROW()),0)</f>
        <v>0</v>
      </c>
      <c r="I1525" s="8">
        <f>ROUND(INDEX([1]Calculation!N:N,ROW()),0)</f>
        <v>0</v>
      </c>
      <c r="J1525" s="8">
        <f>ROUND(INDEX([1]Calculation!O:O,ROW()),0)</f>
        <v>0</v>
      </c>
      <c r="K1525" s="8">
        <f>ROUND(INDEX([1]Calculation!P:P,ROW()),0)</f>
        <v>0</v>
      </c>
      <c r="L1525" s="8">
        <f>ROUND(INDEX([1]Calculation!Q:Q,ROW()),0)</f>
        <v>0</v>
      </c>
      <c r="M1525" s="8">
        <f>ROUND(INDEX([1]Calculation!R:R,ROW()),0)</f>
        <v>0</v>
      </c>
      <c r="N1525" s="8">
        <f>ROUND(INDEX([1]Calculation!S:S,ROW()),0)</f>
        <v>0</v>
      </c>
      <c r="O1525" s="8">
        <f>ROUND(INDEX([1]Calculation!T:T,ROW()),0)</f>
        <v>0</v>
      </c>
      <c r="P1525" s="8">
        <f>INDEX([1]Calculation!CB:CB,ROW())</f>
        <v>0</v>
      </c>
    </row>
    <row r="1526" spans="1:16">
      <c r="A1526">
        <f>INDEX([1]Calculation!$F:$F,ROW())</f>
        <v>0</v>
      </c>
      <c r="B1526">
        <f>INDEX([1]Calculation!$D:$D,ROW())</f>
        <v>0</v>
      </c>
      <c r="C1526" t="str">
        <f>IF(INDEX([1]Calculation!$G:$G,ROW())=0,"-",INDEX([1]Calculation!$G:$G,ROW()))</f>
        <v>-</v>
      </c>
      <c r="D1526" t="str">
        <f>INDEX([1]Calculation!$J:$J,ROW())&amp;"  "&amp;INDEX([1]Calculation!$K:$K,ROW())</f>
        <v xml:space="preserve">  </v>
      </c>
      <c r="E1526" s="19">
        <f>INDEX([1]Calculation!$I:$I,ROW())</f>
        <v>0</v>
      </c>
      <c r="F1526" s="12">
        <f>ROUND(INDEX([1]Calculation!AL:AL,ROW()),1)</f>
        <v>0</v>
      </c>
      <c r="G1526" s="8">
        <f>ROUND(INDEX([1]Calculation!L:L,ROW()),0)</f>
        <v>0</v>
      </c>
      <c r="H1526" s="8">
        <f>ROUND(INDEX([1]Calculation!M:M,ROW()),0)</f>
        <v>0</v>
      </c>
      <c r="I1526" s="8">
        <f>ROUND(INDEX([1]Calculation!N:N,ROW()),0)</f>
        <v>0</v>
      </c>
      <c r="J1526" s="8">
        <f>ROUND(INDEX([1]Calculation!O:O,ROW()),0)</f>
        <v>0</v>
      </c>
      <c r="K1526" s="8">
        <f>ROUND(INDEX([1]Calculation!P:P,ROW()),0)</f>
        <v>0</v>
      </c>
      <c r="L1526" s="8">
        <f>ROUND(INDEX([1]Calculation!Q:Q,ROW()),0)</f>
        <v>0</v>
      </c>
      <c r="M1526" s="8">
        <f>ROUND(INDEX([1]Calculation!R:R,ROW()),0)</f>
        <v>0</v>
      </c>
      <c r="N1526" s="8">
        <f>ROUND(INDEX([1]Calculation!S:S,ROW()),0)</f>
        <v>0</v>
      </c>
      <c r="O1526" s="8">
        <f>ROUND(INDEX([1]Calculation!T:T,ROW()),0)</f>
        <v>0</v>
      </c>
      <c r="P1526" s="8">
        <f>INDEX([1]Calculation!CB:CB,ROW())</f>
        <v>0</v>
      </c>
    </row>
    <row r="1527" spans="1:16">
      <c r="A1527">
        <f>INDEX([1]Calculation!$F:$F,ROW())</f>
        <v>0</v>
      </c>
      <c r="B1527">
        <f>INDEX([1]Calculation!$D:$D,ROW())</f>
        <v>0</v>
      </c>
      <c r="C1527" t="str">
        <f>IF(INDEX([1]Calculation!$G:$G,ROW())=0,"-",INDEX([1]Calculation!$G:$G,ROW()))</f>
        <v>-</v>
      </c>
      <c r="D1527" t="str">
        <f>INDEX([1]Calculation!$J:$J,ROW())&amp;"  "&amp;INDEX([1]Calculation!$K:$K,ROW())</f>
        <v xml:space="preserve">  </v>
      </c>
      <c r="E1527" s="19">
        <f>INDEX([1]Calculation!$I:$I,ROW())</f>
        <v>0</v>
      </c>
      <c r="F1527" s="12">
        <f>ROUND(INDEX([1]Calculation!AL:AL,ROW()),1)</f>
        <v>0</v>
      </c>
      <c r="G1527" s="8">
        <f>ROUND(INDEX([1]Calculation!L:L,ROW()),0)</f>
        <v>0</v>
      </c>
      <c r="H1527" s="8">
        <f>ROUND(INDEX([1]Calculation!M:M,ROW()),0)</f>
        <v>0</v>
      </c>
      <c r="I1527" s="8">
        <f>ROUND(INDEX([1]Calculation!N:N,ROW()),0)</f>
        <v>0</v>
      </c>
      <c r="J1527" s="8">
        <f>ROUND(INDEX([1]Calculation!O:O,ROW()),0)</f>
        <v>0</v>
      </c>
      <c r="K1527" s="8">
        <f>ROUND(INDEX([1]Calculation!P:P,ROW()),0)</f>
        <v>0</v>
      </c>
      <c r="L1527" s="8">
        <f>ROUND(INDEX([1]Calculation!Q:Q,ROW()),0)</f>
        <v>0</v>
      </c>
      <c r="M1527" s="8">
        <f>ROUND(INDEX([1]Calculation!R:R,ROW()),0)</f>
        <v>0</v>
      </c>
      <c r="N1527" s="8">
        <f>ROUND(INDEX([1]Calculation!S:S,ROW()),0)</f>
        <v>0</v>
      </c>
      <c r="O1527" s="8">
        <f>ROUND(INDEX([1]Calculation!T:T,ROW()),0)</f>
        <v>0</v>
      </c>
      <c r="P1527" s="8">
        <f>INDEX([1]Calculation!CB:CB,ROW())</f>
        <v>0</v>
      </c>
    </row>
    <row r="1528" spans="1:16">
      <c r="A1528">
        <f>INDEX([1]Calculation!$F:$F,ROW())</f>
        <v>0</v>
      </c>
      <c r="B1528">
        <f>INDEX([1]Calculation!$D:$D,ROW())</f>
        <v>0</v>
      </c>
      <c r="C1528" t="str">
        <f>IF(INDEX([1]Calculation!$G:$G,ROW())=0,"-",INDEX([1]Calculation!$G:$G,ROW()))</f>
        <v>-</v>
      </c>
      <c r="D1528" t="str">
        <f>INDEX([1]Calculation!$J:$J,ROW())&amp;"  "&amp;INDEX([1]Calculation!$K:$K,ROW())</f>
        <v xml:space="preserve">  </v>
      </c>
      <c r="E1528" s="19">
        <f>INDEX([1]Calculation!$I:$I,ROW())</f>
        <v>0</v>
      </c>
      <c r="F1528" s="12">
        <f>ROUND(INDEX([1]Calculation!AL:AL,ROW()),1)</f>
        <v>0</v>
      </c>
      <c r="G1528" s="8">
        <f>ROUND(INDEX([1]Calculation!L:L,ROW()),0)</f>
        <v>0</v>
      </c>
      <c r="H1528" s="8">
        <f>ROUND(INDEX([1]Calculation!M:M,ROW()),0)</f>
        <v>0</v>
      </c>
      <c r="I1528" s="8">
        <f>ROUND(INDEX([1]Calculation!N:N,ROW()),0)</f>
        <v>0</v>
      </c>
      <c r="J1528" s="8">
        <f>ROUND(INDEX([1]Calculation!O:O,ROW()),0)</f>
        <v>0</v>
      </c>
      <c r="K1528" s="8">
        <f>ROUND(INDEX([1]Calculation!P:P,ROW()),0)</f>
        <v>0</v>
      </c>
      <c r="L1528" s="8">
        <f>ROUND(INDEX([1]Calculation!Q:Q,ROW()),0)</f>
        <v>0</v>
      </c>
      <c r="M1528" s="8">
        <f>ROUND(INDEX([1]Calculation!R:R,ROW()),0)</f>
        <v>0</v>
      </c>
      <c r="N1528" s="8">
        <f>ROUND(INDEX([1]Calculation!S:S,ROW()),0)</f>
        <v>0</v>
      </c>
      <c r="O1528" s="8">
        <f>ROUND(INDEX([1]Calculation!T:T,ROW()),0)</f>
        <v>0</v>
      </c>
      <c r="P1528" s="8">
        <f>INDEX([1]Calculation!CB:CB,ROW())</f>
        <v>0</v>
      </c>
    </row>
    <row r="1529" spans="1:16">
      <c r="A1529">
        <f>INDEX([1]Calculation!$F:$F,ROW())</f>
        <v>0</v>
      </c>
      <c r="B1529">
        <f>INDEX([1]Calculation!$D:$D,ROW())</f>
        <v>0</v>
      </c>
      <c r="C1529" t="str">
        <f>IF(INDEX([1]Calculation!$G:$G,ROW())=0,"-",INDEX([1]Calculation!$G:$G,ROW()))</f>
        <v>-</v>
      </c>
      <c r="D1529" t="str">
        <f>INDEX([1]Calculation!$J:$J,ROW())&amp;"  "&amp;INDEX([1]Calculation!$K:$K,ROW())</f>
        <v xml:space="preserve">  </v>
      </c>
      <c r="E1529" s="19">
        <f>INDEX([1]Calculation!$I:$I,ROW())</f>
        <v>0</v>
      </c>
      <c r="F1529" s="12">
        <f>ROUND(INDEX([1]Calculation!AL:AL,ROW()),1)</f>
        <v>0</v>
      </c>
      <c r="G1529" s="8">
        <f>ROUND(INDEX([1]Calculation!L:L,ROW()),0)</f>
        <v>0</v>
      </c>
      <c r="H1529" s="8">
        <f>ROUND(INDEX([1]Calculation!M:M,ROW()),0)</f>
        <v>0</v>
      </c>
      <c r="I1529" s="8">
        <f>ROUND(INDEX([1]Calculation!N:N,ROW()),0)</f>
        <v>0</v>
      </c>
      <c r="J1529" s="8">
        <f>ROUND(INDEX([1]Calculation!O:O,ROW()),0)</f>
        <v>0</v>
      </c>
      <c r="K1529" s="8">
        <f>ROUND(INDEX([1]Calculation!P:P,ROW()),0)</f>
        <v>0</v>
      </c>
      <c r="L1529" s="8">
        <f>ROUND(INDEX([1]Calculation!Q:Q,ROW()),0)</f>
        <v>0</v>
      </c>
      <c r="M1529" s="8">
        <f>ROUND(INDEX([1]Calculation!R:R,ROW()),0)</f>
        <v>0</v>
      </c>
      <c r="N1529" s="8">
        <f>ROUND(INDEX([1]Calculation!S:S,ROW()),0)</f>
        <v>0</v>
      </c>
      <c r="O1529" s="8">
        <f>ROUND(INDEX([1]Calculation!T:T,ROW()),0)</f>
        <v>0</v>
      </c>
      <c r="P1529" s="8">
        <f>INDEX([1]Calculation!CB:CB,ROW())</f>
        <v>0</v>
      </c>
    </row>
    <row r="1530" spans="1:16">
      <c r="A1530">
        <f>INDEX([1]Calculation!$F:$F,ROW())</f>
        <v>0</v>
      </c>
      <c r="B1530">
        <f>INDEX([1]Calculation!$D:$D,ROW())</f>
        <v>0</v>
      </c>
      <c r="C1530" t="str">
        <f>IF(INDEX([1]Calculation!$G:$G,ROW())=0,"-",INDEX([1]Calculation!$G:$G,ROW()))</f>
        <v>-</v>
      </c>
      <c r="D1530" t="str">
        <f>INDEX([1]Calculation!$J:$J,ROW())&amp;"  "&amp;INDEX([1]Calculation!$K:$K,ROW())</f>
        <v xml:space="preserve">  </v>
      </c>
      <c r="E1530" s="19">
        <f>INDEX([1]Calculation!$I:$I,ROW())</f>
        <v>0</v>
      </c>
      <c r="F1530" s="12">
        <f>ROUND(INDEX([1]Calculation!AL:AL,ROW()),1)</f>
        <v>0</v>
      </c>
      <c r="G1530" s="8">
        <f>ROUND(INDEX([1]Calculation!L:L,ROW()),0)</f>
        <v>0</v>
      </c>
      <c r="H1530" s="8">
        <f>ROUND(INDEX([1]Calculation!M:M,ROW()),0)</f>
        <v>0</v>
      </c>
      <c r="I1530" s="8">
        <f>ROUND(INDEX([1]Calculation!N:N,ROW()),0)</f>
        <v>0</v>
      </c>
      <c r="J1530" s="8">
        <f>ROUND(INDEX([1]Calculation!O:O,ROW()),0)</f>
        <v>0</v>
      </c>
      <c r="K1530" s="8">
        <f>ROUND(INDEX([1]Calculation!P:P,ROW()),0)</f>
        <v>0</v>
      </c>
      <c r="L1530" s="8">
        <f>ROUND(INDEX([1]Calculation!Q:Q,ROW()),0)</f>
        <v>0</v>
      </c>
      <c r="M1530" s="8">
        <f>ROUND(INDEX([1]Calculation!R:R,ROW()),0)</f>
        <v>0</v>
      </c>
      <c r="N1530" s="8">
        <f>ROUND(INDEX([1]Calculation!S:S,ROW()),0)</f>
        <v>0</v>
      </c>
      <c r="O1530" s="8">
        <f>ROUND(INDEX([1]Calculation!T:T,ROW()),0)</f>
        <v>0</v>
      </c>
      <c r="P1530" s="8">
        <f>INDEX([1]Calculation!CB:CB,ROW())</f>
        <v>0</v>
      </c>
    </row>
    <row r="1531" spans="1:16">
      <c r="A1531">
        <f>INDEX([1]Calculation!$F:$F,ROW())</f>
        <v>0</v>
      </c>
      <c r="B1531">
        <f>INDEX([1]Calculation!$D:$D,ROW())</f>
        <v>0</v>
      </c>
      <c r="C1531" t="str">
        <f>IF(INDEX([1]Calculation!$G:$G,ROW())=0,"-",INDEX([1]Calculation!$G:$G,ROW()))</f>
        <v>-</v>
      </c>
      <c r="D1531" t="str">
        <f>INDEX([1]Calculation!$J:$J,ROW())&amp;"  "&amp;INDEX([1]Calculation!$K:$K,ROW())</f>
        <v xml:space="preserve">  </v>
      </c>
      <c r="E1531" s="19">
        <f>INDEX([1]Calculation!$I:$I,ROW())</f>
        <v>0</v>
      </c>
      <c r="F1531" s="12">
        <f>ROUND(INDEX([1]Calculation!AL:AL,ROW()),1)</f>
        <v>0</v>
      </c>
      <c r="G1531" s="8">
        <f>ROUND(INDEX([1]Calculation!L:L,ROW()),0)</f>
        <v>0</v>
      </c>
      <c r="H1531" s="8">
        <f>ROUND(INDEX([1]Calculation!M:M,ROW()),0)</f>
        <v>0</v>
      </c>
      <c r="I1531" s="8">
        <f>ROUND(INDEX([1]Calculation!N:N,ROW()),0)</f>
        <v>0</v>
      </c>
      <c r="J1531" s="8">
        <f>ROUND(INDEX([1]Calculation!O:O,ROW()),0)</f>
        <v>0</v>
      </c>
      <c r="K1531" s="8">
        <f>ROUND(INDEX([1]Calculation!P:P,ROW()),0)</f>
        <v>0</v>
      </c>
      <c r="L1531" s="8">
        <f>ROUND(INDEX([1]Calculation!Q:Q,ROW()),0)</f>
        <v>0</v>
      </c>
      <c r="M1531" s="8">
        <f>ROUND(INDEX([1]Calculation!R:R,ROW()),0)</f>
        <v>0</v>
      </c>
      <c r="N1531" s="8">
        <f>ROUND(INDEX([1]Calculation!S:S,ROW()),0)</f>
        <v>0</v>
      </c>
      <c r="O1531" s="8">
        <f>ROUND(INDEX([1]Calculation!T:T,ROW()),0)</f>
        <v>0</v>
      </c>
      <c r="P1531" s="8">
        <f>INDEX([1]Calculation!CB:CB,ROW())</f>
        <v>0</v>
      </c>
    </row>
    <row r="1532" spans="1:16">
      <c r="A1532">
        <f>INDEX([1]Calculation!$F:$F,ROW())</f>
        <v>0</v>
      </c>
      <c r="B1532">
        <f>INDEX([1]Calculation!$D:$D,ROW())</f>
        <v>0</v>
      </c>
      <c r="C1532" t="str">
        <f>IF(INDEX([1]Calculation!$G:$G,ROW())=0,"-",INDEX([1]Calculation!$G:$G,ROW()))</f>
        <v>-</v>
      </c>
      <c r="D1532" t="str">
        <f>INDEX([1]Calculation!$J:$J,ROW())&amp;"  "&amp;INDEX([1]Calculation!$K:$K,ROW())</f>
        <v xml:space="preserve">  </v>
      </c>
      <c r="E1532" s="19">
        <f>INDEX([1]Calculation!$I:$I,ROW())</f>
        <v>0</v>
      </c>
      <c r="F1532" s="12">
        <f>ROUND(INDEX([1]Calculation!AL:AL,ROW()),1)</f>
        <v>0</v>
      </c>
      <c r="G1532" s="8">
        <f>ROUND(INDEX([1]Calculation!L:L,ROW()),0)</f>
        <v>0</v>
      </c>
      <c r="H1532" s="8">
        <f>ROUND(INDEX([1]Calculation!M:M,ROW()),0)</f>
        <v>0</v>
      </c>
      <c r="I1532" s="8">
        <f>ROUND(INDEX([1]Calculation!N:N,ROW()),0)</f>
        <v>0</v>
      </c>
      <c r="J1532" s="8">
        <f>ROUND(INDEX([1]Calculation!O:O,ROW()),0)</f>
        <v>0</v>
      </c>
      <c r="K1532" s="8">
        <f>ROUND(INDEX([1]Calculation!P:P,ROW()),0)</f>
        <v>0</v>
      </c>
      <c r="L1532" s="8">
        <f>ROUND(INDEX([1]Calculation!Q:Q,ROW()),0)</f>
        <v>0</v>
      </c>
      <c r="M1532" s="8">
        <f>ROUND(INDEX([1]Calculation!R:R,ROW()),0)</f>
        <v>0</v>
      </c>
      <c r="N1532" s="8">
        <f>ROUND(INDEX([1]Calculation!S:S,ROW()),0)</f>
        <v>0</v>
      </c>
      <c r="O1532" s="8">
        <f>ROUND(INDEX([1]Calculation!T:T,ROW()),0)</f>
        <v>0</v>
      </c>
      <c r="P1532" s="8">
        <f>INDEX([1]Calculation!CB:CB,ROW())</f>
        <v>0</v>
      </c>
    </row>
    <row r="1533" spans="1:16">
      <c r="A1533">
        <f>INDEX([1]Calculation!$F:$F,ROW())</f>
        <v>0</v>
      </c>
      <c r="B1533">
        <f>INDEX([1]Calculation!$D:$D,ROW())</f>
        <v>0</v>
      </c>
      <c r="C1533" t="str">
        <f>IF(INDEX([1]Calculation!$G:$G,ROW())=0,"-",INDEX([1]Calculation!$G:$G,ROW()))</f>
        <v>-</v>
      </c>
      <c r="D1533" t="str">
        <f>INDEX([1]Calculation!$J:$J,ROW())&amp;"  "&amp;INDEX([1]Calculation!$K:$K,ROW())</f>
        <v xml:space="preserve">  </v>
      </c>
      <c r="E1533" s="19">
        <f>INDEX([1]Calculation!$I:$I,ROW())</f>
        <v>0</v>
      </c>
      <c r="F1533" s="12">
        <f>ROUND(INDEX([1]Calculation!AL:AL,ROW()),1)</f>
        <v>0</v>
      </c>
      <c r="G1533" s="8">
        <f>ROUND(INDEX([1]Calculation!L:L,ROW()),0)</f>
        <v>0</v>
      </c>
      <c r="H1533" s="8">
        <f>ROUND(INDEX([1]Calculation!M:M,ROW()),0)</f>
        <v>0</v>
      </c>
      <c r="I1533" s="8">
        <f>ROUND(INDEX([1]Calculation!N:N,ROW()),0)</f>
        <v>0</v>
      </c>
      <c r="J1533" s="8">
        <f>ROUND(INDEX([1]Calculation!O:O,ROW()),0)</f>
        <v>0</v>
      </c>
      <c r="K1533" s="8">
        <f>ROUND(INDEX([1]Calculation!P:P,ROW()),0)</f>
        <v>0</v>
      </c>
      <c r="L1533" s="8">
        <f>ROUND(INDEX([1]Calculation!Q:Q,ROW()),0)</f>
        <v>0</v>
      </c>
      <c r="M1533" s="8">
        <f>ROUND(INDEX([1]Calculation!R:R,ROW()),0)</f>
        <v>0</v>
      </c>
      <c r="N1533" s="8">
        <f>ROUND(INDEX([1]Calculation!S:S,ROW()),0)</f>
        <v>0</v>
      </c>
      <c r="O1533" s="8">
        <f>ROUND(INDEX([1]Calculation!T:T,ROW()),0)</f>
        <v>0</v>
      </c>
      <c r="P1533" s="8">
        <f>INDEX([1]Calculation!CB:CB,ROW())</f>
        <v>0</v>
      </c>
    </row>
    <row r="1534" spans="1:16">
      <c r="A1534">
        <f>INDEX([1]Calculation!$F:$F,ROW())</f>
        <v>0</v>
      </c>
      <c r="B1534">
        <f>INDEX([1]Calculation!$D:$D,ROW())</f>
        <v>0</v>
      </c>
      <c r="C1534" t="str">
        <f>IF(INDEX([1]Calculation!$G:$G,ROW())=0,"-",INDEX([1]Calculation!$G:$G,ROW()))</f>
        <v>-</v>
      </c>
      <c r="D1534" t="str">
        <f>INDEX([1]Calculation!$J:$J,ROW())&amp;"  "&amp;INDEX([1]Calculation!$K:$K,ROW())</f>
        <v xml:space="preserve">  </v>
      </c>
      <c r="E1534" s="19">
        <f>INDEX([1]Calculation!$I:$I,ROW())</f>
        <v>0</v>
      </c>
      <c r="F1534" s="12">
        <f>ROUND(INDEX([1]Calculation!AL:AL,ROW()),1)</f>
        <v>0</v>
      </c>
      <c r="G1534" s="8">
        <f>ROUND(INDEX([1]Calculation!L:L,ROW()),0)</f>
        <v>0</v>
      </c>
      <c r="H1534" s="8">
        <f>ROUND(INDEX([1]Calculation!M:M,ROW()),0)</f>
        <v>0</v>
      </c>
      <c r="I1534" s="8">
        <f>ROUND(INDEX([1]Calculation!N:N,ROW()),0)</f>
        <v>0</v>
      </c>
      <c r="J1534" s="8">
        <f>ROUND(INDEX([1]Calculation!O:O,ROW()),0)</f>
        <v>0</v>
      </c>
      <c r="K1534" s="8">
        <f>ROUND(INDEX([1]Calculation!P:P,ROW()),0)</f>
        <v>0</v>
      </c>
      <c r="L1534" s="8">
        <f>ROUND(INDEX([1]Calculation!Q:Q,ROW()),0)</f>
        <v>0</v>
      </c>
      <c r="M1534" s="8">
        <f>ROUND(INDEX([1]Calculation!R:R,ROW()),0)</f>
        <v>0</v>
      </c>
      <c r="N1534" s="8">
        <f>ROUND(INDEX([1]Calculation!S:S,ROW()),0)</f>
        <v>0</v>
      </c>
      <c r="O1534" s="8">
        <f>ROUND(INDEX([1]Calculation!T:T,ROW()),0)</f>
        <v>0</v>
      </c>
      <c r="P1534" s="8">
        <f>INDEX([1]Calculation!CB:CB,ROW())</f>
        <v>0</v>
      </c>
    </row>
    <row r="1535" spans="1:16">
      <c r="A1535">
        <f>INDEX([1]Calculation!$F:$F,ROW())</f>
        <v>0</v>
      </c>
      <c r="B1535">
        <f>INDEX([1]Calculation!$D:$D,ROW())</f>
        <v>0</v>
      </c>
      <c r="C1535" t="str">
        <f>IF(INDEX([1]Calculation!$G:$G,ROW())=0,"-",INDEX([1]Calculation!$G:$G,ROW()))</f>
        <v>-</v>
      </c>
      <c r="D1535" t="str">
        <f>INDEX([1]Calculation!$J:$J,ROW())&amp;"  "&amp;INDEX([1]Calculation!$K:$K,ROW())</f>
        <v xml:space="preserve">  </v>
      </c>
      <c r="E1535" s="19">
        <f>INDEX([1]Calculation!$I:$I,ROW())</f>
        <v>0</v>
      </c>
      <c r="F1535" s="12">
        <f>ROUND(INDEX([1]Calculation!AL:AL,ROW()),1)</f>
        <v>0</v>
      </c>
      <c r="G1535" s="8">
        <f>ROUND(INDEX([1]Calculation!L:L,ROW()),0)</f>
        <v>0</v>
      </c>
      <c r="H1535" s="8">
        <f>ROUND(INDEX([1]Calculation!M:M,ROW()),0)</f>
        <v>0</v>
      </c>
      <c r="I1535" s="8">
        <f>ROUND(INDEX([1]Calculation!N:N,ROW()),0)</f>
        <v>0</v>
      </c>
      <c r="J1535" s="8">
        <f>ROUND(INDEX([1]Calculation!O:O,ROW()),0)</f>
        <v>0</v>
      </c>
      <c r="K1535" s="8">
        <f>ROUND(INDEX([1]Calculation!P:P,ROW()),0)</f>
        <v>0</v>
      </c>
      <c r="L1535" s="8">
        <f>ROUND(INDEX([1]Calculation!Q:Q,ROW()),0)</f>
        <v>0</v>
      </c>
      <c r="M1535" s="8">
        <f>ROUND(INDEX([1]Calculation!R:R,ROW()),0)</f>
        <v>0</v>
      </c>
      <c r="N1535" s="8">
        <f>ROUND(INDEX([1]Calculation!S:S,ROW()),0)</f>
        <v>0</v>
      </c>
      <c r="O1535" s="8">
        <f>ROUND(INDEX([1]Calculation!T:T,ROW()),0)</f>
        <v>0</v>
      </c>
      <c r="P1535" s="8">
        <f>INDEX([1]Calculation!CB:CB,ROW())</f>
        <v>0</v>
      </c>
    </row>
    <row r="1536" spans="1:16">
      <c r="A1536">
        <f>INDEX([1]Calculation!$F:$F,ROW())</f>
        <v>0</v>
      </c>
      <c r="B1536">
        <f>INDEX([1]Calculation!$D:$D,ROW())</f>
        <v>0</v>
      </c>
      <c r="C1536" t="str">
        <f>IF(INDEX([1]Calculation!$G:$G,ROW())=0,"-",INDEX([1]Calculation!$G:$G,ROW()))</f>
        <v>-</v>
      </c>
      <c r="D1536" t="str">
        <f>INDEX([1]Calculation!$J:$J,ROW())&amp;"  "&amp;INDEX([1]Calculation!$K:$K,ROW())</f>
        <v xml:space="preserve">  </v>
      </c>
      <c r="E1536" s="19">
        <f>INDEX([1]Calculation!$I:$I,ROW())</f>
        <v>0</v>
      </c>
      <c r="F1536" s="12">
        <f>ROUND(INDEX([1]Calculation!AL:AL,ROW()),1)</f>
        <v>0</v>
      </c>
      <c r="G1536" s="8">
        <f>ROUND(INDEX([1]Calculation!L:L,ROW()),0)</f>
        <v>0</v>
      </c>
      <c r="H1536" s="8">
        <f>ROUND(INDEX([1]Calculation!M:M,ROW()),0)</f>
        <v>0</v>
      </c>
      <c r="I1536" s="8">
        <f>ROUND(INDEX([1]Calculation!N:N,ROW()),0)</f>
        <v>0</v>
      </c>
      <c r="J1536" s="8">
        <f>ROUND(INDEX([1]Calculation!O:O,ROW()),0)</f>
        <v>0</v>
      </c>
      <c r="K1536" s="8">
        <f>ROUND(INDEX([1]Calculation!P:P,ROW()),0)</f>
        <v>0</v>
      </c>
      <c r="L1536" s="8">
        <f>ROUND(INDEX([1]Calculation!Q:Q,ROW()),0)</f>
        <v>0</v>
      </c>
      <c r="M1536" s="8">
        <f>ROUND(INDEX([1]Calculation!R:R,ROW()),0)</f>
        <v>0</v>
      </c>
      <c r="N1536" s="8">
        <f>ROUND(INDEX([1]Calculation!S:S,ROW()),0)</f>
        <v>0</v>
      </c>
      <c r="O1536" s="8">
        <f>ROUND(INDEX([1]Calculation!T:T,ROW()),0)</f>
        <v>0</v>
      </c>
      <c r="P1536" s="8">
        <f>INDEX([1]Calculation!CB:CB,ROW())</f>
        <v>0</v>
      </c>
    </row>
    <row r="1537" spans="1:16">
      <c r="A1537">
        <f>INDEX([1]Calculation!$F:$F,ROW())</f>
        <v>0</v>
      </c>
      <c r="B1537">
        <f>INDEX([1]Calculation!$D:$D,ROW())</f>
        <v>0</v>
      </c>
      <c r="C1537" t="str">
        <f>IF(INDEX([1]Calculation!$G:$G,ROW())=0,"-",INDEX([1]Calculation!$G:$G,ROW()))</f>
        <v>-</v>
      </c>
      <c r="D1537" t="str">
        <f>INDEX([1]Calculation!$J:$J,ROW())&amp;"  "&amp;INDEX([1]Calculation!$K:$K,ROW())</f>
        <v xml:space="preserve">  </v>
      </c>
      <c r="E1537" s="19">
        <f>INDEX([1]Calculation!$I:$I,ROW())</f>
        <v>0</v>
      </c>
      <c r="F1537" s="12">
        <f>ROUND(INDEX([1]Calculation!AL:AL,ROW()),1)</f>
        <v>0</v>
      </c>
      <c r="G1537" s="8">
        <f>ROUND(INDEX([1]Calculation!L:L,ROW()),0)</f>
        <v>0</v>
      </c>
      <c r="H1537" s="8">
        <f>ROUND(INDEX([1]Calculation!M:M,ROW()),0)</f>
        <v>0</v>
      </c>
      <c r="I1537" s="8">
        <f>ROUND(INDEX([1]Calculation!N:N,ROW()),0)</f>
        <v>0</v>
      </c>
      <c r="J1537" s="8">
        <f>ROUND(INDEX([1]Calculation!O:O,ROW()),0)</f>
        <v>0</v>
      </c>
      <c r="K1537" s="8">
        <f>ROUND(INDEX([1]Calculation!P:P,ROW()),0)</f>
        <v>0</v>
      </c>
      <c r="L1537" s="8">
        <f>ROUND(INDEX([1]Calculation!Q:Q,ROW()),0)</f>
        <v>0</v>
      </c>
      <c r="M1537" s="8">
        <f>ROUND(INDEX([1]Calculation!R:R,ROW()),0)</f>
        <v>0</v>
      </c>
      <c r="N1537" s="8">
        <f>ROUND(INDEX([1]Calculation!S:S,ROW()),0)</f>
        <v>0</v>
      </c>
      <c r="O1537" s="8">
        <f>ROUND(INDEX([1]Calculation!T:T,ROW()),0)</f>
        <v>0</v>
      </c>
      <c r="P1537" s="8">
        <f>INDEX([1]Calculation!CB:CB,ROW())</f>
        <v>0</v>
      </c>
    </row>
    <row r="1538" spans="1:16">
      <c r="A1538">
        <f>INDEX([1]Calculation!$F:$F,ROW())</f>
        <v>0</v>
      </c>
      <c r="B1538">
        <f>INDEX([1]Calculation!$D:$D,ROW())</f>
        <v>0</v>
      </c>
      <c r="C1538" t="str">
        <f>IF(INDEX([1]Calculation!$G:$G,ROW())=0,"-",INDEX([1]Calculation!$G:$G,ROW()))</f>
        <v>-</v>
      </c>
      <c r="D1538" t="str">
        <f>INDEX([1]Calculation!$J:$J,ROW())&amp;"  "&amp;INDEX([1]Calculation!$K:$K,ROW())</f>
        <v xml:space="preserve">  </v>
      </c>
      <c r="E1538" s="19">
        <f>INDEX([1]Calculation!$I:$I,ROW())</f>
        <v>0</v>
      </c>
      <c r="F1538" s="12">
        <f>ROUND(INDEX([1]Calculation!AL:AL,ROW()),1)</f>
        <v>0</v>
      </c>
      <c r="G1538" s="8">
        <f>ROUND(INDEX([1]Calculation!L:L,ROW()),0)</f>
        <v>0</v>
      </c>
      <c r="H1538" s="8">
        <f>ROUND(INDEX([1]Calculation!M:M,ROW()),0)</f>
        <v>0</v>
      </c>
      <c r="I1538" s="8">
        <f>ROUND(INDEX([1]Calculation!N:N,ROW()),0)</f>
        <v>0</v>
      </c>
      <c r="J1538" s="8">
        <f>ROUND(INDEX([1]Calculation!O:O,ROW()),0)</f>
        <v>0</v>
      </c>
      <c r="K1538" s="8">
        <f>ROUND(INDEX([1]Calculation!P:P,ROW()),0)</f>
        <v>0</v>
      </c>
      <c r="L1538" s="8">
        <f>ROUND(INDEX([1]Calculation!Q:Q,ROW()),0)</f>
        <v>0</v>
      </c>
      <c r="M1538" s="8">
        <f>ROUND(INDEX([1]Calculation!R:R,ROW()),0)</f>
        <v>0</v>
      </c>
      <c r="N1538" s="8">
        <f>ROUND(INDEX([1]Calculation!S:S,ROW()),0)</f>
        <v>0</v>
      </c>
      <c r="O1538" s="8">
        <f>ROUND(INDEX([1]Calculation!T:T,ROW()),0)</f>
        <v>0</v>
      </c>
      <c r="P1538" s="8">
        <f>INDEX([1]Calculation!CB:CB,ROW())</f>
        <v>0</v>
      </c>
    </row>
    <row r="1539" spans="1:16">
      <c r="A1539">
        <f>INDEX([1]Calculation!$F:$F,ROW())</f>
        <v>0</v>
      </c>
      <c r="B1539">
        <f>INDEX([1]Calculation!$D:$D,ROW())</f>
        <v>0</v>
      </c>
      <c r="C1539" t="str">
        <f>IF(INDEX([1]Calculation!$G:$G,ROW())=0,"-",INDEX([1]Calculation!$G:$G,ROW()))</f>
        <v>-</v>
      </c>
      <c r="D1539" t="str">
        <f>INDEX([1]Calculation!$J:$J,ROW())&amp;"  "&amp;INDEX([1]Calculation!$K:$K,ROW())</f>
        <v xml:space="preserve">  </v>
      </c>
      <c r="E1539" s="19">
        <f>INDEX([1]Calculation!$I:$I,ROW())</f>
        <v>0</v>
      </c>
      <c r="F1539" s="12">
        <f>ROUND(INDEX([1]Calculation!AL:AL,ROW()),1)</f>
        <v>0</v>
      </c>
      <c r="G1539" s="8">
        <f>ROUND(INDEX([1]Calculation!L:L,ROW()),0)</f>
        <v>0</v>
      </c>
      <c r="H1539" s="8">
        <f>ROUND(INDEX([1]Calculation!M:M,ROW()),0)</f>
        <v>0</v>
      </c>
      <c r="I1539" s="8">
        <f>ROUND(INDEX([1]Calculation!N:N,ROW()),0)</f>
        <v>0</v>
      </c>
      <c r="J1539" s="8">
        <f>ROUND(INDEX([1]Calculation!O:O,ROW()),0)</f>
        <v>0</v>
      </c>
      <c r="K1539" s="8">
        <f>ROUND(INDEX([1]Calculation!P:P,ROW()),0)</f>
        <v>0</v>
      </c>
      <c r="L1539" s="8">
        <f>ROUND(INDEX([1]Calculation!Q:Q,ROW()),0)</f>
        <v>0</v>
      </c>
      <c r="M1539" s="8">
        <f>ROUND(INDEX([1]Calculation!R:R,ROW()),0)</f>
        <v>0</v>
      </c>
      <c r="N1539" s="8">
        <f>ROUND(INDEX([1]Calculation!S:S,ROW()),0)</f>
        <v>0</v>
      </c>
      <c r="O1539" s="8">
        <f>ROUND(INDEX([1]Calculation!T:T,ROW()),0)</f>
        <v>0</v>
      </c>
      <c r="P1539" s="8">
        <f>INDEX([1]Calculation!CB:CB,ROW())</f>
        <v>0</v>
      </c>
    </row>
    <row r="1540" spans="1:16">
      <c r="A1540">
        <f>INDEX([1]Calculation!$F:$F,ROW())</f>
        <v>0</v>
      </c>
      <c r="B1540">
        <f>INDEX([1]Calculation!$D:$D,ROW())</f>
        <v>0</v>
      </c>
      <c r="C1540" t="str">
        <f>IF(INDEX([1]Calculation!$G:$G,ROW())=0,"-",INDEX([1]Calculation!$G:$G,ROW()))</f>
        <v>-</v>
      </c>
      <c r="D1540" t="str">
        <f>INDEX([1]Calculation!$J:$J,ROW())&amp;"  "&amp;INDEX([1]Calculation!$K:$K,ROW())</f>
        <v xml:space="preserve">  </v>
      </c>
      <c r="E1540" s="19">
        <f>INDEX([1]Calculation!$I:$I,ROW())</f>
        <v>0</v>
      </c>
      <c r="F1540" s="12">
        <f>ROUND(INDEX([1]Calculation!AL:AL,ROW()),1)</f>
        <v>0</v>
      </c>
      <c r="G1540" s="8">
        <f>ROUND(INDEX([1]Calculation!L:L,ROW()),0)</f>
        <v>0</v>
      </c>
      <c r="H1540" s="8">
        <f>ROUND(INDEX([1]Calculation!M:M,ROW()),0)</f>
        <v>0</v>
      </c>
      <c r="I1540" s="8">
        <f>ROUND(INDEX([1]Calculation!N:N,ROW()),0)</f>
        <v>0</v>
      </c>
      <c r="J1540" s="8">
        <f>ROUND(INDEX([1]Calculation!O:O,ROW()),0)</f>
        <v>0</v>
      </c>
      <c r="K1540" s="8">
        <f>ROUND(INDEX([1]Calculation!P:P,ROW()),0)</f>
        <v>0</v>
      </c>
      <c r="L1540" s="8">
        <f>ROUND(INDEX([1]Calculation!Q:Q,ROW()),0)</f>
        <v>0</v>
      </c>
      <c r="M1540" s="8">
        <f>ROUND(INDEX([1]Calculation!R:R,ROW()),0)</f>
        <v>0</v>
      </c>
      <c r="N1540" s="8">
        <f>ROUND(INDEX([1]Calculation!S:S,ROW()),0)</f>
        <v>0</v>
      </c>
      <c r="O1540" s="8">
        <f>ROUND(INDEX([1]Calculation!T:T,ROW()),0)</f>
        <v>0</v>
      </c>
      <c r="P1540" s="8">
        <f>INDEX([1]Calculation!CB:CB,ROW())</f>
        <v>0</v>
      </c>
    </row>
    <row r="1541" spans="1:16">
      <c r="A1541">
        <f>INDEX([1]Calculation!$F:$F,ROW())</f>
        <v>0</v>
      </c>
      <c r="B1541">
        <f>INDEX([1]Calculation!$D:$D,ROW())</f>
        <v>0</v>
      </c>
      <c r="C1541" t="str">
        <f>IF(INDEX([1]Calculation!$G:$G,ROW())=0,"-",INDEX([1]Calculation!$G:$G,ROW()))</f>
        <v>-</v>
      </c>
      <c r="D1541" t="str">
        <f>INDEX([1]Calculation!$J:$J,ROW())&amp;"  "&amp;INDEX([1]Calculation!$K:$K,ROW())</f>
        <v xml:space="preserve">  </v>
      </c>
      <c r="E1541" s="19">
        <f>INDEX([1]Calculation!$I:$I,ROW())</f>
        <v>0</v>
      </c>
      <c r="F1541" s="12">
        <f>ROUND(INDEX([1]Calculation!AL:AL,ROW()),1)</f>
        <v>0</v>
      </c>
      <c r="G1541" s="8">
        <f>ROUND(INDEX([1]Calculation!L:L,ROW()),0)</f>
        <v>0</v>
      </c>
      <c r="H1541" s="8">
        <f>ROUND(INDEX([1]Calculation!M:M,ROW()),0)</f>
        <v>0</v>
      </c>
      <c r="I1541" s="8">
        <f>ROUND(INDEX([1]Calculation!N:N,ROW()),0)</f>
        <v>0</v>
      </c>
      <c r="J1541" s="8">
        <f>ROUND(INDEX([1]Calculation!O:O,ROW()),0)</f>
        <v>0</v>
      </c>
      <c r="K1541" s="8">
        <f>ROUND(INDEX([1]Calculation!P:P,ROW()),0)</f>
        <v>0</v>
      </c>
      <c r="L1541" s="8">
        <f>ROUND(INDEX([1]Calculation!Q:Q,ROW()),0)</f>
        <v>0</v>
      </c>
      <c r="M1541" s="8">
        <f>ROUND(INDEX([1]Calculation!R:R,ROW()),0)</f>
        <v>0</v>
      </c>
      <c r="N1541" s="8">
        <f>ROUND(INDEX([1]Calculation!S:S,ROW()),0)</f>
        <v>0</v>
      </c>
      <c r="O1541" s="8">
        <f>ROUND(INDEX([1]Calculation!T:T,ROW()),0)</f>
        <v>0</v>
      </c>
      <c r="P1541" s="8">
        <f>INDEX([1]Calculation!CB:CB,ROW())</f>
        <v>0</v>
      </c>
    </row>
    <row r="1542" spans="1:16">
      <c r="A1542">
        <f>INDEX([1]Calculation!$F:$F,ROW())</f>
        <v>0</v>
      </c>
      <c r="B1542">
        <f>INDEX([1]Calculation!$D:$D,ROW())</f>
        <v>0</v>
      </c>
      <c r="C1542" t="str">
        <f>IF(INDEX([1]Calculation!$G:$G,ROW())=0,"-",INDEX([1]Calculation!$G:$G,ROW()))</f>
        <v>-</v>
      </c>
      <c r="D1542" t="str">
        <f>INDEX([1]Calculation!$J:$J,ROW())&amp;"  "&amp;INDEX([1]Calculation!$K:$K,ROW())</f>
        <v xml:space="preserve">  </v>
      </c>
      <c r="E1542" s="19">
        <f>INDEX([1]Calculation!$I:$I,ROW())</f>
        <v>0</v>
      </c>
      <c r="F1542" s="12">
        <f>ROUND(INDEX([1]Calculation!AL:AL,ROW()),1)</f>
        <v>0</v>
      </c>
      <c r="G1542" s="8">
        <f>ROUND(INDEX([1]Calculation!L:L,ROW()),0)</f>
        <v>0</v>
      </c>
      <c r="H1542" s="8">
        <f>ROUND(INDEX([1]Calculation!M:M,ROW()),0)</f>
        <v>0</v>
      </c>
      <c r="I1542" s="8">
        <f>ROUND(INDEX([1]Calculation!N:N,ROW()),0)</f>
        <v>0</v>
      </c>
      <c r="J1542" s="8">
        <f>ROUND(INDEX([1]Calculation!O:O,ROW()),0)</f>
        <v>0</v>
      </c>
      <c r="K1542" s="8">
        <f>ROUND(INDEX([1]Calculation!P:P,ROW()),0)</f>
        <v>0</v>
      </c>
      <c r="L1542" s="8">
        <f>ROUND(INDEX([1]Calculation!Q:Q,ROW()),0)</f>
        <v>0</v>
      </c>
      <c r="M1542" s="8">
        <f>ROUND(INDEX([1]Calculation!R:R,ROW()),0)</f>
        <v>0</v>
      </c>
      <c r="N1542" s="8">
        <f>ROUND(INDEX([1]Calculation!S:S,ROW()),0)</f>
        <v>0</v>
      </c>
      <c r="O1542" s="8">
        <f>ROUND(INDEX([1]Calculation!T:T,ROW()),0)</f>
        <v>0</v>
      </c>
      <c r="P1542" s="8">
        <f>INDEX([1]Calculation!CB:CB,ROW())</f>
        <v>0</v>
      </c>
    </row>
    <row r="1543" spans="1:16">
      <c r="A1543">
        <f>INDEX([1]Calculation!$F:$F,ROW())</f>
        <v>0</v>
      </c>
      <c r="B1543">
        <f>INDEX([1]Calculation!$D:$D,ROW())</f>
        <v>0</v>
      </c>
      <c r="C1543" t="str">
        <f>IF(INDEX([1]Calculation!$G:$G,ROW())=0,"-",INDEX([1]Calculation!$G:$G,ROW()))</f>
        <v>-</v>
      </c>
      <c r="D1543" t="str">
        <f>INDEX([1]Calculation!$J:$J,ROW())&amp;"  "&amp;INDEX([1]Calculation!$K:$K,ROW())</f>
        <v xml:space="preserve">  </v>
      </c>
      <c r="E1543" s="19">
        <f>INDEX([1]Calculation!$I:$I,ROW())</f>
        <v>0</v>
      </c>
      <c r="F1543" s="12">
        <f>ROUND(INDEX([1]Calculation!AL:AL,ROW()),1)</f>
        <v>0</v>
      </c>
      <c r="G1543" s="8">
        <f>ROUND(INDEX([1]Calculation!L:L,ROW()),0)</f>
        <v>0</v>
      </c>
      <c r="H1543" s="8">
        <f>ROUND(INDEX([1]Calculation!M:M,ROW()),0)</f>
        <v>0</v>
      </c>
      <c r="I1543" s="8">
        <f>ROUND(INDEX([1]Calculation!N:N,ROW()),0)</f>
        <v>0</v>
      </c>
      <c r="J1543" s="8">
        <f>ROUND(INDEX([1]Calculation!O:O,ROW()),0)</f>
        <v>0</v>
      </c>
      <c r="K1543" s="8">
        <f>ROUND(INDEX([1]Calculation!P:P,ROW()),0)</f>
        <v>0</v>
      </c>
      <c r="L1543" s="8">
        <f>ROUND(INDEX([1]Calculation!Q:Q,ROW()),0)</f>
        <v>0</v>
      </c>
      <c r="M1543" s="8">
        <f>ROUND(INDEX([1]Calculation!R:R,ROW()),0)</f>
        <v>0</v>
      </c>
      <c r="N1543" s="8">
        <f>ROUND(INDEX([1]Calculation!S:S,ROW()),0)</f>
        <v>0</v>
      </c>
      <c r="O1543" s="8">
        <f>ROUND(INDEX([1]Calculation!T:T,ROW()),0)</f>
        <v>0</v>
      </c>
      <c r="P1543" s="8">
        <f>INDEX([1]Calculation!CB:CB,ROW())</f>
        <v>0</v>
      </c>
    </row>
    <row r="1544" spans="1:16">
      <c r="A1544">
        <f>INDEX([1]Calculation!$F:$F,ROW())</f>
        <v>0</v>
      </c>
      <c r="B1544">
        <f>INDEX([1]Calculation!$D:$D,ROW())</f>
        <v>0</v>
      </c>
      <c r="C1544" t="str">
        <f>IF(INDEX([1]Calculation!$G:$G,ROW())=0,"-",INDEX([1]Calculation!$G:$G,ROW()))</f>
        <v>-</v>
      </c>
      <c r="D1544" t="str">
        <f>INDEX([1]Calculation!$J:$J,ROW())&amp;"  "&amp;INDEX([1]Calculation!$K:$K,ROW())</f>
        <v xml:space="preserve">  </v>
      </c>
      <c r="E1544" s="19">
        <f>INDEX([1]Calculation!$I:$I,ROW())</f>
        <v>0</v>
      </c>
      <c r="F1544" s="12">
        <f>ROUND(INDEX([1]Calculation!AL:AL,ROW()),1)</f>
        <v>0</v>
      </c>
      <c r="G1544" s="8">
        <f>ROUND(INDEX([1]Calculation!L:L,ROW()),0)</f>
        <v>0</v>
      </c>
      <c r="H1544" s="8">
        <f>ROUND(INDEX([1]Calculation!M:M,ROW()),0)</f>
        <v>0</v>
      </c>
      <c r="I1544" s="8">
        <f>ROUND(INDEX([1]Calculation!N:N,ROW()),0)</f>
        <v>0</v>
      </c>
      <c r="J1544" s="8">
        <f>ROUND(INDEX([1]Calculation!O:O,ROW()),0)</f>
        <v>0</v>
      </c>
      <c r="K1544" s="8">
        <f>ROUND(INDEX([1]Calculation!P:P,ROW()),0)</f>
        <v>0</v>
      </c>
      <c r="L1544" s="8">
        <f>ROUND(INDEX([1]Calculation!Q:Q,ROW()),0)</f>
        <v>0</v>
      </c>
      <c r="M1544" s="8">
        <f>ROUND(INDEX([1]Calculation!R:R,ROW()),0)</f>
        <v>0</v>
      </c>
      <c r="N1544" s="8">
        <f>ROUND(INDEX([1]Calculation!S:S,ROW()),0)</f>
        <v>0</v>
      </c>
      <c r="O1544" s="8">
        <f>ROUND(INDEX([1]Calculation!T:T,ROW()),0)</f>
        <v>0</v>
      </c>
      <c r="P1544" s="8">
        <f>INDEX([1]Calculation!CB:CB,ROW())</f>
        <v>0</v>
      </c>
    </row>
    <row r="1545" spans="1:16">
      <c r="A1545">
        <f>INDEX([1]Calculation!$F:$F,ROW())</f>
        <v>0</v>
      </c>
      <c r="B1545">
        <f>INDEX([1]Calculation!$D:$D,ROW())</f>
        <v>0</v>
      </c>
      <c r="C1545" t="str">
        <f>IF(INDEX([1]Calculation!$G:$G,ROW())=0,"-",INDEX([1]Calculation!$G:$G,ROW()))</f>
        <v>-</v>
      </c>
      <c r="D1545" t="str">
        <f>INDEX([1]Calculation!$J:$J,ROW())&amp;"  "&amp;INDEX([1]Calculation!$K:$K,ROW())</f>
        <v xml:space="preserve">  </v>
      </c>
      <c r="E1545" s="19">
        <f>INDEX([1]Calculation!$I:$I,ROW())</f>
        <v>0</v>
      </c>
      <c r="F1545" s="12">
        <f>ROUND(INDEX([1]Calculation!AL:AL,ROW()),1)</f>
        <v>0</v>
      </c>
      <c r="G1545" s="8">
        <f>ROUND(INDEX([1]Calculation!L:L,ROW()),0)</f>
        <v>0</v>
      </c>
      <c r="H1545" s="8">
        <f>ROUND(INDEX([1]Calculation!M:M,ROW()),0)</f>
        <v>0</v>
      </c>
      <c r="I1545" s="8">
        <f>ROUND(INDEX([1]Calculation!N:N,ROW()),0)</f>
        <v>0</v>
      </c>
      <c r="J1545" s="8">
        <f>ROUND(INDEX([1]Calculation!O:O,ROW()),0)</f>
        <v>0</v>
      </c>
      <c r="K1545" s="8">
        <f>ROUND(INDEX([1]Calculation!P:P,ROW()),0)</f>
        <v>0</v>
      </c>
      <c r="L1545" s="8">
        <f>ROUND(INDEX([1]Calculation!Q:Q,ROW()),0)</f>
        <v>0</v>
      </c>
      <c r="M1545" s="8">
        <f>ROUND(INDEX([1]Calculation!R:R,ROW()),0)</f>
        <v>0</v>
      </c>
      <c r="N1545" s="8">
        <f>ROUND(INDEX([1]Calculation!S:S,ROW()),0)</f>
        <v>0</v>
      </c>
      <c r="O1545" s="8">
        <f>ROUND(INDEX([1]Calculation!T:T,ROW()),0)</f>
        <v>0</v>
      </c>
      <c r="P1545" s="8">
        <f>INDEX([1]Calculation!CB:CB,ROW())</f>
        <v>0</v>
      </c>
    </row>
    <row r="1546" spans="1:16">
      <c r="A1546">
        <f>INDEX([1]Calculation!$F:$F,ROW())</f>
        <v>0</v>
      </c>
      <c r="B1546">
        <f>INDEX([1]Calculation!$D:$D,ROW())</f>
        <v>0</v>
      </c>
      <c r="C1546" t="str">
        <f>IF(INDEX([1]Calculation!$G:$G,ROW())=0,"-",INDEX([1]Calculation!$G:$G,ROW()))</f>
        <v>-</v>
      </c>
      <c r="D1546" t="str">
        <f>INDEX([1]Calculation!$J:$J,ROW())&amp;"  "&amp;INDEX([1]Calculation!$K:$K,ROW())</f>
        <v xml:space="preserve">  </v>
      </c>
      <c r="E1546" s="19">
        <f>INDEX([1]Calculation!$I:$I,ROW())</f>
        <v>0</v>
      </c>
      <c r="F1546" s="12">
        <f>ROUND(INDEX([1]Calculation!AL:AL,ROW()),1)</f>
        <v>0</v>
      </c>
      <c r="G1546" s="8">
        <f>ROUND(INDEX([1]Calculation!L:L,ROW()),0)</f>
        <v>0</v>
      </c>
      <c r="H1546" s="8">
        <f>ROUND(INDEX([1]Calculation!M:M,ROW()),0)</f>
        <v>0</v>
      </c>
      <c r="I1546" s="8">
        <f>ROUND(INDEX([1]Calculation!N:N,ROW()),0)</f>
        <v>0</v>
      </c>
      <c r="J1546" s="8">
        <f>ROUND(INDEX([1]Calculation!O:O,ROW()),0)</f>
        <v>0</v>
      </c>
      <c r="K1546" s="8">
        <f>ROUND(INDEX([1]Calculation!P:P,ROW()),0)</f>
        <v>0</v>
      </c>
      <c r="L1546" s="8">
        <f>ROUND(INDEX([1]Calculation!Q:Q,ROW()),0)</f>
        <v>0</v>
      </c>
      <c r="M1546" s="8">
        <f>ROUND(INDEX([1]Calculation!R:R,ROW()),0)</f>
        <v>0</v>
      </c>
      <c r="N1546" s="8">
        <f>ROUND(INDEX([1]Calculation!S:S,ROW()),0)</f>
        <v>0</v>
      </c>
      <c r="O1546" s="8">
        <f>ROUND(INDEX([1]Calculation!T:T,ROW()),0)</f>
        <v>0</v>
      </c>
      <c r="P1546" s="8">
        <f>INDEX([1]Calculation!CB:CB,ROW())</f>
        <v>0</v>
      </c>
    </row>
    <row r="1547" spans="1:16">
      <c r="A1547">
        <f>INDEX([1]Calculation!$F:$F,ROW())</f>
        <v>0</v>
      </c>
      <c r="B1547">
        <f>INDEX([1]Calculation!$D:$D,ROW())</f>
        <v>0</v>
      </c>
      <c r="C1547" t="str">
        <f>IF(INDEX([1]Calculation!$G:$G,ROW())=0,"-",INDEX([1]Calculation!$G:$G,ROW()))</f>
        <v>-</v>
      </c>
      <c r="D1547" t="str">
        <f>INDEX([1]Calculation!$J:$J,ROW())&amp;"  "&amp;INDEX([1]Calculation!$K:$K,ROW())</f>
        <v xml:space="preserve">  </v>
      </c>
      <c r="E1547" s="19">
        <f>INDEX([1]Calculation!$I:$I,ROW())</f>
        <v>0</v>
      </c>
      <c r="F1547" s="12">
        <f>ROUND(INDEX([1]Calculation!AL:AL,ROW()),1)</f>
        <v>0</v>
      </c>
      <c r="G1547" s="8">
        <f>ROUND(INDEX([1]Calculation!L:L,ROW()),0)</f>
        <v>0</v>
      </c>
      <c r="H1547" s="8">
        <f>ROUND(INDEX([1]Calculation!M:M,ROW()),0)</f>
        <v>0</v>
      </c>
      <c r="I1547" s="8">
        <f>ROUND(INDEX([1]Calculation!N:N,ROW()),0)</f>
        <v>0</v>
      </c>
      <c r="J1547" s="8">
        <f>ROUND(INDEX([1]Calculation!O:O,ROW()),0)</f>
        <v>0</v>
      </c>
      <c r="K1547" s="8">
        <f>ROUND(INDEX([1]Calculation!P:P,ROW()),0)</f>
        <v>0</v>
      </c>
      <c r="L1547" s="8">
        <f>ROUND(INDEX([1]Calculation!Q:Q,ROW()),0)</f>
        <v>0</v>
      </c>
      <c r="M1547" s="8">
        <f>ROUND(INDEX([1]Calculation!R:R,ROW()),0)</f>
        <v>0</v>
      </c>
      <c r="N1547" s="8">
        <f>ROUND(INDEX([1]Calculation!S:S,ROW()),0)</f>
        <v>0</v>
      </c>
      <c r="O1547" s="8">
        <f>ROUND(INDEX([1]Calculation!T:T,ROW()),0)</f>
        <v>0</v>
      </c>
      <c r="P1547" s="8">
        <f>INDEX([1]Calculation!CB:CB,ROW())</f>
        <v>0</v>
      </c>
    </row>
    <row r="1548" spans="1:16">
      <c r="A1548">
        <f>INDEX([1]Calculation!$F:$F,ROW())</f>
        <v>0</v>
      </c>
      <c r="B1548">
        <f>INDEX([1]Calculation!$D:$D,ROW())</f>
        <v>0</v>
      </c>
      <c r="C1548" t="str">
        <f>IF(INDEX([1]Calculation!$G:$G,ROW())=0,"-",INDEX([1]Calculation!$G:$G,ROW()))</f>
        <v>-</v>
      </c>
      <c r="D1548" t="str">
        <f>INDEX([1]Calculation!$J:$J,ROW())&amp;"  "&amp;INDEX([1]Calculation!$K:$K,ROW())</f>
        <v xml:space="preserve">  </v>
      </c>
      <c r="E1548" s="19">
        <f>INDEX([1]Calculation!$I:$I,ROW())</f>
        <v>0</v>
      </c>
      <c r="F1548" s="12">
        <f>ROUND(INDEX([1]Calculation!AL:AL,ROW()),1)</f>
        <v>0</v>
      </c>
      <c r="G1548" s="8">
        <f>ROUND(INDEX([1]Calculation!L:L,ROW()),0)</f>
        <v>0</v>
      </c>
      <c r="H1548" s="8">
        <f>ROUND(INDEX([1]Calculation!M:M,ROW()),0)</f>
        <v>0</v>
      </c>
      <c r="I1548" s="8">
        <f>ROUND(INDEX([1]Calculation!N:N,ROW()),0)</f>
        <v>0</v>
      </c>
      <c r="J1548" s="8">
        <f>ROUND(INDEX([1]Calculation!O:O,ROW()),0)</f>
        <v>0</v>
      </c>
      <c r="K1548" s="8">
        <f>ROUND(INDEX([1]Calculation!P:P,ROW()),0)</f>
        <v>0</v>
      </c>
      <c r="L1548" s="8">
        <f>ROUND(INDEX([1]Calculation!Q:Q,ROW()),0)</f>
        <v>0</v>
      </c>
      <c r="M1548" s="8">
        <f>ROUND(INDEX([1]Calculation!R:R,ROW()),0)</f>
        <v>0</v>
      </c>
      <c r="N1548" s="8">
        <f>ROUND(INDEX([1]Calculation!S:S,ROW()),0)</f>
        <v>0</v>
      </c>
      <c r="O1548" s="8">
        <f>ROUND(INDEX([1]Calculation!T:T,ROW()),0)</f>
        <v>0</v>
      </c>
      <c r="P1548" s="8">
        <f>INDEX([1]Calculation!CB:CB,ROW())</f>
        <v>0</v>
      </c>
    </row>
    <row r="1549" spans="1:16">
      <c r="A1549">
        <f>INDEX([1]Calculation!$F:$F,ROW())</f>
        <v>0</v>
      </c>
      <c r="B1549">
        <f>INDEX([1]Calculation!$D:$D,ROW())</f>
        <v>0</v>
      </c>
      <c r="C1549" t="str">
        <f>IF(INDEX([1]Calculation!$G:$G,ROW())=0,"-",INDEX([1]Calculation!$G:$G,ROW()))</f>
        <v>-</v>
      </c>
      <c r="D1549" t="str">
        <f>INDEX([1]Calculation!$J:$J,ROW())&amp;"  "&amp;INDEX([1]Calculation!$K:$K,ROW())</f>
        <v xml:space="preserve">  </v>
      </c>
      <c r="E1549" s="19">
        <f>INDEX([1]Calculation!$I:$I,ROW())</f>
        <v>0</v>
      </c>
      <c r="F1549" s="12">
        <f>ROUND(INDEX([1]Calculation!AL:AL,ROW()),1)</f>
        <v>0</v>
      </c>
      <c r="G1549" s="8">
        <f>ROUND(INDEX([1]Calculation!L:L,ROW()),0)</f>
        <v>0</v>
      </c>
      <c r="H1549" s="8">
        <f>ROUND(INDEX([1]Calculation!M:M,ROW()),0)</f>
        <v>0</v>
      </c>
      <c r="I1549" s="8">
        <f>ROUND(INDEX([1]Calculation!N:N,ROW()),0)</f>
        <v>0</v>
      </c>
      <c r="J1549" s="8">
        <f>ROUND(INDEX([1]Calculation!O:O,ROW()),0)</f>
        <v>0</v>
      </c>
      <c r="K1549" s="8">
        <f>ROUND(INDEX([1]Calculation!P:P,ROW()),0)</f>
        <v>0</v>
      </c>
      <c r="L1549" s="8">
        <f>ROUND(INDEX([1]Calculation!Q:Q,ROW()),0)</f>
        <v>0</v>
      </c>
      <c r="M1549" s="8">
        <f>ROUND(INDEX([1]Calculation!R:R,ROW()),0)</f>
        <v>0</v>
      </c>
      <c r="N1549" s="8">
        <f>ROUND(INDEX([1]Calculation!S:S,ROW()),0)</f>
        <v>0</v>
      </c>
      <c r="O1549" s="8">
        <f>ROUND(INDEX([1]Calculation!T:T,ROW()),0)</f>
        <v>0</v>
      </c>
      <c r="P1549" s="8">
        <f>INDEX([1]Calculation!CB:CB,ROW())</f>
        <v>0</v>
      </c>
    </row>
    <row r="1550" spans="1:16">
      <c r="A1550">
        <f>INDEX([1]Calculation!$F:$F,ROW())</f>
        <v>0</v>
      </c>
      <c r="B1550">
        <f>INDEX([1]Calculation!$D:$D,ROW())</f>
        <v>0</v>
      </c>
      <c r="C1550" t="str">
        <f>IF(INDEX([1]Calculation!$G:$G,ROW())=0,"-",INDEX([1]Calculation!$G:$G,ROW()))</f>
        <v>-</v>
      </c>
      <c r="D1550" t="str">
        <f>INDEX([1]Calculation!$J:$J,ROW())&amp;"  "&amp;INDEX([1]Calculation!$K:$K,ROW())</f>
        <v xml:space="preserve">  </v>
      </c>
      <c r="E1550" s="19">
        <f>INDEX([1]Calculation!$I:$I,ROW())</f>
        <v>0</v>
      </c>
      <c r="F1550" s="12">
        <f>ROUND(INDEX([1]Calculation!AL:AL,ROW()),1)</f>
        <v>0</v>
      </c>
      <c r="G1550" s="8">
        <f>ROUND(INDEX([1]Calculation!L:L,ROW()),0)</f>
        <v>0</v>
      </c>
      <c r="H1550" s="8">
        <f>ROUND(INDEX([1]Calculation!M:M,ROW()),0)</f>
        <v>0</v>
      </c>
      <c r="I1550" s="8">
        <f>ROUND(INDEX([1]Calculation!N:N,ROW()),0)</f>
        <v>0</v>
      </c>
      <c r="J1550" s="8">
        <f>ROUND(INDEX([1]Calculation!O:O,ROW()),0)</f>
        <v>0</v>
      </c>
      <c r="K1550" s="8">
        <f>ROUND(INDEX([1]Calculation!P:P,ROW()),0)</f>
        <v>0</v>
      </c>
      <c r="L1550" s="8">
        <f>ROUND(INDEX([1]Calculation!Q:Q,ROW()),0)</f>
        <v>0</v>
      </c>
      <c r="M1550" s="8">
        <f>ROUND(INDEX([1]Calculation!R:R,ROW()),0)</f>
        <v>0</v>
      </c>
      <c r="N1550" s="8">
        <f>ROUND(INDEX([1]Calculation!S:S,ROW()),0)</f>
        <v>0</v>
      </c>
      <c r="O1550" s="8">
        <f>ROUND(INDEX([1]Calculation!T:T,ROW()),0)</f>
        <v>0</v>
      </c>
      <c r="P1550" s="8">
        <f>INDEX([1]Calculation!CB:CB,ROW())</f>
        <v>0</v>
      </c>
    </row>
    <row r="1551" spans="1:16">
      <c r="A1551">
        <f>INDEX([1]Calculation!$F:$F,ROW())</f>
        <v>0</v>
      </c>
      <c r="B1551">
        <f>INDEX([1]Calculation!$D:$D,ROW())</f>
        <v>0</v>
      </c>
      <c r="C1551" t="str">
        <f>IF(INDEX([1]Calculation!$G:$G,ROW())=0,"-",INDEX([1]Calculation!$G:$G,ROW()))</f>
        <v>-</v>
      </c>
      <c r="D1551" t="str">
        <f>INDEX([1]Calculation!$J:$J,ROW())&amp;"  "&amp;INDEX([1]Calculation!$K:$K,ROW())</f>
        <v xml:space="preserve">  </v>
      </c>
      <c r="E1551" s="19">
        <f>INDEX([1]Calculation!$I:$I,ROW())</f>
        <v>0</v>
      </c>
      <c r="F1551" s="12">
        <f>ROUND(INDEX([1]Calculation!AL:AL,ROW()),1)</f>
        <v>0</v>
      </c>
      <c r="G1551" s="8">
        <f>ROUND(INDEX([1]Calculation!L:L,ROW()),0)</f>
        <v>0</v>
      </c>
      <c r="H1551" s="8">
        <f>ROUND(INDEX([1]Calculation!M:M,ROW()),0)</f>
        <v>0</v>
      </c>
      <c r="I1551" s="8">
        <f>ROUND(INDEX([1]Calculation!N:N,ROW()),0)</f>
        <v>0</v>
      </c>
      <c r="J1551" s="8">
        <f>ROUND(INDEX([1]Calculation!O:O,ROW()),0)</f>
        <v>0</v>
      </c>
      <c r="K1551" s="8">
        <f>ROUND(INDEX([1]Calculation!P:P,ROW()),0)</f>
        <v>0</v>
      </c>
      <c r="L1551" s="8">
        <f>ROUND(INDEX([1]Calculation!Q:Q,ROW()),0)</f>
        <v>0</v>
      </c>
      <c r="M1551" s="8">
        <f>ROUND(INDEX([1]Calculation!R:R,ROW()),0)</f>
        <v>0</v>
      </c>
      <c r="N1551" s="8">
        <f>ROUND(INDEX([1]Calculation!S:S,ROW()),0)</f>
        <v>0</v>
      </c>
      <c r="O1551" s="8">
        <f>ROUND(INDEX([1]Calculation!T:T,ROW()),0)</f>
        <v>0</v>
      </c>
      <c r="P1551" s="8">
        <f>INDEX([1]Calculation!CB:CB,ROW())</f>
        <v>0</v>
      </c>
    </row>
    <row r="1552" spans="1:16">
      <c r="A1552">
        <f>INDEX([1]Calculation!$F:$F,ROW())</f>
        <v>0</v>
      </c>
      <c r="B1552">
        <f>INDEX([1]Calculation!$D:$D,ROW())</f>
        <v>0</v>
      </c>
      <c r="C1552" t="str">
        <f>IF(INDEX([1]Calculation!$G:$G,ROW())=0,"-",INDEX([1]Calculation!$G:$G,ROW()))</f>
        <v>-</v>
      </c>
      <c r="D1552" t="str">
        <f>INDEX([1]Calculation!$J:$J,ROW())&amp;"  "&amp;INDEX([1]Calculation!$K:$K,ROW())</f>
        <v xml:space="preserve">  </v>
      </c>
      <c r="E1552" s="19">
        <f>INDEX([1]Calculation!$I:$I,ROW())</f>
        <v>0</v>
      </c>
      <c r="F1552" s="12">
        <f>ROUND(INDEX([1]Calculation!AL:AL,ROW()),1)</f>
        <v>0</v>
      </c>
      <c r="G1552" s="8">
        <f>ROUND(INDEX([1]Calculation!L:L,ROW()),0)</f>
        <v>0</v>
      </c>
      <c r="H1552" s="8">
        <f>ROUND(INDEX([1]Calculation!M:M,ROW()),0)</f>
        <v>0</v>
      </c>
      <c r="I1552" s="8">
        <f>ROUND(INDEX([1]Calculation!N:N,ROW()),0)</f>
        <v>0</v>
      </c>
      <c r="J1552" s="8">
        <f>ROUND(INDEX([1]Calculation!O:O,ROW()),0)</f>
        <v>0</v>
      </c>
      <c r="K1552" s="8">
        <f>ROUND(INDEX([1]Calculation!P:P,ROW()),0)</f>
        <v>0</v>
      </c>
      <c r="L1552" s="8">
        <f>ROUND(INDEX([1]Calculation!Q:Q,ROW()),0)</f>
        <v>0</v>
      </c>
      <c r="M1552" s="8">
        <f>ROUND(INDEX([1]Calculation!R:R,ROW()),0)</f>
        <v>0</v>
      </c>
      <c r="N1552" s="8">
        <f>ROUND(INDEX([1]Calculation!S:S,ROW()),0)</f>
        <v>0</v>
      </c>
      <c r="O1552" s="8">
        <f>ROUND(INDEX([1]Calculation!T:T,ROW()),0)</f>
        <v>0</v>
      </c>
      <c r="P1552" s="8">
        <f>INDEX([1]Calculation!CB:CB,ROW())</f>
        <v>0</v>
      </c>
    </row>
    <row r="1553" spans="1:16">
      <c r="A1553">
        <f>INDEX([1]Calculation!$F:$F,ROW())</f>
        <v>0</v>
      </c>
      <c r="B1553">
        <f>INDEX([1]Calculation!$D:$D,ROW())</f>
        <v>0</v>
      </c>
      <c r="C1553" t="str">
        <f>IF(INDEX([1]Calculation!$G:$G,ROW())=0,"-",INDEX([1]Calculation!$G:$G,ROW()))</f>
        <v>-</v>
      </c>
      <c r="D1553" t="str">
        <f>INDEX([1]Calculation!$J:$J,ROW())&amp;"  "&amp;INDEX([1]Calculation!$K:$K,ROW())</f>
        <v xml:space="preserve">  </v>
      </c>
      <c r="E1553" s="19">
        <f>INDEX([1]Calculation!$I:$I,ROW())</f>
        <v>0</v>
      </c>
      <c r="F1553" s="12">
        <f>ROUND(INDEX([1]Calculation!AL:AL,ROW()),1)</f>
        <v>0</v>
      </c>
      <c r="G1553" s="8">
        <f>ROUND(INDEX([1]Calculation!L:L,ROW()),0)</f>
        <v>0</v>
      </c>
      <c r="H1553" s="8">
        <f>ROUND(INDEX([1]Calculation!M:M,ROW()),0)</f>
        <v>0</v>
      </c>
      <c r="I1553" s="8">
        <f>ROUND(INDEX([1]Calculation!N:N,ROW()),0)</f>
        <v>0</v>
      </c>
      <c r="J1553" s="8">
        <f>ROUND(INDEX([1]Calculation!O:O,ROW()),0)</f>
        <v>0</v>
      </c>
      <c r="K1553" s="8">
        <f>ROUND(INDEX([1]Calculation!P:P,ROW()),0)</f>
        <v>0</v>
      </c>
      <c r="L1553" s="8">
        <f>ROUND(INDEX([1]Calculation!Q:Q,ROW()),0)</f>
        <v>0</v>
      </c>
      <c r="M1553" s="8">
        <f>ROUND(INDEX([1]Calculation!R:R,ROW()),0)</f>
        <v>0</v>
      </c>
      <c r="N1553" s="8">
        <f>ROUND(INDEX([1]Calculation!S:S,ROW()),0)</f>
        <v>0</v>
      </c>
      <c r="O1553" s="8">
        <f>ROUND(INDEX([1]Calculation!T:T,ROW()),0)</f>
        <v>0</v>
      </c>
      <c r="P1553" s="8">
        <f>INDEX([1]Calculation!CB:CB,ROW())</f>
        <v>0</v>
      </c>
    </row>
    <row r="1554" spans="1:16">
      <c r="A1554">
        <f>INDEX([1]Calculation!$F:$F,ROW())</f>
        <v>0</v>
      </c>
      <c r="B1554">
        <f>INDEX([1]Calculation!$D:$D,ROW())</f>
        <v>0</v>
      </c>
      <c r="C1554" t="str">
        <f>IF(INDEX([1]Calculation!$G:$G,ROW())=0,"-",INDEX([1]Calculation!$G:$G,ROW()))</f>
        <v>-</v>
      </c>
      <c r="D1554" t="str">
        <f>INDEX([1]Calculation!$J:$J,ROW())&amp;"  "&amp;INDEX([1]Calculation!$K:$K,ROW())</f>
        <v xml:space="preserve">  </v>
      </c>
      <c r="E1554" s="19">
        <f>INDEX([1]Calculation!$I:$I,ROW())</f>
        <v>0</v>
      </c>
      <c r="F1554" s="12">
        <f>ROUND(INDEX([1]Calculation!AL:AL,ROW()),1)</f>
        <v>0</v>
      </c>
      <c r="G1554" s="8">
        <f>ROUND(INDEX([1]Calculation!L:L,ROW()),0)</f>
        <v>0</v>
      </c>
      <c r="H1554" s="8">
        <f>ROUND(INDEX([1]Calculation!M:M,ROW()),0)</f>
        <v>0</v>
      </c>
      <c r="I1554" s="8">
        <f>ROUND(INDEX([1]Calculation!N:N,ROW()),0)</f>
        <v>0</v>
      </c>
      <c r="J1554" s="8">
        <f>ROUND(INDEX([1]Calculation!O:O,ROW()),0)</f>
        <v>0</v>
      </c>
      <c r="K1554" s="8">
        <f>ROUND(INDEX([1]Calculation!P:P,ROW()),0)</f>
        <v>0</v>
      </c>
      <c r="L1554" s="8">
        <f>ROUND(INDEX([1]Calculation!Q:Q,ROW()),0)</f>
        <v>0</v>
      </c>
      <c r="M1554" s="8">
        <f>ROUND(INDEX([1]Calculation!R:R,ROW()),0)</f>
        <v>0</v>
      </c>
      <c r="N1554" s="8">
        <f>ROUND(INDEX([1]Calculation!S:S,ROW()),0)</f>
        <v>0</v>
      </c>
      <c r="O1554" s="8">
        <f>ROUND(INDEX([1]Calculation!T:T,ROW()),0)</f>
        <v>0</v>
      </c>
      <c r="P1554" s="8">
        <f>INDEX([1]Calculation!CB:CB,ROW())</f>
        <v>0</v>
      </c>
    </row>
    <row r="1555" spans="1:16">
      <c r="A1555">
        <f>INDEX([1]Calculation!$F:$F,ROW())</f>
        <v>0</v>
      </c>
      <c r="B1555">
        <f>INDEX([1]Calculation!$D:$D,ROW())</f>
        <v>0</v>
      </c>
      <c r="C1555" t="str">
        <f>IF(INDEX([1]Calculation!$G:$G,ROW())=0,"-",INDEX([1]Calculation!$G:$G,ROW()))</f>
        <v>-</v>
      </c>
      <c r="D1555" t="str">
        <f>INDEX([1]Calculation!$J:$J,ROW())&amp;"  "&amp;INDEX([1]Calculation!$K:$K,ROW())</f>
        <v xml:space="preserve">  </v>
      </c>
      <c r="E1555" s="19">
        <f>INDEX([1]Calculation!$I:$I,ROW())</f>
        <v>0</v>
      </c>
      <c r="F1555" s="12">
        <f>ROUND(INDEX([1]Calculation!AL:AL,ROW()),1)</f>
        <v>0</v>
      </c>
      <c r="G1555" s="8">
        <f>ROUND(INDEX([1]Calculation!L:L,ROW()),0)</f>
        <v>0</v>
      </c>
      <c r="H1555" s="8">
        <f>ROUND(INDEX([1]Calculation!M:M,ROW()),0)</f>
        <v>0</v>
      </c>
      <c r="I1555" s="8">
        <f>ROUND(INDEX([1]Calculation!N:N,ROW()),0)</f>
        <v>0</v>
      </c>
      <c r="J1555" s="8">
        <f>ROUND(INDEX([1]Calculation!O:O,ROW()),0)</f>
        <v>0</v>
      </c>
      <c r="K1555" s="8">
        <f>ROUND(INDEX([1]Calculation!P:P,ROW()),0)</f>
        <v>0</v>
      </c>
      <c r="L1555" s="8">
        <f>ROUND(INDEX([1]Calculation!Q:Q,ROW()),0)</f>
        <v>0</v>
      </c>
      <c r="M1555" s="8">
        <f>ROUND(INDEX([1]Calculation!R:R,ROW()),0)</f>
        <v>0</v>
      </c>
      <c r="N1555" s="8">
        <f>ROUND(INDEX([1]Calculation!S:S,ROW()),0)</f>
        <v>0</v>
      </c>
      <c r="O1555" s="8">
        <f>ROUND(INDEX([1]Calculation!T:T,ROW()),0)</f>
        <v>0</v>
      </c>
      <c r="P1555" s="8">
        <f>INDEX([1]Calculation!CB:CB,ROW())</f>
        <v>0</v>
      </c>
    </row>
    <row r="1556" spans="1:16">
      <c r="A1556">
        <f>INDEX([1]Calculation!$F:$F,ROW())</f>
        <v>0</v>
      </c>
      <c r="B1556">
        <f>INDEX([1]Calculation!$D:$D,ROW())</f>
        <v>0</v>
      </c>
      <c r="C1556" t="str">
        <f>IF(INDEX([1]Calculation!$G:$G,ROW())=0,"-",INDEX([1]Calculation!$G:$G,ROW()))</f>
        <v>-</v>
      </c>
      <c r="D1556" t="str">
        <f>INDEX([1]Calculation!$J:$J,ROW())&amp;"  "&amp;INDEX([1]Calculation!$K:$K,ROW())</f>
        <v xml:space="preserve">  </v>
      </c>
      <c r="E1556" s="19">
        <f>INDEX([1]Calculation!$I:$I,ROW())</f>
        <v>0</v>
      </c>
      <c r="F1556" s="12">
        <f>ROUND(INDEX([1]Calculation!AL:AL,ROW()),1)</f>
        <v>0</v>
      </c>
      <c r="G1556" s="8">
        <f>ROUND(INDEX([1]Calculation!L:L,ROW()),0)</f>
        <v>0</v>
      </c>
      <c r="H1556" s="8">
        <f>ROUND(INDEX([1]Calculation!M:M,ROW()),0)</f>
        <v>0</v>
      </c>
      <c r="I1556" s="8">
        <f>ROUND(INDEX([1]Calculation!N:N,ROW()),0)</f>
        <v>0</v>
      </c>
      <c r="J1556" s="8">
        <f>ROUND(INDEX([1]Calculation!O:O,ROW()),0)</f>
        <v>0</v>
      </c>
      <c r="K1556" s="8">
        <f>ROUND(INDEX([1]Calculation!P:P,ROW()),0)</f>
        <v>0</v>
      </c>
      <c r="L1556" s="8">
        <f>ROUND(INDEX([1]Calculation!Q:Q,ROW()),0)</f>
        <v>0</v>
      </c>
      <c r="M1556" s="8">
        <f>ROUND(INDEX([1]Calculation!R:R,ROW()),0)</f>
        <v>0</v>
      </c>
      <c r="N1556" s="8">
        <f>ROUND(INDEX([1]Calculation!S:S,ROW()),0)</f>
        <v>0</v>
      </c>
      <c r="O1556" s="8">
        <f>ROUND(INDEX([1]Calculation!T:T,ROW()),0)</f>
        <v>0</v>
      </c>
      <c r="P1556" s="8">
        <f>INDEX([1]Calculation!CB:CB,ROW())</f>
        <v>0</v>
      </c>
    </row>
    <row r="1557" spans="1:16">
      <c r="A1557">
        <f>INDEX([1]Calculation!$F:$F,ROW())</f>
        <v>0</v>
      </c>
      <c r="B1557">
        <f>INDEX([1]Calculation!$D:$D,ROW())</f>
        <v>0</v>
      </c>
      <c r="C1557" t="str">
        <f>IF(INDEX([1]Calculation!$G:$G,ROW())=0,"-",INDEX([1]Calculation!$G:$G,ROW()))</f>
        <v>-</v>
      </c>
      <c r="D1557" t="str">
        <f>INDEX([1]Calculation!$J:$J,ROW())&amp;"  "&amp;INDEX([1]Calculation!$K:$K,ROW())</f>
        <v xml:space="preserve">  </v>
      </c>
      <c r="E1557" s="19">
        <f>INDEX([1]Calculation!$I:$I,ROW())</f>
        <v>0</v>
      </c>
      <c r="F1557" s="12">
        <f>ROUND(INDEX([1]Calculation!AL:AL,ROW()),1)</f>
        <v>0</v>
      </c>
      <c r="G1557" s="8">
        <f>ROUND(INDEX([1]Calculation!L:L,ROW()),0)</f>
        <v>0</v>
      </c>
      <c r="H1557" s="8">
        <f>ROUND(INDEX([1]Calculation!M:M,ROW()),0)</f>
        <v>0</v>
      </c>
      <c r="I1557" s="8">
        <f>ROUND(INDEX([1]Calculation!N:N,ROW()),0)</f>
        <v>0</v>
      </c>
      <c r="J1557" s="8">
        <f>ROUND(INDEX([1]Calculation!O:O,ROW()),0)</f>
        <v>0</v>
      </c>
      <c r="K1557" s="8">
        <f>ROUND(INDEX([1]Calculation!P:P,ROW()),0)</f>
        <v>0</v>
      </c>
      <c r="L1557" s="8">
        <f>ROUND(INDEX([1]Calculation!Q:Q,ROW()),0)</f>
        <v>0</v>
      </c>
      <c r="M1557" s="8">
        <f>ROUND(INDEX([1]Calculation!R:R,ROW()),0)</f>
        <v>0</v>
      </c>
      <c r="N1557" s="8">
        <f>ROUND(INDEX([1]Calculation!S:S,ROW()),0)</f>
        <v>0</v>
      </c>
      <c r="O1557" s="8">
        <f>ROUND(INDEX([1]Calculation!T:T,ROW()),0)</f>
        <v>0</v>
      </c>
      <c r="P1557" s="8">
        <f>INDEX([1]Calculation!CB:CB,ROW())</f>
        <v>0</v>
      </c>
    </row>
    <row r="1558" spans="1:16">
      <c r="A1558">
        <f>INDEX([1]Calculation!$F:$F,ROW())</f>
        <v>0</v>
      </c>
      <c r="B1558">
        <f>INDEX([1]Calculation!$D:$D,ROW())</f>
        <v>0</v>
      </c>
      <c r="C1558" t="str">
        <f>IF(INDEX([1]Calculation!$G:$G,ROW())=0,"-",INDEX([1]Calculation!$G:$G,ROW()))</f>
        <v>-</v>
      </c>
      <c r="D1558" t="str">
        <f>INDEX([1]Calculation!$J:$J,ROW())&amp;"  "&amp;INDEX([1]Calculation!$K:$K,ROW())</f>
        <v xml:space="preserve">  </v>
      </c>
      <c r="E1558" s="19">
        <f>INDEX([1]Calculation!$I:$I,ROW())</f>
        <v>0</v>
      </c>
      <c r="F1558" s="12">
        <f>ROUND(INDEX([1]Calculation!AL:AL,ROW()),1)</f>
        <v>0</v>
      </c>
      <c r="G1558" s="8">
        <f>ROUND(INDEX([1]Calculation!L:L,ROW()),0)</f>
        <v>0</v>
      </c>
      <c r="H1558" s="8">
        <f>ROUND(INDEX([1]Calculation!M:M,ROW()),0)</f>
        <v>0</v>
      </c>
      <c r="I1558" s="8">
        <f>ROUND(INDEX([1]Calculation!N:N,ROW()),0)</f>
        <v>0</v>
      </c>
      <c r="J1558" s="8">
        <f>ROUND(INDEX([1]Calculation!O:O,ROW()),0)</f>
        <v>0</v>
      </c>
      <c r="K1558" s="8">
        <f>ROUND(INDEX([1]Calculation!P:P,ROW()),0)</f>
        <v>0</v>
      </c>
      <c r="L1558" s="8">
        <f>ROUND(INDEX([1]Calculation!Q:Q,ROW()),0)</f>
        <v>0</v>
      </c>
      <c r="M1558" s="8">
        <f>ROUND(INDEX([1]Calculation!R:R,ROW()),0)</f>
        <v>0</v>
      </c>
      <c r="N1558" s="8">
        <f>ROUND(INDEX([1]Calculation!S:S,ROW()),0)</f>
        <v>0</v>
      </c>
      <c r="O1558" s="8">
        <f>ROUND(INDEX([1]Calculation!T:T,ROW()),0)</f>
        <v>0</v>
      </c>
      <c r="P1558" s="8">
        <f>INDEX([1]Calculation!CB:CB,ROW())</f>
        <v>0</v>
      </c>
    </row>
    <row r="1559" spans="1:16">
      <c r="A1559">
        <f>INDEX([1]Calculation!$F:$F,ROW())</f>
        <v>0</v>
      </c>
      <c r="B1559">
        <f>INDEX([1]Calculation!$D:$D,ROW())</f>
        <v>0</v>
      </c>
      <c r="C1559" t="str">
        <f>IF(INDEX([1]Calculation!$G:$G,ROW())=0,"-",INDEX([1]Calculation!$G:$G,ROW()))</f>
        <v>-</v>
      </c>
      <c r="D1559" t="str">
        <f>INDEX([1]Calculation!$J:$J,ROW())&amp;"  "&amp;INDEX([1]Calculation!$K:$K,ROW())</f>
        <v xml:space="preserve">  </v>
      </c>
      <c r="E1559" s="19">
        <f>INDEX([1]Calculation!$I:$I,ROW())</f>
        <v>0</v>
      </c>
      <c r="F1559" s="12">
        <f>ROUND(INDEX([1]Calculation!AL:AL,ROW()),1)</f>
        <v>0</v>
      </c>
      <c r="G1559" s="8">
        <f>ROUND(INDEX([1]Calculation!L:L,ROW()),0)</f>
        <v>0</v>
      </c>
      <c r="H1559" s="8">
        <f>ROUND(INDEX([1]Calculation!M:M,ROW()),0)</f>
        <v>0</v>
      </c>
      <c r="I1559" s="8">
        <f>ROUND(INDEX([1]Calculation!N:N,ROW()),0)</f>
        <v>0</v>
      </c>
      <c r="J1559" s="8">
        <f>ROUND(INDEX([1]Calculation!O:O,ROW()),0)</f>
        <v>0</v>
      </c>
      <c r="K1559" s="8">
        <f>ROUND(INDEX([1]Calculation!P:P,ROW()),0)</f>
        <v>0</v>
      </c>
      <c r="L1559" s="8">
        <f>ROUND(INDEX([1]Calculation!Q:Q,ROW()),0)</f>
        <v>0</v>
      </c>
      <c r="M1559" s="8">
        <f>ROUND(INDEX([1]Calculation!R:R,ROW()),0)</f>
        <v>0</v>
      </c>
      <c r="N1559" s="8">
        <f>ROUND(INDEX([1]Calculation!S:S,ROW()),0)</f>
        <v>0</v>
      </c>
      <c r="O1559" s="8">
        <f>ROUND(INDEX([1]Calculation!T:T,ROW()),0)</f>
        <v>0</v>
      </c>
      <c r="P1559" s="8">
        <f>INDEX([1]Calculation!CB:CB,ROW())</f>
        <v>0</v>
      </c>
    </row>
    <row r="1560" spans="1:16">
      <c r="A1560">
        <f>INDEX([1]Calculation!$F:$F,ROW())</f>
        <v>0</v>
      </c>
      <c r="B1560">
        <f>INDEX([1]Calculation!$D:$D,ROW())</f>
        <v>0</v>
      </c>
      <c r="C1560" t="str">
        <f>IF(INDEX([1]Calculation!$G:$G,ROW())=0,"-",INDEX([1]Calculation!$G:$G,ROW()))</f>
        <v>-</v>
      </c>
      <c r="D1560" t="str">
        <f>INDEX([1]Calculation!$J:$J,ROW())&amp;"  "&amp;INDEX([1]Calculation!$K:$K,ROW())</f>
        <v xml:space="preserve">  </v>
      </c>
      <c r="E1560" s="19">
        <f>INDEX([1]Calculation!$I:$I,ROW())</f>
        <v>0</v>
      </c>
      <c r="F1560" s="12">
        <f>ROUND(INDEX([1]Calculation!AL:AL,ROW()),1)</f>
        <v>0</v>
      </c>
      <c r="G1560" s="8">
        <f>ROUND(INDEX([1]Calculation!L:L,ROW()),0)</f>
        <v>0</v>
      </c>
      <c r="H1560" s="8">
        <f>ROUND(INDEX([1]Calculation!M:M,ROW()),0)</f>
        <v>0</v>
      </c>
      <c r="I1560" s="8">
        <f>ROUND(INDEX([1]Calculation!N:N,ROW()),0)</f>
        <v>0</v>
      </c>
      <c r="J1560" s="8">
        <f>ROUND(INDEX([1]Calculation!O:O,ROW()),0)</f>
        <v>0</v>
      </c>
      <c r="K1560" s="8">
        <f>ROUND(INDEX([1]Calculation!P:P,ROW()),0)</f>
        <v>0</v>
      </c>
      <c r="L1560" s="8">
        <f>ROUND(INDEX([1]Calculation!Q:Q,ROW()),0)</f>
        <v>0</v>
      </c>
      <c r="M1560" s="8">
        <f>ROUND(INDEX([1]Calculation!R:R,ROW()),0)</f>
        <v>0</v>
      </c>
      <c r="N1560" s="8">
        <f>ROUND(INDEX([1]Calculation!S:S,ROW()),0)</f>
        <v>0</v>
      </c>
      <c r="O1560" s="8">
        <f>ROUND(INDEX([1]Calculation!T:T,ROW()),0)</f>
        <v>0</v>
      </c>
      <c r="P1560" s="8">
        <f>INDEX([1]Calculation!CB:CB,ROW())</f>
        <v>0</v>
      </c>
    </row>
    <row r="1561" spans="1:16">
      <c r="A1561">
        <f>INDEX([1]Calculation!$F:$F,ROW())</f>
        <v>0</v>
      </c>
      <c r="B1561">
        <f>INDEX([1]Calculation!$D:$D,ROW())</f>
        <v>0</v>
      </c>
      <c r="C1561" t="str">
        <f>IF(INDEX([1]Calculation!$G:$G,ROW())=0,"-",INDEX([1]Calculation!$G:$G,ROW()))</f>
        <v>-</v>
      </c>
      <c r="D1561" t="str">
        <f>INDEX([1]Calculation!$J:$J,ROW())&amp;"  "&amp;INDEX([1]Calculation!$K:$K,ROW())</f>
        <v xml:space="preserve">  </v>
      </c>
      <c r="E1561" s="19">
        <f>INDEX([1]Calculation!$I:$I,ROW())</f>
        <v>0</v>
      </c>
      <c r="F1561" s="12">
        <f>ROUND(INDEX([1]Calculation!AL:AL,ROW()),1)</f>
        <v>0</v>
      </c>
      <c r="G1561" s="8">
        <f>ROUND(INDEX([1]Calculation!L:L,ROW()),0)</f>
        <v>0</v>
      </c>
      <c r="H1561" s="8">
        <f>ROUND(INDEX([1]Calculation!M:M,ROW()),0)</f>
        <v>0</v>
      </c>
      <c r="I1561" s="8">
        <f>ROUND(INDEX([1]Calculation!N:N,ROW()),0)</f>
        <v>0</v>
      </c>
      <c r="J1561" s="8">
        <f>ROUND(INDEX([1]Calculation!O:O,ROW()),0)</f>
        <v>0</v>
      </c>
      <c r="K1561" s="8">
        <f>ROUND(INDEX([1]Calculation!P:P,ROW()),0)</f>
        <v>0</v>
      </c>
      <c r="L1561" s="8">
        <f>ROUND(INDEX([1]Calculation!Q:Q,ROW()),0)</f>
        <v>0</v>
      </c>
      <c r="M1561" s="8">
        <f>ROUND(INDEX([1]Calculation!R:R,ROW()),0)</f>
        <v>0</v>
      </c>
      <c r="N1561" s="8">
        <f>ROUND(INDEX([1]Calculation!S:S,ROW()),0)</f>
        <v>0</v>
      </c>
      <c r="O1561" s="8">
        <f>ROUND(INDEX([1]Calculation!T:T,ROW()),0)</f>
        <v>0</v>
      </c>
      <c r="P1561" s="8">
        <f>INDEX([1]Calculation!CB:CB,ROW())</f>
        <v>0</v>
      </c>
    </row>
    <row r="1562" spans="1:16">
      <c r="A1562">
        <f>INDEX([1]Calculation!$F:$F,ROW())</f>
        <v>0</v>
      </c>
      <c r="B1562">
        <f>INDEX([1]Calculation!$D:$D,ROW())</f>
        <v>0</v>
      </c>
      <c r="C1562" t="str">
        <f>IF(INDEX([1]Calculation!$G:$G,ROW())=0,"-",INDEX([1]Calculation!$G:$G,ROW()))</f>
        <v>-</v>
      </c>
      <c r="D1562" t="str">
        <f>INDEX([1]Calculation!$J:$J,ROW())&amp;"  "&amp;INDEX([1]Calculation!$K:$K,ROW())</f>
        <v xml:space="preserve">  </v>
      </c>
      <c r="E1562" s="19">
        <f>INDEX([1]Calculation!$I:$I,ROW())</f>
        <v>0</v>
      </c>
      <c r="F1562" s="12">
        <f>ROUND(INDEX([1]Calculation!AL:AL,ROW()),1)</f>
        <v>0</v>
      </c>
      <c r="G1562" s="8">
        <f>ROUND(INDEX([1]Calculation!L:L,ROW()),0)</f>
        <v>0</v>
      </c>
      <c r="H1562" s="8">
        <f>ROUND(INDEX([1]Calculation!M:M,ROW()),0)</f>
        <v>0</v>
      </c>
      <c r="I1562" s="8">
        <f>ROUND(INDEX([1]Calculation!N:N,ROW()),0)</f>
        <v>0</v>
      </c>
      <c r="J1562" s="8">
        <f>ROUND(INDEX([1]Calculation!O:O,ROW()),0)</f>
        <v>0</v>
      </c>
      <c r="K1562" s="8">
        <f>ROUND(INDEX([1]Calculation!P:P,ROW()),0)</f>
        <v>0</v>
      </c>
      <c r="L1562" s="8">
        <f>ROUND(INDEX([1]Calculation!Q:Q,ROW()),0)</f>
        <v>0</v>
      </c>
      <c r="M1562" s="8">
        <f>ROUND(INDEX([1]Calculation!R:R,ROW()),0)</f>
        <v>0</v>
      </c>
      <c r="N1562" s="8">
        <f>ROUND(INDEX([1]Calculation!S:S,ROW()),0)</f>
        <v>0</v>
      </c>
      <c r="O1562" s="8">
        <f>ROUND(INDEX([1]Calculation!T:T,ROW()),0)</f>
        <v>0</v>
      </c>
      <c r="P1562" s="8">
        <f>INDEX([1]Calculation!CB:CB,ROW())</f>
        <v>0</v>
      </c>
    </row>
    <row r="1563" spans="1:16">
      <c r="A1563">
        <f>INDEX([1]Calculation!$F:$F,ROW())</f>
        <v>0</v>
      </c>
      <c r="B1563">
        <f>INDEX([1]Calculation!$D:$D,ROW())</f>
        <v>0</v>
      </c>
      <c r="C1563" t="str">
        <f>IF(INDEX([1]Calculation!$G:$G,ROW())=0,"-",INDEX([1]Calculation!$G:$G,ROW()))</f>
        <v>-</v>
      </c>
      <c r="D1563" t="str">
        <f>INDEX([1]Calculation!$J:$J,ROW())&amp;"  "&amp;INDEX([1]Calculation!$K:$K,ROW())</f>
        <v xml:space="preserve">  </v>
      </c>
      <c r="E1563" s="19">
        <f>INDEX([1]Calculation!$I:$I,ROW())</f>
        <v>0</v>
      </c>
      <c r="F1563" s="12">
        <f>ROUND(INDEX([1]Calculation!AL:AL,ROW()),1)</f>
        <v>0</v>
      </c>
      <c r="G1563" s="8">
        <f>ROUND(INDEX([1]Calculation!L:L,ROW()),0)</f>
        <v>0</v>
      </c>
      <c r="H1563" s="8">
        <f>ROUND(INDEX([1]Calculation!M:M,ROW()),0)</f>
        <v>0</v>
      </c>
      <c r="I1563" s="8">
        <f>ROUND(INDEX([1]Calculation!N:N,ROW()),0)</f>
        <v>0</v>
      </c>
      <c r="J1563" s="8">
        <f>ROUND(INDEX([1]Calculation!O:O,ROW()),0)</f>
        <v>0</v>
      </c>
      <c r="K1563" s="8">
        <f>ROUND(INDEX([1]Calculation!P:P,ROW()),0)</f>
        <v>0</v>
      </c>
      <c r="L1563" s="8">
        <f>ROUND(INDEX([1]Calculation!Q:Q,ROW()),0)</f>
        <v>0</v>
      </c>
      <c r="M1563" s="8">
        <f>ROUND(INDEX([1]Calculation!R:R,ROW()),0)</f>
        <v>0</v>
      </c>
      <c r="N1563" s="8">
        <f>ROUND(INDEX([1]Calculation!S:S,ROW()),0)</f>
        <v>0</v>
      </c>
      <c r="O1563" s="8">
        <f>ROUND(INDEX([1]Calculation!T:T,ROW()),0)</f>
        <v>0</v>
      </c>
      <c r="P1563" s="8">
        <f>INDEX([1]Calculation!CB:CB,ROW())</f>
        <v>0</v>
      </c>
    </row>
    <row r="1564" spans="1:16">
      <c r="A1564">
        <f>INDEX([1]Calculation!$F:$F,ROW())</f>
        <v>0</v>
      </c>
      <c r="B1564">
        <f>INDEX([1]Calculation!$D:$D,ROW())</f>
        <v>0</v>
      </c>
      <c r="C1564" t="str">
        <f>IF(INDEX([1]Calculation!$G:$G,ROW())=0,"-",INDEX([1]Calculation!$G:$G,ROW()))</f>
        <v>-</v>
      </c>
      <c r="D1564" t="str">
        <f>INDEX([1]Calculation!$J:$J,ROW())&amp;"  "&amp;INDEX([1]Calculation!$K:$K,ROW())</f>
        <v xml:space="preserve">  </v>
      </c>
      <c r="E1564" s="19">
        <f>INDEX([1]Calculation!$I:$I,ROW())</f>
        <v>0</v>
      </c>
      <c r="F1564" s="12">
        <f>ROUND(INDEX([1]Calculation!AL:AL,ROW()),1)</f>
        <v>0</v>
      </c>
      <c r="G1564" s="8">
        <f>ROUND(INDEX([1]Calculation!L:L,ROW()),0)</f>
        <v>0</v>
      </c>
      <c r="H1564" s="8">
        <f>ROUND(INDEX([1]Calculation!M:M,ROW()),0)</f>
        <v>0</v>
      </c>
      <c r="I1564" s="8">
        <f>ROUND(INDEX([1]Calculation!N:N,ROW()),0)</f>
        <v>0</v>
      </c>
      <c r="J1564" s="8">
        <f>ROUND(INDEX([1]Calculation!O:O,ROW()),0)</f>
        <v>0</v>
      </c>
      <c r="K1564" s="8">
        <f>ROUND(INDEX([1]Calculation!P:P,ROW()),0)</f>
        <v>0</v>
      </c>
      <c r="L1564" s="8">
        <f>ROUND(INDEX([1]Calculation!Q:Q,ROW()),0)</f>
        <v>0</v>
      </c>
      <c r="M1564" s="8">
        <f>ROUND(INDEX([1]Calculation!R:R,ROW()),0)</f>
        <v>0</v>
      </c>
      <c r="N1564" s="8">
        <f>ROUND(INDEX([1]Calculation!S:S,ROW()),0)</f>
        <v>0</v>
      </c>
      <c r="O1564" s="8">
        <f>ROUND(INDEX([1]Calculation!T:T,ROW()),0)</f>
        <v>0</v>
      </c>
      <c r="P1564" s="8">
        <f>INDEX([1]Calculation!CB:CB,ROW())</f>
        <v>0</v>
      </c>
    </row>
    <row r="1565" spans="1:16">
      <c r="A1565">
        <f>INDEX([1]Calculation!$F:$F,ROW())</f>
        <v>0</v>
      </c>
      <c r="B1565">
        <f>INDEX([1]Calculation!$D:$D,ROW())</f>
        <v>0</v>
      </c>
      <c r="C1565" t="str">
        <f>IF(INDEX([1]Calculation!$G:$G,ROW())=0,"-",INDEX([1]Calculation!$G:$G,ROW()))</f>
        <v>-</v>
      </c>
      <c r="D1565" t="str">
        <f>INDEX([1]Calculation!$J:$J,ROW())&amp;"  "&amp;INDEX([1]Calculation!$K:$K,ROW())</f>
        <v xml:space="preserve">  </v>
      </c>
      <c r="E1565" s="19">
        <f>INDEX([1]Calculation!$I:$I,ROW())</f>
        <v>0</v>
      </c>
      <c r="F1565" s="12">
        <f>ROUND(INDEX([1]Calculation!AL:AL,ROW()),1)</f>
        <v>0</v>
      </c>
      <c r="G1565" s="8">
        <f>ROUND(INDEX([1]Calculation!L:L,ROW()),0)</f>
        <v>0</v>
      </c>
      <c r="H1565" s="8">
        <f>ROUND(INDEX([1]Calculation!M:M,ROW()),0)</f>
        <v>0</v>
      </c>
      <c r="I1565" s="8">
        <f>ROUND(INDEX([1]Calculation!N:N,ROW()),0)</f>
        <v>0</v>
      </c>
      <c r="J1565" s="8">
        <f>ROUND(INDEX([1]Calculation!O:O,ROW()),0)</f>
        <v>0</v>
      </c>
      <c r="K1565" s="8">
        <f>ROUND(INDEX([1]Calculation!P:P,ROW()),0)</f>
        <v>0</v>
      </c>
      <c r="L1565" s="8">
        <f>ROUND(INDEX([1]Calculation!Q:Q,ROW()),0)</f>
        <v>0</v>
      </c>
      <c r="M1565" s="8">
        <f>ROUND(INDEX([1]Calculation!R:R,ROW()),0)</f>
        <v>0</v>
      </c>
      <c r="N1565" s="8">
        <f>ROUND(INDEX([1]Calculation!S:S,ROW()),0)</f>
        <v>0</v>
      </c>
      <c r="O1565" s="8">
        <f>ROUND(INDEX([1]Calculation!T:T,ROW()),0)</f>
        <v>0</v>
      </c>
      <c r="P1565" s="8">
        <f>INDEX([1]Calculation!CB:CB,ROW())</f>
        <v>0</v>
      </c>
    </row>
    <row r="1566" spans="1:16">
      <c r="A1566">
        <f>INDEX([1]Calculation!$F:$F,ROW())</f>
        <v>0</v>
      </c>
      <c r="B1566">
        <f>INDEX([1]Calculation!$D:$D,ROW())</f>
        <v>0</v>
      </c>
      <c r="C1566" t="str">
        <f>IF(INDEX([1]Calculation!$G:$G,ROW())=0,"-",INDEX([1]Calculation!$G:$G,ROW()))</f>
        <v>-</v>
      </c>
      <c r="D1566" t="str">
        <f>INDEX([1]Calculation!$J:$J,ROW())&amp;"  "&amp;INDEX([1]Calculation!$K:$K,ROW())</f>
        <v xml:space="preserve">  </v>
      </c>
      <c r="E1566" s="19">
        <f>INDEX([1]Calculation!$I:$I,ROW())</f>
        <v>0</v>
      </c>
      <c r="F1566" s="12">
        <f>ROUND(INDEX([1]Calculation!AL:AL,ROW()),1)</f>
        <v>0</v>
      </c>
      <c r="G1566" s="8">
        <f>ROUND(INDEX([1]Calculation!L:L,ROW()),0)</f>
        <v>0</v>
      </c>
      <c r="H1566" s="8">
        <f>ROUND(INDEX([1]Calculation!M:M,ROW()),0)</f>
        <v>0</v>
      </c>
      <c r="I1566" s="8">
        <f>ROUND(INDEX([1]Calculation!N:N,ROW()),0)</f>
        <v>0</v>
      </c>
      <c r="J1566" s="8">
        <f>ROUND(INDEX([1]Calculation!O:O,ROW()),0)</f>
        <v>0</v>
      </c>
      <c r="K1566" s="8">
        <f>ROUND(INDEX([1]Calculation!P:P,ROW()),0)</f>
        <v>0</v>
      </c>
      <c r="L1566" s="8">
        <f>ROUND(INDEX([1]Calculation!Q:Q,ROW()),0)</f>
        <v>0</v>
      </c>
      <c r="M1566" s="8">
        <f>ROUND(INDEX([1]Calculation!R:R,ROW()),0)</f>
        <v>0</v>
      </c>
      <c r="N1566" s="8">
        <f>ROUND(INDEX([1]Calculation!S:S,ROW()),0)</f>
        <v>0</v>
      </c>
      <c r="O1566" s="8">
        <f>ROUND(INDEX([1]Calculation!T:T,ROW()),0)</f>
        <v>0</v>
      </c>
      <c r="P1566" s="8">
        <f>INDEX([1]Calculation!CB:CB,ROW())</f>
        <v>0</v>
      </c>
    </row>
    <row r="1567" spans="1:16">
      <c r="A1567">
        <f>INDEX([1]Calculation!$F:$F,ROW())</f>
        <v>0</v>
      </c>
      <c r="B1567">
        <f>INDEX([1]Calculation!$D:$D,ROW())</f>
        <v>0</v>
      </c>
      <c r="C1567" t="str">
        <f>IF(INDEX([1]Calculation!$G:$G,ROW())=0,"-",INDEX([1]Calculation!$G:$G,ROW()))</f>
        <v>-</v>
      </c>
      <c r="D1567" t="str">
        <f>INDEX([1]Calculation!$J:$J,ROW())&amp;"  "&amp;INDEX([1]Calculation!$K:$K,ROW())</f>
        <v xml:space="preserve">  </v>
      </c>
      <c r="E1567" s="19">
        <f>INDEX([1]Calculation!$I:$I,ROW())</f>
        <v>0</v>
      </c>
      <c r="F1567" s="12">
        <f>ROUND(INDEX([1]Calculation!AL:AL,ROW()),1)</f>
        <v>0</v>
      </c>
      <c r="G1567" s="8">
        <f>ROUND(INDEX([1]Calculation!L:L,ROW()),0)</f>
        <v>0</v>
      </c>
      <c r="H1567" s="8">
        <f>ROUND(INDEX([1]Calculation!M:M,ROW()),0)</f>
        <v>0</v>
      </c>
      <c r="I1567" s="8">
        <f>ROUND(INDEX([1]Calculation!N:N,ROW()),0)</f>
        <v>0</v>
      </c>
      <c r="J1567" s="8">
        <f>ROUND(INDEX([1]Calculation!O:O,ROW()),0)</f>
        <v>0</v>
      </c>
      <c r="K1567" s="8">
        <f>ROUND(INDEX([1]Calculation!P:P,ROW()),0)</f>
        <v>0</v>
      </c>
      <c r="L1567" s="8">
        <f>ROUND(INDEX([1]Calculation!Q:Q,ROW()),0)</f>
        <v>0</v>
      </c>
      <c r="M1567" s="8">
        <f>ROUND(INDEX([1]Calculation!R:R,ROW()),0)</f>
        <v>0</v>
      </c>
      <c r="N1567" s="8">
        <f>ROUND(INDEX([1]Calculation!S:S,ROW()),0)</f>
        <v>0</v>
      </c>
      <c r="O1567" s="8">
        <f>ROUND(INDEX([1]Calculation!T:T,ROW()),0)</f>
        <v>0</v>
      </c>
      <c r="P1567" s="8">
        <f>INDEX([1]Calculation!CB:CB,ROW())</f>
        <v>0</v>
      </c>
    </row>
    <row r="1568" spans="1:16">
      <c r="A1568">
        <f>INDEX([1]Calculation!$F:$F,ROW())</f>
        <v>0</v>
      </c>
      <c r="B1568">
        <f>INDEX([1]Calculation!$D:$D,ROW())</f>
        <v>0</v>
      </c>
      <c r="C1568" t="str">
        <f>IF(INDEX([1]Calculation!$G:$G,ROW())=0,"-",INDEX([1]Calculation!$G:$G,ROW()))</f>
        <v>-</v>
      </c>
      <c r="D1568" t="str">
        <f>INDEX([1]Calculation!$J:$J,ROW())&amp;"  "&amp;INDEX([1]Calculation!$K:$K,ROW())</f>
        <v xml:space="preserve">  </v>
      </c>
      <c r="E1568" s="19">
        <f>INDEX([1]Calculation!$I:$I,ROW())</f>
        <v>0</v>
      </c>
      <c r="F1568" s="12">
        <f>ROUND(INDEX([1]Calculation!AL:AL,ROW()),1)</f>
        <v>0</v>
      </c>
      <c r="G1568" s="8">
        <f>ROUND(INDEX([1]Calculation!L:L,ROW()),0)</f>
        <v>0</v>
      </c>
      <c r="H1568" s="8">
        <f>ROUND(INDEX([1]Calculation!M:M,ROW()),0)</f>
        <v>0</v>
      </c>
      <c r="I1568" s="8">
        <f>ROUND(INDEX([1]Calculation!N:N,ROW()),0)</f>
        <v>0</v>
      </c>
      <c r="J1568" s="8">
        <f>ROUND(INDEX([1]Calculation!O:O,ROW()),0)</f>
        <v>0</v>
      </c>
      <c r="K1568" s="8">
        <f>ROUND(INDEX([1]Calculation!P:P,ROW()),0)</f>
        <v>0</v>
      </c>
      <c r="L1568" s="8">
        <f>ROUND(INDEX([1]Calculation!Q:Q,ROW()),0)</f>
        <v>0</v>
      </c>
      <c r="M1568" s="8">
        <f>ROUND(INDEX([1]Calculation!R:R,ROW()),0)</f>
        <v>0</v>
      </c>
      <c r="N1568" s="8">
        <f>ROUND(INDEX([1]Calculation!S:S,ROW()),0)</f>
        <v>0</v>
      </c>
      <c r="O1568" s="8">
        <f>ROUND(INDEX([1]Calculation!T:T,ROW()),0)</f>
        <v>0</v>
      </c>
      <c r="P1568" s="8">
        <f>INDEX([1]Calculation!CB:CB,ROW())</f>
        <v>0</v>
      </c>
    </row>
    <row r="1569" spans="1:16">
      <c r="A1569">
        <f>INDEX([1]Calculation!$F:$F,ROW())</f>
        <v>0</v>
      </c>
      <c r="B1569">
        <f>INDEX([1]Calculation!$D:$D,ROW())</f>
        <v>0</v>
      </c>
      <c r="C1569" t="str">
        <f>IF(INDEX([1]Calculation!$G:$G,ROW())=0,"-",INDEX([1]Calculation!$G:$G,ROW()))</f>
        <v>-</v>
      </c>
      <c r="D1569" t="str">
        <f>INDEX([1]Calculation!$J:$J,ROW())&amp;"  "&amp;INDEX([1]Calculation!$K:$K,ROW())</f>
        <v xml:space="preserve">  </v>
      </c>
      <c r="E1569" s="19">
        <f>INDEX([1]Calculation!$I:$I,ROW())</f>
        <v>0</v>
      </c>
      <c r="F1569" s="12">
        <f>ROUND(INDEX([1]Calculation!AL:AL,ROW()),1)</f>
        <v>0</v>
      </c>
      <c r="G1569" s="8">
        <f>ROUND(INDEX([1]Calculation!L:L,ROW()),0)</f>
        <v>0</v>
      </c>
      <c r="H1569" s="8">
        <f>ROUND(INDEX([1]Calculation!M:M,ROW()),0)</f>
        <v>0</v>
      </c>
      <c r="I1569" s="8">
        <f>ROUND(INDEX([1]Calculation!N:N,ROW()),0)</f>
        <v>0</v>
      </c>
      <c r="J1569" s="8">
        <f>ROUND(INDEX([1]Calculation!O:O,ROW()),0)</f>
        <v>0</v>
      </c>
      <c r="K1569" s="8">
        <f>ROUND(INDEX([1]Calculation!P:P,ROW()),0)</f>
        <v>0</v>
      </c>
      <c r="L1569" s="8">
        <f>ROUND(INDEX([1]Calculation!Q:Q,ROW()),0)</f>
        <v>0</v>
      </c>
      <c r="M1569" s="8">
        <f>ROUND(INDEX([1]Calculation!R:R,ROW()),0)</f>
        <v>0</v>
      </c>
      <c r="N1569" s="8">
        <f>ROUND(INDEX([1]Calculation!S:S,ROW()),0)</f>
        <v>0</v>
      </c>
      <c r="O1569" s="8">
        <f>ROUND(INDEX([1]Calculation!T:T,ROW()),0)</f>
        <v>0</v>
      </c>
      <c r="P1569" s="8">
        <f>INDEX([1]Calculation!CB:CB,ROW())</f>
        <v>0</v>
      </c>
    </row>
    <row r="1570" spans="1:16">
      <c r="A1570">
        <f>INDEX([1]Calculation!$F:$F,ROW())</f>
        <v>0</v>
      </c>
      <c r="B1570">
        <f>INDEX([1]Calculation!$D:$D,ROW())</f>
        <v>0</v>
      </c>
      <c r="C1570" t="str">
        <f>IF(INDEX([1]Calculation!$G:$G,ROW())=0,"-",INDEX([1]Calculation!$G:$G,ROW()))</f>
        <v>-</v>
      </c>
      <c r="D1570" t="str">
        <f>INDEX([1]Calculation!$J:$J,ROW())&amp;"  "&amp;INDEX([1]Calculation!$K:$K,ROW())</f>
        <v xml:space="preserve">  </v>
      </c>
      <c r="E1570" s="19">
        <f>INDEX([1]Calculation!$I:$I,ROW())</f>
        <v>0</v>
      </c>
      <c r="F1570" s="12">
        <f>ROUND(INDEX([1]Calculation!AL:AL,ROW()),1)</f>
        <v>0</v>
      </c>
      <c r="G1570" s="8">
        <f>ROUND(INDEX([1]Calculation!L:L,ROW()),0)</f>
        <v>0</v>
      </c>
      <c r="H1570" s="8">
        <f>ROUND(INDEX([1]Calculation!M:M,ROW()),0)</f>
        <v>0</v>
      </c>
      <c r="I1570" s="8">
        <f>ROUND(INDEX([1]Calculation!N:N,ROW()),0)</f>
        <v>0</v>
      </c>
      <c r="J1570" s="8">
        <f>ROUND(INDEX([1]Calculation!O:O,ROW()),0)</f>
        <v>0</v>
      </c>
      <c r="K1570" s="8">
        <f>ROUND(INDEX([1]Calculation!P:P,ROW()),0)</f>
        <v>0</v>
      </c>
      <c r="L1570" s="8">
        <f>ROUND(INDEX([1]Calculation!Q:Q,ROW()),0)</f>
        <v>0</v>
      </c>
      <c r="M1570" s="8">
        <f>ROUND(INDEX([1]Calculation!R:R,ROW()),0)</f>
        <v>0</v>
      </c>
      <c r="N1570" s="8">
        <f>ROUND(INDEX([1]Calculation!S:S,ROW()),0)</f>
        <v>0</v>
      </c>
      <c r="O1570" s="8">
        <f>ROUND(INDEX([1]Calculation!T:T,ROW()),0)</f>
        <v>0</v>
      </c>
      <c r="P1570" s="8">
        <f>INDEX([1]Calculation!CB:CB,ROW())</f>
        <v>0</v>
      </c>
    </row>
    <row r="1571" spans="1:16">
      <c r="A1571">
        <f>INDEX([1]Calculation!$F:$F,ROW())</f>
        <v>0</v>
      </c>
      <c r="B1571">
        <f>INDEX([1]Calculation!$D:$D,ROW())</f>
        <v>0</v>
      </c>
      <c r="C1571" t="str">
        <f>IF(INDEX([1]Calculation!$G:$G,ROW())=0,"-",INDEX([1]Calculation!$G:$G,ROW()))</f>
        <v>-</v>
      </c>
      <c r="D1571" t="str">
        <f>INDEX([1]Calculation!$J:$J,ROW())&amp;"  "&amp;INDEX([1]Calculation!$K:$K,ROW())</f>
        <v xml:space="preserve">  </v>
      </c>
      <c r="E1571" s="19">
        <f>INDEX([1]Calculation!$I:$I,ROW())</f>
        <v>0</v>
      </c>
      <c r="F1571" s="12">
        <f>ROUND(INDEX([1]Calculation!AL:AL,ROW()),1)</f>
        <v>0</v>
      </c>
      <c r="G1571" s="8">
        <f>ROUND(INDEX([1]Calculation!L:L,ROW()),0)</f>
        <v>0</v>
      </c>
      <c r="H1571" s="8">
        <f>ROUND(INDEX([1]Calculation!M:M,ROW()),0)</f>
        <v>0</v>
      </c>
      <c r="I1571" s="8">
        <f>ROUND(INDEX([1]Calculation!N:N,ROW()),0)</f>
        <v>0</v>
      </c>
      <c r="J1571" s="8">
        <f>ROUND(INDEX([1]Calculation!O:O,ROW()),0)</f>
        <v>0</v>
      </c>
      <c r="K1571" s="8">
        <f>ROUND(INDEX([1]Calculation!P:P,ROW()),0)</f>
        <v>0</v>
      </c>
      <c r="L1571" s="8">
        <f>ROUND(INDEX([1]Calculation!Q:Q,ROW()),0)</f>
        <v>0</v>
      </c>
      <c r="M1571" s="8">
        <f>ROUND(INDEX([1]Calculation!R:R,ROW()),0)</f>
        <v>0</v>
      </c>
      <c r="N1571" s="8">
        <f>ROUND(INDEX([1]Calculation!S:S,ROW()),0)</f>
        <v>0</v>
      </c>
      <c r="O1571" s="8">
        <f>ROUND(INDEX([1]Calculation!T:T,ROW()),0)</f>
        <v>0</v>
      </c>
      <c r="P1571" s="8">
        <f>INDEX([1]Calculation!CB:CB,ROW())</f>
        <v>0</v>
      </c>
    </row>
    <row r="1572" spans="1:16">
      <c r="A1572">
        <f>INDEX([1]Calculation!$F:$F,ROW())</f>
        <v>0</v>
      </c>
      <c r="B1572">
        <f>INDEX([1]Calculation!$D:$D,ROW())</f>
        <v>0</v>
      </c>
      <c r="C1572" t="str">
        <f>IF(INDEX([1]Calculation!$G:$G,ROW())=0,"-",INDEX([1]Calculation!$G:$G,ROW()))</f>
        <v>-</v>
      </c>
      <c r="D1572" t="str">
        <f>INDEX([1]Calculation!$J:$J,ROW())&amp;"  "&amp;INDEX([1]Calculation!$K:$K,ROW())</f>
        <v xml:space="preserve">  </v>
      </c>
      <c r="E1572" s="19">
        <f>INDEX([1]Calculation!$I:$I,ROW())</f>
        <v>0</v>
      </c>
      <c r="F1572" s="12">
        <f>ROUND(INDEX([1]Calculation!AL:AL,ROW()),1)</f>
        <v>0</v>
      </c>
      <c r="G1572" s="8">
        <f>ROUND(INDEX([1]Calculation!L:L,ROW()),0)</f>
        <v>0</v>
      </c>
      <c r="H1572" s="8">
        <f>ROUND(INDEX([1]Calculation!M:M,ROW()),0)</f>
        <v>0</v>
      </c>
      <c r="I1572" s="8">
        <f>ROUND(INDEX([1]Calculation!N:N,ROW()),0)</f>
        <v>0</v>
      </c>
      <c r="J1572" s="8">
        <f>ROUND(INDEX([1]Calculation!O:O,ROW()),0)</f>
        <v>0</v>
      </c>
      <c r="K1572" s="8">
        <f>ROUND(INDEX([1]Calculation!P:P,ROW()),0)</f>
        <v>0</v>
      </c>
      <c r="L1572" s="8">
        <f>ROUND(INDEX([1]Calculation!Q:Q,ROW()),0)</f>
        <v>0</v>
      </c>
      <c r="M1572" s="8">
        <f>ROUND(INDEX([1]Calculation!R:R,ROW()),0)</f>
        <v>0</v>
      </c>
      <c r="N1572" s="8">
        <f>ROUND(INDEX([1]Calculation!S:S,ROW()),0)</f>
        <v>0</v>
      </c>
      <c r="O1572" s="8">
        <f>ROUND(INDEX([1]Calculation!T:T,ROW()),0)</f>
        <v>0</v>
      </c>
      <c r="P1572" s="8">
        <f>INDEX([1]Calculation!CB:CB,ROW())</f>
        <v>0</v>
      </c>
    </row>
    <row r="1573" spans="1:16">
      <c r="A1573">
        <f>INDEX([1]Calculation!$F:$F,ROW())</f>
        <v>0</v>
      </c>
      <c r="B1573">
        <f>INDEX([1]Calculation!$D:$D,ROW())</f>
        <v>0</v>
      </c>
      <c r="C1573" t="str">
        <f>IF(INDEX([1]Calculation!$G:$G,ROW())=0,"-",INDEX([1]Calculation!$G:$G,ROW()))</f>
        <v>-</v>
      </c>
      <c r="D1573" t="str">
        <f>INDEX([1]Calculation!$J:$J,ROW())&amp;"  "&amp;INDEX([1]Calculation!$K:$K,ROW())</f>
        <v xml:space="preserve">  </v>
      </c>
      <c r="E1573" s="19">
        <f>INDEX([1]Calculation!$I:$I,ROW())</f>
        <v>0</v>
      </c>
      <c r="F1573" s="12">
        <f>ROUND(INDEX([1]Calculation!AL:AL,ROW()),1)</f>
        <v>0</v>
      </c>
      <c r="G1573" s="8">
        <f>ROUND(INDEX([1]Calculation!L:L,ROW()),0)</f>
        <v>0</v>
      </c>
      <c r="H1573" s="8">
        <f>ROUND(INDEX([1]Calculation!M:M,ROW()),0)</f>
        <v>0</v>
      </c>
      <c r="I1573" s="8">
        <f>ROUND(INDEX([1]Calculation!N:N,ROW()),0)</f>
        <v>0</v>
      </c>
      <c r="J1573" s="8">
        <f>ROUND(INDEX([1]Calculation!O:O,ROW()),0)</f>
        <v>0</v>
      </c>
      <c r="K1573" s="8">
        <f>ROUND(INDEX([1]Calculation!P:P,ROW()),0)</f>
        <v>0</v>
      </c>
      <c r="L1573" s="8">
        <f>ROUND(INDEX([1]Calculation!Q:Q,ROW()),0)</f>
        <v>0</v>
      </c>
      <c r="M1573" s="8">
        <f>ROUND(INDEX([1]Calculation!R:R,ROW()),0)</f>
        <v>0</v>
      </c>
      <c r="N1573" s="8">
        <f>ROUND(INDEX([1]Calculation!S:S,ROW()),0)</f>
        <v>0</v>
      </c>
      <c r="O1573" s="8">
        <f>ROUND(INDEX([1]Calculation!T:T,ROW()),0)</f>
        <v>0</v>
      </c>
      <c r="P1573" s="8">
        <f>INDEX([1]Calculation!CB:CB,ROW())</f>
        <v>0</v>
      </c>
    </row>
    <row r="1574" spans="1:16">
      <c r="A1574">
        <f>INDEX([1]Calculation!$F:$F,ROW())</f>
        <v>0</v>
      </c>
      <c r="B1574">
        <f>INDEX([1]Calculation!$D:$D,ROW())</f>
        <v>0</v>
      </c>
      <c r="C1574" t="str">
        <f>IF(INDEX([1]Calculation!$G:$G,ROW())=0,"-",INDEX([1]Calculation!$G:$G,ROW()))</f>
        <v>-</v>
      </c>
      <c r="D1574" t="str">
        <f>INDEX([1]Calculation!$J:$J,ROW())&amp;"  "&amp;INDEX([1]Calculation!$K:$K,ROW())</f>
        <v xml:space="preserve">  </v>
      </c>
      <c r="E1574" s="19">
        <f>INDEX([1]Calculation!$I:$I,ROW())</f>
        <v>0</v>
      </c>
      <c r="F1574" s="12">
        <f>ROUND(INDEX([1]Calculation!AL:AL,ROW()),1)</f>
        <v>0</v>
      </c>
      <c r="G1574" s="8">
        <f>ROUND(INDEX([1]Calculation!L:L,ROW()),0)</f>
        <v>0</v>
      </c>
      <c r="H1574" s="8">
        <f>ROUND(INDEX([1]Calculation!M:M,ROW()),0)</f>
        <v>0</v>
      </c>
      <c r="I1574" s="8">
        <f>ROUND(INDEX([1]Calculation!N:N,ROW()),0)</f>
        <v>0</v>
      </c>
      <c r="J1574" s="8">
        <f>ROUND(INDEX([1]Calculation!O:O,ROW()),0)</f>
        <v>0</v>
      </c>
      <c r="K1574" s="8">
        <f>ROUND(INDEX([1]Calculation!P:P,ROW()),0)</f>
        <v>0</v>
      </c>
      <c r="L1574" s="8">
        <f>ROUND(INDEX([1]Calculation!Q:Q,ROW()),0)</f>
        <v>0</v>
      </c>
      <c r="M1574" s="8">
        <f>ROUND(INDEX([1]Calculation!R:R,ROW()),0)</f>
        <v>0</v>
      </c>
      <c r="N1574" s="8">
        <f>ROUND(INDEX([1]Calculation!S:S,ROW()),0)</f>
        <v>0</v>
      </c>
      <c r="O1574" s="8">
        <f>ROUND(INDEX([1]Calculation!T:T,ROW()),0)</f>
        <v>0</v>
      </c>
      <c r="P1574" s="8">
        <f>INDEX([1]Calculation!CB:CB,ROW())</f>
        <v>0</v>
      </c>
    </row>
    <row r="1575" spans="1:16">
      <c r="A1575">
        <f>INDEX([1]Calculation!$F:$F,ROW())</f>
        <v>0</v>
      </c>
      <c r="B1575">
        <f>INDEX([1]Calculation!$D:$D,ROW())</f>
        <v>0</v>
      </c>
      <c r="C1575" t="str">
        <f>IF(INDEX([1]Calculation!$G:$G,ROW())=0,"-",INDEX([1]Calculation!$G:$G,ROW()))</f>
        <v>-</v>
      </c>
      <c r="D1575" t="str">
        <f>INDEX([1]Calculation!$J:$J,ROW())&amp;"  "&amp;INDEX([1]Calculation!$K:$K,ROW())</f>
        <v xml:space="preserve">  </v>
      </c>
      <c r="E1575" s="19">
        <f>INDEX([1]Calculation!$I:$I,ROW())</f>
        <v>0</v>
      </c>
      <c r="F1575" s="12">
        <f>ROUND(INDEX([1]Calculation!AL:AL,ROW()),1)</f>
        <v>0</v>
      </c>
      <c r="G1575" s="8">
        <f>ROUND(INDEX([1]Calculation!L:L,ROW()),0)</f>
        <v>0</v>
      </c>
      <c r="H1575" s="8">
        <f>ROUND(INDEX([1]Calculation!M:M,ROW()),0)</f>
        <v>0</v>
      </c>
      <c r="I1575" s="8">
        <f>ROUND(INDEX([1]Calculation!N:N,ROW()),0)</f>
        <v>0</v>
      </c>
      <c r="J1575" s="8">
        <f>ROUND(INDEX([1]Calculation!O:O,ROW()),0)</f>
        <v>0</v>
      </c>
      <c r="K1575" s="8">
        <f>ROUND(INDEX([1]Calculation!P:P,ROW()),0)</f>
        <v>0</v>
      </c>
      <c r="L1575" s="8">
        <f>ROUND(INDEX([1]Calculation!Q:Q,ROW()),0)</f>
        <v>0</v>
      </c>
      <c r="M1575" s="8">
        <f>ROUND(INDEX([1]Calculation!R:R,ROW()),0)</f>
        <v>0</v>
      </c>
      <c r="N1575" s="8">
        <f>ROUND(INDEX([1]Calculation!S:S,ROW()),0)</f>
        <v>0</v>
      </c>
      <c r="O1575" s="8">
        <f>ROUND(INDEX([1]Calculation!T:T,ROW()),0)</f>
        <v>0</v>
      </c>
      <c r="P1575" s="8">
        <f>INDEX([1]Calculation!CB:CB,ROW())</f>
        <v>0</v>
      </c>
    </row>
    <row r="1576" spans="1:16">
      <c r="A1576">
        <f>INDEX([1]Calculation!$F:$F,ROW())</f>
        <v>0</v>
      </c>
      <c r="B1576">
        <f>INDEX([1]Calculation!$D:$D,ROW())</f>
        <v>0</v>
      </c>
      <c r="C1576" t="str">
        <f>IF(INDEX([1]Calculation!$G:$G,ROW())=0,"-",INDEX([1]Calculation!$G:$G,ROW()))</f>
        <v>-</v>
      </c>
      <c r="D1576" t="str">
        <f>INDEX([1]Calculation!$J:$J,ROW())&amp;"  "&amp;INDEX([1]Calculation!$K:$K,ROW())</f>
        <v xml:space="preserve">  </v>
      </c>
      <c r="E1576" s="19">
        <f>INDEX([1]Calculation!$I:$I,ROW())</f>
        <v>0</v>
      </c>
      <c r="F1576" s="12">
        <f>ROUND(INDEX([1]Calculation!AL:AL,ROW()),1)</f>
        <v>0</v>
      </c>
      <c r="G1576" s="8">
        <f>ROUND(INDEX([1]Calculation!L:L,ROW()),0)</f>
        <v>0</v>
      </c>
      <c r="H1576" s="8">
        <f>ROUND(INDEX([1]Calculation!M:M,ROW()),0)</f>
        <v>0</v>
      </c>
      <c r="I1576" s="8">
        <f>ROUND(INDEX([1]Calculation!N:N,ROW()),0)</f>
        <v>0</v>
      </c>
      <c r="J1576" s="8">
        <f>ROUND(INDEX([1]Calculation!O:O,ROW()),0)</f>
        <v>0</v>
      </c>
      <c r="K1576" s="8">
        <f>ROUND(INDEX([1]Calculation!P:P,ROW()),0)</f>
        <v>0</v>
      </c>
      <c r="L1576" s="8">
        <f>ROUND(INDEX([1]Calculation!Q:Q,ROW()),0)</f>
        <v>0</v>
      </c>
      <c r="M1576" s="8">
        <f>ROUND(INDEX([1]Calculation!R:R,ROW()),0)</f>
        <v>0</v>
      </c>
      <c r="N1576" s="8">
        <f>ROUND(INDEX([1]Calculation!S:S,ROW()),0)</f>
        <v>0</v>
      </c>
      <c r="O1576" s="8">
        <f>ROUND(INDEX([1]Calculation!T:T,ROW()),0)</f>
        <v>0</v>
      </c>
      <c r="P1576" s="8">
        <f>INDEX([1]Calculation!CB:CB,ROW())</f>
        <v>0</v>
      </c>
    </row>
    <row r="1577" spans="1:16">
      <c r="A1577">
        <f>INDEX([1]Calculation!$F:$F,ROW())</f>
        <v>0</v>
      </c>
      <c r="B1577">
        <f>INDEX([1]Calculation!$D:$D,ROW())</f>
        <v>0</v>
      </c>
      <c r="C1577" t="str">
        <f>IF(INDEX([1]Calculation!$G:$G,ROW())=0,"-",INDEX([1]Calculation!$G:$G,ROW()))</f>
        <v>-</v>
      </c>
      <c r="D1577" t="str">
        <f>INDEX([1]Calculation!$J:$J,ROW())&amp;"  "&amp;INDEX([1]Calculation!$K:$K,ROW())</f>
        <v xml:space="preserve">  </v>
      </c>
      <c r="E1577" s="19">
        <f>INDEX([1]Calculation!$I:$I,ROW())</f>
        <v>0</v>
      </c>
      <c r="F1577" s="12">
        <f>ROUND(INDEX([1]Calculation!AL:AL,ROW()),1)</f>
        <v>0</v>
      </c>
      <c r="G1577" s="8">
        <f>ROUND(INDEX([1]Calculation!L:L,ROW()),0)</f>
        <v>0</v>
      </c>
      <c r="H1577" s="8">
        <f>ROUND(INDEX([1]Calculation!M:M,ROW()),0)</f>
        <v>0</v>
      </c>
      <c r="I1577" s="8">
        <f>ROUND(INDEX([1]Calculation!N:N,ROW()),0)</f>
        <v>0</v>
      </c>
      <c r="J1577" s="8">
        <f>ROUND(INDEX([1]Calculation!O:O,ROW()),0)</f>
        <v>0</v>
      </c>
      <c r="K1577" s="8">
        <f>ROUND(INDEX([1]Calculation!P:P,ROW()),0)</f>
        <v>0</v>
      </c>
      <c r="L1577" s="8">
        <f>ROUND(INDEX([1]Calculation!Q:Q,ROW()),0)</f>
        <v>0</v>
      </c>
      <c r="M1577" s="8">
        <f>ROUND(INDEX([1]Calculation!R:R,ROW()),0)</f>
        <v>0</v>
      </c>
      <c r="N1577" s="8">
        <f>ROUND(INDEX([1]Calculation!S:S,ROW()),0)</f>
        <v>0</v>
      </c>
      <c r="O1577" s="8">
        <f>ROUND(INDEX([1]Calculation!T:T,ROW()),0)</f>
        <v>0</v>
      </c>
      <c r="P1577" s="8">
        <f>INDEX([1]Calculation!CB:CB,ROW())</f>
        <v>0</v>
      </c>
    </row>
    <row r="1578" spans="1:16">
      <c r="A1578">
        <f>INDEX([1]Calculation!$F:$F,ROW())</f>
        <v>0</v>
      </c>
      <c r="B1578">
        <f>INDEX([1]Calculation!$D:$D,ROW())</f>
        <v>0</v>
      </c>
      <c r="C1578" t="str">
        <f>IF(INDEX([1]Calculation!$G:$G,ROW())=0,"-",INDEX([1]Calculation!$G:$G,ROW()))</f>
        <v>-</v>
      </c>
      <c r="D1578" t="str">
        <f>INDEX([1]Calculation!$J:$J,ROW())&amp;"  "&amp;INDEX([1]Calculation!$K:$K,ROW())</f>
        <v xml:space="preserve">  </v>
      </c>
      <c r="E1578" s="19">
        <f>INDEX([1]Calculation!$I:$I,ROW())</f>
        <v>0</v>
      </c>
      <c r="F1578" s="12">
        <f>ROUND(INDEX([1]Calculation!AL:AL,ROW()),1)</f>
        <v>0</v>
      </c>
      <c r="G1578" s="8">
        <f>ROUND(INDEX([1]Calculation!L:L,ROW()),0)</f>
        <v>0</v>
      </c>
      <c r="H1578" s="8">
        <f>ROUND(INDEX([1]Calculation!M:M,ROW()),0)</f>
        <v>0</v>
      </c>
      <c r="I1578" s="8">
        <f>ROUND(INDEX([1]Calculation!N:N,ROW()),0)</f>
        <v>0</v>
      </c>
      <c r="J1578" s="8">
        <f>ROUND(INDEX([1]Calculation!O:O,ROW()),0)</f>
        <v>0</v>
      </c>
      <c r="K1578" s="8">
        <f>ROUND(INDEX([1]Calculation!P:P,ROW()),0)</f>
        <v>0</v>
      </c>
      <c r="L1578" s="8">
        <f>ROUND(INDEX([1]Calculation!Q:Q,ROW()),0)</f>
        <v>0</v>
      </c>
      <c r="M1578" s="8">
        <f>ROUND(INDEX([1]Calculation!R:R,ROW()),0)</f>
        <v>0</v>
      </c>
      <c r="N1578" s="8">
        <f>ROUND(INDEX([1]Calculation!S:S,ROW()),0)</f>
        <v>0</v>
      </c>
      <c r="O1578" s="8">
        <f>ROUND(INDEX([1]Calculation!T:T,ROW()),0)</f>
        <v>0</v>
      </c>
      <c r="P1578" s="8">
        <f>INDEX([1]Calculation!CB:CB,ROW())</f>
        <v>0</v>
      </c>
    </row>
    <row r="1579" spans="1:16">
      <c r="A1579">
        <f>INDEX([1]Calculation!$F:$F,ROW())</f>
        <v>0</v>
      </c>
      <c r="B1579">
        <f>INDEX([1]Calculation!$D:$D,ROW())</f>
        <v>0</v>
      </c>
      <c r="C1579" t="str">
        <f>IF(INDEX([1]Calculation!$G:$G,ROW())=0,"-",INDEX([1]Calculation!$G:$G,ROW()))</f>
        <v>-</v>
      </c>
      <c r="D1579" t="str">
        <f>INDEX([1]Calculation!$J:$J,ROW())&amp;"  "&amp;INDEX([1]Calculation!$K:$K,ROW())</f>
        <v xml:space="preserve">  </v>
      </c>
      <c r="E1579" s="19">
        <f>INDEX([1]Calculation!$I:$I,ROW())</f>
        <v>0</v>
      </c>
      <c r="F1579" s="12">
        <f>ROUND(INDEX([1]Calculation!AL:AL,ROW()),1)</f>
        <v>0</v>
      </c>
      <c r="G1579" s="8">
        <f>ROUND(INDEX([1]Calculation!L:L,ROW()),0)</f>
        <v>0</v>
      </c>
      <c r="H1579" s="8">
        <f>ROUND(INDEX([1]Calculation!M:M,ROW()),0)</f>
        <v>0</v>
      </c>
      <c r="I1579" s="8">
        <f>ROUND(INDEX([1]Calculation!N:N,ROW()),0)</f>
        <v>0</v>
      </c>
      <c r="J1579" s="8">
        <f>ROUND(INDEX([1]Calculation!O:O,ROW()),0)</f>
        <v>0</v>
      </c>
      <c r="K1579" s="8">
        <f>ROUND(INDEX([1]Calculation!P:P,ROW()),0)</f>
        <v>0</v>
      </c>
      <c r="L1579" s="8">
        <f>ROUND(INDEX([1]Calculation!Q:Q,ROW()),0)</f>
        <v>0</v>
      </c>
      <c r="M1579" s="8">
        <f>ROUND(INDEX([1]Calculation!R:R,ROW()),0)</f>
        <v>0</v>
      </c>
      <c r="N1579" s="8">
        <f>ROUND(INDEX([1]Calculation!S:S,ROW()),0)</f>
        <v>0</v>
      </c>
      <c r="O1579" s="8">
        <f>ROUND(INDEX([1]Calculation!T:T,ROW()),0)</f>
        <v>0</v>
      </c>
      <c r="P1579" s="8">
        <f>INDEX([1]Calculation!CB:CB,ROW())</f>
        <v>0</v>
      </c>
    </row>
    <row r="1580" spans="1:16">
      <c r="A1580">
        <f>INDEX([1]Calculation!$F:$F,ROW())</f>
        <v>0</v>
      </c>
      <c r="B1580">
        <f>INDEX([1]Calculation!$D:$D,ROW())</f>
        <v>0</v>
      </c>
      <c r="C1580" t="str">
        <f>IF(INDEX([1]Calculation!$G:$G,ROW())=0,"-",INDEX([1]Calculation!$G:$G,ROW()))</f>
        <v>-</v>
      </c>
      <c r="D1580" t="str">
        <f>INDEX([1]Calculation!$J:$J,ROW())&amp;"  "&amp;INDEX([1]Calculation!$K:$K,ROW())</f>
        <v xml:space="preserve">  </v>
      </c>
      <c r="E1580" s="19">
        <f>INDEX([1]Calculation!$I:$I,ROW())</f>
        <v>0</v>
      </c>
      <c r="F1580" s="12">
        <f>ROUND(INDEX([1]Calculation!AL:AL,ROW()),1)</f>
        <v>0</v>
      </c>
      <c r="G1580" s="8">
        <f>ROUND(INDEX([1]Calculation!L:L,ROW()),0)</f>
        <v>0</v>
      </c>
      <c r="H1580" s="8">
        <f>ROUND(INDEX([1]Calculation!M:M,ROW()),0)</f>
        <v>0</v>
      </c>
      <c r="I1580" s="8">
        <f>ROUND(INDEX([1]Calculation!N:N,ROW()),0)</f>
        <v>0</v>
      </c>
      <c r="J1580" s="8">
        <f>ROUND(INDEX([1]Calculation!O:O,ROW()),0)</f>
        <v>0</v>
      </c>
      <c r="K1580" s="8">
        <f>ROUND(INDEX([1]Calculation!P:P,ROW()),0)</f>
        <v>0</v>
      </c>
      <c r="L1580" s="8">
        <f>ROUND(INDEX([1]Calculation!Q:Q,ROW()),0)</f>
        <v>0</v>
      </c>
      <c r="M1580" s="8">
        <f>ROUND(INDEX([1]Calculation!R:R,ROW()),0)</f>
        <v>0</v>
      </c>
      <c r="N1580" s="8">
        <f>ROUND(INDEX([1]Calculation!S:S,ROW()),0)</f>
        <v>0</v>
      </c>
      <c r="O1580" s="8">
        <f>ROUND(INDEX([1]Calculation!T:T,ROW()),0)</f>
        <v>0</v>
      </c>
      <c r="P1580" s="8">
        <f>INDEX([1]Calculation!CB:CB,ROW())</f>
        <v>0</v>
      </c>
    </row>
    <row r="1581" spans="1:16">
      <c r="A1581">
        <f>INDEX([1]Calculation!$F:$F,ROW())</f>
        <v>0</v>
      </c>
      <c r="B1581">
        <f>INDEX([1]Calculation!$D:$D,ROW())</f>
        <v>0</v>
      </c>
      <c r="C1581" t="str">
        <f>IF(INDEX([1]Calculation!$G:$G,ROW())=0,"-",INDEX([1]Calculation!$G:$G,ROW()))</f>
        <v>-</v>
      </c>
      <c r="D1581" t="str">
        <f>INDEX([1]Calculation!$J:$J,ROW())&amp;"  "&amp;INDEX([1]Calculation!$K:$K,ROW())</f>
        <v xml:space="preserve">  </v>
      </c>
      <c r="E1581" s="19">
        <f>INDEX([1]Calculation!$I:$I,ROW())</f>
        <v>0</v>
      </c>
      <c r="F1581" s="12">
        <f>ROUND(INDEX([1]Calculation!AL:AL,ROW()),1)</f>
        <v>0</v>
      </c>
      <c r="G1581" s="8">
        <f>ROUND(INDEX([1]Calculation!L:L,ROW()),0)</f>
        <v>0</v>
      </c>
      <c r="H1581" s="8">
        <f>ROUND(INDEX([1]Calculation!M:M,ROW()),0)</f>
        <v>0</v>
      </c>
      <c r="I1581" s="8">
        <f>ROUND(INDEX([1]Calculation!N:N,ROW()),0)</f>
        <v>0</v>
      </c>
      <c r="J1581" s="8">
        <f>ROUND(INDEX([1]Calculation!O:O,ROW()),0)</f>
        <v>0</v>
      </c>
      <c r="K1581" s="8">
        <f>ROUND(INDEX([1]Calculation!P:P,ROW()),0)</f>
        <v>0</v>
      </c>
      <c r="L1581" s="8">
        <f>ROUND(INDEX([1]Calculation!Q:Q,ROW()),0)</f>
        <v>0</v>
      </c>
      <c r="M1581" s="8">
        <f>ROUND(INDEX([1]Calculation!R:R,ROW()),0)</f>
        <v>0</v>
      </c>
      <c r="N1581" s="8">
        <f>ROUND(INDEX([1]Calculation!S:S,ROW()),0)</f>
        <v>0</v>
      </c>
      <c r="O1581" s="8">
        <f>ROUND(INDEX([1]Calculation!T:T,ROW()),0)</f>
        <v>0</v>
      </c>
      <c r="P1581" s="8">
        <f>INDEX([1]Calculation!CB:CB,ROW())</f>
        <v>0</v>
      </c>
    </row>
    <row r="1582" spans="1:16">
      <c r="A1582">
        <f>INDEX([1]Calculation!$F:$F,ROW())</f>
        <v>0</v>
      </c>
      <c r="B1582">
        <f>INDEX([1]Calculation!$D:$D,ROW())</f>
        <v>0</v>
      </c>
      <c r="C1582" t="str">
        <f>IF(INDEX([1]Calculation!$G:$G,ROW())=0,"-",INDEX([1]Calculation!$G:$G,ROW()))</f>
        <v>-</v>
      </c>
      <c r="D1582" t="str">
        <f>INDEX([1]Calculation!$J:$J,ROW())&amp;"  "&amp;INDEX([1]Calculation!$K:$K,ROW())</f>
        <v xml:space="preserve">  </v>
      </c>
      <c r="E1582" s="19">
        <f>INDEX([1]Calculation!$I:$I,ROW())</f>
        <v>0</v>
      </c>
      <c r="F1582" s="12">
        <f>ROUND(INDEX([1]Calculation!AL:AL,ROW()),1)</f>
        <v>0</v>
      </c>
      <c r="G1582" s="8">
        <f>ROUND(INDEX([1]Calculation!L:L,ROW()),0)</f>
        <v>0</v>
      </c>
      <c r="H1582" s="8">
        <f>ROUND(INDEX([1]Calculation!M:M,ROW()),0)</f>
        <v>0</v>
      </c>
      <c r="I1582" s="8">
        <f>ROUND(INDEX([1]Calculation!N:N,ROW()),0)</f>
        <v>0</v>
      </c>
      <c r="J1582" s="8">
        <f>ROUND(INDEX([1]Calculation!O:O,ROW()),0)</f>
        <v>0</v>
      </c>
      <c r="K1582" s="8">
        <f>ROUND(INDEX([1]Calculation!P:P,ROW()),0)</f>
        <v>0</v>
      </c>
      <c r="L1582" s="8">
        <f>ROUND(INDEX([1]Calculation!Q:Q,ROW()),0)</f>
        <v>0</v>
      </c>
      <c r="M1582" s="8">
        <f>ROUND(INDEX([1]Calculation!R:R,ROW()),0)</f>
        <v>0</v>
      </c>
      <c r="N1582" s="8">
        <f>ROUND(INDEX([1]Calculation!S:S,ROW()),0)</f>
        <v>0</v>
      </c>
      <c r="O1582" s="8">
        <f>ROUND(INDEX([1]Calculation!T:T,ROW()),0)</f>
        <v>0</v>
      </c>
      <c r="P1582" s="8">
        <f>INDEX([1]Calculation!CB:CB,ROW())</f>
        <v>0</v>
      </c>
    </row>
    <row r="1583" spans="1:16">
      <c r="A1583">
        <f>INDEX([1]Calculation!$F:$F,ROW())</f>
        <v>0</v>
      </c>
      <c r="B1583">
        <f>INDEX([1]Calculation!$D:$D,ROW())</f>
        <v>0</v>
      </c>
      <c r="C1583" t="str">
        <f>IF(INDEX([1]Calculation!$G:$G,ROW())=0,"-",INDEX([1]Calculation!$G:$G,ROW()))</f>
        <v>-</v>
      </c>
      <c r="D1583" t="str">
        <f>INDEX([1]Calculation!$J:$J,ROW())&amp;"  "&amp;INDEX([1]Calculation!$K:$K,ROW())</f>
        <v xml:space="preserve">  </v>
      </c>
      <c r="E1583" s="19">
        <f>INDEX([1]Calculation!$I:$I,ROW())</f>
        <v>0</v>
      </c>
      <c r="F1583" s="12">
        <f>ROUND(INDEX([1]Calculation!AL:AL,ROW()),1)</f>
        <v>0</v>
      </c>
      <c r="G1583" s="8">
        <f>ROUND(INDEX([1]Calculation!L:L,ROW()),0)</f>
        <v>0</v>
      </c>
      <c r="H1583" s="8">
        <f>ROUND(INDEX([1]Calculation!M:M,ROW()),0)</f>
        <v>0</v>
      </c>
      <c r="I1583" s="8">
        <f>ROUND(INDEX([1]Calculation!N:N,ROW()),0)</f>
        <v>0</v>
      </c>
      <c r="J1583" s="8">
        <f>ROUND(INDEX([1]Calculation!O:O,ROW()),0)</f>
        <v>0</v>
      </c>
      <c r="K1583" s="8">
        <f>ROUND(INDEX([1]Calculation!P:P,ROW()),0)</f>
        <v>0</v>
      </c>
      <c r="L1583" s="8">
        <f>ROUND(INDEX([1]Calculation!Q:Q,ROW()),0)</f>
        <v>0</v>
      </c>
      <c r="M1583" s="8">
        <f>ROUND(INDEX([1]Calculation!R:R,ROW()),0)</f>
        <v>0</v>
      </c>
      <c r="N1583" s="8">
        <f>ROUND(INDEX([1]Calculation!S:S,ROW()),0)</f>
        <v>0</v>
      </c>
      <c r="O1583" s="8">
        <f>ROUND(INDEX([1]Calculation!T:T,ROW()),0)</f>
        <v>0</v>
      </c>
      <c r="P1583" s="8">
        <f>INDEX([1]Calculation!CB:CB,ROW())</f>
        <v>0</v>
      </c>
    </row>
    <row r="1584" spans="1:16">
      <c r="A1584">
        <f>INDEX([1]Calculation!$F:$F,ROW())</f>
        <v>0</v>
      </c>
      <c r="B1584">
        <f>INDEX([1]Calculation!$D:$D,ROW())</f>
        <v>0</v>
      </c>
      <c r="C1584" t="str">
        <f>IF(INDEX([1]Calculation!$G:$G,ROW())=0,"-",INDEX([1]Calculation!$G:$G,ROW()))</f>
        <v>-</v>
      </c>
      <c r="D1584" t="str">
        <f>INDEX([1]Calculation!$J:$J,ROW())&amp;"  "&amp;INDEX([1]Calculation!$K:$K,ROW())</f>
        <v xml:space="preserve">  </v>
      </c>
      <c r="E1584" s="19">
        <f>INDEX([1]Calculation!$I:$I,ROW())</f>
        <v>0</v>
      </c>
      <c r="F1584" s="12">
        <f>ROUND(INDEX([1]Calculation!AL:AL,ROW()),1)</f>
        <v>0</v>
      </c>
      <c r="G1584" s="8">
        <f>ROUND(INDEX([1]Calculation!L:L,ROW()),0)</f>
        <v>0</v>
      </c>
      <c r="H1584" s="8">
        <f>ROUND(INDEX([1]Calculation!M:M,ROW()),0)</f>
        <v>0</v>
      </c>
      <c r="I1584" s="8">
        <f>ROUND(INDEX([1]Calculation!N:N,ROW()),0)</f>
        <v>0</v>
      </c>
      <c r="J1584" s="8">
        <f>ROUND(INDEX([1]Calculation!O:O,ROW()),0)</f>
        <v>0</v>
      </c>
      <c r="K1584" s="8">
        <f>ROUND(INDEX([1]Calculation!P:P,ROW()),0)</f>
        <v>0</v>
      </c>
      <c r="L1584" s="8">
        <f>ROUND(INDEX([1]Calculation!Q:Q,ROW()),0)</f>
        <v>0</v>
      </c>
      <c r="M1584" s="8">
        <f>ROUND(INDEX([1]Calculation!R:R,ROW()),0)</f>
        <v>0</v>
      </c>
      <c r="N1584" s="8">
        <f>ROUND(INDEX([1]Calculation!S:S,ROW()),0)</f>
        <v>0</v>
      </c>
      <c r="O1584" s="8">
        <f>ROUND(INDEX([1]Calculation!T:T,ROW()),0)</f>
        <v>0</v>
      </c>
      <c r="P1584" s="8">
        <f>INDEX([1]Calculation!CB:CB,ROW())</f>
        <v>0</v>
      </c>
    </row>
    <row r="1585" spans="1:16">
      <c r="A1585">
        <f>INDEX([1]Calculation!$F:$F,ROW())</f>
        <v>0</v>
      </c>
      <c r="B1585">
        <f>INDEX([1]Calculation!$D:$D,ROW())</f>
        <v>0</v>
      </c>
      <c r="C1585" t="str">
        <f>IF(INDEX([1]Calculation!$G:$G,ROW())=0,"-",INDEX([1]Calculation!$G:$G,ROW()))</f>
        <v>-</v>
      </c>
      <c r="D1585" t="str">
        <f>INDEX([1]Calculation!$J:$J,ROW())&amp;"  "&amp;INDEX([1]Calculation!$K:$K,ROW())</f>
        <v xml:space="preserve">  </v>
      </c>
      <c r="E1585" s="19">
        <f>INDEX([1]Calculation!$I:$I,ROW())</f>
        <v>0</v>
      </c>
      <c r="F1585" s="12">
        <f>ROUND(INDEX([1]Calculation!AL:AL,ROW()),1)</f>
        <v>0</v>
      </c>
      <c r="G1585" s="8">
        <f>ROUND(INDEX([1]Calculation!L:L,ROW()),0)</f>
        <v>0</v>
      </c>
      <c r="H1585" s="8">
        <f>ROUND(INDEX([1]Calculation!M:M,ROW()),0)</f>
        <v>0</v>
      </c>
      <c r="I1585" s="8">
        <f>ROUND(INDEX([1]Calculation!N:N,ROW()),0)</f>
        <v>0</v>
      </c>
      <c r="J1585" s="8">
        <f>ROUND(INDEX([1]Calculation!O:O,ROW()),0)</f>
        <v>0</v>
      </c>
      <c r="K1585" s="8">
        <f>ROUND(INDEX([1]Calculation!P:P,ROW()),0)</f>
        <v>0</v>
      </c>
      <c r="L1585" s="8">
        <f>ROUND(INDEX([1]Calculation!Q:Q,ROW()),0)</f>
        <v>0</v>
      </c>
      <c r="M1585" s="8">
        <f>ROUND(INDEX([1]Calculation!R:R,ROW()),0)</f>
        <v>0</v>
      </c>
      <c r="N1585" s="8">
        <f>ROUND(INDEX([1]Calculation!S:S,ROW()),0)</f>
        <v>0</v>
      </c>
      <c r="O1585" s="8">
        <f>ROUND(INDEX([1]Calculation!T:T,ROW()),0)</f>
        <v>0</v>
      </c>
      <c r="P1585" s="8">
        <f>INDEX([1]Calculation!CB:CB,ROW())</f>
        <v>0</v>
      </c>
    </row>
    <row r="1586" spans="1:16">
      <c r="A1586">
        <f>INDEX([1]Calculation!$F:$F,ROW())</f>
        <v>0</v>
      </c>
      <c r="B1586">
        <f>INDEX([1]Calculation!$D:$D,ROW())</f>
        <v>0</v>
      </c>
      <c r="C1586" t="str">
        <f>IF(INDEX([1]Calculation!$G:$G,ROW())=0,"-",INDEX([1]Calculation!$G:$G,ROW()))</f>
        <v>-</v>
      </c>
      <c r="D1586" t="str">
        <f>INDEX([1]Calculation!$J:$J,ROW())&amp;"  "&amp;INDEX([1]Calculation!$K:$K,ROW())</f>
        <v xml:space="preserve">  </v>
      </c>
      <c r="E1586" s="19">
        <f>INDEX([1]Calculation!$I:$I,ROW())</f>
        <v>0</v>
      </c>
      <c r="F1586" s="12">
        <f>ROUND(INDEX([1]Calculation!AL:AL,ROW()),1)</f>
        <v>0</v>
      </c>
      <c r="G1586" s="8">
        <f>ROUND(INDEX([1]Calculation!L:L,ROW()),0)</f>
        <v>0</v>
      </c>
      <c r="H1586" s="8">
        <f>ROUND(INDEX([1]Calculation!M:M,ROW()),0)</f>
        <v>0</v>
      </c>
      <c r="I1586" s="8">
        <f>ROUND(INDEX([1]Calculation!N:N,ROW()),0)</f>
        <v>0</v>
      </c>
      <c r="J1586" s="8">
        <f>ROUND(INDEX([1]Calculation!O:O,ROW()),0)</f>
        <v>0</v>
      </c>
      <c r="K1586" s="8">
        <f>ROUND(INDEX([1]Calculation!P:P,ROW()),0)</f>
        <v>0</v>
      </c>
      <c r="L1586" s="8">
        <f>ROUND(INDEX([1]Calculation!Q:Q,ROW()),0)</f>
        <v>0</v>
      </c>
      <c r="M1586" s="8">
        <f>ROUND(INDEX([1]Calculation!R:R,ROW()),0)</f>
        <v>0</v>
      </c>
      <c r="N1586" s="8">
        <f>ROUND(INDEX([1]Calculation!S:S,ROW()),0)</f>
        <v>0</v>
      </c>
      <c r="O1586" s="8">
        <f>ROUND(INDEX([1]Calculation!T:T,ROW()),0)</f>
        <v>0</v>
      </c>
      <c r="P1586" s="8">
        <f>INDEX([1]Calculation!CB:CB,ROW())</f>
        <v>0</v>
      </c>
    </row>
    <row r="1587" spans="1:16">
      <c r="A1587">
        <f>INDEX([1]Calculation!$F:$F,ROW())</f>
        <v>0</v>
      </c>
      <c r="B1587">
        <f>INDEX([1]Calculation!$D:$D,ROW())</f>
        <v>0</v>
      </c>
      <c r="C1587" t="str">
        <f>IF(INDEX([1]Calculation!$G:$G,ROW())=0,"-",INDEX([1]Calculation!$G:$G,ROW()))</f>
        <v>-</v>
      </c>
      <c r="D1587" t="str">
        <f>INDEX([1]Calculation!$J:$J,ROW())&amp;"  "&amp;INDEX([1]Calculation!$K:$K,ROW())</f>
        <v xml:space="preserve">  </v>
      </c>
      <c r="E1587" s="19">
        <f>INDEX([1]Calculation!$I:$I,ROW())</f>
        <v>0</v>
      </c>
      <c r="F1587" s="12">
        <f>ROUND(INDEX([1]Calculation!AL:AL,ROW()),1)</f>
        <v>0</v>
      </c>
      <c r="G1587" s="8">
        <f>ROUND(INDEX([1]Calculation!L:L,ROW()),0)</f>
        <v>0</v>
      </c>
      <c r="H1587" s="8">
        <f>ROUND(INDEX([1]Calculation!M:M,ROW()),0)</f>
        <v>0</v>
      </c>
      <c r="I1587" s="8">
        <f>ROUND(INDEX([1]Calculation!N:N,ROW()),0)</f>
        <v>0</v>
      </c>
      <c r="J1587" s="8">
        <f>ROUND(INDEX([1]Calculation!O:O,ROW()),0)</f>
        <v>0</v>
      </c>
      <c r="K1587" s="8">
        <f>ROUND(INDEX([1]Calculation!P:P,ROW()),0)</f>
        <v>0</v>
      </c>
      <c r="L1587" s="8">
        <f>ROUND(INDEX([1]Calculation!Q:Q,ROW()),0)</f>
        <v>0</v>
      </c>
      <c r="M1587" s="8">
        <f>ROUND(INDEX([1]Calculation!R:R,ROW()),0)</f>
        <v>0</v>
      </c>
      <c r="N1587" s="8">
        <f>ROUND(INDEX([1]Calculation!S:S,ROW()),0)</f>
        <v>0</v>
      </c>
      <c r="O1587" s="8">
        <f>ROUND(INDEX([1]Calculation!T:T,ROW()),0)</f>
        <v>0</v>
      </c>
      <c r="P1587" s="8">
        <f>INDEX([1]Calculation!CB:CB,ROW())</f>
        <v>0</v>
      </c>
    </row>
    <row r="1588" spans="1:16">
      <c r="A1588">
        <f>INDEX([1]Calculation!$F:$F,ROW())</f>
        <v>0</v>
      </c>
      <c r="B1588">
        <f>INDEX([1]Calculation!$D:$D,ROW())</f>
        <v>0</v>
      </c>
      <c r="C1588" t="str">
        <f>IF(INDEX([1]Calculation!$G:$G,ROW())=0,"-",INDEX([1]Calculation!$G:$G,ROW()))</f>
        <v>-</v>
      </c>
      <c r="D1588" t="str">
        <f>INDEX([1]Calculation!$J:$J,ROW())&amp;"  "&amp;INDEX([1]Calculation!$K:$K,ROW())</f>
        <v xml:space="preserve">  </v>
      </c>
      <c r="E1588" s="19">
        <f>INDEX([1]Calculation!$I:$I,ROW())</f>
        <v>0</v>
      </c>
      <c r="F1588" s="12">
        <f>ROUND(INDEX([1]Calculation!AL:AL,ROW()),1)</f>
        <v>0</v>
      </c>
      <c r="G1588" s="8">
        <f>ROUND(INDEX([1]Calculation!L:L,ROW()),0)</f>
        <v>0</v>
      </c>
      <c r="H1588" s="8">
        <f>ROUND(INDEX([1]Calculation!M:M,ROW()),0)</f>
        <v>0</v>
      </c>
      <c r="I1588" s="8">
        <f>ROUND(INDEX([1]Calculation!N:N,ROW()),0)</f>
        <v>0</v>
      </c>
      <c r="J1588" s="8">
        <f>ROUND(INDEX([1]Calculation!O:O,ROW()),0)</f>
        <v>0</v>
      </c>
      <c r="K1588" s="8">
        <f>ROUND(INDEX([1]Calculation!P:P,ROW()),0)</f>
        <v>0</v>
      </c>
      <c r="L1588" s="8">
        <f>ROUND(INDEX([1]Calculation!Q:Q,ROW()),0)</f>
        <v>0</v>
      </c>
      <c r="M1588" s="8">
        <f>ROUND(INDEX([1]Calculation!R:R,ROW()),0)</f>
        <v>0</v>
      </c>
      <c r="N1588" s="8">
        <f>ROUND(INDEX([1]Calculation!S:S,ROW()),0)</f>
        <v>0</v>
      </c>
      <c r="O1588" s="8">
        <f>ROUND(INDEX([1]Calculation!T:T,ROW()),0)</f>
        <v>0</v>
      </c>
      <c r="P1588" s="8">
        <f>INDEX([1]Calculation!CB:CB,ROW())</f>
        <v>0</v>
      </c>
    </row>
    <row r="1589" spans="1:16">
      <c r="A1589">
        <f>INDEX([1]Calculation!$F:$F,ROW())</f>
        <v>0</v>
      </c>
      <c r="B1589">
        <f>INDEX([1]Calculation!$D:$D,ROW())</f>
        <v>0</v>
      </c>
      <c r="C1589" t="str">
        <f>IF(INDEX([1]Calculation!$G:$G,ROW())=0,"-",INDEX([1]Calculation!$G:$G,ROW()))</f>
        <v>-</v>
      </c>
      <c r="D1589" t="str">
        <f>INDEX([1]Calculation!$J:$J,ROW())&amp;"  "&amp;INDEX([1]Calculation!$K:$K,ROW())</f>
        <v xml:space="preserve">  </v>
      </c>
      <c r="E1589" s="19">
        <f>INDEX([1]Calculation!$I:$I,ROW())</f>
        <v>0</v>
      </c>
      <c r="F1589" s="12">
        <f>ROUND(INDEX([1]Calculation!AL:AL,ROW()),1)</f>
        <v>0</v>
      </c>
      <c r="G1589" s="8">
        <f>ROUND(INDEX([1]Calculation!L:L,ROW()),0)</f>
        <v>0</v>
      </c>
      <c r="H1589" s="8">
        <f>ROUND(INDEX([1]Calculation!M:M,ROW()),0)</f>
        <v>0</v>
      </c>
      <c r="I1589" s="8">
        <f>ROUND(INDEX([1]Calculation!N:N,ROW()),0)</f>
        <v>0</v>
      </c>
      <c r="J1589" s="8">
        <f>ROUND(INDEX([1]Calculation!O:O,ROW()),0)</f>
        <v>0</v>
      </c>
      <c r="K1589" s="8">
        <f>ROUND(INDEX([1]Calculation!P:P,ROW()),0)</f>
        <v>0</v>
      </c>
      <c r="L1589" s="8">
        <f>ROUND(INDEX([1]Calculation!Q:Q,ROW()),0)</f>
        <v>0</v>
      </c>
      <c r="M1589" s="8">
        <f>ROUND(INDEX([1]Calculation!R:R,ROW()),0)</f>
        <v>0</v>
      </c>
      <c r="N1589" s="8">
        <f>ROUND(INDEX([1]Calculation!S:S,ROW()),0)</f>
        <v>0</v>
      </c>
      <c r="O1589" s="8">
        <f>ROUND(INDEX([1]Calculation!T:T,ROW()),0)</f>
        <v>0</v>
      </c>
      <c r="P1589" s="8">
        <f>INDEX([1]Calculation!CB:CB,ROW())</f>
        <v>0</v>
      </c>
    </row>
    <row r="1590" spans="1:16">
      <c r="A1590">
        <f>INDEX([1]Calculation!$F:$F,ROW())</f>
        <v>0</v>
      </c>
      <c r="B1590">
        <f>INDEX([1]Calculation!$D:$D,ROW())</f>
        <v>0</v>
      </c>
      <c r="C1590" t="str">
        <f>IF(INDEX([1]Calculation!$G:$G,ROW())=0,"-",INDEX([1]Calculation!$G:$G,ROW()))</f>
        <v>-</v>
      </c>
      <c r="D1590" t="str">
        <f>INDEX([1]Calculation!$J:$J,ROW())&amp;"  "&amp;INDEX([1]Calculation!$K:$K,ROW())</f>
        <v xml:space="preserve">  </v>
      </c>
      <c r="E1590" s="19">
        <f>INDEX([1]Calculation!$I:$I,ROW())</f>
        <v>0</v>
      </c>
      <c r="F1590" s="12">
        <f>ROUND(INDEX([1]Calculation!AL:AL,ROW()),1)</f>
        <v>0</v>
      </c>
      <c r="G1590" s="8">
        <f>ROUND(INDEX([1]Calculation!L:L,ROW()),0)</f>
        <v>0</v>
      </c>
      <c r="H1590" s="8">
        <f>ROUND(INDEX([1]Calculation!M:M,ROW()),0)</f>
        <v>0</v>
      </c>
      <c r="I1590" s="8">
        <f>ROUND(INDEX([1]Calculation!N:N,ROW()),0)</f>
        <v>0</v>
      </c>
      <c r="J1590" s="8">
        <f>ROUND(INDEX([1]Calculation!O:O,ROW()),0)</f>
        <v>0</v>
      </c>
      <c r="K1590" s="8">
        <f>ROUND(INDEX([1]Calculation!P:P,ROW()),0)</f>
        <v>0</v>
      </c>
      <c r="L1590" s="8">
        <f>ROUND(INDEX([1]Calculation!Q:Q,ROW()),0)</f>
        <v>0</v>
      </c>
      <c r="M1590" s="8">
        <f>ROUND(INDEX([1]Calculation!R:R,ROW()),0)</f>
        <v>0</v>
      </c>
      <c r="N1590" s="8">
        <f>ROUND(INDEX([1]Calculation!S:S,ROW()),0)</f>
        <v>0</v>
      </c>
      <c r="O1590" s="8">
        <f>ROUND(INDEX([1]Calculation!T:T,ROW()),0)</f>
        <v>0</v>
      </c>
      <c r="P1590" s="8">
        <f>INDEX([1]Calculation!CB:CB,ROW())</f>
        <v>0</v>
      </c>
    </row>
    <row r="1591" spans="1:16">
      <c r="A1591">
        <f>INDEX([1]Calculation!$F:$F,ROW())</f>
        <v>0</v>
      </c>
      <c r="B1591">
        <f>INDEX([1]Calculation!$D:$D,ROW())</f>
        <v>0</v>
      </c>
      <c r="C1591" t="str">
        <f>IF(INDEX([1]Calculation!$G:$G,ROW())=0,"-",INDEX([1]Calculation!$G:$G,ROW()))</f>
        <v>-</v>
      </c>
      <c r="D1591" t="str">
        <f>INDEX([1]Calculation!$J:$J,ROW())&amp;"  "&amp;INDEX([1]Calculation!$K:$K,ROW())</f>
        <v xml:space="preserve">  </v>
      </c>
      <c r="E1591" s="19">
        <f>INDEX([1]Calculation!$I:$I,ROW())</f>
        <v>0</v>
      </c>
      <c r="F1591" s="12">
        <f>ROUND(INDEX([1]Calculation!AL:AL,ROW()),1)</f>
        <v>0</v>
      </c>
      <c r="G1591" s="8">
        <f>ROUND(INDEX([1]Calculation!L:L,ROW()),0)</f>
        <v>0</v>
      </c>
      <c r="H1591" s="8">
        <f>ROUND(INDEX([1]Calculation!M:M,ROW()),0)</f>
        <v>0</v>
      </c>
      <c r="I1591" s="8">
        <f>ROUND(INDEX([1]Calculation!N:N,ROW()),0)</f>
        <v>0</v>
      </c>
      <c r="J1591" s="8">
        <f>ROUND(INDEX([1]Calculation!O:O,ROW()),0)</f>
        <v>0</v>
      </c>
      <c r="K1591" s="8">
        <f>ROUND(INDEX([1]Calculation!P:P,ROW()),0)</f>
        <v>0</v>
      </c>
      <c r="L1591" s="8">
        <f>ROUND(INDEX([1]Calculation!Q:Q,ROW()),0)</f>
        <v>0</v>
      </c>
      <c r="M1591" s="8">
        <f>ROUND(INDEX([1]Calculation!R:R,ROW()),0)</f>
        <v>0</v>
      </c>
      <c r="N1591" s="8">
        <f>ROUND(INDEX([1]Calculation!S:S,ROW()),0)</f>
        <v>0</v>
      </c>
      <c r="O1591" s="8">
        <f>ROUND(INDEX([1]Calculation!T:T,ROW()),0)</f>
        <v>0</v>
      </c>
      <c r="P1591" s="8">
        <f>INDEX([1]Calculation!CB:CB,ROW())</f>
        <v>0</v>
      </c>
    </row>
    <row r="1592" spans="1:16">
      <c r="A1592">
        <f>INDEX([1]Calculation!$F:$F,ROW())</f>
        <v>0</v>
      </c>
      <c r="B1592">
        <f>INDEX([1]Calculation!$D:$D,ROW())</f>
        <v>0</v>
      </c>
      <c r="C1592" t="str">
        <f>IF(INDEX([1]Calculation!$G:$G,ROW())=0,"-",INDEX([1]Calculation!$G:$G,ROW()))</f>
        <v>-</v>
      </c>
      <c r="D1592" t="str">
        <f>INDEX([1]Calculation!$J:$J,ROW())&amp;"  "&amp;INDEX([1]Calculation!$K:$K,ROW())</f>
        <v xml:space="preserve">  </v>
      </c>
      <c r="E1592" s="19">
        <f>INDEX([1]Calculation!$I:$I,ROW())</f>
        <v>0</v>
      </c>
      <c r="F1592" s="12">
        <f>ROUND(INDEX([1]Calculation!AL:AL,ROW()),1)</f>
        <v>0</v>
      </c>
      <c r="G1592" s="8">
        <f>ROUND(INDEX([1]Calculation!L:L,ROW()),0)</f>
        <v>0</v>
      </c>
      <c r="H1592" s="8">
        <f>ROUND(INDEX([1]Calculation!M:M,ROW()),0)</f>
        <v>0</v>
      </c>
      <c r="I1592" s="8">
        <f>ROUND(INDEX([1]Calculation!N:N,ROW()),0)</f>
        <v>0</v>
      </c>
      <c r="J1592" s="8">
        <f>ROUND(INDEX([1]Calculation!O:O,ROW()),0)</f>
        <v>0</v>
      </c>
      <c r="K1592" s="8">
        <f>ROUND(INDEX([1]Calculation!P:P,ROW()),0)</f>
        <v>0</v>
      </c>
      <c r="L1592" s="8">
        <f>ROUND(INDEX([1]Calculation!Q:Q,ROW()),0)</f>
        <v>0</v>
      </c>
      <c r="M1592" s="8">
        <f>ROUND(INDEX([1]Calculation!R:R,ROW()),0)</f>
        <v>0</v>
      </c>
      <c r="N1592" s="8">
        <f>ROUND(INDEX([1]Calculation!S:S,ROW()),0)</f>
        <v>0</v>
      </c>
      <c r="O1592" s="8">
        <f>ROUND(INDEX([1]Calculation!T:T,ROW()),0)</f>
        <v>0</v>
      </c>
      <c r="P1592" s="8">
        <f>INDEX([1]Calculation!CB:CB,ROW())</f>
        <v>0</v>
      </c>
    </row>
    <row r="1593" spans="1:16">
      <c r="A1593">
        <f>INDEX([1]Calculation!$F:$F,ROW())</f>
        <v>0</v>
      </c>
      <c r="B1593">
        <f>INDEX([1]Calculation!$D:$D,ROW())</f>
        <v>0</v>
      </c>
      <c r="C1593" t="str">
        <f>IF(INDEX([1]Calculation!$G:$G,ROW())=0,"-",INDEX([1]Calculation!$G:$G,ROW()))</f>
        <v>-</v>
      </c>
      <c r="D1593" t="str">
        <f>INDEX([1]Calculation!$J:$J,ROW())&amp;"  "&amp;INDEX([1]Calculation!$K:$K,ROW())</f>
        <v xml:space="preserve">  </v>
      </c>
      <c r="E1593" s="19">
        <f>INDEX([1]Calculation!$I:$I,ROW())</f>
        <v>0</v>
      </c>
      <c r="F1593" s="12">
        <f>ROUND(INDEX([1]Calculation!AL:AL,ROW()),1)</f>
        <v>0</v>
      </c>
      <c r="G1593" s="8">
        <f>ROUND(INDEX([1]Calculation!L:L,ROW()),0)</f>
        <v>0</v>
      </c>
      <c r="H1593" s="8">
        <f>ROUND(INDEX([1]Calculation!M:M,ROW()),0)</f>
        <v>0</v>
      </c>
      <c r="I1593" s="8">
        <f>ROUND(INDEX([1]Calculation!N:N,ROW()),0)</f>
        <v>0</v>
      </c>
      <c r="J1593" s="8">
        <f>ROUND(INDEX([1]Calculation!O:O,ROW()),0)</f>
        <v>0</v>
      </c>
      <c r="K1593" s="8">
        <f>ROUND(INDEX([1]Calculation!P:P,ROW()),0)</f>
        <v>0</v>
      </c>
      <c r="L1593" s="8">
        <f>ROUND(INDEX([1]Calculation!Q:Q,ROW()),0)</f>
        <v>0</v>
      </c>
      <c r="M1593" s="8">
        <f>ROUND(INDEX([1]Calculation!R:R,ROW()),0)</f>
        <v>0</v>
      </c>
      <c r="N1593" s="8">
        <f>ROUND(INDEX([1]Calculation!S:S,ROW()),0)</f>
        <v>0</v>
      </c>
      <c r="O1593" s="8">
        <f>ROUND(INDEX([1]Calculation!T:T,ROW()),0)</f>
        <v>0</v>
      </c>
      <c r="P1593" s="8">
        <f>INDEX([1]Calculation!CB:CB,ROW())</f>
        <v>0</v>
      </c>
    </row>
    <row r="1594" spans="1:16">
      <c r="A1594">
        <f>INDEX([1]Calculation!$F:$F,ROW())</f>
        <v>0</v>
      </c>
      <c r="B1594">
        <f>INDEX([1]Calculation!$D:$D,ROW())</f>
        <v>0</v>
      </c>
      <c r="C1594" t="str">
        <f>IF(INDEX([1]Calculation!$G:$G,ROW())=0,"-",INDEX([1]Calculation!$G:$G,ROW()))</f>
        <v>-</v>
      </c>
      <c r="D1594" t="str">
        <f>INDEX([1]Calculation!$J:$J,ROW())&amp;"  "&amp;INDEX([1]Calculation!$K:$K,ROW())</f>
        <v xml:space="preserve">  </v>
      </c>
      <c r="E1594" s="19">
        <f>INDEX([1]Calculation!$I:$I,ROW())</f>
        <v>0</v>
      </c>
      <c r="F1594" s="12">
        <f>ROUND(INDEX([1]Calculation!AL:AL,ROW()),1)</f>
        <v>0</v>
      </c>
      <c r="G1594" s="8">
        <f>ROUND(INDEX([1]Calculation!L:L,ROW()),0)</f>
        <v>0</v>
      </c>
      <c r="H1594" s="8">
        <f>ROUND(INDEX([1]Calculation!M:M,ROW()),0)</f>
        <v>0</v>
      </c>
      <c r="I1594" s="8">
        <f>ROUND(INDEX([1]Calculation!N:N,ROW()),0)</f>
        <v>0</v>
      </c>
      <c r="J1594" s="8">
        <f>ROUND(INDEX([1]Calculation!O:O,ROW()),0)</f>
        <v>0</v>
      </c>
      <c r="K1594" s="8">
        <f>ROUND(INDEX([1]Calculation!P:P,ROW()),0)</f>
        <v>0</v>
      </c>
      <c r="L1594" s="8">
        <f>ROUND(INDEX([1]Calculation!Q:Q,ROW()),0)</f>
        <v>0</v>
      </c>
      <c r="M1594" s="8">
        <f>ROUND(INDEX([1]Calculation!R:R,ROW()),0)</f>
        <v>0</v>
      </c>
      <c r="N1594" s="8">
        <f>ROUND(INDEX([1]Calculation!S:S,ROW()),0)</f>
        <v>0</v>
      </c>
      <c r="O1594" s="8">
        <f>ROUND(INDEX([1]Calculation!T:T,ROW()),0)</f>
        <v>0</v>
      </c>
      <c r="P1594" s="8">
        <f>INDEX([1]Calculation!CB:CB,ROW())</f>
        <v>0</v>
      </c>
    </row>
    <row r="1595" spans="1:16">
      <c r="A1595">
        <f>INDEX([1]Calculation!$F:$F,ROW())</f>
        <v>0</v>
      </c>
      <c r="B1595">
        <f>INDEX([1]Calculation!$D:$D,ROW())</f>
        <v>0</v>
      </c>
      <c r="C1595" t="str">
        <f>IF(INDEX([1]Calculation!$G:$G,ROW())=0,"-",INDEX([1]Calculation!$G:$G,ROW()))</f>
        <v>-</v>
      </c>
      <c r="D1595" t="str">
        <f>INDEX([1]Calculation!$J:$J,ROW())&amp;"  "&amp;INDEX([1]Calculation!$K:$K,ROW())</f>
        <v xml:space="preserve">  </v>
      </c>
      <c r="E1595" s="19">
        <f>INDEX([1]Calculation!$I:$I,ROW())</f>
        <v>0</v>
      </c>
      <c r="F1595" s="12">
        <f>ROUND(INDEX([1]Calculation!AL:AL,ROW()),1)</f>
        <v>0</v>
      </c>
      <c r="G1595" s="8">
        <f>ROUND(INDEX([1]Calculation!L:L,ROW()),0)</f>
        <v>0</v>
      </c>
      <c r="H1595" s="8">
        <f>ROUND(INDEX([1]Calculation!M:M,ROW()),0)</f>
        <v>0</v>
      </c>
      <c r="I1595" s="8">
        <f>ROUND(INDEX([1]Calculation!N:N,ROW()),0)</f>
        <v>0</v>
      </c>
      <c r="J1595" s="8">
        <f>ROUND(INDEX([1]Calculation!O:O,ROW()),0)</f>
        <v>0</v>
      </c>
      <c r="K1595" s="8">
        <f>ROUND(INDEX([1]Calculation!P:P,ROW()),0)</f>
        <v>0</v>
      </c>
      <c r="L1595" s="8">
        <f>ROUND(INDEX([1]Calculation!Q:Q,ROW()),0)</f>
        <v>0</v>
      </c>
      <c r="M1595" s="8">
        <f>ROUND(INDEX([1]Calculation!R:R,ROW()),0)</f>
        <v>0</v>
      </c>
      <c r="N1595" s="8">
        <f>ROUND(INDEX([1]Calculation!S:S,ROW()),0)</f>
        <v>0</v>
      </c>
      <c r="O1595" s="8">
        <f>ROUND(INDEX([1]Calculation!T:T,ROW()),0)</f>
        <v>0</v>
      </c>
      <c r="P1595" s="8">
        <f>INDEX([1]Calculation!CB:CB,ROW())</f>
        <v>0</v>
      </c>
    </row>
    <row r="1596" spans="1:16">
      <c r="A1596">
        <f>INDEX([1]Calculation!$F:$F,ROW())</f>
        <v>0</v>
      </c>
      <c r="B1596">
        <f>INDEX([1]Calculation!$D:$D,ROW())</f>
        <v>0</v>
      </c>
      <c r="C1596" t="str">
        <f>IF(INDEX([1]Calculation!$G:$G,ROW())=0,"-",INDEX([1]Calculation!$G:$G,ROW()))</f>
        <v>-</v>
      </c>
      <c r="D1596" t="str">
        <f>INDEX([1]Calculation!$J:$J,ROW())&amp;"  "&amp;INDEX([1]Calculation!$K:$K,ROW())</f>
        <v xml:space="preserve">  </v>
      </c>
      <c r="E1596" s="19">
        <f>INDEX([1]Calculation!$I:$I,ROW())</f>
        <v>0</v>
      </c>
      <c r="F1596" s="12">
        <f>ROUND(INDEX([1]Calculation!AL:AL,ROW()),1)</f>
        <v>0</v>
      </c>
      <c r="G1596" s="8">
        <f>ROUND(INDEX([1]Calculation!L:L,ROW()),0)</f>
        <v>0</v>
      </c>
      <c r="H1596" s="8">
        <f>ROUND(INDEX([1]Calculation!M:M,ROW()),0)</f>
        <v>0</v>
      </c>
      <c r="I1596" s="8">
        <f>ROUND(INDEX([1]Calculation!N:N,ROW()),0)</f>
        <v>0</v>
      </c>
      <c r="J1596" s="8">
        <f>ROUND(INDEX([1]Calculation!O:O,ROW()),0)</f>
        <v>0</v>
      </c>
      <c r="K1596" s="8">
        <f>ROUND(INDEX([1]Calculation!P:P,ROW()),0)</f>
        <v>0</v>
      </c>
      <c r="L1596" s="8">
        <f>ROUND(INDEX([1]Calculation!Q:Q,ROW()),0)</f>
        <v>0</v>
      </c>
      <c r="M1596" s="8">
        <f>ROUND(INDEX([1]Calculation!R:R,ROW()),0)</f>
        <v>0</v>
      </c>
      <c r="N1596" s="8">
        <f>ROUND(INDEX([1]Calculation!S:S,ROW()),0)</f>
        <v>0</v>
      </c>
      <c r="O1596" s="8">
        <f>ROUND(INDEX([1]Calculation!T:T,ROW()),0)</f>
        <v>0</v>
      </c>
      <c r="P1596" s="8">
        <f>INDEX([1]Calculation!CB:CB,ROW())</f>
        <v>0</v>
      </c>
    </row>
    <row r="1597" spans="1:16">
      <c r="A1597">
        <f>INDEX([1]Calculation!$F:$F,ROW())</f>
        <v>0</v>
      </c>
      <c r="B1597">
        <f>INDEX([1]Calculation!$D:$D,ROW())</f>
        <v>0</v>
      </c>
      <c r="C1597" t="str">
        <f>IF(INDEX([1]Calculation!$G:$G,ROW())=0,"-",INDEX([1]Calculation!$G:$G,ROW()))</f>
        <v>-</v>
      </c>
      <c r="D1597" t="str">
        <f>INDEX([1]Calculation!$J:$J,ROW())&amp;"  "&amp;INDEX([1]Calculation!$K:$K,ROW())</f>
        <v xml:space="preserve">  </v>
      </c>
      <c r="E1597" s="19">
        <f>INDEX([1]Calculation!$I:$I,ROW())</f>
        <v>0</v>
      </c>
      <c r="F1597" s="12">
        <f>ROUND(INDEX([1]Calculation!AL:AL,ROW()),1)</f>
        <v>0</v>
      </c>
      <c r="G1597" s="8">
        <f>ROUND(INDEX([1]Calculation!L:L,ROW()),0)</f>
        <v>0</v>
      </c>
      <c r="H1597" s="8">
        <f>ROUND(INDEX([1]Calculation!M:M,ROW()),0)</f>
        <v>0</v>
      </c>
      <c r="I1597" s="8">
        <f>ROUND(INDEX([1]Calculation!N:N,ROW()),0)</f>
        <v>0</v>
      </c>
      <c r="J1597" s="8">
        <f>ROUND(INDEX([1]Calculation!O:O,ROW()),0)</f>
        <v>0</v>
      </c>
      <c r="K1597" s="8">
        <f>ROUND(INDEX([1]Calculation!P:P,ROW()),0)</f>
        <v>0</v>
      </c>
      <c r="L1597" s="8">
        <f>ROUND(INDEX([1]Calculation!Q:Q,ROW()),0)</f>
        <v>0</v>
      </c>
      <c r="M1597" s="8">
        <f>ROUND(INDEX([1]Calculation!R:R,ROW()),0)</f>
        <v>0</v>
      </c>
      <c r="N1597" s="8">
        <f>ROUND(INDEX([1]Calculation!S:S,ROW()),0)</f>
        <v>0</v>
      </c>
      <c r="O1597" s="8">
        <f>ROUND(INDEX([1]Calculation!T:T,ROW()),0)</f>
        <v>0</v>
      </c>
      <c r="P1597" s="8">
        <f>INDEX([1]Calculation!CB:CB,ROW())</f>
        <v>0</v>
      </c>
    </row>
    <row r="1598" spans="1:16">
      <c r="A1598">
        <f>INDEX([1]Calculation!$F:$F,ROW())</f>
        <v>0</v>
      </c>
      <c r="B1598">
        <f>INDEX([1]Calculation!$D:$D,ROW())</f>
        <v>0</v>
      </c>
      <c r="C1598" t="str">
        <f>IF(INDEX([1]Calculation!$G:$G,ROW())=0,"-",INDEX([1]Calculation!$G:$G,ROW()))</f>
        <v>-</v>
      </c>
      <c r="D1598" t="str">
        <f>INDEX([1]Calculation!$J:$J,ROW())&amp;"  "&amp;INDEX([1]Calculation!$K:$K,ROW())</f>
        <v xml:space="preserve">  </v>
      </c>
      <c r="E1598" s="19">
        <f>INDEX([1]Calculation!$I:$I,ROW())</f>
        <v>0</v>
      </c>
      <c r="F1598" s="12">
        <f>ROUND(INDEX([1]Calculation!AL:AL,ROW()),1)</f>
        <v>0</v>
      </c>
      <c r="G1598" s="8">
        <f>ROUND(INDEX([1]Calculation!L:L,ROW()),0)</f>
        <v>0</v>
      </c>
      <c r="H1598" s="8">
        <f>ROUND(INDEX([1]Calculation!M:M,ROW()),0)</f>
        <v>0</v>
      </c>
      <c r="I1598" s="8">
        <f>ROUND(INDEX([1]Calculation!N:N,ROW()),0)</f>
        <v>0</v>
      </c>
      <c r="J1598" s="8">
        <f>ROUND(INDEX([1]Calculation!O:O,ROW()),0)</f>
        <v>0</v>
      </c>
      <c r="K1598" s="8">
        <f>ROUND(INDEX([1]Calculation!P:P,ROW()),0)</f>
        <v>0</v>
      </c>
      <c r="L1598" s="8">
        <f>ROUND(INDEX([1]Calculation!Q:Q,ROW()),0)</f>
        <v>0</v>
      </c>
      <c r="M1598" s="8">
        <f>ROUND(INDEX([1]Calculation!R:R,ROW()),0)</f>
        <v>0</v>
      </c>
      <c r="N1598" s="8">
        <f>ROUND(INDEX([1]Calculation!S:S,ROW()),0)</f>
        <v>0</v>
      </c>
      <c r="O1598" s="8">
        <f>ROUND(INDEX([1]Calculation!T:T,ROW()),0)</f>
        <v>0</v>
      </c>
      <c r="P1598" s="8">
        <f>INDEX([1]Calculation!CB:CB,ROW())</f>
        <v>0</v>
      </c>
    </row>
    <row r="1599" spans="1:16">
      <c r="A1599">
        <f>INDEX([1]Calculation!$F:$F,ROW())</f>
        <v>0</v>
      </c>
      <c r="B1599">
        <f>INDEX([1]Calculation!$D:$D,ROW())</f>
        <v>0</v>
      </c>
      <c r="C1599" t="str">
        <f>IF(INDEX([1]Calculation!$G:$G,ROW())=0,"-",INDEX([1]Calculation!$G:$G,ROW()))</f>
        <v>-</v>
      </c>
      <c r="D1599" t="str">
        <f>INDEX([1]Calculation!$J:$J,ROW())&amp;"  "&amp;INDEX([1]Calculation!$K:$K,ROW())</f>
        <v xml:space="preserve">  </v>
      </c>
      <c r="E1599" s="19">
        <f>INDEX([1]Calculation!$I:$I,ROW())</f>
        <v>0</v>
      </c>
      <c r="F1599" s="12">
        <f>ROUND(INDEX([1]Calculation!AL:AL,ROW()),1)</f>
        <v>0</v>
      </c>
      <c r="G1599" s="8">
        <f>ROUND(INDEX([1]Calculation!L:L,ROW()),0)</f>
        <v>0</v>
      </c>
      <c r="H1599" s="8">
        <f>ROUND(INDEX([1]Calculation!M:M,ROW()),0)</f>
        <v>0</v>
      </c>
      <c r="I1599" s="8">
        <f>ROUND(INDEX([1]Calculation!N:N,ROW()),0)</f>
        <v>0</v>
      </c>
      <c r="J1599" s="8">
        <f>ROUND(INDEX([1]Calculation!O:O,ROW()),0)</f>
        <v>0</v>
      </c>
      <c r="K1599" s="8">
        <f>ROUND(INDEX([1]Calculation!P:P,ROW()),0)</f>
        <v>0</v>
      </c>
      <c r="L1599" s="8">
        <f>ROUND(INDEX([1]Calculation!Q:Q,ROW()),0)</f>
        <v>0</v>
      </c>
      <c r="M1599" s="8">
        <f>ROUND(INDEX([1]Calculation!R:R,ROW()),0)</f>
        <v>0</v>
      </c>
      <c r="N1599" s="8">
        <f>ROUND(INDEX([1]Calculation!S:S,ROW()),0)</f>
        <v>0</v>
      </c>
      <c r="O1599" s="8">
        <f>ROUND(INDEX([1]Calculation!T:T,ROW()),0)</f>
        <v>0</v>
      </c>
      <c r="P1599" s="8">
        <f>INDEX([1]Calculation!CB:CB,ROW())</f>
        <v>0</v>
      </c>
    </row>
    <row r="1600" spans="1:16">
      <c r="A1600">
        <f>INDEX([1]Calculation!$F:$F,ROW())</f>
        <v>0</v>
      </c>
      <c r="B1600">
        <f>INDEX([1]Calculation!$D:$D,ROW())</f>
        <v>0</v>
      </c>
      <c r="C1600" t="str">
        <f>IF(INDEX([1]Calculation!$G:$G,ROW())=0,"-",INDEX([1]Calculation!$G:$G,ROW()))</f>
        <v>-</v>
      </c>
      <c r="D1600" t="str">
        <f>INDEX([1]Calculation!$J:$J,ROW())&amp;"  "&amp;INDEX([1]Calculation!$K:$K,ROW())</f>
        <v xml:space="preserve">  </v>
      </c>
      <c r="E1600" s="19">
        <f>INDEX([1]Calculation!$I:$I,ROW())</f>
        <v>0</v>
      </c>
      <c r="F1600" s="12">
        <f>ROUND(INDEX([1]Calculation!AL:AL,ROW()),1)</f>
        <v>0</v>
      </c>
      <c r="G1600" s="8">
        <f>ROUND(INDEX([1]Calculation!L:L,ROW()),0)</f>
        <v>0</v>
      </c>
      <c r="H1600" s="8">
        <f>ROUND(INDEX([1]Calculation!M:M,ROW()),0)</f>
        <v>0</v>
      </c>
      <c r="I1600" s="8">
        <f>ROUND(INDEX([1]Calculation!N:N,ROW()),0)</f>
        <v>0</v>
      </c>
      <c r="J1600" s="8">
        <f>ROUND(INDEX([1]Calculation!O:O,ROW()),0)</f>
        <v>0</v>
      </c>
      <c r="K1600" s="8">
        <f>ROUND(INDEX([1]Calculation!P:P,ROW()),0)</f>
        <v>0</v>
      </c>
      <c r="L1600" s="8">
        <f>ROUND(INDEX([1]Calculation!Q:Q,ROW()),0)</f>
        <v>0</v>
      </c>
      <c r="M1600" s="8">
        <f>ROUND(INDEX([1]Calculation!R:R,ROW()),0)</f>
        <v>0</v>
      </c>
      <c r="N1600" s="8">
        <f>ROUND(INDEX([1]Calculation!S:S,ROW()),0)</f>
        <v>0</v>
      </c>
      <c r="O1600" s="8">
        <f>ROUND(INDEX([1]Calculation!T:T,ROW()),0)</f>
        <v>0</v>
      </c>
      <c r="P1600" s="8">
        <f>INDEX([1]Calculation!CB:CB,ROW())</f>
        <v>0</v>
      </c>
    </row>
    <row r="1601" spans="1:16">
      <c r="A1601">
        <f>INDEX([1]Calculation!$F:$F,ROW())</f>
        <v>0</v>
      </c>
      <c r="B1601">
        <f>INDEX([1]Calculation!$D:$D,ROW())</f>
        <v>0</v>
      </c>
      <c r="C1601" t="str">
        <f>IF(INDEX([1]Calculation!$G:$G,ROW())=0,"-",INDEX([1]Calculation!$G:$G,ROW()))</f>
        <v>-</v>
      </c>
      <c r="D1601" t="str">
        <f>INDEX([1]Calculation!$J:$J,ROW())&amp;"  "&amp;INDEX([1]Calculation!$K:$K,ROW())</f>
        <v xml:space="preserve">  </v>
      </c>
      <c r="E1601" s="19">
        <f>INDEX([1]Calculation!$I:$I,ROW())</f>
        <v>0</v>
      </c>
      <c r="F1601" s="12">
        <f>ROUND(INDEX([1]Calculation!AL:AL,ROW()),1)</f>
        <v>0</v>
      </c>
      <c r="G1601" s="8">
        <f>ROUND(INDEX([1]Calculation!L:L,ROW()),0)</f>
        <v>0</v>
      </c>
      <c r="H1601" s="8">
        <f>ROUND(INDEX([1]Calculation!M:M,ROW()),0)</f>
        <v>0</v>
      </c>
      <c r="I1601" s="8">
        <f>ROUND(INDEX([1]Calculation!N:N,ROW()),0)</f>
        <v>0</v>
      </c>
      <c r="J1601" s="8">
        <f>ROUND(INDEX([1]Calculation!O:O,ROW()),0)</f>
        <v>0</v>
      </c>
      <c r="K1601" s="8">
        <f>ROUND(INDEX([1]Calculation!P:P,ROW()),0)</f>
        <v>0</v>
      </c>
      <c r="L1601" s="8">
        <f>ROUND(INDEX([1]Calculation!Q:Q,ROW()),0)</f>
        <v>0</v>
      </c>
      <c r="M1601" s="8">
        <f>ROUND(INDEX([1]Calculation!R:R,ROW()),0)</f>
        <v>0</v>
      </c>
      <c r="N1601" s="8">
        <f>ROUND(INDEX([1]Calculation!S:S,ROW()),0)</f>
        <v>0</v>
      </c>
      <c r="O1601" s="8">
        <f>ROUND(INDEX([1]Calculation!T:T,ROW()),0)</f>
        <v>0</v>
      </c>
      <c r="P1601" s="8">
        <f>INDEX([1]Calculation!CB:CB,ROW())</f>
        <v>0</v>
      </c>
    </row>
    <row r="1602" spans="1:16">
      <c r="A1602">
        <f>INDEX([1]Calculation!$F:$F,ROW())</f>
        <v>0</v>
      </c>
      <c r="B1602">
        <f>INDEX([1]Calculation!$D:$D,ROW())</f>
        <v>0</v>
      </c>
      <c r="C1602" t="str">
        <f>IF(INDEX([1]Calculation!$G:$G,ROW())=0,"-",INDEX([1]Calculation!$G:$G,ROW()))</f>
        <v>-</v>
      </c>
      <c r="D1602" t="str">
        <f>INDEX([1]Calculation!$J:$J,ROW())&amp;"  "&amp;INDEX([1]Calculation!$K:$K,ROW())</f>
        <v xml:space="preserve">  </v>
      </c>
      <c r="E1602" s="19">
        <f>INDEX([1]Calculation!$I:$I,ROW())</f>
        <v>0</v>
      </c>
      <c r="F1602" s="12">
        <f>ROUND(INDEX([1]Calculation!AL:AL,ROW()),1)</f>
        <v>0</v>
      </c>
      <c r="G1602" s="8">
        <f>ROUND(INDEX([1]Calculation!L:L,ROW()),0)</f>
        <v>0</v>
      </c>
      <c r="H1602" s="8">
        <f>ROUND(INDEX([1]Calculation!M:M,ROW()),0)</f>
        <v>0</v>
      </c>
      <c r="I1602" s="8">
        <f>ROUND(INDEX([1]Calculation!N:N,ROW()),0)</f>
        <v>0</v>
      </c>
      <c r="J1602" s="8">
        <f>ROUND(INDEX([1]Calculation!O:O,ROW()),0)</f>
        <v>0</v>
      </c>
      <c r="K1602" s="8">
        <f>ROUND(INDEX([1]Calculation!P:P,ROW()),0)</f>
        <v>0</v>
      </c>
      <c r="L1602" s="8">
        <f>ROUND(INDEX([1]Calculation!Q:Q,ROW()),0)</f>
        <v>0</v>
      </c>
      <c r="M1602" s="8">
        <f>ROUND(INDEX([1]Calculation!R:R,ROW()),0)</f>
        <v>0</v>
      </c>
      <c r="N1602" s="8">
        <f>ROUND(INDEX([1]Calculation!S:S,ROW()),0)</f>
        <v>0</v>
      </c>
      <c r="O1602" s="8">
        <f>ROUND(INDEX([1]Calculation!T:T,ROW()),0)</f>
        <v>0</v>
      </c>
      <c r="P1602" s="8">
        <f>INDEX([1]Calculation!CB:CB,ROW())</f>
        <v>0</v>
      </c>
    </row>
    <row r="1603" spans="1:16">
      <c r="A1603">
        <f>INDEX([1]Calculation!$F:$F,ROW())</f>
        <v>0</v>
      </c>
      <c r="B1603">
        <f>INDEX([1]Calculation!$D:$D,ROW())</f>
        <v>0</v>
      </c>
      <c r="C1603" t="str">
        <f>IF(INDEX([1]Calculation!$G:$G,ROW())=0,"-",INDEX([1]Calculation!$G:$G,ROW()))</f>
        <v>-</v>
      </c>
      <c r="D1603" t="str">
        <f>INDEX([1]Calculation!$J:$J,ROW())&amp;"  "&amp;INDEX([1]Calculation!$K:$K,ROW())</f>
        <v xml:space="preserve">  </v>
      </c>
      <c r="E1603" s="19">
        <f>INDEX([1]Calculation!$I:$I,ROW())</f>
        <v>0</v>
      </c>
      <c r="F1603" s="12">
        <f>ROUND(INDEX([1]Calculation!AL:AL,ROW()),1)</f>
        <v>0</v>
      </c>
      <c r="G1603" s="8">
        <f>ROUND(INDEX([1]Calculation!L:L,ROW()),0)</f>
        <v>0</v>
      </c>
      <c r="H1603" s="8">
        <f>ROUND(INDEX([1]Calculation!M:M,ROW()),0)</f>
        <v>0</v>
      </c>
      <c r="I1603" s="8">
        <f>ROUND(INDEX([1]Calculation!N:N,ROW()),0)</f>
        <v>0</v>
      </c>
      <c r="J1603" s="8">
        <f>ROUND(INDEX([1]Calculation!O:O,ROW()),0)</f>
        <v>0</v>
      </c>
      <c r="K1603" s="8">
        <f>ROUND(INDEX([1]Calculation!P:P,ROW()),0)</f>
        <v>0</v>
      </c>
      <c r="L1603" s="8">
        <f>ROUND(INDEX([1]Calculation!Q:Q,ROW()),0)</f>
        <v>0</v>
      </c>
      <c r="M1603" s="8">
        <f>ROUND(INDEX([1]Calculation!R:R,ROW()),0)</f>
        <v>0</v>
      </c>
      <c r="N1603" s="8">
        <f>ROUND(INDEX([1]Calculation!S:S,ROW()),0)</f>
        <v>0</v>
      </c>
      <c r="O1603" s="8">
        <f>ROUND(INDEX([1]Calculation!T:T,ROW()),0)</f>
        <v>0</v>
      </c>
      <c r="P1603" s="8">
        <f>INDEX([1]Calculation!CB:CB,ROW())</f>
        <v>0</v>
      </c>
    </row>
    <row r="1604" spans="1:16">
      <c r="A1604">
        <f>INDEX([1]Calculation!$F:$F,ROW())</f>
        <v>0</v>
      </c>
      <c r="B1604">
        <f>INDEX([1]Calculation!$D:$D,ROW())</f>
        <v>0</v>
      </c>
      <c r="C1604" t="str">
        <f>IF(INDEX([1]Calculation!$G:$G,ROW())=0,"-",INDEX([1]Calculation!$G:$G,ROW()))</f>
        <v>-</v>
      </c>
      <c r="D1604" t="str">
        <f>INDEX([1]Calculation!$J:$J,ROW())&amp;"  "&amp;INDEX([1]Calculation!$K:$K,ROW())</f>
        <v xml:space="preserve">  </v>
      </c>
      <c r="E1604" s="19">
        <f>INDEX([1]Calculation!$I:$I,ROW())</f>
        <v>0</v>
      </c>
      <c r="F1604" s="12">
        <f>ROUND(INDEX([1]Calculation!AL:AL,ROW()),1)</f>
        <v>0</v>
      </c>
      <c r="G1604" s="8">
        <f>ROUND(INDEX([1]Calculation!L:L,ROW()),0)</f>
        <v>0</v>
      </c>
      <c r="H1604" s="8">
        <f>ROUND(INDEX([1]Calculation!M:M,ROW()),0)</f>
        <v>0</v>
      </c>
      <c r="I1604" s="8">
        <f>ROUND(INDEX([1]Calculation!N:N,ROW()),0)</f>
        <v>0</v>
      </c>
      <c r="J1604" s="8">
        <f>ROUND(INDEX([1]Calculation!O:O,ROW()),0)</f>
        <v>0</v>
      </c>
      <c r="K1604" s="8">
        <f>ROUND(INDEX([1]Calculation!P:P,ROW()),0)</f>
        <v>0</v>
      </c>
      <c r="L1604" s="8">
        <f>ROUND(INDEX([1]Calculation!Q:Q,ROW()),0)</f>
        <v>0</v>
      </c>
      <c r="M1604" s="8">
        <f>ROUND(INDEX([1]Calculation!R:R,ROW()),0)</f>
        <v>0</v>
      </c>
      <c r="N1604" s="8">
        <f>ROUND(INDEX([1]Calculation!S:S,ROW()),0)</f>
        <v>0</v>
      </c>
      <c r="O1604" s="8">
        <f>ROUND(INDEX([1]Calculation!T:T,ROW()),0)</f>
        <v>0</v>
      </c>
      <c r="P1604" s="8">
        <f>INDEX([1]Calculation!CB:CB,ROW())</f>
        <v>0</v>
      </c>
    </row>
    <row r="1605" spans="1:16">
      <c r="A1605">
        <f>INDEX([1]Calculation!$F:$F,ROW())</f>
        <v>0</v>
      </c>
      <c r="B1605">
        <f>INDEX([1]Calculation!$D:$D,ROW())</f>
        <v>0</v>
      </c>
      <c r="C1605" t="str">
        <f>IF(INDEX([1]Calculation!$G:$G,ROW())=0,"-",INDEX([1]Calculation!$G:$G,ROW()))</f>
        <v>-</v>
      </c>
      <c r="D1605" t="str">
        <f>INDEX([1]Calculation!$J:$J,ROW())&amp;"  "&amp;INDEX([1]Calculation!$K:$K,ROW())</f>
        <v xml:space="preserve">  </v>
      </c>
      <c r="E1605" s="19">
        <f>INDEX([1]Calculation!$I:$I,ROW())</f>
        <v>0</v>
      </c>
      <c r="F1605" s="12">
        <f>ROUND(INDEX([1]Calculation!AL:AL,ROW()),1)</f>
        <v>0</v>
      </c>
      <c r="G1605" s="8">
        <f>ROUND(INDEX([1]Calculation!L:L,ROW()),0)</f>
        <v>0</v>
      </c>
      <c r="H1605" s="8">
        <f>ROUND(INDEX([1]Calculation!M:M,ROW()),0)</f>
        <v>0</v>
      </c>
      <c r="I1605" s="8">
        <f>ROUND(INDEX([1]Calculation!N:N,ROW()),0)</f>
        <v>0</v>
      </c>
      <c r="J1605" s="8">
        <f>ROUND(INDEX([1]Calculation!O:O,ROW()),0)</f>
        <v>0</v>
      </c>
      <c r="K1605" s="8">
        <f>ROUND(INDEX([1]Calculation!P:P,ROW()),0)</f>
        <v>0</v>
      </c>
      <c r="L1605" s="8">
        <f>ROUND(INDEX([1]Calculation!Q:Q,ROW()),0)</f>
        <v>0</v>
      </c>
      <c r="M1605" s="8">
        <f>ROUND(INDEX([1]Calculation!R:R,ROW()),0)</f>
        <v>0</v>
      </c>
      <c r="N1605" s="8">
        <f>ROUND(INDEX([1]Calculation!S:S,ROW()),0)</f>
        <v>0</v>
      </c>
      <c r="O1605" s="8">
        <f>ROUND(INDEX([1]Calculation!T:T,ROW()),0)</f>
        <v>0</v>
      </c>
      <c r="P1605" s="8">
        <f>INDEX([1]Calculation!CB:CB,ROW())</f>
        <v>0</v>
      </c>
    </row>
    <row r="1606" spans="1:16">
      <c r="A1606">
        <f>INDEX([1]Calculation!$F:$F,ROW())</f>
        <v>0</v>
      </c>
      <c r="B1606">
        <f>INDEX([1]Calculation!$D:$D,ROW())</f>
        <v>0</v>
      </c>
      <c r="C1606" t="str">
        <f>IF(INDEX([1]Calculation!$G:$G,ROW())=0,"-",INDEX([1]Calculation!$G:$G,ROW()))</f>
        <v>-</v>
      </c>
      <c r="D1606" t="str">
        <f>INDEX([1]Calculation!$J:$J,ROW())&amp;"  "&amp;INDEX([1]Calculation!$K:$K,ROW())</f>
        <v xml:space="preserve">  </v>
      </c>
      <c r="E1606" s="19">
        <f>INDEX([1]Calculation!$I:$I,ROW())</f>
        <v>0</v>
      </c>
      <c r="F1606" s="12">
        <f>ROUND(INDEX([1]Calculation!AL:AL,ROW()),1)</f>
        <v>0</v>
      </c>
      <c r="G1606" s="8">
        <f>ROUND(INDEX([1]Calculation!L:L,ROW()),0)</f>
        <v>0</v>
      </c>
      <c r="H1606" s="8">
        <f>ROUND(INDEX([1]Calculation!M:M,ROW()),0)</f>
        <v>0</v>
      </c>
      <c r="I1606" s="8">
        <f>ROUND(INDEX([1]Calculation!N:N,ROW()),0)</f>
        <v>0</v>
      </c>
      <c r="J1606" s="8">
        <f>ROUND(INDEX([1]Calculation!O:O,ROW()),0)</f>
        <v>0</v>
      </c>
      <c r="K1606" s="8">
        <f>ROUND(INDEX([1]Calculation!P:P,ROW()),0)</f>
        <v>0</v>
      </c>
      <c r="L1606" s="8">
        <f>ROUND(INDEX([1]Calculation!Q:Q,ROW()),0)</f>
        <v>0</v>
      </c>
      <c r="M1606" s="8">
        <f>ROUND(INDEX([1]Calculation!R:R,ROW()),0)</f>
        <v>0</v>
      </c>
      <c r="N1606" s="8">
        <f>ROUND(INDEX([1]Calculation!S:S,ROW()),0)</f>
        <v>0</v>
      </c>
      <c r="O1606" s="8">
        <f>ROUND(INDEX([1]Calculation!T:T,ROW()),0)</f>
        <v>0</v>
      </c>
      <c r="P1606" s="8">
        <f>INDEX([1]Calculation!CB:CB,ROW())</f>
        <v>0</v>
      </c>
    </row>
    <row r="1607" spans="1:16">
      <c r="A1607">
        <f>INDEX([1]Calculation!$F:$F,ROW())</f>
        <v>0</v>
      </c>
      <c r="B1607">
        <f>INDEX([1]Calculation!$D:$D,ROW())</f>
        <v>0</v>
      </c>
      <c r="C1607" t="str">
        <f>IF(INDEX([1]Calculation!$G:$G,ROW())=0,"-",INDEX([1]Calculation!$G:$G,ROW()))</f>
        <v>-</v>
      </c>
      <c r="D1607" t="str">
        <f>INDEX([1]Calculation!$J:$J,ROW())&amp;"  "&amp;INDEX([1]Calculation!$K:$K,ROW())</f>
        <v xml:space="preserve">  </v>
      </c>
      <c r="E1607" s="19">
        <f>INDEX([1]Calculation!$I:$I,ROW())</f>
        <v>0</v>
      </c>
      <c r="F1607" s="12">
        <f>ROUND(INDEX([1]Calculation!AL:AL,ROW()),1)</f>
        <v>0</v>
      </c>
      <c r="G1607" s="8">
        <f>ROUND(INDEX([1]Calculation!L:L,ROW()),0)</f>
        <v>0</v>
      </c>
      <c r="H1607" s="8">
        <f>ROUND(INDEX([1]Calculation!M:M,ROW()),0)</f>
        <v>0</v>
      </c>
      <c r="I1607" s="8">
        <f>ROUND(INDEX([1]Calculation!N:N,ROW()),0)</f>
        <v>0</v>
      </c>
      <c r="J1607" s="8">
        <f>ROUND(INDEX([1]Calculation!O:O,ROW()),0)</f>
        <v>0</v>
      </c>
      <c r="K1607" s="8">
        <f>ROUND(INDEX([1]Calculation!P:P,ROW()),0)</f>
        <v>0</v>
      </c>
      <c r="L1607" s="8">
        <f>ROUND(INDEX([1]Calculation!Q:Q,ROW()),0)</f>
        <v>0</v>
      </c>
      <c r="M1607" s="8">
        <f>ROUND(INDEX([1]Calculation!R:R,ROW()),0)</f>
        <v>0</v>
      </c>
      <c r="N1607" s="8">
        <f>ROUND(INDEX([1]Calculation!S:S,ROW()),0)</f>
        <v>0</v>
      </c>
      <c r="O1607" s="8">
        <f>ROUND(INDEX([1]Calculation!T:T,ROW()),0)</f>
        <v>0</v>
      </c>
      <c r="P1607" s="8">
        <f>INDEX([1]Calculation!CB:CB,ROW())</f>
        <v>0</v>
      </c>
    </row>
    <row r="1608" spans="1:16">
      <c r="A1608">
        <f>INDEX([1]Calculation!$F:$F,ROW())</f>
        <v>0</v>
      </c>
      <c r="B1608">
        <f>INDEX([1]Calculation!$D:$D,ROW())</f>
        <v>0</v>
      </c>
      <c r="C1608" t="str">
        <f>IF(INDEX([1]Calculation!$G:$G,ROW())=0,"-",INDEX([1]Calculation!$G:$G,ROW()))</f>
        <v>-</v>
      </c>
      <c r="D1608" t="str">
        <f>INDEX([1]Calculation!$J:$J,ROW())&amp;"  "&amp;INDEX([1]Calculation!$K:$K,ROW())</f>
        <v xml:space="preserve">  </v>
      </c>
      <c r="E1608" s="19">
        <f>INDEX([1]Calculation!$I:$I,ROW())</f>
        <v>0</v>
      </c>
      <c r="F1608" s="12">
        <f>ROUND(INDEX([1]Calculation!AL:AL,ROW()),1)</f>
        <v>0</v>
      </c>
      <c r="G1608" s="8">
        <f>ROUND(INDEX([1]Calculation!L:L,ROW()),0)</f>
        <v>0</v>
      </c>
      <c r="H1608" s="8">
        <f>ROUND(INDEX([1]Calculation!M:M,ROW()),0)</f>
        <v>0</v>
      </c>
      <c r="I1608" s="8">
        <f>ROUND(INDEX([1]Calculation!N:N,ROW()),0)</f>
        <v>0</v>
      </c>
      <c r="J1608" s="8">
        <f>ROUND(INDEX([1]Calculation!O:O,ROW()),0)</f>
        <v>0</v>
      </c>
      <c r="K1608" s="8">
        <f>ROUND(INDEX([1]Calculation!P:P,ROW()),0)</f>
        <v>0</v>
      </c>
      <c r="L1608" s="8">
        <f>ROUND(INDEX([1]Calculation!Q:Q,ROW()),0)</f>
        <v>0</v>
      </c>
      <c r="M1608" s="8">
        <f>ROUND(INDEX([1]Calculation!R:R,ROW()),0)</f>
        <v>0</v>
      </c>
      <c r="N1608" s="8">
        <f>ROUND(INDEX([1]Calculation!S:S,ROW()),0)</f>
        <v>0</v>
      </c>
      <c r="O1608" s="8">
        <f>ROUND(INDEX([1]Calculation!T:T,ROW()),0)</f>
        <v>0</v>
      </c>
      <c r="P1608" s="8">
        <f>INDEX([1]Calculation!CB:CB,ROW())</f>
        <v>0</v>
      </c>
    </row>
    <row r="1609" spans="1:16">
      <c r="A1609">
        <f>INDEX([1]Calculation!$F:$F,ROW())</f>
        <v>0</v>
      </c>
      <c r="B1609">
        <f>INDEX([1]Calculation!$D:$D,ROW())</f>
        <v>0</v>
      </c>
      <c r="C1609" t="str">
        <f>IF(INDEX([1]Calculation!$G:$G,ROW())=0,"-",INDEX([1]Calculation!$G:$G,ROW()))</f>
        <v>-</v>
      </c>
      <c r="D1609" t="str">
        <f>INDEX([1]Calculation!$J:$J,ROW())&amp;"  "&amp;INDEX([1]Calculation!$K:$K,ROW())</f>
        <v xml:space="preserve">  </v>
      </c>
      <c r="E1609" s="19">
        <f>INDEX([1]Calculation!$I:$I,ROW())</f>
        <v>0</v>
      </c>
      <c r="F1609" s="12">
        <f>ROUND(INDEX([1]Calculation!AL:AL,ROW()),1)</f>
        <v>0</v>
      </c>
      <c r="G1609" s="8">
        <f>ROUND(INDEX([1]Calculation!L:L,ROW()),0)</f>
        <v>0</v>
      </c>
      <c r="H1609" s="8">
        <f>ROUND(INDEX([1]Calculation!M:M,ROW()),0)</f>
        <v>0</v>
      </c>
      <c r="I1609" s="8">
        <f>ROUND(INDEX([1]Calculation!N:N,ROW()),0)</f>
        <v>0</v>
      </c>
      <c r="J1609" s="8">
        <f>ROUND(INDEX([1]Calculation!O:O,ROW()),0)</f>
        <v>0</v>
      </c>
      <c r="K1609" s="8">
        <f>ROUND(INDEX([1]Calculation!P:P,ROW()),0)</f>
        <v>0</v>
      </c>
      <c r="L1609" s="8">
        <f>ROUND(INDEX([1]Calculation!Q:Q,ROW()),0)</f>
        <v>0</v>
      </c>
      <c r="M1609" s="8">
        <f>ROUND(INDEX([1]Calculation!R:R,ROW()),0)</f>
        <v>0</v>
      </c>
      <c r="N1609" s="8">
        <f>ROUND(INDEX([1]Calculation!S:S,ROW()),0)</f>
        <v>0</v>
      </c>
      <c r="O1609" s="8">
        <f>ROUND(INDEX([1]Calculation!T:T,ROW()),0)</f>
        <v>0</v>
      </c>
      <c r="P1609" s="8">
        <f>INDEX([1]Calculation!CB:CB,ROW())</f>
        <v>0</v>
      </c>
    </row>
    <row r="1610" spans="1:16">
      <c r="A1610">
        <f>INDEX([1]Calculation!$F:$F,ROW())</f>
        <v>0</v>
      </c>
      <c r="B1610">
        <f>INDEX([1]Calculation!$D:$D,ROW())</f>
        <v>0</v>
      </c>
      <c r="C1610" t="str">
        <f>IF(INDEX([1]Calculation!$G:$G,ROW())=0,"-",INDEX([1]Calculation!$G:$G,ROW()))</f>
        <v>-</v>
      </c>
      <c r="D1610" t="str">
        <f>INDEX([1]Calculation!$J:$J,ROW())&amp;"  "&amp;INDEX([1]Calculation!$K:$K,ROW())</f>
        <v xml:space="preserve">  </v>
      </c>
      <c r="E1610" s="19">
        <f>INDEX([1]Calculation!$I:$I,ROW())</f>
        <v>0</v>
      </c>
      <c r="F1610" s="12">
        <f>ROUND(INDEX([1]Calculation!AL:AL,ROW()),1)</f>
        <v>0</v>
      </c>
      <c r="G1610" s="8">
        <f>ROUND(INDEX([1]Calculation!L:L,ROW()),0)</f>
        <v>0</v>
      </c>
      <c r="H1610" s="8">
        <f>ROUND(INDEX([1]Calculation!M:M,ROW()),0)</f>
        <v>0</v>
      </c>
      <c r="I1610" s="8">
        <f>ROUND(INDEX([1]Calculation!N:N,ROW()),0)</f>
        <v>0</v>
      </c>
      <c r="J1610" s="8">
        <f>ROUND(INDEX([1]Calculation!O:O,ROW()),0)</f>
        <v>0</v>
      </c>
      <c r="K1610" s="8">
        <f>ROUND(INDEX([1]Calculation!P:P,ROW()),0)</f>
        <v>0</v>
      </c>
      <c r="L1610" s="8">
        <f>ROUND(INDEX([1]Calculation!Q:Q,ROW()),0)</f>
        <v>0</v>
      </c>
      <c r="M1610" s="8">
        <f>ROUND(INDEX([1]Calculation!R:R,ROW()),0)</f>
        <v>0</v>
      </c>
      <c r="N1610" s="8">
        <f>ROUND(INDEX([1]Calculation!S:S,ROW()),0)</f>
        <v>0</v>
      </c>
      <c r="O1610" s="8">
        <f>ROUND(INDEX([1]Calculation!T:T,ROW()),0)</f>
        <v>0</v>
      </c>
      <c r="P1610" s="8">
        <f>INDEX([1]Calculation!CB:CB,ROW())</f>
        <v>0</v>
      </c>
    </row>
    <row r="1611" spans="1:16">
      <c r="A1611">
        <f>INDEX([1]Calculation!$F:$F,ROW())</f>
        <v>0</v>
      </c>
      <c r="B1611">
        <f>INDEX([1]Calculation!$D:$D,ROW())</f>
        <v>0</v>
      </c>
      <c r="C1611" t="str">
        <f>IF(INDEX([1]Calculation!$G:$G,ROW())=0,"-",INDEX([1]Calculation!$G:$G,ROW()))</f>
        <v>-</v>
      </c>
      <c r="D1611" t="str">
        <f>INDEX([1]Calculation!$J:$J,ROW())&amp;"  "&amp;INDEX([1]Calculation!$K:$K,ROW())</f>
        <v xml:space="preserve">  </v>
      </c>
      <c r="E1611" s="19">
        <f>INDEX([1]Calculation!$I:$I,ROW())</f>
        <v>0</v>
      </c>
      <c r="F1611" s="12">
        <f>ROUND(INDEX([1]Calculation!AL:AL,ROW()),1)</f>
        <v>0</v>
      </c>
      <c r="G1611" s="8">
        <f>ROUND(INDEX([1]Calculation!L:L,ROW()),0)</f>
        <v>0</v>
      </c>
      <c r="H1611" s="8">
        <f>ROUND(INDEX([1]Calculation!M:M,ROW()),0)</f>
        <v>0</v>
      </c>
      <c r="I1611" s="8">
        <f>ROUND(INDEX([1]Calculation!N:N,ROW()),0)</f>
        <v>0</v>
      </c>
      <c r="J1611" s="8">
        <f>ROUND(INDEX([1]Calculation!O:O,ROW()),0)</f>
        <v>0</v>
      </c>
      <c r="K1611" s="8">
        <f>ROUND(INDEX([1]Calculation!P:P,ROW()),0)</f>
        <v>0</v>
      </c>
      <c r="L1611" s="8">
        <f>ROUND(INDEX([1]Calculation!Q:Q,ROW()),0)</f>
        <v>0</v>
      </c>
      <c r="M1611" s="8">
        <f>ROUND(INDEX([1]Calculation!R:R,ROW()),0)</f>
        <v>0</v>
      </c>
      <c r="N1611" s="8">
        <f>ROUND(INDEX([1]Calculation!S:S,ROW()),0)</f>
        <v>0</v>
      </c>
      <c r="O1611" s="8">
        <f>ROUND(INDEX([1]Calculation!T:T,ROW()),0)</f>
        <v>0</v>
      </c>
      <c r="P1611" s="8">
        <f>INDEX([1]Calculation!CB:CB,ROW())</f>
        <v>0</v>
      </c>
    </row>
    <row r="1612" spans="1:16">
      <c r="A1612">
        <f>INDEX([1]Calculation!$F:$F,ROW())</f>
        <v>0</v>
      </c>
      <c r="B1612">
        <f>INDEX([1]Calculation!$D:$D,ROW())</f>
        <v>0</v>
      </c>
      <c r="C1612" t="str">
        <f>IF(INDEX([1]Calculation!$G:$G,ROW())=0,"-",INDEX([1]Calculation!$G:$G,ROW()))</f>
        <v>-</v>
      </c>
      <c r="D1612" t="str">
        <f>INDEX([1]Calculation!$J:$J,ROW())&amp;"  "&amp;INDEX([1]Calculation!$K:$K,ROW())</f>
        <v xml:space="preserve">  </v>
      </c>
      <c r="E1612" s="19">
        <f>INDEX([1]Calculation!$I:$I,ROW())</f>
        <v>0</v>
      </c>
      <c r="F1612" s="12">
        <f>ROUND(INDEX([1]Calculation!AL:AL,ROW()),1)</f>
        <v>0</v>
      </c>
      <c r="G1612" s="8">
        <f>ROUND(INDEX([1]Calculation!L:L,ROW()),0)</f>
        <v>0</v>
      </c>
      <c r="H1612" s="8">
        <f>ROUND(INDEX([1]Calculation!M:M,ROW()),0)</f>
        <v>0</v>
      </c>
      <c r="I1612" s="8">
        <f>ROUND(INDEX([1]Calculation!N:N,ROW()),0)</f>
        <v>0</v>
      </c>
      <c r="J1612" s="8">
        <f>ROUND(INDEX([1]Calculation!O:O,ROW()),0)</f>
        <v>0</v>
      </c>
      <c r="K1612" s="8">
        <f>ROUND(INDEX([1]Calculation!P:P,ROW()),0)</f>
        <v>0</v>
      </c>
      <c r="L1612" s="8">
        <f>ROUND(INDEX([1]Calculation!Q:Q,ROW()),0)</f>
        <v>0</v>
      </c>
      <c r="M1612" s="8">
        <f>ROUND(INDEX([1]Calculation!R:R,ROW()),0)</f>
        <v>0</v>
      </c>
      <c r="N1612" s="8">
        <f>ROUND(INDEX([1]Calculation!S:S,ROW()),0)</f>
        <v>0</v>
      </c>
      <c r="O1612" s="8">
        <f>ROUND(INDEX([1]Calculation!T:T,ROW()),0)</f>
        <v>0</v>
      </c>
      <c r="P1612" s="8">
        <f>INDEX([1]Calculation!CB:CB,ROW())</f>
        <v>0</v>
      </c>
    </row>
    <row r="1613" spans="1:16">
      <c r="A1613">
        <f>INDEX([1]Calculation!$F:$F,ROW())</f>
        <v>0</v>
      </c>
      <c r="B1613">
        <f>INDEX([1]Calculation!$D:$D,ROW())</f>
        <v>0</v>
      </c>
      <c r="C1613" t="str">
        <f>IF(INDEX([1]Calculation!$G:$G,ROW())=0,"-",INDEX([1]Calculation!$G:$G,ROW()))</f>
        <v>-</v>
      </c>
      <c r="D1613" t="str">
        <f>INDEX([1]Calculation!$J:$J,ROW())&amp;"  "&amp;INDEX([1]Calculation!$K:$K,ROW())</f>
        <v xml:space="preserve">  </v>
      </c>
      <c r="E1613" s="19">
        <f>INDEX([1]Calculation!$I:$I,ROW())</f>
        <v>0</v>
      </c>
      <c r="F1613" s="12">
        <f>ROUND(INDEX([1]Calculation!AL:AL,ROW()),1)</f>
        <v>0</v>
      </c>
      <c r="G1613" s="8">
        <f>ROUND(INDEX([1]Calculation!L:L,ROW()),0)</f>
        <v>0</v>
      </c>
      <c r="H1613" s="8">
        <f>ROUND(INDEX([1]Calculation!M:M,ROW()),0)</f>
        <v>0</v>
      </c>
      <c r="I1613" s="8">
        <f>ROUND(INDEX([1]Calculation!N:N,ROW()),0)</f>
        <v>0</v>
      </c>
      <c r="J1613" s="8">
        <f>ROUND(INDEX([1]Calculation!O:O,ROW()),0)</f>
        <v>0</v>
      </c>
      <c r="K1613" s="8">
        <f>ROUND(INDEX([1]Calculation!P:P,ROW()),0)</f>
        <v>0</v>
      </c>
      <c r="L1613" s="8">
        <f>ROUND(INDEX([1]Calculation!Q:Q,ROW()),0)</f>
        <v>0</v>
      </c>
      <c r="M1613" s="8">
        <f>ROUND(INDEX([1]Calculation!R:R,ROW()),0)</f>
        <v>0</v>
      </c>
      <c r="N1613" s="8">
        <f>ROUND(INDEX([1]Calculation!S:S,ROW()),0)</f>
        <v>0</v>
      </c>
      <c r="O1613" s="8">
        <f>ROUND(INDEX([1]Calculation!T:T,ROW()),0)</f>
        <v>0</v>
      </c>
      <c r="P1613" s="8">
        <f>INDEX([1]Calculation!CB:CB,ROW())</f>
        <v>0</v>
      </c>
    </row>
    <row r="1614" spans="1:16">
      <c r="A1614">
        <f>INDEX([1]Calculation!$F:$F,ROW())</f>
        <v>0</v>
      </c>
      <c r="B1614">
        <f>INDEX([1]Calculation!$D:$D,ROW())</f>
        <v>0</v>
      </c>
      <c r="C1614" t="str">
        <f>IF(INDEX([1]Calculation!$G:$G,ROW())=0,"-",INDEX([1]Calculation!$G:$G,ROW()))</f>
        <v>-</v>
      </c>
      <c r="D1614" t="str">
        <f>INDEX([1]Calculation!$J:$J,ROW())&amp;"  "&amp;INDEX([1]Calculation!$K:$K,ROW())</f>
        <v xml:space="preserve">  </v>
      </c>
      <c r="E1614" s="19">
        <f>INDEX([1]Calculation!$I:$I,ROW())</f>
        <v>0</v>
      </c>
      <c r="F1614" s="12">
        <f>ROUND(INDEX([1]Calculation!AL:AL,ROW()),1)</f>
        <v>0</v>
      </c>
      <c r="G1614" s="8">
        <f>ROUND(INDEX([1]Calculation!L:L,ROW()),0)</f>
        <v>0</v>
      </c>
      <c r="H1614" s="8">
        <f>ROUND(INDEX([1]Calculation!M:M,ROW()),0)</f>
        <v>0</v>
      </c>
      <c r="I1614" s="8">
        <f>ROUND(INDEX([1]Calculation!N:N,ROW()),0)</f>
        <v>0</v>
      </c>
      <c r="J1614" s="8">
        <f>ROUND(INDEX([1]Calculation!O:O,ROW()),0)</f>
        <v>0</v>
      </c>
      <c r="K1614" s="8">
        <f>ROUND(INDEX([1]Calculation!P:P,ROW()),0)</f>
        <v>0</v>
      </c>
      <c r="L1614" s="8">
        <f>ROUND(INDEX([1]Calculation!Q:Q,ROW()),0)</f>
        <v>0</v>
      </c>
      <c r="M1614" s="8">
        <f>ROUND(INDEX([1]Calculation!R:R,ROW()),0)</f>
        <v>0</v>
      </c>
      <c r="N1614" s="8">
        <f>ROUND(INDEX([1]Calculation!S:S,ROW()),0)</f>
        <v>0</v>
      </c>
      <c r="O1614" s="8">
        <f>ROUND(INDEX([1]Calculation!T:T,ROW()),0)</f>
        <v>0</v>
      </c>
      <c r="P1614" s="8">
        <f>INDEX([1]Calculation!CB:CB,ROW())</f>
        <v>0</v>
      </c>
    </row>
    <row r="1615" spans="1:16">
      <c r="A1615">
        <f>INDEX([1]Calculation!$F:$F,ROW())</f>
        <v>0</v>
      </c>
      <c r="B1615">
        <f>INDEX([1]Calculation!$D:$D,ROW())</f>
        <v>0</v>
      </c>
      <c r="C1615" t="str">
        <f>IF(INDEX([1]Calculation!$G:$G,ROW())=0,"-",INDEX([1]Calculation!$G:$G,ROW()))</f>
        <v>-</v>
      </c>
      <c r="D1615" t="str">
        <f>INDEX([1]Calculation!$J:$J,ROW())&amp;"  "&amp;INDEX([1]Calculation!$K:$K,ROW())</f>
        <v xml:space="preserve">  </v>
      </c>
      <c r="E1615" s="19">
        <f>INDEX([1]Calculation!$I:$I,ROW())</f>
        <v>0</v>
      </c>
      <c r="F1615" s="12">
        <f>ROUND(INDEX([1]Calculation!AL:AL,ROW()),1)</f>
        <v>0</v>
      </c>
      <c r="G1615" s="8">
        <f>ROUND(INDEX([1]Calculation!L:L,ROW()),0)</f>
        <v>0</v>
      </c>
      <c r="H1615" s="8">
        <f>ROUND(INDEX([1]Calculation!M:M,ROW()),0)</f>
        <v>0</v>
      </c>
      <c r="I1615" s="8">
        <f>ROUND(INDEX([1]Calculation!N:N,ROW()),0)</f>
        <v>0</v>
      </c>
      <c r="J1615" s="8">
        <f>ROUND(INDEX([1]Calculation!O:O,ROW()),0)</f>
        <v>0</v>
      </c>
      <c r="K1615" s="8">
        <f>ROUND(INDEX([1]Calculation!P:P,ROW()),0)</f>
        <v>0</v>
      </c>
      <c r="L1615" s="8">
        <f>ROUND(INDEX([1]Calculation!Q:Q,ROW()),0)</f>
        <v>0</v>
      </c>
      <c r="M1615" s="8">
        <f>ROUND(INDEX([1]Calculation!R:R,ROW()),0)</f>
        <v>0</v>
      </c>
      <c r="N1615" s="8">
        <f>ROUND(INDEX([1]Calculation!S:S,ROW()),0)</f>
        <v>0</v>
      </c>
      <c r="O1615" s="8">
        <f>ROUND(INDEX([1]Calculation!T:T,ROW()),0)</f>
        <v>0</v>
      </c>
      <c r="P1615" s="8">
        <f>INDEX([1]Calculation!CB:CB,ROW())</f>
        <v>0</v>
      </c>
    </row>
    <row r="1616" spans="1:16">
      <c r="A1616">
        <f>INDEX([1]Calculation!$F:$F,ROW())</f>
        <v>0</v>
      </c>
      <c r="B1616">
        <f>INDEX([1]Calculation!$D:$D,ROW())</f>
        <v>0</v>
      </c>
      <c r="C1616" t="str">
        <f>IF(INDEX([1]Calculation!$G:$G,ROW())=0,"-",INDEX([1]Calculation!$G:$G,ROW()))</f>
        <v>-</v>
      </c>
      <c r="D1616" t="str">
        <f>INDEX([1]Calculation!$J:$J,ROW())&amp;"  "&amp;INDEX([1]Calculation!$K:$K,ROW())</f>
        <v xml:space="preserve">  </v>
      </c>
      <c r="E1616" s="19">
        <f>INDEX([1]Calculation!$I:$I,ROW())</f>
        <v>0</v>
      </c>
      <c r="F1616" s="12">
        <f>ROUND(INDEX([1]Calculation!AL:AL,ROW()),1)</f>
        <v>0</v>
      </c>
      <c r="G1616" s="8">
        <f>ROUND(INDEX([1]Calculation!L:L,ROW()),0)</f>
        <v>0</v>
      </c>
      <c r="H1616" s="8">
        <f>ROUND(INDEX([1]Calculation!M:M,ROW()),0)</f>
        <v>0</v>
      </c>
      <c r="I1616" s="8">
        <f>ROUND(INDEX([1]Calculation!N:N,ROW()),0)</f>
        <v>0</v>
      </c>
      <c r="J1616" s="8">
        <f>ROUND(INDEX([1]Calculation!O:O,ROW()),0)</f>
        <v>0</v>
      </c>
      <c r="K1616" s="8">
        <f>ROUND(INDEX([1]Calculation!P:P,ROW()),0)</f>
        <v>0</v>
      </c>
      <c r="L1616" s="8">
        <f>ROUND(INDEX([1]Calculation!Q:Q,ROW()),0)</f>
        <v>0</v>
      </c>
      <c r="M1616" s="8">
        <f>ROUND(INDEX([1]Calculation!R:R,ROW()),0)</f>
        <v>0</v>
      </c>
      <c r="N1616" s="8">
        <f>ROUND(INDEX([1]Calculation!S:S,ROW()),0)</f>
        <v>0</v>
      </c>
      <c r="O1616" s="8">
        <f>ROUND(INDEX([1]Calculation!T:T,ROW()),0)</f>
        <v>0</v>
      </c>
      <c r="P1616" s="8">
        <f>INDEX([1]Calculation!CB:CB,ROW())</f>
        <v>0</v>
      </c>
    </row>
    <row r="1617" spans="1:16">
      <c r="A1617">
        <f>INDEX([1]Calculation!$F:$F,ROW())</f>
        <v>0</v>
      </c>
      <c r="B1617">
        <f>INDEX([1]Calculation!$D:$D,ROW())</f>
        <v>0</v>
      </c>
      <c r="C1617" t="str">
        <f>IF(INDEX([1]Calculation!$G:$G,ROW())=0,"-",INDEX([1]Calculation!$G:$G,ROW()))</f>
        <v>-</v>
      </c>
      <c r="D1617" t="str">
        <f>INDEX([1]Calculation!$J:$J,ROW())&amp;"  "&amp;INDEX([1]Calculation!$K:$K,ROW())</f>
        <v xml:space="preserve">  </v>
      </c>
      <c r="E1617" s="19">
        <f>INDEX([1]Calculation!$I:$I,ROW())</f>
        <v>0</v>
      </c>
      <c r="F1617" s="12">
        <f>ROUND(INDEX([1]Calculation!AL:AL,ROW()),1)</f>
        <v>0</v>
      </c>
      <c r="G1617" s="8">
        <f>ROUND(INDEX([1]Calculation!L:L,ROW()),0)</f>
        <v>0</v>
      </c>
      <c r="H1617" s="8">
        <f>ROUND(INDEX([1]Calculation!M:M,ROW()),0)</f>
        <v>0</v>
      </c>
      <c r="I1617" s="8">
        <f>ROUND(INDEX([1]Calculation!N:N,ROW()),0)</f>
        <v>0</v>
      </c>
      <c r="J1617" s="8">
        <f>ROUND(INDEX([1]Calculation!O:O,ROW()),0)</f>
        <v>0</v>
      </c>
      <c r="K1617" s="8">
        <f>ROUND(INDEX([1]Calculation!P:P,ROW()),0)</f>
        <v>0</v>
      </c>
      <c r="L1617" s="8">
        <f>ROUND(INDEX([1]Calculation!Q:Q,ROW()),0)</f>
        <v>0</v>
      </c>
      <c r="M1617" s="8">
        <f>ROUND(INDEX([1]Calculation!R:R,ROW()),0)</f>
        <v>0</v>
      </c>
      <c r="N1617" s="8">
        <f>ROUND(INDEX([1]Calculation!S:S,ROW()),0)</f>
        <v>0</v>
      </c>
      <c r="O1617" s="8">
        <f>ROUND(INDEX([1]Calculation!T:T,ROW()),0)</f>
        <v>0</v>
      </c>
      <c r="P1617" s="8">
        <f>INDEX([1]Calculation!CB:CB,ROW())</f>
        <v>0</v>
      </c>
    </row>
    <row r="1618" spans="1:16">
      <c r="A1618">
        <f>INDEX([1]Calculation!$F:$F,ROW())</f>
        <v>0</v>
      </c>
      <c r="B1618">
        <f>INDEX([1]Calculation!$D:$D,ROW())</f>
        <v>0</v>
      </c>
      <c r="C1618" t="str">
        <f>IF(INDEX([1]Calculation!$G:$G,ROW())=0,"-",INDEX([1]Calculation!$G:$G,ROW()))</f>
        <v>-</v>
      </c>
      <c r="D1618" t="str">
        <f>INDEX([1]Calculation!$J:$J,ROW())&amp;"  "&amp;INDEX([1]Calculation!$K:$K,ROW())</f>
        <v xml:space="preserve">  </v>
      </c>
      <c r="E1618" s="19">
        <f>INDEX([1]Calculation!$I:$I,ROW())</f>
        <v>0</v>
      </c>
      <c r="F1618" s="12">
        <f>ROUND(INDEX([1]Calculation!AL:AL,ROW()),1)</f>
        <v>0</v>
      </c>
      <c r="G1618" s="8">
        <f>ROUND(INDEX([1]Calculation!L:L,ROW()),0)</f>
        <v>0</v>
      </c>
      <c r="H1618" s="8">
        <f>ROUND(INDEX([1]Calculation!M:M,ROW()),0)</f>
        <v>0</v>
      </c>
      <c r="I1618" s="8">
        <f>ROUND(INDEX([1]Calculation!N:N,ROW()),0)</f>
        <v>0</v>
      </c>
      <c r="J1618" s="8">
        <f>ROUND(INDEX([1]Calculation!O:O,ROW()),0)</f>
        <v>0</v>
      </c>
      <c r="K1618" s="8">
        <f>ROUND(INDEX([1]Calculation!P:P,ROW()),0)</f>
        <v>0</v>
      </c>
      <c r="L1618" s="8">
        <f>ROUND(INDEX([1]Calculation!Q:Q,ROW()),0)</f>
        <v>0</v>
      </c>
      <c r="M1618" s="8">
        <f>ROUND(INDEX([1]Calculation!R:R,ROW()),0)</f>
        <v>0</v>
      </c>
      <c r="N1618" s="8">
        <f>ROUND(INDEX([1]Calculation!S:S,ROW()),0)</f>
        <v>0</v>
      </c>
      <c r="O1618" s="8">
        <f>ROUND(INDEX([1]Calculation!T:T,ROW()),0)</f>
        <v>0</v>
      </c>
      <c r="P1618" s="8">
        <f>INDEX([1]Calculation!CB:CB,ROW())</f>
        <v>0</v>
      </c>
    </row>
    <row r="1619" spans="1:16">
      <c r="A1619">
        <f>INDEX([1]Calculation!$F:$F,ROW())</f>
        <v>0</v>
      </c>
      <c r="B1619">
        <f>INDEX([1]Calculation!$D:$D,ROW())</f>
        <v>0</v>
      </c>
      <c r="C1619" t="str">
        <f>IF(INDEX([1]Calculation!$G:$G,ROW())=0,"-",INDEX([1]Calculation!$G:$G,ROW()))</f>
        <v>-</v>
      </c>
      <c r="D1619" t="str">
        <f>INDEX([1]Calculation!$J:$J,ROW())&amp;"  "&amp;INDEX([1]Calculation!$K:$K,ROW())</f>
        <v xml:space="preserve">  </v>
      </c>
      <c r="E1619" s="19">
        <f>INDEX([1]Calculation!$I:$I,ROW())</f>
        <v>0</v>
      </c>
      <c r="F1619" s="12">
        <f>ROUND(INDEX([1]Calculation!AL:AL,ROW()),1)</f>
        <v>0</v>
      </c>
      <c r="G1619" s="8">
        <f>ROUND(INDEX([1]Calculation!L:L,ROW()),0)</f>
        <v>0</v>
      </c>
      <c r="H1619" s="8">
        <f>ROUND(INDEX([1]Calculation!M:M,ROW()),0)</f>
        <v>0</v>
      </c>
      <c r="I1619" s="8">
        <f>ROUND(INDEX([1]Calculation!N:N,ROW()),0)</f>
        <v>0</v>
      </c>
      <c r="J1619" s="8">
        <f>ROUND(INDEX([1]Calculation!O:O,ROW()),0)</f>
        <v>0</v>
      </c>
      <c r="K1619" s="8">
        <f>ROUND(INDEX([1]Calculation!P:P,ROW()),0)</f>
        <v>0</v>
      </c>
      <c r="L1619" s="8">
        <f>ROUND(INDEX([1]Calculation!Q:Q,ROW()),0)</f>
        <v>0</v>
      </c>
      <c r="M1619" s="8">
        <f>ROUND(INDEX([1]Calculation!R:R,ROW()),0)</f>
        <v>0</v>
      </c>
      <c r="N1619" s="8">
        <f>ROUND(INDEX([1]Calculation!S:S,ROW()),0)</f>
        <v>0</v>
      </c>
      <c r="O1619" s="8">
        <f>ROUND(INDEX([1]Calculation!T:T,ROW()),0)</f>
        <v>0</v>
      </c>
      <c r="P1619" s="8">
        <f>INDEX([1]Calculation!CB:CB,ROW())</f>
        <v>0</v>
      </c>
    </row>
    <row r="1620" spans="1:16">
      <c r="A1620">
        <f>INDEX([1]Calculation!$F:$F,ROW())</f>
        <v>0</v>
      </c>
      <c r="B1620">
        <f>INDEX([1]Calculation!$D:$D,ROW())</f>
        <v>0</v>
      </c>
      <c r="C1620" t="str">
        <f>IF(INDEX([1]Calculation!$G:$G,ROW())=0,"-",INDEX([1]Calculation!$G:$G,ROW()))</f>
        <v>-</v>
      </c>
      <c r="D1620" t="str">
        <f>INDEX([1]Calculation!$J:$J,ROW())&amp;"  "&amp;INDEX([1]Calculation!$K:$K,ROW())</f>
        <v xml:space="preserve">  </v>
      </c>
      <c r="E1620" s="19">
        <f>INDEX([1]Calculation!$I:$I,ROW())</f>
        <v>0</v>
      </c>
      <c r="F1620" s="12">
        <f>ROUND(INDEX([1]Calculation!AL:AL,ROW()),1)</f>
        <v>0</v>
      </c>
      <c r="G1620" s="8">
        <f>ROUND(INDEX([1]Calculation!L:L,ROW()),0)</f>
        <v>0</v>
      </c>
      <c r="H1620" s="8">
        <f>ROUND(INDEX([1]Calculation!M:M,ROW()),0)</f>
        <v>0</v>
      </c>
      <c r="I1620" s="8">
        <f>ROUND(INDEX([1]Calculation!N:N,ROW()),0)</f>
        <v>0</v>
      </c>
      <c r="J1620" s="8">
        <f>ROUND(INDEX([1]Calculation!O:O,ROW()),0)</f>
        <v>0</v>
      </c>
      <c r="K1620" s="8">
        <f>ROUND(INDEX([1]Calculation!P:P,ROW()),0)</f>
        <v>0</v>
      </c>
      <c r="L1620" s="8">
        <f>ROUND(INDEX([1]Calculation!Q:Q,ROW()),0)</f>
        <v>0</v>
      </c>
      <c r="M1620" s="8">
        <f>ROUND(INDEX([1]Calculation!R:R,ROW()),0)</f>
        <v>0</v>
      </c>
      <c r="N1620" s="8">
        <f>ROUND(INDEX([1]Calculation!S:S,ROW()),0)</f>
        <v>0</v>
      </c>
      <c r="O1620" s="8">
        <f>ROUND(INDEX([1]Calculation!T:T,ROW()),0)</f>
        <v>0</v>
      </c>
      <c r="P1620" s="8">
        <f>INDEX([1]Calculation!CB:CB,ROW())</f>
        <v>0</v>
      </c>
    </row>
    <row r="1621" spans="1:16">
      <c r="A1621">
        <f>INDEX([1]Calculation!$F:$F,ROW())</f>
        <v>0</v>
      </c>
      <c r="B1621">
        <f>INDEX([1]Calculation!$D:$D,ROW())</f>
        <v>0</v>
      </c>
      <c r="C1621" t="str">
        <f>IF(INDEX([1]Calculation!$G:$G,ROW())=0,"-",INDEX([1]Calculation!$G:$G,ROW()))</f>
        <v>-</v>
      </c>
      <c r="D1621" t="str">
        <f>INDEX([1]Calculation!$J:$J,ROW())&amp;"  "&amp;INDEX([1]Calculation!$K:$K,ROW())</f>
        <v xml:space="preserve">  </v>
      </c>
      <c r="E1621" s="19">
        <f>INDEX([1]Calculation!$I:$I,ROW())</f>
        <v>0</v>
      </c>
      <c r="F1621" s="12">
        <f>ROUND(INDEX([1]Calculation!AL:AL,ROW()),1)</f>
        <v>0</v>
      </c>
      <c r="G1621" s="8">
        <f>ROUND(INDEX([1]Calculation!L:L,ROW()),0)</f>
        <v>0</v>
      </c>
      <c r="H1621" s="8">
        <f>ROUND(INDEX([1]Calculation!M:M,ROW()),0)</f>
        <v>0</v>
      </c>
      <c r="I1621" s="8">
        <f>ROUND(INDEX([1]Calculation!N:N,ROW()),0)</f>
        <v>0</v>
      </c>
      <c r="J1621" s="8">
        <f>ROUND(INDEX([1]Calculation!O:O,ROW()),0)</f>
        <v>0</v>
      </c>
      <c r="K1621" s="8">
        <f>ROUND(INDEX([1]Calculation!P:P,ROW()),0)</f>
        <v>0</v>
      </c>
      <c r="L1621" s="8">
        <f>ROUND(INDEX([1]Calculation!Q:Q,ROW()),0)</f>
        <v>0</v>
      </c>
      <c r="M1621" s="8">
        <f>ROUND(INDEX([1]Calculation!R:R,ROW()),0)</f>
        <v>0</v>
      </c>
      <c r="N1621" s="8">
        <f>ROUND(INDEX([1]Calculation!S:S,ROW()),0)</f>
        <v>0</v>
      </c>
      <c r="O1621" s="8">
        <f>ROUND(INDEX([1]Calculation!T:T,ROW()),0)</f>
        <v>0</v>
      </c>
      <c r="P1621" s="8">
        <f>INDEX([1]Calculation!CB:CB,ROW())</f>
        <v>0</v>
      </c>
    </row>
    <row r="1622" spans="1:16">
      <c r="A1622">
        <f>INDEX([1]Calculation!$F:$F,ROW())</f>
        <v>0</v>
      </c>
      <c r="B1622">
        <f>INDEX([1]Calculation!$D:$D,ROW())</f>
        <v>0</v>
      </c>
      <c r="C1622" t="str">
        <f>IF(INDEX([1]Calculation!$G:$G,ROW())=0,"-",INDEX([1]Calculation!$G:$G,ROW()))</f>
        <v>-</v>
      </c>
      <c r="D1622" t="str">
        <f>INDEX([1]Calculation!$J:$J,ROW())&amp;"  "&amp;INDEX([1]Calculation!$K:$K,ROW())</f>
        <v xml:space="preserve">  </v>
      </c>
      <c r="E1622" s="19">
        <f>INDEX([1]Calculation!$I:$I,ROW())</f>
        <v>0</v>
      </c>
      <c r="F1622" s="12">
        <f>ROUND(INDEX([1]Calculation!AL:AL,ROW()),1)</f>
        <v>0</v>
      </c>
      <c r="G1622" s="8">
        <f>ROUND(INDEX([1]Calculation!L:L,ROW()),0)</f>
        <v>0</v>
      </c>
      <c r="H1622" s="8">
        <f>ROUND(INDEX([1]Calculation!M:M,ROW()),0)</f>
        <v>0</v>
      </c>
      <c r="I1622" s="8">
        <f>ROUND(INDEX([1]Calculation!N:N,ROW()),0)</f>
        <v>0</v>
      </c>
      <c r="J1622" s="8">
        <f>ROUND(INDEX([1]Calculation!O:O,ROW()),0)</f>
        <v>0</v>
      </c>
      <c r="K1622" s="8">
        <f>ROUND(INDEX([1]Calculation!P:P,ROW()),0)</f>
        <v>0</v>
      </c>
      <c r="L1622" s="8">
        <f>ROUND(INDEX([1]Calculation!Q:Q,ROW()),0)</f>
        <v>0</v>
      </c>
      <c r="M1622" s="8">
        <f>ROUND(INDEX([1]Calculation!R:R,ROW()),0)</f>
        <v>0</v>
      </c>
      <c r="N1622" s="8">
        <f>ROUND(INDEX([1]Calculation!S:S,ROW()),0)</f>
        <v>0</v>
      </c>
      <c r="O1622" s="8">
        <f>ROUND(INDEX([1]Calculation!T:T,ROW()),0)</f>
        <v>0</v>
      </c>
      <c r="P1622" s="8">
        <f>INDEX([1]Calculation!CB:CB,ROW())</f>
        <v>0</v>
      </c>
    </row>
    <row r="1623" spans="1:16">
      <c r="A1623">
        <f>INDEX([1]Calculation!$F:$F,ROW())</f>
        <v>0</v>
      </c>
      <c r="B1623">
        <f>INDEX([1]Calculation!$D:$D,ROW())</f>
        <v>0</v>
      </c>
      <c r="C1623" t="str">
        <f>IF(INDEX([1]Calculation!$G:$G,ROW())=0,"-",INDEX([1]Calculation!$G:$G,ROW()))</f>
        <v>-</v>
      </c>
      <c r="D1623" t="str">
        <f>INDEX([1]Calculation!$J:$J,ROW())&amp;"  "&amp;INDEX([1]Calculation!$K:$K,ROW())</f>
        <v xml:space="preserve">  </v>
      </c>
      <c r="E1623" s="19">
        <f>INDEX([1]Calculation!$I:$I,ROW())</f>
        <v>0</v>
      </c>
      <c r="F1623" s="12">
        <f>ROUND(INDEX([1]Calculation!AL:AL,ROW()),1)</f>
        <v>0</v>
      </c>
      <c r="G1623" s="8">
        <f>ROUND(INDEX([1]Calculation!L:L,ROW()),0)</f>
        <v>0</v>
      </c>
      <c r="H1623" s="8">
        <f>ROUND(INDEX([1]Calculation!M:M,ROW()),0)</f>
        <v>0</v>
      </c>
      <c r="I1623" s="8">
        <f>ROUND(INDEX([1]Calculation!N:N,ROW()),0)</f>
        <v>0</v>
      </c>
      <c r="J1623" s="8">
        <f>ROUND(INDEX([1]Calculation!O:O,ROW()),0)</f>
        <v>0</v>
      </c>
      <c r="K1623" s="8">
        <f>ROUND(INDEX([1]Calculation!P:P,ROW()),0)</f>
        <v>0</v>
      </c>
      <c r="L1623" s="8">
        <f>ROUND(INDEX([1]Calculation!Q:Q,ROW()),0)</f>
        <v>0</v>
      </c>
      <c r="M1623" s="8">
        <f>ROUND(INDEX([1]Calculation!R:R,ROW()),0)</f>
        <v>0</v>
      </c>
      <c r="N1623" s="8">
        <f>ROUND(INDEX([1]Calculation!S:S,ROW()),0)</f>
        <v>0</v>
      </c>
      <c r="O1623" s="8">
        <f>ROUND(INDEX([1]Calculation!T:T,ROW()),0)</f>
        <v>0</v>
      </c>
      <c r="P1623" s="8">
        <f>INDEX([1]Calculation!CB:CB,ROW())</f>
        <v>0</v>
      </c>
    </row>
    <row r="1624" spans="1:16">
      <c r="A1624">
        <f>INDEX([1]Calculation!$F:$F,ROW())</f>
        <v>0</v>
      </c>
      <c r="B1624">
        <f>INDEX([1]Calculation!$D:$D,ROW())</f>
        <v>0</v>
      </c>
      <c r="C1624" t="str">
        <f>IF(INDEX([1]Calculation!$G:$G,ROW())=0,"-",INDEX([1]Calculation!$G:$G,ROW()))</f>
        <v>-</v>
      </c>
      <c r="D1624" t="str">
        <f>INDEX([1]Calculation!$J:$J,ROW())&amp;"  "&amp;INDEX([1]Calculation!$K:$K,ROW())</f>
        <v xml:space="preserve">  </v>
      </c>
      <c r="E1624" s="19">
        <f>INDEX([1]Calculation!$I:$I,ROW())</f>
        <v>0</v>
      </c>
      <c r="F1624" s="12">
        <f>ROUND(INDEX([1]Calculation!AL:AL,ROW()),1)</f>
        <v>0</v>
      </c>
      <c r="G1624" s="8">
        <f>ROUND(INDEX([1]Calculation!L:L,ROW()),0)</f>
        <v>0</v>
      </c>
      <c r="H1624" s="8">
        <f>ROUND(INDEX([1]Calculation!M:M,ROW()),0)</f>
        <v>0</v>
      </c>
      <c r="I1624" s="8">
        <f>ROUND(INDEX([1]Calculation!N:N,ROW()),0)</f>
        <v>0</v>
      </c>
      <c r="J1624" s="8">
        <f>ROUND(INDEX([1]Calculation!O:O,ROW()),0)</f>
        <v>0</v>
      </c>
      <c r="K1624" s="8">
        <f>ROUND(INDEX([1]Calculation!P:P,ROW()),0)</f>
        <v>0</v>
      </c>
      <c r="L1624" s="8">
        <f>ROUND(INDEX([1]Calculation!Q:Q,ROW()),0)</f>
        <v>0</v>
      </c>
      <c r="M1624" s="8">
        <f>ROUND(INDEX([1]Calculation!R:R,ROW()),0)</f>
        <v>0</v>
      </c>
      <c r="N1624" s="8">
        <f>ROUND(INDEX([1]Calculation!S:S,ROW()),0)</f>
        <v>0</v>
      </c>
      <c r="O1624" s="8">
        <f>ROUND(INDEX([1]Calculation!T:T,ROW()),0)</f>
        <v>0</v>
      </c>
      <c r="P1624" s="8">
        <f>INDEX([1]Calculation!CB:CB,ROW())</f>
        <v>0</v>
      </c>
    </row>
    <row r="1625" spans="1:16">
      <c r="A1625">
        <f>INDEX([1]Calculation!$F:$F,ROW())</f>
        <v>0</v>
      </c>
      <c r="B1625">
        <f>INDEX([1]Calculation!$D:$D,ROW())</f>
        <v>0</v>
      </c>
      <c r="C1625" t="str">
        <f>IF(INDEX([1]Calculation!$G:$G,ROW())=0,"-",INDEX([1]Calculation!$G:$G,ROW()))</f>
        <v>-</v>
      </c>
      <c r="D1625" t="str">
        <f>INDEX([1]Calculation!$J:$J,ROW())&amp;"  "&amp;INDEX([1]Calculation!$K:$K,ROW())</f>
        <v xml:space="preserve">  </v>
      </c>
      <c r="E1625" s="19">
        <f>INDEX([1]Calculation!$I:$I,ROW())</f>
        <v>0</v>
      </c>
      <c r="F1625" s="12">
        <f>ROUND(INDEX([1]Calculation!AL:AL,ROW()),1)</f>
        <v>0</v>
      </c>
      <c r="G1625" s="8">
        <f>ROUND(INDEX([1]Calculation!L:L,ROW()),0)</f>
        <v>0</v>
      </c>
      <c r="H1625" s="8">
        <f>ROUND(INDEX([1]Calculation!M:M,ROW()),0)</f>
        <v>0</v>
      </c>
      <c r="I1625" s="8">
        <f>ROUND(INDEX([1]Calculation!N:N,ROW()),0)</f>
        <v>0</v>
      </c>
      <c r="J1625" s="8">
        <f>ROUND(INDEX([1]Calculation!O:O,ROW()),0)</f>
        <v>0</v>
      </c>
      <c r="K1625" s="8">
        <f>ROUND(INDEX([1]Calculation!P:P,ROW()),0)</f>
        <v>0</v>
      </c>
      <c r="L1625" s="8">
        <f>ROUND(INDEX([1]Calculation!Q:Q,ROW()),0)</f>
        <v>0</v>
      </c>
      <c r="M1625" s="8">
        <f>ROUND(INDEX([1]Calculation!R:R,ROW()),0)</f>
        <v>0</v>
      </c>
      <c r="N1625" s="8">
        <f>ROUND(INDEX([1]Calculation!S:S,ROW()),0)</f>
        <v>0</v>
      </c>
      <c r="O1625" s="8">
        <f>ROUND(INDEX([1]Calculation!T:T,ROW()),0)</f>
        <v>0</v>
      </c>
      <c r="P1625" s="8">
        <f>INDEX([1]Calculation!CB:CB,ROW())</f>
        <v>0</v>
      </c>
    </row>
    <row r="1626" spans="1:16">
      <c r="A1626">
        <f>INDEX([1]Calculation!$F:$F,ROW())</f>
        <v>0</v>
      </c>
      <c r="B1626">
        <f>INDEX([1]Calculation!$D:$D,ROW())</f>
        <v>0</v>
      </c>
      <c r="C1626" t="str">
        <f>IF(INDEX([1]Calculation!$G:$G,ROW())=0,"-",INDEX([1]Calculation!$G:$G,ROW()))</f>
        <v>-</v>
      </c>
      <c r="D1626" t="str">
        <f>INDEX([1]Calculation!$J:$J,ROW())&amp;"  "&amp;INDEX([1]Calculation!$K:$K,ROW())</f>
        <v xml:space="preserve">  </v>
      </c>
      <c r="E1626" s="19">
        <f>INDEX([1]Calculation!$I:$I,ROW())</f>
        <v>0</v>
      </c>
      <c r="F1626" s="12">
        <f>ROUND(INDEX([1]Calculation!AL:AL,ROW()),1)</f>
        <v>0</v>
      </c>
      <c r="G1626" s="8">
        <f>ROUND(INDEX([1]Calculation!L:L,ROW()),0)</f>
        <v>0</v>
      </c>
      <c r="H1626" s="8">
        <f>ROUND(INDEX([1]Calculation!M:M,ROW()),0)</f>
        <v>0</v>
      </c>
      <c r="I1626" s="8">
        <f>ROUND(INDEX([1]Calculation!N:N,ROW()),0)</f>
        <v>0</v>
      </c>
      <c r="J1626" s="8">
        <f>ROUND(INDEX([1]Calculation!O:O,ROW()),0)</f>
        <v>0</v>
      </c>
      <c r="K1626" s="8">
        <f>ROUND(INDEX([1]Calculation!P:P,ROW()),0)</f>
        <v>0</v>
      </c>
      <c r="L1626" s="8">
        <f>ROUND(INDEX([1]Calculation!Q:Q,ROW()),0)</f>
        <v>0</v>
      </c>
      <c r="M1626" s="8">
        <f>ROUND(INDEX([1]Calculation!R:R,ROW()),0)</f>
        <v>0</v>
      </c>
      <c r="N1626" s="8">
        <f>ROUND(INDEX([1]Calculation!S:S,ROW()),0)</f>
        <v>0</v>
      </c>
      <c r="O1626" s="8">
        <f>ROUND(INDEX([1]Calculation!T:T,ROW()),0)</f>
        <v>0</v>
      </c>
      <c r="P1626" s="8">
        <f>INDEX([1]Calculation!CB:CB,ROW())</f>
        <v>0</v>
      </c>
    </row>
    <row r="1627" spans="1:16">
      <c r="A1627">
        <f>INDEX([1]Calculation!$F:$F,ROW())</f>
        <v>0</v>
      </c>
      <c r="B1627">
        <f>INDEX([1]Calculation!$D:$D,ROW())</f>
        <v>0</v>
      </c>
      <c r="C1627" t="str">
        <f>IF(INDEX([1]Calculation!$G:$G,ROW())=0,"-",INDEX([1]Calculation!$G:$G,ROW()))</f>
        <v>-</v>
      </c>
      <c r="D1627" t="str">
        <f>INDEX([1]Calculation!$J:$J,ROW())&amp;"  "&amp;INDEX([1]Calculation!$K:$K,ROW())</f>
        <v xml:space="preserve">  </v>
      </c>
      <c r="E1627" s="19">
        <f>INDEX([1]Calculation!$I:$I,ROW())</f>
        <v>0</v>
      </c>
      <c r="F1627" s="12">
        <f>ROUND(INDEX([1]Calculation!AL:AL,ROW()),1)</f>
        <v>0</v>
      </c>
      <c r="G1627" s="8">
        <f>ROUND(INDEX([1]Calculation!L:L,ROW()),0)</f>
        <v>0</v>
      </c>
      <c r="H1627" s="8">
        <f>ROUND(INDEX([1]Calculation!M:M,ROW()),0)</f>
        <v>0</v>
      </c>
      <c r="I1627" s="8">
        <f>ROUND(INDEX([1]Calculation!N:N,ROW()),0)</f>
        <v>0</v>
      </c>
      <c r="J1627" s="8">
        <f>ROUND(INDEX([1]Calculation!O:O,ROW()),0)</f>
        <v>0</v>
      </c>
      <c r="K1627" s="8">
        <f>ROUND(INDEX([1]Calculation!P:P,ROW()),0)</f>
        <v>0</v>
      </c>
      <c r="L1627" s="8">
        <f>ROUND(INDEX([1]Calculation!Q:Q,ROW()),0)</f>
        <v>0</v>
      </c>
      <c r="M1627" s="8">
        <f>ROUND(INDEX([1]Calculation!R:R,ROW()),0)</f>
        <v>0</v>
      </c>
      <c r="N1627" s="8">
        <f>ROUND(INDEX([1]Calculation!S:S,ROW()),0)</f>
        <v>0</v>
      </c>
      <c r="O1627" s="8">
        <f>ROUND(INDEX([1]Calculation!T:T,ROW()),0)</f>
        <v>0</v>
      </c>
      <c r="P1627" s="8">
        <f>INDEX([1]Calculation!CB:CB,ROW())</f>
        <v>0</v>
      </c>
    </row>
    <row r="1628" spans="1:16">
      <c r="A1628">
        <f>INDEX([1]Calculation!$F:$F,ROW())</f>
        <v>0</v>
      </c>
      <c r="B1628">
        <f>INDEX([1]Calculation!$D:$D,ROW())</f>
        <v>0</v>
      </c>
      <c r="C1628" t="str">
        <f>IF(INDEX([1]Calculation!$G:$G,ROW())=0,"-",INDEX([1]Calculation!$G:$G,ROW()))</f>
        <v>-</v>
      </c>
      <c r="D1628" t="str">
        <f>INDEX([1]Calculation!$J:$J,ROW())&amp;"  "&amp;INDEX([1]Calculation!$K:$K,ROW())</f>
        <v xml:space="preserve">  </v>
      </c>
      <c r="E1628" s="19">
        <f>INDEX([1]Calculation!$I:$I,ROW())</f>
        <v>0</v>
      </c>
      <c r="F1628" s="12">
        <f>ROUND(INDEX([1]Calculation!AL:AL,ROW()),1)</f>
        <v>0</v>
      </c>
      <c r="G1628" s="8">
        <f>ROUND(INDEX([1]Calculation!L:L,ROW()),0)</f>
        <v>0</v>
      </c>
      <c r="H1628" s="8">
        <f>ROUND(INDEX([1]Calculation!M:M,ROW()),0)</f>
        <v>0</v>
      </c>
      <c r="I1628" s="8">
        <f>ROUND(INDEX([1]Calculation!N:N,ROW()),0)</f>
        <v>0</v>
      </c>
      <c r="J1628" s="8">
        <f>ROUND(INDEX([1]Calculation!O:O,ROW()),0)</f>
        <v>0</v>
      </c>
      <c r="K1628" s="8">
        <f>ROUND(INDEX([1]Calculation!P:P,ROW()),0)</f>
        <v>0</v>
      </c>
      <c r="L1628" s="8">
        <f>ROUND(INDEX([1]Calculation!Q:Q,ROW()),0)</f>
        <v>0</v>
      </c>
      <c r="M1628" s="8">
        <f>ROUND(INDEX([1]Calculation!R:R,ROW()),0)</f>
        <v>0</v>
      </c>
      <c r="N1628" s="8">
        <f>ROUND(INDEX([1]Calculation!S:S,ROW()),0)</f>
        <v>0</v>
      </c>
      <c r="O1628" s="8">
        <f>ROUND(INDEX([1]Calculation!T:T,ROW()),0)</f>
        <v>0</v>
      </c>
      <c r="P1628" s="8">
        <f>INDEX([1]Calculation!CB:CB,ROW())</f>
        <v>0</v>
      </c>
    </row>
    <row r="1629" spans="1:16">
      <c r="A1629">
        <f>INDEX([1]Calculation!$F:$F,ROW())</f>
        <v>0</v>
      </c>
      <c r="B1629">
        <f>INDEX([1]Calculation!$D:$D,ROW())</f>
        <v>0</v>
      </c>
      <c r="C1629" t="str">
        <f>IF(INDEX([1]Calculation!$G:$G,ROW())=0,"-",INDEX([1]Calculation!$G:$G,ROW()))</f>
        <v>-</v>
      </c>
      <c r="D1629" t="str">
        <f>INDEX([1]Calculation!$J:$J,ROW())&amp;"  "&amp;INDEX([1]Calculation!$K:$K,ROW())</f>
        <v xml:space="preserve">  </v>
      </c>
      <c r="E1629" s="19">
        <f>INDEX([1]Calculation!$I:$I,ROW())</f>
        <v>0</v>
      </c>
      <c r="F1629" s="12">
        <f>ROUND(INDEX([1]Calculation!AL:AL,ROW()),1)</f>
        <v>0</v>
      </c>
      <c r="G1629" s="8">
        <f>ROUND(INDEX([1]Calculation!L:L,ROW()),0)</f>
        <v>0</v>
      </c>
      <c r="H1629" s="8">
        <f>ROUND(INDEX([1]Calculation!M:M,ROW()),0)</f>
        <v>0</v>
      </c>
      <c r="I1629" s="8">
        <f>ROUND(INDEX([1]Calculation!N:N,ROW()),0)</f>
        <v>0</v>
      </c>
      <c r="J1629" s="8">
        <f>ROUND(INDEX([1]Calculation!O:O,ROW()),0)</f>
        <v>0</v>
      </c>
      <c r="K1629" s="8">
        <f>ROUND(INDEX([1]Calculation!P:P,ROW()),0)</f>
        <v>0</v>
      </c>
      <c r="L1629" s="8">
        <f>ROUND(INDEX([1]Calculation!Q:Q,ROW()),0)</f>
        <v>0</v>
      </c>
      <c r="M1629" s="8">
        <f>ROUND(INDEX([1]Calculation!R:R,ROW()),0)</f>
        <v>0</v>
      </c>
      <c r="N1629" s="8">
        <f>ROUND(INDEX([1]Calculation!S:S,ROW()),0)</f>
        <v>0</v>
      </c>
      <c r="O1629" s="8">
        <f>ROUND(INDEX([1]Calculation!T:T,ROW()),0)</f>
        <v>0</v>
      </c>
      <c r="P1629" s="8">
        <f>INDEX([1]Calculation!CB:CB,ROW())</f>
        <v>0</v>
      </c>
    </row>
    <row r="1630" spans="1:16">
      <c r="A1630">
        <f>INDEX([1]Calculation!$F:$F,ROW())</f>
        <v>0</v>
      </c>
      <c r="B1630">
        <f>INDEX([1]Calculation!$D:$D,ROW())</f>
        <v>0</v>
      </c>
      <c r="C1630" t="str">
        <f>IF(INDEX([1]Calculation!$G:$G,ROW())=0,"-",INDEX([1]Calculation!$G:$G,ROW()))</f>
        <v>-</v>
      </c>
      <c r="D1630" t="str">
        <f>INDEX([1]Calculation!$J:$J,ROW())&amp;"  "&amp;INDEX([1]Calculation!$K:$K,ROW())</f>
        <v xml:space="preserve">  </v>
      </c>
      <c r="E1630" s="19">
        <f>INDEX([1]Calculation!$I:$I,ROW())</f>
        <v>0</v>
      </c>
      <c r="F1630" s="12">
        <f>ROUND(INDEX([1]Calculation!AL:AL,ROW()),1)</f>
        <v>0</v>
      </c>
      <c r="G1630" s="8">
        <f>ROUND(INDEX([1]Calculation!L:L,ROW()),0)</f>
        <v>0</v>
      </c>
      <c r="H1630" s="8">
        <f>ROUND(INDEX([1]Calculation!M:M,ROW()),0)</f>
        <v>0</v>
      </c>
      <c r="I1630" s="8">
        <f>ROUND(INDEX([1]Calculation!N:N,ROW()),0)</f>
        <v>0</v>
      </c>
      <c r="J1630" s="8">
        <f>ROUND(INDEX([1]Calculation!O:O,ROW()),0)</f>
        <v>0</v>
      </c>
      <c r="K1630" s="8">
        <f>ROUND(INDEX([1]Calculation!P:P,ROW()),0)</f>
        <v>0</v>
      </c>
      <c r="L1630" s="8">
        <f>ROUND(INDEX([1]Calculation!Q:Q,ROW()),0)</f>
        <v>0</v>
      </c>
      <c r="M1630" s="8">
        <f>ROUND(INDEX([1]Calculation!R:R,ROW()),0)</f>
        <v>0</v>
      </c>
      <c r="N1630" s="8">
        <f>ROUND(INDEX([1]Calculation!S:S,ROW()),0)</f>
        <v>0</v>
      </c>
      <c r="O1630" s="8">
        <f>ROUND(INDEX([1]Calculation!T:T,ROW()),0)</f>
        <v>0</v>
      </c>
      <c r="P1630" s="8">
        <f>INDEX([1]Calculation!CB:CB,ROW())</f>
        <v>0</v>
      </c>
    </row>
    <row r="1631" spans="1:16">
      <c r="A1631">
        <f>INDEX([1]Calculation!$F:$F,ROW())</f>
        <v>0</v>
      </c>
      <c r="B1631">
        <f>INDEX([1]Calculation!$D:$D,ROW())</f>
        <v>0</v>
      </c>
      <c r="C1631" t="str">
        <f>IF(INDEX([1]Calculation!$G:$G,ROW())=0,"-",INDEX([1]Calculation!$G:$G,ROW()))</f>
        <v>-</v>
      </c>
      <c r="D1631" t="str">
        <f>INDEX([1]Calculation!$J:$J,ROW())&amp;"  "&amp;INDEX([1]Calculation!$K:$K,ROW())</f>
        <v xml:space="preserve">  </v>
      </c>
      <c r="E1631" s="19">
        <f>INDEX([1]Calculation!$I:$I,ROW())</f>
        <v>0</v>
      </c>
      <c r="F1631" s="12">
        <f>ROUND(INDEX([1]Calculation!AL:AL,ROW()),1)</f>
        <v>0</v>
      </c>
      <c r="G1631" s="8">
        <f>ROUND(INDEX([1]Calculation!L:L,ROW()),0)</f>
        <v>0</v>
      </c>
      <c r="H1631" s="8">
        <f>ROUND(INDEX([1]Calculation!M:M,ROW()),0)</f>
        <v>0</v>
      </c>
      <c r="I1631" s="8">
        <f>ROUND(INDEX([1]Calculation!N:N,ROW()),0)</f>
        <v>0</v>
      </c>
      <c r="J1631" s="8">
        <f>ROUND(INDEX([1]Calculation!O:O,ROW()),0)</f>
        <v>0</v>
      </c>
      <c r="K1631" s="8">
        <f>ROUND(INDEX([1]Calculation!P:P,ROW()),0)</f>
        <v>0</v>
      </c>
      <c r="L1631" s="8">
        <f>ROUND(INDEX([1]Calculation!Q:Q,ROW()),0)</f>
        <v>0</v>
      </c>
      <c r="M1631" s="8">
        <f>ROUND(INDEX([1]Calculation!R:R,ROW()),0)</f>
        <v>0</v>
      </c>
      <c r="N1631" s="8">
        <f>ROUND(INDEX([1]Calculation!S:S,ROW()),0)</f>
        <v>0</v>
      </c>
      <c r="O1631" s="8">
        <f>ROUND(INDEX([1]Calculation!T:T,ROW()),0)</f>
        <v>0</v>
      </c>
      <c r="P1631" s="8">
        <f>INDEX([1]Calculation!CB:CB,ROW())</f>
        <v>0</v>
      </c>
    </row>
    <row r="1632" spans="1:16">
      <c r="A1632">
        <f>INDEX([1]Calculation!$F:$F,ROW())</f>
        <v>0</v>
      </c>
      <c r="B1632">
        <f>INDEX([1]Calculation!$D:$D,ROW())</f>
        <v>0</v>
      </c>
      <c r="C1632" t="str">
        <f>IF(INDEX([1]Calculation!$G:$G,ROW())=0,"-",INDEX([1]Calculation!$G:$G,ROW()))</f>
        <v>-</v>
      </c>
      <c r="D1632" t="str">
        <f>INDEX([1]Calculation!$J:$J,ROW())&amp;"  "&amp;INDEX([1]Calculation!$K:$K,ROW())</f>
        <v xml:space="preserve">  </v>
      </c>
      <c r="E1632" s="19">
        <f>INDEX([1]Calculation!$I:$I,ROW())</f>
        <v>0</v>
      </c>
      <c r="F1632" s="12">
        <f>ROUND(INDEX([1]Calculation!AL:AL,ROW()),1)</f>
        <v>0</v>
      </c>
      <c r="G1632" s="8">
        <f>ROUND(INDEX([1]Calculation!L:L,ROW()),0)</f>
        <v>0</v>
      </c>
      <c r="H1632" s="8">
        <f>ROUND(INDEX([1]Calculation!M:M,ROW()),0)</f>
        <v>0</v>
      </c>
      <c r="I1632" s="8">
        <f>ROUND(INDEX([1]Calculation!N:N,ROW()),0)</f>
        <v>0</v>
      </c>
      <c r="J1632" s="8">
        <f>ROUND(INDEX([1]Calculation!O:O,ROW()),0)</f>
        <v>0</v>
      </c>
      <c r="K1632" s="8">
        <f>ROUND(INDEX([1]Calculation!P:P,ROW()),0)</f>
        <v>0</v>
      </c>
      <c r="L1632" s="8">
        <f>ROUND(INDEX([1]Calculation!Q:Q,ROW()),0)</f>
        <v>0</v>
      </c>
      <c r="M1632" s="8">
        <f>ROUND(INDEX([1]Calculation!R:R,ROW()),0)</f>
        <v>0</v>
      </c>
      <c r="N1632" s="8">
        <f>ROUND(INDEX([1]Calculation!S:S,ROW()),0)</f>
        <v>0</v>
      </c>
      <c r="O1632" s="8">
        <f>ROUND(INDEX([1]Calculation!T:T,ROW()),0)</f>
        <v>0</v>
      </c>
      <c r="P1632" s="8">
        <f>INDEX([1]Calculation!CB:CB,ROW())</f>
        <v>0</v>
      </c>
    </row>
    <row r="1633" spans="1:16">
      <c r="A1633">
        <f>INDEX([1]Calculation!$F:$F,ROW())</f>
        <v>0</v>
      </c>
      <c r="B1633">
        <f>INDEX([1]Calculation!$D:$D,ROW())</f>
        <v>0</v>
      </c>
      <c r="C1633" t="str">
        <f>IF(INDEX([1]Calculation!$G:$G,ROW())=0,"-",INDEX([1]Calculation!$G:$G,ROW()))</f>
        <v>-</v>
      </c>
      <c r="D1633" t="str">
        <f>INDEX([1]Calculation!$J:$J,ROW())&amp;"  "&amp;INDEX([1]Calculation!$K:$K,ROW())</f>
        <v xml:space="preserve">  </v>
      </c>
      <c r="E1633" s="19">
        <f>INDEX([1]Calculation!$I:$I,ROW())</f>
        <v>0</v>
      </c>
      <c r="F1633" s="12">
        <f>ROUND(INDEX([1]Calculation!AL:AL,ROW()),1)</f>
        <v>0</v>
      </c>
      <c r="G1633" s="8">
        <f>ROUND(INDEX([1]Calculation!L:L,ROW()),0)</f>
        <v>0</v>
      </c>
      <c r="H1633" s="8">
        <f>ROUND(INDEX([1]Calculation!M:M,ROW()),0)</f>
        <v>0</v>
      </c>
      <c r="I1633" s="8">
        <f>ROUND(INDEX([1]Calculation!N:N,ROW()),0)</f>
        <v>0</v>
      </c>
      <c r="J1633" s="8">
        <f>ROUND(INDEX([1]Calculation!O:O,ROW()),0)</f>
        <v>0</v>
      </c>
      <c r="K1633" s="8">
        <f>ROUND(INDEX([1]Calculation!P:P,ROW()),0)</f>
        <v>0</v>
      </c>
      <c r="L1633" s="8">
        <f>ROUND(INDEX([1]Calculation!Q:Q,ROW()),0)</f>
        <v>0</v>
      </c>
      <c r="M1633" s="8">
        <f>ROUND(INDEX([1]Calculation!R:R,ROW()),0)</f>
        <v>0</v>
      </c>
      <c r="N1633" s="8">
        <f>ROUND(INDEX([1]Calculation!S:S,ROW()),0)</f>
        <v>0</v>
      </c>
      <c r="O1633" s="8">
        <f>ROUND(INDEX([1]Calculation!T:T,ROW()),0)</f>
        <v>0</v>
      </c>
      <c r="P1633" s="8">
        <f>INDEX([1]Calculation!CB:CB,ROW())</f>
        <v>0</v>
      </c>
    </row>
    <row r="1634" spans="1:16">
      <c r="A1634">
        <f>INDEX([1]Calculation!$F:$F,ROW())</f>
        <v>0</v>
      </c>
      <c r="B1634">
        <f>INDEX([1]Calculation!$D:$D,ROW())</f>
        <v>0</v>
      </c>
      <c r="C1634" t="str">
        <f>IF(INDEX([1]Calculation!$G:$G,ROW())=0,"-",INDEX([1]Calculation!$G:$G,ROW()))</f>
        <v>-</v>
      </c>
      <c r="D1634" t="str">
        <f>INDEX([1]Calculation!$J:$J,ROW())&amp;"  "&amp;INDEX([1]Calculation!$K:$K,ROW())</f>
        <v xml:space="preserve">  </v>
      </c>
      <c r="E1634" s="19">
        <f>INDEX([1]Calculation!$I:$I,ROW())</f>
        <v>0</v>
      </c>
      <c r="F1634" s="12">
        <f>ROUND(INDEX([1]Calculation!AL:AL,ROW()),1)</f>
        <v>0</v>
      </c>
      <c r="G1634" s="8">
        <f>ROUND(INDEX([1]Calculation!L:L,ROW()),0)</f>
        <v>0</v>
      </c>
      <c r="H1634" s="8">
        <f>ROUND(INDEX([1]Calculation!M:M,ROW()),0)</f>
        <v>0</v>
      </c>
      <c r="I1634" s="8">
        <f>ROUND(INDEX([1]Calculation!N:N,ROW()),0)</f>
        <v>0</v>
      </c>
      <c r="J1634" s="8">
        <f>ROUND(INDEX([1]Calculation!O:O,ROW()),0)</f>
        <v>0</v>
      </c>
      <c r="K1634" s="8">
        <f>ROUND(INDEX([1]Calculation!P:P,ROW()),0)</f>
        <v>0</v>
      </c>
      <c r="L1634" s="8">
        <f>ROUND(INDEX([1]Calculation!Q:Q,ROW()),0)</f>
        <v>0</v>
      </c>
      <c r="M1634" s="8">
        <f>ROUND(INDEX([1]Calculation!R:R,ROW()),0)</f>
        <v>0</v>
      </c>
      <c r="N1634" s="8">
        <f>ROUND(INDEX([1]Calculation!S:S,ROW()),0)</f>
        <v>0</v>
      </c>
      <c r="O1634" s="8">
        <f>ROUND(INDEX([1]Calculation!T:T,ROW()),0)</f>
        <v>0</v>
      </c>
      <c r="P1634" s="8">
        <f>INDEX([1]Calculation!CB:CB,ROW())</f>
        <v>0</v>
      </c>
    </row>
    <row r="1635" spans="1:16">
      <c r="A1635">
        <f>INDEX([1]Calculation!$F:$F,ROW())</f>
        <v>0</v>
      </c>
      <c r="B1635">
        <f>INDEX([1]Calculation!$D:$D,ROW())</f>
        <v>0</v>
      </c>
      <c r="C1635" t="str">
        <f>IF(INDEX([1]Calculation!$G:$G,ROW())=0,"-",INDEX([1]Calculation!$G:$G,ROW()))</f>
        <v>-</v>
      </c>
      <c r="D1635" t="str">
        <f>INDEX([1]Calculation!$J:$J,ROW())&amp;"  "&amp;INDEX([1]Calculation!$K:$K,ROW())</f>
        <v xml:space="preserve">  </v>
      </c>
      <c r="E1635" s="19">
        <f>INDEX([1]Calculation!$I:$I,ROW())</f>
        <v>0</v>
      </c>
      <c r="F1635" s="12">
        <f>ROUND(INDEX([1]Calculation!AL:AL,ROW()),1)</f>
        <v>0</v>
      </c>
      <c r="G1635" s="8">
        <f>ROUND(INDEX([1]Calculation!L:L,ROW()),0)</f>
        <v>0</v>
      </c>
      <c r="H1635" s="8">
        <f>ROUND(INDEX([1]Calculation!M:M,ROW()),0)</f>
        <v>0</v>
      </c>
      <c r="I1635" s="8">
        <f>ROUND(INDEX([1]Calculation!N:N,ROW()),0)</f>
        <v>0</v>
      </c>
      <c r="J1635" s="8">
        <f>ROUND(INDEX([1]Calculation!O:O,ROW()),0)</f>
        <v>0</v>
      </c>
      <c r="K1635" s="8">
        <f>ROUND(INDEX([1]Calculation!P:P,ROW()),0)</f>
        <v>0</v>
      </c>
      <c r="L1635" s="8">
        <f>ROUND(INDEX([1]Calculation!Q:Q,ROW()),0)</f>
        <v>0</v>
      </c>
      <c r="M1635" s="8">
        <f>ROUND(INDEX([1]Calculation!R:R,ROW()),0)</f>
        <v>0</v>
      </c>
      <c r="N1635" s="8">
        <f>ROUND(INDEX([1]Calculation!S:S,ROW()),0)</f>
        <v>0</v>
      </c>
      <c r="O1635" s="8">
        <f>ROUND(INDEX([1]Calculation!T:T,ROW()),0)</f>
        <v>0</v>
      </c>
      <c r="P1635" s="8">
        <f>INDEX([1]Calculation!CB:CB,ROW())</f>
        <v>0</v>
      </c>
    </row>
    <row r="1636" spans="1:16">
      <c r="A1636">
        <f>INDEX([1]Calculation!$F:$F,ROW())</f>
        <v>0</v>
      </c>
      <c r="B1636">
        <f>INDEX([1]Calculation!$D:$D,ROW())</f>
        <v>0</v>
      </c>
      <c r="C1636" t="str">
        <f>IF(INDEX([1]Calculation!$G:$G,ROW())=0,"-",INDEX([1]Calculation!$G:$G,ROW()))</f>
        <v>-</v>
      </c>
      <c r="D1636" t="str">
        <f>INDEX([1]Calculation!$J:$J,ROW())&amp;"  "&amp;INDEX([1]Calculation!$K:$K,ROW())</f>
        <v xml:space="preserve">  </v>
      </c>
      <c r="E1636" s="19">
        <f>INDEX([1]Calculation!$I:$I,ROW())</f>
        <v>0</v>
      </c>
      <c r="F1636" s="12">
        <f>ROUND(INDEX([1]Calculation!AL:AL,ROW()),1)</f>
        <v>0</v>
      </c>
      <c r="G1636" s="8">
        <f>ROUND(INDEX([1]Calculation!L:L,ROW()),0)</f>
        <v>0</v>
      </c>
      <c r="H1636" s="8">
        <f>ROUND(INDEX([1]Calculation!M:M,ROW()),0)</f>
        <v>0</v>
      </c>
      <c r="I1636" s="8">
        <f>ROUND(INDEX([1]Calculation!N:N,ROW()),0)</f>
        <v>0</v>
      </c>
      <c r="J1636" s="8">
        <f>ROUND(INDEX([1]Calculation!O:O,ROW()),0)</f>
        <v>0</v>
      </c>
      <c r="K1636" s="8">
        <f>ROUND(INDEX([1]Calculation!P:P,ROW()),0)</f>
        <v>0</v>
      </c>
      <c r="L1636" s="8">
        <f>ROUND(INDEX([1]Calculation!Q:Q,ROW()),0)</f>
        <v>0</v>
      </c>
      <c r="M1636" s="8">
        <f>ROUND(INDEX([1]Calculation!R:R,ROW()),0)</f>
        <v>0</v>
      </c>
      <c r="N1636" s="8">
        <f>ROUND(INDEX([1]Calculation!S:S,ROW()),0)</f>
        <v>0</v>
      </c>
      <c r="O1636" s="8">
        <f>ROUND(INDEX([1]Calculation!T:T,ROW()),0)</f>
        <v>0</v>
      </c>
      <c r="P1636" s="8">
        <f>INDEX([1]Calculation!CB:CB,ROW())</f>
        <v>0</v>
      </c>
    </row>
    <row r="1637" spans="1:16">
      <c r="A1637">
        <f>INDEX([1]Calculation!$F:$F,ROW())</f>
        <v>0</v>
      </c>
      <c r="B1637">
        <f>INDEX([1]Calculation!$D:$D,ROW())</f>
        <v>0</v>
      </c>
      <c r="C1637" t="str">
        <f>IF(INDEX([1]Calculation!$G:$G,ROW())=0,"-",INDEX([1]Calculation!$G:$G,ROW()))</f>
        <v>-</v>
      </c>
      <c r="D1637" t="str">
        <f>INDEX([1]Calculation!$J:$J,ROW())&amp;"  "&amp;INDEX([1]Calculation!$K:$K,ROW())</f>
        <v xml:space="preserve">  </v>
      </c>
      <c r="E1637" s="19">
        <f>INDEX([1]Calculation!$I:$I,ROW())</f>
        <v>0</v>
      </c>
      <c r="F1637" s="12">
        <f>ROUND(INDEX([1]Calculation!AL:AL,ROW()),1)</f>
        <v>0</v>
      </c>
      <c r="G1637" s="8">
        <f>ROUND(INDEX([1]Calculation!L:L,ROW()),0)</f>
        <v>0</v>
      </c>
      <c r="H1637" s="8">
        <f>ROUND(INDEX([1]Calculation!M:M,ROW()),0)</f>
        <v>0</v>
      </c>
      <c r="I1637" s="8">
        <f>ROUND(INDEX([1]Calculation!N:N,ROW()),0)</f>
        <v>0</v>
      </c>
      <c r="J1637" s="8">
        <f>ROUND(INDEX([1]Calculation!O:O,ROW()),0)</f>
        <v>0</v>
      </c>
      <c r="K1637" s="8">
        <f>ROUND(INDEX([1]Calculation!P:P,ROW()),0)</f>
        <v>0</v>
      </c>
      <c r="L1637" s="8">
        <f>ROUND(INDEX([1]Calculation!Q:Q,ROW()),0)</f>
        <v>0</v>
      </c>
      <c r="M1637" s="8">
        <f>ROUND(INDEX([1]Calculation!R:R,ROW()),0)</f>
        <v>0</v>
      </c>
      <c r="N1637" s="8">
        <f>ROUND(INDEX([1]Calculation!S:S,ROW()),0)</f>
        <v>0</v>
      </c>
      <c r="O1637" s="8">
        <f>ROUND(INDEX([1]Calculation!T:T,ROW()),0)</f>
        <v>0</v>
      </c>
      <c r="P1637" s="8">
        <f>INDEX([1]Calculation!CB:CB,ROW())</f>
        <v>0</v>
      </c>
    </row>
    <row r="1638" spans="1:16">
      <c r="A1638">
        <f>INDEX([1]Calculation!$F:$F,ROW())</f>
        <v>0</v>
      </c>
      <c r="B1638">
        <f>INDEX([1]Calculation!$D:$D,ROW())</f>
        <v>0</v>
      </c>
      <c r="C1638" t="str">
        <f>IF(INDEX([1]Calculation!$G:$G,ROW())=0,"-",INDEX([1]Calculation!$G:$G,ROW()))</f>
        <v>-</v>
      </c>
      <c r="D1638" t="str">
        <f>INDEX([1]Calculation!$J:$J,ROW())&amp;"  "&amp;INDEX([1]Calculation!$K:$K,ROW())</f>
        <v xml:space="preserve">  </v>
      </c>
      <c r="E1638" s="19">
        <f>INDEX([1]Calculation!$I:$I,ROW())</f>
        <v>0</v>
      </c>
      <c r="F1638" s="12">
        <f>ROUND(INDEX([1]Calculation!AL:AL,ROW()),1)</f>
        <v>0</v>
      </c>
      <c r="G1638" s="8">
        <f>ROUND(INDEX([1]Calculation!L:L,ROW()),0)</f>
        <v>0</v>
      </c>
      <c r="H1638" s="8">
        <f>ROUND(INDEX([1]Calculation!M:M,ROW()),0)</f>
        <v>0</v>
      </c>
      <c r="I1638" s="8">
        <f>ROUND(INDEX([1]Calculation!N:N,ROW()),0)</f>
        <v>0</v>
      </c>
      <c r="J1638" s="8">
        <f>ROUND(INDEX([1]Calculation!O:O,ROW()),0)</f>
        <v>0</v>
      </c>
      <c r="K1638" s="8">
        <f>ROUND(INDEX([1]Calculation!P:P,ROW()),0)</f>
        <v>0</v>
      </c>
      <c r="L1638" s="8">
        <f>ROUND(INDEX([1]Calculation!Q:Q,ROW()),0)</f>
        <v>0</v>
      </c>
      <c r="M1638" s="8">
        <f>ROUND(INDEX([1]Calculation!R:R,ROW()),0)</f>
        <v>0</v>
      </c>
      <c r="N1638" s="8">
        <f>ROUND(INDEX([1]Calculation!S:S,ROW()),0)</f>
        <v>0</v>
      </c>
      <c r="O1638" s="8">
        <f>ROUND(INDEX([1]Calculation!T:T,ROW()),0)</f>
        <v>0</v>
      </c>
      <c r="P1638" s="8">
        <f>INDEX([1]Calculation!CB:CB,ROW())</f>
        <v>0</v>
      </c>
    </row>
    <row r="1639" spans="1:16">
      <c r="A1639">
        <f>INDEX([1]Calculation!$F:$F,ROW())</f>
        <v>0</v>
      </c>
      <c r="B1639">
        <f>INDEX([1]Calculation!$D:$D,ROW())</f>
        <v>0</v>
      </c>
      <c r="C1639" t="str">
        <f>IF(INDEX([1]Calculation!$G:$G,ROW())=0,"-",INDEX([1]Calculation!$G:$G,ROW()))</f>
        <v>-</v>
      </c>
      <c r="D1639" t="str">
        <f>INDEX([1]Calculation!$J:$J,ROW())&amp;"  "&amp;INDEX([1]Calculation!$K:$K,ROW())</f>
        <v xml:space="preserve">  </v>
      </c>
      <c r="E1639" s="19">
        <f>INDEX([1]Calculation!$I:$I,ROW())</f>
        <v>0</v>
      </c>
      <c r="F1639" s="12">
        <f>ROUND(INDEX([1]Calculation!AL:AL,ROW()),1)</f>
        <v>0</v>
      </c>
      <c r="G1639" s="8">
        <f>ROUND(INDEX([1]Calculation!L:L,ROW()),0)</f>
        <v>0</v>
      </c>
      <c r="H1639" s="8">
        <f>ROUND(INDEX([1]Calculation!M:M,ROW()),0)</f>
        <v>0</v>
      </c>
      <c r="I1639" s="8">
        <f>ROUND(INDEX([1]Calculation!N:N,ROW()),0)</f>
        <v>0</v>
      </c>
      <c r="J1639" s="8">
        <f>ROUND(INDEX([1]Calculation!O:O,ROW()),0)</f>
        <v>0</v>
      </c>
      <c r="K1639" s="8">
        <f>ROUND(INDEX([1]Calculation!P:P,ROW()),0)</f>
        <v>0</v>
      </c>
      <c r="L1639" s="8">
        <f>ROUND(INDEX([1]Calculation!Q:Q,ROW()),0)</f>
        <v>0</v>
      </c>
      <c r="M1639" s="8">
        <f>ROUND(INDEX([1]Calculation!R:R,ROW()),0)</f>
        <v>0</v>
      </c>
      <c r="N1639" s="8">
        <f>ROUND(INDEX([1]Calculation!S:S,ROW()),0)</f>
        <v>0</v>
      </c>
      <c r="O1639" s="8">
        <f>ROUND(INDEX([1]Calculation!T:T,ROW()),0)</f>
        <v>0</v>
      </c>
      <c r="P1639" s="8">
        <f>INDEX([1]Calculation!CB:CB,ROW())</f>
        <v>0</v>
      </c>
    </row>
    <row r="1640" spans="1:16">
      <c r="A1640">
        <f>INDEX([1]Calculation!$F:$F,ROW())</f>
        <v>0</v>
      </c>
      <c r="B1640">
        <f>INDEX([1]Calculation!$D:$D,ROW())</f>
        <v>0</v>
      </c>
      <c r="C1640" t="str">
        <f>IF(INDEX([1]Calculation!$G:$G,ROW())=0,"-",INDEX([1]Calculation!$G:$G,ROW()))</f>
        <v>-</v>
      </c>
      <c r="D1640" t="str">
        <f>INDEX([1]Calculation!$J:$J,ROW())&amp;"  "&amp;INDEX([1]Calculation!$K:$K,ROW())</f>
        <v xml:space="preserve">  </v>
      </c>
      <c r="E1640" s="19">
        <f>INDEX([1]Calculation!$I:$I,ROW())</f>
        <v>0</v>
      </c>
      <c r="F1640" s="12">
        <f>ROUND(INDEX([1]Calculation!AL:AL,ROW()),1)</f>
        <v>0</v>
      </c>
      <c r="G1640" s="8">
        <f>ROUND(INDEX([1]Calculation!L:L,ROW()),0)</f>
        <v>0</v>
      </c>
      <c r="H1640" s="8">
        <f>ROUND(INDEX([1]Calculation!M:M,ROW()),0)</f>
        <v>0</v>
      </c>
      <c r="I1640" s="8">
        <f>ROUND(INDEX([1]Calculation!N:N,ROW()),0)</f>
        <v>0</v>
      </c>
      <c r="J1640" s="8">
        <f>ROUND(INDEX([1]Calculation!O:O,ROW()),0)</f>
        <v>0</v>
      </c>
      <c r="K1640" s="8">
        <f>ROUND(INDEX([1]Calculation!P:P,ROW()),0)</f>
        <v>0</v>
      </c>
      <c r="L1640" s="8">
        <f>ROUND(INDEX([1]Calculation!Q:Q,ROW()),0)</f>
        <v>0</v>
      </c>
      <c r="M1640" s="8">
        <f>ROUND(INDEX([1]Calculation!R:R,ROW()),0)</f>
        <v>0</v>
      </c>
      <c r="N1640" s="8">
        <f>ROUND(INDEX([1]Calculation!S:S,ROW()),0)</f>
        <v>0</v>
      </c>
      <c r="O1640" s="8">
        <f>ROUND(INDEX([1]Calculation!T:T,ROW()),0)</f>
        <v>0</v>
      </c>
      <c r="P1640" s="8">
        <f>INDEX([1]Calculation!CB:CB,ROW())</f>
        <v>0</v>
      </c>
    </row>
    <row r="1641" spans="1:16">
      <c r="A1641">
        <f>INDEX([1]Calculation!$F:$F,ROW())</f>
        <v>0</v>
      </c>
      <c r="B1641">
        <f>INDEX([1]Calculation!$D:$D,ROW())</f>
        <v>0</v>
      </c>
      <c r="C1641" t="str">
        <f>IF(INDEX([1]Calculation!$G:$G,ROW())=0,"-",INDEX([1]Calculation!$G:$G,ROW()))</f>
        <v>-</v>
      </c>
      <c r="D1641" t="str">
        <f>INDEX([1]Calculation!$J:$J,ROW())&amp;"  "&amp;INDEX([1]Calculation!$K:$K,ROW())</f>
        <v xml:space="preserve">  </v>
      </c>
      <c r="E1641" s="19">
        <f>INDEX([1]Calculation!$I:$I,ROW())</f>
        <v>0</v>
      </c>
      <c r="F1641" s="12">
        <f>ROUND(INDEX([1]Calculation!AL:AL,ROW()),1)</f>
        <v>0</v>
      </c>
      <c r="G1641" s="8">
        <f>ROUND(INDEX([1]Calculation!L:L,ROW()),0)</f>
        <v>0</v>
      </c>
      <c r="H1641" s="8">
        <f>ROUND(INDEX([1]Calculation!M:M,ROW()),0)</f>
        <v>0</v>
      </c>
      <c r="I1641" s="8">
        <f>ROUND(INDEX([1]Calculation!N:N,ROW()),0)</f>
        <v>0</v>
      </c>
      <c r="J1641" s="8">
        <f>ROUND(INDEX([1]Calculation!O:O,ROW()),0)</f>
        <v>0</v>
      </c>
      <c r="K1641" s="8">
        <f>ROUND(INDEX([1]Calculation!P:P,ROW()),0)</f>
        <v>0</v>
      </c>
      <c r="L1641" s="8">
        <f>ROUND(INDEX([1]Calculation!Q:Q,ROW()),0)</f>
        <v>0</v>
      </c>
      <c r="M1641" s="8">
        <f>ROUND(INDEX([1]Calculation!R:R,ROW()),0)</f>
        <v>0</v>
      </c>
      <c r="N1641" s="8">
        <f>ROUND(INDEX([1]Calculation!S:S,ROW()),0)</f>
        <v>0</v>
      </c>
      <c r="O1641" s="8">
        <f>ROUND(INDEX([1]Calculation!T:T,ROW()),0)</f>
        <v>0</v>
      </c>
      <c r="P1641" s="8">
        <f>INDEX([1]Calculation!CB:CB,ROW())</f>
        <v>0</v>
      </c>
    </row>
    <row r="1642" spans="1:16">
      <c r="A1642">
        <f>INDEX([1]Calculation!$F:$F,ROW())</f>
        <v>0</v>
      </c>
      <c r="B1642">
        <f>INDEX([1]Calculation!$D:$D,ROW())</f>
        <v>0</v>
      </c>
      <c r="C1642" t="str">
        <f>IF(INDEX([1]Calculation!$G:$G,ROW())=0,"-",INDEX([1]Calculation!$G:$G,ROW()))</f>
        <v>-</v>
      </c>
      <c r="D1642" t="str">
        <f>INDEX([1]Calculation!$J:$J,ROW())&amp;"  "&amp;INDEX([1]Calculation!$K:$K,ROW())</f>
        <v xml:space="preserve">  </v>
      </c>
      <c r="E1642" s="19">
        <f>INDEX([1]Calculation!$I:$I,ROW())</f>
        <v>0</v>
      </c>
      <c r="F1642" s="12">
        <f>ROUND(INDEX([1]Calculation!AL:AL,ROW()),1)</f>
        <v>0</v>
      </c>
      <c r="G1642" s="8">
        <f>ROUND(INDEX([1]Calculation!L:L,ROW()),0)</f>
        <v>0</v>
      </c>
      <c r="H1642" s="8">
        <f>ROUND(INDEX([1]Calculation!M:M,ROW()),0)</f>
        <v>0</v>
      </c>
      <c r="I1642" s="8">
        <f>ROUND(INDEX([1]Calculation!N:N,ROW()),0)</f>
        <v>0</v>
      </c>
      <c r="J1642" s="8">
        <f>ROUND(INDEX([1]Calculation!O:O,ROW()),0)</f>
        <v>0</v>
      </c>
      <c r="K1642" s="8">
        <f>ROUND(INDEX([1]Calculation!P:P,ROW()),0)</f>
        <v>0</v>
      </c>
      <c r="L1642" s="8">
        <f>ROUND(INDEX([1]Calculation!Q:Q,ROW()),0)</f>
        <v>0</v>
      </c>
      <c r="M1642" s="8">
        <f>ROUND(INDEX([1]Calculation!R:R,ROW()),0)</f>
        <v>0</v>
      </c>
      <c r="N1642" s="8">
        <f>ROUND(INDEX([1]Calculation!S:S,ROW()),0)</f>
        <v>0</v>
      </c>
      <c r="O1642" s="8">
        <f>ROUND(INDEX([1]Calculation!T:T,ROW()),0)</f>
        <v>0</v>
      </c>
      <c r="P1642" s="8">
        <f>INDEX([1]Calculation!CB:CB,ROW())</f>
        <v>0</v>
      </c>
    </row>
    <row r="1643" spans="1:16">
      <c r="A1643">
        <f>INDEX([1]Calculation!$F:$F,ROW())</f>
        <v>0</v>
      </c>
      <c r="B1643">
        <f>INDEX([1]Calculation!$D:$D,ROW())</f>
        <v>0</v>
      </c>
      <c r="C1643" t="str">
        <f>IF(INDEX([1]Calculation!$G:$G,ROW())=0,"-",INDEX([1]Calculation!$G:$G,ROW()))</f>
        <v>-</v>
      </c>
      <c r="D1643" t="str">
        <f>INDEX([1]Calculation!$J:$J,ROW())&amp;"  "&amp;INDEX([1]Calculation!$K:$K,ROW())</f>
        <v xml:space="preserve">  </v>
      </c>
      <c r="E1643" s="19">
        <f>INDEX([1]Calculation!$I:$I,ROW())</f>
        <v>0</v>
      </c>
      <c r="F1643" s="12">
        <f>ROUND(INDEX([1]Calculation!AL:AL,ROW()),1)</f>
        <v>0</v>
      </c>
      <c r="G1643" s="8">
        <f>ROUND(INDEX([1]Calculation!L:L,ROW()),0)</f>
        <v>0</v>
      </c>
      <c r="H1643" s="8">
        <f>ROUND(INDEX([1]Calculation!M:M,ROW()),0)</f>
        <v>0</v>
      </c>
      <c r="I1643" s="8">
        <f>ROUND(INDEX([1]Calculation!N:N,ROW()),0)</f>
        <v>0</v>
      </c>
      <c r="J1643" s="8">
        <f>ROUND(INDEX([1]Calculation!O:O,ROW()),0)</f>
        <v>0</v>
      </c>
      <c r="K1643" s="8">
        <f>ROUND(INDEX([1]Calculation!P:P,ROW()),0)</f>
        <v>0</v>
      </c>
      <c r="L1643" s="8">
        <f>ROUND(INDEX([1]Calculation!Q:Q,ROW()),0)</f>
        <v>0</v>
      </c>
      <c r="M1643" s="8">
        <f>ROUND(INDEX([1]Calculation!R:R,ROW()),0)</f>
        <v>0</v>
      </c>
      <c r="N1643" s="8">
        <f>ROUND(INDEX([1]Calculation!S:S,ROW()),0)</f>
        <v>0</v>
      </c>
      <c r="O1643" s="8">
        <f>ROUND(INDEX([1]Calculation!T:T,ROW()),0)</f>
        <v>0</v>
      </c>
      <c r="P1643" s="8">
        <f>INDEX([1]Calculation!CB:CB,ROW())</f>
        <v>0</v>
      </c>
    </row>
    <row r="1644" spans="1:16">
      <c r="A1644">
        <f>INDEX([1]Calculation!$F:$F,ROW())</f>
        <v>0</v>
      </c>
      <c r="B1644">
        <f>INDEX([1]Calculation!$D:$D,ROW())</f>
        <v>0</v>
      </c>
      <c r="C1644" t="str">
        <f>IF(INDEX([1]Calculation!$G:$G,ROW())=0,"-",INDEX([1]Calculation!$G:$G,ROW()))</f>
        <v>-</v>
      </c>
      <c r="D1644" t="str">
        <f>INDEX([1]Calculation!$J:$J,ROW())&amp;"  "&amp;INDEX([1]Calculation!$K:$K,ROW())</f>
        <v xml:space="preserve">  </v>
      </c>
      <c r="E1644" s="19">
        <f>INDEX([1]Calculation!$I:$I,ROW())</f>
        <v>0</v>
      </c>
      <c r="F1644" s="12">
        <f>ROUND(INDEX([1]Calculation!AL:AL,ROW()),1)</f>
        <v>0</v>
      </c>
      <c r="G1644" s="8">
        <f>ROUND(INDEX([1]Calculation!L:L,ROW()),0)</f>
        <v>0</v>
      </c>
      <c r="H1644" s="8">
        <f>ROUND(INDEX([1]Calculation!M:M,ROW()),0)</f>
        <v>0</v>
      </c>
      <c r="I1644" s="8">
        <f>ROUND(INDEX([1]Calculation!N:N,ROW()),0)</f>
        <v>0</v>
      </c>
      <c r="J1644" s="8">
        <f>ROUND(INDEX([1]Calculation!O:O,ROW()),0)</f>
        <v>0</v>
      </c>
      <c r="K1644" s="8">
        <f>ROUND(INDEX([1]Calculation!P:P,ROW()),0)</f>
        <v>0</v>
      </c>
      <c r="L1644" s="8">
        <f>ROUND(INDEX([1]Calculation!Q:Q,ROW()),0)</f>
        <v>0</v>
      </c>
      <c r="M1644" s="8">
        <f>ROUND(INDEX([1]Calculation!R:R,ROW()),0)</f>
        <v>0</v>
      </c>
      <c r="N1644" s="8">
        <f>ROUND(INDEX([1]Calculation!S:S,ROW()),0)</f>
        <v>0</v>
      </c>
      <c r="O1644" s="8">
        <f>ROUND(INDEX([1]Calculation!T:T,ROW()),0)</f>
        <v>0</v>
      </c>
      <c r="P1644" s="8">
        <f>INDEX([1]Calculation!CB:CB,ROW())</f>
        <v>0</v>
      </c>
    </row>
    <row r="1645" spans="1:16">
      <c r="A1645">
        <f>INDEX([1]Calculation!$F:$F,ROW())</f>
        <v>0</v>
      </c>
      <c r="B1645">
        <f>INDEX([1]Calculation!$D:$D,ROW())</f>
        <v>0</v>
      </c>
      <c r="C1645" t="str">
        <f>IF(INDEX([1]Calculation!$G:$G,ROW())=0,"-",INDEX([1]Calculation!$G:$G,ROW()))</f>
        <v>-</v>
      </c>
      <c r="D1645" t="str">
        <f>INDEX([1]Calculation!$J:$J,ROW())&amp;"  "&amp;INDEX([1]Calculation!$K:$K,ROW())</f>
        <v xml:space="preserve">  </v>
      </c>
      <c r="E1645" s="19">
        <f>INDEX([1]Calculation!$I:$I,ROW())</f>
        <v>0</v>
      </c>
      <c r="F1645" s="12">
        <f>ROUND(INDEX([1]Calculation!AL:AL,ROW()),1)</f>
        <v>0</v>
      </c>
      <c r="G1645" s="8">
        <f>ROUND(INDEX([1]Calculation!L:L,ROW()),0)</f>
        <v>0</v>
      </c>
      <c r="H1645" s="8">
        <f>ROUND(INDEX([1]Calculation!M:M,ROW()),0)</f>
        <v>0</v>
      </c>
      <c r="I1645" s="8">
        <f>ROUND(INDEX([1]Calculation!N:N,ROW()),0)</f>
        <v>0</v>
      </c>
      <c r="J1645" s="8">
        <f>ROUND(INDEX([1]Calculation!O:O,ROW()),0)</f>
        <v>0</v>
      </c>
      <c r="K1645" s="8">
        <f>ROUND(INDEX([1]Calculation!P:P,ROW()),0)</f>
        <v>0</v>
      </c>
      <c r="L1645" s="8">
        <f>ROUND(INDEX([1]Calculation!Q:Q,ROW()),0)</f>
        <v>0</v>
      </c>
      <c r="M1645" s="8">
        <f>ROUND(INDEX([1]Calculation!R:R,ROW()),0)</f>
        <v>0</v>
      </c>
      <c r="N1645" s="8">
        <f>ROUND(INDEX([1]Calculation!S:S,ROW()),0)</f>
        <v>0</v>
      </c>
      <c r="O1645" s="8">
        <f>ROUND(INDEX([1]Calculation!T:T,ROW()),0)</f>
        <v>0</v>
      </c>
      <c r="P1645" s="8">
        <f>INDEX([1]Calculation!CB:CB,ROW())</f>
        <v>0</v>
      </c>
    </row>
    <row r="1646" spans="1:16">
      <c r="A1646">
        <f>INDEX([1]Calculation!$F:$F,ROW())</f>
        <v>0</v>
      </c>
      <c r="B1646">
        <f>INDEX([1]Calculation!$D:$D,ROW())</f>
        <v>0</v>
      </c>
      <c r="C1646" t="str">
        <f>IF(INDEX([1]Calculation!$G:$G,ROW())=0,"-",INDEX([1]Calculation!$G:$G,ROW()))</f>
        <v>-</v>
      </c>
      <c r="D1646" t="str">
        <f>INDEX([1]Calculation!$J:$J,ROW())&amp;"  "&amp;INDEX([1]Calculation!$K:$K,ROW())</f>
        <v xml:space="preserve">  </v>
      </c>
      <c r="E1646" s="19">
        <f>INDEX([1]Calculation!$I:$I,ROW())</f>
        <v>0</v>
      </c>
      <c r="F1646" s="12">
        <f>ROUND(INDEX([1]Calculation!AL:AL,ROW()),1)</f>
        <v>0</v>
      </c>
      <c r="G1646" s="8">
        <f>ROUND(INDEX([1]Calculation!L:L,ROW()),0)</f>
        <v>0</v>
      </c>
      <c r="H1646" s="8">
        <f>ROUND(INDEX([1]Calculation!M:M,ROW()),0)</f>
        <v>0</v>
      </c>
      <c r="I1646" s="8">
        <f>ROUND(INDEX([1]Calculation!N:N,ROW()),0)</f>
        <v>0</v>
      </c>
      <c r="J1646" s="8">
        <f>ROUND(INDEX([1]Calculation!O:O,ROW()),0)</f>
        <v>0</v>
      </c>
      <c r="K1646" s="8">
        <f>ROUND(INDEX([1]Calculation!P:P,ROW()),0)</f>
        <v>0</v>
      </c>
      <c r="L1646" s="8">
        <f>ROUND(INDEX([1]Calculation!Q:Q,ROW()),0)</f>
        <v>0</v>
      </c>
      <c r="M1646" s="8">
        <f>ROUND(INDEX([1]Calculation!R:R,ROW()),0)</f>
        <v>0</v>
      </c>
      <c r="N1646" s="8">
        <f>ROUND(INDEX([1]Calculation!S:S,ROW()),0)</f>
        <v>0</v>
      </c>
      <c r="O1646" s="8">
        <f>ROUND(INDEX([1]Calculation!T:T,ROW()),0)</f>
        <v>0</v>
      </c>
      <c r="P1646" s="8">
        <f>INDEX([1]Calculation!CB:CB,ROW())</f>
        <v>0</v>
      </c>
    </row>
    <row r="1647" spans="1:16">
      <c r="A1647">
        <f>INDEX([1]Calculation!$F:$F,ROW())</f>
        <v>0</v>
      </c>
      <c r="B1647">
        <f>INDEX([1]Calculation!$D:$D,ROW())</f>
        <v>0</v>
      </c>
      <c r="C1647" t="str">
        <f>IF(INDEX([1]Calculation!$G:$G,ROW())=0,"-",INDEX([1]Calculation!$G:$G,ROW()))</f>
        <v>-</v>
      </c>
      <c r="D1647" t="str">
        <f>INDEX([1]Calculation!$J:$J,ROW())&amp;"  "&amp;INDEX([1]Calculation!$K:$K,ROW())</f>
        <v xml:space="preserve">  </v>
      </c>
      <c r="E1647" s="19">
        <f>INDEX([1]Calculation!$I:$I,ROW())</f>
        <v>0</v>
      </c>
      <c r="F1647" s="12">
        <f>ROUND(INDEX([1]Calculation!AL:AL,ROW()),1)</f>
        <v>0</v>
      </c>
      <c r="G1647" s="8">
        <f>ROUND(INDEX([1]Calculation!L:L,ROW()),0)</f>
        <v>0</v>
      </c>
      <c r="H1647" s="8">
        <f>ROUND(INDEX([1]Calculation!M:M,ROW()),0)</f>
        <v>0</v>
      </c>
      <c r="I1647" s="8">
        <f>ROUND(INDEX([1]Calculation!N:N,ROW()),0)</f>
        <v>0</v>
      </c>
      <c r="J1647" s="8">
        <f>ROUND(INDEX([1]Calculation!O:O,ROW()),0)</f>
        <v>0</v>
      </c>
      <c r="K1647" s="8">
        <f>ROUND(INDEX([1]Calculation!P:P,ROW()),0)</f>
        <v>0</v>
      </c>
      <c r="L1647" s="8">
        <f>ROUND(INDEX([1]Calculation!Q:Q,ROW()),0)</f>
        <v>0</v>
      </c>
      <c r="M1647" s="8">
        <f>ROUND(INDEX([1]Calculation!R:R,ROW()),0)</f>
        <v>0</v>
      </c>
      <c r="N1647" s="8">
        <f>ROUND(INDEX([1]Calculation!S:S,ROW()),0)</f>
        <v>0</v>
      </c>
      <c r="O1647" s="8">
        <f>ROUND(INDEX([1]Calculation!T:T,ROW()),0)</f>
        <v>0</v>
      </c>
      <c r="P1647" s="8">
        <f>INDEX([1]Calculation!CB:CB,ROW())</f>
        <v>0</v>
      </c>
    </row>
    <row r="1648" spans="1:16">
      <c r="A1648">
        <f>INDEX([1]Calculation!$F:$F,ROW())</f>
        <v>0</v>
      </c>
      <c r="B1648">
        <f>INDEX([1]Calculation!$D:$D,ROW())</f>
        <v>0</v>
      </c>
      <c r="C1648" t="str">
        <f>IF(INDEX([1]Calculation!$G:$G,ROW())=0,"-",INDEX([1]Calculation!$G:$G,ROW()))</f>
        <v>-</v>
      </c>
      <c r="D1648" t="str">
        <f>INDEX([1]Calculation!$J:$J,ROW())&amp;"  "&amp;INDEX([1]Calculation!$K:$K,ROW())</f>
        <v xml:space="preserve">  </v>
      </c>
      <c r="E1648" s="19">
        <f>INDEX([1]Calculation!$I:$I,ROW())</f>
        <v>0</v>
      </c>
      <c r="F1648" s="12">
        <f>ROUND(INDEX([1]Calculation!AL:AL,ROW()),1)</f>
        <v>0</v>
      </c>
      <c r="G1648" s="8">
        <f>ROUND(INDEX([1]Calculation!L:L,ROW()),0)</f>
        <v>0</v>
      </c>
      <c r="H1648" s="8">
        <f>ROUND(INDEX([1]Calculation!M:M,ROW()),0)</f>
        <v>0</v>
      </c>
      <c r="I1648" s="8">
        <f>ROUND(INDEX([1]Calculation!N:N,ROW()),0)</f>
        <v>0</v>
      </c>
      <c r="J1648" s="8">
        <f>ROUND(INDEX([1]Calculation!O:O,ROW()),0)</f>
        <v>0</v>
      </c>
      <c r="K1648" s="8">
        <f>ROUND(INDEX([1]Calculation!P:P,ROW()),0)</f>
        <v>0</v>
      </c>
      <c r="L1648" s="8">
        <f>ROUND(INDEX([1]Calculation!Q:Q,ROW()),0)</f>
        <v>0</v>
      </c>
      <c r="M1648" s="8">
        <f>ROUND(INDEX([1]Calculation!R:R,ROW()),0)</f>
        <v>0</v>
      </c>
      <c r="N1648" s="8">
        <f>ROUND(INDEX([1]Calculation!S:S,ROW()),0)</f>
        <v>0</v>
      </c>
      <c r="O1648" s="8">
        <f>ROUND(INDEX([1]Calculation!T:T,ROW()),0)</f>
        <v>0</v>
      </c>
      <c r="P1648" s="8">
        <f>INDEX([1]Calculation!CB:CB,ROW())</f>
        <v>0</v>
      </c>
    </row>
    <row r="1649" spans="1:16">
      <c r="A1649">
        <f>INDEX([1]Calculation!$F:$F,ROW())</f>
        <v>0</v>
      </c>
      <c r="B1649">
        <f>INDEX([1]Calculation!$D:$D,ROW())</f>
        <v>0</v>
      </c>
      <c r="C1649" t="str">
        <f>IF(INDEX([1]Calculation!$G:$G,ROW())=0,"-",INDEX([1]Calculation!$G:$G,ROW()))</f>
        <v>-</v>
      </c>
      <c r="D1649" t="str">
        <f>INDEX([1]Calculation!$J:$J,ROW())&amp;"  "&amp;INDEX([1]Calculation!$K:$K,ROW())</f>
        <v xml:space="preserve">  </v>
      </c>
      <c r="E1649" s="19">
        <f>INDEX([1]Calculation!$I:$I,ROW())</f>
        <v>0</v>
      </c>
      <c r="F1649" s="12">
        <f>ROUND(INDEX([1]Calculation!AL:AL,ROW()),1)</f>
        <v>0</v>
      </c>
      <c r="G1649" s="8">
        <f>ROUND(INDEX([1]Calculation!L:L,ROW()),0)</f>
        <v>0</v>
      </c>
      <c r="H1649" s="8">
        <f>ROUND(INDEX([1]Calculation!M:M,ROW()),0)</f>
        <v>0</v>
      </c>
      <c r="I1649" s="8">
        <f>ROUND(INDEX([1]Calculation!N:N,ROW()),0)</f>
        <v>0</v>
      </c>
      <c r="J1649" s="8">
        <f>ROUND(INDEX([1]Calculation!O:O,ROW()),0)</f>
        <v>0</v>
      </c>
      <c r="K1649" s="8">
        <f>ROUND(INDEX([1]Calculation!P:P,ROW()),0)</f>
        <v>0</v>
      </c>
      <c r="L1649" s="8">
        <f>ROUND(INDEX([1]Calculation!Q:Q,ROW()),0)</f>
        <v>0</v>
      </c>
      <c r="M1649" s="8">
        <f>ROUND(INDEX([1]Calculation!R:R,ROW()),0)</f>
        <v>0</v>
      </c>
      <c r="N1649" s="8">
        <f>ROUND(INDEX([1]Calculation!S:S,ROW()),0)</f>
        <v>0</v>
      </c>
      <c r="O1649" s="8">
        <f>ROUND(INDEX([1]Calculation!T:T,ROW()),0)</f>
        <v>0</v>
      </c>
      <c r="P1649" s="8">
        <f>INDEX([1]Calculation!CB:CB,ROW())</f>
        <v>0</v>
      </c>
    </row>
    <row r="1650" spans="1:16">
      <c r="A1650">
        <f>INDEX([1]Calculation!$F:$F,ROW())</f>
        <v>0</v>
      </c>
      <c r="B1650">
        <f>INDEX([1]Calculation!$D:$D,ROW())</f>
        <v>0</v>
      </c>
      <c r="C1650" t="str">
        <f>IF(INDEX([1]Calculation!$G:$G,ROW())=0,"-",INDEX([1]Calculation!$G:$G,ROW()))</f>
        <v>-</v>
      </c>
      <c r="D1650" t="str">
        <f>INDEX([1]Calculation!$J:$J,ROW())&amp;"  "&amp;INDEX([1]Calculation!$K:$K,ROW())</f>
        <v xml:space="preserve">  </v>
      </c>
      <c r="E1650" s="19">
        <f>INDEX([1]Calculation!$I:$I,ROW())</f>
        <v>0</v>
      </c>
      <c r="F1650" s="12">
        <f>ROUND(INDEX([1]Calculation!AL:AL,ROW()),1)</f>
        <v>0</v>
      </c>
      <c r="G1650" s="8">
        <f>ROUND(INDEX([1]Calculation!L:L,ROW()),0)</f>
        <v>0</v>
      </c>
      <c r="H1650" s="8">
        <f>ROUND(INDEX([1]Calculation!M:M,ROW()),0)</f>
        <v>0</v>
      </c>
      <c r="I1650" s="8">
        <f>ROUND(INDEX([1]Calculation!N:N,ROW()),0)</f>
        <v>0</v>
      </c>
      <c r="J1650" s="8">
        <f>ROUND(INDEX([1]Calculation!O:O,ROW()),0)</f>
        <v>0</v>
      </c>
      <c r="K1650" s="8">
        <f>ROUND(INDEX([1]Calculation!P:P,ROW()),0)</f>
        <v>0</v>
      </c>
      <c r="L1650" s="8">
        <f>ROUND(INDEX([1]Calculation!Q:Q,ROW()),0)</f>
        <v>0</v>
      </c>
      <c r="M1650" s="8">
        <f>ROUND(INDEX([1]Calculation!R:R,ROW()),0)</f>
        <v>0</v>
      </c>
      <c r="N1650" s="8">
        <f>ROUND(INDEX([1]Calculation!S:S,ROW()),0)</f>
        <v>0</v>
      </c>
      <c r="O1650" s="8">
        <f>ROUND(INDEX([1]Calculation!T:T,ROW()),0)</f>
        <v>0</v>
      </c>
      <c r="P1650" s="8">
        <f>INDEX([1]Calculation!CB:CB,ROW())</f>
        <v>0</v>
      </c>
    </row>
    <row r="1651" spans="1:16">
      <c r="A1651">
        <f>INDEX([1]Calculation!$F:$F,ROW())</f>
        <v>0</v>
      </c>
      <c r="B1651">
        <f>INDEX([1]Calculation!$D:$D,ROW())</f>
        <v>0</v>
      </c>
      <c r="C1651" t="str">
        <f>IF(INDEX([1]Calculation!$G:$G,ROW())=0,"-",INDEX([1]Calculation!$G:$G,ROW()))</f>
        <v>-</v>
      </c>
      <c r="D1651" t="str">
        <f>INDEX([1]Calculation!$J:$J,ROW())&amp;"  "&amp;INDEX([1]Calculation!$K:$K,ROW())</f>
        <v xml:space="preserve">  </v>
      </c>
      <c r="E1651" s="19">
        <f>INDEX([1]Calculation!$I:$I,ROW())</f>
        <v>0</v>
      </c>
      <c r="F1651" s="12">
        <f>ROUND(INDEX([1]Calculation!AL:AL,ROW()),1)</f>
        <v>0</v>
      </c>
      <c r="G1651" s="8">
        <f>ROUND(INDEX([1]Calculation!L:L,ROW()),0)</f>
        <v>0</v>
      </c>
      <c r="H1651" s="8">
        <f>ROUND(INDEX([1]Calculation!M:M,ROW()),0)</f>
        <v>0</v>
      </c>
      <c r="I1651" s="8">
        <f>ROUND(INDEX([1]Calculation!N:N,ROW()),0)</f>
        <v>0</v>
      </c>
      <c r="J1651" s="8">
        <f>ROUND(INDEX([1]Calculation!O:O,ROW()),0)</f>
        <v>0</v>
      </c>
      <c r="K1651" s="8">
        <f>ROUND(INDEX([1]Calculation!P:P,ROW()),0)</f>
        <v>0</v>
      </c>
      <c r="L1651" s="8">
        <f>ROUND(INDEX([1]Calculation!Q:Q,ROW()),0)</f>
        <v>0</v>
      </c>
      <c r="M1651" s="8">
        <f>ROUND(INDEX([1]Calculation!R:R,ROW()),0)</f>
        <v>0</v>
      </c>
      <c r="N1651" s="8">
        <f>ROUND(INDEX([1]Calculation!S:S,ROW()),0)</f>
        <v>0</v>
      </c>
      <c r="O1651" s="8">
        <f>ROUND(INDEX([1]Calculation!T:T,ROW()),0)</f>
        <v>0</v>
      </c>
      <c r="P1651" s="8">
        <f>INDEX([1]Calculation!CB:CB,ROW())</f>
        <v>0</v>
      </c>
    </row>
    <row r="1652" spans="1:16">
      <c r="A1652">
        <f>INDEX([1]Calculation!$F:$F,ROW())</f>
        <v>0</v>
      </c>
      <c r="B1652">
        <f>INDEX([1]Calculation!$D:$D,ROW())</f>
        <v>0</v>
      </c>
      <c r="C1652" t="str">
        <f>IF(INDEX([1]Calculation!$G:$G,ROW())=0,"-",INDEX([1]Calculation!$G:$G,ROW()))</f>
        <v>-</v>
      </c>
      <c r="D1652" t="str">
        <f>INDEX([1]Calculation!$J:$J,ROW())&amp;"  "&amp;INDEX([1]Calculation!$K:$K,ROW())</f>
        <v xml:space="preserve">  </v>
      </c>
      <c r="E1652" s="19">
        <f>INDEX([1]Calculation!$I:$I,ROW())</f>
        <v>0</v>
      </c>
      <c r="F1652" s="12">
        <f>ROUND(INDEX([1]Calculation!AL:AL,ROW()),1)</f>
        <v>0</v>
      </c>
      <c r="G1652" s="8">
        <f>ROUND(INDEX([1]Calculation!L:L,ROW()),0)</f>
        <v>0</v>
      </c>
      <c r="H1652" s="8">
        <f>ROUND(INDEX([1]Calculation!M:M,ROW()),0)</f>
        <v>0</v>
      </c>
      <c r="I1652" s="8">
        <f>ROUND(INDEX([1]Calculation!N:N,ROW()),0)</f>
        <v>0</v>
      </c>
      <c r="J1652" s="8">
        <f>ROUND(INDEX([1]Calculation!O:O,ROW()),0)</f>
        <v>0</v>
      </c>
      <c r="K1652" s="8">
        <f>ROUND(INDEX([1]Calculation!P:P,ROW()),0)</f>
        <v>0</v>
      </c>
      <c r="L1652" s="8">
        <f>ROUND(INDEX([1]Calculation!Q:Q,ROW()),0)</f>
        <v>0</v>
      </c>
      <c r="M1652" s="8">
        <f>ROUND(INDEX([1]Calculation!R:R,ROW()),0)</f>
        <v>0</v>
      </c>
      <c r="N1652" s="8">
        <f>ROUND(INDEX([1]Calculation!S:S,ROW()),0)</f>
        <v>0</v>
      </c>
      <c r="O1652" s="8">
        <f>ROUND(INDEX([1]Calculation!T:T,ROW()),0)</f>
        <v>0</v>
      </c>
      <c r="P1652" s="8">
        <f>INDEX([1]Calculation!CB:CB,ROW())</f>
        <v>0</v>
      </c>
    </row>
    <row r="1653" spans="1:16">
      <c r="A1653">
        <f>INDEX([1]Calculation!$F:$F,ROW())</f>
        <v>0</v>
      </c>
      <c r="B1653">
        <f>INDEX([1]Calculation!$D:$D,ROW())</f>
        <v>0</v>
      </c>
      <c r="C1653" t="str">
        <f>IF(INDEX([1]Calculation!$G:$G,ROW())=0,"-",INDEX([1]Calculation!$G:$G,ROW()))</f>
        <v>-</v>
      </c>
      <c r="D1653" t="str">
        <f>INDEX([1]Calculation!$J:$J,ROW())&amp;"  "&amp;INDEX([1]Calculation!$K:$K,ROW())</f>
        <v xml:space="preserve">  </v>
      </c>
      <c r="E1653" s="19">
        <f>INDEX([1]Calculation!$I:$I,ROW())</f>
        <v>0</v>
      </c>
      <c r="F1653" s="12">
        <f>ROUND(INDEX([1]Calculation!AL:AL,ROW()),1)</f>
        <v>0</v>
      </c>
      <c r="G1653" s="8">
        <f>ROUND(INDEX([1]Calculation!L:L,ROW()),0)</f>
        <v>0</v>
      </c>
      <c r="H1653" s="8">
        <f>ROUND(INDEX([1]Calculation!M:M,ROW()),0)</f>
        <v>0</v>
      </c>
      <c r="I1653" s="8">
        <f>ROUND(INDEX([1]Calculation!N:N,ROW()),0)</f>
        <v>0</v>
      </c>
      <c r="J1653" s="8">
        <f>ROUND(INDEX([1]Calculation!O:O,ROW()),0)</f>
        <v>0</v>
      </c>
      <c r="K1653" s="8">
        <f>ROUND(INDEX([1]Calculation!P:P,ROW()),0)</f>
        <v>0</v>
      </c>
      <c r="L1653" s="8">
        <f>ROUND(INDEX([1]Calculation!Q:Q,ROW()),0)</f>
        <v>0</v>
      </c>
      <c r="M1653" s="8">
        <f>ROUND(INDEX([1]Calculation!R:R,ROW()),0)</f>
        <v>0</v>
      </c>
      <c r="N1653" s="8">
        <f>ROUND(INDEX([1]Calculation!S:S,ROW()),0)</f>
        <v>0</v>
      </c>
      <c r="O1653" s="8">
        <f>ROUND(INDEX([1]Calculation!T:T,ROW()),0)</f>
        <v>0</v>
      </c>
      <c r="P1653" s="8">
        <f>INDEX([1]Calculation!CB:CB,ROW())</f>
        <v>0</v>
      </c>
    </row>
    <row r="1654" spans="1:16">
      <c r="A1654">
        <f>INDEX([1]Calculation!$F:$F,ROW())</f>
        <v>0</v>
      </c>
      <c r="B1654">
        <f>INDEX([1]Calculation!$D:$D,ROW())</f>
        <v>0</v>
      </c>
      <c r="C1654" t="str">
        <f>IF(INDEX([1]Calculation!$G:$G,ROW())=0,"-",INDEX([1]Calculation!$G:$G,ROW()))</f>
        <v>-</v>
      </c>
      <c r="D1654" t="str">
        <f>INDEX([1]Calculation!$J:$J,ROW())&amp;"  "&amp;INDEX([1]Calculation!$K:$K,ROW())</f>
        <v xml:space="preserve">  </v>
      </c>
      <c r="E1654" s="19">
        <f>INDEX([1]Calculation!$I:$I,ROW())</f>
        <v>0</v>
      </c>
      <c r="F1654" s="12">
        <f>ROUND(INDEX([1]Calculation!AL:AL,ROW()),1)</f>
        <v>0</v>
      </c>
      <c r="G1654" s="8">
        <f>ROUND(INDEX([1]Calculation!L:L,ROW()),0)</f>
        <v>0</v>
      </c>
      <c r="H1654" s="8">
        <f>ROUND(INDEX([1]Calculation!M:M,ROW()),0)</f>
        <v>0</v>
      </c>
      <c r="I1654" s="8">
        <f>ROUND(INDEX([1]Calculation!N:N,ROW()),0)</f>
        <v>0</v>
      </c>
      <c r="J1654" s="8">
        <f>ROUND(INDEX([1]Calculation!O:O,ROW()),0)</f>
        <v>0</v>
      </c>
      <c r="K1654" s="8">
        <f>ROUND(INDEX([1]Calculation!P:P,ROW()),0)</f>
        <v>0</v>
      </c>
      <c r="L1654" s="8">
        <f>ROUND(INDEX([1]Calculation!Q:Q,ROW()),0)</f>
        <v>0</v>
      </c>
      <c r="M1654" s="8">
        <f>ROUND(INDEX([1]Calculation!R:R,ROW()),0)</f>
        <v>0</v>
      </c>
      <c r="N1654" s="8">
        <f>ROUND(INDEX([1]Calculation!S:S,ROW()),0)</f>
        <v>0</v>
      </c>
      <c r="O1654" s="8">
        <f>ROUND(INDEX([1]Calculation!T:T,ROW()),0)</f>
        <v>0</v>
      </c>
      <c r="P1654" s="8">
        <f>INDEX([1]Calculation!CB:CB,ROW())</f>
        <v>0</v>
      </c>
    </row>
    <row r="1655" spans="1:16">
      <c r="A1655">
        <f>INDEX([1]Calculation!$F:$F,ROW())</f>
        <v>0</v>
      </c>
      <c r="B1655">
        <f>INDEX([1]Calculation!$D:$D,ROW())</f>
        <v>0</v>
      </c>
      <c r="C1655" t="str">
        <f>IF(INDEX([1]Calculation!$G:$G,ROW())=0,"-",INDEX([1]Calculation!$G:$G,ROW()))</f>
        <v>-</v>
      </c>
      <c r="D1655" t="str">
        <f>INDEX([1]Calculation!$J:$J,ROW())&amp;"  "&amp;INDEX([1]Calculation!$K:$K,ROW())</f>
        <v xml:space="preserve">  </v>
      </c>
      <c r="E1655" s="19">
        <f>INDEX([1]Calculation!$I:$I,ROW())</f>
        <v>0</v>
      </c>
      <c r="F1655" s="12">
        <f>ROUND(INDEX([1]Calculation!AL:AL,ROW()),1)</f>
        <v>0</v>
      </c>
      <c r="G1655" s="8">
        <f>ROUND(INDEX([1]Calculation!L:L,ROW()),0)</f>
        <v>0</v>
      </c>
      <c r="H1655" s="8">
        <f>ROUND(INDEX([1]Calculation!M:M,ROW()),0)</f>
        <v>0</v>
      </c>
      <c r="I1655" s="8">
        <f>ROUND(INDEX([1]Calculation!N:N,ROW()),0)</f>
        <v>0</v>
      </c>
      <c r="J1655" s="8">
        <f>ROUND(INDEX([1]Calculation!O:O,ROW()),0)</f>
        <v>0</v>
      </c>
      <c r="K1655" s="8">
        <f>ROUND(INDEX([1]Calculation!P:P,ROW()),0)</f>
        <v>0</v>
      </c>
      <c r="L1655" s="8">
        <f>ROUND(INDEX([1]Calculation!Q:Q,ROW()),0)</f>
        <v>0</v>
      </c>
      <c r="M1655" s="8">
        <f>ROUND(INDEX([1]Calculation!R:R,ROW()),0)</f>
        <v>0</v>
      </c>
      <c r="N1655" s="8">
        <f>ROUND(INDEX([1]Calculation!S:S,ROW()),0)</f>
        <v>0</v>
      </c>
      <c r="O1655" s="8">
        <f>ROUND(INDEX([1]Calculation!T:T,ROW()),0)</f>
        <v>0</v>
      </c>
      <c r="P1655" s="8">
        <f>INDEX([1]Calculation!CB:CB,ROW())</f>
        <v>0</v>
      </c>
    </row>
    <row r="1656" spans="1:16">
      <c r="A1656">
        <f>INDEX([1]Calculation!$F:$F,ROW())</f>
        <v>0</v>
      </c>
      <c r="B1656">
        <f>INDEX([1]Calculation!$D:$D,ROW())</f>
        <v>0</v>
      </c>
      <c r="C1656" t="str">
        <f>IF(INDEX([1]Calculation!$G:$G,ROW())=0,"-",INDEX([1]Calculation!$G:$G,ROW()))</f>
        <v>-</v>
      </c>
      <c r="D1656" t="str">
        <f>INDEX([1]Calculation!$J:$J,ROW())&amp;"  "&amp;INDEX([1]Calculation!$K:$K,ROW())</f>
        <v xml:space="preserve">  </v>
      </c>
      <c r="E1656" s="19">
        <f>INDEX([1]Calculation!$I:$I,ROW())</f>
        <v>0</v>
      </c>
      <c r="F1656" s="12">
        <f>ROUND(INDEX([1]Calculation!AL:AL,ROW()),1)</f>
        <v>0</v>
      </c>
      <c r="G1656" s="8">
        <f>ROUND(INDEX([1]Calculation!L:L,ROW()),0)</f>
        <v>0</v>
      </c>
      <c r="H1656" s="8">
        <f>ROUND(INDEX([1]Calculation!M:M,ROW()),0)</f>
        <v>0</v>
      </c>
      <c r="I1656" s="8">
        <f>ROUND(INDEX([1]Calculation!N:N,ROW()),0)</f>
        <v>0</v>
      </c>
      <c r="J1656" s="8">
        <f>ROUND(INDEX([1]Calculation!O:O,ROW()),0)</f>
        <v>0</v>
      </c>
      <c r="K1656" s="8">
        <f>ROUND(INDEX([1]Calculation!P:P,ROW()),0)</f>
        <v>0</v>
      </c>
      <c r="L1656" s="8">
        <f>ROUND(INDEX([1]Calculation!Q:Q,ROW()),0)</f>
        <v>0</v>
      </c>
      <c r="M1656" s="8">
        <f>ROUND(INDEX([1]Calculation!R:R,ROW()),0)</f>
        <v>0</v>
      </c>
      <c r="N1656" s="8">
        <f>ROUND(INDEX([1]Calculation!S:S,ROW()),0)</f>
        <v>0</v>
      </c>
      <c r="O1656" s="8">
        <f>ROUND(INDEX([1]Calculation!T:T,ROW()),0)</f>
        <v>0</v>
      </c>
      <c r="P1656" s="8">
        <f>INDEX([1]Calculation!CB:CB,ROW())</f>
        <v>0</v>
      </c>
    </row>
    <row r="1657" spans="1:16">
      <c r="A1657">
        <f>INDEX([1]Calculation!$F:$F,ROW())</f>
        <v>0</v>
      </c>
      <c r="B1657">
        <f>INDEX([1]Calculation!$D:$D,ROW())</f>
        <v>0</v>
      </c>
      <c r="C1657" t="str">
        <f>IF(INDEX([1]Calculation!$G:$G,ROW())=0,"-",INDEX([1]Calculation!$G:$G,ROW()))</f>
        <v>-</v>
      </c>
      <c r="D1657" t="str">
        <f>INDEX([1]Calculation!$J:$J,ROW())&amp;"  "&amp;INDEX([1]Calculation!$K:$K,ROW())</f>
        <v xml:space="preserve">  </v>
      </c>
      <c r="E1657" s="19">
        <f>INDEX([1]Calculation!$I:$I,ROW())</f>
        <v>0</v>
      </c>
      <c r="F1657" s="12">
        <f>ROUND(INDEX([1]Calculation!AL:AL,ROW()),1)</f>
        <v>0</v>
      </c>
      <c r="G1657" s="8">
        <f>ROUND(INDEX([1]Calculation!L:L,ROW()),0)</f>
        <v>0</v>
      </c>
      <c r="H1657" s="8">
        <f>ROUND(INDEX([1]Calculation!M:M,ROW()),0)</f>
        <v>0</v>
      </c>
      <c r="I1657" s="8">
        <f>ROUND(INDEX([1]Calculation!N:N,ROW()),0)</f>
        <v>0</v>
      </c>
      <c r="J1657" s="8">
        <f>ROUND(INDEX([1]Calculation!O:O,ROW()),0)</f>
        <v>0</v>
      </c>
      <c r="K1657" s="8">
        <f>ROUND(INDEX([1]Calculation!P:P,ROW()),0)</f>
        <v>0</v>
      </c>
      <c r="L1657" s="8">
        <f>ROUND(INDEX([1]Calculation!Q:Q,ROW()),0)</f>
        <v>0</v>
      </c>
      <c r="M1657" s="8">
        <f>ROUND(INDEX([1]Calculation!R:R,ROW()),0)</f>
        <v>0</v>
      </c>
      <c r="N1657" s="8">
        <f>ROUND(INDEX([1]Calculation!S:S,ROW()),0)</f>
        <v>0</v>
      </c>
      <c r="O1657" s="8">
        <f>ROUND(INDEX([1]Calculation!T:T,ROW()),0)</f>
        <v>0</v>
      </c>
      <c r="P1657" s="8">
        <f>INDEX([1]Calculation!CB:CB,ROW())</f>
        <v>0</v>
      </c>
    </row>
    <row r="1658" spans="1:16">
      <c r="A1658">
        <f>INDEX([1]Calculation!$F:$F,ROW())</f>
        <v>0</v>
      </c>
      <c r="B1658">
        <f>INDEX([1]Calculation!$D:$D,ROW())</f>
        <v>0</v>
      </c>
      <c r="C1658" t="str">
        <f>IF(INDEX([1]Calculation!$G:$G,ROW())=0,"-",INDEX([1]Calculation!$G:$G,ROW()))</f>
        <v>-</v>
      </c>
      <c r="D1658" t="str">
        <f>INDEX([1]Calculation!$J:$J,ROW())&amp;"  "&amp;INDEX([1]Calculation!$K:$K,ROW())</f>
        <v xml:space="preserve">  </v>
      </c>
      <c r="E1658" s="19">
        <f>INDEX([1]Calculation!$I:$I,ROW())</f>
        <v>0</v>
      </c>
      <c r="F1658" s="12">
        <f>ROUND(INDEX([1]Calculation!AL:AL,ROW()),1)</f>
        <v>0</v>
      </c>
      <c r="G1658" s="8">
        <f>ROUND(INDEX([1]Calculation!L:L,ROW()),0)</f>
        <v>0</v>
      </c>
      <c r="H1658" s="8">
        <f>ROUND(INDEX([1]Calculation!M:M,ROW()),0)</f>
        <v>0</v>
      </c>
      <c r="I1658" s="8">
        <f>ROUND(INDEX([1]Calculation!N:N,ROW()),0)</f>
        <v>0</v>
      </c>
      <c r="J1658" s="8">
        <f>ROUND(INDEX([1]Calculation!O:O,ROW()),0)</f>
        <v>0</v>
      </c>
      <c r="K1658" s="8">
        <f>ROUND(INDEX([1]Calculation!P:P,ROW()),0)</f>
        <v>0</v>
      </c>
      <c r="L1658" s="8">
        <f>ROUND(INDEX([1]Calculation!Q:Q,ROW()),0)</f>
        <v>0</v>
      </c>
      <c r="M1658" s="8">
        <f>ROUND(INDEX([1]Calculation!R:R,ROW()),0)</f>
        <v>0</v>
      </c>
      <c r="N1658" s="8">
        <f>ROUND(INDEX([1]Calculation!S:S,ROW()),0)</f>
        <v>0</v>
      </c>
      <c r="O1658" s="8">
        <f>ROUND(INDEX([1]Calculation!T:T,ROW()),0)</f>
        <v>0</v>
      </c>
      <c r="P1658" s="8">
        <f>INDEX([1]Calculation!CB:CB,ROW())</f>
        <v>0</v>
      </c>
    </row>
    <row r="1659" spans="1:16">
      <c r="A1659">
        <f>INDEX([1]Calculation!$F:$F,ROW())</f>
        <v>0</v>
      </c>
      <c r="B1659">
        <f>INDEX([1]Calculation!$D:$D,ROW())</f>
        <v>0</v>
      </c>
      <c r="C1659" t="str">
        <f>IF(INDEX([1]Calculation!$G:$G,ROW())=0,"-",INDEX([1]Calculation!$G:$G,ROW()))</f>
        <v>-</v>
      </c>
      <c r="D1659" t="str">
        <f>INDEX([1]Calculation!$J:$J,ROW())&amp;"  "&amp;INDEX([1]Calculation!$K:$K,ROW())</f>
        <v xml:space="preserve">  </v>
      </c>
      <c r="E1659" s="19">
        <f>INDEX([1]Calculation!$I:$I,ROW())</f>
        <v>0</v>
      </c>
      <c r="F1659" s="12">
        <f>ROUND(INDEX([1]Calculation!AL:AL,ROW()),1)</f>
        <v>0</v>
      </c>
      <c r="G1659" s="8">
        <f>ROUND(INDEX([1]Calculation!L:L,ROW()),0)</f>
        <v>0</v>
      </c>
      <c r="H1659" s="8">
        <f>ROUND(INDEX([1]Calculation!M:M,ROW()),0)</f>
        <v>0</v>
      </c>
      <c r="I1659" s="8">
        <f>ROUND(INDEX([1]Calculation!N:N,ROW()),0)</f>
        <v>0</v>
      </c>
      <c r="J1659" s="8">
        <f>ROUND(INDEX([1]Calculation!O:O,ROW()),0)</f>
        <v>0</v>
      </c>
      <c r="K1659" s="8">
        <f>ROUND(INDEX([1]Calculation!P:P,ROW()),0)</f>
        <v>0</v>
      </c>
      <c r="L1659" s="8">
        <f>ROUND(INDEX([1]Calculation!Q:Q,ROW()),0)</f>
        <v>0</v>
      </c>
      <c r="M1659" s="8">
        <f>ROUND(INDEX([1]Calculation!R:R,ROW()),0)</f>
        <v>0</v>
      </c>
      <c r="N1659" s="8">
        <f>ROUND(INDEX([1]Calculation!S:S,ROW()),0)</f>
        <v>0</v>
      </c>
      <c r="O1659" s="8">
        <f>ROUND(INDEX([1]Calculation!T:T,ROW()),0)</f>
        <v>0</v>
      </c>
      <c r="P1659" s="8">
        <f>INDEX([1]Calculation!CB:CB,ROW())</f>
        <v>0</v>
      </c>
    </row>
    <row r="1660" spans="1:16">
      <c r="A1660">
        <f>INDEX([1]Calculation!$F:$F,ROW())</f>
        <v>0</v>
      </c>
      <c r="B1660">
        <f>INDEX([1]Calculation!$D:$D,ROW())</f>
        <v>0</v>
      </c>
      <c r="C1660" t="str">
        <f>IF(INDEX([1]Calculation!$G:$G,ROW())=0,"-",INDEX([1]Calculation!$G:$G,ROW()))</f>
        <v>-</v>
      </c>
      <c r="D1660" t="str">
        <f>INDEX([1]Calculation!$J:$J,ROW())&amp;"  "&amp;INDEX([1]Calculation!$K:$K,ROW())</f>
        <v xml:space="preserve">  </v>
      </c>
      <c r="E1660" s="19">
        <f>INDEX([1]Calculation!$I:$I,ROW())</f>
        <v>0</v>
      </c>
      <c r="F1660" s="12">
        <f>ROUND(INDEX([1]Calculation!AL:AL,ROW()),1)</f>
        <v>0</v>
      </c>
      <c r="G1660" s="8">
        <f>ROUND(INDEX([1]Calculation!L:L,ROW()),0)</f>
        <v>0</v>
      </c>
      <c r="H1660" s="8">
        <f>ROUND(INDEX([1]Calculation!M:M,ROW()),0)</f>
        <v>0</v>
      </c>
      <c r="I1660" s="8">
        <f>ROUND(INDEX([1]Calculation!N:N,ROW()),0)</f>
        <v>0</v>
      </c>
      <c r="J1660" s="8">
        <f>ROUND(INDEX([1]Calculation!O:O,ROW()),0)</f>
        <v>0</v>
      </c>
      <c r="K1660" s="8">
        <f>ROUND(INDEX([1]Calculation!P:P,ROW()),0)</f>
        <v>0</v>
      </c>
      <c r="L1660" s="8">
        <f>ROUND(INDEX([1]Calculation!Q:Q,ROW()),0)</f>
        <v>0</v>
      </c>
      <c r="M1660" s="8">
        <f>ROUND(INDEX([1]Calculation!R:R,ROW()),0)</f>
        <v>0</v>
      </c>
      <c r="N1660" s="8">
        <f>ROUND(INDEX([1]Calculation!S:S,ROW()),0)</f>
        <v>0</v>
      </c>
      <c r="O1660" s="8">
        <f>ROUND(INDEX([1]Calculation!T:T,ROW()),0)</f>
        <v>0</v>
      </c>
      <c r="P1660" s="8">
        <f>INDEX([1]Calculation!CB:CB,ROW())</f>
        <v>0</v>
      </c>
    </row>
    <row r="1661" spans="1:16">
      <c r="A1661">
        <f>INDEX([1]Calculation!$F:$F,ROW())</f>
        <v>0</v>
      </c>
      <c r="B1661">
        <f>INDEX([1]Calculation!$D:$D,ROW())</f>
        <v>0</v>
      </c>
      <c r="C1661" t="str">
        <f>IF(INDEX([1]Calculation!$G:$G,ROW())=0,"-",INDEX([1]Calculation!$G:$G,ROW()))</f>
        <v>-</v>
      </c>
      <c r="D1661" t="str">
        <f>INDEX([1]Calculation!$J:$J,ROW())&amp;"  "&amp;INDEX([1]Calculation!$K:$K,ROW())</f>
        <v xml:space="preserve">  </v>
      </c>
      <c r="E1661" s="19">
        <f>INDEX([1]Calculation!$I:$I,ROW())</f>
        <v>0</v>
      </c>
      <c r="F1661" s="12">
        <f>ROUND(INDEX([1]Calculation!AL:AL,ROW()),1)</f>
        <v>0</v>
      </c>
      <c r="G1661" s="8">
        <f>ROUND(INDEX([1]Calculation!L:L,ROW()),0)</f>
        <v>0</v>
      </c>
      <c r="H1661" s="8">
        <f>ROUND(INDEX([1]Calculation!M:M,ROW()),0)</f>
        <v>0</v>
      </c>
      <c r="I1661" s="8">
        <f>ROUND(INDEX([1]Calculation!N:N,ROW()),0)</f>
        <v>0</v>
      </c>
      <c r="J1661" s="8">
        <f>ROUND(INDEX([1]Calculation!O:O,ROW()),0)</f>
        <v>0</v>
      </c>
      <c r="K1661" s="8">
        <f>ROUND(INDEX([1]Calculation!P:P,ROW()),0)</f>
        <v>0</v>
      </c>
      <c r="L1661" s="8">
        <f>ROUND(INDEX([1]Calculation!Q:Q,ROW()),0)</f>
        <v>0</v>
      </c>
      <c r="M1661" s="8">
        <f>ROUND(INDEX([1]Calculation!R:R,ROW()),0)</f>
        <v>0</v>
      </c>
      <c r="N1661" s="8">
        <f>ROUND(INDEX([1]Calculation!S:S,ROW()),0)</f>
        <v>0</v>
      </c>
      <c r="O1661" s="8">
        <f>ROUND(INDEX([1]Calculation!T:T,ROW()),0)</f>
        <v>0</v>
      </c>
      <c r="P1661" s="8">
        <f>INDEX([1]Calculation!CB:CB,ROW())</f>
        <v>0</v>
      </c>
    </row>
    <row r="1662" spans="1:16">
      <c r="A1662">
        <f>INDEX([1]Calculation!$F:$F,ROW())</f>
        <v>0</v>
      </c>
      <c r="B1662">
        <f>INDEX([1]Calculation!$D:$D,ROW())</f>
        <v>0</v>
      </c>
      <c r="C1662" t="str">
        <f>IF(INDEX([1]Calculation!$G:$G,ROW())=0,"-",INDEX([1]Calculation!$G:$G,ROW()))</f>
        <v>-</v>
      </c>
      <c r="D1662" t="str">
        <f>INDEX([1]Calculation!$J:$J,ROW())&amp;"  "&amp;INDEX([1]Calculation!$K:$K,ROW())</f>
        <v xml:space="preserve">  </v>
      </c>
      <c r="E1662" s="19">
        <f>INDEX([1]Calculation!$I:$I,ROW())</f>
        <v>0</v>
      </c>
      <c r="F1662" s="12">
        <f>ROUND(INDEX([1]Calculation!AL:AL,ROW()),1)</f>
        <v>0</v>
      </c>
      <c r="G1662" s="8">
        <f>ROUND(INDEX([1]Calculation!L:L,ROW()),0)</f>
        <v>0</v>
      </c>
      <c r="H1662" s="8">
        <f>ROUND(INDEX([1]Calculation!M:M,ROW()),0)</f>
        <v>0</v>
      </c>
      <c r="I1662" s="8">
        <f>ROUND(INDEX([1]Calculation!N:N,ROW()),0)</f>
        <v>0</v>
      </c>
      <c r="J1662" s="8">
        <f>ROUND(INDEX([1]Calculation!O:O,ROW()),0)</f>
        <v>0</v>
      </c>
      <c r="K1662" s="8">
        <f>ROUND(INDEX([1]Calculation!P:P,ROW()),0)</f>
        <v>0</v>
      </c>
      <c r="L1662" s="8">
        <f>ROUND(INDEX([1]Calculation!Q:Q,ROW()),0)</f>
        <v>0</v>
      </c>
      <c r="M1662" s="8">
        <f>ROUND(INDEX([1]Calculation!R:R,ROW()),0)</f>
        <v>0</v>
      </c>
      <c r="N1662" s="8">
        <f>ROUND(INDEX([1]Calculation!S:S,ROW()),0)</f>
        <v>0</v>
      </c>
      <c r="O1662" s="8">
        <f>ROUND(INDEX([1]Calculation!T:T,ROW()),0)</f>
        <v>0</v>
      </c>
      <c r="P1662" s="8">
        <f>INDEX([1]Calculation!CB:CB,ROW())</f>
        <v>0</v>
      </c>
    </row>
    <row r="1663" spans="1:16">
      <c r="A1663">
        <f>INDEX([1]Calculation!$F:$F,ROW())</f>
        <v>0</v>
      </c>
      <c r="B1663">
        <f>INDEX([1]Calculation!$D:$D,ROW())</f>
        <v>0</v>
      </c>
      <c r="C1663" t="str">
        <f>IF(INDEX([1]Calculation!$G:$G,ROW())=0,"-",INDEX([1]Calculation!$G:$G,ROW()))</f>
        <v>-</v>
      </c>
      <c r="D1663" t="str">
        <f>INDEX([1]Calculation!$J:$J,ROW())&amp;"  "&amp;INDEX([1]Calculation!$K:$K,ROW())</f>
        <v xml:space="preserve">  </v>
      </c>
      <c r="E1663" s="19">
        <f>INDEX([1]Calculation!$I:$I,ROW())</f>
        <v>0</v>
      </c>
      <c r="F1663" s="12">
        <f>ROUND(INDEX([1]Calculation!AL:AL,ROW()),1)</f>
        <v>0</v>
      </c>
      <c r="G1663" s="8">
        <f>ROUND(INDEX([1]Calculation!L:L,ROW()),0)</f>
        <v>0</v>
      </c>
      <c r="H1663" s="8">
        <f>ROUND(INDEX([1]Calculation!M:M,ROW()),0)</f>
        <v>0</v>
      </c>
      <c r="I1663" s="8">
        <f>ROUND(INDEX([1]Calculation!N:N,ROW()),0)</f>
        <v>0</v>
      </c>
      <c r="J1663" s="8">
        <f>ROUND(INDEX([1]Calculation!O:O,ROW()),0)</f>
        <v>0</v>
      </c>
      <c r="K1663" s="8">
        <f>ROUND(INDEX([1]Calculation!P:P,ROW()),0)</f>
        <v>0</v>
      </c>
      <c r="L1663" s="8">
        <f>ROUND(INDEX([1]Calculation!Q:Q,ROW()),0)</f>
        <v>0</v>
      </c>
      <c r="M1663" s="8">
        <f>ROUND(INDEX([1]Calculation!R:R,ROW()),0)</f>
        <v>0</v>
      </c>
      <c r="N1663" s="8">
        <f>ROUND(INDEX([1]Calculation!S:S,ROW()),0)</f>
        <v>0</v>
      </c>
      <c r="O1663" s="8">
        <f>ROUND(INDEX([1]Calculation!T:T,ROW()),0)</f>
        <v>0</v>
      </c>
      <c r="P1663" s="8">
        <f>INDEX([1]Calculation!CB:CB,ROW())</f>
        <v>0</v>
      </c>
    </row>
    <row r="1664" spans="1:16">
      <c r="A1664">
        <f>INDEX([1]Calculation!$F:$F,ROW())</f>
        <v>0</v>
      </c>
      <c r="B1664">
        <f>INDEX([1]Calculation!$D:$D,ROW())</f>
        <v>0</v>
      </c>
      <c r="C1664" t="str">
        <f>IF(INDEX([1]Calculation!$G:$G,ROW())=0,"-",INDEX([1]Calculation!$G:$G,ROW()))</f>
        <v>-</v>
      </c>
      <c r="D1664" t="str">
        <f>INDEX([1]Calculation!$J:$J,ROW())&amp;"  "&amp;INDEX([1]Calculation!$K:$K,ROW())</f>
        <v xml:space="preserve">  </v>
      </c>
      <c r="E1664" s="19">
        <f>INDEX([1]Calculation!$I:$I,ROW())</f>
        <v>0</v>
      </c>
      <c r="F1664" s="12">
        <f>ROUND(INDEX([1]Calculation!AL:AL,ROW()),1)</f>
        <v>0</v>
      </c>
      <c r="G1664" s="8">
        <f>ROUND(INDEX([1]Calculation!L:L,ROW()),0)</f>
        <v>0</v>
      </c>
      <c r="H1664" s="8">
        <f>ROUND(INDEX([1]Calculation!M:M,ROW()),0)</f>
        <v>0</v>
      </c>
      <c r="I1664" s="8">
        <f>ROUND(INDEX([1]Calculation!N:N,ROW()),0)</f>
        <v>0</v>
      </c>
      <c r="J1664" s="8">
        <f>ROUND(INDEX([1]Calculation!O:O,ROW()),0)</f>
        <v>0</v>
      </c>
      <c r="K1664" s="8">
        <f>ROUND(INDEX([1]Calculation!P:P,ROW()),0)</f>
        <v>0</v>
      </c>
      <c r="L1664" s="8">
        <f>ROUND(INDEX([1]Calculation!Q:Q,ROW()),0)</f>
        <v>0</v>
      </c>
      <c r="M1664" s="8">
        <f>ROUND(INDEX([1]Calculation!R:R,ROW()),0)</f>
        <v>0</v>
      </c>
      <c r="N1664" s="8">
        <f>ROUND(INDEX([1]Calculation!S:S,ROW()),0)</f>
        <v>0</v>
      </c>
      <c r="O1664" s="8">
        <f>ROUND(INDEX([1]Calculation!T:T,ROW()),0)</f>
        <v>0</v>
      </c>
      <c r="P1664" s="8">
        <f>INDEX([1]Calculation!CB:CB,ROW())</f>
        <v>0</v>
      </c>
    </row>
    <row r="1665" spans="1:16">
      <c r="A1665">
        <f>INDEX([1]Calculation!$F:$F,ROW())</f>
        <v>0</v>
      </c>
      <c r="B1665">
        <f>INDEX([1]Calculation!$D:$D,ROW())</f>
        <v>0</v>
      </c>
      <c r="C1665" t="str">
        <f>IF(INDEX([1]Calculation!$G:$G,ROW())=0,"-",INDEX([1]Calculation!$G:$G,ROW()))</f>
        <v>-</v>
      </c>
      <c r="D1665" t="str">
        <f>INDEX([1]Calculation!$J:$J,ROW())&amp;"  "&amp;INDEX([1]Calculation!$K:$K,ROW())</f>
        <v xml:space="preserve">  </v>
      </c>
      <c r="E1665" s="19">
        <f>INDEX([1]Calculation!$I:$I,ROW())</f>
        <v>0</v>
      </c>
      <c r="F1665" s="12">
        <f>ROUND(INDEX([1]Calculation!AL:AL,ROW()),1)</f>
        <v>0</v>
      </c>
      <c r="G1665" s="8">
        <f>ROUND(INDEX([1]Calculation!L:L,ROW()),0)</f>
        <v>0</v>
      </c>
      <c r="H1665" s="8">
        <f>ROUND(INDEX([1]Calculation!M:M,ROW()),0)</f>
        <v>0</v>
      </c>
      <c r="I1665" s="8">
        <f>ROUND(INDEX([1]Calculation!N:N,ROW()),0)</f>
        <v>0</v>
      </c>
      <c r="J1665" s="8">
        <f>ROUND(INDEX([1]Calculation!O:O,ROW()),0)</f>
        <v>0</v>
      </c>
      <c r="K1665" s="8">
        <f>ROUND(INDEX([1]Calculation!P:P,ROW()),0)</f>
        <v>0</v>
      </c>
      <c r="L1665" s="8">
        <f>ROUND(INDEX([1]Calculation!Q:Q,ROW()),0)</f>
        <v>0</v>
      </c>
      <c r="M1665" s="8">
        <f>ROUND(INDEX([1]Calculation!R:R,ROW()),0)</f>
        <v>0</v>
      </c>
      <c r="N1665" s="8">
        <f>ROUND(INDEX([1]Calculation!S:S,ROW()),0)</f>
        <v>0</v>
      </c>
      <c r="O1665" s="8">
        <f>ROUND(INDEX([1]Calculation!T:T,ROW()),0)</f>
        <v>0</v>
      </c>
      <c r="P1665" s="8">
        <f>INDEX([1]Calculation!CB:CB,ROW())</f>
        <v>0</v>
      </c>
    </row>
    <row r="1666" spans="1:16">
      <c r="A1666">
        <f>INDEX([1]Calculation!$F:$F,ROW())</f>
        <v>0</v>
      </c>
      <c r="B1666">
        <f>INDEX([1]Calculation!$D:$D,ROW())</f>
        <v>0</v>
      </c>
      <c r="C1666" t="str">
        <f>IF(INDEX([1]Calculation!$G:$G,ROW())=0,"-",INDEX([1]Calculation!$G:$G,ROW()))</f>
        <v>-</v>
      </c>
      <c r="D1666" t="str">
        <f>INDEX([1]Calculation!$J:$J,ROW())&amp;"  "&amp;INDEX([1]Calculation!$K:$K,ROW())</f>
        <v xml:space="preserve">  </v>
      </c>
      <c r="E1666" s="19">
        <f>INDEX([1]Calculation!$I:$I,ROW())</f>
        <v>0</v>
      </c>
      <c r="F1666" s="12">
        <f>ROUND(INDEX([1]Calculation!AL:AL,ROW()),1)</f>
        <v>0</v>
      </c>
      <c r="G1666" s="8">
        <f>ROUND(INDEX([1]Calculation!L:L,ROW()),0)</f>
        <v>0</v>
      </c>
      <c r="H1666" s="8">
        <f>ROUND(INDEX([1]Calculation!M:M,ROW()),0)</f>
        <v>0</v>
      </c>
      <c r="I1666" s="8">
        <f>ROUND(INDEX([1]Calculation!N:N,ROW()),0)</f>
        <v>0</v>
      </c>
      <c r="J1666" s="8">
        <f>ROUND(INDEX([1]Calculation!O:O,ROW()),0)</f>
        <v>0</v>
      </c>
      <c r="K1666" s="8">
        <f>ROUND(INDEX([1]Calculation!P:P,ROW()),0)</f>
        <v>0</v>
      </c>
      <c r="L1666" s="8">
        <f>ROUND(INDEX([1]Calculation!Q:Q,ROW()),0)</f>
        <v>0</v>
      </c>
      <c r="M1666" s="8">
        <f>ROUND(INDEX([1]Calculation!R:R,ROW()),0)</f>
        <v>0</v>
      </c>
      <c r="N1666" s="8">
        <f>ROUND(INDEX([1]Calculation!S:S,ROW()),0)</f>
        <v>0</v>
      </c>
      <c r="O1666" s="8">
        <f>ROUND(INDEX([1]Calculation!T:T,ROW()),0)</f>
        <v>0</v>
      </c>
      <c r="P1666" s="8">
        <f>INDEX([1]Calculation!CB:CB,ROW())</f>
        <v>0</v>
      </c>
    </row>
    <row r="1667" spans="1:16">
      <c r="A1667">
        <f>INDEX([1]Calculation!$F:$F,ROW())</f>
        <v>0</v>
      </c>
      <c r="B1667">
        <f>INDEX([1]Calculation!$D:$D,ROW())</f>
        <v>0</v>
      </c>
      <c r="C1667" t="str">
        <f>IF(INDEX([1]Calculation!$G:$G,ROW())=0,"-",INDEX([1]Calculation!$G:$G,ROW()))</f>
        <v>-</v>
      </c>
      <c r="D1667" t="str">
        <f>INDEX([1]Calculation!$J:$J,ROW())&amp;"  "&amp;INDEX([1]Calculation!$K:$K,ROW())</f>
        <v xml:space="preserve">  </v>
      </c>
      <c r="E1667" s="19">
        <f>INDEX([1]Calculation!$I:$I,ROW())</f>
        <v>0</v>
      </c>
      <c r="F1667" s="12">
        <f>ROUND(INDEX([1]Calculation!AL:AL,ROW()),1)</f>
        <v>0</v>
      </c>
      <c r="G1667" s="8">
        <f>ROUND(INDEX([1]Calculation!L:L,ROW()),0)</f>
        <v>0</v>
      </c>
      <c r="H1667" s="8">
        <f>ROUND(INDEX([1]Calculation!M:M,ROW()),0)</f>
        <v>0</v>
      </c>
      <c r="I1667" s="8">
        <f>ROUND(INDEX([1]Calculation!N:N,ROW()),0)</f>
        <v>0</v>
      </c>
      <c r="J1667" s="8">
        <f>ROUND(INDEX([1]Calculation!O:O,ROW()),0)</f>
        <v>0</v>
      </c>
      <c r="K1667" s="8">
        <f>ROUND(INDEX([1]Calculation!P:P,ROW()),0)</f>
        <v>0</v>
      </c>
      <c r="L1667" s="8">
        <f>ROUND(INDEX([1]Calculation!Q:Q,ROW()),0)</f>
        <v>0</v>
      </c>
      <c r="M1667" s="8">
        <f>ROUND(INDEX([1]Calculation!R:R,ROW()),0)</f>
        <v>0</v>
      </c>
      <c r="N1667" s="8">
        <f>ROUND(INDEX([1]Calculation!S:S,ROW()),0)</f>
        <v>0</v>
      </c>
      <c r="O1667" s="8">
        <f>ROUND(INDEX([1]Calculation!T:T,ROW()),0)</f>
        <v>0</v>
      </c>
      <c r="P1667" s="8">
        <f>INDEX([1]Calculation!CB:CB,ROW())</f>
        <v>0</v>
      </c>
    </row>
    <row r="1668" spans="1:16">
      <c r="A1668">
        <f>INDEX([1]Calculation!$F:$F,ROW())</f>
        <v>0</v>
      </c>
      <c r="B1668">
        <f>INDEX([1]Calculation!$D:$D,ROW())</f>
        <v>0</v>
      </c>
      <c r="C1668" t="str">
        <f>IF(INDEX([1]Calculation!$G:$G,ROW())=0,"-",INDEX([1]Calculation!$G:$G,ROW()))</f>
        <v>-</v>
      </c>
      <c r="D1668" t="str">
        <f>INDEX([1]Calculation!$J:$J,ROW())&amp;"  "&amp;INDEX([1]Calculation!$K:$K,ROW())</f>
        <v xml:space="preserve">  </v>
      </c>
      <c r="E1668" s="19">
        <f>INDEX([1]Calculation!$I:$I,ROW())</f>
        <v>0</v>
      </c>
      <c r="F1668" s="12">
        <f>ROUND(INDEX([1]Calculation!AL:AL,ROW()),1)</f>
        <v>0</v>
      </c>
      <c r="G1668" s="8">
        <f>ROUND(INDEX([1]Calculation!L:L,ROW()),0)</f>
        <v>0</v>
      </c>
      <c r="H1668" s="8">
        <f>ROUND(INDEX([1]Calculation!M:M,ROW()),0)</f>
        <v>0</v>
      </c>
      <c r="I1668" s="8">
        <f>ROUND(INDEX([1]Calculation!N:N,ROW()),0)</f>
        <v>0</v>
      </c>
      <c r="J1668" s="8">
        <f>ROUND(INDEX([1]Calculation!O:O,ROW()),0)</f>
        <v>0</v>
      </c>
      <c r="K1668" s="8">
        <f>ROUND(INDEX([1]Calculation!P:P,ROW()),0)</f>
        <v>0</v>
      </c>
      <c r="L1668" s="8">
        <f>ROUND(INDEX([1]Calculation!Q:Q,ROW()),0)</f>
        <v>0</v>
      </c>
      <c r="M1668" s="8">
        <f>ROUND(INDEX([1]Calculation!R:R,ROW()),0)</f>
        <v>0</v>
      </c>
      <c r="N1668" s="8">
        <f>ROUND(INDEX([1]Calculation!S:S,ROW()),0)</f>
        <v>0</v>
      </c>
      <c r="O1668" s="8">
        <f>ROUND(INDEX([1]Calculation!T:T,ROW()),0)</f>
        <v>0</v>
      </c>
      <c r="P1668" s="8">
        <f>INDEX([1]Calculation!CB:CB,ROW())</f>
        <v>0</v>
      </c>
    </row>
    <row r="1669" spans="1:16">
      <c r="A1669">
        <f>INDEX([1]Calculation!$F:$F,ROW())</f>
        <v>0</v>
      </c>
      <c r="B1669">
        <f>INDEX([1]Calculation!$D:$D,ROW())</f>
        <v>0</v>
      </c>
      <c r="C1669" t="str">
        <f>IF(INDEX([1]Calculation!$G:$G,ROW())=0,"-",INDEX([1]Calculation!$G:$G,ROW()))</f>
        <v>-</v>
      </c>
      <c r="D1669" t="str">
        <f>INDEX([1]Calculation!$J:$J,ROW())&amp;"  "&amp;INDEX([1]Calculation!$K:$K,ROW())</f>
        <v xml:space="preserve">  </v>
      </c>
      <c r="E1669" s="19">
        <f>INDEX([1]Calculation!$I:$I,ROW())</f>
        <v>0</v>
      </c>
      <c r="F1669" s="12">
        <f>ROUND(INDEX([1]Calculation!AL:AL,ROW()),1)</f>
        <v>0</v>
      </c>
      <c r="G1669" s="8">
        <f>ROUND(INDEX([1]Calculation!L:L,ROW()),0)</f>
        <v>0</v>
      </c>
      <c r="H1669" s="8">
        <f>ROUND(INDEX([1]Calculation!M:M,ROW()),0)</f>
        <v>0</v>
      </c>
      <c r="I1669" s="8">
        <f>ROUND(INDEX([1]Calculation!N:N,ROW()),0)</f>
        <v>0</v>
      </c>
      <c r="J1669" s="8">
        <f>ROUND(INDEX([1]Calculation!O:O,ROW()),0)</f>
        <v>0</v>
      </c>
      <c r="K1669" s="8">
        <f>ROUND(INDEX([1]Calculation!P:P,ROW()),0)</f>
        <v>0</v>
      </c>
      <c r="L1669" s="8">
        <f>ROUND(INDEX([1]Calculation!Q:Q,ROW()),0)</f>
        <v>0</v>
      </c>
      <c r="M1669" s="8">
        <f>ROUND(INDEX([1]Calculation!R:R,ROW()),0)</f>
        <v>0</v>
      </c>
      <c r="N1669" s="8">
        <f>ROUND(INDEX([1]Calculation!S:S,ROW()),0)</f>
        <v>0</v>
      </c>
      <c r="O1669" s="8">
        <f>ROUND(INDEX([1]Calculation!T:T,ROW()),0)</f>
        <v>0</v>
      </c>
      <c r="P1669" s="8">
        <f>INDEX([1]Calculation!CB:CB,ROW())</f>
        <v>0</v>
      </c>
    </row>
    <row r="1670" spans="1:16">
      <c r="A1670">
        <f>INDEX([1]Calculation!$F:$F,ROW())</f>
        <v>0</v>
      </c>
      <c r="B1670">
        <f>INDEX([1]Calculation!$D:$D,ROW())</f>
        <v>0</v>
      </c>
      <c r="C1670" t="str">
        <f>IF(INDEX([1]Calculation!$G:$G,ROW())=0,"-",INDEX([1]Calculation!$G:$G,ROW()))</f>
        <v>-</v>
      </c>
      <c r="D1670" t="str">
        <f>INDEX([1]Calculation!$J:$J,ROW())&amp;"  "&amp;INDEX([1]Calculation!$K:$K,ROW())</f>
        <v xml:space="preserve">  </v>
      </c>
      <c r="E1670" s="19">
        <f>INDEX([1]Calculation!$I:$I,ROW())</f>
        <v>0</v>
      </c>
      <c r="F1670" s="12">
        <f>ROUND(INDEX([1]Calculation!AL:AL,ROW()),1)</f>
        <v>0</v>
      </c>
      <c r="G1670" s="8">
        <f>ROUND(INDEX([1]Calculation!L:L,ROW()),0)</f>
        <v>0</v>
      </c>
      <c r="H1670" s="8">
        <f>ROUND(INDEX([1]Calculation!M:M,ROW()),0)</f>
        <v>0</v>
      </c>
      <c r="I1670" s="8">
        <f>ROUND(INDEX([1]Calculation!N:N,ROW()),0)</f>
        <v>0</v>
      </c>
      <c r="J1670" s="8">
        <f>ROUND(INDEX([1]Calculation!O:O,ROW()),0)</f>
        <v>0</v>
      </c>
      <c r="K1670" s="8">
        <f>ROUND(INDEX([1]Calculation!P:P,ROW()),0)</f>
        <v>0</v>
      </c>
      <c r="L1670" s="8">
        <f>ROUND(INDEX([1]Calculation!Q:Q,ROW()),0)</f>
        <v>0</v>
      </c>
      <c r="M1670" s="8">
        <f>ROUND(INDEX([1]Calculation!R:R,ROW()),0)</f>
        <v>0</v>
      </c>
      <c r="N1670" s="8">
        <f>ROUND(INDEX([1]Calculation!S:S,ROW()),0)</f>
        <v>0</v>
      </c>
      <c r="O1670" s="8">
        <f>ROUND(INDEX([1]Calculation!T:T,ROW()),0)</f>
        <v>0</v>
      </c>
      <c r="P1670" s="8">
        <f>INDEX([1]Calculation!CB:CB,ROW())</f>
        <v>0</v>
      </c>
    </row>
    <row r="1671" spans="1:16">
      <c r="A1671">
        <f>INDEX([1]Calculation!$F:$F,ROW())</f>
        <v>0</v>
      </c>
      <c r="B1671">
        <f>INDEX([1]Calculation!$D:$D,ROW())</f>
        <v>0</v>
      </c>
      <c r="C1671" t="str">
        <f>IF(INDEX([1]Calculation!$G:$G,ROW())=0,"-",INDEX([1]Calculation!$G:$G,ROW()))</f>
        <v>-</v>
      </c>
      <c r="D1671" t="str">
        <f>INDEX([1]Calculation!$J:$J,ROW())&amp;"  "&amp;INDEX([1]Calculation!$K:$K,ROW())</f>
        <v xml:space="preserve">  </v>
      </c>
      <c r="E1671" s="19">
        <f>INDEX([1]Calculation!$I:$I,ROW())</f>
        <v>0</v>
      </c>
      <c r="F1671" s="12">
        <f>ROUND(INDEX([1]Calculation!AL:AL,ROW()),1)</f>
        <v>0</v>
      </c>
      <c r="G1671" s="8">
        <f>ROUND(INDEX([1]Calculation!L:L,ROW()),0)</f>
        <v>0</v>
      </c>
      <c r="H1671" s="8">
        <f>ROUND(INDEX([1]Calculation!M:M,ROW()),0)</f>
        <v>0</v>
      </c>
      <c r="I1671" s="8">
        <f>ROUND(INDEX([1]Calculation!N:N,ROW()),0)</f>
        <v>0</v>
      </c>
      <c r="J1671" s="8">
        <f>ROUND(INDEX([1]Calculation!O:O,ROW()),0)</f>
        <v>0</v>
      </c>
      <c r="K1671" s="8">
        <f>ROUND(INDEX([1]Calculation!P:P,ROW()),0)</f>
        <v>0</v>
      </c>
      <c r="L1671" s="8">
        <f>ROUND(INDEX([1]Calculation!Q:Q,ROW()),0)</f>
        <v>0</v>
      </c>
      <c r="M1671" s="8">
        <f>ROUND(INDEX([1]Calculation!R:R,ROW()),0)</f>
        <v>0</v>
      </c>
      <c r="N1671" s="8">
        <f>ROUND(INDEX([1]Calculation!S:S,ROW()),0)</f>
        <v>0</v>
      </c>
      <c r="O1671" s="8">
        <f>ROUND(INDEX([1]Calculation!T:T,ROW()),0)</f>
        <v>0</v>
      </c>
      <c r="P1671" s="8">
        <f>INDEX([1]Calculation!CB:CB,ROW())</f>
        <v>0</v>
      </c>
    </row>
    <row r="1672" spans="1:16">
      <c r="A1672">
        <f>INDEX([1]Calculation!$F:$F,ROW())</f>
        <v>0</v>
      </c>
      <c r="B1672">
        <f>INDEX([1]Calculation!$D:$D,ROW())</f>
        <v>0</v>
      </c>
      <c r="C1672" t="str">
        <f>IF(INDEX([1]Calculation!$G:$G,ROW())=0,"-",INDEX([1]Calculation!$G:$G,ROW()))</f>
        <v>-</v>
      </c>
      <c r="D1672" t="str">
        <f>INDEX([1]Calculation!$J:$J,ROW())&amp;"  "&amp;INDEX([1]Calculation!$K:$K,ROW())</f>
        <v xml:space="preserve">  </v>
      </c>
      <c r="E1672" s="19">
        <f>INDEX([1]Calculation!$I:$I,ROW())</f>
        <v>0</v>
      </c>
      <c r="F1672" s="12">
        <f>ROUND(INDEX([1]Calculation!AL:AL,ROW()),1)</f>
        <v>0</v>
      </c>
      <c r="G1672" s="8">
        <f>ROUND(INDEX([1]Calculation!L:L,ROW()),0)</f>
        <v>0</v>
      </c>
      <c r="H1672" s="8">
        <f>ROUND(INDEX([1]Calculation!M:M,ROW()),0)</f>
        <v>0</v>
      </c>
      <c r="I1672" s="8">
        <f>ROUND(INDEX([1]Calculation!N:N,ROW()),0)</f>
        <v>0</v>
      </c>
      <c r="J1672" s="8">
        <f>ROUND(INDEX([1]Calculation!O:O,ROW()),0)</f>
        <v>0</v>
      </c>
      <c r="K1672" s="8">
        <f>ROUND(INDEX([1]Calculation!P:P,ROW()),0)</f>
        <v>0</v>
      </c>
      <c r="L1672" s="8">
        <f>ROUND(INDEX([1]Calculation!Q:Q,ROW()),0)</f>
        <v>0</v>
      </c>
      <c r="M1672" s="8">
        <f>ROUND(INDEX([1]Calculation!R:R,ROW()),0)</f>
        <v>0</v>
      </c>
      <c r="N1672" s="8">
        <f>ROUND(INDEX([1]Calculation!S:S,ROW()),0)</f>
        <v>0</v>
      </c>
      <c r="O1672" s="8">
        <f>ROUND(INDEX([1]Calculation!T:T,ROW()),0)</f>
        <v>0</v>
      </c>
      <c r="P1672" s="8">
        <f>INDEX([1]Calculation!CB:CB,ROW())</f>
        <v>0</v>
      </c>
    </row>
    <row r="1673" spans="1:16">
      <c r="A1673">
        <f>INDEX([1]Calculation!$F:$F,ROW())</f>
        <v>0</v>
      </c>
      <c r="B1673">
        <f>INDEX([1]Calculation!$D:$D,ROW())</f>
        <v>0</v>
      </c>
      <c r="C1673" t="str">
        <f>IF(INDEX([1]Calculation!$G:$G,ROW())=0,"-",INDEX([1]Calculation!$G:$G,ROW()))</f>
        <v>-</v>
      </c>
      <c r="D1673" t="str">
        <f>INDEX([1]Calculation!$J:$J,ROW())&amp;"  "&amp;INDEX([1]Calculation!$K:$K,ROW())</f>
        <v xml:space="preserve">  </v>
      </c>
      <c r="E1673" s="19">
        <f>INDEX([1]Calculation!$I:$I,ROW())</f>
        <v>0</v>
      </c>
      <c r="F1673" s="12">
        <f>ROUND(INDEX([1]Calculation!AL:AL,ROW()),1)</f>
        <v>0</v>
      </c>
      <c r="G1673" s="8">
        <f>ROUND(INDEX([1]Calculation!L:L,ROW()),0)</f>
        <v>0</v>
      </c>
      <c r="H1673" s="8">
        <f>ROUND(INDEX([1]Calculation!M:M,ROW()),0)</f>
        <v>0</v>
      </c>
      <c r="I1673" s="8">
        <f>ROUND(INDEX([1]Calculation!N:N,ROW()),0)</f>
        <v>0</v>
      </c>
      <c r="J1673" s="8">
        <f>ROUND(INDEX([1]Calculation!O:O,ROW()),0)</f>
        <v>0</v>
      </c>
      <c r="K1673" s="8">
        <f>ROUND(INDEX([1]Calculation!P:P,ROW()),0)</f>
        <v>0</v>
      </c>
      <c r="L1673" s="8">
        <f>ROUND(INDEX([1]Calculation!Q:Q,ROW()),0)</f>
        <v>0</v>
      </c>
      <c r="M1673" s="8">
        <f>ROUND(INDEX([1]Calculation!R:R,ROW()),0)</f>
        <v>0</v>
      </c>
      <c r="N1673" s="8">
        <f>ROUND(INDEX([1]Calculation!S:S,ROW()),0)</f>
        <v>0</v>
      </c>
      <c r="O1673" s="8">
        <f>ROUND(INDEX([1]Calculation!T:T,ROW()),0)</f>
        <v>0</v>
      </c>
      <c r="P1673" s="8">
        <f>INDEX([1]Calculation!CB:CB,ROW())</f>
        <v>0</v>
      </c>
    </row>
    <row r="1674" spans="1:16">
      <c r="A1674">
        <f>INDEX([1]Calculation!$F:$F,ROW())</f>
        <v>0</v>
      </c>
      <c r="B1674">
        <f>INDEX([1]Calculation!$D:$D,ROW())</f>
        <v>0</v>
      </c>
      <c r="C1674" t="str">
        <f>IF(INDEX([1]Calculation!$G:$G,ROW())=0,"-",INDEX([1]Calculation!$G:$G,ROW()))</f>
        <v>-</v>
      </c>
      <c r="D1674" t="str">
        <f>INDEX([1]Calculation!$J:$J,ROW())&amp;"  "&amp;INDEX([1]Calculation!$K:$K,ROW())</f>
        <v xml:space="preserve">  </v>
      </c>
      <c r="E1674" s="19">
        <f>INDEX([1]Calculation!$I:$I,ROW())</f>
        <v>0</v>
      </c>
      <c r="F1674" s="12">
        <f>ROUND(INDEX([1]Calculation!AL:AL,ROW()),1)</f>
        <v>0</v>
      </c>
      <c r="G1674" s="8">
        <f>ROUND(INDEX([1]Calculation!L:L,ROW()),0)</f>
        <v>0</v>
      </c>
      <c r="H1674" s="8">
        <f>ROUND(INDEX([1]Calculation!M:M,ROW()),0)</f>
        <v>0</v>
      </c>
      <c r="I1674" s="8">
        <f>ROUND(INDEX([1]Calculation!N:N,ROW()),0)</f>
        <v>0</v>
      </c>
      <c r="J1674" s="8">
        <f>ROUND(INDEX([1]Calculation!O:O,ROW()),0)</f>
        <v>0</v>
      </c>
      <c r="K1674" s="8">
        <f>ROUND(INDEX([1]Calculation!P:P,ROW()),0)</f>
        <v>0</v>
      </c>
      <c r="L1674" s="8">
        <f>ROUND(INDEX([1]Calculation!Q:Q,ROW()),0)</f>
        <v>0</v>
      </c>
      <c r="M1674" s="8">
        <f>ROUND(INDEX([1]Calculation!R:R,ROW()),0)</f>
        <v>0</v>
      </c>
      <c r="N1674" s="8">
        <f>ROUND(INDEX([1]Calculation!S:S,ROW()),0)</f>
        <v>0</v>
      </c>
      <c r="O1674" s="8">
        <f>ROUND(INDEX([1]Calculation!T:T,ROW()),0)</f>
        <v>0</v>
      </c>
      <c r="P1674" s="8">
        <f>INDEX([1]Calculation!CB:CB,ROW())</f>
        <v>0</v>
      </c>
    </row>
    <row r="1675" spans="1:16">
      <c r="A1675">
        <f>INDEX([1]Calculation!$F:$F,ROW())</f>
        <v>0</v>
      </c>
      <c r="B1675">
        <f>INDEX([1]Calculation!$D:$D,ROW())</f>
        <v>0</v>
      </c>
      <c r="C1675" t="str">
        <f>IF(INDEX([1]Calculation!$G:$G,ROW())=0,"-",INDEX([1]Calculation!$G:$G,ROW()))</f>
        <v>-</v>
      </c>
      <c r="D1675" t="str">
        <f>INDEX([1]Calculation!$J:$J,ROW())&amp;"  "&amp;INDEX([1]Calculation!$K:$K,ROW())</f>
        <v xml:space="preserve">  </v>
      </c>
      <c r="E1675" s="19">
        <f>INDEX([1]Calculation!$I:$I,ROW())</f>
        <v>0</v>
      </c>
      <c r="F1675" s="12">
        <f>ROUND(INDEX([1]Calculation!AL:AL,ROW()),1)</f>
        <v>0</v>
      </c>
      <c r="G1675" s="8">
        <f>ROUND(INDEX([1]Calculation!L:L,ROW()),0)</f>
        <v>0</v>
      </c>
      <c r="H1675" s="8">
        <f>ROUND(INDEX([1]Calculation!M:M,ROW()),0)</f>
        <v>0</v>
      </c>
      <c r="I1675" s="8">
        <f>ROUND(INDEX([1]Calculation!N:N,ROW()),0)</f>
        <v>0</v>
      </c>
      <c r="J1675" s="8">
        <f>ROUND(INDEX([1]Calculation!O:O,ROW()),0)</f>
        <v>0</v>
      </c>
      <c r="K1675" s="8">
        <f>ROUND(INDEX([1]Calculation!P:P,ROW()),0)</f>
        <v>0</v>
      </c>
      <c r="L1675" s="8">
        <f>ROUND(INDEX([1]Calculation!Q:Q,ROW()),0)</f>
        <v>0</v>
      </c>
      <c r="M1675" s="8">
        <f>ROUND(INDEX([1]Calculation!R:R,ROW()),0)</f>
        <v>0</v>
      </c>
      <c r="N1675" s="8">
        <f>ROUND(INDEX([1]Calculation!S:S,ROW()),0)</f>
        <v>0</v>
      </c>
      <c r="O1675" s="8">
        <f>ROUND(INDEX([1]Calculation!T:T,ROW()),0)</f>
        <v>0</v>
      </c>
      <c r="P1675" s="8">
        <f>INDEX([1]Calculation!CB:CB,ROW())</f>
        <v>0</v>
      </c>
    </row>
    <row r="1676" spans="1:16">
      <c r="A1676">
        <f>INDEX([1]Calculation!$F:$F,ROW())</f>
        <v>0</v>
      </c>
      <c r="B1676">
        <f>INDEX([1]Calculation!$D:$D,ROW())</f>
        <v>0</v>
      </c>
      <c r="C1676" t="str">
        <f>IF(INDEX([1]Calculation!$G:$G,ROW())=0,"-",INDEX([1]Calculation!$G:$G,ROW()))</f>
        <v>-</v>
      </c>
      <c r="D1676" t="str">
        <f>INDEX([1]Calculation!$J:$J,ROW())&amp;"  "&amp;INDEX([1]Calculation!$K:$K,ROW())</f>
        <v xml:space="preserve">  </v>
      </c>
      <c r="E1676" s="19">
        <f>INDEX([1]Calculation!$I:$I,ROW())</f>
        <v>0</v>
      </c>
      <c r="F1676" s="12">
        <f>ROUND(INDEX([1]Calculation!AL:AL,ROW()),1)</f>
        <v>0</v>
      </c>
      <c r="G1676" s="8">
        <f>ROUND(INDEX([1]Calculation!L:L,ROW()),0)</f>
        <v>0</v>
      </c>
      <c r="H1676" s="8">
        <f>ROUND(INDEX([1]Calculation!M:M,ROW()),0)</f>
        <v>0</v>
      </c>
      <c r="I1676" s="8">
        <f>ROUND(INDEX([1]Calculation!N:N,ROW()),0)</f>
        <v>0</v>
      </c>
      <c r="J1676" s="8">
        <f>ROUND(INDEX([1]Calculation!O:O,ROW()),0)</f>
        <v>0</v>
      </c>
      <c r="K1676" s="8">
        <f>ROUND(INDEX([1]Calculation!P:P,ROW()),0)</f>
        <v>0</v>
      </c>
      <c r="L1676" s="8">
        <f>ROUND(INDEX([1]Calculation!Q:Q,ROW()),0)</f>
        <v>0</v>
      </c>
      <c r="M1676" s="8">
        <f>ROUND(INDEX([1]Calculation!R:R,ROW()),0)</f>
        <v>0</v>
      </c>
      <c r="N1676" s="8">
        <f>ROUND(INDEX([1]Calculation!S:S,ROW()),0)</f>
        <v>0</v>
      </c>
      <c r="O1676" s="8">
        <f>ROUND(INDEX([1]Calculation!T:T,ROW()),0)</f>
        <v>0</v>
      </c>
      <c r="P1676" s="8">
        <f>INDEX([1]Calculation!CB:CB,ROW())</f>
        <v>0</v>
      </c>
    </row>
    <row r="1677" spans="1:16">
      <c r="A1677">
        <f>INDEX([1]Calculation!$F:$F,ROW())</f>
        <v>0</v>
      </c>
      <c r="B1677">
        <f>INDEX([1]Calculation!$D:$D,ROW())</f>
        <v>0</v>
      </c>
      <c r="C1677" t="str">
        <f>IF(INDEX([1]Calculation!$G:$G,ROW())=0,"-",INDEX([1]Calculation!$G:$G,ROW()))</f>
        <v>-</v>
      </c>
      <c r="D1677" t="str">
        <f>INDEX([1]Calculation!$J:$J,ROW())&amp;"  "&amp;INDEX([1]Calculation!$K:$K,ROW())</f>
        <v xml:space="preserve">  </v>
      </c>
      <c r="E1677" s="19">
        <f>INDEX([1]Calculation!$I:$I,ROW())</f>
        <v>0</v>
      </c>
      <c r="F1677" s="12">
        <f>ROUND(INDEX([1]Calculation!AL:AL,ROW()),1)</f>
        <v>0</v>
      </c>
      <c r="G1677" s="8">
        <f>ROUND(INDEX([1]Calculation!L:L,ROW()),0)</f>
        <v>0</v>
      </c>
      <c r="H1677" s="8">
        <f>ROUND(INDEX([1]Calculation!M:M,ROW()),0)</f>
        <v>0</v>
      </c>
      <c r="I1677" s="8">
        <f>ROUND(INDEX([1]Calculation!N:N,ROW()),0)</f>
        <v>0</v>
      </c>
      <c r="J1677" s="8">
        <f>ROUND(INDEX([1]Calculation!O:O,ROW()),0)</f>
        <v>0</v>
      </c>
      <c r="K1677" s="8">
        <f>ROUND(INDEX([1]Calculation!P:P,ROW()),0)</f>
        <v>0</v>
      </c>
      <c r="L1677" s="8">
        <f>ROUND(INDEX([1]Calculation!Q:Q,ROW()),0)</f>
        <v>0</v>
      </c>
      <c r="M1677" s="8">
        <f>ROUND(INDEX([1]Calculation!R:R,ROW()),0)</f>
        <v>0</v>
      </c>
      <c r="N1677" s="8">
        <f>ROUND(INDEX([1]Calculation!S:S,ROW()),0)</f>
        <v>0</v>
      </c>
      <c r="O1677" s="8">
        <f>ROUND(INDEX([1]Calculation!T:T,ROW()),0)</f>
        <v>0</v>
      </c>
      <c r="P1677" s="8">
        <f>INDEX([1]Calculation!CB:CB,ROW())</f>
        <v>0</v>
      </c>
    </row>
    <row r="1678" spans="1:16">
      <c r="A1678">
        <f>INDEX([1]Calculation!$F:$F,ROW())</f>
        <v>0</v>
      </c>
      <c r="B1678">
        <f>INDEX([1]Calculation!$D:$D,ROW())</f>
        <v>0</v>
      </c>
      <c r="C1678" t="str">
        <f>IF(INDEX([1]Calculation!$G:$G,ROW())=0,"-",INDEX([1]Calculation!$G:$G,ROW()))</f>
        <v>-</v>
      </c>
      <c r="D1678" t="str">
        <f>INDEX([1]Calculation!$J:$J,ROW())&amp;"  "&amp;INDEX([1]Calculation!$K:$K,ROW())</f>
        <v xml:space="preserve">  </v>
      </c>
      <c r="E1678" s="19">
        <f>INDEX([1]Calculation!$I:$I,ROW())</f>
        <v>0</v>
      </c>
      <c r="F1678" s="12">
        <f>ROUND(INDEX([1]Calculation!AL:AL,ROW()),1)</f>
        <v>0</v>
      </c>
      <c r="G1678" s="8">
        <f>ROUND(INDEX([1]Calculation!L:L,ROW()),0)</f>
        <v>0</v>
      </c>
      <c r="H1678" s="8">
        <f>ROUND(INDEX([1]Calculation!M:M,ROW()),0)</f>
        <v>0</v>
      </c>
      <c r="I1678" s="8">
        <f>ROUND(INDEX([1]Calculation!N:N,ROW()),0)</f>
        <v>0</v>
      </c>
      <c r="J1678" s="8">
        <f>ROUND(INDEX([1]Calculation!O:O,ROW()),0)</f>
        <v>0</v>
      </c>
      <c r="K1678" s="8">
        <f>ROUND(INDEX([1]Calculation!P:P,ROW()),0)</f>
        <v>0</v>
      </c>
      <c r="L1678" s="8">
        <f>ROUND(INDEX([1]Calculation!Q:Q,ROW()),0)</f>
        <v>0</v>
      </c>
      <c r="M1678" s="8">
        <f>ROUND(INDEX([1]Calculation!R:R,ROW()),0)</f>
        <v>0</v>
      </c>
      <c r="N1678" s="8">
        <f>ROUND(INDEX([1]Calculation!S:S,ROW()),0)</f>
        <v>0</v>
      </c>
      <c r="O1678" s="8">
        <f>ROUND(INDEX([1]Calculation!T:T,ROW()),0)</f>
        <v>0</v>
      </c>
      <c r="P1678" s="8">
        <f>INDEX([1]Calculation!CB:CB,ROW())</f>
        <v>0</v>
      </c>
    </row>
    <row r="1679" spans="1:16">
      <c r="A1679">
        <f>INDEX([1]Calculation!$F:$F,ROW())</f>
        <v>0</v>
      </c>
      <c r="B1679">
        <f>INDEX([1]Calculation!$D:$D,ROW())</f>
        <v>0</v>
      </c>
      <c r="C1679" t="str">
        <f>IF(INDEX([1]Calculation!$G:$G,ROW())=0,"-",INDEX([1]Calculation!$G:$G,ROW()))</f>
        <v>-</v>
      </c>
      <c r="D1679" t="str">
        <f>INDEX([1]Calculation!$J:$J,ROW())&amp;"  "&amp;INDEX([1]Calculation!$K:$K,ROW())</f>
        <v xml:space="preserve">  </v>
      </c>
      <c r="E1679" s="19">
        <f>INDEX([1]Calculation!$I:$I,ROW())</f>
        <v>0</v>
      </c>
      <c r="F1679" s="12">
        <f>ROUND(INDEX([1]Calculation!AL:AL,ROW()),1)</f>
        <v>0</v>
      </c>
      <c r="G1679" s="8">
        <f>ROUND(INDEX([1]Calculation!L:L,ROW()),0)</f>
        <v>0</v>
      </c>
      <c r="H1679" s="8">
        <f>ROUND(INDEX([1]Calculation!M:M,ROW()),0)</f>
        <v>0</v>
      </c>
      <c r="I1679" s="8">
        <f>ROUND(INDEX([1]Calculation!N:N,ROW()),0)</f>
        <v>0</v>
      </c>
      <c r="J1679" s="8">
        <f>ROUND(INDEX([1]Calculation!O:O,ROW()),0)</f>
        <v>0</v>
      </c>
      <c r="K1679" s="8">
        <f>ROUND(INDEX([1]Calculation!P:P,ROW()),0)</f>
        <v>0</v>
      </c>
      <c r="L1679" s="8">
        <f>ROUND(INDEX([1]Calculation!Q:Q,ROW()),0)</f>
        <v>0</v>
      </c>
      <c r="M1679" s="8">
        <f>ROUND(INDEX([1]Calculation!R:R,ROW()),0)</f>
        <v>0</v>
      </c>
      <c r="N1679" s="8">
        <f>ROUND(INDEX([1]Calculation!S:S,ROW()),0)</f>
        <v>0</v>
      </c>
      <c r="O1679" s="8">
        <f>ROUND(INDEX([1]Calculation!T:T,ROW()),0)</f>
        <v>0</v>
      </c>
      <c r="P1679" s="8">
        <f>INDEX([1]Calculation!CB:CB,ROW())</f>
        <v>0</v>
      </c>
    </row>
    <row r="1680" spans="1:16">
      <c r="A1680">
        <f>INDEX([1]Calculation!$F:$F,ROW())</f>
        <v>0</v>
      </c>
      <c r="B1680">
        <f>INDEX([1]Calculation!$D:$D,ROW())</f>
        <v>0</v>
      </c>
      <c r="C1680" t="str">
        <f>IF(INDEX([1]Calculation!$G:$G,ROW())=0,"-",INDEX([1]Calculation!$G:$G,ROW()))</f>
        <v>-</v>
      </c>
      <c r="D1680" t="str">
        <f>INDEX([1]Calculation!$J:$J,ROW())&amp;"  "&amp;INDEX([1]Calculation!$K:$K,ROW())</f>
        <v xml:space="preserve">  </v>
      </c>
      <c r="E1680" s="19">
        <f>INDEX([1]Calculation!$I:$I,ROW())</f>
        <v>0</v>
      </c>
      <c r="F1680" s="12">
        <f>ROUND(INDEX([1]Calculation!AL:AL,ROW()),1)</f>
        <v>0</v>
      </c>
      <c r="G1680" s="8">
        <f>ROUND(INDEX([1]Calculation!L:L,ROW()),0)</f>
        <v>0</v>
      </c>
      <c r="H1680" s="8">
        <f>ROUND(INDEX([1]Calculation!M:M,ROW()),0)</f>
        <v>0</v>
      </c>
      <c r="I1680" s="8">
        <f>ROUND(INDEX([1]Calculation!N:N,ROW()),0)</f>
        <v>0</v>
      </c>
      <c r="J1680" s="8">
        <f>ROUND(INDEX([1]Calculation!O:O,ROW()),0)</f>
        <v>0</v>
      </c>
      <c r="K1680" s="8">
        <f>ROUND(INDEX([1]Calculation!P:P,ROW()),0)</f>
        <v>0</v>
      </c>
      <c r="L1680" s="8">
        <f>ROUND(INDEX([1]Calculation!Q:Q,ROW()),0)</f>
        <v>0</v>
      </c>
      <c r="M1680" s="8">
        <f>ROUND(INDEX([1]Calculation!R:R,ROW()),0)</f>
        <v>0</v>
      </c>
      <c r="N1680" s="8">
        <f>ROUND(INDEX([1]Calculation!S:S,ROW()),0)</f>
        <v>0</v>
      </c>
      <c r="O1680" s="8">
        <f>ROUND(INDEX([1]Calculation!T:T,ROW()),0)</f>
        <v>0</v>
      </c>
      <c r="P1680" s="8">
        <f>INDEX([1]Calculation!CB:CB,ROW())</f>
        <v>0</v>
      </c>
    </row>
    <row r="1681" spans="1:16">
      <c r="A1681">
        <f>INDEX([1]Calculation!$F:$F,ROW())</f>
        <v>0</v>
      </c>
      <c r="B1681">
        <f>INDEX([1]Calculation!$D:$D,ROW())</f>
        <v>0</v>
      </c>
      <c r="C1681" t="str">
        <f>IF(INDEX([1]Calculation!$G:$G,ROW())=0,"-",INDEX([1]Calculation!$G:$G,ROW()))</f>
        <v>-</v>
      </c>
      <c r="D1681" t="str">
        <f>INDEX([1]Calculation!$J:$J,ROW())&amp;"  "&amp;INDEX([1]Calculation!$K:$K,ROW())</f>
        <v xml:space="preserve">  </v>
      </c>
      <c r="E1681" s="19">
        <f>INDEX([1]Calculation!$I:$I,ROW())</f>
        <v>0</v>
      </c>
      <c r="F1681" s="12">
        <f>ROUND(INDEX([1]Calculation!AL:AL,ROW()),1)</f>
        <v>0</v>
      </c>
      <c r="G1681" s="8">
        <f>ROUND(INDEX([1]Calculation!L:L,ROW()),0)</f>
        <v>0</v>
      </c>
      <c r="H1681" s="8">
        <f>ROUND(INDEX([1]Calculation!M:M,ROW()),0)</f>
        <v>0</v>
      </c>
      <c r="I1681" s="8">
        <f>ROUND(INDEX([1]Calculation!N:N,ROW()),0)</f>
        <v>0</v>
      </c>
      <c r="J1681" s="8">
        <f>ROUND(INDEX([1]Calculation!O:O,ROW()),0)</f>
        <v>0</v>
      </c>
      <c r="K1681" s="8">
        <f>ROUND(INDEX([1]Calculation!P:P,ROW()),0)</f>
        <v>0</v>
      </c>
      <c r="L1681" s="8">
        <f>ROUND(INDEX([1]Calculation!Q:Q,ROW()),0)</f>
        <v>0</v>
      </c>
      <c r="M1681" s="8">
        <f>ROUND(INDEX([1]Calculation!R:R,ROW()),0)</f>
        <v>0</v>
      </c>
      <c r="N1681" s="8">
        <f>ROUND(INDEX([1]Calculation!S:S,ROW()),0)</f>
        <v>0</v>
      </c>
      <c r="O1681" s="8">
        <f>ROUND(INDEX([1]Calculation!T:T,ROW()),0)</f>
        <v>0</v>
      </c>
      <c r="P1681" s="8">
        <f>INDEX([1]Calculation!CB:CB,ROW())</f>
        <v>0</v>
      </c>
    </row>
    <row r="1682" spans="1:16">
      <c r="A1682">
        <f>INDEX([1]Calculation!$F:$F,ROW())</f>
        <v>0</v>
      </c>
      <c r="B1682">
        <f>INDEX([1]Calculation!$D:$D,ROW())</f>
        <v>0</v>
      </c>
      <c r="C1682" t="str">
        <f>IF(INDEX([1]Calculation!$G:$G,ROW())=0,"-",INDEX([1]Calculation!$G:$G,ROW()))</f>
        <v>-</v>
      </c>
      <c r="D1682" t="str">
        <f>INDEX([1]Calculation!$J:$J,ROW())&amp;"  "&amp;INDEX([1]Calculation!$K:$K,ROW())</f>
        <v xml:space="preserve">  </v>
      </c>
      <c r="E1682" s="19">
        <f>INDEX([1]Calculation!$I:$I,ROW())</f>
        <v>0</v>
      </c>
      <c r="F1682" s="12">
        <f>ROUND(INDEX([1]Calculation!AL:AL,ROW()),1)</f>
        <v>0</v>
      </c>
      <c r="G1682" s="8">
        <f>ROUND(INDEX([1]Calculation!L:L,ROW()),0)</f>
        <v>0</v>
      </c>
      <c r="H1682" s="8">
        <f>ROUND(INDEX([1]Calculation!M:M,ROW()),0)</f>
        <v>0</v>
      </c>
      <c r="I1682" s="8">
        <f>ROUND(INDEX([1]Calculation!N:N,ROW()),0)</f>
        <v>0</v>
      </c>
      <c r="J1682" s="8">
        <f>ROUND(INDEX([1]Calculation!O:O,ROW()),0)</f>
        <v>0</v>
      </c>
      <c r="K1682" s="8">
        <f>ROUND(INDEX([1]Calculation!P:P,ROW()),0)</f>
        <v>0</v>
      </c>
      <c r="L1682" s="8">
        <f>ROUND(INDEX([1]Calculation!Q:Q,ROW()),0)</f>
        <v>0</v>
      </c>
      <c r="M1682" s="8">
        <f>ROUND(INDEX([1]Calculation!R:R,ROW()),0)</f>
        <v>0</v>
      </c>
      <c r="N1682" s="8">
        <f>ROUND(INDEX([1]Calculation!S:S,ROW()),0)</f>
        <v>0</v>
      </c>
      <c r="O1682" s="8">
        <f>ROUND(INDEX([1]Calculation!T:T,ROW()),0)</f>
        <v>0</v>
      </c>
      <c r="P1682" s="8">
        <f>INDEX([1]Calculation!CB:CB,ROW())</f>
        <v>0</v>
      </c>
    </row>
    <row r="1683" spans="1:16">
      <c r="A1683">
        <f>INDEX([1]Calculation!$F:$F,ROW())</f>
        <v>0</v>
      </c>
      <c r="B1683">
        <f>INDEX([1]Calculation!$D:$D,ROW())</f>
        <v>0</v>
      </c>
      <c r="C1683" t="str">
        <f>IF(INDEX([1]Calculation!$G:$G,ROW())=0,"-",INDEX([1]Calculation!$G:$G,ROW()))</f>
        <v>-</v>
      </c>
      <c r="D1683" t="str">
        <f>INDEX([1]Calculation!$J:$J,ROW())&amp;"  "&amp;INDEX([1]Calculation!$K:$K,ROW())</f>
        <v xml:space="preserve">  </v>
      </c>
      <c r="E1683" s="19">
        <f>INDEX([1]Calculation!$I:$I,ROW())</f>
        <v>0</v>
      </c>
      <c r="F1683" s="12">
        <f>ROUND(INDEX([1]Calculation!AL:AL,ROW()),1)</f>
        <v>0</v>
      </c>
      <c r="G1683" s="8">
        <f>ROUND(INDEX([1]Calculation!L:L,ROW()),0)</f>
        <v>0</v>
      </c>
      <c r="H1683" s="8">
        <f>ROUND(INDEX([1]Calculation!M:M,ROW()),0)</f>
        <v>0</v>
      </c>
      <c r="I1683" s="8">
        <f>ROUND(INDEX([1]Calculation!N:N,ROW()),0)</f>
        <v>0</v>
      </c>
      <c r="J1683" s="8">
        <f>ROUND(INDEX([1]Calculation!O:O,ROW()),0)</f>
        <v>0</v>
      </c>
      <c r="K1683" s="8">
        <f>ROUND(INDEX([1]Calculation!P:P,ROW()),0)</f>
        <v>0</v>
      </c>
      <c r="L1683" s="8">
        <f>ROUND(INDEX([1]Calculation!Q:Q,ROW()),0)</f>
        <v>0</v>
      </c>
      <c r="M1683" s="8">
        <f>ROUND(INDEX([1]Calculation!R:R,ROW()),0)</f>
        <v>0</v>
      </c>
      <c r="N1683" s="8">
        <f>ROUND(INDEX([1]Calculation!S:S,ROW()),0)</f>
        <v>0</v>
      </c>
      <c r="O1683" s="8">
        <f>ROUND(INDEX([1]Calculation!T:T,ROW()),0)</f>
        <v>0</v>
      </c>
      <c r="P1683" s="8">
        <f>INDEX([1]Calculation!CB:CB,ROW())</f>
        <v>0</v>
      </c>
    </row>
    <row r="1684" spans="1:16">
      <c r="A1684">
        <f>INDEX([1]Calculation!$F:$F,ROW())</f>
        <v>0</v>
      </c>
      <c r="B1684">
        <f>INDEX([1]Calculation!$D:$D,ROW())</f>
        <v>0</v>
      </c>
      <c r="C1684" t="str">
        <f>IF(INDEX([1]Calculation!$G:$G,ROW())=0,"-",INDEX([1]Calculation!$G:$G,ROW()))</f>
        <v>-</v>
      </c>
      <c r="D1684" t="str">
        <f>INDEX([1]Calculation!$J:$J,ROW())&amp;"  "&amp;INDEX([1]Calculation!$K:$K,ROW())</f>
        <v xml:space="preserve">  </v>
      </c>
      <c r="E1684" s="19">
        <f>INDEX([1]Calculation!$I:$I,ROW())</f>
        <v>0</v>
      </c>
      <c r="F1684" s="12">
        <f>ROUND(INDEX([1]Calculation!AL:AL,ROW()),1)</f>
        <v>0</v>
      </c>
      <c r="G1684" s="8">
        <f>ROUND(INDEX([1]Calculation!L:L,ROW()),0)</f>
        <v>0</v>
      </c>
      <c r="H1684" s="8">
        <f>ROUND(INDEX([1]Calculation!M:M,ROW()),0)</f>
        <v>0</v>
      </c>
      <c r="I1684" s="8">
        <f>ROUND(INDEX([1]Calculation!N:N,ROW()),0)</f>
        <v>0</v>
      </c>
      <c r="J1684" s="8">
        <f>ROUND(INDEX([1]Calculation!O:O,ROW()),0)</f>
        <v>0</v>
      </c>
      <c r="K1684" s="8">
        <f>ROUND(INDEX([1]Calculation!P:P,ROW()),0)</f>
        <v>0</v>
      </c>
      <c r="L1684" s="8">
        <f>ROUND(INDEX([1]Calculation!Q:Q,ROW()),0)</f>
        <v>0</v>
      </c>
      <c r="M1684" s="8">
        <f>ROUND(INDEX([1]Calculation!R:R,ROW()),0)</f>
        <v>0</v>
      </c>
      <c r="N1684" s="8">
        <f>ROUND(INDEX([1]Calculation!S:S,ROW()),0)</f>
        <v>0</v>
      </c>
      <c r="O1684" s="8">
        <f>ROUND(INDEX([1]Calculation!T:T,ROW()),0)</f>
        <v>0</v>
      </c>
      <c r="P1684" s="8">
        <f>INDEX([1]Calculation!CB:CB,ROW())</f>
        <v>0</v>
      </c>
    </row>
    <row r="1685" spans="1:16">
      <c r="A1685">
        <f>INDEX([1]Calculation!$F:$F,ROW())</f>
        <v>0</v>
      </c>
      <c r="B1685">
        <f>INDEX([1]Calculation!$D:$D,ROW())</f>
        <v>0</v>
      </c>
      <c r="C1685" t="str">
        <f>IF(INDEX([1]Calculation!$G:$G,ROW())=0,"-",INDEX([1]Calculation!$G:$G,ROW()))</f>
        <v>-</v>
      </c>
      <c r="D1685" t="str">
        <f>INDEX([1]Calculation!$J:$J,ROW())&amp;"  "&amp;INDEX([1]Calculation!$K:$K,ROW())</f>
        <v xml:space="preserve">  </v>
      </c>
      <c r="E1685" s="19">
        <f>INDEX([1]Calculation!$I:$I,ROW())</f>
        <v>0</v>
      </c>
      <c r="F1685" s="12">
        <f>ROUND(INDEX([1]Calculation!AL:AL,ROW()),1)</f>
        <v>0</v>
      </c>
      <c r="G1685" s="8">
        <f>ROUND(INDEX([1]Calculation!L:L,ROW()),0)</f>
        <v>0</v>
      </c>
      <c r="H1685" s="8">
        <f>ROUND(INDEX([1]Calculation!M:M,ROW()),0)</f>
        <v>0</v>
      </c>
      <c r="I1685" s="8">
        <f>ROUND(INDEX([1]Calculation!N:N,ROW()),0)</f>
        <v>0</v>
      </c>
      <c r="J1685" s="8">
        <f>ROUND(INDEX([1]Calculation!O:O,ROW()),0)</f>
        <v>0</v>
      </c>
      <c r="K1685" s="8">
        <f>ROUND(INDEX([1]Calculation!P:P,ROW()),0)</f>
        <v>0</v>
      </c>
      <c r="L1685" s="8">
        <f>ROUND(INDEX([1]Calculation!Q:Q,ROW()),0)</f>
        <v>0</v>
      </c>
      <c r="M1685" s="8">
        <f>ROUND(INDEX([1]Calculation!R:R,ROW()),0)</f>
        <v>0</v>
      </c>
      <c r="N1685" s="8">
        <f>ROUND(INDEX([1]Calculation!S:S,ROW()),0)</f>
        <v>0</v>
      </c>
      <c r="O1685" s="8">
        <f>ROUND(INDEX([1]Calculation!T:T,ROW()),0)</f>
        <v>0</v>
      </c>
      <c r="P1685" s="8">
        <f>INDEX([1]Calculation!CB:CB,ROW())</f>
        <v>0</v>
      </c>
    </row>
    <row r="1686" spans="1:16">
      <c r="A1686">
        <f>INDEX([1]Calculation!$F:$F,ROW())</f>
        <v>0</v>
      </c>
      <c r="B1686">
        <f>INDEX([1]Calculation!$D:$D,ROW())</f>
        <v>0</v>
      </c>
      <c r="C1686" t="str">
        <f>IF(INDEX([1]Calculation!$G:$G,ROW())=0,"-",INDEX([1]Calculation!$G:$G,ROW()))</f>
        <v>-</v>
      </c>
      <c r="D1686" t="str">
        <f>INDEX([1]Calculation!$J:$J,ROW())&amp;"  "&amp;INDEX([1]Calculation!$K:$K,ROW())</f>
        <v xml:space="preserve">  </v>
      </c>
      <c r="E1686" s="19">
        <f>INDEX([1]Calculation!$I:$I,ROW())</f>
        <v>0</v>
      </c>
      <c r="F1686" s="12">
        <f>ROUND(INDEX([1]Calculation!AL:AL,ROW()),1)</f>
        <v>0</v>
      </c>
      <c r="G1686" s="8">
        <f>ROUND(INDEX([1]Calculation!L:L,ROW()),0)</f>
        <v>0</v>
      </c>
      <c r="H1686" s="8">
        <f>ROUND(INDEX([1]Calculation!M:M,ROW()),0)</f>
        <v>0</v>
      </c>
      <c r="I1686" s="8">
        <f>ROUND(INDEX([1]Calculation!N:N,ROW()),0)</f>
        <v>0</v>
      </c>
      <c r="J1686" s="8">
        <f>ROUND(INDEX([1]Calculation!O:O,ROW()),0)</f>
        <v>0</v>
      </c>
      <c r="K1686" s="8">
        <f>ROUND(INDEX([1]Calculation!P:P,ROW()),0)</f>
        <v>0</v>
      </c>
      <c r="L1686" s="8">
        <f>ROUND(INDEX([1]Calculation!Q:Q,ROW()),0)</f>
        <v>0</v>
      </c>
      <c r="M1686" s="8">
        <f>ROUND(INDEX([1]Calculation!R:R,ROW()),0)</f>
        <v>0</v>
      </c>
      <c r="N1686" s="8">
        <f>ROUND(INDEX([1]Calculation!S:S,ROW()),0)</f>
        <v>0</v>
      </c>
      <c r="O1686" s="8">
        <f>ROUND(INDEX([1]Calculation!T:T,ROW()),0)</f>
        <v>0</v>
      </c>
      <c r="P1686" s="8">
        <f>INDEX([1]Calculation!CB:CB,ROW())</f>
        <v>0</v>
      </c>
    </row>
    <row r="1687" spans="1:16">
      <c r="A1687">
        <f>INDEX([1]Calculation!$F:$F,ROW())</f>
        <v>0</v>
      </c>
      <c r="B1687">
        <f>INDEX([1]Calculation!$D:$D,ROW())</f>
        <v>0</v>
      </c>
      <c r="C1687" t="str">
        <f>IF(INDEX([1]Calculation!$G:$G,ROW())=0,"-",INDEX([1]Calculation!$G:$G,ROW()))</f>
        <v>-</v>
      </c>
      <c r="D1687" t="str">
        <f>INDEX([1]Calculation!$J:$J,ROW())&amp;"  "&amp;INDEX([1]Calculation!$K:$K,ROW())</f>
        <v xml:space="preserve">  </v>
      </c>
      <c r="E1687" s="19">
        <f>INDEX([1]Calculation!$I:$I,ROW())</f>
        <v>0</v>
      </c>
      <c r="F1687" s="12">
        <f>ROUND(INDEX([1]Calculation!AL:AL,ROW()),1)</f>
        <v>0</v>
      </c>
      <c r="G1687" s="8">
        <f>ROUND(INDEX([1]Calculation!L:L,ROW()),0)</f>
        <v>0</v>
      </c>
      <c r="H1687" s="8">
        <f>ROUND(INDEX([1]Calculation!M:M,ROW()),0)</f>
        <v>0</v>
      </c>
      <c r="I1687" s="8">
        <f>ROUND(INDEX([1]Calculation!N:N,ROW()),0)</f>
        <v>0</v>
      </c>
      <c r="J1687" s="8">
        <f>ROUND(INDEX([1]Calculation!O:O,ROW()),0)</f>
        <v>0</v>
      </c>
      <c r="K1687" s="8">
        <f>ROUND(INDEX([1]Calculation!P:P,ROW()),0)</f>
        <v>0</v>
      </c>
      <c r="L1687" s="8">
        <f>ROUND(INDEX([1]Calculation!Q:Q,ROW()),0)</f>
        <v>0</v>
      </c>
      <c r="M1687" s="8">
        <f>ROUND(INDEX([1]Calculation!R:R,ROW()),0)</f>
        <v>0</v>
      </c>
      <c r="N1687" s="8">
        <f>ROUND(INDEX([1]Calculation!S:S,ROW()),0)</f>
        <v>0</v>
      </c>
      <c r="O1687" s="8">
        <f>ROUND(INDEX([1]Calculation!T:T,ROW()),0)</f>
        <v>0</v>
      </c>
      <c r="P1687" s="8">
        <f>INDEX([1]Calculation!CB:CB,ROW())</f>
        <v>0</v>
      </c>
    </row>
    <row r="1688" spans="1:16">
      <c r="A1688">
        <f>INDEX([1]Calculation!$F:$F,ROW())</f>
        <v>0</v>
      </c>
      <c r="B1688">
        <f>INDEX([1]Calculation!$D:$D,ROW())</f>
        <v>0</v>
      </c>
      <c r="C1688" t="str">
        <f>IF(INDEX([1]Calculation!$G:$G,ROW())=0,"-",INDEX([1]Calculation!$G:$G,ROW()))</f>
        <v>-</v>
      </c>
      <c r="D1688" t="str">
        <f>INDEX([1]Calculation!$J:$J,ROW())&amp;"  "&amp;INDEX([1]Calculation!$K:$K,ROW())</f>
        <v xml:space="preserve">  </v>
      </c>
      <c r="E1688" s="19">
        <f>INDEX([1]Calculation!$I:$I,ROW())</f>
        <v>0</v>
      </c>
      <c r="F1688" s="12">
        <f>ROUND(INDEX([1]Calculation!AL:AL,ROW()),1)</f>
        <v>0</v>
      </c>
      <c r="G1688" s="8">
        <f>ROUND(INDEX([1]Calculation!L:L,ROW()),0)</f>
        <v>0</v>
      </c>
      <c r="H1688" s="8">
        <f>ROUND(INDEX([1]Calculation!M:M,ROW()),0)</f>
        <v>0</v>
      </c>
      <c r="I1688" s="8">
        <f>ROUND(INDEX([1]Calculation!N:N,ROW()),0)</f>
        <v>0</v>
      </c>
      <c r="J1688" s="8">
        <f>ROUND(INDEX([1]Calculation!O:O,ROW()),0)</f>
        <v>0</v>
      </c>
      <c r="K1688" s="8">
        <f>ROUND(INDEX([1]Calculation!P:P,ROW()),0)</f>
        <v>0</v>
      </c>
      <c r="L1688" s="8">
        <f>ROUND(INDEX([1]Calculation!Q:Q,ROW()),0)</f>
        <v>0</v>
      </c>
      <c r="M1688" s="8">
        <f>ROUND(INDEX([1]Calculation!R:R,ROW()),0)</f>
        <v>0</v>
      </c>
      <c r="N1688" s="8">
        <f>ROUND(INDEX([1]Calculation!S:S,ROW()),0)</f>
        <v>0</v>
      </c>
      <c r="O1688" s="8">
        <f>ROUND(INDEX([1]Calculation!T:T,ROW()),0)</f>
        <v>0</v>
      </c>
      <c r="P1688" s="8">
        <f>INDEX([1]Calculation!CB:CB,ROW())</f>
        <v>0</v>
      </c>
    </row>
    <row r="1689" spans="1:16">
      <c r="A1689">
        <f>INDEX([1]Calculation!$F:$F,ROW())</f>
        <v>0</v>
      </c>
      <c r="B1689">
        <f>INDEX([1]Calculation!$D:$D,ROW())</f>
        <v>0</v>
      </c>
      <c r="C1689" t="str">
        <f>IF(INDEX([1]Calculation!$G:$G,ROW())=0,"-",INDEX([1]Calculation!$G:$G,ROW()))</f>
        <v>-</v>
      </c>
      <c r="D1689" t="str">
        <f>INDEX([1]Calculation!$J:$J,ROW())&amp;"  "&amp;INDEX([1]Calculation!$K:$K,ROW())</f>
        <v xml:space="preserve">  </v>
      </c>
      <c r="E1689" s="19">
        <f>INDEX([1]Calculation!$I:$I,ROW())</f>
        <v>0</v>
      </c>
      <c r="F1689" s="12">
        <f>ROUND(INDEX([1]Calculation!AL:AL,ROW()),1)</f>
        <v>0</v>
      </c>
      <c r="G1689" s="8">
        <f>ROUND(INDEX([1]Calculation!L:L,ROW()),0)</f>
        <v>0</v>
      </c>
      <c r="H1689" s="8">
        <f>ROUND(INDEX([1]Calculation!M:M,ROW()),0)</f>
        <v>0</v>
      </c>
      <c r="I1689" s="8">
        <f>ROUND(INDEX([1]Calculation!N:N,ROW()),0)</f>
        <v>0</v>
      </c>
      <c r="J1689" s="8">
        <f>ROUND(INDEX([1]Calculation!O:O,ROW()),0)</f>
        <v>0</v>
      </c>
      <c r="K1689" s="8">
        <f>ROUND(INDEX([1]Calculation!P:P,ROW()),0)</f>
        <v>0</v>
      </c>
      <c r="L1689" s="8">
        <f>ROUND(INDEX([1]Calculation!Q:Q,ROW()),0)</f>
        <v>0</v>
      </c>
      <c r="M1689" s="8">
        <f>ROUND(INDEX([1]Calculation!R:R,ROW()),0)</f>
        <v>0</v>
      </c>
      <c r="N1689" s="8">
        <f>ROUND(INDEX([1]Calculation!S:S,ROW()),0)</f>
        <v>0</v>
      </c>
      <c r="O1689" s="8">
        <f>ROUND(INDEX([1]Calculation!T:T,ROW()),0)</f>
        <v>0</v>
      </c>
      <c r="P1689" s="8">
        <f>INDEX([1]Calculation!CB:CB,ROW())</f>
        <v>0</v>
      </c>
    </row>
    <row r="1690" spans="1:16">
      <c r="A1690">
        <f>INDEX([1]Calculation!$F:$F,ROW())</f>
        <v>0</v>
      </c>
      <c r="B1690">
        <f>INDEX([1]Calculation!$D:$D,ROW())</f>
        <v>0</v>
      </c>
      <c r="C1690" t="str">
        <f>IF(INDEX([1]Calculation!$G:$G,ROW())=0,"-",INDEX([1]Calculation!$G:$G,ROW()))</f>
        <v>-</v>
      </c>
      <c r="D1690" t="str">
        <f>INDEX([1]Calculation!$J:$J,ROW())&amp;"  "&amp;INDEX([1]Calculation!$K:$K,ROW())</f>
        <v xml:space="preserve">  </v>
      </c>
      <c r="E1690" s="19">
        <f>INDEX([1]Calculation!$I:$I,ROW())</f>
        <v>0</v>
      </c>
      <c r="F1690" s="12">
        <f>ROUND(INDEX([1]Calculation!AL:AL,ROW()),1)</f>
        <v>0</v>
      </c>
      <c r="G1690" s="8">
        <f>ROUND(INDEX([1]Calculation!L:L,ROW()),0)</f>
        <v>0</v>
      </c>
      <c r="H1690" s="8">
        <f>ROUND(INDEX([1]Calculation!M:M,ROW()),0)</f>
        <v>0</v>
      </c>
      <c r="I1690" s="8">
        <f>ROUND(INDEX([1]Calculation!N:N,ROW()),0)</f>
        <v>0</v>
      </c>
      <c r="J1690" s="8">
        <f>ROUND(INDEX([1]Calculation!O:O,ROW()),0)</f>
        <v>0</v>
      </c>
      <c r="K1690" s="8">
        <f>ROUND(INDEX([1]Calculation!P:P,ROW()),0)</f>
        <v>0</v>
      </c>
      <c r="L1690" s="8">
        <f>ROUND(INDEX([1]Calculation!Q:Q,ROW()),0)</f>
        <v>0</v>
      </c>
      <c r="M1690" s="8">
        <f>ROUND(INDEX([1]Calculation!R:R,ROW()),0)</f>
        <v>0</v>
      </c>
      <c r="N1690" s="8">
        <f>ROUND(INDEX([1]Calculation!S:S,ROW()),0)</f>
        <v>0</v>
      </c>
      <c r="O1690" s="8">
        <f>ROUND(INDEX([1]Calculation!T:T,ROW()),0)</f>
        <v>0</v>
      </c>
      <c r="P1690" s="8">
        <f>INDEX([1]Calculation!CB:CB,ROW())</f>
        <v>0</v>
      </c>
    </row>
    <row r="1691" spans="1:16">
      <c r="A1691">
        <f>INDEX([1]Calculation!$F:$F,ROW())</f>
        <v>0</v>
      </c>
      <c r="B1691">
        <f>INDEX([1]Calculation!$D:$D,ROW())</f>
        <v>0</v>
      </c>
      <c r="C1691" t="str">
        <f>IF(INDEX([1]Calculation!$G:$G,ROW())=0,"-",INDEX([1]Calculation!$G:$G,ROW()))</f>
        <v>-</v>
      </c>
      <c r="D1691" t="str">
        <f>INDEX([1]Calculation!$J:$J,ROW())&amp;"  "&amp;INDEX([1]Calculation!$K:$K,ROW())</f>
        <v xml:space="preserve">  </v>
      </c>
      <c r="E1691" s="19">
        <f>INDEX([1]Calculation!$I:$I,ROW())</f>
        <v>0</v>
      </c>
      <c r="F1691" s="12">
        <f>ROUND(INDEX([1]Calculation!AL:AL,ROW()),1)</f>
        <v>0</v>
      </c>
      <c r="G1691" s="8">
        <f>ROUND(INDEX([1]Calculation!L:L,ROW()),0)</f>
        <v>0</v>
      </c>
      <c r="H1691" s="8">
        <f>ROUND(INDEX([1]Calculation!M:M,ROW()),0)</f>
        <v>0</v>
      </c>
      <c r="I1691" s="8">
        <f>ROUND(INDEX([1]Calculation!N:N,ROW()),0)</f>
        <v>0</v>
      </c>
      <c r="J1691" s="8">
        <f>ROUND(INDEX([1]Calculation!O:O,ROW()),0)</f>
        <v>0</v>
      </c>
      <c r="K1691" s="8">
        <f>ROUND(INDEX([1]Calculation!P:P,ROW()),0)</f>
        <v>0</v>
      </c>
      <c r="L1691" s="8">
        <f>ROUND(INDEX([1]Calculation!Q:Q,ROW()),0)</f>
        <v>0</v>
      </c>
      <c r="M1691" s="8">
        <f>ROUND(INDEX([1]Calculation!R:R,ROW()),0)</f>
        <v>0</v>
      </c>
      <c r="N1691" s="8">
        <f>ROUND(INDEX([1]Calculation!S:S,ROW()),0)</f>
        <v>0</v>
      </c>
      <c r="O1691" s="8">
        <f>ROUND(INDEX([1]Calculation!T:T,ROW()),0)</f>
        <v>0</v>
      </c>
      <c r="P1691" s="8">
        <f>INDEX([1]Calculation!CB:CB,ROW())</f>
        <v>0</v>
      </c>
    </row>
    <row r="1692" spans="1:16">
      <c r="A1692">
        <f>INDEX([1]Calculation!$F:$F,ROW())</f>
        <v>0</v>
      </c>
      <c r="B1692">
        <f>INDEX([1]Calculation!$D:$D,ROW())</f>
        <v>0</v>
      </c>
      <c r="C1692" t="str">
        <f>IF(INDEX([1]Calculation!$G:$G,ROW())=0,"-",INDEX([1]Calculation!$G:$G,ROW()))</f>
        <v>-</v>
      </c>
      <c r="D1692" t="str">
        <f>INDEX([1]Calculation!$J:$J,ROW())&amp;"  "&amp;INDEX([1]Calculation!$K:$K,ROW())</f>
        <v xml:space="preserve">  </v>
      </c>
      <c r="E1692" s="19">
        <f>INDEX([1]Calculation!$I:$I,ROW())</f>
        <v>0</v>
      </c>
      <c r="F1692" s="12">
        <f>ROUND(INDEX([1]Calculation!AL:AL,ROW()),1)</f>
        <v>0</v>
      </c>
      <c r="G1692" s="8">
        <f>ROUND(INDEX([1]Calculation!L:L,ROW()),0)</f>
        <v>0</v>
      </c>
      <c r="H1692" s="8">
        <f>ROUND(INDEX([1]Calculation!M:M,ROW()),0)</f>
        <v>0</v>
      </c>
      <c r="I1692" s="8">
        <f>ROUND(INDEX([1]Calculation!N:N,ROW()),0)</f>
        <v>0</v>
      </c>
      <c r="J1692" s="8">
        <f>ROUND(INDEX([1]Calculation!O:O,ROW()),0)</f>
        <v>0</v>
      </c>
      <c r="K1692" s="8">
        <f>ROUND(INDEX([1]Calculation!P:P,ROW()),0)</f>
        <v>0</v>
      </c>
      <c r="L1692" s="8">
        <f>ROUND(INDEX([1]Calculation!Q:Q,ROW()),0)</f>
        <v>0</v>
      </c>
      <c r="M1692" s="8">
        <f>ROUND(INDEX([1]Calculation!R:R,ROW()),0)</f>
        <v>0</v>
      </c>
      <c r="N1692" s="8">
        <f>ROUND(INDEX([1]Calculation!S:S,ROW()),0)</f>
        <v>0</v>
      </c>
      <c r="O1692" s="8">
        <f>ROUND(INDEX([1]Calculation!T:T,ROW()),0)</f>
        <v>0</v>
      </c>
      <c r="P1692" s="8">
        <f>INDEX([1]Calculation!CB:CB,ROW())</f>
        <v>0</v>
      </c>
    </row>
    <row r="1693" spans="1:16">
      <c r="A1693">
        <f>INDEX([1]Calculation!$F:$F,ROW())</f>
        <v>0</v>
      </c>
      <c r="B1693">
        <f>INDEX([1]Calculation!$D:$D,ROW())</f>
        <v>0</v>
      </c>
      <c r="C1693" t="str">
        <f>IF(INDEX([1]Calculation!$G:$G,ROW())=0,"-",INDEX([1]Calculation!$G:$G,ROW()))</f>
        <v>-</v>
      </c>
      <c r="D1693" t="str">
        <f>INDEX([1]Calculation!$J:$J,ROW())&amp;"  "&amp;INDEX([1]Calculation!$K:$K,ROW())</f>
        <v xml:space="preserve">  </v>
      </c>
      <c r="E1693" s="19">
        <f>INDEX([1]Calculation!$I:$I,ROW())</f>
        <v>0</v>
      </c>
      <c r="F1693" s="12">
        <f>ROUND(INDEX([1]Calculation!AL:AL,ROW()),1)</f>
        <v>0</v>
      </c>
      <c r="G1693" s="8">
        <f>ROUND(INDEX([1]Calculation!L:L,ROW()),0)</f>
        <v>0</v>
      </c>
      <c r="H1693" s="8">
        <f>ROUND(INDEX([1]Calculation!M:M,ROW()),0)</f>
        <v>0</v>
      </c>
      <c r="I1693" s="8">
        <f>ROUND(INDEX([1]Calculation!N:N,ROW()),0)</f>
        <v>0</v>
      </c>
      <c r="J1693" s="8">
        <f>ROUND(INDEX([1]Calculation!O:O,ROW()),0)</f>
        <v>0</v>
      </c>
      <c r="K1693" s="8">
        <f>ROUND(INDEX([1]Calculation!P:P,ROW()),0)</f>
        <v>0</v>
      </c>
      <c r="L1693" s="8">
        <f>ROUND(INDEX([1]Calculation!Q:Q,ROW()),0)</f>
        <v>0</v>
      </c>
      <c r="M1693" s="8">
        <f>ROUND(INDEX([1]Calculation!R:R,ROW()),0)</f>
        <v>0</v>
      </c>
      <c r="N1693" s="8">
        <f>ROUND(INDEX([1]Calculation!S:S,ROW()),0)</f>
        <v>0</v>
      </c>
      <c r="O1693" s="8">
        <f>ROUND(INDEX([1]Calculation!T:T,ROW()),0)</f>
        <v>0</v>
      </c>
      <c r="P1693" s="8">
        <f>INDEX([1]Calculation!CB:CB,ROW())</f>
        <v>0</v>
      </c>
    </row>
    <row r="1694" spans="1:16">
      <c r="A1694">
        <f>INDEX([1]Calculation!$F:$F,ROW())</f>
        <v>0</v>
      </c>
      <c r="B1694">
        <f>INDEX([1]Calculation!$D:$D,ROW())</f>
        <v>0</v>
      </c>
      <c r="C1694" t="str">
        <f>IF(INDEX([1]Calculation!$G:$G,ROW())=0,"-",INDEX([1]Calculation!$G:$G,ROW()))</f>
        <v>-</v>
      </c>
      <c r="D1694" t="str">
        <f>INDEX([1]Calculation!$J:$J,ROW())&amp;"  "&amp;INDEX([1]Calculation!$K:$K,ROW())</f>
        <v xml:space="preserve">  </v>
      </c>
      <c r="E1694" s="19">
        <f>INDEX([1]Calculation!$I:$I,ROW())</f>
        <v>0</v>
      </c>
      <c r="F1694" s="12">
        <f>ROUND(INDEX([1]Calculation!AL:AL,ROW()),1)</f>
        <v>0</v>
      </c>
      <c r="G1694" s="8">
        <f>ROUND(INDEX([1]Calculation!L:L,ROW()),0)</f>
        <v>0</v>
      </c>
      <c r="H1694" s="8">
        <f>ROUND(INDEX([1]Calculation!M:M,ROW()),0)</f>
        <v>0</v>
      </c>
      <c r="I1694" s="8">
        <f>ROUND(INDEX([1]Calculation!N:N,ROW()),0)</f>
        <v>0</v>
      </c>
      <c r="J1694" s="8">
        <f>ROUND(INDEX([1]Calculation!O:O,ROW()),0)</f>
        <v>0</v>
      </c>
      <c r="K1694" s="8">
        <f>ROUND(INDEX([1]Calculation!P:P,ROW()),0)</f>
        <v>0</v>
      </c>
      <c r="L1694" s="8">
        <f>ROUND(INDEX([1]Calculation!Q:Q,ROW()),0)</f>
        <v>0</v>
      </c>
      <c r="M1694" s="8">
        <f>ROUND(INDEX([1]Calculation!R:R,ROW()),0)</f>
        <v>0</v>
      </c>
      <c r="N1694" s="8">
        <f>ROUND(INDEX([1]Calculation!S:S,ROW()),0)</f>
        <v>0</v>
      </c>
      <c r="O1694" s="8">
        <f>ROUND(INDEX([1]Calculation!T:T,ROW()),0)</f>
        <v>0</v>
      </c>
      <c r="P1694" s="8">
        <f>INDEX([1]Calculation!CB:CB,ROW())</f>
        <v>0</v>
      </c>
    </row>
    <row r="1695" spans="1:16">
      <c r="A1695">
        <f>INDEX([1]Calculation!$F:$F,ROW())</f>
        <v>0</v>
      </c>
      <c r="B1695">
        <f>INDEX([1]Calculation!$D:$D,ROW())</f>
        <v>0</v>
      </c>
      <c r="C1695" t="str">
        <f>IF(INDEX([1]Calculation!$G:$G,ROW())=0,"-",INDEX([1]Calculation!$G:$G,ROW()))</f>
        <v>-</v>
      </c>
      <c r="D1695" t="str">
        <f>INDEX([1]Calculation!$J:$J,ROW())&amp;"  "&amp;INDEX([1]Calculation!$K:$K,ROW())</f>
        <v xml:space="preserve">  </v>
      </c>
      <c r="E1695" s="19">
        <f>INDEX([1]Calculation!$I:$I,ROW())</f>
        <v>0</v>
      </c>
      <c r="F1695" s="12">
        <f>ROUND(INDEX([1]Calculation!AL:AL,ROW()),1)</f>
        <v>0</v>
      </c>
      <c r="G1695" s="8">
        <f>ROUND(INDEX([1]Calculation!L:L,ROW()),0)</f>
        <v>0</v>
      </c>
      <c r="H1695" s="8">
        <f>ROUND(INDEX([1]Calculation!M:M,ROW()),0)</f>
        <v>0</v>
      </c>
      <c r="I1695" s="8">
        <f>ROUND(INDEX([1]Calculation!N:N,ROW()),0)</f>
        <v>0</v>
      </c>
      <c r="J1695" s="8">
        <f>ROUND(INDEX([1]Calculation!O:O,ROW()),0)</f>
        <v>0</v>
      </c>
      <c r="K1695" s="8">
        <f>ROUND(INDEX([1]Calculation!P:P,ROW()),0)</f>
        <v>0</v>
      </c>
      <c r="L1695" s="8">
        <f>ROUND(INDEX([1]Calculation!Q:Q,ROW()),0)</f>
        <v>0</v>
      </c>
      <c r="M1695" s="8">
        <f>ROUND(INDEX([1]Calculation!R:R,ROW()),0)</f>
        <v>0</v>
      </c>
      <c r="N1695" s="8">
        <f>ROUND(INDEX([1]Calculation!S:S,ROW()),0)</f>
        <v>0</v>
      </c>
      <c r="O1695" s="8">
        <f>ROUND(INDEX([1]Calculation!T:T,ROW()),0)</f>
        <v>0</v>
      </c>
      <c r="P1695" s="8">
        <f>INDEX([1]Calculation!CB:CB,ROW())</f>
        <v>0</v>
      </c>
    </row>
    <row r="1696" spans="1:16">
      <c r="A1696">
        <f>INDEX([1]Calculation!$F:$F,ROW())</f>
        <v>0</v>
      </c>
      <c r="B1696">
        <f>INDEX([1]Calculation!$D:$D,ROW())</f>
        <v>0</v>
      </c>
      <c r="C1696" t="str">
        <f>IF(INDEX([1]Calculation!$G:$G,ROW())=0,"-",INDEX([1]Calculation!$G:$G,ROW()))</f>
        <v>-</v>
      </c>
      <c r="D1696" t="str">
        <f>INDEX([1]Calculation!$J:$J,ROW())&amp;"  "&amp;INDEX([1]Calculation!$K:$K,ROW())</f>
        <v xml:space="preserve">  </v>
      </c>
      <c r="E1696" s="19">
        <f>INDEX([1]Calculation!$I:$I,ROW())</f>
        <v>0</v>
      </c>
      <c r="F1696" s="12">
        <f>ROUND(INDEX([1]Calculation!AL:AL,ROW()),1)</f>
        <v>0</v>
      </c>
      <c r="G1696" s="8">
        <f>ROUND(INDEX([1]Calculation!L:L,ROW()),0)</f>
        <v>0</v>
      </c>
      <c r="H1696" s="8">
        <f>ROUND(INDEX([1]Calculation!M:M,ROW()),0)</f>
        <v>0</v>
      </c>
      <c r="I1696" s="8">
        <f>ROUND(INDEX([1]Calculation!N:N,ROW()),0)</f>
        <v>0</v>
      </c>
      <c r="J1696" s="8">
        <f>ROUND(INDEX([1]Calculation!O:O,ROW()),0)</f>
        <v>0</v>
      </c>
      <c r="K1696" s="8">
        <f>ROUND(INDEX([1]Calculation!P:P,ROW()),0)</f>
        <v>0</v>
      </c>
      <c r="L1696" s="8">
        <f>ROUND(INDEX([1]Calculation!Q:Q,ROW()),0)</f>
        <v>0</v>
      </c>
      <c r="M1696" s="8">
        <f>ROUND(INDEX([1]Calculation!R:R,ROW()),0)</f>
        <v>0</v>
      </c>
      <c r="N1696" s="8">
        <f>ROUND(INDEX([1]Calculation!S:S,ROW()),0)</f>
        <v>0</v>
      </c>
      <c r="O1696" s="8">
        <f>ROUND(INDEX([1]Calculation!T:T,ROW()),0)</f>
        <v>0</v>
      </c>
      <c r="P1696" s="8">
        <f>INDEX([1]Calculation!CB:CB,ROW())</f>
        <v>0</v>
      </c>
    </row>
    <row r="1697" spans="1:16">
      <c r="A1697">
        <f>INDEX([1]Calculation!$F:$F,ROW())</f>
        <v>0</v>
      </c>
      <c r="B1697">
        <f>INDEX([1]Calculation!$D:$D,ROW())</f>
        <v>0</v>
      </c>
      <c r="C1697" t="str">
        <f>IF(INDEX([1]Calculation!$G:$G,ROW())=0,"-",INDEX([1]Calculation!$G:$G,ROW()))</f>
        <v>-</v>
      </c>
      <c r="D1697" t="str">
        <f>INDEX([1]Calculation!$J:$J,ROW())&amp;"  "&amp;INDEX([1]Calculation!$K:$K,ROW())</f>
        <v xml:space="preserve">  </v>
      </c>
      <c r="E1697" s="19">
        <f>INDEX([1]Calculation!$I:$I,ROW())</f>
        <v>0</v>
      </c>
      <c r="F1697" s="12">
        <f>ROUND(INDEX([1]Calculation!AL:AL,ROW()),1)</f>
        <v>0</v>
      </c>
      <c r="G1697" s="8">
        <f>ROUND(INDEX([1]Calculation!L:L,ROW()),0)</f>
        <v>0</v>
      </c>
      <c r="H1697" s="8">
        <f>ROUND(INDEX([1]Calculation!M:M,ROW()),0)</f>
        <v>0</v>
      </c>
      <c r="I1697" s="8">
        <f>ROUND(INDEX([1]Calculation!N:N,ROW()),0)</f>
        <v>0</v>
      </c>
      <c r="J1697" s="8">
        <f>ROUND(INDEX([1]Calculation!O:O,ROW()),0)</f>
        <v>0</v>
      </c>
      <c r="K1697" s="8">
        <f>ROUND(INDEX([1]Calculation!P:P,ROW()),0)</f>
        <v>0</v>
      </c>
      <c r="L1697" s="8">
        <f>ROUND(INDEX([1]Calculation!Q:Q,ROW()),0)</f>
        <v>0</v>
      </c>
      <c r="M1697" s="8">
        <f>ROUND(INDEX([1]Calculation!R:R,ROW()),0)</f>
        <v>0</v>
      </c>
      <c r="N1697" s="8">
        <f>ROUND(INDEX([1]Calculation!S:S,ROW()),0)</f>
        <v>0</v>
      </c>
      <c r="O1697" s="8">
        <f>ROUND(INDEX([1]Calculation!T:T,ROW()),0)</f>
        <v>0</v>
      </c>
      <c r="P1697" s="8">
        <f>INDEX([1]Calculation!CB:CB,ROW())</f>
        <v>0</v>
      </c>
    </row>
    <row r="1698" spans="1:16">
      <c r="A1698">
        <f>INDEX([1]Calculation!$F:$F,ROW())</f>
        <v>0</v>
      </c>
      <c r="B1698">
        <f>INDEX([1]Calculation!$D:$D,ROW())</f>
        <v>0</v>
      </c>
      <c r="C1698" t="str">
        <f>IF(INDEX([1]Calculation!$G:$G,ROW())=0,"-",INDEX([1]Calculation!$G:$G,ROW()))</f>
        <v>-</v>
      </c>
      <c r="D1698" t="str">
        <f>INDEX([1]Calculation!$J:$J,ROW())&amp;"  "&amp;INDEX([1]Calculation!$K:$K,ROW())</f>
        <v xml:space="preserve">  </v>
      </c>
      <c r="E1698" s="19">
        <f>INDEX([1]Calculation!$I:$I,ROW())</f>
        <v>0</v>
      </c>
      <c r="F1698" s="12">
        <f>ROUND(INDEX([1]Calculation!AL:AL,ROW()),1)</f>
        <v>0</v>
      </c>
      <c r="G1698" s="8">
        <f>ROUND(INDEX([1]Calculation!L:L,ROW()),0)</f>
        <v>0</v>
      </c>
      <c r="H1698" s="8">
        <f>ROUND(INDEX([1]Calculation!M:M,ROW()),0)</f>
        <v>0</v>
      </c>
      <c r="I1698" s="8">
        <f>ROUND(INDEX([1]Calculation!N:N,ROW()),0)</f>
        <v>0</v>
      </c>
      <c r="J1698" s="8">
        <f>ROUND(INDEX([1]Calculation!O:O,ROW()),0)</f>
        <v>0</v>
      </c>
      <c r="K1698" s="8">
        <f>ROUND(INDEX([1]Calculation!P:P,ROW()),0)</f>
        <v>0</v>
      </c>
      <c r="L1698" s="8">
        <f>ROUND(INDEX([1]Calculation!Q:Q,ROW()),0)</f>
        <v>0</v>
      </c>
      <c r="M1698" s="8">
        <f>ROUND(INDEX([1]Calculation!R:R,ROW()),0)</f>
        <v>0</v>
      </c>
      <c r="N1698" s="8">
        <f>ROUND(INDEX([1]Calculation!S:S,ROW()),0)</f>
        <v>0</v>
      </c>
      <c r="O1698" s="8">
        <f>ROUND(INDEX([1]Calculation!T:T,ROW()),0)</f>
        <v>0</v>
      </c>
      <c r="P1698" s="8">
        <f>INDEX([1]Calculation!CB:CB,ROW())</f>
        <v>0</v>
      </c>
    </row>
    <row r="1699" spans="1:16">
      <c r="A1699">
        <f>INDEX([1]Calculation!$F:$F,ROW())</f>
        <v>0</v>
      </c>
      <c r="B1699">
        <f>INDEX([1]Calculation!$D:$D,ROW())</f>
        <v>0</v>
      </c>
      <c r="C1699" t="str">
        <f>IF(INDEX([1]Calculation!$G:$G,ROW())=0,"-",INDEX([1]Calculation!$G:$G,ROW()))</f>
        <v>-</v>
      </c>
      <c r="D1699" t="str">
        <f>INDEX([1]Calculation!$J:$J,ROW())&amp;"  "&amp;INDEX([1]Calculation!$K:$K,ROW())</f>
        <v xml:space="preserve">  </v>
      </c>
      <c r="E1699" s="19">
        <f>INDEX([1]Calculation!$I:$I,ROW())</f>
        <v>0</v>
      </c>
      <c r="F1699" s="12">
        <f>ROUND(INDEX([1]Calculation!AL:AL,ROW()),1)</f>
        <v>0</v>
      </c>
      <c r="G1699" s="8">
        <f>ROUND(INDEX([1]Calculation!L:L,ROW()),0)</f>
        <v>0</v>
      </c>
      <c r="H1699" s="8">
        <f>ROUND(INDEX([1]Calculation!M:M,ROW()),0)</f>
        <v>0</v>
      </c>
      <c r="I1699" s="8">
        <f>ROUND(INDEX([1]Calculation!N:N,ROW()),0)</f>
        <v>0</v>
      </c>
      <c r="J1699" s="8">
        <f>ROUND(INDEX([1]Calculation!O:O,ROW()),0)</f>
        <v>0</v>
      </c>
      <c r="K1699" s="8">
        <f>ROUND(INDEX([1]Calculation!P:P,ROW()),0)</f>
        <v>0</v>
      </c>
      <c r="L1699" s="8">
        <f>ROUND(INDEX([1]Calculation!Q:Q,ROW()),0)</f>
        <v>0</v>
      </c>
      <c r="M1699" s="8">
        <f>ROUND(INDEX([1]Calculation!R:R,ROW()),0)</f>
        <v>0</v>
      </c>
      <c r="N1699" s="8">
        <f>ROUND(INDEX([1]Calculation!S:S,ROW()),0)</f>
        <v>0</v>
      </c>
      <c r="O1699" s="8">
        <f>ROUND(INDEX([1]Calculation!T:T,ROW()),0)</f>
        <v>0</v>
      </c>
      <c r="P1699" s="8">
        <f>INDEX([1]Calculation!CB:CB,ROW())</f>
        <v>0</v>
      </c>
    </row>
    <row r="1700" spans="1:16">
      <c r="A1700">
        <f>INDEX([1]Calculation!$F:$F,ROW())</f>
        <v>0</v>
      </c>
      <c r="B1700">
        <f>INDEX([1]Calculation!$D:$D,ROW())</f>
        <v>0</v>
      </c>
      <c r="C1700" t="str">
        <f>IF(INDEX([1]Calculation!$G:$G,ROW())=0,"-",INDEX([1]Calculation!$G:$G,ROW()))</f>
        <v>-</v>
      </c>
      <c r="D1700" t="str">
        <f>INDEX([1]Calculation!$J:$J,ROW())&amp;"  "&amp;INDEX([1]Calculation!$K:$K,ROW())</f>
        <v xml:space="preserve">  </v>
      </c>
      <c r="E1700" s="19">
        <f>INDEX([1]Calculation!$I:$I,ROW())</f>
        <v>0</v>
      </c>
      <c r="F1700" s="12">
        <f>ROUND(INDEX([1]Calculation!AL:AL,ROW()),1)</f>
        <v>0</v>
      </c>
      <c r="G1700" s="8">
        <f>ROUND(INDEX([1]Calculation!L:L,ROW()),0)</f>
        <v>0</v>
      </c>
      <c r="H1700" s="8">
        <f>ROUND(INDEX([1]Calculation!M:M,ROW()),0)</f>
        <v>0</v>
      </c>
      <c r="I1700" s="8">
        <f>ROUND(INDEX([1]Calculation!N:N,ROW()),0)</f>
        <v>0</v>
      </c>
      <c r="J1700" s="8">
        <f>ROUND(INDEX([1]Calculation!O:O,ROW()),0)</f>
        <v>0</v>
      </c>
      <c r="K1700" s="8">
        <f>ROUND(INDEX([1]Calculation!P:P,ROW()),0)</f>
        <v>0</v>
      </c>
      <c r="L1700" s="8">
        <f>ROUND(INDEX([1]Calculation!Q:Q,ROW()),0)</f>
        <v>0</v>
      </c>
      <c r="M1700" s="8">
        <f>ROUND(INDEX([1]Calculation!R:R,ROW()),0)</f>
        <v>0</v>
      </c>
      <c r="N1700" s="8">
        <f>ROUND(INDEX([1]Calculation!S:S,ROW()),0)</f>
        <v>0</v>
      </c>
      <c r="O1700" s="8">
        <f>ROUND(INDEX([1]Calculation!T:T,ROW()),0)</f>
        <v>0</v>
      </c>
      <c r="P1700" s="8">
        <f>INDEX([1]Calculation!CB:CB,ROW())</f>
        <v>0</v>
      </c>
    </row>
    <row r="1701" spans="1:16">
      <c r="A1701">
        <f>INDEX([1]Calculation!$F:$F,ROW())</f>
        <v>0</v>
      </c>
      <c r="B1701">
        <f>INDEX([1]Calculation!$D:$D,ROW())</f>
        <v>0</v>
      </c>
      <c r="C1701" t="str">
        <f>IF(INDEX([1]Calculation!$G:$G,ROW())=0,"-",INDEX([1]Calculation!$G:$G,ROW()))</f>
        <v>-</v>
      </c>
      <c r="D1701" t="str">
        <f>INDEX([1]Calculation!$J:$J,ROW())&amp;"  "&amp;INDEX([1]Calculation!$K:$K,ROW())</f>
        <v xml:space="preserve">  </v>
      </c>
      <c r="E1701" s="19">
        <f>INDEX([1]Calculation!$I:$I,ROW())</f>
        <v>0</v>
      </c>
      <c r="F1701" s="12">
        <f>ROUND(INDEX([1]Calculation!AL:AL,ROW()),1)</f>
        <v>0</v>
      </c>
      <c r="G1701" s="8">
        <f>ROUND(INDEX([1]Calculation!L:L,ROW()),0)</f>
        <v>0</v>
      </c>
      <c r="H1701" s="8">
        <f>ROUND(INDEX([1]Calculation!M:M,ROW()),0)</f>
        <v>0</v>
      </c>
      <c r="I1701" s="8">
        <f>ROUND(INDEX([1]Calculation!N:N,ROW()),0)</f>
        <v>0</v>
      </c>
      <c r="J1701" s="8">
        <f>ROUND(INDEX([1]Calculation!O:O,ROW()),0)</f>
        <v>0</v>
      </c>
      <c r="K1701" s="8">
        <f>ROUND(INDEX([1]Calculation!P:P,ROW()),0)</f>
        <v>0</v>
      </c>
      <c r="L1701" s="8">
        <f>ROUND(INDEX([1]Calculation!Q:Q,ROW()),0)</f>
        <v>0</v>
      </c>
      <c r="M1701" s="8">
        <f>ROUND(INDEX([1]Calculation!R:R,ROW()),0)</f>
        <v>0</v>
      </c>
      <c r="N1701" s="8">
        <f>ROUND(INDEX([1]Calculation!S:S,ROW()),0)</f>
        <v>0</v>
      </c>
      <c r="O1701" s="8">
        <f>ROUND(INDEX([1]Calculation!T:T,ROW()),0)</f>
        <v>0</v>
      </c>
      <c r="P1701" s="8">
        <f>INDEX([1]Calculation!CB:CB,ROW())</f>
        <v>0</v>
      </c>
    </row>
    <row r="1702" spans="1:16">
      <c r="A1702">
        <f>INDEX([1]Calculation!$F:$F,ROW())</f>
        <v>0</v>
      </c>
      <c r="B1702">
        <f>INDEX([1]Calculation!$D:$D,ROW())</f>
        <v>0</v>
      </c>
      <c r="C1702" t="str">
        <f>IF(INDEX([1]Calculation!$G:$G,ROW())=0,"-",INDEX([1]Calculation!$G:$G,ROW()))</f>
        <v>-</v>
      </c>
      <c r="D1702" t="str">
        <f>INDEX([1]Calculation!$J:$J,ROW())&amp;"  "&amp;INDEX([1]Calculation!$K:$K,ROW())</f>
        <v xml:space="preserve">  </v>
      </c>
      <c r="E1702" s="19">
        <f>INDEX([1]Calculation!$I:$I,ROW())</f>
        <v>0</v>
      </c>
      <c r="F1702" s="12">
        <f>ROUND(INDEX([1]Calculation!AL:AL,ROW()),1)</f>
        <v>0</v>
      </c>
      <c r="G1702" s="8">
        <f>ROUND(INDEX([1]Calculation!L:L,ROW()),0)</f>
        <v>0</v>
      </c>
      <c r="H1702" s="8">
        <f>ROUND(INDEX([1]Calculation!M:M,ROW()),0)</f>
        <v>0</v>
      </c>
      <c r="I1702" s="8">
        <f>ROUND(INDEX([1]Calculation!N:N,ROW()),0)</f>
        <v>0</v>
      </c>
      <c r="J1702" s="8">
        <f>ROUND(INDEX([1]Calculation!O:O,ROW()),0)</f>
        <v>0</v>
      </c>
      <c r="K1702" s="8">
        <f>ROUND(INDEX([1]Calculation!P:P,ROW()),0)</f>
        <v>0</v>
      </c>
      <c r="L1702" s="8">
        <f>ROUND(INDEX([1]Calculation!Q:Q,ROW()),0)</f>
        <v>0</v>
      </c>
      <c r="M1702" s="8">
        <f>ROUND(INDEX([1]Calculation!R:R,ROW()),0)</f>
        <v>0</v>
      </c>
      <c r="N1702" s="8">
        <f>ROUND(INDEX([1]Calculation!S:S,ROW()),0)</f>
        <v>0</v>
      </c>
      <c r="O1702" s="8">
        <f>ROUND(INDEX([1]Calculation!T:T,ROW()),0)</f>
        <v>0</v>
      </c>
      <c r="P1702" s="8">
        <f>INDEX([1]Calculation!CB:CB,ROW())</f>
        <v>0</v>
      </c>
    </row>
    <row r="1703" spans="1:16">
      <c r="A1703">
        <f>INDEX([1]Calculation!$F:$F,ROW())</f>
        <v>0</v>
      </c>
      <c r="B1703">
        <f>INDEX([1]Calculation!$D:$D,ROW())</f>
        <v>0</v>
      </c>
      <c r="C1703" t="str">
        <f>IF(INDEX([1]Calculation!$G:$G,ROW())=0,"-",INDEX([1]Calculation!$G:$G,ROW()))</f>
        <v>-</v>
      </c>
      <c r="D1703" t="str">
        <f>INDEX([1]Calculation!$J:$J,ROW())&amp;"  "&amp;INDEX([1]Calculation!$K:$K,ROW())</f>
        <v xml:space="preserve">  </v>
      </c>
      <c r="E1703" s="19">
        <f>INDEX([1]Calculation!$I:$I,ROW())</f>
        <v>0</v>
      </c>
      <c r="F1703" s="12">
        <f>ROUND(INDEX([1]Calculation!AL:AL,ROW()),1)</f>
        <v>0</v>
      </c>
      <c r="G1703" s="8">
        <f>ROUND(INDEX([1]Calculation!L:L,ROW()),0)</f>
        <v>0</v>
      </c>
      <c r="H1703" s="8">
        <f>ROUND(INDEX([1]Calculation!M:M,ROW()),0)</f>
        <v>0</v>
      </c>
      <c r="I1703" s="8">
        <f>ROUND(INDEX([1]Calculation!N:N,ROW()),0)</f>
        <v>0</v>
      </c>
      <c r="J1703" s="8">
        <f>ROUND(INDEX([1]Calculation!O:O,ROW()),0)</f>
        <v>0</v>
      </c>
      <c r="K1703" s="8">
        <f>ROUND(INDEX([1]Calculation!P:P,ROW()),0)</f>
        <v>0</v>
      </c>
      <c r="L1703" s="8">
        <f>ROUND(INDEX([1]Calculation!Q:Q,ROW()),0)</f>
        <v>0</v>
      </c>
      <c r="M1703" s="8">
        <f>ROUND(INDEX([1]Calculation!R:R,ROW()),0)</f>
        <v>0</v>
      </c>
      <c r="N1703" s="8">
        <f>ROUND(INDEX([1]Calculation!S:S,ROW()),0)</f>
        <v>0</v>
      </c>
      <c r="O1703" s="8">
        <f>ROUND(INDEX([1]Calculation!T:T,ROW()),0)</f>
        <v>0</v>
      </c>
      <c r="P1703" s="8">
        <f>INDEX([1]Calculation!CB:CB,ROW())</f>
        <v>0</v>
      </c>
    </row>
    <row r="1704" spans="1:16">
      <c r="A1704">
        <f>INDEX([1]Calculation!$F:$F,ROW())</f>
        <v>0</v>
      </c>
      <c r="B1704">
        <f>INDEX([1]Calculation!$D:$D,ROW())</f>
        <v>0</v>
      </c>
      <c r="C1704" t="str">
        <f>IF(INDEX([1]Calculation!$G:$G,ROW())=0,"-",INDEX([1]Calculation!$G:$G,ROW()))</f>
        <v>-</v>
      </c>
      <c r="D1704" t="str">
        <f>INDEX([1]Calculation!$J:$J,ROW())&amp;"  "&amp;INDEX([1]Calculation!$K:$K,ROW())</f>
        <v xml:space="preserve">  </v>
      </c>
      <c r="E1704" s="19">
        <f>INDEX([1]Calculation!$I:$I,ROW())</f>
        <v>0</v>
      </c>
      <c r="F1704" s="12">
        <f>ROUND(INDEX([1]Calculation!AL:AL,ROW()),1)</f>
        <v>0</v>
      </c>
      <c r="G1704" s="8">
        <f>ROUND(INDEX([1]Calculation!L:L,ROW()),0)</f>
        <v>0</v>
      </c>
      <c r="H1704" s="8">
        <f>ROUND(INDEX([1]Calculation!M:M,ROW()),0)</f>
        <v>0</v>
      </c>
      <c r="I1704" s="8">
        <f>ROUND(INDEX([1]Calculation!N:N,ROW()),0)</f>
        <v>0</v>
      </c>
      <c r="J1704" s="8">
        <f>ROUND(INDEX([1]Calculation!O:O,ROW()),0)</f>
        <v>0</v>
      </c>
      <c r="K1704" s="8">
        <f>ROUND(INDEX([1]Calculation!P:P,ROW()),0)</f>
        <v>0</v>
      </c>
      <c r="L1704" s="8">
        <f>ROUND(INDEX([1]Calculation!Q:Q,ROW()),0)</f>
        <v>0</v>
      </c>
      <c r="M1704" s="8">
        <f>ROUND(INDEX([1]Calculation!R:R,ROW()),0)</f>
        <v>0</v>
      </c>
      <c r="N1704" s="8">
        <f>ROUND(INDEX([1]Calculation!S:S,ROW()),0)</f>
        <v>0</v>
      </c>
      <c r="O1704" s="8">
        <f>ROUND(INDEX([1]Calculation!T:T,ROW()),0)</f>
        <v>0</v>
      </c>
      <c r="P1704" s="8">
        <f>INDEX([1]Calculation!CB:CB,ROW())</f>
        <v>0</v>
      </c>
    </row>
    <row r="1705" spans="1:16">
      <c r="A1705">
        <f>INDEX([1]Calculation!$F:$F,ROW())</f>
        <v>0</v>
      </c>
      <c r="B1705">
        <f>INDEX([1]Calculation!$D:$D,ROW())</f>
        <v>0</v>
      </c>
      <c r="C1705" t="str">
        <f>IF(INDEX([1]Calculation!$G:$G,ROW())=0,"-",INDEX([1]Calculation!$G:$G,ROW()))</f>
        <v>-</v>
      </c>
      <c r="D1705" t="str">
        <f>INDEX([1]Calculation!$J:$J,ROW())&amp;"  "&amp;INDEX([1]Calculation!$K:$K,ROW())</f>
        <v xml:space="preserve">  </v>
      </c>
      <c r="E1705" s="19">
        <f>INDEX([1]Calculation!$I:$I,ROW())</f>
        <v>0</v>
      </c>
      <c r="F1705" s="12">
        <f>ROUND(INDEX([1]Calculation!AL:AL,ROW()),1)</f>
        <v>0</v>
      </c>
      <c r="G1705" s="8">
        <f>ROUND(INDEX([1]Calculation!L:L,ROW()),0)</f>
        <v>0</v>
      </c>
      <c r="H1705" s="8">
        <f>ROUND(INDEX([1]Calculation!M:M,ROW()),0)</f>
        <v>0</v>
      </c>
      <c r="I1705" s="8">
        <f>ROUND(INDEX([1]Calculation!N:N,ROW()),0)</f>
        <v>0</v>
      </c>
      <c r="J1705" s="8">
        <f>ROUND(INDEX([1]Calculation!O:O,ROW()),0)</f>
        <v>0</v>
      </c>
      <c r="K1705" s="8">
        <f>ROUND(INDEX([1]Calculation!P:P,ROW()),0)</f>
        <v>0</v>
      </c>
      <c r="L1705" s="8">
        <f>ROUND(INDEX([1]Calculation!Q:Q,ROW()),0)</f>
        <v>0</v>
      </c>
      <c r="M1705" s="8">
        <f>ROUND(INDEX([1]Calculation!R:R,ROW()),0)</f>
        <v>0</v>
      </c>
      <c r="N1705" s="8">
        <f>ROUND(INDEX([1]Calculation!S:S,ROW()),0)</f>
        <v>0</v>
      </c>
      <c r="O1705" s="8">
        <f>ROUND(INDEX([1]Calculation!T:T,ROW()),0)</f>
        <v>0</v>
      </c>
      <c r="P1705" s="8">
        <f>INDEX([1]Calculation!CB:CB,ROW())</f>
        <v>0</v>
      </c>
    </row>
    <row r="1706" spans="1:16">
      <c r="A1706">
        <f>INDEX([1]Calculation!$F:$F,ROW())</f>
        <v>0</v>
      </c>
      <c r="B1706">
        <f>INDEX([1]Calculation!$D:$D,ROW())</f>
        <v>0</v>
      </c>
      <c r="C1706" t="str">
        <f>IF(INDEX([1]Calculation!$G:$G,ROW())=0,"-",INDEX([1]Calculation!$G:$G,ROW()))</f>
        <v>-</v>
      </c>
      <c r="D1706" t="str">
        <f>INDEX([1]Calculation!$J:$J,ROW())&amp;"  "&amp;INDEX([1]Calculation!$K:$K,ROW())</f>
        <v xml:space="preserve">  </v>
      </c>
      <c r="E1706" s="19">
        <f>INDEX([1]Calculation!$I:$I,ROW())</f>
        <v>0</v>
      </c>
      <c r="F1706" s="12">
        <f>ROUND(INDEX([1]Calculation!AL:AL,ROW()),1)</f>
        <v>0</v>
      </c>
      <c r="G1706" s="8">
        <f>ROUND(INDEX([1]Calculation!L:L,ROW()),0)</f>
        <v>0</v>
      </c>
      <c r="H1706" s="8">
        <f>ROUND(INDEX([1]Calculation!M:M,ROW()),0)</f>
        <v>0</v>
      </c>
      <c r="I1706" s="8">
        <f>ROUND(INDEX([1]Calculation!N:N,ROW()),0)</f>
        <v>0</v>
      </c>
      <c r="J1706" s="8">
        <f>ROUND(INDEX([1]Calculation!O:O,ROW()),0)</f>
        <v>0</v>
      </c>
      <c r="K1706" s="8">
        <f>ROUND(INDEX([1]Calculation!P:P,ROW()),0)</f>
        <v>0</v>
      </c>
      <c r="L1706" s="8">
        <f>ROUND(INDEX([1]Calculation!Q:Q,ROW()),0)</f>
        <v>0</v>
      </c>
      <c r="M1706" s="8">
        <f>ROUND(INDEX([1]Calculation!R:R,ROW()),0)</f>
        <v>0</v>
      </c>
      <c r="N1706" s="8">
        <f>ROUND(INDEX([1]Calculation!S:S,ROW()),0)</f>
        <v>0</v>
      </c>
      <c r="O1706" s="8">
        <f>ROUND(INDEX([1]Calculation!T:T,ROW()),0)</f>
        <v>0</v>
      </c>
      <c r="P1706" s="8">
        <f>INDEX([1]Calculation!CB:CB,ROW())</f>
        <v>0</v>
      </c>
    </row>
    <row r="1707" spans="1:16">
      <c r="A1707">
        <f>INDEX([1]Calculation!$F:$F,ROW())</f>
        <v>0</v>
      </c>
      <c r="B1707">
        <f>INDEX([1]Calculation!$D:$D,ROW())</f>
        <v>0</v>
      </c>
      <c r="C1707" t="str">
        <f>IF(INDEX([1]Calculation!$G:$G,ROW())=0,"-",INDEX([1]Calculation!$G:$G,ROW()))</f>
        <v>-</v>
      </c>
      <c r="D1707" t="str">
        <f>INDEX([1]Calculation!$J:$J,ROW())&amp;"  "&amp;INDEX([1]Calculation!$K:$K,ROW())</f>
        <v xml:space="preserve">  </v>
      </c>
      <c r="E1707" s="19">
        <f>INDEX([1]Calculation!$I:$I,ROW())</f>
        <v>0</v>
      </c>
      <c r="F1707" s="12">
        <f>ROUND(INDEX([1]Calculation!AL:AL,ROW()),1)</f>
        <v>0</v>
      </c>
      <c r="G1707" s="8">
        <f>ROUND(INDEX([1]Calculation!L:L,ROW()),0)</f>
        <v>0</v>
      </c>
      <c r="H1707" s="8">
        <f>ROUND(INDEX([1]Calculation!M:M,ROW()),0)</f>
        <v>0</v>
      </c>
      <c r="I1707" s="8">
        <f>ROUND(INDEX([1]Calculation!N:N,ROW()),0)</f>
        <v>0</v>
      </c>
      <c r="J1707" s="8">
        <f>ROUND(INDEX([1]Calculation!O:O,ROW()),0)</f>
        <v>0</v>
      </c>
      <c r="K1707" s="8">
        <f>ROUND(INDEX([1]Calculation!P:P,ROW()),0)</f>
        <v>0</v>
      </c>
      <c r="L1707" s="8">
        <f>ROUND(INDEX([1]Calculation!Q:Q,ROW()),0)</f>
        <v>0</v>
      </c>
      <c r="M1707" s="8">
        <f>ROUND(INDEX([1]Calculation!R:R,ROW()),0)</f>
        <v>0</v>
      </c>
      <c r="N1707" s="8">
        <f>ROUND(INDEX([1]Calculation!S:S,ROW()),0)</f>
        <v>0</v>
      </c>
      <c r="O1707" s="8">
        <f>ROUND(INDEX([1]Calculation!T:T,ROW()),0)</f>
        <v>0</v>
      </c>
      <c r="P1707" s="8">
        <f>INDEX([1]Calculation!CB:CB,ROW())</f>
        <v>0</v>
      </c>
    </row>
    <row r="1708" spans="1:16">
      <c r="A1708">
        <f>INDEX([1]Calculation!$F:$F,ROW())</f>
        <v>0</v>
      </c>
      <c r="B1708">
        <f>INDEX([1]Calculation!$D:$D,ROW())</f>
        <v>0</v>
      </c>
      <c r="C1708" t="str">
        <f>IF(INDEX([1]Calculation!$G:$G,ROW())=0,"-",INDEX([1]Calculation!$G:$G,ROW()))</f>
        <v>-</v>
      </c>
      <c r="D1708" t="str">
        <f>INDEX([1]Calculation!$J:$J,ROW())&amp;"  "&amp;INDEX([1]Calculation!$K:$K,ROW())</f>
        <v xml:space="preserve">  </v>
      </c>
      <c r="E1708" s="19">
        <f>INDEX([1]Calculation!$I:$I,ROW())</f>
        <v>0</v>
      </c>
      <c r="F1708" s="12">
        <f>ROUND(INDEX([1]Calculation!AL:AL,ROW()),1)</f>
        <v>0</v>
      </c>
      <c r="G1708" s="8">
        <f>ROUND(INDEX([1]Calculation!L:L,ROW()),0)</f>
        <v>0</v>
      </c>
      <c r="H1708" s="8">
        <f>ROUND(INDEX([1]Calculation!M:M,ROW()),0)</f>
        <v>0</v>
      </c>
      <c r="I1708" s="8">
        <f>ROUND(INDEX([1]Calculation!N:N,ROW()),0)</f>
        <v>0</v>
      </c>
      <c r="J1708" s="8">
        <f>ROUND(INDEX([1]Calculation!O:O,ROW()),0)</f>
        <v>0</v>
      </c>
      <c r="K1708" s="8">
        <f>ROUND(INDEX([1]Calculation!P:P,ROW()),0)</f>
        <v>0</v>
      </c>
      <c r="L1708" s="8">
        <f>ROUND(INDEX([1]Calculation!Q:Q,ROW()),0)</f>
        <v>0</v>
      </c>
      <c r="M1708" s="8">
        <f>ROUND(INDEX([1]Calculation!R:R,ROW()),0)</f>
        <v>0</v>
      </c>
      <c r="N1708" s="8">
        <f>ROUND(INDEX([1]Calculation!S:S,ROW()),0)</f>
        <v>0</v>
      </c>
      <c r="O1708" s="8">
        <f>ROUND(INDEX([1]Calculation!T:T,ROW()),0)</f>
        <v>0</v>
      </c>
      <c r="P1708" s="8">
        <f>INDEX([1]Calculation!CB:CB,ROW())</f>
        <v>0</v>
      </c>
    </row>
    <row r="1709" spans="1:16">
      <c r="A1709">
        <f>INDEX([1]Calculation!$F:$F,ROW())</f>
        <v>0</v>
      </c>
      <c r="B1709">
        <f>INDEX([1]Calculation!$D:$D,ROW())</f>
        <v>0</v>
      </c>
      <c r="C1709" t="str">
        <f>IF(INDEX([1]Calculation!$G:$G,ROW())=0,"-",INDEX([1]Calculation!$G:$G,ROW()))</f>
        <v>-</v>
      </c>
      <c r="D1709" t="str">
        <f>INDEX([1]Calculation!$J:$J,ROW())&amp;"  "&amp;INDEX([1]Calculation!$K:$K,ROW())</f>
        <v xml:space="preserve">  </v>
      </c>
      <c r="E1709" s="19">
        <f>INDEX([1]Calculation!$I:$I,ROW())</f>
        <v>0</v>
      </c>
      <c r="F1709" s="12">
        <f>ROUND(INDEX([1]Calculation!AL:AL,ROW()),1)</f>
        <v>0</v>
      </c>
      <c r="G1709" s="8">
        <f>ROUND(INDEX([1]Calculation!L:L,ROW()),0)</f>
        <v>0</v>
      </c>
      <c r="H1709" s="8">
        <f>ROUND(INDEX([1]Calculation!M:M,ROW()),0)</f>
        <v>0</v>
      </c>
      <c r="I1709" s="8">
        <f>ROUND(INDEX([1]Calculation!N:N,ROW()),0)</f>
        <v>0</v>
      </c>
      <c r="J1709" s="8">
        <f>ROUND(INDEX([1]Calculation!O:O,ROW()),0)</f>
        <v>0</v>
      </c>
      <c r="K1709" s="8">
        <f>ROUND(INDEX([1]Calculation!P:P,ROW()),0)</f>
        <v>0</v>
      </c>
      <c r="L1709" s="8">
        <f>ROUND(INDEX([1]Calculation!Q:Q,ROW()),0)</f>
        <v>0</v>
      </c>
      <c r="M1709" s="8">
        <f>ROUND(INDEX([1]Calculation!R:R,ROW()),0)</f>
        <v>0</v>
      </c>
      <c r="N1709" s="8">
        <f>ROUND(INDEX([1]Calculation!S:S,ROW()),0)</f>
        <v>0</v>
      </c>
      <c r="O1709" s="8">
        <f>ROUND(INDEX([1]Calculation!T:T,ROW()),0)</f>
        <v>0</v>
      </c>
      <c r="P1709" s="8">
        <f>INDEX([1]Calculation!CB:CB,ROW())</f>
        <v>0</v>
      </c>
    </row>
    <row r="1710" spans="1:16">
      <c r="A1710">
        <f>INDEX([1]Calculation!$F:$F,ROW())</f>
        <v>0</v>
      </c>
      <c r="B1710">
        <f>INDEX([1]Calculation!$D:$D,ROW())</f>
        <v>0</v>
      </c>
      <c r="C1710" t="str">
        <f>IF(INDEX([1]Calculation!$G:$G,ROW())=0,"-",INDEX([1]Calculation!$G:$G,ROW()))</f>
        <v>-</v>
      </c>
      <c r="D1710" t="str">
        <f>INDEX([1]Calculation!$J:$J,ROW())&amp;"  "&amp;INDEX([1]Calculation!$K:$K,ROW())</f>
        <v xml:space="preserve">  </v>
      </c>
      <c r="E1710" s="19">
        <f>INDEX([1]Calculation!$I:$I,ROW())</f>
        <v>0</v>
      </c>
      <c r="F1710" s="12">
        <f>ROUND(INDEX([1]Calculation!AL:AL,ROW()),1)</f>
        <v>0</v>
      </c>
      <c r="G1710" s="8">
        <f>ROUND(INDEX([1]Calculation!L:L,ROW()),0)</f>
        <v>0</v>
      </c>
      <c r="H1710" s="8">
        <f>ROUND(INDEX([1]Calculation!M:M,ROW()),0)</f>
        <v>0</v>
      </c>
      <c r="I1710" s="8">
        <f>ROUND(INDEX([1]Calculation!N:N,ROW()),0)</f>
        <v>0</v>
      </c>
      <c r="J1710" s="8">
        <f>ROUND(INDEX([1]Calculation!O:O,ROW()),0)</f>
        <v>0</v>
      </c>
      <c r="K1710" s="8">
        <f>ROUND(INDEX([1]Calculation!P:P,ROW()),0)</f>
        <v>0</v>
      </c>
      <c r="L1710" s="8">
        <f>ROUND(INDEX([1]Calculation!Q:Q,ROW()),0)</f>
        <v>0</v>
      </c>
      <c r="M1710" s="8">
        <f>ROUND(INDEX([1]Calculation!R:R,ROW()),0)</f>
        <v>0</v>
      </c>
      <c r="N1710" s="8">
        <f>ROUND(INDEX([1]Calculation!S:S,ROW()),0)</f>
        <v>0</v>
      </c>
      <c r="O1710" s="8">
        <f>ROUND(INDEX([1]Calculation!T:T,ROW()),0)</f>
        <v>0</v>
      </c>
      <c r="P1710" s="8">
        <f>INDEX([1]Calculation!CB:CB,ROW())</f>
        <v>0</v>
      </c>
    </row>
    <row r="1711" spans="1:16">
      <c r="A1711">
        <f>INDEX([1]Calculation!$F:$F,ROW())</f>
        <v>0</v>
      </c>
      <c r="B1711">
        <f>INDEX([1]Calculation!$D:$D,ROW())</f>
        <v>0</v>
      </c>
      <c r="C1711" t="str">
        <f>IF(INDEX([1]Calculation!$G:$G,ROW())=0,"-",INDEX([1]Calculation!$G:$G,ROW()))</f>
        <v>-</v>
      </c>
      <c r="D1711" t="str">
        <f>INDEX([1]Calculation!$J:$J,ROW())&amp;"  "&amp;INDEX([1]Calculation!$K:$K,ROW())</f>
        <v xml:space="preserve">  </v>
      </c>
      <c r="E1711" s="19">
        <f>INDEX([1]Calculation!$I:$I,ROW())</f>
        <v>0</v>
      </c>
      <c r="F1711" s="12">
        <f>ROUND(INDEX([1]Calculation!AL:AL,ROW()),1)</f>
        <v>0</v>
      </c>
      <c r="G1711" s="8">
        <f>ROUND(INDEX([1]Calculation!L:L,ROW()),0)</f>
        <v>0</v>
      </c>
      <c r="H1711" s="8">
        <f>ROUND(INDEX([1]Calculation!M:M,ROW()),0)</f>
        <v>0</v>
      </c>
      <c r="I1711" s="8">
        <f>ROUND(INDEX([1]Calculation!N:N,ROW()),0)</f>
        <v>0</v>
      </c>
      <c r="J1711" s="8">
        <f>ROUND(INDEX([1]Calculation!O:O,ROW()),0)</f>
        <v>0</v>
      </c>
      <c r="K1711" s="8">
        <f>ROUND(INDEX([1]Calculation!P:P,ROW()),0)</f>
        <v>0</v>
      </c>
      <c r="L1711" s="8">
        <f>ROUND(INDEX([1]Calculation!Q:Q,ROW()),0)</f>
        <v>0</v>
      </c>
      <c r="M1711" s="8">
        <f>ROUND(INDEX([1]Calculation!R:R,ROW()),0)</f>
        <v>0</v>
      </c>
      <c r="N1711" s="8">
        <f>ROUND(INDEX([1]Calculation!S:S,ROW()),0)</f>
        <v>0</v>
      </c>
      <c r="O1711" s="8">
        <f>ROUND(INDEX([1]Calculation!T:T,ROW()),0)</f>
        <v>0</v>
      </c>
      <c r="P1711" s="8">
        <f>INDEX([1]Calculation!CB:CB,ROW())</f>
        <v>0</v>
      </c>
    </row>
    <row r="1712" spans="1:16">
      <c r="A1712">
        <f>INDEX([1]Calculation!$F:$F,ROW())</f>
        <v>0</v>
      </c>
      <c r="B1712">
        <f>INDEX([1]Calculation!$D:$D,ROW())</f>
        <v>0</v>
      </c>
      <c r="C1712" t="str">
        <f>IF(INDEX([1]Calculation!$G:$G,ROW())=0,"-",INDEX([1]Calculation!$G:$G,ROW()))</f>
        <v>-</v>
      </c>
      <c r="D1712" t="str">
        <f>INDEX([1]Calculation!$J:$J,ROW())&amp;"  "&amp;INDEX([1]Calculation!$K:$K,ROW())</f>
        <v xml:space="preserve">  </v>
      </c>
      <c r="E1712" s="19">
        <f>INDEX([1]Calculation!$I:$I,ROW())</f>
        <v>0</v>
      </c>
      <c r="F1712" s="12">
        <f>ROUND(INDEX([1]Calculation!AL:AL,ROW()),1)</f>
        <v>0</v>
      </c>
      <c r="G1712" s="8">
        <f>ROUND(INDEX([1]Calculation!L:L,ROW()),0)</f>
        <v>0</v>
      </c>
      <c r="H1712" s="8">
        <f>ROUND(INDEX([1]Calculation!M:M,ROW()),0)</f>
        <v>0</v>
      </c>
      <c r="I1712" s="8">
        <f>ROUND(INDEX([1]Calculation!N:N,ROW()),0)</f>
        <v>0</v>
      </c>
      <c r="J1712" s="8">
        <f>ROUND(INDEX([1]Calculation!O:O,ROW()),0)</f>
        <v>0</v>
      </c>
      <c r="K1712" s="8">
        <f>ROUND(INDEX([1]Calculation!P:P,ROW()),0)</f>
        <v>0</v>
      </c>
      <c r="L1712" s="8">
        <f>ROUND(INDEX([1]Calculation!Q:Q,ROW()),0)</f>
        <v>0</v>
      </c>
      <c r="M1712" s="8">
        <f>ROUND(INDEX([1]Calculation!R:R,ROW()),0)</f>
        <v>0</v>
      </c>
      <c r="N1712" s="8">
        <f>ROUND(INDEX([1]Calculation!S:S,ROW()),0)</f>
        <v>0</v>
      </c>
      <c r="O1712" s="8">
        <f>ROUND(INDEX([1]Calculation!T:T,ROW()),0)</f>
        <v>0</v>
      </c>
      <c r="P1712" s="8">
        <f>INDEX([1]Calculation!CB:CB,ROW())</f>
        <v>0</v>
      </c>
    </row>
    <row r="1713" spans="1:16">
      <c r="A1713">
        <f>INDEX([1]Calculation!$F:$F,ROW())</f>
        <v>0</v>
      </c>
      <c r="B1713">
        <f>INDEX([1]Calculation!$D:$D,ROW())</f>
        <v>0</v>
      </c>
      <c r="C1713" t="str">
        <f>IF(INDEX([1]Calculation!$G:$G,ROW())=0,"-",INDEX([1]Calculation!$G:$G,ROW()))</f>
        <v>-</v>
      </c>
      <c r="D1713" t="str">
        <f>INDEX([1]Calculation!$J:$J,ROW())&amp;"  "&amp;INDEX([1]Calculation!$K:$K,ROW())</f>
        <v xml:space="preserve">  </v>
      </c>
      <c r="E1713" s="19">
        <f>INDEX([1]Calculation!$I:$I,ROW())</f>
        <v>0</v>
      </c>
      <c r="F1713" s="12">
        <f>ROUND(INDEX([1]Calculation!AL:AL,ROW()),1)</f>
        <v>0</v>
      </c>
      <c r="G1713" s="8">
        <f>ROUND(INDEX([1]Calculation!L:L,ROW()),0)</f>
        <v>0</v>
      </c>
      <c r="H1713" s="8">
        <f>ROUND(INDEX([1]Calculation!M:M,ROW()),0)</f>
        <v>0</v>
      </c>
      <c r="I1713" s="8">
        <f>ROUND(INDEX([1]Calculation!N:N,ROW()),0)</f>
        <v>0</v>
      </c>
      <c r="J1713" s="8">
        <f>ROUND(INDEX([1]Calculation!O:O,ROW()),0)</f>
        <v>0</v>
      </c>
      <c r="K1713" s="8">
        <f>ROUND(INDEX([1]Calculation!P:P,ROW()),0)</f>
        <v>0</v>
      </c>
      <c r="L1713" s="8">
        <f>ROUND(INDEX([1]Calculation!Q:Q,ROW()),0)</f>
        <v>0</v>
      </c>
      <c r="M1713" s="8">
        <f>ROUND(INDEX([1]Calculation!R:R,ROW()),0)</f>
        <v>0</v>
      </c>
      <c r="N1713" s="8">
        <f>ROUND(INDEX([1]Calculation!S:S,ROW()),0)</f>
        <v>0</v>
      </c>
      <c r="O1713" s="8">
        <f>ROUND(INDEX([1]Calculation!T:T,ROW()),0)</f>
        <v>0</v>
      </c>
      <c r="P1713" s="8">
        <f>INDEX([1]Calculation!CB:CB,ROW())</f>
        <v>0</v>
      </c>
    </row>
    <row r="1714" spans="1:16">
      <c r="A1714">
        <f>INDEX([1]Calculation!$F:$F,ROW())</f>
        <v>0</v>
      </c>
      <c r="B1714">
        <f>INDEX([1]Calculation!$D:$D,ROW())</f>
        <v>0</v>
      </c>
      <c r="C1714" t="str">
        <f>IF(INDEX([1]Calculation!$G:$G,ROW())=0,"-",INDEX([1]Calculation!$G:$G,ROW()))</f>
        <v>-</v>
      </c>
      <c r="D1714" t="str">
        <f>INDEX([1]Calculation!$J:$J,ROW())&amp;"  "&amp;INDEX([1]Calculation!$K:$K,ROW())</f>
        <v xml:space="preserve">  </v>
      </c>
      <c r="E1714" s="19">
        <f>INDEX([1]Calculation!$I:$I,ROW())</f>
        <v>0</v>
      </c>
      <c r="F1714" s="12">
        <f>ROUND(INDEX([1]Calculation!AL:AL,ROW()),1)</f>
        <v>0</v>
      </c>
      <c r="G1714" s="8">
        <f>ROUND(INDEX([1]Calculation!L:L,ROW()),0)</f>
        <v>0</v>
      </c>
      <c r="H1714" s="8">
        <f>ROUND(INDEX([1]Calculation!M:M,ROW()),0)</f>
        <v>0</v>
      </c>
      <c r="I1714" s="8">
        <f>ROUND(INDEX([1]Calculation!N:N,ROW()),0)</f>
        <v>0</v>
      </c>
      <c r="J1714" s="8">
        <f>ROUND(INDEX([1]Calculation!O:O,ROW()),0)</f>
        <v>0</v>
      </c>
      <c r="K1714" s="8">
        <f>ROUND(INDEX([1]Calculation!P:P,ROW()),0)</f>
        <v>0</v>
      </c>
      <c r="L1714" s="8">
        <f>ROUND(INDEX([1]Calculation!Q:Q,ROW()),0)</f>
        <v>0</v>
      </c>
      <c r="M1714" s="8">
        <f>ROUND(INDEX([1]Calculation!R:R,ROW()),0)</f>
        <v>0</v>
      </c>
      <c r="N1714" s="8">
        <f>ROUND(INDEX([1]Calculation!S:S,ROW()),0)</f>
        <v>0</v>
      </c>
      <c r="O1714" s="8">
        <f>ROUND(INDEX([1]Calculation!T:T,ROW()),0)</f>
        <v>0</v>
      </c>
      <c r="P1714" s="8">
        <f>INDEX([1]Calculation!CB:CB,ROW())</f>
        <v>0</v>
      </c>
    </row>
    <row r="1715" spans="1:16">
      <c r="A1715">
        <f>INDEX([1]Calculation!$F:$F,ROW())</f>
        <v>0</v>
      </c>
      <c r="B1715">
        <f>INDEX([1]Calculation!$D:$D,ROW())</f>
        <v>0</v>
      </c>
      <c r="C1715" t="str">
        <f>IF(INDEX([1]Calculation!$G:$G,ROW())=0,"-",INDEX([1]Calculation!$G:$G,ROW()))</f>
        <v>-</v>
      </c>
      <c r="D1715" t="str">
        <f>INDEX([1]Calculation!$J:$J,ROW())&amp;"  "&amp;INDEX([1]Calculation!$K:$K,ROW())</f>
        <v xml:space="preserve">  </v>
      </c>
      <c r="E1715" s="19">
        <f>INDEX([1]Calculation!$I:$I,ROW())</f>
        <v>0</v>
      </c>
      <c r="F1715" s="12">
        <f>ROUND(INDEX([1]Calculation!AL:AL,ROW()),1)</f>
        <v>0</v>
      </c>
      <c r="G1715" s="8">
        <f>ROUND(INDEX([1]Calculation!L:L,ROW()),0)</f>
        <v>0</v>
      </c>
      <c r="H1715" s="8">
        <f>ROUND(INDEX([1]Calculation!M:M,ROW()),0)</f>
        <v>0</v>
      </c>
      <c r="I1715" s="8">
        <f>ROUND(INDEX([1]Calculation!N:N,ROW()),0)</f>
        <v>0</v>
      </c>
      <c r="J1715" s="8">
        <f>ROUND(INDEX([1]Calculation!O:O,ROW()),0)</f>
        <v>0</v>
      </c>
      <c r="K1715" s="8">
        <f>ROUND(INDEX([1]Calculation!P:P,ROW()),0)</f>
        <v>0</v>
      </c>
      <c r="L1715" s="8">
        <f>ROUND(INDEX([1]Calculation!Q:Q,ROW()),0)</f>
        <v>0</v>
      </c>
      <c r="M1715" s="8">
        <f>ROUND(INDEX([1]Calculation!R:R,ROW()),0)</f>
        <v>0</v>
      </c>
      <c r="N1715" s="8">
        <f>ROUND(INDEX([1]Calculation!S:S,ROW()),0)</f>
        <v>0</v>
      </c>
      <c r="O1715" s="8">
        <f>ROUND(INDEX([1]Calculation!T:T,ROW()),0)</f>
        <v>0</v>
      </c>
      <c r="P1715" s="8">
        <f>INDEX([1]Calculation!CB:CB,ROW())</f>
        <v>0</v>
      </c>
    </row>
    <row r="1716" spans="1:16">
      <c r="A1716">
        <f>INDEX([1]Calculation!$F:$F,ROW())</f>
        <v>0</v>
      </c>
      <c r="B1716">
        <f>INDEX([1]Calculation!$D:$D,ROW())</f>
        <v>0</v>
      </c>
      <c r="C1716" t="str">
        <f>IF(INDEX([1]Calculation!$G:$G,ROW())=0,"-",INDEX([1]Calculation!$G:$G,ROW()))</f>
        <v>-</v>
      </c>
      <c r="D1716" t="str">
        <f>INDEX([1]Calculation!$J:$J,ROW())&amp;"  "&amp;INDEX([1]Calculation!$K:$K,ROW())</f>
        <v xml:space="preserve">  </v>
      </c>
      <c r="E1716" s="19">
        <f>INDEX([1]Calculation!$I:$I,ROW())</f>
        <v>0</v>
      </c>
      <c r="F1716" s="12">
        <f>ROUND(INDEX([1]Calculation!AL:AL,ROW()),1)</f>
        <v>0</v>
      </c>
      <c r="G1716" s="8">
        <f>ROUND(INDEX([1]Calculation!L:L,ROW()),0)</f>
        <v>0</v>
      </c>
      <c r="H1716" s="8">
        <f>ROUND(INDEX([1]Calculation!M:M,ROW()),0)</f>
        <v>0</v>
      </c>
      <c r="I1716" s="8">
        <f>ROUND(INDEX([1]Calculation!N:N,ROW()),0)</f>
        <v>0</v>
      </c>
      <c r="J1716" s="8">
        <f>ROUND(INDEX([1]Calculation!O:O,ROW()),0)</f>
        <v>0</v>
      </c>
      <c r="K1716" s="8">
        <f>ROUND(INDEX([1]Calculation!P:P,ROW()),0)</f>
        <v>0</v>
      </c>
      <c r="L1716" s="8">
        <f>ROUND(INDEX([1]Calculation!Q:Q,ROW()),0)</f>
        <v>0</v>
      </c>
      <c r="M1716" s="8">
        <f>ROUND(INDEX([1]Calculation!R:R,ROW()),0)</f>
        <v>0</v>
      </c>
      <c r="N1716" s="8">
        <f>ROUND(INDEX([1]Calculation!S:S,ROW()),0)</f>
        <v>0</v>
      </c>
      <c r="O1716" s="8">
        <f>ROUND(INDEX([1]Calculation!T:T,ROW()),0)</f>
        <v>0</v>
      </c>
      <c r="P1716" s="8">
        <f>INDEX([1]Calculation!CB:CB,ROW())</f>
        <v>0</v>
      </c>
    </row>
    <row r="1717" spans="1:16">
      <c r="A1717">
        <f>INDEX([1]Calculation!$F:$F,ROW())</f>
        <v>0</v>
      </c>
      <c r="B1717">
        <f>INDEX([1]Calculation!$D:$D,ROW())</f>
        <v>0</v>
      </c>
      <c r="C1717" t="str">
        <f>IF(INDEX([1]Calculation!$G:$G,ROW())=0,"-",INDEX([1]Calculation!$G:$G,ROW()))</f>
        <v>-</v>
      </c>
      <c r="D1717" t="str">
        <f>INDEX([1]Calculation!$J:$J,ROW())&amp;"  "&amp;INDEX([1]Calculation!$K:$K,ROW())</f>
        <v xml:space="preserve">  </v>
      </c>
      <c r="E1717" s="19">
        <f>INDEX([1]Calculation!$I:$I,ROW())</f>
        <v>0</v>
      </c>
      <c r="F1717" s="12">
        <f>ROUND(INDEX([1]Calculation!AL:AL,ROW()),1)</f>
        <v>0</v>
      </c>
      <c r="G1717" s="8">
        <f>ROUND(INDEX([1]Calculation!L:L,ROW()),0)</f>
        <v>0</v>
      </c>
      <c r="H1717" s="8">
        <f>ROUND(INDEX([1]Calculation!M:M,ROW()),0)</f>
        <v>0</v>
      </c>
      <c r="I1717" s="8">
        <f>ROUND(INDEX([1]Calculation!N:N,ROW()),0)</f>
        <v>0</v>
      </c>
      <c r="J1717" s="8">
        <f>ROUND(INDEX([1]Calculation!O:O,ROW()),0)</f>
        <v>0</v>
      </c>
      <c r="K1717" s="8">
        <f>ROUND(INDEX([1]Calculation!P:P,ROW()),0)</f>
        <v>0</v>
      </c>
      <c r="L1717" s="8">
        <f>ROUND(INDEX([1]Calculation!Q:Q,ROW()),0)</f>
        <v>0</v>
      </c>
      <c r="M1717" s="8">
        <f>ROUND(INDEX([1]Calculation!R:R,ROW()),0)</f>
        <v>0</v>
      </c>
      <c r="N1717" s="8">
        <f>ROUND(INDEX([1]Calculation!S:S,ROW()),0)</f>
        <v>0</v>
      </c>
      <c r="O1717" s="8">
        <f>ROUND(INDEX([1]Calculation!T:T,ROW()),0)</f>
        <v>0</v>
      </c>
      <c r="P1717" s="8">
        <f>INDEX([1]Calculation!CB:CB,ROW())</f>
        <v>0</v>
      </c>
    </row>
    <row r="1718" spans="1:16">
      <c r="A1718">
        <f>INDEX([1]Calculation!$F:$F,ROW())</f>
        <v>0</v>
      </c>
      <c r="B1718">
        <f>INDEX([1]Calculation!$D:$D,ROW())</f>
        <v>0</v>
      </c>
      <c r="C1718" t="str">
        <f>IF(INDEX([1]Calculation!$G:$G,ROW())=0,"-",INDEX([1]Calculation!$G:$G,ROW()))</f>
        <v>-</v>
      </c>
      <c r="D1718" t="str">
        <f>INDEX([1]Calculation!$J:$J,ROW())&amp;"  "&amp;INDEX([1]Calculation!$K:$K,ROW())</f>
        <v xml:space="preserve">  </v>
      </c>
      <c r="E1718" s="19">
        <f>INDEX([1]Calculation!$I:$I,ROW())</f>
        <v>0</v>
      </c>
      <c r="F1718" s="12">
        <f>ROUND(INDEX([1]Calculation!AL:AL,ROW()),1)</f>
        <v>0</v>
      </c>
      <c r="G1718" s="8">
        <f>ROUND(INDEX([1]Calculation!L:L,ROW()),0)</f>
        <v>0</v>
      </c>
      <c r="H1718" s="8">
        <f>ROUND(INDEX([1]Calculation!M:M,ROW()),0)</f>
        <v>0</v>
      </c>
      <c r="I1718" s="8">
        <f>ROUND(INDEX([1]Calculation!N:N,ROW()),0)</f>
        <v>0</v>
      </c>
      <c r="J1718" s="8">
        <f>ROUND(INDEX([1]Calculation!O:O,ROW()),0)</f>
        <v>0</v>
      </c>
      <c r="K1718" s="8">
        <f>ROUND(INDEX([1]Calculation!P:P,ROW()),0)</f>
        <v>0</v>
      </c>
      <c r="L1718" s="8">
        <f>ROUND(INDEX([1]Calculation!Q:Q,ROW()),0)</f>
        <v>0</v>
      </c>
      <c r="M1718" s="8">
        <f>ROUND(INDEX([1]Calculation!R:R,ROW()),0)</f>
        <v>0</v>
      </c>
      <c r="N1718" s="8">
        <f>ROUND(INDEX([1]Calculation!S:S,ROW()),0)</f>
        <v>0</v>
      </c>
      <c r="O1718" s="8">
        <f>ROUND(INDEX([1]Calculation!T:T,ROW()),0)</f>
        <v>0</v>
      </c>
      <c r="P1718" s="8">
        <f>INDEX([1]Calculation!CB:CB,ROW())</f>
        <v>0</v>
      </c>
    </row>
    <row r="1719" spans="1:16">
      <c r="A1719">
        <f>INDEX([1]Calculation!$F:$F,ROW())</f>
        <v>0</v>
      </c>
      <c r="B1719">
        <f>INDEX([1]Calculation!$D:$D,ROW())</f>
        <v>0</v>
      </c>
      <c r="C1719" t="str">
        <f>IF(INDEX([1]Calculation!$G:$G,ROW())=0,"-",INDEX([1]Calculation!$G:$G,ROW()))</f>
        <v>-</v>
      </c>
      <c r="D1719" t="str">
        <f>INDEX([1]Calculation!$J:$J,ROW())&amp;"  "&amp;INDEX([1]Calculation!$K:$K,ROW())</f>
        <v xml:space="preserve">  </v>
      </c>
      <c r="E1719" s="19">
        <f>INDEX([1]Calculation!$I:$I,ROW())</f>
        <v>0</v>
      </c>
      <c r="F1719" s="12">
        <f>ROUND(INDEX([1]Calculation!AL:AL,ROW()),1)</f>
        <v>0</v>
      </c>
      <c r="G1719" s="8">
        <f>ROUND(INDEX([1]Calculation!L:L,ROW()),0)</f>
        <v>0</v>
      </c>
      <c r="H1719" s="8">
        <f>ROUND(INDEX([1]Calculation!M:M,ROW()),0)</f>
        <v>0</v>
      </c>
      <c r="I1719" s="8">
        <f>ROUND(INDEX([1]Calculation!N:N,ROW()),0)</f>
        <v>0</v>
      </c>
      <c r="J1719" s="8">
        <f>ROUND(INDEX([1]Calculation!O:O,ROW()),0)</f>
        <v>0</v>
      </c>
      <c r="K1719" s="8">
        <f>ROUND(INDEX([1]Calculation!P:P,ROW()),0)</f>
        <v>0</v>
      </c>
      <c r="L1719" s="8">
        <f>ROUND(INDEX([1]Calculation!Q:Q,ROW()),0)</f>
        <v>0</v>
      </c>
      <c r="M1719" s="8">
        <f>ROUND(INDEX([1]Calculation!R:R,ROW()),0)</f>
        <v>0</v>
      </c>
      <c r="N1719" s="8">
        <f>ROUND(INDEX([1]Calculation!S:S,ROW()),0)</f>
        <v>0</v>
      </c>
      <c r="O1719" s="8">
        <f>ROUND(INDEX([1]Calculation!T:T,ROW()),0)</f>
        <v>0</v>
      </c>
      <c r="P1719" s="8">
        <f>INDEX([1]Calculation!CB:CB,ROW())</f>
        <v>0</v>
      </c>
    </row>
    <row r="1720" spans="1:16">
      <c r="A1720">
        <f>INDEX([1]Calculation!$F:$F,ROW())</f>
        <v>0</v>
      </c>
      <c r="B1720">
        <f>INDEX([1]Calculation!$D:$D,ROW())</f>
        <v>0</v>
      </c>
      <c r="C1720" t="str">
        <f>IF(INDEX([1]Calculation!$G:$G,ROW())=0,"-",INDEX([1]Calculation!$G:$G,ROW()))</f>
        <v>-</v>
      </c>
      <c r="D1720" t="str">
        <f>INDEX([1]Calculation!$J:$J,ROW())&amp;"  "&amp;INDEX([1]Calculation!$K:$K,ROW())</f>
        <v xml:space="preserve">  </v>
      </c>
      <c r="E1720" s="19">
        <f>INDEX([1]Calculation!$I:$I,ROW())</f>
        <v>0</v>
      </c>
      <c r="F1720" s="12">
        <f>ROUND(INDEX([1]Calculation!AL:AL,ROW()),1)</f>
        <v>0</v>
      </c>
      <c r="G1720" s="8">
        <f>ROUND(INDEX([1]Calculation!L:L,ROW()),0)</f>
        <v>0</v>
      </c>
      <c r="H1720" s="8">
        <f>ROUND(INDEX([1]Calculation!M:M,ROW()),0)</f>
        <v>0</v>
      </c>
      <c r="I1720" s="8">
        <f>ROUND(INDEX([1]Calculation!N:N,ROW()),0)</f>
        <v>0</v>
      </c>
      <c r="J1720" s="8">
        <f>ROUND(INDEX([1]Calculation!O:O,ROW()),0)</f>
        <v>0</v>
      </c>
      <c r="K1720" s="8">
        <f>ROUND(INDEX([1]Calculation!P:P,ROW()),0)</f>
        <v>0</v>
      </c>
      <c r="L1720" s="8">
        <f>ROUND(INDEX([1]Calculation!Q:Q,ROW()),0)</f>
        <v>0</v>
      </c>
      <c r="M1720" s="8">
        <f>ROUND(INDEX([1]Calculation!R:R,ROW()),0)</f>
        <v>0</v>
      </c>
      <c r="N1720" s="8">
        <f>ROUND(INDEX([1]Calculation!S:S,ROW()),0)</f>
        <v>0</v>
      </c>
      <c r="O1720" s="8">
        <f>ROUND(INDEX([1]Calculation!T:T,ROW()),0)</f>
        <v>0</v>
      </c>
      <c r="P1720" s="8">
        <f>INDEX([1]Calculation!CB:CB,ROW())</f>
        <v>0</v>
      </c>
    </row>
    <row r="1721" spans="1:16">
      <c r="A1721">
        <f>INDEX([1]Calculation!$F:$F,ROW())</f>
        <v>0</v>
      </c>
      <c r="B1721">
        <f>INDEX([1]Calculation!$D:$D,ROW())</f>
        <v>0</v>
      </c>
      <c r="C1721" t="str">
        <f>IF(INDEX([1]Calculation!$G:$G,ROW())=0,"-",INDEX([1]Calculation!$G:$G,ROW()))</f>
        <v>-</v>
      </c>
      <c r="D1721" t="str">
        <f>INDEX([1]Calculation!$J:$J,ROW())&amp;"  "&amp;INDEX([1]Calculation!$K:$K,ROW())</f>
        <v xml:space="preserve">  </v>
      </c>
      <c r="E1721" s="19">
        <f>INDEX([1]Calculation!$I:$I,ROW())</f>
        <v>0</v>
      </c>
      <c r="F1721" s="12">
        <f>ROUND(INDEX([1]Calculation!AL:AL,ROW()),1)</f>
        <v>0</v>
      </c>
      <c r="G1721" s="8">
        <f>ROUND(INDEX([1]Calculation!L:L,ROW()),0)</f>
        <v>0</v>
      </c>
      <c r="H1721" s="8">
        <f>ROUND(INDEX([1]Calculation!M:M,ROW()),0)</f>
        <v>0</v>
      </c>
      <c r="I1721" s="8">
        <f>ROUND(INDEX([1]Calculation!N:N,ROW()),0)</f>
        <v>0</v>
      </c>
      <c r="J1721" s="8">
        <f>ROUND(INDEX([1]Calculation!O:O,ROW()),0)</f>
        <v>0</v>
      </c>
      <c r="K1721" s="8">
        <f>ROUND(INDEX([1]Calculation!P:P,ROW()),0)</f>
        <v>0</v>
      </c>
      <c r="L1721" s="8">
        <f>ROUND(INDEX([1]Calculation!Q:Q,ROW()),0)</f>
        <v>0</v>
      </c>
      <c r="M1721" s="8">
        <f>ROUND(INDEX([1]Calculation!R:R,ROW()),0)</f>
        <v>0</v>
      </c>
      <c r="N1721" s="8">
        <f>ROUND(INDEX([1]Calculation!S:S,ROW()),0)</f>
        <v>0</v>
      </c>
      <c r="O1721" s="8">
        <f>ROUND(INDEX([1]Calculation!T:T,ROW()),0)</f>
        <v>0</v>
      </c>
      <c r="P1721" s="8">
        <f>INDEX([1]Calculation!CB:CB,ROW())</f>
        <v>0</v>
      </c>
    </row>
    <row r="1722" spans="1:16">
      <c r="A1722">
        <f>INDEX([1]Calculation!$F:$F,ROW())</f>
        <v>0</v>
      </c>
      <c r="B1722">
        <f>INDEX([1]Calculation!$D:$D,ROW())</f>
        <v>0</v>
      </c>
      <c r="C1722" t="str">
        <f>IF(INDEX([1]Calculation!$G:$G,ROW())=0,"-",INDEX([1]Calculation!$G:$G,ROW()))</f>
        <v>-</v>
      </c>
      <c r="D1722" t="str">
        <f>INDEX([1]Calculation!$J:$J,ROW())&amp;"  "&amp;INDEX([1]Calculation!$K:$K,ROW())</f>
        <v xml:space="preserve">  </v>
      </c>
      <c r="E1722" s="19">
        <f>INDEX([1]Calculation!$I:$I,ROW())</f>
        <v>0</v>
      </c>
      <c r="F1722" s="12">
        <f>ROUND(INDEX([1]Calculation!AL:AL,ROW()),1)</f>
        <v>0</v>
      </c>
      <c r="G1722" s="8">
        <f>ROUND(INDEX([1]Calculation!L:L,ROW()),0)</f>
        <v>0</v>
      </c>
      <c r="H1722" s="8">
        <f>ROUND(INDEX([1]Calculation!M:M,ROW()),0)</f>
        <v>0</v>
      </c>
      <c r="I1722" s="8">
        <f>ROUND(INDEX([1]Calculation!N:N,ROW()),0)</f>
        <v>0</v>
      </c>
      <c r="J1722" s="8">
        <f>ROUND(INDEX([1]Calculation!O:O,ROW()),0)</f>
        <v>0</v>
      </c>
      <c r="K1722" s="8">
        <f>ROUND(INDEX([1]Calculation!P:P,ROW()),0)</f>
        <v>0</v>
      </c>
      <c r="L1722" s="8">
        <f>ROUND(INDEX([1]Calculation!Q:Q,ROW()),0)</f>
        <v>0</v>
      </c>
      <c r="M1722" s="8">
        <f>ROUND(INDEX([1]Calculation!R:R,ROW()),0)</f>
        <v>0</v>
      </c>
      <c r="N1722" s="8">
        <f>ROUND(INDEX([1]Calculation!S:S,ROW()),0)</f>
        <v>0</v>
      </c>
      <c r="O1722" s="8">
        <f>ROUND(INDEX([1]Calculation!T:T,ROW()),0)</f>
        <v>0</v>
      </c>
      <c r="P1722" s="8">
        <f>INDEX([1]Calculation!CB:CB,ROW())</f>
        <v>0</v>
      </c>
    </row>
    <row r="1723" spans="1:16">
      <c r="A1723">
        <f>INDEX([1]Calculation!$F:$F,ROW())</f>
        <v>0</v>
      </c>
      <c r="B1723">
        <f>INDEX([1]Calculation!$D:$D,ROW())</f>
        <v>0</v>
      </c>
      <c r="C1723" t="str">
        <f>IF(INDEX([1]Calculation!$G:$G,ROW())=0,"-",INDEX([1]Calculation!$G:$G,ROW()))</f>
        <v>-</v>
      </c>
      <c r="D1723" t="str">
        <f>INDEX([1]Calculation!$J:$J,ROW())&amp;"  "&amp;INDEX([1]Calculation!$K:$K,ROW())</f>
        <v xml:space="preserve">  </v>
      </c>
      <c r="E1723" s="19">
        <f>INDEX([1]Calculation!$I:$I,ROW())</f>
        <v>0</v>
      </c>
      <c r="F1723" s="12">
        <f>ROUND(INDEX([1]Calculation!AL:AL,ROW()),1)</f>
        <v>0</v>
      </c>
      <c r="G1723" s="8">
        <f>ROUND(INDEX([1]Calculation!L:L,ROW()),0)</f>
        <v>0</v>
      </c>
      <c r="H1723" s="8">
        <f>ROUND(INDEX([1]Calculation!M:M,ROW()),0)</f>
        <v>0</v>
      </c>
      <c r="I1723" s="8">
        <f>ROUND(INDEX([1]Calculation!N:N,ROW()),0)</f>
        <v>0</v>
      </c>
      <c r="J1723" s="8">
        <f>ROUND(INDEX([1]Calculation!O:O,ROW()),0)</f>
        <v>0</v>
      </c>
      <c r="K1723" s="8">
        <f>ROUND(INDEX([1]Calculation!P:P,ROW()),0)</f>
        <v>0</v>
      </c>
      <c r="L1723" s="8">
        <f>ROUND(INDEX([1]Calculation!Q:Q,ROW()),0)</f>
        <v>0</v>
      </c>
      <c r="M1723" s="8">
        <f>ROUND(INDEX([1]Calculation!R:R,ROW()),0)</f>
        <v>0</v>
      </c>
      <c r="N1723" s="8">
        <f>ROUND(INDEX([1]Calculation!S:S,ROW()),0)</f>
        <v>0</v>
      </c>
      <c r="O1723" s="8">
        <f>ROUND(INDEX([1]Calculation!T:T,ROW()),0)</f>
        <v>0</v>
      </c>
      <c r="P1723" s="8">
        <f>INDEX([1]Calculation!CB:CB,ROW())</f>
        <v>0</v>
      </c>
    </row>
    <row r="1724" spans="1:16">
      <c r="A1724">
        <f>INDEX([1]Calculation!$F:$F,ROW())</f>
        <v>0</v>
      </c>
      <c r="B1724">
        <f>INDEX([1]Calculation!$D:$D,ROW())</f>
        <v>0</v>
      </c>
      <c r="C1724" t="str">
        <f>IF(INDEX([1]Calculation!$G:$G,ROW())=0,"-",INDEX([1]Calculation!$G:$G,ROW()))</f>
        <v>-</v>
      </c>
      <c r="D1724" t="str">
        <f>INDEX([1]Calculation!$J:$J,ROW())&amp;"  "&amp;INDEX([1]Calculation!$K:$K,ROW())</f>
        <v xml:space="preserve">  </v>
      </c>
      <c r="E1724" s="19">
        <f>INDEX([1]Calculation!$I:$I,ROW())</f>
        <v>0</v>
      </c>
      <c r="F1724" s="12">
        <f>ROUND(INDEX([1]Calculation!AL:AL,ROW()),1)</f>
        <v>0</v>
      </c>
      <c r="G1724" s="8">
        <f>ROUND(INDEX([1]Calculation!L:L,ROW()),0)</f>
        <v>0</v>
      </c>
      <c r="H1724" s="8">
        <f>ROUND(INDEX([1]Calculation!M:M,ROW()),0)</f>
        <v>0</v>
      </c>
      <c r="I1724" s="8">
        <f>ROUND(INDEX([1]Calculation!N:N,ROW()),0)</f>
        <v>0</v>
      </c>
      <c r="J1724" s="8">
        <f>ROUND(INDEX([1]Calculation!O:O,ROW()),0)</f>
        <v>0</v>
      </c>
      <c r="K1724" s="8">
        <f>ROUND(INDEX([1]Calculation!P:P,ROW()),0)</f>
        <v>0</v>
      </c>
      <c r="L1724" s="8">
        <f>ROUND(INDEX([1]Calculation!Q:Q,ROW()),0)</f>
        <v>0</v>
      </c>
      <c r="M1724" s="8">
        <f>ROUND(INDEX([1]Calculation!R:R,ROW()),0)</f>
        <v>0</v>
      </c>
      <c r="N1724" s="8">
        <f>ROUND(INDEX([1]Calculation!S:S,ROW()),0)</f>
        <v>0</v>
      </c>
      <c r="O1724" s="8">
        <f>ROUND(INDEX([1]Calculation!T:T,ROW()),0)</f>
        <v>0</v>
      </c>
      <c r="P1724" s="8">
        <f>INDEX([1]Calculation!CB:CB,ROW())</f>
        <v>0</v>
      </c>
    </row>
    <row r="1725" spans="1:16">
      <c r="A1725">
        <f>INDEX([1]Calculation!$F:$F,ROW())</f>
        <v>0</v>
      </c>
      <c r="B1725">
        <f>INDEX([1]Calculation!$D:$D,ROW())</f>
        <v>0</v>
      </c>
      <c r="C1725" t="str">
        <f>IF(INDEX([1]Calculation!$G:$G,ROW())=0,"-",INDEX([1]Calculation!$G:$G,ROW()))</f>
        <v>-</v>
      </c>
      <c r="D1725" t="str">
        <f>INDEX([1]Calculation!$J:$J,ROW())&amp;"  "&amp;INDEX([1]Calculation!$K:$K,ROW())</f>
        <v xml:space="preserve">  </v>
      </c>
      <c r="E1725" s="19">
        <f>INDEX([1]Calculation!$I:$I,ROW())</f>
        <v>0</v>
      </c>
      <c r="F1725" s="12">
        <f>ROUND(INDEX([1]Calculation!AL:AL,ROW()),1)</f>
        <v>0</v>
      </c>
      <c r="G1725" s="8">
        <f>ROUND(INDEX([1]Calculation!L:L,ROW()),0)</f>
        <v>0</v>
      </c>
      <c r="H1725" s="8">
        <f>ROUND(INDEX([1]Calculation!M:M,ROW()),0)</f>
        <v>0</v>
      </c>
      <c r="I1725" s="8">
        <f>ROUND(INDEX([1]Calculation!N:N,ROW()),0)</f>
        <v>0</v>
      </c>
      <c r="J1725" s="8">
        <f>ROUND(INDEX([1]Calculation!O:O,ROW()),0)</f>
        <v>0</v>
      </c>
      <c r="K1725" s="8">
        <f>ROUND(INDEX([1]Calculation!P:P,ROW()),0)</f>
        <v>0</v>
      </c>
      <c r="L1725" s="8">
        <f>ROUND(INDEX([1]Calculation!Q:Q,ROW()),0)</f>
        <v>0</v>
      </c>
      <c r="M1725" s="8">
        <f>ROUND(INDEX([1]Calculation!R:R,ROW()),0)</f>
        <v>0</v>
      </c>
      <c r="N1725" s="8">
        <f>ROUND(INDEX([1]Calculation!S:S,ROW()),0)</f>
        <v>0</v>
      </c>
      <c r="O1725" s="8">
        <f>ROUND(INDEX([1]Calculation!T:T,ROW()),0)</f>
        <v>0</v>
      </c>
      <c r="P1725" s="8">
        <f>INDEX([1]Calculation!CB:CB,ROW())</f>
        <v>0</v>
      </c>
    </row>
    <row r="1726" spans="1:16">
      <c r="A1726">
        <f>INDEX([1]Calculation!$F:$F,ROW())</f>
        <v>0</v>
      </c>
      <c r="B1726">
        <f>INDEX([1]Calculation!$D:$D,ROW())</f>
        <v>0</v>
      </c>
      <c r="C1726" t="str">
        <f>IF(INDEX([1]Calculation!$G:$G,ROW())=0,"-",INDEX([1]Calculation!$G:$G,ROW()))</f>
        <v>-</v>
      </c>
      <c r="D1726" t="str">
        <f>INDEX([1]Calculation!$J:$J,ROW())&amp;"  "&amp;INDEX([1]Calculation!$K:$K,ROW())</f>
        <v xml:space="preserve">  </v>
      </c>
      <c r="E1726" s="19">
        <f>INDEX([1]Calculation!$I:$I,ROW())</f>
        <v>0</v>
      </c>
      <c r="F1726" s="12">
        <f>ROUND(INDEX([1]Calculation!AL:AL,ROW()),1)</f>
        <v>0</v>
      </c>
      <c r="G1726" s="8">
        <f>ROUND(INDEX([1]Calculation!L:L,ROW()),0)</f>
        <v>0</v>
      </c>
      <c r="H1726" s="8">
        <f>ROUND(INDEX([1]Calculation!M:M,ROW()),0)</f>
        <v>0</v>
      </c>
      <c r="I1726" s="8">
        <f>ROUND(INDEX([1]Calculation!N:N,ROW()),0)</f>
        <v>0</v>
      </c>
      <c r="J1726" s="8">
        <f>ROUND(INDEX([1]Calculation!O:O,ROW()),0)</f>
        <v>0</v>
      </c>
      <c r="K1726" s="8">
        <f>ROUND(INDEX([1]Calculation!P:P,ROW()),0)</f>
        <v>0</v>
      </c>
      <c r="L1726" s="8">
        <f>ROUND(INDEX([1]Calculation!Q:Q,ROW()),0)</f>
        <v>0</v>
      </c>
      <c r="M1726" s="8">
        <f>ROUND(INDEX([1]Calculation!R:R,ROW()),0)</f>
        <v>0</v>
      </c>
      <c r="N1726" s="8">
        <f>ROUND(INDEX([1]Calculation!S:S,ROW()),0)</f>
        <v>0</v>
      </c>
      <c r="O1726" s="8">
        <f>ROUND(INDEX([1]Calculation!T:T,ROW()),0)</f>
        <v>0</v>
      </c>
      <c r="P1726" s="8">
        <f>INDEX([1]Calculation!CB:CB,ROW())</f>
        <v>0</v>
      </c>
    </row>
    <row r="1727" spans="1:16">
      <c r="A1727">
        <f>INDEX([1]Calculation!$F:$F,ROW())</f>
        <v>0</v>
      </c>
      <c r="B1727">
        <f>INDEX([1]Calculation!$D:$D,ROW())</f>
        <v>0</v>
      </c>
      <c r="C1727" t="str">
        <f>IF(INDEX([1]Calculation!$G:$G,ROW())=0,"-",INDEX([1]Calculation!$G:$G,ROW()))</f>
        <v>-</v>
      </c>
      <c r="D1727" t="str">
        <f>INDEX([1]Calculation!$J:$J,ROW())&amp;"  "&amp;INDEX([1]Calculation!$K:$K,ROW())</f>
        <v xml:space="preserve">  </v>
      </c>
      <c r="E1727" s="19">
        <f>INDEX([1]Calculation!$I:$I,ROW())</f>
        <v>0</v>
      </c>
      <c r="F1727" s="12">
        <f>ROUND(INDEX([1]Calculation!AL:AL,ROW()),1)</f>
        <v>0</v>
      </c>
      <c r="G1727" s="8">
        <f>ROUND(INDEX([1]Calculation!L:L,ROW()),0)</f>
        <v>0</v>
      </c>
      <c r="H1727" s="8">
        <f>ROUND(INDEX([1]Calculation!M:M,ROW()),0)</f>
        <v>0</v>
      </c>
      <c r="I1727" s="8">
        <f>ROUND(INDEX([1]Calculation!N:N,ROW()),0)</f>
        <v>0</v>
      </c>
      <c r="J1727" s="8">
        <f>ROUND(INDEX([1]Calculation!O:O,ROW()),0)</f>
        <v>0</v>
      </c>
      <c r="K1727" s="8">
        <f>ROUND(INDEX([1]Calculation!P:P,ROW()),0)</f>
        <v>0</v>
      </c>
      <c r="L1727" s="8">
        <f>ROUND(INDEX([1]Calculation!Q:Q,ROW()),0)</f>
        <v>0</v>
      </c>
      <c r="M1727" s="8">
        <f>ROUND(INDEX([1]Calculation!R:R,ROW()),0)</f>
        <v>0</v>
      </c>
      <c r="N1727" s="8">
        <f>ROUND(INDEX([1]Calculation!S:S,ROW()),0)</f>
        <v>0</v>
      </c>
      <c r="O1727" s="8">
        <f>ROUND(INDEX([1]Calculation!T:T,ROW()),0)</f>
        <v>0</v>
      </c>
      <c r="P1727" s="8">
        <f>INDEX([1]Calculation!CB:CB,ROW())</f>
        <v>0</v>
      </c>
    </row>
    <row r="1728" spans="1:16">
      <c r="A1728">
        <f>INDEX([1]Calculation!$F:$F,ROW())</f>
        <v>0</v>
      </c>
      <c r="B1728">
        <f>INDEX([1]Calculation!$D:$D,ROW())</f>
        <v>0</v>
      </c>
      <c r="C1728" t="str">
        <f>IF(INDEX([1]Calculation!$G:$G,ROW())=0,"-",INDEX([1]Calculation!$G:$G,ROW()))</f>
        <v>-</v>
      </c>
      <c r="D1728" t="str">
        <f>INDEX([1]Calculation!$J:$J,ROW())&amp;"  "&amp;INDEX([1]Calculation!$K:$K,ROW())</f>
        <v xml:space="preserve">  </v>
      </c>
      <c r="E1728" s="19">
        <f>INDEX([1]Calculation!$I:$I,ROW())</f>
        <v>0</v>
      </c>
      <c r="F1728" s="12">
        <f>ROUND(INDEX([1]Calculation!AL:AL,ROW()),1)</f>
        <v>0</v>
      </c>
      <c r="G1728" s="8">
        <f>ROUND(INDEX([1]Calculation!L:L,ROW()),0)</f>
        <v>0</v>
      </c>
      <c r="H1728" s="8">
        <f>ROUND(INDEX([1]Calculation!M:M,ROW()),0)</f>
        <v>0</v>
      </c>
      <c r="I1728" s="8">
        <f>ROUND(INDEX([1]Calculation!N:N,ROW()),0)</f>
        <v>0</v>
      </c>
      <c r="J1728" s="8">
        <f>ROUND(INDEX([1]Calculation!O:O,ROW()),0)</f>
        <v>0</v>
      </c>
      <c r="K1728" s="8">
        <f>ROUND(INDEX([1]Calculation!P:P,ROW()),0)</f>
        <v>0</v>
      </c>
      <c r="L1728" s="8">
        <f>ROUND(INDEX([1]Calculation!Q:Q,ROW()),0)</f>
        <v>0</v>
      </c>
      <c r="M1728" s="8">
        <f>ROUND(INDEX([1]Calculation!R:R,ROW()),0)</f>
        <v>0</v>
      </c>
      <c r="N1728" s="8">
        <f>ROUND(INDEX([1]Calculation!S:S,ROW()),0)</f>
        <v>0</v>
      </c>
      <c r="O1728" s="8">
        <f>ROUND(INDEX([1]Calculation!T:T,ROW()),0)</f>
        <v>0</v>
      </c>
      <c r="P1728" s="8">
        <f>INDEX([1]Calculation!CB:CB,ROW())</f>
        <v>0</v>
      </c>
    </row>
    <row r="1729" spans="1:16">
      <c r="A1729">
        <f>INDEX([1]Calculation!$F:$F,ROW())</f>
        <v>0</v>
      </c>
      <c r="B1729">
        <f>INDEX([1]Calculation!$D:$D,ROW())</f>
        <v>0</v>
      </c>
      <c r="C1729" t="str">
        <f>IF(INDEX([1]Calculation!$G:$G,ROW())=0,"-",INDEX([1]Calculation!$G:$G,ROW()))</f>
        <v>-</v>
      </c>
      <c r="D1729" t="str">
        <f>INDEX([1]Calculation!$J:$J,ROW())&amp;"  "&amp;INDEX([1]Calculation!$K:$K,ROW())</f>
        <v xml:space="preserve">  </v>
      </c>
      <c r="E1729" s="19">
        <f>INDEX([1]Calculation!$I:$I,ROW())</f>
        <v>0</v>
      </c>
      <c r="F1729" s="12">
        <f>ROUND(INDEX([1]Calculation!AL:AL,ROW()),1)</f>
        <v>0</v>
      </c>
      <c r="G1729" s="8">
        <f>ROUND(INDEX([1]Calculation!L:L,ROW()),0)</f>
        <v>0</v>
      </c>
      <c r="H1729" s="8">
        <f>ROUND(INDEX([1]Calculation!M:M,ROW()),0)</f>
        <v>0</v>
      </c>
      <c r="I1729" s="8">
        <f>ROUND(INDEX([1]Calculation!N:N,ROW()),0)</f>
        <v>0</v>
      </c>
      <c r="J1729" s="8">
        <f>ROUND(INDEX([1]Calculation!O:O,ROW()),0)</f>
        <v>0</v>
      </c>
      <c r="K1729" s="8">
        <f>ROUND(INDEX([1]Calculation!P:P,ROW()),0)</f>
        <v>0</v>
      </c>
      <c r="L1729" s="8">
        <f>ROUND(INDEX([1]Calculation!Q:Q,ROW()),0)</f>
        <v>0</v>
      </c>
      <c r="M1729" s="8">
        <f>ROUND(INDEX([1]Calculation!R:R,ROW()),0)</f>
        <v>0</v>
      </c>
      <c r="N1729" s="8">
        <f>ROUND(INDEX([1]Calculation!S:S,ROW()),0)</f>
        <v>0</v>
      </c>
      <c r="O1729" s="8">
        <f>ROUND(INDEX([1]Calculation!T:T,ROW()),0)</f>
        <v>0</v>
      </c>
      <c r="P1729" s="8">
        <f>INDEX([1]Calculation!CB:CB,ROW())</f>
        <v>0</v>
      </c>
    </row>
    <row r="1730" spans="1:16">
      <c r="A1730">
        <f>INDEX([1]Calculation!$F:$F,ROW())</f>
        <v>0</v>
      </c>
      <c r="B1730">
        <f>INDEX([1]Calculation!$D:$D,ROW())</f>
        <v>0</v>
      </c>
      <c r="C1730" t="str">
        <f>IF(INDEX([1]Calculation!$G:$G,ROW())=0,"-",INDEX([1]Calculation!$G:$G,ROW()))</f>
        <v>-</v>
      </c>
      <c r="D1730" t="str">
        <f>INDEX([1]Calculation!$J:$J,ROW())&amp;"  "&amp;INDEX([1]Calculation!$K:$K,ROW())</f>
        <v xml:space="preserve">  </v>
      </c>
      <c r="E1730" s="19">
        <f>INDEX([1]Calculation!$I:$I,ROW())</f>
        <v>0</v>
      </c>
      <c r="F1730" s="12">
        <f>ROUND(INDEX([1]Calculation!AL:AL,ROW()),1)</f>
        <v>0</v>
      </c>
      <c r="G1730" s="8">
        <f>ROUND(INDEX([1]Calculation!L:L,ROW()),0)</f>
        <v>0</v>
      </c>
      <c r="H1730" s="8">
        <f>ROUND(INDEX([1]Calculation!M:M,ROW()),0)</f>
        <v>0</v>
      </c>
      <c r="I1730" s="8">
        <f>ROUND(INDEX([1]Calculation!N:N,ROW()),0)</f>
        <v>0</v>
      </c>
      <c r="J1730" s="8">
        <f>ROUND(INDEX([1]Calculation!O:O,ROW()),0)</f>
        <v>0</v>
      </c>
      <c r="K1730" s="8">
        <f>ROUND(INDEX([1]Calculation!P:P,ROW()),0)</f>
        <v>0</v>
      </c>
      <c r="L1730" s="8">
        <f>ROUND(INDEX([1]Calculation!Q:Q,ROW()),0)</f>
        <v>0</v>
      </c>
      <c r="M1730" s="8">
        <f>ROUND(INDEX([1]Calculation!R:R,ROW()),0)</f>
        <v>0</v>
      </c>
      <c r="N1730" s="8">
        <f>ROUND(INDEX([1]Calculation!S:S,ROW()),0)</f>
        <v>0</v>
      </c>
      <c r="O1730" s="8">
        <f>ROUND(INDEX([1]Calculation!T:T,ROW()),0)</f>
        <v>0</v>
      </c>
      <c r="P1730" s="8">
        <f>INDEX([1]Calculation!CB:CB,ROW())</f>
        <v>0</v>
      </c>
    </row>
    <row r="1731" spans="1:16">
      <c r="A1731">
        <f>INDEX([1]Calculation!$F:$F,ROW())</f>
        <v>0</v>
      </c>
      <c r="B1731">
        <f>INDEX([1]Calculation!$D:$D,ROW())</f>
        <v>0</v>
      </c>
      <c r="C1731" t="str">
        <f>IF(INDEX([1]Calculation!$G:$G,ROW())=0,"-",INDEX([1]Calculation!$G:$G,ROW()))</f>
        <v>-</v>
      </c>
      <c r="D1731" t="str">
        <f>INDEX([1]Calculation!$J:$J,ROW())&amp;"  "&amp;INDEX([1]Calculation!$K:$K,ROW())</f>
        <v xml:space="preserve">  </v>
      </c>
      <c r="E1731" s="19">
        <f>INDEX([1]Calculation!$I:$I,ROW())</f>
        <v>0</v>
      </c>
      <c r="F1731" s="12">
        <f>ROUND(INDEX([1]Calculation!AL:AL,ROW()),1)</f>
        <v>0</v>
      </c>
      <c r="G1731" s="8">
        <f>ROUND(INDEX([1]Calculation!L:L,ROW()),0)</f>
        <v>0</v>
      </c>
      <c r="H1731" s="8">
        <f>ROUND(INDEX([1]Calculation!M:M,ROW()),0)</f>
        <v>0</v>
      </c>
      <c r="I1731" s="8">
        <f>ROUND(INDEX([1]Calculation!N:N,ROW()),0)</f>
        <v>0</v>
      </c>
      <c r="J1731" s="8">
        <f>ROUND(INDEX([1]Calculation!O:O,ROW()),0)</f>
        <v>0</v>
      </c>
      <c r="K1731" s="8">
        <f>ROUND(INDEX([1]Calculation!P:P,ROW()),0)</f>
        <v>0</v>
      </c>
      <c r="L1731" s="8">
        <f>ROUND(INDEX([1]Calculation!Q:Q,ROW()),0)</f>
        <v>0</v>
      </c>
      <c r="M1731" s="8">
        <f>ROUND(INDEX([1]Calculation!R:R,ROW()),0)</f>
        <v>0</v>
      </c>
      <c r="N1731" s="8">
        <f>ROUND(INDEX([1]Calculation!S:S,ROW()),0)</f>
        <v>0</v>
      </c>
      <c r="O1731" s="8">
        <f>ROUND(INDEX([1]Calculation!T:T,ROW()),0)</f>
        <v>0</v>
      </c>
      <c r="P1731" s="8">
        <f>INDEX([1]Calculation!CB:CB,ROW())</f>
        <v>0</v>
      </c>
    </row>
    <row r="1732" spans="1:16">
      <c r="A1732">
        <f>INDEX([1]Calculation!$F:$F,ROW())</f>
        <v>0</v>
      </c>
      <c r="B1732">
        <f>INDEX([1]Calculation!$D:$D,ROW())</f>
        <v>0</v>
      </c>
      <c r="C1732" t="str">
        <f>IF(INDEX([1]Calculation!$G:$G,ROW())=0,"-",INDEX([1]Calculation!$G:$G,ROW()))</f>
        <v>-</v>
      </c>
      <c r="D1732" t="str">
        <f>INDEX([1]Calculation!$J:$J,ROW())&amp;"  "&amp;INDEX([1]Calculation!$K:$K,ROW())</f>
        <v xml:space="preserve">  </v>
      </c>
      <c r="E1732" s="19">
        <f>INDEX([1]Calculation!$I:$I,ROW())</f>
        <v>0</v>
      </c>
      <c r="F1732" s="12">
        <f>ROUND(INDEX([1]Calculation!AL:AL,ROW()),1)</f>
        <v>0</v>
      </c>
      <c r="G1732" s="8">
        <f>ROUND(INDEX([1]Calculation!L:L,ROW()),0)</f>
        <v>0</v>
      </c>
      <c r="H1732" s="8">
        <f>ROUND(INDEX([1]Calculation!M:M,ROW()),0)</f>
        <v>0</v>
      </c>
      <c r="I1732" s="8">
        <f>ROUND(INDEX([1]Calculation!N:N,ROW()),0)</f>
        <v>0</v>
      </c>
      <c r="J1732" s="8">
        <f>ROUND(INDEX([1]Calculation!O:O,ROW()),0)</f>
        <v>0</v>
      </c>
      <c r="K1732" s="8">
        <f>ROUND(INDEX([1]Calculation!P:P,ROW()),0)</f>
        <v>0</v>
      </c>
      <c r="L1732" s="8">
        <f>ROUND(INDEX([1]Calculation!Q:Q,ROW()),0)</f>
        <v>0</v>
      </c>
      <c r="M1732" s="8">
        <f>ROUND(INDEX([1]Calculation!R:R,ROW()),0)</f>
        <v>0</v>
      </c>
      <c r="N1732" s="8">
        <f>ROUND(INDEX([1]Calculation!S:S,ROW()),0)</f>
        <v>0</v>
      </c>
      <c r="O1732" s="8">
        <f>ROUND(INDEX([1]Calculation!T:T,ROW()),0)</f>
        <v>0</v>
      </c>
      <c r="P1732" s="8">
        <f>INDEX([1]Calculation!CB:CB,ROW())</f>
        <v>0</v>
      </c>
    </row>
    <row r="1733" spans="1:16">
      <c r="A1733">
        <f>INDEX([1]Calculation!$F:$F,ROW())</f>
        <v>0</v>
      </c>
      <c r="B1733">
        <f>INDEX([1]Calculation!$D:$D,ROW())</f>
        <v>0</v>
      </c>
      <c r="C1733" t="str">
        <f>IF(INDEX([1]Calculation!$G:$G,ROW())=0,"-",INDEX([1]Calculation!$G:$G,ROW()))</f>
        <v>-</v>
      </c>
      <c r="D1733" t="str">
        <f>INDEX([1]Calculation!$J:$J,ROW())&amp;"  "&amp;INDEX([1]Calculation!$K:$K,ROW())</f>
        <v xml:space="preserve">  </v>
      </c>
      <c r="E1733" s="19">
        <f>INDEX([1]Calculation!$I:$I,ROW())</f>
        <v>0</v>
      </c>
      <c r="F1733" s="12">
        <f>ROUND(INDEX([1]Calculation!AL:AL,ROW()),1)</f>
        <v>0</v>
      </c>
      <c r="G1733" s="8">
        <f>ROUND(INDEX([1]Calculation!L:L,ROW()),0)</f>
        <v>0</v>
      </c>
      <c r="H1733" s="8">
        <f>ROUND(INDEX([1]Calculation!M:M,ROW()),0)</f>
        <v>0</v>
      </c>
      <c r="I1733" s="8">
        <f>ROUND(INDEX([1]Calculation!N:N,ROW()),0)</f>
        <v>0</v>
      </c>
      <c r="J1733" s="8">
        <f>ROUND(INDEX([1]Calculation!O:O,ROW()),0)</f>
        <v>0</v>
      </c>
      <c r="K1733" s="8">
        <f>ROUND(INDEX([1]Calculation!P:P,ROW()),0)</f>
        <v>0</v>
      </c>
      <c r="L1733" s="8">
        <f>ROUND(INDEX([1]Calculation!Q:Q,ROW()),0)</f>
        <v>0</v>
      </c>
      <c r="M1733" s="8">
        <f>ROUND(INDEX([1]Calculation!R:R,ROW()),0)</f>
        <v>0</v>
      </c>
      <c r="N1733" s="8">
        <f>ROUND(INDEX([1]Calculation!S:S,ROW()),0)</f>
        <v>0</v>
      </c>
      <c r="O1733" s="8">
        <f>ROUND(INDEX([1]Calculation!T:T,ROW()),0)</f>
        <v>0</v>
      </c>
      <c r="P1733" s="8">
        <f>INDEX([1]Calculation!CB:CB,ROW())</f>
        <v>0</v>
      </c>
    </row>
    <row r="1734" spans="1:16">
      <c r="A1734">
        <f>INDEX([1]Calculation!$F:$F,ROW())</f>
        <v>0</v>
      </c>
      <c r="B1734">
        <f>INDEX([1]Calculation!$D:$D,ROW())</f>
        <v>0</v>
      </c>
      <c r="C1734" t="str">
        <f>IF(INDEX([1]Calculation!$G:$G,ROW())=0,"-",INDEX([1]Calculation!$G:$G,ROW()))</f>
        <v>-</v>
      </c>
      <c r="D1734" t="str">
        <f>INDEX([1]Calculation!$J:$J,ROW())&amp;"  "&amp;INDEX([1]Calculation!$K:$K,ROW())</f>
        <v xml:space="preserve">  </v>
      </c>
      <c r="E1734" s="19">
        <f>INDEX([1]Calculation!$I:$I,ROW())</f>
        <v>0</v>
      </c>
      <c r="F1734" s="12">
        <f>ROUND(INDEX([1]Calculation!AL:AL,ROW()),1)</f>
        <v>0</v>
      </c>
      <c r="G1734" s="8">
        <f>ROUND(INDEX([1]Calculation!L:L,ROW()),0)</f>
        <v>0</v>
      </c>
      <c r="H1734" s="8">
        <f>ROUND(INDEX([1]Calculation!M:M,ROW()),0)</f>
        <v>0</v>
      </c>
      <c r="I1734" s="8">
        <f>ROUND(INDEX([1]Calculation!N:N,ROW()),0)</f>
        <v>0</v>
      </c>
      <c r="J1734" s="8">
        <f>ROUND(INDEX([1]Calculation!O:O,ROW()),0)</f>
        <v>0</v>
      </c>
      <c r="K1734" s="8">
        <f>ROUND(INDEX([1]Calculation!P:P,ROW()),0)</f>
        <v>0</v>
      </c>
      <c r="L1734" s="8">
        <f>ROUND(INDEX([1]Calculation!Q:Q,ROW()),0)</f>
        <v>0</v>
      </c>
      <c r="M1734" s="8">
        <f>ROUND(INDEX([1]Calculation!R:R,ROW()),0)</f>
        <v>0</v>
      </c>
      <c r="N1734" s="8">
        <f>ROUND(INDEX([1]Calculation!S:S,ROW()),0)</f>
        <v>0</v>
      </c>
      <c r="O1734" s="8">
        <f>ROUND(INDEX([1]Calculation!T:T,ROW()),0)</f>
        <v>0</v>
      </c>
      <c r="P1734" s="8">
        <f>INDEX([1]Calculation!CB:CB,ROW())</f>
        <v>0</v>
      </c>
    </row>
    <row r="1735" spans="1:16">
      <c r="A1735">
        <f>INDEX([1]Calculation!$F:$F,ROW())</f>
        <v>0</v>
      </c>
      <c r="B1735">
        <f>INDEX([1]Calculation!$D:$D,ROW())</f>
        <v>0</v>
      </c>
      <c r="C1735" t="str">
        <f>IF(INDEX([1]Calculation!$G:$G,ROW())=0,"-",INDEX([1]Calculation!$G:$G,ROW()))</f>
        <v>-</v>
      </c>
      <c r="D1735" t="str">
        <f>INDEX([1]Calculation!$J:$J,ROW())&amp;"  "&amp;INDEX([1]Calculation!$K:$K,ROW())</f>
        <v xml:space="preserve">  </v>
      </c>
      <c r="E1735" s="19">
        <f>INDEX([1]Calculation!$I:$I,ROW())</f>
        <v>0</v>
      </c>
      <c r="F1735" s="12">
        <f>ROUND(INDEX([1]Calculation!AL:AL,ROW()),1)</f>
        <v>0</v>
      </c>
      <c r="G1735" s="8">
        <f>ROUND(INDEX([1]Calculation!L:L,ROW()),0)</f>
        <v>0</v>
      </c>
      <c r="H1735" s="8">
        <f>ROUND(INDEX([1]Calculation!M:M,ROW()),0)</f>
        <v>0</v>
      </c>
      <c r="I1735" s="8">
        <f>ROUND(INDEX([1]Calculation!N:N,ROW()),0)</f>
        <v>0</v>
      </c>
      <c r="J1735" s="8">
        <f>ROUND(INDEX([1]Calculation!O:O,ROW()),0)</f>
        <v>0</v>
      </c>
      <c r="K1735" s="8">
        <f>ROUND(INDEX([1]Calculation!P:P,ROW()),0)</f>
        <v>0</v>
      </c>
      <c r="L1735" s="8">
        <f>ROUND(INDEX([1]Calculation!Q:Q,ROW()),0)</f>
        <v>0</v>
      </c>
      <c r="M1735" s="8">
        <f>ROUND(INDEX([1]Calculation!R:R,ROW()),0)</f>
        <v>0</v>
      </c>
      <c r="N1735" s="8">
        <f>ROUND(INDEX([1]Calculation!S:S,ROW()),0)</f>
        <v>0</v>
      </c>
      <c r="O1735" s="8">
        <f>ROUND(INDEX([1]Calculation!T:T,ROW()),0)</f>
        <v>0</v>
      </c>
      <c r="P1735" s="8">
        <f>INDEX([1]Calculation!CB:CB,ROW())</f>
        <v>0</v>
      </c>
    </row>
    <row r="1736" spans="1:16">
      <c r="A1736">
        <f>INDEX([1]Calculation!$F:$F,ROW())</f>
        <v>0</v>
      </c>
      <c r="B1736">
        <f>INDEX([1]Calculation!$D:$D,ROW())</f>
        <v>0</v>
      </c>
      <c r="C1736" t="str">
        <f>IF(INDEX([1]Calculation!$G:$G,ROW())=0,"-",INDEX([1]Calculation!$G:$G,ROW()))</f>
        <v>-</v>
      </c>
      <c r="D1736" t="str">
        <f>INDEX([1]Calculation!$J:$J,ROW())&amp;"  "&amp;INDEX([1]Calculation!$K:$K,ROW())</f>
        <v xml:space="preserve">  </v>
      </c>
      <c r="E1736" s="19">
        <f>INDEX([1]Calculation!$I:$I,ROW())</f>
        <v>0</v>
      </c>
      <c r="F1736" s="12">
        <f>ROUND(INDEX([1]Calculation!AL:AL,ROW()),1)</f>
        <v>0</v>
      </c>
      <c r="G1736" s="8">
        <f>ROUND(INDEX([1]Calculation!L:L,ROW()),0)</f>
        <v>0</v>
      </c>
      <c r="H1736" s="8">
        <f>ROUND(INDEX([1]Calculation!M:M,ROW()),0)</f>
        <v>0</v>
      </c>
      <c r="I1736" s="8">
        <f>ROUND(INDEX([1]Calculation!N:N,ROW()),0)</f>
        <v>0</v>
      </c>
      <c r="J1736" s="8">
        <f>ROUND(INDEX([1]Calculation!O:O,ROW()),0)</f>
        <v>0</v>
      </c>
      <c r="K1736" s="8">
        <f>ROUND(INDEX([1]Calculation!P:P,ROW()),0)</f>
        <v>0</v>
      </c>
      <c r="L1736" s="8">
        <f>ROUND(INDEX([1]Calculation!Q:Q,ROW()),0)</f>
        <v>0</v>
      </c>
      <c r="M1736" s="8">
        <f>ROUND(INDEX([1]Calculation!R:R,ROW()),0)</f>
        <v>0</v>
      </c>
      <c r="N1736" s="8">
        <f>ROUND(INDEX([1]Calculation!S:S,ROW()),0)</f>
        <v>0</v>
      </c>
      <c r="O1736" s="8">
        <f>ROUND(INDEX([1]Calculation!T:T,ROW()),0)</f>
        <v>0</v>
      </c>
      <c r="P1736" s="8">
        <f>INDEX([1]Calculation!CB:CB,ROW())</f>
        <v>0</v>
      </c>
    </row>
    <row r="1737" spans="1:16">
      <c r="A1737">
        <f>INDEX([1]Calculation!$F:$F,ROW())</f>
        <v>0</v>
      </c>
      <c r="B1737">
        <f>INDEX([1]Calculation!$D:$D,ROW())</f>
        <v>0</v>
      </c>
      <c r="C1737" t="str">
        <f>IF(INDEX([1]Calculation!$G:$G,ROW())=0,"-",INDEX([1]Calculation!$G:$G,ROW()))</f>
        <v>-</v>
      </c>
      <c r="D1737" t="str">
        <f>INDEX([1]Calculation!$J:$J,ROW())&amp;"  "&amp;INDEX([1]Calculation!$K:$K,ROW())</f>
        <v xml:space="preserve">  </v>
      </c>
      <c r="E1737" s="19">
        <f>INDEX([1]Calculation!$I:$I,ROW())</f>
        <v>0</v>
      </c>
      <c r="F1737" s="12">
        <f>ROUND(INDEX([1]Calculation!AL:AL,ROW()),1)</f>
        <v>0</v>
      </c>
      <c r="G1737" s="8">
        <f>ROUND(INDEX([1]Calculation!L:L,ROW()),0)</f>
        <v>0</v>
      </c>
      <c r="H1737" s="8">
        <f>ROUND(INDEX([1]Calculation!M:M,ROW()),0)</f>
        <v>0</v>
      </c>
      <c r="I1737" s="8">
        <f>ROUND(INDEX([1]Calculation!N:N,ROW()),0)</f>
        <v>0</v>
      </c>
      <c r="J1737" s="8">
        <f>ROUND(INDEX([1]Calculation!O:O,ROW()),0)</f>
        <v>0</v>
      </c>
      <c r="K1737" s="8">
        <f>ROUND(INDEX([1]Calculation!P:P,ROW()),0)</f>
        <v>0</v>
      </c>
      <c r="L1737" s="8">
        <f>ROUND(INDEX([1]Calculation!Q:Q,ROW()),0)</f>
        <v>0</v>
      </c>
      <c r="M1737" s="8">
        <f>ROUND(INDEX([1]Calculation!R:R,ROW()),0)</f>
        <v>0</v>
      </c>
      <c r="N1737" s="8">
        <f>ROUND(INDEX([1]Calculation!S:S,ROW()),0)</f>
        <v>0</v>
      </c>
      <c r="O1737" s="8">
        <f>ROUND(INDEX([1]Calculation!T:T,ROW()),0)</f>
        <v>0</v>
      </c>
      <c r="P1737" s="8">
        <f>INDEX([1]Calculation!CB:CB,ROW())</f>
        <v>0</v>
      </c>
    </row>
    <row r="1738" spans="1:16">
      <c r="A1738">
        <f>INDEX([1]Calculation!$F:$F,ROW())</f>
        <v>0</v>
      </c>
      <c r="B1738">
        <f>INDEX([1]Calculation!$D:$D,ROW())</f>
        <v>0</v>
      </c>
      <c r="C1738" t="str">
        <f>IF(INDEX([1]Calculation!$G:$G,ROW())=0,"-",INDEX([1]Calculation!$G:$G,ROW()))</f>
        <v>-</v>
      </c>
      <c r="D1738" t="str">
        <f>INDEX([1]Calculation!$J:$J,ROW())&amp;"  "&amp;INDEX([1]Calculation!$K:$K,ROW())</f>
        <v xml:space="preserve">  </v>
      </c>
      <c r="E1738" s="19">
        <f>INDEX([1]Calculation!$I:$I,ROW())</f>
        <v>0</v>
      </c>
      <c r="F1738" s="12">
        <f>ROUND(INDEX([1]Calculation!AL:AL,ROW()),1)</f>
        <v>0</v>
      </c>
      <c r="G1738" s="8">
        <f>ROUND(INDEX([1]Calculation!L:L,ROW()),0)</f>
        <v>0</v>
      </c>
      <c r="H1738" s="8">
        <f>ROUND(INDEX([1]Calculation!M:M,ROW()),0)</f>
        <v>0</v>
      </c>
      <c r="I1738" s="8">
        <f>ROUND(INDEX([1]Calculation!N:N,ROW()),0)</f>
        <v>0</v>
      </c>
      <c r="J1738" s="8">
        <f>ROUND(INDEX([1]Calculation!O:O,ROW()),0)</f>
        <v>0</v>
      </c>
      <c r="K1738" s="8">
        <f>ROUND(INDEX([1]Calculation!P:P,ROW()),0)</f>
        <v>0</v>
      </c>
      <c r="L1738" s="8">
        <f>ROUND(INDEX([1]Calculation!Q:Q,ROW()),0)</f>
        <v>0</v>
      </c>
      <c r="M1738" s="8">
        <f>ROUND(INDEX([1]Calculation!R:R,ROW()),0)</f>
        <v>0</v>
      </c>
      <c r="N1738" s="8">
        <f>ROUND(INDEX([1]Calculation!S:S,ROW()),0)</f>
        <v>0</v>
      </c>
      <c r="O1738" s="8">
        <f>ROUND(INDEX([1]Calculation!T:T,ROW()),0)</f>
        <v>0</v>
      </c>
      <c r="P1738" s="8">
        <f>INDEX([1]Calculation!CB:CB,ROW())</f>
        <v>0</v>
      </c>
    </row>
    <row r="1739" spans="1:16">
      <c r="A1739">
        <f>INDEX([1]Calculation!$F:$F,ROW())</f>
        <v>0</v>
      </c>
      <c r="B1739">
        <f>INDEX([1]Calculation!$D:$D,ROW())</f>
        <v>0</v>
      </c>
      <c r="C1739" t="str">
        <f>IF(INDEX([1]Calculation!$G:$G,ROW())=0,"-",INDEX([1]Calculation!$G:$G,ROW()))</f>
        <v>-</v>
      </c>
      <c r="D1739" t="str">
        <f>INDEX([1]Calculation!$J:$J,ROW())&amp;"  "&amp;INDEX([1]Calculation!$K:$K,ROW())</f>
        <v xml:space="preserve">  </v>
      </c>
      <c r="E1739" s="19">
        <f>INDEX([1]Calculation!$I:$I,ROW())</f>
        <v>0</v>
      </c>
      <c r="F1739" s="12">
        <f>ROUND(INDEX([1]Calculation!AL:AL,ROW()),1)</f>
        <v>0</v>
      </c>
      <c r="G1739" s="8">
        <f>ROUND(INDEX([1]Calculation!L:L,ROW()),0)</f>
        <v>0</v>
      </c>
      <c r="H1739" s="8">
        <f>ROUND(INDEX([1]Calculation!M:M,ROW()),0)</f>
        <v>0</v>
      </c>
      <c r="I1739" s="8">
        <f>ROUND(INDEX([1]Calculation!N:N,ROW()),0)</f>
        <v>0</v>
      </c>
      <c r="J1739" s="8">
        <f>ROUND(INDEX([1]Calculation!O:O,ROW()),0)</f>
        <v>0</v>
      </c>
      <c r="K1739" s="8">
        <f>ROUND(INDEX([1]Calculation!P:P,ROW()),0)</f>
        <v>0</v>
      </c>
      <c r="L1739" s="8">
        <f>ROUND(INDEX([1]Calculation!Q:Q,ROW()),0)</f>
        <v>0</v>
      </c>
      <c r="M1739" s="8">
        <f>ROUND(INDEX([1]Calculation!R:R,ROW()),0)</f>
        <v>0</v>
      </c>
      <c r="N1739" s="8">
        <f>ROUND(INDEX([1]Calculation!S:S,ROW()),0)</f>
        <v>0</v>
      </c>
      <c r="O1739" s="8">
        <f>ROUND(INDEX([1]Calculation!T:T,ROW()),0)</f>
        <v>0</v>
      </c>
      <c r="P1739" s="8">
        <f>INDEX([1]Calculation!CB:CB,ROW())</f>
        <v>0</v>
      </c>
    </row>
    <row r="1740" spans="1:16">
      <c r="A1740">
        <f>INDEX([1]Calculation!$F:$F,ROW())</f>
        <v>0</v>
      </c>
      <c r="B1740">
        <f>INDEX([1]Calculation!$D:$D,ROW())</f>
        <v>0</v>
      </c>
      <c r="C1740" t="str">
        <f>IF(INDEX([1]Calculation!$G:$G,ROW())=0,"-",INDEX([1]Calculation!$G:$G,ROW()))</f>
        <v>-</v>
      </c>
      <c r="D1740" t="str">
        <f>INDEX([1]Calculation!$J:$J,ROW())&amp;"  "&amp;INDEX([1]Calculation!$K:$K,ROW())</f>
        <v xml:space="preserve">  </v>
      </c>
      <c r="E1740" s="19">
        <f>INDEX([1]Calculation!$I:$I,ROW())</f>
        <v>0</v>
      </c>
      <c r="F1740" s="12">
        <f>ROUND(INDEX([1]Calculation!AL:AL,ROW()),1)</f>
        <v>0</v>
      </c>
      <c r="G1740" s="8">
        <f>ROUND(INDEX([1]Calculation!L:L,ROW()),0)</f>
        <v>0</v>
      </c>
      <c r="H1740" s="8">
        <f>ROUND(INDEX([1]Calculation!M:M,ROW()),0)</f>
        <v>0</v>
      </c>
      <c r="I1740" s="8">
        <f>ROUND(INDEX([1]Calculation!N:N,ROW()),0)</f>
        <v>0</v>
      </c>
      <c r="J1740" s="8">
        <f>ROUND(INDEX([1]Calculation!O:O,ROW()),0)</f>
        <v>0</v>
      </c>
      <c r="K1740" s="8">
        <f>ROUND(INDEX([1]Calculation!P:P,ROW()),0)</f>
        <v>0</v>
      </c>
      <c r="L1740" s="8">
        <f>ROUND(INDEX([1]Calculation!Q:Q,ROW()),0)</f>
        <v>0</v>
      </c>
      <c r="M1740" s="8">
        <f>ROUND(INDEX([1]Calculation!R:R,ROW()),0)</f>
        <v>0</v>
      </c>
      <c r="N1740" s="8">
        <f>ROUND(INDEX([1]Calculation!S:S,ROW()),0)</f>
        <v>0</v>
      </c>
      <c r="O1740" s="8">
        <f>ROUND(INDEX([1]Calculation!T:T,ROW()),0)</f>
        <v>0</v>
      </c>
      <c r="P1740" s="8">
        <f>INDEX([1]Calculation!CB:CB,ROW())</f>
        <v>0</v>
      </c>
    </row>
    <row r="1741" spans="1:16">
      <c r="A1741">
        <f>INDEX([1]Calculation!$F:$F,ROW())</f>
        <v>0</v>
      </c>
      <c r="B1741">
        <f>INDEX([1]Calculation!$D:$D,ROW())</f>
        <v>0</v>
      </c>
      <c r="C1741" t="str">
        <f>IF(INDEX([1]Calculation!$G:$G,ROW())=0,"-",INDEX([1]Calculation!$G:$G,ROW()))</f>
        <v>-</v>
      </c>
      <c r="D1741" t="str">
        <f>INDEX([1]Calculation!$J:$J,ROW())&amp;"  "&amp;INDEX([1]Calculation!$K:$K,ROW())</f>
        <v xml:space="preserve">  </v>
      </c>
      <c r="E1741" s="19">
        <f>INDEX([1]Calculation!$I:$I,ROW())</f>
        <v>0</v>
      </c>
      <c r="F1741" s="12">
        <f>ROUND(INDEX([1]Calculation!AL:AL,ROW()),1)</f>
        <v>0</v>
      </c>
      <c r="G1741" s="8">
        <f>ROUND(INDEX([1]Calculation!L:L,ROW()),0)</f>
        <v>0</v>
      </c>
      <c r="H1741" s="8">
        <f>ROUND(INDEX([1]Calculation!M:M,ROW()),0)</f>
        <v>0</v>
      </c>
      <c r="I1741" s="8">
        <f>ROUND(INDEX([1]Calculation!N:N,ROW()),0)</f>
        <v>0</v>
      </c>
      <c r="J1741" s="8">
        <f>ROUND(INDEX([1]Calculation!O:O,ROW()),0)</f>
        <v>0</v>
      </c>
      <c r="K1741" s="8">
        <f>ROUND(INDEX([1]Calculation!P:P,ROW()),0)</f>
        <v>0</v>
      </c>
      <c r="L1741" s="8">
        <f>ROUND(INDEX([1]Calculation!Q:Q,ROW()),0)</f>
        <v>0</v>
      </c>
      <c r="M1741" s="8">
        <f>ROUND(INDEX([1]Calculation!R:R,ROW()),0)</f>
        <v>0</v>
      </c>
      <c r="N1741" s="8">
        <f>ROUND(INDEX([1]Calculation!S:S,ROW()),0)</f>
        <v>0</v>
      </c>
      <c r="O1741" s="8">
        <f>ROUND(INDEX([1]Calculation!T:T,ROW()),0)</f>
        <v>0</v>
      </c>
      <c r="P1741" s="8">
        <f>INDEX([1]Calculation!CB:CB,ROW())</f>
        <v>0</v>
      </c>
    </row>
    <row r="1742" spans="1:16">
      <c r="A1742">
        <f>INDEX([1]Calculation!$F:$F,ROW())</f>
        <v>0</v>
      </c>
      <c r="B1742">
        <f>INDEX([1]Calculation!$D:$D,ROW())</f>
        <v>0</v>
      </c>
      <c r="C1742" t="str">
        <f>IF(INDEX([1]Calculation!$G:$G,ROW())=0,"-",INDEX([1]Calculation!$G:$G,ROW()))</f>
        <v>-</v>
      </c>
      <c r="D1742" t="str">
        <f>INDEX([1]Calculation!$J:$J,ROW())&amp;"  "&amp;INDEX([1]Calculation!$K:$K,ROW())</f>
        <v xml:space="preserve">  </v>
      </c>
      <c r="E1742" s="19">
        <f>INDEX([1]Calculation!$I:$I,ROW())</f>
        <v>0</v>
      </c>
      <c r="F1742" s="12">
        <f>ROUND(INDEX([1]Calculation!AL:AL,ROW()),1)</f>
        <v>0</v>
      </c>
      <c r="G1742" s="8">
        <f>ROUND(INDEX([1]Calculation!L:L,ROW()),0)</f>
        <v>0</v>
      </c>
      <c r="H1742" s="8">
        <f>ROUND(INDEX([1]Calculation!M:M,ROW()),0)</f>
        <v>0</v>
      </c>
      <c r="I1742" s="8">
        <f>ROUND(INDEX([1]Calculation!N:N,ROW()),0)</f>
        <v>0</v>
      </c>
      <c r="J1742" s="8">
        <f>ROUND(INDEX([1]Calculation!O:O,ROW()),0)</f>
        <v>0</v>
      </c>
      <c r="K1742" s="8">
        <f>ROUND(INDEX([1]Calculation!P:P,ROW()),0)</f>
        <v>0</v>
      </c>
      <c r="L1742" s="8">
        <f>ROUND(INDEX([1]Calculation!Q:Q,ROW()),0)</f>
        <v>0</v>
      </c>
      <c r="M1742" s="8">
        <f>ROUND(INDEX([1]Calculation!R:R,ROW()),0)</f>
        <v>0</v>
      </c>
      <c r="N1742" s="8">
        <f>ROUND(INDEX([1]Calculation!S:S,ROW()),0)</f>
        <v>0</v>
      </c>
      <c r="O1742" s="8">
        <f>ROUND(INDEX([1]Calculation!T:T,ROW()),0)</f>
        <v>0</v>
      </c>
      <c r="P1742" s="8">
        <f>INDEX([1]Calculation!CB:CB,ROW())</f>
        <v>0</v>
      </c>
    </row>
    <row r="1743" spans="1:16">
      <c r="A1743">
        <f>INDEX([1]Calculation!$F:$F,ROW())</f>
        <v>0</v>
      </c>
      <c r="B1743">
        <f>INDEX([1]Calculation!$D:$D,ROW())</f>
        <v>0</v>
      </c>
      <c r="C1743" t="str">
        <f>IF(INDEX([1]Calculation!$G:$G,ROW())=0,"-",INDEX([1]Calculation!$G:$G,ROW()))</f>
        <v>-</v>
      </c>
      <c r="D1743" t="str">
        <f>INDEX([1]Calculation!$J:$J,ROW())&amp;"  "&amp;INDEX([1]Calculation!$K:$K,ROW())</f>
        <v xml:space="preserve">  </v>
      </c>
      <c r="E1743" s="19">
        <f>INDEX([1]Calculation!$I:$I,ROW())</f>
        <v>0</v>
      </c>
      <c r="F1743" s="12">
        <f>ROUND(INDEX([1]Calculation!AL:AL,ROW()),1)</f>
        <v>0</v>
      </c>
      <c r="G1743" s="8">
        <f>ROUND(INDEX([1]Calculation!L:L,ROW()),0)</f>
        <v>0</v>
      </c>
      <c r="H1743" s="8">
        <f>ROUND(INDEX([1]Calculation!M:M,ROW()),0)</f>
        <v>0</v>
      </c>
      <c r="I1743" s="8">
        <f>ROUND(INDEX([1]Calculation!N:N,ROW()),0)</f>
        <v>0</v>
      </c>
      <c r="J1743" s="8">
        <f>ROUND(INDEX([1]Calculation!O:O,ROW()),0)</f>
        <v>0</v>
      </c>
      <c r="K1743" s="8">
        <f>ROUND(INDEX([1]Calculation!P:P,ROW()),0)</f>
        <v>0</v>
      </c>
      <c r="L1743" s="8">
        <f>ROUND(INDEX([1]Calculation!Q:Q,ROW()),0)</f>
        <v>0</v>
      </c>
      <c r="M1743" s="8">
        <f>ROUND(INDEX([1]Calculation!R:R,ROW()),0)</f>
        <v>0</v>
      </c>
      <c r="N1743" s="8">
        <f>ROUND(INDEX([1]Calculation!S:S,ROW()),0)</f>
        <v>0</v>
      </c>
      <c r="O1743" s="8">
        <f>ROUND(INDEX([1]Calculation!T:T,ROW()),0)</f>
        <v>0</v>
      </c>
      <c r="P1743" s="8">
        <f>INDEX([1]Calculation!CB:CB,ROW())</f>
        <v>0</v>
      </c>
    </row>
    <row r="1744" spans="1:16">
      <c r="A1744">
        <f>INDEX([1]Calculation!$F:$F,ROW())</f>
        <v>0</v>
      </c>
      <c r="B1744">
        <f>INDEX([1]Calculation!$D:$D,ROW())</f>
        <v>0</v>
      </c>
      <c r="C1744" t="str">
        <f>IF(INDEX([1]Calculation!$G:$G,ROW())=0,"-",INDEX([1]Calculation!$G:$G,ROW()))</f>
        <v>-</v>
      </c>
      <c r="D1744" t="str">
        <f>INDEX([1]Calculation!$J:$J,ROW())&amp;"  "&amp;INDEX([1]Calculation!$K:$K,ROW())</f>
        <v xml:space="preserve">  </v>
      </c>
      <c r="E1744" s="19">
        <f>INDEX([1]Calculation!$I:$I,ROW())</f>
        <v>0</v>
      </c>
      <c r="F1744" s="12">
        <f>ROUND(INDEX([1]Calculation!AL:AL,ROW()),1)</f>
        <v>0</v>
      </c>
      <c r="G1744" s="8">
        <f>ROUND(INDEX([1]Calculation!L:L,ROW()),0)</f>
        <v>0</v>
      </c>
      <c r="H1744" s="8">
        <f>ROUND(INDEX([1]Calculation!M:M,ROW()),0)</f>
        <v>0</v>
      </c>
      <c r="I1744" s="8">
        <f>ROUND(INDEX([1]Calculation!N:N,ROW()),0)</f>
        <v>0</v>
      </c>
      <c r="J1744" s="8">
        <f>ROUND(INDEX([1]Calculation!O:O,ROW()),0)</f>
        <v>0</v>
      </c>
      <c r="K1744" s="8">
        <f>ROUND(INDEX([1]Calculation!P:P,ROW()),0)</f>
        <v>0</v>
      </c>
      <c r="L1744" s="8">
        <f>ROUND(INDEX([1]Calculation!Q:Q,ROW()),0)</f>
        <v>0</v>
      </c>
      <c r="M1744" s="8">
        <f>ROUND(INDEX([1]Calculation!R:R,ROW()),0)</f>
        <v>0</v>
      </c>
      <c r="N1744" s="8">
        <f>ROUND(INDEX([1]Calculation!S:S,ROW()),0)</f>
        <v>0</v>
      </c>
      <c r="O1744" s="8">
        <f>ROUND(INDEX([1]Calculation!T:T,ROW()),0)</f>
        <v>0</v>
      </c>
      <c r="P1744" s="8">
        <f>INDEX([1]Calculation!CB:CB,ROW())</f>
        <v>0</v>
      </c>
    </row>
    <row r="1745" spans="1:16">
      <c r="A1745">
        <f>INDEX([1]Calculation!$F:$F,ROW())</f>
        <v>0</v>
      </c>
      <c r="B1745">
        <f>INDEX([1]Calculation!$D:$D,ROW())</f>
        <v>0</v>
      </c>
      <c r="C1745" t="str">
        <f>IF(INDEX([1]Calculation!$G:$G,ROW())=0,"-",INDEX([1]Calculation!$G:$G,ROW()))</f>
        <v>-</v>
      </c>
      <c r="D1745" t="str">
        <f>INDEX([1]Calculation!$J:$J,ROW())&amp;"  "&amp;INDEX([1]Calculation!$K:$K,ROW())</f>
        <v xml:space="preserve">  </v>
      </c>
      <c r="E1745" s="19">
        <f>INDEX([1]Calculation!$I:$I,ROW())</f>
        <v>0</v>
      </c>
      <c r="F1745" s="12">
        <f>ROUND(INDEX([1]Calculation!AL:AL,ROW()),1)</f>
        <v>0</v>
      </c>
      <c r="G1745" s="8">
        <f>ROUND(INDEX([1]Calculation!L:L,ROW()),0)</f>
        <v>0</v>
      </c>
      <c r="H1745" s="8">
        <f>ROUND(INDEX([1]Calculation!M:M,ROW()),0)</f>
        <v>0</v>
      </c>
      <c r="I1745" s="8">
        <f>ROUND(INDEX([1]Calculation!N:N,ROW()),0)</f>
        <v>0</v>
      </c>
      <c r="J1745" s="8">
        <f>ROUND(INDEX([1]Calculation!O:O,ROW()),0)</f>
        <v>0</v>
      </c>
      <c r="K1745" s="8">
        <f>ROUND(INDEX([1]Calculation!P:P,ROW()),0)</f>
        <v>0</v>
      </c>
      <c r="L1745" s="8">
        <f>ROUND(INDEX([1]Calculation!Q:Q,ROW()),0)</f>
        <v>0</v>
      </c>
      <c r="M1745" s="8">
        <f>ROUND(INDEX([1]Calculation!R:R,ROW()),0)</f>
        <v>0</v>
      </c>
      <c r="N1745" s="8">
        <f>ROUND(INDEX([1]Calculation!S:S,ROW()),0)</f>
        <v>0</v>
      </c>
      <c r="O1745" s="8">
        <f>ROUND(INDEX([1]Calculation!T:T,ROW()),0)</f>
        <v>0</v>
      </c>
      <c r="P1745" s="8">
        <f>INDEX([1]Calculation!CB:CB,ROW())</f>
        <v>0</v>
      </c>
    </row>
    <row r="1746" spans="1:16">
      <c r="A1746">
        <f>INDEX([1]Calculation!$F:$F,ROW())</f>
        <v>0</v>
      </c>
      <c r="B1746">
        <f>INDEX([1]Calculation!$D:$D,ROW())</f>
        <v>0</v>
      </c>
      <c r="C1746" t="str">
        <f>IF(INDEX([1]Calculation!$G:$G,ROW())=0,"-",INDEX([1]Calculation!$G:$G,ROW()))</f>
        <v>-</v>
      </c>
      <c r="D1746" t="str">
        <f>INDEX([1]Calculation!$J:$J,ROW())&amp;"  "&amp;INDEX([1]Calculation!$K:$K,ROW())</f>
        <v xml:space="preserve">  </v>
      </c>
      <c r="E1746" s="19">
        <f>INDEX([1]Calculation!$I:$I,ROW())</f>
        <v>0</v>
      </c>
      <c r="F1746" s="12">
        <f>ROUND(INDEX([1]Calculation!AL:AL,ROW()),1)</f>
        <v>0</v>
      </c>
      <c r="G1746" s="8">
        <f>ROUND(INDEX([1]Calculation!L:L,ROW()),0)</f>
        <v>0</v>
      </c>
      <c r="H1746" s="8">
        <f>ROUND(INDEX([1]Calculation!M:M,ROW()),0)</f>
        <v>0</v>
      </c>
      <c r="I1746" s="8">
        <f>ROUND(INDEX([1]Calculation!N:N,ROW()),0)</f>
        <v>0</v>
      </c>
      <c r="J1746" s="8">
        <f>ROUND(INDEX([1]Calculation!O:O,ROW()),0)</f>
        <v>0</v>
      </c>
      <c r="K1746" s="8">
        <f>ROUND(INDEX([1]Calculation!P:P,ROW()),0)</f>
        <v>0</v>
      </c>
      <c r="L1746" s="8">
        <f>ROUND(INDEX([1]Calculation!Q:Q,ROW()),0)</f>
        <v>0</v>
      </c>
      <c r="M1746" s="8">
        <f>ROUND(INDEX([1]Calculation!R:R,ROW()),0)</f>
        <v>0</v>
      </c>
      <c r="N1746" s="8">
        <f>ROUND(INDEX([1]Calculation!S:S,ROW()),0)</f>
        <v>0</v>
      </c>
      <c r="O1746" s="8">
        <f>ROUND(INDEX([1]Calculation!T:T,ROW()),0)</f>
        <v>0</v>
      </c>
      <c r="P1746" s="8">
        <f>INDEX([1]Calculation!CB:CB,ROW())</f>
        <v>0</v>
      </c>
    </row>
    <row r="1747" spans="1:16">
      <c r="A1747">
        <f>INDEX([1]Calculation!$F:$F,ROW())</f>
        <v>0</v>
      </c>
      <c r="B1747">
        <f>INDEX([1]Calculation!$D:$D,ROW())</f>
        <v>0</v>
      </c>
      <c r="C1747" t="str">
        <f>IF(INDEX([1]Calculation!$G:$G,ROW())=0,"-",INDEX([1]Calculation!$G:$G,ROW()))</f>
        <v>-</v>
      </c>
      <c r="D1747" t="str">
        <f>INDEX([1]Calculation!$J:$J,ROW())&amp;"  "&amp;INDEX([1]Calculation!$K:$K,ROW())</f>
        <v xml:space="preserve">  </v>
      </c>
      <c r="E1747" s="19">
        <f>INDEX([1]Calculation!$I:$I,ROW())</f>
        <v>0</v>
      </c>
      <c r="F1747" s="12">
        <f>ROUND(INDEX([1]Calculation!AL:AL,ROW()),1)</f>
        <v>0</v>
      </c>
      <c r="G1747" s="8">
        <f>ROUND(INDEX([1]Calculation!L:L,ROW()),0)</f>
        <v>0</v>
      </c>
      <c r="H1747" s="8">
        <f>ROUND(INDEX([1]Calculation!M:M,ROW()),0)</f>
        <v>0</v>
      </c>
      <c r="I1747" s="8">
        <f>ROUND(INDEX([1]Calculation!N:N,ROW()),0)</f>
        <v>0</v>
      </c>
      <c r="J1747" s="8">
        <f>ROUND(INDEX([1]Calculation!O:O,ROW()),0)</f>
        <v>0</v>
      </c>
      <c r="K1747" s="8">
        <f>ROUND(INDEX([1]Calculation!P:P,ROW()),0)</f>
        <v>0</v>
      </c>
      <c r="L1747" s="8">
        <f>ROUND(INDEX([1]Calculation!Q:Q,ROW()),0)</f>
        <v>0</v>
      </c>
      <c r="M1747" s="8">
        <f>ROUND(INDEX([1]Calculation!R:R,ROW()),0)</f>
        <v>0</v>
      </c>
      <c r="N1747" s="8">
        <f>ROUND(INDEX([1]Calculation!S:S,ROW()),0)</f>
        <v>0</v>
      </c>
      <c r="O1747" s="8">
        <f>ROUND(INDEX([1]Calculation!T:T,ROW()),0)</f>
        <v>0</v>
      </c>
      <c r="P1747" s="8">
        <f>INDEX([1]Calculation!CB:CB,ROW())</f>
        <v>0</v>
      </c>
    </row>
    <row r="1748" spans="1:16">
      <c r="A1748">
        <f>INDEX([1]Calculation!$F:$F,ROW())</f>
        <v>0</v>
      </c>
      <c r="B1748">
        <f>INDEX([1]Calculation!$D:$D,ROW())</f>
        <v>0</v>
      </c>
      <c r="C1748" t="str">
        <f>IF(INDEX([1]Calculation!$G:$G,ROW())=0,"-",INDEX([1]Calculation!$G:$G,ROW()))</f>
        <v>-</v>
      </c>
      <c r="D1748" t="str">
        <f>INDEX([1]Calculation!$J:$J,ROW())&amp;"  "&amp;INDEX([1]Calculation!$K:$K,ROW())</f>
        <v xml:space="preserve">  </v>
      </c>
      <c r="E1748" s="19">
        <f>INDEX([1]Calculation!$I:$I,ROW())</f>
        <v>0</v>
      </c>
      <c r="F1748" s="12">
        <f>ROUND(INDEX([1]Calculation!AL:AL,ROW()),1)</f>
        <v>0</v>
      </c>
      <c r="G1748" s="8">
        <f>ROUND(INDEX([1]Calculation!L:L,ROW()),0)</f>
        <v>0</v>
      </c>
      <c r="H1748" s="8">
        <f>ROUND(INDEX([1]Calculation!M:M,ROW()),0)</f>
        <v>0</v>
      </c>
      <c r="I1748" s="8">
        <f>ROUND(INDEX([1]Calculation!N:N,ROW()),0)</f>
        <v>0</v>
      </c>
      <c r="J1748" s="8">
        <f>ROUND(INDEX([1]Calculation!O:O,ROW()),0)</f>
        <v>0</v>
      </c>
      <c r="K1748" s="8">
        <f>ROUND(INDEX([1]Calculation!P:P,ROW()),0)</f>
        <v>0</v>
      </c>
      <c r="L1748" s="8">
        <f>ROUND(INDEX([1]Calculation!Q:Q,ROW()),0)</f>
        <v>0</v>
      </c>
      <c r="M1748" s="8">
        <f>ROUND(INDEX([1]Calculation!R:R,ROW()),0)</f>
        <v>0</v>
      </c>
      <c r="N1748" s="8">
        <f>ROUND(INDEX([1]Calculation!S:S,ROW()),0)</f>
        <v>0</v>
      </c>
      <c r="O1748" s="8">
        <f>ROUND(INDEX([1]Calculation!T:T,ROW()),0)</f>
        <v>0</v>
      </c>
      <c r="P1748" s="8">
        <f>INDEX([1]Calculation!CB:CB,ROW())</f>
        <v>0</v>
      </c>
    </row>
    <row r="1749" spans="1:16">
      <c r="A1749">
        <f>INDEX([1]Calculation!$F:$F,ROW())</f>
        <v>0</v>
      </c>
      <c r="B1749">
        <f>INDEX([1]Calculation!$D:$D,ROW())</f>
        <v>0</v>
      </c>
      <c r="C1749" t="str">
        <f>IF(INDEX([1]Calculation!$G:$G,ROW())=0,"-",INDEX([1]Calculation!$G:$G,ROW()))</f>
        <v>-</v>
      </c>
      <c r="D1749" t="str">
        <f>INDEX([1]Calculation!$J:$J,ROW())&amp;"  "&amp;INDEX([1]Calculation!$K:$K,ROW())</f>
        <v xml:space="preserve">  </v>
      </c>
      <c r="E1749" s="19">
        <f>INDEX([1]Calculation!$I:$I,ROW())</f>
        <v>0</v>
      </c>
      <c r="F1749" s="12">
        <f>ROUND(INDEX([1]Calculation!AL:AL,ROW()),1)</f>
        <v>0</v>
      </c>
      <c r="G1749" s="8">
        <f>ROUND(INDEX([1]Calculation!L:L,ROW()),0)</f>
        <v>0</v>
      </c>
      <c r="H1749" s="8">
        <f>ROUND(INDEX([1]Calculation!M:M,ROW()),0)</f>
        <v>0</v>
      </c>
      <c r="I1749" s="8">
        <f>ROUND(INDEX([1]Calculation!N:N,ROW()),0)</f>
        <v>0</v>
      </c>
      <c r="J1749" s="8">
        <f>ROUND(INDEX([1]Calculation!O:O,ROW()),0)</f>
        <v>0</v>
      </c>
      <c r="K1749" s="8">
        <f>ROUND(INDEX([1]Calculation!P:P,ROW()),0)</f>
        <v>0</v>
      </c>
      <c r="L1749" s="8">
        <f>ROUND(INDEX([1]Calculation!Q:Q,ROW()),0)</f>
        <v>0</v>
      </c>
      <c r="M1749" s="8">
        <f>ROUND(INDEX([1]Calculation!R:R,ROW()),0)</f>
        <v>0</v>
      </c>
      <c r="N1749" s="8">
        <f>ROUND(INDEX([1]Calculation!S:S,ROW()),0)</f>
        <v>0</v>
      </c>
      <c r="O1749" s="8">
        <f>ROUND(INDEX([1]Calculation!T:T,ROW()),0)</f>
        <v>0</v>
      </c>
      <c r="P1749" s="8">
        <f>INDEX([1]Calculation!CB:CB,ROW())</f>
        <v>0</v>
      </c>
    </row>
    <row r="1750" spans="1:16">
      <c r="A1750">
        <f>INDEX([1]Calculation!$F:$F,ROW())</f>
        <v>0</v>
      </c>
      <c r="B1750">
        <f>INDEX([1]Calculation!$D:$D,ROW())</f>
        <v>0</v>
      </c>
      <c r="C1750" t="str">
        <f>IF(INDEX([1]Calculation!$G:$G,ROW())=0,"-",INDEX([1]Calculation!$G:$G,ROW()))</f>
        <v>-</v>
      </c>
      <c r="D1750" t="str">
        <f>INDEX([1]Calculation!$J:$J,ROW())&amp;"  "&amp;INDEX([1]Calculation!$K:$K,ROW())</f>
        <v xml:space="preserve">  </v>
      </c>
      <c r="E1750" s="19">
        <f>INDEX([1]Calculation!$I:$I,ROW())</f>
        <v>0</v>
      </c>
      <c r="F1750" s="12">
        <f>ROUND(INDEX([1]Calculation!AL:AL,ROW()),1)</f>
        <v>0</v>
      </c>
      <c r="G1750" s="8">
        <f>ROUND(INDEX([1]Calculation!L:L,ROW()),0)</f>
        <v>0</v>
      </c>
      <c r="H1750" s="8">
        <f>ROUND(INDEX([1]Calculation!M:M,ROW()),0)</f>
        <v>0</v>
      </c>
      <c r="I1750" s="8">
        <f>ROUND(INDEX([1]Calculation!N:N,ROW()),0)</f>
        <v>0</v>
      </c>
      <c r="J1750" s="8">
        <f>ROUND(INDEX([1]Calculation!O:O,ROW()),0)</f>
        <v>0</v>
      </c>
      <c r="K1750" s="8">
        <f>ROUND(INDEX([1]Calculation!P:P,ROW()),0)</f>
        <v>0</v>
      </c>
      <c r="L1750" s="8">
        <f>ROUND(INDEX([1]Calculation!Q:Q,ROW()),0)</f>
        <v>0</v>
      </c>
      <c r="M1750" s="8">
        <f>ROUND(INDEX([1]Calculation!R:R,ROW()),0)</f>
        <v>0</v>
      </c>
      <c r="N1750" s="8">
        <f>ROUND(INDEX([1]Calculation!S:S,ROW()),0)</f>
        <v>0</v>
      </c>
      <c r="O1750" s="8">
        <f>ROUND(INDEX([1]Calculation!T:T,ROW()),0)</f>
        <v>0</v>
      </c>
      <c r="P1750" s="8">
        <f>INDEX([1]Calculation!CB:CB,ROW())</f>
        <v>0</v>
      </c>
    </row>
    <row r="1751" spans="1:16">
      <c r="A1751">
        <f>INDEX([1]Calculation!$F:$F,ROW())</f>
        <v>0</v>
      </c>
      <c r="B1751">
        <f>INDEX([1]Calculation!$D:$D,ROW())</f>
        <v>0</v>
      </c>
      <c r="C1751" t="str">
        <f>IF(INDEX([1]Calculation!$G:$G,ROW())=0,"-",INDEX([1]Calculation!$G:$G,ROW()))</f>
        <v>-</v>
      </c>
      <c r="D1751" t="str">
        <f>INDEX([1]Calculation!$J:$J,ROW())&amp;"  "&amp;INDEX([1]Calculation!$K:$K,ROW())</f>
        <v xml:space="preserve">  </v>
      </c>
      <c r="E1751" s="19">
        <f>INDEX([1]Calculation!$I:$I,ROW())</f>
        <v>0</v>
      </c>
      <c r="F1751" s="12">
        <f>ROUND(INDEX([1]Calculation!AL:AL,ROW()),1)</f>
        <v>0</v>
      </c>
      <c r="G1751" s="8">
        <f>ROUND(INDEX([1]Calculation!L:L,ROW()),0)</f>
        <v>0</v>
      </c>
      <c r="H1751" s="8">
        <f>ROUND(INDEX([1]Calculation!M:M,ROW()),0)</f>
        <v>0</v>
      </c>
      <c r="I1751" s="8">
        <f>ROUND(INDEX([1]Calculation!N:N,ROW()),0)</f>
        <v>0</v>
      </c>
      <c r="J1751" s="8">
        <f>ROUND(INDEX([1]Calculation!O:O,ROW()),0)</f>
        <v>0</v>
      </c>
      <c r="K1751" s="8">
        <f>ROUND(INDEX([1]Calculation!P:P,ROW()),0)</f>
        <v>0</v>
      </c>
      <c r="L1751" s="8">
        <f>ROUND(INDEX([1]Calculation!Q:Q,ROW()),0)</f>
        <v>0</v>
      </c>
      <c r="M1751" s="8">
        <f>ROUND(INDEX([1]Calculation!R:R,ROW()),0)</f>
        <v>0</v>
      </c>
      <c r="N1751" s="8">
        <f>ROUND(INDEX([1]Calculation!S:S,ROW()),0)</f>
        <v>0</v>
      </c>
      <c r="O1751" s="8">
        <f>ROUND(INDEX([1]Calculation!T:T,ROW()),0)</f>
        <v>0</v>
      </c>
      <c r="P1751" s="8">
        <f>INDEX([1]Calculation!CB:CB,ROW())</f>
        <v>0</v>
      </c>
    </row>
    <row r="1752" spans="1:16">
      <c r="A1752">
        <f>INDEX([1]Calculation!$F:$F,ROW())</f>
        <v>0</v>
      </c>
      <c r="B1752">
        <f>INDEX([1]Calculation!$D:$D,ROW())</f>
        <v>0</v>
      </c>
      <c r="C1752" t="str">
        <f>IF(INDEX([1]Calculation!$G:$G,ROW())=0,"-",INDEX([1]Calculation!$G:$G,ROW()))</f>
        <v>-</v>
      </c>
      <c r="D1752" t="str">
        <f>INDEX([1]Calculation!$J:$J,ROW())&amp;"  "&amp;INDEX([1]Calculation!$K:$K,ROW())</f>
        <v xml:space="preserve">  </v>
      </c>
      <c r="E1752" s="19">
        <f>INDEX([1]Calculation!$I:$I,ROW())</f>
        <v>0</v>
      </c>
      <c r="F1752" s="12">
        <f>ROUND(INDEX([1]Calculation!AL:AL,ROW()),1)</f>
        <v>0</v>
      </c>
      <c r="G1752" s="8">
        <f>ROUND(INDEX([1]Calculation!L:L,ROW()),0)</f>
        <v>0</v>
      </c>
      <c r="H1752" s="8">
        <f>ROUND(INDEX([1]Calculation!M:M,ROW()),0)</f>
        <v>0</v>
      </c>
      <c r="I1752" s="8">
        <f>ROUND(INDEX([1]Calculation!N:N,ROW()),0)</f>
        <v>0</v>
      </c>
      <c r="J1752" s="8">
        <f>ROUND(INDEX([1]Calculation!O:O,ROW()),0)</f>
        <v>0</v>
      </c>
      <c r="K1752" s="8">
        <f>ROUND(INDEX([1]Calculation!P:P,ROW()),0)</f>
        <v>0</v>
      </c>
      <c r="L1752" s="8">
        <f>ROUND(INDEX([1]Calculation!Q:Q,ROW()),0)</f>
        <v>0</v>
      </c>
      <c r="M1752" s="8">
        <f>ROUND(INDEX([1]Calculation!R:R,ROW()),0)</f>
        <v>0</v>
      </c>
      <c r="N1752" s="8">
        <f>ROUND(INDEX([1]Calculation!S:S,ROW()),0)</f>
        <v>0</v>
      </c>
      <c r="O1752" s="8">
        <f>ROUND(INDEX([1]Calculation!T:T,ROW()),0)</f>
        <v>0</v>
      </c>
      <c r="P1752" s="8">
        <f>INDEX([1]Calculation!CB:CB,ROW())</f>
        <v>0</v>
      </c>
    </row>
    <row r="1753" spans="1:16">
      <c r="A1753">
        <f>INDEX([1]Calculation!$F:$F,ROW())</f>
        <v>0</v>
      </c>
      <c r="B1753">
        <f>INDEX([1]Calculation!$D:$D,ROW())</f>
        <v>0</v>
      </c>
      <c r="C1753" t="str">
        <f>IF(INDEX([1]Calculation!$G:$G,ROW())=0,"-",INDEX([1]Calculation!$G:$G,ROW()))</f>
        <v>-</v>
      </c>
      <c r="D1753" t="str">
        <f>INDEX([1]Calculation!$J:$J,ROW())&amp;"  "&amp;INDEX([1]Calculation!$K:$K,ROW())</f>
        <v xml:space="preserve">  </v>
      </c>
      <c r="E1753" s="19">
        <f>INDEX([1]Calculation!$I:$I,ROW())</f>
        <v>0</v>
      </c>
      <c r="F1753" s="12">
        <f>ROUND(INDEX([1]Calculation!AL:AL,ROW()),1)</f>
        <v>0</v>
      </c>
      <c r="G1753" s="8">
        <f>ROUND(INDEX([1]Calculation!L:L,ROW()),0)</f>
        <v>0</v>
      </c>
      <c r="H1753" s="8">
        <f>ROUND(INDEX([1]Calculation!M:M,ROW()),0)</f>
        <v>0</v>
      </c>
      <c r="I1753" s="8">
        <f>ROUND(INDEX([1]Calculation!N:N,ROW()),0)</f>
        <v>0</v>
      </c>
      <c r="J1753" s="8">
        <f>ROUND(INDEX([1]Calculation!O:O,ROW()),0)</f>
        <v>0</v>
      </c>
      <c r="K1753" s="8">
        <f>ROUND(INDEX([1]Calculation!P:P,ROW()),0)</f>
        <v>0</v>
      </c>
      <c r="L1753" s="8">
        <f>ROUND(INDEX([1]Calculation!Q:Q,ROW()),0)</f>
        <v>0</v>
      </c>
      <c r="M1753" s="8">
        <f>ROUND(INDEX([1]Calculation!R:R,ROW()),0)</f>
        <v>0</v>
      </c>
      <c r="N1753" s="8">
        <f>ROUND(INDEX([1]Calculation!S:S,ROW()),0)</f>
        <v>0</v>
      </c>
      <c r="O1753" s="8">
        <f>ROUND(INDEX([1]Calculation!T:T,ROW()),0)</f>
        <v>0</v>
      </c>
      <c r="P1753" s="8">
        <f>INDEX([1]Calculation!CB:CB,ROW())</f>
        <v>0</v>
      </c>
    </row>
    <row r="1754" spans="1:16">
      <c r="A1754">
        <f>INDEX([1]Calculation!$F:$F,ROW())</f>
        <v>0</v>
      </c>
      <c r="B1754">
        <f>INDEX([1]Calculation!$D:$D,ROW())</f>
        <v>0</v>
      </c>
      <c r="C1754" t="str">
        <f>IF(INDEX([1]Calculation!$G:$G,ROW())=0,"-",INDEX([1]Calculation!$G:$G,ROW()))</f>
        <v>-</v>
      </c>
      <c r="D1754" t="str">
        <f>INDEX([1]Calculation!$J:$J,ROW())&amp;"  "&amp;INDEX([1]Calculation!$K:$K,ROW())</f>
        <v xml:space="preserve">  </v>
      </c>
      <c r="E1754" s="19">
        <f>INDEX([1]Calculation!$I:$I,ROW())</f>
        <v>0</v>
      </c>
      <c r="F1754" s="12">
        <f>ROUND(INDEX([1]Calculation!AL:AL,ROW()),1)</f>
        <v>0</v>
      </c>
      <c r="G1754" s="8">
        <f>ROUND(INDEX([1]Calculation!L:L,ROW()),0)</f>
        <v>0</v>
      </c>
      <c r="H1754" s="8">
        <f>ROUND(INDEX([1]Calculation!M:M,ROW()),0)</f>
        <v>0</v>
      </c>
      <c r="I1754" s="8">
        <f>ROUND(INDEX([1]Calculation!N:N,ROW()),0)</f>
        <v>0</v>
      </c>
      <c r="J1754" s="8">
        <f>ROUND(INDEX([1]Calculation!O:O,ROW()),0)</f>
        <v>0</v>
      </c>
      <c r="K1754" s="8">
        <f>ROUND(INDEX([1]Calculation!P:P,ROW()),0)</f>
        <v>0</v>
      </c>
      <c r="L1754" s="8">
        <f>ROUND(INDEX([1]Calculation!Q:Q,ROW()),0)</f>
        <v>0</v>
      </c>
      <c r="M1754" s="8">
        <f>ROUND(INDEX([1]Calculation!R:R,ROW()),0)</f>
        <v>0</v>
      </c>
      <c r="N1754" s="8">
        <f>ROUND(INDEX([1]Calculation!S:S,ROW()),0)</f>
        <v>0</v>
      </c>
      <c r="O1754" s="8">
        <f>ROUND(INDEX([1]Calculation!T:T,ROW()),0)</f>
        <v>0</v>
      </c>
      <c r="P1754" s="8">
        <f>INDEX([1]Calculation!CB:CB,ROW())</f>
        <v>0</v>
      </c>
    </row>
    <row r="1755" spans="1:16">
      <c r="A1755">
        <f>INDEX([1]Calculation!$F:$F,ROW())</f>
        <v>0</v>
      </c>
      <c r="B1755">
        <f>INDEX([1]Calculation!$D:$D,ROW())</f>
        <v>0</v>
      </c>
      <c r="C1755" t="str">
        <f>IF(INDEX([1]Calculation!$G:$G,ROW())=0,"-",INDEX([1]Calculation!$G:$G,ROW()))</f>
        <v>-</v>
      </c>
      <c r="D1755" t="str">
        <f>INDEX([1]Calculation!$J:$J,ROW())&amp;"  "&amp;INDEX([1]Calculation!$K:$K,ROW())</f>
        <v xml:space="preserve">  </v>
      </c>
      <c r="E1755" s="19">
        <f>INDEX([1]Calculation!$I:$I,ROW())</f>
        <v>0</v>
      </c>
      <c r="F1755" s="12">
        <f>ROUND(INDEX([1]Calculation!AL:AL,ROW()),1)</f>
        <v>0</v>
      </c>
      <c r="G1755" s="8">
        <f>ROUND(INDEX([1]Calculation!L:L,ROW()),0)</f>
        <v>0</v>
      </c>
      <c r="H1755" s="8">
        <f>ROUND(INDEX([1]Calculation!M:M,ROW()),0)</f>
        <v>0</v>
      </c>
      <c r="I1755" s="8">
        <f>ROUND(INDEX([1]Calculation!N:N,ROW()),0)</f>
        <v>0</v>
      </c>
      <c r="J1755" s="8">
        <f>ROUND(INDEX([1]Calculation!O:O,ROW()),0)</f>
        <v>0</v>
      </c>
      <c r="K1755" s="8">
        <f>ROUND(INDEX([1]Calculation!P:P,ROW()),0)</f>
        <v>0</v>
      </c>
      <c r="L1755" s="8">
        <f>ROUND(INDEX([1]Calculation!Q:Q,ROW()),0)</f>
        <v>0</v>
      </c>
      <c r="M1755" s="8">
        <f>ROUND(INDEX([1]Calculation!R:R,ROW()),0)</f>
        <v>0</v>
      </c>
      <c r="N1755" s="8">
        <f>ROUND(INDEX([1]Calculation!S:S,ROW()),0)</f>
        <v>0</v>
      </c>
      <c r="O1755" s="8">
        <f>ROUND(INDEX([1]Calculation!T:T,ROW()),0)</f>
        <v>0</v>
      </c>
      <c r="P1755" s="8">
        <f>INDEX([1]Calculation!CB:CB,ROW())</f>
        <v>0</v>
      </c>
    </row>
    <row r="1756" spans="1:16">
      <c r="A1756">
        <f>INDEX([1]Calculation!$F:$F,ROW())</f>
        <v>0</v>
      </c>
      <c r="B1756">
        <f>INDEX([1]Calculation!$D:$D,ROW())</f>
        <v>0</v>
      </c>
      <c r="C1756" t="str">
        <f>IF(INDEX([1]Calculation!$G:$G,ROW())=0,"-",INDEX([1]Calculation!$G:$G,ROW()))</f>
        <v>-</v>
      </c>
      <c r="D1756" t="str">
        <f>INDEX([1]Calculation!$J:$J,ROW())&amp;"  "&amp;INDEX([1]Calculation!$K:$K,ROW())</f>
        <v xml:space="preserve">  </v>
      </c>
      <c r="E1756" s="19">
        <f>INDEX([1]Calculation!$I:$I,ROW())</f>
        <v>0</v>
      </c>
      <c r="F1756" s="12">
        <f>ROUND(INDEX([1]Calculation!AL:AL,ROW()),1)</f>
        <v>0</v>
      </c>
      <c r="G1756" s="8">
        <f>ROUND(INDEX([1]Calculation!L:L,ROW()),0)</f>
        <v>0</v>
      </c>
      <c r="H1756" s="8">
        <f>ROUND(INDEX([1]Calculation!M:M,ROW()),0)</f>
        <v>0</v>
      </c>
      <c r="I1756" s="8">
        <f>ROUND(INDEX([1]Calculation!N:N,ROW()),0)</f>
        <v>0</v>
      </c>
      <c r="J1756" s="8">
        <f>ROUND(INDEX([1]Calculation!O:O,ROW()),0)</f>
        <v>0</v>
      </c>
      <c r="K1756" s="8">
        <f>ROUND(INDEX([1]Calculation!P:P,ROW()),0)</f>
        <v>0</v>
      </c>
      <c r="L1756" s="8">
        <f>ROUND(INDEX([1]Calculation!Q:Q,ROW()),0)</f>
        <v>0</v>
      </c>
      <c r="M1756" s="8">
        <f>ROUND(INDEX([1]Calculation!R:R,ROW()),0)</f>
        <v>0</v>
      </c>
      <c r="N1756" s="8">
        <f>ROUND(INDEX([1]Calculation!S:S,ROW()),0)</f>
        <v>0</v>
      </c>
      <c r="O1756" s="8">
        <f>ROUND(INDEX([1]Calculation!T:T,ROW()),0)</f>
        <v>0</v>
      </c>
      <c r="P1756" s="8">
        <f>INDEX([1]Calculation!CB:CB,ROW())</f>
        <v>0</v>
      </c>
    </row>
    <row r="1757" spans="1:16">
      <c r="A1757">
        <f>INDEX([1]Calculation!$F:$F,ROW())</f>
        <v>0</v>
      </c>
      <c r="B1757">
        <f>INDEX([1]Calculation!$D:$D,ROW())</f>
        <v>0</v>
      </c>
      <c r="C1757" t="str">
        <f>IF(INDEX([1]Calculation!$G:$G,ROW())=0,"-",INDEX([1]Calculation!$G:$G,ROW()))</f>
        <v>-</v>
      </c>
      <c r="D1757" t="str">
        <f>INDEX([1]Calculation!$J:$J,ROW())&amp;"  "&amp;INDEX([1]Calculation!$K:$K,ROW())</f>
        <v xml:space="preserve">  </v>
      </c>
      <c r="E1757" s="19">
        <f>INDEX([1]Calculation!$I:$I,ROW())</f>
        <v>0</v>
      </c>
      <c r="F1757" s="12">
        <f>ROUND(INDEX([1]Calculation!AL:AL,ROW()),1)</f>
        <v>0</v>
      </c>
      <c r="G1757" s="8">
        <f>ROUND(INDEX([1]Calculation!L:L,ROW()),0)</f>
        <v>0</v>
      </c>
      <c r="H1757" s="8">
        <f>ROUND(INDEX([1]Calculation!M:M,ROW()),0)</f>
        <v>0</v>
      </c>
      <c r="I1757" s="8">
        <f>ROUND(INDEX([1]Calculation!N:N,ROW()),0)</f>
        <v>0</v>
      </c>
      <c r="J1757" s="8">
        <f>ROUND(INDEX([1]Calculation!O:O,ROW()),0)</f>
        <v>0</v>
      </c>
      <c r="K1757" s="8">
        <f>ROUND(INDEX([1]Calculation!P:P,ROW()),0)</f>
        <v>0</v>
      </c>
      <c r="L1757" s="8">
        <f>ROUND(INDEX([1]Calculation!Q:Q,ROW()),0)</f>
        <v>0</v>
      </c>
      <c r="M1757" s="8">
        <f>ROUND(INDEX([1]Calculation!R:R,ROW()),0)</f>
        <v>0</v>
      </c>
      <c r="N1757" s="8">
        <f>ROUND(INDEX([1]Calculation!S:S,ROW()),0)</f>
        <v>0</v>
      </c>
      <c r="O1757" s="8">
        <f>ROUND(INDEX([1]Calculation!T:T,ROW()),0)</f>
        <v>0</v>
      </c>
      <c r="P1757" s="8">
        <f>INDEX([1]Calculation!CB:CB,ROW())</f>
        <v>0</v>
      </c>
    </row>
    <row r="1758" spans="1:16">
      <c r="A1758">
        <f>INDEX([1]Calculation!$F:$F,ROW())</f>
        <v>0</v>
      </c>
      <c r="B1758">
        <f>INDEX([1]Calculation!$D:$D,ROW())</f>
        <v>0</v>
      </c>
      <c r="C1758" t="str">
        <f>IF(INDEX([1]Calculation!$G:$G,ROW())=0,"-",INDEX([1]Calculation!$G:$G,ROW()))</f>
        <v>-</v>
      </c>
      <c r="D1758" t="str">
        <f>INDEX([1]Calculation!$J:$J,ROW())&amp;"  "&amp;INDEX([1]Calculation!$K:$K,ROW())</f>
        <v xml:space="preserve">  </v>
      </c>
      <c r="E1758" s="19">
        <f>INDEX([1]Calculation!$I:$I,ROW())</f>
        <v>0</v>
      </c>
      <c r="F1758" s="12">
        <f>ROUND(INDEX([1]Calculation!AL:AL,ROW()),1)</f>
        <v>0</v>
      </c>
      <c r="G1758" s="8">
        <f>ROUND(INDEX([1]Calculation!L:L,ROW()),0)</f>
        <v>0</v>
      </c>
      <c r="H1758" s="8">
        <f>ROUND(INDEX([1]Calculation!M:M,ROW()),0)</f>
        <v>0</v>
      </c>
      <c r="I1758" s="8">
        <f>ROUND(INDEX([1]Calculation!N:N,ROW()),0)</f>
        <v>0</v>
      </c>
      <c r="J1758" s="8">
        <f>ROUND(INDEX([1]Calculation!O:O,ROW()),0)</f>
        <v>0</v>
      </c>
      <c r="K1758" s="8">
        <f>ROUND(INDEX([1]Calculation!P:P,ROW()),0)</f>
        <v>0</v>
      </c>
      <c r="L1758" s="8">
        <f>ROUND(INDEX([1]Calculation!Q:Q,ROW()),0)</f>
        <v>0</v>
      </c>
      <c r="M1758" s="8">
        <f>ROUND(INDEX([1]Calculation!R:R,ROW()),0)</f>
        <v>0</v>
      </c>
      <c r="N1758" s="8">
        <f>ROUND(INDEX([1]Calculation!S:S,ROW()),0)</f>
        <v>0</v>
      </c>
      <c r="O1758" s="8">
        <f>ROUND(INDEX([1]Calculation!T:T,ROW()),0)</f>
        <v>0</v>
      </c>
      <c r="P1758" s="8">
        <f>INDEX([1]Calculation!CB:CB,ROW())</f>
        <v>0</v>
      </c>
    </row>
    <row r="1759" spans="1:16">
      <c r="A1759">
        <f>INDEX([1]Calculation!$F:$F,ROW())</f>
        <v>0</v>
      </c>
      <c r="B1759">
        <f>INDEX([1]Calculation!$D:$D,ROW())</f>
        <v>0</v>
      </c>
      <c r="C1759" t="str">
        <f>IF(INDEX([1]Calculation!$G:$G,ROW())=0,"-",INDEX([1]Calculation!$G:$G,ROW()))</f>
        <v>-</v>
      </c>
      <c r="D1759" t="str">
        <f>INDEX([1]Calculation!$J:$J,ROW())&amp;"  "&amp;INDEX([1]Calculation!$K:$K,ROW())</f>
        <v xml:space="preserve">  </v>
      </c>
      <c r="E1759" s="19">
        <f>INDEX([1]Calculation!$I:$I,ROW())</f>
        <v>0</v>
      </c>
      <c r="F1759" s="12">
        <f>ROUND(INDEX([1]Calculation!AL:AL,ROW()),1)</f>
        <v>0</v>
      </c>
      <c r="G1759" s="8">
        <f>ROUND(INDEX([1]Calculation!L:L,ROW()),0)</f>
        <v>0</v>
      </c>
      <c r="H1759" s="8">
        <f>ROUND(INDEX([1]Calculation!M:M,ROW()),0)</f>
        <v>0</v>
      </c>
      <c r="I1759" s="8">
        <f>ROUND(INDEX([1]Calculation!N:N,ROW()),0)</f>
        <v>0</v>
      </c>
      <c r="J1759" s="8">
        <f>ROUND(INDEX([1]Calculation!O:O,ROW()),0)</f>
        <v>0</v>
      </c>
      <c r="K1759" s="8">
        <f>ROUND(INDEX([1]Calculation!P:P,ROW()),0)</f>
        <v>0</v>
      </c>
      <c r="L1759" s="8">
        <f>ROUND(INDEX([1]Calculation!Q:Q,ROW()),0)</f>
        <v>0</v>
      </c>
      <c r="M1759" s="8">
        <f>ROUND(INDEX([1]Calculation!R:R,ROW()),0)</f>
        <v>0</v>
      </c>
      <c r="N1759" s="8">
        <f>ROUND(INDEX([1]Calculation!S:S,ROW()),0)</f>
        <v>0</v>
      </c>
      <c r="O1759" s="8">
        <f>ROUND(INDEX([1]Calculation!T:T,ROW()),0)</f>
        <v>0</v>
      </c>
      <c r="P1759" s="8">
        <f>INDEX([1]Calculation!CB:CB,ROW())</f>
        <v>0</v>
      </c>
    </row>
    <row r="1760" spans="1:16">
      <c r="A1760">
        <f>INDEX([1]Calculation!$F:$F,ROW())</f>
        <v>0</v>
      </c>
      <c r="B1760">
        <f>INDEX([1]Calculation!$D:$D,ROW())</f>
        <v>0</v>
      </c>
      <c r="C1760" t="str">
        <f>IF(INDEX([1]Calculation!$G:$G,ROW())=0,"-",INDEX([1]Calculation!$G:$G,ROW()))</f>
        <v>-</v>
      </c>
      <c r="D1760" t="str">
        <f>INDEX([1]Calculation!$J:$J,ROW())&amp;"  "&amp;INDEX([1]Calculation!$K:$K,ROW())</f>
        <v xml:space="preserve">  </v>
      </c>
      <c r="E1760" s="19">
        <f>INDEX([1]Calculation!$I:$I,ROW())</f>
        <v>0</v>
      </c>
      <c r="F1760" s="12">
        <f>ROUND(INDEX([1]Calculation!AL:AL,ROW()),1)</f>
        <v>0</v>
      </c>
      <c r="G1760" s="8">
        <f>ROUND(INDEX([1]Calculation!L:L,ROW()),0)</f>
        <v>0</v>
      </c>
      <c r="H1760" s="8">
        <f>ROUND(INDEX([1]Calculation!M:M,ROW()),0)</f>
        <v>0</v>
      </c>
      <c r="I1760" s="8">
        <f>ROUND(INDEX([1]Calculation!N:N,ROW()),0)</f>
        <v>0</v>
      </c>
      <c r="J1760" s="8">
        <f>ROUND(INDEX([1]Calculation!O:O,ROW()),0)</f>
        <v>0</v>
      </c>
      <c r="K1760" s="8">
        <f>ROUND(INDEX([1]Calculation!P:P,ROW()),0)</f>
        <v>0</v>
      </c>
      <c r="L1760" s="8">
        <f>ROUND(INDEX([1]Calculation!Q:Q,ROW()),0)</f>
        <v>0</v>
      </c>
      <c r="M1760" s="8">
        <f>ROUND(INDEX([1]Calculation!R:R,ROW()),0)</f>
        <v>0</v>
      </c>
      <c r="N1760" s="8">
        <f>ROUND(INDEX([1]Calculation!S:S,ROW()),0)</f>
        <v>0</v>
      </c>
      <c r="O1760" s="8">
        <f>ROUND(INDEX([1]Calculation!T:T,ROW()),0)</f>
        <v>0</v>
      </c>
      <c r="P1760" s="8">
        <f>INDEX([1]Calculation!CB:CB,ROW())</f>
        <v>0</v>
      </c>
    </row>
    <row r="1761" spans="1:16">
      <c r="A1761">
        <f>INDEX([1]Calculation!$F:$F,ROW())</f>
        <v>0</v>
      </c>
      <c r="B1761">
        <f>INDEX([1]Calculation!$D:$D,ROW())</f>
        <v>0</v>
      </c>
      <c r="C1761" t="str">
        <f>IF(INDEX([1]Calculation!$G:$G,ROW())=0,"-",INDEX([1]Calculation!$G:$G,ROW()))</f>
        <v>-</v>
      </c>
      <c r="D1761" t="str">
        <f>INDEX([1]Calculation!$J:$J,ROW())&amp;"  "&amp;INDEX([1]Calculation!$K:$K,ROW())</f>
        <v xml:space="preserve">  </v>
      </c>
      <c r="E1761" s="19">
        <f>INDEX([1]Calculation!$I:$I,ROW())</f>
        <v>0</v>
      </c>
      <c r="F1761" s="12">
        <f>ROUND(INDEX([1]Calculation!AL:AL,ROW()),1)</f>
        <v>0</v>
      </c>
      <c r="G1761" s="8">
        <f>ROUND(INDEX([1]Calculation!L:L,ROW()),0)</f>
        <v>0</v>
      </c>
      <c r="H1761" s="8">
        <f>ROUND(INDEX([1]Calculation!M:M,ROW()),0)</f>
        <v>0</v>
      </c>
      <c r="I1761" s="8">
        <f>ROUND(INDEX([1]Calculation!N:N,ROW()),0)</f>
        <v>0</v>
      </c>
      <c r="J1761" s="8">
        <f>ROUND(INDEX([1]Calculation!O:O,ROW()),0)</f>
        <v>0</v>
      </c>
      <c r="K1761" s="8">
        <f>ROUND(INDEX([1]Calculation!P:P,ROW()),0)</f>
        <v>0</v>
      </c>
      <c r="L1761" s="8">
        <f>ROUND(INDEX([1]Calculation!Q:Q,ROW()),0)</f>
        <v>0</v>
      </c>
      <c r="M1761" s="8">
        <f>ROUND(INDEX([1]Calculation!R:R,ROW()),0)</f>
        <v>0</v>
      </c>
      <c r="N1761" s="8">
        <f>ROUND(INDEX([1]Calculation!S:S,ROW()),0)</f>
        <v>0</v>
      </c>
      <c r="O1761" s="8">
        <f>ROUND(INDEX([1]Calculation!T:T,ROW()),0)</f>
        <v>0</v>
      </c>
      <c r="P1761" s="8">
        <f>INDEX([1]Calculation!CB:CB,ROW())</f>
        <v>0</v>
      </c>
    </row>
    <row r="1762" spans="1:16">
      <c r="A1762">
        <f>INDEX([1]Calculation!$F:$F,ROW())</f>
        <v>0</v>
      </c>
      <c r="B1762">
        <f>INDEX([1]Calculation!$D:$D,ROW())</f>
        <v>0</v>
      </c>
      <c r="C1762" t="str">
        <f>IF(INDEX([1]Calculation!$G:$G,ROW())=0,"-",INDEX([1]Calculation!$G:$G,ROW()))</f>
        <v>-</v>
      </c>
      <c r="D1762" t="str">
        <f>INDEX([1]Calculation!$J:$J,ROW())&amp;"  "&amp;INDEX([1]Calculation!$K:$K,ROW())</f>
        <v xml:space="preserve">  </v>
      </c>
      <c r="E1762" s="19">
        <f>INDEX([1]Calculation!$I:$I,ROW())</f>
        <v>0</v>
      </c>
      <c r="F1762" s="12">
        <f>ROUND(INDEX([1]Calculation!AL:AL,ROW()),1)</f>
        <v>0</v>
      </c>
      <c r="G1762" s="8">
        <f>ROUND(INDEX([1]Calculation!L:L,ROW()),0)</f>
        <v>0</v>
      </c>
      <c r="H1762" s="8">
        <f>ROUND(INDEX([1]Calculation!M:M,ROW()),0)</f>
        <v>0</v>
      </c>
      <c r="I1762" s="8">
        <f>ROUND(INDEX([1]Calculation!N:N,ROW()),0)</f>
        <v>0</v>
      </c>
      <c r="J1762" s="8">
        <f>ROUND(INDEX([1]Calculation!O:O,ROW()),0)</f>
        <v>0</v>
      </c>
      <c r="K1762" s="8">
        <f>ROUND(INDEX([1]Calculation!P:P,ROW()),0)</f>
        <v>0</v>
      </c>
      <c r="L1762" s="8">
        <f>ROUND(INDEX([1]Calculation!Q:Q,ROW()),0)</f>
        <v>0</v>
      </c>
      <c r="M1762" s="8">
        <f>ROUND(INDEX([1]Calculation!R:R,ROW()),0)</f>
        <v>0</v>
      </c>
      <c r="N1762" s="8">
        <f>ROUND(INDEX([1]Calculation!S:S,ROW()),0)</f>
        <v>0</v>
      </c>
      <c r="O1762" s="8">
        <f>ROUND(INDEX([1]Calculation!T:T,ROW()),0)</f>
        <v>0</v>
      </c>
      <c r="P1762" s="8">
        <f>INDEX([1]Calculation!CB:CB,ROW())</f>
        <v>0</v>
      </c>
    </row>
    <row r="1763" spans="1:16">
      <c r="A1763">
        <f>INDEX([1]Calculation!$F:$F,ROW())</f>
        <v>0</v>
      </c>
      <c r="B1763">
        <f>INDEX([1]Calculation!$D:$D,ROW())</f>
        <v>0</v>
      </c>
      <c r="C1763" t="str">
        <f>IF(INDEX([1]Calculation!$G:$G,ROW())=0,"-",INDEX([1]Calculation!$G:$G,ROW()))</f>
        <v>-</v>
      </c>
      <c r="D1763" t="str">
        <f>INDEX([1]Calculation!$J:$J,ROW())&amp;"  "&amp;INDEX([1]Calculation!$K:$K,ROW())</f>
        <v xml:space="preserve">  </v>
      </c>
      <c r="E1763" s="19">
        <f>INDEX([1]Calculation!$I:$I,ROW())</f>
        <v>0</v>
      </c>
      <c r="F1763" s="12">
        <f>ROUND(INDEX([1]Calculation!AL:AL,ROW()),1)</f>
        <v>0</v>
      </c>
      <c r="G1763" s="8">
        <f>ROUND(INDEX([1]Calculation!L:L,ROW()),0)</f>
        <v>0</v>
      </c>
      <c r="H1763" s="8">
        <f>ROUND(INDEX([1]Calculation!M:M,ROW()),0)</f>
        <v>0</v>
      </c>
      <c r="I1763" s="8">
        <f>ROUND(INDEX([1]Calculation!N:N,ROW()),0)</f>
        <v>0</v>
      </c>
      <c r="J1763" s="8">
        <f>ROUND(INDEX([1]Calculation!O:O,ROW()),0)</f>
        <v>0</v>
      </c>
      <c r="K1763" s="8">
        <f>ROUND(INDEX([1]Calculation!P:P,ROW()),0)</f>
        <v>0</v>
      </c>
      <c r="L1763" s="8">
        <f>ROUND(INDEX([1]Calculation!Q:Q,ROW()),0)</f>
        <v>0</v>
      </c>
      <c r="M1763" s="8">
        <f>ROUND(INDEX([1]Calculation!R:R,ROW()),0)</f>
        <v>0</v>
      </c>
      <c r="N1763" s="8">
        <f>ROUND(INDEX([1]Calculation!S:S,ROW()),0)</f>
        <v>0</v>
      </c>
      <c r="O1763" s="8">
        <f>ROUND(INDEX([1]Calculation!T:T,ROW()),0)</f>
        <v>0</v>
      </c>
      <c r="P1763" s="8">
        <f>INDEX([1]Calculation!CB:CB,ROW())</f>
        <v>0</v>
      </c>
    </row>
    <row r="1764" spans="1:16">
      <c r="A1764">
        <f>INDEX([1]Calculation!$F:$F,ROW())</f>
        <v>0</v>
      </c>
      <c r="B1764">
        <f>INDEX([1]Calculation!$D:$D,ROW())</f>
        <v>0</v>
      </c>
      <c r="C1764" t="str">
        <f>IF(INDEX([1]Calculation!$G:$G,ROW())=0,"-",INDEX([1]Calculation!$G:$G,ROW()))</f>
        <v>-</v>
      </c>
      <c r="D1764" t="str">
        <f>INDEX([1]Calculation!$J:$J,ROW())&amp;"  "&amp;INDEX([1]Calculation!$K:$K,ROW())</f>
        <v xml:space="preserve">  </v>
      </c>
      <c r="E1764" s="19">
        <f>INDEX([1]Calculation!$I:$I,ROW())</f>
        <v>0</v>
      </c>
      <c r="F1764" s="12">
        <f>ROUND(INDEX([1]Calculation!AL:AL,ROW()),1)</f>
        <v>0</v>
      </c>
      <c r="G1764" s="8">
        <f>ROUND(INDEX([1]Calculation!L:L,ROW()),0)</f>
        <v>0</v>
      </c>
      <c r="H1764" s="8">
        <f>ROUND(INDEX([1]Calculation!M:M,ROW()),0)</f>
        <v>0</v>
      </c>
      <c r="I1764" s="8">
        <f>ROUND(INDEX([1]Calculation!N:N,ROW()),0)</f>
        <v>0</v>
      </c>
      <c r="J1764" s="8">
        <f>ROUND(INDEX([1]Calculation!O:O,ROW()),0)</f>
        <v>0</v>
      </c>
      <c r="K1764" s="8">
        <f>ROUND(INDEX([1]Calculation!P:P,ROW()),0)</f>
        <v>0</v>
      </c>
      <c r="L1764" s="8">
        <f>ROUND(INDEX([1]Calculation!Q:Q,ROW()),0)</f>
        <v>0</v>
      </c>
      <c r="M1764" s="8">
        <f>ROUND(INDEX([1]Calculation!R:R,ROW()),0)</f>
        <v>0</v>
      </c>
      <c r="N1764" s="8">
        <f>ROUND(INDEX([1]Calculation!S:S,ROW()),0)</f>
        <v>0</v>
      </c>
      <c r="O1764" s="8">
        <f>ROUND(INDEX([1]Calculation!T:T,ROW()),0)</f>
        <v>0</v>
      </c>
      <c r="P1764" s="8">
        <f>INDEX([1]Calculation!CB:CB,ROW())</f>
        <v>0</v>
      </c>
    </row>
    <row r="1765" spans="1:16">
      <c r="A1765">
        <f>INDEX([1]Calculation!$F:$F,ROW())</f>
        <v>0</v>
      </c>
      <c r="B1765">
        <f>INDEX([1]Calculation!$D:$D,ROW())</f>
        <v>0</v>
      </c>
      <c r="C1765" t="str">
        <f>IF(INDEX([1]Calculation!$G:$G,ROW())=0,"-",INDEX([1]Calculation!$G:$G,ROW()))</f>
        <v>-</v>
      </c>
      <c r="D1765" t="str">
        <f>INDEX([1]Calculation!$J:$J,ROW())&amp;"  "&amp;INDEX([1]Calculation!$K:$K,ROW())</f>
        <v xml:space="preserve">  </v>
      </c>
      <c r="E1765" s="19">
        <f>INDEX([1]Calculation!$I:$I,ROW())</f>
        <v>0</v>
      </c>
      <c r="F1765" s="12">
        <f>ROUND(INDEX([1]Calculation!AL:AL,ROW()),1)</f>
        <v>0</v>
      </c>
      <c r="G1765" s="8">
        <f>ROUND(INDEX([1]Calculation!L:L,ROW()),0)</f>
        <v>0</v>
      </c>
      <c r="H1765" s="8">
        <f>ROUND(INDEX([1]Calculation!M:M,ROW()),0)</f>
        <v>0</v>
      </c>
      <c r="I1765" s="8">
        <f>ROUND(INDEX([1]Calculation!N:N,ROW()),0)</f>
        <v>0</v>
      </c>
      <c r="J1765" s="8">
        <f>ROUND(INDEX([1]Calculation!O:O,ROW()),0)</f>
        <v>0</v>
      </c>
      <c r="K1765" s="8">
        <f>ROUND(INDEX([1]Calculation!P:P,ROW()),0)</f>
        <v>0</v>
      </c>
      <c r="L1765" s="8">
        <f>ROUND(INDEX([1]Calculation!Q:Q,ROW()),0)</f>
        <v>0</v>
      </c>
      <c r="M1765" s="8">
        <f>ROUND(INDEX([1]Calculation!R:R,ROW()),0)</f>
        <v>0</v>
      </c>
      <c r="N1765" s="8">
        <f>ROUND(INDEX([1]Calculation!S:S,ROW()),0)</f>
        <v>0</v>
      </c>
      <c r="O1765" s="8">
        <f>ROUND(INDEX([1]Calculation!T:T,ROW()),0)</f>
        <v>0</v>
      </c>
      <c r="P1765" s="8">
        <f>INDEX([1]Calculation!CB:CB,ROW())</f>
        <v>0</v>
      </c>
    </row>
    <row r="1766" spans="1:16">
      <c r="A1766">
        <f>INDEX([1]Calculation!$F:$F,ROW())</f>
        <v>0</v>
      </c>
      <c r="B1766">
        <f>INDEX([1]Calculation!$D:$D,ROW())</f>
        <v>0</v>
      </c>
      <c r="C1766" t="str">
        <f>IF(INDEX([1]Calculation!$G:$G,ROW())=0,"-",INDEX([1]Calculation!$G:$G,ROW()))</f>
        <v>-</v>
      </c>
      <c r="D1766" t="str">
        <f>INDEX([1]Calculation!$J:$J,ROW())&amp;"  "&amp;INDEX([1]Calculation!$K:$K,ROW())</f>
        <v xml:space="preserve">  </v>
      </c>
      <c r="E1766" s="19">
        <f>INDEX([1]Calculation!$I:$I,ROW())</f>
        <v>0</v>
      </c>
      <c r="F1766" s="12">
        <f>ROUND(INDEX([1]Calculation!AL:AL,ROW()),1)</f>
        <v>0</v>
      </c>
      <c r="G1766" s="8">
        <f>ROUND(INDEX([1]Calculation!L:L,ROW()),0)</f>
        <v>0</v>
      </c>
      <c r="H1766" s="8">
        <f>ROUND(INDEX([1]Calculation!M:M,ROW()),0)</f>
        <v>0</v>
      </c>
      <c r="I1766" s="8">
        <f>ROUND(INDEX([1]Calculation!N:N,ROW()),0)</f>
        <v>0</v>
      </c>
      <c r="J1766" s="8">
        <f>ROUND(INDEX([1]Calculation!O:O,ROW()),0)</f>
        <v>0</v>
      </c>
      <c r="K1766" s="8">
        <f>ROUND(INDEX([1]Calculation!P:P,ROW()),0)</f>
        <v>0</v>
      </c>
      <c r="L1766" s="8">
        <f>ROUND(INDEX([1]Calculation!Q:Q,ROW()),0)</f>
        <v>0</v>
      </c>
      <c r="M1766" s="8">
        <f>ROUND(INDEX([1]Calculation!R:R,ROW()),0)</f>
        <v>0</v>
      </c>
      <c r="N1766" s="8">
        <f>ROUND(INDEX([1]Calculation!S:S,ROW()),0)</f>
        <v>0</v>
      </c>
      <c r="O1766" s="8">
        <f>ROUND(INDEX([1]Calculation!T:T,ROW()),0)</f>
        <v>0</v>
      </c>
      <c r="P1766" s="8">
        <f>INDEX([1]Calculation!CB:CB,ROW())</f>
        <v>0</v>
      </c>
    </row>
    <row r="1767" spans="1:16">
      <c r="A1767">
        <f>INDEX([1]Calculation!$F:$F,ROW())</f>
        <v>0</v>
      </c>
      <c r="B1767">
        <f>INDEX([1]Calculation!$D:$D,ROW())</f>
        <v>0</v>
      </c>
      <c r="C1767" t="str">
        <f>IF(INDEX([1]Calculation!$G:$G,ROW())=0,"-",INDEX([1]Calculation!$G:$G,ROW()))</f>
        <v>-</v>
      </c>
      <c r="D1767" t="str">
        <f>INDEX([1]Calculation!$J:$J,ROW())&amp;"  "&amp;INDEX([1]Calculation!$K:$K,ROW())</f>
        <v xml:space="preserve">  </v>
      </c>
      <c r="E1767" s="19">
        <f>INDEX([1]Calculation!$I:$I,ROW())</f>
        <v>0</v>
      </c>
      <c r="F1767" s="12">
        <f>ROUND(INDEX([1]Calculation!AL:AL,ROW()),1)</f>
        <v>0</v>
      </c>
      <c r="G1767" s="8">
        <f>ROUND(INDEX([1]Calculation!L:L,ROW()),0)</f>
        <v>0</v>
      </c>
      <c r="H1767" s="8">
        <f>ROUND(INDEX([1]Calculation!M:M,ROW()),0)</f>
        <v>0</v>
      </c>
      <c r="I1767" s="8">
        <f>ROUND(INDEX([1]Calculation!N:N,ROW()),0)</f>
        <v>0</v>
      </c>
      <c r="J1767" s="8">
        <f>ROUND(INDEX([1]Calculation!O:O,ROW()),0)</f>
        <v>0</v>
      </c>
      <c r="K1767" s="8">
        <f>ROUND(INDEX([1]Calculation!P:P,ROW()),0)</f>
        <v>0</v>
      </c>
      <c r="L1767" s="8">
        <f>ROUND(INDEX([1]Calculation!Q:Q,ROW()),0)</f>
        <v>0</v>
      </c>
      <c r="M1767" s="8">
        <f>ROUND(INDEX([1]Calculation!R:R,ROW()),0)</f>
        <v>0</v>
      </c>
      <c r="N1767" s="8">
        <f>ROUND(INDEX([1]Calculation!S:S,ROW()),0)</f>
        <v>0</v>
      </c>
      <c r="O1767" s="8">
        <f>ROUND(INDEX([1]Calculation!T:T,ROW()),0)</f>
        <v>0</v>
      </c>
      <c r="P1767" s="8">
        <f>INDEX([1]Calculation!CB:CB,ROW())</f>
        <v>0</v>
      </c>
    </row>
    <row r="1768" spans="1:16">
      <c r="A1768">
        <f>INDEX([1]Calculation!$F:$F,ROW())</f>
        <v>0</v>
      </c>
      <c r="B1768">
        <f>INDEX([1]Calculation!$D:$D,ROW())</f>
        <v>0</v>
      </c>
      <c r="C1768" t="str">
        <f>IF(INDEX([1]Calculation!$G:$G,ROW())=0,"-",INDEX([1]Calculation!$G:$G,ROW()))</f>
        <v>-</v>
      </c>
      <c r="D1768" t="str">
        <f>INDEX([1]Calculation!$J:$J,ROW())&amp;"  "&amp;INDEX([1]Calculation!$K:$K,ROW())</f>
        <v xml:space="preserve">  </v>
      </c>
      <c r="E1768" s="19">
        <f>INDEX([1]Calculation!$I:$I,ROW())</f>
        <v>0</v>
      </c>
      <c r="F1768" s="12">
        <f>ROUND(INDEX([1]Calculation!AL:AL,ROW()),1)</f>
        <v>0</v>
      </c>
      <c r="G1768" s="8">
        <f>ROUND(INDEX([1]Calculation!L:L,ROW()),0)</f>
        <v>0</v>
      </c>
      <c r="H1768" s="8">
        <f>ROUND(INDEX([1]Calculation!M:M,ROW()),0)</f>
        <v>0</v>
      </c>
      <c r="I1768" s="8">
        <f>ROUND(INDEX([1]Calculation!N:N,ROW()),0)</f>
        <v>0</v>
      </c>
      <c r="J1768" s="8">
        <f>ROUND(INDEX([1]Calculation!O:O,ROW()),0)</f>
        <v>0</v>
      </c>
      <c r="K1768" s="8">
        <f>ROUND(INDEX([1]Calculation!P:P,ROW()),0)</f>
        <v>0</v>
      </c>
      <c r="L1768" s="8">
        <f>ROUND(INDEX([1]Calculation!Q:Q,ROW()),0)</f>
        <v>0</v>
      </c>
      <c r="M1768" s="8">
        <f>ROUND(INDEX([1]Calculation!R:R,ROW()),0)</f>
        <v>0</v>
      </c>
      <c r="N1768" s="8">
        <f>ROUND(INDEX([1]Calculation!S:S,ROW()),0)</f>
        <v>0</v>
      </c>
      <c r="O1768" s="8">
        <f>ROUND(INDEX([1]Calculation!T:T,ROW()),0)</f>
        <v>0</v>
      </c>
      <c r="P1768" s="8">
        <f>INDEX([1]Calculation!CB:CB,ROW())</f>
        <v>0</v>
      </c>
    </row>
    <row r="1769" spans="1:16">
      <c r="A1769">
        <f>INDEX([1]Calculation!$F:$F,ROW())</f>
        <v>0</v>
      </c>
      <c r="B1769">
        <f>INDEX([1]Calculation!$D:$D,ROW())</f>
        <v>0</v>
      </c>
      <c r="C1769" t="str">
        <f>IF(INDEX([1]Calculation!$G:$G,ROW())=0,"-",INDEX([1]Calculation!$G:$G,ROW()))</f>
        <v>-</v>
      </c>
      <c r="D1769" t="str">
        <f>INDEX([1]Calculation!$J:$J,ROW())&amp;"  "&amp;INDEX([1]Calculation!$K:$K,ROW())</f>
        <v xml:space="preserve">  </v>
      </c>
      <c r="E1769" s="19">
        <f>INDEX([1]Calculation!$I:$I,ROW())</f>
        <v>0</v>
      </c>
      <c r="F1769" s="12">
        <f>ROUND(INDEX([1]Calculation!AL:AL,ROW()),1)</f>
        <v>0</v>
      </c>
      <c r="G1769" s="8">
        <f>ROUND(INDEX([1]Calculation!L:L,ROW()),0)</f>
        <v>0</v>
      </c>
      <c r="H1769" s="8">
        <f>ROUND(INDEX([1]Calculation!M:M,ROW()),0)</f>
        <v>0</v>
      </c>
      <c r="I1769" s="8">
        <f>ROUND(INDEX([1]Calculation!N:N,ROW()),0)</f>
        <v>0</v>
      </c>
      <c r="J1769" s="8">
        <f>ROUND(INDEX([1]Calculation!O:O,ROW()),0)</f>
        <v>0</v>
      </c>
      <c r="K1769" s="8">
        <f>ROUND(INDEX([1]Calculation!P:P,ROW()),0)</f>
        <v>0</v>
      </c>
      <c r="L1769" s="8">
        <f>ROUND(INDEX([1]Calculation!Q:Q,ROW()),0)</f>
        <v>0</v>
      </c>
      <c r="M1769" s="8">
        <f>ROUND(INDEX([1]Calculation!R:R,ROW()),0)</f>
        <v>0</v>
      </c>
      <c r="N1769" s="8">
        <f>ROUND(INDEX([1]Calculation!S:S,ROW()),0)</f>
        <v>0</v>
      </c>
      <c r="O1769" s="8">
        <f>ROUND(INDEX([1]Calculation!T:T,ROW()),0)</f>
        <v>0</v>
      </c>
      <c r="P1769" s="8">
        <f>INDEX([1]Calculation!CB:CB,ROW())</f>
        <v>0</v>
      </c>
    </row>
    <row r="1770" spans="1:16">
      <c r="A1770">
        <f>INDEX([1]Calculation!$F:$F,ROW())</f>
        <v>0</v>
      </c>
      <c r="B1770">
        <f>INDEX([1]Calculation!$D:$D,ROW())</f>
        <v>0</v>
      </c>
      <c r="C1770" t="str">
        <f>IF(INDEX([1]Calculation!$G:$G,ROW())=0,"-",INDEX([1]Calculation!$G:$G,ROW()))</f>
        <v>-</v>
      </c>
      <c r="D1770" t="str">
        <f>INDEX([1]Calculation!$J:$J,ROW())&amp;"  "&amp;INDEX([1]Calculation!$K:$K,ROW())</f>
        <v xml:space="preserve">  </v>
      </c>
      <c r="E1770" s="19">
        <f>INDEX([1]Calculation!$I:$I,ROW())</f>
        <v>0</v>
      </c>
      <c r="F1770" s="12">
        <f>ROUND(INDEX([1]Calculation!AL:AL,ROW()),1)</f>
        <v>0</v>
      </c>
      <c r="G1770" s="8">
        <f>ROUND(INDEX([1]Calculation!L:L,ROW()),0)</f>
        <v>0</v>
      </c>
      <c r="H1770" s="8">
        <f>ROUND(INDEX([1]Calculation!M:M,ROW()),0)</f>
        <v>0</v>
      </c>
      <c r="I1770" s="8">
        <f>ROUND(INDEX([1]Calculation!N:N,ROW()),0)</f>
        <v>0</v>
      </c>
      <c r="J1770" s="8">
        <f>ROUND(INDEX([1]Calculation!O:O,ROW()),0)</f>
        <v>0</v>
      </c>
      <c r="K1770" s="8">
        <f>ROUND(INDEX([1]Calculation!P:P,ROW()),0)</f>
        <v>0</v>
      </c>
      <c r="L1770" s="8">
        <f>ROUND(INDEX([1]Calculation!Q:Q,ROW()),0)</f>
        <v>0</v>
      </c>
      <c r="M1770" s="8">
        <f>ROUND(INDEX([1]Calculation!R:R,ROW()),0)</f>
        <v>0</v>
      </c>
      <c r="N1770" s="8">
        <f>ROUND(INDEX([1]Calculation!S:S,ROW()),0)</f>
        <v>0</v>
      </c>
      <c r="O1770" s="8">
        <f>ROUND(INDEX([1]Calculation!T:T,ROW()),0)</f>
        <v>0</v>
      </c>
      <c r="P1770" s="8">
        <f>INDEX([1]Calculation!CB:CB,ROW())</f>
        <v>0</v>
      </c>
    </row>
    <row r="1771" spans="1:16">
      <c r="A1771">
        <f>INDEX([1]Calculation!$F:$F,ROW())</f>
        <v>0</v>
      </c>
      <c r="B1771">
        <f>INDEX([1]Calculation!$D:$D,ROW())</f>
        <v>0</v>
      </c>
      <c r="C1771" t="str">
        <f>IF(INDEX([1]Calculation!$G:$G,ROW())=0,"-",INDEX([1]Calculation!$G:$G,ROW()))</f>
        <v>-</v>
      </c>
      <c r="D1771" t="str">
        <f>INDEX([1]Calculation!$J:$J,ROW())&amp;"  "&amp;INDEX([1]Calculation!$K:$K,ROW())</f>
        <v xml:space="preserve">  </v>
      </c>
      <c r="E1771" s="19">
        <f>INDEX([1]Calculation!$I:$I,ROW())</f>
        <v>0</v>
      </c>
      <c r="F1771" s="12">
        <f>ROUND(INDEX([1]Calculation!AL:AL,ROW()),1)</f>
        <v>0</v>
      </c>
      <c r="G1771" s="8">
        <f>ROUND(INDEX([1]Calculation!L:L,ROW()),0)</f>
        <v>0</v>
      </c>
      <c r="H1771" s="8">
        <f>ROUND(INDEX([1]Calculation!M:M,ROW()),0)</f>
        <v>0</v>
      </c>
      <c r="I1771" s="8">
        <f>ROUND(INDEX([1]Calculation!N:N,ROW()),0)</f>
        <v>0</v>
      </c>
      <c r="J1771" s="8">
        <f>ROUND(INDEX([1]Calculation!O:O,ROW()),0)</f>
        <v>0</v>
      </c>
      <c r="K1771" s="8">
        <f>ROUND(INDEX([1]Calculation!P:P,ROW()),0)</f>
        <v>0</v>
      </c>
      <c r="L1771" s="8">
        <f>ROUND(INDEX([1]Calculation!Q:Q,ROW()),0)</f>
        <v>0</v>
      </c>
      <c r="M1771" s="8">
        <f>ROUND(INDEX([1]Calculation!R:R,ROW()),0)</f>
        <v>0</v>
      </c>
      <c r="N1771" s="8">
        <f>ROUND(INDEX([1]Calculation!S:S,ROW()),0)</f>
        <v>0</v>
      </c>
      <c r="O1771" s="8">
        <f>ROUND(INDEX([1]Calculation!T:T,ROW()),0)</f>
        <v>0</v>
      </c>
      <c r="P1771" s="8">
        <f>INDEX([1]Calculation!CB:CB,ROW())</f>
        <v>0</v>
      </c>
    </row>
    <row r="1772" spans="1:16">
      <c r="A1772">
        <f>INDEX([1]Calculation!$F:$F,ROW())</f>
        <v>0</v>
      </c>
      <c r="B1772">
        <f>INDEX([1]Calculation!$D:$D,ROW())</f>
        <v>0</v>
      </c>
      <c r="C1772" t="str">
        <f>IF(INDEX([1]Calculation!$G:$G,ROW())=0,"-",INDEX([1]Calculation!$G:$G,ROW()))</f>
        <v>-</v>
      </c>
      <c r="D1772" t="str">
        <f>INDEX([1]Calculation!$J:$J,ROW())&amp;"  "&amp;INDEX([1]Calculation!$K:$K,ROW())</f>
        <v xml:space="preserve">  </v>
      </c>
      <c r="E1772" s="19">
        <f>INDEX([1]Calculation!$I:$I,ROW())</f>
        <v>0</v>
      </c>
      <c r="F1772" s="12">
        <f>ROUND(INDEX([1]Calculation!AL:AL,ROW()),1)</f>
        <v>0</v>
      </c>
      <c r="G1772" s="8">
        <f>ROUND(INDEX([1]Calculation!L:L,ROW()),0)</f>
        <v>0</v>
      </c>
      <c r="H1772" s="8">
        <f>ROUND(INDEX([1]Calculation!M:M,ROW()),0)</f>
        <v>0</v>
      </c>
      <c r="I1772" s="8">
        <f>ROUND(INDEX([1]Calculation!N:N,ROW()),0)</f>
        <v>0</v>
      </c>
      <c r="J1772" s="8">
        <f>ROUND(INDEX([1]Calculation!O:O,ROW()),0)</f>
        <v>0</v>
      </c>
      <c r="K1772" s="8">
        <f>ROUND(INDEX([1]Calculation!P:P,ROW()),0)</f>
        <v>0</v>
      </c>
      <c r="L1772" s="8">
        <f>ROUND(INDEX([1]Calculation!Q:Q,ROW()),0)</f>
        <v>0</v>
      </c>
      <c r="M1772" s="8">
        <f>ROUND(INDEX([1]Calculation!R:R,ROW()),0)</f>
        <v>0</v>
      </c>
      <c r="N1772" s="8">
        <f>ROUND(INDEX([1]Calculation!S:S,ROW()),0)</f>
        <v>0</v>
      </c>
      <c r="O1772" s="8">
        <f>ROUND(INDEX([1]Calculation!T:T,ROW()),0)</f>
        <v>0</v>
      </c>
      <c r="P1772" s="8">
        <f>INDEX([1]Calculation!CB:CB,ROW())</f>
        <v>0</v>
      </c>
    </row>
    <row r="1773" spans="1:16">
      <c r="A1773">
        <f>INDEX([1]Calculation!$F:$F,ROW())</f>
        <v>0</v>
      </c>
      <c r="B1773">
        <f>INDEX([1]Calculation!$D:$D,ROW())</f>
        <v>0</v>
      </c>
      <c r="C1773" t="str">
        <f>IF(INDEX([1]Calculation!$G:$G,ROW())=0,"-",INDEX([1]Calculation!$G:$G,ROW()))</f>
        <v>-</v>
      </c>
      <c r="D1773" t="str">
        <f>INDEX([1]Calculation!$J:$J,ROW())&amp;"  "&amp;INDEX([1]Calculation!$K:$K,ROW())</f>
        <v xml:space="preserve">  </v>
      </c>
      <c r="E1773" s="19">
        <f>INDEX([1]Calculation!$I:$I,ROW())</f>
        <v>0</v>
      </c>
      <c r="F1773" s="12">
        <f>ROUND(INDEX([1]Calculation!AL:AL,ROW()),1)</f>
        <v>0</v>
      </c>
      <c r="G1773" s="8">
        <f>ROUND(INDEX([1]Calculation!L:L,ROW()),0)</f>
        <v>0</v>
      </c>
      <c r="H1773" s="8">
        <f>ROUND(INDEX([1]Calculation!M:M,ROW()),0)</f>
        <v>0</v>
      </c>
      <c r="I1773" s="8">
        <f>ROUND(INDEX([1]Calculation!N:N,ROW()),0)</f>
        <v>0</v>
      </c>
      <c r="J1773" s="8">
        <f>ROUND(INDEX([1]Calculation!O:O,ROW()),0)</f>
        <v>0</v>
      </c>
      <c r="K1773" s="8">
        <f>ROUND(INDEX([1]Calculation!P:P,ROW()),0)</f>
        <v>0</v>
      </c>
      <c r="L1773" s="8">
        <f>ROUND(INDEX([1]Calculation!Q:Q,ROW()),0)</f>
        <v>0</v>
      </c>
      <c r="M1773" s="8">
        <f>ROUND(INDEX([1]Calculation!R:R,ROW()),0)</f>
        <v>0</v>
      </c>
      <c r="N1773" s="8">
        <f>ROUND(INDEX([1]Calculation!S:S,ROW()),0)</f>
        <v>0</v>
      </c>
      <c r="O1773" s="8">
        <f>ROUND(INDEX([1]Calculation!T:T,ROW()),0)</f>
        <v>0</v>
      </c>
      <c r="P1773" s="8">
        <f>INDEX([1]Calculation!CB:CB,ROW())</f>
        <v>0</v>
      </c>
    </row>
    <row r="1774" spans="1:16">
      <c r="A1774">
        <f>INDEX([1]Calculation!$F:$F,ROW())</f>
        <v>0</v>
      </c>
      <c r="B1774">
        <f>INDEX([1]Calculation!$D:$D,ROW())</f>
        <v>0</v>
      </c>
      <c r="C1774" t="str">
        <f>IF(INDEX([1]Calculation!$G:$G,ROW())=0,"-",INDEX([1]Calculation!$G:$G,ROW()))</f>
        <v>-</v>
      </c>
      <c r="D1774" t="str">
        <f>INDEX([1]Calculation!$J:$J,ROW())&amp;"  "&amp;INDEX([1]Calculation!$K:$K,ROW())</f>
        <v xml:space="preserve">  </v>
      </c>
      <c r="E1774" s="19">
        <f>INDEX([1]Calculation!$I:$I,ROW())</f>
        <v>0</v>
      </c>
      <c r="F1774" s="12">
        <f>ROUND(INDEX([1]Calculation!AL:AL,ROW()),1)</f>
        <v>0</v>
      </c>
      <c r="G1774" s="8">
        <f>ROUND(INDEX([1]Calculation!L:L,ROW()),0)</f>
        <v>0</v>
      </c>
      <c r="H1774" s="8">
        <f>ROUND(INDEX([1]Calculation!M:M,ROW()),0)</f>
        <v>0</v>
      </c>
      <c r="I1774" s="8">
        <f>ROUND(INDEX([1]Calculation!N:N,ROW()),0)</f>
        <v>0</v>
      </c>
      <c r="J1774" s="8">
        <f>ROUND(INDEX([1]Calculation!O:O,ROW()),0)</f>
        <v>0</v>
      </c>
      <c r="K1774" s="8">
        <f>ROUND(INDEX([1]Calculation!P:P,ROW()),0)</f>
        <v>0</v>
      </c>
      <c r="L1774" s="8">
        <f>ROUND(INDEX([1]Calculation!Q:Q,ROW()),0)</f>
        <v>0</v>
      </c>
      <c r="M1774" s="8">
        <f>ROUND(INDEX([1]Calculation!R:R,ROW()),0)</f>
        <v>0</v>
      </c>
      <c r="N1774" s="8">
        <f>ROUND(INDEX([1]Calculation!S:S,ROW()),0)</f>
        <v>0</v>
      </c>
      <c r="O1774" s="8">
        <f>ROUND(INDEX([1]Calculation!T:T,ROW()),0)</f>
        <v>0</v>
      </c>
      <c r="P1774" s="8">
        <f>INDEX([1]Calculation!CB:CB,ROW())</f>
        <v>0</v>
      </c>
    </row>
    <row r="1775" spans="1:16">
      <c r="A1775">
        <f>INDEX([1]Calculation!$F:$F,ROW())</f>
        <v>0</v>
      </c>
      <c r="B1775">
        <f>INDEX([1]Calculation!$D:$D,ROW())</f>
        <v>0</v>
      </c>
      <c r="C1775" t="str">
        <f>IF(INDEX([1]Calculation!$G:$G,ROW())=0,"-",INDEX([1]Calculation!$G:$G,ROW()))</f>
        <v>-</v>
      </c>
      <c r="D1775" t="str">
        <f>INDEX([1]Calculation!$J:$J,ROW())&amp;"  "&amp;INDEX([1]Calculation!$K:$K,ROW())</f>
        <v xml:space="preserve">  </v>
      </c>
      <c r="E1775" s="19">
        <f>INDEX([1]Calculation!$I:$I,ROW())</f>
        <v>0</v>
      </c>
      <c r="F1775" s="12">
        <f>ROUND(INDEX([1]Calculation!AL:AL,ROW()),1)</f>
        <v>0</v>
      </c>
      <c r="G1775" s="8">
        <f>ROUND(INDEX([1]Calculation!L:L,ROW()),0)</f>
        <v>0</v>
      </c>
      <c r="H1775" s="8">
        <f>ROUND(INDEX([1]Calculation!M:M,ROW()),0)</f>
        <v>0</v>
      </c>
      <c r="I1775" s="8">
        <f>ROUND(INDEX([1]Calculation!N:N,ROW()),0)</f>
        <v>0</v>
      </c>
      <c r="J1775" s="8">
        <f>ROUND(INDEX([1]Calculation!O:O,ROW()),0)</f>
        <v>0</v>
      </c>
      <c r="K1775" s="8">
        <f>ROUND(INDEX([1]Calculation!P:P,ROW()),0)</f>
        <v>0</v>
      </c>
      <c r="L1775" s="8">
        <f>ROUND(INDEX([1]Calculation!Q:Q,ROW()),0)</f>
        <v>0</v>
      </c>
      <c r="M1775" s="8">
        <f>ROUND(INDEX([1]Calculation!R:R,ROW()),0)</f>
        <v>0</v>
      </c>
      <c r="N1775" s="8">
        <f>ROUND(INDEX([1]Calculation!S:S,ROW()),0)</f>
        <v>0</v>
      </c>
      <c r="O1775" s="8">
        <f>ROUND(INDEX([1]Calculation!T:T,ROW()),0)</f>
        <v>0</v>
      </c>
      <c r="P1775" s="8">
        <f>INDEX([1]Calculation!CB:CB,ROW())</f>
        <v>0</v>
      </c>
    </row>
    <row r="1776" spans="1:16">
      <c r="A1776">
        <f>INDEX([1]Calculation!$F:$F,ROW())</f>
        <v>0</v>
      </c>
      <c r="B1776">
        <f>INDEX([1]Calculation!$D:$D,ROW())</f>
        <v>0</v>
      </c>
      <c r="C1776" t="str">
        <f>IF(INDEX([1]Calculation!$G:$G,ROW())=0,"-",INDEX([1]Calculation!$G:$G,ROW()))</f>
        <v>-</v>
      </c>
      <c r="D1776" t="str">
        <f>INDEX([1]Calculation!$J:$J,ROW())&amp;"  "&amp;INDEX([1]Calculation!$K:$K,ROW())</f>
        <v xml:space="preserve">  </v>
      </c>
      <c r="E1776" s="19">
        <f>INDEX([1]Calculation!$I:$I,ROW())</f>
        <v>0</v>
      </c>
      <c r="F1776" s="12">
        <f>ROUND(INDEX([1]Calculation!AL:AL,ROW()),1)</f>
        <v>0</v>
      </c>
      <c r="G1776" s="8">
        <f>ROUND(INDEX([1]Calculation!L:L,ROW()),0)</f>
        <v>0</v>
      </c>
      <c r="H1776" s="8">
        <f>ROUND(INDEX([1]Calculation!M:M,ROW()),0)</f>
        <v>0</v>
      </c>
      <c r="I1776" s="8">
        <f>ROUND(INDEX([1]Calculation!N:N,ROW()),0)</f>
        <v>0</v>
      </c>
      <c r="J1776" s="8">
        <f>ROUND(INDEX([1]Calculation!O:O,ROW()),0)</f>
        <v>0</v>
      </c>
      <c r="K1776" s="8">
        <f>ROUND(INDEX([1]Calculation!P:P,ROW()),0)</f>
        <v>0</v>
      </c>
      <c r="L1776" s="8">
        <f>ROUND(INDEX([1]Calculation!Q:Q,ROW()),0)</f>
        <v>0</v>
      </c>
      <c r="M1776" s="8">
        <f>ROUND(INDEX([1]Calculation!R:R,ROW()),0)</f>
        <v>0</v>
      </c>
      <c r="N1776" s="8">
        <f>ROUND(INDEX([1]Calculation!S:S,ROW()),0)</f>
        <v>0</v>
      </c>
      <c r="O1776" s="8">
        <f>ROUND(INDEX([1]Calculation!T:T,ROW()),0)</f>
        <v>0</v>
      </c>
      <c r="P1776" s="8">
        <f>INDEX([1]Calculation!CB:CB,ROW())</f>
        <v>0</v>
      </c>
    </row>
    <row r="1777" spans="1:16">
      <c r="A1777">
        <f>INDEX([1]Calculation!$F:$F,ROW())</f>
        <v>0</v>
      </c>
      <c r="B1777">
        <f>INDEX([1]Calculation!$D:$D,ROW())</f>
        <v>0</v>
      </c>
      <c r="C1777" t="str">
        <f>IF(INDEX([1]Calculation!$G:$G,ROW())=0,"-",INDEX([1]Calculation!$G:$G,ROW()))</f>
        <v>-</v>
      </c>
      <c r="D1777" t="str">
        <f>INDEX([1]Calculation!$J:$J,ROW())&amp;"  "&amp;INDEX([1]Calculation!$K:$K,ROW())</f>
        <v xml:space="preserve">  </v>
      </c>
      <c r="E1777" s="19">
        <f>INDEX([1]Calculation!$I:$I,ROW())</f>
        <v>0</v>
      </c>
      <c r="F1777" s="12">
        <f>ROUND(INDEX([1]Calculation!AL:AL,ROW()),1)</f>
        <v>0</v>
      </c>
      <c r="G1777" s="8">
        <f>ROUND(INDEX([1]Calculation!L:L,ROW()),0)</f>
        <v>0</v>
      </c>
      <c r="H1777" s="8">
        <f>ROUND(INDEX([1]Calculation!M:M,ROW()),0)</f>
        <v>0</v>
      </c>
      <c r="I1777" s="8">
        <f>ROUND(INDEX([1]Calculation!N:N,ROW()),0)</f>
        <v>0</v>
      </c>
      <c r="J1777" s="8">
        <f>ROUND(INDEX([1]Calculation!O:O,ROW()),0)</f>
        <v>0</v>
      </c>
      <c r="K1777" s="8">
        <f>ROUND(INDEX([1]Calculation!P:P,ROW()),0)</f>
        <v>0</v>
      </c>
      <c r="L1777" s="8">
        <f>ROUND(INDEX([1]Calculation!Q:Q,ROW()),0)</f>
        <v>0</v>
      </c>
      <c r="M1777" s="8">
        <f>ROUND(INDEX([1]Calculation!R:R,ROW()),0)</f>
        <v>0</v>
      </c>
      <c r="N1777" s="8">
        <f>ROUND(INDEX([1]Calculation!S:S,ROW()),0)</f>
        <v>0</v>
      </c>
      <c r="O1777" s="8">
        <f>ROUND(INDEX([1]Calculation!T:T,ROW()),0)</f>
        <v>0</v>
      </c>
      <c r="P1777" s="8">
        <f>INDEX([1]Calculation!CB:CB,ROW())</f>
        <v>0</v>
      </c>
    </row>
    <row r="1778" spans="1:16">
      <c r="A1778">
        <f>INDEX([1]Calculation!$F:$F,ROW())</f>
        <v>0</v>
      </c>
      <c r="B1778">
        <f>INDEX([1]Calculation!$D:$D,ROW())</f>
        <v>0</v>
      </c>
      <c r="C1778" t="str">
        <f>IF(INDEX([1]Calculation!$G:$G,ROW())=0,"-",INDEX([1]Calculation!$G:$G,ROW()))</f>
        <v>-</v>
      </c>
      <c r="D1778" t="str">
        <f>INDEX([1]Calculation!$J:$J,ROW())&amp;"  "&amp;INDEX([1]Calculation!$K:$K,ROW())</f>
        <v xml:space="preserve">  </v>
      </c>
      <c r="E1778" s="19">
        <f>INDEX([1]Calculation!$I:$I,ROW())</f>
        <v>0</v>
      </c>
      <c r="F1778" s="12">
        <f>ROUND(INDEX([1]Calculation!AL:AL,ROW()),1)</f>
        <v>0</v>
      </c>
      <c r="G1778" s="8">
        <f>ROUND(INDEX([1]Calculation!L:L,ROW()),0)</f>
        <v>0</v>
      </c>
      <c r="H1778" s="8">
        <f>ROUND(INDEX([1]Calculation!M:M,ROW()),0)</f>
        <v>0</v>
      </c>
      <c r="I1778" s="8">
        <f>ROUND(INDEX([1]Calculation!N:N,ROW()),0)</f>
        <v>0</v>
      </c>
      <c r="J1778" s="8">
        <f>ROUND(INDEX([1]Calculation!O:O,ROW()),0)</f>
        <v>0</v>
      </c>
      <c r="K1778" s="8">
        <f>ROUND(INDEX([1]Calculation!P:P,ROW()),0)</f>
        <v>0</v>
      </c>
      <c r="L1778" s="8">
        <f>ROUND(INDEX([1]Calculation!Q:Q,ROW()),0)</f>
        <v>0</v>
      </c>
      <c r="M1778" s="8">
        <f>ROUND(INDEX([1]Calculation!R:R,ROW()),0)</f>
        <v>0</v>
      </c>
      <c r="N1778" s="8">
        <f>ROUND(INDEX([1]Calculation!S:S,ROW()),0)</f>
        <v>0</v>
      </c>
      <c r="O1778" s="8">
        <f>ROUND(INDEX([1]Calculation!T:T,ROW()),0)</f>
        <v>0</v>
      </c>
      <c r="P1778" s="8">
        <f>INDEX([1]Calculation!CB:CB,ROW())</f>
        <v>0</v>
      </c>
    </row>
    <row r="1779" spans="1:16">
      <c r="A1779">
        <f>INDEX([1]Calculation!$F:$F,ROW())</f>
        <v>0</v>
      </c>
      <c r="B1779">
        <f>INDEX([1]Calculation!$D:$D,ROW())</f>
        <v>0</v>
      </c>
      <c r="C1779" t="str">
        <f>IF(INDEX([1]Calculation!$G:$G,ROW())=0,"-",INDEX([1]Calculation!$G:$G,ROW()))</f>
        <v>-</v>
      </c>
      <c r="D1779" t="str">
        <f>INDEX([1]Calculation!$J:$J,ROW())&amp;"  "&amp;INDEX([1]Calculation!$K:$K,ROW())</f>
        <v xml:space="preserve">  </v>
      </c>
      <c r="E1779" s="19">
        <f>INDEX([1]Calculation!$I:$I,ROW())</f>
        <v>0</v>
      </c>
      <c r="F1779" s="12">
        <f>ROUND(INDEX([1]Calculation!AL:AL,ROW()),1)</f>
        <v>0</v>
      </c>
      <c r="G1779" s="8">
        <f>ROUND(INDEX([1]Calculation!L:L,ROW()),0)</f>
        <v>0</v>
      </c>
      <c r="H1779" s="8">
        <f>ROUND(INDEX([1]Calculation!M:M,ROW()),0)</f>
        <v>0</v>
      </c>
      <c r="I1779" s="8">
        <f>ROUND(INDEX([1]Calculation!N:N,ROW()),0)</f>
        <v>0</v>
      </c>
      <c r="J1779" s="8">
        <f>ROUND(INDEX([1]Calculation!O:O,ROW()),0)</f>
        <v>0</v>
      </c>
      <c r="K1779" s="8">
        <f>ROUND(INDEX([1]Calculation!P:P,ROW()),0)</f>
        <v>0</v>
      </c>
      <c r="L1779" s="8">
        <f>ROUND(INDEX([1]Calculation!Q:Q,ROW()),0)</f>
        <v>0</v>
      </c>
      <c r="M1779" s="8">
        <f>ROUND(INDEX([1]Calculation!R:R,ROW()),0)</f>
        <v>0</v>
      </c>
      <c r="N1779" s="8">
        <f>ROUND(INDEX([1]Calculation!S:S,ROW()),0)</f>
        <v>0</v>
      </c>
      <c r="O1779" s="8">
        <f>ROUND(INDEX([1]Calculation!T:T,ROW()),0)</f>
        <v>0</v>
      </c>
      <c r="P1779" s="8">
        <f>INDEX([1]Calculation!CB:CB,ROW())</f>
        <v>0</v>
      </c>
    </row>
    <row r="1780" spans="1:16">
      <c r="A1780">
        <f>INDEX([1]Calculation!$F:$F,ROW())</f>
        <v>0</v>
      </c>
      <c r="B1780">
        <f>INDEX([1]Calculation!$D:$D,ROW())</f>
        <v>0</v>
      </c>
      <c r="C1780" t="str">
        <f>IF(INDEX([1]Calculation!$G:$G,ROW())=0,"-",INDEX([1]Calculation!$G:$G,ROW()))</f>
        <v>-</v>
      </c>
      <c r="D1780" t="str">
        <f>INDEX([1]Calculation!$J:$J,ROW())&amp;"  "&amp;INDEX([1]Calculation!$K:$K,ROW())</f>
        <v xml:space="preserve">  </v>
      </c>
      <c r="E1780" s="19">
        <f>INDEX([1]Calculation!$I:$I,ROW())</f>
        <v>0</v>
      </c>
      <c r="F1780" s="12">
        <f>ROUND(INDEX([1]Calculation!AL:AL,ROW()),1)</f>
        <v>0</v>
      </c>
      <c r="G1780" s="8">
        <f>ROUND(INDEX([1]Calculation!L:L,ROW()),0)</f>
        <v>0</v>
      </c>
      <c r="H1780" s="8">
        <f>ROUND(INDEX([1]Calculation!M:M,ROW()),0)</f>
        <v>0</v>
      </c>
      <c r="I1780" s="8">
        <f>ROUND(INDEX([1]Calculation!N:N,ROW()),0)</f>
        <v>0</v>
      </c>
      <c r="J1780" s="8">
        <f>ROUND(INDEX([1]Calculation!O:O,ROW()),0)</f>
        <v>0</v>
      </c>
      <c r="K1780" s="8">
        <f>ROUND(INDEX([1]Calculation!P:P,ROW()),0)</f>
        <v>0</v>
      </c>
      <c r="L1780" s="8">
        <f>ROUND(INDEX([1]Calculation!Q:Q,ROW()),0)</f>
        <v>0</v>
      </c>
      <c r="M1780" s="8">
        <f>ROUND(INDEX([1]Calculation!R:R,ROW()),0)</f>
        <v>0</v>
      </c>
      <c r="N1780" s="8">
        <f>ROUND(INDEX([1]Calculation!S:S,ROW()),0)</f>
        <v>0</v>
      </c>
      <c r="O1780" s="8">
        <f>ROUND(INDEX([1]Calculation!T:T,ROW()),0)</f>
        <v>0</v>
      </c>
      <c r="P1780" s="8">
        <f>INDEX([1]Calculation!CB:CB,ROW())</f>
        <v>0</v>
      </c>
    </row>
    <row r="1781" spans="1:16">
      <c r="A1781">
        <f>INDEX([1]Calculation!$F:$F,ROW())</f>
        <v>0</v>
      </c>
      <c r="B1781">
        <f>INDEX([1]Calculation!$D:$D,ROW())</f>
        <v>0</v>
      </c>
      <c r="C1781" t="str">
        <f>IF(INDEX([1]Calculation!$G:$G,ROW())=0,"-",INDEX([1]Calculation!$G:$G,ROW()))</f>
        <v>-</v>
      </c>
      <c r="D1781" t="str">
        <f>INDEX([1]Calculation!$J:$J,ROW())&amp;"  "&amp;INDEX([1]Calculation!$K:$K,ROW())</f>
        <v xml:space="preserve">  </v>
      </c>
      <c r="E1781" s="19">
        <f>INDEX([1]Calculation!$I:$I,ROW())</f>
        <v>0</v>
      </c>
      <c r="F1781" s="12">
        <f>ROUND(INDEX([1]Calculation!AL:AL,ROW()),1)</f>
        <v>0</v>
      </c>
      <c r="G1781" s="8">
        <f>ROUND(INDEX([1]Calculation!L:L,ROW()),0)</f>
        <v>0</v>
      </c>
      <c r="H1781" s="8">
        <f>ROUND(INDEX([1]Calculation!M:M,ROW()),0)</f>
        <v>0</v>
      </c>
      <c r="I1781" s="8">
        <f>ROUND(INDEX([1]Calculation!N:N,ROW()),0)</f>
        <v>0</v>
      </c>
      <c r="J1781" s="8">
        <f>ROUND(INDEX([1]Calculation!O:O,ROW()),0)</f>
        <v>0</v>
      </c>
      <c r="K1781" s="8">
        <f>ROUND(INDEX([1]Calculation!P:P,ROW()),0)</f>
        <v>0</v>
      </c>
      <c r="L1781" s="8">
        <f>ROUND(INDEX([1]Calculation!Q:Q,ROW()),0)</f>
        <v>0</v>
      </c>
      <c r="M1781" s="8">
        <f>ROUND(INDEX([1]Calculation!R:R,ROW()),0)</f>
        <v>0</v>
      </c>
      <c r="N1781" s="8">
        <f>ROUND(INDEX([1]Calculation!S:S,ROW()),0)</f>
        <v>0</v>
      </c>
      <c r="O1781" s="8">
        <f>ROUND(INDEX([1]Calculation!T:T,ROW()),0)</f>
        <v>0</v>
      </c>
      <c r="P1781" s="8">
        <f>INDEX([1]Calculation!CB:CB,ROW())</f>
        <v>0</v>
      </c>
    </row>
    <row r="1782" spans="1:16">
      <c r="A1782">
        <f>INDEX([1]Calculation!$F:$F,ROW())</f>
        <v>0</v>
      </c>
      <c r="B1782">
        <f>INDEX([1]Calculation!$D:$D,ROW())</f>
        <v>0</v>
      </c>
      <c r="C1782" t="str">
        <f>IF(INDEX([1]Calculation!$G:$G,ROW())=0,"-",INDEX([1]Calculation!$G:$G,ROW()))</f>
        <v>-</v>
      </c>
      <c r="D1782" t="str">
        <f>INDEX([1]Calculation!$J:$J,ROW())&amp;"  "&amp;INDEX([1]Calculation!$K:$K,ROW())</f>
        <v xml:space="preserve">  </v>
      </c>
      <c r="E1782" s="19">
        <f>INDEX([1]Calculation!$I:$I,ROW())</f>
        <v>0</v>
      </c>
      <c r="F1782" s="12">
        <f>ROUND(INDEX([1]Calculation!AL:AL,ROW()),1)</f>
        <v>0</v>
      </c>
      <c r="G1782" s="8">
        <f>ROUND(INDEX([1]Calculation!L:L,ROW()),0)</f>
        <v>0</v>
      </c>
      <c r="H1782" s="8">
        <f>ROUND(INDEX([1]Calculation!M:M,ROW()),0)</f>
        <v>0</v>
      </c>
      <c r="I1782" s="8">
        <f>ROUND(INDEX([1]Calculation!N:N,ROW()),0)</f>
        <v>0</v>
      </c>
      <c r="J1782" s="8">
        <f>ROUND(INDEX([1]Calculation!O:O,ROW()),0)</f>
        <v>0</v>
      </c>
      <c r="K1782" s="8">
        <f>ROUND(INDEX([1]Calculation!P:P,ROW()),0)</f>
        <v>0</v>
      </c>
      <c r="L1782" s="8">
        <f>ROUND(INDEX([1]Calculation!Q:Q,ROW()),0)</f>
        <v>0</v>
      </c>
      <c r="M1782" s="8">
        <f>ROUND(INDEX([1]Calculation!R:R,ROW()),0)</f>
        <v>0</v>
      </c>
      <c r="N1782" s="8">
        <f>ROUND(INDEX([1]Calculation!S:S,ROW()),0)</f>
        <v>0</v>
      </c>
      <c r="O1782" s="8">
        <f>ROUND(INDEX([1]Calculation!T:T,ROW()),0)</f>
        <v>0</v>
      </c>
      <c r="P1782" s="8">
        <f>INDEX([1]Calculation!CB:CB,ROW())</f>
        <v>0</v>
      </c>
    </row>
    <row r="1783" spans="1:16">
      <c r="A1783">
        <f>INDEX([1]Calculation!$F:$F,ROW())</f>
        <v>0</v>
      </c>
      <c r="B1783">
        <f>INDEX([1]Calculation!$D:$D,ROW())</f>
        <v>0</v>
      </c>
      <c r="C1783" t="str">
        <f>IF(INDEX([1]Calculation!$G:$G,ROW())=0,"-",INDEX([1]Calculation!$G:$G,ROW()))</f>
        <v>-</v>
      </c>
      <c r="D1783" t="str">
        <f>INDEX([1]Calculation!$J:$J,ROW())&amp;"  "&amp;INDEX([1]Calculation!$K:$K,ROW())</f>
        <v xml:space="preserve">  </v>
      </c>
      <c r="E1783" s="19">
        <f>INDEX([1]Calculation!$I:$I,ROW())</f>
        <v>0</v>
      </c>
      <c r="F1783" s="12">
        <f>ROUND(INDEX([1]Calculation!AL:AL,ROW()),1)</f>
        <v>0</v>
      </c>
      <c r="G1783" s="8">
        <f>ROUND(INDEX([1]Calculation!L:L,ROW()),0)</f>
        <v>0</v>
      </c>
      <c r="H1783" s="8">
        <f>ROUND(INDEX([1]Calculation!M:M,ROW()),0)</f>
        <v>0</v>
      </c>
      <c r="I1783" s="8">
        <f>ROUND(INDEX([1]Calculation!N:N,ROW()),0)</f>
        <v>0</v>
      </c>
      <c r="J1783" s="8">
        <f>ROUND(INDEX([1]Calculation!O:O,ROW()),0)</f>
        <v>0</v>
      </c>
      <c r="K1783" s="8">
        <f>ROUND(INDEX([1]Calculation!P:P,ROW()),0)</f>
        <v>0</v>
      </c>
      <c r="L1783" s="8">
        <f>ROUND(INDEX([1]Calculation!Q:Q,ROW()),0)</f>
        <v>0</v>
      </c>
      <c r="M1783" s="8">
        <f>ROUND(INDEX([1]Calculation!R:R,ROW()),0)</f>
        <v>0</v>
      </c>
      <c r="N1783" s="8">
        <f>ROUND(INDEX([1]Calculation!S:S,ROW()),0)</f>
        <v>0</v>
      </c>
      <c r="O1783" s="8">
        <f>ROUND(INDEX([1]Calculation!T:T,ROW()),0)</f>
        <v>0</v>
      </c>
      <c r="P1783" s="8">
        <f>INDEX([1]Calculation!CB:CB,ROW())</f>
        <v>0</v>
      </c>
    </row>
    <row r="1784" spans="1:16">
      <c r="A1784">
        <f>INDEX([1]Calculation!$F:$F,ROW())</f>
        <v>0</v>
      </c>
      <c r="B1784">
        <f>INDEX([1]Calculation!$D:$D,ROW())</f>
        <v>0</v>
      </c>
      <c r="C1784" t="str">
        <f>IF(INDEX([1]Calculation!$G:$G,ROW())=0,"-",INDEX([1]Calculation!$G:$G,ROW()))</f>
        <v>-</v>
      </c>
      <c r="D1784" t="str">
        <f>INDEX([1]Calculation!$J:$J,ROW())&amp;"  "&amp;INDEX([1]Calculation!$K:$K,ROW())</f>
        <v xml:space="preserve">  </v>
      </c>
      <c r="E1784" s="19">
        <f>INDEX([1]Calculation!$I:$I,ROW())</f>
        <v>0</v>
      </c>
      <c r="F1784" s="12">
        <f>ROUND(INDEX([1]Calculation!AL:AL,ROW()),1)</f>
        <v>0</v>
      </c>
      <c r="G1784" s="8">
        <f>ROUND(INDEX([1]Calculation!L:L,ROW()),0)</f>
        <v>0</v>
      </c>
      <c r="H1784" s="8">
        <f>ROUND(INDEX([1]Calculation!M:M,ROW()),0)</f>
        <v>0</v>
      </c>
      <c r="I1784" s="8">
        <f>ROUND(INDEX([1]Calculation!N:N,ROW()),0)</f>
        <v>0</v>
      </c>
      <c r="J1784" s="8">
        <f>ROUND(INDEX([1]Calculation!O:O,ROW()),0)</f>
        <v>0</v>
      </c>
      <c r="K1784" s="8">
        <f>ROUND(INDEX([1]Calculation!P:P,ROW()),0)</f>
        <v>0</v>
      </c>
      <c r="L1784" s="8">
        <f>ROUND(INDEX([1]Calculation!Q:Q,ROW()),0)</f>
        <v>0</v>
      </c>
      <c r="M1784" s="8">
        <f>ROUND(INDEX([1]Calculation!R:R,ROW()),0)</f>
        <v>0</v>
      </c>
      <c r="N1784" s="8">
        <f>ROUND(INDEX([1]Calculation!S:S,ROW()),0)</f>
        <v>0</v>
      </c>
      <c r="O1784" s="8">
        <f>ROUND(INDEX([1]Calculation!T:T,ROW()),0)</f>
        <v>0</v>
      </c>
      <c r="P1784" s="8">
        <f>INDEX([1]Calculation!CB:CB,ROW())</f>
        <v>0</v>
      </c>
    </row>
    <row r="1785" spans="1:16">
      <c r="A1785">
        <f>INDEX([1]Calculation!$F:$F,ROW())</f>
        <v>0</v>
      </c>
      <c r="B1785">
        <f>INDEX([1]Calculation!$D:$D,ROW())</f>
        <v>0</v>
      </c>
      <c r="C1785" t="str">
        <f>IF(INDEX([1]Calculation!$G:$G,ROW())=0,"-",INDEX([1]Calculation!$G:$G,ROW()))</f>
        <v>-</v>
      </c>
      <c r="D1785" t="str">
        <f>INDEX([1]Calculation!$J:$J,ROW())&amp;"  "&amp;INDEX([1]Calculation!$K:$K,ROW())</f>
        <v xml:space="preserve">  </v>
      </c>
      <c r="E1785" s="19">
        <f>INDEX([1]Calculation!$I:$I,ROW())</f>
        <v>0</v>
      </c>
      <c r="F1785" s="12">
        <f>ROUND(INDEX([1]Calculation!AL:AL,ROW()),1)</f>
        <v>0</v>
      </c>
      <c r="G1785" s="8">
        <f>ROUND(INDEX([1]Calculation!L:L,ROW()),0)</f>
        <v>0</v>
      </c>
      <c r="H1785" s="8">
        <f>ROUND(INDEX([1]Calculation!M:M,ROW()),0)</f>
        <v>0</v>
      </c>
      <c r="I1785" s="8">
        <f>ROUND(INDEX([1]Calculation!N:N,ROW()),0)</f>
        <v>0</v>
      </c>
      <c r="J1785" s="8">
        <f>ROUND(INDEX([1]Calculation!O:O,ROW()),0)</f>
        <v>0</v>
      </c>
      <c r="K1785" s="8">
        <f>ROUND(INDEX([1]Calculation!P:P,ROW()),0)</f>
        <v>0</v>
      </c>
      <c r="L1785" s="8">
        <f>ROUND(INDEX([1]Calculation!Q:Q,ROW()),0)</f>
        <v>0</v>
      </c>
      <c r="M1785" s="8">
        <f>ROUND(INDEX([1]Calculation!R:R,ROW()),0)</f>
        <v>0</v>
      </c>
      <c r="N1785" s="8">
        <f>ROUND(INDEX([1]Calculation!S:S,ROW()),0)</f>
        <v>0</v>
      </c>
      <c r="O1785" s="8">
        <f>ROUND(INDEX([1]Calculation!T:T,ROW()),0)</f>
        <v>0</v>
      </c>
      <c r="P1785" s="8">
        <f>INDEX([1]Calculation!CB:CB,ROW())</f>
        <v>0</v>
      </c>
    </row>
    <row r="1786" spans="1:16">
      <c r="A1786">
        <f>INDEX([1]Calculation!$F:$F,ROW())</f>
        <v>0</v>
      </c>
      <c r="B1786">
        <f>INDEX([1]Calculation!$D:$D,ROW())</f>
        <v>0</v>
      </c>
      <c r="C1786" t="str">
        <f>IF(INDEX([1]Calculation!$G:$G,ROW())=0,"-",INDEX([1]Calculation!$G:$G,ROW()))</f>
        <v>-</v>
      </c>
      <c r="D1786" t="str">
        <f>INDEX([1]Calculation!$J:$J,ROW())&amp;"  "&amp;INDEX([1]Calculation!$K:$K,ROW())</f>
        <v xml:space="preserve">  </v>
      </c>
      <c r="E1786" s="19">
        <f>INDEX([1]Calculation!$I:$I,ROW())</f>
        <v>0</v>
      </c>
      <c r="F1786" s="12">
        <f>ROUND(INDEX([1]Calculation!AL:AL,ROW()),1)</f>
        <v>0</v>
      </c>
      <c r="G1786" s="8">
        <f>ROUND(INDEX([1]Calculation!L:L,ROW()),0)</f>
        <v>0</v>
      </c>
      <c r="H1786" s="8">
        <f>ROUND(INDEX([1]Calculation!M:M,ROW()),0)</f>
        <v>0</v>
      </c>
      <c r="I1786" s="8">
        <f>ROUND(INDEX([1]Calculation!N:N,ROW()),0)</f>
        <v>0</v>
      </c>
      <c r="J1786" s="8">
        <f>ROUND(INDEX([1]Calculation!O:O,ROW()),0)</f>
        <v>0</v>
      </c>
      <c r="K1786" s="8">
        <f>ROUND(INDEX([1]Calculation!P:P,ROW()),0)</f>
        <v>0</v>
      </c>
      <c r="L1786" s="8">
        <f>ROUND(INDEX([1]Calculation!Q:Q,ROW()),0)</f>
        <v>0</v>
      </c>
      <c r="M1786" s="8">
        <f>ROUND(INDEX([1]Calculation!R:R,ROW()),0)</f>
        <v>0</v>
      </c>
      <c r="N1786" s="8">
        <f>ROUND(INDEX([1]Calculation!S:S,ROW()),0)</f>
        <v>0</v>
      </c>
      <c r="O1786" s="8">
        <f>ROUND(INDEX([1]Calculation!T:T,ROW()),0)</f>
        <v>0</v>
      </c>
      <c r="P1786" s="8">
        <f>INDEX([1]Calculation!CB:CB,ROW())</f>
        <v>0</v>
      </c>
    </row>
    <row r="1787" spans="1:16">
      <c r="A1787">
        <f>INDEX([1]Calculation!$F:$F,ROW())</f>
        <v>0</v>
      </c>
      <c r="B1787">
        <f>INDEX([1]Calculation!$D:$D,ROW())</f>
        <v>0</v>
      </c>
      <c r="C1787" t="str">
        <f>IF(INDEX([1]Calculation!$G:$G,ROW())=0,"-",INDEX([1]Calculation!$G:$G,ROW()))</f>
        <v>-</v>
      </c>
      <c r="D1787" t="str">
        <f>INDEX([1]Calculation!$J:$J,ROW())&amp;"  "&amp;INDEX([1]Calculation!$K:$K,ROW())</f>
        <v xml:space="preserve">  </v>
      </c>
      <c r="E1787" s="19">
        <f>INDEX([1]Calculation!$I:$I,ROW())</f>
        <v>0</v>
      </c>
      <c r="F1787" s="12">
        <f>ROUND(INDEX([1]Calculation!AL:AL,ROW()),1)</f>
        <v>0</v>
      </c>
      <c r="G1787" s="8">
        <f>ROUND(INDEX([1]Calculation!L:L,ROW()),0)</f>
        <v>0</v>
      </c>
      <c r="H1787" s="8">
        <f>ROUND(INDEX([1]Calculation!M:M,ROW()),0)</f>
        <v>0</v>
      </c>
      <c r="I1787" s="8">
        <f>ROUND(INDEX([1]Calculation!N:N,ROW()),0)</f>
        <v>0</v>
      </c>
      <c r="J1787" s="8">
        <f>ROUND(INDEX([1]Calculation!O:O,ROW()),0)</f>
        <v>0</v>
      </c>
      <c r="K1787" s="8">
        <f>ROUND(INDEX([1]Calculation!P:P,ROW()),0)</f>
        <v>0</v>
      </c>
      <c r="L1787" s="8">
        <f>ROUND(INDEX([1]Calculation!Q:Q,ROW()),0)</f>
        <v>0</v>
      </c>
      <c r="M1787" s="8">
        <f>ROUND(INDEX([1]Calculation!R:R,ROW()),0)</f>
        <v>0</v>
      </c>
      <c r="N1787" s="8">
        <f>ROUND(INDEX([1]Calculation!S:S,ROW()),0)</f>
        <v>0</v>
      </c>
      <c r="O1787" s="8">
        <f>ROUND(INDEX([1]Calculation!T:T,ROW()),0)</f>
        <v>0</v>
      </c>
      <c r="P1787" s="8">
        <f>INDEX([1]Calculation!CB:CB,ROW())</f>
        <v>0</v>
      </c>
    </row>
    <row r="1788" spans="1:16">
      <c r="A1788">
        <f>INDEX([1]Calculation!$F:$F,ROW())</f>
        <v>0</v>
      </c>
      <c r="B1788">
        <f>INDEX([1]Calculation!$D:$D,ROW())</f>
        <v>0</v>
      </c>
      <c r="C1788" t="str">
        <f>IF(INDEX([1]Calculation!$G:$G,ROW())=0,"-",INDEX([1]Calculation!$G:$G,ROW()))</f>
        <v>-</v>
      </c>
      <c r="D1788" t="str">
        <f>INDEX([1]Calculation!$J:$J,ROW())&amp;"  "&amp;INDEX([1]Calculation!$K:$K,ROW())</f>
        <v xml:space="preserve">  </v>
      </c>
      <c r="E1788" s="19">
        <f>INDEX([1]Calculation!$I:$I,ROW())</f>
        <v>0</v>
      </c>
      <c r="F1788" s="12">
        <f>ROUND(INDEX([1]Calculation!AL:AL,ROW()),1)</f>
        <v>0</v>
      </c>
      <c r="G1788" s="8">
        <f>ROUND(INDEX([1]Calculation!L:L,ROW()),0)</f>
        <v>0</v>
      </c>
      <c r="H1788" s="8">
        <f>ROUND(INDEX([1]Calculation!M:M,ROW()),0)</f>
        <v>0</v>
      </c>
      <c r="I1788" s="8">
        <f>ROUND(INDEX([1]Calculation!N:N,ROW()),0)</f>
        <v>0</v>
      </c>
      <c r="J1788" s="8">
        <f>ROUND(INDEX([1]Calculation!O:O,ROW()),0)</f>
        <v>0</v>
      </c>
      <c r="K1788" s="8">
        <f>ROUND(INDEX([1]Calculation!P:P,ROW()),0)</f>
        <v>0</v>
      </c>
      <c r="L1788" s="8">
        <f>ROUND(INDEX([1]Calculation!Q:Q,ROW()),0)</f>
        <v>0</v>
      </c>
      <c r="M1788" s="8">
        <f>ROUND(INDEX([1]Calculation!R:R,ROW()),0)</f>
        <v>0</v>
      </c>
      <c r="N1788" s="8">
        <f>ROUND(INDEX([1]Calculation!S:S,ROW()),0)</f>
        <v>0</v>
      </c>
      <c r="O1788" s="8">
        <f>ROUND(INDEX([1]Calculation!T:T,ROW()),0)</f>
        <v>0</v>
      </c>
      <c r="P1788" s="8">
        <f>INDEX([1]Calculation!CB:CB,ROW())</f>
        <v>0</v>
      </c>
    </row>
    <row r="1789" spans="1:16">
      <c r="A1789">
        <f>INDEX([1]Calculation!$F:$F,ROW())</f>
        <v>0</v>
      </c>
      <c r="B1789">
        <f>INDEX([1]Calculation!$D:$D,ROW())</f>
        <v>0</v>
      </c>
      <c r="C1789" t="str">
        <f>IF(INDEX([1]Calculation!$G:$G,ROW())=0,"-",INDEX([1]Calculation!$G:$G,ROW()))</f>
        <v>-</v>
      </c>
      <c r="D1789" t="str">
        <f>INDEX([1]Calculation!$J:$J,ROW())&amp;"  "&amp;INDEX([1]Calculation!$K:$K,ROW())</f>
        <v xml:space="preserve">  </v>
      </c>
      <c r="E1789" s="19">
        <f>INDEX([1]Calculation!$I:$I,ROW())</f>
        <v>0</v>
      </c>
      <c r="F1789" s="12">
        <f>ROUND(INDEX([1]Calculation!AL:AL,ROW()),1)</f>
        <v>0</v>
      </c>
      <c r="G1789" s="8">
        <f>ROUND(INDEX([1]Calculation!L:L,ROW()),0)</f>
        <v>0</v>
      </c>
      <c r="H1789" s="8">
        <f>ROUND(INDEX([1]Calculation!M:M,ROW()),0)</f>
        <v>0</v>
      </c>
      <c r="I1789" s="8">
        <f>ROUND(INDEX([1]Calculation!N:N,ROW()),0)</f>
        <v>0</v>
      </c>
      <c r="J1789" s="8">
        <f>ROUND(INDEX([1]Calculation!O:O,ROW()),0)</f>
        <v>0</v>
      </c>
      <c r="K1789" s="8">
        <f>ROUND(INDEX([1]Calculation!P:P,ROW()),0)</f>
        <v>0</v>
      </c>
      <c r="L1789" s="8">
        <f>ROUND(INDEX([1]Calculation!Q:Q,ROW()),0)</f>
        <v>0</v>
      </c>
      <c r="M1789" s="8">
        <f>ROUND(INDEX([1]Calculation!R:R,ROW()),0)</f>
        <v>0</v>
      </c>
      <c r="N1789" s="8">
        <f>ROUND(INDEX([1]Calculation!S:S,ROW()),0)</f>
        <v>0</v>
      </c>
      <c r="O1789" s="8">
        <f>ROUND(INDEX([1]Calculation!T:T,ROW()),0)</f>
        <v>0</v>
      </c>
      <c r="P1789" s="8">
        <f>INDEX([1]Calculation!CB:CB,ROW())</f>
        <v>0</v>
      </c>
    </row>
    <row r="1790" spans="1:16">
      <c r="A1790">
        <f>INDEX([1]Calculation!$F:$F,ROW())</f>
        <v>0</v>
      </c>
      <c r="B1790">
        <f>INDEX([1]Calculation!$D:$D,ROW())</f>
        <v>0</v>
      </c>
      <c r="C1790" t="str">
        <f>IF(INDEX([1]Calculation!$G:$G,ROW())=0,"-",INDEX([1]Calculation!$G:$G,ROW()))</f>
        <v>-</v>
      </c>
      <c r="D1790" t="str">
        <f>INDEX([1]Calculation!$J:$J,ROW())&amp;"  "&amp;INDEX([1]Calculation!$K:$K,ROW())</f>
        <v xml:space="preserve">  </v>
      </c>
      <c r="E1790" s="19">
        <f>INDEX([1]Calculation!$I:$I,ROW())</f>
        <v>0</v>
      </c>
      <c r="F1790" s="12">
        <f>ROUND(INDEX([1]Calculation!AL:AL,ROW()),1)</f>
        <v>0</v>
      </c>
      <c r="G1790" s="8">
        <f>ROUND(INDEX([1]Calculation!L:L,ROW()),0)</f>
        <v>0</v>
      </c>
      <c r="H1790" s="8">
        <f>ROUND(INDEX([1]Calculation!M:M,ROW()),0)</f>
        <v>0</v>
      </c>
      <c r="I1790" s="8">
        <f>ROUND(INDEX([1]Calculation!N:N,ROW()),0)</f>
        <v>0</v>
      </c>
      <c r="J1790" s="8">
        <f>ROUND(INDEX([1]Calculation!O:O,ROW()),0)</f>
        <v>0</v>
      </c>
      <c r="K1790" s="8">
        <f>ROUND(INDEX([1]Calculation!P:P,ROW()),0)</f>
        <v>0</v>
      </c>
      <c r="L1790" s="8">
        <f>ROUND(INDEX([1]Calculation!Q:Q,ROW()),0)</f>
        <v>0</v>
      </c>
      <c r="M1790" s="8">
        <f>ROUND(INDEX([1]Calculation!R:R,ROW()),0)</f>
        <v>0</v>
      </c>
      <c r="N1790" s="8">
        <f>ROUND(INDEX([1]Calculation!S:S,ROW()),0)</f>
        <v>0</v>
      </c>
      <c r="O1790" s="8">
        <f>ROUND(INDEX([1]Calculation!T:T,ROW()),0)</f>
        <v>0</v>
      </c>
      <c r="P1790" s="8">
        <f>INDEX([1]Calculation!CB:CB,ROW())</f>
        <v>0</v>
      </c>
    </row>
    <row r="1791" spans="1:16">
      <c r="A1791">
        <f>INDEX([1]Calculation!$F:$F,ROW())</f>
        <v>0</v>
      </c>
      <c r="B1791">
        <f>INDEX([1]Calculation!$D:$D,ROW())</f>
        <v>0</v>
      </c>
      <c r="C1791" t="str">
        <f>IF(INDEX([1]Calculation!$G:$G,ROW())=0,"-",INDEX([1]Calculation!$G:$G,ROW()))</f>
        <v>-</v>
      </c>
      <c r="D1791" t="str">
        <f>INDEX([1]Calculation!$J:$J,ROW())&amp;"  "&amp;INDEX([1]Calculation!$K:$K,ROW())</f>
        <v xml:space="preserve">  </v>
      </c>
      <c r="E1791" s="19">
        <f>INDEX([1]Calculation!$I:$I,ROW())</f>
        <v>0</v>
      </c>
      <c r="F1791" s="12">
        <f>ROUND(INDEX([1]Calculation!AL:AL,ROW()),1)</f>
        <v>0</v>
      </c>
      <c r="G1791" s="8">
        <f>ROUND(INDEX([1]Calculation!L:L,ROW()),0)</f>
        <v>0</v>
      </c>
      <c r="H1791" s="8">
        <f>ROUND(INDEX([1]Calculation!M:M,ROW()),0)</f>
        <v>0</v>
      </c>
      <c r="I1791" s="8">
        <f>ROUND(INDEX([1]Calculation!N:N,ROW()),0)</f>
        <v>0</v>
      </c>
      <c r="J1791" s="8">
        <f>ROUND(INDEX([1]Calculation!O:O,ROW()),0)</f>
        <v>0</v>
      </c>
      <c r="K1791" s="8">
        <f>ROUND(INDEX([1]Calculation!P:P,ROW()),0)</f>
        <v>0</v>
      </c>
      <c r="L1791" s="8">
        <f>ROUND(INDEX([1]Calculation!Q:Q,ROW()),0)</f>
        <v>0</v>
      </c>
      <c r="M1791" s="8">
        <f>ROUND(INDEX([1]Calculation!R:R,ROW()),0)</f>
        <v>0</v>
      </c>
      <c r="N1791" s="8">
        <f>ROUND(INDEX([1]Calculation!S:S,ROW()),0)</f>
        <v>0</v>
      </c>
      <c r="O1791" s="8">
        <f>ROUND(INDEX([1]Calculation!T:T,ROW()),0)</f>
        <v>0</v>
      </c>
      <c r="P1791" s="8">
        <f>INDEX([1]Calculation!CB:CB,ROW())</f>
        <v>0</v>
      </c>
    </row>
    <row r="1792" spans="1:16">
      <c r="A1792">
        <f>INDEX([1]Calculation!$F:$F,ROW())</f>
        <v>0</v>
      </c>
      <c r="B1792">
        <f>INDEX([1]Calculation!$D:$D,ROW())</f>
        <v>0</v>
      </c>
      <c r="C1792" t="str">
        <f>IF(INDEX([1]Calculation!$G:$G,ROW())=0,"-",INDEX([1]Calculation!$G:$G,ROW()))</f>
        <v>-</v>
      </c>
      <c r="D1792" t="str">
        <f>INDEX([1]Calculation!$J:$J,ROW())&amp;"  "&amp;INDEX([1]Calculation!$K:$K,ROW())</f>
        <v xml:space="preserve">  </v>
      </c>
      <c r="E1792" s="19">
        <f>INDEX([1]Calculation!$I:$I,ROW())</f>
        <v>0</v>
      </c>
      <c r="F1792" s="12">
        <f>ROUND(INDEX([1]Calculation!AL:AL,ROW()),1)</f>
        <v>0</v>
      </c>
      <c r="G1792" s="8">
        <f>ROUND(INDEX([1]Calculation!L:L,ROW()),0)</f>
        <v>0</v>
      </c>
      <c r="H1792" s="8">
        <f>ROUND(INDEX([1]Calculation!M:M,ROW()),0)</f>
        <v>0</v>
      </c>
      <c r="I1792" s="8">
        <f>ROUND(INDEX([1]Calculation!N:N,ROW()),0)</f>
        <v>0</v>
      </c>
      <c r="J1792" s="8">
        <f>ROUND(INDEX([1]Calculation!O:O,ROW()),0)</f>
        <v>0</v>
      </c>
      <c r="K1792" s="8">
        <f>ROUND(INDEX([1]Calculation!P:P,ROW()),0)</f>
        <v>0</v>
      </c>
      <c r="L1792" s="8">
        <f>ROUND(INDEX([1]Calculation!Q:Q,ROW()),0)</f>
        <v>0</v>
      </c>
      <c r="M1792" s="8">
        <f>ROUND(INDEX([1]Calculation!R:R,ROW()),0)</f>
        <v>0</v>
      </c>
      <c r="N1792" s="8">
        <f>ROUND(INDEX([1]Calculation!S:S,ROW()),0)</f>
        <v>0</v>
      </c>
      <c r="O1792" s="8">
        <f>ROUND(INDEX([1]Calculation!T:T,ROW()),0)</f>
        <v>0</v>
      </c>
      <c r="P1792" s="8">
        <f>INDEX([1]Calculation!CB:CB,ROW())</f>
        <v>0</v>
      </c>
    </row>
    <row r="1793" spans="1:16">
      <c r="A1793">
        <f>INDEX([1]Calculation!$F:$F,ROW())</f>
        <v>0</v>
      </c>
      <c r="B1793">
        <f>INDEX([1]Calculation!$D:$D,ROW())</f>
        <v>0</v>
      </c>
      <c r="C1793" t="str">
        <f>IF(INDEX([1]Calculation!$G:$G,ROW())=0,"-",INDEX([1]Calculation!$G:$G,ROW()))</f>
        <v>-</v>
      </c>
      <c r="D1793" t="str">
        <f>INDEX([1]Calculation!$J:$J,ROW())&amp;"  "&amp;INDEX([1]Calculation!$K:$K,ROW())</f>
        <v xml:space="preserve">  </v>
      </c>
      <c r="E1793" s="19">
        <f>INDEX([1]Calculation!$I:$I,ROW())</f>
        <v>0</v>
      </c>
      <c r="F1793" s="12">
        <f>ROUND(INDEX([1]Calculation!AL:AL,ROW()),1)</f>
        <v>0</v>
      </c>
      <c r="G1793" s="8">
        <f>ROUND(INDEX([1]Calculation!L:L,ROW()),0)</f>
        <v>0</v>
      </c>
      <c r="H1793" s="8">
        <f>ROUND(INDEX([1]Calculation!M:M,ROW()),0)</f>
        <v>0</v>
      </c>
      <c r="I1793" s="8">
        <f>ROUND(INDEX([1]Calculation!N:N,ROW()),0)</f>
        <v>0</v>
      </c>
      <c r="J1793" s="8">
        <f>ROUND(INDEX([1]Calculation!O:O,ROW()),0)</f>
        <v>0</v>
      </c>
      <c r="K1793" s="8">
        <f>ROUND(INDEX([1]Calculation!P:P,ROW()),0)</f>
        <v>0</v>
      </c>
      <c r="L1793" s="8">
        <f>ROUND(INDEX([1]Calculation!Q:Q,ROW()),0)</f>
        <v>0</v>
      </c>
      <c r="M1793" s="8">
        <f>ROUND(INDEX([1]Calculation!R:R,ROW()),0)</f>
        <v>0</v>
      </c>
      <c r="N1793" s="8">
        <f>ROUND(INDEX([1]Calculation!S:S,ROW()),0)</f>
        <v>0</v>
      </c>
      <c r="O1793" s="8">
        <f>ROUND(INDEX([1]Calculation!T:T,ROW()),0)</f>
        <v>0</v>
      </c>
      <c r="P1793" s="8">
        <f>INDEX([1]Calculation!CB:CB,ROW())</f>
        <v>0</v>
      </c>
    </row>
    <row r="1794" spans="1:16">
      <c r="A1794">
        <f>INDEX([1]Calculation!$F:$F,ROW())</f>
        <v>0</v>
      </c>
      <c r="B1794">
        <f>INDEX([1]Calculation!$D:$D,ROW())</f>
        <v>0</v>
      </c>
      <c r="C1794" t="str">
        <f>IF(INDEX([1]Calculation!$G:$G,ROW())=0,"-",INDEX([1]Calculation!$G:$G,ROW()))</f>
        <v>-</v>
      </c>
      <c r="D1794" t="str">
        <f>INDEX([1]Calculation!$J:$J,ROW())&amp;"  "&amp;INDEX([1]Calculation!$K:$K,ROW())</f>
        <v xml:space="preserve">  </v>
      </c>
      <c r="E1794" s="19">
        <f>INDEX([1]Calculation!$I:$I,ROW())</f>
        <v>0</v>
      </c>
      <c r="F1794" s="12">
        <f>ROUND(INDEX([1]Calculation!AL:AL,ROW()),1)</f>
        <v>0</v>
      </c>
      <c r="G1794" s="8">
        <f>ROUND(INDEX([1]Calculation!L:L,ROW()),0)</f>
        <v>0</v>
      </c>
      <c r="H1794" s="8">
        <f>ROUND(INDEX([1]Calculation!M:M,ROW()),0)</f>
        <v>0</v>
      </c>
      <c r="I1794" s="8">
        <f>ROUND(INDEX([1]Calculation!N:N,ROW()),0)</f>
        <v>0</v>
      </c>
      <c r="J1794" s="8">
        <f>ROUND(INDEX([1]Calculation!O:O,ROW()),0)</f>
        <v>0</v>
      </c>
      <c r="K1794" s="8">
        <f>ROUND(INDEX([1]Calculation!P:P,ROW()),0)</f>
        <v>0</v>
      </c>
      <c r="L1794" s="8">
        <f>ROUND(INDEX([1]Calculation!Q:Q,ROW()),0)</f>
        <v>0</v>
      </c>
      <c r="M1794" s="8">
        <f>ROUND(INDEX([1]Calculation!R:R,ROW()),0)</f>
        <v>0</v>
      </c>
      <c r="N1794" s="8">
        <f>ROUND(INDEX([1]Calculation!S:S,ROW()),0)</f>
        <v>0</v>
      </c>
      <c r="O1794" s="8">
        <f>ROUND(INDEX([1]Calculation!T:T,ROW()),0)</f>
        <v>0</v>
      </c>
      <c r="P1794" s="8">
        <f>INDEX([1]Calculation!CB:CB,ROW())</f>
        <v>0</v>
      </c>
    </row>
    <row r="1795" spans="1:16">
      <c r="A1795">
        <f>INDEX([1]Calculation!$F:$F,ROW())</f>
        <v>0</v>
      </c>
      <c r="B1795">
        <f>INDEX([1]Calculation!$D:$D,ROW())</f>
        <v>0</v>
      </c>
      <c r="C1795" t="str">
        <f>IF(INDEX([1]Calculation!$G:$G,ROW())=0,"-",INDEX([1]Calculation!$G:$G,ROW()))</f>
        <v>-</v>
      </c>
      <c r="D1795" t="str">
        <f>INDEX([1]Calculation!$J:$J,ROW())&amp;"  "&amp;INDEX([1]Calculation!$K:$K,ROW())</f>
        <v xml:space="preserve">  </v>
      </c>
      <c r="E1795" s="19">
        <f>INDEX([1]Calculation!$I:$I,ROW())</f>
        <v>0</v>
      </c>
      <c r="F1795" s="12">
        <f>ROUND(INDEX([1]Calculation!AL:AL,ROW()),1)</f>
        <v>0</v>
      </c>
      <c r="G1795" s="8">
        <f>ROUND(INDEX([1]Calculation!L:L,ROW()),0)</f>
        <v>0</v>
      </c>
      <c r="H1795" s="8">
        <f>ROUND(INDEX([1]Calculation!M:M,ROW()),0)</f>
        <v>0</v>
      </c>
      <c r="I1795" s="8">
        <f>ROUND(INDEX([1]Calculation!N:N,ROW()),0)</f>
        <v>0</v>
      </c>
      <c r="J1795" s="8">
        <f>ROUND(INDEX([1]Calculation!O:O,ROW()),0)</f>
        <v>0</v>
      </c>
      <c r="K1795" s="8">
        <f>ROUND(INDEX([1]Calculation!P:P,ROW()),0)</f>
        <v>0</v>
      </c>
      <c r="L1795" s="8">
        <f>ROUND(INDEX([1]Calculation!Q:Q,ROW()),0)</f>
        <v>0</v>
      </c>
      <c r="M1795" s="8">
        <f>ROUND(INDEX([1]Calculation!R:R,ROW()),0)</f>
        <v>0</v>
      </c>
      <c r="N1795" s="8">
        <f>ROUND(INDEX([1]Calculation!S:S,ROW()),0)</f>
        <v>0</v>
      </c>
      <c r="O1795" s="8">
        <f>ROUND(INDEX([1]Calculation!T:T,ROW()),0)</f>
        <v>0</v>
      </c>
      <c r="P1795" s="8">
        <f>INDEX([1]Calculation!CB:CB,ROW())</f>
        <v>0</v>
      </c>
    </row>
    <row r="1796" spans="1:16">
      <c r="A1796">
        <f>INDEX([1]Calculation!$F:$F,ROW())</f>
        <v>0</v>
      </c>
      <c r="B1796">
        <f>INDEX([1]Calculation!$D:$D,ROW())</f>
        <v>0</v>
      </c>
      <c r="C1796" t="str">
        <f>IF(INDEX([1]Calculation!$G:$G,ROW())=0,"-",INDEX([1]Calculation!$G:$G,ROW()))</f>
        <v>-</v>
      </c>
      <c r="D1796" t="str">
        <f>INDEX([1]Calculation!$J:$J,ROW())&amp;"  "&amp;INDEX([1]Calculation!$K:$K,ROW())</f>
        <v xml:space="preserve">  </v>
      </c>
      <c r="E1796" s="19">
        <f>INDEX([1]Calculation!$I:$I,ROW())</f>
        <v>0</v>
      </c>
      <c r="F1796" s="12">
        <f>ROUND(INDEX([1]Calculation!AL:AL,ROW()),1)</f>
        <v>0</v>
      </c>
      <c r="G1796" s="8">
        <f>ROUND(INDEX([1]Calculation!L:L,ROW()),0)</f>
        <v>0</v>
      </c>
      <c r="H1796" s="8">
        <f>ROUND(INDEX([1]Calculation!M:M,ROW()),0)</f>
        <v>0</v>
      </c>
      <c r="I1796" s="8">
        <f>ROUND(INDEX([1]Calculation!N:N,ROW()),0)</f>
        <v>0</v>
      </c>
      <c r="J1796" s="8">
        <f>ROUND(INDEX([1]Calculation!O:O,ROW()),0)</f>
        <v>0</v>
      </c>
      <c r="K1796" s="8">
        <f>ROUND(INDEX([1]Calculation!P:P,ROW()),0)</f>
        <v>0</v>
      </c>
      <c r="L1796" s="8">
        <f>ROUND(INDEX([1]Calculation!Q:Q,ROW()),0)</f>
        <v>0</v>
      </c>
      <c r="M1796" s="8">
        <f>ROUND(INDEX([1]Calculation!R:R,ROW()),0)</f>
        <v>0</v>
      </c>
      <c r="N1796" s="8">
        <f>ROUND(INDEX([1]Calculation!S:S,ROW()),0)</f>
        <v>0</v>
      </c>
      <c r="O1796" s="8">
        <f>ROUND(INDEX([1]Calculation!T:T,ROW()),0)</f>
        <v>0</v>
      </c>
      <c r="P1796" s="8">
        <f>INDEX([1]Calculation!CB:CB,ROW())</f>
        <v>0</v>
      </c>
    </row>
    <row r="1797" spans="1:16">
      <c r="A1797">
        <f>INDEX([1]Calculation!$F:$F,ROW())</f>
        <v>0</v>
      </c>
      <c r="B1797">
        <f>INDEX([1]Calculation!$D:$D,ROW())</f>
        <v>0</v>
      </c>
      <c r="C1797" t="str">
        <f>IF(INDEX([1]Calculation!$G:$G,ROW())=0,"-",INDEX([1]Calculation!$G:$G,ROW()))</f>
        <v>-</v>
      </c>
      <c r="D1797" t="str">
        <f>INDEX([1]Calculation!$J:$J,ROW())&amp;"  "&amp;INDEX([1]Calculation!$K:$K,ROW())</f>
        <v xml:space="preserve">  </v>
      </c>
      <c r="E1797" s="19">
        <f>INDEX([1]Calculation!$I:$I,ROW())</f>
        <v>0</v>
      </c>
      <c r="F1797" s="12">
        <f>ROUND(INDEX([1]Calculation!AL:AL,ROW()),1)</f>
        <v>0</v>
      </c>
      <c r="G1797" s="8">
        <f>ROUND(INDEX([1]Calculation!L:L,ROW()),0)</f>
        <v>0</v>
      </c>
      <c r="H1797" s="8">
        <f>ROUND(INDEX([1]Calculation!M:M,ROW()),0)</f>
        <v>0</v>
      </c>
      <c r="I1797" s="8">
        <f>ROUND(INDEX([1]Calculation!N:N,ROW()),0)</f>
        <v>0</v>
      </c>
      <c r="J1797" s="8">
        <f>ROUND(INDEX([1]Calculation!O:O,ROW()),0)</f>
        <v>0</v>
      </c>
      <c r="K1797" s="8">
        <f>ROUND(INDEX([1]Calculation!P:P,ROW()),0)</f>
        <v>0</v>
      </c>
      <c r="L1797" s="8">
        <f>ROUND(INDEX([1]Calculation!Q:Q,ROW()),0)</f>
        <v>0</v>
      </c>
      <c r="M1797" s="8">
        <f>ROUND(INDEX([1]Calculation!R:R,ROW()),0)</f>
        <v>0</v>
      </c>
      <c r="N1797" s="8">
        <f>ROUND(INDEX([1]Calculation!S:S,ROW()),0)</f>
        <v>0</v>
      </c>
      <c r="O1797" s="8">
        <f>ROUND(INDEX([1]Calculation!T:T,ROW()),0)</f>
        <v>0</v>
      </c>
      <c r="P1797" s="8">
        <f>INDEX([1]Calculation!CB:CB,ROW())</f>
        <v>0</v>
      </c>
    </row>
    <row r="1798" spans="1:16">
      <c r="A1798">
        <f>INDEX([1]Calculation!$F:$F,ROW())</f>
        <v>0</v>
      </c>
      <c r="B1798">
        <f>INDEX([1]Calculation!$D:$D,ROW())</f>
        <v>0</v>
      </c>
      <c r="C1798" t="str">
        <f>IF(INDEX([1]Calculation!$G:$G,ROW())=0,"-",INDEX([1]Calculation!$G:$G,ROW()))</f>
        <v>-</v>
      </c>
      <c r="D1798" t="str">
        <f>INDEX([1]Calculation!$J:$J,ROW())&amp;"  "&amp;INDEX([1]Calculation!$K:$K,ROW())</f>
        <v xml:space="preserve">  </v>
      </c>
      <c r="E1798" s="19">
        <f>INDEX([1]Calculation!$I:$I,ROW())</f>
        <v>0</v>
      </c>
      <c r="F1798" s="12">
        <f>ROUND(INDEX([1]Calculation!AL:AL,ROW()),1)</f>
        <v>0</v>
      </c>
      <c r="G1798" s="8">
        <f>ROUND(INDEX([1]Calculation!L:L,ROW()),0)</f>
        <v>0</v>
      </c>
      <c r="H1798" s="8">
        <f>ROUND(INDEX([1]Calculation!M:M,ROW()),0)</f>
        <v>0</v>
      </c>
      <c r="I1798" s="8">
        <f>ROUND(INDEX([1]Calculation!N:N,ROW()),0)</f>
        <v>0</v>
      </c>
      <c r="J1798" s="8">
        <f>ROUND(INDEX([1]Calculation!O:O,ROW()),0)</f>
        <v>0</v>
      </c>
      <c r="K1798" s="8">
        <f>ROUND(INDEX([1]Calculation!P:P,ROW()),0)</f>
        <v>0</v>
      </c>
      <c r="L1798" s="8">
        <f>ROUND(INDEX([1]Calculation!Q:Q,ROW()),0)</f>
        <v>0</v>
      </c>
      <c r="M1798" s="8">
        <f>ROUND(INDEX([1]Calculation!R:R,ROW()),0)</f>
        <v>0</v>
      </c>
      <c r="N1798" s="8">
        <f>ROUND(INDEX([1]Calculation!S:S,ROW()),0)</f>
        <v>0</v>
      </c>
      <c r="O1798" s="8">
        <f>ROUND(INDEX([1]Calculation!T:T,ROW()),0)</f>
        <v>0</v>
      </c>
      <c r="P1798" s="8">
        <f>INDEX([1]Calculation!CB:CB,ROW())</f>
        <v>0</v>
      </c>
    </row>
    <row r="1799" spans="1:16">
      <c r="A1799">
        <f>INDEX([1]Calculation!$F:$F,ROW())</f>
        <v>0</v>
      </c>
      <c r="B1799">
        <f>INDEX([1]Calculation!$D:$D,ROW())</f>
        <v>0</v>
      </c>
      <c r="C1799" t="str">
        <f>IF(INDEX([1]Calculation!$G:$G,ROW())=0,"-",INDEX([1]Calculation!$G:$G,ROW()))</f>
        <v>-</v>
      </c>
      <c r="D1799" t="str">
        <f>INDEX([1]Calculation!$J:$J,ROW())&amp;"  "&amp;INDEX([1]Calculation!$K:$K,ROW())</f>
        <v xml:space="preserve">  </v>
      </c>
      <c r="E1799" s="19">
        <f>INDEX([1]Calculation!$I:$I,ROW())</f>
        <v>0</v>
      </c>
      <c r="F1799" s="12">
        <f>ROUND(INDEX([1]Calculation!AL:AL,ROW()),1)</f>
        <v>0</v>
      </c>
      <c r="G1799" s="8">
        <f>ROUND(INDEX([1]Calculation!L:L,ROW()),0)</f>
        <v>0</v>
      </c>
      <c r="H1799" s="8">
        <f>ROUND(INDEX([1]Calculation!M:M,ROW()),0)</f>
        <v>0</v>
      </c>
      <c r="I1799" s="8">
        <f>ROUND(INDEX([1]Calculation!N:N,ROW()),0)</f>
        <v>0</v>
      </c>
      <c r="J1799" s="8">
        <f>ROUND(INDEX([1]Calculation!O:O,ROW()),0)</f>
        <v>0</v>
      </c>
      <c r="K1799" s="8">
        <f>ROUND(INDEX([1]Calculation!P:P,ROW()),0)</f>
        <v>0</v>
      </c>
      <c r="L1799" s="8">
        <f>ROUND(INDEX([1]Calculation!Q:Q,ROW()),0)</f>
        <v>0</v>
      </c>
      <c r="M1799" s="8">
        <f>ROUND(INDEX([1]Calculation!R:R,ROW()),0)</f>
        <v>0</v>
      </c>
      <c r="N1799" s="8">
        <f>ROUND(INDEX([1]Calculation!S:S,ROW()),0)</f>
        <v>0</v>
      </c>
      <c r="O1799" s="8">
        <f>ROUND(INDEX([1]Calculation!T:T,ROW()),0)</f>
        <v>0</v>
      </c>
      <c r="P1799" s="8">
        <f>INDEX([1]Calculation!CB:CB,ROW())</f>
        <v>0</v>
      </c>
    </row>
    <row r="1800" spans="1:16">
      <c r="A1800">
        <f>INDEX([1]Calculation!$F:$F,ROW())</f>
        <v>0</v>
      </c>
      <c r="B1800">
        <f>INDEX([1]Calculation!$D:$D,ROW())</f>
        <v>0</v>
      </c>
      <c r="C1800" t="str">
        <f>IF(INDEX([1]Calculation!$G:$G,ROW())=0,"-",INDEX([1]Calculation!$G:$G,ROW()))</f>
        <v>-</v>
      </c>
      <c r="D1800" t="str">
        <f>INDEX([1]Calculation!$J:$J,ROW())&amp;"  "&amp;INDEX([1]Calculation!$K:$K,ROW())</f>
        <v xml:space="preserve">  </v>
      </c>
      <c r="E1800" s="19">
        <f>INDEX([1]Calculation!$I:$I,ROW())</f>
        <v>0</v>
      </c>
      <c r="F1800" s="12">
        <f>ROUND(INDEX([1]Calculation!AL:AL,ROW()),1)</f>
        <v>0</v>
      </c>
      <c r="G1800" s="8">
        <f>ROUND(INDEX([1]Calculation!L:L,ROW()),0)</f>
        <v>0</v>
      </c>
      <c r="H1800" s="8">
        <f>ROUND(INDEX([1]Calculation!M:M,ROW()),0)</f>
        <v>0</v>
      </c>
      <c r="I1800" s="8">
        <f>ROUND(INDEX([1]Calculation!N:N,ROW()),0)</f>
        <v>0</v>
      </c>
      <c r="J1800" s="8">
        <f>ROUND(INDEX([1]Calculation!O:O,ROW()),0)</f>
        <v>0</v>
      </c>
      <c r="K1800" s="8">
        <f>ROUND(INDEX([1]Calculation!P:P,ROW()),0)</f>
        <v>0</v>
      </c>
      <c r="L1800" s="8">
        <f>ROUND(INDEX([1]Calculation!Q:Q,ROW()),0)</f>
        <v>0</v>
      </c>
      <c r="M1800" s="8">
        <f>ROUND(INDEX([1]Calculation!R:R,ROW()),0)</f>
        <v>0</v>
      </c>
      <c r="N1800" s="8">
        <f>ROUND(INDEX([1]Calculation!S:S,ROW()),0)</f>
        <v>0</v>
      </c>
      <c r="O1800" s="8">
        <f>ROUND(INDEX([1]Calculation!T:T,ROW()),0)</f>
        <v>0</v>
      </c>
      <c r="P1800" s="8">
        <f>INDEX([1]Calculation!CB:CB,ROW())</f>
        <v>0</v>
      </c>
    </row>
    <row r="1801" spans="1:16">
      <c r="A1801">
        <f>INDEX([1]Calculation!$F:$F,ROW())</f>
        <v>0</v>
      </c>
      <c r="B1801">
        <f>INDEX([1]Calculation!$D:$D,ROW())</f>
        <v>0</v>
      </c>
      <c r="C1801" t="str">
        <f>IF(INDEX([1]Calculation!$G:$G,ROW())=0,"-",INDEX([1]Calculation!$G:$G,ROW()))</f>
        <v>-</v>
      </c>
      <c r="D1801" t="str">
        <f>INDEX([1]Calculation!$J:$J,ROW())&amp;"  "&amp;INDEX([1]Calculation!$K:$K,ROW())</f>
        <v xml:space="preserve">  </v>
      </c>
      <c r="E1801" s="19">
        <f>INDEX([1]Calculation!$I:$I,ROW())</f>
        <v>0</v>
      </c>
      <c r="F1801" s="12">
        <f>ROUND(INDEX([1]Calculation!AL:AL,ROW()),1)</f>
        <v>0</v>
      </c>
      <c r="G1801" s="8">
        <f>ROUND(INDEX([1]Calculation!L:L,ROW()),0)</f>
        <v>0</v>
      </c>
      <c r="H1801" s="8">
        <f>ROUND(INDEX([1]Calculation!M:M,ROW()),0)</f>
        <v>0</v>
      </c>
      <c r="I1801" s="8">
        <f>ROUND(INDEX([1]Calculation!N:N,ROW()),0)</f>
        <v>0</v>
      </c>
      <c r="J1801" s="8">
        <f>ROUND(INDEX([1]Calculation!O:O,ROW()),0)</f>
        <v>0</v>
      </c>
      <c r="K1801" s="8">
        <f>ROUND(INDEX([1]Calculation!P:P,ROW()),0)</f>
        <v>0</v>
      </c>
      <c r="L1801" s="8">
        <f>ROUND(INDEX([1]Calculation!Q:Q,ROW()),0)</f>
        <v>0</v>
      </c>
      <c r="M1801" s="8">
        <f>ROUND(INDEX([1]Calculation!R:R,ROW()),0)</f>
        <v>0</v>
      </c>
      <c r="N1801" s="8">
        <f>ROUND(INDEX([1]Calculation!S:S,ROW()),0)</f>
        <v>0</v>
      </c>
      <c r="O1801" s="8">
        <f>ROUND(INDEX([1]Calculation!T:T,ROW()),0)</f>
        <v>0</v>
      </c>
      <c r="P1801" s="8">
        <f>INDEX([1]Calculation!CB:CB,ROW())</f>
        <v>0</v>
      </c>
    </row>
    <row r="1802" spans="1:16">
      <c r="A1802">
        <f>INDEX([1]Calculation!$F:$F,ROW())</f>
        <v>0</v>
      </c>
      <c r="B1802">
        <f>INDEX([1]Calculation!$D:$D,ROW())</f>
        <v>0</v>
      </c>
      <c r="C1802" t="str">
        <f>IF(INDEX([1]Calculation!$G:$G,ROW())=0,"-",INDEX([1]Calculation!$G:$G,ROW()))</f>
        <v>-</v>
      </c>
      <c r="D1802" t="str">
        <f>INDEX([1]Calculation!$J:$J,ROW())&amp;"  "&amp;INDEX([1]Calculation!$K:$K,ROW())</f>
        <v xml:space="preserve">  </v>
      </c>
      <c r="E1802" s="19">
        <f>INDEX([1]Calculation!$I:$I,ROW())</f>
        <v>0</v>
      </c>
      <c r="F1802" s="12">
        <f>ROUND(INDEX([1]Calculation!AL:AL,ROW()),1)</f>
        <v>0</v>
      </c>
      <c r="G1802" s="8">
        <f>ROUND(INDEX([1]Calculation!L:L,ROW()),0)</f>
        <v>0</v>
      </c>
      <c r="H1802" s="8">
        <f>ROUND(INDEX([1]Calculation!M:M,ROW()),0)</f>
        <v>0</v>
      </c>
      <c r="I1802" s="8">
        <f>ROUND(INDEX([1]Calculation!N:N,ROW()),0)</f>
        <v>0</v>
      </c>
      <c r="J1802" s="8">
        <f>ROUND(INDEX([1]Calculation!O:O,ROW()),0)</f>
        <v>0</v>
      </c>
      <c r="K1802" s="8">
        <f>ROUND(INDEX([1]Calculation!P:P,ROW()),0)</f>
        <v>0</v>
      </c>
      <c r="L1802" s="8">
        <f>ROUND(INDEX([1]Calculation!Q:Q,ROW()),0)</f>
        <v>0</v>
      </c>
      <c r="M1802" s="8">
        <f>ROUND(INDEX([1]Calculation!R:R,ROW()),0)</f>
        <v>0</v>
      </c>
      <c r="N1802" s="8">
        <f>ROUND(INDEX([1]Calculation!S:S,ROW()),0)</f>
        <v>0</v>
      </c>
      <c r="O1802" s="8">
        <f>ROUND(INDEX([1]Calculation!T:T,ROW()),0)</f>
        <v>0</v>
      </c>
      <c r="P1802" s="8">
        <f>INDEX([1]Calculation!CB:CB,ROW())</f>
        <v>0</v>
      </c>
    </row>
    <row r="1803" spans="1:16">
      <c r="A1803">
        <f>INDEX([1]Calculation!$F:$F,ROW())</f>
        <v>0</v>
      </c>
      <c r="B1803">
        <f>INDEX([1]Calculation!$D:$D,ROW())</f>
        <v>0</v>
      </c>
      <c r="C1803" t="str">
        <f>IF(INDEX([1]Calculation!$G:$G,ROW())=0,"-",INDEX([1]Calculation!$G:$G,ROW()))</f>
        <v>-</v>
      </c>
      <c r="D1803" t="str">
        <f>INDEX([1]Calculation!$J:$J,ROW())&amp;"  "&amp;INDEX([1]Calculation!$K:$K,ROW())</f>
        <v xml:space="preserve">  </v>
      </c>
      <c r="E1803" s="19">
        <f>INDEX([1]Calculation!$I:$I,ROW())</f>
        <v>0</v>
      </c>
      <c r="F1803" s="12">
        <f>ROUND(INDEX([1]Calculation!AL:AL,ROW()),1)</f>
        <v>0</v>
      </c>
      <c r="G1803" s="8">
        <f>ROUND(INDEX([1]Calculation!L:L,ROW()),0)</f>
        <v>0</v>
      </c>
      <c r="H1803" s="8">
        <f>ROUND(INDEX([1]Calculation!M:M,ROW()),0)</f>
        <v>0</v>
      </c>
      <c r="I1803" s="8">
        <f>ROUND(INDEX([1]Calculation!N:N,ROW()),0)</f>
        <v>0</v>
      </c>
      <c r="J1803" s="8">
        <f>ROUND(INDEX([1]Calculation!O:O,ROW()),0)</f>
        <v>0</v>
      </c>
      <c r="K1803" s="8">
        <f>ROUND(INDEX([1]Calculation!P:P,ROW()),0)</f>
        <v>0</v>
      </c>
      <c r="L1803" s="8">
        <f>ROUND(INDEX([1]Calculation!Q:Q,ROW()),0)</f>
        <v>0</v>
      </c>
      <c r="M1803" s="8">
        <f>ROUND(INDEX([1]Calculation!R:R,ROW()),0)</f>
        <v>0</v>
      </c>
      <c r="N1803" s="8">
        <f>ROUND(INDEX([1]Calculation!S:S,ROW()),0)</f>
        <v>0</v>
      </c>
      <c r="O1803" s="8">
        <f>ROUND(INDEX([1]Calculation!T:T,ROW()),0)</f>
        <v>0</v>
      </c>
      <c r="P1803" s="8">
        <f>INDEX([1]Calculation!CB:CB,ROW())</f>
        <v>0</v>
      </c>
    </row>
    <row r="1804" spans="1:16">
      <c r="A1804">
        <f>INDEX([1]Calculation!$F:$F,ROW())</f>
        <v>0</v>
      </c>
      <c r="B1804">
        <f>INDEX([1]Calculation!$D:$D,ROW())</f>
        <v>0</v>
      </c>
      <c r="C1804" t="str">
        <f>IF(INDEX([1]Calculation!$G:$G,ROW())=0,"-",INDEX([1]Calculation!$G:$G,ROW()))</f>
        <v>-</v>
      </c>
      <c r="D1804" t="str">
        <f>INDEX([1]Calculation!$J:$J,ROW())&amp;"  "&amp;INDEX([1]Calculation!$K:$K,ROW())</f>
        <v xml:space="preserve">  </v>
      </c>
      <c r="E1804" s="19">
        <f>INDEX([1]Calculation!$I:$I,ROW())</f>
        <v>0</v>
      </c>
      <c r="F1804" s="12">
        <f>ROUND(INDEX([1]Calculation!AL:AL,ROW()),1)</f>
        <v>0</v>
      </c>
      <c r="G1804" s="8">
        <f>ROUND(INDEX([1]Calculation!L:L,ROW()),0)</f>
        <v>0</v>
      </c>
      <c r="H1804" s="8">
        <f>ROUND(INDEX([1]Calculation!M:M,ROW()),0)</f>
        <v>0</v>
      </c>
      <c r="I1804" s="8">
        <f>ROUND(INDEX([1]Calculation!N:N,ROW()),0)</f>
        <v>0</v>
      </c>
      <c r="J1804" s="8">
        <f>ROUND(INDEX([1]Calculation!O:O,ROW()),0)</f>
        <v>0</v>
      </c>
      <c r="K1804" s="8">
        <f>ROUND(INDEX([1]Calculation!P:P,ROW()),0)</f>
        <v>0</v>
      </c>
      <c r="L1804" s="8">
        <f>ROUND(INDEX([1]Calculation!Q:Q,ROW()),0)</f>
        <v>0</v>
      </c>
      <c r="M1804" s="8">
        <f>ROUND(INDEX([1]Calculation!R:R,ROW()),0)</f>
        <v>0</v>
      </c>
      <c r="N1804" s="8">
        <f>ROUND(INDEX([1]Calculation!S:S,ROW()),0)</f>
        <v>0</v>
      </c>
      <c r="O1804" s="8">
        <f>ROUND(INDEX([1]Calculation!T:T,ROW()),0)</f>
        <v>0</v>
      </c>
      <c r="P1804" s="8">
        <f>INDEX([1]Calculation!CB:CB,ROW())</f>
        <v>0</v>
      </c>
    </row>
    <row r="1805" spans="1:16">
      <c r="A1805">
        <f>INDEX([1]Calculation!$F:$F,ROW())</f>
        <v>0</v>
      </c>
      <c r="B1805">
        <f>INDEX([1]Calculation!$D:$D,ROW())</f>
        <v>0</v>
      </c>
      <c r="C1805" t="str">
        <f>IF(INDEX([1]Calculation!$G:$G,ROW())=0,"-",INDEX([1]Calculation!$G:$G,ROW()))</f>
        <v>-</v>
      </c>
      <c r="D1805" t="str">
        <f>INDEX([1]Calculation!$J:$J,ROW())&amp;"  "&amp;INDEX([1]Calculation!$K:$K,ROW())</f>
        <v xml:space="preserve">  </v>
      </c>
      <c r="E1805" s="19">
        <f>INDEX([1]Calculation!$I:$I,ROW())</f>
        <v>0</v>
      </c>
      <c r="F1805" s="12">
        <f>ROUND(INDEX([1]Calculation!AL:AL,ROW()),1)</f>
        <v>0</v>
      </c>
      <c r="G1805" s="8">
        <f>ROUND(INDEX([1]Calculation!L:L,ROW()),0)</f>
        <v>0</v>
      </c>
      <c r="H1805" s="8">
        <f>ROUND(INDEX([1]Calculation!M:M,ROW()),0)</f>
        <v>0</v>
      </c>
      <c r="I1805" s="8">
        <f>ROUND(INDEX([1]Calculation!N:N,ROW()),0)</f>
        <v>0</v>
      </c>
      <c r="J1805" s="8">
        <f>ROUND(INDEX([1]Calculation!O:O,ROW()),0)</f>
        <v>0</v>
      </c>
      <c r="K1805" s="8">
        <f>ROUND(INDEX([1]Calculation!P:P,ROW()),0)</f>
        <v>0</v>
      </c>
      <c r="L1805" s="8">
        <f>ROUND(INDEX([1]Calculation!Q:Q,ROW()),0)</f>
        <v>0</v>
      </c>
      <c r="M1805" s="8">
        <f>ROUND(INDEX([1]Calculation!R:R,ROW()),0)</f>
        <v>0</v>
      </c>
      <c r="N1805" s="8">
        <f>ROUND(INDEX([1]Calculation!S:S,ROW()),0)</f>
        <v>0</v>
      </c>
      <c r="O1805" s="8">
        <f>ROUND(INDEX([1]Calculation!T:T,ROW()),0)</f>
        <v>0</v>
      </c>
      <c r="P1805" s="8">
        <f>INDEX([1]Calculation!CB:CB,ROW())</f>
        <v>0</v>
      </c>
    </row>
    <row r="1806" spans="1:16">
      <c r="A1806">
        <f>INDEX([1]Calculation!$F:$F,ROW())</f>
        <v>0</v>
      </c>
      <c r="B1806">
        <f>INDEX([1]Calculation!$D:$D,ROW())</f>
        <v>0</v>
      </c>
      <c r="C1806" t="str">
        <f>IF(INDEX([1]Calculation!$G:$G,ROW())=0,"-",INDEX([1]Calculation!$G:$G,ROW()))</f>
        <v>-</v>
      </c>
      <c r="D1806" t="str">
        <f>INDEX([1]Calculation!$J:$J,ROW())&amp;"  "&amp;INDEX([1]Calculation!$K:$K,ROW())</f>
        <v xml:space="preserve">  </v>
      </c>
      <c r="E1806" s="19">
        <f>INDEX([1]Calculation!$I:$I,ROW())</f>
        <v>0</v>
      </c>
      <c r="F1806" s="12">
        <f>ROUND(INDEX([1]Calculation!AL:AL,ROW()),1)</f>
        <v>0</v>
      </c>
      <c r="G1806" s="8">
        <f>ROUND(INDEX([1]Calculation!L:L,ROW()),0)</f>
        <v>0</v>
      </c>
      <c r="H1806" s="8">
        <f>ROUND(INDEX([1]Calculation!M:M,ROW()),0)</f>
        <v>0</v>
      </c>
      <c r="I1806" s="8">
        <f>ROUND(INDEX([1]Calculation!N:N,ROW()),0)</f>
        <v>0</v>
      </c>
      <c r="J1806" s="8">
        <f>ROUND(INDEX([1]Calculation!O:O,ROW()),0)</f>
        <v>0</v>
      </c>
      <c r="K1806" s="8">
        <f>ROUND(INDEX([1]Calculation!P:P,ROW()),0)</f>
        <v>0</v>
      </c>
      <c r="L1806" s="8">
        <f>ROUND(INDEX([1]Calculation!Q:Q,ROW()),0)</f>
        <v>0</v>
      </c>
      <c r="M1806" s="8">
        <f>ROUND(INDEX([1]Calculation!R:R,ROW()),0)</f>
        <v>0</v>
      </c>
      <c r="N1806" s="8">
        <f>ROUND(INDEX([1]Calculation!S:S,ROW()),0)</f>
        <v>0</v>
      </c>
      <c r="O1806" s="8">
        <f>ROUND(INDEX([1]Calculation!T:T,ROW()),0)</f>
        <v>0</v>
      </c>
      <c r="P1806" s="8">
        <f>INDEX([1]Calculation!CB:CB,ROW())</f>
        <v>0</v>
      </c>
    </row>
    <row r="1807" spans="1:16">
      <c r="A1807">
        <f>INDEX([1]Calculation!$F:$F,ROW())</f>
        <v>0</v>
      </c>
      <c r="B1807">
        <f>INDEX([1]Calculation!$D:$D,ROW())</f>
        <v>0</v>
      </c>
      <c r="C1807" t="str">
        <f>IF(INDEX([1]Calculation!$G:$G,ROW())=0,"-",INDEX([1]Calculation!$G:$G,ROW()))</f>
        <v>-</v>
      </c>
      <c r="D1807" t="str">
        <f>INDEX([1]Calculation!$J:$J,ROW())&amp;"  "&amp;INDEX([1]Calculation!$K:$K,ROW())</f>
        <v xml:space="preserve">  </v>
      </c>
      <c r="E1807" s="19">
        <f>INDEX([1]Calculation!$I:$I,ROW())</f>
        <v>0</v>
      </c>
      <c r="F1807" s="12">
        <f>ROUND(INDEX([1]Calculation!AL:AL,ROW()),1)</f>
        <v>0</v>
      </c>
      <c r="G1807" s="8">
        <f>ROUND(INDEX([1]Calculation!L:L,ROW()),0)</f>
        <v>0</v>
      </c>
      <c r="H1807" s="8">
        <f>ROUND(INDEX([1]Calculation!M:M,ROW()),0)</f>
        <v>0</v>
      </c>
      <c r="I1807" s="8">
        <f>ROUND(INDEX([1]Calculation!N:N,ROW()),0)</f>
        <v>0</v>
      </c>
      <c r="J1807" s="8">
        <f>ROUND(INDEX([1]Calculation!O:O,ROW()),0)</f>
        <v>0</v>
      </c>
      <c r="K1807" s="8">
        <f>ROUND(INDEX([1]Calculation!P:P,ROW()),0)</f>
        <v>0</v>
      </c>
      <c r="L1807" s="8">
        <f>ROUND(INDEX([1]Calculation!Q:Q,ROW()),0)</f>
        <v>0</v>
      </c>
      <c r="M1807" s="8">
        <f>ROUND(INDEX([1]Calculation!R:R,ROW()),0)</f>
        <v>0</v>
      </c>
      <c r="N1807" s="8">
        <f>ROUND(INDEX([1]Calculation!S:S,ROW()),0)</f>
        <v>0</v>
      </c>
      <c r="O1807" s="8">
        <f>ROUND(INDEX([1]Calculation!T:T,ROW()),0)</f>
        <v>0</v>
      </c>
      <c r="P1807" s="8">
        <f>INDEX([1]Calculation!CB:CB,ROW())</f>
        <v>0</v>
      </c>
    </row>
    <row r="1808" spans="1:16">
      <c r="A1808">
        <f>INDEX([1]Calculation!$F:$F,ROW())</f>
        <v>0</v>
      </c>
      <c r="B1808">
        <f>INDEX([1]Calculation!$D:$D,ROW())</f>
        <v>0</v>
      </c>
      <c r="C1808" t="str">
        <f>IF(INDEX([1]Calculation!$G:$G,ROW())=0,"-",INDEX([1]Calculation!$G:$G,ROW()))</f>
        <v>-</v>
      </c>
      <c r="D1808" t="str">
        <f>INDEX([1]Calculation!$J:$J,ROW())&amp;"  "&amp;INDEX([1]Calculation!$K:$K,ROW())</f>
        <v xml:space="preserve">  </v>
      </c>
      <c r="E1808" s="19">
        <f>INDEX([1]Calculation!$I:$I,ROW())</f>
        <v>0</v>
      </c>
      <c r="F1808" s="12">
        <f>ROUND(INDEX([1]Calculation!AL:AL,ROW()),1)</f>
        <v>0</v>
      </c>
      <c r="G1808" s="8">
        <f>ROUND(INDEX([1]Calculation!L:L,ROW()),0)</f>
        <v>0</v>
      </c>
      <c r="H1808" s="8">
        <f>ROUND(INDEX([1]Calculation!M:M,ROW()),0)</f>
        <v>0</v>
      </c>
      <c r="I1808" s="8">
        <f>ROUND(INDEX([1]Calculation!N:N,ROW()),0)</f>
        <v>0</v>
      </c>
      <c r="J1808" s="8">
        <f>ROUND(INDEX([1]Calculation!O:O,ROW()),0)</f>
        <v>0</v>
      </c>
      <c r="K1808" s="8">
        <f>ROUND(INDEX([1]Calculation!P:P,ROW()),0)</f>
        <v>0</v>
      </c>
      <c r="L1808" s="8">
        <f>ROUND(INDEX([1]Calculation!Q:Q,ROW()),0)</f>
        <v>0</v>
      </c>
      <c r="M1808" s="8">
        <f>ROUND(INDEX([1]Calculation!R:R,ROW()),0)</f>
        <v>0</v>
      </c>
      <c r="N1808" s="8">
        <f>ROUND(INDEX([1]Calculation!S:S,ROW()),0)</f>
        <v>0</v>
      </c>
      <c r="O1808" s="8">
        <f>ROUND(INDEX([1]Calculation!T:T,ROW()),0)</f>
        <v>0</v>
      </c>
      <c r="P1808" s="8">
        <f>INDEX([1]Calculation!CB:CB,ROW())</f>
        <v>0</v>
      </c>
    </row>
    <row r="1809" spans="1:16">
      <c r="A1809">
        <f>INDEX([1]Calculation!$F:$F,ROW())</f>
        <v>0</v>
      </c>
      <c r="B1809">
        <f>INDEX([1]Calculation!$D:$D,ROW())</f>
        <v>0</v>
      </c>
      <c r="C1809" t="str">
        <f>IF(INDEX([1]Calculation!$G:$G,ROW())=0,"-",INDEX([1]Calculation!$G:$G,ROW()))</f>
        <v>-</v>
      </c>
      <c r="D1809" t="str">
        <f>INDEX([1]Calculation!$J:$J,ROW())&amp;"  "&amp;INDEX([1]Calculation!$K:$K,ROW())</f>
        <v xml:space="preserve">  </v>
      </c>
      <c r="E1809" s="19">
        <f>INDEX([1]Calculation!$I:$I,ROW())</f>
        <v>0</v>
      </c>
      <c r="F1809" s="12">
        <f>ROUND(INDEX([1]Calculation!AL:AL,ROW()),1)</f>
        <v>0</v>
      </c>
      <c r="G1809" s="8">
        <f>ROUND(INDEX([1]Calculation!L:L,ROW()),0)</f>
        <v>0</v>
      </c>
      <c r="H1809" s="8">
        <f>ROUND(INDEX([1]Calculation!M:M,ROW()),0)</f>
        <v>0</v>
      </c>
      <c r="I1809" s="8">
        <f>ROUND(INDEX([1]Calculation!N:N,ROW()),0)</f>
        <v>0</v>
      </c>
      <c r="J1809" s="8">
        <f>ROUND(INDEX([1]Calculation!O:O,ROW()),0)</f>
        <v>0</v>
      </c>
      <c r="K1809" s="8">
        <f>ROUND(INDEX([1]Calculation!P:P,ROW()),0)</f>
        <v>0</v>
      </c>
      <c r="L1809" s="8">
        <f>ROUND(INDEX([1]Calculation!Q:Q,ROW()),0)</f>
        <v>0</v>
      </c>
      <c r="M1809" s="8">
        <f>ROUND(INDEX([1]Calculation!R:R,ROW()),0)</f>
        <v>0</v>
      </c>
      <c r="N1809" s="8">
        <f>ROUND(INDEX([1]Calculation!S:S,ROW()),0)</f>
        <v>0</v>
      </c>
      <c r="O1809" s="8">
        <f>ROUND(INDEX([1]Calculation!T:T,ROW()),0)</f>
        <v>0</v>
      </c>
      <c r="P1809" s="8">
        <f>INDEX([1]Calculation!CB:CB,ROW())</f>
        <v>0</v>
      </c>
    </row>
    <row r="1810" spans="1:16">
      <c r="A1810">
        <f>INDEX([1]Calculation!$F:$F,ROW())</f>
        <v>0</v>
      </c>
      <c r="B1810">
        <f>INDEX([1]Calculation!$D:$D,ROW())</f>
        <v>0</v>
      </c>
      <c r="C1810" t="str">
        <f>IF(INDEX([1]Calculation!$G:$G,ROW())=0,"-",INDEX([1]Calculation!$G:$G,ROW()))</f>
        <v>-</v>
      </c>
      <c r="D1810" t="str">
        <f>INDEX([1]Calculation!$J:$J,ROW())&amp;"  "&amp;INDEX([1]Calculation!$K:$K,ROW())</f>
        <v xml:space="preserve">  </v>
      </c>
      <c r="E1810" s="19">
        <f>INDEX([1]Calculation!$I:$I,ROW())</f>
        <v>0</v>
      </c>
      <c r="F1810" s="12">
        <f>ROUND(INDEX([1]Calculation!AL:AL,ROW()),1)</f>
        <v>0</v>
      </c>
      <c r="G1810" s="8">
        <f>ROUND(INDEX([1]Calculation!L:L,ROW()),0)</f>
        <v>0</v>
      </c>
      <c r="H1810" s="8">
        <f>ROUND(INDEX([1]Calculation!M:M,ROW()),0)</f>
        <v>0</v>
      </c>
      <c r="I1810" s="8">
        <f>ROUND(INDEX([1]Calculation!N:N,ROW()),0)</f>
        <v>0</v>
      </c>
      <c r="J1810" s="8">
        <f>ROUND(INDEX([1]Calculation!O:O,ROW()),0)</f>
        <v>0</v>
      </c>
      <c r="K1810" s="8">
        <f>ROUND(INDEX([1]Calculation!P:P,ROW()),0)</f>
        <v>0</v>
      </c>
      <c r="L1810" s="8">
        <f>ROUND(INDEX([1]Calculation!Q:Q,ROW()),0)</f>
        <v>0</v>
      </c>
      <c r="M1810" s="8">
        <f>ROUND(INDEX([1]Calculation!R:R,ROW()),0)</f>
        <v>0</v>
      </c>
      <c r="N1810" s="8">
        <f>ROUND(INDEX([1]Calculation!S:S,ROW()),0)</f>
        <v>0</v>
      </c>
      <c r="O1810" s="8">
        <f>ROUND(INDEX([1]Calculation!T:T,ROW()),0)</f>
        <v>0</v>
      </c>
      <c r="P1810" s="8">
        <f>INDEX([1]Calculation!CB:CB,ROW())</f>
        <v>0</v>
      </c>
    </row>
    <row r="1811" spans="1:16">
      <c r="A1811">
        <f>INDEX([1]Calculation!$F:$F,ROW())</f>
        <v>0</v>
      </c>
      <c r="B1811">
        <f>INDEX([1]Calculation!$D:$D,ROW())</f>
        <v>0</v>
      </c>
      <c r="C1811" t="str">
        <f>IF(INDEX([1]Calculation!$G:$G,ROW())=0,"-",INDEX([1]Calculation!$G:$G,ROW()))</f>
        <v>-</v>
      </c>
      <c r="D1811" t="str">
        <f>INDEX([1]Calculation!$J:$J,ROW())&amp;"  "&amp;INDEX([1]Calculation!$K:$K,ROW())</f>
        <v xml:space="preserve">  </v>
      </c>
      <c r="E1811" s="19">
        <f>INDEX([1]Calculation!$I:$I,ROW())</f>
        <v>0</v>
      </c>
      <c r="F1811" s="12">
        <f>ROUND(INDEX([1]Calculation!AL:AL,ROW()),1)</f>
        <v>0</v>
      </c>
      <c r="G1811" s="8">
        <f>ROUND(INDEX([1]Calculation!L:L,ROW()),0)</f>
        <v>0</v>
      </c>
      <c r="H1811" s="8">
        <f>ROUND(INDEX([1]Calculation!M:M,ROW()),0)</f>
        <v>0</v>
      </c>
      <c r="I1811" s="8">
        <f>ROUND(INDEX([1]Calculation!N:N,ROW()),0)</f>
        <v>0</v>
      </c>
      <c r="J1811" s="8">
        <f>ROUND(INDEX([1]Calculation!O:O,ROW()),0)</f>
        <v>0</v>
      </c>
      <c r="K1811" s="8">
        <f>ROUND(INDEX([1]Calculation!P:P,ROW()),0)</f>
        <v>0</v>
      </c>
      <c r="L1811" s="8">
        <f>ROUND(INDEX([1]Calculation!Q:Q,ROW()),0)</f>
        <v>0</v>
      </c>
      <c r="M1811" s="8">
        <f>ROUND(INDEX([1]Calculation!R:R,ROW()),0)</f>
        <v>0</v>
      </c>
      <c r="N1811" s="8">
        <f>ROUND(INDEX([1]Calculation!S:S,ROW()),0)</f>
        <v>0</v>
      </c>
      <c r="O1811" s="8">
        <f>ROUND(INDEX([1]Calculation!T:T,ROW()),0)</f>
        <v>0</v>
      </c>
      <c r="P1811" s="8">
        <f>INDEX([1]Calculation!CB:CB,ROW())</f>
        <v>0</v>
      </c>
    </row>
    <row r="1812" spans="1:16">
      <c r="A1812">
        <f>INDEX([1]Calculation!$F:$F,ROW())</f>
        <v>0</v>
      </c>
      <c r="B1812">
        <f>INDEX([1]Calculation!$D:$D,ROW())</f>
        <v>0</v>
      </c>
      <c r="C1812" t="str">
        <f>IF(INDEX([1]Calculation!$G:$G,ROW())=0,"-",INDEX([1]Calculation!$G:$G,ROW()))</f>
        <v>-</v>
      </c>
      <c r="D1812" t="str">
        <f>INDEX([1]Calculation!$J:$J,ROW())&amp;"  "&amp;INDEX([1]Calculation!$K:$K,ROW())</f>
        <v xml:space="preserve">  </v>
      </c>
      <c r="E1812" s="19">
        <f>INDEX([1]Calculation!$I:$I,ROW())</f>
        <v>0</v>
      </c>
      <c r="F1812" s="12">
        <f>ROUND(INDEX([1]Calculation!AL:AL,ROW()),1)</f>
        <v>0</v>
      </c>
      <c r="G1812" s="8">
        <f>ROUND(INDEX([1]Calculation!L:L,ROW()),0)</f>
        <v>0</v>
      </c>
      <c r="H1812" s="8">
        <f>ROUND(INDEX([1]Calculation!M:M,ROW()),0)</f>
        <v>0</v>
      </c>
      <c r="I1812" s="8">
        <f>ROUND(INDEX([1]Calculation!N:N,ROW()),0)</f>
        <v>0</v>
      </c>
      <c r="J1812" s="8">
        <f>ROUND(INDEX([1]Calculation!O:O,ROW()),0)</f>
        <v>0</v>
      </c>
      <c r="K1812" s="8">
        <f>ROUND(INDEX([1]Calculation!P:P,ROW()),0)</f>
        <v>0</v>
      </c>
      <c r="L1812" s="8">
        <f>ROUND(INDEX([1]Calculation!Q:Q,ROW()),0)</f>
        <v>0</v>
      </c>
      <c r="M1812" s="8">
        <f>ROUND(INDEX([1]Calculation!R:R,ROW()),0)</f>
        <v>0</v>
      </c>
      <c r="N1812" s="8">
        <f>ROUND(INDEX([1]Calculation!S:S,ROW()),0)</f>
        <v>0</v>
      </c>
      <c r="O1812" s="8">
        <f>ROUND(INDEX([1]Calculation!T:T,ROW()),0)</f>
        <v>0</v>
      </c>
      <c r="P1812" s="8">
        <f>INDEX([1]Calculation!CB:CB,ROW())</f>
        <v>0</v>
      </c>
    </row>
    <row r="1813" spans="1:16">
      <c r="A1813">
        <f>INDEX([1]Calculation!$F:$F,ROW())</f>
        <v>0</v>
      </c>
      <c r="B1813">
        <f>INDEX([1]Calculation!$D:$D,ROW())</f>
        <v>0</v>
      </c>
      <c r="C1813" t="str">
        <f>IF(INDEX([1]Calculation!$G:$G,ROW())=0,"-",INDEX([1]Calculation!$G:$G,ROW()))</f>
        <v>-</v>
      </c>
      <c r="D1813" t="str">
        <f>INDEX([1]Calculation!$J:$J,ROW())&amp;"  "&amp;INDEX([1]Calculation!$K:$K,ROW())</f>
        <v xml:space="preserve">  </v>
      </c>
      <c r="E1813" s="19">
        <f>INDEX([1]Calculation!$I:$I,ROW())</f>
        <v>0</v>
      </c>
      <c r="F1813" s="12">
        <f>ROUND(INDEX([1]Calculation!AL:AL,ROW()),1)</f>
        <v>0</v>
      </c>
      <c r="G1813" s="8">
        <f>ROUND(INDEX([1]Calculation!L:L,ROW()),0)</f>
        <v>0</v>
      </c>
      <c r="H1813" s="8">
        <f>ROUND(INDEX([1]Calculation!M:M,ROW()),0)</f>
        <v>0</v>
      </c>
      <c r="I1813" s="8">
        <f>ROUND(INDEX([1]Calculation!N:N,ROW()),0)</f>
        <v>0</v>
      </c>
      <c r="J1813" s="8">
        <f>ROUND(INDEX([1]Calculation!O:O,ROW()),0)</f>
        <v>0</v>
      </c>
      <c r="K1813" s="8">
        <f>ROUND(INDEX([1]Calculation!P:P,ROW()),0)</f>
        <v>0</v>
      </c>
      <c r="L1813" s="8">
        <f>ROUND(INDEX([1]Calculation!Q:Q,ROW()),0)</f>
        <v>0</v>
      </c>
      <c r="M1813" s="8">
        <f>ROUND(INDEX([1]Calculation!R:R,ROW()),0)</f>
        <v>0</v>
      </c>
      <c r="N1813" s="8">
        <f>ROUND(INDEX([1]Calculation!S:S,ROW()),0)</f>
        <v>0</v>
      </c>
      <c r="O1813" s="8">
        <f>ROUND(INDEX([1]Calculation!T:T,ROW()),0)</f>
        <v>0</v>
      </c>
      <c r="P1813" s="8">
        <f>INDEX([1]Calculation!CB:CB,ROW())</f>
        <v>0</v>
      </c>
    </row>
    <row r="1814" spans="1:16">
      <c r="A1814">
        <f>INDEX([1]Calculation!$F:$F,ROW())</f>
        <v>0</v>
      </c>
      <c r="B1814">
        <f>INDEX([1]Calculation!$D:$D,ROW())</f>
        <v>0</v>
      </c>
      <c r="C1814" t="str">
        <f>IF(INDEX([1]Calculation!$G:$G,ROW())=0,"-",INDEX([1]Calculation!$G:$G,ROW()))</f>
        <v>-</v>
      </c>
      <c r="D1814" t="str">
        <f>INDEX([1]Calculation!$J:$J,ROW())&amp;"  "&amp;INDEX([1]Calculation!$K:$K,ROW())</f>
        <v xml:space="preserve">  </v>
      </c>
      <c r="E1814" s="19">
        <f>INDEX([1]Calculation!$I:$I,ROW())</f>
        <v>0</v>
      </c>
      <c r="F1814" s="12">
        <f>ROUND(INDEX([1]Calculation!AL:AL,ROW()),1)</f>
        <v>0</v>
      </c>
      <c r="G1814" s="8">
        <f>ROUND(INDEX([1]Calculation!L:L,ROW()),0)</f>
        <v>0</v>
      </c>
      <c r="H1814" s="8">
        <f>ROUND(INDEX([1]Calculation!M:M,ROW()),0)</f>
        <v>0</v>
      </c>
      <c r="I1814" s="8">
        <f>ROUND(INDEX([1]Calculation!N:N,ROW()),0)</f>
        <v>0</v>
      </c>
      <c r="J1814" s="8">
        <f>ROUND(INDEX([1]Calculation!O:O,ROW()),0)</f>
        <v>0</v>
      </c>
      <c r="K1814" s="8">
        <f>ROUND(INDEX([1]Calculation!P:P,ROW()),0)</f>
        <v>0</v>
      </c>
      <c r="L1814" s="8">
        <f>ROUND(INDEX([1]Calculation!Q:Q,ROW()),0)</f>
        <v>0</v>
      </c>
      <c r="M1814" s="8">
        <f>ROUND(INDEX([1]Calculation!R:R,ROW()),0)</f>
        <v>0</v>
      </c>
      <c r="N1814" s="8">
        <f>ROUND(INDEX([1]Calculation!S:S,ROW()),0)</f>
        <v>0</v>
      </c>
      <c r="O1814" s="8">
        <f>ROUND(INDEX([1]Calculation!T:T,ROW()),0)</f>
        <v>0</v>
      </c>
      <c r="P1814" s="8">
        <f>INDEX([1]Calculation!CB:CB,ROW())</f>
        <v>0</v>
      </c>
    </row>
    <row r="1815" spans="1:16">
      <c r="A1815">
        <f>INDEX([1]Calculation!$F:$F,ROW())</f>
        <v>0</v>
      </c>
      <c r="B1815">
        <f>INDEX([1]Calculation!$D:$D,ROW())</f>
        <v>0</v>
      </c>
      <c r="C1815" t="str">
        <f>IF(INDEX([1]Calculation!$G:$G,ROW())=0,"-",INDEX([1]Calculation!$G:$G,ROW()))</f>
        <v>-</v>
      </c>
      <c r="D1815" t="str">
        <f>INDEX([1]Calculation!$J:$J,ROW())&amp;"  "&amp;INDEX([1]Calculation!$K:$K,ROW())</f>
        <v xml:space="preserve">  </v>
      </c>
      <c r="E1815" s="19">
        <f>INDEX([1]Calculation!$I:$I,ROW())</f>
        <v>0</v>
      </c>
      <c r="F1815" s="12">
        <f>ROUND(INDEX([1]Calculation!AL:AL,ROW()),1)</f>
        <v>0</v>
      </c>
      <c r="G1815" s="8">
        <f>ROUND(INDEX([1]Calculation!L:L,ROW()),0)</f>
        <v>0</v>
      </c>
      <c r="H1815" s="8">
        <f>ROUND(INDEX([1]Calculation!M:M,ROW()),0)</f>
        <v>0</v>
      </c>
      <c r="I1815" s="8">
        <f>ROUND(INDEX([1]Calculation!N:N,ROW()),0)</f>
        <v>0</v>
      </c>
      <c r="J1815" s="8">
        <f>ROUND(INDEX([1]Calculation!O:O,ROW()),0)</f>
        <v>0</v>
      </c>
      <c r="K1815" s="8">
        <f>ROUND(INDEX([1]Calculation!P:P,ROW()),0)</f>
        <v>0</v>
      </c>
      <c r="L1815" s="8">
        <f>ROUND(INDEX([1]Calculation!Q:Q,ROW()),0)</f>
        <v>0</v>
      </c>
      <c r="M1815" s="8">
        <f>ROUND(INDEX([1]Calculation!R:R,ROW()),0)</f>
        <v>0</v>
      </c>
      <c r="N1815" s="8">
        <f>ROUND(INDEX([1]Calculation!S:S,ROW()),0)</f>
        <v>0</v>
      </c>
      <c r="O1815" s="8">
        <f>ROUND(INDEX([1]Calculation!T:T,ROW()),0)</f>
        <v>0</v>
      </c>
      <c r="P1815" s="8">
        <f>INDEX([1]Calculation!CB:CB,ROW())</f>
        <v>0</v>
      </c>
    </row>
    <row r="1816" spans="1:16">
      <c r="A1816">
        <f>INDEX([1]Calculation!$F:$F,ROW())</f>
        <v>0</v>
      </c>
      <c r="B1816">
        <f>INDEX([1]Calculation!$D:$D,ROW())</f>
        <v>0</v>
      </c>
      <c r="C1816" t="str">
        <f>IF(INDEX([1]Calculation!$G:$G,ROW())=0,"-",INDEX([1]Calculation!$G:$G,ROW()))</f>
        <v>-</v>
      </c>
      <c r="D1816" t="str">
        <f>INDEX([1]Calculation!$J:$J,ROW())&amp;"  "&amp;INDEX([1]Calculation!$K:$K,ROW())</f>
        <v xml:space="preserve">  </v>
      </c>
      <c r="E1816" s="19">
        <f>INDEX([1]Calculation!$I:$I,ROW())</f>
        <v>0</v>
      </c>
      <c r="F1816" s="12">
        <f>ROUND(INDEX([1]Calculation!AL:AL,ROW()),1)</f>
        <v>0</v>
      </c>
      <c r="G1816" s="8">
        <f>ROUND(INDEX([1]Calculation!L:L,ROW()),0)</f>
        <v>0</v>
      </c>
      <c r="H1816" s="8">
        <f>ROUND(INDEX([1]Calculation!M:M,ROW()),0)</f>
        <v>0</v>
      </c>
      <c r="I1816" s="8">
        <f>ROUND(INDEX([1]Calculation!N:N,ROW()),0)</f>
        <v>0</v>
      </c>
      <c r="J1816" s="8">
        <f>ROUND(INDEX([1]Calculation!O:O,ROW()),0)</f>
        <v>0</v>
      </c>
      <c r="K1816" s="8">
        <f>ROUND(INDEX([1]Calculation!P:P,ROW()),0)</f>
        <v>0</v>
      </c>
      <c r="L1816" s="8">
        <f>ROUND(INDEX([1]Calculation!Q:Q,ROW()),0)</f>
        <v>0</v>
      </c>
      <c r="M1816" s="8">
        <f>ROUND(INDEX([1]Calculation!R:R,ROW()),0)</f>
        <v>0</v>
      </c>
      <c r="N1816" s="8">
        <f>ROUND(INDEX([1]Calculation!S:S,ROW()),0)</f>
        <v>0</v>
      </c>
      <c r="O1816" s="8">
        <f>ROUND(INDEX([1]Calculation!T:T,ROW()),0)</f>
        <v>0</v>
      </c>
      <c r="P1816" s="8">
        <f>INDEX([1]Calculation!CB:CB,ROW())</f>
        <v>0</v>
      </c>
    </row>
    <row r="1817" spans="1:16">
      <c r="A1817">
        <f>INDEX([1]Calculation!$F:$F,ROW())</f>
        <v>0</v>
      </c>
      <c r="B1817">
        <f>INDEX([1]Calculation!$D:$D,ROW())</f>
        <v>0</v>
      </c>
      <c r="C1817" t="str">
        <f>IF(INDEX([1]Calculation!$G:$G,ROW())=0,"-",INDEX([1]Calculation!$G:$G,ROW()))</f>
        <v>-</v>
      </c>
      <c r="D1817" t="str">
        <f>INDEX([1]Calculation!$J:$J,ROW())&amp;"  "&amp;INDEX([1]Calculation!$K:$K,ROW())</f>
        <v xml:space="preserve">  </v>
      </c>
      <c r="E1817" s="19">
        <f>INDEX([1]Calculation!$I:$I,ROW())</f>
        <v>0</v>
      </c>
      <c r="F1817" s="12">
        <f>ROUND(INDEX([1]Calculation!AL:AL,ROW()),1)</f>
        <v>0</v>
      </c>
      <c r="G1817" s="8">
        <f>ROUND(INDEX([1]Calculation!L:L,ROW()),0)</f>
        <v>0</v>
      </c>
      <c r="H1817" s="8">
        <f>ROUND(INDEX([1]Calculation!M:M,ROW()),0)</f>
        <v>0</v>
      </c>
      <c r="I1817" s="8">
        <f>ROUND(INDEX([1]Calculation!N:N,ROW()),0)</f>
        <v>0</v>
      </c>
      <c r="J1817" s="8">
        <f>ROUND(INDEX([1]Calculation!O:O,ROW()),0)</f>
        <v>0</v>
      </c>
      <c r="K1817" s="8">
        <f>ROUND(INDEX([1]Calculation!P:P,ROW()),0)</f>
        <v>0</v>
      </c>
      <c r="L1817" s="8">
        <f>ROUND(INDEX([1]Calculation!Q:Q,ROW()),0)</f>
        <v>0</v>
      </c>
      <c r="M1817" s="8">
        <f>ROUND(INDEX([1]Calculation!R:R,ROW()),0)</f>
        <v>0</v>
      </c>
      <c r="N1817" s="8">
        <f>ROUND(INDEX([1]Calculation!S:S,ROW()),0)</f>
        <v>0</v>
      </c>
      <c r="O1817" s="8">
        <f>ROUND(INDEX([1]Calculation!T:T,ROW()),0)</f>
        <v>0</v>
      </c>
      <c r="P1817" s="8">
        <f>INDEX([1]Calculation!CB:CB,ROW())</f>
        <v>0</v>
      </c>
    </row>
    <row r="1818" spans="1:16">
      <c r="A1818">
        <f>INDEX([1]Calculation!$F:$F,ROW())</f>
        <v>0</v>
      </c>
      <c r="B1818">
        <f>INDEX([1]Calculation!$D:$D,ROW())</f>
        <v>0</v>
      </c>
      <c r="C1818" t="str">
        <f>IF(INDEX([1]Calculation!$G:$G,ROW())=0,"-",INDEX([1]Calculation!$G:$G,ROW()))</f>
        <v>-</v>
      </c>
      <c r="D1818" t="str">
        <f>INDEX([1]Calculation!$J:$J,ROW())&amp;"  "&amp;INDEX([1]Calculation!$K:$K,ROW())</f>
        <v xml:space="preserve">  </v>
      </c>
      <c r="E1818" s="19">
        <f>INDEX([1]Calculation!$I:$I,ROW())</f>
        <v>0</v>
      </c>
      <c r="F1818" s="12">
        <f>ROUND(INDEX([1]Calculation!AL:AL,ROW()),1)</f>
        <v>0</v>
      </c>
      <c r="G1818" s="8">
        <f>ROUND(INDEX([1]Calculation!L:L,ROW()),0)</f>
        <v>0</v>
      </c>
      <c r="H1818" s="8">
        <f>ROUND(INDEX([1]Calculation!M:M,ROW()),0)</f>
        <v>0</v>
      </c>
      <c r="I1818" s="8">
        <f>ROUND(INDEX([1]Calculation!N:N,ROW()),0)</f>
        <v>0</v>
      </c>
      <c r="J1818" s="8">
        <f>ROUND(INDEX([1]Calculation!O:O,ROW()),0)</f>
        <v>0</v>
      </c>
      <c r="K1818" s="8">
        <f>ROUND(INDEX([1]Calculation!P:P,ROW()),0)</f>
        <v>0</v>
      </c>
      <c r="L1818" s="8">
        <f>ROUND(INDEX([1]Calculation!Q:Q,ROW()),0)</f>
        <v>0</v>
      </c>
      <c r="M1818" s="8">
        <f>ROUND(INDEX([1]Calculation!R:R,ROW()),0)</f>
        <v>0</v>
      </c>
      <c r="N1818" s="8">
        <f>ROUND(INDEX([1]Calculation!S:S,ROW()),0)</f>
        <v>0</v>
      </c>
      <c r="O1818" s="8">
        <f>ROUND(INDEX([1]Calculation!T:T,ROW()),0)</f>
        <v>0</v>
      </c>
      <c r="P1818" s="8">
        <f>INDEX([1]Calculation!CB:CB,ROW())</f>
        <v>0</v>
      </c>
    </row>
    <row r="1819" spans="1:16">
      <c r="A1819">
        <f>INDEX([1]Calculation!$F:$F,ROW())</f>
        <v>0</v>
      </c>
      <c r="B1819">
        <f>INDEX([1]Calculation!$D:$D,ROW())</f>
        <v>0</v>
      </c>
      <c r="C1819" t="str">
        <f>IF(INDEX([1]Calculation!$G:$G,ROW())=0,"-",INDEX([1]Calculation!$G:$G,ROW()))</f>
        <v>-</v>
      </c>
      <c r="D1819" t="str">
        <f>INDEX([1]Calculation!$J:$J,ROW())&amp;"  "&amp;INDEX([1]Calculation!$K:$K,ROW())</f>
        <v xml:space="preserve">  </v>
      </c>
      <c r="E1819" s="19">
        <f>INDEX([1]Calculation!$I:$I,ROW())</f>
        <v>0</v>
      </c>
      <c r="F1819" s="12">
        <f>ROUND(INDEX([1]Calculation!AL:AL,ROW()),1)</f>
        <v>0</v>
      </c>
      <c r="G1819" s="8">
        <f>ROUND(INDEX([1]Calculation!L:L,ROW()),0)</f>
        <v>0</v>
      </c>
      <c r="H1819" s="8">
        <f>ROUND(INDEX([1]Calculation!M:M,ROW()),0)</f>
        <v>0</v>
      </c>
      <c r="I1819" s="8">
        <f>ROUND(INDEX([1]Calculation!N:N,ROW()),0)</f>
        <v>0</v>
      </c>
      <c r="J1819" s="8">
        <f>ROUND(INDEX([1]Calculation!O:O,ROW()),0)</f>
        <v>0</v>
      </c>
      <c r="K1819" s="8">
        <f>ROUND(INDEX([1]Calculation!P:P,ROW()),0)</f>
        <v>0</v>
      </c>
      <c r="L1819" s="8">
        <f>ROUND(INDEX([1]Calculation!Q:Q,ROW()),0)</f>
        <v>0</v>
      </c>
      <c r="M1819" s="8">
        <f>ROUND(INDEX([1]Calculation!R:R,ROW()),0)</f>
        <v>0</v>
      </c>
      <c r="N1819" s="8">
        <f>ROUND(INDEX([1]Calculation!S:S,ROW()),0)</f>
        <v>0</v>
      </c>
      <c r="O1819" s="8">
        <f>ROUND(INDEX([1]Calculation!T:T,ROW()),0)</f>
        <v>0</v>
      </c>
      <c r="P1819" s="8">
        <f>INDEX([1]Calculation!CB:CB,ROW())</f>
        <v>0</v>
      </c>
    </row>
    <row r="1820" spans="1:16">
      <c r="A1820">
        <f>INDEX([1]Calculation!$F:$F,ROW())</f>
        <v>0</v>
      </c>
      <c r="B1820">
        <f>INDEX([1]Calculation!$D:$D,ROW())</f>
        <v>0</v>
      </c>
      <c r="C1820" t="str">
        <f>IF(INDEX([1]Calculation!$G:$G,ROW())=0,"-",INDEX([1]Calculation!$G:$G,ROW()))</f>
        <v>-</v>
      </c>
      <c r="D1820" t="str">
        <f>INDEX([1]Calculation!$J:$J,ROW())&amp;"  "&amp;INDEX([1]Calculation!$K:$K,ROW())</f>
        <v xml:space="preserve">  </v>
      </c>
      <c r="E1820" s="19">
        <f>INDEX([1]Calculation!$I:$I,ROW())</f>
        <v>0</v>
      </c>
      <c r="F1820" s="12">
        <f>ROUND(INDEX([1]Calculation!AL:AL,ROW()),1)</f>
        <v>0</v>
      </c>
      <c r="G1820" s="8">
        <f>ROUND(INDEX([1]Calculation!L:L,ROW()),0)</f>
        <v>0</v>
      </c>
      <c r="H1820" s="8">
        <f>ROUND(INDEX([1]Calculation!M:M,ROW()),0)</f>
        <v>0</v>
      </c>
      <c r="I1820" s="8">
        <f>ROUND(INDEX([1]Calculation!N:N,ROW()),0)</f>
        <v>0</v>
      </c>
      <c r="J1820" s="8">
        <f>ROUND(INDEX([1]Calculation!O:O,ROW()),0)</f>
        <v>0</v>
      </c>
      <c r="K1820" s="8">
        <f>ROUND(INDEX([1]Calculation!P:P,ROW()),0)</f>
        <v>0</v>
      </c>
      <c r="L1820" s="8">
        <f>ROUND(INDEX([1]Calculation!Q:Q,ROW()),0)</f>
        <v>0</v>
      </c>
      <c r="M1820" s="8">
        <f>ROUND(INDEX([1]Calculation!R:R,ROW()),0)</f>
        <v>0</v>
      </c>
      <c r="N1820" s="8">
        <f>ROUND(INDEX([1]Calculation!S:S,ROW()),0)</f>
        <v>0</v>
      </c>
      <c r="O1820" s="8">
        <f>ROUND(INDEX([1]Calculation!T:T,ROW()),0)</f>
        <v>0</v>
      </c>
      <c r="P1820" s="8">
        <f>INDEX([1]Calculation!CB:CB,ROW())</f>
        <v>0</v>
      </c>
    </row>
    <row r="1821" spans="1:16">
      <c r="A1821">
        <f>INDEX([1]Calculation!$F:$F,ROW())</f>
        <v>0</v>
      </c>
      <c r="B1821">
        <f>INDEX([1]Calculation!$D:$D,ROW())</f>
        <v>0</v>
      </c>
      <c r="C1821" t="str">
        <f>IF(INDEX([1]Calculation!$G:$G,ROW())=0,"-",INDEX([1]Calculation!$G:$G,ROW()))</f>
        <v>-</v>
      </c>
      <c r="D1821" t="str">
        <f>INDEX([1]Calculation!$J:$J,ROW())&amp;"  "&amp;INDEX([1]Calculation!$K:$K,ROW())</f>
        <v xml:space="preserve">  </v>
      </c>
      <c r="E1821" s="19">
        <f>INDEX([1]Calculation!$I:$I,ROW())</f>
        <v>0</v>
      </c>
      <c r="F1821" s="12">
        <f>ROUND(INDEX([1]Calculation!AL:AL,ROW()),1)</f>
        <v>0</v>
      </c>
      <c r="G1821" s="8">
        <f>ROUND(INDEX([1]Calculation!L:L,ROW()),0)</f>
        <v>0</v>
      </c>
      <c r="H1821" s="8">
        <f>ROUND(INDEX([1]Calculation!M:M,ROW()),0)</f>
        <v>0</v>
      </c>
      <c r="I1821" s="8">
        <f>ROUND(INDEX([1]Calculation!N:N,ROW()),0)</f>
        <v>0</v>
      </c>
      <c r="J1821" s="8">
        <f>ROUND(INDEX([1]Calculation!O:O,ROW()),0)</f>
        <v>0</v>
      </c>
      <c r="K1821" s="8">
        <f>ROUND(INDEX([1]Calculation!P:P,ROW()),0)</f>
        <v>0</v>
      </c>
      <c r="L1821" s="8">
        <f>ROUND(INDEX([1]Calculation!Q:Q,ROW()),0)</f>
        <v>0</v>
      </c>
      <c r="M1821" s="8">
        <f>ROUND(INDEX([1]Calculation!R:R,ROW()),0)</f>
        <v>0</v>
      </c>
      <c r="N1821" s="8">
        <f>ROUND(INDEX([1]Calculation!S:S,ROW()),0)</f>
        <v>0</v>
      </c>
      <c r="O1821" s="8">
        <f>ROUND(INDEX([1]Calculation!T:T,ROW()),0)</f>
        <v>0</v>
      </c>
      <c r="P1821" s="8">
        <f>INDEX([1]Calculation!CB:CB,ROW())</f>
        <v>0</v>
      </c>
    </row>
    <row r="1822" spans="1:16">
      <c r="A1822">
        <f>INDEX([1]Calculation!$F:$F,ROW())</f>
        <v>0</v>
      </c>
      <c r="B1822">
        <f>INDEX([1]Calculation!$D:$D,ROW())</f>
        <v>0</v>
      </c>
      <c r="C1822" t="str">
        <f>IF(INDEX([1]Calculation!$G:$G,ROW())=0,"-",INDEX([1]Calculation!$G:$G,ROW()))</f>
        <v>-</v>
      </c>
      <c r="D1822" t="str">
        <f>INDEX([1]Calculation!$J:$J,ROW())&amp;"  "&amp;INDEX([1]Calculation!$K:$K,ROW())</f>
        <v xml:space="preserve">  </v>
      </c>
      <c r="E1822" s="19">
        <f>INDEX([1]Calculation!$I:$I,ROW())</f>
        <v>0</v>
      </c>
      <c r="F1822" s="12">
        <f>ROUND(INDEX([1]Calculation!AL:AL,ROW()),1)</f>
        <v>0</v>
      </c>
      <c r="G1822" s="8">
        <f>ROUND(INDEX([1]Calculation!L:L,ROW()),0)</f>
        <v>0</v>
      </c>
      <c r="H1822" s="8">
        <f>ROUND(INDEX([1]Calculation!M:M,ROW()),0)</f>
        <v>0</v>
      </c>
      <c r="I1822" s="8">
        <f>ROUND(INDEX([1]Calculation!N:N,ROW()),0)</f>
        <v>0</v>
      </c>
      <c r="J1822" s="8">
        <f>ROUND(INDEX([1]Calculation!O:O,ROW()),0)</f>
        <v>0</v>
      </c>
      <c r="K1822" s="8">
        <f>ROUND(INDEX([1]Calculation!P:P,ROW()),0)</f>
        <v>0</v>
      </c>
      <c r="L1822" s="8">
        <f>ROUND(INDEX([1]Calculation!Q:Q,ROW()),0)</f>
        <v>0</v>
      </c>
      <c r="M1822" s="8">
        <f>ROUND(INDEX([1]Calculation!R:R,ROW()),0)</f>
        <v>0</v>
      </c>
      <c r="N1822" s="8">
        <f>ROUND(INDEX([1]Calculation!S:S,ROW()),0)</f>
        <v>0</v>
      </c>
      <c r="O1822" s="8">
        <f>ROUND(INDEX([1]Calculation!T:T,ROW()),0)</f>
        <v>0</v>
      </c>
      <c r="P1822" s="8">
        <f>INDEX([1]Calculation!CB:CB,ROW())</f>
        <v>0</v>
      </c>
    </row>
    <row r="1823" spans="1:16">
      <c r="A1823">
        <f>INDEX([1]Calculation!$F:$F,ROW())</f>
        <v>0</v>
      </c>
      <c r="B1823">
        <f>INDEX([1]Calculation!$D:$D,ROW())</f>
        <v>0</v>
      </c>
      <c r="C1823" t="str">
        <f>IF(INDEX([1]Calculation!$G:$G,ROW())=0,"-",INDEX([1]Calculation!$G:$G,ROW()))</f>
        <v>-</v>
      </c>
      <c r="D1823" t="str">
        <f>INDEX([1]Calculation!$J:$J,ROW())&amp;"  "&amp;INDEX([1]Calculation!$K:$K,ROW())</f>
        <v xml:space="preserve">  </v>
      </c>
      <c r="E1823" s="19">
        <f>INDEX([1]Calculation!$I:$I,ROW())</f>
        <v>0</v>
      </c>
      <c r="F1823" s="12">
        <f>ROUND(INDEX([1]Calculation!AL:AL,ROW()),1)</f>
        <v>0</v>
      </c>
      <c r="G1823" s="8">
        <f>ROUND(INDEX([1]Calculation!L:L,ROW()),0)</f>
        <v>0</v>
      </c>
      <c r="H1823" s="8">
        <f>ROUND(INDEX([1]Calculation!M:M,ROW()),0)</f>
        <v>0</v>
      </c>
      <c r="I1823" s="8">
        <f>ROUND(INDEX([1]Calculation!N:N,ROW()),0)</f>
        <v>0</v>
      </c>
      <c r="J1823" s="8">
        <f>ROUND(INDEX([1]Calculation!O:O,ROW()),0)</f>
        <v>0</v>
      </c>
      <c r="K1823" s="8">
        <f>ROUND(INDEX([1]Calculation!P:P,ROW()),0)</f>
        <v>0</v>
      </c>
      <c r="L1823" s="8">
        <f>ROUND(INDEX([1]Calculation!Q:Q,ROW()),0)</f>
        <v>0</v>
      </c>
      <c r="M1823" s="8">
        <f>ROUND(INDEX([1]Calculation!R:R,ROW()),0)</f>
        <v>0</v>
      </c>
      <c r="N1823" s="8">
        <f>ROUND(INDEX([1]Calculation!S:S,ROW()),0)</f>
        <v>0</v>
      </c>
      <c r="O1823" s="8">
        <f>ROUND(INDEX([1]Calculation!T:T,ROW()),0)</f>
        <v>0</v>
      </c>
      <c r="P1823" s="8">
        <f>INDEX([1]Calculation!CB:CB,ROW())</f>
        <v>0</v>
      </c>
    </row>
    <row r="1824" spans="1:16">
      <c r="A1824">
        <f>INDEX([1]Calculation!$F:$F,ROW())</f>
        <v>0</v>
      </c>
      <c r="B1824">
        <f>INDEX([1]Calculation!$D:$D,ROW())</f>
        <v>0</v>
      </c>
      <c r="C1824" t="str">
        <f>IF(INDEX([1]Calculation!$G:$G,ROW())=0,"-",INDEX([1]Calculation!$G:$G,ROW()))</f>
        <v>-</v>
      </c>
      <c r="D1824" t="str">
        <f>INDEX([1]Calculation!$J:$J,ROW())&amp;"  "&amp;INDEX([1]Calculation!$K:$K,ROW())</f>
        <v xml:space="preserve">  </v>
      </c>
      <c r="E1824" s="19">
        <f>INDEX([1]Calculation!$I:$I,ROW())</f>
        <v>0</v>
      </c>
      <c r="F1824" s="12">
        <f>ROUND(INDEX([1]Calculation!AL:AL,ROW()),1)</f>
        <v>0</v>
      </c>
      <c r="G1824" s="8">
        <f>ROUND(INDEX([1]Calculation!L:L,ROW()),0)</f>
        <v>0</v>
      </c>
      <c r="H1824" s="8">
        <f>ROUND(INDEX([1]Calculation!M:M,ROW()),0)</f>
        <v>0</v>
      </c>
      <c r="I1824" s="8">
        <f>ROUND(INDEX([1]Calculation!N:N,ROW()),0)</f>
        <v>0</v>
      </c>
      <c r="J1824" s="8">
        <f>ROUND(INDEX([1]Calculation!O:O,ROW()),0)</f>
        <v>0</v>
      </c>
      <c r="K1824" s="8">
        <f>ROUND(INDEX([1]Calculation!P:P,ROW()),0)</f>
        <v>0</v>
      </c>
      <c r="L1824" s="8">
        <f>ROUND(INDEX([1]Calculation!Q:Q,ROW()),0)</f>
        <v>0</v>
      </c>
      <c r="M1824" s="8">
        <f>ROUND(INDEX([1]Calculation!R:R,ROW()),0)</f>
        <v>0</v>
      </c>
      <c r="N1824" s="8">
        <f>ROUND(INDEX([1]Calculation!S:S,ROW()),0)</f>
        <v>0</v>
      </c>
      <c r="O1824" s="8">
        <f>ROUND(INDEX([1]Calculation!T:T,ROW()),0)</f>
        <v>0</v>
      </c>
      <c r="P1824" s="8">
        <f>INDEX([1]Calculation!CB:CB,ROW())</f>
        <v>0</v>
      </c>
    </row>
    <row r="1825" spans="1:16">
      <c r="A1825">
        <f>INDEX([1]Calculation!$F:$F,ROW())</f>
        <v>0</v>
      </c>
      <c r="B1825">
        <f>INDEX([1]Calculation!$D:$D,ROW())</f>
        <v>0</v>
      </c>
      <c r="C1825" t="str">
        <f>IF(INDEX([1]Calculation!$G:$G,ROW())=0,"-",INDEX([1]Calculation!$G:$G,ROW()))</f>
        <v>-</v>
      </c>
      <c r="D1825" t="str">
        <f>INDEX([1]Calculation!$J:$J,ROW())&amp;"  "&amp;INDEX([1]Calculation!$K:$K,ROW())</f>
        <v xml:space="preserve">  </v>
      </c>
      <c r="E1825" s="19">
        <f>INDEX([1]Calculation!$I:$I,ROW())</f>
        <v>0</v>
      </c>
      <c r="F1825" s="12">
        <f>ROUND(INDEX([1]Calculation!AL:AL,ROW()),1)</f>
        <v>0</v>
      </c>
      <c r="G1825" s="8">
        <f>ROUND(INDEX([1]Calculation!L:L,ROW()),0)</f>
        <v>0</v>
      </c>
      <c r="H1825" s="8">
        <f>ROUND(INDEX([1]Calculation!M:M,ROW()),0)</f>
        <v>0</v>
      </c>
      <c r="I1825" s="8">
        <f>ROUND(INDEX([1]Calculation!N:N,ROW()),0)</f>
        <v>0</v>
      </c>
      <c r="J1825" s="8">
        <f>ROUND(INDEX([1]Calculation!O:O,ROW()),0)</f>
        <v>0</v>
      </c>
      <c r="K1825" s="8">
        <f>ROUND(INDEX([1]Calculation!P:P,ROW()),0)</f>
        <v>0</v>
      </c>
      <c r="L1825" s="8">
        <f>ROUND(INDEX([1]Calculation!Q:Q,ROW()),0)</f>
        <v>0</v>
      </c>
      <c r="M1825" s="8">
        <f>ROUND(INDEX([1]Calculation!R:R,ROW()),0)</f>
        <v>0</v>
      </c>
      <c r="N1825" s="8">
        <f>ROUND(INDEX([1]Calculation!S:S,ROW()),0)</f>
        <v>0</v>
      </c>
      <c r="O1825" s="8">
        <f>ROUND(INDEX([1]Calculation!T:T,ROW()),0)</f>
        <v>0</v>
      </c>
      <c r="P1825" s="8">
        <f>INDEX([1]Calculation!CB:CB,ROW())</f>
        <v>0</v>
      </c>
    </row>
    <row r="1826" spans="1:16">
      <c r="A1826">
        <f>INDEX([1]Calculation!$F:$F,ROW())</f>
        <v>0</v>
      </c>
      <c r="B1826">
        <f>INDEX([1]Calculation!$D:$D,ROW())</f>
        <v>0</v>
      </c>
      <c r="C1826" t="str">
        <f>IF(INDEX([1]Calculation!$G:$G,ROW())=0,"-",INDEX([1]Calculation!$G:$G,ROW()))</f>
        <v>-</v>
      </c>
      <c r="D1826" t="str">
        <f>INDEX([1]Calculation!$J:$J,ROW())&amp;"  "&amp;INDEX([1]Calculation!$K:$K,ROW())</f>
        <v xml:space="preserve">  </v>
      </c>
      <c r="E1826" s="19">
        <f>INDEX([1]Calculation!$I:$I,ROW())</f>
        <v>0</v>
      </c>
      <c r="F1826" s="12">
        <f>ROUND(INDEX([1]Calculation!AL:AL,ROW()),1)</f>
        <v>0</v>
      </c>
      <c r="G1826" s="8">
        <f>ROUND(INDEX([1]Calculation!L:L,ROW()),0)</f>
        <v>0</v>
      </c>
      <c r="H1826" s="8">
        <f>ROUND(INDEX([1]Calculation!M:M,ROW()),0)</f>
        <v>0</v>
      </c>
      <c r="I1826" s="8">
        <f>ROUND(INDEX([1]Calculation!N:N,ROW()),0)</f>
        <v>0</v>
      </c>
      <c r="J1826" s="8">
        <f>ROUND(INDEX([1]Calculation!O:O,ROW()),0)</f>
        <v>0</v>
      </c>
      <c r="K1826" s="8">
        <f>ROUND(INDEX([1]Calculation!P:P,ROW()),0)</f>
        <v>0</v>
      </c>
      <c r="L1826" s="8">
        <f>ROUND(INDEX([1]Calculation!Q:Q,ROW()),0)</f>
        <v>0</v>
      </c>
      <c r="M1826" s="8">
        <f>ROUND(INDEX([1]Calculation!R:R,ROW()),0)</f>
        <v>0</v>
      </c>
      <c r="N1826" s="8">
        <f>ROUND(INDEX([1]Calculation!S:S,ROW()),0)</f>
        <v>0</v>
      </c>
      <c r="O1826" s="8">
        <f>ROUND(INDEX([1]Calculation!T:T,ROW()),0)</f>
        <v>0</v>
      </c>
      <c r="P1826" s="8">
        <f>INDEX([1]Calculation!CB:CB,ROW())</f>
        <v>0</v>
      </c>
    </row>
    <row r="1827" spans="1:16">
      <c r="A1827">
        <f>INDEX([1]Calculation!$F:$F,ROW())</f>
        <v>0</v>
      </c>
      <c r="B1827">
        <f>INDEX([1]Calculation!$D:$D,ROW())</f>
        <v>0</v>
      </c>
      <c r="C1827" t="str">
        <f>IF(INDEX([1]Calculation!$G:$G,ROW())=0,"-",INDEX([1]Calculation!$G:$G,ROW()))</f>
        <v>-</v>
      </c>
      <c r="D1827" t="str">
        <f>INDEX([1]Calculation!$J:$J,ROW())&amp;"  "&amp;INDEX([1]Calculation!$K:$K,ROW())</f>
        <v xml:space="preserve">  </v>
      </c>
      <c r="E1827" s="19">
        <f>INDEX([1]Calculation!$I:$I,ROW())</f>
        <v>0</v>
      </c>
      <c r="F1827" s="12">
        <f>ROUND(INDEX([1]Calculation!AL:AL,ROW()),1)</f>
        <v>0</v>
      </c>
      <c r="G1827" s="8">
        <f>ROUND(INDEX([1]Calculation!L:L,ROW()),0)</f>
        <v>0</v>
      </c>
      <c r="H1827" s="8">
        <f>ROUND(INDEX([1]Calculation!M:M,ROW()),0)</f>
        <v>0</v>
      </c>
      <c r="I1827" s="8">
        <f>ROUND(INDEX([1]Calculation!N:N,ROW()),0)</f>
        <v>0</v>
      </c>
      <c r="J1827" s="8">
        <f>ROUND(INDEX([1]Calculation!O:O,ROW()),0)</f>
        <v>0</v>
      </c>
      <c r="K1827" s="8">
        <f>ROUND(INDEX([1]Calculation!P:P,ROW()),0)</f>
        <v>0</v>
      </c>
      <c r="L1827" s="8">
        <f>ROUND(INDEX([1]Calculation!Q:Q,ROW()),0)</f>
        <v>0</v>
      </c>
      <c r="M1827" s="8">
        <f>ROUND(INDEX([1]Calculation!R:R,ROW()),0)</f>
        <v>0</v>
      </c>
      <c r="N1827" s="8">
        <f>ROUND(INDEX([1]Calculation!S:S,ROW()),0)</f>
        <v>0</v>
      </c>
      <c r="O1827" s="8">
        <f>ROUND(INDEX([1]Calculation!T:T,ROW()),0)</f>
        <v>0</v>
      </c>
      <c r="P1827" s="8">
        <f>INDEX([1]Calculation!CB:CB,ROW())</f>
        <v>0</v>
      </c>
    </row>
    <row r="1828" spans="1:16">
      <c r="A1828">
        <f>INDEX([1]Calculation!$F:$F,ROW())</f>
        <v>0</v>
      </c>
      <c r="B1828">
        <f>INDEX([1]Calculation!$D:$D,ROW())</f>
        <v>0</v>
      </c>
      <c r="C1828" t="str">
        <f>IF(INDEX([1]Calculation!$G:$G,ROW())=0,"-",INDEX([1]Calculation!$G:$G,ROW()))</f>
        <v>-</v>
      </c>
      <c r="D1828" t="str">
        <f>INDEX([1]Calculation!$J:$J,ROW())&amp;"  "&amp;INDEX([1]Calculation!$K:$K,ROW())</f>
        <v xml:space="preserve">  </v>
      </c>
      <c r="E1828" s="19">
        <f>INDEX([1]Calculation!$I:$I,ROW())</f>
        <v>0</v>
      </c>
      <c r="F1828" s="12">
        <f>ROUND(INDEX([1]Calculation!AL:AL,ROW()),1)</f>
        <v>0</v>
      </c>
      <c r="G1828" s="8">
        <f>ROUND(INDEX([1]Calculation!L:L,ROW()),0)</f>
        <v>0</v>
      </c>
      <c r="H1828" s="8">
        <f>ROUND(INDEX([1]Calculation!M:M,ROW()),0)</f>
        <v>0</v>
      </c>
      <c r="I1828" s="8">
        <f>ROUND(INDEX([1]Calculation!N:N,ROW()),0)</f>
        <v>0</v>
      </c>
      <c r="J1828" s="8">
        <f>ROUND(INDEX([1]Calculation!O:O,ROW()),0)</f>
        <v>0</v>
      </c>
      <c r="K1828" s="8">
        <f>ROUND(INDEX([1]Calculation!P:P,ROW()),0)</f>
        <v>0</v>
      </c>
      <c r="L1828" s="8">
        <f>ROUND(INDEX([1]Calculation!Q:Q,ROW()),0)</f>
        <v>0</v>
      </c>
      <c r="M1828" s="8">
        <f>ROUND(INDEX([1]Calculation!R:R,ROW()),0)</f>
        <v>0</v>
      </c>
      <c r="N1828" s="8">
        <f>ROUND(INDEX([1]Calculation!S:S,ROW()),0)</f>
        <v>0</v>
      </c>
      <c r="O1828" s="8">
        <f>ROUND(INDEX([1]Calculation!T:T,ROW()),0)</f>
        <v>0</v>
      </c>
      <c r="P1828" s="8">
        <f>INDEX([1]Calculation!CB:CB,ROW())</f>
        <v>0</v>
      </c>
    </row>
    <row r="1829" spans="1:16">
      <c r="A1829">
        <f>INDEX([1]Calculation!$F:$F,ROW())</f>
        <v>0</v>
      </c>
      <c r="B1829">
        <f>INDEX([1]Calculation!$D:$D,ROW())</f>
        <v>0</v>
      </c>
      <c r="C1829" t="str">
        <f>IF(INDEX([1]Calculation!$G:$G,ROW())=0,"-",INDEX([1]Calculation!$G:$G,ROW()))</f>
        <v>-</v>
      </c>
      <c r="D1829" t="str">
        <f>INDEX([1]Calculation!$J:$J,ROW())&amp;"  "&amp;INDEX([1]Calculation!$K:$K,ROW())</f>
        <v xml:space="preserve">  </v>
      </c>
      <c r="E1829" s="19">
        <f>INDEX([1]Calculation!$I:$I,ROW())</f>
        <v>0</v>
      </c>
      <c r="F1829" s="12">
        <f>ROUND(INDEX([1]Calculation!AL:AL,ROW()),1)</f>
        <v>0</v>
      </c>
      <c r="G1829" s="8">
        <f>ROUND(INDEX([1]Calculation!L:L,ROW()),0)</f>
        <v>0</v>
      </c>
      <c r="H1829" s="8">
        <f>ROUND(INDEX([1]Calculation!M:M,ROW()),0)</f>
        <v>0</v>
      </c>
      <c r="I1829" s="8">
        <f>ROUND(INDEX([1]Calculation!N:N,ROW()),0)</f>
        <v>0</v>
      </c>
      <c r="J1829" s="8">
        <f>ROUND(INDEX([1]Calculation!O:O,ROW()),0)</f>
        <v>0</v>
      </c>
      <c r="K1829" s="8">
        <f>ROUND(INDEX([1]Calculation!P:P,ROW()),0)</f>
        <v>0</v>
      </c>
      <c r="L1829" s="8">
        <f>ROUND(INDEX([1]Calculation!Q:Q,ROW()),0)</f>
        <v>0</v>
      </c>
      <c r="M1829" s="8">
        <f>ROUND(INDEX([1]Calculation!R:R,ROW()),0)</f>
        <v>0</v>
      </c>
      <c r="N1829" s="8">
        <f>ROUND(INDEX([1]Calculation!S:S,ROW()),0)</f>
        <v>0</v>
      </c>
      <c r="O1829" s="8">
        <f>ROUND(INDEX([1]Calculation!T:T,ROW()),0)</f>
        <v>0</v>
      </c>
      <c r="P1829" s="8">
        <f>INDEX([1]Calculation!CB:CB,ROW())</f>
        <v>0</v>
      </c>
    </row>
    <row r="1830" spans="1:16">
      <c r="A1830">
        <f>INDEX([1]Calculation!$F:$F,ROW())</f>
        <v>0</v>
      </c>
      <c r="B1830">
        <f>INDEX([1]Calculation!$D:$D,ROW())</f>
        <v>0</v>
      </c>
      <c r="C1830" t="str">
        <f>IF(INDEX([1]Calculation!$G:$G,ROW())=0,"-",INDEX([1]Calculation!$G:$G,ROW()))</f>
        <v>-</v>
      </c>
      <c r="D1830" t="str">
        <f>INDEX([1]Calculation!$J:$J,ROW())&amp;"  "&amp;INDEX([1]Calculation!$K:$K,ROW())</f>
        <v xml:space="preserve">  </v>
      </c>
      <c r="E1830" s="19">
        <f>INDEX([1]Calculation!$I:$I,ROW())</f>
        <v>0</v>
      </c>
      <c r="F1830" s="12">
        <f>ROUND(INDEX([1]Calculation!AL:AL,ROW()),1)</f>
        <v>0</v>
      </c>
      <c r="G1830" s="8">
        <f>ROUND(INDEX([1]Calculation!L:L,ROW()),0)</f>
        <v>0</v>
      </c>
      <c r="H1830" s="8">
        <f>ROUND(INDEX([1]Calculation!M:M,ROW()),0)</f>
        <v>0</v>
      </c>
      <c r="I1830" s="8">
        <f>ROUND(INDEX([1]Calculation!N:N,ROW()),0)</f>
        <v>0</v>
      </c>
      <c r="J1830" s="8">
        <f>ROUND(INDEX([1]Calculation!O:O,ROW()),0)</f>
        <v>0</v>
      </c>
      <c r="K1830" s="8">
        <f>ROUND(INDEX([1]Calculation!P:P,ROW()),0)</f>
        <v>0</v>
      </c>
      <c r="L1830" s="8">
        <f>ROUND(INDEX([1]Calculation!Q:Q,ROW()),0)</f>
        <v>0</v>
      </c>
      <c r="M1830" s="8">
        <f>ROUND(INDEX([1]Calculation!R:R,ROW()),0)</f>
        <v>0</v>
      </c>
      <c r="N1830" s="8">
        <f>ROUND(INDEX([1]Calculation!S:S,ROW()),0)</f>
        <v>0</v>
      </c>
      <c r="O1830" s="8">
        <f>ROUND(INDEX([1]Calculation!T:T,ROW()),0)</f>
        <v>0</v>
      </c>
      <c r="P1830" s="8">
        <f>INDEX([1]Calculation!CB:CB,ROW())</f>
        <v>0</v>
      </c>
    </row>
    <row r="1831" spans="1:16">
      <c r="A1831">
        <f>INDEX([1]Calculation!$F:$F,ROW())</f>
        <v>0</v>
      </c>
      <c r="B1831">
        <f>INDEX([1]Calculation!$D:$D,ROW())</f>
        <v>0</v>
      </c>
      <c r="C1831" t="str">
        <f>IF(INDEX([1]Calculation!$G:$G,ROW())=0,"-",INDEX([1]Calculation!$G:$G,ROW()))</f>
        <v>-</v>
      </c>
      <c r="D1831" t="str">
        <f>INDEX([1]Calculation!$J:$J,ROW())&amp;"  "&amp;INDEX([1]Calculation!$K:$K,ROW())</f>
        <v xml:space="preserve">  </v>
      </c>
      <c r="E1831" s="19">
        <f>INDEX([1]Calculation!$I:$I,ROW())</f>
        <v>0</v>
      </c>
      <c r="F1831" s="12">
        <f>ROUND(INDEX([1]Calculation!AL:AL,ROW()),1)</f>
        <v>0</v>
      </c>
      <c r="G1831" s="8">
        <f>ROUND(INDEX([1]Calculation!L:L,ROW()),0)</f>
        <v>0</v>
      </c>
      <c r="H1831" s="8">
        <f>ROUND(INDEX([1]Calculation!M:M,ROW()),0)</f>
        <v>0</v>
      </c>
      <c r="I1831" s="8">
        <f>ROUND(INDEX([1]Calculation!N:N,ROW()),0)</f>
        <v>0</v>
      </c>
      <c r="J1831" s="8">
        <f>ROUND(INDEX([1]Calculation!O:O,ROW()),0)</f>
        <v>0</v>
      </c>
      <c r="K1831" s="8">
        <f>ROUND(INDEX([1]Calculation!P:P,ROW()),0)</f>
        <v>0</v>
      </c>
      <c r="L1831" s="8">
        <f>ROUND(INDEX([1]Calculation!Q:Q,ROW()),0)</f>
        <v>0</v>
      </c>
      <c r="M1831" s="8">
        <f>ROUND(INDEX([1]Calculation!R:R,ROW()),0)</f>
        <v>0</v>
      </c>
      <c r="N1831" s="8">
        <f>ROUND(INDEX([1]Calculation!S:S,ROW()),0)</f>
        <v>0</v>
      </c>
      <c r="O1831" s="8">
        <f>ROUND(INDEX([1]Calculation!T:T,ROW()),0)</f>
        <v>0</v>
      </c>
      <c r="P1831" s="8">
        <f>INDEX([1]Calculation!CB:CB,ROW())</f>
        <v>0</v>
      </c>
    </row>
    <row r="1832" spans="1:16">
      <c r="A1832">
        <f>INDEX([1]Calculation!$F:$F,ROW())</f>
        <v>0</v>
      </c>
      <c r="B1832">
        <f>INDEX([1]Calculation!$D:$D,ROW())</f>
        <v>0</v>
      </c>
      <c r="C1832" t="str">
        <f>IF(INDEX([1]Calculation!$G:$G,ROW())=0,"-",INDEX([1]Calculation!$G:$G,ROW()))</f>
        <v>-</v>
      </c>
      <c r="D1832" t="str">
        <f>INDEX([1]Calculation!$J:$J,ROW())&amp;"  "&amp;INDEX([1]Calculation!$K:$K,ROW())</f>
        <v xml:space="preserve">  </v>
      </c>
      <c r="E1832" s="19">
        <f>INDEX([1]Calculation!$I:$I,ROW())</f>
        <v>0</v>
      </c>
      <c r="F1832" s="12">
        <f>ROUND(INDEX([1]Calculation!AL:AL,ROW()),1)</f>
        <v>0</v>
      </c>
      <c r="G1832" s="8">
        <f>ROUND(INDEX([1]Calculation!L:L,ROW()),0)</f>
        <v>0</v>
      </c>
      <c r="H1832" s="8">
        <f>ROUND(INDEX([1]Calculation!M:M,ROW()),0)</f>
        <v>0</v>
      </c>
      <c r="I1832" s="8">
        <f>ROUND(INDEX([1]Calculation!N:N,ROW()),0)</f>
        <v>0</v>
      </c>
      <c r="J1832" s="8">
        <f>ROUND(INDEX([1]Calculation!O:O,ROW()),0)</f>
        <v>0</v>
      </c>
      <c r="K1832" s="8">
        <f>ROUND(INDEX([1]Calculation!P:P,ROW()),0)</f>
        <v>0</v>
      </c>
      <c r="L1832" s="8">
        <f>ROUND(INDEX([1]Calculation!Q:Q,ROW()),0)</f>
        <v>0</v>
      </c>
      <c r="M1832" s="8">
        <f>ROUND(INDEX([1]Calculation!R:R,ROW()),0)</f>
        <v>0</v>
      </c>
      <c r="N1832" s="8">
        <f>ROUND(INDEX([1]Calculation!S:S,ROW()),0)</f>
        <v>0</v>
      </c>
      <c r="O1832" s="8">
        <f>ROUND(INDEX([1]Calculation!T:T,ROW()),0)</f>
        <v>0</v>
      </c>
      <c r="P1832" s="8">
        <f>INDEX([1]Calculation!CB:CB,ROW())</f>
        <v>0</v>
      </c>
    </row>
    <row r="1833" spans="1:16">
      <c r="A1833">
        <f>INDEX([1]Calculation!$F:$F,ROW())</f>
        <v>0</v>
      </c>
      <c r="B1833">
        <f>INDEX([1]Calculation!$D:$D,ROW())</f>
        <v>0</v>
      </c>
      <c r="C1833" t="str">
        <f>IF(INDEX([1]Calculation!$G:$G,ROW())=0,"-",INDEX([1]Calculation!$G:$G,ROW()))</f>
        <v>-</v>
      </c>
      <c r="D1833" t="str">
        <f>INDEX([1]Calculation!$J:$J,ROW())&amp;"  "&amp;INDEX([1]Calculation!$K:$K,ROW())</f>
        <v xml:space="preserve">  </v>
      </c>
      <c r="E1833" s="19">
        <f>INDEX([1]Calculation!$I:$I,ROW())</f>
        <v>0</v>
      </c>
      <c r="F1833" s="12">
        <f>ROUND(INDEX([1]Calculation!AL:AL,ROW()),1)</f>
        <v>0</v>
      </c>
      <c r="G1833" s="8">
        <f>ROUND(INDEX([1]Calculation!L:L,ROW()),0)</f>
        <v>0</v>
      </c>
      <c r="H1833" s="8">
        <f>ROUND(INDEX([1]Calculation!M:M,ROW()),0)</f>
        <v>0</v>
      </c>
      <c r="I1833" s="8">
        <f>ROUND(INDEX([1]Calculation!N:N,ROW()),0)</f>
        <v>0</v>
      </c>
      <c r="J1833" s="8">
        <f>ROUND(INDEX([1]Calculation!O:O,ROW()),0)</f>
        <v>0</v>
      </c>
      <c r="K1833" s="8">
        <f>ROUND(INDEX([1]Calculation!P:P,ROW()),0)</f>
        <v>0</v>
      </c>
      <c r="L1833" s="8">
        <f>ROUND(INDEX([1]Calculation!Q:Q,ROW()),0)</f>
        <v>0</v>
      </c>
      <c r="M1833" s="8">
        <f>ROUND(INDEX([1]Calculation!R:R,ROW()),0)</f>
        <v>0</v>
      </c>
      <c r="N1833" s="8">
        <f>ROUND(INDEX([1]Calculation!S:S,ROW()),0)</f>
        <v>0</v>
      </c>
      <c r="O1833" s="8">
        <f>ROUND(INDEX([1]Calculation!T:T,ROW()),0)</f>
        <v>0</v>
      </c>
      <c r="P1833" s="8">
        <f>INDEX([1]Calculation!CB:CB,ROW())</f>
        <v>0</v>
      </c>
    </row>
    <row r="1834" spans="1:16">
      <c r="A1834">
        <f>INDEX([1]Calculation!$F:$F,ROW())</f>
        <v>0</v>
      </c>
      <c r="B1834">
        <f>INDEX([1]Calculation!$D:$D,ROW())</f>
        <v>0</v>
      </c>
      <c r="C1834" t="str">
        <f>IF(INDEX([1]Calculation!$G:$G,ROW())=0,"-",INDEX([1]Calculation!$G:$G,ROW()))</f>
        <v>-</v>
      </c>
      <c r="D1834" t="str">
        <f>INDEX([1]Calculation!$J:$J,ROW())&amp;"  "&amp;INDEX([1]Calculation!$K:$K,ROW())</f>
        <v xml:space="preserve">  </v>
      </c>
      <c r="E1834" s="19">
        <f>INDEX([1]Calculation!$I:$I,ROW())</f>
        <v>0</v>
      </c>
      <c r="F1834" s="12">
        <f>ROUND(INDEX([1]Calculation!AL:AL,ROW()),1)</f>
        <v>0</v>
      </c>
      <c r="G1834" s="8">
        <f>ROUND(INDEX([1]Calculation!L:L,ROW()),0)</f>
        <v>0</v>
      </c>
      <c r="H1834" s="8">
        <f>ROUND(INDEX([1]Calculation!M:M,ROW()),0)</f>
        <v>0</v>
      </c>
      <c r="I1834" s="8">
        <f>ROUND(INDEX([1]Calculation!N:N,ROW()),0)</f>
        <v>0</v>
      </c>
      <c r="J1834" s="8">
        <f>ROUND(INDEX([1]Calculation!O:O,ROW()),0)</f>
        <v>0</v>
      </c>
      <c r="K1834" s="8">
        <f>ROUND(INDEX([1]Calculation!P:P,ROW()),0)</f>
        <v>0</v>
      </c>
      <c r="L1834" s="8">
        <f>ROUND(INDEX([1]Calculation!Q:Q,ROW()),0)</f>
        <v>0</v>
      </c>
      <c r="M1834" s="8">
        <f>ROUND(INDEX([1]Calculation!R:R,ROW()),0)</f>
        <v>0</v>
      </c>
      <c r="N1834" s="8">
        <f>ROUND(INDEX([1]Calculation!S:S,ROW()),0)</f>
        <v>0</v>
      </c>
      <c r="O1834" s="8">
        <f>ROUND(INDEX([1]Calculation!T:T,ROW()),0)</f>
        <v>0</v>
      </c>
      <c r="P1834" s="8">
        <f>INDEX([1]Calculation!CB:CB,ROW())</f>
        <v>0</v>
      </c>
    </row>
    <row r="1835" spans="1:16">
      <c r="A1835">
        <f>INDEX([1]Calculation!$F:$F,ROW())</f>
        <v>0</v>
      </c>
      <c r="B1835">
        <f>INDEX([1]Calculation!$D:$D,ROW())</f>
        <v>0</v>
      </c>
      <c r="C1835" t="str">
        <f>IF(INDEX([1]Calculation!$G:$G,ROW())=0,"-",INDEX([1]Calculation!$G:$G,ROW()))</f>
        <v>-</v>
      </c>
      <c r="D1835" t="str">
        <f>INDEX([1]Calculation!$J:$J,ROW())&amp;"  "&amp;INDEX([1]Calculation!$K:$K,ROW())</f>
        <v xml:space="preserve">  </v>
      </c>
      <c r="E1835" s="19">
        <f>INDEX([1]Calculation!$I:$I,ROW())</f>
        <v>0</v>
      </c>
      <c r="F1835" s="12">
        <f>ROUND(INDEX([1]Calculation!AL:AL,ROW()),1)</f>
        <v>0</v>
      </c>
      <c r="G1835" s="8">
        <f>ROUND(INDEX([1]Calculation!L:L,ROW()),0)</f>
        <v>0</v>
      </c>
      <c r="H1835" s="8">
        <f>ROUND(INDEX([1]Calculation!M:M,ROW()),0)</f>
        <v>0</v>
      </c>
      <c r="I1835" s="8">
        <f>ROUND(INDEX([1]Calculation!N:N,ROW()),0)</f>
        <v>0</v>
      </c>
      <c r="J1835" s="8">
        <f>ROUND(INDEX([1]Calculation!O:O,ROW()),0)</f>
        <v>0</v>
      </c>
      <c r="K1835" s="8">
        <f>ROUND(INDEX([1]Calculation!P:P,ROW()),0)</f>
        <v>0</v>
      </c>
      <c r="L1835" s="8">
        <f>ROUND(INDEX([1]Calculation!Q:Q,ROW()),0)</f>
        <v>0</v>
      </c>
      <c r="M1835" s="8">
        <f>ROUND(INDEX([1]Calculation!R:R,ROW()),0)</f>
        <v>0</v>
      </c>
      <c r="N1835" s="8">
        <f>ROUND(INDEX([1]Calculation!S:S,ROW()),0)</f>
        <v>0</v>
      </c>
      <c r="O1835" s="8">
        <f>ROUND(INDEX([1]Calculation!T:T,ROW()),0)</f>
        <v>0</v>
      </c>
      <c r="P1835" s="8">
        <f>INDEX([1]Calculation!CB:CB,ROW())</f>
        <v>0</v>
      </c>
    </row>
    <row r="1836" spans="1:16">
      <c r="A1836">
        <f>INDEX([1]Calculation!$F:$F,ROW())</f>
        <v>0</v>
      </c>
      <c r="B1836">
        <f>INDEX([1]Calculation!$D:$D,ROW())</f>
        <v>0</v>
      </c>
      <c r="C1836" t="str">
        <f>IF(INDEX([1]Calculation!$G:$G,ROW())=0,"-",INDEX([1]Calculation!$G:$G,ROW()))</f>
        <v>-</v>
      </c>
      <c r="D1836" t="str">
        <f>INDEX([1]Calculation!$J:$J,ROW())&amp;"  "&amp;INDEX([1]Calculation!$K:$K,ROW())</f>
        <v xml:space="preserve">  </v>
      </c>
      <c r="E1836" s="19">
        <f>INDEX([1]Calculation!$I:$I,ROW())</f>
        <v>0</v>
      </c>
      <c r="F1836" s="12">
        <f>ROUND(INDEX([1]Calculation!AL:AL,ROW()),1)</f>
        <v>0</v>
      </c>
      <c r="G1836" s="8">
        <f>ROUND(INDEX([1]Calculation!L:L,ROW()),0)</f>
        <v>0</v>
      </c>
      <c r="H1836" s="8">
        <f>ROUND(INDEX([1]Calculation!M:M,ROW()),0)</f>
        <v>0</v>
      </c>
      <c r="I1836" s="8">
        <f>ROUND(INDEX([1]Calculation!N:N,ROW()),0)</f>
        <v>0</v>
      </c>
      <c r="J1836" s="8">
        <f>ROUND(INDEX([1]Calculation!O:O,ROW()),0)</f>
        <v>0</v>
      </c>
      <c r="K1836" s="8">
        <f>ROUND(INDEX([1]Calculation!P:P,ROW()),0)</f>
        <v>0</v>
      </c>
      <c r="L1836" s="8">
        <f>ROUND(INDEX([1]Calculation!Q:Q,ROW()),0)</f>
        <v>0</v>
      </c>
      <c r="M1836" s="8">
        <f>ROUND(INDEX([1]Calculation!R:R,ROW()),0)</f>
        <v>0</v>
      </c>
      <c r="N1836" s="8">
        <f>ROUND(INDEX([1]Calculation!S:S,ROW()),0)</f>
        <v>0</v>
      </c>
      <c r="O1836" s="8">
        <f>ROUND(INDEX([1]Calculation!T:T,ROW()),0)</f>
        <v>0</v>
      </c>
      <c r="P1836" s="8">
        <f>INDEX([1]Calculation!CB:CB,ROW())</f>
        <v>0</v>
      </c>
    </row>
    <row r="1837" spans="1:16">
      <c r="A1837">
        <f>INDEX([1]Calculation!$F:$F,ROW())</f>
        <v>0</v>
      </c>
      <c r="B1837">
        <f>INDEX([1]Calculation!$D:$D,ROW())</f>
        <v>0</v>
      </c>
      <c r="C1837" t="str">
        <f>IF(INDEX([1]Calculation!$G:$G,ROW())=0,"-",INDEX([1]Calculation!$G:$G,ROW()))</f>
        <v>-</v>
      </c>
      <c r="D1837" t="str">
        <f>INDEX([1]Calculation!$J:$J,ROW())&amp;"  "&amp;INDEX([1]Calculation!$K:$K,ROW())</f>
        <v xml:space="preserve">  </v>
      </c>
      <c r="E1837" s="19">
        <f>INDEX([1]Calculation!$I:$I,ROW())</f>
        <v>0</v>
      </c>
      <c r="F1837" s="12">
        <f>ROUND(INDEX([1]Calculation!AL:AL,ROW()),1)</f>
        <v>0</v>
      </c>
      <c r="G1837" s="8">
        <f>ROUND(INDEX([1]Calculation!L:L,ROW()),0)</f>
        <v>0</v>
      </c>
      <c r="H1837" s="8">
        <f>ROUND(INDEX([1]Calculation!M:M,ROW()),0)</f>
        <v>0</v>
      </c>
      <c r="I1837" s="8">
        <f>ROUND(INDEX([1]Calculation!N:N,ROW()),0)</f>
        <v>0</v>
      </c>
      <c r="J1837" s="8">
        <f>ROUND(INDEX([1]Calculation!O:O,ROW()),0)</f>
        <v>0</v>
      </c>
      <c r="K1837" s="8">
        <f>ROUND(INDEX([1]Calculation!P:P,ROW()),0)</f>
        <v>0</v>
      </c>
      <c r="L1837" s="8">
        <f>ROUND(INDEX([1]Calculation!Q:Q,ROW()),0)</f>
        <v>0</v>
      </c>
      <c r="M1837" s="8">
        <f>ROUND(INDEX([1]Calculation!R:R,ROW()),0)</f>
        <v>0</v>
      </c>
      <c r="N1837" s="8">
        <f>ROUND(INDEX([1]Calculation!S:S,ROW()),0)</f>
        <v>0</v>
      </c>
      <c r="O1837" s="8">
        <f>ROUND(INDEX([1]Calculation!T:T,ROW()),0)</f>
        <v>0</v>
      </c>
      <c r="P1837" s="8">
        <f>INDEX([1]Calculation!CB:CB,ROW())</f>
        <v>0</v>
      </c>
    </row>
    <row r="1838" spans="1:16">
      <c r="A1838">
        <f>INDEX([1]Calculation!$F:$F,ROW())</f>
        <v>0</v>
      </c>
      <c r="B1838">
        <f>INDEX([1]Calculation!$D:$D,ROW())</f>
        <v>0</v>
      </c>
      <c r="C1838" t="str">
        <f>IF(INDEX([1]Calculation!$G:$G,ROW())=0,"-",INDEX([1]Calculation!$G:$G,ROW()))</f>
        <v>-</v>
      </c>
      <c r="D1838" t="str">
        <f>INDEX([1]Calculation!$J:$J,ROW())&amp;"  "&amp;INDEX([1]Calculation!$K:$K,ROW())</f>
        <v xml:space="preserve">  </v>
      </c>
      <c r="E1838" s="19">
        <f>INDEX([1]Calculation!$I:$I,ROW())</f>
        <v>0</v>
      </c>
      <c r="F1838" s="12">
        <f>ROUND(INDEX([1]Calculation!AL:AL,ROW()),1)</f>
        <v>0</v>
      </c>
      <c r="G1838" s="8">
        <f>ROUND(INDEX([1]Calculation!L:L,ROW()),0)</f>
        <v>0</v>
      </c>
      <c r="H1838" s="8">
        <f>ROUND(INDEX([1]Calculation!M:M,ROW()),0)</f>
        <v>0</v>
      </c>
      <c r="I1838" s="8">
        <f>ROUND(INDEX([1]Calculation!N:N,ROW()),0)</f>
        <v>0</v>
      </c>
      <c r="J1838" s="8">
        <f>ROUND(INDEX([1]Calculation!O:O,ROW()),0)</f>
        <v>0</v>
      </c>
      <c r="K1838" s="8">
        <f>ROUND(INDEX([1]Calculation!P:P,ROW()),0)</f>
        <v>0</v>
      </c>
      <c r="L1838" s="8">
        <f>ROUND(INDEX([1]Calculation!Q:Q,ROW()),0)</f>
        <v>0</v>
      </c>
      <c r="M1838" s="8">
        <f>ROUND(INDEX([1]Calculation!R:R,ROW()),0)</f>
        <v>0</v>
      </c>
      <c r="N1838" s="8">
        <f>ROUND(INDEX([1]Calculation!S:S,ROW()),0)</f>
        <v>0</v>
      </c>
      <c r="O1838" s="8">
        <f>ROUND(INDEX([1]Calculation!T:T,ROW()),0)</f>
        <v>0</v>
      </c>
      <c r="P1838" s="8">
        <f>INDEX([1]Calculation!CB:CB,ROW())</f>
        <v>0</v>
      </c>
    </row>
    <row r="1839" spans="1:16">
      <c r="A1839">
        <f>INDEX([1]Calculation!$F:$F,ROW())</f>
        <v>0</v>
      </c>
      <c r="B1839">
        <f>INDEX([1]Calculation!$D:$D,ROW())</f>
        <v>0</v>
      </c>
      <c r="C1839" t="str">
        <f>IF(INDEX([1]Calculation!$G:$G,ROW())=0,"-",INDEX([1]Calculation!$G:$G,ROW()))</f>
        <v>-</v>
      </c>
      <c r="D1839" t="str">
        <f>INDEX([1]Calculation!$J:$J,ROW())&amp;"  "&amp;INDEX([1]Calculation!$K:$K,ROW())</f>
        <v xml:space="preserve">  </v>
      </c>
      <c r="E1839" s="19">
        <f>INDEX([1]Calculation!$I:$I,ROW())</f>
        <v>0</v>
      </c>
      <c r="F1839" s="12">
        <f>ROUND(INDEX([1]Calculation!AL:AL,ROW()),1)</f>
        <v>0</v>
      </c>
      <c r="G1839" s="8">
        <f>ROUND(INDEX([1]Calculation!L:L,ROW()),0)</f>
        <v>0</v>
      </c>
      <c r="H1839" s="8">
        <f>ROUND(INDEX([1]Calculation!M:M,ROW()),0)</f>
        <v>0</v>
      </c>
      <c r="I1839" s="8">
        <f>ROUND(INDEX([1]Calculation!N:N,ROW()),0)</f>
        <v>0</v>
      </c>
      <c r="J1839" s="8">
        <f>ROUND(INDEX([1]Calculation!O:O,ROW()),0)</f>
        <v>0</v>
      </c>
      <c r="K1839" s="8">
        <f>ROUND(INDEX([1]Calculation!P:P,ROW()),0)</f>
        <v>0</v>
      </c>
      <c r="L1839" s="8">
        <f>ROUND(INDEX([1]Calculation!Q:Q,ROW()),0)</f>
        <v>0</v>
      </c>
      <c r="M1839" s="8">
        <f>ROUND(INDEX([1]Calculation!R:R,ROW()),0)</f>
        <v>0</v>
      </c>
      <c r="N1839" s="8">
        <f>ROUND(INDEX([1]Calculation!S:S,ROW()),0)</f>
        <v>0</v>
      </c>
      <c r="O1839" s="8">
        <f>ROUND(INDEX([1]Calculation!T:T,ROW()),0)</f>
        <v>0</v>
      </c>
      <c r="P1839" s="8">
        <f>INDEX([1]Calculation!CB:CB,ROW())</f>
        <v>0</v>
      </c>
    </row>
    <row r="1840" spans="1:16">
      <c r="A1840">
        <f>INDEX([1]Calculation!$F:$F,ROW())</f>
        <v>0</v>
      </c>
      <c r="B1840">
        <f>INDEX([1]Calculation!$D:$D,ROW())</f>
        <v>0</v>
      </c>
      <c r="C1840" t="str">
        <f>IF(INDEX([1]Calculation!$G:$G,ROW())=0,"-",INDEX([1]Calculation!$G:$G,ROW()))</f>
        <v>-</v>
      </c>
      <c r="D1840" t="str">
        <f>INDEX([1]Calculation!$J:$J,ROW())&amp;"  "&amp;INDEX([1]Calculation!$K:$K,ROW())</f>
        <v xml:space="preserve">  </v>
      </c>
      <c r="E1840" s="19">
        <f>INDEX([1]Calculation!$I:$I,ROW())</f>
        <v>0</v>
      </c>
      <c r="F1840" s="12">
        <f>ROUND(INDEX([1]Calculation!AL:AL,ROW()),1)</f>
        <v>0</v>
      </c>
      <c r="G1840" s="8">
        <f>ROUND(INDEX([1]Calculation!L:L,ROW()),0)</f>
        <v>0</v>
      </c>
      <c r="H1840" s="8">
        <f>ROUND(INDEX([1]Calculation!M:M,ROW()),0)</f>
        <v>0</v>
      </c>
      <c r="I1840" s="8">
        <f>ROUND(INDEX([1]Calculation!N:N,ROW()),0)</f>
        <v>0</v>
      </c>
      <c r="J1840" s="8">
        <f>ROUND(INDEX([1]Calculation!O:O,ROW()),0)</f>
        <v>0</v>
      </c>
      <c r="K1840" s="8">
        <f>ROUND(INDEX([1]Calculation!P:P,ROW()),0)</f>
        <v>0</v>
      </c>
      <c r="L1840" s="8">
        <f>ROUND(INDEX([1]Calculation!Q:Q,ROW()),0)</f>
        <v>0</v>
      </c>
      <c r="M1840" s="8">
        <f>ROUND(INDEX([1]Calculation!R:R,ROW()),0)</f>
        <v>0</v>
      </c>
      <c r="N1840" s="8">
        <f>ROUND(INDEX([1]Calculation!S:S,ROW()),0)</f>
        <v>0</v>
      </c>
      <c r="O1840" s="8">
        <f>ROUND(INDEX([1]Calculation!T:T,ROW()),0)</f>
        <v>0</v>
      </c>
      <c r="P1840" s="8">
        <f>INDEX([1]Calculation!CB:CB,ROW())</f>
        <v>0</v>
      </c>
    </row>
    <row r="1841" spans="1:16">
      <c r="A1841">
        <f>INDEX([1]Calculation!$F:$F,ROW())</f>
        <v>0</v>
      </c>
      <c r="B1841">
        <f>INDEX([1]Calculation!$D:$D,ROW())</f>
        <v>0</v>
      </c>
      <c r="C1841" t="str">
        <f>IF(INDEX([1]Calculation!$G:$G,ROW())=0,"-",INDEX([1]Calculation!$G:$G,ROW()))</f>
        <v>-</v>
      </c>
      <c r="D1841" t="str">
        <f>INDEX([1]Calculation!$J:$J,ROW())&amp;"  "&amp;INDEX([1]Calculation!$K:$K,ROW())</f>
        <v xml:space="preserve">  </v>
      </c>
      <c r="E1841" s="19">
        <f>INDEX([1]Calculation!$I:$I,ROW())</f>
        <v>0</v>
      </c>
      <c r="F1841" s="12">
        <f>ROUND(INDEX([1]Calculation!AL:AL,ROW()),1)</f>
        <v>0</v>
      </c>
      <c r="G1841" s="8">
        <f>ROUND(INDEX([1]Calculation!L:L,ROW()),0)</f>
        <v>0</v>
      </c>
      <c r="H1841" s="8">
        <f>ROUND(INDEX([1]Calculation!M:M,ROW()),0)</f>
        <v>0</v>
      </c>
      <c r="I1841" s="8">
        <f>ROUND(INDEX([1]Calculation!N:N,ROW()),0)</f>
        <v>0</v>
      </c>
      <c r="J1841" s="8">
        <f>ROUND(INDEX([1]Calculation!O:O,ROW()),0)</f>
        <v>0</v>
      </c>
      <c r="K1841" s="8">
        <f>ROUND(INDEX([1]Calculation!P:P,ROW()),0)</f>
        <v>0</v>
      </c>
      <c r="L1841" s="8">
        <f>ROUND(INDEX([1]Calculation!Q:Q,ROW()),0)</f>
        <v>0</v>
      </c>
      <c r="M1841" s="8">
        <f>ROUND(INDEX([1]Calculation!R:R,ROW()),0)</f>
        <v>0</v>
      </c>
      <c r="N1841" s="8">
        <f>ROUND(INDEX([1]Calculation!S:S,ROW()),0)</f>
        <v>0</v>
      </c>
      <c r="O1841" s="8">
        <f>ROUND(INDEX([1]Calculation!T:T,ROW()),0)</f>
        <v>0</v>
      </c>
      <c r="P1841" s="8">
        <f>INDEX([1]Calculation!CB:CB,ROW())</f>
        <v>0</v>
      </c>
    </row>
    <row r="1842" spans="1:16">
      <c r="A1842">
        <f>INDEX([1]Calculation!$F:$F,ROW())</f>
        <v>0</v>
      </c>
      <c r="B1842">
        <f>INDEX([1]Calculation!$D:$D,ROW())</f>
        <v>0</v>
      </c>
      <c r="C1842" t="str">
        <f>IF(INDEX([1]Calculation!$G:$G,ROW())=0,"-",INDEX([1]Calculation!$G:$G,ROW()))</f>
        <v>-</v>
      </c>
      <c r="D1842" t="str">
        <f>INDEX([1]Calculation!$J:$J,ROW())&amp;"  "&amp;INDEX([1]Calculation!$K:$K,ROW())</f>
        <v xml:space="preserve">  </v>
      </c>
      <c r="E1842" s="19">
        <f>INDEX([1]Calculation!$I:$I,ROW())</f>
        <v>0</v>
      </c>
      <c r="F1842" s="12">
        <f>ROUND(INDEX([1]Calculation!AL:AL,ROW()),1)</f>
        <v>0</v>
      </c>
      <c r="G1842" s="8">
        <f>ROUND(INDEX([1]Calculation!L:L,ROW()),0)</f>
        <v>0</v>
      </c>
      <c r="H1842" s="8">
        <f>ROUND(INDEX([1]Calculation!M:M,ROW()),0)</f>
        <v>0</v>
      </c>
      <c r="I1842" s="8">
        <f>ROUND(INDEX([1]Calculation!N:N,ROW()),0)</f>
        <v>0</v>
      </c>
      <c r="J1842" s="8">
        <f>ROUND(INDEX([1]Calculation!O:O,ROW()),0)</f>
        <v>0</v>
      </c>
      <c r="K1842" s="8">
        <f>ROUND(INDEX([1]Calculation!P:P,ROW()),0)</f>
        <v>0</v>
      </c>
      <c r="L1842" s="8">
        <f>ROUND(INDEX([1]Calculation!Q:Q,ROW()),0)</f>
        <v>0</v>
      </c>
      <c r="M1842" s="8">
        <f>ROUND(INDEX([1]Calculation!R:R,ROW()),0)</f>
        <v>0</v>
      </c>
      <c r="N1842" s="8">
        <f>ROUND(INDEX([1]Calculation!S:S,ROW()),0)</f>
        <v>0</v>
      </c>
      <c r="O1842" s="8">
        <f>ROUND(INDEX([1]Calculation!T:T,ROW()),0)</f>
        <v>0</v>
      </c>
      <c r="P1842" s="8">
        <f>INDEX([1]Calculation!CB:CB,ROW())</f>
        <v>0</v>
      </c>
    </row>
    <row r="1843" spans="1:16">
      <c r="A1843">
        <f>INDEX([1]Calculation!$F:$F,ROW())</f>
        <v>0</v>
      </c>
      <c r="B1843">
        <f>INDEX([1]Calculation!$D:$D,ROW())</f>
        <v>0</v>
      </c>
      <c r="C1843" t="str">
        <f>IF(INDEX([1]Calculation!$G:$G,ROW())=0,"-",INDEX([1]Calculation!$G:$G,ROW()))</f>
        <v>-</v>
      </c>
      <c r="D1843" t="str">
        <f>INDEX([1]Calculation!$J:$J,ROW())&amp;"  "&amp;INDEX([1]Calculation!$K:$K,ROW())</f>
        <v xml:space="preserve">  </v>
      </c>
      <c r="E1843" s="19">
        <f>INDEX([1]Calculation!$I:$I,ROW())</f>
        <v>0</v>
      </c>
      <c r="F1843" s="12">
        <f>ROUND(INDEX([1]Calculation!AL:AL,ROW()),1)</f>
        <v>0</v>
      </c>
      <c r="G1843" s="8">
        <f>ROUND(INDEX([1]Calculation!L:L,ROW()),0)</f>
        <v>0</v>
      </c>
      <c r="H1843" s="8">
        <f>ROUND(INDEX([1]Calculation!M:M,ROW()),0)</f>
        <v>0</v>
      </c>
      <c r="I1843" s="8">
        <f>ROUND(INDEX([1]Calculation!N:N,ROW()),0)</f>
        <v>0</v>
      </c>
      <c r="J1843" s="8">
        <f>ROUND(INDEX([1]Calculation!O:O,ROW()),0)</f>
        <v>0</v>
      </c>
      <c r="K1843" s="8">
        <f>ROUND(INDEX([1]Calculation!P:P,ROW()),0)</f>
        <v>0</v>
      </c>
      <c r="L1843" s="8">
        <f>ROUND(INDEX([1]Calculation!Q:Q,ROW()),0)</f>
        <v>0</v>
      </c>
      <c r="M1843" s="8">
        <f>ROUND(INDEX([1]Calculation!R:R,ROW()),0)</f>
        <v>0</v>
      </c>
      <c r="N1843" s="8">
        <f>ROUND(INDEX([1]Calculation!S:S,ROW()),0)</f>
        <v>0</v>
      </c>
      <c r="O1843" s="8">
        <f>ROUND(INDEX([1]Calculation!T:T,ROW()),0)</f>
        <v>0</v>
      </c>
      <c r="P1843" s="8">
        <f>INDEX([1]Calculation!CB:CB,ROW())</f>
        <v>0</v>
      </c>
    </row>
    <row r="1844" spans="1:16">
      <c r="A1844">
        <f>INDEX([1]Calculation!$F:$F,ROW())</f>
        <v>0</v>
      </c>
      <c r="B1844">
        <f>INDEX([1]Calculation!$D:$D,ROW())</f>
        <v>0</v>
      </c>
      <c r="C1844" t="str">
        <f>IF(INDEX([1]Calculation!$G:$G,ROW())=0,"-",INDEX([1]Calculation!$G:$G,ROW()))</f>
        <v>-</v>
      </c>
      <c r="D1844" t="str">
        <f>INDEX([1]Calculation!$J:$J,ROW())&amp;"  "&amp;INDEX([1]Calculation!$K:$K,ROW())</f>
        <v xml:space="preserve">  </v>
      </c>
      <c r="E1844" s="19">
        <f>INDEX([1]Calculation!$I:$I,ROW())</f>
        <v>0</v>
      </c>
      <c r="F1844" s="12">
        <f>ROUND(INDEX([1]Calculation!AL:AL,ROW()),1)</f>
        <v>0</v>
      </c>
      <c r="G1844" s="8">
        <f>ROUND(INDEX([1]Calculation!L:L,ROW()),0)</f>
        <v>0</v>
      </c>
      <c r="H1844" s="8">
        <f>ROUND(INDEX([1]Calculation!M:M,ROW()),0)</f>
        <v>0</v>
      </c>
      <c r="I1844" s="8">
        <f>ROUND(INDEX([1]Calculation!N:N,ROW()),0)</f>
        <v>0</v>
      </c>
      <c r="J1844" s="8">
        <f>ROUND(INDEX([1]Calculation!O:O,ROW()),0)</f>
        <v>0</v>
      </c>
      <c r="K1844" s="8">
        <f>ROUND(INDEX([1]Calculation!P:P,ROW()),0)</f>
        <v>0</v>
      </c>
      <c r="L1844" s="8">
        <f>ROUND(INDEX([1]Calculation!Q:Q,ROW()),0)</f>
        <v>0</v>
      </c>
      <c r="M1844" s="8">
        <f>ROUND(INDEX([1]Calculation!R:R,ROW()),0)</f>
        <v>0</v>
      </c>
      <c r="N1844" s="8">
        <f>ROUND(INDEX([1]Calculation!S:S,ROW()),0)</f>
        <v>0</v>
      </c>
      <c r="O1844" s="8">
        <f>ROUND(INDEX([1]Calculation!T:T,ROW()),0)</f>
        <v>0</v>
      </c>
      <c r="P1844" s="8">
        <f>INDEX([1]Calculation!CB:CB,ROW())</f>
        <v>0</v>
      </c>
    </row>
    <row r="1845" spans="1:16">
      <c r="A1845">
        <f>INDEX([1]Calculation!$F:$F,ROW())</f>
        <v>0</v>
      </c>
      <c r="B1845">
        <f>INDEX([1]Calculation!$D:$D,ROW())</f>
        <v>0</v>
      </c>
      <c r="C1845" t="str">
        <f>IF(INDEX([1]Calculation!$G:$G,ROW())=0,"-",INDEX([1]Calculation!$G:$G,ROW()))</f>
        <v>-</v>
      </c>
      <c r="D1845" t="str">
        <f>INDEX([1]Calculation!$J:$J,ROW())&amp;"  "&amp;INDEX([1]Calculation!$K:$K,ROW())</f>
        <v xml:space="preserve">  </v>
      </c>
      <c r="E1845" s="19">
        <f>INDEX([1]Calculation!$I:$I,ROW())</f>
        <v>0</v>
      </c>
      <c r="F1845" s="12">
        <f>ROUND(INDEX([1]Calculation!AL:AL,ROW()),1)</f>
        <v>0</v>
      </c>
      <c r="G1845" s="8">
        <f>ROUND(INDEX([1]Calculation!L:L,ROW()),0)</f>
        <v>0</v>
      </c>
      <c r="H1845" s="8">
        <f>ROUND(INDEX([1]Calculation!M:M,ROW()),0)</f>
        <v>0</v>
      </c>
      <c r="I1845" s="8">
        <f>ROUND(INDEX([1]Calculation!N:N,ROW()),0)</f>
        <v>0</v>
      </c>
      <c r="J1845" s="8">
        <f>ROUND(INDEX([1]Calculation!O:O,ROW()),0)</f>
        <v>0</v>
      </c>
      <c r="K1845" s="8">
        <f>ROUND(INDEX([1]Calculation!P:P,ROW()),0)</f>
        <v>0</v>
      </c>
      <c r="L1845" s="8">
        <f>ROUND(INDEX([1]Calculation!Q:Q,ROW()),0)</f>
        <v>0</v>
      </c>
      <c r="M1845" s="8">
        <f>ROUND(INDEX([1]Calculation!R:R,ROW()),0)</f>
        <v>0</v>
      </c>
      <c r="N1845" s="8">
        <f>ROUND(INDEX([1]Calculation!S:S,ROW()),0)</f>
        <v>0</v>
      </c>
      <c r="O1845" s="8">
        <f>ROUND(INDEX([1]Calculation!T:T,ROW()),0)</f>
        <v>0</v>
      </c>
      <c r="P1845" s="8">
        <f>INDEX([1]Calculation!CB:CB,ROW())</f>
        <v>0</v>
      </c>
    </row>
    <row r="1846" spans="1:16">
      <c r="A1846">
        <f>INDEX([1]Calculation!$F:$F,ROW())</f>
        <v>0</v>
      </c>
      <c r="B1846">
        <f>INDEX([1]Calculation!$D:$D,ROW())</f>
        <v>0</v>
      </c>
      <c r="C1846" t="str">
        <f>IF(INDEX([1]Calculation!$G:$G,ROW())=0,"-",INDEX([1]Calculation!$G:$G,ROW()))</f>
        <v>-</v>
      </c>
      <c r="D1846" t="str">
        <f>INDEX([1]Calculation!$J:$J,ROW())&amp;"  "&amp;INDEX([1]Calculation!$K:$K,ROW())</f>
        <v xml:space="preserve">  </v>
      </c>
      <c r="E1846" s="19">
        <f>INDEX([1]Calculation!$I:$I,ROW())</f>
        <v>0</v>
      </c>
      <c r="F1846" s="12">
        <f>ROUND(INDEX([1]Calculation!AL:AL,ROW()),1)</f>
        <v>0</v>
      </c>
      <c r="G1846" s="8">
        <f>ROUND(INDEX([1]Calculation!L:L,ROW()),0)</f>
        <v>0</v>
      </c>
      <c r="H1846" s="8">
        <f>ROUND(INDEX([1]Calculation!M:M,ROW()),0)</f>
        <v>0</v>
      </c>
      <c r="I1846" s="8">
        <f>ROUND(INDEX([1]Calculation!N:N,ROW()),0)</f>
        <v>0</v>
      </c>
      <c r="J1846" s="8">
        <f>ROUND(INDEX([1]Calculation!O:O,ROW()),0)</f>
        <v>0</v>
      </c>
      <c r="K1846" s="8">
        <f>ROUND(INDEX([1]Calculation!P:P,ROW()),0)</f>
        <v>0</v>
      </c>
      <c r="L1846" s="8">
        <f>ROUND(INDEX([1]Calculation!Q:Q,ROW()),0)</f>
        <v>0</v>
      </c>
      <c r="M1846" s="8">
        <f>ROUND(INDEX([1]Calculation!R:R,ROW()),0)</f>
        <v>0</v>
      </c>
      <c r="N1846" s="8">
        <f>ROUND(INDEX([1]Calculation!S:S,ROW()),0)</f>
        <v>0</v>
      </c>
      <c r="O1846" s="8">
        <f>ROUND(INDEX([1]Calculation!T:T,ROW()),0)</f>
        <v>0</v>
      </c>
      <c r="P1846" s="8">
        <f>INDEX([1]Calculation!CB:CB,ROW())</f>
        <v>0</v>
      </c>
    </row>
    <row r="1847" spans="1:16">
      <c r="A1847">
        <f>INDEX([1]Calculation!$F:$F,ROW())</f>
        <v>0</v>
      </c>
      <c r="B1847">
        <f>INDEX([1]Calculation!$D:$D,ROW())</f>
        <v>0</v>
      </c>
      <c r="C1847" t="str">
        <f>IF(INDEX([1]Calculation!$G:$G,ROW())=0,"-",INDEX([1]Calculation!$G:$G,ROW()))</f>
        <v>-</v>
      </c>
      <c r="D1847" t="str">
        <f>INDEX([1]Calculation!$J:$J,ROW())&amp;"  "&amp;INDEX([1]Calculation!$K:$K,ROW())</f>
        <v xml:space="preserve">  </v>
      </c>
      <c r="E1847" s="19">
        <f>INDEX([1]Calculation!$I:$I,ROW())</f>
        <v>0</v>
      </c>
      <c r="F1847" s="12">
        <f>ROUND(INDEX([1]Calculation!AL:AL,ROW()),1)</f>
        <v>0</v>
      </c>
      <c r="G1847" s="8">
        <f>ROUND(INDEX([1]Calculation!L:L,ROW()),0)</f>
        <v>0</v>
      </c>
      <c r="H1847" s="8">
        <f>ROUND(INDEX([1]Calculation!M:M,ROW()),0)</f>
        <v>0</v>
      </c>
      <c r="I1847" s="8">
        <f>ROUND(INDEX([1]Calculation!N:N,ROW()),0)</f>
        <v>0</v>
      </c>
      <c r="J1847" s="8">
        <f>ROUND(INDEX([1]Calculation!O:O,ROW()),0)</f>
        <v>0</v>
      </c>
      <c r="K1847" s="8">
        <f>ROUND(INDEX([1]Calculation!P:P,ROW()),0)</f>
        <v>0</v>
      </c>
      <c r="L1847" s="8">
        <f>ROUND(INDEX([1]Calculation!Q:Q,ROW()),0)</f>
        <v>0</v>
      </c>
      <c r="M1847" s="8">
        <f>ROUND(INDEX([1]Calculation!R:R,ROW()),0)</f>
        <v>0</v>
      </c>
      <c r="N1847" s="8">
        <f>ROUND(INDEX([1]Calculation!S:S,ROW()),0)</f>
        <v>0</v>
      </c>
      <c r="O1847" s="8">
        <f>ROUND(INDEX([1]Calculation!T:T,ROW()),0)</f>
        <v>0</v>
      </c>
      <c r="P1847" s="8">
        <f>INDEX([1]Calculation!CB:CB,ROW())</f>
        <v>0</v>
      </c>
    </row>
    <row r="1848" spans="1:16">
      <c r="A1848">
        <f>INDEX([1]Calculation!$F:$F,ROW())</f>
        <v>0</v>
      </c>
      <c r="B1848">
        <f>INDEX([1]Calculation!$D:$D,ROW())</f>
        <v>0</v>
      </c>
      <c r="C1848" t="str">
        <f>IF(INDEX([1]Calculation!$G:$G,ROW())=0,"-",INDEX([1]Calculation!$G:$G,ROW()))</f>
        <v>-</v>
      </c>
      <c r="D1848" t="str">
        <f>INDEX([1]Calculation!$J:$J,ROW())&amp;"  "&amp;INDEX([1]Calculation!$K:$K,ROW())</f>
        <v xml:space="preserve">  </v>
      </c>
      <c r="E1848" s="19">
        <f>INDEX([1]Calculation!$I:$I,ROW())</f>
        <v>0</v>
      </c>
      <c r="F1848" s="12">
        <f>ROUND(INDEX([1]Calculation!AL:AL,ROW()),1)</f>
        <v>0</v>
      </c>
      <c r="G1848" s="8">
        <f>ROUND(INDEX([1]Calculation!L:L,ROW()),0)</f>
        <v>0</v>
      </c>
      <c r="H1848" s="8">
        <f>ROUND(INDEX([1]Calculation!M:M,ROW()),0)</f>
        <v>0</v>
      </c>
      <c r="I1848" s="8">
        <f>ROUND(INDEX([1]Calculation!N:N,ROW()),0)</f>
        <v>0</v>
      </c>
      <c r="J1848" s="8">
        <f>ROUND(INDEX([1]Calculation!O:O,ROW()),0)</f>
        <v>0</v>
      </c>
      <c r="K1848" s="8">
        <f>ROUND(INDEX([1]Calculation!P:P,ROW()),0)</f>
        <v>0</v>
      </c>
      <c r="L1848" s="8">
        <f>ROUND(INDEX([1]Calculation!Q:Q,ROW()),0)</f>
        <v>0</v>
      </c>
      <c r="M1848" s="8">
        <f>ROUND(INDEX([1]Calculation!R:R,ROW()),0)</f>
        <v>0</v>
      </c>
      <c r="N1848" s="8">
        <f>ROUND(INDEX([1]Calculation!S:S,ROW()),0)</f>
        <v>0</v>
      </c>
      <c r="O1848" s="8">
        <f>ROUND(INDEX([1]Calculation!T:T,ROW()),0)</f>
        <v>0</v>
      </c>
      <c r="P1848" s="8">
        <f>INDEX([1]Calculation!CB:CB,ROW())</f>
        <v>0</v>
      </c>
    </row>
    <row r="1849" spans="1:16">
      <c r="A1849">
        <f>INDEX([1]Calculation!$F:$F,ROW())</f>
        <v>0</v>
      </c>
      <c r="B1849">
        <f>INDEX([1]Calculation!$D:$D,ROW())</f>
        <v>0</v>
      </c>
      <c r="C1849" t="str">
        <f>IF(INDEX([1]Calculation!$G:$G,ROW())=0,"-",INDEX([1]Calculation!$G:$G,ROW()))</f>
        <v>-</v>
      </c>
      <c r="D1849" t="str">
        <f>INDEX([1]Calculation!$J:$J,ROW())&amp;"  "&amp;INDEX([1]Calculation!$K:$K,ROW())</f>
        <v xml:space="preserve">  </v>
      </c>
      <c r="E1849" s="19">
        <f>INDEX([1]Calculation!$I:$I,ROW())</f>
        <v>0</v>
      </c>
      <c r="F1849" s="12">
        <f>ROUND(INDEX([1]Calculation!AL:AL,ROW()),1)</f>
        <v>0</v>
      </c>
      <c r="G1849" s="8">
        <f>ROUND(INDEX([1]Calculation!L:L,ROW()),0)</f>
        <v>0</v>
      </c>
      <c r="H1849" s="8">
        <f>ROUND(INDEX([1]Calculation!M:M,ROW()),0)</f>
        <v>0</v>
      </c>
      <c r="I1849" s="8">
        <f>ROUND(INDEX([1]Calculation!N:N,ROW()),0)</f>
        <v>0</v>
      </c>
      <c r="J1849" s="8">
        <f>ROUND(INDEX([1]Calculation!O:O,ROW()),0)</f>
        <v>0</v>
      </c>
      <c r="K1849" s="8">
        <f>ROUND(INDEX([1]Calculation!P:P,ROW()),0)</f>
        <v>0</v>
      </c>
      <c r="L1849" s="8">
        <f>ROUND(INDEX([1]Calculation!Q:Q,ROW()),0)</f>
        <v>0</v>
      </c>
      <c r="M1849" s="8">
        <f>ROUND(INDEX([1]Calculation!R:R,ROW()),0)</f>
        <v>0</v>
      </c>
      <c r="N1849" s="8">
        <f>ROUND(INDEX([1]Calculation!S:S,ROW()),0)</f>
        <v>0</v>
      </c>
      <c r="O1849" s="8">
        <f>ROUND(INDEX([1]Calculation!T:T,ROW()),0)</f>
        <v>0</v>
      </c>
      <c r="P1849" s="8">
        <f>INDEX([1]Calculation!CB:CB,ROW())</f>
        <v>0</v>
      </c>
    </row>
    <row r="1850" spans="1:16">
      <c r="A1850">
        <f>INDEX([1]Calculation!$F:$F,ROW())</f>
        <v>0</v>
      </c>
      <c r="B1850">
        <f>INDEX([1]Calculation!$D:$D,ROW())</f>
        <v>0</v>
      </c>
      <c r="C1850" t="str">
        <f>IF(INDEX([1]Calculation!$G:$G,ROW())=0,"-",INDEX([1]Calculation!$G:$G,ROW()))</f>
        <v>-</v>
      </c>
      <c r="D1850" t="str">
        <f>INDEX([1]Calculation!$J:$J,ROW())&amp;"  "&amp;INDEX([1]Calculation!$K:$K,ROW())</f>
        <v xml:space="preserve">  </v>
      </c>
      <c r="E1850" s="19">
        <f>INDEX([1]Calculation!$I:$I,ROW())</f>
        <v>0</v>
      </c>
      <c r="F1850" s="12">
        <f>ROUND(INDEX([1]Calculation!AL:AL,ROW()),1)</f>
        <v>0</v>
      </c>
      <c r="G1850" s="8">
        <f>ROUND(INDEX([1]Calculation!L:L,ROW()),0)</f>
        <v>0</v>
      </c>
      <c r="H1850" s="8">
        <f>ROUND(INDEX([1]Calculation!M:M,ROW()),0)</f>
        <v>0</v>
      </c>
      <c r="I1850" s="8">
        <f>ROUND(INDEX([1]Calculation!N:N,ROW()),0)</f>
        <v>0</v>
      </c>
      <c r="J1850" s="8">
        <f>ROUND(INDEX([1]Calculation!O:O,ROW()),0)</f>
        <v>0</v>
      </c>
      <c r="K1850" s="8">
        <f>ROUND(INDEX([1]Calculation!P:P,ROW()),0)</f>
        <v>0</v>
      </c>
      <c r="L1850" s="8">
        <f>ROUND(INDEX([1]Calculation!Q:Q,ROW()),0)</f>
        <v>0</v>
      </c>
      <c r="M1850" s="8">
        <f>ROUND(INDEX([1]Calculation!R:R,ROW()),0)</f>
        <v>0</v>
      </c>
      <c r="N1850" s="8">
        <f>ROUND(INDEX([1]Calculation!S:S,ROW()),0)</f>
        <v>0</v>
      </c>
      <c r="O1850" s="8">
        <f>ROUND(INDEX([1]Calculation!T:T,ROW()),0)</f>
        <v>0</v>
      </c>
      <c r="P1850" s="8">
        <f>INDEX([1]Calculation!CB:CB,ROW())</f>
        <v>0</v>
      </c>
    </row>
    <row r="1851" spans="1:16">
      <c r="A1851">
        <f>INDEX([1]Calculation!$F:$F,ROW())</f>
        <v>0</v>
      </c>
      <c r="B1851">
        <f>INDEX([1]Calculation!$D:$D,ROW())</f>
        <v>0</v>
      </c>
      <c r="C1851" t="str">
        <f>IF(INDEX([1]Calculation!$G:$G,ROW())=0,"-",INDEX([1]Calculation!$G:$G,ROW()))</f>
        <v>-</v>
      </c>
      <c r="D1851" t="str">
        <f>INDEX([1]Calculation!$J:$J,ROW())&amp;"  "&amp;INDEX([1]Calculation!$K:$K,ROW())</f>
        <v xml:space="preserve">  </v>
      </c>
      <c r="E1851" s="19">
        <f>INDEX([1]Calculation!$I:$I,ROW())</f>
        <v>0</v>
      </c>
      <c r="F1851" s="12">
        <f>ROUND(INDEX([1]Calculation!AL:AL,ROW()),1)</f>
        <v>0</v>
      </c>
      <c r="G1851" s="8">
        <f>ROUND(INDEX([1]Calculation!L:L,ROW()),0)</f>
        <v>0</v>
      </c>
      <c r="H1851" s="8">
        <f>ROUND(INDEX([1]Calculation!M:M,ROW()),0)</f>
        <v>0</v>
      </c>
      <c r="I1851" s="8">
        <f>ROUND(INDEX([1]Calculation!N:N,ROW()),0)</f>
        <v>0</v>
      </c>
      <c r="J1851" s="8">
        <f>ROUND(INDEX([1]Calculation!O:O,ROW()),0)</f>
        <v>0</v>
      </c>
      <c r="K1851" s="8">
        <f>ROUND(INDEX([1]Calculation!P:P,ROW()),0)</f>
        <v>0</v>
      </c>
      <c r="L1851" s="8">
        <f>ROUND(INDEX([1]Calculation!Q:Q,ROW()),0)</f>
        <v>0</v>
      </c>
      <c r="M1851" s="8">
        <f>ROUND(INDEX([1]Calculation!R:R,ROW()),0)</f>
        <v>0</v>
      </c>
      <c r="N1851" s="8">
        <f>ROUND(INDEX([1]Calculation!S:S,ROW()),0)</f>
        <v>0</v>
      </c>
      <c r="O1851" s="8">
        <f>ROUND(INDEX([1]Calculation!T:T,ROW()),0)</f>
        <v>0</v>
      </c>
      <c r="P1851" s="8">
        <f>INDEX([1]Calculation!CB:CB,ROW())</f>
        <v>0</v>
      </c>
    </row>
    <row r="1852" spans="1:16">
      <c r="A1852">
        <f>INDEX([1]Calculation!$F:$F,ROW())</f>
        <v>0</v>
      </c>
      <c r="B1852">
        <f>INDEX([1]Calculation!$D:$D,ROW())</f>
        <v>0</v>
      </c>
      <c r="C1852" t="str">
        <f>IF(INDEX([1]Calculation!$G:$G,ROW())=0,"-",INDEX([1]Calculation!$G:$G,ROW()))</f>
        <v>-</v>
      </c>
      <c r="D1852" t="str">
        <f>INDEX([1]Calculation!$J:$J,ROW())&amp;"  "&amp;INDEX([1]Calculation!$K:$K,ROW())</f>
        <v xml:space="preserve">  </v>
      </c>
      <c r="E1852" s="19">
        <f>INDEX([1]Calculation!$I:$I,ROW())</f>
        <v>0</v>
      </c>
      <c r="F1852" s="12">
        <f>ROUND(INDEX([1]Calculation!AL:AL,ROW()),1)</f>
        <v>0</v>
      </c>
      <c r="G1852" s="8">
        <f>ROUND(INDEX([1]Calculation!L:L,ROW()),0)</f>
        <v>0</v>
      </c>
      <c r="H1852" s="8">
        <f>ROUND(INDEX([1]Calculation!M:M,ROW()),0)</f>
        <v>0</v>
      </c>
      <c r="I1852" s="8">
        <f>ROUND(INDEX([1]Calculation!N:N,ROW()),0)</f>
        <v>0</v>
      </c>
      <c r="J1852" s="8">
        <f>ROUND(INDEX([1]Calculation!O:O,ROW()),0)</f>
        <v>0</v>
      </c>
      <c r="K1852" s="8">
        <f>ROUND(INDEX([1]Calculation!P:P,ROW()),0)</f>
        <v>0</v>
      </c>
      <c r="L1852" s="8">
        <f>ROUND(INDEX([1]Calculation!Q:Q,ROW()),0)</f>
        <v>0</v>
      </c>
      <c r="M1852" s="8">
        <f>ROUND(INDEX([1]Calculation!R:R,ROW()),0)</f>
        <v>0</v>
      </c>
      <c r="N1852" s="8">
        <f>ROUND(INDEX([1]Calculation!S:S,ROW()),0)</f>
        <v>0</v>
      </c>
      <c r="O1852" s="8">
        <f>ROUND(INDEX([1]Calculation!T:T,ROW()),0)</f>
        <v>0</v>
      </c>
      <c r="P1852" s="8">
        <f>INDEX([1]Calculation!CB:CB,ROW())</f>
        <v>0</v>
      </c>
    </row>
    <row r="1853" spans="1:16">
      <c r="A1853">
        <f>INDEX([1]Calculation!$F:$F,ROW())</f>
        <v>0</v>
      </c>
      <c r="B1853">
        <f>INDEX([1]Calculation!$D:$D,ROW())</f>
        <v>0</v>
      </c>
      <c r="C1853" t="str">
        <f>IF(INDEX([1]Calculation!$G:$G,ROW())=0,"-",INDEX([1]Calculation!$G:$G,ROW()))</f>
        <v>-</v>
      </c>
      <c r="D1853" t="str">
        <f>INDEX([1]Calculation!$J:$J,ROW())&amp;"  "&amp;INDEX([1]Calculation!$K:$K,ROW())</f>
        <v xml:space="preserve">  </v>
      </c>
      <c r="E1853" s="19">
        <f>INDEX([1]Calculation!$I:$I,ROW())</f>
        <v>0</v>
      </c>
      <c r="F1853" s="12">
        <f>ROUND(INDEX([1]Calculation!AL:AL,ROW()),1)</f>
        <v>0</v>
      </c>
      <c r="G1853" s="8">
        <f>ROUND(INDEX([1]Calculation!L:L,ROW()),0)</f>
        <v>0</v>
      </c>
      <c r="H1853" s="8">
        <f>ROUND(INDEX([1]Calculation!M:M,ROW()),0)</f>
        <v>0</v>
      </c>
      <c r="I1853" s="8">
        <f>ROUND(INDEX([1]Calculation!N:N,ROW()),0)</f>
        <v>0</v>
      </c>
      <c r="J1853" s="8">
        <f>ROUND(INDEX([1]Calculation!O:O,ROW()),0)</f>
        <v>0</v>
      </c>
      <c r="K1853" s="8">
        <f>ROUND(INDEX([1]Calculation!P:P,ROW()),0)</f>
        <v>0</v>
      </c>
      <c r="L1853" s="8">
        <f>ROUND(INDEX([1]Calculation!Q:Q,ROW()),0)</f>
        <v>0</v>
      </c>
      <c r="M1853" s="8">
        <f>ROUND(INDEX([1]Calculation!R:R,ROW()),0)</f>
        <v>0</v>
      </c>
      <c r="N1853" s="8">
        <f>ROUND(INDEX([1]Calculation!S:S,ROW()),0)</f>
        <v>0</v>
      </c>
      <c r="O1853" s="8">
        <f>ROUND(INDEX([1]Calculation!T:T,ROW()),0)</f>
        <v>0</v>
      </c>
      <c r="P1853" s="8">
        <f>INDEX([1]Calculation!CB:CB,ROW())</f>
        <v>0</v>
      </c>
    </row>
    <row r="1854" spans="1:16">
      <c r="A1854">
        <f>INDEX([1]Calculation!$F:$F,ROW())</f>
        <v>0</v>
      </c>
      <c r="B1854">
        <f>INDEX([1]Calculation!$D:$D,ROW())</f>
        <v>0</v>
      </c>
      <c r="C1854" t="str">
        <f>IF(INDEX([1]Calculation!$G:$G,ROW())=0,"-",INDEX([1]Calculation!$G:$G,ROW()))</f>
        <v>-</v>
      </c>
      <c r="D1854" t="str">
        <f>INDEX([1]Calculation!$J:$J,ROW())&amp;"  "&amp;INDEX([1]Calculation!$K:$K,ROW())</f>
        <v xml:space="preserve">  </v>
      </c>
      <c r="E1854" s="19">
        <f>INDEX([1]Calculation!$I:$I,ROW())</f>
        <v>0</v>
      </c>
      <c r="F1854" s="12">
        <f>ROUND(INDEX([1]Calculation!AL:AL,ROW()),1)</f>
        <v>0</v>
      </c>
      <c r="G1854" s="8">
        <f>ROUND(INDEX([1]Calculation!L:L,ROW()),0)</f>
        <v>0</v>
      </c>
      <c r="H1854" s="8">
        <f>ROUND(INDEX([1]Calculation!M:M,ROW()),0)</f>
        <v>0</v>
      </c>
      <c r="I1854" s="8">
        <f>ROUND(INDEX([1]Calculation!N:N,ROW()),0)</f>
        <v>0</v>
      </c>
      <c r="J1854" s="8">
        <f>ROUND(INDEX([1]Calculation!O:O,ROW()),0)</f>
        <v>0</v>
      </c>
      <c r="K1854" s="8">
        <f>ROUND(INDEX([1]Calculation!P:P,ROW()),0)</f>
        <v>0</v>
      </c>
      <c r="L1854" s="8">
        <f>ROUND(INDEX([1]Calculation!Q:Q,ROW()),0)</f>
        <v>0</v>
      </c>
      <c r="M1854" s="8">
        <f>ROUND(INDEX([1]Calculation!R:R,ROW()),0)</f>
        <v>0</v>
      </c>
      <c r="N1854" s="8">
        <f>ROUND(INDEX([1]Calculation!S:S,ROW()),0)</f>
        <v>0</v>
      </c>
      <c r="O1854" s="8">
        <f>ROUND(INDEX([1]Calculation!T:T,ROW()),0)</f>
        <v>0</v>
      </c>
      <c r="P1854" s="8">
        <f>INDEX([1]Calculation!CB:CB,ROW())</f>
        <v>0</v>
      </c>
    </row>
    <row r="1855" spans="1:16">
      <c r="A1855">
        <f>INDEX([1]Calculation!$F:$F,ROW())</f>
        <v>0</v>
      </c>
      <c r="B1855">
        <f>INDEX([1]Calculation!$D:$D,ROW())</f>
        <v>0</v>
      </c>
      <c r="C1855" t="str">
        <f>IF(INDEX([1]Calculation!$G:$G,ROW())=0,"-",INDEX([1]Calculation!$G:$G,ROW()))</f>
        <v>-</v>
      </c>
      <c r="D1855" t="str">
        <f>INDEX([1]Calculation!$J:$J,ROW())&amp;"  "&amp;INDEX([1]Calculation!$K:$K,ROW())</f>
        <v xml:space="preserve">  </v>
      </c>
      <c r="E1855" s="19">
        <f>INDEX([1]Calculation!$I:$I,ROW())</f>
        <v>0</v>
      </c>
      <c r="F1855" s="12">
        <f>ROUND(INDEX([1]Calculation!AL:AL,ROW()),1)</f>
        <v>0</v>
      </c>
      <c r="G1855" s="8">
        <f>ROUND(INDEX([1]Calculation!L:L,ROW()),0)</f>
        <v>0</v>
      </c>
      <c r="H1855" s="8">
        <f>ROUND(INDEX([1]Calculation!M:M,ROW()),0)</f>
        <v>0</v>
      </c>
      <c r="I1855" s="8">
        <f>ROUND(INDEX([1]Calculation!N:N,ROW()),0)</f>
        <v>0</v>
      </c>
      <c r="J1855" s="8">
        <f>ROUND(INDEX([1]Calculation!O:O,ROW()),0)</f>
        <v>0</v>
      </c>
      <c r="K1855" s="8">
        <f>ROUND(INDEX([1]Calculation!P:P,ROW()),0)</f>
        <v>0</v>
      </c>
      <c r="L1855" s="8">
        <f>ROUND(INDEX([1]Calculation!Q:Q,ROW()),0)</f>
        <v>0</v>
      </c>
      <c r="M1855" s="8">
        <f>ROUND(INDEX([1]Calculation!R:R,ROW()),0)</f>
        <v>0</v>
      </c>
      <c r="N1855" s="8">
        <f>ROUND(INDEX([1]Calculation!S:S,ROW()),0)</f>
        <v>0</v>
      </c>
      <c r="O1855" s="8">
        <f>ROUND(INDEX([1]Calculation!T:T,ROW()),0)</f>
        <v>0</v>
      </c>
      <c r="P1855" s="8">
        <f>INDEX([1]Calculation!CB:CB,ROW())</f>
        <v>0</v>
      </c>
    </row>
    <row r="1856" spans="1:16">
      <c r="A1856">
        <f>INDEX([1]Calculation!$F:$F,ROW())</f>
        <v>0</v>
      </c>
      <c r="B1856">
        <f>INDEX([1]Calculation!$D:$D,ROW())</f>
        <v>0</v>
      </c>
      <c r="C1856" t="str">
        <f>IF(INDEX([1]Calculation!$G:$G,ROW())=0,"-",INDEX([1]Calculation!$G:$G,ROW()))</f>
        <v>-</v>
      </c>
      <c r="D1856" t="str">
        <f>INDEX([1]Calculation!$J:$J,ROW())&amp;"  "&amp;INDEX([1]Calculation!$K:$K,ROW())</f>
        <v xml:space="preserve">  </v>
      </c>
      <c r="E1856" s="19">
        <f>INDEX([1]Calculation!$I:$I,ROW())</f>
        <v>0</v>
      </c>
      <c r="F1856" s="12">
        <f>ROUND(INDEX([1]Calculation!AL:AL,ROW()),1)</f>
        <v>0</v>
      </c>
      <c r="G1856" s="8">
        <f>ROUND(INDEX([1]Calculation!L:L,ROW()),0)</f>
        <v>0</v>
      </c>
      <c r="H1856" s="8">
        <f>ROUND(INDEX([1]Calculation!M:M,ROW()),0)</f>
        <v>0</v>
      </c>
      <c r="I1856" s="8">
        <f>ROUND(INDEX([1]Calculation!N:N,ROW()),0)</f>
        <v>0</v>
      </c>
      <c r="J1856" s="8">
        <f>ROUND(INDEX([1]Calculation!O:O,ROW()),0)</f>
        <v>0</v>
      </c>
      <c r="K1856" s="8">
        <f>ROUND(INDEX([1]Calculation!P:P,ROW()),0)</f>
        <v>0</v>
      </c>
      <c r="L1856" s="8">
        <f>ROUND(INDEX([1]Calculation!Q:Q,ROW()),0)</f>
        <v>0</v>
      </c>
      <c r="M1856" s="8">
        <f>ROUND(INDEX([1]Calculation!R:R,ROW()),0)</f>
        <v>0</v>
      </c>
      <c r="N1856" s="8">
        <f>ROUND(INDEX([1]Calculation!S:S,ROW()),0)</f>
        <v>0</v>
      </c>
      <c r="O1856" s="8">
        <f>ROUND(INDEX([1]Calculation!T:T,ROW()),0)</f>
        <v>0</v>
      </c>
      <c r="P1856" s="8">
        <f>INDEX([1]Calculation!CB:CB,ROW())</f>
        <v>0</v>
      </c>
    </row>
    <row r="1857" spans="1:16">
      <c r="A1857">
        <f>INDEX([1]Calculation!$F:$F,ROW())</f>
        <v>0</v>
      </c>
      <c r="B1857">
        <f>INDEX([1]Calculation!$D:$D,ROW())</f>
        <v>0</v>
      </c>
      <c r="C1857" t="str">
        <f>IF(INDEX([1]Calculation!$G:$G,ROW())=0,"-",INDEX([1]Calculation!$G:$G,ROW()))</f>
        <v>-</v>
      </c>
      <c r="D1857" t="str">
        <f>INDEX([1]Calculation!$J:$J,ROW())&amp;"  "&amp;INDEX([1]Calculation!$K:$K,ROW())</f>
        <v xml:space="preserve">  </v>
      </c>
      <c r="E1857" s="19">
        <f>INDEX([1]Calculation!$I:$I,ROW())</f>
        <v>0</v>
      </c>
      <c r="F1857" s="12">
        <f>ROUND(INDEX([1]Calculation!AL:AL,ROW()),1)</f>
        <v>0</v>
      </c>
      <c r="G1857" s="8">
        <f>ROUND(INDEX([1]Calculation!L:L,ROW()),0)</f>
        <v>0</v>
      </c>
      <c r="H1857" s="8">
        <f>ROUND(INDEX([1]Calculation!M:M,ROW()),0)</f>
        <v>0</v>
      </c>
      <c r="I1857" s="8">
        <f>ROUND(INDEX([1]Calculation!N:N,ROW()),0)</f>
        <v>0</v>
      </c>
      <c r="J1857" s="8">
        <f>ROUND(INDEX([1]Calculation!O:O,ROW()),0)</f>
        <v>0</v>
      </c>
      <c r="K1857" s="8">
        <f>ROUND(INDEX([1]Calculation!P:P,ROW()),0)</f>
        <v>0</v>
      </c>
      <c r="L1857" s="8">
        <f>ROUND(INDEX([1]Calculation!Q:Q,ROW()),0)</f>
        <v>0</v>
      </c>
      <c r="M1857" s="8">
        <f>ROUND(INDEX([1]Calculation!R:R,ROW()),0)</f>
        <v>0</v>
      </c>
      <c r="N1857" s="8">
        <f>ROUND(INDEX([1]Calculation!S:S,ROW()),0)</f>
        <v>0</v>
      </c>
      <c r="O1857" s="8">
        <f>ROUND(INDEX([1]Calculation!T:T,ROW()),0)</f>
        <v>0</v>
      </c>
      <c r="P1857" s="8">
        <f>INDEX([1]Calculation!CB:CB,ROW())</f>
        <v>0</v>
      </c>
    </row>
    <row r="1858" spans="1:16">
      <c r="A1858">
        <f>INDEX([1]Calculation!$F:$F,ROW())</f>
        <v>0</v>
      </c>
      <c r="B1858">
        <f>INDEX([1]Calculation!$D:$D,ROW())</f>
        <v>0</v>
      </c>
      <c r="C1858" t="str">
        <f>IF(INDEX([1]Calculation!$G:$G,ROW())=0,"-",INDEX([1]Calculation!$G:$G,ROW()))</f>
        <v>-</v>
      </c>
      <c r="D1858" t="str">
        <f>INDEX([1]Calculation!$J:$J,ROW())&amp;"  "&amp;INDEX([1]Calculation!$K:$K,ROW())</f>
        <v xml:space="preserve">  </v>
      </c>
      <c r="E1858" s="19">
        <f>INDEX([1]Calculation!$I:$I,ROW())</f>
        <v>0</v>
      </c>
      <c r="F1858" s="12">
        <f>ROUND(INDEX([1]Calculation!AL:AL,ROW()),1)</f>
        <v>0</v>
      </c>
      <c r="G1858" s="8">
        <f>ROUND(INDEX([1]Calculation!L:L,ROW()),0)</f>
        <v>0</v>
      </c>
      <c r="H1858" s="8">
        <f>ROUND(INDEX([1]Calculation!M:M,ROW()),0)</f>
        <v>0</v>
      </c>
      <c r="I1858" s="8">
        <f>ROUND(INDEX([1]Calculation!N:N,ROW()),0)</f>
        <v>0</v>
      </c>
      <c r="J1858" s="8">
        <f>ROUND(INDEX([1]Calculation!O:O,ROW()),0)</f>
        <v>0</v>
      </c>
      <c r="K1858" s="8">
        <f>ROUND(INDEX([1]Calculation!P:P,ROW()),0)</f>
        <v>0</v>
      </c>
      <c r="L1858" s="8">
        <f>ROUND(INDEX([1]Calculation!Q:Q,ROW()),0)</f>
        <v>0</v>
      </c>
      <c r="M1858" s="8">
        <f>ROUND(INDEX([1]Calculation!R:R,ROW()),0)</f>
        <v>0</v>
      </c>
      <c r="N1858" s="8">
        <f>ROUND(INDEX([1]Calculation!S:S,ROW()),0)</f>
        <v>0</v>
      </c>
      <c r="O1858" s="8">
        <f>ROUND(INDEX([1]Calculation!T:T,ROW()),0)</f>
        <v>0</v>
      </c>
      <c r="P1858" s="8">
        <f>INDEX([1]Calculation!CB:CB,ROW())</f>
        <v>0</v>
      </c>
    </row>
    <row r="1859" spans="1:16">
      <c r="A1859">
        <f>INDEX([1]Calculation!$F:$F,ROW())</f>
        <v>0</v>
      </c>
      <c r="B1859">
        <f>INDEX([1]Calculation!$D:$D,ROW())</f>
        <v>0</v>
      </c>
      <c r="C1859" t="str">
        <f>IF(INDEX([1]Calculation!$G:$G,ROW())=0,"-",INDEX([1]Calculation!$G:$G,ROW()))</f>
        <v>-</v>
      </c>
      <c r="D1859" t="str">
        <f>INDEX([1]Calculation!$J:$J,ROW())&amp;"  "&amp;INDEX([1]Calculation!$K:$K,ROW())</f>
        <v xml:space="preserve">  </v>
      </c>
      <c r="E1859" s="19">
        <f>INDEX([1]Calculation!$I:$I,ROW())</f>
        <v>0</v>
      </c>
      <c r="F1859" s="12">
        <f>ROUND(INDEX([1]Calculation!AL:AL,ROW()),1)</f>
        <v>0</v>
      </c>
      <c r="G1859" s="8">
        <f>ROUND(INDEX([1]Calculation!L:L,ROW()),0)</f>
        <v>0</v>
      </c>
      <c r="H1859" s="8">
        <f>ROUND(INDEX([1]Calculation!M:M,ROW()),0)</f>
        <v>0</v>
      </c>
      <c r="I1859" s="8">
        <f>ROUND(INDEX([1]Calculation!N:N,ROW()),0)</f>
        <v>0</v>
      </c>
      <c r="J1859" s="8">
        <f>ROUND(INDEX([1]Calculation!O:O,ROW()),0)</f>
        <v>0</v>
      </c>
      <c r="K1859" s="8">
        <f>ROUND(INDEX([1]Calculation!P:P,ROW()),0)</f>
        <v>0</v>
      </c>
      <c r="L1859" s="8">
        <f>ROUND(INDEX([1]Calculation!Q:Q,ROW()),0)</f>
        <v>0</v>
      </c>
      <c r="M1859" s="8">
        <f>ROUND(INDEX([1]Calculation!R:R,ROW()),0)</f>
        <v>0</v>
      </c>
      <c r="N1859" s="8">
        <f>ROUND(INDEX([1]Calculation!S:S,ROW()),0)</f>
        <v>0</v>
      </c>
      <c r="O1859" s="8">
        <f>ROUND(INDEX([1]Calculation!T:T,ROW()),0)</f>
        <v>0</v>
      </c>
      <c r="P1859" s="8">
        <f>INDEX([1]Calculation!CB:CB,ROW())</f>
        <v>0</v>
      </c>
    </row>
    <row r="1860" spans="1:16">
      <c r="A1860">
        <f>INDEX([1]Calculation!$F:$F,ROW())</f>
        <v>0</v>
      </c>
      <c r="B1860">
        <f>INDEX([1]Calculation!$D:$D,ROW())</f>
        <v>0</v>
      </c>
      <c r="C1860" t="str">
        <f>IF(INDEX([1]Calculation!$G:$G,ROW())=0,"-",INDEX([1]Calculation!$G:$G,ROW()))</f>
        <v>-</v>
      </c>
      <c r="D1860" t="str">
        <f>INDEX([1]Calculation!$J:$J,ROW())&amp;"  "&amp;INDEX([1]Calculation!$K:$K,ROW())</f>
        <v xml:space="preserve">  </v>
      </c>
      <c r="E1860" s="19">
        <f>INDEX([1]Calculation!$I:$I,ROW())</f>
        <v>0</v>
      </c>
      <c r="F1860" s="12">
        <f>ROUND(INDEX([1]Calculation!AL:AL,ROW()),1)</f>
        <v>0</v>
      </c>
      <c r="G1860" s="8">
        <f>ROUND(INDEX([1]Calculation!L:L,ROW()),0)</f>
        <v>0</v>
      </c>
      <c r="H1860" s="8">
        <f>ROUND(INDEX([1]Calculation!M:M,ROW()),0)</f>
        <v>0</v>
      </c>
      <c r="I1860" s="8">
        <f>ROUND(INDEX([1]Calculation!N:N,ROW()),0)</f>
        <v>0</v>
      </c>
      <c r="J1860" s="8">
        <f>ROUND(INDEX([1]Calculation!O:O,ROW()),0)</f>
        <v>0</v>
      </c>
      <c r="K1860" s="8">
        <f>ROUND(INDEX([1]Calculation!P:P,ROW()),0)</f>
        <v>0</v>
      </c>
      <c r="L1860" s="8">
        <f>ROUND(INDEX([1]Calculation!Q:Q,ROW()),0)</f>
        <v>0</v>
      </c>
      <c r="M1860" s="8">
        <f>ROUND(INDEX([1]Calculation!R:R,ROW()),0)</f>
        <v>0</v>
      </c>
      <c r="N1860" s="8">
        <f>ROUND(INDEX([1]Calculation!S:S,ROW()),0)</f>
        <v>0</v>
      </c>
      <c r="O1860" s="8">
        <f>ROUND(INDEX([1]Calculation!T:T,ROW()),0)</f>
        <v>0</v>
      </c>
      <c r="P1860" s="8">
        <f>INDEX([1]Calculation!CB:CB,ROW())</f>
        <v>0</v>
      </c>
    </row>
    <row r="1861" spans="1:16">
      <c r="A1861">
        <f>INDEX([1]Calculation!$F:$F,ROW())</f>
        <v>0</v>
      </c>
      <c r="B1861">
        <f>INDEX([1]Calculation!$D:$D,ROW())</f>
        <v>0</v>
      </c>
      <c r="C1861" t="str">
        <f>IF(INDEX([1]Calculation!$G:$G,ROW())=0,"-",INDEX([1]Calculation!$G:$G,ROW()))</f>
        <v>-</v>
      </c>
      <c r="D1861" t="str">
        <f>INDEX([1]Calculation!$J:$J,ROW())&amp;"  "&amp;INDEX([1]Calculation!$K:$K,ROW())</f>
        <v xml:space="preserve">  </v>
      </c>
      <c r="E1861" s="19">
        <f>INDEX([1]Calculation!$I:$I,ROW())</f>
        <v>0</v>
      </c>
      <c r="F1861" s="12">
        <f>ROUND(INDEX([1]Calculation!AL:AL,ROW()),1)</f>
        <v>0</v>
      </c>
      <c r="G1861" s="8">
        <f>ROUND(INDEX([1]Calculation!L:L,ROW()),0)</f>
        <v>0</v>
      </c>
      <c r="H1861" s="8">
        <f>ROUND(INDEX([1]Calculation!M:M,ROW()),0)</f>
        <v>0</v>
      </c>
      <c r="I1861" s="8">
        <f>ROUND(INDEX([1]Calculation!N:N,ROW()),0)</f>
        <v>0</v>
      </c>
      <c r="J1861" s="8">
        <f>ROUND(INDEX([1]Calculation!O:O,ROW()),0)</f>
        <v>0</v>
      </c>
      <c r="K1861" s="8">
        <f>ROUND(INDEX([1]Calculation!P:P,ROW()),0)</f>
        <v>0</v>
      </c>
      <c r="L1861" s="8">
        <f>ROUND(INDEX([1]Calculation!Q:Q,ROW()),0)</f>
        <v>0</v>
      </c>
      <c r="M1861" s="8">
        <f>ROUND(INDEX([1]Calculation!R:R,ROW()),0)</f>
        <v>0</v>
      </c>
      <c r="N1861" s="8">
        <f>ROUND(INDEX([1]Calculation!S:S,ROW()),0)</f>
        <v>0</v>
      </c>
      <c r="O1861" s="8">
        <f>ROUND(INDEX([1]Calculation!T:T,ROW()),0)</f>
        <v>0</v>
      </c>
      <c r="P1861" s="8">
        <f>INDEX([1]Calculation!CB:CB,ROW())</f>
        <v>0</v>
      </c>
    </row>
    <row r="1862" spans="1:16">
      <c r="A1862">
        <f>INDEX([1]Calculation!$F:$F,ROW())</f>
        <v>0</v>
      </c>
      <c r="B1862">
        <f>INDEX([1]Calculation!$D:$D,ROW())</f>
        <v>0</v>
      </c>
      <c r="C1862" t="str">
        <f>IF(INDEX([1]Calculation!$G:$G,ROW())=0,"-",INDEX([1]Calculation!$G:$G,ROW()))</f>
        <v>-</v>
      </c>
      <c r="D1862" t="str">
        <f>INDEX([1]Calculation!$J:$J,ROW())&amp;"  "&amp;INDEX([1]Calculation!$K:$K,ROW())</f>
        <v xml:space="preserve">  </v>
      </c>
      <c r="E1862" s="19">
        <f>INDEX([1]Calculation!$I:$I,ROW())</f>
        <v>0</v>
      </c>
      <c r="F1862" s="12">
        <f>ROUND(INDEX([1]Calculation!AL:AL,ROW()),1)</f>
        <v>0</v>
      </c>
      <c r="G1862" s="8">
        <f>ROUND(INDEX([1]Calculation!L:L,ROW()),0)</f>
        <v>0</v>
      </c>
      <c r="H1862" s="8">
        <f>ROUND(INDEX([1]Calculation!M:M,ROW()),0)</f>
        <v>0</v>
      </c>
      <c r="I1862" s="8">
        <f>ROUND(INDEX([1]Calculation!N:N,ROW()),0)</f>
        <v>0</v>
      </c>
      <c r="J1862" s="8">
        <f>ROUND(INDEX([1]Calculation!O:O,ROW()),0)</f>
        <v>0</v>
      </c>
      <c r="K1862" s="8">
        <f>ROUND(INDEX([1]Calculation!P:P,ROW()),0)</f>
        <v>0</v>
      </c>
      <c r="L1862" s="8">
        <f>ROUND(INDEX([1]Calculation!Q:Q,ROW()),0)</f>
        <v>0</v>
      </c>
      <c r="M1862" s="8">
        <f>ROUND(INDEX([1]Calculation!R:R,ROW()),0)</f>
        <v>0</v>
      </c>
      <c r="N1862" s="8">
        <f>ROUND(INDEX([1]Calculation!S:S,ROW()),0)</f>
        <v>0</v>
      </c>
      <c r="O1862" s="8">
        <f>ROUND(INDEX([1]Calculation!T:T,ROW()),0)</f>
        <v>0</v>
      </c>
      <c r="P1862" s="8">
        <f>INDEX([1]Calculation!CB:CB,ROW())</f>
        <v>0</v>
      </c>
    </row>
    <row r="1863" spans="1:16">
      <c r="A1863">
        <f>INDEX([1]Calculation!$F:$F,ROW())</f>
        <v>0</v>
      </c>
      <c r="B1863">
        <f>INDEX([1]Calculation!$D:$D,ROW())</f>
        <v>0</v>
      </c>
      <c r="C1863" t="str">
        <f>IF(INDEX([1]Calculation!$G:$G,ROW())=0,"-",INDEX([1]Calculation!$G:$G,ROW()))</f>
        <v>-</v>
      </c>
      <c r="D1863" t="str">
        <f>INDEX([1]Calculation!$J:$J,ROW())&amp;"  "&amp;INDEX([1]Calculation!$K:$K,ROW())</f>
        <v xml:space="preserve">  </v>
      </c>
      <c r="E1863" s="19">
        <f>INDEX([1]Calculation!$I:$I,ROW())</f>
        <v>0</v>
      </c>
      <c r="F1863" s="12">
        <f>ROUND(INDEX([1]Calculation!AL:AL,ROW()),1)</f>
        <v>0</v>
      </c>
      <c r="G1863" s="8">
        <f>ROUND(INDEX([1]Calculation!L:L,ROW()),0)</f>
        <v>0</v>
      </c>
      <c r="H1863" s="8">
        <f>ROUND(INDEX([1]Calculation!M:M,ROW()),0)</f>
        <v>0</v>
      </c>
      <c r="I1863" s="8">
        <f>ROUND(INDEX([1]Calculation!N:N,ROW()),0)</f>
        <v>0</v>
      </c>
      <c r="J1863" s="8">
        <f>ROUND(INDEX([1]Calculation!O:O,ROW()),0)</f>
        <v>0</v>
      </c>
      <c r="K1863" s="8">
        <f>ROUND(INDEX([1]Calculation!P:P,ROW()),0)</f>
        <v>0</v>
      </c>
      <c r="L1863" s="8">
        <f>ROUND(INDEX([1]Calculation!Q:Q,ROW()),0)</f>
        <v>0</v>
      </c>
      <c r="M1863" s="8">
        <f>ROUND(INDEX([1]Calculation!R:R,ROW()),0)</f>
        <v>0</v>
      </c>
      <c r="N1863" s="8">
        <f>ROUND(INDEX([1]Calculation!S:S,ROW()),0)</f>
        <v>0</v>
      </c>
      <c r="O1863" s="8">
        <f>ROUND(INDEX([1]Calculation!T:T,ROW()),0)</f>
        <v>0</v>
      </c>
      <c r="P1863" s="8">
        <f>INDEX([1]Calculation!CB:CB,ROW())</f>
        <v>0</v>
      </c>
    </row>
    <row r="1864" spans="1:16">
      <c r="A1864">
        <f>INDEX([1]Calculation!$F:$F,ROW())</f>
        <v>0</v>
      </c>
      <c r="B1864">
        <f>INDEX([1]Calculation!$D:$D,ROW())</f>
        <v>0</v>
      </c>
      <c r="C1864" t="str">
        <f>IF(INDEX([1]Calculation!$G:$G,ROW())=0,"-",INDEX([1]Calculation!$G:$G,ROW()))</f>
        <v>-</v>
      </c>
      <c r="D1864" t="str">
        <f>INDEX([1]Calculation!$J:$J,ROW())&amp;"  "&amp;INDEX([1]Calculation!$K:$K,ROW())</f>
        <v xml:space="preserve">  </v>
      </c>
      <c r="E1864" s="19">
        <f>INDEX([1]Calculation!$I:$I,ROW())</f>
        <v>0</v>
      </c>
      <c r="F1864" s="12">
        <f>ROUND(INDEX([1]Calculation!AL:AL,ROW()),1)</f>
        <v>0</v>
      </c>
      <c r="G1864" s="8">
        <f>ROUND(INDEX([1]Calculation!L:L,ROW()),0)</f>
        <v>0</v>
      </c>
      <c r="H1864" s="8">
        <f>ROUND(INDEX([1]Calculation!M:M,ROW()),0)</f>
        <v>0</v>
      </c>
      <c r="I1864" s="8">
        <f>ROUND(INDEX([1]Calculation!N:N,ROW()),0)</f>
        <v>0</v>
      </c>
      <c r="J1864" s="8">
        <f>ROUND(INDEX([1]Calculation!O:O,ROW()),0)</f>
        <v>0</v>
      </c>
      <c r="K1864" s="8">
        <f>ROUND(INDEX([1]Calculation!P:P,ROW()),0)</f>
        <v>0</v>
      </c>
      <c r="L1864" s="8">
        <f>ROUND(INDEX([1]Calculation!Q:Q,ROW()),0)</f>
        <v>0</v>
      </c>
      <c r="M1864" s="8">
        <f>ROUND(INDEX([1]Calculation!R:R,ROW()),0)</f>
        <v>0</v>
      </c>
      <c r="N1864" s="8">
        <f>ROUND(INDEX([1]Calculation!S:S,ROW()),0)</f>
        <v>0</v>
      </c>
      <c r="O1864" s="8">
        <f>ROUND(INDEX([1]Calculation!T:T,ROW()),0)</f>
        <v>0</v>
      </c>
      <c r="P1864" s="8">
        <f>INDEX([1]Calculation!CB:CB,ROW())</f>
        <v>0</v>
      </c>
    </row>
    <row r="1865" spans="1:16">
      <c r="A1865">
        <f>INDEX([1]Calculation!$F:$F,ROW())</f>
        <v>0</v>
      </c>
      <c r="B1865">
        <f>INDEX([1]Calculation!$D:$D,ROW())</f>
        <v>0</v>
      </c>
      <c r="C1865" t="str">
        <f>IF(INDEX([1]Calculation!$G:$G,ROW())=0,"-",INDEX([1]Calculation!$G:$G,ROW()))</f>
        <v>-</v>
      </c>
      <c r="D1865" t="str">
        <f>INDEX([1]Calculation!$J:$J,ROW())&amp;"  "&amp;INDEX([1]Calculation!$K:$K,ROW())</f>
        <v xml:space="preserve">  </v>
      </c>
      <c r="E1865" s="19">
        <f>INDEX([1]Calculation!$I:$I,ROW())</f>
        <v>0</v>
      </c>
      <c r="F1865" s="12">
        <f>ROUND(INDEX([1]Calculation!AL:AL,ROW()),1)</f>
        <v>0</v>
      </c>
      <c r="G1865" s="8">
        <f>ROUND(INDEX([1]Calculation!L:L,ROW()),0)</f>
        <v>0</v>
      </c>
      <c r="H1865" s="8">
        <f>ROUND(INDEX([1]Calculation!M:M,ROW()),0)</f>
        <v>0</v>
      </c>
      <c r="I1865" s="8">
        <f>ROUND(INDEX([1]Calculation!N:N,ROW()),0)</f>
        <v>0</v>
      </c>
      <c r="J1865" s="8">
        <f>ROUND(INDEX([1]Calculation!O:O,ROW()),0)</f>
        <v>0</v>
      </c>
      <c r="K1865" s="8">
        <f>ROUND(INDEX([1]Calculation!P:P,ROW()),0)</f>
        <v>0</v>
      </c>
      <c r="L1865" s="8">
        <f>ROUND(INDEX([1]Calculation!Q:Q,ROW()),0)</f>
        <v>0</v>
      </c>
      <c r="M1865" s="8">
        <f>ROUND(INDEX([1]Calculation!R:R,ROW()),0)</f>
        <v>0</v>
      </c>
      <c r="N1865" s="8">
        <f>ROUND(INDEX([1]Calculation!S:S,ROW()),0)</f>
        <v>0</v>
      </c>
      <c r="O1865" s="8">
        <f>ROUND(INDEX([1]Calculation!T:T,ROW()),0)</f>
        <v>0</v>
      </c>
      <c r="P1865" s="8">
        <f>INDEX([1]Calculation!CB:CB,ROW())</f>
        <v>0</v>
      </c>
    </row>
    <row r="1866" spans="1:16">
      <c r="A1866">
        <f>INDEX([1]Calculation!$F:$F,ROW())</f>
        <v>0</v>
      </c>
      <c r="B1866">
        <f>INDEX([1]Calculation!$D:$D,ROW())</f>
        <v>0</v>
      </c>
      <c r="C1866" t="str">
        <f>IF(INDEX([1]Calculation!$G:$G,ROW())=0,"-",INDEX([1]Calculation!$G:$G,ROW()))</f>
        <v>-</v>
      </c>
      <c r="D1866" t="str">
        <f>INDEX([1]Calculation!$J:$J,ROW())&amp;"  "&amp;INDEX([1]Calculation!$K:$K,ROW())</f>
        <v xml:space="preserve">  </v>
      </c>
      <c r="E1866" s="19">
        <f>INDEX([1]Calculation!$I:$I,ROW())</f>
        <v>0</v>
      </c>
      <c r="F1866" s="12">
        <f>ROUND(INDEX([1]Calculation!AL:AL,ROW()),1)</f>
        <v>0</v>
      </c>
      <c r="G1866" s="8">
        <f>ROUND(INDEX([1]Calculation!L:L,ROW()),0)</f>
        <v>0</v>
      </c>
      <c r="H1866" s="8">
        <f>ROUND(INDEX([1]Calculation!M:M,ROW()),0)</f>
        <v>0</v>
      </c>
      <c r="I1866" s="8">
        <f>ROUND(INDEX([1]Calculation!N:N,ROW()),0)</f>
        <v>0</v>
      </c>
      <c r="J1866" s="8">
        <f>ROUND(INDEX([1]Calculation!O:O,ROW()),0)</f>
        <v>0</v>
      </c>
      <c r="K1866" s="8">
        <f>ROUND(INDEX([1]Calculation!P:P,ROW()),0)</f>
        <v>0</v>
      </c>
      <c r="L1866" s="8">
        <f>ROUND(INDEX([1]Calculation!Q:Q,ROW()),0)</f>
        <v>0</v>
      </c>
      <c r="M1866" s="8">
        <f>ROUND(INDEX([1]Calculation!R:R,ROW()),0)</f>
        <v>0</v>
      </c>
      <c r="N1866" s="8">
        <f>ROUND(INDEX([1]Calculation!S:S,ROW()),0)</f>
        <v>0</v>
      </c>
      <c r="O1866" s="8">
        <f>ROUND(INDEX([1]Calculation!T:T,ROW()),0)</f>
        <v>0</v>
      </c>
      <c r="P1866" s="8">
        <f>INDEX([1]Calculation!CB:CB,ROW())</f>
        <v>0</v>
      </c>
    </row>
    <row r="1867" spans="1:16">
      <c r="A1867">
        <f>INDEX([1]Calculation!$F:$F,ROW())</f>
        <v>0</v>
      </c>
      <c r="B1867">
        <f>INDEX([1]Calculation!$D:$D,ROW())</f>
        <v>0</v>
      </c>
      <c r="C1867" t="str">
        <f>IF(INDEX([1]Calculation!$G:$G,ROW())=0,"-",INDEX([1]Calculation!$G:$G,ROW()))</f>
        <v>-</v>
      </c>
      <c r="D1867" t="str">
        <f>INDEX([1]Calculation!$J:$J,ROW())&amp;"  "&amp;INDEX([1]Calculation!$K:$K,ROW())</f>
        <v xml:space="preserve">  </v>
      </c>
      <c r="E1867" s="19">
        <f>INDEX([1]Calculation!$I:$I,ROW())</f>
        <v>0</v>
      </c>
      <c r="F1867" s="12">
        <f>ROUND(INDEX([1]Calculation!AL:AL,ROW()),1)</f>
        <v>0</v>
      </c>
      <c r="G1867" s="8">
        <f>ROUND(INDEX([1]Calculation!L:L,ROW()),0)</f>
        <v>0</v>
      </c>
      <c r="H1867" s="8">
        <f>ROUND(INDEX([1]Calculation!M:M,ROW()),0)</f>
        <v>0</v>
      </c>
      <c r="I1867" s="8">
        <f>ROUND(INDEX([1]Calculation!N:N,ROW()),0)</f>
        <v>0</v>
      </c>
      <c r="J1867" s="8">
        <f>ROUND(INDEX([1]Calculation!O:O,ROW()),0)</f>
        <v>0</v>
      </c>
      <c r="K1867" s="8">
        <f>ROUND(INDEX([1]Calculation!P:P,ROW()),0)</f>
        <v>0</v>
      </c>
      <c r="L1867" s="8">
        <f>ROUND(INDEX([1]Calculation!Q:Q,ROW()),0)</f>
        <v>0</v>
      </c>
      <c r="M1867" s="8">
        <f>ROUND(INDEX([1]Calculation!R:R,ROW()),0)</f>
        <v>0</v>
      </c>
      <c r="N1867" s="8">
        <f>ROUND(INDEX([1]Calculation!S:S,ROW()),0)</f>
        <v>0</v>
      </c>
      <c r="O1867" s="8">
        <f>ROUND(INDEX([1]Calculation!T:T,ROW()),0)</f>
        <v>0</v>
      </c>
      <c r="P1867" s="8">
        <f>INDEX([1]Calculation!CB:CB,ROW())</f>
        <v>0</v>
      </c>
    </row>
    <row r="1868" spans="1:16">
      <c r="A1868">
        <f>INDEX([1]Calculation!$F:$F,ROW())</f>
        <v>0</v>
      </c>
      <c r="B1868">
        <f>INDEX([1]Calculation!$D:$D,ROW())</f>
        <v>0</v>
      </c>
      <c r="C1868" t="str">
        <f>IF(INDEX([1]Calculation!$G:$G,ROW())=0,"-",INDEX([1]Calculation!$G:$G,ROW()))</f>
        <v>-</v>
      </c>
      <c r="D1868" t="str">
        <f>INDEX([1]Calculation!$J:$J,ROW())&amp;"  "&amp;INDEX([1]Calculation!$K:$K,ROW())</f>
        <v xml:space="preserve">  </v>
      </c>
      <c r="E1868" s="19">
        <f>INDEX([1]Calculation!$I:$I,ROW())</f>
        <v>0</v>
      </c>
      <c r="F1868" s="12">
        <f>ROUND(INDEX([1]Calculation!AL:AL,ROW()),1)</f>
        <v>0</v>
      </c>
      <c r="G1868" s="8">
        <f>ROUND(INDEX([1]Calculation!L:L,ROW()),0)</f>
        <v>0</v>
      </c>
      <c r="H1868" s="8">
        <f>ROUND(INDEX([1]Calculation!M:M,ROW()),0)</f>
        <v>0</v>
      </c>
      <c r="I1868" s="8">
        <f>ROUND(INDEX([1]Calculation!N:N,ROW()),0)</f>
        <v>0</v>
      </c>
      <c r="J1868" s="8">
        <f>ROUND(INDEX([1]Calculation!O:O,ROW()),0)</f>
        <v>0</v>
      </c>
      <c r="K1868" s="8">
        <f>ROUND(INDEX([1]Calculation!P:P,ROW()),0)</f>
        <v>0</v>
      </c>
      <c r="L1868" s="8">
        <f>ROUND(INDEX([1]Calculation!Q:Q,ROW()),0)</f>
        <v>0</v>
      </c>
      <c r="M1868" s="8">
        <f>ROUND(INDEX([1]Calculation!R:R,ROW()),0)</f>
        <v>0</v>
      </c>
      <c r="N1868" s="8">
        <f>ROUND(INDEX([1]Calculation!S:S,ROW()),0)</f>
        <v>0</v>
      </c>
      <c r="O1868" s="8">
        <f>ROUND(INDEX([1]Calculation!T:T,ROW()),0)</f>
        <v>0</v>
      </c>
      <c r="P1868" s="8">
        <f>INDEX([1]Calculation!CB:CB,ROW())</f>
        <v>0</v>
      </c>
    </row>
    <row r="1869" spans="1:16">
      <c r="A1869">
        <f>INDEX([1]Calculation!$F:$F,ROW())</f>
        <v>0</v>
      </c>
      <c r="B1869">
        <f>INDEX([1]Calculation!$D:$D,ROW())</f>
        <v>0</v>
      </c>
      <c r="C1869" t="str">
        <f>IF(INDEX([1]Calculation!$G:$G,ROW())=0,"-",INDEX([1]Calculation!$G:$G,ROW()))</f>
        <v>-</v>
      </c>
      <c r="D1869" t="str">
        <f>INDEX([1]Calculation!$J:$J,ROW())&amp;"  "&amp;INDEX([1]Calculation!$K:$K,ROW())</f>
        <v xml:space="preserve">  </v>
      </c>
      <c r="E1869" s="19">
        <f>INDEX([1]Calculation!$I:$I,ROW())</f>
        <v>0</v>
      </c>
      <c r="F1869" s="12">
        <f>ROUND(INDEX([1]Calculation!AL:AL,ROW()),1)</f>
        <v>0</v>
      </c>
      <c r="G1869" s="8">
        <f>ROUND(INDEX([1]Calculation!L:L,ROW()),0)</f>
        <v>0</v>
      </c>
      <c r="H1869" s="8">
        <f>ROUND(INDEX([1]Calculation!M:M,ROW()),0)</f>
        <v>0</v>
      </c>
      <c r="I1869" s="8">
        <f>ROUND(INDEX([1]Calculation!N:N,ROW()),0)</f>
        <v>0</v>
      </c>
      <c r="J1869" s="8">
        <f>ROUND(INDEX([1]Calculation!O:O,ROW()),0)</f>
        <v>0</v>
      </c>
      <c r="K1869" s="8">
        <f>ROUND(INDEX([1]Calculation!P:P,ROW()),0)</f>
        <v>0</v>
      </c>
      <c r="L1869" s="8">
        <f>ROUND(INDEX([1]Calculation!Q:Q,ROW()),0)</f>
        <v>0</v>
      </c>
      <c r="M1869" s="8">
        <f>ROUND(INDEX([1]Calculation!R:R,ROW()),0)</f>
        <v>0</v>
      </c>
      <c r="N1869" s="8">
        <f>ROUND(INDEX([1]Calculation!S:S,ROW()),0)</f>
        <v>0</v>
      </c>
      <c r="O1869" s="8">
        <f>ROUND(INDEX([1]Calculation!T:T,ROW()),0)</f>
        <v>0</v>
      </c>
      <c r="P1869" s="8">
        <f>INDEX([1]Calculation!CB:CB,ROW())</f>
        <v>0</v>
      </c>
    </row>
    <row r="1870" spans="1:16">
      <c r="A1870">
        <f>INDEX([1]Calculation!$F:$F,ROW())</f>
        <v>0</v>
      </c>
      <c r="B1870">
        <f>INDEX([1]Calculation!$D:$D,ROW())</f>
        <v>0</v>
      </c>
      <c r="C1870" t="str">
        <f>IF(INDEX([1]Calculation!$G:$G,ROW())=0,"-",INDEX([1]Calculation!$G:$G,ROW()))</f>
        <v>-</v>
      </c>
      <c r="D1870" t="str">
        <f>INDEX([1]Calculation!$J:$J,ROW())&amp;"  "&amp;INDEX([1]Calculation!$K:$K,ROW())</f>
        <v xml:space="preserve">  </v>
      </c>
      <c r="E1870" s="19">
        <f>INDEX([1]Calculation!$I:$I,ROW())</f>
        <v>0</v>
      </c>
      <c r="F1870" s="12">
        <f>ROUND(INDEX([1]Calculation!AL:AL,ROW()),1)</f>
        <v>0</v>
      </c>
      <c r="G1870" s="8">
        <f>ROUND(INDEX([1]Calculation!L:L,ROW()),0)</f>
        <v>0</v>
      </c>
      <c r="H1870" s="8">
        <f>ROUND(INDEX([1]Calculation!M:M,ROW()),0)</f>
        <v>0</v>
      </c>
      <c r="I1870" s="8">
        <f>ROUND(INDEX([1]Calculation!N:N,ROW()),0)</f>
        <v>0</v>
      </c>
      <c r="J1870" s="8">
        <f>ROUND(INDEX([1]Calculation!O:O,ROW()),0)</f>
        <v>0</v>
      </c>
      <c r="K1870" s="8">
        <f>ROUND(INDEX([1]Calculation!P:P,ROW()),0)</f>
        <v>0</v>
      </c>
      <c r="L1870" s="8">
        <f>ROUND(INDEX([1]Calculation!Q:Q,ROW()),0)</f>
        <v>0</v>
      </c>
      <c r="M1870" s="8">
        <f>ROUND(INDEX([1]Calculation!R:R,ROW()),0)</f>
        <v>0</v>
      </c>
      <c r="N1870" s="8">
        <f>ROUND(INDEX([1]Calculation!S:S,ROW()),0)</f>
        <v>0</v>
      </c>
      <c r="O1870" s="8">
        <f>ROUND(INDEX([1]Calculation!T:T,ROW()),0)</f>
        <v>0</v>
      </c>
      <c r="P1870" s="8">
        <f>INDEX([1]Calculation!CB:CB,ROW())</f>
        <v>0</v>
      </c>
    </row>
    <row r="1871" spans="1:16">
      <c r="A1871">
        <f>INDEX([1]Calculation!$F:$F,ROW())</f>
        <v>0</v>
      </c>
      <c r="B1871">
        <f>INDEX([1]Calculation!$D:$D,ROW())</f>
        <v>0</v>
      </c>
      <c r="C1871" t="str">
        <f>IF(INDEX([1]Calculation!$G:$G,ROW())=0,"-",INDEX([1]Calculation!$G:$G,ROW()))</f>
        <v>-</v>
      </c>
      <c r="D1871" t="str">
        <f>INDEX([1]Calculation!$J:$J,ROW())&amp;"  "&amp;INDEX([1]Calculation!$K:$K,ROW())</f>
        <v xml:space="preserve">  </v>
      </c>
      <c r="E1871" s="19">
        <f>INDEX([1]Calculation!$I:$I,ROW())</f>
        <v>0</v>
      </c>
      <c r="F1871" s="12">
        <f>ROUND(INDEX([1]Calculation!AL:AL,ROW()),1)</f>
        <v>0</v>
      </c>
      <c r="G1871" s="8">
        <f>ROUND(INDEX([1]Calculation!L:L,ROW()),0)</f>
        <v>0</v>
      </c>
      <c r="H1871" s="8">
        <f>ROUND(INDEX([1]Calculation!M:M,ROW()),0)</f>
        <v>0</v>
      </c>
      <c r="I1871" s="8">
        <f>ROUND(INDEX([1]Calculation!N:N,ROW()),0)</f>
        <v>0</v>
      </c>
      <c r="J1871" s="8">
        <f>ROUND(INDEX([1]Calculation!O:O,ROW()),0)</f>
        <v>0</v>
      </c>
      <c r="K1871" s="8">
        <f>ROUND(INDEX([1]Calculation!P:P,ROW()),0)</f>
        <v>0</v>
      </c>
      <c r="L1871" s="8">
        <f>ROUND(INDEX([1]Calculation!Q:Q,ROW()),0)</f>
        <v>0</v>
      </c>
      <c r="M1871" s="8">
        <f>ROUND(INDEX([1]Calculation!R:R,ROW()),0)</f>
        <v>0</v>
      </c>
      <c r="N1871" s="8">
        <f>ROUND(INDEX([1]Calculation!S:S,ROW()),0)</f>
        <v>0</v>
      </c>
      <c r="O1871" s="8">
        <f>ROUND(INDEX([1]Calculation!T:T,ROW()),0)</f>
        <v>0</v>
      </c>
      <c r="P1871" s="8">
        <f>INDEX([1]Calculation!CB:CB,ROW())</f>
        <v>0</v>
      </c>
    </row>
    <row r="1872" spans="1:16">
      <c r="A1872">
        <f>INDEX([1]Calculation!$F:$F,ROW())</f>
        <v>0</v>
      </c>
      <c r="B1872">
        <f>INDEX([1]Calculation!$D:$D,ROW())</f>
        <v>0</v>
      </c>
      <c r="C1872" t="str">
        <f>IF(INDEX([1]Calculation!$G:$G,ROW())=0,"-",INDEX([1]Calculation!$G:$G,ROW()))</f>
        <v>-</v>
      </c>
      <c r="D1872" t="str">
        <f>INDEX([1]Calculation!$J:$J,ROW())&amp;"  "&amp;INDEX([1]Calculation!$K:$K,ROW())</f>
        <v xml:space="preserve">  </v>
      </c>
      <c r="E1872" s="19">
        <f>INDEX([1]Calculation!$I:$I,ROW())</f>
        <v>0</v>
      </c>
      <c r="F1872" s="12">
        <f>ROUND(INDEX([1]Calculation!AL:AL,ROW()),1)</f>
        <v>0</v>
      </c>
      <c r="G1872" s="8">
        <f>ROUND(INDEX([1]Calculation!L:L,ROW()),0)</f>
        <v>0</v>
      </c>
      <c r="H1872" s="8">
        <f>ROUND(INDEX([1]Calculation!M:M,ROW()),0)</f>
        <v>0</v>
      </c>
      <c r="I1872" s="8">
        <f>ROUND(INDEX([1]Calculation!N:N,ROW()),0)</f>
        <v>0</v>
      </c>
      <c r="J1872" s="8">
        <f>ROUND(INDEX([1]Calculation!O:O,ROW()),0)</f>
        <v>0</v>
      </c>
      <c r="K1872" s="8">
        <f>ROUND(INDEX([1]Calculation!P:P,ROW()),0)</f>
        <v>0</v>
      </c>
      <c r="L1872" s="8">
        <f>ROUND(INDEX([1]Calculation!Q:Q,ROW()),0)</f>
        <v>0</v>
      </c>
      <c r="M1872" s="8">
        <f>ROUND(INDEX([1]Calculation!R:R,ROW()),0)</f>
        <v>0</v>
      </c>
      <c r="N1872" s="8">
        <f>ROUND(INDEX([1]Calculation!S:S,ROW()),0)</f>
        <v>0</v>
      </c>
      <c r="O1872" s="8">
        <f>ROUND(INDEX([1]Calculation!T:T,ROW()),0)</f>
        <v>0</v>
      </c>
      <c r="P1872" s="8">
        <f>INDEX([1]Calculation!CB:CB,ROW())</f>
        <v>0</v>
      </c>
    </row>
    <row r="1873" spans="1:16">
      <c r="A1873">
        <f>INDEX([1]Calculation!$F:$F,ROW())</f>
        <v>0</v>
      </c>
      <c r="B1873">
        <f>INDEX([1]Calculation!$D:$D,ROW())</f>
        <v>0</v>
      </c>
      <c r="C1873" t="str">
        <f>IF(INDEX([1]Calculation!$G:$G,ROW())=0,"-",INDEX([1]Calculation!$G:$G,ROW()))</f>
        <v>-</v>
      </c>
      <c r="D1873" t="str">
        <f>INDEX([1]Calculation!$J:$J,ROW())&amp;"  "&amp;INDEX([1]Calculation!$K:$K,ROW())</f>
        <v xml:space="preserve">  </v>
      </c>
      <c r="E1873" s="19">
        <f>INDEX([1]Calculation!$I:$I,ROW())</f>
        <v>0</v>
      </c>
      <c r="F1873" s="12">
        <f>ROUND(INDEX([1]Calculation!AL:AL,ROW()),1)</f>
        <v>0</v>
      </c>
      <c r="G1873" s="8">
        <f>ROUND(INDEX([1]Calculation!L:L,ROW()),0)</f>
        <v>0</v>
      </c>
      <c r="H1873" s="8">
        <f>ROUND(INDEX([1]Calculation!M:M,ROW()),0)</f>
        <v>0</v>
      </c>
      <c r="I1873" s="8">
        <f>ROUND(INDEX([1]Calculation!N:N,ROW()),0)</f>
        <v>0</v>
      </c>
      <c r="J1873" s="8">
        <f>ROUND(INDEX([1]Calculation!O:O,ROW()),0)</f>
        <v>0</v>
      </c>
      <c r="K1873" s="8">
        <f>ROUND(INDEX([1]Calculation!P:P,ROW()),0)</f>
        <v>0</v>
      </c>
      <c r="L1873" s="8">
        <f>ROUND(INDEX([1]Calculation!Q:Q,ROW()),0)</f>
        <v>0</v>
      </c>
      <c r="M1873" s="8">
        <f>ROUND(INDEX([1]Calculation!R:R,ROW()),0)</f>
        <v>0</v>
      </c>
      <c r="N1873" s="8">
        <f>ROUND(INDEX([1]Calculation!S:S,ROW()),0)</f>
        <v>0</v>
      </c>
      <c r="O1873" s="8">
        <f>ROUND(INDEX([1]Calculation!T:T,ROW()),0)</f>
        <v>0</v>
      </c>
      <c r="P1873" s="8">
        <f>INDEX([1]Calculation!CB:CB,ROW())</f>
        <v>0</v>
      </c>
    </row>
    <row r="1874" spans="1:16">
      <c r="A1874">
        <f>INDEX([1]Calculation!$F:$F,ROW())</f>
        <v>0</v>
      </c>
      <c r="B1874">
        <f>INDEX([1]Calculation!$D:$D,ROW())</f>
        <v>0</v>
      </c>
      <c r="C1874" t="str">
        <f>IF(INDEX([1]Calculation!$G:$G,ROW())=0,"-",INDEX([1]Calculation!$G:$G,ROW()))</f>
        <v>-</v>
      </c>
      <c r="D1874" t="str">
        <f>INDEX([1]Calculation!$J:$J,ROW())&amp;"  "&amp;INDEX([1]Calculation!$K:$K,ROW())</f>
        <v xml:space="preserve">  </v>
      </c>
      <c r="E1874" s="19">
        <f>INDEX([1]Calculation!$I:$I,ROW())</f>
        <v>0</v>
      </c>
      <c r="F1874" s="12">
        <f>ROUND(INDEX([1]Calculation!AL:AL,ROW()),1)</f>
        <v>0</v>
      </c>
      <c r="G1874" s="8">
        <f>ROUND(INDEX([1]Calculation!L:L,ROW()),0)</f>
        <v>0</v>
      </c>
      <c r="H1874" s="8">
        <f>ROUND(INDEX([1]Calculation!M:M,ROW()),0)</f>
        <v>0</v>
      </c>
      <c r="I1874" s="8">
        <f>ROUND(INDEX([1]Calculation!N:N,ROW()),0)</f>
        <v>0</v>
      </c>
      <c r="J1874" s="8">
        <f>ROUND(INDEX([1]Calculation!O:O,ROW()),0)</f>
        <v>0</v>
      </c>
      <c r="K1874" s="8">
        <f>ROUND(INDEX([1]Calculation!P:P,ROW()),0)</f>
        <v>0</v>
      </c>
      <c r="L1874" s="8">
        <f>ROUND(INDEX([1]Calculation!Q:Q,ROW()),0)</f>
        <v>0</v>
      </c>
      <c r="M1874" s="8">
        <f>ROUND(INDEX([1]Calculation!R:R,ROW()),0)</f>
        <v>0</v>
      </c>
      <c r="N1874" s="8">
        <f>ROUND(INDEX([1]Calculation!S:S,ROW()),0)</f>
        <v>0</v>
      </c>
      <c r="O1874" s="8">
        <f>ROUND(INDEX([1]Calculation!T:T,ROW()),0)</f>
        <v>0</v>
      </c>
      <c r="P1874" s="8">
        <f>INDEX([1]Calculation!CB:CB,ROW())</f>
        <v>0</v>
      </c>
    </row>
    <row r="1875" spans="1:16">
      <c r="A1875">
        <f>INDEX([1]Calculation!$F:$F,ROW())</f>
        <v>0</v>
      </c>
      <c r="B1875">
        <f>INDEX([1]Calculation!$D:$D,ROW())</f>
        <v>0</v>
      </c>
      <c r="C1875" t="str">
        <f>IF(INDEX([1]Calculation!$G:$G,ROW())=0,"-",INDEX([1]Calculation!$G:$G,ROW()))</f>
        <v>-</v>
      </c>
      <c r="D1875" t="str">
        <f>INDEX([1]Calculation!$J:$J,ROW())&amp;"  "&amp;INDEX([1]Calculation!$K:$K,ROW())</f>
        <v xml:space="preserve">  </v>
      </c>
      <c r="E1875" s="19">
        <f>INDEX([1]Calculation!$I:$I,ROW())</f>
        <v>0</v>
      </c>
      <c r="F1875" s="12">
        <f>ROUND(INDEX([1]Calculation!AL:AL,ROW()),1)</f>
        <v>0</v>
      </c>
      <c r="G1875" s="8">
        <f>ROUND(INDEX([1]Calculation!L:L,ROW()),0)</f>
        <v>0</v>
      </c>
      <c r="H1875" s="8">
        <f>ROUND(INDEX([1]Calculation!M:M,ROW()),0)</f>
        <v>0</v>
      </c>
      <c r="I1875" s="8">
        <f>ROUND(INDEX([1]Calculation!N:N,ROW()),0)</f>
        <v>0</v>
      </c>
      <c r="J1875" s="8">
        <f>ROUND(INDEX([1]Calculation!O:O,ROW()),0)</f>
        <v>0</v>
      </c>
      <c r="K1875" s="8">
        <f>ROUND(INDEX([1]Calculation!P:P,ROW()),0)</f>
        <v>0</v>
      </c>
      <c r="L1875" s="8">
        <f>ROUND(INDEX([1]Calculation!Q:Q,ROW()),0)</f>
        <v>0</v>
      </c>
      <c r="M1875" s="8">
        <f>ROUND(INDEX([1]Calculation!R:R,ROW()),0)</f>
        <v>0</v>
      </c>
      <c r="N1875" s="8">
        <f>ROUND(INDEX([1]Calculation!S:S,ROW()),0)</f>
        <v>0</v>
      </c>
      <c r="O1875" s="8">
        <f>ROUND(INDEX([1]Calculation!T:T,ROW()),0)</f>
        <v>0</v>
      </c>
      <c r="P1875" s="8">
        <f>INDEX([1]Calculation!CB:CB,ROW())</f>
        <v>0</v>
      </c>
    </row>
    <row r="1876" spans="1:16">
      <c r="A1876">
        <f>INDEX([1]Calculation!$F:$F,ROW())</f>
        <v>0</v>
      </c>
      <c r="B1876">
        <f>INDEX([1]Calculation!$D:$D,ROW())</f>
        <v>0</v>
      </c>
      <c r="C1876" t="str">
        <f>IF(INDEX([1]Calculation!$G:$G,ROW())=0,"-",INDEX([1]Calculation!$G:$G,ROW()))</f>
        <v>-</v>
      </c>
      <c r="D1876" t="str">
        <f>INDEX([1]Calculation!$J:$J,ROW())&amp;"  "&amp;INDEX([1]Calculation!$K:$K,ROW())</f>
        <v xml:space="preserve">  </v>
      </c>
      <c r="E1876" s="19">
        <f>INDEX([1]Calculation!$I:$I,ROW())</f>
        <v>0</v>
      </c>
      <c r="F1876" s="12">
        <f>ROUND(INDEX([1]Calculation!AL:AL,ROW()),1)</f>
        <v>0</v>
      </c>
      <c r="G1876" s="8">
        <f>ROUND(INDEX([1]Calculation!L:L,ROW()),0)</f>
        <v>0</v>
      </c>
      <c r="H1876" s="8">
        <f>ROUND(INDEX([1]Calculation!M:M,ROW()),0)</f>
        <v>0</v>
      </c>
      <c r="I1876" s="8">
        <f>ROUND(INDEX([1]Calculation!N:N,ROW()),0)</f>
        <v>0</v>
      </c>
      <c r="J1876" s="8">
        <f>ROUND(INDEX([1]Calculation!O:O,ROW()),0)</f>
        <v>0</v>
      </c>
      <c r="K1876" s="8">
        <f>ROUND(INDEX([1]Calculation!P:P,ROW()),0)</f>
        <v>0</v>
      </c>
      <c r="L1876" s="8">
        <f>ROUND(INDEX([1]Calculation!Q:Q,ROW()),0)</f>
        <v>0</v>
      </c>
      <c r="M1876" s="8">
        <f>ROUND(INDEX([1]Calculation!R:R,ROW()),0)</f>
        <v>0</v>
      </c>
      <c r="N1876" s="8">
        <f>ROUND(INDEX([1]Calculation!S:S,ROW()),0)</f>
        <v>0</v>
      </c>
      <c r="O1876" s="8">
        <f>ROUND(INDEX([1]Calculation!T:T,ROW()),0)</f>
        <v>0</v>
      </c>
      <c r="P1876" s="8">
        <f>INDEX([1]Calculation!CB:CB,ROW())</f>
        <v>0</v>
      </c>
    </row>
    <row r="1877" spans="1:16">
      <c r="A1877">
        <f>INDEX([1]Calculation!$F:$F,ROW())</f>
        <v>0</v>
      </c>
      <c r="B1877">
        <f>INDEX([1]Calculation!$D:$D,ROW())</f>
        <v>0</v>
      </c>
      <c r="C1877" t="str">
        <f>IF(INDEX([1]Calculation!$G:$G,ROW())=0,"-",INDEX([1]Calculation!$G:$G,ROW()))</f>
        <v>-</v>
      </c>
      <c r="D1877" t="str">
        <f>INDEX([1]Calculation!$J:$J,ROW())&amp;"  "&amp;INDEX([1]Calculation!$K:$K,ROW())</f>
        <v xml:space="preserve">  </v>
      </c>
      <c r="E1877" s="19">
        <f>INDEX([1]Calculation!$I:$I,ROW())</f>
        <v>0</v>
      </c>
      <c r="F1877" s="12">
        <f>ROUND(INDEX([1]Calculation!AL:AL,ROW()),1)</f>
        <v>0</v>
      </c>
      <c r="G1877" s="8">
        <f>ROUND(INDEX([1]Calculation!L:L,ROW()),0)</f>
        <v>0</v>
      </c>
      <c r="H1877" s="8">
        <f>ROUND(INDEX([1]Calculation!M:M,ROW()),0)</f>
        <v>0</v>
      </c>
      <c r="I1877" s="8">
        <f>ROUND(INDEX([1]Calculation!N:N,ROW()),0)</f>
        <v>0</v>
      </c>
      <c r="J1877" s="8">
        <f>ROUND(INDEX([1]Calculation!O:O,ROW()),0)</f>
        <v>0</v>
      </c>
      <c r="K1877" s="8">
        <f>ROUND(INDEX([1]Calculation!P:P,ROW()),0)</f>
        <v>0</v>
      </c>
      <c r="L1877" s="8">
        <f>ROUND(INDEX([1]Calculation!Q:Q,ROW()),0)</f>
        <v>0</v>
      </c>
      <c r="M1877" s="8">
        <f>ROUND(INDEX([1]Calculation!R:R,ROW()),0)</f>
        <v>0</v>
      </c>
      <c r="N1877" s="8">
        <f>ROUND(INDEX([1]Calculation!S:S,ROW()),0)</f>
        <v>0</v>
      </c>
      <c r="O1877" s="8">
        <f>ROUND(INDEX([1]Calculation!T:T,ROW()),0)</f>
        <v>0</v>
      </c>
      <c r="P1877" s="8">
        <f>INDEX([1]Calculation!CB:CB,ROW())</f>
        <v>0</v>
      </c>
    </row>
    <row r="1878" spans="1:16">
      <c r="A1878">
        <f>INDEX([1]Calculation!$F:$F,ROW())</f>
        <v>0</v>
      </c>
      <c r="B1878">
        <f>INDEX([1]Calculation!$D:$D,ROW())</f>
        <v>0</v>
      </c>
      <c r="C1878" t="str">
        <f>IF(INDEX([1]Calculation!$G:$G,ROW())=0,"-",INDEX([1]Calculation!$G:$G,ROW()))</f>
        <v>-</v>
      </c>
      <c r="D1878" t="str">
        <f>INDEX([1]Calculation!$J:$J,ROW())&amp;"  "&amp;INDEX([1]Calculation!$K:$K,ROW())</f>
        <v xml:space="preserve">  </v>
      </c>
      <c r="E1878" s="19">
        <f>INDEX([1]Calculation!$I:$I,ROW())</f>
        <v>0</v>
      </c>
      <c r="F1878" s="12">
        <f>ROUND(INDEX([1]Calculation!AL:AL,ROW()),1)</f>
        <v>0</v>
      </c>
      <c r="G1878" s="8">
        <f>ROUND(INDEX([1]Calculation!L:L,ROW()),0)</f>
        <v>0</v>
      </c>
      <c r="H1878" s="8">
        <f>ROUND(INDEX([1]Calculation!M:M,ROW()),0)</f>
        <v>0</v>
      </c>
      <c r="I1878" s="8">
        <f>ROUND(INDEX([1]Calculation!N:N,ROW()),0)</f>
        <v>0</v>
      </c>
      <c r="J1878" s="8">
        <f>ROUND(INDEX([1]Calculation!O:O,ROW()),0)</f>
        <v>0</v>
      </c>
      <c r="K1878" s="8">
        <f>ROUND(INDEX([1]Calculation!P:P,ROW()),0)</f>
        <v>0</v>
      </c>
      <c r="L1878" s="8">
        <f>ROUND(INDEX([1]Calculation!Q:Q,ROW()),0)</f>
        <v>0</v>
      </c>
      <c r="M1878" s="8">
        <f>ROUND(INDEX([1]Calculation!R:R,ROW()),0)</f>
        <v>0</v>
      </c>
      <c r="N1878" s="8">
        <f>ROUND(INDEX([1]Calculation!S:S,ROW()),0)</f>
        <v>0</v>
      </c>
      <c r="O1878" s="8">
        <f>ROUND(INDEX([1]Calculation!T:T,ROW()),0)</f>
        <v>0</v>
      </c>
      <c r="P1878" s="8">
        <f>INDEX([1]Calculation!CB:CB,ROW())</f>
        <v>0</v>
      </c>
    </row>
    <row r="1879" spans="1:16">
      <c r="A1879">
        <f>INDEX([1]Calculation!$F:$F,ROW())</f>
        <v>0</v>
      </c>
      <c r="B1879">
        <f>INDEX([1]Calculation!$D:$D,ROW())</f>
        <v>0</v>
      </c>
      <c r="C1879" t="str">
        <f>IF(INDEX([1]Calculation!$G:$G,ROW())=0,"-",INDEX([1]Calculation!$G:$G,ROW()))</f>
        <v>-</v>
      </c>
      <c r="D1879" t="str">
        <f>INDEX([1]Calculation!$J:$J,ROW())&amp;"  "&amp;INDEX([1]Calculation!$K:$K,ROW())</f>
        <v xml:space="preserve">  </v>
      </c>
      <c r="E1879" s="19">
        <f>INDEX([1]Calculation!$I:$I,ROW())</f>
        <v>0</v>
      </c>
      <c r="F1879" s="12">
        <f>ROUND(INDEX([1]Calculation!AL:AL,ROW()),1)</f>
        <v>0</v>
      </c>
      <c r="G1879" s="8">
        <f>ROUND(INDEX([1]Calculation!L:L,ROW()),0)</f>
        <v>0</v>
      </c>
      <c r="H1879" s="8">
        <f>ROUND(INDEX([1]Calculation!M:M,ROW()),0)</f>
        <v>0</v>
      </c>
      <c r="I1879" s="8">
        <f>ROUND(INDEX([1]Calculation!N:N,ROW()),0)</f>
        <v>0</v>
      </c>
      <c r="J1879" s="8">
        <f>ROUND(INDEX([1]Calculation!O:O,ROW()),0)</f>
        <v>0</v>
      </c>
      <c r="K1879" s="8">
        <f>ROUND(INDEX([1]Calculation!P:P,ROW()),0)</f>
        <v>0</v>
      </c>
      <c r="L1879" s="8">
        <f>ROUND(INDEX([1]Calculation!Q:Q,ROW()),0)</f>
        <v>0</v>
      </c>
      <c r="M1879" s="8">
        <f>ROUND(INDEX([1]Calculation!R:R,ROW()),0)</f>
        <v>0</v>
      </c>
      <c r="N1879" s="8">
        <f>ROUND(INDEX([1]Calculation!S:S,ROW()),0)</f>
        <v>0</v>
      </c>
      <c r="O1879" s="8">
        <f>ROUND(INDEX([1]Calculation!T:T,ROW()),0)</f>
        <v>0</v>
      </c>
      <c r="P1879" s="8">
        <f>INDEX([1]Calculation!CB:CB,ROW())</f>
        <v>0</v>
      </c>
    </row>
    <row r="1880" spans="1:16">
      <c r="A1880">
        <f>INDEX([1]Calculation!$F:$F,ROW())</f>
        <v>0</v>
      </c>
      <c r="B1880">
        <f>INDEX([1]Calculation!$D:$D,ROW())</f>
        <v>0</v>
      </c>
      <c r="C1880" t="str">
        <f>IF(INDEX([1]Calculation!$G:$G,ROW())=0,"-",INDEX([1]Calculation!$G:$G,ROW()))</f>
        <v>-</v>
      </c>
      <c r="D1880" t="str">
        <f>INDEX([1]Calculation!$J:$J,ROW())&amp;"  "&amp;INDEX([1]Calculation!$K:$K,ROW())</f>
        <v xml:space="preserve">  </v>
      </c>
      <c r="E1880" s="19">
        <f>INDEX([1]Calculation!$I:$I,ROW())</f>
        <v>0</v>
      </c>
      <c r="F1880" s="12">
        <f>ROUND(INDEX([1]Calculation!AL:AL,ROW()),1)</f>
        <v>0</v>
      </c>
      <c r="G1880" s="8">
        <f>ROUND(INDEX([1]Calculation!L:L,ROW()),0)</f>
        <v>0</v>
      </c>
      <c r="H1880" s="8">
        <f>ROUND(INDEX([1]Calculation!M:M,ROW()),0)</f>
        <v>0</v>
      </c>
      <c r="I1880" s="8">
        <f>ROUND(INDEX([1]Calculation!N:N,ROW()),0)</f>
        <v>0</v>
      </c>
      <c r="J1880" s="8">
        <f>ROUND(INDEX([1]Calculation!O:O,ROW()),0)</f>
        <v>0</v>
      </c>
      <c r="K1880" s="8">
        <f>ROUND(INDEX([1]Calculation!P:P,ROW()),0)</f>
        <v>0</v>
      </c>
      <c r="L1880" s="8">
        <f>ROUND(INDEX([1]Calculation!Q:Q,ROW()),0)</f>
        <v>0</v>
      </c>
      <c r="M1880" s="8">
        <f>ROUND(INDEX([1]Calculation!R:R,ROW()),0)</f>
        <v>0</v>
      </c>
      <c r="N1880" s="8">
        <f>ROUND(INDEX([1]Calculation!S:S,ROW()),0)</f>
        <v>0</v>
      </c>
      <c r="O1880" s="8">
        <f>ROUND(INDEX([1]Calculation!T:T,ROW()),0)</f>
        <v>0</v>
      </c>
      <c r="P1880" s="8">
        <f>INDEX([1]Calculation!CB:CB,ROW())</f>
        <v>0</v>
      </c>
    </row>
    <row r="1881" spans="1:16">
      <c r="A1881">
        <f>INDEX([1]Calculation!$F:$F,ROW())</f>
        <v>0</v>
      </c>
      <c r="B1881">
        <f>INDEX([1]Calculation!$D:$D,ROW())</f>
        <v>0</v>
      </c>
      <c r="C1881" t="str">
        <f>IF(INDEX([1]Calculation!$G:$G,ROW())=0,"-",INDEX([1]Calculation!$G:$G,ROW()))</f>
        <v>-</v>
      </c>
      <c r="D1881" t="str">
        <f>INDEX([1]Calculation!$J:$J,ROW())&amp;"  "&amp;INDEX([1]Calculation!$K:$K,ROW())</f>
        <v xml:space="preserve">  </v>
      </c>
      <c r="E1881" s="19">
        <f>INDEX([1]Calculation!$I:$I,ROW())</f>
        <v>0</v>
      </c>
      <c r="F1881" s="12">
        <f>ROUND(INDEX([1]Calculation!AL:AL,ROW()),1)</f>
        <v>0</v>
      </c>
      <c r="G1881" s="8">
        <f>ROUND(INDEX([1]Calculation!L:L,ROW()),0)</f>
        <v>0</v>
      </c>
      <c r="H1881" s="8">
        <f>ROUND(INDEX([1]Calculation!M:M,ROW()),0)</f>
        <v>0</v>
      </c>
      <c r="I1881" s="8">
        <f>ROUND(INDEX([1]Calculation!N:N,ROW()),0)</f>
        <v>0</v>
      </c>
      <c r="J1881" s="8">
        <f>ROUND(INDEX([1]Calculation!O:O,ROW()),0)</f>
        <v>0</v>
      </c>
      <c r="K1881" s="8">
        <f>ROUND(INDEX([1]Calculation!P:P,ROW()),0)</f>
        <v>0</v>
      </c>
      <c r="L1881" s="8">
        <f>ROUND(INDEX([1]Calculation!Q:Q,ROW()),0)</f>
        <v>0</v>
      </c>
      <c r="M1881" s="8">
        <f>ROUND(INDEX([1]Calculation!R:R,ROW()),0)</f>
        <v>0</v>
      </c>
      <c r="N1881" s="8">
        <f>ROUND(INDEX([1]Calculation!S:S,ROW()),0)</f>
        <v>0</v>
      </c>
      <c r="O1881" s="8">
        <f>ROUND(INDEX([1]Calculation!T:T,ROW()),0)</f>
        <v>0</v>
      </c>
      <c r="P1881" s="8">
        <f>INDEX([1]Calculation!CB:CB,ROW())</f>
        <v>0</v>
      </c>
    </row>
    <row r="1882" spans="1:16">
      <c r="A1882">
        <f>INDEX([1]Calculation!$F:$F,ROW())</f>
        <v>0</v>
      </c>
      <c r="B1882">
        <f>INDEX([1]Calculation!$D:$D,ROW())</f>
        <v>0</v>
      </c>
      <c r="C1882" t="str">
        <f>IF(INDEX([1]Calculation!$G:$G,ROW())=0,"-",INDEX([1]Calculation!$G:$G,ROW()))</f>
        <v>-</v>
      </c>
      <c r="D1882" t="str">
        <f>INDEX([1]Calculation!$J:$J,ROW())&amp;"  "&amp;INDEX([1]Calculation!$K:$K,ROW())</f>
        <v xml:space="preserve">  </v>
      </c>
      <c r="E1882" s="19">
        <f>INDEX([1]Calculation!$I:$I,ROW())</f>
        <v>0</v>
      </c>
      <c r="F1882" s="12">
        <f>ROUND(INDEX([1]Calculation!AL:AL,ROW()),1)</f>
        <v>0</v>
      </c>
      <c r="G1882" s="8">
        <f>ROUND(INDEX([1]Calculation!L:L,ROW()),0)</f>
        <v>0</v>
      </c>
      <c r="H1882" s="8">
        <f>ROUND(INDEX([1]Calculation!M:M,ROW()),0)</f>
        <v>0</v>
      </c>
      <c r="I1882" s="8">
        <f>ROUND(INDEX([1]Calculation!N:N,ROW()),0)</f>
        <v>0</v>
      </c>
      <c r="J1882" s="8">
        <f>ROUND(INDEX([1]Calculation!O:O,ROW()),0)</f>
        <v>0</v>
      </c>
      <c r="K1882" s="8">
        <f>ROUND(INDEX([1]Calculation!P:P,ROW()),0)</f>
        <v>0</v>
      </c>
      <c r="L1882" s="8">
        <f>ROUND(INDEX([1]Calculation!Q:Q,ROW()),0)</f>
        <v>0</v>
      </c>
      <c r="M1882" s="8">
        <f>ROUND(INDEX([1]Calculation!R:R,ROW()),0)</f>
        <v>0</v>
      </c>
      <c r="N1882" s="8">
        <f>ROUND(INDEX([1]Calculation!S:S,ROW()),0)</f>
        <v>0</v>
      </c>
      <c r="O1882" s="8">
        <f>ROUND(INDEX([1]Calculation!T:T,ROW()),0)</f>
        <v>0</v>
      </c>
      <c r="P1882" s="8">
        <f>INDEX([1]Calculation!CB:CB,ROW())</f>
        <v>0</v>
      </c>
    </row>
    <row r="1883" spans="1:16">
      <c r="A1883">
        <f>INDEX([1]Calculation!$F:$F,ROW())</f>
        <v>0</v>
      </c>
      <c r="B1883">
        <f>INDEX([1]Calculation!$D:$D,ROW())</f>
        <v>0</v>
      </c>
      <c r="C1883" t="str">
        <f>IF(INDEX([1]Calculation!$G:$G,ROW())=0,"-",INDEX([1]Calculation!$G:$G,ROW()))</f>
        <v>-</v>
      </c>
      <c r="D1883" t="str">
        <f>INDEX([1]Calculation!$J:$J,ROW())&amp;"  "&amp;INDEX([1]Calculation!$K:$K,ROW())</f>
        <v xml:space="preserve">  </v>
      </c>
      <c r="E1883" s="19">
        <f>INDEX([1]Calculation!$I:$I,ROW())</f>
        <v>0</v>
      </c>
      <c r="F1883" s="12">
        <f>ROUND(INDEX([1]Calculation!AL:AL,ROW()),1)</f>
        <v>0</v>
      </c>
      <c r="G1883" s="8">
        <f>ROUND(INDEX([1]Calculation!L:L,ROW()),0)</f>
        <v>0</v>
      </c>
      <c r="H1883" s="8">
        <f>ROUND(INDEX([1]Calculation!M:M,ROW()),0)</f>
        <v>0</v>
      </c>
      <c r="I1883" s="8">
        <f>ROUND(INDEX([1]Calculation!N:N,ROW()),0)</f>
        <v>0</v>
      </c>
      <c r="J1883" s="8">
        <f>ROUND(INDEX([1]Calculation!O:O,ROW()),0)</f>
        <v>0</v>
      </c>
      <c r="K1883" s="8">
        <f>ROUND(INDEX([1]Calculation!P:P,ROW()),0)</f>
        <v>0</v>
      </c>
      <c r="L1883" s="8">
        <f>ROUND(INDEX([1]Calculation!Q:Q,ROW()),0)</f>
        <v>0</v>
      </c>
      <c r="M1883" s="8">
        <f>ROUND(INDEX([1]Calculation!R:R,ROW()),0)</f>
        <v>0</v>
      </c>
      <c r="N1883" s="8">
        <f>ROUND(INDEX([1]Calculation!S:S,ROW()),0)</f>
        <v>0</v>
      </c>
      <c r="O1883" s="8">
        <f>ROUND(INDEX([1]Calculation!T:T,ROW()),0)</f>
        <v>0</v>
      </c>
      <c r="P1883" s="8">
        <f>INDEX([1]Calculation!CB:CB,ROW())</f>
        <v>0</v>
      </c>
    </row>
    <row r="1884" spans="1:16">
      <c r="A1884">
        <f>INDEX([1]Calculation!$F:$F,ROW())</f>
        <v>0</v>
      </c>
      <c r="B1884">
        <f>INDEX([1]Calculation!$D:$D,ROW())</f>
        <v>0</v>
      </c>
      <c r="C1884" t="str">
        <f>IF(INDEX([1]Calculation!$G:$G,ROW())=0,"-",INDEX([1]Calculation!$G:$G,ROW()))</f>
        <v>-</v>
      </c>
      <c r="D1884" t="str">
        <f>INDEX([1]Calculation!$J:$J,ROW())&amp;"  "&amp;INDEX([1]Calculation!$K:$K,ROW())</f>
        <v xml:space="preserve">  </v>
      </c>
      <c r="E1884" s="19">
        <f>INDEX([1]Calculation!$I:$I,ROW())</f>
        <v>0</v>
      </c>
      <c r="F1884" s="12">
        <f>ROUND(INDEX([1]Calculation!AL:AL,ROW()),1)</f>
        <v>0</v>
      </c>
      <c r="G1884" s="8">
        <f>ROUND(INDEX([1]Calculation!L:L,ROW()),0)</f>
        <v>0</v>
      </c>
      <c r="H1884" s="8">
        <f>ROUND(INDEX([1]Calculation!M:M,ROW()),0)</f>
        <v>0</v>
      </c>
      <c r="I1884" s="8">
        <f>ROUND(INDEX([1]Calculation!N:N,ROW()),0)</f>
        <v>0</v>
      </c>
      <c r="J1884" s="8">
        <f>ROUND(INDEX([1]Calculation!O:O,ROW()),0)</f>
        <v>0</v>
      </c>
      <c r="K1884" s="8">
        <f>ROUND(INDEX([1]Calculation!P:P,ROW()),0)</f>
        <v>0</v>
      </c>
      <c r="L1884" s="8">
        <f>ROUND(INDEX([1]Calculation!Q:Q,ROW()),0)</f>
        <v>0</v>
      </c>
      <c r="M1884" s="8">
        <f>ROUND(INDEX([1]Calculation!R:R,ROW()),0)</f>
        <v>0</v>
      </c>
      <c r="N1884" s="8">
        <f>ROUND(INDEX([1]Calculation!S:S,ROW()),0)</f>
        <v>0</v>
      </c>
      <c r="O1884" s="8">
        <f>ROUND(INDEX([1]Calculation!T:T,ROW()),0)</f>
        <v>0</v>
      </c>
      <c r="P1884" s="8">
        <f>INDEX([1]Calculation!CB:CB,ROW())</f>
        <v>0</v>
      </c>
    </row>
    <row r="1885" spans="1:16">
      <c r="A1885">
        <f>INDEX([1]Calculation!$F:$F,ROW())</f>
        <v>0</v>
      </c>
      <c r="B1885">
        <f>INDEX([1]Calculation!$D:$D,ROW())</f>
        <v>0</v>
      </c>
      <c r="C1885" t="str">
        <f>IF(INDEX([1]Calculation!$G:$G,ROW())=0,"-",INDEX([1]Calculation!$G:$G,ROW()))</f>
        <v>-</v>
      </c>
      <c r="D1885" t="str">
        <f>INDEX([1]Calculation!$J:$J,ROW())&amp;"  "&amp;INDEX([1]Calculation!$K:$K,ROW())</f>
        <v xml:space="preserve">  </v>
      </c>
      <c r="E1885" s="19">
        <f>INDEX([1]Calculation!$I:$I,ROW())</f>
        <v>0</v>
      </c>
      <c r="F1885" s="12">
        <f>ROUND(INDEX([1]Calculation!AL:AL,ROW()),1)</f>
        <v>0</v>
      </c>
      <c r="G1885" s="8">
        <f>ROUND(INDEX([1]Calculation!L:L,ROW()),0)</f>
        <v>0</v>
      </c>
      <c r="H1885" s="8">
        <f>ROUND(INDEX([1]Calculation!M:M,ROW()),0)</f>
        <v>0</v>
      </c>
      <c r="I1885" s="8">
        <f>ROUND(INDEX([1]Calculation!N:N,ROW()),0)</f>
        <v>0</v>
      </c>
      <c r="J1885" s="8">
        <f>ROUND(INDEX([1]Calculation!O:O,ROW()),0)</f>
        <v>0</v>
      </c>
      <c r="K1885" s="8">
        <f>ROUND(INDEX([1]Calculation!P:P,ROW()),0)</f>
        <v>0</v>
      </c>
      <c r="L1885" s="8">
        <f>ROUND(INDEX([1]Calculation!Q:Q,ROW()),0)</f>
        <v>0</v>
      </c>
      <c r="M1885" s="8">
        <f>ROUND(INDEX([1]Calculation!R:R,ROW()),0)</f>
        <v>0</v>
      </c>
      <c r="N1885" s="8">
        <f>ROUND(INDEX([1]Calculation!S:S,ROW()),0)</f>
        <v>0</v>
      </c>
      <c r="O1885" s="8">
        <f>ROUND(INDEX([1]Calculation!T:T,ROW()),0)</f>
        <v>0</v>
      </c>
      <c r="P1885" s="8">
        <f>INDEX([1]Calculation!CB:CB,ROW())</f>
        <v>0</v>
      </c>
    </row>
    <row r="1886" spans="1:16">
      <c r="A1886">
        <f>INDEX([1]Calculation!$F:$F,ROW())</f>
        <v>0</v>
      </c>
      <c r="B1886">
        <f>INDEX([1]Calculation!$D:$D,ROW())</f>
        <v>0</v>
      </c>
      <c r="C1886" t="str">
        <f>IF(INDEX([1]Calculation!$G:$G,ROW())=0,"-",INDEX([1]Calculation!$G:$G,ROW()))</f>
        <v>-</v>
      </c>
      <c r="D1886" t="str">
        <f>INDEX([1]Calculation!$J:$J,ROW())&amp;"  "&amp;INDEX([1]Calculation!$K:$K,ROW())</f>
        <v xml:space="preserve">  </v>
      </c>
      <c r="E1886" s="19">
        <f>INDEX([1]Calculation!$I:$I,ROW())</f>
        <v>0</v>
      </c>
      <c r="F1886" s="12">
        <f>ROUND(INDEX([1]Calculation!AL:AL,ROW()),1)</f>
        <v>0</v>
      </c>
      <c r="G1886" s="8">
        <f>ROUND(INDEX([1]Calculation!L:L,ROW()),0)</f>
        <v>0</v>
      </c>
      <c r="H1886" s="8">
        <f>ROUND(INDEX([1]Calculation!M:M,ROW()),0)</f>
        <v>0</v>
      </c>
      <c r="I1886" s="8">
        <f>ROUND(INDEX([1]Calculation!N:N,ROW()),0)</f>
        <v>0</v>
      </c>
      <c r="J1886" s="8">
        <f>ROUND(INDEX([1]Calculation!O:O,ROW()),0)</f>
        <v>0</v>
      </c>
      <c r="K1886" s="8">
        <f>ROUND(INDEX([1]Calculation!P:P,ROW()),0)</f>
        <v>0</v>
      </c>
      <c r="L1886" s="8">
        <f>ROUND(INDEX([1]Calculation!Q:Q,ROW()),0)</f>
        <v>0</v>
      </c>
      <c r="M1886" s="8">
        <f>ROUND(INDEX([1]Calculation!R:R,ROW()),0)</f>
        <v>0</v>
      </c>
      <c r="N1886" s="8">
        <f>ROUND(INDEX([1]Calculation!S:S,ROW()),0)</f>
        <v>0</v>
      </c>
      <c r="O1886" s="8">
        <f>ROUND(INDEX([1]Calculation!T:T,ROW()),0)</f>
        <v>0</v>
      </c>
      <c r="P1886" s="8">
        <f>INDEX([1]Calculation!CB:CB,ROW())</f>
        <v>0</v>
      </c>
    </row>
    <row r="1887" spans="1:16">
      <c r="A1887">
        <f>INDEX([1]Calculation!$F:$F,ROW())</f>
        <v>0</v>
      </c>
      <c r="B1887">
        <f>INDEX([1]Calculation!$D:$D,ROW())</f>
        <v>0</v>
      </c>
      <c r="C1887" t="str">
        <f>IF(INDEX([1]Calculation!$G:$G,ROW())=0,"-",INDEX([1]Calculation!$G:$G,ROW()))</f>
        <v>-</v>
      </c>
      <c r="D1887" t="str">
        <f>INDEX([1]Calculation!$J:$J,ROW())&amp;"  "&amp;INDEX([1]Calculation!$K:$K,ROW())</f>
        <v xml:space="preserve">  </v>
      </c>
      <c r="E1887" s="19">
        <f>INDEX([1]Calculation!$I:$I,ROW())</f>
        <v>0</v>
      </c>
      <c r="F1887" s="12">
        <f>ROUND(INDEX([1]Calculation!AL:AL,ROW()),1)</f>
        <v>0</v>
      </c>
      <c r="G1887" s="8">
        <f>ROUND(INDEX([1]Calculation!L:L,ROW()),0)</f>
        <v>0</v>
      </c>
      <c r="H1887" s="8">
        <f>ROUND(INDEX([1]Calculation!M:M,ROW()),0)</f>
        <v>0</v>
      </c>
      <c r="I1887" s="8">
        <f>ROUND(INDEX([1]Calculation!N:N,ROW()),0)</f>
        <v>0</v>
      </c>
      <c r="J1887" s="8">
        <f>ROUND(INDEX([1]Calculation!O:O,ROW()),0)</f>
        <v>0</v>
      </c>
      <c r="K1887" s="8">
        <f>ROUND(INDEX([1]Calculation!P:P,ROW()),0)</f>
        <v>0</v>
      </c>
      <c r="L1887" s="8">
        <f>ROUND(INDEX([1]Calculation!Q:Q,ROW()),0)</f>
        <v>0</v>
      </c>
      <c r="M1887" s="8">
        <f>ROUND(INDEX([1]Calculation!R:R,ROW()),0)</f>
        <v>0</v>
      </c>
      <c r="N1887" s="8">
        <f>ROUND(INDEX([1]Calculation!S:S,ROW()),0)</f>
        <v>0</v>
      </c>
      <c r="O1887" s="8">
        <f>ROUND(INDEX([1]Calculation!T:T,ROW()),0)</f>
        <v>0</v>
      </c>
      <c r="P1887" s="8">
        <f>INDEX([1]Calculation!CB:CB,ROW())</f>
        <v>0</v>
      </c>
    </row>
    <row r="1888" spans="1:16">
      <c r="A1888">
        <f>INDEX([1]Calculation!$F:$F,ROW())</f>
        <v>0</v>
      </c>
      <c r="B1888">
        <f>INDEX([1]Calculation!$D:$D,ROW())</f>
        <v>0</v>
      </c>
      <c r="C1888" t="str">
        <f>IF(INDEX([1]Calculation!$G:$G,ROW())=0,"-",INDEX([1]Calculation!$G:$G,ROW()))</f>
        <v>-</v>
      </c>
      <c r="D1888" t="str">
        <f>INDEX([1]Calculation!$J:$J,ROW())&amp;"  "&amp;INDEX([1]Calculation!$K:$K,ROW())</f>
        <v xml:space="preserve">  </v>
      </c>
      <c r="E1888" s="19">
        <f>INDEX([1]Calculation!$I:$I,ROW())</f>
        <v>0</v>
      </c>
      <c r="F1888" s="12">
        <f>ROUND(INDEX([1]Calculation!AL:AL,ROW()),1)</f>
        <v>0</v>
      </c>
      <c r="G1888" s="8">
        <f>ROUND(INDEX([1]Calculation!L:L,ROW()),0)</f>
        <v>0</v>
      </c>
      <c r="H1888" s="8">
        <f>ROUND(INDEX([1]Calculation!M:M,ROW()),0)</f>
        <v>0</v>
      </c>
      <c r="I1888" s="8">
        <f>ROUND(INDEX([1]Calculation!N:N,ROW()),0)</f>
        <v>0</v>
      </c>
      <c r="J1888" s="8">
        <f>ROUND(INDEX([1]Calculation!O:O,ROW()),0)</f>
        <v>0</v>
      </c>
      <c r="K1888" s="8">
        <f>ROUND(INDEX([1]Calculation!P:P,ROW()),0)</f>
        <v>0</v>
      </c>
      <c r="L1888" s="8">
        <f>ROUND(INDEX([1]Calculation!Q:Q,ROW()),0)</f>
        <v>0</v>
      </c>
      <c r="M1888" s="8">
        <f>ROUND(INDEX([1]Calculation!R:R,ROW()),0)</f>
        <v>0</v>
      </c>
      <c r="N1888" s="8">
        <f>ROUND(INDEX([1]Calculation!S:S,ROW()),0)</f>
        <v>0</v>
      </c>
      <c r="O1888" s="8">
        <f>ROUND(INDEX([1]Calculation!T:T,ROW()),0)</f>
        <v>0</v>
      </c>
      <c r="P1888" s="8">
        <f>INDEX([1]Calculation!CB:CB,ROW())</f>
        <v>0</v>
      </c>
    </row>
    <row r="1889" spans="1:16">
      <c r="A1889">
        <f>INDEX([1]Calculation!$F:$F,ROW())</f>
        <v>0</v>
      </c>
      <c r="B1889">
        <f>INDEX([1]Calculation!$D:$D,ROW())</f>
        <v>0</v>
      </c>
      <c r="C1889" t="str">
        <f>IF(INDEX([1]Calculation!$G:$G,ROW())=0,"-",INDEX([1]Calculation!$G:$G,ROW()))</f>
        <v>-</v>
      </c>
      <c r="D1889" t="str">
        <f>INDEX([1]Calculation!$J:$J,ROW())&amp;"  "&amp;INDEX([1]Calculation!$K:$K,ROW())</f>
        <v xml:space="preserve">  </v>
      </c>
      <c r="E1889" s="19">
        <f>INDEX([1]Calculation!$I:$I,ROW())</f>
        <v>0</v>
      </c>
      <c r="F1889" s="12">
        <f>ROUND(INDEX([1]Calculation!AL:AL,ROW()),1)</f>
        <v>0</v>
      </c>
      <c r="G1889" s="8">
        <f>ROUND(INDEX([1]Calculation!L:L,ROW()),0)</f>
        <v>0</v>
      </c>
      <c r="H1889" s="8">
        <f>ROUND(INDEX([1]Calculation!M:M,ROW()),0)</f>
        <v>0</v>
      </c>
      <c r="I1889" s="8">
        <f>ROUND(INDEX([1]Calculation!N:N,ROW()),0)</f>
        <v>0</v>
      </c>
      <c r="J1889" s="8">
        <f>ROUND(INDEX([1]Calculation!O:O,ROW()),0)</f>
        <v>0</v>
      </c>
      <c r="K1889" s="8">
        <f>ROUND(INDEX([1]Calculation!P:P,ROW()),0)</f>
        <v>0</v>
      </c>
      <c r="L1889" s="8">
        <f>ROUND(INDEX([1]Calculation!Q:Q,ROW()),0)</f>
        <v>0</v>
      </c>
      <c r="M1889" s="8">
        <f>ROUND(INDEX([1]Calculation!R:R,ROW()),0)</f>
        <v>0</v>
      </c>
      <c r="N1889" s="8">
        <f>ROUND(INDEX([1]Calculation!S:S,ROW()),0)</f>
        <v>0</v>
      </c>
      <c r="O1889" s="8">
        <f>ROUND(INDEX([1]Calculation!T:T,ROW()),0)</f>
        <v>0</v>
      </c>
      <c r="P1889" s="8">
        <f>INDEX([1]Calculation!CB:CB,ROW())</f>
        <v>0</v>
      </c>
    </row>
    <row r="1890" spans="1:16">
      <c r="A1890">
        <f>INDEX([1]Calculation!$F:$F,ROW())</f>
        <v>0</v>
      </c>
      <c r="B1890">
        <f>INDEX([1]Calculation!$D:$D,ROW())</f>
        <v>0</v>
      </c>
      <c r="C1890" t="str">
        <f>IF(INDEX([1]Calculation!$G:$G,ROW())=0,"-",INDEX([1]Calculation!$G:$G,ROW()))</f>
        <v>-</v>
      </c>
      <c r="D1890" t="str">
        <f>INDEX([1]Calculation!$J:$J,ROW())&amp;"  "&amp;INDEX([1]Calculation!$K:$K,ROW())</f>
        <v xml:space="preserve">  </v>
      </c>
      <c r="E1890" s="19">
        <f>INDEX([1]Calculation!$I:$I,ROW())</f>
        <v>0</v>
      </c>
      <c r="F1890" s="12">
        <f>ROUND(INDEX([1]Calculation!AL:AL,ROW()),1)</f>
        <v>0</v>
      </c>
      <c r="G1890" s="8">
        <f>ROUND(INDEX([1]Calculation!L:L,ROW()),0)</f>
        <v>0</v>
      </c>
      <c r="H1890" s="8">
        <f>ROUND(INDEX([1]Calculation!M:M,ROW()),0)</f>
        <v>0</v>
      </c>
      <c r="I1890" s="8">
        <f>ROUND(INDEX([1]Calculation!N:N,ROW()),0)</f>
        <v>0</v>
      </c>
      <c r="J1890" s="8">
        <f>ROUND(INDEX([1]Calculation!O:O,ROW()),0)</f>
        <v>0</v>
      </c>
      <c r="K1890" s="8">
        <f>ROUND(INDEX([1]Calculation!P:P,ROW()),0)</f>
        <v>0</v>
      </c>
      <c r="L1890" s="8">
        <f>ROUND(INDEX([1]Calculation!Q:Q,ROW()),0)</f>
        <v>0</v>
      </c>
      <c r="M1890" s="8">
        <f>ROUND(INDEX([1]Calculation!R:R,ROW()),0)</f>
        <v>0</v>
      </c>
      <c r="N1890" s="8">
        <f>ROUND(INDEX([1]Calculation!S:S,ROW()),0)</f>
        <v>0</v>
      </c>
      <c r="O1890" s="8">
        <f>ROUND(INDEX([1]Calculation!T:T,ROW()),0)</f>
        <v>0</v>
      </c>
      <c r="P1890" s="8">
        <f>INDEX([1]Calculation!CB:CB,ROW())</f>
        <v>0</v>
      </c>
    </row>
    <row r="1891" spans="1:16">
      <c r="A1891">
        <f>INDEX([1]Calculation!$F:$F,ROW())</f>
        <v>0</v>
      </c>
      <c r="B1891">
        <f>INDEX([1]Calculation!$D:$D,ROW())</f>
        <v>0</v>
      </c>
      <c r="C1891" t="str">
        <f>IF(INDEX([1]Calculation!$G:$G,ROW())=0,"-",INDEX([1]Calculation!$G:$G,ROW()))</f>
        <v>-</v>
      </c>
      <c r="D1891" t="str">
        <f>INDEX([1]Calculation!$J:$J,ROW())&amp;"  "&amp;INDEX([1]Calculation!$K:$K,ROW())</f>
        <v xml:space="preserve">  </v>
      </c>
      <c r="E1891" s="19">
        <f>INDEX([1]Calculation!$I:$I,ROW())</f>
        <v>0</v>
      </c>
      <c r="F1891" s="12">
        <f>ROUND(INDEX([1]Calculation!AL:AL,ROW()),1)</f>
        <v>0</v>
      </c>
      <c r="G1891" s="8">
        <f>ROUND(INDEX([1]Calculation!L:L,ROW()),0)</f>
        <v>0</v>
      </c>
      <c r="H1891" s="8">
        <f>ROUND(INDEX([1]Calculation!M:M,ROW()),0)</f>
        <v>0</v>
      </c>
      <c r="I1891" s="8">
        <f>ROUND(INDEX([1]Calculation!N:N,ROW()),0)</f>
        <v>0</v>
      </c>
      <c r="J1891" s="8">
        <f>ROUND(INDEX([1]Calculation!O:O,ROW()),0)</f>
        <v>0</v>
      </c>
      <c r="K1891" s="8">
        <f>ROUND(INDEX([1]Calculation!P:P,ROW()),0)</f>
        <v>0</v>
      </c>
      <c r="L1891" s="8">
        <f>ROUND(INDEX([1]Calculation!Q:Q,ROW()),0)</f>
        <v>0</v>
      </c>
      <c r="M1891" s="8">
        <f>ROUND(INDEX([1]Calculation!R:R,ROW()),0)</f>
        <v>0</v>
      </c>
      <c r="N1891" s="8">
        <f>ROUND(INDEX([1]Calculation!S:S,ROW()),0)</f>
        <v>0</v>
      </c>
      <c r="O1891" s="8">
        <f>ROUND(INDEX([1]Calculation!T:T,ROW()),0)</f>
        <v>0</v>
      </c>
      <c r="P1891" s="8">
        <f>INDEX([1]Calculation!CB:CB,ROW())</f>
        <v>0</v>
      </c>
    </row>
    <row r="1892" spans="1:16">
      <c r="A1892">
        <f>INDEX([1]Calculation!$F:$F,ROW())</f>
        <v>0</v>
      </c>
      <c r="B1892">
        <f>INDEX([1]Calculation!$D:$D,ROW())</f>
        <v>0</v>
      </c>
      <c r="C1892" t="str">
        <f>IF(INDEX([1]Calculation!$G:$G,ROW())=0,"-",INDEX([1]Calculation!$G:$G,ROW()))</f>
        <v>-</v>
      </c>
      <c r="D1892" t="str">
        <f>INDEX([1]Calculation!$J:$J,ROW())&amp;"  "&amp;INDEX([1]Calculation!$K:$K,ROW())</f>
        <v xml:space="preserve">  </v>
      </c>
      <c r="E1892" s="19">
        <f>INDEX([1]Calculation!$I:$I,ROW())</f>
        <v>0</v>
      </c>
      <c r="F1892" s="12">
        <f>ROUND(INDEX([1]Calculation!AL:AL,ROW()),1)</f>
        <v>0</v>
      </c>
      <c r="G1892" s="8">
        <f>ROUND(INDEX([1]Calculation!L:L,ROW()),0)</f>
        <v>0</v>
      </c>
      <c r="H1892" s="8">
        <f>ROUND(INDEX([1]Calculation!M:M,ROW()),0)</f>
        <v>0</v>
      </c>
      <c r="I1892" s="8">
        <f>ROUND(INDEX([1]Calculation!N:N,ROW()),0)</f>
        <v>0</v>
      </c>
      <c r="J1892" s="8">
        <f>ROUND(INDEX([1]Calculation!O:O,ROW()),0)</f>
        <v>0</v>
      </c>
      <c r="K1892" s="8">
        <f>ROUND(INDEX([1]Calculation!P:P,ROW()),0)</f>
        <v>0</v>
      </c>
      <c r="L1892" s="8">
        <f>ROUND(INDEX([1]Calculation!Q:Q,ROW()),0)</f>
        <v>0</v>
      </c>
      <c r="M1892" s="8">
        <f>ROUND(INDEX([1]Calculation!R:R,ROW()),0)</f>
        <v>0</v>
      </c>
      <c r="N1892" s="8">
        <f>ROUND(INDEX([1]Calculation!S:S,ROW()),0)</f>
        <v>0</v>
      </c>
      <c r="O1892" s="8">
        <f>ROUND(INDEX([1]Calculation!T:T,ROW()),0)</f>
        <v>0</v>
      </c>
      <c r="P1892" s="8">
        <f>INDEX([1]Calculation!CB:CB,ROW())</f>
        <v>0</v>
      </c>
    </row>
    <row r="1893" spans="1:16">
      <c r="A1893">
        <f>INDEX([1]Calculation!$F:$F,ROW())</f>
        <v>0</v>
      </c>
      <c r="B1893">
        <f>INDEX([1]Calculation!$D:$D,ROW())</f>
        <v>0</v>
      </c>
      <c r="C1893" t="str">
        <f>IF(INDEX([1]Calculation!$G:$G,ROW())=0,"-",INDEX([1]Calculation!$G:$G,ROW()))</f>
        <v>-</v>
      </c>
      <c r="D1893" t="str">
        <f>INDEX([1]Calculation!$J:$J,ROW())&amp;"  "&amp;INDEX([1]Calculation!$K:$K,ROW())</f>
        <v xml:space="preserve">  </v>
      </c>
      <c r="E1893" s="19">
        <f>INDEX([1]Calculation!$I:$I,ROW())</f>
        <v>0</v>
      </c>
      <c r="F1893" s="12">
        <f>ROUND(INDEX([1]Calculation!AL:AL,ROW()),1)</f>
        <v>0</v>
      </c>
      <c r="G1893" s="8">
        <f>ROUND(INDEX([1]Calculation!L:L,ROW()),0)</f>
        <v>0</v>
      </c>
      <c r="H1893" s="8">
        <f>ROUND(INDEX([1]Calculation!M:M,ROW()),0)</f>
        <v>0</v>
      </c>
      <c r="I1893" s="8">
        <f>ROUND(INDEX([1]Calculation!N:N,ROW()),0)</f>
        <v>0</v>
      </c>
      <c r="J1893" s="8">
        <f>ROUND(INDEX([1]Calculation!O:O,ROW()),0)</f>
        <v>0</v>
      </c>
      <c r="K1893" s="8">
        <f>ROUND(INDEX([1]Calculation!P:P,ROW()),0)</f>
        <v>0</v>
      </c>
      <c r="L1893" s="8">
        <f>ROUND(INDEX([1]Calculation!Q:Q,ROW()),0)</f>
        <v>0</v>
      </c>
      <c r="M1893" s="8">
        <f>ROUND(INDEX([1]Calculation!R:R,ROW()),0)</f>
        <v>0</v>
      </c>
      <c r="N1893" s="8">
        <f>ROUND(INDEX([1]Calculation!S:S,ROW()),0)</f>
        <v>0</v>
      </c>
      <c r="O1893" s="8">
        <f>ROUND(INDEX([1]Calculation!T:T,ROW()),0)</f>
        <v>0</v>
      </c>
      <c r="P1893" s="8">
        <f>INDEX([1]Calculation!CB:CB,ROW())</f>
        <v>0</v>
      </c>
    </row>
    <row r="1894" spans="1:16">
      <c r="A1894">
        <f>INDEX([1]Calculation!$F:$F,ROW())</f>
        <v>0</v>
      </c>
      <c r="B1894">
        <f>INDEX([1]Calculation!$D:$D,ROW())</f>
        <v>0</v>
      </c>
      <c r="C1894" t="str">
        <f>IF(INDEX([1]Calculation!$G:$G,ROW())=0,"-",INDEX([1]Calculation!$G:$G,ROW()))</f>
        <v>-</v>
      </c>
      <c r="D1894" t="str">
        <f>INDEX([1]Calculation!$J:$J,ROW())&amp;"  "&amp;INDEX([1]Calculation!$K:$K,ROW())</f>
        <v xml:space="preserve">  </v>
      </c>
      <c r="E1894" s="19">
        <f>INDEX([1]Calculation!$I:$I,ROW())</f>
        <v>0</v>
      </c>
      <c r="F1894" s="12">
        <f>ROUND(INDEX([1]Calculation!AL:AL,ROW()),1)</f>
        <v>0</v>
      </c>
      <c r="G1894" s="8">
        <f>ROUND(INDEX([1]Calculation!L:L,ROW()),0)</f>
        <v>0</v>
      </c>
      <c r="H1894" s="8">
        <f>ROUND(INDEX([1]Calculation!M:M,ROW()),0)</f>
        <v>0</v>
      </c>
      <c r="I1894" s="8">
        <f>ROUND(INDEX([1]Calculation!N:N,ROW()),0)</f>
        <v>0</v>
      </c>
      <c r="J1894" s="8">
        <f>ROUND(INDEX([1]Calculation!O:O,ROW()),0)</f>
        <v>0</v>
      </c>
      <c r="K1894" s="8">
        <f>ROUND(INDEX([1]Calculation!P:P,ROW()),0)</f>
        <v>0</v>
      </c>
      <c r="L1894" s="8">
        <f>ROUND(INDEX([1]Calculation!Q:Q,ROW()),0)</f>
        <v>0</v>
      </c>
      <c r="M1894" s="8">
        <f>ROUND(INDEX([1]Calculation!R:R,ROW()),0)</f>
        <v>0</v>
      </c>
      <c r="N1894" s="8">
        <f>ROUND(INDEX([1]Calculation!S:S,ROW()),0)</f>
        <v>0</v>
      </c>
      <c r="O1894" s="8">
        <f>ROUND(INDEX([1]Calculation!T:T,ROW()),0)</f>
        <v>0</v>
      </c>
      <c r="P1894" s="8">
        <f>INDEX([1]Calculation!CB:CB,ROW())</f>
        <v>0</v>
      </c>
    </row>
    <row r="1895" spans="1:16">
      <c r="A1895">
        <f>INDEX([1]Calculation!$F:$F,ROW())</f>
        <v>0</v>
      </c>
      <c r="B1895">
        <f>INDEX([1]Calculation!$D:$D,ROW())</f>
        <v>0</v>
      </c>
      <c r="C1895" t="str">
        <f>IF(INDEX([1]Calculation!$G:$G,ROW())=0,"-",INDEX([1]Calculation!$G:$G,ROW()))</f>
        <v>-</v>
      </c>
      <c r="D1895" t="str">
        <f>INDEX([1]Calculation!$J:$J,ROW())&amp;"  "&amp;INDEX([1]Calculation!$K:$K,ROW())</f>
        <v xml:space="preserve">  </v>
      </c>
      <c r="E1895" s="19">
        <f>INDEX([1]Calculation!$I:$I,ROW())</f>
        <v>0</v>
      </c>
      <c r="F1895" s="12">
        <f>ROUND(INDEX([1]Calculation!AL:AL,ROW()),1)</f>
        <v>0</v>
      </c>
      <c r="G1895" s="8">
        <f>ROUND(INDEX([1]Calculation!L:L,ROW()),0)</f>
        <v>0</v>
      </c>
      <c r="H1895" s="8">
        <f>ROUND(INDEX([1]Calculation!M:M,ROW()),0)</f>
        <v>0</v>
      </c>
      <c r="I1895" s="8">
        <f>ROUND(INDEX([1]Calculation!N:N,ROW()),0)</f>
        <v>0</v>
      </c>
      <c r="J1895" s="8">
        <f>ROUND(INDEX([1]Calculation!O:O,ROW()),0)</f>
        <v>0</v>
      </c>
      <c r="K1895" s="8">
        <f>ROUND(INDEX([1]Calculation!P:P,ROW()),0)</f>
        <v>0</v>
      </c>
      <c r="L1895" s="8">
        <f>ROUND(INDEX([1]Calculation!Q:Q,ROW()),0)</f>
        <v>0</v>
      </c>
      <c r="M1895" s="8">
        <f>ROUND(INDEX([1]Calculation!R:R,ROW()),0)</f>
        <v>0</v>
      </c>
      <c r="N1895" s="8">
        <f>ROUND(INDEX([1]Calculation!S:S,ROW()),0)</f>
        <v>0</v>
      </c>
      <c r="O1895" s="8">
        <f>ROUND(INDEX([1]Calculation!T:T,ROW()),0)</f>
        <v>0</v>
      </c>
      <c r="P1895" s="8">
        <f>INDEX([1]Calculation!CB:CB,ROW())</f>
        <v>0</v>
      </c>
    </row>
    <row r="1896" spans="1:16">
      <c r="A1896">
        <f>INDEX([1]Calculation!$F:$F,ROW())</f>
        <v>0</v>
      </c>
      <c r="B1896">
        <f>INDEX([1]Calculation!$D:$D,ROW())</f>
        <v>0</v>
      </c>
      <c r="C1896" t="str">
        <f>IF(INDEX([1]Calculation!$G:$G,ROW())=0,"-",INDEX([1]Calculation!$G:$G,ROW()))</f>
        <v>-</v>
      </c>
      <c r="D1896" t="str">
        <f>INDEX([1]Calculation!$J:$J,ROW())&amp;"  "&amp;INDEX([1]Calculation!$K:$K,ROW())</f>
        <v xml:space="preserve">  </v>
      </c>
      <c r="E1896" s="19">
        <f>INDEX([1]Calculation!$I:$I,ROW())</f>
        <v>0</v>
      </c>
      <c r="F1896" s="12">
        <f>ROUND(INDEX([1]Calculation!AL:AL,ROW()),1)</f>
        <v>0</v>
      </c>
      <c r="G1896" s="8">
        <f>ROUND(INDEX([1]Calculation!L:L,ROW()),0)</f>
        <v>0</v>
      </c>
      <c r="H1896" s="8">
        <f>ROUND(INDEX([1]Calculation!M:M,ROW()),0)</f>
        <v>0</v>
      </c>
      <c r="I1896" s="8">
        <f>ROUND(INDEX([1]Calculation!N:N,ROW()),0)</f>
        <v>0</v>
      </c>
      <c r="J1896" s="8">
        <f>ROUND(INDEX([1]Calculation!O:O,ROW()),0)</f>
        <v>0</v>
      </c>
      <c r="K1896" s="8">
        <f>ROUND(INDEX([1]Calculation!P:P,ROW()),0)</f>
        <v>0</v>
      </c>
      <c r="L1896" s="8">
        <f>ROUND(INDEX([1]Calculation!Q:Q,ROW()),0)</f>
        <v>0</v>
      </c>
      <c r="M1896" s="8">
        <f>ROUND(INDEX([1]Calculation!R:R,ROW()),0)</f>
        <v>0</v>
      </c>
      <c r="N1896" s="8">
        <f>ROUND(INDEX([1]Calculation!S:S,ROW()),0)</f>
        <v>0</v>
      </c>
      <c r="O1896" s="8">
        <f>ROUND(INDEX([1]Calculation!T:T,ROW()),0)</f>
        <v>0</v>
      </c>
      <c r="P1896" s="8">
        <f>INDEX([1]Calculation!CB:CB,ROW())</f>
        <v>0</v>
      </c>
    </row>
    <row r="1897" spans="1:16">
      <c r="A1897">
        <f>INDEX([1]Calculation!$F:$F,ROW())</f>
        <v>0</v>
      </c>
      <c r="B1897">
        <f>INDEX([1]Calculation!$D:$D,ROW())</f>
        <v>0</v>
      </c>
      <c r="C1897" t="str">
        <f>IF(INDEX([1]Calculation!$G:$G,ROW())=0,"-",INDEX([1]Calculation!$G:$G,ROW()))</f>
        <v>-</v>
      </c>
      <c r="D1897" t="str">
        <f>INDEX([1]Calculation!$J:$J,ROW())&amp;"  "&amp;INDEX([1]Calculation!$K:$K,ROW())</f>
        <v xml:space="preserve">  </v>
      </c>
      <c r="E1897" s="19">
        <f>INDEX([1]Calculation!$I:$I,ROW())</f>
        <v>0</v>
      </c>
      <c r="F1897" s="12">
        <f>ROUND(INDEX([1]Calculation!AL:AL,ROW()),1)</f>
        <v>0</v>
      </c>
      <c r="G1897" s="8">
        <f>ROUND(INDEX([1]Calculation!L:L,ROW()),0)</f>
        <v>0</v>
      </c>
      <c r="H1897" s="8">
        <f>ROUND(INDEX([1]Calculation!M:M,ROW()),0)</f>
        <v>0</v>
      </c>
      <c r="I1897" s="8">
        <f>ROUND(INDEX([1]Calculation!N:N,ROW()),0)</f>
        <v>0</v>
      </c>
      <c r="J1897" s="8">
        <f>ROUND(INDEX([1]Calculation!O:O,ROW()),0)</f>
        <v>0</v>
      </c>
      <c r="K1897" s="8">
        <f>ROUND(INDEX([1]Calculation!P:P,ROW()),0)</f>
        <v>0</v>
      </c>
      <c r="L1897" s="8">
        <f>ROUND(INDEX([1]Calculation!Q:Q,ROW()),0)</f>
        <v>0</v>
      </c>
      <c r="M1897" s="8">
        <f>ROUND(INDEX([1]Calculation!R:R,ROW()),0)</f>
        <v>0</v>
      </c>
      <c r="N1897" s="8">
        <f>ROUND(INDEX([1]Calculation!S:S,ROW()),0)</f>
        <v>0</v>
      </c>
      <c r="O1897" s="8">
        <f>ROUND(INDEX([1]Calculation!T:T,ROW()),0)</f>
        <v>0</v>
      </c>
      <c r="P1897" s="8">
        <f>INDEX([1]Calculation!CB:CB,ROW())</f>
        <v>0</v>
      </c>
    </row>
    <row r="1898" spans="1:16">
      <c r="A1898">
        <f>INDEX([1]Calculation!$F:$F,ROW())</f>
        <v>0</v>
      </c>
      <c r="B1898">
        <f>INDEX([1]Calculation!$D:$D,ROW())</f>
        <v>0</v>
      </c>
      <c r="C1898" t="str">
        <f>IF(INDEX([1]Calculation!$G:$G,ROW())=0,"-",INDEX([1]Calculation!$G:$G,ROW()))</f>
        <v>-</v>
      </c>
      <c r="D1898" t="str">
        <f>INDEX([1]Calculation!$J:$J,ROW())&amp;"  "&amp;INDEX([1]Calculation!$K:$K,ROW())</f>
        <v xml:space="preserve">  </v>
      </c>
      <c r="E1898" s="19">
        <f>INDEX([1]Calculation!$I:$I,ROW())</f>
        <v>0</v>
      </c>
      <c r="F1898" s="12">
        <f>ROUND(INDEX([1]Calculation!AL:AL,ROW()),1)</f>
        <v>0</v>
      </c>
      <c r="G1898" s="8">
        <f>ROUND(INDEX([1]Calculation!L:L,ROW()),0)</f>
        <v>0</v>
      </c>
      <c r="H1898" s="8">
        <f>ROUND(INDEX([1]Calculation!M:M,ROW()),0)</f>
        <v>0</v>
      </c>
      <c r="I1898" s="8">
        <f>ROUND(INDEX([1]Calculation!N:N,ROW()),0)</f>
        <v>0</v>
      </c>
      <c r="J1898" s="8">
        <f>ROUND(INDEX([1]Calculation!O:O,ROW()),0)</f>
        <v>0</v>
      </c>
      <c r="K1898" s="8">
        <f>ROUND(INDEX([1]Calculation!P:P,ROW()),0)</f>
        <v>0</v>
      </c>
      <c r="L1898" s="8">
        <f>ROUND(INDEX([1]Calculation!Q:Q,ROW()),0)</f>
        <v>0</v>
      </c>
      <c r="M1898" s="8">
        <f>ROUND(INDEX([1]Calculation!R:R,ROW()),0)</f>
        <v>0</v>
      </c>
      <c r="N1898" s="8">
        <f>ROUND(INDEX([1]Calculation!S:S,ROW()),0)</f>
        <v>0</v>
      </c>
      <c r="O1898" s="8">
        <f>ROUND(INDEX([1]Calculation!T:T,ROW()),0)</f>
        <v>0</v>
      </c>
      <c r="P1898" s="8">
        <f>INDEX([1]Calculation!CB:CB,ROW())</f>
        <v>0</v>
      </c>
    </row>
    <row r="1899" spans="1:16">
      <c r="A1899">
        <f>INDEX([1]Calculation!$F:$F,ROW())</f>
        <v>0</v>
      </c>
      <c r="B1899">
        <f>INDEX([1]Calculation!$D:$D,ROW())</f>
        <v>0</v>
      </c>
      <c r="C1899" t="str">
        <f>IF(INDEX([1]Calculation!$G:$G,ROW())=0,"-",INDEX([1]Calculation!$G:$G,ROW()))</f>
        <v>-</v>
      </c>
      <c r="D1899" t="str">
        <f>INDEX([1]Calculation!$J:$J,ROW())&amp;"  "&amp;INDEX([1]Calculation!$K:$K,ROW())</f>
        <v xml:space="preserve">  </v>
      </c>
      <c r="E1899" s="19">
        <f>INDEX([1]Calculation!$I:$I,ROW())</f>
        <v>0</v>
      </c>
      <c r="F1899" s="12">
        <f>ROUND(INDEX([1]Calculation!AL:AL,ROW()),1)</f>
        <v>0</v>
      </c>
      <c r="G1899" s="8">
        <f>ROUND(INDEX([1]Calculation!L:L,ROW()),0)</f>
        <v>0</v>
      </c>
      <c r="H1899" s="8">
        <f>ROUND(INDEX([1]Calculation!M:M,ROW()),0)</f>
        <v>0</v>
      </c>
      <c r="I1899" s="8">
        <f>ROUND(INDEX([1]Calculation!N:N,ROW()),0)</f>
        <v>0</v>
      </c>
      <c r="J1899" s="8">
        <f>ROUND(INDEX([1]Calculation!O:O,ROW()),0)</f>
        <v>0</v>
      </c>
      <c r="K1899" s="8">
        <f>ROUND(INDEX([1]Calculation!P:P,ROW()),0)</f>
        <v>0</v>
      </c>
      <c r="L1899" s="8">
        <f>ROUND(INDEX([1]Calculation!Q:Q,ROW()),0)</f>
        <v>0</v>
      </c>
      <c r="M1899" s="8">
        <f>ROUND(INDEX([1]Calculation!R:R,ROW()),0)</f>
        <v>0</v>
      </c>
      <c r="N1899" s="8">
        <f>ROUND(INDEX([1]Calculation!S:S,ROW()),0)</f>
        <v>0</v>
      </c>
      <c r="O1899" s="8">
        <f>ROUND(INDEX([1]Calculation!T:T,ROW()),0)</f>
        <v>0</v>
      </c>
      <c r="P1899" s="8">
        <f>INDEX([1]Calculation!CB:CB,ROW())</f>
        <v>0</v>
      </c>
    </row>
    <row r="1900" spans="1:16">
      <c r="A1900">
        <f>INDEX([1]Calculation!$F:$F,ROW())</f>
        <v>0</v>
      </c>
      <c r="B1900">
        <f>INDEX([1]Calculation!$D:$D,ROW())</f>
        <v>0</v>
      </c>
      <c r="C1900" t="str">
        <f>IF(INDEX([1]Calculation!$G:$G,ROW())=0,"-",INDEX([1]Calculation!$G:$G,ROW()))</f>
        <v>-</v>
      </c>
      <c r="D1900" t="str">
        <f>INDEX([1]Calculation!$J:$J,ROW())&amp;"  "&amp;INDEX([1]Calculation!$K:$K,ROW())</f>
        <v xml:space="preserve">  </v>
      </c>
      <c r="E1900" s="19">
        <f>INDEX([1]Calculation!$I:$I,ROW())</f>
        <v>0</v>
      </c>
      <c r="F1900" s="12">
        <f>ROUND(INDEX([1]Calculation!AL:AL,ROW()),1)</f>
        <v>0</v>
      </c>
      <c r="G1900" s="8">
        <f>ROUND(INDEX([1]Calculation!L:L,ROW()),0)</f>
        <v>0</v>
      </c>
      <c r="H1900" s="8">
        <f>ROUND(INDEX([1]Calculation!M:M,ROW()),0)</f>
        <v>0</v>
      </c>
      <c r="I1900" s="8">
        <f>ROUND(INDEX([1]Calculation!N:N,ROW()),0)</f>
        <v>0</v>
      </c>
      <c r="J1900" s="8">
        <f>ROUND(INDEX([1]Calculation!O:O,ROW()),0)</f>
        <v>0</v>
      </c>
      <c r="K1900" s="8">
        <f>ROUND(INDEX([1]Calculation!P:P,ROW()),0)</f>
        <v>0</v>
      </c>
      <c r="L1900" s="8">
        <f>ROUND(INDEX([1]Calculation!Q:Q,ROW()),0)</f>
        <v>0</v>
      </c>
      <c r="M1900" s="8">
        <f>ROUND(INDEX([1]Calculation!R:R,ROW()),0)</f>
        <v>0</v>
      </c>
      <c r="N1900" s="8">
        <f>ROUND(INDEX([1]Calculation!S:S,ROW()),0)</f>
        <v>0</v>
      </c>
      <c r="O1900" s="8">
        <f>ROUND(INDEX([1]Calculation!T:T,ROW()),0)</f>
        <v>0</v>
      </c>
      <c r="P1900" s="8">
        <f>INDEX([1]Calculation!CB:CB,ROW())</f>
        <v>0</v>
      </c>
    </row>
    <row r="1901" spans="1:16">
      <c r="A1901">
        <f>INDEX([1]Calculation!$F:$F,ROW())</f>
        <v>0</v>
      </c>
      <c r="B1901">
        <f>INDEX([1]Calculation!$D:$D,ROW())</f>
        <v>0</v>
      </c>
      <c r="C1901" t="str">
        <f>IF(INDEX([1]Calculation!$G:$G,ROW())=0,"-",INDEX([1]Calculation!$G:$G,ROW()))</f>
        <v>-</v>
      </c>
      <c r="D1901" t="str">
        <f>INDEX([1]Calculation!$J:$J,ROW())&amp;"  "&amp;INDEX([1]Calculation!$K:$K,ROW())</f>
        <v xml:space="preserve">  </v>
      </c>
      <c r="E1901" s="19">
        <f>INDEX([1]Calculation!$I:$I,ROW())</f>
        <v>0</v>
      </c>
      <c r="F1901" s="12">
        <f>ROUND(INDEX([1]Calculation!AL:AL,ROW()),1)</f>
        <v>0</v>
      </c>
      <c r="G1901" s="8">
        <f>ROUND(INDEX([1]Calculation!L:L,ROW()),0)</f>
        <v>0</v>
      </c>
      <c r="H1901" s="8">
        <f>ROUND(INDEX([1]Calculation!M:M,ROW()),0)</f>
        <v>0</v>
      </c>
      <c r="I1901" s="8">
        <f>ROUND(INDEX([1]Calculation!N:N,ROW()),0)</f>
        <v>0</v>
      </c>
      <c r="J1901" s="8">
        <f>ROUND(INDEX([1]Calculation!O:O,ROW()),0)</f>
        <v>0</v>
      </c>
      <c r="K1901" s="8">
        <f>ROUND(INDEX([1]Calculation!P:P,ROW()),0)</f>
        <v>0</v>
      </c>
      <c r="L1901" s="8">
        <f>ROUND(INDEX([1]Calculation!Q:Q,ROW()),0)</f>
        <v>0</v>
      </c>
      <c r="M1901" s="8">
        <f>ROUND(INDEX([1]Calculation!R:R,ROW()),0)</f>
        <v>0</v>
      </c>
      <c r="N1901" s="8">
        <f>ROUND(INDEX([1]Calculation!S:S,ROW()),0)</f>
        <v>0</v>
      </c>
      <c r="O1901" s="8">
        <f>ROUND(INDEX([1]Calculation!T:T,ROW()),0)</f>
        <v>0</v>
      </c>
      <c r="P1901" s="8">
        <f>INDEX([1]Calculation!CB:CB,ROW())</f>
        <v>0</v>
      </c>
    </row>
    <row r="1902" spans="1:16">
      <c r="A1902">
        <f>INDEX([1]Calculation!$F:$F,ROW())</f>
        <v>0</v>
      </c>
      <c r="B1902">
        <f>INDEX([1]Calculation!$D:$D,ROW())</f>
        <v>0</v>
      </c>
      <c r="C1902" t="str">
        <f>IF(INDEX([1]Calculation!$G:$G,ROW())=0,"-",INDEX([1]Calculation!$G:$G,ROW()))</f>
        <v>-</v>
      </c>
      <c r="D1902" t="str">
        <f>INDEX([1]Calculation!$J:$J,ROW())&amp;"  "&amp;INDEX([1]Calculation!$K:$K,ROW())</f>
        <v xml:space="preserve">  </v>
      </c>
      <c r="E1902" s="19">
        <f>INDEX([1]Calculation!$I:$I,ROW())</f>
        <v>0</v>
      </c>
      <c r="F1902" s="12">
        <f>ROUND(INDEX([1]Calculation!AL:AL,ROW()),1)</f>
        <v>0</v>
      </c>
      <c r="G1902" s="8">
        <f>ROUND(INDEX([1]Calculation!L:L,ROW()),0)</f>
        <v>0</v>
      </c>
      <c r="H1902" s="8">
        <f>ROUND(INDEX([1]Calculation!M:M,ROW()),0)</f>
        <v>0</v>
      </c>
      <c r="I1902" s="8">
        <f>ROUND(INDEX([1]Calculation!N:N,ROW()),0)</f>
        <v>0</v>
      </c>
      <c r="J1902" s="8">
        <f>ROUND(INDEX([1]Calculation!O:O,ROW()),0)</f>
        <v>0</v>
      </c>
      <c r="K1902" s="8">
        <f>ROUND(INDEX([1]Calculation!P:P,ROW()),0)</f>
        <v>0</v>
      </c>
      <c r="L1902" s="8">
        <f>ROUND(INDEX([1]Calculation!Q:Q,ROW()),0)</f>
        <v>0</v>
      </c>
      <c r="M1902" s="8">
        <f>ROUND(INDEX([1]Calculation!R:R,ROW()),0)</f>
        <v>0</v>
      </c>
      <c r="N1902" s="8">
        <f>ROUND(INDEX([1]Calculation!S:S,ROW()),0)</f>
        <v>0</v>
      </c>
      <c r="O1902" s="8">
        <f>ROUND(INDEX([1]Calculation!T:T,ROW()),0)</f>
        <v>0</v>
      </c>
      <c r="P1902" s="8">
        <f>INDEX([1]Calculation!CB:CB,ROW())</f>
        <v>0</v>
      </c>
    </row>
    <row r="1903" spans="1:16">
      <c r="A1903">
        <f>INDEX([1]Calculation!$F:$F,ROW())</f>
        <v>0</v>
      </c>
      <c r="B1903">
        <f>INDEX([1]Calculation!$D:$D,ROW())</f>
        <v>0</v>
      </c>
      <c r="C1903" t="str">
        <f>IF(INDEX([1]Calculation!$G:$G,ROW())=0,"-",INDEX([1]Calculation!$G:$G,ROW()))</f>
        <v>-</v>
      </c>
      <c r="D1903" t="str">
        <f>INDEX([1]Calculation!$J:$J,ROW())&amp;"  "&amp;INDEX([1]Calculation!$K:$K,ROW())</f>
        <v xml:space="preserve">  </v>
      </c>
      <c r="E1903" s="19">
        <f>INDEX([1]Calculation!$I:$I,ROW())</f>
        <v>0</v>
      </c>
      <c r="F1903" s="12">
        <f>ROUND(INDEX([1]Calculation!AL:AL,ROW()),1)</f>
        <v>0</v>
      </c>
      <c r="G1903" s="8">
        <f>ROUND(INDEX([1]Calculation!L:L,ROW()),0)</f>
        <v>0</v>
      </c>
      <c r="H1903" s="8">
        <f>ROUND(INDEX([1]Calculation!M:M,ROW()),0)</f>
        <v>0</v>
      </c>
      <c r="I1903" s="8">
        <f>ROUND(INDEX([1]Calculation!N:N,ROW()),0)</f>
        <v>0</v>
      </c>
      <c r="J1903" s="8">
        <f>ROUND(INDEX([1]Calculation!O:O,ROW()),0)</f>
        <v>0</v>
      </c>
      <c r="K1903" s="8">
        <f>ROUND(INDEX([1]Calculation!P:P,ROW()),0)</f>
        <v>0</v>
      </c>
      <c r="L1903" s="8">
        <f>ROUND(INDEX([1]Calculation!Q:Q,ROW()),0)</f>
        <v>0</v>
      </c>
      <c r="M1903" s="8">
        <f>ROUND(INDEX([1]Calculation!R:R,ROW()),0)</f>
        <v>0</v>
      </c>
      <c r="N1903" s="8">
        <f>ROUND(INDEX([1]Calculation!S:S,ROW()),0)</f>
        <v>0</v>
      </c>
      <c r="O1903" s="8">
        <f>ROUND(INDEX([1]Calculation!T:T,ROW()),0)</f>
        <v>0</v>
      </c>
      <c r="P1903" s="8">
        <f>INDEX([1]Calculation!CB:CB,ROW())</f>
        <v>0</v>
      </c>
    </row>
    <row r="1904" spans="1:16">
      <c r="A1904">
        <f>INDEX([1]Calculation!$F:$F,ROW())</f>
        <v>0</v>
      </c>
      <c r="B1904">
        <f>INDEX([1]Calculation!$D:$D,ROW())</f>
        <v>0</v>
      </c>
      <c r="C1904" t="str">
        <f>IF(INDEX([1]Calculation!$G:$G,ROW())=0,"-",INDEX([1]Calculation!$G:$G,ROW()))</f>
        <v>-</v>
      </c>
      <c r="D1904" t="str">
        <f>INDEX([1]Calculation!$J:$J,ROW())&amp;"  "&amp;INDEX([1]Calculation!$K:$K,ROW())</f>
        <v xml:space="preserve">  </v>
      </c>
      <c r="E1904" s="19">
        <f>INDEX([1]Calculation!$I:$I,ROW())</f>
        <v>0</v>
      </c>
      <c r="F1904" s="12">
        <f>ROUND(INDEX([1]Calculation!AL:AL,ROW()),1)</f>
        <v>0</v>
      </c>
      <c r="G1904" s="8">
        <f>ROUND(INDEX([1]Calculation!L:L,ROW()),0)</f>
        <v>0</v>
      </c>
      <c r="H1904" s="8">
        <f>ROUND(INDEX([1]Calculation!M:M,ROW()),0)</f>
        <v>0</v>
      </c>
      <c r="I1904" s="8">
        <f>ROUND(INDEX([1]Calculation!N:N,ROW()),0)</f>
        <v>0</v>
      </c>
      <c r="J1904" s="8">
        <f>ROUND(INDEX([1]Calculation!O:O,ROW()),0)</f>
        <v>0</v>
      </c>
      <c r="K1904" s="8">
        <f>ROUND(INDEX([1]Calculation!P:P,ROW()),0)</f>
        <v>0</v>
      </c>
      <c r="L1904" s="8">
        <f>ROUND(INDEX([1]Calculation!Q:Q,ROW()),0)</f>
        <v>0</v>
      </c>
      <c r="M1904" s="8">
        <f>ROUND(INDEX([1]Calculation!R:R,ROW()),0)</f>
        <v>0</v>
      </c>
      <c r="N1904" s="8">
        <f>ROUND(INDEX([1]Calculation!S:S,ROW()),0)</f>
        <v>0</v>
      </c>
      <c r="O1904" s="8">
        <f>ROUND(INDEX([1]Calculation!T:T,ROW()),0)</f>
        <v>0</v>
      </c>
      <c r="P1904" s="8">
        <f>INDEX([1]Calculation!CB:CB,ROW())</f>
        <v>0</v>
      </c>
    </row>
    <row r="1905" spans="1:16">
      <c r="A1905">
        <f>INDEX([1]Calculation!$F:$F,ROW())</f>
        <v>0</v>
      </c>
      <c r="B1905">
        <f>INDEX([1]Calculation!$D:$D,ROW())</f>
        <v>0</v>
      </c>
      <c r="C1905" t="str">
        <f>IF(INDEX([1]Calculation!$G:$G,ROW())=0,"-",INDEX([1]Calculation!$G:$G,ROW()))</f>
        <v>-</v>
      </c>
      <c r="D1905" t="str">
        <f>INDEX([1]Calculation!$J:$J,ROW())&amp;"  "&amp;INDEX([1]Calculation!$K:$K,ROW())</f>
        <v xml:space="preserve">  </v>
      </c>
      <c r="E1905" s="19">
        <f>INDEX([1]Calculation!$I:$I,ROW())</f>
        <v>0</v>
      </c>
      <c r="F1905" s="12">
        <f>ROUND(INDEX([1]Calculation!AL:AL,ROW()),1)</f>
        <v>0</v>
      </c>
      <c r="G1905" s="8">
        <f>ROUND(INDEX([1]Calculation!L:L,ROW()),0)</f>
        <v>0</v>
      </c>
      <c r="H1905" s="8">
        <f>ROUND(INDEX([1]Calculation!M:M,ROW()),0)</f>
        <v>0</v>
      </c>
      <c r="I1905" s="8">
        <f>ROUND(INDEX([1]Calculation!N:N,ROW()),0)</f>
        <v>0</v>
      </c>
      <c r="J1905" s="8">
        <f>ROUND(INDEX([1]Calculation!O:O,ROW()),0)</f>
        <v>0</v>
      </c>
      <c r="K1905" s="8">
        <f>ROUND(INDEX([1]Calculation!P:P,ROW()),0)</f>
        <v>0</v>
      </c>
      <c r="L1905" s="8">
        <f>ROUND(INDEX([1]Calculation!Q:Q,ROW()),0)</f>
        <v>0</v>
      </c>
      <c r="M1905" s="8">
        <f>ROUND(INDEX([1]Calculation!R:R,ROW()),0)</f>
        <v>0</v>
      </c>
      <c r="N1905" s="8">
        <f>ROUND(INDEX([1]Calculation!S:S,ROW()),0)</f>
        <v>0</v>
      </c>
      <c r="O1905" s="8">
        <f>ROUND(INDEX([1]Calculation!T:T,ROW()),0)</f>
        <v>0</v>
      </c>
      <c r="P1905" s="8">
        <f>INDEX([1]Calculation!CB:CB,ROW())</f>
        <v>0</v>
      </c>
    </row>
    <row r="1906" spans="1:16">
      <c r="A1906">
        <f>INDEX([1]Calculation!$F:$F,ROW())</f>
        <v>0</v>
      </c>
      <c r="B1906">
        <f>INDEX([1]Calculation!$D:$D,ROW())</f>
        <v>0</v>
      </c>
      <c r="C1906" t="str">
        <f>IF(INDEX([1]Calculation!$G:$G,ROW())=0,"-",INDEX([1]Calculation!$G:$G,ROW()))</f>
        <v>-</v>
      </c>
      <c r="D1906" t="str">
        <f>INDEX([1]Calculation!$J:$J,ROW())&amp;"  "&amp;INDEX([1]Calculation!$K:$K,ROW())</f>
        <v xml:space="preserve">  </v>
      </c>
      <c r="E1906" s="19">
        <f>INDEX([1]Calculation!$I:$I,ROW())</f>
        <v>0</v>
      </c>
      <c r="F1906" s="12">
        <f>ROUND(INDEX([1]Calculation!AL:AL,ROW()),1)</f>
        <v>0</v>
      </c>
      <c r="G1906" s="8">
        <f>ROUND(INDEX([1]Calculation!L:L,ROW()),0)</f>
        <v>0</v>
      </c>
      <c r="H1906" s="8">
        <f>ROUND(INDEX([1]Calculation!M:M,ROW()),0)</f>
        <v>0</v>
      </c>
      <c r="I1906" s="8">
        <f>ROUND(INDEX([1]Calculation!N:N,ROW()),0)</f>
        <v>0</v>
      </c>
      <c r="J1906" s="8">
        <f>ROUND(INDEX([1]Calculation!O:O,ROW()),0)</f>
        <v>0</v>
      </c>
      <c r="K1906" s="8">
        <f>ROUND(INDEX([1]Calculation!P:P,ROW()),0)</f>
        <v>0</v>
      </c>
      <c r="L1906" s="8">
        <f>ROUND(INDEX([1]Calculation!Q:Q,ROW()),0)</f>
        <v>0</v>
      </c>
      <c r="M1906" s="8">
        <f>ROUND(INDEX([1]Calculation!R:R,ROW()),0)</f>
        <v>0</v>
      </c>
      <c r="N1906" s="8">
        <f>ROUND(INDEX([1]Calculation!S:S,ROW()),0)</f>
        <v>0</v>
      </c>
      <c r="O1906" s="8">
        <f>ROUND(INDEX([1]Calculation!T:T,ROW()),0)</f>
        <v>0</v>
      </c>
      <c r="P1906" s="8">
        <f>INDEX([1]Calculation!CB:CB,ROW())</f>
        <v>0</v>
      </c>
    </row>
    <row r="1907" spans="1:16">
      <c r="A1907">
        <f>INDEX([1]Calculation!$F:$F,ROW())</f>
        <v>0</v>
      </c>
      <c r="B1907">
        <f>INDEX([1]Calculation!$D:$D,ROW())</f>
        <v>0</v>
      </c>
      <c r="C1907" t="str">
        <f>IF(INDEX([1]Calculation!$G:$G,ROW())=0,"-",INDEX([1]Calculation!$G:$G,ROW()))</f>
        <v>-</v>
      </c>
      <c r="D1907" t="str">
        <f>INDEX([1]Calculation!$J:$J,ROW())&amp;"  "&amp;INDEX([1]Calculation!$K:$K,ROW())</f>
        <v xml:space="preserve">  </v>
      </c>
      <c r="E1907" s="19">
        <f>INDEX([1]Calculation!$I:$I,ROW())</f>
        <v>0</v>
      </c>
      <c r="F1907" s="12">
        <f>ROUND(INDEX([1]Calculation!AL:AL,ROW()),1)</f>
        <v>0</v>
      </c>
      <c r="G1907" s="8">
        <f>ROUND(INDEX([1]Calculation!L:L,ROW()),0)</f>
        <v>0</v>
      </c>
      <c r="H1907" s="8">
        <f>ROUND(INDEX([1]Calculation!M:M,ROW()),0)</f>
        <v>0</v>
      </c>
      <c r="I1907" s="8">
        <f>ROUND(INDEX([1]Calculation!N:N,ROW()),0)</f>
        <v>0</v>
      </c>
      <c r="J1907" s="8">
        <f>ROUND(INDEX([1]Calculation!O:O,ROW()),0)</f>
        <v>0</v>
      </c>
      <c r="K1907" s="8">
        <f>ROUND(INDEX([1]Calculation!P:P,ROW()),0)</f>
        <v>0</v>
      </c>
      <c r="L1907" s="8">
        <f>ROUND(INDEX([1]Calculation!Q:Q,ROW()),0)</f>
        <v>0</v>
      </c>
      <c r="M1907" s="8">
        <f>ROUND(INDEX([1]Calculation!R:R,ROW()),0)</f>
        <v>0</v>
      </c>
      <c r="N1907" s="8">
        <f>ROUND(INDEX([1]Calculation!S:S,ROW()),0)</f>
        <v>0</v>
      </c>
      <c r="O1907" s="8">
        <f>ROUND(INDEX([1]Calculation!T:T,ROW()),0)</f>
        <v>0</v>
      </c>
      <c r="P1907" s="8">
        <f>INDEX([1]Calculation!CB:CB,ROW())</f>
        <v>0</v>
      </c>
    </row>
    <row r="1908" spans="1:16">
      <c r="A1908">
        <f>INDEX([1]Calculation!$F:$F,ROW())</f>
        <v>0</v>
      </c>
      <c r="B1908">
        <f>INDEX([1]Calculation!$D:$D,ROW())</f>
        <v>0</v>
      </c>
      <c r="C1908" t="str">
        <f>IF(INDEX([1]Calculation!$G:$G,ROW())=0,"-",INDEX([1]Calculation!$G:$G,ROW()))</f>
        <v>-</v>
      </c>
      <c r="D1908" t="str">
        <f>INDEX([1]Calculation!$J:$J,ROW())&amp;"  "&amp;INDEX([1]Calculation!$K:$K,ROW())</f>
        <v xml:space="preserve">  </v>
      </c>
      <c r="E1908" s="19">
        <f>INDEX([1]Calculation!$I:$I,ROW())</f>
        <v>0</v>
      </c>
      <c r="F1908" s="12">
        <f>ROUND(INDEX([1]Calculation!AL:AL,ROW()),1)</f>
        <v>0</v>
      </c>
      <c r="G1908" s="8">
        <f>ROUND(INDEX([1]Calculation!L:L,ROW()),0)</f>
        <v>0</v>
      </c>
      <c r="H1908" s="8">
        <f>ROUND(INDEX([1]Calculation!M:M,ROW()),0)</f>
        <v>0</v>
      </c>
      <c r="I1908" s="8">
        <f>ROUND(INDEX([1]Calculation!N:N,ROW()),0)</f>
        <v>0</v>
      </c>
      <c r="J1908" s="8">
        <f>ROUND(INDEX([1]Calculation!O:O,ROW()),0)</f>
        <v>0</v>
      </c>
      <c r="K1908" s="8">
        <f>ROUND(INDEX([1]Calculation!P:P,ROW()),0)</f>
        <v>0</v>
      </c>
      <c r="L1908" s="8">
        <f>ROUND(INDEX([1]Calculation!Q:Q,ROW()),0)</f>
        <v>0</v>
      </c>
      <c r="M1908" s="8">
        <f>ROUND(INDEX([1]Calculation!R:R,ROW()),0)</f>
        <v>0</v>
      </c>
      <c r="N1908" s="8">
        <f>ROUND(INDEX([1]Calculation!S:S,ROW()),0)</f>
        <v>0</v>
      </c>
      <c r="O1908" s="8">
        <f>ROUND(INDEX([1]Calculation!T:T,ROW()),0)</f>
        <v>0</v>
      </c>
      <c r="P1908" s="8">
        <f>INDEX([1]Calculation!CB:CB,ROW())</f>
        <v>0</v>
      </c>
    </row>
    <row r="1909" spans="1:16">
      <c r="A1909">
        <f>INDEX([1]Calculation!$F:$F,ROW())</f>
        <v>0</v>
      </c>
      <c r="B1909">
        <f>INDEX([1]Calculation!$D:$D,ROW())</f>
        <v>0</v>
      </c>
      <c r="C1909" t="str">
        <f>IF(INDEX([1]Calculation!$G:$G,ROW())=0,"-",INDEX([1]Calculation!$G:$G,ROW()))</f>
        <v>-</v>
      </c>
      <c r="D1909" t="str">
        <f>INDEX([1]Calculation!$J:$J,ROW())&amp;"  "&amp;INDEX([1]Calculation!$K:$K,ROW())</f>
        <v xml:space="preserve">  </v>
      </c>
      <c r="E1909" s="19">
        <f>INDEX([1]Calculation!$I:$I,ROW())</f>
        <v>0</v>
      </c>
      <c r="F1909" s="12">
        <f>ROUND(INDEX([1]Calculation!AL:AL,ROW()),1)</f>
        <v>0</v>
      </c>
      <c r="G1909" s="8">
        <f>ROUND(INDEX([1]Calculation!L:L,ROW()),0)</f>
        <v>0</v>
      </c>
      <c r="H1909" s="8">
        <f>ROUND(INDEX([1]Calculation!M:M,ROW()),0)</f>
        <v>0</v>
      </c>
      <c r="I1909" s="8">
        <f>ROUND(INDEX([1]Calculation!N:N,ROW()),0)</f>
        <v>0</v>
      </c>
      <c r="J1909" s="8">
        <f>ROUND(INDEX([1]Calculation!O:O,ROW()),0)</f>
        <v>0</v>
      </c>
      <c r="K1909" s="8">
        <f>ROUND(INDEX([1]Calculation!P:P,ROW()),0)</f>
        <v>0</v>
      </c>
      <c r="L1909" s="8">
        <f>ROUND(INDEX([1]Calculation!Q:Q,ROW()),0)</f>
        <v>0</v>
      </c>
      <c r="M1909" s="8">
        <f>ROUND(INDEX([1]Calculation!R:R,ROW()),0)</f>
        <v>0</v>
      </c>
      <c r="N1909" s="8">
        <f>ROUND(INDEX([1]Calculation!S:S,ROW()),0)</f>
        <v>0</v>
      </c>
      <c r="O1909" s="8">
        <f>ROUND(INDEX([1]Calculation!T:T,ROW()),0)</f>
        <v>0</v>
      </c>
      <c r="P1909" s="8">
        <f>INDEX([1]Calculation!CB:CB,ROW())</f>
        <v>0</v>
      </c>
    </row>
    <row r="1910" spans="1:16">
      <c r="A1910">
        <f>INDEX([1]Calculation!$F:$F,ROW())</f>
        <v>0</v>
      </c>
      <c r="B1910">
        <f>INDEX([1]Calculation!$D:$D,ROW())</f>
        <v>0</v>
      </c>
      <c r="C1910" t="str">
        <f>IF(INDEX([1]Calculation!$G:$G,ROW())=0,"-",INDEX([1]Calculation!$G:$G,ROW()))</f>
        <v>-</v>
      </c>
      <c r="D1910" t="str">
        <f>INDEX([1]Calculation!$J:$J,ROW())&amp;"  "&amp;INDEX([1]Calculation!$K:$K,ROW())</f>
        <v xml:space="preserve">  </v>
      </c>
      <c r="E1910" s="19">
        <f>INDEX([1]Calculation!$I:$I,ROW())</f>
        <v>0</v>
      </c>
      <c r="F1910" s="12">
        <f>ROUND(INDEX([1]Calculation!AL:AL,ROW()),1)</f>
        <v>0</v>
      </c>
      <c r="G1910" s="8">
        <f>ROUND(INDEX([1]Calculation!L:L,ROW()),0)</f>
        <v>0</v>
      </c>
      <c r="H1910" s="8">
        <f>ROUND(INDEX([1]Calculation!M:M,ROW()),0)</f>
        <v>0</v>
      </c>
      <c r="I1910" s="8">
        <f>ROUND(INDEX([1]Calculation!N:N,ROW()),0)</f>
        <v>0</v>
      </c>
      <c r="J1910" s="8">
        <f>ROUND(INDEX([1]Calculation!O:O,ROW()),0)</f>
        <v>0</v>
      </c>
      <c r="K1910" s="8">
        <f>ROUND(INDEX([1]Calculation!P:P,ROW()),0)</f>
        <v>0</v>
      </c>
      <c r="L1910" s="8">
        <f>ROUND(INDEX([1]Calculation!Q:Q,ROW()),0)</f>
        <v>0</v>
      </c>
      <c r="M1910" s="8">
        <f>ROUND(INDEX([1]Calculation!R:R,ROW()),0)</f>
        <v>0</v>
      </c>
      <c r="N1910" s="8">
        <f>ROUND(INDEX([1]Calculation!S:S,ROW()),0)</f>
        <v>0</v>
      </c>
      <c r="O1910" s="8">
        <f>ROUND(INDEX([1]Calculation!T:T,ROW()),0)</f>
        <v>0</v>
      </c>
      <c r="P1910" s="8">
        <f>INDEX([1]Calculation!CB:CB,ROW())</f>
        <v>0</v>
      </c>
    </row>
    <row r="1911" spans="1:16">
      <c r="A1911">
        <f>INDEX([1]Calculation!$F:$F,ROW())</f>
        <v>0</v>
      </c>
      <c r="B1911">
        <f>INDEX([1]Calculation!$D:$D,ROW())</f>
        <v>0</v>
      </c>
      <c r="C1911" t="str">
        <f>IF(INDEX([1]Calculation!$G:$G,ROW())=0,"-",INDEX([1]Calculation!$G:$G,ROW()))</f>
        <v>-</v>
      </c>
      <c r="D1911" t="str">
        <f>INDEX([1]Calculation!$J:$J,ROW())&amp;"  "&amp;INDEX([1]Calculation!$K:$K,ROW())</f>
        <v xml:space="preserve">  </v>
      </c>
      <c r="E1911" s="19">
        <f>INDEX([1]Calculation!$I:$I,ROW())</f>
        <v>0</v>
      </c>
      <c r="F1911" s="12">
        <f>ROUND(INDEX([1]Calculation!AL:AL,ROW()),1)</f>
        <v>0</v>
      </c>
      <c r="G1911" s="8">
        <f>ROUND(INDEX([1]Calculation!L:L,ROW()),0)</f>
        <v>0</v>
      </c>
      <c r="H1911" s="8">
        <f>ROUND(INDEX([1]Calculation!M:M,ROW()),0)</f>
        <v>0</v>
      </c>
      <c r="I1911" s="8">
        <f>ROUND(INDEX([1]Calculation!N:N,ROW()),0)</f>
        <v>0</v>
      </c>
      <c r="J1911" s="8">
        <f>ROUND(INDEX([1]Calculation!O:O,ROW()),0)</f>
        <v>0</v>
      </c>
      <c r="K1911" s="8">
        <f>ROUND(INDEX([1]Calculation!P:P,ROW()),0)</f>
        <v>0</v>
      </c>
      <c r="L1911" s="8">
        <f>ROUND(INDEX([1]Calculation!Q:Q,ROW()),0)</f>
        <v>0</v>
      </c>
      <c r="M1911" s="8">
        <f>ROUND(INDEX([1]Calculation!R:R,ROW()),0)</f>
        <v>0</v>
      </c>
      <c r="N1911" s="8">
        <f>ROUND(INDEX([1]Calculation!S:S,ROW()),0)</f>
        <v>0</v>
      </c>
      <c r="O1911" s="8">
        <f>ROUND(INDEX([1]Calculation!T:T,ROW()),0)</f>
        <v>0</v>
      </c>
      <c r="P1911" s="8">
        <f>INDEX([1]Calculation!CB:CB,ROW())</f>
        <v>0</v>
      </c>
    </row>
    <row r="1912" spans="1:16">
      <c r="A1912">
        <f>INDEX([1]Calculation!$F:$F,ROW())</f>
        <v>0</v>
      </c>
      <c r="B1912">
        <f>INDEX([1]Calculation!$D:$D,ROW())</f>
        <v>0</v>
      </c>
      <c r="C1912" t="str">
        <f>IF(INDEX([1]Calculation!$G:$G,ROW())=0,"-",INDEX([1]Calculation!$G:$G,ROW()))</f>
        <v>-</v>
      </c>
      <c r="D1912" t="str">
        <f>INDEX([1]Calculation!$J:$J,ROW())&amp;"  "&amp;INDEX([1]Calculation!$K:$K,ROW())</f>
        <v xml:space="preserve">  </v>
      </c>
      <c r="E1912" s="19">
        <f>INDEX([1]Calculation!$I:$I,ROW())</f>
        <v>0</v>
      </c>
      <c r="F1912" s="12">
        <f>ROUND(INDEX([1]Calculation!AL:AL,ROW()),1)</f>
        <v>0</v>
      </c>
      <c r="G1912" s="8">
        <f>ROUND(INDEX([1]Calculation!L:L,ROW()),0)</f>
        <v>0</v>
      </c>
      <c r="H1912" s="8">
        <f>ROUND(INDEX([1]Calculation!M:M,ROW()),0)</f>
        <v>0</v>
      </c>
      <c r="I1912" s="8">
        <f>ROUND(INDEX([1]Calculation!N:N,ROW()),0)</f>
        <v>0</v>
      </c>
      <c r="J1912" s="8">
        <f>ROUND(INDEX([1]Calculation!O:O,ROW()),0)</f>
        <v>0</v>
      </c>
      <c r="K1912" s="8">
        <f>ROUND(INDEX([1]Calculation!P:P,ROW()),0)</f>
        <v>0</v>
      </c>
      <c r="L1912" s="8">
        <f>ROUND(INDEX([1]Calculation!Q:Q,ROW()),0)</f>
        <v>0</v>
      </c>
      <c r="M1912" s="8">
        <f>ROUND(INDEX([1]Calculation!R:R,ROW()),0)</f>
        <v>0</v>
      </c>
      <c r="N1912" s="8">
        <f>ROUND(INDEX([1]Calculation!S:S,ROW()),0)</f>
        <v>0</v>
      </c>
      <c r="O1912" s="8">
        <f>ROUND(INDEX([1]Calculation!T:T,ROW()),0)</f>
        <v>0</v>
      </c>
      <c r="P1912" s="8">
        <f>INDEX([1]Calculation!CB:CB,ROW())</f>
        <v>0</v>
      </c>
    </row>
    <row r="1913" spans="1:16">
      <c r="A1913">
        <f>INDEX([1]Calculation!$F:$F,ROW())</f>
        <v>0</v>
      </c>
      <c r="B1913">
        <f>INDEX([1]Calculation!$D:$D,ROW())</f>
        <v>0</v>
      </c>
      <c r="C1913" t="str">
        <f>IF(INDEX([1]Calculation!$G:$G,ROW())=0,"-",INDEX([1]Calculation!$G:$G,ROW()))</f>
        <v>-</v>
      </c>
      <c r="D1913" t="str">
        <f>INDEX([1]Calculation!$J:$J,ROW())&amp;"  "&amp;INDEX([1]Calculation!$K:$K,ROW())</f>
        <v xml:space="preserve">  </v>
      </c>
      <c r="E1913" s="19">
        <f>INDEX([1]Calculation!$I:$I,ROW())</f>
        <v>0</v>
      </c>
      <c r="F1913" s="12">
        <f>ROUND(INDEX([1]Calculation!AL:AL,ROW()),1)</f>
        <v>0</v>
      </c>
      <c r="G1913" s="8">
        <f>ROUND(INDEX([1]Calculation!L:L,ROW()),0)</f>
        <v>0</v>
      </c>
      <c r="H1913" s="8">
        <f>ROUND(INDEX([1]Calculation!M:M,ROW()),0)</f>
        <v>0</v>
      </c>
      <c r="I1913" s="8">
        <f>ROUND(INDEX([1]Calculation!N:N,ROW()),0)</f>
        <v>0</v>
      </c>
      <c r="J1913" s="8">
        <f>ROUND(INDEX([1]Calculation!O:O,ROW()),0)</f>
        <v>0</v>
      </c>
      <c r="K1913" s="8">
        <f>ROUND(INDEX([1]Calculation!P:P,ROW()),0)</f>
        <v>0</v>
      </c>
      <c r="L1913" s="8">
        <f>ROUND(INDEX([1]Calculation!Q:Q,ROW()),0)</f>
        <v>0</v>
      </c>
      <c r="M1913" s="8">
        <f>ROUND(INDEX([1]Calculation!R:R,ROW()),0)</f>
        <v>0</v>
      </c>
      <c r="N1913" s="8">
        <f>ROUND(INDEX([1]Calculation!S:S,ROW()),0)</f>
        <v>0</v>
      </c>
      <c r="O1913" s="8">
        <f>ROUND(INDEX([1]Calculation!T:T,ROW()),0)</f>
        <v>0</v>
      </c>
      <c r="P1913" s="8">
        <f>INDEX([1]Calculation!CB:CB,ROW())</f>
        <v>0</v>
      </c>
    </row>
    <row r="1914" spans="1:16">
      <c r="A1914">
        <f>INDEX([1]Calculation!$F:$F,ROW())</f>
        <v>0</v>
      </c>
      <c r="B1914">
        <f>INDEX([1]Calculation!$D:$D,ROW())</f>
        <v>0</v>
      </c>
      <c r="C1914" t="str">
        <f>IF(INDEX([1]Calculation!$G:$G,ROW())=0,"-",INDEX([1]Calculation!$G:$G,ROW()))</f>
        <v>-</v>
      </c>
      <c r="D1914" t="str">
        <f>INDEX([1]Calculation!$J:$J,ROW())&amp;"  "&amp;INDEX([1]Calculation!$K:$K,ROW())</f>
        <v xml:space="preserve">  </v>
      </c>
      <c r="E1914" s="19">
        <f>INDEX([1]Calculation!$I:$I,ROW())</f>
        <v>0</v>
      </c>
      <c r="F1914" s="12">
        <f>ROUND(INDEX([1]Calculation!AL:AL,ROW()),1)</f>
        <v>0</v>
      </c>
      <c r="G1914" s="8">
        <f>ROUND(INDEX([1]Calculation!L:L,ROW()),0)</f>
        <v>0</v>
      </c>
      <c r="H1914" s="8">
        <f>ROUND(INDEX([1]Calculation!M:M,ROW()),0)</f>
        <v>0</v>
      </c>
      <c r="I1914" s="8">
        <f>ROUND(INDEX([1]Calculation!N:N,ROW()),0)</f>
        <v>0</v>
      </c>
      <c r="J1914" s="8">
        <f>ROUND(INDEX([1]Calculation!O:O,ROW()),0)</f>
        <v>0</v>
      </c>
      <c r="K1914" s="8">
        <f>ROUND(INDEX([1]Calculation!P:P,ROW()),0)</f>
        <v>0</v>
      </c>
      <c r="L1914" s="8">
        <f>ROUND(INDEX([1]Calculation!Q:Q,ROW()),0)</f>
        <v>0</v>
      </c>
      <c r="M1914" s="8">
        <f>ROUND(INDEX([1]Calculation!R:R,ROW()),0)</f>
        <v>0</v>
      </c>
      <c r="N1914" s="8">
        <f>ROUND(INDEX([1]Calculation!S:S,ROW()),0)</f>
        <v>0</v>
      </c>
      <c r="O1914" s="8">
        <f>ROUND(INDEX([1]Calculation!T:T,ROW()),0)</f>
        <v>0</v>
      </c>
      <c r="P1914" s="8">
        <f>INDEX([1]Calculation!CB:CB,ROW())</f>
        <v>0</v>
      </c>
    </row>
    <row r="1915" spans="1:16">
      <c r="A1915">
        <f>INDEX([1]Calculation!$F:$F,ROW())</f>
        <v>0</v>
      </c>
      <c r="B1915">
        <f>INDEX([1]Calculation!$D:$D,ROW())</f>
        <v>0</v>
      </c>
      <c r="C1915" t="str">
        <f>IF(INDEX([1]Calculation!$G:$G,ROW())=0,"-",INDEX([1]Calculation!$G:$G,ROW()))</f>
        <v>-</v>
      </c>
      <c r="D1915" t="str">
        <f>INDEX([1]Calculation!$J:$J,ROW())&amp;"  "&amp;INDEX([1]Calculation!$K:$K,ROW())</f>
        <v xml:space="preserve">  </v>
      </c>
      <c r="E1915" s="19">
        <f>INDEX([1]Calculation!$I:$I,ROW())</f>
        <v>0</v>
      </c>
      <c r="F1915" s="12">
        <f>ROUND(INDEX([1]Calculation!AL:AL,ROW()),1)</f>
        <v>0</v>
      </c>
      <c r="G1915" s="8">
        <f>ROUND(INDEX([1]Calculation!L:L,ROW()),0)</f>
        <v>0</v>
      </c>
      <c r="H1915" s="8">
        <f>ROUND(INDEX([1]Calculation!M:M,ROW()),0)</f>
        <v>0</v>
      </c>
      <c r="I1915" s="8">
        <f>ROUND(INDEX([1]Calculation!N:N,ROW()),0)</f>
        <v>0</v>
      </c>
      <c r="J1915" s="8">
        <f>ROUND(INDEX([1]Calculation!O:O,ROW()),0)</f>
        <v>0</v>
      </c>
      <c r="K1915" s="8">
        <f>ROUND(INDEX([1]Calculation!P:P,ROW()),0)</f>
        <v>0</v>
      </c>
      <c r="L1915" s="8">
        <f>ROUND(INDEX([1]Calculation!Q:Q,ROW()),0)</f>
        <v>0</v>
      </c>
      <c r="M1915" s="8">
        <f>ROUND(INDEX([1]Calculation!R:R,ROW()),0)</f>
        <v>0</v>
      </c>
      <c r="N1915" s="8">
        <f>ROUND(INDEX([1]Calculation!S:S,ROW()),0)</f>
        <v>0</v>
      </c>
      <c r="O1915" s="8">
        <f>ROUND(INDEX([1]Calculation!T:T,ROW()),0)</f>
        <v>0</v>
      </c>
      <c r="P1915" s="8">
        <f>INDEX([1]Calculation!CB:CB,ROW())</f>
        <v>0</v>
      </c>
    </row>
    <row r="1916" spans="1:16">
      <c r="A1916">
        <f>INDEX([1]Calculation!$F:$F,ROW())</f>
        <v>0</v>
      </c>
      <c r="B1916">
        <f>INDEX([1]Calculation!$D:$D,ROW())</f>
        <v>0</v>
      </c>
      <c r="C1916" t="str">
        <f>IF(INDEX([1]Calculation!$G:$G,ROW())=0,"-",INDEX([1]Calculation!$G:$G,ROW()))</f>
        <v>-</v>
      </c>
      <c r="D1916" t="str">
        <f>INDEX([1]Calculation!$J:$J,ROW())&amp;"  "&amp;INDEX([1]Calculation!$K:$K,ROW())</f>
        <v xml:space="preserve">  </v>
      </c>
      <c r="E1916" s="19">
        <f>INDEX([1]Calculation!$I:$I,ROW())</f>
        <v>0</v>
      </c>
      <c r="F1916" s="12">
        <f>ROUND(INDEX([1]Calculation!AL:AL,ROW()),1)</f>
        <v>0</v>
      </c>
      <c r="G1916" s="8">
        <f>ROUND(INDEX([1]Calculation!L:L,ROW()),0)</f>
        <v>0</v>
      </c>
      <c r="H1916" s="8">
        <f>ROUND(INDEX([1]Calculation!M:M,ROW()),0)</f>
        <v>0</v>
      </c>
      <c r="I1916" s="8">
        <f>ROUND(INDEX([1]Calculation!N:N,ROW()),0)</f>
        <v>0</v>
      </c>
      <c r="J1916" s="8">
        <f>ROUND(INDEX([1]Calculation!O:O,ROW()),0)</f>
        <v>0</v>
      </c>
      <c r="K1916" s="8">
        <f>ROUND(INDEX([1]Calculation!P:P,ROW()),0)</f>
        <v>0</v>
      </c>
      <c r="L1916" s="8">
        <f>ROUND(INDEX([1]Calculation!Q:Q,ROW()),0)</f>
        <v>0</v>
      </c>
      <c r="M1916" s="8">
        <f>ROUND(INDEX([1]Calculation!R:R,ROW()),0)</f>
        <v>0</v>
      </c>
      <c r="N1916" s="8">
        <f>ROUND(INDEX([1]Calculation!S:S,ROW()),0)</f>
        <v>0</v>
      </c>
      <c r="O1916" s="8">
        <f>ROUND(INDEX([1]Calculation!T:T,ROW()),0)</f>
        <v>0</v>
      </c>
      <c r="P1916" s="8">
        <f>INDEX([1]Calculation!CB:CB,ROW())</f>
        <v>0</v>
      </c>
    </row>
    <row r="1917" spans="1:16">
      <c r="A1917">
        <f>INDEX([1]Calculation!$F:$F,ROW())</f>
        <v>0</v>
      </c>
      <c r="B1917">
        <f>INDEX([1]Calculation!$D:$D,ROW())</f>
        <v>0</v>
      </c>
      <c r="C1917" t="str">
        <f>IF(INDEX([1]Calculation!$G:$G,ROW())=0,"-",INDEX([1]Calculation!$G:$G,ROW()))</f>
        <v>-</v>
      </c>
      <c r="D1917" t="str">
        <f>INDEX([1]Calculation!$J:$J,ROW())&amp;"  "&amp;INDEX([1]Calculation!$K:$K,ROW())</f>
        <v xml:space="preserve">  </v>
      </c>
      <c r="E1917" s="19">
        <f>INDEX([1]Calculation!$I:$I,ROW())</f>
        <v>0</v>
      </c>
      <c r="F1917" s="12">
        <f>ROUND(INDEX([1]Calculation!AL:AL,ROW()),1)</f>
        <v>0</v>
      </c>
      <c r="G1917" s="8">
        <f>ROUND(INDEX([1]Calculation!L:L,ROW()),0)</f>
        <v>0</v>
      </c>
      <c r="H1917" s="8">
        <f>ROUND(INDEX([1]Calculation!M:M,ROW()),0)</f>
        <v>0</v>
      </c>
      <c r="I1917" s="8">
        <f>ROUND(INDEX([1]Calculation!N:N,ROW()),0)</f>
        <v>0</v>
      </c>
      <c r="J1917" s="8">
        <f>ROUND(INDEX([1]Calculation!O:O,ROW()),0)</f>
        <v>0</v>
      </c>
      <c r="K1917" s="8">
        <f>ROUND(INDEX([1]Calculation!P:P,ROW()),0)</f>
        <v>0</v>
      </c>
      <c r="L1917" s="8">
        <f>ROUND(INDEX([1]Calculation!Q:Q,ROW()),0)</f>
        <v>0</v>
      </c>
      <c r="M1917" s="8">
        <f>ROUND(INDEX([1]Calculation!R:R,ROW()),0)</f>
        <v>0</v>
      </c>
      <c r="N1917" s="8">
        <f>ROUND(INDEX([1]Calculation!S:S,ROW()),0)</f>
        <v>0</v>
      </c>
      <c r="O1917" s="8">
        <f>ROUND(INDEX([1]Calculation!T:T,ROW()),0)</f>
        <v>0</v>
      </c>
      <c r="P1917" s="8">
        <f>INDEX([1]Calculation!CB:CB,ROW())</f>
        <v>0</v>
      </c>
    </row>
    <row r="1918" spans="1:16">
      <c r="A1918">
        <f>INDEX([1]Calculation!$F:$F,ROW())</f>
        <v>0</v>
      </c>
      <c r="B1918">
        <f>INDEX([1]Calculation!$D:$D,ROW())</f>
        <v>0</v>
      </c>
      <c r="C1918" t="str">
        <f>IF(INDEX([1]Calculation!$G:$G,ROW())=0,"-",INDEX([1]Calculation!$G:$G,ROW()))</f>
        <v>-</v>
      </c>
      <c r="D1918" t="str">
        <f>INDEX([1]Calculation!$J:$J,ROW())&amp;"  "&amp;INDEX([1]Calculation!$K:$K,ROW())</f>
        <v xml:space="preserve">  </v>
      </c>
      <c r="E1918" s="19">
        <f>INDEX([1]Calculation!$I:$I,ROW())</f>
        <v>0</v>
      </c>
      <c r="F1918" s="12">
        <f>ROUND(INDEX([1]Calculation!AL:AL,ROW()),1)</f>
        <v>0</v>
      </c>
      <c r="G1918" s="8">
        <f>ROUND(INDEX([1]Calculation!L:L,ROW()),0)</f>
        <v>0</v>
      </c>
      <c r="H1918" s="8">
        <f>ROUND(INDEX([1]Calculation!M:M,ROW()),0)</f>
        <v>0</v>
      </c>
      <c r="I1918" s="8">
        <f>ROUND(INDEX([1]Calculation!N:N,ROW()),0)</f>
        <v>0</v>
      </c>
      <c r="J1918" s="8">
        <f>ROUND(INDEX([1]Calculation!O:O,ROW()),0)</f>
        <v>0</v>
      </c>
      <c r="K1918" s="8">
        <f>ROUND(INDEX([1]Calculation!P:P,ROW()),0)</f>
        <v>0</v>
      </c>
      <c r="L1918" s="8">
        <f>ROUND(INDEX([1]Calculation!Q:Q,ROW()),0)</f>
        <v>0</v>
      </c>
      <c r="M1918" s="8">
        <f>ROUND(INDEX([1]Calculation!R:R,ROW()),0)</f>
        <v>0</v>
      </c>
      <c r="N1918" s="8">
        <f>ROUND(INDEX([1]Calculation!S:S,ROW()),0)</f>
        <v>0</v>
      </c>
      <c r="O1918" s="8">
        <f>ROUND(INDEX([1]Calculation!T:T,ROW()),0)</f>
        <v>0</v>
      </c>
      <c r="P1918" s="8">
        <f>INDEX([1]Calculation!CB:CB,ROW())</f>
        <v>0</v>
      </c>
    </row>
    <row r="1919" spans="1:16">
      <c r="A1919">
        <f>INDEX([1]Calculation!$F:$F,ROW())</f>
        <v>0</v>
      </c>
      <c r="B1919">
        <f>INDEX([1]Calculation!$D:$D,ROW())</f>
        <v>0</v>
      </c>
      <c r="C1919" t="str">
        <f>IF(INDEX([1]Calculation!$G:$G,ROW())=0,"-",INDEX([1]Calculation!$G:$G,ROW()))</f>
        <v>-</v>
      </c>
      <c r="D1919" t="str">
        <f>INDEX([1]Calculation!$J:$J,ROW())&amp;"  "&amp;INDEX([1]Calculation!$K:$K,ROW())</f>
        <v xml:space="preserve">  </v>
      </c>
      <c r="E1919" s="19">
        <f>INDEX([1]Calculation!$I:$I,ROW())</f>
        <v>0</v>
      </c>
      <c r="F1919" s="12">
        <f>ROUND(INDEX([1]Calculation!AL:AL,ROW()),1)</f>
        <v>0</v>
      </c>
      <c r="G1919" s="8">
        <f>ROUND(INDEX([1]Calculation!L:L,ROW()),0)</f>
        <v>0</v>
      </c>
      <c r="H1919" s="8">
        <f>ROUND(INDEX([1]Calculation!M:M,ROW()),0)</f>
        <v>0</v>
      </c>
      <c r="I1919" s="8">
        <f>ROUND(INDEX([1]Calculation!N:N,ROW()),0)</f>
        <v>0</v>
      </c>
      <c r="J1919" s="8">
        <f>ROUND(INDEX([1]Calculation!O:O,ROW()),0)</f>
        <v>0</v>
      </c>
      <c r="K1919" s="8">
        <f>ROUND(INDEX([1]Calculation!P:P,ROW()),0)</f>
        <v>0</v>
      </c>
      <c r="L1919" s="8">
        <f>ROUND(INDEX([1]Calculation!Q:Q,ROW()),0)</f>
        <v>0</v>
      </c>
      <c r="M1919" s="8">
        <f>ROUND(INDEX([1]Calculation!R:R,ROW()),0)</f>
        <v>0</v>
      </c>
      <c r="N1919" s="8">
        <f>ROUND(INDEX([1]Calculation!S:S,ROW()),0)</f>
        <v>0</v>
      </c>
      <c r="O1919" s="8">
        <f>ROUND(INDEX([1]Calculation!T:T,ROW()),0)</f>
        <v>0</v>
      </c>
      <c r="P1919" s="8">
        <f>INDEX([1]Calculation!CB:CB,ROW())</f>
        <v>0</v>
      </c>
    </row>
    <row r="1920" spans="1:16">
      <c r="A1920">
        <f>INDEX([1]Calculation!$F:$F,ROW())</f>
        <v>0</v>
      </c>
      <c r="B1920">
        <f>INDEX([1]Calculation!$D:$D,ROW())</f>
        <v>0</v>
      </c>
      <c r="C1920" t="str">
        <f>IF(INDEX([1]Calculation!$G:$G,ROW())=0,"-",INDEX([1]Calculation!$G:$G,ROW()))</f>
        <v>-</v>
      </c>
      <c r="D1920" t="str">
        <f>INDEX([1]Calculation!$J:$J,ROW())&amp;"  "&amp;INDEX([1]Calculation!$K:$K,ROW())</f>
        <v xml:space="preserve">  </v>
      </c>
      <c r="E1920" s="19">
        <f>INDEX([1]Calculation!$I:$I,ROW())</f>
        <v>0</v>
      </c>
      <c r="F1920" s="12">
        <f>ROUND(INDEX([1]Calculation!AL:AL,ROW()),1)</f>
        <v>0</v>
      </c>
      <c r="G1920" s="8">
        <f>ROUND(INDEX([1]Calculation!L:L,ROW()),0)</f>
        <v>0</v>
      </c>
      <c r="H1920" s="8">
        <f>ROUND(INDEX([1]Calculation!M:M,ROW()),0)</f>
        <v>0</v>
      </c>
      <c r="I1920" s="8">
        <f>ROUND(INDEX([1]Calculation!N:N,ROW()),0)</f>
        <v>0</v>
      </c>
      <c r="J1920" s="8">
        <f>ROUND(INDEX([1]Calculation!O:O,ROW()),0)</f>
        <v>0</v>
      </c>
      <c r="K1920" s="8">
        <f>ROUND(INDEX([1]Calculation!P:P,ROW()),0)</f>
        <v>0</v>
      </c>
      <c r="L1920" s="8">
        <f>ROUND(INDEX([1]Calculation!Q:Q,ROW()),0)</f>
        <v>0</v>
      </c>
      <c r="M1920" s="8">
        <f>ROUND(INDEX([1]Calculation!R:R,ROW()),0)</f>
        <v>0</v>
      </c>
      <c r="N1920" s="8">
        <f>ROUND(INDEX([1]Calculation!S:S,ROW()),0)</f>
        <v>0</v>
      </c>
      <c r="O1920" s="8">
        <f>ROUND(INDEX([1]Calculation!T:T,ROW()),0)</f>
        <v>0</v>
      </c>
      <c r="P1920" s="8">
        <f>INDEX([1]Calculation!CB:CB,ROW())</f>
        <v>0</v>
      </c>
    </row>
    <row r="1921" spans="1:16">
      <c r="A1921">
        <f>INDEX([1]Calculation!$F:$F,ROW())</f>
        <v>0</v>
      </c>
      <c r="B1921">
        <f>INDEX([1]Calculation!$D:$D,ROW())</f>
        <v>0</v>
      </c>
      <c r="C1921" t="str">
        <f>IF(INDEX([1]Calculation!$G:$G,ROW())=0,"-",INDEX([1]Calculation!$G:$G,ROW()))</f>
        <v>-</v>
      </c>
      <c r="D1921" t="str">
        <f>INDEX([1]Calculation!$J:$J,ROW())&amp;"  "&amp;INDEX([1]Calculation!$K:$K,ROW())</f>
        <v xml:space="preserve">  </v>
      </c>
      <c r="E1921" s="19">
        <f>INDEX([1]Calculation!$I:$I,ROW())</f>
        <v>0</v>
      </c>
      <c r="F1921" s="12">
        <f>ROUND(INDEX([1]Calculation!AL:AL,ROW()),1)</f>
        <v>0</v>
      </c>
      <c r="G1921" s="8">
        <f>ROUND(INDEX([1]Calculation!L:L,ROW()),0)</f>
        <v>0</v>
      </c>
      <c r="H1921" s="8">
        <f>ROUND(INDEX([1]Calculation!M:M,ROW()),0)</f>
        <v>0</v>
      </c>
      <c r="I1921" s="8">
        <f>ROUND(INDEX([1]Calculation!N:N,ROW()),0)</f>
        <v>0</v>
      </c>
      <c r="J1921" s="8">
        <f>ROUND(INDEX([1]Calculation!O:O,ROW()),0)</f>
        <v>0</v>
      </c>
      <c r="K1921" s="8">
        <f>ROUND(INDEX([1]Calculation!P:P,ROW()),0)</f>
        <v>0</v>
      </c>
      <c r="L1921" s="8">
        <f>ROUND(INDEX([1]Calculation!Q:Q,ROW()),0)</f>
        <v>0</v>
      </c>
      <c r="M1921" s="8">
        <f>ROUND(INDEX([1]Calculation!R:R,ROW()),0)</f>
        <v>0</v>
      </c>
      <c r="N1921" s="8">
        <f>ROUND(INDEX([1]Calculation!S:S,ROW()),0)</f>
        <v>0</v>
      </c>
      <c r="O1921" s="8">
        <f>ROUND(INDEX([1]Calculation!T:T,ROW()),0)</f>
        <v>0</v>
      </c>
      <c r="P1921" s="8">
        <f>INDEX([1]Calculation!CB:CB,ROW())</f>
        <v>0</v>
      </c>
    </row>
    <row r="1922" spans="1:16">
      <c r="A1922">
        <f>INDEX([1]Calculation!$F:$F,ROW())</f>
        <v>0</v>
      </c>
      <c r="B1922">
        <f>INDEX([1]Calculation!$D:$D,ROW())</f>
        <v>0</v>
      </c>
      <c r="C1922" t="str">
        <f>IF(INDEX([1]Calculation!$G:$G,ROW())=0,"-",INDEX([1]Calculation!$G:$G,ROW()))</f>
        <v>-</v>
      </c>
      <c r="D1922" t="str">
        <f>INDEX([1]Calculation!$J:$J,ROW())&amp;"  "&amp;INDEX([1]Calculation!$K:$K,ROW())</f>
        <v xml:space="preserve">  </v>
      </c>
      <c r="E1922" s="19">
        <f>INDEX([1]Calculation!$I:$I,ROW())</f>
        <v>0</v>
      </c>
      <c r="F1922" s="12">
        <f>ROUND(INDEX([1]Calculation!AL:AL,ROW()),1)</f>
        <v>0</v>
      </c>
      <c r="G1922" s="8">
        <f>ROUND(INDEX([1]Calculation!L:L,ROW()),0)</f>
        <v>0</v>
      </c>
      <c r="H1922" s="8">
        <f>ROUND(INDEX([1]Calculation!M:M,ROW()),0)</f>
        <v>0</v>
      </c>
      <c r="I1922" s="8">
        <f>ROUND(INDEX([1]Calculation!N:N,ROW()),0)</f>
        <v>0</v>
      </c>
      <c r="J1922" s="8">
        <f>ROUND(INDEX([1]Calculation!O:O,ROW()),0)</f>
        <v>0</v>
      </c>
      <c r="K1922" s="8">
        <f>ROUND(INDEX([1]Calculation!P:P,ROW()),0)</f>
        <v>0</v>
      </c>
      <c r="L1922" s="8">
        <f>ROUND(INDEX([1]Calculation!Q:Q,ROW()),0)</f>
        <v>0</v>
      </c>
      <c r="M1922" s="8">
        <f>ROUND(INDEX([1]Calculation!R:R,ROW()),0)</f>
        <v>0</v>
      </c>
      <c r="N1922" s="8">
        <f>ROUND(INDEX([1]Calculation!S:S,ROW()),0)</f>
        <v>0</v>
      </c>
      <c r="O1922" s="8">
        <f>ROUND(INDEX([1]Calculation!T:T,ROW()),0)</f>
        <v>0</v>
      </c>
      <c r="P1922" s="8">
        <f>INDEX([1]Calculation!CB:CB,ROW())</f>
        <v>0</v>
      </c>
    </row>
    <row r="1923" spans="1:16">
      <c r="A1923">
        <f>INDEX([1]Calculation!$F:$F,ROW())</f>
        <v>0</v>
      </c>
      <c r="B1923">
        <f>INDEX([1]Calculation!$D:$D,ROW())</f>
        <v>0</v>
      </c>
      <c r="C1923" t="str">
        <f>IF(INDEX([1]Calculation!$G:$G,ROW())=0,"-",INDEX([1]Calculation!$G:$G,ROW()))</f>
        <v>-</v>
      </c>
      <c r="D1923" t="str">
        <f>INDEX([1]Calculation!$J:$J,ROW())&amp;"  "&amp;INDEX([1]Calculation!$K:$K,ROW())</f>
        <v xml:space="preserve">  </v>
      </c>
      <c r="E1923" s="19">
        <f>INDEX([1]Calculation!$I:$I,ROW())</f>
        <v>0</v>
      </c>
      <c r="F1923" s="12">
        <f>ROUND(INDEX([1]Calculation!AL:AL,ROW()),1)</f>
        <v>0</v>
      </c>
      <c r="G1923" s="8">
        <f>ROUND(INDEX([1]Calculation!L:L,ROW()),0)</f>
        <v>0</v>
      </c>
      <c r="H1923" s="8">
        <f>ROUND(INDEX([1]Calculation!M:M,ROW()),0)</f>
        <v>0</v>
      </c>
      <c r="I1923" s="8">
        <f>ROUND(INDEX([1]Calculation!N:N,ROW()),0)</f>
        <v>0</v>
      </c>
      <c r="J1923" s="8">
        <f>ROUND(INDEX([1]Calculation!O:O,ROW()),0)</f>
        <v>0</v>
      </c>
      <c r="K1923" s="8">
        <f>ROUND(INDEX([1]Calculation!P:P,ROW()),0)</f>
        <v>0</v>
      </c>
      <c r="L1923" s="8">
        <f>ROUND(INDEX([1]Calculation!Q:Q,ROW()),0)</f>
        <v>0</v>
      </c>
      <c r="M1923" s="8">
        <f>ROUND(INDEX([1]Calculation!R:R,ROW()),0)</f>
        <v>0</v>
      </c>
      <c r="N1923" s="8">
        <f>ROUND(INDEX([1]Calculation!S:S,ROW()),0)</f>
        <v>0</v>
      </c>
      <c r="O1923" s="8">
        <f>ROUND(INDEX([1]Calculation!T:T,ROW()),0)</f>
        <v>0</v>
      </c>
      <c r="P1923" s="8">
        <f>INDEX([1]Calculation!CB:CB,ROW())</f>
        <v>0</v>
      </c>
    </row>
    <row r="1924" spans="1:16">
      <c r="A1924">
        <f>INDEX([1]Calculation!$F:$F,ROW())</f>
        <v>0</v>
      </c>
      <c r="B1924">
        <f>INDEX([1]Calculation!$D:$D,ROW())</f>
        <v>0</v>
      </c>
      <c r="C1924" t="str">
        <f>IF(INDEX([1]Calculation!$G:$G,ROW())=0,"-",INDEX([1]Calculation!$G:$G,ROW()))</f>
        <v>-</v>
      </c>
      <c r="D1924" t="str">
        <f>INDEX([1]Calculation!$J:$J,ROW())&amp;"  "&amp;INDEX([1]Calculation!$K:$K,ROW())</f>
        <v xml:space="preserve">  </v>
      </c>
      <c r="E1924" s="19">
        <f>INDEX([1]Calculation!$I:$I,ROW())</f>
        <v>0</v>
      </c>
      <c r="F1924" s="12">
        <f>ROUND(INDEX([1]Calculation!AL:AL,ROW()),1)</f>
        <v>0</v>
      </c>
      <c r="G1924" s="8">
        <f>ROUND(INDEX([1]Calculation!L:L,ROW()),0)</f>
        <v>0</v>
      </c>
      <c r="H1924" s="8">
        <f>ROUND(INDEX([1]Calculation!M:M,ROW()),0)</f>
        <v>0</v>
      </c>
      <c r="I1924" s="8">
        <f>ROUND(INDEX([1]Calculation!N:N,ROW()),0)</f>
        <v>0</v>
      </c>
      <c r="J1924" s="8">
        <f>ROUND(INDEX([1]Calculation!O:O,ROW()),0)</f>
        <v>0</v>
      </c>
      <c r="K1924" s="8">
        <f>ROUND(INDEX([1]Calculation!P:P,ROW()),0)</f>
        <v>0</v>
      </c>
      <c r="L1924" s="8">
        <f>ROUND(INDEX([1]Calculation!Q:Q,ROW()),0)</f>
        <v>0</v>
      </c>
      <c r="M1924" s="8">
        <f>ROUND(INDEX([1]Calculation!R:R,ROW()),0)</f>
        <v>0</v>
      </c>
      <c r="N1924" s="8">
        <f>ROUND(INDEX([1]Calculation!S:S,ROW()),0)</f>
        <v>0</v>
      </c>
      <c r="O1924" s="8">
        <f>ROUND(INDEX([1]Calculation!T:T,ROW()),0)</f>
        <v>0</v>
      </c>
      <c r="P1924" s="8">
        <f>INDEX([1]Calculation!CB:CB,ROW())</f>
        <v>0</v>
      </c>
    </row>
    <row r="1925" spans="1:16">
      <c r="A1925">
        <f>INDEX([1]Calculation!$F:$F,ROW())</f>
        <v>0</v>
      </c>
      <c r="B1925">
        <f>INDEX([1]Calculation!$D:$D,ROW())</f>
        <v>0</v>
      </c>
      <c r="C1925" t="str">
        <f>IF(INDEX([1]Calculation!$G:$G,ROW())=0,"-",INDEX([1]Calculation!$G:$G,ROW()))</f>
        <v>-</v>
      </c>
      <c r="D1925" t="str">
        <f>INDEX([1]Calculation!$J:$J,ROW())&amp;"  "&amp;INDEX([1]Calculation!$K:$K,ROW())</f>
        <v xml:space="preserve">  </v>
      </c>
      <c r="E1925" s="19">
        <f>INDEX([1]Calculation!$I:$I,ROW())</f>
        <v>0</v>
      </c>
      <c r="F1925" s="12">
        <f>ROUND(INDEX([1]Calculation!AL:AL,ROW()),1)</f>
        <v>0</v>
      </c>
      <c r="G1925" s="8">
        <f>ROUND(INDEX([1]Calculation!L:L,ROW()),0)</f>
        <v>0</v>
      </c>
      <c r="H1925" s="8">
        <f>ROUND(INDEX([1]Calculation!M:M,ROW()),0)</f>
        <v>0</v>
      </c>
      <c r="I1925" s="8">
        <f>ROUND(INDEX([1]Calculation!N:N,ROW()),0)</f>
        <v>0</v>
      </c>
      <c r="J1925" s="8">
        <f>ROUND(INDEX([1]Calculation!O:O,ROW()),0)</f>
        <v>0</v>
      </c>
      <c r="K1925" s="8">
        <f>ROUND(INDEX([1]Calculation!P:P,ROW()),0)</f>
        <v>0</v>
      </c>
      <c r="L1925" s="8">
        <f>ROUND(INDEX([1]Calculation!Q:Q,ROW()),0)</f>
        <v>0</v>
      </c>
      <c r="M1925" s="8">
        <f>ROUND(INDEX([1]Calculation!R:R,ROW()),0)</f>
        <v>0</v>
      </c>
      <c r="N1925" s="8">
        <f>ROUND(INDEX([1]Calculation!S:S,ROW()),0)</f>
        <v>0</v>
      </c>
      <c r="O1925" s="8">
        <f>ROUND(INDEX([1]Calculation!T:T,ROW()),0)</f>
        <v>0</v>
      </c>
      <c r="P1925" s="8">
        <f>INDEX([1]Calculation!CB:CB,ROW())</f>
        <v>0</v>
      </c>
    </row>
    <row r="1926" spans="1:16">
      <c r="A1926">
        <f>INDEX([1]Calculation!$F:$F,ROW())</f>
        <v>0</v>
      </c>
      <c r="B1926">
        <f>INDEX([1]Calculation!$D:$D,ROW())</f>
        <v>0</v>
      </c>
      <c r="C1926" t="str">
        <f>IF(INDEX([1]Calculation!$G:$G,ROW())=0,"-",INDEX([1]Calculation!$G:$G,ROW()))</f>
        <v>-</v>
      </c>
      <c r="D1926" t="str">
        <f>INDEX([1]Calculation!$J:$J,ROW())&amp;"  "&amp;INDEX([1]Calculation!$K:$K,ROW())</f>
        <v xml:space="preserve">  </v>
      </c>
      <c r="E1926" s="19">
        <f>INDEX([1]Calculation!$I:$I,ROW())</f>
        <v>0</v>
      </c>
      <c r="F1926" s="12">
        <f>ROUND(INDEX([1]Calculation!AL:AL,ROW()),1)</f>
        <v>0</v>
      </c>
      <c r="G1926" s="8">
        <f>ROUND(INDEX([1]Calculation!L:L,ROW()),0)</f>
        <v>0</v>
      </c>
      <c r="H1926" s="8">
        <f>ROUND(INDEX([1]Calculation!M:M,ROW()),0)</f>
        <v>0</v>
      </c>
      <c r="I1926" s="8">
        <f>ROUND(INDEX([1]Calculation!N:N,ROW()),0)</f>
        <v>0</v>
      </c>
      <c r="J1926" s="8">
        <f>ROUND(INDEX([1]Calculation!O:O,ROW()),0)</f>
        <v>0</v>
      </c>
      <c r="K1926" s="8">
        <f>ROUND(INDEX([1]Calculation!P:P,ROW()),0)</f>
        <v>0</v>
      </c>
      <c r="L1926" s="8">
        <f>ROUND(INDEX([1]Calculation!Q:Q,ROW()),0)</f>
        <v>0</v>
      </c>
      <c r="M1926" s="8">
        <f>ROUND(INDEX([1]Calculation!R:R,ROW()),0)</f>
        <v>0</v>
      </c>
      <c r="N1926" s="8">
        <f>ROUND(INDEX([1]Calculation!S:S,ROW()),0)</f>
        <v>0</v>
      </c>
      <c r="O1926" s="8">
        <f>ROUND(INDEX([1]Calculation!T:T,ROW()),0)</f>
        <v>0</v>
      </c>
      <c r="P1926" s="8">
        <f>INDEX([1]Calculation!CB:CB,ROW())</f>
        <v>0</v>
      </c>
    </row>
    <row r="1927" spans="1:16">
      <c r="A1927">
        <f>INDEX([1]Calculation!$F:$F,ROW())</f>
        <v>0</v>
      </c>
      <c r="B1927">
        <f>INDEX([1]Calculation!$D:$D,ROW())</f>
        <v>0</v>
      </c>
      <c r="C1927" t="str">
        <f>IF(INDEX([1]Calculation!$G:$G,ROW())=0,"-",INDEX([1]Calculation!$G:$G,ROW()))</f>
        <v>-</v>
      </c>
      <c r="D1927" t="str">
        <f>INDEX([1]Calculation!$J:$J,ROW())&amp;"  "&amp;INDEX([1]Calculation!$K:$K,ROW())</f>
        <v xml:space="preserve">  </v>
      </c>
      <c r="E1927" s="19">
        <f>INDEX([1]Calculation!$I:$I,ROW())</f>
        <v>0</v>
      </c>
      <c r="F1927" s="12">
        <f>ROUND(INDEX([1]Calculation!AL:AL,ROW()),1)</f>
        <v>0</v>
      </c>
      <c r="G1927" s="8">
        <f>ROUND(INDEX([1]Calculation!L:L,ROW()),0)</f>
        <v>0</v>
      </c>
      <c r="H1927" s="8">
        <f>ROUND(INDEX([1]Calculation!M:M,ROW()),0)</f>
        <v>0</v>
      </c>
      <c r="I1927" s="8">
        <f>ROUND(INDEX([1]Calculation!N:N,ROW()),0)</f>
        <v>0</v>
      </c>
      <c r="J1927" s="8">
        <f>ROUND(INDEX([1]Calculation!O:O,ROW()),0)</f>
        <v>0</v>
      </c>
      <c r="K1927" s="8">
        <f>ROUND(INDEX([1]Calculation!P:P,ROW()),0)</f>
        <v>0</v>
      </c>
      <c r="L1927" s="8">
        <f>ROUND(INDEX([1]Calculation!Q:Q,ROW()),0)</f>
        <v>0</v>
      </c>
      <c r="M1927" s="8">
        <f>ROUND(INDEX([1]Calculation!R:R,ROW()),0)</f>
        <v>0</v>
      </c>
      <c r="N1927" s="8">
        <f>ROUND(INDEX([1]Calculation!S:S,ROW()),0)</f>
        <v>0</v>
      </c>
      <c r="O1927" s="8">
        <f>ROUND(INDEX([1]Calculation!T:T,ROW()),0)</f>
        <v>0</v>
      </c>
      <c r="P1927" s="8">
        <f>INDEX([1]Calculation!CB:CB,ROW())</f>
        <v>0</v>
      </c>
    </row>
    <row r="1928" spans="1:16">
      <c r="A1928">
        <f>INDEX([1]Calculation!$F:$F,ROW())</f>
        <v>0</v>
      </c>
      <c r="B1928">
        <f>INDEX([1]Calculation!$D:$D,ROW())</f>
        <v>0</v>
      </c>
      <c r="C1928" t="str">
        <f>IF(INDEX([1]Calculation!$G:$G,ROW())=0,"-",INDEX([1]Calculation!$G:$G,ROW()))</f>
        <v>-</v>
      </c>
      <c r="D1928" t="str">
        <f>INDEX([1]Calculation!$J:$J,ROW())&amp;"  "&amp;INDEX([1]Calculation!$K:$K,ROW())</f>
        <v xml:space="preserve">  </v>
      </c>
      <c r="E1928" s="19">
        <f>INDEX([1]Calculation!$I:$I,ROW())</f>
        <v>0</v>
      </c>
      <c r="F1928" s="12">
        <f>ROUND(INDEX([1]Calculation!AL:AL,ROW()),1)</f>
        <v>0</v>
      </c>
      <c r="G1928" s="8">
        <f>ROUND(INDEX([1]Calculation!L:L,ROW()),0)</f>
        <v>0</v>
      </c>
      <c r="H1928" s="8">
        <f>ROUND(INDEX([1]Calculation!M:M,ROW()),0)</f>
        <v>0</v>
      </c>
      <c r="I1928" s="8">
        <f>ROUND(INDEX([1]Calculation!N:N,ROW()),0)</f>
        <v>0</v>
      </c>
      <c r="J1928" s="8">
        <f>ROUND(INDEX([1]Calculation!O:O,ROW()),0)</f>
        <v>0</v>
      </c>
      <c r="K1928" s="8">
        <f>ROUND(INDEX([1]Calculation!P:P,ROW()),0)</f>
        <v>0</v>
      </c>
      <c r="L1928" s="8">
        <f>ROUND(INDEX([1]Calculation!Q:Q,ROW()),0)</f>
        <v>0</v>
      </c>
      <c r="M1928" s="8">
        <f>ROUND(INDEX([1]Calculation!R:R,ROW()),0)</f>
        <v>0</v>
      </c>
      <c r="N1928" s="8">
        <f>ROUND(INDEX([1]Calculation!S:S,ROW()),0)</f>
        <v>0</v>
      </c>
      <c r="O1928" s="8">
        <f>ROUND(INDEX([1]Calculation!T:T,ROW()),0)</f>
        <v>0</v>
      </c>
      <c r="P1928" s="8">
        <f>INDEX([1]Calculation!CB:CB,ROW())</f>
        <v>0</v>
      </c>
    </row>
    <row r="1929" spans="1:16">
      <c r="A1929">
        <f>INDEX([1]Calculation!$F:$F,ROW())</f>
        <v>0</v>
      </c>
      <c r="B1929">
        <f>INDEX([1]Calculation!$D:$D,ROW())</f>
        <v>0</v>
      </c>
      <c r="C1929" t="str">
        <f>IF(INDEX([1]Calculation!$G:$G,ROW())=0,"-",INDEX([1]Calculation!$G:$G,ROW()))</f>
        <v>-</v>
      </c>
      <c r="D1929" t="str">
        <f>INDEX([1]Calculation!$J:$J,ROW())&amp;"  "&amp;INDEX([1]Calculation!$K:$K,ROW())</f>
        <v xml:space="preserve">  </v>
      </c>
      <c r="E1929" s="19">
        <f>INDEX([1]Calculation!$I:$I,ROW())</f>
        <v>0</v>
      </c>
      <c r="F1929" s="12">
        <f>ROUND(INDEX([1]Calculation!AL:AL,ROW()),1)</f>
        <v>0</v>
      </c>
      <c r="G1929" s="8">
        <f>ROUND(INDEX([1]Calculation!L:L,ROW()),0)</f>
        <v>0</v>
      </c>
      <c r="H1929" s="8">
        <f>ROUND(INDEX([1]Calculation!M:M,ROW()),0)</f>
        <v>0</v>
      </c>
      <c r="I1929" s="8">
        <f>ROUND(INDEX([1]Calculation!N:N,ROW()),0)</f>
        <v>0</v>
      </c>
      <c r="J1929" s="8">
        <f>ROUND(INDEX([1]Calculation!O:O,ROW()),0)</f>
        <v>0</v>
      </c>
      <c r="K1929" s="8">
        <f>ROUND(INDEX([1]Calculation!P:P,ROW()),0)</f>
        <v>0</v>
      </c>
      <c r="L1929" s="8">
        <f>ROUND(INDEX([1]Calculation!Q:Q,ROW()),0)</f>
        <v>0</v>
      </c>
      <c r="M1929" s="8">
        <f>ROUND(INDEX([1]Calculation!R:R,ROW()),0)</f>
        <v>0</v>
      </c>
      <c r="N1929" s="8">
        <f>ROUND(INDEX([1]Calculation!S:S,ROW()),0)</f>
        <v>0</v>
      </c>
      <c r="O1929" s="8">
        <f>ROUND(INDEX([1]Calculation!T:T,ROW()),0)</f>
        <v>0</v>
      </c>
      <c r="P1929" s="8">
        <f>INDEX([1]Calculation!CB:CB,ROW())</f>
        <v>0</v>
      </c>
    </row>
    <row r="1930" spans="1:16">
      <c r="A1930">
        <f>INDEX([1]Calculation!$F:$F,ROW())</f>
        <v>0</v>
      </c>
      <c r="B1930">
        <f>INDEX([1]Calculation!$D:$D,ROW())</f>
        <v>0</v>
      </c>
      <c r="C1930" t="str">
        <f>IF(INDEX([1]Calculation!$G:$G,ROW())=0,"-",INDEX([1]Calculation!$G:$G,ROW()))</f>
        <v>-</v>
      </c>
      <c r="D1930" t="str">
        <f>INDEX([1]Calculation!$J:$J,ROW())&amp;"  "&amp;INDEX([1]Calculation!$K:$K,ROW())</f>
        <v xml:space="preserve">  </v>
      </c>
      <c r="E1930" s="19">
        <f>INDEX([1]Calculation!$I:$I,ROW())</f>
        <v>0</v>
      </c>
      <c r="F1930" s="12">
        <f>ROUND(INDEX([1]Calculation!AL:AL,ROW()),1)</f>
        <v>0</v>
      </c>
      <c r="G1930" s="8">
        <f>ROUND(INDEX([1]Calculation!L:L,ROW()),0)</f>
        <v>0</v>
      </c>
      <c r="H1930" s="8">
        <f>ROUND(INDEX([1]Calculation!M:M,ROW()),0)</f>
        <v>0</v>
      </c>
      <c r="I1930" s="8">
        <f>ROUND(INDEX([1]Calculation!N:N,ROW()),0)</f>
        <v>0</v>
      </c>
      <c r="J1930" s="8">
        <f>ROUND(INDEX([1]Calculation!O:O,ROW()),0)</f>
        <v>0</v>
      </c>
      <c r="K1930" s="8">
        <f>ROUND(INDEX([1]Calculation!P:P,ROW()),0)</f>
        <v>0</v>
      </c>
      <c r="L1930" s="8">
        <f>ROUND(INDEX([1]Calculation!Q:Q,ROW()),0)</f>
        <v>0</v>
      </c>
      <c r="M1930" s="8">
        <f>ROUND(INDEX([1]Calculation!R:R,ROW()),0)</f>
        <v>0</v>
      </c>
      <c r="N1930" s="8">
        <f>ROUND(INDEX([1]Calculation!S:S,ROW()),0)</f>
        <v>0</v>
      </c>
      <c r="O1930" s="8">
        <f>ROUND(INDEX([1]Calculation!T:T,ROW()),0)</f>
        <v>0</v>
      </c>
      <c r="P1930" s="8">
        <f>INDEX([1]Calculation!CB:CB,ROW())</f>
        <v>0</v>
      </c>
    </row>
    <row r="1931" spans="1:16">
      <c r="A1931">
        <f>INDEX([1]Calculation!$F:$F,ROW())</f>
        <v>0</v>
      </c>
      <c r="B1931">
        <f>INDEX([1]Calculation!$D:$D,ROW())</f>
        <v>0</v>
      </c>
      <c r="C1931" t="str">
        <f>IF(INDEX([1]Calculation!$G:$G,ROW())=0,"-",INDEX([1]Calculation!$G:$G,ROW()))</f>
        <v>-</v>
      </c>
      <c r="D1931" t="str">
        <f>INDEX([1]Calculation!$J:$J,ROW())&amp;"  "&amp;INDEX([1]Calculation!$K:$K,ROW())</f>
        <v xml:space="preserve">  </v>
      </c>
      <c r="E1931" s="19">
        <f>INDEX([1]Calculation!$I:$I,ROW())</f>
        <v>0</v>
      </c>
      <c r="F1931" s="12">
        <f>ROUND(INDEX([1]Calculation!AL:AL,ROW()),1)</f>
        <v>0</v>
      </c>
      <c r="G1931" s="8">
        <f>ROUND(INDEX([1]Calculation!L:L,ROW()),0)</f>
        <v>0</v>
      </c>
      <c r="H1931" s="8">
        <f>ROUND(INDEX([1]Calculation!M:M,ROW()),0)</f>
        <v>0</v>
      </c>
      <c r="I1931" s="8">
        <f>ROUND(INDEX([1]Calculation!N:N,ROW()),0)</f>
        <v>0</v>
      </c>
      <c r="J1931" s="8">
        <f>ROUND(INDEX([1]Calculation!O:O,ROW()),0)</f>
        <v>0</v>
      </c>
      <c r="K1931" s="8">
        <f>ROUND(INDEX([1]Calculation!P:P,ROW()),0)</f>
        <v>0</v>
      </c>
      <c r="L1931" s="8">
        <f>ROUND(INDEX([1]Calculation!Q:Q,ROW()),0)</f>
        <v>0</v>
      </c>
      <c r="M1931" s="8">
        <f>ROUND(INDEX([1]Calculation!R:R,ROW()),0)</f>
        <v>0</v>
      </c>
      <c r="N1931" s="8">
        <f>ROUND(INDEX([1]Calculation!S:S,ROW()),0)</f>
        <v>0</v>
      </c>
      <c r="O1931" s="8">
        <f>ROUND(INDEX([1]Calculation!T:T,ROW()),0)</f>
        <v>0</v>
      </c>
      <c r="P1931" s="8">
        <f>INDEX([1]Calculation!CB:CB,ROW())</f>
        <v>0</v>
      </c>
    </row>
    <row r="1932" spans="1:16">
      <c r="A1932">
        <f>INDEX([1]Calculation!$F:$F,ROW())</f>
        <v>0</v>
      </c>
      <c r="B1932">
        <f>INDEX([1]Calculation!$D:$D,ROW())</f>
        <v>0</v>
      </c>
      <c r="C1932" t="str">
        <f>IF(INDEX([1]Calculation!$G:$G,ROW())=0,"-",INDEX([1]Calculation!$G:$G,ROW()))</f>
        <v>-</v>
      </c>
      <c r="D1932" t="str">
        <f>INDEX([1]Calculation!$J:$J,ROW())&amp;"  "&amp;INDEX([1]Calculation!$K:$K,ROW())</f>
        <v xml:space="preserve">  </v>
      </c>
      <c r="E1932" s="19">
        <f>INDEX([1]Calculation!$I:$I,ROW())</f>
        <v>0</v>
      </c>
      <c r="F1932" s="12">
        <f>ROUND(INDEX([1]Calculation!AL:AL,ROW()),1)</f>
        <v>0</v>
      </c>
      <c r="G1932" s="8">
        <f>ROUND(INDEX([1]Calculation!L:L,ROW()),0)</f>
        <v>0</v>
      </c>
      <c r="H1932" s="8">
        <f>ROUND(INDEX([1]Calculation!M:M,ROW()),0)</f>
        <v>0</v>
      </c>
      <c r="I1932" s="8">
        <f>ROUND(INDEX([1]Calculation!N:N,ROW()),0)</f>
        <v>0</v>
      </c>
      <c r="J1932" s="8">
        <f>ROUND(INDEX([1]Calculation!O:O,ROW()),0)</f>
        <v>0</v>
      </c>
      <c r="K1932" s="8">
        <f>ROUND(INDEX([1]Calculation!P:P,ROW()),0)</f>
        <v>0</v>
      </c>
      <c r="L1932" s="8">
        <f>ROUND(INDEX([1]Calculation!Q:Q,ROW()),0)</f>
        <v>0</v>
      </c>
      <c r="M1932" s="8">
        <f>ROUND(INDEX([1]Calculation!R:R,ROW()),0)</f>
        <v>0</v>
      </c>
      <c r="N1932" s="8">
        <f>ROUND(INDEX([1]Calculation!S:S,ROW()),0)</f>
        <v>0</v>
      </c>
      <c r="O1932" s="8">
        <f>ROUND(INDEX([1]Calculation!T:T,ROW()),0)</f>
        <v>0</v>
      </c>
      <c r="P1932" s="8">
        <f>INDEX([1]Calculation!CB:CB,ROW())</f>
        <v>0</v>
      </c>
    </row>
    <row r="1933" spans="1:16">
      <c r="A1933">
        <f>INDEX([1]Calculation!$F:$F,ROW())</f>
        <v>0</v>
      </c>
      <c r="B1933">
        <f>INDEX([1]Calculation!$D:$D,ROW())</f>
        <v>0</v>
      </c>
      <c r="C1933" t="str">
        <f>IF(INDEX([1]Calculation!$G:$G,ROW())=0,"-",INDEX([1]Calculation!$G:$G,ROW()))</f>
        <v>-</v>
      </c>
      <c r="D1933" t="str">
        <f>INDEX([1]Calculation!$J:$J,ROW())&amp;"  "&amp;INDEX([1]Calculation!$K:$K,ROW())</f>
        <v xml:space="preserve">  </v>
      </c>
      <c r="E1933" s="19">
        <f>INDEX([1]Calculation!$I:$I,ROW())</f>
        <v>0</v>
      </c>
      <c r="F1933" s="12">
        <f>ROUND(INDEX([1]Calculation!AL:AL,ROW()),1)</f>
        <v>0</v>
      </c>
      <c r="G1933" s="8">
        <f>ROUND(INDEX([1]Calculation!L:L,ROW()),0)</f>
        <v>0</v>
      </c>
      <c r="H1933" s="8">
        <f>ROUND(INDEX([1]Calculation!M:M,ROW()),0)</f>
        <v>0</v>
      </c>
      <c r="I1933" s="8">
        <f>ROUND(INDEX([1]Calculation!N:N,ROW()),0)</f>
        <v>0</v>
      </c>
      <c r="J1933" s="8">
        <f>ROUND(INDEX([1]Calculation!O:O,ROW()),0)</f>
        <v>0</v>
      </c>
      <c r="K1933" s="8">
        <f>ROUND(INDEX([1]Calculation!P:P,ROW()),0)</f>
        <v>0</v>
      </c>
      <c r="L1933" s="8">
        <f>ROUND(INDEX([1]Calculation!Q:Q,ROW()),0)</f>
        <v>0</v>
      </c>
      <c r="M1933" s="8">
        <f>ROUND(INDEX([1]Calculation!R:R,ROW()),0)</f>
        <v>0</v>
      </c>
      <c r="N1933" s="8">
        <f>ROUND(INDEX([1]Calculation!S:S,ROW()),0)</f>
        <v>0</v>
      </c>
      <c r="O1933" s="8">
        <f>ROUND(INDEX([1]Calculation!T:T,ROW()),0)</f>
        <v>0</v>
      </c>
      <c r="P1933" s="8">
        <f>INDEX([1]Calculation!CB:CB,ROW())</f>
        <v>0</v>
      </c>
    </row>
    <row r="1934" spans="1:16">
      <c r="A1934">
        <f>INDEX([1]Calculation!$F:$F,ROW())</f>
        <v>0</v>
      </c>
      <c r="B1934">
        <f>INDEX([1]Calculation!$D:$D,ROW())</f>
        <v>0</v>
      </c>
      <c r="C1934" t="str">
        <f>IF(INDEX([1]Calculation!$G:$G,ROW())=0,"-",INDEX([1]Calculation!$G:$G,ROW()))</f>
        <v>-</v>
      </c>
      <c r="D1934" t="str">
        <f>INDEX([1]Calculation!$J:$J,ROW())&amp;"  "&amp;INDEX([1]Calculation!$K:$K,ROW())</f>
        <v xml:space="preserve">  </v>
      </c>
      <c r="E1934" s="19">
        <f>INDEX([1]Calculation!$I:$I,ROW())</f>
        <v>0</v>
      </c>
      <c r="F1934" s="12">
        <f>ROUND(INDEX([1]Calculation!AL:AL,ROW()),1)</f>
        <v>0</v>
      </c>
      <c r="G1934" s="8">
        <f>ROUND(INDEX([1]Calculation!L:L,ROW()),0)</f>
        <v>0</v>
      </c>
      <c r="H1934" s="8">
        <f>ROUND(INDEX([1]Calculation!M:M,ROW()),0)</f>
        <v>0</v>
      </c>
      <c r="I1934" s="8">
        <f>ROUND(INDEX([1]Calculation!N:N,ROW()),0)</f>
        <v>0</v>
      </c>
      <c r="J1934" s="8">
        <f>ROUND(INDEX([1]Calculation!O:O,ROW()),0)</f>
        <v>0</v>
      </c>
      <c r="K1934" s="8">
        <f>ROUND(INDEX([1]Calculation!P:P,ROW()),0)</f>
        <v>0</v>
      </c>
      <c r="L1934" s="8">
        <f>ROUND(INDEX([1]Calculation!Q:Q,ROW()),0)</f>
        <v>0</v>
      </c>
      <c r="M1934" s="8">
        <f>ROUND(INDEX([1]Calculation!R:R,ROW()),0)</f>
        <v>0</v>
      </c>
      <c r="N1934" s="8">
        <f>ROUND(INDEX([1]Calculation!S:S,ROW()),0)</f>
        <v>0</v>
      </c>
      <c r="O1934" s="8">
        <f>ROUND(INDEX([1]Calculation!T:T,ROW()),0)</f>
        <v>0</v>
      </c>
      <c r="P1934" s="8">
        <f>INDEX([1]Calculation!CB:CB,ROW())</f>
        <v>0</v>
      </c>
    </row>
    <row r="1935" spans="1:16">
      <c r="A1935">
        <f>INDEX([1]Calculation!$F:$F,ROW())</f>
        <v>0</v>
      </c>
      <c r="B1935">
        <f>INDEX([1]Calculation!$D:$D,ROW())</f>
        <v>0</v>
      </c>
      <c r="C1935" t="str">
        <f>IF(INDEX([1]Calculation!$G:$G,ROW())=0,"-",INDEX([1]Calculation!$G:$G,ROW()))</f>
        <v>-</v>
      </c>
      <c r="D1935" t="str">
        <f>INDEX([1]Calculation!$J:$J,ROW())&amp;"  "&amp;INDEX([1]Calculation!$K:$K,ROW())</f>
        <v xml:space="preserve">  </v>
      </c>
      <c r="E1935" s="19">
        <f>INDEX([1]Calculation!$I:$I,ROW())</f>
        <v>0</v>
      </c>
      <c r="F1935" s="12">
        <f>ROUND(INDEX([1]Calculation!AL:AL,ROW()),1)</f>
        <v>0</v>
      </c>
      <c r="G1935" s="8">
        <f>ROUND(INDEX([1]Calculation!L:L,ROW()),0)</f>
        <v>0</v>
      </c>
      <c r="H1935" s="8">
        <f>ROUND(INDEX([1]Calculation!M:M,ROW()),0)</f>
        <v>0</v>
      </c>
      <c r="I1935" s="8">
        <f>ROUND(INDEX([1]Calculation!N:N,ROW()),0)</f>
        <v>0</v>
      </c>
      <c r="J1935" s="8">
        <f>ROUND(INDEX([1]Calculation!O:O,ROW()),0)</f>
        <v>0</v>
      </c>
      <c r="K1935" s="8">
        <f>ROUND(INDEX([1]Calculation!P:P,ROW()),0)</f>
        <v>0</v>
      </c>
      <c r="L1935" s="8">
        <f>ROUND(INDEX([1]Calculation!Q:Q,ROW()),0)</f>
        <v>0</v>
      </c>
      <c r="M1935" s="8">
        <f>ROUND(INDEX([1]Calculation!R:R,ROW()),0)</f>
        <v>0</v>
      </c>
      <c r="N1935" s="8">
        <f>ROUND(INDEX([1]Calculation!S:S,ROW()),0)</f>
        <v>0</v>
      </c>
      <c r="O1935" s="8">
        <f>ROUND(INDEX([1]Calculation!T:T,ROW()),0)</f>
        <v>0</v>
      </c>
      <c r="P1935" s="8">
        <f>INDEX([1]Calculation!CB:CB,ROW())</f>
        <v>0</v>
      </c>
    </row>
    <row r="1936" spans="1:16">
      <c r="A1936">
        <f>INDEX([1]Calculation!$F:$F,ROW())</f>
        <v>0</v>
      </c>
      <c r="B1936">
        <f>INDEX([1]Calculation!$D:$D,ROW())</f>
        <v>0</v>
      </c>
      <c r="C1936" t="str">
        <f>IF(INDEX([1]Calculation!$G:$G,ROW())=0,"-",INDEX([1]Calculation!$G:$G,ROW()))</f>
        <v>-</v>
      </c>
      <c r="D1936" t="str">
        <f>INDEX([1]Calculation!$J:$J,ROW())&amp;"  "&amp;INDEX([1]Calculation!$K:$K,ROW())</f>
        <v xml:space="preserve">  </v>
      </c>
      <c r="E1936" s="19">
        <f>INDEX([1]Calculation!$I:$I,ROW())</f>
        <v>0</v>
      </c>
      <c r="F1936" s="12">
        <f>ROUND(INDEX([1]Calculation!AL:AL,ROW()),1)</f>
        <v>0</v>
      </c>
      <c r="G1936" s="8">
        <f>ROUND(INDEX([1]Calculation!L:L,ROW()),0)</f>
        <v>0</v>
      </c>
      <c r="H1936" s="8">
        <f>ROUND(INDEX([1]Calculation!M:M,ROW()),0)</f>
        <v>0</v>
      </c>
      <c r="I1936" s="8">
        <f>ROUND(INDEX([1]Calculation!N:N,ROW()),0)</f>
        <v>0</v>
      </c>
      <c r="J1936" s="8">
        <f>ROUND(INDEX([1]Calculation!O:O,ROW()),0)</f>
        <v>0</v>
      </c>
      <c r="K1936" s="8">
        <f>ROUND(INDEX([1]Calculation!P:P,ROW()),0)</f>
        <v>0</v>
      </c>
      <c r="L1936" s="8">
        <f>ROUND(INDEX([1]Calculation!Q:Q,ROW()),0)</f>
        <v>0</v>
      </c>
      <c r="M1936" s="8">
        <f>ROUND(INDEX([1]Calculation!R:R,ROW()),0)</f>
        <v>0</v>
      </c>
      <c r="N1936" s="8">
        <f>ROUND(INDEX([1]Calculation!S:S,ROW()),0)</f>
        <v>0</v>
      </c>
      <c r="O1936" s="8">
        <f>ROUND(INDEX([1]Calculation!T:T,ROW()),0)</f>
        <v>0</v>
      </c>
      <c r="P1936" s="8">
        <f>INDEX([1]Calculation!CB:CB,ROW())</f>
        <v>0</v>
      </c>
    </row>
    <row r="1937" spans="1:16">
      <c r="A1937">
        <f>INDEX([1]Calculation!$F:$F,ROW())</f>
        <v>0</v>
      </c>
      <c r="B1937">
        <f>INDEX([1]Calculation!$D:$D,ROW())</f>
        <v>0</v>
      </c>
      <c r="C1937" t="str">
        <f>IF(INDEX([1]Calculation!$G:$G,ROW())=0,"-",INDEX([1]Calculation!$G:$G,ROW()))</f>
        <v>-</v>
      </c>
      <c r="D1937" t="str">
        <f>INDEX([1]Calculation!$J:$J,ROW())&amp;"  "&amp;INDEX([1]Calculation!$K:$K,ROW())</f>
        <v xml:space="preserve">  </v>
      </c>
      <c r="E1937" s="19">
        <f>INDEX([1]Calculation!$I:$I,ROW())</f>
        <v>0</v>
      </c>
      <c r="F1937" s="12">
        <f>ROUND(INDEX([1]Calculation!AL:AL,ROW()),1)</f>
        <v>0</v>
      </c>
      <c r="G1937" s="8">
        <f>ROUND(INDEX([1]Calculation!L:L,ROW()),0)</f>
        <v>0</v>
      </c>
      <c r="H1937" s="8">
        <f>ROUND(INDEX([1]Calculation!M:M,ROW()),0)</f>
        <v>0</v>
      </c>
      <c r="I1937" s="8">
        <f>ROUND(INDEX([1]Calculation!N:N,ROW()),0)</f>
        <v>0</v>
      </c>
      <c r="J1937" s="8">
        <f>ROUND(INDEX([1]Calculation!O:O,ROW()),0)</f>
        <v>0</v>
      </c>
      <c r="K1937" s="8">
        <f>ROUND(INDEX([1]Calculation!P:P,ROW()),0)</f>
        <v>0</v>
      </c>
      <c r="L1937" s="8">
        <f>ROUND(INDEX([1]Calculation!Q:Q,ROW()),0)</f>
        <v>0</v>
      </c>
      <c r="M1937" s="8">
        <f>ROUND(INDEX([1]Calculation!R:R,ROW()),0)</f>
        <v>0</v>
      </c>
      <c r="N1937" s="8">
        <f>ROUND(INDEX([1]Calculation!S:S,ROW()),0)</f>
        <v>0</v>
      </c>
      <c r="O1937" s="8">
        <f>ROUND(INDEX([1]Calculation!T:T,ROW()),0)</f>
        <v>0</v>
      </c>
      <c r="P1937" s="8">
        <f>INDEX([1]Calculation!CB:CB,ROW())</f>
        <v>0</v>
      </c>
    </row>
    <row r="1938" spans="1:16">
      <c r="A1938">
        <f>INDEX([1]Calculation!$F:$F,ROW())</f>
        <v>0</v>
      </c>
      <c r="B1938">
        <f>INDEX([1]Calculation!$D:$D,ROW())</f>
        <v>0</v>
      </c>
      <c r="C1938" t="str">
        <f>IF(INDEX([1]Calculation!$G:$G,ROW())=0,"-",INDEX([1]Calculation!$G:$G,ROW()))</f>
        <v>-</v>
      </c>
      <c r="D1938" t="str">
        <f>INDEX([1]Calculation!$J:$J,ROW())&amp;"  "&amp;INDEX([1]Calculation!$K:$K,ROW())</f>
        <v xml:space="preserve">  </v>
      </c>
      <c r="E1938" s="19">
        <f>INDEX([1]Calculation!$I:$I,ROW())</f>
        <v>0</v>
      </c>
      <c r="F1938" s="12">
        <f>ROUND(INDEX([1]Calculation!AL:AL,ROW()),1)</f>
        <v>0</v>
      </c>
      <c r="G1938" s="8">
        <f>ROUND(INDEX([1]Calculation!L:L,ROW()),0)</f>
        <v>0</v>
      </c>
      <c r="H1938" s="8">
        <f>ROUND(INDEX([1]Calculation!M:M,ROW()),0)</f>
        <v>0</v>
      </c>
      <c r="I1938" s="8">
        <f>ROUND(INDEX([1]Calculation!N:N,ROW()),0)</f>
        <v>0</v>
      </c>
      <c r="J1938" s="8">
        <f>ROUND(INDEX([1]Calculation!O:O,ROW()),0)</f>
        <v>0</v>
      </c>
      <c r="K1938" s="8">
        <f>ROUND(INDEX([1]Calculation!P:P,ROW()),0)</f>
        <v>0</v>
      </c>
      <c r="L1938" s="8">
        <f>ROUND(INDEX([1]Calculation!Q:Q,ROW()),0)</f>
        <v>0</v>
      </c>
      <c r="M1938" s="8">
        <f>ROUND(INDEX([1]Calculation!R:R,ROW()),0)</f>
        <v>0</v>
      </c>
      <c r="N1938" s="8">
        <f>ROUND(INDEX([1]Calculation!S:S,ROW()),0)</f>
        <v>0</v>
      </c>
      <c r="O1938" s="8">
        <f>ROUND(INDEX([1]Calculation!T:T,ROW()),0)</f>
        <v>0</v>
      </c>
      <c r="P1938" s="8">
        <f>INDEX([1]Calculation!CB:CB,ROW())</f>
        <v>0</v>
      </c>
    </row>
    <row r="1939" spans="1:16">
      <c r="A1939">
        <f>INDEX([1]Calculation!$F:$F,ROW())</f>
        <v>0</v>
      </c>
      <c r="B1939">
        <f>INDEX([1]Calculation!$D:$D,ROW())</f>
        <v>0</v>
      </c>
      <c r="C1939" t="str">
        <f>IF(INDEX([1]Calculation!$G:$G,ROW())=0,"-",INDEX([1]Calculation!$G:$G,ROW()))</f>
        <v>-</v>
      </c>
      <c r="D1939" t="str">
        <f>INDEX([1]Calculation!$J:$J,ROW())&amp;"  "&amp;INDEX([1]Calculation!$K:$K,ROW())</f>
        <v xml:space="preserve">  </v>
      </c>
      <c r="E1939" s="19">
        <f>INDEX([1]Calculation!$I:$I,ROW())</f>
        <v>0</v>
      </c>
      <c r="F1939" s="12">
        <f>ROUND(INDEX([1]Calculation!AL:AL,ROW()),1)</f>
        <v>0</v>
      </c>
      <c r="G1939" s="8">
        <f>ROUND(INDEX([1]Calculation!L:L,ROW()),0)</f>
        <v>0</v>
      </c>
      <c r="H1939" s="8">
        <f>ROUND(INDEX([1]Calculation!M:M,ROW()),0)</f>
        <v>0</v>
      </c>
      <c r="I1939" s="8">
        <f>ROUND(INDEX([1]Calculation!N:N,ROW()),0)</f>
        <v>0</v>
      </c>
      <c r="J1939" s="8">
        <f>ROUND(INDEX([1]Calculation!O:O,ROW()),0)</f>
        <v>0</v>
      </c>
      <c r="K1939" s="8">
        <f>ROUND(INDEX([1]Calculation!P:P,ROW()),0)</f>
        <v>0</v>
      </c>
      <c r="L1939" s="8">
        <f>ROUND(INDEX([1]Calculation!Q:Q,ROW()),0)</f>
        <v>0</v>
      </c>
      <c r="M1939" s="8">
        <f>ROUND(INDEX([1]Calculation!R:R,ROW()),0)</f>
        <v>0</v>
      </c>
      <c r="N1939" s="8">
        <f>ROUND(INDEX([1]Calculation!S:S,ROW()),0)</f>
        <v>0</v>
      </c>
      <c r="O1939" s="8">
        <f>ROUND(INDEX([1]Calculation!T:T,ROW()),0)</f>
        <v>0</v>
      </c>
      <c r="P1939" s="8">
        <f>INDEX([1]Calculation!CB:CB,ROW())</f>
        <v>0</v>
      </c>
    </row>
    <row r="1940" spans="1:16">
      <c r="A1940">
        <f>INDEX([1]Calculation!$F:$F,ROW())</f>
        <v>0</v>
      </c>
      <c r="B1940">
        <f>INDEX([1]Calculation!$D:$D,ROW())</f>
        <v>0</v>
      </c>
      <c r="C1940" t="str">
        <f>IF(INDEX([1]Calculation!$G:$G,ROW())=0,"-",INDEX([1]Calculation!$G:$G,ROW()))</f>
        <v>-</v>
      </c>
      <c r="D1940" t="str">
        <f>INDEX([1]Calculation!$J:$J,ROW())&amp;"  "&amp;INDEX([1]Calculation!$K:$K,ROW())</f>
        <v xml:space="preserve">  </v>
      </c>
      <c r="E1940" s="19">
        <f>INDEX([1]Calculation!$I:$I,ROW())</f>
        <v>0</v>
      </c>
      <c r="F1940" s="12">
        <f>ROUND(INDEX([1]Calculation!AL:AL,ROW()),1)</f>
        <v>0</v>
      </c>
      <c r="G1940" s="8">
        <f>ROUND(INDEX([1]Calculation!L:L,ROW()),0)</f>
        <v>0</v>
      </c>
      <c r="H1940" s="8">
        <f>ROUND(INDEX([1]Calculation!M:M,ROW()),0)</f>
        <v>0</v>
      </c>
      <c r="I1940" s="8">
        <f>ROUND(INDEX([1]Calculation!N:N,ROW()),0)</f>
        <v>0</v>
      </c>
      <c r="J1940" s="8">
        <f>ROUND(INDEX([1]Calculation!O:O,ROW()),0)</f>
        <v>0</v>
      </c>
      <c r="K1940" s="8">
        <f>ROUND(INDEX([1]Calculation!P:P,ROW()),0)</f>
        <v>0</v>
      </c>
      <c r="L1940" s="8">
        <f>ROUND(INDEX([1]Calculation!Q:Q,ROW()),0)</f>
        <v>0</v>
      </c>
      <c r="M1940" s="8">
        <f>ROUND(INDEX([1]Calculation!R:R,ROW()),0)</f>
        <v>0</v>
      </c>
      <c r="N1940" s="8">
        <f>ROUND(INDEX([1]Calculation!S:S,ROW()),0)</f>
        <v>0</v>
      </c>
      <c r="O1940" s="8">
        <f>ROUND(INDEX([1]Calculation!T:T,ROW()),0)</f>
        <v>0</v>
      </c>
      <c r="P1940" s="8">
        <f>INDEX([1]Calculation!CB:CB,ROW())</f>
        <v>0</v>
      </c>
    </row>
    <row r="1941" spans="1:16">
      <c r="A1941">
        <f>INDEX([1]Calculation!$F:$F,ROW())</f>
        <v>0</v>
      </c>
      <c r="B1941">
        <f>INDEX([1]Calculation!$D:$D,ROW())</f>
        <v>0</v>
      </c>
      <c r="C1941" t="str">
        <f>IF(INDEX([1]Calculation!$G:$G,ROW())=0,"-",INDEX([1]Calculation!$G:$G,ROW()))</f>
        <v>-</v>
      </c>
      <c r="D1941" t="str">
        <f>INDEX([1]Calculation!$J:$J,ROW())&amp;"  "&amp;INDEX([1]Calculation!$K:$K,ROW())</f>
        <v xml:space="preserve">  </v>
      </c>
      <c r="E1941" s="19">
        <f>INDEX([1]Calculation!$I:$I,ROW())</f>
        <v>0</v>
      </c>
      <c r="F1941" s="12">
        <f>ROUND(INDEX([1]Calculation!AL:AL,ROW()),1)</f>
        <v>0</v>
      </c>
      <c r="G1941" s="8">
        <f>ROUND(INDEX([1]Calculation!L:L,ROW()),0)</f>
        <v>0</v>
      </c>
      <c r="H1941" s="8">
        <f>ROUND(INDEX([1]Calculation!M:M,ROW()),0)</f>
        <v>0</v>
      </c>
      <c r="I1941" s="8">
        <f>ROUND(INDEX([1]Calculation!N:N,ROW()),0)</f>
        <v>0</v>
      </c>
      <c r="J1941" s="8">
        <f>ROUND(INDEX([1]Calculation!O:O,ROW()),0)</f>
        <v>0</v>
      </c>
      <c r="K1941" s="8">
        <f>ROUND(INDEX([1]Calculation!P:P,ROW()),0)</f>
        <v>0</v>
      </c>
      <c r="L1941" s="8">
        <f>ROUND(INDEX([1]Calculation!Q:Q,ROW()),0)</f>
        <v>0</v>
      </c>
      <c r="M1941" s="8">
        <f>ROUND(INDEX([1]Calculation!R:R,ROW()),0)</f>
        <v>0</v>
      </c>
      <c r="N1941" s="8">
        <f>ROUND(INDEX([1]Calculation!S:S,ROW()),0)</f>
        <v>0</v>
      </c>
      <c r="O1941" s="8">
        <f>ROUND(INDEX([1]Calculation!T:T,ROW()),0)</f>
        <v>0</v>
      </c>
      <c r="P1941" s="8">
        <f>INDEX([1]Calculation!CB:CB,ROW())</f>
        <v>0</v>
      </c>
    </row>
    <row r="1942" spans="1:16">
      <c r="A1942">
        <f>INDEX([1]Calculation!$F:$F,ROW())</f>
        <v>0</v>
      </c>
      <c r="B1942">
        <f>INDEX([1]Calculation!$D:$D,ROW())</f>
        <v>0</v>
      </c>
      <c r="C1942" t="str">
        <f>IF(INDEX([1]Calculation!$G:$G,ROW())=0,"-",INDEX([1]Calculation!$G:$G,ROW()))</f>
        <v>-</v>
      </c>
      <c r="D1942" t="str">
        <f>INDEX([1]Calculation!$J:$J,ROW())&amp;"  "&amp;INDEX([1]Calculation!$K:$K,ROW())</f>
        <v xml:space="preserve">  </v>
      </c>
      <c r="E1942" s="19">
        <f>INDEX([1]Calculation!$I:$I,ROW())</f>
        <v>0</v>
      </c>
      <c r="F1942" s="12">
        <f>ROUND(INDEX([1]Calculation!AL:AL,ROW()),1)</f>
        <v>0</v>
      </c>
      <c r="G1942" s="8">
        <f>ROUND(INDEX([1]Calculation!L:L,ROW()),0)</f>
        <v>0</v>
      </c>
      <c r="H1942" s="8">
        <f>ROUND(INDEX([1]Calculation!M:M,ROW()),0)</f>
        <v>0</v>
      </c>
      <c r="I1942" s="8">
        <f>ROUND(INDEX([1]Calculation!N:N,ROW()),0)</f>
        <v>0</v>
      </c>
      <c r="J1942" s="8">
        <f>ROUND(INDEX([1]Calculation!O:O,ROW()),0)</f>
        <v>0</v>
      </c>
      <c r="K1942" s="8">
        <f>ROUND(INDEX([1]Calculation!P:P,ROW()),0)</f>
        <v>0</v>
      </c>
      <c r="L1942" s="8">
        <f>ROUND(INDEX([1]Calculation!Q:Q,ROW()),0)</f>
        <v>0</v>
      </c>
      <c r="M1942" s="8">
        <f>ROUND(INDEX([1]Calculation!R:R,ROW()),0)</f>
        <v>0</v>
      </c>
      <c r="N1942" s="8">
        <f>ROUND(INDEX([1]Calculation!S:S,ROW()),0)</f>
        <v>0</v>
      </c>
      <c r="O1942" s="8">
        <f>ROUND(INDEX([1]Calculation!T:T,ROW()),0)</f>
        <v>0</v>
      </c>
      <c r="P1942" s="8">
        <f>INDEX([1]Calculation!CB:CB,ROW())</f>
        <v>0</v>
      </c>
    </row>
    <row r="1943" spans="1:16">
      <c r="A1943">
        <f>INDEX([1]Calculation!$F:$F,ROW())</f>
        <v>0</v>
      </c>
      <c r="B1943">
        <f>INDEX([1]Calculation!$D:$D,ROW())</f>
        <v>0</v>
      </c>
      <c r="C1943" t="str">
        <f>IF(INDEX([1]Calculation!$G:$G,ROW())=0,"-",INDEX([1]Calculation!$G:$G,ROW()))</f>
        <v>-</v>
      </c>
      <c r="D1943" t="str">
        <f>INDEX([1]Calculation!$J:$J,ROW())&amp;"  "&amp;INDEX([1]Calculation!$K:$K,ROW())</f>
        <v xml:space="preserve">  </v>
      </c>
      <c r="E1943" s="19">
        <f>INDEX([1]Calculation!$I:$I,ROW())</f>
        <v>0</v>
      </c>
      <c r="F1943" s="12">
        <f>ROUND(INDEX([1]Calculation!AL:AL,ROW()),1)</f>
        <v>0</v>
      </c>
      <c r="G1943" s="8">
        <f>ROUND(INDEX([1]Calculation!L:L,ROW()),0)</f>
        <v>0</v>
      </c>
      <c r="H1943" s="8">
        <f>ROUND(INDEX([1]Calculation!M:M,ROW()),0)</f>
        <v>0</v>
      </c>
      <c r="I1943" s="8">
        <f>ROUND(INDEX([1]Calculation!N:N,ROW()),0)</f>
        <v>0</v>
      </c>
      <c r="J1943" s="8">
        <f>ROUND(INDEX([1]Calculation!O:O,ROW()),0)</f>
        <v>0</v>
      </c>
      <c r="K1943" s="8">
        <f>ROUND(INDEX([1]Calculation!P:P,ROW()),0)</f>
        <v>0</v>
      </c>
      <c r="L1943" s="8">
        <f>ROUND(INDEX([1]Calculation!Q:Q,ROW()),0)</f>
        <v>0</v>
      </c>
      <c r="M1943" s="8">
        <f>ROUND(INDEX([1]Calculation!R:R,ROW()),0)</f>
        <v>0</v>
      </c>
      <c r="N1943" s="8">
        <f>ROUND(INDEX([1]Calculation!S:S,ROW()),0)</f>
        <v>0</v>
      </c>
      <c r="O1943" s="8">
        <f>ROUND(INDEX([1]Calculation!T:T,ROW()),0)</f>
        <v>0</v>
      </c>
      <c r="P1943" s="8">
        <f>INDEX([1]Calculation!CB:CB,ROW())</f>
        <v>0</v>
      </c>
    </row>
    <row r="1944" spans="1:16">
      <c r="A1944">
        <f>INDEX([1]Calculation!$F:$F,ROW())</f>
        <v>0</v>
      </c>
      <c r="B1944">
        <f>INDEX([1]Calculation!$D:$D,ROW())</f>
        <v>0</v>
      </c>
      <c r="C1944" t="str">
        <f>IF(INDEX([1]Calculation!$G:$G,ROW())=0,"-",INDEX([1]Calculation!$G:$G,ROW()))</f>
        <v>-</v>
      </c>
      <c r="D1944" t="str">
        <f>INDEX([1]Calculation!$J:$J,ROW())&amp;"  "&amp;INDEX([1]Calculation!$K:$K,ROW())</f>
        <v xml:space="preserve">  </v>
      </c>
      <c r="E1944" s="19">
        <f>INDEX([1]Calculation!$I:$I,ROW())</f>
        <v>0</v>
      </c>
      <c r="F1944" s="12">
        <f>ROUND(INDEX([1]Calculation!AL:AL,ROW()),1)</f>
        <v>0</v>
      </c>
      <c r="G1944" s="8">
        <f>ROUND(INDEX([1]Calculation!L:L,ROW()),0)</f>
        <v>0</v>
      </c>
      <c r="H1944" s="8">
        <f>ROUND(INDEX([1]Calculation!M:M,ROW()),0)</f>
        <v>0</v>
      </c>
      <c r="I1944" s="8">
        <f>ROUND(INDEX([1]Calculation!N:N,ROW()),0)</f>
        <v>0</v>
      </c>
      <c r="J1944" s="8">
        <f>ROUND(INDEX([1]Calculation!O:O,ROW()),0)</f>
        <v>0</v>
      </c>
      <c r="K1944" s="8">
        <f>ROUND(INDEX([1]Calculation!P:P,ROW()),0)</f>
        <v>0</v>
      </c>
      <c r="L1944" s="8">
        <f>ROUND(INDEX([1]Calculation!Q:Q,ROW()),0)</f>
        <v>0</v>
      </c>
      <c r="M1944" s="8">
        <f>ROUND(INDEX([1]Calculation!R:R,ROW()),0)</f>
        <v>0</v>
      </c>
      <c r="N1944" s="8">
        <f>ROUND(INDEX([1]Calculation!S:S,ROW()),0)</f>
        <v>0</v>
      </c>
      <c r="O1944" s="8">
        <f>ROUND(INDEX([1]Calculation!T:T,ROW()),0)</f>
        <v>0</v>
      </c>
      <c r="P1944" s="8">
        <f>INDEX([1]Calculation!CB:CB,ROW())</f>
        <v>0</v>
      </c>
    </row>
    <row r="1945" spans="1:16">
      <c r="A1945">
        <f>INDEX([1]Calculation!$F:$F,ROW())</f>
        <v>0</v>
      </c>
      <c r="B1945">
        <f>INDEX([1]Calculation!$D:$D,ROW())</f>
        <v>0</v>
      </c>
      <c r="C1945" t="str">
        <f>IF(INDEX([1]Calculation!$G:$G,ROW())=0,"-",INDEX([1]Calculation!$G:$G,ROW()))</f>
        <v>-</v>
      </c>
      <c r="D1945" t="str">
        <f>INDEX([1]Calculation!$J:$J,ROW())&amp;"  "&amp;INDEX([1]Calculation!$K:$K,ROW())</f>
        <v xml:space="preserve">  </v>
      </c>
      <c r="E1945" s="19">
        <f>INDEX([1]Calculation!$I:$I,ROW())</f>
        <v>0</v>
      </c>
      <c r="F1945" s="12">
        <f>ROUND(INDEX([1]Calculation!AL:AL,ROW()),1)</f>
        <v>0</v>
      </c>
      <c r="G1945" s="8">
        <f>ROUND(INDEX([1]Calculation!L:L,ROW()),0)</f>
        <v>0</v>
      </c>
      <c r="H1945" s="8">
        <f>ROUND(INDEX([1]Calculation!M:M,ROW()),0)</f>
        <v>0</v>
      </c>
      <c r="I1945" s="8">
        <f>ROUND(INDEX([1]Calculation!N:N,ROW()),0)</f>
        <v>0</v>
      </c>
      <c r="J1945" s="8">
        <f>ROUND(INDEX([1]Calculation!O:O,ROW()),0)</f>
        <v>0</v>
      </c>
      <c r="K1945" s="8">
        <f>ROUND(INDEX([1]Calculation!P:P,ROW()),0)</f>
        <v>0</v>
      </c>
      <c r="L1945" s="8">
        <f>ROUND(INDEX([1]Calculation!Q:Q,ROW()),0)</f>
        <v>0</v>
      </c>
      <c r="M1945" s="8">
        <f>ROUND(INDEX([1]Calculation!R:R,ROW()),0)</f>
        <v>0</v>
      </c>
      <c r="N1945" s="8">
        <f>ROUND(INDEX([1]Calculation!S:S,ROW()),0)</f>
        <v>0</v>
      </c>
      <c r="O1945" s="8">
        <f>ROUND(INDEX([1]Calculation!T:T,ROW()),0)</f>
        <v>0</v>
      </c>
      <c r="P1945" s="8">
        <f>INDEX([1]Calculation!CB:CB,ROW())</f>
        <v>0</v>
      </c>
    </row>
    <row r="1946" spans="1:16">
      <c r="A1946">
        <f>INDEX([1]Calculation!$F:$F,ROW())</f>
        <v>0</v>
      </c>
      <c r="B1946">
        <f>INDEX([1]Calculation!$D:$D,ROW())</f>
        <v>0</v>
      </c>
      <c r="C1946" t="str">
        <f>IF(INDEX([1]Calculation!$G:$G,ROW())=0,"-",INDEX([1]Calculation!$G:$G,ROW()))</f>
        <v>-</v>
      </c>
      <c r="D1946" t="str">
        <f>INDEX([1]Calculation!$J:$J,ROW())&amp;"  "&amp;INDEX([1]Calculation!$K:$K,ROW())</f>
        <v xml:space="preserve">  </v>
      </c>
      <c r="E1946" s="19">
        <f>INDEX([1]Calculation!$I:$I,ROW())</f>
        <v>0</v>
      </c>
      <c r="F1946" s="12">
        <f>ROUND(INDEX([1]Calculation!AL:AL,ROW()),1)</f>
        <v>0</v>
      </c>
      <c r="G1946" s="8">
        <f>ROUND(INDEX([1]Calculation!L:L,ROW()),0)</f>
        <v>0</v>
      </c>
      <c r="H1946" s="8">
        <f>ROUND(INDEX([1]Calculation!M:M,ROW()),0)</f>
        <v>0</v>
      </c>
      <c r="I1946" s="8">
        <f>ROUND(INDEX([1]Calculation!N:N,ROW()),0)</f>
        <v>0</v>
      </c>
      <c r="J1946" s="8">
        <f>ROUND(INDEX([1]Calculation!O:O,ROW()),0)</f>
        <v>0</v>
      </c>
      <c r="K1946" s="8">
        <f>ROUND(INDEX([1]Calculation!P:P,ROW()),0)</f>
        <v>0</v>
      </c>
      <c r="L1946" s="8">
        <f>ROUND(INDEX([1]Calculation!Q:Q,ROW()),0)</f>
        <v>0</v>
      </c>
      <c r="M1946" s="8">
        <f>ROUND(INDEX([1]Calculation!R:R,ROW()),0)</f>
        <v>0</v>
      </c>
      <c r="N1946" s="8">
        <f>ROUND(INDEX([1]Calculation!S:S,ROW()),0)</f>
        <v>0</v>
      </c>
      <c r="O1946" s="8">
        <f>ROUND(INDEX([1]Calculation!T:T,ROW()),0)</f>
        <v>0</v>
      </c>
      <c r="P1946" s="8">
        <f>INDEX([1]Calculation!CB:CB,ROW())</f>
        <v>0</v>
      </c>
    </row>
    <row r="1947" spans="1:16">
      <c r="A1947">
        <f>INDEX([1]Calculation!$F:$F,ROW())</f>
        <v>0</v>
      </c>
      <c r="B1947">
        <f>INDEX([1]Calculation!$D:$D,ROW())</f>
        <v>0</v>
      </c>
      <c r="C1947" t="str">
        <f>IF(INDEX([1]Calculation!$G:$G,ROW())=0,"-",INDEX([1]Calculation!$G:$G,ROW()))</f>
        <v>-</v>
      </c>
      <c r="D1947" t="str">
        <f>INDEX([1]Calculation!$J:$J,ROW())&amp;"  "&amp;INDEX([1]Calculation!$K:$K,ROW())</f>
        <v xml:space="preserve">  </v>
      </c>
      <c r="E1947" s="19">
        <f>INDEX([1]Calculation!$I:$I,ROW())</f>
        <v>0</v>
      </c>
      <c r="F1947" s="12">
        <f>ROUND(INDEX([1]Calculation!AL:AL,ROW()),1)</f>
        <v>0</v>
      </c>
      <c r="G1947" s="8">
        <f>ROUND(INDEX([1]Calculation!L:L,ROW()),0)</f>
        <v>0</v>
      </c>
      <c r="H1947" s="8">
        <f>ROUND(INDEX([1]Calculation!M:M,ROW()),0)</f>
        <v>0</v>
      </c>
      <c r="I1947" s="8">
        <f>ROUND(INDEX([1]Calculation!N:N,ROW()),0)</f>
        <v>0</v>
      </c>
      <c r="J1947" s="8">
        <f>ROUND(INDEX([1]Calculation!O:O,ROW()),0)</f>
        <v>0</v>
      </c>
      <c r="K1947" s="8">
        <f>ROUND(INDEX([1]Calculation!P:P,ROW()),0)</f>
        <v>0</v>
      </c>
      <c r="L1947" s="8">
        <f>ROUND(INDEX([1]Calculation!Q:Q,ROW()),0)</f>
        <v>0</v>
      </c>
      <c r="M1947" s="8">
        <f>ROUND(INDEX([1]Calculation!R:R,ROW()),0)</f>
        <v>0</v>
      </c>
      <c r="N1947" s="8">
        <f>ROUND(INDEX([1]Calculation!S:S,ROW()),0)</f>
        <v>0</v>
      </c>
      <c r="O1947" s="8">
        <f>ROUND(INDEX([1]Calculation!T:T,ROW()),0)</f>
        <v>0</v>
      </c>
      <c r="P1947" s="8">
        <f>INDEX([1]Calculation!CB:CB,ROW())</f>
        <v>0</v>
      </c>
    </row>
    <row r="1948" spans="1:16">
      <c r="A1948">
        <f>INDEX([1]Calculation!$F:$F,ROW())</f>
        <v>0</v>
      </c>
      <c r="B1948">
        <f>INDEX([1]Calculation!$D:$D,ROW())</f>
        <v>0</v>
      </c>
      <c r="C1948" t="str">
        <f>IF(INDEX([1]Calculation!$G:$G,ROW())=0,"-",INDEX([1]Calculation!$G:$G,ROW()))</f>
        <v>-</v>
      </c>
      <c r="D1948" t="str">
        <f>INDEX([1]Calculation!$J:$J,ROW())&amp;"  "&amp;INDEX([1]Calculation!$K:$K,ROW())</f>
        <v xml:space="preserve">  </v>
      </c>
      <c r="E1948" s="19">
        <f>INDEX([1]Calculation!$I:$I,ROW())</f>
        <v>0</v>
      </c>
      <c r="F1948" s="12">
        <f>ROUND(INDEX([1]Calculation!AL:AL,ROW()),1)</f>
        <v>0</v>
      </c>
      <c r="G1948" s="8">
        <f>ROUND(INDEX([1]Calculation!L:L,ROW()),0)</f>
        <v>0</v>
      </c>
      <c r="H1948" s="8">
        <f>ROUND(INDEX([1]Calculation!M:M,ROW()),0)</f>
        <v>0</v>
      </c>
      <c r="I1948" s="8">
        <f>ROUND(INDEX([1]Calculation!N:N,ROW()),0)</f>
        <v>0</v>
      </c>
      <c r="J1948" s="8">
        <f>ROUND(INDEX([1]Calculation!O:O,ROW()),0)</f>
        <v>0</v>
      </c>
      <c r="K1948" s="8">
        <f>ROUND(INDEX([1]Calculation!P:P,ROW()),0)</f>
        <v>0</v>
      </c>
      <c r="L1948" s="8">
        <f>ROUND(INDEX([1]Calculation!Q:Q,ROW()),0)</f>
        <v>0</v>
      </c>
      <c r="M1948" s="8">
        <f>ROUND(INDEX([1]Calculation!R:R,ROW()),0)</f>
        <v>0</v>
      </c>
      <c r="N1948" s="8">
        <f>ROUND(INDEX([1]Calculation!S:S,ROW()),0)</f>
        <v>0</v>
      </c>
      <c r="O1948" s="8">
        <f>ROUND(INDEX([1]Calculation!T:T,ROW()),0)</f>
        <v>0</v>
      </c>
      <c r="P1948" s="8">
        <f>INDEX([1]Calculation!CB:CB,ROW())</f>
        <v>0</v>
      </c>
    </row>
    <row r="1949" spans="1:16">
      <c r="A1949">
        <f>INDEX([1]Calculation!$F:$F,ROW())</f>
        <v>0</v>
      </c>
      <c r="B1949">
        <f>INDEX([1]Calculation!$D:$D,ROW())</f>
        <v>0</v>
      </c>
      <c r="C1949" t="str">
        <f>IF(INDEX([1]Calculation!$G:$G,ROW())=0,"-",INDEX([1]Calculation!$G:$G,ROW()))</f>
        <v>-</v>
      </c>
      <c r="D1949" t="str">
        <f>INDEX([1]Calculation!$J:$J,ROW())&amp;"  "&amp;INDEX([1]Calculation!$K:$K,ROW())</f>
        <v xml:space="preserve">  </v>
      </c>
      <c r="E1949" s="19">
        <f>INDEX([1]Calculation!$I:$I,ROW())</f>
        <v>0</v>
      </c>
      <c r="F1949" s="12">
        <f>ROUND(INDEX([1]Calculation!AL:AL,ROW()),1)</f>
        <v>0</v>
      </c>
      <c r="G1949" s="8">
        <f>ROUND(INDEX([1]Calculation!L:L,ROW()),0)</f>
        <v>0</v>
      </c>
      <c r="H1949" s="8">
        <f>ROUND(INDEX([1]Calculation!M:M,ROW()),0)</f>
        <v>0</v>
      </c>
      <c r="I1949" s="8">
        <f>ROUND(INDEX([1]Calculation!N:N,ROW()),0)</f>
        <v>0</v>
      </c>
      <c r="J1949" s="8">
        <f>ROUND(INDEX([1]Calculation!O:O,ROW()),0)</f>
        <v>0</v>
      </c>
      <c r="K1949" s="8">
        <f>ROUND(INDEX([1]Calculation!P:P,ROW()),0)</f>
        <v>0</v>
      </c>
      <c r="L1949" s="8">
        <f>ROUND(INDEX([1]Calculation!Q:Q,ROW()),0)</f>
        <v>0</v>
      </c>
      <c r="M1949" s="8">
        <f>ROUND(INDEX([1]Calculation!R:R,ROW()),0)</f>
        <v>0</v>
      </c>
      <c r="N1949" s="8">
        <f>ROUND(INDEX([1]Calculation!S:S,ROW()),0)</f>
        <v>0</v>
      </c>
      <c r="O1949" s="8">
        <f>ROUND(INDEX([1]Calculation!T:T,ROW()),0)</f>
        <v>0</v>
      </c>
      <c r="P1949" s="8">
        <f>INDEX([1]Calculation!CB:CB,ROW())</f>
        <v>0</v>
      </c>
    </row>
    <row r="1950" spans="1:16">
      <c r="A1950">
        <f>INDEX([1]Calculation!$F:$F,ROW())</f>
        <v>0</v>
      </c>
      <c r="B1950">
        <f>INDEX([1]Calculation!$D:$D,ROW())</f>
        <v>0</v>
      </c>
      <c r="C1950" t="str">
        <f>IF(INDEX([1]Calculation!$G:$G,ROW())=0,"-",INDEX([1]Calculation!$G:$G,ROW()))</f>
        <v>-</v>
      </c>
      <c r="D1950" t="str">
        <f>INDEX([1]Calculation!$J:$J,ROW())&amp;"  "&amp;INDEX([1]Calculation!$K:$K,ROW())</f>
        <v xml:space="preserve">  </v>
      </c>
      <c r="E1950" s="19">
        <f>INDEX([1]Calculation!$I:$I,ROW())</f>
        <v>0</v>
      </c>
      <c r="F1950" s="12">
        <f>ROUND(INDEX([1]Calculation!AL:AL,ROW()),1)</f>
        <v>0</v>
      </c>
      <c r="G1950" s="8">
        <f>ROUND(INDEX([1]Calculation!L:L,ROW()),0)</f>
        <v>0</v>
      </c>
      <c r="H1950" s="8">
        <f>ROUND(INDEX([1]Calculation!M:M,ROW()),0)</f>
        <v>0</v>
      </c>
      <c r="I1950" s="8">
        <f>ROUND(INDEX([1]Calculation!N:N,ROW()),0)</f>
        <v>0</v>
      </c>
      <c r="J1950" s="8">
        <f>ROUND(INDEX([1]Calculation!O:O,ROW()),0)</f>
        <v>0</v>
      </c>
      <c r="K1950" s="8">
        <f>ROUND(INDEX([1]Calculation!P:P,ROW()),0)</f>
        <v>0</v>
      </c>
      <c r="L1950" s="8">
        <f>ROUND(INDEX([1]Calculation!Q:Q,ROW()),0)</f>
        <v>0</v>
      </c>
      <c r="M1950" s="8">
        <f>ROUND(INDEX([1]Calculation!R:R,ROW()),0)</f>
        <v>0</v>
      </c>
      <c r="N1950" s="8">
        <f>ROUND(INDEX([1]Calculation!S:S,ROW()),0)</f>
        <v>0</v>
      </c>
      <c r="O1950" s="8">
        <f>ROUND(INDEX([1]Calculation!T:T,ROW()),0)</f>
        <v>0</v>
      </c>
      <c r="P1950" s="8">
        <f>INDEX([1]Calculation!CB:CB,ROW())</f>
        <v>0</v>
      </c>
    </row>
    <row r="1951" spans="1:16">
      <c r="A1951">
        <f>INDEX([1]Calculation!$F:$F,ROW())</f>
        <v>0</v>
      </c>
      <c r="B1951">
        <f>INDEX([1]Calculation!$D:$D,ROW())</f>
        <v>0</v>
      </c>
      <c r="C1951" t="str">
        <f>IF(INDEX([1]Calculation!$G:$G,ROW())=0,"-",INDEX([1]Calculation!$G:$G,ROW()))</f>
        <v>-</v>
      </c>
      <c r="D1951" t="str">
        <f>INDEX([1]Calculation!$J:$J,ROW())&amp;"  "&amp;INDEX([1]Calculation!$K:$K,ROW())</f>
        <v xml:space="preserve">  </v>
      </c>
      <c r="E1951" s="19">
        <f>INDEX([1]Calculation!$I:$I,ROW())</f>
        <v>0</v>
      </c>
      <c r="F1951" s="12">
        <f>ROUND(INDEX([1]Calculation!AL:AL,ROW()),1)</f>
        <v>0</v>
      </c>
      <c r="G1951" s="8">
        <f>ROUND(INDEX([1]Calculation!L:L,ROW()),0)</f>
        <v>0</v>
      </c>
      <c r="H1951" s="8">
        <f>ROUND(INDEX([1]Calculation!M:M,ROW()),0)</f>
        <v>0</v>
      </c>
      <c r="I1951" s="8">
        <f>ROUND(INDEX([1]Calculation!N:N,ROW()),0)</f>
        <v>0</v>
      </c>
      <c r="J1951" s="8">
        <f>ROUND(INDEX([1]Calculation!O:O,ROW()),0)</f>
        <v>0</v>
      </c>
      <c r="K1951" s="8">
        <f>ROUND(INDEX([1]Calculation!P:P,ROW()),0)</f>
        <v>0</v>
      </c>
      <c r="L1951" s="8">
        <f>ROUND(INDEX([1]Calculation!Q:Q,ROW()),0)</f>
        <v>0</v>
      </c>
      <c r="M1951" s="8">
        <f>ROUND(INDEX([1]Calculation!R:R,ROW()),0)</f>
        <v>0</v>
      </c>
      <c r="N1951" s="8">
        <f>ROUND(INDEX([1]Calculation!S:S,ROW()),0)</f>
        <v>0</v>
      </c>
      <c r="O1951" s="8">
        <f>ROUND(INDEX([1]Calculation!T:T,ROW()),0)</f>
        <v>0</v>
      </c>
      <c r="P1951" s="8">
        <f>INDEX([1]Calculation!CB:CB,ROW())</f>
        <v>0</v>
      </c>
    </row>
    <row r="1952" spans="1:16">
      <c r="A1952">
        <f>INDEX([1]Calculation!$F:$F,ROW())</f>
        <v>0</v>
      </c>
      <c r="B1952">
        <f>INDEX([1]Calculation!$D:$D,ROW())</f>
        <v>0</v>
      </c>
      <c r="C1952" t="str">
        <f>IF(INDEX([1]Calculation!$G:$G,ROW())=0,"-",INDEX([1]Calculation!$G:$G,ROW()))</f>
        <v>-</v>
      </c>
      <c r="D1952" t="str">
        <f>INDEX([1]Calculation!$J:$J,ROW())&amp;"  "&amp;INDEX([1]Calculation!$K:$K,ROW())</f>
        <v xml:space="preserve">  </v>
      </c>
      <c r="E1952" s="19">
        <f>INDEX([1]Calculation!$I:$I,ROW())</f>
        <v>0</v>
      </c>
      <c r="F1952" s="12">
        <f>ROUND(INDEX([1]Calculation!AL:AL,ROW()),1)</f>
        <v>0</v>
      </c>
      <c r="G1952" s="8">
        <f>ROUND(INDEX([1]Calculation!L:L,ROW()),0)</f>
        <v>0</v>
      </c>
      <c r="H1952" s="8">
        <f>ROUND(INDEX([1]Calculation!M:M,ROW()),0)</f>
        <v>0</v>
      </c>
      <c r="I1952" s="8">
        <f>ROUND(INDEX([1]Calculation!N:N,ROW()),0)</f>
        <v>0</v>
      </c>
      <c r="J1952" s="8">
        <f>ROUND(INDEX([1]Calculation!O:O,ROW()),0)</f>
        <v>0</v>
      </c>
      <c r="K1952" s="8">
        <f>ROUND(INDEX([1]Calculation!P:P,ROW()),0)</f>
        <v>0</v>
      </c>
      <c r="L1952" s="8">
        <f>ROUND(INDEX([1]Calculation!Q:Q,ROW()),0)</f>
        <v>0</v>
      </c>
      <c r="M1952" s="8">
        <f>ROUND(INDEX([1]Calculation!R:R,ROW()),0)</f>
        <v>0</v>
      </c>
      <c r="N1952" s="8">
        <f>ROUND(INDEX([1]Calculation!S:S,ROW()),0)</f>
        <v>0</v>
      </c>
      <c r="O1952" s="8">
        <f>ROUND(INDEX([1]Calculation!T:T,ROW()),0)</f>
        <v>0</v>
      </c>
      <c r="P1952" s="8">
        <f>INDEX([1]Calculation!CB:CB,ROW())</f>
        <v>0</v>
      </c>
    </row>
    <row r="1953" spans="1:16">
      <c r="A1953">
        <f>INDEX([1]Calculation!$F:$F,ROW())</f>
        <v>0</v>
      </c>
      <c r="B1953">
        <f>INDEX([1]Calculation!$D:$D,ROW())</f>
        <v>0</v>
      </c>
      <c r="C1953" t="str">
        <f>IF(INDEX([1]Calculation!$G:$G,ROW())=0,"-",INDEX([1]Calculation!$G:$G,ROW()))</f>
        <v>-</v>
      </c>
      <c r="D1953" t="str">
        <f>INDEX([1]Calculation!$J:$J,ROW())&amp;"  "&amp;INDEX([1]Calculation!$K:$K,ROW())</f>
        <v xml:space="preserve">  </v>
      </c>
      <c r="E1953" s="19">
        <f>INDEX([1]Calculation!$I:$I,ROW())</f>
        <v>0</v>
      </c>
      <c r="F1953" s="12">
        <f>ROUND(INDEX([1]Calculation!AL:AL,ROW()),1)</f>
        <v>0</v>
      </c>
      <c r="G1953" s="8">
        <f>ROUND(INDEX([1]Calculation!L:L,ROW()),0)</f>
        <v>0</v>
      </c>
      <c r="H1953" s="8">
        <f>ROUND(INDEX([1]Calculation!M:M,ROW()),0)</f>
        <v>0</v>
      </c>
      <c r="I1953" s="8">
        <f>ROUND(INDEX([1]Calculation!N:N,ROW()),0)</f>
        <v>0</v>
      </c>
      <c r="J1953" s="8">
        <f>ROUND(INDEX([1]Calculation!O:O,ROW()),0)</f>
        <v>0</v>
      </c>
      <c r="K1953" s="8">
        <f>ROUND(INDEX([1]Calculation!P:P,ROW()),0)</f>
        <v>0</v>
      </c>
      <c r="L1953" s="8">
        <f>ROUND(INDEX([1]Calculation!Q:Q,ROW()),0)</f>
        <v>0</v>
      </c>
      <c r="M1953" s="8">
        <f>ROUND(INDEX([1]Calculation!R:R,ROW()),0)</f>
        <v>0</v>
      </c>
      <c r="N1953" s="8">
        <f>ROUND(INDEX([1]Calculation!S:S,ROW()),0)</f>
        <v>0</v>
      </c>
      <c r="O1953" s="8">
        <f>ROUND(INDEX([1]Calculation!T:T,ROW()),0)</f>
        <v>0</v>
      </c>
      <c r="P1953" s="8">
        <f>INDEX([1]Calculation!CB:CB,ROW())</f>
        <v>0</v>
      </c>
    </row>
    <row r="1954" spans="1:16">
      <c r="A1954">
        <f>INDEX([1]Calculation!$F:$F,ROW())</f>
        <v>0</v>
      </c>
      <c r="B1954">
        <f>INDEX([1]Calculation!$D:$D,ROW())</f>
        <v>0</v>
      </c>
      <c r="C1954" t="str">
        <f>IF(INDEX([1]Calculation!$G:$G,ROW())=0,"-",INDEX([1]Calculation!$G:$G,ROW()))</f>
        <v>-</v>
      </c>
      <c r="D1954" t="str">
        <f>INDEX([1]Calculation!$J:$J,ROW())&amp;"  "&amp;INDEX([1]Calculation!$K:$K,ROW())</f>
        <v xml:space="preserve">  </v>
      </c>
      <c r="E1954" s="19">
        <f>INDEX([1]Calculation!$I:$I,ROW())</f>
        <v>0</v>
      </c>
      <c r="F1954" s="12">
        <f>ROUND(INDEX([1]Calculation!AL:AL,ROW()),1)</f>
        <v>0</v>
      </c>
      <c r="G1954" s="8">
        <f>ROUND(INDEX([1]Calculation!L:L,ROW()),0)</f>
        <v>0</v>
      </c>
      <c r="H1954" s="8">
        <f>ROUND(INDEX([1]Calculation!M:M,ROW()),0)</f>
        <v>0</v>
      </c>
      <c r="I1954" s="8">
        <f>ROUND(INDEX([1]Calculation!N:N,ROW()),0)</f>
        <v>0</v>
      </c>
      <c r="J1954" s="8">
        <f>ROUND(INDEX([1]Calculation!O:O,ROW()),0)</f>
        <v>0</v>
      </c>
      <c r="K1954" s="8">
        <f>ROUND(INDEX([1]Calculation!P:P,ROW()),0)</f>
        <v>0</v>
      </c>
      <c r="L1954" s="8">
        <f>ROUND(INDEX([1]Calculation!Q:Q,ROW()),0)</f>
        <v>0</v>
      </c>
      <c r="M1954" s="8">
        <f>ROUND(INDEX([1]Calculation!R:R,ROW()),0)</f>
        <v>0</v>
      </c>
      <c r="N1954" s="8">
        <f>ROUND(INDEX([1]Calculation!S:S,ROW()),0)</f>
        <v>0</v>
      </c>
      <c r="O1954" s="8">
        <f>ROUND(INDEX([1]Calculation!T:T,ROW()),0)</f>
        <v>0</v>
      </c>
      <c r="P1954" s="8">
        <f>INDEX([1]Calculation!CB:CB,ROW())</f>
        <v>0</v>
      </c>
    </row>
    <row r="1955" spans="1:16">
      <c r="A1955">
        <f>INDEX([1]Calculation!$F:$F,ROW())</f>
        <v>0</v>
      </c>
      <c r="B1955">
        <f>INDEX([1]Calculation!$D:$D,ROW())</f>
        <v>0</v>
      </c>
      <c r="C1955" t="str">
        <f>IF(INDEX([1]Calculation!$G:$G,ROW())=0,"-",INDEX([1]Calculation!$G:$G,ROW()))</f>
        <v>-</v>
      </c>
      <c r="D1955" t="str">
        <f>INDEX([1]Calculation!$J:$J,ROW())&amp;"  "&amp;INDEX([1]Calculation!$K:$K,ROW())</f>
        <v xml:space="preserve">  </v>
      </c>
      <c r="E1955" s="19">
        <f>INDEX([1]Calculation!$I:$I,ROW())</f>
        <v>0</v>
      </c>
      <c r="F1955" s="12">
        <f>ROUND(INDEX([1]Calculation!AL:AL,ROW()),1)</f>
        <v>0</v>
      </c>
      <c r="G1955" s="8">
        <f>ROUND(INDEX([1]Calculation!L:L,ROW()),0)</f>
        <v>0</v>
      </c>
      <c r="H1955" s="8">
        <f>ROUND(INDEX([1]Calculation!M:M,ROW()),0)</f>
        <v>0</v>
      </c>
      <c r="I1955" s="8">
        <f>ROUND(INDEX([1]Calculation!N:N,ROW()),0)</f>
        <v>0</v>
      </c>
      <c r="J1955" s="8">
        <f>ROUND(INDEX([1]Calculation!O:O,ROW()),0)</f>
        <v>0</v>
      </c>
      <c r="K1955" s="8">
        <f>ROUND(INDEX([1]Calculation!P:P,ROW()),0)</f>
        <v>0</v>
      </c>
      <c r="L1955" s="8">
        <f>ROUND(INDEX([1]Calculation!Q:Q,ROW()),0)</f>
        <v>0</v>
      </c>
      <c r="M1955" s="8">
        <f>ROUND(INDEX([1]Calculation!R:R,ROW()),0)</f>
        <v>0</v>
      </c>
      <c r="N1955" s="8">
        <f>ROUND(INDEX([1]Calculation!S:S,ROW()),0)</f>
        <v>0</v>
      </c>
      <c r="O1955" s="8">
        <f>ROUND(INDEX([1]Calculation!T:T,ROW()),0)</f>
        <v>0</v>
      </c>
      <c r="P1955" s="8">
        <f>INDEX([1]Calculation!CB:CB,ROW())</f>
        <v>0</v>
      </c>
    </row>
    <row r="1956" spans="1:16">
      <c r="A1956">
        <f>INDEX([1]Calculation!$F:$F,ROW())</f>
        <v>0</v>
      </c>
      <c r="B1956">
        <f>INDEX([1]Calculation!$D:$D,ROW())</f>
        <v>0</v>
      </c>
      <c r="C1956" t="str">
        <f>IF(INDEX([1]Calculation!$G:$G,ROW())=0,"-",INDEX([1]Calculation!$G:$G,ROW()))</f>
        <v>-</v>
      </c>
      <c r="D1956" t="str">
        <f>INDEX([1]Calculation!$J:$J,ROW())&amp;"  "&amp;INDEX([1]Calculation!$K:$K,ROW())</f>
        <v xml:space="preserve">  </v>
      </c>
      <c r="E1956" s="19">
        <f>INDEX([1]Calculation!$I:$I,ROW())</f>
        <v>0</v>
      </c>
      <c r="F1956" s="12">
        <f>ROUND(INDEX([1]Calculation!AL:AL,ROW()),1)</f>
        <v>0</v>
      </c>
      <c r="G1956" s="8">
        <f>ROUND(INDEX([1]Calculation!L:L,ROW()),0)</f>
        <v>0</v>
      </c>
      <c r="H1956" s="8">
        <f>ROUND(INDEX([1]Calculation!M:M,ROW()),0)</f>
        <v>0</v>
      </c>
      <c r="I1956" s="8">
        <f>ROUND(INDEX([1]Calculation!N:N,ROW()),0)</f>
        <v>0</v>
      </c>
      <c r="J1956" s="8">
        <f>ROUND(INDEX([1]Calculation!O:O,ROW()),0)</f>
        <v>0</v>
      </c>
      <c r="K1956" s="8">
        <f>ROUND(INDEX([1]Calculation!P:P,ROW()),0)</f>
        <v>0</v>
      </c>
      <c r="L1956" s="8">
        <f>ROUND(INDEX([1]Calculation!Q:Q,ROW()),0)</f>
        <v>0</v>
      </c>
      <c r="M1956" s="8">
        <f>ROUND(INDEX([1]Calculation!R:R,ROW()),0)</f>
        <v>0</v>
      </c>
      <c r="N1956" s="8">
        <f>ROUND(INDEX([1]Calculation!S:S,ROW()),0)</f>
        <v>0</v>
      </c>
      <c r="O1956" s="8">
        <f>ROUND(INDEX([1]Calculation!T:T,ROW()),0)</f>
        <v>0</v>
      </c>
      <c r="P1956" s="8">
        <f>INDEX([1]Calculation!CB:CB,ROW())</f>
        <v>0</v>
      </c>
    </row>
    <row r="1957" spans="1:16">
      <c r="A1957">
        <f>INDEX([1]Calculation!$F:$F,ROW())</f>
        <v>0</v>
      </c>
      <c r="B1957">
        <f>INDEX([1]Calculation!$D:$D,ROW())</f>
        <v>0</v>
      </c>
      <c r="C1957" t="str">
        <f>IF(INDEX([1]Calculation!$G:$G,ROW())=0,"-",INDEX([1]Calculation!$G:$G,ROW()))</f>
        <v>-</v>
      </c>
      <c r="D1957" t="str">
        <f>INDEX([1]Calculation!$J:$J,ROW())&amp;"  "&amp;INDEX([1]Calculation!$K:$K,ROW())</f>
        <v xml:space="preserve">  </v>
      </c>
      <c r="E1957" s="19">
        <f>INDEX([1]Calculation!$I:$I,ROW())</f>
        <v>0</v>
      </c>
      <c r="F1957" s="12">
        <f>ROUND(INDEX([1]Calculation!AL:AL,ROW()),1)</f>
        <v>0</v>
      </c>
      <c r="G1957" s="8">
        <f>ROUND(INDEX([1]Calculation!L:L,ROW()),0)</f>
        <v>0</v>
      </c>
      <c r="H1957" s="8">
        <f>ROUND(INDEX([1]Calculation!M:M,ROW()),0)</f>
        <v>0</v>
      </c>
      <c r="I1957" s="8">
        <f>ROUND(INDEX([1]Calculation!N:N,ROW()),0)</f>
        <v>0</v>
      </c>
      <c r="J1957" s="8">
        <f>ROUND(INDEX([1]Calculation!O:O,ROW()),0)</f>
        <v>0</v>
      </c>
      <c r="K1957" s="8">
        <f>ROUND(INDEX([1]Calculation!P:P,ROW()),0)</f>
        <v>0</v>
      </c>
      <c r="L1957" s="8">
        <f>ROUND(INDEX([1]Calculation!Q:Q,ROW()),0)</f>
        <v>0</v>
      </c>
      <c r="M1957" s="8">
        <f>ROUND(INDEX([1]Calculation!R:R,ROW()),0)</f>
        <v>0</v>
      </c>
      <c r="N1957" s="8">
        <f>ROUND(INDEX([1]Calculation!S:S,ROW()),0)</f>
        <v>0</v>
      </c>
      <c r="O1957" s="8">
        <f>ROUND(INDEX([1]Calculation!T:T,ROW()),0)</f>
        <v>0</v>
      </c>
      <c r="P1957" s="8">
        <f>INDEX([1]Calculation!CB:CB,ROW())</f>
        <v>0</v>
      </c>
    </row>
    <row r="1958" spans="1:16">
      <c r="A1958">
        <f>INDEX([1]Calculation!$F:$F,ROW())</f>
        <v>0</v>
      </c>
      <c r="B1958">
        <f>INDEX([1]Calculation!$D:$D,ROW())</f>
        <v>0</v>
      </c>
      <c r="C1958" t="str">
        <f>IF(INDEX([1]Calculation!$G:$G,ROW())=0,"-",INDEX([1]Calculation!$G:$G,ROW()))</f>
        <v>-</v>
      </c>
      <c r="D1958" t="str">
        <f>INDEX([1]Calculation!$J:$J,ROW())&amp;"  "&amp;INDEX([1]Calculation!$K:$K,ROW())</f>
        <v xml:space="preserve">  </v>
      </c>
      <c r="E1958" s="19">
        <f>INDEX([1]Calculation!$I:$I,ROW())</f>
        <v>0</v>
      </c>
      <c r="F1958" s="12">
        <f>ROUND(INDEX([1]Calculation!AL:AL,ROW()),1)</f>
        <v>0</v>
      </c>
      <c r="G1958" s="8">
        <f>ROUND(INDEX([1]Calculation!L:L,ROW()),0)</f>
        <v>0</v>
      </c>
      <c r="H1958" s="8">
        <f>ROUND(INDEX([1]Calculation!M:M,ROW()),0)</f>
        <v>0</v>
      </c>
      <c r="I1958" s="8">
        <f>ROUND(INDEX([1]Calculation!N:N,ROW()),0)</f>
        <v>0</v>
      </c>
      <c r="J1958" s="8">
        <f>ROUND(INDEX([1]Calculation!O:O,ROW()),0)</f>
        <v>0</v>
      </c>
      <c r="K1958" s="8">
        <f>ROUND(INDEX([1]Calculation!P:P,ROW()),0)</f>
        <v>0</v>
      </c>
      <c r="L1958" s="8">
        <f>ROUND(INDEX([1]Calculation!Q:Q,ROW()),0)</f>
        <v>0</v>
      </c>
      <c r="M1958" s="8">
        <f>ROUND(INDEX([1]Calculation!R:R,ROW()),0)</f>
        <v>0</v>
      </c>
      <c r="N1958" s="8">
        <f>ROUND(INDEX([1]Calculation!S:S,ROW()),0)</f>
        <v>0</v>
      </c>
      <c r="O1958" s="8">
        <f>ROUND(INDEX([1]Calculation!T:T,ROW()),0)</f>
        <v>0</v>
      </c>
      <c r="P1958" s="8">
        <f>INDEX([1]Calculation!CB:CB,ROW())</f>
        <v>0</v>
      </c>
    </row>
    <row r="1959" spans="1:16">
      <c r="A1959">
        <f>INDEX([1]Calculation!$F:$F,ROW())</f>
        <v>0</v>
      </c>
      <c r="B1959">
        <f>INDEX([1]Calculation!$D:$D,ROW())</f>
        <v>0</v>
      </c>
      <c r="C1959" t="str">
        <f>IF(INDEX([1]Calculation!$G:$G,ROW())=0,"-",INDEX([1]Calculation!$G:$G,ROW()))</f>
        <v>-</v>
      </c>
      <c r="D1959" t="str">
        <f>INDEX([1]Calculation!$J:$J,ROW())&amp;"  "&amp;INDEX([1]Calculation!$K:$K,ROW())</f>
        <v xml:space="preserve">  </v>
      </c>
      <c r="E1959" s="19">
        <f>INDEX([1]Calculation!$I:$I,ROW())</f>
        <v>0</v>
      </c>
      <c r="F1959" s="12">
        <f>ROUND(INDEX([1]Calculation!AL:AL,ROW()),1)</f>
        <v>0</v>
      </c>
      <c r="G1959" s="8">
        <f>ROUND(INDEX([1]Calculation!L:L,ROW()),0)</f>
        <v>0</v>
      </c>
      <c r="H1959" s="8">
        <f>ROUND(INDEX([1]Calculation!M:M,ROW()),0)</f>
        <v>0</v>
      </c>
      <c r="I1959" s="8">
        <f>ROUND(INDEX([1]Calculation!N:N,ROW()),0)</f>
        <v>0</v>
      </c>
      <c r="J1959" s="8">
        <f>ROUND(INDEX([1]Calculation!O:O,ROW()),0)</f>
        <v>0</v>
      </c>
      <c r="K1959" s="8">
        <f>ROUND(INDEX([1]Calculation!P:P,ROW()),0)</f>
        <v>0</v>
      </c>
      <c r="L1959" s="8">
        <f>ROUND(INDEX([1]Calculation!Q:Q,ROW()),0)</f>
        <v>0</v>
      </c>
      <c r="M1959" s="8">
        <f>ROUND(INDEX([1]Calculation!R:R,ROW()),0)</f>
        <v>0</v>
      </c>
      <c r="N1959" s="8">
        <f>ROUND(INDEX([1]Calculation!S:S,ROW()),0)</f>
        <v>0</v>
      </c>
      <c r="O1959" s="8">
        <f>ROUND(INDEX([1]Calculation!T:T,ROW()),0)</f>
        <v>0</v>
      </c>
      <c r="P1959" s="8">
        <f>INDEX([1]Calculation!CB:CB,ROW())</f>
        <v>0</v>
      </c>
    </row>
    <row r="1960" spans="1:16">
      <c r="A1960">
        <f>INDEX([1]Calculation!$F:$F,ROW())</f>
        <v>0</v>
      </c>
      <c r="B1960">
        <f>INDEX([1]Calculation!$D:$D,ROW())</f>
        <v>0</v>
      </c>
      <c r="C1960" t="str">
        <f>IF(INDEX([1]Calculation!$G:$G,ROW())=0,"-",INDEX([1]Calculation!$G:$G,ROW()))</f>
        <v>-</v>
      </c>
      <c r="D1960" t="str">
        <f>INDEX([1]Calculation!$J:$J,ROW())&amp;"  "&amp;INDEX([1]Calculation!$K:$K,ROW())</f>
        <v xml:space="preserve">  </v>
      </c>
      <c r="E1960" s="19">
        <f>INDEX([1]Calculation!$I:$I,ROW())</f>
        <v>0</v>
      </c>
      <c r="F1960" s="12">
        <f>ROUND(INDEX([1]Calculation!AL:AL,ROW()),1)</f>
        <v>0</v>
      </c>
      <c r="G1960" s="8">
        <f>ROUND(INDEX([1]Calculation!L:L,ROW()),0)</f>
        <v>0</v>
      </c>
      <c r="H1960" s="8">
        <f>ROUND(INDEX([1]Calculation!M:M,ROW()),0)</f>
        <v>0</v>
      </c>
      <c r="I1960" s="8">
        <f>ROUND(INDEX([1]Calculation!N:N,ROW()),0)</f>
        <v>0</v>
      </c>
      <c r="J1960" s="8">
        <f>ROUND(INDEX([1]Calculation!O:O,ROW()),0)</f>
        <v>0</v>
      </c>
      <c r="K1960" s="8">
        <f>ROUND(INDEX([1]Calculation!P:P,ROW()),0)</f>
        <v>0</v>
      </c>
      <c r="L1960" s="8">
        <f>ROUND(INDEX([1]Calculation!Q:Q,ROW()),0)</f>
        <v>0</v>
      </c>
      <c r="M1960" s="8">
        <f>ROUND(INDEX([1]Calculation!R:R,ROW()),0)</f>
        <v>0</v>
      </c>
      <c r="N1960" s="8">
        <f>ROUND(INDEX([1]Calculation!S:S,ROW()),0)</f>
        <v>0</v>
      </c>
      <c r="O1960" s="8">
        <f>ROUND(INDEX([1]Calculation!T:T,ROW()),0)</f>
        <v>0</v>
      </c>
      <c r="P1960" s="8">
        <f>INDEX([1]Calculation!CB:CB,ROW())</f>
        <v>0</v>
      </c>
    </row>
    <row r="1961" spans="1:16">
      <c r="A1961">
        <f>INDEX([1]Calculation!$F:$F,ROW())</f>
        <v>0</v>
      </c>
      <c r="B1961">
        <f>INDEX([1]Calculation!$D:$D,ROW())</f>
        <v>0</v>
      </c>
      <c r="C1961" t="str">
        <f>IF(INDEX([1]Calculation!$G:$G,ROW())=0,"-",INDEX([1]Calculation!$G:$G,ROW()))</f>
        <v>-</v>
      </c>
      <c r="D1961" t="str">
        <f>INDEX([1]Calculation!$J:$J,ROW())&amp;"  "&amp;INDEX([1]Calculation!$K:$K,ROW())</f>
        <v xml:space="preserve">  </v>
      </c>
      <c r="E1961" s="19">
        <f>INDEX([1]Calculation!$I:$I,ROW())</f>
        <v>0</v>
      </c>
      <c r="F1961" s="12">
        <f>ROUND(INDEX([1]Calculation!AL:AL,ROW()),1)</f>
        <v>0</v>
      </c>
      <c r="G1961" s="8">
        <f>ROUND(INDEX([1]Calculation!L:L,ROW()),0)</f>
        <v>0</v>
      </c>
      <c r="H1961" s="8">
        <f>ROUND(INDEX([1]Calculation!M:M,ROW()),0)</f>
        <v>0</v>
      </c>
      <c r="I1961" s="8">
        <f>ROUND(INDEX([1]Calculation!N:N,ROW()),0)</f>
        <v>0</v>
      </c>
      <c r="J1961" s="8">
        <f>ROUND(INDEX([1]Calculation!O:O,ROW()),0)</f>
        <v>0</v>
      </c>
      <c r="K1961" s="8">
        <f>ROUND(INDEX([1]Calculation!P:P,ROW()),0)</f>
        <v>0</v>
      </c>
      <c r="L1961" s="8">
        <f>ROUND(INDEX([1]Calculation!Q:Q,ROW()),0)</f>
        <v>0</v>
      </c>
      <c r="M1961" s="8">
        <f>ROUND(INDEX([1]Calculation!R:R,ROW()),0)</f>
        <v>0</v>
      </c>
      <c r="N1961" s="8">
        <f>ROUND(INDEX([1]Calculation!S:S,ROW()),0)</f>
        <v>0</v>
      </c>
      <c r="O1961" s="8">
        <f>ROUND(INDEX([1]Calculation!T:T,ROW()),0)</f>
        <v>0</v>
      </c>
      <c r="P1961" s="8">
        <f>INDEX([1]Calculation!CB:CB,ROW())</f>
        <v>0</v>
      </c>
    </row>
    <row r="1962" spans="1:16">
      <c r="A1962">
        <f>INDEX([1]Calculation!$F:$F,ROW())</f>
        <v>0</v>
      </c>
      <c r="B1962">
        <f>INDEX([1]Calculation!$D:$D,ROW())</f>
        <v>0</v>
      </c>
      <c r="C1962" t="str">
        <f>IF(INDEX([1]Calculation!$G:$G,ROW())=0,"-",INDEX([1]Calculation!$G:$G,ROW()))</f>
        <v>-</v>
      </c>
      <c r="D1962" t="str">
        <f>INDEX([1]Calculation!$J:$J,ROW())&amp;"  "&amp;INDEX([1]Calculation!$K:$K,ROW())</f>
        <v xml:space="preserve">  </v>
      </c>
      <c r="E1962" s="19">
        <f>INDEX([1]Calculation!$I:$I,ROW())</f>
        <v>0</v>
      </c>
      <c r="F1962" s="12">
        <f>ROUND(INDEX([1]Calculation!AL:AL,ROW()),1)</f>
        <v>0</v>
      </c>
      <c r="G1962" s="8">
        <f>ROUND(INDEX([1]Calculation!L:L,ROW()),0)</f>
        <v>0</v>
      </c>
      <c r="H1962" s="8">
        <f>ROUND(INDEX([1]Calculation!M:M,ROW()),0)</f>
        <v>0</v>
      </c>
      <c r="I1962" s="8">
        <f>ROUND(INDEX([1]Calculation!N:N,ROW()),0)</f>
        <v>0</v>
      </c>
      <c r="J1962" s="8">
        <f>ROUND(INDEX([1]Calculation!O:O,ROW()),0)</f>
        <v>0</v>
      </c>
      <c r="K1962" s="8">
        <f>ROUND(INDEX([1]Calculation!P:P,ROW()),0)</f>
        <v>0</v>
      </c>
      <c r="L1962" s="8">
        <f>ROUND(INDEX([1]Calculation!Q:Q,ROW()),0)</f>
        <v>0</v>
      </c>
      <c r="M1962" s="8">
        <f>ROUND(INDEX([1]Calculation!R:R,ROW()),0)</f>
        <v>0</v>
      </c>
      <c r="N1962" s="8">
        <f>ROUND(INDEX([1]Calculation!S:S,ROW()),0)</f>
        <v>0</v>
      </c>
      <c r="O1962" s="8">
        <f>ROUND(INDEX([1]Calculation!T:T,ROW()),0)</f>
        <v>0</v>
      </c>
      <c r="P1962" s="8">
        <f>INDEX([1]Calculation!CB:CB,ROW())</f>
        <v>0</v>
      </c>
    </row>
    <row r="1963" spans="1:16">
      <c r="A1963">
        <f>INDEX([1]Calculation!$F:$F,ROW())</f>
        <v>0</v>
      </c>
      <c r="B1963">
        <f>INDEX([1]Calculation!$D:$D,ROW())</f>
        <v>0</v>
      </c>
      <c r="C1963" t="str">
        <f>IF(INDEX([1]Calculation!$G:$G,ROW())=0,"-",INDEX([1]Calculation!$G:$G,ROW()))</f>
        <v>-</v>
      </c>
      <c r="D1963" t="str">
        <f>INDEX([1]Calculation!$J:$J,ROW())&amp;"  "&amp;INDEX([1]Calculation!$K:$K,ROW())</f>
        <v xml:space="preserve">  </v>
      </c>
      <c r="E1963" s="19">
        <f>INDEX([1]Calculation!$I:$I,ROW())</f>
        <v>0</v>
      </c>
      <c r="F1963" s="12">
        <f>ROUND(INDEX([1]Calculation!AL:AL,ROW()),1)</f>
        <v>0</v>
      </c>
      <c r="G1963" s="8">
        <f>ROUND(INDEX([1]Calculation!L:L,ROW()),0)</f>
        <v>0</v>
      </c>
      <c r="H1963" s="8">
        <f>ROUND(INDEX([1]Calculation!M:M,ROW()),0)</f>
        <v>0</v>
      </c>
      <c r="I1963" s="8">
        <f>ROUND(INDEX([1]Calculation!N:N,ROW()),0)</f>
        <v>0</v>
      </c>
      <c r="J1963" s="8">
        <f>ROUND(INDEX([1]Calculation!O:O,ROW()),0)</f>
        <v>0</v>
      </c>
      <c r="K1963" s="8">
        <f>ROUND(INDEX([1]Calculation!P:P,ROW()),0)</f>
        <v>0</v>
      </c>
      <c r="L1963" s="8">
        <f>ROUND(INDEX([1]Calculation!Q:Q,ROW()),0)</f>
        <v>0</v>
      </c>
      <c r="M1963" s="8">
        <f>ROUND(INDEX([1]Calculation!R:R,ROW()),0)</f>
        <v>0</v>
      </c>
      <c r="N1963" s="8">
        <f>ROUND(INDEX([1]Calculation!S:S,ROW()),0)</f>
        <v>0</v>
      </c>
      <c r="O1963" s="8">
        <f>ROUND(INDEX([1]Calculation!T:T,ROW()),0)</f>
        <v>0</v>
      </c>
      <c r="P1963" s="8">
        <f>INDEX([1]Calculation!CB:CB,ROW())</f>
        <v>0</v>
      </c>
    </row>
    <row r="1964" spans="1:16">
      <c r="A1964">
        <f>INDEX([1]Calculation!$F:$F,ROW())</f>
        <v>0</v>
      </c>
      <c r="B1964">
        <f>INDEX([1]Calculation!$D:$D,ROW())</f>
        <v>0</v>
      </c>
      <c r="C1964" t="str">
        <f>IF(INDEX([1]Calculation!$G:$G,ROW())=0,"-",INDEX([1]Calculation!$G:$G,ROW()))</f>
        <v>-</v>
      </c>
      <c r="D1964" t="str">
        <f>INDEX([1]Calculation!$J:$J,ROW())&amp;"  "&amp;INDEX([1]Calculation!$K:$K,ROW())</f>
        <v xml:space="preserve">  </v>
      </c>
      <c r="E1964" s="19">
        <f>INDEX([1]Calculation!$I:$I,ROW())</f>
        <v>0</v>
      </c>
      <c r="F1964" s="12">
        <f>ROUND(INDEX([1]Calculation!AL:AL,ROW()),1)</f>
        <v>0</v>
      </c>
      <c r="G1964" s="8">
        <f>ROUND(INDEX([1]Calculation!L:L,ROW()),0)</f>
        <v>0</v>
      </c>
      <c r="H1964" s="8">
        <f>ROUND(INDEX([1]Calculation!M:M,ROW()),0)</f>
        <v>0</v>
      </c>
      <c r="I1964" s="8">
        <f>ROUND(INDEX([1]Calculation!N:N,ROW()),0)</f>
        <v>0</v>
      </c>
      <c r="J1964" s="8">
        <f>ROUND(INDEX([1]Calculation!O:O,ROW()),0)</f>
        <v>0</v>
      </c>
      <c r="K1964" s="8">
        <f>ROUND(INDEX([1]Calculation!P:P,ROW()),0)</f>
        <v>0</v>
      </c>
      <c r="L1964" s="8">
        <f>ROUND(INDEX([1]Calculation!Q:Q,ROW()),0)</f>
        <v>0</v>
      </c>
      <c r="M1964" s="8">
        <f>ROUND(INDEX([1]Calculation!R:R,ROW()),0)</f>
        <v>0</v>
      </c>
      <c r="N1964" s="8">
        <f>ROUND(INDEX([1]Calculation!S:S,ROW()),0)</f>
        <v>0</v>
      </c>
      <c r="O1964" s="8">
        <f>ROUND(INDEX([1]Calculation!T:T,ROW()),0)</f>
        <v>0</v>
      </c>
      <c r="P1964" s="8">
        <f>INDEX([1]Calculation!CB:CB,ROW())</f>
        <v>0</v>
      </c>
    </row>
    <row r="1965" spans="1:16">
      <c r="A1965">
        <f>INDEX([1]Calculation!$F:$F,ROW())</f>
        <v>0</v>
      </c>
      <c r="B1965">
        <f>INDEX([1]Calculation!$D:$D,ROW())</f>
        <v>0</v>
      </c>
      <c r="C1965" t="str">
        <f>IF(INDEX([1]Calculation!$G:$G,ROW())=0,"-",INDEX([1]Calculation!$G:$G,ROW()))</f>
        <v>-</v>
      </c>
      <c r="D1965" t="str">
        <f>INDEX([1]Calculation!$J:$J,ROW())&amp;"  "&amp;INDEX([1]Calculation!$K:$K,ROW())</f>
        <v xml:space="preserve">  </v>
      </c>
      <c r="E1965" s="19">
        <f>INDEX([1]Calculation!$I:$I,ROW())</f>
        <v>0</v>
      </c>
      <c r="F1965" s="12">
        <f>ROUND(INDEX([1]Calculation!AL:AL,ROW()),1)</f>
        <v>0</v>
      </c>
      <c r="G1965" s="8">
        <f>ROUND(INDEX([1]Calculation!L:L,ROW()),0)</f>
        <v>0</v>
      </c>
      <c r="H1965" s="8">
        <f>ROUND(INDEX([1]Calculation!M:M,ROW()),0)</f>
        <v>0</v>
      </c>
      <c r="I1965" s="8">
        <f>ROUND(INDEX([1]Calculation!N:N,ROW()),0)</f>
        <v>0</v>
      </c>
      <c r="J1965" s="8">
        <f>ROUND(INDEX([1]Calculation!O:O,ROW()),0)</f>
        <v>0</v>
      </c>
      <c r="K1965" s="8">
        <f>ROUND(INDEX([1]Calculation!P:P,ROW()),0)</f>
        <v>0</v>
      </c>
      <c r="L1965" s="8">
        <f>ROUND(INDEX([1]Calculation!Q:Q,ROW()),0)</f>
        <v>0</v>
      </c>
      <c r="M1965" s="8">
        <f>ROUND(INDEX([1]Calculation!R:R,ROW()),0)</f>
        <v>0</v>
      </c>
      <c r="N1965" s="8">
        <f>ROUND(INDEX([1]Calculation!S:S,ROW()),0)</f>
        <v>0</v>
      </c>
      <c r="O1965" s="8">
        <f>ROUND(INDEX([1]Calculation!T:T,ROW()),0)</f>
        <v>0</v>
      </c>
      <c r="P1965" s="8">
        <f>INDEX([1]Calculation!CB:CB,ROW())</f>
        <v>0</v>
      </c>
    </row>
    <row r="1966" spans="1:16">
      <c r="A1966">
        <f>INDEX([1]Calculation!$F:$F,ROW())</f>
        <v>0</v>
      </c>
      <c r="B1966">
        <f>INDEX([1]Calculation!$D:$D,ROW())</f>
        <v>0</v>
      </c>
      <c r="C1966" t="str">
        <f>IF(INDEX([1]Calculation!$G:$G,ROW())=0,"-",INDEX([1]Calculation!$G:$G,ROW()))</f>
        <v>-</v>
      </c>
      <c r="D1966" t="str">
        <f>INDEX([1]Calculation!$J:$J,ROW())&amp;"  "&amp;INDEX([1]Calculation!$K:$K,ROW())</f>
        <v xml:space="preserve">  </v>
      </c>
      <c r="E1966" s="19">
        <f>INDEX([1]Calculation!$I:$I,ROW())</f>
        <v>0</v>
      </c>
      <c r="F1966" s="12">
        <f>ROUND(INDEX([1]Calculation!AL:AL,ROW()),1)</f>
        <v>0</v>
      </c>
      <c r="G1966" s="8">
        <f>ROUND(INDEX([1]Calculation!L:L,ROW()),0)</f>
        <v>0</v>
      </c>
      <c r="H1966" s="8">
        <f>ROUND(INDEX([1]Calculation!M:M,ROW()),0)</f>
        <v>0</v>
      </c>
      <c r="I1966" s="8">
        <f>ROUND(INDEX([1]Calculation!N:N,ROW()),0)</f>
        <v>0</v>
      </c>
      <c r="J1966" s="8">
        <f>ROUND(INDEX([1]Calculation!O:O,ROW()),0)</f>
        <v>0</v>
      </c>
      <c r="K1966" s="8">
        <f>ROUND(INDEX([1]Calculation!P:P,ROW()),0)</f>
        <v>0</v>
      </c>
      <c r="L1966" s="8">
        <f>ROUND(INDEX([1]Calculation!Q:Q,ROW()),0)</f>
        <v>0</v>
      </c>
      <c r="M1966" s="8">
        <f>ROUND(INDEX([1]Calculation!R:R,ROW()),0)</f>
        <v>0</v>
      </c>
      <c r="N1966" s="8">
        <f>ROUND(INDEX([1]Calculation!S:S,ROW()),0)</f>
        <v>0</v>
      </c>
      <c r="O1966" s="8">
        <f>ROUND(INDEX([1]Calculation!T:T,ROW()),0)</f>
        <v>0</v>
      </c>
      <c r="P1966" s="8">
        <f>INDEX([1]Calculation!CB:CB,ROW())</f>
        <v>0</v>
      </c>
    </row>
    <row r="1967" spans="1:16">
      <c r="A1967">
        <f>INDEX([1]Calculation!$F:$F,ROW())</f>
        <v>0</v>
      </c>
      <c r="B1967">
        <f>INDEX([1]Calculation!$D:$D,ROW())</f>
        <v>0</v>
      </c>
      <c r="C1967" t="str">
        <f>IF(INDEX([1]Calculation!$G:$G,ROW())=0,"-",INDEX([1]Calculation!$G:$G,ROW()))</f>
        <v>-</v>
      </c>
      <c r="D1967" t="str">
        <f>INDEX([1]Calculation!$J:$J,ROW())&amp;"  "&amp;INDEX([1]Calculation!$K:$K,ROW())</f>
        <v xml:space="preserve">  </v>
      </c>
      <c r="E1967" s="19">
        <f>INDEX([1]Calculation!$I:$I,ROW())</f>
        <v>0</v>
      </c>
      <c r="F1967" s="12">
        <f>ROUND(INDEX([1]Calculation!AL:AL,ROW()),1)</f>
        <v>0</v>
      </c>
      <c r="G1967" s="8">
        <f>ROUND(INDEX([1]Calculation!L:L,ROW()),0)</f>
        <v>0</v>
      </c>
      <c r="H1967" s="8">
        <f>ROUND(INDEX([1]Calculation!M:M,ROW()),0)</f>
        <v>0</v>
      </c>
      <c r="I1967" s="8">
        <f>ROUND(INDEX([1]Calculation!N:N,ROW()),0)</f>
        <v>0</v>
      </c>
      <c r="J1967" s="8">
        <f>ROUND(INDEX([1]Calculation!O:O,ROW()),0)</f>
        <v>0</v>
      </c>
      <c r="K1967" s="8">
        <f>ROUND(INDEX([1]Calculation!P:P,ROW()),0)</f>
        <v>0</v>
      </c>
      <c r="L1967" s="8">
        <f>ROUND(INDEX([1]Calculation!Q:Q,ROW()),0)</f>
        <v>0</v>
      </c>
      <c r="M1967" s="8">
        <f>ROUND(INDEX([1]Calculation!R:R,ROW()),0)</f>
        <v>0</v>
      </c>
      <c r="N1967" s="8">
        <f>ROUND(INDEX([1]Calculation!S:S,ROW()),0)</f>
        <v>0</v>
      </c>
      <c r="O1967" s="8">
        <f>ROUND(INDEX([1]Calculation!T:T,ROW()),0)</f>
        <v>0</v>
      </c>
      <c r="P1967" s="8">
        <f>INDEX([1]Calculation!CB:CB,ROW())</f>
        <v>0</v>
      </c>
    </row>
    <row r="1968" spans="1:16">
      <c r="A1968">
        <f>INDEX([1]Calculation!$F:$F,ROW())</f>
        <v>0</v>
      </c>
      <c r="B1968">
        <f>INDEX([1]Calculation!$D:$D,ROW())</f>
        <v>0</v>
      </c>
      <c r="C1968" t="str">
        <f>IF(INDEX([1]Calculation!$G:$G,ROW())=0,"-",INDEX([1]Calculation!$G:$G,ROW()))</f>
        <v>-</v>
      </c>
      <c r="D1968" t="str">
        <f>INDEX([1]Calculation!$J:$J,ROW())&amp;"  "&amp;INDEX([1]Calculation!$K:$K,ROW())</f>
        <v xml:space="preserve">  </v>
      </c>
      <c r="E1968" s="19">
        <f>INDEX([1]Calculation!$I:$I,ROW())</f>
        <v>0</v>
      </c>
      <c r="F1968" s="12">
        <f>ROUND(INDEX([1]Calculation!AL:AL,ROW()),1)</f>
        <v>0</v>
      </c>
      <c r="G1968" s="8">
        <f>ROUND(INDEX([1]Calculation!L:L,ROW()),0)</f>
        <v>0</v>
      </c>
      <c r="H1968" s="8">
        <f>ROUND(INDEX([1]Calculation!M:M,ROW()),0)</f>
        <v>0</v>
      </c>
      <c r="I1968" s="8">
        <f>ROUND(INDEX([1]Calculation!N:N,ROW()),0)</f>
        <v>0</v>
      </c>
      <c r="J1968" s="8">
        <f>ROUND(INDEX([1]Calculation!O:O,ROW()),0)</f>
        <v>0</v>
      </c>
      <c r="K1968" s="8">
        <f>ROUND(INDEX([1]Calculation!P:P,ROW()),0)</f>
        <v>0</v>
      </c>
      <c r="L1968" s="8">
        <f>ROUND(INDEX([1]Calculation!Q:Q,ROW()),0)</f>
        <v>0</v>
      </c>
      <c r="M1968" s="8">
        <f>ROUND(INDEX([1]Calculation!R:R,ROW()),0)</f>
        <v>0</v>
      </c>
      <c r="N1968" s="8">
        <f>ROUND(INDEX([1]Calculation!S:S,ROW()),0)</f>
        <v>0</v>
      </c>
      <c r="O1968" s="8">
        <f>ROUND(INDEX([1]Calculation!T:T,ROW()),0)</f>
        <v>0</v>
      </c>
      <c r="P1968" s="8">
        <f>INDEX([1]Calculation!CB:CB,ROW())</f>
        <v>0</v>
      </c>
    </row>
    <row r="1969" spans="1:16">
      <c r="A1969">
        <f>INDEX([1]Calculation!$F:$F,ROW())</f>
        <v>0</v>
      </c>
      <c r="B1969">
        <f>INDEX([1]Calculation!$D:$D,ROW())</f>
        <v>0</v>
      </c>
      <c r="C1969" t="str">
        <f>IF(INDEX([1]Calculation!$G:$G,ROW())=0,"-",INDEX([1]Calculation!$G:$G,ROW()))</f>
        <v>-</v>
      </c>
      <c r="D1969" t="str">
        <f>INDEX([1]Calculation!$J:$J,ROW())&amp;"  "&amp;INDEX([1]Calculation!$K:$K,ROW())</f>
        <v xml:space="preserve">  </v>
      </c>
      <c r="E1969" s="19">
        <f>INDEX([1]Calculation!$I:$I,ROW())</f>
        <v>0</v>
      </c>
      <c r="F1969" s="12">
        <f>ROUND(INDEX([1]Calculation!AL:AL,ROW()),1)</f>
        <v>0</v>
      </c>
      <c r="G1969" s="8">
        <f>ROUND(INDEX([1]Calculation!L:L,ROW()),0)</f>
        <v>0</v>
      </c>
      <c r="H1969" s="8">
        <f>ROUND(INDEX([1]Calculation!M:M,ROW()),0)</f>
        <v>0</v>
      </c>
      <c r="I1969" s="8">
        <f>ROUND(INDEX([1]Calculation!N:N,ROW()),0)</f>
        <v>0</v>
      </c>
      <c r="J1969" s="8">
        <f>ROUND(INDEX([1]Calculation!O:O,ROW()),0)</f>
        <v>0</v>
      </c>
      <c r="K1969" s="8">
        <f>ROUND(INDEX([1]Calculation!P:P,ROW()),0)</f>
        <v>0</v>
      </c>
      <c r="L1969" s="8">
        <f>ROUND(INDEX([1]Calculation!Q:Q,ROW()),0)</f>
        <v>0</v>
      </c>
      <c r="M1969" s="8">
        <f>ROUND(INDEX([1]Calculation!R:R,ROW()),0)</f>
        <v>0</v>
      </c>
      <c r="N1969" s="8">
        <f>ROUND(INDEX([1]Calculation!S:S,ROW()),0)</f>
        <v>0</v>
      </c>
      <c r="O1969" s="8">
        <f>ROUND(INDEX([1]Calculation!T:T,ROW()),0)</f>
        <v>0</v>
      </c>
      <c r="P1969" s="8">
        <f>INDEX([1]Calculation!CB:CB,ROW())</f>
        <v>0</v>
      </c>
    </row>
    <row r="1970" spans="1:16">
      <c r="A1970">
        <f>INDEX([1]Calculation!$F:$F,ROW())</f>
        <v>0</v>
      </c>
      <c r="B1970">
        <f>INDEX([1]Calculation!$D:$D,ROW())</f>
        <v>0</v>
      </c>
      <c r="C1970" t="str">
        <f>IF(INDEX([1]Calculation!$G:$G,ROW())=0,"-",INDEX([1]Calculation!$G:$G,ROW()))</f>
        <v>-</v>
      </c>
      <c r="D1970" t="str">
        <f>INDEX([1]Calculation!$J:$J,ROW())&amp;"  "&amp;INDEX([1]Calculation!$K:$K,ROW())</f>
        <v xml:space="preserve">  </v>
      </c>
      <c r="E1970" s="19">
        <f>INDEX([1]Calculation!$I:$I,ROW())</f>
        <v>0</v>
      </c>
      <c r="F1970" s="12">
        <f>ROUND(INDEX([1]Calculation!AL:AL,ROW()),1)</f>
        <v>0</v>
      </c>
      <c r="G1970" s="8">
        <f>ROUND(INDEX([1]Calculation!L:L,ROW()),0)</f>
        <v>0</v>
      </c>
      <c r="H1970" s="8">
        <f>ROUND(INDEX([1]Calculation!M:M,ROW()),0)</f>
        <v>0</v>
      </c>
      <c r="I1970" s="8">
        <f>ROUND(INDEX([1]Calculation!N:N,ROW()),0)</f>
        <v>0</v>
      </c>
      <c r="J1970" s="8">
        <f>ROUND(INDEX([1]Calculation!O:O,ROW()),0)</f>
        <v>0</v>
      </c>
      <c r="K1970" s="8">
        <f>ROUND(INDEX([1]Calculation!P:P,ROW()),0)</f>
        <v>0</v>
      </c>
      <c r="L1970" s="8">
        <f>ROUND(INDEX([1]Calculation!Q:Q,ROW()),0)</f>
        <v>0</v>
      </c>
      <c r="M1970" s="8">
        <f>ROUND(INDEX([1]Calculation!R:R,ROW()),0)</f>
        <v>0</v>
      </c>
      <c r="N1970" s="8">
        <f>ROUND(INDEX([1]Calculation!S:S,ROW()),0)</f>
        <v>0</v>
      </c>
      <c r="O1970" s="8">
        <f>ROUND(INDEX([1]Calculation!T:T,ROW()),0)</f>
        <v>0</v>
      </c>
      <c r="P1970" s="8">
        <f>INDEX([1]Calculation!CB:CB,ROW())</f>
        <v>0</v>
      </c>
    </row>
    <row r="1971" spans="1:16">
      <c r="A1971">
        <f>INDEX([1]Calculation!$F:$F,ROW())</f>
        <v>0</v>
      </c>
      <c r="B1971">
        <f>INDEX([1]Calculation!$D:$D,ROW())</f>
        <v>0</v>
      </c>
      <c r="C1971" t="str">
        <f>IF(INDEX([1]Calculation!$G:$G,ROW())=0,"-",INDEX([1]Calculation!$G:$G,ROW()))</f>
        <v>-</v>
      </c>
      <c r="D1971" t="str">
        <f>INDEX([1]Calculation!$J:$J,ROW())&amp;"  "&amp;INDEX([1]Calculation!$K:$K,ROW())</f>
        <v xml:space="preserve">  </v>
      </c>
      <c r="E1971" s="19">
        <f>INDEX([1]Calculation!$I:$I,ROW())</f>
        <v>0</v>
      </c>
      <c r="F1971" s="12">
        <f>ROUND(INDEX([1]Calculation!AL:AL,ROW()),1)</f>
        <v>0</v>
      </c>
      <c r="G1971" s="8">
        <f>ROUND(INDEX([1]Calculation!L:L,ROW()),0)</f>
        <v>0</v>
      </c>
      <c r="H1971" s="8">
        <f>ROUND(INDEX([1]Calculation!M:M,ROW()),0)</f>
        <v>0</v>
      </c>
      <c r="I1971" s="8">
        <f>ROUND(INDEX([1]Calculation!N:N,ROW()),0)</f>
        <v>0</v>
      </c>
      <c r="J1971" s="8">
        <f>ROUND(INDEX([1]Calculation!O:O,ROW()),0)</f>
        <v>0</v>
      </c>
      <c r="K1971" s="8">
        <f>ROUND(INDEX([1]Calculation!P:P,ROW()),0)</f>
        <v>0</v>
      </c>
      <c r="L1971" s="8">
        <f>ROUND(INDEX([1]Calculation!Q:Q,ROW()),0)</f>
        <v>0</v>
      </c>
      <c r="M1971" s="8">
        <f>ROUND(INDEX([1]Calculation!R:R,ROW()),0)</f>
        <v>0</v>
      </c>
      <c r="N1971" s="8">
        <f>ROUND(INDEX([1]Calculation!S:S,ROW()),0)</f>
        <v>0</v>
      </c>
      <c r="O1971" s="8">
        <f>ROUND(INDEX([1]Calculation!T:T,ROW()),0)</f>
        <v>0</v>
      </c>
      <c r="P1971" s="8">
        <f>INDEX([1]Calculation!CB:CB,ROW())</f>
        <v>0</v>
      </c>
    </row>
    <row r="1972" spans="1:16">
      <c r="A1972">
        <f>INDEX([1]Calculation!$F:$F,ROW())</f>
        <v>0</v>
      </c>
      <c r="B1972">
        <f>INDEX([1]Calculation!$D:$D,ROW())</f>
        <v>0</v>
      </c>
      <c r="C1972" t="str">
        <f>IF(INDEX([1]Calculation!$G:$G,ROW())=0,"-",INDEX([1]Calculation!$G:$G,ROW()))</f>
        <v>-</v>
      </c>
      <c r="D1972" t="str">
        <f>INDEX([1]Calculation!$J:$J,ROW())&amp;"  "&amp;INDEX([1]Calculation!$K:$K,ROW())</f>
        <v xml:space="preserve">  </v>
      </c>
      <c r="E1972" s="19">
        <f>INDEX([1]Calculation!$I:$I,ROW())</f>
        <v>0</v>
      </c>
      <c r="F1972" s="12">
        <f>ROUND(INDEX([1]Calculation!AL:AL,ROW()),1)</f>
        <v>0</v>
      </c>
      <c r="G1972" s="8">
        <f>ROUND(INDEX([1]Calculation!L:L,ROW()),0)</f>
        <v>0</v>
      </c>
      <c r="H1972" s="8">
        <f>ROUND(INDEX([1]Calculation!M:M,ROW()),0)</f>
        <v>0</v>
      </c>
      <c r="I1972" s="8">
        <f>ROUND(INDEX([1]Calculation!N:N,ROW()),0)</f>
        <v>0</v>
      </c>
      <c r="J1972" s="8">
        <f>ROUND(INDEX([1]Calculation!O:O,ROW()),0)</f>
        <v>0</v>
      </c>
      <c r="K1972" s="8">
        <f>ROUND(INDEX([1]Calculation!P:P,ROW()),0)</f>
        <v>0</v>
      </c>
      <c r="L1972" s="8">
        <f>ROUND(INDEX([1]Calculation!Q:Q,ROW()),0)</f>
        <v>0</v>
      </c>
      <c r="M1972" s="8">
        <f>ROUND(INDEX([1]Calculation!R:R,ROW()),0)</f>
        <v>0</v>
      </c>
      <c r="N1972" s="8">
        <f>ROUND(INDEX([1]Calculation!S:S,ROW()),0)</f>
        <v>0</v>
      </c>
      <c r="O1972" s="8">
        <f>ROUND(INDEX([1]Calculation!T:T,ROW()),0)</f>
        <v>0</v>
      </c>
      <c r="P1972" s="8">
        <f>INDEX([1]Calculation!CB:CB,ROW())</f>
        <v>0</v>
      </c>
    </row>
    <row r="1973" spans="1:16">
      <c r="A1973">
        <f>INDEX([1]Calculation!$F:$F,ROW())</f>
        <v>0</v>
      </c>
      <c r="B1973">
        <f>INDEX([1]Calculation!$D:$D,ROW())</f>
        <v>0</v>
      </c>
      <c r="C1973" t="str">
        <f>IF(INDEX([1]Calculation!$G:$G,ROW())=0,"-",INDEX([1]Calculation!$G:$G,ROW()))</f>
        <v>-</v>
      </c>
      <c r="D1973" t="str">
        <f>INDEX([1]Calculation!$J:$J,ROW())&amp;"  "&amp;INDEX([1]Calculation!$K:$K,ROW())</f>
        <v xml:space="preserve">  </v>
      </c>
      <c r="E1973" s="19">
        <f>INDEX([1]Calculation!$I:$I,ROW())</f>
        <v>0</v>
      </c>
      <c r="F1973" s="12">
        <f>ROUND(INDEX([1]Calculation!AL:AL,ROW()),1)</f>
        <v>0</v>
      </c>
      <c r="G1973" s="8">
        <f>ROUND(INDEX([1]Calculation!L:L,ROW()),0)</f>
        <v>0</v>
      </c>
      <c r="H1973" s="8">
        <f>ROUND(INDEX([1]Calculation!M:M,ROW()),0)</f>
        <v>0</v>
      </c>
      <c r="I1973" s="8">
        <f>ROUND(INDEX([1]Calculation!N:N,ROW()),0)</f>
        <v>0</v>
      </c>
      <c r="J1973" s="8">
        <f>ROUND(INDEX([1]Calculation!O:O,ROW()),0)</f>
        <v>0</v>
      </c>
      <c r="K1973" s="8">
        <f>ROUND(INDEX([1]Calculation!P:P,ROW()),0)</f>
        <v>0</v>
      </c>
      <c r="L1973" s="8">
        <f>ROUND(INDEX([1]Calculation!Q:Q,ROW()),0)</f>
        <v>0</v>
      </c>
      <c r="M1973" s="8">
        <f>ROUND(INDEX([1]Calculation!R:R,ROW()),0)</f>
        <v>0</v>
      </c>
      <c r="N1973" s="8">
        <f>ROUND(INDEX([1]Calculation!S:S,ROW()),0)</f>
        <v>0</v>
      </c>
      <c r="O1973" s="8">
        <f>ROUND(INDEX([1]Calculation!T:T,ROW()),0)</f>
        <v>0</v>
      </c>
      <c r="P1973" s="8">
        <f>INDEX([1]Calculation!CB:CB,ROW())</f>
        <v>0</v>
      </c>
    </row>
    <row r="1974" spans="1:16">
      <c r="A1974">
        <f>INDEX([1]Calculation!$F:$F,ROW())</f>
        <v>0</v>
      </c>
      <c r="B1974">
        <f>INDEX([1]Calculation!$D:$D,ROW())</f>
        <v>0</v>
      </c>
      <c r="C1974" t="str">
        <f>IF(INDEX([1]Calculation!$G:$G,ROW())=0,"-",INDEX([1]Calculation!$G:$G,ROW()))</f>
        <v>-</v>
      </c>
      <c r="D1974" t="str">
        <f>INDEX([1]Calculation!$J:$J,ROW())&amp;"  "&amp;INDEX([1]Calculation!$K:$K,ROW())</f>
        <v xml:space="preserve">  </v>
      </c>
      <c r="E1974" s="19">
        <f>INDEX([1]Calculation!$I:$I,ROW())</f>
        <v>0</v>
      </c>
      <c r="F1974" s="12">
        <f>ROUND(INDEX([1]Calculation!AL:AL,ROW()),1)</f>
        <v>0</v>
      </c>
      <c r="G1974" s="8">
        <f>ROUND(INDEX([1]Calculation!L:L,ROW()),0)</f>
        <v>0</v>
      </c>
      <c r="H1974" s="8">
        <f>ROUND(INDEX([1]Calculation!M:M,ROW()),0)</f>
        <v>0</v>
      </c>
      <c r="I1974" s="8">
        <f>ROUND(INDEX([1]Calculation!N:N,ROW()),0)</f>
        <v>0</v>
      </c>
      <c r="J1974" s="8">
        <f>ROUND(INDEX([1]Calculation!O:O,ROW()),0)</f>
        <v>0</v>
      </c>
      <c r="K1974" s="8">
        <f>ROUND(INDEX([1]Calculation!P:P,ROW()),0)</f>
        <v>0</v>
      </c>
      <c r="L1974" s="8">
        <f>ROUND(INDEX([1]Calculation!Q:Q,ROW()),0)</f>
        <v>0</v>
      </c>
      <c r="M1974" s="8">
        <f>ROUND(INDEX([1]Calculation!R:R,ROW()),0)</f>
        <v>0</v>
      </c>
      <c r="N1974" s="8">
        <f>ROUND(INDEX([1]Calculation!S:S,ROW()),0)</f>
        <v>0</v>
      </c>
      <c r="O1974" s="8">
        <f>ROUND(INDEX([1]Calculation!T:T,ROW()),0)</f>
        <v>0</v>
      </c>
      <c r="P1974" s="8">
        <f>INDEX([1]Calculation!CB:CB,ROW())</f>
        <v>0</v>
      </c>
    </row>
    <row r="1975" spans="1:16">
      <c r="A1975">
        <f>INDEX([1]Calculation!$F:$F,ROW())</f>
        <v>0</v>
      </c>
      <c r="B1975">
        <f>INDEX([1]Calculation!$D:$D,ROW())</f>
        <v>0</v>
      </c>
      <c r="C1975" t="str">
        <f>IF(INDEX([1]Calculation!$G:$G,ROW())=0,"-",INDEX([1]Calculation!$G:$G,ROW()))</f>
        <v>-</v>
      </c>
      <c r="D1975" t="str">
        <f>INDEX([1]Calculation!$J:$J,ROW())&amp;"  "&amp;INDEX([1]Calculation!$K:$K,ROW())</f>
        <v xml:space="preserve">  </v>
      </c>
      <c r="E1975" s="19">
        <f>INDEX([1]Calculation!$I:$I,ROW())</f>
        <v>0</v>
      </c>
      <c r="F1975" s="12">
        <f>ROUND(INDEX([1]Calculation!AL:AL,ROW()),1)</f>
        <v>0</v>
      </c>
      <c r="G1975" s="8">
        <f>ROUND(INDEX([1]Calculation!L:L,ROW()),0)</f>
        <v>0</v>
      </c>
      <c r="H1975" s="8">
        <f>ROUND(INDEX([1]Calculation!M:M,ROW()),0)</f>
        <v>0</v>
      </c>
      <c r="I1975" s="8">
        <f>ROUND(INDEX([1]Calculation!N:N,ROW()),0)</f>
        <v>0</v>
      </c>
      <c r="J1975" s="8">
        <f>ROUND(INDEX([1]Calculation!O:O,ROW()),0)</f>
        <v>0</v>
      </c>
      <c r="K1975" s="8">
        <f>ROUND(INDEX([1]Calculation!P:P,ROW()),0)</f>
        <v>0</v>
      </c>
      <c r="L1975" s="8">
        <f>ROUND(INDEX([1]Calculation!Q:Q,ROW()),0)</f>
        <v>0</v>
      </c>
      <c r="M1975" s="8">
        <f>ROUND(INDEX([1]Calculation!R:R,ROW()),0)</f>
        <v>0</v>
      </c>
      <c r="N1975" s="8">
        <f>ROUND(INDEX([1]Calculation!S:S,ROW()),0)</f>
        <v>0</v>
      </c>
      <c r="O1975" s="8">
        <f>ROUND(INDEX([1]Calculation!T:T,ROW()),0)</f>
        <v>0</v>
      </c>
      <c r="P1975" s="8">
        <f>INDEX([1]Calculation!CB:CB,ROW())</f>
        <v>0</v>
      </c>
    </row>
    <row r="1976" spans="1:16">
      <c r="A1976">
        <f>INDEX([1]Calculation!$F:$F,ROW())</f>
        <v>0</v>
      </c>
      <c r="B1976">
        <f>INDEX([1]Calculation!$D:$D,ROW())</f>
        <v>0</v>
      </c>
      <c r="C1976" t="str">
        <f>IF(INDEX([1]Calculation!$G:$G,ROW())=0,"-",INDEX([1]Calculation!$G:$G,ROW()))</f>
        <v>-</v>
      </c>
      <c r="D1976" t="str">
        <f>INDEX([1]Calculation!$J:$J,ROW())&amp;"  "&amp;INDEX([1]Calculation!$K:$K,ROW())</f>
        <v xml:space="preserve">  </v>
      </c>
      <c r="E1976" s="19">
        <f>INDEX([1]Calculation!$I:$I,ROW())</f>
        <v>0</v>
      </c>
      <c r="F1976" s="12">
        <f>ROUND(INDEX([1]Calculation!AL:AL,ROW()),1)</f>
        <v>0</v>
      </c>
      <c r="G1976" s="8">
        <f>ROUND(INDEX([1]Calculation!L:L,ROW()),0)</f>
        <v>0</v>
      </c>
      <c r="H1976" s="8">
        <f>ROUND(INDEX([1]Calculation!M:M,ROW()),0)</f>
        <v>0</v>
      </c>
      <c r="I1976" s="8">
        <f>ROUND(INDEX([1]Calculation!N:N,ROW()),0)</f>
        <v>0</v>
      </c>
      <c r="J1976" s="8">
        <f>ROUND(INDEX([1]Calculation!O:O,ROW()),0)</f>
        <v>0</v>
      </c>
      <c r="K1976" s="8">
        <f>ROUND(INDEX([1]Calculation!P:P,ROW()),0)</f>
        <v>0</v>
      </c>
      <c r="L1976" s="8">
        <f>ROUND(INDEX([1]Calculation!Q:Q,ROW()),0)</f>
        <v>0</v>
      </c>
      <c r="M1976" s="8">
        <f>ROUND(INDEX([1]Calculation!R:R,ROW()),0)</f>
        <v>0</v>
      </c>
      <c r="N1976" s="8">
        <f>ROUND(INDEX([1]Calculation!S:S,ROW()),0)</f>
        <v>0</v>
      </c>
      <c r="O1976" s="8">
        <f>ROUND(INDEX([1]Calculation!T:T,ROW()),0)</f>
        <v>0</v>
      </c>
      <c r="P1976" s="8">
        <f>INDEX([1]Calculation!CB:CB,ROW())</f>
        <v>0</v>
      </c>
    </row>
    <row r="1977" spans="1:16">
      <c r="A1977">
        <f>INDEX([1]Calculation!$F:$F,ROW())</f>
        <v>0</v>
      </c>
      <c r="B1977">
        <f>INDEX([1]Calculation!$D:$D,ROW())</f>
        <v>0</v>
      </c>
      <c r="C1977" t="str">
        <f>IF(INDEX([1]Calculation!$G:$G,ROW())=0,"-",INDEX([1]Calculation!$G:$G,ROW()))</f>
        <v>-</v>
      </c>
      <c r="D1977" t="str">
        <f>INDEX([1]Calculation!$J:$J,ROW())&amp;"  "&amp;INDEX([1]Calculation!$K:$K,ROW())</f>
        <v xml:space="preserve">  </v>
      </c>
      <c r="E1977" s="19">
        <f>INDEX([1]Calculation!$I:$I,ROW())</f>
        <v>0</v>
      </c>
      <c r="F1977" s="12">
        <f>ROUND(INDEX([1]Calculation!AL:AL,ROW()),1)</f>
        <v>0</v>
      </c>
      <c r="G1977" s="8">
        <f>ROUND(INDEX([1]Calculation!L:L,ROW()),0)</f>
        <v>0</v>
      </c>
      <c r="H1977" s="8">
        <f>ROUND(INDEX([1]Calculation!M:M,ROW()),0)</f>
        <v>0</v>
      </c>
      <c r="I1977" s="8">
        <f>ROUND(INDEX([1]Calculation!N:N,ROW()),0)</f>
        <v>0</v>
      </c>
      <c r="J1977" s="8">
        <f>ROUND(INDEX([1]Calculation!O:O,ROW()),0)</f>
        <v>0</v>
      </c>
      <c r="K1977" s="8">
        <f>ROUND(INDEX([1]Calculation!P:P,ROW()),0)</f>
        <v>0</v>
      </c>
      <c r="L1977" s="8">
        <f>ROUND(INDEX([1]Calculation!Q:Q,ROW()),0)</f>
        <v>0</v>
      </c>
      <c r="M1977" s="8">
        <f>ROUND(INDEX([1]Calculation!R:R,ROW()),0)</f>
        <v>0</v>
      </c>
      <c r="N1977" s="8">
        <f>ROUND(INDEX([1]Calculation!S:S,ROW()),0)</f>
        <v>0</v>
      </c>
      <c r="O1977" s="8">
        <f>ROUND(INDEX([1]Calculation!T:T,ROW()),0)</f>
        <v>0</v>
      </c>
      <c r="P1977" s="8">
        <f>INDEX([1]Calculation!CB:CB,ROW())</f>
        <v>0</v>
      </c>
    </row>
    <row r="1978" spans="1:16">
      <c r="A1978">
        <f>INDEX([1]Calculation!$F:$F,ROW())</f>
        <v>0</v>
      </c>
      <c r="B1978">
        <f>INDEX([1]Calculation!$D:$D,ROW())</f>
        <v>0</v>
      </c>
      <c r="C1978" t="str">
        <f>IF(INDEX([1]Calculation!$G:$G,ROW())=0,"-",INDEX([1]Calculation!$G:$G,ROW()))</f>
        <v>-</v>
      </c>
      <c r="D1978" t="str">
        <f>INDEX([1]Calculation!$J:$J,ROW())&amp;"  "&amp;INDEX([1]Calculation!$K:$K,ROW())</f>
        <v xml:space="preserve">  </v>
      </c>
      <c r="E1978" s="19">
        <f>INDEX([1]Calculation!$I:$I,ROW())</f>
        <v>0</v>
      </c>
      <c r="F1978" s="12">
        <f>ROUND(INDEX([1]Calculation!AL:AL,ROW()),1)</f>
        <v>0</v>
      </c>
      <c r="G1978" s="8">
        <f>ROUND(INDEX([1]Calculation!L:L,ROW()),0)</f>
        <v>0</v>
      </c>
      <c r="H1978" s="8">
        <f>ROUND(INDEX([1]Calculation!M:M,ROW()),0)</f>
        <v>0</v>
      </c>
      <c r="I1978" s="8">
        <f>ROUND(INDEX([1]Calculation!N:N,ROW()),0)</f>
        <v>0</v>
      </c>
      <c r="J1978" s="8">
        <f>ROUND(INDEX([1]Calculation!O:O,ROW()),0)</f>
        <v>0</v>
      </c>
      <c r="K1978" s="8">
        <f>ROUND(INDEX([1]Calculation!P:P,ROW()),0)</f>
        <v>0</v>
      </c>
      <c r="L1978" s="8">
        <f>ROUND(INDEX([1]Calculation!Q:Q,ROW()),0)</f>
        <v>0</v>
      </c>
      <c r="M1978" s="8">
        <f>ROUND(INDEX([1]Calculation!R:R,ROW()),0)</f>
        <v>0</v>
      </c>
      <c r="N1978" s="8">
        <f>ROUND(INDEX([1]Calculation!S:S,ROW()),0)</f>
        <v>0</v>
      </c>
      <c r="O1978" s="8">
        <f>ROUND(INDEX([1]Calculation!T:T,ROW()),0)</f>
        <v>0</v>
      </c>
      <c r="P1978" s="8">
        <f>INDEX([1]Calculation!CB:CB,ROW())</f>
        <v>0</v>
      </c>
    </row>
    <row r="1979" spans="1:16">
      <c r="A1979">
        <f>INDEX([1]Calculation!$F:$F,ROW())</f>
        <v>0</v>
      </c>
      <c r="B1979">
        <f>INDEX([1]Calculation!$D:$D,ROW())</f>
        <v>0</v>
      </c>
      <c r="C1979" t="str">
        <f>IF(INDEX([1]Calculation!$G:$G,ROW())=0,"-",INDEX([1]Calculation!$G:$G,ROW()))</f>
        <v>-</v>
      </c>
      <c r="D1979" t="str">
        <f>INDEX([1]Calculation!$J:$J,ROW())&amp;"  "&amp;INDEX([1]Calculation!$K:$K,ROW())</f>
        <v xml:space="preserve">  </v>
      </c>
      <c r="E1979" s="19">
        <f>INDEX([1]Calculation!$I:$I,ROW())</f>
        <v>0</v>
      </c>
      <c r="F1979" s="12">
        <f>ROUND(INDEX([1]Calculation!AL:AL,ROW()),1)</f>
        <v>0</v>
      </c>
      <c r="G1979" s="8">
        <f>ROUND(INDEX([1]Calculation!L:L,ROW()),0)</f>
        <v>0</v>
      </c>
      <c r="H1979" s="8">
        <f>ROUND(INDEX([1]Calculation!M:M,ROW()),0)</f>
        <v>0</v>
      </c>
      <c r="I1979" s="8">
        <f>ROUND(INDEX([1]Calculation!N:N,ROW()),0)</f>
        <v>0</v>
      </c>
      <c r="J1979" s="8">
        <f>ROUND(INDEX([1]Calculation!O:O,ROW()),0)</f>
        <v>0</v>
      </c>
      <c r="K1979" s="8">
        <f>ROUND(INDEX([1]Calculation!P:P,ROW()),0)</f>
        <v>0</v>
      </c>
      <c r="L1979" s="8">
        <f>ROUND(INDEX([1]Calculation!Q:Q,ROW()),0)</f>
        <v>0</v>
      </c>
      <c r="M1979" s="8">
        <f>ROUND(INDEX([1]Calculation!R:R,ROW()),0)</f>
        <v>0</v>
      </c>
      <c r="N1979" s="8">
        <f>ROUND(INDEX([1]Calculation!S:S,ROW()),0)</f>
        <v>0</v>
      </c>
      <c r="O1979" s="8">
        <f>ROUND(INDEX([1]Calculation!T:T,ROW()),0)</f>
        <v>0</v>
      </c>
      <c r="P1979" s="8">
        <f>INDEX([1]Calculation!CB:CB,ROW())</f>
        <v>0</v>
      </c>
    </row>
    <row r="1980" spans="1:16">
      <c r="A1980">
        <f>INDEX([1]Calculation!$F:$F,ROW())</f>
        <v>0</v>
      </c>
      <c r="B1980">
        <f>INDEX([1]Calculation!$D:$D,ROW())</f>
        <v>0</v>
      </c>
      <c r="C1980" t="str">
        <f>IF(INDEX([1]Calculation!$G:$G,ROW())=0,"-",INDEX([1]Calculation!$G:$G,ROW()))</f>
        <v>-</v>
      </c>
      <c r="D1980" t="str">
        <f>INDEX([1]Calculation!$J:$J,ROW())&amp;"  "&amp;INDEX([1]Calculation!$K:$K,ROW())</f>
        <v xml:space="preserve">  </v>
      </c>
      <c r="E1980" s="19">
        <f>INDEX([1]Calculation!$I:$I,ROW())</f>
        <v>0</v>
      </c>
      <c r="F1980" s="12">
        <f>ROUND(INDEX([1]Calculation!AL:AL,ROW()),1)</f>
        <v>0</v>
      </c>
      <c r="G1980" s="8">
        <f>ROUND(INDEX([1]Calculation!L:L,ROW()),0)</f>
        <v>0</v>
      </c>
      <c r="H1980" s="8">
        <f>ROUND(INDEX([1]Calculation!M:M,ROW()),0)</f>
        <v>0</v>
      </c>
      <c r="I1980" s="8">
        <f>ROUND(INDEX([1]Calculation!N:N,ROW()),0)</f>
        <v>0</v>
      </c>
      <c r="J1980" s="8">
        <f>ROUND(INDEX([1]Calculation!O:O,ROW()),0)</f>
        <v>0</v>
      </c>
      <c r="K1980" s="8">
        <f>ROUND(INDEX([1]Calculation!P:P,ROW()),0)</f>
        <v>0</v>
      </c>
      <c r="L1980" s="8">
        <f>ROUND(INDEX([1]Calculation!Q:Q,ROW()),0)</f>
        <v>0</v>
      </c>
      <c r="M1980" s="8">
        <f>ROUND(INDEX([1]Calculation!R:R,ROW()),0)</f>
        <v>0</v>
      </c>
      <c r="N1980" s="8">
        <f>ROUND(INDEX([1]Calculation!S:S,ROW()),0)</f>
        <v>0</v>
      </c>
      <c r="O1980" s="8">
        <f>ROUND(INDEX([1]Calculation!T:T,ROW()),0)</f>
        <v>0</v>
      </c>
      <c r="P1980" s="8">
        <f>INDEX([1]Calculation!CB:CB,ROW())</f>
        <v>0</v>
      </c>
    </row>
    <row r="1981" spans="1:16">
      <c r="A1981">
        <f>INDEX([1]Calculation!$F:$F,ROW())</f>
        <v>0</v>
      </c>
      <c r="B1981">
        <f>INDEX([1]Calculation!$D:$D,ROW())</f>
        <v>0</v>
      </c>
      <c r="C1981" t="str">
        <f>IF(INDEX([1]Calculation!$G:$G,ROW())=0,"-",INDEX([1]Calculation!$G:$G,ROW()))</f>
        <v>-</v>
      </c>
      <c r="D1981" t="str">
        <f>INDEX([1]Calculation!$J:$J,ROW())&amp;"  "&amp;INDEX([1]Calculation!$K:$K,ROW())</f>
        <v xml:space="preserve">  </v>
      </c>
      <c r="E1981" s="19">
        <f>INDEX([1]Calculation!$I:$I,ROW())</f>
        <v>0</v>
      </c>
      <c r="F1981" s="12">
        <f>ROUND(INDEX([1]Calculation!AL:AL,ROW()),1)</f>
        <v>0</v>
      </c>
      <c r="G1981" s="8">
        <f>ROUND(INDEX([1]Calculation!L:L,ROW()),0)</f>
        <v>0</v>
      </c>
      <c r="H1981" s="8">
        <f>ROUND(INDEX([1]Calculation!M:M,ROW()),0)</f>
        <v>0</v>
      </c>
      <c r="I1981" s="8">
        <f>ROUND(INDEX([1]Calculation!N:N,ROW()),0)</f>
        <v>0</v>
      </c>
      <c r="J1981" s="8">
        <f>ROUND(INDEX([1]Calculation!O:O,ROW()),0)</f>
        <v>0</v>
      </c>
      <c r="K1981" s="8">
        <f>ROUND(INDEX([1]Calculation!P:P,ROW()),0)</f>
        <v>0</v>
      </c>
      <c r="L1981" s="8">
        <f>ROUND(INDEX([1]Calculation!Q:Q,ROW()),0)</f>
        <v>0</v>
      </c>
      <c r="M1981" s="8">
        <f>ROUND(INDEX([1]Calculation!R:R,ROW()),0)</f>
        <v>0</v>
      </c>
      <c r="N1981" s="8">
        <f>ROUND(INDEX([1]Calculation!S:S,ROW()),0)</f>
        <v>0</v>
      </c>
      <c r="O1981" s="8">
        <f>ROUND(INDEX([1]Calculation!T:T,ROW()),0)</f>
        <v>0</v>
      </c>
      <c r="P1981" s="8">
        <f>INDEX([1]Calculation!CB:CB,ROW())</f>
        <v>0</v>
      </c>
    </row>
    <row r="1982" spans="1:16">
      <c r="A1982">
        <f>INDEX([1]Calculation!$F:$F,ROW())</f>
        <v>0</v>
      </c>
      <c r="B1982">
        <f>INDEX([1]Calculation!$D:$D,ROW())</f>
        <v>0</v>
      </c>
      <c r="C1982" t="str">
        <f>IF(INDEX([1]Calculation!$G:$G,ROW())=0,"-",INDEX([1]Calculation!$G:$G,ROW()))</f>
        <v>-</v>
      </c>
      <c r="D1982" t="str">
        <f>INDEX([1]Calculation!$J:$J,ROW())&amp;"  "&amp;INDEX([1]Calculation!$K:$K,ROW())</f>
        <v xml:space="preserve">  </v>
      </c>
      <c r="E1982" s="19">
        <f>INDEX([1]Calculation!$I:$I,ROW())</f>
        <v>0</v>
      </c>
      <c r="F1982" s="12">
        <f>ROUND(INDEX([1]Calculation!AL:AL,ROW()),1)</f>
        <v>0</v>
      </c>
      <c r="G1982" s="8">
        <f>ROUND(INDEX([1]Calculation!L:L,ROW()),0)</f>
        <v>0</v>
      </c>
      <c r="H1982" s="8">
        <f>ROUND(INDEX([1]Calculation!M:M,ROW()),0)</f>
        <v>0</v>
      </c>
      <c r="I1982" s="8">
        <f>ROUND(INDEX([1]Calculation!N:N,ROW()),0)</f>
        <v>0</v>
      </c>
      <c r="J1982" s="8">
        <f>ROUND(INDEX([1]Calculation!O:O,ROW()),0)</f>
        <v>0</v>
      </c>
      <c r="K1982" s="8">
        <f>ROUND(INDEX([1]Calculation!P:P,ROW()),0)</f>
        <v>0</v>
      </c>
      <c r="L1982" s="8">
        <f>ROUND(INDEX([1]Calculation!Q:Q,ROW()),0)</f>
        <v>0</v>
      </c>
      <c r="M1982" s="8">
        <f>ROUND(INDEX([1]Calculation!R:R,ROW()),0)</f>
        <v>0</v>
      </c>
      <c r="N1982" s="8">
        <f>ROUND(INDEX([1]Calculation!S:S,ROW()),0)</f>
        <v>0</v>
      </c>
      <c r="O1982" s="8">
        <f>ROUND(INDEX([1]Calculation!T:T,ROW()),0)</f>
        <v>0</v>
      </c>
      <c r="P1982" s="8">
        <f>INDEX([1]Calculation!CB:CB,ROW())</f>
        <v>0</v>
      </c>
    </row>
    <row r="1983" spans="1:16">
      <c r="A1983">
        <f>INDEX([1]Calculation!$F:$F,ROW())</f>
        <v>0</v>
      </c>
      <c r="B1983">
        <f>INDEX([1]Calculation!$D:$D,ROW())</f>
        <v>0</v>
      </c>
      <c r="C1983" t="str">
        <f>IF(INDEX([1]Calculation!$G:$G,ROW())=0,"-",INDEX([1]Calculation!$G:$G,ROW()))</f>
        <v>-</v>
      </c>
      <c r="D1983" t="str">
        <f>INDEX([1]Calculation!$J:$J,ROW())&amp;"  "&amp;INDEX([1]Calculation!$K:$K,ROW())</f>
        <v xml:space="preserve">  </v>
      </c>
      <c r="E1983" s="19">
        <f>INDEX([1]Calculation!$I:$I,ROW())</f>
        <v>0</v>
      </c>
      <c r="F1983" s="12">
        <f>ROUND(INDEX([1]Calculation!AL:AL,ROW()),1)</f>
        <v>0</v>
      </c>
      <c r="G1983" s="8">
        <f>ROUND(INDEX([1]Calculation!L:L,ROW()),0)</f>
        <v>0</v>
      </c>
      <c r="H1983" s="8">
        <f>ROUND(INDEX([1]Calculation!M:M,ROW()),0)</f>
        <v>0</v>
      </c>
      <c r="I1983" s="8">
        <f>ROUND(INDEX([1]Calculation!N:N,ROW()),0)</f>
        <v>0</v>
      </c>
      <c r="J1983" s="8">
        <f>ROUND(INDEX([1]Calculation!O:O,ROW()),0)</f>
        <v>0</v>
      </c>
      <c r="K1983" s="8">
        <f>ROUND(INDEX([1]Calculation!P:P,ROW()),0)</f>
        <v>0</v>
      </c>
      <c r="L1983" s="8">
        <f>ROUND(INDEX([1]Calculation!Q:Q,ROW()),0)</f>
        <v>0</v>
      </c>
      <c r="M1983" s="8">
        <f>ROUND(INDEX([1]Calculation!R:R,ROW()),0)</f>
        <v>0</v>
      </c>
      <c r="N1983" s="8">
        <f>ROUND(INDEX([1]Calculation!S:S,ROW()),0)</f>
        <v>0</v>
      </c>
      <c r="O1983" s="8">
        <f>ROUND(INDEX([1]Calculation!T:T,ROW()),0)</f>
        <v>0</v>
      </c>
      <c r="P1983" s="8">
        <f>INDEX([1]Calculation!CB:CB,ROW())</f>
        <v>0</v>
      </c>
    </row>
    <row r="1984" spans="1:16">
      <c r="A1984">
        <f>INDEX([1]Calculation!$F:$F,ROW())</f>
        <v>0</v>
      </c>
      <c r="B1984">
        <f>INDEX([1]Calculation!$D:$D,ROW())</f>
        <v>0</v>
      </c>
      <c r="C1984" t="str">
        <f>IF(INDEX([1]Calculation!$G:$G,ROW())=0,"-",INDEX([1]Calculation!$G:$G,ROW()))</f>
        <v>-</v>
      </c>
      <c r="D1984" t="str">
        <f>INDEX([1]Calculation!$J:$J,ROW())&amp;"  "&amp;INDEX([1]Calculation!$K:$K,ROW())</f>
        <v xml:space="preserve">  </v>
      </c>
      <c r="E1984" s="19">
        <f>INDEX([1]Calculation!$I:$I,ROW())</f>
        <v>0</v>
      </c>
      <c r="F1984" s="12">
        <f>ROUND(INDEX([1]Calculation!AL:AL,ROW()),1)</f>
        <v>0</v>
      </c>
      <c r="G1984" s="8">
        <f>ROUND(INDEX([1]Calculation!L:L,ROW()),0)</f>
        <v>0</v>
      </c>
      <c r="H1984" s="8">
        <f>ROUND(INDEX([1]Calculation!M:M,ROW()),0)</f>
        <v>0</v>
      </c>
      <c r="I1984" s="8">
        <f>ROUND(INDEX([1]Calculation!N:N,ROW()),0)</f>
        <v>0</v>
      </c>
      <c r="J1984" s="8">
        <f>ROUND(INDEX([1]Calculation!O:O,ROW()),0)</f>
        <v>0</v>
      </c>
      <c r="K1984" s="8">
        <f>ROUND(INDEX([1]Calculation!P:P,ROW()),0)</f>
        <v>0</v>
      </c>
      <c r="L1984" s="8">
        <f>ROUND(INDEX([1]Calculation!Q:Q,ROW()),0)</f>
        <v>0</v>
      </c>
      <c r="M1984" s="8">
        <f>ROUND(INDEX([1]Calculation!R:R,ROW()),0)</f>
        <v>0</v>
      </c>
      <c r="N1984" s="8">
        <f>ROUND(INDEX([1]Calculation!S:S,ROW()),0)</f>
        <v>0</v>
      </c>
      <c r="O1984" s="8">
        <f>ROUND(INDEX([1]Calculation!T:T,ROW()),0)</f>
        <v>0</v>
      </c>
      <c r="P1984" s="8">
        <f>INDEX([1]Calculation!CB:CB,ROW())</f>
        <v>0</v>
      </c>
    </row>
    <row r="1985" spans="1:16">
      <c r="A1985">
        <f>INDEX([1]Calculation!$F:$F,ROW())</f>
        <v>0</v>
      </c>
      <c r="B1985">
        <f>INDEX([1]Calculation!$D:$D,ROW())</f>
        <v>0</v>
      </c>
      <c r="C1985" t="str">
        <f>IF(INDEX([1]Calculation!$G:$G,ROW())=0,"-",INDEX([1]Calculation!$G:$G,ROW()))</f>
        <v>-</v>
      </c>
      <c r="D1985" t="str">
        <f>INDEX([1]Calculation!$J:$J,ROW())&amp;"  "&amp;INDEX([1]Calculation!$K:$K,ROW())</f>
        <v xml:space="preserve">  </v>
      </c>
      <c r="E1985" s="19">
        <f>INDEX([1]Calculation!$I:$I,ROW())</f>
        <v>0</v>
      </c>
      <c r="F1985" s="12">
        <f>ROUND(INDEX([1]Calculation!AL:AL,ROW()),1)</f>
        <v>0</v>
      </c>
      <c r="G1985" s="8">
        <f>ROUND(INDEX([1]Calculation!L:L,ROW()),0)</f>
        <v>0</v>
      </c>
      <c r="H1985" s="8">
        <f>ROUND(INDEX([1]Calculation!M:M,ROW()),0)</f>
        <v>0</v>
      </c>
      <c r="I1985" s="8">
        <f>ROUND(INDEX([1]Calculation!N:N,ROW()),0)</f>
        <v>0</v>
      </c>
      <c r="J1985" s="8">
        <f>ROUND(INDEX([1]Calculation!O:O,ROW()),0)</f>
        <v>0</v>
      </c>
      <c r="K1985" s="8">
        <f>ROUND(INDEX([1]Calculation!P:P,ROW()),0)</f>
        <v>0</v>
      </c>
      <c r="L1985" s="8">
        <f>ROUND(INDEX([1]Calculation!Q:Q,ROW()),0)</f>
        <v>0</v>
      </c>
      <c r="M1985" s="8">
        <f>ROUND(INDEX([1]Calculation!R:R,ROW()),0)</f>
        <v>0</v>
      </c>
      <c r="N1985" s="8">
        <f>ROUND(INDEX([1]Calculation!S:S,ROW()),0)</f>
        <v>0</v>
      </c>
      <c r="O1985" s="8">
        <f>ROUND(INDEX([1]Calculation!T:T,ROW()),0)</f>
        <v>0</v>
      </c>
      <c r="P1985" s="8">
        <f>INDEX([1]Calculation!CB:CB,ROW())</f>
        <v>0</v>
      </c>
    </row>
    <row r="1986" spans="1:16">
      <c r="A1986">
        <f>INDEX([1]Calculation!$F:$F,ROW())</f>
        <v>0</v>
      </c>
      <c r="B1986">
        <f>INDEX([1]Calculation!$D:$D,ROW())</f>
        <v>0</v>
      </c>
      <c r="C1986" t="str">
        <f>IF(INDEX([1]Calculation!$G:$G,ROW())=0,"-",INDEX([1]Calculation!$G:$G,ROW()))</f>
        <v>-</v>
      </c>
      <c r="D1986" t="str">
        <f>INDEX([1]Calculation!$J:$J,ROW())&amp;"  "&amp;INDEX([1]Calculation!$K:$K,ROW())</f>
        <v xml:space="preserve">  </v>
      </c>
      <c r="E1986" s="19">
        <f>INDEX([1]Calculation!$I:$I,ROW())</f>
        <v>0</v>
      </c>
      <c r="F1986" s="12">
        <f>ROUND(INDEX([1]Calculation!AL:AL,ROW()),1)</f>
        <v>0</v>
      </c>
      <c r="G1986" s="8">
        <f>ROUND(INDEX([1]Calculation!L:L,ROW()),0)</f>
        <v>0</v>
      </c>
      <c r="H1986" s="8">
        <f>ROUND(INDEX([1]Calculation!M:M,ROW()),0)</f>
        <v>0</v>
      </c>
      <c r="I1986" s="8">
        <f>ROUND(INDEX([1]Calculation!N:N,ROW()),0)</f>
        <v>0</v>
      </c>
      <c r="J1986" s="8">
        <f>ROUND(INDEX([1]Calculation!O:O,ROW()),0)</f>
        <v>0</v>
      </c>
      <c r="K1986" s="8">
        <f>ROUND(INDEX([1]Calculation!P:P,ROW()),0)</f>
        <v>0</v>
      </c>
      <c r="L1986" s="8">
        <f>ROUND(INDEX([1]Calculation!Q:Q,ROW()),0)</f>
        <v>0</v>
      </c>
      <c r="M1986" s="8">
        <f>ROUND(INDEX([1]Calculation!R:R,ROW()),0)</f>
        <v>0</v>
      </c>
      <c r="N1986" s="8">
        <f>ROUND(INDEX([1]Calculation!S:S,ROW()),0)</f>
        <v>0</v>
      </c>
      <c r="O1986" s="8">
        <f>ROUND(INDEX([1]Calculation!T:T,ROW()),0)</f>
        <v>0</v>
      </c>
      <c r="P1986" s="8">
        <f>INDEX([1]Calculation!CB:CB,ROW())</f>
        <v>0</v>
      </c>
    </row>
    <row r="1987" spans="1:16">
      <c r="A1987">
        <f>INDEX([1]Calculation!$F:$F,ROW())</f>
        <v>0</v>
      </c>
      <c r="B1987">
        <f>INDEX([1]Calculation!$D:$D,ROW())</f>
        <v>0</v>
      </c>
      <c r="C1987" t="str">
        <f>IF(INDEX([1]Calculation!$G:$G,ROW())=0,"-",INDEX([1]Calculation!$G:$G,ROW()))</f>
        <v>-</v>
      </c>
      <c r="D1987" t="str">
        <f>INDEX([1]Calculation!$J:$J,ROW())&amp;"  "&amp;INDEX([1]Calculation!$K:$K,ROW())</f>
        <v xml:space="preserve">  </v>
      </c>
      <c r="E1987" s="19">
        <f>INDEX([1]Calculation!$I:$I,ROW())</f>
        <v>0</v>
      </c>
      <c r="F1987" s="12">
        <f>ROUND(INDEX([1]Calculation!AL:AL,ROW()),1)</f>
        <v>0</v>
      </c>
      <c r="G1987" s="8">
        <f>ROUND(INDEX([1]Calculation!L:L,ROW()),0)</f>
        <v>0</v>
      </c>
      <c r="H1987" s="8">
        <f>ROUND(INDEX([1]Calculation!M:M,ROW()),0)</f>
        <v>0</v>
      </c>
      <c r="I1987" s="8">
        <f>ROUND(INDEX([1]Calculation!N:N,ROW()),0)</f>
        <v>0</v>
      </c>
      <c r="J1987" s="8">
        <f>ROUND(INDEX([1]Calculation!O:O,ROW()),0)</f>
        <v>0</v>
      </c>
      <c r="K1987" s="8">
        <f>ROUND(INDEX([1]Calculation!P:P,ROW()),0)</f>
        <v>0</v>
      </c>
      <c r="L1987" s="8">
        <f>ROUND(INDEX([1]Calculation!Q:Q,ROW()),0)</f>
        <v>0</v>
      </c>
      <c r="M1987" s="8">
        <f>ROUND(INDEX([1]Calculation!R:R,ROW()),0)</f>
        <v>0</v>
      </c>
      <c r="N1987" s="8">
        <f>ROUND(INDEX([1]Calculation!S:S,ROW()),0)</f>
        <v>0</v>
      </c>
      <c r="O1987" s="8">
        <f>ROUND(INDEX([1]Calculation!T:T,ROW()),0)</f>
        <v>0</v>
      </c>
      <c r="P1987" s="8">
        <f>INDEX([1]Calculation!CB:CB,ROW())</f>
        <v>0</v>
      </c>
    </row>
    <row r="1988" spans="1:16">
      <c r="A1988">
        <f>INDEX([1]Calculation!$F:$F,ROW())</f>
        <v>0</v>
      </c>
      <c r="B1988">
        <f>INDEX([1]Calculation!$D:$D,ROW())</f>
        <v>0</v>
      </c>
      <c r="C1988" t="str">
        <f>IF(INDEX([1]Calculation!$G:$G,ROW())=0,"-",INDEX([1]Calculation!$G:$G,ROW()))</f>
        <v>-</v>
      </c>
      <c r="D1988" t="str">
        <f>INDEX([1]Calculation!$J:$J,ROW())&amp;"  "&amp;INDEX([1]Calculation!$K:$K,ROW())</f>
        <v xml:space="preserve">  </v>
      </c>
      <c r="E1988" s="19">
        <f>INDEX([1]Calculation!$I:$I,ROW())</f>
        <v>0</v>
      </c>
      <c r="F1988" s="12">
        <f>ROUND(INDEX([1]Calculation!AL:AL,ROW()),1)</f>
        <v>0</v>
      </c>
      <c r="G1988" s="8">
        <f>ROUND(INDEX([1]Calculation!L:L,ROW()),0)</f>
        <v>0</v>
      </c>
      <c r="H1988" s="8">
        <f>ROUND(INDEX([1]Calculation!M:M,ROW()),0)</f>
        <v>0</v>
      </c>
      <c r="I1988" s="8">
        <f>ROUND(INDEX([1]Calculation!N:N,ROW()),0)</f>
        <v>0</v>
      </c>
      <c r="J1988" s="8">
        <f>ROUND(INDEX([1]Calculation!O:O,ROW()),0)</f>
        <v>0</v>
      </c>
      <c r="K1988" s="8">
        <f>ROUND(INDEX([1]Calculation!P:P,ROW()),0)</f>
        <v>0</v>
      </c>
      <c r="L1988" s="8">
        <f>ROUND(INDEX([1]Calculation!Q:Q,ROW()),0)</f>
        <v>0</v>
      </c>
      <c r="M1988" s="8">
        <f>ROUND(INDEX([1]Calculation!R:R,ROW()),0)</f>
        <v>0</v>
      </c>
      <c r="N1988" s="8">
        <f>ROUND(INDEX([1]Calculation!S:S,ROW()),0)</f>
        <v>0</v>
      </c>
      <c r="O1988" s="8">
        <f>ROUND(INDEX([1]Calculation!T:T,ROW()),0)</f>
        <v>0</v>
      </c>
      <c r="P1988" s="8">
        <f>INDEX([1]Calculation!CB:CB,ROW())</f>
        <v>0</v>
      </c>
    </row>
    <row r="1989" spans="1:16">
      <c r="A1989">
        <f>INDEX([1]Calculation!$F:$F,ROW())</f>
        <v>0</v>
      </c>
      <c r="B1989">
        <f>INDEX([1]Calculation!$D:$D,ROW())</f>
        <v>0</v>
      </c>
      <c r="C1989" t="str">
        <f>IF(INDEX([1]Calculation!$G:$G,ROW())=0,"-",INDEX([1]Calculation!$G:$G,ROW()))</f>
        <v>-</v>
      </c>
      <c r="D1989" t="str">
        <f>INDEX([1]Calculation!$J:$J,ROW())&amp;"  "&amp;INDEX([1]Calculation!$K:$K,ROW())</f>
        <v xml:space="preserve">  </v>
      </c>
      <c r="E1989" s="19">
        <f>INDEX([1]Calculation!$I:$I,ROW())</f>
        <v>0</v>
      </c>
      <c r="F1989" s="12">
        <f>ROUND(INDEX([1]Calculation!AL:AL,ROW()),1)</f>
        <v>0</v>
      </c>
      <c r="G1989" s="8">
        <f>ROUND(INDEX([1]Calculation!L:L,ROW()),0)</f>
        <v>0</v>
      </c>
      <c r="H1989" s="8">
        <f>ROUND(INDEX([1]Calculation!M:M,ROW()),0)</f>
        <v>0</v>
      </c>
      <c r="I1989" s="8">
        <f>ROUND(INDEX([1]Calculation!N:N,ROW()),0)</f>
        <v>0</v>
      </c>
      <c r="J1989" s="8">
        <f>ROUND(INDEX([1]Calculation!O:O,ROW()),0)</f>
        <v>0</v>
      </c>
      <c r="K1989" s="8">
        <f>ROUND(INDEX([1]Calculation!P:P,ROW()),0)</f>
        <v>0</v>
      </c>
      <c r="L1989" s="8">
        <f>ROUND(INDEX([1]Calculation!Q:Q,ROW()),0)</f>
        <v>0</v>
      </c>
      <c r="M1989" s="8">
        <f>ROUND(INDEX([1]Calculation!R:R,ROW()),0)</f>
        <v>0</v>
      </c>
      <c r="N1989" s="8">
        <f>ROUND(INDEX([1]Calculation!S:S,ROW()),0)</f>
        <v>0</v>
      </c>
      <c r="O1989" s="8">
        <f>ROUND(INDEX([1]Calculation!T:T,ROW()),0)</f>
        <v>0</v>
      </c>
      <c r="P1989" s="8">
        <f>INDEX([1]Calculation!CB:CB,ROW())</f>
        <v>0</v>
      </c>
    </row>
    <row r="1990" spans="1:16">
      <c r="A1990">
        <f>INDEX([1]Calculation!$F:$F,ROW())</f>
        <v>0</v>
      </c>
      <c r="B1990">
        <f>INDEX([1]Calculation!$D:$D,ROW())</f>
        <v>0</v>
      </c>
      <c r="C1990" t="str">
        <f>IF(INDEX([1]Calculation!$G:$G,ROW())=0,"-",INDEX([1]Calculation!$G:$G,ROW()))</f>
        <v>-</v>
      </c>
      <c r="D1990" t="str">
        <f>INDEX([1]Calculation!$J:$J,ROW())&amp;"  "&amp;INDEX([1]Calculation!$K:$K,ROW())</f>
        <v xml:space="preserve">  </v>
      </c>
      <c r="E1990" s="19">
        <f>INDEX([1]Calculation!$I:$I,ROW())</f>
        <v>0</v>
      </c>
      <c r="F1990" s="12">
        <f>ROUND(INDEX([1]Calculation!AL:AL,ROW()),1)</f>
        <v>0</v>
      </c>
      <c r="G1990" s="8">
        <f>ROUND(INDEX([1]Calculation!L:L,ROW()),0)</f>
        <v>0</v>
      </c>
      <c r="H1990" s="8">
        <f>ROUND(INDEX([1]Calculation!M:M,ROW()),0)</f>
        <v>0</v>
      </c>
      <c r="I1990" s="8">
        <f>ROUND(INDEX([1]Calculation!N:N,ROW()),0)</f>
        <v>0</v>
      </c>
      <c r="J1990" s="8">
        <f>ROUND(INDEX([1]Calculation!O:O,ROW()),0)</f>
        <v>0</v>
      </c>
      <c r="K1990" s="8">
        <f>ROUND(INDEX([1]Calculation!P:P,ROW()),0)</f>
        <v>0</v>
      </c>
      <c r="L1990" s="8">
        <f>ROUND(INDEX([1]Calculation!Q:Q,ROW()),0)</f>
        <v>0</v>
      </c>
      <c r="M1990" s="8">
        <f>ROUND(INDEX([1]Calculation!R:R,ROW()),0)</f>
        <v>0</v>
      </c>
      <c r="N1990" s="8">
        <f>ROUND(INDEX([1]Calculation!S:S,ROW()),0)</f>
        <v>0</v>
      </c>
      <c r="O1990" s="8">
        <f>ROUND(INDEX([1]Calculation!T:T,ROW()),0)</f>
        <v>0</v>
      </c>
      <c r="P1990" s="8">
        <f>INDEX([1]Calculation!CB:CB,ROW())</f>
        <v>0</v>
      </c>
    </row>
    <row r="1991" spans="1:16">
      <c r="A1991">
        <f>INDEX([1]Calculation!$F:$F,ROW())</f>
        <v>0</v>
      </c>
      <c r="B1991">
        <f>INDEX([1]Calculation!$D:$D,ROW())</f>
        <v>0</v>
      </c>
      <c r="C1991" t="str">
        <f>IF(INDEX([1]Calculation!$G:$G,ROW())=0,"-",INDEX([1]Calculation!$G:$G,ROW()))</f>
        <v>-</v>
      </c>
      <c r="D1991" t="str">
        <f>INDEX([1]Calculation!$J:$J,ROW())&amp;"  "&amp;INDEX([1]Calculation!$K:$K,ROW())</f>
        <v xml:space="preserve">  </v>
      </c>
      <c r="E1991" s="19">
        <f>INDEX([1]Calculation!$I:$I,ROW())</f>
        <v>0</v>
      </c>
      <c r="F1991" s="12">
        <f>ROUND(INDEX([1]Calculation!AL:AL,ROW()),1)</f>
        <v>0</v>
      </c>
      <c r="G1991" s="8">
        <f>ROUND(INDEX([1]Calculation!L:L,ROW()),0)</f>
        <v>0</v>
      </c>
      <c r="H1991" s="8">
        <f>ROUND(INDEX([1]Calculation!M:M,ROW()),0)</f>
        <v>0</v>
      </c>
      <c r="I1991" s="8">
        <f>ROUND(INDEX([1]Calculation!N:N,ROW()),0)</f>
        <v>0</v>
      </c>
      <c r="J1991" s="8">
        <f>ROUND(INDEX([1]Calculation!O:O,ROW()),0)</f>
        <v>0</v>
      </c>
      <c r="K1991" s="8">
        <f>ROUND(INDEX([1]Calculation!P:P,ROW()),0)</f>
        <v>0</v>
      </c>
      <c r="L1991" s="8">
        <f>ROUND(INDEX([1]Calculation!Q:Q,ROW()),0)</f>
        <v>0</v>
      </c>
      <c r="M1991" s="8">
        <f>ROUND(INDEX([1]Calculation!R:R,ROW()),0)</f>
        <v>0</v>
      </c>
      <c r="N1991" s="8">
        <f>ROUND(INDEX([1]Calculation!S:S,ROW()),0)</f>
        <v>0</v>
      </c>
      <c r="O1991" s="8">
        <f>ROUND(INDEX([1]Calculation!T:T,ROW()),0)</f>
        <v>0</v>
      </c>
      <c r="P1991" s="8">
        <f>INDEX([1]Calculation!CB:CB,ROW())</f>
        <v>0</v>
      </c>
    </row>
    <row r="1992" spans="1:16">
      <c r="A1992">
        <f>INDEX([1]Calculation!$F:$F,ROW())</f>
        <v>0</v>
      </c>
      <c r="B1992">
        <f>INDEX([1]Calculation!$D:$D,ROW())</f>
        <v>0</v>
      </c>
      <c r="C1992" t="str">
        <f>IF(INDEX([1]Calculation!$G:$G,ROW())=0,"-",INDEX([1]Calculation!$G:$G,ROW()))</f>
        <v>-</v>
      </c>
      <c r="D1992" t="str">
        <f>INDEX([1]Calculation!$J:$J,ROW())&amp;"  "&amp;INDEX([1]Calculation!$K:$K,ROW())</f>
        <v xml:space="preserve">  </v>
      </c>
      <c r="E1992" s="19">
        <f>INDEX([1]Calculation!$I:$I,ROW())</f>
        <v>0</v>
      </c>
      <c r="F1992" s="12">
        <f>ROUND(INDEX([1]Calculation!AL:AL,ROW()),1)</f>
        <v>0</v>
      </c>
      <c r="G1992" s="8">
        <f>ROUND(INDEX([1]Calculation!L:L,ROW()),0)</f>
        <v>0</v>
      </c>
      <c r="H1992" s="8">
        <f>ROUND(INDEX([1]Calculation!M:M,ROW()),0)</f>
        <v>0</v>
      </c>
      <c r="I1992" s="8">
        <f>ROUND(INDEX([1]Calculation!N:N,ROW()),0)</f>
        <v>0</v>
      </c>
      <c r="J1992" s="8">
        <f>ROUND(INDEX([1]Calculation!O:O,ROW()),0)</f>
        <v>0</v>
      </c>
      <c r="K1992" s="8">
        <f>ROUND(INDEX([1]Calculation!P:P,ROW()),0)</f>
        <v>0</v>
      </c>
      <c r="L1992" s="8">
        <f>ROUND(INDEX([1]Calculation!Q:Q,ROW()),0)</f>
        <v>0</v>
      </c>
      <c r="M1992" s="8">
        <f>ROUND(INDEX([1]Calculation!R:R,ROW()),0)</f>
        <v>0</v>
      </c>
      <c r="N1992" s="8">
        <f>ROUND(INDEX([1]Calculation!S:S,ROW()),0)</f>
        <v>0</v>
      </c>
      <c r="O1992" s="8">
        <f>ROUND(INDEX([1]Calculation!T:T,ROW()),0)</f>
        <v>0</v>
      </c>
      <c r="P1992" s="8">
        <f>INDEX([1]Calculation!CB:CB,ROW())</f>
        <v>0</v>
      </c>
    </row>
    <row r="1993" spans="1:16">
      <c r="A1993">
        <f>INDEX([1]Calculation!$F:$F,ROW())</f>
        <v>0</v>
      </c>
      <c r="B1993">
        <f>INDEX([1]Calculation!$D:$D,ROW())</f>
        <v>0</v>
      </c>
      <c r="C1993" t="str">
        <f>IF(INDEX([1]Calculation!$G:$G,ROW())=0,"-",INDEX([1]Calculation!$G:$G,ROW()))</f>
        <v>-</v>
      </c>
      <c r="D1993" t="str">
        <f>INDEX([1]Calculation!$J:$J,ROW())&amp;"  "&amp;INDEX([1]Calculation!$K:$K,ROW())</f>
        <v xml:space="preserve">  </v>
      </c>
      <c r="E1993" s="19">
        <f>INDEX([1]Calculation!$I:$I,ROW())</f>
        <v>0</v>
      </c>
      <c r="F1993" s="12">
        <f>ROUND(INDEX([1]Calculation!AL:AL,ROW()),1)</f>
        <v>0</v>
      </c>
      <c r="G1993" s="8">
        <f>ROUND(INDEX([1]Calculation!L:L,ROW()),0)</f>
        <v>0</v>
      </c>
      <c r="H1993" s="8">
        <f>ROUND(INDEX([1]Calculation!M:M,ROW()),0)</f>
        <v>0</v>
      </c>
      <c r="I1993" s="8">
        <f>ROUND(INDEX([1]Calculation!N:N,ROW()),0)</f>
        <v>0</v>
      </c>
      <c r="J1993" s="8">
        <f>ROUND(INDEX([1]Calculation!O:O,ROW()),0)</f>
        <v>0</v>
      </c>
      <c r="K1993" s="8">
        <f>ROUND(INDEX([1]Calculation!P:P,ROW()),0)</f>
        <v>0</v>
      </c>
      <c r="L1993" s="8">
        <f>ROUND(INDEX([1]Calculation!Q:Q,ROW()),0)</f>
        <v>0</v>
      </c>
      <c r="M1993" s="8">
        <f>ROUND(INDEX([1]Calculation!R:R,ROW()),0)</f>
        <v>0</v>
      </c>
      <c r="N1993" s="8">
        <f>ROUND(INDEX([1]Calculation!S:S,ROW()),0)</f>
        <v>0</v>
      </c>
      <c r="O1993" s="8">
        <f>ROUND(INDEX([1]Calculation!T:T,ROW()),0)</f>
        <v>0</v>
      </c>
      <c r="P1993" s="8">
        <f>INDEX([1]Calculation!CB:CB,ROW())</f>
        <v>0</v>
      </c>
    </row>
    <row r="1994" spans="1:16">
      <c r="A1994">
        <f>INDEX([1]Calculation!$F:$F,ROW())</f>
        <v>0</v>
      </c>
      <c r="B1994">
        <f>INDEX([1]Calculation!$D:$D,ROW())</f>
        <v>0</v>
      </c>
      <c r="C1994" t="str">
        <f>IF(INDEX([1]Calculation!$G:$G,ROW())=0,"-",INDEX([1]Calculation!$G:$G,ROW()))</f>
        <v>-</v>
      </c>
      <c r="D1994" t="str">
        <f>INDEX([1]Calculation!$J:$J,ROW())&amp;"  "&amp;INDEX([1]Calculation!$K:$K,ROW())</f>
        <v xml:space="preserve">  </v>
      </c>
      <c r="E1994" s="19">
        <f>INDEX([1]Calculation!$I:$I,ROW())</f>
        <v>0</v>
      </c>
      <c r="F1994" s="12">
        <f>ROUND(INDEX([1]Calculation!AL:AL,ROW()),1)</f>
        <v>0</v>
      </c>
      <c r="G1994" s="8">
        <f>ROUND(INDEX([1]Calculation!L:L,ROW()),0)</f>
        <v>0</v>
      </c>
      <c r="H1994" s="8">
        <f>ROUND(INDEX([1]Calculation!M:M,ROW()),0)</f>
        <v>0</v>
      </c>
      <c r="I1994" s="8">
        <f>ROUND(INDEX([1]Calculation!N:N,ROW()),0)</f>
        <v>0</v>
      </c>
      <c r="J1994" s="8">
        <f>ROUND(INDEX([1]Calculation!O:O,ROW()),0)</f>
        <v>0</v>
      </c>
      <c r="K1994" s="8">
        <f>ROUND(INDEX([1]Calculation!P:P,ROW()),0)</f>
        <v>0</v>
      </c>
      <c r="L1994" s="8">
        <f>ROUND(INDEX([1]Calculation!Q:Q,ROW()),0)</f>
        <v>0</v>
      </c>
      <c r="M1994" s="8">
        <f>ROUND(INDEX([1]Calculation!R:R,ROW()),0)</f>
        <v>0</v>
      </c>
      <c r="N1994" s="8">
        <f>ROUND(INDEX([1]Calculation!S:S,ROW()),0)</f>
        <v>0</v>
      </c>
      <c r="O1994" s="8">
        <f>ROUND(INDEX([1]Calculation!T:T,ROW()),0)</f>
        <v>0</v>
      </c>
      <c r="P1994" s="8">
        <f>INDEX([1]Calculation!CB:CB,ROW())</f>
        <v>0</v>
      </c>
    </row>
    <row r="1995" spans="1:16">
      <c r="A1995">
        <f>INDEX([1]Calculation!$F:$F,ROW())</f>
        <v>0</v>
      </c>
      <c r="B1995">
        <f>INDEX([1]Calculation!$D:$D,ROW())</f>
        <v>0</v>
      </c>
      <c r="C1995" t="str">
        <f>IF(INDEX([1]Calculation!$G:$G,ROW())=0,"-",INDEX([1]Calculation!$G:$G,ROW()))</f>
        <v>-</v>
      </c>
      <c r="D1995" t="str">
        <f>INDEX([1]Calculation!$J:$J,ROW())&amp;"  "&amp;INDEX([1]Calculation!$K:$K,ROW())</f>
        <v xml:space="preserve">  </v>
      </c>
      <c r="E1995" s="19">
        <f>INDEX([1]Calculation!$I:$I,ROW())</f>
        <v>0</v>
      </c>
      <c r="F1995" s="12">
        <f>ROUND(INDEX([1]Calculation!AL:AL,ROW()),1)</f>
        <v>0</v>
      </c>
      <c r="G1995" s="8">
        <f>ROUND(INDEX([1]Calculation!L:L,ROW()),0)</f>
        <v>0</v>
      </c>
      <c r="H1995" s="8">
        <f>ROUND(INDEX([1]Calculation!M:M,ROW()),0)</f>
        <v>0</v>
      </c>
      <c r="I1995" s="8">
        <f>ROUND(INDEX([1]Calculation!N:N,ROW()),0)</f>
        <v>0</v>
      </c>
      <c r="J1995" s="8">
        <f>ROUND(INDEX([1]Calculation!O:O,ROW()),0)</f>
        <v>0</v>
      </c>
      <c r="K1995" s="8">
        <f>ROUND(INDEX([1]Calculation!P:P,ROW()),0)</f>
        <v>0</v>
      </c>
      <c r="L1995" s="8">
        <f>ROUND(INDEX([1]Calculation!Q:Q,ROW()),0)</f>
        <v>0</v>
      </c>
      <c r="M1995" s="8">
        <f>ROUND(INDEX([1]Calculation!R:R,ROW()),0)</f>
        <v>0</v>
      </c>
      <c r="N1995" s="8">
        <f>ROUND(INDEX([1]Calculation!S:S,ROW()),0)</f>
        <v>0</v>
      </c>
      <c r="O1995" s="8">
        <f>ROUND(INDEX([1]Calculation!T:T,ROW()),0)</f>
        <v>0</v>
      </c>
      <c r="P1995" s="8">
        <f>INDEX([1]Calculation!CB:CB,ROW())</f>
        <v>0</v>
      </c>
    </row>
    <row r="1996" spans="1:16">
      <c r="A1996">
        <f>INDEX([1]Calculation!$F:$F,ROW())</f>
        <v>0</v>
      </c>
      <c r="B1996">
        <f>INDEX([1]Calculation!$D:$D,ROW())</f>
        <v>0</v>
      </c>
      <c r="C1996" t="str">
        <f>IF(INDEX([1]Calculation!$G:$G,ROW())=0,"-",INDEX([1]Calculation!$G:$G,ROW()))</f>
        <v>-</v>
      </c>
      <c r="D1996" t="str">
        <f>INDEX([1]Calculation!$J:$J,ROW())&amp;"  "&amp;INDEX([1]Calculation!$K:$K,ROW())</f>
        <v xml:space="preserve">  </v>
      </c>
      <c r="E1996" s="19">
        <f>INDEX([1]Calculation!$I:$I,ROW())</f>
        <v>0</v>
      </c>
      <c r="F1996" s="12">
        <f>ROUND(INDEX([1]Calculation!AL:AL,ROW()),1)</f>
        <v>0</v>
      </c>
      <c r="G1996" s="8">
        <f>ROUND(INDEX([1]Calculation!L:L,ROW()),0)</f>
        <v>0</v>
      </c>
      <c r="H1996" s="8">
        <f>ROUND(INDEX([1]Calculation!M:M,ROW()),0)</f>
        <v>0</v>
      </c>
      <c r="I1996" s="8">
        <f>ROUND(INDEX([1]Calculation!N:N,ROW()),0)</f>
        <v>0</v>
      </c>
      <c r="J1996" s="8">
        <f>ROUND(INDEX([1]Calculation!O:O,ROW()),0)</f>
        <v>0</v>
      </c>
      <c r="K1996" s="8">
        <f>ROUND(INDEX([1]Calculation!P:P,ROW()),0)</f>
        <v>0</v>
      </c>
      <c r="L1996" s="8">
        <f>ROUND(INDEX([1]Calculation!Q:Q,ROW()),0)</f>
        <v>0</v>
      </c>
      <c r="M1996" s="8">
        <f>ROUND(INDEX([1]Calculation!R:R,ROW()),0)</f>
        <v>0</v>
      </c>
      <c r="N1996" s="8">
        <f>ROUND(INDEX([1]Calculation!S:S,ROW()),0)</f>
        <v>0</v>
      </c>
      <c r="O1996" s="8">
        <f>ROUND(INDEX([1]Calculation!T:T,ROW()),0)</f>
        <v>0</v>
      </c>
      <c r="P1996" s="8">
        <f>INDEX([1]Calculation!CB:CB,ROW())</f>
        <v>0</v>
      </c>
    </row>
    <row r="1997" spans="1:16">
      <c r="A1997">
        <f>INDEX([1]Calculation!$F:$F,ROW())</f>
        <v>0</v>
      </c>
      <c r="B1997">
        <f>INDEX([1]Calculation!$D:$D,ROW())</f>
        <v>0</v>
      </c>
      <c r="C1997" t="str">
        <f>IF(INDEX([1]Calculation!$G:$G,ROW())=0,"-",INDEX([1]Calculation!$G:$G,ROW()))</f>
        <v>-</v>
      </c>
      <c r="D1997" t="str">
        <f>INDEX([1]Calculation!$J:$J,ROW())&amp;"  "&amp;INDEX([1]Calculation!$K:$K,ROW())</f>
        <v xml:space="preserve">  </v>
      </c>
      <c r="E1997" s="19">
        <f>INDEX([1]Calculation!$I:$I,ROW())</f>
        <v>0</v>
      </c>
      <c r="F1997" s="12">
        <f>ROUND(INDEX([1]Calculation!AL:AL,ROW()),1)</f>
        <v>0</v>
      </c>
      <c r="G1997" s="8">
        <f>ROUND(INDEX([1]Calculation!L:L,ROW()),0)</f>
        <v>0</v>
      </c>
      <c r="H1997" s="8">
        <f>ROUND(INDEX([1]Calculation!M:M,ROW()),0)</f>
        <v>0</v>
      </c>
      <c r="I1997" s="8">
        <f>ROUND(INDEX([1]Calculation!N:N,ROW()),0)</f>
        <v>0</v>
      </c>
      <c r="J1997" s="8">
        <f>ROUND(INDEX([1]Calculation!O:O,ROW()),0)</f>
        <v>0</v>
      </c>
      <c r="K1997" s="8">
        <f>ROUND(INDEX([1]Calculation!P:P,ROW()),0)</f>
        <v>0</v>
      </c>
      <c r="L1997" s="8">
        <f>ROUND(INDEX([1]Calculation!Q:Q,ROW()),0)</f>
        <v>0</v>
      </c>
      <c r="M1997" s="8">
        <f>ROUND(INDEX([1]Calculation!R:R,ROW()),0)</f>
        <v>0</v>
      </c>
      <c r="N1997" s="8">
        <f>ROUND(INDEX([1]Calculation!S:S,ROW()),0)</f>
        <v>0</v>
      </c>
      <c r="O1997" s="8">
        <f>ROUND(INDEX([1]Calculation!T:T,ROW()),0)</f>
        <v>0</v>
      </c>
      <c r="P1997" s="8">
        <f>INDEX([1]Calculation!CB:CB,ROW())</f>
        <v>0</v>
      </c>
    </row>
    <row r="1998" spans="1:16">
      <c r="A1998">
        <f>INDEX([1]Calculation!$F:$F,ROW())</f>
        <v>0</v>
      </c>
      <c r="B1998">
        <f>INDEX([1]Calculation!$D:$D,ROW())</f>
        <v>0</v>
      </c>
      <c r="C1998" t="str">
        <f>IF(INDEX([1]Calculation!$G:$G,ROW())=0,"-",INDEX([1]Calculation!$G:$G,ROW()))</f>
        <v>-</v>
      </c>
      <c r="D1998" t="str">
        <f>INDEX([1]Calculation!$J:$J,ROW())&amp;"  "&amp;INDEX([1]Calculation!$K:$K,ROW())</f>
        <v xml:space="preserve">  </v>
      </c>
      <c r="E1998" s="19">
        <f>INDEX([1]Calculation!$I:$I,ROW())</f>
        <v>0</v>
      </c>
      <c r="F1998" s="12">
        <f>ROUND(INDEX([1]Calculation!AL:AL,ROW()),1)</f>
        <v>0</v>
      </c>
      <c r="G1998" s="8">
        <f>ROUND(INDEX([1]Calculation!L:L,ROW()),0)</f>
        <v>0</v>
      </c>
      <c r="H1998" s="8">
        <f>ROUND(INDEX([1]Calculation!M:M,ROW()),0)</f>
        <v>0</v>
      </c>
      <c r="I1998" s="8">
        <f>ROUND(INDEX([1]Calculation!N:N,ROW()),0)</f>
        <v>0</v>
      </c>
      <c r="J1998" s="8">
        <f>ROUND(INDEX([1]Calculation!O:O,ROW()),0)</f>
        <v>0</v>
      </c>
      <c r="K1998" s="8">
        <f>ROUND(INDEX([1]Calculation!P:P,ROW()),0)</f>
        <v>0</v>
      </c>
      <c r="L1998" s="8">
        <f>ROUND(INDEX([1]Calculation!Q:Q,ROW()),0)</f>
        <v>0</v>
      </c>
      <c r="M1998" s="8">
        <f>ROUND(INDEX([1]Calculation!R:R,ROW()),0)</f>
        <v>0</v>
      </c>
      <c r="N1998" s="8">
        <f>ROUND(INDEX([1]Calculation!S:S,ROW()),0)</f>
        <v>0</v>
      </c>
      <c r="O1998" s="8">
        <f>ROUND(INDEX([1]Calculation!T:T,ROW()),0)</f>
        <v>0</v>
      </c>
      <c r="P1998" s="8">
        <f>INDEX([1]Calculation!CB:CB,ROW())</f>
        <v>0</v>
      </c>
    </row>
    <row r="1999" spans="1:16">
      <c r="A1999">
        <f>INDEX([1]Calculation!$F:$F,ROW())</f>
        <v>0</v>
      </c>
      <c r="B1999">
        <f>INDEX([1]Calculation!$D:$D,ROW())</f>
        <v>0</v>
      </c>
      <c r="C1999" t="str">
        <f>IF(INDEX([1]Calculation!$G:$G,ROW())=0,"-",INDEX([1]Calculation!$G:$G,ROW()))</f>
        <v>-</v>
      </c>
      <c r="D1999" t="str">
        <f>INDEX([1]Calculation!$J:$J,ROW())&amp;"  "&amp;INDEX([1]Calculation!$K:$K,ROW())</f>
        <v xml:space="preserve">  </v>
      </c>
      <c r="E1999" s="19">
        <f>INDEX([1]Calculation!$I:$I,ROW())</f>
        <v>0</v>
      </c>
      <c r="F1999" s="12">
        <f>ROUND(INDEX([1]Calculation!AL:AL,ROW()),1)</f>
        <v>0</v>
      </c>
      <c r="G1999" s="8">
        <f>ROUND(INDEX([1]Calculation!L:L,ROW()),0)</f>
        <v>0</v>
      </c>
      <c r="H1999" s="8">
        <f>ROUND(INDEX([1]Calculation!M:M,ROW()),0)</f>
        <v>0</v>
      </c>
      <c r="I1999" s="8">
        <f>ROUND(INDEX([1]Calculation!N:N,ROW()),0)</f>
        <v>0</v>
      </c>
      <c r="J1999" s="8">
        <f>ROUND(INDEX([1]Calculation!O:O,ROW()),0)</f>
        <v>0</v>
      </c>
      <c r="K1999" s="8">
        <f>ROUND(INDEX([1]Calculation!P:P,ROW()),0)</f>
        <v>0</v>
      </c>
      <c r="L1999" s="8">
        <f>ROUND(INDEX([1]Calculation!Q:Q,ROW()),0)</f>
        <v>0</v>
      </c>
      <c r="M1999" s="8">
        <f>ROUND(INDEX([1]Calculation!R:R,ROW()),0)</f>
        <v>0</v>
      </c>
      <c r="N1999" s="8">
        <f>ROUND(INDEX([1]Calculation!S:S,ROW()),0)</f>
        <v>0</v>
      </c>
      <c r="O1999" s="8">
        <f>ROUND(INDEX([1]Calculation!T:T,ROW()),0)</f>
        <v>0</v>
      </c>
      <c r="P1999" s="8">
        <f>INDEX([1]Calculation!CB:CB,ROW())</f>
        <v>0</v>
      </c>
    </row>
    <row r="2000" spans="1:16">
      <c r="A2000">
        <f>INDEX([1]Calculation!$F:$F,ROW())</f>
        <v>0</v>
      </c>
      <c r="B2000">
        <f>INDEX([1]Calculation!$D:$D,ROW())</f>
        <v>0</v>
      </c>
      <c r="C2000" t="str">
        <f>IF(INDEX([1]Calculation!$G:$G,ROW())=0,"-",INDEX([1]Calculation!$G:$G,ROW()))</f>
        <v>-</v>
      </c>
      <c r="D2000" t="str">
        <f>INDEX([1]Calculation!$J:$J,ROW())&amp;"  "&amp;INDEX([1]Calculation!$K:$K,ROW())</f>
        <v xml:space="preserve">  </v>
      </c>
      <c r="E2000" s="19">
        <f>INDEX([1]Calculation!$I:$I,ROW())</f>
        <v>0</v>
      </c>
      <c r="F2000" s="12">
        <f>ROUND(INDEX([1]Calculation!AL:AL,ROW()),1)</f>
        <v>0</v>
      </c>
      <c r="G2000" s="8">
        <f>ROUND(INDEX([1]Calculation!L:L,ROW()),0)</f>
        <v>0</v>
      </c>
      <c r="H2000" s="8">
        <f>ROUND(INDEX([1]Calculation!M:M,ROW()),0)</f>
        <v>0</v>
      </c>
      <c r="I2000" s="8">
        <f>ROUND(INDEX([1]Calculation!N:N,ROW()),0)</f>
        <v>0</v>
      </c>
      <c r="J2000" s="8">
        <f>ROUND(INDEX([1]Calculation!O:O,ROW()),0)</f>
        <v>0</v>
      </c>
      <c r="K2000" s="8">
        <f>ROUND(INDEX([1]Calculation!P:P,ROW()),0)</f>
        <v>0</v>
      </c>
      <c r="L2000" s="8">
        <f>ROUND(INDEX([1]Calculation!Q:Q,ROW()),0)</f>
        <v>0</v>
      </c>
      <c r="M2000" s="8">
        <f>ROUND(INDEX([1]Calculation!R:R,ROW()),0)</f>
        <v>0</v>
      </c>
      <c r="N2000" s="8">
        <f>ROUND(INDEX([1]Calculation!S:S,ROW()),0)</f>
        <v>0</v>
      </c>
      <c r="O2000" s="8">
        <f>ROUND(INDEX([1]Calculation!T:T,ROW()),0)</f>
        <v>0</v>
      </c>
      <c r="P2000" s="8">
        <f>INDEX([1]Calculation!CB:CB,ROW())</f>
        <v>0</v>
      </c>
    </row>
    <row r="2001" spans="1:16">
      <c r="A2001">
        <f>INDEX([1]Calculation!$F:$F,ROW())</f>
        <v>0</v>
      </c>
      <c r="B2001">
        <f>INDEX([1]Calculation!$D:$D,ROW())</f>
        <v>0</v>
      </c>
      <c r="C2001" t="str">
        <f>IF(INDEX([1]Calculation!$G:$G,ROW())=0,"-",INDEX([1]Calculation!$G:$G,ROW()))</f>
        <v>-</v>
      </c>
      <c r="D2001" t="str">
        <f>INDEX([1]Calculation!$J:$J,ROW())&amp;"  "&amp;INDEX([1]Calculation!$K:$K,ROW())</f>
        <v xml:space="preserve">  </v>
      </c>
      <c r="E2001" s="19">
        <f>INDEX([1]Calculation!$I:$I,ROW())</f>
        <v>0</v>
      </c>
      <c r="F2001" s="12">
        <f>ROUND(INDEX([1]Calculation!AL:AL,ROW()),1)</f>
        <v>0</v>
      </c>
      <c r="G2001" s="8">
        <f>ROUND(INDEX([1]Calculation!L:L,ROW()),0)</f>
        <v>0</v>
      </c>
      <c r="H2001" s="8">
        <f>ROUND(INDEX([1]Calculation!M:M,ROW()),0)</f>
        <v>0</v>
      </c>
      <c r="I2001" s="8">
        <f>ROUND(INDEX([1]Calculation!N:N,ROW()),0)</f>
        <v>0</v>
      </c>
      <c r="J2001" s="8">
        <f>ROUND(INDEX([1]Calculation!O:O,ROW()),0)</f>
        <v>0</v>
      </c>
      <c r="K2001" s="8">
        <f>ROUND(INDEX([1]Calculation!P:P,ROW()),0)</f>
        <v>0</v>
      </c>
      <c r="L2001" s="8">
        <f>ROUND(INDEX([1]Calculation!Q:Q,ROW()),0)</f>
        <v>0</v>
      </c>
      <c r="M2001" s="8">
        <f>ROUND(INDEX([1]Calculation!R:R,ROW()),0)</f>
        <v>0</v>
      </c>
      <c r="N2001" s="8">
        <f>ROUND(INDEX([1]Calculation!S:S,ROW()),0)</f>
        <v>0</v>
      </c>
      <c r="O2001" s="8">
        <f>ROUND(INDEX([1]Calculation!T:T,ROW()),0)</f>
        <v>0</v>
      </c>
      <c r="P2001" s="8">
        <f>INDEX([1]Calculation!CB:CB,ROW())</f>
        <v>0</v>
      </c>
    </row>
    <row r="2002" spans="1:16">
      <c r="A2002">
        <f>INDEX([1]Calculation!$F:$F,ROW())</f>
        <v>0</v>
      </c>
      <c r="B2002">
        <f>INDEX([1]Calculation!$D:$D,ROW())</f>
        <v>0</v>
      </c>
      <c r="C2002" t="str">
        <f>IF(INDEX([1]Calculation!$G:$G,ROW())=0,"-",INDEX([1]Calculation!$G:$G,ROW()))</f>
        <v>-</v>
      </c>
      <c r="D2002" t="str">
        <f>INDEX([1]Calculation!$J:$J,ROW())&amp;"  "&amp;INDEX([1]Calculation!$K:$K,ROW())</f>
        <v xml:space="preserve">  </v>
      </c>
      <c r="E2002" s="19">
        <f>INDEX([1]Calculation!$I:$I,ROW())</f>
        <v>0</v>
      </c>
      <c r="F2002" s="12">
        <f>ROUND(INDEX([1]Calculation!AL:AL,ROW()),1)</f>
        <v>0</v>
      </c>
      <c r="G2002" s="8">
        <f>ROUND(INDEX([1]Calculation!L:L,ROW()),0)</f>
        <v>0</v>
      </c>
      <c r="H2002" s="8">
        <f>ROUND(INDEX([1]Calculation!M:M,ROW()),0)</f>
        <v>0</v>
      </c>
      <c r="I2002" s="8">
        <f>ROUND(INDEX([1]Calculation!N:N,ROW()),0)</f>
        <v>0</v>
      </c>
      <c r="J2002" s="8">
        <f>ROUND(INDEX([1]Calculation!O:O,ROW()),0)</f>
        <v>0</v>
      </c>
      <c r="K2002" s="8">
        <f>ROUND(INDEX([1]Calculation!P:P,ROW()),0)</f>
        <v>0</v>
      </c>
      <c r="L2002" s="8">
        <f>ROUND(INDEX([1]Calculation!Q:Q,ROW()),0)</f>
        <v>0</v>
      </c>
      <c r="M2002" s="8">
        <f>ROUND(INDEX([1]Calculation!R:R,ROW()),0)</f>
        <v>0</v>
      </c>
      <c r="N2002" s="8">
        <f>ROUND(INDEX([1]Calculation!S:S,ROW()),0)</f>
        <v>0</v>
      </c>
      <c r="O2002" s="8">
        <f>ROUND(INDEX([1]Calculation!T:T,ROW()),0)</f>
        <v>0</v>
      </c>
      <c r="P2002" s="8">
        <f>INDEX([1]Calculation!CB:CB,ROW())</f>
        <v>0</v>
      </c>
    </row>
    <row r="2003" spans="1:16">
      <c r="A2003">
        <f>INDEX([1]Calculation!$F:$F,ROW())</f>
        <v>0</v>
      </c>
      <c r="B2003">
        <f>INDEX([1]Calculation!$D:$D,ROW())</f>
        <v>0</v>
      </c>
      <c r="C2003" t="str">
        <f>IF(INDEX([1]Calculation!$G:$G,ROW())=0,"-",INDEX([1]Calculation!$G:$G,ROW()))</f>
        <v>-</v>
      </c>
      <c r="D2003" t="str">
        <f>INDEX([1]Calculation!$J:$J,ROW())&amp;"  "&amp;INDEX([1]Calculation!$K:$K,ROW())</f>
        <v xml:space="preserve">  </v>
      </c>
      <c r="E2003" s="19">
        <f>INDEX([1]Calculation!$I:$I,ROW())</f>
        <v>0</v>
      </c>
      <c r="F2003" s="12">
        <f>ROUND(INDEX([1]Calculation!AL:AL,ROW()),1)</f>
        <v>0</v>
      </c>
      <c r="G2003" s="8">
        <f>ROUND(INDEX([1]Calculation!L:L,ROW()),0)</f>
        <v>0</v>
      </c>
      <c r="H2003" s="8">
        <f>ROUND(INDEX([1]Calculation!M:M,ROW()),0)</f>
        <v>0</v>
      </c>
      <c r="I2003" s="8">
        <f>ROUND(INDEX([1]Calculation!N:N,ROW()),0)</f>
        <v>0</v>
      </c>
      <c r="J2003" s="8">
        <f>ROUND(INDEX([1]Calculation!O:O,ROW()),0)</f>
        <v>0</v>
      </c>
      <c r="K2003" s="8">
        <f>ROUND(INDEX([1]Calculation!P:P,ROW()),0)</f>
        <v>0</v>
      </c>
      <c r="L2003" s="8">
        <f>ROUND(INDEX([1]Calculation!Q:Q,ROW()),0)</f>
        <v>0</v>
      </c>
      <c r="M2003" s="8">
        <f>ROUND(INDEX([1]Calculation!R:R,ROW()),0)</f>
        <v>0</v>
      </c>
      <c r="N2003" s="8">
        <f>ROUND(INDEX([1]Calculation!S:S,ROW()),0)</f>
        <v>0</v>
      </c>
      <c r="O2003" s="8">
        <f>ROUND(INDEX([1]Calculation!T:T,ROW()),0)</f>
        <v>0</v>
      </c>
      <c r="P2003" s="8">
        <f>INDEX([1]Calculation!CB:CB,ROW())</f>
        <v>0</v>
      </c>
    </row>
    <row r="2004" spans="1:16">
      <c r="A2004">
        <f>INDEX([1]Calculation!$F:$F,ROW())</f>
        <v>0</v>
      </c>
      <c r="B2004">
        <f>INDEX([1]Calculation!$D:$D,ROW())</f>
        <v>0</v>
      </c>
      <c r="C2004" t="str">
        <f>IF(INDEX([1]Calculation!$G:$G,ROW())=0,"-",INDEX([1]Calculation!$G:$G,ROW()))</f>
        <v>-</v>
      </c>
      <c r="D2004" t="str">
        <f>INDEX([1]Calculation!$J:$J,ROW())&amp;"  "&amp;INDEX([1]Calculation!$K:$K,ROW())</f>
        <v xml:space="preserve">  </v>
      </c>
      <c r="E2004" s="19">
        <f>INDEX([1]Calculation!$I:$I,ROW())</f>
        <v>0</v>
      </c>
      <c r="F2004" s="12">
        <f>ROUND(INDEX([1]Calculation!AL:AL,ROW()),1)</f>
        <v>0</v>
      </c>
      <c r="G2004" s="8">
        <f>ROUND(INDEX([1]Calculation!L:L,ROW()),0)</f>
        <v>0</v>
      </c>
      <c r="H2004" s="8">
        <f>ROUND(INDEX([1]Calculation!M:M,ROW()),0)</f>
        <v>0</v>
      </c>
      <c r="I2004" s="8">
        <f>ROUND(INDEX([1]Calculation!N:N,ROW()),0)</f>
        <v>0</v>
      </c>
      <c r="J2004" s="8">
        <f>ROUND(INDEX([1]Calculation!O:O,ROW()),0)</f>
        <v>0</v>
      </c>
      <c r="K2004" s="8">
        <f>ROUND(INDEX([1]Calculation!P:P,ROW()),0)</f>
        <v>0</v>
      </c>
      <c r="L2004" s="8">
        <f>ROUND(INDEX([1]Calculation!Q:Q,ROW()),0)</f>
        <v>0</v>
      </c>
      <c r="M2004" s="8">
        <f>ROUND(INDEX([1]Calculation!R:R,ROW()),0)</f>
        <v>0</v>
      </c>
      <c r="N2004" s="8">
        <f>ROUND(INDEX([1]Calculation!S:S,ROW()),0)</f>
        <v>0</v>
      </c>
      <c r="O2004" s="8">
        <f>ROUND(INDEX([1]Calculation!T:T,ROW()),0)</f>
        <v>0</v>
      </c>
      <c r="P2004" s="8">
        <f>INDEX([1]Calculation!CB:CB,ROW())</f>
        <v>0</v>
      </c>
    </row>
    <row r="2005" spans="1:16">
      <c r="A2005">
        <f>INDEX([1]Calculation!$F:$F,ROW())</f>
        <v>0</v>
      </c>
      <c r="B2005">
        <f>INDEX([1]Calculation!$D:$D,ROW())</f>
        <v>0</v>
      </c>
      <c r="C2005" t="str">
        <f>IF(INDEX([1]Calculation!$G:$G,ROW())=0,"-",INDEX([1]Calculation!$G:$G,ROW()))</f>
        <v>-</v>
      </c>
      <c r="D2005" t="str">
        <f>INDEX([1]Calculation!$J:$J,ROW())&amp;"  "&amp;INDEX([1]Calculation!$K:$K,ROW())</f>
        <v xml:space="preserve">  </v>
      </c>
      <c r="E2005" s="19">
        <f>INDEX([1]Calculation!$I:$I,ROW())</f>
        <v>0</v>
      </c>
      <c r="F2005" s="12">
        <f>ROUND(INDEX([1]Calculation!AL:AL,ROW()),1)</f>
        <v>0</v>
      </c>
      <c r="G2005" s="8">
        <f>ROUND(INDEX([1]Calculation!L:L,ROW()),0)</f>
        <v>0</v>
      </c>
      <c r="H2005" s="8">
        <f>ROUND(INDEX([1]Calculation!M:M,ROW()),0)</f>
        <v>0</v>
      </c>
      <c r="I2005" s="8">
        <f>ROUND(INDEX([1]Calculation!N:N,ROW()),0)</f>
        <v>0</v>
      </c>
      <c r="J2005" s="8">
        <f>ROUND(INDEX([1]Calculation!O:O,ROW()),0)</f>
        <v>0</v>
      </c>
      <c r="K2005" s="8">
        <f>ROUND(INDEX([1]Calculation!P:P,ROW()),0)</f>
        <v>0</v>
      </c>
      <c r="L2005" s="8">
        <f>ROUND(INDEX([1]Calculation!Q:Q,ROW()),0)</f>
        <v>0</v>
      </c>
      <c r="M2005" s="8">
        <f>ROUND(INDEX([1]Calculation!R:R,ROW()),0)</f>
        <v>0</v>
      </c>
      <c r="N2005" s="8">
        <f>ROUND(INDEX([1]Calculation!S:S,ROW()),0)</f>
        <v>0</v>
      </c>
      <c r="O2005" s="8">
        <f>ROUND(INDEX([1]Calculation!T:T,ROW()),0)</f>
        <v>0</v>
      </c>
      <c r="P2005" s="8">
        <f>INDEX([1]Calculation!CB:CB,ROW())</f>
        <v>0</v>
      </c>
    </row>
    <row r="2006" spans="1:16">
      <c r="A2006">
        <f>INDEX([1]Calculation!$F:$F,ROW())</f>
        <v>0</v>
      </c>
      <c r="B2006">
        <f>INDEX([1]Calculation!$D:$D,ROW())</f>
        <v>0</v>
      </c>
      <c r="C2006" t="str">
        <f>IF(INDEX([1]Calculation!$G:$G,ROW())=0,"-",INDEX([1]Calculation!$G:$G,ROW()))</f>
        <v>-</v>
      </c>
      <c r="D2006" t="str">
        <f>INDEX([1]Calculation!$J:$J,ROW())&amp;"  "&amp;INDEX([1]Calculation!$K:$K,ROW())</f>
        <v xml:space="preserve">  </v>
      </c>
      <c r="E2006" s="19">
        <f>INDEX([1]Calculation!$I:$I,ROW())</f>
        <v>0</v>
      </c>
      <c r="F2006" s="12">
        <f>ROUND(INDEX([1]Calculation!AL:AL,ROW()),1)</f>
        <v>0</v>
      </c>
      <c r="G2006" s="8">
        <f>ROUND(INDEX([1]Calculation!L:L,ROW()),0)</f>
        <v>0</v>
      </c>
      <c r="H2006" s="8">
        <f>ROUND(INDEX([1]Calculation!M:M,ROW()),0)</f>
        <v>0</v>
      </c>
      <c r="I2006" s="8">
        <f>ROUND(INDEX([1]Calculation!N:N,ROW()),0)</f>
        <v>0</v>
      </c>
      <c r="J2006" s="8">
        <f>ROUND(INDEX([1]Calculation!O:O,ROW()),0)</f>
        <v>0</v>
      </c>
      <c r="K2006" s="8">
        <f>ROUND(INDEX([1]Calculation!P:P,ROW()),0)</f>
        <v>0</v>
      </c>
      <c r="L2006" s="8">
        <f>ROUND(INDEX([1]Calculation!Q:Q,ROW()),0)</f>
        <v>0</v>
      </c>
      <c r="M2006" s="8">
        <f>ROUND(INDEX([1]Calculation!R:R,ROW()),0)</f>
        <v>0</v>
      </c>
      <c r="N2006" s="8">
        <f>ROUND(INDEX([1]Calculation!S:S,ROW()),0)</f>
        <v>0</v>
      </c>
      <c r="O2006" s="8">
        <f>ROUND(INDEX([1]Calculation!T:T,ROW()),0)</f>
        <v>0</v>
      </c>
      <c r="P2006" s="8">
        <f>INDEX([1]Calculation!CB:CB,ROW())</f>
        <v>0</v>
      </c>
    </row>
    <row r="2007" spans="1:16">
      <c r="A2007">
        <f>INDEX([1]Calculation!$F:$F,ROW())</f>
        <v>0</v>
      </c>
      <c r="B2007">
        <f>INDEX([1]Calculation!$D:$D,ROW())</f>
        <v>0</v>
      </c>
      <c r="C2007" t="str">
        <f>IF(INDEX([1]Calculation!$G:$G,ROW())=0,"-",INDEX([1]Calculation!$G:$G,ROW()))</f>
        <v>-</v>
      </c>
      <c r="D2007" t="str">
        <f>INDEX([1]Calculation!$J:$J,ROW())&amp;"  "&amp;INDEX([1]Calculation!$K:$K,ROW())</f>
        <v xml:space="preserve">  </v>
      </c>
      <c r="E2007" s="19">
        <f>INDEX([1]Calculation!$I:$I,ROW())</f>
        <v>0</v>
      </c>
      <c r="F2007" s="12">
        <f>ROUND(INDEX([1]Calculation!AL:AL,ROW()),1)</f>
        <v>0</v>
      </c>
      <c r="G2007" s="8">
        <f>ROUND(INDEX([1]Calculation!L:L,ROW()),0)</f>
        <v>0</v>
      </c>
      <c r="H2007" s="8">
        <f>ROUND(INDEX([1]Calculation!M:M,ROW()),0)</f>
        <v>0</v>
      </c>
      <c r="I2007" s="8">
        <f>ROUND(INDEX([1]Calculation!N:N,ROW()),0)</f>
        <v>0</v>
      </c>
      <c r="J2007" s="8">
        <f>ROUND(INDEX([1]Calculation!O:O,ROW()),0)</f>
        <v>0</v>
      </c>
      <c r="K2007" s="8">
        <f>ROUND(INDEX([1]Calculation!P:P,ROW()),0)</f>
        <v>0</v>
      </c>
      <c r="L2007" s="8">
        <f>ROUND(INDEX([1]Calculation!Q:Q,ROW()),0)</f>
        <v>0</v>
      </c>
      <c r="M2007" s="8">
        <f>ROUND(INDEX([1]Calculation!R:R,ROW()),0)</f>
        <v>0</v>
      </c>
      <c r="N2007" s="8">
        <f>ROUND(INDEX([1]Calculation!S:S,ROW()),0)</f>
        <v>0</v>
      </c>
      <c r="O2007" s="8">
        <f>ROUND(INDEX([1]Calculation!T:T,ROW()),0)</f>
        <v>0</v>
      </c>
      <c r="P2007" s="8">
        <f>INDEX([1]Calculation!CB:CB,ROW())</f>
        <v>0</v>
      </c>
    </row>
    <row r="2008" spans="1:16">
      <c r="A2008">
        <f>INDEX([1]Calculation!$F:$F,ROW())</f>
        <v>0</v>
      </c>
      <c r="B2008">
        <f>INDEX([1]Calculation!$D:$D,ROW())</f>
        <v>0</v>
      </c>
      <c r="C2008" t="str">
        <f>IF(INDEX([1]Calculation!$G:$G,ROW())=0,"-",INDEX([1]Calculation!$G:$G,ROW()))</f>
        <v>-</v>
      </c>
      <c r="D2008" t="str">
        <f>INDEX([1]Calculation!$J:$J,ROW())&amp;"  "&amp;INDEX([1]Calculation!$K:$K,ROW())</f>
        <v xml:space="preserve">  </v>
      </c>
      <c r="E2008" s="19">
        <f>INDEX([1]Calculation!$I:$I,ROW())</f>
        <v>0</v>
      </c>
      <c r="F2008" s="12">
        <f>ROUND(INDEX([1]Calculation!AL:AL,ROW()),1)</f>
        <v>0</v>
      </c>
      <c r="G2008" s="8">
        <f>ROUND(INDEX([1]Calculation!L:L,ROW()),0)</f>
        <v>0</v>
      </c>
      <c r="H2008" s="8">
        <f>ROUND(INDEX([1]Calculation!M:M,ROW()),0)</f>
        <v>0</v>
      </c>
      <c r="I2008" s="8">
        <f>ROUND(INDEX([1]Calculation!N:N,ROW()),0)</f>
        <v>0</v>
      </c>
      <c r="J2008" s="8">
        <f>ROUND(INDEX([1]Calculation!O:O,ROW()),0)</f>
        <v>0</v>
      </c>
      <c r="K2008" s="8">
        <f>ROUND(INDEX([1]Calculation!P:P,ROW()),0)</f>
        <v>0</v>
      </c>
      <c r="L2008" s="8">
        <f>ROUND(INDEX([1]Calculation!Q:Q,ROW()),0)</f>
        <v>0</v>
      </c>
      <c r="M2008" s="8">
        <f>ROUND(INDEX([1]Calculation!R:R,ROW()),0)</f>
        <v>0</v>
      </c>
      <c r="N2008" s="8">
        <f>ROUND(INDEX([1]Calculation!S:S,ROW()),0)</f>
        <v>0</v>
      </c>
      <c r="O2008" s="8">
        <f>ROUND(INDEX([1]Calculation!T:T,ROW()),0)</f>
        <v>0</v>
      </c>
      <c r="P2008" s="8">
        <f>INDEX([1]Calculation!CB:CB,ROW())</f>
        <v>0</v>
      </c>
    </row>
    <row r="2009" spans="1:16">
      <c r="A2009">
        <f>INDEX([1]Calculation!$F:$F,ROW())</f>
        <v>0</v>
      </c>
      <c r="B2009">
        <f>INDEX([1]Calculation!$D:$D,ROW())</f>
        <v>0</v>
      </c>
      <c r="C2009" t="str">
        <f>IF(INDEX([1]Calculation!$G:$G,ROW())=0,"-",INDEX([1]Calculation!$G:$G,ROW()))</f>
        <v>-</v>
      </c>
      <c r="D2009" t="str">
        <f>INDEX([1]Calculation!$J:$J,ROW())&amp;"  "&amp;INDEX([1]Calculation!$K:$K,ROW())</f>
        <v xml:space="preserve">  </v>
      </c>
      <c r="E2009" s="19">
        <f>INDEX([1]Calculation!$I:$I,ROW())</f>
        <v>0</v>
      </c>
      <c r="F2009" s="12">
        <f>ROUND(INDEX([1]Calculation!AL:AL,ROW()),1)</f>
        <v>0</v>
      </c>
      <c r="G2009" s="8">
        <f>ROUND(INDEX([1]Calculation!L:L,ROW()),0)</f>
        <v>0</v>
      </c>
      <c r="H2009" s="8">
        <f>ROUND(INDEX([1]Calculation!M:M,ROW()),0)</f>
        <v>0</v>
      </c>
      <c r="I2009" s="8">
        <f>ROUND(INDEX([1]Calculation!N:N,ROW()),0)</f>
        <v>0</v>
      </c>
      <c r="J2009" s="8">
        <f>ROUND(INDEX([1]Calculation!O:O,ROW()),0)</f>
        <v>0</v>
      </c>
      <c r="K2009" s="8">
        <f>ROUND(INDEX([1]Calculation!P:P,ROW()),0)</f>
        <v>0</v>
      </c>
      <c r="L2009" s="8">
        <f>ROUND(INDEX([1]Calculation!Q:Q,ROW()),0)</f>
        <v>0</v>
      </c>
      <c r="M2009" s="8">
        <f>ROUND(INDEX([1]Calculation!R:R,ROW()),0)</f>
        <v>0</v>
      </c>
      <c r="N2009" s="8">
        <f>ROUND(INDEX([1]Calculation!S:S,ROW()),0)</f>
        <v>0</v>
      </c>
      <c r="O2009" s="8">
        <f>ROUND(INDEX([1]Calculation!T:T,ROW()),0)</f>
        <v>0</v>
      </c>
      <c r="P2009" s="8">
        <f>INDEX([1]Calculation!CB:CB,ROW())</f>
        <v>0</v>
      </c>
    </row>
    <row r="2010" spans="1:16">
      <c r="A2010">
        <f>INDEX([1]Calculation!$F:$F,ROW())</f>
        <v>0</v>
      </c>
      <c r="B2010">
        <f>INDEX([1]Calculation!$D:$D,ROW())</f>
        <v>0</v>
      </c>
      <c r="C2010" t="str">
        <f>IF(INDEX([1]Calculation!$G:$G,ROW())=0,"-",INDEX([1]Calculation!$G:$G,ROW()))</f>
        <v>-</v>
      </c>
      <c r="D2010" t="str">
        <f>INDEX([1]Calculation!$J:$J,ROW())&amp;"  "&amp;INDEX([1]Calculation!$K:$K,ROW())</f>
        <v xml:space="preserve">  </v>
      </c>
      <c r="E2010" s="19">
        <f>INDEX([1]Calculation!$I:$I,ROW())</f>
        <v>0</v>
      </c>
      <c r="F2010" s="12">
        <f>ROUND(INDEX([1]Calculation!AL:AL,ROW()),1)</f>
        <v>0</v>
      </c>
      <c r="G2010" s="8">
        <f>ROUND(INDEX([1]Calculation!L:L,ROW()),0)</f>
        <v>0</v>
      </c>
      <c r="H2010" s="8">
        <f>ROUND(INDEX([1]Calculation!M:M,ROW()),0)</f>
        <v>0</v>
      </c>
      <c r="I2010" s="8">
        <f>ROUND(INDEX([1]Calculation!N:N,ROW()),0)</f>
        <v>0</v>
      </c>
      <c r="J2010" s="8">
        <f>ROUND(INDEX([1]Calculation!O:O,ROW()),0)</f>
        <v>0</v>
      </c>
      <c r="K2010" s="8">
        <f>ROUND(INDEX([1]Calculation!P:P,ROW()),0)</f>
        <v>0</v>
      </c>
      <c r="L2010" s="8">
        <f>ROUND(INDEX([1]Calculation!Q:Q,ROW()),0)</f>
        <v>0</v>
      </c>
      <c r="M2010" s="8">
        <f>ROUND(INDEX([1]Calculation!R:R,ROW()),0)</f>
        <v>0</v>
      </c>
      <c r="N2010" s="8">
        <f>ROUND(INDEX([1]Calculation!S:S,ROW()),0)</f>
        <v>0</v>
      </c>
      <c r="O2010" s="8">
        <f>ROUND(INDEX([1]Calculation!T:T,ROW()),0)</f>
        <v>0</v>
      </c>
      <c r="P2010" s="8">
        <f>INDEX([1]Calculation!CB:CB,ROW())</f>
        <v>0</v>
      </c>
    </row>
    <row r="2011" spans="1:16">
      <c r="A2011">
        <f>INDEX([1]Calculation!$F:$F,ROW())</f>
        <v>0</v>
      </c>
      <c r="B2011">
        <f>INDEX([1]Calculation!$D:$D,ROW())</f>
        <v>0</v>
      </c>
      <c r="C2011" t="str">
        <f>IF(INDEX([1]Calculation!$G:$G,ROW())=0,"-",INDEX([1]Calculation!$G:$G,ROW()))</f>
        <v>-</v>
      </c>
      <c r="D2011" t="str">
        <f>INDEX([1]Calculation!$J:$J,ROW())&amp;"  "&amp;INDEX([1]Calculation!$K:$K,ROW())</f>
        <v xml:space="preserve">  </v>
      </c>
      <c r="E2011" s="19">
        <f>INDEX([1]Calculation!$I:$I,ROW())</f>
        <v>0</v>
      </c>
      <c r="F2011" s="12">
        <f>ROUND(INDEX([1]Calculation!AL:AL,ROW()),1)</f>
        <v>0</v>
      </c>
      <c r="G2011" s="8">
        <f>ROUND(INDEX([1]Calculation!L:L,ROW()),0)</f>
        <v>0</v>
      </c>
      <c r="H2011" s="8">
        <f>ROUND(INDEX([1]Calculation!M:M,ROW()),0)</f>
        <v>0</v>
      </c>
      <c r="I2011" s="8">
        <f>ROUND(INDEX([1]Calculation!N:N,ROW()),0)</f>
        <v>0</v>
      </c>
      <c r="J2011" s="8">
        <f>ROUND(INDEX([1]Calculation!O:O,ROW()),0)</f>
        <v>0</v>
      </c>
      <c r="K2011" s="8">
        <f>ROUND(INDEX([1]Calculation!P:P,ROW()),0)</f>
        <v>0</v>
      </c>
      <c r="L2011" s="8">
        <f>ROUND(INDEX([1]Calculation!Q:Q,ROW()),0)</f>
        <v>0</v>
      </c>
      <c r="M2011" s="8">
        <f>ROUND(INDEX([1]Calculation!R:R,ROW()),0)</f>
        <v>0</v>
      </c>
      <c r="N2011" s="8">
        <f>ROUND(INDEX([1]Calculation!S:S,ROW()),0)</f>
        <v>0</v>
      </c>
      <c r="O2011" s="8">
        <f>ROUND(INDEX([1]Calculation!T:T,ROW()),0)</f>
        <v>0</v>
      </c>
      <c r="P2011" s="8">
        <f>INDEX([1]Calculation!CB:CB,ROW())</f>
        <v>0</v>
      </c>
    </row>
    <row r="2012" spans="1:16">
      <c r="A2012">
        <f>INDEX([1]Calculation!$F:$F,ROW())</f>
        <v>0</v>
      </c>
      <c r="B2012">
        <f>INDEX([1]Calculation!$D:$D,ROW())</f>
        <v>0</v>
      </c>
      <c r="C2012" t="str">
        <f>IF(INDEX([1]Calculation!$G:$G,ROW())=0,"-",INDEX([1]Calculation!$G:$G,ROW()))</f>
        <v>-</v>
      </c>
      <c r="D2012" t="str">
        <f>INDEX([1]Calculation!$J:$J,ROW())&amp;"  "&amp;INDEX([1]Calculation!$K:$K,ROW())</f>
        <v xml:space="preserve">  </v>
      </c>
      <c r="E2012" s="19">
        <f>INDEX([1]Calculation!$I:$I,ROW())</f>
        <v>0</v>
      </c>
      <c r="F2012" s="12">
        <f>ROUND(INDEX([1]Calculation!AL:AL,ROW()),1)</f>
        <v>0</v>
      </c>
      <c r="G2012" s="8">
        <f>ROUND(INDEX([1]Calculation!L:L,ROW()),0)</f>
        <v>0</v>
      </c>
      <c r="H2012" s="8">
        <f>ROUND(INDEX([1]Calculation!M:M,ROW()),0)</f>
        <v>0</v>
      </c>
      <c r="I2012" s="8">
        <f>ROUND(INDEX([1]Calculation!N:N,ROW()),0)</f>
        <v>0</v>
      </c>
      <c r="J2012" s="8">
        <f>ROUND(INDEX([1]Calculation!O:O,ROW()),0)</f>
        <v>0</v>
      </c>
      <c r="K2012" s="8">
        <f>ROUND(INDEX([1]Calculation!P:P,ROW()),0)</f>
        <v>0</v>
      </c>
      <c r="L2012" s="8">
        <f>ROUND(INDEX([1]Calculation!Q:Q,ROW()),0)</f>
        <v>0</v>
      </c>
      <c r="M2012" s="8">
        <f>ROUND(INDEX([1]Calculation!R:R,ROW()),0)</f>
        <v>0</v>
      </c>
      <c r="N2012" s="8">
        <f>ROUND(INDEX([1]Calculation!S:S,ROW()),0)</f>
        <v>0</v>
      </c>
      <c r="O2012" s="8">
        <f>ROUND(INDEX([1]Calculation!T:T,ROW()),0)</f>
        <v>0</v>
      </c>
      <c r="P2012" s="8">
        <f>INDEX([1]Calculation!CB:CB,ROW())</f>
        <v>0</v>
      </c>
    </row>
    <row r="2013" spans="1:16">
      <c r="A2013">
        <f>INDEX([1]Calculation!$F:$F,ROW())</f>
        <v>0</v>
      </c>
      <c r="B2013">
        <f>INDEX([1]Calculation!$D:$D,ROW())</f>
        <v>0</v>
      </c>
      <c r="C2013" t="str">
        <f>IF(INDEX([1]Calculation!$G:$G,ROW())=0,"-",INDEX([1]Calculation!$G:$G,ROW()))</f>
        <v>-</v>
      </c>
      <c r="D2013" t="str">
        <f>INDEX([1]Calculation!$J:$J,ROW())&amp;"  "&amp;INDEX([1]Calculation!$K:$K,ROW())</f>
        <v xml:space="preserve">  </v>
      </c>
      <c r="E2013" s="19">
        <f>INDEX([1]Calculation!$I:$I,ROW())</f>
        <v>0</v>
      </c>
      <c r="F2013" s="12">
        <f>ROUND(INDEX([1]Calculation!AL:AL,ROW()),1)</f>
        <v>0</v>
      </c>
      <c r="G2013" s="8">
        <f>ROUND(INDEX([1]Calculation!L:L,ROW()),0)</f>
        <v>0</v>
      </c>
      <c r="H2013" s="8">
        <f>ROUND(INDEX([1]Calculation!M:M,ROW()),0)</f>
        <v>0</v>
      </c>
      <c r="I2013" s="8">
        <f>ROUND(INDEX([1]Calculation!N:N,ROW()),0)</f>
        <v>0</v>
      </c>
      <c r="J2013" s="8">
        <f>ROUND(INDEX([1]Calculation!O:O,ROW()),0)</f>
        <v>0</v>
      </c>
      <c r="K2013" s="8">
        <f>ROUND(INDEX([1]Calculation!P:P,ROW()),0)</f>
        <v>0</v>
      </c>
      <c r="L2013" s="8">
        <f>ROUND(INDEX([1]Calculation!Q:Q,ROW()),0)</f>
        <v>0</v>
      </c>
      <c r="M2013" s="8">
        <f>ROUND(INDEX([1]Calculation!R:R,ROW()),0)</f>
        <v>0</v>
      </c>
      <c r="N2013" s="8">
        <f>ROUND(INDEX([1]Calculation!S:S,ROW()),0)</f>
        <v>0</v>
      </c>
      <c r="O2013" s="8">
        <f>ROUND(INDEX([1]Calculation!T:T,ROW()),0)</f>
        <v>0</v>
      </c>
      <c r="P2013" s="8">
        <f>INDEX([1]Calculation!CB:CB,ROW())</f>
        <v>0</v>
      </c>
    </row>
    <row r="2014" spans="1:16">
      <c r="A2014">
        <f>INDEX([1]Calculation!$F:$F,ROW())</f>
        <v>0</v>
      </c>
      <c r="B2014">
        <f>INDEX([1]Calculation!$D:$D,ROW())</f>
        <v>0</v>
      </c>
      <c r="C2014" t="str">
        <f>IF(INDEX([1]Calculation!$G:$G,ROW())=0,"-",INDEX([1]Calculation!$G:$G,ROW()))</f>
        <v>-</v>
      </c>
      <c r="D2014" t="str">
        <f>INDEX([1]Calculation!$J:$J,ROW())&amp;"  "&amp;INDEX([1]Calculation!$K:$K,ROW())</f>
        <v xml:space="preserve">  </v>
      </c>
      <c r="E2014" s="19">
        <f>INDEX([1]Calculation!$I:$I,ROW())</f>
        <v>0</v>
      </c>
      <c r="F2014" s="12">
        <f>ROUND(INDEX([1]Calculation!AL:AL,ROW()),1)</f>
        <v>0</v>
      </c>
      <c r="G2014" s="8">
        <f>ROUND(INDEX([1]Calculation!L:L,ROW()),0)</f>
        <v>0</v>
      </c>
      <c r="H2014" s="8">
        <f>ROUND(INDEX([1]Calculation!M:M,ROW()),0)</f>
        <v>0</v>
      </c>
      <c r="I2014" s="8">
        <f>ROUND(INDEX([1]Calculation!N:N,ROW()),0)</f>
        <v>0</v>
      </c>
      <c r="J2014" s="8">
        <f>ROUND(INDEX([1]Calculation!O:O,ROW()),0)</f>
        <v>0</v>
      </c>
      <c r="K2014" s="8">
        <f>ROUND(INDEX([1]Calculation!P:P,ROW()),0)</f>
        <v>0</v>
      </c>
      <c r="L2014" s="8">
        <f>ROUND(INDEX([1]Calculation!Q:Q,ROW()),0)</f>
        <v>0</v>
      </c>
      <c r="M2014" s="8">
        <f>ROUND(INDEX([1]Calculation!R:R,ROW()),0)</f>
        <v>0</v>
      </c>
      <c r="N2014" s="8">
        <f>ROUND(INDEX([1]Calculation!S:S,ROW()),0)</f>
        <v>0</v>
      </c>
      <c r="O2014" s="8">
        <f>ROUND(INDEX([1]Calculation!T:T,ROW()),0)</f>
        <v>0</v>
      </c>
      <c r="P2014" s="8">
        <f>INDEX([1]Calculation!CB:CB,ROW())</f>
        <v>0</v>
      </c>
    </row>
    <row r="2015" spans="1:16">
      <c r="A2015">
        <f>INDEX([1]Calculation!$F:$F,ROW())</f>
        <v>0</v>
      </c>
      <c r="B2015">
        <f>INDEX([1]Calculation!$D:$D,ROW())</f>
        <v>0</v>
      </c>
      <c r="C2015" t="str">
        <f>IF(INDEX([1]Calculation!$G:$G,ROW())=0,"-",INDEX([1]Calculation!$G:$G,ROW()))</f>
        <v>-</v>
      </c>
      <c r="D2015" t="str">
        <f>INDEX([1]Calculation!$J:$J,ROW())&amp;"  "&amp;INDEX([1]Calculation!$K:$K,ROW())</f>
        <v xml:space="preserve">  </v>
      </c>
      <c r="E2015" s="19">
        <f>INDEX([1]Calculation!$I:$I,ROW())</f>
        <v>0</v>
      </c>
      <c r="F2015" s="12">
        <f>ROUND(INDEX([1]Calculation!AL:AL,ROW()),1)</f>
        <v>0</v>
      </c>
      <c r="G2015" s="8">
        <f>ROUND(INDEX([1]Calculation!L:L,ROW()),0)</f>
        <v>0</v>
      </c>
      <c r="H2015" s="8">
        <f>ROUND(INDEX([1]Calculation!M:M,ROW()),0)</f>
        <v>0</v>
      </c>
      <c r="I2015" s="8">
        <f>ROUND(INDEX([1]Calculation!N:N,ROW()),0)</f>
        <v>0</v>
      </c>
      <c r="J2015" s="8">
        <f>ROUND(INDEX([1]Calculation!O:O,ROW()),0)</f>
        <v>0</v>
      </c>
      <c r="K2015" s="8">
        <f>ROUND(INDEX([1]Calculation!P:P,ROW()),0)</f>
        <v>0</v>
      </c>
      <c r="L2015" s="8">
        <f>ROUND(INDEX([1]Calculation!Q:Q,ROW()),0)</f>
        <v>0</v>
      </c>
      <c r="M2015" s="8">
        <f>ROUND(INDEX([1]Calculation!R:R,ROW()),0)</f>
        <v>0</v>
      </c>
      <c r="N2015" s="8">
        <f>ROUND(INDEX([1]Calculation!S:S,ROW()),0)</f>
        <v>0</v>
      </c>
      <c r="O2015" s="8">
        <f>ROUND(INDEX([1]Calculation!T:T,ROW()),0)</f>
        <v>0</v>
      </c>
      <c r="P2015" s="8">
        <f>INDEX([1]Calculation!CB:CB,ROW())</f>
        <v>0</v>
      </c>
    </row>
    <row r="2016" spans="1:16">
      <c r="A2016">
        <f>INDEX([1]Calculation!$F:$F,ROW())</f>
        <v>0</v>
      </c>
      <c r="B2016">
        <f>INDEX([1]Calculation!$D:$D,ROW())</f>
        <v>0</v>
      </c>
      <c r="C2016" t="str">
        <f>IF(INDEX([1]Calculation!$G:$G,ROW())=0,"-",INDEX([1]Calculation!$G:$G,ROW()))</f>
        <v>-</v>
      </c>
      <c r="D2016" t="str">
        <f>INDEX([1]Calculation!$J:$J,ROW())&amp;"  "&amp;INDEX([1]Calculation!$K:$K,ROW())</f>
        <v xml:space="preserve">  </v>
      </c>
      <c r="E2016" s="19">
        <f>INDEX([1]Calculation!$I:$I,ROW())</f>
        <v>0</v>
      </c>
      <c r="F2016" s="12">
        <f>ROUND(INDEX([1]Calculation!AL:AL,ROW()),1)</f>
        <v>0</v>
      </c>
      <c r="G2016" s="8">
        <f>ROUND(INDEX([1]Calculation!L:L,ROW()),0)</f>
        <v>0</v>
      </c>
      <c r="H2016" s="8">
        <f>ROUND(INDEX([1]Calculation!M:M,ROW()),0)</f>
        <v>0</v>
      </c>
      <c r="I2016" s="8">
        <f>ROUND(INDEX([1]Calculation!N:N,ROW()),0)</f>
        <v>0</v>
      </c>
      <c r="J2016" s="8">
        <f>ROUND(INDEX([1]Calculation!O:O,ROW()),0)</f>
        <v>0</v>
      </c>
      <c r="K2016" s="8">
        <f>ROUND(INDEX([1]Calculation!P:P,ROW()),0)</f>
        <v>0</v>
      </c>
      <c r="L2016" s="8">
        <f>ROUND(INDEX([1]Calculation!Q:Q,ROW()),0)</f>
        <v>0</v>
      </c>
      <c r="M2016" s="8">
        <f>ROUND(INDEX([1]Calculation!R:R,ROW()),0)</f>
        <v>0</v>
      </c>
      <c r="N2016" s="8">
        <f>ROUND(INDEX([1]Calculation!S:S,ROW()),0)</f>
        <v>0</v>
      </c>
      <c r="O2016" s="8">
        <f>ROUND(INDEX([1]Calculation!T:T,ROW()),0)</f>
        <v>0</v>
      </c>
      <c r="P2016" s="8">
        <f>INDEX([1]Calculation!CB:CB,ROW())</f>
        <v>0</v>
      </c>
    </row>
    <row r="2017" spans="1:16">
      <c r="A2017">
        <f>INDEX([1]Calculation!$F:$F,ROW())</f>
        <v>0</v>
      </c>
      <c r="B2017">
        <f>INDEX([1]Calculation!$D:$D,ROW())</f>
        <v>0</v>
      </c>
      <c r="C2017" t="str">
        <f>IF(INDEX([1]Calculation!$G:$G,ROW())=0,"-",INDEX([1]Calculation!$G:$G,ROW()))</f>
        <v>-</v>
      </c>
      <c r="D2017" t="str">
        <f>INDEX([1]Calculation!$J:$J,ROW())&amp;"  "&amp;INDEX([1]Calculation!$K:$K,ROW())</f>
        <v xml:space="preserve">  </v>
      </c>
      <c r="E2017" s="19">
        <f>INDEX([1]Calculation!$I:$I,ROW())</f>
        <v>0</v>
      </c>
      <c r="F2017" s="12">
        <f>ROUND(INDEX([1]Calculation!AL:AL,ROW()),1)</f>
        <v>0</v>
      </c>
      <c r="G2017" s="8">
        <f>ROUND(INDEX([1]Calculation!L:L,ROW()),0)</f>
        <v>0</v>
      </c>
      <c r="H2017" s="8">
        <f>ROUND(INDEX([1]Calculation!M:M,ROW()),0)</f>
        <v>0</v>
      </c>
      <c r="I2017" s="8">
        <f>ROUND(INDEX([1]Calculation!N:N,ROW()),0)</f>
        <v>0</v>
      </c>
      <c r="J2017" s="8">
        <f>ROUND(INDEX([1]Calculation!O:O,ROW()),0)</f>
        <v>0</v>
      </c>
      <c r="K2017" s="8">
        <f>ROUND(INDEX([1]Calculation!P:P,ROW()),0)</f>
        <v>0</v>
      </c>
      <c r="L2017" s="8">
        <f>ROUND(INDEX([1]Calculation!Q:Q,ROW()),0)</f>
        <v>0</v>
      </c>
      <c r="M2017" s="8">
        <f>ROUND(INDEX([1]Calculation!R:R,ROW()),0)</f>
        <v>0</v>
      </c>
      <c r="N2017" s="8">
        <f>ROUND(INDEX([1]Calculation!S:S,ROW()),0)</f>
        <v>0</v>
      </c>
      <c r="O2017" s="8">
        <f>ROUND(INDEX([1]Calculation!T:T,ROW()),0)</f>
        <v>0</v>
      </c>
      <c r="P2017" s="8">
        <f>INDEX([1]Calculation!CB:CB,ROW())</f>
        <v>0</v>
      </c>
    </row>
    <row r="2018" spans="1:16">
      <c r="A2018">
        <f>INDEX([1]Calculation!$F:$F,ROW())</f>
        <v>0</v>
      </c>
      <c r="B2018">
        <f>INDEX([1]Calculation!$D:$D,ROW())</f>
        <v>0</v>
      </c>
      <c r="C2018" t="str">
        <f>IF(INDEX([1]Calculation!$G:$G,ROW())=0,"-",INDEX([1]Calculation!$G:$G,ROW()))</f>
        <v>-</v>
      </c>
      <c r="D2018" t="str">
        <f>INDEX([1]Calculation!$J:$J,ROW())&amp;"  "&amp;INDEX([1]Calculation!$K:$K,ROW())</f>
        <v xml:space="preserve">  </v>
      </c>
      <c r="E2018" s="19">
        <f>INDEX([1]Calculation!$I:$I,ROW())</f>
        <v>0</v>
      </c>
      <c r="F2018" s="12">
        <f>ROUND(INDEX([1]Calculation!AL:AL,ROW()),1)</f>
        <v>0</v>
      </c>
      <c r="G2018" s="8">
        <f>ROUND(INDEX([1]Calculation!L:L,ROW()),0)</f>
        <v>0</v>
      </c>
      <c r="H2018" s="8">
        <f>ROUND(INDEX([1]Calculation!M:M,ROW()),0)</f>
        <v>0</v>
      </c>
      <c r="I2018" s="8">
        <f>ROUND(INDEX([1]Calculation!N:N,ROW()),0)</f>
        <v>0</v>
      </c>
      <c r="J2018" s="8">
        <f>ROUND(INDEX([1]Calculation!O:O,ROW()),0)</f>
        <v>0</v>
      </c>
      <c r="K2018" s="8">
        <f>ROUND(INDEX([1]Calculation!P:P,ROW()),0)</f>
        <v>0</v>
      </c>
      <c r="L2018" s="8">
        <f>ROUND(INDEX([1]Calculation!Q:Q,ROW()),0)</f>
        <v>0</v>
      </c>
      <c r="M2018" s="8">
        <f>ROUND(INDEX([1]Calculation!R:R,ROW()),0)</f>
        <v>0</v>
      </c>
      <c r="N2018" s="8">
        <f>ROUND(INDEX([1]Calculation!S:S,ROW()),0)</f>
        <v>0</v>
      </c>
      <c r="O2018" s="8">
        <f>ROUND(INDEX([1]Calculation!T:T,ROW()),0)</f>
        <v>0</v>
      </c>
      <c r="P2018" s="8">
        <f>INDEX([1]Calculation!CB:CB,ROW())</f>
        <v>0</v>
      </c>
    </row>
    <row r="2019" spans="1:16">
      <c r="A2019">
        <f>INDEX([1]Calculation!$F:$F,ROW())</f>
        <v>0</v>
      </c>
      <c r="B2019">
        <f>INDEX([1]Calculation!$D:$D,ROW())</f>
        <v>0</v>
      </c>
      <c r="C2019" t="str">
        <f>IF(INDEX([1]Calculation!$G:$G,ROW())=0,"-",INDEX([1]Calculation!$G:$G,ROW()))</f>
        <v>-</v>
      </c>
      <c r="D2019" t="str">
        <f>INDEX([1]Calculation!$J:$J,ROW())&amp;"  "&amp;INDEX([1]Calculation!$K:$K,ROW())</f>
        <v xml:space="preserve">  </v>
      </c>
      <c r="E2019" s="19">
        <f>INDEX([1]Calculation!$I:$I,ROW())</f>
        <v>0</v>
      </c>
      <c r="F2019" s="12">
        <f>ROUND(INDEX([1]Calculation!AL:AL,ROW()),1)</f>
        <v>0</v>
      </c>
      <c r="G2019" s="8">
        <f>ROUND(INDEX([1]Calculation!L:L,ROW()),0)</f>
        <v>0</v>
      </c>
      <c r="H2019" s="8">
        <f>ROUND(INDEX([1]Calculation!M:M,ROW()),0)</f>
        <v>0</v>
      </c>
      <c r="I2019" s="8">
        <f>ROUND(INDEX([1]Calculation!N:N,ROW()),0)</f>
        <v>0</v>
      </c>
      <c r="J2019" s="8">
        <f>ROUND(INDEX([1]Calculation!O:O,ROW()),0)</f>
        <v>0</v>
      </c>
      <c r="K2019" s="8">
        <f>ROUND(INDEX([1]Calculation!P:P,ROW()),0)</f>
        <v>0</v>
      </c>
      <c r="L2019" s="8">
        <f>ROUND(INDEX([1]Calculation!Q:Q,ROW()),0)</f>
        <v>0</v>
      </c>
      <c r="M2019" s="8">
        <f>ROUND(INDEX([1]Calculation!R:R,ROW()),0)</f>
        <v>0</v>
      </c>
      <c r="N2019" s="8">
        <f>ROUND(INDEX([1]Calculation!S:S,ROW()),0)</f>
        <v>0</v>
      </c>
      <c r="O2019" s="8">
        <f>ROUND(INDEX([1]Calculation!T:T,ROW()),0)</f>
        <v>0</v>
      </c>
      <c r="P2019" s="8">
        <f>INDEX([1]Calculation!CB:CB,ROW())</f>
        <v>0</v>
      </c>
    </row>
    <row r="2020" spans="1:16">
      <c r="A2020">
        <f>INDEX([1]Calculation!$F:$F,ROW())</f>
        <v>0</v>
      </c>
      <c r="B2020">
        <f>INDEX([1]Calculation!$D:$D,ROW())</f>
        <v>0</v>
      </c>
      <c r="C2020" t="str">
        <f>IF(INDEX([1]Calculation!$G:$G,ROW())=0,"-",INDEX([1]Calculation!$G:$G,ROW()))</f>
        <v>-</v>
      </c>
      <c r="D2020" t="str">
        <f>INDEX([1]Calculation!$J:$J,ROW())&amp;"  "&amp;INDEX([1]Calculation!$K:$K,ROW())</f>
        <v xml:space="preserve">  </v>
      </c>
      <c r="E2020" s="19">
        <f>INDEX([1]Calculation!$I:$I,ROW())</f>
        <v>0</v>
      </c>
      <c r="F2020" s="12">
        <f>ROUND(INDEX([1]Calculation!AL:AL,ROW()),1)</f>
        <v>0</v>
      </c>
      <c r="G2020" s="8">
        <f>ROUND(INDEX([1]Calculation!L:L,ROW()),0)</f>
        <v>0</v>
      </c>
      <c r="H2020" s="8">
        <f>ROUND(INDEX([1]Calculation!M:M,ROW()),0)</f>
        <v>0</v>
      </c>
      <c r="I2020" s="8">
        <f>ROUND(INDEX([1]Calculation!N:N,ROW()),0)</f>
        <v>0</v>
      </c>
      <c r="J2020" s="8">
        <f>ROUND(INDEX([1]Calculation!O:O,ROW()),0)</f>
        <v>0</v>
      </c>
      <c r="K2020" s="8">
        <f>ROUND(INDEX([1]Calculation!P:P,ROW()),0)</f>
        <v>0</v>
      </c>
      <c r="L2020" s="8">
        <f>ROUND(INDEX([1]Calculation!Q:Q,ROW()),0)</f>
        <v>0</v>
      </c>
      <c r="M2020" s="8">
        <f>ROUND(INDEX([1]Calculation!R:R,ROW()),0)</f>
        <v>0</v>
      </c>
      <c r="N2020" s="8">
        <f>ROUND(INDEX([1]Calculation!S:S,ROW()),0)</f>
        <v>0</v>
      </c>
      <c r="O2020" s="8">
        <f>ROUND(INDEX([1]Calculation!T:T,ROW()),0)</f>
        <v>0</v>
      </c>
      <c r="P2020" s="8">
        <f>INDEX([1]Calculation!CB:CB,ROW())</f>
        <v>0</v>
      </c>
    </row>
    <row r="2021" spans="1:16">
      <c r="A2021">
        <f>INDEX([1]Calculation!$F:$F,ROW())</f>
        <v>0</v>
      </c>
      <c r="B2021">
        <f>INDEX([1]Calculation!$D:$D,ROW())</f>
        <v>0</v>
      </c>
      <c r="C2021" t="str">
        <f>IF(INDEX([1]Calculation!$G:$G,ROW())=0,"-",INDEX([1]Calculation!$G:$G,ROW()))</f>
        <v>-</v>
      </c>
      <c r="D2021" t="str">
        <f>INDEX([1]Calculation!$J:$J,ROW())&amp;"  "&amp;INDEX([1]Calculation!$K:$K,ROW())</f>
        <v xml:space="preserve">  </v>
      </c>
      <c r="E2021" s="19">
        <f>INDEX([1]Calculation!$I:$I,ROW())</f>
        <v>0</v>
      </c>
      <c r="F2021" s="12">
        <f>ROUND(INDEX([1]Calculation!AL:AL,ROW()),1)</f>
        <v>0</v>
      </c>
      <c r="G2021" s="8">
        <f>ROUND(INDEX([1]Calculation!L:L,ROW()),0)</f>
        <v>0</v>
      </c>
      <c r="H2021" s="8">
        <f>ROUND(INDEX([1]Calculation!M:M,ROW()),0)</f>
        <v>0</v>
      </c>
      <c r="I2021" s="8">
        <f>ROUND(INDEX([1]Calculation!N:N,ROW()),0)</f>
        <v>0</v>
      </c>
      <c r="J2021" s="8">
        <f>ROUND(INDEX([1]Calculation!O:O,ROW()),0)</f>
        <v>0</v>
      </c>
      <c r="K2021" s="8">
        <f>ROUND(INDEX([1]Calculation!P:P,ROW()),0)</f>
        <v>0</v>
      </c>
      <c r="L2021" s="8">
        <f>ROUND(INDEX([1]Calculation!Q:Q,ROW()),0)</f>
        <v>0</v>
      </c>
      <c r="M2021" s="8">
        <f>ROUND(INDEX([1]Calculation!R:R,ROW()),0)</f>
        <v>0</v>
      </c>
      <c r="N2021" s="8">
        <f>ROUND(INDEX([1]Calculation!S:S,ROW()),0)</f>
        <v>0</v>
      </c>
      <c r="O2021" s="8">
        <f>ROUND(INDEX([1]Calculation!T:T,ROW()),0)</f>
        <v>0</v>
      </c>
      <c r="P2021" s="8">
        <f>INDEX([1]Calculation!CB:CB,ROW())</f>
        <v>0</v>
      </c>
    </row>
    <row r="2022" spans="1:16">
      <c r="A2022">
        <f>INDEX([1]Calculation!$F:$F,ROW())</f>
        <v>0</v>
      </c>
      <c r="B2022">
        <f>INDEX([1]Calculation!$D:$D,ROW())</f>
        <v>0</v>
      </c>
      <c r="C2022" t="str">
        <f>IF(INDEX([1]Calculation!$G:$G,ROW())=0,"-",INDEX([1]Calculation!$G:$G,ROW()))</f>
        <v>-</v>
      </c>
      <c r="D2022" t="str">
        <f>INDEX([1]Calculation!$J:$J,ROW())&amp;"  "&amp;INDEX([1]Calculation!$K:$K,ROW())</f>
        <v xml:space="preserve">  </v>
      </c>
      <c r="E2022" s="19">
        <f>INDEX([1]Calculation!$I:$I,ROW())</f>
        <v>0</v>
      </c>
      <c r="F2022" s="12">
        <f>ROUND(INDEX([1]Calculation!AL:AL,ROW()),1)</f>
        <v>0</v>
      </c>
      <c r="G2022" s="8">
        <f>ROUND(INDEX([1]Calculation!L:L,ROW()),0)</f>
        <v>0</v>
      </c>
      <c r="H2022" s="8">
        <f>ROUND(INDEX([1]Calculation!M:M,ROW()),0)</f>
        <v>0</v>
      </c>
      <c r="I2022" s="8">
        <f>ROUND(INDEX([1]Calculation!N:N,ROW()),0)</f>
        <v>0</v>
      </c>
      <c r="J2022" s="8">
        <f>ROUND(INDEX([1]Calculation!O:O,ROW()),0)</f>
        <v>0</v>
      </c>
      <c r="K2022" s="8">
        <f>ROUND(INDEX([1]Calculation!P:P,ROW()),0)</f>
        <v>0</v>
      </c>
      <c r="L2022" s="8">
        <f>ROUND(INDEX([1]Calculation!Q:Q,ROW()),0)</f>
        <v>0</v>
      </c>
      <c r="M2022" s="8">
        <f>ROUND(INDEX([1]Calculation!R:R,ROW()),0)</f>
        <v>0</v>
      </c>
      <c r="N2022" s="8">
        <f>ROUND(INDEX([1]Calculation!S:S,ROW()),0)</f>
        <v>0</v>
      </c>
      <c r="O2022" s="8">
        <f>ROUND(INDEX([1]Calculation!T:T,ROW()),0)</f>
        <v>0</v>
      </c>
      <c r="P2022" s="8">
        <f>INDEX([1]Calculation!CB:CB,ROW())</f>
        <v>0</v>
      </c>
    </row>
    <row r="2023" spans="1:16">
      <c r="A2023">
        <f>INDEX([1]Calculation!$F:$F,ROW())</f>
        <v>0</v>
      </c>
      <c r="B2023">
        <f>INDEX([1]Calculation!$D:$D,ROW())</f>
        <v>0</v>
      </c>
      <c r="C2023" t="str">
        <f>IF(INDEX([1]Calculation!$G:$G,ROW())=0,"-",INDEX([1]Calculation!$G:$G,ROW()))</f>
        <v>-</v>
      </c>
      <c r="D2023" t="str">
        <f>INDEX([1]Calculation!$J:$J,ROW())&amp;"  "&amp;INDEX([1]Calculation!$K:$K,ROW())</f>
        <v xml:space="preserve">  </v>
      </c>
      <c r="E2023" s="19">
        <f>INDEX([1]Calculation!$I:$I,ROW())</f>
        <v>0</v>
      </c>
      <c r="F2023" s="12">
        <f>ROUND(INDEX([1]Calculation!AL:AL,ROW()),1)</f>
        <v>0</v>
      </c>
      <c r="G2023" s="8">
        <f>ROUND(INDEX([1]Calculation!L:L,ROW()),0)</f>
        <v>0</v>
      </c>
      <c r="H2023" s="8">
        <f>ROUND(INDEX([1]Calculation!M:M,ROW()),0)</f>
        <v>0</v>
      </c>
      <c r="I2023" s="8">
        <f>ROUND(INDEX([1]Calculation!N:N,ROW()),0)</f>
        <v>0</v>
      </c>
      <c r="J2023" s="8">
        <f>ROUND(INDEX([1]Calculation!O:O,ROW()),0)</f>
        <v>0</v>
      </c>
      <c r="K2023" s="8">
        <f>ROUND(INDEX([1]Calculation!P:P,ROW()),0)</f>
        <v>0</v>
      </c>
      <c r="L2023" s="8">
        <f>ROUND(INDEX([1]Calculation!Q:Q,ROW()),0)</f>
        <v>0</v>
      </c>
      <c r="M2023" s="8">
        <f>ROUND(INDEX([1]Calculation!R:R,ROW()),0)</f>
        <v>0</v>
      </c>
      <c r="N2023" s="8">
        <f>ROUND(INDEX([1]Calculation!S:S,ROW()),0)</f>
        <v>0</v>
      </c>
      <c r="O2023" s="8">
        <f>ROUND(INDEX([1]Calculation!T:T,ROW()),0)</f>
        <v>0</v>
      </c>
      <c r="P2023" s="8">
        <f>INDEX([1]Calculation!CB:CB,ROW())</f>
        <v>0</v>
      </c>
    </row>
    <row r="2024" spans="1:16">
      <c r="A2024">
        <f>INDEX([1]Calculation!$F:$F,ROW())</f>
        <v>0</v>
      </c>
      <c r="B2024">
        <f>INDEX([1]Calculation!$D:$D,ROW())</f>
        <v>0</v>
      </c>
      <c r="C2024" t="str">
        <f>IF(INDEX([1]Calculation!$G:$G,ROW())=0,"-",INDEX([1]Calculation!$G:$G,ROW()))</f>
        <v>-</v>
      </c>
      <c r="D2024" t="str">
        <f>INDEX([1]Calculation!$J:$J,ROW())&amp;"  "&amp;INDEX([1]Calculation!$K:$K,ROW())</f>
        <v xml:space="preserve">  </v>
      </c>
      <c r="E2024" s="19">
        <f>INDEX([1]Calculation!$I:$I,ROW())</f>
        <v>0</v>
      </c>
      <c r="F2024" s="12">
        <f>ROUND(INDEX([1]Calculation!AL:AL,ROW()),1)</f>
        <v>0</v>
      </c>
      <c r="G2024" s="8">
        <f>ROUND(INDEX([1]Calculation!L:L,ROW()),0)</f>
        <v>0</v>
      </c>
      <c r="H2024" s="8">
        <f>ROUND(INDEX([1]Calculation!M:M,ROW()),0)</f>
        <v>0</v>
      </c>
      <c r="I2024" s="8">
        <f>ROUND(INDEX([1]Calculation!N:N,ROW()),0)</f>
        <v>0</v>
      </c>
      <c r="J2024" s="8">
        <f>ROUND(INDEX([1]Calculation!O:O,ROW()),0)</f>
        <v>0</v>
      </c>
      <c r="K2024" s="8">
        <f>ROUND(INDEX([1]Calculation!P:P,ROW()),0)</f>
        <v>0</v>
      </c>
      <c r="L2024" s="8">
        <f>ROUND(INDEX([1]Calculation!Q:Q,ROW()),0)</f>
        <v>0</v>
      </c>
      <c r="M2024" s="8">
        <f>ROUND(INDEX([1]Calculation!R:R,ROW()),0)</f>
        <v>0</v>
      </c>
      <c r="N2024" s="8">
        <f>ROUND(INDEX([1]Calculation!S:S,ROW()),0)</f>
        <v>0</v>
      </c>
      <c r="O2024" s="8">
        <f>ROUND(INDEX([1]Calculation!T:T,ROW()),0)</f>
        <v>0</v>
      </c>
      <c r="P2024" s="8">
        <f>INDEX([1]Calculation!CB:CB,ROW())</f>
        <v>0</v>
      </c>
    </row>
    <row r="2025" spans="1:16">
      <c r="A2025">
        <f>INDEX([1]Calculation!$F:$F,ROW())</f>
        <v>0</v>
      </c>
      <c r="B2025">
        <f>INDEX([1]Calculation!$D:$D,ROW())</f>
        <v>0</v>
      </c>
      <c r="C2025" t="str">
        <f>IF(INDEX([1]Calculation!$G:$G,ROW())=0,"-",INDEX([1]Calculation!$G:$G,ROW()))</f>
        <v>-</v>
      </c>
      <c r="D2025" t="str">
        <f>INDEX([1]Calculation!$J:$J,ROW())&amp;"  "&amp;INDEX([1]Calculation!$K:$K,ROW())</f>
        <v xml:space="preserve">  </v>
      </c>
      <c r="E2025" s="19">
        <f>INDEX([1]Calculation!$I:$I,ROW())</f>
        <v>0</v>
      </c>
      <c r="F2025" s="12">
        <f>ROUND(INDEX([1]Calculation!AL:AL,ROW()),1)</f>
        <v>0</v>
      </c>
      <c r="G2025" s="8">
        <f>ROUND(INDEX([1]Calculation!L:L,ROW()),0)</f>
        <v>0</v>
      </c>
      <c r="H2025" s="8">
        <f>ROUND(INDEX([1]Calculation!M:M,ROW()),0)</f>
        <v>0</v>
      </c>
      <c r="I2025" s="8">
        <f>ROUND(INDEX([1]Calculation!N:N,ROW()),0)</f>
        <v>0</v>
      </c>
      <c r="J2025" s="8">
        <f>ROUND(INDEX([1]Calculation!O:O,ROW()),0)</f>
        <v>0</v>
      </c>
      <c r="K2025" s="8">
        <f>ROUND(INDEX([1]Calculation!P:P,ROW()),0)</f>
        <v>0</v>
      </c>
      <c r="L2025" s="8">
        <f>ROUND(INDEX([1]Calculation!Q:Q,ROW()),0)</f>
        <v>0</v>
      </c>
      <c r="M2025" s="8">
        <f>ROUND(INDEX([1]Calculation!R:R,ROW()),0)</f>
        <v>0</v>
      </c>
      <c r="N2025" s="8">
        <f>ROUND(INDEX([1]Calculation!S:S,ROW()),0)</f>
        <v>0</v>
      </c>
      <c r="O2025" s="8">
        <f>ROUND(INDEX([1]Calculation!T:T,ROW()),0)</f>
        <v>0</v>
      </c>
      <c r="P2025" s="8">
        <f>INDEX([1]Calculation!CB:CB,ROW())</f>
        <v>0</v>
      </c>
    </row>
    <row r="2026" spans="1:16">
      <c r="A2026">
        <f>INDEX([1]Calculation!$F:$F,ROW())</f>
        <v>0</v>
      </c>
      <c r="B2026">
        <f>INDEX([1]Calculation!$D:$D,ROW())</f>
        <v>0</v>
      </c>
      <c r="C2026" t="str">
        <f>IF(INDEX([1]Calculation!$G:$G,ROW())=0,"-",INDEX([1]Calculation!$G:$G,ROW()))</f>
        <v>-</v>
      </c>
      <c r="D2026" t="str">
        <f>INDEX([1]Calculation!$J:$J,ROW())&amp;"  "&amp;INDEX([1]Calculation!$K:$K,ROW())</f>
        <v xml:space="preserve">  </v>
      </c>
      <c r="E2026" s="19">
        <f>INDEX([1]Calculation!$I:$I,ROW())</f>
        <v>0</v>
      </c>
      <c r="F2026" s="12">
        <f>ROUND(INDEX([1]Calculation!AL:AL,ROW()),1)</f>
        <v>0</v>
      </c>
      <c r="G2026" s="8">
        <f>ROUND(INDEX([1]Calculation!L:L,ROW()),0)</f>
        <v>0</v>
      </c>
      <c r="H2026" s="8">
        <f>ROUND(INDEX([1]Calculation!M:M,ROW()),0)</f>
        <v>0</v>
      </c>
      <c r="I2026" s="8">
        <f>ROUND(INDEX([1]Calculation!N:N,ROW()),0)</f>
        <v>0</v>
      </c>
      <c r="J2026" s="8">
        <f>ROUND(INDEX([1]Calculation!O:O,ROW()),0)</f>
        <v>0</v>
      </c>
      <c r="K2026" s="8">
        <f>ROUND(INDEX([1]Calculation!P:P,ROW()),0)</f>
        <v>0</v>
      </c>
      <c r="L2026" s="8">
        <f>ROUND(INDEX([1]Calculation!Q:Q,ROW()),0)</f>
        <v>0</v>
      </c>
      <c r="M2026" s="8">
        <f>ROUND(INDEX([1]Calculation!R:R,ROW()),0)</f>
        <v>0</v>
      </c>
      <c r="N2026" s="8">
        <f>ROUND(INDEX([1]Calculation!S:S,ROW()),0)</f>
        <v>0</v>
      </c>
      <c r="O2026" s="8">
        <f>ROUND(INDEX([1]Calculation!T:T,ROW()),0)</f>
        <v>0</v>
      </c>
      <c r="P2026" s="8">
        <f>INDEX([1]Calculation!CB:CB,ROW())</f>
        <v>0</v>
      </c>
    </row>
    <row r="2027" spans="1:16">
      <c r="A2027">
        <f>INDEX([1]Calculation!$F:$F,ROW())</f>
        <v>0</v>
      </c>
      <c r="B2027">
        <f>INDEX([1]Calculation!$D:$D,ROW())</f>
        <v>0</v>
      </c>
      <c r="C2027" t="str">
        <f>IF(INDEX([1]Calculation!$G:$G,ROW())=0,"-",INDEX([1]Calculation!$G:$G,ROW()))</f>
        <v>-</v>
      </c>
      <c r="D2027" t="str">
        <f>INDEX([1]Calculation!$J:$J,ROW())&amp;"  "&amp;INDEX([1]Calculation!$K:$K,ROW())</f>
        <v xml:space="preserve">  </v>
      </c>
      <c r="E2027" s="19">
        <f>INDEX([1]Calculation!$I:$I,ROW())</f>
        <v>0</v>
      </c>
      <c r="F2027" s="12">
        <f>ROUND(INDEX([1]Calculation!AL:AL,ROW()),1)</f>
        <v>0</v>
      </c>
      <c r="G2027" s="8">
        <f>ROUND(INDEX([1]Calculation!L:L,ROW()),0)</f>
        <v>0</v>
      </c>
      <c r="H2027" s="8">
        <f>ROUND(INDEX([1]Calculation!M:M,ROW()),0)</f>
        <v>0</v>
      </c>
      <c r="I2027" s="8">
        <f>ROUND(INDEX([1]Calculation!N:N,ROW()),0)</f>
        <v>0</v>
      </c>
      <c r="J2027" s="8">
        <f>ROUND(INDEX([1]Calculation!O:O,ROW()),0)</f>
        <v>0</v>
      </c>
      <c r="K2027" s="8">
        <f>ROUND(INDEX([1]Calculation!P:P,ROW()),0)</f>
        <v>0</v>
      </c>
      <c r="L2027" s="8">
        <f>ROUND(INDEX([1]Calculation!Q:Q,ROW()),0)</f>
        <v>0</v>
      </c>
      <c r="M2027" s="8">
        <f>ROUND(INDEX([1]Calculation!R:R,ROW()),0)</f>
        <v>0</v>
      </c>
      <c r="N2027" s="8">
        <f>ROUND(INDEX([1]Calculation!S:S,ROW()),0)</f>
        <v>0</v>
      </c>
      <c r="O2027" s="8">
        <f>ROUND(INDEX([1]Calculation!T:T,ROW()),0)</f>
        <v>0</v>
      </c>
      <c r="P2027" s="8">
        <f>INDEX([1]Calculation!CB:CB,ROW())</f>
        <v>0</v>
      </c>
    </row>
    <row r="2028" spans="1:16">
      <c r="A2028">
        <f>INDEX([1]Calculation!$F:$F,ROW())</f>
        <v>0</v>
      </c>
      <c r="B2028">
        <f>INDEX([1]Calculation!$D:$D,ROW())</f>
        <v>0</v>
      </c>
      <c r="C2028" t="str">
        <f>IF(INDEX([1]Calculation!$G:$G,ROW())=0,"-",INDEX([1]Calculation!$G:$G,ROW()))</f>
        <v>-</v>
      </c>
      <c r="D2028" t="str">
        <f>INDEX([1]Calculation!$J:$J,ROW())&amp;"  "&amp;INDEX([1]Calculation!$K:$K,ROW())</f>
        <v xml:space="preserve">  </v>
      </c>
      <c r="E2028" s="19">
        <f>INDEX([1]Calculation!$I:$I,ROW())</f>
        <v>0</v>
      </c>
      <c r="F2028" s="12">
        <f>ROUND(INDEX([1]Calculation!AL:AL,ROW()),1)</f>
        <v>0</v>
      </c>
      <c r="G2028" s="8">
        <f>ROUND(INDEX([1]Calculation!L:L,ROW()),0)</f>
        <v>0</v>
      </c>
      <c r="H2028" s="8">
        <f>ROUND(INDEX([1]Calculation!M:M,ROW()),0)</f>
        <v>0</v>
      </c>
      <c r="I2028" s="8">
        <f>ROUND(INDEX([1]Calculation!N:N,ROW()),0)</f>
        <v>0</v>
      </c>
      <c r="J2028" s="8">
        <f>ROUND(INDEX([1]Calculation!O:O,ROW()),0)</f>
        <v>0</v>
      </c>
      <c r="K2028" s="8">
        <f>ROUND(INDEX([1]Calculation!P:P,ROW()),0)</f>
        <v>0</v>
      </c>
      <c r="L2028" s="8">
        <f>ROUND(INDEX([1]Calculation!Q:Q,ROW()),0)</f>
        <v>0</v>
      </c>
      <c r="M2028" s="8">
        <f>ROUND(INDEX([1]Calculation!R:R,ROW()),0)</f>
        <v>0</v>
      </c>
      <c r="N2028" s="8">
        <f>ROUND(INDEX([1]Calculation!S:S,ROW()),0)</f>
        <v>0</v>
      </c>
      <c r="O2028" s="8">
        <f>ROUND(INDEX([1]Calculation!T:T,ROW()),0)</f>
        <v>0</v>
      </c>
      <c r="P2028" s="8">
        <f>INDEX([1]Calculation!CB:CB,ROW())</f>
        <v>0</v>
      </c>
    </row>
    <row r="2029" spans="1:16">
      <c r="A2029">
        <f>INDEX([1]Calculation!$F:$F,ROW())</f>
        <v>0</v>
      </c>
      <c r="B2029">
        <f>INDEX([1]Calculation!$D:$D,ROW())</f>
        <v>0</v>
      </c>
      <c r="C2029" t="str">
        <f>IF(INDEX([1]Calculation!$G:$G,ROW())=0,"-",INDEX([1]Calculation!$G:$G,ROW()))</f>
        <v>-</v>
      </c>
      <c r="D2029" t="str">
        <f>INDEX([1]Calculation!$J:$J,ROW())&amp;"  "&amp;INDEX([1]Calculation!$K:$K,ROW())</f>
        <v xml:space="preserve">  </v>
      </c>
      <c r="E2029" s="19">
        <f>INDEX([1]Calculation!$I:$I,ROW())</f>
        <v>0</v>
      </c>
      <c r="F2029" s="12">
        <f>ROUND(INDEX([1]Calculation!AL:AL,ROW()),1)</f>
        <v>0</v>
      </c>
      <c r="G2029" s="8">
        <f>ROUND(INDEX([1]Calculation!L:L,ROW()),0)</f>
        <v>0</v>
      </c>
      <c r="H2029" s="8">
        <f>ROUND(INDEX([1]Calculation!M:M,ROW()),0)</f>
        <v>0</v>
      </c>
      <c r="I2029" s="8">
        <f>ROUND(INDEX([1]Calculation!N:N,ROW()),0)</f>
        <v>0</v>
      </c>
      <c r="J2029" s="8">
        <f>ROUND(INDEX([1]Calculation!O:O,ROW()),0)</f>
        <v>0</v>
      </c>
      <c r="K2029" s="8">
        <f>ROUND(INDEX([1]Calculation!P:P,ROW()),0)</f>
        <v>0</v>
      </c>
      <c r="L2029" s="8">
        <f>ROUND(INDEX([1]Calculation!Q:Q,ROW()),0)</f>
        <v>0</v>
      </c>
      <c r="M2029" s="8">
        <f>ROUND(INDEX([1]Calculation!R:R,ROW()),0)</f>
        <v>0</v>
      </c>
      <c r="N2029" s="8">
        <f>ROUND(INDEX([1]Calculation!S:S,ROW()),0)</f>
        <v>0</v>
      </c>
      <c r="O2029" s="8">
        <f>ROUND(INDEX([1]Calculation!T:T,ROW()),0)</f>
        <v>0</v>
      </c>
      <c r="P2029" s="8">
        <f>INDEX([1]Calculation!CB:CB,ROW())</f>
        <v>0</v>
      </c>
    </row>
    <row r="2030" spans="1:16">
      <c r="A2030">
        <f>INDEX([1]Calculation!$F:$F,ROW())</f>
        <v>0</v>
      </c>
      <c r="B2030">
        <f>INDEX([1]Calculation!$D:$D,ROW())</f>
        <v>0</v>
      </c>
      <c r="C2030" t="str">
        <f>IF(INDEX([1]Calculation!$G:$G,ROW())=0,"-",INDEX([1]Calculation!$G:$G,ROW()))</f>
        <v>-</v>
      </c>
      <c r="D2030" t="str">
        <f>INDEX([1]Calculation!$J:$J,ROW())&amp;"  "&amp;INDEX([1]Calculation!$K:$K,ROW())</f>
        <v xml:space="preserve">  </v>
      </c>
      <c r="E2030" s="19">
        <f>INDEX([1]Calculation!$I:$I,ROW())</f>
        <v>0</v>
      </c>
      <c r="F2030" s="12">
        <f>ROUND(INDEX([1]Calculation!AL:AL,ROW()),1)</f>
        <v>0</v>
      </c>
      <c r="G2030" s="8">
        <f>ROUND(INDEX([1]Calculation!L:L,ROW()),0)</f>
        <v>0</v>
      </c>
      <c r="H2030" s="8">
        <f>ROUND(INDEX([1]Calculation!M:M,ROW()),0)</f>
        <v>0</v>
      </c>
      <c r="I2030" s="8">
        <f>ROUND(INDEX([1]Calculation!N:N,ROW()),0)</f>
        <v>0</v>
      </c>
      <c r="J2030" s="8">
        <f>ROUND(INDEX([1]Calculation!O:O,ROW()),0)</f>
        <v>0</v>
      </c>
      <c r="K2030" s="8">
        <f>ROUND(INDEX([1]Calculation!P:P,ROW()),0)</f>
        <v>0</v>
      </c>
      <c r="L2030" s="8">
        <f>ROUND(INDEX([1]Calculation!Q:Q,ROW()),0)</f>
        <v>0</v>
      </c>
      <c r="M2030" s="8">
        <f>ROUND(INDEX([1]Calculation!R:R,ROW()),0)</f>
        <v>0</v>
      </c>
      <c r="N2030" s="8">
        <f>ROUND(INDEX([1]Calculation!S:S,ROW()),0)</f>
        <v>0</v>
      </c>
      <c r="O2030" s="8">
        <f>ROUND(INDEX([1]Calculation!T:T,ROW()),0)</f>
        <v>0</v>
      </c>
      <c r="P2030" s="8">
        <f>INDEX([1]Calculation!CB:CB,ROW())</f>
        <v>0</v>
      </c>
    </row>
    <row r="2031" spans="1:16">
      <c r="A2031">
        <f>INDEX([1]Calculation!$F:$F,ROW())</f>
        <v>0</v>
      </c>
      <c r="B2031">
        <f>INDEX([1]Calculation!$D:$D,ROW())</f>
        <v>0</v>
      </c>
      <c r="C2031" t="str">
        <f>IF(INDEX([1]Calculation!$G:$G,ROW())=0,"-",INDEX([1]Calculation!$G:$G,ROW()))</f>
        <v>-</v>
      </c>
      <c r="D2031" t="str">
        <f>INDEX([1]Calculation!$J:$J,ROW())&amp;"  "&amp;INDEX([1]Calculation!$K:$K,ROW())</f>
        <v xml:space="preserve">  </v>
      </c>
      <c r="E2031" s="19">
        <f>INDEX([1]Calculation!$I:$I,ROW())</f>
        <v>0</v>
      </c>
      <c r="F2031" s="12">
        <f>ROUND(INDEX([1]Calculation!AL:AL,ROW()),1)</f>
        <v>0</v>
      </c>
      <c r="G2031" s="8">
        <f>ROUND(INDEX([1]Calculation!L:L,ROW()),0)</f>
        <v>0</v>
      </c>
      <c r="H2031" s="8">
        <f>ROUND(INDEX([1]Calculation!M:M,ROW()),0)</f>
        <v>0</v>
      </c>
      <c r="I2031" s="8">
        <f>ROUND(INDEX([1]Calculation!N:N,ROW()),0)</f>
        <v>0</v>
      </c>
      <c r="J2031" s="8">
        <f>ROUND(INDEX([1]Calculation!O:O,ROW()),0)</f>
        <v>0</v>
      </c>
      <c r="K2031" s="8">
        <f>ROUND(INDEX([1]Calculation!P:P,ROW()),0)</f>
        <v>0</v>
      </c>
      <c r="L2031" s="8">
        <f>ROUND(INDEX([1]Calculation!Q:Q,ROW()),0)</f>
        <v>0</v>
      </c>
      <c r="M2031" s="8">
        <f>ROUND(INDEX([1]Calculation!R:R,ROW()),0)</f>
        <v>0</v>
      </c>
      <c r="N2031" s="8">
        <f>ROUND(INDEX([1]Calculation!S:S,ROW()),0)</f>
        <v>0</v>
      </c>
      <c r="O2031" s="8">
        <f>ROUND(INDEX([1]Calculation!T:T,ROW()),0)</f>
        <v>0</v>
      </c>
      <c r="P2031" s="8">
        <f>INDEX([1]Calculation!CB:CB,ROW())</f>
        <v>0</v>
      </c>
    </row>
    <row r="2032" spans="1:16">
      <c r="A2032">
        <f>INDEX([1]Calculation!$F:$F,ROW())</f>
        <v>0</v>
      </c>
      <c r="B2032">
        <f>INDEX([1]Calculation!$D:$D,ROW())</f>
        <v>0</v>
      </c>
      <c r="C2032" t="str">
        <f>IF(INDEX([1]Calculation!$G:$G,ROW())=0,"-",INDEX([1]Calculation!$G:$G,ROW()))</f>
        <v>-</v>
      </c>
      <c r="D2032" t="str">
        <f>INDEX([1]Calculation!$J:$J,ROW())&amp;"  "&amp;INDEX([1]Calculation!$K:$K,ROW())</f>
        <v xml:space="preserve">  </v>
      </c>
      <c r="E2032" s="19">
        <f>INDEX([1]Calculation!$I:$I,ROW())</f>
        <v>0</v>
      </c>
      <c r="F2032" s="12">
        <f>ROUND(INDEX([1]Calculation!AL:AL,ROW()),1)</f>
        <v>0</v>
      </c>
      <c r="G2032" s="8">
        <f>ROUND(INDEX([1]Calculation!L:L,ROW()),0)</f>
        <v>0</v>
      </c>
      <c r="H2032" s="8">
        <f>ROUND(INDEX([1]Calculation!M:M,ROW()),0)</f>
        <v>0</v>
      </c>
      <c r="I2032" s="8">
        <f>ROUND(INDEX([1]Calculation!N:N,ROW()),0)</f>
        <v>0</v>
      </c>
      <c r="J2032" s="8">
        <f>ROUND(INDEX([1]Calculation!O:O,ROW()),0)</f>
        <v>0</v>
      </c>
      <c r="K2032" s="8">
        <f>ROUND(INDEX([1]Calculation!P:P,ROW()),0)</f>
        <v>0</v>
      </c>
      <c r="L2032" s="8">
        <f>ROUND(INDEX([1]Calculation!Q:Q,ROW()),0)</f>
        <v>0</v>
      </c>
      <c r="M2032" s="8">
        <f>ROUND(INDEX([1]Calculation!R:R,ROW()),0)</f>
        <v>0</v>
      </c>
      <c r="N2032" s="8">
        <f>ROUND(INDEX([1]Calculation!S:S,ROW()),0)</f>
        <v>0</v>
      </c>
      <c r="O2032" s="8">
        <f>ROUND(INDEX([1]Calculation!T:T,ROW()),0)</f>
        <v>0</v>
      </c>
      <c r="P2032" s="8">
        <f>INDEX([1]Calculation!CB:CB,ROW())</f>
        <v>0</v>
      </c>
    </row>
    <row r="2033" spans="1:16">
      <c r="A2033">
        <f>INDEX([1]Calculation!$F:$F,ROW())</f>
        <v>0</v>
      </c>
      <c r="B2033">
        <f>INDEX([1]Calculation!$D:$D,ROW())</f>
        <v>0</v>
      </c>
      <c r="C2033" t="str">
        <f>IF(INDEX([1]Calculation!$G:$G,ROW())=0,"-",INDEX([1]Calculation!$G:$G,ROW()))</f>
        <v>-</v>
      </c>
      <c r="D2033" t="str">
        <f>INDEX([1]Calculation!$J:$J,ROW())&amp;"  "&amp;INDEX([1]Calculation!$K:$K,ROW())</f>
        <v xml:space="preserve">  </v>
      </c>
      <c r="E2033" s="19">
        <f>INDEX([1]Calculation!$I:$I,ROW())</f>
        <v>0</v>
      </c>
      <c r="F2033" s="12">
        <f>ROUND(INDEX([1]Calculation!AL:AL,ROW()),1)</f>
        <v>0</v>
      </c>
      <c r="G2033" s="8">
        <f>ROUND(INDEX([1]Calculation!L:L,ROW()),0)</f>
        <v>0</v>
      </c>
      <c r="H2033" s="8">
        <f>ROUND(INDEX([1]Calculation!M:M,ROW()),0)</f>
        <v>0</v>
      </c>
      <c r="I2033" s="8">
        <f>ROUND(INDEX([1]Calculation!N:N,ROW()),0)</f>
        <v>0</v>
      </c>
      <c r="J2033" s="8">
        <f>ROUND(INDEX([1]Calculation!O:O,ROW()),0)</f>
        <v>0</v>
      </c>
      <c r="K2033" s="8">
        <f>ROUND(INDEX([1]Calculation!P:P,ROW()),0)</f>
        <v>0</v>
      </c>
      <c r="L2033" s="8">
        <f>ROUND(INDEX([1]Calculation!Q:Q,ROW()),0)</f>
        <v>0</v>
      </c>
      <c r="M2033" s="8">
        <f>ROUND(INDEX([1]Calculation!R:R,ROW()),0)</f>
        <v>0</v>
      </c>
      <c r="N2033" s="8">
        <f>ROUND(INDEX([1]Calculation!S:S,ROW()),0)</f>
        <v>0</v>
      </c>
      <c r="O2033" s="8">
        <f>ROUND(INDEX([1]Calculation!T:T,ROW()),0)</f>
        <v>0</v>
      </c>
      <c r="P2033" s="8">
        <f>INDEX([1]Calculation!CB:CB,ROW())</f>
        <v>0</v>
      </c>
    </row>
    <row r="2034" spans="1:16">
      <c r="A2034">
        <f>INDEX([1]Calculation!$F:$F,ROW())</f>
        <v>0</v>
      </c>
      <c r="B2034">
        <f>INDEX([1]Calculation!$D:$D,ROW())</f>
        <v>0</v>
      </c>
      <c r="C2034" t="str">
        <f>IF(INDEX([1]Calculation!$G:$G,ROW())=0,"-",INDEX([1]Calculation!$G:$G,ROW()))</f>
        <v>-</v>
      </c>
      <c r="D2034" t="str">
        <f>INDEX([1]Calculation!$J:$J,ROW())&amp;"  "&amp;INDEX([1]Calculation!$K:$K,ROW())</f>
        <v xml:space="preserve">  </v>
      </c>
      <c r="E2034" s="19">
        <f>INDEX([1]Calculation!$I:$I,ROW())</f>
        <v>0</v>
      </c>
      <c r="F2034" s="12">
        <f>ROUND(INDEX([1]Calculation!AL:AL,ROW()),1)</f>
        <v>0</v>
      </c>
      <c r="G2034" s="8">
        <f>ROUND(INDEX([1]Calculation!L:L,ROW()),0)</f>
        <v>0</v>
      </c>
      <c r="H2034" s="8">
        <f>ROUND(INDEX([1]Calculation!M:M,ROW()),0)</f>
        <v>0</v>
      </c>
      <c r="I2034" s="8">
        <f>ROUND(INDEX([1]Calculation!N:N,ROW()),0)</f>
        <v>0</v>
      </c>
      <c r="J2034" s="8">
        <f>ROUND(INDEX([1]Calculation!O:O,ROW()),0)</f>
        <v>0</v>
      </c>
      <c r="K2034" s="8">
        <f>ROUND(INDEX([1]Calculation!P:P,ROW()),0)</f>
        <v>0</v>
      </c>
      <c r="L2034" s="8">
        <f>ROUND(INDEX([1]Calculation!Q:Q,ROW()),0)</f>
        <v>0</v>
      </c>
      <c r="M2034" s="8">
        <f>ROUND(INDEX([1]Calculation!R:R,ROW()),0)</f>
        <v>0</v>
      </c>
      <c r="N2034" s="8">
        <f>ROUND(INDEX([1]Calculation!S:S,ROW()),0)</f>
        <v>0</v>
      </c>
      <c r="O2034" s="8">
        <f>ROUND(INDEX([1]Calculation!T:T,ROW()),0)</f>
        <v>0</v>
      </c>
      <c r="P2034" s="8">
        <f>INDEX([1]Calculation!CB:CB,ROW())</f>
        <v>0</v>
      </c>
    </row>
    <row r="2035" spans="1:16">
      <c r="A2035">
        <f>INDEX([1]Calculation!$F:$F,ROW())</f>
        <v>0</v>
      </c>
      <c r="B2035">
        <f>INDEX([1]Calculation!$D:$D,ROW())</f>
        <v>0</v>
      </c>
      <c r="C2035" t="str">
        <f>IF(INDEX([1]Calculation!$G:$G,ROW())=0,"-",INDEX([1]Calculation!$G:$G,ROW()))</f>
        <v>-</v>
      </c>
      <c r="D2035" t="str">
        <f>INDEX([1]Calculation!$J:$J,ROW())&amp;"  "&amp;INDEX([1]Calculation!$K:$K,ROW())</f>
        <v xml:space="preserve">  </v>
      </c>
      <c r="E2035" s="19">
        <f>INDEX([1]Calculation!$I:$I,ROW())</f>
        <v>0</v>
      </c>
      <c r="F2035" s="12">
        <f>ROUND(INDEX([1]Calculation!AL:AL,ROW()),1)</f>
        <v>0</v>
      </c>
      <c r="G2035" s="8">
        <f>ROUND(INDEX([1]Calculation!L:L,ROW()),0)</f>
        <v>0</v>
      </c>
      <c r="H2035" s="8">
        <f>ROUND(INDEX([1]Calculation!M:M,ROW()),0)</f>
        <v>0</v>
      </c>
      <c r="I2035" s="8">
        <f>ROUND(INDEX([1]Calculation!N:N,ROW()),0)</f>
        <v>0</v>
      </c>
      <c r="J2035" s="8">
        <f>ROUND(INDEX([1]Calculation!O:O,ROW()),0)</f>
        <v>0</v>
      </c>
      <c r="K2035" s="8">
        <f>ROUND(INDEX([1]Calculation!P:P,ROW()),0)</f>
        <v>0</v>
      </c>
      <c r="L2035" s="8">
        <f>ROUND(INDEX([1]Calculation!Q:Q,ROW()),0)</f>
        <v>0</v>
      </c>
      <c r="M2035" s="8">
        <f>ROUND(INDEX([1]Calculation!R:R,ROW()),0)</f>
        <v>0</v>
      </c>
      <c r="N2035" s="8">
        <f>ROUND(INDEX([1]Calculation!S:S,ROW()),0)</f>
        <v>0</v>
      </c>
      <c r="O2035" s="8">
        <f>ROUND(INDEX([1]Calculation!T:T,ROW()),0)</f>
        <v>0</v>
      </c>
      <c r="P2035" s="8">
        <f>INDEX([1]Calculation!CB:CB,ROW())</f>
        <v>0</v>
      </c>
    </row>
    <row r="2036" spans="1:16">
      <c r="A2036">
        <f>INDEX([1]Calculation!$F:$F,ROW())</f>
        <v>0</v>
      </c>
      <c r="B2036">
        <f>INDEX([1]Calculation!$D:$D,ROW())</f>
        <v>0</v>
      </c>
      <c r="C2036" t="str">
        <f>IF(INDEX([1]Calculation!$G:$G,ROW())=0,"-",INDEX([1]Calculation!$G:$G,ROW()))</f>
        <v>-</v>
      </c>
      <c r="D2036" t="str">
        <f>INDEX([1]Calculation!$J:$J,ROW())&amp;"  "&amp;INDEX([1]Calculation!$K:$K,ROW())</f>
        <v xml:space="preserve">  </v>
      </c>
      <c r="E2036" s="19">
        <f>INDEX([1]Calculation!$I:$I,ROW())</f>
        <v>0</v>
      </c>
      <c r="F2036" s="12">
        <f>ROUND(INDEX([1]Calculation!AL:AL,ROW()),1)</f>
        <v>0</v>
      </c>
      <c r="G2036" s="8">
        <f>ROUND(INDEX([1]Calculation!L:L,ROW()),0)</f>
        <v>0</v>
      </c>
      <c r="H2036" s="8">
        <f>ROUND(INDEX([1]Calculation!M:M,ROW()),0)</f>
        <v>0</v>
      </c>
      <c r="I2036" s="8">
        <f>ROUND(INDEX([1]Calculation!N:N,ROW()),0)</f>
        <v>0</v>
      </c>
      <c r="J2036" s="8">
        <f>ROUND(INDEX([1]Calculation!O:O,ROW()),0)</f>
        <v>0</v>
      </c>
      <c r="K2036" s="8">
        <f>ROUND(INDEX([1]Calculation!P:P,ROW()),0)</f>
        <v>0</v>
      </c>
      <c r="L2036" s="8">
        <f>ROUND(INDEX([1]Calculation!Q:Q,ROW()),0)</f>
        <v>0</v>
      </c>
      <c r="M2036" s="8">
        <f>ROUND(INDEX([1]Calculation!R:R,ROW()),0)</f>
        <v>0</v>
      </c>
      <c r="N2036" s="8">
        <f>ROUND(INDEX([1]Calculation!S:S,ROW()),0)</f>
        <v>0</v>
      </c>
      <c r="O2036" s="8">
        <f>ROUND(INDEX([1]Calculation!T:T,ROW()),0)</f>
        <v>0</v>
      </c>
      <c r="P2036" s="8">
        <f>INDEX([1]Calculation!CB:CB,ROW())</f>
        <v>0</v>
      </c>
    </row>
    <row r="2037" spans="1:16">
      <c r="A2037">
        <f>INDEX([1]Calculation!$F:$F,ROW())</f>
        <v>0</v>
      </c>
      <c r="B2037">
        <f>INDEX([1]Calculation!$D:$D,ROW())</f>
        <v>0</v>
      </c>
      <c r="C2037" t="str">
        <f>IF(INDEX([1]Calculation!$G:$G,ROW())=0,"-",INDEX([1]Calculation!$G:$G,ROW()))</f>
        <v>-</v>
      </c>
      <c r="D2037" t="str">
        <f>INDEX([1]Calculation!$J:$J,ROW())&amp;"  "&amp;INDEX([1]Calculation!$K:$K,ROW())</f>
        <v xml:space="preserve">  </v>
      </c>
      <c r="E2037" s="19">
        <f>INDEX([1]Calculation!$I:$I,ROW())</f>
        <v>0</v>
      </c>
      <c r="F2037" s="12">
        <f>ROUND(INDEX([1]Calculation!AL:AL,ROW()),1)</f>
        <v>0</v>
      </c>
      <c r="G2037" s="8">
        <f>ROUND(INDEX([1]Calculation!L:L,ROW()),0)</f>
        <v>0</v>
      </c>
      <c r="H2037" s="8">
        <f>ROUND(INDEX([1]Calculation!M:M,ROW()),0)</f>
        <v>0</v>
      </c>
      <c r="I2037" s="8">
        <f>ROUND(INDEX([1]Calculation!N:N,ROW()),0)</f>
        <v>0</v>
      </c>
      <c r="J2037" s="8">
        <f>ROUND(INDEX([1]Calculation!O:O,ROW()),0)</f>
        <v>0</v>
      </c>
      <c r="K2037" s="8">
        <f>ROUND(INDEX([1]Calculation!P:P,ROW()),0)</f>
        <v>0</v>
      </c>
      <c r="L2037" s="8">
        <f>ROUND(INDEX([1]Calculation!Q:Q,ROW()),0)</f>
        <v>0</v>
      </c>
      <c r="M2037" s="8">
        <f>ROUND(INDEX([1]Calculation!R:R,ROW()),0)</f>
        <v>0</v>
      </c>
      <c r="N2037" s="8">
        <f>ROUND(INDEX([1]Calculation!S:S,ROW()),0)</f>
        <v>0</v>
      </c>
      <c r="O2037" s="8">
        <f>ROUND(INDEX([1]Calculation!T:T,ROW()),0)</f>
        <v>0</v>
      </c>
      <c r="P2037" s="8">
        <f>INDEX([1]Calculation!CB:CB,ROW())</f>
        <v>0</v>
      </c>
    </row>
    <row r="2038" spans="1:16">
      <c r="A2038">
        <f>INDEX([1]Calculation!$F:$F,ROW())</f>
        <v>0</v>
      </c>
      <c r="B2038">
        <f>INDEX([1]Calculation!$D:$D,ROW())</f>
        <v>0</v>
      </c>
      <c r="C2038" t="str">
        <f>IF(INDEX([1]Calculation!$G:$G,ROW())=0,"-",INDEX([1]Calculation!$G:$G,ROW()))</f>
        <v>-</v>
      </c>
      <c r="D2038" t="str">
        <f>INDEX([1]Calculation!$J:$J,ROW())&amp;"  "&amp;INDEX([1]Calculation!$K:$K,ROW())</f>
        <v xml:space="preserve">  </v>
      </c>
      <c r="E2038" s="19">
        <f>INDEX([1]Calculation!$I:$I,ROW())</f>
        <v>0</v>
      </c>
      <c r="F2038" s="12">
        <f>ROUND(INDEX([1]Calculation!AL:AL,ROW()),1)</f>
        <v>0</v>
      </c>
      <c r="G2038" s="8">
        <f>ROUND(INDEX([1]Calculation!L:L,ROW()),0)</f>
        <v>0</v>
      </c>
      <c r="H2038" s="8">
        <f>ROUND(INDEX([1]Calculation!M:M,ROW()),0)</f>
        <v>0</v>
      </c>
      <c r="I2038" s="8">
        <f>ROUND(INDEX([1]Calculation!N:N,ROW()),0)</f>
        <v>0</v>
      </c>
      <c r="J2038" s="8">
        <f>ROUND(INDEX([1]Calculation!O:O,ROW()),0)</f>
        <v>0</v>
      </c>
      <c r="K2038" s="8">
        <f>ROUND(INDEX([1]Calculation!P:P,ROW()),0)</f>
        <v>0</v>
      </c>
      <c r="L2038" s="8">
        <f>ROUND(INDEX([1]Calculation!Q:Q,ROW()),0)</f>
        <v>0</v>
      </c>
      <c r="M2038" s="8">
        <f>ROUND(INDEX([1]Calculation!R:R,ROW()),0)</f>
        <v>0</v>
      </c>
      <c r="N2038" s="8">
        <f>ROUND(INDEX([1]Calculation!S:S,ROW()),0)</f>
        <v>0</v>
      </c>
      <c r="O2038" s="8">
        <f>ROUND(INDEX([1]Calculation!T:T,ROW()),0)</f>
        <v>0</v>
      </c>
      <c r="P2038" s="8">
        <f>INDEX([1]Calculation!CB:CB,ROW())</f>
        <v>0</v>
      </c>
    </row>
    <row r="2039" spans="1:16">
      <c r="A2039">
        <f>INDEX([1]Calculation!$F:$F,ROW())</f>
        <v>0</v>
      </c>
      <c r="B2039">
        <f>INDEX([1]Calculation!$D:$D,ROW())</f>
        <v>0</v>
      </c>
      <c r="C2039" t="str">
        <f>IF(INDEX([1]Calculation!$G:$G,ROW())=0,"-",INDEX([1]Calculation!$G:$G,ROW()))</f>
        <v>-</v>
      </c>
      <c r="D2039" t="str">
        <f>INDEX([1]Calculation!$J:$J,ROW())&amp;"  "&amp;INDEX([1]Calculation!$K:$K,ROW())</f>
        <v xml:space="preserve">  </v>
      </c>
      <c r="E2039" s="19">
        <f>INDEX([1]Calculation!$I:$I,ROW())</f>
        <v>0</v>
      </c>
      <c r="F2039" s="12">
        <f>ROUND(INDEX([1]Calculation!AL:AL,ROW()),1)</f>
        <v>0</v>
      </c>
      <c r="G2039" s="8">
        <f>ROUND(INDEX([1]Calculation!L:L,ROW()),0)</f>
        <v>0</v>
      </c>
      <c r="H2039" s="8">
        <f>ROUND(INDEX([1]Calculation!M:M,ROW()),0)</f>
        <v>0</v>
      </c>
      <c r="I2039" s="8">
        <f>ROUND(INDEX([1]Calculation!N:N,ROW()),0)</f>
        <v>0</v>
      </c>
      <c r="J2039" s="8">
        <f>ROUND(INDEX([1]Calculation!O:O,ROW()),0)</f>
        <v>0</v>
      </c>
      <c r="K2039" s="8">
        <f>ROUND(INDEX([1]Calculation!P:P,ROW()),0)</f>
        <v>0</v>
      </c>
      <c r="L2039" s="8">
        <f>ROUND(INDEX([1]Calculation!Q:Q,ROW()),0)</f>
        <v>0</v>
      </c>
      <c r="M2039" s="8">
        <f>ROUND(INDEX([1]Calculation!R:R,ROW()),0)</f>
        <v>0</v>
      </c>
      <c r="N2039" s="8">
        <f>ROUND(INDEX([1]Calculation!S:S,ROW()),0)</f>
        <v>0</v>
      </c>
      <c r="O2039" s="8">
        <f>ROUND(INDEX([1]Calculation!T:T,ROW()),0)</f>
        <v>0</v>
      </c>
      <c r="P2039" s="8">
        <f>INDEX([1]Calculation!CB:CB,ROW())</f>
        <v>0</v>
      </c>
    </row>
    <row r="2040" spans="1:16">
      <c r="A2040">
        <f>INDEX([1]Calculation!$F:$F,ROW())</f>
        <v>0</v>
      </c>
      <c r="B2040">
        <f>INDEX([1]Calculation!$D:$D,ROW())</f>
        <v>0</v>
      </c>
      <c r="C2040" t="str">
        <f>IF(INDEX([1]Calculation!$G:$G,ROW())=0,"-",INDEX([1]Calculation!$G:$G,ROW()))</f>
        <v>-</v>
      </c>
      <c r="D2040" t="str">
        <f>INDEX([1]Calculation!$J:$J,ROW())&amp;"  "&amp;INDEX([1]Calculation!$K:$K,ROW())</f>
        <v xml:space="preserve">  </v>
      </c>
      <c r="E2040" s="19">
        <f>INDEX([1]Calculation!$I:$I,ROW())</f>
        <v>0</v>
      </c>
      <c r="F2040" s="12">
        <f>ROUND(INDEX([1]Calculation!AL:AL,ROW()),1)</f>
        <v>0</v>
      </c>
      <c r="G2040" s="8">
        <f>ROUND(INDEX([1]Calculation!L:L,ROW()),0)</f>
        <v>0</v>
      </c>
      <c r="H2040" s="8">
        <f>ROUND(INDEX([1]Calculation!M:M,ROW()),0)</f>
        <v>0</v>
      </c>
      <c r="I2040" s="8">
        <f>ROUND(INDEX([1]Calculation!N:N,ROW()),0)</f>
        <v>0</v>
      </c>
      <c r="J2040" s="8">
        <f>ROUND(INDEX([1]Calculation!O:O,ROW()),0)</f>
        <v>0</v>
      </c>
      <c r="K2040" s="8">
        <f>ROUND(INDEX([1]Calculation!P:P,ROW()),0)</f>
        <v>0</v>
      </c>
      <c r="L2040" s="8">
        <f>ROUND(INDEX([1]Calculation!Q:Q,ROW()),0)</f>
        <v>0</v>
      </c>
      <c r="M2040" s="8">
        <f>ROUND(INDEX([1]Calculation!R:R,ROW()),0)</f>
        <v>0</v>
      </c>
      <c r="N2040" s="8">
        <f>ROUND(INDEX([1]Calculation!S:S,ROW()),0)</f>
        <v>0</v>
      </c>
      <c r="O2040" s="8">
        <f>ROUND(INDEX([1]Calculation!T:T,ROW()),0)</f>
        <v>0</v>
      </c>
      <c r="P2040" s="8">
        <f>INDEX([1]Calculation!CB:CB,ROW())</f>
        <v>0</v>
      </c>
    </row>
    <row r="2041" spans="1:16">
      <c r="A2041">
        <f>INDEX([1]Calculation!$F:$F,ROW())</f>
        <v>0</v>
      </c>
      <c r="B2041">
        <f>INDEX([1]Calculation!$D:$D,ROW())</f>
        <v>0</v>
      </c>
      <c r="C2041" t="str">
        <f>IF(INDEX([1]Calculation!$G:$G,ROW())=0,"-",INDEX([1]Calculation!$G:$G,ROW()))</f>
        <v>-</v>
      </c>
      <c r="D2041" t="str">
        <f>INDEX([1]Calculation!$J:$J,ROW())&amp;"  "&amp;INDEX([1]Calculation!$K:$K,ROW())</f>
        <v xml:space="preserve">  </v>
      </c>
      <c r="E2041" s="19">
        <f>INDEX([1]Calculation!$I:$I,ROW())</f>
        <v>0</v>
      </c>
      <c r="F2041" s="12">
        <f>ROUND(INDEX([1]Calculation!AL:AL,ROW()),1)</f>
        <v>0</v>
      </c>
      <c r="G2041" s="8">
        <f>ROUND(INDEX([1]Calculation!L:L,ROW()),0)</f>
        <v>0</v>
      </c>
      <c r="H2041" s="8">
        <f>ROUND(INDEX([1]Calculation!M:M,ROW()),0)</f>
        <v>0</v>
      </c>
      <c r="I2041" s="8">
        <f>ROUND(INDEX([1]Calculation!N:N,ROW()),0)</f>
        <v>0</v>
      </c>
      <c r="J2041" s="8">
        <f>ROUND(INDEX([1]Calculation!O:O,ROW()),0)</f>
        <v>0</v>
      </c>
      <c r="K2041" s="8">
        <f>ROUND(INDEX([1]Calculation!P:P,ROW()),0)</f>
        <v>0</v>
      </c>
      <c r="L2041" s="8">
        <f>ROUND(INDEX([1]Calculation!Q:Q,ROW()),0)</f>
        <v>0</v>
      </c>
      <c r="M2041" s="8">
        <f>ROUND(INDEX([1]Calculation!R:R,ROW()),0)</f>
        <v>0</v>
      </c>
      <c r="N2041" s="8">
        <f>ROUND(INDEX([1]Calculation!S:S,ROW()),0)</f>
        <v>0</v>
      </c>
      <c r="O2041" s="8">
        <f>ROUND(INDEX([1]Calculation!T:T,ROW()),0)</f>
        <v>0</v>
      </c>
      <c r="P2041" s="8">
        <f>INDEX([1]Calculation!CB:CB,ROW())</f>
        <v>0</v>
      </c>
    </row>
    <row r="2042" spans="1:16">
      <c r="A2042">
        <f>INDEX([1]Calculation!$F:$F,ROW())</f>
        <v>0</v>
      </c>
      <c r="B2042">
        <f>INDEX([1]Calculation!$D:$D,ROW())</f>
        <v>0</v>
      </c>
      <c r="C2042" t="str">
        <f>IF(INDEX([1]Calculation!$G:$G,ROW())=0,"-",INDEX([1]Calculation!$G:$G,ROW()))</f>
        <v>-</v>
      </c>
      <c r="D2042" t="str">
        <f>INDEX([1]Calculation!$J:$J,ROW())&amp;"  "&amp;INDEX([1]Calculation!$K:$K,ROW())</f>
        <v xml:space="preserve">  </v>
      </c>
      <c r="E2042" s="19">
        <f>INDEX([1]Calculation!$I:$I,ROW())</f>
        <v>0</v>
      </c>
      <c r="F2042" s="12">
        <f>ROUND(INDEX([1]Calculation!AL:AL,ROW()),1)</f>
        <v>0</v>
      </c>
      <c r="G2042" s="8">
        <f>ROUND(INDEX([1]Calculation!L:L,ROW()),0)</f>
        <v>0</v>
      </c>
      <c r="H2042" s="8">
        <f>ROUND(INDEX([1]Calculation!M:M,ROW()),0)</f>
        <v>0</v>
      </c>
      <c r="I2042" s="8">
        <f>ROUND(INDEX([1]Calculation!N:N,ROW()),0)</f>
        <v>0</v>
      </c>
      <c r="J2042" s="8">
        <f>ROUND(INDEX([1]Calculation!O:O,ROW()),0)</f>
        <v>0</v>
      </c>
      <c r="K2042" s="8">
        <f>ROUND(INDEX([1]Calculation!P:P,ROW()),0)</f>
        <v>0</v>
      </c>
      <c r="L2042" s="8">
        <f>ROUND(INDEX([1]Calculation!Q:Q,ROW()),0)</f>
        <v>0</v>
      </c>
      <c r="M2042" s="8">
        <f>ROUND(INDEX([1]Calculation!R:R,ROW()),0)</f>
        <v>0</v>
      </c>
      <c r="N2042" s="8">
        <f>ROUND(INDEX([1]Calculation!S:S,ROW()),0)</f>
        <v>0</v>
      </c>
      <c r="O2042" s="8">
        <f>ROUND(INDEX([1]Calculation!T:T,ROW()),0)</f>
        <v>0</v>
      </c>
      <c r="P2042" s="8">
        <f>INDEX([1]Calculation!CB:CB,ROW())</f>
        <v>0</v>
      </c>
    </row>
    <row r="2043" spans="1:16">
      <c r="A2043">
        <f>INDEX([1]Calculation!$F:$F,ROW())</f>
        <v>0</v>
      </c>
      <c r="B2043">
        <f>INDEX([1]Calculation!$D:$D,ROW())</f>
        <v>0</v>
      </c>
      <c r="C2043" t="str">
        <f>IF(INDEX([1]Calculation!$G:$G,ROW())=0,"-",INDEX([1]Calculation!$G:$G,ROW()))</f>
        <v>-</v>
      </c>
      <c r="D2043" t="str">
        <f>INDEX([1]Calculation!$J:$J,ROW())&amp;"  "&amp;INDEX([1]Calculation!$K:$K,ROW())</f>
        <v xml:space="preserve">  </v>
      </c>
      <c r="E2043" s="19">
        <f>INDEX([1]Calculation!$I:$I,ROW())</f>
        <v>0</v>
      </c>
      <c r="F2043" s="12">
        <f>ROUND(INDEX([1]Calculation!AL:AL,ROW()),1)</f>
        <v>0</v>
      </c>
      <c r="G2043" s="8">
        <f>ROUND(INDEX([1]Calculation!L:L,ROW()),0)</f>
        <v>0</v>
      </c>
      <c r="H2043" s="8">
        <f>ROUND(INDEX([1]Calculation!M:M,ROW()),0)</f>
        <v>0</v>
      </c>
      <c r="I2043" s="8">
        <f>ROUND(INDEX([1]Calculation!N:N,ROW()),0)</f>
        <v>0</v>
      </c>
      <c r="J2043" s="8">
        <f>ROUND(INDEX([1]Calculation!O:O,ROW()),0)</f>
        <v>0</v>
      </c>
      <c r="K2043" s="8">
        <f>ROUND(INDEX([1]Calculation!P:P,ROW()),0)</f>
        <v>0</v>
      </c>
      <c r="L2043" s="8">
        <f>ROUND(INDEX([1]Calculation!Q:Q,ROW()),0)</f>
        <v>0</v>
      </c>
      <c r="M2043" s="8">
        <f>ROUND(INDEX([1]Calculation!R:R,ROW()),0)</f>
        <v>0</v>
      </c>
      <c r="N2043" s="8">
        <f>ROUND(INDEX([1]Calculation!S:S,ROW()),0)</f>
        <v>0</v>
      </c>
      <c r="O2043" s="8">
        <f>ROUND(INDEX([1]Calculation!T:T,ROW()),0)</f>
        <v>0</v>
      </c>
      <c r="P2043" s="8">
        <f>INDEX([1]Calculation!CB:CB,ROW())</f>
        <v>0</v>
      </c>
    </row>
    <row r="2044" spans="1:16">
      <c r="A2044">
        <f>INDEX([1]Calculation!$F:$F,ROW())</f>
        <v>0</v>
      </c>
      <c r="B2044">
        <f>INDEX([1]Calculation!$D:$D,ROW())</f>
        <v>0</v>
      </c>
      <c r="C2044" t="str">
        <f>IF(INDEX([1]Calculation!$G:$G,ROW())=0,"-",INDEX([1]Calculation!$G:$G,ROW()))</f>
        <v>-</v>
      </c>
      <c r="D2044" t="str">
        <f>INDEX([1]Calculation!$J:$J,ROW())&amp;"  "&amp;INDEX([1]Calculation!$K:$K,ROW())</f>
        <v xml:space="preserve">  </v>
      </c>
      <c r="E2044" s="19">
        <f>INDEX([1]Calculation!$I:$I,ROW())</f>
        <v>0</v>
      </c>
      <c r="F2044" s="12">
        <f>ROUND(INDEX([1]Calculation!AL:AL,ROW()),1)</f>
        <v>0</v>
      </c>
      <c r="G2044" s="8">
        <f>ROUND(INDEX([1]Calculation!L:L,ROW()),0)</f>
        <v>0</v>
      </c>
      <c r="H2044" s="8">
        <f>ROUND(INDEX([1]Calculation!M:M,ROW()),0)</f>
        <v>0</v>
      </c>
      <c r="I2044" s="8">
        <f>ROUND(INDEX([1]Calculation!N:N,ROW()),0)</f>
        <v>0</v>
      </c>
      <c r="J2044" s="8">
        <f>ROUND(INDEX([1]Calculation!O:O,ROW()),0)</f>
        <v>0</v>
      </c>
      <c r="K2044" s="8">
        <f>ROUND(INDEX([1]Calculation!P:P,ROW()),0)</f>
        <v>0</v>
      </c>
      <c r="L2044" s="8">
        <f>ROUND(INDEX([1]Calculation!Q:Q,ROW()),0)</f>
        <v>0</v>
      </c>
      <c r="M2044" s="8">
        <f>ROUND(INDEX([1]Calculation!R:R,ROW()),0)</f>
        <v>0</v>
      </c>
      <c r="N2044" s="8">
        <f>ROUND(INDEX([1]Calculation!S:S,ROW()),0)</f>
        <v>0</v>
      </c>
      <c r="O2044" s="8">
        <f>ROUND(INDEX([1]Calculation!T:T,ROW()),0)</f>
        <v>0</v>
      </c>
      <c r="P2044" s="8">
        <f>INDEX([1]Calculation!CB:CB,ROW())</f>
        <v>0</v>
      </c>
    </row>
    <row r="2045" spans="1:16">
      <c r="A2045">
        <f>INDEX([1]Calculation!$F:$F,ROW())</f>
        <v>0</v>
      </c>
      <c r="B2045">
        <f>INDEX([1]Calculation!$D:$D,ROW())</f>
        <v>0</v>
      </c>
      <c r="C2045" t="str">
        <f>IF(INDEX([1]Calculation!$G:$G,ROW())=0,"-",INDEX([1]Calculation!$G:$G,ROW()))</f>
        <v>-</v>
      </c>
      <c r="D2045" t="str">
        <f>INDEX([1]Calculation!$J:$J,ROW())&amp;"  "&amp;INDEX([1]Calculation!$K:$K,ROW())</f>
        <v xml:space="preserve">  </v>
      </c>
      <c r="E2045" s="19">
        <f>INDEX([1]Calculation!$I:$I,ROW())</f>
        <v>0</v>
      </c>
      <c r="F2045" s="12">
        <f>ROUND(INDEX([1]Calculation!AL:AL,ROW()),1)</f>
        <v>0</v>
      </c>
      <c r="G2045" s="8">
        <f>ROUND(INDEX([1]Calculation!L:L,ROW()),0)</f>
        <v>0</v>
      </c>
      <c r="H2045" s="8">
        <f>ROUND(INDEX([1]Calculation!M:M,ROW()),0)</f>
        <v>0</v>
      </c>
      <c r="I2045" s="8">
        <f>ROUND(INDEX([1]Calculation!N:N,ROW()),0)</f>
        <v>0</v>
      </c>
      <c r="J2045" s="8">
        <f>ROUND(INDEX([1]Calculation!O:O,ROW()),0)</f>
        <v>0</v>
      </c>
      <c r="K2045" s="8">
        <f>ROUND(INDEX([1]Calculation!P:P,ROW()),0)</f>
        <v>0</v>
      </c>
      <c r="L2045" s="8">
        <f>ROUND(INDEX([1]Calculation!Q:Q,ROW()),0)</f>
        <v>0</v>
      </c>
      <c r="M2045" s="8">
        <f>ROUND(INDEX([1]Calculation!R:R,ROW()),0)</f>
        <v>0</v>
      </c>
      <c r="N2045" s="8">
        <f>ROUND(INDEX([1]Calculation!S:S,ROW()),0)</f>
        <v>0</v>
      </c>
      <c r="O2045" s="8">
        <f>ROUND(INDEX([1]Calculation!T:T,ROW()),0)</f>
        <v>0</v>
      </c>
      <c r="P2045" s="8">
        <f>INDEX([1]Calculation!CB:CB,ROW())</f>
        <v>0</v>
      </c>
    </row>
    <row r="2046" spans="1:16">
      <c r="A2046">
        <f>INDEX([1]Calculation!$F:$F,ROW())</f>
        <v>0</v>
      </c>
      <c r="B2046">
        <f>INDEX([1]Calculation!$D:$D,ROW())</f>
        <v>0</v>
      </c>
      <c r="C2046" t="str">
        <f>IF(INDEX([1]Calculation!$G:$G,ROW())=0,"-",INDEX([1]Calculation!$G:$G,ROW()))</f>
        <v>-</v>
      </c>
      <c r="D2046" t="str">
        <f>INDEX([1]Calculation!$J:$J,ROW())&amp;"  "&amp;INDEX([1]Calculation!$K:$K,ROW())</f>
        <v xml:space="preserve">  </v>
      </c>
      <c r="E2046" s="19">
        <f>INDEX([1]Calculation!$I:$I,ROW())</f>
        <v>0</v>
      </c>
      <c r="F2046" s="12">
        <f>ROUND(INDEX([1]Calculation!AL:AL,ROW()),1)</f>
        <v>0</v>
      </c>
      <c r="G2046" s="8">
        <f>ROUND(INDEX([1]Calculation!L:L,ROW()),0)</f>
        <v>0</v>
      </c>
      <c r="H2046" s="8">
        <f>ROUND(INDEX([1]Calculation!M:M,ROW()),0)</f>
        <v>0</v>
      </c>
      <c r="I2046" s="8">
        <f>ROUND(INDEX([1]Calculation!N:N,ROW()),0)</f>
        <v>0</v>
      </c>
      <c r="J2046" s="8">
        <f>ROUND(INDEX([1]Calculation!O:O,ROW()),0)</f>
        <v>0</v>
      </c>
      <c r="K2046" s="8">
        <f>ROUND(INDEX([1]Calculation!P:P,ROW()),0)</f>
        <v>0</v>
      </c>
      <c r="L2046" s="8">
        <f>ROUND(INDEX([1]Calculation!Q:Q,ROW()),0)</f>
        <v>0</v>
      </c>
      <c r="M2046" s="8">
        <f>ROUND(INDEX([1]Calculation!R:R,ROW()),0)</f>
        <v>0</v>
      </c>
      <c r="N2046" s="8">
        <f>ROUND(INDEX([1]Calculation!S:S,ROW()),0)</f>
        <v>0</v>
      </c>
      <c r="O2046" s="8">
        <f>ROUND(INDEX([1]Calculation!T:T,ROW()),0)</f>
        <v>0</v>
      </c>
      <c r="P2046" s="8">
        <f>INDEX([1]Calculation!CB:CB,ROW())</f>
        <v>0</v>
      </c>
    </row>
    <row r="2047" spans="1:16">
      <c r="A2047">
        <f>INDEX([1]Calculation!$F:$F,ROW())</f>
        <v>0</v>
      </c>
      <c r="B2047">
        <f>INDEX([1]Calculation!$D:$D,ROW())</f>
        <v>0</v>
      </c>
      <c r="C2047" t="str">
        <f>IF(INDEX([1]Calculation!$G:$G,ROW())=0,"-",INDEX([1]Calculation!$G:$G,ROW()))</f>
        <v>-</v>
      </c>
      <c r="D2047" t="str">
        <f>INDEX([1]Calculation!$J:$J,ROW())&amp;"  "&amp;INDEX([1]Calculation!$K:$K,ROW())</f>
        <v xml:space="preserve">  </v>
      </c>
      <c r="E2047" s="19">
        <f>INDEX([1]Calculation!$I:$I,ROW())</f>
        <v>0</v>
      </c>
      <c r="F2047" s="12">
        <f>ROUND(INDEX([1]Calculation!AL:AL,ROW()),1)</f>
        <v>0</v>
      </c>
      <c r="G2047" s="8">
        <f>ROUND(INDEX([1]Calculation!L:L,ROW()),0)</f>
        <v>0</v>
      </c>
      <c r="H2047" s="8">
        <f>ROUND(INDEX([1]Calculation!M:M,ROW()),0)</f>
        <v>0</v>
      </c>
      <c r="I2047" s="8">
        <f>ROUND(INDEX([1]Calculation!N:N,ROW()),0)</f>
        <v>0</v>
      </c>
      <c r="J2047" s="8">
        <f>ROUND(INDEX([1]Calculation!O:O,ROW()),0)</f>
        <v>0</v>
      </c>
      <c r="K2047" s="8">
        <f>ROUND(INDEX([1]Calculation!P:P,ROW()),0)</f>
        <v>0</v>
      </c>
      <c r="L2047" s="8">
        <f>ROUND(INDEX([1]Calculation!Q:Q,ROW()),0)</f>
        <v>0</v>
      </c>
      <c r="M2047" s="8">
        <f>ROUND(INDEX([1]Calculation!R:R,ROW()),0)</f>
        <v>0</v>
      </c>
      <c r="N2047" s="8">
        <f>ROUND(INDEX([1]Calculation!S:S,ROW()),0)</f>
        <v>0</v>
      </c>
      <c r="O2047" s="8">
        <f>ROUND(INDEX([1]Calculation!T:T,ROW()),0)</f>
        <v>0</v>
      </c>
      <c r="P2047" s="8">
        <f>INDEX([1]Calculation!CB:CB,ROW())</f>
        <v>0</v>
      </c>
    </row>
    <row r="2048" spans="1:16">
      <c r="A2048">
        <f>INDEX([1]Calculation!$F:$F,ROW())</f>
        <v>0</v>
      </c>
      <c r="B2048">
        <f>INDEX([1]Calculation!$D:$D,ROW())</f>
        <v>0</v>
      </c>
      <c r="C2048" t="str">
        <f>IF(INDEX([1]Calculation!$G:$G,ROW())=0,"-",INDEX([1]Calculation!$G:$G,ROW()))</f>
        <v>-</v>
      </c>
      <c r="D2048" t="str">
        <f>INDEX([1]Calculation!$J:$J,ROW())&amp;"  "&amp;INDEX([1]Calculation!$K:$K,ROW())</f>
        <v xml:space="preserve">  </v>
      </c>
      <c r="E2048" s="19">
        <f>INDEX([1]Calculation!$I:$I,ROW())</f>
        <v>0</v>
      </c>
      <c r="F2048" s="12">
        <f>ROUND(INDEX([1]Calculation!AL:AL,ROW()),1)</f>
        <v>0</v>
      </c>
      <c r="G2048" s="8">
        <f>ROUND(INDEX([1]Calculation!L:L,ROW()),0)</f>
        <v>0</v>
      </c>
      <c r="H2048" s="8">
        <f>ROUND(INDEX([1]Calculation!M:M,ROW()),0)</f>
        <v>0</v>
      </c>
      <c r="I2048" s="8">
        <f>ROUND(INDEX([1]Calculation!N:N,ROW()),0)</f>
        <v>0</v>
      </c>
      <c r="J2048" s="8">
        <f>ROUND(INDEX([1]Calculation!O:O,ROW()),0)</f>
        <v>0</v>
      </c>
      <c r="K2048" s="8">
        <f>ROUND(INDEX([1]Calculation!P:P,ROW()),0)</f>
        <v>0</v>
      </c>
      <c r="L2048" s="8">
        <f>ROUND(INDEX([1]Calculation!Q:Q,ROW()),0)</f>
        <v>0</v>
      </c>
      <c r="M2048" s="8">
        <f>ROUND(INDEX([1]Calculation!R:R,ROW()),0)</f>
        <v>0</v>
      </c>
      <c r="N2048" s="8">
        <f>ROUND(INDEX([1]Calculation!S:S,ROW()),0)</f>
        <v>0</v>
      </c>
      <c r="O2048" s="8">
        <f>ROUND(INDEX([1]Calculation!T:T,ROW()),0)</f>
        <v>0</v>
      </c>
      <c r="P2048" s="8">
        <f>INDEX([1]Calculation!CB:CB,ROW())</f>
        <v>0</v>
      </c>
    </row>
    <row r="2049" spans="1:16">
      <c r="A2049">
        <f>INDEX([1]Calculation!$F:$F,ROW())</f>
        <v>0</v>
      </c>
      <c r="B2049">
        <f>INDEX([1]Calculation!$D:$D,ROW())</f>
        <v>0</v>
      </c>
      <c r="C2049" t="str">
        <f>IF(INDEX([1]Calculation!$G:$G,ROW())=0,"-",INDEX([1]Calculation!$G:$G,ROW()))</f>
        <v>-</v>
      </c>
      <c r="D2049" t="str">
        <f>INDEX([1]Calculation!$J:$J,ROW())&amp;"  "&amp;INDEX([1]Calculation!$K:$K,ROW())</f>
        <v xml:space="preserve">  </v>
      </c>
      <c r="E2049" s="19">
        <f>INDEX([1]Calculation!$I:$I,ROW())</f>
        <v>0</v>
      </c>
      <c r="F2049" s="12">
        <f>ROUND(INDEX([1]Calculation!AL:AL,ROW()),1)</f>
        <v>0</v>
      </c>
      <c r="G2049" s="8">
        <f>ROUND(INDEX([1]Calculation!L:L,ROW()),0)</f>
        <v>0</v>
      </c>
      <c r="H2049" s="8">
        <f>ROUND(INDEX([1]Calculation!M:M,ROW()),0)</f>
        <v>0</v>
      </c>
      <c r="I2049" s="8">
        <f>ROUND(INDEX([1]Calculation!N:N,ROW()),0)</f>
        <v>0</v>
      </c>
      <c r="J2049" s="8">
        <f>ROUND(INDEX([1]Calculation!O:O,ROW()),0)</f>
        <v>0</v>
      </c>
      <c r="K2049" s="8">
        <f>ROUND(INDEX([1]Calculation!P:P,ROW()),0)</f>
        <v>0</v>
      </c>
      <c r="L2049" s="8">
        <f>ROUND(INDEX([1]Calculation!Q:Q,ROW()),0)</f>
        <v>0</v>
      </c>
      <c r="M2049" s="8">
        <f>ROUND(INDEX([1]Calculation!R:R,ROW()),0)</f>
        <v>0</v>
      </c>
      <c r="N2049" s="8">
        <f>ROUND(INDEX([1]Calculation!S:S,ROW()),0)</f>
        <v>0</v>
      </c>
      <c r="O2049" s="8">
        <f>ROUND(INDEX([1]Calculation!T:T,ROW()),0)</f>
        <v>0</v>
      </c>
      <c r="P2049" s="8">
        <f>INDEX([1]Calculation!CB:CB,ROW())</f>
        <v>0</v>
      </c>
    </row>
    <row r="2050" spans="1:16">
      <c r="A2050">
        <f>INDEX([1]Calculation!$F:$F,ROW())</f>
        <v>0</v>
      </c>
      <c r="B2050">
        <f>INDEX([1]Calculation!$D:$D,ROW())</f>
        <v>0</v>
      </c>
      <c r="C2050" t="str">
        <f>IF(INDEX([1]Calculation!$G:$G,ROW())=0,"-",INDEX([1]Calculation!$G:$G,ROW()))</f>
        <v>-</v>
      </c>
      <c r="D2050" t="str">
        <f>INDEX([1]Calculation!$J:$J,ROW())&amp;"  "&amp;INDEX([1]Calculation!$K:$K,ROW())</f>
        <v xml:space="preserve">  </v>
      </c>
      <c r="E2050" s="19">
        <f>INDEX([1]Calculation!$I:$I,ROW())</f>
        <v>0</v>
      </c>
      <c r="F2050" s="12">
        <f>ROUND(INDEX([1]Calculation!AL:AL,ROW()),1)</f>
        <v>0</v>
      </c>
      <c r="G2050" s="8">
        <f>ROUND(INDEX([1]Calculation!L:L,ROW()),0)</f>
        <v>0</v>
      </c>
      <c r="H2050" s="8">
        <f>ROUND(INDEX([1]Calculation!M:M,ROW()),0)</f>
        <v>0</v>
      </c>
      <c r="I2050" s="8">
        <f>ROUND(INDEX([1]Calculation!N:N,ROW()),0)</f>
        <v>0</v>
      </c>
      <c r="J2050" s="8">
        <f>ROUND(INDEX([1]Calculation!O:O,ROW()),0)</f>
        <v>0</v>
      </c>
      <c r="K2050" s="8">
        <f>ROUND(INDEX([1]Calculation!P:P,ROW()),0)</f>
        <v>0</v>
      </c>
      <c r="L2050" s="8">
        <f>ROUND(INDEX([1]Calculation!Q:Q,ROW()),0)</f>
        <v>0</v>
      </c>
      <c r="M2050" s="8">
        <f>ROUND(INDEX([1]Calculation!R:R,ROW()),0)</f>
        <v>0</v>
      </c>
      <c r="N2050" s="8">
        <f>ROUND(INDEX([1]Calculation!S:S,ROW()),0)</f>
        <v>0</v>
      </c>
      <c r="O2050" s="8">
        <f>ROUND(INDEX([1]Calculation!T:T,ROW()),0)</f>
        <v>0</v>
      </c>
      <c r="P2050" s="8">
        <f>INDEX([1]Calculation!CB:CB,ROW())</f>
        <v>0</v>
      </c>
    </row>
    <row r="2051" spans="1:16">
      <c r="A2051">
        <f>INDEX([1]Calculation!$F:$F,ROW())</f>
        <v>0</v>
      </c>
      <c r="B2051">
        <f>INDEX([1]Calculation!$D:$D,ROW())</f>
        <v>0</v>
      </c>
      <c r="C2051" t="str">
        <f>IF(INDEX([1]Calculation!$G:$G,ROW())=0,"-",INDEX([1]Calculation!$G:$G,ROW()))</f>
        <v>-</v>
      </c>
      <c r="D2051" t="str">
        <f>INDEX([1]Calculation!$J:$J,ROW())&amp;"  "&amp;INDEX([1]Calculation!$K:$K,ROW())</f>
        <v xml:space="preserve">  </v>
      </c>
      <c r="E2051" s="19">
        <f>INDEX([1]Calculation!$I:$I,ROW())</f>
        <v>0</v>
      </c>
      <c r="F2051" s="12">
        <f>ROUND(INDEX([1]Calculation!AL:AL,ROW()),1)</f>
        <v>0</v>
      </c>
      <c r="G2051" s="8">
        <f>ROUND(INDEX([1]Calculation!L:L,ROW()),0)</f>
        <v>0</v>
      </c>
      <c r="H2051" s="8">
        <f>ROUND(INDEX([1]Calculation!M:M,ROW()),0)</f>
        <v>0</v>
      </c>
      <c r="I2051" s="8">
        <f>ROUND(INDEX([1]Calculation!N:N,ROW()),0)</f>
        <v>0</v>
      </c>
      <c r="J2051" s="8">
        <f>ROUND(INDEX([1]Calculation!O:O,ROW()),0)</f>
        <v>0</v>
      </c>
      <c r="K2051" s="8">
        <f>ROUND(INDEX([1]Calculation!P:P,ROW()),0)</f>
        <v>0</v>
      </c>
      <c r="L2051" s="8">
        <f>ROUND(INDEX([1]Calculation!Q:Q,ROW()),0)</f>
        <v>0</v>
      </c>
      <c r="M2051" s="8">
        <f>ROUND(INDEX([1]Calculation!R:R,ROW()),0)</f>
        <v>0</v>
      </c>
      <c r="N2051" s="8">
        <f>ROUND(INDEX([1]Calculation!S:S,ROW()),0)</f>
        <v>0</v>
      </c>
      <c r="O2051" s="8">
        <f>ROUND(INDEX([1]Calculation!T:T,ROW()),0)</f>
        <v>0</v>
      </c>
      <c r="P2051" s="8">
        <f>INDEX([1]Calculation!CB:CB,ROW())</f>
        <v>0</v>
      </c>
    </row>
    <row r="2052" spans="1:16">
      <c r="A2052">
        <f>INDEX([1]Calculation!$F:$F,ROW())</f>
        <v>0</v>
      </c>
      <c r="B2052">
        <f>INDEX([1]Calculation!$D:$D,ROW())</f>
        <v>0</v>
      </c>
      <c r="C2052" t="str">
        <f>IF(INDEX([1]Calculation!$G:$G,ROW())=0,"-",INDEX([1]Calculation!$G:$G,ROW()))</f>
        <v>-</v>
      </c>
      <c r="D2052" t="str">
        <f>INDEX([1]Calculation!$J:$J,ROW())&amp;"  "&amp;INDEX([1]Calculation!$K:$K,ROW())</f>
        <v xml:space="preserve">  </v>
      </c>
      <c r="E2052" s="19">
        <f>INDEX([1]Calculation!$I:$I,ROW())</f>
        <v>0</v>
      </c>
      <c r="F2052" s="12">
        <f>ROUND(INDEX([1]Calculation!AL:AL,ROW()),1)</f>
        <v>0</v>
      </c>
      <c r="G2052" s="8">
        <f>ROUND(INDEX([1]Calculation!L:L,ROW()),0)</f>
        <v>0</v>
      </c>
      <c r="H2052" s="8">
        <f>ROUND(INDEX([1]Calculation!M:M,ROW()),0)</f>
        <v>0</v>
      </c>
      <c r="I2052" s="8">
        <f>ROUND(INDEX([1]Calculation!N:N,ROW()),0)</f>
        <v>0</v>
      </c>
      <c r="J2052" s="8">
        <f>ROUND(INDEX([1]Calculation!O:O,ROW()),0)</f>
        <v>0</v>
      </c>
      <c r="K2052" s="8">
        <f>ROUND(INDEX([1]Calculation!P:P,ROW()),0)</f>
        <v>0</v>
      </c>
      <c r="L2052" s="8">
        <f>ROUND(INDEX([1]Calculation!Q:Q,ROW()),0)</f>
        <v>0</v>
      </c>
      <c r="M2052" s="8">
        <f>ROUND(INDEX([1]Calculation!R:R,ROW()),0)</f>
        <v>0</v>
      </c>
      <c r="N2052" s="8">
        <f>ROUND(INDEX([1]Calculation!S:S,ROW()),0)</f>
        <v>0</v>
      </c>
      <c r="O2052" s="8">
        <f>ROUND(INDEX([1]Calculation!T:T,ROW()),0)</f>
        <v>0</v>
      </c>
      <c r="P2052" s="8">
        <f>INDEX([1]Calculation!CB:CB,ROW())</f>
        <v>0</v>
      </c>
    </row>
    <row r="2053" spans="1:16">
      <c r="A2053">
        <f>INDEX([1]Calculation!$F:$F,ROW())</f>
        <v>0</v>
      </c>
      <c r="B2053">
        <f>INDEX([1]Calculation!$D:$D,ROW())</f>
        <v>0</v>
      </c>
      <c r="C2053" t="str">
        <f>IF(INDEX([1]Calculation!$G:$G,ROW())=0,"-",INDEX([1]Calculation!$G:$G,ROW()))</f>
        <v>-</v>
      </c>
      <c r="D2053" t="str">
        <f>INDEX([1]Calculation!$J:$J,ROW())&amp;"  "&amp;INDEX([1]Calculation!$K:$K,ROW())</f>
        <v xml:space="preserve">  </v>
      </c>
      <c r="E2053" s="19">
        <f>INDEX([1]Calculation!$I:$I,ROW())</f>
        <v>0</v>
      </c>
      <c r="F2053" s="12">
        <f>ROUND(INDEX([1]Calculation!AL:AL,ROW()),1)</f>
        <v>0</v>
      </c>
      <c r="G2053" s="8">
        <f>ROUND(INDEX([1]Calculation!L:L,ROW()),0)</f>
        <v>0</v>
      </c>
      <c r="H2053" s="8">
        <f>ROUND(INDEX([1]Calculation!M:M,ROW()),0)</f>
        <v>0</v>
      </c>
      <c r="I2053" s="8">
        <f>ROUND(INDEX([1]Calculation!N:N,ROW()),0)</f>
        <v>0</v>
      </c>
      <c r="J2053" s="8">
        <f>ROUND(INDEX([1]Calculation!O:O,ROW()),0)</f>
        <v>0</v>
      </c>
      <c r="K2053" s="8">
        <f>ROUND(INDEX([1]Calculation!P:P,ROW()),0)</f>
        <v>0</v>
      </c>
      <c r="L2053" s="8">
        <f>ROUND(INDEX([1]Calculation!Q:Q,ROW()),0)</f>
        <v>0</v>
      </c>
      <c r="M2053" s="8">
        <f>ROUND(INDEX([1]Calculation!R:R,ROW()),0)</f>
        <v>0</v>
      </c>
      <c r="N2053" s="8">
        <f>ROUND(INDEX([1]Calculation!S:S,ROW()),0)</f>
        <v>0</v>
      </c>
      <c r="O2053" s="8">
        <f>ROUND(INDEX([1]Calculation!T:T,ROW()),0)</f>
        <v>0</v>
      </c>
      <c r="P2053" s="8">
        <f>INDEX([1]Calculation!CB:CB,ROW())</f>
        <v>0</v>
      </c>
    </row>
    <row r="2054" spans="1:16">
      <c r="A2054">
        <f>INDEX([1]Calculation!$F:$F,ROW())</f>
        <v>0</v>
      </c>
      <c r="B2054">
        <f>INDEX([1]Calculation!$D:$D,ROW())</f>
        <v>0</v>
      </c>
      <c r="C2054" t="str">
        <f>IF(INDEX([1]Calculation!$G:$G,ROW())=0,"-",INDEX([1]Calculation!$G:$G,ROW()))</f>
        <v>-</v>
      </c>
      <c r="D2054" t="str">
        <f>INDEX([1]Calculation!$J:$J,ROW())&amp;"  "&amp;INDEX([1]Calculation!$K:$K,ROW())</f>
        <v xml:space="preserve">  </v>
      </c>
      <c r="E2054" s="19">
        <f>INDEX([1]Calculation!$I:$I,ROW())</f>
        <v>0</v>
      </c>
      <c r="F2054" s="12">
        <f>ROUND(INDEX([1]Calculation!AL:AL,ROW()),1)</f>
        <v>0</v>
      </c>
      <c r="G2054" s="8">
        <f>ROUND(INDEX([1]Calculation!L:L,ROW()),0)</f>
        <v>0</v>
      </c>
      <c r="H2054" s="8">
        <f>ROUND(INDEX([1]Calculation!M:M,ROW()),0)</f>
        <v>0</v>
      </c>
      <c r="I2054" s="8">
        <f>ROUND(INDEX([1]Calculation!N:N,ROW()),0)</f>
        <v>0</v>
      </c>
      <c r="J2054" s="8">
        <f>ROUND(INDEX([1]Calculation!O:O,ROW()),0)</f>
        <v>0</v>
      </c>
      <c r="K2054" s="8">
        <f>ROUND(INDEX([1]Calculation!P:P,ROW()),0)</f>
        <v>0</v>
      </c>
      <c r="L2054" s="8">
        <f>ROUND(INDEX([1]Calculation!Q:Q,ROW()),0)</f>
        <v>0</v>
      </c>
      <c r="M2054" s="8">
        <f>ROUND(INDEX([1]Calculation!R:R,ROW()),0)</f>
        <v>0</v>
      </c>
      <c r="N2054" s="8">
        <f>ROUND(INDEX([1]Calculation!S:S,ROW()),0)</f>
        <v>0</v>
      </c>
      <c r="O2054" s="8">
        <f>ROUND(INDEX([1]Calculation!T:T,ROW()),0)</f>
        <v>0</v>
      </c>
      <c r="P2054" s="8">
        <f>INDEX([1]Calculation!CB:CB,ROW())</f>
        <v>0</v>
      </c>
    </row>
    <row r="2055" spans="1:16">
      <c r="A2055">
        <f>INDEX([1]Calculation!$F:$F,ROW())</f>
        <v>0</v>
      </c>
      <c r="B2055">
        <f>INDEX([1]Calculation!$D:$D,ROW())</f>
        <v>0</v>
      </c>
      <c r="C2055" t="str">
        <f>IF(INDEX([1]Calculation!$G:$G,ROW())=0,"-",INDEX([1]Calculation!$G:$G,ROW()))</f>
        <v>-</v>
      </c>
      <c r="D2055" t="str">
        <f>INDEX([1]Calculation!$J:$J,ROW())&amp;"  "&amp;INDEX([1]Calculation!$K:$K,ROW())</f>
        <v xml:space="preserve">  </v>
      </c>
      <c r="E2055" s="19">
        <f>INDEX([1]Calculation!$I:$I,ROW())</f>
        <v>0</v>
      </c>
      <c r="F2055" s="12">
        <f>ROUND(INDEX([1]Calculation!AL:AL,ROW()),1)</f>
        <v>0</v>
      </c>
      <c r="G2055" s="8">
        <f>ROUND(INDEX([1]Calculation!L:L,ROW()),0)</f>
        <v>0</v>
      </c>
      <c r="H2055" s="8">
        <f>ROUND(INDEX([1]Calculation!M:M,ROW()),0)</f>
        <v>0</v>
      </c>
      <c r="I2055" s="8">
        <f>ROUND(INDEX([1]Calculation!N:N,ROW()),0)</f>
        <v>0</v>
      </c>
      <c r="J2055" s="8">
        <f>ROUND(INDEX([1]Calculation!O:O,ROW()),0)</f>
        <v>0</v>
      </c>
      <c r="K2055" s="8">
        <f>ROUND(INDEX([1]Calculation!P:P,ROW()),0)</f>
        <v>0</v>
      </c>
      <c r="L2055" s="8">
        <f>ROUND(INDEX([1]Calculation!Q:Q,ROW()),0)</f>
        <v>0</v>
      </c>
      <c r="M2055" s="8">
        <f>ROUND(INDEX([1]Calculation!R:R,ROW()),0)</f>
        <v>0</v>
      </c>
      <c r="N2055" s="8">
        <f>ROUND(INDEX([1]Calculation!S:S,ROW()),0)</f>
        <v>0</v>
      </c>
      <c r="O2055" s="8">
        <f>ROUND(INDEX([1]Calculation!T:T,ROW()),0)</f>
        <v>0</v>
      </c>
      <c r="P2055" s="8">
        <f>INDEX([1]Calculation!CB:CB,ROW())</f>
        <v>0</v>
      </c>
    </row>
    <row r="2056" spans="1:16">
      <c r="A2056">
        <f>INDEX([1]Calculation!$F:$F,ROW())</f>
        <v>0</v>
      </c>
      <c r="B2056">
        <f>INDEX([1]Calculation!$D:$D,ROW())</f>
        <v>0</v>
      </c>
      <c r="C2056" t="str">
        <f>IF(INDEX([1]Calculation!$G:$G,ROW())=0,"-",INDEX([1]Calculation!$G:$G,ROW()))</f>
        <v>-</v>
      </c>
      <c r="D2056" t="str">
        <f>INDEX([1]Calculation!$J:$J,ROW())&amp;"  "&amp;INDEX([1]Calculation!$K:$K,ROW())</f>
        <v xml:space="preserve">  </v>
      </c>
      <c r="E2056" s="19">
        <f>INDEX([1]Calculation!$I:$I,ROW())</f>
        <v>0</v>
      </c>
      <c r="F2056" s="12">
        <f>ROUND(INDEX([1]Calculation!AL:AL,ROW()),1)</f>
        <v>0</v>
      </c>
      <c r="G2056" s="8">
        <f>ROUND(INDEX([1]Calculation!L:L,ROW()),0)</f>
        <v>0</v>
      </c>
      <c r="H2056" s="8">
        <f>ROUND(INDEX([1]Calculation!M:M,ROW()),0)</f>
        <v>0</v>
      </c>
      <c r="I2056" s="8">
        <f>ROUND(INDEX([1]Calculation!N:N,ROW()),0)</f>
        <v>0</v>
      </c>
      <c r="J2056" s="8">
        <f>ROUND(INDEX([1]Calculation!O:O,ROW()),0)</f>
        <v>0</v>
      </c>
      <c r="K2056" s="8">
        <f>ROUND(INDEX([1]Calculation!P:P,ROW()),0)</f>
        <v>0</v>
      </c>
      <c r="L2056" s="8">
        <f>ROUND(INDEX([1]Calculation!Q:Q,ROW()),0)</f>
        <v>0</v>
      </c>
      <c r="M2056" s="8">
        <f>ROUND(INDEX([1]Calculation!R:R,ROW()),0)</f>
        <v>0</v>
      </c>
      <c r="N2056" s="8">
        <f>ROUND(INDEX([1]Calculation!S:S,ROW()),0)</f>
        <v>0</v>
      </c>
      <c r="O2056" s="8">
        <f>ROUND(INDEX([1]Calculation!T:T,ROW()),0)</f>
        <v>0</v>
      </c>
      <c r="P2056" s="8">
        <f>INDEX([1]Calculation!CB:CB,ROW())</f>
        <v>0</v>
      </c>
    </row>
    <row r="2057" spans="1:16">
      <c r="A2057">
        <f>INDEX([1]Calculation!$F:$F,ROW())</f>
        <v>0</v>
      </c>
      <c r="B2057">
        <f>INDEX([1]Calculation!$D:$D,ROW())</f>
        <v>0</v>
      </c>
      <c r="C2057" t="str">
        <f>IF(INDEX([1]Calculation!$G:$G,ROW())=0,"-",INDEX([1]Calculation!$G:$G,ROW()))</f>
        <v>-</v>
      </c>
      <c r="D2057" t="str">
        <f>INDEX([1]Calculation!$J:$J,ROW())&amp;"  "&amp;INDEX([1]Calculation!$K:$K,ROW())</f>
        <v xml:space="preserve">  </v>
      </c>
      <c r="E2057" s="19">
        <f>INDEX([1]Calculation!$I:$I,ROW())</f>
        <v>0</v>
      </c>
      <c r="F2057" s="12">
        <f>ROUND(INDEX([1]Calculation!AL:AL,ROW()),1)</f>
        <v>0</v>
      </c>
      <c r="G2057" s="8">
        <f>ROUND(INDEX([1]Calculation!L:L,ROW()),0)</f>
        <v>0</v>
      </c>
      <c r="H2057" s="8">
        <f>ROUND(INDEX([1]Calculation!M:M,ROW()),0)</f>
        <v>0</v>
      </c>
      <c r="I2057" s="8">
        <f>ROUND(INDEX([1]Calculation!N:N,ROW()),0)</f>
        <v>0</v>
      </c>
      <c r="J2057" s="8">
        <f>ROUND(INDEX([1]Calculation!O:O,ROW()),0)</f>
        <v>0</v>
      </c>
      <c r="K2057" s="8">
        <f>ROUND(INDEX([1]Calculation!P:P,ROW()),0)</f>
        <v>0</v>
      </c>
      <c r="L2057" s="8">
        <f>ROUND(INDEX([1]Calculation!Q:Q,ROW()),0)</f>
        <v>0</v>
      </c>
      <c r="M2057" s="8">
        <f>ROUND(INDEX([1]Calculation!R:R,ROW()),0)</f>
        <v>0</v>
      </c>
      <c r="N2057" s="8">
        <f>ROUND(INDEX([1]Calculation!S:S,ROW()),0)</f>
        <v>0</v>
      </c>
      <c r="O2057" s="8">
        <f>ROUND(INDEX([1]Calculation!T:T,ROW()),0)</f>
        <v>0</v>
      </c>
      <c r="P2057" s="8">
        <f>INDEX([1]Calculation!CB:CB,ROW())</f>
        <v>0</v>
      </c>
    </row>
    <row r="2058" spans="1:16">
      <c r="A2058">
        <f>INDEX([1]Calculation!$F:$F,ROW())</f>
        <v>0</v>
      </c>
      <c r="B2058">
        <f>INDEX([1]Calculation!$D:$D,ROW())</f>
        <v>0</v>
      </c>
      <c r="C2058" t="str">
        <f>IF(INDEX([1]Calculation!$G:$G,ROW())=0,"-",INDEX([1]Calculation!$G:$G,ROW()))</f>
        <v>-</v>
      </c>
      <c r="D2058" t="str">
        <f>INDEX([1]Calculation!$J:$J,ROW())&amp;"  "&amp;INDEX([1]Calculation!$K:$K,ROW())</f>
        <v xml:space="preserve">  </v>
      </c>
      <c r="E2058" s="19">
        <f>INDEX([1]Calculation!$I:$I,ROW())</f>
        <v>0</v>
      </c>
      <c r="F2058" s="12">
        <f>ROUND(INDEX([1]Calculation!AL:AL,ROW()),1)</f>
        <v>0</v>
      </c>
      <c r="G2058" s="8">
        <f>ROUND(INDEX([1]Calculation!L:L,ROW()),0)</f>
        <v>0</v>
      </c>
      <c r="H2058" s="8">
        <f>ROUND(INDEX([1]Calculation!M:M,ROW()),0)</f>
        <v>0</v>
      </c>
      <c r="I2058" s="8">
        <f>ROUND(INDEX([1]Calculation!N:N,ROW()),0)</f>
        <v>0</v>
      </c>
      <c r="J2058" s="8">
        <f>ROUND(INDEX([1]Calculation!O:O,ROW()),0)</f>
        <v>0</v>
      </c>
      <c r="K2058" s="8">
        <f>ROUND(INDEX([1]Calculation!P:P,ROW()),0)</f>
        <v>0</v>
      </c>
      <c r="L2058" s="8">
        <f>ROUND(INDEX([1]Calculation!Q:Q,ROW()),0)</f>
        <v>0</v>
      </c>
      <c r="M2058" s="8">
        <f>ROUND(INDEX([1]Calculation!R:R,ROW()),0)</f>
        <v>0</v>
      </c>
      <c r="N2058" s="8">
        <f>ROUND(INDEX([1]Calculation!S:S,ROW()),0)</f>
        <v>0</v>
      </c>
      <c r="O2058" s="8">
        <f>ROUND(INDEX([1]Calculation!T:T,ROW()),0)</f>
        <v>0</v>
      </c>
      <c r="P2058" s="8">
        <f>INDEX([1]Calculation!CB:CB,ROW())</f>
        <v>0</v>
      </c>
    </row>
    <row r="2059" spans="1:16">
      <c r="A2059">
        <f>INDEX([1]Calculation!$F:$F,ROW())</f>
        <v>0</v>
      </c>
      <c r="B2059">
        <f>INDEX([1]Calculation!$D:$D,ROW())</f>
        <v>0</v>
      </c>
      <c r="C2059" t="str">
        <f>IF(INDEX([1]Calculation!$G:$G,ROW())=0,"-",INDEX([1]Calculation!$G:$G,ROW()))</f>
        <v>-</v>
      </c>
      <c r="D2059" t="str">
        <f>INDEX([1]Calculation!$J:$J,ROW())&amp;"  "&amp;INDEX([1]Calculation!$K:$K,ROW())</f>
        <v xml:space="preserve">  </v>
      </c>
      <c r="E2059" s="19">
        <f>INDEX([1]Calculation!$I:$I,ROW())</f>
        <v>0</v>
      </c>
      <c r="F2059" s="12">
        <f>ROUND(INDEX([1]Calculation!AL:AL,ROW()),1)</f>
        <v>0</v>
      </c>
      <c r="G2059" s="8">
        <f>ROUND(INDEX([1]Calculation!L:L,ROW()),0)</f>
        <v>0</v>
      </c>
      <c r="H2059" s="8">
        <f>ROUND(INDEX([1]Calculation!M:M,ROW()),0)</f>
        <v>0</v>
      </c>
      <c r="I2059" s="8">
        <f>ROUND(INDEX([1]Calculation!N:N,ROW()),0)</f>
        <v>0</v>
      </c>
      <c r="J2059" s="8">
        <f>ROUND(INDEX([1]Calculation!O:O,ROW()),0)</f>
        <v>0</v>
      </c>
      <c r="K2059" s="8">
        <f>ROUND(INDEX([1]Calculation!P:P,ROW()),0)</f>
        <v>0</v>
      </c>
      <c r="L2059" s="8">
        <f>ROUND(INDEX([1]Calculation!Q:Q,ROW()),0)</f>
        <v>0</v>
      </c>
      <c r="M2059" s="8">
        <f>ROUND(INDEX([1]Calculation!R:R,ROW()),0)</f>
        <v>0</v>
      </c>
      <c r="N2059" s="8">
        <f>ROUND(INDEX([1]Calculation!S:S,ROW()),0)</f>
        <v>0</v>
      </c>
      <c r="O2059" s="8">
        <f>ROUND(INDEX([1]Calculation!T:T,ROW()),0)</f>
        <v>0</v>
      </c>
      <c r="P2059" s="8">
        <f>INDEX([1]Calculation!CB:CB,ROW())</f>
        <v>0</v>
      </c>
    </row>
    <row r="2060" spans="1:16">
      <c r="A2060">
        <f>INDEX([1]Calculation!$F:$F,ROW())</f>
        <v>0</v>
      </c>
      <c r="B2060">
        <f>INDEX([1]Calculation!$D:$D,ROW())</f>
        <v>0</v>
      </c>
      <c r="C2060" t="str">
        <f>IF(INDEX([1]Calculation!$G:$G,ROW())=0,"-",INDEX([1]Calculation!$G:$G,ROW()))</f>
        <v>-</v>
      </c>
      <c r="D2060" t="str">
        <f>INDEX([1]Calculation!$J:$J,ROW())&amp;"  "&amp;INDEX([1]Calculation!$K:$K,ROW())</f>
        <v xml:space="preserve">  </v>
      </c>
      <c r="E2060" s="19">
        <f>INDEX([1]Calculation!$I:$I,ROW())</f>
        <v>0</v>
      </c>
      <c r="F2060" s="12">
        <f>ROUND(INDEX([1]Calculation!AL:AL,ROW()),1)</f>
        <v>0</v>
      </c>
      <c r="G2060" s="8">
        <f>ROUND(INDEX([1]Calculation!L:L,ROW()),0)</f>
        <v>0</v>
      </c>
      <c r="H2060" s="8">
        <f>ROUND(INDEX([1]Calculation!M:M,ROW()),0)</f>
        <v>0</v>
      </c>
      <c r="I2060" s="8">
        <f>ROUND(INDEX([1]Calculation!N:N,ROW()),0)</f>
        <v>0</v>
      </c>
      <c r="J2060" s="8">
        <f>ROUND(INDEX([1]Calculation!O:O,ROW()),0)</f>
        <v>0</v>
      </c>
      <c r="K2060" s="8">
        <f>ROUND(INDEX([1]Calculation!P:P,ROW()),0)</f>
        <v>0</v>
      </c>
      <c r="L2060" s="8">
        <f>ROUND(INDEX([1]Calculation!Q:Q,ROW()),0)</f>
        <v>0</v>
      </c>
      <c r="M2060" s="8">
        <f>ROUND(INDEX([1]Calculation!R:R,ROW()),0)</f>
        <v>0</v>
      </c>
      <c r="N2060" s="8">
        <f>ROUND(INDEX([1]Calculation!S:S,ROW()),0)</f>
        <v>0</v>
      </c>
      <c r="O2060" s="8">
        <f>ROUND(INDEX([1]Calculation!T:T,ROW()),0)</f>
        <v>0</v>
      </c>
      <c r="P2060" s="8">
        <f>INDEX([1]Calculation!CB:CB,ROW())</f>
        <v>0</v>
      </c>
    </row>
    <row r="2061" spans="1:16">
      <c r="A2061">
        <f>INDEX([1]Calculation!$F:$F,ROW())</f>
        <v>0</v>
      </c>
      <c r="B2061">
        <f>INDEX([1]Calculation!$D:$D,ROW())</f>
        <v>0</v>
      </c>
      <c r="C2061" t="str">
        <f>IF(INDEX([1]Calculation!$G:$G,ROW())=0,"-",INDEX([1]Calculation!$G:$G,ROW()))</f>
        <v>-</v>
      </c>
      <c r="D2061" t="str">
        <f>INDEX([1]Calculation!$J:$J,ROW())&amp;"  "&amp;INDEX([1]Calculation!$K:$K,ROW())</f>
        <v xml:space="preserve">  </v>
      </c>
      <c r="E2061" s="19">
        <f>INDEX([1]Calculation!$I:$I,ROW())</f>
        <v>0</v>
      </c>
      <c r="F2061" s="12">
        <f>ROUND(INDEX([1]Calculation!AL:AL,ROW()),1)</f>
        <v>0</v>
      </c>
      <c r="G2061" s="8">
        <f>ROUND(INDEX([1]Calculation!L:L,ROW()),0)</f>
        <v>0</v>
      </c>
      <c r="H2061" s="8">
        <f>ROUND(INDEX([1]Calculation!M:M,ROW()),0)</f>
        <v>0</v>
      </c>
      <c r="I2061" s="8">
        <f>ROUND(INDEX([1]Calculation!N:N,ROW()),0)</f>
        <v>0</v>
      </c>
      <c r="J2061" s="8">
        <f>ROUND(INDEX([1]Calculation!O:O,ROW()),0)</f>
        <v>0</v>
      </c>
      <c r="K2061" s="8">
        <f>ROUND(INDEX([1]Calculation!P:P,ROW()),0)</f>
        <v>0</v>
      </c>
      <c r="L2061" s="8">
        <f>ROUND(INDEX([1]Calculation!Q:Q,ROW()),0)</f>
        <v>0</v>
      </c>
      <c r="M2061" s="8">
        <f>ROUND(INDEX([1]Calculation!R:R,ROW()),0)</f>
        <v>0</v>
      </c>
      <c r="N2061" s="8">
        <f>ROUND(INDEX([1]Calculation!S:S,ROW()),0)</f>
        <v>0</v>
      </c>
      <c r="O2061" s="8">
        <f>ROUND(INDEX([1]Calculation!T:T,ROW()),0)</f>
        <v>0</v>
      </c>
      <c r="P2061" s="8">
        <f>INDEX([1]Calculation!CB:CB,ROW())</f>
        <v>0</v>
      </c>
    </row>
    <row r="2062" spans="1:16">
      <c r="A2062">
        <f>INDEX([1]Calculation!$F:$F,ROW())</f>
        <v>0</v>
      </c>
      <c r="B2062">
        <f>INDEX([1]Calculation!$D:$D,ROW())</f>
        <v>0</v>
      </c>
      <c r="C2062" t="str">
        <f>IF(INDEX([1]Calculation!$G:$G,ROW())=0,"-",INDEX([1]Calculation!$G:$G,ROW()))</f>
        <v>-</v>
      </c>
      <c r="D2062" t="str">
        <f>INDEX([1]Calculation!$J:$J,ROW())&amp;"  "&amp;INDEX([1]Calculation!$K:$K,ROW())</f>
        <v xml:space="preserve">  </v>
      </c>
      <c r="E2062" s="19">
        <f>INDEX([1]Calculation!$I:$I,ROW())</f>
        <v>0</v>
      </c>
      <c r="F2062" s="12">
        <f>ROUND(INDEX([1]Calculation!AL:AL,ROW()),1)</f>
        <v>0</v>
      </c>
      <c r="G2062" s="8">
        <f>ROUND(INDEX([1]Calculation!L:L,ROW()),0)</f>
        <v>0</v>
      </c>
      <c r="H2062" s="8">
        <f>ROUND(INDEX([1]Calculation!M:M,ROW()),0)</f>
        <v>0</v>
      </c>
      <c r="I2062" s="8">
        <f>ROUND(INDEX([1]Calculation!N:N,ROW()),0)</f>
        <v>0</v>
      </c>
      <c r="J2062" s="8">
        <f>ROUND(INDEX([1]Calculation!O:O,ROW()),0)</f>
        <v>0</v>
      </c>
      <c r="K2062" s="8">
        <f>ROUND(INDEX([1]Calculation!P:P,ROW()),0)</f>
        <v>0</v>
      </c>
      <c r="L2062" s="8">
        <f>ROUND(INDEX([1]Calculation!Q:Q,ROW()),0)</f>
        <v>0</v>
      </c>
      <c r="M2062" s="8">
        <f>ROUND(INDEX([1]Calculation!R:R,ROW()),0)</f>
        <v>0</v>
      </c>
      <c r="N2062" s="8">
        <f>ROUND(INDEX([1]Calculation!S:S,ROW()),0)</f>
        <v>0</v>
      </c>
      <c r="O2062" s="8">
        <f>ROUND(INDEX([1]Calculation!T:T,ROW()),0)</f>
        <v>0</v>
      </c>
      <c r="P2062" s="8">
        <f>INDEX([1]Calculation!CB:CB,ROW())</f>
        <v>0</v>
      </c>
    </row>
    <row r="2063" spans="1:16">
      <c r="A2063">
        <f>INDEX([1]Calculation!$F:$F,ROW())</f>
        <v>0</v>
      </c>
      <c r="B2063">
        <f>INDEX([1]Calculation!$D:$D,ROW())</f>
        <v>0</v>
      </c>
      <c r="C2063" t="str">
        <f>IF(INDEX([1]Calculation!$G:$G,ROW())=0,"-",INDEX([1]Calculation!$G:$G,ROW()))</f>
        <v>-</v>
      </c>
      <c r="D2063" t="str">
        <f>INDEX([1]Calculation!$J:$J,ROW())&amp;"  "&amp;INDEX([1]Calculation!$K:$K,ROW())</f>
        <v xml:space="preserve">  </v>
      </c>
      <c r="E2063" s="19">
        <f>INDEX([1]Calculation!$I:$I,ROW())</f>
        <v>0</v>
      </c>
      <c r="F2063" s="12">
        <f>ROUND(INDEX([1]Calculation!AL:AL,ROW()),1)</f>
        <v>0</v>
      </c>
      <c r="G2063" s="8">
        <f>ROUND(INDEX([1]Calculation!L:L,ROW()),0)</f>
        <v>0</v>
      </c>
      <c r="H2063" s="8">
        <f>ROUND(INDEX([1]Calculation!M:M,ROW()),0)</f>
        <v>0</v>
      </c>
      <c r="I2063" s="8">
        <f>ROUND(INDEX([1]Calculation!N:N,ROW()),0)</f>
        <v>0</v>
      </c>
      <c r="J2063" s="8">
        <f>ROUND(INDEX([1]Calculation!O:O,ROW()),0)</f>
        <v>0</v>
      </c>
      <c r="K2063" s="8">
        <f>ROUND(INDEX([1]Calculation!P:P,ROW()),0)</f>
        <v>0</v>
      </c>
      <c r="L2063" s="8">
        <f>ROUND(INDEX([1]Calculation!Q:Q,ROW()),0)</f>
        <v>0</v>
      </c>
      <c r="M2063" s="8">
        <f>ROUND(INDEX([1]Calculation!R:R,ROW()),0)</f>
        <v>0</v>
      </c>
      <c r="N2063" s="8">
        <f>ROUND(INDEX([1]Calculation!S:S,ROW()),0)</f>
        <v>0</v>
      </c>
      <c r="O2063" s="8">
        <f>ROUND(INDEX([1]Calculation!T:T,ROW()),0)</f>
        <v>0</v>
      </c>
      <c r="P2063" s="8">
        <f>INDEX([1]Calculation!CB:CB,ROW())</f>
        <v>0</v>
      </c>
    </row>
    <row r="2064" spans="1:16">
      <c r="A2064">
        <f>INDEX([1]Calculation!$F:$F,ROW())</f>
        <v>0</v>
      </c>
      <c r="B2064">
        <f>INDEX([1]Calculation!$D:$D,ROW())</f>
        <v>0</v>
      </c>
      <c r="C2064" t="str">
        <f>IF(INDEX([1]Calculation!$G:$G,ROW())=0,"-",INDEX([1]Calculation!$G:$G,ROW()))</f>
        <v>-</v>
      </c>
      <c r="D2064" t="str">
        <f>INDEX([1]Calculation!$J:$J,ROW())&amp;"  "&amp;INDEX([1]Calculation!$K:$K,ROW())</f>
        <v xml:space="preserve">  </v>
      </c>
      <c r="E2064" s="19">
        <f>INDEX([1]Calculation!$I:$I,ROW())</f>
        <v>0</v>
      </c>
      <c r="F2064" s="12">
        <f>ROUND(INDEX([1]Calculation!AL:AL,ROW()),1)</f>
        <v>0</v>
      </c>
      <c r="G2064" s="8">
        <f>ROUND(INDEX([1]Calculation!L:L,ROW()),0)</f>
        <v>0</v>
      </c>
      <c r="H2064" s="8">
        <f>ROUND(INDEX([1]Calculation!M:M,ROW()),0)</f>
        <v>0</v>
      </c>
      <c r="I2064" s="8">
        <f>ROUND(INDEX([1]Calculation!N:N,ROW()),0)</f>
        <v>0</v>
      </c>
      <c r="J2064" s="8">
        <f>ROUND(INDEX([1]Calculation!O:O,ROW()),0)</f>
        <v>0</v>
      </c>
      <c r="K2064" s="8">
        <f>ROUND(INDEX([1]Calculation!P:P,ROW()),0)</f>
        <v>0</v>
      </c>
      <c r="L2064" s="8">
        <f>ROUND(INDEX([1]Calculation!Q:Q,ROW()),0)</f>
        <v>0</v>
      </c>
      <c r="M2064" s="8">
        <f>ROUND(INDEX([1]Calculation!R:R,ROW()),0)</f>
        <v>0</v>
      </c>
      <c r="N2064" s="8">
        <f>ROUND(INDEX([1]Calculation!S:S,ROW()),0)</f>
        <v>0</v>
      </c>
      <c r="O2064" s="8">
        <f>ROUND(INDEX([1]Calculation!T:T,ROW()),0)</f>
        <v>0</v>
      </c>
      <c r="P2064" s="8">
        <f>INDEX([1]Calculation!CB:CB,ROW())</f>
        <v>0</v>
      </c>
    </row>
    <row r="2065" spans="1:16">
      <c r="A2065">
        <f>INDEX([1]Calculation!$F:$F,ROW())</f>
        <v>0</v>
      </c>
      <c r="B2065">
        <f>INDEX([1]Calculation!$D:$D,ROW())</f>
        <v>0</v>
      </c>
      <c r="C2065" t="str">
        <f>IF(INDEX([1]Calculation!$G:$G,ROW())=0,"-",INDEX([1]Calculation!$G:$G,ROW()))</f>
        <v>-</v>
      </c>
      <c r="D2065" t="str">
        <f>INDEX([1]Calculation!$J:$J,ROW())&amp;"  "&amp;INDEX([1]Calculation!$K:$K,ROW())</f>
        <v xml:space="preserve">  </v>
      </c>
      <c r="E2065" s="19">
        <f>INDEX([1]Calculation!$I:$I,ROW())</f>
        <v>0</v>
      </c>
      <c r="F2065" s="12">
        <f>ROUND(INDEX([1]Calculation!AL:AL,ROW()),1)</f>
        <v>0</v>
      </c>
      <c r="G2065" s="8">
        <f>ROUND(INDEX([1]Calculation!L:L,ROW()),0)</f>
        <v>0</v>
      </c>
      <c r="H2065" s="8">
        <f>ROUND(INDEX([1]Calculation!M:M,ROW()),0)</f>
        <v>0</v>
      </c>
      <c r="I2065" s="8">
        <f>ROUND(INDEX([1]Calculation!N:N,ROW()),0)</f>
        <v>0</v>
      </c>
      <c r="J2065" s="8">
        <f>ROUND(INDEX([1]Calculation!O:O,ROW()),0)</f>
        <v>0</v>
      </c>
      <c r="K2065" s="8">
        <f>ROUND(INDEX([1]Calculation!P:P,ROW()),0)</f>
        <v>0</v>
      </c>
      <c r="L2065" s="8">
        <f>ROUND(INDEX([1]Calculation!Q:Q,ROW()),0)</f>
        <v>0</v>
      </c>
      <c r="M2065" s="8">
        <f>ROUND(INDEX([1]Calculation!R:R,ROW()),0)</f>
        <v>0</v>
      </c>
      <c r="N2065" s="8">
        <f>ROUND(INDEX([1]Calculation!S:S,ROW()),0)</f>
        <v>0</v>
      </c>
      <c r="O2065" s="8">
        <f>ROUND(INDEX([1]Calculation!T:T,ROW()),0)</f>
        <v>0</v>
      </c>
      <c r="P2065" s="8">
        <f>INDEX([1]Calculation!CB:CB,ROW())</f>
        <v>0</v>
      </c>
    </row>
    <row r="2066" spans="1:16">
      <c r="A2066">
        <f>INDEX([1]Calculation!$F:$F,ROW())</f>
        <v>0</v>
      </c>
      <c r="B2066">
        <f>INDEX([1]Calculation!$D:$D,ROW())</f>
        <v>0</v>
      </c>
      <c r="C2066" t="str">
        <f>IF(INDEX([1]Calculation!$G:$G,ROW())=0,"-",INDEX([1]Calculation!$G:$G,ROW()))</f>
        <v>-</v>
      </c>
      <c r="D2066" t="str">
        <f>INDEX([1]Calculation!$J:$J,ROW())&amp;"  "&amp;INDEX([1]Calculation!$K:$K,ROW())</f>
        <v xml:space="preserve">  </v>
      </c>
      <c r="E2066" s="19">
        <f>INDEX([1]Calculation!$I:$I,ROW())</f>
        <v>0</v>
      </c>
      <c r="F2066" s="12">
        <f>ROUND(INDEX([1]Calculation!AL:AL,ROW()),1)</f>
        <v>0</v>
      </c>
      <c r="G2066" s="8">
        <f>ROUND(INDEX([1]Calculation!L:L,ROW()),0)</f>
        <v>0</v>
      </c>
      <c r="H2066" s="8">
        <f>ROUND(INDEX([1]Calculation!M:M,ROW()),0)</f>
        <v>0</v>
      </c>
      <c r="I2066" s="8">
        <f>ROUND(INDEX([1]Calculation!N:N,ROW()),0)</f>
        <v>0</v>
      </c>
      <c r="J2066" s="8">
        <f>ROUND(INDEX([1]Calculation!O:O,ROW()),0)</f>
        <v>0</v>
      </c>
      <c r="K2066" s="8">
        <f>ROUND(INDEX([1]Calculation!P:P,ROW()),0)</f>
        <v>0</v>
      </c>
      <c r="L2066" s="8">
        <f>ROUND(INDEX([1]Calculation!Q:Q,ROW()),0)</f>
        <v>0</v>
      </c>
      <c r="M2066" s="8">
        <f>ROUND(INDEX([1]Calculation!R:R,ROW()),0)</f>
        <v>0</v>
      </c>
      <c r="N2066" s="8">
        <f>ROUND(INDEX([1]Calculation!S:S,ROW()),0)</f>
        <v>0</v>
      </c>
      <c r="O2066" s="8">
        <f>ROUND(INDEX([1]Calculation!T:T,ROW()),0)</f>
        <v>0</v>
      </c>
      <c r="P2066" s="8">
        <f>INDEX([1]Calculation!CB:CB,ROW())</f>
        <v>0</v>
      </c>
    </row>
    <row r="2067" spans="1:16">
      <c r="A2067">
        <f>INDEX([1]Calculation!$F:$F,ROW())</f>
        <v>0</v>
      </c>
      <c r="B2067">
        <f>INDEX([1]Calculation!$D:$D,ROW())</f>
        <v>0</v>
      </c>
      <c r="C2067" t="str">
        <f>IF(INDEX([1]Calculation!$G:$G,ROW())=0,"-",INDEX([1]Calculation!$G:$G,ROW()))</f>
        <v>-</v>
      </c>
      <c r="D2067" t="str">
        <f>INDEX([1]Calculation!$J:$J,ROW())&amp;"  "&amp;INDEX([1]Calculation!$K:$K,ROW())</f>
        <v xml:space="preserve">  </v>
      </c>
      <c r="E2067" s="19">
        <f>INDEX([1]Calculation!$I:$I,ROW())</f>
        <v>0</v>
      </c>
      <c r="F2067" s="12">
        <f>ROUND(INDEX([1]Calculation!AL:AL,ROW()),1)</f>
        <v>0</v>
      </c>
      <c r="G2067" s="8">
        <f>ROUND(INDEX([1]Calculation!L:L,ROW()),0)</f>
        <v>0</v>
      </c>
      <c r="H2067" s="8">
        <f>ROUND(INDEX([1]Calculation!M:M,ROW()),0)</f>
        <v>0</v>
      </c>
      <c r="I2067" s="8">
        <f>ROUND(INDEX([1]Calculation!N:N,ROW()),0)</f>
        <v>0</v>
      </c>
      <c r="J2067" s="8">
        <f>ROUND(INDEX([1]Calculation!O:O,ROW()),0)</f>
        <v>0</v>
      </c>
      <c r="K2067" s="8">
        <f>ROUND(INDEX([1]Calculation!P:P,ROW()),0)</f>
        <v>0</v>
      </c>
      <c r="L2067" s="8">
        <f>ROUND(INDEX([1]Calculation!Q:Q,ROW()),0)</f>
        <v>0</v>
      </c>
      <c r="M2067" s="8">
        <f>ROUND(INDEX([1]Calculation!R:R,ROW()),0)</f>
        <v>0</v>
      </c>
      <c r="N2067" s="8">
        <f>ROUND(INDEX([1]Calculation!S:S,ROW()),0)</f>
        <v>0</v>
      </c>
      <c r="O2067" s="8">
        <f>ROUND(INDEX([1]Calculation!T:T,ROW()),0)</f>
        <v>0</v>
      </c>
      <c r="P2067" s="8">
        <f>INDEX([1]Calculation!CB:CB,ROW())</f>
        <v>0</v>
      </c>
    </row>
    <row r="2068" spans="1:16">
      <c r="A2068">
        <f>INDEX([1]Calculation!$F:$F,ROW())</f>
        <v>0</v>
      </c>
      <c r="B2068">
        <f>INDEX([1]Calculation!$D:$D,ROW())</f>
        <v>0</v>
      </c>
      <c r="C2068" t="str">
        <f>IF(INDEX([1]Calculation!$G:$G,ROW())=0,"-",INDEX([1]Calculation!$G:$G,ROW()))</f>
        <v>-</v>
      </c>
      <c r="D2068" t="str">
        <f>INDEX([1]Calculation!$J:$J,ROW())&amp;"  "&amp;INDEX([1]Calculation!$K:$K,ROW())</f>
        <v xml:space="preserve">  </v>
      </c>
      <c r="E2068" s="19">
        <f>INDEX([1]Calculation!$I:$I,ROW())</f>
        <v>0</v>
      </c>
      <c r="F2068" s="12">
        <f>ROUND(INDEX([1]Calculation!AL:AL,ROW()),1)</f>
        <v>0</v>
      </c>
      <c r="G2068" s="8">
        <f>ROUND(INDEX([1]Calculation!L:L,ROW()),0)</f>
        <v>0</v>
      </c>
      <c r="H2068" s="8">
        <f>ROUND(INDEX([1]Calculation!M:M,ROW()),0)</f>
        <v>0</v>
      </c>
      <c r="I2068" s="8">
        <f>ROUND(INDEX([1]Calculation!N:N,ROW()),0)</f>
        <v>0</v>
      </c>
      <c r="J2068" s="8">
        <f>ROUND(INDEX([1]Calculation!O:O,ROW()),0)</f>
        <v>0</v>
      </c>
      <c r="K2068" s="8">
        <f>ROUND(INDEX([1]Calculation!P:P,ROW()),0)</f>
        <v>0</v>
      </c>
      <c r="L2068" s="8">
        <f>ROUND(INDEX([1]Calculation!Q:Q,ROW()),0)</f>
        <v>0</v>
      </c>
      <c r="M2068" s="8">
        <f>ROUND(INDEX([1]Calculation!R:R,ROW()),0)</f>
        <v>0</v>
      </c>
      <c r="N2068" s="8">
        <f>ROUND(INDEX([1]Calculation!S:S,ROW()),0)</f>
        <v>0</v>
      </c>
      <c r="O2068" s="8">
        <f>ROUND(INDEX([1]Calculation!T:T,ROW()),0)</f>
        <v>0</v>
      </c>
      <c r="P2068" s="8">
        <f>INDEX([1]Calculation!CB:CB,ROW())</f>
        <v>0</v>
      </c>
    </row>
    <row r="2069" spans="1:16">
      <c r="A2069">
        <f>INDEX([1]Calculation!$F:$F,ROW())</f>
        <v>0</v>
      </c>
      <c r="B2069">
        <f>INDEX([1]Calculation!$D:$D,ROW())</f>
        <v>0</v>
      </c>
      <c r="C2069" t="str">
        <f>IF(INDEX([1]Calculation!$G:$G,ROW())=0,"-",INDEX([1]Calculation!$G:$G,ROW()))</f>
        <v>-</v>
      </c>
      <c r="D2069" t="str">
        <f>INDEX([1]Calculation!$J:$J,ROW())&amp;"  "&amp;INDEX([1]Calculation!$K:$K,ROW())</f>
        <v xml:space="preserve">  </v>
      </c>
      <c r="E2069" s="19">
        <f>INDEX([1]Calculation!$I:$I,ROW())</f>
        <v>0</v>
      </c>
      <c r="F2069" s="12">
        <f>ROUND(INDEX([1]Calculation!AL:AL,ROW()),1)</f>
        <v>0</v>
      </c>
      <c r="G2069" s="8">
        <f>ROUND(INDEX([1]Calculation!L:L,ROW()),0)</f>
        <v>0</v>
      </c>
      <c r="H2069" s="8">
        <f>ROUND(INDEX([1]Calculation!M:M,ROW()),0)</f>
        <v>0</v>
      </c>
      <c r="I2069" s="8">
        <f>ROUND(INDEX([1]Calculation!N:N,ROW()),0)</f>
        <v>0</v>
      </c>
      <c r="J2069" s="8">
        <f>ROUND(INDEX([1]Calculation!O:O,ROW()),0)</f>
        <v>0</v>
      </c>
      <c r="K2069" s="8">
        <f>ROUND(INDEX([1]Calculation!P:P,ROW()),0)</f>
        <v>0</v>
      </c>
      <c r="L2069" s="8">
        <f>ROUND(INDEX([1]Calculation!Q:Q,ROW()),0)</f>
        <v>0</v>
      </c>
      <c r="M2069" s="8">
        <f>ROUND(INDEX([1]Calculation!R:R,ROW()),0)</f>
        <v>0</v>
      </c>
      <c r="N2069" s="8">
        <f>ROUND(INDEX([1]Calculation!S:S,ROW()),0)</f>
        <v>0</v>
      </c>
      <c r="O2069" s="8">
        <f>ROUND(INDEX([1]Calculation!T:T,ROW()),0)</f>
        <v>0</v>
      </c>
      <c r="P2069" s="8">
        <f>INDEX([1]Calculation!CB:CB,ROW())</f>
        <v>0</v>
      </c>
    </row>
    <row r="2070" spans="1:16">
      <c r="A2070">
        <f>INDEX([1]Calculation!$F:$F,ROW())</f>
        <v>0</v>
      </c>
      <c r="B2070">
        <f>INDEX([1]Calculation!$D:$D,ROW())</f>
        <v>0</v>
      </c>
      <c r="C2070" t="str">
        <f>IF(INDEX([1]Calculation!$G:$G,ROW())=0,"-",INDEX([1]Calculation!$G:$G,ROW()))</f>
        <v>-</v>
      </c>
      <c r="D2070" t="str">
        <f>INDEX([1]Calculation!$J:$J,ROW())&amp;"  "&amp;INDEX([1]Calculation!$K:$K,ROW())</f>
        <v xml:space="preserve">  </v>
      </c>
      <c r="E2070" s="19">
        <f>INDEX([1]Calculation!$I:$I,ROW())</f>
        <v>0</v>
      </c>
      <c r="F2070" s="12">
        <f>ROUND(INDEX([1]Calculation!AL:AL,ROW()),1)</f>
        <v>0</v>
      </c>
      <c r="G2070" s="8">
        <f>ROUND(INDEX([1]Calculation!L:L,ROW()),0)</f>
        <v>0</v>
      </c>
      <c r="H2070" s="8">
        <f>ROUND(INDEX([1]Calculation!M:M,ROW()),0)</f>
        <v>0</v>
      </c>
      <c r="I2070" s="8">
        <f>ROUND(INDEX([1]Calculation!N:N,ROW()),0)</f>
        <v>0</v>
      </c>
      <c r="J2070" s="8">
        <f>ROUND(INDEX([1]Calculation!O:O,ROW()),0)</f>
        <v>0</v>
      </c>
      <c r="K2070" s="8">
        <f>ROUND(INDEX([1]Calculation!P:P,ROW()),0)</f>
        <v>0</v>
      </c>
      <c r="L2070" s="8">
        <f>ROUND(INDEX([1]Calculation!Q:Q,ROW()),0)</f>
        <v>0</v>
      </c>
      <c r="M2070" s="8">
        <f>ROUND(INDEX([1]Calculation!R:R,ROW()),0)</f>
        <v>0</v>
      </c>
      <c r="N2070" s="8">
        <f>ROUND(INDEX([1]Calculation!S:S,ROW()),0)</f>
        <v>0</v>
      </c>
      <c r="O2070" s="8">
        <f>ROUND(INDEX([1]Calculation!T:T,ROW()),0)</f>
        <v>0</v>
      </c>
      <c r="P2070" s="8">
        <f>INDEX([1]Calculation!CB:CB,ROW())</f>
        <v>0</v>
      </c>
    </row>
    <row r="2071" spans="1:16">
      <c r="A2071">
        <f>INDEX([1]Calculation!$F:$F,ROW())</f>
        <v>0</v>
      </c>
      <c r="B2071">
        <f>INDEX([1]Calculation!$D:$D,ROW())</f>
        <v>0</v>
      </c>
      <c r="C2071" t="str">
        <f>IF(INDEX([1]Calculation!$G:$G,ROW())=0,"-",INDEX([1]Calculation!$G:$G,ROW()))</f>
        <v>-</v>
      </c>
      <c r="D2071" t="str">
        <f>INDEX([1]Calculation!$J:$J,ROW())&amp;"  "&amp;INDEX([1]Calculation!$K:$K,ROW())</f>
        <v xml:space="preserve">  </v>
      </c>
      <c r="E2071" s="19">
        <f>INDEX([1]Calculation!$I:$I,ROW())</f>
        <v>0</v>
      </c>
      <c r="F2071" s="12">
        <f>ROUND(INDEX([1]Calculation!AL:AL,ROW()),1)</f>
        <v>0</v>
      </c>
      <c r="G2071" s="8">
        <f>ROUND(INDEX([1]Calculation!L:L,ROW()),0)</f>
        <v>0</v>
      </c>
      <c r="H2071" s="8">
        <f>ROUND(INDEX([1]Calculation!M:M,ROW()),0)</f>
        <v>0</v>
      </c>
      <c r="I2071" s="8">
        <f>ROUND(INDEX([1]Calculation!N:N,ROW()),0)</f>
        <v>0</v>
      </c>
      <c r="J2071" s="8">
        <f>ROUND(INDEX([1]Calculation!O:O,ROW()),0)</f>
        <v>0</v>
      </c>
      <c r="K2071" s="8">
        <f>ROUND(INDEX([1]Calculation!P:P,ROW()),0)</f>
        <v>0</v>
      </c>
      <c r="L2071" s="8">
        <f>ROUND(INDEX([1]Calculation!Q:Q,ROW()),0)</f>
        <v>0</v>
      </c>
      <c r="M2071" s="8">
        <f>ROUND(INDEX([1]Calculation!R:R,ROW()),0)</f>
        <v>0</v>
      </c>
      <c r="N2071" s="8">
        <f>ROUND(INDEX([1]Calculation!S:S,ROW()),0)</f>
        <v>0</v>
      </c>
      <c r="O2071" s="8">
        <f>ROUND(INDEX([1]Calculation!T:T,ROW()),0)</f>
        <v>0</v>
      </c>
      <c r="P2071" s="8">
        <f>INDEX([1]Calculation!CB:CB,ROW())</f>
        <v>0</v>
      </c>
    </row>
    <row r="2072" spans="1:16">
      <c r="A2072">
        <f>INDEX([1]Calculation!$F:$F,ROW())</f>
        <v>0</v>
      </c>
      <c r="B2072">
        <f>INDEX([1]Calculation!$D:$D,ROW())</f>
        <v>0</v>
      </c>
      <c r="C2072" t="str">
        <f>IF(INDEX([1]Calculation!$G:$G,ROW())=0,"-",INDEX([1]Calculation!$G:$G,ROW()))</f>
        <v>-</v>
      </c>
      <c r="D2072" t="str">
        <f>INDEX([1]Calculation!$J:$J,ROW())&amp;"  "&amp;INDEX([1]Calculation!$K:$K,ROW())</f>
        <v xml:space="preserve">  </v>
      </c>
      <c r="E2072" s="19">
        <f>INDEX([1]Calculation!$I:$I,ROW())</f>
        <v>0</v>
      </c>
      <c r="F2072" s="12">
        <f>ROUND(INDEX([1]Calculation!AL:AL,ROW()),1)</f>
        <v>0</v>
      </c>
      <c r="G2072" s="8">
        <f>ROUND(INDEX([1]Calculation!L:L,ROW()),0)</f>
        <v>0</v>
      </c>
      <c r="H2072" s="8">
        <f>ROUND(INDEX([1]Calculation!M:M,ROW()),0)</f>
        <v>0</v>
      </c>
      <c r="I2072" s="8">
        <f>ROUND(INDEX([1]Calculation!N:N,ROW()),0)</f>
        <v>0</v>
      </c>
      <c r="J2072" s="8">
        <f>ROUND(INDEX([1]Calculation!O:O,ROW()),0)</f>
        <v>0</v>
      </c>
      <c r="K2072" s="8">
        <f>ROUND(INDEX([1]Calculation!P:P,ROW()),0)</f>
        <v>0</v>
      </c>
      <c r="L2072" s="8">
        <f>ROUND(INDEX([1]Calculation!Q:Q,ROW()),0)</f>
        <v>0</v>
      </c>
      <c r="M2072" s="8">
        <f>ROUND(INDEX([1]Calculation!R:R,ROW()),0)</f>
        <v>0</v>
      </c>
      <c r="N2072" s="8">
        <f>ROUND(INDEX([1]Calculation!S:S,ROW()),0)</f>
        <v>0</v>
      </c>
      <c r="O2072" s="8">
        <f>ROUND(INDEX([1]Calculation!T:T,ROW()),0)</f>
        <v>0</v>
      </c>
      <c r="P2072" s="8">
        <f>INDEX([1]Calculation!CB:CB,ROW())</f>
        <v>0</v>
      </c>
    </row>
    <row r="2073" spans="1:16">
      <c r="A2073">
        <f>INDEX([1]Calculation!$F:$F,ROW())</f>
        <v>0</v>
      </c>
      <c r="B2073">
        <f>INDEX([1]Calculation!$D:$D,ROW())</f>
        <v>0</v>
      </c>
      <c r="C2073" t="str">
        <f>IF(INDEX([1]Calculation!$G:$G,ROW())=0,"-",INDEX([1]Calculation!$G:$G,ROW()))</f>
        <v>-</v>
      </c>
      <c r="D2073" t="str">
        <f>INDEX([1]Calculation!$J:$J,ROW())&amp;"  "&amp;INDEX([1]Calculation!$K:$K,ROW())</f>
        <v xml:space="preserve">  </v>
      </c>
      <c r="E2073" s="19">
        <f>INDEX([1]Calculation!$I:$I,ROW())</f>
        <v>0</v>
      </c>
      <c r="F2073" s="12">
        <f>ROUND(INDEX([1]Calculation!AL:AL,ROW()),1)</f>
        <v>0</v>
      </c>
      <c r="G2073" s="8">
        <f>ROUND(INDEX([1]Calculation!L:L,ROW()),0)</f>
        <v>0</v>
      </c>
      <c r="H2073" s="8">
        <f>ROUND(INDEX([1]Calculation!M:M,ROW()),0)</f>
        <v>0</v>
      </c>
      <c r="I2073" s="8">
        <f>ROUND(INDEX([1]Calculation!N:N,ROW()),0)</f>
        <v>0</v>
      </c>
      <c r="J2073" s="8">
        <f>ROUND(INDEX([1]Calculation!O:O,ROW()),0)</f>
        <v>0</v>
      </c>
      <c r="K2073" s="8">
        <f>ROUND(INDEX([1]Calculation!P:P,ROW()),0)</f>
        <v>0</v>
      </c>
      <c r="L2073" s="8">
        <f>ROUND(INDEX([1]Calculation!Q:Q,ROW()),0)</f>
        <v>0</v>
      </c>
      <c r="M2073" s="8">
        <f>ROUND(INDEX([1]Calculation!R:R,ROW()),0)</f>
        <v>0</v>
      </c>
      <c r="N2073" s="8">
        <f>ROUND(INDEX([1]Calculation!S:S,ROW()),0)</f>
        <v>0</v>
      </c>
      <c r="O2073" s="8">
        <f>ROUND(INDEX([1]Calculation!T:T,ROW()),0)</f>
        <v>0</v>
      </c>
      <c r="P2073" s="8">
        <f>INDEX([1]Calculation!CB:CB,ROW())</f>
        <v>0</v>
      </c>
    </row>
    <row r="2074" spans="1:16">
      <c r="A2074">
        <f>INDEX([1]Calculation!$F:$F,ROW())</f>
        <v>0</v>
      </c>
      <c r="B2074">
        <f>INDEX([1]Calculation!$D:$D,ROW())</f>
        <v>0</v>
      </c>
      <c r="C2074" t="str">
        <f>IF(INDEX([1]Calculation!$G:$G,ROW())=0,"-",INDEX([1]Calculation!$G:$G,ROW()))</f>
        <v>-</v>
      </c>
      <c r="D2074" t="str">
        <f>INDEX([1]Calculation!$J:$J,ROW())&amp;"  "&amp;INDEX([1]Calculation!$K:$K,ROW())</f>
        <v xml:space="preserve">  </v>
      </c>
      <c r="E2074" s="19">
        <f>INDEX([1]Calculation!$I:$I,ROW())</f>
        <v>0</v>
      </c>
      <c r="F2074" s="12">
        <f>ROUND(INDEX([1]Calculation!AL:AL,ROW()),1)</f>
        <v>0</v>
      </c>
      <c r="G2074" s="8">
        <f>ROUND(INDEX([1]Calculation!L:L,ROW()),0)</f>
        <v>0</v>
      </c>
      <c r="H2074" s="8">
        <f>ROUND(INDEX([1]Calculation!M:M,ROW()),0)</f>
        <v>0</v>
      </c>
      <c r="I2074" s="8">
        <f>ROUND(INDEX([1]Calculation!N:N,ROW()),0)</f>
        <v>0</v>
      </c>
      <c r="J2074" s="8">
        <f>ROUND(INDEX([1]Calculation!O:O,ROW()),0)</f>
        <v>0</v>
      </c>
      <c r="K2074" s="8">
        <f>ROUND(INDEX([1]Calculation!P:P,ROW()),0)</f>
        <v>0</v>
      </c>
      <c r="L2074" s="8">
        <f>ROUND(INDEX([1]Calculation!Q:Q,ROW()),0)</f>
        <v>0</v>
      </c>
      <c r="M2074" s="8">
        <f>ROUND(INDEX([1]Calculation!R:R,ROW()),0)</f>
        <v>0</v>
      </c>
      <c r="N2074" s="8">
        <f>ROUND(INDEX([1]Calculation!S:S,ROW()),0)</f>
        <v>0</v>
      </c>
      <c r="O2074" s="8">
        <f>ROUND(INDEX([1]Calculation!T:T,ROW()),0)</f>
        <v>0</v>
      </c>
      <c r="P2074" s="8">
        <f>INDEX([1]Calculation!CB:CB,ROW())</f>
        <v>0</v>
      </c>
    </row>
    <row r="2075" spans="1:16">
      <c r="A2075">
        <f>INDEX([1]Calculation!$F:$F,ROW())</f>
        <v>0</v>
      </c>
      <c r="B2075">
        <f>INDEX([1]Calculation!$D:$D,ROW())</f>
        <v>0</v>
      </c>
      <c r="C2075" t="str">
        <f>IF(INDEX([1]Calculation!$G:$G,ROW())=0,"-",INDEX([1]Calculation!$G:$G,ROW()))</f>
        <v>-</v>
      </c>
      <c r="D2075" t="str">
        <f>INDEX([1]Calculation!$J:$J,ROW())&amp;"  "&amp;INDEX([1]Calculation!$K:$K,ROW())</f>
        <v xml:space="preserve">  </v>
      </c>
      <c r="E2075" s="19">
        <f>INDEX([1]Calculation!$I:$I,ROW())</f>
        <v>0</v>
      </c>
      <c r="F2075" s="12">
        <f>ROUND(INDEX([1]Calculation!AL:AL,ROW()),1)</f>
        <v>0</v>
      </c>
      <c r="G2075" s="8">
        <f>ROUND(INDEX([1]Calculation!L:L,ROW()),0)</f>
        <v>0</v>
      </c>
      <c r="H2075" s="8">
        <f>ROUND(INDEX([1]Calculation!M:M,ROW()),0)</f>
        <v>0</v>
      </c>
      <c r="I2075" s="8">
        <f>ROUND(INDEX([1]Calculation!N:N,ROW()),0)</f>
        <v>0</v>
      </c>
      <c r="J2075" s="8">
        <f>ROUND(INDEX([1]Calculation!O:O,ROW()),0)</f>
        <v>0</v>
      </c>
      <c r="K2075" s="8">
        <f>ROUND(INDEX([1]Calculation!P:P,ROW()),0)</f>
        <v>0</v>
      </c>
      <c r="L2075" s="8">
        <f>ROUND(INDEX([1]Calculation!Q:Q,ROW()),0)</f>
        <v>0</v>
      </c>
      <c r="M2075" s="8">
        <f>ROUND(INDEX([1]Calculation!R:R,ROW()),0)</f>
        <v>0</v>
      </c>
      <c r="N2075" s="8">
        <f>ROUND(INDEX([1]Calculation!S:S,ROW()),0)</f>
        <v>0</v>
      </c>
      <c r="O2075" s="8">
        <f>ROUND(INDEX([1]Calculation!T:T,ROW()),0)</f>
        <v>0</v>
      </c>
      <c r="P2075" s="8">
        <f>INDEX([1]Calculation!CB:CB,ROW())</f>
        <v>0</v>
      </c>
    </row>
    <row r="2076" spans="1:16">
      <c r="A2076">
        <f>INDEX([1]Calculation!$F:$F,ROW())</f>
        <v>0</v>
      </c>
      <c r="B2076">
        <f>INDEX([1]Calculation!$D:$D,ROW())</f>
        <v>0</v>
      </c>
      <c r="C2076" t="str">
        <f>IF(INDEX([1]Calculation!$G:$G,ROW())=0,"-",INDEX([1]Calculation!$G:$G,ROW()))</f>
        <v>-</v>
      </c>
      <c r="D2076" t="str">
        <f>INDEX([1]Calculation!$J:$J,ROW())&amp;"  "&amp;INDEX([1]Calculation!$K:$K,ROW())</f>
        <v xml:space="preserve">  </v>
      </c>
      <c r="E2076" s="19">
        <f>INDEX([1]Calculation!$I:$I,ROW())</f>
        <v>0</v>
      </c>
      <c r="F2076" s="12">
        <f>ROUND(INDEX([1]Calculation!AL:AL,ROW()),1)</f>
        <v>0</v>
      </c>
      <c r="G2076" s="8">
        <f>ROUND(INDEX([1]Calculation!L:L,ROW()),0)</f>
        <v>0</v>
      </c>
      <c r="H2076" s="8">
        <f>ROUND(INDEX([1]Calculation!M:M,ROW()),0)</f>
        <v>0</v>
      </c>
      <c r="I2076" s="8">
        <f>ROUND(INDEX([1]Calculation!N:N,ROW()),0)</f>
        <v>0</v>
      </c>
      <c r="J2076" s="8">
        <f>ROUND(INDEX([1]Calculation!O:O,ROW()),0)</f>
        <v>0</v>
      </c>
      <c r="K2076" s="8">
        <f>ROUND(INDEX([1]Calculation!P:P,ROW()),0)</f>
        <v>0</v>
      </c>
      <c r="L2076" s="8">
        <f>ROUND(INDEX([1]Calculation!Q:Q,ROW()),0)</f>
        <v>0</v>
      </c>
      <c r="M2076" s="8">
        <f>ROUND(INDEX([1]Calculation!R:R,ROW()),0)</f>
        <v>0</v>
      </c>
      <c r="N2076" s="8">
        <f>ROUND(INDEX([1]Calculation!S:S,ROW()),0)</f>
        <v>0</v>
      </c>
      <c r="O2076" s="8">
        <f>ROUND(INDEX([1]Calculation!T:T,ROW()),0)</f>
        <v>0</v>
      </c>
      <c r="P2076" s="8">
        <f>INDEX([1]Calculation!CB:CB,ROW())</f>
        <v>0</v>
      </c>
    </row>
    <row r="2077" spans="1:16">
      <c r="A2077">
        <f>INDEX([1]Calculation!$F:$F,ROW())</f>
        <v>0</v>
      </c>
      <c r="B2077">
        <f>INDEX([1]Calculation!$D:$D,ROW())</f>
        <v>0</v>
      </c>
      <c r="C2077" t="str">
        <f>IF(INDEX([1]Calculation!$G:$G,ROW())=0,"-",INDEX([1]Calculation!$G:$G,ROW()))</f>
        <v>-</v>
      </c>
      <c r="D2077" t="str">
        <f>INDEX([1]Calculation!$J:$J,ROW())&amp;"  "&amp;INDEX([1]Calculation!$K:$K,ROW())</f>
        <v xml:space="preserve">  </v>
      </c>
      <c r="E2077" s="19">
        <f>INDEX([1]Calculation!$I:$I,ROW())</f>
        <v>0</v>
      </c>
      <c r="F2077" s="12">
        <f>ROUND(INDEX([1]Calculation!AL:AL,ROW()),1)</f>
        <v>0</v>
      </c>
      <c r="G2077" s="8">
        <f>ROUND(INDEX([1]Calculation!L:L,ROW()),0)</f>
        <v>0</v>
      </c>
      <c r="H2077" s="8">
        <f>ROUND(INDEX([1]Calculation!M:M,ROW()),0)</f>
        <v>0</v>
      </c>
      <c r="I2077" s="8">
        <f>ROUND(INDEX([1]Calculation!N:N,ROW()),0)</f>
        <v>0</v>
      </c>
      <c r="J2077" s="8">
        <f>ROUND(INDEX([1]Calculation!O:O,ROW()),0)</f>
        <v>0</v>
      </c>
      <c r="K2077" s="8">
        <f>ROUND(INDEX([1]Calculation!P:P,ROW()),0)</f>
        <v>0</v>
      </c>
      <c r="L2077" s="8">
        <f>ROUND(INDEX([1]Calculation!Q:Q,ROW()),0)</f>
        <v>0</v>
      </c>
      <c r="M2077" s="8">
        <f>ROUND(INDEX([1]Calculation!R:R,ROW()),0)</f>
        <v>0</v>
      </c>
      <c r="N2077" s="8">
        <f>ROUND(INDEX([1]Calculation!S:S,ROW()),0)</f>
        <v>0</v>
      </c>
      <c r="O2077" s="8">
        <f>ROUND(INDEX([1]Calculation!T:T,ROW()),0)</f>
        <v>0</v>
      </c>
      <c r="P2077" s="8">
        <f>INDEX([1]Calculation!CB:CB,ROW())</f>
        <v>0</v>
      </c>
    </row>
    <row r="2078" spans="1:16">
      <c r="A2078">
        <f>INDEX([1]Calculation!$F:$F,ROW())</f>
        <v>0</v>
      </c>
      <c r="B2078">
        <f>INDEX([1]Calculation!$D:$D,ROW())</f>
        <v>0</v>
      </c>
      <c r="C2078" t="str">
        <f>IF(INDEX([1]Calculation!$G:$G,ROW())=0,"-",INDEX([1]Calculation!$G:$G,ROW()))</f>
        <v>-</v>
      </c>
      <c r="D2078" t="str">
        <f>INDEX([1]Calculation!$J:$J,ROW())&amp;"  "&amp;INDEX([1]Calculation!$K:$K,ROW())</f>
        <v xml:space="preserve">  </v>
      </c>
      <c r="E2078" s="19">
        <f>INDEX([1]Calculation!$I:$I,ROW())</f>
        <v>0</v>
      </c>
      <c r="F2078" s="12">
        <f>ROUND(INDEX([1]Calculation!AL:AL,ROW()),1)</f>
        <v>0</v>
      </c>
      <c r="G2078" s="8">
        <f>ROUND(INDEX([1]Calculation!L:L,ROW()),0)</f>
        <v>0</v>
      </c>
      <c r="H2078" s="8">
        <f>ROUND(INDEX([1]Calculation!M:M,ROW()),0)</f>
        <v>0</v>
      </c>
      <c r="I2078" s="8">
        <f>ROUND(INDEX([1]Calculation!N:N,ROW()),0)</f>
        <v>0</v>
      </c>
      <c r="J2078" s="8">
        <f>ROUND(INDEX([1]Calculation!O:O,ROW()),0)</f>
        <v>0</v>
      </c>
      <c r="K2078" s="8">
        <f>ROUND(INDEX([1]Calculation!P:P,ROW()),0)</f>
        <v>0</v>
      </c>
      <c r="L2078" s="8">
        <f>ROUND(INDEX([1]Calculation!Q:Q,ROW()),0)</f>
        <v>0</v>
      </c>
      <c r="M2078" s="8">
        <f>ROUND(INDEX([1]Calculation!R:R,ROW()),0)</f>
        <v>0</v>
      </c>
      <c r="N2078" s="8">
        <f>ROUND(INDEX([1]Calculation!S:S,ROW()),0)</f>
        <v>0</v>
      </c>
      <c r="O2078" s="8">
        <f>ROUND(INDEX([1]Calculation!T:T,ROW()),0)</f>
        <v>0</v>
      </c>
      <c r="P2078" s="8">
        <f>INDEX([1]Calculation!CB:CB,ROW())</f>
        <v>0</v>
      </c>
    </row>
    <row r="2079" spans="1:16">
      <c r="A2079">
        <f>INDEX([1]Calculation!$F:$F,ROW())</f>
        <v>0</v>
      </c>
      <c r="B2079">
        <f>INDEX([1]Calculation!$D:$D,ROW())</f>
        <v>0</v>
      </c>
      <c r="C2079" t="str">
        <f>IF(INDEX([1]Calculation!$G:$G,ROW())=0,"-",INDEX([1]Calculation!$G:$G,ROW()))</f>
        <v>-</v>
      </c>
      <c r="D2079" t="str">
        <f>INDEX([1]Calculation!$J:$J,ROW())&amp;"  "&amp;INDEX([1]Calculation!$K:$K,ROW())</f>
        <v xml:space="preserve">  </v>
      </c>
      <c r="E2079" s="19">
        <f>INDEX([1]Calculation!$I:$I,ROW())</f>
        <v>0</v>
      </c>
      <c r="F2079" s="12">
        <f>ROUND(INDEX([1]Calculation!AL:AL,ROW()),1)</f>
        <v>0</v>
      </c>
      <c r="G2079" s="8">
        <f>ROUND(INDEX([1]Calculation!L:L,ROW()),0)</f>
        <v>0</v>
      </c>
      <c r="H2079" s="8">
        <f>ROUND(INDEX([1]Calculation!M:M,ROW()),0)</f>
        <v>0</v>
      </c>
      <c r="I2079" s="8">
        <f>ROUND(INDEX([1]Calculation!N:N,ROW()),0)</f>
        <v>0</v>
      </c>
      <c r="J2079" s="8">
        <f>ROUND(INDEX([1]Calculation!O:O,ROW()),0)</f>
        <v>0</v>
      </c>
      <c r="K2079" s="8">
        <f>ROUND(INDEX([1]Calculation!P:P,ROW()),0)</f>
        <v>0</v>
      </c>
      <c r="L2079" s="8">
        <f>ROUND(INDEX([1]Calculation!Q:Q,ROW()),0)</f>
        <v>0</v>
      </c>
      <c r="M2079" s="8">
        <f>ROUND(INDEX([1]Calculation!R:R,ROW()),0)</f>
        <v>0</v>
      </c>
      <c r="N2079" s="8">
        <f>ROUND(INDEX([1]Calculation!S:S,ROW()),0)</f>
        <v>0</v>
      </c>
      <c r="O2079" s="8">
        <f>ROUND(INDEX([1]Calculation!T:T,ROW()),0)</f>
        <v>0</v>
      </c>
      <c r="P2079" s="8">
        <f>INDEX([1]Calculation!CB:CB,ROW())</f>
        <v>0</v>
      </c>
    </row>
    <row r="2080" spans="1:16">
      <c r="A2080">
        <f>INDEX([1]Calculation!$F:$F,ROW())</f>
        <v>0</v>
      </c>
      <c r="B2080">
        <f>INDEX([1]Calculation!$D:$D,ROW())</f>
        <v>0</v>
      </c>
      <c r="C2080" t="str">
        <f>IF(INDEX([1]Calculation!$G:$G,ROW())=0,"-",INDEX([1]Calculation!$G:$G,ROW()))</f>
        <v>-</v>
      </c>
      <c r="D2080" t="str">
        <f>INDEX([1]Calculation!$J:$J,ROW())&amp;"  "&amp;INDEX([1]Calculation!$K:$K,ROW())</f>
        <v xml:space="preserve">  </v>
      </c>
      <c r="E2080" s="19">
        <f>INDEX([1]Calculation!$I:$I,ROW())</f>
        <v>0</v>
      </c>
      <c r="F2080" s="12">
        <f>ROUND(INDEX([1]Calculation!AL:AL,ROW()),1)</f>
        <v>0</v>
      </c>
      <c r="G2080" s="8">
        <f>ROUND(INDEX([1]Calculation!L:L,ROW()),0)</f>
        <v>0</v>
      </c>
      <c r="H2080" s="8">
        <f>ROUND(INDEX([1]Calculation!M:M,ROW()),0)</f>
        <v>0</v>
      </c>
      <c r="I2080" s="8">
        <f>ROUND(INDEX([1]Calculation!N:N,ROW()),0)</f>
        <v>0</v>
      </c>
      <c r="J2080" s="8">
        <f>ROUND(INDEX([1]Calculation!O:O,ROW()),0)</f>
        <v>0</v>
      </c>
      <c r="K2080" s="8">
        <f>ROUND(INDEX([1]Calculation!P:P,ROW()),0)</f>
        <v>0</v>
      </c>
      <c r="L2080" s="8">
        <f>ROUND(INDEX([1]Calculation!Q:Q,ROW()),0)</f>
        <v>0</v>
      </c>
      <c r="M2080" s="8">
        <f>ROUND(INDEX([1]Calculation!R:R,ROW()),0)</f>
        <v>0</v>
      </c>
      <c r="N2080" s="8">
        <f>ROUND(INDEX([1]Calculation!S:S,ROW()),0)</f>
        <v>0</v>
      </c>
      <c r="O2080" s="8">
        <f>ROUND(INDEX([1]Calculation!T:T,ROW()),0)</f>
        <v>0</v>
      </c>
      <c r="P2080" s="8">
        <f>INDEX([1]Calculation!CB:CB,ROW())</f>
        <v>0</v>
      </c>
    </row>
    <row r="2081" spans="1:16">
      <c r="A2081">
        <f>INDEX([1]Calculation!$F:$F,ROW())</f>
        <v>0</v>
      </c>
      <c r="B2081">
        <f>INDEX([1]Calculation!$D:$D,ROW())</f>
        <v>0</v>
      </c>
      <c r="C2081" t="str">
        <f>IF(INDEX([1]Calculation!$G:$G,ROW())=0,"-",INDEX([1]Calculation!$G:$G,ROW()))</f>
        <v>-</v>
      </c>
      <c r="D2081" t="str">
        <f>INDEX([1]Calculation!$J:$J,ROW())&amp;"  "&amp;INDEX([1]Calculation!$K:$K,ROW())</f>
        <v xml:space="preserve">  </v>
      </c>
      <c r="E2081" s="19">
        <f>INDEX([1]Calculation!$I:$I,ROW())</f>
        <v>0</v>
      </c>
      <c r="F2081" s="12">
        <f>ROUND(INDEX([1]Calculation!AL:AL,ROW()),1)</f>
        <v>0</v>
      </c>
      <c r="G2081" s="8">
        <f>ROUND(INDEX([1]Calculation!L:L,ROW()),0)</f>
        <v>0</v>
      </c>
      <c r="H2081" s="8">
        <f>ROUND(INDEX([1]Calculation!M:M,ROW()),0)</f>
        <v>0</v>
      </c>
      <c r="I2081" s="8">
        <f>ROUND(INDEX([1]Calculation!N:N,ROW()),0)</f>
        <v>0</v>
      </c>
      <c r="J2081" s="8">
        <f>ROUND(INDEX([1]Calculation!O:O,ROW()),0)</f>
        <v>0</v>
      </c>
      <c r="K2081" s="8">
        <f>ROUND(INDEX([1]Calculation!P:P,ROW()),0)</f>
        <v>0</v>
      </c>
      <c r="L2081" s="8">
        <f>ROUND(INDEX([1]Calculation!Q:Q,ROW()),0)</f>
        <v>0</v>
      </c>
      <c r="M2081" s="8">
        <f>ROUND(INDEX([1]Calculation!R:R,ROW()),0)</f>
        <v>0</v>
      </c>
      <c r="N2081" s="8">
        <f>ROUND(INDEX([1]Calculation!S:S,ROW()),0)</f>
        <v>0</v>
      </c>
      <c r="O2081" s="8">
        <f>ROUND(INDEX([1]Calculation!T:T,ROW()),0)</f>
        <v>0</v>
      </c>
      <c r="P2081" s="8">
        <f>INDEX([1]Calculation!CB:CB,ROW())</f>
        <v>0</v>
      </c>
    </row>
    <row r="2082" spans="1:16">
      <c r="A2082">
        <f>INDEX([1]Calculation!$F:$F,ROW())</f>
        <v>0</v>
      </c>
      <c r="B2082">
        <f>INDEX([1]Calculation!$D:$D,ROW())</f>
        <v>0</v>
      </c>
      <c r="C2082" t="str">
        <f>IF(INDEX([1]Calculation!$G:$G,ROW())=0,"-",INDEX([1]Calculation!$G:$G,ROW()))</f>
        <v>-</v>
      </c>
      <c r="D2082" t="str">
        <f>INDEX([1]Calculation!$J:$J,ROW())&amp;"  "&amp;INDEX([1]Calculation!$K:$K,ROW())</f>
        <v xml:space="preserve">  </v>
      </c>
      <c r="E2082" s="19">
        <f>INDEX([1]Calculation!$I:$I,ROW())</f>
        <v>0</v>
      </c>
      <c r="F2082" s="12">
        <f>ROUND(INDEX([1]Calculation!AL:AL,ROW()),1)</f>
        <v>0</v>
      </c>
      <c r="G2082" s="8">
        <f>ROUND(INDEX([1]Calculation!L:L,ROW()),0)</f>
        <v>0</v>
      </c>
      <c r="H2082" s="8">
        <f>ROUND(INDEX([1]Calculation!M:M,ROW()),0)</f>
        <v>0</v>
      </c>
      <c r="I2082" s="8">
        <f>ROUND(INDEX([1]Calculation!N:N,ROW()),0)</f>
        <v>0</v>
      </c>
      <c r="J2082" s="8">
        <f>ROUND(INDEX([1]Calculation!O:O,ROW()),0)</f>
        <v>0</v>
      </c>
      <c r="K2082" s="8">
        <f>ROUND(INDEX([1]Calculation!P:P,ROW()),0)</f>
        <v>0</v>
      </c>
      <c r="L2082" s="8">
        <f>ROUND(INDEX([1]Calculation!Q:Q,ROW()),0)</f>
        <v>0</v>
      </c>
      <c r="M2082" s="8">
        <f>ROUND(INDEX([1]Calculation!R:R,ROW()),0)</f>
        <v>0</v>
      </c>
      <c r="N2082" s="8">
        <f>ROUND(INDEX([1]Calculation!S:S,ROW()),0)</f>
        <v>0</v>
      </c>
      <c r="O2082" s="8">
        <f>ROUND(INDEX([1]Calculation!T:T,ROW()),0)</f>
        <v>0</v>
      </c>
      <c r="P2082" s="8">
        <f>INDEX([1]Calculation!CB:CB,ROW())</f>
        <v>0</v>
      </c>
    </row>
    <row r="2083" spans="1:16">
      <c r="A2083">
        <f>INDEX([1]Calculation!$F:$F,ROW())</f>
        <v>0</v>
      </c>
      <c r="B2083">
        <f>INDEX([1]Calculation!$D:$D,ROW())</f>
        <v>0</v>
      </c>
      <c r="C2083" t="str">
        <f>IF(INDEX([1]Calculation!$G:$G,ROW())=0,"-",INDEX([1]Calculation!$G:$G,ROW()))</f>
        <v>-</v>
      </c>
      <c r="D2083" t="str">
        <f>INDEX([1]Calculation!$J:$J,ROW())&amp;"  "&amp;INDEX([1]Calculation!$K:$K,ROW())</f>
        <v xml:space="preserve">  </v>
      </c>
      <c r="E2083" s="19">
        <f>INDEX([1]Calculation!$I:$I,ROW())</f>
        <v>0</v>
      </c>
      <c r="F2083" s="12">
        <f>ROUND(INDEX([1]Calculation!AL:AL,ROW()),1)</f>
        <v>0</v>
      </c>
      <c r="G2083" s="8">
        <f>ROUND(INDEX([1]Calculation!L:L,ROW()),0)</f>
        <v>0</v>
      </c>
      <c r="H2083" s="8">
        <f>ROUND(INDEX([1]Calculation!M:M,ROW()),0)</f>
        <v>0</v>
      </c>
      <c r="I2083" s="8">
        <f>ROUND(INDEX([1]Calculation!N:N,ROW()),0)</f>
        <v>0</v>
      </c>
      <c r="J2083" s="8">
        <f>ROUND(INDEX([1]Calculation!O:O,ROW()),0)</f>
        <v>0</v>
      </c>
      <c r="K2083" s="8">
        <f>ROUND(INDEX([1]Calculation!P:P,ROW()),0)</f>
        <v>0</v>
      </c>
      <c r="L2083" s="8">
        <f>ROUND(INDEX([1]Calculation!Q:Q,ROW()),0)</f>
        <v>0</v>
      </c>
      <c r="M2083" s="8">
        <f>ROUND(INDEX([1]Calculation!R:R,ROW()),0)</f>
        <v>0</v>
      </c>
      <c r="N2083" s="8">
        <f>ROUND(INDEX([1]Calculation!S:S,ROW()),0)</f>
        <v>0</v>
      </c>
      <c r="O2083" s="8">
        <f>ROUND(INDEX([1]Calculation!T:T,ROW()),0)</f>
        <v>0</v>
      </c>
      <c r="P2083" s="8">
        <f>INDEX([1]Calculation!CB:CB,ROW())</f>
        <v>0</v>
      </c>
    </row>
    <row r="2084" spans="1:16">
      <c r="A2084">
        <f>INDEX([1]Calculation!$F:$F,ROW())</f>
        <v>0</v>
      </c>
      <c r="B2084">
        <f>INDEX([1]Calculation!$D:$D,ROW())</f>
        <v>0</v>
      </c>
      <c r="C2084" t="str">
        <f>IF(INDEX([1]Calculation!$G:$G,ROW())=0,"-",INDEX([1]Calculation!$G:$G,ROW()))</f>
        <v>-</v>
      </c>
      <c r="D2084" t="str">
        <f>INDEX([1]Calculation!$J:$J,ROW())&amp;"  "&amp;INDEX([1]Calculation!$K:$K,ROW())</f>
        <v xml:space="preserve">  </v>
      </c>
      <c r="E2084" s="19">
        <f>INDEX([1]Calculation!$I:$I,ROW())</f>
        <v>0</v>
      </c>
      <c r="F2084" s="12">
        <f>ROUND(INDEX([1]Calculation!AL:AL,ROW()),1)</f>
        <v>0</v>
      </c>
      <c r="G2084" s="8">
        <f>ROUND(INDEX([1]Calculation!L:L,ROW()),0)</f>
        <v>0</v>
      </c>
      <c r="H2084" s="8">
        <f>ROUND(INDEX([1]Calculation!M:M,ROW()),0)</f>
        <v>0</v>
      </c>
      <c r="I2084" s="8">
        <f>ROUND(INDEX([1]Calculation!N:N,ROW()),0)</f>
        <v>0</v>
      </c>
      <c r="J2084" s="8">
        <f>ROUND(INDEX([1]Calculation!O:O,ROW()),0)</f>
        <v>0</v>
      </c>
      <c r="K2084" s="8">
        <f>ROUND(INDEX([1]Calculation!P:P,ROW()),0)</f>
        <v>0</v>
      </c>
      <c r="L2084" s="8">
        <f>ROUND(INDEX([1]Calculation!Q:Q,ROW()),0)</f>
        <v>0</v>
      </c>
      <c r="M2084" s="8">
        <f>ROUND(INDEX([1]Calculation!R:R,ROW()),0)</f>
        <v>0</v>
      </c>
      <c r="N2084" s="8">
        <f>ROUND(INDEX([1]Calculation!S:S,ROW()),0)</f>
        <v>0</v>
      </c>
      <c r="O2084" s="8">
        <f>ROUND(INDEX([1]Calculation!T:T,ROW()),0)</f>
        <v>0</v>
      </c>
      <c r="P2084" s="8">
        <f>INDEX([1]Calculation!CB:CB,ROW())</f>
        <v>0</v>
      </c>
    </row>
    <row r="2085" spans="1:16">
      <c r="A2085">
        <f>INDEX([1]Calculation!$F:$F,ROW())</f>
        <v>0</v>
      </c>
      <c r="B2085">
        <f>INDEX([1]Calculation!$D:$D,ROW())</f>
        <v>0</v>
      </c>
      <c r="C2085" t="str">
        <f>IF(INDEX([1]Calculation!$G:$G,ROW())=0,"-",INDEX([1]Calculation!$G:$G,ROW()))</f>
        <v>-</v>
      </c>
      <c r="D2085" t="str">
        <f>INDEX([1]Calculation!$J:$J,ROW())&amp;"  "&amp;INDEX([1]Calculation!$K:$K,ROW())</f>
        <v xml:space="preserve">  </v>
      </c>
      <c r="E2085" s="19">
        <f>INDEX([1]Calculation!$I:$I,ROW())</f>
        <v>0</v>
      </c>
      <c r="F2085" s="12">
        <f>ROUND(INDEX([1]Calculation!AL:AL,ROW()),1)</f>
        <v>0</v>
      </c>
      <c r="G2085" s="8">
        <f>ROUND(INDEX([1]Calculation!L:L,ROW()),0)</f>
        <v>0</v>
      </c>
      <c r="H2085" s="8">
        <f>ROUND(INDEX([1]Calculation!M:M,ROW()),0)</f>
        <v>0</v>
      </c>
      <c r="I2085" s="8">
        <f>ROUND(INDEX([1]Calculation!N:N,ROW()),0)</f>
        <v>0</v>
      </c>
      <c r="J2085" s="8">
        <f>ROUND(INDEX([1]Calculation!O:O,ROW()),0)</f>
        <v>0</v>
      </c>
      <c r="K2085" s="8">
        <f>ROUND(INDEX([1]Calculation!P:P,ROW()),0)</f>
        <v>0</v>
      </c>
      <c r="L2085" s="8">
        <f>ROUND(INDEX([1]Calculation!Q:Q,ROW()),0)</f>
        <v>0</v>
      </c>
      <c r="M2085" s="8">
        <f>ROUND(INDEX([1]Calculation!R:R,ROW()),0)</f>
        <v>0</v>
      </c>
      <c r="N2085" s="8">
        <f>ROUND(INDEX([1]Calculation!S:S,ROW()),0)</f>
        <v>0</v>
      </c>
      <c r="O2085" s="8">
        <f>ROUND(INDEX([1]Calculation!T:T,ROW()),0)</f>
        <v>0</v>
      </c>
      <c r="P2085" s="8">
        <f>INDEX([1]Calculation!CB:CB,ROW())</f>
        <v>0</v>
      </c>
    </row>
    <row r="2086" spans="1:16">
      <c r="A2086">
        <f>INDEX([1]Calculation!$F:$F,ROW())</f>
        <v>0</v>
      </c>
      <c r="B2086">
        <f>INDEX([1]Calculation!$D:$D,ROW())</f>
        <v>0</v>
      </c>
      <c r="C2086" t="str">
        <f>IF(INDEX([1]Calculation!$G:$G,ROW())=0,"-",INDEX([1]Calculation!$G:$G,ROW()))</f>
        <v>-</v>
      </c>
      <c r="D2086" t="str">
        <f>INDEX([1]Calculation!$J:$J,ROW())&amp;"  "&amp;INDEX([1]Calculation!$K:$K,ROW())</f>
        <v xml:space="preserve">  </v>
      </c>
      <c r="E2086" s="19">
        <f>INDEX([1]Calculation!$I:$I,ROW())</f>
        <v>0</v>
      </c>
      <c r="F2086" s="12">
        <f>ROUND(INDEX([1]Calculation!AL:AL,ROW()),1)</f>
        <v>0</v>
      </c>
      <c r="G2086" s="8">
        <f>ROUND(INDEX([1]Calculation!L:L,ROW()),0)</f>
        <v>0</v>
      </c>
      <c r="H2086" s="8">
        <f>ROUND(INDEX([1]Calculation!M:M,ROW()),0)</f>
        <v>0</v>
      </c>
      <c r="I2086" s="8">
        <f>ROUND(INDEX([1]Calculation!N:N,ROW()),0)</f>
        <v>0</v>
      </c>
      <c r="J2086" s="8">
        <f>ROUND(INDEX([1]Calculation!O:O,ROW()),0)</f>
        <v>0</v>
      </c>
      <c r="K2086" s="8">
        <f>ROUND(INDEX([1]Calculation!P:P,ROW()),0)</f>
        <v>0</v>
      </c>
      <c r="L2086" s="8">
        <f>ROUND(INDEX([1]Calculation!Q:Q,ROW()),0)</f>
        <v>0</v>
      </c>
      <c r="M2086" s="8">
        <f>ROUND(INDEX([1]Calculation!R:R,ROW()),0)</f>
        <v>0</v>
      </c>
      <c r="N2086" s="8">
        <f>ROUND(INDEX([1]Calculation!S:S,ROW()),0)</f>
        <v>0</v>
      </c>
      <c r="O2086" s="8">
        <f>ROUND(INDEX([1]Calculation!T:T,ROW()),0)</f>
        <v>0</v>
      </c>
      <c r="P2086" s="8">
        <f>INDEX([1]Calculation!CB:CB,ROW())</f>
        <v>0</v>
      </c>
    </row>
    <row r="2087" spans="1:16">
      <c r="A2087">
        <f>INDEX([1]Calculation!$F:$F,ROW())</f>
        <v>0</v>
      </c>
      <c r="B2087">
        <f>INDEX([1]Calculation!$D:$D,ROW())</f>
        <v>0</v>
      </c>
      <c r="C2087" t="str">
        <f>IF(INDEX([1]Calculation!$G:$G,ROW())=0,"-",INDEX([1]Calculation!$G:$G,ROW()))</f>
        <v>-</v>
      </c>
      <c r="D2087" t="str">
        <f>INDEX([1]Calculation!$J:$J,ROW())&amp;"  "&amp;INDEX([1]Calculation!$K:$K,ROW())</f>
        <v xml:space="preserve">  </v>
      </c>
      <c r="E2087" s="19">
        <f>INDEX([1]Calculation!$I:$I,ROW())</f>
        <v>0</v>
      </c>
      <c r="F2087" s="12">
        <f>ROUND(INDEX([1]Calculation!AL:AL,ROW()),1)</f>
        <v>0</v>
      </c>
      <c r="G2087" s="8">
        <f>ROUND(INDEX([1]Calculation!L:L,ROW()),0)</f>
        <v>0</v>
      </c>
      <c r="H2087" s="8">
        <f>ROUND(INDEX([1]Calculation!M:M,ROW()),0)</f>
        <v>0</v>
      </c>
      <c r="I2087" s="8">
        <f>ROUND(INDEX([1]Calculation!N:N,ROW()),0)</f>
        <v>0</v>
      </c>
      <c r="J2087" s="8">
        <f>ROUND(INDEX([1]Calculation!O:O,ROW()),0)</f>
        <v>0</v>
      </c>
      <c r="K2087" s="8">
        <f>ROUND(INDEX([1]Calculation!P:P,ROW()),0)</f>
        <v>0</v>
      </c>
      <c r="L2087" s="8">
        <f>ROUND(INDEX([1]Calculation!Q:Q,ROW()),0)</f>
        <v>0</v>
      </c>
      <c r="M2087" s="8">
        <f>ROUND(INDEX([1]Calculation!R:R,ROW()),0)</f>
        <v>0</v>
      </c>
      <c r="N2087" s="8">
        <f>ROUND(INDEX([1]Calculation!S:S,ROW()),0)</f>
        <v>0</v>
      </c>
      <c r="O2087" s="8">
        <f>ROUND(INDEX([1]Calculation!T:T,ROW()),0)</f>
        <v>0</v>
      </c>
      <c r="P2087" s="8">
        <f>INDEX([1]Calculation!CB:CB,ROW())</f>
        <v>0</v>
      </c>
    </row>
    <row r="2088" spans="1:16">
      <c r="A2088">
        <f>INDEX([1]Calculation!$F:$F,ROW())</f>
        <v>0</v>
      </c>
      <c r="B2088">
        <f>INDEX([1]Calculation!$D:$D,ROW())</f>
        <v>0</v>
      </c>
      <c r="C2088" t="str">
        <f>IF(INDEX([1]Calculation!$G:$G,ROW())=0,"-",INDEX([1]Calculation!$G:$G,ROW()))</f>
        <v>-</v>
      </c>
      <c r="D2088" t="str">
        <f>INDEX([1]Calculation!$J:$J,ROW())&amp;"  "&amp;INDEX([1]Calculation!$K:$K,ROW())</f>
        <v xml:space="preserve">  </v>
      </c>
      <c r="E2088" s="19">
        <f>INDEX([1]Calculation!$I:$I,ROW())</f>
        <v>0</v>
      </c>
      <c r="F2088" s="12">
        <f>ROUND(INDEX([1]Calculation!AL:AL,ROW()),1)</f>
        <v>0</v>
      </c>
      <c r="G2088" s="8">
        <f>ROUND(INDEX([1]Calculation!L:L,ROW()),0)</f>
        <v>0</v>
      </c>
      <c r="H2088" s="8">
        <f>ROUND(INDEX([1]Calculation!M:M,ROW()),0)</f>
        <v>0</v>
      </c>
      <c r="I2088" s="8">
        <f>ROUND(INDEX([1]Calculation!N:N,ROW()),0)</f>
        <v>0</v>
      </c>
      <c r="J2088" s="8">
        <f>ROUND(INDEX([1]Calculation!O:O,ROW()),0)</f>
        <v>0</v>
      </c>
      <c r="K2088" s="8">
        <f>ROUND(INDEX([1]Calculation!P:P,ROW()),0)</f>
        <v>0</v>
      </c>
      <c r="L2088" s="8">
        <f>ROUND(INDEX([1]Calculation!Q:Q,ROW()),0)</f>
        <v>0</v>
      </c>
      <c r="M2088" s="8">
        <f>ROUND(INDEX([1]Calculation!R:R,ROW()),0)</f>
        <v>0</v>
      </c>
      <c r="N2088" s="8">
        <f>ROUND(INDEX([1]Calculation!S:S,ROW()),0)</f>
        <v>0</v>
      </c>
      <c r="O2088" s="8">
        <f>ROUND(INDEX([1]Calculation!T:T,ROW()),0)</f>
        <v>0</v>
      </c>
      <c r="P2088" s="8">
        <f>INDEX([1]Calculation!CB:CB,ROW())</f>
        <v>0</v>
      </c>
    </row>
    <row r="2089" spans="1:16">
      <c r="A2089">
        <f>INDEX([1]Calculation!$F:$F,ROW())</f>
        <v>0</v>
      </c>
      <c r="B2089">
        <f>INDEX([1]Calculation!$D:$D,ROW())</f>
        <v>0</v>
      </c>
      <c r="C2089" t="str">
        <f>IF(INDEX([1]Calculation!$G:$G,ROW())=0,"-",INDEX([1]Calculation!$G:$G,ROW()))</f>
        <v>-</v>
      </c>
      <c r="D2089" t="str">
        <f>INDEX([1]Calculation!$J:$J,ROW())&amp;"  "&amp;INDEX([1]Calculation!$K:$K,ROW())</f>
        <v xml:space="preserve">  </v>
      </c>
      <c r="E2089" s="19">
        <f>INDEX([1]Calculation!$I:$I,ROW())</f>
        <v>0</v>
      </c>
      <c r="F2089" s="12">
        <f>ROUND(INDEX([1]Calculation!AL:AL,ROW()),1)</f>
        <v>0</v>
      </c>
      <c r="G2089" s="8">
        <f>ROUND(INDEX([1]Calculation!L:L,ROW()),0)</f>
        <v>0</v>
      </c>
      <c r="H2089" s="8">
        <f>ROUND(INDEX([1]Calculation!M:M,ROW()),0)</f>
        <v>0</v>
      </c>
      <c r="I2089" s="8">
        <f>ROUND(INDEX([1]Calculation!N:N,ROW()),0)</f>
        <v>0</v>
      </c>
      <c r="J2089" s="8">
        <f>ROUND(INDEX([1]Calculation!O:O,ROW()),0)</f>
        <v>0</v>
      </c>
      <c r="K2089" s="8">
        <f>ROUND(INDEX([1]Calculation!P:P,ROW()),0)</f>
        <v>0</v>
      </c>
      <c r="L2089" s="8">
        <f>ROUND(INDEX([1]Calculation!Q:Q,ROW()),0)</f>
        <v>0</v>
      </c>
      <c r="M2089" s="8">
        <f>ROUND(INDEX([1]Calculation!R:R,ROW()),0)</f>
        <v>0</v>
      </c>
      <c r="N2089" s="8">
        <f>ROUND(INDEX([1]Calculation!S:S,ROW()),0)</f>
        <v>0</v>
      </c>
      <c r="O2089" s="8">
        <f>ROUND(INDEX([1]Calculation!T:T,ROW()),0)</f>
        <v>0</v>
      </c>
      <c r="P2089" s="8">
        <f>INDEX([1]Calculation!CB:CB,ROW())</f>
        <v>0</v>
      </c>
    </row>
    <row r="2090" spans="1:16">
      <c r="A2090">
        <f>INDEX([1]Calculation!$F:$F,ROW())</f>
        <v>0</v>
      </c>
      <c r="B2090">
        <f>INDEX([1]Calculation!$D:$D,ROW())</f>
        <v>0</v>
      </c>
      <c r="C2090" t="str">
        <f>IF(INDEX([1]Calculation!$G:$G,ROW())=0,"-",INDEX([1]Calculation!$G:$G,ROW()))</f>
        <v>-</v>
      </c>
      <c r="D2090" t="str">
        <f>INDEX([1]Calculation!$J:$J,ROW())&amp;"  "&amp;INDEX([1]Calculation!$K:$K,ROW())</f>
        <v xml:space="preserve">  </v>
      </c>
      <c r="E2090" s="19">
        <f>INDEX([1]Calculation!$I:$I,ROW())</f>
        <v>0</v>
      </c>
      <c r="F2090" s="12">
        <f>ROUND(INDEX([1]Calculation!AL:AL,ROW()),1)</f>
        <v>0</v>
      </c>
      <c r="G2090" s="8">
        <f>ROUND(INDEX([1]Calculation!L:L,ROW()),0)</f>
        <v>0</v>
      </c>
      <c r="H2090" s="8">
        <f>ROUND(INDEX([1]Calculation!M:M,ROW()),0)</f>
        <v>0</v>
      </c>
      <c r="I2090" s="8">
        <f>ROUND(INDEX([1]Calculation!N:N,ROW()),0)</f>
        <v>0</v>
      </c>
      <c r="J2090" s="8">
        <f>ROUND(INDEX([1]Calculation!O:O,ROW()),0)</f>
        <v>0</v>
      </c>
      <c r="K2090" s="8">
        <f>ROUND(INDEX([1]Calculation!P:P,ROW()),0)</f>
        <v>0</v>
      </c>
      <c r="L2090" s="8">
        <f>ROUND(INDEX([1]Calculation!Q:Q,ROW()),0)</f>
        <v>0</v>
      </c>
      <c r="M2090" s="8">
        <f>ROUND(INDEX([1]Calculation!R:R,ROW()),0)</f>
        <v>0</v>
      </c>
      <c r="N2090" s="8">
        <f>ROUND(INDEX([1]Calculation!S:S,ROW()),0)</f>
        <v>0</v>
      </c>
      <c r="O2090" s="8">
        <f>ROUND(INDEX([1]Calculation!T:T,ROW()),0)</f>
        <v>0</v>
      </c>
      <c r="P2090" s="8">
        <f>INDEX([1]Calculation!CB:CB,ROW())</f>
        <v>0</v>
      </c>
    </row>
    <row r="2091" spans="1:16">
      <c r="A2091">
        <f>INDEX([1]Calculation!$F:$F,ROW())</f>
        <v>0</v>
      </c>
      <c r="B2091">
        <f>INDEX([1]Calculation!$D:$D,ROW())</f>
        <v>0</v>
      </c>
      <c r="C2091" t="str">
        <f>IF(INDEX([1]Calculation!$G:$G,ROW())=0,"-",INDEX([1]Calculation!$G:$G,ROW()))</f>
        <v>-</v>
      </c>
      <c r="D2091" t="str">
        <f>INDEX([1]Calculation!$J:$J,ROW())&amp;"  "&amp;INDEX([1]Calculation!$K:$K,ROW())</f>
        <v xml:space="preserve">  </v>
      </c>
      <c r="E2091" s="19">
        <f>INDEX([1]Calculation!$I:$I,ROW())</f>
        <v>0</v>
      </c>
      <c r="F2091" s="12">
        <f>ROUND(INDEX([1]Calculation!AL:AL,ROW()),1)</f>
        <v>0</v>
      </c>
      <c r="G2091" s="8">
        <f>ROUND(INDEX([1]Calculation!L:L,ROW()),0)</f>
        <v>0</v>
      </c>
      <c r="H2091" s="8">
        <f>ROUND(INDEX([1]Calculation!M:M,ROW()),0)</f>
        <v>0</v>
      </c>
      <c r="I2091" s="8">
        <f>ROUND(INDEX([1]Calculation!N:N,ROW()),0)</f>
        <v>0</v>
      </c>
      <c r="J2091" s="8">
        <f>ROUND(INDEX([1]Calculation!O:O,ROW()),0)</f>
        <v>0</v>
      </c>
      <c r="K2091" s="8">
        <f>ROUND(INDEX([1]Calculation!P:P,ROW()),0)</f>
        <v>0</v>
      </c>
      <c r="L2091" s="8">
        <f>ROUND(INDEX([1]Calculation!Q:Q,ROW()),0)</f>
        <v>0</v>
      </c>
      <c r="M2091" s="8">
        <f>ROUND(INDEX([1]Calculation!R:R,ROW()),0)</f>
        <v>0</v>
      </c>
      <c r="N2091" s="8">
        <f>ROUND(INDEX([1]Calculation!S:S,ROW()),0)</f>
        <v>0</v>
      </c>
      <c r="O2091" s="8">
        <f>ROUND(INDEX([1]Calculation!T:T,ROW()),0)</f>
        <v>0</v>
      </c>
      <c r="P2091" s="8">
        <f>INDEX([1]Calculation!CB:CB,ROW())</f>
        <v>0</v>
      </c>
    </row>
    <row r="2092" spans="1:16">
      <c r="A2092">
        <f>INDEX([1]Calculation!$F:$F,ROW())</f>
        <v>0</v>
      </c>
      <c r="B2092">
        <f>INDEX([1]Calculation!$D:$D,ROW())</f>
        <v>0</v>
      </c>
      <c r="C2092" t="str">
        <f>IF(INDEX([1]Calculation!$G:$G,ROW())=0,"-",INDEX([1]Calculation!$G:$G,ROW()))</f>
        <v>-</v>
      </c>
      <c r="D2092" t="str">
        <f>INDEX([1]Calculation!$J:$J,ROW())&amp;"  "&amp;INDEX([1]Calculation!$K:$K,ROW())</f>
        <v xml:space="preserve">  </v>
      </c>
      <c r="E2092" s="19">
        <f>INDEX([1]Calculation!$I:$I,ROW())</f>
        <v>0</v>
      </c>
      <c r="F2092" s="12">
        <f>ROUND(INDEX([1]Calculation!AL:AL,ROW()),1)</f>
        <v>0</v>
      </c>
      <c r="G2092" s="8">
        <f>ROUND(INDEX([1]Calculation!L:L,ROW()),0)</f>
        <v>0</v>
      </c>
      <c r="H2092" s="8">
        <f>ROUND(INDEX([1]Calculation!M:M,ROW()),0)</f>
        <v>0</v>
      </c>
      <c r="I2092" s="8">
        <f>ROUND(INDEX([1]Calculation!N:N,ROW()),0)</f>
        <v>0</v>
      </c>
      <c r="J2092" s="8">
        <f>ROUND(INDEX([1]Calculation!O:O,ROW()),0)</f>
        <v>0</v>
      </c>
      <c r="K2092" s="8">
        <f>ROUND(INDEX([1]Calculation!P:P,ROW()),0)</f>
        <v>0</v>
      </c>
      <c r="L2092" s="8">
        <f>ROUND(INDEX([1]Calculation!Q:Q,ROW()),0)</f>
        <v>0</v>
      </c>
      <c r="M2092" s="8">
        <f>ROUND(INDEX([1]Calculation!R:R,ROW()),0)</f>
        <v>0</v>
      </c>
      <c r="N2092" s="8">
        <f>ROUND(INDEX([1]Calculation!S:S,ROW()),0)</f>
        <v>0</v>
      </c>
      <c r="O2092" s="8">
        <f>ROUND(INDEX([1]Calculation!T:T,ROW()),0)</f>
        <v>0</v>
      </c>
      <c r="P2092" s="8">
        <f>INDEX([1]Calculation!CB:CB,ROW())</f>
        <v>0</v>
      </c>
    </row>
    <row r="2093" spans="1:16">
      <c r="A2093">
        <f>INDEX([1]Calculation!$F:$F,ROW())</f>
        <v>0</v>
      </c>
      <c r="B2093">
        <f>INDEX([1]Calculation!$D:$D,ROW())</f>
        <v>0</v>
      </c>
      <c r="C2093" t="str">
        <f>IF(INDEX([1]Calculation!$G:$G,ROW())=0,"-",INDEX([1]Calculation!$G:$G,ROW()))</f>
        <v>-</v>
      </c>
      <c r="D2093" t="str">
        <f>INDEX([1]Calculation!$J:$J,ROW())&amp;"  "&amp;INDEX([1]Calculation!$K:$K,ROW())</f>
        <v xml:space="preserve">  </v>
      </c>
      <c r="E2093" s="19">
        <f>INDEX([1]Calculation!$I:$I,ROW())</f>
        <v>0</v>
      </c>
      <c r="F2093" s="12">
        <f>ROUND(INDEX([1]Calculation!AL:AL,ROW()),1)</f>
        <v>0</v>
      </c>
      <c r="G2093" s="8">
        <f>ROUND(INDEX([1]Calculation!L:L,ROW()),0)</f>
        <v>0</v>
      </c>
      <c r="H2093" s="8">
        <f>ROUND(INDEX([1]Calculation!M:M,ROW()),0)</f>
        <v>0</v>
      </c>
      <c r="I2093" s="8">
        <f>ROUND(INDEX([1]Calculation!N:N,ROW()),0)</f>
        <v>0</v>
      </c>
      <c r="J2093" s="8">
        <f>ROUND(INDEX([1]Calculation!O:O,ROW()),0)</f>
        <v>0</v>
      </c>
      <c r="K2093" s="8">
        <f>ROUND(INDEX([1]Calculation!P:P,ROW()),0)</f>
        <v>0</v>
      </c>
      <c r="L2093" s="8">
        <f>ROUND(INDEX([1]Calculation!Q:Q,ROW()),0)</f>
        <v>0</v>
      </c>
      <c r="M2093" s="8">
        <f>ROUND(INDEX([1]Calculation!R:R,ROW()),0)</f>
        <v>0</v>
      </c>
      <c r="N2093" s="8">
        <f>ROUND(INDEX([1]Calculation!S:S,ROW()),0)</f>
        <v>0</v>
      </c>
      <c r="O2093" s="8">
        <f>ROUND(INDEX([1]Calculation!T:T,ROW()),0)</f>
        <v>0</v>
      </c>
      <c r="P2093" s="8">
        <f>INDEX([1]Calculation!CB:CB,ROW())</f>
        <v>0</v>
      </c>
    </row>
    <row r="2094" spans="1:16">
      <c r="A2094">
        <f>INDEX([1]Calculation!$F:$F,ROW())</f>
        <v>0</v>
      </c>
      <c r="B2094">
        <f>INDEX([1]Calculation!$D:$D,ROW())</f>
        <v>0</v>
      </c>
      <c r="C2094" t="str">
        <f>IF(INDEX([1]Calculation!$G:$G,ROW())=0,"-",INDEX([1]Calculation!$G:$G,ROW()))</f>
        <v>-</v>
      </c>
      <c r="D2094" t="str">
        <f>INDEX([1]Calculation!$J:$J,ROW())&amp;"  "&amp;INDEX([1]Calculation!$K:$K,ROW())</f>
        <v xml:space="preserve">  </v>
      </c>
      <c r="E2094" s="19">
        <f>INDEX([1]Calculation!$I:$I,ROW())</f>
        <v>0</v>
      </c>
      <c r="F2094" s="12">
        <f>ROUND(INDEX([1]Calculation!AL:AL,ROW()),1)</f>
        <v>0</v>
      </c>
      <c r="G2094" s="8">
        <f>ROUND(INDEX([1]Calculation!L:L,ROW()),0)</f>
        <v>0</v>
      </c>
      <c r="H2094" s="8">
        <f>ROUND(INDEX([1]Calculation!M:M,ROW()),0)</f>
        <v>0</v>
      </c>
      <c r="I2094" s="8">
        <f>ROUND(INDEX([1]Calculation!N:N,ROW()),0)</f>
        <v>0</v>
      </c>
      <c r="J2094" s="8">
        <f>ROUND(INDEX([1]Calculation!O:O,ROW()),0)</f>
        <v>0</v>
      </c>
      <c r="K2094" s="8">
        <f>ROUND(INDEX([1]Calculation!P:P,ROW()),0)</f>
        <v>0</v>
      </c>
      <c r="L2094" s="8">
        <f>ROUND(INDEX([1]Calculation!Q:Q,ROW()),0)</f>
        <v>0</v>
      </c>
      <c r="M2094" s="8">
        <f>ROUND(INDEX([1]Calculation!R:R,ROW()),0)</f>
        <v>0</v>
      </c>
      <c r="N2094" s="8">
        <f>ROUND(INDEX([1]Calculation!S:S,ROW()),0)</f>
        <v>0</v>
      </c>
      <c r="O2094" s="8">
        <f>ROUND(INDEX([1]Calculation!T:T,ROW()),0)</f>
        <v>0</v>
      </c>
      <c r="P2094" s="8">
        <f>INDEX([1]Calculation!CB:CB,ROW())</f>
        <v>0</v>
      </c>
    </row>
    <row r="2095" spans="1:16">
      <c r="A2095">
        <f>INDEX([1]Calculation!$F:$F,ROW())</f>
        <v>0</v>
      </c>
      <c r="B2095">
        <f>INDEX([1]Calculation!$D:$D,ROW())</f>
        <v>0</v>
      </c>
      <c r="C2095" t="str">
        <f>IF(INDEX([1]Calculation!$G:$G,ROW())=0,"-",INDEX([1]Calculation!$G:$G,ROW()))</f>
        <v>-</v>
      </c>
      <c r="D2095" t="str">
        <f>INDEX([1]Calculation!$J:$J,ROW())&amp;"  "&amp;INDEX([1]Calculation!$K:$K,ROW())</f>
        <v xml:space="preserve">  </v>
      </c>
      <c r="E2095" s="19">
        <f>INDEX([1]Calculation!$I:$I,ROW())</f>
        <v>0</v>
      </c>
      <c r="F2095" s="12">
        <f>ROUND(INDEX([1]Calculation!AL:AL,ROW()),1)</f>
        <v>0</v>
      </c>
      <c r="G2095" s="8">
        <f>ROUND(INDEX([1]Calculation!L:L,ROW()),0)</f>
        <v>0</v>
      </c>
      <c r="H2095" s="8">
        <f>ROUND(INDEX([1]Calculation!M:M,ROW()),0)</f>
        <v>0</v>
      </c>
      <c r="I2095" s="8">
        <f>ROUND(INDEX([1]Calculation!N:N,ROW()),0)</f>
        <v>0</v>
      </c>
      <c r="J2095" s="8">
        <f>ROUND(INDEX([1]Calculation!O:O,ROW()),0)</f>
        <v>0</v>
      </c>
      <c r="K2095" s="8">
        <f>ROUND(INDEX([1]Calculation!P:P,ROW()),0)</f>
        <v>0</v>
      </c>
      <c r="L2095" s="8">
        <f>ROUND(INDEX([1]Calculation!Q:Q,ROW()),0)</f>
        <v>0</v>
      </c>
      <c r="M2095" s="8">
        <f>ROUND(INDEX([1]Calculation!R:R,ROW()),0)</f>
        <v>0</v>
      </c>
      <c r="N2095" s="8">
        <f>ROUND(INDEX([1]Calculation!S:S,ROW()),0)</f>
        <v>0</v>
      </c>
      <c r="O2095" s="8">
        <f>ROUND(INDEX([1]Calculation!T:T,ROW()),0)</f>
        <v>0</v>
      </c>
      <c r="P2095" s="8">
        <f>INDEX([1]Calculation!CB:CB,ROW())</f>
        <v>0</v>
      </c>
    </row>
    <row r="2096" spans="1:16">
      <c r="A2096">
        <f>INDEX([1]Calculation!$F:$F,ROW())</f>
        <v>0</v>
      </c>
      <c r="B2096">
        <f>INDEX([1]Calculation!$D:$D,ROW())</f>
        <v>0</v>
      </c>
      <c r="C2096" t="str">
        <f>IF(INDEX([1]Calculation!$G:$G,ROW())=0,"-",INDEX([1]Calculation!$G:$G,ROW()))</f>
        <v>-</v>
      </c>
      <c r="D2096" t="str">
        <f>INDEX([1]Calculation!$J:$J,ROW())&amp;"  "&amp;INDEX([1]Calculation!$K:$K,ROW())</f>
        <v xml:space="preserve">  </v>
      </c>
      <c r="E2096" s="19">
        <f>INDEX([1]Calculation!$I:$I,ROW())</f>
        <v>0</v>
      </c>
      <c r="F2096" s="12">
        <f>ROUND(INDEX([1]Calculation!AL:AL,ROW()),1)</f>
        <v>0</v>
      </c>
      <c r="G2096" s="8">
        <f>ROUND(INDEX([1]Calculation!L:L,ROW()),0)</f>
        <v>0</v>
      </c>
      <c r="H2096" s="8">
        <f>ROUND(INDEX([1]Calculation!M:M,ROW()),0)</f>
        <v>0</v>
      </c>
      <c r="I2096" s="8">
        <f>ROUND(INDEX([1]Calculation!N:N,ROW()),0)</f>
        <v>0</v>
      </c>
      <c r="J2096" s="8">
        <f>ROUND(INDEX([1]Calculation!O:O,ROW()),0)</f>
        <v>0</v>
      </c>
      <c r="K2096" s="8">
        <f>ROUND(INDEX([1]Calculation!P:P,ROW()),0)</f>
        <v>0</v>
      </c>
      <c r="L2096" s="8">
        <f>ROUND(INDEX([1]Calculation!Q:Q,ROW()),0)</f>
        <v>0</v>
      </c>
      <c r="M2096" s="8">
        <f>ROUND(INDEX([1]Calculation!R:R,ROW()),0)</f>
        <v>0</v>
      </c>
      <c r="N2096" s="8">
        <f>ROUND(INDEX([1]Calculation!S:S,ROW()),0)</f>
        <v>0</v>
      </c>
      <c r="O2096" s="8">
        <f>ROUND(INDEX([1]Calculation!T:T,ROW()),0)</f>
        <v>0</v>
      </c>
      <c r="P2096" s="8">
        <f>INDEX([1]Calculation!CB:CB,ROW())</f>
        <v>0</v>
      </c>
    </row>
    <row r="2097" spans="1:16">
      <c r="A2097">
        <f>INDEX([1]Calculation!$F:$F,ROW())</f>
        <v>0</v>
      </c>
      <c r="B2097">
        <f>INDEX([1]Calculation!$D:$D,ROW())</f>
        <v>0</v>
      </c>
      <c r="C2097" t="str">
        <f>IF(INDEX([1]Calculation!$G:$G,ROW())=0,"-",INDEX([1]Calculation!$G:$G,ROW()))</f>
        <v>-</v>
      </c>
      <c r="D2097" t="str">
        <f>INDEX([1]Calculation!$J:$J,ROW())&amp;"  "&amp;INDEX([1]Calculation!$K:$K,ROW())</f>
        <v xml:space="preserve">  </v>
      </c>
      <c r="E2097" s="19">
        <f>INDEX([1]Calculation!$I:$I,ROW())</f>
        <v>0</v>
      </c>
      <c r="F2097" s="12">
        <f>ROUND(INDEX([1]Calculation!AL:AL,ROW()),1)</f>
        <v>0</v>
      </c>
      <c r="G2097" s="8">
        <f>ROUND(INDEX([1]Calculation!L:L,ROW()),0)</f>
        <v>0</v>
      </c>
      <c r="H2097" s="8">
        <f>ROUND(INDEX([1]Calculation!M:M,ROW()),0)</f>
        <v>0</v>
      </c>
      <c r="I2097" s="8">
        <f>ROUND(INDEX([1]Calculation!N:N,ROW()),0)</f>
        <v>0</v>
      </c>
      <c r="J2097" s="8">
        <f>ROUND(INDEX([1]Calculation!O:O,ROW()),0)</f>
        <v>0</v>
      </c>
      <c r="K2097" s="8">
        <f>ROUND(INDEX([1]Calculation!P:P,ROW()),0)</f>
        <v>0</v>
      </c>
      <c r="L2097" s="8">
        <f>ROUND(INDEX([1]Calculation!Q:Q,ROW()),0)</f>
        <v>0</v>
      </c>
      <c r="M2097" s="8">
        <f>ROUND(INDEX([1]Calculation!R:R,ROW()),0)</f>
        <v>0</v>
      </c>
      <c r="N2097" s="8">
        <f>ROUND(INDEX([1]Calculation!S:S,ROW()),0)</f>
        <v>0</v>
      </c>
      <c r="O2097" s="8">
        <f>ROUND(INDEX([1]Calculation!T:T,ROW()),0)</f>
        <v>0</v>
      </c>
      <c r="P2097" s="8">
        <f>INDEX([1]Calculation!CB:CB,ROW())</f>
        <v>0</v>
      </c>
    </row>
    <row r="2098" spans="1:16">
      <c r="A2098">
        <f>INDEX([1]Calculation!$F:$F,ROW())</f>
        <v>0</v>
      </c>
      <c r="B2098">
        <f>INDEX([1]Calculation!$D:$D,ROW())</f>
        <v>0</v>
      </c>
      <c r="C2098" t="str">
        <f>IF(INDEX([1]Calculation!$G:$G,ROW())=0,"-",INDEX([1]Calculation!$G:$G,ROW()))</f>
        <v>-</v>
      </c>
      <c r="D2098" t="str">
        <f>INDEX([1]Calculation!$J:$J,ROW())&amp;"  "&amp;INDEX([1]Calculation!$K:$K,ROW())</f>
        <v xml:space="preserve">  </v>
      </c>
      <c r="E2098" s="19">
        <f>INDEX([1]Calculation!$I:$I,ROW())</f>
        <v>0</v>
      </c>
      <c r="F2098" s="12">
        <f>ROUND(INDEX([1]Calculation!AL:AL,ROW()),1)</f>
        <v>0</v>
      </c>
      <c r="G2098" s="8">
        <f>ROUND(INDEX([1]Calculation!L:L,ROW()),0)</f>
        <v>0</v>
      </c>
      <c r="H2098" s="8">
        <f>ROUND(INDEX([1]Calculation!M:M,ROW()),0)</f>
        <v>0</v>
      </c>
      <c r="I2098" s="8">
        <f>ROUND(INDEX([1]Calculation!N:N,ROW()),0)</f>
        <v>0</v>
      </c>
      <c r="J2098" s="8">
        <f>ROUND(INDEX([1]Calculation!O:O,ROW()),0)</f>
        <v>0</v>
      </c>
      <c r="K2098" s="8">
        <f>ROUND(INDEX([1]Calculation!P:P,ROW()),0)</f>
        <v>0</v>
      </c>
      <c r="L2098" s="8">
        <f>ROUND(INDEX([1]Calculation!Q:Q,ROW()),0)</f>
        <v>0</v>
      </c>
      <c r="M2098" s="8">
        <f>ROUND(INDEX([1]Calculation!R:R,ROW()),0)</f>
        <v>0</v>
      </c>
      <c r="N2098" s="8">
        <f>ROUND(INDEX([1]Calculation!S:S,ROW()),0)</f>
        <v>0</v>
      </c>
      <c r="O2098" s="8">
        <f>ROUND(INDEX([1]Calculation!T:T,ROW()),0)</f>
        <v>0</v>
      </c>
      <c r="P2098" s="8">
        <f>INDEX([1]Calculation!CB:CB,ROW())</f>
        <v>0</v>
      </c>
    </row>
    <row r="2099" spans="1:16">
      <c r="A2099">
        <f>INDEX([1]Calculation!$F:$F,ROW())</f>
        <v>0</v>
      </c>
      <c r="B2099">
        <f>INDEX([1]Calculation!$D:$D,ROW())</f>
        <v>0</v>
      </c>
      <c r="C2099" t="str">
        <f>IF(INDEX([1]Calculation!$G:$G,ROW())=0,"-",INDEX([1]Calculation!$G:$G,ROW()))</f>
        <v>-</v>
      </c>
      <c r="D2099" t="str">
        <f>INDEX([1]Calculation!$J:$J,ROW())&amp;"  "&amp;INDEX([1]Calculation!$K:$K,ROW())</f>
        <v xml:space="preserve">  </v>
      </c>
      <c r="E2099" s="19">
        <f>INDEX([1]Calculation!$I:$I,ROW())</f>
        <v>0</v>
      </c>
      <c r="F2099" s="12">
        <f>ROUND(INDEX([1]Calculation!AL:AL,ROW()),1)</f>
        <v>0</v>
      </c>
      <c r="G2099" s="8">
        <f>ROUND(INDEX([1]Calculation!L:L,ROW()),0)</f>
        <v>0</v>
      </c>
      <c r="H2099" s="8">
        <f>ROUND(INDEX([1]Calculation!M:M,ROW()),0)</f>
        <v>0</v>
      </c>
      <c r="I2099" s="8">
        <f>ROUND(INDEX([1]Calculation!N:N,ROW()),0)</f>
        <v>0</v>
      </c>
      <c r="J2099" s="8">
        <f>ROUND(INDEX([1]Calculation!O:O,ROW()),0)</f>
        <v>0</v>
      </c>
      <c r="K2099" s="8">
        <f>ROUND(INDEX([1]Calculation!P:P,ROW()),0)</f>
        <v>0</v>
      </c>
      <c r="L2099" s="8">
        <f>ROUND(INDEX([1]Calculation!Q:Q,ROW()),0)</f>
        <v>0</v>
      </c>
      <c r="M2099" s="8">
        <f>ROUND(INDEX([1]Calculation!R:R,ROW()),0)</f>
        <v>0</v>
      </c>
      <c r="N2099" s="8">
        <f>ROUND(INDEX([1]Calculation!S:S,ROW()),0)</f>
        <v>0</v>
      </c>
      <c r="O2099" s="8">
        <f>ROUND(INDEX([1]Calculation!T:T,ROW()),0)</f>
        <v>0</v>
      </c>
      <c r="P2099" s="8">
        <f>INDEX([1]Calculation!CB:CB,ROW())</f>
        <v>0</v>
      </c>
    </row>
    <row r="2100" spans="1:16">
      <c r="A2100">
        <f>INDEX([1]Calculation!$F:$F,ROW())</f>
        <v>0</v>
      </c>
      <c r="B2100">
        <f>INDEX([1]Calculation!$D:$D,ROW())</f>
        <v>0</v>
      </c>
      <c r="C2100" t="str">
        <f>IF(INDEX([1]Calculation!$G:$G,ROW())=0,"-",INDEX([1]Calculation!$G:$G,ROW()))</f>
        <v>-</v>
      </c>
      <c r="D2100" t="str">
        <f>INDEX([1]Calculation!$J:$J,ROW())&amp;"  "&amp;INDEX([1]Calculation!$K:$K,ROW())</f>
        <v xml:space="preserve">  </v>
      </c>
      <c r="E2100" s="19">
        <f>INDEX([1]Calculation!$I:$I,ROW())</f>
        <v>0</v>
      </c>
      <c r="F2100" s="12">
        <f>ROUND(INDEX([1]Calculation!AL:AL,ROW()),1)</f>
        <v>0</v>
      </c>
      <c r="G2100" s="8">
        <f>ROUND(INDEX([1]Calculation!L:L,ROW()),0)</f>
        <v>0</v>
      </c>
      <c r="H2100" s="8">
        <f>ROUND(INDEX([1]Calculation!M:M,ROW()),0)</f>
        <v>0</v>
      </c>
      <c r="I2100" s="8">
        <f>ROUND(INDEX([1]Calculation!N:N,ROW()),0)</f>
        <v>0</v>
      </c>
      <c r="J2100" s="8">
        <f>ROUND(INDEX([1]Calculation!O:O,ROW()),0)</f>
        <v>0</v>
      </c>
      <c r="K2100" s="8">
        <f>ROUND(INDEX([1]Calculation!P:P,ROW()),0)</f>
        <v>0</v>
      </c>
      <c r="L2100" s="8">
        <f>ROUND(INDEX([1]Calculation!Q:Q,ROW()),0)</f>
        <v>0</v>
      </c>
      <c r="M2100" s="8">
        <f>ROUND(INDEX([1]Calculation!R:R,ROW()),0)</f>
        <v>0</v>
      </c>
      <c r="N2100" s="8">
        <f>ROUND(INDEX([1]Calculation!S:S,ROW()),0)</f>
        <v>0</v>
      </c>
      <c r="O2100" s="8">
        <f>ROUND(INDEX([1]Calculation!T:T,ROW()),0)</f>
        <v>0</v>
      </c>
      <c r="P2100" s="8">
        <f>INDEX([1]Calculation!CB:CB,ROW())</f>
        <v>0</v>
      </c>
    </row>
    <row r="2101" spans="1:16">
      <c r="A2101">
        <f>INDEX([1]Calculation!$F:$F,ROW())</f>
        <v>0</v>
      </c>
      <c r="B2101">
        <f>INDEX([1]Calculation!$D:$D,ROW())</f>
        <v>0</v>
      </c>
      <c r="C2101" t="str">
        <f>IF(INDEX([1]Calculation!$G:$G,ROW())=0,"-",INDEX([1]Calculation!$G:$G,ROW()))</f>
        <v>-</v>
      </c>
      <c r="D2101" t="str">
        <f>INDEX([1]Calculation!$J:$J,ROW())&amp;"  "&amp;INDEX([1]Calculation!$K:$K,ROW())</f>
        <v xml:space="preserve">  </v>
      </c>
      <c r="E2101" s="19">
        <f>INDEX([1]Calculation!$I:$I,ROW())</f>
        <v>0</v>
      </c>
      <c r="F2101" s="12">
        <f>ROUND(INDEX([1]Calculation!AL:AL,ROW()),1)</f>
        <v>0</v>
      </c>
      <c r="G2101" s="8">
        <f>ROUND(INDEX([1]Calculation!L:L,ROW()),0)</f>
        <v>0</v>
      </c>
      <c r="H2101" s="8">
        <f>ROUND(INDEX([1]Calculation!M:M,ROW()),0)</f>
        <v>0</v>
      </c>
      <c r="I2101" s="8">
        <f>ROUND(INDEX([1]Calculation!N:N,ROW()),0)</f>
        <v>0</v>
      </c>
      <c r="J2101" s="8">
        <f>ROUND(INDEX([1]Calculation!O:O,ROW()),0)</f>
        <v>0</v>
      </c>
      <c r="K2101" s="8">
        <f>ROUND(INDEX([1]Calculation!P:P,ROW()),0)</f>
        <v>0</v>
      </c>
      <c r="L2101" s="8">
        <f>ROUND(INDEX([1]Calculation!Q:Q,ROW()),0)</f>
        <v>0</v>
      </c>
      <c r="M2101" s="8">
        <f>ROUND(INDEX([1]Calculation!R:R,ROW()),0)</f>
        <v>0</v>
      </c>
      <c r="N2101" s="8">
        <f>ROUND(INDEX([1]Calculation!S:S,ROW()),0)</f>
        <v>0</v>
      </c>
      <c r="O2101" s="8">
        <f>ROUND(INDEX([1]Calculation!T:T,ROW()),0)</f>
        <v>0</v>
      </c>
      <c r="P2101" s="8">
        <f>INDEX([1]Calculation!CB:CB,ROW())</f>
        <v>0</v>
      </c>
    </row>
    <row r="2102" spans="1:16">
      <c r="A2102">
        <f>INDEX([1]Calculation!$F:$F,ROW())</f>
        <v>0</v>
      </c>
      <c r="B2102">
        <f>INDEX([1]Calculation!$D:$D,ROW())</f>
        <v>0</v>
      </c>
      <c r="C2102" t="str">
        <f>IF(INDEX([1]Calculation!$G:$G,ROW())=0,"-",INDEX([1]Calculation!$G:$G,ROW()))</f>
        <v>-</v>
      </c>
      <c r="D2102" t="str">
        <f>INDEX([1]Calculation!$J:$J,ROW())&amp;"  "&amp;INDEX([1]Calculation!$K:$K,ROW())</f>
        <v xml:space="preserve">  </v>
      </c>
      <c r="E2102" s="19">
        <f>INDEX([1]Calculation!$I:$I,ROW())</f>
        <v>0</v>
      </c>
      <c r="F2102" s="12">
        <f>ROUND(INDEX([1]Calculation!AL:AL,ROW()),1)</f>
        <v>0</v>
      </c>
      <c r="G2102" s="8">
        <f>ROUND(INDEX([1]Calculation!L:L,ROW()),0)</f>
        <v>0</v>
      </c>
      <c r="H2102" s="8">
        <f>ROUND(INDEX([1]Calculation!M:M,ROW()),0)</f>
        <v>0</v>
      </c>
      <c r="I2102" s="8">
        <f>ROUND(INDEX([1]Calculation!N:N,ROW()),0)</f>
        <v>0</v>
      </c>
      <c r="J2102" s="8">
        <f>ROUND(INDEX([1]Calculation!O:O,ROW()),0)</f>
        <v>0</v>
      </c>
      <c r="K2102" s="8">
        <f>ROUND(INDEX([1]Calculation!P:P,ROW()),0)</f>
        <v>0</v>
      </c>
      <c r="L2102" s="8">
        <f>ROUND(INDEX([1]Calculation!Q:Q,ROW()),0)</f>
        <v>0</v>
      </c>
      <c r="M2102" s="8">
        <f>ROUND(INDEX([1]Calculation!R:R,ROW()),0)</f>
        <v>0</v>
      </c>
      <c r="N2102" s="8">
        <f>ROUND(INDEX([1]Calculation!S:S,ROW()),0)</f>
        <v>0</v>
      </c>
      <c r="O2102" s="8">
        <f>ROUND(INDEX([1]Calculation!T:T,ROW()),0)</f>
        <v>0</v>
      </c>
      <c r="P2102" s="8">
        <f>INDEX([1]Calculation!CB:CB,ROW())</f>
        <v>0</v>
      </c>
    </row>
    <row r="2103" spans="1:16">
      <c r="A2103">
        <f>INDEX([1]Calculation!$F:$F,ROW())</f>
        <v>0</v>
      </c>
      <c r="B2103">
        <f>INDEX([1]Calculation!$D:$D,ROW())</f>
        <v>0</v>
      </c>
      <c r="C2103" t="str">
        <f>IF(INDEX([1]Calculation!$G:$G,ROW())=0,"-",INDEX([1]Calculation!$G:$G,ROW()))</f>
        <v>-</v>
      </c>
      <c r="D2103" t="str">
        <f>INDEX([1]Calculation!$J:$J,ROW())&amp;"  "&amp;INDEX([1]Calculation!$K:$K,ROW())</f>
        <v xml:space="preserve">  </v>
      </c>
      <c r="E2103" s="19">
        <f>INDEX([1]Calculation!$I:$I,ROW())</f>
        <v>0</v>
      </c>
      <c r="F2103" s="12">
        <f>ROUND(INDEX([1]Calculation!AL:AL,ROW()),1)</f>
        <v>0</v>
      </c>
      <c r="G2103" s="8">
        <f>ROUND(INDEX([1]Calculation!L:L,ROW()),0)</f>
        <v>0</v>
      </c>
      <c r="H2103" s="8">
        <f>ROUND(INDEX([1]Calculation!M:M,ROW()),0)</f>
        <v>0</v>
      </c>
      <c r="I2103" s="8">
        <f>ROUND(INDEX([1]Calculation!N:N,ROW()),0)</f>
        <v>0</v>
      </c>
      <c r="J2103" s="8">
        <f>ROUND(INDEX([1]Calculation!O:O,ROW()),0)</f>
        <v>0</v>
      </c>
      <c r="K2103" s="8">
        <f>ROUND(INDEX([1]Calculation!P:P,ROW()),0)</f>
        <v>0</v>
      </c>
      <c r="L2103" s="8">
        <f>ROUND(INDEX([1]Calculation!Q:Q,ROW()),0)</f>
        <v>0</v>
      </c>
      <c r="M2103" s="8">
        <f>ROUND(INDEX([1]Calculation!R:R,ROW()),0)</f>
        <v>0</v>
      </c>
      <c r="N2103" s="8">
        <f>ROUND(INDEX([1]Calculation!S:S,ROW()),0)</f>
        <v>0</v>
      </c>
      <c r="O2103" s="8">
        <f>ROUND(INDEX([1]Calculation!T:T,ROW()),0)</f>
        <v>0</v>
      </c>
      <c r="P2103" s="8">
        <f>INDEX([1]Calculation!CB:CB,ROW())</f>
        <v>0</v>
      </c>
    </row>
    <row r="2104" spans="1:16">
      <c r="A2104">
        <f>INDEX([1]Calculation!$F:$F,ROW())</f>
        <v>0</v>
      </c>
      <c r="B2104">
        <f>INDEX([1]Calculation!$D:$D,ROW())</f>
        <v>0</v>
      </c>
      <c r="C2104" t="str">
        <f>IF(INDEX([1]Calculation!$G:$G,ROW())=0,"-",INDEX([1]Calculation!$G:$G,ROW()))</f>
        <v>-</v>
      </c>
      <c r="D2104" t="str">
        <f>INDEX([1]Calculation!$J:$J,ROW())&amp;"  "&amp;INDEX([1]Calculation!$K:$K,ROW())</f>
        <v xml:space="preserve">  </v>
      </c>
      <c r="E2104" s="19">
        <f>INDEX([1]Calculation!$I:$I,ROW())</f>
        <v>0</v>
      </c>
      <c r="F2104" s="12">
        <f>ROUND(INDEX([1]Calculation!AL:AL,ROW()),1)</f>
        <v>0</v>
      </c>
      <c r="G2104" s="8">
        <f>ROUND(INDEX([1]Calculation!L:L,ROW()),0)</f>
        <v>0</v>
      </c>
      <c r="H2104" s="8">
        <f>ROUND(INDEX([1]Calculation!M:M,ROW()),0)</f>
        <v>0</v>
      </c>
      <c r="I2104" s="8">
        <f>ROUND(INDEX([1]Calculation!N:N,ROW()),0)</f>
        <v>0</v>
      </c>
      <c r="J2104" s="8">
        <f>ROUND(INDEX([1]Calculation!O:O,ROW()),0)</f>
        <v>0</v>
      </c>
      <c r="K2104" s="8">
        <f>ROUND(INDEX([1]Calculation!P:P,ROW()),0)</f>
        <v>0</v>
      </c>
      <c r="L2104" s="8">
        <f>ROUND(INDEX([1]Calculation!Q:Q,ROW()),0)</f>
        <v>0</v>
      </c>
      <c r="M2104" s="8">
        <f>ROUND(INDEX([1]Calculation!R:R,ROW()),0)</f>
        <v>0</v>
      </c>
      <c r="N2104" s="8">
        <f>ROUND(INDEX([1]Calculation!S:S,ROW()),0)</f>
        <v>0</v>
      </c>
      <c r="O2104" s="8">
        <f>ROUND(INDEX([1]Calculation!T:T,ROW()),0)</f>
        <v>0</v>
      </c>
      <c r="P2104" s="8">
        <f>INDEX([1]Calculation!CB:CB,ROW())</f>
        <v>0</v>
      </c>
    </row>
    <row r="2105" spans="1:16">
      <c r="A2105">
        <f>INDEX([1]Calculation!$F:$F,ROW())</f>
        <v>0</v>
      </c>
      <c r="B2105">
        <f>INDEX([1]Calculation!$D:$D,ROW())</f>
        <v>0</v>
      </c>
      <c r="C2105" t="str">
        <f>IF(INDEX([1]Calculation!$G:$G,ROW())=0,"-",INDEX([1]Calculation!$G:$G,ROW()))</f>
        <v>-</v>
      </c>
      <c r="D2105" t="str">
        <f>INDEX([1]Calculation!$J:$J,ROW())&amp;"  "&amp;INDEX([1]Calculation!$K:$K,ROW())</f>
        <v xml:space="preserve">  </v>
      </c>
      <c r="E2105" s="19">
        <f>INDEX([1]Calculation!$I:$I,ROW())</f>
        <v>0</v>
      </c>
      <c r="F2105" s="12">
        <f>ROUND(INDEX([1]Calculation!AL:AL,ROW()),1)</f>
        <v>0</v>
      </c>
      <c r="G2105" s="8">
        <f>ROUND(INDEX([1]Calculation!L:L,ROW()),0)</f>
        <v>0</v>
      </c>
      <c r="H2105" s="8">
        <f>ROUND(INDEX([1]Calculation!M:M,ROW()),0)</f>
        <v>0</v>
      </c>
      <c r="I2105" s="8">
        <f>ROUND(INDEX([1]Calculation!N:N,ROW()),0)</f>
        <v>0</v>
      </c>
      <c r="J2105" s="8">
        <f>ROUND(INDEX([1]Calculation!O:O,ROW()),0)</f>
        <v>0</v>
      </c>
      <c r="K2105" s="8">
        <f>ROUND(INDEX([1]Calculation!P:P,ROW()),0)</f>
        <v>0</v>
      </c>
      <c r="L2105" s="8">
        <f>ROUND(INDEX([1]Calculation!Q:Q,ROW()),0)</f>
        <v>0</v>
      </c>
      <c r="M2105" s="8">
        <f>ROUND(INDEX([1]Calculation!R:R,ROW()),0)</f>
        <v>0</v>
      </c>
      <c r="N2105" s="8">
        <f>ROUND(INDEX([1]Calculation!S:S,ROW()),0)</f>
        <v>0</v>
      </c>
      <c r="O2105" s="8">
        <f>ROUND(INDEX([1]Calculation!T:T,ROW()),0)</f>
        <v>0</v>
      </c>
      <c r="P2105" s="8">
        <f>INDEX([1]Calculation!CB:CB,ROW())</f>
        <v>0</v>
      </c>
    </row>
    <row r="2106" spans="1:16">
      <c r="A2106">
        <f>INDEX([1]Calculation!$F:$F,ROW())</f>
        <v>0</v>
      </c>
      <c r="B2106">
        <f>INDEX([1]Calculation!$D:$D,ROW())</f>
        <v>0</v>
      </c>
      <c r="C2106" t="str">
        <f>IF(INDEX([1]Calculation!$G:$G,ROW())=0,"-",INDEX([1]Calculation!$G:$G,ROW()))</f>
        <v>-</v>
      </c>
      <c r="D2106" t="str">
        <f>INDEX([1]Calculation!$J:$J,ROW())&amp;"  "&amp;INDEX([1]Calculation!$K:$K,ROW())</f>
        <v xml:space="preserve">  </v>
      </c>
      <c r="E2106" s="19">
        <f>INDEX([1]Calculation!$I:$I,ROW())</f>
        <v>0</v>
      </c>
      <c r="F2106" s="12">
        <f>ROUND(INDEX([1]Calculation!AL:AL,ROW()),1)</f>
        <v>0</v>
      </c>
      <c r="G2106" s="8">
        <f>ROUND(INDEX([1]Calculation!L:L,ROW()),0)</f>
        <v>0</v>
      </c>
      <c r="H2106" s="8">
        <f>ROUND(INDEX([1]Calculation!M:M,ROW()),0)</f>
        <v>0</v>
      </c>
      <c r="I2106" s="8">
        <f>ROUND(INDEX([1]Calculation!N:N,ROW()),0)</f>
        <v>0</v>
      </c>
      <c r="J2106" s="8">
        <f>ROUND(INDEX([1]Calculation!O:O,ROW()),0)</f>
        <v>0</v>
      </c>
      <c r="K2106" s="8">
        <f>ROUND(INDEX([1]Calculation!P:P,ROW()),0)</f>
        <v>0</v>
      </c>
      <c r="L2106" s="8">
        <f>ROUND(INDEX([1]Calculation!Q:Q,ROW()),0)</f>
        <v>0</v>
      </c>
      <c r="M2106" s="8">
        <f>ROUND(INDEX([1]Calculation!R:R,ROW()),0)</f>
        <v>0</v>
      </c>
      <c r="N2106" s="8">
        <f>ROUND(INDEX([1]Calculation!S:S,ROW()),0)</f>
        <v>0</v>
      </c>
      <c r="O2106" s="8">
        <f>ROUND(INDEX([1]Calculation!T:T,ROW()),0)</f>
        <v>0</v>
      </c>
      <c r="P2106" s="8">
        <f>INDEX([1]Calculation!CB:CB,ROW())</f>
        <v>0</v>
      </c>
    </row>
    <row r="2107" spans="1:16">
      <c r="A2107">
        <f>INDEX([1]Calculation!$F:$F,ROW())</f>
        <v>0</v>
      </c>
      <c r="B2107">
        <f>INDEX([1]Calculation!$D:$D,ROW())</f>
        <v>0</v>
      </c>
      <c r="C2107" t="str">
        <f>IF(INDEX([1]Calculation!$G:$G,ROW())=0,"-",INDEX([1]Calculation!$G:$G,ROW()))</f>
        <v>-</v>
      </c>
      <c r="D2107" t="str">
        <f>INDEX([1]Calculation!$J:$J,ROW())&amp;"  "&amp;INDEX([1]Calculation!$K:$K,ROW())</f>
        <v xml:space="preserve">  </v>
      </c>
      <c r="E2107" s="19">
        <f>INDEX([1]Calculation!$I:$I,ROW())</f>
        <v>0</v>
      </c>
      <c r="F2107" s="12">
        <f>ROUND(INDEX([1]Calculation!AL:AL,ROW()),1)</f>
        <v>0</v>
      </c>
      <c r="G2107" s="8">
        <f>ROUND(INDEX([1]Calculation!L:L,ROW()),0)</f>
        <v>0</v>
      </c>
      <c r="H2107" s="8">
        <f>ROUND(INDEX([1]Calculation!M:M,ROW()),0)</f>
        <v>0</v>
      </c>
      <c r="I2107" s="8">
        <f>ROUND(INDEX([1]Calculation!N:N,ROW()),0)</f>
        <v>0</v>
      </c>
      <c r="J2107" s="8">
        <f>ROUND(INDEX([1]Calculation!O:O,ROW()),0)</f>
        <v>0</v>
      </c>
      <c r="K2107" s="8">
        <f>ROUND(INDEX([1]Calculation!P:P,ROW()),0)</f>
        <v>0</v>
      </c>
      <c r="L2107" s="8">
        <f>ROUND(INDEX([1]Calculation!Q:Q,ROW()),0)</f>
        <v>0</v>
      </c>
      <c r="M2107" s="8">
        <f>ROUND(INDEX([1]Calculation!R:R,ROW()),0)</f>
        <v>0</v>
      </c>
      <c r="N2107" s="8">
        <f>ROUND(INDEX([1]Calculation!S:S,ROW()),0)</f>
        <v>0</v>
      </c>
      <c r="O2107" s="8">
        <f>ROUND(INDEX([1]Calculation!T:T,ROW()),0)</f>
        <v>0</v>
      </c>
      <c r="P2107" s="8">
        <f>INDEX([1]Calculation!CB:CB,ROW())</f>
        <v>0</v>
      </c>
    </row>
    <row r="2108" spans="1:16">
      <c r="A2108">
        <f>INDEX([1]Calculation!$F:$F,ROW())</f>
        <v>0</v>
      </c>
      <c r="B2108">
        <f>INDEX([1]Calculation!$D:$D,ROW())</f>
        <v>0</v>
      </c>
      <c r="C2108" t="str">
        <f>IF(INDEX([1]Calculation!$G:$G,ROW())=0,"-",INDEX([1]Calculation!$G:$G,ROW()))</f>
        <v>-</v>
      </c>
      <c r="D2108" t="str">
        <f>INDEX([1]Calculation!$J:$J,ROW())&amp;"  "&amp;INDEX([1]Calculation!$K:$K,ROW())</f>
        <v xml:space="preserve">  </v>
      </c>
      <c r="E2108" s="19">
        <f>INDEX([1]Calculation!$I:$I,ROW())</f>
        <v>0</v>
      </c>
      <c r="F2108" s="12">
        <f>ROUND(INDEX([1]Calculation!AL:AL,ROW()),1)</f>
        <v>0</v>
      </c>
      <c r="G2108" s="8">
        <f>ROUND(INDEX([1]Calculation!L:L,ROW()),0)</f>
        <v>0</v>
      </c>
      <c r="H2108" s="8">
        <f>ROUND(INDEX([1]Calculation!M:M,ROW()),0)</f>
        <v>0</v>
      </c>
      <c r="I2108" s="8">
        <f>ROUND(INDEX([1]Calculation!N:N,ROW()),0)</f>
        <v>0</v>
      </c>
      <c r="J2108" s="8">
        <f>ROUND(INDEX([1]Calculation!O:O,ROW()),0)</f>
        <v>0</v>
      </c>
      <c r="K2108" s="8">
        <f>ROUND(INDEX([1]Calculation!P:P,ROW()),0)</f>
        <v>0</v>
      </c>
      <c r="L2108" s="8">
        <f>ROUND(INDEX([1]Calculation!Q:Q,ROW()),0)</f>
        <v>0</v>
      </c>
      <c r="M2108" s="8">
        <f>ROUND(INDEX([1]Calculation!R:R,ROW()),0)</f>
        <v>0</v>
      </c>
      <c r="N2108" s="8">
        <f>ROUND(INDEX([1]Calculation!S:S,ROW()),0)</f>
        <v>0</v>
      </c>
      <c r="O2108" s="8">
        <f>ROUND(INDEX([1]Calculation!T:T,ROW()),0)</f>
        <v>0</v>
      </c>
      <c r="P2108" s="8">
        <f>INDEX([1]Calculation!CB:CB,ROW())</f>
        <v>0</v>
      </c>
    </row>
    <row r="2109" spans="1:16">
      <c r="A2109">
        <f>INDEX([1]Calculation!$F:$F,ROW())</f>
        <v>0</v>
      </c>
      <c r="B2109">
        <f>INDEX([1]Calculation!$D:$D,ROW())</f>
        <v>0</v>
      </c>
      <c r="C2109" t="str">
        <f>IF(INDEX([1]Calculation!$G:$G,ROW())=0,"-",INDEX([1]Calculation!$G:$G,ROW()))</f>
        <v>-</v>
      </c>
      <c r="D2109" t="str">
        <f>INDEX([1]Calculation!$J:$J,ROW())&amp;"  "&amp;INDEX([1]Calculation!$K:$K,ROW())</f>
        <v xml:space="preserve">  </v>
      </c>
      <c r="E2109" s="19">
        <f>INDEX([1]Calculation!$I:$I,ROW())</f>
        <v>0</v>
      </c>
      <c r="F2109" s="12">
        <f>ROUND(INDEX([1]Calculation!AL:AL,ROW()),1)</f>
        <v>0</v>
      </c>
      <c r="G2109" s="8">
        <f>ROUND(INDEX([1]Calculation!L:L,ROW()),0)</f>
        <v>0</v>
      </c>
      <c r="H2109" s="8">
        <f>ROUND(INDEX([1]Calculation!M:M,ROW()),0)</f>
        <v>0</v>
      </c>
      <c r="I2109" s="8">
        <f>ROUND(INDEX([1]Calculation!N:N,ROW()),0)</f>
        <v>0</v>
      </c>
      <c r="J2109" s="8">
        <f>ROUND(INDEX([1]Calculation!O:O,ROW()),0)</f>
        <v>0</v>
      </c>
      <c r="K2109" s="8">
        <f>ROUND(INDEX([1]Calculation!P:P,ROW()),0)</f>
        <v>0</v>
      </c>
      <c r="L2109" s="8">
        <f>ROUND(INDEX([1]Calculation!Q:Q,ROW()),0)</f>
        <v>0</v>
      </c>
      <c r="M2109" s="8">
        <f>ROUND(INDEX([1]Calculation!R:R,ROW()),0)</f>
        <v>0</v>
      </c>
      <c r="N2109" s="8">
        <f>ROUND(INDEX([1]Calculation!S:S,ROW()),0)</f>
        <v>0</v>
      </c>
      <c r="O2109" s="8">
        <f>ROUND(INDEX([1]Calculation!T:T,ROW()),0)</f>
        <v>0</v>
      </c>
      <c r="P2109" s="8">
        <f>INDEX([1]Calculation!CB:CB,ROW())</f>
        <v>0</v>
      </c>
    </row>
    <row r="2110" spans="1:16">
      <c r="A2110">
        <f>INDEX([1]Calculation!$F:$F,ROW())</f>
        <v>0</v>
      </c>
      <c r="B2110">
        <f>INDEX([1]Calculation!$D:$D,ROW())</f>
        <v>0</v>
      </c>
      <c r="C2110" t="str">
        <f>IF(INDEX([1]Calculation!$G:$G,ROW())=0,"-",INDEX([1]Calculation!$G:$G,ROW()))</f>
        <v>-</v>
      </c>
      <c r="D2110" t="str">
        <f>INDEX([1]Calculation!$J:$J,ROW())&amp;"  "&amp;INDEX([1]Calculation!$K:$K,ROW())</f>
        <v xml:space="preserve">  </v>
      </c>
      <c r="E2110" s="19">
        <f>INDEX([1]Calculation!$I:$I,ROW())</f>
        <v>0</v>
      </c>
      <c r="F2110" s="12">
        <f>ROUND(INDEX([1]Calculation!AL:AL,ROW()),1)</f>
        <v>0</v>
      </c>
      <c r="G2110" s="8">
        <f>ROUND(INDEX([1]Calculation!L:L,ROW()),0)</f>
        <v>0</v>
      </c>
      <c r="H2110" s="8">
        <f>ROUND(INDEX([1]Calculation!M:M,ROW()),0)</f>
        <v>0</v>
      </c>
      <c r="I2110" s="8">
        <f>ROUND(INDEX([1]Calculation!N:N,ROW()),0)</f>
        <v>0</v>
      </c>
      <c r="J2110" s="8">
        <f>ROUND(INDEX([1]Calculation!O:O,ROW()),0)</f>
        <v>0</v>
      </c>
      <c r="K2110" s="8">
        <f>ROUND(INDEX([1]Calculation!P:P,ROW()),0)</f>
        <v>0</v>
      </c>
      <c r="L2110" s="8">
        <f>ROUND(INDEX([1]Calculation!Q:Q,ROW()),0)</f>
        <v>0</v>
      </c>
      <c r="M2110" s="8">
        <f>ROUND(INDEX([1]Calculation!R:R,ROW()),0)</f>
        <v>0</v>
      </c>
      <c r="N2110" s="8">
        <f>ROUND(INDEX([1]Calculation!S:S,ROW()),0)</f>
        <v>0</v>
      </c>
      <c r="O2110" s="8">
        <f>ROUND(INDEX([1]Calculation!T:T,ROW()),0)</f>
        <v>0</v>
      </c>
      <c r="P2110" s="8">
        <f>INDEX([1]Calculation!CB:CB,ROW())</f>
        <v>0</v>
      </c>
    </row>
    <row r="2111" spans="1:16">
      <c r="A2111">
        <f>INDEX([1]Calculation!$F:$F,ROW())</f>
        <v>0</v>
      </c>
      <c r="B2111">
        <f>INDEX([1]Calculation!$D:$D,ROW())</f>
        <v>0</v>
      </c>
      <c r="C2111" t="str">
        <f>IF(INDEX([1]Calculation!$G:$G,ROW())=0,"-",INDEX([1]Calculation!$G:$G,ROW()))</f>
        <v>-</v>
      </c>
      <c r="D2111" t="str">
        <f>INDEX([1]Calculation!$J:$J,ROW())&amp;"  "&amp;INDEX([1]Calculation!$K:$K,ROW())</f>
        <v xml:space="preserve">  </v>
      </c>
      <c r="E2111" s="19">
        <f>INDEX([1]Calculation!$I:$I,ROW())</f>
        <v>0</v>
      </c>
      <c r="F2111" s="12">
        <f>ROUND(INDEX([1]Calculation!AL:AL,ROW()),1)</f>
        <v>0</v>
      </c>
      <c r="G2111" s="8">
        <f>ROUND(INDEX([1]Calculation!L:L,ROW()),0)</f>
        <v>0</v>
      </c>
      <c r="H2111" s="8">
        <f>ROUND(INDEX([1]Calculation!M:M,ROW()),0)</f>
        <v>0</v>
      </c>
      <c r="I2111" s="8">
        <f>ROUND(INDEX([1]Calculation!N:N,ROW()),0)</f>
        <v>0</v>
      </c>
      <c r="J2111" s="8">
        <f>ROUND(INDEX([1]Calculation!O:O,ROW()),0)</f>
        <v>0</v>
      </c>
      <c r="K2111" s="8">
        <f>ROUND(INDEX([1]Calculation!P:P,ROW()),0)</f>
        <v>0</v>
      </c>
      <c r="L2111" s="8">
        <f>ROUND(INDEX([1]Calculation!Q:Q,ROW()),0)</f>
        <v>0</v>
      </c>
      <c r="M2111" s="8">
        <f>ROUND(INDEX([1]Calculation!R:R,ROW()),0)</f>
        <v>0</v>
      </c>
      <c r="N2111" s="8">
        <f>ROUND(INDEX([1]Calculation!S:S,ROW()),0)</f>
        <v>0</v>
      </c>
      <c r="O2111" s="8">
        <f>ROUND(INDEX([1]Calculation!T:T,ROW()),0)</f>
        <v>0</v>
      </c>
      <c r="P2111" s="8">
        <f>INDEX([1]Calculation!CB:CB,ROW())</f>
        <v>0</v>
      </c>
    </row>
    <row r="2112" spans="1:16">
      <c r="A2112">
        <f>INDEX([1]Calculation!$F:$F,ROW())</f>
        <v>0</v>
      </c>
      <c r="B2112">
        <f>INDEX([1]Calculation!$D:$D,ROW())</f>
        <v>0</v>
      </c>
      <c r="C2112" t="str">
        <f>IF(INDEX([1]Calculation!$G:$G,ROW())=0,"-",INDEX([1]Calculation!$G:$G,ROW()))</f>
        <v>-</v>
      </c>
      <c r="D2112" t="str">
        <f>INDEX([1]Calculation!$J:$J,ROW())&amp;"  "&amp;INDEX([1]Calculation!$K:$K,ROW())</f>
        <v xml:space="preserve">  </v>
      </c>
      <c r="E2112" s="19">
        <f>INDEX([1]Calculation!$I:$I,ROW())</f>
        <v>0</v>
      </c>
      <c r="F2112" s="12">
        <f>ROUND(INDEX([1]Calculation!AL:AL,ROW()),1)</f>
        <v>0</v>
      </c>
      <c r="G2112" s="8">
        <f>ROUND(INDEX([1]Calculation!L:L,ROW()),0)</f>
        <v>0</v>
      </c>
      <c r="H2112" s="8">
        <f>ROUND(INDEX([1]Calculation!M:M,ROW()),0)</f>
        <v>0</v>
      </c>
      <c r="I2112" s="8">
        <f>ROUND(INDEX([1]Calculation!N:N,ROW()),0)</f>
        <v>0</v>
      </c>
      <c r="J2112" s="8">
        <f>ROUND(INDEX([1]Calculation!O:O,ROW()),0)</f>
        <v>0</v>
      </c>
      <c r="K2112" s="8">
        <f>ROUND(INDEX([1]Calculation!P:P,ROW()),0)</f>
        <v>0</v>
      </c>
      <c r="L2112" s="8">
        <f>ROUND(INDEX([1]Calculation!Q:Q,ROW()),0)</f>
        <v>0</v>
      </c>
      <c r="M2112" s="8">
        <f>ROUND(INDEX([1]Calculation!R:R,ROW()),0)</f>
        <v>0</v>
      </c>
      <c r="N2112" s="8">
        <f>ROUND(INDEX([1]Calculation!S:S,ROW()),0)</f>
        <v>0</v>
      </c>
      <c r="O2112" s="8">
        <f>ROUND(INDEX([1]Calculation!T:T,ROW()),0)</f>
        <v>0</v>
      </c>
      <c r="P2112" s="8">
        <f>INDEX([1]Calculation!CB:CB,ROW())</f>
        <v>0</v>
      </c>
    </row>
    <row r="2113" spans="1:16">
      <c r="A2113">
        <f>INDEX([1]Calculation!$F:$F,ROW())</f>
        <v>0</v>
      </c>
      <c r="B2113">
        <f>INDEX([1]Calculation!$D:$D,ROW())</f>
        <v>0</v>
      </c>
      <c r="C2113" t="str">
        <f>IF(INDEX([1]Calculation!$G:$G,ROW())=0,"-",INDEX([1]Calculation!$G:$G,ROW()))</f>
        <v>-</v>
      </c>
      <c r="D2113" t="str">
        <f>INDEX([1]Calculation!$J:$J,ROW())&amp;"  "&amp;INDEX([1]Calculation!$K:$K,ROW())</f>
        <v xml:space="preserve">  </v>
      </c>
      <c r="E2113" s="19">
        <f>INDEX([1]Calculation!$I:$I,ROW())</f>
        <v>0</v>
      </c>
      <c r="F2113" s="12">
        <f>ROUND(INDEX([1]Calculation!AL:AL,ROW()),1)</f>
        <v>0</v>
      </c>
      <c r="G2113" s="8">
        <f>ROUND(INDEX([1]Calculation!L:L,ROW()),0)</f>
        <v>0</v>
      </c>
      <c r="H2113" s="8">
        <f>ROUND(INDEX([1]Calculation!M:M,ROW()),0)</f>
        <v>0</v>
      </c>
      <c r="I2113" s="8">
        <f>ROUND(INDEX([1]Calculation!N:N,ROW()),0)</f>
        <v>0</v>
      </c>
      <c r="J2113" s="8">
        <f>ROUND(INDEX([1]Calculation!O:O,ROW()),0)</f>
        <v>0</v>
      </c>
      <c r="K2113" s="8">
        <f>ROUND(INDEX([1]Calculation!P:P,ROW()),0)</f>
        <v>0</v>
      </c>
      <c r="L2113" s="8">
        <f>ROUND(INDEX([1]Calculation!Q:Q,ROW()),0)</f>
        <v>0</v>
      </c>
      <c r="M2113" s="8">
        <f>ROUND(INDEX([1]Calculation!R:R,ROW()),0)</f>
        <v>0</v>
      </c>
      <c r="N2113" s="8">
        <f>ROUND(INDEX([1]Calculation!S:S,ROW()),0)</f>
        <v>0</v>
      </c>
      <c r="O2113" s="8">
        <f>ROUND(INDEX([1]Calculation!T:T,ROW()),0)</f>
        <v>0</v>
      </c>
      <c r="P2113" s="8">
        <f>INDEX([1]Calculation!CB:CB,ROW())</f>
        <v>0</v>
      </c>
    </row>
    <row r="2114" spans="1:16">
      <c r="A2114">
        <f>INDEX([1]Calculation!$F:$F,ROW())</f>
        <v>0</v>
      </c>
      <c r="B2114">
        <f>INDEX([1]Calculation!$D:$D,ROW())</f>
        <v>0</v>
      </c>
      <c r="C2114" t="str">
        <f>IF(INDEX([1]Calculation!$G:$G,ROW())=0,"-",INDEX([1]Calculation!$G:$G,ROW()))</f>
        <v>-</v>
      </c>
      <c r="D2114" t="str">
        <f>INDEX([1]Calculation!$J:$J,ROW())&amp;"  "&amp;INDEX([1]Calculation!$K:$K,ROW())</f>
        <v xml:space="preserve">  </v>
      </c>
      <c r="E2114" s="19">
        <f>INDEX([1]Calculation!$I:$I,ROW())</f>
        <v>0</v>
      </c>
      <c r="F2114" s="12">
        <f>ROUND(INDEX([1]Calculation!AL:AL,ROW()),1)</f>
        <v>0</v>
      </c>
      <c r="G2114" s="8">
        <f>ROUND(INDEX([1]Calculation!L:L,ROW()),0)</f>
        <v>0</v>
      </c>
      <c r="H2114" s="8">
        <f>ROUND(INDEX([1]Calculation!M:M,ROW()),0)</f>
        <v>0</v>
      </c>
      <c r="I2114" s="8">
        <f>ROUND(INDEX([1]Calculation!N:N,ROW()),0)</f>
        <v>0</v>
      </c>
      <c r="J2114" s="8">
        <f>ROUND(INDEX([1]Calculation!O:O,ROW()),0)</f>
        <v>0</v>
      </c>
      <c r="K2114" s="8">
        <f>ROUND(INDEX([1]Calculation!P:P,ROW()),0)</f>
        <v>0</v>
      </c>
      <c r="L2114" s="8">
        <f>ROUND(INDEX([1]Calculation!Q:Q,ROW()),0)</f>
        <v>0</v>
      </c>
      <c r="M2114" s="8">
        <f>ROUND(INDEX([1]Calculation!R:R,ROW()),0)</f>
        <v>0</v>
      </c>
      <c r="N2114" s="8">
        <f>ROUND(INDEX([1]Calculation!S:S,ROW()),0)</f>
        <v>0</v>
      </c>
      <c r="O2114" s="8">
        <f>ROUND(INDEX([1]Calculation!T:T,ROW()),0)</f>
        <v>0</v>
      </c>
      <c r="P2114" s="8">
        <f>INDEX([1]Calculation!CB:CB,ROW())</f>
        <v>0</v>
      </c>
    </row>
    <row r="2115" spans="1:16">
      <c r="A2115">
        <f>INDEX([1]Calculation!$F:$F,ROW())</f>
        <v>0</v>
      </c>
      <c r="B2115">
        <f>INDEX([1]Calculation!$D:$D,ROW())</f>
        <v>0</v>
      </c>
      <c r="C2115" t="str">
        <f>IF(INDEX([1]Calculation!$G:$G,ROW())=0,"-",INDEX([1]Calculation!$G:$G,ROW()))</f>
        <v>-</v>
      </c>
      <c r="D2115" t="str">
        <f>INDEX([1]Calculation!$J:$J,ROW())&amp;"  "&amp;INDEX([1]Calculation!$K:$K,ROW())</f>
        <v xml:space="preserve">  </v>
      </c>
      <c r="E2115" s="19">
        <f>INDEX([1]Calculation!$I:$I,ROW())</f>
        <v>0</v>
      </c>
      <c r="F2115" s="12">
        <f>ROUND(INDEX([1]Calculation!AL:AL,ROW()),1)</f>
        <v>0</v>
      </c>
      <c r="G2115" s="8">
        <f>ROUND(INDEX([1]Calculation!L:L,ROW()),0)</f>
        <v>0</v>
      </c>
      <c r="H2115" s="8">
        <f>ROUND(INDEX([1]Calculation!M:M,ROW()),0)</f>
        <v>0</v>
      </c>
      <c r="I2115" s="8">
        <f>ROUND(INDEX([1]Calculation!N:N,ROW()),0)</f>
        <v>0</v>
      </c>
      <c r="J2115" s="8">
        <f>ROUND(INDEX([1]Calculation!O:O,ROW()),0)</f>
        <v>0</v>
      </c>
      <c r="K2115" s="8">
        <f>ROUND(INDEX([1]Calculation!P:P,ROW()),0)</f>
        <v>0</v>
      </c>
      <c r="L2115" s="8">
        <f>ROUND(INDEX([1]Calculation!Q:Q,ROW()),0)</f>
        <v>0</v>
      </c>
      <c r="M2115" s="8">
        <f>ROUND(INDEX([1]Calculation!R:R,ROW()),0)</f>
        <v>0</v>
      </c>
      <c r="N2115" s="8">
        <f>ROUND(INDEX([1]Calculation!S:S,ROW()),0)</f>
        <v>0</v>
      </c>
      <c r="O2115" s="8">
        <f>ROUND(INDEX([1]Calculation!T:T,ROW()),0)</f>
        <v>0</v>
      </c>
      <c r="P2115" s="8">
        <f>INDEX([1]Calculation!CB:CB,ROW())</f>
        <v>0</v>
      </c>
    </row>
    <row r="2116" spans="1:16">
      <c r="A2116">
        <f>INDEX([1]Calculation!$F:$F,ROW())</f>
        <v>0</v>
      </c>
      <c r="B2116">
        <f>INDEX([1]Calculation!$D:$D,ROW())</f>
        <v>0</v>
      </c>
      <c r="C2116" t="str">
        <f>IF(INDEX([1]Calculation!$G:$G,ROW())=0,"-",INDEX([1]Calculation!$G:$G,ROW()))</f>
        <v>-</v>
      </c>
      <c r="D2116" t="str">
        <f>INDEX([1]Calculation!$J:$J,ROW())&amp;"  "&amp;INDEX([1]Calculation!$K:$K,ROW())</f>
        <v xml:space="preserve">  </v>
      </c>
      <c r="E2116" s="19">
        <f>INDEX([1]Calculation!$I:$I,ROW())</f>
        <v>0</v>
      </c>
      <c r="F2116" s="12">
        <f>ROUND(INDEX([1]Calculation!AL:AL,ROW()),1)</f>
        <v>0</v>
      </c>
      <c r="G2116" s="8">
        <f>ROUND(INDEX([1]Calculation!L:L,ROW()),0)</f>
        <v>0</v>
      </c>
      <c r="H2116" s="8">
        <f>ROUND(INDEX([1]Calculation!M:M,ROW()),0)</f>
        <v>0</v>
      </c>
      <c r="I2116" s="8">
        <f>ROUND(INDEX([1]Calculation!N:N,ROW()),0)</f>
        <v>0</v>
      </c>
      <c r="J2116" s="8">
        <f>ROUND(INDEX([1]Calculation!O:O,ROW()),0)</f>
        <v>0</v>
      </c>
      <c r="K2116" s="8">
        <f>ROUND(INDEX([1]Calculation!P:P,ROW()),0)</f>
        <v>0</v>
      </c>
      <c r="L2116" s="8">
        <f>ROUND(INDEX([1]Calculation!Q:Q,ROW()),0)</f>
        <v>0</v>
      </c>
      <c r="M2116" s="8">
        <f>ROUND(INDEX([1]Calculation!R:R,ROW()),0)</f>
        <v>0</v>
      </c>
      <c r="N2116" s="8">
        <f>ROUND(INDEX([1]Calculation!S:S,ROW()),0)</f>
        <v>0</v>
      </c>
      <c r="O2116" s="8">
        <f>ROUND(INDEX([1]Calculation!T:T,ROW()),0)</f>
        <v>0</v>
      </c>
      <c r="P2116" s="8">
        <f>INDEX([1]Calculation!CB:CB,ROW())</f>
        <v>0</v>
      </c>
    </row>
    <row r="2117" spans="1:16">
      <c r="A2117">
        <f>INDEX([1]Calculation!$F:$F,ROW())</f>
        <v>0</v>
      </c>
      <c r="B2117">
        <f>INDEX([1]Calculation!$D:$D,ROW())</f>
        <v>0</v>
      </c>
      <c r="C2117" t="str">
        <f>IF(INDEX([1]Calculation!$G:$G,ROW())=0,"-",INDEX([1]Calculation!$G:$G,ROW()))</f>
        <v>-</v>
      </c>
      <c r="D2117" t="str">
        <f>INDEX([1]Calculation!$J:$J,ROW())&amp;"  "&amp;INDEX([1]Calculation!$K:$K,ROW())</f>
        <v xml:space="preserve">  </v>
      </c>
      <c r="E2117" s="19">
        <f>INDEX([1]Calculation!$I:$I,ROW())</f>
        <v>0</v>
      </c>
      <c r="F2117" s="12">
        <f>ROUND(INDEX([1]Calculation!AL:AL,ROW()),1)</f>
        <v>0</v>
      </c>
      <c r="G2117" s="8">
        <f>ROUND(INDEX([1]Calculation!L:L,ROW()),0)</f>
        <v>0</v>
      </c>
      <c r="H2117" s="8">
        <f>ROUND(INDEX([1]Calculation!M:M,ROW()),0)</f>
        <v>0</v>
      </c>
      <c r="I2117" s="8">
        <f>ROUND(INDEX([1]Calculation!N:N,ROW()),0)</f>
        <v>0</v>
      </c>
      <c r="J2117" s="8">
        <f>ROUND(INDEX([1]Calculation!O:O,ROW()),0)</f>
        <v>0</v>
      </c>
      <c r="K2117" s="8">
        <f>ROUND(INDEX([1]Calculation!P:P,ROW()),0)</f>
        <v>0</v>
      </c>
      <c r="L2117" s="8">
        <f>ROUND(INDEX([1]Calculation!Q:Q,ROW()),0)</f>
        <v>0</v>
      </c>
      <c r="M2117" s="8">
        <f>ROUND(INDEX([1]Calculation!R:R,ROW()),0)</f>
        <v>0</v>
      </c>
      <c r="N2117" s="8">
        <f>ROUND(INDEX([1]Calculation!S:S,ROW()),0)</f>
        <v>0</v>
      </c>
      <c r="O2117" s="8">
        <f>ROUND(INDEX([1]Calculation!T:T,ROW()),0)</f>
        <v>0</v>
      </c>
      <c r="P2117" s="8">
        <f>INDEX([1]Calculation!CB:CB,ROW())</f>
        <v>0</v>
      </c>
    </row>
    <row r="2118" spans="1:16">
      <c r="A2118">
        <f>INDEX([1]Calculation!$F:$F,ROW())</f>
        <v>0</v>
      </c>
      <c r="B2118">
        <f>INDEX([1]Calculation!$D:$D,ROW())</f>
        <v>0</v>
      </c>
      <c r="C2118" t="str">
        <f>IF(INDEX([1]Calculation!$G:$G,ROW())=0,"-",INDEX([1]Calculation!$G:$G,ROW()))</f>
        <v>-</v>
      </c>
      <c r="D2118" t="str">
        <f>INDEX([1]Calculation!$J:$J,ROW())&amp;"  "&amp;INDEX([1]Calculation!$K:$K,ROW())</f>
        <v xml:space="preserve">  </v>
      </c>
      <c r="E2118" s="19">
        <f>INDEX([1]Calculation!$I:$I,ROW())</f>
        <v>0</v>
      </c>
      <c r="F2118" s="12">
        <f>ROUND(INDEX([1]Calculation!AL:AL,ROW()),1)</f>
        <v>0</v>
      </c>
      <c r="G2118" s="8">
        <f>ROUND(INDEX([1]Calculation!L:L,ROW()),0)</f>
        <v>0</v>
      </c>
      <c r="H2118" s="8">
        <f>ROUND(INDEX([1]Calculation!M:M,ROW()),0)</f>
        <v>0</v>
      </c>
      <c r="I2118" s="8">
        <f>ROUND(INDEX([1]Calculation!N:N,ROW()),0)</f>
        <v>0</v>
      </c>
      <c r="J2118" s="8">
        <f>ROUND(INDEX([1]Calculation!O:O,ROW()),0)</f>
        <v>0</v>
      </c>
      <c r="K2118" s="8">
        <f>ROUND(INDEX([1]Calculation!P:P,ROW()),0)</f>
        <v>0</v>
      </c>
      <c r="L2118" s="8">
        <f>ROUND(INDEX([1]Calculation!Q:Q,ROW()),0)</f>
        <v>0</v>
      </c>
      <c r="M2118" s="8">
        <f>ROUND(INDEX([1]Calculation!R:R,ROW()),0)</f>
        <v>0</v>
      </c>
      <c r="N2118" s="8">
        <f>ROUND(INDEX([1]Calculation!S:S,ROW()),0)</f>
        <v>0</v>
      </c>
      <c r="O2118" s="8">
        <f>ROUND(INDEX([1]Calculation!T:T,ROW()),0)</f>
        <v>0</v>
      </c>
      <c r="P2118" s="8">
        <f>INDEX([1]Calculation!CB:CB,ROW())</f>
        <v>0</v>
      </c>
    </row>
    <row r="2119" spans="1:16">
      <c r="A2119">
        <f>INDEX([1]Calculation!$F:$F,ROW())</f>
        <v>0</v>
      </c>
      <c r="B2119">
        <f>INDEX([1]Calculation!$D:$D,ROW())</f>
        <v>0</v>
      </c>
      <c r="C2119" t="str">
        <f>IF(INDEX([1]Calculation!$G:$G,ROW())=0,"-",INDEX([1]Calculation!$G:$G,ROW()))</f>
        <v>-</v>
      </c>
      <c r="D2119" t="str">
        <f>INDEX([1]Calculation!$J:$J,ROW())&amp;"  "&amp;INDEX([1]Calculation!$K:$K,ROW())</f>
        <v xml:space="preserve">  </v>
      </c>
      <c r="E2119" s="19">
        <f>INDEX([1]Calculation!$I:$I,ROW())</f>
        <v>0</v>
      </c>
      <c r="F2119" s="12">
        <f>ROUND(INDEX([1]Calculation!AL:AL,ROW()),1)</f>
        <v>0</v>
      </c>
      <c r="G2119" s="8">
        <f>ROUND(INDEX([1]Calculation!L:L,ROW()),0)</f>
        <v>0</v>
      </c>
      <c r="H2119" s="8">
        <f>ROUND(INDEX([1]Calculation!M:M,ROW()),0)</f>
        <v>0</v>
      </c>
      <c r="I2119" s="8">
        <f>ROUND(INDEX([1]Calculation!N:N,ROW()),0)</f>
        <v>0</v>
      </c>
      <c r="J2119" s="8">
        <f>ROUND(INDEX([1]Calculation!O:O,ROW()),0)</f>
        <v>0</v>
      </c>
      <c r="K2119" s="8">
        <f>ROUND(INDEX([1]Calculation!P:P,ROW()),0)</f>
        <v>0</v>
      </c>
      <c r="L2119" s="8">
        <f>ROUND(INDEX([1]Calculation!Q:Q,ROW()),0)</f>
        <v>0</v>
      </c>
      <c r="M2119" s="8">
        <f>ROUND(INDEX([1]Calculation!R:R,ROW()),0)</f>
        <v>0</v>
      </c>
      <c r="N2119" s="8">
        <f>ROUND(INDEX([1]Calculation!S:S,ROW()),0)</f>
        <v>0</v>
      </c>
      <c r="O2119" s="8">
        <f>ROUND(INDEX([1]Calculation!T:T,ROW()),0)</f>
        <v>0</v>
      </c>
      <c r="P2119" s="8">
        <f>INDEX([1]Calculation!CB:CB,ROW())</f>
        <v>0</v>
      </c>
    </row>
    <row r="2120" spans="1:16">
      <c r="A2120">
        <f>INDEX([1]Calculation!$F:$F,ROW())</f>
        <v>0</v>
      </c>
      <c r="B2120">
        <f>INDEX([1]Calculation!$D:$D,ROW())</f>
        <v>0</v>
      </c>
      <c r="C2120" t="str">
        <f>IF(INDEX([1]Calculation!$G:$G,ROW())=0,"-",INDEX([1]Calculation!$G:$G,ROW()))</f>
        <v>-</v>
      </c>
      <c r="D2120" t="str">
        <f>INDEX([1]Calculation!$J:$J,ROW())&amp;"  "&amp;INDEX([1]Calculation!$K:$K,ROW())</f>
        <v xml:space="preserve">  </v>
      </c>
      <c r="E2120" s="19">
        <f>INDEX([1]Calculation!$I:$I,ROW())</f>
        <v>0</v>
      </c>
      <c r="F2120" s="12">
        <f>ROUND(INDEX([1]Calculation!AL:AL,ROW()),1)</f>
        <v>0</v>
      </c>
      <c r="G2120" s="8">
        <f>ROUND(INDEX([1]Calculation!L:L,ROW()),0)</f>
        <v>0</v>
      </c>
      <c r="H2120" s="8">
        <f>ROUND(INDEX([1]Calculation!M:M,ROW()),0)</f>
        <v>0</v>
      </c>
      <c r="I2120" s="8">
        <f>ROUND(INDEX([1]Calculation!N:N,ROW()),0)</f>
        <v>0</v>
      </c>
      <c r="J2120" s="8">
        <f>ROUND(INDEX([1]Calculation!O:O,ROW()),0)</f>
        <v>0</v>
      </c>
      <c r="K2120" s="8">
        <f>ROUND(INDEX([1]Calculation!P:P,ROW()),0)</f>
        <v>0</v>
      </c>
      <c r="L2120" s="8">
        <f>ROUND(INDEX([1]Calculation!Q:Q,ROW()),0)</f>
        <v>0</v>
      </c>
      <c r="M2120" s="8">
        <f>ROUND(INDEX([1]Calculation!R:R,ROW()),0)</f>
        <v>0</v>
      </c>
      <c r="N2120" s="8">
        <f>ROUND(INDEX([1]Calculation!S:S,ROW()),0)</f>
        <v>0</v>
      </c>
      <c r="O2120" s="8">
        <f>ROUND(INDEX([1]Calculation!T:T,ROW()),0)</f>
        <v>0</v>
      </c>
      <c r="P2120" s="8">
        <f>INDEX([1]Calculation!CB:CB,ROW())</f>
        <v>0</v>
      </c>
    </row>
    <row r="2121" spans="1:16">
      <c r="A2121">
        <f>INDEX([1]Calculation!$F:$F,ROW())</f>
        <v>0</v>
      </c>
      <c r="B2121">
        <f>INDEX([1]Calculation!$D:$D,ROW())</f>
        <v>0</v>
      </c>
      <c r="C2121" t="str">
        <f>IF(INDEX([1]Calculation!$G:$G,ROW())=0,"-",INDEX([1]Calculation!$G:$G,ROW()))</f>
        <v>-</v>
      </c>
      <c r="D2121" t="str">
        <f>INDEX([1]Calculation!$J:$J,ROW())&amp;"  "&amp;INDEX([1]Calculation!$K:$K,ROW())</f>
        <v xml:space="preserve">  </v>
      </c>
      <c r="E2121" s="19">
        <f>INDEX([1]Calculation!$I:$I,ROW())</f>
        <v>0</v>
      </c>
      <c r="F2121" s="12">
        <f>ROUND(INDEX([1]Calculation!AL:AL,ROW()),1)</f>
        <v>0</v>
      </c>
      <c r="G2121" s="8">
        <f>ROUND(INDEX([1]Calculation!L:L,ROW()),0)</f>
        <v>0</v>
      </c>
      <c r="H2121" s="8">
        <f>ROUND(INDEX([1]Calculation!M:M,ROW()),0)</f>
        <v>0</v>
      </c>
      <c r="I2121" s="8">
        <f>ROUND(INDEX([1]Calculation!N:N,ROW()),0)</f>
        <v>0</v>
      </c>
      <c r="J2121" s="8">
        <f>ROUND(INDEX([1]Calculation!O:O,ROW()),0)</f>
        <v>0</v>
      </c>
      <c r="K2121" s="8">
        <f>ROUND(INDEX([1]Calculation!P:P,ROW()),0)</f>
        <v>0</v>
      </c>
      <c r="L2121" s="8">
        <f>ROUND(INDEX([1]Calculation!Q:Q,ROW()),0)</f>
        <v>0</v>
      </c>
      <c r="M2121" s="8">
        <f>ROUND(INDEX([1]Calculation!R:R,ROW()),0)</f>
        <v>0</v>
      </c>
      <c r="N2121" s="8">
        <f>ROUND(INDEX([1]Calculation!S:S,ROW()),0)</f>
        <v>0</v>
      </c>
      <c r="O2121" s="8">
        <f>ROUND(INDEX([1]Calculation!T:T,ROW()),0)</f>
        <v>0</v>
      </c>
      <c r="P2121" s="8">
        <f>INDEX([1]Calculation!CB:CB,ROW())</f>
        <v>0</v>
      </c>
    </row>
    <row r="2122" spans="1:16">
      <c r="A2122">
        <f>INDEX([1]Calculation!$F:$F,ROW())</f>
        <v>0</v>
      </c>
      <c r="B2122">
        <f>INDEX([1]Calculation!$D:$D,ROW())</f>
        <v>0</v>
      </c>
      <c r="C2122" t="str">
        <f>IF(INDEX([1]Calculation!$G:$G,ROW())=0,"-",INDEX([1]Calculation!$G:$G,ROW()))</f>
        <v>-</v>
      </c>
      <c r="D2122" t="str">
        <f>INDEX([1]Calculation!$J:$J,ROW())&amp;"  "&amp;INDEX([1]Calculation!$K:$K,ROW())</f>
        <v xml:space="preserve">  </v>
      </c>
      <c r="E2122" s="19">
        <f>INDEX([1]Calculation!$I:$I,ROW())</f>
        <v>0</v>
      </c>
      <c r="F2122" s="12">
        <f>ROUND(INDEX([1]Calculation!AL:AL,ROW()),1)</f>
        <v>0</v>
      </c>
      <c r="G2122" s="8">
        <f>ROUND(INDEX([1]Calculation!L:L,ROW()),0)</f>
        <v>0</v>
      </c>
      <c r="H2122" s="8">
        <f>ROUND(INDEX([1]Calculation!M:M,ROW()),0)</f>
        <v>0</v>
      </c>
      <c r="I2122" s="8">
        <f>ROUND(INDEX([1]Calculation!N:N,ROW()),0)</f>
        <v>0</v>
      </c>
      <c r="J2122" s="8">
        <f>ROUND(INDEX([1]Calculation!O:O,ROW()),0)</f>
        <v>0</v>
      </c>
      <c r="K2122" s="8">
        <f>ROUND(INDEX([1]Calculation!P:P,ROW()),0)</f>
        <v>0</v>
      </c>
      <c r="L2122" s="8">
        <f>ROUND(INDEX([1]Calculation!Q:Q,ROW()),0)</f>
        <v>0</v>
      </c>
      <c r="M2122" s="8">
        <f>ROUND(INDEX([1]Calculation!R:R,ROW()),0)</f>
        <v>0</v>
      </c>
      <c r="N2122" s="8">
        <f>ROUND(INDEX([1]Calculation!S:S,ROW()),0)</f>
        <v>0</v>
      </c>
      <c r="O2122" s="8">
        <f>ROUND(INDEX([1]Calculation!T:T,ROW()),0)</f>
        <v>0</v>
      </c>
      <c r="P2122" s="8">
        <f>INDEX([1]Calculation!CB:CB,ROW())</f>
        <v>0</v>
      </c>
    </row>
    <row r="2123" spans="1:16">
      <c r="A2123">
        <f>INDEX([1]Calculation!$F:$F,ROW())</f>
        <v>0</v>
      </c>
      <c r="B2123">
        <f>INDEX([1]Calculation!$D:$D,ROW())</f>
        <v>0</v>
      </c>
      <c r="C2123" t="str">
        <f>IF(INDEX([1]Calculation!$G:$G,ROW())=0,"-",INDEX([1]Calculation!$G:$G,ROW()))</f>
        <v>-</v>
      </c>
      <c r="D2123" t="str">
        <f>INDEX([1]Calculation!$J:$J,ROW())&amp;"  "&amp;INDEX([1]Calculation!$K:$K,ROW())</f>
        <v xml:space="preserve">  </v>
      </c>
      <c r="E2123" s="19">
        <f>INDEX([1]Calculation!$I:$I,ROW())</f>
        <v>0</v>
      </c>
      <c r="F2123" s="12">
        <f>ROUND(INDEX([1]Calculation!AL:AL,ROW()),1)</f>
        <v>0</v>
      </c>
      <c r="G2123" s="8">
        <f>ROUND(INDEX([1]Calculation!L:L,ROW()),0)</f>
        <v>0</v>
      </c>
      <c r="H2123" s="8">
        <f>ROUND(INDEX([1]Calculation!M:M,ROW()),0)</f>
        <v>0</v>
      </c>
      <c r="I2123" s="8">
        <f>ROUND(INDEX([1]Calculation!N:N,ROW()),0)</f>
        <v>0</v>
      </c>
      <c r="J2123" s="8">
        <f>ROUND(INDEX([1]Calculation!O:O,ROW()),0)</f>
        <v>0</v>
      </c>
      <c r="K2123" s="8">
        <f>ROUND(INDEX([1]Calculation!P:P,ROW()),0)</f>
        <v>0</v>
      </c>
      <c r="L2123" s="8">
        <f>ROUND(INDEX([1]Calculation!Q:Q,ROW()),0)</f>
        <v>0</v>
      </c>
      <c r="M2123" s="8">
        <f>ROUND(INDEX([1]Calculation!R:R,ROW()),0)</f>
        <v>0</v>
      </c>
      <c r="N2123" s="8">
        <f>ROUND(INDEX([1]Calculation!S:S,ROW()),0)</f>
        <v>0</v>
      </c>
      <c r="O2123" s="8">
        <f>ROUND(INDEX([1]Calculation!T:T,ROW()),0)</f>
        <v>0</v>
      </c>
      <c r="P2123" s="8">
        <f>INDEX([1]Calculation!CB:CB,ROW())</f>
        <v>0</v>
      </c>
    </row>
    <row r="2124" spans="1:16">
      <c r="A2124">
        <f>INDEX([1]Calculation!$F:$F,ROW())</f>
        <v>0</v>
      </c>
      <c r="B2124">
        <f>INDEX([1]Calculation!$D:$D,ROW())</f>
        <v>0</v>
      </c>
      <c r="C2124" t="str">
        <f>IF(INDEX([1]Calculation!$G:$G,ROW())=0,"-",INDEX([1]Calculation!$G:$G,ROW()))</f>
        <v>-</v>
      </c>
      <c r="D2124" t="str">
        <f>INDEX([1]Calculation!$J:$J,ROW())&amp;"  "&amp;INDEX([1]Calculation!$K:$K,ROW())</f>
        <v xml:space="preserve">  </v>
      </c>
      <c r="E2124" s="19">
        <f>INDEX([1]Calculation!$I:$I,ROW())</f>
        <v>0</v>
      </c>
      <c r="F2124" s="12">
        <f>ROUND(INDEX([1]Calculation!AL:AL,ROW()),1)</f>
        <v>0</v>
      </c>
      <c r="G2124" s="8">
        <f>ROUND(INDEX([1]Calculation!L:L,ROW()),0)</f>
        <v>0</v>
      </c>
      <c r="H2124" s="8">
        <f>ROUND(INDEX([1]Calculation!M:M,ROW()),0)</f>
        <v>0</v>
      </c>
      <c r="I2124" s="8">
        <f>ROUND(INDEX([1]Calculation!N:N,ROW()),0)</f>
        <v>0</v>
      </c>
      <c r="J2124" s="8">
        <f>ROUND(INDEX([1]Calculation!O:O,ROW()),0)</f>
        <v>0</v>
      </c>
      <c r="K2124" s="8">
        <f>ROUND(INDEX([1]Calculation!P:P,ROW()),0)</f>
        <v>0</v>
      </c>
      <c r="L2124" s="8">
        <f>ROUND(INDEX([1]Calculation!Q:Q,ROW()),0)</f>
        <v>0</v>
      </c>
      <c r="M2124" s="8">
        <f>ROUND(INDEX([1]Calculation!R:R,ROW()),0)</f>
        <v>0</v>
      </c>
      <c r="N2124" s="8">
        <f>ROUND(INDEX([1]Calculation!S:S,ROW()),0)</f>
        <v>0</v>
      </c>
      <c r="O2124" s="8">
        <f>ROUND(INDEX([1]Calculation!T:T,ROW()),0)</f>
        <v>0</v>
      </c>
      <c r="P2124" s="8">
        <f>INDEX([1]Calculation!CB:CB,ROW())</f>
        <v>0</v>
      </c>
    </row>
    <row r="2125" spans="1:16">
      <c r="A2125">
        <f>INDEX([1]Calculation!$F:$F,ROW())</f>
        <v>0</v>
      </c>
      <c r="B2125">
        <f>INDEX([1]Calculation!$D:$D,ROW())</f>
        <v>0</v>
      </c>
      <c r="C2125" t="str">
        <f>IF(INDEX([1]Calculation!$G:$G,ROW())=0,"-",INDEX([1]Calculation!$G:$G,ROW()))</f>
        <v>-</v>
      </c>
      <c r="D2125" t="str">
        <f>INDEX([1]Calculation!$J:$J,ROW())&amp;"  "&amp;INDEX([1]Calculation!$K:$K,ROW())</f>
        <v xml:space="preserve">  </v>
      </c>
      <c r="E2125" s="19">
        <f>INDEX([1]Calculation!$I:$I,ROW())</f>
        <v>0</v>
      </c>
      <c r="F2125" s="12">
        <f>ROUND(INDEX([1]Calculation!AL:AL,ROW()),1)</f>
        <v>0</v>
      </c>
      <c r="G2125" s="8">
        <f>ROUND(INDEX([1]Calculation!L:L,ROW()),0)</f>
        <v>0</v>
      </c>
      <c r="H2125" s="8">
        <f>ROUND(INDEX([1]Calculation!M:M,ROW()),0)</f>
        <v>0</v>
      </c>
      <c r="I2125" s="8">
        <f>ROUND(INDEX([1]Calculation!N:N,ROW()),0)</f>
        <v>0</v>
      </c>
      <c r="J2125" s="8">
        <f>ROUND(INDEX([1]Calculation!O:O,ROW()),0)</f>
        <v>0</v>
      </c>
      <c r="K2125" s="8">
        <f>ROUND(INDEX([1]Calculation!P:P,ROW()),0)</f>
        <v>0</v>
      </c>
      <c r="L2125" s="8">
        <f>ROUND(INDEX([1]Calculation!Q:Q,ROW()),0)</f>
        <v>0</v>
      </c>
      <c r="M2125" s="8">
        <f>ROUND(INDEX([1]Calculation!R:R,ROW()),0)</f>
        <v>0</v>
      </c>
      <c r="N2125" s="8">
        <f>ROUND(INDEX([1]Calculation!S:S,ROW()),0)</f>
        <v>0</v>
      </c>
      <c r="O2125" s="8">
        <f>ROUND(INDEX([1]Calculation!T:T,ROW()),0)</f>
        <v>0</v>
      </c>
      <c r="P2125" s="8">
        <f>INDEX([1]Calculation!CB:CB,ROW())</f>
        <v>0</v>
      </c>
    </row>
    <row r="2126" spans="1:16">
      <c r="A2126">
        <f>INDEX([1]Calculation!$F:$F,ROW())</f>
        <v>0</v>
      </c>
      <c r="B2126">
        <f>INDEX([1]Calculation!$D:$D,ROW())</f>
        <v>0</v>
      </c>
      <c r="C2126" t="str">
        <f>IF(INDEX([1]Calculation!$G:$G,ROW())=0,"-",INDEX([1]Calculation!$G:$G,ROW()))</f>
        <v>-</v>
      </c>
      <c r="D2126" t="str">
        <f>INDEX([1]Calculation!$J:$J,ROW())&amp;"  "&amp;INDEX([1]Calculation!$K:$K,ROW())</f>
        <v xml:space="preserve">  </v>
      </c>
      <c r="E2126" s="19">
        <f>INDEX([1]Calculation!$I:$I,ROW())</f>
        <v>0</v>
      </c>
      <c r="F2126" s="12">
        <f>ROUND(INDEX([1]Calculation!AL:AL,ROW()),1)</f>
        <v>0</v>
      </c>
      <c r="G2126" s="8">
        <f>ROUND(INDEX([1]Calculation!L:L,ROW()),0)</f>
        <v>0</v>
      </c>
      <c r="H2126" s="8">
        <f>ROUND(INDEX([1]Calculation!M:M,ROW()),0)</f>
        <v>0</v>
      </c>
      <c r="I2126" s="8">
        <f>ROUND(INDEX([1]Calculation!N:N,ROW()),0)</f>
        <v>0</v>
      </c>
      <c r="J2126" s="8">
        <f>ROUND(INDEX([1]Calculation!O:O,ROW()),0)</f>
        <v>0</v>
      </c>
      <c r="K2126" s="8">
        <f>ROUND(INDEX([1]Calculation!P:P,ROW()),0)</f>
        <v>0</v>
      </c>
      <c r="L2126" s="8">
        <f>ROUND(INDEX([1]Calculation!Q:Q,ROW()),0)</f>
        <v>0</v>
      </c>
      <c r="M2126" s="8">
        <f>ROUND(INDEX([1]Calculation!R:R,ROW()),0)</f>
        <v>0</v>
      </c>
      <c r="N2126" s="8">
        <f>ROUND(INDEX([1]Calculation!S:S,ROW()),0)</f>
        <v>0</v>
      </c>
      <c r="O2126" s="8">
        <f>ROUND(INDEX([1]Calculation!T:T,ROW()),0)</f>
        <v>0</v>
      </c>
      <c r="P2126" s="8">
        <f>INDEX([1]Calculation!CB:CB,ROW())</f>
        <v>0</v>
      </c>
    </row>
    <row r="2127" spans="1:16">
      <c r="A2127">
        <f>INDEX([1]Calculation!$F:$F,ROW())</f>
        <v>0</v>
      </c>
      <c r="B2127">
        <f>INDEX([1]Calculation!$D:$D,ROW())</f>
        <v>0</v>
      </c>
      <c r="C2127" t="str">
        <f>IF(INDEX([1]Calculation!$G:$G,ROW())=0,"-",INDEX([1]Calculation!$G:$G,ROW()))</f>
        <v>-</v>
      </c>
      <c r="D2127" t="str">
        <f>INDEX([1]Calculation!$J:$J,ROW())&amp;"  "&amp;INDEX([1]Calculation!$K:$K,ROW())</f>
        <v xml:space="preserve">  </v>
      </c>
      <c r="E2127" s="19">
        <f>INDEX([1]Calculation!$I:$I,ROW())</f>
        <v>0</v>
      </c>
      <c r="F2127" s="12">
        <f>ROUND(INDEX([1]Calculation!AL:AL,ROW()),1)</f>
        <v>0</v>
      </c>
      <c r="G2127" s="8">
        <f>ROUND(INDEX([1]Calculation!L:L,ROW()),0)</f>
        <v>0</v>
      </c>
      <c r="H2127" s="8">
        <f>ROUND(INDEX([1]Calculation!M:M,ROW()),0)</f>
        <v>0</v>
      </c>
      <c r="I2127" s="8">
        <f>ROUND(INDEX([1]Calculation!N:N,ROW()),0)</f>
        <v>0</v>
      </c>
      <c r="J2127" s="8">
        <f>ROUND(INDEX([1]Calculation!O:O,ROW()),0)</f>
        <v>0</v>
      </c>
      <c r="K2127" s="8">
        <f>ROUND(INDEX([1]Calculation!P:P,ROW()),0)</f>
        <v>0</v>
      </c>
      <c r="L2127" s="8">
        <f>ROUND(INDEX([1]Calculation!Q:Q,ROW()),0)</f>
        <v>0</v>
      </c>
      <c r="M2127" s="8">
        <f>ROUND(INDEX([1]Calculation!R:R,ROW()),0)</f>
        <v>0</v>
      </c>
      <c r="N2127" s="8">
        <f>ROUND(INDEX([1]Calculation!S:S,ROW()),0)</f>
        <v>0</v>
      </c>
      <c r="O2127" s="8">
        <f>ROUND(INDEX([1]Calculation!T:T,ROW()),0)</f>
        <v>0</v>
      </c>
      <c r="P2127" s="8">
        <f>INDEX([1]Calculation!CB:CB,ROW())</f>
        <v>0</v>
      </c>
    </row>
    <row r="2128" spans="1:16">
      <c r="A2128">
        <f>INDEX([1]Calculation!$F:$F,ROW())</f>
        <v>0</v>
      </c>
      <c r="B2128">
        <f>INDEX([1]Calculation!$D:$D,ROW())</f>
        <v>0</v>
      </c>
      <c r="C2128" t="str">
        <f>IF(INDEX([1]Calculation!$G:$G,ROW())=0,"-",INDEX([1]Calculation!$G:$G,ROW()))</f>
        <v>-</v>
      </c>
      <c r="D2128" t="str">
        <f>INDEX([1]Calculation!$J:$J,ROW())&amp;"  "&amp;INDEX([1]Calculation!$K:$K,ROW())</f>
        <v xml:space="preserve">  </v>
      </c>
      <c r="E2128" s="19">
        <f>INDEX([1]Calculation!$I:$I,ROW())</f>
        <v>0</v>
      </c>
      <c r="F2128" s="12">
        <f>ROUND(INDEX([1]Calculation!AL:AL,ROW()),1)</f>
        <v>0</v>
      </c>
      <c r="G2128" s="8">
        <f>ROUND(INDEX([1]Calculation!L:L,ROW()),0)</f>
        <v>0</v>
      </c>
      <c r="H2128" s="8">
        <f>ROUND(INDEX([1]Calculation!M:M,ROW()),0)</f>
        <v>0</v>
      </c>
      <c r="I2128" s="8">
        <f>ROUND(INDEX([1]Calculation!N:N,ROW()),0)</f>
        <v>0</v>
      </c>
      <c r="J2128" s="8">
        <f>ROUND(INDEX([1]Calculation!O:O,ROW()),0)</f>
        <v>0</v>
      </c>
      <c r="K2128" s="8">
        <f>ROUND(INDEX([1]Calculation!P:P,ROW()),0)</f>
        <v>0</v>
      </c>
      <c r="L2128" s="8">
        <f>ROUND(INDEX([1]Calculation!Q:Q,ROW()),0)</f>
        <v>0</v>
      </c>
      <c r="M2128" s="8">
        <f>ROUND(INDEX([1]Calculation!R:R,ROW()),0)</f>
        <v>0</v>
      </c>
      <c r="N2128" s="8">
        <f>ROUND(INDEX([1]Calculation!S:S,ROW()),0)</f>
        <v>0</v>
      </c>
      <c r="O2128" s="8">
        <f>ROUND(INDEX([1]Calculation!T:T,ROW()),0)</f>
        <v>0</v>
      </c>
      <c r="P2128" s="8">
        <f>INDEX([1]Calculation!CB:CB,ROW())</f>
        <v>0</v>
      </c>
    </row>
    <row r="2129" spans="1:16">
      <c r="A2129">
        <f>INDEX([1]Calculation!$F:$F,ROW())</f>
        <v>0</v>
      </c>
      <c r="B2129">
        <f>INDEX([1]Calculation!$D:$D,ROW())</f>
        <v>0</v>
      </c>
      <c r="C2129" t="str">
        <f>IF(INDEX([1]Calculation!$G:$G,ROW())=0,"-",INDEX([1]Calculation!$G:$G,ROW()))</f>
        <v>-</v>
      </c>
      <c r="D2129" t="str">
        <f>INDEX([1]Calculation!$J:$J,ROW())&amp;"  "&amp;INDEX([1]Calculation!$K:$K,ROW())</f>
        <v xml:space="preserve">  </v>
      </c>
      <c r="E2129" s="19">
        <f>INDEX([1]Calculation!$I:$I,ROW())</f>
        <v>0</v>
      </c>
      <c r="F2129" s="12">
        <f>ROUND(INDEX([1]Calculation!AL:AL,ROW()),1)</f>
        <v>0</v>
      </c>
      <c r="G2129" s="8">
        <f>ROUND(INDEX([1]Calculation!L:L,ROW()),0)</f>
        <v>0</v>
      </c>
      <c r="H2129" s="8">
        <f>ROUND(INDEX([1]Calculation!M:M,ROW()),0)</f>
        <v>0</v>
      </c>
      <c r="I2129" s="8">
        <f>ROUND(INDEX([1]Calculation!N:N,ROW()),0)</f>
        <v>0</v>
      </c>
      <c r="J2129" s="8">
        <f>ROUND(INDEX([1]Calculation!O:O,ROW()),0)</f>
        <v>0</v>
      </c>
      <c r="K2129" s="8">
        <f>ROUND(INDEX([1]Calculation!P:P,ROW()),0)</f>
        <v>0</v>
      </c>
      <c r="L2129" s="8">
        <f>ROUND(INDEX([1]Calculation!Q:Q,ROW()),0)</f>
        <v>0</v>
      </c>
      <c r="M2129" s="8">
        <f>ROUND(INDEX([1]Calculation!R:R,ROW()),0)</f>
        <v>0</v>
      </c>
      <c r="N2129" s="8">
        <f>ROUND(INDEX([1]Calculation!S:S,ROW()),0)</f>
        <v>0</v>
      </c>
      <c r="O2129" s="8">
        <f>ROUND(INDEX([1]Calculation!T:T,ROW()),0)</f>
        <v>0</v>
      </c>
      <c r="P2129" s="8">
        <f>INDEX([1]Calculation!CB:CB,ROW())</f>
        <v>0</v>
      </c>
    </row>
    <row r="2130" spans="1:16">
      <c r="A2130">
        <f>INDEX([1]Calculation!$F:$F,ROW())</f>
        <v>0</v>
      </c>
      <c r="B2130">
        <f>INDEX([1]Calculation!$D:$D,ROW())</f>
        <v>0</v>
      </c>
      <c r="C2130" t="str">
        <f>IF(INDEX([1]Calculation!$G:$G,ROW())=0,"-",INDEX([1]Calculation!$G:$G,ROW()))</f>
        <v>-</v>
      </c>
      <c r="D2130" t="str">
        <f>INDEX([1]Calculation!$J:$J,ROW())&amp;"  "&amp;INDEX([1]Calculation!$K:$K,ROW())</f>
        <v xml:space="preserve">  </v>
      </c>
      <c r="E2130" s="19">
        <f>INDEX([1]Calculation!$I:$I,ROW())</f>
        <v>0</v>
      </c>
      <c r="F2130" s="12">
        <f>ROUND(INDEX([1]Calculation!AL:AL,ROW()),1)</f>
        <v>0</v>
      </c>
      <c r="G2130" s="8">
        <f>ROUND(INDEX([1]Calculation!L:L,ROW()),0)</f>
        <v>0</v>
      </c>
      <c r="H2130" s="8">
        <f>ROUND(INDEX([1]Calculation!M:M,ROW()),0)</f>
        <v>0</v>
      </c>
      <c r="I2130" s="8">
        <f>ROUND(INDEX([1]Calculation!N:N,ROW()),0)</f>
        <v>0</v>
      </c>
      <c r="J2130" s="8">
        <f>ROUND(INDEX([1]Calculation!O:O,ROW()),0)</f>
        <v>0</v>
      </c>
      <c r="K2130" s="8">
        <f>ROUND(INDEX([1]Calculation!P:P,ROW()),0)</f>
        <v>0</v>
      </c>
      <c r="L2130" s="8">
        <f>ROUND(INDEX([1]Calculation!Q:Q,ROW()),0)</f>
        <v>0</v>
      </c>
      <c r="M2130" s="8">
        <f>ROUND(INDEX([1]Calculation!R:R,ROW()),0)</f>
        <v>0</v>
      </c>
      <c r="N2130" s="8">
        <f>ROUND(INDEX([1]Calculation!S:S,ROW()),0)</f>
        <v>0</v>
      </c>
      <c r="O2130" s="8">
        <f>ROUND(INDEX([1]Calculation!T:T,ROW()),0)</f>
        <v>0</v>
      </c>
      <c r="P2130" s="8">
        <f>INDEX([1]Calculation!CB:CB,ROW())</f>
        <v>0</v>
      </c>
    </row>
    <row r="2131" spans="1:16">
      <c r="A2131">
        <f>INDEX([1]Calculation!$F:$F,ROW())</f>
        <v>0</v>
      </c>
      <c r="B2131">
        <f>INDEX([1]Calculation!$D:$D,ROW())</f>
        <v>0</v>
      </c>
      <c r="C2131" t="str">
        <f>IF(INDEX([1]Calculation!$G:$G,ROW())=0,"-",INDEX([1]Calculation!$G:$G,ROW()))</f>
        <v>-</v>
      </c>
      <c r="D2131" t="str">
        <f>INDEX([1]Calculation!$J:$J,ROW())&amp;"  "&amp;INDEX([1]Calculation!$K:$K,ROW())</f>
        <v xml:space="preserve">  </v>
      </c>
      <c r="E2131" s="19">
        <f>INDEX([1]Calculation!$I:$I,ROW())</f>
        <v>0</v>
      </c>
      <c r="F2131" s="12">
        <f>ROUND(INDEX([1]Calculation!AL:AL,ROW()),1)</f>
        <v>0</v>
      </c>
      <c r="G2131" s="8">
        <f>ROUND(INDEX([1]Calculation!L:L,ROW()),0)</f>
        <v>0</v>
      </c>
      <c r="H2131" s="8">
        <f>ROUND(INDEX([1]Calculation!M:M,ROW()),0)</f>
        <v>0</v>
      </c>
      <c r="I2131" s="8">
        <f>ROUND(INDEX([1]Calculation!N:N,ROW()),0)</f>
        <v>0</v>
      </c>
      <c r="J2131" s="8">
        <f>ROUND(INDEX([1]Calculation!O:O,ROW()),0)</f>
        <v>0</v>
      </c>
      <c r="K2131" s="8">
        <f>ROUND(INDEX([1]Calculation!P:P,ROW()),0)</f>
        <v>0</v>
      </c>
      <c r="L2131" s="8">
        <f>ROUND(INDEX([1]Calculation!Q:Q,ROW()),0)</f>
        <v>0</v>
      </c>
      <c r="M2131" s="8">
        <f>ROUND(INDEX([1]Calculation!R:R,ROW()),0)</f>
        <v>0</v>
      </c>
      <c r="N2131" s="8">
        <f>ROUND(INDEX([1]Calculation!S:S,ROW()),0)</f>
        <v>0</v>
      </c>
      <c r="O2131" s="8">
        <f>ROUND(INDEX([1]Calculation!T:T,ROW()),0)</f>
        <v>0</v>
      </c>
      <c r="P2131" s="8">
        <f>INDEX([1]Calculation!CB:CB,ROW())</f>
        <v>0</v>
      </c>
    </row>
    <row r="2132" spans="1:16">
      <c r="A2132">
        <f>INDEX([1]Calculation!$F:$F,ROW())</f>
        <v>0</v>
      </c>
      <c r="B2132">
        <f>INDEX([1]Calculation!$D:$D,ROW())</f>
        <v>0</v>
      </c>
      <c r="C2132" t="str">
        <f>IF(INDEX([1]Calculation!$G:$G,ROW())=0,"-",INDEX([1]Calculation!$G:$G,ROW()))</f>
        <v>-</v>
      </c>
      <c r="D2132" t="str">
        <f>INDEX([1]Calculation!$J:$J,ROW())&amp;"  "&amp;INDEX([1]Calculation!$K:$K,ROW())</f>
        <v xml:space="preserve">  </v>
      </c>
      <c r="E2132" s="19">
        <f>INDEX([1]Calculation!$I:$I,ROW())</f>
        <v>0</v>
      </c>
      <c r="F2132" s="12">
        <f>ROUND(INDEX([1]Calculation!AL:AL,ROW()),1)</f>
        <v>0</v>
      </c>
      <c r="G2132" s="8">
        <f>ROUND(INDEX([1]Calculation!L:L,ROW()),0)</f>
        <v>0</v>
      </c>
      <c r="H2132" s="8">
        <f>ROUND(INDEX([1]Calculation!M:M,ROW()),0)</f>
        <v>0</v>
      </c>
      <c r="I2132" s="8">
        <f>ROUND(INDEX([1]Calculation!N:N,ROW()),0)</f>
        <v>0</v>
      </c>
      <c r="J2132" s="8">
        <f>ROUND(INDEX([1]Calculation!O:O,ROW()),0)</f>
        <v>0</v>
      </c>
      <c r="K2132" s="8">
        <f>ROUND(INDEX([1]Calculation!P:P,ROW()),0)</f>
        <v>0</v>
      </c>
      <c r="L2132" s="8">
        <f>ROUND(INDEX([1]Calculation!Q:Q,ROW()),0)</f>
        <v>0</v>
      </c>
      <c r="M2132" s="8">
        <f>ROUND(INDEX([1]Calculation!R:R,ROW()),0)</f>
        <v>0</v>
      </c>
      <c r="N2132" s="8">
        <f>ROUND(INDEX([1]Calculation!S:S,ROW()),0)</f>
        <v>0</v>
      </c>
      <c r="O2132" s="8">
        <f>ROUND(INDEX([1]Calculation!T:T,ROW()),0)</f>
        <v>0</v>
      </c>
      <c r="P2132" s="8">
        <f>INDEX([1]Calculation!CB:CB,ROW())</f>
        <v>0</v>
      </c>
    </row>
    <row r="2133" spans="1:16">
      <c r="A2133">
        <f>INDEX([1]Calculation!$F:$F,ROW())</f>
        <v>0</v>
      </c>
      <c r="B2133">
        <f>INDEX([1]Calculation!$D:$D,ROW())</f>
        <v>0</v>
      </c>
      <c r="C2133" t="str">
        <f>IF(INDEX([1]Calculation!$G:$G,ROW())=0,"-",INDEX([1]Calculation!$G:$G,ROW()))</f>
        <v>-</v>
      </c>
      <c r="D2133" t="str">
        <f>INDEX([1]Calculation!$J:$J,ROW())&amp;"  "&amp;INDEX([1]Calculation!$K:$K,ROW())</f>
        <v xml:space="preserve">  </v>
      </c>
      <c r="E2133" s="19">
        <f>INDEX([1]Calculation!$I:$I,ROW())</f>
        <v>0</v>
      </c>
      <c r="F2133" s="12">
        <f>ROUND(INDEX([1]Calculation!AL:AL,ROW()),1)</f>
        <v>0</v>
      </c>
      <c r="G2133" s="8">
        <f>ROUND(INDEX([1]Calculation!L:L,ROW()),0)</f>
        <v>0</v>
      </c>
      <c r="H2133" s="8">
        <f>ROUND(INDEX([1]Calculation!M:M,ROW()),0)</f>
        <v>0</v>
      </c>
      <c r="I2133" s="8">
        <f>ROUND(INDEX([1]Calculation!N:N,ROW()),0)</f>
        <v>0</v>
      </c>
      <c r="J2133" s="8">
        <f>ROUND(INDEX([1]Calculation!O:O,ROW()),0)</f>
        <v>0</v>
      </c>
      <c r="K2133" s="8">
        <f>ROUND(INDEX([1]Calculation!P:P,ROW()),0)</f>
        <v>0</v>
      </c>
      <c r="L2133" s="8">
        <f>ROUND(INDEX([1]Calculation!Q:Q,ROW()),0)</f>
        <v>0</v>
      </c>
      <c r="M2133" s="8">
        <f>ROUND(INDEX([1]Calculation!R:R,ROW()),0)</f>
        <v>0</v>
      </c>
      <c r="N2133" s="8">
        <f>ROUND(INDEX([1]Calculation!S:S,ROW()),0)</f>
        <v>0</v>
      </c>
      <c r="O2133" s="8">
        <f>ROUND(INDEX([1]Calculation!T:T,ROW()),0)</f>
        <v>0</v>
      </c>
      <c r="P2133" s="8">
        <f>INDEX([1]Calculation!CB:CB,ROW())</f>
        <v>0</v>
      </c>
    </row>
    <row r="2134" spans="1:16">
      <c r="A2134">
        <f>INDEX([1]Calculation!$F:$F,ROW())</f>
        <v>0</v>
      </c>
      <c r="B2134">
        <f>INDEX([1]Calculation!$D:$D,ROW())</f>
        <v>0</v>
      </c>
      <c r="C2134" t="str">
        <f>IF(INDEX([1]Calculation!$G:$G,ROW())=0,"-",INDEX([1]Calculation!$G:$G,ROW()))</f>
        <v>-</v>
      </c>
      <c r="D2134" t="str">
        <f>INDEX([1]Calculation!$J:$J,ROW())&amp;"  "&amp;INDEX([1]Calculation!$K:$K,ROW())</f>
        <v xml:space="preserve">  </v>
      </c>
      <c r="E2134" s="19">
        <f>INDEX([1]Calculation!$I:$I,ROW())</f>
        <v>0</v>
      </c>
      <c r="F2134" s="12">
        <f>ROUND(INDEX([1]Calculation!AL:AL,ROW()),1)</f>
        <v>0</v>
      </c>
      <c r="G2134" s="8">
        <f>ROUND(INDEX([1]Calculation!L:L,ROW()),0)</f>
        <v>0</v>
      </c>
      <c r="H2134" s="8">
        <f>ROUND(INDEX([1]Calculation!M:M,ROW()),0)</f>
        <v>0</v>
      </c>
      <c r="I2134" s="8">
        <f>ROUND(INDEX([1]Calculation!N:N,ROW()),0)</f>
        <v>0</v>
      </c>
      <c r="J2134" s="8">
        <f>ROUND(INDEX([1]Calculation!O:O,ROW()),0)</f>
        <v>0</v>
      </c>
      <c r="K2134" s="8">
        <f>ROUND(INDEX([1]Calculation!P:P,ROW()),0)</f>
        <v>0</v>
      </c>
      <c r="L2134" s="8">
        <f>ROUND(INDEX([1]Calculation!Q:Q,ROW()),0)</f>
        <v>0</v>
      </c>
      <c r="M2134" s="8">
        <f>ROUND(INDEX([1]Calculation!R:R,ROW()),0)</f>
        <v>0</v>
      </c>
      <c r="N2134" s="8">
        <f>ROUND(INDEX([1]Calculation!S:S,ROW()),0)</f>
        <v>0</v>
      </c>
      <c r="O2134" s="8">
        <f>ROUND(INDEX([1]Calculation!T:T,ROW()),0)</f>
        <v>0</v>
      </c>
      <c r="P2134" s="8">
        <f>INDEX([1]Calculation!CB:CB,ROW())</f>
        <v>0</v>
      </c>
    </row>
    <row r="2135" spans="1:16">
      <c r="A2135">
        <f>INDEX([1]Calculation!$F:$F,ROW())</f>
        <v>0</v>
      </c>
      <c r="B2135">
        <f>INDEX([1]Calculation!$D:$D,ROW())</f>
        <v>0</v>
      </c>
      <c r="C2135" t="str">
        <f>IF(INDEX([1]Calculation!$G:$G,ROW())=0,"-",INDEX([1]Calculation!$G:$G,ROW()))</f>
        <v>-</v>
      </c>
      <c r="D2135" t="str">
        <f>INDEX([1]Calculation!$J:$J,ROW())&amp;"  "&amp;INDEX([1]Calculation!$K:$K,ROW())</f>
        <v xml:space="preserve">  </v>
      </c>
      <c r="E2135" s="19">
        <f>INDEX([1]Calculation!$I:$I,ROW())</f>
        <v>0</v>
      </c>
      <c r="F2135" s="12">
        <f>ROUND(INDEX([1]Calculation!AL:AL,ROW()),1)</f>
        <v>0</v>
      </c>
      <c r="G2135" s="8">
        <f>ROUND(INDEX([1]Calculation!L:L,ROW()),0)</f>
        <v>0</v>
      </c>
      <c r="H2135" s="8">
        <f>ROUND(INDEX([1]Calculation!M:M,ROW()),0)</f>
        <v>0</v>
      </c>
      <c r="I2135" s="8">
        <f>ROUND(INDEX([1]Calculation!N:N,ROW()),0)</f>
        <v>0</v>
      </c>
      <c r="J2135" s="8">
        <f>ROUND(INDEX([1]Calculation!O:O,ROW()),0)</f>
        <v>0</v>
      </c>
      <c r="K2135" s="8">
        <f>ROUND(INDEX([1]Calculation!P:P,ROW()),0)</f>
        <v>0</v>
      </c>
      <c r="L2135" s="8">
        <f>ROUND(INDEX([1]Calculation!Q:Q,ROW()),0)</f>
        <v>0</v>
      </c>
      <c r="M2135" s="8">
        <f>ROUND(INDEX([1]Calculation!R:R,ROW()),0)</f>
        <v>0</v>
      </c>
      <c r="N2135" s="8">
        <f>ROUND(INDEX([1]Calculation!S:S,ROW()),0)</f>
        <v>0</v>
      </c>
      <c r="O2135" s="8">
        <f>ROUND(INDEX([1]Calculation!T:T,ROW()),0)</f>
        <v>0</v>
      </c>
      <c r="P2135" s="8">
        <f>INDEX([1]Calculation!CB:CB,ROW())</f>
        <v>0</v>
      </c>
    </row>
    <row r="2136" spans="1:16">
      <c r="A2136">
        <f>INDEX([1]Calculation!$F:$F,ROW())</f>
        <v>0</v>
      </c>
      <c r="B2136">
        <f>INDEX([1]Calculation!$D:$D,ROW())</f>
        <v>0</v>
      </c>
      <c r="C2136" t="str">
        <f>IF(INDEX([1]Calculation!$G:$G,ROW())=0,"-",INDEX([1]Calculation!$G:$G,ROW()))</f>
        <v>-</v>
      </c>
      <c r="D2136" t="str">
        <f>INDEX([1]Calculation!$J:$J,ROW())&amp;"  "&amp;INDEX([1]Calculation!$K:$K,ROW())</f>
        <v xml:space="preserve">  </v>
      </c>
      <c r="E2136" s="19">
        <f>INDEX([1]Calculation!$I:$I,ROW())</f>
        <v>0</v>
      </c>
      <c r="F2136" s="12">
        <f>ROUND(INDEX([1]Calculation!AL:AL,ROW()),1)</f>
        <v>0</v>
      </c>
      <c r="G2136" s="8">
        <f>ROUND(INDEX([1]Calculation!L:L,ROW()),0)</f>
        <v>0</v>
      </c>
      <c r="H2136" s="8">
        <f>ROUND(INDEX([1]Calculation!M:M,ROW()),0)</f>
        <v>0</v>
      </c>
      <c r="I2136" s="8">
        <f>ROUND(INDEX([1]Calculation!N:N,ROW()),0)</f>
        <v>0</v>
      </c>
      <c r="J2136" s="8">
        <f>ROUND(INDEX([1]Calculation!O:O,ROW()),0)</f>
        <v>0</v>
      </c>
      <c r="K2136" s="8">
        <f>ROUND(INDEX([1]Calculation!P:P,ROW()),0)</f>
        <v>0</v>
      </c>
      <c r="L2136" s="8">
        <f>ROUND(INDEX([1]Calculation!Q:Q,ROW()),0)</f>
        <v>0</v>
      </c>
      <c r="M2136" s="8">
        <f>ROUND(INDEX([1]Calculation!R:R,ROW()),0)</f>
        <v>0</v>
      </c>
      <c r="N2136" s="8">
        <f>ROUND(INDEX([1]Calculation!S:S,ROW()),0)</f>
        <v>0</v>
      </c>
      <c r="O2136" s="8">
        <f>ROUND(INDEX([1]Calculation!T:T,ROW()),0)</f>
        <v>0</v>
      </c>
      <c r="P2136" s="8">
        <f>INDEX([1]Calculation!CB:CB,ROW())</f>
        <v>0</v>
      </c>
    </row>
    <row r="2137" spans="1:16">
      <c r="A2137">
        <f>INDEX([1]Calculation!$F:$F,ROW())</f>
        <v>0</v>
      </c>
      <c r="B2137">
        <f>INDEX([1]Calculation!$D:$D,ROW())</f>
        <v>0</v>
      </c>
      <c r="C2137" t="str">
        <f>IF(INDEX([1]Calculation!$G:$G,ROW())=0,"-",INDEX([1]Calculation!$G:$G,ROW()))</f>
        <v>-</v>
      </c>
      <c r="D2137" t="str">
        <f>INDEX([1]Calculation!$J:$J,ROW())&amp;"  "&amp;INDEX([1]Calculation!$K:$K,ROW())</f>
        <v xml:space="preserve">  </v>
      </c>
      <c r="E2137" s="19">
        <f>INDEX([1]Calculation!$I:$I,ROW())</f>
        <v>0</v>
      </c>
      <c r="F2137" s="12">
        <f>ROUND(INDEX([1]Calculation!AL:AL,ROW()),1)</f>
        <v>0</v>
      </c>
      <c r="G2137" s="8">
        <f>ROUND(INDEX([1]Calculation!L:L,ROW()),0)</f>
        <v>0</v>
      </c>
      <c r="H2137" s="8">
        <f>ROUND(INDEX([1]Calculation!M:M,ROW()),0)</f>
        <v>0</v>
      </c>
      <c r="I2137" s="8">
        <f>ROUND(INDEX([1]Calculation!N:N,ROW()),0)</f>
        <v>0</v>
      </c>
      <c r="J2137" s="8">
        <f>ROUND(INDEX([1]Calculation!O:O,ROW()),0)</f>
        <v>0</v>
      </c>
      <c r="K2137" s="8">
        <f>ROUND(INDEX([1]Calculation!P:P,ROW()),0)</f>
        <v>0</v>
      </c>
      <c r="L2137" s="8">
        <f>ROUND(INDEX([1]Calculation!Q:Q,ROW()),0)</f>
        <v>0</v>
      </c>
      <c r="M2137" s="8">
        <f>ROUND(INDEX([1]Calculation!R:R,ROW()),0)</f>
        <v>0</v>
      </c>
      <c r="N2137" s="8">
        <f>ROUND(INDEX([1]Calculation!S:S,ROW()),0)</f>
        <v>0</v>
      </c>
      <c r="O2137" s="8">
        <f>ROUND(INDEX([1]Calculation!T:T,ROW()),0)</f>
        <v>0</v>
      </c>
      <c r="P2137" s="8">
        <f>INDEX([1]Calculation!CB:CB,ROW())</f>
        <v>0</v>
      </c>
    </row>
    <row r="2138" spans="1:16">
      <c r="A2138">
        <f>INDEX([1]Calculation!$F:$F,ROW())</f>
        <v>0</v>
      </c>
      <c r="B2138">
        <f>INDEX([1]Calculation!$D:$D,ROW())</f>
        <v>0</v>
      </c>
      <c r="C2138" t="str">
        <f>IF(INDEX([1]Calculation!$G:$G,ROW())=0,"-",INDEX([1]Calculation!$G:$G,ROW()))</f>
        <v>-</v>
      </c>
      <c r="D2138" t="str">
        <f>INDEX([1]Calculation!$J:$J,ROW())&amp;"  "&amp;INDEX([1]Calculation!$K:$K,ROW())</f>
        <v xml:space="preserve">  </v>
      </c>
      <c r="E2138" s="19">
        <f>INDEX([1]Calculation!$I:$I,ROW())</f>
        <v>0</v>
      </c>
      <c r="F2138" s="12">
        <f>ROUND(INDEX([1]Calculation!AL:AL,ROW()),1)</f>
        <v>0</v>
      </c>
      <c r="G2138" s="8">
        <f>ROUND(INDEX([1]Calculation!L:L,ROW()),0)</f>
        <v>0</v>
      </c>
      <c r="H2138" s="8">
        <f>ROUND(INDEX([1]Calculation!M:M,ROW()),0)</f>
        <v>0</v>
      </c>
      <c r="I2138" s="8">
        <f>ROUND(INDEX([1]Calculation!N:N,ROW()),0)</f>
        <v>0</v>
      </c>
      <c r="J2138" s="8">
        <f>ROUND(INDEX([1]Calculation!O:O,ROW()),0)</f>
        <v>0</v>
      </c>
      <c r="K2138" s="8">
        <f>ROUND(INDEX([1]Calculation!P:P,ROW()),0)</f>
        <v>0</v>
      </c>
      <c r="L2138" s="8">
        <f>ROUND(INDEX([1]Calculation!Q:Q,ROW()),0)</f>
        <v>0</v>
      </c>
      <c r="M2138" s="8">
        <f>ROUND(INDEX([1]Calculation!R:R,ROW()),0)</f>
        <v>0</v>
      </c>
      <c r="N2138" s="8">
        <f>ROUND(INDEX([1]Calculation!S:S,ROW()),0)</f>
        <v>0</v>
      </c>
      <c r="O2138" s="8">
        <f>ROUND(INDEX([1]Calculation!T:T,ROW()),0)</f>
        <v>0</v>
      </c>
      <c r="P2138" s="8">
        <f>INDEX([1]Calculation!CB:CB,ROW())</f>
        <v>0</v>
      </c>
    </row>
    <row r="2139" spans="1:16">
      <c r="A2139">
        <f>INDEX([1]Calculation!$F:$F,ROW())</f>
        <v>0</v>
      </c>
      <c r="B2139">
        <f>INDEX([1]Calculation!$D:$D,ROW())</f>
        <v>0</v>
      </c>
      <c r="C2139" t="str">
        <f>IF(INDEX([1]Calculation!$G:$G,ROW())=0,"-",INDEX([1]Calculation!$G:$G,ROW()))</f>
        <v>-</v>
      </c>
      <c r="D2139" t="str">
        <f>INDEX([1]Calculation!$J:$J,ROW())&amp;"  "&amp;INDEX([1]Calculation!$K:$K,ROW())</f>
        <v xml:space="preserve">  </v>
      </c>
      <c r="E2139" s="19">
        <f>INDEX([1]Calculation!$I:$I,ROW())</f>
        <v>0</v>
      </c>
      <c r="F2139" s="12">
        <f>ROUND(INDEX([1]Calculation!AL:AL,ROW()),1)</f>
        <v>0</v>
      </c>
      <c r="G2139" s="8">
        <f>ROUND(INDEX([1]Calculation!L:L,ROW()),0)</f>
        <v>0</v>
      </c>
      <c r="H2139" s="8">
        <f>ROUND(INDEX([1]Calculation!M:M,ROW()),0)</f>
        <v>0</v>
      </c>
      <c r="I2139" s="8">
        <f>ROUND(INDEX([1]Calculation!N:N,ROW()),0)</f>
        <v>0</v>
      </c>
      <c r="J2139" s="8">
        <f>ROUND(INDEX([1]Calculation!O:O,ROW()),0)</f>
        <v>0</v>
      </c>
      <c r="K2139" s="8">
        <f>ROUND(INDEX([1]Calculation!P:P,ROW()),0)</f>
        <v>0</v>
      </c>
      <c r="L2139" s="8">
        <f>ROUND(INDEX([1]Calculation!Q:Q,ROW()),0)</f>
        <v>0</v>
      </c>
      <c r="M2139" s="8">
        <f>ROUND(INDEX([1]Calculation!R:R,ROW()),0)</f>
        <v>0</v>
      </c>
      <c r="N2139" s="8">
        <f>ROUND(INDEX([1]Calculation!S:S,ROW()),0)</f>
        <v>0</v>
      </c>
      <c r="O2139" s="8">
        <f>ROUND(INDEX([1]Calculation!T:T,ROW()),0)</f>
        <v>0</v>
      </c>
      <c r="P2139" s="8">
        <f>INDEX([1]Calculation!CB:CB,ROW())</f>
        <v>0</v>
      </c>
    </row>
    <row r="2140" spans="1:16">
      <c r="A2140">
        <f>INDEX([1]Calculation!$F:$F,ROW())</f>
        <v>0</v>
      </c>
      <c r="B2140">
        <f>INDEX([1]Calculation!$D:$D,ROW())</f>
        <v>0</v>
      </c>
      <c r="C2140" t="str">
        <f>IF(INDEX([1]Calculation!$G:$G,ROW())=0,"-",INDEX([1]Calculation!$G:$G,ROW()))</f>
        <v>-</v>
      </c>
      <c r="D2140" t="str">
        <f>INDEX([1]Calculation!$J:$J,ROW())&amp;"  "&amp;INDEX([1]Calculation!$K:$K,ROW())</f>
        <v xml:space="preserve">  </v>
      </c>
      <c r="E2140" s="19">
        <f>INDEX([1]Calculation!$I:$I,ROW())</f>
        <v>0</v>
      </c>
      <c r="F2140" s="12">
        <f>ROUND(INDEX([1]Calculation!AL:AL,ROW()),1)</f>
        <v>0</v>
      </c>
      <c r="G2140" s="8">
        <f>ROUND(INDEX([1]Calculation!L:L,ROW()),0)</f>
        <v>0</v>
      </c>
      <c r="H2140" s="8">
        <f>ROUND(INDEX([1]Calculation!M:M,ROW()),0)</f>
        <v>0</v>
      </c>
      <c r="I2140" s="8">
        <f>ROUND(INDEX([1]Calculation!N:N,ROW()),0)</f>
        <v>0</v>
      </c>
      <c r="J2140" s="8">
        <f>ROUND(INDEX([1]Calculation!O:O,ROW()),0)</f>
        <v>0</v>
      </c>
      <c r="K2140" s="8">
        <f>ROUND(INDEX([1]Calculation!P:P,ROW()),0)</f>
        <v>0</v>
      </c>
      <c r="L2140" s="8">
        <f>ROUND(INDEX([1]Calculation!Q:Q,ROW()),0)</f>
        <v>0</v>
      </c>
      <c r="M2140" s="8">
        <f>ROUND(INDEX([1]Calculation!R:R,ROW()),0)</f>
        <v>0</v>
      </c>
      <c r="N2140" s="8">
        <f>ROUND(INDEX([1]Calculation!S:S,ROW()),0)</f>
        <v>0</v>
      </c>
      <c r="O2140" s="8">
        <f>ROUND(INDEX([1]Calculation!T:T,ROW()),0)</f>
        <v>0</v>
      </c>
      <c r="P2140" s="8">
        <f>INDEX([1]Calculation!CB:CB,ROW())</f>
        <v>0</v>
      </c>
    </row>
    <row r="2141" spans="1:16">
      <c r="A2141">
        <f>INDEX([1]Calculation!$F:$F,ROW())</f>
        <v>0</v>
      </c>
      <c r="B2141">
        <f>INDEX([1]Calculation!$D:$D,ROW())</f>
        <v>0</v>
      </c>
      <c r="C2141" t="str">
        <f>IF(INDEX([1]Calculation!$G:$G,ROW())=0,"-",INDEX([1]Calculation!$G:$G,ROW()))</f>
        <v>-</v>
      </c>
      <c r="D2141" t="str">
        <f>INDEX([1]Calculation!$J:$J,ROW())&amp;"  "&amp;INDEX([1]Calculation!$K:$K,ROW())</f>
        <v xml:space="preserve">  </v>
      </c>
      <c r="E2141" s="19">
        <f>INDEX([1]Calculation!$I:$I,ROW())</f>
        <v>0</v>
      </c>
      <c r="F2141" s="12">
        <f>ROUND(INDEX([1]Calculation!AL:AL,ROW()),1)</f>
        <v>0</v>
      </c>
      <c r="G2141" s="8">
        <f>ROUND(INDEX([1]Calculation!L:L,ROW()),0)</f>
        <v>0</v>
      </c>
      <c r="H2141" s="8">
        <f>ROUND(INDEX([1]Calculation!M:M,ROW()),0)</f>
        <v>0</v>
      </c>
      <c r="I2141" s="8">
        <f>ROUND(INDEX([1]Calculation!N:N,ROW()),0)</f>
        <v>0</v>
      </c>
      <c r="J2141" s="8">
        <f>ROUND(INDEX([1]Calculation!O:O,ROW()),0)</f>
        <v>0</v>
      </c>
      <c r="K2141" s="8">
        <f>ROUND(INDEX([1]Calculation!P:P,ROW()),0)</f>
        <v>0</v>
      </c>
      <c r="L2141" s="8">
        <f>ROUND(INDEX([1]Calculation!Q:Q,ROW()),0)</f>
        <v>0</v>
      </c>
      <c r="M2141" s="8">
        <f>ROUND(INDEX([1]Calculation!R:R,ROW()),0)</f>
        <v>0</v>
      </c>
      <c r="N2141" s="8">
        <f>ROUND(INDEX([1]Calculation!S:S,ROW()),0)</f>
        <v>0</v>
      </c>
      <c r="O2141" s="8">
        <f>ROUND(INDEX([1]Calculation!T:T,ROW()),0)</f>
        <v>0</v>
      </c>
      <c r="P2141" s="8">
        <f>INDEX([1]Calculation!CB:CB,ROW())</f>
        <v>0</v>
      </c>
    </row>
    <row r="2142" spans="1:16">
      <c r="A2142">
        <f>INDEX([1]Calculation!$F:$F,ROW())</f>
        <v>0</v>
      </c>
      <c r="B2142">
        <f>INDEX([1]Calculation!$D:$D,ROW())</f>
        <v>0</v>
      </c>
      <c r="C2142" t="str">
        <f>IF(INDEX([1]Calculation!$G:$G,ROW())=0,"-",INDEX([1]Calculation!$G:$G,ROW()))</f>
        <v>-</v>
      </c>
      <c r="D2142" t="str">
        <f>INDEX([1]Calculation!$J:$J,ROW())&amp;"  "&amp;INDEX([1]Calculation!$K:$K,ROW())</f>
        <v xml:space="preserve">  </v>
      </c>
      <c r="E2142" s="19">
        <f>INDEX([1]Calculation!$I:$I,ROW())</f>
        <v>0</v>
      </c>
      <c r="F2142" s="12">
        <f>ROUND(INDEX([1]Calculation!AL:AL,ROW()),1)</f>
        <v>0</v>
      </c>
      <c r="G2142" s="8">
        <f>ROUND(INDEX([1]Calculation!L:L,ROW()),0)</f>
        <v>0</v>
      </c>
      <c r="H2142" s="8">
        <f>ROUND(INDEX([1]Calculation!M:M,ROW()),0)</f>
        <v>0</v>
      </c>
      <c r="I2142" s="8">
        <f>ROUND(INDEX([1]Calculation!N:N,ROW()),0)</f>
        <v>0</v>
      </c>
      <c r="J2142" s="8">
        <f>ROUND(INDEX([1]Calculation!O:O,ROW()),0)</f>
        <v>0</v>
      </c>
      <c r="K2142" s="8">
        <f>ROUND(INDEX([1]Calculation!P:P,ROW()),0)</f>
        <v>0</v>
      </c>
      <c r="L2142" s="8">
        <f>ROUND(INDEX([1]Calculation!Q:Q,ROW()),0)</f>
        <v>0</v>
      </c>
      <c r="M2142" s="8">
        <f>ROUND(INDEX([1]Calculation!R:R,ROW()),0)</f>
        <v>0</v>
      </c>
      <c r="N2142" s="8">
        <f>ROUND(INDEX([1]Calculation!S:S,ROW()),0)</f>
        <v>0</v>
      </c>
      <c r="O2142" s="8">
        <f>ROUND(INDEX([1]Calculation!T:T,ROW()),0)</f>
        <v>0</v>
      </c>
      <c r="P2142" s="8">
        <f>INDEX([1]Calculation!CB:CB,ROW())</f>
        <v>0</v>
      </c>
    </row>
    <row r="2143" spans="1:16">
      <c r="A2143">
        <f>INDEX([1]Calculation!$F:$F,ROW())</f>
        <v>0</v>
      </c>
      <c r="B2143">
        <f>INDEX([1]Calculation!$D:$D,ROW())</f>
        <v>0</v>
      </c>
      <c r="C2143" t="str">
        <f>IF(INDEX([1]Calculation!$G:$G,ROW())=0,"-",INDEX([1]Calculation!$G:$G,ROW()))</f>
        <v>-</v>
      </c>
      <c r="D2143" t="str">
        <f>INDEX([1]Calculation!$J:$J,ROW())&amp;"  "&amp;INDEX([1]Calculation!$K:$K,ROW())</f>
        <v xml:space="preserve">  </v>
      </c>
      <c r="E2143" s="19">
        <f>INDEX([1]Calculation!$I:$I,ROW())</f>
        <v>0</v>
      </c>
      <c r="F2143" s="12">
        <f>ROUND(INDEX([1]Calculation!AL:AL,ROW()),1)</f>
        <v>0</v>
      </c>
      <c r="G2143" s="8">
        <f>ROUND(INDEX([1]Calculation!L:L,ROW()),0)</f>
        <v>0</v>
      </c>
      <c r="H2143" s="8">
        <f>ROUND(INDEX([1]Calculation!M:M,ROW()),0)</f>
        <v>0</v>
      </c>
      <c r="I2143" s="8">
        <f>ROUND(INDEX([1]Calculation!N:N,ROW()),0)</f>
        <v>0</v>
      </c>
      <c r="J2143" s="8">
        <f>ROUND(INDEX([1]Calculation!O:O,ROW()),0)</f>
        <v>0</v>
      </c>
      <c r="K2143" s="8">
        <f>ROUND(INDEX([1]Calculation!P:P,ROW()),0)</f>
        <v>0</v>
      </c>
      <c r="L2143" s="8">
        <f>ROUND(INDEX([1]Calculation!Q:Q,ROW()),0)</f>
        <v>0</v>
      </c>
      <c r="M2143" s="8">
        <f>ROUND(INDEX([1]Calculation!R:R,ROW()),0)</f>
        <v>0</v>
      </c>
      <c r="N2143" s="8">
        <f>ROUND(INDEX([1]Calculation!S:S,ROW()),0)</f>
        <v>0</v>
      </c>
      <c r="O2143" s="8">
        <f>ROUND(INDEX([1]Calculation!T:T,ROW()),0)</f>
        <v>0</v>
      </c>
      <c r="P2143" s="8">
        <f>INDEX([1]Calculation!CB:CB,ROW())</f>
        <v>0</v>
      </c>
    </row>
    <row r="2144" spans="1:16">
      <c r="A2144">
        <f>INDEX([1]Calculation!$F:$F,ROW())</f>
        <v>0</v>
      </c>
      <c r="B2144">
        <f>INDEX([1]Calculation!$D:$D,ROW())</f>
        <v>0</v>
      </c>
      <c r="C2144" t="str">
        <f>IF(INDEX([1]Calculation!$G:$G,ROW())=0,"-",INDEX([1]Calculation!$G:$G,ROW()))</f>
        <v>-</v>
      </c>
      <c r="D2144" t="str">
        <f>INDEX([1]Calculation!$J:$J,ROW())&amp;"  "&amp;INDEX([1]Calculation!$K:$K,ROW())</f>
        <v xml:space="preserve">  </v>
      </c>
      <c r="E2144" s="19">
        <f>INDEX([1]Calculation!$I:$I,ROW())</f>
        <v>0</v>
      </c>
      <c r="F2144" s="12">
        <f>ROUND(INDEX([1]Calculation!AL:AL,ROW()),1)</f>
        <v>0</v>
      </c>
      <c r="G2144" s="8">
        <f>ROUND(INDEX([1]Calculation!L:L,ROW()),0)</f>
        <v>0</v>
      </c>
      <c r="H2144" s="8">
        <f>ROUND(INDEX([1]Calculation!M:M,ROW()),0)</f>
        <v>0</v>
      </c>
      <c r="I2144" s="8">
        <f>ROUND(INDEX([1]Calculation!N:N,ROW()),0)</f>
        <v>0</v>
      </c>
      <c r="J2144" s="8">
        <f>ROUND(INDEX([1]Calculation!O:O,ROW()),0)</f>
        <v>0</v>
      </c>
      <c r="K2144" s="8">
        <f>ROUND(INDEX([1]Calculation!P:P,ROW()),0)</f>
        <v>0</v>
      </c>
      <c r="L2144" s="8">
        <f>ROUND(INDEX([1]Calculation!Q:Q,ROW()),0)</f>
        <v>0</v>
      </c>
      <c r="M2144" s="8">
        <f>ROUND(INDEX([1]Calculation!R:R,ROW()),0)</f>
        <v>0</v>
      </c>
      <c r="N2144" s="8">
        <f>ROUND(INDEX([1]Calculation!S:S,ROW()),0)</f>
        <v>0</v>
      </c>
      <c r="O2144" s="8">
        <f>ROUND(INDEX([1]Calculation!T:T,ROW()),0)</f>
        <v>0</v>
      </c>
      <c r="P2144" s="8">
        <f>INDEX([1]Calculation!CB:CB,ROW())</f>
        <v>0</v>
      </c>
    </row>
    <row r="2145" spans="1:16">
      <c r="A2145">
        <f>INDEX([1]Calculation!$F:$F,ROW())</f>
        <v>0</v>
      </c>
      <c r="B2145">
        <f>INDEX([1]Calculation!$D:$D,ROW())</f>
        <v>0</v>
      </c>
      <c r="C2145" t="str">
        <f>IF(INDEX([1]Calculation!$G:$G,ROW())=0,"-",INDEX([1]Calculation!$G:$G,ROW()))</f>
        <v>-</v>
      </c>
      <c r="D2145" t="str">
        <f>INDEX([1]Calculation!$J:$J,ROW())&amp;"  "&amp;INDEX([1]Calculation!$K:$K,ROW())</f>
        <v xml:space="preserve">  </v>
      </c>
      <c r="E2145" s="19">
        <f>INDEX([1]Calculation!$I:$I,ROW())</f>
        <v>0</v>
      </c>
      <c r="F2145" s="12">
        <f>ROUND(INDEX([1]Calculation!AL:AL,ROW()),1)</f>
        <v>0</v>
      </c>
      <c r="G2145" s="8">
        <f>ROUND(INDEX([1]Calculation!L:L,ROW()),0)</f>
        <v>0</v>
      </c>
      <c r="H2145" s="8">
        <f>ROUND(INDEX([1]Calculation!M:M,ROW()),0)</f>
        <v>0</v>
      </c>
      <c r="I2145" s="8">
        <f>ROUND(INDEX([1]Calculation!N:N,ROW()),0)</f>
        <v>0</v>
      </c>
      <c r="J2145" s="8">
        <f>ROUND(INDEX([1]Calculation!O:O,ROW()),0)</f>
        <v>0</v>
      </c>
      <c r="K2145" s="8">
        <f>ROUND(INDEX([1]Calculation!P:P,ROW()),0)</f>
        <v>0</v>
      </c>
      <c r="L2145" s="8">
        <f>ROUND(INDEX([1]Calculation!Q:Q,ROW()),0)</f>
        <v>0</v>
      </c>
      <c r="M2145" s="8">
        <f>ROUND(INDEX([1]Calculation!R:R,ROW()),0)</f>
        <v>0</v>
      </c>
      <c r="N2145" s="8">
        <f>ROUND(INDEX([1]Calculation!S:S,ROW()),0)</f>
        <v>0</v>
      </c>
      <c r="O2145" s="8">
        <f>ROUND(INDEX([1]Calculation!T:T,ROW()),0)</f>
        <v>0</v>
      </c>
      <c r="P2145" s="8">
        <f>INDEX([1]Calculation!CB:CB,ROW())</f>
        <v>0</v>
      </c>
    </row>
    <row r="2146" spans="1:16">
      <c r="A2146">
        <f>INDEX([1]Calculation!$F:$F,ROW())</f>
        <v>0</v>
      </c>
      <c r="B2146">
        <f>INDEX([1]Calculation!$D:$D,ROW())</f>
        <v>0</v>
      </c>
      <c r="C2146" t="str">
        <f>IF(INDEX([1]Calculation!$G:$G,ROW())=0,"-",INDEX([1]Calculation!$G:$G,ROW()))</f>
        <v>-</v>
      </c>
      <c r="D2146" t="str">
        <f>INDEX([1]Calculation!$J:$J,ROW())&amp;"  "&amp;INDEX([1]Calculation!$K:$K,ROW())</f>
        <v xml:space="preserve">  </v>
      </c>
      <c r="E2146" s="19">
        <f>INDEX([1]Calculation!$I:$I,ROW())</f>
        <v>0</v>
      </c>
      <c r="F2146" s="12">
        <f>ROUND(INDEX([1]Calculation!AL:AL,ROW()),1)</f>
        <v>0</v>
      </c>
      <c r="G2146" s="8">
        <f>ROUND(INDEX([1]Calculation!L:L,ROW()),0)</f>
        <v>0</v>
      </c>
      <c r="H2146" s="8">
        <f>ROUND(INDEX([1]Calculation!M:M,ROW()),0)</f>
        <v>0</v>
      </c>
      <c r="I2146" s="8">
        <f>ROUND(INDEX([1]Calculation!N:N,ROW()),0)</f>
        <v>0</v>
      </c>
      <c r="J2146" s="8">
        <f>ROUND(INDEX([1]Calculation!O:O,ROW()),0)</f>
        <v>0</v>
      </c>
      <c r="K2146" s="8">
        <f>ROUND(INDEX([1]Calculation!P:P,ROW()),0)</f>
        <v>0</v>
      </c>
      <c r="L2146" s="8">
        <f>ROUND(INDEX([1]Calculation!Q:Q,ROW()),0)</f>
        <v>0</v>
      </c>
      <c r="M2146" s="8">
        <f>ROUND(INDEX([1]Calculation!R:R,ROW()),0)</f>
        <v>0</v>
      </c>
      <c r="N2146" s="8">
        <f>ROUND(INDEX([1]Calculation!S:S,ROW()),0)</f>
        <v>0</v>
      </c>
      <c r="O2146" s="8">
        <f>ROUND(INDEX([1]Calculation!T:T,ROW()),0)</f>
        <v>0</v>
      </c>
      <c r="P2146" s="8">
        <f>INDEX([1]Calculation!CB:CB,ROW())</f>
        <v>0</v>
      </c>
    </row>
    <row r="2147" spans="1:16">
      <c r="A2147">
        <f>INDEX([1]Calculation!$F:$F,ROW())</f>
        <v>0</v>
      </c>
      <c r="B2147">
        <f>INDEX([1]Calculation!$D:$D,ROW())</f>
        <v>0</v>
      </c>
      <c r="C2147" t="str">
        <f>IF(INDEX([1]Calculation!$G:$G,ROW())=0,"-",INDEX([1]Calculation!$G:$G,ROW()))</f>
        <v>-</v>
      </c>
      <c r="D2147" t="str">
        <f>INDEX([1]Calculation!$J:$J,ROW())&amp;"  "&amp;INDEX([1]Calculation!$K:$K,ROW())</f>
        <v xml:space="preserve">  </v>
      </c>
      <c r="E2147" s="19">
        <f>INDEX([1]Calculation!$I:$I,ROW())</f>
        <v>0</v>
      </c>
      <c r="F2147" s="12">
        <f>ROUND(INDEX([1]Calculation!AL:AL,ROW()),1)</f>
        <v>0</v>
      </c>
      <c r="G2147" s="8">
        <f>ROUND(INDEX([1]Calculation!L:L,ROW()),0)</f>
        <v>0</v>
      </c>
      <c r="H2147" s="8">
        <f>ROUND(INDEX([1]Calculation!M:M,ROW()),0)</f>
        <v>0</v>
      </c>
      <c r="I2147" s="8">
        <f>ROUND(INDEX([1]Calculation!N:N,ROW()),0)</f>
        <v>0</v>
      </c>
      <c r="J2147" s="8">
        <f>ROUND(INDEX([1]Calculation!O:O,ROW()),0)</f>
        <v>0</v>
      </c>
      <c r="K2147" s="8">
        <f>ROUND(INDEX([1]Calculation!P:P,ROW()),0)</f>
        <v>0</v>
      </c>
      <c r="L2147" s="8">
        <f>ROUND(INDEX([1]Calculation!Q:Q,ROW()),0)</f>
        <v>0</v>
      </c>
      <c r="M2147" s="8">
        <f>ROUND(INDEX([1]Calculation!R:R,ROW()),0)</f>
        <v>0</v>
      </c>
      <c r="N2147" s="8">
        <f>ROUND(INDEX([1]Calculation!S:S,ROW()),0)</f>
        <v>0</v>
      </c>
      <c r="O2147" s="8">
        <f>ROUND(INDEX([1]Calculation!T:T,ROW()),0)</f>
        <v>0</v>
      </c>
      <c r="P2147" s="8">
        <f>INDEX([1]Calculation!CB:CB,ROW())</f>
        <v>0</v>
      </c>
    </row>
    <row r="2148" spans="1:16">
      <c r="A2148">
        <f>INDEX([1]Calculation!$F:$F,ROW())</f>
        <v>0</v>
      </c>
      <c r="B2148">
        <f>INDEX([1]Calculation!$D:$D,ROW())</f>
        <v>0</v>
      </c>
      <c r="C2148" t="str">
        <f>IF(INDEX([1]Calculation!$G:$G,ROW())=0,"-",INDEX([1]Calculation!$G:$G,ROW()))</f>
        <v>-</v>
      </c>
      <c r="D2148" t="str">
        <f>INDEX([1]Calculation!$J:$J,ROW())&amp;"  "&amp;INDEX([1]Calculation!$K:$K,ROW())</f>
        <v xml:space="preserve">  </v>
      </c>
      <c r="E2148" s="19">
        <f>INDEX([1]Calculation!$I:$I,ROW())</f>
        <v>0</v>
      </c>
      <c r="F2148" s="12">
        <f>ROUND(INDEX([1]Calculation!AL:AL,ROW()),1)</f>
        <v>0</v>
      </c>
      <c r="G2148" s="8">
        <f>ROUND(INDEX([1]Calculation!L:L,ROW()),0)</f>
        <v>0</v>
      </c>
      <c r="H2148" s="8">
        <f>ROUND(INDEX([1]Calculation!M:M,ROW()),0)</f>
        <v>0</v>
      </c>
      <c r="I2148" s="8">
        <f>ROUND(INDEX([1]Calculation!N:N,ROW()),0)</f>
        <v>0</v>
      </c>
      <c r="J2148" s="8">
        <f>ROUND(INDEX([1]Calculation!O:O,ROW()),0)</f>
        <v>0</v>
      </c>
      <c r="K2148" s="8">
        <f>ROUND(INDEX([1]Calculation!P:P,ROW()),0)</f>
        <v>0</v>
      </c>
      <c r="L2148" s="8">
        <f>ROUND(INDEX([1]Calculation!Q:Q,ROW()),0)</f>
        <v>0</v>
      </c>
      <c r="M2148" s="8">
        <f>ROUND(INDEX([1]Calculation!R:R,ROW()),0)</f>
        <v>0</v>
      </c>
      <c r="N2148" s="8">
        <f>ROUND(INDEX([1]Calculation!S:S,ROW()),0)</f>
        <v>0</v>
      </c>
      <c r="O2148" s="8">
        <f>ROUND(INDEX([1]Calculation!T:T,ROW()),0)</f>
        <v>0</v>
      </c>
      <c r="P2148" s="8">
        <f>INDEX([1]Calculation!CB:CB,ROW())</f>
        <v>0</v>
      </c>
    </row>
    <row r="2149" spans="1:16">
      <c r="A2149">
        <f>INDEX([1]Calculation!$F:$F,ROW())</f>
        <v>0</v>
      </c>
      <c r="B2149">
        <f>INDEX([1]Calculation!$D:$D,ROW())</f>
        <v>0</v>
      </c>
      <c r="C2149" t="str">
        <f>IF(INDEX([1]Calculation!$G:$G,ROW())=0,"-",INDEX([1]Calculation!$G:$G,ROW()))</f>
        <v>-</v>
      </c>
      <c r="D2149" t="str">
        <f>INDEX([1]Calculation!$J:$J,ROW())&amp;"  "&amp;INDEX([1]Calculation!$K:$K,ROW())</f>
        <v xml:space="preserve">  </v>
      </c>
      <c r="E2149" s="19">
        <f>INDEX([1]Calculation!$I:$I,ROW())</f>
        <v>0</v>
      </c>
      <c r="F2149" s="12">
        <f>ROUND(INDEX([1]Calculation!AL:AL,ROW()),1)</f>
        <v>0</v>
      </c>
      <c r="G2149" s="8">
        <f>ROUND(INDEX([1]Calculation!L:L,ROW()),0)</f>
        <v>0</v>
      </c>
      <c r="H2149" s="8">
        <f>ROUND(INDEX([1]Calculation!M:M,ROW()),0)</f>
        <v>0</v>
      </c>
      <c r="I2149" s="8">
        <f>ROUND(INDEX([1]Calculation!N:N,ROW()),0)</f>
        <v>0</v>
      </c>
      <c r="J2149" s="8">
        <f>ROUND(INDEX([1]Calculation!O:O,ROW()),0)</f>
        <v>0</v>
      </c>
      <c r="K2149" s="8">
        <f>ROUND(INDEX([1]Calculation!P:P,ROW()),0)</f>
        <v>0</v>
      </c>
      <c r="L2149" s="8">
        <f>ROUND(INDEX([1]Calculation!Q:Q,ROW()),0)</f>
        <v>0</v>
      </c>
      <c r="M2149" s="8">
        <f>ROUND(INDEX([1]Calculation!R:R,ROW()),0)</f>
        <v>0</v>
      </c>
      <c r="N2149" s="8">
        <f>ROUND(INDEX([1]Calculation!S:S,ROW()),0)</f>
        <v>0</v>
      </c>
      <c r="O2149" s="8">
        <f>ROUND(INDEX([1]Calculation!T:T,ROW()),0)</f>
        <v>0</v>
      </c>
      <c r="P2149" s="8">
        <f>INDEX([1]Calculation!CB:CB,ROW())</f>
        <v>0</v>
      </c>
    </row>
    <row r="2150" spans="1:16">
      <c r="A2150">
        <f>INDEX([1]Calculation!$F:$F,ROW())</f>
        <v>0</v>
      </c>
      <c r="B2150">
        <f>INDEX([1]Calculation!$D:$D,ROW())</f>
        <v>0</v>
      </c>
      <c r="C2150" t="str">
        <f>IF(INDEX([1]Calculation!$G:$G,ROW())=0,"-",INDEX([1]Calculation!$G:$G,ROW()))</f>
        <v>-</v>
      </c>
      <c r="D2150" t="str">
        <f>INDEX([1]Calculation!$J:$J,ROW())&amp;"  "&amp;INDEX([1]Calculation!$K:$K,ROW())</f>
        <v xml:space="preserve">  </v>
      </c>
      <c r="E2150" s="19">
        <f>INDEX([1]Calculation!$I:$I,ROW())</f>
        <v>0</v>
      </c>
      <c r="F2150" s="12">
        <f>ROUND(INDEX([1]Calculation!AL:AL,ROW()),1)</f>
        <v>0</v>
      </c>
      <c r="G2150" s="8">
        <f>ROUND(INDEX([1]Calculation!L:L,ROW()),0)</f>
        <v>0</v>
      </c>
      <c r="H2150" s="8">
        <f>ROUND(INDEX([1]Calculation!M:M,ROW()),0)</f>
        <v>0</v>
      </c>
      <c r="I2150" s="8">
        <f>ROUND(INDEX([1]Calculation!N:N,ROW()),0)</f>
        <v>0</v>
      </c>
      <c r="J2150" s="8">
        <f>ROUND(INDEX([1]Calculation!O:O,ROW()),0)</f>
        <v>0</v>
      </c>
      <c r="K2150" s="8">
        <f>ROUND(INDEX([1]Calculation!P:P,ROW()),0)</f>
        <v>0</v>
      </c>
      <c r="L2150" s="8">
        <f>ROUND(INDEX([1]Calculation!Q:Q,ROW()),0)</f>
        <v>0</v>
      </c>
      <c r="M2150" s="8">
        <f>ROUND(INDEX([1]Calculation!R:R,ROW()),0)</f>
        <v>0</v>
      </c>
      <c r="N2150" s="8">
        <f>ROUND(INDEX([1]Calculation!S:S,ROW()),0)</f>
        <v>0</v>
      </c>
      <c r="O2150" s="8">
        <f>ROUND(INDEX([1]Calculation!T:T,ROW()),0)</f>
        <v>0</v>
      </c>
      <c r="P2150" s="8">
        <f>INDEX([1]Calculation!CB:CB,ROW())</f>
        <v>0</v>
      </c>
    </row>
    <row r="2151" spans="1:16">
      <c r="A2151">
        <f>INDEX([1]Calculation!$F:$F,ROW())</f>
        <v>0</v>
      </c>
      <c r="B2151">
        <f>INDEX([1]Calculation!$D:$D,ROW())</f>
        <v>0</v>
      </c>
      <c r="C2151" t="str">
        <f>IF(INDEX([1]Calculation!$G:$G,ROW())=0,"-",INDEX([1]Calculation!$G:$G,ROW()))</f>
        <v>-</v>
      </c>
      <c r="D2151" t="str">
        <f>INDEX([1]Calculation!$J:$J,ROW())&amp;"  "&amp;INDEX([1]Calculation!$K:$K,ROW())</f>
        <v xml:space="preserve">  </v>
      </c>
      <c r="E2151" s="19">
        <f>INDEX([1]Calculation!$I:$I,ROW())</f>
        <v>0</v>
      </c>
      <c r="F2151" s="12">
        <f>ROUND(INDEX([1]Calculation!AL:AL,ROW()),1)</f>
        <v>0</v>
      </c>
      <c r="G2151" s="8">
        <f>ROUND(INDEX([1]Calculation!L:L,ROW()),0)</f>
        <v>0</v>
      </c>
      <c r="H2151" s="8">
        <f>ROUND(INDEX([1]Calculation!M:M,ROW()),0)</f>
        <v>0</v>
      </c>
      <c r="I2151" s="8">
        <f>ROUND(INDEX([1]Calculation!N:N,ROW()),0)</f>
        <v>0</v>
      </c>
      <c r="J2151" s="8">
        <f>ROUND(INDEX([1]Calculation!O:O,ROW()),0)</f>
        <v>0</v>
      </c>
      <c r="K2151" s="8">
        <f>ROUND(INDEX([1]Calculation!P:P,ROW()),0)</f>
        <v>0</v>
      </c>
      <c r="L2151" s="8">
        <f>ROUND(INDEX([1]Calculation!Q:Q,ROW()),0)</f>
        <v>0</v>
      </c>
      <c r="M2151" s="8">
        <f>ROUND(INDEX([1]Calculation!R:R,ROW()),0)</f>
        <v>0</v>
      </c>
      <c r="N2151" s="8">
        <f>ROUND(INDEX([1]Calculation!S:S,ROW()),0)</f>
        <v>0</v>
      </c>
      <c r="O2151" s="8">
        <f>ROUND(INDEX([1]Calculation!T:T,ROW()),0)</f>
        <v>0</v>
      </c>
      <c r="P2151" s="8">
        <f>INDEX([1]Calculation!CB:CB,ROW())</f>
        <v>0</v>
      </c>
    </row>
    <row r="2152" spans="1:16">
      <c r="A2152">
        <f>INDEX([1]Calculation!$F:$F,ROW())</f>
        <v>0</v>
      </c>
      <c r="B2152">
        <f>INDEX([1]Calculation!$D:$D,ROW())</f>
        <v>0</v>
      </c>
      <c r="C2152" t="str">
        <f>IF(INDEX([1]Calculation!$G:$G,ROW())=0,"-",INDEX([1]Calculation!$G:$G,ROW()))</f>
        <v>-</v>
      </c>
      <c r="D2152" t="str">
        <f>INDEX([1]Calculation!$J:$J,ROW())&amp;"  "&amp;INDEX([1]Calculation!$K:$K,ROW())</f>
        <v xml:space="preserve">  </v>
      </c>
      <c r="E2152" s="19">
        <f>INDEX([1]Calculation!$I:$I,ROW())</f>
        <v>0</v>
      </c>
      <c r="F2152" s="12">
        <f>ROUND(INDEX([1]Calculation!AL:AL,ROW()),1)</f>
        <v>0</v>
      </c>
      <c r="G2152" s="8">
        <f>ROUND(INDEX([1]Calculation!L:L,ROW()),0)</f>
        <v>0</v>
      </c>
      <c r="H2152" s="8">
        <f>ROUND(INDEX([1]Calculation!M:M,ROW()),0)</f>
        <v>0</v>
      </c>
      <c r="I2152" s="8">
        <f>ROUND(INDEX([1]Calculation!N:N,ROW()),0)</f>
        <v>0</v>
      </c>
      <c r="J2152" s="8">
        <f>ROUND(INDEX([1]Calculation!O:O,ROW()),0)</f>
        <v>0</v>
      </c>
      <c r="K2152" s="8">
        <f>ROUND(INDEX([1]Calculation!P:P,ROW()),0)</f>
        <v>0</v>
      </c>
      <c r="L2152" s="8">
        <f>ROUND(INDEX([1]Calculation!Q:Q,ROW()),0)</f>
        <v>0</v>
      </c>
      <c r="M2152" s="8">
        <f>ROUND(INDEX([1]Calculation!R:R,ROW()),0)</f>
        <v>0</v>
      </c>
      <c r="N2152" s="8">
        <f>ROUND(INDEX([1]Calculation!S:S,ROW()),0)</f>
        <v>0</v>
      </c>
      <c r="O2152" s="8">
        <f>ROUND(INDEX([1]Calculation!T:T,ROW()),0)</f>
        <v>0</v>
      </c>
      <c r="P2152" s="8">
        <f>INDEX([1]Calculation!CB:CB,ROW())</f>
        <v>0</v>
      </c>
    </row>
    <row r="2153" spans="1:16">
      <c r="A2153">
        <f>INDEX([1]Calculation!$F:$F,ROW())</f>
        <v>0</v>
      </c>
      <c r="B2153">
        <f>INDEX([1]Calculation!$D:$D,ROW())</f>
        <v>0</v>
      </c>
      <c r="C2153" t="str">
        <f>IF(INDEX([1]Calculation!$G:$G,ROW())=0,"-",INDEX([1]Calculation!$G:$G,ROW()))</f>
        <v>-</v>
      </c>
      <c r="D2153" t="str">
        <f>INDEX([1]Calculation!$J:$J,ROW())&amp;"  "&amp;INDEX([1]Calculation!$K:$K,ROW())</f>
        <v xml:space="preserve">  </v>
      </c>
      <c r="E2153" s="19">
        <f>INDEX([1]Calculation!$I:$I,ROW())</f>
        <v>0</v>
      </c>
      <c r="F2153" s="12">
        <f>ROUND(INDEX([1]Calculation!AL:AL,ROW()),1)</f>
        <v>0</v>
      </c>
      <c r="G2153" s="8">
        <f>ROUND(INDEX([1]Calculation!L:L,ROW()),0)</f>
        <v>0</v>
      </c>
      <c r="H2153" s="8">
        <f>ROUND(INDEX([1]Calculation!M:M,ROW()),0)</f>
        <v>0</v>
      </c>
      <c r="I2153" s="8">
        <f>ROUND(INDEX([1]Calculation!N:N,ROW()),0)</f>
        <v>0</v>
      </c>
      <c r="J2153" s="8">
        <f>ROUND(INDEX([1]Calculation!O:O,ROW()),0)</f>
        <v>0</v>
      </c>
      <c r="K2153" s="8">
        <f>ROUND(INDEX([1]Calculation!P:P,ROW()),0)</f>
        <v>0</v>
      </c>
      <c r="L2153" s="8">
        <f>ROUND(INDEX([1]Calculation!Q:Q,ROW()),0)</f>
        <v>0</v>
      </c>
      <c r="M2153" s="8">
        <f>ROUND(INDEX([1]Calculation!R:R,ROW()),0)</f>
        <v>0</v>
      </c>
      <c r="N2153" s="8">
        <f>ROUND(INDEX([1]Calculation!S:S,ROW()),0)</f>
        <v>0</v>
      </c>
      <c r="O2153" s="8">
        <f>ROUND(INDEX([1]Calculation!T:T,ROW()),0)</f>
        <v>0</v>
      </c>
      <c r="P2153" s="8">
        <f>INDEX([1]Calculation!CB:CB,ROW())</f>
        <v>0</v>
      </c>
    </row>
    <row r="2154" spans="1:16">
      <c r="A2154">
        <f>INDEX([1]Calculation!$F:$F,ROW())</f>
        <v>0</v>
      </c>
      <c r="B2154">
        <f>INDEX([1]Calculation!$D:$D,ROW())</f>
        <v>0</v>
      </c>
      <c r="C2154" t="str">
        <f>IF(INDEX([1]Calculation!$G:$G,ROW())=0,"-",INDEX([1]Calculation!$G:$G,ROW()))</f>
        <v>-</v>
      </c>
      <c r="D2154" t="str">
        <f>INDEX([1]Calculation!$J:$J,ROW())&amp;"  "&amp;INDEX([1]Calculation!$K:$K,ROW())</f>
        <v xml:space="preserve">  </v>
      </c>
      <c r="E2154" s="19">
        <f>INDEX([1]Calculation!$I:$I,ROW())</f>
        <v>0</v>
      </c>
      <c r="F2154" s="12">
        <f>ROUND(INDEX([1]Calculation!AL:AL,ROW()),1)</f>
        <v>0</v>
      </c>
      <c r="G2154" s="8">
        <f>ROUND(INDEX([1]Calculation!L:L,ROW()),0)</f>
        <v>0</v>
      </c>
      <c r="H2154" s="8">
        <f>ROUND(INDEX([1]Calculation!M:M,ROW()),0)</f>
        <v>0</v>
      </c>
      <c r="I2154" s="8">
        <f>ROUND(INDEX([1]Calculation!N:N,ROW()),0)</f>
        <v>0</v>
      </c>
      <c r="J2154" s="8">
        <f>ROUND(INDEX([1]Calculation!O:O,ROW()),0)</f>
        <v>0</v>
      </c>
      <c r="K2154" s="8">
        <f>ROUND(INDEX([1]Calculation!P:P,ROW()),0)</f>
        <v>0</v>
      </c>
      <c r="L2154" s="8">
        <f>ROUND(INDEX([1]Calculation!Q:Q,ROW()),0)</f>
        <v>0</v>
      </c>
      <c r="M2154" s="8">
        <f>ROUND(INDEX([1]Calculation!R:R,ROW()),0)</f>
        <v>0</v>
      </c>
      <c r="N2154" s="8">
        <f>ROUND(INDEX([1]Calculation!S:S,ROW()),0)</f>
        <v>0</v>
      </c>
      <c r="O2154" s="8">
        <f>ROUND(INDEX([1]Calculation!T:T,ROW()),0)</f>
        <v>0</v>
      </c>
      <c r="P2154" s="8">
        <f>INDEX([1]Calculation!CB:CB,ROW())</f>
        <v>0</v>
      </c>
    </row>
    <row r="2155" spans="1:16">
      <c r="A2155">
        <f>INDEX([1]Calculation!$F:$F,ROW())</f>
        <v>0</v>
      </c>
      <c r="B2155">
        <f>INDEX([1]Calculation!$D:$D,ROW())</f>
        <v>0</v>
      </c>
      <c r="C2155" t="str">
        <f>IF(INDEX([1]Calculation!$G:$G,ROW())=0,"-",INDEX([1]Calculation!$G:$G,ROW()))</f>
        <v>-</v>
      </c>
      <c r="D2155" t="str">
        <f>INDEX([1]Calculation!$J:$J,ROW())&amp;"  "&amp;INDEX([1]Calculation!$K:$K,ROW())</f>
        <v xml:space="preserve">  </v>
      </c>
      <c r="E2155" s="19">
        <f>INDEX([1]Calculation!$I:$I,ROW())</f>
        <v>0</v>
      </c>
      <c r="F2155" s="12">
        <f>ROUND(INDEX([1]Calculation!AL:AL,ROW()),1)</f>
        <v>0</v>
      </c>
      <c r="G2155" s="8">
        <f>ROUND(INDEX([1]Calculation!L:L,ROW()),0)</f>
        <v>0</v>
      </c>
      <c r="H2155" s="8">
        <f>ROUND(INDEX([1]Calculation!M:M,ROW()),0)</f>
        <v>0</v>
      </c>
      <c r="I2155" s="8">
        <f>ROUND(INDEX([1]Calculation!N:N,ROW()),0)</f>
        <v>0</v>
      </c>
      <c r="J2155" s="8">
        <f>ROUND(INDEX([1]Calculation!O:O,ROW()),0)</f>
        <v>0</v>
      </c>
      <c r="K2155" s="8">
        <f>ROUND(INDEX([1]Calculation!P:P,ROW()),0)</f>
        <v>0</v>
      </c>
      <c r="L2155" s="8">
        <f>ROUND(INDEX([1]Calculation!Q:Q,ROW()),0)</f>
        <v>0</v>
      </c>
      <c r="M2155" s="8">
        <f>ROUND(INDEX([1]Calculation!R:R,ROW()),0)</f>
        <v>0</v>
      </c>
      <c r="N2155" s="8">
        <f>ROUND(INDEX([1]Calculation!S:S,ROW()),0)</f>
        <v>0</v>
      </c>
      <c r="O2155" s="8">
        <f>ROUND(INDEX([1]Calculation!T:T,ROW()),0)</f>
        <v>0</v>
      </c>
      <c r="P2155" s="8">
        <f>INDEX([1]Calculation!CB:CB,ROW())</f>
        <v>0</v>
      </c>
    </row>
    <row r="2156" spans="1:16">
      <c r="A2156">
        <f>INDEX([1]Calculation!$F:$F,ROW())</f>
        <v>0</v>
      </c>
      <c r="B2156">
        <f>INDEX([1]Calculation!$D:$D,ROW())</f>
        <v>0</v>
      </c>
      <c r="C2156" t="str">
        <f>IF(INDEX([1]Calculation!$G:$G,ROW())=0,"-",INDEX([1]Calculation!$G:$G,ROW()))</f>
        <v>-</v>
      </c>
      <c r="D2156" t="str">
        <f>INDEX([1]Calculation!$J:$J,ROW())&amp;"  "&amp;INDEX([1]Calculation!$K:$K,ROW())</f>
        <v xml:space="preserve">  </v>
      </c>
      <c r="E2156" s="19">
        <f>INDEX([1]Calculation!$I:$I,ROW())</f>
        <v>0</v>
      </c>
      <c r="F2156" s="12">
        <f>ROUND(INDEX([1]Calculation!AL:AL,ROW()),1)</f>
        <v>0</v>
      </c>
      <c r="G2156" s="8">
        <f>ROUND(INDEX([1]Calculation!L:L,ROW()),0)</f>
        <v>0</v>
      </c>
      <c r="H2156" s="8">
        <f>ROUND(INDEX([1]Calculation!M:M,ROW()),0)</f>
        <v>0</v>
      </c>
      <c r="I2156" s="8">
        <f>ROUND(INDEX([1]Calculation!N:N,ROW()),0)</f>
        <v>0</v>
      </c>
      <c r="J2156" s="8">
        <f>ROUND(INDEX([1]Calculation!O:O,ROW()),0)</f>
        <v>0</v>
      </c>
      <c r="K2156" s="8">
        <f>ROUND(INDEX([1]Calculation!P:P,ROW()),0)</f>
        <v>0</v>
      </c>
      <c r="L2156" s="8">
        <f>ROUND(INDEX([1]Calculation!Q:Q,ROW()),0)</f>
        <v>0</v>
      </c>
      <c r="M2156" s="8">
        <f>ROUND(INDEX([1]Calculation!R:R,ROW()),0)</f>
        <v>0</v>
      </c>
      <c r="N2156" s="8">
        <f>ROUND(INDEX([1]Calculation!S:S,ROW()),0)</f>
        <v>0</v>
      </c>
      <c r="O2156" s="8">
        <f>ROUND(INDEX([1]Calculation!T:T,ROW()),0)</f>
        <v>0</v>
      </c>
      <c r="P2156" s="8">
        <f>INDEX([1]Calculation!CB:CB,ROW())</f>
        <v>0</v>
      </c>
    </row>
    <row r="2157" spans="1:16">
      <c r="A2157">
        <f>INDEX([1]Calculation!$F:$F,ROW())</f>
        <v>0</v>
      </c>
      <c r="B2157">
        <f>INDEX([1]Calculation!$D:$D,ROW())</f>
        <v>0</v>
      </c>
      <c r="C2157" t="str">
        <f>IF(INDEX([1]Calculation!$G:$G,ROW())=0,"-",INDEX([1]Calculation!$G:$G,ROW()))</f>
        <v>-</v>
      </c>
      <c r="D2157" t="str">
        <f>INDEX([1]Calculation!$J:$J,ROW())&amp;"  "&amp;INDEX([1]Calculation!$K:$K,ROW())</f>
        <v xml:space="preserve">  </v>
      </c>
      <c r="E2157" s="19">
        <f>INDEX([1]Calculation!$I:$I,ROW())</f>
        <v>0</v>
      </c>
      <c r="F2157" s="12">
        <f>ROUND(INDEX([1]Calculation!AL:AL,ROW()),1)</f>
        <v>0</v>
      </c>
      <c r="G2157" s="8">
        <f>ROUND(INDEX([1]Calculation!L:L,ROW()),0)</f>
        <v>0</v>
      </c>
      <c r="H2157" s="8">
        <f>ROUND(INDEX([1]Calculation!M:M,ROW()),0)</f>
        <v>0</v>
      </c>
      <c r="I2157" s="8">
        <f>ROUND(INDEX([1]Calculation!N:N,ROW()),0)</f>
        <v>0</v>
      </c>
      <c r="J2157" s="8">
        <f>ROUND(INDEX([1]Calculation!O:O,ROW()),0)</f>
        <v>0</v>
      </c>
      <c r="K2157" s="8">
        <f>ROUND(INDEX([1]Calculation!P:P,ROW()),0)</f>
        <v>0</v>
      </c>
      <c r="L2157" s="8">
        <f>ROUND(INDEX([1]Calculation!Q:Q,ROW()),0)</f>
        <v>0</v>
      </c>
      <c r="M2157" s="8">
        <f>ROUND(INDEX([1]Calculation!R:R,ROW()),0)</f>
        <v>0</v>
      </c>
      <c r="N2157" s="8">
        <f>ROUND(INDEX([1]Calculation!S:S,ROW()),0)</f>
        <v>0</v>
      </c>
      <c r="O2157" s="8">
        <f>ROUND(INDEX([1]Calculation!T:T,ROW()),0)</f>
        <v>0</v>
      </c>
      <c r="P2157" s="8">
        <f>INDEX([1]Calculation!CB:CB,ROW())</f>
        <v>0</v>
      </c>
    </row>
    <row r="2158" spans="1:16">
      <c r="A2158">
        <f>INDEX([1]Calculation!$F:$F,ROW())</f>
        <v>0</v>
      </c>
      <c r="B2158">
        <f>INDEX([1]Calculation!$D:$D,ROW())</f>
        <v>0</v>
      </c>
      <c r="C2158" t="str">
        <f>IF(INDEX([1]Calculation!$G:$G,ROW())=0,"-",INDEX([1]Calculation!$G:$G,ROW()))</f>
        <v>-</v>
      </c>
      <c r="D2158" t="str">
        <f>INDEX([1]Calculation!$J:$J,ROW())&amp;"  "&amp;INDEX([1]Calculation!$K:$K,ROW())</f>
        <v xml:space="preserve">  </v>
      </c>
      <c r="E2158" s="19">
        <f>INDEX([1]Calculation!$I:$I,ROW())</f>
        <v>0</v>
      </c>
      <c r="F2158" s="12">
        <f>ROUND(INDEX([1]Calculation!AL:AL,ROW()),1)</f>
        <v>0</v>
      </c>
      <c r="G2158" s="8">
        <f>ROUND(INDEX([1]Calculation!L:L,ROW()),0)</f>
        <v>0</v>
      </c>
      <c r="H2158" s="8">
        <f>ROUND(INDEX([1]Calculation!M:M,ROW()),0)</f>
        <v>0</v>
      </c>
      <c r="I2158" s="8">
        <f>ROUND(INDEX([1]Calculation!N:N,ROW()),0)</f>
        <v>0</v>
      </c>
      <c r="J2158" s="8">
        <f>ROUND(INDEX([1]Calculation!O:O,ROW()),0)</f>
        <v>0</v>
      </c>
      <c r="K2158" s="8">
        <f>ROUND(INDEX([1]Calculation!P:P,ROW()),0)</f>
        <v>0</v>
      </c>
      <c r="L2158" s="8">
        <f>ROUND(INDEX([1]Calculation!Q:Q,ROW()),0)</f>
        <v>0</v>
      </c>
      <c r="M2158" s="8">
        <f>ROUND(INDEX([1]Calculation!R:R,ROW()),0)</f>
        <v>0</v>
      </c>
      <c r="N2158" s="8">
        <f>ROUND(INDEX([1]Calculation!S:S,ROW()),0)</f>
        <v>0</v>
      </c>
      <c r="O2158" s="8">
        <f>ROUND(INDEX([1]Calculation!T:T,ROW()),0)</f>
        <v>0</v>
      </c>
      <c r="P2158" s="8">
        <f>INDEX([1]Calculation!CB:CB,ROW())</f>
        <v>0</v>
      </c>
    </row>
    <row r="2159" spans="1:16">
      <c r="A2159">
        <f>INDEX([1]Calculation!$F:$F,ROW())</f>
        <v>0</v>
      </c>
      <c r="B2159">
        <f>INDEX([1]Calculation!$D:$D,ROW())</f>
        <v>0</v>
      </c>
      <c r="C2159" t="str">
        <f>IF(INDEX([1]Calculation!$G:$G,ROW())=0,"-",INDEX([1]Calculation!$G:$G,ROW()))</f>
        <v>-</v>
      </c>
      <c r="D2159" t="str">
        <f>INDEX([1]Calculation!$J:$J,ROW())&amp;"  "&amp;INDEX([1]Calculation!$K:$K,ROW())</f>
        <v xml:space="preserve">  </v>
      </c>
      <c r="E2159" s="19">
        <f>INDEX([1]Calculation!$I:$I,ROW())</f>
        <v>0</v>
      </c>
      <c r="F2159" s="12">
        <f>ROUND(INDEX([1]Calculation!AL:AL,ROW()),1)</f>
        <v>0</v>
      </c>
      <c r="G2159" s="8">
        <f>ROUND(INDEX([1]Calculation!L:L,ROW()),0)</f>
        <v>0</v>
      </c>
      <c r="H2159" s="8">
        <f>ROUND(INDEX([1]Calculation!M:M,ROW()),0)</f>
        <v>0</v>
      </c>
      <c r="I2159" s="8">
        <f>ROUND(INDEX([1]Calculation!N:N,ROW()),0)</f>
        <v>0</v>
      </c>
      <c r="J2159" s="8">
        <f>ROUND(INDEX([1]Calculation!O:O,ROW()),0)</f>
        <v>0</v>
      </c>
      <c r="K2159" s="8">
        <f>ROUND(INDEX([1]Calculation!P:P,ROW()),0)</f>
        <v>0</v>
      </c>
      <c r="L2159" s="8">
        <f>ROUND(INDEX([1]Calculation!Q:Q,ROW()),0)</f>
        <v>0</v>
      </c>
      <c r="M2159" s="8">
        <f>ROUND(INDEX([1]Calculation!R:R,ROW()),0)</f>
        <v>0</v>
      </c>
      <c r="N2159" s="8">
        <f>ROUND(INDEX([1]Calculation!S:S,ROW()),0)</f>
        <v>0</v>
      </c>
      <c r="O2159" s="8">
        <f>ROUND(INDEX([1]Calculation!T:T,ROW()),0)</f>
        <v>0</v>
      </c>
      <c r="P2159" s="8">
        <f>INDEX([1]Calculation!CB:CB,ROW())</f>
        <v>0</v>
      </c>
    </row>
    <row r="2160" spans="1:16">
      <c r="A2160">
        <f>INDEX([1]Calculation!$F:$F,ROW())</f>
        <v>0</v>
      </c>
      <c r="B2160">
        <f>INDEX([1]Calculation!$D:$D,ROW())</f>
        <v>0</v>
      </c>
      <c r="C2160" t="str">
        <f>IF(INDEX([1]Calculation!$G:$G,ROW())=0,"-",INDEX([1]Calculation!$G:$G,ROW()))</f>
        <v>-</v>
      </c>
      <c r="D2160" t="str">
        <f>INDEX([1]Calculation!$J:$J,ROW())&amp;"  "&amp;INDEX([1]Calculation!$K:$K,ROW())</f>
        <v xml:space="preserve">  </v>
      </c>
      <c r="E2160" s="19">
        <f>INDEX([1]Calculation!$I:$I,ROW())</f>
        <v>0</v>
      </c>
      <c r="F2160" s="12">
        <f>ROUND(INDEX([1]Calculation!AL:AL,ROW()),1)</f>
        <v>0</v>
      </c>
      <c r="G2160" s="8">
        <f>ROUND(INDEX([1]Calculation!L:L,ROW()),0)</f>
        <v>0</v>
      </c>
      <c r="H2160" s="8">
        <f>ROUND(INDEX([1]Calculation!M:M,ROW()),0)</f>
        <v>0</v>
      </c>
      <c r="I2160" s="8">
        <f>ROUND(INDEX([1]Calculation!N:N,ROW()),0)</f>
        <v>0</v>
      </c>
      <c r="J2160" s="8">
        <f>ROUND(INDEX([1]Calculation!O:O,ROW()),0)</f>
        <v>0</v>
      </c>
      <c r="K2160" s="8">
        <f>ROUND(INDEX([1]Calculation!P:P,ROW()),0)</f>
        <v>0</v>
      </c>
      <c r="L2160" s="8">
        <f>ROUND(INDEX([1]Calculation!Q:Q,ROW()),0)</f>
        <v>0</v>
      </c>
      <c r="M2160" s="8">
        <f>ROUND(INDEX([1]Calculation!R:R,ROW()),0)</f>
        <v>0</v>
      </c>
      <c r="N2160" s="8">
        <f>ROUND(INDEX([1]Calculation!S:S,ROW()),0)</f>
        <v>0</v>
      </c>
      <c r="O2160" s="8">
        <f>ROUND(INDEX([1]Calculation!T:T,ROW()),0)</f>
        <v>0</v>
      </c>
      <c r="P2160" s="8">
        <f>INDEX([1]Calculation!CB:CB,ROW())</f>
        <v>0</v>
      </c>
    </row>
    <row r="2161" spans="1:16">
      <c r="A2161">
        <f>INDEX([1]Calculation!$F:$F,ROW())</f>
        <v>0</v>
      </c>
      <c r="B2161">
        <f>INDEX([1]Calculation!$D:$D,ROW())</f>
        <v>0</v>
      </c>
      <c r="C2161" t="str">
        <f>IF(INDEX([1]Calculation!$G:$G,ROW())=0,"-",INDEX([1]Calculation!$G:$G,ROW()))</f>
        <v>-</v>
      </c>
      <c r="D2161" t="str">
        <f>INDEX([1]Calculation!$J:$J,ROW())&amp;"  "&amp;INDEX([1]Calculation!$K:$K,ROW())</f>
        <v xml:space="preserve">  </v>
      </c>
      <c r="E2161" s="19">
        <f>INDEX([1]Calculation!$I:$I,ROW())</f>
        <v>0</v>
      </c>
      <c r="F2161" s="12">
        <f>ROUND(INDEX([1]Calculation!AL:AL,ROW()),1)</f>
        <v>0</v>
      </c>
      <c r="G2161" s="8">
        <f>ROUND(INDEX([1]Calculation!L:L,ROW()),0)</f>
        <v>0</v>
      </c>
      <c r="H2161" s="8">
        <f>ROUND(INDEX([1]Calculation!M:M,ROW()),0)</f>
        <v>0</v>
      </c>
      <c r="I2161" s="8">
        <f>ROUND(INDEX([1]Calculation!N:N,ROW()),0)</f>
        <v>0</v>
      </c>
      <c r="J2161" s="8">
        <f>ROUND(INDEX([1]Calculation!O:O,ROW()),0)</f>
        <v>0</v>
      </c>
      <c r="K2161" s="8">
        <f>ROUND(INDEX([1]Calculation!P:P,ROW()),0)</f>
        <v>0</v>
      </c>
      <c r="L2161" s="8">
        <f>ROUND(INDEX([1]Calculation!Q:Q,ROW()),0)</f>
        <v>0</v>
      </c>
      <c r="M2161" s="8">
        <f>ROUND(INDEX([1]Calculation!R:R,ROW()),0)</f>
        <v>0</v>
      </c>
      <c r="N2161" s="8">
        <f>ROUND(INDEX([1]Calculation!S:S,ROW()),0)</f>
        <v>0</v>
      </c>
      <c r="O2161" s="8">
        <f>ROUND(INDEX([1]Calculation!T:T,ROW()),0)</f>
        <v>0</v>
      </c>
      <c r="P2161" s="8">
        <f>INDEX([1]Calculation!CB:CB,ROW())</f>
        <v>0</v>
      </c>
    </row>
    <row r="2162" spans="1:16">
      <c r="A2162">
        <f>INDEX([1]Calculation!$F:$F,ROW())</f>
        <v>0</v>
      </c>
      <c r="B2162">
        <f>INDEX([1]Calculation!$D:$D,ROW())</f>
        <v>0</v>
      </c>
      <c r="C2162" t="str">
        <f>IF(INDEX([1]Calculation!$G:$G,ROW())=0,"-",INDEX([1]Calculation!$G:$G,ROW()))</f>
        <v>-</v>
      </c>
      <c r="D2162" t="str">
        <f>INDEX([1]Calculation!$J:$J,ROW())&amp;"  "&amp;INDEX([1]Calculation!$K:$K,ROW())</f>
        <v xml:space="preserve">  </v>
      </c>
      <c r="E2162" s="19">
        <f>INDEX([1]Calculation!$I:$I,ROW())</f>
        <v>0</v>
      </c>
      <c r="F2162" s="12">
        <f>ROUND(INDEX([1]Calculation!AL:AL,ROW()),1)</f>
        <v>0</v>
      </c>
      <c r="G2162" s="8">
        <f>ROUND(INDEX([1]Calculation!L:L,ROW()),0)</f>
        <v>0</v>
      </c>
      <c r="H2162" s="8">
        <f>ROUND(INDEX([1]Calculation!M:M,ROW()),0)</f>
        <v>0</v>
      </c>
      <c r="I2162" s="8">
        <f>ROUND(INDEX([1]Calculation!N:N,ROW()),0)</f>
        <v>0</v>
      </c>
      <c r="J2162" s="8">
        <f>ROUND(INDEX([1]Calculation!O:O,ROW()),0)</f>
        <v>0</v>
      </c>
      <c r="K2162" s="8">
        <f>ROUND(INDEX([1]Calculation!P:P,ROW()),0)</f>
        <v>0</v>
      </c>
      <c r="L2162" s="8">
        <f>ROUND(INDEX([1]Calculation!Q:Q,ROW()),0)</f>
        <v>0</v>
      </c>
      <c r="M2162" s="8">
        <f>ROUND(INDEX([1]Calculation!R:R,ROW()),0)</f>
        <v>0</v>
      </c>
      <c r="N2162" s="8">
        <f>ROUND(INDEX([1]Calculation!S:S,ROW()),0)</f>
        <v>0</v>
      </c>
      <c r="O2162" s="8">
        <f>ROUND(INDEX([1]Calculation!T:T,ROW()),0)</f>
        <v>0</v>
      </c>
      <c r="P2162" s="8">
        <f>INDEX([1]Calculation!CB:CB,ROW())</f>
        <v>0</v>
      </c>
    </row>
    <row r="2163" spans="1:16">
      <c r="A2163">
        <f>INDEX([1]Calculation!$F:$F,ROW())</f>
        <v>0</v>
      </c>
      <c r="B2163">
        <f>INDEX([1]Calculation!$D:$D,ROW())</f>
        <v>0</v>
      </c>
      <c r="C2163" t="str">
        <f>IF(INDEX([1]Calculation!$G:$G,ROW())=0,"-",INDEX([1]Calculation!$G:$G,ROW()))</f>
        <v>-</v>
      </c>
      <c r="D2163" t="str">
        <f>INDEX([1]Calculation!$J:$J,ROW())&amp;"  "&amp;INDEX([1]Calculation!$K:$K,ROW())</f>
        <v xml:space="preserve">  </v>
      </c>
      <c r="E2163" s="19">
        <f>INDEX([1]Calculation!$I:$I,ROW())</f>
        <v>0</v>
      </c>
      <c r="F2163" s="12">
        <f>ROUND(INDEX([1]Calculation!AL:AL,ROW()),1)</f>
        <v>0</v>
      </c>
      <c r="G2163" s="8">
        <f>ROUND(INDEX([1]Calculation!L:L,ROW()),0)</f>
        <v>0</v>
      </c>
      <c r="H2163" s="8">
        <f>ROUND(INDEX([1]Calculation!M:M,ROW()),0)</f>
        <v>0</v>
      </c>
      <c r="I2163" s="8">
        <f>ROUND(INDEX([1]Calculation!N:N,ROW()),0)</f>
        <v>0</v>
      </c>
      <c r="J2163" s="8">
        <f>ROUND(INDEX([1]Calculation!O:O,ROW()),0)</f>
        <v>0</v>
      </c>
      <c r="K2163" s="8">
        <f>ROUND(INDEX([1]Calculation!P:P,ROW()),0)</f>
        <v>0</v>
      </c>
      <c r="L2163" s="8">
        <f>ROUND(INDEX([1]Calculation!Q:Q,ROW()),0)</f>
        <v>0</v>
      </c>
      <c r="M2163" s="8">
        <f>ROUND(INDEX([1]Calculation!R:R,ROW()),0)</f>
        <v>0</v>
      </c>
      <c r="N2163" s="8">
        <f>ROUND(INDEX([1]Calculation!S:S,ROW()),0)</f>
        <v>0</v>
      </c>
      <c r="O2163" s="8">
        <f>ROUND(INDEX([1]Calculation!T:T,ROW()),0)</f>
        <v>0</v>
      </c>
      <c r="P2163" s="8">
        <f>INDEX([1]Calculation!CB:CB,ROW())</f>
        <v>0</v>
      </c>
    </row>
    <row r="2164" spans="1:16">
      <c r="A2164">
        <f>INDEX([1]Calculation!$F:$F,ROW())</f>
        <v>0</v>
      </c>
      <c r="B2164">
        <f>INDEX([1]Calculation!$D:$D,ROW())</f>
        <v>0</v>
      </c>
      <c r="C2164" t="str">
        <f>IF(INDEX([1]Calculation!$G:$G,ROW())=0,"-",INDEX([1]Calculation!$G:$G,ROW()))</f>
        <v>-</v>
      </c>
      <c r="D2164" t="str">
        <f>INDEX([1]Calculation!$J:$J,ROW())&amp;"  "&amp;INDEX([1]Calculation!$K:$K,ROW())</f>
        <v xml:space="preserve">  </v>
      </c>
      <c r="E2164" s="19">
        <f>INDEX([1]Calculation!$I:$I,ROW())</f>
        <v>0</v>
      </c>
      <c r="F2164" s="12">
        <f>ROUND(INDEX([1]Calculation!AL:AL,ROW()),1)</f>
        <v>0</v>
      </c>
      <c r="G2164" s="8">
        <f>ROUND(INDEX([1]Calculation!L:L,ROW()),0)</f>
        <v>0</v>
      </c>
      <c r="H2164" s="8">
        <f>ROUND(INDEX([1]Calculation!M:M,ROW()),0)</f>
        <v>0</v>
      </c>
      <c r="I2164" s="8">
        <f>ROUND(INDEX([1]Calculation!N:N,ROW()),0)</f>
        <v>0</v>
      </c>
      <c r="J2164" s="8">
        <f>ROUND(INDEX([1]Calculation!O:O,ROW()),0)</f>
        <v>0</v>
      </c>
      <c r="K2164" s="8">
        <f>ROUND(INDEX([1]Calculation!P:P,ROW()),0)</f>
        <v>0</v>
      </c>
      <c r="L2164" s="8">
        <f>ROUND(INDEX([1]Calculation!Q:Q,ROW()),0)</f>
        <v>0</v>
      </c>
      <c r="M2164" s="8">
        <f>ROUND(INDEX([1]Calculation!R:R,ROW()),0)</f>
        <v>0</v>
      </c>
      <c r="N2164" s="8">
        <f>ROUND(INDEX([1]Calculation!S:S,ROW()),0)</f>
        <v>0</v>
      </c>
      <c r="O2164" s="8">
        <f>ROUND(INDEX([1]Calculation!T:T,ROW()),0)</f>
        <v>0</v>
      </c>
      <c r="P2164" s="8">
        <f>INDEX([1]Calculation!CB:CB,ROW())</f>
        <v>0</v>
      </c>
    </row>
    <row r="2165" spans="1:16">
      <c r="A2165">
        <f>INDEX([1]Calculation!$F:$F,ROW())</f>
        <v>0</v>
      </c>
      <c r="B2165">
        <f>INDEX([1]Calculation!$D:$D,ROW())</f>
        <v>0</v>
      </c>
      <c r="C2165" t="str">
        <f>IF(INDEX([1]Calculation!$G:$G,ROW())=0,"-",INDEX([1]Calculation!$G:$G,ROW()))</f>
        <v>-</v>
      </c>
      <c r="D2165" t="str">
        <f>INDEX([1]Calculation!$J:$J,ROW())&amp;"  "&amp;INDEX([1]Calculation!$K:$K,ROW())</f>
        <v xml:space="preserve">  </v>
      </c>
      <c r="E2165" s="19">
        <f>INDEX([1]Calculation!$I:$I,ROW())</f>
        <v>0</v>
      </c>
      <c r="F2165" s="12">
        <f>ROUND(INDEX([1]Calculation!AL:AL,ROW()),1)</f>
        <v>0</v>
      </c>
      <c r="G2165" s="8">
        <f>ROUND(INDEX([1]Calculation!L:L,ROW()),0)</f>
        <v>0</v>
      </c>
      <c r="H2165" s="8">
        <f>ROUND(INDEX([1]Calculation!M:M,ROW()),0)</f>
        <v>0</v>
      </c>
      <c r="I2165" s="8">
        <f>ROUND(INDEX([1]Calculation!N:N,ROW()),0)</f>
        <v>0</v>
      </c>
      <c r="J2165" s="8">
        <f>ROUND(INDEX([1]Calculation!O:O,ROW()),0)</f>
        <v>0</v>
      </c>
      <c r="K2165" s="8">
        <f>ROUND(INDEX([1]Calculation!P:P,ROW()),0)</f>
        <v>0</v>
      </c>
      <c r="L2165" s="8">
        <f>ROUND(INDEX([1]Calculation!Q:Q,ROW()),0)</f>
        <v>0</v>
      </c>
      <c r="M2165" s="8">
        <f>ROUND(INDEX([1]Calculation!R:R,ROW()),0)</f>
        <v>0</v>
      </c>
      <c r="N2165" s="8">
        <f>ROUND(INDEX([1]Calculation!S:S,ROW()),0)</f>
        <v>0</v>
      </c>
      <c r="O2165" s="8">
        <f>ROUND(INDEX([1]Calculation!T:T,ROW()),0)</f>
        <v>0</v>
      </c>
      <c r="P2165" s="8">
        <f>INDEX([1]Calculation!CB:CB,ROW())</f>
        <v>0</v>
      </c>
    </row>
    <row r="2166" spans="1:16">
      <c r="A2166">
        <f>INDEX([1]Calculation!$F:$F,ROW())</f>
        <v>0</v>
      </c>
      <c r="B2166">
        <f>INDEX([1]Calculation!$D:$D,ROW())</f>
        <v>0</v>
      </c>
      <c r="C2166" t="str">
        <f>IF(INDEX([1]Calculation!$G:$G,ROW())=0,"-",INDEX([1]Calculation!$G:$G,ROW()))</f>
        <v>-</v>
      </c>
      <c r="D2166" t="str">
        <f>INDEX([1]Calculation!$J:$J,ROW())&amp;"  "&amp;INDEX([1]Calculation!$K:$K,ROW())</f>
        <v xml:space="preserve">  </v>
      </c>
      <c r="E2166" s="19">
        <f>INDEX([1]Calculation!$I:$I,ROW())</f>
        <v>0</v>
      </c>
      <c r="F2166" s="12">
        <f>ROUND(INDEX([1]Calculation!AL:AL,ROW()),1)</f>
        <v>0</v>
      </c>
      <c r="G2166" s="8">
        <f>ROUND(INDEX([1]Calculation!L:L,ROW()),0)</f>
        <v>0</v>
      </c>
      <c r="H2166" s="8">
        <f>ROUND(INDEX([1]Calculation!M:M,ROW()),0)</f>
        <v>0</v>
      </c>
      <c r="I2166" s="8">
        <f>ROUND(INDEX([1]Calculation!N:N,ROW()),0)</f>
        <v>0</v>
      </c>
      <c r="J2166" s="8">
        <f>ROUND(INDEX([1]Calculation!O:O,ROW()),0)</f>
        <v>0</v>
      </c>
      <c r="K2166" s="8">
        <f>ROUND(INDEX([1]Calculation!P:P,ROW()),0)</f>
        <v>0</v>
      </c>
      <c r="L2166" s="8">
        <f>ROUND(INDEX([1]Calculation!Q:Q,ROW()),0)</f>
        <v>0</v>
      </c>
      <c r="M2166" s="8">
        <f>ROUND(INDEX([1]Calculation!R:R,ROW()),0)</f>
        <v>0</v>
      </c>
      <c r="N2166" s="8">
        <f>ROUND(INDEX([1]Calculation!S:S,ROW()),0)</f>
        <v>0</v>
      </c>
      <c r="O2166" s="8">
        <f>ROUND(INDEX([1]Calculation!T:T,ROW()),0)</f>
        <v>0</v>
      </c>
      <c r="P2166" s="8">
        <f>INDEX([1]Calculation!CB:CB,ROW())</f>
        <v>0</v>
      </c>
    </row>
    <row r="2167" spans="1:16">
      <c r="A2167">
        <f>INDEX([1]Calculation!$F:$F,ROW())</f>
        <v>0</v>
      </c>
      <c r="B2167">
        <f>INDEX([1]Calculation!$D:$D,ROW())</f>
        <v>0</v>
      </c>
      <c r="C2167" t="str">
        <f>IF(INDEX([1]Calculation!$G:$G,ROW())=0,"-",INDEX([1]Calculation!$G:$G,ROW()))</f>
        <v>-</v>
      </c>
      <c r="D2167" t="str">
        <f>INDEX([1]Calculation!$J:$J,ROW())&amp;"  "&amp;INDEX([1]Calculation!$K:$K,ROW())</f>
        <v xml:space="preserve">  </v>
      </c>
      <c r="E2167" s="19">
        <f>INDEX([1]Calculation!$I:$I,ROW())</f>
        <v>0</v>
      </c>
      <c r="F2167" s="12">
        <f>ROUND(INDEX([1]Calculation!AL:AL,ROW()),1)</f>
        <v>0</v>
      </c>
      <c r="G2167" s="8">
        <f>ROUND(INDEX([1]Calculation!L:L,ROW()),0)</f>
        <v>0</v>
      </c>
      <c r="H2167" s="8">
        <f>ROUND(INDEX([1]Calculation!M:M,ROW()),0)</f>
        <v>0</v>
      </c>
      <c r="I2167" s="8">
        <f>ROUND(INDEX([1]Calculation!N:N,ROW()),0)</f>
        <v>0</v>
      </c>
      <c r="J2167" s="8">
        <f>ROUND(INDEX([1]Calculation!O:O,ROW()),0)</f>
        <v>0</v>
      </c>
      <c r="K2167" s="8">
        <f>ROUND(INDEX([1]Calculation!P:P,ROW()),0)</f>
        <v>0</v>
      </c>
      <c r="L2167" s="8">
        <f>ROUND(INDEX([1]Calculation!Q:Q,ROW()),0)</f>
        <v>0</v>
      </c>
      <c r="M2167" s="8">
        <f>ROUND(INDEX([1]Calculation!R:R,ROW()),0)</f>
        <v>0</v>
      </c>
      <c r="N2167" s="8">
        <f>ROUND(INDEX([1]Calculation!S:S,ROW()),0)</f>
        <v>0</v>
      </c>
      <c r="O2167" s="8">
        <f>ROUND(INDEX([1]Calculation!T:T,ROW()),0)</f>
        <v>0</v>
      </c>
      <c r="P2167" s="8">
        <f>INDEX([1]Calculation!CB:CB,ROW())</f>
        <v>0</v>
      </c>
    </row>
    <row r="2168" spans="1:16">
      <c r="A2168">
        <f>INDEX([1]Calculation!$F:$F,ROW())</f>
        <v>0</v>
      </c>
      <c r="B2168">
        <f>INDEX([1]Calculation!$D:$D,ROW())</f>
        <v>0</v>
      </c>
      <c r="C2168" t="str">
        <f>IF(INDEX([1]Calculation!$G:$G,ROW())=0,"-",INDEX([1]Calculation!$G:$G,ROW()))</f>
        <v>-</v>
      </c>
      <c r="D2168" t="str">
        <f>INDEX([1]Calculation!$J:$J,ROW())&amp;"  "&amp;INDEX([1]Calculation!$K:$K,ROW())</f>
        <v xml:space="preserve">  </v>
      </c>
      <c r="E2168" s="19">
        <f>INDEX([1]Calculation!$I:$I,ROW())</f>
        <v>0</v>
      </c>
      <c r="F2168" s="12">
        <f>ROUND(INDEX([1]Calculation!AL:AL,ROW()),1)</f>
        <v>0</v>
      </c>
      <c r="G2168" s="8">
        <f>ROUND(INDEX([1]Calculation!L:L,ROW()),0)</f>
        <v>0</v>
      </c>
      <c r="H2168" s="8">
        <f>ROUND(INDEX([1]Calculation!M:M,ROW()),0)</f>
        <v>0</v>
      </c>
      <c r="I2168" s="8">
        <f>ROUND(INDEX([1]Calculation!N:N,ROW()),0)</f>
        <v>0</v>
      </c>
      <c r="J2168" s="8">
        <f>ROUND(INDEX([1]Calculation!O:O,ROW()),0)</f>
        <v>0</v>
      </c>
      <c r="K2168" s="8">
        <f>ROUND(INDEX([1]Calculation!P:P,ROW()),0)</f>
        <v>0</v>
      </c>
      <c r="L2168" s="8">
        <f>ROUND(INDEX([1]Calculation!Q:Q,ROW()),0)</f>
        <v>0</v>
      </c>
      <c r="M2168" s="8">
        <f>ROUND(INDEX([1]Calculation!R:R,ROW()),0)</f>
        <v>0</v>
      </c>
      <c r="N2168" s="8">
        <f>ROUND(INDEX([1]Calculation!S:S,ROW()),0)</f>
        <v>0</v>
      </c>
      <c r="O2168" s="8">
        <f>ROUND(INDEX([1]Calculation!T:T,ROW()),0)</f>
        <v>0</v>
      </c>
      <c r="P2168" s="8">
        <f>INDEX([1]Calculation!CB:CB,ROW())</f>
        <v>0</v>
      </c>
    </row>
    <row r="2169" spans="1:16">
      <c r="A2169">
        <f>INDEX([1]Calculation!$F:$F,ROW())</f>
        <v>0</v>
      </c>
      <c r="B2169">
        <f>INDEX([1]Calculation!$D:$D,ROW())</f>
        <v>0</v>
      </c>
      <c r="C2169" t="str">
        <f>IF(INDEX([1]Calculation!$G:$G,ROW())=0,"-",INDEX([1]Calculation!$G:$G,ROW()))</f>
        <v>-</v>
      </c>
      <c r="D2169" t="str">
        <f>INDEX([1]Calculation!$J:$J,ROW())&amp;"  "&amp;INDEX([1]Calculation!$K:$K,ROW())</f>
        <v xml:space="preserve">  </v>
      </c>
      <c r="E2169" s="19">
        <f>INDEX([1]Calculation!$I:$I,ROW())</f>
        <v>0</v>
      </c>
      <c r="F2169" s="12">
        <f>ROUND(INDEX([1]Calculation!AL:AL,ROW()),1)</f>
        <v>0</v>
      </c>
      <c r="G2169" s="8">
        <f>ROUND(INDEX([1]Calculation!L:L,ROW()),0)</f>
        <v>0</v>
      </c>
      <c r="H2169" s="8">
        <f>ROUND(INDEX([1]Calculation!M:M,ROW()),0)</f>
        <v>0</v>
      </c>
      <c r="I2169" s="8">
        <f>ROUND(INDEX([1]Calculation!N:N,ROW()),0)</f>
        <v>0</v>
      </c>
      <c r="J2169" s="8">
        <f>ROUND(INDEX([1]Calculation!O:O,ROW()),0)</f>
        <v>0</v>
      </c>
      <c r="K2169" s="8">
        <f>ROUND(INDEX([1]Calculation!P:P,ROW()),0)</f>
        <v>0</v>
      </c>
      <c r="L2169" s="8">
        <f>ROUND(INDEX([1]Calculation!Q:Q,ROW()),0)</f>
        <v>0</v>
      </c>
      <c r="M2169" s="8">
        <f>ROUND(INDEX([1]Calculation!R:R,ROW()),0)</f>
        <v>0</v>
      </c>
      <c r="N2169" s="8">
        <f>ROUND(INDEX([1]Calculation!S:S,ROW()),0)</f>
        <v>0</v>
      </c>
      <c r="O2169" s="8">
        <f>ROUND(INDEX([1]Calculation!T:T,ROW()),0)</f>
        <v>0</v>
      </c>
      <c r="P2169" s="8">
        <f>INDEX([1]Calculation!CB:CB,ROW())</f>
        <v>0</v>
      </c>
    </row>
    <row r="2170" spans="1:16">
      <c r="A2170">
        <f>INDEX([1]Calculation!$F:$F,ROW())</f>
        <v>0</v>
      </c>
      <c r="B2170">
        <f>INDEX([1]Calculation!$D:$D,ROW())</f>
        <v>0</v>
      </c>
      <c r="C2170" t="str">
        <f>IF(INDEX([1]Calculation!$G:$G,ROW())=0,"-",INDEX([1]Calculation!$G:$G,ROW()))</f>
        <v>-</v>
      </c>
      <c r="D2170" t="str">
        <f>INDEX([1]Calculation!$J:$J,ROW())&amp;"  "&amp;INDEX([1]Calculation!$K:$K,ROW())</f>
        <v xml:space="preserve">  </v>
      </c>
      <c r="E2170" s="19">
        <f>INDEX([1]Calculation!$I:$I,ROW())</f>
        <v>0</v>
      </c>
      <c r="F2170" s="12">
        <f>ROUND(INDEX([1]Calculation!AL:AL,ROW()),1)</f>
        <v>0</v>
      </c>
      <c r="G2170" s="8">
        <f>ROUND(INDEX([1]Calculation!L:L,ROW()),0)</f>
        <v>0</v>
      </c>
      <c r="H2170" s="8">
        <f>ROUND(INDEX([1]Calculation!M:M,ROW()),0)</f>
        <v>0</v>
      </c>
      <c r="I2170" s="8">
        <f>ROUND(INDEX([1]Calculation!N:N,ROW()),0)</f>
        <v>0</v>
      </c>
      <c r="J2170" s="8">
        <f>ROUND(INDEX([1]Calculation!O:O,ROW()),0)</f>
        <v>0</v>
      </c>
      <c r="K2170" s="8">
        <f>ROUND(INDEX([1]Calculation!P:P,ROW()),0)</f>
        <v>0</v>
      </c>
      <c r="L2170" s="8">
        <f>ROUND(INDEX([1]Calculation!Q:Q,ROW()),0)</f>
        <v>0</v>
      </c>
      <c r="M2170" s="8">
        <f>ROUND(INDEX([1]Calculation!R:R,ROW()),0)</f>
        <v>0</v>
      </c>
      <c r="N2170" s="8">
        <f>ROUND(INDEX([1]Calculation!S:S,ROW()),0)</f>
        <v>0</v>
      </c>
      <c r="O2170" s="8">
        <f>ROUND(INDEX([1]Calculation!T:T,ROW()),0)</f>
        <v>0</v>
      </c>
      <c r="P2170" s="8">
        <f>INDEX([1]Calculation!CB:CB,ROW())</f>
        <v>0</v>
      </c>
    </row>
    <row r="2171" spans="1:16">
      <c r="A2171">
        <f>INDEX([1]Calculation!$F:$F,ROW())</f>
        <v>0</v>
      </c>
      <c r="B2171">
        <f>INDEX([1]Calculation!$D:$D,ROW())</f>
        <v>0</v>
      </c>
      <c r="C2171" t="str">
        <f>IF(INDEX([1]Calculation!$G:$G,ROW())=0,"-",INDEX([1]Calculation!$G:$G,ROW()))</f>
        <v>-</v>
      </c>
      <c r="D2171" t="str">
        <f>INDEX([1]Calculation!$J:$J,ROW())&amp;"  "&amp;INDEX([1]Calculation!$K:$K,ROW())</f>
        <v xml:space="preserve">  </v>
      </c>
      <c r="E2171" s="19">
        <f>INDEX([1]Calculation!$I:$I,ROW())</f>
        <v>0</v>
      </c>
      <c r="F2171" s="12">
        <f>ROUND(INDEX([1]Calculation!AL:AL,ROW()),1)</f>
        <v>0</v>
      </c>
      <c r="G2171" s="8">
        <f>ROUND(INDEX([1]Calculation!L:L,ROW()),0)</f>
        <v>0</v>
      </c>
      <c r="H2171" s="8">
        <f>ROUND(INDEX([1]Calculation!M:M,ROW()),0)</f>
        <v>0</v>
      </c>
      <c r="I2171" s="8">
        <f>ROUND(INDEX([1]Calculation!N:N,ROW()),0)</f>
        <v>0</v>
      </c>
      <c r="J2171" s="8">
        <f>ROUND(INDEX([1]Calculation!O:O,ROW()),0)</f>
        <v>0</v>
      </c>
      <c r="K2171" s="8">
        <f>ROUND(INDEX([1]Calculation!P:P,ROW()),0)</f>
        <v>0</v>
      </c>
      <c r="L2171" s="8">
        <f>ROUND(INDEX([1]Calculation!Q:Q,ROW()),0)</f>
        <v>0</v>
      </c>
      <c r="M2171" s="8">
        <f>ROUND(INDEX([1]Calculation!R:R,ROW()),0)</f>
        <v>0</v>
      </c>
      <c r="N2171" s="8">
        <f>ROUND(INDEX([1]Calculation!S:S,ROW()),0)</f>
        <v>0</v>
      </c>
      <c r="O2171" s="8">
        <f>ROUND(INDEX([1]Calculation!T:T,ROW()),0)</f>
        <v>0</v>
      </c>
      <c r="P2171" s="8">
        <f>INDEX([1]Calculation!CB:CB,ROW())</f>
        <v>0</v>
      </c>
    </row>
    <row r="2172" spans="1:16">
      <c r="A2172">
        <f>INDEX([1]Calculation!$F:$F,ROW())</f>
        <v>0</v>
      </c>
      <c r="B2172">
        <f>INDEX([1]Calculation!$D:$D,ROW())</f>
        <v>0</v>
      </c>
      <c r="C2172" t="str">
        <f>IF(INDEX([1]Calculation!$G:$G,ROW())=0,"-",INDEX([1]Calculation!$G:$G,ROW()))</f>
        <v>-</v>
      </c>
      <c r="D2172" t="str">
        <f>INDEX([1]Calculation!$J:$J,ROW())&amp;"  "&amp;INDEX([1]Calculation!$K:$K,ROW())</f>
        <v xml:space="preserve">  </v>
      </c>
      <c r="E2172" s="19">
        <f>INDEX([1]Calculation!$I:$I,ROW())</f>
        <v>0</v>
      </c>
      <c r="F2172" s="12">
        <f>ROUND(INDEX([1]Calculation!AL:AL,ROW()),1)</f>
        <v>0</v>
      </c>
      <c r="G2172" s="8">
        <f>ROUND(INDEX([1]Calculation!L:L,ROW()),0)</f>
        <v>0</v>
      </c>
      <c r="H2172" s="8">
        <f>ROUND(INDEX([1]Calculation!M:M,ROW()),0)</f>
        <v>0</v>
      </c>
      <c r="I2172" s="8">
        <f>ROUND(INDEX([1]Calculation!N:N,ROW()),0)</f>
        <v>0</v>
      </c>
      <c r="J2172" s="8">
        <f>ROUND(INDEX([1]Calculation!O:O,ROW()),0)</f>
        <v>0</v>
      </c>
      <c r="K2172" s="8">
        <f>ROUND(INDEX([1]Calculation!P:P,ROW()),0)</f>
        <v>0</v>
      </c>
      <c r="L2172" s="8">
        <f>ROUND(INDEX([1]Calculation!Q:Q,ROW()),0)</f>
        <v>0</v>
      </c>
      <c r="M2172" s="8">
        <f>ROUND(INDEX([1]Calculation!R:R,ROW()),0)</f>
        <v>0</v>
      </c>
      <c r="N2172" s="8">
        <f>ROUND(INDEX([1]Calculation!S:S,ROW()),0)</f>
        <v>0</v>
      </c>
      <c r="O2172" s="8">
        <f>ROUND(INDEX([1]Calculation!T:T,ROW()),0)</f>
        <v>0</v>
      </c>
      <c r="P2172" s="8">
        <f>INDEX([1]Calculation!CB:CB,ROW())</f>
        <v>0</v>
      </c>
    </row>
    <row r="2173" spans="1:16">
      <c r="A2173">
        <f>INDEX([1]Calculation!$F:$F,ROW())</f>
        <v>0</v>
      </c>
      <c r="B2173">
        <f>INDEX([1]Calculation!$D:$D,ROW())</f>
        <v>0</v>
      </c>
      <c r="C2173" t="str">
        <f>IF(INDEX([1]Calculation!$G:$G,ROW())=0,"-",INDEX([1]Calculation!$G:$G,ROW()))</f>
        <v>-</v>
      </c>
      <c r="D2173" t="str">
        <f>INDEX([1]Calculation!$J:$J,ROW())&amp;"  "&amp;INDEX([1]Calculation!$K:$K,ROW())</f>
        <v xml:space="preserve">  </v>
      </c>
      <c r="E2173" s="19">
        <f>INDEX([1]Calculation!$I:$I,ROW())</f>
        <v>0</v>
      </c>
      <c r="F2173" s="12">
        <f>ROUND(INDEX([1]Calculation!AL:AL,ROW()),1)</f>
        <v>0</v>
      </c>
      <c r="G2173" s="8">
        <f>ROUND(INDEX([1]Calculation!L:L,ROW()),0)</f>
        <v>0</v>
      </c>
      <c r="H2173" s="8">
        <f>ROUND(INDEX([1]Calculation!M:M,ROW()),0)</f>
        <v>0</v>
      </c>
      <c r="I2173" s="8">
        <f>ROUND(INDEX([1]Calculation!N:N,ROW()),0)</f>
        <v>0</v>
      </c>
      <c r="J2173" s="8">
        <f>ROUND(INDEX([1]Calculation!O:O,ROW()),0)</f>
        <v>0</v>
      </c>
      <c r="K2173" s="8">
        <f>ROUND(INDEX([1]Calculation!P:P,ROW()),0)</f>
        <v>0</v>
      </c>
      <c r="L2173" s="8">
        <f>ROUND(INDEX([1]Calculation!Q:Q,ROW()),0)</f>
        <v>0</v>
      </c>
      <c r="M2173" s="8">
        <f>ROUND(INDEX([1]Calculation!R:R,ROW()),0)</f>
        <v>0</v>
      </c>
      <c r="N2173" s="8">
        <f>ROUND(INDEX([1]Calculation!S:S,ROW()),0)</f>
        <v>0</v>
      </c>
      <c r="O2173" s="8">
        <f>ROUND(INDEX([1]Calculation!T:T,ROW()),0)</f>
        <v>0</v>
      </c>
      <c r="P2173" s="8">
        <f>INDEX([1]Calculation!CB:CB,ROW())</f>
        <v>0</v>
      </c>
    </row>
    <row r="2174" spans="1:16">
      <c r="A2174">
        <f>INDEX([1]Calculation!$F:$F,ROW())</f>
        <v>0</v>
      </c>
      <c r="B2174">
        <f>INDEX([1]Calculation!$D:$D,ROW())</f>
        <v>0</v>
      </c>
      <c r="C2174" t="str">
        <f>IF(INDEX([1]Calculation!$G:$G,ROW())=0,"-",INDEX([1]Calculation!$G:$G,ROW()))</f>
        <v>-</v>
      </c>
      <c r="D2174" t="str">
        <f>INDEX([1]Calculation!$J:$J,ROW())&amp;"  "&amp;INDEX([1]Calculation!$K:$K,ROW())</f>
        <v xml:space="preserve">  </v>
      </c>
      <c r="E2174" s="19">
        <f>INDEX([1]Calculation!$I:$I,ROW())</f>
        <v>0</v>
      </c>
      <c r="F2174" s="12">
        <f>ROUND(INDEX([1]Calculation!AL:AL,ROW()),1)</f>
        <v>0</v>
      </c>
      <c r="G2174" s="8">
        <f>ROUND(INDEX([1]Calculation!L:L,ROW()),0)</f>
        <v>0</v>
      </c>
      <c r="H2174" s="8">
        <f>ROUND(INDEX([1]Calculation!M:M,ROW()),0)</f>
        <v>0</v>
      </c>
      <c r="I2174" s="8">
        <f>ROUND(INDEX([1]Calculation!N:N,ROW()),0)</f>
        <v>0</v>
      </c>
      <c r="J2174" s="8">
        <f>ROUND(INDEX([1]Calculation!O:O,ROW()),0)</f>
        <v>0</v>
      </c>
      <c r="K2174" s="8">
        <f>ROUND(INDEX([1]Calculation!P:P,ROW()),0)</f>
        <v>0</v>
      </c>
      <c r="L2174" s="8">
        <f>ROUND(INDEX([1]Calculation!Q:Q,ROW()),0)</f>
        <v>0</v>
      </c>
      <c r="M2174" s="8">
        <f>ROUND(INDEX([1]Calculation!R:R,ROW()),0)</f>
        <v>0</v>
      </c>
      <c r="N2174" s="8">
        <f>ROUND(INDEX([1]Calculation!S:S,ROW()),0)</f>
        <v>0</v>
      </c>
      <c r="O2174" s="8">
        <f>ROUND(INDEX([1]Calculation!T:T,ROW()),0)</f>
        <v>0</v>
      </c>
      <c r="P2174" s="8">
        <f>INDEX([1]Calculation!CB:CB,ROW())</f>
        <v>0</v>
      </c>
    </row>
    <row r="2175" spans="1:16">
      <c r="A2175">
        <f>INDEX([1]Calculation!$F:$F,ROW())</f>
        <v>0</v>
      </c>
      <c r="B2175">
        <f>INDEX([1]Calculation!$D:$D,ROW())</f>
        <v>0</v>
      </c>
      <c r="C2175" t="str">
        <f>IF(INDEX([1]Calculation!$G:$G,ROW())=0,"-",INDEX([1]Calculation!$G:$G,ROW()))</f>
        <v>-</v>
      </c>
      <c r="D2175" t="str">
        <f>INDEX([1]Calculation!$J:$J,ROW())&amp;"  "&amp;INDEX([1]Calculation!$K:$K,ROW())</f>
        <v xml:space="preserve">  </v>
      </c>
      <c r="E2175" s="19">
        <f>INDEX([1]Calculation!$I:$I,ROW())</f>
        <v>0</v>
      </c>
      <c r="F2175" s="12">
        <f>ROUND(INDEX([1]Calculation!AL:AL,ROW()),1)</f>
        <v>0</v>
      </c>
      <c r="G2175" s="8">
        <f>ROUND(INDEX([1]Calculation!L:L,ROW()),0)</f>
        <v>0</v>
      </c>
      <c r="H2175" s="8">
        <f>ROUND(INDEX([1]Calculation!M:M,ROW()),0)</f>
        <v>0</v>
      </c>
      <c r="I2175" s="8">
        <f>ROUND(INDEX([1]Calculation!N:N,ROW()),0)</f>
        <v>0</v>
      </c>
      <c r="J2175" s="8">
        <f>ROUND(INDEX([1]Calculation!O:O,ROW()),0)</f>
        <v>0</v>
      </c>
      <c r="K2175" s="8">
        <f>ROUND(INDEX([1]Calculation!P:P,ROW()),0)</f>
        <v>0</v>
      </c>
      <c r="L2175" s="8">
        <f>ROUND(INDEX([1]Calculation!Q:Q,ROW()),0)</f>
        <v>0</v>
      </c>
      <c r="M2175" s="8">
        <f>ROUND(INDEX([1]Calculation!R:R,ROW()),0)</f>
        <v>0</v>
      </c>
      <c r="N2175" s="8">
        <f>ROUND(INDEX([1]Calculation!S:S,ROW()),0)</f>
        <v>0</v>
      </c>
      <c r="O2175" s="8">
        <f>ROUND(INDEX([1]Calculation!T:T,ROW()),0)</f>
        <v>0</v>
      </c>
      <c r="P2175" s="8">
        <f>INDEX([1]Calculation!CB:CB,ROW())</f>
        <v>0</v>
      </c>
    </row>
    <row r="2176" spans="1:16">
      <c r="A2176">
        <f>INDEX([1]Calculation!$F:$F,ROW())</f>
        <v>0</v>
      </c>
      <c r="B2176">
        <f>INDEX([1]Calculation!$D:$D,ROW())</f>
        <v>0</v>
      </c>
      <c r="C2176" t="str">
        <f>IF(INDEX([1]Calculation!$G:$G,ROW())=0,"-",INDEX([1]Calculation!$G:$G,ROW()))</f>
        <v>-</v>
      </c>
      <c r="D2176" t="str">
        <f>INDEX([1]Calculation!$J:$J,ROW())&amp;"  "&amp;INDEX([1]Calculation!$K:$K,ROW())</f>
        <v xml:space="preserve">  </v>
      </c>
      <c r="E2176" s="19">
        <f>INDEX([1]Calculation!$I:$I,ROW())</f>
        <v>0</v>
      </c>
      <c r="F2176" s="12">
        <f>ROUND(INDEX([1]Calculation!AL:AL,ROW()),1)</f>
        <v>0</v>
      </c>
      <c r="G2176" s="8">
        <f>ROUND(INDEX([1]Calculation!L:L,ROW()),0)</f>
        <v>0</v>
      </c>
      <c r="H2176" s="8">
        <f>ROUND(INDEX([1]Calculation!M:M,ROW()),0)</f>
        <v>0</v>
      </c>
      <c r="I2176" s="8">
        <f>ROUND(INDEX([1]Calculation!N:N,ROW()),0)</f>
        <v>0</v>
      </c>
      <c r="J2176" s="8">
        <f>ROUND(INDEX([1]Calculation!O:O,ROW()),0)</f>
        <v>0</v>
      </c>
      <c r="K2176" s="8">
        <f>ROUND(INDEX([1]Calculation!P:P,ROW()),0)</f>
        <v>0</v>
      </c>
      <c r="L2176" s="8">
        <f>ROUND(INDEX([1]Calculation!Q:Q,ROW()),0)</f>
        <v>0</v>
      </c>
      <c r="M2176" s="8">
        <f>ROUND(INDEX([1]Calculation!R:R,ROW()),0)</f>
        <v>0</v>
      </c>
      <c r="N2176" s="8">
        <f>ROUND(INDEX([1]Calculation!S:S,ROW()),0)</f>
        <v>0</v>
      </c>
      <c r="O2176" s="8">
        <f>ROUND(INDEX([1]Calculation!T:T,ROW()),0)</f>
        <v>0</v>
      </c>
      <c r="P2176" s="8">
        <f>INDEX([1]Calculation!CB:CB,ROW())</f>
        <v>0</v>
      </c>
    </row>
    <row r="2177" spans="1:16">
      <c r="A2177">
        <f>INDEX([1]Calculation!$F:$F,ROW())</f>
        <v>0</v>
      </c>
      <c r="B2177">
        <f>INDEX([1]Calculation!$D:$D,ROW())</f>
        <v>0</v>
      </c>
      <c r="C2177" t="str">
        <f>IF(INDEX([1]Calculation!$G:$G,ROW())=0,"-",INDEX([1]Calculation!$G:$G,ROW()))</f>
        <v>-</v>
      </c>
      <c r="D2177" t="str">
        <f>INDEX([1]Calculation!$J:$J,ROW())&amp;"  "&amp;INDEX([1]Calculation!$K:$K,ROW())</f>
        <v xml:space="preserve">  </v>
      </c>
      <c r="E2177" s="19">
        <f>INDEX([1]Calculation!$I:$I,ROW())</f>
        <v>0</v>
      </c>
      <c r="F2177" s="12">
        <f>ROUND(INDEX([1]Calculation!AL:AL,ROW()),1)</f>
        <v>0</v>
      </c>
      <c r="G2177" s="8">
        <f>ROUND(INDEX([1]Calculation!L:L,ROW()),0)</f>
        <v>0</v>
      </c>
      <c r="H2177" s="8">
        <f>ROUND(INDEX([1]Calculation!M:M,ROW()),0)</f>
        <v>0</v>
      </c>
      <c r="I2177" s="8">
        <f>ROUND(INDEX([1]Calculation!N:N,ROW()),0)</f>
        <v>0</v>
      </c>
      <c r="J2177" s="8">
        <f>ROUND(INDEX([1]Calculation!O:O,ROW()),0)</f>
        <v>0</v>
      </c>
      <c r="K2177" s="8">
        <f>ROUND(INDEX([1]Calculation!P:P,ROW()),0)</f>
        <v>0</v>
      </c>
      <c r="L2177" s="8">
        <f>ROUND(INDEX([1]Calculation!Q:Q,ROW()),0)</f>
        <v>0</v>
      </c>
      <c r="M2177" s="8">
        <f>ROUND(INDEX([1]Calculation!R:R,ROW()),0)</f>
        <v>0</v>
      </c>
      <c r="N2177" s="8">
        <f>ROUND(INDEX([1]Calculation!S:S,ROW()),0)</f>
        <v>0</v>
      </c>
      <c r="O2177" s="8">
        <f>ROUND(INDEX([1]Calculation!T:T,ROW()),0)</f>
        <v>0</v>
      </c>
      <c r="P2177" s="8">
        <f>INDEX([1]Calculation!CB:CB,ROW())</f>
        <v>0</v>
      </c>
    </row>
    <row r="2178" spans="1:16">
      <c r="A2178">
        <f>INDEX([1]Calculation!$F:$F,ROW())</f>
        <v>0</v>
      </c>
      <c r="B2178">
        <f>INDEX([1]Calculation!$D:$D,ROW())</f>
        <v>0</v>
      </c>
      <c r="C2178" t="str">
        <f>IF(INDEX([1]Calculation!$G:$G,ROW())=0,"-",INDEX([1]Calculation!$G:$G,ROW()))</f>
        <v>-</v>
      </c>
      <c r="D2178" t="str">
        <f>INDEX([1]Calculation!$J:$J,ROW())&amp;"  "&amp;INDEX([1]Calculation!$K:$K,ROW())</f>
        <v xml:space="preserve">  </v>
      </c>
      <c r="E2178" s="19">
        <f>INDEX([1]Calculation!$I:$I,ROW())</f>
        <v>0</v>
      </c>
      <c r="F2178" s="12">
        <f>ROUND(INDEX([1]Calculation!AL:AL,ROW()),1)</f>
        <v>0</v>
      </c>
      <c r="G2178" s="8">
        <f>ROUND(INDEX([1]Calculation!L:L,ROW()),0)</f>
        <v>0</v>
      </c>
      <c r="H2178" s="8">
        <f>ROUND(INDEX([1]Calculation!M:M,ROW()),0)</f>
        <v>0</v>
      </c>
      <c r="I2178" s="8">
        <f>ROUND(INDEX([1]Calculation!N:N,ROW()),0)</f>
        <v>0</v>
      </c>
      <c r="J2178" s="8">
        <f>ROUND(INDEX([1]Calculation!O:O,ROW()),0)</f>
        <v>0</v>
      </c>
      <c r="K2178" s="8">
        <f>ROUND(INDEX([1]Calculation!P:P,ROW()),0)</f>
        <v>0</v>
      </c>
      <c r="L2178" s="8">
        <f>ROUND(INDEX([1]Calculation!Q:Q,ROW()),0)</f>
        <v>0</v>
      </c>
      <c r="M2178" s="8">
        <f>ROUND(INDEX([1]Calculation!R:R,ROW()),0)</f>
        <v>0</v>
      </c>
      <c r="N2178" s="8">
        <f>ROUND(INDEX([1]Calculation!S:S,ROW()),0)</f>
        <v>0</v>
      </c>
      <c r="O2178" s="8">
        <f>ROUND(INDEX([1]Calculation!T:T,ROW()),0)</f>
        <v>0</v>
      </c>
      <c r="P2178" s="8">
        <f>INDEX([1]Calculation!CB:CB,ROW())</f>
        <v>0</v>
      </c>
    </row>
    <row r="2179" spans="1:16">
      <c r="A2179">
        <f>INDEX([1]Calculation!$F:$F,ROW())</f>
        <v>0</v>
      </c>
      <c r="B2179">
        <f>INDEX([1]Calculation!$D:$D,ROW())</f>
        <v>0</v>
      </c>
      <c r="C2179" t="str">
        <f>IF(INDEX([1]Calculation!$G:$G,ROW())=0,"-",INDEX([1]Calculation!$G:$G,ROW()))</f>
        <v>-</v>
      </c>
      <c r="D2179" t="str">
        <f>INDEX([1]Calculation!$J:$J,ROW())&amp;"  "&amp;INDEX([1]Calculation!$K:$K,ROW())</f>
        <v xml:space="preserve">  </v>
      </c>
      <c r="E2179" s="19">
        <f>INDEX([1]Calculation!$I:$I,ROW())</f>
        <v>0</v>
      </c>
      <c r="F2179" s="12">
        <f>ROUND(INDEX([1]Calculation!AL:AL,ROW()),1)</f>
        <v>0</v>
      </c>
      <c r="G2179" s="8">
        <f>ROUND(INDEX([1]Calculation!L:L,ROW()),0)</f>
        <v>0</v>
      </c>
      <c r="H2179" s="8">
        <f>ROUND(INDEX([1]Calculation!M:M,ROW()),0)</f>
        <v>0</v>
      </c>
      <c r="I2179" s="8">
        <f>ROUND(INDEX([1]Calculation!N:N,ROW()),0)</f>
        <v>0</v>
      </c>
      <c r="J2179" s="8">
        <f>ROUND(INDEX([1]Calculation!O:O,ROW()),0)</f>
        <v>0</v>
      </c>
      <c r="K2179" s="8">
        <f>ROUND(INDEX([1]Calculation!P:P,ROW()),0)</f>
        <v>0</v>
      </c>
      <c r="L2179" s="8">
        <f>ROUND(INDEX([1]Calculation!Q:Q,ROW()),0)</f>
        <v>0</v>
      </c>
      <c r="M2179" s="8">
        <f>ROUND(INDEX([1]Calculation!R:R,ROW()),0)</f>
        <v>0</v>
      </c>
      <c r="N2179" s="8">
        <f>ROUND(INDEX([1]Calculation!S:S,ROW()),0)</f>
        <v>0</v>
      </c>
      <c r="O2179" s="8">
        <f>ROUND(INDEX([1]Calculation!T:T,ROW()),0)</f>
        <v>0</v>
      </c>
      <c r="P2179" s="8">
        <f>INDEX([1]Calculation!CB:CB,ROW())</f>
        <v>0</v>
      </c>
    </row>
    <row r="2180" spans="1:16">
      <c r="A2180">
        <f>INDEX([1]Calculation!$F:$F,ROW())</f>
        <v>0</v>
      </c>
      <c r="B2180">
        <f>INDEX([1]Calculation!$D:$D,ROW())</f>
        <v>0</v>
      </c>
      <c r="C2180" t="str">
        <f>IF(INDEX([1]Calculation!$G:$G,ROW())=0,"-",INDEX([1]Calculation!$G:$G,ROW()))</f>
        <v>-</v>
      </c>
      <c r="D2180" t="str">
        <f>INDEX([1]Calculation!$J:$J,ROW())&amp;"  "&amp;INDEX([1]Calculation!$K:$K,ROW())</f>
        <v xml:space="preserve">  </v>
      </c>
      <c r="E2180" s="19">
        <f>INDEX([1]Calculation!$I:$I,ROW())</f>
        <v>0</v>
      </c>
      <c r="F2180" s="12">
        <f>ROUND(INDEX([1]Calculation!AL:AL,ROW()),1)</f>
        <v>0</v>
      </c>
      <c r="G2180" s="8">
        <f>ROUND(INDEX([1]Calculation!L:L,ROW()),0)</f>
        <v>0</v>
      </c>
      <c r="H2180" s="8">
        <f>ROUND(INDEX([1]Calculation!M:M,ROW()),0)</f>
        <v>0</v>
      </c>
      <c r="I2180" s="8">
        <f>ROUND(INDEX([1]Calculation!N:N,ROW()),0)</f>
        <v>0</v>
      </c>
      <c r="J2180" s="8">
        <f>ROUND(INDEX([1]Calculation!O:O,ROW()),0)</f>
        <v>0</v>
      </c>
      <c r="K2180" s="8">
        <f>ROUND(INDEX([1]Calculation!P:P,ROW()),0)</f>
        <v>0</v>
      </c>
      <c r="L2180" s="8">
        <f>ROUND(INDEX([1]Calculation!Q:Q,ROW()),0)</f>
        <v>0</v>
      </c>
      <c r="M2180" s="8">
        <f>ROUND(INDEX([1]Calculation!R:R,ROW()),0)</f>
        <v>0</v>
      </c>
      <c r="N2180" s="8">
        <f>ROUND(INDEX([1]Calculation!S:S,ROW()),0)</f>
        <v>0</v>
      </c>
      <c r="O2180" s="8">
        <f>ROUND(INDEX([1]Calculation!T:T,ROW()),0)</f>
        <v>0</v>
      </c>
      <c r="P2180" s="8">
        <f>INDEX([1]Calculation!CB:CB,ROW())</f>
        <v>0</v>
      </c>
    </row>
    <row r="2181" spans="1:16">
      <c r="A2181">
        <f>INDEX([1]Calculation!$F:$F,ROW())</f>
        <v>0</v>
      </c>
      <c r="B2181">
        <f>INDEX([1]Calculation!$D:$D,ROW())</f>
        <v>0</v>
      </c>
      <c r="C2181" t="str">
        <f>IF(INDEX([1]Calculation!$G:$G,ROW())=0,"-",INDEX([1]Calculation!$G:$G,ROW()))</f>
        <v>-</v>
      </c>
      <c r="D2181" t="str">
        <f>INDEX([1]Calculation!$J:$J,ROW())&amp;"  "&amp;INDEX([1]Calculation!$K:$K,ROW())</f>
        <v xml:space="preserve">  </v>
      </c>
      <c r="E2181" s="19">
        <f>INDEX([1]Calculation!$I:$I,ROW())</f>
        <v>0</v>
      </c>
      <c r="F2181" s="12">
        <f>ROUND(INDEX([1]Calculation!AL:AL,ROW()),1)</f>
        <v>0</v>
      </c>
      <c r="G2181" s="8">
        <f>ROUND(INDEX([1]Calculation!L:L,ROW()),0)</f>
        <v>0</v>
      </c>
      <c r="H2181" s="8">
        <f>ROUND(INDEX([1]Calculation!M:M,ROW()),0)</f>
        <v>0</v>
      </c>
      <c r="I2181" s="8">
        <f>ROUND(INDEX([1]Calculation!N:N,ROW()),0)</f>
        <v>0</v>
      </c>
      <c r="J2181" s="8">
        <f>ROUND(INDEX([1]Calculation!O:O,ROW()),0)</f>
        <v>0</v>
      </c>
      <c r="K2181" s="8">
        <f>ROUND(INDEX([1]Calculation!P:P,ROW()),0)</f>
        <v>0</v>
      </c>
      <c r="L2181" s="8">
        <f>ROUND(INDEX([1]Calculation!Q:Q,ROW()),0)</f>
        <v>0</v>
      </c>
      <c r="M2181" s="8">
        <f>ROUND(INDEX([1]Calculation!R:R,ROW()),0)</f>
        <v>0</v>
      </c>
      <c r="N2181" s="8">
        <f>ROUND(INDEX([1]Calculation!S:S,ROW()),0)</f>
        <v>0</v>
      </c>
      <c r="O2181" s="8">
        <f>ROUND(INDEX([1]Calculation!T:T,ROW()),0)</f>
        <v>0</v>
      </c>
      <c r="P2181" s="8">
        <f>INDEX([1]Calculation!CB:CB,ROW())</f>
        <v>0</v>
      </c>
    </row>
    <row r="2182" spans="1:16">
      <c r="A2182">
        <f>INDEX([1]Calculation!$F:$F,ROW())</f>
        <v>0</v>
      </c>
      <c r="B2182">
        <f>INDEX([1]Calculation!$D:$D,ROW())</f>
        <v>0</v>
      </c>
      <c r="C2182" t="str">
        <f>IF(INDEX([1]Calculation!$G:$G,ROW())=0,"-",INDEX([1]Calculation!$G:$G,ROW()))</f>
        <v>-</v>
      </c>
      <c r="D2182" t="str">
        <f>INDEX([1]Calculation!$J:$J,ROW())&amp;"  "&amp;INDEX([1]Calculation!$K:$K,ROW())</f>
        <v xml:space="preserve">  </v>
      </c>
      <c r="E2182" s="19">
        <f>INDEX([1]Calculation!$I:$I,ROW())</f>
        <v>0</v>
      </c>
      <c r="F2182" s="12">
        <f>ROUND(INDEX([1]Calculation!AL:AL,ROW()),1)</f>
        <v>0</v>
      </c>
      <c r="G2182" s="8">
        <f>ROUND(INDEX([1]Calculation!L:L,ROW()),0)</f>
        <v>0</v>
      </c>
      <c r="H2182" s="8">
        <f>ROUND(INDEX([1]Calculation!M:M,ROW()),0)</f>
        <v>0</v>
      </c>
      <c r="I2182" s="8">
        <f>ROUND(INDEX([1]Calculation!N:N,ROW()),0)</f>
        <v>0</v>
      </c>
      <c r="J2182" s="8">
        <f>ROUND(INDEX([1]Calculation!O:O,ROW()),0)</f>
        <v>0</v>
      </c>
      <c r="K2182" s="8">
        <f>ROUND(INDEX([1]Calculation!P:P,ROW()),0)</f>
        <v>0</v>
      </c>
      <c r="L2182" s="8">
        <f>ROUND(INDEX([1]Calculation!Q:Q,ROW()),0)</f>
        <v>0</v>
      </c>
      <c r="M2182" s="8">
        <f>ROUND(INDEX([1]Calculation!R:R,ROW()),0)</f>
        <v>0</v>
      </c>
      <c r="N2182" s="8">
        <f>ROUND(INDEX([1]Calculation!S:S,ROW()),0)</f>
        <v>0</v>
      </c>
      <c r="O2182" s="8">
        <f>ROUND(INDEX([1]Calculation!T:T,ROW()),0)</f>
        <v>0</v>
      </c>
      <c r="P2182" s="8">
        <f>INDEX([1]Calculation!CB:CB,ROW())</f>
        <v>0</v>
      </c>
    </row>
    <row r="2183" spans="1:16">
      <c r="A2183">
        <f>INDEX([1]Calculation!$F:$F,ROW())</f>
        <v>0</v>
      </c>
      <c r="B2183">
        <f>INDEX([1]Calculation!$D:$D,ROW())</f>
        <v>0</v>
      </c>
      <c r="C2183" t="str">
        <f>IF(INDEX([1]Calculation!$G:$G,ROW())=0,"-",INDEX([1]Calculation!$G:$G,ROW()))</f>
        <v>-</v>
      </c>
      <c r="D2183" t="str">
        <f>INDEX([1]Calculation!$J:$J,ROW())&amp;"  "&amp;INDEX([1]Calculation!$K:$K,ROW())</f>
        <v xml:space="preserve">  </v>
      </c>
      <c r="E2183" s="19">
        <f>INDEX([1]Calculation!$I:$I,ROW())</f>
        <v>0</v>
      </c>
      <c r="F2183" s="12">
        <f>ROUND(INDEX([1]Calculation!AL:AL,ROW()),1)</f>
        <v>0</v>
      </c>
      <c r="G2183" s="8">
        <f>ROUND(INDEX([1]Calculation!L:L,ROW()),0)</f>
        <v>0</v>
      </c>
      <c r="H2183" s="8">
        <f>ROUND(INDEX([1]Calculation!M:M,ROW()),0)</f>
        <v>0</v>
      </c>
      <c r="I2183" s="8">
        <f>ROUND(INDEX([1]Calculation!N:N,ROW()),0)</f>
        <v>0</v>
      </c>
      <c r="J2183" s="8">
        <f>ROUND(INDEX([1]Calculation!O:O,ROW()),0)</f>
        <v>0</v>
      </c>
      <c r="K2183" s="8">
        <f>ROUND(INDEX([1]Calculation!P:P,ROW()),0)</f>
        <v>0</v>
      </c>
      <c r="L2183" s="8">
        <f>ROUND(INDEX([1]Calculation!Q:Q,ROW()),0)</f>
        <v>0</v>
      </c>
      <c r="M2183" s="8">
        <f>ROUND(INDEX([1]Calculation!R:R,ROW()),0)</f>
        <v>0</v>
      </c>
      <c r="N2183" s="8">
        <f>ROUND(INDEX([1]Calculation!S:S,ROW()),0)</f>
        <v>0</v>
      </c>
      <c r="O2183" s="8">
        <f>ROUND(INDEX([1]Calculation!T:T,ROW()),0)</f>
        <v>0</v>
      </c>
      <c r="P2183" s="8">
        <f>INDEX([1]Calculation!CB:CB,ROW())</f>
        <v>0</v>
      </c>
    </row>
    <row r="2184" spans="1:16">
      <c r="A2184">
        <f>INDEX([1]Calculation!$F:$F,ROW())</f>
        <v>0</v>
      </c>
      <c r="B2184">
        <f>INDEX([1]Calculation!$D:$D,ROW())</f>
        <v>0</v>
      </c>
      <c r="C2184" t="str">
        <f>IF(INDEX([1]Calculation!$G:$G,ROW())=0,"-",INDEX([1]Calculation!$G:$G,ROW()))</f>
        <v>-</v>
      </c>
      <c r="D2184" t="str">
        <f>INDEX([1]Calculation!$J:$J,ROW())&amp;"  "&amp;INDEX([1]Calculation!$K:$K,ROW())</f>
        <v xml:space="preserve">  </v>
      </c>
      <c r="E2184" s="19">
        <f>INDEX([1]Calculation!$I:$I,ROW())</f>
        <v>0</v>
      </c>
      <c r="F2184" s="12">
        <f>ROUND(INDEX([1]Calculation!AL:AL,ROW()),1)</f>
        <v>0</v>
      </c>
      <c r="G2184" s="8">
        <f>ROUND(INDEX([1]Calculation!L:L,ROW()),0)</f>
        <v>0</v>
      </c>
      <c r="H2184" s="8">
        <f>ROUND(INDEX([1]Calculation!M:M,ROW()),0)</f>
        <v>0</v>
      </c>
      <c r="I2184" s="8">
        <f>ROUND(INDEX([1]Calculation!N:N,ROW()),0)</f>
        <v>0</v>
      </c>
      <c r="J2184" s="8">
        <f>ROUND(INDEX([1]Calculation!O:O,ROW()),0)</f>
        <v>0</v>
      </c>
      <c r="K2184" s="8">
        <f>ROUND(INDEX([1]Calculation!P:P,ROW()),0)</f>
        <v>0</v>
      </c>
      <c r="L2184" s="8">
        <f>ROUND(INDEX([1]Calculation!Q:Q,ROW()),0)</f>
        <v>0</v>
      </c>
      <c r="M2184" s="8">
        <f>ROUND(INDEX([1]Calculation!R:R,ROW()),0)</f>
        <v>0</v>
      </c>
      <c r="N2184" s="8">
        <f>ROUND(INDEX([1]Calculation!S:S,ROW()),0)</f>
        <v>0</v>
      </c>
      <c r="O2184" s="8">
        <f>ROUND(INDEX([1]Calculation!T:T,ROW()),0)</f>
        <v>0</v>
      </c>
      <c r="P2184" s="8">
        <f>INDEX([1]Calculation!CB:CB,ROW())</f>
        <v>0</v>
      </c>
    </row>
    <row r="2185" spans="1:16">
      <c r="A2185">
        <f>INDEX([1]Calculation!$F:$F,ROW())</f>
        <v>0</v>
      </c>
      <c r="B2185">
        <f>INDEX([1]Calculation!$D:$D,ROW())</f>
        <v>0</v>
      </c>
      <c r="C2185" t="str">
        <f>IF(INDEX([1]Calculation!$G:$G,ROW())=0,"-",INDEX([1]Calculation!$G:$G,ROW()))</f>
        <v>-</v>
      </c>
      <c r="D2185" t="str">
        <f>INDEX([1]Calculation!$J:$J,ROW())&amp;"  "&amp;INDEX([1]Calculation!$K:$K,ROW())</f>
        <v xml:space="preserve">  </v>
      </c>
      <c r="E2185" s="19">
        <f>INDEX([1]Calculation!$I:$I,ROW())</f>
        <v>0</v>
      </c>
      <c r="F2185" s="12">
        <f>ROUND(INDEX([1]Calculation!AL:AL,ROW()),1)</f>
        <v>0</v>
      </c>
      <c r="G2185" s="8">
        <f>ROUND(INDEX([1]Calculation!L:L,ROW()),0)</f>
        <v>0</v>
      </c>
      <c r="H2185" s="8">
        <f>ROUND(INDEX([1]Calculation!M:M,ROW()),0)</f>
        <v>0</v>
      </c>
      <c r="I2185" s="8">
        <f>ROUND(INDEX([1]Calculation!N:N,ROW()),0)</f>
        <v>0</v>
      </c>
      <c r="J2185" s="8">
        <f>ROUND(INDEX([1]Calculation!O:O,ROW()),0)</f>
        <v>0</v>
      </c>
      <c r="K2185" s="8">
        <f>ROUND(INDEX([1]Calculation!P:P,ROW()),0)</f>
        <v>0</v>
      </c>
      <c r="L2185" s="8">
        <f>ROUND(INDEX([1]Calculation!Q:Q,ROW()),0)</f>
        <v>0</v>
      </c>
      <c r="M2185" s="8">
        <f>ROUND(INDEX([1]Calculation!R:R,ROW()),0)</f>
        <v>0</v>
      </c>
      <c r="N2185" s="8">
        <f>ROUND(INDEX([1]Calculation!S:S,ROW()),0)</f>
        <v>0</v>
      </c>
      <c r="O2185" s="8">
        <f>ROUND(INDEX([1]Calculation!T:T,ROW()),0)</f>
        <v>0</v>
      </c>
      <c r="P2185" s="8">
        <f>INDEX([1]Calculation!CB:CB,ROW())</f>
        <v>0</v>
      </c>
    </row>
    <row r="2186" spans="1:16">
      <c r="A2186">
        <f>INDEX([1]Calculation!$F:$F,ROW())</f>
        <v>0</v>
      </c>
      <c r="B2186">
        <f>INDEX([1]Calculation!$D:$D,ROW())</f>
        <v>0</v>
      </c>
      <c r="C2186" t="str">
        <f>IF(INDEX([1]Calculation!$G:$G,ROW())=0,"-",INDEX([1]Calculation!$G:$G,ROW()))</f>
        <v>-</v>
      </c>
      <c r="D2186" t="str">
        <f>INDEX([1]Calculation!$J:$J,ROW())&amp;"  "&amp;INDEX([1]Calculation!$K:$K,ROW())</f>
        <v xml:space="preserve">  </v>
      </c>
      <c r="E2186" s="19">
        <f>INDEX([1]Calculation!$I:$I,ROW())</f>
        <v>0</v>
      </c>
      <c r="F2186" s="12">
        <f>ROUND(INDEX([1]Calculation!AL:AL,ROW()),1)</f>
        <v>0</v>
      </c>
      <c r="G2186" s="8">
        <f>ROUND(INDEX([1]Calculation!L:L,ROW()),0)</f>
        <v>0</v>
      </c>
      <c r="H2186" s="8">
        <f>ROUND(INDEX([1]Calculation!M:M,ROW()),0)</f>
        <v>0</v>
      </c>
      <c r="I2186" s="8">
        <f>ROUND(INDEX([1]Calculation!N:N,ROW()),0)</f>
        <v>0</v>
      </c>
      <c r="J2186" s="8">
        <f>ROUND(INDEX([1]Calculation!O:O,ROW()),0)</f>
        <v>0</v>
      </c>
      <c r="K2186" s="8">
        <f>ROUND(INDEX([1]Calculation!P:P,ROW()),0)</f>
        <v>0</v>
      </c>
      <c r="L2186" s="8">
        <f>ROUND(INDEX([1]Calculation!Q:Q,ROW()),0)</f>
        <v>0</v>
      </c>
      <c r="M2186" s="8">
        <f>ROUND(INDEX([1]Calculation!R:R,ROW()),0)</f>
        <v>0</v>
      </c>
      <c r="N2186" s="8">
        <f>ROUND(INDEX([1]Calculation!S:S,ROW()),0)</f>
        <v>0</v>
      </c>
      <c r="O2186" s="8">
        <f>ROUND(INDEX([1]Calculation!T:T,ROW()),0)</f>
        <v>0</v>
      </c>
      <c r="P2186" s="8">
        <f>INDEX([1]Calculation!CB:CB,ROW())</f>
        <v>0</v>
      </c>
    </row>
    <row r="2187" spans="1:16">
      <c r="A2187">
        <f>INDEX([1]Calculation!$F:$F,ROW())</f>
        <v>0</v>
      </c>
      <c r="B2187">
        <f>INDEX([1]Calculation!$D:$D,ROW())</f>
        <v>0</v>
      </c>
      <c r="C2187" t="str">
        <f>IF(INDEX([1]Calculation!$G:$G,ROW())=0,"-",INDEX([1]Calculation!$G:$G,ROW()))</f>
        <v>-</v>
      </c>
      <c r="D2187" t="str">
        <f>INDEX([1]Calculation!$J:$J,ROW())&amp;"  "&amp;INDEX([1]Calculation!$K:$K,ROW())</f>
        <v xml:space="preserve">  </v>
      </c>
      <c r="E2187" s="19">
        <f>INDEX([1]Calculation!$I:$I,ROW())</f>
        <v>0</v>
      </c>
      <c r="F2187" s="12">
        <f>ROUND(INDEX([1]Calculation!AL:AL,ROW()),1)</f>
        <v>0</v>
      </c>
      <c r="G2187" s="8">
        <f>ROUND(INDEX([1]Calculation!L:L,ROW()),0)</f>
        <v>0</v>
      </c>
      <c r="H2187" s="8">
        <f>ROUND(INDEX([1]Calculation!M:M,ROW()),0)</f>
        <v>0</v>
      </c>
      <c r="I2187" s="8">
        <f>ROUND(INDEX([1]Calculation!N:N,ROW()),0)</f>
        <v>0</v>
      </c>
      <c r="J2187" s="8">
        <f>ROUND(INDEX([1]Calculation!O:O,ROW()),0)</f>
        <v>0</v>
      </c>
      <c r="K2187" s="8">
        <f>ROUND(INDEX([1]Calculation!P:P,ROW()),0)</f>
        <v>0</v>
      </c>
      <c r="L2187" s="8">
        <f>ROUND(INDEX([1]Calculation!Q:Q,ROW()),0)</f>
        <v>0</v>
      </c>
      <c r="M2187" s="8">
        <f>ROUND(INDEX([1]Calculation!R:R,ROW()),0)</f>
        <v>0</v>
      </c>
      <c r="N2187" s="8">
        <f>ROUND(INDEX([1]Calculation!S:S,ROW()),0)</f>
        <v>0</v>
      </c>
      <c r="O2187" s="8">
        <f>ROUND(INDEX([1]Calculation!T:T,ROW()),0)</f>
        <v>0</v>
      </c>
      <c r="P2187" s="8">
        <f>INDEX([1]Calculation!CB:CB,ROW())</f>
        <v>0</v>
      </c>
    </row>
    <row r="2188" spans="1:16">
      <c r="A2188">
        <f>INDEX([1]Calculation!$F:$F,ROW())</f>
        <v>0</v>
      </c>
      <c r="B2188">
        <f>INDEX([1]Calculation!$D:$D,ROW())</f>
        <v>0</v>
      </c>
      <c r="C2188" t="str">
        <f>IF(INDEX([1]Calculation!$G:$G,ROW())=0,"-",INDEX([1]Calculation!$G:$G,ROW()))</f>
        <v>-</v>
      </c>
      <c r="D2188" t="str">
        <f>INDEX([1]Calculation!$J:$J,ROW())&amp;"  "&amp;INDEX([1]Calculation!$K:$K,ROW())</f>
        <v xml:space="preserve">  </v>
      </c>
      <c r="E2188" s="19">
        <f>INDEX([1]Calculation!$I:$I,ROW())</f>
        <v>0</v>
      </c>
      <c r="F2188" s="12">
        <f>ROUND(INDEX([1]Calculation!AL:AL,ROW()),1)</f>
        <v>0</v>
      </c>
      <c r="G2188" s="8">
        <f>ROUND(INDEX([1]Calculation!L:L,ROW()),0)</f>
        <v>0</v>
      </c>
      <c r="H2188" s="8">
        <f>ROUND(INDEX([1]Calculation!M:M,ROW()),0)</f>
        <v>0</v>
      </c>
      <c r="I2188" s="8">
        <f>ROUND(INDEX([1]Calculation!N:N,ROW()),0)</f>
        <v>0</v>
      </c>
      <c r="J2188" s="8">
        <f>ROUND(INDEX([1]Calculation!O:O,ROW()),0)</f>
        <v>0</v>
      </c>
      <c r="K2188" s="8">
        <f>ROUND(INDEX([1]Calculation!P:P,ROW()),0)</f>
        <v>0</v>
      </c>
      <c r="L2188" s="8">
        <f>ROUND(INDEX([1]Calculation!Q:Q,ROW()),0)</f>
        <v>0</v>
      </c>
      <c r="M2188" s="8">
        <f>ROUND(INDEX([1]Calculation!R:R,ROW()),0)</f>
        <v>0</v>
      </c>
      <c r="N2188" s="8">
        <f>ROUND(INDEX([1]Calculation!S:S,ROW()),0)</f>
        <v>0</v>
      </c>
      <c r="O2188" s="8">
        <f>ROUND(INDEX([1]Calculation!T:T,ROW()),0)</f>
        <v>0</v>
      </c>
      <c r="P2188" s="8">
        <f>INDEX([1]Calculation!CB:CB,ROW())</f>
        <v>0</v>
      </c>
    </row>
    <row r="2189" spans="1:16">
      <c r="A2189">
        <f>INDEX([1]Calculation!$F:$F,ROW())</f>
        <v>0</v>
      </c>
      <c r="B2189">
        <f>INDEX([1]Calculation!$D:$D,ROW())</f>
        <v>0</v>
      </c>
      <c r="C2189" t="str">
        <f>IF(INDEX([1]Calculation!$G:$G,ROW())=0,"-",INDEX([1]Calculation!$G:$G,ROW()))</f>
        <v>-</v>
      </c>
      <c r="D2189" t="str">
        <f>INDEX([1]Calculation!$J:$J,ROW())&amp;"  "&amp;INDEX([1]Calculation!$K:$K,ROW())</f>
        <v xml:space="preserve">  </v>
      </c>
      <c r="E2189" s="19">
        <f>INDEX([1]Calculation!$I:$I,ROW())</f>
        <v>0</v>
      </c>
      <c r="F2189" s="12">
        <f>ROUND(INDEX([1]Calculation!AL:AL,ROW()),1)</f>
        <v>0</v>
      </c>
      <c r="G2189" s="8">
        <f>ROUND(INDEX([1]Calculation!L:L,ROW()),0)</f>
        <v>0</v>
      </c>
      <c r="H2189" s="8">
        <f>ROUND(INDEX([1]Calculation!M:M,ROW()),0)</f>
        <v>0</v>
      </c>
      <c r="I2189" s="8">
        <f>ROUND(INDEX([1]Calculation!N:N,ROW()),0)</f>
        <v>0</v>
      </c>
      <c r="J2189" s="8">
        <f>ROUND(INDEX([1]Calculation!O:O,ROW()),0)</f>
        <v>0</v>
      </c>
      <c r="K2189" s="8">
        <f>ROUND(INDEX([1]Calculation!P:P,ROW()),0)</f>
        <v>0</v>
      </c>
      <c r="L2189" s="8">
        <f>ROUND(INDEX([1]Calculation!Q:Q,ROW()),0)</f>
        <v>0</v>
      </c>
      <c r="M2189" s="8">
        <f>ROUND(INDEX([1]Calculation!R:R,ROW()),0)</f>
        <v>0</v>
      </c>
      <c r="N2189" s="8">
        <f>ROUND(INDEX([1]Calculation!S:S,ROW()),0)</f>
        <v>0</v>
      </c>
      <c r="O2189" s="8">
        <f>ROUND(INDEX([1]Calculation!T:T,ROW()),0)</f>
        <v>0</v>
      </c>
      <c r="P2189" s="8">
        <f>INDEX([1]Calculation!CB:CB,ROW())</f>
        <v>0</v>
      </c>
    </row>
    <row r="2190" spans="1:16">
      <c r="A2190">
        <f>INDEX([1]Calculation!$F:$F,ROW())</f>
        <v>0</v>
      </c>
      <c r="B2190">
        <f>INDEX([1]Calculation!$D:$D,ROW())</f>
        <v>0</v>
      </c>
      <c r="C2190" t="str">
        <f>IF(INDEX([1]Calculation!$G:$G,ROW())=0,"-",INDEX([1]Calculation!$G:$G,ROW()))</f>
        <v>-</v>
      </c>
      <c r="D2190" t="str">
        <f>INDEX([1]Calculation!$J:$J,ROW())&amp;"  "&amp;INDEX([1]Calculation!$K:$K,ROW())</f>
        <v xml:space="preserve">  </v>
      </c>
      <c r="E2190" s="19">
        <f>INDEX([1]Calculation!$I:$I,ROW())</f>
        <v>0</v>
      </c>
      <c r="F2190" s="12">
        <f>ROUND(INDEX([1]Calculation!AL:AL,ROW()),1)</f>
        <v>0</v>
      </c>
      <c r="G2190" s="8">
        <f>ROUND(INDEX([1]Calculation!L:L,ROW()),0)</f>
        <v>0</v>
      </c>
      <c r="H2190" s="8">
        <f>ROUND(INDEX([1]Calculation!M:M,ROW()),0)</f>
        <v>0</v>
      </c>
      <c r="I2190" s="8">
        <f>ROUND(INDEX([1]Calculation!N:N,ROW()),0)</f>
        <v>0</v>
      </c>
      <c r="J2190" s="8">
        <f>ROUND(INDEX([1]Calculation!O:O,ROW()),0)</f>
        <v>0</v>
      </c>
      <c r="K2190" s="8">
        <f>ROUND(INDEX([1]Calculation!P:P,ROW()),0)</f>
        <v>0</v>
      </c>
      <c r="L2190" s="8">
        <f>ROUND(INDEX([1]Calculation!Q:Q,ROW()),0)</f>
        <v>0</v>
      </c>
      <c r="M2190" s="8">
        <f>ROUND(INDEX([1]Calculation!R:R,ROW()),0)</f>
        <v>0</v>
      </c>
      <c r="N2190" s="8">
        <f>ROUND(INDEX([1]Calculation!S:S,ROW()),0)</f>
        <v>0</v>
      </c>
      <c r="O2190" s="8">
        <f>ROUND(INDEX([1]Calculation!T:T,ROW()),0)</f>
        <v>0</v>
      </c>
      <c r="P2190" s="8">
        <f>INDEX([1]Calculation!CB:CB,ROW())</f>
        <v>0</v>
      </c>
    </row>
    <row r="2191" spans="1:16">
      <c r="A2191">
        <f>INDEX([1]Calculation!$F:$F,ROW())</f>
        <v>0</v>
      </c>
      <c r="B2191">
        <f>INDEX([1]Calculation!$D:$D,ROW())</f>
        <v>0</v>
      </c>
      <c r="C2191" t="str">
        <f>IF(INDEX([1]Calculation!$G:$G,ROW())=0,"-",INDEX([1]Calculation!$G:$G,ROW()))</f>
        <v>-</v>
      </c>
      <c r="D2191" t="str">
        <f>INDEX([1]Calculation!$J:$J,ROW())&amp;"  "&amp;INDEX([1]Calculation!$K:$K,ROW())</f>
        <v xml:space="preserve">  </v>
      </c>
      <c r="E2191" s="19">
        <f>INDEX([1]Calculation!$I:$I,ROW())</f>
        <v>0</v>
      </c>
      <c r="F2191" s="12">
        <f>ROUND(INDEX([1]Calculation!AL:AL,ROW()),1)</f>
        <v>0</v>
      </c>
      <c r="G2191" s="8">
        <f>ROUND(INDEX([1]Calculation!L:L,ROW()),0)</f>
        <v>0</v>
      </c>
      <c r="H2191" s="8">
        <f>ROUND(INDEX([1]Calculation!M:M,ROW()),0)</f>
        <v>0</v>
      </c>
      <c r="I2191" s="8">
        <f>ROUND(INDEX([1]Calculation!N:N,ROW()),0)</f>
        <v>0</v>
      </c>
      <c r="J2191" s="8">
        <f>ROUND(INDEX([1]Calculation!O:O,ROW()),0)</f>
        <v>0</v>
      </c>
      <c r="K2191" s="8">
        <f>ROUND(INDEX([1]Calculation!P:P,ROW()),0)</f>
        <v>0</v>
      </c>
      <c r="L2191" s="8">
        <f>ROUND(INDEX([1]Calculation!Q:Q,ROW()),0)</f>
        <v>0</v>
      </c>
      <c r="M2191" s="8">
        <f>ROUND(INDEX([1]Calculation!R:R,ROW()),0)</f>
        <v>0</v>
      </c>
      <c r="N2191" s="8">
        <f>ROUND(INDEX([1]Calculation!S:S,ROW()),0)</f>
        <v>0</v>
      </c>
      <c r="O2191" s="8">
        <f>ROUND(INDEX([1]Calculation!T:T,ROW()),0)</f>
        <v>0</v>
      </c>
      <c r="P2191" s="8">
        <f>INDEX([1]Calculation!CB:CB,ROW())</f>
        <v>0</v>
      </c>
    </row>
    <row r="2192" spans="1:16">
      <c r="A2192">
        <f>INDEX([1]Calculation!$F:$F,ROW())</f>
        <v>0</v>
      </c>
      <c r="B2192">
        <f>INDEX([1]Calculation!$D:$D,ROW())</f>
        <v>0</v>
      </c>
      <c r="C2192" t="str">
        <f>IF(INDEX([1]Calculation!$G:$G,ROW())=0,"-",INDEX([1]Calculation!$G:$G,ROW()))</f>
        <v>-</v>
      </c>
      <c r="D2192" t="str">
        <f>INDEX([1]Calculation!$J:$J,ROW())&amp;"  "&amp;INDEX([1]Calculation!$K:$K,ROW())</f>
        <v xml:space="preserve">  </v>
      </c>
      <c r="E2192" s="19">
        <f>INDEX([1]Calculation!$I:$I,ROW())</f>
        <v>0</v>
      </c>
      <c r="F2192" s="12">
        <f>ROUND(INDEX([1]Calculation!AL:AL,ROW()),1)</f>
        <v>0</v>
      </c>
      <c r="G2192" s="8">
        <f>ROUND(INDEX([1]Calculation!L:L,ROW()),0)</f>
        <v>0</v>
      </c>
      <c r="H2192" s="8">
        <f>ROUND(INDEX([1]Calculation!M:M,ROW()),0)</f>
        <v>0</v>
      </c>
      <c r="I2192" s="8">
        <f>ROUND(INDEX([1]Calculation!N:N,ROW()),0)</f>
        <v>0</v>
      </c>
      <c r="J2192" s="8">
        <f>ROUND(INDEX([1]Calculation!O:O,ROW()),0)</f>
        <v>0</v>
      </c>
      <c r="K2192" s="8">
        <f>ROUND(INDEX([1]Calculation!P:P,ROW()),0)</f>
        <v>0</v>
      </c>
      <c r="L2192" s="8">
        <f>ROUND(INDEX([1]Calculation!Q:Q,ROW()),0)</f>
        <v>0</v>
      </c>
      <c r="M2192" s="8">
        <f>ROUND(INDEX([1]Calculation!R:R,ROW()),0)</f>
        <v>0</v>
      </c>
      <c r="N2192" s="8">
        <f>ROUND(INDEX([1]Calculation!S:S,ROW()),0)</f>
        <v>0</v>
      </c>
      <c r="O2192" s="8">
        <f>ROUND(INDEX([1]Calculation!T:T,ROW()),0)</f>
        <v>0</v>
      </c>
      <c r="P2192" s="8">
        <f>INDEX([1]Calculation!CB:CB,ROW())</f>
        <v>0</v>
      </c>
    </row>
    <row r="2193" spans="1:16">
      <c r="A2193">
        <f>INDEX([1]Calculation!$F:$F,ROW())</f>
        <v>0</v>
      </c>
      <c r="B2193">
        <f>INDEX([1]Calculation!$D:$D,ROW())</f>
        <v>0</v>
      </c>
      <c r="C2193" t="str">
        <f>IF(INDEX([1]Calculation!$G:$G,ROW())=0,"-",INDEX([1]Calculation!$G:$G,ROW()))</f>
        <v>-</v>
      </c>
      <c r="D2193" t="str">
        <f>INDEX([1]Calculation!$J:$J,ROW())&amp;"  "&amp;INDEX([1]Calculation!$K:$K,ROW())</f>
        <v xml:space="preserve">  </v>
      </c>
      <c r="E2193" s="19">
        <f>INDEX([1]Calculation!$I:$I,ROW())</f>
        <v>0</v>
      </c>
      <c r="F2193" s="12">
        <f>ROUND(INDEX([1]Calculation!AL:AL,ROW()),1)</f>
        <v>0</v>
      </c>
      <c r="G2193" s="8">
        <f>ROUND(INDEX([1]Calculation!L:L,ROW()),0)</f>
        <v>0</v>
      </c>
      <c r="H2193" s="8">
        <f>ROUND(INDEX([1]Calculation!M:M,ROW()),0)</f>
        <v>0</v>
      </c>
      <c r="I2193" s="8">
        <f>ROUND(INDEX([1]Calculation!N:N,ROW()),0)</f>
        <v>0</v>
      </c>
      <c r="J2193" s="8">
        <f>ROUND(INDEX([1]Calculation!O:O,ROW()),0)</f>
        <v>0</v>
      </c>
      <c r="K2193" s="8">
        <f>ROUND(INDEX([1]Calculation!P:P,ROW()),0)</f>
        <v>0</v>
      </c>
      <c r="L2193" s="8">
        <f>ROUND(INDEX([1]Calculation!Q:Q,ROW()),0)</f>
        <v>0</v>
      </c>
      <c r="M2193" s="8">
        <f>ROUND(INDEX([1]Calculation!R:R,ROW()),0)</f>
        <v>0</v>
      </c>
      <c r="N2193" s="8">
        <f>ROUND(INDEX([1]Calculation!S:S,ROW()),0)</f>
        <v>0</v>
      </c>
      <c r="O2193" s="8">
        <f>ROUND(INDEX([1]Calculation!T:T,ROW()),0)</f>
        <v>0</v>
      </c>
      <c r="P2193" s="8">
        <f>INDEX([1]Calculation!CB:CB,ROW())</f>
        <v>0</v>
      </c>
    </row>
    <row r="2194" spans="1:16">
      <c r="A2194">
        <f>INDEX([1]Calculation!$F:$F,ROW())</f>
        <v>0</v>
      </c>
      <c r="B2194">
        <f>INDEX([1]Calculation!$D:$D,ROW())</f>
        <v>0</v>
      </c>
      <c r="C2194" t="str">
        <f>IF(INDEX([1]Calculation!$G:$G,ROW())=0,"-",INDEX([1]Calculation!$G:$G,ROW()))</f>
        <v>-</v>
      </c>
      <c r="D2194" t="str">
        <f>INDEX([1]Calculation!$J:$J,ROW())&amp;"  "&amp;INDEX([1]Calculation!$K:$K,ROW())</f>
        <v xml:space="preserve">  </v>
      </c>
      <c r="E2194" s="19">
        <f>INDEX([1]Calculation!$I:$I,ROW())</f>
        <v>0</v>
      </c>
      <c r="F2194" s="12">
        <f>ROUND(INDEX([1]Calculation!AL:AL,ROW()),1)</f>
        <v>0</v>
      </c>
      <c r="G2194" s="8">
        <f>ROUND(INDEX([1]Calculation!L:L,ROW()),0)</f>
        <v>0</v>
      </c>
      <c r="H2194" s="8">
        <f>ROUND(INDEX([1]Calculation!M:M,ROW()),0)</f>
        <v>0</v>
      </c>
      <c r="I2194" s="8">
        <f>ROUND(INDEX([1]Calculation!N:N,ROW()),0)</f>
        <v>0</v>
      </c>
      <c r="J2194" s="8">
        <f>ROUND(INDEX([1]Calculation!O:O,ROW()),0)</f>
        <v>0</v>
      </c>
      <c r="K2194" s="8">
        <f>ROUND(INDEX([1]Calculation!P:P,ROW()),0)</f>
        <v>0</v>
      </c>
      <c r="L2194" s="8">
        <f>ROUND(INDEX([1]Calculation!Q:Q,ROW()),0)</f>
        <v>0</v>
      </c>
      <c r="M2194" s="8">
        <f>ROUND(INDEX([1]Calculation!R:R,ROW()),0)</f>
        <v>0</v>
      </c>
      <c r="N2194" s="8">
        <f>ROUND(INDEX([1]Calculation!S:S,ROW()),0)</f>
        <v>0</v>
      </c>
      <c r="O2194" s="8">
        <f>ROUND(INDEX([1]Calculation!T:T,ROW()),0)</f>
        <v>0</v>
      </c>
      <c r="P2194" s="8">
        <f>INDEX([1]Calculation!CB:CB,ROW())</f>
        <v>0</v>
      </c>
    </row>
    <row r="2195" spans="1:16">
      <c r="A2195">
        <f>INDEX([1]Calculation!$F:$F,ROW())</f>
        <v>0</v>
      </c>
      <c r="B2195">
        <f>INDEX([1]Calculation!$D:$D,ROW())</f>
        <v>0</v>
      </c>
      <c r="C2195" t="str">
        <f>IF(INDEX([1]Calculation!$G:$G,ROW())=0,"-",INDEX([1]Calculation!$G:$G,ROW()))</f>
        <v>-</v>
      </c>
      <c r="D2195" t="str">
        <f>INDEX([1]Calculation!$J:$J,ROW())&amp;"  "&amp;INDEX([1]Calculation!$K:$K,ROW())</f>
        <v xml:space="preserve">  </v>
      </c>
      <c r="E2195" s="19">
        <f>INDEX([1]Calculation!$I:$I,ROW())</f>
        <v>0</v>
      </c>
      <c r="F2195" s="12">
        <f>ROUND(INDEX([1]Calculation!AL:AL,ROW()),1)</f>
        <v>0</v>
      </c>
      <c r="G2195" s="8">
        <f>ROUND(INDEX([1]Calculation!L:L,ROW()),0)</f>
        <v>0</v>
      </c>
      <c r="H2195" s="8">
        <f>ROUND(INDEX([1]Calculation!M:M,ROW()),0)</f>
        <v>0</v>
      </c>
      <c r="I2195" s="8">
        <f>ROUND(INDEX([1]Calculation!N:N,ROW()),0)</f>
        <v>0</v>
      </c>
      <c r="J2195" s="8">
        <f>ROUND(INDEX([1]Calculation!O:O,ROW()),0)</f>
        <v>0</v>
      </c>
      <c r="K2195" s="8">
        <f>ROUND(INDEX([1]Calculation!P:P,ROW()),0)</f>
        <v>0</v>
      </c>
      <c r="L2195" s="8">
        <f>ROUND(INDEX([1]Calculation!Q:Q,ROW()),0)</f>
        <v>0</v>
      </c>
      <c r="M2195" s="8">
        <f>ROUND(INDEX([1]Calculation!R:R,ROW()),0)</f>
        <v>0</v>
      </c>
      <c r="N2195" s="8">
        <f>ROUND(INDEX([1]Calculation!S:S,ROW()),0)</f>
        <v>0</v>
      </c>
      <c r="O2195" s="8">
        <f>ROUND(INDEX([1]Calculation!T:T,ROW()),0)</f>
        <v>0</v>
      </c>
      <c r="P2195" s="8">
        <f>INDEX([1]Calculation!CB:CB,ROW())</f>
        <v>0</v>
      </c>
    </row>
    <row r="2196" spans="1:16">
      <c r="A2196">
        <f>INDEX([1]Calculation!$F:$F,ROW())</f>
        <v>0</v>
      </c>
      <c r="B2196">
        <f>INDEX([1]Calculation!$D:$D,ROW())</f>
        <v>0</v>
      </c>
      <c r="C2196" t="str">
        <f>IF(INDEX([1]Calculation!$G:$G,ROW())=0,"-",INDEX([1]Calculation!$G:$G,ROW()))</f>
        <v>-</v>
      </c>
      <c r="D2196" t="str">
        <f>INDEX([1]Calculation!$J:$J,ROW())&amp;"  "&amp;INDEX([1]Calculation!$K:$K,ROW())</f>
        <v xml:space="preserve">  </v>
      </c>
      <c r="E2196" s="19">
        <f>INDEX([1]Calculation!$I:$I,ROW())</f>
        <v>0</v>
      </c>
      <c r="F2196" s="12">
        <f>ROUND(INDEX([1]Calculation!AL:AL,ROW()),1)</f>
        <v>0</v>
      </c>
      <c r="G2196" s="8">
        <f>ROUND(INDEX([1]Calculation!L:L,ROW()),0)</f>
        <v>0</v>
      </c>
      <c r="H2196" s="8">
        <f>ROUND(INDEX([1]Calculation!M:M,ROW()),0)</f>
        <v>0</v>
      </c>
      <c r="I2196" s="8">
        <f>ROUND(INDEX([1]Calculation!N:N,ROW()),0)</f>
        <v>0</v>
      </c>
      <c r="J2196" s="8">
        <f>ROUND(INDEX([1]Calculation!O:O,ROW()),0)</f>
        <v>0</v>
      </c>
      <c r="K2196" s="8">
        <f>ROUND(INDEX([1]Calculation!P:P,ROW()),0)</f>
        <v>0</v>
      </c>
      <c r="L2196" s="8">
        <f>ROUND(INDEX([1]Calculation!Q:Q,ROW()),0)</f>
        <v>0</v>
      </c>
      <c r="M2196" s="8">
        <f>ROUND(INDEX([1]Calculation!R:R,ROW()),0)</f>
        <v>0</v>
      </c>
      <c r="N2196" s="8">
        <f>ROUND(INDEX([1]Calculation!S:S,ROW()),0)</f>
        <v>0</v>
      </c>
      <c r="O2196" s="8">
        <f>ROUND(INDEX([1]Calculation!T:T,ROW()),0)</f>
        <v>0</v>
      </c>
      <c r="P2196" s="8">
        <f>INDEX([1]Calculation!CB:CB,ROW())</f>
        <v>0</v>
      </c>
    </row>
    <row r="2197" spans="1:16">
      <c r="A2197">
        <f>INDEX([1]Calculation!$F:$F,ROW())</f>
        <v>0</v>
      </c>
      <c r="B2197">
        <f>INDEX([1]Calculation!$D:$D,ROW())</f>
        <v>0</v>
      </c>
      <c r="C2197" t="str">
        <f>IF(INDEX([1]Calculation!$G:$G,ROW())=0,"-",INDEX([1]Calculation!$G:$G,ROW()))</f>
        <v>-</v>
      </c>
      <c r="D2197" t="str">
        <f>INDEX([1]Calculation!$J:$J,ROW())&amp;"  "&amp;INDEX([1]Calculation!$K:$K,ROW())</f>
        <v xml:space="preserve">  </v>
      </c>
      <c r="E2197" s="19">
        <f>INDEX([1]Calculation!$I:$I,ROW())</f>
        <v>0</v>
      </c>
      <c r="F2197" s="12">
        <f>ROUND(INDEX([1]Calculation!AL:AL,ROW()),1)</f>
        <v>0</v>
      </c>
      <c r="G2197" s="8">
        <f>ROUND(INDEX([1]Calculation!L:L,ROW()),0)</f>
        <v>0</v>
      </c>
      <c r="H2197" s="8">
        <f>ROUND(INDEX([1]Calculation!M:M,ROW()),0)</f>
        <v>0</v>
      </c>
      <c r="I2197" s="8">
        <f>ROUND(INDEX([1]Calculation!N:N,ROW()),0)</f>
        <v>0</v>
      </c>
      <c r="J2197" s="8">
        <f>ROUND(INDEX([1]Calculation!O:O,ROW()),0)</f>
        <v>0</v>
      </c>
      <c r="K2197" s="8">
        <f>ROUND(INDEX([1]Calculation!P:P,ROW()),0)</f>
        <v>0</v>
      </c>
      <c r="L2197" s="8">
        <f>ROUND(INDEX([1]Calculation!Q:Q,ROW()),0)</f>
        <v>0</v>
      </c>
      <c r="M2197" s="8">
        <f>ROUND(INDEX([1]Calculation!R:R,ROW()),0)</f>
        <v>0</v>
      </c>
      <c r="N2197" s="8">
        <f>ROUND(INDEX([1]Calculation!S:S,ROW()),0)</f>
        <v>0</v>
      </c>
      <c r="O2197" s="8">
        <f>ROUND(INDEX([1]Calculation!T:T,ROW()),0)</f>
        <v>0</v>
      </c>
      <c r="P2197" s="8">
        <f>INDEX([1]Calculation!CB:CB,ROW())</f>
        <v>0</v>
      </c>
    </row>
    <row r="2198" spans="1:16">
      <c r="A2198">
        <f>INDEX([1]Calculation!$F:$F,ROW())</f>
        <v>0</v>
      </c>
      <c r="B2198">
        <f>INDEX([1]Calculation!$D:$D,ROW())</f>
        <v>0</v>
      </c>
      <c r="C2198" t="str">
        <f>IF(INDEX([1]Calculation!$G:$G,ROW())=0,"-",INDEX([1]Calculation!$G:$G,ROW()))</f>
        <v>-</v>
      </c>
      <c r="D2198" t="str">
        <f>INDEX([1]Calculation!$J:$J,ROW())&amp;"  "&amp;INDEX([1]Calculation!$K:$K,ROW())</f>
        <v xml:space="preserve">  </v>
      </c>
      <c r="E2198" s="19">
        <f>INDEX([1]Calculation!$I:$I,ROW())</f>
        <v>0</v>
      </c>
      <c r="F2198" s="12">
        <f>ROUND(INDEX([1]Calculation!AL:AL,ROW()),1)</f>
        <v>0</v>
      </c>
      <c r="G2198" s="8">
        <f>ROUND(INDEX([1]Calculation!L:L,ROW()),0)</f>
        <v>0</v>
      </c>
      <c r="H2198" s="8">
        <f>ROUND(INDEX([1]Calculation!M:M,ROW()),0)</f>
        <v>0</v>
      </c>
      <c r="I2198" s="8">
        <f>ROUND(INDEX([1]Calculation!N:N,ROW()),0)</f>
        <v>0</v>
      </c>
      <c r="J2198" s="8">
        <f>ROUND(INDEX([1]Calculation!O:O,ROW()),0)</f>
        <v>0</v>
      </c>
      <c r="K2198" s="8">
        <f>ROUND(INDEX([1]Calculation!P:P,ROW()),0)</f>
        <v>0</v>
      </c>
      <c r="L2198" s="8">
        <f>ROUND(INDEX([1]Calculation!Q:Q,ROW()),0)</f>
        <v>0</v>
      </c>
      <c r="M2198" s="8">
        <f>ROUND(INDEX([1]Calculation!R:R,ROW()),0)</f>
        <v>0</v>
      </c>
      <c r="N2198" s="8">
        <f>ROUND(INDEX([1]Calculation!S:S,ROW()),0)</f>
        <v>0</v>
      </c>
      <c r="O2198" s="8">
        <f>ROUND(INDEX([1]Calculation!T:T,ROW()),0)</f>
        <v>0</v>
      </c>
      <c r="P2198" s="8">
        <f>INDEX([1]Calculation!CB:CB,ROW())</f>
        <v>0</v>
      </c>
    </row>
    <row r="2199" spans="1:16">
      <c r="A2199">
        <f>INDEX([1]Calculation!$F:$F,ROW())</f>
        <v>0</v>
      </c>
      <c r="B2199">
        <f>INDEX([1]Calculation!$D:$D,ROW())</f>
        <v>0</v>
      </c>
      <c r="C2199" t="str">
        <f>IF(INDEX([1]Calculation!$G:$G,ROW())=0,"-",INDEX([1]Calculation!$G:$G,ROW()))</f>
        <v>-</v>
      </c>
      <c r="D2199" t="str">
        <f>INDEX([1]Calculation!$J:$J,ROW())&amp;"  "&amp;INDEX([1]Calculation!$K:$K,ROW())</f>
        <v xml:space="preserve">  </v>
      </c>
      <c r="E2199" s="19">
        <f>INDEX([1]Calculation!$I:$I,ROW())</f>
        <v>0</v>
      </c>
      <c r="F2199" s="12">
        <f>ROUND(INDEX([1]Calculation!AL:AL,ROW()),1)</f>
        <v>0</v>
      </c>
      <c r="G2199" s="8">
        <f>ROUND(INDEX([1]Calculation!L:L,ROW()),0)</f>
        <v>0</v>
      </c>
      <c r="H2199" s="8">
        <f>ROUND(INDEX([1]Calculation!M:M,ROW()),0)</f>
        <v>0</v>
      </c>
      <c r="I2199" s="8">
        <f>ROUND(INDEX([1]Calculation!N:N,ROW()),0)</f>
        <v>0</v>
      </c>
      <c r="J2199" s="8">
        <f>ROUND(INDEX([1]Calculation!O:O,ROW()),0)</f>
        <v>0</v>
      </c>
      <c r="K2199" s="8">
        <f>ROUND(INDEX([1]Calculation!P:P,ROW()),0)</f>
        <v>0</v>
      </c>
      <c r="L2199" s="8">
        <f>ROUND(INDEX([1]Calculation!Q:Q,ROW()),0)</f>
        <v>0</v>
      </c>
      <c r="M2199" s="8">
        <f>ROUND(INDEX([1]Calculation!R:R,ROW()),0)</f>
        <v>0</v>
      </c>
      <c r="N2199" s="8">
        <f>ROUND(INDEX([1]Calculation!S:S,ROW()),0)</f>
        <v>0</v>
      </c>
      <c r="O2199" s="8">
        <f>ROUND(INDEX([1]Calculation!T:T,ROW()),0)</f>
        <v>0</v>
      </c>
      <c r="P2199" s="8">
        <f>INDEX([1]Calculation!CB:CB,ROW())</f>
        <v>0</v>
      </c>
    </row>
    <row r="2200" spans="1:16">
      <c r="A2200">
        <f>INDEX([1]Calculation!$F:$F,ROW())</f>
        <v>0</v>
      </c>
      <c r="B2200">
        <f>INDEX([1]Calculation!$D:$D,ROW())</f>
        <v>0</v>
      </c>
      <c r="C2200" t="str">
        <f>IF(INDEX([1]Calculation!$G:$G,ROW())=0,"-",INDEX([1]Calculation!$G:$G,ROW()))</f>
        <v>-</v>
      </c>
      <c r="D2200" t="str">
        <f>INDEX([1]Calculation!$J:$J,ROW())&amp;"  "&amp;INDEX([1]Calculation!$K:$K,ROW())</f>
        <v xml:space="preserve">  </v>
      </c>
      <c r="E2200" s="19">
        <f>INDEX([1]Calculation!$I:$I,ROW())</f>
        <v>0</v>
      </c>
      <c r="F2200" s="12">
        <f>ROUND(INDEX([1]Calculation!AL:AL,ROW()),1)</f>
        <v>0</v>
      </c>
      <c r="G2200" s="8">
        <f>ROUND(INDEX([1]Calculation!L:L,ROW()),0)</f>
        <v>0</v>
      </c>
      <c r="H2200" s="8">
        <f>ROUND(INDEX([1]Calculation!M:M,ROW()),0)</f>
        <v>0</v>
      </c>
      <c r="I2200" s="8">
        <f>ROUND(INDEX([1]Calculation!N:N,ROW()),0)</f>
        <v>0</v>
      </c>
      <c r="J2200" s="8">
        <f>ROUND(INDEX([1]Calculation!O:O,ROW()),0)</f>
        <v>0</v>
      </c>
      <c r="K2200" s="8">
        <f>ROUND(INDEX([1]Calculation!P:P,ROW()),0)</f>
        <v>0</v>
      </c>
      <c r="L2200" s="8">
        <f>ROUND(INDEX([1]Calculation!Q:Q,ROW()),0)</f>
        <v>0</v>
      </c>
      <c r="M2200" s="8">
        <f>ROUND(INDEX([1]Calculation!R:R,ROW()),0)</f>
        <v>0</v>
      </c>
      <c r="N2200" s="8">
        <f>ROUND(INDEX([1]Calculation!S:S,ROW()),0)</f>
        <v>0</v>
      </c>
      <c r="O2200" s="8">
        <f>ROUND(INDEX([1]Calculation!T:T,ROW()),0)</f>
        <v>0</v>
      </c>
      <c r="P2200" s="8">
        <f>INDEX([1]Calculation!CB:CB,ROW())</f>
        <v>0</v>
      </c>
    </row>
    <row r="2201" spans="1:16">
      <c r="A2201">
        <f>INDEX([1]Calculation!$F:$F,ROW())</f>
        <v>0</v>
      </c>
      <c r="B2201">
        <f>INDEX([1]Calculation!$D:$D,ROW())</f>
        <v>0</v>
      </c>
      <c r="C2201" t="str">
        <f>IF(INDEX([1]Calculation!$G:$G,ROW())=0,"-",INDEX([1]Calculation!$G:$G,ROW()))</f>
        <v>-</v>
      </c>
      <c r="D2201" t="str">
        <f>INDEX([1]Calculation!$J:$J,ROW())&amp;"  "&amp;INDEX([1]Calculation!$K:$K,ROW())</f>
        <v xml:space="preserve">  </v>
      </c>
      <c r="E2201" s="19">
        <f>INDEX([1]Calculation!$I:$I,ROW())</f>
        <v>0</v>
      </c>
      <c r="F2201" s="12">
        <f>ROUND(INDEX([1]Calculation!AL:AL,ROW()),1)</f>
        <v>0</v>
      </c>
      <c r="G2201" s="8">
        <f>ROUND(INDEX([1]Calculation!L:L,ROW()),0)</f>
        <v>0</v>
      </c>
      <c r="H2201" s="8">
        <f>ROUND(INDEX([1]Calculation!M:M,ROW()),0)</f>
        <v>0</v>
      </c>
      <c r="I2201" s="8">
        <f>ROUND(INDEX([1]Calculation!N:N,ROW()),0)</f>
        <v>0</v>
      </c>
      <c r="J2201" s="8">
        <f>ROUND(INDEX([1]Calculation!O:O,ROW()),0)</f>
        <v>0</v>
      </c>
      <c r="K2201" s="8">
        <f>ROUND(INDEX([1]Calculation!P:P,ROW()),0)</f>
        <v>0</v>
      </c>
      <c r="L2201" s="8">
        <f>ROUND(INDEX([1]Calculation!Q:Q,ROW()),0)</f>
        <v>0</v>
      </c>
      <c r="M2201" s="8">
        <f>ROUND(INDEX([1]Calculation!R:R,ROW()),0)</f>
        <v>0</v>
      </c>
      <c r="N2201" s="8">
        <f>ROUND(INDEX([1]Calculation!S:S,ROW()),0)</f>
        <v>0</v>
      </c>
      <c r="O2201" s="8">
        <f>ROUND(INDEX([1]Calculation!T:T,ROW()),0)</f>
        <v>0</v>
      </c>
      <c r="P2201" s="8">
        <f>INDEX([1]Calculation!CB:CB,ROW())</f>
        <v>0</v>
      </c>
    </row>
    <row r="2202" spans="1:16">
      <c r="A2202">
        <f>INDEX([1]Calculation!$F:$F,ROW())</f>
        <v>0</v>
      </c>
      <c r="B2202">
        <f>INDEX([1]Calculation!$D:$D,ROW())</f>
        <v>0</v>
      </c>
      <c r="C2202" t="str">
        <f>IF(INDEX([1]Calculation!$G:$G,ROW())=0,"-",INDEX([1]Calculation!$G:$G,ROW()))</f>
        <v>-</v>
      </c>
      <c r="D2202" t="str">
        <f>INDEX([1]Calculation!$J:$J,ROW())&amp;"  "&amp;INDEX([1]Calculation!$K:$K,ROW())</f>
        <v xml:space="preserve">  </v>
      </c>
      <c r="E2202" s="19">
        <f>INDEX([1]Calculation!$I:$I,ROW())</f>
        <v>0</v>
      </c>
      <c r="F2202" s="12">
        <f>ROUND(INDEX([1]Calculation!AL:AL,ROW()),1)</f>
        <v>0</v>
      </c>
      <c r="G2202" s="8">
        <f>ROUND(INDEX([1]Calculation!L:L,ROW()),0)</f>
        <v>0</v>
      </c>
      <c r="H2202" s="8">
        <f>ROUND(INDEX([1]Calculation!M:M,ROW()),0)</f>
        <v>0</v>
      </c>
      <c r="I2202" s="8">
        <f>ROUND(INDEX([1]Calculation!N:N,ROW()),0)</f>
        <v>0</v>
      </c>
      <c r="J2202" s="8">
        <f>ROUND(INDEX([1]Calculation!O:O,ROW()),0)</f>
        <v>0</v>
      </c>
      <c r="K2202" s="8">
        <f>ROUND(INDEX([1]Calculation!P:P,ROW()),0)</f>
        <v>0</v>
      </c>
      <c r="L2202" s="8">
        <f>ROUND(INDEX([1]Calculation!Q:Q,ROW()),0)</f>
        <v>0</v>
      </c>
      <c r="M2202" s="8">
        <f>ROUND(INDEX([1]Calculation!R:R,ROW()),0)</f>
        <v>0</v>
      </c>
      <c r="N2202" s="8">
        <f>ROUND(INDEX([1]Calculation!S:S,ROW()),0)</f>
        <v>0</v>
      </c>
      <c r="O2202" s="8">
        <f>ROUND(INDEX([1]Calculation!T:T,ROW()),0)</f>
        <v>0</v>
      </c>
      <c r="P2202" s="8">
        <f>INDEX([1]Calculation!CB:CB,ROW())</f>
        <v>0</v>
      </c>
    </row>
    <row r="2203" spans="1:16">
      <c r="A2203">
        <f>INDEX([1]Calculation!$F:$F,ROW())</f>
        <v>0</v>
      </c>
      <c r="B2203">
        <f>INDEX([1]Calculation!$D:$D,ROW())</f>
        <v>0</v>
      </c>
      <c r="C2203" t="str">
        <f>IF(INDEX([1]Calculation!$G:$G,ROW())=0,"-",INDEX([1]Calculation!$G:$G,ROW()))</f>
        <v>-</v>
      </c>
      <c r="D2203" t="str">
        <f>INDEX([1]Calculation!$J:$J,ROW())&amp;"  "&amp;INDEX([1]Calculation!$K:$K,ROW())</f>
        <v xml:space="preserve">  </v>
      </c>
      <c r="E2203" s="19">
        <f>INDEX([1]Calculation!$I:$I,ROW())</f>
        <v>0</v>
      </c>
      <c r="F2203" s="12">
        <f>ROUND(INDEX([1]Calculation!AL:AL,ROW()),1)</f>
        <v>0</v>
      </c>
      <c r="G2203" s="8">
        <f>ROUND(INDEX([1]Calculation!L:L,ROW()),0)</f>
        <v>0</v>
      </c>
      <c r="H2203" s="8">
        <f>ROUND(INDEX([1]Calculation!M:M,ROW()),0)</f>
        <v>0</v>
      </c>
      <c r="I2203" s="8">
        <f>ROUND(INDEX([1]Calculation!N:N,ROW()),0)</f>
        <v>0</v>
      </c>
      <c r="J2203" s="8">
        <f>ROUND(INDEX([1]Calculation!O:O,ROW()),0)</f>
        <v>0</v>
      </c>
      <c r="K2203" s="8">
        <f>ROUND(INDEX([1]Calculation!P:P,ROW()),0)</f>
        <v>0</v>
      </c>
      <c r="L2203" s="8">
        <f>ROUND(INDEX([1]Calculation!Q:Q,ROW()),0)</f>
        <v>0</v>
      </c>
      <c r="M2203" s="8">
        <f>ROUND(INDEX([1]Calculation!R:R,ROW()),0)</f>
        <v>0</v>
      </c>
      <c r="N2203" s="8">
        <f>ROUND(INDEX([1]Calculation!S:S,ROW()),0)</f>
        <v>0</v>
      </c>
      <c r="O2203" s="8">
        <f>ROUND(INDEX([1]Calculation!T:T,ROW()),0)</f>
        <v>0</v>
      </c>
      <c r="P2203" s="8">
        <f>INDEX([1]Calculation!CB:CB,ROW())</f>
        <v>0</v>
      </c>
    </row>
    <row r="2204" spans="1:16">
      <c r="A2204">
        <f>INDEX([1]Calculation!$F:$F,ROW())</f>
        <v>0</v>
      </c>
      <c r="B2204">
        <f>INDEX([1]Calculation!$D:$D,ROW())</f>
        <v>0</v>
      </c>
      <c r="C2204" t="str">
        <f>IF(INDEX([1]Calculation!$G:$G,ROW())=0,"-",INDEX([1]Calculation!$G:$G,ROW()))</f>
        <v>-</v>
      </c>
      <c r="D2204" t="str">
        <f>INDEX([1]Calculation!$J:$J,ROW())&amp;"  "&amp;INDEX([1]Calculation!$K:$K,ROW())</f>
        <v xml:space="preserve">  </v>
      </c>
      <c r="E2204" s="19">
        <f>INDEX([1]Calculation!$I:$I,ROW())</f>
        <v>0</v>
      </c>
      <c r="F2204" s="12">
        <f>ROUND(INDEX([1]Calculation!AL:AL,ROW()),1)</f>
        <v>0</v>
      </c>
      <c r="G2204" s="8">
        <f>ROUND(INDEX([1]Calculation!L:L,ROW()),0)</f>
        <v>0</v>
      </c>
      <c r="H2204" s="8">
        <f>ROUND(INDEX([1]Calculation!M:M,ROW()),0)</f>
        <v>0</v>
      </c>
      <c r="I2204" s="8">
        <f>ROUND(INDEX([1]Calculation!N:N,ROW()),0)</f>
        <v>0</v>
      </c>
      <c r="J2204" s="8">
        <f>ROUND(INDEX([1]Calculation!O:O,ROW()),0)</f>
        <v>0</v>
      </c>
      <c r="K2204" s="8">
        <f>ROUND(INDEX([1]Calculation!P:P,ROW()),0)</f>
        <v>0</v>
      </c>
      <c r="L2204" s="8">
        <f>ROUND(INDEX([1]Calculation!Q:Q,ROW()),0)</f>
        <v>0</v>
      </c>
      <c r="M2204" s="8">
        <f>ROUND(INDEX([1]Calculation!R:R,ROW()),0)</f>
        <v>0</v>
      </c>
      <c r="N2204" s="8">
        <f>ROUND(INDEX([1]Calculation!S:S,ROW()),0)</f>
        <v>0</v>
      </c>
      <c r="O2204" s="8">
        <f>ROUND(INDEX([1]Calculation!T:T,ROW()),0)</f>
        <v>0</v>
      </c>
      <c r="P2204" s="8">
        <f>INDEX([1]Calculation!CB:CB,ROW())</f>
        <v>0</v>
      </c>
    </row>
    <row r="2205" spans="1:16">
      <c r="A2205">
        <f>INDEX([1]Calculation!$F:$F,ROW())</f>
        <v>0</v>
      </c>
      <c r="B2205">
        <f>INDEX([1]Calculation!$D:$D,ROW())</f>
        <v>0</v>
      </c>
      <c r="C2205" t="str">
        <f>IF(INDEX([1]Calculation!$G:$G,ROW())=0,"-",INDEX([1]Calculation!$G:$G,ROW()))</f>
        <v>-</v>
      </c>
      <c r="D2205" t="str">
        <f>INDEX([1]Calculation!$J:$J,ROW())&amp;"  "&amp;INDEX([1]Calculation!$K:$K,ROW())</f>
        <v xml:space="preserve">  </v>
      </c>
      <c r="E2205" s="19">
        <f>INDEX([1]Calculation!$I:$I,ROW())</f>
        <v>0</v>
      </c>
      <c r="F2205" s="12">
        <f>ROUND(INDEX([1]Calculation!AL:AL,ROW()),1)</f>
        <v>0</v>
      </c>
      <c r="G2205" s="8">
        <f>ROUND(INDEX([1]Calculation!L:L,ROW()),0)</f>
        <v>0</v>
      </c>
      <c r="H2205" s="8">
        <f>ROUND(INDEX([1]Calculation!M:M,ROW()),0)</f>
        <v>0</v>
      </c>
      <c r="I2205" s="8">
        <f>ROUND(INDEX([1]Calculation!N:N,ROW()),0)</f>
        <v>0</v>
      </c>
      <c r="J2205" s="8">
        <f>ROUND(INDEX([1]Calculation!O:O,ROW()),0)</f>
        <v>0</v>
      </c>
      <c r="K2205" s="8">
        <f>ROUND(INDEX([1]Calculation!P:P,ROW()),0)</f>
        <v>0</v>
      </c>
      <c r="L2205" s="8">
        <f>ROUND(INDEX([1]Calculation!Q:Q,ROW()),0)</f>
        <v>0</v>
      </c>
      <c r="M2205" s="8">
        <f>ROUND(INDEX([1]Calculation!R:R,ROW()),0)</f>
        <v>0</v>
      </c>
      <c r="N2205" s="8">
        <f>ROUND(INDEX([1]Calculation!S:S,ROW()),0)</f>
        <v>0</v>
      </c>
      <c r="O2205" s="8">
        <f>ROUND(INDEX([1]Calculation!T:T,ROW()),0)</f>
        <v>0</v>
      </c>
      <c r="P2205" s="8">
        <f>INDEX([1]Calculation!CB:CB,ROW())</f>
        <v>0</v>
      </c>
    </row>
    <row r="2206" spans="1:16">
      <c r="A2206">
        <f>INDEX([1]Calculation!$F:$F,ROW())</f>
        <v>0</v>
      </c>
      <c r="B2206">
        <f>INDEX([1]Calculation!$D:$D,ROW())</f>
        <v>0</v>
      </c>
      <c r="C2206" t="str">
        <f>IF(INDEX([1]Calculation!$G:$G,ROW())=0,"-",INDEX([1]Calculation!$G:$G,ROW()))</f>
        <v>-</v>
      </c>
      <c r="D2206" t="str">
        <f>INDEX([1]Calculation!$J:$J,ROW())&amp;"  "&amp;INDEX([1]Calculation!$K:$K,ROW())</f>
        <v xml:space="preserve">  </v>
      </c>
      <c r="E2206" s="19">
        <f>INDEX([1]Calculation!$I:$I,ROW())</f>
        <v>0</v>
      </c>
      <c r="F2206" s="12">
        <f>ROUND(INDEX([1]Calculation!AL:AL,ROW()),1)</f>
        <v>0</v>
      </c>
      <c r="G2206" s="8">
        <f>ROUND(INDEX([1]Calculation!L:L,ROW()),0)</f>
        <v>0</v>
      </c>
      <c r="H2206" s="8">
        <f>ROUND(INDEX([1]Calculation!M:M,ROW()),0)</f>
        <v>0</v>
      </c>
      <c r="I2206" s="8">
        <f>ROUND(INDEX([1]Calculation!N:N,ROW()),0)</f>
        <v>0</v>
      </c>
      <c r="J2206" s="8">
        <f>ROUND(INDEX([1]Calculation!O:O,ROW()),0)</f>
        <v>0</v>
      </c>
      <c r="K2206" s="8">
        <f>ROUND(INDEX([1]Calculation!P:P,ROW()),0)</f>
        <v>0</v>
      </c>
      <c r="L2206" s="8">
        <f>ROUND(INDEX([1]Calculation!Q:Q,ROW()),0)</f>
        <v>0</v>
      </c>
      <c r="M2206" s="8">
        <f>ROUND(INDEX([1]Calculation!R:R,ROW()),0)</f>
        <v>0</v>
      </c>
      <c r="N2206" s="8">
        <f>ROUND(INDEX([1]Calculation!S:S,ROW()),0)</f>
        <v>0</v>
      </c>
      <c r="O2206" s="8">
        <f>ROUND(INDEX([1]Calculation!T:T,ROW()),0)</f>
        <v>0</v>
      </c>
      <c r="P2206" s="8">
        <f>INDEX([1]Calculation!CB:CB,ROW())</f>
        <v>0</v>
      </c>
    </row>
    <row r="2207" spans="1:16">
      <c r="A2207">
        <f>INDEX([1]Calculation!$F:$F,ROW())</f>
        <v>0</v>
      </c>
      <c r="B2207">
        <f>INDEX([1]Calculation!$D:$D,ROW())</f>
        <v>0</v>
      </c>
      <c r="C2207" t="str">
        <f>IF(INDEX([1]Calculation!$G:$G,ROW())=0,"-",INDEX([1]Calculation!$G:$G,ROW()))</f>
        <v>-</v>
      </c>
      <c r="D2207" t="str">
        <f>INDEX([1]Calculation!$J:$J,ROW())&amp;"  "&amp;INDEX([1]Calculation!$K:$K,ROW())</f>
        <v xml:space="preserve">  </v>
      </c>
      <c r="E2207" s="19">
        <f>INDEX([1]Calculation!$I:$I,ROW())</f>
        <v>0</v>
      </c>
      <c r="F2207" s="12">
        <f>ROUND(INDEX([1]Calculation!AL:AL,ROW()),1)</f>
        <v>0</v>
      </c>
      <c r="G2207" s="8">
        <f>ROUND(INDEX([1]Calculation!L:L,ROW()),0)</f>
        <v>0</v>
      </c>
      <c r="H2207" s="8">
        <f>ROUND(INDEX([1]Calculation!M:M,ROW()),0)</f>
        <v>0</v>
      </c>
      <c r="I2207" s="8">
        <f>ROUND(INDEX([1]Calculation!N:N,ROW()),0)</f>
        <v>0</v>
      </c>
      <c r="J2207" s="8">
        <f>ROUND(INDEX([1]Calculation!O:O,ROW()),0)</f>
        <v>0</v>
      </c>
      <c r="K2207" s="8">
        <f>ROUND(INDEX([1]Calculation!P:P,ROW()),0)</f>
        <v>0</v>
      </c>
      <c r="L2207" s="8">
        <f>ROUND(INDEX([1]Calculation!Q:Q,ROW()),0)</f>
        <v>0</v>
      </c>
      <c r="M2207" s="8">
        <f>ROUND(INDEX([1]Calculation!R:R,ROW()),0)</f>
        <v>0</v>
      </c>
      <c r="N2207" s="8">
        <f>ROUND(INDEX([1]Calculation!S:S,ROW()),0)</f>
        <v>0</v>
      </c>
      <c r="O2207" s="8">
        <f>ROUND(INDEX([1]Calculation!T:T,ROW()),0)</f>
        <v>0</v>
      </c>
      <c r="P2207" s="8">
        <f>INDEX([1]Calculation!CB:CB,ROW())</f>
        <v>0</v>
      </c>
    </row>
    <row r="2208" spans="1:16">
      <c r="A2208">
        <f>INDEX([1]Calculation!$F:$F,ROW())</f>
        <v>0</v>
      </c>
      <c r="B2208">
        <f>INDEX([1]Calculation!$D:$D,ROW())</f>
        <v>0</v>
      </c>
      <c r="C2208" t="str">
        <f>IF(INDEX([1]Calculation!$G:$G,ROW())=0,"-",INDEX([1]Calculation!$G:$G,ROW()))</f>
        <v>-</v>
      </c>
      <c r="D2208" t="str">
        <f>INDEX([1]Calculation!$J:$J,ROW())&amp;"  "&amp;INDEX([1]Calculation!$K:$K,ROW())</f>
        <v xml:space="preserve">  </v>
      </c>
      <c r="E2208" s="19">
        <f>INDEX([1]Calculation!$I:$I,ROW())</f>
        <v>0</v>
      </c>
      <c r="F2208" s="12">
        <f>ROUND(INDEX([1]Calculation!AL:AL,ROW()),1)</f>
        <v>0</v>
      </c>
      <c r="G2208" s="8">
        <f>ROUND(INDEX([1]Calculation!L:L,ROW()),0)</f>
        <v>0</v>
      </c>
      <c r="H2208" s="8">
        <f>ROUND(INDEX([1]Calculation!M:M,ROW()),0)</f>
        <v>0</v>
      </c>
      <c r="I2208" s="8">
        <f>ROUND(INDEX([1]Calculation!N:N,ROW()),0)</f>
        <v>0</v>
      </c>
      <c r="J2208" s="8">
        <f>ROUND(INDEX([1]Calculation!O:O,ROW()),0)</f>
        <v>0</v>
      </c>
      <c r="K2208" s="8">
        <f>ROUND(INDEX([1]Calculation!P:P,ROW()),0)</f>
        <v>0</v>
      </c>
      <c r="L2208" s="8">
        <f>ROUND(INDEX([1]Calculation!Q:Q,ROW()),0)</f>
        <v>0</v>
      </c>
      <c r="M2208" s="8">
        <f>ROUND(INDEX([1]Calculation!R:R,ROW()),0)</f>
        <v>0</v>
      </c>
      <c r="N2208" s="8">
        <f>ROUND(INDEX([1]Calculation!S:S,ROW()),0)</f>
        <v>0</v>
      </c>
      <c r="O2208" s="8">
        <f>ROUND(INDEX([1]Calculation!T:T,ROW()),0)</f>
        <v>0</v>
      </c>
      <c r="P2208" s="8">
        <f>INDEX([1]Calculation!CB:CB,ROW())</f>
        <v>0</v>
      </c>
    </row>
    <row r="2209" spans="1:16">
      <c r="A2209">
        <f>INDEX([1]Calculation!$F:$F,ROW())</f>
        <v>0</v>
      </c>
      <c r="B2209">
        <f>INDEX([1]Calculation!$D:$D,ROW())</f>
        <v>0</v>
      </c>
      <c r="C2209" t="str">
        <f>IF(INDEX([1]Calculation!$G:$G,ROW())=0,"-",INDEX([1]Calculation!$G:$G,ROW()))</f>
        <v>-</v>
      </c>
      <c r="D2209" t="str">
        <f>INDEX([1]Calculation!$J:$J,ROW())&amp;"  "&amp;INDEX([1]Calculation!$K:$K,ROW())</f>
        <v xml:space="preserve">  </v>
      </c>
      <c r="E2209" s="19">
        <f>INDEX([1]Calculation!$I:$I,ROW())</f>
        <v>0</v>
      </c>
      <c r="F2209" s="12">
        <f>ROUND(INDEX([1]Calculation!AL:AL,ROW()),1)</f>
        <v>0</v>
      </c>
      <c r="G2209" s="8">
        <f>ROUND(INDEX([1]Calculation!L:L,ROW()),0)</f>
        <v>0</v>
      </c>
      <c r="H2209" s="8">
        <f>ROUND(INDEX([1]Calculation!M:M,ROW()),0)</f>
        <v>0</v>
      </c>
      <c r="I2209" s="8">
        <f>ROUND(INDEX([1]Calculation!N:N,ROW()),0)</f>
        <v>0</v>
      </c>
      <c r="J2209" s="8">
        <f>ROUND(INDEX([1]Calculation!O:O,ROW()),0)</f>
        <v>0</v>
      </c>
      <c r="K2209" s="8">
        <f>ROUND(INDEX([1]Calculation!P:P,ROW()),0)</f>
        <v>0</v>
      </c>
      <c r="L2209" s="8">
        <f>ROUND(INDEX([1]Calculation!Q:Q,ROW()),0)</f>
        <v>0</v>
      </c>
      <c r="M2209" s="8">
        <f>ROUND(INDEX([1]Calculation!R:R,ROW()),0)</f>
        <v>0</v>
      </c>
      <c r="N2209" s="8">
        <f>ROUND(INDEX([1]Calculation!S:S,ROW()),0)</f>
        <v>0</v>
      </c>
      <c r="O2209" s="8">
        <f>ROUND(INDEX([1]Calculation!T:T,ROW()),0)</f>
        <v>0</v>
      </c>
      <c r="P2209" s="8">
        <f>INDEX([1]Calculation!CB:CB,ROW())</f>
        <v>0</v>
      </c>
    </row>
    <row r="2210" spans="1:16">
      <c r="A2210">
        <f>INDEX([1]Calculation!$F:$F,ROW())</f>
        <v>0</v>
      </c>
      <c r="B2210">
        <f>INDEX([1]Calculation!$D:$D,ROW())</f>
        <v>0</v>
      </c>
      <c r="C2210" t="str">
        <f>IF(INDEX([1]Calculation!$G:$G,ROW())=0,"-",INDEX([1]Calculation!$G:$G,ROW()))</f>
        <v>-</v>
      </c>
      <c r="D2210" t="str">
        <f>INDEX([1]Calculation!$J:$J,ROW())&amp;"  "&amp;INDEX([1]Calculation!$K:$K,ROW())</f>
        <v xml:space="preserve">  </v>
      </c>
      <c r="E2210" s="19">
        <f>INDEX([1]Calculation!$I:$I,ROW())</f>
        <v>0</v>
      </c>
      <c r="F2210" s="12">
        <f>ROUND(INDEX([1]Calculation!AL:AL,ROW()),1)</f>
        <v>0</v>
      </c>
      <c r="G2210" s="8">
        <f>ROUND(INDEX([1]Calculation!L:L,ROW()),0)</f>
        <v>0</v>
      </c>
      <c r="H2210" s="8">
        <f>ROUND(INDEX([1]Calculation!M:M,ROW()),0)</f>
        <v>0</v>
      </c>
      <c r="I2210" s="8">
        <f>ROUND(INDEX([1]Calculation!N:N,ROW()),0)</f>
        <v>0</v>
      </c>
      <c r="J2210" s="8">
        <f>ROUND(INDEX([1]Calculation!O:O,ROW()),0)</f>
        <v>0</v>
      </c>
      <c r="K2210" s="8">
        <f>ROUND(INDEX([1]Calculation!P:P,ROW()),0)</f>
        <v>0</v>
      </c>
      <c r="L2210" s="8">
        <f>ROUND(INDEX([1]Calculation!Q:Q,ROW()),0)</f>
        <v>0</v>
      </c>
      <c r="M2210" s="8">
        <f>ROUND(INDEX([1]Calculation!R:R,ROW()),0)</f>
        <v>0</v>
      </c>
      <c r="N2210" s="8">
        <f>ROUND(INDEX([1]Calculation!S:S,ROW()),0)</f>
        <v>0</v>
      </c>
      <c r="O2210" s="8">
        <f>ROUND(INDEX([1]Calculation!T:T,ROW()),0)</f>
        <v>0</v>
      </c>
      <c r="P2210" s="8">
        <f>INDEX([1]Calculation!CB:CB,ROW())</f>
        <v>0</v>
      </c>
    </row>
    <row r="2211" spans="1:16">
      <c r="A2211">
        <f>INDEX([1]Calculation!$F:$F,ROW())</f>
        <v>0</v>
      </c>
      <c r="B2211">
        <f>INDEX([1]Calculation!$D:$D,ROW())</f>
        <v>0</v>
      </c>
      <c r="C2211" t="str">
        <f>IF(INDEX([1]Calculation!$G:$G,ROW())=0,"-",INDEX([1]Calculation!$G:$G,ROW()))</f>
        <v>-</v>
      </c>
      <c r="D2211" t="str">
        <f>INDEX([1]Calculation!$J:$J,ROW())&amp;"  "&amp;INDEX([1]Calculation!$K:$K,ROW())</f>
        <v xml:space="preserve">  </v>
      </c>
      <c r="E2211" s="19">
        <f>INDEX([1]Calculation!$I:$I,ROW())</f>
        <v>0</v>
      </c>
      <c r="F2211" s="12">
        <f>ROUND(INDEX([1]Calculation!AL:AL,ROW()),1)</f>
        <v>0</v>
      </c>
      <c r="G2211" s="8">
        <f>ROUND(INDEX([1]Calculation!L:L,ROW()),0)</f>
        <v>0</v>
      </c>
      <c r="H2211" s="8">
        <f>ROUND(INDEX([1]Calculation!M:M,ROW()),0)</f>
        <v>0</v>
      </c>
      <c r="I2211" s="8">
        <f>ROUND(INDEX([1]Calculation!N:N,ROW()),0)</f>
        <v>0</v>
      </c>
      <c r="J2211" s="8">
        <f>ROUND(INDEX([1]Calculation!O:O,ROW()),0)</f>
        <v>0</v>
      </c>
      <c r="K2211" s="8">
        <f>ROUND(INDEX([1]Calculation!P:P,ROW()),0)</f>
        <v>0</v>
      </c>
      <c r="L2211" s="8">
        <f>ROUND(INDEX([1]Calculation!Q:Q,ROW()),0)</f>
        <v>0</v>
      </c>
      <c r="M2211" s="8">
        <f>ROUND(INDEX([1]Calculation!R:R,ROW()),0)</f>
        <v>0</v>
      </c>
      <c r="N2211" s="8">
        <f>ROUND(INDEX([1]Calculation!S:S,ROW()),0)</f>
        <v>0</v>
      </c>
      <c r="O2211" s="8">
        <f>ROUND(INDEX([1]Calculation!T:T,ROW()),0)</f>
        <v>0</v>
      </c>
      <c r="P2211" s="8">
        <f>INDEX([1]Calculation!CB:CB,ROW())</f>
        <v>0</v>
      </c>
    </row>
    <row r="2212" spans="1:16">
      <c r="A2212">
        <f>INDEX([1]Calculation!$F:$F,ROW())</f>
        <v>0</v>
      </c>
      <c r="B2212">
        <f>INDEX([1]Calculation!$D:$D,ROW())</f>
        <v>0</v>
      </c>
      <c r="C2212" t="str">
        <f>IF(INDEX([1]Calculation!$G:$G,ROW())=0,"-",INDEX([1]Calculation!$G:$G,ROW()))</f>
        <v>-</v>
      </c>
      <c r="D2212" t="str">
        <f>INDEX([1]Calculation!$J:$J,ROW())&amp;"  "&amp;INDEX([1]Calculation!$K:$K,ROW())</f>
        <v xml:space="preserve">  </v>
      </c>
      <c r="E2212" s="19">
        <f>INDEX([1]Calculation!$I:$I,ROW())</f>
        <v>0</v>
      </c>
      <c r="F2212" s="12">
        <f>ROUND(INDEX([1]Calculation!AL:AL,ROW()),1)</f>
        <v>0</v>
      </c>
      <c r="G2212" s="8">
        <f>ROUND(INDEX([1]Calculation!L:L,ROW()),0)</f>
        <v>0</v>
      </c>
      <c r="H2212" s="8">
        <f>ROUND(INDEX([1]Calculation!M:M,ROW()),0)</f>
        <v>0</v>
      </c>
      <c r="I2212" s="8">
        <f>ROUND(INDEX([1]Calculation!N:N,ROW()),0)</f>
        <v>0</v>
      </c>
      <c r="J2212" s="8">
        <f>ROUND(INDEX([1]Calculation!O:O,ROW()),0)</f>
        <v>0</v>
      </c>
      <c r="K2212" s="8">
        <f>ROUND(INDEX([1]Calculation!P:P,ROW()),0)</f>
        <v>0</v>
      </c>
      <c r="L2212" s="8">
        <f>ROUND(INDEX([1]Calculation!Q:Q,ROW()),0)</f>
        <v>0</v>
      </c>
      <c r="M2212" s="8">
        <f>ROUND(INDEX([1]Calculation!R:R,ROW()),0)</f>
        <v>0</v>
      </c>
      <c r="N2212" s="8">
        <f>ROUND(INDEX([1]Calculation!S:S,ROW()),0)</f>
        <v>0</v>
      </c>
      <c r="O2212" s="8">
        <f>ROUND(INDEX([1]Calculation!T:T,ROW()),0)</f>
        <v>0</v>
      </c>
      <c r="P2212" s="8">
        <f>INDEX([1]Calculation!CB:CB,ROW())</f>
        <v>0</v>
      </c>
    </row>
    <row r="2213" spans="1:16">
      <c r="A2213">
        <f>INDEX([1]Calculation!$F:$F,ROW())</f>
        <v>0</v>
      </c>
      <c r="B2213">
        <f>INDEX([1]Calculation!$D:$D,ROW())</f>
        <v>0</v>
      </c>
      <c r="C2213" t="str">
        <f>IF(INDEX([1]Calculation!$G:$G,ROW())=0,"-",INDEX([1]Calculation!$G:$G,ROW()))</f>
        <v>-</v>
      </c>
      <c r="D2213" t="str">
        <f>INDEX([1]Calculation!$J:$J,ROW())&amp;"  "&amp;INDEX([1]Calculation!$K:$K,ROW())</f>
        <v xml:space="preserve">  </v>
      </c>
      <c r="E2213" s="19">
        <f>INDEX([1]Calculation!$I:$I,ROW())</f>
        <v>0</v>
      </c>
      <c r="F2213" s="12">
        <f>ROUND(INDEX([1]Calculation!AL:AL,ROW()),1)</f>
        <v>0</v>
      </c>
      <c r="G2213" s="8">
        <f>ROUND(INDEX([1]Calculation!L:L,ROW()),0)</f>
        <v>0</v>
      </c>
      <c r="H2213" s="8">
        <f>ROUND(INDEX([1]Calculation!M:M,ROW()),0)</f>
        <v>0</v>
      </c>
      <c r="I2213" s="8">
        <f>ROUND(INDEX([1]Calculation!N:N,ROW()),0)</f>
        <v>0</v>
      </c>
      <c r="J2213" s="8">
        <f>ROUND(INDEX([1]Calculation!O:O,ROW()),0)</f>
        <v>0</v>
      </c>
      <c r="K2213" s="8">
        <f>ROUND(INDEX([1]Calculation!P:P,ROW()),0)</f>
        <v>0</v>
      </c>
      <c r="L2213" s="8">
        <f>ROUND(INDEX([1]Calculation!Q:Q,ROW()),0)</f>
        <v>0</v>
      </c>
      <c r="M2213" s="8">
        <f>ROUND(INDEX([1]Calculation!R:R,ROW()),0)</f>
        <v>0</v>
      </c>
      <c r="N2213" s="8">
        <f>ROUND(INDEX([1]Calculation!S:S,ROW()),0)</f>
        <v>0</v>
      </c>
      <c r="O2213" s="8">
        <f>ROUND(INDEX([1]Calculation!T:T,ROW()),0)</f>
        <v>0</v>
      </c>
      <c r="P2213" s="8">
        <f>INDEX([1]Calculation!CB:CB,ROW())</f>
        <v>0</v>
      </c>
    </row>
    <row r="2214" spans="1:16">
      <c r="A2214">
        <f>INDEX([1]Calculation!$F:$F,ROW())</f>
        <v>0</v>
      </c>
      <c r="B2214">
        <f>INDEX([1]Calculation!$D:$D,ROW())</f>
        <v>0</v>
      </c>
      <c r="C2214" t="str">
        <f>IF(INDEX([1]Calculation!$G:$G,ROW())=0,"-",INDEX([1]Calculation!$G:$G,ROW()))</f>
        <v>-</v>
      </c>
      <c r="D2214" t="str">
        <f>INDEX([1]Calculation!$J:$J,ROW())&amp;"  "&amp;INDEX([1]Calculation!$K:$K,ROW())</f>
        <v xml:space="preserve">  </v>
      </c>
      <c r="E2214" s="19">
        <f>INDEX([1]Calculation!$I:$I,ROW())</f>
        <v>0</v>
      </c>
      <c r="F2214" s="12">
        <f>ROUND(INDEX([1]Calculation!AL:AL,ROW()),1)</f>
        <v>0</v>
      </c>
      <c r="G2214" s="8">
        <f>ROUND(INDEX([1]Calculation!L:L,ROW()),0)</f>
        <v>0</v>
      </c>
      <c r="H2214" s="8">
        <f>ROUND(INDEX([1]Calculation!M:M,ROW()),0)</f>
        <v>0</v>
      </c>
      <c r="I2214" s="8">
        <f>ROUND(INDEX([1]Calculation!N:N,ROW()),0)</f>
        <v>0</v>
      </c>
      <c r="J2214" s="8">
        <f>ROUND(INDEX([1]Calculation!O:O,ROW()),0)</f>
        <v>0</v>
      </c>
      <c r="K2214" s="8">
        <f>ROUND(INDEX([1]Calculation!P:P,ROW()),0)</f>
        <v>0</v>
      </c>
      <c r="L2214" s="8">
        <f>ROUND(INDEX([1]Calculation!Q:Q,ROW()),0)</f>
        <v>0</v>
      </c>
      <c r="M2214" s="8">
        <f>ROUND(INDEX([1]Calculation!R:R,ROW()),0)</f>
        <v>0</v>
      </c>
      <c r="N2214" s="8">
        <f>ROUND(INDEX([1]Calculation!S:S,ROW()),0)</f>
        <v>0</v>
      </c>
      <c r="O2214" s="8">
        <f>ROUND(INDEX([1]Calculation!T:T,ROW()),0)</f>
        <v>0</v>
      </c>
      <c r="P2214" s="8">
        <f>INDEX([1]Calculation!CB:CB,ROW())</f>
        <v>0</v>
      </c>
    </row>
    <row r="2215" spans="1:16">
      <c r="A2215">
        <f>INDEX([1]Calculation!$F:$F,ROW())</f>
        <v>0</v>
      </c>
      <c r="B2215">
        <f>INDEX([1]Calculation!$D:$D,ROW())</f>
        <v>0</v>
      </c>
      <c r="C2215" t="str">
        <f>IF(INDEX([1]Calculation!$G:$G,ROW())=0,"-",INDEX([1]Calculation!$G:$G,ROW()))</f>
        <v>-</v>
      </c>
      <c r="D2215" t="str">
        <f>INDEX([1]Calculation!$J:$J,ROW())&amp;"  "&amp;INDEX([1]Calculation!$K:$K,ROW())</f>
        <v xml:space="preserve">  </v>
      </c>
      <c r="E2215" s="19">
        <f>INDEX([1]Calculation!$I:$I,ROW())</f>
        <v>0</v>
      </c>
      <c r="F2215" s="12">
        <f>ROUND(INDEX([1]Calculation!AL:AL,ROW()),1)</f>
        <v>0</v>
      </c>
      <c r="G2215" s="8">
        <f>ROUND(INDEX([1]Calculation!L:L,ROW()),0)</f>
        <v>0</v>
      </c>
      <c r="H2215" s="8">
        <f>ROUND(INDEX([1]Calculation!M:M,ROW()),0)</f>
        <v>0</v>
      </c>
      <c r="I2215" s="8">
        <f>ROUND(INDEX([1]Calculation!N:N,ROW()),0)</f>
        <v>0</v>
      </c>
      <c r="J2215" s="8">
        <f>ROUND(INDEX([1]Calculation!O:O,ROW()),0)</f>
        <v>0</v>
      </c>
      <c r="K2215" s="8">
        <f>ROUND(INDEX([1]Calculation!P:P,ROW()),0)</f>
        <v>0</v>
      </c>
      <c r="L2215" s="8">
        <f>ROUND(INDEX([1]Calculation!Q:Q,ROW()),0)</f>
        <v>0</v>
      </c>
      <c r="M2215" s="8">
        <f>ROUND(INDEX([1]Calculation!R:R,ROW()),0)</f>
        <v>0</v>
      </c>
      <c r="N2215" s="8">
        <f>ROUND(INDEX([1]Calculation!S:S,ROW()),0)</f>
        <v>0</v>
      </c>
      <c r="O2215" s="8">
        <f>ROUND(INDEX([1]Calculation!T:T,ROW()),0)</f>
        <v>0</v>
      </c>
      <c r="P2215" s="8">
        <f>INDEX([1]Calculation!CB:CB,ROW())</f>
        <v>0</v>
      </c>
    </row>
    <row r="2216" spans="1:16">
      <c r="A2216">
        <f>INDEX([1]Calculation!$F:$F,ROW())</f>
        <v>0</v>
      </c>
      <c r="B2216">
        <f>INDEX([1]Calculation!$D:$D,ROW())</f>
        <v>0</v>
      </c>
      <c r="C2216" t="str">
        <f>IF(INDEX([1]Calculation!$G:$G,ROW())=0,"-",INDEX([1]Calculation!$G:$G,ROW()))</f>
        <v>-</v>
      </c>
      <c r="D2216" t="str">
        <f>INDEX([1]Calculation!$J:$J,ROW())&amp;"  "&amp;INDEX([1]Calculation!$K:$K,ROW())</f>
        <v xml:space="preserve">  </v>
      </c>
      <c r="E2216" s="19">
        <f>INDEX([1]Calculation!$I:$I,ROW())</f>
        <v>0</v>
      </c>
      <c r="F2216" s="12">
        <f>ROUND(INDEX([1]Calculation!AL:AL,ROW()),1)</f>
        <v>0</v>
      </c>
      <c r="G2216" s="8">
        <f>ROUND(INDEX([1]Calculation!L:L,ROW()),0)</f>
        <v>0</v>
      </c>
      <c r="H2216" s="8">
        <f>ROUND(INDEX([1]Calculation!M:M,ROW()),0)</f>
        <v>0</v>
      </c>
      <c r="I2216" s="8">
        <f>ROUND(INDEX([1]Calculation!N:N,ROW()),0)</f>
        <v>0</v>
      </c>
      <c r="J2216" s="8">
        <f>ROUND(INDEX([1]Calculation!O:O,ROW()),0)</f>
        <v>0</v>
      </c>
      <c r="K2216" s="8">
        <f>ROUND(INDEX([1]Calculation!P:P,ROW()),0)</f>
        <v>0</v>
      </c>
      <c r="L2216" s="8">
        <f>ROUND(INDEX([1]Calculation!Q:Q,ROW()),0)</f>
        <v>0</v>
      </c>
      <c r="M2216" s="8">
        <f>ROUND(INDEX([1]Calculation!R:R,ROW()),0)</f>
        <v>0</v>
      </c>
      <c r="N2216" s="8">
        <f>ROUND(INDEX([1]Calculation!S:S,ROW()),0)</f>
        <v>0</v>
      </c>
      <c r="O2216" s="8">
        <f>ROUND(INDEX([1]Calculation!T:T,ROW()),0)</f>
        <v>0</v>
      </c>
      <c r="P2216" s="8">
        <f>INDEX([1]Calculation!CB:CB,ROW())</f>
        <v>0</v>
      </c>
    </row>
    <row r="2217" spans="1:16">
      <c r="A2217">
        <f>INDEX([1]Calculation!$F:$F,ROW())</f>
        <v>0</v>
      </c>
      <c r="B2217">
        <f>INDEX([1]Calculation!$D:$D,ROW())</f>
        <v>0</v>
      </c>
      <c r="C2217" t="str">
        <f>IF(INDEX([1]Calculation!$G:$G,ROW())=0,"-",INDEX([1]Calculation!$G:$G,ROW()))</f>
        <v>-</v>
      </c>
      <c r="D2217" t="str">
        <f>INDEX([1]Calculation!$J:$J,ROW())&amp;"  "&amp;INDEX([1]Calculation!$K:$K,ROW())</f>
        <v xml:space="preserve">  </v>
      </c>
      <c r="E2217" s="19">
        <f>INDEX([1]Calculation!$I:$I,ROW())</f>
        <v>0</v>
      </c>
      <c r="F2217" s="12">
        <f>ROUND(INDEX([1]Calculation!AL:AL,ROW()),1)</f>
        <v>0</v>
      </c>
      <c r="G2217" s="8">
        <f>ROUND(INDEX([1]Calculation!L:L,ROW()),0)</f>
        <v>0</v>
      </c>
      <c r="H2217" s="8">
        <f>ROUND(INDEX([1]Calculation!M:M,ROW()),0)</f>
        <v>0</v>
      </c>
      <c r="I2217" s="8">
        <f>ROUND(INDEX([1]Calculation!N:N,ROW()),0)</f>
        <v>0</v>
      </c>
      <c r="J2217" s="8">
        <f>ROUND(INDEX([1]Calculation!O:O,ROW()),0)</f>
        <v>0</v>
      </c>
      <c r="K2217" s="8">
        <f>ROUND(INDEX([1]Calculation!P:P,ROW()),0)</f>
        <v>0</v>
      </c>
      <c r="L2217" s="8">
        <f>ROUND(INDEX([1]Calculation!Q:Q,ROW()),0)</f>
        <v>0</v>
      </c>
      <c r="M2217" s="8">
        <f>ROUND(INDEX([1]Calculation!R:R,ROW()),0)</f>
        <v>0</v>
      </c>
      <c r="N2217" s="8">
        <f>ROUND(INDEX([1]Calculation!S:S,ROW()),0)</f>
        <v>0</v>
      </c>
      <c r="O2217" s="8">
        <f>ROUND(INDEX([1]Calculation!T:T,ROW()),0)</f>
        <v>0</v>
      </c>
      <c r="P2217" s="8">
        <f>INDEX([1]Calculation!CB:CB,ROW())</f>
        <v>0</v>
      </c>
    </row>
    <row r="2218" spans="1:16">
      <c r="A2218">
        <f>INDEX([1]Calculation!$F:$F,ROW())</f>
        <v>0</v>
      </c>
      <c r="B2218">
        <f>INDEX([1]Calculation!$D:$D,ROW())</f>
        <v>0</v>
      </c>
      <c r="C2218" t="str">
        <f>IF(INDEX([1]Calculation!$G:$G,ROW())=0,"-",INDEX([1]Calculation!$G:$G,ROW()))</f>
        <v>-</v>
      </c>
      <c r="D2218" t="str">
        <f>INDEX([1]Calculation!$J:$J,ROW())&amp;"  "&amp;INDEX([1]Calculation!$K:$K,ROW())</f>
        <v xml:space="preserve">  </v>
      </c>
      <c r="E2218" s="19">
        <f>INDEX([1]Calculation!$I:$I,ROW())</f>
        <v>0</v>
      </c>
      <c r="F2218" s="12">
        <f>ROUND(INDEX([1]Calculation!AL:AL,ROW()),1)</f>
        <v>0</v>
      </c>
      <c r="G2218" s="8">
        <f>ROUND(INDEX([1]Calculation!L:L,ROW()),0)</f>
        <v>0</v>
      </c>
      <c r="H2218" s="8">
        <f>ROUND(INDEX([1]Calculation!M:M,ROW()),0)</f>
        <v>0</v>
      </c>
      <c r="I2218" s="8">
        <f>ROUND(INDEX([1]Calculation!N:N,ROW()),0)</f>
        <v>0</v>
      </c>
      <c r="J2218" s="8">
        <f>ROUND(INDEX([1]Calculation!O:O,ROW()),0)</f>
        <v>0</v>
      </c>
      <c r="K2218" s="8">
        <f>ROUND(INDEX([1]Calculation!P:P,ROW()),0)</f>
        <v>0</v>
      </c>
      <c r="L2218" s="8">
        <f>ROUND(INDEX([1]Calculation!Q:Q,ROW()),0)</f>
        <v>0</v>
      </c>
      <c r="M2218" s="8">
        <f>ROUND(INDEX([1]Calculation!R:R,ROW()),0)</f>
        <v>0</v>
      </c>
      <c r="N2218" s="8">
        <f>ROUND(INDEX([1]Calculation!S:S,ROW()),0)</f>
        <v>0</v>
      </c>
      <c r="O2218" s="8">
        <f>ROUND(INDEX([1]Calculation!T:T,ROW()),0)</f>
        <v>0</v>
      </c>
      <c r="P2218" s="8">
        <f>INDEX([1]Calculation!CB:CB,ROW())</f>
        <v>0</v>
      </c>
    </row>
    <row r="2219" spans="1:16">
      <c r="A2219">
        <f>INDEX([1]Calculation!$F:$F,ROW())</f>
        <v>0</v>
      </c>
      <c r="B2219">
        <f>INDEX([1]Calculation!$D:$D,ROW())</f>
        <v>0</v>
      </c>
      <c r="C2219" t="str">
        <f>IF(INDEX([1]Calculation!$G:$G,ROW())=0,"-",INDEX([1]Calculation!$G:$G,ROW()))</f>
        <v>-</v>
      </c>
      <c r="D2219" t="str">
        <f>INDEX([1]Calculation!$J:$J,ROW())&amp;"  "&amp;INDEX([1]Calculation!$K:$K,ROW())</f>
        <v xml:space="preserve">  </v>
      </c>
      <c r="E2219" s="19">
        <f>INDEX([1]Calculation!$I:$I,ROW())</f>
        <v>0</v>
      </c>
      <c r="F2219" s="12">
        <f>ROUND(INDEX([1]Calculation!AL:AL,ROW()),1)</f>
        <v>0</v>
      </c>
      <c r="G2219" s="8">
        <f>ROUND(INDEX([1]Calculation!L:L,ROW()),0)</f>
        <v>0</v>
      </c>
      <c r="H2219" s="8">
        <f>ROUND(INDEX([1]Calculation!M:M,ROW()),0)</f>
        <v>0</v>
      </c>
      <c r="I2219" s="8">
        <f>ROUND(INDEX([1]Calculation!N:N,ROW()),0)</f>
        <v>0</v>
      </c>
      <c r="J2219" s="8">
        <f>ROUND(INDEX([1]Calculation!O:O,ROW()),0)</f>
        <v>0</v>
      </c>
      <c r="K2219" s="8">
        <f>ROUND(INDEX([1]Calculation!P:P,ROW()),0)</f>
        <v>0</v>
      </c>
      <c r="L2219" s="8">
        <f>ROUND(INDEX([1]Calculation!Q:Q,ROW()),0)</f>
        <v>0</v>
      </c>
      <c r="M2219" s="8">
        <f>ROUND(INDEX([1]Calculation!R:R,ROW()),0)</f>
        <v>0</v>
      </c>
      <c r="N2219" s="8">
        <f>ROUND(INDEX([1]Calculation!S:S,ROW()),0)</f>
        <v>0</v>
      </c>
      <c r="O2219" s="8">
        <f>ROUND(INDEX([1]Calculation!T:T,ROW()),0)</f>
        <v>0</v>
      </c>
      <c r="P2219" s="8">
        <f>INDEX([1]Calculation!CB:CB,ROW())</f>
        <v>0</v>
      </c>
    </row>
    <row r="2220" spans="1:16">
      <c r="A2220">
        <f>INDEX([1]Calculation!$F:$F,ROW())</f>
        <v>0</v>
      </c>
      <c r="B2220">
        <f>INDEX([1]Calculation!$D:$D,ROW())</f>
        <v>0</v>
      </c>
      <c r="C2220" t="str">
        <f>IF(INDEX([1]Calculation!$G:$G,ROW())=0,"-",INDEX([1]Calculation!$G:$G,ROW()))</f>
        <v>-</v>
      </c>
      <c r="D2220" t="str">
        <f>INDEX([1]Calculation!$J:$J,ROW())&amp;"  "&amp;INDEX([1]Calculation!$K:$K,ROW())</f>
        <v xml:space="preserve">  </v>
      </c>
      <c r="E2220" s="19">
        <f>INDEX([1]Calculation!$I:$I,ROW())</f>
        <v>0</v>
      </c>
      <c r="F2220" s="12">
        <f>ROUND(INDEX([1]Calculation!AL:AL,ROW()),1)</f>
        <v>0</v>
      </c>
      <c r="G2220" s="8">
        <f>ROUND(INDEX([1]Calculation!L:L,ROW()),0)</f>
        <v>0</v>
      </c>
      <c r="H2220" s="8">
        <f>ROUND(INDEX([1]Calculation!M:M,ROW()),0)</f>
        <v>0</v>
      </c>
      <c r="I2220" s="8">
        <f>ROUND(INDEX([1]Calculation!N:N,ROW()),0)</f>
        <v>0</v>
      </c>
      <c r="J2220" s="8">
        <f>ROUND(INDEX([1]Calculation!O:O,ROW()),0)</f>
        <v>0</v>
      </c>
      <c r="K2220" s="8">
        <f>ROUND(INDEX([1]Calculation!P:P,ROW()),0)</f>
        <v>0</v>
      </c>
      <c r="L2220" s="8">
        <f>ROUND(INDEX([1]Calculation!Q:Q,ROW()),0)</f>
        <v>0</v>
      </c>
      <c r="M2220" s="8">
        <f>ROUND(INDEX([1]Calculation!R:R,ROW()),0)</f>
        <v>0</v>
      </c>
      <c r="N2220" s="8">
        <f>ROUND(INDEX([1]Calculation!S:S,ROW()),0)</f>
        <v>0</v>
      </c>
      <c r="O2220" s="8">
        <f>ROUND(INDEX([1]Calculation!T:T,ROW()),0)</f>
        <v>0</v>
      </c>
      <c r="P2220" s="8">
        <f>INDEX([1]Calculation!CB:CB,ROW())</f>
        <v>0</v>
      </c>
    </row>
    <row r="2221" spans="1:16">
      <c r="A2221">
        <f>INDEX([1]Calculation!$F:$F,ROW())</f>
        <v>0</v>
      </c>
      <c r="B2221">
        <f>INDEX([1]Calculation!$D:$D,ROW())</f>
        <v>0</v>
      </c>
      <c r="C2221" t="str">
        <f>IF(INDEX([1]Calculation!$G:$G,ROW())=0,"-",INDEX([1]Calculation!$G:$G,ROW()))</f>
        <v>-</v>
      </c>
      <c r="D2221" t="str">
        <f>INDEX([1]Calculation!$J:$J,ROW())&amp;"  "&amp;INDEX([1]Calculation!$K:$K,ROW())</f>
        <v xml:space="preserve">  </v>
      </c>
      <c r="E2221" s="19">
        <f>INDEX([1]Calculation!$I:$I,ROW())</f>
        <v>0</v>
      </c>
      <c r="F2221" s="12">
        <f>ROUND(INDEX([1]Calculation!AL:AL,ROW()),1)</f>
        <v>0</v>
      </c>
      <c r="G2221" s="8">
        <f>ROUND(INDEX([1]Calculation!L:L,ROW()),0)</f>
        <v>0</v>
      </c>
      <c r="H2221" s="8">
        <f>ROUND(INDEX([1]Calculation!M:M,ROW()),0)</f>
        <v>0</v>
      </c>
      <c r="I2221" s="8">
        <f>ROUND(INDEX([1]Calculation!N:N,ROW()),0)</f>
        <v>0</v>
      </c>
      <c r="J2221" s="8">
        <f>ROUND(INDEX([1]Calculation!O:O,ROW()),0)</f>
        <v>0</v>
      </c>
      <c r="K2221" s="8">
        <f>ROUND(INDEX([1]Calculation!P:P,ROW()),0)</f>
        <v>0</v>
      </c>
      <c r="L2221" s="8">
        <f>ROUND(INDEX([1]Calculation!Q:Q,ROW()),0)</f>
        <v>0</v>
      </c>
      <c r="M2221" s="8">
        <f>ROUND(INDEX([1]Calculation!R:R,ROW()),0)</f>
        <v>0</v>
      </c>
      <c r="N2221" s="8">
        <f>ROUND(INDEX([1]Calculation!S:S,ROW()),0)</f>
        <v>0</v>
      </c>
      <c r="O2221" s="8">
        <f>ROUND(INDEX([1]Calculation!T:T,ROW()),0)</f>
        <v>0</v>
      </c>
      <c r="P2221" s="8">
        <f>INDEX([1]Calculation!CB:CB,ROW())</f>
        <v>0</v>
      </c>
    </row>
    <row r="2222" spans="1:16">
      <c r="A2222">
        <f>INDEX([1]Calculation!$F:$F,ROW())</f>
        <v>0</v>
      </c>
      <c r="B2222">
        <f>INDEX([1]Calculation!$D:$D,ROW())</f>
        <v>0</v>
      </c>
      <c r="C2222" t="str">
        <f>IF(INDEX([1]Calculation!$G:$G,ROW())=0,"-",INDEX([1]Calculation!$G:$G,ROW()))</f>
        <v>-</v>
      </c>
      <c r="D2222" t="str">
        <f>INDEX([1]Calculation!$J:$J,ROW())&amp;"  "&amp;INDEX([1]Calculation!$K:$K,ROW())</f>
        <v xml:space="preserve">  </v>
      </c>
      <c r="E2222" s="19">
        <f>INDEX([1]Calculation!$I:$I,ROW())</f>
        <v>0</v>
      </c>
      <c r="F2222" s="12">
        <f>ROUND(INDEX([1]Calculation!AL:AL,ROW()),1)</f>
        <v>0</v>
      </c>
      <c r="G2222" s="8">
        <f>ROUND(INDEX([1]Calculation!L:L,ROW()),0)</f>
        <v>0</v>
      </c>
      <c r="H2222" s="8">
        <f>ROUND(INDEX([1]Calculation!M:M,ROW()),0)</f>
        <v>0</v>
      </c>
      <c r="I2222" s="8">
        <f>ROUND(INDEX([1]Calculation!N:N,ROW()),0)</f>
        <v>0</v>
      </c>
      <c r="J2222" s="8">
        <f>ROUND(INDEX([1]Calculation!O:O,ROW()),0)</f>
        <v>0</v>
      </c>
      <c r="K2222" s="8">
        <f>ROUND(INDEX([1]Calculation!P:P,ROW()),0)</f>
        <v>0</v>
      </c>
      <c r="L2222" s="8">
        <f>ROUND(INDEX([1]Calculation!Q:Q,ROW()),0)</f>
        <v>0</v>
      </c>
      <c r="M2222" s="8">
        <f>ROUND(INDEX([1]Calculation!R:R,ROW()),0)</f>
        <v>0</v>
      </c>
      <c r="N2222" s="8">
        <f>ROUND(INDEX([1]Calculation!S:S,ROW()),0)</f>
        <v>0</v>
      </c>
      <c r="O2222" s="8">
        <f>ROUND(INDEX([1]Calculation!T:T,ROW()),0)</f>
        <v>0</v>
      </c>
      <c r="P2222" s="8">
        <f>INDEX([1]Calculation!CB:CB,ROW())</f>
        <v>0</v>
      </c>
    </row>
    <row r="2223" spans="1:16">
      <c r="A2223">
        <f>INDEX([1]Calculation!$F:$F,ROW())</f>
        <v>0</v>
      </c>
      <c r="B2223">
        <f>INDEX([1]Calculation!$D:$D,ROW())</f>
        <v>0</v>
      </c>
      <c r="C2223" t="str">
        <f>IF(INDEX([1]Calculation!$G:$G,ROW())=0,"-",INDEX([1]Calculation!$G:$G,ROW()))</f>
        <v>-</v>
      </c>
      <c r="D2223" t="str">
        <f>INDEX([1]Calculation!$J:$J,ROW())&amp;"  "&amp;INDEX([1]Calculation!$K:$K,ROW())</f>
        <v xml:space="preserve">  </v>
      </c>
      <c r="E2223" s="19">
        <f>INDEX([1]Calculation!$I:$I,ROW())</f>
        <v>0</v>
      </c>
      <c r="F2223" s="12">
        <f>ROUND(INDEX([1]Calculation!AL:AL,ROW()),1)</f>
        <v>0</v>
      </c>
      <c r="G2223" s="8">
        <f>ROUND(INDEX([1]Calculation!L:L,ROW()),0)</f>
        <v>0</v>
      </c>
      <c r="H2223" s="8">
        <f>ROUND(INDEX([1]Calculation!M:M,ROW()),0)</f>
        <v>0</v>
      </c>
      <c r="I2223" s="8">
        <f>ROUND(INDEX([1]Calculation!N:N,ROW()),0)</f>
        <v>0</v>
      </c>
      <c r="J2223" s="8">
        <f>ROUND(INDEX([1]Calculation!O:O,ROW()),0)</f>
        <v>0</v>
      </c>
      <c r="K2223" s="8">
        <f>ROUND(INDEX([1]Calculation!P:P,ROW()),0)</f>
        <v>0</v>
      </c>
      <c r="L2223" s="8">
        <f>ROUND(INDEX([1]Calculation!Q:Q,ROW()),0)</f>
        <v>0</v>
      </c>
      <c r="M2223" s="8">
        <f>ROUND(INDEX([1]Calculation!R:R,ROW()),0)</f>
        <v>0</v>
      </c>
      <c r="N2223" s="8">
        <f>ROUND(INDEX([1]Calculation!S:S,ROW()),0)</f>
        <v>0</v>
      </c>
      <c r="O2223" s="8">
        <f>ROUND(INDEX([1]Calculation!T:T,ROW()),0)</f>
        <v>0</v>
      </c>
      <c r="P2223" s="8">
        <f>INDEX([1]Calculation!CB:CB,ROW())</f>
        <v>0</v>
      </c>
    </row>
    <row r="2224" spans="1:16">
      <c r="A2224">
        <f>INDEX([1]Calculation!$F:$F,ROW())</f>
        <v>0</v>
      </c>
      <c r="B2224">
        <f>INDEX([1]Calculation!$D:$D,ROW())</f>
        <v>0</v>
      </c>
      <c r="C2224" t="str">
        <f>IF(INDEX([1]Calculation!$G:$G,ROW())=0,"-",INDEX([1]Calculation!$G:$G,ROW()))</f>
        <v>-</v>
      </c>
      <c r="D2224" t="str">
        <f>INDEX([1]Calculation!$J:$J,ROW())&amp;"  "&amp;INDEX([1]Calculation!$K:$K,ROW())</f>
        <v xml:space="preserve">  </v>
      </c>
      <c r="E2224" s="19">
        <f>INDEX([1]Calculation!$I:$I,ROW())</f>
        <v>0</v>
      </c>
      <c r="F2224" s="12">
        <f>ROUND(INDEX([1]Calculation!AL:AL,ROW()),1)</f>
        <v>0</v>
      </c>
      <c r="G2224" s="8">
        <f>ROUND(INDEX([1]Calculation!L:L,ROW()),0)</f>
        <v>0</v>
      </c>
      <c r="H2224" s="8">
        <f>ROUND(INDEX([1]Calculation!M:M,ROW()),0)</f>
        <v>0</v>
      </c>
      <c r="I2224" s="8">
        <f>ROUND(INDEX([1]Calculation!N:N,ROW()),0)</f>
        <v>0</v>
      </c>
      <c r="J2224" s="8">
        <f>ROUND(INDEX([1]Calculation!O:O,ROW()),0)</f>
        <v>0</v>
      </c>
      <c r="K2224" s="8">
        <f>ROUND(INDEX([1]Calculation!P:P,ROW()),0)</f>
        <v>0</v>
      </c>
      <c r="L2224" s="8">
        <f>ROUND(INDEX([1]Calculation!Q:Q,ROW()),0)</f>
        <v>0</v>
      </c>
      <c r="M2224" s="8">
        <f>ROUND(INDEX([1]Calculation!R:R,ROW()),0)</f>
        <v>0</v>
      </c>
      <c r="N2224" s="8">
        <f>ROUND(INDEX([1]Calculation!S:S,ROW()),0)</f>
        <v>0</v>
      </c>
      <c r="O2224" s="8">
        <f>ROUND(INDEX([1]Calculation!T:T,ROW()),0)</f>
        <v>0</v>
      </c>
      <c r="P2224" s="8">
        <f>INDEX([1]Calculation!CB:CB,ROW())</f>
        <v>0</v>
      </c>
    </row>
    <row r="2225" spans="1:16">
      <c r="A2225">
        <f>INDEX([1]Calculation!$F:$F,ROW())</f>
        <v>0</v>
      </c>
      <c r="B2225">
        <f>INDEX([1]Calculation!$D:$D,ROW())</f>
        <v>0</v>
      </c>
      <c r="C2225" t="str">
        <f>IF(INDEX([1]Calculation!$G:$G,ROW())=0,"-",INDEX([1]Calculation!$G:$G,ROW()))</f>
        <v>-</v>
      </c>
      <c r="D2225" t="str">
        <f>INDEX([1]Calculation!$J:$J,ROW())&amp;"  "&amp;INDEX([1]Calculation!$K:$K,ROW())</f>
        <v xml:space="preserve">  </v>
      </c>
      <c r="E2225" s="19">
        <f>INDEX([1]Calculation!$I:$I,ROW())</f>
        <v>0</v>
      </c>
      <c r="F2225" s="12">
        <f>ROUND(INDEX([1]Calculation!AL:AL,ROW()),1)</f>
        <v>0</v>
      </c>
      <c r="G2225" s="8">
        <f>ROUND(INDEX([1]Calculation!L:L,ROW()),0)</f>
        <v>0</v>
      </c>
      <c r="H2225" s="8">
        <f>ROUND(INDEX([1]Calculation!M:M,ROW()),0)</f>
        <v>0</v>
      </c>
      <c r="I2225" s="8">
        <f>ROUND(INDEX([1]Calculation!N:N,ROW()),0)</f>
        <v>0</v>
      </c>
      <c r="J2225" s="8">
        <f>ROUND(INDEX([1]Calculation!O:O,ROW()),0)</f>
        <v>0</v>
      </c>
      <c r="K2225" s="8">
        <f>ROUND(INDEX([1]Calculation!P:P,ROW()),0)</f>
        <v>0</v>
      </c>
      <c r="L2225" s="8">
        <f>ROUND(INDEX([1]Calculation!Q:Q,ROW()),0)</f>
        <v>0</v>
      </c>
      <c r="M2225" s="8">
        <f>ROUND(INDEX([1]Calculation!R:R,ROW()),0)</f>
        <v>0</v>
      </c>
      <c r="N2225" s="8">
        <f>ROUND(INDEX([1]Calculation!S:S,ROW()),0)</f>
        <v>0</v>
      </c>
      <c r="O2225" s="8">
        <f>ROUND(INDEX([1]Calculation!T:T,ROW()),0)</f>
        <v>0</v>
      </c>
      <c r="P2225" s="8">
        <f>INDEX([1]Calculation!CB:CB,ROW())</f>
        <v>0</v>
      </c>
    </row>
    <row r="2226" spans="1:16">
      <c r="A2226">
        <f>INDEX([1]Calculation!$F:$F,ROW())</f>
        <v>0</v>
      </c>
      <c r="B2226">
        <f>INDEX([1]Calculation!$D:$D,ROW())</f>
        <v>0</v>
      </c>
      <c r="C2226" t="str">
        <f>IF(INDEX([1]Calculation!$G:$G,ROW())=0,"-",INDEX([1]Calculation!$G:$G,ROW()))</f>
        <v>-</v>
      </c>
      <c r="D2226" t="str">
        <f>INDEX([1]Calculation!$J:$J,ROW())&amp;"  "&amp;INDEX([1]Calculation!$K:$K,ROW())</f>
        <v xml:space="preserve">  </v>
      </c>
      <c r="E2226" s="19">
        <f>INDEX([1]Calculation!$I:$I,ROW())</f>
        <v>0</v>
      </c>
      <c r="F2226" s="12">
        <f>ROUND(INDEX([1]Calculation!AL:AL,ROW()),1)</f>
        <v>0</v>
      </c>
      <c r="G2226" s="8">
        <f>ROUND(INDEX([1]Calculation!L:L,ROW()),0)</f>
        <v>0</v>
      </c>
      <c r="H2226" s="8">
        <f>ROUND(INDEX([1]Calculation!M:M,ROW()),0)</f>
        <v>0</v>
      </c>
      <c r="I2226" s="8">
        <f>ROUND(INDEX([1]Calculation!N:N,ROW()),0)</f>
        <v>0</v>
      </c>
      <c r="J2226" s="8">
        <f>ROUND(INDEX([1]Calculation!O:O,ROW()),0)</f>
        <v>0</v>
      </c>
      <c r="K2226" s="8">
        <f>ROUND(INDEX([1]Calculation!P:P,ROW()),0)</f>
        <v>0</v>
      </c>
      <c r="L2226" s="8">
        <f>ROUND(INDEX([1]Calculation!Q:Q,ROW()),0)</f>
        <v>0</v>
      </c>
      <c r="M2226" s="8">
        <f>ROUND(INDEX([1]Calculation!R:R,ROW()),0)</f>
        <v>0</v>
      </c>
      <c r="N2226" s="8">
        <f>ROUND(INDEX([1]Calculation!S:S,ROW()),0)</f>
        <v>0</v>
      </c>
      <c r="O2226" s="8">
        <f>ROUND(INDEX([1]Calculation!T:T,ROW()),0)</f>
        <v>0</v>
      </c>
      <c r="P2226" s="8">
        <f>INDEX([1]Calculation!CB:CB,ROW())</f>
        <v>0</v>
      </c>
    </row>
    <row r="2227" spans="1:16">
      <c r="A2227">
        <f>INDEX([1]Calculation!$F:$F,ROW())</f>
        <v>0</v>
      </c>
      <c r="B2227">
        <f>INDEX([1]Calculation!$D:$D,ROW())</f>
        <v>0</v>
      </c>
      <c r="C2227" t="str">
        <f>IF(INDEX([1]Calculation!$G:$G,ROW())=0,"-",INDEX([1]Calculation!$G:$G,ROW()))</f>
        <v>-</v>
      </c>
      <c r="D2227" t="str">
        <f>INDEX([1]Calculation!$J:$J,ROW())&amp;"  "&amp;INDEX([1]Calculation!$K:$K,ROW())</f>
        <v xml:space="preserve">  </v>
      </c>
      <c r="E2227" s="19">
        <f>INDEX([1]Calculation!$I:$I,ROW())</f>
        <v>0</v>
      </c>
      <c r="F2227" s="12">
        <f>ROUND(INDEX([1]Calculation!AL:AL,ROW()),1)</f>
        <v>0</v>
      </c>
      <c r="G2227" s="8">
        <f>ROUND(INDEX([1]Calculation!L:L,ROW()),0)</f>
        <v>0</v>
      </c>
      <c r="H2227" s="8">
        <f>ROUND(INDEX([1]Calculation!M:M,ROW()),0)</f>
        <v>0</v>
      </c>
      <c r="I2227" s="8">
        <f>ROUND(INDEX([1]Calculation!N:N,ROW()),0)</f>
        <v>0</v>
      </c>
      <c r="J2227" s="8">
        <f>ROUND(INDEX([1]Calculation!O:O,ROW()),0)</f>
        <v>0</v>
      </c>
      <c r="K2227" s="8">
        <f>ROUND(INDEX([1]Calculation!P:P,ROW()),0)</f>
        <v>0</v>
      </c>
      <c r="L2227" s="8">
        <f>ROUND(INDEX([1]Calculation!Q:Q,ROW()),0)</f>
        <v>0</v>
      </c>
      <c r="M2227" s="8">
        <f>ROUND(INDEX([1]Calculation!R:R,ROW()),0)</f>
        <v>0</v>
      </c>
      <c r="N2227" s="8">
        <f>ROUND(INDEX([1]Calculation!S:S,ROW()),0)</f>
        <v>0</v>
      </c>
      <c r="O2227" s="8">
        <f>ROUND(INDEX([1]Calculation!T:T,ROW()),0)</f>
        <v>0</v>
      </c>
      <c r="P2227" s="8">
        <f>INDEX([1]Calculation!CB:CB,ROW())</f>
        <v>0</v>
      </c>
    </row>
    <row r="2228" spans="1:16">
      <c r="A2228">
        <f>INDEX([1]Calculation!$F:$F,ROW())</f>
        <v>0</v>
      </c>
      <c r="B2228">
        <f>INDEX([1]Calculation!$D:$D,ROW())</f>
        <v>0</v>
      </c>
      <c r="C2228" t="str">
        <f>IF(INDEX([1]Calculation!$G:$G,ROW())=0,"-",INDEX([1]Calculation!$G:$G,ROW()))</f>
        <v>-</v>
      </c>
      <c r="D2228" t="str">
        <f>INDEX([1]Calculation!$J:$J,ROW())&amp;"  "&amp;INDEX([1]Calculation!$K:$K,ROW())</f>
        <v xml:space="preserve">  </v>
      </c>
      <c r="E2228" s="19">
        <f>INDEX([1]Calculation!$I:$I,ROW())</f>
        <v>0</v>
      </c>
      <c r="F2228" s="12">
        <f>ROUND(INDEX([1]Calculation!AL:AL,ROW()),1)</f>
        <v>0</v>
      </c>
      <c r="G2228" s="8">
        <f>ROUND(INDEX([1]Calculation!L:L,ROW()),0)</f>
        <v>0</v>
      </c>
      <c r="H2228" s="8">
        <f>ROUND(INDEX([1]Calculation!M:M,ROW()),0)</f>
        <v>0</v>
      </c>
      <c r="I2228" s="8">
        <f>ROUND(INDEX([1]Calculation!N:N,ROW()),0)</f>
        <v>0</v>
      </c>
      <c r="J2228" s="8">
        <f>ROUND(INDEX([1]Calculation!O:O,ROW()),0)</f>
        <v>0</v>
      </c>
      <c r="K2228" s="8">
        <f>ROUND(INDEX([1]Calculation!P:P,ROW()),0)</f>
        <v>0</v>
      </c>
      <c r="L2228" s="8">
        <f>ROUND(INDEX([1]Calculation!Q:Q,ROW()),0)</f>
        <v>0</v>
      </c>
      <c r="M2228" s="8">
        <f>ROUND(INDEX([1]Calculation!R:R,ROW()),0)</f>
        <v>0</v>
      </c>
      <c r="N2228" s="8">
        <f>ROUND(INDEX([1]Calculation!S:S,ROW()),0)</f>
        <v>0</v>
      </c>
      <c r="O2228" s="8">
        <f>ROUND(INDEX([1]Calculation!T:T,ROW()),0)</f>
        <v>0</v>
      </c>
      <c r="P2228" s="8">
        <f>INDEX([1]Calculation!CB:CB,ROW())</f>
        <v>0</v>
      </c>
    </row>
    <row r="2229" spans="1:16">
      <c r="A2229">
        <f>INDEX([1]Calculation!$F:$F,ROW())</f>
        <v>0</v>
      </c>
      <c r="B2229">
        <f>INDEX([1]Calculation!$D:$D,ROW())</f>
        <v>0</v>
      </c>
      <c r="C2229" t="str">
        <f>IF(INDEX([1]Calculation!$G:$G,ROW())=0,"-",INDEX([1]Calculation!$G:$G,ROW()))</f>
        <v>-</v>
      </c>
      <c r="D2229" t="str">
        <f>INDEX([1]Calculation!$J:$J,ROW())&amp;"  "&amp;INDEX([1]Calculation!$K:$K,ROW())</f>
        <v xml:space="preserve">  </v>
      </c>
      <c r="E2229" s="19">
        <f>INDEX([1]Calculation!$I:$I,ROW())</f>
        <v>0</v>
      </c>
      <c r="F2229" s="12">
        <f>ROUND(INDEX([1]Calculation!AL:AL,ROW()),1)</f>
        <v>0</v>
      </c>
      <c r="G2229" s="8">
        <f>ROUND(INDEX([1]Calculation!L:L,ROW()),0)</f>
        <v>0</v>
      </c>
      <c r="H2229" s="8">
        <f>ROUND(INDEX([1]Calculation!M:M,ROW()),0)</f>
        <v>0</v>
      </c>
      <c r="I2229" s="8">
        <f>ROUND(INDEX([1]Calculation!N:N,ROW()),0)</f>
        <v>0</v>
      </c>
      <c r="J2229" s="8">
        <f>ROUND(INDEX([1]Calculation!O:O,ROW()),0)</f>
        <v>0</v>
      </c>
      <c r="K2229" s="8">
        <f>ROUND(INDEX([1]Calculation!P:P,ROW()),0)</f>
        <v>0</v>
      </c>
      <c r="L2229" s="8">
        <f>ROUND(INDEX([1]Calculation!Q:Q,ROW()),0)</f>
        <v>0</v>
      </c>
      <c r="M2229" s="8">
        <f>ROUND(INDEX([1]Calculation!R:R,ROW()),0)</f>
        <v>0</v>
      </c>
      <c r="N2229" s="8">
        <f>ROUND(INDEX([1]Calculation!S:S,ROW()),0)</f>
        <v>0</v>
      </c>
      <c r="O2229" s="8">
        <f>ROUND(INDEX([1]Calculation!T:T,ROW()),0)</f>
        <v>0</v>
      </c>
      <c r="P2229" s="8">
        <f>INDEX([1]Calculation!CB:CB,ROW())</f>
        <v>0</v>
      </c>
    </row>
    <row r="2230" spans="1:16">
      <c r="A2230">
        <f>INDEX([1]Calculation!$F:$F,ROW())</f>
        <v>0</v>
      </c>
      <c r="B2230">
        <f>INDEX([1]Calculation!$D:$D,ROW())</f>
        <v>0</v>
      </c>
      <c r="C2230" t="str">
        <f>IF(INDEX([1]Calculation!$G:$G,ROW())=0,"-",INDEX([1]Calculation!$G:$G,ROW()))</f>
        <v>-</v>
      </c>
      <c r="D2230" t="str">
        <f>INDEX([1]Calculation!$J:$J,ROW())&amp;"  "&amp;INDEX([1]Calculation!$K:$K,ROW())</f>
        <v xml:space="preserve">  </v>
      </c>
      <c r="E2230" s="19">
        <f>INDEX([1]Calculation!$I:$I,ROW())</f>
        <v>0</v>
      </c>
      <c r="F2230" s="12">
        <f>ROUND(INDEX([1]Calculation!AL:AL,ROW()),1)</f>
        <v>0</v>
      </c>
      <c r="G2230" s="8">
        <f>ROUND(INDEX([1]Calculation!L:L,ROW()),0)</f>
        <v>0</v>
      </c>
      <c r="H2230" s="8">
        <f>ROUND(INDEX([1]Calculation!M:M,ROW()),0)</f>
        <v>0</v>
      </c>
      <c r="I2230" s="8">
        <f>ROUND(INDEX([1]Calculation!N:N,ROW()),0)</f>
        <v>0</v>
      </c>
      <c r="J2230" s="8">
        <f>ROUND(INDEX([1]Calculation!O:O,ROW()),0)</f>
        <v>0</v>
      </c>
      <c r="K2230" s="8">
        <f>ROUND(INDEX([1]Calculation!P:P,ROW()),0)</f>
        <v>0</v>
      </c>
      <c r="L2230" s="8">
        <f>ROUND(INDEX([1]Calculation!Q:Q,ROW()),0)</f>
        <v>0</v>
      </c>
      <c r="M2230" s="8">
        <f>ROUND(INDEX([1]Calculation!R:R,ROW()),0)</f>
        <v>0</v>
      </c>
      <c r="N2230" s="8">
        <f>ROUND(INDEX([1]Calculation!S:S,ROW()),0)</f>
        <v>0</v>
      </c>
      <c r="O2230" s="8">
        <f>ROUND(INDEX([1]Calculation!T:T,ROW()),0)</f>
        <v>0</v>
      </c>
      <c r="P2230" s="8">
        <f>INDEX([1]Calculation!CB:CB,ROW())</f>
        <v>0</v>
      </c>
    </row>
    <row r="2231" spans="1:16">
      <c r="A2231">
        <f>INDEX([1]Calculation!$F:$F,ROW())</f>
        <v>0</v>
      </c>
      <c r="B2231">
        <f>INDEX([1]Calculation!$D:$D,ROW())</f>
        <v>0</v>
      </c>
      <c r="C2231" t="str">
        <f>IF(INDEX([1]Calculation!$G:$G,ROW())=0,"-",INDEX([1]Calculation!$G:$G,ROW()))</f>
        <v>-</v>
      </c>
      <c r="D2231" t="str">
        <f>INDEX([1]Calculation!$J:$J,ROW())&amp;"  "&amp;INDEX([1]Calculation!$K:$K,ROW())</f>
        <v xml:space="preserve">  </v>
      </c>
      <c r="E2231" s="19">
        <f>INDEX([1]Calculation!$I:$I,ROW())</f>
        <v>0</v>
      </c>
      <c r="F2231" s="12">
        <f>ROUND(INDEX([1]Calculation!AL:AL,ROW()),1)</f>
        <v>0</v>
      </c>
      <c r="G2231" s="8">
        <f>ROUND(INDEX([1]Calculation!L:L,ROW()),0)</f>
        <v>0</v>
      </c>
      <c r="H2231" s="8">
        <f>ROUND(INDEX([1]Calculation!M:M,ROW()),0)</f>
        <v>0</v>
      </c>
      <c r="I2231" s="8">
        <f>ROUND(INDEX([1]Calculation!N:N,ROW()),0)</f>
        <v>0</v>
      </c>
      <c r="J2231" s="8">
        <f>ROUND(INDEX([1]Calculation!O:O,ROW()),0)</f>
        <v>0</v>
      </c>
      <c r="K2231" s="8">
        <f>ROUND(INDEX([1]Calculation!P:P,ROW()),0)</f>
        <v>0</v>
      </c>
      <c r="L2231" s="8">
        <f>ROUND(INDEX([1]Calculation!Q:Q,ROW()),0)</f>
        <v>0</v>
      </c>
      <c r="M2231" s="8">
        <f>ROUND(INDEX([1]Calculation!R:R,ROW()),0)</f>
        <v>0</v>
      </c>
      <c r="N2231" s="8">
        <f>ROUND(INDEX([1]Calculation!S:S,ROW()),0)</f>
        <v>0</v>
      </c>
      <c r="O2231" s="8">
        <f>ROUND(INDEX([1]Calculation!T:T,ROW()),0)</f>
        <v>0</v>
      </c>
      <c r="P2231" s="8">
        <f>INDEX([1]Calculation!CB:CB,ROW())</f>
        <v>0</v>
      </c>
    </row>
    <row r="2232" spans="1:16">
      <c r="A2232">
        <f>INDEX([1]Calculation!$F:$F,ROW())</f>
        <v>0</v>
      </c>
      <c r="B2232">
        <f>INDEX([1]Calculation!$D:$D,ROW())</f>
        <v>0</v>
      </c>
      <c r="C2232" t="str">
        <f>IF(INDEX([1]Calculation!$G:$G,ROW())=0,"-",INDEX([1]Calculation!$G:$G,ROW()))</f>
        <v>-</v>
      </c>
      <c r="D2232" t="str">
        <f>INDEX([1]Calculation!$J:$J,ROW())&amp;"  "&amp;INDEX([1]Calculation!$K:$K,ROW())</f>
        <v xml:space="preserve">  </v>
      </c>
      <c r="E2232" s="19">
        <f>INDEX([1]Calculation!$I:$I,ROW())</f>
        <v>0</v>
      </c>
      <c r="F2232" s="12">
        <f>ROUND(INDEX([1]Calculation!AL:AL,ROW()),1)</f>
        <v>0</v>
      </c>
      <c r="G2232" s="8">
        <f>ROUND(INDEX([1]Calculation!L:L,ROW()),0)</f>
        <v>0</v>
      </c>
      <c r="H2232" s="8">
        <f>ROUND(INDEX([1]Calculation!M:M,ROW()),0)</f>
        <v>0</v>
      </c>
      <c r="I2232" s="8">
        <f>ROUND(INDEX([1]Calculation!N:N,ROW()),0)</f>
        <v>0</v>
      </c>
      <c r="J2232" s="8">
        <f>ROUND(INDEX([1]Calculation!O:O,ROW()),0)</f>
        <v>0</v>
      </c>
      <c r="K2232" s="8">
        <f>ROUND(INDEX([1]Calculation!P:P,ROW()),0)</f>
        <v>0</v>
      </c>
      <c r="L2232" s="8">
        <f>ROUND(INDEX([1]Calculation!Q:Q,ROW()),0)</f>
        <v>0</v>
      </c>
      <c r="M2232" s="8">
        <f>ROUND(INDEX([1]Calculation!R:R,ROW()),0)</f>
        <v>0</v>
      </c>
      <c r="N2232" s="8">
        <f>ROUND(INDEX([1]Calculation!S:S,ROW()),0)</f>
        <v>0</v>
      </c>
      <c r="O2232" s="8">
        <f>ROUND(INDEX([1]Calculation!T:T,ROW()),0)</f>
        <v>0</v>
      </c>
      <c r="P2232" s="8">
        <f>INDEX([1]Calculation!CB:CB,ROW())</f>
        <v>0</v>
      </c>
    </row>
    <row r="2233" spans="1:16">
      <c r="A2233">
        <f>INDEX([1]Calculation!$F:$F,ROW())</f>
        <v>0</v>
      </c>
      <c r="B2233">
        <f>INDEX([1]Calculation!$D:$D,ROW())</f>
        <v>0</v>
      </c>
      <c r="C2233" t="str">
        <f>IF(INDEX([1]Calculation!$G:$G,ROW())=0,"-",INDEX([1]Calculation!$G:$G,ROW()))</f>
        <v>-</v>
      </c>
      <c r="D2233" t="str">
        <f>INDEX([1]Calculation!$J:$J,ROW())&amp;"  "&amp;INDEX([1]Calculation!$K:$K,ROW())</f>
        <v xml:space="preserve">  </v>
      </c>
      <c r="E2233" s="19">
        <f>INDEX([1]Calculation!$I:$I,ROW())</f>
        <v>0</v>
      </c>
      <c r="F2233" s="12">
        <f>ROUND(INDEX([1]Calculation!AL:AL,ROW()),1)</f>
        <v>0</v>
      </c>
      <c r="G2233" s="8">
        <f>ROUND(INDEX([1]Calculation!L:L,ROW()),0)</f>
        <v>0</v>
      </c>
      <c r="H2233" s="8">
        <f>ROUND(INDEX([1]Calculation!M:M,ROW()),0)</f>
        <v>0</v>
      </c>
      <c r="I2233" s="8">
        <f>ROUND(INDEX([1]Calculation!N:N,ROW()),0)</f>
        <v>0</v>
      </c>
      <c r="J2233" s="8">
        <f>ROUND(INDEX([1]Calculation!O:O,ROW()),0)</f>
        <v>0</v>
      </c>
      <c r="K2233" s="8">
        <f>ROUND(INDEX([1]Calculation!P:P,ROW()),0)</f>
        <v>0</v>
      </c>
      <c r="L2233" s="8">
        <f>ROUND(INDEX([1]Calculation!Q:Q,ROW()),0)</f>
        <v>0</v>
      </c>
      <c r="M2233" s="8">
        <f>ROUND(INDEX([1]Calculation!R:R,ROW()),0)</f>
        <v>0</v>
      </c>
      <c r="N2233" s="8">
        <f>ROUND(INDEX([1]Calculation!S:S,ROW()),0)</f>
        <v>0</v>
      </c>
      <c r="O2233" s="8">
        <f>ROUND(INDEX([1]Calculation!T:T,ROW()),0)</f>
        <v>0</v>
      </c>
      <c r="P2233" s="8">
        <f>INDEX([1]Calculation!CB:CB,ROW())</f>
        <v>0</v>
      </c>
    </row>
    <row r="2234" spans="1:16">
      <c r="A2234">
        <f>INDEX([1]Calculation!$F:$F,ROW())</f>
        <v>0</v>
      </c>
      <c r="B2234">
        <f>INDEX([1]Calculation!$D:$D,ROW())</f>
        <v>0</v>
      </c>
      <c r="C2234" t="str">
        <f>IF(INDEX([1]Calculation!$G:$G,ROW())=0,"-",INDEX([1]Calculation!$G:$G,ROW()))</f>
        <v>-</v>
      </c>
      <c r="D2234" t="str">
        <f>INDEX([1]Calculation!$J:$J,ROW())&amp;"  "&amp;INDEX([1]Calculation!$K:$K,ROW())</f>
        <v xml:space="preserve">  </v>
      </c>
      <c r="E2234" s="19">
        <f>INDEX([1]Calculation!$I:$I,ROW())</f>
        <v>0</v>
      </c>
      <c r="F2234" s="12">
        <f>ROUND(INDEX([1]Calculation!AL:AL,ROW()),1)</f>
        <v>0</v>
      </c>
      <c r="G2234" s="8">
        <f>ROUND(INDEX([1]Calculation!L:L,ROW()),0)</f>
        <v>0</v>
      </c>
      <c r="H2234" s="8">
        <f>ROUND(INDEX([1]Calculation!M:M,ROW()),0)</f>
        <v>0</v>
      </c>
      <c r="I2234" s="8">
        <f>ROUND(INDEX([1]Calculation!N:N,ROW()),0)</f>
        <v>0</v>
      </c>
      <c r="J2234" s="8">
        <f>ROUND(INDEX([1]Calculation!O:O,ROW()),0)</f>
        <v>0</v>
      </c>
      <c r="K2234" s="8">
        <f>ROUND(INDEX([1]Calculation!P:P,ROW()),0)</f>
        <v>0</v>
      </c>
      <c r="L2234" s="8">
        <f>ROUND(INDEX([1]Calculation!Q:Q,ROW()),0)</f>
        <v>0</v>
      </c>
      <c r="M2234" s="8">
        <f>ROUND(INDEX([1]Calculation!R:R,ROW()),0)</f>
        <v>0</v>
      </c>
      <c r="N2234" s="8">
        <f>ROUND(INDEX([1]Calculation!S:S,ROW()),0)</f>
        <v>0</v>
      </c>
      <c r="O2234" s="8">
        <f>ROUND(INDEX([1]Calculation!T:T,ROW()),0)</f>
        <v>0</v>
      </c>
      <c r="P2234" s="8">
        <f>INDEX([1]Calculation!CB:CB,ROW())</f>
        <v>0</v>
      </c>
    </row>
    <row r="2235" spans="1:16">
      <c r="A2235">
        <f>INDEX([1]Calculation!$F:$F,ROW())</f>
        <v>0</v>
      </c>
      <c r="B2235">
        <f>INDEX([1]Calculation!$D:$D,ROW())</f>
        <v>0</v>
      </c>
      <c r="C2235" t="str">
        <f>IF(INDEX([1]Calculation!$G:$G,ROW())=0,"-",INDEX([1]Calculation!$G:$G,ROW()))</f>
        <v>-</v>
      </c>
      <c r="D2235" t="str">
        <f>INDEX([1]Calculation!$J:$J,ROW())&amp;"  "&amp;INDEX([1]Calculation!$K:$K,ROW())</f>
        <v xml:space="preserve">  </v>
      </c>
      <c r="E2235" s="19">
        <f>INDEX([1]Calculation!$I:$I,ROW())</f>
        <v>0</v>
      </c>
      <c r="F2235" s="12">
        <f>ROUND(INDEX([1]Calculation!AL:AL,ROW()),1)</f>
        <v>0</v>
      </c>
      <c r="G2235" s="8">
        <f>ROUND(INDEX([1]Calculation!L:L,ROW()),0)</f>
        <v>0</v>
      </c>
      <c r="H2235" s="8">
        <f>ROUND(INDEX([1]Calculation!M:M,ROW()),0)</f>
        <v>0</v>
      </c>
      <c r="I2235" s="8">
        <f>ROUND(INDEX([1]Calculation!N:N,ROW()),0)</f>
        <v>0</v>
      </c>
      <c r="J2235" s="8">
        <f>ROUND(INDEX([1]Calculation!O:O,ROW()),0)</f>
        <v>0</v>
      </c>
      <c r="K2235" s="8">
        <f>ROUND(INDEX([1]Calculation!P:P,ROW()),0)</f>
        <v>0</v>
      </c>
      <c r="L2235" s="8">
        <f>ROUND(INDEX([1]Calculation!Q:Q,ROW()),0)</f>
        <v>0</v>
      </c>
      <c r="M2235" s="8">
        <f>ROUND(INDEX([1]Calculation!R:R,ROW()),0)</f>
        <v>0</v>
      </c>
      <c r="N2235" s="8">
        <f>ROUND(INDEX([1]Calculation!S:S,ROW()),0)</f>
        <v>0</v>
      </c>
      <c r="O2235" s="8">
        <f>ROUND(INDEX([1]Calculation!T:T,ROW()),0)</f>
        <v>0</v>
      </c>
      <c r="P2235" s="8">
        <f>INDEX([1]Calculation!CB:CB,ROW())</f>
        <v>0</v>
      </c>
    </row>
    <row r="2236" spans="1:16">
      <c r="A2236">
        <f>INDEX([1]Calculation!$F:$F,ROW())</f>
        <v>0</v>
      </c>
      <c r="B2236">
        <f>INDEX([1]Calculation!$D:$D,ROW())</f>
        <v>0</v>
      </c>
      <c r="C2236" t="str">
        <f>IF(INDEX([1]Calculation!$G:$G,ROW())=0,"-",INDEX([1]Calculation!$G:$G,ROW()))</f>
        <v>-</v>
      </c>
      <c r="D2236" t="str">
        <f>INDEX([1]Calculation!$J:$J,ROW())&amp;"  "&amp;INDEX([1]Calculation!$K:$K,ROW())</f>
        <v xml:space="preserve">  </v>
      </c>
      <c r="E2236" s="19">
        <f>INDEX([1]Calculation!$I:$I,ROW())</f>
        <v>0</v>
      </c>
      <c r="F2236" s="12">
        <f>ROUND(INDEX([1]Calculation!AL:AL,ROW()),1)</f>
        <v>0</v>
      </c>
      <c r="G2236" s="8">
        <f>ROUND(INDEX([1]Calculation!L:L,ROW()),0)</f>
        <v>0</v>
      </c>
      <c r="H2236" s="8">
        <f>ROUND(INDEX([1]Calculation!M:M,ROW()),0)</f>
        <v>0</v>
      </c>
      <c r="I2236" s="8">
        <f>ROUND(INDEX([1]Calculation!N:N,ROW()),0)</f>
        <v>0</v>
      </c>
      <c r="J2236" s="8">
        <f>ROUND(INDEX([1]Calculation!O:O,ROW()),0)</f>
        <v>0</v>
      </c>
      <c r="K2236" s="8">
        <f>ROUND(INDEX([1]Calculation!P:P,ROW()),0)</f>
        <v>0</v>
      </c>
      <c r="L2236" s="8">
        <f>ROUND(INDEX([1]Calculation!Q:Q,ROW()),0)</f>
        <v>0</v>
      </c>
      <c r="M2236" s="8">
        <f>ROUND(INDEX([1]Calculation!R:R,ROW()),0)</f>
        <v>0</v>
      </c>
      <c r="N2236" s="8">
        <f>ROUND(INDEX([1]Calculation!S:S,ROW()),0)</f>
        <v>0</v>
      </c>
      <c r="O2236" s="8">
        <f>ROUND(INDEX([1]Calculation!T:T,ROW()),0)</f>
        <v>0</v>
      </c>
      <c r="P2236" s="8">
        <f>INDEX([1]Calculation!CB:CB,ROW())</f>
        <v>0</v>
      </c>
    </row>
    <row r="2237" spans="1:16">
      <c r="A2237">
        <f>INDEX([1]Calculation!$F:$F,ROW())</f>
        <v>0</v>
      </c>
      <c r="B2237">
        <f>INDEX([1]Calculation!$D:$D,ROW())</f>
        <v>0</v>
      </c>
      <c r="C2237" t="str">
        <f>IF(INDEX([1]Calculation!$G:$G,ROW())=0,"-",INDEX([1]Calculation!$G:$G,ROW()))</f>
        <v>-</v>
      </c>
      <c r="D2237" t="str">
        <f>INDEX([1]Calculation!$J:$J,ROW())&amp;"  "&amp;INDEX([1]Calculation!$K:$K,ROW())</f>
        <v xml:space="preserve">  </v>
      </c>
      <c r="E2237" s="19">
        <f>INDEX([1]Calculation!$I:$I,ROW())</f>
        <v>0</v>
      </c>
      <c r="F2237" s="12">
        <f>ROUND(INDEX([1]Calculation!AL:AL,ROW()),1)</f>
        <v>0</v>
      </c>
      <c r="G2237" s="8">
        <f>ROUND(INDEX([1]Calculation!L:L,ROW()),0)</f>
        <v>0</v>
      </c>
      <c r="H2237" s="8">
        <f>ROUND(INDEX([1]Calculation!M:M,ROW()),0)</f>
        <v>0</v>
      </c>
      <c r="I2237" s="8">
        <f>ROUND(INDEX([1]Calculation!N:N,ROW()),0)</f>
        <v>0</v>
      </c>
      <c r="J2237" s="8">
        <f>ROUND(INDEX([1]Calculation!O:O,ROW()),0)</f>
        <v>0</v>
      </c>
      <c r="K2237" s="8">
        <f>ROUND(INDEX([1]Calculation!P:P,ROW()),0)</f>
        <v>0</v>
      </c>
      <c r="L2237" s="8">
        <f>ROUND(INDEX([1]Calculation!Q:Q,ROW()),0)</f>
        <v>0</v>
      </c>
      <c r="M2237" s="8">
        <f>ROUND(INDEX([1]Calculation!R:R,ROW()),0)</f>
        <v>0</v>
      </c>
      <c r="N2237" s="8">
        <f>ROUND(INDEX([1]Calculation!S:S,ROW()),0)</f>
        <v>0</v>
      </c>
      <c r="O2237" s="8">
        <f>ROUND(INDEX([1]Calculation!T:T,ROW()),0)</f>
        <v>0</v>
      </c>
      <c r="P2237" s="8">
        <f>INDEX([1]Calculation!CB:CB,ROW())</f>
        <v>0</v>
      </c>
    </row>
    <row r="2238" spans="1:16">
      <c r="A2238">
        <f>INDEX([1]Calculation!$F:$F,ROW())</f>
        <v>0</v>
      </c>
      <c r="B2238">
        <f>INDEX([1]Calculation!$D:$D,ROW())</f>
        <v>0</v>
      </c>
      <c r="C2238" t="str">
        <f>IF(INDEX([1]Calculation!$G:$G,ROW())=0,"-",INDEX([1]Calculation!$G:$G,ROW()))</f>
        <v>-</v>
      </c>
      <c r="D2238" t="str">
        <f>INDEX([1]Calculation!$J:$J,ROW())&amp;"  "&amp;INDEX([1]Calculation!$K:$K,ROW())</f>
        <v xml:space="preserve">  </v>
      </c>
      <c r="E2238" s="19">
        <f>INDEX([1]Calculation!$I:$I,ROW())</f>
        <v>0</v>
      </c>
      <c r="F2238" s="12">
        <f>ROUND(INDEX([1]Calculation!AL:AL,ROW()),1)</f>
        <v>0</v>
      </c>
      <c r="G2238" s="8">
        <f>ROUND(INDEX([1]Calculation!L:L,ROW()),0)</f>
        <v>0</v>
      </c>
      <c r="H2238" s="8">
        <f>ROUND(INDEX([1]Calculation!M:M,ROW()),0)</f>
        <v>0</v>
      </c>
      <c r="I2238" s="8">
        <f>ROUND(INDEX([1]Calculation!N:N,ROW()),0)</f>
        <v>0</v>
      </c>
      <c r="J2238" s="8">
        <f>ROUND(INDEX([1]Calculation!O:O,ROW()),0)</f>
        <v>0</v>
      </c>
      <c r="K2238" s="8">
        <f>ROUND(INDEX([1]Calculation!P:P,ROW()),0)</f>
        <v>0</v>
      </c>
      <c r="L2238" s="8">
        <f>ROUND(INDEX([1]Calculation!Q:Q,ROW()),0)</f>
        <v>0</v>
      </c>
      <c r="M2238" s="8">
        <f>ROUND(INDEX([1]Calculation!R:R,ROW()),0)</f>
        <v>0</v>
      </c>
      <c r="N2238" s="8">
        <f>ROUND(INDEX([1]Calculation!S:S,ROW()),0)</f>
        <v>0</v>
      </c>
      <c r="O2238" s="8">
        <f>ROUND(INDEX([1]Calculation!T:T,ROW()),0)</f>
        <v>0</v>
      </c>
      <c r="P2238" s="8">
        <f>INDEX([1]Calculation!CB:CB,ROW())</f>
        <v>0</v>
      </c>
    </row>
    <row r="2239" spans="1:16">
      <c r="A2239">
        <f>INDEX([1]Calculation!$F:$F,ROW())</f>
        <v>0</v>
      </c>
      <c r="B2239">
        <f>INDEX([1]Calculation!$D:$D,ROW())</f>
        <v>0</v>
      </c>
      <c r="C2239" t="str">
        <f>IF(INDEX([1]Calculation!$G:$G,ROW())=0,"-",INDEX([1]Calculation!$G:$G,ROW()))</f>
        <v>-</v>
      </c>
      <c r="D2239" t="str">
        <f>INDEX([1]Calculation!$J:$J,ROW())&amp;"  "&amp;INDEX([1]Calculation!$K:$K,ROW())</f>
        <v xml:space="preserve">  </v>
      </c>
      <c r="E2239" s="19">
        <f>INDEX([1]Calculation!$I:$I,ROW())</f>
        <v>0</v>
      </c>
      <c r="F2239" s="12">
        <f>ROUND(INDEX([1]Calculation!AL:AL,ROW()),1)</f>
        <v>0</v>
      </c>
      <c r="G2239" s="8">
        <f>ROUND(INDEX([1]Calculation!L:L,ROW()),0)</f>
        <v>0</v>
      </c>
      <c r="H2239" s="8">
        <f>ROUND(INDEX([1]Calculation!M:M,ROW()),0)</f>
        <v>0</v>
      </c>
      <c r="I2239" s="8">
        <f>ROUND(INDEX([1]Calculation!N:N,ROW()),0)</f>
        <v>0</v>
      </c>
      <c r="J2239" s="8">
        <f>ROUND(INDEX([1]Calculation!O:O,ROW()),0)</f>
        <v>0</v>
      </c>
      <c r="K2239" s="8">
        <f>ROUND(INDEX([1]Calculation!P:P,ROW()),0)</f>
        <v>0</v>
      </c>
      <c r="L2239" s="8">
        <f>ROUND(INDEX([1]Calculation!Q:Q,ROW()),0)</f>
        <v>0</v>
      </c>
      <c r="M2239" s="8">
        <f>ROUND(INDEX([1]Calculation!R:R,ROW()),0)</f>
        <v>0</v>
      </c>
      <c r="N2239" s="8">
        <f>ROUND(INDEX([1]Calculation!S:S,ROW()),0)</f>
        <v>0</v>
      </c>
      <c r="O2239" s="8">
        <f>ROUND(INDEX([1]Calculation!T:T,ROW()),0)</f>
        <v>0</v>
      </c>
      <c r="P2239" s="8">
        <f>INDEX([1]Calculation!CB:CB,ROW())</f>
        <v>0</v>
      </c>
    </row>
    <row r="2240" spans="1:16">
      <c r="A2240">
        <f>INDEX([1]Calculation!$F:$F,ROW())</f>
        <v>0</v>
      </c>
      <c r="B2240">
        <f>INDEX([1]Calculation!$D:$D,ROW())</f>
        <v>0</v>
      </c>
      <c r="C2240" t="str">
        <f>IF(INDEX([1]Calculation!$G:$G,ROW())=0,"-",INDEX([1]Calculation!$G:$G,ROW()))</f>
        <v>-</v>
      </c>
      <c r="D2240" t="str">
        <f>INDEX([1]Calculation!$J:$J,ROW())&amp;"  "&amp;INDEX([1]Calculation!$K:$K,ROW())</f>
        <v xml:space="preserve">  </v>
      </c>
      <c r="E2240" s="19">
        <f>INDEX([1]Calculation!$I:$I,ROW())</f>
        <v>0</v>
      </c>
      <c r="F2240" s="12">
        <f>ROUND(INDEX([1]Calculation!AL:AL,ROW()),1)</f>
        <v>0</v>
      </c>
      <c r="G2240" s="8">
        <f>ROUND(INDEX([1]Calculation!L:L,ROW()),0)</f>
        <v>0</v>
      </c>
      <c r="H2240" s="8">
        <f>ROUND(INDEX([1]Calculation!M:M,ROW()),0)</f>
        <v>0</v>
      </c>
      <c r="I2240" s="8">
        <f>ROUND(INDEX([1]Calculation!N:N,ROW()),0)</f>
        <v>0</v>
      </c>
      <c r="J2240" s="8">
        <f>ROUND(INDEX([1]Calculation!O:O,ROW()),0)</f>
        <v>0</v>
      </c>
      <c r="K2240" s="8">
        <f>ROUND(INDEX([1]Calculation!P:P,ROW()),0)</f>
        <v>0</v>
      </c>
      <c r="L2240" s="8">
        <f>ROUND(INDEX([1]Calculation!Q:Q,ROW()),0)</f>
        <v>0</v>
      </c>
      <c r="M2240" s="8">
        <f>ROUND(INDEX([1]Calculation!R:R,ROW()),0)</f>
        <v>0</v>
      </c>
      <c r="N2240" s="8">
        <f>ROUND(INDEX([1]Calculation!S:S,ROW()),0)</f>
        <v>0</v>
      </c>
      <c r="O2240" s="8">
        <f>ROUND(INDEX([1]Calculation!T:T,ROW()),0)</f>
        <v>0</v>
      </c>
      <c r="P2240" s="8">
        <f>INDEX([1]Calculation!CB:CB,ROW())</f>
        <v>0</v>
      </c>
    </row>
    <row r="2241" spans="1:16">
      <c r="A2241">
        <f>INDEX([1]Calculation!$F:$F,ROW())</f>
        <v>0</v>
      </c>
      <c r="B2241">
        <f>INDEX([1]Calculation!$D:$D,ROW())</f>
        <v>0</v>
      </c>
      <c r="C2241" t="str">
        <f>IF(INDEX([1]Calculation!$G:$G,ROW())=0,"-",INDEX([1]Calculation!$G:$G,ROW()))</f>
        <v>-</v>
      </c>
      <c r="D2241" t="str">
        <f>INDEX([1]Calculation!$J:$J,ROW())&amp;"  "&amp;INDEX([1]Calculation!$K:$K,ROW())</f>
        <v xml:space="preserve">  </v>
      </c>
      <c r="E2241" s="19">
        <f>INDEX([1]Calculation!$I:$I,ROW())</f>
        <v>0</v>
      </c>
      <c r="F2241" s="12">
        <f>ROUND(INDEX([1]Calculation!AL:AL,ROW()),1)</f>
        <v>0</v>
      </c>
      <c r="G2241" s="8">
        <f>ROUND(INDEX([1]Calculation!L:L,ROW()),0)</f>
        <v>0</v>
      </c>
      <c r="H2241" s="8">
        <f>ROUND(INDEX([1]Calculation!M:M,ROW()),0)</f>
        <v>0</v>
      </c>
      <c r="I2241" s="8">
        <f>ROUND(INDEX([1]Calculation!N:N,ROW()),0)</f>
        <v>0</v>
      </c>
      <c r="J2241" s="8">
        <f>ROUND(INDEX([1]Calculation!O:O,ROW()),0)</f>
        <v>0</v>
      </c>
      <c r="K2241" s="8">
        <f>ROUND(INDEX([1]Calculation!P:P,ROW()),0)</f>
        <v>0</v>
      </c>
      <c r="L2241" s="8">
        <f>ROUND(INDEX([1]Calculation!Q:Q,ROW()),0)</f>
        <v>0</v>
      </c>
      <c r="M2241" s="8">
        <f>ROUND(INDEX([1]Calculation!R:R,ROW()),0)</f>
        <v>0</v>
      </c>
      <c r="N2241" s="8">
        <f>ROUND(INDEX([1]Calculation!S:S,ROW()),0)</f>
        <v>0</v>
      </c>
      <c r="O2241" s="8">
        <f>ROUND(INDEX([1]Calculation!T:T,ROW()),0)</f>
        <v>0</v>
      </c>
      <c r="P2241" s="8">
        <f>INDEX([1]Calculation!CB:CB,ROW())</f>
        <v>0</v>
      </c>
    </row>
    <row r="2242" spans="1:16">
      <c r="A2242">
        <f>INDEX([1]Calculation!$F:$F,ROW())</f>
        <v>0</v>
      </c>
      <c r="B2242">
        <f>INDEX([1]Calculation!$D:$D,ROW())</f>
        <v>0</v>
      </c>
      <c r="C2242" t="str">
        <f>IF(INDEX([1]Calculation!$G:$G,ROW())=0,"-",INDEX([1]Calculation!$G:$G,ROW()))</f>
        <v>-</v>
      </c>
      <c r="D2242" t="str">
        <f>INDEX([1]Calculation!$J:$J,ROW())&amp;"  "&amp;INDEX([1]Calculation!$K:$K,ROW())</f>
        <v xml:space="preserve">  </v>
      </c>
      <c r="E2242" s="19">
        <f>INDEX([1]Calculation!$I:$I,ROW())</f>
        <v>0</v>
      </c>
      <c r="F2242" s="12">
        <f>ROUND(INDEX([1]Calculation!AL:AL,ROW()),1)</f>
        <v>0</v>
      </c>
      <c r="G2242" s="8">
        <f>ROUND(INDEX([1]Calculation!L:L,ROW()),0)</f>
        <v>0</v>
      </c>
      <c r="H2242" s="8">
        <f>ROUND(INDEX([1]Calculation!M:M,ROW()),0)</f>
        <v>0</v>
      </c>
      <c r="I2242" s="8">
        <f>ROUND(INDEX([1]Calculation!N:N,ROW()),0)</f>
        <v>0</v>
      </c>
      <c r="J2242" s="8">
        <f>ROUND(INDEX([1]Calculation!O:O,ROW()),0)</f>
        <v>0</v>
      </c>
      <c r="K2242" s="8">
        <f>ROUND(INDEX([1]Calculation!P:P,ROW()),0)</f>
        <v>0</v>
      </c>
      <c r="L2242" s="8">
        <f>ROUND(INDEX([1]Calculation!Q:Q,ROW()),0)</f>
        <v>0</v>
      </c>
      <c r="M2242" s="8">
        <f>ROUND(INDEX([1]Calculation!R:R,ROW()),0)</f>
        <v>0</v>
      </c>
      <c r="N2242" s="8">
        <f>ROUND(INDEX([1]Calculation!S:S,ROW()),0)</f>
        <v>0</v>
      </c>
      <c r="O2242" s="8">
        <f>ROUND(INDEX([1]Calculation!T:T,ROW()),0)</f>
        <v>0</v>
      </c>
      <c r="P2242" s="8">
        <f>INDEX([1]Calculation!CB:CB,ROW())</f>
        <v>0</v>
      </c>
    </row>
    <row r="2243" spans="1:16">
      <c r="A2243">
        <f>INDEX([1]Calculation!$F:$F,ROW())</f>
        <v>0</v>
      </c>
      <c r="B2243">
        <f>INDEX([1]Calculation!$D:$D,ROW())</f>
        <v>0</v>
      </c>
      <c r="C2243" t="str">
        <f>IF(INDEX([1]Calculation!$G:$G,ROW())=0,"-",INDEX([1]Calculation!$G:$G,ROW()))</f>
        <v>-</v>
      </c>
      <c r="D2243" t="str">
        <f>INDEX([1]Calculation!$J:$J,ROW())&amp;"  "&amp;INDEX([1]Calculation!$K:$K,ROW())</f>
        <v xml:space="preserve">  </v>
      </c>
      <c r="E2243" s="19">
        <f>INDEX([1]Calculation!$I:$I,ROW())</f>
        <v>0</v>
      </c>
      <c r="F2243" s="12">
        <f>ROUND(INDEX([1]Calculation!AL:AL,ROW()),1)</f>
        <v>0</v>
      </c>
      <c r="G2243" s="8">
        <f>ROUND(INDEX([1]Calculation!L:L,ROW()),0)</f>
        <v>0</v>
      </c>
      <c r="H2243" s="8">
        <f>ROUND(INDEX([1]Calculation!M:M,ROW()),0)</f>
        <v>0</v>
      </c>
      <c r="I2243" s="8">
        <f>ROUND(INDEX([1]Calculation!N:N,ROW()),0)</f>
        <v>0</v>
      </c>
      <c r="J2243" s="8">
        <f>ROUND(INDEX([1]Calculation!O:O,ROW()),0)</f>
        <v>0</v>
      </c>
      <c r="K2243" s="8">
        <f>ROUND(INDEX([1]Calculation!P:P,ROW()),0)</f>
        <v>0</v>
      </c>
      <c r="L2243" s="8">
        <f>ROUND(INDEX([1]Calculation!Q:Q,ROW()),0)</f>
        <v>0</v>
      </c>
      <c r="M2243" s="8">
        <f>ROUND(INDEX([1]Calculation!R:R,ROW()),0)</f>
        <v>0</v>
      </c>
      <c r="N2243" s="8">
        <f>ROUND(INDEX([1]Calculation!S:S,ROW()),0)</f>
        <v>0</v>
      </c>
      <c r="O2243" s="8">
        <f>ROUND(INDEX([1]Calculation!T:T,ROW()),0)</f>
        <v>0</v>
      </c>
      <c r="P2243" s="8">
        <f>INDEX([1]Calculation!CB:CB,ROW())</f>
        <v>0</v>
      </c>
    </row>
    <row r="2244" spans="1:16">
      <c r="A2244">
        <f>INDEX([1]Calculation!$F:$F,ROW())</f>
        <v>0</v>
      </c>
      <c r="B2244">
        <f>INDEX([1]Calculation!$D:$D,ROW())</f>
        <v>0</v>
      </c>
      <c r="C2244" t="str">
        <f>IF(INDEX([1]Calculation!$G:$G,ROW())=0,"-",INDEX([1]Calculation!$G:$G,ROW()))</f>
        <v>-</v>
      </c>
      <c r="D2244" t="str">
        <f>INDEX([1]Calculation!$J:$J,ROW())&amp;"  "&amp;INDEX([1]Calculation!$K:$K,ROW())</f>
        <v xml:space="preserve">  </v>
      </c>
      <c r="E2244" s="19">
        <f>INDEX([1]Calculation!$I:$I,ROW())</f>
        <v>0</v>
      </c>
      <c r="F2244" s="12">
        <f>ROUND(INDEX([1]Calculation!AL:AL,ROW()),1)</f>
        <v>0</v>
      </c>
      <c r="G2244" s="8">
        <f>ROUND(INDEX([1]Calculation!L:L,ROW()),0)</f>
        <v>0</v>
      </c>
      <c r="H2244" s="8">
        <f>ROUND(INDEX([1]Calculation!M:M,ROW()),0)</f>
        <v>0</v>
      </c>
      <c r="I2244" s="8">
        <f>ROUND(INDEX([1]Calculation!N:N,ROW()),0)</f>
        <v>0</v>
      </c>
      <c r="J2244" s="8">
        <f>ROUND(INDEX([1]Calculation!O:O,ROW()),0)</f>
        <v>0</v>
      </c>
      <c r="K2244" s="8">
        <f>ROUND(INDEX([1]Calculation!P:P,ROW()),0)</f>
        <v>0</v>
      </c>
      <c r="L2244" s="8">
        <f>ROUND(INDEX([1]Calculation!Q:Q,ROW()),0)</f>
        <v>0</v>
      </c>
      <c r="M2244" s="8">
        <f>ROUND(INDEX([1]Calculation!R:R,ROW()),0)</f>
        <v>0</v>
      </c>
      <c r="N2244" s="8">
        <f>ROUND(INDEX([1]Calculation!S:S,ROW()),0)</f>
        <v>0</v>
      </c>
      <c r="O2244" s="8">
        <f>ROUND(INDEX([1]Calculation!T:T,ROW()),0)</f>
        <v>0</v>
      </c>
      <c r="P2244" s="8">
        <f>INDEX([1]Calculation!CB:CB,ROW())</f>
        <v>0</v>
      </c>
    </row>
    <row r="2245" spans="1:16">
      <c r="A2245">
        <f>INDEX([1]Calculation!$F:$F,ROW())</f>
        <v>0</v>
      </c>
      <c r="B2245">
        <f>INDEX([1]Calculation!$D:$D,ROW())</f>
        <v>0</v>
      </c>
      <c r="C2245" t="str">
        <f>IF(INDEX([1]Calculation!$G:$G,ROW())=0,"-",INDEX([1]Calculation!$G:$G,ROW()))</f>
        <v>-</v>
      </c>
      <c r="D2245" t="str">
        <f>INDEX([1]Calculation!$J:$J,ROW())&amp;"  "&amp;INDEX([1]Calculation!$K:$K,ROW())</f>
        <v xml:space="preserve">  </v>
      </c>
      <c r="E2245" s="19">
        <f>INDEX([1]Calculation!$I:$I,ROW())</f>
        <v>0</v>
      </c>
      <c r="F2245" s="12">
        <f>ROUND(INDEX([1]Calculation!AL:AL,ROW()),1)</f>
        <v>0</v>
      </c>
      <c r="G2245" s="8">
        <f>ROUND(INDEX([1]Calculation!L:L,ROW()),0)</f>
        <v>0</v>
      </c>
      <c r="H2245" s="8">
        <f>ROUND(INDEX([1]Calculation!M:M,ROW()),0)</f>
        <v>0</v>
      </c>
      <c r="I2245" s="8">
        <f>ROUND(INDEX([1]Calculation!N:N,ROW()),0)</f>
        <v>0</v>
      </c>
      <c r="J2245" s="8">
        <f>ROUND(INDEX([1]Calculation!O:O,ROW()),0)</f>
        <v>0</v>
      </c>
      <c r="K2245" s="8">
        <f>ROUND(INDEX([1]Calculation!P:P,ROW()),0)</f>
        <v>0</v>
      </c>
      <c r="L2245" s="8">
        <f>ROUND(INDEX([1]Calculation!Q:Q,ROW()),0)</f>
        <v>0</v>
      </c>
      <c r="M2245" s="8">
        <f>ROUND(INDEX([1]Calculation!R:R,ROW()),0)</f>
        <v>0</v>
      </c>
      <c r="N2245" s="8">
        <f>ROUND(INDEX([1]Calculation!S:S,ROW()),0)</f>
        <v>0</v>
      </c>
      <c r="O2245" s="8">
        <f>ROUND(INDEX([1]Calculation!T:T,ROW()),0)</f>
        <v>0</v>
      </c>
      <c r="P2245" s="8">
        <f>INDEX([1]Calculation!CB:CB,ROW())</f>
        <v>0</v>
      </c>
    </row>
    <row r="2246" spans="1:16">
      <c r="A2246">
        <f>INDEX([1]Calculation!$F:$F,ROW())</f>
        <v>0</v>
      </c>
      <c r="B2246">
        <f>INDEX([1]Calculation!$D:$D,ROW())</f>
        <v>0</v>
      </c>
      <c r="C2246" t="str">
        <f>IF(INDEX([1]Calculation!$G:$G,ROW())=0,"-",INDEX([1]Calculation!$G:$G,ROW()))</f>
        <v>-</v>
      </c>
      <c r="D2246" t="str">
        <f>INDEX([1]Calculation!$J:$J,ROW())&amp;"  "&amp;INDEX([1]Calculation!$K:$K,ROW())</f>
        <v xml:space="preserve">  </v>
      </c>
      <c r="E2246" s="19">
        <f>INDEX([1]Calculation!$I:$I,ROW())</f>
        <v>0</v>
      </c>
      <c r="F2246" s="12">
        <f>ROUND(INDEX([1]Calculation!AL:AL,ROW()),1)</f>
        <v>0</v>
      </c>
      <c r="G2246" s="8">
        <f>ROUND(INDEX([1]Calculation!L:L,ROW()),0)</f>
        <v>0</v>
      </c>
      <c r="H2246" s="8">
        <f>ROUND(INDEX([1]Calculation!M:M,ROW()),0)</f>
        <v>0</v>
      </c>
      <c r="I2246" s="8">
        <f>ROUND(INDEX([1]Calculation!N:N,ROW()),0)</f>
        <v>0</v>
      </c>
      <c r="J2246" s="8">
        <f>ROUND(INDEX([1]Calculation!O:O,ROW()),0)</f>
        <v>0</v>
      </c>
      <c r="K2246" s="8">
        <f>ROUND(INDEX([1]Calculation!P:P,ROW()),0)</f>
        <v>0</v>
      </c>
      <c r="L2246" s="8">
        <f>ROUND(INDEX([1]Calculation!Q:Q,ROW()),0)</f>
        <v>0</v>
      </c>
      <c r="M2246" s="8">
        <f>ROUND(INDEX([1]Calculation!R:R,ROW()),0)</f>
        <v>0</v>
      </c>
      <c r="N2246" s="8">
        <f>ROUND(INDEX([1]Calculation!S:S,ROW()),0)</f>
        <v>0</v>
      </c>
      <c r="O2246" s="8">
        <f>ROUND(INDEX([1]Calculation!T:T,ROW()),0)</f>
        <v>0</v>
      </c>
      <c r="P2246" s="8">
        <f>INDEX([1]Calculation!CB:CB,ROW())</f>
        <v>0</v>
      </c>
    </row>
    <row r="2247" spans="1:16">
      <c r="A2247">
        <f>INDEX([1]Calculation!$F:$F,ROW())</f>
        <v>0</v>
      </c>
      <c r="B2247">
        <f>INDEX([1]Calculation!$D:$D,ROW())</f>
        <v>0</v>
      </c>
      <c r="C2247" t="str">
        <f>IF(INDEX([1]Calculation!$G:$G,ROW())=0,"-",INDEX([1]Calculation!$G:$G,ROW()))</f>
        <v>-</v>
      </c>
      <c r="D2247" t="str">
        <f>INDEX([1]Calculation!$J:$J,ROW())&amp;"  "&amp;INDEX([1]Calculation!$K:$K,ROW())</f>
        <v xml:space="preserve">  </v>
      </c>
      <c r="E2247" s="19">
        <f>INDEX([1]Calculation!$I:$I,ROW())</f>
        <v>0</v>
      </c>
      <c r="F2247" s="12">
        <f>ROUND(INDEX([1]Calculation!AL:AL,ROW()),1)</f>
        <v>0</v>
      </c>
      <c r="G2247" s="8">
        <f>ROUND(INDEX([1]Calculation!L:L,ROW()),0)</f>
        <v>0</v>
      </c>
      <c r="H2247" s="8">
        <f>ROUND(INDEX([1]Calculation!M:M,ROW()),0)</f>
        <v>0</v>
      </c>
      <c r="I2247" s="8">
        <f>ROUND(INDEX([1]Calculation!N:N,ROW()),0)</f>
        <v>0</v>
      </c>
      <c r="J2247" s="8">
        <f>ROUND(INDEX([1]Calculation!O:O,ROW()),0)</f>
        <v>0</v>
      </c>
      <c r="K2247" s="8">
        <f>ROUND(INDEX([1]Calculation!P:P,ROW()),0)</f>
        <v>0</v>
      </c>
      <c r="L2247" s="8">
        <f>ROUND(INDEX([1]Calculation!Q:Q,ROW()),0)</f>
        <v>0</v>
      </c>
      <c r="M2247" s="8">
        <f>ROUND(INDEX([1]Calculation!R:R,ROW()),0)</f>
        <v>0</v>
      </c>
      <c r="N2247" s="8">
        <f>ROUND(INDEX([1]Calculation!S:S,ROW()),0)</f>
        <v>0</v>
      </c>
      <c r="O2247" s="8">
        <f>ROUND(INDEX([1]Calculation!T:T,ROW()),0)</f>
        <v>0</v>
      </c>
      <c r="P2247" s="8">
        <f>INDEX([1]Calculation!CB:CB,ROW())</f>
        <v>0</v>
      </c>
    </row>
    <row r="2248" spans="1:16">
      <c r="A2248">
        <f>INDEX([1]Calculation!$F:$F,ROW())</f>
        <v>0</v>
      </c>
      <c r="B2248">
        <f>INDEX([1]Calculation!$D:$D,ROW())</f>
        <v>0</v>
      </c>
      <c r="C2248" t="str">
        <f>IF(INDEX([1]Calculation!$G:$G,ROW())=0,"-",INDEX([1]Calculation!$G:$G,ROW()))</f>
        <v>-</v>
      </c>
      <c r="D2248" t="str">
        <f>INDEX([1]Calculation!$J:$J,ROW())&amp;"  "&amp;INDEX([1]Calculation!$K:$K,ROW())</f>
        <v xml:space="preserve">  </v>
      </c>
      <c r="E2248" s="19">
        <f>INDEX([1]Calculation!$I:$I,ROW())</f>
        <v>0</v>
      </c>
      <c r="F2248" s="12">
        <f>ROUND(INDEX([1]Calculation!AL:AL,ROW()),1)</f>
        <v>0</v>
      </c>
      <c r="G2248" s="8">
        <f>ROUND(INDEX([1]Calculation!L:L,ROW()),0)</f>
        <v>0</v>
      </c>
      <c r="H2248" s="8">
        <f>ROUND(INDEX([1]Calculation!M:M,ROW()),0)</f>
        <v>0</v>
      </c>
      <c r="I2248" s="8">
        <f>ROUND(INDEX([1]Calculation!N:N,ROW()),0)</f>
        <v>0</v>
      </c>
      <c r="J2248" s="8">
        <f>ROUND(INDEX([1]Calculation!O:O,ROW()),0)</f>
        <v>0</v>
      </c>
      <c r="K2248" s="8">
        <f>ROUND(INDEX([1]Calculation!P:P,ROW()),0)</f>
        <v>0</v>
      </c>
      <c r="L2248" s="8">
        <f>ROUND(INDEX([1]Calculation!Q:Q,ROW()),0)</f>
        <v>0</v>
      </c>
      <c r="M2248" s="8">
        <f>ROUND(INDEX([1]Calculation!R:R,ROW()),0)</f>
        <v>0</v>
      </c>
      <c r="N2248" s="8">
        <f>ROUND(INDEX([1]Calculation!S:S,ROW()),0)</f>
        <v>0</v>
      </c>
      <c r="O2248" s="8">
        <f>ROUND(INDEX([1]Calculation!T:T,ROW()),0)</f>
        <v>0</v>
      </c>
      <c r="P2248" s="8">
        <f>INDEX([1]Calculation!CB:CB,ROW())</f>
        <v>0</v>
      </c>
    </row>
    <row r="2249" spans="1:16">
      <c r="A2249">
        <f>INDEX([1]Calculation!$F:$F,ROW())</f>
        <v>0</v>
      </c>
      <c r="B2249">
        <f>INDEX([1]Calculation!$D:$D,ROW())</f>
        <v>0</v>
      </c>
      <c r="C2249" t="str">
        <f>IF(INDEX([1]Calculation!$G:$G,ROW())=0,"-",INDEX([1]Calculation!$G:$G,ROW()))</f>
        <v>-</v>
      </c>
      <c r="D2249" t="str">
        <f>INDEX([1]Calculation!$J:$J,ROW())&amp;"  "&amp;INDEX([1]Calculation!$K:$K,ROW())</f>
        <v xml:space="preserve">  </v>
      </c>
      <c r="E2249" s="19">
        <f>INDEX([1]Calculation!$I:$I,ROW())</f>
        <v>0</v>
      </c>
      <c r="F2249" s="12">
        <f>ROUND(INDEX([1]Calculation!AL:AL,ROW()),1)</f>
        <v>0</v>
      </c>
      <c r="G2249" s="8">
        <f>ROUND(INDEX([1]Calculation!L:L,ROW()),0)</f>
        <v>0</v>
      </c>
      <c r="H2249" s="8">
        <f>ROUND(INDEX([1]Calculation!M:M,ROW()),0)</f>
        <v>0</v>
      </c>
      <c r="I2249" s="8">
        <f>ROUND(INDEX([1]Calculation!N:N,ROW()),0)</f>
        <v>0</v>
      </c>
      <c r="J2249" s="8">
        <f>ROUND(INDEX([1]Calculation!O:O,ROW()),0)</f>
        <v>0</v>
      </c>
      <c r="K2249" s="8">
        <f>ROUND(INDEX([1]Calculation!P:P,ROW()),0)</f>
        <v>0</v>
      </c>
      <c r="L2249" s="8">
        <f>ROUND(INDEX([1]Calculation!Q:Q,ROW()),0)</f>
        <v>0</v>
      </c>
      <c r="M2249" s="8">
        <f>ROUND(INDEX([1]Calculation!R:R,ROW()),0)</f>
        <v>0</v>
      </c>
      <c r="N2249" s="8">
        <f>ROUND(INDEX([1]Calculation!S:S,ROW()),0)</f>
        <v>0</v>
      </c>
      <c r="O2249" s="8">
        <f>ROUND(INDEX([1]Calculation!T:T,ROW()),0)</f>
        <v>0</v>
      </c>
      <c r="P2249" s="8">
        <f>INDEX([1]Calculation!CB:CB,ROW())</f>
        <v>0</v>
      </c>
    </row>
    <row r="2250" spans="1:16">
      <c r="A2250">
        <f>INDEX([1]Calculation!$F:$F,ROW())</f>
        <v>0</v>
      </c>
      <c r="B2250">
        <f>INDEX([1]Calculation!$D:$D,ROW())</f>
        <v>0</v>
      </c>
      <c r="C2250" t="str">
        <f>IF(INDEX([1]Calculation!$G:$G,ROW())=0,"-",INDEX([1]Calculation!$G:$G,ROW()))</f>
        <v>-</v>
      </c>
      <c r="D2250" t="str">
        <f>INDEX([1]Calculation!$J:$J,ROW())&amp;"  "&amp;INDEX([1]Calculation!$K:$K,ROW())</f>
        <v xml:space="preserve">  </v>
      </c>
      <c r="E2250" s="19">
        <f>INDEX([1]Calculation!$I:$I,ROW())</f>
        <v>0</v>
      </c>
      <c r="F2250" s="12">
        <f>ROUND(INDEX([1]Calculation!AL:AL,ROW()),1)</f>
        <v>0</v>
      </c>
      <c r="G2250" s="8">
        <f>ROUND(INDEX([1]Calculation!L:L,ROW()),0)</f>
        <v>0</v>
      </c>
      <c r="H2250" s="8">
        <f>ROUND(INDEX([1]Calculation!M:M,ROW()),0)</f>
        <v>0</v>
      </c>
      <c r="I2250" s="8">
        <f>ROUND(INDEX([1]Calculation!N:N,ROW()),0)</f>
        <v>0</v>
      </c>
      <c r="J2250" s="8">
        <f>ROUND(INDEX([1]Calculation!O:O,ROW()),0)</f>
        <v>0</v>
      </c>
      <c r="K2250" s="8">
        <f>ROUND(INDEX([1]Calculation!P:P,ROW()),0)</f>
        <v>0</v>
      </c>
      <c r="L2250" s="8">
        <f>ROUND(INDEX([1]Calculation!Q:Q,ROW()),0)</f>
        <v>0</v>
      </c>
      <c r="M2250" s="8">
        <f>ROUND(INDEX([1]Calculation!R:R,ROW()),0)</f>
        <v>0</v>
      </c>
      <c r="N2250" s="8">
        <f>ROUND(INDEX([1]Calculation!S:S,ROW()),0)</f>
        <v>0</v>
      </c>
      <c r="O2250" s="8">
        <f>ROUND(INDEX([1]Calculation!T:T,ROW()),0)</f>
        <v>0</v>
      </c>
      <c r="P2250" s="8">
        <f>INDEX([1]Calculation!CB:CB,ROW())</f>
        <v>0</v>
      </c>
    </row>
    <row r="2251" spans="1:16">
      <c r="A2251">
        <f>INDEX([1]Calculation!$F:$F,ROW())</f>
        <v>0</v>
      </c>
      <c r="B2251">
        <f>INDEX([1]Calculation!$D:$D,ROW())</f>
        <v>0</v>
      </c>
      <c r="C2251" t="str">
        <f>IF(INDEX([1]Calculation!$G:$G,ROW())=0,"-",INDEX([1]Calculation!$G:$G,ROW()))</f>
        <v>-</v>
      </c>
      <c r="D2251" t="str">
        <f>INDEX([1]Calculation!$J:$J,ROW())&amp;"  "&amp;INDEX([1]Calculation!$K:$K,ROW())</f>
        <v xml:space="preserve">  </v>
      </c>
      <c r="E2251" s="19">
        <f>INDEX([1]Calculation!$I:$I,ROW())</f>
        <v>0</v>
      </c>
      <c r="F2251" s="12">
        <f>ROUND(INDEX([1]Calculation!AL:AL,ROW()),1)</f>
        <v>0</v>
      </c>
      <c r="G2251" s="8">
        <f>ROUND(INDEX([1]Calculation!L:L,ROW()),0)</f>
        <v>0</v>
      </c>
      <c r="H2251" s="8">
        <f>ROUND(INDEX([1]Calculation!M:M,ROW()),0)</f>
        <v>0</v>
      </c>
      <c r="I2251" s="8">
        <f>ROUND(INDEX([1]Calculation!N:N,ROW()),0)</f>
        <v>0</v>
      </c>
      <c r="J2251" s="8">
        <f>ROUND(INDEX([1]Calculation!O:O,ROW()),0)</f>
        <v>0</v>
      </c>
      <c r="K2251" s="8">
        <f>ROUND(INDEX([1]Calculation!P:P,ROW()),0)</f>
        <v>0</v>
      </c>
      <c r="L2251" s="8">
        <f>ROUND(INDEX([1]Calculation!Q:Q,ROW()),0)</f>
        <v>0</v>
      </c>
      <c r="M2251" s="8">
        <f>ROUND(INDEX([1]Calculation!R:R,ROW()),0)</f>
        <v>0</v>
      </c>
      <c r="N2251" s="8">
        <f>ROUND(INDEX([1]Calculation!S:S,ROW()),0)</f>
        <v>0</v>
      </c>
      <c r="O2251" s="8">
        <f>ROUND(INDEX([1]Calculation!T:T,ROW()),0)</f>
        <v>0</v>
      </c>
      <c r="P2251" s="8">
        <f>INDEX([1]Calculation!CB:CB,ROW())</f>
        <v>0</v>
      </c>
    </row>
    <row r="2252" spans="1:16">
      <c r="A2252">
        <f>INDEX([1]Calculation!$F:$F,ROW())</f>
        <v>0</v>
      </c>
      <c r="B2252">
        <f>INDEX([1]Calculation!$D:$D,ROW())</f>
        <v>0</v>
      </c>
      <c r="C2252" t="str">
        <f>IF(INDEX([1]Calculation!$G:$G,ROW())=0,"-",INDEX([1]Calculation!$G:$G,ROW()))</f>
        <v>-</v>
      </c>
      <c r="D2252" t="str">
        <f>INDEX([1]Calculation!$J:$J,ROW())&amp;"  "&amp;INDEX([1]Calculation!$K:$K,ROW())</f>
        <v xml:space="preserve">  </v>
      </c>
      <c r="E2252" s="19">
        <f>INDEX([1]Calculation!$I:$I,ROW())</f>
        <v>0</v>
      </c>
      <c r="F2252" s="12">
        <f>ROUND(INDEX([1]Calculation!AL:AL,ROW()),1)</f>
        <v>0</v>
      </c>
      <c r="G2252" s="8">
        <f>ROUND(INDEX([1]Calculation!L:L,ROW()),0)</f>
        <v>0</v>
      </c>
      <c r="H2252" s="8">
        <f>ROUND(INDEX([1]Calculation!M:M,ROW()),0)</f>
        <v>0</v>
      </c>
      <c r="I2252" s="8">
        <f>ROUND(INDEX([1]Calculation!N:N,ROW()),0)</f>
        <v>0</v>
      </c>
      <c r="J2252" s="8">
        <f>ROUND(INDEX([1]Calculation!O:O,ROW()),0)</f>
        <v>0</v>
      </c>
      <c r="K2252" s="8">
        <f>ROUND(INDEX([1]Calculation!P:P,ROW()),0)</f>
        <v>0</v>
      </c>
      <c r="L2252" s="8">
        <f>ROUND(INDEX([1]Calculation!Q:Q,ROW()),0)</f>
        <v>0</v>
      </c>
      <c r="M2252" s="8">
        <f>ROUND(INDEX([1]Calculation!R:R,ROW()),0)</f>
        <v>0</v>
      </c>
      <c r="N2252" s="8">
        <f>ROUND(INDEX([1]Calculation!S:S,ROW()),0)</f>
        <v>0</v>
      </c>
      <c r="O2252" s="8">
        <f>ROUND(INDEX([1]Calculation!T:T,ROW()),0)</f>
        <v>0</v>
      </c>
      <c r="P2252" s="8">
        <f>INDEX([1]Calculation!CB:CB,ROW())</f>
        <v>0</v>
      </c>
    </row>
    <row r="2253" spans="1:16">
      <c r="A2253">
        <f>INDEX([1]Calculation!$F:$F,ROW())</f>
        <v>0</v>
      </c>
      <c r="B2253">
        <f>INDEX([1]Calculation!$D:$D,ROW())</f>
        <v>0</v>
      </c>
      <c r="C2253" t="str">
        <f>IF(INDEX([1]Calculation!$G:$G,ROW())=0,"-",INDEX([1]Calculation!$G:$G,ROW()))</f>
        <v>-</v>
      </c>
      <c r="D2253" t="str">
        <f>INDEX([1]Calculation!$J:$J,ROW())&amp;"  "&amp;INDEX([1]Calculation!$K:$K,ROW())</f>
        <v xml:space="preserve">  </v>
      </c>
      <c r="E2253" s="19">
        <f>INDEX([1]Calculation!$I:$I,ROW())</f>
        <v>0</v>
      </c>
      <c r="F2253" s="12">
        <f>ROUND(INDEX([1]Calculation!AL:AL,ROW()),1)</f>
        <v>0</v>
      </c>
      <c r="G2253" s="8">
        <f>ROUND(INDEX([1]Calculation!L:L,ROW()),0)</f>
        <v>0</v>
      </c>
      <c r="H2253" s="8">
        <f>ROUND(INDEX([1]Calculation!M:M,ROW()),0)</f>
        <v>0</v>
      </c>
      <c r="I2253" s="8">
        <f>ROUND(INDEX([1]Calculation!N:N,ROW()),0)</f>
        <v>0</v>
      </c>
      <c r="J2253" s="8">
        <f>ROUND(INDEX([1]Calculation!O:O,ROW()),0)</f>
        <v>0</v>
      </c>
      <c r="K2253" s="8">
        <f>ROUND(INDEX([1]Calculation!P:P,ROW()),0)</f>
        <v>0</v>
      </c>
      <c r="L2253" s="8">
        <f>ROUND(INDEX([1]Calculation!Q:Q,ROW()),0)</f>
        <v>0</v>
      </c>
      <c r="M2253" s="8">
        <f>ROUND(INDEX([1]Calculation!R:R,ROW()),0)</f>
        <v>0</v>
      </c>
      <c r="N2253" s="8">
        <f>ROUND(INDEX([1]Calculation!S:S,ROW()),0)</f>
        <v>0</v>
      </c>
      <c r="O2253" s="8">
        <f>ROUND(INDEX([1]Calculation!T:T,ROW()),0)</f>
        <v>0</v>
      </c>
      <c r="P2253" s="8">
        <f>INDEX([1]Calculation!CB:CB,ROW())</f>
        <v>0</v>
      </c>
    </row>
    <row r="2254" spans="1:16">
      <c r="A2254">
        <f>INDEX([1]Calculation!$F:$F,ROW())</f>
        <v>0</v>
      </c>
      <c r="B2254">
        <f>INDEX([1]Calculation!$D:$D,ROW())</f>
        <v>0</v>
      </c>
      <c r="C2254" t="str">
        <f>IF(INDEX([1]Calculation!$G:$G,ROW())=0,"-",INDEX([1]Calculation!$G:$G,ROW()))</f>
        <v>-</v>
      </c>
      <c r="D2254" t="str">
        <f>INDEX([1]Calculation!$J:$J,ROW())&amp;"  "&amp;INDEX([1]Calculation!$K:$K,ROW())</f>
        <v xml:space="preserve">  </v>
      </c>
      <c r="E2254" s="19">
        <f>INDEX([1]Calculation!$I:$I,ROW())</f>
        <v>0</v>
      </c>
      <c r="F2254" s="12">
        <f>ROUND(INDEX([1]Calculation!AL:AL,ROW()),1)</f>
        <v>0</v>
      </c>
      <c r="G2254" s="8">
        <f>ROUND(INDEX([1]Calculation!L:L,ROW()),0)</f>
        <v>0</v>
      </c>
      <c r="H2254" s="8">
        <f>ROUND(INDEX([1]Calculation!M:M,ROW()),0)</f>
        <v>0</v>
      </c>
      <c r="I2254" s="8">
        <f>ROUND(INDEX([1]Calculation!N:N,ROW()),0)</f>
        <v>0</v>
      </c>
      <c r="J2254" s="8">
        <f>ROUND(INDEX([1]Calculation!O:O,ROW()),0)</f>
        <v>0</v>
      </c>
      <c r="K2254" s="8">
        <f>ROUND(INDEX([1]Calculation!P:P,ROW()),0)</f>
        <v>0</v>
      </c>
      <c r="L2254" s="8">
        <f>ROUND(INDEX([1]Calculation!Q:Q,ROW()),0)</f>
        <v>0</v>
      </c>
      <c r="M2254" s="8">
        <f>ROUND(INDEX([1]Calculation!R:R,ROW()),0)</f>
        <v>0</v>
      </c>
      <c r="N2254" s="8">
        <f>ROUND(INDEX([1]Calculation!S:S,ROW()),0)</f>
        <v>0</v>
      </c>
      <c r="O2254" s="8">
        <f>ROUND(INDEX([1]Calculation!T:T,ROW()),0)</f>
        <v>0</v>
      </c>
      <c r="P2254" s="8">
        <f>INDEX([1]Calculation!CB:CB,ROW())</f>
        <v>0</v>
      </c>
    </row>
    <row r="2255" spans="1:16">
      <c r="A2255">
        <f>INDEX([1]Calculation!$F:$F,ROW())</f>
        <v>0</v>
      </c>
      <c r="B2255">
        <f>INDEX([1]Calculation!$D:$D,ROW())</f>
        <v>0</v>
      </c>
      <c r="C2255" t="str">
        <f>IF(INDEX([1]Calculation!$G:$G,ROW())=0,"-",INDEX([1]Calculation!$G:$G,ROW()))</f>
        <v>-</v>
      </c>
      <c r="D2255" t="str">
        <f>INDEX([1]Calculation!$J:$J,ROW())&amp;"  "&amp;INDEX([1]Calculation!$K:$K,ROW())</f>
        <v xml:space="preserve">  </v>
      </c>
      <c r="E2255" s="19">
        <f>INDEX([1]Calculation!$I:$I,ROW())</f>
        <v>0</v>
      </c>
      <c r="F2255" s="12">
        <f>ROUND(INDEX([1]Calculation!AL:AL,ROW()),1)</f>
        <v>0</v>
      </c>
      <c r="G2255" s="8">
        <f>ROUND(INDEX([1]Calculation!L:L,ROW()),0)</f>
        <v>0</v>
      </c>
      <c r="H2255" s="8">
        <f>ROUND(INDEX([1]Calculation!M:M,ROW()),0)</f>
        <v>0</v>
      </c>
      <c r="I2255" s="8">
        <f>ROUND(INDEX([1]Calculation!N:N,ROW()),0)</f>
        <v>0</v>
      </c>
      <c r="J2255" s="8">
        <f>ROUND(INDEX([1]Calculation!O:O,ROW()),0)</f>
        <v>0</v>
      </c>
      <c r="K2255" s="8">
        <f>ROUND(INDEX([1]Calculation!P:P,ROW()),0)</f>
        <v>0</v>
      </c>
      <c r="L2255" s="8">
        <f>ROUND(INDEX([1]Calculation!Q:Q,ROW()),0)</f>
        <v>0</v>
      </c>
      <c r="M2255" s="8">
        <f>ROUND(INDEX([1]Calculation!R:R,ROW()),0)</f>
        <v>0</v>
      </c>
      <c r="N2255" s="8">
        <f>ROUND(INDEX([1]Calculation!S:S,ROW()),0)</f>
        <v>0</v>
      </c>
      <c r="O2255" s="8">
        <f>ROUND(INDEX([1]Calculation!T:T,ROW()),0)</f>
        <v>0</v>
      </c>
      <c r="P2255" s="8">
        <f>INDEX([1]Calculation!CB:CB,ROW())</f>
        <v>0</v>
      </c>
    </row>
    <row r="2256" spans="1:16">
      <c r="A2256">
        <f>INDEX([1]Calculation!$F:$F,ROW())</f>
        <v>0</v>
      </c>
      <c r="B2256">
        <f>INDEX([1]Calculation!$D:$D,ROW())</f>
        <v>0</v>
      </c>
      <c r="C2256" t="str">
        <f>IF(INDEX([1]Calculation!$G:$G,ROW())=0,"-",INDEX([1]Calculation!$G:$G,ROW()))</f>
        <v>-</v>
      </c>
      <c r="D2256" t="str">
        <f>INDEX([1]Calculation!$J:$J,ROW())&amp;"  "&amp;INDEX([1]Calculation!$K:$K,ROW())</f>
        <v xml:space="preserve">  </v>
      </c>
      <c r="E2256" s="19">
        <f>INDEX([1]Calculation!$I:$I,ROW())</f>
        <v>0</v>
      </c>
      <c r="F2256" s="12">
        <f>ROUND(INDEX([1]Calculation!AL:AL,ROW()),1)</f>
        <v>0</v>
      </c>
      <c r="G2256" s="8">
        <f>ROUND(INDEX([1]Calculation!L:L,ROW()),0)</f>
        <v>0</v>
      </c>
      <c r="H2256" s="8">
        <f>ROUND(INDEX([1]Calculation!M:M,ROW()),0)</f>
        <v>0</v>
      </c>
      <c r="I2256" s="8">
        <f>ROUND(INDEX([1]Calculation!N:N,ROW()),0)</f>
        <v>0</v>
      </c>
      <c r="J2256" s="8">
        <f>ROUND(INDEX([1]Calculation!O:O,ROW()),0)</f>
        <v>0</v>
      </c>
      <c r="K2256" s="8">
        <f>ROUND(INDEX([1]Calculation!P:P,ROW()),0)</f>
        <v>0</v>
      </c>
      <c r="L2256" s="8">
        <f>ROUND(INDEX([1]Calculation!Q:Q,ROW()),0)</f>
        <v>0</v>
      </c>
      <c r="M2256" s="8">
        <f>ROUND(INDEX([1]Calculation!R:R,ROW()),0)</f>
        <v>0</v>
      </c>
      <c r="N2256" s="8">
        <f>ROUND(INDEX([1]Calculation!S:S,ROW()),0)</f>
        <v>0</v>
      </c>
      <c r="O2256" s="8">
        <f>ROUND(INDEX([1]Calculation!T:T,ROW()),0)</f>
        <v>0</v>
      </c>
      <c r="P2256" s="8">
        <f>INDEX([1]Calculation!CB:CB,ROW())</f>
        <v>0</v>
      </c>
    </row>
    <row r="2257" spans="1:16">
      <c r="A2257">
        <f>INDEX([1]Calculation!$F:$F,ROW())</f>
        <v>0</v>
      </c>
      <c r="B2257">
        <f>INDEX([1]Calculation!$D:$D,ROW())</f>
        <v>0</v>
      </c>
      <c r="C2257" t="str">
        <f>IF(INDEX([1]Calculation!$G:$G,ROW())=0,"-",INDEX([1]Calculation!$G:$G,ROW()))</f>
        <v>-</v>
      </c>
      <c r="D2257" t="str">
        <f>INDEX([1]Calculation!$J:$J,ROW())&amp;"  "&amp;INDEX([1]Calculation!$K:$K,ROW())</f>
        <v xml:space="preserve">  </v>
      </c>
      <c r="E2257" s="19">
        <f>INDEX([1]Calculation!$I:$I,ROW())</f>
        <v>0</v>
      </c>
      <c r="F2257" s="12">
        <f>ROUND(INDEX([1]Calculation!AL:AL,ROW()),1)</f>
        <v>0</v>
      </c>
      <c r="G2257" s="8">
        <f>ROUND(INDEX([1]Calculation!L:L,ROW()),0)</f>
        <v>0</v>
      </c>
      <c r="H2257" s="8">
        <f>ROUND(INDEX([1]Calculation!M:M,ROW()),0)</f>
        <v>0</v>
      </c>
      <c r="I2257" s="8">
        <f>ROUND(INDEX([1]Calculation!N:N,ROW()),0)</f>
        <v>0</v>
      </c>
      <c r="J2257" s="8">
        <f>ROUND(INDEX([1]Calculation!O:O,ROW()),0)</f>
        <v>0</v>
      </c>
      <c r="K2257" s="8">
        <f>ROUND(INDEX([1]Calculation!P:P,ROW()),0)</f>
        <v>0</v>
      </c>
      <c r="L2257" s="8">
        <f>ROUND(INDEX([1]Calculation!Q:Q,ROW()),0)</f>
        <v>0</v>
      </c>
      <c r="M2257" s="8">
        <f>ROUND(INDEX([1]Calculation!R:R,ROW()),0)</f>
        <v>0</v>
      </c>
      <c r="N2257" s="8">
        <f>ROUND(INDEX([1]Calculation!S:S,ROW()),0)</f>
        <v>0</v>
      </c>
      <c r="O2257" s="8">
        <f>ROUND(INDEX([1]Calculation!T:T,ROW()),0)</f>
        <v>0</v>
      </c>
      <c r="P2257" s="8">
        <f>INDEX([1]Calculation!CB:CB,ROW())</f>
        <v>0</v>
      </c>
    </row>
    <row r="2258" spans="1:16">
      <c r="A2258">
        <f>INDEX([1]Calculation!$F:$F,ROW())</f>
        <v>0</v>
      </c>
      <c r="B2258">
        <f>INDEX([1]Calculation!$D:$D,ROW())</f>
        <v>0</v>
      </c>
      <c r="C2258" t="str">
        <f>IF(INDEX([1]Calculation!$G:$G,ROW())=0,"-",INDEX([1]Calculation!$G:$G,ROW()))</f>
        <v>-</v>
      </c>
      <c r="D2258" t="str">
        <f>INDEX([1]Calculation!$J:$J,ROW())&amp;"  "&amp;INDEX([1]Calculation!$K:$K,ROW())</f>
        <v xml:space="preserve">  </v>
      </c>
      <c r="E2258" s="19">
        <f>INDEX([1]Calculation!$I:$I,ROW())</f>
        <v>0</v>
      </c>
      <c r="F2258" s="12">
        <f>ROUND(INDEX([1]Calculation!AL:AL,ROW()),1)</f>
        <v>0</v>
      </c>
      <c r="G2258" s="8">
        <f>ROUND(INDEX([1]Calculation!L:L,ROW()),0)</f>
        <v>0</v>
      </c>
      <c r="H2258" s="8">
        <f>ROUND(INDEX([1]Calculation!M:M,ROW()),0)</f>
        <v>0</v>
      </c>
      <c r="I2258" s="8">
        <f>ROUND(INDEX([1]Calculation!N:N,ROW()),0)</f>
        <v>0</v>
      </c>
      <c r="J2258" s="8">
        <f>ROUND(INDEX([1]Calculation!O:O,ROW()),0)</f>
        <v>0</v>
      </c>
      <c r="K2258" s="8">
        <f>ROUND(INDEX([1]Calculation!P:P,ROW()),0)</f>
        <v>0</v>
      </c>
      <c r="L2258" s="8">
        <f>ROUND(INDEX([1]Calculation!Q:Q,ROW()),0)</f>
        <v>0</v>
      </c>
      <c r="M2258" s="8">
        <f>ROUND(INDEX([1]Calculation!R:R,ROW()),0)</f>
        <v>0</v>
      </c>
      <c r="N2258" s="8">
        <f>ROUND(INDEX([1]Calculation!S:S,ROW()),0)</f>
        <v>0</v>
      </c>
      <c r="O2258" s="8">
        <f>ROUND(INDEX([1]Calculation!T:T,ROW()),0)</f>
        <v>0</v>
      </c>
      <c r="P2258" s="8">
        <f>INDEX([1]Calculation!CB:CB,ROW())</f>
        <v>0</v>
      </c>
    </row>
    <row r="2259" spans="1:16">
      <c r="A2259">
        <f>INDEX([1]Calculation!$F:$F,ROW())</f>
        <v>0</v>
      </c>
      <c r="B2259">
        <f>INDEX([1]Calculation!$D:$D,ROW())</f>
        <v>0</v>
      </c>
      <c r="C2259" t="str">
        <f>IF(INDEX([1]Calculation!$G:$G,ROW())=0,"-",INDEX([1]Calculation!$G:$G,ROW()))</f>
        <v>-</v>
      </c>
      <c r="D2259" t="str">
        <f>INDEX([1]Calculation!$J:$J,ROW())&amp;"  "&amp;INDEX([1]Calculation!$K:$K,ROW())</f>
        <v xml:space="preserve">  </v>
      </c>
      <c r="E2259" s="19">
        <f>INDEX([1]Calculation!$I:$I,ROW())</f>
        <v>0</v>
      </c>
      <c r="F2259" s="12">
        <f>ROUND(INDEX([1]Calculation!AL:AL,ROW()),1)</f>
        <v>0</v>
      </c>
      <c r="G2259" s="8">
        <f>ROUND(INDEX([1]Calculation!L:L,ROW()),0)</f>
        <v>0</v>
      </c>
      <c r="H2259" s="8">
        <f>ROUND(INDEX([1]Calculation!M:M,ROW()),0)</f>
        <v>0</v>
      </c>
      <c r="I2259" s="8">
        <f>ROUND(INDEX([1]Calculation!N:N,ROW()),0)</f>
        <v>0</v>
      </c>
      <c r="J2259" s="8">
        <f>ROUND(INDEX([1]Calculation!O:O,ROW()),0)</f>
        <v>0</v>
      </c>
      <c r="K2259" s="8">
        <f>ROUND(INDEX([1]Calculation!P:P,ROW()),0)</f>
        <v>0</v>
      </c>
      <c r="L2259" s="8">
        <f>ROUND(INDEX([1]Calculation!Q:Q,ROW()),0)</f>
        <v>0</v>
      </c>
      <c r="M2259" s="8">
        <f>ROUND(INDEX([1]Calculation!R:R,ROW()),0)</f>
        <v>0</v>
      </c>
      <c r="N2259" s="8">
        <f>ROUND(INDEX([1]Calculation!S:S,ROW()),0)</f>
        <v>0</v>
      </c>
      <c r="O2259" s="8">
        <f>ROUND(INDEX([1]Calculation!T:T,ROW()),0)</f>
        <v>0</v>
      </c>
      <c r="P2259" s="8">
        <f>INDEX([1]Calculation!CB:CB,ROW())</f>
        <v>0</v>
      </c>
    </row>
    <row r="2260" spans="1:16">
      <c r="A2260">
        <f>INDEX([1]Calculation!$F:$F,ROW())</f>
        <v>0</v>
      </c>
      <c r="B2260">
        <f>INDEX([1]Calculation!$D:$D,ROW())</f>
        <v>0</v>
      </c>
      <c r="C2260" t="str">
        <f>IF(INDEX([1]Calculation!$G:$G,ROW())=0,"-",INDEX([1]Calculation!$G:$G,ROW()))</f>
        <v>-</v>
      </c>
      <c r="D2260" t="str">
        <f>INDEX([1]Calculation!$J:$J,ROW())&amp;"  "&amp;INDEX([1]Calculation!$K:$K,ROW())</f>
        <v xml:space="preserve">  </v>
      </c>
      <c r="E2260" s="19">
        <f>INDEX([1]Calculation!$I:$I,ROW())</f>
        <v>0</v>
      </c>
      <c r="F2260" s="12">
        <f>ROUND(INDEX([1]Calculation!AL:AL,ROW()),1)</f>
        <v>0</v>
      </c>
      <c r="G2260" s="8">
        <f>ROUND(INDEX([1]Calculation!L:L,ROW()),0)</f>
        <v>0</v>
      </c>
      <c r="H2260" s="8">
        <f>ROUND(INDEX([1]Calculation!M:M,ROW()),0)</f>
        <v>0</v>
      </c>
      <c r="I2260" s="8">
        <f>ROUND(INDEX([1]Calculation!N:N,ROW()),0)</f>
        <v>0</v>
      </c>
      <c r="J2260" s="8">
        <f>ROUND(INDEX([1]Calculation!O:O,ROW()),0)</f>
        <v>0</v>
      </c>
      <c r="K2260" s="8">
        <f>ROUND(INDEX([1]Calculation!P:P,ROW()),0)</f>
        <v>0</v>
      </c>
      <c r="L2260" s="8">
        <f>ROUND(INDEX([1]Calculation!Q:Q,ROW()),0)</f>
        <v>0</v>
      </c>
      <c r="M2260" s="8">
        <f>ROUND(INDEX([1]Calculation!R:R,ROW()),0)</f>
        <v>0</v>
      </c>
      <c r="N2260" s="8">
        <f>ROUND(INDEX([1]Calculation!S:S,ROW()),0)</f>
        <v>0</v>
      </c>
      <c r="O2260" s="8">
        <f>ROUND(INDEX([1]Calculation!T:T,ROW()),0)</f>
        <v>0</v>
      </c>
      <c r="P2260" s="8">
        <f>INDEX([1]Calculation!CB:CB,ROW())</f>
        <v>0</v>
      </c>
    </row>
    <row r="2261" spans="1:16">
      <c r="A2261">
        <f>INDEX([1]Calculation!$F:$F,ROW())</f>
        <v>0</v>
      </c>
      <c r="B2261">
        <f>INDEX([1]Calculation!$D:$D,ROW())</f>
        <v>0</v>
      </c>
      <c r="C2261" t="str">
        <f>IF(INDEX([1]Calculation!$G:$G,ROW())=0,"-",INDEX([1]Calculation!$G:$G,ROW()))</f>
        <v>-</v>
      </c>
      <c r="D2261" t="str">
        <f>INDEX([1]Calculation!$J:$J,ROW())&amp;"  "&amp;INDEX([1]Calculation!$K:$K,ROW())</f>
        <v xml:space="preserve">  </v>
      </c>
      <c r="E2261" s="19">
        <f>INDEX([1]Calculation!$I:$I,ROW())</f>
        <v>0</v>
      </c>
      <c r="F2261" s="12">
        <f>ROUND(INDEX([1]Calculation!AL:AL,ROW()),1)</f>
        <v>0</v>
      </c>
      <c r="G2261" s="8">
        <f>ROUND(INDEX([1]Calculation!L:L,ROW()),0)</f>
        <v>0</v>
      </c>
      <c r="H2261" s="8">
        <f>ROUND(INDEX([1]Calculation!M:M,ROW()),0)</f>
        <v>0</v>
      </c>
      <c r="I2261" s="8">
        <f>ROUND(INDEX([1]Calculation!N:N,ROW()),0)</f>
        <v>0</v>
      </c>
      <c r="J2261" s="8">
        <f>ROUND(INDEX([1]Calculation!O:O,ROW()),0)</f>
        <v>0</v>
      </c>
      <c r="K2261" s="8">
        <f>ROUND(INDEX([1]Calculation!P:P,ROW()),0)</f>
        <v>0</v>
      </c>
      <c r="L2261" s="8">
        <f>ROUND(INDEX([1]Calculation!Q:Q,ROW()),0)</f>
        <v>0</v>
      </c>
      <c r="M2261" s="8">
        <f>ROUND(INDEX([1]Calculation!R:R,ROW()),0)</f>
        <v>0</v>
      </c>
      <c r="N2261" s="8">
        <f>ROUND(INDEX([1]Calculation!S:S,ROW()),0)</f>
        <v>0</v>
      </c>
      <c r="O2261" s="8">
        <f>ROUND(INDEX([1]Calculation!T:T,ROW()),0)</f>
        <v>0</v>
      </c>
      <c r="P2261" s="8">
        <f>INDEX([1]Calculation!CB:CB,ROW())</f>
        <v>0</v>
      </c>
    </row>
    <row r="2262" spans="1:16">
      <c r="A2262">
        <f>INDEX([1]Calculation!$F:$F,ROW())</f>
        <v>0</v>
      </c>
      <c r="B2262">
        <f>INDEX([1]Calculation!$D:$D,ROW())</f>
        <v>0</v>
      </c>
      <c r="C2262" t="str">
        <f>IF(INDEX([1]Calculation!$G:$G,ROW())=0,"-",INDEX([1]Calculation!$G:$G,ROW()))</f>
        <v>-</v>
      </c>
      <c r="D2262" t="str">
        <f>INDEX([1]Calculation!$J:$J,ROW())&amp;"  "&amp;INDEX([1]Calculation!$K:$K,ROW())</f>
        <v xml:space="preserve">  </v>
      </c>
      <c r="E2262" s="19">
        <f>INDEX([1]Calculation!$I:$I,ROW())</f>
        <v>0</v>
      </c>
      <c r="F2262" s="12">
        <f>ROUND(INDEX([1]Calculation!AL:AL,ROW()),1)</f>
        <v>0</v>
      </c>
      <c r="G2262" s="8">
        <f>ROUND(INDEX([1]Calculation!L:L,ROW()),0)</f>
        <v>0</v>
      </c>
      <c r="H2262" s="8">
        <f>ROUND(INDEX([1]Calculation!M:M,ROW()),0)</f>
        <v>0</v>
      </c>
      <c r="I2262" s="8">
        <f>ROUND(INDEX([1]Calculation!N:N,ROW()),0)</f>
        <v>0</v>
      </c>
      <c r="J2262" s="8">
        <f>ROUND(INDEX([1]Calculation!O:O,ROW()),0)</f>
        <v>0</v>
      </c>
      <c r="K2262" s="8">
        <f>ROUND(INDEX([1]Calculation!P:P,ROW()),0)</f>
        <v>0</v>
      </c>
      <c r="L2262" s="8">
        <f>ROUND(INDEX([1]Calculation!Q:Q,ROW()),0)</f>
        <v>0</v>
      </c>
      <c r="M2262" s="8">
        <f>ROUND(INDEX([1]Calculation!R:R,ROW()),0)</f>
        <v>0</v>
      </c>
      <c r="N2262" s="8">
        <f>ROUND(INDEX([1]Calculation!S:S,ROW()),0)</f>
        <v>0</v>
      </c>
      <c r="O2262" s="8">
        <f>ROUND(INDEX([1]Calculation!T:T,ROW()),0)</f>
        <v>0</v>
      </c>
      <c r="P2262" s="8">
        <f>INDEX([1]Calculation!CB:CB,ROW())</f>
        <v>0</v>
      </c>
    </row>
    <row r="2263" spans="1:16">
      <c r="A2263">
        <f>INDEX([1]Calculation!$F:$F,ROW())</f>
        <v>0</v>
      </c>
      <c r="B2263">
        <f>INDEX([1]Calculation!$D:$D,ROW())</f>
        <v>0</v>
      </c>
      <c r="C2263" t="str">
        <f>IF(INDEX([1]Calculation!$G:$G,ROW())=0,"-",INDEX([1]Calculation!$G:$G,ROW()))</f>
        <v>-</v>
      </c>
      <c r="D2263" t="str">
        <f>INDEX([1]Calculation!$J:$J,ROW())&amp;"  "&amp;INDEX([1]Calculation!$K:$K,ROW())</f>
        <v xml:space="preserve">  </v>
      </c>
      <c r="E2263" s="19">
        <f>INDEX([1]Calculation!$I:$I,ROW())</f>
        <v>0</v>
      </c>
      <c r="F2263" s="12">
        <f>ROUND(INDEX([1]Calculation!AL:AL,ROW()),1)</f>
        <v>0</v>
      </c>
      <c r="G2263" s="8">
        <f>ROUND(INDEX([1]Calculation!L:L,ROW()),0)</f>
        <v>0</v>
      </c>
      <c r="H2263" s="8">
        <f>ROUND(INDEX([1]Calculation!M:M,ROW()),0)</f>
        <v>0</v>
      </c>
      <c r="I2263" s="8">
        <f>ROUND(INDEX([1]Calculation!N:N,ROW()),0)</f>
        <v>0</v>
      </c>
      <c r="J2263" s="8">
        <f>ROUND(INDEX([1]Calculation!O:O,ROW()),0)</f>
        <v>0</v>
      </c>
      <c r="K2263" s="8">
        <f>ROUND(INDEX([1]Calculation!P:P,ROW()),0)</f>
        <v>0</v>
      </c>
      <c r="L2263" s="8">
        <f>ROUND(INDEX([1]Calculation!Q:Q,ROW()),0)</f>
        <v>0</v>
      </c>
      <c r="M2263" s="8">
        <f>ROUND(INDEX([1]Calculation!R:R,ROW()),0)</f>
        <v>0</v>
      </c>
      <c r="N2263" s="8">
        <f>ROUND(INDEX([1]Calculation!S:S,ROW()),0)</f>
        <v>0</v>
      </c>
      <c r="O2263" s="8">
        <f>ROUND(INDEX([1]Calculation!T:T,ROW()),0)</f>
        <v>0</v>
      </c>
      <c r="P2263" s="8">
        <f>INDEX([1]Calculation!CB:CB,ROW())</f>
        <v>0</v>
      </c>
    </row>
    <row r="2264" spans="1:16">
      <c r="A2264">
        <f>INDEX([1]Calculation!$F:$F,ROW())</f>
        <v>0</v>
      </c>
      <c r="B2264">
        <f>INDEX([1]Calculation!$D:$D,ROW())</f>
        <v>0</v>
      </c>
      <c r="C2264" t="str">
        <f>IF(INDEX([1]Calculation!$G:$G,ROW())=0,"-",INDEX([1]Calculation!$G:$G,ROW()))</f>
        <v>-</v>
      </c>
      <c r="D2264" t="str">
        <f>INDEX([1]Calculation!$J:$J,ROW())&amp;"  "&amp;INDEX([1]Calculation!$K:$K,ROW())</f>
        <v xml:space="preserve">  </v>
      </c>
      <c r="E2264" s="19">
        <f>INDEX([1]Calculation!$I:$I,ROW())</f>
        <v>0</v>
      </c>
      <c r="F2264" s="12">
        <f>ROUND(INDEX([1]Calculation!AL:AL,ROW()),1)</f>
        <v>0</v>
      </c>
      <c r="G2264" s="8">
        <f>ROUND(INDEX([1]Calculation!L:L,ROW()),0)</f>
        <v>0</v>
      </c>
      <c r="H2264" s="8">
        <f>ROUND(INDEX([1]Calculation!M:M,ROW()),0)</f>
        <v>0</v>
      </c>
      <c r="I2264" s="8">
        <f>ROUND(INDEX([1]Calculation!N:N,ROW()),0)</f>
        <v>0</v>
      </c>
      <c r="J2264" s="8">
        <f>ROUND(INDEX([1]Calculation!O:O,ROW()),0)</f>
        <v>0</v>
      </c>
      <c r="K2264" s="8">
        <f>ROUND(INDEX([1]Calculation!P:P,ROW()),0)</f>
        <v>0</v>
      </c>
      <c r="L2264" s="8">
        <f>ROUND(INDEX([1]Calculation!Q:Q,ROW()),0)</f>
        <v>0</v>
      </c>
      <c r="M2264" s="8">
        <f>ROUND(INDEX([1]Calculation!R:R,ROW()),0)</f>
        <v>0</v>
      </c>
      <c r="N2264" s="8">
        <f>ROUND(INDEX([1]Calculation!S:S,ROW()),0)</f>
        <v>0</v>
      </c>
      <c r="O2264" s="8">
        <f>ROUND(INDEX([1]Calculation!T:T,ROW()),0)</f>
        <v>0</v>
      </c>
      <c r="P2264" s="8">
        <f>INDEX([1]Calculation!CB:CB,ROW())</f>
        <v>0</v>
      </c>
    </row>
    <row r="2265" spans="1:16">
      <c r="A2265">
        <f>INDEX([1]Calculation!$F:$F,ROW())</f>
        <v>0</v>
      </c>
      <c r="B2265">
        <f>INDEX([1]Calculation!$D:$D,ROW())</f>
        <v>0</v>
      </c>
      <c r="C2265" t="str">
        <f>IF(INDEX([1]Calculation!$G:$G,ROW())=0,"-",INDEX([1]Calculation!$G:$G,ROW()))</f>
        <v>-</v>
      </c>
      <c r="D2265" t="str">
        <f>INDEX([1]Calculation!$J:$J,ROW())&amp;"  "&amp;INDEX([1]Calculation!$K:$K,ROW())</f>
        <v xml:space="preserve">  </v>
      </c>
      <c r="E2265" s="19">
        <f>INDEX([1]Calculation!$I:$I,ROW())</f>
        <v>0</v>
      </c>
      <c r="F2265" s="12">
        <f>ROUND(INDEX([1]Calculation!AL:AL,ROW()),1)</f>
        <v>0</v>
      </c>
      <c r="G2265" s="8">
        <f>ROUND(INDEX([1]Calculation!L:L,ROW()),0)</f>
        <v>0</v>
      </c>
      <c r="H2265" s="8">
        <f>ROUND(INDEX([1]Calculation!M:M,ROW()),0)</f>
        <v>0</v>
      </c>
      <c r="I2265" s="8">
        <f>ROUND(INDEX([1]Calculation!N:N,ROW()),0)</f>
        <v>0</v>
      </c>
      <c r="J2265" s="8">
        <f>ROUND(INDEX([1]Calculation!O:O,ROW()),0)</f>
        <v>0</v>
      </c>
      <c r="K2265" s="8">
        <f>ROUND(INDEX([1]Calculation!P:P,ROW()),0)</f>
        <v>0</v>
      </c>
      <c r="L2265" s="8">
        <f>ROUND(INDEX([1]Calculation!Q:Q,ROW()),0)</f>
        <v>0</v>
      </c>
      <c r="M2265" s="8">
        <f>ROUND(INDEX([1]Calculation!R:R,ROW()),0)</f>
        <v>0</v>
      </c>
      <c r="N2265" s="8">
        <f>ROUND(INDEX([1]Calculation!S:S,ROW()),0)</f>
        <v>0</v>
      </c>
      <c r="O2265" s="8">
        <f>ROUND(INDEX([1]Calculation!T:T,ROW()),0)</f>
        <v>0</v>
      </c>
      <c r="P2265" s="8">
        <f>INDEX([1]Calculation!CB:CB,ROW())</f>
        <v>0</v>
      </c>
    </row>
    <row r="2266" spans="1:16">
      <c r="A2266">
        <f>INDEX([1]Calculation!$F:$F,ROW())</f>
        <v>0</v>
      </c>
      <c r="B2266">
        <f>INDEX([1]Calculation!$D:$D,ROW())</f>
        <v>0</v>
      </c>
      <c r="C2266" t="str">
        <f>IF(INDEX([1]Calculation!$G:$G,ROW())=0,"-",INDEX([1]Calculation!$G:$G,ROW()))</f>
        <v>-</v>
      </c>
      <c r="D2266" t="str">
        <f>INDEX([1]Calculation!$J:$J,ROW())&amp;"  "&amp;INDEX([1]Calculation!$K:$K,ROW())</f>
        <v xml:space="preserve">  </v>
      </c>
      <c r="E2266" s="19">
        <f>INDEX([1]Calculation!$I:$I,ROW())</f>
        <v>0</v>
      </c>
      <c r="F2266" s="12">
        <f>ROUND(INDEX([1]Calculation!AL:AL,ROW()),1)</f>
        <v>0</v>
      </c>
      <c r="G2266" s="8">
        <f>ROUND(INDEX([1]Calculation!L:L,ROW()),0)</f>
        <v>0</v>
      </c>
      <c r="H2266" s="8">
        <f>ROUND(INDEX([1]Calculation!M:M,ROW()),0)</f>
        <v>0</v>
      </c>
      <c r="I2266" s="8">
        <f>ROUND(INDEX([1]Calculation!N:N,ROW()),0)</f>
        <v>0</v>
      </c>
      <c r="J2266" s="8">
        <f>ROUND(INDEX([1]Calculation!O:O,ROW()),0)</f>
        <v>0</v>
      </c>
      <c r="K2266" s="8">
        <f>ROUND(INDEX([1]Calculation!P:P,ROW()),0)</f>
        <v>0</v>
      </c>
      <c r="L2266" s="8">
        <f>ROUND(INDEX([1]Calculation!Q:Q,ROW()),0)</f>
        <v>0</v>
      </c>
      <c r="M2266" s="8">
        <f>ROUND(INDEX([1]Calculation!R:R,ROW()),0)</f>
        <v>0</v>
      </c>
      <c r="N2266" s="8">
        <f>ROUND(INDEX([1]Calculation!S:S,ROW()),0)</f>
        <v>0</v>
      </c>
      <c r="O2266" s="8">
        <f>ROUND(INDEX([1]Calculation!T:T,ROW()),0)</f>
        <v>0</v>
      </c>
      <c r="P2266" s="8">
        <f>INDEX([1]Calculation!CB:CB,ROW())</f>
        <v>0</v>
      </c>
    </row>
    <row r="2267" spans="1:16">
      <c r="A2267">
        <f>INDEX([1]Calculation!$F:$F,ROW())</f>
        <v>0</v>
      </c>
      <c r="B2267">
        <f>INDEX([1]Calculation!$D:$D,ROW())</f>
        <v>0</v>
      </c>
      <c r="C2267" t="str">
        <f>IF(INDEX([1]Calculation!$G:$G,ROW())=0,"-",INDEX([1]Calculation!$G:$G,ROW()))</f>
        <v>-</v>
      </c>
      <c r="D2267" t="str">
        <f>INDEX([1]Calculation!$J:$J,ROW())&amp;"  "&amp;INDEX([1]Calculation!$K:$K,ROW())</f>
        <v xml:space="preserve">  </v>
      </c>
      <c r="E2267" s="19">
        <f>INDEX([1]Calculation!$I:$I,ROW())</f>
        <v>0</v>
      </c>
      <c r="F2267" s="12">
        <f>ROUND(INDEX([1]Calculation!AL:AL,ROW()),1)</f>
        <v>0</v>
      </c>
      <c r="G2267" s="8">
        <f>ROUND(INDEX([1]Calculation!L:L,ROW()),0)</f>
        <v>0</v>
      </c>
      <c r="H2267" s="8">
        <f>ROUND(INDEX([1]Calculation!M:M,ROW()),0)</f>
        <v>0</v>
      </c>
      <c r="I2267" s="8">
        <f>ROUND(INDEX([1]Calculation!N:N,ROW()),0)</f>
        <v>0</v>
      </c>
      <c r="J2267" s="8">
        <f>ROUND(INDEX([1]Calculation!O:O,ROW()),0)</f>
        <v>0</v>
      </c>
      <c r="K2267" s="8">
        <f>ROUND(INDEX([1]Calculation!P:P,ROW()),0)</f>
        <v>0</v>
      </c>
      <c r="L2267" s="8">
        <f>ROUND(INDEX([1]Calculation!Q:Q,ROW()),0)</f>
        <v>0</v>
      </c>
      <c r="M2267" s="8">
        <f>ROUND(INDEX([1]Calculation!R:R,ROW()),0)</f>
        <v>0</v>
      </c>
      <c r="N2267" s="8">
        <f>ROUND(INDEX([1]Calculation!S:S,ROW()),0)</f>
        <v>0</v>
      </c>
      <c r="O2267" s="8">
        <f>ROUND(INDEX([1]Calculation!T:T,ROW()),0)</f>
        <v>0</v>
      </c>
      <c r="P2267" s="8">
        <f>INDEX([1]Calculation!CB:CB,ROW())</f>
        <v>0</v>
      </c>
    </row>
    <row r="2268" spans="1:16">
      <c r="A2268">
        <f>INDEX([1]Calculation!$F:$F,ROW())</f>
        <v>0</v>
      </c>
      <c r="B2268">
        <f>INDEX([1]Calculation!$D:$D,ROW())</f>
        <v>0</v>
      </c>
      <c r="C2268" t="str">
        <f>IF(INDEX([1]Calculation!$G:$G,ROW())=0,"-",INDEX([1]Calculation!$G:$G,ROW()))</f>
        <v>-</v>
      </c>
      <c r="D2268" t="str">
        <f>INDEX([1]Calculation!$J:$J,ROW())&amp;"  "&amp;INDEX([1]Calculation!$K:$K,ROW())</f>
        <v xml:space="preserve">  </v>
      </c>
      <c r="E2268" s="19">
        <f>INDEX([1]Calculation!$I:$I,ROW())</f>
        <v>0</v>
      </c>
      <c r="F2268" s="12">
        <f>ROUND(INDEX([1]Calculation!AL:AL,ROW()),1)</f>
        <v>0</v>
      </c>
      <c r="G2268" s="8">
        <f>ROUND(INDEX([1]Calculation!L:L,ROW()),0)</f>
        <v>0</v>
      </c>
      <c r="H2268" s="8">
        <f>ROUND(INDEX([1]Calculation!M:M,ROW()),0)</f>
        <v>0</v>
      </c>
      <c r="I2268" s="8">
        <f>ROUND(INDEX([1]Calculation!N:N,ROW()),0)</f>
        <v>0</v>
      </c>
      <c r="J2268" s="8">
        <f>ROUND(INDEX([1]Calculation!O:O,ROW()),0)</f>
        <v>0</v>
      </c>
      <c r="K2268" s="8">
        <f>ROUND(INDEX([1]Calculation!P:P,ROW()),0)</f>
        <v>0</v>
      </c>
      <c r="L2268" s="8">
        <f>ROUND(INDEX([1]Calculation!Q:Q,ROW()),0)</f>
        <v>0</v>
      </c>
      <c r="M2268" s="8">
        <f>ROUND(INDEX([1]Calculation!R:R,ROW()),0)</f>
        <v>0</v>
      </c>
      <c r="N2268" s="8">
        <f>ROUND(INDEX([1]Calculation!S:S,ROW()),0)</f>
        <v>0</v>
      </c>
      <c r="O2268" s="8">
        <f>ROUND(INDEX([1]Calculation!T:T,ROW()),0)</f>
        <v>0</v>
      </c>
      <c r="P2268" s="8">
        <f>INDEX([1]Calculation!CB:CB,ROW())</f>
        <v>0</v>
      </c>
    </row>
    <row r="2269" spans="1:16">
      <c r="A2269">
        <f>INDEX([1]Calculation!$F:$F,ROW())</f>
        <v>0</v>
      </c>
      <c r="B2269">
        <f>INDEX([1]Calculation!$D:$D,ROW())</f>
        <v>0</v>
      </c>
      <c r="C2269" t="str">
        <f>IF(INDEX([1]Calculation!$G:$G,ROW())=0,"-",INDEX([1]Calculation!$G:$G,ROW()))</f>
        <v>-</v>
      </c>
      <c r="D2269" t="str">
        <f>INDEX([1]Calculation!$J:$J,ROW())&amp;"  "&amp;INDEX([1]Calculation!$K:$K,ROW())</f>
        <v xml:space="preserve">  </v>
      </c>
      <c r="E2269" s="19">
        <f>INDEX([1]Calculation!$I:$I,ROW())</f>
        <v>0</v>
      </c>
      <c r="F2269" s="12">
        <f>ROUND(INDEX([1]Calculation!AL:AL,ROW()),1)</f>
        <v>0</v>
      </c>
      <c r="G2269" s="8">
        <f>ROUND(INDEX([1]Calculation!L:L,ROW()),0)</f>
        <v>0</v>
      </c>
      <c r="H2269" s="8">
        <f>ROUND(INDEX([1]Calculation!M:M,ROW()),0)</f>
        <v>0</v>
      </c>
      <c r="I2269" s="8">
        <f>ROUND(INDEX([1]Calculation!N:N,ROW()),0)</f>
        <v>0</v>
      </c>
      <c r="J2269" s="8">
        <f>ROUND(INDEX([1]Calculation!O:O,ROW()),0)</f>
        <v>0</v>
      </c>
      <c r="K2269" s="8">
        <f>ROUND(INDEX([1]Calculation!P:P,ROW()),0)</f>
        <v>0</v>
      </c>
      <c r="L2269" s="8">
        <f>ROUND(INDEX([1]Calculation!Q:Q,ROW()),0)</f>
        <v>0</v>
      </c>
      <c r="M2269" s="8">
        <f>ROUND(INDEX([1]Calculation!R:R,ROW()),0)</f>
        <v>0</v>
      </c>
      <c r="N2269" s="8">
        <f>ROUND(INDEX([1]Calculation!S:S,ROW()),0)</f>
        <v>0</v>
      </c>
      <c r="O2269" s="8">
        <f>ROUND(INDEX([1]Calculation!T:T,ROW()),0)</f>
        <v>0</v>
      </c>
      <c r="P2269" s="8">
        <f>INDEX([1]Calculation!CB:CB,ROW())</f>
        <v>0</v>
      </c>
    </row>
    <row r="2270" spans="1:16">
      <c r="A2270">
        <f>INDEX([1]Calculation!$F:$F,ROW())</f>
        <v>0</v>
      </c>
      <c r="B2270">
        <f>INDEX([1]Calculation!$D:$D,ROW())</f>
        <v>0</v>
      </c>
      <c r="C2270" t="str">
        <f>IF(INDEX([1]Calculation!$G:$G,ROW())=0,"-",INDEX([1]Calculation!$G:$G,ROW()))</f>
        <v>-</v>
      </c>
      <c r="D2270" t="str">
        <f>INDEX([1]Calculation!$J:$J,ROW())&amp;"  "&amp;INDEX([1]Calculation!$K:$K,ROW())</f>
        <v xml:space="preserve">  </v>
      </c>
      <c r="E2270" s="19">
        <f>INDEX([1]Calculation!$I:$I,ROW())</f>
        <v>0</v>
      </c>
      <c r="F2270" s="12">
        <f>ROUND(INDEX([1]Calculation!AL:AL,ROW()),1)</f>
        <v>0</v>
      </c>
      <c r="G2270" s="8">
        <f>ROUND(INDEX([1]Calculation!L:L,ROW()),0)</f>
        <v>0</v>
      </c>
      <c r="H2270" s="8">
        <f>ROUND(INDEX([1]Calculation!M:M,ROW()),0)</f>
        <v>0</v>
      </c>
      <c r="I2270" s="8">
        <f>ROUND(INDEX([1]Calculation!N:N,ROW()),0)</f>
        <v>0</v>
      </c>
      <c r="J2270" s="8">
        <f>ROUND(INDEX([1]Calculation!O:O,ROW()),0)</f>
        <v>0</v>
      </c>
      <c r="K2270" s="8">
        <f>ROUND(INDEX([1]Calculation!P:P,ROW()),0)</f>
        <v>0</v>
      </c>
      <c r="L2270" s="8">
        <f>ROUND(INDEX([1]Calculation!Q:Q,ROW()),0)</f>
        <v>0</v>
      </c>
      <c r="M2270" s="8">
        <f>ROUND(INDEX([1]Calculation!R:R,ROW()),0)</f>
        <v>0</v>
      </c>
      <c r="N2270" s="8">
        <f>ROUND(INDEX([1]Calculation!S:S,ROW()),0)</f>
        <v>0</v>
      </c>
      <c r="O2270" s="8">
        <f>ROUND(INDEX([1]Calculation!T:T,ROW()),0)</f>
        <v>0</v>
      </c>
      <c r="P2270" s="8">
        <f>INDEX([1]Calculation!CB:CB,ROW())</f>
        <v>0</v>
      </c>
    </row>
    <row r="2271" spans="1:16">
      <c r="A2271">
        <f>INDEX([1]Calculation!$F:$F,ROW())</f>
        <v>0</v>
      </c>
      <c r="B2271">
        <f>INDEX([1]Calculation!$D:$D,ROW())</f>
        <v>0</v>
      </c>
      <c r="C2271" t="str">
        <f>IF(INDEX([1]Calculation!$G:$G,ROW())=0,"-",INDEX([1]Calculation!$G:$G,ROW()))</f>
        <v>-</v>
      </c>
      <c r="D2271" t="str">
        <f>INDEX([1]Calculation!$J:$J,ROW())&amp;"  "&amp;INDEX([1]Calculation!$K:$K,ROW())</f>
        <v xml:space="preserve">  </v>
      </c>
      <c r="E2271" s="19">
        <f>INDEX([1]Calculation!$I:$I,ROW())</f>
        <v>0</v>
      </c>
      <c r="F2271" s="12">
        <f>ROUND(INDEX([1]Calculation!AL:AL,ROW()),1)</f>
        <v>0</v>
      </c>
      <c r="G2271" s="8">
        <f>ROUND(INDEX([1]Calculation!L:L,ROW()),0)</f>
        <v>0</v>
      </c>
      <c r="H2271" s="8">
        <f>ROUND(INDEX([1]Calculation!M:M,ROW()),0)</f>
        <v>0</v>
      </c>
      <c r="I2271" s="8">
        <f>ROUND(INDEX([1]Calculation!N:N,ROW()),0)</f>
        <v>0</v>
      </c>
      <c r="J2271" s="8">
        <f>ROUND(INDEX([1]Calculation!O:O,ROW()),0)</f>
        <v>0</v>
      </c>
      <c r="K2271" s="8">
        <f>ROUND(INDEX([1]Calculation!P:P,ROW()),0)</f>
        <v>0</v>
      </c>
      <c r="L2271" s="8">
        <f>ROUND(INDEX([1]Calculation!Q:Q,ROW()),0)</f>
        <v>0</v>
      </c>
      <c r="M2271" s="8">
        <f>ROUND(INDEX([1]Calculation!R:R,ROW()),0)</f>
        <v>0</v>
      </c>
      <c r="N2271" s="8">
        <f>ROUND(INDEX([1]Calculation!S:S,ROW()),0)</f>
        <v>0</v>
      </c>
      <c r="O2271" s="8">
        <f>ROUND(INDEX([1]Calculation!T:T,ROW()),0)</f>
        <v>0</v>
      </c>
      <c r="P2271" s="8">
        <f>INDEX([1]Calculation!CB:CB,ROW())</f>
        <v>0</v>
      </c>
    </row>
    <row r="2272" spans="1:16">
      <c r="A2272">
        <f>INDEX([1]Calculation!$F:$F,ROW())</f>
        <v>0</v>
      </c>
      <c r="B2272">
        <f>INDEX([1]Calculation!$D:$D,ROW())</f>
        <v>0</v>
      </c>
      <c r="C2272" t="str">
        <f>IF(INDEX([1]Calculation!$G:$G,ROW())=0,"-",INDEX([1]Calculation!$G:$G,ROW()))</f>
        <v>-</v>
      </c>
      <c r="D2272" t="str">
        <f>INDEX([1]Calculation!$J:$J,ROW())&amp;"  "&amp;INDEX([1]Calculation!$K:$K,ROW())</f>
        <v xml:space="preserve">  </v>
      </c>
      <c r="E2272" s="19">
        <f>INDEX([1]Calculation!$I:$I,ROW())</f>
        <v>0</v>
      </c>
      <c r="F2272" s="12">
        <f>ROUND(INDEX([1]Calculation!AL:AL,ROW()),1)</f>
        <v>0</v>
      </c>
      <c r="G2272" s="8">
        <f>ROUND(INDEX([1]Calculation!L:L,ROW()),0)</f>
        <v>0</v>
      </c>
      <c r="H2272" s="8">
        <f>ROUND(INDEX([1]Calculation!M:M,ROW()),0)</f>
        <v>0</v>
      </c>
      <c r="I2272" s="8">
        <f>ROUND(INDEX([1]Calculation!N:N,ROW()),0)</f>
        <v>0</v>
      </c>
      <c r="J2272" s="8">
        <f>ROUND(INDEX([1]Calculation!O:O,ROW()),0)</f>
        <v>0</v>
      </c>
      <c r="K2272" s="8">
        <f>ROUND(INDEX([1]Calculation!P:P,ROW()),0)</f>
        <v>0</v>
      </c>
      <c r="L2272" s="8">
        <f>ROUND(INDEX([1]Calculation!Q:Q,ROW()),0)</f>
        <v>0</v>
      </c>
      <c r="M2272" s="8">
        <f>ROUND(INDEX([1]Calculation!R:R,ROW()),0)</f>
        <v>0</v>
      </c>
      <c r="N2272" s="8">
        <f>ROUND(INDEX([1]Calculation!S:S,ROW()),0)</f>
        <v>0</v>
      </c>
      <c r="O2272" s="8">
        <f>ROUND(INDEX([1]Calculation!T:T,ROW()),0)</f>
        <v>0</v>
      </c>
      <c r="P2272" s="8">
        <f>INDEX([1]Calculation!CB:CB,ROW())</f>
        <v>0</v>
      </c>
    </row>
    <row r="2273" spans="1:16">
      <c r="A2273">
        <f>INDEX([1]Calculation!$F:$F,ROW())</f>
        <v>0</v>
      </c>
      <c r="B2273">
        <f>INDEX([1]Calculation!$D:$D,ROW())</f>
        <v>0</v>
      </c>
      <c r="C2273" t="str">
        <f>IF(INDEX([1]Calculation!$G:$G,ROW())=0,"-",INDEX([1]Calculation!$G:$G,ROW()))</f>
        <v>-</v>
      </c>
      <c r="D2273" t="str">
        <f>INDEX([1]Calculation!$J:$J,ROW())&amp;"  "&amp;INDEX([1]Calculation!$K:$K,ROW())</f>
        <v xml:space="preserve">  </v>
      </c>
      <c r="E2273" s="19">
        <f>INDEX([1]Calculation!$I:$I,ROW())</f>
        <v>0</v>
      </c>
      <c r="F2273" s="12">
        <f>ROUND(INDEX([1]Calculation!AL:AL,ROW()),1)</f>
        <v>0</v>
      </c>
      <c r="G2273" s="8">
        <f>ROUND(INDEX([1]Calculation!L:L,ROW()),0)</f>
        <v>0</v>
      </c>
      <c r="H2273" s="8">
        <f>ROUND(INDEX([1]Calculation!M:M,ROW()),0)</f>
        <v>0</v>
      </c>
      <c r="I2273" s="8">
        <f>ROUND(INDEX([1]Calculation!N:N,ROW()),0)</f>
        <v>0</v>
      </c>
      <c r="J2273" s="8">
        <f>ROUND(INDEX([1]Calculation!O:O,ROW()),0)</f>
        <v>0</v>
      </c>
      <c r="K2273" s="8">
        <f>ROUND(INDEX([1]Calculation!P:P,ROW()),0)</f>
        <v>0</v>
      </c>
      <c r="L2273" s="8">
        <f>ROUND(INDEX([1]Calculation!Q:Q,ROW()),0)</f>
        <v>0</v>
      </c>
      <c r="M2273" s="8">
        <f>ROUND(INDEX([1]Calculation!R:R,ROW()),0)</f>
        <v>0</v>
      </c>
      <c r="N2273" s="8">
        <f>ROUND(INDEX([1]Calculation!S:S,ROW()),0)</f>
        <v>0</v>
      </c>
      <c r="O2273" s="8">
        <f>ROUND(INDEX([1]Calculation!T:T,ROW()),0)</f>
        <v>0</v>
      </c>
      <c r="P2273" s="8">
        <f>INDEX([1]Calculation!CB:CB,ROW())</f>
        <v>0</v>
      </c>
    </row>
    <row r="2274" spans="1:16">
      <c r="A2274">
        <f>INDEX([1]Calculation!$F:$F,ROW())</f>
        <v>0</v>
      </c>
      <c r="B2274">
        <f>INDEX([1]Calculation!$D:$D,ROW())</f>
        <v>0</v>
      </c>
      <c r="C2274" t="str">
        <f>IF(INDEX([1]Calculation!$G:$G,ROW())=0,"-",INDEX([1]Calculation!$G:$G,ROW()))</f>
        <v>-</v>
      </c>
      <c r="D2274" t="str">
        <f>INDEX([1]Calculation!$J:$J,ROW())&amp;"  "&amp;INDEX([1]Calculation!$K:$K,ROW())</f>
        <v xml:space="preserve">  </v>
      </c>
      <c r="E2274" s="19">
        <f>INDEX([1]Calculation!$I:$I,ROW())</f>
        <v>0</v>
      </c>
      <c r="F2274" s="12">
        <f>ROUND(INDEX([1]Calculation!AL:AL,ROW()),1)</f>
        <v>0</v>
      </c>
      <c r="G2274" s="8">
        <f>ROUND(INDEX([1]Calculation!L:L,ROW()),0)</f>
        <v>0</v>
      </c>
      <c r="H2274" s="8">
        <f>ROUND(INDEX([1]Calculation!M:M,ROW()),0)</f>
        <v>0</v>
      </c>
      <c r="I2274" s="8">
        <f>ROUND(INDEX([1]Calculation!N:N,ROW()),0)</f>
        <v>0</v>
      </c>
      <c r="J2274" s="8">
        <f>ROUND(INDEX([1]Calculation!O:O,ROW()),0)</f>
        <v>0</v>
      </c>
      <c r="K2274" s="8">
        <f>ROUND(INDEX([1]Calculation!P:P,ROW()),0)</f>
        <v>0</v>
      </c>
      <c r="L2274" s="8">
        <f>ROUND(INDEX([1]Calculation!Q:Q,ROW()),0)</f>
        <v>0</v>
      </c>
      <c r="M2274" s="8">
        <f>ROUND(INDEX([1]Calculation!R:R,ROW()),0)</f>
        <v>0</v>
      </c>
      <c r="N2274" s="8">
        <f>ROUND(INDEX([1]Calculation!S:S,ROW()),0)</f>
        <v>0</v>
      </c>
      <c r="O2274" s="8">
        <f>ROUND(INDEX([1]Calculation!T:T,ROW()),0)</f>
        <v>0</v>
      </c>
      <c r="P2274" s="8">
        <f>INDEX([1]Calculation!CB:CB,ROW())</f>
        <v>0</v>
      </c>
    </row>
    <row r="2275" spans="1:16">
      <c r="A2275">
        <f>INDEX([1]Calculation!$F:$F,ROW())</f>
        <v>0</v>
      </c>
      <c r="B2275">
        <f>INDEX([1]Calculation!$D:$D,ROW())</f>
        <v>0</v>
      </c>
      <c r="C2275" t="str">
        <f>IF(INDEX([1]Calculation!$G:$G,ROW())=0,"-",INDEX([1]Calculation!$G:$G,ROW()))</f>
        <v>-</v>
      </c>
      <c r="D2275" t="str">
        <f>INDEX([1]Calculation!$J:$J,ROW())&amp;"  "&amp;INDEX([1]Calculation!$K:$K,ROW())</f>
        <v xml:space="preserve">  </v>
      </c>
      <c r="E2275" s="19">
        <f>INDEX([1]Calculation!$I:$I,ROW())</f>
        <v>0</v>
      </c>
      <c r="F2275" s="12">
        <f>ROUND(INDEX([1]Calculation!AL:AL,ROW()),1)</f>
        <v>0</v>
      </c>
      <c r="G2275" s="8">
        <f>ROUND(INDEX([1]Calculation!L:L,ROW()),0)</f>
        <v>0</v>
      </c>
      <c r="H2275" s="8">
        <f>ROUND(INDEX([1]Calculation!M:M,ROW()),0)</f>
        <v>0</v>
      </c>
      <c r="I2275" s="8">
        <f>ROUND(INDEX([1]Calculation!N:N,ROW()),0)</f>
        <v>0</v>
      </c>
      <c r="J2275" s="8">
        <f>ROUND(INDEX([1]Calculation!O:O,ROW()),0)</f>
        <v>0</v>
      </c>
      <c r="K2275" s="8">
        <f>ROUND(INDEX([1]Calculation!P:P,ROW()),0)</f>
        <v>0</v>
      </c>
      <c r="L2275" s="8">
        <f>ROUND(INDEX([1]Calculation!Q:Q,ROW()),0)</f>
        <v>0</v>
      </c>
      <c r="M2275" s="8">
        <f>ROUND(INDEX([1]Calculation!R:R,ROW()),0)</f>
        <v>0</v>
      </c>
      <c r="N2275" s="8">
        <f>ROUND(INDEX([1]Calculation!S:S,ROW()),0)</f>
        <v>0</v>
      </c>
      <c r="O2275" s="8">
        <f>ROUND(INDEX([1]Calculation!T:T,ROW()),0)</f>
        <v>0</v>
      </c>
      <c r="P2275" s="8">
        <f>INDEX([1]Calculation!CB:CB,ROW())</f>
        <v>0</v>
      </c>
    </row>
    <row r="2276" spans="1:16">
      <c r="A2276">
        <f>INDEX([1]Calculation!$F:$F,ROW())</f>
        <v>0</v>
      </c>
      <c r="B2276">
        <f>INDEX([1]Calculation!$D:$D,ROW())</f>
        <v>0</v>
      </c>
      <c r="C2276" t="str">
        <f>IF(INDEX([1]Calculation!$G:$G,ROW())=0,"-",INDEX([1]Calculation!$G:$G,ROW()))</f>
        <v>-</v>
      </c>
      <c r="D2276" t="str">
        <f>INDEX([1]Calculation!$J:$J,ROW())&amp;"  "&amp;INDEX([1]Calculation!$K:$K,ROW())</f>
        <v xml:space="preserve">  </v>
      </c>
      <c r="E2276" s="19">
        <f>INDEX([1]Calculation!$I:$I,ROW())</f>
        <v>0</v>
      </c>
      <c r="F2276" s="12">
        <f>ROUND(INDEX([1]Calculation!AL:AL,ROW()),1)</f>
        <v>0</v>
      </c>
      <c r="G2276" s="8">
        <f>ROUND(INDEX([1]Calculation!L:L,ROW()),0)</f>
        <v>0</v>
      </c>
      <c r="H2276" s="8">
        <f>ROUND(INDEX([1]Calculation!M:M,ROW()),0)</f>
        <v>0</v>
      </c>
      <c r="I2276" s="8">
        <f>ROUND(INDEX([1]Calculation!N:N,ROW()),0)</f>
        <v>0</v>
      </c>
      <c r="J2276" s="8">
        <f>ROUND(INDEX([1]Calculation!O:O,ROW()),0)</f>
        <v>0</v>
      </c>
      <c r="K2276" s="8">
        <f>ROUND(INDEX([1]Calculation!P:P,ROW()),0)</f>
        <v>0</v>
      </c>
      <c r="L2276" s="8">
        <f>ROUND(INDEX([1]Calculation!Q:Q,ROW()),0)</f>
        <v>0</v>
      </c>
      <c r="M2276" s="8">
        <f>ROUND(INDEX([1]Calculation!R:R,ROW()),0)</f>
        <v>0</v>
      </c>
      <c r="N2276" s="8">
        <f>ROUND(INDEX([1]Calculation!S:S,ROW()),0)</f>
        <v>0</v>
      </c>
      <c r="O2276" s="8">
        <f>ROUND(INDEX([1]Calculation!T:T,ROW()),0)</f>
        <v>0</v>
      </c>
      <c r="P2276" s="8">
        <f>INDEX([1]Calculation!CB:CB,ROW())</f>
        <v>0</v>
      </c>
    </row>
    <row r="2277" spans="1:16">
      <c r="A2277">
        <f>INDEX([1]Calculation!$F:$F,ROW())</f>
        <v>0</v>
      </c>
      <c r="B2277">
        <f>INDEX([1]Calculation!$D:$D,ROW())</f>
        <v>0</v>
      </c>
      <c r="C2277" t="str">
        <f>IF(INDEX([1]Calculation!$G:$G,ROW())=0,"-",INDEX([1]Calculation!$G:$G,ROW()))</f>
        <v>-</v>
      </c>
      <c r="D2277" t="str">
        <f>INDEX([1]Calculation!$J:$J,ROW())&amp;"  "&amp;INDEX([1]Calculation!$K:$K,ROW())</f>
        <v xml:space="preserve">  </v>
      </c>
      <c r="E2277" s="19">
        <f>INDEX([1]Calculation!$I:$I,ROW())</f>
        <v>0</v>
      </c>
      <c r="F2277" s="12">
        <f>ROUND(INDEX([1]Calculation!AL:AL,ROW()),1)</f>
        <v>0</v>
      </c>
      <c r="G2277" s="8">
        <f>ROUND(INDEX([1]Calculation!L:L,ROW()),0)</f>
        <v>0</v>
      </c>
      <c r="H2277" s="8">
        <f>ROUND(INDEX([1]Calculation!M:M,ROW()),0)</f>
        <v>0</v>
      </c>
      <c r="I2277" s="8">
        <f>ROUND(INDEX([1]Calculation!N:N,ROW()),0)</f>
        <v>0</v>
      </c>
      <c r="J2277" s="8">
        <f>ROUND(INDEX([1]Calculation!O:O,ROW()),0)</f>
        <v>0</v>
      </c>
      <c r="K2277" s="8">
        <f>ROUND(INDEX([1]Calculation!P:P,ROW()),0)</f>
        <v>0</v>
      </c>
      <c r="L2277" s="8">
        <f>ROUND(INDEX([1]Calculation!Q:Q,ROW()),0)</f>
        <v>0</v>
      </c>
      <c r="M2277" s="8">
        <f>ROUND(INDEX([1]Calculation!R:R,ROW()),0)</f>
        <v>0</v>
      </c>
      <c r="N2277" s="8">
        <f>ROUND(INDEX([1]Calculation!S:S,ROW()),0)</f>
        <v>0</v>
      </c>
      <c r="O2277" s="8">
        <f>ROUND(INDEX([1]Calculation!T:T,ROW()),0)</f>
        <v>0</v>
      </c>
      <c r="P2277" s="8">
        <f>INDEX([1]Calculation!CB:CB,ROW())</f>
        <v>0</v>
      </c>
    </row>
    <row r="2278" spans="1:16">
      <c r="A2278">
        <f>INDEX([1]Calculation!$F:$F,ROW())</f>
        <v>0</v>
      </c>
      <c r="B2278">
        <f>INDEX([1]Calculation!$D:$D,ROW())</f>
        <v>0</v>
      </c>
      <c r="C2278" t="str">
        <f>IF(INDEX([1]Calculation!$G:$G,ROW())=0,"-",INDEX([1]Calculation!$G:$G,ROW()))</f>
        <v>-</v>
      </c>
      <c r="D2278" t="str">
        <f>INDEX([1]Calculation!$J:$J,ROW())&amp;"  "&amp;INDEX([1]Calculation!$K:$K,ROW())</f>
        <v xml:space="preserve">  </v>
      </c>
      <c r="E2278" s="19">
        <f>INDEX([1]Calculation!$I:$I,ROW())</f>
        <v>0</v>
      </c>
      <c r="F2278" s="12">
        <f>ROUND(INDEX([1]Calculation!AL:AL,ROW()),1)</f>
        <v>0</v>
      </c>
      <c r="G2278" s="8">
        <f>ROUND(INDEX([1]Calculation!L:L,ROW()),0)</f>
        <v>0</v>
      </c>
      <c r="H2278" s="8">
        <f>ROUND(INDEX([1]Calculation!M:M,ROW()),0)</f>
        <v>0</v>
      </c>
      <c r="I2278" s="8">
        <f>ROUND(INDEX([1]Calculation!N:N,ROW()),0)</f>
        <v>0</v>
      </c>
      <c r="J2278" s="8">
        <f>ROUND(INDEX([1]Calculation!O:O,ROW()),0)</f>
        <v>0</v>
      </c>
      <c r="K2278" s="8">
        <f>ROUND(INDEX([1]Calculation!P:P,ROW()),0)</f>
        <v>0</v>
      </c>
      <c r="L2278" s="8">
        <f>ROUND(INDEX([1]Calculation!Q:Q,ROW()),0)</f>
        <v>0</v>
      </c>
      <c r="M2278" s="8">
        <f>ROUND(INDEX([1]Calculation!R:R,ROW()),0)</f>
        <v>0</v>
      </c>
      <c r="N2278" s="8">
        <f>ROUND(INDEX([1]Calculation!S:S,ROW()),0)</f>
        <v>0</v>
      </c>
      <c r="O2278" s="8">
        <f>ROUND(INDEX([1]Calculation!T:T,ROW()),0)</f>
        <v>0</v>
      </c>
      <c r="P2278" s="8">
        <f>INDEX([1]Calculation!CB:CB,ROW())</f>
        <v>0</v>
      </c>
    </row>
    <row r="2279" spans="1:16">
      <c r="A2279">
        <f>INDEX([1]Calculation!$F:$F,ROW())</f>
        <v>0</v>
      </c>
      <c r="B2279">
        <f>INDEX([1]Calculation!$D:$D,ROW())</f>
        <v>0</v>
      </c>
      <c r="C2279" t="str">
        <f>IF(INDEX([1]Calculation!$G:$G,ROW())=0,"-",INDEX([1]Calculation!$G:$G,ROW()))</f>
        <v>-</v>
      </c>
      <c r="D2279" t="str">
        <f>INDEX([1]Calculation!$J:$J,ROW())&amp;"  "&amp;INDEX([1]Calculation!$K:$K,ROW())</f>
        <v xml:space="preserve">  </v>
      </c>
      <c r="E2279" s="19">
        <f>INDEX([1]Calculation!$I:$I,ROW())</f>
        <v>0</v>
      </c>
      <c r="F2279" s="12">
        <f>ROUND(INDEX([1]Calculation!AL:AL,ROW()),1)</f>
        <v>0</v>
      </c>
      <c r="G2279" s="8">
        <f>ROUND(INDEX([1]Calculation!L:L,ROW()),0)</f>
        <v>0</v>
      </c>
      <c r="H2279" s="8">
        <f>ROUND(INDEX([1]Calculation!M:M,ROW()),0)</f>
        <v>0</v>
      </c>
      <c r="I2279" s="8">
        <f>ROUND(INDEX([1]Calculation!N:N,ROW()),0)</f>
        <v>0</v>
      </c>
      <c r="J2279" s="8">
        <f>ROUND(INDEX([1]Calculation!O:O,ROW()),0)</f>
        <v>0</v>
      </c>
      <c r="K2279" s="8">
        <f>ROUND(INDEX([1]Calculation!P:P,ROW()),0)</f>
        <v>0</v>
      </c>
      <c r="L2279" s="8">
        <f>ROUND(INDEX([1]Calculation!Q:Q,ROW()),0)</f>
        <v>0</v>
      </c>
      <c r="M2279" s="8">
        <f>ROUND(INDEX([1]Calculation!R:R,ROW()),0)</f>
        <v>0</v>
      </c>
      <c r="N2279" s="8">
        <f>ROUND(INDEX([1]Calculation!S:S,ROW()),0)</f>
        <v>0</v>
      </c>
      <c r="O2279" s="8">
        <f>ROUND(INDEX([1]Calculation!T:T,ROW()),0)</f>
        <v>0</v>
      </c>
      <c r="P2279" s="8">
        <f>INDEX([1]Calculation!CB:CB,ROW())</f>
        <v>0</v>
      </c>
    </row>
    <row r="2280" spans="1:16">
      <c r="A2280">
        <f>INDEX([1]Calculation!$F:$F,ROW())</f>
        <v>0</v>
      </c>
      <c r="B2280">
        <f>INDEX([1]Calculation!$D:$D,ROW())</f>
        <v>0</v>
      </c>
      <c r="C2280" t="str">
        <f>IF(INDEX([1]Calculation!$G:$G,ROW())=0,"-",INDEX([1]Calculation!$G:$G,ROW()))</f>
        <v>-</v>
      </c>
      <c r="D2280" t="str">
        <f>INDEX([1]Calculation!$J:$J,ROW())&amp;"  "&amp;INDEX([1]Calculation!$K:$K,ROW())</f>
        <v xml:space="preserve">  </v>
      </c>
      <c r="E2280" s="19">
        <f>INDEX([1]Calculation!$I:$I,ROW())</f>
        <v>0</v>
      </c>
      <c r="F2280" s="12">
        <f>ROUND(INDEX([1]Calculation!AL:AL,ROW()),1)</f>
        <v>0</v>
      </c>
      <c r="G2280" s="8">
        <f>ROUND(INDEX([1]Calculation!L:L,ROW()),0)</f>
        <v>0</v>
      </c>
      <c r="H2280" s="8">
        <f>ROUND(INDEX([1]Calculation!M:M,ROW()),0)</f>
        <v>0</v>
      </c>
      <c r="I2280" s="8">
        <f>ROUND(INDEX([1]Calculation!N:N,ROW()),0)</f>
        <v>0</v>
      </c>
      <c r="J2280" s="8">
        <f>ROUND(INDEX([1]Calculation!O:O,ROW()),0)</f>
        <v>0</v>
      </c>
      <c r="K2280" s="8">
        <f>ROUND(INDEX([1]Calculation!P:P,ROW()),0)</f>
        <v>0</v>
      </c>
      <c r="L2280" s="8">
        <f>ROUND(INDEX([1]Calculation!Q:Q,ROW()),0)</f>
        <v>0</v>
      </c>
      <c r="M2280" s="8">
        <f>ROUND(INDEX([1]Calculation!R:R,ROW()),0)</f>
        <v>0</v>
      </c>
      <c r="N2280" s="8">
        <f>ROUND(INDEX([1]Calculation!S:S,ROW()),0)</f>
        <v>0</v>
      </c>
      <c r="O2280" s="8">
        <f>ROUND(INDEX([1]Calculation!T:T,ROW()),0)</f>
        <v>0</v>
      </c>
      <c r="P2280" s="8">
        <f>INDEX([1]Calculation!CB:CB,ROW())</f>
        <v>0</v>
      </c>
    </row>
    <row r="2281" spans="1:16">
      <c r="A2281">
        <f>INDEX([1]Calculation!$F:$F,ROW())</f>
        <v>0</v>
      </c>
      <c r="B2281">
        <f>INDEX([1]Calculation!$D:$D,ROW())</f>
        <v>0</v>
      </c>
      <c r="C2281" t="str">
        <f>IF(INDEX([1]Calculation!$G:$G,ROW())=0,"-",INDEX([1]Calculation!$G:$G,ROW()))</f>
        <v>-</v>
      </c>
      <c r="D2281" t="str">
        <f>INDEX([1]Calculation!$J:$J,ROW())&amp;"  "&amp;INDEX([1]Calculation!$K:$K,ROW())</f>
        <v xml:space="preserve">  </v>
      </c>
      <c r="E2281" s="19">
        <f>INDEX([1]Calculation!$I:$I,ROW())</f>
        <v>0</v>
      </c>
      <c r="F2281" s="12">
        <f>ROUND(INDEX([1]Calculation!AL:AL,ROW()),1)</f>
        <v>0</v>
      </c>
      <c r="G2281" s="8">
        <f>ROUND(INDEX([1]Calculation!L:L,ROW()),0)</f>
        <v>0</v>
      </c>
      <c r="H2281" s="8">
        <f>ROUND(INDEX([1]Calculation!M:M,ROW()),0)</f>
        <v>0</v>
      </c>
      <c r="I2281" s="8">
        <f>ROUND(INDEX([1]Calculation!N:N,ROW()),0)</f>
        <v>0</v>
      </c>
      <c r="J2281" s="8">
        <f>ROUND(INDEX([1]Calculation!O:O,ROW()),0)</f>
        <v>0</v>
      </c>
      <c r="K2281" s="8">
        <f>ROUND(INDEX([1]Calculation!P:P,ROW()),0)</f>
        <v>0</v>
      </c>
      <c r="L2281" s="8">
        <f>ROUND(INDEX([1]Calculation!Q:Q,ROW()),0)</f>
        <v>0</v>
      </c>
      <c r="M2281" s="8">
        <f>ROUND(INDEX([1]Calculation!R:R,ROW()),0)</f>
        <v>0</v>
      </c>
      <c r="N2281" s="8">
        <f>ROUND(INDEX([1]Calculation!S:S,ROW()),0)</f>
        <v>0</v>
      </c>
      <c r="O2281" s="8">
        <f>ROUND(INDEX([1]Calculation!T:T,ROW()),0)</f>
        <v>0</v>
      </c>
      <c r="P2281" s="8">
        <f>INDEX([1]Calculation!CB:CB,ROW())</f>
        <v>0</v>
      </c>
    </row>
    <row r="2282" spans="1:16">
      <c r="A2282">
        <f>INDEX([1]Calculation!$F:$F,ROW())</f>
        <v>0</v>
      </c>
      <c r="B2282">
        <f>INDEX([1]Calculation!$D:$D,ROW())</f>
        <v>0</v>
      </c>
      <c r="C2282" t="str">
        <f>IF(INDEX([1]Calculation!$G:$G,ROW())=0,"-",INDEX([1]Calculation!$G:$G,ROW()))</f>
        <v>-</v>
      </c>
      <c r="D2282" t="str">
        <f>INDEX([1]Calculation!$J:$J,ROW())&amp;"  "&amp;INDEX([1]Calculation!$K:$K,ROW())</f>
        <v xml:space="preserve">  </v>
      </c>
      <c r="E2282" s="19">
        <f>INDEX([1]Calculation!$I:$I,ROW())</f>
        <v>0</v>
      </c>
      <c r="F2282" s="12">
        <f>ROUND(INDEX([1]Calculation!AL:AL,ROW()),1)</f>
        <v>0</v>
      </c>
      <c r="G2282" s="8">
        <f>ROUND(INDEX([1]Calculation!L:L,ROW()),0)</f>
        <v>0</v>
      </c>
      <c r="H2282" s="8">
        <f>ROUND(INDEX([1]Calculation!M:M,ROW()),0)</f>
        <v>0</v>
      </c>
      <c r="I2282" s="8">
        <f>ROUND(INDEX([1]Calculation!N:N,ROW()),0)</f>
        <v>0</v>
      </c>
      <c r="J2282" s="8">
        <f>ROUND(INDEX([1]Calculation!O:O,ROW()),0)</f>
        <v>0</v>
      </c>
      <c r="K2282" s="8">
        <f>ROUND(INDEX([1]Calculation!P:P,ROW()),0)</f>
        <v>0</v>
      </c>
      <c r="L2282" s="8">
        <f>ROUND(INDEX([1]Calculation!Q:Q,ROW()),0)</f>
        <v>0</v>
      </c>
      <c r="M2282" s="8">
        <f>ROUND(INDEX([1]Calculation!R:R,ROW()),0)</f>
        <v>0</v>
      </c>
      <c r="N2282" s="8">
        <f>ROUND(INDEX([1]Calculation!S:S,ROW()),0)</f>
        <v>0</v>
      </c>
      <c r="O2282" s="8">
        <f>ROUND(INDEX([1]Calculation!T:T,ROW()),0)</f>
        <v>0</v>
      </c>
      <c r="P2282" s="8">
        <f>INDEX([1]Calculation!CB:CB,ROW())</f>
        <v>0</v>
      </c>
    </row>
    <row r="2283" spans="1:16">
      <c r="A2283">
        <f>INDEX([1]Calculation!$F:$F,ROW())</f>
        <v>0</v>
      </c>
      <c r="B2283">
        <f>INDEX([1]Calculation!$D:$D,ROW())</f>
        <v>0</v>
      </c>
      <c r="C2283" t="str">
        <f>IF(INDEX([1]Calculation!$G:$G,ROW())=0,"-",INDEX([1]Calculation!$G:$G,ROW()))</f>
        <v>-</v>
      </c>
      <c r="D2283" t="str">
        <f>INDEX([1]Calculation!$J:$J,ROW())&amp;"  "&amp;INDEX([1]Calculation!$K:$K,ROW())</f>
        <v xml:space="preserve">  </v>
      </c>
      <c r="E2283" s="19">
        <f>INDEX([1]Calculation!$I:$I,ROW())</f>
        <v>0</v>
      </c>
      <c r="F2283" s="12">
        <f>ROUND(INDEX([1]Calculation!AL:AL,ROW()),1)</f>
        <v>0</v>
      </c>
      <c r="G2283" s="8">
        <f>ROUND(INDEX([1]Calculation!L:L,ROW()),0)</f>
        <v>0</v>
      </c>
      <c r="H2283" s="8">
        <f>ROUND(INDEX([1]Calculation!M:M,ROW()),0)</f>
        <v>0</v>
      </c>
      <c r="I2283" s="8">
        <f>ROUND(INDEX([1]Calculation!N:N,ROW()),0)</f>
        <v>0</v>
      </c>
      <c r="J2283" s="8">
        <f>ROUND(INDEX([1]Calculation!O:O,ROW()),0)</f>
        <v>0</v>
      </c>
      <c r="K2283" s="8">
        <f>ROUND(INDEX([1]Calculation!P:P,ROW()),0)</f>
        <v>0</v>
      </c>
      <c r="L2283" s="8">
        <f>ROUND(INDEX([1]Calculation!Q:Q,ROW()),0)</f>
        <v>0</v>
      </c>
      <c r="M2283" s="8">
        <f>ROUND(INDEX([1]Calculation!R:R,ROW()),0)</f>
        <v>0</v>
      </c>
      <c r="N2283" s="8">
        <f>ROUND(INDEX([1]Calculation!S:S,ROW()),0)</f>
        <v>0</v>
      </c>
      <c r="O2283" s="8">
        <f>ROUND(INDEX([1]Calculation!T:T,ROW()),0)</f>
        <v>0</v>
      </c>
      <c r="P2283" s="8">
        <f>INDEX([1]Calculation!CB:CB,ROW())</f>
        <v>0</v>
      </c>
    </row>
    <row r="2284" spans="1:16">
      <c r="A2284">
        <f>INDEX([1]Calculation!$F:$F,ROW())</f>
        <v>0</v>
      </c>
      <c r="B2284">
        <f>INDEX([1]Calculation!$D:$D,ROW())</f>
        <v>0</v>
      </c>
      <c r="C2284" t="str">
        <f>IF(INDEX([1]Calculation!$G:$G,ROW())=0,"-",INDEX([1]Calculation!$G:$G,ROW()))</f>
        <v>-</v>
      </c>
      <c r="D2284" t="str">
        <f>INDEX([1]Calculation!$J:$J,ROW())&amp;"  "&amp;INDEX([1]Calculation!$K:$K,ROW())</f>
        <v xml:space="preserve">  </v>
      </c>
      <c r="E2284" s="19">
        <f>INDEX([1]Calculation!$I:$I,ROW())</f>
        <v>0</v>
      </c>
      <c r="F2284" s="12">
        <f>ROUND(INDEX([1]Calculation!AL:AL,ROW()),1)</f>
        <v>0</v>
      </c>
      <c r="G2284" s="8">
        <f>ROUND(INDEX([1]Calculation!L:L,ROW()),0)</f>
        <v>0</v>
      </c>
      <c r="H2284" s="8">
        <f>ROUND(INDEX([1]Calculation!M:M,ROW()),0)</f>
        <v>0</v>
      </c>
      <c r="I2284" s="8">
        <f>ROUND(INDEX([1]Calculation!N:N,ROW()),0)</f>
        <v>0</v>
      </c>
      <c r="J2284" s="8">
        <f>ROUND(INDEX([1]Calculation!O:O,ROW()),0)</f>
        <v>0</v>
      </c>
      <c r="K2284" s="8">
        <f>ROUND(INDEX([1]Calculation!P:P,ROW()),0)</f>
        <v>0</v>
      </c>
      <c r="L2284" s="8">
        <f>ROUND(INDEX([1]Calculation!Q:Q,ROW()),0)</f>
        <v>0</v>
      </c>
      <c r="M2284" s="8">
        <f>ROUND(INDEX([1]Calculation!R:R,ROW()),0)</f>
        <v>0</v>
      </c>
      <c r="N2284" s="8">
        <f>ROUND(INDEX([1]Calculation!S:S,ROW()),0)</f>
        <v>0</v>
      </c>
      <c r="O2284" s="8">
        <f>ROUND(INDEX([1]Calculation!T:T,ROW()),0)</f>
        <v>0</v>
      </c>
      <c r="P2284" s="8">
        <f>INDEX([1]Calculation!CB:CB,ROW())</f>
        <v>0</v>
      </c>
    </row>
    <row r="2285" spans="1:16">
      <c r="A2285">
        <f>INDEX([1]Calculation!$F:$F,ROW())</f>
        <v>0</v>
      </c>
      <c r="B2285">
        <f>INDEX([1]Calculation!$D:$D,ROW())</f>
        <v>0</v>
      </c>
      <c r="C2285" t="str">
        <f>IF(INDEX([1]Calculation!$G:$G,ROW())=0,"-",INDEX([1]Calculation!$G:$G,ROW()))</f>
        <v>-</v>
      </c>
      <c r="D2285" t="str">
        <f>INDEX([1]Calculation!$J:$J,ROW())&amp;"  "&amp;INDEX([1]Calculation!$K:$K,ROW())</f>
        <v xml:space="preserve">  </v>
      </c>
      <c r="E2285" s="19">
        <f>INDEX([1]Calculation!$I:$I,ROW())</f>
        <v>0</v>
      </c>
      <c r="F2285" s="12">
        <f>ROUND(INDEX([1]Calculation!AL:AL,ROW()),1)</f>
        <v>0</v>
      </c>
      <c r="G2285" s="8">
        <f>ROUND(INDEX([1]Calculation!L:L,ROW()),0)</f>
        <v>0</v>
      </c>
      <c r="H2285" s="8">
        <f>ROUND(INDEX([1]Calculation!M:M,ROW()),0)</f>
        <v>0</v>
      </c>
      <c r="I2285" s="8">
        <f>ROUND(INDEX([1]Calculation!N:N,ROW()),0)</f>
        <v>0</v>
      </c>
      <c r="J2285" s="8">
        <f>ROUND(INDEX([1]Calculation!O:O,ROW()),0)</f>
        <v>0</v>
      </c>
      <c r="K2285" s="8">
        <f>ROUND(INDEX([1]Calculation!P:P,ROW()),0)</f>
        <v>0</v>
      </c>
      <c r="L2285" s="8">
        <f>ROUND(INDEX([1]Calculation!Q:Q,ROW()),0)</f>
        <v>0</v>
      </c>
      <c r="M2285" s="8">
        <f>ROUND(INDEX([1]Calculation!R:R,ROW()),0)</f>
        <v>0</v>
      </c>
      <c r="N2285" s="8">
        <f>ROUND(INDEX([1]Calculation!S:S,ROW()),0)</f>
        <v>0</v>
      </c>
      <c r="O2285" s="8">
        <f>ROUND(INDEX([1]Calculation!T:T,ROW()),0)</f>
        <v>0</v>
      </c>
      <c r="P2285" s="8">
        <f>INDEX([1]Calculation!CB:CB,ROW())</f>
        <v>0</v>
      </c>
    </row>
    <row r="2286" spans="1:16">
      <c r="A2286">
        <f>INDEX([1]Calculation!$F:$F,ROW())</f>
        <v>0</v>
      </c>
      <c r="B2286">
        <f>INDEX([1]Calculation!$D:$D,ROW())</f>
        <v>0</v>
      </c>
      <c r="C2286" t="str">
        <f>IF(INDEX([1]Calculation!$G:$G,ROW())=0,"-",INDEX([1]Calculation!$G:$G,ROW()))</f>
        <v>-</v>
      </c>
      <c r="D2286" t="str">
        <f>INDEX([1]Calculation!$J:$J,ROW())&amp;"  "&amp;INDEX([1]Calculation!$K:$K,ROW())</f>
        <v xml:space="preserve">  </v>
      </c>
      <c r="E2286" s="19">
        <f>INDEX([1]Calculation!$I:$I,ROW())</f>
        <v>0</v>
      </c>
      <c r="F2286" s="12">
        <f>ROUND(INDEX([1]Calculation!AL:AL,ROW()),1)</f>
        <v>0</v>
      </c>
      <c r="G2286" s="8">
        <f>ROUND(INDEX([1]Calculation!L:L,ROW()),0)</f>
        <v>0</v>
      </c>
      <c r="H2286" s="8">
        <f>ROUND(INDEX([1]Calculation!M:M,ROW()),0)</f>
        <v>0</v>
      </c>
      <c r="I2286" s="8">
        <f>ROUND(INDEX([1]Calculation!N:N,ROW()),0)</f>
        <v>0</v>
      </c>
      <c r="J2286" s="8">
        <f>ROUND(INDEX([1]Calculation!O:O,ROW()),0)</f>
        <v>0</v>
      </c>
      <c r="K2286" s="8">
        <f>ROUND(INDEX([1]Calculation!P:P,ROW()),0)</f>
        <v>0</v>
      </c>
      <c r="L2286" s="8">
        <f>ROUND(INDEX([1]Calculation!Q:Q,ROW()),0)</f>
        <v>0</v>
      </c>
      <c r="M2286" s="8">
        <f>ROUND(INDEX([1]Calculation!R:R,ROW()),0)</f>
        <v>0</v>
      </c>
      <c r="N2286" s="8">
        <f>ROUND(INDEX([1]Calculation!S:S,ROW()),0)</f>
        <v>0</v>
      </c>
      <c r="O2286" s="8">
        <f>ROUND(INDEX([1]Calculation!T:T,ROW()),0)</f>
        <v>0</v>
      </c>
      <c r="P2286" s="8">
        <f>INDEX([1]Calculation!CB:CB,ROW())</f>
        <v>0</v>
      </c>
    </row>
    <row r="2287" spans="1:16">
      <c r="A2287">
        <f>INDEX([1]Calculation!$F:$F,ROW())</f>
        <v>0</v>
      </c>
      <c r="B2287">
        <f>INDEX([1]Calculation!$D:$D,ROW())</f>
        <v>0</v>
      </c>
      <c r="C2287" t="str">
        <f>IF(INDEX([1]Calculation!$G:$G,ROW())=0,"-",INDEX([1]Calculation!$G:$G,ROW()))</f>
        <v>-</v>
      </c>
      <c r="D2287" t="str">
        <f>INDEX([1]Calculation!$J:$J,ROW())&amp;"  "&amp;INDEX([1]Calculation!$K:$K,ROW())</f>
        <v xml:space="preserve">  </v>
      </c>
      <c r="E2287" s="19">
        <f>INDEX([1]Calculation!$I:$I,ROW())</f>
        <v>0</v>
      </c>
      <c r="F2287" s="12">
        <f>ROUND(INDEX([1]Calculation!AL:AL,ROW()),1)</f>
        <v>0</v>
      </c>
      <c r="G2287" s="8">
        <f>ROUND(INDEX([1]Calculation!L:L,ROW()),0)</f>
        <v>0</v>
      </c>
      <c r="H2287" s="8">
        <f>ROUND(INDEX([1]Calculation!M:M,ROW()),0)</f>
        <v>0</v>
      </c>
      <c r="I2287" s="8">
        <f>ROUND(INDEX([1]Calculation!N:N,ROW()),0)</f>
        <v>0</v>
      </c>
      <c r="J2287" s="8">
        <f>ROUND(INDEX([1]Calculation!O:O,ROW()),0)</f>
        <v>0</v>
      </c>
      <c r="K2287" s="8">
        <f>ROUND(INDEX([1]Calculation!P:P,ROW()),0)</f>
        <v>0</v>
      </c>
      <c r="L2287" s="8">
        <f>ROUND(INDEX([1]Calculation!Q:Q,ROW()),0)</f>
        <v>0</v>
      </c>
      <c r="M2287" s="8">
        <f>ROUND(INDEX([1]Calculation!R:R,ROW()),0)</f>
        <v>0</v>
      </c>
      <c r="N2287" s="8">
        <f>ROUND(INDEX([1]Calculation!S:S,ROW()),0)</f>
        <v>0</v>
      </c>
      <c r="O2287" s="8">
        <f>ROUND(INDEX([1]Calculation!T:T,ROW()),0)</f>
        <v>0</v>
      </c>
      <c r="P2287" s="8">
        <f>INDEX([1]Calculation!CB:CB,ROW())</f>
        <v>0</v>
      </c>
    </row>
    <row r="2288" spans="1:16">
      <c r="A2288">
        <f>INDEX([1]Calculation!$F:$F,ROW())</f>
        <v>0</v>
      </c>
      <c r="B2288">
        <f>INDEX([1]Calculation!$D:$D,ROW())</f>
        <v>0</v>
      </c>
      <c r="C2288" t="str">
        <f>IF(INDEX([1]Calculation!$G:$G,ROW())=0,"-",INDEX([1]Calculation!$G:$G,ROW()))</f>
        <v>-</v>
      </c>
      <c r="D2288" t="str">
        <f>INDEX([1]Calculation!$J:$J,ROW())&amp;"  "&amp;INDEX([1]Calculation!$K:$K,ROW())</f>
        <v xml:space="preserve">  </v>
      </c>
      <c r="E2288" s="19">
        <f>INDEX([1]Calculation!$I:$I,ROW())</f>
        <v>0</v>
      </c>
      <c r="F2288" s="12">
        <f>ROUND(INDEX([1]Calculation!AL:AL,ROW()),1)</f>
        <v>0</v>
      </c>
      <c r="G2288" s="8">
        <f>ROUND(INDEX([1]Calculation!L:L,ROW()),0)</f>
        <v>0</v>
      </c>
      <c r="H2288" s="8">
        <f>ROUND(INDEX([1]Calculation!M:M,ROW()),0)</f>
        <v>0</v>
      </c>
      <c r="I2288" s="8">
        <f>ROUND(INDEX([1]Calculation!N:N,ROW()),0)</f>
        <v>0</v>
      </c>
      <c r="J2288" s="8">
        <f>ROUND(INDEX([1]Calculation!O:O,ROW()),0)</f>
        <v>0</v>
      </c>
      <c r="K2288" s="8">
        <f>ROUND(INDEX([1]Calculation!P:P,ROW()),0)</f>
        <v>0</v>
      </c>
      <c r="L2288" s="8">
        <f>ROUND(INDEX([1]Calculation!Q:Q,ROW()),0)</f>
        <v>0</v>
      </c>
      <c r="M2288" s="8">
        <f>ROUND(INDEX([1]Calculation!R:R,ROW()),0)</f>
        <v>0</v>
      </c>
      <c r="N2288" s="8">
        <f>ROUND(INDEX([1]Calculation!S:S,ROW()),0)</f>
        <v>0</v>
      </c>
      <c r="O2288" s="8">
        <f>ROUND(INDEX([1]Calculation!T:T,ROW()),0)</f>
        <v>0</v>
      </c>
      <c r="P2288" s="8">
        <f>INDEX([1]Calculation!CB:CB,ROW())</f>
        <v>0</v>
      </c>
    </row>
    <row r="2289" spans="1:16">
      <c r="A2289">
        <f>INDEX([1]Calculation!$F:$F,ROW())</f>
        <v>0</v>
      </c>
      <c r="B2289">
        <f>INDEX([1]Calculation!$D:$D,ROW())</f>
        <v>0</v>
      </c>
      <c r="C2289" t="str">
        <f>IF(INDEX([1]Calculation!$G:$G,ROW())=0,"-",INDEX([1]Calculation!$G:$G,ROW()))</f>
        <v>-</v>
      </c>
      <c r="D2289" t="str">
        <f>INDEX([1]Calculation!$J:$J,ROW())&amp;"  "&amp;INDEX([1]Calculation!$K:$K,ROW())</f>
        <v xml:space="preserve">  </v>
      </c>
      <c r="E2289" s="19">
        <f>INDEX([1]Calculation!$I:$I,ROW())</f>
        <v>0</v>
      </c>
      <c r="F2289" s="12">
        <f>ROUND(INDEX([1]Calculation!AL:AL,ROW()),1)</f>
        <v>0</v>
      </c>
      <c r="G2289" s="8">
        <f>ROUND(INDEX([1]Calculation!L:L,ROW()),0)</f>
        <v>0</v>
      </c>
      <c r="H2289" s="8">
        <f>ROUND(INDEX([1]Calculation!M:M,ROW()),0)</f>
        <v>0</v>
      </c>
      <c r="I2289" s="8">
        <f>ROUND(INDEX([1]Calculation!N:N,ROW()),0)</f>
        <v>0</v>
      </c>
      <c r="J2289" s="8">
        <f>ROUND(INDEX([1]Calculation!O:O,ROW()),0)</f>
        <v>0</v>
      </c>
      <c r="K2289" s="8">
        <f>ROUND(INDEX([1]Calculation!P:P,ROW()),0)</f>
        <v>0</v>
      </c>
      <c r="L2289" s="8">
        <f>ROUND(INDEX([1]Calculation!Q:Q,ROW()),0)</f>
        <v>0</v>
      </c>
      <c r="M2289" s="8">
        <f>ROUND(INDEX([1]Calculation!R:R,ROW()),0)</f>
        <v>0</v>
      </c>
      <c r="N2289" s="8">
        <f>ROUND(INDEX([1]Calculation!S:S,ROW()),0)</f>
        <v>0</v>
      </c>
      <c r="O2289" s="8">
        <f>ROUND(INDEX([1]Calculation!T:T,ROW()),0)</f>
        <v>0</v>
      </c>
      <c r="P2289" s="8">
        <f>INDEX([1]Calculation!CB:CB,ROW())</f>
        <v>0</v>
      </c>
    </row>
    <row r="2290" spans="1:16">
      <c r="A2290">
        <f>INDEX([1]Calculation!$F:$F,ROW())</f>
        <v>0</v>
      </c>
      <c r="B2290">
        <f>INDEX([1]Calculation!$D:$D,ROW())</f>
        <v>0</v>
      </c>
      <c r="C2290" t="str">
        <f>IF(INDEX([1]Calculation!$G:$G,ROW())=0,"-",INDEX([1]Calculation!$G:$G,ROW()))</f>
        <v>-</v>
      </c>
      <c r="D2290" t="str">
        <f>INDEX([1]Calculation!$J:$J,ROW())&amp;"  "&amp;INDEX([1]Calculation!$K:$K,ROW())</f>
        <v xml:space="preserve">  </v>
      </c>
      <c r="E2290" s="19">
        <f>INDEX([1]Calculation!$I:$I,ROW())</f>
        <v>0</v>
      </c>
      <c r="F2290" s="12">
        <f>ROUND(INDEX([1]Calculation!AL:AL,ROW()),1)</f>
        <v>0</v>
      </c>
      <c r="G2290" s="8">
        <f>ROUND(INDEX([1]Calculation!L:L,ROW()),0)</f>
        <v>0</v>
      </c>
      <c r="H2290" s="8">
        <f>ROUND(INDEX([1]Calculation!M:M,ROW()),0)</f>
        <v>0</v>
      </c>
      <c r="I2290" s="8">
        <f>ROUND(INDEX([1]Calculation!N:N,ROW()),0)</f>
        <v>0</v>
      </c>
      <c r="J2290" s="8">
        <f>ROUND(INDEX([1]Calculation!O:O,ROW()),0)</f>
        <v>0</v>
      </c>
      <c r="K2290" s="8">
        <f>ROUND(INDEX([1]Calculation!P:P,ROW()),0)</f>
        <v>0</v>
      </c>
      <c r="L2290" s="8">
        <f>ROUND(INDEX([1]Calculation!Q:Q,ROW()),0)</f>
        <v>0</v>
      </c>
      <c r="M2290" s="8">
        <f>ROUND(INDEX([1]Calculation!R:R,ROW()),0)</f>
        <v>0</v>
      </c>
      <c r="N2290" s="8">
        <f>ROUND(INDEX([1]Calculation!S:S,ROW()),0)</f>
        <v>0</v>
      </c>
      <c r="O2290" s="8">
        <f>ROUND(INDEX([1]Calculation!T:T,ROW()),0)</f>
        <v>0</v>
      </c>
      <c r="P2290" s="8">
        <f>INDEX([1]Calculation!CB:CB,ROW())</f>
        <v>0</v>
      </c>
    </row>
    <row r="2291" spans="1:16">
      <c r="A2291">
        <f>INDEX([1]Calculation!$F:$F,ROW())</f>
        <v>0</v>
      </c>
      <c r="B2291">
        <f>INDEX([1]Calculation!$D:$D,ROW())</f>
        <v>0</v>
      </c>
      <c r="C2291" t="str">
        <f>IF(INDEX([1]Calculation!$G:$G,ROW())=0,"-",INDEX([1]Calculation!$G:$G,ROW()))</f>
        <v>-</v>
      </c>
      <c r="D2291" t="str">
        <f>INDEX([1]Calculation!$J:$J,ROW())&amp;"  "&amp;INDEX([1]Calculation!$K:$K,ROW())</f>
        <v xml:space="preserve">  </v>
      </c>
      <c r="E2291" s="19">
        <f>INDEX([1]Calculation!$I:$I,ROW())</f>
        <v>0</v>
      </c>
      <c r="F2291" s="12">
        <f>ROUND(INDEX([1]Calculation!AL:AL,ROW()),1)</f>
        <v>0</v>
      </c>
      <c r="G2291" s="8">
        <f>ROUND(INDEX([1]Calculation!L:L,ROW()),0)</f>
        <v>0</v>
      </c>
      <c r="H2291" s="8">
        <f>ROUND(INDEX([1]Calculation!M:M,ROW()),0)</f>
        <v>0</v>
      </c>
      <c r="I2291" s="8">
        <f>ROUND(INDEX([1]Calculation!N:N,ROW()),0)</f>
        <v>0</v>
      </c>
      <c r="J2291" s="8">
        <f>ROUND(INDEX([1]Calculation!O:O,ROW()),0)</f>
        <v>0</v>
      </c>
      <c r="K2291" s="8">
        <f>ROUND(INDEX([1]Calculation!P:P,ROW()),0)</f>
        <v>0</v>
      </c>
      <c r="L2291" s="8">
        <f>ROUND(INDEX([1]Calculation!Q:Q,ROW()),0)</f>
        <v>0</v>
      </c>
      <c r="M2291" s="8">
        <f>ROUND(INDEX([1]Calculation!R:R,ROW()),0)</f>
        <v>0</v>
      </c>
      <c r="N2291" s="8">
        <f>ROUND(INDEX([1]Calculation!S:S,ROW()),0)</f>
        <v>0</v>
      </c>
      <c r="O2291" s="8">
        <f>ROUND(INDEX([1]Calculation!T:T,ROW()),0)</f>
        <v>0</v>
      </c>
      <c r="P2291" s="8">
        <f>INDEX([1]Calculation!CB:CB,ROW())</f>
        <v>0</v>
      </c>
    </row>
    <row r="2292" spans="1:16">
      <c r="A2292">
        <f>INDEX([1]Calculation!$F:$F,ROW())</f>
        <v>0</v>
      </c>
      <c r="B2292">
        <f>INDEX([1]Calculation!$D:$D,ROW())</f>
        <v>0</v>
      </c>
      <c r="C2292" t="str">
        <f>IF(INDEX([1]Calculation!$G:$G,ROW())=0,"-",INDEX([1]Calculation!$G:$G,ROW()))</f>
        <v>-</v>
      </c>
      <c r="D2292" t="str">
        <f>INDEX([1]Calculation!$J:$J,ROW())&amp;"  "&amp;INDEX([1]Calculation!$K:$K,ROW())</f>
        <v xml:space="preserve">  </v>
      </c>
      <c r="E2292" s="19">
        <f>INDEX([1]Calculation!$I:$I,ROW())</f>
        <v>0</v>
      </c>
      <c r="F2292" s="12">
        <f>ROUND(INDEX([1]Calculation!AL:AL,ROW()),1)</f>
        <v>0</v>
      </c>
      <c r="G2292" s="8">
        <f>ROUND(INDEX([1]Calculation!L:L,ROW()),0)</f>
        <v>0</v>
      </c>
      <c r="H2292" s="8">
        <f>ROUND(INDEX([1]Calculation!M:M,ROW()),0)</f>
        <v>0</v>
      </c>
      <c r="I2292" s="8">
        <f>ROUND(INDEX([1]Calculation!N:N,ROW()),0)</f>
        <v>0</v>
      </c>
      <c r="J2292" s="8">
        <f>ROUND(INDEX([1]Calculation!O:O,ROW()),0)</f>
        <v>0</v>
      </c>
      <c r="K2292" s="8">
        <f>ROUND(INDEX([1]Calculation!P:P,ROW()),0)</f>
        <v>0</v>
      </c>
      <c r="L2292" s="8">
        <f>ROUND(INDEX([1]Calculation!Q:Q,ROW()),0)</f>
        <v>0</v>
      </c>
      <c r="M2292" s="8">
        <f>ROUND(INDEX([1]Calculation!R:R,ROW()),0)</f>
        <v>0</v>
      </c>
      <c r="N2292" s="8">
        <f>ROUND(INDEX([1]Calculation!S:S,ROW()),0)</f>
        <v>0</v>
      </c>
      <c r="O2292" s="8">
        <f>ROUND(INDEX([1]Calculation!T:T,ROW()),0)</f>
        <v>0</v>
      </c>
      <c r="P2292" s="8">
        <f>INDEX([1]Calculation!CB:CB,ROW())</f>
        <v>0</v>
      </c>
    </row>
    <row r="2293" spans="1:16">
      <c r="A2293">
        <f>INDEX([1]Calculation!$F:$F,ROW())</f>
        <v>0</v>
      </c>
      <c r="B2293">
        <f>INDEX([1]Calculation!$D:$D,ROW())</f>
        <v>0</v>
      </c>
      <c r="C2293" t="str">
        <f>IF(INDEX([1]Calculation!$G:$G,ROW())=0,"-",INDEX([1]Calculation!$G:$G,ROW()))</f>
        <v>-</v>
      </c>
      <c r="D2293" t="str">
        <f>INDEX([1]Calculation!$J:$J,ROW())&amp;"  "&amp;INDEX([1]Calculation!$K:$K,ROW())</f>
        <v xml:space="preserve">  </v>
      </c>
      <c r="E2293" s="19">
        <f>INDEX([1]Calculation!$I:$I,ROW())</f>
        <v>0</v>
      </c>
      <c r="F2293" s="12">
        <f>ROUND(INDEX([1]Calculation!AL:AL,ROW()),1)</f>
        <v>0</v>
      </c>
      <c r="G2293" s="8">
        <f>ROUND(INDEX([1]Calculation!L:L,ROW()),0)</f>
        <v>0</v>
      </c>
      <c r="H2293" s="8">
        <f>ROUND(INDEX([1]Calculation!M:M,ROW()),0)</f>
        <v>0</v>
      </c>
      <c r="I2293" s="8">
        <f>ROUND(INDEX([1]Calculation!N:N,ROW()),0)</f>
        <v>0</v>
      </c>
      <c r="J2293" s="8">
        <f>ROUND(INDEX([1]Calculation!O:O,ROW()),0)</f>
        <v>0</v>
      </c>
      <c r="K2293" s="8">
        <f>ROUND(INDEX([1]Calculation!P:P,ROW()),0)</f>
        <v>0</v>
      </c>
      <c r="L2293" s="8">
        <f>ROUND(INDEX([1]Calculation!Q:Q,ROW()),0)</f>
        <v>0</v>
      </c>
      <c r="M2293" s="8">
        <f>ROUND(INDEX([1]Calculation!R:R,ROW()),0)</f>
        <v>0</v>
      </c>
      <c r="N2293" s="8">
        <f>ROUND(INDEX([1]Calculation!S:S,ROW()),0)</f>
        <v>0</v>
      </c>
      <c r="O2293" s="8">
        <f>ROUND(INDEX([1]Calculation!T:T,ROW()),0)</f>
        <v>0</v>
      </c>
      <c r="P2293" s="8">
        <f>INDEX([1]Calculation!CB:CB,ROW())</f>
        <v>0</v>
      </c>
    </row>
    <row r="2294" spans="1:16">
      <c r="A2294">
        <f>INDEX([1]Calculation!$F:$F,ROW())</f>
        <v>0</v>
      </c>
      <c r="B2294">
        <f>INDEX([1]Calculation!$D:$D,ROW())</f>
        <v>0</v>
      </c>
      <c r="C2294" t="str">
        <f>IF(INDEX([1]Calculation!$G:$G,ROW())=0,"-",INDEX([1]Calculation!$G:$G,ROW()))</f>
        <v>-</v>
      </c>
      <c r="D2294" t="str">
        <f>INDEX([1]Calculation!$J:$J,ROW())&amp;"  "&amp;INDEX([1]Calculation!$K:$K,ROW())</f>
        <v xml:space="preserve">  </v>
      </c>
      <c r="E2294" s="19">
        <f>INDEX([1]Calculation!$I:$I,ROW())</f>
        <v>0</v>
      </c>
      <c r="F2294" s="12">
        <f>ROUND(INDEX([1]Calculation!AL:AL,ROW()),1)</f>
        <v>0</v>
      </c>
      <c r="G2294" s="8">
        <f>ROUND(INDEX([1]Calculation!L:L,ROW()),0)</f>
        <v>0</v>
      </c>
      <c r="H2294" s="8">
        <f>ROUND(INDEX([1]Calculation!M:M,ROW()),0)</f>
        <v>0</v>
      </c>
      <c r="I2294" s="8">
        <f>ROUND(INDEX([1]Calculation!N:N,ROW()),0)</f>
        <v>0</v>
      </c>
      <c r="J2294" s="8">
        <f>ROUND(INDEX([1]Calculation!O:O,ROW()),0)</f>
        <v>0</v>
      </c>
      <c r="K2294" s="8">
        <f>ROUND(INDEX([1]Calculation!P:P,ROW()),0)</f>
        <v>0</v>
      </c>
      <c r="L2294" s="8">
        <f>ROUND(INDEX([1]Calculation!Q:Q,ROW()),0)</f>
        <v>0</v>
      </c>
      <c r="M2294" s="8">
        <f>ROUND(INDEX([1]Calculation!R:R,ROW()),0)</f>
        <v>0</v>
      </c>
      <c r="N2294" s="8">
        <f>ROUND(INDEX([1]Calculation!S:S,ROW()),0)</f>
        <v>0</v>
      </c>
      <c r="O2294" s="8">
        <f>ROUND(INDEX([1]Calculation!T:T,ROW()),0)</f>
        <v>0</v>
      </c>
      <c r="P2294" s="8">
        <f>INDEX([1]Calculation!CB:CB,ROW())</f>
        <v>0</v>
      </c>
    </row>
    <row r="2295" spans="1:16">
      <c r="A2295">
        <f>INDEX([1]Calculation!$F:$F,ROW())</f>
        <v>0</v>
      </c>
      <c r="B2295">
        <f>INDEX([1]Calculation!$D:$D,ROW())</f>
        <v>0</v>
      </c>
      <c r="C2295" t="str">
        <f>IF(INDEX([1]Calculation!$G:$G,ROW())=0,"-",INDEX([1]Calculation!$G:$G,ROW()))</f>
        <v>-</v>
      </c>
      <c r="D2295" t="str">
        <f>INDEX([1]Calculation!$J:$J,ROW())&amp;"  "&amp;INDEX([1]Calculation!$K:$K,ROW())</f>
        <v xml:space="preserve">  </v>
      </c>
      <c r="E2295" s="19">
        <f>INDEX([1]Calculation!$I:$I,ROW())</f>
        <v>0</v>
      </c>
      <c r="F2295" s="12">
        <f>ROUND(INDEX([1]Calculation!AL:AL,ROW()),1)</f>
        <v>0</v>
      </c>
      <c r="G2295" s="8">
        <f>ROUND(INDEX([1]Calculation!L:L,ROW()),0)</f>
        <v>0</v>
      </c>
      <c r="H2295" s="8">
        <f>ROUND(INDEX([1]Calculation!M:M,ROW()),0)</f>
        <v>0</v>
      </c>
      <c r="I2295" s="8">
        <f>ROUND(INDEX([1]Calculation!N:N,ROW()),0)</f>
        <v>0</v>
      </c>
      <c r="J2295" s="8">
        <f>ROUND(INDEX([1]Calculation!O:O,ROW()),0)</f>
        <v>0</v>
      </c>
      <c r="K2295" s="8">
        <f>ROUND(INDEX([1]Calculation!P:P,ROW()),0)</f>
        <v>0</v>
      </c>
      <c r="L2295" s="8">
        <f>ROUND(INDEX([1]Calculation!Q:Q,ROW()),0)</f>
        <v>0</v>
      </c>
      <c r="M2295" s="8">
        <f>ROUND(INDEX([1]Calculation!R:R,ROW()),0)</f>
        <v>0</v>
      </c>
      <c r="N2295" s="8">
        <f>ROUND(INDEX([1]Calculation!S:S,ROW()),0)</f>
        <v>0</v>
      </c>
      <c r="O2295" s="8">
        <f>ROUND(INDEX([1]Calculation!T:T,ROW()),0)</f>
        <v>0</v>
      </c>
      <c r="P2295" s="8">
        <f>INDEX([1]Calculation!CB:CB,ROW())</f>
        <v>0</v>
      </c>
    </row>
    <row r="2296" spans="1:16">
      <c r="A2296">
        <f>INDEX([1]Calculation!$F:$F,ROW())</f>
        <v>0</v>
      </c>
      <c r="B2296">
        <f>INDEX([1]Calculation!$D:$D,ROW())</f>
        <v>0</v>
      </c>
      <c r="C2296" t="str">
        <f>IF(INDEX([1]Calculation!$G:$G,ROW())=0,"-",INDEX([1]Calculation!$G:$G,ROW()))</f>
        <v>-</v>
      </c>
      <c r="D2296" t="str">
        <f>INDEX([1]Calculation!$J:$J,ROW())&amp;"  "&amp;INDEX([1]Calculation!$K:$K,ROW())</f>
        <v xml:space="preserve">  </v>
      </c>
      <c r="E2296" s="19">
        <f>INDEX([1]Calculation!$I:$I,ROW())</f>
        <v>0</v>
      </c>
      <c r="F2296" s="12">
        <f>ROUND(INDEX([1]Calculation!AL:AL,ROW()),1)</f>
        <v>0</v>
      </c>
      <c r="G2296" s="8">
        <f>ROUND(INDEX([1]Calculation!L:L,ROW()),0)</f>
        <v>0</v>
      </c>
      <c r="H2296" s="8">
        <f>ROUND(INDEX([1]Calculation!M:M,ROW()),0)</f>
        <v>0</v>
      </c>
      <c r="I2296" s="8">
        <f>ROUND(INDEX([1]Calculation!N:N,ROW()),0)</f>
        <v>0</v>
      </c>
      <c r="J2296" s="8">
        <f>ROUND(INDEX([1]Calculation!O:O,ROW()),0)</f>
        <v>0</v>
      </c>
      <c r="K2296" s="8">
        <f>ROUND(INDEX([1]Calculation!P:P,ROW()),0)</f>
        <v>0</v>
      </c>
      <c r="L2296" s="8">
        <f>ROUND(INDEX([1]Calculation!Q:Q,ROW()),0)</f>
        <v>0</v>
      </c>
      <c r="M2296" s="8">
        <f>ROUND(INDEX([1]Calculation!R:R,ROW()),0)</f>
        <v>0</v>
      </c>
      <c r="N2296" s="8">
        <f>ROUND(INDEX([1]Calculation!S:S,ROW()),0)</f>
        <v>0</v>
      </c>
      <c r="O2296" s="8">
        <f>ROUND(INDEX([1]Calculation!T:T,ROW()),0)</f>
        <v>0</v>
      </c>
      <c r="P2296" s="8">
        <f>INDEX([1]Calculation!CB:CB,ROW())</f>
        <v>0</v>
      </c>
    </row>
    <row r="2297" spans="1:16">
      <c r="A2297">
        <f>INDEX([1]Calculation!$F:$F,ROW())</f>
        <v>0</v>
      </c>
      <c r="B2297">
        <f>INDEX([1]Calculation!$D:$D,ROW())</f>
        <v>0</v>
      </c>
      <c r="C2297" t="str">
        <f>IF(INDEX([1]Calculation!$G:$G,ROW())=0,"-",INDEX([1]Calculation!$G:$G,ROW()))</f>
        <v>-</v>
      </c>
      <c r="D2297" t="str">
        <f>INDEX([1]Calculation!$J:$J,ROW())&amp;"  "&amp;INDEX([1]Calculation!$K:$K,ROW())</f>
        <v xml:space="preserve">  </v>
      </c>
      <c r="E2297" s="19">
        <f>INDEX([1]Calculation!$I:$I,ROW())</f>
        <v>0</v>
      </c>
      <c r="F2297" s="12">
        <f>ROUND(INDEX([1]Calculation!AL:AL,ROW()),1)</f>
        <v>0</v>
      </c>
      <c r="G2297" s="8">
        <f>ROUND(INDEX([1]Calculation!L:L,ROW()),0)</f>
        <v>0</v>
      </c>
      <c r="H2297" s="8">
        <f>ROUND(INDEX([1]Calculation!M:M,ROW()),0)</f>
        <v>0</v>
      </c>
      <c r="I2297" s="8">
        <f>ROUND(INDEX([1]Calculation!N:N,ROW()),0)</f>
        <v>0</v>
      </c>
      <c r="J2297" s="8">
        <f>ROUND(INDEX([1]Calculation!O:O,ROW()),0)</f>
        <v>0</v>
      </c>
      <c r="K2297" s="8">
        <f>ROUND(INDEX([1]Calculation!P:P,ROW()),0)</f>
        <v>0</v>
      </c>
      <c r="L2297" s="8">
        <f>ROUND(INDEX([1]Calculation!Q:Q,ROW()),0)</f>
        <v>0</v>
      </c>
      <c r="M2297" s="8">
        <f>ROUND(INDEX([1]Calculation!R:R,ROW()),0)</f>
        <v>0</v>
      </c>
      <c r="N2297" s="8">
        <f>ROUND(INDEX([1]Calculation!S:S,ROW()),0)</f>
        <v>0</v>
      </c>
      <c r="O2297" s="8">
        <f>ROUND(INDEX([1]Calculation!T:T,ROW()),0)</f>
        <v>0</v>
      </c>
      <c r="P2297" s="8">
        <f>INDEX([1]Calculation!CB:CB,ROW())</f>
        <v>0</v>
      </c>
    </row>
    <row r="2298" spans="1:16">
      <c r="A2298">
        <f>INDEX([1]Calculation!$F:$F,ROW())</f>
        <v>0</v>
      </c>
      <c r="B2298">
        <f>INDEX([1]Calculation!$D:$D,ROW())</f>
        <v>0</v>
      </c>
      <c r="C2298" t="str">
        <f>IF(INDEX([1]Calculation!$G:$G,ROW())=0,"-",INDEX([1]Calculation!$G:$G,ROW()))</f>
        <v>-</v>
      </c>
      <c r="D2298" t="str">
        <f>INDEX([1]Calculation!$J:$J,ROW())&amp;"  "&amp;INDEX([1]Calculation!$K:$K,ROW())</f>
        <v xml:space="preserve">  </v>
      </c>
      <c r="E2298" s="19">
        <f>INDEX([1]Calculation!$I:$I,ROW())</f>
        <v>0</v>
      </c>
      <c r="F2298" s="12">
        <f>ROUND(INDEX([1]Calculation!AL:AL,ROW()),1)</f>
        <v>0</v>
      </c>
      <c r="G2298" s="8">
        <f>ROUND(INDEX([1]Calculation!L:L,ROW()),0)</f>
        <v>0</v>
      </c>
      <c r="H2298" s="8">
        <f>ROUND(INDEX([1]Calculation!M:M,ROW()),0)</f>
        <v>0</v>
      </c>
      <c r="I2298" s="8">
        <f>ROUND(INDEX([1]Calculation!N:N,ROW()),0)</f>
        <v>0</v>
      </c>
      <c r="J2298" s="8">
        <f>ROUND(INDEX([1]Calculation!O:O,ROW()),0)</f>
        <v>0</v>
      </c>
      <c r="K2298" s="8">
        <f>ROUND(INDEX([1]Calculation!P:P,ROW()),0)</f>
        <v>0</v>
      </c>
      <c r="L2298" s="8">
        <f>ROUND(INDEX([1]Calculation!Q:Q,ROW()),0)</f>
        <v>0</v>
      </c>
      <c r="M2298" s="8">
        <f>ROUND(INDEX([1]Calculation!R:R,ROW()),0)</f>
        <v>0</v>
      </c>
      <c r="N2298" s="8">
        <f>ROUND(INDEX([1]Calculation!S:S,ROW()),0)</f>
        <v>0</v>
      </c>
      <c r="O2298" s="8">
        <f>ROUND(INDEX([1]Calculation!T:T,ROW()),0)</f>
        <v>0</v>
      </c>
      <c r="P2298" s="8">
        <f>INDEX([1]Calculation!CB:CB,ROW())</f>
        <v>0</v>
      </c>
    </row>
    <row r="2299" spans="1:16">
      <c r="A2299">
        <f>INDEX([1]Calculation!$F:$F,ROW())</f>
        <v>0</v>
      </c>
      <c r="B2299">
        <f>INDEX([1]Calculation!$D:$D,ROW())</f>
        <v>0</v>
      </c>
      <c r="C2299" t="str">
        <f>IF(INDEX([1]Calculation!$G:$G,ROW())=0,"-",INDEX([1]Calculation!$G:$G,ROW()))</f>
        <v>-</v>
      </c>
      <c r="D2299" t="str">
        <f>INDEX([1]Calculation!$J:$J,ROW())&amp;"  "&amp;INDEX([1]Calculation!$K:$K,ROW())</f>
        <v xml:space="preserve">  </v>
      </c>
      <c r="E2299" s="19">
        <f>INDEX([1]Calculation!$I:$I,ROW())</f>
        <v>0</v>
      </c>
      <c r="F2299" s="12">
        <f>ROUND(INDEX([1]Calculation!AL:AL,ROW()),1)</f>
        <v>0</v>
      </c>
      <c r="G2299" s="8">
        <f>ROUND(INDEX([1]Calculation!L:L,ROW()),0)</f>
        <v>0</v>
      </c>
      <c r="H2299" s="8">
        <f>ROUND(INDEX([1]Calculation!M:M,ROW()),0)</f>
        <v>0</v>
      </c>
      <c r="I2299" s="8">
        <f>ROUND(INDEX([1]Calculation!N:N,ROW()),0)</f>
        <v>0</v>
      </c>
      <c r="J2299" s="8">
        <f>ROUND(INDEX([1]Calculation!O:O,ROW()),0)</f>
        <v>0</v>
      </c>
      <c r="K2299" s="8">
        <f>ROUND(INDEX([1]Calculation!P:P,ROW()),0)</f>
        <v>0</v>
      </c>
      <c r="L2299" s="8">
        <f>ROUND(INDEX([1]Calculation!Q:Q,ROW()),0)</f>
        <v>0</v>
      </c>
      <c r="M2299" s="8">
        <f>ROUND(INDEX([1]Calculation!R:R,ROW()),0)</f>
        <v>0</v>
      </c>
      <c r="N2299" s="8">
        <f>ROUND(INDEX([1]Calculation!S:S,ROW()),0)</f>
        <v>0</v>
      </c>
      <c r="O2299" s="8">
        <f>ROUND(INDEX([1]Calculation!T:T,ROW()),0)</f>
        <v>0</v>
      </c>
      <c r="P2299" s="8">
        <f>INDEX([1]Calculation!CB:CB,ROW())</f>
        <v>0</v>
      </c>
    </row>
    <row r="2300" spans="1:16">
      <c r="A2300">
        <f>INDEX([1]Calculation!$F:$F,ROW())</f>
        <v>0</v>
      </c>
      <c r="B2300">
        <f>INDEX([1]Calculation!$D:$D,ROW())</f>
        <v>0</v>
      </c>
      <c r="C2300" t="str">
        <f>IF(INDEX([1]Calculation!$G:$G,ROW())=0,"-",INDEX([1]Calculation!$G:$G,ROW()))</f>
        <v>-</v>
      </c>
      <c r="D2300" t="str">
        <f>INDEX([1]Calculation!$J:$J,ROW())&amp;"  "&amp;INDEX([1]Calculation!$K:$K,ROW())</f>
        <v xml:space="preserve">  </v>
      </c>
      <c r="E2300" s="19">
        <f>INDEX([1]Calculation!$I:$I,ROW())</f>
        <v>0</v>
      </c>
      <c r="F2300" s="12">
        <f>ROUND(INDEX([1]Calculation!AL:AL,ROW()),1)</f>
        <v>0</v>
      </c>
      <c r="G2300" s="8">
        <f>ROUND(INDEX([1]Calculation!L:L,ROW()),0)</f>
        <v>0</v>
      </c>
      <c r="H2300" s="8">
        <f>ROUND(INDEX([1]Calculation!M:M,ROW()),0)</f>
        <v>0</v>
      </c>
      <c r="I2300" s="8">
        <f>ROUND(INDEX([1]Calculation!N:N,ROW()),0)</f>
        <v>0</v>
      </c>
      <c r="J2300" s="8">
        <f>ROUND(INDEX([1]Calculation!O:O,ROW()),0)</f>
        <v>0</v>
      </c>
      <c r="K2300" s="8">
        <f>ROUND(INDEX([1]Calculation!P:P,ROW()),0)</f>
        <v>0</v>
      </c>
      <c r="L2300" s="8">
        <f>ROUND(INDEX([1]Calculation!Q:Q,ROW()),0)</f>
        <v>0</v>
      </c>
      <c r="M2300" s="8">
        <f>ROUND(INDEX([1]Calculation!R:R,ROW()),0)</f>
        <v>0</v>
      </c>
      <c r="N2300" s="8">
        <f>ROUND(INDEX([1]Calculation!S:S,ROW()),0)</f>
        <v>0</v>
      </c>
      <c r="O2300" s="8">
        <f>ROUND(INDEX([1]Calculation!T:T,ROW()),0)</f>
        <v>0</v>
      </c>
      <c r="P2300" s="8">
        <f>INDEX([1]Calculation!CB:CB,ROW())</f>
        <v>0</v>
      </c>
    </row>
    <row r="2301" spans="1:16">
      <c r="A2301">
        <f>INDEX([1]Calculation!$F:$F,ROW())</f>
        <v>0</v>
      </c>
      <c r="B2301">
        <f>INDEX([1]Calculation!$D:$D,ROW())</f>
        <v>0</v>
      </c>
      <c r="C2301" t="str">
        <f>IF(INDEX([1]Calculation!$G:$G,ROW())=0,"-",INDEX([1]Calculation!$G:$G,ROW()))</f>
        <v>-</v>
      </c>
      <c r="D2301" t="str">
        <f>INDEX([1]Calculation!$J:$J,ROW())&amp;"  "&amp;INDEX([1]Calculation!$K:$K,ROW())</f>
        <v xml:space="preserve">  </v>
      </c>
      <c r="E2301" s="19">
        <f>INDEX([1]Calculation!$I:$I,ROW())</f>
        <v>0</v>
      </c>
      <c r="F2301" s="12">
        <f>ROUND(INDEX([1]Calculation!AL:AL,ROW()),1)</f>
        <v>0</v>
      </c>
      <c r="G2301" s="8">
        <f>ROUND(INDEX([1]Calculation!L:L,ROW()),0)</f>
        <v>0</v>
      </c>
      <c r="H2301" s="8">
        <f>ROUND(INDEX([1]Calculation!M:M,ROW()),0)</f>
        <v>0</v>
      </c>
      <c r="I2301" s="8">
        <f>ROUND(INDEX([1]Calculation!N:N,ROW()),0)</f>
        <v>0</v>
      </c>
      <c r="J2301" s="8">
        <f>ROUND(INDEX([1]Calculation!O:O,ROW()),0)</f>
        <v>0</v>
      </c>
      <c r="K2301" s="8">
        <f>ROUND(INDEX([1]Calculation!P:P,ROW()),0)</f>
        <v>0</v>
      </c>
      <c r="L2301" s="8">
        <f>ROUND(INDEX([1]Calculation!Q:Q,ROW()),0)</f>
        <v>0</v>
      </c>
      <c r="M2301" s="8">
        <f>ROUND(INDEX([1]Calculation!R:R,ROW()),0)</f>
        <v>0</v>
      </c>
      <c r="N2301" s="8">
        <f>ROUND(INDEX([1]Calculation!S:S,ROW()),0)</f>
        <v>0</v>
      </c>
      <c r="O2301" s="8">
        <f>ROUND(INDEX([1]Calculation!T:T,ROW()),0)</f>
        <v>0</v>
      </c>
      <c r="P2301" s="8">
        <f>INDEX([1]Calculation!CB:CB,ROW())</f>
        <v>0</v>
      </c>
    </row>
    <row r="2302" spans="1:16">
      <c r="A2302">
        <f>INDEX([1]Calculation!$F:$F,ROW())</f>
        <v>0</v>
      </c>
      <c r="B2302">
        <f>INDEX([1]Calculation!$D:$D,ROW())</f>
        <v>0</v>
      </c>
      <c r="C2302" t="str">
        <f>IF(INDEX([1]Calculation!$G:$G,ROW())=0,"-",INDEX([1]Calculation!$G:$G,ROW()))</f>
        <v>-</v>
      </c>
      <c r="D2302" t="str">
        <f>INDEX([1]Calculation!$J:$J,ROW())&amp;"  "&amp;INDEX([1]Calculation!$K:$K,ROW())</f>
        <v xml:space="preserve">  </v>
      </c>
      <c r="E2302" s="19">
        <f>INDEX([1]Calculation!$I:$I,ROW())</f>
        <v>0</v>
      </c>
      <c r="F2302" s="12">
        <f>ROUND(INDEX([1]Calculation!AL:AL,ROW()),1)</f>
        <v>0</v>
      </c>
      <c r="G2302" s="8">
        <f>ROUND(INDEX([1]Calculation!L:L,ROW()),0)</f>
        <v>0</v>
      </c>
      <c r="H2302" s="8">
        <f>ROUND(INDEX([1]Calculation!M:M,ROW()),0)</f>
        <v>0</v>
      </c>
      <c r="I2302" s="8">
        <f>ROUND(INDEX([1]Calculation!N:N,ROW()),0)</f>
        <v>0</v>
      </c>
      <c r="J2302" s="8">
        <f>ROUND(INDEX([1]Calculation!O:O,ROW()),0)</f>
        <v>0</v>
      </c>
      <c r="K2302" s="8">
        <f>ROUND(INDEX([1]Calculation!P:P,ROW()),0)</f>
        <v>0</v>
      </c>
      <c r="L2302" s="8">
        <f>ROUND(INDEX([1]Calculation!Q:Q,ROW()),0)</f>
        <v>0</v>
      </c>
      <c r="M2302" s="8">
        <f>ROUND(INDEX([1]Calculation!R:R,ROW()),0)</f>
        <v>0</v>
      </c>
      <c r="N2302" s="8">
        <f>ROUND(INDEX([1]Calculation!S:S,ROW()),0)</f>
        <v>0</v>
      </c>
      <c r="O2302" s="8">
        <f>ROUND(INDEX([1]Calculation!T:T,ROW()),0)</f>
        <v>0</v>
      </c>
      <c r="P2302" s="8">
        <f>INDEX([1]Calculation!CB:CB,ROW())</f>
        <v>0</v>
      </c>
    </row>
    <row r="2303" spans="1:16">
      <c r="A2303">
        <f>INDEX([1]Calculation!$F:$F,ROW())</f>
        <v>0</v>
      </c>
      <c r="B2303">
        <f>INDEX([1]Calculation!$D:$D,ROW())</f>
        <v>0</v>
      </c>
      <c r="C2303" t="str">
        <f>IF(INDEX([1]Calculation!$G:$G,ROW())=0,"-",INDEX([1]Calculation!$G:$G,ROW()))</f>
        <v>-</v>
      </c>
      <c r="D2303" t="str">
        <f>INDEX([1]Calculation!$J:$J,ROW())&amp;"  "&amp;INDEX([1]Calculation!$K:$K,ROW())</f>
        <v xml:space="preserve">  </v>
      </c>
      <c r="E2303" s="19">
        <f>INDEX([1]Calculation!$I:$I,ROW())</f>
        <v>0</v>
      </c>
      <c r="F2303" s="12">
        <f>ROUND(INDEX([1]Calculation!AL:AL,ROW()),1)</f>
        <v>0</v>
      </c>
      <c r="G2303" s="8">
        <f>ROUND(INDEX([1]Calculation!L:L,ROW()),0)</f>
        <v>0</v>
      </c>
      <c r="H2303" s="8">
        <f>ROUND(INDEX([1]Calculation!M:M,ROW()),0)</f>
        <v>0</v>
      </c>
      <c r="I2303" s="8">
        <f>ROUND(INDEX([1]Calculation!N:N,ROW()),0)</f>
        <v>0</v>
      </c>
      <c r="J2303" s="8">
        <f>ROUND(INDEX([1]Calculation!O:O,ROW()),0)</f>
        <v>0</v>
      </c>
      <c r="K2303" s="8">
        <f>ROUND(INDEX([1]Calculation!P:P,ROW()),0)</f>
        <v>0</v>
      </c>
      <c r="L2303" s="8">
        <f>ROUND(INDEX([1]Calculation!Q:Q,ROW()),0)</f>
        <v>0</v>
      </c>
      <c r="M2303" s="8">
        <f>ROUND(INDEX([1]Calculation!R:R,ROW()),0)</f>
        <v>0</v>
      </c>
      <c r="N2303" s="8">
        <f>ROUND(INDEX([1]Calculation!S:S,ROW()),0)</f>
        <v>0</v>
      </c>
      <c r="O2303" s="8">
        <f>ROUND(INDEX([1]Calculation!T:T,ROW()),0)</f>
        <v>0</v>
      </c>
      <c r="P2303" s="8">
        <f>INDEX([1]Calculation!CB:CB,ROW())</f>
        <v>0</v>
      </c>
    </row>
    <row r="2304" spans="1:16">
      <c r="A2304">
        <f>INDEX([1]Calculation!$F:$F,ROW())</f>
        <v>0</v>
      </c>
      <c r="B2304">
        <f>INDEX([1]Calculation!$D:$D,ROW())</f>
        <v>0</v>
      </c>
      <c r="C2304" t="str">
        <f>IF(INDEX([1]Calculation!$G:$G,ROW())=0,"-",INDEX([1]Calculation!$G:$G,ROW()))</f>
        <v>-</v>
      </c>
      <c r="D2304" t="str">
        <f>INDEX([1]Calculation!$J:$J,ROW())&amp;"  "&amp;INDEX([1]Calculation!$K:$K,ROW())</f>
        <v xml:space="preserve">  </v>
      </c>
      <c r="E2304" s="19">
        <f>INDEX([1]Calculation!$I:$I,ROW())</f>
        <v>0</v>
      </c>
      <c r="F2304" s="12">
        <f>ROUND(INDEX([1]Calculation!AL:AL,ROW()),1)</f>
        <v>0</v>
      </c>
      <c r="G2304" s="8">
        <f>ROUND(INDEX([1]Calculation!L:L,ROW()),0)</f>
        <v>0</v>
      </c>
      <c r="H2304" s="8">
        <f>ROUND(INDEX([1]Calculation!M:M,ROW()),0)</f>
        <v>0</v>
      </c>
      <c r="I2304" s="8">
        <f>ROUND(INDEX([1]Calculation!N:N,ROW()),0)</f>
        <v>0</v>
      </c>
      <c r="J2304" s="8">
        <f>ROUND(INDEX([1]Calculation!O:O,ROW()),0)</f>
        <v>0</v>
      </c>
      <c r="K2304" s="8">
        <f>ROUND(INDEX([1]Calculation!P:P,ROW()),0)</f>
        <v>0</v>
      </c>
      <c r="L2304" s="8">
        <f>ROUND(INDEX([1]Calculation!Q:Q,ROW()),0)</f>
        <v>0</v>
      </c>
      <c r="M2304" s="8">
        <f>ROUND(INDEX([1]Calculation!R:R,ROW()),0)</f>
        <v>0</v>
      </c>
      <c r="N2304" s="8">
        <f>ROUND(INDEX([1]Calculation!S:S,ROW()),0)</f>
        <v>0</v>
      </c>
      <c r="O2304" s="8">
        <f>ROUND(INDEX([1]Calculation!T:T,ROW()),0)</f>
        <v>0</v>
      </c>
      <c r="P2304" s="8">
        <f>INDEX([1]Calculation!CB:CB,ROW())</f>
        <v>0</v>
      </c>
    </row>
    <row r="2305" spans="1:16">
      <c r="A2305">
        <f>INDEX([1]Calculation!$F:$F,ROW())</f>
        <v>0</v>
      </c>
      <c r="B2305">
        <f>INDEX([1]Calculation!$D:$D,ROW())</f>
        <v>0</v>
      </c>
      <c r="C2305" t="str">
        <f>IF(INDEX([1]Calculation!$G:$G,ROW())=0,"-",INDEX([1]Calculation!$G:$G,ROW()))</f>
        <v>-</v>
      </c>
      <c r="D2305" t="str">
        <f>INDEX([1]Calculation!$J:$J,ROW())&amp;"  "&amp;INDEX([1]Calculation!$K:$K,ROW())</f>
        <v xml:space="preserve">  </v>
      </c>
      <c r="E2305" s="19">
        <f>INDEX([1]Calculation!$I:$I,ROW())</f>
        <v>0</v>
      </c>
      <c r="F2305" s="12">
        <f>ROUND(INDEX([1]Calculation!AL:AL,ROW()),1)</f>
        <v>0</v>
      </c>
      <c r="G2305" s="8">
        <f>ROUND(INDEX([1]Calculation!L:L,ROW()),0)</f>
        <v>0</v>
      </c>
      <c r="H2305" s="8">
        <f>ROUND(INDEX([1]Calculation!M:M,ROW()),0)</f>
        <v>0</v>
      </c>
      <c r="I2305" s="8">
        <f>ROUND(INDEX([1]Calculation!N:N,ROW()),0)</f>
        <v>0</v>
      </c>
      <c r="J2305" s="8">
        <f>ROUND(INDEX([1]Calculation!O:O,ROW()),0)</f>
        <v>0</v>
      </c>
      <c r="K2305" s="8">
        <f>ROUND(INDEX([1]Calculation!P:P,ROW()),0)</f>
        <v>0</v>
      </c>
      <c r="L2305" s="8">
        <f>ROUND(INDEX([1]Calculation!Q:Q,ROW()),0)</f>
        <v>0</v>
      </c>
      <c r="M2305" s="8">
        <f>ROUND(INDEX([1]Calculation!R:R,ROW()),0)</f>
        <v>0</v>
      </c>
      <c r="N2305" s="8">
        <f>ROUND(INDEX([1]Calculation!S:S,ROW()),0)</f>
        <v>0</v>
      </c>
      <c r="O2305" s="8">
        <f>ROUND(INDEX([1]Calculation!T:T,ROW()),0)</f>
        <v>0</v>
      </c>
      <c r="P2305" s="8">
        <f>INDEX([1]Calculation!CB:CB,ROW())</f>
        <v>0</v>
      </c>
    </row>
    <row r="2306" spans="1:16">
      <c r="A2306">
        <f>INDEX([1]Calculation!$F:$F,ROW())</f>
        <v>0</v>
      </c>
      <c r="B2306">
        <f>INDEX([1]Calculation!$D:$D,ROW())</f>
        <v>0</v>
      </c>
      <c r="C2306" t="str">
        <f>IF(INDEX([1]Calculation!$G:$G,ROW())=0,"-",INDEX([1]Calculation!$G:$G,ROW()))</f>
        <v>-</v>
      </c>
      <c r="D2306" t="str">
        <f>INDEX([1]Calculation!$J:$J,ROW())&amp;"  "&amp;INDEX([1]Calculation!$K:$K,ROW())</f>
        <v xml:space="preserve">  </v>
      </c>
      <c r="E2306" s="19">
        <f>INDEX([1]Calculation!$I:$I,ROW())</f>
        <v>0</v>
      </c>
      <c r="F2306" s="12">
        <f>ROUND(INDEX([1]Calculation!AL:AL,ROW()),1)</f>
        <v>0</v>
      </c>
      <c r="G2306" s="8">
        <f>ROUND(INDEX([1]Calculation!L:L,ROW()),0)</f>
        <v>0</v>
      </c>
      <c r="H2306" s="8">
        <f>ROUND(INDEX([1]Calculation!M:M,ROW()),0)</f>
        <v>0</v>
      </c>
      <c r="I2306" s="8">
        <f>ROUND(INDEX([1]Calculation!N:N,ROW()),0)</f>
        <v>0</v>
      </c>
      <c r="J2306" s="8">
        <f>ROUND(INDEX([1]Calculation!O:O,ROW()),0)</f>
        <v>0</v>
      </c>
      <c r="K2306" s="8">
        <f>ROUND(INDEX([1]Calculation!P:P,ROW()),0)</f>
        <v>0</v>
      </c>
      <c r="L2306" s="8">
        <f>ROUND(INDEX([1]Calculation!Q:Q,ROW()),0)</f>
        <v>0</v>
      </c>
      <c r="M2306" s="8">
        <f>ROUND(INDEX([1]Calculation!R:R,ROW()),0)</f>
        <v>0</v>
      </c>
      <c r="N2306" s="8">
        <f>ROUND(INDEX([1]Calculation!S:S,ROW()),0)</f>
        <v>0</v>
      </c>
      <c r="O2306" s="8">
        <f>ROUND(INDEX([1]Calculation!T:T,ROW()),0)</f>
        <v>0</v>
      </c>
      <c r="P2306" s="8">
        <f>INDEX([1]Calculation!CB:CB,ROW())</f>
        <v>0</v>
      </c>
    </row>
    <row r="2307" spans="1:16">
      <c r="A2307">
        <f>INDEX([1]Calculation!$F:$F,ROW())</f>
        <v>0</v>
      </c>
      <c r="B2307">
        <f>INDEX([1]Calculation!$D:$D,ROW())</f>
        <v>0</v>
      </c>
      <c r="C2307" t="str">
        <f>IF(INDEX([1]Calculation!$G:$G,ROW())=0,"-",INDEX([1]Calculation!$G:$G,ROW()))</f>
        <v>-</v>
      </c>
      <c r="D2307" t="str">
        <f>INDEX([1]Calculation!$J:$J,ROW())&amp;"  "&amp;INDEX([1]Calculation!$K:$K,ROW())</f>
        <v xml:space="preserve">  </v>
      </c>
      <c r="E2307" s="19">
        <f>INDEX([1]Calculation!$I:$I,ROW())</f>
        <v>0</v>
      </c>
      <c r="F2307" s="12">
        <f>ROUND(INDEX([1]Calculation!AL:AL,ROW()),1)</f>
        <v>0</v>
      </c>
      <c r="G2307" s="8">
        <f>ROUND(INDEX([1]Calculation!L:L,ROW()),0)</f>
        <v>0</v>
      </c>
      <c r="H2307" s="8">
        <f>ROUND(INDEX([1]Calculation!M:M,ROW()),0)</f>
        <v>0</v>
      </c>
      <c r="I2307" s="8">
        <f>ROUND(INDEX([1]Calculation!N:N,ROW()),0)</f>
        <v>0</v>
      </c>
      <c r="J2307" s="8">
        <f>ROUND(INDEX([1]Calculation!O:O,ROW()),0)</f>
        <v>0</v>
      </c>
      <c r="K2307" s="8">
        <f>ROUND(INDEX([1]Calculation!P:P,ROW()),0)</f>
        <v>0</v>
      </c>
      <c r="L2307" s="8">
        <f>ROUND(INDEX([1]Calculation!Q:Q,ROW()),0)</f>
        <v>0</v>
      </c>
      <c r="M2307" s="8">
        <f>ROUND(INDEX([1]Calculation!R:R,ROW()),0)</f>
        <v>0</v>
      </c>
      <c r="N2307" s="8">
        <f>ROUND(INDEX([1]Calculation!S:S,ROW()),0)</f>
        <v>0</v>
      </c>
      <c r="O2307" s="8">
        <f>ROUND(INDEX([1]Calculation!T:T,ROW()),0)</f>
        <v>0</v>
      </c>
      <c r="P2307" s="8">
        <f>INDEX([1]Calculation!CB:CB,ROW())</f>
        <v>0</v>
      </c>
    </row>
    <row r="2308" spans="1:16">
      <c r="A2308">
        <f>INDEX([1]Calculation!$F:$F,ROW())</f>
        <v>0</v>
      </c>
      <c r="B2308">
        <f>INDEX([1]Calculation!$D:$D,ROW())</f>
        <v>0</v>
      </c>
      <c r="C2308" t="str">
        <f>IF(INDEX([1]Calculation!$G:$G,ROW())=0,"-",INDEX([1]Calculation!$G:$G,ROW()))</f>
        <v>-</v>
      </c>
      <c r="D2308" t="str">
        <f>INDEX([1]Calculation!$J:$J,ROW())&amp;"  "&amp;INDEX([1]Calculation!$K:$K,ROW())</f>
        <v xml:space="preserve">  </v>
      </c>
      <c r="E2308" s="19">
        <f>INDEX([1]Calculation!$I:$I,ROW())</f>
        <v>0</v>
      </c>
      <c r="F2308" s="12">
        <f>ROUND(INDEX([1]Calculation!AL:AL,ROW()),1)</f>
        <v>0</v>
      </c>
      <c r="G2308" s="8">
        <f>ROUND(INDEX([1]Calculation!L:L,ROW()),0)</f>
        <v>0</v>
      </c>
      <c r="H2308" s="8">
        <f>ROUND(INDEX([1]Calculation!M:M,ROW()),0)</f>
        <v>0</v>
      </c>
      <c r="I2308" s="8">
        <f>ROUND(INDEX([1]Calculation!N:N,ROW()),0)</f>
        <v>0</v>
      </c>
      <c r="J2308" s="8">
        <f>ROUND(INDEX([1]Calculation!O:O,ROW()),0)</f>
        <v>0</v>
      </c>
      <c r="K2308" s="8">
        <f>ROUND(INDEX([1]Calculation!P:P,ROW()),0)</f>
        <v>0</v>
      </c>
      <c r="L2308" s="8">
        <f>ROUND(INDEX([1]Calculation!Q:Q,ROW()),0)</f>
        <v>0</v>
      </c>
      <c r="M2308" s="8">
        <f>ROUND(INDEX([1]Calculation!R:R,ROW()),0)</f>
        <v>0</v>
      </c>
      <c r="N2308" s="8">
        <f>ROUND(INDEX([1]Calculation!S:S,ROW()),0)</f>
        <v>0</v>
      </c>
      <c r="O2308" s="8">
        <f>ROUND(INDEX([1]Calculation!T:T,ROW()),0)</f>
        <v>0</v>
      </c>
      <c r="P2308" s="8">
        <f>INDEX([1]Calculation!CB:CB,ROW())</f>
        <v>0</v>
      </c>
    </row>
    <row r="2309" spans="1:16">
      <c r="A2309">
        <f>INDEX([1]Calculation!$F:$F,ROW())</f>
        <v>0</v>
      </c>
      <c r="B2309">
        <f>INDEX([1]Calculation!$D:$D,ROW())</f>
        <v>0</v>
      </c>
      <c r="C2309" t="str">
        <f>IF(INDEX([1]Calculation!$G:$G,ROW())=0,"-",INDEX([1]Calculation!$G:$G,ROW()))</f>
        <v>-</v>
      </c>
      <c r="D2309" t="str">
        <f>INDEX([1]Calculation!$J:$J,ROW())&amp;"  "&amp;INDEX([1]Calculation!$K:$K,ROW())</f>
        <v xml:space="preserve">  </v>
      </c>
      <c r="E2309" s="19">
        <f>INDEX([1]Calculation!$I:$I,ROW())</f>
        <v>0</v>
      </c>
      <c r="F2309" s="12">
        <f>ROUND(INDEX([1]Calculation!AL:AL,ROW()),1)</f>
        <v>0</v>
      </c>
      <c r="G2309" s="8">
        <f>ROUND(INDEX([1]Calculation!L:L,ROW()),0)</f>
        <v>0</v>
      </c>
      <c r="H2309" s="8">
        <f>ROUND(INDEX([1]Calculation!M:M,ROW()),0)</f>
        <v>0</v>
      </c>
      <c r="I2309" s="8">
        <f>ROUND(INDEX([1]Calculation!N:N,ROW()),0)</f>
        <v>0</v>
      </c>
      <c r="J2309" s="8">
        <f>ROUND(INDEX([1]Calculation!O:O,ROW()),0)</f>
        <v>0</v>
      </c>
      <c r="K2309" s="8">
        <f>ROUND(INDEX([1]Calculation!P:P,ROW()),0)</f>
        <v>0</v>
      </c>
      <c r="L2309" s="8">
        <f>ROUND(INDEX([1]Calculation!Q:Q,ROW()),0)</f>
        <v>0</v>
      </c>
      <c r="M2309" s="8">
        <f>ROUND(INDEX([1]Calculation!R:R,ROW()),0)</f>
        <v>0</v>
      </c>
      <c r="N2309" s="8">
        <f>ROUND(INDEX([1]Calculation!S:S,ROW()),0)</f>
        <v>0</v>
      </c>
      <c r="O2309" s="8">
        <f>ROUND(INDEX([1]Calculation!T:T,ROW()),0)</f>
        <v>0</v>
      </c>
      <c r="P2309" s="8">
        <f>INDEX([1]Calculation!CB:CB,ROW())</f>
        <v>0</v>
      </c>
    </row>
    <row r="2310" spans="1:16">
      <c r="A2310">
        <f>INDEX([1]Calculation!$F:$F,ROW())</f>
        <v>0</v>
      </c>
      <c r="B2310">
        <f>INDEX([1]Calculation!$D:$D,ROW())</f>
        <v>0</v>
      </c>
      <c r="C2310" t="str">
        <f>IF(INDEX([1]Calculation!$G:$G,ROW())=0,"-",INDEX([1]Calculation!$G:$G,ROW()))</f>
        <v>-</v>
      </c>
      <c r="D2310" t="str">
        <f>INDEX([1]Calculation!$J:$J,ROW())&amp;"  "&amp;INDEX([1]Calculation!$K:$K,ROW())</f>
        <v xml:space="preserve">  </v>
      </c>
      <c r="E2310" s="19">
        <f>INDEX([1]Calculation!$I:$I,ROW())</f>
        <v>0</v>
      </c>
      <c r="F2310" s="12">
        <f>ROUND(INDEX([1]Calculation!AL:AL,ROW()),1)</f>
        <v>0</v>
      </c>
      <c r="G2310" s="8">
        <f>ROUND(INDEX([1]Calculation!L:L,ROW()),0)</f>
        <v>0</v>
      </c>
      <c r="H2310" s="8">
        <f>ROUND(INDEX([1]Calculation!M:M,ROW()),0)</f>
        <v>0</v>
      </c>
      <c r="I2310" s="8">
        <f>ROUND(INDEX([1]Calculation!N:N,ROW()),0)</f>
        <v>0</v>
      </c>
      <c r="J2310" s="8">
        <f>ROUND(INDEX([1]Calculation!O:O,ROW()),0)</f>
        <v>0</v>
      </c>
      <c r="K2310" s="8">
        <f>ROUND(INDEX([1]Calculation!P:P,ROW()),0)</f>
        <v>0</v>
      </c>
      <c r="L2310" s="8">
        <f>ROUND(INDEX([1]Calculation!Q:Q,ROW()),0)</f>
        <v>0</v>
      </c>
      <c r="M2310" s="8">
        <f>ROUND(INDEX([1]Calculation!R:R,ROW()),0)</f>
        <v>0</v>
      </c>
      <c r="N2310" s="8">
        <f>ROUND(INDEX([1]Calculation!S:S,ROW()),0)</f>
        <v>0</v>
      </c>
      <c r="O2310" s="8">
        <f>ROUND(INDEX([1]Calculation!T:T,ROW()),0)</f>
        <v>0</v>
      </c>
      <c r="P2310" s="8">
        <f>INDEX([1]Calculation!CB:CB,ROW())</f>
        <v>0</v>
      </c>
    </row>
    <row r="2311" spans="1:16">
      <c r="A2311">
        <f>INDEX([1]Calculation!$F:$F,ROW())</f>
        <v>0</v>
      </c>
      <c r="B2311">
        <f>INDEX([1]Calculation!$D:$D,ROW())</f>
        <v>0</v>
      </c>
      <c r="C2311" t="str">
        <f>IF(INDEX([1]Calculation!$G:$G,ROW())=0,"-",INDEX([1]Calculation!$G:$G,ROW()))</f>
        <v>-</v>
      </c>
      <c r="D2311" t="str">
        <f>INDEX([1]Calculation!$J:$J,ROW())&amp;"  "&amp;INDEX([1]Calculation!$K:$K,ROW())</f>
        <v xml:space="preserve">  </v>
      </c>
      <c r="E2311" s="19">
        <f>INDEX([1]Calculation!$I:$I,ROW())</f>
        <v>0</v>
      </c>
      <c r="F2311" s="12">
        <f>ROUND(INDEX([1]Calculation!AL:AL,ROW()),1)</f>
        <v>0</v>
      </c>
      <c r="G2311" s="8">
        <f>ROUND(INDEX([1]Calculation!L:L,ROW()),0)</f>
        <v>0</v>
      </c>
      <c r="H2311" s="8">
        <f>ROUND(INDEX([1]Calculation!M:M,ROW()),0)</f>
        <v>0</v>
      </c>
      <c r="I2311" s="8">
        <f>ROUND(INDEX([1]Calculation!N:N,ROW()),0)</f>
        <v>0</v>
      </c>
      <c r="J2311" s="8">
        <f>ROUND(INDEX([1]Calculation!O:O,ROW()),0)</f>
        <v>0</v>
      </c>
      <c r="K2311" s="8">
        <f>ROUND(INDEX([1]Calculation!P:P,ROW()),0)</f>
        <v>0</v>
      </c>
      <c r="L2311" s="8">
        <f>ROUND(INDEX([1]Calculation!Q:Q,ROW()),0)</f>
        <v>0</v>
      </c>
      <c r="M2311" s="8">
        <f>ROUND(INDEX([1]Calculation!R:R,ROW()),0)</f>
        <v>0</v>
      </c>
      <c r="N2311" s="8">
        <f>ROUND(INDEX([1]Calculation!S:S,ROW()),0)</f>
        <v>0</v>
      </c>
      <c r="O2311" s="8">
        <f>ROUND(INDEX([1]Calculation!T:T,ROW()),0)</f>
        <v>0</v>
      </c>
      <c r="P2311" s="8">
        <f>INDEX([1]Calculation!CB:CB,ROW())</f>
        <v>0</v>
      </c>
    </row>
    <row r="2312" spans="1:16">
      <c r="A2312">
        <f>INDEX([1]Calculation!$F:$F,ROW())</f>
        <v>0</v>
      </c>
      <c r="B2312">
        <f>INDEX([1]Calculation!$D:$D,ROW())</f>
        <v>0</v>
      </c>
      <c r="C2312" t="str">
        <f>IF(INDEX([1]Calculation!$G:$G,ROW())=0,"-",INDEX([1]Calculation!$G:$G,ROW()))</f>
        <v>-</v>
      </c>
      <c r="D2312" t="str">
        <f>INDEX([1]Calculation!$J:$J,ROW())&amp;"  "&amp;INDEX([1]Calculation!$K:$K,ROW())</f>
        <v xml:space="preserve">  </v>
      </c>
      <c r="E2312" s="19">
        <f>INDEX([1]Calculation!$I:$I,ROW())</f>
        <v>0</v>
      </c>
      <c r="F2312" s="12">
        <f>ROUND(INDEX([1]Calculation!AL:AL,ROW()),1)</f>
        <v>0</v>
      </c>
      <c r="G2312" s="8">
        <f>ROUND(INDEX([1]Calculation!L:L,ROW()),0)</f>
        <v>0</v>
      </c>
      <c r="H2312" s="8">
        <f>ROUND(INDEX([1]Calculation!M:M,ROW()),0)</f>
        <v>0</v>
      </c>
      <c r="I2312" s="8">
        <f>ROUND(INDEX([1]Calculation!N:N,ROW()),0)</f>
        <v>0</v>
      </c>
      <c r="J2312" s="8">
        <f>ROUND(INDEX([1]Calculation!O:O,ROW()),0)</f>
        <v>0</v>
      </c>
      <c r="K2312" s="8">
        <f>ROUND(INDEX([1]Calculation!P:P,ROW()),0)</f>
        <v>0</v>
      </c>
      <c r="L2312" s="8">
        <f>ROUND(INDEX([1]Calculation!Q:Q,ROW()),0)</f>
        <v>0</v>
      </c>
      <c r="M2312" s="8">
        <f>ROUND(INDEX([1]Calculation!R:R,ROW()),0)</f>
        <v>0</v>
      </c>
      <c r="N2312" s="8">
        <f>ROUND(INDEX([1]Calculation!S:S,ROW()),0)</f>
        <v>0</v>
      </c>
      <c r="O2312" s="8">
        <f>ROUND(INDEX([1]Calculation!T:T,ROW()),0)</f>
        <v>0</v>
      </c>
      <c r="P2312" s="8">
        <f>INDEX([1]Calculation!CB:CB,ROW())</f>
        <v>0</v>
      </c>
    </row>
    <row r="2313" spans="1:16">
      <c r="A2313">
        <f>INDEX([1]Calculation!$F:$F,ROW())</f>
        <v>0</v>
      </c>
      <c r="B2313">
        <f>INDEX([1]Calculation!$D:$D,ROW())</f>
        <v>0</v>
      </c>
      <c r="C2313" t="str">
        <f>IF(INDEX([1]Calculation!$G:$G,ROW())=0,"-",INDEX([1]Calculation!$G:$G,ROW()))</f>
        <v>-</v>
      </c>
      <c r="D2313" t="str">
        <f>INDEX([1]Calculation!$J:$J,ROW())&amp;"  "&amp;INDEX([1]Calculation!$K:$K,ROW())</f>
        <v xml:space="preserve">  </v>
      </c>
      <c r="E2313" s="19">
        <f>INDEX([1]Calculation!$I:$I,ROW())</f>
        <v>0</v>
      </c>
      <c r="F2313" s="12">
        <f>ROUND(INDEX([1]Calculation!AL:AL,ROW()),1)</f>
        <v>0</v>
      </c>
      <c r="G2313" s="8">
        <f>ROUND(INDEX([1]Calculation!L:L,ROW()),0)</f>
        <v>0</v>
      </c>
      <c r="H2313" s="8">
        <f>ROUND(INDEX([1]Calculation!M:M,ROW()),0)</f>
        <v>0</v>
      </c>
      <c r="I2313" s="8">
        <f>ROUND(INDEX([1]Calculation!N:N,ROW()),0)</f>
        <v>0</v>
      </c>
      <c r="J2313" s="8">
        <f>ROUND(INDEX([1]Calculation!O:O,ROW()),0)</f>
        <v>0</v>
      </c>
      <c r="K2313" s="8">
        <f>ROUND(INDEX([1]Calculation!P:P,ROW()),0)</f>
        <v>0</v>
      </c>
      <c r="L2313" s="8">
        <f>ROUND(INDEX([1]Calculation!Q:Q,ROW()),0)</f>
        <v>0</v>
      </c>
      <c r="M2313" s="8">
        <f>ROUND(INDEX([1]Calculation!R:R,ROW()),0)</f>
        <v>0</v>
      </c>
      <c r="N2313" s="8">
        <f>ROUND(INDEX([1]Calculation!S:S,ROW()),0)</f>
        <v>0</v>
      </c>
      <c r="O2313" s="8">
        <f>ROUND(INDEX([1]Calculation!T:T,ROW()),0)</f>
        <v>0</v>
      </c>
      <c r="P2313" s="8">
        <f>INDEX([1]Calculation!CB:CB,ROW())</f>
        <v>0</v>
      </c>
    </row>
    <row r="2314" spans="1:16">
      <c r="A2314">
        <f>INDEX([1]Calculation!$F:$F,ROW())</f>
        <v>0</v>
      </c>
      <c r="B2314">
        <f>INDEX([1]Calculation!$D:$D,ROW())</f>
        <v>0</v>
      </c>
      <c r="C2314" t="str">
        <f>IF(INDEX([1]Calculation!$G:$G,ROW())=0,"-",INDEX([1]Calculation!$G:$G,ROW()))</f>
        <v>-</v>
      </c>
      <c r="D2314" t="str">
        <f>INDEX([1]Calculation!$J:$J,ROW())&amp;"  "&amp;INDEX([1]Calculation!$K:$K,ROW())</f>
        <v xml:space="preserve">  </v>
      </c>
      <c r="E2314" s="19">
        <f>INDEX([1]Calculation!$I:$I,ROW())</f>
        <v>0</v>
      </c>
      <c r="F2314" s="12">
        <f>ROUND(INDEX([1]Calculation!AL:AL,ROW()),1)</f>
        <v>0</v>
      </c>
      <c r="G2314" s="8">
        <f>ROUND(INDEX([1]Calculation!L:L,ROW()),0)</f>
        <v>0</v>
      </c>
      <c r="H2314" s="8">
        <f>ROUND(INDEX([1]Calculation!M:M,ROW()),0)</f>
        <v>0</v>
      </c>
      <c r="I2314" s="8">
        <f>ROUND(INDEX([1]Calculation!N:N,ROW()),0)</f>
        <v>0</v>
      </c>
      <c r="J2314" s="8">
        <f>ROUND(INDEX([1]Calculation!O:O,ROW()),0)</f>
        <v>0</v>
      </c>
      <c r="K2314" s="8">
        <f>ROUND(INDEX([1]Calculation!P:P,ROW()),0)</f>
        <v>0</v>
      </c>
      <c r="L2314" s="8">
        <f>ROUND(INDEX([1]Calculation!Q:Q,ROW()),0)</f>
        <v>0</v>
      </c>
      <c r="M2314" s="8">
        <f>ROUND(INDEX([1]Calculation!R:R,ROW()),0)</f>
        <v>0</v>
      </c>
      <c r="N2314" s="8">
        <f>ROUND(INDEX([1]Calculation!S:S,ROW()),0)</f>
        <v>0</v>
      </c>
      <c r="O2314" s="8">
        <f>ROUND(INDEX([1]Calculation!T:T,ROW()),0)</f>
        <v>0</v>
      </c>
      <c r="P2314" s="8">
        <f>INDEX([1]Calculation!CB:CB,ROW())</f>
        <v>0</v>
      </c>
    </row>
    <row r="2315" spans="1:16">
      <c r="A2315">
        <f>INDEX([1]Calculation!$F:$F,ROW())</f>
        <v>0</v>
      </c>
      <c r="B2315">
        <f>INDEX([1]Calculation!$D:$D,ROW())</f>
        <v>0</v>
      </c>
      <c r="C2315" t="str">
        <f>IF(INDEX([1]Calculation!$G:$G,ROW())=0,"-",INDEX([1]Calculation!$G:$G,ROW()))</f>
        <v>-</v>
      </c>
      <c r="D2315" t="str">
        <f>INDEX([1]Calculation!$J:$J,ROW())&amp;"  "&amp;INDEX([1]Calculation!$K:$K,ROW())</f>
        <v xml:space="preserve">  </v>
      </c>
      <c r="E2315" s="19">
        <f>INDEX([1]Calculation!$I:$I,ROW())</f>
        <v>0</v>
      </c>
      <c r="F2315" s="12">
        <f>ROUND(INDEX([1]Calculation!AL:AL,ROW()),1)</f>
        <v>0</v>
      </c>
      <c r="G2315" s="8">
        <f>ROUND(INDEX([1]Calculation!L:L,ROW()),0)</f>
        <v>0</v>
      </c>
      <c r="H2315" s="8">
        <f>ROUND(INDEX([1]Calculation!M:M,ROW()),0)</f>
        <v>0</v>
      </c>
      <c r="I2315" s="8">
        <f>ROUND(INDEX([1]Calculation!N:N,ROW()),0)</f>
        <v>0</v>
      </c>
      <c r="J2315" s="8">
        <f>ROUND(INDEX([1]Calculation!O:O,ROW()),0)</f>
        <v>0</v>
      </c>
      <c r="K2315" s="8">
        <f>ROUND(INDEX([1]Calculation!P:P,ROW()),0)</f>
        <v>0</v>
      </c>
      <c r="L2315" s="8">
        <f>ROUND(INDEX([1]Calculation!Q:Q,ROW()),0)</f>
        <v>0</v>
      </c>
      <c r="M2315" s="8">
        <f>ROUND(INDEX([1]Calculation!R:R,ROW()),0)</f>
        <v>0</v>
      </c>
      <c r="N2315" s="8">
        <f>ROUND(INDEX([1]Calculation!S:S,ROW()),0)</f>
        <v>0</v>
      </c>
      <c r="O2315" s="8">
        <f>ROUND(INDEX([1]Calculation!T:T,ROW()),0)</f>
        <v>0</v>
      </c>
      <c r="P2315" s="8">
        <f>INDEX([1]Calculation!CB:CB,ROW())</f>
        <v>0</v>
      </c>
    </row>
    <row r="2316" spans="1:16">
      <c r="A2316">
        <f>INDEX([1]Calculation!$F:$F,ROW())</f>
        <v>0</v>
      </c>
      <c r="B2316">
        <f>INDEX([1]Calculation!$D:$D,ROW())</f>
        <v>0</v>
      </c>
      <c r="C2316" t="str">
        <f>IF(INDEX([1]Calculation!$G:$G,ROW())=0,"-",INDEX([1]Calculation!$G:$G,ROW()))</f>
        <v>-</v>
      </c>
      <c r="D2316" t="str">
        <f>INDEX([1]Calculation!$J:$J,ROW())&amp;"  "&amp;INDEX([1]Calculation!$K:$K,ROW())</f>
        <v xml:space="preserve">  </v>
      </c>
      <c r="E2316" s="19">
        <f>INDEX([1]Calculation!$I:$I,ROW())</f>
        <v>0</v>
      </c>
      <c r="F2316" s="12">
        <f>ROUND(INDEX([1]Calculation!AL:AL,ROW()),1)</f>
        <v>0</v>
      </c>
      <c r="G2316" s="8">
        <f>ROUND(INDEX([1]Calculation!L:L,ROW()),0)</f>
        <v>0</v>
      </c>
      <c r="H2316" s="8">
        <f>ROUND(INDEX([1]Calculation!M:M,ROW()),0)</f>
        <v>0</v>
      </c>
      <c r="I2316" s="8">
        <f>ROUND(INDEX([1]Calculation!N:N,ROW()),0)</f>
        <v>0</v>
      </c>
      <c r="J2316" s="8">
        <f>ROUND(INDEX([1]Calculation!O:O,ROW()),0)</f>
        <v>0</v>
      </c>
      <c r="K2316" s="8">
        <f>ROUND(INDEX([1]Calculation!P:P,ROW()),0)</f>
        <v>0</v>
      </c>
      <c r="L2316" s="8">
        <f>ROUND(INDEX([1]Calculation!Q:Q,ROW()),0)</f>
        <v>0</v>
      </c>
      <c r="M2316" s="8">
        <f>ROUND(INDEX([1]Calculation!R:R,ROW()),0)</f>
        <v>0</v>
      </c>
      <c r="N2316" s="8">
        <f>ROUND(INDEX([1]Calculation!S:S,ROW()),0)</f>
        <v>0</v>
      </c>
      <c r="O2316" s="8">
        <f>ROUND(INDEX([1]Calculation!T:T,ROW()),0)</f>
        <v>0</v>
      </c>
      <c r="P2316" s="8">
        <f>INDEX([1]Calculation!CB:CB,ROW())</f>
        <v>0</v>
      </c>
    </row>
    <row r="2317" spans="1:16">
      <c r="A2317">
        <f>INDEX([1]Calculation!$F:$F,ROW())</f>
        <v>0</v>
      </c>
      <c r="B2317">
        <f>INDEX([1]Calculation!$D:$D,ROW())</f>
        <v>0</v>
      </c>
      <c r="C2317" t="str">
        <f>IF(INDEX([1]Calculation!$G:$G,ROW())=0,"-",INDEX([1]Calculation!$G:$G,ROW()))</f>
        <v>-</v>
      </c>
      <c r="D2317" t="str">
        <f>INDEX([1]Calculation!$J:$J,ROW())&amp;"  "&amp;INDEX([1]Calculation!$K:$K,ROW())</f>
        <v xml:space="preserve">  </v>
      </c>
      <c r="E2317" s="19">
        <f>INDEX([1]Calculation!$I:$I,ROW())</f>
        <v>0</v>
      </c>
      <c r="F2317" s="12">
        <f>ROUND(INDEX([1]Calculation!AL:AL,ROW()),1)</f>
        <v>0</v>
      </c>
      <c r="G2317" s="8">
        <f>ROUND(INDEX([1]Calculation!L:L,ROW()),0)</f>
        <v>0</v>
      </c>
      <c r="H2317" s="8">
        <f>ROUND(INDEX([1]Calculation!M:M,ROW()),0)</f>
        <v>0</v>
      </c>
      <c r="I2317" s="8">
        <f>ROUND(INDEX([1]Calculation!N:N,ROW()),0)</f>
        <v>0</v>
      </c>
      <c r="J2317" s="8">
        <f>ROUND(INDEX([1]Calculation!O:O,ROW()),0)</f>
        <v>0</v>
      </c>
      <c r="K2317" s="8">
        <f>ROUND(INDEX([1]Calculation!P:P,ROW()),0)</f>
        <v>0</v>
      </c>
      <c r="L2317" s="8">
        <f>ROUND(INDEX([1]Calculation!Q:Q,ROW()),0)</f>
        <v>0</v>
      </c>
      <c r="M2317" s="8">
        <f>ROUND(INDEX([1]Calculation!R:R,ROW()),0)</f>
        <v>0</v>
      </c>
      <c r="N2317" s="8">
        <f>ROUND(INDEX([1]Calculation!S:S,ROW()),0)</f>
        <v>0</v>
      </c>
      <c r="O2317" s="8">
        <f>ROUND(INDEX([1]Calculation!T:T,ROW()),0)</f>
        <v>0</v>
      </c>
      <c r="P2317" s="8">
        <f>INDEX([1]Calculation!CB:CB,ROW())</f>
        <v>0</v>
      </c>
    </row>
    <row r="2318" spans="1:16">
      <c r="A2318">
        <f>INDEX([1]Calculation!$F:$F,ROW())</f>
        <v>0</v>
      </c>
      <c r="B2318">
        <f>INDEX([1]Calculation!$D:$D,ROW())</f>
        <v>0</v>
      </c>
      <c r="C2318" t="str">
        <f>IF(INDEX([1]Calculation!$G:$G,ROW())=0,"-",INDEX([1]Calculation!$G:$G,ROW()))</f>
        <v>-</v>
      </c>
      <c r="D2318" t="str">
        <f>INDEX([1]Calculation!$J:$J,ROW())&amp;"  "&amp;INDEX([1]Calculation!$K:$K,ROW())</f>
        <v xml:space="preserve">  </v>
      </c>
      <c r="E2318" s="19">
        <f>INDEX([1]Calculation!$I:$I,ROW())</f>
        <v>0</v>
      </c>
      <c r="F2318" s="12">
        <f>ROUND(INDEX([1]Calculation!AL:AL,ROW()),1)</f>
        <v>0</v>
      </c>
      <c r="G2318" s="8">
        <f>ROUND(INDEX([1]Calculation!L:L,ROW()),0)</f>
        <v>0</v>
      </c>
      <c r="H2318" s="8">
        <f>ROUND(INDEX([1]Calculation!M:M,ROW()),0)</f>
        <v>0</v>
      </c>
      <c r="I2318" s="8">
        <f>ROUND(INDEX([1]Calculation!N:N,ROW()),0)</f>
        <v>0</v>
      </c>
      <c r="J2318" s="8">
        <f>ROUND(INDEX([1]Calculation!O:O,ROW()),0)</f>
        <v>0</v>
      </c>
      <c r="K2318" s="8">
        <f>ROUND(INDEX([1]Calculation!P:P,ROW()),0)</f>
        <v>0</v>
      </c>
      <c r="L2318" s="8">
        <f>ROUND(INDEX([1]Calculation!Q:Q,ROW()),0)</f>
        <v>0</v>
      </c>
      <c r="M2318" s="8">
        <f>ROUND(INDEX([1]Calculation!R:R,ROW()),0)</f>
        <v>0</v>
      </c>
      <c r="N2318" s="8">
        <f>ROUND(INDEX([1]Calculation!S:S,ROW()),0)</f>
        <v>0</v>
      </c>
      <c r="O2318" s="8">
        <f>ROUND(INDEX([1]Calculation!T:T,ROW()),0)</f>
        <v>0</v>
      </c>
      <c r="P2318" s="8">
        <f>INDEX([1]Calculation!CB:CB,ROW())</f>
        <v>0</v>
      </c>
    </row>
    <row r="2319" spans="1:16">
      <c r="A2319">
        <f>INDEX([1]Calculation!$F:$F,ROW())</f>
        <v>0</v>
      </c>
      <c r="B2319">
        <f>INDEX([1]Calculation!$D:$D,ROW())</f>
        <v>0</v>
      </c>
      <c r="C2319" t="str">
        <f>IF(INDEX([1]Calculation!$G:$G,ROW())=0,"-",INDEX([1]Calculation!$G:$G,ROW()))</f>
        <v>-</v>
      </c>
      <c r="D2319" t="str">
        <f>INDEX([1]Calculation!$J:$J,ROW())&amp;"  "&amp;INDEX([1]Calculation!$K:$K,ROW())</f>
        <v xml:space="preserve">  </v>
      </c>
      <c r="E2319" s="19">
        <f>INDEX([1]Calculation!$I:$I,ROW())</f>
        <v>0</v>
      </c>
      <c r="F2319" s="12">
        <f>ROUND(INDEX([1]Calculation!AL:AL,ROW()),1)</f>
        <v>0</v>
      </c>
      <c r="G2319" s="8">
        <f>ROUND(INDEX([1]Calculation!L:L,ROW()),0)</f>
        <v>0</v>
      </c>
      <c r="H2319" s="8">
        <f>ROUND(INDEX([1]Calculation!M:M,ROW()),0)</f>
        <v>0</v>
      </c>
      <c r="I2319" s="8">
        <f>ROUND(INDEX([1]Calculation!N:N,ROW()),0)</f>
        <v>0</v>
      </c>
      <c r="J2319" s="8">
        <f>ROUND(INDEX([1]Calculation!O:O,ROW()),0)</f>
        <v>0</v>
      </c>
      <c r="K2319" s="8">
        <f>ROUND(INDEX([1]Calculation!P:P,ROW()),0)</f>
        <v>0</v>
      </c>
      <c r="L2319" s="8">
        <f>ROUND(INDEX([1]Calculation!Q:Q,ROW()),0)</f>
        <v>0</v>
      </c>
      <c r="M2319" s="8">
        <f>ROUND(INDEX([1]Calculation!R:R,ROW()),0)</f>
        <v>0</v>
      </c>
      <c r="N2319" s="8">
        <f>ROUND(INDEX([1]Calculation!S:S,ROW()),0)</f>
        <v>0</v>
      </c>
      <c r="O2319" s="8">
        <f>ROUND(INDEX([1]Calculation!T:T,ROW()),0)</f>
        <v>0</v>
      </c>
      <c r="P2319" s="8">
        <f>INDEX([1]Calculation!CB:CB,ROW())</f>
        <v>0</v>
      </c>
    </row>
    <row r="2320" spans="1:16">
      <c r="A2320">
        <f>INDEX([1]Calculation!$F:$F,ROW())</f>
        <v>0</v>
      </c>
      <c r="B2320">
        <f>INDEX([1]Calculation!$D:$D,ROW())</f>
        <v>0</v>
      </c>
      <c r="C2320" t="str">
        <f>IF(INDEX([1]Calculation!$G:$G,ROW())=0,"-",INDEX([1]Calculation!$G:$G,ROW()))</f>
        <v>-</v>
      </c>
      <c r="D2320" t="str">
        <f>INDEX([1]Calculation!$J:$J,ROW())&amp;"  "&amp;INDEX([1]Calculation!$K:$K,ROW())</f>
        <v xml:space="preserve">  </v>
      </c>
      <c r="E2320" s="19">
        <f>INDEX([1]Calculation!$I:$I,ROW())</f>
        <v>0</v>
      </c>
      <c r="F2320" s="12">
        <f>ROUND(INDEX([1]Calculation!AL:AL,ROW()),1)</f>
        <v>0</v>
      </c>
      <c r="G2320" s="8">
        <f>ROUND(INDEX([1]Calculation!L:L,ROW()),0)</f>
        <v>0</v>
      </c>
      <c r="H2320" s="8">
        <f>ROUND(INDEX([1]Calculation!M:M,ROW()),0)</f>
        <v>0</v>
      </c>
      <c r="I2320" s="8">
        <f>ROUND(INDEX([1]Calculation!N:N,ROW()),0)</f>
        <v>0</v>
      </c>
      <c r="J2320" s="8">
        <f>ROUND(INDEX([1]Calculation!O:O,ROW()),0)</f>
        <v>0</v>
      </c>
      <c r="K2320" s="8">
        <f>ROUND(INDEX([1]Calculation!P:P,ROW()),0)</f>
        <v>0</v>
      </c>
      <c r="L2320" s="8">
        <f>ROUND(INDEX([1]Calculation!Q:Q,ROW()),0)</f>
        <v>0</v>
      </c>
      <c r="M2320" s="8">
        <f>ROUND(INDEX([1]Calculation!R:R,ROW()),0)</f>
        <v>0</v>
      </c>
      <c r="N2320" s="8">
        <f>ROUND(INDEX([1]Calculation!S:S,ROW()),0)</f>
        <v>0</v>
      </c>
      <c r="O2320" s="8">
        <f>ROUND(INDEX([1]Calculation!T:T,ROW()),0)</f>
        <v>0</v>
      </c>
      <c r="P2320" s="8">
        <f>INDEX([1]Calculation!CB:CB,ROW())</f>
        <v>0</v>
      </c>
    </row>
    <row r="2321" spans="1:16">
      <c r="A2321">
        <f>INDEX([1]Calculation!$F:$F,ROW())</f>
        <v>0</v>
      </c>
      <c r="B2321">
        <f>INDEX([1]Calculation!$D:$D,ROW())</f>
        <v>0</v>
      </c>
      <c r="C2321" t="str">
        <f>IF(INDEX([1]Calculation!$G:$G,ROW())=0,"-",INDEX([1]Calculation!$G:$G,ROW()))</f>
        <v>-</v>
      </c>
      <c r="D2321" t="str">
        <f>INDEX([1]Calculation!$J:$J,ROW())&amp;"  "&amp;INDEX([1]Calculation!$K:$K,ROW())</f>
        <v xml:space="preserve">  </v>
      </c>
      <c r="E2321" s="19">
        <f>INDEX([1]Calculation!$I:$I,ROW())</f>
        <v>0</v>
      </c>
      <c r="F2321" s="12">
        <f>ROUND(INDEX([1]Calculation!AL:AL,ROW()),1)</f>
        <v>0</v>
      </c>
      <c r="G2321" s="8">
        <f>ROUND(INDEX([1]Calculation!L:L,ROW()),0)</f>
        <v>0</v>
      </c>
      <c r="H2321" s="8">
        <f>ROUND(INDEX([1]Calculation!M:M,ROW()),0)</f>
        <v>0</v>
      </c>
      <c r="I2321" s="8">
        <f>ROUND(INDEX([1]Calculation!N:N,ROW()),0)</f>
        <v>0</v>
      </c>
      <c r="J2321" s="8">
        <f>ROUND(INDEX([1]Calculation!O:O,ROW()),0)</f>
        <v>0</v>
      </c>
      <c r="K2321" s="8">
        <f>ROUND(INDEX([1]Calculation!P:P,ROW()),0)</f>
        <v>0</v>
      </c>
      <c r="L2321" s="8">
        <f>ROUND(INDEX([1]Calculation!Q:Q,ROW()),0)</f>
        <v>0</v>
      </c>
      <c r="M2321" s="8">
        <f>ROUND(INDEX([1]Calculation!R:R,ROW()),0)</f>
        <v>0</v>
      </c>
      <c r="N2321" s="8">
        <f>ROUND(INDEX([1]Calculation!S:S,ROW()),0)</f>
        <v>0</v>
      </c>
      <c r="O2321" s="8">
        <f>ROUND(INDEX([1]Calculation!T:T,ROW()),0)</f>
        <v>0</v>
      </c>
      <c r="P2321" s="8">
        <f>INDEX([1]Calculation!CB:CB,ROW())</f>
        <v>0</v>
      </c>
    </row>
    <row r="2322" spans="1:16">
      <c r="A2322">
        <f>INDEX([1]Calculation!$F:$F,ROW())</f>
        <v>0</v>
      </c>
      <c r="B2322">
        <f>INDEX([1]Calculation!$D:$D,ROW())</f>
        <v>0</v>
      </c>
      <c r="C2322" t="str">
        <f>IF(INDEX([1]Calculation!$G:$G,ROW())=0,"-",INDEX([1]Calculation!$G:$G,ROW()))</f>
        <v>-</v>
      </c>
      <c r="D2322" t="str">
        <f>INDEX([1]Calculation!$J:$J,ROW())&amp;"  "&amp;INDEX([1]Calculation!$K:$K,ROW())</f>
        <v xml:space="preserve">  </v>
      </c>
      <c r="E2322" s="19">
        <f>INDEX([1]Calculation!$I:$I,ROW())</f>
        <v>0</v>
      </c>
      <c r="F2322" s="12">
        <f>ROUND(INDEX([1]Calculation!AL:AL,ROW()),1)</f>
        <v>0</v>
      </c>
      <c r="G2322" s="8">
        <f>ROUND(INDEX([1]Calculation!L:L,ROW()),0)</f>
        <v>0</v>
      </c>
      <c r="H2322" s="8">
        <f>ROUND(INDEX([1]Calculation!M:M,ROW()),0)</f>
        <v>0</v>
      </c>
      <c r="I2322" s="8">
        <f>ROUND(INDEX([1]Calculation!N:N,ROW()),0)</f>
        <v>0</v>
      </c>
      <c r="J2322" s="8">
        <f>ROUND(INDEX([1]Calculation!O:O,ROW()),0)</f>
        <v>0</v>
      </c>
      <c r="K2322" s="8">
        <f>ROUND(INDEX([1]Calculation!P:P,ROW()),0)</f>
        <v>0</v>
      </c>
      <c r="L2322" s="8">
        <f>ROUND(INDEX([1]Calculation!Q:Q,ROW()),0)</f>
        <v>0</v>
      </c>
      <c r="M2322" s="8">
        <f>ROUND(INDEX([1]Calculation!R:R,ROW()),0)</f>
        <v>0</v>
      </c>
      <c r="N2322" s="8">
        <f>ROUND(INDEX([1]Calculation!S:S,ROW()),0)</f>
        <v>0</v>
      </c>
      <c r="O2322" s="8">
        <f>ROUND(INDEX([1]Calculation!T:T,ROW()),0)</f>
        <v>0</v>
      </c>
      <c r="P2322" s="8">
        <f>INDEX([1]Calculation!CB:CB,ROW())</f>
        <v>0</v>
      </c>
    </row>
    <row r="2323" spans="1:16">
      <c r="A2323">
        <f>INDEX([1]Calculation!$F:$F,ROW())</f>
        <v>0</v>
      </c>
      <c r="B2323">
        <f>INDEX([1]Calculation!$D:$D,ROW())</f>
        <v>0</v>
      </c>
      <c r="C2323" t="str">
        <f>IF(INDEX([1]Calculation!$G:$G,ROW())=0,"-",INDEX([1]Calculation!$G:$G,ROW()))</f>
        <v>-</v>
      </c>
      <c r="D2323" t="str">
        <f>INDEX([1]Calculation!$J:$J,ROW())&amp;"  "&amp;INDEX([1]Calculation!$K:$K,ROW())</f>
        <v xml:space="preserve">  </v>
      </c>
      <c r="E2323" s="19">
        <f>INDEX([1]Calculation!$I:$I,ROW())</f>
        <v>0</v>
      </c>
      <c r="F2323" s="12">
        <f>ROUND(INDEX([1]Calculation!AL:AL,ROW()),1)</f>
        <v>0</v>
      </c>
      <c r="G2323" s="8">
        <f>ROUND(INDEX([1]Calculation!L:L,ROW()),0)</f>
        <v>0</v>
      </c>
      <c r="H2323" s="8">
        <f>ROUND(INDEX([1]Calculation!M:M,ROW()),0)</f>
        <v>0</v>
      </c>
      <c r="I2323" s="8">
        <f>ROUND(INDEX([1]Calculation!N:N,ROW()),0)</f>
        <v>0</v>
      </c>
      <c r="J2323" s="8">
        <f>ROUND(INDEX([1]Calculation!O:O,ROW()),0)</f>
        <v>0</v>
      </c>
      <c r="K2323" s="8">
        <f>ROUND(INDEX([1]Calculation!P:P,ROW()),0)</f>
        <v>0</v>
      </c>
      <c r="L2323" s="8">
        <f>ROUND(INDEX([1]Calculation!Q:Q,ROW()),0)</f>
        <v>0</v>
      </c>
      <c r="M2323" s="8">
        <f>ROUND(INDEX([1]Calculation!R:R,ROW()),0)</f>
        <v>0</v>
      </c>
      <c r="N2323" s="8">
        <f>ROUND(INDEX([1]Calculation!S:S,ROW()),0)</f>
        <v>0</v>
      </c>
      <c r="O2323" s="8">
        <f>ROUND(INDEX([1]Calculation!T:T,ROW()),0)</f>
        <v>0</v>
      </c>
      <c r="P2323" s="8">
        <f>INDEX([1]Calculation!CB:CB,ROW())</f>
        <v>0</v>
      </c>
    </row>
    <row r="2324" spans="1:16">
      <c r="A2324">
        <f>INDEX([1]Calculation!$F:$F,ROW())</f>
        <v>0</v>
      </c>
      <c r="B2324">
        <f>INDEX([1]Calculation!$D:$D,ROW())</f>
        <v>0</v>
      </c>
      <c r="C2324" t="str">
        <f>IF(INDEX([1]Calculation!$G:$G,ROW())=0,"-",INDEX([1]Calculation!$G:$G,ROW()))</f>
        <v>-</v>
      </c>
      <c r="D2324" t="str">
        <f>INDEX([1]Calculation!$J:$J,ROW())&amp;"  "&amp;INDEX([1]Calculation!$K:$K,ROW())</f>
        <v xml:space="preserve">  </v>
      </c>
      <c r="E2324" s="19">
        <f>INDEX([1]Calculation!$I:$I,ROW())</f>
        <v>0</v>
      </c>
      <c r="F2324" s="12">
        <f>ROUND(INDEX([1]Calculation!AL:AL,ROW()),1)</f>
        <v>0</v>
      </c>
      <c r="G2324" s="8">
        <f>ROUND(INDEX([1]Calculation!L:L,ROW()),0)</f>
        <v>0</v>
      </c>
      <c r="H2324" s="8">
        <f>ROUND(INDEX([1]Calculation!M:M,ROW()),0)</f>
        <v>0</v>
      </c>
      <c r="I2324" s="8">
        <f>ROUND(INDEX([1]Calculation!N:N,ROW()),0)</f>
        <v>0</v>
      </c>
      <c r="J2324" s="8">
        <f>ROUND(INDEX([1]Calculation!O:O,ROW()),0)</f>
        <v>0</v>
      </c>
      <c r="K2324" s="8">
        <f>ROUND(INDEX([1]Calculation!P:P,ROW()),0)</f>
        <v>0</v>
      </c>
      <c r="L2324" s="8">
        <f>ROUND(INDEX([1]Calculation!Q:Q,ROW()),0)</f>
        <v>0</v>
      </c>
      <c r="M2324" s="8">
        <f>ROUND(INDEX([1]Calculation!R:R,ROW()),0)</f>
        <v>0</v>
      </c>
      <c r="N2324" s="8">
        <f>ROUND(INDEX([1]Calculation!S:S,ROW()),0)</f>
        <v>0</v>
      </c>
      <c r="O2324" s="8">
        <f>ROUND(INDEX([1]Calculation!T:T,ROW()),0)</f>
        <v>0</v>
      </c>
      <c r="P2324" s="8">
        <f>INDEX([1]Calculation!CB:CB,ROW())</f>
        <v>0</v>
      </c>
    </row>
    <row r="2325" spans="1:16">
      <c r="A2325">
        <f>INDEX([1]Calculation!$F:$F,ROW())</f>
        <v>0</v>
      </c>
      <c r="B2325">
        <f>INDEX([1]Calculation!$D:$D,ROW())</f>
        <v>0</v>
      </c>
      <c r="C2325" t="str">
        <f>IF(INDEX([1]Calculation!$G:$G,ROW())=0,"-",INDEX([1]Calculation!$G:$G,ROW()))</f>
        <v>-</v>
      </c>
      <c r="D2325" t="str">
        <f>INDEX([1]Calculation!$J:$J,ROW())&amp;"  "&amp;INDEX([1]Calculation!$K:$K,ROW())</f>
        <v xml:space="preserve">  </v>
      </c>
      <c r="E2325" s="19">
        <f>INDEX([1]Calculation!$I:$I,ROW())</f>
        <v>0</v>
      </c>
      <c r="F2325" s="12">
        <f>ROUND(INDEX([1]Calculation!AL:AL,ROW()),1)</f>
        <v>0</v>
      </c>
      <c r="G2325" s="8">
        <f>ROUND(INDEX([1]Calculation!L:L,ROW()),0)</f>
        <v>0</v>
      </c>
      <c r="H2325" s="8">
        <f>ROUND(INDEX([1]Calculation!M:M,ROW()),0)</f>
        <v>0</v>
      </c>
      <c r="I2325" s="8">
        <f>ROUND(INDEX([1]Calculation!N:N,ROW()),0)</f>
        <v>0</v>
      </c>
      <c r="J2325" s="8">
        <f>ROUND(INDEX([1]Calculation!O:O,ROW()),0)</f>
        <v>0</v>
      </c>
      <c r="K2325" s="8">
        <f>ROUND(INDEX([1]Calculation!P:P,ROW()),0)</f>
        <v>0</v>
      </c>
      <c r="L2325" s="8">
        <f>ROUND(INDEX([1]Calculation!Q:Q,ROW()),0)</f>
        <v>0</v>
      </c>
      <c r="M2325" s="8">
        <f>ROUND(INDEX([1]Calculation!R:R,ROW()),0)</f>
        <v>0</v>
      </c>
      <c r="N2325" s="8">
        <f>ROUND(INDEX([1]Calculation!S:S,ROW()),0)</f>
        <v>0</v>
      </c>
      <c r="O2325" s="8">
        <f>ROUND(INDEX([1]Calculation!T:T,ROW()),0)</f>
        <v>0</v>
      </c>
      <c r="P2325" s="8">
        <f>INDEX([1]Calculation!CB:CB,ROW())</f>
        <v>0</v>
      </c>
    </row>
    <row r="2326" spans="1:16">
      <c r="A2326">
        <f>INDEX([1]Calculation!$F:$F,ROW())</f>
        <v>0</v>
      </c>
      <c r="B2326">
        <f>INDEX([1]Calculation!$D:$D,ROW())</f>
        <v>0</v>
      </c>
      <c r="C2326" t="str">
        <f>IF(INDEX([1]Calculation!$G:$G,ROW())=0,"-",INDEX([1]Calculation!$G:$G,ROW()))</f>
        <v>-</v>
      </c>
      <c r="D2326" t="str">
        <f>INDEX([1]Calculation!$J:$J,ROW())&amp;"  "&amp;INDEX([1]Calculation!$K:$K,ROW())</f>
        <v xml:space="preserve">  </v>
      </c>
      <c r="E2326" s="19">
        <f>INDEX([1]Calculation!$I:$I,ROW())</f>
        <v>0</v>
      </c>
      <c r="F2326" s="12">
        <f>ROUND(INDEX([1]Calculation!AL:AL,ROW()),1)</f>
        <v>0</v>
      </c>
      <c r="G2326" s="8">
        <f>ROUND(INDEX([1]Calculation!L:L,ROW()),0)</f>
        <v>0</v>
      </c>
      <c r="H2326" s="8">
        <f>ROUND(INDEX([1]Calculation!M:M,ROW()),0)</f>
        <v>0</v>
      </c>
      <c r="I2326" s="8">
        <f>ROUND(INDEX([1]Calculation!N:N,ROW()),0)</f>
        <v>0</v>
      </c>
      <c r="J2326" s="8">
        <f>ROUND(INDEX([1]Calculation!O:O,ROW()),0)</f>
        <v>0</v>
      </c>
      <c r="K2326" s="8">
        <f>ROUND(INDEX([1]Calculation!P:P,ROW()),0)</f>
        <v>0</v>
      </c>
      <c r="L2326" s="8">
        <f>ROUND(INDEX([1]Calculation!Q:Q,ROW()),0)</f>
        <v>0</v>
      </c>
      <c r="M2326" s="8">
        <f>ROUND(INDEX([1]Calculation!R:R,ROW()),0)</f>
        <v>0</v>
      </c>
      <c r="N2326" s="8">
        <f>ROUND(INDEX([1]Calculation!S:S,ROW()),0)</f>
        <v>0</v>
      </c>
      <c r="O2326" s="8">
        <f>ROUND(INDEX([1]Calculation!T:T,ROW()),0)</f>
        <v>0</v>
      </c>
      <c r="P2326" s="8">
        <f>INDEX([1]Calculation!CB:CB,ROW())</f>
        <v>0</v>
      </c>
    </row>
    <row r="2327" spans="1:16">
      <c r="A2327">
        <f>INDEX([1]Calculation!$F:$F,ROW())</f>
        <v>0</v>
      </c>
      <c r="B2327">
        <f>INDEX([1]Calculation!$D:$D,ROW())</f>
        <v>0</v>
      </c>
      <c r="C2327" t="str">
        <f>IF(INDEX([1]Calculation!$G:$G,ROW())=0,"-",INDEX([1]Calculation!$G:$G,ROW()))</f>
        <v>-</v>
      </c>
      <c r="D2327" t="str">
        <f>INDEX([1]Calculation!$J:$J,ROW())&amp;"  "&amp;INDEX([1]Calculation!$K:$K,ROW())</f>
        <v xml:space="preserve">  </v>
      </c>
      <c r="E2327" s="19">
        <f>INDEX([1]Calculation!$I:$I,ROW())</f>
        <v>0</v>
      </c>
      <c r="F2327" s="12">
        <f>ROUND(INDEX([1]Calculation!AL:AL,ROW()),1)</f>
        <v>0</v>
      </c>
      <c r="G2327" s="8">
        <f>ROUND(INDEX([1]Calculation!L:L,ROW()),0)</f>
        <v>0</v>
      </c>
      <c r="H2327" s="8">
        <f>ROUND(INDEX([1]Calculation!M:M,ROW()),0)</f>
        <v>0</v>
      </c>
      <c r="I2327" s="8">
        <f>ROUND(INDEX([1]Calculation!N:N,ROW()),0)</f>
        <v>0</v>
      </c>
      <c r="J2327" s="8">
        <f>ROUND(INDEX([1]Calculation!O:O,ROW()),0)</f>
        <v>0</v>
      </c>
      <c r="K2327" s="8">
        <f>ROUND(INDEX([1]Calculation!P:P,ROW()),0)</f>
        <v>0</v>
      </c>
      <c r="L2327" s="8">
        <f>ROUND(INDEX([1]Calculation!Q:Q,ROW()),0)</f>
        <v>0</v>
      </c>
      <c r="M2327" s="8">
        <f>ROUND(INDEX([1]Calculation!R:R,ROW()),0)</f>
        <v>0</v>
      </c>
      <c r="N2327" s="8">
        <f>ROUND(INDEX([1]Calculation!S:S,ROW()),0)</f>
        <v>0</v>
      </c>
      <c r="O2327" s="8">
        <f>ROUND(INDEX([1]Calculation!T:T,ROW()),0)</f>
        <v>0</v>
      </c>
      <c r="P2327" s="8">
        <f>INDEX([1]Calculation!CB:CB,ROW())</f>
        <v>0</v>
      </c>
    </row>
    <row r="2328" spans="1:16">
      <c r="A2328">
        <f>INDEX([1]Calculation!$F:$F,ROW())</f>
        <v>0</v>
      </c>
      <c r="B2328">
        <f>INDEX([1]Calculation!$D:$D,ROW())</f>
        <v>0</v>
      </c>
      <c r="C2328" t="str">
        <f>IF(INDEX([1]Calculation!$G:$G,ROW())=0,"-",INDEX([1]Calculation!$G:$G,ROW()))</f>
        <v>-</v>
      </c>
      <c r="D2328" t="str">
        <f>INDEX([1]Calculation!$J:$J,ROW())&amp;"  "&amp;INDEX([1]Calculation!$K:$K,ROW())</f>
        <v xml:space="preserve">  </v>
      </c>
      <c r="E2328" s="19">
        <f>INDEX([1]Calculation!$I:$I,ROW())</f>
        <v>0</v>
      </c>
      <c r="F2328" s="12">
        <f>ROUND(INDEX([1]Calculation!AL:AL,ROW()),1)</f>
        <v>0</v>
      </c>
      <c r="G2328" s="8">
        <f>ROUND(INDEX([1]Calculation!L:L,ROW()),0)</f>
        <v>0</v>
      </c>
      <c r="H2328" s="8">
        <f>ROUND(INDEX([1]Calculation!M:M,ROW()),0)</f>
        <v>0</v>
      </c>
      <c r="I2328" s="8">
        <f>ROUND(INDEX([1]Calculation!N:N,ROW()),0)</f>
        <v>0</v>
      </c>
      <c r="J2328" s="8">
        <f>ROUND(INDEX([1]Calculation!O:O,ROW()),0)</f>
        <v>0</v>
      </c>
      <c r="K2328" s="8">
        <f>ROUND(INDEX([1]Calculation!P:P,ROW()),0)</f>
        <v>0</v>
      </c>
      <c r="L2328" s="8">
        <f>ROUND(INDEX([1]Calculation!Q:Q,ROW()),0)</f>
        <v>0</v>
      </c>
      <c r="M2328" s="8">
        <f>ROUND(INDEX([1]Calculation!R:R,ROW()),0)</f>
        <v>0</v>
      </c>
      <c r="N2328" s="8">
        <f>ROUND(INDEX([1]Calculation!S:S,ROW()),0)</f>
        <v>0</v>
      </c>
      <c r="O2328" s="8">
        <f>ROUND(INDEX([1]Calculation!T:T,ROW()),0)</f>
        <v>0</v>
      </c>
      <c r="P2328" s="8">
        <f>INDEX([1]Calculation!CB:CB,ROW())</f>
        <v>0</v>
      </c>
    </row>
    <row r="2329" spans="1:16">
      <c r="A2329">
        <f>INDEX([1]Calculation!$F:$F,ROW())</f>
        <v>0</v>
      </c>
      <c r="B2329">
        <f>INDEX([1]Calculation!$D:$D,ROW())</f>
        <v>0</v>
      </c>
      <c r="C2329" t="str">
        <f>IF(INDEX([1]Calculation!$G:$G,ROW())=0,"-",INDEX([1]Calculation!$G:$G,ROW()))</f>
        <v>-</v>
      </c>
      <c r="D2329" t="str">
        <f>INDEX([1]Calculation!$J:$J,ROW())&amp;"  "&amp;INDEX([1]Calculation!$K:$K,ROW())</f>
        <v xml:space="preserve">  </v>
      </c>
      <c r="E2329" s="19">
        <f>INDEX([1]Calculation!$I:$I,ROW())</f>
        <v>0</v>
      </c>
      <c r="F2329" s="12">
        <f>ROUND(INDEX([1]Calculation!AL:AL,ROW()),1)</f>
        <v>0</v>
      </c>
      <c r="G2329" s="8">
        <f>ROUND(INDEX([1]Calculation!L:L,ROW()),0)</f>
        <v>0</v>
      </c>
      <c r="H2329" s="8">
        <f>ROUND(INDEX([1]Calculation!M:M,ROW()),0)</f>
        <v>0</v>
      </c>
      <c r="I2329" s="8">
        <f>ROUND(INDEX([1]Calculation!N:N,ROW()),0)</f>
        <v>0</v>
      </c>
      <c r="J2329" s="8">
        <f>ROUND(INDEX([1]Calculation!O:O,ROW()),0)</f>
        <v>0</v>
      </c>
      <c r="K2329" s="8">
        <f>ROUND(INDEX([1]Calculation!P:P,ROW()),0)</f>
        <v>0</v>
      </c>
      <c r="L2329" s="8">
        <f>ROUND(INDEX([1]Calculation!Q:Q,ROW()),0)</f>
        <v>0</v>
      </c>
      <c r="M2329" s="8">
        <f>ROUND(INDEX([1]Calculation!R:R,ROW()),0)</f>
        <v>0</v>
      </c>
      <c r="N2329" s="8">
        <f>ROUND(INDEX([1]Calculation!S:S,ROW()),0)</f>
        <v>0</v>
      </c>
      <c r="O2329" s="8">
        <f>ROUND(INDEX([1]Calculation!T:T,ROW()),0)</f>
        <v>0</v>
      </c>
      <c r="P2329" s="8">
        <f>INDEX([1]Calculation!CB:CB,ROW())</f>
        <v>0</v>
      </c>
    </row>
    <row r="2330" spans="1:16">
      <c r="A2330">
        <f>INDEX([1]Calculation!$F:$F,ROW())</f>
        <v>0</v>
      </c>
      <c r="B2330">
        <f>INDEX([1]Calculation!$D:$D,ROW())</f>
        <v>0</v>
      </c>
      <c r="C2330" t="str">
        <f>IF(INDEX([1]Calculation!$G:$G,ROW())=0,"-",INDEX([1]Calculation!$G:$G,ROW()))</f>
        <v>-</v>
      </c>
      <c r="D2330" t="str">
        <f>INDEX([1]Calculation!$J:$J,ROW())&amp;"  "&amp;INDEX([1]Calculation!$K:$K,ROW())</f>
        <v xml:space="preserve">  </v>
      </c>
      <c r="E2330" s="19">
        <f>INDEX([1]Calculation!$I:$I,ROW())</f>
        <v>0</v>
      </c>
      <c r="F2330" s="12">
        <f>ROUND(INDEX([1]Calculation!AL:AL,ROW()),1)</f>
        <v>0</v>
      </c>
      <c r="G2330" s="8">
        <f>ROUND(INDEX([1]Calculation!L:L,ROW()),0)</f>
        <v>0</v>
      </c>
      <c r="H2330" s="8">
        <f>ROUND(INDEX([1]Calculation!M:M,ROW()),0)</f>
        <v>0</v>
      </c>
      <c r="I2330" s="8">
        <f>ROUND(INDEX([1]Calculation!N:N,ROW()),0)</f>
        <v>0</v>
      </c>
      <c r="J2330" s="8">
        <f>ROUND(INDEX([1]Calculation!O:O,ROW()),0)</f>
        <v>0</v>
      </c>
      <c r="K2330" s="8">
        <f>ROUND(INDEX([1]Calculation!P:P,ROW()),0)</f>
        <v>0</v>
      </c>
      <c r="L2330" s="8">
        <f>ROUND(INDEX([1]Calculation!Q:Q,ROW()),0)</f>
        <v>0</v>
      </c>
      <c r="M2330" s="8">
        <f>ROUND(INDEX([1]Calculation!R:R,ROW()),0)</f>
        <v>0</v>
      </c>
      <c r="N2330" s="8">
        <f>ROUND(INDEX([1]Calculation!S:S,ROW()),0)</f>
        <v>0</v>
      </c>
      <c r="O2330" s="8">
        <f>ROUND(INDEX([1]Calculation!T:T,ROW()),0)</f>
        <v>0</v>
      </c>
      <c r="P2330" s="8">
        <f>INDEX([1]Calculation!CB:CB,ROW())</f>
        <v>0</v>
      </c>
    </row>
    <row r="2331" spans="1:16">
      <c r="A2331">
        <f>INDEX([1]Calculation!$F:$F,ROW())</f>
        <v>0</v>
      </c>
      <c r="B2331">
        <f>INDEX([1]Calculation!$D:$D,ROW())</f>
        <v>0</v>
      </c>
      <c r="C2331" t="str">
        <f>IF(INDEX([1]Calculation!$G:$G,ROW())=0,"-",INDEX([1]Calculation!$G:$G,ROW()))</f>
        <v>-</v>
      </c>
      <c r="D2331" t="str">
        <f>INDEX([1]Calculation!$J:$J,ROW())&amp;"  "&amp;INDEX([1]Calculation!$K:$K,ROW())</f>
        <v xml:space="preserve">  </v>
      </c>
      <c r="E2331" s="19">
        <f>INDEX([1]Calculation!$I:$I,ROW())</f>
        <v>0</v>
      </c>
      <c r="F2331" s="12">
        <f>ROUND(INDEX([1]Calculation!AL:AL,ROW()),1)</f>
        <v>0</v>
      </c>
      <c r="G2331" s="8">
        <f>ROUND(INDEX([1]Calculation!L:L,ROW()),0)</f>
        <v>0</v>
      </c>
      <c r="H2331" s="8">
        <f>ROUND(INDEX([1]Calculation!M:M,ROW()),0)</f>
        <v>0</v>
      </c>
      <c r="I2331" s="8">
        <f>ROUND(INDEX([1]Calculation!N:N,ROW()),0)</f>
        <v>0</v>
      </c>
      <c r="J2331" s="8">
        <f>ROUND(INDEX([1]Calculation!O:O,ROW()),0)</f>
        <v>0</v>
      </c>
      <c r="K2331" s="8">
        <f>ROUND(INDEX([1]Calculation!P:P,ROW()),0)</f>
        <v>0</v>
      </c>
      <c r="L2331" s="8">
        <f>ROUND(INDEX([1]Calculation!Q:Q,ROW()),0)</f>
        <v>0</v>
      </c>
      <c r="M2331" s="8">
        <f>ROUND(INDEX([1]Calculation!R:R,ROW()),0)</f>
        <v>0</v>
      </c>
      <c r="N2331" s="8">
        <f>ROUND(INDEX([1]Calculation!S:S,ROW()),0)</f>
        <v>0</v>
      </c>
      <c r="O2331" s="8">
        <f>ROUND(INDEX([1]Calculation!T:T,ROW()),0)</f>
        <v>0</v>
      </c>
      <c r="P2331" s="8">
        <f>INDEX([1]Calculation!CB:CB,ROW())</f>
        <v>0</v>
      </c>
    </row>
    <row r="2332" spans="1:16">
      <c r="A2332">
        <f>INDEX([1]Calculation!$F:$F,ROW())</f>
        <v>0</v>
      </c>
      <c r="B2332">
        <f>INDEX([1]Calculation!$D:$D,ROW())</f>
        <v>0</v>
      </c>
      <c r="C2332" t="str">
        <f>IF(INDEX([1]Calculation!$G:$G,ROW())=0,"-",INDEX([1]Calculation!$G:$G,ROW()))</f>
        <v>-</v>
      </c>
      <c r="D2332" t="str">
        <f>INDEX([1]Calculation!$J:$J,ROW())&amp;"  "&amp;INDEX([1]Calculation!$K:$K,ROW())</f>
        <v xml:space="preserve">  </v>
      </c>
      <c r="E2332" s="19">
        <f>INDEX([1]Calculation!$I:$I,ROW())</f>
        <v>0</v>
      </c>
      <c r="F2332" s="12">
        <f>ROUND(INDEX([1]Calculation!AL:AL,ROW()),1)</f>
        <v>0</v>
      </c>
      <c r="G2332" s="8">
        <f>ROUND(INDEX([1]Calculation!L:L,ROW()),0)</f>
        <v>0</v>
      </c>
      <c r="H2332" s="8">
        <f>ROUND(INDEX([1]Calculation!M:M,ROW()),0)</f>
        <v>0</v>
      </c>
      <c r="I2332" s="8">
        <f>ROUND(INDEX([1]Calculation!N:N,ROW()),0)</f>
        <v>0</v>
      </c>
      <c r="J2332" s="8">
        <f>ROUND(INDEX([1]Calculation!O:O,ROW()),0)</f>
        <v>0</v>
      </c>
      <c r="K2332" s="8">
        <f>ROUND(INDEX([1]Calculation!P:P,ROW()),0)</f>
        <v>0</v>
      </c>
      <c r="L2332" s="8">
        <f>ROUND(INDEX([1]Calculation!Q:Q,ROW()),0)</f>
        <v>0</v>
      </c>
      <c r="M2332" s="8">
        <f>ROUND(INDEX([1]Calculation!R:R,ROW()),0)</f>
        <v>0</v>
      </c>
      <c r="N2332" s="8">
        <f>ROUND(INDEX([1]Calculation!S:S,ROW()),0)</f>
        <v>0</v>
      </c>
      <c r="O2332" s="8">
        <f>ROUND(INDEX([1]Calculation!T:T,ROW()),0)</f>
        <v>0</v>
      </c>
      <c r="P2332" s="8">
        <f>INDEX([1]Calculation!CB:CB,ROW())</f>
        <v>0</v>
      </c>
    </row>
    <row r="2333" spans="1:16">
      <c r="A2333">
        <f>INDEX([1]Calculation!$F:$F,ROW())</f>
        <v>0</v>
      </c>
      <c r="B2333">
        <f>INDEX([1]Calculation!$D:$D,ROW())</f>
        <v>0</v>
      </c>
      <c r="C2333" t="str">
        <f>IF(INDEX([1]Calculation!$G:$G,ROW())=0,"-",INDEX([1]Calculation!$G:$G,ROW()))</f>
        <v>-</v>
      </c>
      <c r="D2333" t="str">
        <f>INDEX([1]Calculation!$J:$J,ROW())&amp;"  "&amp;INDEX([1]Calculation!$K:$K,ROW())</f>
        <v xml:space="preserve">  </v>
      </c>
      <c r="E2333" s="19">
        <f>INDEX([1]Calculation!$I:$I,ROW())</f>
        <v>0</v>
      </c>
      <c r="F2333" s="12">
        <f>ROUND(INDEX([1]Calculation!AL:AL,ROW()),1)</f>
        <v>0</v>
      </c>
      <c r="G2333" s="8">
        <f>ROUND(INDEX([1]Calculation!L:L,ROW()),0)</f>
        <v>0</v>
      </c>
      <c r="H2333" s="8">
        <f>ROUND(INDEX([1]Calculation!M:M,ROW()),0)</f>
        <v>0</v>
      </c>
      <c r="I2333" s="8">
        <f>ROUND(INDEX([1]Calculation!N:N,ROW()),0)</f>
        <v>0</v>
      </c>
      <c r="J2333" s="8">
        <f>ROUND(INDEX([1]Calculation!O:O,ROW()),0)</f>
        <v>0</v>
      </c>
      <c r="K2333" s="8">
        <f>ROUND(INDEX([1]Calculation!P:P,ROW()),0)</f>
        <v>0</v>
      </c>
      <c r="L2333" s="8">
        <f>ROUND(INDEX([1]Calculation!Q:Q,ROW()),0)</f>
        <v>0</v>
      </c>
      <c r="M2333" s="8">
        <f>ROUND(INDEX([1]Calculation!R:R,ROW()),0)</f>
        <v>0</v>
      </c>
      <c r="N2333" s="8">
        <f>ROUND(INDEX([1]Calculation!S:S,ROW()),0)</f>
        <v>0</v>
      </c>
      <c r="O2333" s="8">
        <f>ROUND(INDEX([1]Calculation!T:T,ROW()),0)</f>
        <v>0</v>
      </c>
      <c r="P2333" s="8">
        <f>INDEX([1]Calculation!CB:CB,ROW())</f>
        <v>0</v>
      </c>
    </row>
    <row r="2334" spans="1:16">
      <c r="A2334">
        <f>INDEX([1]Calculation!$F:$F,ROW())</f>
        <v>0</v>
      </c>
      <c r="B2334">
        <f>INDEX([1]Calculation!$D:$D,ROW())</f>
        <v>0</v>
      </c>
      <c r="C2334" t="str">
        <f>IF(INDEX([1]Calculation!$G:$G,ROW())=0,"-",INDEX([1]Calculation!$G:$G,ROW()))</f>
        <v>-</v>
      </c>
      <c r="D2334" t="str">
        <f>INDEX([1]Calculation!$J:$J,ROW())&amp;"  "&amp;INDEX([1]Calculation!$K:$K,ROW())</f>
        <v xml:space="preserve">  </v>
      </c>
      <c r="E2334" s="19">
        <f>INDEX([1]Calculation!$I:$I,ROW())</f>
        <v>0</v>
      </c>
      <c r="F2334" s="12">
        <f>ROUND(INDEX([1]Calculation!AL:AL,ROW()),1)</f>
        <v>0</v>
      </c>
      <c r="G2334" s="8">
        <f>ROUND(INDEX([1]Calculation!L:L,ROW()),0)</f>
        <v>0</v>
      </c>
      <c r="H2334" s="8">
        <f>ROUND(INDEX([1]Calculation!M:M,ROW()),0)</f>
        <v>0</v>
      </c>
      <c r="I2334" s="8">
        <f>ROUND(INDEX([1]Calculation!N:N,ROW()),0)</f>
        <v>0</v>
      </c>
      <c r="J2334" s="8">
        <f>ROUND(INDEX([1]Calculation!O:O,ROW()),0)</f>
        <v>0</v>
      </c>
      <c r="K2334" s="8">
        <f>ROUND(INDEX([1]Calculation!P:P,ROW()),0)</f>
        <v>0</v>
      </c>
      <c r="L2334" s="8">
        <f>ROUND(INDEX([1]Calculation!Q:Q,ROW()),0)</f>
        <v>0</v>
      </c>
      <c r="M2334" s="8">
        <f>ROUND(INDEX([1]Calculation!R:R,ROW()),0)</f>
        <v>0</v>
      </c>
      <c r="N2334" s="8">
        <f>ROUND(INDEX([1]Calculation!S:S,ROW()),0)</f>
        <v>0</v>
      </c>
      <c r="O2334" s="8">
        <f>ROUND(INDEX([1]Calculation!T:T,ROW()),0)</f>
        <v>0</v>
      </c>
      <c r="P2334" s="8">
        <f>INDEX([1]Calculation!CB:CB,ROW())</f>
        <v>0</v>
      </c>
    </row>
    <row r="2335" spans="1:16">
      <c r="A2335">
        <f>INDEX([1]Calculation!$F:$F,ROW())</f>
        <v>0</v>
      </c>
      <c r="B2335">
        <f>INDEX([1]Calculation!$D:$D,ROW())</f>
        <v>0</v>
      </c>
      <c r="C2335" t="str">
        <f>IF(INDEX([1]Calculation!$G:$G,ROW())=0,"-",INDEX([1]Calculation!$G:$G,ROW()))</f>
        <v>-</v>
      </c>
      <c r="D2335" t="str">
        <f>INDEX([1]Calculation!$J:$J,ROW())&amp;"  "&amp;INDEX([1]Calculation!$K:$K,ROW())</f>
        <v xml:space="preserve">  </v>
      </c>
      <c r="E2335" s="19">
        <f>INDEX([1]Calculation!$I:$I,ROW())</f>
        <v>0</v>
      </c>
      <c r="F2335" s="12">
        <f>ROUND(INDEX([1]Calculation!AL:AL,ROW()),1)</f>
        <v>0</v>
      </c>
      <c r="G2335" s="8">
        <f>ROUND(INDEX([1]Calculation!L:L,ROW()),0)</f>
        <v>0</v>
      </c>
      <c r="H2335" s="8">
        <f>ROUND(INDEX([1]Calculation!M:M,ROW()),0)</f>
        <v>0</v>
      </c>
      <c r="I2335" s="8">
        <f>ROUND(INDEX([1]Calculation!N:N,ROW()),0)</f>
        <v>0</v>
      </c>
      <c r="J2335" s="8">
        <f>ROUND(INDEX([1]Calculation!O:O,ROW()),0)</f>
        <v>0</v>
      </c>
      <c r="K2335" s="8">
        <f>ROUND(INDEX([1]Calculation!P:P,ROW()),0)</f>
        <v>0</v>
      </c>
      <c r="L2335" s="8">
        <f>ROUND(INDEX([1]Calculation!Q:Q,ROW()),0)</f>
        <v>0</v>
      </c>
      <c r="M2335" s="8">
        <f>ROUND(INDEX([1]Calculation!R:R,ROW()),0)</f>
        <v>0</v>
      </c>
      <c r="N2335" s="8">
        <f>ROUND(INDEX([1]Calculation!S:S,ROW()),0)</f>
        <v>0</v>
      </c>
      <c r="O2335" s="8">
        <f>ROUND(INDEX([1]Calculation!T:T,ROW()),0)</f>
        <v>0</v>
      </c>
      <c r="P2335" s="8">
        <f>INDEX([1]Calculation!CB:CB,ROW())</f>
        <v>0</v>
      </c>
    </row>
    <row r="2336" spans="1:16">
      <c r="A2336">
        <f>INDEX([1]Calculation!$F:$F,ROW())</f>
        <v>0</v>
      </c>
      <c r="B2336">
        <f>INDEX([1]Calculation!$D:$D,ROW())</f>
        <v>0</v>
      </c>
      <c r="C2336" t="str">
        <f>IF(INDEX([1]Calculation!$G:$G,ROW())=0,"-",INDEX([1]Calculation!$G:$G,ROW()))</f>
        <v>-</v>
      </c>
      <c r="D2336" t="str">
        <f>INDEX([1]Calculation!$J:$J,ROW())&amp;"  "&amp;INDEX([1]Calculation!$K:$K,ROW())</f>
        <v xml:space="preserve">  </v>
      </c>
      <c r="E2336" s="19">
        <f>INDEX([1]Calculation!$I:$I,ROW())</f>
        <v>0</v>
      </c>
      <c r="F2336" s="12">
        <f>ROUND(INDEX([1]Calculation!AL:AL,ROW()),1)</f>
        <v>0</v>
      </c>
      <c r="G2336" s="8">
        <f>ROUND(INDEX([1]Calculation!L:L,ROW()),0)</f>
        <v>0</v>
      </c>
      <c r="H2336" s="8">
        <f>ROUND(INDEX([1]Calculation!M:M,ROW()),0)</f>
        <v>0</v>
      </c>
      <c r="I2336" s="8">
        <f>ROUND(INDEX([1]Calculation!N:N,ROW()),0)</f>
        <v>0</v>
      </c>
      <c r="J2336" s="8">
        <f>ROUND(INDEX([1]Calculation!O:O,ROW()),0)</f>
        <v>0</v>
      </c>
      <c r="K2336" s="8">
        <f>ROUND(INDEX([1]Calculation!P:P,ROW()),0)</f>
        <v>0</v>
      </c>
      <c r="L2336" s="8">
        <f>ROUND(INDEX([1]Calculation!Q:Q,ROW()),0)</f>
        <v>0</v>
      </c>
      <c r="M2336" s="8">
        <f>ROUND(INDEX([1]Calculation!R:R,ROW()),0)</f>
        <v>0</v>
      </c>
      <c r="N2336" s="8">
        <f>ROUND(INDEX([1]Calculation!S:S,ROW()),0)</f>
        <v>0</v>
      </c>
      <c r="O2336" s="8">
        <f>ROUND(INDEX([1]Calculation!T:T,ROW()),0)</f>
        <v>0</v>
      </c>
      <c r="P2336" s="8">
        <f>INDEX([1]Calculation!CB:CB,ROW())</f>
        <v>0</v>
      </c>
    </row>
    <row r="2337" spans="1:16">
      <c r="A2337">
        <f>INDEX([1]Calculation!$F:$F,ROW())</f>
        <v>0</v>
      </c>
      <c r="B2337">
        <f>INDEX([1]Calculation!$D:$D,ROW())</f>
        <v>0</v>
      </c>
      <c r="C2337" t="str">
        <f>IF(INDEX([1]Calculation!$G:$G,ROW())=0,"-",INDEX([1]Calculation!$G:$G,ROW()))</f>
        <v>-</v>
      </c>
      <c r="D2337" t="str">
        <f>INDEX([1]Calculation!$J:$J,ROW())&amp;"  "&amp;INDEX([1]Calculation!$K:$K,ROW())</f>
        <v xml:space="preserve">  </v>
      </c>
      <c r="E2337" s="19">
        <f>INDEX([1]Calculation!$I:$I,ROW())</f>
        <v>0</v>
      </c>
      <c r="F2337" s="12">
        <f>ROUND(INDEX([1]Calculation!AL:AL,ROW()),1)</f>
        <v>0</v>
      </c>
      <c r="G2337" s="8">
        <f>ROUND(INDEX([1]Calculation!L:L,ROW()),0)</f>
        <v>0</v>
      </c>
      <c r="H2337" s="8">
        <f>ROUND(INDEX([1]Calculation!M:M,ROW()),0)</f>
        <v>0</v>
      </c>
      <c r="I2337" s="8">
        <f>ROUND(INDEX([1]Calculation!N:N,ROW()),0)</f>
        <v>0</v>
      </c>
      <c r="J2337" s="8">
        <f>ROUND(INDEX([1]Calculation!O:O,ROW()),0)</f>
        <v>0</v>
      </c>
      <c r="K2337" s="8">
        <f>ROUND(INDEX([1]Calculation!P:P,ROW()),0)</f>
        <v>0</v>
      </c>
      <c r="L2337" s="8">
        <f>ROUND(INDEX([1]Calculation!Q:Q,ROW()),0)</f>
        <v>0</v>
      </c>
      <c r="M2337" s="8">
        <f>ROUND(INDEX([1]Calculation!R:R,ROW()),0)</f>
        <v>0</v>
      </c>
      <c r="N2337" s="8">
        <f>ROUND(INDEX([1]Calculation!S:S,ROW()),0)</f>
        <v>0</v>
      </c>
      <c r="O2337" s="8">
        <f>ROUND(INDEX([1]Calculation!T:T,ROW()),0)</f>
        <v>0</v>
      </c>
      <c r="P2337" s="8">
        <f>INDEX([1]Calculation!CB:CB,ROW())</f>
        <v>0</v>
      </c>
    </row>
    <row r="2338" spans="1:16">
      <c r="A2338">
        <f>INDEX([1]Calculation!$F:$F,ROW())</f>
        <v>0</v>
      </c>
      <c r="B2338">
        <f>INDEX([1]Calculation!$D:$D,ROW())</f>
        <v>0</v>
      </c>
      <c r="C2338" t="str">
        <f>IF(INDEX([1]Calculation!$G:$G,ROW())=0,"-",INDEX([1]Calculation!$G:$G,ROW()))</f>
        <v>-</v>
      </c>
      <c r="D2338" t="str">
        <f>INDEX([1]Calculation!$J:$J,ROW())&amp;"  "&amp;INDEX([1]Calculation!$K:$K,ROW())</f>
        <v xml:space="preserve">  </v>
      </c>
      <c r="E2338" s="19">
        <f>INDEX([1]Calculation!$I:$I,ROW())</f>
        <v>0</v>
      </c>
      <c r="F2338" s="12">
        <f>ROUND(INDEX([1]Calculation!AL:AL,ROW()),1)</f>
        <v>0</v>
      </c>
      <c r="G2338" s="8">
        <f>ROUND(INDEX([1]Calculation!L:L,ROW()),0)</f>
        <v>0</v>
      </c>
      <c r="H2338" s="8">
        <f>ROUND(INDEX([1]Calculation!M:M,ROW()),0)</f>
        <v>0</v>
      </c>
      <c r="I2338" s="8">
        <f>ROUND(INDEX([1]Calculation!N:N,ROW()),0)</f>
        <v>0</v>
      </c>
      <c r="J2338" s="8">
        <f>ROUND(INDEX([1]Calculation!O:O,ROW()),0)</f>
        <v>0</v>
      </c>
      <c r="K2338" s="8">
        <f>ROUND(INDEX([1]Calculation!P:P,ROW()),0)</f>
        <v>0</v>
      </c>
      <c r="L2338" s="8">
        <f>ROUND(INDEX([1]Calculation!Q:Q,ROW()),0)</f>
        <v>0</v>
      </c>
      <c r="M2338" s="8">
        <f>ROUND(INDEX([1]Calculation!R:R,ROW()),0)</f>
        <v>0</v>
      </c>
      <c r="N2338" s="8">
        <f>ROUND(INDEX([1]Calculation!S:S,ROW()),0)</f>
        <v>0</v>
      </c>
      <c r="O2338" s="8">
        <f>ROUND(INDEX([1]Calculation!T:T,ROW()),0)</f>
        <v>0</v>
      </c>
      <c r="P2338" s="8">
        <f>INDEX([1]Calculation!CB:CB,ROW())</f>
        <v>0</v>
      </c>
    </row>
    <row r="2339" spans="1:16">
      <c r="A2339">
        <f>INDEX([1]Calculation!$F:$F,ROW())</f>
        <v>0</v>
      </c>
      <c r="B2339">
        <f>INDEX([1]Calculation!$D:$D,ROW())</f>
        <v>0</v>
      </c>
      <c r="C2339" t="str">
        <f>IF(INDEX([1]Calculation!$G:$G,ROW())=0,"-",INDEX([1]Calculation!$G:$G,ROW()))</f>
        <v>-</v>
      </c>
      <c r="D2339" t="str">
        <f>INDEX([1]Calculation!$J:$J,ROW())&amp;"  "&amp;INDEX([1]Calculation!$K:$K,ROW())</f>
        <v xml:space="preserve">  </v>
      </c>
      <c r="E2339" s="19">
        <f>INDEX([1]Calculation!$I:$I,ROW())</f>
        <v>0</v>
      </c>
      <c r="F2339" s="12">
        <f>ROUND(INDEX([1]Calculation!AL:AL,ROW()),1)</f>
        <v>0</v>
      </c>
      <c r="G2339" s="8">
        <f>ROUND(INDEX([1]Calculation!L:L,ROW()),0)</f>
        <v>0</v>
      </c>
      <c r="H2339" s="8">
        <f>ROUND(INDEX([1]Calculation!M:M,ROW()),0)</f>
        <v>0</v>
      </c>
      <c r="I2339" s="8">
        <f>ROUND(INDEX([1]Calculation!N:N,ROW()),0)</f>
        <v>0</v>
      </c>
      <c r="J2339" s="8">
        <f>ROUND(INDEX([1]Calculation!O:O,ROW()),0)</f>
        <v>0</v>
      </c>
      <c r="K2339" s="8">
        <f>ROUND(INDEX([1]Calculation!P:P,ROW()),0)</f>
        <v>0</v>
      </c>
      <c r="L2339" s="8">
        <f>ROUND(INDEX([1]Calculation!Q:Q,ROW()),0)</f>
        <v>0</v>
      </c>
      <c r="M2339" s="8">
        <f>ROUND(INDEX([1]Calculation!R:R,ROW()),0)</f>
        <v>0</v>
      </c>
      <c r="N2339" s="8">
        <f>ROUND(INDEX([1]Calculation!S:S,ROW()),0)</f>
        <v>0</v>
      </c>
      <c r="O2339" s="8">
        <f>ROUND(INDEX([1]Calculation!T:T,ROW()),0)</f>
        <v>0</v>
      </c>
      <c r="P2339" s="8">
        <f>INDEX([1]Calculation!CB:CB,ROW())</f>
        <v>0</v>
      </c>
    </row>
    <row r="2340" spans="1:16">
      <c r="A2340">
        <f>INDEX([1]Calculation!$F:$F,ROW())</f>
        <v>0</v>
      </c>
      <c r="B2340">
        <f>INDEX([1]Calculation!$D:$D,ROW())</f>
        <v>0</v>
      </c>
      <c r="C2340" t="str">
        <f>IF(INDEX([1]Calculation!$G:$G,ROW())=0,"-",INDEX([1]Calculation!$G:$G,ROW()))</f>
        <v>-</v>
      </c>
      <c r="D2340" t="str">
        <f>INDEX([1]Calculation!$J:$J,ROW())&amp;"  "&amp;INDEX([1]Calculation!$K:$K,ROW())</f>
        <v xml:space="preserve">  </v>
      </c>
      <c r="E2340" s="19">
        <f>INDEX([1]Calculation!$I:$I,ROW())</f>
        <v>0</v>
      </c>
      <c r="F2340" s="12">
        <f>ROUND(INDEX([1]Calculation!AL:AL,ROW()),1)</f>
        <v>0</v>
      </c>
      <c r="G2340" s="8">
        <f>ROUND(INDEX([1]Calculation!L:L,ROW()),0)</f>
        <v>0</v>
      </c>
      <c r="H2340" s="8">
        <f>ROUND(INDEX([1]Calculation!M:M,ROW()),0)</f>
        <v>0</v>
      </c>
      <c r="I2340" s="8">
        <f>ROUND(INDEX([1]Calculation!N:N,ROW()),0)</f>
        <v>0</v>
      </c>
      <c r="J2340" s="8">
        <f>ROUND(INDEX([1]Calculation!O:O,ROW()),0)</f>
        <v>0</v>
      </c>
      <c r="K2340" s="8">
        <f>ROUND(INDEX([1]Calculation!P:P,ROW()),0)</f>
        <v>0</v>
      </c>
      <c r="L2340" s="8">
        <f>ROUND(INDEX([1]Calculation!Q:Q,ROW()),0)</f>
        <v>0</v>
      </c>
      <c r="M2340" s="8">
        <f>ROUND(INDEX([1]Calculation!R:R,ROW()),0)</f>
        <v>0</v>
      </c>
      <c r="N2340" s="8">
        <f>ROUND(INDEX([1]Calculation!S:S,ROW()),0)</f>
        <v>0</v>
      </c>
      <c r="O2340" s="8">
        <f>ROUND(INDEX([1]Calculation!T:T,ROW()),0)</f>
        <v>0</v>
      </c>
      <c r="P2340" s="8">
        <f>INDEX([1]Calculation!CB:CB,ROW())</f>
        <v>0</v>
      </c>
    </row>
    <row r="2341" spans="1:16">
      <c r="A2341">
        <f>INDEX([1]Calculation!$F:$F,ROW())</f>
        <v>0</v>
      </c>
      <c r="B2341">
        <f>INDEX([1]Calculation!$D:$D,ROW())</f>
        <v>0</v>
      </c>
      <c r="C2341" t="str">
        <f>IF(INDEX([1]Calculation!$G:$G,ROW())=0,"-",INDEX([1]Calculation!$G:$G,ROW()))</f>
        <v>-</v>
      </c>
      <c r="D2341" t="str">
        <f>INDEX([1]Calculation!$J:$J,ROW())&amp;"  "&amp;INDEX([1]Calculation!$K:$K,ROW())</f>
        <v xml:space="preserve">  </v>
      </c>
      <c r="E2341" s="19">
        <f>INDEX([1]Calculation!$I:$I,ROW())</f>
        <v>0</v>
      </c>
      <c r="F2341" s="12">
        <f>ROUND(INDEX([1]Calculation!AL:AL,ROW()),1)</f>
        <v>0</v>
      </c>
      <c r="G2341" s="8">
        <f>ROUND(INDEX([1]Calculation!L:L,ROW()),0)</f>
        <v>0</v>
      </c>
      <c r="H2341" s="8">
        <f>ROUND(INDEX([1]Calculation!M:M,ROW()),0)</f>
        <v>0</v>
      </c>
      <c r="I2341" s="8">
        <f>ROUND(INDEX([1]Calculation!N:N,ROW()),0)</f>
        <v>0</v>
      </c>
      <c r="J2341" s="8">
        <f>ROUND(INDEX([1]Calculation!O:O,ROW()),0)</f>
        <v>0</v>
      </c>
      <c r="K2341" s="8">
        <f>ROUND(INDEX([1]Calculation!P:P,ROW()),0)</f>
        <v>0</v>
      </c>
      <c r="L2341" s="8">
        <f>ROUND(INDEX([1]Calculation!Q:Q,ROW()),0)</f>
        <v>0</v>
      </c>
      <c r="M2341" s="8">
        <f>ROUND(INDEX([1]Calculation!R:R,ROW()),0)</f>
        <v>0</v>
      </c>
      <c r="N2341" s="8">
        <f>ROUND(INDEX([1]Calculation!S:S,ROW()),0)</f>
        <v>0</v>
      </c>
      <c r="O2341" s="8">
        <f>ROUND(INDEX([1]Calculation!T:T,ROW()),0)</f>
        <v>0</v>
      </c>
      <c r="P2341" s="8">
        <f>INDEX([1]Calculation!CB:CB,ROW())</f>
        <v>0</v>
      </c>
    </row>
    <row r="2342" spans="1:16">
      <c r="A2342">
        <f>INDEX([1]Calculation!$F:$F,ROW())</f>
        <v>0</v>
      </c>
      <c r="B2342">
        <f>INDEX([1]Calculation!$D:$D,ROW())</f>
        <v>0</v>
      </c>
      <c r="C2342" t="str">
        <f>IF(INDEX([1]Calculation!$G:$G,ROW())=0,"-",INDEX([1]Calculation!$G:$G,ROW()))</f>
        <v>-</v>
      </c>
      <c r="D2342" t="str">
        <f>INDEX([1]Calculation!$J:$J,ROW())&amp;"  "&amp;INDEX([1]Calculation!$K:$K,ROW())</f>
        <v xml:space="preserve">  </v>
      </c>
      <c r="E2342" s="19">
        <f>INDEX([1]Calculation!$I:$I,ROW())</f>
        <v>0</v>
      </c>
      <c r="F2342" s="12">
        <f>ROUND(INDEX([1]Calculation!AL:AL,ROW()),1)</f>
        <v>0</v>
      </c>
      <c r="G2342" s="8">
        <f>ROUND(INDEX([1]Calculation!L:L,ROW()),0)</f>
        <v>0</v>
      </c>
      <c r="H2342" s="8">
        <f>ROUND(INDEX([1]Calculation!M:M,ROW()),0)</f>
        <v>0</v>
      </c>
      <c r="I2342" s="8">
        <f>ROUND(INDEX([1]Calculation!N:N,ROW()),0)</f>
        <v>0</v>
      </c>
      <c r="J2342" s="8">
        <f>ROUND(INDEX([1]Calculation!O:O,ROW()),0)</f>
        <v>0</v>
      </c>
      <c r="K2342" s="8">
        <f>ROUND(INDEX([1]Calculation!P:P,ROW()),0)</f>
        <v>0</v>
      </c>
      <c r="L2342" s="8">
        <f>ROUND(INDEX([1]Calculation!Q:Q,ROW()),0)</f>
        <v>0</v>
      </c>
      <c r="M2342" s="8">
        <f>ROUND(INDEX([1]Calculation!R:R,ROW()),0)</f>
        <v>0</v>
      </c>
      <c r="N2342" s="8">
        <f>ROUND(INDEX([1]Calculation!S:S,ROW()),0)</f>
        <v>0</v>
      </c>
      <c r="O2342" s="8">
        <f>ROUND(INDEX([1]Calculation!T:T,ROW()),0)</f>
        <v>0</v>
      </c>
      <c r="P2342" s="8">
        <f>INDEX([1]Calculation!CB:CB,ROW())</f>
        <v>0</v>
      </c>
    </row>
    <row r="2343" spans="1:16">
      <c r="A2343">
        <f>INDEX([1]Calculation!$F:$F,ROW())</f>
        <v>0</v>
      </c>
      <c r="B2343">
        <f>INDEX([1]Calculation!$D:$D,ROW())</f>
        <v>0</v>
      </c>
      <c r="C2343" t="str">
        <f>IF(INDEX([1]Calculation!$G:$G,ROW())=0,"-",INDEX([1]Calculation!$G:$G,ROW()))</f>
        <v>-</v>
      </c>
      <c r="D2343" t="str">
        <f>INDEX([1]Calculation!$J:$J,ROW())&amp;"  "&amp;INDEX([1]Calculation!$K:$K,ROW())</f>
        <v xml:space="preserve">  </v>
      </c>
      <c r="E2343" s="19">
        <f>INDEX([1]Calculation!$I:$I,ROW())</f>
        <v>0</v>
      </c>
      <c r="F2343" s="12">
        <f>ROUND(INDEX([1]Calculation!AL:AL,ROW()),1)</f>
        <v>0</v>
      </c>
      <c r="G2343" s="8">
        <f>ROUND(INDEX([1]Calculation!L:L,ROW()),0)</f>
        <v>0</v>
      </c>
      <c r="H2343" s="8">
        <f>ROUND(INDEX([1]Calculation!M:M,ROW()),0)</f>
        <v>0</v>
      </c>
      <c r="I2343" s="8">
        <f>ROUND(INDEX([1]Calculation!N:N,ROW()),0)</f>
        <v>0</v>
      </c>
      <c r="J2343" s="8">
        <f>ROUND(INDEX([1]Calculation!O:O,ROW()),0)</f>
        <v>0</v>
      </c>
      <c r="K2343" s="8">
        <f>ROUND(INDEX([1]Calculation!P:P,ROW()),0)</f>
        <v>0</v>
      </c>
      <c r="L2343" s="8">
        <f>ROUND(INDEX([1]Calculation!Q:Q,ROW()),0)</f>
        <v>0</v>
      </c>
      <c r="M2343" s="8">
        <f>ROUND(INDEX([1]Calculation!R:R,ROW()),0)</f>
        <v>0</v>
      </c>
      <c r="N2343" s="8">
        <f>ROUND(INDEX([1]Calculation!S:S,ROW()),0)</f>
        <v>0</v>
      </c>
      <c r="O2343" s="8">
        <f>ROUND(INDEX([1]Calculation!T:T,ROW()),0)</f>
        <v>0</v>
      </c>
      <c r="P2343" s="8">
        <f>INDEX([1]Calculation!CB:CB,ROW())</f>
        <v>0</v>
      </c>
    </row>
    <row r="2344" spans="1:16">
      <c r="A2344">
        <f>INDEX([1]Calculation!$F:$F,ROW())</f>
        <v>0</v>
      </c>
      <c r="B2344">
        <f>INDEX([1]Calculation!$D:$D,ROW())</f>
        <v>0</v>
      </c>
      <c r="C2344" t="str">
        <f>IF(INDEX([1]Calculation!$G:$G,ROW())=0,"-",INDEX([1]Calculation!$G:$G,ROW()))</f>
        <v>-</v>
      </c>
      <c r="D2344" t="str">
        <f>INDEX([1]Calculation!$J:$J,ROW())&amp;"  "&amp;INDEX([1]Calculation!$K:$K,ROW())</f>
        <v xml:space="preserve">  </v>
      </c>
      <c r="E2344" s="19">
        <f>INDEX([1]Calculation!$I:$I,ROW())</f>
        <v>0</v>
      </c>
      <c r="F2344" s="12">
        <f>ROUND(INDEX([1]Calculation!AL:AL,ROW()),1)</f>
        <v>0</v>
      </c>
      <c r="G2344" s="8">
        <f>ROUND(INDEX([1]Calculation!L:L,ROW()),0)</f>
        <v>0</v>
      </c>
      <c r="H2344" s="8">
        <f>ROUND(INDEX([1]Calculation!M:M,ROW()),0)</f>
        <v>0</v>
      </c>
      <c r="I2344" s="8">
        <f>ROUND(INDEX([1]Calculation!N:N,ROW()),0)</f>
        <v>0</v>
      </c>
      <c r="J2344" s="8">
        <f>ROUND(INDEX([1]Calculation!O:O,ROW()),0)</f>
        <v>0</v>
      </c>
      <c r="K2344" s="8">
        <f>ROUND(INDEX([1]Calculation!P:P,ROW()),0)</f>
        <v>0</v>
      </c>
      <c r="L2344" s="8">
        <f>ROUND(INDEX([1]Calculation!Q:Q,ROW()),0)</f>
        <v>0</v>
      </c>
      <c r="M2344" s="8">
        <f>ROUND(INDEX([1]Calculation!R:R,ROW()),0)</f>
        <v>0</v>
      </c>
      <c r="N2344" s="8">
        <f>ROUND(INDEX([1]Calculation!S:S,ROW()),0)</f>
        <v>0</v>
      </c>
      <c r="O2344" s="8">
        <f>ROUND(INDEX([1]Calculation!T:T,ROW()),0)</f>
        <v>0</v>
      </c>
      <c r="P2344" s="8">
        <f>INDEX([1]Calculation!CB:CB,ROW())</f>
        <v>0</v>
      </c>
    </row>
    <row r="2345" spans="1:16">
      <c r="A2345">
        <f>INDEX([1]Calculation!$F:$F,ROW())</f>
        <v>0</v>
      </c>
      <c r="B2345">
        <f>INDEX([1]Calculation!$D:$D,ROW())</f>
        <v>0</v>
      </c>
      <c r="C2345" t="str">
        <f>IF(INDEX([1]Calculation!$G:$G,ROW())=0,"-",INDEX([1]Calculation!$G:$G,ROW()))</f>
        <v>-</v>
      </c>
      <c r="D2345" t="str">
        <f>INDEX([1]Calculation!$J:$J,ROW())&amp;"  "&amp;INDEX([1]Calculation!$K:$K,ROW())</f>
        <v xml:space="preserve">  </v>
      </c>
      <c r="E2345" s="19">
        <f>INDEX([1]Calculation!$I:$I,ROW())</f>
        <v>0</v>
      </c>
      <c r="F2345" s="12">
        <f>ROUND(INDEX([1]Calculation!AL:AL,ROW()),1)</f>
        <v>0</v>
      </c>
      <c r="G2345" s="8">
        <f>ROUND(INDEX([1]Calculation!L:L,ROW()),0)</f>
        <v>0</v>
      </c>
      <c r="H2345" s="8">
        <f>ROUND(INDEX([1]Calculation!M:M,ROW()),0)</f>
        <v>0</v>
      </c>
      <c r="I2345" s="8">
        <f>ROUND(INDEX([1]Calculation!N:N,ROW()),0)</f>
        <v>0</v>
      </c>
      <c r="J2345" s="8">
        <f>ROUND(INDEX([1]Calculation!O:O,ROW()),0)</f>
        <v>0</v>
      </c>
      <c r="K2345" s="8">
        <f>ROUND(INDEX([1]Calculation!P:P,ROW()),0)</f>
        <v>0</v>
      </c>
      <c r="L2345" s="8">
        <f>ROUND(INDEX([1]Calculation!Q:Q,ROW()),0)</f>
        <v>0</v>
      </c>
      <c r="M2345" s="8">
        <f>ROUND(INDEX([1]Calculation!R:R,ROW()),0)</f>
        <v>0</v>
      </c>
      <c r="N2345" s="8">
        <f>ROUND(INDEX([1]Calculation!S:S,ROW()),0)</f>
        <v>0</v>
      </c>
      <c r="O2345" s="8">
        <f>ROUND(INDEX([1]Calculation!T:T,ROW()),0)</f>
        <v>0</v>
      </c>
      <c r="P2345" s="8">
        <f>INDEX([1]Calculation!CB:CB,ROW())</f>
        <v>0</v>
      </c>
    </row>
    <row r="2346" spans="1:16">
      <c r="A2346">
        <f>INDEX([1]Calculation!$F:$F,ROW())</f>
        <v>0</v>
      </c>
      <c r="B2346">
        <f>INDEX([1]Calculation!$D:$D,ROW())</f>
        <v>0</v>
      </c>
      <c r="C2346" t="str">
        <f>IF(INDEX([1]Calculation!$G:$G,ROW())=0,"-",INDEX([1]Calculation!$G:$G,ROW()))</f>
        <v>-</v>
      </c>
      <c r="D2346" t="str">
        <f>INDEX([1]Calculation!$J:$J,ROW())&amp;"  "&amp;INDEX([1]Calculation!$K:$K,ROW())</f>
        <v xml:space="preserve">  </v>
      </c>
      <c r="E2346" s="19">
        <f>INDEX([1]Calculation!$I:$I,ROW())</f>
        <v>0</v>
      </c>
      <c r="F2346" s="12">
        <f>ROUND(INDEX([1]Calculation!AL:AL,ROW()),1)</f>
        <v>0</v>
      </c>
      <c r="G2346" s="8">
        <f>ROUND(INDEX([1]Calculation!L:L,ROW()),0)</f>
        <v>0</v>
      </c>
      <c r="H2346" s="8">
        <f>ROUND(INDEX([1]Calculation!M:M,ROW()),0)</f>
        <v>0</v>
      </c>
      <c r="I2346" s="8">
        <f>ROUND(INDEX([1]Calculation!N:N,ROW()),0)</f>
        <v>0</v>
      </c>
      <c r="J2346" s="8">
        <f>ROUND(INDEX([1]Calculation!O:O,ROW()),0)</f>
        <v>0</v>
      </c>
      <c r="K2346" s="8">
        <f>ROUND(INDEX([1]Calculation!P:P,ROW()),0)</f>
        <v>0</v>
      </c>
      <c r="L2346" s="8">
        <f>ROUND(INDEX([1]Calculation!Q:Q,ROW()),0)</f>
        <v>0</v>
      </c>
      <c r="M2346" s="8">
        <f>ROUND(INDEX([1]Calculation!R:R,ROW()),0)</f>
        <v>0</v>
      </c>
      <c r="N2346" s="8">
        <f>ROUND(INDEX([1]Calculation!S:S,ROW()),0)</f>
        <v>0</v>
      </c>
      <c r="O2346" s="8">
        <f>ROUND(INDEX([1]Calculation!T:T,ROW()),0)</f>
        <v>0</v>
      </c>
      <c r="P2346" s="8">
        <f>INDEX([1]Calculation!CB:CB,ROW())</f>
        <v>0</v>
      </c>
    </row>
    <row r="2347" spans="1:16">
      <c r="A2347">
        <f>INDEX([1]Calculation!$F:$F,ROW())</f>
        <v>0</v>
      </c>
      <c r="B2347">
        <f>INDEX([1]Calculation!$D:$D,ROW())</f>
        <v>0</v>
      </c>
      <c r="C2347" t="str">
        <f>IF(INDEX([1]Calculation!$G:$G,ROW())=0,"-",INDEX([1]Calculation!$G:$G,ROW()))</f>
        <v>-</v>
      </c>
      <c r="D2347" t="str">
        <f>INDEX([1]Calculation!$J:$J,ROW())&amp;"  "&amp;INDEX([1]Calculation!$K:$K,ROW())</f>
        <v xml:space="preserve">  </v>
      </c>
      <c r="E2347" s="19">
        <f>INDEX([1]Calculation!$I:$I,ROW())</f>
        <v>0</v>
      </c>
      <c r="F2347" s="12">
        <f>ROUND(INDEX([1]Calculation!AL:AL,ROW()),1)</f>
        <v>0</v>
      </c>
      <c r="G2347" s="8">
        <f>ROUND(INDEX([1]Calculation!L:L,ROW()),0)</f>
        <v>0</v>
      </c>
      <c r="H2347" s="8">
        <f>ROUND(INDEX([1]Calculation!M:M,ROW()),0)</f>
        <v>0</v>
      </c>
      <c r="I2347" s="8">
        <f>ROUND(INDEX([1]Calculation!N:N,ROW()),0)</f>
        <v>0</v>
      </c>
      <c r="J2347" s="8">
        <f>ROUND(INDEX([1]Calculation!O:O,ROW()),0)</f>
        <v>0</v>
      </c>
      <c r="K2347" s="8">
        <f>ROUND(INDEX([1]Calculation!P:P,ROW()),0)</f>
        <v>0</v>
      </c>
      <c r="L2347" s="8">
        <f>ROUND(INDEX([1]Calculation!Q:Q,ROW()),0)</f>
        <v>0</v>
      </c>
      <c r="M2347" s="8">
        <f>ROUND(INDEX([1]Calculation!R:R,ROW()),0)</f>
        <v>0</v>
      </c>
      <c r="N2347" s="8">
        <f>ROUND(INDEX([1]Calculation!S:S,ROW()),0)</f>
        <v>0</v>
      </c>
      <c r="O2347" s="8">
        <f>ROUND(INDEX([1]Calculation!T:T,ROW()),0)</f>
        <v>0</v>
      </c>
      <c r="P2347" s="8">
        <f>INDEX([1]Calculation!CB:CB,ROW())</f>
        <v>0</v>
      </c>
    </row>
    <row r="2348" spans="1:16">
      <c r="A2348">
        <f>INDEX([1]Calculation!$F:$F,ROW())</f>
        <v>0</v>
      </c>
      <c r="B2348">
        <f>INDEX([1]Calculation!$D:$D,ROW())</f>
        <v>0</v>
      </c>
      <c r="C2348" t="str">
        <f>IF(INDEX([1]Calculation!$G:$G,ROW())=0,"-",INDEX([1]Calculation!$G:$G,ROW()))</f>
        <v>-</v>
      </c>
      <c r="D2348" t="str">
        <f>INDEX([1]Calculation!$J:$J,ROW())&amp;"  "&amp;INDEX([1]Calculation!$K:$K,ROW())</f>
        <v xml:space="preserve">  </v>
      </c>
      <c r="E2348" s="19">
        <f>INDEX([1]Calculation!$I:$I,ROW())</f>
        <v>0</v>
      </c>
      <c r="F2348" s="12">
        <f>ROUND(INDEX([1]Calculation!AL:AL,ROW()),1)</f>
        <v>0</v>
      </c>
      <c r="G2348" s="8">
        <f>ROUND(INDEX([1]Calculation!L:L,ROW()),0)</f>
        <v>0</v>
      </c>
      <c r="H2348" s="8">
        <f>ROUND(INDEX([1]Calculation!M:M,ROW()),0)</f>
        <v>0</v>
      </c>
      <c r="I2348" s="8">
        <f>ROUND(INDEX([1]Calculation!N:N,ROW()),0)</f>
        <v>0</v>
      </c>
      <c r="J2348" s="8">
        <f>ROUND(INDEX([1]Calculation!O:O,ROW()),0)</f>
        <v>0</v>
      </c>
      <c r="K2348" s="8">
        <f>ROUND(INDEX([1]Calculation!P:P,ROW()),0)</f>
        <v>0</v>
      </c>
      <c r="L2348" s="8">
        <f>ROUND(INDEX([1]Calculation!Q:Q,ROW()),0)</f>
        <v>0</v>
      </c>
      <c r="M2348" s="8">
        <f>ROUND(INDEX([1]Calculation!R:R,ROW()),0)</f>
        <v>0</v>
      </c>
      <c r="N2348" s="8">
        <f>ROUND(INDEX([1]Calculation!S:S,ROW()),0)</f>
        <v>0</v>
      </c>
      <c r="O2348" s="8">
        <f>ROUND(INDEX([1]Calculation!T:T,ROW()),0)</f>
        <v>0</v>
      </c>
      <c r="P2348" s="8">
        <f>INDEX([1]Calculation!CB:CB,ROW())</f>
        <v>0</v>
      </c>
    </row>
    <row r="2349" spans="1:16">
      <c r="A2349">
        <f>INDEX([1]Calculation!$F:$F,ROW())</f>
        <v>0</v>
      </c>
      <c r="B2349">
        <f>INDEX([1]Calculation!$D:$D,ROW())</f>
        <v>0</v>
      </c>
      <c r="C2349" t="str">
        <f>IF(INDEX([1]Calculation!$G:$G,ROW())=0,"-",INDEX([1]Calculation!$G:$G,ROW()))</f>
        <v>-</v>
      </c>
      <c r="D2349" t="str">
        <f>INDEX([1]Calculation!$J:$J,ROW())&amp;"  "&amp;INDEX([1]Calculation!$K:$K,ROW())</f>
        <v xml:space="preserve">  </v>
      </c>
      <c r="E2349" s="19">
        <f>INDEX([1]Calculation!$I:$I,ROW())</f>
        <v>0</v>
      </c>
      <c r="F2349" s="12">
        <f>ROUND(INDEX([1]Calculation!AL:AL,ROW()),1)</f>
        <v>0</v>
      </c>
      <c r="G2349" s="8">
        <f>ROUND(INDEX([1]Calculation!L:L,ROW()),0)</f>
        <v>0</v>
      </c>
      <c r="H2349" s="8">
        <f>ROUND(INDEX([1]Calculation!M:M,ROW()),0)</f>
        <v>0</v>
      </c>
      <c r="I2349" s="8">
        <f>ROUND(INDEX([1]Calculation!N:N,ROW()),0)</f>
        <v>0</v>
      </c>
      <c r="J2349" s="8">
        <f>ROUND(INDEX([1]Calculation!O:O,ROW()),0)</f>
        <v>0</v>
      </c>
      <c r="K2349" s="8">
        <f>ROUND(INDEX([1]Calculation!P:P,ROW()),0)</f>
        <v>0</v>
      </c>
      <c r="L2349" s="8">
        <f>ROUND(INDEX([1]Calculation!Q:Q,ROW()),0)</f>
        <v>0</v>
      </c>
      <c r="M2349" s="8">
        <f>ROUND(INDEX([1]Calculation!R:R,ROW()),0)</f>
        <v>0</v>
      </c>
      <c r="N2349" s="8">
        <f>ROUND(INDEX([1]Calculation!S:S,ROW()),0)</f>
        <v>0</v>
      </c>
      <c r="O2349" s="8">
        <f>ROUND(INDEX([1]Calculation!T:T,ROW()),0)</f>
        <v>0</v>
      </c>
      <c r="P2349" s="8">
        <f>INDEX([1]Calculation!CB:CB,ROW())</f>
        <v>0</v>
      </c>
    </row>
    <row r="2350" spans="1:16">
      <c r="A2350">
        <f>INDEX([1]Calculation!$F:$F,ROW())</f>
        <v>0</v>
      </c>
      <c r="B2350">
        <f>INDEX([1]Calculation!$D:$D,ROW())</f>
        <v>0</v>
      </c>
      <c r="C2350" t="str">
        <f>IF(INDEX([1]Calculation!$G:$G,ROW())=0,"-",INDEX([1]Calculation!$G:$G,ROW()))</f>
        <v>-</v>
      </c>
      <c r="D2350" t="str">
        <f>INDEX([1]Calculation!$J:$J,ROW())&amp;"  "&amp;INDEX([1]Calculation!$K:$K,ROW())</f>
        <v xml:space="preserve">  </v>
      </c>
      <c r="E2350" s="19">
        <f>INDEX([1]Calculation!$I:$I,ROW())</f>
        <v>0</v>
      </c>
      <c r="F2350" s="12">
        <f>ROUND(INDEX([1]Calculation!AL:AL,ROW()),1)</f>
        <v>0</v>
      </c>
      <c r="G2350" s="8">
        <f>ROUND(INDEX([1]Calculation!L:L,ROW()),0)</f>
        <v>0</v>
      </c>
      <c r="H2350" s="8">
        <f>ROUND(INDEX([1]Calculation!M:M,ROW()),0)</f>
        <v>0</v>
      </c>
      <c r="I2350" s="8">
        <f>ROUND(INDEX([1]Calculation!N:N,ROW()),0)</f>
        <v>0</v>
      </c>
      <c r="J2350" s="8">
        <f>ROUND(INDEX([1]Calculation!O:O,ROW()),0)</f>
        <v>0</v>
      </c>
      <c r="K2350" s="8">
        <f>ROUND(INDEX([1]Calculation!P:P,ROW()),0)</f>
        <v>0</v>
      </c>
      <c r="L2350" s="8">
        <f>ROUND(INDEX([1]Calculation!Q:Q,ROW()),0)</f>
        <v>0</v>
      </c>
      <c r="M2350" s="8">
        <f>ROUND(INDEX([1]Calculation!R:R,ROW()),0)</f>
        <v>0</v>
      </c>
      <c r="N2350" s="8">
        <f>ROUND(INDEX([1]Calculation!S:S,ROW()),0)</f>
        <v>0</v>
      </c>
      <c r="O2350" s="8">
        <f>ROUND(INDEX([1]Calculation!T:T,ROW()),0)</f>
        <v>0</v>
      </c>
      <c r="P2350" s="8">
        <f>INDEX([1]Calculation!CB:CB,ROW())</f>
        <v>0</v>
      </c>
    </row>
    <row r="2351" spans="1:16">
      <c r="A2351">
        <f>INDEX([1]Calculation!$F:$F,ROW())</f>
        <v>0</v>
      </c>
      <c r="B2351">
        <f>INDEX([1]Calculation!$D:$D,ROW())</f>
        <v>0</v>
      </c>
      <c r="C2351" t="str">
        <f>IF(INDEX([1]Calculation!$G:$G,ROW())=0,"-",INDEX([1]Calculation!$G:$G,ROW()))</f>
        <v>-</v>
      </c>
      <c r="D2351" t="str">
        <f>INDEX([1]Calculation!$J:$J,ROW())&amp;"  "&amp;INDEX([1]Calculation!$K:$K,ROW())</f>
        <v xml:space="preserve">  </v>
      </c>
      <c r="E2351" s="19">
        <f>INDEX([1]Calculation!$I:$I,ROW())</f>
        <v>0</v>
      </c>
      <c r="F2351" s="12">
        <f>ROUND(INDEX([1]Calculation!AL:AL,ROW()),1)</f>
        <v>0</v>
      </c>
      <c r="G2351" s="8">
        <f>ROUND(INDEX([1]Calculation!L:L,ROW()),0)</f>
        <v>0</v>
      </c>
      <c r="H2351" s="8">
        <f>ROUND(INDEX([1]Calculation!M:M,ROW()),0)</f>
        <v>0</v>
      </c>
      <c r="I2351" s="8">
        <f>ROUND(INDEX([1]Calculation!N:N,ROW()),0)</f>
        <v>0</v>
      </c>
      <c r="J2351" s="8">
        <f>ROUND(INDEX([1]Calculation!O:O,ROW()),0)</f>
        <v>0</v>
      </c>
      <c r="K2351" s="8">
        <f>ROUND(INDEX([1]Calculation!P:P,ROW()),0)</f>
        <v>0</v>
      </c>
      <c r="L2351" s="8">
        <f>ROUND(INDEX([1]Calculation!Q:Q,ROW()),0)</f>
        <v>0</v>
      </c>
      <c r="M2351" s="8">
        <f>ROUND(INDEX([1]Calculation!R:R,ROW()),0)</f>
        <v>0</v>
      </c>
      <c r="N2351" s="8">
        <f>ROUND(INDEX([1]Calculation!S:S,ROW()),0)</f>
        <v>0</v>
      </c>
      <c r="O2351" s="8">
        <f>ROUND(INDEX([1]Calculation!T:T,ROW()),0)</f>
        <v>0</v>
      </c>
      <c r="P2351" s="8">
        <f>INDEX([1]Calculation!CB:CB,ROW())</f>
        <v>0</v>
      </c>
    </row>
    <row r="2352" spans="1:16">
      <c r="A2352">
        <f>INDEX([1]Calculation!$F:$F,ROW())</f>
        <v>0</v>
      </c>
      <c r="B2352">
        <f>INDEX([1]Calculation!$D:$D,ROW())</f>
        <v>0</v>
      </c>
      <c r="C2352" t="str">
        <f>IF(INDEX([1]Calculation!$G:$G,ROW())=0,"-",INDEX([1]Calculation!$G:$G,ROW()))</f>
        <v>-</v>
      </c>
      <c r="D2352" t="str">
        <f>INDEX([1]Calculation!$J:$J,ROW())&amp;"  "&amp;INDEX([1]Calculation!$K:$K,ROW())</f>
        <v xml:space="preserve">  </v>
      </c>
      <c r="E2352" s="19">
        <f>INDEX([1]Calculation!$I:$I,ROW())</f>
        <v>0</v>
      </c>
      <c r="F2352" s="12">
        <f>ROUND(INDEX([1]Calculation!AL:AL,ROW()),1)</f>
        <v>0</v>
      </c>
      <c r="G2352" s="8">
        <f>ROUND(INDEX([1]Calculation!L:L,ROW()),0)</f>
        <v>0</v>
      </c>
      <c r="H2352" s="8">
        <f>ROUND(INDEX([1]Calculation!M:M,ROW()),0)</f>
        <v>0</v>
      </c>
      <c r="I2352" s="8">
        <f>ROUND(INDEX([1]Calculation!N:N,ROW()),0)</f>
        <v>0</v>
      </c>
      <c r="J2352" s="8">
        <f>ROUND(INDEX([1]Calculation!O:O,ROW()),0)</f>
        <v>0</v>
      </c>
      <c r="K2352" s="8">
        <f>ROUND(INDEX([1]Calculation!P:P,ROW()),0)</f>
        <v>0</v>
      </c>
      <c r="L2352" s="8">
        <f>ROUND(INDEX([1]Calculation!Q:Q,ROW()),0)</f>
        <v>0</v>
      </c>
      <c r="M2352" s="8">
        <f>ROUND(INDEX([1]Calculation!R:R,ROW()),0)</f>
        <v>0</v>
      </c>
      <c r="N2352" s="8">
        <f>ROUND(INDEX([1]Calculation!S:S,ROW()),0)</f>
        <v>0</v>
      </c>
      <c r="O2352" s="8">
        <f>ROUND(INDEX([1]Calculation!T:T,ROW()),0)</f>
        <v>0</v>
      </c>
      <c r="P2352" s="8">
        <f>INDEX([1]Calculation!CB:CB,ROW())</f>
        <v>0</v>
      </c>
    </row>
    <row r="2353" spans="1:16">
      <c r="A2353">
        <f>INDEX([1]Calculation!$F:$F,ROW())</f>
        <v>0</v>
      </c>
      <c r="B2353">
        <f>INDEX([1]Calculation!$D:$D,ROW())</f>
        <v>0</v>
      </c>
      <c r="C2353" t="str">
        <f>IF(INDEX([1]Calculation!$G:$G,ROW())=0,"-",INDEX([1]Calculation!$G:$G,ROW()))</f>
        <v>-</v>
      </c>
      <c r="D2353" t="str">
        <f>INDEX([1]Calculation!$J:$J,ROW())&amp;"  "&amp;INDEX([1]Calculation!$K:$K,ROW())</f>
        <v xml:space="preserve">  </v>
      </c>
      <c r="E2353" s="19">
        <f>INDEX([1]Calculation!$I:$I,ROW())</f>
        <v>0</v>
      </c>
      <c r="F2353" s="12">
        <f>ROUND(INDEX([1]Calculation!AL:AL,ROW()),1)</f>
        <v>0</v>
      </c>
      <c r="G2353" s="8">
        <f>ROUND(INDEX([1]Calculation!L:L,ROW()),0)</f>
        <v>0</v>
      </c>
      <c r="H2353" s="8">
        <f>ROUND(INDEX([1]Calculation!M:M,ROW()),0)</f>
        <v>0</v>
      </c>
      <c r="I2353" s="8">
        <f>ROUND(INDEX([1]Calculation!N:N,ROW()),0)</f>
        <v>0</v>
      </c>
      <c r="J2353" s="8">
        <f>ROUND(INDEX([1]Calculation!O:O,ROW()),0)</f>
        <v>0</v>
      </c>
      <c r="K2353" s="8">
        <f>ROUND(INDEX([1]Calculation!P:P,ROW()),0)</f>
        <v>0</v>
      </c>
      <c r="L2353" s="8">
        <f>ROUND(INDEX([1]Calculation!Q:Q,ROW()),0)</f>
        <v>0</v>
      </c>
      <c r="M2353" s="8">
        <f>ROUND(INDEX([1]Calculation!R:R,ROW()),0)</f>
        <v>0</v>
      </c>
      <c r="N2353" s="8">
        <f>ROUND(INDEX([1]Calculation!S:S,ROW()),0)</f>
        <v>0</v>
      </c>
      <c r="O2353" s="8">
        <f>ROUND(INDEX([1]Calculation!T:T,ROW()),0)</f>
        <v>0</v>
      </c>
      <c r="P2353" s="8">
        <f>INDEX([1]Calculation!CB:CB,ROW())</f>
        <v>0</v>
      </c>
    </row>
    <row r="2354" spans="1:16">
      <c r="A2354">
        <f>INDEX([1]Calculation!$F:$F,ROW())</f>
        <v>0</v>
      </c>
      <c r="B2354">
        <f>INDEX([1]Calculation!$D:$D,ROW())</f>
        <v>0</v>
      </c>
      <c r="C2354" t="str">
        <f>IF(INDEX([1]Calculation!$G:$G,ROW())=0,"-",INDEX([1]Calculation!$G:$G,ROW()))</f>
        <v>-</v>
      </c>
      <c r="D2354" t="str">
        <f>INDEX([1]Calculation!$J:$J,ROW())&amp;"  "&amp;INDEX([1]Calculation!$K:$K,ROW())</f>
        <v xml:space="preserve">  </v>
      </c>
      <c r="E2354" s="19">
        <f>INDEX([1]Calculation!$I:$I,ROW())</f>
        <v>0</v>
      </c>
      <c r="F2354" s="12">
        <f>ROUND(INDEX([1]Calculation!AL:AL,ROW()),1)</f>
        <v>0</v>
      </c>
      <c r="G2354" s="8">
        <f>ROUND(INDEX([1]Calculation!L:L,ROW()),0)</f>
        <v>0</v>
      </c>
      <c r="H2354" s="8">
        <f>ROUND(INDEX([1]Calculation!M:M,ROW()),0)</f>
        <v>0</v>
      </c>
      <c r="I2354" s="8">
        <f>ROUND(INDEX([1]Calculation!N:N,ROW()),0)</f>
        <v>0</v>
      </c>
      <c r="J2354" s="8">
        <f>ROUND(INDEX([1]Calculation!O:O,ROW()),0)</f>
        <v>0</v>
      </c>
      <c r="K2354" s="8">
        <f>ROUND(INDEX([1]Calculation!P:P,ROW()),0)</f>
        <v>0</v>
      </c>
      <c r="L2354" s="8">
        <f>ROUND(INDEX([1]Calculation!Q:Q,ROW()),0)</f>
        <v>0</v>
      </c>
      <c r="M2354" s="8">
        <f>ROUND(INDEX([1]Calculation!R:R,ROW()),0)</f>
        <v>0</v>
      </c>
      <c r="N2354" s="8">
        <f>ROUND(INDEX([1]Calculation!S:S,ROW()),0)</f>
        <v>0</v>
      </c>
      <c r="O2354" s="8">
        <f>ROUND(INDEX([1]Calculation!T:T,ROW()),0)</f>
        <v>0</v>
      </c>
      <c r="P2354" s="8">
        <f>INDEX([1]Calculation!CB:CB,ROW())</f>
        <v>0</v>
      </c>
    </row>
    <row r="2355" spans="1:16">
      <c r="A2355">
        <f>INDEX([1]Calculation!$F:$F,ROW())</f>
        <v>0</v>
      </c>
      <c r="B2355">
        <f>INDEX([1]Calculation!$D:$D,ROW())</f>
        <v>0</v>
      </c>
      <c r="C2355" t="str">
        <f>IF(INDEX([1]Calculation!$G:$G,ROW())=0,"-",INDEX([1]Calculation!$G:$G,ROW()))</f>
        <v>-</v>
      </c>
      <c r="D2355" t="str">
        <f>INDEX([1]Calculation!$J:$J,ROW())&amp;"  "&amp;INDEX([1]Calculation!$K:$K,ROW())</f>
        <v xml:space="preserve">  </v>
      </c>
      <c r="E2355" s="19">
        <f>INDEX([1]Calculation!$I:$I,ROW())</f>
        <v>0</v>
      </c>
      <c r="F2355" s="12">
        <f>ROUND(INDEX([1]Calculation!AL:AL,ROW()),1)</f>
        <v>0</v>
      </c>
      <c r="G2355" s="8">
        <f>ROUND(INDEX([1]Calculation!L:L,ROW()),0)</f>
        <v>0</v>
      </c>
      <c r="H2355" s="8">
        <f>ROUND(INDEX([1]Calculation!M:M,ROW()),0)</f>
        <v>0</v>
      </c>
      <c r="I2355" s="8">
        <f>ROUND(INDEX([1]Calculation!N:N,ROW()),0)</f>
        <v>0</v>
      </c>
      <c r="J2355" s="8">
        <f>ROUND(INDEX([1]Calculation!O:O,ROW()),0)</f>
        <v>0</v>
      </c>
      <c r="K2355" s="8">
        <f>ROUND(INDEX([1]Calculation!P:P,ROW()),0)</f>
        <v>0</v>
      </c>
      <c r="L2355" s="8">
        <f>ROUND(INDEX([1]Calculation!Q:Q,ROW()),0)</f>
        <v>0</v>
      </c>
      <c r="M2355" s="8">
        <f>ROUND(INDEX([1]Calculation!R:R,ROW()),0)</f>
        <v>0</v>
      </c>
      <c r="N2355" s="8">
        <f>ROUND(INDEX([1]Calculation!S:S,ROW()),0)</f>
        <v>0</v>
      </c>
      <c r="O2355" s="8">
        <f>ROUND(INDEX([1]Calculation!T:T,ROW()),0)</f>
        <v>0</v>
      </c>
      <c r="P2355" s="8">
        <f>INDEX([1]Calculation!CB:CB,ROW())</f>
        <v>0</v>
      </c>
    </row>
    <row r="2356" spans="1:16">
      <c r="A2356">
        <f>INDEX([1]Calculation!$F:$F,ROW())</f>
        <v>0</v>
      </c>
      <c r="B2356">
        <f>INDEX([1]Calculation!$D:$D,ROW())</f>
        <v>0</v>
      </c>
      <c r="C2356" t="str">
        <f>IF(INDEX([1]Calculation!$G:$G,ROW())=0,"-",INDEX([1]Calculation!$G:$G,ROW()))</f>
        <v>-</v>
      </c>
      <c r="D2356" t="str">
        <f>INDEX([1]Calculation!$J:$J,ROW())&amp;"  "&amp;INDEX([1]Calculation!$K:$K,ROW())</f>
        <v xml:space="preserve">  </v>
      </c>
      <c r="E2356" s="19">
        <f>INDEX([1]Calculation!$I:$I,ROW())</f>
        <v>0</v>
      </c>
      <c r="F2356" s="12">
        <f>ROUND(INDEX([1]Calculation!AL:AL,ROW()),1)</f>
        <v>0</v>
      </c>
      <c r="G2356" s="8">
        <f>ROUND(INDEX([1]Calculation!L:L,ROW()),0)</f>
        <v>0</v>
      </c>
      <c r="H2356" s="8">
        <f>ROUND(INDEX([1]Calculation!M:M,ROW()),0)</f>
        <v>0</v>
      </c>
      <c r="I2356" s="8">
        <f>ROUND(INDEX([1]Calculation!N:N,ROW()),0)</f>
        <v>0</v>
      </c>
      <c r="J2356" s="8">
        <f>ROUND(INDEX([1]Calculation!O:O,ROW()),0)</f>
        <v>0</v>
      </c>
      <c r="K2356" s="8">
        <f>ROUND(INDEX([1]Calculation!P:P,ROW()),0)</f>
        <v>0</v>
      </c>
      <c r="L2356" s="8">
        <f>ROUND(INDEX([1]Calculation!Q:Q,ROW()),0)</f>
        <v>0</v>
      </c>
      <c r="M2356" s="8">
        <f>ROUND(INDEX([1]Calculation!R:R,ROW()),0)</f>
        <v>0</v>
      </c>
      <c r="N2356" s="8">
        <f>ROUND(INDEX([1]Calculation!S:S,ROW()),0)</f>
        <v>0</v>
      </c>
      <c r="O2356" s="8">
        <f>ROUND(INDEX([1]Calculation!T:T,ROW()),0)</f>
        <v>0</v>
      </c>
      <c r="P2356" s="8">
        <f>INDEX([1]Calculation!CB:CB,ROW())</f>
        <v>0</v>
      </c>
    </row>
    <row r="2357" spans="1:16">
      <c r="A2357">
        <f>INDEX([1]Calculation!$F:$F,ROW())</f>
        <v>0</v>
      </c>
      <c r="B2357">
        <f>INDEX([1]Calculation!$D:$D,ROW())</f>
        <v>0</v>
      </c>
      <c r="C2357" t="str">
        <f>IF(INDEX([1]Calculation!$G:$G,ROW())=0,"-",INDEX([1]Calculation!$G:$G,ROW()))</f>
        <v>-</v>
      </c>
      <c r="D2357" t="str">
        <f>INDEX([1]Calculation!$J:$J,ROW())&amp;"  "&amp;INDEX([1]Calculation!$K:$K,ROW())</f>
        <v xml:space="preserve">  </v>
      </c>
      <c r="E2357" s="19">
        <f>INDEX([1]Calculation!$I:$I,ROW())</f>
        <v>0</v>
      </c>
      <c r="F2357" s="12">
        <f>ROUND(INDEX([1]Calculation!AL:AL,ROW()),1)</f>
        <v>0</v>
      </c>
      <c r="G2357" s="8">
        <f>ROUND(INDEX([1]Calculation!L:L,ROW()),0)</f>
        <v>0</v>
      </c>
      <c r="H2357" s="8">
        <f>ROUND(INDEX([1]Calculation!M:M,ROW()),0)</f>
        <v>0</v>
      </c>
      <c r="I2357" s="8">
        <f>ROUND(INDEX([1]Calculation!N:N,ROW()),0)</f>
        <v>0</v>
      </c>
      <c r="J2357" s="8">
        <f>ROUND(INDEX([1]Calculation!O:O,ROW()),0)</f>
        <v>0</v>
      </c>
      <c r="K2357" s="8">
        <f>ROUND(INDEX([1]Calculation!P:P,ROW()),0)</f>
        <v>0</v>
      </c>
      <c r="L2357" s="8">
        <f>ROUND(INDEX([1]Calculation!Q:Q,ROW()),0)</f>
        <v>0</v>
      </c>
      <c r="M2357" s="8">
        <f>ROUND(INDEX([1]Calculation!R:R,ROW()),0)</f>
        <v>0</v>
      </c>
      <c r="N2357" s="8">
        <f>ROUND(INDEX([1]Calculation!S:S,ROW()),0)</f>
        <v>0</v>
      </c>
      <c r="O2357" s="8">
        <f>ROUND(INDEX([1]Calculation!T:T,ROW()),0)</f>
        <v>0</v>
      </c>
      <c r="P2357" s="8">
        <f>INDEX([1]Calculation!CB:CB,ROW())</f>
        <v>0</v>
      </c>
    </row>
    <row r="2358" spans="1:16">
      <c r="A2358">
        <f>INDEX([1]Calculation!$F:$F,ROW())</f>
        <v>0</v>
      </c>
      <c r="B2358">
        <f>INDEX([1]Calculation!$D:$D,ROW())</f>
        <v>0</v>
      </c>
      <c r="C2358" t="str">
        <f>IF(INDEX([1]Calculation!$G:$G,ROW())=0,"-",INDEX([1]Calculation!$G:$G,ROW()))</f>
        <v>-</v>
      </c>
      <c r="D2358" t="str">
        <f>INDEX([1]Calculation!$J:$J,ROW())&amp;"  "&amp;INDEX([1]Calculation!$K:$K,ROW())</f>
        <v xml:space="preserve">  </v>
      </c>
      <c r="E2358" s="19">
        <f>INDEX([1]Calculation!$I:$I,ROW())</f>
        <v>0</v>
      </c>
      <c r="F2358" s="12">
        <f>ROUND(INDEX([1]Calculation!AL:AL,ROW()),1)</f>
        <v>0</v>
      </c>
      <c r="G2358" s="8">
        <f>ROUND(INDEX([1]Calculation!L:L,ROW()),0)</f>
        <v>0</v>
      </c>
      <c r="H2358" s="8">
        <f>ROUND(INDEX([1]Calculation!M:M,ROW()),0)</f>
        <v>0</v>
      </c>
      <c r="I2358" s="8">
        <f>ROUND(INDEX([1]Calculation!N:N,ROW()),0)</f>
        <v>0</v>
      </c>
      <c r="J2358" s="8">
        <f>ROUND(INDEX([1]Calculation!O:O,ROW()),0)</f>
        <v>0</v>
      </c>
      <c r="K2358" s="8">
        <f>ROUND(INDEX([1]Calculation!P:P,ROW()),0)</f>
        <v>0</v>
      </c>
      <c r="L2358" s="8">
        <f>ROUND(INDEX([1]Calculation!Q:Q,ROW()),0)</f>
        <v>0</v>
      </c>
      <c r="M2358" s="8">
        <f>ROUND(INDEX([1]Calculation!R:R,ROW()),0)</f>
        <v>0</v>
      </c>
      <c r="N2358" s="8">
        <f>ROUND(INDEX([1]Calculation!S:S,ROW()),0)</f>
        <v>0</v>
      </c>
      <c r="O2358" s="8">
        <f>ROUND(INDEX([1]Calculation!T:T,ROW()),0)</f>
        <v>0</v>
      </c>
      <c r="P2358" s="8">
        <f>INDEX([1]Calculation!CB:CB,ROW())</f>
        <v>0</v>
      </c>
    </row>
    <row r="2359" spans="1:16">
      <c r="A2359">
        <f>INDEX([1]Calculation!$F:$F,ROW())</f>
        <v>0</v>
      </c>
      <c r="B2359">
        <f>INDEX([1]Calculation!$D:$D,ROW())</f>
        <v>0</v>
      </c>
      <c r="C2359" t="str">
        <f>IF(INDEX([1]Calculation!$G:$G,ROW())=0,"-",INDEX([1]Calculation!$G:$G,ROW()))</f>
        <v>-</v>
      </c>
      <c r="D2359" t="str">
        <f>INDEX([1]Calculation!$J:$J,ROW())&amp;"  "&amp;INDEX([1]Calculation!$K:$K,ROW())</f>
        <v xml:space="preserve">  </v>
      </c>
      <c r="E2359" s="19">
        <f>INDEX([1]Calculation!$I:$I,ROW())</f>
        <v>0</v>
      </c>
      <c r="F2359" s="12">
        <f>ROUND(INDEX([1]Calculation!AL:AL,ROW()),1)</f>
        <v>0</v>
      </c>
      <c r="G2359" s="8">
        <f>ROUND(INDEX([1]Calculation!L:L,ROW()),0)</f>
        <v>0</v>
      </c>
      <c r="H2359" s="8">
        <f>ROUND(INDEX([1]Calculation!M:M,ROW()),0)</f>
        <v>0</v>
      </c>
      <c r="I2359" s="8">
        <f>ROUND(INDEX([1]Calculation!N:N,ROW()),0)</f>
        <v>0</v>
      </c>
      <c r="J2359" s="8">
        <f>ROUND(INDEX([1]Calculation!O:O,ROW()),0)</f>
        <v>0</v>
      </c>
      <c r="K2359" s="8">
        <f>ROUND(INDEX([1]Calculation!P:P,ROW()),0)</f>
        <v>0</v>
      </c>
      <c r="L2359" s="8">
        <f>ROUND(INDEX([1]Calculation!Q:Q,ROW()),0)</f>
        <v>0</v>
      </c>
      <c r="M2359" s="8">
        <f>ROUND(INDEX([1]Calculation!R:R,ROW()),0)</f>
        <v>0</v>
      </c>
      <c r="N2359" s="8">
        <f>ROUND(INDEX([1]Calculation!S:S,ROW()),0)</f>
        <v>0</v>
      </c>
      <c r="O2359" s="8">
        <f>ROUND(INDEX([1]Calculation!T:T,ROW()),0)</f>
        <v>0</v>
      </c>
      <c r="P2359" s="8">
        <f>INDEX([1]Calculation!CB:CB,ROW())</f>
        <v>0</v>
      </c>
    </row>
    <row r="2360" spans="1:16">
      <c r="A2360">
        <f>INDEX([1]Calculation!$F:$F,ROW())</f>
        <v>0</v>
      </c>
      <c r="B2360">
        <f>INDEX([1]Calculation!$D:$D,ROW())</f>
        <v>0</v>
      </c>
      <c r="C2360" t="str">
        <f>IF(INDEX([1]Calculation!$G:$G,ROW())=0,"-",INDEX([1]Calculation!$G:$G,ROW()))</f>
        <v>-</v>
      </c>
      <c r="D2360" t="str">
        <f>INDEX([1]Calculation!$J:$J,ROW())&amp;"  "&amp;INDEX([1]Calculation!$K:$K,ROW())</f>
        <v xml:space="preserve">  </v>
      </c>
      <c r="E2360" s="19">
        <f>INDEX([1]Calculation!$I:$I,ROW())</f>
        <v>0</v>
      </c>
      <c r="F2360" s="12">
        <f>ROUND(INDEX([1]Calculation!AL:AL,ROW()),1)</f>
        <v>0</v>
      </c>
      <c r="G2360" s="8">
        <f>ROUND(INDEX([1]Calculation!L:L,ROW()),0)</f>
        <v>0</v>
      </c>
      <c r="H2360" s="8">
        <f>ROUND(INDEX([1]Calculation!M:M,ROW()),0)</f>
        <v>0</v>
      </c>
      <c r="I2360" s="8">
        <f>ROUND(INDEX([1]Calculation!N:N,ROW()),0)</f>
        <v>0</v>
      </c>
      <c r="J2360" s="8">
        <f>ROUND(INDEX([1]Calculation!O:O,ROW()),0)</f>
        <v>0</v>
      </c>
      <c r="K2360" s="8">
        <f>ROUND(INDEX([1]Calculation!P:P,ROW()),0)</f>
        <v>0</v>
      </c>
      <c r="L2360" s="8">
        <f>ROUND(INDEX([1]Calculation!Q:Q,ROW()),0)</f>
        <v>0</v>
      </c>
      <c r="M2360" s="8">
        <f>ROUND(INDEX([1]Calculation!R:R,ROW()),0)</f>
        <v>0</v>
      </c>
      <c r="N2360" s="8">
        <f>ROUND(INDEX([1]Calculation!S:S,ROW()),0)</f>
        <v>0</v>
      </c>
      <c r="O2360" s="8">
        <f>ROUND(INDEX([1]Calculation!T:T,ROW()),0)</f>
        <v>0</v>
      </c>
      <c r="P2360" s="8">
        <f>INDEX([1]Calculation!CB:CB,ROW())</f>
        <v>0</v>
      </c>
    </row>
    <row r="2361" spans="1:16">
      <c r="A2361">
        <f>INDEX([1]Calculation!$F:$F,ROW())</f>
        <v>0</v>
      </c>
      <c r="B2361">
        <f>INDEX([1]Calculation!$D:$D,ROW())</f>
        <v>0</v>
      </c>
      <c r="C2361" t="str">
        <f>IF(INDEX([1]Calculation!$G:$G,ROW())=0,"-",INDEX([1]Calculation!$G:$G,ROW()))</f>
        <v>-</v>
      </c>
      <c r="D2361" t="str">
        <f>INDEX([1]Calculation!$J:$J,ROW())&amp;"  "&amp;INDEX([1]Calculation!$K:$K,ROW())</f>
        <v xml:space="preserve">  </v>
      </c>
      <c r="E2361" s="19">
        <f>INDEX([1]Calculation!$I:$I,ROW())</f>
        <v>0</v>
      </c>
      <c r="F2361" s="12">
        <f>ROUND(INDEX([1]Calculation!AL:AL,ROW()),1)</f>
        <v>0</v>
      </c>
      <c r="G2361" s="8">
        <f>ROUND(INDEX([1]Calculation!L:L,ROW()),0)</f>
        <v>0</v>
      </c>
      <c r="H2361" s="8">
        <f>ROUND(INDEX([1]Calculation!M:M,ROW()),0)</f>
        <v>0</v>
      </c>
      <c r="I2361" s="8">
        <f>ROUND(INDEX([1]Calculation!N:N,ROW()),0)</f>
        <v>0</v>
      </c>
      <c r="J2361" s="8">
        <f>ROUND(INDEX([1]Calculation!O:O,ROW()),0)</f>
        <v>0</v>
      </c>
      <c r="K2361" s="8">
        <f>ROUND(INDEX([1]Calculation!P:P,ROW()),0)</f>
        <v>0</v>
      </c>
      <c r="L2361" s="8">
        <f>ROUND(INDEX([1]Calculation!Q:Q,ROW()),0)</f>
        <v>0</v>
      </c>
      <c r="M2361" s="8">
        <f>ROUND(INDEX([1]Calculation!R:R,ROW()),0)</f>
        <v>0</v>
      </c>
      <c r="N2361" s="8">
        <f>ROUND(INDEX([1]Calculation!S:S,ROW()),0)</f>
        <v>0</v>
      </c>
      <c r="O2361" s="8">
        <f>ROUND(INDEX([1]Calculation!T:T,ROW()),0)</f>
        <v>0</v>
      </c>
      <c r="P2361" s="8">
        <f>INDEX([1]Calculation!CB:CB,ROW())</f>
        <v>0</v>
      </c>
    </row>
    <row r="2362" spans="1:16">
      <c r="A2362">
        <f>INDEX([1]Calculation!$F:$F,ROW())</f>
        <v>0</v>
      </c>
      <c r="B2362">
        <f>INDEX([1]Calculation!$D:$D,ROW())</f>
        <v>0</v>
      </c>
      <c r="C2362" t="str">
        <f>IF(INDEX([1]Calculation!$G:$G,ROW())=0,"-",INDEX([1]Calculation!$G:$G,ROW()))</f>
        <v>-</v>
      </c>
      <c r="D2362" t="str">
        <f>INDEX([1]Calculation!$J:$J,ROW())&amp;"  "&amp;INDEX([1]Calculation!$K:$K,ROW())</f>
        <v xml:space="preserve">  </v>
      </c>
      <c r="E2362" s="19">
        <f>INDEX([1]Calculation!$I:$I,ROW())</f>
        <v>0</v>
      </c>
      <c r="F2362" s="12">
        <f>ROUND(INDEX([1]Calculation!AL:AL,ROW()),1)</f>
        <v>0</v>
      </c>
      <c r="G2362" s="8">
        <f>ROUND(INDEX([1]Calculation!L:L,ROW()),0)</f>
        <v>0</v>
      </c>
      <c r="H2362" s="8">
        <f>ROUND(INDEX([1]Calculation!M:M,ROW()),0)</f>
        <v>0</v>
      </c>
      <c r="I2362" s="8">
        <f>ROUND(INDEX([1]Calculation!N:N,ROW()),0)</f>
        <v>0</v>
      </c>
      <c r="J2362" s="8">
        <f>ROUND(INDEX([1]Calculation!O:O,ROW()),0)</f>
        <v>0</v>
      </c>
      <c r="K2362" s="8">
        <f>ROUND(INDEX([1]Calculation!P:P,ROW()),0)</f>
        <v>0</v>
      </c>
      <c r="L2362" s="8">
        <f>ROUND(INDEX([1]Calculation!Q:Q,ROW()),0)</f>
        <v>0</v>
      </c>
      <c r="M2362" s="8">
        <f>ROUND(INDEX([1]Calculation!R:R,ROW()),0)</f>
        <v>0</v>
      </c>
      <c r="N2362" s="8">
        <f>ROUND(INDEX([1]Calculation!S:S,ROW()),0)</f>
        <v>0</v>
      </c>
      <c r="O2362" s="8">
        <f>ROUND(INDEX([1]Calculation!T:T,ROW()),0)</f>
        <v>0</v>
      </c>
      <c r="P2362" s="8">
        <f>INDEX([1]Calculation!CB:CB,ROW())</f>
        <v>0</v>
      </c>
    </row>
    <row r="2363" spans="1:16">
      <c r="A2363">
        <f>INDEX([1]Calculation!$F:$F,ROW())</f>
        <v>0</v>
      </c>
      <c r="B2363">
        <f>INDEX([1]Calculation!$D:$D,ROW())</f>
        <v>0</v>
      </c>
      <c r="C2363" t="str">
        <f>IF(INDEX([1]Calculation!$G:$G,ROW())=0,"-",INDEX([1]Calculation!$G:$G,ROW()))</f>
        <v>-</v>
      </c>
      <c r="D2363" t="str">
        <f>INDEX([1]Calculation!$J:$J,ROW())&amp;"  "&amp;INDEX([1]Calculation!$K:$K,ROW())</f>
        <v xml:space="preserve">  </v>
      </c>
      <c r="E2363" s="19">
        <f>INDEX([1]Calculation!$I:$I,ROW())</f>
        <v>0</v>
      </c>
      <c r="F2363" s="12">
        <f>ROUND(INDEX([1]Calculation!AL:AL,ROW()),1)</f>
        <v>0</v>
      </c>
      <c r="G2363" s="8">
        <f>ROUND(INDEX([1]Calculation!L:L,ROW()),0)</f>
        <v>0</v>
      </c>
      <c r="H2363" s="8">
        <f>ROUND(INDEX([1]Calculation!M:M,ROW()),0)</f>
        <v>0</v>
      </c>
      <c r="I2363" s="8">
        <f>ROUND(INDEX([1]Calculation!N:N,ROW()),0)</f>
        <v>0</v>
      </c>
      <c r="J2363" s="8">
        <f>ROUND(INDEX([1]Calculation!O:O,ROW()),0)</f>
        <v>0</v>
      </c>
      <c r="K2363" s="8">
        <f>ROUND(INDEX([1]Calculation!P:P,ROW()),0)</f>
        <v>0</v>
      </c>
      <c r="L2363" s="8">
        <f>ROUND(INDEX([1]Calculation!Q:Q,ROW()),0)</f>
        <v>0</v>
      </c>
      <c r="M2363" s="8">
        <f>ROUND(INDEX([1]Calculation!R:R,ROW()),0)</f>
        <v>0</v>
      </c>
      <c r="N2363" s="8">
        <f>ROUND(INDEX([1]Calculation!S:S,ROW()),0)</f>
        <v>0</v>
      </c>
      <c r="O2363" s="8">
        <f>ROUND(INDEX([1]Calculation!T:T,ROW()),0)</f>
        <v>0</v>
      </c>
      <c r="P2363" s="8">
        <f>INDEX([1]Calculation!CB:CB,ROW())</f>
        <v>0</v>
      </c>
    </row>
    <row r="2364" spans="1:16">
      <c r="A2364">
        <f>INDEX([1]Calculation!$F:$F,ROW())</f>
        <v>0</v>
      </c>
      <c r="B2364">
        <f>INDEX([1]Calculation!$D:$D,ROW())</f>
        <v>0</v>
      </c>
      <c r="C2364" t="str">
        <f>IF(INDEX([1]Calculation!$G:$G,ROW())=0,"-",INDEX([1]Calculation!$G:$G,ROW()))</f>
        <v>-</v>
      </c>
      <c r="D2364" t="str">
        <f>INDEX([1]Calculation!$J:$J,ROW())&amp;"  "&amp;INDEX([1]Calculation!$K:$K,ROW())</f>
        <v xml:space="preserve">  </v>
      </c>
      <c r="E2364" s="19">
        <f>INDEX([1]Calculation!$I:$I,ROW())</f>
        <v>0</v>
      </c>
      <c r="F2364" s="12">
        <f>ROUND(INDEX([1]Calculation!AL:AL,ROW()),1)</f>
        <v>0</v>
      </c>
      <c r="G2364" s="8">
        <f>ROUND(INDEX([1]Calculation!L:L,ROW()),0)</f>
        <v>0</v>
      </c>
      <c r="H2364" s="8">
        <f>ROUND(INDEX([1]Calculation!M:M,ROW()),0)</f>
        <v>0</v>
      </c>
      <c r="I2364" s="8">
        <f>ROUND(INDEX([1]Calculation!N:N,ROW()),0)</f>
        <v>0</v>
      </c>
      <c r="J2364" s="8">
        <f>ROUND(INDEX([1]Calculation!O:O,ROW()),0)</f>
        <v>0</v>
      </c>
      <c r="K2364" s="8">
        <f>ROUND(INDEX([1]Calculation!P:P,ROW()),0)</f>
        <v>0</v>
      </c>
      <c r="L2364" s="8">
        <f>ROUND(INDEX([1]Calculation!Q:Q,ROW()),0)</f>
        <v>0</v>
      </c>
      <c r="M2364" s="8">
        <f>ROUND(INDEX([1]Calculation!R:R,ROW()),0)</f>
        <v>0</v>
      </c>
      <c r="N2364" s="8">
        <f>ROUND(INDEX([1]Calculation!S:S,ROW()),0)</f>
        <v>0</v>
      </c>
      <c r="O2364" s="8">
        <f>ROUND(INDEX([1]Calculation!T:T,ROW()),0)</f>
        <v>0</v>
      </c>
      <c r="P2364" s="8">
        <f>INDEX([1]Calculation!CB:CB,ROW())</f>
        <v>0</v>
      </c>
    </row>
    <row r="2365" spans="1:16">
      <c r="A2365">
        <f>INDEX([1]Calculation!$F:$F,ROW())</f>
        <v>0</v>
      </c>
      <c r="B2365">
        <f>INDEX([1]Calculation!$D:$D,ROW())</f>
        <v>0</v>
      </c>
      <c r="C2365" t="str">
        <f>IF(INDEX([1]Calculation!$G:$G,ROW())=0,"-",INDEX([1]Calculation!$G:$G,ROW()))</f>
        <v>-</v>
      </c>
      <c r="D2365" t="str">
        <f>INDEX([1]Calculation!$J:$J,ROW())&amp;"  "&amp;INDEX([1]Calculation!$K:$K,ROW())</f>
        <v xml:space="preserve">  </v>
      </c>
      <c r="E2365" s="19">
        <f>INDEX([1]Calculation!$I:$I,ROW())</f>
        <v>0</v>
      </c>
      <c r="F2365" s="12">
        <f>ROUND(INDEX([1]Calculation!AL:AL,ROW()),1)</f>
        <v>0</v>
      </c>
      <c r="G2365" s="8">
        <f>ROUND(INDEX([1]Calculation!L:L,ROW()),0)</f>
        <v>0</v>
      </c>
      <c r="H2365" s="8">
        <f>ROUND(INDEX([1]Calculation!M:M,ROW()),0)</f>
        <v>0</v>
      </c>
      <c r="I2365" s="8">
        <f>ROUND(INDEX([1]Calculation!N:N,ROW()),0)</f>
        <v>0</v>
      </c>
      <c r="J2365" s="8">
        <f>ROUND(INDEX([1]Calculation!O:O,ROW()),0)</f>
        <v>0</v>
      </c>
      <c r="K2365" s="8">
        <f>ROUND(INDEX([1]Calculation!P:P,ROW()),0)</f>
        <v>0</v>
      </c>
      <c r="L2365" s="8">
        <f>ROUND(INDEX([1]Calculation!Q:Q,ROW()),0)</f>
        <v>0</v>
      </c>
      <c r="M2365" s="8">
        <f>ROUND(INDEX([1]Calculation!R:R,ROW()),0)</f>
        <v>0</v>
      </c>
      <c r="N2365" s="8">
        <f>ROUND(INDEX([1]Calculation!S:S,ROW()),0)</f>
        <v>0</v>
      </c>
      <c r="O2365" s="8">
        <f>ROUND(INDEX([1]Calculation!T:T,ROW()),0)</f>
        <v>0</v>
      </c>
      <c r="P2365" s="8">
        <f>INDEX([1]Calculation!CB:CB,ROW())</f>
        <v>0</v>
      </c>
    </row>
    <row r="2366" spans="1:16">
      <c r="A2366">
        <f>INDEX([1]Calculation!$F:$F,ROW())</f>
        <v>0</v>
      </c>
      <c r="B2366">
        <f>INDEX([1]Calculation!$D:$D,ROW())</f>
        <v>0</v>
      </c>
      <c r="C2366" t="str">
        <f>IF(INDEX([1]Calculation!$G:$G,ROW())=0,"-",INDEX([1]Calculation!$G:$G,ROW()))</f>
        <v>-</v>
      </c>
      <c r="D2366" t="str">
        <f>INDEX([1]Calculation!$J:$J,ROW())&amp;"  "&amp;INDEX([1]Calculation!$K:$K,ROW())</f>
        <v xml:space="preserve">  </v>
      </c>
      <c r="E2366" s="19">
        <f>INDEX([1]Calculation!$I:$I,ROW())</f>
        <v>0</v>
      </c>
      <c r="F2366" s="12">
        <f>ROUND(INDEX([1]Calculation!AL:AL,ROW()),1)</f>
        <v>0</v>
      </c>
      <c r="G2366" s="8">
        <f>ROUND(INDEX([1]Calculation!L:L,ROW()),0)</f>
        <v>0</v>
      </c>
      <c r="H2366" s="8">
        <f>ROUND(INDEX([1]Calculation!M:M,ROW()),0)</f>
        <v>0</v>
      </c>
      <c r="I2366" s="8">
        <f>ROUND(INDEX([1]Calculation!N:N,ROW()),0)</f>
        <v>0</v>
      </c>
      <c r="J2366" s="8">
        <f>ROUND(INDEX([1]Calculation!O:O,ROW()),0)</f>
        <v>0</v>
      </c>
      <c r="K2366" s="8">
        <f>ROUND(INDEX([1]Calculation!P:P,ROW()),0)</f>
        <v>0</v>
      </c>
      <c r="L2366" s="8">
        <f>ROUND(INDEX([1]Calculation!Q:Q,ROW()),0)</f>
        <v>0</v>
      </c>
      <c r="M2366" s="8">
        <f>ROUND(INDEX([1]Calculation!R:R,ROW()),0)</f>
        <v>0</v>
      </c>
      <c r="N2366" s="8">
        <f>ROUND(INDEX([1]Calculation!S:S,ROW()),0)</f>
        <v>0</v>
      </c>
      <c r="O2366" s="8">
        <f>ROUND(INDEX([1]Calculation!T:T,ROW()),0)</f>
        <v>0</v>
      </c>
      <c r="P2366" s="8">
        <f>INDEX([1]Calculation!CB:CB,ROW())</f>
        <v>0</v>
      </c>
    </row>
    <row r="2367" spans="1:16">
      <c r="A2367">
        <f>INDEX([1]Calculation!$F:$F,ROW())</f>
        <v>0</v>
      </c>
      <c r="B2367">
        <f>INDEX([1]Calculation!$D:$D,ROW())</f>
        <v>0</v>
      </c>
      <c r="C2367" t="str">
        <f>IF(INDEX([1]Calculation!$G:$G,ROW())=0,"-",INDEX([1]Calculation!$G:$G,ROW()))</f>
        <v>-</v>
      </c>
      <c r="D2367" t="str">
        <f>INDEX([1]Calculation!$J:$J,ROW())&amp;"  "&amp;INDEX([1]Calculation!$K:$K,ROW())</f>
        <v xml:space="preserve">  </v>
      </c>
      <c r="E2367" s="19">
        <f>INDEX([1]Calculation!$I:$I,ROW())</f>
        <v>0</v>
      </c>
      <c r="F2367" s="12">
        <f>ROUND(INDEX([1]Calculation!AL:AL,ROW()),1)</f>
        <v>0</v>
      </c>
      <c r="G2367" s="8">
        <f>ROUND(INDEX([1]Calculation!L:L,ROW()),0)</f>
        <v>0</v>
      </c>
      <c r="H2367" s="8">
        <f>ROUND(INDEX([1]Calculation!M:M,ROW()),0)</f>
        <v>0</v>
      </c>
      <c r="I2367" s="8">
        <f>ROUND(INDEX([1]Calculation!N:N,ROW()),0)</f>
        <v>0</v>
      </c>
      <c r="J2367" s="8">
        <f>ROUND(INDEX([1]Calculation!O:O,ROW()),0)</f>
        <v>0</v>
      </c>
      <c r="K2367" s="8">
        <f>ROUND(INDEX([1]Calculation!P:P,ROW()),0)</f>
        <v>0</v>
      </c>
      <c r="L2367" s="8">
        <f>ROUND(INDEX([1]Calculation!Q:Q,ROW()),0)</f>
        <v>0</v>
      </c>
      <c r="M2367" s="8">
        <f>ROUND(INDEX([1]Calculation!R:R,ROW()),0)</f>
        <v>0</v>
      </c>
      <c r="N2367" s="8">
        <f>ROUND(INDEX([1]Calculation!S:S,ROW()),0)</f>
        <v>0</v>
      </c>
      <c r="O2367" s="8">
        <f>ROUND(INDEX([1]Calculation!T:T,ROW()),0)</f>
        <v>0</v>
      </c>
      <c r="P2367" s="8">
        <f>INDEX([1]Calculation!CB:CB,ROW())</f>
        <v>0</v>
      </c>
    </row>
    <row r="2368" spans="1:16">
      <c r="A2368">
        <f>INDEX([1]Calculation!$F:$F,ROW())</f>
        <v>0</v>
      </c>
      <c r="B2368">
        <f>INDEX([1]Calculation!$D:$D,ROW())</f>
        <v>0</v>
      </c>
      <c r="C2368" t="str">
        <f>IF(INDEX([1]Calculation!$G:$G,ROW())=0,"-",INDEX([1]Calculation!$G:$G,ROW()))</f>
        <v>-</v>
      </c>
      <c r="D2368" t="str">
        <f>INDEX([1]Calculation!$J:$J,ROW())&amp;"  "&amp;INDEX([1]Calculation!$K:$K,ROW())</f>
        <v xml:space="preserve">  </v>
      </c>
      <c r="E2368" s="19">
        <f>INDEX([1]Calculation!$I:$I,ROW())</f>
        <v>0</v>
      </c>
      <c r="F2368" s="12">
        <f>ROUND(INDEX([1]Calculation!AL:AL,ROW()),1)</f>
        <v>0</v>
      </c>
      <c r="G2368" s="8">
        <f>ROUND(INDEX([1]Calculation!L:L,ROW()),0)</f>
        <v>0</v>
      </c>
      <c r="H2368" s="8">
        <f>ROUND(INDEX([1]Calculation!M:M,ROW()),0)</f>
        <v>0</v>
      </c>
      <c r="I2368" s="8">
        <f>ROUND(INDEX([1]Calculation!N:N,ROW()),0)</f>
        <v>0</v>
      </c>
      <c r="J2368" s="8">
        <f>ROUND(INDEX([1]Calculation!O:O,ROW()),0)</f>
        <v>0</v>
      </c>
      <c r="K2368" s="8">
        <f>ROUND(INDEX([1]Calculation!P:P,ROW()),0)</f>
        <v>0</v>
      </c>
      <c r="L2368" s="8">
        <f>ROUND(INDEX([1]Calculation!Q:Q,ROW()),0)</f>
        <v>0</v>
      </c>
      <c r="M2368" s="8">
        <f>ROUND(INDEX([1]Calculation!R:R,ROW()),0)</f>
        <v>0</v>
      </c>
      <c r="N2368" s="8">
        <f>ROUND(INDEX([1]Calculation!S:S,ROW()),0)</f>
        <v>0</v>
      </c>
      <c r="O2368" s="8">
        <f>ROUND(INDEX([1]Calculation!T:T,ROW()),0)</f>
        <v>0</v>
      </c>
      <c r="P2368" s="8">
        <f>INDEX([1]Calculation!CB:CB,ROW())</f>
        <v>0</v>
      </c>
    </row>
    <row r="2369" spans="1:16">
      <c r="A2369">
        <f>INDEX([1]Calculation!$F:$F,ROW())</f>
        <v>0</v>
      </c>
      <c r="B2369">
        <f>INDEX([1]Calculation!$D:$D,ROW())</f>
        <v>0</v>
      </c>
      <c r="C2369" t="str">
        <f>IF(INDEX([1]Calculation!$G:$G,ROW())=0,"-",INDEX([1]Calculation!$G:$G,ROW()))</f>
        <v>-</v>
      </c>
      <c r="D2369" t="str">
        <f>INDEX([1]Calculation!$J:$J,ROW())&amp;"  "&amp;INDEX([1]Calculation!$K:$K,ROW())</f>
        <v xml:space="preserve">  </v>
      </c>
      <c r="E2369" s="19">
        <f>INDEX([1]Calculation!$I:$I,ROW())</f>
        <v>0</v>
      </c>
      <c r="F2369" s="12">
        <f>ROUND(INDEX([1]Calculation!AL:AL,ROW()),1)</f>
        <v>0</v>
      </c>
      <c r="G2369" s="8">
        <f>ROUND(INDEX([1]Calculation!L:L,ROW()),0)</f>
        <v>0</v>
      </c>
      <c r="H2369" s="8">
        <f>ROUND(INDEX([1]Calculation!M:M,ROW()),0)</f>
        <v>0</v>
      </c>
      <c r="I2369" s="8">
        <f>ROUND(INDEX([1]Calculation!N:N,ROW()),0)</f>
        <v>0</v>
      </c>
      <c r="J2369" s="8">
        <f>ROUND(INDEX([1]Calculation!O:O,ROW()),0)</f>
        <v>0</v>
      </c>
      <c r="K2369" s="8">
        <f>ROUND(INDEX([1]Calculation!P:P,ROW()),0)</f>
        <v>0</v>
      </c>
      <c r="L2369" s="8">
        <f>ROUND(INDEX([1]Calculation!Q:Q,ROW()),0)</f>
        <v>0</v>
      </c>
      <c r="M2369" s="8">
        <f>ROUND(INDEX([1]Calculation!R:R,ROW()),0)</f>
        <v>0</v>
      </c>
      <c r="N2369" s="8">
        <f>ROUND(INDEX([1]Calculation!S:S,ROW()),0)</f>
        <v>0</v>
      </c>
      <c r="O2369" s="8">
        <f>ROUND(INDEX([1]Calculation!T:T,ROW()),0)</f>
        <v>0</v>
      </c>
      <c r="P2369" s="8">
        <f>INDEX([1]Calculation!CB:CB,ROW())</f>
        <v>0</v>
      </c>
    </row>
    <row r="2370" spans="1:16">
      <c r="A2370">
        <f>INDEX([1]Calculation!$F:$F,ROW())</f>
        <v>0</v>
      </c>
      <c r="B2370">
        <f>INDEX([1]Calculation!$D:$D,ROW())</f>
        <v>0</v>
      </c>
      <c r="C2370" t="str">
        <f>IF(INDEX([1]Calculation!$G:$G,ROW())=0,"-",INDEX([1]Calculation!$G:$G,ROW()))</f>
        <v>-</v>
      </c>
      <c r="D2370" t="str">
        <f>INDEX([1]Calculation!$J:$J,ROW())&amp;"  "&amp;INDEX([1]Calculation!$K:$K,ROW())</f>
        <v xml:space="preserve">  </v>
      </c>
      <c r="E2370" s="19">
        <f>INDEX([1]Calculation!$I:$I,ROW())</f>
        <v>0</v>
      </c>
      <c r="F2370" s="12">
        <f>ROUND(INDEX([1]Calculation!AL:AL,ROW()),1)</f>
        <v>0</v>
      </c>
      <c r="G2370" s="8">
        <f>ROUND(INDEX([1]Calculation!L:L,ROW()),0)</f>
        <v>0</v>
      </c>
      <c r="H2370" s="8">
        <f>ROUND(INDEX([1]Calculation!M:M,ROW()),0)</f>
        <v>0</v>
      </c>
      <c r="I2370" s="8">
        <f>ROUND(INDEX([1]Calculation!N:N,ROW()),0)</f>
        <v>0</v>
      </c>
      <c r="J2370" s="8">
        <f>ROUND(INDEX([1]Calculation!O:O,ROW()),0)</f>
        <v>0</v>
      </c>
      <c r="K2370" s="8">
        <f>ROUND(INDEX([1]Calculation!P:P,ROW()),0)</f>
        <v>0</v>
      </c>
      <c r="L2370" s="8">
        <f>ROUND(INDEX([1]Calculation!Q:Q,ROW()),0)</f>
        <v>0</v>
      </c>
      <c r="M2370" s="8">
        <f>ROUND(INDEX([1]Calculation!R:R,ROW()),0)</f>
        <v>0</v>
      </c>
      <c r="N2370" s="8">
        <f>ROUND(INDEX([1]Calculation!S:S,ROW()),0)</f>
        <v>0</v>
      </c>
      <c r="O2370" s="8">
        <f>ROUND(INDEX([1]Calculation!T:T,ROW()),0)</f>
        <v>0</v>
      </c>
      <c r="P2370" s="8">
        <f>INDEX([1]Calculation!CB:CB,ROW())</f>
        <v>0</v>
      </c>
    </row>
    <row r="2371" spans="1:16">
      <c r="A2371">
        <f>INDEX([1]Calculation!$F:$F,ROW())</f>
        <v>0</v>
      </c>
      <c r="B2371">
        <f>INDEX([1]Calculation!$D:$D,ROW())</f>
        <v>0</v>
      </c>
      <c r="C2371" t="str">
        <f>IF(INDEX([1]Calculation!$G:$G,ROW())=0,"-",INDEX([1]Calculation!$G:$G,ROW()))</f>
        <v>-</v>
      </c>
      <c r="D2371" t="str">
        <f>INDEX([1]Calculation!$J:$J,ROW())&amp;"  "&amp;INDEX([1]Calculation!$K:$K,ROW())</f>
        <v xml:space="preserve">  </v>
      </c>
      <c r="E2371" s="19">
        <f>INDEX([1]Calculation!$I:$I,ROW())</f>
        <v>0</v>
      </c>
      <c r="F2371" s="12">
        <f>ROUND(INDEX([1]Calculation!AL:AL,ROW()),1)</f>
        <v>0</v>
      </c>
      <c r="G2371" s="8">
        <f>ROUND(INDEX([1]Calculation!L:L,ROW()),0)</f>
        <v>0</v>
      </c>
      <c r="H2371" s="8">
        <f>ROUND(INDEX([1]Calculation!M:M,ROW()),0)</f>
        <v>0</v>
      </c>
      <c r="I2371" s="8">
        <f>ROUND(INDEX([1]Calculation!N:N,ROW()),0)</f>
        <v>0</v>
      </c>
      <c r="J2371" s="8">
        <f>ROUND(INDEX([1]Calculation!O:O,ROW()),0)</f>
        <v>0</v>
      </c>
      <c r="K2371" s="8">
        <f>ROUND(INDEX([1]Calculation!P:P,ROW()),0)</f>
        <v>0</v>
      </c>
      <c r="L2371" s="8">
        <f>ROUND(INDEX([1]Calculation!Q:Q,ROW()),0)</f>
        <v>0</v>
      </c>
      <c r="M2371" s="8">
        <f>ROUND(INDEX([1]Calculation!R:R,ROW()),0)</f>
        <v>0</v>
      </c>
      <c r="N2371" s="8">
        <f>ROUND(INDEX([1]Calculation!S:S,ROW()),0)</f>
        <v>0</v>
      </c>
      <c r="O2371" s="8">
        <f>ROUND(INDEX([1]Calculation!T:T,ROW()),0)</f>
        <v>0</v>
      </c>
      <c r="P2371" s="8">
        <f>INDEX([1]Calculation!CB:CB,ROW())</f>
        <v>0</v>
      </c>
    </row>
    <row r="2372" spans="1:16">
      <c r="A2372">
        <f>INDEX([1]Calculation!$F:$F,ROW())</f>
        <v>0</v>
      </c>
      <c r="B2372">
        <f>INDEX([1]Calculation!$D:$D,ROW())</f>
        <v>0</v>
      </c>
      <c r="C2372" t="str">
        <f>IF(INDEX([1]Calculation!$G:$G,ROW())=0,"-",INDEX([1]Calculation!$G:$G,ROW()))</f>
        <v>-</v>
      </c>
      <c r="D2372" t="str">
        <f>INDEX([1]Calculation!$J:$J,ROW())&amp;"  "&amp;INDEX([1]Calculation!$K:$K,ROW())</f>
        <v xml:space="preserve">  </v>
      </c>
      <c r="E2372" s="19">
        <f>INDEX([1]Calculation!$I:$I,ROW())</f>
        <v>0</v>
      </c>
      <c r="F2372" s="12">
        <f>ROUND(INDEX([1]Calculation!AL:AL,ROW()),1)</f>
        <v>0</v>
      </c>
      <c r="G2372" s="8">
        <f>ROUND(INDEX([1]Calculation!L:L,ROW()),0)</f>
        <v>0</v>
      </c>
      <c r="H2372" s="8">
        <f>ROUND(INDEX([1]Calculation!M:M,ROW()),0)</f>
        <v>0</v>
      </c>
      <c r="I2372" s="8">
        <f>ROUND(INDEX([1]Calculation!N:N,ROW()),0)</f>
        <v>0</v>
      </c>
      <c r="J2372" s="8">
        <f>ROUND(INDEX([1]Calculation!O:O,ROW()),0)</f>
        <v>0</v>
      </c>
      <c r="K2372" s="8">
        <f>ROUND(INDEX([1]Calculation!P:P,ROW()),0)</f>
        <v>0</v>
      </c>
      <c r="L2372" s="8">
        <f>ROUND(INDEX([1]Calculation!Q:Q,ROW()),0)</f>
        <v>0</v>
      </c>
      <c r="M2372" s="8">
        <f>ROUND(INDEX([1]Calculation!R:R,ROW()),0)</f>
        <v>0</v>
      </c>
      <c r="N2372" s="8">
        <f>ROUND(INDEX([1]Calculation!S:S,ROW()),0)</f>
        <v>0</v>
      </c>
      <c r="O2372" s="8">
        <f>ROUND(INDEX([1]Calculation!T:T,ROW()),0)</f>
        <v>0</v>
      </c>
      <c r="P2372" s="8">
        <f>INDEX([1]Calculation!CB:CB,ROW())</f>
        <v>0</v>
      </c>
    </row>
    <row r="2373" spans="1:16">
      <c r="A2373">
        <f>INDEX([1]Calculation!$F:$F,ROW())</f>
        <v>0</v>
      </c>
      <c r="B2373">
        <f>INDEX([1]Calculation!$D:$D,ROW())</f>
        <v>0</v>
      </c>
      <c r="C2373" t="str">
        <f>IF(INDEX([1]Calculation!$G:$G,ROW())=0,"-",INDEX([1]Calculation!$G:$G,ROW()))</f>
        <v>-</v>
      </c>
      <c r="D2373" t="str">
        <f>INDEX([1]Calculation!$J:$J,ROW())&amp;"  "&amp;INDEX([1]Calculation!$K:$K,ROW())</f>
        <v xml:space="preserve">  </v>
      </c>
      <c r="E2373" s="19">
        <f>INDEX([1]Calculation!$I:$I,ROW())</f>
        <v>0</v>
      </c>
      <c r="F2373" s="12">
        <f>ROUND(INDEX([1]Calculation!AL:AL,ROW()),1)</f>
        <v>0</v>
      </c>
      <c r="G2373" s="8">
        <f>ROUND(INDEX([1]Calculation!L:L,ROW()),0)</f>
        <v>0</v>
      </c>
      <c r="H2373" s="8">
        <f>ROUND(INDEX([1]Calculation!M:M,ROW()),0)</f>
        <v>0</v>
      </c>
      <c r="I2373" s="8">
        <f>ROUND(INDEX([1]Calculation!N:N,ROW()),0)</f>
        <v>0</v>
      </c>
      <c r="J2373" s="8">
        <f>ROUND(INDEX([1]Calculation!O:O,ROW()),0)</f>
        <v>0</v>
      </c>
      <c r="K2373" s="8">
        <f>ROUND(INDEX([1]Calculation!P:P,ROW()),0)</f>
        <v>0</v>
      </c>
      <c r="L2373" s="8">
        <f>ROUND(INDEX([1]Calculation!Q:Q,ROW()),0)</f>
        <v>0</v>
      </c>
      <c r="M2373" s="8">
        <f>ROUND(INDEX([1]Calculation!R:R,ROW()),0)</f>
        <v>0</v>
      </c>
      <c r="N2373" s="8">
        <f>ROUND(INDEX([1]Calculation!S:S,ROW()),0)</f>
        <v>0</v>
      </c>
      <c r="O2373" s="8">
        <f>ROUND(INDEX([1]Calculation!T:T,ROW()),0)</f>
        <v>0</v>
      </c>
      <c r="P2373" s="8">
        <f>INDEX([1]Calculation!CB:CB,ROW())</f>
        <v>0</v>
      </c>
    </row>
    <row r="2374" spans="1:16">
      <c r="A2374">
        <f>INDEX([1]Calculation!$F:$F,ROW())</f>
        <v>0</v>
      </c>
      <c r="B2374">
        <f>INDEX([1]Calculation!$D:$D,ROW())</f>
        <v>0</v>
      </c>
      <c r="C2374" t="str">
        <f>IF(INDEX([1]Calculation!$G:$G,ROW())=0,"-",INDEX([1]Calculation!$G:$G,ROW()))</f>
        <v>-</v>
      </c>
      <c r="D2374" t="str">
        <f>INDEX([1]Calculation!$J:$J,ROW())&amp;"  "&amp;INDEX([1]Calculation!$K:$K,ROW())</f>
        <v xml:space="preserve">  </v>
      </c>
      <c r="E2374" s="19">
        <f>INDEX([1]Calculation!$I:$I,ROW())</f>
        <v>0</v>
      </c>
      <c r="F2374" s="12">
        <f>ROUND(INDEX([1]Calculation!AL:AL,ROW()),1)</f>
        <v>0</v>
      </c>
      <c r="G2374" s="8">
        <f>ROUND(INDEX([1]Calculation!L:L,ROW()),0)</f>
        <v>0</v>
      </c>
      <c r="H2374" s="8">
        <f>ROUND(INDEX([1]Calculation!M:M,ROW()),0)</f>
        <v>0</v>
      </c>
      <c r="I2374" s="8">
        <f>ROUND(INDEX([1]Calculation!N:N,ROW()),0)</f>
        <v>0</v>
      </c>
      <c r="J2374" s="8">
        <f>ROUND(INDEX([1]Calculation!O:O,ROW()),0)</f>
        <v>0</v>
      </c>
      <c r="K2374" s="8">
        <f>ROUND(INDEX([1]Calculation!P:P,ROW()),0)</f>
        <v>0</v>
      </c>
      <c r="L2374" s="8">
        <f>ROUND(INDEX([1]Calculation!Q:Q,ROW()),0)</f>
        <v>0</v>
      </c>
      <c r="M2374" s="8">
        <f>ROUND(INDEX([1]Calculation!R:R,ROW()),0)</f>
        <v>0</v>
      </c>
      <c r="N2374" s="8">
        <f>ROUND(INDEX([1]Calculation!S:S,ROW()),0)</f>
        <v>0</v>
      </c>
      <c r="O2374" s="8">
        <f>ROUND(INDEX([1]Calculation!T:T,ROW()),0)</f>
        <v>0</v>
      </c>
      <c r="P2374" s="8">
        <f>INDEX([1]Calculation!CB:CB,ROW())</f>
        <v>0</v>
      </c>
    </row>
    <row r="2375" spans="1:16">
      <c r="A2375">
        <f>INDEX([1]Calculation!$F:$F,ROW())</f>
        <v>0</v>
      </c>
      <c r="B2375">
        <f>INDEX([1]Calculation!$D:$D,ROW())</f>
        <v>0</v>
      </c>
      <c r="C2375" t="str">
        <f>IF(INDEX([1]Calculation!$G:$G,ROW())=0,"-",INDEX([1]Calculation!$G:$G,ROW()))</f>
        <v>-</v>
      </c>
      <c r="D2375" t="str">
        <f>INDEX([1]Calculation!$J:$J,ROW())&amp;"  "&amp;INDEX([1]Calculation!$K:$K,ROW())</f>
        <v xml:space="preserve">  </v>
      </c>
      <c r="E2375" s="19">
        <f>INDEX([1]Calculation!$I:$I,ROW())</f>
        <v>0</v>
      </c>
      <c r="F2375" s="12">
        <f>ROUND(INDEX([1]Calculation!AL:AL,ROW()),1)</f>
        <v>0</v>
      </c>
      <c r="G2375" s="8">
        <f>ROUND(INDEX([1]Calculation!L:L,ROW()),0)</f>
        <v>0</v>
      </c>
      <c r="H2375" s="8">
        <f>ROUND(INDEX([1]Calculation!M:M,ROW()),0)</f>
        <v>0</v>
      </c>
      <c r="I2375" s="8">
        <f>ROUND(INDEX([1]Calculation!N:N,ROW()),0)</f>
        <v>0</v>
      </c>
      <c r="J2375" s="8">
        <f>ROUND(INDEX([1]Calculation!O:O,ROW()),0)</f>
        <v>0</v>
      </c>
      <c r="K2375" s="8">
        <f>ROUND(INDEX([1]Calculation!P:P,ROW()),0)</f>
        <v>0</v>
      </c>
      <c r="L2375" s="8">
        <f>ROUND(INDEX([1]Calculation!Q:Q,ROW()),0)</f>
        <v>0</v>
      </c>
      <c r="M2375" s="8">
        <f>ROUND(INDEX([1]Calculation!R:R,ROW()),0)</f>
        <v>0</v>
      </c>
      <c r="N2375" s="8">
        <f>ROUND(INDEX([1]Calculation!S:S,ROW()),0)</f>
        <v>0</v>
      </c>
      <c r="O2375" s="8">
        <f>ROUND(INDEX([1]Calculation!T:T,ROW()),0)</f>
        <v>0</v>
      </c>
      <c r="P2375" s="8">
        <f>INDEX([1]Calculation!CB:CB,ROW())</f>
        <v>0</v>
      </c>
    </row>
    <row r="2376" spans="1:16">
      <c r="A2376">
        <f>INDEX([1]Calculation!$F:$F,ROW())</f>
        <v>0</v>
      </c>
      <c r="B2376">
        <f>INDEX([1]Calculation!$D:$D,ROW())</f>
        <v>0</v>
      </c>
      <c r="C2376" t="str">
        <f>IF(INDEX([1]Calculation!$G:$G,ROW())=0,"-",INDEX([1]Calculation!$G:$G,ROW()))</f>
        <v>-</v>
      </c>
      <c r="D2376" t="str">
        <f>INDEX([1]Calculation!$J:$J,ROW())&amp;"  "&amp;INDEX([1]Calculation!$K:$K,ROW())</f>
        <v xml:space="preserve">  </v>
      </c>
      <c r="E2376" s="19">
        <f>INDEX([1]Calculation!$I:$I,ROW())</f>
        <v>0</v>
      </c>
      <c r="F2376" s="12">
        <f>ROUND(INDEX([1]Calculation!AL:AL,ROW()),1)</f>
        <v>0</v>
      </c>
      <c r="G2376" s="8">
        <f>ROUND(INDEX([1]Calculation!L:L,ROW()),0)</f>
        <v>0</v>
      </c>
      <c r="H2376" s="8">
        <f>ROUND(INDEX([1]Calculation!M:M,ROW()),0)</f>
        <v>0</v>
      </c>
      <c r="I2376" s="8">
        <f>ROUND(INDEX([1]Calculation!N:N,ROW()),0)</f>
        <v>0</v>
      </c>
      <c r="J2376" s="8">
        <f>ROUND(INDEX([1]Calculation!O:O,ROW()),0)</f>
        <v>0</v>
      </c>
      <c r="K2376" s="8">
        <f>ROUND(INDEX([1]Calculation!P:P,ROW()),0)</f>
        <v>0</v>
      </c>
      <c r="L2376" s="8">
        <f>ROUND(INDEX([1]Calculation!Q:Q,ROW()),0)</f>
        <v>0</v>
      </c>
      <c r="M2376" s="8">
        <f>ROUND(INDEX([1]Calculation!R:R,ROW()),0)</f>
        <v>0</v>
      </c>
      <c r="N2376" s="8">
        <f>ROUND(INDEX([1]Calculation!S:S,ROW()),0)</f>
        <v>0</v>
      </c>
      <c r="O2376" s="8">
        <f>ROUND(INDEX([1]Calculation!T:T,ROW()),0)</f>
        <v>0</v>
      </c>
      <c r="P2376" s="8">
        <f>INDEX([1]Calculation!CB:CB,ROW())</f>
        <v>0</v>
      </c>
    </row>
    <row r="2377" spans="1:16">
      <c r="A2377">
        <f>INDEX([1]Calculation!$F:$F,ROW())</f>
        <v>0</v>
      </c>
      <c r="B2377">
        <f>INDEX([1]Calculation!$D:$D,ROW())</f>
        <v>0</v>
      </c>
      <c r="C2377" t="str">
        <f>IF(INDEX([1]Calculation!$G:$G,ROW())=0,"-",INDEX([1]Calculation!$G:$G,ROW()))</f>
        <v>-</v>
      </c>
      <c r="D2377" t="str">
        <f>INDEX([1]Calculation!$J:$J,ROW())&amp;"  "&amp;INDEX([1]Calculation!$K:$K,ROW())</f>
        <v xml:space="preserve">  </v>
      </c>
      <c r="E2377" s="19">
        <f>INDEX([1]Calculation!$I:$I,ROW())</f>
        <v>0</v>
      </c>
      <c r="F2377" s="12">
        <f>ROUND(INDEX([1]Calculation!AL:AL,ROW()),1)</f>
        <v>0</v>
      </c>
      <c r="G2377" s="8">
        <f>ROUND(INDEX([1]Calculation!L:L,ROW()),0)</f>
        <v>0</v>
      </c>
      <c r="H2377" s="8">
        <f>ROUND(INDEX([1]Calculation!M:M,ROW()),0)</f>
        <v>0</v>
      </c>
      <c r="I2377" s="8">
        <f>ROUND(INDEX([1]Calculation!N:N,ROW()),0)</f>
        <v>0</v>
      </c>
      <c r="J2377" s="8">
        <f>ROUND(INDEX([1]Calculation!O:O,ROW()),0)</f>
        <v>0</v>
      </c>
      <c r="K2377" s="8">
        <f>ROUND(INDEX([1]Calculation!P:P,ROW()),0)</f>
        <v>0</v>
      </c>
      <c r="L2377" s="8">
        <f>ROUND(INDEX([1]Calculation!Q:Q,ROW()),0)</f>
        <v>0</v>
      </c>
      <c r="M2377" s="8">
        <f>ROUND(INDEX([1]Calculation!R:R,ROW()),0)</f>
        <v>0</v>
      </c>
      <c r="N2377" s="8">
        <f>ROUND(INDEX([1]Calculation!S:S,ROW()),0)</f>
        <v>0</v>
      </c>
      <c r="O2377" s="8">
        <f>ROUND(INDEX([1]Calculation!T:T,ROW()),0)</f>
        <v>0</v>
      </c>
      <c r="P2377" s="8">
        <f>INDEX([1]Calculation!CB:CB,ROW())</f>
        <v>0</v>
      </c>
    </row>
    <row r="2378" spans="1:16">
      <c r="A2378">
        <f>INDEX([1]Calculation!$F:$F,ROW())</f>
        <v>0</v>
      </c>
      <c r="B2378">
        <f>INDEX([1]Calculation!$D:$D,ROW())</f>
        <v>0</v>
      </c>
      <c r="C2378" t="str">
        <f>IF(INDEX([1]Calculation!$G:$G,ROW())=0,"-",INDEX([1]Calculation!$G:$G,ROW()))</f>
        <v>-</v>
      </c>
      <c r="D2378" t="str">
        <f>INDEX([1]Calculation!$J:$J,ROW())&amp;"  "&amp;INDEX([1]Calculation!$K:$K,ROW())</f>
        <v xml:space="preserve">  </v>
      </c>
      <c r="E2378" s="19">
        <f>INDEX([1]Calculation!$I:$I,ROW())</f>
        <v>0</v>
      </c>
      <c r="F2378" s="12">
        <f>ROUND(INDEX([1]Calculation!AL:AL,ROW()),1)</f>
        <v>0</v>
      </c>
      <c r="G2378" s="8">
        <f>ROUND(INDEX([1]Calculation!L:L,ROW()),0)</f>
        <v>0</v>
      </c>
      <c r="H2378" s="8">
        <f>ROUND(INDEX([1]Calculation!M:M,ROW()),0)</f>
        <v>0</v>
      </c>
      <c r="I2378" s="8">
        <f>ROUND(INDEX([1]Calculation!N:N,ROW()),0)</f>
        <v>0</v>
      </c>
      <c r="J2378" s="8">
        <f>ROUND(INDEX([1]Calculation!O:O,ROW()),0)</f>
        <v>0</v>
      </c>
      <c r="K2378" s="8">
        <f>ROUND(INDEX([1]Calculation!P:P,ROW()),0)</f>
        <v>0</v>
      </c>
      <c r="L2378" s="8">
        <f>ROUND(INDEX([1]Calculation!Q:Q,ROW()),0)</f>
        <v>0</v>
      </c>
      <c r="M2378" s="8">
        <f>ROUND(INDEX([1]Calculation!R:R,ROW()),0)</f>
        <v>0</v>
      </c>
      <c r="N2378" s="8">
        <f>ROUND(INDEX([1]Calculation!S:S,ROW()),0)</f>
        <v>0</v>
      </c>
      <c r="O2378" s="8">
        <f>ROUND(INDEX([1]Calculation!T:T,ROW()),0)</f>
        <v>0</v>
      </c>
      <c r="P2378" s="8">
        <f>INDEX([1]Calculation!CB:CB,ROW())</f>
        <v>0</v>
      </c>
    </row>
    <row r="2379" spans="1:16">
      <c r="A2379">
        <f>INDEX([1]Calculation!$F:$F,ROW())</f>
        <v>0</v>
      </c>
      <c r="B2379">
        <f>INDEX([1]Calculation!$D:$D,ROW())</f>
        <v>0</v>
      </c>
      <c r="C2379" t="str">
        <f>IF(INDEX([1]Calculation!$G:$G,ROW())=0,"-",INDEX([1]Calculation!$G:$G,ROW()))</f>
        <v>-</v>
      </c>
      <c r="D2379" t="str">
        <f>INDEX([1]Calculation!$J:$J,ROW())&amp;"  "&amp;INDEX([1]Calculation!$K:$K,ROW())</f>
        <v xml:space="preserve">  </v>
      </c>
      <c r="E2379" s="19">
        <f>INDEX([1]Calculation!$I:$I,ROW())</f>
        <v>0</v>
      </c>
      <c r="F2379" s="12">
        <f>ROUND(INDEX([1]Calculation!AL:AL,ROW()),1)</f>
        <v>0</v>
      </c>
      <c r="G2379" s="8">
        <f>ROUND(INDEX([1]Calculation!L:L,ROW()),0)</f>
        <v>0</v>
      </c>
      <c r="H2379" s="8">
        <f>ROUND(INDEX([1]Calculation!M:M,ROW()),0)</f>
        <v>0</v>
      </c>
      <c r="I2379" s="8">
        <f>ROUND(INDEX([1]Calculation!N:N,ROW()),0)</f>
        <v>0</v>
      </c>
      <c r="J2379" s="8">
        <f>ROUND(INDEX([1]Calculation!O:O,ROW()),0)</f>
        <v>0</v>
      </c>
      <c r="K2379" s="8">
        <f>ROUND(INDEX([1]Calculation!P:P,ROW()),0)</f>
        <v>0</v>
      </c>
      <c r="L2379" s="8">
        <f>ROUND(INDEX([1]Calculation!Q:Q,ROW()),0)</f>
        <v>0</v>
      </c>
      <c r="M2379" s="8">
        <f>ROUND(INDEX([1]Calculation!R:R,ROW()),0)</f>
        <v>0</v>
      </c>
      <c r="N2379" s="8">
        <f>ROUND(INDEX([1]Calculation!S:S,ROW()),0)</f>
        <v>0</v>
      </c>
      <c r="O2379" s="8">
        <f>ROUND(INDEX([1]Calculation!T:T,ROW()),0)</f>
        <v>0</v>
      </c>
      <c r="P2379" s="8">
        <f>INDEX([1]Calculation!CB:CB,ROW())</f>
        <v>0</v>
      </c>
    </row>
    <row r="2380" spans="1:16">
      <c r="A2380">
        <f>INDEX([1]Calculation!$F:$F,ROW())</f>
        <v>0</v>
      </c>
      <c r="B2380">
        <f>INDEX([1]Calculation!$D:$D,ROW())</f>
        <v>0</v>
      </c>
      <c r="C2380" t="str">
        <f>IF(INDEX([1]Calculation!$G:$G,ROW())=0,"-",INDEX([1]Calculation!$G:$G,ROW()))</f>
        <v>-</v>
      </c>
      <c r="D2380" t="str">
        <f>INDEX([1]Calculation!$J:$J,ROW())&amp;"  "&amp;INDEX([1]Calculation!$K:$K,ROW())</f>
        <v xml:space="preserve">  </v>
      </c>
      <c r="E2380" s="19">
        <f>INDEX([1]Calculation!$I:$I,ROW())</f>
        <v>0</v>
      </c>
      <c r="F2380" s="12">
        <f>ROUND(INDEX([1]Calculation!AL:AL,ROW()),1)</f>
        <v>0</v>
      </c>
      <c r="G2380" s="8">
        <f>ROUND(INDEX([1]Calculation!L:L,ROW()),0)</f>
        <v>0</v>
      </c>
      <c r="H2380" s="8">
        <f>ROUND(INDEX([1]Calculation!M:M,ROW()),0)</f>
        <v>0</v>
      </c>
      <c r="I2380" s="8">
        <f>ROUND(INDEX([1]Calculation!N:N,ROW()),0)</f>
        <v>0</v>
      </c>
      <c r="J2380" s="8">
        <f>ROUND(INDEX([1]Calculation!O:O,ROW()),0)</f>
        <v>0</v>
      </c>
      <c r="K2380" s="8">
        <f>ROUND(INDEX([1]Calculation!P:P,ROW()),0)</f>
        <v>0</v>
      </c>
      <c r="L2380" s="8">
        <f>ROUND(INDEX([1]Calculation!Q:Q,ROW()),0)</f>
        <v>0</v>
      </c>
      <c r="M2380" s="8">
        <f>ROUND(INDEX([1]Calculation!R:R,ROW()),0)</f>
        <v>0</v>
      </c>
      <c r="N2380" s="8">
        <f>ROUND(INDEX([1]Calculation!S:S,ROW()),0)</f>
        <v>0</v>
      </c>
      <c r="O2380" s="8">
        <f>ROUND(INDEX([1]Calculation!T:T,ROW()),0)</f>
        <v>0</v>
      </c>
      <c r="P2380" s="8">
        <f>INDEX([1]Calculation!CB:CB,ROW())</f>
        <v>0</v>
      </c>
    </row>
    <row r="2381" spans="1:16">
      <c r="A2381">
        <f>INDEX([1]Calculation!$F:$F,ROW())</f>
        <v>0</v>
      </c>
      <c r="B2381">
        <f>INDEX([1]Calculation!$D:$D,ROW())</f>
        <v>0</v>
      </c>
      <c r="C2381" t="str">
        <f>IF(INDEX([1]Calculation!$G:$G,ROW())=0,"-",INDEX([1]Calculation!$G:$G,ROW()))</f>
        <v>-</v>
      </c>
      <c r="D2381" t="str">
        <f>INDEX([1]Calculation!$J:$J,ROW())&amp;"  "&amp;INDEX([1]Calculation!$K:$K,ROW())</f>
        <v xml:space="preserve">  </v>
      </c>
      <c r="E2381" s="19">
        <f>INDEX([1]Calculation!$I:$I,ROW())</f>
        <v>0</v>
      </c>
      <c r="F2381" s="12">
        <f>ROUND(INDEX([1]Calculation!AL:AL,ROW()),1)</f>
        <v>0</v>
      </c>
      <c r="G2381" s="8">
        <f>ROUND(INDEX([1]Calculation!L:L,ROW()),0)</f>
        <v>0</v>
      </c>
      <c r="H2381" s="8">
        <f>ROUND(INDEX([1]Calculation!M:M,ROW()),0)</f>
        <v>0</v>
      </c>
      <c r="I2381" s="8">
        <f>ROUND(INDEX([1]Calculation!N:N,ROW()),0)</f>
        <v>0</v>
      </c>
      <c r="J2381" s="8">
        <f>ROUND(INDEX([1]Calculation!O:O,ROW()),0)</f>
        <v>0</v>
      </c>
      <c r="K2381" s="8">
        <f>ROUND(INDEX([1]Calculation!P:P,ROW()),0)</f>
        <v>0</v>
      </c>
      <c r="L2381" s="8">
        <f>ROUND(INDEX([1]Calculation!Q:Q,ROW()),0)</f>
        <v>0</v>
      </c>
      <c r="M2381" s="8">
        <f>ROUND(INDEX([1]Calculation!R:R,ROW()),0)</f>
        <v>0</v>
      </c>
      <c r="N2381" s="8">
        <f>ROUND(INDEX([1]Calculation!S:S,ROW()),0)</f>
        <v>0</v>
      </c>
      <c r="O2381" s="8">
        <f>ROUND(INDEX([1]Calculation!T:T,ROW()),0)</f>
        <v>0</v>
      </c>
      <c r="P2381" s="8">
        <f>INDEX([1]Calculation!CB:CB,ROW())</f>
        <v>0</v>
      </c>
    </row>
    <row r="2382" spans="1:16">
      <c r="A2382">
        <f>INDEX([1]Calculation!$F:$F,ROW())</f>
        <v>0</v>
      </c>
      <c r="B2382">
        <f>INDEX([1]Calculation!$D:$D,ROW())</f>
        <v>0</v>
      </c>
      <c r="C2382" t="str">
        <f>IF(INDEX([1]Calculation!$G:$G,ROW())=0,"-",INDEX([1]Calculation!$G:$G,ROW()))</f>
        <v>-</v>
      </c>
      <c r="D2382" t="str">
        <f>INDEX([1]Calculation!$J:$J,ROW())&amp;"  "&amp;INDEX([1]Calculation!$K:$K,ROW())</f>
        <v xml:space="preserve">  </v>
      </c>
      <c r="E2382" s="19">
        <f>INDEX([1]Calculation!$I:$I,ROW())</f>
        <v>0</v>
      </c>
      <c r="F2382" s="12">
        <f>ROUND(INDEX([1]Calculation!AL:AL,ROW()),1)</f>
        <v>0</v>
      </c>
      <c r="G2382" s="8">
        <f>ROUND(INDEX([1]Calculation!L:L,ROW()),0)</f>
        <v>0</v>
      </c>
      <c r="H2382" s="8">
        <f>ROUND(INDEX([1]Calculation!M:M,ROW()),0)</f>
        <v>0</v>
      </c>
      <c r="I2382" s="8">
        <f>ROUND(INDEX([1]Calculation!N:N,ROW()),0)</f>
        <v>0</v>
      </c>
      <c r="J2382" s="8">
        <f>ROUND(INDEX([1]Calculation!O:O,ROW()),0)</f>
        <v>0</v>
      </c>
      <c r="K2382" s="8">
        <f>ROUND(INDEX([1]Calculation!P:P,ROW()),0)</f>
        <v>0</v>
      </c>
      <c r="L2382" s="8">
        <f>ROUND(INDEX([1]Calculation!Q:Q,ROW()),0)</f>
        <v>0</v>
      </c>
      <c r="M2382" s="8">
        <f>ROUND(INDEX([1]Calculation!R:R,ROW()),0)</f>
        <v>0</v>
      </c>
      <c r="N2382" s="8">
        <f>ROUND(INDEX([1]Calculation!S:S,ROW()),0)</f>
        <v>0</v>
      </c>
      <c r="O2382" s="8">
        <f>ROUND(INDEX([1]Calculation!T:T,ROW()),0)</f>
        <v>0</v>
      </c>
      <c r="P2382" s="8">
        <f>INDEX([1]Calculation!CB:CB,ROW())</f>
        <v>0</v>
      </c>
    </row>
    <row r="2383" spans="1:16">
      <c r="A2383">
        <f>INDEX([1]Calculation!$F:$F,ROW())</f>
        <v>0</v>
      </c>
      <c r="B2383">
        <f>INDEX([1]Calculation!$D:$D,ROW())</f>
        <v>0</v>
      </c>
      <c r="C2383" t="str">
        <f>IF(INDEX([1]Calculation!$G:$G,ROW())=0,"-",INDEX([1]Calculation!$G:$G,ROW()))</f>
        <v>-</v>
      </c>
      <c r="D2383" t="str">
        <f>INDEX([1]Calculation!$J:$J,ROW())&amp;"  "&amp;INDEX([1]Calculation!$K:$K,ROW())</f>
        <v xml:space="preserve">  </v>
      </c>
      <c r="E2383" s="19">
        <f>INDEX([1]Calculation!$I:$I,ROW())</f>
        <v>0</v>
      </c>
      <c r="F2383" s="12">
        <f>ROUND(INDEX([1]Calculation!AL:AL,ROW()),1)</f>
        <v>0</v>
      </c>
      <c r="G2383" s="8">
        <f>ROUND(INDEX([1]Calculation!L:L,ROW()),0)</f>
        <v>0</v>
      </c>
      <c r="H2383" s="8">
        <f>ROUND(INDEX([1]Calculation!M:M,ROW()),0)</f>
        <v>0</v>
      </c>
      <c r="I2383" s="8">
        <f>ROUND(INDEX([1]Calculation!N:N,ROW()),0)</f>
        <v>0</v>
      </c>
      <c r="J2383" s="8">
        <f>ROUND(INDEX([1]Calculation!O:O,ROW()),0)</f>
        <v>0</v>
      </c>
      <c r="K2383" s="8">
        <f>ROUND(INDEX([1]Calculation!P:P,ROW()),0)</f>
        <v>0</v>
      </c>
      <c r="L2383" s="8">
        <f>ROUND(INDEX([1]Calculation!Q:Q,ROW()),0)</f>
        <v>0</v>
      </c>
      <c r="M2383" s="8">
        <f>ROUND(INDEX([1]Calculation!R:R,ROW()),0)</f>
        <v>0</v>
      </c>
      <c r="N2383" s="8">
        <f>ROUND(INDEX([1]Calculation!S:S,ROW()),0)</f>
        <v>0</v>
      </c>
      <c r="O2383" s="8">
        <f>ROUND(INDEX([1]Calculation!T:T,ROW()),0)</f>
        <v>0</v>
      </c>
      <c r="P2383" s="8">
        <f>INDEX([1]Calculation!CB:CB,ROW())</f>
        <v>0</v>
      </c>
    </row>
    <row r="2384" spans="1:16">
      <c r="A2384">
        <f>INDEX([1]Calculation!$F:$F,ROW())</f>
        <v>0</v>
      </c>
      <c r="B2384">
        <f>INDEX([1]Calculation!$D:$D,ROW())</f>
        <v>0</v>
      </c>
      <c r="C2384" t="str">
        <f>IF(INDEX([1]Calculation!$G:$G,ROW())=0,"-",INDEX([1]Calculation!$G:$G,ROW()))</f>
        <v>-</v>
      </c>
      <c r="D2384" t="str">
        <f>INDEX([1]Calculation!$J:$J,ROW())&amp;"  "&amp;INDEX([1]Calculation!$K:$K,ROW())</f>
        <v xml:space="preserve">  </v>
      </c>
      <c r="E2384" s="19">
        <f>INDEX([1]Calculation!$I:$I,ROW())</f>
        <v>0</v>
      </c>
      <c r="F2384" s="12">
        <f>ROUND(INDEX([1]Calculation!AL:AL,ROW()),1)</f>
        <v>0</v>
      </c>
      <c r="G2384" s="8">
        <f>ROUND(INDEX([1]Calculation!L:L,ROW()),0)</f>
        <v>0</v>
      </c>
      <c r="H2384" s="8">
        <f>ROUND(INDEX([1]Calculation!M:M,ROW()),0)</f>
        <v>0</v>
      </c>
      <c r="I2384" s="8">
        <f>ROUND(INDEX([1]Calculation!N:N,ROW()),0)</f>
        <v>0</v>
      </c>
      <c r="J2384" s="8">
        <f>ROUND(INDEX([1]Calculation!O:O,ROW()),0)</f>
        <v>0</v>
      </c>
      <c r="K2384" s="8">
        <f>ROUND(INDEX([1]Calculation!P:P,ROW()),0)</f>
        <v>0</v>
      </c>
      <c r="L2384" s="8">
        <f>ROUND(INDEX([1]Calculation!Q:Q,ROW()),0)</f>
        <v>0</v>
      </c>
      <c r="M2384" s="8">
        <f>ROUND(INDEX([1]Calculation!R:R,ROW()),0)</f>
        <v>0</v>
      </c>
      <c r="N2384" s="8">
        <f>ROUND(INDEX([1]Calculation!S:S,ROW()),0)</f>
        <v>0</v>
      </c>
      <c r="O2384" s="8">
        <f>ROUND(INDEX([1]Calculation!T:T,ROW()),0)</f>
        <v>0</v>
      </c>
      <c r="P2384" s="8">
        <f>INDEX([1]Calculation!CB:CB,ROW())</f>
        <v>0</v>
      </c>
    </row>
    <row r="2385" spans="1:16">
      <c r="A2385">
        <f>INDEX([1]Calculation!$F:$F,ROW())</f>
        <v>0</v>
      </c>
      <c r="B2385">
        <f>INDEX([1]Calculation!$D:$D,ROW())</f>
        <v>0</v>
      </c>
      <c r="C2385" t="str">
        <f>IF(INDEX([1]Calculation!$G:$G,ROW())=0,"-",INDEX([1]Calculation!$G:$G,ROW()))</f>
        <v>-</v>
      </c>
      <c r="D2385" t="str">
        <f>INDEX([1]Calculation!$J:$J,ROW())&amp;"  "&amp;INDEX([1]Calculation!$K:$K,ROW())</f>
        <v xml:space="preserve">  </v>
      </c>
      <c r="E2385" s="19">
        <f>INDEX([1]Calculation!$I:$I,ROW())</f>
        <v>0</v>
      </c>
      <c r="F2385" s="12">
        <f>ROUND(INDEX([1]Calculation!AL:AL,ROW()),1)</f>
        <v>0</v>
      </c>
      <c r="G2385" s="8">
        <f>ROUND(INDEX([1]Calculation!L:L,ROW()),0)</f>
        <v>0</v>
      </c>
      <c r="H2385" s="8">
        <f>ROUND(INDEX([1]Calculation!M:M,ROW()),0)</f>
        <v>0</v>
      </c>
      <c r="I2385" s="8">
        <f>ROUND(INDEX([1]Calculation!N:N,ROW()),0)</f>
        <v>0</v>
      </c>
      <c r="J2385" s="8">
        <f>ROUND(INDEX([1]Calculation!O:O,ROW()),0)</f>
        <v>0</v>
      </c>
      <c r="K2385" s="8">
        <f>ROUND(INDEX([1]Calculation!P:P,ROW()),0)</f>
        <v>0</v>
      </c>
      <c r="L2385" s="8">
        <f>ROUND(INDEX([1]Calculation!Q:Q,ROW()),0)</f>
        <v>0</v>
      </c>
      <c r="M2385" s="8">
        <f>ROUND(INDEX([1]Calculation!R:R,ROW()),0)</f>
        <v>0</v>
      </c>
      <c r="N2385" s="8">
        <f>ROUND(INDEX([1]Calculation!S:S,ROW()),0)</f>
        <v>0</v>
      </c>
      <c r="O2385" s="8">
        <f>ROUND(INDEX([1]Calculation!T:T,ROW()),0)</f>
        <v>0</v>
      </c>
      <c r="P2385" s="8">
        <f>INDEX([1]Calculation!CB:CB,ROW())</f>
        <v>0</v>
      </c>
    </row>
    <row r="2386" spans="1:16">
      <c r="A2386">
        <f>INDEX([1]Calculation!$F:$F,ROW())</f>
        <v>0</v>
      </c>
      <c r="B2386">
        <f>INDEX([1]Calculation!$D:$D,ROW())</f>
        <v>0</v>
      </c>
      <c r="C2386" t="str">
        <f>IF(INDEX([1]Calculation!$G:$G,ROW())=0,"-",INDEX([1]Calculation!$G:$G,ROW()))</f>
        <v>-</v>
      </c>
      <c r="D2386" t="str">
        <f>INDEX([1]Calculation!$J:$J,ROW())&amp;"  "&amp;INDEX([1]Calculation!$K:$K,ROW())</f>
        <v xml:space="preserve">  </v>
      </c>
      <c r="E2386" s="19">
        <f>INDEX([1]Calculation!$I:$I,ROW())</f>
        <v>0</v>
      </c>
      <c r="F2386" s="12">
        <f>ROUND(INDEX([1]Calculation!AL:AL,ROW()),1)</f>
        <v>0</v>
      </c>
      <c r="G2386" s="8">
        <f>ROUND(INDEX([1]Calculation!L:L,ROW()),0)</f>
        <v>0</v>
      </c>
      <c r="H2386" s="8">
        <f>ROUND(INDEX([1]Calculation!M:M,ROW()),0)</f>
        <v>0</v>
      </c>
      <c r="I2386" s="8">
        <f>ROUND(INDEX([1]Calculation!N:N,ROW()),0)</f>
        <v>0</v>
      </c>
      <c r="J2386" s="8">
        <f>ROUND(INDEX([1]Calculation!O:O,ROW()),0)</f>
        <v>0</v>
      </c>
      <c r="K2386" s="8">
        <f>ROUND(INDEX([1]Calculation!P:P,ROW()),0)</f>
        <v>0</v>
      </c>
      <c r="L2386" s="8">
        <f>ROUND(INDEX([1]Calculation!Q:Q,ROW()),0)</f>
        <v>0</v>
      </c>
      <c r="M2386" s="8">
        <f>ROUND(INDEX([1]Calculation!R:R,ROW()),0)</f>
        <v>0</v>
      </c>
      <c r="N2386" s="8">
        <f>ROUND(INDEX([1]Calculation!S:S,ROW()),0)</f>
        <v>0</v>
      </c>
      <c r="O2386" s="8">
        <f>ROUND(INDEX([1]Calculation!T:T,ROW()),0)</f>
        <v>0</v>
      </c>
      <c r="P2386" s="8">
        <f>INDEX([1]Calculation!CB:CB,ROW())</f>
        <v>0</v>
      </c>
    </row>
    <row r="2387" spans="1:16">
      <c r="A2387">
        <f>INDEX([1]Calculation!$F:$F,ROW())</f>
        <v>0</v>
      </c>
      <c r="B2387">
        <f>INDEX([1]Calculation!$D:$D,ROW())</f>
        <v>0</v>
      </c>
      <c r="C2387" t="str">
        <f>IF(INDEX([1]Calculation!$G:$G,ROW())=0,"-",INDEX([1]Calculation!$G:$G,ROW()))</f>
        <v>-</v>
      </c>
      <c r="D2387" t="str">
        <f>INDEX([1]Calculation!$J:$J,ROW())&amp;"  "&amp;INDEX([1]Calculation!$K:$K,ROW())</f>
        <v xml:space="preserve">  </v>
      </c>
      <c r="E2387" s="19">
        <f>INDEX([1]Calculation!$I:$I,ROW())</f>
        <v>0</v>
      </c>
      <c r="F2387" s="12">
        <f>ROUND(INDEX([1]Calculation!AL:AL,ROW()),1)</f>
        <v>0</v>
      </c>
      <c r="G2387" s="8">
        <f>ROUND(INDEX([1]Calculation!L:L,ROW()),0)</f>
        <v>0</v>
      </c>
      <c r="H2387" s="8">
        <f>ROUND(INDEX([1]Calculation!M:M,ROW()),0)</f>
        <v>0</v>
      </c>
      <c r="I2387" s="8">
        <f>ROUND(INDEX([1]Calculation!N:N,ROW()),0)</f>
        <v>0</v>
      </c>
      <c r="J2387" s="8">
        <f>ROUND(INDEX([1]Calculation!O:O,ROW()),0)</f>
        <v>0</v>
      </c>
      <c r="K2387" s="8">
        <f>ROUND(INDEX([1]Calculation!P:P,ROW()),0)</f>
        <v>0</v>
      </c>
      <c r="L2387" s="8">
        <f>ROUND(INDEX([1]Calculation!Q:Q,ROW()),0)</f>
        <v>0</v>
      </c>
      <c r="M2387" s="8">
        <f>ROUND(INDEX([1]Calculation!R:R,ROW()),0)</f>
        <v>0</v>
      </c>
      <c r="N2387" s="8">
        <f>ROUND(INDEX([1]Calculation!S:S,ROW()),0)</f>
        <v>0</v>
      </c>
      <c r="O2387" s="8">
        <f>ROUND(INDEX([1]Calculation!T:T,ROW()),0)</f>
        <v>0</v>
      </c>
      <c r="P2387" s="8">
        <f>INDEX([1]Calculation!CB:CB,ROW())</f>
        <v>0</v>
      </c>
    </row>
    <row r="2388" spans="1:16">
      <c r="A2388">
        <f>INDEX([1]Calculation!$F:$F,ROW())</f>
        <v>0</v>
      </c>
      <c r="B2388">
        <f>INDEX([1]Calculation!$D:$D,ROW())</f>
        <v>0</v>
      </c>
      <c r="C2388" t="str">
        <f>IF(INDEX([1]Calculation!$G:$G,ROW())=0,"-",INDEX([1]Calculation!$G:$G,ROW()))</f>
        <v>-</v>
      </c>
      <c r="D2388" t="str">
        <f>INDEX([1]Calculation!$J:$J,ROW())&amp;"  "&amp;INDEX([1]Calculation!$K:$K,ROW())</f>
        <v xml:space="preserve">  </v>
      </c>
      <c r="E2388" s="19">
        <f>INDEX([1]Calculation!$I:$I,ROW())</f>
        <v>0</v>
      </c>
      <c r="F2388" s="12">
        <f>ROUND(INDEX([1]Calculation!AL:AL,ROW()),1)</f>
        <v>0</v>
      </c>
      <c r="G2388" s="8">
        <f>ROUND(INDEX([1]Calculation!L:L,ROW()),0)</f>
        <v>0</v>
      </c>
      <c r="H2388" s="8">
        <f>ROUND(INDEX([1]Calculation!M:M,ROW()),0)</f>
        <v>0</v>
      </c>
      <c r="I2388" s="8">
        <f>ROUND(INDEX([1]Calculation!N:N,ROW()),0)</f>
        <v>0</v>
      </c>
      <c r="J2388" s="8">
        <f>ROUND(INDEX([1]Calculation!O:O,ROW()),0)</f>
        <v>0</v>
      </c>
      <c r="K2388" s="8">
        <f>ROUND(INDEX([1]Calculation!P:P,ROW()),0)</f>
        <v>0</v>
      </c>
      <c r="L2388" s="8">
        <f>ROUND(INDEX([1]Calculation!Q:Q,ROW()),0)</f>
        <v>0</v>
      </c>
      <c r="M2388" s="8">
        <f>ROUND(INDEX([1]Calculation!R:R,ROW()),0)</f>
        <v>0</v>
      </c>
      <c r="N2388" s="8">
        <f>ROUND(INDEX([1]Calculation!S:S,ROW()),0)</f>
        <v>0</v>
      </c>
      <c r="O2388" s="8">
        <f>ROUND(INDEX([1]Calculation!T:T,ROW()),0)</f>
        <v>0</v>
      </c>
      <c r="P2388" s="8">
        <f>INDEX([1]Calculation!CB:CB,ROW())</f>
        <v>0</v>
      </c>
    </row>
    <row r="2389" spans="1:16">
      <c r="A2389">
        <f>INDEX([1]Calculation!$F:$F,ROW())</f>
        <v>0</v>
      </c>
      <c r="B2389">
        <f>INDEX([1]Calculation!$D:$D,ROW())</f>
        <v>0</v>
      </c>
      <c r="C2389" t="str">
        <f>IF(INDEX([1]Calculation!$G:$G,ROW())=0,"-",INDEX([1]Calculation!$G:$G,ROW()))</f>
        <v>-</v>
      </c>
      <c r="D2389" t="str">
        <f>INDEX([1]Calculation!$J:$J,ROW())&amp;"  "&amp;INDEX([1]Calculation!$K:$K,ROW())</f>
        <v xml:space="preserve">  </v>
      </c>
      <c r="E2389" s="19">
        <f>INDEX([1]Calculation!$I:$I,ROW())</f>
        <v>0</v>
      </c>
      <c r="F2389" s="12">
        <f>ROUND(INDEX([1]Calculation!AL:AL,ROW()),1)</f>
        <v>0</v>
      </c>
      <c r="G2389" s="8">
        <f>ROUND(INDEX([1]Calculation!L:L,ROW()),0)</f>
        <v>0</v>
      </c>
      <c r="H2389" s="8">
        <f>ROUND(INDEX([1]Calculation!M:M,ROW()),0)</f>
        <v>0</v>
      </c>
      <c r="I2389" s="8">
        <f>ROUND(INDEX([1]Calculation!N:N,ROW()),0)</f>
        <v>0</v>
      </c>
      <c r="J2389" s="8">
        <f>ROUND(INDEX([1]Calculation!O:O,ROW()),0)</f>
        <v>0</v>
      </c>
      <c r="K2389" s="8">
        <f>ROUND(INDEX([1]Calculation!P:P,ROW()),0)</f>
        <v>0</v>
      </c>
      <c r="L2389" s="8">
        <f>ROUND(INDEX([1]Calculation!Q:Q,ROW()),0)</f>
        <v>0</v>
      </c>
      <c r="M2389" s="8">
        <f>ROUND(INDEX([1]Calculation!R:R,ROW()),0)</f>
        <v>0</v>
      </c>
      <c r="N2389" s="8">
        <f>ROUND(INDEX([1]Calculation!S:S,ROW()),0)</f>
        <v>0</v>
      </c>
      <c r="O2389" s="8">
        <f>ROUND(INDEX([1]Calculation!T:T,ROW()),0)</f>
        <v>0</v>
      </c>
      <c r="P2389" s="8">
        <f>INDEX([1]Calculation!CB:CB,ROW())</f>
        <v>0</v>
      </c>
    </row>
    <row r="2390" spans="1:16">
      <c r="A2390">
        <f>INDEX([1]Calculation!$F:$F,ROW())</f>
        <v>0</v>
      </c>
      <c r="B2390">
        <f>INDEX([1]Calculation!$D:$D,ROW())</f>
        <v>0</v>
      </c>
      <c r="C2390" t="str">
        <f>IF(INDEX([1]Calculation!$G:$G,ROW())=0,"-",INDEX([1]Calculation!$G:$G,ROW()))</f>
        <v>-</v>
      </c>
      <c r="D2390" t="str">
        <f>INDEX([1]Calculation!$J:$J,ROW())&amp;"  "&amp;INDEX([1]Calculation!$K:$K,ROW())</f>
        <v xml:space="preserve">  </v>
      </c>
      <c r="E2390" s="19">
        <f>INDEX([1]Calculation!$I:$I,ROW())</f>
        <v>0</v>
      </c>
      <c r="F2390" s="12">
        <f>ROUND(INDEX([1]Calculation!AL:AL,ROW()),1)</f>
        <v>0</v>
      </c>
      <c r="G2390" s="8">
        <f>ROUND(INDEX([1]Calculation!L:L,ROW()),0)</f>
        <v>0</v>
      </c>
      <c r="H2390" s="8">
        <f>ROUND(INDEX([1]Calculation!M:M,ROW()),0)</f>
        <v>0</v>
      </c>
      <c r="I2390" s="8">
        <f>ROUND(INDEX([1]Calculation!N:N,ROW()),0)</f>
        <v>0</v>
      </c>
      <c r="J2390" s="8">
        <f>ROUND(INDEX([1]Calculation!O:O,ROW()),0)</f>
        <v>0</v>
      </c>
      <c r="K2390" s="8">
        <f>ROUND(INDEX([1]Calculation!P:P,ROW()),0)</f>
        <v>0</v>
      </c>
      <c r="L2390" s="8">
        <f>ROUND(INDEX([1]Calculation!Q:Q,ROW()),0)</f>
        <v>0</v>
      </c>
      <c r="M2390" s="8">
        <f>ROUND(INDEX([1]Calculation!R:R,ROW()),0)</f>
        <v>0</v>
      </c>
      <c r="N2390" s="8">
        <f>ROUND(INDEX([1]Calculation!S:S,ROW()),0)</f>
        <v>0</v>
      </c>
      <c r="O2390" s="8">
        <f>ROUND(INDEX([1]Calculation!T:T,ROW()),0)</f>
        <v>0</v>
      </c>
      <c r="P2390" s="8">
        <f>INDEX([1]Calculation!CB:CB,ROW())</f>
        <v>0</v>
      </c>
    </row>
    <row r="2391" spans="1:16">
      <c r="A2391">
        <f>INDEX([1]Calculation!$F:$F,ROW())</f>
        <v>0</v>
      </c>
      <c r="B2391">
        <f>INDEX([1]Calculation!$D:$D,ROW())</f>
        <v>0</v>
      </c>
      <c r="C2391" t="str">
        <f>IF(INDEX([1]Calculation!$G:$G,ROW())=0,"-",INDEX([1]Calculation!$G:$G,ROW()))</f>
        <v>-</v>
      </c>
      <c r="D2391" t="str">
        <f>INDEX([1]Calculation!$J:$J,ROW())&amp;"  "&amp;INDEX([1]Calculation!$K:$K,ROW())</f>
        <v xml:space="preserve">  </v>
      </c>
      <c r="E2391" s="19">
        <f>INDEX([1]Calculation!$I:$I,ROW())</f>
        <v>0</v>
      </c>
      <c r="F2391" s="12">
        <f>ROUND(INDEX([1]Calculation!AL:AL,ROW()),1)</f>
        <v>0</v>
      </c>
      <c r="G2391" s="8">
        <f>ROUND(INDEX([1]Calculation!L:L,ROW()),0)</f>
        <v>0</v>
      </c>
      <c r="H2391" s="8">
        <f>ROUND(INDEX([1]Calculation!M:M,ROW()),0)</f>
        <v>0</v>
      </c>
      <c r="I2391" s="8">
        <f>ROUND(INDEX([1]Calculation!N:N,ROW()),0)</f>
        <v>0</v>
      </c>
      <c r="J2391" s="8">
        <f>ROUND(INDEX([1]Calculation!O:O,ROW()),0)</f>
        <v>0</v>
      </c>
      <c r="K2391" s="8">
        <f>ROUND(INDEX([1]Calculation!P:P,ROW()),0)</f>
        <v>0</v>
      </c>
      <c r="L2391" s="8">
        <f>ROUND(INDEX([1]Calculation!Q:Q,ROW()),0)</f>
        <v>0</v>
      </c>
      <c r="M2391" s="8">
        <f>ROUND(INDEX([1]Calculation!R:R,ROW()),0)</f>
        <v>0</v>
      </c>
      <c r="N2391" s="8">
        <f>ROUND(INDEX([1]Calculation!S:S,ROW()),0)</f>
        <v>0</v>
      </c>
      <c r="O2391" s="8">
        <f>ROUND(INDEX([1]Calculation!T:T,ROW()),0)</f>
        <v>0</v>
      </c>
      <c r="P2391" s="8">
        <f>INDEX([1]Calculation!CB:CB,ROW())</f>
        <v>0</v>
      </c>
    </row>
    <row r="2392" spans="1:16">
      <c r="A2392">
        <f>INDEX([1]Calculation!$F:$F,ROW())</f>
        <v>0</v>
      </c>
      <c r="B2392">
        <f>INDEX([1]Calculation!$D:$D,ROW())</f>
        <v>0</v>
      </c>
      <c r="C2392" t="str">
        <f>IF(INDEX([1]Calculation!$G:$G,ROW())=0,"-",INDEX([1]Calculation!$G:$G,ROW()))</f>
        <v>-</v>
      </c>
      <c r="D2392" t="str">
        <f>INDEX([1]Calculation!$J:$J,ROW())&amp;"  "&amp;INDEX([1]Calculation!$K:$K,ROW())</f>
        <v xml:space="preserve">  </v>
      </c>
      <c r="E2392" s="19">
        <f>INDEX([1]Calculation!$I:$I,ROW())</f>
        <v>0</v>
      </c>
      <c r="F2392" s="12">
        <f>ROUND(INDEX([1]Calculation!AL:AL,ROW()),1)</f>
        <v>0</v>
      </c>
      <c r="G2392" s="8">
        <f>ROUND(INDEX([1]Calculation!L:L,ROW()),0)</f>
        <v>0</v>
      </c>
      <c r="H2392" s="8">
        <f>ROUND(INDEX([1]Calculation!M:M,ROW()),0)</f>
        <v>0</v>
      </c>
      <c r="I2392" s="8">
        <f>ROUND(INDEX([1]Calculation!N:N,ROW()),0)</f>
        <v>0</v>
      </c>
      <c r="J2392" s="8">
        <f>ROUND(INDEX([1]Calculation!O:O,ROW()),0)</f>
        <v>0</v>
      </c>
      <c r="K2392" s="8">
        <f>ROUND(INDEX([1]Calculation!P:P,ROW()),0)</f>
        <v>0</v>
      </c>
      <c r="L2392" s="8">
        <f>ROUND(INDEX([1]Calculation!Q:Q,ROW()),0)</f>
        <v>0</v>
      </c>
      <c r="M2392" s="8">
        <f>ROUND(INDEX([1]Calculation!R:R,ROW()),0)</f>
        <v>0</v>
      </c>
      <c r="N2392" s="8">
        <f>ROUND(INDEX([1]Calculation!S:S,ROW()),0)</f>
        <v>0</v>
      </c>
      <c r="O2392" s="8">
        <f>ROUND(INDEX([1]Calculation!T:T,ROW()),0)</f>
        <v>0</v>
      </c>
      <c r="P2392" s="8">
        <f>INDEX([1]Calculation!CB:CB,ROW())</f>
        <v>0</v>
      </c>
    </row>
    <row r="2393" spans="1:16">
      <c r="A2393">
        <f>INDEX([1]Calculation!$F:$F,ROW())</f>
        <v>0</v>
      </c>
      <c r="B2393">
        <f>INDEX([1]Calculation!$D:$D,ROW())</f>
        <v>0</v>
      </c>
      <c r="C2393" t="str">
        <f>IF(INDEX([1]Calculation!$G:$G,ROW())=0,"-",INDEX([1]Calculation!$G:$G,ROW()))</f>
        <v>-</v>
      </c>
      <c r="D2393" t="str">
        <f>INDEX([1]Calculation!$J:$J,ROW())&amp;"  "&amp;INDEX([1]Calculation!$K:$K,ROW())</f>
        <v xml:space="preserve">  </v>
      </c>
      <c r="E2393" s="19">
        <f>INDEX([1]Calculation!$I:$I,ROW())</f>
        <v>0</v>
      </c>
      <c r="F2393" s="12">
        <f>ROUND(INDEX([1]Calculation!AL:AL,ROW()),1)</f>
        <v>0</v>
      </c>
      <c r="G2393" s="8">
        <f>ROUND(INDEX([1]Calculation!L:L,ROW()),0)</f>
        <v>0</v>
      </c>
      <c r="H2393" s="8">
        <f>ROUND(INDEX([1]Calculation!M:M,ROW()),0)</f>
        <v>0</v>
      </c>
      <c r="I2393" s="8">
        <f>ROUND(INDEX([1]Calculation!N:N,ROW()),0)</f>
        <v>0</v>
      </c>
      <c r="J2393" s="8">
        <f>ROUND(INDEX([1]Calculation!O:O,ROW()),0)</f>
        <v>0</v>
      </c>
      <c r="K2393" s="8">
        <f>ROUND(INDEX([1]Calculation!P:P,ROW()),0)</f>
        <v>0</v>
      </c>
      <c r="L2393" s="8">
        <f>ROUND(INDEX([1]Calculation!Q:Q,ROW()),0)</f>
        <v>0</v>
      </c>
      <c r="M2393" s="8">
        <f>ROUND(INDEX([1]Calculation!R:R,ROW()),0)</f>
        <v>0</v>
      </c>
      <c r="N2393" s="8">
        <f>ROUND(INDEX([1]Calculation!S:S,ROW()),0)</f>
        <v>0</v>
      </c>
      <c r="O2393" s="8">
        <f>ROUND(INDEX([1]Calculation!T:T,ROW()),0)</f>
        <v>0</v>
      </c>
      <c r="P2393" s="8">
        <f>INDEX([1]Calculation!CB:CB,ROW())</f>
        <v>0</v>
      </c>
    </row>
    <row r="2394" spans="1:16">
      <c r="A2394">
        <f>INDEX([1]Calculation!$F:$F,ROW())</f>
        <v>0</v>
      </c>
      <c r="B2394">
        <f>INDEX([1]Calculation!$D:$D,ROW())</f>
        <v>0</v>
      </c>
      <c r="C2394" t="str">
        <f>IF(INDEX([1]Calculation!$G:$G,ROW())=0,"-",INDEX([1]Calculation!$G:$G,ROW()))</f>
        <v>-</v>
      </c>
      <c r="D2394" t="str">
        <f>INDEX([1]Calculation!$J:$J,ROW())&amp;"  "&amp;INDEX([1]Calculation!$K:$K,ROW())</f>
        <v xml:space="preserve">  </v>
      </c>
      <c r="E2394" s="19">
        <f>INDEX([1]Calculation!$I:$I,ROW())</f>
        <v>0</v>
      </c>
      <c r="F2394" s="12">
        <f>ROUND(INDEX([1]Calculation!AL:AL,ROW()),1)</f>
        <v>0</v>
      </c>
      <c r="G2394" s="8">
        <f>ROUND(INDEX([1]Calculation!L:L,ROW()),0)</f>
        <v>0</v>
      </c>
      <c r="H2394" s="8">
        <f>ROUND(INDEX([1]Calculation!M:M,ROW()),0)</f>
        <v>0</v>
      </c>
      <c r="I2394" s="8">
        <f>ROUND(INDEX([1]Calculation!N:N,ROW()),0)</f>
        <v>0</v>
      </c>
      <c r="J2394" s="8">
        <f>ROUND(INDEX([1]Calculation!O:O,ROW()),0)</f>
        <v>0</v>
      </c>
      <c r="K2394" s="8">
        <f>ROUND(INDEX([1]Calculation!P:P,ROW()),0)</f>
        <v>0</v>
      </c>
      <c r="L2394" s="8">
        <f>ROUND(INDEX([1]Calculation!Q:Q,ROW()),0)</f>
        <v>0</v>
      </c>
      <c r="M2394" s="8">
        <f>ROUND(INDEX([1]Calculation!R:R,ROW()),0)</f>
        <v>0</v>
      </c>
      <c r="N2394" s="8">
        <f>ROUND(INDEX([1]Calculation!S:S,ROW()),0)</f>
        <v>0</v>
      </c>
      <c r="O2394" s="8">
        <f>ROUND(INDEX([1]Calculation!T:T,ROW()),0)</f>
        <v>0</v>
      </c>
      <c r="P2394" s="8">
        <f>INDEX([1]Calculation!CB:CB,ROW())</f>
        <v>0</v>
      </c>
    </row>
    <row r="2395" spans="1:16">
      <c r="A2395">
        <f>INDEX([1]Calculation!$F:$F,ROW())</f>
        <v>0</v>
      </c>
      <c r="B2395">
        <f>INDEX([1]Calculation!$D:$D,ROW())</f>
        <v>0</v>
      </c>
      <c r="C2395" t="str">
        <f>IF(INDEX([1]Calculation!$G:$G,ROW())=0,"-",INDEX([1]Calculation!$G:$G,ROW()))</f>
        <v>-</v>
      </c>
      <c r="D2395" t="str">
        <f>INDEX([1]Calculation!$J:$J,ROW())&amp;"  "&amp;INDEX([1]Calculation!$K:$K,ROW())</f>
        <v xml:space="preserve">  </v>
      </c>
      <c r="E2395" s="19">
        <f>INDEX([1]Calculation!$I:$I,ROW())</f>
        <v>0</v>
      </c>
      <c r="F2395" s="12">
        <f>ROUND(INDEX([1]Calculation!AL:AL,ROW()),1)</f>
        <v>0</v>
      </c>
      <c r="G2395" s="8">
        <f>ROUND(INDEX([1]Calculation!L:L,ROW()),0)</f>
        <v>0</v>
      </c>
      <c r="H2395" s="8">
        <f>ROUND(INDEX([1]Calculation!M:M,ROW()),0)</f>
        <v>0</v>
      </c>
      <c r="I2395" s="8">
        <f>ROUND(INDEX([1]Calculation!N:N,ROW()),0)</f>
        <v>0</v>
      </c>
      <c r="J2395" s="8">
        <f>ROUND(INDEX([1]Calculation!O:O,ROW()),0)</f>
        <v>0</v>
      </c>
      <c r="K2395" s="8">
        <f>ROUND(INDEX([1]Calculation!P:P,ROW()),0)</f>
        <v>0</v>
      </c>
      <c r="L2395" s="8">
        <f>ROUND(INDEX([1]Calculation!Q:Q,ROW()),0)</f>
        <v>0</v>
      </c>
      <c r="M2395" s="8">
        <f>ROUND(INDEX([1]Calculation!R:R,ROW()),0)</f>
        <v>0</v>
      </c>
      <c r="N2395" s="8">
        <f>ROUND(INDEX([1]Calculation!S:S,ROW()),0)</f>
        <v>0</v>
      </c>
      <c r="O2395" s="8">
        <f>ROUND(INDEX([1]Calculation!T:T,ROW()),0)</f>
        <v>0</v>
      </c>
      <c r="P2395" s="8">
        <f>INDEX([1]Calculation!CB:CB,ROW())</f>
        <v>0</v>
      </c>
    </row>
    <row r="2396" spans="1:16">
      <c r="A2396">
        <f>INDEX([1]Calculation!$F:$F,ROW())</f>
        <v>0</v>
      </c>
      <c r="B2396">
        <f>INDEX([1]Calculation!$D:$D,ROW())</f>
        <v>0</v>
      </c>
      <c r="C2396" t="str">
        <f>IF(INDEX([1]Calculation!$G:$G,ROW())=0,"-",INDEX([1]Calculation!$G:$G,ROW()))</f>
        <v>-</v>
      </c>
      <c r="D2396" t="str">
        <f>INDEX([1]Calculation!$J:$J,ROW())&amp;"  "&amp;INDEX([1]Calculation!$K:$K,ROW())</f>
        <v xml:space="preserve">  </v>
      </c>
      <c r="E2396" s="19">
        <f>INDEX([1]Calculation!$I:$I,ROW())</f>
        <v>0</v>
      </c>
      <c r="F2396" s="12">
        <f>ROUND(INDEX([1]Calculation!AL:AL,ROW()),1)</f>
        <v>0</v>
      </c>
      <c r="G2396" s="8">
        <f>ROUND(INDEX([1]Calculation!L:L,ROW()),0)</f>
        <v>0</v>
      </c>
      <c r="H2396" s="8">
        <f>ROUND(INDEX([1]Calculation!M:M,ROW()),0)</f>
        <v>0</v>
      </c>
      <c r="I2396" s="8">
        <f>ROUND(INDEX([1]Calculation!N:N,ROW()),0)</f>
        <v>0</v>
      </c>
      <c r="J2396" s="8">
        <f>ROUND(INDEX([1]Calculation!O:O,ROW()),0)</f>
        <v>0</v>
      </c>
      <c r="K2396" s="8">
        <f>ROUND(INDEX([1]Calculation!P:P,ROW()),0)</f>
        <v>0</v>
      </c>
      <c r="L2396" s="8">
        <f>ROUND(INDEX([1]Calculation!Q:Q,ROW()),0)</f>
        <v>0</v>
      </c>
      <c r="M2396" s="8">
        <f>ROUND(INDEX([1]Calculation!R:R,ROW()),0)</f>
        <v>0</v>
      </c>
      <c r="N2396" s="8">
        <f>ROUND(INDEX([1]Calculation!S:S,ROW()),0)</f>
        <v>0</v>
      </c>
      <c r="O2396" s="8">
        <f>ROUND(INDEX([1]Calculation!T:T,ROW()),0)</f>
        <v>0</v>
      </c>
      <c r="P2396" s="8">
        <f>INDEX([1]Calculation!CB:CB,ROW())</f>
        <v>0</v>
      </c>
    </row>
    <row r="2397" spans="1:16">
      <c r="A2397">
        <f>INDEX([1]Calculation!$F:$F,ROW())</f>
        <v>0</v>
      </c>
      <c r="B2397">
        <f>INDEX([1]Calculation!$D:$D,ROW())</f>
        <v>0</v>
      </c>
      <c r="C2397" t="str">
        <f>IF(INDEX([1]Calculation!$G:$G,ROW())=0,"-",INDEX([1]Calculation!$G:$G,ROW()))</f>
        <v>-</v>
      </c>
      <c r="D2397" t="str">
        <f>INDEX([1]Calculation!$J:$J,ROW())&amp;"  "&amp;INDEX([1]Calculation!$K:$K,ROW())</f>
        <v xml:space="preserve">  </v>
      </c>
      <c r="E2397" s="19">
        <f>INDEX([1]Calculation!$I:$I,ROW())</f>
        <v>0</v>
      </c>
      <c r="F2397" s="12">
        <f>ROUND(INDEX([1]Calculation!AL:AL,ROW()),1)</f>
        <v>0</v>
      </c>
      <c r="G2397" s="8">
        <f>ROUND(INDEX([1]Calculation!L:L,ROW()),0)</f>
        <v>0</v>
      </c>
      <c r="H2397" s="8">
        <f>ROUND(INDEX([1]Calculation!M:M,ROW()),0)</f>
        <v>0</v>
      </c>
      <c r="I2397" s="8">
        <f>ROUND(INDEX([1]Calculation!N:N,ROW()),0)</f>
        <v>0</v>
      </c>
      <c r="J2397" s="8">
        <f>ROUND(INDEX([1]Calculation!O:O,ROW()),0)</f>
        <v>0</v>
      </c>
      <c r="K2397" s="8">
        <f>ROUND(INDEX([1]Calculation!P:P,ROW()),0)</f>
        <v>0</v>
      </c>
      <c r="L2397" s="8">
        <f>ROUND(INDEX([1]Calculation!Q:Q,ROW()),0)</f>
        <v>0</v>
      </c>
      <c r="M2397" s="8">
        <f>ROUND(INDEX([1]Calculation!R:R,ROW()),0)</f>
        <v>0</v>
      </c>
      <c r="N2397" s="8">
        <f>ROUND(INDEX([1]Calculation!S:S,ROW()),0)</f>
        <v>0</v>
      </c>
      <c r="O2397" s="8">
        <f>ROUND(INDEX([1]Calculation!T:T,ROW()),0)</f>
        <v>0</v>
      </c>
      <c r="P2397" s="8">
        <f>INDEX([1]Calculation!CB:CB,ROW())</f>
        <v>0</v>
      </c>
    </row>
    <row r="2398" spans="1:16">
      <c r="A2398">
        <f>INDEX([1]Calculation!$F:$F,ROW())</f>
        <v>0</v>
      </c>
      <c r="B2398">
        <f>INDEX([1]Calculation!$D:$D,ROW())</f>
        <v>0</v>
      </c>
      <c r="C2398" t="str">
        <f>IF(INDEX([1]Calculation!$G:$G,ROW())=0,"-",INDEX([1]Calculation!$G:$G,ROW()))</f>
        <v>-</v>
      </c>
      <c r="D2398" t="str">
        <f>INDEX([1]Calculation!$J:$J,ROW())&amp;"  "&amp;INDEX([1]Calculation!$K:$K,ROW())</f>
        <v xml:space="preserve">  </v>
      </c>
      <c r="E2398" s="19">
        <f>INDEX([1]Calculation!$I:$I,ROW())</f>
        <v>0</v>
      </c>
      <c r="F2398" s="12">
        <f>ROUND(INDEX([1]Calculation!AL:AL,ROW()),1)</f>
        <v>0</v>
      </c>
      <c r="G2398" s="8">
        <f>ROUND(INDEX([1]Calculation!L:L,ROW()),0)</f>
        <v>0</v>
      </c>
      <c r="H2398" s="8">
        <f>ROUND(INDEX([1]Calculation!M:M,ROW()),0)</f>
        <v>0</v>
      </c>
      <c r="I2398" s="8">
        <f>ROUND(INDEX([1]Calculation!N:N,ROW()),0)</f>
        <v>0</v>
      </c>
      <c r="J2398" s="8">
        <f>ROUND(INDEX([1]Calculation!O:O,ROW()),0)</f>
        <v>0</v>
      </c>
      <c r="K2398" s="8">
        <f>ROUND(INDEX([1]Calculation!P:P,ROW()),0)</f>
        <v>0</v>
      </c>
      <c r="L2398" s="8">
        <f>ROUND(INDEX([1]Calculation!Q:Q,ROW()),0)</f>
        <v>0</v>
      </c>
      <c r="M2398" s="8">
        <f>ROUND(INDEX([1]Calculation!R:R,ROW()),0)</f>
        <v>0</v>
      </c>
      <c r="N2398" s="8">
        <f>ROUND(INDEX([1]Calculation!S:S,ROW()),0)</f>
        <v>0</v>
      </c>
      <c r="O2398" s="8">
        <f>ROUND(INDEX([1]Calculation!T:T,ROW()),0)</f>
        <v>0</v>
      </c>
      <c r="P2398" s="8">
        <f>INDEX([1]Calculation!CB:CB,ROW())</f>
        <v>0</v>
      </c>
    </row>
    <row r="2399" spans="1:16">
      <c r="A2399">
        <f>INDEX([1]Calculation!$F:$F,ROW())</f>
        <v>0</v>
      </c>
      <c r="B2399">
        <f>INDEX([1]Calculation!$D:$D,ROW())</f>
        <v>0</v>
      </c>
      <c r="C2399" t="str">
        <f>IF(INDEX([1]Calculation!$G:$G,ROW())=0,"-",INDEX([1]Calculation!$G:$G,ROW()))</f>
        <v>-</v>
      </c>
      <c r="D2399" t="str">
        <f>INDEX([1]Calculation!$J:$J,ROW())&amp;"  "&amp;INDEX([1]Calculation!$K:$K,ROW())</f>
        <v xml:space="preserve">  </v>
      </c>
      <c r="E2399" s="19">
        <f>INDEX([1]Calculation!$I:$I,ROW())</f>
        <v>0</v>
      </c>
      <c r="F2399" s="12">
        <f>ROUND(INDEX([1]Calculation!AL:AL,ROW()),1)</f>
        <v>0</v>
      </c>
      <c r="G2399" s="8">
        <f>ROUND(INDEX([1]Calculation!L:L,ROW()),0)</f>
        <v>0</v>
      </c>
      <c r="H2399" s="8">
        <f>ROUND(INDEX([1]Calculation!M:M,ROW()),0)</f>
        <v>0</v>
      </c>
      <c r="I2399" s="8">
        <f>ROUND(INDEX([1]Calculation!N:N,ROW()),0)</f>
        <v>0</v>
      </c>
      <c r="J2399" s="8">
        <f>ROUND(INDEX([1]Calculation!O:O,ROW()),0)</f>
        <v>0</v>
      </c>
      <c r="K2399" s="8">
        <f>ROUND(INDEX([1]Calculation!P:P,ROW()),0)</f>
        <v>0</v>
      </c>
      <c r="L2399" s="8">
        <f>ROUND(INDEX([1]Calculation!Q:Q,ROW()),0)</f>
        <v>0</v>
      </c>
      <c r="M2399" s="8">
        <f>ROUND(INDEX([1]Calculation!R:R,ROW()),0)</f>
        <v>0</v>
      </c>
      <c r="N2399" s="8">
        <f>ROUND(INDEX([1]Calculation!S:S,ROW()),0)</f>
        <v>0</v>
      </c>
      <c r="O2399" s="8">
        <f>ROUND(INDEX([1]Calculation!T:T,ROW()),0)</f>
        <v>0</v>
      </c>
      <c r="P2399" s="8">
        <f>INDEX([1]Calculation!CB:CB,ROW())</f>
        <v>0</v>
      </c>
    </row>
    <row r="2400" spans="1:16">
      <c r="A2400">
        <f>INDEX([1]Calculation!$F:$F,ROW())</f>
        <v>0</v>
      </c>
      <c r="B2400">
        <f>INDEX([1]Calculation!$D:$D,ROW())</f>
        <v>0</v>
      </c>
      <c r="C2400" t="str">
        <f>IF(INDEX([1]Calculation!$G:$G,ROW())=0,"-",INDEX([1]Calculation!$G:$G,ROW()))</f>
        <v>-</v>
      </c>
      <c r="D2400" t="str">
        <f>INDEX([1]Calculation!$J:$J,ROW())&amp;"  "&amp;INDEX([1]Calculation!$K:$K,ROW())</f>
        <v xml:space="preserve">  </v>
      </c>
      <c r="E2400" s="19">
        <f>INDEX([1]Calculation!$I:$I,ROW())</f>
        <v>0</v>
      </c>
      <c r="F2400" s="12">
        <f>ROUND(INDEX([1]Calculation!AL:AL,ROW()),1)</f>
        <v>0</v>
      </c>
      <c r="G2400" s="8">
        <f>ROUND(INDEX([1]Calculation!L:L,ROW()),0)</f>
        <v>0</v>
      </c>
      <c r="H2400" s="8">
        <f>ROUND(INDEX([1]Calculation!M:M,ROW()),0)</f>
        <v>0</v>
      </c>
      <c r="I2400" s="8">
        <f>ROUND(INDEX([1]Calculation!N:N,ROW()),0)</f>
        <v>0</v>
      </c>
      <c r="J2400" s="8">
        <f>ROUND(INDEX([1]Calculation!O:O,ROW()),0)</f>
        <v>0</v>
      </c>
      <c r="K2400" s="8">
        <f>ROUND(INDEX([1]Calculation!P:P,ROW()),0)</f>
        <v>0</v>
      </c>
      <c r="L2400" s="8">
        <f>ROUND(INDEX([1]Calculation!Q:Q,ROW()),0)</f>
        <v>0</v>
      </c>
      <c r="M2400" s="8">
        <f>ROUND(INDEX([1]Calculation!R:R,ROW()),0)</f>
        <v>0</v>
      </c>
      <c r="N2400" s="8">
        <f>ROUND(INDEX([1]Calculation!S:S,ROW()),0)</f>
        <v>0</v>
      </c>
      <c r="O2400" s="8">
        <f>ROUND(INDEX([1]Calculation!T:T,ROW()),0)</f>
        <v>0</v>
      </c>
      <c r="P2400" s="8">
        <f>INDEX([1]Calculation!CB:CB,ROW())</f>
        <v>0</v>
      </c>
    </row>
    <row r="2401" spans="1:16">
      <c r="A2401">
        <f>INDEX([1]Calculation!$F:$F,ROW())</f>
        <v>0</v>
      </c>
      <c r="B2401">
        <f>INDEX([1]Calculation!$D:$D,ROW())</f>
        <v>0</v>
      </c>
      <c r="C2401" t="str">
        <f>IF(INDEX([1]Calculation!$G:$G,ROW())=0,"-",INDEX([1]Calculation!$G:$G,ROW()))</f>
        <v>-</v>
      </c>
      <c r="D2401" t="str">
        <f>INDEX([1]Calculation!$J:$J,ROW())&amp;"  "&amp;INDEX([1]Calculation!$K:$K,ROW())</f>
        <v xml:space="preserve">  </v>
      </c>
      <c r="E2401" s="19">
        <f>INDEX([1]Calculation!$I:$I,ROW())</f>
        <v>0</v>
      </c>
      <c r="F2401" s="12">
        <f>ROUND(INDEX([1]Calculation!AL:AL,ROW()),1)</f>
        <v>0</v>
      </c>
      <c r="G2401" s="8">
        <f>ROUND(INDEX([1]Calculation!L:L,ROW()),0)</f>
        <v>0</v>
      </c>
      <c r="H2401" s="8">
        <f>ROUND(INDEX([1]Calculation!M:M,ROW()),0)</f>
        <v>0</v>
      </c>
      <c r="I2401" s="8">
        <f>ROUND(INDEX([1]Calculation!N:N,ROW()),0)</f>
        <v>0</v>
      </c>
      <c r="J2401" s="8">
        <f>ROUND(INDEX([1]Calculation!O:O,ROW()),0)</f>
        <v>0</v>
      </c>
      <c r="K2401" s="8">
        <f>ROUND(INDEX([1]Calculation!P:P,ROW()),0)</f>
        <v>0</v>
      </c>
      <c r="L2401" s="8">
        <f>ROUND(INDEX([1]Calculation!Q:Q,ROW()),0)</f>
        <v>0</v>
      </c>
      <c r="M2401" s="8">
        <f>ROUND(INDEX([1]Calculation!R:R,ROW()),0)</f>
        <v>0</v>
      </c>
      <c r="N2401" s="8">
        <f>ROUND(INDEX([1]Calculation!S:S,ROW()),0)</f>
        <v>0</v>
      </c>
      <c r="O2401" s="8">
        <f>ROUND(INDEX([1]Calculation!T:T,ROW()),0)</f>
        <v>0</v>
      </c>
      <c r="P2401" s="8">
        <f>INDEX([1]Calculation!CB:CB,ROW())</f>
        <v>0</v>
      </c>
    </row>
    <row r="2402" spans="1:16">
      <c r="A2402">
        <f>INDEX([1]Calculation!$F:$F,ROW())</f>
        <v>0</v>
      </c>
      <c r="B2402">
        <f>INDEX([1]Calculation!$D:$D,ROW())</f>
        <v>0</v>
      </c>
      <c r="C2402" t="str">
        <f>IF(INDEX([1]Calculation!$G:$G,ROW())=0,"-",INDEX([1]Calculation!$G:$G,ROW()))</f>
        <v>-</v>
      </c>
      <c r="D2402" t="str">
        <f>INDEX([1]Calculation!$J:$J,ROW())&amp;"  "&amp;INDEX([1]Calculation!$K:$K,ROW())</f>
        <v xml:space="preserve">  </v>
      </c>
      <c r="E2402" s="19">
        <f>INDEX([1]Calculation!$I:$I,ROW())</f>
        <v>0</v>
      </c>
      <c r="F2402" s="12">
        <f>ROUND(INDEX([1]Calculation!AL:AL,ROW()),1)</f>
        <v>0</v>
      </c>
      <c r="G2402" s="8">
        <f>ROUND(INDEX([1]Calculation!L:L,ROW()),0)</f>
        <v>0</v>
      </c>
      <c r="H2402" s="8">
        <f>ROUND(INDEX([1]Calculation!M:M,ROW()),0)</f>
        <v>0</v>
      </c>
      <c r="I2402" s="8">
        <f>ROUND(INDEX([1]Calculation!N:N,ROW()),0)</f>
        <v>0</v>
      </c>
      <c r="J2402" s="8">
        <f>ROUND(INDEX([1]Calculation!O:O,ROW()),0)</f>
        <v>0</v>
      </c>
      <c r="K2402" s="8">
        <f>ROUND(INDEX([1]Calculation!P:P,ROW()),0)</f>
        <v>0</v>
      </c>
      <c r="L2402" s="8">
        <f>ROUND(INDEX([1]Calculation!Q:Q,ROW()),0)</f>
        <v>0</v>
      </c>
      <c r="M2402" s="8">
        <f>ROUND(INDEX([1]Calculation!R:R,ROW()),0)</f>
        <v>0</v>
      </c>
      <c r="N2402" s="8">
        <f>ROUND(INDEX([1]Calculation!S:S,ROW()),0)</f>
        <v>0</v>
      </c>
      <c r="O2402" s="8">
        <f>ROUND(INDEX([1]Calculation!T:T,ROW()),0)</f>
        <v>0</v>
      </c>
      <c r="P2402" s="8">
        <f>INDEX([1]Calculation!CB:CB,ROW())</f>
        <v>0</v>
      </c>
    </row>
    <row r="2403" spans="1:16">
      <c r="A2403">
        <f>INDEX([1]Calculation!$F:$F,ROW())</f>
        <v>0</v>
      </c>
      <c r="B2403">
        <f>INDEX([1]Calculation!$D:$D,ROW())</f>
        <v>0</v>
      </c>
      <c r="C2403" t="str">
        <f>IF(INDEX([1]Calculation!$G:$G,ROW())=0,"-",INDEX([1]Calculation!$G:$G,ROW()))</f>
        <v>-</v>
      </c>
      <c r="D2403" t="str">
        <f>INDEX([1]Calculation!$J:$J,ROW())&amp;"  "&amp;INDEX([1]Calculation!$K:$K,ROW())</f>
        <v xml:space="preserve">  </v>
      </c>
      <c r="E2403" s="19">
        <f>INDEX([1]Calculation!$I:$I,ROW())</f>
        <v>0</v>
      </c>
      <c r="F2403" s="12">
        <f>ROUND(INDEX([1]Calculation!AL:AL,ROW()),1)</f>
        <v>0</v>
      </c>
      <c r="G2403" s="8">
        <f>ROUND(INDEX([1]Calculation!L:L,ROW()),0)</f>
        <v>0</v>
      </c>
      <c r="H2403" s="8">
        <f>ROUND(INDEX([1]Calculation!M:M,ROW()),0)</f>
        <v>0</v>
      </c>
      <c r="I2403" s="8">
        <f>ROUND(INDEX([1]Calculation!N:N,ROW()),0)</f>
        <v>0</v>
      </c>
      <c r="J2403" s="8">
        <f>ROUND(INDEX([1]Calculation!O:O,ROW()),0)</f>
        <v>0</v>
      </c>
      <c r="K2403" s="8">
        <f>ROUND(INDEX([1]Calculation!P:P,ROW()),0)</f>
        <v>0</v>
      </c>
      <c r="L2403" s="8">
        <f>ROUND(INDEX([1]Calculation!Q:Q,ROW()),0)</f>
        <v>0</v>
      </c>
      <c r="M2403" s="8">
        <f>ROUND(INDEX([1]Calculation!R:R,ROW()),0)</f>
        <v>0</v>
      </c>
      <c r="N2403" s="8">
        <f>ROUND(INDEX([1]Calculation!S:S,ROW()),0)</f>
        <v>0</v>
      </c>
      <c r="O2403" s="8">
        <f>ROUND(INDEX([1]Calculation!T:T,ROW()),0)</f>
        <v>0</v>
      </c>
      <c r="P2403" s="8">
        <f>INDEX([1]Calculation!CB:CB,ROW())</f>
        <v>0</v>
      </c>
    </row>
    <row r="2404" spans="1:16">
      <c r="A2404">
        <f>INDEX([1]Calculation!$F:$F,ROW())</f>
        <v>0</v>
      </c>
      <c r="B2404">
        <f>INDEX([1]Calculation!$D:$D,ROW())</f>
        <v>0</v>
      </c>
      <c r="C2404" t="str">
        <f>IF(INDEX([1]Calculation!$G:$G,ROW())=0,"-",INDEX([1]Calculation!$G:$G,ROW()))</f>
        <v>-</v>
      </c>
      <c r="D2404" t="str">
        <f>INDEX([1]Calculation!$J:$J,ROW())&amp;"  "&amp;INDEX([1]Calculation!$K:$K,ROW())</f>
        <v xml:space="preserve">  </v>
      </c>
      <c r="E2404" s="19">
        <f>INDEX([1]Calculation!$I:$I,ROW())</f>
        <v>0</v>
      </c>
      <c r="F2404" s="12">
        <f>ROUND(INDEX([1]Calculation!AL:AL,ROW()),1)</f>
        <v>0</v>
      </c>
      <c r="G2404" s="8">
        <f>ROUND(INDEX([1]Calculation!L:L,ROW()),0)</f>
        <v>0</v>
      </c>
      <c r="H2404" s="8">
        <f>ROUND(INDEX([1]Calculation!M:M,ROW()),0)</f>
        <v>0</v>
      </c>
      <c r="I2404" s="8">
        <f>ROUND(INDEX([1]Calculation!N:N,ROW()),0)</f>
        <v>0</v>
      </c>
      <c r="J2404" s="8">
        <f>ROUND(INDEX([1]Calculation!O:O,ROW()),0)</f>
        <v>0</v>
      </c>
      <c r="K2404" s="8">
        <f>ROUND(INDEX([1]Calculation!P:P,ROW()),0)</f>
        <v>0</v>
      </c>
      <c r="L2404" s="8">
        <f>ROUND(INDEX([1]Calculation!Q:Q,ROW()),0)</f>
        <v>0</v>
      </c>
      <c r="M2404" s="8">
        <f>ROUND(INDEX([1]Calculation!R:R,ROW()),0)</f>
        <v>0</v>
      </c>
      <c r="N2404" s="8">
        <f>ROUND(INDEX([1]Calculation!S:S,ROW()),0)</f>
        <v>0</v>
      </c>
      <c r="O2404" s="8">
        <f>ROUND(INDEX([1]Calculation!T:T,ROW()),0)</f>
        <v>0</v>
      </c>
      <c r="P2404" s="8">
        <f>INDEX([1]Calculation!CB:CB,ROW())</f>
        <v>0</v>
      </c>
    </row>
    <row r="2405" spans="1:16">
      <c r="A2405">
        <f>INDEX([1]Calculation!$F:$F,ROW())</f>
        <v>0</v>
      </c>
      <c r="B2405">
        <f>INDEX([1]Calculation!$D:$D,ROW())</f>
        <v>0</v>
      </c>
      <c r="C2405" t="str">
        <f>IF(INDEX([1]Calculation!$G:$G,ROW())=0,"-",INDEX([1]Calculation!$G:$G,ROW()))</f>
        <v>-</v>
      </c>
      <c r="D2405" t="str">
        <f>INDEX([1]Calculation!$J:$J,ROW())&amp;"  "&amp;INDEX([1]Calculation!$K:$K,ROW())</f>
        <v xml:space="preserve">  </v>
      </c>
      <c r="E2405" s="19">
        <f>INDEX([1]Calculation!$I:$I,ROW())</f>
        <v>0</v>
      </c>
      <c r="F2405" s="12">
        <f>ROUND(INDEX([1]Calculation!AL:AL,ROW()),1)</f>
        <v>0</v>
      </c>
      <c r="G2405" s="8">
        <f>ROUND(INDEX([1]Calculation!L:L,ROW()),0)</f>
        <v>0</v>
      </c>
      <c r="H2405" s="8">
        <f>ROUND(INDEX([1]Calculation!M:M,ROW()),0)</f>
        <v>0</v>
      </c>
      <c r="I2405" s="8">
        <f>ROUND(INDEX([1]Calculation!N:N,ROW()),0)</f>
        <v>0</v>
      </c>
      <c r="J2405" s="8">
        <f>ROUND(INDEX([1]Calculation!O:O,ROW()),0)</f>
        <v>0</v>
      </c>
      <c r="K2405" s="8">
        <f>ROUND(INDEX([1]Calculation!P:P,ROW()),0)</f>
        <v>0</v>
      </c>
      <c r="L2405" s="8">
        <f>ROUND(INDEX([1]Calculation!Q:Q,ROW()),0)</f>
        <v>0</v>
      </c>
      <c r="M2405" s="8">
        <f>ROUND(INDEX([1]Calculation!R:R,ROW()),0)</f>
        <v>0</v>
      </c>
      <c r="N2405" s="8">
        <f>ROUND(INDEX([1]Calculation!S:S,ROW()),0)</f>
        <v>0</v>
      </c>
      <c r="O2405" s="8">
        <f>ROUND(INDEX([1]Calculation!T:T,ROW()),0)</f>
        <v>0</v>
      </c>
      <c r="P2405" s="8">
        <f>INDEX([1]Calculation!CB:CB,ROW())</f>
        <v>0</v>
      </c>
    </row>
    <row r="2406" spans="1:16">
      <c r="A2406">
        <f>INDEX([1]Calculation!$F:$F,ROW())</f>
        <v>0</v>
      </c>
      <c r="B2406">
        <f>INDEX([1]Calculation!$D:$D,ROW())</f>
        <v>0</v>
      </c>
      <c r="C2406" t="str">
        <f>IF(INDEX([1]Calculation!$G:$G,ROW())=0,"-",INDEX([1]Calculation!$G:$G,ROW()))</f>
        <v>-</v>
      </c>
      <c r="D2406" t="str">
        <f>INDEX([1]Calculation!$J:$J,ROW())&amp;"  "&amp;INDEX([1]Calculation!$K:$K,ROW())</f>
        <v xml:space="preserve">  </v>
      </c>
      <c r="E2406" s="19">
        <f>INDEX([1]Calculation!$I:$I,ROW())</f>
        <v>0</v>
      </c>
      <c r="F2406" s="12">
        <f>ROUND(INDEX([1]Calculation!AL:AL,ROW()),1)</f>
        <v>0</v>
      </c>
      <c r="G2406" s="8">
        <f>ROUND(INDEX([1]Calculation!L:L,ROW()),0)</f>
        <v>0</v>
      </c>
      <c r="H2406" s="8">
        <f>ROUND(INDEX([1]Calculation!M:M,ROW()),0)</f>
        <v>0</v>
      </c>
      <c r="I2406" s="8">
        <f>ROUND(INDEX([1]Calculation!N:N,ROW()),0)</f>
        <v>0</v>
      </c>
      <c r="J2406" s="8">
        <f>ROUND(INDEX([1]Calculation!O:O,ROW()),0)</f>
        <v>0</v>
      </c>
      <c r="K2406" s="8">
        <f>ROUND(INDEX([1]Calculation!P:P,ROW()),0)</f>
        <v>0</v>
      </c>
      <c r="L2406" s="8">
        <f>ROUND(INDEX([1]Calculation!Q:Q,ROW()),0)</f>
        <v>0</v>
      </c>
      <c r="M2406" s="8">
        <f>ROUND(INDEX([1]Calculation!R:R,ROW()),0)</f>
        <v>0</v>
      </c>
      <c r="N2406" s="8">
        <f>ROUND(INDEX([1]Calculation!S:S,ROW()),0)</f>
        <v>0</v>
      </c>
      <c r="O2406" s="8">
        <f>ROUND(INDEX([1]Calculation!T:T,ROW()),0)</f>
        <v>0</v>
      </c>
      <c r="P2406" s="8">
        <f>INDEX([1]Calculation!CB:CB,ROW())</f>
        <v>0</v>
      </c>
    </row>
    <row r="2407" spans="1:16">
      <c r="A2407">
        <f>INDEX([1]Calculation!$F:$F,ROW())</f>
        <v>0</v>
      </c>
      <c r="B2407">
        <f>INDEX([1]Calculation!$D:$D,ROW())</f>
        <v>0</v>
      </c>
      <c r="C2407" t="str">
        <f>IF(INDEX([1]Calculation!$G:$G,ROW())=0,"-",INDEX([1]Calculation!$G:$G,ROW()))</f>
        <v>-</v>
      </c>
      <c r="D2407" t="str">
        <f>INDEX([1]Calculation!$J:$J,ROW())&amp;"  "&amp;INDEX([1]Calculation!$K:$K,ROW())</f>
        <v xml:space="preserve">  </v>
      </c>
      <c r="E2407" s="19">
        <f>INDEX([1]Calculation!$I:$I,ROW())</f>
        <v>0</v>
      </c>
      <c r="F2407" s="12">
        <f>ROUND(INDEX([1]Calculation!AL:AL,ROW()),1)</f>
        <v>0</v>
      </c>
      <c r="G2407" s="8">
        <f>ROUND(INDEX([1]Calculation!L:L,ROW()),0)</f>
        <v>0</v>
      </c>
      <c r="H2407" s="8">
        <f>ROUND(INDEX([1]Calculation!M:M,ROW()),0)</f>
        <v>0</v>
      </c>
      <c r="I2407" s="8">
        <f>ROUND(INDEX([1]Calculation!N:N,ROW()),0)</f>
        <v>0</v>
      </c>
      <c r="J2407" s="8">
        <f>ROUND(INDEX([1]Calculation!O:O,ROW()),0)</f>
        <v>0</v>
      </c>
      <c r="K2407" s="8">
        <f>ROUND(INDEX([1]Calculation!P:P,ROW()),0)</f>
        <v>0</v>
      </c>
      <c r="L2407" s="8">
        <f>ROUND(INDEX([1]Calculation!Q:Q,ROW()),0)</f>
        <v>0</v>
      </c>
      <c r="M2407" s="8">
        <f>ROUND(INDEX([1]Calculation!R:R,ROW()),0)</f>
        <v>0</v>
      </c>
      <c r="N2407" s="8">
        <f>ROUND(INDEX([1]Calculation!S:S,ROW()),0)</f>
        <v>0</v>
      </c>
      <c r="O2407" s="8">
        <f>ROUND(INDEX([1]Calculation!T:T,ROW()),0)</f>
        <v>0</v>
      </c>
      <c r="P2407" s="8">
        <f>INDEX([1]Calculation!CB:CB,ROW())</f>
        <v>0</v>
      </c>
    </row>
    <row r="2408" spans="1:16">
      <c r="A2408">
        <f>INDEX([1]Calculation!$F:$F,ROW())</f>
        <v>0</v>
      </c>
      <c r="B2408">
        <f>INDEX([1]Calculation!$D:$D,ROW())</f>
        <v>0</v>
      </c>
      <c r="C2408" t="str">
        <f>IF(INDEX([1]Calculation!$G:$G,ROW())=0,"-",INDEX([1]Calculation!$G:$G,ROW()))</f>
        <v>-</v>
      </c>
      <c r="D2408" t="str">
        <f>INDEX([1]Calculation!$J:$J,ROW())&amp;"  "&amp;INDEX([1]Calculation!$K:$K,ROW())</f>
        <v xml:space="preserve">  </v>
      </c>
      <c r="E2408" s="19">
        <f>INDEX([1]Calculation!$I:$I,ROW())</f>
        <v>0</v>
      </c>
      <c r="F2408" s="12">
        <f>ROUND(INDEX([1]Calculation!AL:AL,ROW()),1)</f>
        <v>0</v>
      </c>
      <c r="G2408" s="8">
        <f>ROUND(INDEX([1]Calculation!L:L,ROW()),0)</f>
        <v>0</v>
      </c>
      <c r="H2408" s="8">
        <f>ROUND(INDEX([1]Calculation!M:M,ROW()),0)</f>
        <v>0</v>
      </c>
      <c r="I2408" s="8">
        <f>ROUND(INDEX([1]Calculation!N:N,ROW()),0)</f>
        <v>0</v>
      </c>
      <c r="J2408" s="8">
        <f>ROUND(INDEX([1]Calculation!O:O,ROW()),0)</f>
        <v>0</v>
      </c>
      <c r="K2408" s="8">
        <f>ROUND(INDEX([1]Calculation!P:P,ROW()),0)</f>
        <v>0</v>
      </c>
      <c r="L2408" s="8">
        <f>ROUND(INDEX([1]Calculation!Q:Q,ROW()),0)</f>
        <v>0</v>
      </c>
      <c r="M2408" s="8">
        <f>ROUND(INDEX([1]Calculation!R:R,ROW()),0)</f>
        <v>0</v>
      </c>
      <c r="N2408" s="8">
        <f>ROUND(INDEX([1]Calculation!S:S,ROW()),0)</f>
        <v>0</v>
      </c>
      <c r="O2408" s="8">
        <f>ROUND(INDEX([1]Calculation!T:T,ROW()),0)</f>
        <v>0</v>
      </c>
      <c r="P2408" s="8">
        <f>INDEX([1]Calculation!CB:CB,ROW())</f>
        <v>0</v>
      </c>
    </row>
    <row r="2409" spans="1:16">
      <c r="A2409">
        <f>INDEX([1]Calculation!$F:$F,ROW())</f>
        <v>0</v>
      </c>
      <c r="B2409">
        <f>INDEX([1]Calculation!$D:$D,ROW())</f>
        <v>0</v>
      </c>
      <c r="C2409" t="str">
        <f>IF(INDEX([1]Calculation!$G:$G,ROW())=0,"-",INDEX([1]Calculation!$G:$G,ROW()))</f>
        <v>-</v>
      </c>
      <c r="D2409" t="str">
        <f>INDEX([1]Calculation!$J:$J,ROW())&amp;"  "&amp;INDEX([1]Calculation!$K:$K,ROW())</f>
        <v xml:space="preserve">  </v>
      </c>
      <c r="E2409" s="19">
        <f>INDEX([1]Calculation!$I:$I,ROW())</f>
        <v>0</v>
      </c>
      <c r="F2409" s="12">
        <f>ROUND(INDEX([1]Calculation!AL:AL,ROW()),1)</f>
        <v>0</v>
      </c>
      <c r="G2409" s="8">
        <f>ROUND(INDEX([1]Calculation!L:L,ROW()),0)</f>
        <v>0</v>
      </c>
      <c r="H2409" s="8">
        <f>ROUND(INDEX([1]Calculation!M:M,ROW()),0)</f>
        <v>0</v>
      </c>
      <c r="I2409" s="8">
        <f>ROUND(INDEX([1]Calculation!N:N,ROW()),0)</f>
        <v>0</v>
      </c>
      <c r="J2409" s="8">
        <f>ROUND(INDEX([1]Calculation!O:O,ROW()),0)</f>
        <v>0</v>
      </c>
      <c r="K2409" s="8">
        <f>ROUND(INDEX([1]Calculation!P:P,ROW()),0)</f>
        <v>0</v>
      </c>
      <c r="L2409" s="8">
        <f>ROUND(INDEX([1]Calculation!Q:Q,ROW()),0)</f>
        <v>0</v>
      </c>
      <c r="M2409" s="8">
        <f>ROUND(INDEX([1]Calculation!R:R,ROW()),0)</f>
        <v>0</v>
      </c>
      <c r="N2409" s="8">
        <f>ROUND(INDEX([1]Calculation!S:S,ROW()),0)</f>
        <v>0</v>
      </c>
      <c r="O2409" s="8">
        <f>ROUND(INDEX([1]Calculation!T:T,ROW()),0)</f>
        <v>0</v>
      </c>
      <c r="P2409" s="8">
        <f>INDEX([1]Calculation!CB:CB,ROW())</f>
        <v>0</v>
      </c>
    </row>
    <row r="2410" spans="1:16">
      <c r="A2410">
        <f>INDEX([1]Calculation!$F:$F,ROW())</f>
        <v>0</v>
      </c>
      <c r="B2410">
        <f>INDEX([1]Calculation!$D:$D,ROW())</f>
        <v>0</v>
      </c>
      <c r="C2410" t="str">
        <f>IF(INDEX([1]Calculation!$G:$G,ROW())=0,"-",INDEX([1]Calculation!$G:$G,ROW()))</f>
        <v>-</v>
      </c>
      <c r="D2410" t="str">
        <f>INDEX([1]Calculation!$J:$J,ROW())&amp;"  "&amp;INDEX([1]Calculation!$K:$K,ROW())</f>
        <v xml:space="preserve">  </v>
      </c>
      <c r="E2410" s="19">
        <f>INDEX([1]Calculation!$I:$I,ROW())</f>
        <v>0</v>
      </c>
      <c r="F2410" s="12">
        <f>ROUND(INDEX([1]Calculation!AL:AL,ROW()),1)</f>
        <v>0</v>
      </c>
      <c r="G2410" s="8">
        <f>ROUND(INDEX([1]Calculation!L:L,ROW()),0)</f>
        <v>0</v>
      </c>
      <c r="H2410" s="8">
        <f>ROUND(INDEX([1]Calculation!M:M,ROW()),0)</f>
        <v>0</v>
      </c>
      <c r="I2410" s="8">
        <f>ROUND(INDEX([1]Calculation!N:N,ROW()),0)</f>
        <v>0</v>
      </c>
      <c r="J2410" s="8">
        <f>ROUND(INDEX([1]Calculation!O:O,ROW()),0)</f>
        <v>0</v>
      </c>
      <c r="K2410" s="8">
        <f>ROUND(INDEX([1]Calculation!P:P,ROW()),0)</f>
        <v>0</v>
      </c>
      <c r="L2410" s="8">
        <f>ROUND(INDEX([1]Calculation!Q:Q,ROW()),0)</f>
        <v>0</v>
      </c>
      <c r="M2410" s="8">
        <f>ROUND(INDEX([1]Calculation!R:R,ROW()),0)</f>
        <v>0</v>
      </c>
      <c r="N2410" s="8">
        <f>ROUND(INDEX([1]Calculation!S:S,ROW()),0)</f>
        <v>0</v>
      </c>
      <c r="O2410" s="8">
        <f>ROUND(INDEX([1]Calculation!T:T,ROW()),0)</f>
        <v>0</v>
      </c>
      <c r="P2410" s="8">
        <f>INDEX([1]Calculation!CB:CB,ROW())</f>
        <v>0</v>
      </c>
    </row>
    <row r="2411" spans="1:16">
      <c r="A2411">
        <f>INDEX([1]Calculation!$F:$F,ROW())</f>
        <v>0</v>
      </c>
      <c r="B2411">
        <f>INDEX([1]Calculation!$D:$D,ROW())</f>
        <v>0</v>
      </c>
      <c r="C2411" t="str">
        <f>IF(INDEX([1]Calculation!$G:$G,ROW())=0,"-",INDEX([1]Calculation!$G:$G,ROW()))</f>
        <v>-</v>
      </c>
      <c r="D2411" t="str">
        <f>INDEX([1]Calculation!$J:$J,ROW())&amp;"  "&amp;INDEX([1]Calculation!$K:$K,ROW())</f>
        <v xml:space="preserve">  </v>
      </c>
      <c r="E2411" s="19">
        <f>INDEX([1]Calculation!$I:$I,ROW())</f>
        <v>0</v>
      </c>
      <c r="F2411" s="12">
        <f>ROUND(INDEX([1]Calculation!AL:AL,ROW()),1)</f>
        <v>0</v>
      </c>
      <c r="G2411" s="8">
        <f>ROUND(INDEX([1]Calculation!L:L,ROW()),0)</f>
        <v>0</v>
      </c>
      <c r="H2411" s="8">
        <f>ROUND(INDEX([1]Calculation!M:M,ROW()),0)</f>
        <v>0</v>
      </c>
      <c r="I2411" s="8">
        <f>ROUND(INDEX([1]Calculation!N:N,ROW()),0)</f>
        <v>0</v>
      </c>
      <c r="J2411" s="8">
        <f>ROUND(INDEX([1]Calculation!O:O,ROW()),0)</f>
        <v>0</v>
      </c>
      <c r="K2411" s="8">
        <f>ROUND(INDEX([1]Calculation!P:P,ROW()),0)</f>
        <v>0</v>
      </c>
      <c r="L2411" s="8">
        <f>ROUND(INDEX([1]Calculation!Q:Q,ROW()),0)</f>
        <v>0</v>
      </c>
      <c r="M2411" s="8">
        <f>ROUND(INDEX([1]Calculation!R:R,ROW()),0)</f>
        <v>0</v>
      </c>
      <c r="N2411" s="8">
        <f>ROUND(INDEX([1]Calculation!S:S,ROW()),0)</f>
        <v>0</v>
      </c>
      <c r="O2411" s="8">
        <f>ROUND(INDEX([1]Calculation!T:T,ROW()),0)</f>
        <v>0</v>
      </c>
      <c r="P2411" s="8">
        <f>INDEX([1]Calculation!CB:CB,ROW())</f>
        <v>0</v>
      </c>
    </row>
    <row r="2412" spans="1:16">
      <c r="A2412">
        <f>INDEX([1]Calculation!$F:$F,ROW())</f>
        <v>0</v>
      </c>
      <c r="B2412">
        <f>INDEX([1]Calculation!$D:$D,ROW())</f>
        <v>0</v>
      </c>
      <c r="C2412" t="str">
        <f>IF(INDEX([1]Calculation!$G:$G,ROW())=0,"-",INDEX([1]Calculation!$G:$G,ROW()))</f>
        <v>-</v>
      </c>
      <c r="D2412" t="str">
        <f>INDEX([1]Calculation!$J:$J,ROW())&amp;"  "&amp;INDEX([1]Calculation!$K:$K,ROW())</f>
        <v xml:space="preserve">  </v>
      </c>
      <c r="E2412" s="19">
        <f>INDEX([1]Calculation!$I:$I,ROW())</f>
        <v>0</v>
      </c>
      <c r="F2412" s="12">
        <f>ROUND(INDEX([1]Calculation!AL:AL,ROW()),1)</f>
        <v>0</v>
      </c>
      <c r="G2412" s="8">
        <f>ROUND(INDEX([1]Calculation!L:L,ROW()),0)</f>
        <v>0</v>
      </c>
      <c r="H2412" s="8">
        <f>ROUND(INDEX([1]Calculation!M:M,ROW()),0)</f>
        <v>0</v>
      </c>
      <c r="I2412" s="8">
        <f>ROUND(INDEX([1]Calculation!N:N,ROW()),0)</f>
        <v>0</v>
      </c>
      <c r="J2412" s="8">
        <f>ROUND(INDEX([1]Calculation!O:O,ROW()),0)</f>
        <v>0</v>
      </c>
      <c r="K2412" s="8">
        <f>ROUND(INDEX([1]Calculation!P:P,ROW()),0)</f>
        <v>0</v>
      </c>
      <c r="L2412" s="8">
        <f>ROUND(INDEX([1]Calculation!Q:Q,ROW()),0)</f>
        <v>0</v>
      </c>
      <c r="M2412" s="8">
        <f>ROUND(INDEX([1]Calculation!R:R,ROW()),0)</f>
        <v>0</v>
      </c>
      <c r="N2412" s="8">
        <f>ROUND(INDEX([1]Calculation!S:S,ROW()),0)</f>
        <v>0</v>
      </c>
      <c r="O2412" s="8">
        <f>ROUND(INDEX([1]Calculation!T:T,ROW()),0)</f>
        <v>0</v>
      </c>
      <c r="P2412" s="8">
        <f>INDEX([1]Calculation!CB:CB,ROW())</f>
        <v>0</v>
      </c>
    </row>
    <row r="2413" spans="1:16">
      <c r="A2413">
        <f>INDEX([1]Calculation!$F:$F,ROW())</f>
        <v>0</v>
      </c>
      <c r="B2413">
        <f>INDEX([1]Calculation!$D:$D,ROW())</f>
        <v>0</v>
      </c>
      <c r="C2413" t="str">
        <f>IF(INDEX([1]Calculation!$G:$G,ROW())=0,"-",INDEX([1]Calculation!$G:$G,ROW()))</f>
        <v>-</v>
      </c>
      <c r="D2413" t="str">
        <f>INDEX([1]Calculation!$J:$J,ROW())&amp;"  "&amp;INDEX([1]Calculation!$K:$K,ROW())</f>
        <v xml:space="preserve">  </v>
      </c>
      <c r="E2413" s="19">
        <f>INDEX([1]Calculation!$I:$I,ROW())</f>
        <v>0</v>
      </c>
      <c r="F2413" s="12">
        <f>ROUND(INDEX([1]Calculation!AL:AL,ROW()),1)</f>
        <v>0</v>
      </c>
      <c r="G2413" s="8">
        <f>ROUND(INDEX([1]Calculation!L:L,ROW()),0)</f>
        <v>0</v>
      </c>
      <c r="H2413" s="8">
        <f>ROUND(INDEX([1]Calculation!M:M,ROW()),0)</f>
        <v>0</v>
      </c>
      <c r="I2413" s="8">
        <f>ROUND(INDEX([1]Calculation!N:N,ROW()),0)</f>
        <v>0</v>
      </c>
      <c r="J2413" s="8">
        <f>ROUND(INDEX([1]Calculation!O:O,ROW()),0)</f>
        <v>0</v>
      </c>
      <c r="K2413" s="8">
        <f>ROUND(INDEX([1]Calculation!P:P,ROW()),0)</f>
        <v>0</v>
      </c>
      <c r="L2413" s="8">
        <f>ROUND(INDEX([1]Calculation!Q:Q,ROW()),0)</f>
        <v>0</v>
      </c>
      <c r="M2413" s="8">
        <f>ROUND(INDEX([1]Calculation!R:R,ROW()),0)</f>
        <v>0</v>
      </c>
      <c r="N2413" s="8">
        <f>ROUND(INDEX([1]Calculation!S:S,ROW()),0)</f>
        <v>0</v>
      </c>
      <c r="O2413" s="8">
        <f>ROUND(INDEX([1]Calculation!T:T,ROW()),0)</f>
        <v>0</v>
      </c>
      <c r="P2413" s="8">
        <f>INDEX([1]Calculation!CB:CB,ROW())</f>
        <v>0</v>
      </c>
    </row>
    <row r="2414" spans="1:16">
      <c r="A2414">
        <f>INDEX([1]Calculation!$F:$F,ROW())</f>
        <v>0</v>
      </c>
      <c r="B2414">
        <f>INDEX([1]Calculation!$D:$D,ROW())</f>
        <v>0</v>
      </c>
      <c r="C2414" t="str">
        <f>IF(INDEX([1]Calculation!$G:$G,ROW())=0,"-",INDEX([1]Calculation!$G:$G,ROW()))</f>
        <v>-</v>
      </c>
      <c r="D2414" t="str">
        <f>INDEX([1]Calculation!$J:$J,ROW())&amp;"  "&amp;INDEX([1]Calculation!$K:$K,ROW())</f>
        <v xml:space="preserve">  </v>
      </c>
      <c r="E2414" s="19">
        <f>INDEX([1]Calculation!$I:$I,ROW())</f>
        <v>0</v>
      </c>
      <c r="F2414" s="12">
        <f>ROUND(INDEX([1]Calculation!AL:AL,ROW()),1)</f>
        <v>0</v>
      </c>
      <c r="G2414" s="8">
        <f>ROUND(INDEX([1]Calculation!L:L,ROW()),0)</f>
        <v>0</v>
      </c>
      <c r="H2414" s="8">
        <f>ROUND(INDEX([1]Calculation!M:M,ROW()),0)</f>
        <v>0</v>
      </c>
      <c r="I2414" s="8">
        <f>ROUND(INDEX([1]Calculation!N:N,ROW()),0)</f>
        <v>0</v>
      </c>
      <c r="J2414" s="8">
        <f>ROUND(INDEX([1]Calculation!O:O,ROW()),0)</f>
        <v>0</v>
      </c>
      <c r="K2414" s="8">
        <f>ROUND(INDEX([1]Calculation!P:P,ROW()),0)</f>
        <v>0</v>
      </c>
      <c r="L2414" s="8">
        <f>ROUND(INDEX([1]Calculation!Q:Q,ROW()),0)</f>
        <v>0</v>
      </c>
      <c r="M2414" s="8">
        <f>ROUND(INDEX([1]Calculation!R:R,ROW()),0)</f>
        <v>0</v>
      </c>
      <c r="N2414" s="8">
        <f>ROUND(INDEX([1]Calculation!S:S,ROW()),0)</f>
        <v>0</v>
      </c>
      <c r="O2414" s="8">
        <f>ROUND(INDEX([1]Calculation!T:T,ROW()),0)</f>
        <v>0</v>
      </c>
      <c r="P2414" s="8">
        <f>INDEX([1]Calculation!CB:CB,ROW())</f>
        <v>0</v>
      </c>
    </row>
    <row r="2415" spans="1:16">
      <c r="A2415">
        <f>INDEX([1]Calculation!$F:$F,ROW())</f>
        <v>0</v>
      </c>
      <c r="B2415">
        <f>INDEX([1]Calculation!$D:$D,ROW())</f>
        <v>0</v>
      </c>
      <c r="C2415" t="str">
        <f>IF(INDEX([1]Calculation!$G:$G,ROW())=0,"-",INDEX([1]Calculation!$G:$G,ROW()))</f>
        <v>-</v>
      </c>
      <c r="D2415" t="str">
        <f>INDEX([1]Calculation!$J:$J,ROW())&amp;"  "&amp;INDEX([1]Calculation!$K:$K,ROW())</f>
        <v xml:space="preserve">  </v>
      </c>
      <c r="E2415" s="19">
        <f>INDEX([1]Calculation!$I:$I,ROW())</f>
        <v>0</v>
      </c>
      <c r="F2415" s="12">
        <f>ROUND(INDEX([1]Calculation!AL:AL,ROW()),1)</f>
        <v>0</v>
      </c>
      <c r="G2415" s="8">
        <f>ROUND(INDEX([1]Calculation!L:L,ROW()),0)</f>
        <v>0</v>
      </c>
      <c r="H2415" s="8">
        <f>ROUND(INDEX([1]Calculation!M:M,ROW()),0)</f>
        <v>0</v>
      </c>
      <c r="I2415" s="8">
        <f>ROUND(INDEX([1]Calculation!N:N,ROW()),0)</f>
        <v>0</v>
      </c>
      <c r="J2415" s="8">
        <f>ROUND(INDEX([1]Calculation!O:O,ROW()),0)</f>
        <v>0</v>
      </c>
      <c r="K2415" s="8">
        <f>ROUND(INDEX([1]Calculation!P:P,ROW()),0)</f>
        <v>0</v>
      </c>
      <c r="L2415" s="8">
        <f>ROUND(INDEX([1]Calculation!Q:Q,ROW()),0)</f>
        <v>0</v>
      </c>
      <c r="M2415" s="8">
        <f>ROUND(INDEX([1]Calculation!R:R,ROW()),0)</f>
        <v>0</v>
      </c>
      <c r="N2415" s="8">
        <f>ROUND(INDEX([1]Calculation!S:S,ROW()),0)</f>
        <v>0</v>
      </c>
      <c r="O2415" s="8">
        <f>ROUND(INDEX([1]Calculation!T:T,ROW()),0)</f>
        <v>0</v>
      </c>
      <c r="P2415" s="8">
        <f>INDEX([1]Calculation!CB:CB,ROW())</f>
        <v>0</v>
      </c>
    </row>
    <row r="2416" spans="1:16">
      <c r="A2416">
        <f>INDEX([1]Calculation!$F:$F,ROW())</f>
        <v>0</v>
      </c>
      <c r="B2416">
        <f>INDEX([1]Calculation!$D:$D,ROW())</f>
        <v>0</v>
      </c>
      <c r="C2416" t="str">
        <f>IF(INDEX([1]Calculation!$G:$G,ROW())=0,"-",INDEX([1]Calculation!$G:$G,ROW()))</f>
        <v>-</v>
      </c>
      <c r="D2416" t="str">
        <f>INDEX([1]Calculation!$J:$J,ROW())&amp;"  "&amp;INDEX([1]Calculation!$K:$K,ROW())</f>
        <v xml:space="preserve">  </v>
      </c>
      <c r="E2416" s="19">
        <f>INDEX([1]Calculation!$I:$I,ROW())</f>
        <v>0</v>
      </c>
      <c r="F2416" s="12">
        <f>ROUND(INDEX([1]Calculation!AL:AL,ROW()),1)</f>
        <v>0</v>
      </c>
      <c r="G2416" s="8">
        <f>ROUND(INDEX([1]Calculation!L:L,ROW()),0)</f>
        <v>0</v>
      </c>
      <c r="H2416" s="8">
        <f>ROUND(INDEX([1]Calculation!M:M,ROW()),0)</f>
        <v>0</v>
      </c>
      <c r="I2416" s="8">
        <f>ROUND(INDEX([1]Calculation!N:N,ROW()),0)</f>
        <v>0</v>
      </c>
      <c r="J2416" s="8">
        <f>ROUND(INDEX([1]Calculation!O:O,ROW()),0)</f>
        <v>0</v>
      </c>
      <c r="K2416" s="8">
        <f>ROUND(INDEX([1]Calculation!P:P,ROW()),0)</f>
        <v>0</v>
      </c>
      <c r="L2416" s="8">
        <f>ROUND(INDEX([1]Calculation!Q:Q,ROW()),0)</f>
        <v>0</v>
      </c>
      <c r="M2416" s="8">
        <f>ROUND(INDEX([1]Calculation!R:R,ROW()),0)</f>
        <v>0</v>
      </c>
      <c r="N2416" s="8">
        <f>ROUND(INDEX([1]Calculation!S:S,ROW()),0)</f>
        <v>0</v>
      </c>
      <c r="O2416" s="8">
        <f>ROUND(INDEX([1]Calculation!T:T,ROW()),0)</f>
        <v>0</v>
      </c>
      <c r="P2416" s="8">
        <f>INDEX([1]Calculation!CB:CB,ROW())</f>
        <v>0</v>
      </c>
    </row>
    <row r="2417" spans="1:16">
      <c r="A2417">
        <f>INDEX([1]Calculation!$F:$F,ROW())</f>
        <v>0</v>
      </c>
      <c r="B2417">
        <f>INDEX([1]Calculation!$D:$D,ROW())</f>
        <v>0</v>
      </c>
      <c r="C2417" t="str">
        <f>IF(INDEX([1]Calculation!$G:$G,ROW())=0,"-",INDEX([1]Calculation!$G:$G,ROW()))</f>
        <v>-</v>
      </c>
      <c r="D2417" t="str">
        <f>INDEX([1]Calculation!$J:$J,ROW())&amp;"  "&amp;INDEX([1]Calculation!$K:$K,ROW())</f>
        <v xml:space="preserve">  </v>
      </c>
      <c r="E2417" s="19">
        <f>INDEX([1]Calculation!$I:$I,ROW())</f>
        <v>0</v>
      </c>
      <c r="F2417" s="12">
        <f>ROUND(INDEX([1]Calculation!AL:AL,ROW()),1)</f>
        <v>0</v>
      </c>
      <c r="G2417" s="8">
        <f>ROUND(INDEX([1]Calculation!L:L,ROW()),0)</f>
        <v>0</v>
      </c>
      <c r="H2417" s="8">
        <f>ROUND(INDEX([1]Calculation!M:M,ROW()),0)</f>
        <v>0</v>
      </c>
      <c r="I2417" s="8">
        <f>ROUND(INDEX([1]Calculation!N:N,ROW()),0)</f>
        <v>0</v>
      </c>
      <c r="J2417" s="8">
        <f>ROUND(INDEX([1]Calculation!O:O,ROW()),0)</f>
        <v>0</v>
      </c>
      <c r="K2417" s="8">
        <f>ROUND(INDEX([1]Calculation!P:P,ROW()),0)</f>
        <v>0</v>
      </c>
      <c r="L2417" s="8">
        <f>ROUND(INDEX([1]Calculation!Q:Q,ROW()),0)</f>
        <v>0</v>
      </c>
      <c r="M2417" s="8">
        <f>ROUND(INDEX([1]Calculation!R:R,ROW()),0)</f>
        <v>0</v>
      </c>
      <c r="N2417" s="8">
        <f>ROUND(INDEX([1]Calculation!S:S,ROW()),0)</f>
        <v>0</v>
      </c>
      <c r="O2417" s="8">
        <f>ROUND(INDEX([1]Calculation!T:T,ROW()),0)</f>
        <v>0</v>
      </c>
      <c r="P2417" s="8">
        <f>INDEX([1]Calculation!CB:CB,ROW())</f>
        <v>0</v>
      </c>
    </row>
    <row r="2418" spans="1:16">
      <c r="A2418">
        <f>INDEX([1]Calculation!$F:$F,ROW())</f>
        <v>0</v>
      </c>
      <c r="B2418">
        <f>INDEX([1]Calculation!$D:$D,ROW())</f>
        <v>0</v>
      </c>
      <c r="C2418" t="str">
        <f>IF(INDEX([1]Calculation!$G:$G,ROW())=0,"-",INDEX([1]Calculation!$G:$G,ROW()))</f>
        <v>-</v>
      </c>
      <c r="D2418" t="str">
        <f>INDEX([1]Calculation!$J:$J,ROW())&amp;"  "&amp;INDEX([1]Calculation!$K:$K,ROW())</f>
        <v xml:space="preserve">  </v>
      </c>
      <c r="E2418" s="19">
        <f>INDEX([1]Calculation!$I:$I,ROW())</f>
        <v>0</v>
      </c>
      <c r="F2418" s="12">
        <f>ROUND(INDEX([1]Calculation!AL:AL,ROW()),1)</f>
        <v>0</v>
      </c>
      <c r="G2418" s="8">
        <f>ROUND(INDEX([1]Calculation!L:L,ROW()),0)</f>
        <v>0</v>
      </c>
      <c r="H2418" s="8">
        <f>ROUND(INDEX([1]Calculation!M:M,ROW()),0)</f>
        <v>0</v>
      </c>
      <c r="I2418" s="8">
        <f>ROUND(INDEX([1]Calculation!N:N,ROW()),0)</f>
        <v>0</v>
      </c>
      <c r="J2418" s="8">
        <f>ROUND(INDEX([1]Calculation!O:O,ROW()),0)</f>
        <v>0</v>
      </c>
      <c r="K2418" s="8">
        <f>ROUND(INDEX([1]Calculation!P:P,ROW()),0)</f>
        <v>0</v>
      </c>
      <c r="L2418" s="8">
        <f>ROUND(INDEX([1]Calculation!Q:Q,ROW()),0)</f>
        <v>0</v>
      </c>
      <c r="M2418" s="8">
        <f>ROUND(INDEX([1]Calculation!R:R,ROW()),0)</f>
        <v>0</v>
      </c>
      <c r="N2418" s="8">
        <f>ROUND(INDEX([1]Calculation!S:S,ROW()),0)</f>
        <v>0</v>
      </c>
      <c r="O2418" s="8">
        <f>ROUND(INDEX([1]Calculation!T:T,ROW()),0)</f>
        <v>0</v>
      </c>
      <c r="P2418" s="8">
        <f>INDEX([1]Calculation!CB:CB,ROW())</f>
        <v>0</v>
      </c>
    </row>
    <row r="2419" spans="1:16">
      <c r="A2419">
        <f>INDEX([1]Calculation!$F:$F,ROW())</f>
        <v>0</v>
      </c>
      <c r="B2419">
        <f>INDEX([1]Calculation!$D:$D,ROW())</f>
        <v>0</v>
      </c>
      <c r="C2419" t="str">
        <f>IF(INDEX([1]Calculation!$G:$G,ROW())=0,"-",INDEX([1]Calculation!$G:$G,ROW()))</f>
        <v>-</v>
      </c>
      <c r="D2419" t="str">
        <f>INDEX([1]Calculation!$J:$J,ROW())&amp;"  "&amp;INDEX([1]Calculation!$K:$K,ROW())</f>
        <v xml:space="preserve">  </v>
      </c>
      <c r="E2419" s="19">
        <f>INDEX([1]Calculation!$I:$I,ROW())</f>
        <v>0</v>
      </c>
      <c r="F2419" s="12">
        <f>ROUND(INDEX([1]Calculation!AL:AL,ROW()),1)</f>
        <v>0</v>
      </c>
      <c r="G2419" s="8">
        <f>ROUND(INDEX([1]Calculation!L:L,ROW()),0)</f>
        <v>0</v>
      </c>
      <c r="H2419" s="8">
        <f>ROUND(INDEX([1]Calculation!M:M,ROW()),0)</f>
        <v>0</v>
      </c>
      <c r="I2419" s="8">
        <f>ROUND(INDEX([1]Calculation!N:N,ROW()),0)</f>
        <v>0</v>
      </c>
      <c r="J2419" s="8">
        <f>ROUND(INDEX([1]Calculation!O:O,ROW()),0)</f>
        <v>0</v>
      </c>
      <c r="K2419" s="8">
        <f>ROUND(INDEX([1]Calculation!P:P,ROW()),0)</f>
        <v>0</v>
      </c>
      <c r="L2419" s="8">
        <f>ROUND(INDEX([1]Calculation!Q:Q,ROW()),0)</f>
        <v>0</v>
      </c>
      <c r="M2419" s="8">
        <f>ROUND(INDEX([1]Calculation!R:R,ROW()),0)</f>
        <v>0</v>
      </c>
      <c r="N2419" s="8">
        <f>ROUND(INDEX([1]Calculation!S:S,ROW()),0)</f>
        <v>0</v>
      </c>
      <c r="O2419" s="8">
        <f>ROUND(INDEX([1]Calculation!T:T,ROW()),0)</f>
        <v>0</v>
      </c>
      <c r="P2419" s="8">
        <f>INDEX([1]Calculation!CB:CB,ROW())</f>
        <v>0</v>
      </c>
    </row>
    <row r="2420" spans="1:16">
      <c r="A2420">
        <f>INDEX([1]Calculation!$F:$F,ROW())</f>
        <v>0</v>
      </c>
      <c r="B2420">
        <f>INDEX([1]Calculation!$D:$D,ROW())</f>
        <v>0</v>
      </c>
      <c r="C2420" t="str">
        <f>IF(INDEX([1]Calculation!$G:$G,ROW())=0,"-",INDEX([1]Calculation!$G:$G,ROW()))</f>
        <v>-</v>
      </c>
      <c r="D2420" t="str">
        <f>INDEX([1]Calculation!$J:$J,ROW())&amp;"  "&amp;INDEX([1]Calculation!$K:$K,ROW())</f>
        <v xml:space="preserve">  </v>
      </c>
      <c r="E2420" s="19">
        <f>INDEX([1]Calculation!$I:$I,ROW())</f>
        <v>0</v>
      </c>
      <c r="F2420" s="12">
        <f>ROUND(INDEX([1]Calculation!AL:AL,ROW()),1)</f>
        <v>0</v>
      </c>
      <c r="G2420" s="8">
        <f>ROUND(INDEX([1]Calculation!L:L,ROW()),0)</f>
        <v>0</v>
      </c>
      <c r="H2420" s="8">
        <f>ROUND(INDEX([1]Calculation!M:M,ROW()),0)</f>
        <v>0</v>
      </c>
      <c r="I2420" s="8">
        <f>ROUND(INDEX([1]Calculation!N:N,ROW()),0)</f>
        <v>0</v>
      </c>
      <c r="J2420" s="8">
        <f>ROUND(INDEX([1]Calculation!O:O,ROW()),0)</f>
        <v>0</v>
      </c>
      <c r="K2420" s="8">
        <f>ROUND(INDEX([1]Calculation!P:P,ROW()),0)</f>
        <v>0</v>
      </c>
      <c r="L2420" s="8">
        <f>ROUND(INDEX([1]Calculation!Q:Q,ROW()),0)</f>
        <v>0</v>
      </c>
      <c r="M2420" s="8">
        <f>ROUND(INDEX([1]Calculation!R:R,ROW()),0)</f>
        <v>0</v>
      </c>
      <c r="N2420" s="8">
        <f>ROUND(INDEX([1]Calculation!S:S,ROW()),0)</f>
        <v>0</v>
      </c>
      <c r="O2420" s="8">
        <f>ROUND(INDEX([1]Calculation!T:T,ROW()),0)</f>
        <v>0</v>
      </c>
      <c r="P2420" s="8">
        <f>INDEX([1]Calculation!CB:CB,ROW())</f>
        <v>0</v>
      </c>
    </row>
    <row r="2421" spans="1:16">
      <c r="A2421">
        <f>INDEX([1]Calculation!$F:$F,ROW())</f>
        <v>0</v>
      </c>
      <c r="B2421">
        <f>INDEX([1]Calculation!$D:$D,ROW())</f>
        <v>0</v>
      </c>
      <c r="C2421" t="str">
        <f>IF(INDEX([1]Calculation!$G:$G,ROW())=0,"-",INDEX([1]Calculation!$G:$G,ROW()))</f>
        <v>-</v>
      </c>
      <c r="D2421" t="str">
        <f>INDEX([1]Calculation!$J:$J,ROW())&amp;"  "&amp;INDEX([1]Calculation!$K:$K,ROW())</f>
        <v xml:space="preserve">  </v>
      </c>
      <c r="E2421" s="19">
        <f>INDEX([1]Calculation!$I:$I,ROW())</f>
        <v>0</v>
      </c>
      <c r="F2421" s="12">
        <f>ROUND(INDEX([1]Calculation!AL:AL,ROW()),1)</f>
        <v>0</v>
      </c>
      <c r="G2421" s="8">
        <f>ROUND(INDEX([1]Calculation!L:L,ROW()),0)</f>
        <v>0</v>
      </c>
      <c r="H2421" s="8">
        <f>ROUND(INDEX([1]Calculation!M:M,ROW()),0)</f>
        <v>0</v>
      </c>
      <c r="I2421" s="8">
        <f>ROUND(INDEX([1]Calculation!N:N,ROW()),0)</f>
        <v>0</v>
      </c>
      <c r="J2421" s="8">
        <f>ROUND(INDEX([1]Calculation!O:O,ROW()),0)</f>
        <v>0</v>
      </c>
      <c r="K2421" s="8">
        <f>ROUND(INDEX([1]Calculation!P:P,ROW()),0)</f>
        <v>0</v>
      </c>
      <c r="L2421" s="8">
        <f>ROUND(INDEX([1]Calculation!Q:Q,ROW()),0)</f>
        <v>0</v>
      </c>
      <c r="M2421" s="8">
        <f>ROUND(INDEX([1]Calculation!R:R,ROW()),0)</f>
        <v>0</v>
      </c>
      <c r="N2421" s="8">
        <f>ROUND(INDEX([1]Calculation!S:S,ROW()),0)</f>
        <v>0</v>
      </c>
      <c r="O2421" s="8">
        <f>ROUND(INDEX([1]Calculation!T:T,ROW()),0)</f>
        <v>0</v>
      </c>
      <c r="P2421" s="8">
        <f>INDEX([1]Calculation!CB:CB,ROW())</f>
        <v>0</v>
      </c>
    </row>
    <row r="2422" spans="1:16">
      <c r="A2422">
        <f>INDEX([1]Calculation!$F:$F,ROW())</f>
        <v>0</v>
      </c>
      <c r="B2422">
        <f>INDEX([1]Calculation!$D:$D,ROW())</f>
        <v>0</v>
      </c>
      <c r="C2422" t="str">
        <f>IF(INDEX([1]Calculation!$G:$G,ROW())=0,"-",INDEX([1]Calculation!$G:$G,ROW()))</f>
        <v>-</v>
      </c>
      <c r="D2422" t="str">
        <f>INDEX([1]Calculation!$J:$J,ROW())&amp;"  "&amp;INDEX([1]Calculation!$K:$K,ROW())</f>
        <v xml:space="preserve">  </v>
      </c>
      <c r="E2422" s="19">
        <f>INDEX([1]Calculation!$I:$I,ROW())</f>
        <v>0</v>
      </c>
      <c r="F2422" s="12">
        <f>ROUND(INDEX([1]Calculation!AL:AL,ROW()),1)</f>
        <v>0</v>
      </c>
      <c r="G2422" s="8">
        <f>ROUND(INDEX([1]Calculation!L:L,ROW()),0)</f>
        <v>0</v>
      </c>
      <c r="H2422" s="8">
        <f>ROUND(INDEX([1]Calculation!M:M,ROW()),0)</f>
        <v>0</v>
      </c>
      <c r="I2422" s="8">
        <f>ROUND(INDEX([1]Calculation!N:N,ROW()),0)</f>
        <v>0</v>
      </c>
      <c r="J2422" s="8">
        <f>ROUND(INDEX([1]Calculation!O:O,ROW()),0)</f>
        <v>0</v>
      </c>
      <c r="K2422" s="8">
        <f>ROUND(INDEX([1]Calculation!P:P,ROW()),0)</f>
        <v>0</v>
      </c>
      <c r="L2422" s="8">
        <f>ROUND(INDEX([1]Calculation!Q:Q,ROW()),0)</f>
        <v>0</v>
      </c>
      <c r="M2422" s="8">
        <f>ROUND(INDEX([1]Calculation!R:R,ROW()),0)</f>
        <v>0</v>
      </c>
      <c r="N2422" s="8">
        <f>ROUND(INDEX([1]Calculation!S:S,ROW()),0)</f>
        <v>0</v>
      </c>
      <c r="O2422" s="8">
        <f>ROUND(INDEX([1]Calculation!T:T,ROW()),0)</f>
        <v>0</v>
      </c>
      <c r="P2422" s="8">
        <f>INDEX([1]Calculation!CB:CB,ROW())</f>
        <v>0</v>
      </c>
    </row>
    <row r="2423" spans="1:16">
      <c r="A2423">
        <f>INDEX([1]Calculation!$F:$F,ROW())</f>
        <v>0</v>
      </c>
      <c r="B2423">
        <f>INDEX([1]Calculation!$D:$D,ROW())</f>
        <v>0</v>
      </c>
      <c r="C2423" t="str">
        <f>IF(INDEX([1]Calculation!$G:$G,ROW())=0,"-",INDEX([1]Calculation!$G:$G,ROW()))</f>
        <v>-</v>
      </c>
      <c r="D2423" t="str">
        <f>INDEX([1]Calculation!$J:$J,ROW())&amp;"  "&amp;INDEX([1]Calculation!$K:$K,ROW())</f>
        <v xml:space="preserve">  </v>
      </c>
      <c r="E2423" s="19">
        <f>INDEX([1]Calculation!$I:$I,ROW())</f>
        <v>0</v>
      </c>
      <c r="F2423" s="12">
        <f>ROUND(INDEX([1]Calculation!AL:AL,ROW()),1)</f>
        <v>0</v>
      </c>
      <c r="G2423" s="8">
        <f>ROUND(INDEX([1]Calculation!L:L,ROW()),0)</f>
        <v>0</v>
      </c>
      <c r="H2423" s="8">
        <f>ROUND(INDEX([1]Calculation!M:M,ROW()),0)</f>
        <v>0</v>
      </c>
      <c r="I2423" s="8">
        <f>ROUND(INDEX([1]Calculation!N:N,ROW()),0)</f>
        <v>0</v>
      </c>
      <c r="J2423" s="8">
        <f>ROUND(INDEX([1]Calculation!O:O,ROW()),0)</f>
        <v>0</v>
      </c>
      <c r="K2423" s="8">
        <f>ROUND(INDEX([1]Calculation!P:P,ROW()),0)</f>
        <v>0</v>
      </c>
      <c r="L2423" s="8">
        <f>ROUND(INDEX([1]Calculation!Q:Q,ROW()),0)</f>
        <v>0</v>
      </c>
      <c r="M2423" s="8">
        <f>ROUND(INDEX([1]Calculation!R:R,ROW()),0)</f>
        <v>0</v>
      </c>
      <c r="N2423" s="8">
        <f>ROUND(INDEX([1]Calculation!S:S,ROW()),0)</f>
        <v>0</v>
      </c>
      <c r="O2423" s="8">
        <f>ROUND(INDEX([1]Calculation!T:T,ROW()),0)</f>
        <v>0</v>
      </c>
      <c r="P2423" s="8">
        <f>INDEX([1]Calculation!CB:CB,ROW())</f>
        <v>0</v>
      </c>
    </row>
    <row r="2424" spans="1:16">
      <c r="A2424">
        <f>INDEX([1]Calculation!$F:$F,ROW())</f>
        <v>0</v>
      </c>
      <c r="B2424">
        <f>INDEX([1]Calculation!$D:$D,ROW())</f>
        <v>0</v>
      </c>
      <c r="C2424" t="str">
        <f>IF(INDEX([1]Calculation!$G:$G,ROW())=0,"-",INDEX([1]Calculation!$G:$G,ROW()))</f>
        <v>-</v>
      </c>
      <c r="D2424" t="str">
        <f>INDEX([1]Calculation!$J:$J,ROW())&amp;"  "&amp;INDEX([1]Calculation!$K:$K,ROW())</f>
        <v xml:space="preserve">  </v>
      </c>
      <c r="E2424" s="19">
        <f>INDEX([1]Calculation!$I:$I,ROW())</f>
        <v>0</v>
      </c>
      <c r="F2424" s="12">
        <f>ROUND(INDEX([1]Calculation!AL:AL,ROW()),1)</f>
        <v>0</v>
      </c>
      <c r="G2424" s="8">
        <f>ROUND(INDEX([1]Calculation!L:L,ROW()),0)</f>
        <v>0</v>
      </c>
      <c r="H2424" s="8">
        <f>ROUND(INDEX([1]Calculation!M:M,ROW()),0)</f>
        <v>0</v>
      </c>
      <c r="I2424" s="8">
        <f>ROUND(INDEX([1]Calculation!N:N,ROW()),0)</f>
        <v>0</v>
      </c>
      <c r="J2424" s="8">
        <f>ROUND(INDEX([1]Calculation!O:O,ROW()),0)</f>
        <v>0</v>
      </c>
      <c r="K2424" s="8">
        <f>ROUND(INDEX([1]Calculation!P:P,ROW()),0)</f>
        <v>0</v>
      </c>
      <c r="L2424" s="8">
        <f>ROUND(INDEX([1]Calculation!Q:Q,ROW()),0)</f>
        <v>0</v>
      </c>
      <c r="M2424" s="8">
        <f>ROUND(INDEX([1]Calculation!R:R,ROW()),0)</f>
        <v>0</v>
      </c>
      <c r="N2424" s="8">
        <f>ROUND(INDEX([1]Calculation!S:S,ROW()),0)</f>
        <v>0</v>
      </c>
      <c r="O2424" s="8">
        <f>ROUND(INDEX([1]Calculation!T:T,ROW()),0)</f>
        <v>0</v>
      </c>
      <c r="P2424" s="8">
        <f>INDEX([1]Calculation!CB:CB,ROW())</f>
        <v>0</v>
      </c>
    </row>
    <row r="2425" spans="1:16">
      <c r="A2425">
        <f>INDEX([1]Calculation!$F:$F,ROW())</f>
        <v>0</v>
      </c>
      <c r="B2425">
        <f>INDEX([1]Calculation!$D:$D,ROW())</f>
        <v>0</v>
      </c>
      <c r="C2425" t="str">
        <f>IF(INDEX([1]Calculation!$G:$G,ROW())=0,"-",INDEX([1]Calculation!$G:$G,ROW()))</f>
        <v>-</v>
      </c>
      <c r="D2425" t="str">
        <f>INDEX([1]Calculation!$J:$J,ROW())&amp;"  "&amp;INDEX([1]Calculation!$K:$K,ROW())</f>
        <v xml:space="preserve">  </v>
      </c>
      <c r="E2425" s="19">
        <f>INDEX([1]Calculation!$I:$I,ROW())</f>
        <v>0</v>
      </c>
      <c r="F2425" s="12">
        <f>ROUND(INDEX([1]Calculation!AL:AL,ROW()),1)</f>
        <v>0</v>
      </c>
      <c r="G2425" s="8">
        <f>ROUND(INDEX([1]Calculation!L:L,ROW()),0)</f>
        <v>0</v>
      </c>
      <c r="H2425" s="8">
        <f>ROUND(INDEX([1]Calculation!M:M,ROW()),0)</f>
        <v>0</v>
      </c>
      <c r="I2425" s="8">
        <f>ROUND(INDEX([1]Calculation!N:N,ROW()),0)</f>
        <v>0</v>
      </c>
      <c r="J2425" s="8">
        <f>ROUND(INDEX([1]Calculation!O:O,ROW()),0)</f>
        <v>0</v>
      </c>
      <c r="K2425" s="8">
        <f>ROUND(INDEX([1]Calculation!P:P,ROW()),0)</f>
        <v>0</v>
      </c>
      <c r="L2425" s="8">
        <f>ROUND(INDEX([1]Calculation!Q:Q,ROW()),0)</f>
        <v>0</v>
      </c>
      <c r="M2425" s="8">
        <f>ROUND(INDEX([1]Calculation!R:R,ROW()),0)</f>
        <v>0</v>
      </c>
      <c r="N2425" s="8">
        <f>ROUND(INDEX([1]Calculation!S:S,ROW()),0)</f>
        <v>0</v>
      </c>
      <c r="O2425" s="8">
        <f>ROUND(INDEX([1]Calculation!T:T,ROW()),0)</f>
        <v>0</v>
      </c>
      <c r="P2425" s="8">
        <f>INDEX([1]Calculation!CB:CB,ROW())</f>
        <v>0</v>
      </c>
    </row>
    <row r="2426" spans="1:16">
      <c r="A2426">
        <f>INDEX([1]Calculation!$F:$F,ROW())</f>
        <v>0</v>
      </c>
      <c r="B2426">
        <f>INDEX([1]Calculation!$D:$D,ROW())</f>
        <v>0</v>
      </c>
      <c r="C2426" t="str">
        <f>IF(INDEX([1]Calculation!$G:$G,ROW())=0,"-",INDEX([1]Calculation!$G:$G,ROW()))</f>
        <v>-</v>
      </c>
      <c r="D2426" t="str">
        <f>INDEX([1]Calculation!$J:$J,ROW())&amp;"  "&amp;INDEX([1]Calculation!$K:$K,ROW())</f>
        <v xml:space="preserve">  </v>
      </c>
      <c r="E2426" s="19">
        <f>INDEX([1]Calculation!$I:$I,ROW())</f>
        <v>0</v>
      </c>
      <c r="F2426" s="12">
        <f>ROUND(INDEX([1]Calculation!AL:AL,ROW()),1)</f>
        <v>0</v>
      </c>
      <c r="G2426" s="8">
        <f>ROUND(INDEX([1]Calculation!L:L,ROW()),0)</f>
        <v>0</v>
      </c>
      <c r="H2426" s="8">
        <f>ROUND(INDEX([1]Calculation!M:M,ROW()),0)</f>
        <v>0</v>
      </c>
      <c r="I2426" s="8">
        <f>ROUND(INDEX([1]Calculation!N:N,ROW()),0)</f>
        <v>0</v>
      </c>
      <c r="J2426" s="8">
        <f>ROUND(INDEX([1]Calculation!O:O,ROW()),0)</f>
        <v>0</v>
      </c>
      <c r="K2426" s="8">
        <f>ROUND(INDEX([1]Calculation!P:P,ROW()),0)</f>
        <v>0</v>
      </c>
      <c r="L2426" s="8">
        <f>ROUND(INDEX([1]Calculation!Q:Q,ROW()),0)</f>
        <v>0</v>
      </c>
      <c r="M2426" s="8">
        <f>ROUND(INDEX([1]Calculation!R:R,ROW()),0)</f>
        <v>0</v>
      </c>
      <c r="N2426" s="8">
        <f>ROUND(INDEX([1]Calculation!S:S,ROW()),0)</f>
        <v>0</v>
      </c>
      <c r="O2426" s="8">
        <f>ROUND(INDEX([1]Calculation!T:T,ROW()),0)</f>
        <v>0</v>
      </c>
      <c r="P2426" s="8">
        <f>INDEX([1]Calculation!CB:CB,ROW())</f>
        <v>0</v>
      </c>
    </row>
    <row r="2427" spans="1:16">
      <c r="A2427">
        <f>INDEX([1]Calculation!$F:$F,ROW())</f>
        <v>0</v>
      </c>
      <c r="B2427">
        <f>INDEX([1]Calculation!$D:$D,ROW())</f>
        <v>0</v>
      </c>
      <c r="C2427" t="str">
        <f>IF(INDEX([1]Calculation!$G:$G,ROW())=0,"-",INDEX([1]Calculation!$G:$G,ROW()))</f>
        <v>-</v>
      </c>
      <c r="D2427" t="str">
        <f>INDEX([1]Calculation!$J:$J,ROW())&amp;"  "&amp;INDEX([1]Calculation!$K:$K,ROW())</f>
        <v xml:space="preserve">  </v>
      </c>
      <c r="E2427" s="19">
        <f>INDEX([1]Calculation!$I:$I,ROW())</f>
        <v>0</v>
      </c>
      <c r="F2427" s="12">
        <f>ROUND(INDEX([1]Calculation!AL:AL,ROW()),1)</f>
        <v>0</v>
      </c>
      <c r="G2427" s="8">
        <f>ROUND(INDEX([1]Calculation!L:L,ROW()),0)</f>
        <v>0</v>
      </c>
      <c r="H2427" s="8">
        <f>ROUND(INDEX([1]Calculation!M:M,ROW()),0)</f>
        <v>0</v>
      </c>
      <c r="I2427" s="8">
        <f>ROUND(INDEX([1]Calculation!N:N,ROW()),0)</f>
        <v>0</v>
      </c>
      <c r="J2427" s="8">
        <f>ROUND(INDEX([1]Calculation!O:O,ROW()),0)</f>
        <v>0</v>
      </c>
      <c r="K2427" s="8">
        <f>ROUND(INDEX([1]Calculation!P:P,ROW()),0)</f>
        <v>0</v>
      </c>
      <c r="L2427" s="8">
        <f>ROUND(INDEX([1]Calculation!Q:Q,ROW()),0)</f>
        <v>0</v>
      </c>
      <c r="M2427" s="8">
        <f>ROUND(INDEX([1]Calculation!R:R,ROW()),0)</f>
        <v>0</v>
      </c>
      <c r="N2427" s="8">
        <f>ROUND(INDEX([1]Calculation!S:S,ROW()),0)</f>
        <v>0</v>
      </c>
      <c r="O2427" s="8">
        <f>ROUND(INDEX([1]Calculation!T:T,ROW()),0)</f>
        <v>0</v>
      </c>
      <c r="P2427" s="8">
        <f>INDEX([1]Calculation!CB:CB,ROW())</f>
        <v>0</v>
      </c>
    </row>
    <row r="2428" spans="1:16">
      <c r="A2428">
        <f>INDEX([1]Calculation!$F:$F,ROW())</f>
        <v>0</v>
      </c>
      <c r="B2428">
        <f>INDEX([1]Calculation!$D:$D,ROW())</f>
        <v>0</v>
      </c>
      <c r="C2428" t="str">
        <f>IF(INDEX([1]Calculation!$G:$G,ROW())=0,"-",INDEX([1]Calculation!$G:$G,ROW()))</f>
        <v>-</v>
      </c>
      <c r="D2428" t="str">
        <f>INDEX([1]Calculation!$J:$J,ROW())&amp;"  "&amp;INDEX([1]Calculation!$K:$K,ROW())</f>
        <v xml:space="preserve">  </v>
      </c>
      <c r="E2428" s="19">
        <f>INDEX([1]Calculation!$I:$I,ROW())</f>
        <v>0</v>
      </c>
      <c r="F2428" s="12">
        <f>ROUND(INDEX([1]Calculation!AL:AL,ROW()),1)</f>
        <v>0</v>
      </c>
      <c r="G2428" s="8">
        <f>ROUND(INDEX([1]Calculation!L:L,ROW()),0)</f>
        <v>0</v>
      </c>
      <c r="H2428" s="8">
        <f>ROUND(INDEX([1]Calculation!M:M,ROW()),0)</f>
        <v>0</v>
      </c>
      <c r="I2428" s="8">
        <f>ROUND(INDEX([1]Calculation!N:N,ROW()),0)</f>
        <v>0</v>
      </c>
      <c r="J2428" s="8">
        <f>ROUND(INDEX([1]Calculation!O:O,ROW()),0)</f>
        <v>0</v>
      </c>
      <c r="K2428" s="8">
        <f>ROUND(INDEX([1]Calculation!P:P,ROW()),0)</f>
        <v>0</v>
      </c>
      <c r="L2428" s="8">
        <f>ROUND(INDEX([1]Calculation!Q:Q,ROW()),0)</f>
        <v>0</v>
      </c>
      <c r="M2428" s="8">
        <f>ROUND(INDEX([1]Calculation!R:R,ROW()),0)</f>
        <v>0</v>
      </c>
      <c r="N2428" s="8">
        <f>ROUND(INDEX([1]Calculation!S:S,ROW()),0)</f>
        <v>0</v>
      </c>
      <c r="O2428" s="8">
        <f>ROUND(INDEX([1]Calculation!T:T,ROW()),0)</f>
        <v>0</v>
      </c>
      <c r="P2428" s="8">
        <f>INDEX([1]Calculation!CB:CB,ROW())</f>
        <v>0</v>
      </c>
    </row>
    <row r="2429" spans="1:16">
      <c r="A2429">
        <f>INDEX([1]Calculation!$F:$F,ROW())</f>
        <v>0</v>
      </c>
      <c r="B2429">
        <f>INDEX([1]Calculation!$D:$D,ROW())</f>
        <v>0</v>
      </c>
      <c r="C2429" t="str">
        <f>IF(INDEX([1]Calculation!$G:$G,ROW())=0,"-",INDEX([1]Calculation!$G:$G,ROW()))</f>
        <v>-</v>
      </c>
      <c r="D2429" t="str">
        <f>INDEX([1]Calculation!$J:$J,ROW())&amp;"  "&amp;INDEX([1]Calculation!$K:$K,ROW())</f>
        <v xml:space="preserve">  </v>
      </c>
      <c r="E2429" s="19">
        <f>INDEX([1]Calculation!$I:$I,ROW())</f>
        <v>0</v>
      </c>
      <c r="F2429" s="12">
        <f>ROUND(INDEX([1]Calculation!AL:AL,ROW()),1)</f>
        <v>0</v>
      </c>
      <c r="G2429" s="8">
        <f>ROUND(INDEX([1]Calculation!L:L,ROW()),0)</f>
        <v>0</v>
      </c>
      <c r="H2429" s="8">
        <f>ROUND(INDEX([1]Calculation!M:M,ROW()),0)</f>
        <v>0</v>
      </c>
      <c r="I2429" s="8">
        <f>ROUND(INDEX([1]Calculation!N:N,ROW()),0)</f>
        <v>0</v>
      </c>
      <c r="J2429" s="8">
        <f>ROUND(INDEX([1]Calculation!O:O,ROW()),0)</f>
        <v>0</v>
      </c>
      <c r="K2429" s="8">
        <f>ROUND(INDEX([1]Calculation!P:P,ROW()),0)</f>
        <v>0</v>
      </c>
      <c r="L2429" s="8">
        <f>ROUND(INDEX([1]Calculation!Q:Q,ROW()),0)</f>
        <v>0</v>
      </c>
      <c r="M2429" s="8">
        <f>ROUND(INDEX([1]Calculation!R:R,ROW()),0)</f>
        <v>0</v>
      </c>
      <c r="N2429" s="8">
        <f>ROUND(INDEX([1]Calculation!S:S,ROW()),0)</f>
        <v>0</v>
      </c>
      <c r="O2429" s="8">
        <f>ROUND(INDEX([1]Calculation!T:T,ROW()),0)</f>
        <v>0</v>
      </c>
      <c r="P2429" s="8">
        <f>INDEX([1]Calculation!CB:CB,ROW())</f>
        <v>0</v>
      </c>
    </row>
    <row r="2430" spans="1:16">
      <c r="A2430">
        <f>INDEX([1]Calculation!$F:$F,ROW())</f>
        <v>0</v>
      </c>
      <c r="B2430">
        <f>INDEX([1]Calculation!$D:$D,ROW())</f>
        <v>0</v>
      </c>
      <c r="C2430" t="str">
        <f>IF(INDEX([1]Calculation!$G:$G,ROW())=0,"-",INDEX([1]Calculation!$G:$G,ROW()))</f>
        <v>-</v>
      </c>
      <c r="D2430" t="str">
        <f>INDEX([1]Calculation!$J:$J,ROW())&amp;"  "&amp;INDEX([1]Calculation!$K:$K,ROW())</f>
        <v xml:space="preserve">  </v>
      </c>
      <c r="E2430" s="19">
        <f>INDEX([1]Calculation!$I:$I,ROW())</f>
        <v>0</v>
      </c>
      <c r="F2430" s="12">
        <f>ROUND(INDEX([1]Calculation!AL:AL,ROW()),1)</f>
        <v>0</v>
      </c>
      <c r="G2430" s="8">
        <f>ROUND(INDEX([1]Calculation!L:L,ROW()),0)</f>
        <v>0</v>
      </c>
      <c r="H2430" s="8">
        <f>ROUND(INDEX([1]Calculation!M:M,ROW()),0)</f>
        <v>0</v>
      </c>
      <c r="I2430" s="8">
        <f>ROUND(INDEX([1]Calculation!N:N,ROW()),0)</f>
        <v>0</v>
      </c>
      <c r="J2430" s="8">
        <f>ROUND(INDEX([1]Calculation!O:O,ROW()),0)</f>
        <v>0</v>
      </c>
      <c r="K2430" s="8">
        <f>ROUND(INDEX([1]Calculation!P:P,ROW()),0)</f>
        <v>0</v>
      </c>
      <c r="L2430" s="8">
        <f>ROUND(INDEX([1]Calculation!Q:Q,ROW()),0)</f>
        <v>0</v>
      </c>
      <c r="M2430" s="8">
        <f>ROUND(INDEX([1]Calculation!R:R,ROW()),0)</f>
        <v>0</v>
      </c>
      <c r="N2430" s="8">
        <f>ROUND(INDEX([1]Calculation!S:S,ROW()),0)</f>
        <v>0</v>
      </c>
      <c r="O2430" s="8">
        <f>ROUND(INDEX([1]Calculation!T:T,ROW()),0)</f>
        <v>0</v>
      </c>
      <c r="P2430" s="8">
        <f>INDEX([1]Calculation!CB:CB,ROW())</f>
        <v>0</v>
      </c>
    </row>
    <row r="2431" spans="1:16">
      <c r="A2431">
        <f>INDEX([1]Calculation!$F:$F,ROW())</f>
        <v>0</v>
      </c>
      <c r="B2431">
        <f>INDEX([1]Calculation!$D:$D,ROW())</f>
        <v>0</v>
      </c>
      <c r="C2431" t="str">
        <f>IF(INDEX([1]Calculation!$G:$G,ROW())=0,"-",INDEX([1]Calculation!$G:$G,ROW()))</f>
        <v>-</v>
      </c>
      <c r="D2431" t="str">
        <f>INDEX([1]Calculation!$J:$J,ROW())&amp;"  "&amp;INDEX([1]Calculation!$K:$K,ROW())</f>
        <v xml:space="preserve">  </v>
      </c>
      <c r="E2431" s="19">
        <f>INDEX([1]Calculation!$I:$I,ROW())</f>
        <v>0</v>
      </c>
      <c r="F2431" s="12">
        <f>ROUND(INDEX([1]Calculation!AL:AL,ROW()),1)</f>
        <v>0</v>
      </c>
      <c r="G2431" s="8">
        <f>ROUND(INDEX([1]Calculation!L:L,ROW()),0)</f>
        <v>0</v>
      </c>
      <c r="H2431" s="8">
        <f>ROUND(INDEX([1]Calculation!M:M,ROW()),0)</f>
        <v>0</v>
      </c>
      <c r="I2431" s="8">
        <f>ROUND(INDEX([1]Calculation!N:N,ROW()),0)</f>
        <v>0</v>
      </c>
      <c r="J2431" s="8">
        <f>ROUND(INDEX([1]Calculation!O:O,ROW()),0)</f>
        <v>0</v>
      </c>
      <c r="K2431" s="8">
        <f>ROUND(INDEX([1]Calculation!P:P,ROW()),0)</f>
        <v>0</v>
      </c>
      <c r="L2431" s="8">
        <f>ROUND(INDEX([1]Calculation!Q:Q,ROW()),0)</f>
        <v>0</v>
      </c>
      <c r="M2431" s="8">
        <f>ROUND(INDEX([1]Calculation!R:R,ROW()),0)</f>
        <v>0</v>
      </c>
      <c r="N2431" s="8">
        <f>ROUND(INDEX([1]Calculation!S:S,ROW()),0)</f>
        <v>0</v>
      </c>
      <c r="O2431" s="8">
        <f>ROUND(INDEX([1]Calculation!T:T,ROW()),0)</f>
        <v>0</v>
      </c>
      <c r="P2431" s="8">
        <f>INDEX([1]Calculation!CB:CB,ROW())</f>
        <v>0</v>
      </c>
    </row>
    <row r="2432" spans="1:16">
      <c r="A2432">
        <f>INDEX([1]Calculation!$F:$F,ROW())</f>
        <v>0</v>
      </c>
      <c r="B2432">
        <f>INDEX([1]Calculation!$D:$D,ROW())</f>
        <v>0</v>
      </c>
      <c r="C2432" t="str">
        <f>IF(INDEX([1]Calculation!$G:$G,ROW())=0,"-",INDEX([1]Calculation!$G:$G,ROW()))</f>
        <v>-</v>
      </c>
      <c r="D2432" t="str">
        <f>INDEX([1]Calculation!$J:$J,ROW())&amp;"  "&amp;INDEX([1]Calculation!$K:$K,ROW())</f>
        <v xml:space="preserve">  </v>
      </c>
      <c r="E2432" s="19">
        <f>INDEX([1]Calculation!$I:$I,ROW())</f>
        <v>0</v>
      </c>
      <c r="F2432" s="12">
        <f>ROUND(INDEX([1]Calculation!AL:AL,ROW()),1)</f>
        <v>0</v>
      </c>
      <c r="G2432" s="8">
        <f>ROUND(INDEX([1]Calculation!L:L,ROW()),0)</f>
        <v>0</v>
      </c>
      <c r="H2432" s="8">
        <f>ROUND(INDEX([1]Calculation!M:M,ROW()),0)</f>
        <v>0</v>
      </c>
      <c r="I2432" s="8">
        <f>ROUND(INDEX([1]Calculation!N:N,ROW()),0)</f>
        <v>0</v>
      </c>
      <c r="J2432" s="8">
        <f>ROUND(INDEX([1]Calculation!O:O,ROW()),0)</f>
        <v>0</v>
      </c>
      <c r="K2432" s="8">
        <f>ROUND(INDEX([1]Calculation!P:P,ROW()),0)</f>
        <v>0</v>
      </c>
      <c r="L2432" s="8">
        <f>ROUND(INDEX([1]Calculation!Q:Q,ROW()),0)</f>
        <v>0</v>
      </c>
      <c r="M2432" s="8">
        <f>ROUND(INDEX([1]Calculation!R:R,ROW()),0)</f>
        <v>0</v>
      </c>
      <c r="N2432" s="8">
        <f>ROUND(INDEX([1]Calculation!S:S,ROW()),0)</f>
        <v>0</v>
      </c>
      <c r="O2432" s="8">
        <f>ROUND(INDEX([1]Calculation!T:T,ROW()),0)</f>
        <v>0</v>
      </c>
      <c r="P2432" s="8">
        <f>INDEX([1]Calculation!CB:CB,ROW())</f>
        <v>0</v>
      </c>
    </row>
    <row r="2433" spans="1:16">
      <c r="A2433">
        <f>INDEX([1]Calculation!$F:$F,ROW())</f>
        <v>0</v>
      </c>
      <c r="B2433">
        <f>INDEX([1]Calculation!$D:$D,ROW())</f>
        <v>0</v>
      </c>
      <c r="C2433" t="str">
        <f>IF(INDEX([1]Calculation!$G:$G,ROW())=0,"-",INDEX([1]Calculation!$G:$G,ROW()))</f>
        <v>-</v>
      </c>
      <c r="D2433" t="str">
        <f>INDEX([1]Calculation!$J:$J,ROW())&amp;"  "&amp;INDEX([1]Calculation!$K:$K,ROW())</f>
        <v xml:space="preserve">  </v>
      </c>
      <c r="E2433" s="19">
        <f>INDEX([1]Calculation!$I:$I,ROW())</f>
        <v>0</v>
      </c>
      <c r="F2433" s="12">
        <f>ROUND(INDEX([1]Calculation!AL:AL,ROW()),1)</f>
        <v>0</v>
      </c>
      <c r="G2433" s="8">
        <f>ROUND(INDEX([1]Calculation!L:L,ROW()),0)</f>
        <v>0</v>
      </c>
      <c r="H2433" s="8">
        <f>ROUND(INDEX([1]Calculation!M:M,ROW()),0)</f>
        <v>0</v>
      </c>
      <c r="I2433" s="8">
        <f>ROUND(INDEX([1]Calculation!N:N,ROW()),0)</f>
        <v>0</v>
      </c>
      <c r="J2433" s="8">
        <f>ROUND(INDEX([1]Calculation!O:O,ROW()),0)</f>
        <v>0</v>
      </c>
      <c r="K2433" s="8">
        <f>ROUND(INDEX([1]Calculation!P:P,ROW()),0)</f>
        <v>0</v>
      </c>
      <c r="L2433" s="8">
        <f>ROUND(INDEX([1]Calculation!Q:Q,ROW()),0)</f>
        <v>0</v>
      </c>
      <c r="M2433" s="8">
        <f>ROUND(INDEX([1]Calculation!R:R,ROW()),0)</f>
        <v>0</v>
      </c>
      <c r="N2433" s="8">
        <f>ROUND(INDEX([1]Calculation!S:S,ROW()),0)</f>
        <v>0</v>
      </c>
      <c r="O2433" s="8">
        <f>ROUND(INDEX([1]Calculation!T:T,ROW()),0)</f>
        <v>0</v>
      </c>
      <c r="P2433" s="8">
        <f>INDEX([1]Calculation!CB:CB,ROW())</f>
        <v>0</v>
      </c>
    </row>
    <row r="2434" spans="1:16">
      <c r="A2434">
        <f>INDEX([1]Calculation!$F:$F,ROW())</f>
        <v>0</v>
      </c>
      <c r="B2434">
        <f>INDEX([1]Calculation!$D:$D,ROW())</f>
        <v>0</v>
      </c>
      <c r="C2434" t="str">
        <f>IF(INDEX([1]Calculation!$G:$G,ROW())=0,"-",INDEX([1]Calculation!$G:$G,ROW()))</f>
        <v>-</v>
      </c>
      <c r="D2434" t="str">
        <f>INDEX([1]Calculation!$J:$J,ROW())&amp;"  "&amp;INDEX([1]Calculation!$K:$K,ROW())</f>
        <v xml:space="preserve">  </v>
      </c>
      <c r="E2434" s="19">
        <f>INDEX([1]Calculation!$I:$I,ROW())</f>
        <v>0</v>
      </c>
      <c r="F2434" s="12">
        <f>ROUND(INDEX([1]Calculation!AL:AL,ROW()),1)</f>
        <v>0</v>
      </c>
      <c r="G2434" s="8">
        <f>ROUND(INDEX([1]Calculation!L:L,ROW()),0)</f>
        <v>0</v>
      </c>
      <c r="H2434" s="8">
        <f>ROUND(INDEX([1]Calculation!M:M,ROW()),0)</f>
        <v>0</v>
      </c>
      <c r="I2434" s="8">
        <f>ROUND(INDEX([1]Calculation!N:N,ROW()),0)</f>
        <v>0</v>
      </c>
      <c r="J2434" s="8">
        <f>ROUND(INDEX([1]Calculation!O:O,ROW()),0)</f>
        <v>0</v>
      </c>
      <c r="K2434" s="8">
        <f>ROUND(INDEX([1]Calculation!P:P,ROW()),0)</f>
        <v>0</v>
      </c>
      <c r="L2434" s="8">
        <f>ROUND(INDEX([1]Calculation!Q:Q,ROW()),0)</f>
        <v>0</v>
      </c>
      <c r="M2434" s="8">
        <f>ROUND(INDEX([1]Calculation!R:R,ROW()),0)</f>
        <v>0</v>
      </c>
      <c r="N2434" s="8">
        <f>ROUND(INDEX([1]Calculation!S:S,ROW()),0)</f>
        <v>0</v>
      </c>
      <c r="O2434" s="8">
        <f>ROUND(INDEX([1]Calculation!T:T,ROW()),0)</f>
        <v>0</v>
      </c>
      <c r="P2434" s="8">
        <f>INDEX([1]Calculation!CB:CB,ROW())</f>
        <v>0</v>
      </c>
    </row>
    <row r="2435" spans="1:16">
      <c r="A2435">
        <f>INDEX([1]Calculation!$F:$F,ROW())</f>
        <v>0</v>
      </c>
      <c r="B2435">
        <f>INDEX([1]Calculation!$D:$D,ROW())</f>
        <v>0</v>
      </c>
      <c r="C2435" t="str">
        <f>IF(INDEX([1]Calculation!$G:$G,ROW())=0,"-",INDEX([1]Calculation!$G:$G,ROW()))</f>
        <v>-</v>
      </c>
      <c r="D2435" t="str">
        <f>INDEX([1]Calculation!$J:$J,ROW())&amp;"  "&amp;INDEX([1]Calculation!$K:$K,ROW())</f>
        <v xml:space="preserve">  </v>
      </c>
      <c r="E2435" s="19">
        <f>INDEX([1]Calculation!$I:$I,ROW())</f>
        <v>0</v>
      </c>
      <c r="F2435" s="12">
        <f>ROUND(INDEX([1]Calculation!AL:AL,ROW()),1)</f>
        <v>0</v>
      </c>
      <c r="G2435" s="8">
        <f>ROUND(INDEX([1]Calculation!L:L,ROW()),0)</f>
        <v>0</v>
      </c>
      <c r="H2435" s="8">
        <f>ROUND(INDEX([1]Calculation!M:M,ROW()),0)</f>
        <v>0</v>
      </c>
      <c r="I2435" s="8">
        <f>ROUND(INDEX([1]Calculation!N:N,ROW()),0)</f>
        <v>0</v>
      </c>
      <c r="J2435" s="8">
        <f>ROUND(INDEX([1]Calculation!O:O,ROW()),0)</f>
        <v>0</v>
      </c>
      <c r="K2435" s="8">
        <f>ROUND(INDEX([1]Calculation!P:P,ROW()),0)</f>
        <v>0</v>
      </c>
      <c r="L2435" s="8">
        <f>ROUND(INDEX([1]Calculation!Q:Q,ROW()),0)</f>
        <v>0</v>
      </c>
      <c r="M2435" s="8">
        <f>ROUND(INDEX([1]Calculation!R:R,ROW()),0)</f>
        <v>0</v>
      </c>
      <c r="N2435" s="8">
        <f>ROUND(INDEX([1]Calculation!S:S,ROW()),0)</f>
        <v>0</v>
      </c>
      <c r="O2435" s="8">
        <f>ROUND(INDEX([1]Calculation!T:T,ROW()),0)</f>
        <v>0</v>
      </c>
      <c r="P2435" s="8">
        <f>INDEX([1]Calculation!CB:CB,ROW())</f>
        <v>0</v>
      </c>
    </row>
    <row r="2436" spans="1:16">
      <c r="A2436">
        <f>INDEX([1]Calculation!$F:$F,ROW())</f>
        <v>0</v>
      </c>
      <c r="B2436">
        <f>INDEX([1]Calculation!$D:$D,ROW())</f>
        <v>0</v>
      </c>
      <c r="C2436" t="str">
        <f>IF(INDEX([1]Calculation!$G:$G,ROW())=0,"-",INDEX([1]Calculation!$G:$G,ROW()))</f>
        <v>-</v>
      </c>
      <c r="D2436" t="str">
        <f>INDEX([1]Calculation!$J:$J,ROW())&amp;"  "&amp;INDEX([1]Calculation!$K:$K,ROW())</f>
        <v xml:space="preserve">  </v>
      </c>
      <c r="E2436" s="19">
        <f>INDEX([1]Calculation!$I:$I,ROW())</f>
        <v>0</v>
      </c>
      <c r="F2436" s="12">
        <f>ROUND(INDEX([1]Calculation!AL:AL,ROW()),1)</f>
        <v>0</v>
      </c>
      <c r="G2436" s="8">
        <f>ROUND(INDEX([1]Calculation!L:L,ROW()),0)</f>
        <v>0</v>
      </c>
      <c r="H2436" s="8">
        <f>ROUND(INDEX([1]Calculation!M:M,ROW()),0)</f>
        <v>0</v>
      </c>
      <c r="I2436" s="8">
        <f>ROUND(INDEX([1]Calculation!N:N,ROW()),0)</f>
        <v>0</v>
      </c>
      <c r="J2436" s="8">
        <f>ROUND(INDEX([1]Calculation!O:O,ROW()),0)</f>
        <v>0</v>
      </c>
      <c r="K2436" s="8">
        <f>ROUND(INDEX([1]Calculation!P:P,ROW()),0)</f>
        <v>0</v>
      </c>
      <c r="L2436" s="8">
        <f>ROUND(INDEX([1]Calculation!Q:Q,ROW()),0)</f>
        <v>0</v>
      </c>
      <c r="M2436" s="8">
        <f>ROUND(INDEX([1]Calculation!R:R,ROW()),0)</f>
        <v>0</v>
      </c>
      <c r="N2436" s="8">
        <f>ROUND(INDEX([1]Calculation!S:S,ROW()),0)</f>
        <v>0</v>
      </c>
      <c r="O2436" s="8">
        <f>ROUND(INDEX([1]Calculation!T:T,ROW()),0)</f>
        <v>0</v>
      </c>
      <c r="P2436" s="8">
        <f>INDEX([1]Calculation!CB:CB,ROW())</f>
        <v>0</v>
      </c>
    </row>
    <row r="2437" spans="1:16">
      <c r="A2437">
        <f>INDEX([1]Calculation!$F:$F,ROW())</f>
        <v>0</v>
      </c>
      <c r="B2437">
        <f>INDEX([1]Calculation!$D:$D,ROW())</f>
        <v>0</v>
      </c>
      <c r="C2437" t="str">
        <f>IF(INDEX([1]Calculation!$G:$G,ROW())=0,"-",INDEX([1]Calculation!$G:$G,ROW()))</f>
        <v>-</v>
      </c>
      <c r="D2437" t="str">
        <f>INDEX([1]Calculation!$J:$J,ROW())&amp;"  "&amp;INDEX([1]Calculation!$K:$K,ROW())</f>
        <v xml:space="preserve">  </v>
      </c>
      <c r="E2437" s="19">
        <f>INDEX([1]Calculation!$I:$I,ROW())</f>
        <v>0</v>
      </c>
      <c r="F2437" s="12">
        <f>ROUND(INDEX([1]Calculation!AL:AL,ROW()),1)</f>
        <v>0</v>
      </c>
      <c r="G2437" s="8">
        <f>ROUND(INDEX([1]Calculation!L:L,ROW()),0)</f>
        <v>0</v>
      </c>
      <c r="H2437" s="8">
        <f>ROUND(INDEX([1]Calculation!M:M,ROW()),0)</f>
        <v>0</v>
      </c>
      <c r="I2437" s="8">
        <f>ROUND(INDEX([1]Calculation!N:N,ROW()),0)</f>
        <v>0</v>
      </c>
      <c r="J2437" s="8">
        <f>ROUND(INDEX([1]Calculation!O:O,ROW()),0)</f>
        <v>0</v>
      </c>
      <c r="K2437" s="8">
        <f>ROUND(INDEX([1]Calculation!P:P,ROW()),0)</f>
        <v>0</v>
      </c>
      <c r="L2437" s="8">
        <f>ROUND(INDEX([1]Calculation!Q:Q,ROW()),0)</f>
        <v>0</v>
      </c>
      <c r="M2437" s="8">
        <f>ROUND(INDEX([1]Calculation!R:R,ROW()),0)</f>
        <v>0</v>
      </c>
      <c r="N2437" s="8">
        <f>ROUND(INDEX([1]Calculation!S:S,ROW()),0)</f>
        <v>0</v>
      </c>
      <c r="O2437" s="8">
        <f>ROUND(INDEX([1]Calculation!T:T,ROW()),0)</f>
        <v>0</v>
      </c>
      <c r="P2437" s="8">
        <f>INDEX([1]Calculation!CB:CB,ROW())</f>
        <v>0</v>
      </c>
    </row>
    <row r="2438" spans="1:16">
      <c r="A2438">
        <f>INDEX([1]Calculation!$F:$F,ROW())</f>
        <v>0</v>
      </c>
      <c r="B2438">
        <f>INDEX([1]Calculation!$D:$D,ROW())</f>
        <v>0</v>
      </c>
      <c r="C2438" t="str">
        <f>IF(INDEX([1]Calculation!$G:$G,ROW())=0,"-",INDEX([1]Calculation!$G:$G,ROW()))</f>
        <v>-</v>
      </c>
      <c r="D2438" t="str">
        <f>INDEX([1]Calculation!$J:$J,ROW())&amp;"  "&amp;INDEX([1]Calculation!$K:$K,ROW())</f>
        <v xml:space="preserve">  </v>
      </c>
      <c r="E2438" s="19">
        <f>INDEX([1]Calculation!$I:$I,ROW())</f>
        <v>0</v>
      </c>
      <c r="F2438" s="12">
        <f>ROUND(INDEX([1]Calculation!AL:AL,ROW()),1)</f>
        <v>0</v>
      </c>
      <c r="G2438" s="8">
        <f>ROUND(INDEX([1]Calculation!L:L,ROW()),0)</f>
        <v>0</v>
      </c>
      <c r="H2438" s="8">
        <f>ROUND(INDEX([1]Calculation!M:M,ROW()),0)</f>
        <v>0</v>
      </c>
      <c r="I2438" s="8">
        <f>ROUND(INDEX([1]Calculation!N:N,ROW()),0)</f>
        <v>0</v>
      </c>
      <c r="J2438" s="8">
        <f>ROUND(INDEX([1]Calculation!O:O,ROW()),0)</f>
        <v>0</v>
      </c>
      <c r="K2438" s="8">
        <f>ROUND(INDEX([1]Calculation!P:P,ROW()),0)</f>
        <v>0</v>
      </c>
      <c r="L2438" s="8">
        <f>ROUND(INDEX([1]Calculation!Q:Q,ROW()),0)</f>
        <v>0</v>
      </c>
      <c r="M2438" s="8">
        <f>ROUND(INDEX([1]Calculation!R:R,ROW()),0)</f>
        <v>0</v>
      </c>
      <c r="N2438" s="8">
        <f>ROUND(INDEX([1]Calculation!S:S,ROW()),0)</f>
        <v>0</v>
      </c>
      <c r="O2438" s="8">
        <f>ROUND(INDEX([1]Calculation!T:T,ROW()),0)</f>
        <v>0</v>
      </c>
      <c r="P2438" s="8">
        <f>INDEX([1]Calculation!CB:CB,ROW())</f>
        <v>0</v>
      </c>
    </row>
    <row r="2439" spans="1:16">
      <c r="A2439">
        <f>INDEX([1]Calculation!$F:$F,ROW())</f>
        <v>0</v>
      </c>
      <c r="B2439">
        <f>INDEX([1]Calculation!$D:$D,ROW())</f>
        <v>0</v>
      </c>
      <c r="C2439" t="str">
        <f>IF(INDEX([1]Calculation!$G:$G,ROW())=0,"-",INDEX([1]Calculation!$G:$G,ROW()))</f>
        <v>-</v>
      </c>
      <c r="D2439" t="str">
        <f>INDEX([1]Calculation!$J:$J,ROW())&amp;"  "&amp;INDEX([1]Calculation!$K:$K,ROW())</f>
        <v xml:space="preserve">  </v>
      </c>
      <c r="E2439" s="19">
        <f>INDEX([1]Calculation!$I:$I,ROW())</f>
        <v>0</v>
      </c>
      <c r="F2439" s="12">
        <f>ROUND(INDEX([1]Calculation!AL:AL,ROW()),1)</f>
        <v>0</v>
      </c>
      <c r="G2439" s="8">
        <f>ROUND(INDEX([1]Calculation!L:L,ROW()),0)</f>
        <v>0</v>
      </c>
      <c r="H2439" s="8">
        <f>ROUND(INDEX([1]Calculation!M:M,ROW()),0)</f>
        <v>0</v>
      </c>
      <c r="I2439" s="8">
        <f>ROUND(INDEX([1]Calculation!N:N,ROW()),0)</f>
        <v>0</v>
      </c>
      <c r="J2439" s="8">
        <f>ROUND(INDEX([1]Calculation!O:O,ROW()),0)</f>
        <v>0</v>
      </c>
      <c r="K2439" s="8">
        <f>ROUND(INDEX([1]Calculation!P:P,ROW()),0)</f>
        <v>0</v>
      </c>
      <c r="L2439" s="8">
        <f>ROUND(INDEX([1]Calculation!Q:Q,ROW()),0)</f>
        <v>0</v>
      </c>
      <c r="M2439" s="8">
        <f>ROUND(INDEX([1]Calculation!R:R,ROW()),0)</f>
        <v>0</v>
      </c>
      <c r="N2439" s="8">
        <f>ROUND(INDEX([1]Calculation!S:S,ROW()),0)</f>
        <v>0</v>
      </c>
      <c r="O2439" s="8">
        <f>ROUND(INDEX([1]Calculation!T:T,ROW()),0)</f>
        <v>0</v>
      </c>
      <c r="P2439" s="8">
        <f>INDEX([1]Calculation!CB:CB,ROW())</f>
        <v>0</v>
      </c>
    </row>
    <row r="2440" spans="1:16">
      <c r="A2440">
        <f>INDEX([1]Calculation!$F:$F,ROW())</f>
        <v>0</v>
      </c>
      <c r="B2440">
        <f>INDEX([1]Calculation!$D:$D,ROW())</f>
        <v>0</v>
      </c>
      <c r="C2440" t="str">
        <f>IF(INDEX([1]Calculation!$G:$G,ROW())=0,"-",INDEX([1]Calculation!$G:$G,ROW()))</f>
        <v>-</v>
      </c>
      <c r="D2440" t="str">
        <f>INDEX([1]Calculation!$J:$J,ROW())&amp;"  "&amp;INDEX([1]Calculation!$K:$K,ROW())</f>
        <v xml:space="preserve">  </v>
      </c>
      <c r="E2440" s="19">
        <f>INDEX([1]Calculation!$I:$I,ROW())</f>
        <v>0</v>
      </c>
      <c r="F2440" s="12">
        <f>ROUND(INDEX([1]Calculation!AL:AL,ROW()),1)</f>
        <v>0</v>
      </c>
      <c r="G2440" s="8">
        <f>ROUND(INDEX([1]Calculation!L:L,ROW()),0)</f>
        <v>0</v>
      </c>
      <c r="H2440" s="8">
        <f>ROUND(INDEX([1]Calculation!M:M,ROW()),0)</f>
        <v>0</v>
      </c>
      <c r="I2440" s="8">
        <f>ROUND(INDEX([1]Calculation!N:N,ROW()),0)</f>
        <v>0</v>
      </c>
      <c r="J2440" s="8">
        <f>ROUND(INDEX([1]Calculation!O:O,ROW()),0)</f>
        <v>0</v>
      </c>
      <c r="K2440" s="8">
        <f>ROUND(INDEX([1]Calculation!P:P,ROW()),0)</f>
        <v>0</v>
      </c>
      <c r="L2440" s="8">
        <f>ROUND(INDEX([1]Calculation!Q:Q,ROW()),0)</f>
        <v>0</v>
      </c>
      <c r="M2440" s="8">
        <f>ROUND(INDEX([1]Calculation!R:R,ROW()),0)</f>
        <v>0</v>
      </c>
      <c r="N2440" s="8">
        <f>ROUND(INDEX([1]Calculation!S:S,ROW()),0)</f>
        <v>0</v>
      </c>
      <c r="O2440" s="8">
        <f>ROUND(INDEX([1]Calculation!T:T,ROW()),0)</f>
        <v>0</v>
      </c>
      <c r="P2440" s="8">
        <f>INDEX([1]Calculation!CB:CB,ROW())</f>
        <v>0</v>
      </c>
    </row>
    <row r="2441" spans="1:16">
      <c r="A2441">
        <f>INDEX([1]Calculation!$F:$F,ROW())</f>
        <v>0</v>
      </c>
      <c r="B2441">
        <f>INDEX([1]Calculation!$D:$D,ROW())</f>
        <v>0</v>
      </c>
      <c r="C2441" t="str">
        <f>IF(INDEX([1]Calculation!$G:$G,ROW())=0,"-",INDEX([1]Calculation!$G:$G,ROW()))</f>
        <v>-</v>
      </c>
      <c r="D2441" t="str">
        <f>INDEX([1]Calculation!$J:$J,ROW())&amp;"  "&amp;INDEX([1]Calculation!$K:$K,ROW())</f>
        <v xml:space="preserve">  </v>
      </c>
      <c r="E2441" s="19">
        <f>INDEX([1]Calculation!$I:$I,ROW())</f>
        <v>0</v>
      </c>
      <c r="F2441" s="12">
        <f>ROUND(INDEX([1]Calculation!AL:AL,ROW()),1)</f>
        <v>0</v>
      </c>
      <c r="G2441" s="8">
        <f>ROUND(INDEX([1]Calculation!L:L,ROW()),0)</f>
        <v>0</v>
      </c>
      <c r="H2441" s="8">
        <f>ROUND(INDEX([1]Calculation!M:M,ROW()),0)</f>
        <v>0</v>
      </c>
      <c r="I2441" s="8">
        <f>ROUND(INDEX([1]Calculation!N:N,ROW()),0)</f>
        <v>0</v>
      </c>
      <c r="J2441" s="8">
        <f>ROUND(INDEX([1]Calculation!O:O,ROW()),0)</f>
        <v>0</v>
      </c>
      <c r="K2441" s="8">
        <f>ROUND(INDEX([1]Calculation!P:P,ROW()),0)</f>
        <v>0</v>
      </c>
      <c r="L2441" s="8">
        <f>ROUND(INDEX([1]Calculation!Q:Q,ROW()),0)</f>
        <v>0</v>
      </c>
      <c r="M2441" s="8">
        <f>ROUND(INDEX([1]Calculation!R:R,ROW()),0)</f>
        <v>0</v>
      </c>
      <c r="N2441" s="8">
        <f>ROUND(INDEX([1]Calculation!S:S,ROW()),0)</f>
        <v>0</v>
      </c>
      <c r="O2441" s="8">
        <f>ROUND(INDEX([1]Calculation!T:T,ROW()),0)</f>
        <v>0</v>
      </c>
      <c r="P2441" s="8">
        <f>INDEX([1]Calculation!CB:CB,ROW())</f>
        <v>0</v>
      </c>
    </row>
    <row r="2442" spans="1:16">
      <c r="A2442">
        <f>INDEX([1]Calculation!$F:$F,ROW())</f>
        <v>0</v>
      </c>
      <c r="B2442">
        <f>INDEX([1]Calculation!$D:$D,ROW())</f>
        <v>0</v>
      </c>
      <c r="C2442" t="str">
        <f>IF(INDEX([1]Calculation!$G:$G,ROW())=0,"-",INDEX([1]Calculation!$G:$G,ROW()))</f>
        <v>-</v>
      </c>
      <c r="D2442" t="str">
        <f>INDEX([1]Calculation!$J:$J,ROW())&amp;"  "&amp;INDEX([1]Calculation!$K:$K,ROW())</f>
        <v xml:space="preserve">  </v>
      </c>
      <c r="E2442" s="19">
        <f>INDEX([1]Calculation!$I:$I,ROW())</f>
        <v>0</v>
      </c>
      <c r="F2442" s="12">
        <f>ROUND(INDEX([1]Calculation!AL:AL,ROW()),1)</f>
        <v>0</v>
      </c>
      <c r="G2442" s="8">
        <f>ROUND(INDEX([1]Calculation!L:L,ROW()),0)</f>
        <v>0</v>
      </c>
      <c r="H2442" s="8">
        <f>ROUND(INDEX([1]Calculation!M:M,ROW()),0)</f>
        <v>0</v>
      </c>
      <c r="I2442" s="8">
        <f>ROUND(INDEX([1]Calculation!N:N,ROW()),0)</f>
        <v>0</v>
      </c>
      <c r="J2442" s="8">
        <f>ROUND(INDEX([1]Calculation!O:O,ROW()),0)</f>
        <v>0</v>
      </c>
      <c r="K2442" s="8">
        <f>ROUND(INDEX([1]Calculation!P:P,ROW()),0)</f>
        <v>0</v>
      </c>
      <c r="L2442" s="8">
        <f>ROUND(INDEX([1]Calculation!Q:Q,ROW()),0)</f>
        <v>0</v>
      </c>
      <c r="M2442" s="8">
        <f>ROUND(INDEX([1]Calculation!R:R,ROW()),0)</f>
        <v>0</v>
      </c>
      <c r="N2442" s="8">
        <f>ROUND(INDEX([1]Calculation!S:S,ROW()),0)</f>
        <v>0</v>
      </c>
      <c r="O2442" s="8">
        <f>ROUND(INDEX([1]Calculation!T:T,ROW()),0)</f>
        <v>0</v>
      </c>
      <c r="P2442" s="8">
        <f>INDEX([1]Calculation!CB:CB,ROW())</f>
        <v>0</v>
      </c>
    </row>
    <row r="2443" spans="1:16">
      <c r="A2443">
        <f>INDEX([1]Calculation!$F:$F,ROW())</f>
        <v>0</v>
      </c>
      <c r="B2443">
        <f>INDEX([1]Calculation!$D:$D,ROW())</f>
        <v>0</v>
      </c>
      <c r="C2443" t="str">
        <f>IF(INDEX([1]Calculation!$G:$G,ROW())=0,"-",INDEX([1]Calculation!$G:$G,ROW()))</f>
        <v>-</v>
      </c>
      <c r="D2443" t="str">
        <f>INDEX([1]Calculation!$J:$J,ROW())&amp;"  "&amp;INDEX([1]Calculation!$K:$K,ROW())</f>
        <v xml:space="preserve">  </v>
      </c>
      <c r="E2443" s="19">
        <f>INDEX([1]Calculation!$I:$I,ROW())</f>
        <v>0</v>
      </c>
      <c r="F2443" s="12">
        <f>ROUND(INDEX([1]Calculation!AL:AL,ROW()),1)</f>
        <v>0</v>
      </c>
      <c r="G2443" s="8">
        <f>ROUND(INDEX([1]Calculation!L:L,ROW()),0)</f>
        <v>0</v>
      </c>
      <c r="H2443" s="8">
        <f>ROUND(INDEX([1]Calculation!M:M,ROW()),0)</f>
        <v>0</v>
      </c>
      <c r="I2443" s="8">
        <f>ROUND(INDEX([1]Calculation!N:N,ROW()),0)</f>
        <v>0</v>
      </c>
      <c r="J2443" s="8">
        <f>ROUND(INDEX([1]Calculation!O:O,ROW()),0)</f>
        <v>0</v>
      </c>
      <c r="K2443" s="8">
        <f>ROUND(INDEX([1]Calculation!P:P,ROW()),0)</f>
        <v>0</v>
      </c>
      <c r="L2443" s="8">
        <f>ROUND(INDEX([1]Calculation!Q:Q,ROW()),0)</f>
        <v>0</v>
      </c>
      <c r="M2443" s="8">
        <f>ROUND(INDEX([1]Calculation!R:R,ROW()),0)</f>
        <v>0</v>
      </c>
      <c r="N2443" s="8">
        <f>ROUND(INDEX([1]Calculation!S:S,ROW()),0)</f>
        <v>0</v>
      </c>
      <c r="O2443" s="8">
        <f>ROUND(INDEX([1]Calculation!T:T,ROW()),0)</f>
        <v>0</v>
      </c>
      <c r="P2443" s="8">
        <f>INDEX([1]Calculation!CB:CB,ROW())</f>
        <v>0</v>
      </c>
    </row>
    <row r="2444" spans="1:16">
      <c r="A2444">
        <f>INDEX([1]Calculation!$F:$F,ROW())</f>
        <v>0</v>
      </c>
      <c r="B2444">
        <f>INDEX([1]Calculation!$D:$D,ROW())</f>
        <v>0</v>
      </c>
      <c r="C2444" t="str">
        <f>IF(INDEX([1]Calculation!$G:$G,ROW())=0,"-",INDEX([1]Calculation!$G:$G,ROW()))</f>
        <v>-</v>
      </c>
      <c r="D2444" t="str">
        <f>INDEX([1]Calculation!$J:$J,ROW())&amp;"  "&amp;INDEX([1]Calculation!$K:$K,ROW())</f>
        <v xml:space="preserve">  </v>
      </c>
      <c r="E2444" s="19">
        <f>INDEX([1]Calculation!$I:$I,ROW())</f>
        <v>0</v>
      </c>
      <c r="F2444" s="12">
        <f>ROUND(INDEX([1]Calculation!AL:AL,ROW()),1)</f>
        <v>0</v>
      </c>
      <c r="G2444" s="8">
        <f>ROUND(INDEX([1]Calculation!L:L,ROW()),0)</f>
        <v>0</v>
      </c>
      <c r="H2444" s="8">
        <f>ROUND(INDEX([1]Calculation!M:M,ROW()),0)</f>
        <v>0</v>
      </c>
      <c r="I2444" s="8">
        <f>ROUND(INDEX([1]Calculation!N:N,ROW()),0)</f>
        <v>0</v>
      </c>
      <c r="J2444" s="8">
        <f>ROUND(INDEX([1]Calculation!O:O,ROW()),0)</f>
        <v>0</v>
      </c>
      <c r="K2444" s="8">
        <f>ROUND(INDEX([1]Calculation!P:P,ROW()),0)</f>
        <v>0</v>
      </c>
      <c r="L2444" s="8">
        <f>ROUND(INDEX([1]Calculation!Q:Q,ROW()),0)</f>
        <v>0</v>
      </c>
      <c r="M2444" s="8">
        <f>ROUND(INDEX([1]Calculation!R:R,ROW()),0)</f>
        <v>0</v>
      </c>
      <c r="N2444" s="8">
        <f>ROUND(INDEX([1]Calculation!S:S,ROW()),0)</f>
        <v>0</v>
      </c>
      <c r="O2444" s="8">
        <f>ROUND(INDEX([1]Calculation!T:T,ROW()),0)</f>
        <v>0</v>
      </c>
      <c r="P2444" s="8">
        <f>INDEX([1]Calculation!CB:CB,ROW())</f>
        <v>0</v>
      </c>
    </row>
    <row r="2445" spans="1:16">
      <c r="A2445">
        <f>INDEX([1]Calculation!$F:$F,ROW())</f>
        <v>0</v>
      </c>
      <c r="B2445">
        <f>INDEX([1]Calculation!$D:$D,ROW())</f>
        <v>0</v>
      </c>
      <c r="C2445" t="str">
        <f>IF(INDEX([1]Calculation!$G:$G,ROW())=0,"-",INDEX([1]Calculation!$G:$G,ROW()))</f>
        <v>-</v>
      </c>
      <c r="D2445" t="str">
        <f>INDEX([1]Calculation!$J:$J,ROW())&amp;"  "&amp;INDEX([1]Calculation!$K:$K,ROW())</f>
        <v xml:space="preserve">  </v>
      </c>
      <c r="E2445" s="19">
        <f>INDEX([1]Calculation!$I:$I,ROW())</f>
        <v>0</v>
      </c>
      <c r="F2445" s="12">
        <f>ROUND(INDEX([1]Calculation!AL:AL,ROW()),1)</f>
        <v>0</v>
      </c>
      <c r="G2445" s="8">
        <f>ROUND(INDEX([1]Calculation!L:L,ROW()),0)</f>
        <v>0</v>
      </c>
      <c r="H2445" s="8">
        <f>ROUND(INDEX([1]Calculation!M:M,ROW()),0)</f>
        <v>0</v>
      </c>
      <c r="I2445" s="8">
        <f>ROUND(INDEX([1]Calculation!N:N,ROW()),0)</f>
        <v>0</v>
      </c>
      <c r="J2445" s="8">
        <f>ROUND(INDEX([1]Calculation!O:O,ROW()),0)</f>
        <v>0</v>
      </c>
      <c r="K2445" s="8">
        <f>ROUND(INDEX([1]Calculation!P:P,ROW()),0)</f>
        <v>0</v>
      </c>
      <c r="L2445" s="8">
        <f>ROUND(INDEX([1]Calculation!Q:Q,ROW()),0)</f>
        <v>0</v>
      </c>
      <c r="M2445" s="8">
        <f>ROUND(INDEX([1]Calculation!R:R,ROW()),0)</f>
        <v>0</v>
      </c>
      <c r="N2445" s="8">
        <f>ROUND(INDEX([1]Calculation!S:S,ROW()),0)</f>
        <v>0</v>
      </c>
      <c r="O2445" s="8">
        <f>ROUND(INDEX([1]Calculation!T:T,ROW()),0)</f>
        <v>0</v>
      </c>
      <c r="P2445" s="8">
        <f>INDEX([1]Calculation!CB:CB,ROW())</f>
        <v>0</v>
      </c>
    </row>
    <row r="2446" spans="1:16">
      <c r="A2446">
        <f>INDEX([1]Calculation!$F:$F,ROW())</f>
        <v>0</v>
      </c>
      <c r="B2446">
        <f>INDEX([1]Calculation!$D:$D,ROW())</f>
        <v>0</v>
      </c>
      <c r="C2446" t="str">
        <f>IF(INDEX([1]Calculation!$G:$G,ROW())=0,"-",INDEX([1]Calculation!$G:$G,ROW()))</f>
        <v>-</v>
      </c>
      <c r="D2446" t="str">
        <f>INDEX([1]Calculation!$J:$J,ROW())&amp;"  "&amp;INDEX([1]Calculation!$K:$K,ROW())</f>
        <v xml:space="preserve">  </v>
      </c>
      <c r="E2446" s="19">
        <f>INDEX([1]Calculation!$I:$I,ROW())</f>
        <v>0</v>
      </c>
      <c r="F2446" s="12">
        <f>ROUND(INDEX([1]Calculation!AL:AL,ROW()),1)</f>
        <v>0</v>
      </c>
      <c r="G2446" s="8">
        <f>ROUND(INDEX([1]Calculation!L:L,ROW()),0)</f>
        <v>0</v>
      </c>
      <c r="H2446" s="8">
        <f>ROUND(INDEX([1]Calculation!M:M,ROW()),0)</f>
        <v>0</v>
      </c>
      <c r="I2446" s="8">
        <f>ROUND(INDEX([1]Calculation!N:N,ROW()),0)</f>
        <v>0</v>
      </c>
      <c r="J2446" s="8">
        <f>ROUND(INDEX([1]Calculation!O:O,ROW()),0)</f>
        <v>0</v>
      </c>
      <c r="K2446" s="8">
        <f>ROUND(INDEX([1]Calculation!P:P,ROW()),0)</f>
        <v>0</v>
      </c>
      <c r="L2446" s="8">
        <f>ROUND(INDEX([1]Calculation!Q:Q,ROW()),0)</f>
        <v>0</v>
      </c>
      <c r="M2446" s="8">
        <f>ROUND(INDEX([1]Calculation!R:R,ROW()),0)</f>
        <v>0</v>
      </c>
      <c r="N2446" s="8">
        <f>ROUND(INDEX([1]Calculation!S:S,ROW()),0)</f>
        <v>0</v>
      </c>
      <c r="O2446" s="8">
        <f>ROUND(INDEX([1]Calculation!T:T,ROW()),0)</f>
        <v>0</v>
      </c>
      <c r="P2446" s="8">
        <f>INDEX([1]Calculation!CB:CB,ROW())</f>
        <v>0</v>
      </c>
    </row>
    <row r="2447" spans="1:16">
      <c r="A2447">
        <f>INDEX([1]Calculation!$F:$F,ROW())</f>
        <v>0</v>
      </c>
      <c r="B2447">
        <f>INDEX([1]Calculation!$D:$D,ROW())</f>
        <v>0</v>
      </c>
      <c r="C2447" t="str">
        <f>IF(INDEX([1]Calculation!$G:$G,ROW())=0,"-",INDEX([1]Calculation!$G:$G,ROW()))</f>
        <v>-</v>
      </c>
      <c r="D2447" t="str">
        <f>INDEX([1]Calculation!$J:$J,ROW())&amp;"  "&amp;INDEX([1]Calculation!$K:$K,ROW())</f>
        <v xml:space="preserve">  </v>
      </c>
      <c r="E2447" s="19">
        <f>INDEX([1]Calculation!$I:$I,ROW())</f>
        <v>0</v>
      </c>
      <c r="F2447" s="12">
        <f>ROUND(INDEX([1]Calculation!AL:AL,ROW()),1)</f>
        <v>0</v>
      </c>
      <c r="G2447" s="8">
        <f>ROUND(INDEX([1]Calculation!L:L,ROW()),0)</f>
        <v>0</v>
      </c>
      <c r="H2447" s="8">
        <f>ROUND(INDEX([1]Calculation!M:M,ROW()),0)</f>
        <v>0</v>
      </c>
      <c r="I2447" s="8">
        <f>ROUND(INDEX([1]Calculation!N:N,ROW()),0)</f>
        <v>0</v>
      </c>
      <c r="J2447" s="8">
        <f>ROUND(INDEX([1]Calculation!O:O,ROW()),0)</f>
        <v>0</v>
      </c>
      <c r="K2447" s="8">
        <f>ROUND(INDEX([1]Calculation!P:P,ROW()),0)</f>
        <v>0</v>
      </c>
      <c r="L2447" s="8">
        <f>ROUND(INDEX([1]Calculation!Q:Q,ROW()),0)</f>
        <v>0</v>
      </c>
      <c r="M2447" s="8">
        <f>ROUND(INDEX([1]Calculation!R:R,ROW()),0)</f>
        <v>0</v>
      </c>
      <c r="N2447" s="8">
        <f>ROUND(INDEX([1]Calculation!S:S,ROW()),0)</f>
        <v>0</v>
      </c>
      <c r="O2447" s="8">
        <f>ROUND(INDEX([1]Calculation!T:T,ROW()),0)</f>
        <v>0</v>
      </c>
      <c r="P2447" s="8">
        <f>INDEX([1]Calculation!CB:CB,ROW())</f>
        <v>0</v>
      </c>
    </row>
    <row r="2448" spans="1:16">
      <c r="A2448">
        <f>INDEX([1]Calculation!$F:$F,ROW())</f>
        <v>0</v>
      </c>
      <c r="B2448">
        <f>INDEX([1]Calculation!$D:$D,ROW())</f>
        <v>0</v>
      </c>
      <c r="C2448" t="str">
        <f>IF(INDEX([1]Calculation!$G:$G,ROW())=0,"-",INDEX([1]Calculation!$G:$G,ROW()))</f>
        <v>-</v>
      </c>
      <c r="D2448" t="str">
        <f>INDEX([1]Calculation!$J:$J,ROW())&amp;"  "&amp;INDEX([1]Calculation!$K:$K,ROW())</f>
        <v xml:space="preserve">  </v>
      </c>
      <c r="E2448" s="19">
        <f>INDEX([1]Calculation!$I:$I,ROW())</f>
        <v>0</v>
      </c>
      <c r="F2448" s="12">
        <f>ROUND(INDEX([1]Calculation!AL:AL,ROW()),1)</f>
        <v>0</v>
      </c>
      <c r="G2448" s="8">
        <f>ROUND(INDEX([1]Calculation!L:L,ROW()),0)</f>
        <v>0</v>
      </c>
      <c r="H2448" s="8">
        <f>ROUND(INDEX([1]Calculation!M:M,ROW()),0)</f>
        <v>0</v>
      </c>
      <c r="I2448" s="8">
        <f>ROUND(INDEX([1]Calculation!N:N,ROW()),0)</f>
        <v>0</v>
      </c>
      <c r="J2448" s="8">
        <f>ROUND(INDEX([1]Calculation!O:O,ROW()),0)</f>
        <v>0</v>
      </c>
      <c r="K2448" s="8">
        <f>ROUND(INDEX([1]Calculation!P:P,ROW()),0)</f>
        <v>0</v>
      </c>
      <c r="L2448" s="8">
        <f>ROUND(INDEX([1]Calculation!Q:Q,ROW()),0)</f>
        <v>0</v>
      </c>
      <c r="M2448" s="8">
        <f>ROUND(INDEX([1]Calculation!R:R,ROW()),0)</f>
        <v>0</v>
      </c>
      <c r="N2448" s="8">
        <f>ROUND(INDEX([1]Calculation!S:S,ROW()),0)</f>
        <v>0</v>
      </c>
      <c r="O2448" s="8">
        <f>ROUND(INDEX([1]Calculation!T:T,ROW()),0)</f>
        <v>0</v>
      </c>
      <c r="P2448" s="8">
        <f>INDEX([1]Calculation!CB:CB,ROW())</f>
        <v>0</v>
      </c>
    </row>
    <row r="2449" spans="1:16">
      <c r="A2449">
        <f>INDEX([1]Calculation!$F:$F,ROW())</f>
        <v>0</v>
      </c>
      <c r="B2449">
        <f>INDEX([1]Calculation!$D:$D,ROW())</f>
        <v>0</v>
      </c>
      <c r="C2449" t="str">
        <f>IF(INDEX([1]Calculation!$G:$G,ROW())=0,"-",INDEX([1]Calculation!$G:$G,ROW()))</f>
        <v>-</v>
      </c>
      <c r="D2449" t="str">
        <f>INDEX([1]Calculation!$J:$J,ROW())&amp;"  "&amp;INDEX([1]Calculation!$K:$K,ROW())</f>
        <v xml:space="preserve">  </v>
      </c>
      <c r="E2449" s="19">
        <f>INDEX([1]Calculation!$I:$I,ROW())</f>
        <v>0</v>
      </c>
      <c r="F2449" s="12">
        <f>ROUND(INDEX([1]Calculation!AL:AL,ROW()),1)</f>
        <v>0</v>
      </c>
      <c r="G2449" s="8">
        <f>ROUND(INDEX([1]Calculation!L:L,ROW()),0)</f>
        <v>0</v>
      </c>
      <c r="H2449" s="8">
        <f>ROUND(INDEX([1]Calculation!M:M,ROW()),0)</f>
        <v>0</v>
      </c>
      <c r="I2449" s="8">
        <f>ROUND(INDEX([1]Calculation!N:N,ROW()),0)</f>
        <v>0</v>
      </c>
      <c r="J2449" s="8">
        <f>ROUND(INDEX([1]Calculation!O:O,ROW()),0)</f>
        <v>0</v>
      </c>
      <c r="K2449" s="8">
        <f>ROUND(INDEX([1]Calculation!P:P,ROW()),0)</f>
        <v>0</v>
      </c>
      <c r="L2449" s="8">
        <f>ROUND(INDEX([1]Calculation!Q:Q,ROW()),0)</f>
        <v>0</v>
      </c>
      <c r="M2449" s="8">
        <f>ROUND(INDEX([1]Calculation!R:R,ROW()),0)</f>
        <v>0</v>
      </c>
      <c r="N2449" s="8">
        <f>ROUND(INDEX([1]Calculation!S:S,ROW()),0)</f>
        <v>0</v>
      </c>
      <c r="O2449" s="8">
        <f>ROUND(INDEX([1]Calculation!T:T,ROW()),0)</f>
        <v>0</v>
      </c>
      <c r="P2449" s="8">
        <f>INDEX([1]Calculation!CB:CB,ROW())</f>
        <v>0</v>
      </c>
    </row>
    <row r="2450" spans="1:16">
      <c r="A2450">
        <f>INDEX([1]Calculation!$F:$F,ROW())</f>
        <v>0</v>
      </c>
      <c r="B2450">
        <f>INDEX([1]Calculation!$D:$D,ROW())</f>
        <v>0</v>
      </c>
      <c r="C2450" t="str">
        <f>IF(INDEX([1]Calculation!$G:$G,ROW())=0,"-",INDEX([1]Calculation!$G:$G,ROW()))</f>
        <v>-</v>
      </c>
      <c r="D2450" t="str">
        <f>INDEX([1]Calculation!$J:$J,ROW())&amp;"  "&amp;INDEX([1]Calculation!$K:$K,ROW())</f>
        <v xml:space="preserve">  </v>
      </c>
      <c r="E2450" s="19">
        <f>INDEX([1]Calculation!$I:$I,ROW())</f>
        <v>0</v>
      </c>
      <c r="F2450" s="12">
        <f>ROUND(INDEX([1]Calculation!AL:AL,ROW()),1)</f>
        <v>0</v>
      </c>
      <c r="G2450" s="8">
        <f>ROUND(INDEX([1]Calculation!L:L,ROW()),0)</f>
        <v>0</v>
      </c>
      <c r="H2450" s="8">
        <f>ROUND(INDEX([1]Calculation!M:M,ROW()),0)</f>
        <v>0</v>
      </c>
      <c r="I2450" s="8">
        <f>ROUND(INDEX([1]Calculation!N:N,ROW()),0)</f>
        <v>0</v>
      </c>
      <c r="J2450" s="8">
        <f>ROUND(INDEX([1]Calculation!O:O,ROW()),0)</f>
        <v>0</v>
      </c>
      <c r="K2450" s="8">
        <f>ROUND(INDEX([1]Calculation!P:P,ROW()),0)</f>
        <v>0</v>
      </c>
      <c r="L2450" s="8">
        <f>ROUND(INDEX([1]Calculation!Q:Q,ROW()),0)</f>
        <v>0</v>
      </c>
      <c r="M2450" s="8">
        <f>ROUND(INDEX([1]Calculation!R:R,ROW()),0)</f>
        <v>0</v>
      </c>
      <c r="N2450" s="8">
        <f>ROUND(INDEX([1]Calculation!S:S,ROW()),0)</f>
        <v>0</v>
      </c>
      <c r="O2450" s="8">
        <f>ROUND(INDEX([1]Calculation!T:T,ROW()),0)</f>
        <v>0</v>
      </c>
      <c r="P2450" s="8">
        <f>INDEX([1]Calculation!CB:CB,ROW())</f>
        <v>0</v>
      </c>
    </row>
    <row r="2451" spans="1:16">
      <c r="A2451">
        <f>INDEX([1]Calculation!$F:$F,ROW())</f>
        <v>0</v>
      </c>
      <c r="B2451">
        <f>INDEX([1]Calculation!$D:$D,ROW())</f>
        <v>0</v>
      </c>
      <c r="C2451" t="str">
        <f>IF(INDEX([1]Calculation!$G:$G,ROW())=0,"-",INDEX([1]Calculation!$G:$G,ROW()))</f>
        <v>-</v>
      </c>
      <c r="D2451" t="str">
        <f>INDEX([1]Calculation!$J:$J,ROW())&amp;"  "&amp;INDEX([1]Calculation!$K:$K,ROW())</f>
        <v xml:space="preserve">  </v>
      </c>
      <c r="E2451" s="19">
        <f>INDEX([1]Calculation!$I:$I,ROW())</f>
        <v>0</v>
      </c>
      <c r="F2451" s="12">
        <f>ROUND(INDEX([1]Calculation!AL:AL,ROW()),1)</f>
        <v>0</v>
      </c>
      <c r="G2451" s="8">
        <f>ROUND(INDEX([1]Calculation!L:L,ROW()),0)</f>
        <v>0</v>
      </c>
      <c r="H2451" s="8">
        <f>ROUND(INDEX([1]Calculation!M:M,ROW()),0)</f>
        <v>0</v>
      </c>
      <c r="I2451" s="8">
        <f>ROUND(INDEX([1]Calculation!N:N,ROW()),0)</f>
        <v>0</v>
      </c>
      <c r="J2451" s="8">
        <f>ROUND(INDEX([1]Calculation!O:O,ROW()),0)</f>
        <v>0</v>
      </c>
      <c r="K2451" s="8">
        <f>ROUND(INDEX([1]Calculation!P:P,ROW()),0)</f>
        <v>0</v>
      </c>
      <c r="L2451" s="8">
        <f>ROUND(INDEX([1]Calculation!Q:Q,ROW()),0)</f>
        <v>0</v>
      </c>
      <c r="M2451" s="8">
        <f>ROUND(INDEX([1]Calculation!R:R,ROW()),0)</f>
        <v>0</v>
      </c>
      <c r="N2451" s="8">
        <f>ROUND(INDEX([1]Calculation!S:S,ROW()),0)</f>
        <v>0</v>
      </c>
      <c r="O2451" s="8">
        <f>ROUND(INDEX([1]Calculation!T:T,ROW()),0)</f>
        <v>0</v>
      </c>
      <c r="P2451" s="8">
        <f>INDEX([1]Calculation!CB:CB,ROW())</f>
        <v>0</v>
      </c>
    </row>
    <row r="2452" spans="1:16">
      <c r="A2452">
        <f>INDEX([1]Calculation!$F:$F,ROW())</f>
        <v>0</v>
      </c>
      <c r="B2452">
        <f>INDEX([1]Calculation!$D:$D,ROW())</f>
        <v>0</v>
      </c>
      <c r="C2452" t="str">
        <f>IF(INDEX([1]Calculation!$G:$G,ROW())=0,"-",INDEX([1]Calculation!$G:$G,ROW()))</f>
        <v>-</v>
      </c>
      <c r="D2452" t="str">
        <f>INDEX([1]Calculation!$J:$J,ROW())&amp;"  "&amp;INDEX([1]Calculation!$K:$K,ROW())</f>
        <v xml:space="preserve">  </v>
      </c>
      <c r="E2452" s="19">
        <f>INDEX([1]Calculation!$I:$I,ROW())</f>
        <v>0</v>
      </c>
      <c r="F2452" s="12">
        <f>ROUND(INDEX([1]Calculation!AL:AL,ROW()),1)</f>
        <v>0</v>
      </c>
      <c r="G2452" s="8">
        <f>ROUND(INDEX([1]Calculation!L:L,ROW()),0)</f>
        <v>0</v>
      </c>
      <c r="H2452" s="8">
        <f>ROUND(INDEX([1]Calculation!M:M,ROW()),0)</f>
        <v>0</v>
      </c>
      <c r="I2452" s="8">
        <f>ROUND(INDEX([1]Calculation!N:N,ROW()),0)</f>
        <v>0</v>
      </c>
      <c r="J2452" s="8">
        <f>ROUND(INDEX([1]Calculation!O:O,ROW()),0)</f>
        <v>0</v>
      </c>
      <c r="K2452" s="8">
        <f>ROUND(INDEX([1]Calculation!P:P,ROW()),0)</f>
        <v>0</v>
      </c>
      <c r="L2452" s="8">
        <f>ROUND(INDEX([1]Calculation!Q:Q,ROW()),0)</f>
        <v>0</v>
      </c>
      <c r="M2452" s="8">
        <f>ROUND(INDEX([1]Calculation!R:R,ROW()),0)</f>
        <v>0</v>
      </c>
      <c r="N2452" s="8">
        <f>ROUND(INDEX([1]Calculation!S:S,ROW()),0)</f>
        <v>0</v>
      </c>
      <c r="O2452" s="8">
        <f>ROUND(INDEX([1]Calculation!T:T,ROW()),0)</f>
        <v>0</v>
      </c>
      <c r="P2452" s="8">
        <f>INDEX([1]Calculation!CB:CB,ROW())</f>
        <v>0</v>
      </c>
    </row>
    <row r="2453" spans="1:16">
      <c r="A2453">
        <f>INDEX([1]Calculation!$F:$F,ROW())</f>
        <v>0</v>
      </c>
      <c r="B2453">
        <f>INDEX([1]Calculation!$D:$D,ROW())</f>
        <v>0</v>
      </c>
      <c r="C2453" t="str">
        <f>IF(INDEX([1]Calculation!$G:$G,ROW())=0,"-",INDEX([1]Calculation!$G:$G,ROW()))</f>
        <v>-</v>
      </c>
      <c r="D2453" t="str">
        <f>INDEX([1]Calculation!$J:$J,ROW())&amp;"  "&amp;INDEX([1]Calculation!$K:$K,ROW())</f>
        <v xml:space="preserve">  </v>
      </c>
      <c r="E2453" s="19">
        <f>INDEX([1]Calculation!$I:$I,ROW())</f>
        <v>0</v>
      </c>
      <c r="F2453" s="12">
        <f>ROUND(INDEX([1]Calculation!AL:AL,ROW()),1)</f>
        <v>0</v>
      </c>
      <c r="G2453" s="8">
        <f>ROUND(INDEX([1]Calculation!L:L,ROW()),0)</f>
        <v>0</v>
      </c>
      <c r="H2453" s="8">
        <f>ROUND(INDEX([1]Calculation!M:M,ROW()),0)</f>
        <v>0</v>
      </c>
      <c r="I2453" s="8">
        <f>ROUND(INDEX([1]Calculation!N:N,ROW()),0)</f>
        <v>0</v>
      </c>
      <c r="J2453" s="8">
        <f>ROUND(INDEX([1]Calculation!O:O,ROW()),0)</f>
        <v>0</v>
      </c>
      <c r="K2453" s="8">
        <f>ROUND(INDEX([1]Calculation!P:P,ROW()),0)</f>
        <v>0</v>
      </c>
      <c r="L2453" s="8">
        <f>ROUND(INDEX([1]Calculation!Q:Q,ROW()),0)</f>
        <v>0</v>
      </c>
      <c r="M2453" s="8">
        <f>ROUND(INDEX([1]Calculation!R:R,ROW()),0)</f>
        <v>0</v>
      </c>
      <c r="N2453" s="8">
        <f>ROUND(INDEX([1]Calculation!S:S,ROW()),0)</f>
        <v>0</v>
      </c>
      <c r="O2453" s="8">
        <f>ROUND(INDEX([1]Calculation!T:T,ROW()),0)</f>
        <v>0</v>
      </c>
      <c r="P2453" s="8">
        <f>INDEX([1]Calculation!CB:CB,ROW())</f>
        <v>0</v>
      </c>
    </row>
    <row r="2454" spans="1:16">
      <c r="A2454">
        <f>INDEX([1]Calculation!$F:$F,ROW())</f>
        <v>0</v>
      </c>
      <c r="B2454">
        <f>INDEX([1]Calculation!$D:$D,ROW())</f>
        <v>0</v>
      </c>
      <c r="C2454" t="str">
        <f>IF(INDEX([1]Calculation!$G:$G,ROW())=0,"-",INDEX([1]Calculation!$G:$G,ROW()))</f>
        <v>-</v>
      </c>
      <c r="D2454" t="str">
        <f>INDEX([1]Calculation!$J:$J,ROW())&amp;"  "&amp;INDEX([1]Calculation!$K:$K,ROW())</f>
        <v xml:space="preserve">  </v>
      </c>
      <c r="E2454" s="19">
        <f>INDEX([1]Calculation!$I:$I,ROW())</f>
        <v>0</v>
      </c>
      <c r="F2454" s="12">
        <f>ROUND(INDEX([1]Calculation!AL:AL,ROW()),1)</f>
        <v>0</v>
      </c>
      <c r="G2454" s="8">
        <f>ROUND(INDEX([1]Calculation!L:L,ROW()),0)</f>
        <v>0</v>
      </c>
      <c r="H2454" s="8">
        <f>ROUND(INDEX([1]Calculation!M:M,ROW()),0)</f>
        <v>0</v>
      </c>
      <c r="I2454" s="8">
        <f>ROUND(INDEX([1]Calculation!N:N,ROW()),0)</f>
        <v>0</v>
      </c>
      <c r="J2454" s="8">
        <f>ROUND(INDEX([1]Calculation!O:O,ROW()),0)</f>
        <v>0</v>
      </c>
      <c r="K2454" s="8">
        <f>ROUND(INDEX([1]Calculation!P:P,ROW()),0)</f>
        <v>0</v>
      </c>
      <c r="L2454" s="8">
        <f>ROUND(INDEX([1]Calculation!Q:Q,ROW()),0)</f>
        <v>0</v>
      </c>
      <c r="M2454" s="8">
        <f>ROUND(INDEX([1]Calculation!R:R,ROW()),0)</f>
        <v>0</v>
      </c>
      <c r="N2454" s="8">
        <f>ROUND(INDEX([1]Calculation!S:S,ROW()),0)</f>
        <v>0</v>
      </c>
      <c r="O2454" s="8">
        <f>ROUND(INDEX([1]Calculation!T:T,ROW()),0)</f>
        <v>0</v>
      </c>
      <c r="P2454" s="8">
        <f>INDEX([1]Calculation!CB:CB,ROW())</f>
        <v>0</v>
      </c>
    </row>
    <row r="2455" spans="1:16">
      <c r="A2455">
        <f>INDEX([1]Calculation!$F:$F,ROW())</f>
        <v>0</v>
      </c>
      <c r="B2455">
        <f>INDEX([1]Calculation!$D:$D,ROW())</f>
        <v>0</v>
      </c>
      <c r="C2455" t="str">
        <f>IF(INDEX([1]Calculation!$G:$G,ROW())=0,"-",INDEX([1]Calculation!$G:$G,ROW()))</f>
        <v>-</v>
      </c>
      <c r="D2455" t="str">
        <f>INDEX([1]Calculation!$J:$J,ROW())&amp;"  "&amp;INDEX([1]Calculation!$K:$K,ROW())</f>
        <v xml:space="preserve">  </v>
      </c>
      <c r="E2455" s="19">
        <f>INDEX([1]Calculation!$I:$I,ROW())</f>
        <v>0</v>
      </c>
      <c r="F2455" s="12">
        <f>ROUND(INDEX([1]Calculation!AL:AL,ROW()),1)</f>
        <v>0</v>
      </c>
      <c r="G2455" s="8">
        <f>ROUND(INDEX([1]Calculation!L:L,ROW()),0)</f>
        <v>0</v>
      </c>
      <c r="H2455" s="8">
        <f>ROUND(INDEX([1]Calculation!M:M,ROW()),0)</f>
        <v>0</v>
      </c>
      <c r="I2455" s="8">
        <f>ROUND(INDEX([1]Calculation!N:N,ROW()),0)</f>
        <v>0</v>
      </c>
      <c r="J2455" s="8">
        <f>ROUND(INDEX([1]Calculation!O:O,ROW()),0)</f>
        <v>0</v>
      </c>
      <c r="K2455" s="8">
        <f>ROUND(INDEX([1]Calculation!P:P,ROW()),0)</f>
        <v>0</v>
      </c>
      <c r="L2455" s="8">
        <f>ROUND(INDEX([1]Calculation!Q:Q,ROW()),0)</f>
        <v>0</v>
      </c>
      <c r="M2455" s="8">
        <f>ROUND(INDEX([1]Calculation!R:R,ROW()),0)</f>
        <v>0</v>
      </c>
      <c r="N2455" s="8">
        <f>ROUND(INDEX([1]Calculation!S:S,ROW()),0)</f>
        <v>0</v>
      </c>
      <c r="O2455" s="8">
        <f>ROUND(INDEX([1]Calculation!T:T,ROW()),0)</f>
        <v>0</v>
      </c>
      <c r="P2455" s="8">
        <f>INDEX([1]Calculation!CB:CB,ROW())</f>
        <v>0</v>
      </c>
    </row>
    <row r="2456" spans="1:16">
      <c r="A2456">
        <f>INDEX([1]Calculation!$F:$F,ROW())</f>
        <v>0</v>
      </c>
      <c r="B2456">
        <f>INDEX([1]Calculation!$D:$D,ROW())</f>
        <v>0</v>
      </c>
      <c r="C2456" t="str">
        <f>IF(INDEX([1]Calculation!$G:$G,ROW())=0,"-",INDEX([1]Calculation!$G:$G,ROW()))</f>
        <v>-</v>
      </c>
      <c r="D2456" t="str">
        <f>INDEX([1]Calculation!$J:$J,ROW())&amp;"  "&amp;INDEX([1]Calculation!$K:$K,ROW())</f>
        <v xml:space="preserve">  </v>
      </c>
      <c r="E2456" s="19">
        <f>INDEX([1]Calculation!$I:$I,ROW())</f>
        <v>0</v>
      </c>
      <c r="F2456" s="12">
        <f>ROUND(INDEX([1]Calculation!AL:AL,ROW()),1)</f>
        <v>0</v>
      </c>
      <c r="G2456" s="8">
        <f>ROUND(INDEX([1]Calculation!L:L,ROW()),0)</f>
        <v>0</v>
      </c>
      <c r="H2456" s="8">
        <f>ROUND(INDEX([1]Calculation!M:M,ROW()),0)</f>
        <v>0</v>
      </c>
      <c r="I2456" s="8">
        <f>ROUND(INDEX([1]Calculation!N:N,ROW()),0)</f>
        <v>0</v>
      </c>
      <c r="J2456" s="8">
        <f>ROUND(INDEX([1]Calculation!O:O,ROW()),0)</f>
        <v>0</v>
      </c>
      <c r="K2456" s="8">
        <f>ROUND(INDEX([1]Calculation!P:P,ROW()),0)</f>
        <v>0</v>
      </c>
      <c r="L2456" s="8">
        <f>ROUND(INDEX([1]Calculation!Q:Q,ROW()),0)</f>
        <v>0</v>
      </c>
      <c r="M2456" s="8">
        <f>ROUND(INDEX([1]Calculation!R:R,ROW()),0)</f>
        <v>0</v>
      </c>
      <c r="N2456" s="8">
        <f>ROUND(INDEX([1]Calculation!S:S,ROW()),0)</f>
        <v>0</v>
      </c>
      <c r="O2456" s="8">
        <f>ROUND(INDEX([1]Calculation!T:T,ROW()),0)</f>
        <v>0</v>
      </c>
      <c r="P2456" s="8">
        <f>INDEX([1]Calculation!CB:CB,ROW())</f>
        <v>0</v>
      </c>
    </row>
    <row r="2457" spans="1:16">
      <c r="A2457">
        <f>INDEX([1]Calculation!$F:$F,ROW())</f>
        <v>0</v>
      </c>
      <c r="B2457">
        <f>INDEX([1]Calculation!$D:$D,ROW())</f>
        <v>0</v>
      </c>
      <c r="C2457" t="str">
        <f>IF(INDEX([1]Calculation!$G:$G,ROW())=0,"-",INDEX([1]Calculation!$G:$G,ROW()))</f>
        <v>-</v>
      </c>
      <c r="D2457" t="str">
        <f>INDEX([1]Calculation!$J:$J,ROW())&amp;"  "&amp;INDEX([1]Calculation!$K:$K,ROW())</f>
        <v xml:space="preserve">  </v>
      </c>
      <c r="E2457" s="19">
        <f>INDEX([1]Calculation!$I:$I,ROW())</f>
        <v>0</v>
      </c>
      <c r="F2457" s="12">
        <f>ROUND(INDEX([1]Calculation!AL:AL,ROW()),1)</f>
        <v>0</v>
      </c>
      <c r="G2457" s="8">
        <f>ROUND(INDEX([1]Calculation!L:L,ROW()),0)</f>
        <v>0</v>
      </c>
      <c r="H2457" s="8">
        <f>ROUND(INDEX([1]Calculation!M:M,ROW()),0)</f>
        <v>0</v>
      </c>
      <c r="I2457" s="8">
        <f>ROUND(INDEX([1]Calculation!N:N,ROW()),0)</f>
        <v>0</v>
      </c>
      <c r="J2457" s="8">
        <f>ROUND(INDEX([1]Calculation!O:O,ROW()),0)</f>
        <v>0</v>
      </c>
      <c r="K2457" s="8">
        <f>ROUND(INDEX([1]Calculation!P:P,ROW()),0)</f>
        <v>0</v>
      </c>
      <c r="L2457" s="8">
        <f>ROUND(INDEX([1]Calculation!Q:Q,ROW()),0)</f>
        <v>0</v>
      </c>
      <c r="M2457" s="8">
        <f>ROUND(INDEX([1]Calculation!R:R,ROW()),0)</f>
        <v>0</v>
      </c>
      <c r="N2457" s="8">
        <f>ROUND(INDEX([1]Calculation!S:S,ROW()),0)</f>
        <v>0</v>
      </c>
      <c r="O2457" s="8">
        <f>ROUND(INDEX([1]Calculation!T:T,ROW()),0)</f>
        <v>0</v>
      </c>
      <c r="P2457" s="8">
        <f>INDEX([1]Calculation!CB:CB,ROW())</f>
        <v>0</v>
      </c>
    </row>
    <row r="2458" spans="1:16">
      <c r="A2458">
        <f>INDEX([1]Calculation!$F:$F,ROW())</f>
        <v>0</v>
      </c>
      <c r="B2458">
        <f>INDEX([1]Calculation!$D:$D,ROW())</f>
        <v>0</v>
      </c>
      <c r="C2458" t="str">
        <f>IF(INDEX([1]Calculation!$G:$G,ROW())=0,"-",INDEX([1]Calculation!$G:$G,ROW()))</f>
        <v>-</v>
      </c>
      <c r="D2458" t="str">
        <f>INDEX([1]Calculation!$J:$J,ROW())&amp;"  "&amp;INDEX([1]Calculation!$K:$K,ROW())</f>
        <v xml:space="preserve">  </v>
      </c>
      <c r="E2458" s="19">
        <f>INDEX([1]Calculation!$I:$I,ROW())</f>
        <v>0</v>
      </c>
      <c r="F2458" s="12">
        <f>ROUND(INDEX([1]Calculation!AL:AL,ROW()),1)</f>
        <v>0</v>
      </c>
      <c r="G2458" s="8">
        <f>ROUND(INDEX([1]Calculation!L:L,ROW()),0)</f>
        <v>0</v>
      </c>
      <c r="H2458" s="8">
        <f>ROUND(INDEX([1]Calculation!M:M,ROW()),0)</f>
        <v>0</v>
      </c>
      <c r="I2458" s="8">
        <f>ROUND(INDEX([1]Calculation!N:N,ROW()),0)</f>
        <v>0</v>
      </c>
      <c r="J2458" s="8">
        <f>ROUND(INDEX([1]Calculation!O:O,ROW()),0)</f>
        <v>0</v>
      </c>
      <c r="K2458" s="8">
        <f>ROUND(INDEX([1]Calculation!P:P,ROW()),0)</f>
        <v>0</v>
      </c>
      <c r="L2458" s="8">
        <f>ROUND(INDEX([1]Calculation!Q:Q,ROW()),0)</f>
        <v>0</v>
      </c>
      <c r="M2458" s="8">
        <f>ROUND(INDEX([1]Calculation!R:R,ROW()),0)</f>
        <v>0</v>
      </c>
      <c r="N2458" s="8">
        <f>ROUND(INDEX([1]Calculation!S:S,ROW()),0)</f>
        <v>0</v>
      </c>
      <c r="O2458" s="8">
        <f>ROUND(INDEX([1]Calculation!T:T,ROW()),0)</f>
        <v>0</v>
      </c>
      <c r="P2458" s="8">
        <f>INDEX([1]Calculation!CB:CB,ROW())</f>
        <v>0</v>
      </c>
    </row>
    <row r="2459" spans="1:16">
      <c r="A2459">
        <f>INDEX([1]Calculation!$F:$F,ROW())</f>
        <v>0</v>
      </c>
      <c r="B2459">
        <f>INDEX([1]Calculation!$D:$D,ROW())</f>
        <v>0</v>
      </c>
      <c r="C2459" t="str">
        <f>IF(INDEX([1]Calculation!$G:$G,ROW())=0,"-",INDEX([1]Calculation!$G:$G,ROW()))</f>
        <v>-</v>
      </c>
      <c r="D2459" t="str">
        <f>INDEX([1]Calculation!$J:$J,ROW())&amp;"  "&amp;INDEX([1]Calculation!$K:$K,ROW())</f>
        <v xml:space="preserve">  </v>
      </c>
      <c r="E2459" s="19">
        <f>INDEX([1]Calculation!$I:$I,ROW())</f>
        <v>0</v>
      </c>
      <c r="F2459" s="12">
        <f>ROUND(INDEX([1]Calculation!AL:AL,ROW()),1)</f>
        <v>0</v>
      </c>
      <c r="G2459" s="8">
        <f>ROUND(INDEX([1]Calculation!L:L,ROW()),0)</f>
        <v>0</v>
      </c>
      <c r="H2459" s="8">
        <f>ROUND(INDEX([1]Calculation!M:M,ROW()),0)</f>
        <v>0</v>
      </c>
      <c r="I2459" s="8">
        <f>ROUND(INDEX([1]Calculation!N:N,ROW()),0)</f>
        <v>0</v>
      </c>
      <c r="J2459" s="8">
        <f>ROUND(INDEX([1]Calculation!O:O,ROW()),0)</f>
        <v>0</v>
      </c>
      <c r="K2459" s="8">
        <f>ROUND(INDEX([1]Calculation!P:P,ROW()),0)</f>
        <v>0</v>
      </c>
      <c r="L2459" s="8">
        <f>ROUND(INDEX([1]Calculation!Q:Q,ROW()),0)</f>
        <v>0</v>
      </c>
      <c r="M2459" s="8">
        <f>ROUND(INDEX([1]Calculation!R:R,ROW()),0)</f>
        <v>0</v>
      </c>
      <c r="N2459" s="8">
        <f>ROUND(INDEX([1]Calculation!S:S,ROW()),0)</f>
        <v>0</v>
      </c>
      <c r="O2459" s="8">
        <f>ROUND(INDEX([1]Calculation!T:T,ROW()),0)</f>
        <v>0</v>
      </c>
      <c r="P2459" s="8">
        <f>INDEX([1]Calculation!CB:CB,ROW())</f>
        <v>0</v>
      </c>
    </row>
    <row r="2460" spans="1:16">
      <c r="A2460">
        <f>INDEX([1]Calculation!$F:$F,ROW())</f>
        <v>0</v>
      </c>
      <c r="B2460">
        <f>INDEX([1]Calculation!$D:$D,ROW())</f>
        <v>0</v>
      </c>
      <c r="C2460" t="str">
        <f>IF(INDEX([1]Calculation!$G:$G,ROW())=0,"-",INDEX([1]Calculation!$G:$G,ROW()))</f>
        <v>-</v>
      </c>
      <c r="D2460" t="str">
        <f>INDEX([1]Calculation!$J:$J,ROW())&amp;"  "&amp;INDEX([1]Calculation!$K:$K,ROW())</f>
        <v xml:space="preserve">  </v>
      </c>
      <c r="E2460" s="19">
        <f>INDEX([1]Calculation!$I:$I,ROW())</f>
        <v>0</v>
      </c>
      <c r="F2460" s="12">
        <f>ROUND(INDEX([1]Calculation!AL:AL,ROW()),1)</f>
        <v>0</v>
      </c>
      <c r="G2460" s="8">
        <f>ROUND(INDEX([1]Calculation!L:L,ROW()),0)</f>
        <v>0</v>
      </c>
      <c r="H2460" s="8">
        <f>ROUND(INDEX([1]Calculation!M:M,ROW()),0)</f>
        <v>0</v>
      </c>
      <c r="I2460" s="8">
        <f>ROUND(INDEX([1]Calculation!N:N,ROW()),0)</f>
        <v>0</v>
      </c>
      <c r="J2460" s="8">
        <f>ROUND(INDEX([1]Calculation!O:O,ROW()),0)</f>
        <v>0</v>
      </c>
      <c r="K2460" s="8">
        <f>ROUND(INDEX([1]Calculation!P:P,ROW()),0)</f>
        <v>0</v>
      </c>
      <c r="L2460" s="8">
        <f>ROUND(INDEX([1]Calculation!Q:Q,ROW()),0)</f>
        <v>0</v>
      </c>
      <c r="M2460" s="8">
        <f>ROUND(INDEX([1]Calculation!R:R,ROW()),0)</f>
        <v>0</v>
      </c>
      <c r="N2460" s="8">
        <f>ROUND(INDEX([1]Calculation!S:S,ROW()),0)</f>
        <v>0</v>
      </c>
      <c r="O2460" s="8">
        <f>ROUND(INDEX([1]Calculation!T:T,ROW()),0)</f>
        <v>0</v>
      </c>
      <c r="P2460" s="8">
        <f>INDEX([1]Calculation!CB:CB,ROW())</f>
        <v>0</v>
      </c>
    </row>
    <row r="2461" spans="1:16">
      <c r="A2461">
        <f>INDEX([1]Calculation!$F:$F,ROW())</f>
        <v>0</v>
      </c>
      <c r="B2461">
        <f>INDEX([1]Calculation!$D:$D,ROW())</f>
        <v>0</v>
      </c>
      <c r="C2461" t="str">
        <f>IF(INDEX([1]Calculation!$G:$G,ROW())=0,"-",INDEX([1]Calculation!$G:$G,ROW()))</f>
        <v>-</v>
      </c>
      <c r="D2461" t="str">
        <f>INDEX([1]Calculation!$J:$J,ROW())&amp;"  "&amp;INDEX([1]Calculation!$K:$K,ROW())</f>
        <v xml:space="preserve">  </v>
      </c>
      <c r="E2461" s="19">
        <f>INDEX([1]Calculation!$I:$I,ROW())</f>
        <v>0</v>
      </c>
      <c r="F2461" s="12">
        <f>ROUND(INDEX([1]Calculation!AL:AL,ROW()),1)</f>
        <v>0</v>
      </c>
      <c r="G2461" s="8">
        <f>ROUND(INDEX([1]Calculation!L:L,ROW()),0)</f>
        <v>0</v>
      </c>
      <c r="H2461" s="8">
        <f>ROUND(INDEX([1]Calculation!M:M,ROW()),0)</f>
        <v>0</v>
      </c>
      <c r="I2461" s="8">
        <f>ROUND(INDEX([1]Calculation!N:N,ROW()),0)</f>
        <v>0</v>
      </c>
      <c r="J2461" s="8">
        <f>ROUND(INDEX([1]Calculation!O:O,ROW()),0)</f>
        <v>0</v>
      </c>
      <c r="K2461" s="8">
        <f>ROUND(INDEX([1]Calculation!P:P,ROW()),0)</f>
        <v>0</v>
      </c>
      <c r="L2461" s="8">
        <f>ROUND(INDEX([1]Calculation!Q:Q,ROW()),0)</f>
        <v>0</v>
      </c>
      <c r="M2461" s="8">
        <f>ROUND(INDEX([1]Calculation!R:R,ROW()),0)</f>
        <v>0</v>
      </c>
      <c r="N2461" s="8">
        <f>ROUND(INDEX([1]Calculation!S:S,ROW()),0)</f>
        <v>0</v>
      </c>
      <c r="O2461" s="8">
        <f>ROUND(INDEX([1]Calculation!T:T,ROW()),0)</f>
        <v>0</v>
      </c>
      <c r="P2461" s="8">
        <f>INDEX([1]Calculation!CB:CB,ROW())</f>
        <v>0</v>
      </c>
    </row>
    <row r="2462" spans="1:16">
      <c r="A2462">
        <f>INDEX([1]Calculation!$F:$F,ROW())</f>
        <v>0</v>
      </c>
      <c r="B2462">
        <f>INDEX([1]Calculation!$D:$D,ROW())</f>
        <v>0</v>
      </c>
      <c r="C2462" t="str">
        <f>IF(INDEX([1]Calculation!$G:$G,ROW())=0,"-",INDEX([1]Calculation!$G:$G,ROW()))</f>
        <v>-</v>
      </c>
      <c r="D2462" t="str">
        <f>INDEX([1]Calculation!$J:$J,ROW())&amp;"  "&amp;INDEX([1]Calculation!$K:$K,ROW())</f>
        <v xml:space="preserve">  </v>
      </c>
      <c r="E2462" s="19">
        <f>INDEX([1]Calculation!$I:$I,ROW())</f>
        <v>0</v>
      </c>
      <c r="F2462" s="12">
        <f>ROUND(INDEX([1]Calculation!AL:AL,ROW()),1)</f>
        <v>0</v>
      </c>
      <c r="G2462" s="8">
        <f>ROUND(INDEX([1]Calculation!L:L,ROW()),0)</f>
        <v>0</v>
      </c>
      <c r="H2462" s="8">
        <f>ROUND(INDEX([1]Calculation!M:M,ROW()),0)</f>
        <v>0</v>
      </c>
      <c r="I2462" s="8">
        <f>ROUND(INDEX([1]Calculation!N:N,ROW()),0)</f>
        <v>0</v>
      </c>
      <c r="J2462" s="8">
        <f>ROUND(INDEX([1]Calculation!O:O,ROW()),0)</f>
        <v>0</v>
      </c>
      <c r="K2462" s="8">
        <f>ROUND(INDEX([1]Calculation!P:P,ROW()),0)</f>
        <v>0</v>
      </c>
      <c r="L2462" s="8">
        <f>ROUND(INDEX([1]Calculation!Q:Q,ROW()),0)</f>
        <v>0</v>
      </c>
      <c r="M2462" s="8">
        <f>ROUND(INDEX([1]Calculation!R:R,ROW()),0)</f>
        <v>0</v>
      </c>
      <c r="N2462" s="8">
        <f>ROUND(INDEX([1]Calculation!S:S,ROW()),0)</f>
        <v>0</v>
      </c>
      <c r="O2462" s="8">
        <f>ROUND(INDEX([1]Calculation!T:T,ROW()),0)</f>
        <v>0</v>
      </c>
      <c r="P2462" s="8">
        <f>INDEX([1]Calculation!CB:CB,ROW())</f>
        <v>0</v>
      </c>
    </row>
    <row r="2463" spans="1:16">
      <c r="A2463">
        <f>INDEX([1]Calculation!$F:$F,ROW())</f>
        <v>0</v>
      </c>
      <c r="B2463">
        <f>INDEX([1]Calculation!$D:$D,ROW())</f>
        <v>0</v>
      </c>
      <c r="C2463" t="str">
        <f>IF(INDEX([1]Calculation!$G:$G,ROW())=0,"-",INDEX([1]Calculation!$G:$G,ROW()))</f>
        <v>-</v>
      </c>
      <c r="D2463" t="str">
        <f>INDEX([1]Calculation!$J:$J,ROW())&amp;"  "&amp;INDEX([1]Calculation!$K:$K,ROW())</f>
        <v xml:space="preserve">  </v>
      </c>
      <c r="E2463" s="19">
        <f>INDEX([1]Calculation!$I:$I,ROW())</f>
        <v>0</v>
      </c>
      <c r="F2463" s="12">
        <f>ROUND(INDEX([1]Calculation!AL:AL,ROW()),1)</f>
        <v>0</v>
      </c>
      <c r="G2463" s="8">
        <f>ROUND(INDEX([1]Calculation!L:L,ROW()),0)</f>
        <v>0</v>
      </c>
      <c r="H2463" s="8">
        <f>ROUND(INDEX([1]Calculation!M:M,ROW()),0)</f>
        <v>0</v>
      </c>
      <c r="I2463" s="8">
        <f>ROUND(INDEX([1]Calculation!N:N,ROW()),0)</f>
        <v>0</v>
      </c>
      <c r="J2463" s="8">
        <f>ROUND(INDEX([1]Calculation!O:O,ROW()),0)</f>
        <v>0</v>
      </c>
      <c r="K2463" s="8">
        <f>ROUND(INDEX([1]Calculation!P:P,ROW()),0)</f>
        <v>0</v>
      </c>
      <c r="L2463" s="8">
        <f>ROUND(INDEX([1]Calculation!Q:Q,ROW()),0)</f>
        <v>0</v>
      </c>
      <c r="M2463" s="8">
        <f>ROUND(INDEX([1]Calculation!R:R,ROW()),0)</f>
        <v>0</v>
      </c>
      <c r="N2463" s="8">
        <f>ROUND(INDEX([1]Calculation!S:S,ROW()),0)</f>
        <v>0</v>
      </c>
      <c r="O2463" s="8">
        <f>ROUND(INDEX([1]Calculation!T:T,ROW()),0)</f>
        <v>0</v>
      </c>
      <c r="P2463" s="8">
        <f>INDEX([1]Calculation!CB:CB,ROW())</f>
        <v>0</v>
      </c>
    </row>
    <row r="2464" spans="1:16">
      <c r="A2464">
        <f>INDEX([1]Calculation!$F:$F,ROW())</f>
        <v>0</v>
      </c>
      <c r="B2464">
        <f>INDEX([1]Calculation!$D:$D,ROW())</f>
        <v>0</v>
      </c>
      <c r="C2464" t="str">
        <f>IF(INDEX([1]Calculation!$G:$G,ROW())=0,"-",INDEX([1]Calculation!$G:$G,ROW()))</f>
        <v>-</v>
      </c>
      <c r="D2464" t="str">
        <f>INDEX([1]Calculation!$J:$J,ROW())&amp;"  "&amp;INDEX([1]Calculation!$K:$K,ROW())</f>
        <v xml:space="preserve">  </v>
      </c>
      <c r="E2464" s="19">
        <f>INDEX([1]Calculation!$I:$I,ROW())</f>
        <v>0</v>
      </c>
      <c r="F2464" s="12">
        <f>ROUND(INDEX([1]Calculation!AL:AL,ROW()),1)</f>
        <v>0</v>
      </c>
      <c r="G2464" s="8">
        <f>ROUND(INDEX([1]Calculation!L:L,ROW()),0)</f>
        <v>0</v>
      </c>
      <c r="H2464" s="8">
        <f>ROUND(INDEX([1]Calculation!M:M,ROW()),0)</f>
        <v>0</v>
      </c>
      <c r="I2464" s="8">
        <f>ROUND(INDEX([1]Calculation!N:N,ROW()),0)</f>
        <v>0</v>
      </c>
      <c r="J2464" s="8">
        <f>ROUND(INDEX([1]Calculation!O:O,ROW()),0)</f>
        <v>0</v>
      </c>
      <c r="K2464" s="8">
        <f>ROUND(INDEX([1]Calculation!P:P,ROW()),0)</f>
        <v>0</v>
      </c>
      <c r="L2464" s="8">
        <f>ROUND(INDEX([1]Calculation!Q:Q,ROW()),0)</f>
        <v>0</v>
      </c>
      <c r="M2464" s="8">
        <f>ROUND(INDEX([1]Calculation!R:R,ROW()),0)</f>
        <v>0</v>
      </c>
      <c r="N2464" s="8">
        <f>ROUND(INDEX([1]Calculation!S:S,ROW()),0)</f>
        <v>0</v>
      </c>
      <c r="O2464" s="8">
        <f>ROUND(INDEX([1]Calculation!T:T,ROW()),0)</f>
        <v>0</v>
      </c>
      <c r="P2464" s="8">
        <f>INDEX([1]Calculation!CB:CB,ROW())</f>
        <v>0</v>
      </c>
    </row>
    <row r="2465" spans="1:16">
      <c r="A2465">
        <f>INDEX([1]Calculation!$F:$F,ROW())</f>
        <v>0</v>
      </c>
      <c r="B2465">
        <f>INDEX([1]Calculation!$D:$D,ROW())</f>
        <v>0</v>
      </c>
      <c r="C2465" t="str">
        <f>IF(INDEX([1]Calculation!$G:$G,ROW())=0,"-",INDEX([1]Calculation!$G:$G,ROW()))</f>
        <v>-</v>
      </c>
      <c r="D2465" t="str">
        <f>INDEX([1]Calculation!$J:$J,ROW())&amp;"  "&amp;INDEX([1]Calculation!$K:$K,ROW())</f>
        <v xml:space="preserve">  </v>
      </c>
      <c r="E2465" s="19">
        <f>INDEX([1]Calculation!$I:$I,ROW())</f>
        <v>0</v>
      </c>
      <c r="F2465" s="12">
        <f>ROUND(INDEX([1]Calculation!AL:AL,ROW()),1)</f>
        <v>0</v>
      </c>
      <c r="G2465" s="8">
        <f>ROUND(INDEX([1]Calculation!L:L,ROW()),0)</f>
        <v>0</v>
      </c>
      <c r="H2465" s="8">
        <f>ROUND(INDEX([1]Calculation!M:M,ROW()),0)</f>
        <v>0</v>
      </c>
      <c r="I2465" s="8">
        <f>ROUND(INDEX([1]Calculation!N:N,ROW()),0)</f>
        <v>0</v>
      </c>
      <c r="J2465" s="8">
        <f>ROUND(INDEX([1]Calculation!O:O,ROW()),0)</f>
        <v>0</v>
      </c>
      <c r="K2465" s="8">
        <f>ROUND(INDEX([1]Calculation!P:P,ROW()),0)</f>
        <v>0</v>
      </c>
      <c r="L2465" s="8">
        <f>ROUND(INDEX([1]Calculation!Q:Q,ROW()),0)</f>
        <v>0</v>
      </c>
      <c r="M2465" s="8">
        <f>ROUND(INDEX([1]Calculation!R:R,ROW()),0)</f>
        <v>0</v>
      </c>
      <c r="N2465" s="8">
        <f>ROUND(INDEX([1]Calculation!S:S,ROW()),0)</f>
        <v>0</v>
      </c>
      <c r="O2465" s="8">
        <f>ROUND(INDEX([1]Calculation!T:T,ROW()),0)</f>
        <v>0</v>
      </c>
      <c r="P2465" s="8">
        <f>INDEX([1]Calculation!CB:CB,ROW())</f>
        <v>0</v>
      </c>
    </row>
    <row r="2466" spans="1:16">
      <c r="A2466">
        <f>INDEX([1]Calculation!$F:$F,ROW())</f>
        <v>0</v>
      </c>
      <c r="B2466">
        <f>INDEX([1]Calculation!$D:$D,ROW())</f>
        <v>0</v>
      </c>
      <c r="C2466" t="str">
        <f>IF(INDEX([1]Calculation!$G:$G,ROW())=0,"-",INDEX([1]Calculation!$G:$G,ROW()))</f>
        <v>-</v>
      </c>
      <c r="D2466" t="str">
        <f>INDEX([1]Calculation!$J:$J,ROW())&amp;"  "&amp;INDEX([1]Calculation!$K:$K,ROW())</f>
        <v xml:space="preserve">  </v>
      </c>
      <c r="E2466" s="19">
        <f>INDEX([1]Calculation!$I:$I,ROW())</f>
        <v>0</v>
      </c>
      <c r="F2466" s="12">
        <f>ROUND(INDEX([1]Calculation!AL:AL,ROW()),1)</f>
        <v>0</v>
      </c>
      <c r="G2466" s="8">
        <f>ROUND(INDEX([1]Calculation!L:L,ROW()),0)</f>
        <v>0</v>
      </c>
      <c r="H2466" s="8">
        <f>ROUND(INDEX([1]Calculation!M:M,ROW()),0)</f>
        <v>0</v>
      </c>
      <c r="I2466" s="8">
        <f>ROUND(INDEX([1]Calculation!N:N,ROW()),0)</f>
        <v>0</v>
      </c>
      <c r="J2466" s="8">
        <f>ROUND(INDEX([1]Calculation!O:O,ROW()),0)</f>
        <v>0</v>
      </c>
      <c r="K2466" s="8">
        <f>ROUND(INDEX([1]Calculation!P:P,ROW()),0)</f>
        <v>0</v>
      </c>
      <c r="L2466" s="8">
        <f>ROUND(INDEX([1]Calculation!Q:Q,ROW()),0)</f>
        <v>0</v>
      </c>
      <c r="M2466" s="8">
        <f>ROUND(INDEX([1]Calculation!R:R,ROW()),0)</f>
        <v>0</v>
      </c>
      <c r="N2466" s="8">
        <f>ROUND(INDEX([1]Calculation!S:S,ROW()),0)</f>
        <v>0</v>
      </c>
      <c r="O2466" s="8">
        <f>ROUND(INDEX([1]Calculation!T:T,ROW()),0)</f>
        <v>0</v>
      </c>
      <c r="P2466" s="8">
        <f>INDEX([1]Calculation!CB:CB,ROW())</f>
        <v>0</v>
      </c>
    </row>
    <row r="2467" spans="1:16">
      <c r="A2467">
        <f>INDEX([1]Calculation!$F:$F,ROW())</f>
        <v>0</v>
      </c>
      <c r="B2467">
        <f>INDEX([1]Calculation!$D:$D,ROW())</f>
        <v>0</v>
      </c>
      <c r="C2467" t="str">
        <f>IF(INDEX([1]Calculation!$G:$G,ROW())=0,"-",INDEX([1]Calculation!$G:$G,ROW()))</f>
        <v>-</v>
      </c>
      <c r="D2467" t="str">
        <f>INDEX([1]Calculation!$J:$J,ROW())&amp;"  "&amp;INDEX([1]Calculation!$K:$K,ROW())</f>
        <v xml:space="preserve">  </v>
      </c>
      <c r="E2467" s="19">
        <f>INDEX([1]Calculation!$I:$I,ROW())</f>
        <v>0</v>
      </c>
      <c r="F2467" s="12">
        <f>ROUND(INDEX([1]Calculation!AL:AL,ROW()),1)</f>
        <v>0</v>
      </c>
      <c r="G2467" s="8">
        <f>ROUND(INDEX([1]Calculation!L:L,ROW()),0)</f>
        <v>0</v>
      </c>
      <c r="H2467" s="8">
        <f>ROUND(INDEX([1]Calculation!M:M,ROW()),0)</f>
        <v>0</v>
      </c>
      <c r="I2467" s="8">
        <f>ROUND(INDEX([1]Calculation!N:N,ROW()),0)</f>
        <v>0</v>
      </c>
      <c r="J2467" s="8">
        <f>ROUND(INDEX([1]Calculation!O:O,ROW()),0)</f>
        <v>0</v>
      </c>
      <c r="K2467" s="8">
        <f>ROUND(INDEX([1]Calculation!P:P,ROW()),0)</f>
        <v>0</v>
      </c>
      <c r="L2467" s="8">
        <f>ROUND(INDEX([1]Calculation!Q:Q,ROW()),0)</f>
        <v>0</v>
      </c>
      <c r="M2467" s="8">
        <f>ROUND(INDEX([1]Calculation!R:R,ROW()),0)</f>
        <v>0</v>
      </c>
      <c r="N2467" s="8">
        <f>ROUND(INDEX([1]Calculation!S:S,ROW()),0)</f>
        <v>0</v>
      </c>
      <c r="O2467" s="8">
        <f>ROUND(INDEX([1]Calculation!T:T,ROW()),0)</f>
        <v>0</v>
      </c>
      <c r="P2467" s="8">
        <f>INDEX([1]Calculation!CB:CB,ROW())</f>
        <v>0</v>
      </c>
    </row>
    <row r="2468" spans="1:16">
      <c r="A2468">
        <f>INDEX([1]Calculation!$F:$F,ROW())</f>
        <v>0</v>
      </c>
      <c r="B2468">
        <f>INDEX([1]Calculation!$D:$D,ROW())</f>
        <v>0</v>
      </c>
      <c r="C2468" t="str">
        <f>IF(INDEX([1]Calculation!$G:$G,ROW())=0,"-",INDEX([1]Calculation!$G:$G,ROW()))</f>
        <v>-</v>
      </c>
      <c r="D2468" t="str">
        <f>INDEX([1]Calculation!$J:$J,ROW())&amp;"  "&amp;INDEX([1]Calculation!$K:$K,ROW())</f>
        <v xml:space="preserve">  </v>
      </c>
      <c r="E2468" s="19">
        <f>INDEX([1]Calculation!$I:$I,ROW())</f>
        <v>0</v>
      </c>
      <c r="F2468" s="12">
        <f>ROUND(INDEX([1]Calculation!AL:AL,ROW()),1)</f>
        <v>0</v>
      </c>
      <c r="G2468" s="8">
        <f>ROUND(INDEX([1]Calculation!L:L,ROW()),0)</f>
        <v>0</v>
      </c>
      <c r="H2468" s="8">
        <f>ROUND(INDEX([1]Calculation!M:M,ROW()),0)</f>
        <v>0</v>
      </c>
      <c r="I2468" s="8">
        <f>ROUND(INDEX([1]Calculation!N:N,ROW()),0)</f>
        <v>0</v>
      </c>
      <c r="J2468" s="8">
        <f>ROUND(INDEX([1]Calculation!O:O,ROW()),0)</f>
        <v>0</v>
      </c>
      <c r="K2468" s="8">
        <f>ROUND(INDEX([1]Calculation!P:P,ROW()),0)</f>
        <v>0</v>
      </c>
      <c r="L2468" s="8">
        <f>ROUND(INDEX([1]Calculation!Q:Q,ROW()),0)</f>
        <v>0</v>
      </c>
      <c r="M2468" s="8">
        <f>ROUND(INDEX([1]Calculation!R:R,ROW()),0)</f>
        <v>0</v>
      </c>
      <c r="N2468" s="8">
        <f>ROUND(INDEX([1]Calculation!S:S,ROW()),0)</f>
        <v>0</v>
      </c>
      <c r="O2468" s="8">
        <f>ROUND(INDEX([1]Calculation!T:T,ROW()),0)</f>
        <v>0</v>
      </c>
      <c r="P2468" s="8">
        <f>INDEX([1]Calculation!CB:CB,ROW())</f>
        <v>0</v>
      </c>
    </row>
    <row r="2469" spans="1:16">
      <c r="A2469">
        <f>INDEX([1]Calculation!$F:$F,ROW())</f>
        <v>0</v>
      </c>
      <c r="B2469">
        <f>INDEX([1]Calculation!$D:$D,ROW())</f>
        <v>0</v>
      </c>
      <c r="C2469" t="str">
        <f>IF(INDEX([1]Calculation!$G:$G,ROW())=0,"-",INDEX([1]Calculation!$G:$G,ROW()))</f>
        <v>-</v>
      </c>
      <c r="D2469" t="str">
        <f>INDEX([1]Calculation!$J:$J,ROW())&amp;"  "&amp;INDEX([1]Calculation!$K:$K,ROW())</f>
        <v xml:space="preserve">  </v>
      </c>
      <c r="E2469" s="19">
        <f>INDEX([1]Calculation!$I:$I,ROW())</f>
        <v>0</v>
      </c>
      <c r="F2469" s="12">
        <f>ROUND(INDEX([1]Calculation!AL:AL,ROW()),1)</f>
        <v>0</v>
      </c>
      <c r="G2469" s="8">
        <f>ROUND(INDEX([1]Calculation!L:L,ROW()),0)</f>
        <v>0</v>
      </c>
      <c r="H2469" s="8">
        <f>ROUND(INDEX([1]Calculation!M:M,ROW()),0)</f>
        <v>0</v>
      </c>
      <c r="I2469" s="8">
        <f>ROUND(INDEX([1]Calculation!N:N,ROW()),0)</f>
        <v>0</v>
      </c>
      <c r="J2469" s="8">
        <f>ROUND(INDEX([1]Calculation!O:O,ROW()),0)</f>
        <v>0</v>
      </c>
      <c r="K2469" s="8">
        <f>ROUND(INDEX([1]Calculation!P:P,ROW()),0)</f>
        <v>0</v>
      </c>
      <c r="L2469" s="8">
        <f>ROUND(INDEX([1]Calculation!Q:Q,ROW()),0)</f>
        <v>0</v>
      </c>
      <c r="M2469" s="8">
        <f>ROUND(INDEX([1]Calculation!R:R,ROW()),0)</f>
        <v>0</v>
      </c>
      <c r="N2469" s="8">
        <f>ROUND(INDEX([1]Calculation!S:S,ROW()),0)</f>
        <v>0</v>
      </c>
      <c r="O2469" s="8">
        <f>ROUND(INDEX([1]Calculation!T:T,ROW()),0)</f>
        <v>0</v>
      </c>
      <c r="P2469" s="8">
        <f>INDEX([1]Calculation!CB:CB,ROW())</f>
        <v>0</v>
      </c>
    </row>
    <row r="2470" spans="1:16">
      <c r="A2470">
        <f>INDEX([1]Calculation!$F:$F,ROW())</f>
        <v>0</v>
      </c>
      <c r="B2470">
        <f>INDEX([1]Calculation!$D:$D,ROW())</f>
        <v>0</v>
      </c>
      <c r="C2470" t="str">
        <f>IF(INDEX([1]Calculation!$G:$G,ROW())=0,"-",INDEX([1]Calculation!$G:$G,ROW()))</f>
        <v>-</v>
      </c>
      <c r="D2470" t="str">
        <f>INDEX([1]Calculation!$J:$J,ROW())&amp;"  "&amp;INDEX([1]Calculation!$K:$K,ROW())</f>
        <v xml:space="preserve">  </v>
      </c>
      <c r="E2470" s="19">
        <f>INDEX([1]Calculation!$I:$I,ROW())</f>
        <v>0</v>
      </c>
      <c r="F2470" s="12">
        <f>ROUND(INDEX([1]Calculation!AL:AL,ROW()),1)</f>
        <v>0</v>
      </c>
      <c r="G2470" s="8">
        <f>ROUND(INDEX([1]Calculation!L:L,ROW()),0)</f>
        <v>0</v>
      </c>
      <c r="H2470" s="8">
        <f>ROUND(INDEX([1]Calculation!M:M,ROW()),0)</f>
        <v>0</v>
      </c>
      <c r="I2470" s="8">
        <f>ROUND(INDEX([1]Calculation!N:N,ROW()),0)</f>
        <v>0</v>
      </c>
      <c r="J2470" s="8">
        <f>ROUND(INDEX([1]Calculation!O:O,ROW()),0)</f>
        <v>0</v>
      </c>
      <c r="K2470" s="8">
        <f>ROUND(INDEX([1]Calculation!P:P,ROW()),0)</f>
        <v>0</v>
      </c>
      <c r="L2470" s="8">
        <f>ROUND(INDEX([1]Calculation!Q:Q,ROW()),0)</f>
        <v>0</v>
      </c>
      <c r="M2470" s="8">
        <f>ROUND(INDEX([1]Calculation!R:R,ROW()),0)</f>
        <v>0</v>
      </c>
      <c r="N2470" s="8">
        <f>ROUND(INDEX([1]Calculation!S:S,ROW()),0)</f>
        <v>0</v>
      </c>
      <c r="O2470" s="8">
        <f>ROUND(INDEX([1]Calculation!T:T,ROW()),0)</f>
        <v>0</v>
      </c>
      <c r="P2470" s="8">
        <f>INDEX([1]Calculation!CB:CB,ROW())</f>
        <v>0</v>
      </c>
    </row>
    <row r="2471" spans="1:16">
      <c r="A2471">
        <f>INDEX([1]Calculation!$F:$F,ROW())</f>
        <v>0</v>
      </c>
      <c r="B2471">
        <f>INDEX([1]Calculation!$D:$D,ROW())</f>
        <v>0</v>
      </c>
      <c r="C2471" t="str">
        <f>IF(INDEX([1]Calculation!$G:$G,ROW())=0,"-",INDEX([1]Calculation!$G:$G,ROW()))</f>
        <v>-</v>
      </c>
      <c r="D2471" t="str">
        <f>INDEX([1]Calculation!$J:$J,ROW())&amp;"  "&amp;INDEX([1]Calculation!$K:$K,ROW())</f>
        <v xml:space="preserve">  </v>
      </c>
      <c r="E2471" s="19">
        <f>INDEX([1]Calculation!$I:$I,ROW())</f>
        <v>0</v>
      </c>
      <c r="F2471" s="12">
        <f>ROUND(INDEX([1]Calculation!AL:AL,ROW()),1)</f>
        <v>0</v>
      </c>
      <c r="G2471" s="8">
        <f>ROUND(INDEX([1]Calculation!L:L,ROW()),0)</f>
        <v>0</v>
      </c>
      <c r="H2471" s="8">
        <f>ROUND(INDEX([1]Calculation!M:M,ROW()),0)</f>
        <v>0</v>
      </c>
      <c r="I2471" s="8">
        <f>ROUND(INDEX([1]Calculation!N:N,ROW()),0)</f>
        <v>0</v>
      </c>
      <c r="J2471" s="8">
        <f>ROUND(INDEX([1]Calculation!O:O,ROW()),0)</f>
        <v>0</v>
      </c>
      <c r="K2471" s="8">
        <f>ROUND(INDEX([1]Calculation!P:P,ROW()),0)</f>
        <v>0</v>
      </c>
      <c r="L2471" s="8">
        <f>ROUND(INDEX([1]Calculation!Q:Q,ROW()),0)</f>
        <v>0</v>
      </c>
      <c r="M2471" s="8">
        <f>ROUND(INDEX([1]Calculation!R:R,ROW()),0)</f>
        <v>0</v>
      </c>
      <c r="N2471" s="8">
        <f>ROUND(INDEX([1]Calculation!S:S,ROW()),0)</f>
        <v>0</v>
      </c>
      <c r="O2471" s="8">
        <f>ROUND(INDEX([1]Calculation!T:T,ROW()),0)</f>
        <v>0</v>
      </c>
      <c r="P2471" s="8">
        <f>INDEX([1]Calculation!CB:CB,ROW())</f>
        <v>0</v>
      </c>
    </row>
    <row r="2472" spans="1:16">
      <c r="A2472">
        <f>INDEX([1]Calculation!$F:$F,ROW())</f>
        <v>0</v>
      </c>
      <c r="B2472">
        <f>INDEX([1]Calculation!$D:$D,ROW())</f>
        <v>0</v>
      </c>
      <c r="C2472" t="str">
        <f>IF(INDEX([1]Calculation!$G:$G,ROW())=0,"-",INDEX([1]Calculation!$G:$G,ROW()))</f>
        <v>-</v>
      </c>
      <c r="D2472" t="str">
        <f>INDEX([1]Calculation!$J:$J,ROW())&amp;"  "&amp;INDEX([1]Calculation!$K:$K,ROW())</f>
        <v xml:space="preserve">  </v>
      </c>
      <c r="E2472" s="19">
        <f>INDEX([1]Calculation!$I:$I,ROW())</f>
        <v>0</v>
      </c>
      <c r="F2472" s="12">
        <f>ROUND(INDEX([1]Calculation!AL:AL,ROW()),1)</f>
        <v>0</v>
      </c>
      <c r="G2472" s="8">
        <f>ROUND(INDEX([1]Calculation!L:L,ROW()),0)</f>
        <v>0</v>
      </c>
      <c r="H2472" s="8">
        <f>ROUND(INDEX([1]Calculation!M:M,ROW()),0)</f>
        <v>0</v>
      </c>
      <c r="I2472" s="8">
        <f>ROUND(INDEX([1]Calculation!N:N,ROW()),0)</f>
        <v>0</v>
      </c>
      <c r="J2472" s="8">
        <f>ROUND(INDEX([1]Calculation!O:O,ROW()),0)</f>
        <v>0</v>
      </c>
      <c r="K2472" s="8">
        <f>ROUND(INDEX([1]Calculation!P:P,ROW()),0)</f>
        <v>0</v>
      </c>
      <c r="L2472" s="8">
        <f>ROUND(INDEX([1]Calculation!Q:Q,ROW()),0)</f>
        <v>0</v>
      </c>
      <c r="M2472" s="8">
        <f>ROUND(INDEX([1]Calculation!R:R,ROW()),0)</f>
        <v>0</v>
      </c>
      <c r="N2472" s="8">
        <f>ROUND(INDEX([1]Calculation!S:S,ROW()),0)</f>
        <v>0</v>
      </c>
      <c r="O2472" s="8">
        <f>ROUND(INDEX([1]Calculation!T:T,ROW()),0)</f>
        <v>0</v>
      </c>
      <c r="P2472" s="8">
        <f>INDEX([1]Calculation!CB:CB,ROW())</f>
        <v>0</v>
      </c>
    </row>
    <row r="2473" spans="1:16">
      <c r="A2473">
        <f>INDEX([1]Calculation!$F:$F,ROW())</f>
        <v>0</v>
      </c>
      <c r="B2473">
        <f>INDEX([1]Calculation!$D:$D,ROW())</f>
        <v>0</v>
      </c>
      <c r="C2473" t="str">
        <f>IF(INDEX([1]Calculation!$G:$G,ROW())=0,"-",INDEX([1]Calculation!$G:$G,ROW()))</f>
        <v>-</v>
      </c>
      <c r="D2473" t="str">
        <f>INDEX([1]Calculation!$J:$J,ROW())&amp;"  "&amp;INDEX([1]Calculation!$K:$K,ROW())</f>
        <v xml:space="preserve">  </v>
      </c>
      <c r="E2473" s="19">
        <f>INDEX([1]Calculation!$I:$I,ROW())</f>
        <v>0</v>
      </c>
      <c r="F2473" s="12">
        <f>ROUND(INDEX([1]Calculation!AL:AL,ROW()),1)</f>
        <v>0</v>
      </c>
      <c r="G2473" s="8">
        <f>ROUND(INDEX([1]Calculation!L:L,ROW()),0)</f>
        <v>0</v>
      </c>
      <c r="H2473" s="8">
        <f>ROUND(INDEX([1]Calculation!M:M,ROW()),0)</f>
        <v>0</v>
      </c>
      <c r="I2473" s="8">
        <f>ROUND(INDEX([1]Calculation!N:N,ROW()),0)</f>
        <v>0</v>
      </c>
      <c r="J2473" s="8">
        <f>ROUND(INDEX([1]Calculation!O:O,ROW()),0)</f>
        <v>0</v>
      </c>
      <c r="K2473" s="8">
        <f>ROUND(INDEX([1]Calculation!P:P,ROW()),0)</f>
        <v>0</v>
      </c>
      <c r="L2473" s="8">
        <f>ROUND(INDEX([1]Calculation!Q:Q,ROW()),0)</f>
        <v>0</v>
      </c>
      <c r="M2473" s="8">
        <f>ROUND(INDEX([1]Calculation!R:R,ROW()),0)</f>
        <v>0</v>
      </c>
      <c r="N2473" s="8">
        <f>ROUND(INDEX([1]Calculation!S:S,ROW()),0)</f>
        <v>0</v>
      </c>
      <c r="O2473" s="8">
        <f>ROUND(INDEX([1]Calculation!T:T,ROW()),0)</f>
        <v>0</v>
      </c>
      <c r="P2473" s="8">
        <f>INDEX([1]Calculation!CB:CB,ROW())</f>
        <v>0</v>
      </c>
    </row>
    <row r="2474" spans="1:16">
      <c r="A2474">
        <f>INDEX([1]Calculation!$F:$F,ROW())</f>
        <v>0</v>
      </c>
      <c r="B2474">
        <f>INDEX([1]Calculation!$D:$D,ROW())</f>
        <v>0</v>
      </c>
      <c r="C2474" t="str">
        <f>IF(INDEX([1]Calculation!$G:$G,ROW())=0,"-",INDEX([1]Calculation!$G:$G,ROW()))</f>
        <v>-</v>
      </c>
      <c r="D2474" t="str">
        <f>INDEX([1]Calculation!$J:$J,ROW())&amp;"  "&amp;INDEX([1]Calculation!$K:$K,ROW())</f>
        <v xml:space="preserve">  </v>
      </c>
      <c r="E2474" s="19">
        <f>INDEX([1]Calculation!$I:$I,ROW())</f>
        <v>0</v>
      </c>
      <c r="F2474" s="12">
        <f>ROUND(INDEX([1]Calculation!AL:AL,ROW()),1)</f>
        <v>0</v>
      </c>
      <c r="G2474" s="8">
        <f>ROUND(INDEX([1]Calculation!L:L,ROW()),0)</f>
        <v>0</v>
      </c>
      <c r="H2474" s="8">
        <f>ROUND(INDEX([1]Calculation!M:M,ROW()),0)</f>
        <v>0</v>
      </c>
      <c r="I2474" s="8">
        <f>ROUND(INDEX([1]Calculation!N:N,ROW()),0)</f>
        <v>0</v>
      </c>
      <c r="J2474" s="8">
        <f>ROUND(INDEX([1]Calculation!O:O,ROW()),0)</f>
        <v>0</v>
      </c>
      <c r="K2474" s="8">
        <f>ROUND(INDEX([1]Calculation!P:P,ROW()),0)</f>
        <v>0</v>
      </c>
      <c r="L2474" s="8">
        <f>ROUND(INDEX([1]Calculation!Q:Q,ROW()),0)</f>
        <v>0</v>
      </c>
      <c r="M2474" s="8">
        <f>ROUND(INDEX([1]Calculation!R:R,ROW()),0)</f>
        <v>0</v>
      </c>
      <c r="N2474" s="8">
        <f>ROUND(INDEX([1]Calculation!S:S,ROW()),0)</f>
        <v>0</v>
      </c>
      <c r="O2474" s="8">
        <f>ROUND(INDEX([1]Calculation!T:T,ROW()),0)</f>
        <v>0</v>
      </c>
      <c r="P2474" s="8">
        <f>INDEX([1]Calculation!CB:CB,ROW())</f>
        <v>0</v>
      </c>
    </row>
    <row r="2475" spans="1:16">
      <c r="A2475">
        <f>INDEX([1]Calculation!$F:$F,ROW())</f>
        <v>0</v>
      </c>
      <c r="B2475">
        <f>INDEX([1]Calculation!$D:$D,ROW())</f>
        <v>0</v>
      </c>
      <c r="C2475" t="str">
        <f>IF(INDEX([1]Calculation!$G:$G,ROW())=0,"-",INDEX([1]Calculation!$G:$G,ROW()))</f>
        <v>-</v>
      </c>
      <c r="D2475" t="str">
        <f>INDEX([1]Calculation!$J:$J,ROW())&amp;"  "&amp;INDEX([1]Calculation!$K:$K,ROW())</f>
        <v xml:space="preserve">  </v>
      </c>
      <c r="E2475" s="19">
        <f>INDEX([1]Calculation!$I:$I,ROW())</f>
        <v>0</v>
      </c>
      <c r="F2475" s="12">
        <f>ROUND(INDEX([1]Calculation!AL:AL,ROW()),1)</f>
        <v>0</v>
      </c>
      <c r="G2475" s="8">
        <f>ROUND(INDEX([1]Calculation!L:L,ROW()),0)</f>
        <v>0</v>
      </c>
      <c r="H2475" s="8">
        <f>ROUND(INDEX([1]Calculation!M:M,ROW()),0)</f>
        <v>0</v>
      </c>
      <c r="I2475" s="8">
        <f>ROUND(INDEX([1]Calculation!N:N,ROW()),0)</f>
        <v>0</v>
      </c>
      <c r="J2475" s="8">
        <f>ROUND(INDEX([1]Calculation!O:O,ROW()),0)</f>
        <v>0</v>
      </c>
      <c r="K2475" s="8">
        <f>ROUND(INDEX([1]Calculation!P:P,ROW()),0)</f>
        <v>0</v>
      </c>
      <c r="L2475" s="8">
        <f>ROUND(INDEX([1]Calculation!Q:Q,ROW()),0)</f>
        <v>0</v>
      </c>
      <c r="M2475" s="8">
        <f>ROUND(INDEX([1]Calculation!R:R,ROW()),0)</f>
        <v>0</v>
      </c>
      <c r="N2475" s="8">
        <f>ROUND(INDEX([1]Calculation!S:S,ROW()),0)</f>
        <v>0</v>
      </c>
      <c r="O2475" s="8">
        <f>ROUND(INDEX([1]Calculation!T:T,ROW()),0)</f>
        <v>0</v>
      </c>
      <c r="P2475" s="8">
        <f>INDEX([1]Calculation!CB:CB,ROW())</f>
        <v>0</v>
      </c>
    </row>
    <row r="2476" spans="1:16">
      <c r="A2476">
        <f>INDEX([1]Calculation!$F:$F,ROW())</f>
        <v>0</v>
      </c>
      <c r="B2476">
        <f>INDEX([1]Calculation!$D:$D,ROW())</f>
        <v>0</v>
      </c>
      <c r="C2476" t="str">
        <f>IF(INDEX([1]Calculation!$G:$G,ROW())=0,"-",INDEX([1]Calculation!$G:$G,ROW()))</f>
        <v>-</v>
      </c>
      <c r="D2476" t="str">
        <f>INDEX([1]Calculation!$J:$J,ROW())&amp;"  "&amp;INDEX([1]Calculation!$K:$K,ROW())</f>
        <v xml:space="preserve">  </v>
      </c>
      <c r="E2476" s="19">
        <f>INDEX([1]Calculation!$I:$I,ROW())</f>
        <v>0</v>
      </c>
      <c r="F2476" s="12">
        <f>ROUND(INDEX([1]Calculation!AL:AL,ROW()),1)</f>
        <v>0</v>
      </c>
      <c r="G2476" s="8">
        <f>ROUND(INDEX([1]Calculation!L:L,ROW()),0)</f>
        <v>0</v>
      </c>
      <c r="H2476" s="8">
        <f>ROUND(INDEX([1]Calculation!M:M,ROW()),0)</f>
        <v>0</v>
      </c>
      <c r="I2476" s="8">
        <f>ROUND(INDEX([1]Calculation!N:N,ROW()),0)</f>
        <v>0</v>
      </c>
      <c r="J2476" s="8">
        <f>ROUND(INDEX([1]Calculation!O:O,ROW()),0)</f>
        <v>0</v>
      </c>
      <c r="K2476" s="8">
        <f>ROUND(INDEX([1]Calculation!P:P,ROW()),0)</f>
        <v>0</v>
      </c>
      <c r="L2476" s="8">
        <f>ROUND(INDEX([1]Calculation!Q:Q,ROW()),0)</f>
        <v>0</v>
      </c>
      <c r="M2476" s="8">
        <f>ROUND(INDEX([1]Calculation!R:R,ROW()),0)</f>
        <v>0</v>
      </c>
      <c r="N2476" s="8">
        <f>ROUND(INDEX([1]Calculation!S:S,ROW()),0)</f>
        <v>0</v>
      </c>
      <c r="O2476" s="8">
        <f>ROUND(INDEX([1]Calculation!T:T,ROW()),0)</f>
        <v>0</v>
      </c>
      <c r="P2476" s="8">
        <f>INDEX([1]Calculation!CB:CB,ROW())</f>
        <v>0</v>
      </c>
    </row>
    <row r="2477" spans="1:16">
      <c r="A2477">
        <f>INDEX([1]Calculation!$F:$F,ROW())</f>
        <v>0</v>
      </c>
      <c r="B2477">
        <f>INDEX([1]Calculation!$D:$D,ROW())</f>
        <v>0</v>
      </c>
      <c r="C2477" t="str">
        <f>IF(INDEX([1]Calculation!$G:$G,ROW())=0,"-",INDEX([1]Calculation!$G:$G,ROW()))</f>
        <v>-</v>
      </c>
      <c r="D2477" t="str">
        <f>INDEX([1]Calculation!$J:$J,ROW())&amp;"  "&amp;INDEX([1]Calculation!$K:$K,ROW())</f>
        <v xml:space="preserve">  </v>
      </c>
      <c r="E2477" s="19">
        <f>INDEX([1]Calculation!$I:$I,ROW())</f>
        <v>0</v>
      </c>
      <c r="F2477" s="12">
        <f>ROUND(INDEX([1]Calculation!AL:AL,ROW()),1)</f>
        <v>0</v>
      </c>
      <c r="G2477" s="8">
        <f>ROUND(INDEX([1]Calculation!L:L,ROW()),0)</f>
        <v>0</v>
      </c>
      <c r="H2477" s="8">
        <f>ROUND(INDEX([1]Calculation!M:M,ROW()),0)</f>
        <v>0</v>
      </c>
      <c r="I2477" s="8">
        <f>ROUND(INDEX([1]Calculation!N:N,ROW()),0)</f>
        <v>0</v>
      </c>
      <c r="J2477" s="8">
        <f>ROUND(INDEX([1]Calculation!O:O,ROW()),0)</f>
        <v>0</v>
      </c>
      <c r="K2477" s="8">
        <f>ROUND(INDEX([1]Calculation!P:P,ROW()),0)</f>
        <v>0</v>
      </c>
      <c r="L2477" s="8">
        <f>ROUND(INDEX([1]Calculation!Q:Q,ROW()),0)</f>
        <v>0</v>
      </c>
      <c r="M2477" s="8">
        <f>ROUND(INDEX([1]Calculation!R:R,ROW()),0)</f>
        <v>0</v>
      </c>
      <c r="N2477" s="8">
        <f>ROUND(INDEX([1]Calculation!S:S,ROW()),0)</f>
        <v>0</v>
      </c>
      <c r="O2477" s="8">
        <f>ROUND(INDEX([1]Calculation!T:T,ROW()),0)</f>
        <v>0</v>
      </c>
      <c r="P2477" s="8">
        <f>INDEX([1]Calculation!CB:CB,ROW())</f>
        <v>0</v>
      </c>
    </row>
    <row r="2478" spans="1:16">
      <c r="A2478">
        <f>INDEX([1]Calculation!$F:$F,ROW())</f>
        <v>0</v>
      </c>
      <c r="B2478">
        <f>INDEX([1]Calculation!$D:$D,ROW())</f>
        <v>0</v>
      </c>
      <c r="C2478" t="str">
        <f>IF(INDEX([1]Calculation!$G:$G,ROW())=0,"-",INDEX([1]Calculation!$G:$G,ROW()))</f>
        <v>-</v>
      </c>
      <c r="D2478" t="str">
        <f>INDEX([1]Calculation!$J:$J,ROW())&amp;"  "&amp;INDEX([1]Calculation!$K:$K,ROW())</f>
        <v xml:space="preserve">  </v>
      </c>
      <c r="E2478" s="19">
        <f>INDEX([1]Calculation!$I:$I,ROW())</f>
        <v>0</v>
      </c>
      <c r="F2478" s="12">
        <f>ROUND(INDEX([1]Calculation!AL:AL,ROW()),1)</f>
        <v>0</v>
      </c>
      <c r="G2478" s="8">
        <f>ROUND(INDEX([1]Calculation!L:L,ROW()),0)</f>
        <v>0</v>
      </c>
      <c r="H2478" s="8">
        <f>ROUND(INDEX([1]Calculation!M:M,ROW()),0)</f>
        <v>0</v>
      </c>
      <c r="I2478" s="8">
        <f>ROUND(INDEX([1]Calculation!N:N,ROW()),0)</f>
        <v>0</v>
      </c>
      <c r="J2478" s="8">
        <f>ROUND(INDEX([1]Calculation!O:O,ROW()),0)</f>
        <v>0</v>
      </c>
      <c r="K2478" s="8">
        <f>ROUND(INDEX([1]Calculation!P:P,ROW()),0)</f>
        <v>0</v>
      </c>
      <c r="L2478" s="8">
        <f>ROUND(INDEX([1]Calculation!Q:Q,ROW()),0)</f>
        <v>0</v>
      </c>
      <c r="M2478" s="8">
        <f>ROUND(INDEX([1]Calculation!R:R,ROW()),0)</f>
        <v>0</v>
      </c>
      <c r="N2478" s="8">
        <f>ROUND(INDEX([1]Calculation!S:S,ROW()),0)</f>
        <v>0</v>
      </c>
      <c r="O2478" s="8">
        <f>ROUND(INDEX([1]Calculation!T:T,ROW()),0)</f>
        <v>0</v>
      </c>
      <c r="P2478" s="8">
        <f>INDEX([1]Calculation!CB:CB,ROW())</f>
        <v>0</v>
      </c>
    </row>
    <row r="2479" spans="1:16">
      <c r="A2479">
        <f>INDEX([1]Calculation!$F:$F,ROW())</f>
        <v>0</v>
      </c>
      <c r="B2479">
        <f>INDEX([1]Calculation!$D:$D,ROW())</f>
        <v>0</v>
      </c>
      <c r="C2479" t="str">
        <f>IF(INDEX([1]Calculation!$G:$G,ROW())=0,"-",INDEX([1]Calculation!$G:$G,ROW()))</f>
        <v>-</v>
      </c>
      <c r="D2479" t="str">
        <f>INDEX([1]Calculation!$J:$J,ROW())&amp;"  "&amp;INDEX([1]Calculation!$K:$K,ROW())</f>
        <v xml:space="preserve">  </v>
      </c>
      <c r="E2479" s="19">
        <f>INDEX([1]Calculation!$I:$I,ROW())</f>
        <v>0</v>
      </c>
      <c r="F2479" s="12">
        <f>ROUND(INDEX([1]Calculation!AL:AL,ROW()),1)</f>
        <v>0</v>
      </c>
      <c r="G2479" s="8">
        <f>ROUND(INDEX([1]Calculation!L:L,ROW()),0)</f>
        <v>0</v>
      </c>
      <c r="H2479" s="8">
        <f>ROUND(INDEX([1]Calculation!M:M,ROW()),0)</f>
        <v>0</v>
      </c>
      <c r="I2479" s="8">
        <f>ROUND(INDEX([1]Calculation!N:N,ROW()),0)</f>
        <v>0</v>
      </c>
      <c r="J2479" s="8">
        <f>ROUND(INDEX([1]Calculation!O:O,ROW()),0)</f>
        <v>0</v>
      </c>
      <c r="K2479" s="8">
        <f>ROUND(INDEX([1]Calculation!P:P,ROW()),0)</f>
        <v>0</v>
      </c>
      <c r="L2479" s="8">
        <f>ROUND(INDEX([1]Calculation!Q:Q,ROW()),0)</f>
        <v>0</v>
      </c>
      <c r="M2479" s="8">
        <f>ROUND(INDEX([1]Calculation!R:R,ROW()),0)</f>
        <v>0</v>
      </c>
      <c r="N2479" s="8">
        <f>ROUND(INDEX([1]Calculation!S:S,ROW()),0)</f>
        <v>0</v>
      </c>
      <c r="O2479" s="8">
        <f>ROUND(INDEX([1]Calculation!T:T,ROW()),0)</f>
        <v>0</v>
      </c>
      <c r="P2479" s="8">
        <f>INDEX([1]Calculation!CB:CB,ROW())</f>
        <v>0</v>
      </c>
    </row>
    <row r="2480" spans="1:16">
      <c r="A2480">
        <f>INDEX([1]Calculation!$F:$F,ROW())</f>
        <v>0</v>
      </c>
      <c r="B2480">
        <f>INDEX([1]Calculation!$D:$D,ROW())</f>
        <v>0</v>
      </c>
      <c r="C2480" t="str">
        <f>IF(INDEX([1]Calculation!$G:$G,ROW())=0,"-",INDEX([1]Calculation!$G:$G,ROW()))</f>
        <v>-</v>
      </c>
      <c r="D2480" t="str">
        <f>INDEX([1]Calculation!$J:$J,ROW())&amp;"  "&amp;INDEX([1]Calculation!$K:$K,ROW())</f>
        <v xml:space="preserve">  </v>
      </c>
      <c r="E2480" s="19">
        <f>INDEX([1]Calculation!$I:$I,ROW())</f>
        <v>0</v>
      </c>
      <c r="F2480" s="12">
        <f>ROUND(INDEX([1]Calculation!AL:AL,ROW()),1)</f>
        <v>0</v>
      </c>
      <c r="G2480" s="8">
        <f>ROUND(INDEX([1]Calculation!L:L,ROW()),0)</f>
        <v>0</v>
      </c>
      <c r="H2480" s="8">
        <f>ROUND(INDEX([1]Calculation!M:M,ROW()),0)</f>
        <v>0</v>
      </c>
      <c r="I2480" s="8">
        <f>ROUND(INDEX([1]Calculation!N:N,ROW()),0)</f>
        <v>0</v>
      </c>
      <c r="J2480" s="8">
        <f>ROUND(INDEX([1]Calculation!O:O,ROW()),0)</f>
        <v>0</v>
      </c>
      <c r="K2480" s="8">
        <f>ROUND(INDEX([1]Calculation!P:P,ROW()),0)</f>
        <v>0</v>
      </c>
      <c r="L2480" s="8">
        <f>ROUND(INDEX([1]Calculation!Q:Q,ROW()),0)</f>
        <v>0</v>
      </c>
      <c r="M2480" s="8">
        <f>ROUND(INDEX([1]Calculation!R:R,ROW()),0)</f>
        <v>0</v>
      </c>
      <c r="N2480" s="8">
        <f>ROUND(INDEX([1]Calculation!S:S,ROW()),0)</f>
        <v>0</v>
      </c>
      <c r="O2480" s="8">
        <f>ROUND(INDEX([1]Calculation!T:T,ROW()),0)</f>
        <v>0</v>
      </c>
      <c r="P2480" s="8">
        <f>INDEX([1]Calculation!CB:CB,ROW())</f>
        <v>0</v>
      </c>
    </row>
    <row r="2481" spans="1:16">
      <c r="A2481">
        <f>INDEX([1]Calculation!$F:$F,ROW())</f>
        <v>0</v>
      </c>
      <c r="B2481">
        <f>INDEX([1]Calculation!$D:$D,ROW())</f>
        <v>0</v>
      </c>
      <c r="C2481" t="str">
        <f>IF(INDEX([1]Calculation!$G:$G,ROW())=0,"-",INDEX([1]Calculation!$G:$G,ROW()))</f>
        <v>-</v>
      </c>
      <c r="D2481" t="str">
        <f>INDEX([1]Calculation!$J:$J,ROW())&amp;"  "&amp;INDEX([1]Calculation!$K:$K,ROW())</f>
        <v xml:space="preserve">  </v>
      </c>
      <c r="E2481" s="19">
        <f>INDEX([1]Calculation!$I:$I,ROW())</f>
        <v>0</v>
      </c>
      <c r="F2481" s="12">
        <f>ROUND(INDEX([1]Calculation!AL:AL,ROW()),1)</f>
        <v>0</v>
      </c>
      <c r="G2481" s="8">
        <f>ROUND(INDEX([1]Calculation!L:L,ROW()),0)</f>
        <v>0</v>
      </c>
      <c r="H2481" s="8">
        <f>ROUND(INDEX([1]Calculation!M:M,ROW()),0)</f>
        <v>0</v>
      </c>
      <c r="I2481" s="8">
        <f>ROUND(INDEX([1]Calculation!N:N,ROW()),0)</f>
        <v>0</v>
      </c>
      <c r="J2481" s="8">
        <f>ROUND(INDEX([1]Calculation!O:O,ROW()),0)</f>
        <v>0</v>
      </c>
      <c r="K2481" s="8">
        <f>ROUND(INDEX([1]Calculation!P:P,ROW()),0)</f>
        <v>0</v>
      </c>
      <c r="L2481" s="8">
        <f>ROUND(INDEX([1]Calculation!Q:Q,ROW()),0)</f>
        <v>0</v>
      </c>
      <c r="M2481" s="8">
        <f>ROUND(INDEX([1]Calculation!R:R,ROW()),0)</f>
        <v>0</v>
      </c>
      <c r="N2481" s="8">
        <f>ROUND(INDEX([1]Calculation!S:S,ROW()),0)</f>
        <v>0</v>
      </c>
      <c r="O2481" s="8">
        <f>ROUND(INDEX([1]Calculation!T:T,ROW()),0)</f>
        <v>0</v>
      </c>
      <c r="P2481" s="8">
        <f>INDEX([1]Calculation!CB:CB,ROW())</f>
        <v>0</v>
      </c>
    </row>
    <row r="2482" spans="1:16">
      <c r="A2482">
        <f>INDEX([1]Calculation!$F:$F,ROW())</f>
        <v>0</v>
      </c>
      <c r="B2482">
        <f>INDEX([1]Calculation!$D:$D,ROW())</f>
        <v>0</v>
      </c>
      <c r="C2482" t="str">
        <f>IF(INDEX([1]Calculation!$G:$G,ROW())=0,"-",INDEX([1]Calculation!$G:$G,ROW()))</f>
        <v>-</v>
      </c>
      <c r="D2482" t="str">
        <f>INDEX([1]Calculation!$J:$J,ROW())&amp;"  "&amp;INDEX([1]Calculation!$K:$K,ROW())</f>
        <v xml:space="preserve">  </v>
      </c>
      <c r="E2482" s="19">
        <f>INDEX([1]Calculation!$I:$I,ROW())</f>
        <v>0</v>
      </c>
      <c r="F2482" s="12">
        <f>ROUND(INDEX([1]Calculation!AL:AL,ROW()),1)</f>
        <v>0</v>
      </c>
      <c r="G2482" s="8">
        <f>ROUND(INDEX([1]Calculation!L:L,ROW()),0)</f>
        <v>0</v>
      </c>
      <c r="H2482" s="8">
        <f>ROUND(INDEX([1]Calculation!M:M,ROW()),0)</f>
        <v>0</v>
      </c>
      <c r="I2482" s="8">
        <f>ROUND(INDEX([1]Calculation!N:N,ROW()),0)</f>
        <v>0</v>
      </c>
      <c r="J2482" s="8">
        <f>ROUND(INDEX([1]Calculation!O:O,ROW()),0)</f>
        <v>0</v>
      </c>
      <c r="K2482" s="8">
        <f>ROUND(INDEX([1]Calculation!P:P,ROW()),0)</f>
        <v>0</v>
      </c>
      <c r="L2482" s="8">
        <f>ROUND(INDEX([1]Calculation!Q:Q,ROW()),0)</f>
        <v>0</v>
      </c>
      <c r="M2482" s="8">
        <f>ROUND(INDEX([1]Calculation!R:R,ROW()),0)</f>
        <v>0</v>
      </c>
      <c r="N2482" s="8">
        <f>ROUND(INDEX([1]Calculation!S:S,ROW()),0)</f>
        <v>0</v>
      </c>
      <c r="O2482" s="8">
        <f>ROUND(INDEX([1]Calculation!T:T,ROW()),0)</f>
        <v>0</v>
      </c>
      <c r="P2482" s="8">
        <f>INDEX([1]Calculation!CB:CB,ROW())</f>
        <v>0</v>
      </c>
    </row>
    <row r="2483" spans="1:16">
      <c r="A2483">
        <f>INDEX([1]Calculation!$F:$F,ROW())</f>
        <v>0</v>
      </c>
      <c r="B2483">
        <f>INDEX([1]Calculation!$D:$D,ROW())</f>
        <v>0</v>
      </c>
      <c r="C2483" t="str">
        <f>IF(INDEX([1]Calculation!$G:$G,ROW())=0,"-",INDEX([1]Calculation!$G:$G,ROW()))</f>
        <v>-</v>
      </c>
      <c r="D2483" t="str">
        <f>INDEX([1]Calculation!$J:$J,ROW())&amp;"  "&amp;INDEX([1]Calculation!$K:$K,ROW())</f>
        <v xml:space="preserve">  </v>
      </c>
      <c r="E2483" s="19">
        <f>INDEX([1]Calculation!$I:$I,ROW())</f>
        <v>0</v>
      </c>
      <c r="F2483" s="12">
        <f>ROUND(INDEX([1]Calculation!AL:AL,ROW()),1)</f>
        <v>0</v>
      </c>
      <c r="G2483" s="8">
        <f>ROUND(INDEX([1]Calculation!L:L,ROW()),0)</f>
        <v>0</v>
      </c>
      <c r="H2483" s="8">
        <f>ROUND(INDEX([1]Calculation!M:M,ROW()),0)</f>
        <v>0</v>
      </c>
      <c r="I2483" s="8">
        <f>ROUND(INDEX([1]Calculation!N:N,ROW()),0)</f>
        <v>0</v>
      </c>
      <c r="J2483" s="8">
        <f>ROUND(INDEX([1]Calculation!O:O,ROW()),0)</f>
        <v>0</v>
      </c>
      <c r="K2483" s="8">
        <f>ROUND(INDEX([1]Calculation!P:P,ROW()),0)</f>
        <v>0</v>
      </c>
      <c r="L2483" s="8">
        <f>ROUND(INDEX([1]Calculation!Q:Q,ROW()),0)</f>
        <v>0</v>
      </c>
      <c r="M2483" s="8">
        <f>ROUND(INDEX([1]Calculation!R:R,ROW()),0)</f>
        <v>0</v>
      </c>
      <c r="N2483" s="8">
        <f>ROUND(INDEX([1]Calculation!S:S,ROW()),0)</f>
        <v>0</v>
      </c>
      <c r="O2483" s="8">
        <f>ROUND(INDEX([1]Calculation!T:T,ROW()),0)</f>
        <v>0</v>
      </c>
      <c r="P2483" s="8">
        <f>INDEX([1]Calculation!CB:CB,ROW())</f>
        <v>0</v>
      </c>
    </row>
    <row r="2484" spans="1:16">
      <c r="A2484">
        <f>INDEX([1]Calculation!$F:$F,ROW())</f>
        <v>0</v>
      </c>
      <c r="B2484">
        <f>INDEX([1]Calculation!$D:$D,ROW())</f>
        <v>0</v>
      </c>
      <c r="C2484" t="str">
        <f>IF(INDEX([1]Calculation!$G:$G,ROW())=0,"-",INDEX([1]Calculation!$G:$G,ROW()))</f>
        <v>-</v>
      </c>
      <c r="D2484" t="str">
        <f>INDEX([1]Calculation!$J:$J,ROW())&amp;"  "&amp;INDEX([1]Calculation!$K:$K,ROW())</f>
        <v xml:space="preserve">  </v>
      </c>
      <c r="E2484" s="19">
        <f>INDEX([1]Calculation!$I:$I,ROW())</f>
        <v>0</v>
      </c>
      <c r="F2484" s="12">
        <f>ROUND(INDEX([1]Calculation!AL:AL,ROW()),1)</f>
        <v>0</v>
      </c>
      <c r="G2484" s="8">
        <f>ROUND(INDEX([1]Calculation!L:L,ROW()),0)</f>
        <v>0</v>
      </c>
      <c r="H2484" s="8">
        <f>ROUND(INDEX([1]Calculation!M:M,ROW()),0)</f>
        <v>0</v>
      </c>
      <c r="I2484" s="8">
        <f>ROUND(INDEX([1]Calculation!N:N,ROW()),0)</f>
        <v>0</v>
      </c>
      <c r="J2484" s="8">
        <f>ROUND(INDEX([1]Calculation!O:O,ROW()),0)</f>
        <v>0</v>
      </c>
      <c r="K2484" s="8">
        <f>ROUND(INDEX([1]Calculation!P:P,ROW()),0)</f>
        <v>0</v>
      </c>
      <c r="L2484" s="8">
        <f>ROUND(INDEX([1]Calculation!Q:Q,ROW()),0)</f>
        <v>0</v>
      </c>
      <c r="M2484" s="8">
        <f>ROUND(INDEX([1]Calculation!R:R,ROW()),0)</f>
        <v>0</v>
      </c>
      <c r="N2484" s="8">
        <f>ROUND(INDEX([1]Calculation!S:S,ROW()),0)</f>
        <v>0</v>
      </c>
      <c r="O2484" s="8">
        <f>ROUND(INDEX([1]Calculation!T:T,ROW()),0)</f>
        <v>0</v>
      </c>
      <c r="P2484" s="8">
        <f>INDEX([1]Calculation!CB:CB,ROW())</f>
        <v>0</v>
      </c>
    </row>
    <row r="2485" spans="1:16">
      <c r="A2485">
        <f>INDEX([1]Calculation!$F:$F,ROW())</f>
        <v>0</v>
      </c>
      <c r="B2485">
        <f>INDEX([1]Calculation!$D:$D,ROW())</f>
        <v>0</v>
      </c>
      <c r="C2485" t="str">
        <f>IF(INDEX([1]Calculation!$G:$G,ROW())=0,"-",INDEX([1]Calculation!$G:$G,ROW()))</f>
        <v>-</v>
      </c>
      <c r="D2485" t="str">
        <f>INDEX([1]Calculation!$J:$J,ROW())&amp;"  "&amp;INDEX([1]Calculation!$K:$K,ROW())</f>
        <v xml:space="preserve">  </v>
      </c>
      <c r="E2485" s="19">
        <f>INDEX([1]Calculation!$I:$I,ROW())</f>
        <v>0</v>
      </c>
      <c r="F2485" s="12">
        <f>ROUND(INDEX([1]Calculation!AL:AL,ROW()),1)</f>
        <v>0</v>
      </c>
      <c r="G2485" s="8">
        <f>ROUND(INDEX([1]Calculation!L:L,ROW()),0)</f>
        <v>0</v>
      </c>
      <c r="H2485" s="8">
        <f>ROUND(INDEX([1]Calculation!M:M,ROW()),0)</f>
        <v>0</v>
      </c>
      <c r="I2485" s="8">
        <f>ROUND(INDEX([1]Calculation!N:N,ROW()),0)</f>
        <v>0</v>
      </c>
      <c r="J2485" s="8">
        <f>ROUND(INDEX([1]Calculation!O:O,ROW()),0)</f>
        <v>0</v>
      </c>
      <c r="K2485" s="8">
        <f>ROUND(INDEX([1]Calculation!P:P,ROW()),0)</f>
        <v>0</v>
      </c>
      <c r="L2485" s="8">
        <f>ROUND(INDEX([1]Calculation!Q:Q,ROW()),0)</f>
        <v>0</v>
      </c>
      <c r="M2485" s="8">
        <f>ROUND(INDEX([1]Calculation!R:R,ROW()),0)</f>
        <v>0</v>
      </c>
      <c r="N2485" s="8">
        <f>ROUND(INDEX([1]Calculation!S:S,ROW()),0)</f>
        <v>0</v>
      </c>
      <c r="O2485" s="8">
        <f>ROUND(INDEX([1]Calculation!T:T,ROW()),0)</f>
        <v>0</v>
      </c>
      <c r="P2485" s="8">
        <f>INDEX([1]Calculation!CB:CB,ROW())</f>
        <v>0</v>
      </c>
    </row>
    <row r="2486" spans="1:16">
      <c r="A2486">
        <f>INDEX([1]Calculation!$F:$F,ROW())</f>
        <v>0</v>
      </c>
      <c r="B2486">
        <f>INDEX([1]Calculation!$D:$D,ROW())</f>
        <v>0</v>
      </c>
      <c r="C2486" t="str">
        <f>IF(INDEX([1]Calculation!$G:$G,ROW())=0,"-",INDEX([1]Calculation!$G:$G,ROW()))</f>
        <v>-</v>
      </c>
      <c r="D2486" t="str">
        <f>INDEX([1]Calculation!$J:$J,ROW())&amp;"  "&amp;INDEX([1]Calculation!$K:$K,ROW())</f>
        <v xml:space="preserve">  </v>
      </c>
      <c r="E2486" s="19">
        <f>INDEX([1]Calculation!$I:$I,ROW())</f>
        <v>0</v>
      </c>
      <c r="F2486" s="12">
        <f>ROUND(INDEX([1]Calculation!AL:AL,ROW()),1)</f>
        <v>0</v>
      </c>
      <c r="G2486" s="8">
        <f>ROUND(INDEX([1]Calculation!L:L,ROW()),0)</f>
        <v>0</v>
      </c>
      <c r="H2486" s="8">
        <f>ROUND(INDEX([1]Calculation!M:M,ROW()),0)</f>
        <v>0</v>
      </c>
      <c r="I2486" s="8">
        <f>ROUND(INDEX([1]Calculation!N:N,ROW()),0)</f>
        <v>0</v>
      </c>
      <c r="J2486" s="8">
        <f>ROUND(INDEX([1]Calculation!O:O,ROW()),0)</f>
        <v>0</v>
      </c>
      <c r="K2486" s="8">
        <f>ROUND(INDEX([1]Calculation!P:P,ROW()),0)</f>
        <v>0</v>
      </c>
      <c r="L2486" s="8">
        <f>ROUND(INDEX([1]Calculation!Q:Q,ROW()),0)</f>
        <v>0</v>
      </c>
      <c r="M2486" s="8">
        <f>ROUND(INDEX([1]Calculation!R:R,ROW()),0)</f>
        <v>0</v>
      </c>
      <c r="N2486" s="8">
        <f>ROUND(INDEX([1]Calculation!S:S,ROW()),0)</f>
        <v>0</v>
      </c>
      <c r="O2486" s="8">
        <f>ROUND(INDEX([1]Calculation!T:T,ROW()),0)</f>
        <v>0</v>
      </c>
      <c r="P2486" s="8">
        <f>INDEX([1]Calculation!CB:CB,ROW())</f>
        <v>0</v>
      </c>
    </row>
    <row r="2487" spans="1:16">
      <c r="A2487">
        <f>INDEX([1]Calculation!$F:$F,ROW())</f>
        <v>0</v>
      </c>
      <c r="B2487">
        <f>INDEX([1]Calculation!$D:$D,ROW())</f>
        <v>0</v>
      </c>
      <c r="C2487" t="str">
        <f>IF(INDEX([1]Calculation!$G:$G,ROW())=0,"-",INDEX([1]Calculation!$G:$G,ROW()))</f>
        <v>-</v>
      </c>
      <c r="D2487" t="str">
        <f>INDEX([1]Calculation!$J:$J,ROW())&amp;"  "&amp;INDEX([1]Calculation!$K:$K,ROW())</f>
        <v xml:space="preserve">  </v>
      </c>
      <c r="E2487" s="19">
        <f>INDEX([1]Calculation!$I:$I,ROW())</f>
        <v>0</v>
      </c>
      <c r="F2487" s="12">
        <f>ROUND(INDEX([1]Calculation!AL:AL,ROW()),1)</f>
        <v>0</v>
      </c>
      <c r="G2487" s="8">
        <f>ROUND(INDEX([1]Calculation!L:L,ROW()),0)</f>
        <v>0</v>
      </c>
      <c r="H2487" s="8">
        <f>ROUND(INDEX([1]Calculation!M:M,ROW()),0)</f>
        <v>0</v>
      </c>
      <c r="I2487" s="8">
        <f>ROUND(INDEX([1]Calculation!N:N,ROW()),0)</f>
        <v>0</v>
      </c>
      <c r="J2487" s="8">
        <f>ROUND(INDEX([1]Calculation!O:O,ROW()),0)</f>
        <v>0</v>
      </c>
      <c r="K2487" s="8">
        <f>ROUND(INDEX([1]Calculation!P:P,ROW()),0)</f>
        <v>0</v>
      </c>
      <c r="L2487" s="8">
        <f>ROUND(INDEX([1]Calculation!Q:Q,ROW()),0)</f>
        <v>0</v>
      </c>
      <c r="M2487" s="8">
        <f>ROUND(INDEX([1]Calculation!R:R,ROW()),0)</f>
        <v>0</v>
      </c>
      <c r="N2487" s="8">
        <f>ROUND(INDEX([1]Calculation!S:S,ROW()),0)</f>
        <v>0</v>
      </c>
      <c r="O2487" s="8">
        <f>ROUND(INDEX([1]Calculation!T:T,ROW()),0)</f>
        <v>0</v>
      </c>
      <c r="P2487" s="8">
        <f>INDEX([1]Calculation!CB:CB,ROW())</f>
        <v>0</v>
      </c>
    </row>
    <row r="2488" spans="1:16">
      <c r="A2488">
        <f>INDEX([1]Calculation!$F:$F,ROW())</f>
        <v>0</v>
      </c>
      <c r="B2488">
        <f>INDEX([1]Calculation!$D:$D,ROW())</f>
        <v>0</v>
      </c>
      <c r="C2488" t="str">
        <f>IF(INDEX([1]Calculation!$G:$G,ROW())=0,"-",INDEX([1]Calculation!$G:$G,ROW()))</f>
        <v>-</v>
      </c>
      <c r="D2488" t="str">
        <f>INDEX([1]Calculation!$J:$J,ROW())&amp;"  "&amp;INDEX([1]Calculation!$K:$K,ROW())</f>
        <v xml:space="preserve">  </v>
      </c>
      <c r="E2488" s="19">
        <f>INDEX([1]Calculation!$I:$I,ROW())</f>
        <v>0</v>
      </c>
      <c r="F2488" s="12">
        <f>ROUND(INDEX([1]Calculation!AL:AL,ROW()),1)</f>
        <v>0</v>
      </c>
      <c r="G2488" s="8">
        <f>ROUND(INDEX([1]Calculation!L:L,ROW()),0)</f>
        <v>0</v>
      </c>
      <c r="H2488" s="8">
        <f>ROUND(INDEX([1]Calculation!M:M,ROW()),0)</f>
        <v>0</v>
      </c>
      <c r="I2488" s="8">
        <f>ROUND(INDEX([1]Calculation!N:N,ROW()),0)</f>
        <v>0</v>
      </c>
      <c r="J2488" s="8">
        <f>ROUND(INDEX([1]Calculation!O:O,ROW()),0)</f>
        <v>0</v>
      </c>
      <c r="K2488" s="8">
        <f>ROUND(INDEX([1]Calculation!P:P,ROW()),0)</f>
        <v>0</v>
      </c>
      <c r="L2488" s="8">
        <f>ROUND(INDEX([1]Calculation!Q:Q,ROW()),0)</f>
        <v>0</v>
      </c>
      <c r="M2488" s="8">
        <f>ROUND(INDEX([1]Calculation!R:R,ROW()),0)</f>
        <v>0</v>
      </c>
      <c r="N2488" s="8">
        <f>ROUND(INDEX([1]Calculation!S:S,ROW()),0)</f>
        <v>0</v>
      </c>
      <c r="O2488" s="8">
        <f>ROUND(INDEX([1]Calculation!T:T,ROW()),0)</f>
        <v>0</v>
      </c>
      <c r="P2488" s="8">
        <f>INDEX([1]Calculation!CB:CB,ROW())</f>
        <v>0</v>
      </c>
    </row>
    <row r="2489" spans="1:16">
      <c r="A2489">
        <f>INDEX([1]Calculation!$F:$F,ROW())</f>
        <v>0</v>
      </c>
      <c r="B2489">
        <f>INDEX([1]Calculation!$D:$D,ROW())</f>
        <v>0</v>
      </c>
      <c r="C2489" t="str">
        <f>IF(INDEX([1]Calculation!$G:$G,ROW())=0,"-",INDEX([1]Calculation!$G:$G,ROW()))</f>
        <v>-</v>
      </c>
      <c r="D2489" t="str">
        <f>INDEX([1]Calculation!$J:$J,ROW())&amp;"  "&amp;INDEX([1]Calculation!$K:$K,ROW())</f>
        <v xml:space="preserve">  </v>
      </c>
      <c r="E2489" s="19">
        <f>INDEX([1]Calculation!$I:$I,ROW())</f>
        <v>0</v>
      </c>
      <c r="F2489" s="12">
        <f>ROUND(INDEX([1]Calculation!AL:AL,ROW()),1)</f>
        <v>0</v>
      </c>
      <c r="G2489" s="8">
        <f>ROUND(INDEX([1]Calculation!L:L,ROW()),0)</f>
        <v>0</v>
      </c>
      <c r="H2489" s="8">
        <f>ROUND(INDEX([1]Calculation!M:M,ROW()),0)</f>
        <v>0</v>
      </c>
      <c r="I2489" s="8">
        <f>ROUND(INDEX([1]Calculation!N:N,ROW()),0)</f>
        <v>0</v>
      </c>
      <c r="J2489" s="8">
        <f>ROUND(INDEX([1]Calculation!O:O,ROW()),0)</f>
        <v>0</v>
      </c>
      <c r="K2489" s="8">
        <f>ROUND(INDEX([1]Calculation!P:P,ROW()),0)</f>
        <v>0</v>
      </c>
      <c r="L2489" s="8">
        <f>ROUND(INDEX([1]Calculation!Q:Q,ROW()),0)</f>
        <v>0</v>
      </c>
      <c r="M2489" s="8">
        <f>ROUND(INDEX([1]Calculation!R:R,ROW()),0)</f>
        <v>0</v>
      </c>
      <c r="N2489" s="8">
        <f>ROUND(INDEX([1]Calculation!S:S,ROW()),0)</f>
        <v>0</v>
      </c>
      <c r="O2489" s="8">
        <f>ROUND(INDEX([1]Calculation!T:T,ROW()),0)</f>
        <v>0</v>
      </c>
      <c r="P2489" s="8">
        <f>INDEX([1]Calculation!CB:CB,ROW())</f>
        <v>0</v>
      </c>
    </row>
    <row r="2490" spans="1:16">
      <c r="A2490">
        <f>INDEX([1]Calculation!$F:$F,ROW())</f>
        <v>0</v>
      </c>
      <c r="B2490">
        <f>INDEX([1]Calculation!$D:$D,ROW())</f>
        <v>0</v>
      </c>
      <c r="C2490" t="str">
        <f>IF(INDEX([1]Calculation!$G:$G,ROW())=0,"-",INDEX([1]Calculation!$G:$G,ROW()))</f>
        <v>-</v>
      </c>
      <c r="D2490" t="str">
        <f>INDEX([1]Calculation!$J:$J,ROW())&amp;"  "&amp;INDEX([1]Calculation!$K:$K,ROW())</f>
        <v xml:space="preserve">  </v>
      </c>
      <c r="E2490" s="19">
        <f>INDEX([1]Calculation!$I:$I,ROW())</f>
        <v>0</v>
      </c>
      <c r="F2490" s="12">
        <f>ROUND(INDEX([1]Calculation!AL:AL,ROW()),1)</f>
        <v>0</v>
      </c>
      <c r="G2490" s="8">
        <f>ROUND(INDEX([1]Calculation!L:L,ROW()),0)</f>
        <v>0</v>
      </c>
      <c r="H2490" s="8">
        <f>ROUND(INDEX([1]Calculation!M:M,ROW()),0)</f>
        <v>0</v>
      </c>
      <c r="I2490" s="8">
        <f>ROUND(INDEX([1]Calculation!N:N,ROW()),0)</f>
        <v>0</v>
      </c>
      <c r="J2490" s="8">
        <f>ROUND(INDEX([1]Calculation!O:O,ROW()),0)</f>
        <v>0</v>
      </c>
      <c r="K2490" s="8">
        <f>ROUND(INDEX([1]Calculation!P:P,ROW()),0)</f>
        <v>0</v>
      </c>
      <c r="L2490" s="8">
        <f>ROUND(INDEX([1]Calculation!Q:Q,ROW()),0)</f>
        <v>0</v>
      </c>
      <c r="M2490" s="8">
        <f>ROUND(INDEX([1]Calculation!R:R,ROW()),0)</f>
        <v>0</v>
      </c>
      <c r="N2490" s="8">
        <f>ROUND(INDEX([1]Calculation!S:S,ROW()),0)</f>
        <v>0</v>
      </c>
      <c r="O2490" s="8">
        <f>ROUND(INDEX([1]Calculation!T:T,ROW()),0)</f>
        <v>0</v>
      </c>
      <c r="P2490" s="8">
        <f>INDEX([1]Calculation!CB:CB,ROW())</f>
        <v>0</v>
      </c>
    </row>
    <row r="2491" spans="1:16">
      <c r="A2491">
        <f>INDEX([1]Calculation!$F:$F,ROW())</f>
        <v>0</v>
      </c>
      <c r="B2491">
        <f>INDEX([1]Calculation!$D:$D,ROW())</f>
        <v>0</v>
      </c>
      <c r="C2491" t="str">
        <f>IF(INDEX([1]Calculation!$G:$G,ROW())=0,"-",INDEX([1]Calculation!$G:$G,ROW()))</f>
        <v>-</v>
      </c>
      <c r="D2491" t="str">
        <f>INDEX([1]Calculation!$J:$J,ROW())&amp;"  "&amp;INDEX([1]Calculation!$K:$K,ROW())</f>
        <v xml:space="preserve">  </v>
      </c>
      <c r="E2491" s="19">
        <f>INDEX([1]Calculation!$I:$I,ROW())</f>
        <v>0</v>
      </c>
      <c r="F2491" s="12">
        <f>ROUND(INDEX([1]Calculation!AL:AL,ROW()),1)</f>
        <v>0</v>
      </c>
      <c r="G2491" s="8">
        <f>ROUND(INDEX([1]Calculation!L:L,ROW()),0)</f>
        <v>0</v>
      </c>
      <c r="H2491" s="8">
        <f>ROUND(INDEX([1]Calculation!M:M,ROW()),0)</f>
        <v>0</v>
      </c>
      <c r="I2491" s="8">
        <f>ROUND(INDEX([1]Calculation!N:N,ROW()),0)</f>
        <v>0</v>
      </c>
      <c r="J2491" s="8">
        <f>ROUND(INDEX([1]Calculation!O:O,ROW()),0)</f>
        <v>0</v>
      </c>
      <c r="K2491" s="8">
        <f>ROUND(INDEX([1]Calculation!P:P,ROW()),0)</f>
        <v>0</v>
      </c>
      <c r="L2491" s="8">
        <f>ROUND(INDEX([1]Calculation!Q:Q,ROW()),0)</f>
        <v>0</v>
      </c>
      <c r="M2491" s="8">
        <f>ROUND(INDEX([1]Calculation!R:R,ROW()),0)</f>
        <v>0</v>
      </c>
      <c r="N2491" s="8">
        <f>ROUND(INDEX([1]Calculation!S:S,ROW()),0)</f>
        <v>0</v>
      </c>
      <c r="O2491" s="8">
        <f>ROUND(INDEX([1]Calculation!T:T,ROW()),0)</f>
        <v>0</v>
      </c>
      <c r="P2491" s="8">
        <f>INDEX([1]Calculation!CB:CB,ROW())</f>
        <v>0</v>
      </c>
    </row>
    <row r="2492" spans="1:16">
      <c r="A2492">
        <f>INDEX([1]Calculation!$F:$F,ROW())</f>
        <v>0</v>
      </c>
      <c r="B2492">
        <f>INDEX([1]Calculation!$D:$D,ROW())</f>
        <v>0</v>
      </c>
      <c r="C2492" t="str">
        <f>IF(INDEX([1]Calculation!$G:$G,ROW())=0,"-",INDEX([1]Calculation!$G:$G,ROW()))</f>
        <v>-</v>
      </c>
      <c r="D2492" t="str">
        <f>INDEX([1]Calculation!$J:$J,ROW())&amp;"  "&amp;INDEX([1]Calculation!$K:$K,ROW())</f>
        <v xml:space="preserve">  </v>
      </c>
      <c r="E2492" s="19">
        <f>INDEX([1]Calculation!$I:$I,ROW())</f>
        <v>0</v>
      </c>
      <c r="F2492" s="12">
        <f>ROUND(INDEX([1]Calculation!AL:AL,ROW()),1)</f>
        <v>0</v>
      </c>
      <c r="G2492" s="8">
        <f>ROUND(INDEX([1]Calculation!L:L,ROW()),0)</f>
        <v>0</v>
      </c>
      <c r="H2492" s="8">
        <f>ROUND(INDEX([1]Calculation!M:M,ROW()),0)</f>
        <v>0</v>
      </c>
      <c r="I2492" s="8">
        <f>ROUND(INDEX([1]Calculation!N:N,ROW()),0)</f>
        <v>0</v>
      </c>
      <c r="J2492" s="8">
        <f>ROUND(INDEX([1]Calculation!O:O,ROW()),0)</f>
        <v>0</v>
      </c>
      <c r="K2492" s="8">
        <f>ROUND(INDEX([1]Calculation!P:P,ROW()),0)</f>
        <v>0</v>
      </c>
      <c r="L2492" s="8">
        <f>ROUND(INDEX([1]Calculation!Q:Q,ROW()),0)</f>
        <v>0</v>
      </c>
      <c r="M2492" s="8">
        <f>ROUND(INDEX([1]Calculation!R:R,ROW()),0)</f>
        <v>0</v>
      </c>
      <c r="N2492" s="8">
        <f>ROUND(INDEX([1]Calculation!S:S,ROW()),0)</f>
        <v>0</v>
      </c>
      <c r="O2492" s="8">
        <f>ROUND(INDEX([1]Calculation!T:T,ROW()),0)</f>
        <v>0</v>
      </c>
      <c r="P2492" s="8">
        <f>INDEX([1]Calculation!CB:CB,ROW())</f>
        <v>0</v>
      </c>
    </row>
    <row r="2493" spans="1:16">
      <c r="A2493">
        <f>INDEX([1]Calculation!$F:$F,ROW())</f>
        <v>0</v>
      </c>
      <c r="B2493">
        <f>INDEX([1]Calculation!$D:$D,ROW())</f>
        <v>0</v>
      </c>
      <c r="C2493" t="str">
        <f>IF(INDEX([1]Calculation!$G:$G,ROW())=0,"-",INDEX([1]Calculation!$G:$G,ROW()))</f>
        <v>-</v>
      </c>
      <c r="D2493" t="str">
        <f>INDEX([1]Calculation!$J:$J,ROW())&amp;"  "&amp;INDEX([1]Calculation!$K:$K,ROW())</f>
        <v xml:space="preserve">  </v>
      </c>
      <c r="E2493" s="19">
        <f>INDEX([1]Calculation!$I:$I,ROW())</f>
        <v>0</v>
      </c>
      <c r="F2493" s="12">
        <f>ROUND(INDEX([1]Calculation!AL:AL,ROW()),1)</f>
        <v>0</v>
      </c>
      <c r="G2493" s="8">
        <f>ROUND(INDEX([1]Calculation!L:L,ROW()),0)</f>
        <v>0</v>
      </c>
      <c r="H2493" s="8">
        <f>ROUND(INDEX([1]Calculation!M:M,ROW()),0)</f>
        <v>0</v>
      </c>
      <c r="I2493" s="8">
        <f>ROUND(INDEX([1]Calculation!N:N,ROW()),0)</f>
        <v>0</v>
      </c>
      <c r="J2493" s="8">
        <f>ROUND(INDEX([1]Calculation!O:O,ROW()),0)</f>
        <v>0</v>
      </c>
      <c r="K2493" s="8">
        <f>ROUND(INDEX([1]Calculation!P:P,ROW()),0)</f>
        <v>0</v>
      </c>
      <c r="L2493" s="8">
        <f>ROUND(INDEX([1]Calculation!Q:Q,ROW()),0)</f>
        <v>0</v>
      </c>
      <c r="M2493" s="8">
        <f>ROUND(INDEX([1]Calculation!R:R,ROW()),0)</f>
        <v>0</v>
      </c>
      <c r="N2493" s="8">
        <f>ROUND(INDEX([1]Calculation!S:S,ROW()),0)</f>
        <v>0</v>
      </c>
      <c r="O2493" s="8">
        <f>ROUND(INDEX([1]Calculation!T:T,ROW()),0)</f>
        <v>0</v>
      </c>
      <c r="P2493" s="8">
        <f>INDEX([1]Calculation!CB:CB,ROW())</f>
        <v>0</v>
      </c>
    </row>
    <row r="2494" spans="1:16">
      <c r="A2494">
        <f>INDEX([1]Calculation!$F:$F,ROW())</f>
        <v>0</v>
      </c>
      <c r="B2494">
        <f>INDEX([1]Calculation!$D:$D,ROW())</f>
        <v>0</v>
      </c>
      <c r="C2494" t="str">
        <f>IF(INDEX([1]Calculation!$G:$G,ROW())=0,"-",INDEX([1]Calculation!$G:$G,ROW()))</f>
        <v>-</v>
      </c>
      <c r="D2494" t="str">
        <f>INDEX([1]Calculation!$J:$J,ROW())&amp;"  "&amp;INDEX([1]Calculation!$K:$K,ROW())</f>
        <v xml:space="preserve">  </v>
      </c>
      <c r="E2494" s="19">
        <f>INDEX([1]Calculation!$I:$I,ROW())</f>
        <v>0</v>
      </c>
      <c r="F2494" s="12">
        <f>ROUND(INDEX([1]Calculation!AL:AL,ROW()),1)</f>
        <v>0</v>
      </c>
      <c r="G2494" s="8">
        <f>ROUND(INDEX([1]Calculation!L:L,ROW()),0)</f>
        <v>0</v>
      </c>
      <c r="H2494" s="8">
        <f>ROUND(INDEX([1]Calculation!M:M,ROW()),0)</f>
        <v>0</v>
      </c>
      <c r="I2494" s="8">
        <f>ROUND(INDEX([1]Calculation!N:N,ROW()),0)</f>
        <v>0</v>
      </c>
      <c r="J2494" s="8">
        <f>ROUND(INDEX([1]Calculation!O:O,ROW()),0)</f>
        <v>0</v>
      </c>
      <c r="K2494" s="8">
        <f>ROUND(INDEX([1]Calculation!P:P,ROW()),0)</f>
        <v>0</v>
      </c>
      <c r="L2494" s="8">
        <f>ROUND(INDEX([1]Calculation!Q:Q,ROW()),0)</f>
        <v>0</v>
      </c>
      <c r="M2494" s="8">
        <f>ROUND(INDEX([1]Calculation!R:R,ROW()),0)</f>
        <v>0</v>
      </c>
      <c r="N2494" s="8">
        <f>ROUND(INDEX([1]Calculation!S:S,ROW()),0)</f>
        <v>0</v>
      </c>
      <c r="O2494" s="8">
        <f>ROUND(INDEX([1]Calculation!T:T,ROW()),0)</f>
        <v>0</v>
      </c>
      <c r="P2494" s="8">
        <f>INDEX([1]Calculation!CB:CB,ROW())</f>
        <v>0</v>
      </c>
    </row>
    <row r="2495" spans="1:16">
      <c r="A2495">
        <f>INDEX([1]Calculation!$F:$F,ROW())</f>
        <v>0</v>
      </c>
      <c r="B2495">
        <f>INDEX([1]Calculation!$D:$D,ROW())</f>
        <v>0</v>
      </c>
      <c r="C2495" t="str">
        <f>IF(INDEX([1]Calculation!$G:$G,ROW())=0,"-",INDEX([1]Calculation!$G:$G,ROW()))</f>
        <v>-</v>
      </c>
      <c r="D2495" t="str">
        <f>INDEX([1]Calculation!$J:$J,ROW())&amp;"  "&amp;INDEX([1]Calculation!$K:$K,ROW())</f>
        <v xml:space="preserve">  </v>
      </c>
      <c r="E2495" s="19">
        <f>INDEX([1]Calculation!$I:$I,ROW())</f>
        <v>0</v>
      </c>
      <c r="F2495" s="12">
        <f>ROUND(INDEX([1]Calculation!AL:AL,ROW()),1)</f>
        <v>0</v>
      </c>
      <c r="G2495" s="8">
        <f>ROUND(INDEX([1]Calculation!L:L,ROW()),0)</f>
        <v>0</v>
      </c>
      <c r="H2495" s="8">
        <f>ROUND(INDEX([1]Calculation!M:M,ROW()),0)</f>
        <v>0</v>
      </c>
      <c r="I2495" s="8">
        <f>ROUND(INDEX([1]Calculation!N:N,ROW()),0)</f>
        <v>0</v>
      </c>
      <c r="J2495" s="8">
        <f>ROUND(INDEX([1]Calculation!O:O,ROW()),0)</f>
        <v>0</v>
      </c>
      <c r="K2495" s="8">
        <f>ROUND(INDEX([1]Calculation!P:P,ROW()),0)</f>
        <v>0</v>
      </c>
      <c r="L2495" s="8">
        <f>ROUND(INDEX([1]Calculation!Q:Q,ROW()),0)</f>
        <v>0</v>
      </c>
      <c r="M2495" s="8">
        <f>ROUND(INDEX([1]Calculation!R:R,ROW()),0)</f>
        <v>0</v>
      </c>
      <c r="N2495" s="8">
        <f>ROUND(INDEX([1]Calculation!S:S,ROW()),0)</f>
        <v>0</v>
      </c>
      <c r="O2495" s="8">
        <f>ROUND(INDEX([1]Calculation!T:T,ROW()),0)</f>
        <v>0</v>
      </c>
      <c r="P2495" s="8">
        <f>INDEX([1]Calculation!CB:CB,ROW())</f>
        <v>0</v>
      </c>
    </row>
    <row r="2496" spans="1:16">
      <c r="A2496">
        <f>INDEX([1]Calculation!$F:$F,ROW())</f>
        <v>0</v>
      </c>
      <c r="B2496">
        <f>INDEX([1]Calculation!$D:$D,ROW())</f>
        <v>0</v>
      </c>
      <c r="C2496" t="str">
        <f>IF(INDEX([1]Calculation!$G:$G,ROW())=0,"-",INDEX([1]Calculation!$G:$G,ROW()))</f>
        <v>-</v>
      </c>
      <c r="D2496" t="str">
        <f>INDEX([1]Calculation!$J:$J,ROW())&amp;"  "&amp;INDEX([1]Calculation!$K:$K,ROW())</f>
        <v xml:space="preserve">  </v>
      </c>
      <c r="E2496" s="19">
        <f>INDEX([1]Calculation!$I:$I,ROW())</f>
        <v>0</v>
      </c>
      <c r="F2496" s="12">
        <f>ROUND(INDEX([1]Calculation!AL:AL,ROW()),1)</f>
        <v>0</v>
      </c>
      <c r="G2496" s="8">
        <f>ROUND(INDEX([1]Calculation!L:L,ROW()),0)</f>
        <v>0</v>
      </c>
      <c r="H2496" s="8">
        <f>ROUND(INDEX([1]Calculation!M:M,ROW()),0)</f>
        <v>0</v>
      </c>
      <c r="I2496" s="8">
        <f>ROUND(INDEX([1]Calculation!N:N,ROW()),0)</f>
        <v>0</v>
      </c>
      <c r="J2496" s="8">
        <f>ROUND(INDEX([1]Calculation!O:O,ROW()),0)</f>
        <v>0</v>
      </c>
      <c r="K2496" s="8">
        <f>ROUND(INDEX([1]Calculation!P:P,ROW()),0)</f>
        <v>0</v>
      </c>
      <c r="L2496" s="8">
        <f>ROUND(INDEX([1]Calculation!Q:Q,ROW()),0)</f>
        <v>0</v>
      </c>
      <c r="M2496" s="8">
        <f>ROUND(INDEX([1]Calculation!R:R,ROW()),0)</f>
        <v>0</v>
      </c>
      <c r="N2496" s="8">
        <f>ROUND(INDEX([1]Calculation!S:S,ROW()),0)</f>
        <v>0</v>
      </c>
      <c r="O2496" s="8">
        <f>ROUND(INDEX([1]Calculation!T:T,ROW()),0)</f>
        <v>0</v>
      </c>
      <c r="P2496" s="8">
        <f>INDEX([1]Calculation!CB:CB,ROW())</f>
        <v>0</v>
      </c>
    </row>
    <row r="2497" spans="1:16">
      <c r="A2497">
        <f>INDEX([1]Calculation!$F:$F,ROW())</f>
        <v>0</v>
      </c>
      <c r="B2497">
        <f>INDEX([1]Calculation!$D:$D,ROW())</f>
        <v>0</v>
      </c>
      <c r="C2497" t="str">
        <f>IF(INDEX([1]Calculation!$G:$G,ROW())=0,"-",INDEX([1]Calculation!$G:$G,ROW()))</f>
        <v>-</v>
      </c>
      <c r="D2497" t="str">
        <f>INDEX([1]Calculation!$J:$J,ROW())&amp;"  "&amp;INDEX([1]Calculation!$K:$K,ROW())</f>
        <v xml:space="preserve">  </v>
      </c>
      <c r="E2497" s="19">
        <f>INDEX([1]Calculation!$I:$I,ROW())</f>
        <v>0</v>
      </c>
      <c r="F2497" s="12">
        <f>ROUND(INDEX([1]Calculation!AL:AL,ROW()),1)</f>
        <v>0</v>
      </c>
      <c r="G2497" s="8">
        <f>ROUND(INDEX([1]Calculation!L:L,ROW()),0)</f>
        <v>0</v>
      </c>
      <c r="H2497" s="8">
        <f>ROUND(INDEX([1]Calculation!M:M,ROW()),0)</f>
        <v>0</v>
      </c>
      <c r="I2497" s="8">
        <f>ROUND(INDEX([1]Calculation!N:N,ROW()),0)</f>
        <v>0</v>
      </c>
      <c r="J2497" s="8">
        <f>ROUND(INDEX([1]Calculation!O:O,ROW()),0)</f>
        <v>0</v>
      </c>
      <c r="K2497" s="8">
        <f>ROUND(INDEX([1]Calculation!P:P,ROW()),0)</f>
        <v>0</v>
      </c>
      <c r="L2497" s="8">
        <f>ROUND(INDEX([1]Calculation!Q:Q,ROW()),0)</f>
        <v>0</v>
      </c>
      <c r="M2497" s="8">
        <f>ROUND(INDEX([1]Calculation!R:R,ROW()),0)</f>
        <v>0</v>
      </c>
      <c r="N2497" s="8">
        <f>ROUND(INDEX([1]Calculation!S:S,ROW()),0)</f>
        <v>0</v>
      </c>
      <c r="O2497" s="8">
        <f>ROUND(INDEX([1]Calculation!T:T,ROW()),0)</f>
        <v>0</v>
      </c>
      <c r="P2497" s="8">
        <f>INDEX([1]Calculation!CB:CB,ROW())</f>
        <v>0</v>
      </c>
    </row>
    <row r="2498" spans="1:16">
      <c r="A2498">
        <f>INDEX([1]Calculation!$F:$F,ROW())</f>
        <v>0</v>
      </c>
      <c r="B2498">
        <f>INDEX([1]Calculation!$D:$D,ROW())</f>
        <v>0</v>
      </c>
      <c r="C2498" t="str">
        <f>IF(INDEX([1]Calculation!$G:$G,ROW())=0,"-",INDEX([1]Calculation!$G:$G,ROW()))</f>
        <v>-</v>
      </c>
      <c r="D2498" t="str">
        <f>INDEX([1]Calculation!$J:$J,ROW())&amp;"  "&amp;INDEX([1]Calculation!$K:$K,ROW())</f>
        <v xml:space="preserve">  </v>
      </c>
      <c r="E2498" s="19">
        <f>INDEX([1]Calculation!$I:$I,ROW())</f>
        <v>0</v>
      </c>
      <c r="F2498" s="12">
        <f>ROUND(INDEX([1]Calculation!AL:AL,ROW()),1)</f>
        <v>0</v>
      </c>
      <c r="G2498" s="8">
        <f>ROUND(INDEX([1]Calculation!L:L,ROW()),0)</f>
        <v>0</v>
      </c>
      <c r="H2498" s="8">
        <f>ROUND(INDEX([1]Calculation!M:M,ROW()),0)</f>
        <v>0</v>
      </c>
      <c r="I2498" s="8">
        <f>ROUND(INDEX([1]Calculation!N:N,ROW()),0)</f>
        <v>0</v>
      </c>
      <c r="J2498" s="8">
        <f>ROUND(INDEX([1]Calculation!O:O,ROW()),0)</f>
        <v>0</v>
      </c>
      <c r="K2498" s="8">
        <f>ROUND(INDEX([1]Calculation!P:P,ROW()),0)</f>
        <v>0</v>
      </c>
      <c r="L2498" s="8">
        <f>ROUND(INDEX([1]Calculation!Q:Q,ROW()),0)</f>
        <v>0</v>
      </c>
      <c r="M2498" s="8">
        <f>ROUND(INDEX([1]Calculation!R:R,ROW()),0)</f>
        <v>0</v>
      </c>
      <c r="N2498" s="8">
        <f>ROUND(INDEX([1]Calculation!S:S,ROW()),0)</f>
        <v>0</v>
      </c>
      <c r="O2498" s="8">
        <f>ROUND(INDEX([1]Calculation!T:T,ROW()),0)</f>
        <v>0</v>
      </c>
      <c r="P2498" s="8">
        <f>INDEX([1]Calculation!CB:CB,ROW())</f>
        <v>0</v>
      </c>
    </row>
    <row r="2499" spans="1:16">
      <c r="A2499">
        <f>INDEX([1]Calculation!$F:$F,ROW())</f>
        <v>0</v>
      </c>
      <c r="B2499">
        <f>INDEX([1]Calculation!$D:$D,ROW())</f>
        <v>0</v>
      </c>
      <c r="C2499" t="str">
        <f>IF(INDEX([1]Calculation!$G:$G,ROW())=0,"-",INDEX([1]Calculation!$G:$G,ROW()))</f>
        <v>-</v>
      </c>
      <c r="D2499" t="str">
        <f>INDEX([1]Calculation!$J:$J,ROW())&amp;"  "&amp;INDEX([1]Calculation!$K:$K,ROW())</f>
        <v xml:space="preserve">  </v>
      </c>
      <c r="E2499" s="19">
        <f>INDEX([1]Calculation!$I:$I,ROW())</f>
        <v>0</v>
      </c>
      <c r="F2499" s="12">
        <f>ROUND(INDEX([1]Calculation!AL:AL,ROW()),1)</f>
        <v>0</v>
      </c>
      <c r="G2499" s="8">
        <f>ROUND(INDEX([1]Calculation!L:L,ROW()),0)</f>
        <v>0</v>
      </c>
      <c r="H2499" s="8">
        <f>ROUND(INDEX([1]Calculation!M:M,ROW()),0)</f>
        <v>0</v>
      </c>
      <c r="I2499" s="8">
        <f>ROUND(INDEX([1]Calculation!N:N,ROW()),0)</f>
        <v>0</v>
      </c>
      <c r="J2499" s="8">
        <f>ROUND(INDEX([1]Calculation!O:O,ROW()),0)</f>
        <v>0</v>
      </c>
      <c r="K2499" s="8">
        <f>ROUND(INDEX([1]Calculation!P:P,ROW()),0)</f>
        <v>0</v>
      </c>
      <c r="L2499" s="8">
        <f>ROUND(INDEX([1]Calculation!Q:Q,ROW()),0)</f>
        <v>0</v>
      </c>
      <c r="M2499" s="8">
        <f>ROUND(INDEX([1]Calculation!R:R,ROW()),0)</f>
        <v>0</v>
      </c>
      <c r="N2499" s="8">
        <f>ROUND(INDEX([1]Calculation!S:S,ROW()),0)</f>
        <v>0</v>
      </c>
      <c r="O2499" s="8">
        <f>ROUND(INDEX([1]Calculation!T:T,ROW()),0)</f>
        <v>0</v>
      </c>
      <c r="P2499" s="8">
        <f>INDEX([1]Calculation!CB:CB,ROW())</f>
        <v>0</v>
      </c>
    </row>
    <row r="2500" spans="1:16">
      <c r="A2500">
        <f>INDEX([1]Calculation!$F:$F,ROW())</f>
        <v>0</v>
      </c>
      <c r="B2500">
        <f>INDEX([1]Calculation!$D:$D,ROW())</f>
        <v>0</v>
      </c>
      <c r="C2500" t="str">
        <f>IF(INDEX([1]Calculation!$G:$G,ROW())=0,"-",INDEX([1]Calculation!$G:$G,ROW()))</f>
        <v>-</v>
      </c>
      <c r="D2500" t="str">
        <f>INDEX([1]Calculation!$J:$J,ROW())&amp;"  "&amp;INDEX([1]Calculation!$K:$K,ROW())</f>
        <v xml:space="preserve">  </v>
      </c>
      <c r="E2500" s="19">
        <f>INDEX([1]Calculation!$I:$I,ROW())</f>
        <v>0</v>
      </c>
      <c r="F2500" s="12">
        <f>ROUND(INDEX([1]Calculation!AL:AL,ROW()),1)</f>
        <v>0</v>
      </c>
      <c r="G2500" s="8">
        <f>ROUND(INDEX([1]Calculation!L:L,ROW()),0)</f>
        <v>0</v>
      </c>
      <c r="H2500" s="8">
        <f>ROUND(INDEX([1]Calculation!M:M,ROW()),0)</f>
        <v>0</v>
      </c>
      <c r="I2500" s="8">
        <f>ROUND(INDEX([1]Calculation!N:N,ROW()),0)</f>
        <v>0</v>
      </c>
      <c r="J2500" s="8">
        <f>ROUND(INDEX([1]Calculation!O:O,ROW()),0)</f>
        <v>0</v>
      </c>
      <c r="K2500" s="8">
        <f>ROUND(INDEX([1]Calculation!P:P,ROW()),0)</f>
        <v>0</v>
      </c>
      <c r="L2500" s="8">
        <f>ROUND(INDEX([1]Calculation!Q:Q,ROW()),0)</f>
        <v>0</v>
      </c>
      <c r="M2500" s="8">
        <f>ROUND(INDEX([1]Calculation!R:R,ROW()),0)</f>
        <v>0</v>
      </c>
      <c r="N2500" s="8">
        <f>ROUND(INDEX([1]Calculation!S:S,ROW()),0)</f>
        <v>0</v>
      </c>
      <c r="O2500" s="8">
        <f>ROUND(INDEX([1]Calculation!T:T,ROW()),0)</f>
        <v>0</v>
      </c>
      <c r="P2500" s="8">
        <f>INDEX([1]Calculation!CB:CB,ROW())</f>
        <v>0</v>
      </c>
    </row>
    <row r="2501" spans="1:16">
      <c r="A2501">
        <f>INDEX([1]Calculation!$F:$F,ROW())</f>
        <v>0</v>
      </c>
      <c r="B2501">
        <f>INDEX([1]Calculation!$D:$D,ROW())</f>
        <v>0</v>
      </c>
      <c r="C2501" t="str">
        <f>IF(INDEX([1]Calculation!$G:$G,ROW())=0,"-",INDEX([1]Calculation!$G:$G,ROW()))</f>
        <v>-</v>
      </c>
      <c r="D2501" t="str">
        <f>INDEX([1]Calculation!$J:$J,ROW())&amp;"  "&amp;INDEX([1]Calculation!$K:$K,ROW())</f>
        <v xml:space="preserve">  </v>
      </c>
      <c r="E2501" s="19">
        <f>INDEX([1]Calculation!$I:$I,ROW())</f>
        <v>0</v>
      </c>
      <c r="F2501" s="12">
        <f>ROUND(INDEX([1]Calculation!AL:AL,ROW()),1)</f>
        <v>0</v>
      </c>
      <c r="G2501" s="8">
        <f>ROUND(INDEX([1]Calculation!L:L,ROW()),0)</f>
        <v>0</v>
      </c>
      <c r="H2501" s="8">
        <f>ROUND(INDEX([1]Calculation!M:M,ROW()),0)</f>
        <v>0</v>
      </c>
      <c r="I2501" s="8">
        <f>ROUND(INDEX([1]Calculation!N:N,ROW()),0)</f>
        <v>0</v>
      </c>
      <c r="J2501" s="8">
        <f>ROUND(INDEX([1]Calculation!O:O,ROW()),0)</f>
        <v>0</v>
      </c>
      <c r="K2501" s="8">
        <f>ROUND(INDEX([1]Calculation!P:P,ROW()),0)</f>
        <v>0</v>
      </c>
      <c r="L2501" s="8">
        <f>ROUND(INDEX([1]Calculation!Q:Q,ROW()),0)</f>
        <v>0</v>
      </c>
      <c r="M2501" s="8">
        <f>ROUND(INDEX([1]Calculation!R:R,ROW()),0)</f>
        <v>0</v>
      </c>
      <c r="N2501" s="8">
        <f>ROUND(INDEX([1]Calculation!S:S,ROW()),0)</f>
        <v>0</v>
      </c>
      <c r="O2501" s="8">
        <f>ROUND(INDEX([1]Calculation!T:T,ROW()),0)</f>
        <v>0</v>
      </c>
      <c r="P2501" s="8">
        <f>INDEX([1]Calculation!CB:CB,ROW())</f>
        <v>0</v>
      </c>
    </row>
    <row r="2502" spans="1:16">
      <c r="A2502">
        <f>INDEX([1]Calculation!$F:$F,ROW())</f>
        <v>0</v>
      </c>
      <c r="B2502">
        <f>INDEX([1]Calculation!$D:$D,ROW())</f>
        <v>0</v>
      </c>
      <c r="C2502" t="str">
        <f>IF(INDEX([1]Calculation!$G:$G,ROW())=0,"-",INDEX([1]Calculation!$G:$G,ROW()))</f>
        <v>-</v>
      </c>
      <c r="D2502" t="str">
        <f>INDEX([1]Calculation!$J:$J,ROW())&amp;"  "&amp;INDEX([1]Calculation!$K:$K,ROW())</f>
        <v xml:space="preserve">  </v>
      </c>
      <c r="E2502" s="19">
        <f>INDEX([1]Calculation!$I:$I,ROW())</f>
        <v>0</v>
      </c>
      <c r="F2502" s="12">
        <f>ROUND(INDEX([1]Calculation!AL:AL,ROW()),1)</f>
        <v>0</v>
      </c>
      <c r="G2502" s="8">
        <f>ROUND(INDEX([1]Calculation!L:L,ROW()),0)</f>
        <v>0</v>
      </c>
      <c r="H2502" s="8">
        <f>ROUND(INDEX([1]Calculation!M:M,ROW()),0)</f>
        <v>0</v>
      </c>
      <c r="I2502" s="8">
        <f>ROUND(INDEX([1]Calculation!N:N,ROW()),0)</f>
        <v>0</v>
      </c>
      <c r="J2502" s="8">
        <f>ROUND(INDEX([1]Calculation!O:O,ROW()),0)</f>
        <v>0</v>
      </c>
      <c r="K2502" s="8">
        <f>ROUND(INDEX([1]Calculation!P:P,ROW()),0)</f>
        <v>0</v>
      </c>
      <c r="L2502" s="8">
        <f>ROUND(INDEX([1]Calculation!Q:Q,ROW()),0)</f>
        <v>0</v>
      </c>
      <c r="M2502" s="8">
        <f>ROUND(INDEX([1]Calculation!R:R,ROW()),0)</f>
        <v>0</v>
      </c>
      <c r="N2502" s="8">
        <f>ROUND(INDEX([1]Calculation!S:S,ROW()),0)</f>
        <v>0</v>
      </c>
      <c r="O2502" s="8">
        <f>ROUND(INDEX([1]Calculation!T:T,ROW()),0)</f>
        <v>0</v>
      </c>
      <c r="P2502" s="8">
        <f>INDEX([1]Calculation!CB:CB,ROW())</f>
        <v>0</v>
      </c>
    </row>
    <row r="2503" spans="1:16">
      <c r="A2503">
        <f>INDEX([1]Calculation!$F:$F,ROW())</f>
        <v>0</v>
      </c>
      <c r="B2503">
        <f>INDEX([1]Calculation!$D:$D,ROW())</f>
        <v>0</v>
      </c>
      <c r="C2503" t="str">
        <f>IF(INDEX([1]Calculation!$G:$G,ROW())=0,"-",INDEX([1]Calculation!$G:$G,ROW()))</f>
        <v>-</v>
      </c>
      <c r="D2503" t="str">
        <f>INDEX([1]Calculation!$J:$J,ROW())&amp;"  "&amp;INDEX([1]Calculation!$K:$K,ROW())</f>
        <v xml:space="preserve">  </v>
      </c>
      <c r="E2503" s="19">
        <f>INDEX([1]Calculation!$I:$I,ROW())</f>
        <v>0</v>
      </c>
      <c r="F2503" s="12">
        <f>ROUND(INDEX([1]Calculation!AL:AL,ROW()),1)</f>
        <v>0</v>
      </c>
      <c r="G2503" s="8">
        <f>ROUND(INDEX([1]Calculation!L:L,ROW()),0)</f>
        <v>0</v>
      </c>
      <c r="H2503" s="8">
        <f>ROUND(INDEX([1]Calculation!M:M,ROW()),0)</f>
        <v>0</v>
      </c>
      <c r="I2503" s="8">
        <f>ROUND(INDEX([1]Calculation!N:N,ROW()),0)</f>
        <v>0</v>
      </c>
      <c r="J2503" s="8">
        <f>ROUND(INDEX([1]Calculation!O:O,ROW()),0)</f>
        <v>0</v>
      </c>
      <c r="K2503" s="8">
        <f>ROUND(INDEX([1]Calculation!P:P,ROW()),0)</f>
        <v>0</v>
      </c>
      <c r="L2503" s="8">
        <f>ROUND(INDEX([1]Calculation!Q:Q,ROW()),0)</f>
        <v>0</v>
      </c>
      <c r="M2503" s="8">
        <f>ROUND(INDEX([1]Calculation!R:R,ROW()),0)</f>
        <v>0</v>
      </c>
      <c r="N2503" s="8">
        <f>ROUND(INDEX([1]Calculation!S:S,ROW()),0)</f>
        <v>0</v>
      </c>
      <c r="O2503" s="8">
        <f>ROUND(INDEX([1]Calculation!T:T,ROW()),0)</f>
        <v>0</v>
      </c>
      <c r="P2503" s="8">
        <f>INDEX([1]Calculation!CB:CB,ROW())</f>
        <v>0</v>
      </c>
    </row>
    <row r="2504" spans="1:16">
      <c r="A2504">
        <f>INDEX([1]Calculation!$F:$F,ROW())</f>
        <v>0</v>
      </c>
      <c r="B2504">
        <f>INDEX([1]Calculation!$D:$D,ROW())</f>
        <v>0</v>
      </c>
      <c r="C2504" t="str">
        <f>IF(INDEX([1]Calculation!$G:$G,ROW())=0,"-",INDEX([1]Calculation!$G:$G,ROW()))</f>
        <v>-</v>
      </c>
      <c r="D2504" t="str">
        <f>INDEX([1]Calculation!$J:$J,ROW())&amp;"  "&amp;INDEX([1]Calculation!$K:$K,ROW())</f>
        <v xml:space="preserve">  </v>
      </c>
      <c r="E2504" s="19">
        <f>INDEX([1]Calculation!$I:$I,ROW())</f>
        <v>0</v>
      </c>
      <c r="F2504" s="12">
        <f>ROUND(INDEX([1]Calculation!AL:AL,ROW()),1)</f>
        <v>0</v>
      </c>
      <c r="G2504" s="8">
        <f>ROUND(INDEX([1]Calculation!L:L,ROW()),0)</f>
        <v>0</v>
      </c>
      <c r="H2504" s="8">
        <f>ROUND(INDEX([1]Calculation!M:M,ROW()),0)</f>
        <v>0</v>
      </c>
      <c r="I2504" s="8">
        <f>ROUND(INDEX([1]Calculation!N:N,ROW()),0)</f>
        <v>0</v>
      </c>
      <c r="J2504" s="8">
        <f>ROUND(INDEX([1]Calculation!O:O,ROW()),0)</f>
        <v>0</v>
      </c>
      <c r="K2504" s="8">
        <f>ROUND(INDEX([1]Calculation!P:P,ROW()),0)</f>
        <v>0</v>
      </c>
      <c r="L2504" s="8">
        <f>ROUND(INDEX([1]Calculation!Q:Q,ROW()),0)</f>
        <v>0</v>
      </c>
      <c r="M2504" s="8">
        <f>ROUND(INDEX([1]Calculation!R:R,ROW()),0)</f>
        <v>0</v>
      </c>
      <c r="N2504" s="8">
        <f>ROUND(INDEX([1]Calculation!S:S,ROW()),0)</f>
        <v>0</v>
      </c>
      <c r="O2504" s="8">
        <f>ROUND(INDEX([1]Calculation!T:T,ROW()),0)</f>
        <v>0</v>
      </c>
      <c r="P2504" s="8">
        <f>INDEX([1]Calculation!CB:CB,ROW())</f>
        <v>0</v>
      </c>
    </row>
    <row r="2505" spans="1:16">
      <c r="A2505">
        <f>INDEX([1]Calculation!$F:$F,ROW())</f>
        <v>0</v>
      </c>
      <c r="B2505">
        <f>INDEX([1]Calculation!$D:$D,ROW())</f>
        <v>0</v>
      </c>
      <c r="C2505" t="str">
        <f>IF(INDEX([1]Calculation!$G:$G,ROW())=0,"-",INDEX([1]Calculation!$G:$G,ROW()))</f>
        <v>-</v>
      </c>
      <c r="D2505" t="str">
        <f>INDEX([1]Calculation!$J:$J,ROW())&amp;"  "&amp;INDEX([1]Calculation!$K:$K,ROW())</f>
        <v xml:space="preserve">  </v>
      </c>
      <c r="E2505" s="19">
        <f>INDEX([1]Calculation!$I:$I,ROW())</f>
        <v>0</v>
      </c>
      <c r="F2505" s="12">
        <f>ROUND(INDEX([1]Calculation!AL:AL,ROW()),1)</f>
        <v>0</v>
      </c>
      <c r="G2505" s="8">
        <f>ROUND(INDEX([1]Calculation!L:L,ROW()),0)</f>
        <v>0</v>
      </c>
      <c r="H2505" s="8">
        <f>ROUND(INDEX([1]Calculation!M:M,ROW()),0)</f>
        <v>0</v>
      </c>
      <c r="I2505" s="8">
        <f>ROUND(INDEX([1]Calculation!N:N,ROW()),0)</f>
        <v>0</v>
      </c>
      <c r="J2505" s="8">
        <f>ROUND(INDEX([1]Calculation!O:O,ROW()),0)</f>
        <v>0</v>
      </c>
      <c r="K2505" s="8">
        <f>ROUND(INDEX([1]Calculation!P:P,ROW()),0)</f>
        <v>0</v>
      </c>
      <c r="L2505" s="8">
        <f>ROUND(INDEX([1]Calculation!Q:Q,ROW()),0)</f>
        <v>0</v>
      </c>
      <c r="M2505" s="8">
        <f>ROUND(INDEX([1]Calculation!R:R,ROW()),0)</f>
        <v>0</v>
      </c>
      <c r="N2505" s="8">
        <f>ROUND(INDEX([1]Calculation!S:S,ROW()),0)</f>
        <v>0</v>
      </c>
      <c r="O2505" s="8">
        <f>ROUND(INDEX([1]Calculation!T:T,ROW()),0)</f>
        <v>0</v>
      </c>
      <c r="P2505" s="8">
        <f>INDEX([1]Calculation!CB:CB,ROW())</f>
        <v>0</v>
      </c>
    </row>
    <row r="2506" spans="1:16">
      <c r="A2506">
        <f>INDEX([1]Calculation!$F:$F,ROW())</f>
        <v>0</v>
      </c>
      <c r="B2506">
        <f>INDEX([1]Calculation!$D:$D,ROW())</f>
        <v>0</v>
      </c>
      <c r="C2506" t="str">
        <f>IF(INDEX([1]Calculation!$G:$G,ROW())=0,"-",INDEX([1]Calculation!$G:$G,ROW()))</f>
        <v>-</v>
      </c>
      <c r="D2506" t="str">
        <f>INDEX([1]Calculation!$J:$J,ROW())&amp;"  "&amp;INDEX([1]Calculation!$K:$K,ROW())</f>
        <v xml:space="preserve">  </v>
      </c>
      <c r="E2506" s="19">
        <f>INDEX([1]Calculation!$I:$I,ROW())</f>
        <v>0</v>
      </c>
      <c r="F2506" s="12">
        <f>ROUND(INDEX([1]Calculation!AL:AL,ROW()),1)</f>
        <v>0</v>
      </c>
      <c r="G2506" s="8">
        <f>ROUND(INDEX([1]Calculation!L:L,ROW()),0)</f>
        <v>0</v>
      </c>
      <c r="H2506" s="8">
        <f>ROUND(INDEX([1]Calculation!M:M,ROW()),0)</f>
        <v>0</v>
      </c>
      <c r="I2506" s="8">
        <f>ROUND(INDEX([1]Calculation!N:N,ROW()),0)</f>
        <v>0</v>
      </c>
      <c r="J2506" s="8">
        <f>ROUND(INDEX([1]Calculation!O:O,ROW()),0)</f>
        <v>0</v>
      </c>
      <c r="K2506" s="8">
        <f>ROUND(INDEX([1]Calculation!P:P,ROW()),0)</f>
        <v>0</v>
      </c>
      <c r="L2506" s="8">
        <f>ROUND(INDEX([1]Calculation!Q:Q,ROW()),0)</f>
        <v>0</v>
      </c>
      <c r="M2506" s="8">
        <f>ROUND(INDEX([1]Calculation!R:R,ROW()),0)</f>
        <v>0</v>
      </c>
      <c r="N2506" s="8">
        <f>ROUND(INDEX([1]Calculation!S:S,ROW()),0)</f>
        <v>0</v>
      </c>
      <c r="O2506" s="8">
        <f>ROUND(INDEX([1]Calculation!T:T,ROW()),0)</f>
        <v>0</v>
      </c>
      <c r="P2506" s="8">
        <f>INDEX([1]Calculation!CB:CB,ROW())</f>
        <v>0</v>
      </c>
    </row>
    <row r="2507" spans="1:16">
      <c r="A2507">
        <f>INDEX([1]Calculation!$F:$F,ROW())</f>
        <v>0</v>
      </c>
      <c r="B2507">
        <f>INDEX([1]Calculation!$D:$D,ROW())</f>
        <v>0</v>
      </c>
      <c r="C2507" t="str">
        <f>IF(INDEX([1]Calculation!$G:$G,ROW())=0,"-",INDEX([1]Calculation!$G:$G,ROW()))</f>
        <v>-</v>
      </c>
      <c r="D2507" t="str">
        <f>INDEX([1]Calculation!$J:$J,ROW())&amp;"  "&amp;INDEX([1]Calculation!$K:$K,ROW())</f>
        <v xml:space="preserve">  </v>
      </c>
      <c r="E2507" s="19">
        <f>INDEX([1]Calculation!$I:$I,ROW())</f>
        <v>0</v>
      </c>
      <c r="F2507" s="12">
        <f>ROUND(INDEX([1]Calculation!AL:AL,ROW()),1)</f>
        <v>0</v>
      </c>
      <c r="G2507" s="8">
        <f>ROUND(INDEX([1]Calculation!L:L,ROW()),0)</f>
        <v>0</v>
      </c>
      <c r="H2507" s="8">
        <f>ROUND(INDEX([1]Calculation!M:M,ROW()),0)</f>
        <v>0</v>
      </c>
      <c r="I2507" s="8">
        <f>ROUND(INDEX([1]Calculation!N:N,ROW()),0)</f>
        <v>0</v>
      </c>
      <c r="J2507" s="8">
        <f>ROUND(INDEX([1]Calculation!O:O,ROW()),0)</f>
        <v>0</v>
      </c>
      <c r="K2507" s="8">
        <f>ROUND(INDEX([1]Calculation!P:P,ROW()),0)</f>
        <v>0</v>
      </c>
      <c r="L2507" s="8">
        <f>ROUND(INDEX([1]Calculation!Q:Q,ROW()),0)</f>
        <v>0</v>
      </c>
      <c r="M2507" s="8">
        <f>ROUND(INDEX([1]Calculation!R:R,ROW()),0)</f>
        <v>0</v>
      </c>
      <c r="N2507" s="8">
        <f>ROUND(INDEX([1]Calculation!S:S,ROW()),0)</f>
        <v>0</v>
      </c>
      <c r="O2507" s="8">
        <f>ROUND(INDEX([1]Calculation!T:T,ROW()),0)</f>
        <v>0</v>
      </c>
      <c r="P2507" s="8">
        <f>INDEX([1]Calculation!CB:CB,ROW())</f>
        <v>0</v>
      </c>
    </row>
    <row r="2508" spans="1:16">
      <c r="A2508">
        <f>INDEX([1]Calculation!$F:$F,ROW())</f>
        <v>0</v>
      </c>
      <c r="B2508">
        <f>INDEX([1]Calculation!$D:$D,ROW())</f>
        <v>0</v>
      </c>
      <c r="C2508" t="str">
        <f>IF(INDEX([1]Calculation!$G:$G,ROW())=0,"-",INDEX([1]Calculation!$G:$G,ROW()))</f>
        <v>-</v>
      </c>
      <c r="D2508" t="str">
        <f>INDEX([1]Calculation!$J:$J,ROW())&amp;"  "&amp;INDEX([1]Calculation!$K:$K,ROW())</f>
        <v xml:space="preserve">  </v>
      </c>
      <c r="E2508" s="19">
        <f>INDEX([1]Calculation!$I:$I,ROW())</f>
        <v>0</v>
      </c>
      <c r="F2508" s="12">
        <f>ROUND(INDEX([1]Calculation!AL:AL,ROW()),1)</f>
        <v>0</v>
      </c>
      <c r="G2508" s="8">
        <f>ROUND(INDEX([1]Calculation!L:L,ROW()),0)</f>
        <v>0</v>
      </c>
      <c r="H2508" s="8">
        <f>ROUND(INDEX([1]Calculation!M:M,ROW()),0)</f>
        <v>0</v>
      </c>
      <c r="I2508" s="8">
        <f>ROUND(INDEX([1]Calculation!N:N,ROW()),0)</f>
        <v>0</v>
      </c>
      <c r="J2508" s="8">
        <f>ROUND(INDEX([1]Calculation!O:O,ROW()),0)</f>
        <v>0</v>
      </c>
      <c r="K2508" s="8">
        <f>ROUND(INDEX([1]Calculation!P:P,ROW()),0)</f>
        <v>0</v>
      </c>
      <c r="L2508" s="8">
        <f>ROUND(INDEX([1]Calculation!Q:Q,ROW()),0)</f>
        <v>0</v>
      </c>
      <c r="M2508" s="8">
        <f>ROUND(INDEX([1]Calculation!R:R,ROW()),0)</f>
        <v>0</v>
      </c>
      <c r="N2508" s="8">
        <f>ROUND(INDEX([1]Calculation!S:S,ROW()),0)</f>
        <v>0</v>
      </c>
      <c r="O2508" s="8">
        <f>ROUND(INDEX([1]Calculation!T:T,ROW()),0)</f>
        <v>0</v>
      </c>
      <c r="P2508" s="8">
        <f>INDEX([1]Calculation!CB:CB,ROW())</f>
        <v>0</v>
      </c>
    </row>
    <row r="2509" spans="1:16">
      <c r="A2509">
        <f>INDEX([1]Calculation!$F:$F,ROW())</f>
        <v>0</v>
      </c>
      <c r="B2509">
        <f>INDEX([1]Calculation!$D:$D,ROW())</f>
        <v>0</v>
      </c>
      <c r="C2509" t="str">
        <f>IF(INDEX([1]Calculation!$G:$G,ROW())=0,"-",INDEX([1]Calculation!$G:$G,ROW()))</f>
        <v>-</v>
      </c>
      <c r="D2509" t="str">
        <f>INDEX([1]Calculation!$J:$J,ROW())&amp;"  "&amp;INDEX([1]Calculation!$K:$K,ROW())</f>
        <v xml:space="preserve">  </v>
      </c>
      <c r="E2509" s="19">
        <f>INDEX([1]Calculation!$I:$I,ROW())</f>
        <v>0</v>
      </c>
      <c r="F2509" s="12">
        <f>ROUND(INDEX([1]Calculation!AL:AL,ROW()),1)</f>
        <v>0</v>
      </c>
      <c r="G2509" s="8">
        <f>ROUND(INDEX([1]Calculation!L:L,ROW()),0)</f>
        <v>0</v>
      </c>
      <c r="H2509" s="8">
        <f>ROUND(INDEX([1]Calculation!M:M,ROW()),0)</f>
        <v>0</v>
      </c>
      <c r="I2509" s="8">
        <f>ROUND(INDEX([1]Calculation!N:N,ROW()),0)</f>
        <v>0</v>
      </c>
      <c r="J2509" s="8">
        <f>ROUND(INDEX([1]Calculation!O:O,ROW()),0)</f>
        <v>0</v>
      </c>
      <c r="K2509" s="8">
        <f>ROUND(INDEX([1]Calculation!P:P,ROW()),0)</f>
        <v>0</v>
      </c>
      <c r="L2509" s="8">
        <f>ROUND(INDEX([1]Calculation!Q:Q,ROW()),0)</f>
        <v>0</v>
      </c>
      <c r="M2509" s="8">
        <f>ROUND(INDEX([1]Calculation!R:R,ROW()),0)</f>
        <v>0</v>
      </c>
      <c r="N2509" s="8">
        <f>ROUND(INDEX([1]Calculation!S:S,ROW()),0)</f>
        <v>0</v>
      </c>
      <c r="O2509" s="8">
        <f>ROUND(INDEX([1]Calculation!T:T,ROW()),0)</f>
        <v>0</v>
      </c>
      <c r="P2509" s="8">
        <f>INDEX([1]Calculation!CB:CB,ROW())</f>
        <v>0</v>
      </c>
    </row>
    <row r="2510" spans="1:16">
      <c r="A2510">
        <f>INDEX([1]Calculation!$F:$F,ROW())</f>
        <v>0</v>
      </c>
      <c r="B2510">
        <f>INDEX([1]Calculation!$D:$D,ROW())</f>
        <v>0</v>
      </c>
      <c r="C2510" t="str">
        <f>IF(INDEX([1]Calculation!$G:$G,ROW())=0,"-",INDEX([1]Calculation!$G:$G,ROW()))</f>
        <v>-</v>
      </c>
      <c r="D2510" t="str">
        <f>INDEX([1]Calculation!$J:$J,ROW())&amp;"  "&amp;INDEX([1]Calculation!$K:$K,ROW())</f>
        <v xml:space="preserve">  </v>
      </c>
      <c r="E2510" s="19">
        <f>INDEX([1]Calculation!$I:$I,ROW())</f>
        <v>0</v>
      </c>
      <c r="F2510" s="12">
        <f>ROUND(INDEX([1]Calculation!AL:AL,ROW()),1)</f>
        <v>0</v>
      </c>
      <c r="G2510" s="8">
        <f>ROUND(INDEX([1]Calculation!L:L,ROW()),0)</f>
        <v>0</v>
      </c>
      <c r="H2510" s="8">
        <f>ROUND(INDEX([1]Calculation!M:M,ROW()),0)</f>
        <v>0</v>
      </c>
      <c r="I2510" s="8">
        <f>ROUND(INDEX([1]Calculation!N:N,ROW()),0)</f>
        <v>0</v>
      </c>
      <c r="J2510" s="8">
        <f>ROUND(INDEX([1]Calculation!O:O,ROW()),0)</f>
        <v>0</v>
      </c>
      <c r="K2510" s="8">
        <f>ROUND(INDEX([1]Calculation!P:P,ROW()),0)</f>
        <v>0</v>
      </c>
      <c r="L2510" s="8">
        <f>ROUND(INDEX([1]Calculation!Q:Q,ROW()),0)</f>
        <v>0</v>
      </c>
      <c r="M2510" s="8">
        <f>ROUND(INDEX([1]Calculation!R:R,ROW()),0)</f>
        <v>0</v>
      </c>
      <c r="N2510" s="8">
        <f>ROUND(INDEX([1]Calculation!S:S,ROW()),0)</f>
        <v>0</v>
      </c>
      <c r="O2510" s="8">
        <f>ROUND(INDEX([1]Calculation!T:T,ROW()),0)</f>
        <v>0</v>
      </c>
      <c r="P2510" s="8">
        <f>INDEX([1]Calculation!CB:CB,ROW())</f>
        <v>0</v>
      </c>
    </row>
    <row r="2511" spans="1:16">
      <c r="A2511">
        <f>INDEX([1]Calculation!$F:$F,ROW())</f>
        <v>0</v>
      </c>
      <c r="B2511">
        <f>INDEX([1]Calculation!$D:$D,ROW())</f>
        <v>0</v>
      </c>
      <c r="C2511" t="str">
        <f>IF(INDEX([1]Calculation!$G:$G,ROW())=0,"-",INDEX([1]Calculation!$G:$G,ROW()))</f>
        <v>-</v>
      </c>
      <c r="D2511" t="str">
        <f>INDEX([1]Calculation!$J:$J,ROW())&amp;"  "&amp;INDEX([1]Calculation!$K:$K,ROW())</f>
        <v xml:space="preserve">  </v>
      </c>
      <c r="E2511" s="19">
        <f>INDEX([1]Calculation!$I:$I,ROW())</f>
        <v>0</v>
      </c>
      <c r="F2511" s="12">
        <f>ROUND(INDEX([1]Calculation!AL:AL,ROW()),1)</f>
        <v>0</v>
      </c>
      <c r="G2511" s="8">
        <f>ROUND(INDEX([1]Calculation!L:L,ROW()),0)</f>
        <v>0</v>
      </c>
      <c r="H2511" s="8">
        <f>ROUND(INDEX([1]Calculation!M:M,ROW()),0)</f>
        <v>0</v>
      </c>
      <c r="I2511" s="8">
        <f>ROUND(INDEX([1]Calculation!N:N,ROW()),0)</f>
        <v>0</v>
      </c>
      <c r="J2511" s="8">
        <f>ROUND(INDEX([1]Calculation!O:O,ROW()),0)</f>
        <v>0</v>
      </c>
      <c r="K2511" s="8">
        <f>ROUND(INDEX([1]Calculation!P:P,ROW()),0)</f>
        <v>0</v>
      </c>
      <c r="L2511" s="8">
        <f>ROUND(INDEX([1]Calculation!Q:Q,ROW()),0)</f>
        <v>0</v>
      </c>
      <c r="M2511" s="8">
        <f>ROUND(INDEX([1]Calculation!R:R,ROW()),0)</f>
        <v>0</v>
      </c>
      <c r="N2511" s="8">
        <f>ROUND(INDEX([1]Calculation!S:S,ROW()),0)</f>
        <v>0</v>
      </c>
      <c r="O2511" s="8">
        <f>ROUND(INDEX([1]Calculation!T:T,ROW()),0)</f>
        <v>0</v>
      </c>
      <c r="P2511" s="8">
        <f>INDEX([1]Calculation!CB:CB,ROW())</f>
        <v>0</v>
      </c>
    </row>
    <row r="2512" spans="1:16">
      <c r="A2512">
        <f>INDEX([1]Calculation!$F:$F,ROW())</f>
        <v>0</v>
      </c>
      <c r="B2512">
        <f>INDEX([1]Calculation!$D:$D,ROW())</f>
        <v>0</v>
      </c>
      <c r="C2512" t="str">
        <f>IF(INDEX([1]Calculation!$G:$G,ROW())=0,"-",INDEX([1]Calculation!$G:$G,ROW()))</f>
        <v>-</v>
      </c>
      <c r="D2512" t="str">
        <f>INDEX([1]Calculation!$J:$J,ROW())&amp;"  "&amp;INDEX([1]Calculation!$K:$K,ROW())</f>
        <v xml:space="preserve">  </v>
      </c>
      <c r="E2512" s="19">
        <f>INDEX([1]Calculation!$I:$I,ROW())</f>
        <v>0</v>
      </c>
      <c r="F2512" s="12">
        <f>ROUND(INDEX([1]Calculation!AL:AL,ROW()),1)</f>
        <v>0</v>
      </c>
      <c r="G2512" s="8">
        <f>ROUND(INDEX([1]Calculation!L:L,ROW()),0)</f>
        <v>0</v>
      </c>
      <c r="H2512" s="8">
        <f>ROUND(INDEX([1]Calculation!M:M,ROW()),0)</f>
        <v>0</v>
      </c>
      <c r="I2512" s="8">
        <f>ROUND(INDEX([1]Calculation!N:N,ROW()),0)</f>
        <v>0</v>
      </c>
      <c r="J2512" s="8">
        <f>ROUND(INDEX([1]Calculation!O:O,ROW()),0)</f>
        <v>0</v>
      </c>
      <c r="K2512" s="8">
        <f>ROUND(INDEX([1]Calculation!P:P,ROW()),0)</f>
        <v>0</v>
      </c>
      <c r="L2512" s="8">
        <f>ROUND(INDEX([1]Calculation!Q:Q,ROW()),0)</f>
        <v>0</v>
      </c>
      <c r="M2512" s="8">
        <f>ROUND(INDEX([1]Calculation!R:R,ROW()),0)</f>
        <v>0</v>
      </c>
      <c r="N2512" s="8">
        <f>ROUND(INDEX([1]Calculation!S:S,ROW()),0)</f>
        <v>0</v>
      </c>
      <c r="O2512" s="8">
        <f>ROUND(INDEX([1]Calculation!T:T,ROW()),0)</f>
        <v>0</v>
      </c>
      <c r="P2512" s="8">
        <f>INDEX([1]Calculation!CB:CB,ROW())</f>
        <v>0</v>
      </c>
    </row>
    <row r="2513" spans="1:16">
      <c r="A2513">
        <f>INDEX([1]Calculation!$F:$F,ROW())</f>
        <v>0</v>
      </c>
      <c r="B2513">
        <f>INDEX([1]Calculation!$D:$D,ROW())</f>
        <v>0</v>
      </c>
      <c r="C2513" t="str">
        <f>IF(INDEX([1]Calculation!$G:$G,ROW())=0,"-",INDEX([1]Calculation!$G:$G,ROW()))</f>
        <v>-</v>
      </c>
      <c r="D2513" t="str">
        <f>INDEX([1]Calculation!$J:$J,ROW())&amp;"  "&amp;INDEX([1]Calculation!$K:$K,ROW())</f>
        <v xml:space="preserve">  </v>
      </c>
      <c r="E2513" s="19">
        <f>INDEX([1]Calculation!$I:$I,ROW())</f>
        <v>0</v>
      </c>
      <c r="F2513" s="12">
        <f>ROUND(INDEX([1]Calculation!AL:AL,ROW()),1)</f>
        <v>0</v>
      </c>
      <c r="G2513" s="8">
        <f>ROUND(INDEX([1]Calculation!L:L,ROW()),0)</f>
        <v>0</v>
      </c>
      <c r="H2513" s="8">
        <f>ROUND(INDEX([1]Calculation!M:M,ROW()),0)</f>
        <v>0</v>
      </c>
      <c r="I2513" s="8">
        <f>ROUND(INDEX([1]Calculation!N:N,ROW()),0)</f>
        <v>0</v>
      </c>
      <c r="J2513" s="8">
        <f>ROUND(INDEX([1]Calculation!O:O,ROW()),0)</f>
        <v>0</v>
      </c>
      <c r="K2513" s="8">
        <f>ROUND(INDEX([1]Calculation!P:P,ROW()),0)</f>
        <v>0</v>
      </c>
      <c r="L2513" s="8">
        <f>ROUND(INDEX([1]Calculation!Q:Q,ROW()),0)</f>
        <v>0</v>
      </c>
      <c r="M2513" s="8">
        <f>ROUND(INDEX([1]Calculation!R:R,ROW()),0)</f>
        <v>0</v>
      </c>
      <c r="N2513" s="8">
        <f>ROUND(INDEX([1]Calculation!S:S,ROW()),0)</f>
        <v>0</v>
      </c>
      <c r="O2513" s="8">
        <f>ROUND(INDEX([1]Calculation!T:T,ROW()),0)</f>
        <v>0</v>
      </c>
      <c r="P2513" s="8">
        <f>INDEX([1]Calculation!CB:CB,ROW())</f>
        <v>0</v>
      </c>
    </row>
    <row r="2514" spans="1:16">
      <c r="A2514">
        <f>INDEX([1]Calculation!$F:$F,ROW())</f>
        <v>0</v>
      </c>
      <c r="B2514">
        <f>INDEX([1]Calculation!$D:$D,ROW())</f>
        <v>0</v>
      </c>
      <c r="C2514" t="str">
        <f>IF(INDEX([1]Calculation!$G:$G,ROW())=0,"-",INDEX([1]Calculation!$G:$G,ROW()))</f>
        <v>-</v>
      </c>
      <c r="D2514" t="str">
        <f>INDEX([1]Calculation!$J:$J,ROW())&amp;"  "&amp;INDEX([1]Calculation!$K:$K,ROW())</f>
        <v xml:space="preserve">  </v>
      </c>
      <c r="E2514" s="19">
        <f>INDEX([1]Calculation!$I:$I,ROW())</f>
        <v>0</v>
      </c>
      <c r="F2514" s="12">
        <f>ROUND(INDEX([1]Calculation!AL:AL,ROW()),1)</f>
        <v>0</v>
      </c>
      <c r="G2514" s="8">
        <f>ROUND(INDEX([1]Calculation!L:L,ROW()),0)</f>
        <v>0</v>
      </c>
      <c r="H2514" s="8">
        <f>ROUND(INDEX([1]Calculation!M:M,ROW()),0)</f>
        <v>0</v>
      </c>
      <c r="I2514" s="8">
        <f>ROUND(INDEX([1]Calculation!N:N,ROW()),0)</f>
        <v>0</v>
      </c>
      <c r="J2514" s="8">
        <f>ROUND(INDEX([1]Calculation!O:O,ROW()),0)</f>
        <v>0</v>
      </c>
      <c r="K2514" s="8">
        <f>ROUND(INDEX([1]Calculation!P:P,ROW()),0)</f>
        <v>0</v>
      </c>
      <c r="L2514" s="8">
        <f>ROUND(INDEX([1]Calculation!Q:Q,ROW()),0)</f>
        <v>0</v>
      </c>
      <c r="M2514" s="8">
        <f>ROUND(INDEX([1]Calculation!R:R,ROW()),0)</f>
        <v>0</v>
      </c>
      <c r="N2514" s="8">
        <f>ROUND(INDEX([1]Calculation!S:S,ROW()),0)</f>
        <v>0</v>
      </c>
      <c r="O2514" s="8">
        <f>ROUND(INDEX([1]Calculation!T:T,ROW()),0)</f>
        <v>0</v>
      </c>
      <c r="P2514" s="8">
        <f>INDEX([1]Calculation!CB:CB,ROW())</f>
        <v>0</v>
      </c>
    </row>
    <row r="2515" spans="1:16">
      <c r="A2515">
        <f>INDEX([1]Calculation!$F:$F,ROW())</f>
        <v>0</v>
      </c>
      <c r="B2515">
        <f>INDEX([1]Calculation!$D:$D,ROW())</f>
        <v>0</v>
      </c>
      <c r="C2515" t="str">
        <f>IF(INDEX([1]Calculation!$G:$G,ROW())=0,"-",INDEX([1]Calculation!$G:$G,ROW()))</f>
        <v>-</v>
      </c>
      <c r="D2515" t="str">
        <f>INDEX([1]Calculation!$J:$J,ROW())&amp;"  "&amp;INDEX([1]Calculation!$K:$K,ROW())</f>
        <v xml:space="preserve">  </v>
      </c>
      <c r="E2515" s="19">
        <f>INDEX([1]Calculation!$I:$I,ROW())</f>
        <v>0</v>
      </c>
      <c r="F2515" s="12">
        <f>ROUND(INDEX([1]Calculation!AL:AL,ROW()),1)</f>
        <v>0</v>
      </c>
      <c r="G2515" s="8">
        <f>ROUND(INDEX([1]Calculation!L:L,ROW()),0)</f>
        <v>0</v>
      </c>
      <c r="H2515" s="8">
        <f>ROUND(INDEX([1]Calculation!M:M,ROW()),0)</f>
        <v>0</v>
      </c>
      <c r="I2515" s="8">
        <f>ROUND(INDEX([1]Calculation!N:N,ROW()),0)</f>
        <v>0</v>
      </c>
      <c r="J2515" s="8">
        <f>ROUND(INDEX([1]Calculation!O:O,ROW()),0)</f>
        <v>0</v>
      </c>
      <c r="K2515" s="8">
        <f>ROUND(INDEX([1]Calculation!P:P,ROW()),0)</f>
        <v>0</v>
      </c>
      <c r="L2515" s="8">
        <f>ROUND(INDEX([1]Calculation!Q:Q,ROW()),0)</f>
        <v>0</v>
      </c>
      <c r="M2515" s="8">
        <f>ROUND(INDEX([1]Calculation!R:R,ROW()),0)</f>
        <v>0</v>
      </c>
      <c r="N2515" s="8">
        <f>ROUND(INDEX([1]Calculation!S:S,ROW()),0)</f>
        <v>0</v>
      </c>
      <c r="O2515" s="8">
        <f>ROUND(INDEX([1]Calculation!T:T,ROW()),0)</f>
        <v>0</v>
      </c>
      <c r="P2515" s="8">
        <f>INDEX([1]Calculation!CB:CB,ROW())</f>
        <v>0</v>
      </c>
    </row>
    <row r="2516" spans="1:16">
      <c r="A2516">
        <f>INDEX([1]Calculation!$F:$F,ROW())</f>
        <v>0</v>
      </c>
      <c r="B2516">
        <f>INDEX([1]Calculation!$D:$D,ROW())</f>
        <v>0</v>
      </c>
      <c r="C2516" t="str">
        <f>IF(INDEX([1]Calculation!$G:$G,ROW())=0,"-",INDEX([1]Calculation!$G:$G,ROW()))</f>
        <v>-</v>
      </c>
      <c r="D2516" t="str">
        <f>INDEX([1]Calculation!$J:$J,ROW())&amp;"  "&amp;INDEX([1]Calculation!$K:$K,ROW())</f>
        <v xml:space="preserve">  </v>
      </c>
      <c r="E2516" s="19">
        <f>INDEX([1]Calculation!$I:$I,ROW())</f>
        <v>0</v>
      </c>
      <c r="F2516" s="12">
        <f>ROUND(INDEX([1]Calculation!AL:AL,ROW()),1)</f>
        <v>0</v>
      </c>
      <c r="G2516" s="8">
        <f>ROUND(INDEX([1]Calculation!L:L,ROW()),0)</f>
        <v>0</v>
      </c>
      <c r="H2516" s="8">
        <f>ROUND(INDEX([1]Calculation!M:M,ROW()),0)</f>
        <v>0</v>
      </c>
      <c r="I2516" s="8">
        <f>ROUND(INDEX([1]Calculation!N:N,ROW()),0)</f>
        <v>0</v>
      </c>
      <c r="J2516" s="8">
        <f>ROUND(INDEX([1]Calculation!O:O,ROW()),0)</f>
        <v>0</v>
      </c>
      <c r="K2516" s="8">
        <f>ROUND(INDEX([1]Calculation!P:P,ROW()),0)</f>
        <v>0</v>
      </c>
      <c r="L2516" s="8">
        <f>ROUND(INDEX([1]Calculation!Q:Q,ROW()),0)</f>
        <v>0</v>
      </c>
      <c r="M2516" s="8">
        <f>ROUND(INDEX([1]Calculation!R:R,ROW()),0)</f>
        <v>0</v>
      </c>
      <c r="N2516" s="8">
        <f>ROUND(INDEX([1]Calculation!S:S,ROW()),0)</f>
        <v>0</v>
      </c>
      <c r="O2516" s="8">
        <f>ROUND(INDEX([1]Calculation!T:T,ROW()),0)</f>
        <v>0</v>
      </c>
      <c r="P2516" s="8">
        <f>INDEX([1]Calculation!CB:CB,ROW())</f>
        <v>0</v>
      </c>
    </row>
    <row r="2517" spans="1:16">
      <c r="A2517">
        <f>INDEX([1]Calculation!$F:$F,ROW())</f>
        <v>0</v>
      </c>
      <c r="B2517">
        <f>INDEX([1]Calculation!$D:$D,ROW())</f>
        <v>0</v>
      </c>
      <c r="C2517" t="str">
        <f>IF(INDEX([1]Calculation!$G:$G,ROW())=0,"-",INDEX([1]Calculation!$G:$G,ROW()))</f>
        <v>-</v>
      </c>
      <c r="D2517" t="str">
        <f>INDEX([1]Calculation!$J:$J,ROW())&amp;"  "&amp;INDEX([1]Calculation!$K:$K,ROW())</f>
        <v xml:space="preserve">  </v>
      </c>
      <c r="E2517" s="19">
        <f>INDEX([1]Calculation!$I:$I,ROW())</f>
        <v>0</v>
      </c>
      <c r="F2517" s="12">
        <f>ROUND(INDEX([1]Calculation!AL:AL,ROW()),1)</f>
        <v>0</v>
      </c>
      <c r="G2517" s="8">
        <f>ROUND(INDEX([1]Calculation!L:L,ROW()),0)</f>
        <v>0</v>
      </c>
      <c r="H2517" s="8">
        <f>ROUND(INDEX([1]Calculation!M:M,ROW()),0)</f>
        <v>0</v>
      </c>
      <c r="I2517" s="8">
        <f>ROUND(INDEX([1]Calculation!N:N,ROW()),0)</f>
        <v>0</v>
      </c>
      <c r="J2517" s="8">
        <f>ROUND(INDEX([1]Calculation!O:O,ROW()),0)</f>
        <v>0</v>
      </c>
      <c r="K2517" s="8">
        <f>ROUND(INDEX([1]Calculation!P:P,ROW()),0)</f>
        <v>0</v>
      </c>
      <c r="L2517" s="8">
        <f>ROUND(INDEX([1]Calculation!Q:Q,ROW()),0)</f>
        <v>0</v>
      </c>
      <c r="M2517" s="8">
        <f>ROUND(INDEX([1]Calculation!R:R,ROW()),0)</f>
        <v>0</v>
      </c>
      <c r="N2517" s="8">
        <f>ROUND(INDEX([1]Calculation!S:S,ROW()),0)</f>
        <v>0</v>
      </c>
      <c r="O2517" s="8">
        <f>ROUND(INDEX([1]Calculation!T:T,ROW()),0)</f>
        <v>0</v>
      </c>
      <c r="P2517" s="8">
        <f>INDEX([1]Calculation!CB:CB,ROW())</f>
        <v>0</v>
      </c>
    </row>
    <row r="2518" spans="1:16">
      <c r="A2518">
        <f>INDEX([1]Calculation!$F:$F,ROW())</f>
        <v>0</v>
      </c>
      <c r="B2518">
        <f>INDEX([1]Calculation!$D:$D,ROW())</f>
        <v>0</v>
      </c>
      <c r="C2518" t="str">
        <f>IF(INDEX([1]Calculation!$G:$G,ROW())=0,"-",INDEX([1]Calculation!$G:$G,ROW()))</f>
        <v>-</v>
      </c>
      <c r="D2518" t="str">
        <f>INDEX([1]Calculation!$J:$J,ROW())&amp;"  "&amp;INDEX([1]Calculation!$K:$K,ROW())</f>
        <v xml:space="preserve">  </v>
      </c>
      <c r="E2518" s="19">
        <f>INDEX([1]Calculation!$I:$I,ROW())</f>
        <v>0</v>
      </c>
      <c r="F2518" s="12">
        <f>ROUND(INDEX([1]Calculation!AL:AL,ROW()),1)</f>
        <v>0</v>
      </c>
      <c r="G2518" s="8">
        <f>ROUND(INDEX([1]Calculation!L:L,ROW()),0)</f>
        <v>0</v>
      </c>
      <c r="H2518" s="8">
        <f>ROUND(INDEX([1]Calculation!M:M,ROW()),0)</f>
        <v>0</v>
      </c>
      <c r="I2518" s="8">
        <f>ROUND(INDEX([1]Calculation!N:N,ROW()),0)</f>
        <v>0</v>
      </c>
      <c r="J2518" s="8">
        <f>ROUND(INDEX([1]Calculation!O:O,ROW()),0)</f>
        <v>0</v>
      </c>
      <c r="K2518" s="8">
        <f>ROUND(INDEX([1]Calculation!P:P,ROW()),0)</f>
        <v>0</v>
      </c>
      <c r="L2518" s="8">
        <f>ROUND(INDEX([1]Calculation!Q:Q,ROW()),0)</f>
        <v>0</v>
      </c>
      <c r="M2518" s="8">
        <f>ROUND(INDEX([1]Calculation!R:R,ROW()),0)</f>
        <v>0</v>
      </c>
      <c r="N2518" s="8">
        <f>ROUND(INDEX([1]Calculation!S:S,ROW()),0)</f>
        <v>0</v>
      </c>
      <c r="O2518" s="8">
        <f>ROUND(INDEX([1]Calculation!T:T,ROW()),0)</f>
        <v>0</v>
      </c>
      <c r="P2518" s="8">
        <f>INDEX([1]Calculation!CB:CB,ROW())</f>
        <v>0</v>
      </c>
    </row>
    <row r="2519" spans="1:16">
      <c r="A2519">
        <f>INDEX([1]Calculation!$F:$F,ROW())</f>
        <v>0</v>
      </c>
      <c r="B2519">
        <f>INDEX([1]Calculation!$D:$D,ROW())</f>
        <v>0</v>
      </c>
      <c r="C2519" t="str">
        <f>IF(INDEX([1]Calculation!$G:$G,ROW())=0,"-",INDEX([1]Calculation!$G:$G,ROW()))</f>
        <v>-</v>
      </c>
      <c r="D2519" t="str">
        <f>INDEX([1]Calculation!$J:$J,ROW())&amp;"  "&amp;INDEX([1]Calculation!$K:$K,ROW())</f>
        <v xml:space="preserve">  </v>
      </c>
      <c r="E2519" s="19">
        <f>INDEX([1]Calculation!$I:$I,ROW())</f>
        <v>0</v>
      </c>
      <c r="F2519" s="12">
        <f>ROUND(INDEX([1]Calculation!AL:AL,ROW()),1)</f>
        <v>0</v>
      </c>
      <c r="G2519" s="8">
        <f>ROUND(INDEX([1]Calculation!L:L,ROW()),0)</f>
        <v>0</v>
      </c>
      <c r="H2519" s="8">
        <f>ROUND(INDEX([1]Calculation!M:M,ROW()),0)</f>
        <v>0</v>
      </c>
      <c r="I2519" s="8">
        <f>ROUND(INDEX([1]Calculation!N:N,ROW()),0)</f>
        <v>0</v>
      </c>
      <c r="J2519" s="8">
        <f>ROUND(INDEX([1]Calculation!O:O,ROW()),0)</f>
        <v>0</v>
      </c>
      <c r="K2519" s="8">
        <f>ROUND(INDEX([1]Calculation!P:P,ROW()),0)</f>
        <v>0</v>
      </c>
      <c r="L2519" s="8">
        <f>ROUND(INDEX([1]Calculation!Q:Q,ROW()),0)</f>
        <v>0</v>
      </c>
      <c r="M2519" s="8">
        <f>ROUND(INDEX([1]Calculation!R:R,ROW()),0)</f>
        <v>0</v>
      </c>
      <c r="N2519" s="8">
        <f>ROUND(INDEX([1]Calculation!S:S,ROW()),0)</f>
        <v>0</v>
      </c>
      <c r="O2519" s="8">
        <f>ROUND(INDEX([1]Calculation!T:T,ROW()),0)</f>
        <v>0</v>
      </c>
      <c r="P2519" s="8">
        <f>INDEX([1]Calculation!CB:CB,ROW())</f>
        <v>0</v>
      </c>
    </row>
    <row r="2520" spans="1:16">
      <c r="A2520">
        <f>INDEX([1]Calculation!$F:$F,ROW())</f>
        <v>0</v>
      </c>
      <c r="B2520">
        <f>INDEX([1]Calculation!$D:$D,ROW())</f>
        <v>0</v>
      </c>
      <c r="C2520" t="str">
        <f>IF(INDEX([1]Calculation!$G:$G,ROW())=0,"-",INDEX([1]Calculation!$G:$G,ROW()))</f>
        <v>-</v>
      </c>
      <c r="D2520" t="str">
        <f>INDEX([1]Calculation!$J:$J,ROW())&amp;"  "&amp;INDEX([1]Calculation!$K:$K,ROW())</f>
        <v xml:space="preserve">  </v>
      </c>
      <c r="E2520" s="19">
        <f>INDEX([1]Calculation!$I:$I,ROW())</f>
        <v>0</v>
      </c>
      <c r="F2520" s="12">
        <f>ROUND(INDEX([1]Calculation!AL:AL,ROW()),1)</f>
        <v>0</v>
      </c>
      <c r="G2520" s="8">
        <f>ROUND(INDEX([1]Calculation!L:L,ROW()),0)</f>
        <v>0</v>
      </c>
      <c r="H2520" s="8">
        <f>ROUND(INDEX([1]Calculation!M:M,ROW()),0)</f>
        <v>0</v>
      </c>
      <c r="I2520" s="8">
        <f>ROUND(INDEX([1]Calculation!N:N,ROW()),0)</f>
        <v>0</v>
      </c>
      <c r="J2520" s="8">
        <f>ROUND(INDEX([1]Calculation!O:O,ROW()),0)</f>
        <v>0</v>
      </c>
      <c r="K2520" s="8">
        <f>ROUND(INDEX([1]Calculation!P:P,ROW()),0)</f>
        <v>0</v>
      </c>
      <c r="L2520" s="8">
        <f>ROUND(INDEX([1]Calculation!Q:Q,ROW()),0)</f>
        <v>0</v>
      </c>
      <c r="M2520" s="8">
        <f>ROUND(INDEX([1]Calculation!R:R,ROW()),0)</f>
        <v>0</v>
      </c>
      <c r="N2520" s="8">
        <f>ROUND(INDEX([1]Calculation!S:S,ROW()),0)</f>
        <v>0</v>
      </c>
      <c r="O2520" s="8">
        <f>ROUND(INDEX([1]Calculation!T:T,ROW()),0)</f>
        <v>0</v>
      </c>
      <c r="P2520" s="8">
        <f>INDEX([1]Calculation!CB:CB,ROW())</f>
        <v>0</v>
      </c>
    </row>
    <row r="2521" spans="1:16">
      <c r="A2521">
        <f>INDEX([1]Calculation!$F:$F,ROW())</f>
        <v>0</v>
      </c>
      <c r="B2521">
        <f>INDEX([1]Calculation!$D:$D,ROW())</f>
        <v>0</v>
      </c>
      <c r="C2521" t="str">
        <f>IF(INDEX([1]Calculation!$G:$G,ROW())=0,"-",INDEX([1]Calculation!$G:$G,ROW()))</f>
        <v>-</v>
      </c>
      <c r="D2521" t="str">
        <f>INDEX([1]Calculation!$J:$J,ROW())&amp;"  "&amp;INDEX([1]Calculation!$K:$K,ROW())</f>
        <v xml:space="preserve">  </v>
      </c>
      <c r="E2521" s="19">
        <f>INDEX([1]Calculation!$I:$I,ROW())</f>
        <v>0</v>
      </c>
      <c r="F2521" s="12">
        <f>ROUND(INDEX([1]Calculation!AL:AL,ROW()),1)</f>
        <v>0</v>
      </c>
      <c r="G2521" s="8">
        <f>ROUND(INDEX([1]Calculation!L:L,ROW()),0)</f>
        <v>0</v>
      </c>
      <c r="H2521" s="8">
        <f>ROUND(INDEX([1]Calculation!M:M,ROW()),0)</f>
        <v>0</v>
      </c>
      <c r="I2521" s="8">
        <f>ROUND(INDEX([1]Calculation!N:N,ROW()),0)</f>
        <v>0</v>
      </c>
      <c r="J2521" s="8">
        <f>ROUND(INDEX([1]Calculation!O:O,ROW()),0)</f>
        <v>0</v>
      </c>
      <c r="K2521" s="8">
        <f>ROUND(INDEX([1]Calculation!P:P,ROW()),0)</f>
        <v>0</v>
      </c>
      <c r="L2521" s="8">
        <f>ROUND(INDEX([1]Calculation!Q:Q,ROW()),0)</f>
        <v>0</v>
      </c>
      <c r="M2521" s="8">
        <f>ROUND(INDEX([1]Calculation!R:R,ROW()),0)</f>
        <v>0</v>
      </c>
      <c r="N2521" s="8">
        <f>ROUND(INDEX([1]Calculation!S:S,ROW()),0)</f>
        <v>0</v>
      </c>
      <c r="O2521" s="8">
        <f>ROUND(INDEX([1]Calculation!T:T,ROW()),0)</f>
        <v>0</v>
      </c>
      <c r="P2521" s="8">
        <f>INDEX([1]Calculation!CB:CB,ROW())</f>
        <v>0</v>
      </c>
    </row>
    <row r="2522" spans="1:16">
      <c r="A2522">
        <f>INDEX([1]Calculation!$F:$F,ROW())</f>
        <v>0</v>
      </c>
      <c r="B2522">
        <f>INDEX([1]Calculation!$D:$D,ROW())</f>
        <v>0</v>
      </c>
      <c r="C2522" t="str">
        <f>IF(INDEX([1]Calculation!$G:$G,ROW())=0,"-",INDEX([1]Calculation!$G:$G,ROW()))</f>
        <v>-</v>
      </c>
      <c r="D2522" t="str">
        <f>INDEX([1]Calculation!$J:$J,ROW())&amp;"  "&amp;INDEX([1]Calculation!$K:$K,ROW())</f>
        <v xml:space="preserve">  </v>
      </c>
      <c r="E2522" s="19">
        <f>INDEX([1]Calculation!$I:$I,ROW())</f>
        <v>0</v>
      </c>
      <c r="F2522" s="12">
        <f>ROUND(INDEX([1]Calculation!AL:AL,ROW()),1)</f>
        <v>0</v>
      </c>
      <c r="G2522" s="8">
        <f>ROUND(INDEX([1]Calculation!L:L,ROW()),0)</f>
        <v>0</v>
      </c>
      <c r="H2522" s="8">
        <f>ROUND(INDEX([1]Calculation!M:M,ROW()),0)</f>
        <v>0</v>
      </c>
      <c r="I2522" s="8">
        <f>ROUND(INDEX([1]Calculation!N:N,ROW()),0)</f>
        <v>0</v>
      </c>
      <c r="J2522" s="8">
        <f>ROUND(INDEX([1]Calculation!O:O,ROW()),0)</f>
        <v>0</v>
      </c>
      <c r="K2522" s="8">
        <f>ROUND(INDEX([1]Calculation!P:P,ROW()),0)</f>
        <v>0</v>
      </c>
      <c r="L2522" s="8">
        <f>ROUND(INDEX([1]Calculation!Q:Q,ROW()),0)</f>
        <v>0</v>
      </c>
      <c r="M2522" s="8">
        <f>ROUND(INDEX([1]Calculation!R:R,ROW()),0)</f>
        <v>0</v>
      </c>
      <c r="N2522" s="8">
        <f>ROUND(INDEX([1]Calculation!S:S,ROW()),0)</f>
        <v>0</v>
      </c>
      <c r="O2522" s="8">
        <f>ROUND(INDEX([1]Calculation!T:T,ROW()),0)</f>
        <v>0</v>
      </c>
      <c r="P2522" s="8">
        <f>INDEX([1]Calculation!CB:CB,ROW())</f>
        <v>0</v>
      </c>
    </row>
    <row r="2523" spans="1:16">
      <c r="A2523">
        <f>INDEX([1]Calculation!$F:$F,ROW())</f>
        <v>0</v>
      </c>
      <c r="B2523">
        <f>INDEX([1]Calculation!$D:$D,ROW())</f>
        <v>0</v>
      </c>
      <c r="C2523" t="str">
        <f>IF(INDEX([1]Calculation!$G:$G,ROW())=0,"-",INDEX([1]Calculation!$G:$G,ROW()))</f>
        <v>-</v>
      </c>
      <c r="D2523" t="str">
        <f>INDEX([1]Calculation!$J:$J,ROW())&amp;"  "&amp;INDEX([1]Calculation!$K:$K,ROW())</f>
        <v xml:space="preserve">  </v>
      </c>
      <c r="E2523" s="19">
        <f>INDEX([1]Calculation!$I:$I,ROW())</f>
        <v>0</v>
      </c>
      <c r="F2523" s="12">
        <f>ROUND(INDEX([1]Calculation!AL:AL,ROW()),1)</f>
        <v>0</v>
      </c>
      <c r="G2523" s="8">
        <f>ROUND(INDEX([1]Calculation!L:L,ROW()),0)</f>
        <v>0</v>
      </c>
      <c r="H2523" s="8">
        <f>ROUND(INDEX([1]Calculation!M:M,ROW()),0)</f>
        <v>0</v>
      </c>
      <c r="I2523" s="8">
        <f>ROUND(INDEX([1]Calculation!N:N,ROW()),0)</f>
        <v>0</v>
      </c>
      <c r="J2523" s="8">
        <f>ROUND(INDEX([1]Calculation!O:O,ROW()),0)</f>
        <v>0</v>
      </c>
      <c r="K2523" s="8">
        <f>ROUND(INDEX([1]Calculation!P:P,ROW()),0)</f>
        <v>0</v>
      </c>
      <c r="L2523" s="8">
        <f>ROUND(INDEX([1]Calculation!Q:Q,ROW()),0)</f>
        <v>0</v>
      </c>
      <c r="M2523" s="8">
        <f>ROUND(INDEX([1]Calculation!R:R,ROW()),0)</f>
        <v>0</v>
      </c>
      <c r="N2523" s="8">
        <f>ROUND(INDEX([1]Calculation!S:S,ROW()),0)</f>
        <v>0</v>
      </c>
      <c r="O2523" s="8">
        <f>ROUND(INDEX([1]Calculation!T:T,ROW()),0)</f>
        <v>0</v>
      </c>
      <c r="P2523" s="8">
        <f>INDEX([1]Calculation!CB:CB,ROW())</f>
        <v>0</v>
      </c>
    </row>
    <row r="2524" spans="1:16">
      <c r="A2524">
        <f>INDEX([1]Calculation!$F:$F,ROW())</f>
        <v>0</v>
      </c>
      <c r="B2524">
        <f>INDEX([1]Calculation!$D:$D,ROW())</f>
        <v>0</v>
      </c>
      <c r="C2524" t="str">
        <f>IF(INDEX([1]Calculation!$G:$G,ROW())=0,"-",INDEX([1]Calculation!$G:$G,ROW()))</f>
        <v>-</v>
      </c>
      <c r="D2524" t="str">
        <f>INDEX([1]Calculation!$J:$J,ROW())&amp;"  "&amp;INDEX([1]Calculation!$K:$K,ROW())</f>
        <v xml:space="preserve">  </v>
      </c>
      <c r="E2524" s="19">
        <f>INDEX([1]Calculation!$I:$I,ROW())</f>
        <v>0</v>
      </c>
      <c r="F2524" s="12">
        <f>ROUND(INDEX([1]Calculation!AL:AL,ROW()),1)</f>
        <v>0</v>
      </c>
      <c r="G2524" s="8">
        <f>ROUND(INDEX([1]Calculation!L:L,ROW()),0)</f>
        <v>0</v>
      </c>
      <c r="H2524" s="8">
        <f>ROUND(INDEX([1]Calculation!M:M,ROW()),0)</f>
        <v>0</v>
      </c>
      <c r="I2524" s="8">
        <f>ROUND(INDEX([1]Calculation!N:N,ROW()),0)</f>
        <v>0</v>
      </c>
      <c r="J2524" s="8">
        <f>ROUND(INDEX([1]Calculation!O:O,ROW()),0)</f>
        <v>0</v>
      </c>
      <c r="K2524" s="8">
        <f>ROUND(INDEX([1]Calculation!P:P,ROW()),0)</f>
        <v>0</v>
      </c>
      <c r="L2524" s="8">
        <f>ROUND(INDEX([1]Calculation!Q:Q,ROW()),0)</f>
        <v>0</v>
      </c>
      <c r="M2524" s="8">
        <f>ROUND(INDEX([1]Calculation!R:R,ROW()),0)</f>
        <v>0</v>
      </c>
      <c r="N2524" s="8">
        <f>ROUND(INDEX([1]Calculation!S:S,ROW()),0)</f>
        <v>0</v>
      </c>
      <c r="O2524" s="8">
        <f>ROUND(INDEX([1]Calculation!T:T,ROW()),0)</f>
        <v>0</v>
      </c>
      <c r="P2524" s="8">
        <f>INDEX([1]Calculation!CB:CB,ROW())</f>
        <v>0</v>
      </c>
    </row>
    <row r="2525" spans="1:16">
      <c r="A2525">
        <f>INDEX([1]Calculation!$F:$F,ROW())</f>
        <v>0</v>
      </c>
      <c r="B2525">
        <f>INDEX([1]Calculation!$D:$D,ROW())</f>
        <v>0</v>
      </c>
      <c r="C2525" t="str">
        <f>IF(INDEX([1]Calculation!$G:$G,ROW())=0,"-",INDEX([1]Calculation!$G:$G,ROW()))</f>
        <v>-</v>
      </c>
      <c r="D2525" t="str">
        <f>INDEX([1]Calculation!$J:$J,ROW())&amp;"  "&amp;INDEX([1]Calculation!$K:$K,ROW())</f>
        <v xml:space="preserve">  </v>
      </c>
      <c r="E2525" s="19">
        <f>INDEX([1]Calculation!$I:$I,ROW())</f>
        <v>0</v>
      </c>
      <c r="F2525" s="12">
        <f>ROUND(INDEX([1]Calculation!AL:AL,ROW()),1)</f>
        <v>0</v>
      </c>
      <c r="G2525" s="8">
        <f>ROUND(INDEX([1]Calculation!L:L,ROW()),0)</f>
        <v>0</v>
      </c>
      <c r="H2525" s="8">
        <f>ROUND(INDEX([1]Calculation!M:M,ROW()),0)</f>
        <v>0</v>
      </c>
      <c r="I2525" s="8">
        <f>ROUND(INDEX([1]Calculation!N:N,ROW()),0)</f>
        <v>0</v>
      </c>
      <c r="J2525" s="8">
        <f>ROUND(INDEX([1]Calculation!O:O,ROW()),0)</f>
        <v>0</v>
      </c>
      <c r="K2525" s="8">
        <f>ROUND(INDEX([1]Calculation!P:P,ROW()),0)</f>
        <v>0</v>
      </c>
      <c r="L2525" s="8">
        <f>ROUND(INDEX([1]Calculation!Q:Q,ROW()),0)</f>
        <v>0</v>
      </c>
      <c r="M2525" s="8">
        <f>ROUND(INDEX([1]Calculation!R:R,ROW()),0)</f>
        <v>0</v>
      </c>
      <c r="N2525" s="8">
        <f>ROUND(INDEX([1]Calculation!S:S,ROW()),0)</f>
        <v>0</v>
      </c>
      <c r="O2525" s="8">
        <f>ROUND(INDEX([1]Calculation!T:T,ROW()),0)</f>
        <v>0</v>
      </c>
      <c r="P2525" s="8">
        <f>INDEX([1]Calculation!CB:CB,ROW())</f>
        <v>0</v>
      </c>
    </row>
    <row r="2526" spans="1:16">
      <c r="A2526">
        <f>INDEX([1]Calculation!$F:$F,ROW())</f>
        <v>0</v>
      </c>
      <c r="B2526">
        <f>INDEX([1]Calculation!$D:$D,ROW())</f>
        <v>0</v>
      </c>
      <c r="C2526" t="str">
        <f>IF(INDEX([1]Calculation!$G:$G,ROW())=0,"-",INDEX([1]Calculation!$G:$G,ROW()))</f>
        <v>-</v>
      </c>
      <c r="D2526" t="str">
        <f>INDEX([1]Calculation!$J:$J,ROW())&amp;"  "&amp;INDEX([1]Calculation!$K:$K,ROW())</f>
        <v xml:space="preserve">  </v>
      </c>
      <c r="E2526" s="19">
        <f>INDEX([1]Calculation!$I:$I,ROW())</f>
        <v>0</v>
      </c>
      <c r="F2526" s="12">
        <f>ROUND(INDEX([1]Calculation!AL:AL,ROW()),1)</f>
        <v>0</v>
      </c>
      <c r="G2526" s="8">
        <f>ROUND(INDEX([1]Calculation!L:L,ROW()),0)</f>
        <v>0</v>
      </c>
      <c r="H2526" s="8">
        <f>ROUND(INDEX([1]Calculation!M:M,ROW()),0)</f>
        <v>0</v>
      </c>
      <c r="I2526" s="8">
        <f>ROUND(INDEX([1]Calculation!N:N,ROW()),0)</f>
        <v>0</v>
      </c>
      <c r="J2526" s="8">
        <f>ROUND(INDEX([1]Calculation!O:O,ROW()),0)</f>
        <v>0</v>
      </c>
      <c r="K2526" s="8">
        <f>ROUND(INDEX([1]Calculation!P:P,ROW()),0)</f>
        <v>0</v>
      </c>
      <c r="L2526" s="8">
        <f>ROUND(INDEX([1]Calculation!Q:Q,ROW()),0)</f>
        <v>0</v>
      </c>
      <c r="M2526" s="8">
        <f>ROUND(INDEX([1]Calculation!R:R,ROW()),0)</f>
        <v>0</v>
      </c>
      <c r="N2526" s="8">
        <f>ROUND(INDEX([1]Calculation!S:S,ROW()),0)</f>
        <v>0</v>
      </c>
      <c r="O2526" s="8">
        <f>ROUND(INDEX([1]Calculation!T:T,ROW()),0)</f>
        <v>0</v>
      </c>
      <c r="P2526" s="8">
        <f>INDEX([1]Calculation!CB:CB,ROW())</f>
        <v>0</v>
      </c>
    </row>
    <row r="2527" spans="1:16">
      <c r="A2527">
        <f>INDEX([1]Calculation!$F:$F,ROW())</f>
        <v>0</v>
      </c>
      <c r="B2527">
        <f>INDEX([1]Calculation!$D:$D,ROW())</f>
        <v>0</v>
      </c>
      <c r="C2527" t="str">
        <f>IF(INDEX([1]Calculation!$G:$G,ROW())=0,"-",INDEX([1]Calculation!$G:$G,ROW()))</f>
        <v>-</v>
      </c>
      <c r="D2527" t="str">
        <f>INDEX([1]Calculation!$J:$J,ROW())&amp;"  "&amp;INDEX([1]Calculation!$K:$K,ROW())</f>
        <v xml:space="preserve">  </v>
      </c>
      <c r="E2527" s="19">
        <f>INDEX([1]Calculation!$I:$I,ROW())</f>
        <v>0</v>
      </c>
      <c r="F2527" s="12">
        <f>ROUND(INDEX([1]Calculation!AL:AL,ROW()),1)</f>
        <v>0</v>
      </c>
      <c r="G2527" s="8">
        <f>ROUND(INDEX([1]Calculation!L:L,ROW()),0)</f>
        <v>0</v>
      </c>
      <c r="H2527" s="8">
        <f>ROUND(INDEX([1]Calculation!M:M,ROW()),0)</f>
        <v>0</v>
      </c>
      <c r="I2527" s="8">
        <f>ROUND(INDEX([1]Calculation!N:N,ROW()),0)</f>
        <v>0</v>
      </c>
      <c r="J2527" s="8">
        <f>ROUND(INDEX([1]Calculation!O:O,ROW()),0)</f>
        <v>0</v>
      </c>
      <c r="K2527" s="8">
        <f>ROUND(INDEX([1]Calculation!P:P,ROW()),0)</f>
        <v>0</v>
      </c>
      <c r="L2527" s="8">
        <f>ROUND(INDEX([1]Calculation!Q:Q,ROW()),0)</f>
        <v>0</v>
      </c>
      <c r="M2527" s="8">
        <f>ROUND(INDEX([1]Calculation!R:R,ROW()),0)</f>
        <v>0</v>
      </c>
      <c r="N2527" s="8">
        <f>ROUND(INDEX([1]Calculation!S:S,ROW()),0)</f>
        <v>0</v>
      </c>
      <c r="O2527" s="8">
        <f>ROUND(INDEX([1]Calculation!T:T,ROW()),0)</f>
        <v>0</v>
      </c>
      <c r="P2527" s="8">
        <f>INDEX([1]Calculation!CB:CB,ROW())</f>
        <v>0</v>
      </c>
    </row>
    <row r="2528" spans="1:16">
      <c r="A2528">
        <f>INDEX([1]Calculation!$F:$F,ROW())</f>
        <v>0</v>
      </c>
      <c r="B2528">
        <f>INDEX([1]Calculation!$D:$D,ROW())</f>
        <v>0</v>
      </c>
      <c r="C2528" t="str">
        <f>IF(INDEX([1]Calculation!$G:$G,ROW())=0,"-",INDEX([1]Calculation!$G:$G,ROW()))</f>
        <v>-</v>
      </c>
      <c r="D2528" t="str">
        <f>INDEX([1]Calculation!$J:$J,ROW())&amp;"  "&amp;INDEX([1]Calculation!$K:$K,ROW())</f>
        <v xml:space="preserve">  </v>
      </c>
      <c r="E2528" s="19">
        <f>INDEX([1]Calculation!$I:$I,ROW())</f>
        <v>0</v>
      </c>
      <c r="F2528" s="12">
        <f>ROUND(INDEX([1]Calculation!AL:AL,ROW()),1)</f>
        <v>0</v>
      </c>
      <c r="G2528" s="8">
        <f>ROUND(INDEX([1]Calculation!L:L,ROW()),0)</f>
        <v>0</v>
      </c>
      <c r="H2528" s="8">
        <f>ROUND(INDEX([1]Calculation!M:M,ROW()),0)</f>
        <v>0</v>
      </c>
      <c r="I2528" s="8">
        <f>ROUND(INDEX([1]Calculation!N:N,ROW()),0)</f>
        <v>0</v>
      </c>
      <c r="J2528" s="8">
        <f>ROUND(INDEX([1]Calculation!O:O,ROW()),0)</f>
        <v>0</v>
      </c>
      <c r="K2528" s="8">
        <f>ROUND(INDEX([1]Calculation!P:P,ROW()),0)</f>
        <v>0</v>
      </c>
      <c r="L2528" s="8">
        <f>ROUND(INDEX([1]Calculation!Q:Q,ROW()),0)</f>
        <v>0</v>
      </c>
      <c r="M2528" s="8">
        <f>ROUND(INDEX([1]Calculation!R:R,ROW()),0)</f>
        <v>0</v>
      </c>
      <c r="N2528" s="8">
        <f>ROUND(INDEX([1]Calculation!S:S,ROW()),0)</f>
        <v>0</v>
      </c>
      <c r="O2528" s="8">
        <f>ROUND(INDEX([1]Calculation!T:T,ROW()),0)</f>
        <v>0</v>
      </c>
      <c r="P2528" s="8">
        <f>INDEX([1]Calculation!CB:CB,ROW())</f>
        <v>0</v>
      </c>
    </row>
    <row r="2529" spans="1:16">
      <c r="A2529">
        <f>INDEX([1]Calculation!$F:$F,ROW())</f>
        <v>0</v>
      </c>
      <c r="B2529">
        <f>INDEX([1]Calculation!$D:$D,ROW())</f>
        <v>0</v>
      </c>
      <c r="C2529" t="str">
        <f>IF(INDEX([1]Calculation!$G:$G,ROW())=0,"-",INDEX([1]Calculation!$G:$G,ROW()))</f>
        <v>-</v>
      </c>
      <c r="D2529" t="str">
        <f>INDEX([1]Calculation!$J:$J,ROW())&amp;"  "&amp;INDEX([1]Calculation!$K:$K,ROW())</f>
        <v xml:space="preserve">  </v>
      </c>
      <c r="E2529" s="19">
        <f>INDEX([1]Calculation!$I:$I,ROW())</f>
        <v>0</v>
      </c>
      <c r="F2529" s="12">
        <f>ROUND(INDEX([1]Calculation!AL:AL,ROW()),1)</f>
        <v>0</v>
      </c>
      <c r="G2529" s="8">
        <f>ROUND(INDEX([1]Calculation!L:L,ROW()),0)</f>
        <v>0</v>
      </c>
      <c r="H2529" s="8">
        <f>ROUND(INDEX([1]Calculation!M:M,ROW()),0)</f>
        <v>0</v>
      </c>
      <c r="I2529" s="8">
        <f>ROUND(INDEX([1]Calculation!N:N,ROW()),0)</f>
        <v>0</v>
      </c>
      <c r="J2529" s="8">
        <f>ROUND(INDEX([1]Calculation!O:O,ROW()),0)</f>
        <v>0</v>
      </c>
      <c r="K2529" s="8">
        <f>ROUND(INDEX([1]Calculation!P:P,ROW()),0)</f>
        <v>0</v>
      </c>
      <c r="L2529" s="8">
        <f>ROUND(INDEX([1]Calculation!Q:Q,ROW()),0)</f>
        <v>0</v>
      </c>
      <c r="M2529" s="8">
        <f>ROUND(INDEX([1]Calculation!R:R,ROW()),0)</f>
        <v>0</v>
      </c>
      <c r="N2529" s="8">
        <f>ROUND(INDEX([1]Calculation!S:S,ROW()),0)</f>
        <v>0</v>
      </c>
      <c r="O2529" s="8">
        <f>ROUND(INDEX([1]Calculation!T:T,ROW()),0)</f>
        <v>0</v>
      </c>
      <c r="P2529" s="8">
        <f>INDEX([1]Calculation!CB:CB,ROW())</f>
        <v>0</v>
      </c>
    </row>
    <row r="2530" spans="1:16">
      <c r="A2530">
        <f>INDEX([1]Calculation!$F:$F,ROW())</f>
        <v>0</v>
      </c>
      <c r="B2530">
        <f>INDEX([1]Calculation!$D:$D,ROW())</f>
        <v>0</v>
      </c>
      <c r="C2530" t="str">
        <f>IF(INDEX([1]Calculation!$G:$G,ROW())=0,"-",INDEX([1]Calculation!$G:$G,ROW()))</f>
        <v>-</v>
      </c>
      <c r="D2530" t="str">
        <f>INDEX([1]Calculation!$J:$J,ROW())&amp;"  "&amp;INDEX([1]Calculation!$K:$K,ROW())</f>
        <v xml:space="preserve">  </v>
      </c>
      <c r="E2530" s="19">
        <f>INDEX([1]Calculation!$I:$I,ROW())</f>
        <v>0</v>
      </c>
      <c r="F2530" s="12">
        <f>ROUND(INDEX([1]Calculation!AL:AL,ROW()),1)</f>
        <v>0</v>
      </c>
      <c r="G2530" s="8">
        <f>ROUND(INDEX([1]Calculation!L:L,ROW()),0)</f>
        <v>0</v>
      </c>
      <c r="H2530" s="8">
        <f>ROUND(INDEX([1]Calculation!M:M,ROW()),0)</f>
        <v>0</v>
      </c>
      <c r="I2530" s="8">
        <f>ROUND(INDEX([1]Calculation!N:N,ROW()),0)</f>
        <v>0</v>
      </c>
      <c r="J2530" s="8">
        <f>ROUND(INDEX([1]Calculation!O:O,ROW()),0)</f>
        <v>0</v>
      </c>
      <c r="K2530" s="8">
        <f>ROUND(INDEX([1]Calculation!P:P,ROW()),0)</f>
        <v>0</v>
      </c>
      <c r="L2530" s="8">
        <f>ROUND(INDEX([1]Calculation!Q:Q,ROW()),0)</f>
        <v>0</v>
      </c>
      <c r="M2530" s="8">
        <f>ROUND(INDEX([1]Calculation!R:R,ROW()),0)</f>
        <v>0</v>
      </c>
      <c r="N2530" s="8">
        <f>ROUND(INDEX([1]Calculation!S:S,ROW()),0)</f>
        <v>0</v>
      </c>
      <c r="O2530" s="8">
        <f>ROUND(INDEX([1]Calculation!T:T,ROW()),0)</f>
        <v>0</v>
      </c>
      <c r="P2530" s="8">
        <f>INDEX([1]Calculation!CB:CB,ROW())</f>
        <v>0</v>
      </c>
    </row>
    <row r="2531" spans="1:16">
      <c r="A2531">
        <f>INDEX([1]Calculation!$F:$F,ROW())</f>
        <v>0</v>
      </c>
      <c r="B2531">
        <f>INDEX([1]Calculation!$D:$D,ROW())</f>
        <v>0</v>
      </c>
      <c r="C2531" t="str">
        <f>IF(INDEX([1]Calculation!$G:$G,ROW())=0,"-",INDEX([1]Calculation!$G:$G,ROW()))</f>
        <v>-</v>
      </c>
      <c r="D2531" t="str">
        <f>INDEX([1]Calculation!$J:$J,ROW())&amp;"  "&amp;INDEX([1]Calculation!$K:$K,ROW())</f>
        <v xml:space="preserve">  </v>
      </c>
      <c r="E2531" s="19">
        <f>INDEX([1]Calculation!$I:$I,ROW())</f>
        <v>0</v>
      </c>
      <c r="F2531" s="12">
        <f>ROUND(INDEX([1]Calculation!AL:AL,ROW()),1)</f>
        <v>0</v>
      </c>
      <c r="G2531" s="8">
        <f>ROUND(INDEX([1]Calculation!L:L,ROW()),0)</f>
        <v>0</v>
      </c>
      <c r="H2531" s="8">
        <f>ROUND(INDEX([1]Calculation!M:M,ROW()),0)</f>
        <v>0</v>
      </c>
      <c r="I2531" s="8">
        <f>ROUND(INDEX([1]Calculation!N:N,ROW()),0)</f>
        <v>0</v>
      </c>
      <c r="J2531" s="8">
        <f>ROUND(INDEX([1]Calculation!O:O,ROW()),0)</f>
        <v>0</v>
      </c>
      <c r="K2531" s="8">
        <f>ROUND(INDEX([1]Calculation!P:P,ROW()),0)</f>
        <v>0</v>
      </c>
      <c r="L2531" s="8">
        <f>ROUND(INDEX([1]Calculation!Q:Q,ROW()),0)</f>
        <v>0</v>
      </c>
      <c r="M2531" s="8">
        <f>ROUND(INDEX([1]Calculation!R:R,ROW()),0)</f>
        <v>0</v>
      </c>
      <c r="N2531" s="8">
        <f>ROUND(INDEX([1]Calculation!S:S,ROW()),0)</f>
        <v>0</v>
      </c>
      <c r="O2531" s="8">
        <f>ROUND(INDEX([1]Calculation!T:T,ROW()),0)</f>
        <v>0</v>
      </c>
      <c r="P2531" s="8">
        <f>INDEX([1]Calculation!CB:CB,ROW())</f>
        <v>0</v>
      </c>
    </row>
    <row r="2532" spans="1:16">
      <c r="A2532">
        <f>INDEX([1]Calculation!$F:$F,ROW())</f>
        <v>0</v>
      </c>
      <c r="B2532">
        <f>INDEX([1]Calculation!$D:$D,ROW())</f>
        <v>0</v>
      </c>
      <c r="C2532" t="str">
        <f>IF(INDEX([1]Calculation!$G:$G,ROW())=0,"-",INDEX([1]Calculation!$G:$G,ROW()))</f>
        <v>-</v>
      </c>
      <c r="D2532" t="str">
        <f>INDEX([1]Calculation!$J:$J,ROW())&amp;"  "&amp;INDEX([1]Calculation!$K:$K,ROW())</f>
        <v xml:space="preserve">  </v>
      </c>
      <c r="E2532" s="19">
        <f>INDEX([1]Calculation!$I:$I,ROW())</f>
        <v>0</v>
      </c>
      <c r="F2532" s="12">
        <f>ROUND(INDEX([1]Calculation!AL:AL,ROW()),1)</f>
        <v>0</v>
      </c>
      <c r="G2532" s="8">
        <f>ROUND(INDEX([1]Calculation!L:L,ROW()),0)</f>
        <v>0</v>
      </c>
      <c r="H2532" s="8">
        <f>ROUND(INDEX([1]Calculation!M:M,ROW()),0)</f>
        <v>0</v>
      </c>
      <c r="I2532" s="8">
        <f>ROUND(INDEX([1]Calculation!N:N,ROW()),0)</f>
        <v>0</v>
      </c>
      <c r="J2532" s="8">
        <f>ROUND(INDEX([1]Calculation!O:O,ROW()),0)</f>
        <v>0</v>
      </c>
      <c r="K2532" s="8">
        <f>ROUND(INDEX([1]Calculation!P:P,ROW()),0)</f>
        <v>0</v>
      </c>
      <c r="L2532" s="8">
        <f>ROUND(INDEX([1]Calculation!Q:Q,ROW()),0)</f>
        <v>0</v>
      </c>
      <c r="M2532" s="8">
        <f>ROUND(INDEX([1]Calculation!R:R,ROW()),0)</f>
        <v>0</v>
      </c>
      <c r="N2532" s="8">
        <f>ROUND(INDEX([1]Calculation!S:S,ROW()),0)</f>
        <v>0</v>
      </c>
      <c r="O2532" s="8">
        <f>ROUND(INDEX([1]Calculation!T:T,ROW()),0)</f>
        <v>0</v>
      </c>
      <c r="P2532" s="8">
        <f>INDEX([1]Calculation!CB:CB,ROW())</f>
        <v>0</v>
      </c>
    </row>
    <row r="2533" spans="1:16">
      <c r="A2533">
        <f>INDEX([1]Calculation!$F:$F,ROW())</f>
        <v>0</v>
      </c>
      <c r="B2533">
        <f>INDEX([1]Calculation!$D:$D,ROW())</f>
        <v>0</v>
      </c>
      <c r="C2533" t="str">
        <f>IF(INDEX([1]Calculation!$G:$G,ROW())=0,"-",INDEX([1]Calculation!$G:$G,ROW()))</f>
        <v>-</v>
      </c>
      <c r="D2533" t="str">
        <f>INDEX([1]Calculation!$J:$J,ROW())&amp;"  "&amp;INDEX([1]Calculation!$K:$K,ROW())</f>
        <v xml:space="preserve">  </v>
      </c>
      <c r="E2533" s="19">
        <f>INDEX([1]Calculation!$I:$I,ROW())</f>
        <v>0</v>
      </c>
      <c r="F2533" s="12">
        <f>ROUND(INDEX([1]Calculation!AL:AL,ROW()),1)</f>
        <v>0</v>
      </c>
      <c r="G2533" s="8">
        <f>ROUND(INDEX([1]Calculation!L:L,ROW()),0)</f>
        <v>0</v>
      </c>
      <c r="H2533" s="8">
        <f>ROUND(INDEX([1]Calculation!M:M,ROW()),0)</f>
        <v>0</v>
      </c>
      <c r="I2533" s="8">
        <f>ROUND(INDEX([1]Calculation!N:N,ROW()),0)</f>
        <v>0</v>
      </c>
      <c r="J2533" s="8">
        <f>ROUND(INDEX([1]Calculation!O:O,ROW()),0)</f>
        <v>0</v>
      </c>
      <c r="K2533" s="8">
        <f>ROUND(INDEX([1]Calculation!P:P,ROW()),0)</f>
        <v>0</v>
      </c>
      <c r="L2533" s="8">
        <f>ROUND(INDEX([1]Calculation!Q:Q,ROW()),0)</f>
        <v>0</v>
      </c>
      <c r="M2533" s="8">
        <f>ROUND(INDEX([1]Calculation!R:R,ROW()),0)</f>
        <v>0</v>
      </c>
      <c r="N2533" s="8">
        <f>ROUND(INDEX([1]Calculation!S:S,ROW()),0)</f>
        <v>0</v>
      </c>
      <c r="O2533" s="8">
        <f>ROUND(INDEX([1]Calculation!T:T,ROW()),0)</f>
        <v>0</v>
      </c>
      <c r="P2533" s="8">
        <f>INDEX([1]Calculation!CB:CB,ROW())</f>
        <v>0</v>
      </c>
    </row>
    <row r="2534" spans="1:16">
      <c r="A2534">
        <f>INDEX([1]Calculation!$F:$F,ROW())</f>
        <v>0</v>
      </c>
      <c r="B2534">
        <f>INDEX([1]Calculation!$D:$D,ROW())</f>
        <v>0</v>
      </c>
      <c r="C2534" t="str">
        <f>IF(INDEX([1]Calculation!$G:$G,ROW())=0,"-",INDEX([1]Calculation!$G:$G,ROW()))</f>
        <v>-</v>
      </c>
      <c r="D2534" t="str">
        <f>INDEX([1]Calculation!$J:$J,ROW())&amp;"  "&amp;INDEX([1]Calculation!$K:$K,ROW())</f>
        <v xml:space="preserve">  </v>
      </c>
      <c r="E2534" s="19">
        <f>INDEX([1]Calculation!$I:$I,ROW())</f>
        <v>0</v>
      </c>
      <c r="F2534" s="12">
        <f>ROUND(INDEX([1]Calculation!AL:AL,ROW()),1)</f>
        <v>0</v>
      </c>
      <c r="G2534" s="8">
        <f>ROUND(INDEX([1]Calculation!L:L,ROW()),0)</f>
        <v>0</v>
      </c>
      <c r="H2534" s="8">
        <f>ROUND(INDEX([1]Calculation!M:M,ROW()),0)</f>
        <v>0</v>
      </c>
      <c r="I2534" s="8">
        <f>ROUND(INDEX([1]Calculation!N:N,ROW()),0)</f>
        <v>0</v>
      </c>
      <c r="J2534" s="8">
        <f>ROUND(INDEX([1]Calculation!O:O,ROW()),0)</f>
        <v>0</v>
      </c>
      <c r="K2534" s="8">
        <f>ROUND(INDEX([1]Calculation!P:P,ROW()),0)</f>
        <v>0</v>
      </c>
      <c r="L2534" s="8">
        <f>ROUND(INDEX([1]Calculation!Q:Q,ROW()),0)</f>
        <v>0</v>
      </c>
      <c r="M2534" s="8">
        <f>ROUND(INDEX([1]Calculation!R:R,ROW()),0)</f>
        <v>0</v>
      </c>
      <c r="N2534" s="8">
        <f>ROUND(INDEX([1]Calculation!S:S,ROW()),0)</f>
        <v>0</v>
      </c>
      <c r="O2534" s="8">
        <f>ROUND(INDEX([1]Calculation!T:T,ROW()),0)</f>
        <v>0</v>
      </c>
      <c r="P2534" s="8">
        <f>INDEX([1]Calculation!CB:CB,ROW())</f>
        <v>0</v>
      </c>
    </row>
    <row r="2535" spans="1:16">
      <c r="A2535">
        <f>INDEX([1]Calculation!$F:$F,ROW())</f>
        <v>0</v>
      </c>
      <c r="B2535">
        <f>INDEX([1]Calculation!$D:$D,ROW())</f>
        <v>0</v>
      </c>
      <c r="C2535" t="str">
        <f>IF(INDEX([1]Calculation!$G:$G,ROW())=0,"-",INDEX([1]Calculation!$G:$G,ROW()))</f>
        <v>-</v>
      </c>
      <c r="D2535" t="str">
        <f>INDEX([1]Calculation!$J:$J,ROW())&amp;"  "&amp;INDEX([1]Calculation!$K:$K,ROW())</f>
        <v xml:space="preserve">  </v>
      </c>
      <c r="E2535" s="19">
        <f>INDEX([1]Calculation!$I:$I,ROW())</f>
        <v>0</v>
      </c>
      <c r="F2535" s="12">
        <f>ROUND(INDEX([1]Calculation!AL:AL,ROW()),1)</f>
        <v>0</v>
      </c>
      <c r="G2535" s="8">
        <f>ROUND(INDEX([1]Calculation!L:L,ROW()),0)</f>
        <v>0</v>
      </c>
      <c r="H2535" s="8">
        <f>ROUND(INDEX([1]Calculation!M:M,ROW()),0)</f>
        <v>0</v>
      </c>
      <c r="I2535" s="8">
        <f>ROUND(INDEX([1]Calculation!N:N,ROW()),0)</f>
        <v>0</v>
      </c>
      <c r="J2535" s="8">
        <f>ROUND(INDEX([1]Calculation!O:O,ROW()),0)</f>
        <v>0</v>
      </c>
      <c r="K2535" s="8">
        <f>ROUND(INDEX([1]Calculation!P:P,ROW()),0)</f>
        <v>0</v>
      </c>
      <c r="L2535" s="8">
        <f>ROUND(INDEX([1]Calculation!Q:Q,ROW()),0)</f>
        <v>0</v>
      </c>
      <c r="M2535" s="8">
        <f>ROUND(INDEX([1]Calculation!R:R,ROW()),0)</f>
        <v>0</v>
      </c>
      <c r="N2535" s="8">
        <f>ROUND(INDEX([1]Calculation!S:S,ROW()),0)</f>
        <v>0</v>
      </c>
      <c r="O2535" s="8">
        <f>ROUND(INDEX([1]Calculation!T:T,ROW()),0)</f>
        <v>0</v>
      </c>
      <c r="P2535" s="8">
        <f>INDEX([1]Calculation!CB:CB,ROW())</f>
        <v>0</v>
      </c>
    </row>
    <row r="2536" spans="1:16">
      <c r="A2536">
        <f>INDEX([1]Calculation!$F:$F,ROW())</f>
        <v>0</v>
      </c>
      <c r="B2536">
        <f>INDEX([1]Calculation!$D:$D,ROW())</f>
        <v>0</v>
      </c>
      <c r="C2536" t="str">
        <f>IF(INDEX([1]Calculation!$G:$G,ROW())=0,"-",INDEX([1]Calculation!$G:$G,ROW()))</f>
        <v>-</v>
      </c>
      <c r="D2536" t="str">
        <f>INDEX([1]Calculation!$J:$J,ROW())&amp;"  "&amp;INDEX([1]Calculation!$K:$K,ROW())</f>
        <v xml:space="preserve">  </v>
      </c>
      <c r="E2536" s="19">
        <f>INDEX([1]Calculation!$I:$I,ROW())</f>
        <v>0</v>
      </c>
      <c r="F2536" s="12">
        <f>ROUND(INDEX([1]Calculation!AL:AL,ROW()),1)</f>
        <v>0</v>
      </c>
      <c r="G2536" s="8">
        <f>ROUND(INDEX([1]Calculation!L:L,ROW()),0)</f>
        <v>0</v>
      </c>
      <c r="H2536" s="8">
        <f>ROUND(INDEX([1]Calculation!M:M,ROW()),0)</f>
        <v>0</v>
      </c>
      <c r="I2536" s="8">
        <f>ROUND(INDEX([1]Calculation!N:N,ROW()),0)</f>
        <v>0</v>
      </c>
      <c r="J2536" s="8">
        <f>ROUND(INDEX([1]Calculation!O:O,ROW()),0)</f>
        <v>0</v>
      </c>
      <c r="K2536" s="8">
        <f>ROUND(INDEX([1]Calculation!P:P,ROW()),0)</f>
        <v>0</v>
      </c>
      <c r="L2536" s="8">
        <f>ROUND(INDEX([1]Calculation!Q:Q,ROW()),0)</f>
        <v>0</v>
      </c>
      <c r="M2536" s="8">
        <f>ROUND(INDEX([1]Calculation!R:R,ROW()),0)</f>
        <v>0</v>
      </c>
      <c r="N2536" s="8">
        <f>ROUND(INDEX([1]Calculation!S:S,ROW()),0)</f>
        <v>0</v>
      </c>
      <c r="O2536" s="8">
        <f>ROUND(INDEX([1]Calculation!T:T,ROW()),0)</f>
        <v>0</v>
      </c>
      <c r="P2536" s="8">
        <f>INDEX([1]Calculation!CB:CB,ROW())</f>
        <v>0</v>
      </c>
    </row>
    <row r="2537" spans="1:16">
      <c r="A2537">
        <f>INDEX([1]Calculation!$F:$F,ROW())</f>
        <v>0</v>
      </c>
      <c r="B2537">
        <f>INDEX([1]Calculation!$D:$D,ROW())</f>
        <v>0</v>
      </c>
      <c r="C2537" t="str">
        <f>IF(INDEX([1]Calculation!$G:$G,ROW())=0,"-",INDEX([1]Calculation!$G:$G,ROW()))</f>
        <v>-</v>
      </c>
      <c r="D2537" t="str">
        <f>INDEX([1]Calculation!$J:$J,ROW())&amp;"  "&amp;INDEX([1]Calculation!$K:$K,ROW())</f>
        <v xml:space="preserve">  </v>
      </c>
      <c r="E2537" s="19">
        <f>INDEX([1]Calculation!$I:$I,ROW())</f>
        <v>0</v>
      </c>
      <c r="F2537" s="12">
        <f>ROUND(INDEX([1]Calculation!AL:AL,ROW()),1)</f>
        <v>0</v>
      </c>
      <c r="G2537" s="8">
        <f>ROUND(INDEX([1]Calculation!L:L,ROW()),0)</f>
        <v>0</v>
      </c>
      <c r="H2537" s="8">
        <f>ROUND(INDEX([1]Calculation!M:M,ROW()),0)</f>
        <v>0</v>
      </c>
      <c r="I2537" s="8">
        <f>ROUND(INDEX([1]Calculation!N:N,ROW()),0)</f>
        <v>0</v>
      </c>
      <c r="J2537" s="8">
        <f>ROUND(INDEX([1]Calculation!O:O,ROW()),0)</f>
        <v>0</v>
      </c>
      <c r="K2537" s="8">
        <f>ROUND(INDEX([1]Calculation!P:P,ROW()),0)</f>
        <v>0</v>
      </c>
      <c r="L2537" s="8">
        <f>ROUND(INDEX([1]Calculation!Q:Q,ROW()),0)</f>
        <v>0</v>
      </c>
      <c r="M2537" s="8">
        <f>ROUND(INDEX([1]Calculation!R:R,ROW()),0)</f>
        <v>0</v>
      </c>
      <c r="N2537" s="8">
        <f>ROUND(INDEX([1]Calculation!S:S,ROW()),0)</f>
        <v>0</v>
      </c>
      <c r="O2537" s="8">
        <f>ROUND(INDEX([1]Calculation!T:T,ROW()),0)</f>
        <v>0</v>
      </c>
      <c r="P2537" s="8">
        <f>INDEX([1]Calculation!CB:CB,ROW())</f>
        <v>0</v>
      </c>
    </row>
    <row r="2538" spans="1:16">
      <c r="A2538">
        <f>INDEX([1]Calculation!$F:$F,ROW())</f>
        <v>0</v>
      </c>
      <c r="B2538">
        <f>INDEX([1]Calculation!$D:$D,ROW())</f>
        <v>0</v>
      </c>
      <c r="C2538" t="str">
        <f>IF(INDEX([1]Calculation!$G:$G,ROW())=0,"-",INDEX([1]Calculation!$G:$G,ROW()))</f>
        <v>-</v>
      </c>
      <c r="D2538" t="str">
        <f>INDEX([1]Calculation!$J:$J,ROW())&amp;"  "&amp;INDEX([1]Calculation!$K:$K,ROW())</f>
        <v xml:space="preserve">  </v>
      </c>
      <c r="E2538" s="19">
        <f>INDEX([1]Calculation!$I:$I,ROW())</f>
        <v>0</v>
      </c>
      <c r="F2538" s="12">
        <f>ROUND(INDEX([1]Calculation!AL:AL,ROW()),1)</f>
        <v>0</v>
      </c>
      <c r="G2538" s="8">
        <f>ROUND(INDEX([1]Calculation!L:L,ROW()),0)</f>
        <v>0</v>
      </c>
      <c r="H2538" s="8">
        <f>ROUND(INDEX([1]Calculation!M:M,ROW()),0)</f>
        <v>0</v>
      </c>
      <c r="I2538" s="8">
        <f>ROUND(INDEX([1]Calculation!N:N,ROW()),0)</f>
        <v>0</v>
      </c>
      <c r="J2538" s="8">
        <f>ROUND(INDEX([1]Calculation!O:O,ROW()),0)</f>
        <v>0</v>
      </c>
      <c r="K2538" s="8">
        <f>ROUND(INDEX([1]Calculation!P:P,ROW()),0)</f>
        <v>0</v>
      </c>
      <c r="L2538" s="8">
        <f>ROUND(INDEX([1]Calculation!Q:Q,ROW()),0)</f>
        <v>0</v>
      </c>
      <c r="M2538" s="8">
        <f>ROUND(INDEX([1]Calculation!R:R,ROW()),0)</f>
        <v>0</v>
      </c>
      <c r="N2538" s="8">
        <f>ROUND(INDEX([1]Calculation!S:S,ROW()),0)</f>
        <v>0</v>
      </c>
      <c r="O2538" s="8">
        <f>ROUND(INDEX([1]Calculation!T:T,ROW()),0)</f>
        <v>0</v>
      </c>
      <c r="P2538" s="8">
        <f>INDEX([1]Calculation!CB:CB,ROW())</f>
        <v>0</v>
      </c>
    </row>
    <row r="2539" spans="1:16">
      <c r="A2539">
        <f>INDEX([1]Calculation!$F:$F,ROW())</f>
        <v>0</v>
      </c>
      <c r="B2539">
        <f>INDEX([1]Calculation!$D:$D,ROW())</f>
        <v>0</v>
      </c>
      <c r="C2539" t="str">
        <f>IF(INDEX([1]Calculation!$G:$G,ROW())=0,"-",INDEX([1]Calculation!$G:$G,ROW()))</f>
        <v>-</v>
      </c>
      <c r="D2539" t="str">
        <f>INDEX([1]Calculation!$J:$J,ROW())&amp;"  "&amp;INDEX([1]Calculation!$K:$K,ROW())</f>
        <v xml:space="preserve">  </v>
      </c>
      <c r="E2539" s="19">
        <f>INDEX([1]Calculation!$I:$I,ROW())</f>
        <v>0</v>
      </c>
      <c r="F2539" s="12">
        <f>ROUND(INDEX([1]Calculation!AL:AL,ROW()),1)</f>
        <v>0</v>
      </c>
      <c r="G2539" s="8">
        <f>ROUND(INDEX([1]Calculation!L:L,ROW()),0)</f>
        <v>0</v>
      </c>
      <c r="H2539" s="8">
        <f>ROUND(INDEX([1]Calculation!M:M,ROW()),0)</f>
        <v>0</v>
      </c>
      <c r="I2539" s="8">
        <f>ROUND(INDEX([1]Calculation!N:N,ROW()),0)</f>
        <v>0</v>
      </c>
      <c r="J2539" s="8">
        <f>ROUND(INDEX([1]Calculation!O:O,ROW()),0)</f>
        <v>0</v>
      </c>
      <c r="K2539" s="8">
        <f>ROUND(INDEX([1]Calculation!P:P,ROW()),0)</f>
        <v>0</v>
      </c>
      <c r="L2539" s="8">
        <f>ROUND(INDEX([1]Calculation!Q:Q,ROW()),0)</f>
        <v>0</v>
      </c>
      <c r="M2539" s="8">
        <f>ROUND(INDEX([1]Calculation!R:R,ROW()),0)</f>
        <v>0</v>
      </c>
      <c r="N2539" s="8">
        <f>ROUND(INDEX([1]Calculation!S:S,ROW()),0)</f>
        <v>0</v>
      </c>
      <c r="O2539" s="8">
        <f>ROUND(INDEX([1]Calculation!T:T,ROW()),0)</f>
        <v>0</v>
      </c>
      <c r="P2539" s="8">
        <f>INDEX([1]Calculation!CB:CB,ROW())</f>
        <v>0</v>
      </c>
    </row>
    <row r="2540" spans="1:16">
      <c r="A2540">
        <f>INDEX([1]Calculation!$F:$F,ROW())</f>
        <v>0</v>
      </c>
      <c r="B2540">
        <f>INDEX([1]Calculation!$D:$D,ROW())</f>
        <v>0</v>
      </c>
      <c r="C2540" t="str">
        <f>IF(INDEX([1]Calculation!$G:$G,ROW())=0,"-",INDEX([1]Calculation!$G:$G,ROW()))</f>
        <v>-</v>
      </c>
      <c r="D2540" t="str">
        <f>INDEX([1]Calculation!$J:$J,ROW())&amp;"  "&amp;INDEX([1]Calculation!$K:$K,ROW())</f>
        <v xml:space="preserve">  </v>
      </c>
      <c r="E2540" s="19">
        <f>INDEX([1]Calculation!$I:$I,ROW())</f>
        <v>0</v>
      </c>
      <c r="F2540" s="12">
        <f>ROUND(INDEX([1]Calculation!AL:AL,ROW()),1)</f>
        <v>0</v>
      </c>
      <c r="G2540" s="8">
        <f>ROUND(INDEX([1]Calculation!L:L,ROW()),0)</f>
        <v>0</v>
      </c>
      <c r="H2540" s="8">
        <f>ROUND(INDEX([1]Calculation!M:M,ROW()),0)</f>
        <v>0</v>
      </c>
      <c r="I2540" s="8">
        <f>ROUND(INDEX([1]Calculation!N:N,ROW()),0)</f>
        <v>0</v>
      </c>
      <c r="J2540" s="8">
        <f>ROUND(INDEX([1]Calculation!O:O,ROW()),0)</f>
        <v>0</v>
      </c>
      <c r="K2540" s="8">
        <f>ROUND(INDEX([1]Calculation!P:P,ROW()),0)</f>
        <v>0</v>
      </c>
      <c r="L2540" s="8">
        <f>ROUND(INDEX([1]Calculation!Q:Q,ROW()),0)</f>
        <v>0</v>
      </c>
      <c r="M2540" s="8">
        <f>ROUND(INDEX([1]Calculation!R:R,ROW()),0)</f>
        <v>0</v>
      </c>
      <c r="N2540" s="8">
        <f>ROUND(INDEX([1]Calculation!S:S,ROW()),0)</f>
        <v>0</v>
      </c>
      <c r="O2540" s="8">
        <f>ROUND(INDEX([1]Calculation!T:T,ROW()),0)</f>
        <v>0</v>
      </c>
      <c r="P2540" s="8">
        <f>INDEX([1]Calculation!CB:CB,ROW())</f>
        <v>0</v>
      </c>
    </row>
    <row r="2541" spans="1:16">
      <c r="A2541">
        <f>INDEX([1]Calculation!$F:$F,ROW())</f>
        <v>0</v>
      </c>
      <c r="B2541">
        <f>INDEX([1]Calculation!$D:$D,ROW())</f>
        <v>0</v>
      </c>
      <c r="C2541" t="str">
        <f>IF(INDEX([1]Calculation!$G:$G,ROW())=0,"-",INDEX([1]Calculation!$G:$G,ROW()))</f>
        <v>-</v>
      </c>
      <c r="D2541" t="str">
        <f>INDEX([1]Calculation!$J:$J,ROW())&amp;"  "&amp;INDEX([1]Calculation!$K:$K,ROW())</f>
        <v xml:space="preserve">  </v>
      </c>
      <c r="E2541" s="19">
        <f>INDEX([1]Calculation!$I:$I,ROW())</f>
        <v>0</v>
      </c>
      <c r="F2541" s="12">
        <f>ROUND(INDEX([1]Calculation!AL:AL,ROW()),1)</f>
        <v>0</v>
      </c>
      <c r="G2541" s="8">
        <f>ROUND(INDEX([1]Calculation!L:L,ROW()),0)</f>
        <v>0</v>
      </c>
      <c r="H2541" s="8">
        <f>ROUND(INDEX([1]Calculation!M:M,ROW()),0)</f>
        <v>0</v>
      </c>
      <c r="I2541" s="8">
        <f>ROUND(INDEX([1]Calculation!N:N,ROW()),0)</f>
        <v>0</v>
      </c>
      <c r="J2541" s="8">
        <f>ROUND(INDEX([1]Calculation!O:O,ROW()),0)</f>
        <v>0</v>
      </c>
      <c r="K2541" s="8">
        <f>ROUND(INDEX([1]Calculation!P:P,ROW()),0)</f>
        <v>0</v>
      </c>
      <c r="L2541" s="8">
        <f>ROUND(INDEX([1]Calculation!Q:Q,ROW()),0)</f>
        <v>0</v>
      </c>
      <c r="M2541" s="8">
        <f>ROUND(INDEX([1]Calculation!R:R,ROW()),0)</f>
        <v>0</v>
      </c>
      <c r="N2541" s="8">
        <f>ROUND(INDEX([1]Calculation!S:S,ROW()),0)</f>
        <v>0</v>
      </c>
      <c r="O2541" s="8">
        <f>ROUND(INDEX([1]Calculation!T:T,ROW()),0)</f>
        <v>0</v>
      </c>
      <c r="P2541" s="8">
        <f>INDEX([1]Calculation!CB:CB,ROW())</f>
        <v>0</v>
      </c>
    </row>
    <row r="2542" spans="1:16">
      <c r="A2542">
        <f>INDEX([1]Calculation!$F:$F,ROW())</f>
        <v>0</v>
      </c>
      <c r="B2542">
        <f>INDEX([1]Calculation!$D:$D,ROW())</f>
        <v>0</v>
      </c>
      <c r="C2542" t="str">
        <f>IF(INDEX([1]Calculation!$G:$G,ROW())=0,"-",INDEX([1]Calculation!$G:$G,ROW()))</f>
        <v>-</v>
      </c>
      <c r="D2542" t="str">
        <f>INDEX([1]Calculation!$J:$J,ROW())&amp;"  "&amp;INDEX([1]Calculation!$K:$K,ROW())</f>
        <v xml:space="preserve">  </v>
      </c>
      <c r="E2542" s="19">
        <f>INDEX([1]Calculation!$I:$I,ROW())</f>
        <v>0</v>
      </c>
      <c r="F2542" s="12">
        <f>ROUND(INDEX([1]Calculation!AL:AL,ROW()),1)</f>
        <v>0</v>
      </c>
      <c r="G2542" s="8">
        <f>ROUND(INDEX([1]Calculation!L:L,ROW()),0)</f>
        <v>0</v>
      </c>
      <c r="H2542" s="8">
        <f>ROUND(INDEX([1]Calculation!M:M,ROW()),0)</f>
        <v>0</v>
      </c>
      <c r="I2542" s="8">
        <f>ROUND(INDEX([1]Calculation!N:N,ROW()),0)</f>
        <v>0</v>
      </c>
      <c r="J2542" s="8">
        <f>ROUND(INDEX([1]Calculation!O:O,ROW()),0)</f>
        <v>0</v>
      </c>
      <c r="K2542" s="8">
        <f>ROUND(INDEX([1]Calculation!P:P,ROW()),0)</f>
        <v>0</v>
      </c>
      <c r="L2542" s="8">
        <f>ROUND(INDEX([1]Calculation!Q:Q,ROW()),0)</f>
        <v>0</v>
      </c>
      <c r="M2542" s="8">
        <f>ROUND(INDEX([1]Calculation!R:R,ROW()),0)</f>
        <v>0</v>
      </c>
      <c r="N2542" s="8">
        <f>ROUND(INDEX([1]Calculation!S:S,ROW()),0)</f>
        <v>0</v>
      </c>
      <c r="O2542" s="8">
        <f>ROUND(INDEX([1]Calculation!T:T,ROW()),0)</f>
        <v>0</v>
      </c>
      <c r="P2542" s="8">
        <f>INDEX([1]Calculation!CB:CB,ROW())</f>
        <v>0</v>
      </c>
    </row>
    <row r="2543" spans="1:16">
      <c r="A2543">
        <f>INDEX([1]Calculation!$F:$F,ROW())</f>
        <v>0</v>
      </c>
      <c r="B2543">
        <f>INDEX([1]Calculation!$D:$D,ROW())</f>
        <v>0</v>
      </c>
      <c r="C2543" t="str">
        <f>IF(INDEX([1]Calculation!$G:$G,ROW())=0,"-",INDEX([1]Calculation!$G:$G,ROW()))</f>
        <v>-</v>
      </c>
      <c r="D2543" t="str">
        <f>INDEX([1]Calculation!$J:$J,ROW())&amp;"  "&amp;INDEX([1]Calculation!$K:$K,ROW())</f>
        <v xml:space="preserve">  </v>
      </c>
      <c r="E2543" s="19">
        <f>INDEX([1]Calculation!$I:$I,ROW())</f>
        <v>0</v>
      </c>
      <c r="F2543" s="12">
        <f>ROUND(INDEX([1]Calculation!AL:AL,ROW()),1)</f>
        <v>0</v>
      </c>
      <c r="G2543" s="8">
        <f>ROUND(INDEX([1]Calculation!L:L,ROW()),0)</f>
        <v>0</v>
      </c>
      <c r="H2543" s="8">
        <f>ROUND(INDEX([1]Calculation!M:M,ROW()),0)</f>
        <v>0</v>
      </c>
      <c r="I2543" s="8">
        <f>ROUND(INDEX([1]Calculation!N:N,ROW()),0)</f>
        <v>0</v>
      </c>
      <c r="J2543" s="8">
        <f>ROUND(INDEX([1]Calculation!O:O,ROW()),0)</f>
        <v>0</v>
      </c>
      <c r="K2543" s="8">
        <f>ROUND(INDEX([1]Calculation!P:P,ROW()),0)</f>
        <v>0</v>
      </c>
      <c r="L2543" s="8">
        <f>ROUND(INDEX([1]Calculation!Q:Q,ROW()),0)</f>
        <v>0</v>
      </c>
      <c r="M2543" s="8">
        <f>ROUND(INDEX([1]Calculation!R:R,ROW()),0)</f>
        <v>0</v>
      </c>
      <c r="N2543" s="8">
        <f>ROUND(INDEX([1]Calculation!S:S,ROW()),0)</f>
        <v>0</v>
      </c>
      <c r="O2543" s="8">
        <f>ROUND(INDEX([1]Calculation!T:T,ROW()),0)</f>
        <v>0</v>
      </c>
      <c r="P2543" s="8">
        <f>INDEX([1]Calculation!CB:CB,ROW())</f>
        <v>0</v>
      </c>
    </row>
    <row r="2544" spans="1:16">
      <c r="A2544">
        <f>INDEX([1]Calculation!$F:$F,ROW())</f>
        <v>0</v>
      </c>
      <c r="B2544">
        <f>INDEX([1]Calculation!$D:$D,ROW())</f>
        <v>0</v>
      </c>
      <c r="C2544" t="str">
        <f>IF(INDEX([1]Calculation!$G:$G,ROW())=0,"-",INDEX([1]Calculation!$G:$G,ROW()))</f>
        <v>-</v>
      </c>
      <c r="D2544" t="str">
        <f>INDEX([1]Calculation!$J:$J,ROW())&amp;"  "&amp;INDEX([1]Calculation!$K:$K,ROW())</f>
        <v xml:space="preserve">  </v>
      </c>
      <c r="E2544" s="19">
        <f>INDEX([1]Calculation!$I:$I,ROW())</f>
        <v>0</v>
      </c>
      <c r="F2544" s="12">
        <f>ROUND(INDEX([1]Calculation!AL:AL,ROW()),1)</f>
        <v>0</v>
      </c>
      <c r="G2544" s="8">
        <f>ROUND(INDEX([1]Calculation!L:L,ROW()),0)</f>
        <v>0</v>
      </c>
      <c r="H2544" s="8">
        <f>ROUND(INDEX([1]Calculation!M:M,ROW()),0)</f>
        <v>0</v>
      </c>
      <c r="I2544" s="8">
        <f>ROUND(INDEX([1]Calculation!N:N,ROW()),0)</f>
        <v>0</v>
      </c>
      <c r="J2544" s="8">
        <f>ROUND(INDEX([1]Calculation!O:O,ROW()),0)</f>
        <v>0</v>
      </c>
      <c r="K2544" s="8">
        <f>ROUND(INDEX([1]Calculation!P:P,ROW()),0)</f>
        <v>0</v>
      </c>
      <c r="L2544" s="8">
        <f>ROUND(INDEX([1]Calculation!Q:Q,ROW()),0)</f>
        <v>0</v>
      </c>
      <c r="M2544" s="8">
        <f>ROUND(INDEX([1]Calculation!R:R,ROW()),0)</f>
        <v>0</v>
      </c>
      <c r="N2544" s="8">
        <f>ROUND(INDEX([1]Calculation!S:S,ROW()),0)</f>
        <v>0</v>
      </c>
      <c r="O2544" s="8">
        <f>ROUND(INDEX([1]Calculation!T:T,ROW()),0)</f>
        <v>0</v>
      </c>
      <c r="P2544" s="8">
        <f>INDEX([1]Calculation!CB:CB,ROW())</f>
        <v>0</v>
      </c>
    </row>
    <row r="2545" spans="1:16">
      <c r="A2545">
        <f>INDEX([1]Calculation!$F:$F,ROW())</f>
        <v>0</v>
      </c>
      <c r="B2545">
        <f>INDEX([1]Calculation!$D:$D,ROW())</f>
        <v>0</v>
      </c>
      <c r="C2545" t="str">
        <f>IF(INDEX([1]Calculation!$G:$G,ROW())=0,"-",INDEX([1]Calculation!$G:$G,ROW()))</f>
        <v>-</v>
      </c>
      <c r="D2545" t="str">
        <f>INDEX([1]Calculation!$J:$J,ROW())&amp;"  "&amp;INDEX([1]Calculation!$K:$K,ROW())</f>
        <v xml:space="preserve">  </v>
      </c>
      <c r="E2545" s="19">
        <f>INDEX([1]Calculation!$I:$I,ROW())</f>
        <v>0</v>
      </c>
      <c r="F2545" s="12">
        <f>ROUND(INDEX([1]Calculation!AL:AL,ROW()),1)</f>
        <v>0</v>
      </c>
      <c r="G2545" s="8">
        <f>ROUND(INDEX([1]Calculation!L:L,ROW()),0)</f>
        <v>0</v>
      </c>
      <c r="H2545" s="8">
        <f>ROUND(INDEX([1]Calculation!M:M,ROW()),0)</f>
        <v>0</v>
      </c>
      <c r="I2545" s="8">
        <f>ROUND(INDEX([1]Calculation!N:N,ROW()),0)</f>
        <v>0</v>
      </c>
      <c r="J2545" s="8">
        <f>ROUND(INDEX([1]Calculation!O:O,ROW()),0)</f>
        <v>0</v>
      </c>
      <c r="K2545" s="8">
        <f>ROUND(INDEX([1]Calculation!P:P,ROW()),0)</f>
        <v>0</v>
      </c>
      <c r="L2545" s="8">
        <f>ROUND(INDEX([1]Calculation!Q:Q,ROW()),0)</f>
        <v>0</v>
      </c>
      <c r="M2545" s="8">
        <f>ROUND(INDEX([1]Calculation!R:R,ROW()),0)</f>
        <v>0</v>
      </c>
      <c r="N2545" s="8">
        <f>ROUND(INDEX([1]Calculation!S:S,ROW()),0)</f>
        <v>0</v>
      </c>
      <c r="O2545" s="8">
        <f>ROUND(INDEX([1]Calculation!T:T,ROW()),0)</f>
        <v>0</v>
      </c>
      <c r="P2545" s="8">
        <f>INDEX([1]Calculation!CB:CB,ROW())</f>
        <v>0</v>
      </c>
    </row>
    <row r="2546" spans="1:16">
      <c r="A2546">
        <f>INDEX([1]Calculation!$F:$F,ROW())</f>
        <v>0</v>
      </c>
      <c r="B2546">
        <f>INDEX([1]Calculation!$D:$D,ROW())</f>
        <v>0</v>
      </c>
      <c r="C2546" t="str">
        <f>IF(INDEX([1]Calculation!$G:$G,ROW())=0,"-",INDEX([1]Calculation!$G:$G,ROW()))</f>
        <v>-</v>
      </c>
      <c r="D2546" t="str">
        <f>INDEX([1]Calculation!$J:$J,ROW())&amp;"  "&amp;INDEX([1]Calculation!$K:$K,ROW())</f>
        <v xml:space="preserve">  </v>
      </c>
      <c r="E2546" s="19">
        <f>INDEX([1]Calculation!$I:$I,ROW())</f>
        <v>0</v>
      </c>
      <c r="F2546" s="12">
        <f>ROUND(INDEX([1]Calculation!AL:AL,ROW()),1)</f>
        <v>0</v>
      </c>
      <c r="G2546" s="8">
        <f>ROUND(INDEX([1]Calculation!L:L,ROW()),0)</f>
        <v>0</v>
      </c>
      <c r="H2546" s="8">
        <f>ROUND(INDEX([1]Calculation!M:M,ROW()),0)</f>
        <v>0</v>
      </c>
      <c r="I2546" s="8">
        <f>ROUND(INDEX([1]Calculation!N:N,ROW()),0)</f>
        <v>0</v>
      </c>
      <c r="J2546" s="8">
        <f>ROUND(INDEX([1]Calculation!O:O,ROW()),0)</f>
        <v>0</v>
      </c>
      <c r="K2546" s="8">
        <f>ROUND(INDEX([1]Calculation!P:P,ROW()),0)</f>
        <v>0</v>
      </c>
      <c r="L2546" s="8">
        <f>ROUND(INDEX([1]Calculation!Q:Q,ROW()),0)</f>
        <v>0</v>
      </c>
      <c r="M2546" s="8">
        <f>ROUND(INDEX([1]Calculation!R:R,ROW()),0)</f>
        <v>0</v>
      </c>
      <c r="N2546" s="8">
        <f>ROUND(INDEX([1]Calculation!S:S,ROW()),0)</f>
        <v>0</v>
      </c>
      <c r="O2546" s="8">
        <f>ROUND(INDEX([1]Calculation!T:T,ROW()),0)</f>
        <v>0</v>
      </c>
      <c r="P2546" s="8">
        <f>INDEX([1]Calculation!CB:CB,ROW())</f>
        <v>0</v>
      </c>
    </row>
    <row r="2547" spans="1:16">
      <c r="A2547">
        <f>INDEX([1]Calculation!$F:$F,ROW())</f>
        <v>0</v>
      </c>
      <c r="B2547">
        <f>INDEX([1]Calculation!$D:$D,ROW())</f>
        <v>0</v>
      </c>
      <c r="C2547" t="str">
        <f>IF(INDEX([1]Calculation!$G:$G,ROW())=0,"-",INDEX([1]Calculation!$G:$G,ROW()))</f>
        <v>-</v>
      </c>
      <c r="D2547" t="str">
        <f>INDEX([1]Calculation!$J:$J,ROW())&amp;"  "&amp;INDEX([1]Calculation!$K:$K,ROW())</f>
        <v xml:space="preserve">  </v>
      </c>
      <c r="E2547" s="19">
        <f>INDEX([1]Calculation!$I:$I,ROW())</f>
        <v>0</v>
      </c>
      <c r="F2547" s="12">
        <f>ROUND(INDEX([1]Calculation!AL:AL,ROW()),1)</f>
        <v>0</v>
      </c>
      <c r="G2547" s="8">
        <f>ROUND(INDEX([1]Calculation!L:L,ROW()),0)</f>
        <v>0</v>
      </c>
      <c r="H2547" s="8">
        <f>ROUND(INDEX([1]Calculation!M:M,ROW()),0)</f>
        <v>0</v>
      </c>
      <c r="I2547" s="8">
        <f>ROUND(INDEX([1]Calculation!N:N,ROW()),0)</f>
        <v>0</v>
      </c>
      <c r="J2547" s="8">
        <f>ROUND(INDEX([1]Calculation!O:O,ROW()),0)</f>
        <v>0</v>
      </c>
      <c r="K2547" s="8">
        <f>ROUND(INDEX([1]Calculation!P:P,ROW()),0)</f>
        <v>0</v>
      </c>
      <c r="L2547" s="8">
        <f>ROUND(INDEX([1]Calculation!Q:Q,ROW()),0)</f>
        <v>0</v>
      </c>
      <c r="M2547" s="8">
        <f>ROUND(INDEX([1]Calculation!R:R,ROW()),0)</f>
        <v>0</v>
      </c>
      <c r="N2547" s="8">
        <f>ROUND(INDEX([1]Calculation!S:S,ROW()),0)</f>
        <v>0</v>
      </c>
      <c r="O2547" s="8">
        <f>ROUND(INDEX([1]Calculation!T:T,ROW()),0)</f>
        <v>0</v>
      </c>
      <c r="P2547" s="8">
        <f>INDEX([1]Calculation!CB:CB,ROW())</f>
        <v>0</v>
      </c>
    </row>
    <row r="2548" spans="1:16">
      <c r="A2548">
        <f>INDEX([1]Calculation!$F:$F,ROW())</f>
        <v>0</v>
      </c>
      <c r="B2548">
        <f>INDEX([1]Calculation!$D:$D,ROW())</f>
        <v>0</v>
      </c>
      <c r="C2548" t="str">
        <f>IF(INDEX([1]Calculation!$G:$G,ROW())=0,"-",INDEX([1]Calculation!$G:$G,ROW()))</f>
        <v>-</v>
      </c>
      <c r="D2548" t="str">
        <f>INDEX([1]Calculation!$J:$J,ROW())&amp;"  "&amp;INDEX([1]Calculation!$K:$K,ROW())</f>
        <v xml:space="preserve">  </v>
      </c>
      <c r="E2548" s="19">
        <f>INDEX([1]Calculation!$I:$I,ROW())</f>
        <v>0</v>
      </c>
      <c r="F2548" s="12">
        <f>ROUND(INDEX([1]Calculation!AL:AL,ROW()),1)</f>
        <v>0</v>
      </c>
      <c r="G2548" s="8">
        <f>ROUND(INDEX([1]Calculation!L:L,ROW()),0)</f>
        <v>0</v>
      </c>
      <c r="H2548" s="8">
        <f>ROUND(INDEX([1]Calculation!M:M,ROW()),0)</f>
        <v>0</v>
      </c>
      <c r="I2548" s="8">
        <f>ROUND(INDEX([1]Calculation!N:N,ROW()),0)</f>
        <v>0</v>
      </c>
      <c r="J2548" s="8">
        <f>ROUND(INDEX([1]Calculation!O:O,ROW()),0)</f>
        <v>0</v>
      </c>
      <c r="K2548" s="8">
        <f>ROUND(INDEX([1]Calculation!P:P,ROW()),0)</f>
        <v>0</v>
      </c>
      <c r="L2548" s="8">
        <f>ROUND(INDEX([1]Calculation!Q:Q,ROW()),0)</f>
        <v>0</v>
      </c>
      <c r="M2548" s="8">
        <f>ROUND(INDEX([1]Calculation!R:R,ROW()),0)</f>
        <v>0</v>
      </c>
      <c r="N2548" s="8">
        <f>ROUND(INDEX([1]Calculation!S:S,ROW()),0)</f>
        <v>0</v>
      </c>
      <c r="O2548" s="8">
        <f>ROUND(INDEX([1]Calculation!T:T,ROW()),0)</f>
        <v>0</v>
      </c>
      <c r="P2548" s="8">
        <f>INDEX([1]Calculation!CB:CB,ROW())</f>
        <v>0</v>
      </c>
    </row>
    <row r="2549" spans="1:16">
      <c r="A2549">
        <f>INDEX([1]Calculation!$F:$F,ROW())</f>
        <v>0</v>
      </c>
      <c r="B2549">
        <f>INDEX([1]Calculation!$D:$D,ROW())</f>
        <v>0</v>
      </c>
      <c r="C2549" t="str">
        <f>IF(INDEX([1]Calculation!$G:$G,ROW())=0,"-",INDEX([1]Calculation!$G:$G,ROW()))</f>
        <v>-</v>
      </c>
      <c r="D2549" t="str">
        <f>INDEX([1]Calculation!$J:$J,ROW())&amp;"  "&amp;INDEX([1]Calculation!$K:$K,ROW())</f>
        <v xml:space="preserve">  </v>
      </c>
      <c r="E2549" s="19">
        <f>INDEX([1]Calculation!$I:$I,ROW())</f>
        <v>0</v>
      </c>
      <c r="F2549" s="12">
        <f>ROUND(INDEX([1]Calculation!AL:AL,ROW()),1)</f>
        <v>0</v>
      </c>
      <c r="G2549" s="8">
        <f>ROUND(INDEX([1]Calculation!L:L,ROW()),0)</f>
        <v>0</v>
      </c>
      <c r="H2549" s="8">
        <f>ROUND(INDEX([1]Calculation!M:M,ROW()),0)</f>
        <v>0</v>
      </c>
      <c r="I2549" s="8">
        <f>ROUND(INDEX([1]Calculation!N:N,ROW()),0)</f>
        <v>0</v>
      </c>
      <c r="J2549" s="8">
        <f>ROUND(INDEX([1]Calculation!O:O,ROW()),0)</f>
        <v>0</v>
      </c>
      <c r="K2549" s="8">
        <f>ROUND(INDEX([1]Calculation!P:P,ROW()),0)</f>
        <v>0</v>
      </c>
      <c r="L2549" s="8">
        <f>ROUND(INDEX([1]Calculation!Q:Q,ROW()),0)</f>
        <v>0</v>
      </c>
      <c r="M2549" s="8">
        <f>ROUND(INDEX([1]Calculation!R:R,ROW()),0)</f>
        <v>0</v>
      </c>
      <c r="N2549" s="8">
        <f>ROUND(INDEX([1]Calculation!S:S,ROW()),0)</f>
        <v>0</v>
      </c>
      <c r="O2549" s="8">
        <f>ROUND(INDEX([1]Calculation!T:T,ROW()),0)</f>
        <v>0</v>
      </c>
      <c r="P2549" s="8">
        <f>INDEX([1]Calculation!CB:CB,ROW())</f>
        <v>0</v>
      </c>
    </row>
    <row r="2550" spans="1:16">
      <c r="A2550">
        <f>INDEX([1]Calculation!$F:$F,ROW())</f>
        <v>0</v>
      </c>
      <c r="B2550">
        <f>INDEX([1]Calculation!$D:$D,ROW())</f>
        <v>0</v>
      </c>
      <c r="C2550" t="str">
        <f>IF(INDEX([1]Calculation!$G:$G,ROW())=0,"-",INDEX([1]Calculation!$G:$G,ROW()))</f>
        <v>-</v>
      </c>
      <c r="D2550" t="str">
        <f>INDEX([1]Calculation!$J:$J,ROW())&amp;"  "&amp;INDEX([1]Calculation!$K:$K,ROW())</f>
        <v xml:space="preserve">  </v>
      </c>
      <c r="E2550" s="19">
        <f>INDEX([1]Calculation!$I:$I,ROW())</f>
        <v>0</v>
      </c>
      <c r="F2550" s="12">
        <f>ROUND(INDEX([1]Calculation!AL:AL,ROW()),1)</f>
        <v>0</v>
      </c>
      <c r="G2550" s="8">
        <f>ROUND(INDEX([1]Calculation!L:L,ROW()),0)</f>
        <v>0</v>
      </c>
      <c r="H2550" s="8">
        <f>ROUND(INDEX([1]Calculation!M:M,ROW()),0)</f>
        <v>0</v>
      </c>
      <c r="I2550" s="8">
        <f>ROUND(INDEX([1]Calculation!N:N,ROW()),0)</f>
        <v>0</v>
      </c>
      <c r="J2550" s="8">
        <f>ROUND(INDEX([1]Calculation!O:O,ROW()),0)</f>
        <v>0</v>
      </c>
      <c r="K2550" s="8">
        <f>ROUND(INDEX([1]Calculation!P:P,ROW()),0)</f>
        <v>0</v>
      </c>
      <c r="L2550" s="8">
        <f>ROUND(INDEX([1]Calculation!Q:Q,ROW()),0)</f>
        <v>0</v>
      </c>
      <c r="M2550" s="8">
        <f>ROUND(INDEX([1]Calculation!R:R,ROW()),0)</f>
        <v>0</v>
      </c>
      <c r="N2550" s="8">
        <f>ROUND(INDEX([1]Calculation!S:S,ROW()),0)</f>
        <v>0</v>
      </c>
      <c r="O2550" s="8">
        <f>ROUND(INDEX([1]Calculation!T:T,ROW()),0)</f>
        <v>0</v>
      </c>
      <c r="P2550" s="8">
        <f>INDEX([1]Calculation!CB:CB,ROW())</f>
        <v>0</v>
      </c>
    </row>
    <row r="2551" spans="1:16">
      <c r="A2551">
        <f>INDEX([1]Calculation!$F:$F,ROW())</f>
        <v>0</v>
      </c>
      <c r="B2551">
        <f>INDEX([1]Calculation!$D:$D,ROW())</f>
        <v>0</v>
      </c>
      <c r="C2551" t="str">
        <f>IF(INDEX([1]Calculation!$G:$G,ROW())=0,"-",INDEX([1]Calculation!$G:$G,ROW()))</f>
        <v>-</v>
      </c>
      <c r="D2551" t="str">
        <f>INDEX([1]Calculation!$J:$J,ROW())&amp;"  "&amp;INDEX([1]Calculation!$K:$K,ROW())</f>
        <v xml:space="preserve">  </v>
      </c>
      <c r="E2551" s="19">
        <f>INDEX([1]Calculation!$I:$I,ROW())</f>
        <v>0</v>
      </c>
      <c r="F2551" s="12">
        <f>ROUND(INDEX([1]Calculation!AL:AL,ROW()),1)</f>
        <v>0</v>
      </c>
      <c r="G2551" s="8">
        <f>ROUND(INDEX([1]Calculation!L:L,ROW()),0)</f>
        <v>0</v>
      </c>
      <c r="H2551" s="8">
        <f>ROUND(INDEX([1]Calculation!M:M,ROW()),0)</f>
        <v>0</v>
      </c>
      <c r="I2551" s="8">
        <f>ROUND(INDEX([1]Calculation!N:N,ROW()),0)</f>
        <v>0</v>
      </c>
      <c r="J2551" s="8">
        <f>ROUND(INDEX([1]Calculation!O:O,ROW()),0)</f>
        <v>0</v>
      </c>
      <c r="K2551" s="8">
        <f>ROUND(INDEX([1]Calculation!P:P,ROW()),0)</f>
        <v>0</v>
      </c>
      <c r="L2551" s="8">
        <f>ROUND(INDEX([1]Calculation!Q:Q,ROW()),0)</f>
        <v>0</v>
      </c>
      <c r="M2551" s="8">
        <f>ROUND(INDEX([1]Calculation!R:R,ROW()),0)</f>
        <v>0</v>
      </c>
      <c r="N2551" s="8">
        <f>ROUND(INDEX([1]Calculation!S:S,ROW()),0)</f>
        <v>0</v>
      </c>
      <c r="O2551" s="8">
        <f>ROUND(INDEX([1]Calculation!T:T,ROW()),0)</f>
        <v>0</v>
      </c>
      <c r="P2551" s="8">
        <f>INDEX([1]Calculation!CB:CB,ROW())</f>
        <v>0</v>
      </c>
    </row>
    <row r="2552" spans="1:16">
      <c r="A2552">
        <f>INDEX([1]Calculation!$F:$F,ROW())</f>
        <v>0</v>
      </c>
      <c r="B2552">
        <f>INDEX([1]Calculation!$D:$D,ROW())</f>
        <v>0</v>
      </c>
      <c r="C2552" t="str">
        <f>IF(INDEX([1]Calculation!$G:$G,ROW())=0,"-",INDEX([1]Calculation!$G:$G,ROW()))</f>
        <v>-</v>
      </c>
      <c r="D2552" t="str">
        <f>INDEX([1]Calculation!$J:$J,ROW())&amp;"  "&amp;INDEX([1]Calculation!$K:$K,ROW())</f>
        <v xml:space="preserve">  </v>
      </c>
      <c r="E2552" s="19">
        <f>INDEX([1]Calculation!$I:$I,ROW())</f>
        <v>0</v>
      </c>
      <c r="F2552" s="12">
        <f>ROUND(INDEX([1]Calculation!AL:AL,ROW()),1)</f>
        <v>0</v>
      </c>
      <c r="G2552" s="8">
        <f>ROUND(INDEX([1]Calculation!L:L,ROW()),0)</f>
        <v>0</v>
      </c>
      <c r="H2552" s="8">
        <f>ROUND(INDEX([1]Calculation!M:M,ROW()),0)</f>
        <v>0</v>
      </c>
      <c r="I2552" s="8">
        <f>ROUND(INDEX([1]Calculation!N:N,ROW()),0)</f>
        <v>0</v>
      </c>
      <c r="J2552" s="8">
        <f>ROUND(INDEX([1]Calculation!O:O,ROW()),0)</f>
        <v>0</v>
      </c>
      <c r="K2552" s="8">
        <f>ROUND(INDEX([1]Calculation!P:P,ROW()),0)</f>
        <v>0</v>
      </c>
      <c r="L2552" s="8">
        <f>ROUND(INDEX([1]Calculation!Q:Q,ROW()),0)</f>
        <v>0</v>
      </c>
      <c r="M2552" s="8">
        <f>ROUND(INDEX([1]Calculation!R:R,ROW()),0)</f>
        <v>0</v>
      </c>
      <c r="N2552" s="8">
        <f>ROUND(INDEX([1]Calculation!S:S,ROW()),0)</f>
        <v>0</v>
      </c>
      <c r="O2552" s="8">
        <f>ROUND(INDEX([1]Calculation!T:T,ROW()),0)</f>
        <v>0</v>
      </c>
      <c r="P2552" s="8">
        <f>INDEX([1]Calculation!CB:CB,ROW())</f>
        <v>0</v>
      </c>
    </row>
    <row r="2553" spans="1:16">
      <c r="A2553">
        <f>INDEX([1]Calculation!$F:$F,ROW())</f>
        <v>0</v>
      </c>
      <c r="B2553">
        <f>INDEX([1]Calculation!$D:$D,ROW())</f>
        <v>0</v>
      </c>
      <c r="C2553" t="str">
        <f>IF(INDEX([1]Calculation!$G:$G,ROW())=0,"-",INDEX([1]Calculation!$G:$G,ROW()))</f>
        <v>-</v>
      </c>
      <c r="D2553" t="str">
        <f>INDEX([1]Calculation!$J:$J,ROW())&amp;"  "&amp;INDEX([1]Calculation!$K:$K,ROW())</f>
        <v xml:space="preserve">  </v>
      </c>
      <c r="E2553" s="19">
        <f>INDEX([1]Calculation!$I:$I,ROW())</f>
        <v>0</v>
      </c>
      <c r="F2553" s="12">
        <f>ROUND(INDEX([1]Calculation!AL:AL,ROW()),1)</f>
        <v>0</v>
      </c>
      <c r="G2553" s="8">
        <f>ROUND(INDEX([1]Calculation!L:L,ROW()),0)</f>
        <v>0</v>
      </c>
      <c r="H2553" s="8">
        <f>ROUND(INDEX([1]Calculation!M:M,ROW()),0)</f>
        <v>0</v>
      </c>
      <c r="I2553" s="8">
        <f>ROUND(INDEX([1]Calculation!N:N,ROW()),0)</f>
        <v>0</v>
      </c>
      <c r="J2553" s="8">
        <f>ROUND(INDEX([1]Calculation!O:O,ROW()),0)</f>
        <v>0</v>
      </c>
      <c r="K2553" s="8">
        <f>ROUND(INDEX([1]Calculation!P:P,ROW()),0)</f>
        <v>0</v>
      </c>
      <c r="L2553" s="8">
        <f>ROUND(INDEX([1]Calculation!Q:Q,ROW()),0)</f>
        <v>0</v>
      </c>
      <c r="M2553" s="8">
        <f>ROUND(INDEX([1]Calculation!R:R,ROW()),0)</f>
        <v>0</v>
      </c>
      <c r="N2553" s="8">
        <f>ROUND(INDEX([1]Calculation!S:S,ROW()),0)</f>
        <v>0</v>
      </c>
      <c r="O2553" s="8">
        <f>ROUND(INDEX([1]Calculation!T:T,ROW()),0)</f>
        <v>0</v>
      </c>
      <c r="P2553" s="8">
        <f>INDEX([1]Calculation!CB:CB,ROW())</f>
        <v>0</v>
      </c>
    </row>
    <row r="2554" spans="1:16">
      <c r="A2554">
        <f>INDEX([1]Calculation!$F:$F,ROW())</f>
        <v>0</v>
      </c>
      <c r="B2554">
        <f>INDEX([1]Calculation!$D:$D,ROW())</f>
        <v>0</v>
      </c>
      <c r="C2554" t="str">
        <f>IF(INDEX([1]Calculation!$G:$G,ROW())=0,"-",INDEX([1]Calculation!$G:$G,ROW()))</f>
        <v>-</v>
      </c>
      <c r="D2554" t="str">
        <f>INDEX([1]Calculation!$J:$J,ROW())&amp;"  "&amp;INDEX([1]Calculation!$K:$K,ROW())</f>
        <v xml:space="preserve">  </v>
      </c>
      <c r="E2554" s="19">
        <f>INDEX([1]Calculation!$I:$I,ROW())</f>
        <v>0</v>
      </c>
      <c r="F2554" s="12">
        <f>ROUND(INDEX([1]Calculation!AL:AL,ROW()),1)</f>
        <v>0</v>
      </c>
      <c r="G2554" s="8">
        <f>ROUND(INDEX([1]Calculation!L:L,ROW()),0)</f>
        <v>0</v>
      </c>
      <c r="H2554" s="8">
        <f>ROUND(INDEX([1]Calculation!M:M,ROW()),0)</f>
        <v>0</v>
      </c>
      <c r="I2554" s="8">
        <f>ROUND(INDEX([1]Calculation!N:N,ROW()),0)</f>
        <v>0</v>
      </c>
      <c r="J2554" s="8">
        <f>ROUND(INDEX([1]Calculation!O:O,ROW()),0)</f>
        <v>0</v>
      </c>
      <c r="K2554" s="8">
        <f>ROUND(INDEX([1]Calculation!P:P,ROW()),0)</f>
        <v>0</v>
      </c>
      <c r="L2554" s="8">
        <f>ROUND(INDEX([1]Calculation!Q:Q,ROW()),0)</f>
        <v>0</v>
      </c>
      <c r="M2554" s="8">
        <f>ROUND(INDEX([1]Calculation!R:R,ROW()),0)</f>
        <v>0</v>
      </c>
      <c r="N2554" s="8">
        <f>ROUND(INDEX([1]Calculation!S:S,ROW()),0)</f>
        <v>0</v>
      </c>
      <c r="O2554" s="8">
        <f>ROUND(INDEX([1]Calculation!T:T,ROW()),0)</f>
        <v>0</v>
      </c>
      <c r="P2554" s="8">
        <f>INDEX([1]Calculation!CB:CB,ROW())</f>
        <v>0</v>
      </c>
    </row>
    <row r="2555" spans="1:16">
      <c r="A2555">
        <f>INDEX([1]Calculation!$F:$F,ROW())</f>
        <v>0</v>
      </c>
      <c r="B2555">
        <f>INDEX([1]Calculation!$D:$D,ROW())</f>
        <v>0</v>
      </c>
      <c r="C2555" t="str">
        <f>IF(INDEX([1]Calculation!$G:$G,ROW())=0,"-",INDEX([1]Calculation!$G:$G,ROW()))</f>
        <v>-</v>
      </c>
      <c r="D2555" t="str">
        <f>INDEX([1]Calculation!$J:$J,ROW())&amp;"  "&amp;INDEX([1]Calculation!$K:$K,ROW())</f>
        <v xml:space="preserve">  </v>
      </c>
      <c r="E2555" s="19">
        <f>INDEX([1]Calculation!$I:$I,ROW())</f>
        <v>0</v>
      </c>
      <c r="F2555" s="12">
        <f>ROUND(INDEX([1]Calculation!AL:AL,ROW()),1)</f>
        <v>0</v>
      </c>
      <c r="G2555" s="8">
        <f>ROUND(INDEX([1]Calculation!L:L,ROW()),0)</f>
        <v>0</v>
      </c>
      <c r="H2555" s="8">
        <f>ROUND(INDEX([1]Calculation!M:M,ROW()),0)</f>
        <v>0</v>
      </c>
      <c r="I2555" s="8">
        <f>ROUND(INDEX([1]Calculation!N:N,ROW()),0)</f>
        <v>0</v>
      </c>
      <c r="J2555" s="8">
        <f>ROUND(INDEX([1]Calculation!O:O,ROW()),0)</f>
        <v>0</v>
      </c>
      <c r="K2555" s="8">
        <f>ROUND(INDEX([1]Calculation!P:P,ROW()),0)</f>
        <v>0</v>
      </c>
      <c r="L2555" s="8">
        <f>ROUND(INDEX([1]Calculation!Q:Q,ROW()),0)</f>
        <v>0</v>
      </c>
      <c r="M2555" s="8">
        <f>ROUND(INDEX([1]Calculation!R:R,ROW()),0)</f>
        <v>0</v>
      </c>
      <c r="N2555" s="8">
        <f>ROUND(INDEX([1]Calculation!S:S,ROW()),0)</f>
        <v>0</v>
      </c>
      <c r="O2555" s="8">
        <f>ROUND(INDEX([1]Calculation!T:T,ROW()),0)</f>
        <v>0</v>
      </c>
      <c r="P2555" s="8">
        <f>INDEX([1]Calculation!CB:CB,ROW())</f>
        <v>0</v>
      </c>
    </row>
    <row r="2556" spans="1:16">
      <c r="A2556">
        <f>INDEX([1]Calculation!$F:$F,ROW())</f>
        <v>0</v>
      </c>
      <c r="B2556">
        <f>INDEX([1]Calculation!$D:$D,ROW())</f>
        <v>0</v>
      </c>
      <c r="C2556" t="str">
        <f>IF(INDEX([1]Calculation!$G:$G,ROW())=0,"-",INDEX([1]Calculation!$G:$G,ROW()))</f>
        <v>-</v>
      </c>
      <c r="D2556" t="str">
        <f>INDEX([1]Calculation!$J:$J,ROW())&amp;"  "&amp;INDEX([1]Calculation!$K:$K,ROW())</f>
        <v xml:space="preserve">  </v>
      </c>
      <c r="E2556" s="19">
        <f>INDEX([1]Calculation!$I:$I,ROW())</f>
        <v>0</v>
      </c>
      <c r="F2556" s="12">
        <f>ROUND(INDEX([1]Calculation!AL:AL,ROW()),1)</f>
        <v>0</v>
      </c>
      <c r="G2556" s="8">
        <f>ROUND(INDEX([1]Calculation!L:L,ROW()),0)</f>
        <v>0</v>
      </c>
      <c r="H2556" s="8">
        <f>ROUND(INDEX([1]Calculation!M:M,ROW()),0)</f>
        <v>0</v>
      </c>
      <c r="I2556" s="8">
        <f>ROUND(INDEX([1]Calculation!N:N,ROW()),0)</f>
        <v>0</v>
      </c>
      <c r="J2556" s="8">
        <f>ROUND(INDEX([1]Calculation!O:O,ROW()),0)</f>
        <v>0</v>
      </c>
      <c r="K2556" s="8">
        <f>ROUND(INDEX([1]Calculation!P:P,ROW()),0)</f>
        <v>0</v>
      </c>
      <c r="L2556" s="8">
        <f>ROUND(INDEX([1]Calculation!Q:Q,ROW()),0)</f>
        <v>0</v>
      </c>
      <c r="M2556" s="8">
        <f>ROUND(INDEX([1]Calculation!R:R,ROW()),0)</f>
        <v>0</v>
      </c>
      <c r="N2556" s="8">
        <f>ROUND(INDEX([1]Calculation!S:S,ROW()),0)</f>
        <v>0</v>
      </c>
      <c r="O2556" s="8">
        <f>ROUND(INDEX([1]Calculation!T:T,ROW()),0)</f>
        <v>0</v>
      </c>
      <c r="P2556" s="8">
        <f>INDEX([1]Calculation!CB:CB,ROW())</f>
        <v>0</v>
      </c>
    </row>
    <row r="2557" spans="1:16">
      <c r="A2557">
        <f>INDEX([1]Calculation!$F:$F,ROW())</f>
        <v>0</v>
      </c>
      <c r="B2557">
        <f>INDEX([1]Calculation!$D:$D,ROW())</f>
        <v>0</v>
      </c>
      <c r="C2557" t="str">
        <f>IF(INDEX([1]Calculation!$G:$G,ROW())=0,"-",INDEX([1]Calculation!$G:$G,ROW()))</f>
        <v>-</v>
      </c>
      <c r="D2557" t="str">
        <f>INDEX([1]Calculation!$J:$J,ROW())&amp;"  "&amp;INDEX([1]Calculation!$K:$K,ROW())</f>
        <v xml:space="preserve">  </v>
      </c>
      <c r="E2557" s="19">
        <f>INDEX([1]Calculation!$I:$I,ROW())</f>
        <v>0</v>
      </c>
      <c r="F2557" s="12">
        <f>ROUND(INDEX([1]Calculation!AL:AL,ROW()),1)</f>
        <v>0</v>
      </c>
      <c r="G2557" s="8">
        <f>ROUND(INDEX([1]Calculation!L:L,ROW()),0)</f>
        <v>0</v>
      </c>
      <c r="H2557" s="8">
        <f>ROUND(INDEX([1]Calculation!M:M,ROW()),0)</f>
        <v>0</v>
      </c>
      <c r="I2557" s="8">
        <f>ROUND(INDEX([1]Calculation!N:N,ROW()),0)</f>
        <v>0</v>
      </c>
      <c r="J2557" s="8">
        <f>ROUND(INDEX([1]Calculation!O:O,ROW()),0)</f>
        <v>0</v>
      </c>
      <c r="K2557" s="8">
        <f>ROUND(INDEX([1]Calculation!P:P,ROW()),0)</f>
        <v>0</v>
      </c>
      <c r="L2557" s="8">
        <f>ROUND(INDEX([1]Calculation!Q:Q,ROW()),0)</f>
        <v>0</v>
      </c>
      <c r="M2557" s="8">
        <f>ROUND(INDEX([1]Calculation!R:R,ROW()),0)</f>
        <v>0</v>
      </c>
      <c r="N2557" s="8">
        <f>ROUND(INDEX([1]Calculation!S:S,ROW()),0)</f>
        <v>0</v>
      </c>
      <c r="O2557" s="8">
        <f>ROUND(INDEX([1]Calculation!T:T,ROW()),0)</f>
        <v>0</v>
      </c>
      <c r="P2557" s="8">
        <f>INDEX([1]Calculation!CB:CB,ROW())</f>
        <v>0</v>
      </c>
    </row>
    <row r="2558" spans="1:16">
      <c r="A2558">
        <f>INDEX([1]Calculation!$F:$F,ROW())</f>
        <v>0</v>
      </c>
      <c r="B2558">
        <f>INDEX([1]Calculation!$D:$D,ROW())</f>
        <v>0</v>
      </c>
      <c r="C2558" t="str">
        <f>IF(INDEX([1]Calculation!$G:$G,ROW())=0,"-",INDEX([1]Calculation!$G:$G,ROW()))</f>
        <v>-</v>
      </c>
      <c r="D2558" t="str">
        <f>INDEX([1]Calculation!$J:$J,ROW())&amp;"  "&amp;INDEX([1]Calculation!$K:$K,ROW())</f>
        <v xml:space="preserve">  </v>
      </c>
      <c r="E2558" s="19">
        <f>INDEX([1]Calculation!$I:$I,ROW())</f>
        <v>0</v>
      </c>
      <c r="F2558" s="12">
        <f>ROUND(INDEX([1]Calculation!AL:AL,ROW()),1)</f>
        <v>0</v>
      </c>
      <c r="G2558" s="8">
        <f>ROUND(INDEX([1]Calculation!L:L,ROW()),0)</f>
        <v>0</v>
      </c>
      <c r="H2558" s="8">
        <f>ROUND(INDEX([1]Calculation!M:M,ROW()),0)</f>
        <v>0</v>
      </c>
      <c r="I2558" s="8">
        <f>ROUND(INDEX([1]Calculation!N:N,ROW()),0)</f>
        <v>0</v>
      </c>
      <c r="J2558" s="8">
        <f>ROUND(INDEX([1]Calculation!O:O,ROW()),0)</f>
        <v>0</v>
      </c>
      <c r="K2558" s="8">
        <f>ROUND(INDEX([1]Calculation!P:P,ROW()),0)</f>
        <v>0</v>
      </c>
      <c r="L2558" s="8">
        <f>ROUND(INDEX([1]Calculation!Q:Q,ROW()),0)</f>
        <v>0</v>
      </c>
      <c r="M2558" s="8">
        <f>ROUND(INDEX([1]Calculation!R:R,ROW()),0)</f>
        <v>0</v>
      </c>
      <c r="N2558" s="8">
        <f>ROUND(INDEX([1]Calculation!S:S,ROW()),0)</f>
        <v>0</v>
      </c>
      <c r="O2558" s="8">
        <f>ROUND(INDEX([1]Calculation!T:T,ROW()),0)</f>
        <v>0</v>
      </c>
      <c r="P2558" s="8">
        <f>INDEX([1]Calculation!CB:CB,ROW())</f>
        <v>0</v>
      </c>
    </row>
    <row r="2559" spans="1:16">
      <c r="A2559">
        <f>INDEX([1]Calculation!$F:$F,ROW())</f>
        <v>0</v>
      </c>
      <c r="B2559">
        <f>INDEX([1]Calculation!$D:$D,ROW())</f>
        <v>0</v>
      </c>
      <c r="C2559" t="str">
        <f>IF(INDEX([1]Calculation!$G:$G,ROW())=0,"-",INDEX([1]Calculation!$G:$G,ROW()))</f>
        <v>-</v>
      </c>
      <c r="D2559" t="str">
        <f>INDEX([1]Calculation!$J:$J,ROW())&amp;"  "&amp;INDEX([1]Calculation!$K:$K,ROW())</f>
        <v xml:space="preserve">  </v>
      </c>
      <c r="E2559" s="19">
        <f>INDEX([1]Calculation!$I:$I,ROW())</f>
        <v>0</v>
      </c>
      <c r="F2559" s="12">
        <f>ROUND(INDEX([1]Calculation!AL:AL,ROW()),1)</f>
        <v>0</v>
      </c>
      <c r="G2559" s="8">
        <f>ROUND(INDEX([1]Calculation!L:L,ROW()),0)</f>
        <v>0</v>
      </c>
      <c r="H2559" s="8">
        <f>ROUND(INDEX([1]Calculation!M:M,ROW()),0)</f>
        <v>0</v>
      </c>
      <c r="I2559" s="8">
        <f>ROUND(INDEX([1]Calculation!N:N,ROW()),0)</f>
        <v>0</v>
      </c>
      <c r="J2559" s="8">
        <f>ROUND(INDEX([1]Calculation!O:O,ROW()),0)</f>
        <v>0</v>
      </c>
      <c r="K2559" s="8">
        <f>ROUND(INDEX([1]Calculation!P:P,ROW()),0)</f>
        <v>0</v>
      </c>
      <c r="L2559" s="8">
        <f>ROUND(INDEX([1]Calculation!Q:Q,ROW()),0)</f>
        <v>0</v>
      </c>
      <c r="M2559" s="8">
        <f>ROUND(INDEX([1]Calculation!R:R,ROW()),0)</f>
        <v>0</v>
      </c>
      <c r="N2559" s="8">
        <f>ROUND(INDEX([1]Calculation!S:S,ROW()),0)</f>
        <v>0</v>
      </c>
      <c r="O2559" s="8">
        <f>ROUND(INDEX([1]Calculation!T:T,ROW()),0)</f>
        <v>0</v>
      </c>
      <c r="P2559" s="8">
        <f>INDEX([1]Calculation!CB:CB,ROW())</f>
        <v>0</v>
      </c>
    </row>
    <row r="2560" spans="1:16">
      <c r="A2560">
        <f>INDEX([1]Calculation!$F:$F,ROW())</f>
        <v>0</v>
      </c>
      <c r="B2560">
        <f>INDEX([1]Calculation!$D:$D,ROW())</f>
        <v>0</v>
      </c>
      <c r="C2560" t="str">
        <f>IF(INDEX([1]Calculation!$G:$G,ROW())=0,"-",INDEX([1]Calculation!$G:$G,ROW()))</f>
        <v>-</v>
      </c>
      <c r="D2560" t="str">
        <f>INDEX([1]Calculation!$J:$J,ROW())&amp;"  "&amp;INDEX([1]Calculation!$K:$K,ROW())</f>
        <v xml:space="preserve">  </v>
      </c>
      <c r="E2560" s="19">
        <f>INDEX([1]Calculation!$I:$I,ROW())</f>
        <v>0</v>
      </c>
      <c r="F2560" s="12">
        <f>ROUND(INDEX([1]Calculation!AL:AL,ROW()),1)</f>
        <v>0</v>
      </c>
      <c r="G2560" s="8">
        <f>ROUND(INDEX([1]Calculation!L:L,ROW()),0)</f>
        <v>0</v>
      </c>
      <c r="H2560" s="8">
        <f>ROUND(INDEX([1]Calculation!M:M,ROW()),0)</f>
        <v>0</v>
      </c>
      <c r="I2560" s="8">
        <f>ROUND(INDEX([1]Calculation!N:N,ROW()),0)</f>
        <v>0</v>
      </c>
      <c r="J2560" s="8">
        <f>ROUND(INDEX([1]Calculation!O:O,ROW()),0)</f>
        <v>0</v>
      </c>
      <c r="K2560" s="8">
        <f>ROUND(INDEX([1]Calculation!P:P,ROW()),0)</f>
        <v>0</v>
      </c>
      <c r="L2560" s="8">
        <f>ROUND(INDEX([1]Calculation!Q:Q,ROW()),0)</f>
        <v>0</v>
      </c>
      <c r="M2560" s="8">
        <f>ROUND(INDEX([1]Calculation!R:R,ROW()),0)</f>
        <v>0</v>
      </c>
      <c r="N2560" s="8">
        <f>ROUND(INDEX([1]Calculation!S:S,ROW()),0)</f>
        <v>0</v>
      </c>
      <c r="O2560" s="8">
        <f>ROUND(INDEX([1]Calculation!T:T,ROW()),0)</f>
        <v>0</v>
      </c>
      <c r="P2560" s="8">
        <f>INDEX([1]Calculation!CB:CB,ROW())</f>
        <v>0</v>
      </c>
    </row>
    <row r="2561" spans="1:16">
      <c r="A2561">
        <f>INDEX([1]Calculation!$F:$F,ROW())</f>
        <v>0</v>
      </c>
      <c r="B2561">
        <f>INDEX([1]Calculation!$D:$D,ROW())</f>
        <v>0</v>
      </c>
      <c r="C2561" t="str">
        <f>IF(INDEX([1]Calculation!$G:$G,ROW())=0,"-",INDEX([1]Calculation!$G:$G,ROW()))</f>
        <v>-</v>
      </c>
      <c r="D2561" t="str">
        <f>INDEX([1]Calculation!$J:$J,ROW())&amp;"  "&amp;INDEX([1]Calculation!$K:$K,ROW())</f>
        <v xml:space="preserve">  </v>
      </c>
      <c r="E2561" s="19">
        <f>INDEX([1]Calculation!$I:$I,ROW())</f>
        <v>0</v>
      </c>
      <c r="F2561" s="12">
        <f>ROUND(INDEX([1]Calculation!AL:AL,ROW()),1)</f>
        <v>0</v>
      </c>
      <c r="G2561" s="8">
        <f>ROUND(INDEX([1]Calculation!L:L,ROW()),0)</f>
        <v>0</v>
      </c>
      <c r="H2561" s="8">
        <f>ROUND(INDEX([1]Calculation!M:M,ROW()),0)</f>
        <v>0</v>
      </c>
      <c r="I2561" s="8">
        <f>ROUND(INDEX([1]Calculation!N:N,ROW()),0)</f>
        <v>0</v>
      </c>
      <c r="J2561" s="8">
        <f>ROUND(INDEX([1]Calculation!O:O,ROW()),0)</f>
        <v>0</v>
      </c>
      <c r="K2561" s="8">
        <f>ROUND(INDEX([1]Calculation!P:P,ROW()),0)</f>
        <v>0</v>
      </c>
      <c r="L2561" s="8">
        <f>ROUND(INDEX([1]Calculation!Q:Q,ROW()),0)</f>
        <v>0</v>
      </c>
      <c r="M2561" s="8">
        <f>ROUND(INDEX([1]Calculation!R:R,ROW()),0)</f>
        <v>0</v>
      </c>
      <c r="N2561" s="8">
        <f>ROUND(INDEX([1]Calculation!S:S,ROW()),0)</f>
        <v>0</v>
      </c>
      <c r="O2561" s="8">
        <f>ROUND(INDEX([1]Calculation!T:T,ROW()),0)</f>
        <v>0</v>
      </c>
      <c r="P2561" s="8">
        <f>INDEX([1]Calculation!CB:CB,ROW())</f>
        <v>0</v>
      </c>
    </row>
    <row r="2562" spans="1:16">
      <c r="A2562">
        <f>INDEX([1]Calculation!$F:$F,ROW())</f>
        <v>0</v>
      </c>
      <c r="B2562">
        <f>INDEX([1]Calculation!$D:$D,ROW())</f>
        <v>0</v>
      </c>
      <c r="C2562" t="str">
        <f>IF(INDEX([1]Calculation!$G:$G,ROW())=0,"-",INDEX([1]Calculation!$G:$G,ROW()))</f>
        <v>-</v>
      </c>
      <c r="D2562" t="str">
        <f>INDEX([1]Calculation!$J:$J,ROW())&amp;"  "&amp;INDEX([1]Calculation!$K:$K,ROW())</f>
        <v xml:space="preserve">  </v>
      </c>
      <c r="E2562" s="19">
        <f>INDEX([1]Calculation!$I:$I,ROW())</f>
        <v>0</v>
      </c>
      <c r="F2562" s="12">
        <f>ROUND(INDEX([1]Calculation!AL:AL,ROW()),1)</f>
        <v>0</v>
      </c>
      <c r="G2562" s="8">
        <f>ROUND(INDEX([1]Calculation!L:L,ROW()),0)</f>
        <v>0</v>
      </c>
      <c r="H2562" s="8">
        <f>ROUND(INDEX([1]Calculation!M:M,ROW()),0)</f>
        <v>0</v>
      </c>
      <c r="I2562" s="8">
        <f>ROUND(INDEX([1]Calculation!N:N,ROW()),0)</f>
        <v>0</v>
      </c>
      <c r="J2562" s="8">
        <f>ROUND(INDEX([1]Calculation!O:O,ROW()),0)</f>
        <v>0</v>
      </c>
      <c r="K2562" s="8">
        <f>ROUND(INDEX([1]Calculation!P:P,ROW()),0)</f>
        <v>0</v>
      </c>
      <c r="L2562" s="8">
        <f>ROUND(INDEX([1]Calculation!Q:Q,ROW()),0)</f>
        <v>0</v>
      </c>
      <c r="M2562" s="8">
        <f>ROUND(INDEX([1]Calculation!R:R,ROW()),0)</f>
        <v>0</v>
      </c>
      <c r="N2562" s="8">
        <f>ROUND(INDEX([1]Calculation!S:S,ROW()),0)</f>
        <v>0</v>
      </c>
      <c r="O2562" s="8">
        <f>ROUND(INDEX([1]Calculation!T:T,ROW()),0)</f>
        <v>0</v>
      </c>
      <c r="P2562" s="8">
        <f>INDEX([1]Calculation!CB:CB,ROW())</f>
        <v>0</v>
      </c>
    </row>
    <row r="2563" spans="1:16">
      <c r="A2563">
        <f>INDEX([1]Calculation!$F:$F,ROW())</f>
        <v>0</v>
      </c>
      <c r="B2563">
        <f>INDEX([1]Calculation!$D:$D,ROW())</f>
        <v>0</v>
      </c>
      <c r="C2563" t="str">
        <f>IF(INDEX([1]Calculation!$G:$G,ROW())=0,"-",INDEX([1]Calculation!$G:$G,ROW()))</f>
        <v>-</v>
      </c>
      <c r="D2563" t="str">
        <f>INDEX([1]Calculation!$J:$J,ROW())&amp;"  "&amp;INDEX([1]Calculation!$K:$K,ROW())</f>
        <v xml:space="preserve">  </v>
      </c>
      <c r="E2563" s="19">
        <f>INDEX([1]Calculation!$I:$I,ROW())</f>
        <v>0</v>
      </c>
      <c r="F2563" s="12">
        <f>ROUND(INDEX([1]Calculation!AL:AL,ROW()),1)</f>
        <v>0</v>
      </c>
      <c r="G2563" s="8">
        <f>ROUND(INDEX([1]Calculation!L:L,ROW()),0)</f>
        <v>0</v>
      </c>
      <c r="H2563" s="8">
        <f>ROUND(INDEX([1]Calculation!M:M,ROW()),0)</f>
        <v>0</v>
      </c>
      <c r="I2563" s="8">
        <f>ROUND(INDEX([1]Calculation!N:N,ROW()),0)</f>
        <v>0</v>
      </c>
      <c r="J2563" s="8">
        <f>ROUND(INDEX([1]Calculation!O:O,ROW()),0)</f>
        <v>0</v>
      </c>
      <c r="K2563" s="8">
        <f>ROUND(INDEX([1]Calculation!P:P,ROW()),0)</f>
        <v>0</v>
      </c>
      <c r="L2563" s="8">
        <f>ROUND(INDEX([1]Calculation!Q:Q,ROW()),0)</f>
        <v>0</v>
      </c>
      <c r="M2563" s="8">
        <f>ROUND(INDEX([1]Calculation!R:R,ROW()),0)</f>
        <v>0</v>
      </c>
      <c r="N2563" s="8">
        <f>ROUND(INDEX([1]Calculation!S:S,ROW()),0)</f>
        <v>0</v>
      </c>
      <c r="O2563" s="8">
        <f>ROUND(INDEX([1]Calculation!T:T,ROW()),0)</f>
        <v>0</v>
      </c>
      <c r="P2563" s="8">
        <f>INDEX([1]Calculation!CB:CB,ROW())</f>
        <v>0</v>
      </c>
    </row>
    <row r="2564" spans="1:16">
      <c r="A2564">
        <f>INDEX([1]Calculation!$F:$F,ROW())</f>
        <v>0</v>
      </c>
      <c r="B2564">
        <f>INDEX([1]Calculation!$D:$D,ROW())</f>
        <v>0</v>
      </c>
      <c r="C2564" t="str">
        <f>IF(INDEX([1]Calculation!$G:$G,ROW())=0,"-",INDEX([1]Calculation!$G:$G,ROW()))</f>
        <v>-</v>
      </c>
      <c r="D2564" t="str">
        <f>INDEX([1]Calculation!$J:$J,ROW())&amp;"  "&amp;INDEX([1]Calculation!$K:$K,ROW())</f>
        <v xml:space="preserve">  </v>
      </c>
      <c r="E2564" s="19">
        <f>INDEX([1]Calculation!$I:$I,ROW())</f>
        <v>0</v>
      </c>
      <c r="F2564" s="12">
        <f>ROUND(INDEX([1]Calculation!AL:AL,ROW()),1)</f>
        <v>0</v>
      </c>
      <c r="G2564" s="8">
        <f>ROUND(INDEX([1]Calculation!L:L,ROW()),0)</f>
        <v>0</v>
      </c>
      <c r="H2564" s="8">
        <f>ROUND(INDEX([1]Calculation!M:M,ROW()),0)</f>
        <v>0</v>
      </c>
      <c r="I2564" s="8">
        <f>ROUND(INDEX([1]Calculation!N:N,ROW()),0)</f>
        <v>0</v>
      </c>
      <c r="J2564" s="8">
        <f>ROUND(INDEX([1]Calculation!O:O,ROW()),0)</f>
        <v>0</v>
      </c>
      <c r="K2564" s="8">
        <f>ROUND(INDEX([1]Calculation!P:P,ROW()),0)</f>
        <v>0</v>
      </c>
      <c r="L2564" s="8">
        <f>ROUND(INDEX([1]Calculation!Q:Q,ROW()),0)</f>
        <v>0</v>
      </c>
      <c r="M2564" s="8">
        <f>ROUND(INDEX([1]Calculation!R:R,ROW()),0)</f>
        <v>0</v>
      </c>
      <c r="N2564" s="8">
        <f>ROUND(INDEX([1]Calculation!S:S,ROW()),0)</f>
        <v>0</v>
      </c>
      <c r="O2564" s="8">
        <f>ROUND(INDEX([1]Calculation!T:T,ROW()),0)</f>
        <v>0</v>
      </c>
      <c r="P2564" s="8">
        <f>INDEX([1]Calculation!CB:CB,ROW())</f>
        <v>0</v>
      </c>
    </row>
    <row r="2565" spans="1:16">
      <c r="A2565">
        <f>INDEX([1]Calculation!$F:$F,ROW())</f>
        <v>0</v>
      </c>
      <c r="B2565">
        <f>INDEX([1]Calculation!$D:$D,ROW())</f>
        <v>0</v>
      </c>
      <c r="C2565" t="str">
        <f>IF(INDEX([1]Calculation!$G:$G,ROW())=0,"-",INDEX([1]Calculation!$G:$G,ROW()))</f>
        <v>-</v>
      </c>
      <c r="D2565" t="str">
        <f>INDEX([1]Calculation!$J:$J,ROW())&amp;"  "&amp;INDEX([1]Calculation!$K:$K,ROW())</f>
        <v xml:space="preserve">  </v>
      </c>
      <c r="E2565" s="19">
        <f>INDEX([1]Calculation!$I:$I,ROW())</f>
        <v>0</v>
      </c>
      <c r="F2565" s="12">
        <f>ROUND(INDEX([1]Calculation!AL:AL,ROW()),1)</f>
        <v>0</v>
      </c>
      <c r="G2565" s="8">
        <f>ROUND(INDEX([1]Calculation!L:L,ROW()),0)</f>
        <v>0</v>
      </c>
      <c r="H2565" s="8">
        <f>ROUND(INDEX([1]Calculation!M:M,ROW()),0)</f>
        <v>0</v>
      </c>
      <c r="I2565" s="8">
        <f>ROUND(INDEX([1]Calculation!N:N,ROW()),0)</f>
        <v>0</v>
      </c>
      <c r="J2565" s="8">
        <f>ROUND(INDEX([1]Calculation!O:O,ROW()),0)</f>
        <v>0</v>
      </c>
      <c r="K2565" s="8">
        <f>ROUND(INDEX([1]Calculation!P:P,ROW()),0)</f>
        <v>0</v>
      </c>
      <c r="L2565" s="8">
        <f>ROUND(INDEX([1]Calculation!Q:Q,ROW()),0)</f>
        <v>0</v>
      </c>
      <c r="M2565" s="8">
        <f>ROUND(INDEX([1]Calculation!R:R,ROW()),0)</f>
        <v>0</v>
      </c>
      <c r="N2565" s="8">
        <f>ROUND(INDEX([1]Calculation!S:S,ROW()),0)</f>
        <v>0</v>
      </c>
      <c r="O2565" s="8">
        <f>ROUND(INDEX([1]Calculation!T:T,ROW()),0)</f>
        <v>0</v>
      </c>
      <c r="P2565" s="8">
        <f>INDEX([1]Calculation!CB:CB,ROW())</f>
        <v>0</v>
      </c>
    </row>
    <row r="2566" spans="1:16">
      <c r="A2566">
        <f>INDEX([1]Calculation!$F:$F,ROW())</f>
        <v>0</v>
      </c>
      <c r="B2566">
        <f>INDEX([1]Calculation!$D:$D,ROW())</f>
        <v>0</v>
      </c>
      <c r="C2566" t="str">
        <f>IF(INDEX([1]Calculation!$G:$G,ROW())=0,"-",INDEX([1]Calculation!$G:$G,ROW()))</f>
        <v>-</v>
      </c>
      <c r="D2566" t="str">
        <f>INDEX([1]Calculation!$J:$J,ROW())&amp;"  "&amp;INDEX([1]Calculation!$K:$K,ROW())</f>
        <v xml:space="preserve">  </v>
      </c>
      <c r="E2566" s="19">
        <f>INDEX([1]Calculation!$I:$I,ROW())</f>
        <v>0</v>
      </c>
      <c r="F2566" s="12">
        <f>ROUND(INDEX([1]Calculation!AL:AL,ROW()),1)</f>
        <v>0</v>
      </c>
      <c r="G2566" s="8">
        <f>ROUND(INDEX([1]Calculation!L:L,ROW()),0)</f>
        <v>0</v>
      </c>
      <c r="H2566" s="8">
        <f>ROUND(INDEX([1]Calculation!M:M,ROW()),0)</f>
        <v>0</v>
      </c>
      <c r="I2566" s="8">
        <f>ROUND(INDEX([1]Calculation!N:N,ROW()),0)</f>
        <v>0</v>
      </c>
      <c r="J2566" s="8">
        <f>ROUND(INDEX([1]Calculation!O:O,ROW()),0)</f>
        <v>0</v>
      </c>
      <c r="K2566" s="8">
        <f>ROUND(INDEX([1]Calculation!P:P,ROW()),0)</f>
        <v>0</v>
      </c>
      <c r="L2566" s="8">
        <f>ROUND(INDEX([1]Calculation!Q:Q,ROW()),0)</f>
        <v>0</v>
      </c>
      <c r="M2566" s="8">
        <f>ROUND(INDEX([1]Calculation!R:R,ROW()),0)</f>
        <v>0</v>
      </c>
      <c r="N2566" s="8">
        <f>ROUND(INDEX([1]Calculation!S:S,ROW()),0)</f>
        <v>0</v>
      </c>
      <c r="O2566" s="8">
        <f>ROUND(INDEX([1]Calculation!T:T,ROW()),0)</f>
        <v>0</v>
      </c>
      <c r="P2566" s="8">
        <f>INDEX([1]Calculation!CB:CB,ROW())</f>
        <v>0</v>
      </c>
    </row>
    <row r="2567" spans="1:16">
      <c r="A2567">
        <f>INDEX([1]Calculation!$F:$F,ROW())</f>
        <v>0</v>
      </c>
      <c r="B2567">
        <f>INDEX([1]Calculation!$D:$D,ROW())</f>
        <v>0</v>
      </c>
      <c r="C2567" t="str">
        <f>IF(INDEX([1]Calculation!$G:$G,ROW())=0,"-",INDEX([1]Calculation!$G:$G,ROW()))</f>
        <v>-</v>
      </c>
      <c r="D2567" t="str">
        <f>INDEX([1]Calculation!$J:$J,ROW())&amp;"  "&amp;INDEX([1]Calculation!$K:$K,ROW())</f>
        <v xml:space="preserve">  </v>
      </c>
      <c r="E2567" s="19">
        <f>INDEX([1]Calculation!$I:$I,ROW())</f>
        <v>0</v>
      </c>
      <c r="F2567" s="12">
        <f>ROUND(INDEX([1]Calculation!AL:AL,ROW()),1)</f>
        <v>0</v>
      </c>
      <c r="G2567" s="8">
        <f>ROUND(INDEX([1]Calculation!L:L,ROW()),0)</f>
        <v>0</v>
      </c>
      <c r="H2567" s="8">
        <f>ROUND(INDEX([1]Calculation!M:M,ROW()),0)</f>
        <v>0</v>
      </c>
      <c r="I2567" s="8">
        <f>ROUND(INDEX([1]Calculation!N:N,ROW()),0)</f>
        <v>0</v>
      </c>
      <c r="J2567" s="8">
        <f>ROUND(INDEX([1]Calculation!O:O,ROW()),0)</f>
        <v>0</v>
      </c>
      <c r="K2567" s="8">
        <f>ROUND(INDEX([1]Calculation!P:P,ROW()),0)</f>
        <v>0</v>
      </c>
      <c r="L2567" s="8">
        <f>ROUND(INDEX([1]Calculation!Q:Q,ROW()),0)</f>
        <v>0</v>
      </c>
      <c r="M2567" s="8">
        <f>ROUND(INDEX([1]Calculation!R:R,ROW()),0)</f>
        <v>0</v>
      </c>
      <c r="N2567" s="8">
        <f>ROUND(INDEX([1]Calculation!S:S,ROW()),0)</f>
        <v>0</v>
      </c>
      <c r="O2567" s="8">
        <f>ROUND(INDEX([1]Calculation!T:T,ROW()),0)</f>
        <v>0</v>
      </c>
      <c r="P2567" s="8">
        <f>INDEX([1]Calculation!CB:CB,ROW())</f>
        <v>0</v>
      </c>
    </row>
    <row r="2568" spans="1:16">
      <c r="A2568">
        <f>INDEX([1]Calculation!$F:$F,ROW())</f>
        <v>0</v>
      </c>
      <c r="B2568">
        <f>INDEX([1]Calculation!$D:$D,ROW())</f>
        <v>0</v>
      </c>
      <c r="C2568" t="str">
        <f>IF(INDEX([1]Calculation!$G:$G,ROW())=0,"-",INDEX([1]Calculation!$G:$G,ROW()))</f>
        <v>-</v>
      </c>
      <c r="D2568" t="str">
        <f>INDEX([1]Calculation!$J:$J,ROW())&amp;"  "&amp;INDEX([1]Calculation!$K:$K,ROW())</f>
        <v xml:space="preserve">  </v>
      </c>
      <c r="E2568" s="19">
        <f>INDEX([1]Calculation!$I:$I,ROW())</f>
        <v>0</v>
      </c>
      <c r="F2568" s="12">
        <f>ROUND(INDEX([1]Calculation!AL:AL,ROW()),1)</f>
        <v>0</v>
      </c>
      <c r="G2568" s="8">
        <f>ROUND(INDEX([1]Calculation!L:L,ROW()),0)</f>
        <v>0</v>
      </c>
      <c r="H2568" s="8">
        <f>ROUND(INDEX([1]Calculation!M:M,ROW()),0)</f>
        <v>0</v>
      </c>
      <c r="I2568" s="8">
        <f>ROUND(INDEX([1]Calculation!N:N,ROW()),0)</f>
        <v>0</v>
      </c>
      <c r="J2568" s="8">
        <f>ROUND(INDEX([1]Calculation!O:O,ROW()),0)</f>
        <v>0</v>
      </c>
      <c r="K2568" s="8">
        <f>ROUND(INDEX([1]Calculation!P:P,ROW()),0)</f>
        <v>0</v>
      </c>
      <c r="L2568" s="8">
        <f>ROUND(INDEX([1]Calculation!Q:Q,ROW()),0)</f>
        <v>0</v>
      </c>
      <c r="M2568" s="8">
        <f>ROUND(INDEX([1]Calculation!R:R,ROW()),0)</f>
        <v>0</v>
      </c>
      <c r="N2568" s="8">
        <f>ROUND(INDEX([1]Calculation!S:S,ROW()),0)</f>
        <v>0</v>
      </c>
      <c r="O2568" s="8">
        <f>ROUND(INDEX([1]Calculation!T:T,ROW()),0)</f>
        <v>0</v>
      </c>
      <c r="P2568" s="8">
        <f>INDEX([1]Calculation!CB:CB,ROW())</f>
        <v>0</v>
      </c>
    </row>
    <row r="2569" spans="1:16">
      <c r="A2569">
        <f>INDEX([1]Calculation!$F:$F,ROW())</f>
        <v>0</v>
      </c>
      <c r="B2569">
        <f>INDEX([1]Calculation!$D:$D,ROW())</f>
        <v>0</v>
      </c>
      <c r="C2569" t="str">
        <f>IF(INDEX([1]Calculation!$G:$G,ROW())=0,"-",INDEX([1]Calculation!$G:$G,ROW()))</f>
        <v>-</v>
      </c>
      <c r="D2569" t="str">
        <f>INDEX([1]Calculation!$J:$J,ROW())&amp;"  "&amp;INDEX([1]Calculation!$K:$K,ROW())</f>
        <v xml:space="preserve">  </v>
      </c>
      <c r="E2569" s="19">
        <f>INDEX([1]Calculation!$I:$I,ROW())</f>
        <v>0</v>
      </c>
      <c r="F2569" s="12">
        <f>ROUND(INDEX([1]Calculation!AL:AL,ROW()),1)</f>
        <v>0</v>
      </c>
      <c r="G2569" s="8">
        <f>ROUND(INDEX([1]Calculation!L:L,ROW()),0)</f>
        <v>0</v>
      </c>
      <c r="H2569" s="8">
        <f>ROUND(INDEX([1]Calculation!M:M,ROW()),0)</f>
        <v>0</v>
      </c>
      <c r="I2569" s="8">
        <f>ROUND(INDEX([1]Calculation!N:N,ROW()),0)</f>
        <v>0</v>
      </c>
      <c r="J2569" s="8">
        <f>ROUND(INDEX([1]Calculation!O:O,ROW()),0)</f>
        <v>0</v>
      </c>
      <c r="K2569" s="8">
        <f>ROUND(INDEX([1]Calculation!P:P,ROW()),0)</f>
        <v>0</v>
      </c>
      <c r="L2569" s="8">
        <f>ROUND(INDEX([1]Calculation!Q:Q,ROW()),0)</f>
        <v>0</v>
      </c>
      <c r="M2569" s="8">
        <f>ROUND(INDEX([1]Calculation!R:R,ROW()),0)</f>
        <v>0</v>
      </c>
      <c r="N2569" s="8">
        <f>ROUND(INDEX([1]Calculation!S:S,ROW()),0)</f>
        <v>0</v>
      </c>
      <c r="O2569" s="8">
        <f>ROUND(INDEX([1]Calculation!T:T,ROW()),0)</f>
        <v>0</v>
      </c>
      <c r="P2569" s="8">
        <f>INDEX([1]Calculation!CB:CB,ROW())</f>
        <v>0</v>
      </c>
    </row>
    <row r="2570" spans="1:16">
      <c r="A2570">
        <f>INDEX([1]Calculation!$F:$F,ROW())</f>
        <v>0</v>
      </c>
      <c r="B2570">
        <f>INDEX([1]Calculation!$D:$D,ROW())</f>
        <v>0</v>
      </c>
      <c r="C2570" t="str">
        <f>IF(INDEX([1]Calculation!$G:$G,ROW())=0,"-",INDEX([1]Calculation!$G:$G,ROW()))</f>
        <v>-</v>
      </c>
      <c r="D2570" t="str">
        <f>INDEX([1]Calculation!$J:$J,ROW())&amp;"  "&amp;INDEX([1]Calculation!$K:$K,ROW())</f>
        <v xml:space="preserve">  </v>
      </c>
      <c r="E2570" s="19">
        <f>INDEX([1]Calculation!$I:$I,ROW())</f>
        <v>0</v>
      </c>
      <c r="F2570" s="12">
        <f>ROUND(INDEX([1]Calculation!AL:AL,ROW()),1)</f>
        <v>0</v>
      </c>
      <c r="G2570" s="8">
        <f>ROUND(INDEX([1]Calculation!L:L,ROW()),0)</f>
        <v>0</v>
      </c>
      <c r="H2570" s="8">
        <f>ROUND(INDEX([1]Calculation!M:M,ROW()),0)</f>
        <v>0</v>
      </c>
      <c r="I2570" s="8">
        <f>ROUND(INDEX([1]Calculation!N:N,ROW()),0)</f>
        <v>0</v>
      </c>
      <c r="J2570" s="8">
        <f>ROUND(INDEX([1]Calculation!O:O,ROW()),0)</f>
        <v>0</v>
      </c>
      <c r="K2570" s="8">
        <f>ROUND(INDEX([1]Calculation!P:P,ROW()),0)</f>
        <v>0</v>
      </c>
      <c r="L2570" s="8">
        <f>ROUND(INDEX([1]Calculation!Q:Q,ROW()),0)</f>
        <v>0</v>
      </c>
      <c r="M2570" s="8">
        <f>ROUND(INDEX([1]Calculation!R:R,ROW()),0)</f>
        <v>0</v>
      </c>
      <c r="N2570" s="8">
        <f>ROUND(INDEX([1]Calculation!S:S,ROW()),0)</f>
        <v>0</v>
      </c>
      <c r="O2570" s="8">
        <f>ROUND(INDEX([1]Calculation!T:T,ROW()),0)</f>
        <v>0</v>
      </c>
      <c r="P2570" s="8">
        <f>INDEX([1]Calculation!CB:CB,ROW())</f>
        <v>0</v>
      </c>
    </row>
    <row r="2571" spans="1:16">
      <c r="A2571">
        <f>INDEX([1]Calculation!$F:$F,ROW())</f>
        <v>0</v>
      </c>
      <c r="B2571">
        <f>INDEX([1]Calculation!$D:$D,ROW())</f>
        <v>0</v>
      </c>
      <c r="C2571" t="str">
        <f>IF(INDEX([1]Calculation!$G:$G,ROW())=0,"-",INDEX([1]Calculation!$G:$G,ROW()))</f>
        <v>-</v>
      </c>
      <c r="D2571" t="str">
        <f>INDEX([1]Calculation!$J:$J,ROW())&amp;"  "&amp;INDEX([1]Calculation!$K:$K,ROW())</f>
        <v xml:space="preserve">  </v>
      </c>
      <c r="E2571" s="19">
        <f>INDEX([1]Calculation!$I:$I,ROW())</f>
        <v>0</v>
      </c>
      <c r="F2571" s="12">
        <f>ROUND(INDEX([1]Calculation!AL:AL,ROW()),1)</f>
        <v>0</v>
      </c>
      <c r="G2571" s="8">
        <f>ROUND(INDEX([1]Calculation!L:L,ROW()),0)</f>
        <v>0</v>
      </c>
      <c r="H2571" s="8">
        <f>ROUND(INDEX([1]Calculation!M:M,ROW()),0)</f>
        <v>0</v>
      </c>
      <c r="I2571" s="8">
        <f>ROUND(INDEX([1]Calculation!N:N,ROW()),0)</f>
        <v>0</v>
      </c>
      <c r="J2571" s="8">
        <f>ROUND(INDEX([1]Calculation!O:O,ROW()),0)</f>
        <v>0</v>
      </c>
      <c r="K2571" s="8">
        <f>ROUND(INDEX([1]Calculation!P:P,ROW()),0)</f>
        <v>0</v>
      </c>
      <c r="L2571" s="8">
        <f>ROUND(INDEX([1]Calculation!Q:Q,ROW()),0)</f>
        <v>0</v>
      </c>
      <c r="M2571" s="8">
        <f>ROUND(INDEX([1]Calculation!R:R,ROW()),0)</f>
        <v>0</v>
      </c>
      <c r="N2571" s="8">
        <f>ROUND(INDEX([1]Calculation!S:S,ROW()),0)</f>
        <v>0</v>
      </c>
      <c r="O2571" s="8">
        <f>ROUND(INDEX([1]Calculation!T:T,ROW()),0)</f>
        <v>0</v>
      </c>
      <c r="P2571" s="8">
        <f>INDEX([1]Calculation!CB:CB,ROW())</f>
        <v>0</v>
      </c>
    </row>
    <row r="2572" spans="1:16">
      <c r="A2572">
        <f>INDEX([1]Calculation!$F:$F,ROW())</f>
        <v>0</v>
      </c>
      <c r="B2572">
        <f>INDEX([1]Calculation!$D:$D,ROW())</f>
        <v>0</v>
      </c>
      <c r="C2572" t="str">
        <f>IF(INDEX([1]Calculation!$G:$G,ROW())=0,"-",INDEX([1]Calculation!$G:$G,ROW()))</f>
        <v>-</v>
      </c>
      <c r="D2572" t="str">
        <f>INDEX([1]Calculation!$J:$J,ROW())&amp;"  "&amp;INDEX([1]Calculation!$K:$K,ROW())</f>
        <v xml:space="preserve">  </v>
      </c>
      <c r="E2572" s="19">
        <f>INDEX([1]Calculation!$I:$I,ROW())</f>
        <v>0</v>
      </c>
      <c r="F2572" s="12">
        <f>ROUND(INDEX([1]Calculation!AL:AL,ROW()),1)</f>
        <v>0</v>
      </c>
      <c r="G2572" s="8">
        <f>ROUND(INDEX([1]Calculation!L:L,ROW()),0)</f>
        <v>0</v>
      </c>
      <c r="H2572" s="8">
        <f>ROUND(INDEX([1]Calculation!M:M,ROW()),0)</f>
        <v>0</v>
      </c>
      <c r="I2572" s="8">
        <f>ROUND(INDEX([1]Calculation!N:N,ROW()),0)</f>
        <v>0</v>
      </c>
      <c r="J2572" s="8">
        <f>ROUND(INDEX([1]Calculation!O:O,ROW()),0)</f>
        <v>0</v>
      </c>
      <c r="K2572" s="8">
        <f>ROUND(INDEX([1]Calculation!P:P,ROW()),0)</f>
        <v>0</v>
      </c>
      <c r="L2572" s="8">
        <f>ROUND(INDEX([1]Calculation!Q:Q,ROW()),0)</f>
        <v>0</v>
      </c>
      <c r="M2572" s="8">
        <f>ROUND(INDEX([1]Calculation!R:R,ROW()),0)</f>
        <v>0</v>
      </c>
      <c r="N2572" s="8">
        <f>ROUND(INDEX([1]Calculation!S:S,ROW()),0)</f>
        <v>0</v>
      </c>
      <c r="O2572" s="8">
        <f>ROUND(INDEX([1]Calculation!T:T,ROW()),0)</f>
        <v>0</v>
      </c>
      <c r="P2572" s="8">
        <f>INDEX([1]Calculation!CB:CB,ROW())</f>
        <v>0</v>
      </c>
    </row>
    <row r="2573" spans="1:16">
      <c r="A2573">
        <f>INDEX([1]Calculation!$F:$F,ROW())</f>
        <v>0</v>
      </c>
      <c r="B2573">
        <f>INDEX([1]Calculation!$D:$D,ROW())</f>
        <v>0</v>
      </c>
      <c r="C2573" t="str">
        <f>IF(INDEX([1]Calculation!$G:$G,ROW())=0,"-",INDEX([1]Calculation!$G:$G,ROW()))</f>
        <v>-</v>
      </c>
      <c r="D2573" t="str">
        <f>INDEX([1]Calculation!$J:$J,ROW())&amp;"  "&amp;INDEX([1]Calculation!$K:$K,ROW())</f>
        <v xml:space="preserve">  </v>
      </c>
      <c r="E2573" s="19">
        <f>INDEX([1]Calculation!$I:$I,ROW())</f>
        <v>0</v>
      </c>
      <c r="F2573" s="12">
        <f>ROUND(INDEX([1]Calculation!AL:AL,ROW()),1)</f>
        <v>0</v>
      </c>
      <c r="G2573" s="8">
        <f>ROUND(INDEX([1]Calculation!L:L,ROW()),0)</f>
        <v>0</v>
      </c>
      <c r="H2573" s="8">
        <f>ROUND(INDEX([1]Calculation!M:M,ROW()),0)</f>
        <v>0</v>
      </c>
      <c r="I2573" s="8">
        <f>ROUND(INDEX([1]Calculation!N:N,ROW()),0)</f>
        <v>0</v>
      </c>
      <c r="J2573" s="8">
        <f>ROUND(INDEX([1]Calculation!O:O,ROW()),0)</f>
        <v>0</v>
      </c>
      <c r="K2573" s="8">
        <f>ROUND(INDEX([1]Calculation!P:P,ROW()),0)</f>
        <v>0</v>
      </c>
      <c r="L2573" s="8">
        <f>ROUND(INDEX([1]Calculation!Q:Q,ROW()),0)</f>
        <v>0</v>
      </c>
      <c r="M2573" s="8">
        <f>ROUND(INDEX([1]Calculation!R:R,ROW()),0)</f>
        <v>0</v>
      </c>
      <c r="N2573" s="8">
        <f>ROUND(INDEX([1]Calculation!S:S,ROW()),0)</f>
        <v>0</v>
      </c>
      <c r="O2573" s="8">
        <f>ROUND(INDEX([1]Calculation!T:T,ROW()),0)</f>
        <v>0</v>
      </c>
      <c r="P2573" s="8">
        <f>INDEX([1]Calculation!CB:CB,ROW())</f>
        <v>0</v>
      </c>
    </row>
    <row r="2574" spans="1:16">
      <c r="A2574">
        <f>INDEX([1]Calculation!$F:$F,ROW())</f>
        <v>0</v>
      </c>
      <c r="B2574">
        <f>INDEX([1]Calculation!$D:$D,ROW())</f>
        <v>0</v>
      </c>
      <c r="C2574" t="str">
        <f>IF(INDEX([1]Calculation!$G:$G,ROW())=0,"-",INDEX([1]Calculation!$G:$G,ROW()))</f>
        <v>-</v>
      </c>
      <c r="D2574" t="str">
        <f>INDEX([1]Calculation!$J:$J,ROW())&amp;"  "&amp;INDEX([1]Calculation!$K:$K,ROW())</f>
        <v xml:space="preserve">  </v>
      </c>
      <c r="E2574" s="19">
        <f>INDEX([1]Calculation!$I:$I,ROW())</f>
        <v>0</v>
      </c>
      <c r="F2574" s="12">
        <f>ROUND(INDEX([1]Calculation!AL:AL,ROW()),1)</f>
        <v>0</v>
      </c>
      <c r="G2574" s="8">
        <f>ROUND(INDEX([1]Calculation!L:L,ROW()),0)</f>
        <v>0</v>
      </c>
      <c r="H2574" s="8">
        <f>ROUND(INDEX([1]Calculation!M:M,ROW()),0)</f>
        <v>0</v>
      </c>
      <c r="I2574" s="8">
        <f>ROUND(INDEX([1]Calculation!N:N,ROW()),0)</f>
        <v>0</v>
      </c>
      <c r="J2574" s="8">
        <f>ROUND(INDEX([1]Calculation!O:O,ROW()),0)</f>
        <v>0</v>
      </c>
      <c r="K2574" s="8">
        <f>ROUND(INDEX([1]Calculation!P:P,ROW()),0)</f>
        <v>0</v>
      </c>
      <c r="L2574" s="8">
        <f>ROUND(INDEX([1]Calculation!Q:Q,ROW()),0)</f>
        <v>0</v>
      </c>
      <c r="M2574" s="8">
        <f>ROUND(INDEX([1]Calculation!R:R,ROW()),0)</f>
        <v>0</v>
      </c>
      <c r="N2574" s="8">
        <f>ROUND(INDEX([1]Calculation!S:S,ROW()),0)</f>
        <v>0</v>
      </c>
      <c r="O2574" s="8">
        <f>ROUND(INDEX([1]Calculation!T:T,ROW()),0)</f>
        <v>0</v>
      </c>
      <c r="P2574" s="8">
        <f>INDEX([1]Calculation!CB:CB,ROW())</f>
        <v>0</v>
      </c>
    </row>
    <row r="2575" spans="1:16">
      <c r="A2575">
        <f>INDEX([1]Calculation!$F:$F,ROW())</f>
        <v>0</v>
      </c>
      <c r="B2575">
        <f>INDEX([1]Calculation!$D:$D,ROW())</f>
        <v>0</v>
      </c>
      <c r="C2575" t="str">
        <f>IF(INDEX([1]Calculation!$G:$G,ROW())=0,"-",INDEX([1]Calculation!$G:$G,ROW()))</f>
        <v>-</v>
      </c>
      <c r="D2575" t="str">
        <f>INDEX([1]Calculation!$J:$J,ROW())&amp;"  "&amp;INDEX([1]Calculation!$K:$K,ROW())</f>
        <v xml:space="preserve">  </v>
      </c>
      <c r="E2575" s="19">
        <f>INDEX([1]Calculation!$I:$I,ROW())</f>
        <v>0</v>
      </c>
      <c r="F2575" s="12">
        <f>ROUND(INDEX([1]Calculation!AL:AL,ROW()),1)</f>
        <v>0</v>
      </c>
      <c r="G2575" s="8">
        <f>ROUND(INDEX([1]Calculation!L:L,ROW()),0)</f>
        <v>0</v>
      </c>
      <c r="H2575" s="8">
        <f>ROUND(INDEX([1]Calculation!M:M,ROW()),0)</f>
        <v>0</v>
      </c>
      <c r="I2575" s="8">
        <f>ROUND(INDEX([1]Calculation!N:N,ROW()),0)</f>
        <v>0</v>
      </c>
      <c r="J2575" s="8">
        <f>ROUND(INDEX([1]Calculation!O:O,ROW()),0)</f>
        <v>0</v>
      </c>
      <c r="K2575" s="8">
        <f>ROUND(INDEX([1]Calculation!P:P,ROW()),0)</f>
        <v>0</v>
      </c>
      <c r="L2575" s="8">
        <f>ROUND(INDEX([1]Calculation!Q:Q,ROW()),0)</f>
        <v>0</v>
      </c>
      <c r="M2575" s="8">
        <f>ROUND(INDEX([1]Calculation!R:R,ROW()),0)</f>
        <v>0</v>
      </c>
      <c r="N2575" s="8">
        <f>ROUND(INDEX([1]Calculation!S:S,ROW()),0)</f>
        <v>0</v>
      </c>
      <c r="O2575" s="8">
        <f>ROUND(INDEX([1]Calculation!T:T,ROW()),0)</f>
        <v>0</v>
      </c>
      <c r="P2575" s="8">
        <f>INDEX([1]Calculation!CB:CB,ROW())</f>
        <v>0</v>
      </c>
    </row>
    <row r="2576" spans="1:16">
      <c r="A2576">
        <f>INDEX([1]Calculation!$F:$F,ROW())</f>
        <v>0</v>
      </c>
      <c r="B2576">
        <f>INDEX([1]Calculation!$D:$D,ROW())</f>
        <v>0</v>
      </c>
      <c r="C2576" t="str">
        <f>IF(INDEX([1]Calculation!$G:$G,ROW())=0,"-",INDEX([1]Calculation!$G:$G,ROW()))</f>
        <v>-</v>
      </c>
      <c r="D2576" t="str">
        <f>INDEX([1]Calculation!$J:$J,ROW())&amp;"  "&amp;INDEX([1]Calculation!$K:$K,ROW())</f>
        <v xml:space="preserve">  </v>
      </c>
      <c r="E2576" s="19">
        <f>INDEX([1]Calculation!$I:$I,ROW())</f>
        <v>0</v>
      </c>
      <c r="F2576" s="12">
        <f>ROUND(INDEX([1]Calculation!AL:AL,ROW()),1)</f>
        <v>0</v>
      </c>
      <c r="G2576" s="8">
        <f>ROUND(INDEX([1]Calculation!L:L,ROW()),0)</f>
        <v>0</v>
      </c>
      <c r="H2576" s="8">
        <f>ROUND(INDEX([1]Calculation!M:M,ROW()),0)</f>
        <v>0</v>
      </c>
      <c r="I2576" s="8">
        <f>ROUND(INDEX([1]Calculation!N:N,ROW()),0)</f>
        <v>0</v>
      </c>
      <c r="J2576" s="8">
        <f>ROUND(INDEX([1]Calculation!O:O,ROW()),0)</f>
        <v>0</v>
      </c>
      <c r="K2576" s="8">
        <f>ROUND(INDEX([1]Calculation!P:P,ROW()),0)</f>
        <v>0</v>
      </c>
      <c r="L2576" s="8">
        <f>ROUND(INDEX([1]Calculation!Q:Q,ROW()),0)</f>
        <v>0</v>
      </c>
      <c r="M2576" s="8">
        <f>ROUND(INDEX([1]Calculation!R:R,ROW()),0)</f>
        <v>0</v>
      </c>
      <c r="N2576" s="8">
        <f>ROUND(INDEX([1]Calculation!S:S,ROW()),0)</f>
        <v>0</v>
      </c>
      <c r="O2576" s="8">
        <f>ROUND(INDEX([1]Calculation!T:T,ROW()),0)</f>
        <v>0</v>
      </c>
      <c r="P2576" s="8">
        <f>INDEX([1]Calculation!CB:CB,ROW())</f>
        <v>0</v>
      </c>
    </row>
    <row r="2577" spans="1:16">
      <c r="A2577">
        <f>INDEX([1]Calculation!$F:$F,ROW())</f>
        <v>0</v>
      </c>
      <c r="B2577">
        <f>INDEX([1]Calculation!$D:$D,ROW())</f>
        <v>0</v>
      </c>
      <c r="C2577" t="str">
        <f>IF(INDEX([1]Calculation!$G:$G,ROW())=0,"-",INDEX([1]Calculation!$G:$G,ROW()))</f>
        <v>-</v>
      </c>
      <c r="D2577" t="str">
        <f>INDEX([1]Calculation!$J:$J,ROW())&amp;"  "&amp;INDEX([1]Calculation!$K:$K,ROW())</f>
        <v xml:space="preserve">  </v>
      </c>
      <c r="E2577" s="19">
        <f>INDEX([1]Calculation!$I:$I,ROW())</f>
        <v>0</v>
      </c>
      <c r="F2577" s="12">
        <f>ROUND(INDEX([1]Calculation!AL:AL,ROW()),1)</f>
        <v>0</v>
      </c>
      <c r="G2577" s="8">
        <f>ROUND(INDEX([1]Calculation!L:L,ROW()),0)</f>
        <v>0</v>
      </c>
      <c r="H2577" s="8">
        <f>ROUND(INDEX([1]Calculation!M:M,ROW()),0)</f>
        <v>0</v>
      </c>
      <c r="I2577" s="8">
        <f>ROUND(INDEX([1]Calculation!N:N,ROW()),0)</f>
        <v>0</v>
      </c>
      <c r="J2577" s="8">
        <f>ROUND(INDEX([1]Calculation!O:O,ROW()),0)</f>
        <v>0</v>
      </c>
      <c r="K2577" s="8">
        <f>ROUND(INDEX([1]Calculation!P:P,ROW()),0)</f>
        <v>0</v>
      </c>
      <c r="L2577" s="8">
        <f>ROUND(INDEX([1]Calculation!Q:Q,ROW()),0)</f>
        <v>0</v>
      </c>
      <c r="M2577" s="8">
        <f>ROUND(INDEX([1]Calculation!R:R,ROW()),0)</f>
        <v>0</v>
      </c>
      <c r="N2577" s="8">
        <f>ROUND(INDEX([1]Calculation!S:S,ROW()),0)</f>
        <v>0</v>
      </c>
      <c r="O2577" s="8">
        <f>ROUND(INDEX([1]Calculation!T:T,ROW()),0)</f>
        <v>0</v>
      </c>
      <c r="P2577" s="8">
        <f>INDEX([1]Calculation!CB:CB,ROW())</f>
        <v>0</v>
      </c>
    </row>
    <row r="2578" spans="1:16">
      <c r="A2578">
        <f>INDEX([1]Calculation!$F:$F,ROW())</f>
        <v>0</v>
      </c>
      <c r="B2578">
        <f>INDEX([1]Calculation!$D:$D,ROW())</f>
        <v>0</v>
      </c>
      <c r="C2578" t="str">
        <f>IF(INDEX([1]Calculation!$G:$G,ROW())=0,"-",INDEX([1]Calculation!$G:$G,ROW()))</f>
        <v>-</v>
      </c>
      <c r="D2578" t="str">
        <f>INDEX([1]Calculation!$J:$J,ROW())&amp;"  "&amp;INDEX([1]Calculation!$K:$K,ROW())</f>
        <v xml:space="preserve">  </v>
      </c>
      <c r="E2578" s="19">
        <f>INDEX([1]Calculation!$I:$I,ROW())</f>
        <v>0</v>
      </c>
      <c r="F2578" s="12">
        <f>ROUND(INDEX([1]Calculation!AL:AL,ROW()),1)</f>
        <v>0</v>
      </c>
      <c r="G2578" s="8">
        <f>ROUND(INDEX([1]Calculation!L:L,ROW()),0)</f>
        <v>0</v>
      </c>
      <c r="H2578" s="8">
        <f>ROUND(INDEX([1]Calculation!M:M,ROW()),0)</f>
        <v>0</v>
      </c>
      <c r="I2578" s="8">
        <f>ROUND(INDEX([1]Calculation!N:N,ROW()),0)</f>
        <v>0</v>
      </c>
      <c r="J2578" s="8">
        <f>ROUND(INDEX([1]Calculation!O:O,ROW()),0)</f>
        <v>0</v>
      </c>
      <c r="K2578" s="8">
        <f>ROUND(INDEX([1]Calculation!P:P,ROW()),0)</f>
        <v>0</v>
      </c>
      <c r="L2578" s="8">
        <f>ROUND(INDEX([1]Calculation!Q:Q,ROW()),0)</f>
        <v>0</v>
      </c>
      <c r="M2578" s="8">
        <f>ROUND(INDEX([1]Calculation!R:R,ROW()),0)</f>
        <v>0</v>
      </c>
      <c r="N2578" s="8">
        <f>ROUND(INDEX([1]Calculation!S:S,ROW()),0)</f>
        <v>0</v>
      </c>
      <c r="O2578" s="8">
        <f>ROUND(INDEX([1]Calculation!T:T,ROW()),0)</f>
        <v>0</v>
      </c>
      <c r="P2578" s="8">
        <f>INDEX([1]Calculation!CB:CB,ROW())</f>
        <v>0</v>
      </c>
    </row>
    <row r="2579" spans="1:16">
      <c r="A2579">
        <f>INDEX([1]Calculation!$F:$F,ROW())</f>
        <v>0</v>
      </c>
      <c r="B2579">
        <f>INDEX([1]Calculation!$D:$D,ROW())</f>
        <v>0</v>
      </c>
      <c r="C2579" t="str">
        <f>IF(INDEX([1]Calculation!$G:$G,ROW())=0,"-",INDEX([1]Calculation!$G:$G,ROW()))</f>
        <v>-</v>
      </c>
      <c r="D2579" t="str">
        <f>INDEX([1]Calculation!$J:$J,ROW())&amp;"  "&amp;INDEX([1]Calculation!$K:$K,ROW())</f>
        <v xml:space="preserve">  </v>
      </c>
      <c r="E2579" s="19">
        <f>INDEX([1]Calculation!$I:$I,ROW())</f>
        <v>0</v>
      </c>
      <c r="F2579" s="12">
        <f>ROUND(INDEX([1]Calculation!AL:AL,ROW()),1)</f>
        <v>0</v>
      </c>
      <c r="G2579" s="8">
        <f>ROUND(INDEX([1]Calculation!L:L,ROW()),0)</f>
        <v>0</v>
      </c>
      <c r="H2579" s="8">
        <f>ROUND(INDEX([1]Calculation!M:M,ROW()),0)</f>
        <v>0</v>
      </c>
      <c r="I2579" s="8">
        <f>ROUND(INDEX([1]Calculation!N:N,ROW()),0)</f>
        <v>0</v>
      </c>
      <c r="J2579" s="8">
        <f>ROUND(INDEX([1]Calculation!O:O,ROW()),0)</f>
        <v>0</v>
      </c>
      <c r="K2579" s="8">
        <f>ROUND(INDEX([1]Calculation!P:P,ROW()),0)</f>
        <v>0</v>
      </c>
      <c r="L2579" s="8">
        <f>ROUND(INDEX([1]Calculation!Q:Q,ROW()),0)</f>
        <v>0</v>
      </c>
      <c r="M2579" s="8">
        <f>ROUND(INDEX([1]Calculation!R:R,ROW()),0)</f>
        <v>0</v>
      </c>
      <c r="N2579" s="8">
        <f>ROUND(INDEX([1]Calculation!S:S,ROW()),0)</f>
        <v>0</v>
      </c>
      <c r="O2579" s="8">
        <f>ROUND(INDEX([1]Calculation!T:T,ROW()),0)</f>
        <v>0</v>
      </c>
      <c r="P2579" s="8">
        <f>INDEX([1]Calculation!CB:CB,ROW())</f>
        <v>0</v>
      </c>
    </row>
    <row r="2580" spans="1:16">
      <c r="A2580">
        <f>INDEX([1]Calculation!$F:$F,ROW())</f>
        <v>0</v>
      </c>
      <c r="B2580">
        <f>INDEX([1]Calculation!$D:$D,ROW())</f>
        <v>0</v>
      </c>
      <c r="C2580" t="str">
        <f>IF(INDEX([1]Calculation!$G:$G,ROW())=0,"-",INDEX([1]Calculation!$G:$G,ROW()))</f>
        <v>-</v>
      </c>
      <c r="D2580" t="str">
        <f>INDEX([1]Calculation!$J:$J,ROW())&amp;"  "&amp;INDEX([1]Calculation!$K:$K,ROW())</f>
        <v xml:space="preserve">  </v>
      </c>
      <c r="E2580" s="19">
        <f>INDEX([1]Calculation!$I:$I,ROW())</f>
        <v>0</v>
      </c>
      <c r="F2580" s="12">
        <f>ROUND(INDEX([1]Calculation!AL:AL,ROW()),1)</f>
        <v>0</v>
      </c>
      <c r="G2580" s="8">
        <f>ROUND(INDEX([1]Calculation!L:L,ROW()),0)</f>
        <v>0</v>
      </c>
      <c r="H2580" s="8">
        <f>ROUND(INDEX([1]Calculation!M:M,ROW()),0)</f>
        <v>0</v>
      </c>
      <c r="I2580" s="8">
        <f>ROUND(INDEX([1]Calculation!N:N,ROW()),0)</f>
        <v>0</v>
      </c>
      <c r="J2580" s="8">
        <f>ROUND(INDEX([1]Calculation!O:O,ROW()),0)</f>
        <v>0</v>
      </c>
      <c r="K2580" s="8">
        <f>ROUND(INDEX([1]Calculation!P:P,ROW()),0)</f>
        <v>0</v>
      </c>
      <c r="L2580" s="8">
        <f>ROUND(INDEX([1]Calculation!Q:Q,ROW()),0)</f>
        <v>0</v>
      </c>
      <c r="M2580" s="8">
        <f>ROUND(INDEX([1]Calculation!R:R,ROW()),0)</f>
        <v>0</v>
      </c>
      <c r="N2580" s="8">
        <f>ROUND(INDEX([1]Calculation!S:S,ROW()),0)</f>
        <v>0</v>
      </c>
      <c r="O2580" s="8">
        <f>ROUND(INDEX([1]Calculation!T:T,ROW()),0)</f>
        <v>0</v>
      </c>
      <c r="P2580" s="8">
        <f>INDEX([1]Calculation!CB:CB,ROW())</f>
        <v>0</v>
      </c>
    </row>
    <row r="2581" spans="1:16">
      <c r="A2581">
        <f>INDEX([1]Calculation!$F:$F,ROW())</f>
        <v>0</v>
      </c>
      <c r="B2581">
        <f>INDEX([1]Calculation!$D:$D,ROW())</f>
        <v>0</v>
      </c>
      <c r="C2581" t="str">
        <f>IF(INDEX([1]Calculation!$G:$G,ROW())=0,"-",INDEX([1]Calculation!$G:$G,ROW()))</f>
        <v>-</v>
      </c>
      <c r="D2581" t="str">
        <f>INDEX([1]Calculation!$J:$J,ROW())&amp;"  "&amp;INDEX([1]Calculation!$K:$K,ROW())</f>
        <v xml:space="preserve">  </v>
      </c>
      <c r="E2581" s="19">
        <f>INDEX([1]Calculation!$I:$I,ROW())</f>
        <v>0</v>
      </c>
      <c r="F2581" s="12">
        <f>ROUND(INDEX([1]Calculation!AL:AL,ROW()),1)</f>
        <v>0</v>
      </c>
      <c r="G2581" s="8">
        <f>ROUND(INDEX([1]Calculation!L:L,ROW()),0)</f>
        <v>0</v>
      </c>
      <c r="H2581" s="8">
        <f>ROUND(INDEX([1]Calculation!M:M,ROW()),0)</f>
        <v>0</v>
      </c>
      <c r="I2581" s="8">
        <f>ROUND(INDEX([1]Calculation!N:N,ROW()),0)</f>
        <v>0</v>
      </c>
      <c r="J2581" s="8">
        <f>ROUND(INDEX([1]Calculation!O:O,ROW()),0)</f>
        <v>0</v>
      </c>
      <c r="K2581" s="8">
        <f>ROUND(INDEX([1]Calculation!P:P,ROW()),0)</f>
        <v>0</v>
      </c>
      <c r="L2581" s="8">
        <f>ROUND(INDEX([1]Calculation!Q:Q,ROW()),0)</f>
        <v>0</v>
      </c>
      <c r="M2581" s="8">
        <f>ROUND(INDEX([1]Calculation!R:R,ROW()),0)</f>
        <v>0</v>
      </c>
      <c r="N2581" s="8">
        <f>ROUND(INDEX([1]Calculation!S:S,ROW()),0)</f>
        <v>0</v>
      </c>
      <c r="O2581" s="8">
        <f>ROUND(INDEX([1]Calculation!T:T,ROW()),0)</f>
        <v>0</v>
      </c>
      <c r="P2581" s="8">
        <f>INDEX([1]Calculation!CB:CB,ROW())</f>
        <v>0</v>
      </c>
    </row>
    <row r="2582" spans="1:16">
      <c r="A2582">
        <f>INDEX([1]Calculation!$F:$F,ROW())</f>
        <v>0</v>
      </c>
      <c r="B2582">
        <f>INDEX([1]Calculation!$D:$D,ROW())</f>
        <v>0</v>
      </c>
      <c r="C2582" t="str">
        <f>IF(INDEX([1]Calculation!$G:$G,ROW())=0,"-",INDEX([1]Calculation!$G:$G,ROW()))</f>
        <v>-</v>
      </c>
      <c r="D2582" t="str">
        <f>INDEX([1]Calculation!$J:$J,ROW())&amp;"  "&amp;INDEX([1]Calculation!$K:$K,ROW())</f>
        <v xml:space="preserve">  </v>
      </c>
      <c r="E2582" s="19">
        <f>INDEX([1]Calculation!$I:$I,ROW())</f>
        <v>0</v>
      </c>
      <c r="F2582" s="12">
        <f>ROUND(INDEX([1]Calculation!AL:AL,ROW()),1)</f>
        <v>0</v>
      </c>
      <c r="G2582" s="8">
        <f>ROUND(INDEX([1]Calculation!L:L,ROW()),0)</f>
        <v>0</v>
      </c>
      <c r="H2582" s="8">
        <f>ROUND(INDEX([1]Calculation!M:M,ROW()),0)</f>
        <v>0</v>
      </c>
      <c r="I2582" s="8">
        <f>ROUND(INDEX([1]Calculation!N:N,ROW()),0)</f>
        <v>0</v>
      </c>
      <c r="J2582" s="8">
        <f>ROUND(INDEX([1]Calculation!O:O,ROW()),0)</f>
        <v>0</v>
      </c>
      <c r="K2582" s="8">
        <f>ROUND(INDEX([1]Calculation!P:P,ROW()),0)</f>
        <v>0</v>
      </c>
      <c r="L2582" s="8">
        <f>ROUND(INDEX([1]Calculation!Q:Q,ROW()),0)</f>
        <v>0</v>
      </c>
      <c r="M2582" s="8">
        <f>ROUND(INDEX([1]Calculation!R:R,ROW()),0)</f>
        <v>0</v>
      </c>
      <c r="N2582" s="8">
        <f>ROUND(INDEX([1]Calculation!S:S,ROW()),0)</f>
        <v>0</v>
      </c>
      <c r="O2582" s="8">
        <f>ROUND(INDEX([1]Calculation!T:T,ROW()),0)</f>
        <v>0</v>
      </c>
      <c r="P2582" s="8">
        <f>INDEX([1]Calculation!CB:CB,ROW())</f>
        <v>0</v>
      </c>
    </row>
    <row r="2583" spans="1:16">
      <c r="A2583">
        <f>INDEX([1]Calculation!$F:$F,ROW())</f>
        <v>0</v>
      </c>
      <c r="B2583">
        <f>INDEX([1]Calculation!$D:$D,ROW())</f>
        <v>0</v>
      </c>
      <c r="C2583" t="str">
        <f>IF(INDEX([1]Calculation!$G:$G,ROW())=0,"-",INDEX([1]Calculation!$G:$G,ROW()))</f>
        <v>-</v>
      </c>
      <c r="D2583" t="str">
        <f>INDEX([1]Calculation!$J:$J,ROW())&amp;"  "&amp;INDEX([1]Calculation!$K:$K,ROW())</f>
        <v xml:space="preserve">  </v>
      </c>
      <c r="E2583" s="19">
        <f>INDEX([1]Calculation!$I:$I,ROW())</f>
        <v>0</v>
      </c>
      <c r="F2583" s="12">
        <f>ROUND(INDEX([1]Calculation!AL:AL,ROW()),1)</f>
        <v>0</v>
      </c>
      <c r="G2583" s="8">
        <f>ROUND(INDEX([1]Calculation!L:L,ROW()),0)</f>
        <v>0</v>
      </c>
      <c r="H2583" s="8">
        <f>ROUND(INDEX([1]Calculation!M:M,ROW()),0)</f>
        <v>0</v>
      </c>
      <c r="I2583" s="8">
        <f>ROUND(INDEX([1]Calculation!N:N,ROW()),0)</f>
        <v>0</v>
      </c>
      <c r="J2583" s="8">
        <f>ROUND(INDEX([1]Calculation!O:O,ROW()),0)</f>
        <v>0</v>
      </c>
      <c r="K2583" s="8">
        <f>ROUND(INDEX([1]Calculation!P:P,ROW()),0)</f>
        <v>0</v>
      </c>
      <c r="L2583" s="8">
        <f>ROUND(INDEX([1]Calculation!Q:Q,ROW()),0)</f>
        <v>0</v>
      </c>
      <c r="M2583" s="8">
        <f>ROUND(INDEX([1]Calculation!R:R,ROW()),0)</f>
        <v>0</v>
      </c>
      <c r="N2583" s="8">
        <f>ROUND(INDEX([1]Calculation!S:S,ROW()),0)</f>
        <v>0</v>
      </c>
      <c r="O2583" s="8">
        <f>ROUND(INDEX([1]Calculation!T:T,ROW()),0)</f>
        <v>0</v>
      </c>
      <c r="P2583" s="8">
        <f>INDEX([1]Calculation!CB:CB,ROW())</f>
        <v>0</v>
      </c>
    </row>
    <row r="2584" spans="1:16">
      <c r="A2584">
        <f>INDEX([1]Calculation!$F:$F,ROW())</f>
        <v>0</v>
      </c>
      <c r="B2584">
        <f>INDEX([1]Calculation!$D:$D,ROW())</f>
        <v>0</v>
      </c>
      <c r="C2584" t="str">
        <f>IF(INDEX([1]Calculation!$G:$G,ROW())=0,"-",INDEX([1]Calculation!$G:$G,ROW()))</f>
        <v>-</v>
      </c>
      <c r="D2584" t="str">
        <f>INDEX([1]Calculation!$J:$J,ROW())&amp;"  "&amp;INDEX([1]Calculation!$K:$K,ROW())</f>
        <v xml:space="preserve">  </v>
      </c>
      <c r="E2584" s="19">
        <f>INDEX([1]Calculation!$I:$I,ROW())</f>
        <v>0</v>
      </c>
      <c r="F2584" s="12">
        <f>ROUND(INDEX([1]Calculation!AL:AL,ROW()),1)</f>
        <v>0</v>
      </c>
      <c r="G2584" s="8">
        <f>ROUND(INDEX([1]Calculation!L:L,ROW()),0)</f>
        <v>0</v>
      </c>
      <c r="H2584" s="8">
        <f>ROUND(INDEX([1]Calculation!M:M,ROW()),0)</f>
        <v>0</v>
      </c>
      <c r="I2584" s="8">
        <f>ROUND(INDEX([1]Calculation!N:N,ROW()),0)</f>
        <v>0</v>
      </c>
      <c r="J2584" s="8">
        <f>ROUND(INDEX([1]Calculation!O:O,ROW()),0)</f>
        <v>0</v>
      </c>
      <c r="K2584" s="8">
        <f>ROUND(INDEX([1]Calculation!P:P,ROW()),0)</f>
        <v>0</v>
      </c>
      <c r="L2584" s="8">
        <f>ROUND(INDEX([1]Calculation!Q:Q,ROW()),0)</f>
        <v>0</v>
      </c>
      <c r="M2584" s="8">
        <f>ROUND(INDEX([1]Calculation!R:R,ROW()),0)</f>
        <v>0</v>
      </c>
      <c r="N2584" s="8">
        <f>ROUND(INDEX([1]Calculation!S:S,ROW()),0)</f>
        <v>0</v>
      </c>
      <c r="O2584" s="8">
        <f>ROUND(INDEX([1]Calculation!T:T,ROW()),0)</f>
        <v>0</v>
      </c>
      <c r="P2584" s="8">
        <f>INDEX([1]Calculation!CB:CB,ROW())</f>
        <v>0</v>
      </c>
    </row>
    <row r="2585" spans="1:16">
      <c r="A2585">
        <f>INDEX([1]Calculation!$F:$F,ROW())</f>
        <v>0</v>
      </c>
      <c r="B2585">
        <f>INDEX([1]Calculation!$D:$D,ROW())</f>
        <v>0</v>
      </c>
      <c r="C2585" t="str">
        <f>IF(INDEX([1]Calculation!$G:$G,ROW())=0,"-",INDEX([1]Calculation!$G:$G,ROW()))</f>
        <v>-</v>
      </c>
      <c r="D2585" t="str">
        <f>INDEX([1]Calculation!$J:$J,ROW())&amp;"  "&amp;INDEX([1]Calculation!$K:$K,ROW())</f>
        <v xml:space="preserve">  </v>
      </c>
      <c r="E2585" s="19">
        <f>INDEX([1]Calculation!$I:$I,ROW())</f>
        <v>0</v>
      </c>
      <c r="F2585" s="12">
        <f>ROUND(INDEX([1]Calculation!AL:AL,ROW()),1)</f>
        <v>0</v>
      </c>
      <c r="G2585" s="8">
        <f>ROUND(INDEX([1]Calculation!L:L,ROW()),0)</f>
        <v>0</v>
      </c>
      <c r="H2585" s="8">
        <f>ROUND(INDEX([1]Calculation!M:M,ROW()),0)</f>
        <v>0</v>
      </c>
      <c r="I2585" s="8">
        <f>ROUND(INDEX([1]Calculation!N:N,ROW()),0)</f>
        <v>0</v>
      </c>
      <c r="J2585" s="8">
        <f>ROUND(INDEX([1]Calculation!O:O,ROW()),0)</f>
        <v>0</v>
      </c>
      <c r="K2585" s="8">
        <f>ROUND(INDEX([1]Calculation!P:P,ROW()),0)</f>
        <v>0</v>
      </c>
      <c r="L2585" s="8">
        <f>ROUND(INDEX([1]Calculation!Q:Q,ROW()),0)</f>
        <v>0</v>
      </c>
      <c r="M2585" s="8">
        <f>ROUND(INDEX([1]Calculation!R:R,ROW()),0)</f>
        <v>0</v>
      </c>
      <c r="N2585" s="8">
        <f>ROUND(INDEX([1]Calculation!S:S,ROW()),0)</f>
        <v>0</v>
      </c>
      <c r="O2585" s="8">
        <f>ROUND(INDEX([1]Calculation!T:T,ROW()),0)</f>
        <v>0</v>
      </c>
      <c r="P2585" s="8">
        <f>INDEX([1]Calculation!CB:CB,ROW())</f>
        <v>0</v>
      </c>
    </row>
    <row r="2586" spans="1:16">
      <c r="A2586">
        <f>INDEX([1]Calculation!$F:$F,ROW())</f>
        <v>0</v>
      </c>
      <c r="B2586">
        <f>INDEX([1]Calculation!$D:$D,ROW())</f>
        <v>0</v>
      </c>
      <c r="C2586" t="str">
        <f>IF(INDEX([1]Calculation!$G:$G,ROW())=0,"-",INDEX([1]Calculation!$G:$G,ROW()))</f>
        <v>-</v>
      </c>
      <c r="D2586" t="str">
        <f>INDEX([1]Calculation!$J:$J,ROW())&amp;"  "&amp;INDEX([1]Calculation!$K:$K,ROW())</f>
        <v xml:space="preserve">  </v>
      </c>
      <c r="E2586" s="19">
        <f>INDEX([1]Calculation!$I:$I,ROW())</f>
        <v>0</v>
      </c>
      <c r="F2586" s="12">
        <f>ROUND(INDEX([1]Calculation!AL:AL,ROW()),1)</f>
        <v>0</v>
      </c>
      <c r="G2586" s="8">
        <f>ROUND(INDEX([1]Calculation!L:L,ROW()),0)</f>
        <v>0</v>
      </c>
      <c r="H2586" s="8">
        <f>ROUND(INDEX([1]Calculation!M:M,ROW()),0)</f>
        <v>0</v>
      </c>
      <c r="I2586" s="8">
        <f>ROUND(INDEX([1]Calculation!N:N,ROW()),0)</f>
        <v>0</v>
      </c>
      <c r="J2586" s="8">
        <f>ROUND(INDEX([1]Calculation!O:O,ROW()),0)</f>
        <v>0</v>
      </c>
      <c r="K2586" s="8">
        <f>ROUND(INDEX([1]Calculation!P:P,ROW()),0)</f>
        <v>0</v>
      </c>
      <c r="L2586" s="8">
        <f>ROUND(INDEX([1]Calculation!Q:Q,ROW()),0)</f>
        <v>0</v>
      </c>
      <c r="M2586" s="8">
        <f>ROUND(INDEX([1]Calculation!R:R,ROW()),0)</f>
        <v>0</v>
      </c>
      <c r="N2586" s="8">
        <f>ROUND(INDEX([1]Calculation!S:S,ROW()),0)</f>
        <v>0</v>
      </c>
      <c r="O2586" s="8">
        <f>ROUND(INDEX([1]Calculation!T:T,ROW()),0)</f>
        <v>0</v>
      </c>
      <c r="P2586" s="8">
        <f>INDEX([1]Calculation!CB:CB,ROW())</f>
        <v>0</v>
      </c>
    </row>
    <row r="2587" spans="1:16">
      <c r="A2587">
        <f>INDEX([1]Calculation!$F:$F,ROW())</f>
        <v>0</v>
      </c>
      <c r="B2587">
        <f>INDEX([1]Calculation!$D:$D,ROW())</f>
        <v>0</v>
      </c>
      <c r="C2587" t="str">
        <f>IF(INDEX([1]Calculation!$G:$G,ROW())=0,"-",INDEX([1]Calculation!$G:$G,ROW()))</f>
        <v>-</v>
      </c>
      <c r="D2587" t="str">
        <f>INDEX([1]Calculation!$J:$J,ROW())&amp;"  "&amp;INDEX([1]Calculation!$K:$K,ROW())</f>
        <v xml:space="preserve">  </v>
      </c>
      <c r="E2587" s="19">
        <f>INDEX([1]Calculation!$I:$I,ROW())</f>
        <v>0</v>
      </c>
      <c r="F2587" s="12">
        <f>ROUND(INDEX([1]Calculation!AL:AL,ROW()),1)</f>
        <v>0</v>
      </c>
      <c r="G2587" s="8">
        <f>ROUND(INDEX([1]Calculation!L:L,ROW()),0)</f>
        <v>0</v>
      </c>
      <c r="H2587" s="8">
        <f>ROUND(INDEX([1]Calculation!M:M,ROW()),0)</f>
        <v>0</v>
      </c>
      <c r="I2587" s="8">
        <f>ROUND(INDEX([1]Calculation!N:N,ROW()),0)</f>
        <v>0</v>
      </c>
      <c r="J2587" s="8">
        <f>ROUND(INDEX([1]Calculation!O:O,ROW()),0)</f>
        <v>0</v>
      </c>
      <c r="K2587" s="8">
        <f>ROUND(INDEX([1]Calculation!P:P,ROW()),0)</f>
        <v>0</v>
      </c>
      <c r="L2587" s="8">
        <f>ROUND(INDEX([1]Calculation!Q:Q,ROW()),0)</f>
        <v>0</v>
      </c>
      <c r="M2587" s="8">
        <f>ROUND(INDEX([1]Calculation!R:R,ROW()),0)</f>
        <v>0</v>
      </c>
      <c r="N2587" s="8">
        <f>ROUND(INDEX([1]Calculation!S:S,ROW()),0)</f>
        <v>0</v>
      </c>
      <c r="O2587" s="8">
        <f>ROUND(INDEX([1]Calculation!T:T,ROW()),0)</f>
        <v>0</v>
      </c>
      <c r="P2587" s="8">
        <f>INDEX([1]Calculation!CB:CB,ROW())</f>
        <v>0</v>
      </c>
    </row>
    <row r="2588" spans="1:16">
      <c r="A2588">
        <f>INDEX([1]Calculation!$F:$F,ROW())</f>
        <v>0</v>
      </c>
      <c r="B2588">
        <f>INDEX([1]Calculation!$D:$D,ROW())</f>
        <v>0</v>
      </c>
      <c r="C2588" t="str">
        <f>IF(INDEX([1]Calculation!$G:$G,ROW())=0,"-",INDEX([1]Calculation!$G:$G,ROW()))</f>
        <v>-</v>
      </c>
      <c r="D2588" t="str">
        <f>INDEX([1]Calculation!$J:$J,ROW())&amp;"  "&amp;INDEX([1]Calculation!$K:$K,ROW())</f>
        <v xml:space="preserve">  </v>
      </c>
      <c r="E2588" s="19">
        <f>INDEX([1]Calculation!$I:$I,ROW())</f>
        <v>0</v>
      </c>
      <c r="F2588" s="12">
        <f>ROUND(INDEX([1]Calculation!AL:AL,ROW()),1)</f>
        <v>0</v>
      </c>
      <c r="G2588" s="8">
        <f>ROUND(INDEX([1]Calculation!L:L,ROW()),0)</f>
        <v>0</v>
      </c>
      <c r="H2588" s="8">
        <f>ROUND(INDEX([1]Calculation!M:M,ROW()),0)</f>
        <v>0</v>
      </c>
      <c r="I2588" s="8">
        <f>ROUND(INDEX([1]Calculation!N:N,ROW()),0)</f>
        <v>0</v>
      </c>
      <c r="J2588" s="8">
        <f>ROUND(INDEX([1]Calculation!O:O,ROW()),0)</f>
        <v>0</v>
      </c>
      <c r="K2588" s="8">
        <f>ROUND(INDEX([1]Calculation!P:P,ROW()),0)</f>
        <v>0</v>
      </c>
      <c r="L2588" s="8">
        <f>ROUND(INDEX([1]Calculation!Q:Q,ROW()),0)</f>
        <v>0</v>
      </c>
      <c r="M2588" s="8">
        <f>ROUND(INDEX([1]Calculation!R:R,ROW()),0)</f>
        <v>0</v>
      </c>
      <c r="N2588" s="8">
        <f>ROUND(INDEX([1]Calculation!S:S,ROW()),0)</f>
        <v>0</v>
      </c>
      <c r="O2588" s="8">
        <f>ROUND(INDEX([1]Calculation!T:T,ROW()),0)</f>
        <v>0</v>
      </c>
      <c r="P2588" s="8">
        <f>INDEX([1]Calculation!CB:CB,ROW())</f>
        <v>0</v>
      </c>
    </row>
    <row r="2589" spans="1:16">
      <c r="A2589">
        <f>INDEX([1]Calculation!$F:$F,ROW())</f>
        <v>0</v>
      </c>
      <c r="B2589">
        <f>INDEX([1]Calculation!$D:$D,ROW())</f>
        <v>0</v>
      </c>
      <c r="C2589" t="str">
        <f>IF(INDEX([1]Calculation!$G:$G,ROW())=0,"-",INDEX([1]Calculation!$G:$G,ROW()))</f>
        <v>-</v>
      </c>
      <c r="D2589" t="str">
        <f>INDEX([1]Calculation!$J:$J,ROW())&amp;"  "&amp;INDEX([1]Calculation!$K:$K,ROW())</f>
        <v xml:space="preserve">  </v>
      </c>
      <c r="E2589" s="19">
        <f>INDEX([1]Calculation!$I:$I,ROW())</f>
        <v>0</v>
      </c>
      <c r="F2589" s="12">
        <f>ROUND(INDEX([1]Calculation!AL:AL,ROW()),1)</f>
        <v>0</v>
      </c>
      <c r="G2589" s="8">
        <f>ROUND(INDEX([1]Calculation!L:L,ROW()),0)</f>
        <v>0</v>
      </c>
      <c r="H2589" s="8">
        <f>ROUND(INDEX([1]Calculation!M:M,ROW()),0)</f>
        <v>0</v>
      </c>
      <c r="I2589" s="8">
        <f>ROUND(INDEX([1]Calculation!N:N,ROW()),0)</f>
        <v>0</v>
      </c>
      <c r="J2589" s="8">
        <f>ROUND(INDEX([1]Calculation!O:O,ROW()),0)</f>
        <v>0</v>
      </c>
      <c r="K2589" s="8">
        <f>ROUND(INDEX([1]Calculation!P:P,ROW()),0)</f>
        <v>0</v>
      </c>
      <c r="L2589" s="8">
        <f>ROUND(INDEX([1]Calculation!Q:Q,ROW()),0)</f>
        <v>0</v>
      </c>
      <c r="M2589" s="8">
        <f>ROUND(INDEX([1]Calculation!R:R,ROW()),0)</f>
        <v>0</v>
      </c>
      <c r="N2589" s="8">
        <f>ROUND(INDEX([1]Calculation!S:S,ROW()),0)</f>
        <v>0</v>
      </c>
      <c r="O2589" s="8">
        <f>ROUND(INDEX([1]Calculation!T:T,ROW()),0)</f>
        <v>0</v>
      </c>
      <c r="P2589" s="8">
        <f>INDEX([1]Calculation!CB:CB,ROW())</f>
        <v>0</v>
      </c>
    </row>
    <row r="2590" spans="1:16">
      <c r="A2590">
        <f>INDEX([1]Calculation!$F:$F,ROW())</f>
        <v>0</v>
      </c>
      <c r="B2590">
        <f>INDEX([1]Calculation!$D:$D,ROW())</f>
        <v>0</v>
      </c>
      <c r="C2590" t="str">
        <f>IF(INDEX([1]Calculation!$G:$G,ROW())=0,"-",INDEX([1]Calculation!$G:$G,ROW()))</f>
        <v>-</v>
      </c>
      <c r="D2590" t="str">
        <f>INDEX([1]Calculation!$J:$J,ROW())&amp;"  "&amp;INDEX([1]Calculation!$K:$K,ROW())</f>
        <v xml:space="preserve">  </v>
      </c>
      <c r="E2590" s="19">
        <f>INDEX([1]Calculation!$I:$I,ROW())</f>
        <v>0</v>
      </c>
      <c r="F2590" s="12">
        <f>ROUND(INDEX([1]Calculation!AL:AL,ROW()),1)</f>
        <v>0</v>
      </c>
      <c r="G2590" s="8">
        <f>ROUND(INDEX([1]Calculation!L:L,ROW()),0)</f>
        <v>0</v>
      </c>
      <c r="H2590" s="8">
        <f>ROUND(INDEX([1]Calculation!M:M,ROW()),0)</f>
        <v>0</v>
      </c>
      <c r="I2590" s="8">
        <f>ROUND(INDEX([1]Calculation!N:N,ROW()),0)</f>
        <v>0</v>
      </c>
      <c r="J2590" s="8">
        <f>ROUND(INDEX([1]Calculation!O:O,ROW()),0)</f>
        <v>0</v>
      </c>
      <c r="K2590" s="8">
        <f>ROUND(INDEX([1]Calculation!P:P,ROW()),0)</f>
        <v>0</v>
      </c>
      <c r="L2590" s="8">
        <f>ROUND(INDEX([1]Calculation!Q:Q,ROW()),0)</f>
        <v>0</v>
      </c>
      <c r="M2590" s="8">
        <f>ROUND(INDEX([1]Calculation!R:R,ROW()),0)</f>
        <v>0</v>
      </c>
      <c r="N2590" s="8">
        <f>ROUND(INDEX([1]Calculation!S:S,ROW()),0)</f>
        <v>0</v>
      </c>
      <c r="O2590" s="8">
        <f>ROUND(INDEX([1]Calculation!T:T,ROW()),0)</f>
        <v>0</v>
      </c>
      <c r="P2590" s="8">
        <f>INDEX([1]Calculation!CB:CB,ROW())</f>
        <v>0</v>
      </c>
    </row>
    <row r="2591" spans="1:16">
      <c r="A2591">
        <f>INDEX([1]Calculation!$F:$F,ROW())</f>
        <v>0</v>
      </c>
      <c r="B2591">
        <f>INDEX([1]Calculation!$D:$D,ROW())</f>
        <v>0</v>
      </c>
      <c r="C2591" t="str">
        <f>IF(INDEX([1]Calculation!$G:$G,ROW())=0,"-",INDEX([1]Calculation!$G:$G,ROW()))</f>
        <v>-</v>
      </c>
      <c r="D2591" t="str">
        <f>INDEX([1]Calculation!$J:$J,ROW())&amp;"  "&amp;INDEX([1]Calculation!$K:$K,ROW())</f>
        <v xml:space="preserve">  </v>
      </c>
      <c r="E2591" s="19">
        <f>INDEX([1]Calculation!$I:$I,ROW())</f>
        <v>0</v>
      </c>
      <c r="F2591" s="12">
        <f>ROUND(INDEX([1]Calculation!AL:AL,ROW()),1)</f>
        <v>0</v>
      </c>
      <c r="G2591" s="8">
        <f>ROUND(INDEX([1]Calculation!L:L,ROW()),0)</f>
        <v>0</v>
      </c>
      <c r="H2591" s="8">
        <f>ROUND(INDEX([1]Calculation!M:M,ROW()),0)</f>
        <v>0</v>
      </c>
      <c r="I2591" s="8">
        <f>ROUND(INDEX([1]Calculation!N:N,ROW()),0)</f>
        <v>0</v>
      </c>
      <c r="J2591" s="8">
        <f>ROUND(INDEX([1]Calculation!O:O,ROW()),0)</f>
        <v>0</v>
      </c>
      <c r="K2591" s="8">
        <f>ROUND(INDEX([1]Calculation!P:P,ROW()),0)</f>
        <v>0</v>
      </c>
      <c r="L2591" s="8">
        <f>ROUND(INDEX([1]Calculation!Q:Q,ROW()),0)</f>
        <v>0</v>
      </c>
      <c r="M2591" s="8">
        <f>ROUND(INDEX([1]Calculation!R:R,ROW()),0)</f>
        <v>0</v>
      </c>
      <c r="N2591" s="8">
        <f>ROUND(INDEX([1]Calculation!S:S,ROW()),0)</f>
        <v>0</v>
      </c>
      <c r="O2591" s="8">
        <f>ROUND(INDEX([1]Calculation!T:T,ROW()),0)</f>
        <v>0</v>
      </c>
      <c r="P2591" s="8">
        <f>INDEX([1]Calculation!CB:CB,ROW())</f>
        <v>0</v>
      </c>
    </row>
    <row r="2592" spans="1:16">
      <c r="A2592">
        <f>INDEX([1]Calculation!$F:$F,ROW())</f>
        <v>0</v>
      </c>
      <c r="B2592">
        <f>INDEX([1]Calculation!$D:$D,ROW())</f>
        <v>0</v>
      </c>
      <c r="C2592" t="str">
        <f>IF(INDEX([1]Calculation!$G:$G,ROW())=0,"-",INDEX([1]Calculation!$G:$G,ROW()))</f>
        <v>-</v>
      </c>
      <c r="D2592" t="str">
        <f>INDEX([1]Calculation!$J:$J,ROW())&amp;"  "&amp;INDEX([1]Calculation!$K:$K,ROW())</f>
        <v xml:space="preserve">  </v>
      </c>
      <c r="E2592" s="19">
        <f>INDEX([1]Calculation!$I:$I,ROW())</f>
        <v>0</v>
      </c>
      <c r="F2592" s="12">
        <f>ROUND(INDEX([1]Calculation!AL:AL,ROW()),1)</f>
        <v>0</v>
      </c>
      <c r="G2592" s="8">
        <f>ROUND(INDEX([1]Calculation!L:L,ROW()),0)</f>
        <v>0</v>
      </c>
      <c r="H2592" s="8">
        <f>ROUND(INDEX([1]Calculation!M:M,ROW()),0)</f>
        <v>0</v>
      </c>
      <c r="I2592" s="8">
        <f>ROUND(INDEX([1]Calculation!N:N,ROW()),0)</f>
        <v>0</v>
      </c>
      <c r="J2592" s="8">
        <f>ROUND(INDEX([1]Calculation!O:O,ROW()),0)</f>
        <v>0</v>
      </c>
      <c r="K2592" s="8">
        <f>ROUND(INDEX([1]Calculation!P:P,ROW()),0)</f>
        <v>0</v>
      </c>
      <c r="L2592" s="8">
        <f>ROUND(INDEX([1]Calculation!Q:Q,ROW()),0)</f>
        <v>0</v>
      </c>
      <c r="M2592" s="8">
        <f>ROUND(INDEX([1]Calculation!R:R,ROW()),0)</f>
        <v>0</v>
      </c>
      <c r="N2592" s="8">
        <f>ROUND(INDEX([1]Calculation!S:S,ROW()),0)</f>
        <v>0</v>
      </c>
      <c r="O2592" s="8">
        <f>ROUND(INDEX([1]Calculation!T:T,ROW()),0)</f>
        <v>0</v>
      </c>
      <c r="P2592" s="8">
        <f>INDEX([1]Calculation!CB:CB,ROW())</f>
        <v>0</v>
      </c>
    </row>
    <row r="2593" spans="1:16">
      <c r="A2593">
        <f>INDEX([1]Calculation!$F:$F,ROW())</f>
        <v>0</v>
      </c>
      <c r="B2593">
        <f>INDEX([1]Calculation!$D:$D,ROW())</f>
        <v>0</v>
      </c>
      <c r="C2593" t="str">
        <f>IF(INDEX([1]Calculation!$G:$G,ROW())=0,"-",INDEX([1]Calculation!$G:$G,ROW()))</f>
        <v>-</v>
      </c>
      <c r="D2593" t="str">
        <f>INDEX([1]Calculation!$J:$J,ROW())&amp;"  "&amp;INDEX([1]Calculation!$K:$K,ROW())</f>
        <v xml:space="preserve">  </v>
      </c>
      <c r="E2593" s="19">
        <f>INDEX([1]Calculation!$I:$I,ROW())</f>
        <v>0</v>
      </c>
      <c r="F2593" s="12">
        <f>ROUND(INDEX([1]Calculation!AL:AL,ROW()),1)</f>
        <v>0</v>
      </c>
      <c r="G2593" s="8">
        <f>ROUND(INDEX([1]Calculation!L:L,ROW()),0)</f>
        <v>0</v>
      </c>
      <c r="H2593" s="8">
        <f>ROUND(INDEX([1]Calculation!M:M,ROW()),0)</f>
        <v>0</v>
      </c>
      <c r="I2593" s="8">
        <f>ROUND(INDEX([1]Calculation!N:N,ROW()),0)</f>
        <v>0</v>
      </c>
      <c r="J2593" s="8">
        <f>ROUND(INDEX([1]Calculation!O:O,ROW()),0)</f>
        <v>0</v>
      </c>
      <c r="K2593" s="8">
        <f>ROUND(INDEX([1]Calculation!P:P,ROW()),0)</f>
        <v>0</v>
      </c>
      <c r="L2593" s="8">
        <f>ROUND(INDEX([1]Calculation!Q:Q,ROW()),0)</f>
        <v>0</v>
      </c>
      <c r="M2593" s="8">
        <f>ROUND(INDEX([1]Calculation!R:R,ROW()),0)</f>
        <v>0</v>
      </c>
      <c r="N2593" s="8">
        <f>ROUND(INDEX([1]Calculation!S:S,ROW()),0)</f>
        <v>0</v>
      </c>
      <c r="O2593" s="8">
        <f>ROUND(INDEX([1]Calculation!T:T,ROW()),0)</f>
        <v>0</v>
      </c>
      <c r="P2593" s="8">
        <f>INDEX([1]Calculation!CB:CB,ROW())</f>
        <v>0</v>
      </c>
    </row>
    <row r="2594" spans="1:16">
      <c r="A2594">
        <f>INDEX([1]Calculation!$F:$F,ROW())</f>
        <v>0</v>
      </c>
      <c r="B2594">
        <f>INDEX([1]Calculation!$D:$D,ROW())</f>
        <v>0</v>
      </c>
      <c r="C2594" t="str">
        <f>IF(INDEX([1]Calculation!$G:$G,ROW())=0,"-",INDEX([1]Calculation!$G:$G,ROW()))</f>
        <v>-</v>
      </c>
      <c r="D2594" t="str">
        <f>INDEX([1]Calculation!$J:$J,ROW())&amp;"  "&amp;INDEX([1]Calculation!$K:$K,ROW())</f>
        <v xml:space="preserve">  </v>
      </c>
      <c r="E2594" s="19">
        <f>INDEX([1]Calculation!$I:$I,ROW())</f>
        <v>0</v>
      </c>
      <c r="F2594" s="12">
        <f>ROUND(INDEX([1]Calculation!AL:AL,ROW()),1)</f>
        <v>0</v>
      </c>
      <c r="G2594" s="8">
        <f>ROUND(INDEX([1]Calculation!L:L,ROW()),0)</f>
        <v>0</v>
      </c>
      <c r="H2594" s="8">
        <f>ROUND(INDEX([1]Calculation!M:M,ROW()),0)</f>
        <v>0</v>
      </c>
      <c r="I2594" s="8">
        <f>ROUND(INDEX([1]Calculation!N:N,ROW()),0)</f>
        <v>0</v>
      </c>
      <c r="J2594" s="8">
        <f>ROUND(INDEX([1]Calculation!O:O,ROW()),0)</f>
        <v>0</v>
      </c>
      <c r="K2594" s="8">
        <f>ROUND(INDEX([1]Calculation!P:P,ROW()),0)</f>
        <v>0</v>
      </c>
      <c r="L2594" s="8">
        <f>ROUND(INDEX([1]Calculation!Q:Q,ROW()),0)</f>
        <v>0</v>
      </c>
      <c r="M2594" s="8">
        <f>ROUND(INDEX([1]Calculation!R:R,ROW()),0)</f>
        <v>0</v>
      </c>
      <c r="N2594" s="8">
        <f>ROUND(INDEX([1]Calculation!S:S,ROW()),0)</f>
        <v>0</v>
      </c>
      <c r="O2594" s="8">
        <f>ROUND(INDEX([1]Calculation!T:T,ROW()),0)</f>
        <v>0</v>
      </c>
      <c r="P2594" s="8">
        <f>INDEX([1]Calculation!CB:CB,ROW())</f>
        <v>0</v>
      </c>
    </row>
    <row r="2595" spans="1:16">
      <c r="A2595">
        <f>INDEX([1]Calculation!$F:$F,ROW())</f>
        <v>0</v>
      </c>
      <c r="B2595">
        <f>INDEX([1]Calculation!$D:$D,ROW())</f>
        <v>0</v>
      </c>
      <c r="C2595" t="str">
        <f>IF(INDEX([1]Calculation!$G:$G,ROW())=0,"-",INDEX([1]Calculation!$G:$G,ROW()))</f>
        <v>-</v>
      </c>
      <c r="D2595" t="str">
        <f>INDEX([1]Calculation!$J:$J,ROW())&amp;"  "&amp;INDEX([1]Calculation!$K:$K,ROW())</f>
        <v xml:space="preserve">  </v>
      </c>
      <c r="E2595" s="19">
        <f>INDEX([1]Calculation!$I:$I,ROW())</f>
        <v>0</v>
      </c>
      <c r="F2595" s="12">
        <f>ROUND(INDEX([1]Calculation!AL:AL,ROW()),1)</f>
        <v>0</v>
      </c>
      <c r="G2595" s="8">
        <f>ROUND(INDEX([1]Calculation!L:L,ROW()),0)</f>
        <v>0</v>
      </c>
      <c r="H2595" s="8">
        <f>ROUND(INDEX([1]Calculation!M:M,ROW()),0)</f>
        <v>0</v>
      </c>
      <c r="I2595" s="8">
        <f>ROUND(INDEX([1]Calculation!N:N,ROW()),0)</f>
        <v>0</v>
      </c>
      <c r="J2595" s="8">
        <f>ROUND(INDEX([1]Calculation!O:O,ROW()),0)</f>
        <v>0</v>
      </c>
      <c r="K2595" s="8">
        <f>ROUND(INDEX([1]Calculation!P:P,ROW()),0)</f>
        <v>0</v>
      </c>
      <c r="L2595" s="8">
        <f>ROUND(INDEX([1]Calculation!Q:Q,ROW()),0)</f>
        <v>0</v>
      </c>
      <c r="M2595" s="8">
        <f>ROUND(INDEX([1]Calculation!R:R,ROW()),0)</f>
        <v>0</v>
      </c>
      <c r="N2595" s="8">
        <f>ROUND(INDEX([1]Calculation!S:S,ROW()),0)</f>
        <v>0</v>
      </c>
      <c r="O2595" s="8">
        <f>ROUND(INDEX([1]Calculation!T:T,ROW()),0)</f>
        <v>0</v>
      </c>
      <c r="P2595" s="8">
        <f>INDEX([1]Calculation!CB:CB,ROW())</f>
        <v>0</v>
      </c>
    </row>
    <row r="2596" spans="1:16">
      <c r="A2596">
        <f>INDEX([1]Calculation!$F:$F,ROW())</f>
        <v>0</v>
      </c>
      <c r="B2596">
        <f>INDEX([1]Calculation!$D:$D,ROW())</f>
        <v>0</v>
      </c>
      <c r="C2596" t="str">
        <f>IF(INDEX([1]Calculation!$G:$G,ROW())=0,"-",INDEX([1]Calculation!$G:$G,ROW()))</f>
        <v>-</v>
      </c>
      <c r="D2596" t="str">
        <f>INDEX([1]Calculation!$J:$J,ROW())&amp;"  "&amp;INDEX([1]Calculation!$K:$K,ROW())</f>
        <v xml:space="preserve">  </v>
      </c>
      <c r="E2596" s="19">
        <f>INDEX([1]Calculation!$I:$I,ROW())</f>
        <v>0</v>
      </c>
      <c r="F2596" s="12">
        <f>ROUND(INDEX([1]Calculation!AL:AL,ROW()),1)</f>
        <v>0</v>
      </c>
      <c r="G2596" s="8">
        <f>ROUND(INDEX([1]Calculation!L:L,ROW()),0)</f>
        <v>0</v>
      </c>
      <c r="H2596" s="8">
        <f>ROUND(INDEX([1]Calculation!M:M,ROW()),0)</f>
        <v>0</v>
      </c>
      <c r="I2596" s="8">
        <f>ROUND(INDEX([1]Calculation!N:N,ROW()),0)</f>
        <v>0</v>
      </c>
      <c r="J2596" s="8">
        <f>ROUND(INDEX([1]Calculation!O:O,ROW()),0)</f>
        <v>0</v>
      </c>
      <c r="K2596" s="8">
        <f>ROUND(INDEX([1]Calculation!P:P,ROW()),0)</f>
        <v>0</v>
      </c>
      <c r="L2596" s="8">
        <f>ROUND(INDEX([1]Calculation!Q:Q,ROW()),0)</f>
        <v>0</v>
      </c>
      <c r="M2596" s="8">
        <f>ROUND(INDEX([1]Calculation!R:R,ROW()),0)</f>
        <v>0</v>
      </c>
      <c r="N2596" s="8">
        <f>ROUND(INDEX([1]Calculation!S:S,ROW()),0)</f>
        <v>0</v>
      </c>
      <c r="O2596" s="8">
        <f>ROUND(INDEX([1]Calculation!T:T,ROW()),0)</f>
        <v>0</v>
      </c>
      <c r="P2596" s="8">
        <f>INDEX([1]Calculation!CB:CB,ROW())</f>
        <v>0</v>
      </c>
    </row>
    <row r="2597" spans="1:16">
      <c r="A2597">
        <f>INDEX([1]Calculation!$F:$F,ROW())</f>
        <v>0</v>
      </c>
      <c r="B2597">
        <f>INDEX([1]Calculation!$D:$D,ROW())</f>
        <v>0</v>
      </c>
      <c r="C2597" t="str">
        <f>IF(INDEX([1]Calculation!$G:$G,ROW())=0,"-",INDEX([1]Calculation!$G:$G,ROW()))</f>
        <v>-</v>
      </c>
      <c r="D2597" t="str">
        <f>INDEX([1]Calculation!$J:$J,ROW())&amp;"  "&amp;INDEX([1]Calculation!$K:$K,ROW())</f>
        <v xml:space="preserve">  </v>
      </c>
      <c r="E2597" s="19">
        <f>INDEX([1]Calculation!$I:$I,ROW())</f>
        <v>0</v>
      </c>
      <c r="F2597" s="12">
        <f>ROUND(INDEX([1]Calculation!AL:AL,ROW()),1)</f>
        <v>0</v>
      </c>
      <c r="G2597" s="8">
        <f>ROUND(INDEX([1]Calculation!L:L,ROW()),0)</f>
        <v>0</v>
      </c>
      <c r="H2597" s="8">
        <f>ROUND(INDEX([1]Calculation!M:M,ROW()),0)</f>
        <v>0</v>
      </c>
      <c r="I2597" s="8">
        <f>ROUND(INDEX([1]Calculation!N:N,ROW()),0)</f>
        <v>0</v>
      </c>
      <c r="J2597" s="8">
        <f>ROUND(INDEX([1]Calculation!O:O,ROW()),0)</f>
        <v>0</v>
      </c>
      <c r="K2597" s="8">
        <f>ROUND(INDEX([1]Calculation!P:P,ROW()),0)</f>
        <v>0</v>
      </c>
      <c r="L2597" s="8">
        <f>ROUND(INDEX([1]Calculation!Q:Q,ROW()),0)</f>
        <v>0</v>
      </c>
      <c r="M2597" s="8">
        <f>ROUND(INDEX([1]Calculation!R:R,ROW()),0)</f>
        <v>0</v>
      </c>
      <c r="N2597" s="8">
        <f>ROUND(INDEX([1]Calculation!S:S,ROW()),0)</f>
        <v>0</v>
      </c>
      <c r="O2597" s="8">
        <f>ROUND(INDEX([1]Calculation!T:T,ROW()),0)</f>
        <v>0</v>
      </c>
      <c r="P2597" s="8">
        <f>INDEX([1]Calculation!CB:CB,ROW())</f>
        <v>0</v>
      </c>
    </row>
    <row r="2598" spans="1:16">
      <c r="A2598">
        <f>INDEX([1]Calculation!$F:$F,ROW())</f>
        <v>0</v>
      </c>
      <c r="B2598">
        <f>INDEX([1]Calculation!$D:$D,ROW())</f>
        <v>0</v>
      </c>
      <c r="C2598" t="str">
        <f>IF(INDEX([1]Calculation!$G:$G,ROW())=0,"-",INDEX([1]Calculation!$G:$G,ROW()))</f>
        <v>-</v>
      </c>
      <c r="D2598" t="str">
        <f>INDEX([1]Calculation!$J:$J,ROW())&amp;"  "&amp;INDEX([1]Calculation!$K:$K,ROW())</f>
        <v xml:space="preserve">  </v>
      </c>
      <c r="E2598" s="19">
        <f>INDEX([1]Calculation!$I:$I,ROW())</f>
        <v>0</v>
      </c>
      <c r="F2598" s="12">
        <f>ROUND(INDEX([1]Calculation!AL:AL,ROW()),1)</f>
        <v>0</v>
      </c>
      <c r="G2598" s="8">
        <f>ROUND(INDEX([1]Calculation!L:L,ROW()),0)</f>
        <v>0</v>
      </c>
      <c r="H2598" s="8">
        <f>ROUND(INDEX([1]Calculation!M:M,ROW()),0)</f>
        <v>0</v>
      </c>
      <c r="I2598" s="8">
        <f>ROUND(INDEX([1]Calculation!N:N,ROW()),0)</f>
        <v>0</v>
      </c>
      <c r="J2598" s="8">
        <f>ROUND(INDEX([1]Calculation!O:O,ROW()),0)</f>
        <v>0</v>
      </c>
      <c r="K2598" s="8">
        <f>ROUND(INDEX([1]Calculation!P:P,ROW()),0)</f>
        <v>0</v>
      </c>
      <c r="L2598" s="8">
        <f>ROUND(INDEX([1]Calculation!Q:Q,ROW()),0)</f>
        <v>0</v>
      </c>
      <c r="M2598" s="8">
        <f>ROUND(INDEX([1]Calculation!R:R,ROW()),0)</f>
        <v>0</v>
      </c>
      <c r="N2598" s="8">
        <f>ROUND(INDEX([1]Calculation!S:S,ROW()),0)</f>
        <v>0</v>
      </c>
      <c r="O2598" s="8">
        <f>ROUND(INDEX([1]Calculation!T:T,ROW()),0)</f>
        <v>0</v>
      </c>
      <c r="P2598" s="8">
        <f>INDEX([1]Calculation!CB:CB,ROW())</f>
        <v>0</v>
      </c>
    </row>
    <row r="2599" spans="1:16">
      <c r="A2599">
        <f>INDEX([1]Calculation!$F:$F,ROW())</f>
        <v>0</v>
      </c>
      <c r="B2599">
        <f>INDEX([1]Calculation!$D:$D,ROW())</f>
        <v>0</v>
      </c>
      <c r="C2599" t="str">
        <f>IF(INDEX([1]Calculation!$G:$G,ROW())=0,"-",INDEX([1]Calculation!$G:$G,ROW()))</f>
        <v>-</v>
      </c>
      <c r="D2599" t="str">
        <f>INDEX([1]Calculation!$J:$J,ROW())&amp;"  "&amp;INDEX([1]Calculation!$K:$K,ROW())</f>
        <v xml:space="preserve">  </v>
      </c>
      <c r="E2599" s="19">
        <f>INDEX([1]Calculation!$I:$I,ROW())</f>
        <v>0</v>
      </c>
      <c r="F2599" s="12">
        <f>ROUND(INDEX([1]Calculation!AL:AL,ROW()),1)</f>
        <v>0</v>
      </c>
      <c r="G2599" s="8">
        <f>ROUND(INDEX([1]Calculation!L:L,ROW()),0)</f>
        <v>0</v>
      </c>
      <c r="H2599" s="8">
        <f>ROUND(INDEX([1]Calculation!M:M,ROW()),0)</f>
        <v>0</v>
      </c>
      <c r="I2599" s="8">
        <f>ROUND(INDEX([1]Calculation!N:N,ROW()),0)</f>
        <v>0</v>
      </c>
      <c r="J2599" s="8">
        <f>ROUND(INDEX([1]Calculation!O:O,ROW()),0)</f>
        <v>0</v>
      </c>
      <c r="K2599" s="8">
        <f>ROUND(INDEX([1]Calculation!P:P,ROW()),0)</f>
        <v>0</v>
      </c>
      <c r="L2599" s="8">
        <f>ROUND(INDEX([1]Calculation!Q:Q,ROW()),0)</f>
        <v>0</v>
      </c>
      <c r="M2599" s="8">
        <f>ROUND(INDEX([1]Calculation!R:R,ROW()),0)</f>
        <v>0</v>
      </c>
      <c r="N2599" s="8">
        <f>ROUND(INDEX([1]Calculation!S:S,ROW()),0)</f>
        <v>0</v>
      </c>
      <c r="O2599" s="8">
        <f>ROUND(INDEX([1]Calculation!T:T,ROW()),0)</f>
        <v>0</v>
      </c>
      <c r="P2599" s="8">
        <f>INDEX([1]Calculation!CB:CB,ROW())</f>
        <v>0</v>
      </c>
    </row>
    <row r="2600" spans="1:16">
      <c r="A2600">
        <f>INDEX([1]Calculation!$F:$F,ROW())</f>
        <v>0</v>
      </c>
      <c r="B2600">
        <f>INDEX([1]Calculation!$D:$D,ROW())</f>
        <v>0</v>
      </c>
      <c r="C2600" t="str">
        <f>IF(INDEX([1]Calculation!$G:$G,ROW())=0,"-",INDEX([1]Calculation!$G:$G,ROW()))</f>
        <v>-</v>
      </c>
      <c r="D2600" t="str">
        <f>INDEX([1]Calculation!$J:$J,ROW())&amp;"  "&amp;INDEX([1]Calculation!$K:$K,ROW())</f>
        <v xml:space="preserve">  </v>
      </c>
      <c r="E2600" s="19">
        <f>INDEX([1]Calculation!$I:$I,ROW())</f>
        <v>0</v>
      </c>
      <c r="F2600" s="12">
        <f>ROUND(INDEX([1]Calculation!AL:AL,ROW()),1)</f>
        <v>0</v>
      </c>
      <c r="G2600" s="8">
        <f>ROUND(INDEX([1]Calculation!L:L,ROW()),0)</f>
        <v>0</v>
      </c>
      <c r="H2600" s="8">
        <f>ROUND(INDEX([1]Calculation!M:M,ROW()),0)</f>
        <v>0</v>
      </c>
      <c r="I2600" s="8">
        <f>ROUND(INDEX([1]Calculation!N:N,ROW()),0)</f>
        <v>0</v>
      </c>
      <c r="J2600" s="8">
        <f>ROUND(INDEX([1]Calculation!O:O,ROW()),0)</f>
        <v>0</v>
      </c>
      <c r="K2600" s="8">
        <f>ROUND(INDEX([1]Calculation!P:P,ROW()),0)</f>
        <v>0</v>
      </c>
      <c r="L2600" s="8">
        <f>ROUND(INDEX([1]Calculation!Q:Q,ROW()),0)</f>
        <v>0</v>
      </c>
      <c r="M2600" s="8">
        <f>ROUND(INDEX([1]Calculation!R:R,ROW()),0)</f>
        <v>0</v>
      </c>
      <c r="N2600" s="8">
        <f>ROUND(INDEX([1]Calculation!S:S,ROW()),0)</f>
        <v>0</v>
      </c>
      <c r="O2600" s="8">
        <f>ROUND(INDEX([1]Calculation!T:T,ROW()),0)</f>
        <v>0</v>
      </c>
      <c r="P2600" s="8">
        <f>INDEX([1]Calculation!CB:CB,ROW())</f>
        <v>0</v>
      </c>
    </row>
    <row r="2601" spans="1:16">
      <c r="A2601">
        <f>INDEX([1]Calculation!$F:$F,ROW())</f>
        <v>0</v>
      </c>
      <c r="B2601">
        <f>INDEX([1]Calculation!$D:$D,ROW())</f>
        <v>0</v>
      </c>
      <c r="C2601" t="str">
        <f>IF(INDEX([1]Calculation!$G:$G,ROW())=0,"-",INDEX([1]Calculation!$G:$G,ROW()))</f>
        <v>-</v>
      </c>
      <c r="D2601" t="str">
        <f>INDEX([1]Calculation!$J:$J,ROW())&amp;"  "&amp;INDEX([1]Calculation!$K:$K,ROW())</f>
        <v xml:space="preserve">  </v>
      </c>
      <c r="E2601" s="19">
        <f>INDEX([1]Calculation!$I:$I,ROW())</f>
        <v>0</v>
      </c>
      <c r="F2601" s="12">
        <f>ROUND(INDEX([1]Calculation!AL:AL,ROW()),1)</f>
        <v>0</v>
      </c>
      <c r="G2601" s="8">
        <f>ROUND(INDEX([1]Calculation!L:L,ROW()),0)</f>
        <v>0</v>
      </c>
      <c r="H2601" s="8">
        <f>ROUND(INDEX([1]Calculation!M:M,ROW()),0)</f>
        <v>0</v>
      </c>
      <c r="I2601" s="8">
        <f>ROUND(INDEX([1]Calculation!N:N,ROW()),0)</f>
        <v>0</v>
      </c>
      <c r="J2601" s="8">
        <f>ROUND(INDEX([1]Calculation!O:O,ROW()),0)</f>
        <v>0</v>
      </c>
      <c r="K2601" s="8">
        <f>ROUND(INDEX([1]Calculation!P:P,ROW()),0)</f>
        <v>0</v>
      </c>
      <c r="L2601" s="8">
        <f>ROUND(INDEX([1]Calculation!Q:Q,ROW()),0)</f>
        <v>0</v>
      </c>
      <c r="M2601" s="8">
        <f>ROUND(INDEX([1]Calculation!R:R,ROW()),0)</f>
        <v>0</v>
      </c>
      <c r="N2601" s="8">
        <f>ROUND(INDEX([1]Calculation!S:S,ROW()),0)</f>
        <v>0</v>
      </c>
      <c r="O2601" s="8">
        <f>ROUND(INDEX([1]Calculation!T:T,ROW()),0)</f>
        <v>0</v>
      </c>
      <c r="P2601" s="8">
        <f>INDEX([1]Calculation!CB:CB,ROW())</f>
        <v>0</v>
      </c>
    </row>
    <row r="2602" spans="1:16">
      <c r="A2602">
        <f>INDEX([1]Calculation!$F:$F,ROW())</f>
        <v>0</v>
      </c>
      <c r="B2602">
        <f>INDEX([1]Calculation!$D:$D,ROW())</f>
        <v>0</v>
      </c>
      <c r="C2602" t="str">
        <f>IF(INDEX([1]Calculation!$G:$G,ROW())=0,"-",INDEX([1]Calculation!$G:$G,ROW()))</f>
        <v>-</v>
      </c>
      <c r="D2602" t="str">
        <f>INDEX([1]Calculation!$J:$J,ROW())&amp;"  "&amp;INDEX([1]Calculation!$K:$K,ROW())</f>
        <v xml:space="preserve">  </v>
      </c>
      <c r="E2602" s="19">
        <f>INDEX([1]Calculation!$I:$I,ROW())</f>
        <v>0</v>
      </c>
      <c r="F2602" s="12">
        <f>ROUND(INDEX([1]Calculation!AL:AL,ROW()),1)</f>
        <v>0</v>
      </c>
      <c r="G2602" s="8">
        <f>ROUND(INDEX([1]Calculation!L:L,ROW()),0)</f>
        <v>0</v>
      </c>
      <c r="H2602" s="8">
        <f>ROUND(INDEX([1]Calculation!M:M,ROW()),0)</f>
        <v>0</v>
      </c>
      <c r="I2602" s="8">
        <f>ROUND(INDEX([1]Calculation!N:N,ROW()),0)</f>
        <v>0</v>
      </c>
      <c r="J2602" s="8">
        <f>ROUND(INDEX([1]Calculation!O:O,ROW()),0)</f>
        <v>0</v>
      </c>
      <c r="K2602" s="8">
        <f>ROUND(INDEX([1]Calculation!P:P,ROW()),0)</f>
        <v>0</v>
      </c>
      <c r="L2602" s="8">
        <f>ROUND(INDEX([1]Calculation!Q:Q,ROW()),0)</f>
        <v>0</v>
      </c>
      <c r="M2602" s="8">
        <f>ROUND(INDEX([1]Calculation!R:R,ROW()),0)</f>
        <v>0</v>
      </c>
      <c r="N2602" s="8">
        <f>ROUND(INDEX([1]Calculation!S:S,ROW()),0)</f>
        <v>0</v>
      </c>
      <c r="O2602" s="8">
        <f>ROUND(INDEX([1]Calculation!T:T,ROW()),0)</f>
        <v>0</v>
      </c>
      <c r="P2602" s="8">
        <f>INDEX([1]Calculation!CB:CB,ROW())</f>
        <v>0</v>
      </c>
    </row>
    <row r="2603" spans="1:16">
      <c r="A2603">
        <f>INDEX([1]Calculation!$F:$F,ROW())</f>
        <v>0</v>
      </c>
      <c r="B2603">
        <f>INDEX([1]Calculation!$D:$D,ROW())</f>
        <v>0</v>
      </c>
      <c r="C2603" t="str">
        <f>IF(INDEX([1]Calculation!$G:$G,ROW())=0,"-",INDEX([1]Calculation!$G:$G,ROW()))</f>
        <v>-</v>
      </c>
      <c r="D2603" t="str">
        <f>INDEX([1]Calculation!$J:$J,ROW())&amp;"  "&amp;INDEX([1]Calculation!$K:$K,ROW())</f>
        <v xml:space="preserve">  </v>
      </c>
      <c r="E2603" s="19">
        <f>INDEX([1]Calculation!$I:$I,ROW())</f>
        <v>0</v>
      </c>
      <c r="F2603" s="12">
        <f>ROUND(INDEX([1]Calculation!AL:AL,ROW()),1)</f>
        <v>0</v>
      </c>
      <c r="G2603" s="8">
        <f>ROUND(INDEX([1]Calculation!L:L,ROW()),0)</f>
        <v>0</v>
      </c>
      <c r="H2603" s="8">
        <f>ROUND(INDEX([1]Calculation!M:M,ROW()),0)</f>
        <v>0</v>
      </c>
      <c r="I2603" s="8">
        <f>ROUND(INDEX([1]Calculation!N:N,ROW()),0)</f>
        <v>0</v>
      </c>
      <c r="J2603" s="8">
        <f>ROUND(INDEX([1]Calculation!O:O,ROW()),0)</f>
        <v>0</v>
      </c>
      <c r="K2603" s="8">
        <f>ROUND(INDEX([1]Calculation!P:P,ROW()),0)</f>
        <v>0</v>
      </c>
      <c r="L2603" s="8">
        <f>ROUND(INDEX([1]Calculation!Q:Q,ROW()),0)</f>
        <v>0</v>
      </c>
      <c r="M2603" s="8">
        <f>ROUND(INDEX([1]Calculation!R:R,ROW()),0)</f>
        <v>0</v>
      </c>
      <c r="N2603" s="8">
        <f>ROUND(INDEX([1]Calculation!S:S,ROW()),0)</f>
        <v>0</v>
      </c>
      <c r="O2603" s="8">
        <f>ROUND(INDEX([1]Calculation!T:T,ROW()),0)</f>
        <v>0</v>
      </c>
      <c r="P2603" s="8">
        <f>INDEX([1]Calculation!CB:CB,ROW())</f>
        <v>0</v>
      </c>
    </row>
    <row r="2604" spans="1:16">
      <c r="A2604">
        <f>INDEX([1]Calculation!$F:$F,ROW())</f>
        <v>0</v>
      </c>
      <c r="B2604">
        <f>INDEX([1]Calculation!$D:$D,ROW())</f>
        <v>0</v>
      </c>
      <c r="C2604" t="str">
        <f>IF(INDEX([1]Calculation!$G:$G,ROW())=0,"-",INDEX([1]Calculation!$G:$G,ROW()))</f>
        <v>-</v>
      </c>
      <c r="D2604" t="str">
        <f>INDEX([1]Calculation!$J:$J,ROW())&amp;"  "&amp;INDEX([1]Calculation!$K:$K,ROW())</f>
        <v xml:space="preserve">  </v>
      </c>
      <c r="E2604" s="19">
        <f>INDEX([1]Calculation!$I:$I,ROW())</f>
        <v>0</v>
      </c>
      <c r="F2604" s="12">
        <f>ROUND(INDEX([1]Calculation!AL:AL,ROW()),1)</f>
        <v>0</v>
      </c>
      <c r="G2604" s="8">
        <f>ROUND(INDEX([1]Calculation!L:L,ROW()),0)</f>
        <v>0</v>
      </c>
      <c r="H2604" s="8">
        <f>ROUND(INDEX([1]Calculation!M:M,ROW()),0)</f>
        <v>0</v>
      </c>
      <c r="I2604" s="8">
        <f>ROUND(INDEX([1]Calculation!N:N,ROW()),0)</f>
        <v>0</v>
      </c>
      <c r="J2604" s="8">
        <f>ROUND(INDEX([1]Calculation!O:O,ROW()),0)</f>
        <v>0</v>
      </c>
      <c r="K2604" s="8">
        <f>ROUND(INDEX([1]Calculation!P:P,ROW()),0)</f>
        <v>0</v>
      </c>
      <c r="L2604" s="8">
        <f>ROUND(INDEX([1]Calculation!Q:Q,ROW()),0)</f>
        <v>0</v>
      </c>
      <c r="M2604" s="8">
        <f>ROUND(INDEX([1]Calculation!R:R,ROW()),0)</f>
        <v>0</v>
      </c>
      <c r="N2604" s="8">
        <f>ROUND(INDEX([1]Calculation!S:S,ROW()),0)</f>
        <v>0</v>
      </c>
      <c r="O2604" s="8">
        <f>ROUND(INDEX([1]Calculation!T:T,ROW()),0)</f>
        <v>0</v>
      </c>
      <c r="P2604" s="8">
        <f>INDEX([1]Calculation!CB:CB,ROW())</f>
        <v>0</v>
      </c>
    </row>
    <row r="2605" spans="1:16">
      <c r="A2605">
        <f>INDEX([1]Calculation!$F:$F,ROW())</f>
        <v>0</v>
      </c>
      <c r="B2605">
        <f>INDEX([1]Calculation!$D:$D,ROW())</f>
        <v>0</v>
      </c>
      <c r="C2605" t="str">
        <f>IF(INDEX([1]Calculation!$G:$G,ROW())=0,"-",INDEX([1]Calculation!$G:$G,ROW()))</f>
        <v>-</v>
      </c>
      <c r="D2605" t="str">
        <f>INDEX([1]Calculation!$J:$J,ROW())&amp;"  "&amp;INDEX([1]Calculation!$K:$K,ROW())</f>
        <v xml:space="preserve">  </v>
      </c>
      <c r="E2605" s="19">
        <f>INDEX([1]Calculation!$I:$I,ROW())</f>
        <v>0</v>
      </c>
      <c r="F2605" s="12">
        <f>ROUND(INDEX([1]Calculation!AL:AL,ROW()),1)</f>
        <v>0</v>
      </c>
      <c r="G2605" s="8">
        <f>ROUND(INDEX([1]Calculation!L:L,ROW()),0)</f>
        <v>0</v>
      </c>
      <c r="H2605" s="8">
        <f>ROUND(INDEX([1]Calculation!M:M,ROW()),0)</f>
        <v>0</v>
      </c>
      <c r="I2605" s="8">
        <f>ROUND(INDEX([1]Calculation!N:N,ROW()),0)</f>
        <v>0</v>
      </c>
      <c r="J2605" s="8">
        <f>ROUND(INDEX([1]Calculation!O:O,ROW()),0)</f>
        <v>0</v>
      </c>
      <c r="K2605" s="8">
        <f>ROUND(INDEX([1]Calculation!P:P,ROW()),0)</f>
        <v>0</v>
      </c>
      <c r="L2605" s="8">
        <f>ROUND(INDEX([1]Calculation!Q:Q,ROW()),0)</f>
        <v>0</v>
      </c>
      <c r="M2605" s="8">
        <f>ROUND(INDEX([1]Calculation!R:R,ROW()),0)</f>
        <v>0</v>
      </c>
      <c r="N2605" s="8">
        <f>ROUND(INDEX([1]Calculation!S:S,ROW()),0)</f>
        <v>0</v>
      </c>
      <c r="O2605" s="8">
        <f>ROUND(INDEX([1]Calculation!T:T,ROW()),0)</f>
        <v>0</v>
      </c>
      <c r="P2605" s="8">
        <f>INDEX([1]Calculation!CB:CB,ROW())</f>
        <v>0</v>
      </c>
    </row>
    <row r="2606" spans="1:16">
      <c r="A2606">
        <f>INDEX([1]Calculation!$F:$F,ROW())</f>
        <v>0</v>
      </c>
      <c r="B2606">
        <f>INDEX([1]Calculation!$D:$D,ROW())</f>
        <v>0</v>
      </c>
      <c r="C2606" t="str">
        <f>IF(INDEX([1]Calculation!$G:$G,ROW())=0,"-",INDEX([1]Calculation!$G:$G,ROW()))</f>
        <v>-</v>
      </c>
      <c r="D2606" t="str">
        <f>INDEX([1]Calculation!$J:$J,ROW())&amp;"  "&amp;INDEX([1]Calculation!$K:$K,ROW())</f>
        <v xml:space="preserve">  </v>
      </c>
      <c r="E2606" s="19">
        <f>INDEX([1]Calculation!$I:$I,ROW())</f>
        <v>0</v>
      </c>
      <c r="F2606" s="12">
        <f>ROUND(INDEX([1]Calculation!AL:AL,ROW()),1)</f>
        <v>0</v>
      </c>
      <c r="G2606" s="8">
        <f>ROUND(INDEX([1]Calculation!L:L,ROW()),0)</f>
        <v>0</v>
      </c>
      <c r="H2606" s="8">
        <f>ROUND(INDEX([1]Calculation!M:M,ROW()),0)</f>
        <v>0</v>
      </c>
      <c r="I2606" s="8">
        <f>ROUND(INDEX([1]Calculation!N:N,ROW()),0)</f>
        <v>0</v>
      </c>
      <c r="J2606" s="8">
        <f>ROUND(INDEX([1]Calculation!O:O,ROW()),0)</f>
        <v>0</v>
      </c>
      <c r="K2606" s="8">
        <f>ROUND(INDEX([1]Calculation!P:P,ROW()),0)</f>
        <v>0</v>
      </c>
      <c r="L2606" s="8">
        <f>ROUND(INDEX([1]Calculation!Q:Q,ROW()),0)</f>
        <v>0</v>
      </c>
      <c r="M2606" s="8">
        <f>ROUND(INDEX([1]Calculation!R:R,ROW()),0)</f>
        <v>0</v>
      </c>
      <c r="N2606" s="8">
        <f>ROUND(INDEX([1]Calculation!S:S,ROW()),0)</f>
        <v>0</v>
      </c>
      <c r="O2606" s="8">
        <f>ROUND(INDEX([1]Calculation!T:T,ROW()),0)</f>
        <v>0</v>
      </c>
      <c r="P2606" s="8">
        <f>INDEX([1]Calculation!CB:CB,ROW())</f>
        <v>0</v>
      </c>
    </row>
    <row r="2607" spans="1:16">
      <c r="A2607">
        <f>INDEX([1]Calculation!$F:$F,ROW())</f>
        <v>0</v>
      </c>
      <c r="B2607">
        <f>INDEX([1]Calculation!$D:$D,ROW())</f>
        <v>0</v>
      </c>
      <c r="C2607" t="str">
        <f>IF(INDEX([1]Calculation!$G:$G,ROW())=0,"-",INDEX([1]Calculation!$G:$G,ROW()))</f>
        <v>-</v>
      </c>
      <c r="D2607" t="str">
        <f>INDEX([1]Calculation!$J:$J,ROW())&amp;"  "&amp;INDEX([1]Calculation!$K:$K,ROW())</f>
        <v xml:space="preserve">  </v>
      </c>
      <c r="E2607" s="19">
        <f>INDEX([1]Calculation!$I:$I,ROW())</f>
        <v>0</v>
      </c>
      <c r="F2607" s="12">
        <f>ROUND(INDEX([1]Calculation!AL:AL,ROW()),1)</f>
        <v>0</v>
      </c>
      <c r="G2607" s="8">
        <f>ROUND(INDEX([1]Calculation!L:L,ROW()),0)</f>
        <v>0</v>
      </c>
      <c r="H2607" s="8">
        <f>ROUND(INDEX([1]Calculation!M:M,ROW()),0)</f>
        <v>0</v>
      </c>
      <c r="I2607" s="8">
        <f>ROUND(INDEX([1]Calculation!N:N,ROW()),0)</f>
        <v>0</v>
      </c>
      <c r="J2607" s="8">
        <f>ROUND(INDEX([1]Calculation!O:O,ROW()),0)</f>
        <v>0</v>
      </c>
      <c r="K2607" s="8">
        <f>ROUND(INDEX([1]Calculation!P:P,ROW()),0)</f>
        <v>0</v>
      </c>
      <c r="L2607" s="8">
        <f>ROUND(INDEX([1]Calculation!Q:Q,ROW()),0)</f>
        <v>0</v>
      </c>
      <c r="M2607" s="8">
        <f>ROUND(INDEX([1]Calculation!R:R,ROW()),0)</f>
        <v>0</v>
      </c>
      <c r="N2607" s="8">
        <f>ROUND(INDEX([1]Calculation!S:S,ROW()),0)</f>
        <v>0</v>
      </c>
      <c r="O2607" s="8">
        <f>ROUND(INDEX([1]Calculation!T:T,ROW()),0)</f>
        <v>0</v>
      </c>
      <c r="P2607" s="8">
        <f>INDEX([1]Calculation!CB:CB,ROW())</f>
        <v>0</v>
      </c>
    </row>
    <row r="2608" spans="1:16">
      <c r="A2608">
        <f>INDEX([1]Calculation!$F:$F,ROW())</f>
        <v>0</v>
      </c>
      <c r="B2608">
        <f>INDEX([1]Calculation!$D:$D,ROW())</f>
        <v>0</v>
      </c>
      <c r="C2608" t="str">
        <f>IF(INDEX([1]Calculation!$G:$G,ROW())=0,"-",INDEX([1]Calculation!$G:$G,ROW()))</f>
        <v>-</v>
      </c>
      <c r="D2608" t="str">
        <f>INDEX([1]Calculation!$J:$J,ROW())&amp;"  "&amp;INDEX([1]Calculation!$K:$K,ROW())</f>
        <v xml:space="preserve">  </v>
      </c>
      <c r="E2608" s="19">
        <f>INDEX([1]Calculation!$I:$I,ROW())</f>
        <v>0</v>
      </c>
      <c r="F2608" s="12">
        <f>ROUND(INDEX([1]Calculation!AL:AL,ROW()),1)</f>
        <v>0</v>
      </c>
      <c r="G2608" s="8">
        <f>ROUND(INDEX([1]Calculation!L:L,ROW()),0)</f>
        <v>0</v>
      </c>
      <c r="H2608" s="8">
        <f>ROUND(INDEX([1]Calculation!M:M,ROW()),0)</f>
        <v>0</v>
      </c>
      <c r="I2608" s="8">
        <f>ROUND(INDEX([1]Calculation!N:N,ROW()),0)</f>
        <v>0</v>
      </c>
      <c r="J2608" s="8">
        <f>ROUND(INDEX([1]Calculation!O:O,ROW()),0)</f>
        <v>0</v>
      </c>
      <c r="K2608" s="8">
        <f>ROUND(INDEX([1]Calculation!P:P,ROW()),0)</f>
        <v>0</v>
      </c>
      <c r="L2608" s="8">
        <f>ROUND(INDEX([1]Calculation!Q:Q,ROW()),0)</f>
        <v>0</v>
      </c>
      <c r="M2608" s="8">
        <f>ROUND(INDEX([1]Calculation!R:R,ROW()),0)</f>
        <v>0</v>
      </c>
      <c r="N2608" s="8">
        <f>ROUND(INDEX([1]Calculation!S:S,ROW()),0)</f>
        <v>0</v>
      </c>
      <c r="O2608" s="8">
        <f>ROUND(INDEX([1]Calculation!T:T,ROW()),0)</f>
        <v>0</v>
      </c>
      <c r="P2608" s="8">
        <f>INDEX([1]Calculation!CB:CB,ROW())</f>
        <v>0</v>
      </c>
    </row>
    <row r="2609" spans="1:16">
      <c r="A2609">
        <f>INDEX([1]Calculation!$F:$F,ROW())</f>
        <v>0</v>
      </c>
      <c r="B2609">
        <f>INDEX([1]Calculation!$D:$D,ROW())</f>
        <v>0</v>
      </c>
      <c r="C2609" t="str">
        <f>IF(INDEX([1]Calculation!$G:$G,ROW())=0,"-",INDEX([1]Calculation!$G:$G,ROW()))</f>
        <v>-</v>
      </c>
      <c r="D2609" t="str">
        <f>INDEX([1]Calculation!$J:$J,ROW())&amp;"  "&amp;INDEX([1]Calculation!$K:$K,ROW())</f>
        <v xml:space="preserve">  </v>
      </c>
      <c r="E2609" s="19">
        <f>INDEX([1]Calculation!$I:$I,ROW())</f>
        <v>0</v>
      </c>
      <c r="F2609" s="12">
        <f>ROUND(INDEX([1]Calculation!AL:AL,ROW()),1)</f>
        <v>0</v>
      </c>
      <c r="G2609" s="8">
        <f>ROUND(INDEX([1]Calculation!L:L,ROW()),0)</f>
        <v>0</v>
      </c>
      <c r="H2609" s="8">
        <f>ROUND(INDEX([1]Calculation!M:M,ROW()),0)</f>
        <v>0</v>
      </c>
      <c r="I2609" s="8">
        <f>ROUND(INDEX([1]Calculation!N:N,ROW()),0)</f>
        <v>0</v>
      </c>
      <c r="J2609" s="8">
        <f>ROUND(INDEX([1]Calculation!O:O,ROW()),0)</f>
        <v>0</v>
      </c>
      <c r="K2609" s="8">
        <f>ROUND(INDEX([1]Calculation!P:P,ROW()),0)</f>
        <v>0</v>
      </c>
      <c r="L2609" s="8">
        <f>ROUND(INDEX([1]Calculation!Q:Q,ROW()),0)</f>
        <v>0</v>
      </c>
      <c r="M2609" s="8">
        <f>ROUND(INDEX([1]Calculation!R:R,ROW()),0)</f>
        <v>0</v>
      </c>
      <c r="N2609" s="8">
        <f>ROUND(INDEX([1]Calculation!S:S,ROW()),0)</f>
        <v>0</v>
      </c>
      <c r="O2609" s="8">
        <f>ROUND(INDEX([1]Calculation!T:T,ROW()),0)</f>
        <v>0</v>
      </c>
      <c r="P2609" s="8">
        <f>INDEX([1]Calculation!CB:CB,ROW())</f>
        <v>0</v>
      </c>
    </row>
    <row r="2610" spans="1:16">
      <c r="A2610">
        <f>INDEX([1]Calculation!$F:$F,ROW())</f>
        <v>0</v>
      </c>
      <c r="B2610">
        <f>INDEX([1]Calculation!$D:$D,ROW())</f>
        <v>0</v>
      </c>
      <c r="C2610" t="str">
        <f>IF(INDEX([1]Calculation!$G:$G,ROW())=0,"-",INDEX([1]Calculation!$G:$G,ROW()))</f>
        <v>-</v>
      </c>
      <c r="D2610" t="str">
        <f>INDEX([1]Calculation!$J:$J,ROW())&amp;"  "&amp;INDEX([1]Calculation!$K:$K,ROW())</f>
        <v xml:space="preserve">  </v>
      </c>
      <c r="E2610" s="19">
        <f>INDEX([1]Calculation!$I:$I,ROW())</f>
        <v>0</v>
      </c>
      <c r="F2610" s="12">
        <f>ROUND(INDEX([1]Calculation!AL:AL,ROW()),1)</f>
        <v>0</v>
      </c>
      <c r="G2610" s="8">
        <f>ROUND(INDEX([1]Calculation!L:L,ROW()),0)</f>
        <v>0</v>
      </c>
      <c r="H2610" s="8">
        <f>ROUND(INDEX([1]Calculation!M:M,ROW()),0)</f>
        <v>0</v>
      </c>
      <c r="I2610" s="8">
        <f>ROUND(INDEX([1]Calculation!N:N,ROW()),0)</f>
        <v>0</v>
      </c>
      <c r="J2610" s="8">
        <f>ROUND(INDEX([1]Calculation!O:O,ROW()),0)</f>
        <v>0</v>
      </c>
      <c r="K2610" s="8">
        <f>ROUND(INDEX([1]Calculation!P:P,ROW()),0)</f>
        <v>0</v>
      </c>
      <c r="L2610" s="8">
        <f>ROUND(INDEX([1]Calculation!Q:Q,ROW()),0)</f>
        <v>0</v>
      </c>
      <c r="M2610" s="8">
        <f>ROUND(INDEX([1]Calculation!R:R,ROW()),0)</f>
        <v>0</v>
      </c>
      <c r="N2610" s="8">
        <f>ROUND(INDEX([1]Calculation!S:S,ROW()),0)</f>
        <v>0</v>
      </c>
      <c r="O2610" s="8">
        <f>ROUND(INDEX([1]Calculation!T:T,ROW()),0)</f>
        <v>0</v>
      </c>
      <c r="P2610" s="8">
        <f>INDEX([1]Calculation!CB:CB,ROW())</f>
        <v>0</v>
      </c>
    </row>
    <row r="2611" spans="1:16">
      <c r="A2611">
        <f>INDEX([1]Calculation!$F:$F,ROW())</f>
        <v>0</v>
      </c>
      <c r="B2611">
        <f>INDEX([1]Calculation!$D:$D,ROW())</f>
        <v>0</v>
      </c>
      <c r="C2611" t="str">
        <f>IF(INDEX([1]Calculation!$G:$G,ROW())=0,"-",INDEX([1]Calculation!$G:$G,ROW()))</f>
        <v>-</v>
      </c>
      <c r="D2611" t="str">
        <f>INDEX([1]Calculation!$J:$J,ROW())&amp;"  "&amp;INDEX([1]Calculation!$K:$K,ROW())</f>
        <v xml:space="preserve">  </v>
      </c>
      <c r="E2611" s="19">
        <f>INDEX([1]Calculation!$I:$I,ROW())</f>
        <v>0</v>
      </c>
      <c r="F2611" s="12">
        <f>ROUND(INDEX([1]Calculation!AL:AL,ROW()),1)</f>
        <v>0</v>
      </c>
      <c r="G2611" s="8">
        <f>ROUND(INDEX([1]Calculation!L:L,ROW()),0)</f>
        <v>0</v>
      </c>
      <c r="H2611" s="8">
        <f>ROUND(INDEX([1]Calculation!M:M,ROW()),0)</f>
        <v>0</v>
      </c>
      <c r="I2611" s="8">
        <f>ROUND(INDEX([1]Calculation!N:N,ROW()),0)</f>
        <v>0</v>
      </c>
      <c r="J2611" s="8">
        <f>ROUND(INDEX([1]Calculation!O:O,ROW()),0)</f>
        <v>0</v>
      </c>
      <c r="K2611" s="8">
        <f>ROUND(INDEX([1]Calculation!P:P,ROW()),0)</f>
        <v>0</v>
      </c>
      <c r="L2611" s="8">
        <f>ROUND(INDEX([1]Calculation!Q:Q,ROW()),0)</f>
        <v>0</v>
      </c>
      <c r="M2611" s="8">
        <f>ROUND(INDEX([1]Calculation!R:R,ROW()),0)</f>
        <v>0</v>
      </c>
      <c r="N2611" s="8">
        <f>ROUND(INDEX([1]Calculation!S:S,ROW()),0)</f>
        <v>0</v>
      </c>
      <c r="O2611" s="8">
        <f>ROUND(INDEX([1]Calculation!T:T,ROW()),0)</f>
        <v>0</v>
      </c>
      <c r="P2611" s="8">
        <f>INDEX([1]Calculation!CB:CB,ROW())</f>
        <v>0</v>
      </c>
    </row>
    <row r="2612" spans="1:16">
      <c r="A2612">
        <f>INDEX([1]Calculation!$F:$F,ROW())</f>
        <v>0</v>
      </c>
      <c r="B2612">
        <f>INDEX([1]Calculation!$D:$D,ROW())</f>
        <v>0</v>
      </c>
      <c r="C2612" t="str">
        <f>IF(INDEX([1]Calculation!$G:$G,ROW())=0,"-",INDEX([1]Calculation!$G:$G,ROW()))</f>
        <v>-</v>
      </c>
      <c r="D2612" t="str">
        <f>INDEX([1]Calculation!$J:$J,ROW())&amp;"  "&amp;INDEX([1]Calculation!$K:$K,ROW())</f>
        <v xml:space="preserve">  </v>
      </c>
      <c r="E2612" s="19">
        <f>INDEX([1]Calculation!$I:$I,ROW())</f>
        <v>0</v>
      </c>
      <c r="F2612" s="12">
        <f>ROUND(INDEX([1]Calculation!AL:AL,ROW()),1)</f>
        <v>0</v>
      </c>
      <c r="G2612" s="8">
        <f>ROUND(INDEX([1]Calculation!L:L,ROW()),0)</f>
        <v>0</v>
      </c>
      <c r="H2612" s="8">
        <f>ROUND(INDEX([1]Calculation!M:M,ROW()),0)</f>
        <v>0</v>
      </c>
      <c r="I2612" s="8">
        <f>ROUND(INDEX([1]Calculation!N:N,ROW()),0)</f>
        <v>0</v>
      </c>
      <c r="J2612" s="8">
        <f>ROUND(INDEX([1]Calculation!O:O,ROW()),0)</f>
        <v>0</v>
      </c>
      <c r="K2612" s="8">
        <f>ROUND(INDEX([1]Calculation!P:P,ROW()),0)</f>
        <v>0</v>
      </c>
      <c r="L2612" s="8">
        <f>ROUND(INDEX([1]Calculation!Q:Q,ROW()),0)</f>
        <v>0</v>
      </c>
      <c r="M2612" s="8">
        <f>ROUND(INDEX([1]Calculation!R:R,ROW()),0)</f>
        <v>0</v>
      </c>
      <c r="N2612" s="8">
        <f>ROUND(INDEX([1]Calculation!S:S,ROW()),0)</f>
        <v>0</v>
      </c>
      <c r="O2612" s="8">
        <f>ROUND(INDEX([1]Calculation!T:T,ROW()),0)</f>
        <v>0</v>
      </c>
      <c r="P2612" s="8">
        <f>INDEX([1]Calculation!CB:CB,ROW())</f>
        <v>0</v>
      </c>
    </row>
    <row r="2613" spans="1:16">
      <c r="A2613">
        <f>INDEX([1]Calculation!$F:$F,ROW())</f>
        <v>0</v>
      </c>
      <c r="B2613">
        <f>INDEX([1]Calculation!$D:$D,ROW())</f>
        <v>0</v>
      </c>
      <c r="C2613" t="str">
        <f>IF(INDEX([1]Calculation!$G:$G,ROW())=0,"-",INDEX([1]Calculation!$G:$G,ROW()))</f>
        <v>-</v>
      </c>
      <c r="D2613" t="str">
        <f>INDEX([1]Calculation!$J:$J,ROW())&amp;"  "&amp;INDEX([1]Calculation!$K:$K,ROW())</f>
        <v xml:space="preserve">  </v>
      </c>
      <c r="E2613" s="19">
        <f>INDEX([1]Calculation!$I:$I,ROW())</f>
        <v>0</v>
      </c>
      <c r="F2613" s="12">
        <f>ROUND(INDEX([1]Calculation!AL:AL,ROW()),1)</f>
        <v>0</v>
      </c>
      <c r="G2613" s="8">
        <f>ROUND(INDEX([1]Calculation!L:L,ROW()),0)</f>
        <v>0</v>
      </c>
      <c r="H2613" s="8">
        <f>ROUND(INDEX([1]Calculation!M:M,ROW()),0)</f>
        <v>0</v>
      </c>
      <c r="I2613" s="8">
        <f>ROUND(INDEX([1]Calculation!N:N,ROW()),0)</f>
        <v>0</v>
      </c>
      <c r="J2613" s="8">
        <f>ROUND(INDEX([1]Calculation!O:O,ROW()),0)</f>
        <v>0</v>
      </c>
      <c r="K2613" s="8">
        <f>ROUND(INDEX([1]Calculation!P:P,ROW()),0)</f>
        <v>0</v>
      </c>
      <c r="L2613" s="8">
        <f>ROUND(INDEX([1]Calculation!Q:Q,ROW()),0)</f>
        <v>0</v>
      </c>
      <c r="M2613" s="8">
        <f>ROUND(INDEX([1]Calculation!R:R,ROW()),0)</f>
        <v>0</v>
      </c>
      <c r="N2613" s="8">
        <f>ROUND(INDEX([1]Calculation!S:S,ROW()),0)</f>
        <v>0</v>
      </c>
      <c r="O2613" s="8">
        <f>ROUND(INDEX([1]Calculation!T:T,ROW()),0)</f>
        <v>0</v>
      </c>
      <c r="P2613" s="8">
        <f>INDEX([1]Calculation!CB:CB,ROW())</f>
        <v>0</v>
      </c>
    </row>
    <row r="2614" spans="1:16">
      <c r="A2614">
        <f>INDEX([1]Calculation!$F:$F,ROW())</f>
        <v>0</v>
      </c>
      <c r="B2614">
        <f>INDEX([1]Calculation!$D:$D,ROW())</f>
        <v>0</v>
      </c>
      <c r="C2614" t="str">
        <f>IF(INDEX([1]Calculation!$G:$G,ROW())=0,"-",INDEX([1]Calculation!$G:$G,ROW()))</f>
        <v>-</v>
      </c>
      <c r="D2614" t="str">
        <f>INDEX([1]Calculation!$J:$J,ROW())&amp;"  "&amp;INDEX([1]Calculation!$K:$K,ROW())</f>
        <v xml:space="preserve">  </v>
      </c>
      <c r="E2614" s="19">
        <f>INDEX([1]Calculation!$I:$I,ROW())</f>
        <v>0</v>
      </c>
      <c r="F2614" s="12">
        <f>ROUND(INDEX([1]Calculation!AL:AL,ROW()),1)</f>
        <v>0</v>
      </c>
      <c r="G2614" s="8">
        <f>ROUND(INDEX([1]Calculation!L:L,ROW()),0)</f>
        <v>0</v>
      </c>
      <c r="H2614" s="8">
        <f>ROUND(INDEX([1]Calculation!M:M,ROW()),0)</f>
        <v>0</v>
      </c>
      <c r="I2614" s="8">
        <f>ROUND(INDEX([1]Calculation!N:N,ROW()),0)</f>
        <v>0</v>
      </c>
      <c r="J2614" s="8">
        <f>ROUND(INDEX([1]Calculation!O:O,ROW()),0)</f>
        <v>0</v>
      </c>
      <c r="K2614" s="8">
        <f>ROUND(INDEX([1]Calculation!P:P,ROW()),0)</f>
        <v>0</v>
      </c>
      <c r="L2614" s="8">
        <f>ROUND(INDEX([1]Calculation!Q:Q,ROW()),0)</f>
        <v>0</v>
      </c>
      <c r="M2614" s="8">
        <f>ROUND(INDEX([1]Calculation!R:R,ROW()),0)</f>
        <v>0</v>
      </c>
      <c r="N2614" s="8">
        <f>ROUND(INDEX([1]Calculation!S:S,ROW()),0)</f>
        <v>0</v>
      </c>
      <c r="O2614" s="8">
        <f>ROUND(INDEX([1]Calculation!T:T,ROW()),0)</f>
        <v>0</v>
      </c>
      <c r="P2614" s="8">
        <f>INDEX([1]Calculation!CB:CB,ROW())</f>
        <v>0</v>
      </c>
    </row>
    <row r="2615" spans="1:16">
      <c r="A2615">
        <f>INDEX([1]Calculation!$F:$F,ROW())</f>
        <v>0</v>
      </c>
      <c r="B2615">
        <f>INDEX([1]Calculation!$D:$D,ROW())</f>
        <v>0</v>
      </c>
      <c r="C2615" t="str">
        <f>IF(INDEX([1]Calculation!$G:$G,ROW())=0,"-",INDEX([1]Calculation!$G:$G,ROW()))</f>
        <v>-</v>
      </c>
      <c r="D2615" t="str">
        <f>INDEX([1]Calculation!$J:$J,ROW())&amp;"  "&amp;INDEX([1]Calculation!$K:$K,ROW())</f>
        <v xml:space="preserve">  </v>
      </c>
      <c r="E2615" s="19">
        <f>INDEX([1]Calculation!$I:$I,ROW())</f>
        <v>0</v>
      </c>
      <c r="F2615" s="12">
        <f>ROUND(INDEX([1]Calculation!AL:AL,ROW()),1)</f>
        <v>0</v>
      </c>
      <c r="G2615" s="8">
        <f>ROUND(INDEX([1]Calculation!L:L,ROW()),0)</f>
        <v>0</v>
      </c>
      <c r="H2615" s="8">
        <f>ROUND(INDEX([1]Calculation!M:M,ROW()),0)</f>
        <v>0</v>
      </c>
      <c r="I2615" s="8">
        <f>ROUND(INDEX([1]Calculation!N:N,ROW()),0)</f>
        <v>0</v>
      </c>
      <c r="J2615" s="8">
        <f>ROUND(INDEX([1]Calculation!O:O,ROW()),0)</f>
        <v>0</v>
      </c>
      <c r="K2615" s="8">
        <f>ROUND(INDEX([1]Calculation!P:P,ROW()),0)</f>
        <v>0</v>
      </c>
      <c r="L2615" s="8">
        <f>ROUND(INDEX([1]Calculation!Q:Q,ROW()),0)</f>
        <v>0</v>
      </c>
      <c r="M2615" s="8">
        <f>ROUND(INDEX([1]Calculation!R:R,ROW()),0)</f>
        <v>0</v>
      </c>
      <c r="N2615" s="8">
        <f>ROUND(INDEX([1]Calculation!S:S,ROW()),0)</f>
        <v>0</v>
      </c>
      <c r="O2615" s="8">
        <f>ROUND(INDEX([1]Calculation!T:T,ROW()),0)</f>
        <v>0</v>
      </c>
      <c r="P2615" s="8">
        <f>INDEX([1]Calculation!CB:CB,ROW())</f>
        <v>0</v>
      </c>
    </row>
    <row r="2616" spans="1:16">
      <c r="A2616">
        <f>INDEX([1]Calculation!$F:$F,ROW())</f>
        <v>0</v>
      </c>
      <c r="B2616">
        <f>INDEX([1]Calculation!$D:$D,ROW())</f>
        <v>0</v>
      </c>
      <c r="C2616" t="str">
        <f>IF(INDEX([1]Calculation!$G:$G,ROW())=0,"-",INDEX([1]Calculation!$G:$G,ROW()))</f>
        <v>-</v>
      </c>
      <c r="D2616" t="str">
        <f>INDEX([1]Calculation!$J:$J,ROW())&amp;"  "&amp;INDEX([1]Calculation!$K:$K,ROW())</f>
        <v xml:space="preserve">  </v>
      </c>
      <c r="E2616" s="19">
        <f>INDEX([1]Calculation!$I:$I,ROW())</f>
        <v>0</v>
      </c>
      <c r="F2616" s="12">
        <f>ROUND(INDEX([1]Calculation!AL:AL,ROW()),1)</f>
        <v>0</v>
      </c>
      <c r="G2616" s="8">
        <f>ROUND(INDEX([1]Calculation!L:L,ROW()),0)</f>
        <v>0</v>
      </c>
      <c r="H2616" s="8">
        <f>ROUND(INDEX([1]Calculation!M:M,ROW()),0)</f>
        <v>0</v>
      </c>
      <c r="I2616" s="8">
        <f>ROUND(INDEX([1]Calculation!N:N,ROW()),0)</f>
        <v>0</v>
      </c>
      <c r="J2616" s="8">
        <f>ROUND(INDEX([1]Calculation!O:O,ROW()),0)</f>
        <v>0</v>
      </c>
      <c r="K2616" s="8">
        <f>ROUND(INDEX([1]Calculation!P:P,ROW()),0)</f>
        <v>0</v>
      </c>
      <c r="L2616" s="8">
        <f>ROUND(INDEX([1]Calculation!Q:Q,ROW()),0)</f>
        <v>0</v>
      </c>
      <c r="M2616" s="8">
        <f>ROUND(INDEX([1]Calculation!R:R,ROW()),0)</f>
        <v>0</v>
      </c>
      <c r="N2616" s="8">
        <f>ROUND(INDEX([1]Calculation!S:S,ROW()),0)</f>
        <v>0</v>
      </c>
      <c r="O2616" s="8">
        <f>ROUND(INDEX([1]Calculation!T:T,ROW()),0)</f>
        <v>0</v>
      </c>
      <c r="P2616" s="8">
        <f>INDEX([1]Calculation!CB:CB,ROW())</f>
        <v>0</v>
      </c>
    </row>
    <row r="2617" spans="1:16">
      <c r="A2617">
        <f>INDEX([1]Calculation!$F:$F,ROW())</f>
        <v>0</v>
      </c>
      <c r="B2617">
        <f>INDEX([1]Calculation!$D:$D,ROW())</f>
        <v>0</v>
      </c>
      <c r="C2617" t="str">
        <f>IF(INDEX([1]Calculation!$G:$G,ROW())=0,"-",INDEX([1]Calculation!$G:$G,ROW()))</f>
        <v>-</v>
      </c>
      <c r="D2617" t="str">
        <f>INDEX([1]Calculation!$J:$J,ROW())&amp;"  "&amp;INDEX([1]Calculation!$K:$K,ROW())</f>
        <v xml:space="preserve">  </v>
      </c>
      <c r="E2617" s="19">
        <f>INDEX([1]Calculation!$I:$I,ROW())</f>
        <v>0</v>
      </c>
      <c r="F2617" s="12">
        <f>ROUND(INDEX([1]Calculation!AL:AL,ROW()),1)</f>
        <v>0</v>
      </c>
      <c r="G2617" s="8">
        <f>ROUND(INDEX([1]Calculation!L:L,ROW()),0)</f>
        <v>0</v>
      </c>
      <c r="H2617" s="8">
        <f>ROUND(INDEX([1]Calculation!M:M,ROW()),0)</f>
        <v>0</v>
      </c>
      <c r="I2617" s="8">
        <f>ROUND(INDEX([1]Calculation!N:N,ROW()),0)</f>
        <v>0</v>
      </c>
      <c r="J2617" s="8">
        <f>ROUND(INDEX([1]Calculation!O:O,ROW()),0)</f>
        <v>0</v>
      </c>
      <c r="K2617" s="8">
        <f>ROUND(INDEX([1]Calculation!P:P,ROW()),0)</f>
        <v>0</v>
      </c>
      <c r="L2617" s="8">
        <f>ROUND(INDEX([1]Calculation!Q:Q,ROW()),0)</f>
        <v>0</v>
      </c>
      <c r="M2617" s="8">
        <f>ROUND(INDEX([1]Calculation!R:R,ROW()),0)</f>
        <v>0</v>
      </c>
      <c r="N2617" s="8">
        <f>ROUND(INDEX([1]Calculation!S:S,ROW()),0)</f>
        <v>0</v>
      </c>
      <c r="O2617" s="8">
        <f>ROUND(INDEX([1]Calculation!T:T,ROW()),0)</f>
        <v>0</v>
      </c>
      <c r="P2617" s="8">
        <f>INDEX([1]Calculation!CB:CB,ROW())</f>
        <v>0</v>
      </c>
    </row>
    <row r="2618" spans="1:16">
      <c r="A2618">
        <f>INDEX([1]Calculation!$F:$F,ROW())</f>
        <v>0</v>
      </c>
      <c r="B2618">
        <f>INDEX([1]Calculation!$D:$D,ROW())</f>
        <v>0</v>
      </c>
      <c r="C2618" t="str">
        <f>IF(INDEX([1]Calculation!$G:$G,ROW())=0,"-",INDEX([1]Calculation!$G:$G,ROW()))</f>
        <v>-</v>
      </c>
      <c r="D2618" t="str">
        <f>INDEX([1]Calculation!$J:$J,ROW())&amp;"  "&amp;INDEX([1]Calculation!$K:$K,ROW())</f>
        <v xml:space="preserve">  </v>
      </c>
      <c r="E2618" s="19">
        <f>INDEX([1]Calculation!$I:$I,ROW())</f>
        <v>0</v>
      </c>
      <c r="F2618" s="12">
        <f>ROUND(INDEX([1]Calculation!AL:AL,ROW()),1)</f>
        <v>0</v>
      </c>
      <c r="G2618" s="8">
        <f>ROUND(INDEX([1]Calculation!L:L,ROW()),0)</f>
        <v>0</v>
      </c>
      <c r="H2618" s="8">
        <f>ROUND(INDEX([1]Calculation!M:M,ROW()),0)</f>
        <v>0</v>
      </c>
      <c r="I2618" s="8">
        <f>ROUND(INDEX([1]Calculation!N:N,ROW()),0)</f>
        <v>0</v>
      </c>
      <c r="J2618" s="8">
        <f>ROUND(INDEX([1]Calculation!O:O,ROW()),0)</f>
        <v>0</v>
      </c>
      <c r="K2618" s="8">
        <f>ROUND(INDEX([1]Calculation!P:P,ROW()),0)</f>
        <v>0</v>
      </c>
      <c r="L2618" s="8">
        <f>ROUND(INDEX([1]Calculation!Q:Q,ROW()),0)</f>
        <v>0</v>
      </c>
      <c r="M2618" s="8">
        <f>ROUND(INDEX([1]Calculation!R:R,ROW()),0)</f>
        <v>0</v>
      </c>
      <c r="N2618" s="8">
        <f>ROUND(INDEX([1]Calculation!S:S,ROW()),0)</f>
        <v>0</v>
      </c>
      <c r="O2618" s="8">
        <f>ROUND(INDEX([1]Calculation!T:T,ROW()),0)</f>
        <v>0</v>
      </c>
      <c r="P2618" s="8">
        <f>INDEX([1]Calculation!CB:CB,ROW())</f>
        <v>0</v>
      </c>
    </row>
    <row r="2619" spans="1:16">
      <c r="A2619">
        <f>INDEX([1]Calculation!$F:$F,ROW())</f>
        <v>0</v>
      </c>
      <c r="B2619">
        <f>INDEX([1]Calculation!$D:$D,ROW())</f>
        <v>0</v>
      </c>
      <c r="C2619" t="str">
        <f>IF(INDEX([1]Calculation!$G:$G,ROW())=0,"-",INDEX([1]Calculation!$G:$G,ROW()))</f>
        <v>-</v>
      </c>
      <c r="D2619" t="str">
        <f>INDEX([1]Calculation!$J:$J,ROW())&amp;"  "&amp;INDEX([1]Calculation!$K:$K,ROW())</f>
        <v xml:space="preserve">  </v>
      </c>
      <c r="E2619" s="19">
        <f>INDEX([1]Calculation!$I:$I,ROW())</f>
        <v>0</v>
      </c>
      <c r="F2619" s="12">
        <f>ROUND(INDEX([1]Calculation!AL:AL,ROW()),1)</f>
        <v>0</v>
      </c>
      <c r="G2619" s="8">
        <f>ROUND(INDEX([1]Calculation!L:L,ROW()),0)</f>
        <v>0</v>
      </c>
      <c r="H2619" s="8">
        <f>ROUND(INDEX([1]Calculation!M:M,ROW()),0)</f>
        <v>0</v>
      </c>
      <c r="I2619" s="8">
        <f>ROUND(INDEX([1]Calculation!N:N,ROW()),0)</f>
        <v>0</v>
      </c>
      <c r="J2619" s="8">
        <f>ROUND(INDEX([1]Calculation!O:O,ROW()),0)</f>
        <v>0</v>
      </c>
      <c r="K2619" s="8">
        <f>ROUND(INDEX([1]Calculation!P:P,ROW()),0)</f>
        <v>0</v>
      </c>
      <c r="L2619" s="8">
        <f>ROUND(INDEX([1]Calculation!Q:Q,ROW()),0)</f>
        <v>0</v>
      </c>
      <c r="M2619" s="8">
        <f>ROUND(INDEX([1]Calculation!R:R,ROW()),0)</f>
        <v>0</v>
      </c>
      <c r="N2619" s="8">
        <f>ROUND(INDEX([1]Calculation!S:S,ROW()),0)</f>
        <v>0</v>
      </c>
      <c r="O2619" s="8">
        <f>ROUND(INDEX([1]Calculation!T:T,ROW()),0)</f>
        <v>0</v>
      </c>
      <c r="P2619" s="8">
        <f>INDEX([1]Calculation!CB:CB,ROW())</f>
        <v>0</v>
      </c>
    </row>
    <row r="2620" spans="1:16">
      <c r="A2620">
        <f>INDEX([1]Calculation!$F:$F,ROW())</f>
        <v>0</v>
      </c>
      <c r="B2620">
        <f>INDEX([1]Calculation!$D:$D,ROW())</f>
        <v>0</v>
      </c>
      <c r="C2620" t="str">
        <f>IF(INDEX([1]Calculation!$G:$G,ROW())=0,"-",INDEX([1]Calculation!$G:$G,ROW()))</f>
        <v>-</v>
      </c>
      <c r="D2620" t="str">
        <f>INDEX([1]Calculation!$J:$J,ROW())&amp;"  "&amp;INDEX([1]Calculation!$K:$K,ROW())</f>
        <v xml:space="preserve">  </v>
      </c>
      <c r="E2620" s="19">
        <f>INDEX([1]Calculation!$I:$I,ROW())</f>
        <v>0</v>
      </c>
      <c r="F2620" s="12">
        <f>ROUND(INDEX([1]Calculation!AL:AL,ROW()),1)</f>
        <v>0</v>
      </c>
      <c r="G2620" s="8">
        <f>ROUND(INDEX([1]Calculation!L:L,ROW()),0)</f>
        <v>0</v>
      </c>
      <c r="H2620" s="8">
        <f>ROUND(INDEX([1]Calculation!M:M,ROW()),0)</f>
        <v>0</v>
      </c>
      <c r="I2620" s="8">
        <f>ROUND(INDEX([1]Calculation!N:N,ROW()),0)</f>
        <v>0</v>
      </c>
      <c r="J2620" s="8">
        <f>ROUND(INDEX([1]Calculation!O:O,ROW()),0)</f>
        <v>0</v>
      </c>
      <c r="K2620" s="8">
        <f>ROUND(INDEX([1]Calculation!P:P,ROW()),0)</f>
        <v>0</v>
      </c>
      <c r="L2620" s="8">
        <f>ROUND(INDEX([1]Calculation!Q:Q,ROW()),0)</f>
        <v>0</v>
      </c>
      <c r="M2620" s="8">
        <f>ROUND(INDEX([1]Calculation!R:R,ROW()),0)</f>
        <v>0</v>
      </c>
      <c r="N2620" s="8">
        <f>ROUND(INDEX([1]Calculation!S:S,ROW()),0)</f>
        <v>0</v>
      </c>
      <c r="O2620" s="8">
        <f>ROUND(INDEX([1]Calculation!T:T,ROW()),0)</f>
        <v>0</v>
      </c>
      <c r="P2620" s="8">
        <f>INDEX([1]Calculation!CB:CB,ROW())</f>
        <v>0</v>
      </c>
    </row>
    <row r="2621" spans="1:16">
      <c r="A2621">
        <f>INDEX([1]Calculation!$F:$F,ROW())</f>
        <v>0</v>
      </c>
      <c r="B2621">
        <f>INDEX([1]Calculation!$D:$D,ROW())</f>
        <v>0</v>
      </c>
      <c r="C2621" t="str">
        <f>IF(INDEX([1]Calculation!$G:$G,ROW())=0,"-",INDEX([1]Calculation!$G:$G,ROW()))</f>
        <v>-</v>
      </c>
      <c r="D2621" t="str">
        <f>INDEX([1]Calculation!$J:$J,ROW())&amp;"  "&amp;INDEX([1]Calculation!$K:$K,ROW())</f>
        <v xml:space="preserve">  </v>
      </c>
      <c r="E2621" s="19">
        <f>INDEX([1]Calculation!$I:$I,ROW())</f>
        <v>0</v>
      </c>
      <c r="F2621" s="12">
        <f>ROUND(INDEX([1]Calculation!AL:AL,ROW()),1)</f>
        <v>0</v>
      </c>
      <c r="G2621" s="8">
        <f>ROUND(INDEX([1]Calculation!L:L,ROW()),0)</f>
        <v>0</v>
      </c>
      <c r="H2621" s="8">
        <f>ROUND(INDEX([1]Calculation!M:M,ROW()),0)</f>
        <v>0</v>
      </c>
      <c r="I2621" s="8">
        <f>ROUND(INDEX([1]Calculation!N:N,ROW()),0)</f>
        <v>0</v>
      </c>
      <c r="J2621" s="8">
        <f>ROUND(INDEX([1]Calculation!O:O,ROW()),0)</f>
        <v>0</v>
      </c>
      <c r="K2621" s="8">
        <f>ROUND(INDEX([1]Calculation!P:P,ROW()),0)</f>
        <v>0</v>
      </c>
      <c r="L2621" s="8">
        <f>ROUND(INDEX([1]Calculation!Q:Q,ROW()),0)</f>
        <v>0</v>
      </c>
      <c r="M2621" s="8">
        <f>ROUND(INDEX([1]Calculation!R:R,ROW()),0)</f>
        <v>0</v>
      </c>
      <c r="N2621" s="8">
        <f>ROUND(INDEX([1]Calculation!S:S,ROW()),0)</f>
        <v>0</v>
      </c>
      <c r="O2621" s="8">
        <f>ROUND(INDEX([1]Calculation!T:T,ROW()),0)</f>
        <v>0</v>
      </c>
      <c r="P2621" s="8">
        <f>INDEX([1]Calculation!CB:CB,ROW())</f>
        <v>0</v>
      </c>
    </row>
    <row r="2622" spans="1:16">
      <c r="A2622">
        <f>INDEX([1]Calculation!$F:$F,ROW())</f>
        <v>0</v>
      </c>
      <c r="B2622">
        <f>INDEX([1]Calculation!$D:$D,ROW())</f>
        <v>0</v>
      </c>
      <c r="C2622" t="str">
        <f>IF(INDEX([1]Calculation!$G:$G,ROW())=0,"-",INDEX([1]Calculation!$G:$G,ROW()))</f>
        <v>-</v>
      </c>
      <c r="D2622" t="str">
        <f>INDEX([1]Calculation!$J:$J,ROW())&amp;"  "&amp;INDEX([1]Calculation!$K:$K,ROW())</f>
        <v xml:space="preserve">  </v>
      </c>
      <c r="E2622" s="19">
        <f>INDEX([1]Calculation!$I:$I,ROW())</f>
        <v>0</v>
      </c>
      <c r="F2622" s="12">
        <f>ROUND(INDEX([1]Calculation!AL:AL,ROW()),1)</f>
        <v>0</v>
      </c>
      <c r="G2622" s="8">
        <f>ROUND(INDEX([1]Calculation!L:L,ROW()),0)</f>
        <v>0</v>
      </c>
      <c r="H2622" s="8">
        <f>ROUND(INDEX([1]Calculation!M:M,ROW()),0)</f>
        <v>0</v>
      </c>
      <c r="I2622" s="8">
        <f>ROUND(INDEX([1]Calculation!N:N,ROW()),0)</f>
        <v>0</v>
      </c>
      <c r="J2622" s="8">
        <f>ROUND(INDEX([1]Calculation!O:O,ROW()),0)</f>
        <v>0</v>
      </c>
      <c r="K2622" s="8">
        <f>ROUND(INDEX([1]Calculation!P:P,ROW()),0)</f>
        <v>0</v>
      </c>
      <c r="L2622" s="8">
        <f>ROUND(INDEX([1]Calculation!Q:Q,ROW()),0)</f>
        <v>0</v>
      </c>
      <c r="M2622" s="8">
        <f>ROUND(INDEX([1]Calculation!R:R,ROW()),0)</f>
        <v>0</v>
      </c>
      <c r="N2622" s="8">
        <f>ROUND(INDEX([1]Calculation!S:S,ROW()),0)</f>
        <v>0</v>
      </c>
      <c r="O2622" s="8">
        <f>ROUND(INDEX([1]Calculation!T:T,ROW()),0)</f>
        <v>0</v>
      </c>
      <c r="P2622" s="8">
        <f>INDEX([1]Calculation!CB:CB,ROW())</f>
        <v>0</v>
      </c>
    </row>
    <row r="2623" spans="1:16">
      <c r="A2623">
        <f>INDEX([1]Calculation!$F:$F,ROW())</f>
        <v>0</v>
      </c>
      <c r="B2623">
        <f>INDEX([1]Calculation!$D:$D,ROW())</f>
        <v>0</v>
      </c>
      <c r="C2623" t="str">
        <f>IF(INDEX([1]Calculation!$G:$G,ROW())=0,"-",INDEX([1]Calculation!$G:$G,ROW()))</f>
        <v>-</v>
      </c>
      <c r="D2623" t="str">
        <f>INDEX([1]Calculation!$J:$J,ROW())&amp;"  "&amp;INDEX([1]Calculation!$K:$K,ROW())</f>
        <v xml:space="preserve">  </v>
      </c>
      <c r="E2623" s="19">
        <f>INDEX([1]Calculation!$I:$I,ROW())</f>
        <v>0</v>
      </c>
      <c r="F2623" s="12">
        <f>ROUND(INDEX([1]Calculation!AL:AL,ROW()),1)</f>
        <v>0</v>
      </c>
      <c r="G2623" s="8">
        <f>ROUND(INDEX([1]Calculation!L:L,ROW()),0)</f>
        <v>0</v>
      </c>
      <c r="H2623" s="8">
        <f>ROUND(INDEX([1]Calculation!M:M,ROW()),0)</f>
        <v>0</v>
      </c>
      <c r="I2623" s="8">
        <f>ROUND(INDEX([1]Calculation!N:N,ROW()),0)</f>
        <v>0</v>
      </c>
      <c r="J2623" s="8">
        <f>ROUND(INDEX([1]Calculation!O:O,ROW()),0)</f>
        <v>0</v>
      </c>
      <c r="K2623" s="8">
        <f>ROUND(INDEX([1]Calculation!P:P,ROW()),0)</f>
        <v>0</v>
      </c>
      <c r="L2623" s="8">
        <f>ROUND(INDEX([1]Calculation!Q:Q,ROW()),0)</f>
        <v>0</v>
      </c>
      <c r="M2623" s="8">
        <f>ROUND(INDEX([1]Calculation!R:R,ROW()),0)</f>
        <v>0</v>
      </c>
      <c r="N2623" s="8">
        <f>ROUND(INDEX([1]Calculation!S:S,ROW()),0)</f>
        <v>0</v>
      </c>
      <c r="O2623" s="8">
        <f>ROUND(INDEX([1]Calculation!T:T,ROW()),0)</f>
        <v>0</v>
      </c>
      <c r="P2623" s="8">
        <f>INDEX([1]Calculation!CB:CB,ROW())</f>
        <v>0</v>
      </c>
    </row>
    <row r="2624" spans="1:16">
      <c r="A2624">
        <f>INDEX([1]Calculation!$F:$F,ROW())</f>
        <v>0</v>
      </c>
      <c r="B2624">
        <f>INDEX([1]Calculation!$D:$D,ROW())</f>
        <v>0</v>
      </c>
      <c r="C2624" t="str">
        <f>IF(INDEX([1]Calculation!$G:$G,ROW())=0,"-",INDEX([1]Calculation!$G:$G,ROW()))</f>
        <v>-</v>
      </c>
      <c r="D2624" t="str">
        <f>INDEX([1]Calculation!$J:$J,ROW())&amp;"  "&amp;INDEX([1]Calculation!$K:$K,ROW())</f>
        <v xml:space="preserve">  </v>
      </c>
      <c r="E2624" s="19">
        <f>INDEX([1]Calculation!$I:$I,ROW())</f>
        <v>0</v>
      </c>
      <c r="F2624" s="12">
        <f>ROUND(INDEX([1]Calculation!AL:AL,ROW()),1)</f>
        <v>0</v>
      </c>
      <c r="G2624" s="8">
        <f>ROUND(INDEX([1]Calculation!L:L,ROW()),0)</f>
        <v>0</v>
      </c>
      <c r="H2624" s="8">
        <f>ROUND(INDEX([1]Calculation!M:M,ROW()),0)</f>
        <v>0</v>
      </c>
      <c r="I2624" s="8">
        <f>ROUND(INDEX([1]Calculation!N:N,ROW()),0)</f>
        <v>0</v>
      </c>
      <c r="J2624" s="8">
        <f>ROUND(INDEX([1]Calculation!O:O,ROW()),0)</f>
        <v>0</v>
      </c>
      <c r="K2624" s="8">
        <f>ROUND(INDEX([1]Calculation!P:P,ROW()),0)</f>
        <v>0</v>
      </c>
      <c r="L2624" s="8">
        <f>ROUND(INDEX([1]Calculation!Q:Q,ROW()),0)</f>
        <v>0</v>
      </c>
      <c r="M2624" s="8">
        <f>ROUND(INDEX([1]Calculation!R:R,ROW()),0)</f>
        <v>0</v>
      </c>
      <c r="N2624" s="8">
        <f>ROUND(INDEX([1]Calculation!S:S,ROW()),0)</f>
        <v>0</v>
      </c>
      <c r="O2624" s="8">
        <f>ROUND(INDEX([1]Calculation!T:T,ROW()),0)</f>
        <v>0</v>
      </c>
      <c r="P2624" s="8">
        <f>INDEX([1]Calculation!CB:CB,ROW())</f>
        <v>0</v>
      </c>
    </row>
    <row r="2625" spans="1:16">
      <c r="A2625">
        <f>INDEX([1]Calculation!$F:$F,ROW())</f>
        <v>0</v>
      </c>
      <c r="B2625">
        <f>INDEX([1]Calculation!$D:$D,ROW())</f>
        <v>0</v>
      </c>
      <c r="C2625" t="str">
        <f>IF(INDEX([1]Calculation!$G:$G,ROW())=0,"-",INDEX([1]Calculation!$G:$G,ROW()))</f>
        <v>-</v>
      </c>
      <c r="D2625" t="str">
        <f>INDEX([1]Calculation!$J:$J,ROW())&amp;"  "&amp;INDEX([1]Calculation!$K:$K,ROW())</f>
        <v xml:space="preserve">  </v>
      </c>
      <c r="E2625" s="19">
        <f>INDEX([1]Calculation!$I:$I,ROW())</f>
        <v>0</v>
      </c>
      <c r="F2625" s="12">
        <f>ROUND(INDEX([1]Calculation!AL:AL,ROW()),1)</f>
        <v>0</v>
      </c>
      <c r="G2625" s="8">
        <f>ROUND(INDEX([1]Calculation!L:L,ROW()),0)</f>
        <v>0</v>
      </c>
      <c r="H2625" s="8">
        <f>ROUND(INDEX([1]Calculation!M:M,ROW()),0)</f>
        <v>0</v>
      </c>
      <c r="I2625" s="8">
        <f>ROUND(INDEX([1]Calculation!N:N,ROW()),0)</f>
        <v>0</v>
      </c>
      <c r="J2625" s="8">
        <f>ROUND(INDEX([1]Calculation!O:O,ROW()),0)</f>
        <v>0</v>
      </c>
      <c r="K2625" s="8">
        <f>ROUND(INDEX([1]Calculation!P:P,ROW()),0)</f>
        <v>0</v>
      </c>
      <c r="L2625" s="8">
        <f>ROUND(INDEX([1]Calculation!Q:Q,ROW()),0)</f>
        <v>0</v>
      </c>
      <c r="M2625" s="8">
        <f>ROUND(INDEX([1]Calculation!R:R,ROW()),0)</f>
        <v>0</v>
      </c>
      <c r="N2625" s="8">
        <f>ROUND(INDEX([1]Calculation!S:S,ROW()),0)</f>
        <v>0</v>
      </c>
      <c r="O2625" s="8">
        <f>ROUND(INDEX([1]Calculation!T:T,ROW()),0)</f>
        <v>0</v>
      </c>
      <c r="P2625" s="8">
        <f>INDEX([1]Calculation!CB:CB,ROW())</f>
        <v>0</v>
      </c>
    </row>
    <row r="2626" spans="1:16">
      <c r="A2626">
        <f>INDEX([1]Calculation!$F:$F,ROW())</f>
        <v>0</v>
      </c>
      <c r="B2626">
        <f>INDEX([1]Calculation!$D:$D,ROW())</f>
        <v>0</v>
      </c>
      <c r="C2626" t="str">
        <f>IF(INDEX([1]Calculation!$G:$G,ROW())=0,"-",INDEX([1]Calculation!$G:$G,ROW()))</f>
        <v>-</v>
      </c>
      <c r="D2626" t="str">
        <f>INDEX([1]Calculation!$J:$J,ROW())&amp;"  "&amp;INDEX([1]Calculation!$K:$K,ROW())</f>
        <v xml:space="preserve">  </v>
      </c>
      <c r="E2626" s="19">
        <f>INDEX([1]Calculation!$I:$I,ROW())</f>
        <v>0</v>
      </c>
      <c r="F2626" s="12">
        <f>ROUND(INDEX([1]Calculation!AL:AL,ROW()),1)</f>
        <v>0</v>
      </c>
      <c r="G2626" s="8">
        <f>ROUND(INDEX([1]Calculation!L:L,ROW()),0)</f>
        <v>0</v>
      </c>
      <c r="H2626" s="8">
        <f>ROUND(INDEX([1]Calculation!M:M,ROW()),0)</f>
        <v>0</v>
      </c>
      <c r="I2626" s="8">
        <f>ROUND(INDEX([1]Calculation!N:N,ROW()),0)</f>
        <v>0</v>
      </c>
      <c r="J2626" s="8">
        <f>ROUND(INDEX([1]Calculation!O:O,ROW()),0)</f>
        <v>0</v>
      </c>
      <c r="K2626" s="8">
        <f>ROUND(INDEX([1]Calculation!P:P,ROW()),0)</f>
        <v>0</v>
      </c>
      <c r="L2626" s="8">
        <f>ROUND(INDEX([1]Calculation!Q:Q,ROW()),0)</f>
        <v>0</v>
      </c>
      <c r="M2626" s="8">
        <f>ROUND(INDEX([1]Calculation!R:R,ROW()),0)</f>
        <v>0</v>
      </c>
      <c r="N2626" s="8">
        <f>ROUND(INDEX([1]Calculation!S:S,ROW()),0)</f>
        <v>0</v>
      </c>
      <c r="O2626" s="8">
        <f>ROUND(INDEX([1]Calculation!T:T,ROW()),0)</f>
        <v>0</v>
      </c>
      <c r="P2626" s="8">
        <f>INDEX([1]Calculation!CB:CB,ROW())</f>
        <v>0</v>
      </c>
    </row>
    <row r="2627" spans="1:16">
      <c r="A2627">
        <f>INDEX([1]Calculation!$F:$F,ROW())</f>
        <v>0</v>
      </c>
      <c r="B2627">
        <f>INDEX([1]Calculation!$D:$D,ROW())</f>
        <v>0</v>
      </c>
      <c r="C2627" t="str">
        <f>IF(INDEX([1]Calculation!$G:$G,ROW())=0,"-",INDEX([1]Calculation!$G:$G,ROW()))</f>
        <v>-</v>
      </c>
      <c r="D2627" t="str">
        <f>INDEX([1]Calculation!$J:$J,ROW())&amp;"  "&amp;INDEX([1]Calculation!$K:$K,ROW())</f>
        <v xml:space="preserve">  </v>
      </c>
      <c r="E2627" s="19">
        <f>INDEX([1]Calculation!$I:$I,ROW())</f>
        <v>0</v>
      </c>
      <c r="F2627" s="12">
        <f>ROUND(INDEX([1]Calculation!AL:AL,ROW()),1)</f>
        <v>0</v>
      </c>
      <c r="G2627" s="8">
        <f>ROUND(INDEX([1]Calculation!L:L,ROW()),0)</f>
        <v>0</v>
      </c>
      <c r="H2627" s="8">
        <f>ROUND(INDEX([1]Calculation!M:M,ROW()),0)</f>
        <v>0</v>
      </c>
      <c r="I2627" s="8">
        <f>ROUND(INDEX([1]Calculation!N:N,ROW()),0)</f>
        <v>0</v>
      </c>
      <c r="J2627" s="8">
        <f>ROUND(INDEX([1]Calculation!O:O,ROW()),0)</f>
        <v>0</v>
      </c>
      <c r="K2627" s="8">
        <f>ROUND(INDEX([1]Calculation!P:P,ROW()),0)</f>
        <v>0</v>
      </c>
      <c r="L2627" s="8">
        <f>ROUND(INDEX([1]Calculation!Q:Q,ROW()),0)</f>
        <v>0</v>
      </c>
      <c r="M2627" s="8">
        <f>ROUND(INDEX([1]Calculation!R:R,ROW()),0)</f>
        <v>0</v>
      </c>
      <c r="N2627" s="8">
        <f>ROUND(INDEX([1]Calculation!S:S,ROW()),0)</f>
        <v>0</v>
      </c>
      <c r="O2627" s="8">
        <f>ROUND(INDEX([1]Calculation!T:T,ROW()),0)</f>
        <v>0</v>
      </c>
      <c r="P2627" s="8">
        <f>INDEX([1]Calculation!CB:CB,ROW())</f>
        <v>0</v>
      </c>
    </row>
    <row r="2628" spans="1:16">
      <c r="A2628">
        <f>INDEX([1]Calculation!$F:$F,ROW())</f>
        <v>0</v>
      </c>
      <c r="B2628">
        <f>INDEX([1]Calculation!$D:$D,ROW())</f>
        <v>0</v>
      </c>
      <c r="C2628" t="str">
        <f>IF(INDEX([1]Calculation!$G:$G,ROW())=0,"-",INDEX([1]Calculation!$G:$G,ROW()))</f>
        <v>-</v>
      </c>
      <c r="D2628" t="str">
        <f>INDEX([1]Calculation!$J:$J,ROW())&amp;"  "&amp;INDEX([1]Calculation!$K:$K,ROW())</f>
        <v xml:space="preserve">  </v>
      </c>
      <c r="E2628" s="19">
        <f>INDEX([1]Calculation!$I:$I,ROW())</f>
        <v>0</v>
      </c>
      <c r="F2628" s="12">
        <f>ROUND(INDEX([1]Calculation!AL:AL,ROW()),1)</f>
        <v>0</v>
      </c>
      <c r="G2628" s="8">
        <f>ROUND(INDEX([1]Calculation!L:L,ROW()),0)</f>
        <v>0</v>
      </c>
      <c r="H2628" s="8">
        <f>ROUND(INDEX([1]Calculation!M:M,ROW()),0)</f>
        <v>0</v>
      </c>
      <c r="I2628" s="8">
        <f>ROUND(INDEX([1]Calculation!N:N,ROW()),0)</f>
        <v>0</v>
      </c>
      <c r="J2628" s="8">
        <f>ROUND(INDEX([1]Calculation!O:O,ROW()),0)</f>
        <v>0</v>
      </c>
      <c r="K2628" s="8">
        <f>ROUND(INDEX([1]Calculation!P:P,ROW()),0)</f>
        <v>0</v>
      </c>
      <c r="L2628" s="8">
        <f>ROUND(INDEX([1]Calculation!Q:Q,ROW()),0)</f>
        <v>0</v>
      </c>
      <c r="M2628" s="8">
        <f>ROUND(INDEX([1]Calculation!R:R,ROW()),0)</f>
        <v>0</v>
      </c>
      <c r="N2628" s="8">
        <f>ROUND(INDEX([1]Calculation!S:S,ROW()),0)</f>
        <v>0</v>
      </c>
      <c r="O2628" s="8">
        <f>ROUND(INDEX([1]Calculation!T:T,ROW()),0)</f>
        <v>0</v>
      </c>
      <c r="P2628" s="8">
        <f>INDEX([1]Calculation!CB:CB,ROW())</f>
        <v>0</v>
      </c>
    </row>
    <row r="2629" spans="1:16">
      <c r="A2629">
        <f>INDEX([1]Calculation!$F:$F,ROW())</f>
        <v>0</v>
      </c>
      <c r="B2629">
        <f>INDEX([1]Calculation!$D:$D,ROW())</f>
        <v>0</v>
      </c>
      <c r="C2629" t="str">
        <f>IF(INDEX([1]Calculation!$G:$G,ROW())=0,"-",INDEX([1]Calculation!$G:$G,ROW()))</f>
        <v>-</v>
      </c>
      <c r="D2629" t="str">
        <f>INDEX([1]Calculation!$J:$J,ROW())&amp;"  "&amp;INDEX([1]Calculation!$K:$K,ROW())</f>
        <v xml:space="preserve">  </v>
      </c>
      <c r="E2629" s="19">
        <f>INDEX([1]Calculation!$I:$I,ROW())</f>
        <v>0</v>
      </c>
      <c r="F2629" s="12">
        <f>ROUND(INDEX([1]Calculation!AL:AL,ROW()),1)</f>
        <v>0</v>
      </c>
      <c r="G2629" s="8">
        <f>ROUND(INDEX([1]Calculation!L:L,ROW()),0)</f>
        <v>0</v>
      </c>
      <c r="H2629" s="8">
        <f>ROUND(INDEX([1]Calculation!M:M,ROW()),0)</f>
        <v>0</v>
      </c>
      <c r="I2629" s="8">
        <f>ROUND(INDEX([1]Calculation!N:N,ROW()),0)</f>
        <v>0</v>
      </c>
      <c r="J2629" s="8">
        <f>ROUND(INDEX([1]Calculation!O:O,ROW()),0)</f>
        <v>0</v>
      </c>
      <c r="K2629" s="8">
        <f>ROUND(INDEX([1]Calculation!P:P,ROW()),0)</f>
        <v>0</v>
      </c>
      <c r="L2629" s="8">
        <f>ROUND(INDEX([1]Calculation!Q:Q,ROW()),0)</f>
        <v>0</v>
      </c>
      <c r="M2629" s="8">
        <f>ROUND(INDEX([1]Calculation!R:R,ROW()),0)</f>
        <v>0</v>
      </c>
      <c r="N2629" s="8">
        <f>ROUND(INDEX([1]Calculation!S:S,ROW()),0)</f>
        <v>0</v>
      </c>
      <c r="O2629" s="8">
        <f>ROUND(INDEX([1]Calculation!T:T,ROW()),0)</f>
        <v>0</v>
      </c>
      <c r="P2629" s="8">
        <f>INDEX([1]Calculation!CB:CB,ROW())</f>
        <v>0</v>
      </c>
    </row>
    <row r="2630" spans="1:16">
      <c r="A2630">
        <f>INDEX([1]Calculation!$F:$F,ROW())</f>
        <v>0</v>
      </c>
      <c r="B2630">
        <f>INDEX([1]Calculation!$D:$D,ROW())</f>
        <v>0</v>
      </c>
      <c r="C2630" t="str">
        <f>IF(INDEX([1]Calculation!$G:$G,ROW())=0,"-",INDEX([1]Calculation!$G:$G,ROW()))</f>
        <v>-</v>
      </c>
      <c r="D2630" t="str">
        <f>INDEX([1]Calculation!$J:$J,ROW())&amp;"  "&amp;INDEX([1]Calculation!$K:$K,ROW())</f>
        <v xml:space="preserve">  </v>
      </c>
      <c r="E2630" s="19">
        <f>INDEX([1]Calculation!$I:$I,ROW())</f>
        <v>0</v>
      </c>
      <c r="F2630" s="12">
        <f>ROUND(INDEX([1]Calculation!AL:AL,ROW()),1)</f>
        <v>0</v>
      </c>
      <c r="G2630" s="8">
        <f>ROUND(INDEX([1]Calculation!L:L,ROW()),0)</f>
        <v>0</v>
      </c>
      <c r="H2630" s="8">
        <f>ROUND(INDEX([1]Calculation!M:M,ROW()),0)</f>
        <v>0</v>
      </c>
      <c r="I2630" s="8">
        <f>ROUND(INDEX([1]Calculation!N:N,ROW()),0)</f>
        <v>0</v>
      </c>
      <c r="J2630" s="8">
        <f>ROUND(INDEX([1]Calculation!O:O,ROW()),0)</f>
        <v>0</v>
      </c>
      <c r="K2630" s="8">
        <f>ROUND(INDEX([1]Calculation!P:P,ROW()),0)</f>
        <v>0</v>
      </c>
      <c r="L2630" s="8">
        <f>ROUND(INDEX([1]Calculation!Q:Q,ROW()),0)</f>
        <v>0</v>
      </c>
      <c r="M2630" s="8">
        <f>ROUND(INDEX([1]Calculation!R:R,ROW()),0)</f>
        <v>0</v>
      </c>
      <c r="N2630" s="8">
        <f>ROUND(INDEX([1]Calculation!S:S,ROW()),0)</f>
        <v>0</v>
      </c>
      <c r="O2630" s="8">
        <f>ROUND(INDEX([1]Calculation!T:T,ROW()),0)</f>
        <v>0</v>
      </c>
      <c r="P2630" s="8">
        <f>INDEX([1]Calculation!CB:CB,ROW())</f>
        <v>0</v>
      </c>
    </row>
    <row r="2631" spans="1:16">
      <c r="A2631">
        <f>INDEX([1]Calculation!$F:$F,ROW())</f>
        <v>0</v>
      </c>
      <c r="B2631">
        <f>INDEX([1]Calculation!$D:$D,ROW())</f>
        <v>0</v>
      </c>
      <c r="C2631" t="str">
        <f>IF(INDEX([1]Calculation!$G:$G,ROW())=0,"-",INDEX([1]Calculation!$G:$G,ROW()))</f>
        <v>-</v>
      </c>
      <c r="D2631" t="str">
        <f>INDEX([1]Calculation!$J:$J,ROW())&amp;"  "&amp;INDEX([1]Calculation!$K:$K,ROW())</f>
        <v xml:space="preserve">  </v>
      </c>
      <c r="E2631" s="19">
        <f>INDEX([1]Calculation!$I:$I,ROW())</f>
        <v>0</v>
      </c>
      <c r="F2631" s="12">
        <f>ROUND(INDEX([1]Calculation!AL:AL,ROW()),1)</f>
        <v>0</v>
      </c>
      <c r="G2631" s="8">
        <f>ROUND(INDEX([1]Calculation!L:L,ROW()),0)</f>
        <v>0</v>
      </c>
      <c r="H2631" s="8">
        <f>ROUND(INDEX([1]Calculation!M:M,ROW()),0)</f>
        <v>0</v>
      </c>
      <c r="I2631" s="8">
        <f>ROUND(INDEX([1]Calculation!N:N,ROW()),0)</f>
        <v>0</v>
      </c>
      <c r="J2631" s="8">
        <f>ROUND(INDEX([1]Calculation!O:O,ROW()),0)</f>
        <v>0</v>
      </c>
      <c r="K2631" s="8">
        <f>ROUND(INDEX([1]Calculation!P:P,ROW()),0)</f>
        <v>0</v>
      </c>
      <c r="L2631" s="8">
        <f>ROUND(INDEX([1]Calculation!Q:Q,ROW()),0)</f>
        <v>0</v>
      </c>
      <c r="M2631" s="8">
        <f>ROUND(INDEX([1]Calculation!R:R,ROW()),0)</f>
        <v>0</v>
      </c>
      <c r="N2631" s="8">
        <f>ROUND(INDEX([1]Calculation!S:S,ROW()),0)</f>
        <v>0</v>
      </c>
      <c r="O2631" s="8">
        <f>ROUND(INDEX([1]Calculation!T:T,ROW()),0)</f>
        <v>0</v>
      </c>
      <c r="P2631" s="8">
        <f>INDEX([1]Calculation!CB:CB,ROW())</f>
        <v>0</v>
      </c>
    </row>
    <row r="2632" spans="1:16">
      <c r="A2632">
        <f>INDEX([1]Calculation!$F:$F,ROW())</f>
        <v>0</v>
      </c>
      <c r="B2632">
        <f>INDEX([1]Calculation!$D:$D,ROW())</f>
        <v>0</v>
      </c>
      <c r="C2632" t="str">
        <f>IF(INDEX([1]Calculation!$G:$G,ROW())=0,"-",INDEX([1]Calculation!$G:$G,ROW()))</f>
        <v>-</v>
      </c>
      <c r="D2632" t="str">
        <f>INDEX([1]Calculation!$J:$J,ROW())&amp;"  "&amp;INDEX([1]Calculation!$K:$K,ROW())</f>
        <v xml:space="preserve">  </v>
      </c>
      <c r="E2632" s="19">
        <f>INDEX([1]Calculation!$I:$I,ROW())</f>
        <v>0</v>
      </c>
      <c r="F2632" s="12">
        <f>ROUND(INDEX([1]Calculation!AL:AL,ROW()),1)</f>
        <v>0</v>
      </c>
      <c r="G2632" s="8">
        <f>ROUND(INDEX([1]Calculation!L:L,ROW()),0)</f>
        <v>0</v>
      </c>
      <c r="H2632" s="8">
        <f>ROUND(INDEX([1]Calculation!M:M,ROW()),0)</f>
        <v>0</v>
      </c>
      <c r="I2632" s="8">
        <f>ROUND(INDEX([1]Calculation!N:N,ROW()),0)</f>
        <v>0</v>
      </c>
      <c r="J2632" s="8">
        <f>ROUND(INDEX([1]Calculation!O:O,ROW()),0)</f>
        <v>0</v>
      </c>
      <c r="K2632" s="8">
        <f>ROUND(INDEX([1]Calculation!P:P,ROW()),0)</f>
        <v>0</v>
      </c>
      <c r="L2632" s="8">
        <f>ROUND(INDEX([1]Calculation!Q:Q,ROW()),0)</f>
        <v>0</v>
      </c>
      <c r="M2632" s="8">
        <f>ROUND(INDEX([1]Calculation!R:R,ROW()),0)</f>
        <v>0</v>
      </c>
      <c r="N2632" s="8">
        <f>ROUND(INDEX([1]Calculation!S:S,ROW()),0)</f>
        <v>0</v>
      </c>
      <c r="O2632" s="8">
        <f>ROUND(INDEX([1]Calculation!T:T,ROW()),0)</f>
        <v>0</v>
      </c>
      <c r="P2632" s="8">
        <f>INDEX([1]Calculation!CB:CB,ROW())</f>
        <v>0</v>
      </c>
    </row>
    <row r="2633" spans="1:16">
      <c r="A2633">
        <f>INDEX([1]Calculation!$F:$F,ROW())</f>
        <v>0</v>
      </c>
      <c r="B2633">
        <f>INDEX([1]Calculation!$D:$D,ROW())</f>
        <v>0</v>
      </c>
      <c r="C2633" t="str">
        <f>IF(INDEX([1]Calculation!$G:$G,ROW())=0,"-",INDEX([1]Calculation!$G:$G,ROW()))</f>
        <v>-</v>
      </c>
      <c r="D2633" t="str">
        <f>INDEX([1]Calculation!$J:$J,ROW())&amp;"  "&amp;INDEX([1]Calculation!$K:$K,ROW())</f>
        <v xml:space="preserve">  </v>
      </c>
      <c r="E2633" s="19">
        <f>INDEX([1]Calculation!$I:$I,ROW())</f>
        <v>0</v>
      </c>
      <c r="F2633" s="12">
        <f>ROUND(INDEX([1]Calculation!AL:AL,ROW()),1)</f>
        <v>0</v>
      </c>
      <c r="G2633" s="8">
        <f>ROUND(INDEX([1]Calculation!L:L,ROW()),0)</f>
        <v>0</v>
      </c>
      <c r="H2633" s="8">
        <f>ROUND(INDEX([1]Calculation!M:M,ROW()),0)</f>
        <v>0</v>
      </c>
      <c r="I2633" s="8">
        <f>ROUND(INDEX([1]Calculation!N:N,ROW()),0)</f>
        <v>0</v>
      </c>
      <c r="J2633" s="8">
        <f>ROUND(INDEX([1]Calculation!O:O,ROW()),0)</f>
        <v>0</v>
      </c>
      <c r="K2633" s="8">
        <f>ROUND(INDEX([1]Calculation!P:P,ROW()),0)</f>
        <v>0</v>
      </c>
      <c r="L2633" s="8">
        <f>ROUND(INDEX([1]Calculation!Q:Q,ROW()),0)</f>
        <v>0</v>
      </c>
      <c r="M2633" s="8">
        <f>ROUND(INDEX([1]Calculation!R:R,ROW()),0)</f>
        <v>0</v>
      </c>
      <c r="N2633" s="8">
        <f>ROUND(INDEX([1]Calculation!S:S,ROW()),0)</f>
        <v>0</v>
      </c>
      <c r="O2633" s="8">
        <f>ROUND(INDEX([1]Calculation!T:T,ROW()),0)</f>
        <v>0</v>
      </c>
      <c r="P2633" s="8">
        <f>INDEX([1]Calculation!CB:CB,ROW())</f>
        <v>0</v>
      </c>
    </row>
    <row r="2634" spans="1:16">
      <c r="A2634">
        <f>INDEX([1]Calculation!$F:$F,ROW())</f>
        <v>0</v>
      </c>
      <c r="B2634">
        <f>INDEX([1]Calculation!$D:$D,ROW())</f>
        <v>0</v>
      </c>
      <c r="C2634" t="str">
        <f>IF(INDEX([1]Calculation!$G:$G,ROW())=0,"-",INDEX([1]Calculation!$G:$G,ROW()))</f>
        <v>-</v>
      </c>
      <c r="D2634" t="str">
        <f>INDEX([1]Calculation!$J:$J,ROW())&amp;"  "&amp;INDEX([1]Calculation!$K:$K,ROW())</f>
        <v xml:space="preserve">  </v>
      </c>
      <c r="E2634" s="19">
        <f>INDEX([1]Calculation!$I:$I,ROW())</f>
        <v>0</v>
      </c>
      <c r="F2634" s="12">
        <f>ROUND(INDEX([1]Calculation!AL:AL,ROW()),1)</f>
        <v>0</v>
      </c>
      <c r="G2634" s="8">
        <f>ROUND(INDEX([1]Calculation!L:L,ROW()),0)</f>
        <v>0</v>
      </c>
      <c r="H2634" s="8">
        <f>ROUND(INDEX([1]Calculation!M:M,ROW()),0)</f>
        <v>0</v>
      </c>
      <c r="I2634" s="8">
        <f>ROUND(INDEX([1]Calculation!N:N,ROW()),0)</f>
        <v>0</v>
      </c>
      <c r="J2634" s="8">
        <f>ROUND(INDEX([1]Calculation!O:O,ROW()),0)</f>
        <v>0</v>
      </c>
      <c r="K2634" s="8">
        <f>ROUND(INDEX([1]Calculation!P:P,ROW()),0)</f>
        <v>0</v>
      </c>
      <c r="L2634" s="8">
        <f>ROUND(INDEX([1]Calculation!Q:Q,ROW()),0)</f>
        <v>0</v>
      </c>
      <c r="M2634" s="8">
        <f>ROUND(INDEX([1]Calculation!R:R,ROW()),0)</f>
        <v>0</v>
      </c>
      <c r="N2634" s="8">
        <f>ROUND(INDEX([1]Calculation!S:S,ROW()),0)</f>
        <v>0</v>
      </c>
      <c r="O2634" s="8">
        <f>ROUND(INDEX([1]Calculation!T:T,ROW()),0)</f>
        <v>0</v>
      </c>
      <c r="P2634" s="8">
        <f>INDEX([1]Calculation!CB:CB,ROW())</f>
        <v>0</v>
      </c>
    </row>
    <row r="2635" spans="1:16">
      <c r="A2635">
        <f>INDEX([1]Calculation!$F:$F,ROW())</f>
        <v>0</v>
      </c>
      <c r="B2635">
        <f>INDEX([1]Calculation!$D:$D,ROW())</f>
        <v>0</v>
      </c>
      <c r="C2635" t="str">
        <f>IF(INDEX([1]Calculation!$G:$G,ROW())=0,"-",INDEX([1]Calculation!$G:$G,ROW()))</f>
        <v>-</v>
      </c>
      <c r="D2635" t="str">
        <f>INDEX([1]Calculation!$J:$J,ROW())&amp;"  "&amp;INDEX([1]Calculation!$K:$K,ROW())</f>
        <v xml:space="preserve">  </v>
      </c>
      <c r="E2635" s="19">
        <f>INDEX([1]Calculation!$I:$I,ROW())</f>
        <v>0</v>
      </c>
      <c r="F2635" s="12">
        <f>ROUND(INDEX([1]Calculation!AL:AL,ROW()),1)</f>
        <v>0</v>
      </c>
      <c r="G2635" s="8">
        <f>ROUND(INDEX([1]Calculation!L:L,ROW()),0)</f>
        <v>0</v>
      </c>
      <c r="H2635" s="8">
        <f>ROUND(INDEX([1]Calculation!M:M,ROW()),0)</f>
        <v>0</v>
      </c>
      <c r="I2635" s="8">
        <f>ROUND(INDEX([1]Calculation!N:N,ROW()),0)</f>
        <v>0</v>
      </c>
      <c r="J2635" s="8">
        <f>ROUND(INDEX([1]Calculation!O:O,ROW()),0)</f>
        <v>0</v>
      </c>
      <c r="K2635" s="8">
        <f>ROUND(INDEX([1]Calculation!P:P,ROW()),0)</f>
        <v>0</v>
      </c>
      <c r="L2635" s="8">
        <f>ROUND(INDEX([1]Calculation!Q:Q,ROW()),0)</f>
        <v>0</v>
      </c>
      <c r="M2635" s="8">
        <f>ROUND(INDEX([1]Calculation!R:R,ROW()),0)</f>
        <v>0</v>
      </c>
      <c r="N2635" s="8">
        <f>ROUND(INDEX([1]Calculation!S:S,ROW()),0)</f>
        <v>0</v>
      </c>
      <c r="O2635" s="8">
        <f>ROUND(INDEX([1]Calculation!T:T,ROW()),0)</f>
        <v>0</v>
      </c>
      <c r="P2635" s="8">
        <f>INDEX([1]Calculation!CB:CB,ROW())</f>
        <v>0</v>
      </c>
    </row>
    <row r="2636" spans="1:16">
      <c r="A2636">
        <f>INDEX([1]Calculation!$F:$F,ROW())</f>
        <v>0</v>
      </c>
      <c r="B2636">
        <f>INDEX([1]Calculation!$D:$D,ROW())</f>
        <v>0</v>
      </c>
      <c r="C2636" t="str">
        <f>IF(INDEX([1]Calculation!$G:$G,ROW())=0,"-",INDEX([1]Calculation!$G:$G,ROW()))</f>
        <v>-</v>
      </c>
      <c r="D2636" t="str">
        <f>INDEX([1]Calculation!$J:$J,ROW())&amp;"  "&amp;INDEX([1]Calculation!$K:$K,ROW())</f>
        <v xml:space="preserve">  </v>
      </c>
      <c r="E2636" s="19">
        <f>INDEX([1]Calculation!$I:$I,ROW())</f>
        <v>0</v>
      </c>
      <c r="F2636" s="12">
        <f>ROUND(INDEX([1]Calculation!AL:AL,ROW()),1)</f>
        <v>0</v>
      </c>
      <c r="G2636" s="8">
        <f>ROUND(INDEX([1]Calculation!L:L,ROW()),0)</f>
        <v>0</v>
      </c>
      <c r="H2636" s="8">
        <f>ROUND(INDEX([1]Calculation!M:M,ROW()),0)</f>
        <v>0</v>
      </c>
      <c r="I2636" s="8">
        <f>ROUND(INDEX([1]Calculation!N:N,ROW()),0)</f>
        <v>0</v>
      </c>
      <c r="J2636" s="8">
        <f>ROUND(INDEX([1]Calculation!O:O,ROW()),0)</f>
        <v>0</v>
      </c>
      <c r="K2636" s="8">
        <f>ROUND(INDEX([1]Calculation!P:P,ROW()),0)</f>
        <v>0</v>
      </c>
      <c r="L2636" s="8">
        <f>ROUND(INDEX([1]Calculation!Q:Q,ROW()),0)</f>
        <v>0</v>
      </c>
      <c r="M2636" s="8">
        <f>ROUND(INDEX([1]Calculation!R:R,ROW()),0)</f>
        <v>0</v>
      </c>
      <c r="N2636" s="8">
        <f>ROUND(INDEX([1]Calculation!S:S,ROW()),0)</f>
        <v>0</v>
      </c>
      <c r="O2636" s="8">
        <f>ROUND(INDEX([1]Calculation!T:T,ROW()),0)</f>
        <v>0</v>
      </c>
      <c r="P2636" s="8">
        <f>INDEX([1]Calculation!CB:CB,ROW())</f>
        <v>0</v>
      </c>
    </row>
    <row r="2637" spans="1:16">
      <c r="A2637">
        <f>INDEX([1]Calculation!$F:$F,ROW())</f>
        <v>0</v>
      </c>
      <c r="B2637">
        <f>INDEX([1]Calculation!$D:$D,ROW())</f>
        <v>0</v>
      </c>
      <c r="C2637" t="str">
        <f>IF(INDEX([1]Calculation!$G:$G,ROW())=0,"-",INDEX([1]Calculation!$G:$G,ROW()))</f>
        <v>-</v>
      </c>
      <c r="D2637" t="str">
        <f>INDEX([1]Calculation!$J:$J,ROW())&amp;"  "&amp;INDEX([1]Calculation!$K:$K,ROW())</f>
        <v xml:space="preserve">  </v>
      </c>
      <c r="E2637" s="19">
        <f>INDEX([1]Calculation!$I:$I,ROW())</f>
        <v>0</v>
      </c>
      <c r="F2637" s="12">
        <f>ROUND(INDEX([1]Calculation!AL:AL,ROW()),1)</f>
        <v>0</v>
      </c>
      <c r="G2637" s="8">
        <f>ROUND(INDEX([1]Calculation!L:L,ROW()),0)</f>
        <v>0</v>
      </c>
      <c r="H2637" s="8">
        <f>ROUND(INDEX([1]Calculation!M:M,ROW()),0)</f>
        <v>0</v>
      </c>
      <c r="I2637" s="8">
        <f>ROUND(INDEX([1]Calculation!N:N,ROW()),0)</f>
        <v>0</v>
      </c>
      <c r="J2637" s="8">
        <f>ROUND(INDEX([1]Calculation!O:O,ROW()),0)</f>
        <v>0</v>
      </c>
      <c r="K2637" s="8">
        <f>ROUND(INDEX([1]Calculation!P:P,ROW()),0)</f>
        <v>0</v>
      </c>
      <c r="L2637" s="8">
        <f>ROUND(INDEX([1]Calculation!Q:Q,ROW()),0)</f>
        <v>0</v>
      </c>
      <c r="M2637" s="8">
        <f>ROUND(INDEX([1]Calculation!R:R,ROW()),0)</f>
        <v>0</v>
      </c>
      <c r="N2637" s="8">
        <f>ROUND(INDEX([1]Calculation!S:S,ROW()),0)</f>
        <v>0</v>
      </c>
      <c r="O2637" s="8">
        <f>ROUND(INDEX([1]Calculation!T:T,ROW()),0)</f>
        <v>0</v>
      </c>
      <c r="P2637" s="8">
        <f>INDEX([1]Calculation!CB:CB,ROW())</f>
        <v>0</v>
      </c>
    </row>
    <row r="2638" spans="1:16">
      <c r="A2638">
        <f>INDEX([1]Calculation!$F:$F,ROW())</f>
        <v>0</v>
      </c>
      <c r="B2638">
        <f>INDEX([1]Calculation!$D:$D,ROW())</f>
        <v>0</v>
      </c>
      <c r="C2638" t="str">
        <f>IF(INDEX([1]Calculation!$G:$G,ROW())=0,"-",INDEX([1]Calculation!$G:$G,ROW()))</f>
        <v>-</v>
      </c>
      <c r="D2638" t="str">
        <f>INDEX([1]Calculation!$J:$J,ROW())&amp;"  "&amp;INDEX([1]Calculation!$K:$K,ROW())</f>
        <v xml:space="preserve">  </v>
      </c>
      <c r="E2638" s="19">
        <f>INDEX([1]Calculation!$I:$I,ROW())</f>
        <v>0</v>
      </c>
      <c r="F2638" s="12">
        <f>ROUND(INDEX([1]Calculation!AL:AL,ROW()),1)</f>
        <v>0</v>
      </c>
      <c r="G2638" s="8">
        <f>ROUND(INDEX([1]Calculation!L:L,ROW()),0)</f>
        <v>0</v>
      </c>
      <c r="H2638" s="8">
        <f>ROUND(INDEX([1]Calculation!M:M,ROW()),0)</f>
        <v>0</v>
      </c>
      <c r="I2638" s="8">
        <f>ROUND(INDEX([1]Calculation!N:N,ROW()),0)</f>
        <v>0</v>
      </c>
      <c r="J2638" s="8">
        <f>ROUND(INDEX([1]Calculation!O:O,ROW()),0)</f>
        <v>0</v>
      </c>
      <c r="K2638" s="8">
        <f>ROUND(INDEX([1]Calculation!P:P,ROW()),0)</f>
        <v>0</v>
      </c>
      <c r="L2638" s="8">
        <f>ROUND(INDEX([1]Calculation!Q:Q,ROW()),0)</f>
        <v>0</v>
      </c>
      <c r="M2638" s="8">
        <f>ROUND(INDEX([1]Calculation!R:R,ROW()),0)</f>
        <v>0</v>
      </c>
      <c r="N2638" s="8">
        <f>ROUND(INDEX([1]Calculation!S:S,ROW()),0)</f>
        <v>0</v>
      </c>
      <c r="O2638" s="8">
        <f>ROUND(INDEX([1]Calculation!T:T,ROW()),0)</f>
        <v>0</v>
      </c>
      <c r="P2638" s="8">
        <f>INDEX([1]Calculation!CB:CB,ROW())</f>
        <v>0</v>
      </c>
    </row>
    <row r="2639" spans="1:16">
      <c r="A2639">
        <f>INDEX([1]Calculation!$F:$F,ROW())</f>
        <v>0</v>
      </c>
      <c r="B2639">
        <f>INDEX([1]Calculation!$D:$D,ROW())</f>
        <v>0</v>
      </c>
      <c r="C2639" t="str">
        <f>IF(INDEX([1]Calculation!$G:$G,ROW())=0,"-",INDEX([1]Calculation!$G:$G,ROW()))</f>
        <v>-</v>
      </c>
      <c r="D2639" t="str">
        <f>INDEX([1]Calculation!$J:$J,ROW())&amp;"  "&amp;INDEX([1]Calculation!$K:$K,ROW())</f>
        <v xml:space="preserve">  </v>
      </c>
      <c r="E2639" s="19">
        <f>INDEX([1]Calculation!$I:$I,ROW())</f>
        <v>0</v>
      </c>
      <c r="F2639" s="12">
        <f>ROUND(INDEX([1]Calculation!AL:AL,ROW()),1)</f>
        <v>0</v>
      </c>
      <c r="G2639" s="8">
        <f>ROUND(INDEX([1]Calculation!L:L,ROW()),0)</f>
        <v>0</v>
      </c>
      <c r="H2639" s="8">
        <f>ROUND(INDEX([1]Calculation!M:M,ROW()),0)</f>
        <v>0</v>
      </c>
      <c r="I2639" s="8">
        <f>ROUND(INDEX([1]Calculation!N:N,ROW()),0)</f>
        <v>0</v>
      </c>
      <c r="J2639" s="8">
        <f>ROUND(INDEX([1]Calculation!O:O,ROW()),0)</f>
        <v>0</v>
      </c>
      <c r="K2639" s="8">
        <f>ROUND(INDEX([1]Calculation!P:P,ROW()),0)</f>
        <v>0</v>
      </c>
      <c r="L2639" s="8">
        <f>ROUND(INDEX([1]Calculation!Q:Q,ROW()),0)</f>
        <v>0</v>
      </c>
      <c r="M2639" s="8">
        <f>ROUND(INDEX([1]Calculation!R:R,ROW()),0)</f>
        <v>0</v>
      </c>
      <c r="N2639" s="8">
        <f>ROUND(INDEX([1]Calculation!S:S,ROW()),0)</f>
        <v>0</v>
      </c>
      <c r="O2639" s="8">
        <f>ROUND(INDEX([1]Calculation!T:T,ROW()),0)</f>
        <v>0</v>
      </c>
      <c r="P2639" s="8">
        <f>INDEX([1]Calculation!CB:CB,ROW())</f>
        <v>0</v>
      </c>
    </row>
    <row r="2640" spans="1:16">
      <c r="A2640">
        <f>INDEX([1]Calculation!$F:$F,ROW())</f>
        <v>0</v>
      </c>
      <c r="B2640">
        <f>INDEX([1]Calculation!$D:$D,ROW())</f>
        <v>0</v>
      </c>
      <c r="C2640" t="str">
        <f>IF(INDEX([1]Calculation!$G:$G,ROW())=0,"-",INDEX([1]Calculation!$G:$G,ROW()))</f>
        <v>-</v>
      </c>
      <c r="D2640" t="str">
        <f>INDEX([1]Calculation!$J:$J,ROW())&amp;"  "&amp;INDEX([1]Calculation!$K:$K,ROW())</f>
        <v xml:space="preserve">  </v>
      </c>
      <c r="E2640" s="19">
        <f>INDEX([1]Calculation!$I:$I,ROW())</f>
        <v>0</v>
      </c>
      <c r="F2640" s="12">
        <f>ROUND(INDEX([1]Calculation!AL:AL,ROW()),1)</f>
        <v>0</v>
      </c>
      <c r="G2640" s="8">
        <f>ROUND(INDEX([1]Calculation!L:L,ROW()),0)</f>
        <v>0</v>
      </c>
      <c r="H2640" s="8">
        <f>ROUND(INDEX([1]Calculation!M:M,ROW()),0)</f>
        <v>0</v>
      </c>
      <c r="I2640" s="8">
        <f>ROUND(INDEX([1]Calculation!N:N,ROW()),0)</f>
        <v>0</v>
      </c>
      <c r="J2640" s="8">
        <f>ROUND(INDEX([1]Calculation!O:O,ROW()),0)</f>
        <v>0</v>
      </c>
      <c r="K2640" s="8">
        <f>ROUND(INDEX([1]Calculation!P:P,ROW()),0)</f>
        <v>0</v>
      </c>
      <c r="L2640" s="8">
        <f>ROUND(INDEX([1]Calculation!Q:Q,ROW()),0)</f>
        <v>0</v>
      </c>
      <c r="M2640" s="8">
        <f>ROUND(INDEX([1]Calculation!R:R,ROW()),0)</f>
        <v>0</v>
      </c>
      <c r="N2640" s="8">
        <f>ROUND(INDEX([1]Calculation!S:S,ROW()),0)</f>
        <v>0</v>
      </c>
      <c r="O2640" s="8">
        <f>ROUND(INDEX([1]Calculation!T:T,ROW()),0)</f>
        <v>0</v>
      </c>
      <c r="P2640" s="8">
        <f>INDEX([1]Calculation!CB:CB,ROW())</f>
        <v>0</v>
      </c>
    </row>
    <row r="2641" spans="1:16">
      <c r="A2641">
        <f>INDEX([1]Calculation!$F:$F,ROW())</f>
        <v>0</v>
      </c>
      <c r="B2641">
        <f>INDEX([1]Calculation!$D:$D,ROW())</f>
        <v>0</v>
      </c>
      <c r="C2641" t="str">
        <f>IF(INDEX([1]Calculation!$G:$G,ROW())=0,"-",INDEX([1]Calculation!$G:$G,ROW()))</f>
        <v>-</v>
      </c>
      <c r="D2641" t="str">
        <f>INDEX([1]Calculation!$J:$J,ROW())&amp;"  "&amp;INDEX([1]Calculation!$K:$K,ROW())</f>
        <v xml:space="preserve">  </v>
      </c>
      <c r="E2641" s="19">
        <f>INDEX([1]Calculation!$I:$I,ROW())</f>
        <v>0</v>
      </c>
      <c r="F2641" s="12">
        <f>ROUND(INDEX([1]Calculation!AL:AL,ROW()),1)</f>
        <v>0</v>
      </c>
      <c r="G2641" s="8">
        <f>ROUND(INDEX([1]Calculation!L:L,ROW()),0)</f>
        <v>0</v>
      </c>
      <c r="H2641" s="8">
        <f>ROUND(INDEX([1]Calculation!M:M,ROW()),0)</f>
        <v>0</v>
      </c>
      <c r="I2641" s="8">
        <f>ROUND(INDEX([1]Calculation!N:N,ROW()),0)</f>
        <v>0</v>
      </c>
      <c r="J2641" s="8">
        <f>ROUND(INDEX([1]Calculation!O:O,ROW()),0)</f>
        <v>0</v>
      </c>
      <c r="K2641" s="8">
        <f>ROUND(INDEX([1]Calculation!P:P,ROW()),0)</f>
        <v>0</v>
      </c>
      <c r="L2641" s="8">
        <f>ROUND(INDEX([1]Calculation!Q:Q,ROW()),0)</f>
        <v>0</v>
      </c>
      <c r="M2641" s="8">
        <f>ROUND(INDEX([1]Calculation!R:R,ROW()),0)</f>
        <v>0</v>
      </c>
      <c r="N2641" s="8">
        <f>ROUND(INDEX([1]Calculation!S:S,ROW()),0)</f>
        <v>0</v>
      </c>
      <c r="O2641" s="8">
        <f>ROUND(INDEX([1]Calculation!T:T,ROW()),0)</f>
        <v>0</v>
      </c>
      <c r="P2641" s="8">
        <f>INDEX([1]Calculation!CB:CB,ROW())</f>
        <v>0</v>
      </c>
    </row>
    <row r="2642" spans="1:16">
      <c r="A2642">
        <f>INDEX([1]Calculation!$F:$F,ROW())</f>
        <v>0</v>
      </c>
      <c r="B2642">
        <f>INDEX([1]Calculation!$D:$D,ROW())</f>
        <v>0</v>
      </c>
      <c r="C2642" t="str">
        <f>IF(INDEX([1]Calculation!$G:$G,ROW())=0,"-",INDEX([1]Calculation!$G:$G,ROW()))</f>
        <v>-</v>
      </c>
      <c r="D2642" t="str">
        <f>INDEX([1]Calculation!$J:$J,ROW())&amp;"  "&amp;INDEX([1]Calculation!$K:$K,ROW())</f>
        <v xml:space="preserve">  </v>
      </c>
      <c r="E2642" s="19">
        <f>INDEX([1]Calculation!$I:$I,ROW())</f>
        <v>0</v>
      </c>
      <c r="F2642" s="12">
        <f>ROUND(INDEX([1]Calculation!AL:AL,ROW()),1)</f>
        <v>0</v>
      </c>
      <c r="G2642" s="8">
        <f>ROUND(INDEX([1]Calculation!L:L,ROW()),0)</f>
        <v>0</v>
      </c>
      <c r="H2642" s="8">
        <f>ROUND(INDEX([1]Calculation!M:M,ROW()),0)</f>
        <v>0</v>
      </c>
      <c r="I2642" s="8">
        <f>ROUND(INDEX([1]Calculation!N:N,ROW()),0)</f>
        <v>0</v>
      </c>
      <c r="J2642" s="8">
        <f>ROUND(INDEX([1]Calculation!O:O,ROW()),0)</f>
        <v>0</v>
      </c>
      <c r="K2642" s="8">
        <f>ROUND(INDEX([1]Calculation!P:P,ROW()),0)</f>
        <v>0</v>
      </c>
      <c r="L2642" s="8">
        <f>ROUND(INDEX([1]Calculation!Q:Q,ROW()),0)</f>
        <v>0</v>
      </c>
      <c r="M2642" s="8">
        <f>ROUND(INDEX([1]Calculation!R:R,ROW()),0)</f>
        <v>0</v>
      </c>
      <c r="N2642" s="8">
        <f>ROUND(INDEX([1]Calculation!S:S,ROW()),0)</f>
        <v>0</v>
      </c>
      <c r="O2642" s="8">
        <f>ROUND(INDEX([1]Calculation!T:T,ROW()),0)</f>
        <v>0</v>
      </c>
      <c r="P2642" s="8">
        <f>INDEX([1]Calculation!CB:CB,ROW())</f>
        <v>0</v>
      </c>
    </row>
    <row r="2643" spans="1:16">
      <c r="A2643">
        <f>INDEX([1]Calculation!$F:$F,ROW())</f>
        <v>0</v>
      </c>
      <c r="B2643">
        <f>INDEX([1]Calculation!$D:$D,ROW())</f>
        <v>0</v>
      </c>
      <c r="C2643" t="str">
        <f>IF(INDEX([1]Calculation!$G:$G,ROW())=0,"-",INDEX([1]Calculation!$G:$G,ROW()))</f>
        <v>-</v>
      </c>
      <c r="D2643" t="str">
        <f>INDEX([1]Calculation!$J:$J,ROW())&amp;"  "&amp;INDEX([1]Calculation!$K:$K,ROW())</f>
        <v xml:space="preserve">  </v>
      </c>
      <c r="E2643" s="19">
        <f>INDEX([1]Calculation!$I:$I,ROW())</f>
        <v>0</v>
      </c>
      <c r="F2643" s="12">
        <f>ROUND(INDEX([1]Calculation!AL:AL,ROW()),1)</f>
        <v>0</v>
      </c>
      <c r="G2643" s="8">
        <f>ROUND(INDEX([1]Calculation!L:L,ROW()),0)</f>
        <v>0</v>
      </c>
      <c r="H2643" s="8">
        <f>ROUND(INDEX([1]Calculation!M:M,ROW()),0)</f>
        <v>0</v>
      </c>
      <c r="I2643" s="8">
        <f>ROUND(INDEX([1]Calculation!N:N,ROW()),0)</f>
        <v>0</v>
      </c>
      <c r="J2643" s="8">
        <f>ROUND(INDEX([1]Calculation!O:O,ROW()),0)</f>
        <v>0</v>
      </c>
      <c r="K2643" s="8">
        <f>ROUND(INDEX([1]Calculation!P:P,ROW()),0)</f>
        <v>0</v>
      </c>
      <c r="L2643" s="8">
        <f>ROUND(INDEX([1]Calculation!Q:Q,ROW()),0)</f>
        <v>0</v>
      </c>
      <c r="M2643" s="8">
        <f>ROUND(INDEX([1]Calculation!R:R,ROW()),0)</f>
        <v>0</v>
      </c>
      <c r="N2643" s="8">
        <f>ROUND(INDEX([1]Calculation!S:S,ROW()),0)</f>
        <v>0</v>
      </c>
      <c r="O2643" s="8">
        <f>ROUND(INDEX([1]Calculation!T:T,ROW()),0)</f>
        <v>0</v>
      </c>
      <c r="P2643" s="8">
        <f>INDEX([1]Calculation!CB:CB,ROW())</f>
        <v>0</v>
      </c>
    </row>
    <row r="2644" spans="1:16">
      <c r="A2644">
        <f>INDEX([1]Calculation!$F:$F,ROW())</f>
        <v>0</v>
      </c>
      <c r="B2644">
        <f>INDEX([1]Calculation!$D:$D,ROW())</f>
        <v>0</v>
      </c>
      <c r="C2644" t="str">
        <f>IF(INDEX([1]Calculation!$G:$G,ROW())=0,"-",INDEX([1]Calculation!$G:$G,ROW()))</f>
        <v>-</v>
      </c>
      <c r="D2644" t="str">
        <f>INDEX([1]Calculation!$J:$J,ROW())&amp;"  "&amp;INDEX([1]Calculation!$K:$K,ROW())</f>
        <v xml:space="preserve">  </v>
      </c>
      <c r="E2644" s="19">
        <f>INDEX([1]Calculation!$I:$I,ROW())</f>
        <v>0</v>
      </c>
      <c r="F2644" s="12">
        <f>ROUND(INDEX([1]Calculation!AL:AL,ROW()),1)</f>
        <v>0</v>
      </c>
      <c r="G2644" s="8">
        <f>ROUND(INDEX([1]Calculation!L:L,ROW()),0)</f>
        <v>0</v>
      </c>
      <c r="H2644" s="8">
        <f>ROUND(INDEX([1]Calculation!M:M,ROW()),0)</f>
        <v>0</v>
      </c>
      <c r="I2644" s="8">
        <f>ROUND(INDEX([1]Calculation!N:N,ROW()),0)</f>
        <v>0</v>
      </c>
      <c r="J2644" s="8">
        <f>ROUND(INDEX([1]Calculation!O:O,ROW()),0)</f>
        <v>0</v>
      </c>
      <c r="K2644" s="8">
        <f>ROUND(INDEX([1]Calculation!P:P,ROW()),0)</f>
        <v>0</v>
      </c>
      <c r="L2644" s="8">
        <f>ROUND(INDEX([1]Calculation!Q:Q,ROW()),0)</f>
        <v>0</v>
      </c>
      <c r="M2644" s="8">
        <f>ROUND(INDEX([1]Calculation!R:R,ROW()),0)</f>
        <v>0</v>
      </c>
      <c r="N2644" s="8">
        <f>ROUND(INDEX([1]Calculation!S:S,ROW()),0)</f>
        <v>0</v>
      </c>
      <c r="O2644" s="8">
        <f>ROUND(INDEX([1]Calculation!T:T,ROW()),0)</f>
        <v>0</v>
      </c>
      <c r="P2644" s="8">
        <f>INDEX([1]Calculation!CB:CB,ROW())</f>
        <v>0</v>
      </c>
    </row>
    <row r="2645" spans="1:16">
      <c r="A2645">
        <f>INDEX([1]Calculation!$F:$F,ROW())</f>
        <v>0</v>
      </c>
      <c r="B2645">
        <f>INDEX([1]Calculation!$D:$D,ROW())</f>
        <v>0</v>
      </c>
      <c r="C2645" t="str">
        <f>IF(INDEX([1]Calculation!$G:$G,ROW())=0,"-",INDEX([1]Calculation!$G:$G,ROW()))</f>
        <v>-</v>
      </c>
      <c r="D2645" t="str">
        <f>INDEX([1]Calculation!$J:$J,ROW())&amp;"  "&amp;INDEX([1]Calculation!$K:$K,ROW())</f>
        <v xml:space="preserve">  </v>
      </c>
      <c r="E2645" s="19">
        <f>INDEX([1]Calculation!$I:$I,ROW())</f>
        <v>0</v>
      </c>
      <c r="F2645" s="12">
        <f>ROUND(INDEX([1]Calculation!AL:AL,ROW()),1)</f>
        <v>0</v>
      </c>
      <c r="G2645" s="8">
        <f>ROUND(INDEX([1]Calculation!L:L,ROW()),0)</f>
        <v>0</v>
      </c>
      <c r="H2645" s="8">
        <f>ROUND(INDEX([1]Calculation!M:M,ROW()),0)</f>
        <v>0</v>
      </c>
      <c r="I2645" s="8">
        <f>ROUND(INDEX([1]Calculation!N:N,ROW()),0)</f>
        <v>0</v>
      </c>
      <c r="J2645" s="8">
        <f>ROUND(INDEX([1]Calculation!O:O,ROW()),0)</f>
        <v>0</v>
      </c>
      <c r="K2645" s="8">
        <f>ROUND(INDEX([1]Calculation!P:P,ROW()),0)</f>
        <v>0</v>
      </c>
      <c r="L2645" s="8">
        <f>ROUND(INDEX([1]Calculation!Q:Q,ROW()),0)</f>
        <v>0</v>
      </c>
      <c r="M2645" s="8">
        <f>ROUND(INDEX([1]Calculation!R:R,ROW()),0)</f>
        <v>0</v>
      </c>
      <c r="N2645" s="8">
        <f>ROUND(INDEX([1]Calculation!S:S,ROW()),0)</f>
        <v>0</v>
      </c>
      <c r="O2645" s="8">
        <f>ROUND(INDEX([1]Calculation!T:T,ROW()),0)</f>
        <v>0</v>
      </c>
      <c r="P2645" s="8">
        <f>INDEX([1]Calculation!CB:CB,ROW())</f>
        <v>0</v>
      </c>
    </row>
    <row r="2646" spans="1:16">
      <c r="A2646">
        <f>INDEX([1]Calculation!$F:$F,ROW())</f>
        <v>0</v>
      </c>
      <c r="B2646">
        <f>INDEX([1]Calculation!$D:$D,ROW())</f>
        <v>0</v>
      </c>
      <c r="C2646" t="str">
        <f>IF(INDEX([1]Calculation!$G:$G,ROW())=0,"-",INDEX([1]Calculation!$G:$G,ROW()))</f>
        <v>-</v>
      </c>
      <c r="D2646" t="str">
        <f>INDEX([1]Calculation!$J:$J,ROW())&amp;"  "&amp;INDEX([1]Calculation!$K:$K,ROW())</f>
        <v xml:space="preserve">  </v>
      </c>
      <c r="E2646" s="19">
        <f>INDEX([1]Calculation!$I:$I,ROW())</f>
        <v>0</v>
      </c>
      <c r="F2646" s="12">
        <f>ROUND(INDEX([1]Calculation!AL:AL,ROW()),1)</f>
        <v>0</v>
      </c>
      <c r="G2646" s="8">
        <f>ROUND(INDEX([1]Calculation!L:L,ROW()),0)</f>
        <v>0</v>
      </c>
      <c r="H2646" s="8">
        <f>ROUND(INDEX([1]Calculation!M:M,ROW()),0)</f>
        <v>0</v>
      </c>
      <c r="I2646" s="8">
        <f>ROUND(INDEX([1]Calculation!N:N,ROW()),0)</f>
        <v>0</v>
      </c>
      <c r="J2646" s="8">
        <f>ROUND(INDEX([1]Calculation!O:O,ROW()),0)</f>
        <v>0</v>
      </c>
      <c r="K2646" s="8">
        <f>ROUND(INDEX([1]Calculation!P:P,ROW()),0)</f>
        <v>0</v>
      </c>
      <c r="L2646" s="8">
        <f>ROUND(INDEX([1]Calculation!Q:Q,ROW()),0)</f>
        <v>0</v>
      </c>
      <c r="M2646" s="8">
        <f>ROUND(INDEX([1]Calculation!R:R,ROW()),0)</f>
        <v>0</v>
      </c>
      <c r="N2646" s="8">
        <f>ROUND(INDEX([1]Calculation!S:S,ROW()),0)</f>
        <v>0</v>
      </c>
      <c r="O2646" s="8">
        <f>ROUND(INDEX([1]Calculation!T:T,ROW()),0)</f>
        <v>0</v>
      </c>
      <c r="P2646" s="8">
        <f>INDEX([1]Calculation!CB:CB,ROW())</f>
        <v>0</v>
      </c>
    </row>
    <row r="2647" spans="1:16">
      <c r="A2647">
        <f>INDEX([1]Calculation!$F:$F,ROW())</f>
        <v>0</v>
      </c>
      <c r="B2647">
        <f>INDEX([1]Calculation!$D:$D,ROW())</f>
        <v>0</v>
      </c>
      <c r="C2647" t="str">
        <f>IF(INDEX([1]Calculation!$G:$G,ROW())=0,"-",INDEX([1]Calculation!$G:$G,ROW()))</f>
        <v>-</v>
      </c>
      <c r="D2647" t="str">
        <f>INDEX([1]Calculation!$J:$J,ROW())&amp;"  "&amp;INDEX([1]Calculation!$K:$K,ROW())</f>
        <v xml:space="preserve">  </v>
      </c>
      <c r="E2647" s="19">
        <f>INDEX([1]Calculation!$I:$I,ROW())</f>
        <v>0</v>
      </c>
      <c r="F2647" s="12">
        <f>ROUND(INDEX([1]Calculation!AL:AL,ROW()),1)</f>
        <v>0</v>
      </c>
      <c r="G2647" s="8">
        <f>ROUND(INDEX([1]Calculation!L:L,ROW()),0)</f>
        <v>0</v>
      </c>
      <c r="H2647" s="8">
        <f>ROUND(INDEX([1]Calculation!M:M,ROW()),0)</f>
        <v>0</v>
      </c>
      <c r="I2647" s="8">
        <f>ROUND(INDEX([1]Calculation!N:N,ROW()),0)</f>
        <v>0</v>
      </c>
      <c r="J2647" s="8">
        <f>ROUND(INDEX([1]Calculation!O:O,ROW()),0)</f>
        <v>0</v>
      </c>
      <c r="K2647" s="8">
        <f>ROUND(INDEX([1]Calculation!P:P,ROW()),0)</f>
        <v>0</v>
      </c>
      <c r="L2647" s="8">
        <f>ROUND(INDEX([1]Calculation!Q:Q,ROW()),0)</f>
        <v>0</v>
      </c>
      <c r="M2647" s="8">
        <f>ROUND(INDEX([1]Calculation!R:R,ROW()),0)</f>
        <v>0</v>
      </c>
      <c r="N2647" s="8">
        <f>ROUND(INDEX([1]Calculation!S:S,ROW()),0)</f>
        <v>0</v>
      </c>
      <c r="O2647" s="8">
        <f>ROUND(INDEX([1]Calculation!T:T,ROW()),0)</f>
        <v>0</v>
      </c>
      <c r="P2647" s="8">
        <f>INDEX([1]Calculation!CB:CB,ROW())</f>
        <v>0</v>
      </c>
    </row>
    <row r="2648" spans="1:16">
      <c r="A2648">
        <f>INDEX([1]Calculation!$F:$F,ROW())</f>
        <v>0</v>
      </c>
      <c r="B2648">
        <f>INDEX([1]Calculation!$D:$D,ROW())</f>
        <v>0</v>
      </c>
      <c r="C2648" t="str">
        <f>IF(INDEX([1]Calculation!$G:$G,ROW())=0,"-",INDEX([1]Calculation!$G:$G,ROW()))</f>
        <v>-</v>
      </c>
      <c r="D2648" t="str">
        <f>INDEX([1]Calculation!$J:$J,ROW())&amp;"  "&amp;INDEX([1]Calculation!$K:$K,ROW())</f>
        <v xml:space="preserve">  </v>
      </c>
      <c r="E2648" s="19">
        <f>INDEX([1]Calculation!$I:$I,ROW())</f>
        <v>0</v>
      </c>
      <c r="F2648" s="12">
        <f>ROUND(INDEX([1]Calculation!AL:AL,ROW()),1)</f>
        <v>0</v>
      </c>
      <c r="G2648" s="8">
        <f>ROUND(INDEX([1]Calculation!L:L,ROW()),0)</f>
        <v>0</v>
      </c>
      <c r="H2648" s="8">
        <f>ROUND(INDEX([1]Calculation!M:M,ROW()),0)</f>
        <v>0</v>
      </c>
      <c r="I2648" s="8">
        <f>ROUND(INDEX([1]Calculation!N:N,ROW()),0)</f>
        <v>0</v>
      </c>
      <c r="J2648" s="8">
        <f>ROUND(INDEX([1]Calculation!O:O,ROW()),0)</f>
        <v>0</v>
      </c>
      <c r="K2648" s="8">
        <f>ROUND(INDEX([1]Calculation!P:P,ROW()),0)</f>
        <v>0</v>
      </c>
      <c r="L2648" s="8">
        <f>ROUND(INDEX([1]Calculation!Q:Q,ROW()),0)</f>
        <v>0</v>
      </c>
      <c r="M2648" s="8">
        <f>ROUND(INDEX([1]Calculation!R:R,ROW()),0)</f>
        <v>0</v>
      </c>
      <c r="N2648" s="8">
        <f>ROUND(INDEX([1]Calculation!S:S,ROW()),0)</f>
        <v>0</v>
      </c>
      <c r="O2648" s="8">
        <f>ROUND(INDEX([1]Calculation!T:T,ROW()),0)</f>
        <v>0</v>
      </c>
      <c r="P2648" s="8">
        <f>INDEX([1]Calculation!CB:CB,ROW())</f>
        <v>0</v>
      </c>
    </row>
    <row r="2649" spans="1:16">
      <c r="A2649">
        <f>INDEX([1]Calculation!$F:$F,ROW())</f>
        <v>0</v>
      </c>
      <c r="B2649">
        <f>INDEX([1]Calculation!$D:$D,ROW())</f>
        <v>0</v>
      </c>
      <c r="C2649" t="str">
        <f>IF(INDEX([1]Calculation!$G:$G,ROW())=0,"-",INDEX([1]Calculation!$G:$G,ROW()))</f>
        <v>-</v>
      </c>
      <c r="D2649" t="str">
        <f>INDEX([1]Calculation!$J:$J,ROW())&amp;"  "&amp;INDEX([1]Calculation!$K:$K,ROW())</f>
        <v xml:space="preserve">  </v>
      </c>
      <c r="E2649" s="19">
        <f>INDEX([1]Calculation!$I:$I,ROW())</f>
        <v>0</v>
      </c>
      <c r="F2649" s="12">
        <f>ROUND(INDEX([1]Calculation!AL:AL,ROW()),1)</f>
        <v>0</v>
      </c>
      <c r="G2649" s="8">
        <f>ROUND(INDEX([1]Calculation!L:L,ROW()),0)</f>
        <v>0</v>
      </c>
      <c r="H2649" s="8">
        <f>ROUND(INDEX([1]Calculation!M:M,ROW()),0)</f>
        <v>0</v>
      </c>
      <c r="I2649" s="8">
        <f>ROUND(INDEX([1]Calculation!N:N,ROW()),0)</f>
        <v>0</v>
      </c>
      <c r="J2649" s="8">
        <f>ROUND(INDEX([1]Calculation!O:O,ROW()),0)</f>
        <v>0</v>
      </c>
      <c r="K2649" s="8">
        <f>ROUND(INDEX([1]Calculation!P:P,ROW()),0)</f>
        <v>0</v>
      </c>
      <c r="L2649" s="8">
        <f>ROUND(INDEX([1]Calculation!Q:Q,ROW()),0)</f>
        <v>0</v>
      </c>
      <c r="M2649" s="8">
        <f>ROUND(INDEX([1]Calculation!R:R,ROW()),0)</f>
        <v>0</v>
      </c>
      <c r="N2649" s="8">
        <f>ROUND(INDEX([1]Calculation!S:S,ROW()),0)</f>
        <v>0</v>
      </c>
      <c r="O2649" s="8">
        <f>ROUND(INDEX([1]Calculation!T:T,ROW()),0)</f>
        <v>0</v>
      </c>
      <c r="P2649" s="8">
        <f>INDEX([1]Calculation!CB:CB,ROW())</f>
        <v>0</v>
      </c>
    </row>
    <row r="2650" spans="1:16">
      <c r="A2650">
        <f>INDEX([1]Calculation!$F:$F,ROW())</f>
        <v>0</v>
      </c>
      <c r="B2650">
        <f>INDEX([1]Calculation!$D:$D,ROW())</f>
        <v>0</v>
      </c>
      <c r="C2650" t="str">
        <f>IF(INDEX([1]Calculation!$G:$G,ROW())=0,"-",INDEX([1]Calculation!$G:$G,ROW()))</f>
        <v>-</v>
      </c>
      <c r="D2650" t="str">
        <f>INDEX([1]Calculation!$J:$J,ROW())&amp;"  "&amp;INDEX([1]Calculation!$K:$K,ROW())</f>
        <v xml:space="preserve">  </v>
      </c>
      <c r="E2650" s="19">
        <f>INDEX([1]Calculation!$I:$I,ROW())</f>
        <v>0</v>
      </c>
      <c r="F2650" s="12">
        <f>ROUND(INDEX([1]Calculation!AL:AL,ROW()),1)</f>
        <v>0</v>
      </c>
      <c r="G2650" s="8">
        <f>ROUND(INDEX([1]Calculation!L:L,ROW()),0)</f>
        <v>0</v>
      </c>
      <c r="H2650" s="8">
        <f>ROUND(INDEX([1]Calculation!M:M,ROW()),0)</f>
        <v>0</v>
      </c>
      <c r="I2650" s="8">
        <f>ROUND(INDEX([1]Calculation!N:N,ROW()),0)</f>
        <v>0</v>
      </c>
      <c r="J2650" s="8">
        <f>ROUND(INDEX([1]Calculation!O:O,ROW()),0)</f>
        <v>0</v>
      </c>
      <c r="K2650" s="8">
        <f>ROUND(INDEX([1]Calculation!P:P,ROW()),0)</f>
        <v>0</v>
      </c>
      <c r="L2650" s="8">
        <f>ROUND(INDEX([1]Calculation!Q:Q,ROW()),0)</f>
        <v>0</v>
      </c>
      <c r="M2650" s="8">
        <f>ROUND(INDEX([1]Calculation!R:R,ROW()),0)</f>
        <v>0</v>
      </c>
      <c r="N2650" s="8">
        <f>ROUND(INDEX([1]Calculation!S:S,ROW()),0)</f>
        <v>0</v>
      </c>
      <c r="O2650" s="8">
        <f>ROUND(INDEX([1]Calculation!T:T,ROW()),0)</f>
        <v>0</v>
      </c>
      <c r="P2650" s="8">
        <f>INDEX([1]Calculation!CB:CB,ROW())</f>
        <v>0</v>
      </c>
    </row>
    <row r="2651" spans="1:16">
      <c r="A2651">
        <f>INDEX([1]Calculation!$F:$F,ROW())</f>
        <v>0</v>
      </c>
      <c r="B2651">
        <f>INDEX([1]Calculation!$D:$D,ROW())</f>
        <v>0</v>
      </c>
      <c r="C2651" t="str">
        <f>IF(INDEX([1]Calculation!$G:$G,ROW())=0,"-",INDEX([1]Calculation!$G:$G,ROW()))</f>
        <v>-</v>
      </c>
      <c r="D2651" t="str">
        <f>INDEX([1]Calculation!$J:$J,ROW())&amp;"  "&amp;INDEX([1]Calculation!$K:$K,ROW())</f>
        <v xml:space="preserve">  </v>
      </c>
      <c r="E2651" s="19">
        <f>INDEX([1]Calculation!$I:$I,ROW())</f>
        <v>0</v>
      </c>
      <c r="F2651" s="12">
        <f>ROUND(INDEX([1]Calculation!AL:AL,ROW()),1)</f>
        <v>0</v>
      </c>
      <c r="G2651" s="8">
        <f>ROUND(INDEX([1]Calculation!L:L,ROW()),0)</f>
        <v>0</v>
      </c>
      <c r="H2651" s="8">
        <f>ROUND(INDEX([1]Calculation!M:M,ROW()),0)</f>
        <v>0</v>
      </c>
      <c r="I2651" s="8">
        <f>ROUND(INDEX([1]Calculation!N:N,ROW()),0)</f>
        <v>0</v>
      </c>
      <c r="J2651" s="8">
        <f>ROUND(INDEX([1]Calculation!O:O,ROW()),0)</f>
        <v>0</v>
      </c>
      <c r="K2651" s="8">
        <f>ROUND(INDEX([1]Calculation!P:P,ROW()),0)</f>
        <v>0</v>
      </c>
      <c r="L2651" s="8">
        <f>ROUND(INDEX([1]Calculation!Q:Q,ROW()),0)</f>
        <v>0</v>
      </c>
      <c r="M2651" s="8">
        <f>ROUND(INDEX([1]Calculation!R:R,ROW()),0)</f>
        <v>0</v>
      </c>
      <c r="N2651" s="8">
        <f>ROUND(INDEX([1]Calculation!S:S,ROW()),0)</f>
        <v>0</v>
      </c>
      <c r="O2651" s="8">
        <f>ROUND(INDEX([1]Calculation!T:T,ROW()),0)</f>
        <v>0</v>
      </c>
      <c r="P2651" s="8">
        <f>INDEX([1]Calculation!CB:CB,ROW())</f>
        <v>0</v>
      </c>
    </row>
    <row r="2652" spans="1:16">
      <c r="A2652">
        <f>INDEX([1]Calculation!$F:$F,ROW())</f>
        <v>0</v>
      </c>
      <c r="B2652">
        <f>INDEX([1]Calculation!$D:$D,ROW())</f>
        <v>0</v>
      </c>
      <c r="C2652" t="str">
        <f>IF(INDEX([1]Calculation!$G:$G,ROW())=0,"-",INDEX([1]Calculation!$G:$G,ROW()))</f>
        <v>-</v>
      </c>
      <c r="D2652" t="str">
        <f>INDEX([1]Calculation!$J:$J,ROW())&amp;"  "&amp;INDEX([1]Calculation!$K:$K,ROW())</f>
        <v xml:space="preserve">  </v>
      </c>
      <c r="E2652" s="19">
        <f>INDEX([1]Calculation!$I:$I,ROW())</f>
        <v>0</v>
      </c>
      <c r="F2652" s="12">
        <f>ROUND(INDEX([1]Calculation!AL:AL,ROW()),1)</f>
        <v>0</v>
      </c>
      <c r="G2652" s="8">
        <f>ROUND(INDEX([1]Calculation!L:L,ROW()),0)</f>
        <v>0</v>
      </c>
      <c r="H2652" s="8">
        <f>ROUND(INDEX([1]Calculation!M:M,ROW()),0)</f>
        <v>0</v>
      </c>
      <c r="I2652" s="8">
        <f>ROUND(INDEX([1]Calculation!N:N,ROW()),0)</f>
        <v>0</v>
      </c>
      <c r="J2652" s="8">
        <f>ROUND(INDEX([1]Calculation!O:O,ROW()),0)</f>
        <v>0</v>
      </c>
      <c r="K2652" s="8">
        <f>ROUND(INDEX([1]Calculation!P:P,ROW()),0)</f>
        <v>0</v>
      </c>
      <c r="L2652" s="8">
        <f>ROUND(INDEX([1]Calculation!Q:Q,ROW()),0)</f>
        <v>0</v>
      </c>
      <c r="M2652" s="8">
        <f>ROUND(INDEX([1]Calculation!R:R,ROW()),0)</f>
        <v>0</v>
      </c>
      <c r="N2652" s="8">
        <f>ROUND(INDEX([1]Calculation!S:S,ROW()),0)</f>
        <v>0</v>
      </c>
      <c r="O2652" s="8">
        <f>ROUND(INDEX([1]Calculation!T:T,ROW()),0)</f>
        <v>0</v>
      </c>
      <c r="P2652" s="8">
        <f>INDEX([1]Calculation!CB:CB,ROW())</f>
        <v>0</v>
      </c>
    </row>
    <row r="2653" spans="1:16">
      <c r="A2653">
        <f>INDEX([1]Calculation!$F:$F,ROW())</f>
        <v>0</v>
      </c>
      <c r="B2653">
        <f>INDEX([1]Calculation!$D:$D,ROW())</f>
        <v>0</v>
      </c>
      <c r="C2653" t="str">
        <f>IF(INDEX([1]Calculation!$G:$G,ROW())=0,"-",INDEX([1]Calculation!$G:$G,ROW()))</f>
        <v>-</v>
      </c>
      <c r="D2653" t="str">
        <f>INDEX([1]Calculation!$J:$J,ROW())&amp;"  "&amp;INDEX([1]Calculation!$K:$K,ROW())</f>
        <v xml:space="preserve">  </v>
      </c>
      <c r="E2653" s="19">
        <f>INDEX([1]Calculation!$I:$I,ROW())</f>
        <v>0</v>
      </c>
      <c r="F2653" s="12">
        <f>ROUND(INDEX([1]Calculation!AL:AL,ROW()),1)</f>
        <v>0</v>
      </c>
      <c r="G2653" s="8">
        <f>ROUND(INDEX([1]Calculation!L:L,ROW()),0)</f>
        <v>0</v>
      </c>
      <c r="H2653" s="8">
        <f>ROUND(INDEX([1]Calculation!M:M,ROW()),0)</f>
        <v>0</v>
      </c>
      <c r="I2653" s="8">
        <f>ROUND(INDEX([1]Calculation!N:N,ROW()),0)</f>
        <v>0</v>
      </c>
      <c r="J2653" s="8">
        <f>ROUND(INDEX([1]Calculation!O:O,ROW()),0)</f>
        <v>0</v>
      </c>
      <c r="K2653" s="8">
        <f>ROUND(INDEX([1]Calculation!P:P,ROW()),0)</f>
        <v>0</v>
      </c>
      <c r="L2653" s="8">
        <f>ROUND(INDEX([1]Calculation!Q:Q,ROW()),0)</f>
        <v>0</v>
      </c>
      <c r="M2653" s="8">
        <f>ROUND(INDEX([1]Calculation!R:R,ROW()),0)</f>
        <v>0</v>
      </c>
      <c r="N2653" s="8">
        <f>ROUND(INDEX([1]Calculation!S:S,ROW()),0)</f>
        <v>0</v>
      </c>
      <c r="O2653" s="8">
        <f>ROUND(INDEX([1]Calculation!T:T,ROW()),0)</f>
        <v>0</v>
      </c>
      <c r="P2653" s="8">
        <f>INDEX([1]Calculation!CB:CB,ROW())</f>
        <v>0</v>
      </c>
    </row>
    <row r="2654" spans="1:16">
      <c r="A2654">
        <f>INDEX([1]Calculation!$F:$F,ROW())</f>
        <v>0</v>
      </c>
      <c r="B2654">
        <f>INDEX([1]Calculation!$D:$D,ROW())</f>
        <v>0</v>
      </c>
      <c r="C2654" t="str">
        <f>IF(INDEX([1]Calculation!$G:$G,ROW())=0,"-",INDEX([1]Calculation!$G:$G,ROW()))</f>
        <v>-</v>
      </c>
      <c r="D2654" t="str">
        <f>INDEX([1]Calculation!$J:$J,ROW())&amp;"  "&amp;INDEX([1]Calculation!$K:$K,ROW())</f>
        <v xml:space="preserve">  </v>
      </c>
      <c r="E2654" s="19">
        <f>INDEX([1]Calculation!$I:$I,ROW())</f>
        <v>0</v>
      </c>
      <c r="F2654" s="12">
        <f>ROUND(INDEX([1]Calculation!AL:AL,ROW()),1)</f>
        <v>0</v>
      </c>
      <c r="G2654" s="8">
        <f>ROUND(INDEX([1]Calculation!L:L,ROW()),0)</f>
        <v>0</v>
      </c>
      <c r="H2654" s="8">
        <f>ROUND(INDEX([1]Calculation!M:M,ROW()),0)</f>
        <v>0</v>
      </c>
      <c r="I2654" s="8">
        <f>ROUND(INDEX([1]Calculation!N:N,ROW()),0)</f>
        <v>0</v>
      </c>
      <c r="J2654" s="8">
        <f>ROUND(INDEX([1]Calculation!O:O,ROW()),0)</f>
        <v>0</v>
      </c>
      <c r="K2654" s="8">
        <f>ROUND(INDEX([1]Calculation!P:P,ROW()),0)</f>
        <v>0</v>
      </c>
      <c r="L2654" s="8">
        <f>ROUND(INDEX([1]Calculation!Q:Q,ROW()),0)</f>
        <v>0</v>
      </c>
      <c r="M2654" s="8">
        <f>ROUND(INDEX([1]Calculation!R:R,ROW()),0)</f>
        <v>0</v>
      </c>
      <c r="N2654" s="8">
        <f>ROUND(INDEX([1]Calculation!S:S,ROW()),0)</f>
        <v>0</v>
      </c>
      <c r="O2654" s="8">
        <f>ROUND(INDEX([1]Calculation!T:T,ROW()),0)</f>
        <v>0</v>
      </c>
      <c r="P2654" s="8">
        <f>INDEX([1]Calculation!CB:CB,ROW())</f>
        <v>0</v>
      </c>
    </row>
    <row r="2655" spans="1:16">
      <c r="A2655">
        <f>INDEX([1]Calculation!$F:$F,ROW())</f>
        <v>0</v>
      </c>
      <c r="B2655">
        <f>INDEX([1]Calculation!$D:$D,ROW())</f>
        <v>0</v>
      </c>
      <c r="C2655" t="str">
        <f>IF(INDEX([1]Calculation!$G:$G,ROW())=0,"-",INDEX([1]Calculation!$G:$G,ROW()))</f>
        <v>-</v>
      </c>
      <c r="D2655" t="str">
        <f>INDEX([1]Calculation!$J:$J,ROW())&amp;"  "&amp;INDEX([1]Calculation!$K:$K,ROW())</f>
        <v xml:space="preserve">  </v>
      </c>
      <c r="E2655" s="19">
        <f>INDEX([1]Calculation!$I:$I,ROW())</f>
        <v>0</v>
      </c>
      <c r="F2655" s="12">
        <f>ROUND(INDEX([1]Calculation!AL:AL,ROW()),1)</f>
        <v>0</v>
      </c>
      <c r="G2655" s="8">
        <f>ROUND(INDEX([1]Calculation!L:L,ROW()),0)</f>
        <v>0</v>
      </c>
      <c r="H2655" s="8">
        <f>ROUND(INDEX([1]Calculation!M:M,ROW()),0)</f>
        <v>0</v>
      </c>
      <c r="I2655" s="8">
        <f>ROUND(INDEX([1]Calculation!N:N,ROW()),0)</f>
        <v>0</v>
      </c>
      <c r="J2655" s="8">
        <f>ROUND(INDEX([1]Calculation!O:O,ROW()),0)</f>
        <v>0</v>
      </c>
      <c r="K2655" s="8">
        <f>ROUND(INDEX([1]Calculation!P:P,ROW()),0)</f>
        <v>0</v>
      </c>
      <c r="L2655" s="8">
        <f>ROUND(INDEX([1]Calculation!Q:Q,ROW()),0)</f>
        <v>0</v>
      </c>
      <c r="M2655" s="8">
        <f>ROUND(INDEX([1]Calculation!R:R,ROW()),0)</f>
        <v>0</v>
      </c>
      <c r="N2655" s="8">
        <f>ROUND(INDEX([1]Calculation!S:S,ROW()),0)</f>
        <v>0</v>
      </c>
      <c r="O2655" s="8">
        <f>ROUND(INDEX([1]Calculation!T:T,ROW()),0)</f>
        <v>0</v>
      </c>
      <c r="P2655" s="8">
        <f>INDEX([1]Calculation!CB:CB,ROW())</f>
        <v>0</v>
      </c>
    </row>
    <row r="2656" spans="1:16">
      <c r="A2656">
        <f>INDEX([1]Calculation!$F:$F,ROW())</f>
        <v>0</v>
      </c>
      <c r="B2656">
        <f>INDEX([1]Calculation!$D:$D,ROW())</f>
        <v>0</v>
      </c>
      <c r="C2656" t="str">
        <f>IF(INDEX([1]Calculation!$G:$G,ROW())=0,"-",INDEX([1]Calculation!$G:$G,ROW()))</f>
        <v>-</v>
      </c>
      <c r="D2656" t="str">
        <f>INDEX([1]Calculation!$J:$J,ROW())&amp;"  "&amp;INDEX([1]Calculation!$K:$K,ROW())</f>
        <v xml:space="preserve">  </v>
      </c>
      <c r="E2656" s="19">
        <f>INDEX([1]Calculation!$I:$I,ROW())</f>
        <v>0</v>
      </c>
      <c r="F2656" s="12">
        <f>ROUND(INDEX([1]Calculation!AL:AL,ROW()),1)</f>
        <v>0</v>
      </c>
      <c r="G2656" s="8">
        <f>ROUND(INDEX([1]Calculation!L:L,ROW()),0)</f>
        <v>0</v>
      </c>
      <c r="H2656" s="8">
        <f>ROUND(INDEX([1]Calculation!M:M,ROW()),0)</f>
        <v>0</v>
      </c>
      <c r="I2656" s="8">
        <f>ROUND(INDEX([1]Calculation!N:N,ROW()),0)</f>
        <v>0</v>
      </c>
      <c r="J2656" s="8">
        <f>ROUND(INDEX([1]Calculation!O:O,ROW()),0)</f>
        <v>0</v>
      </c>
      <c r="K2656" s="8">
        <f>ROUND(INDEX([1]Calculation!P:P,ROW()),0)</f>
        <v>0</v>
      </c>
      <c r="L2656" s="8">
        <f>ROUND(INDEX([1]Calculation!Q:Q,ROW()),0)</f>
        <v>0</v>
      </c>
      <c r="M2656" s="8">
        <f>ROUND(INDEX([1]Calculation!R:R,ROW()),0)</f>
        <v>0</v>
      </c>
      <c r="N2656" s="8">
        <f>ROUND(INDEX([1]Calculation!S:S,ROW()),0)</f>
        <v>0</v>
      </c>
      <c r="O2656" s="8">
        <f>ROUND(INDEX([1]Calculation!T:T,ROW()),0)</f>
        <v>0</v>
      </c>
      <c r="P2656" s="8">
        <f>INDEX([1]Calculation!CB:CB,ROW())</f>
        <v>0</v>
      </c>
    </row>
    <row r="2657" spans="1:16">
      <c r="A2657">
        <f>INDEX([1]Calculation!$F:$F,ROW())</f>
        <v>0</v>
      </c>
      <c r="B2657">
        <f>INDEX([1]Calculation!$D:$D,ROW())</f>
        <v>0</v>
      </c>
      <c r="C2657" t="str">
        <f>IF(INDEX([1]Calculation!$G:$G,ROW())=0,"-",INDEX([1]Calculation!$G:$G,ROW()))</f>
        <v>-</v>
      </c>
      <c r="D2657" t="str">
        <f>INDEX([1]Calculation!$J:$J,ROW())&amp;"  "&amp;INDEX([1]Calculation!$K:$K,ROW())</f>
        <v xml:space="preserve">  </v>
      </c>
      <c r="E2657" s="19">
        <f>INDEX([1]Calculation!$I:$I,ROW())</f>
        <v>0</v>
      </c>
      <c r="F2657" s="12">
        <f>ROUND(INDEX([1]Calculation!AL:AL,ROW()),1)</f>
        <v>0</v>
      </c>
      <c r="G2657" s="8">
        <f>ROUND(INDEX([1]Calculation!L:L,ROW()),0)</f>
        <v>0</v>
      </c>
      <c r="H2657" s="8">
        <f>ROUND(INDEX([1]Calculation!M:M,ROW()),0)</f>
        <v>0</v>
      </c>
      <c r="I2657" s="8">
        <f>ROUND(INDEX([1]Calculation!N:N,ROW()),0)</f>
        <v>0</v>
      </c>
      <c r="J2657" s="8">
        <f>ROUND(INDEX([1]Calculation!O:O,ROW()),0)</f>
        <v>0</v>
      </c>
      <c r="K2657" s="8">
        <f>ROUND(INDEX([1]Calculation!P:P,ROW()),0)</f>
        <v>0</v>
      </c>
      <c r="L2657" s="8">
        <f>ROUND(INDEX([1]Calculation!Q:Q,ROW()),0)</f>
        <v>0</v>
      </c>
      <c r="M2657" s="8">
        <f>ROUND(INDEX([1]Calculation!R:R,ROW()),0)</f>
        <v>0</v>
      </c>
      <c r="N2657" s="8">
        <f>ROUND(INDEX([1]Calculation!S:S,ROW()),0)</f>
        <v>0</v>
      </c>
      <c r="O2657" s="8">
        <f>ROUND(INDEX([1]Calculation!T:T,ROW()),0)</f>
        <v>0</v>
      </c>
      <c r="P2657" s="8">
        <f>INDEX([1]Calculation!CB:CB,ROW())</f>
        <v>0</v>
      </c>
    </row>
    <row r="2658" spans="1:16">
      <c r="A2658">
        <f>INDEX([1]Calculation!$F:$F,ROW())</f>
        <v>0</v>
      </c>
      <c r="B2658">
        <f>INDEX([1]Calculation!$D:$D,ROW())</f>
        <v>0</v>
      </c>
      <c r="C2658" t="str">
        <f>IF(INDEX([1]Calculation!$G:$G,ROW())=0,"-",INDEX([1]Calculation!$G:$G,ROW()))</f>
        <v>-</v>
      </c>
      <c r="D2658" t="str">
        <f>INDEX([1]Calculation!$J:$J,ROW())&amp;"  "&amp;INDEX([1]Calculation!$K:$K,ROW())</f>
        <v xml:space="preserve">  </v>
      </c>
      <c r="E2658" s="19">
        <f>INDEX([1]Calculation!$I:$I,ROW())</f>
        <v>0</v>
      </c>
      <c r="F2658" s="12">
        <f>ROUND(INDEX([1]Calculation!AL:AL,ROW()),1)</f>
        <v>0</v>
      </c>
      <c r="G2658" s="8">
        <f>ROUND(INDEX([1]Calculation!L:L,ROW()),0)</f>
        <v>0</v>
      </c>
      <c r="H2658" s="8">
        <f>ROUND(INDEX([1]Calculation!M:M,ROW()),0)</f>
        <v>0</v>
      </c>
      <c r="I2658" s="8">
        <f>ROUND(INDEX([1]Calculation!N:N,ROW()),0)</f>
        <v>0</v>
      </c>
      <c r="J2658" s="8">
        <f>ROUND(INDEX([1]Calculation!O:O,ROW()),0)</f>
        <v>0</v>
      </c>
      <c r="K2658" s="8">
        <f>ROUND(INDEX([1]Calculation!P:P,ROW()),0)</f>
        <v>0</v>
      </c>
      <c r="L2658" s="8">
        <f>ROUND(INDEX([1]Calculation!Q:Q,ROW()),0)</f>
        <v>0</v>
      </c>
      <c r="M2658" s="8">
        <f>ROUND(INDEX([1]Calculation!R:R,ROW()),0)</f>
        <v>0</v>
      </c>
      <c r="N2658" s="8">
        <f>ROUND(INDEX([1]Calculation!S:S,ROW()),0)</f>
        <v>0</v>
      </c>
      <c r="O2658" s="8">
        <f>ROUND(INDEX([1]Calculation!T:T,ROW()),0)</f>
        <v>0</v>
      </c>
      <c r="P2658" s="8">
        <f>INDEX([1]Calculation!CB:CB,ROW())</f>
        <v>0</v>
      </c>
    </row>
    <row r="2659" spans="1:16">
      <c r="A2659">
        <f>INDEX([1]Calculation!$F:$F,ROW())</f>
        <v>0</v>
      </c>
      <c r="B2659">
        <f>INDEX([1]Calculation!$D:$D,ROW())</f>
        <v>0</v>
      </c>
      <c r="C2659" t="str">
        <f>IF(INDEX([1]Calculation!$G:$G,ROW())=0,"-",INDEX([1]Calculation!$G:$G,ROW()))</f>
        <v>-</v>
      </c>
      <c r="D2659" t="str">
        <f>INDEX([1]Calculation!$J:$J,ROW())&amp;"  "&amp;INDEX([1]Calculation!$K:$K,ROW())</f>
        <v xml:space="preserve">  </v>
      </c>
      <c r="E2659" s="19">
        <f>INDEX([1]Calculation!$I:$I,ROW())</f>
        <v>0</v>
      </c>
      <c r="F2659" s="12">
        <f>ROUND(INDEX([1]Calculation!AL:AL,ROW()),1)</f>
        <v>0</v>
      </c>
      <c r="G2659" s="8">
        <f>ROUND(INDEX([1]Calculation!L:L,ROW()),0)</f>
        <v>0</v>
      </c>
      <c r="H2659" s="8">
        <f>ROUND(INDEX([1]Calculation!M:M,ROW()),0)</f>
        <v>0</v>
      </c>
      <c r="I2659" s="8">
        <f>ROUND(INDEX([1]Calculation!N:N,ROW()),0)</f>
        <v>0</v>
      </c>
      <c r="J2659" s="8">
        <f>ROUND(INDEX([1]Calculation!O:O,ROW()),0)</f>
        <v>0</v>
      </c>
      <c r="K2659" s="8">
        <f>ROUND(INDEX([1]Calculation!P:P,ROW()),0)</f>
        <v>0</v>
      </c>
      <c r="L2659" s="8">
        <f>ROUND(INDEX([1]Calculation!Q:Q,ROW()),0)</f>
        <v>0</v>
      </c>
      <c r="M2659" s="8">
        <f>ROUND(INDEX([1]Calculation!R:R,ROW()),0)</f>
        <v>0</v>
      </c>
      <c r="N2659" s="8">
        <f>ROUND(INDEX([1]Calculation!S:S,ROW()),0)</f>
        <v>0</v>
      </c>
      <c r="O2659" s="8">
        <f>ROUND(INDEX([1]Calculation!T:T,ROW()),0)</f>
        <v>0</v>
      </c>
      <c r="P2659" s="8">
        <f>INDEX([1]Calculation!CB:CB,ROW())</f>
        <v>0</v>
      </c>
    </row>
    <row r="2660" spans="1:16">
      <c r="A2660">
        <f>INDEX([1]Calculation!$F:$F,ROW())</f>
        <v>0</v>
      </c>
      <c r="B2660">
        <f>INDEX([1]Calculation!$D:$D,ROW())</f>
        <v>0</v>
      </c>
      <c r="C2660" t="str">
        <f>IF(INDEX([1]Calculation!$G:$G,ROW())=0,"-",INDEX([1]Calculation!$G:$G,ROW()))</f>
        <v>-</v>
      </c>
      <c r="D2660" t="str">
        <f>INDEX([1]Calculation!$J:$J,ROW())&amp;"  "&amp;INDEX([1]Calculation!$K:$K,ROW())</f>
        <v xml:space="preserve">  </v>
      </c>
      <c r="E2660" s="19">
        <f>INDEX([1]Calculation!$I:$I,ROW())</f>
        <v>0</v>
      </c>
      <c r="F2660" s="12">
        <f>ROUND(INDEX([1]Calculation!AL:AL,ROW()),1)</f>
        <v>0</v>
      </c>
      <c r="G2660" s="8">
        <f>ROUND(INDEX([1]Calculation!L:L,ROW()),0)</f>
        <v>0</v>
      </c>
      <c r="H2660" s="8">
        <f>ROUND(INDEX([1]Calculation!M:M,ROW()),0)</f>
        <v>0</v>
      </c>
      <c r="I2660" s="8">
        <f>ROUND(INDEX([1]Calculation!N:N,ROW()),0)</f>
        <v>0</v>
      </c>
      <c r="J2660" s="8">
        <f>ROUND(INDEX([1]Calculation!O:O,ROW()),0)</f>
        <v>0</v>
      </c>
      <c r="K2660" s="8">
        <f>ROUND(INDEX([1]Calculation!P:P,ROW()),0)</f>
        <v>0</v>
      </c>
      <c r="L2660" s="8">
        <f>ROUND(INDEX([1]Calculation!Q:Q,ROW()),0)</f>
        <v>0</v>
      </c>
      <c r="M2660" s="8">
        <f>ROUND(INDEX([1]Calculation!R:R,ROW()),0)</f>
        <v>0</v>
      </c>
      <c r="N2660" s="8">
        <f>ROUND(INDEX([1]Calculation!S:S,ROW()),0)</f>
        <v>0</v>
      </c>
      <c r="O2660" s="8">
        <f>ROUND(INDEX([1]Calculation!T:T,ROW()),0)</f>
        <v>0</v>
      </c>
      <c r="P2660" s="8">
        <f>INDEX([1]Calculation!CB:CB,ROW())</f>
        <v>0</v>
      </c>
    </row>
    <row r="2661" spans="1:16">
      <c r="A2661">
        <f>INDEX([1]Calculation!$F:$F,ROW())</f>
        <v>0</v>
      </c>
      <c r="B2661">
        <f>INDEX([1]Calculation!$D:$D,ROW())</f>
        <v>0</v>
      </c>
      <c r="C2661" t="str">
        <f>IF(INDEX([1]Calculation!$G:$G,ROW())=0,"-",INDEX([1]Calculation!$G:$G,ROW()))</f>
        <v>-</v>
      </c>
      <c r="D2661" t="str">
        <f>INDEX([1]Calculation!$J:$J,ROW())&amp;"  "&amp;INDEX([1]Calculation!$K:$K,ROW())</f>
        <v xml:space="preserve">  </v>
      </c>
      <c r="E2661" s="19">
        <f>INDEX([1]Calculation!$I:$I,ROW())</f>
        <v>0</v>
      </c>
      <c r="F2661" s="12">
        <f>ROUND(INDEX([1]Calculation!AL:AL,ROW()),1)</f>
        <v>0</v>
      </c>
      <c r="G2661" s="8">
        <f>ROUND(INDEX([1]Calculation!L:L,ROW()),0)</f>
        <v>0</v>
      </c>
      <c r="H2661" s="8">
        <f>ROUND(INDEX([1]Calculation!M:M,ROW()),0)</f>
        <v>0</v>
      </c>
      <c r="I2661" s="8">
        <f>ROUND(INDEX([1]Calculation!N:N,ROW()),0)</f>
        <v>0</v>
      </c>
      <c r="J2661" s="8">
        <f>ROUND(INDEX([1]Calculation!O:O,ROW()),0)</f>
        <v>0</v>
      </c>
      <c r="K2661" s="8">
        <f>ROUND(INDEX([1]Calculation!P:P,ROW()),0)</f>
        <v>0</v>
      </c>
      <c r="L2661" s="8">
        <f>ROUND(INDEX([1]Calculation!Q:Q,ROW()),0)</f>
        <v>0</v>
      </c>
      <c r="M2661" s="8">
        <f>ROUND(INDEX([1]Calculation!R:R,ROW()),0)</f>
        <v>0</v>
      </c>
      <c r="N2661" s="8">
        <f>ROUND(INDEX([1]Calculation!S:S,ROW()),0)</f>
        <v>0</v>
      </c>
      <c r="O2661" s="8">
        <f>ROUND(INDEX([1]Calculation!T:T,ROW()),0)</f>
        <v>0</v>
      </c>
      <c r="P2661" s="8">
        <f>INDEX([1]Calculation!CB:CB,ROW())</f>
        <v>0</v>
      </c>
    </row>
    <row r="2662" spans="1:16">
      <c r="A2662">
        <f>INDEX([1]Calculation!$F:$F,ROW())</f>
        <v>0</v>
      </c>
      <c r="B2662">
        <f>INDEX([1]Calculation!$D:$D,ROW())</f>
        <v>0</v>
      </c>
      <c r="C2662" t="str">
        <f>IF(INDEX([1]Calculation!$G:$G,ROW())=0,"-",INDEX([1]Calculation!$G:$G,ROW()))</f>
        <v>-</v>
      </c>
      <c r="D2662" t="str">
        <f>INDEX([1]Calculation!$J:$J,ROW())&amp;"  "&amp;INDEX([1]Calculation!$K:$K,ROW())</f>
        <v xml:space="preserve">  </v>
      </c>
      <c r="E2662" s="19">
        <f>INDEX([1]Calculation!$I:$I,ROW())</f>
        <v>0</v>
      </c>
      <c r="F2662" s="12">
        <f>ROUND(INDEX([1]Calculation!AL:AL,ROW()),1)</f>
        <v>0</v>
      </c>
      <c r="G2662" s="8">
        <f>ROUND(INDEX([1]Calculation!L:L,ROW()),0)</f>
        <v>0</v>
      </c>
      <c r="H2662" s="8">
        <f>ROUND(INDEX([1]Calculation!M:M,ROW()),0)</f>
        <v>0</v>
      </c>
      <c r="I2662" s="8">
        <f>ROUND(INDEX([1]Calculation!N:N,ROW()),0)</f>
        <v>0</v>
      </c>
      <c r="J2662" s="8">
        <f>ROUND(INDEX([1]Calculation!O:O,ROW()),0)</f>
        <v>0</v>
      </c>
      <c r="K2662" s="8">
        <f>ROUND(INDEX([1]Calculation!P:P,ROW()),0)</f>
        <v>0</v>
      </c>
      <c r="L2662" s="8">
        <f>ROUND(INDEX([1]Calculation!Q:Q,ROW()),0)</f>
        <v>0</v>
      </c>
      <c r="M2662" s="8">
        <f>ROUND(INDEX([1]Calculation!R:R,ROW()),0)</f>
        <v>0</v>
      </c>
      <c r="N2662" s="8">
        <f>ROUND(INDEX([1]Calculation!S:S,ROW()),0)</f>
        <v>0</v>
      </c>
      <c r="O2662" s="8">
        <f>ROUND(INDEX([1]Calculation!T:T,ROW()),0)</f>
        <v>0</v>
      </c>
      <c r="P2662" s="8">
        <f>INDEX([1]Calculation!CB:CB,ROW())</f>
        <v>0</v>
      </c>
    </row>
    <row r="2663" spans="1:16">
      <c r="A2663">
        <f>INDEX([1]Calculation!$F:$F,ROW())</f>
        <v>0</v>
      </c>
      <c r="B2663">
        <f>INDEX([1]Calculation!$D:$D,ROW())</f>
        <v>0</v>
      </c>
      <c r="C2663" t="str">
        <f>IF(INDEX([1]Calculation!$G:$G,ROW())=0,"-",INDEX([1]Calculation!$G:$G,ROW()))</f>
        <v>-</v>
      </c>
      <c r="D2663" t="str">
        <f>INDEX([1]Calculation!$J:$J,ROW())&amp;"  "&amp;INDEX([1]Calculation!$K:$K,ROW())</f>
        <v xml:space="preserve">  </v>
      </c>
      <c r="E2663" s="19">
        <f>INDEX([1]Calculation!$I:$I,ROW())</f>
        <v>0</v>
      </c>
      <c r="F2663" s="12">
        <f>ROUND(INDEX([1]Calculation!AL:AL,ROW()),1)</f>
        <v>0</v>
      </c>
      <c r="G2663" s="8">
        <f>ROUND(INDEX([1]Calculation!L:L,ROW()),0)</f>
        <v>0</v>
      </c>
      <c r="H2663" s="8">
        <f>ROUND(INDEX([1]Calculation!M:M,ROW()),0)</f>
        <v>0</v>
      </c>
      <c r="I2663" s="8">
        <f>ROUND(INDEX([1]Calculation!N:N,ROW()),0)</f>
        <v>0</v>
      </c>
      <c r="J2663" s="8">
        <f>ROUND(INDEX([1]Calculation!O:O,ROW()),0)</f>
        <v>0</v>
      </c>
      <c r="K2663" s="8">
        <f>ROUND(INDEX([1]Calculation!P:P,ROW()),0)</f>
        <v>0</v>
      </c>
      <c r="L2663" s="8">
        <f>ROUND(INDEX([1]Calculation!Q:Q,ROW()),0)</f>
        <v>0</v>
      </c>
      <c r="M2663" s="8">
        <f>ROUND(INDEX([1]Calculation!R:R,ROW()),0)</f>
        <v>0</v>
      </c>
      <c r="N2663" s="8">
        <f>ROUND(INDEX([1]Calculation!S:S,ROW()),0)</f>
        <v>0</v>
      </c>
      <c r="O2663" s="8">
        <f>ROUND(INDEX([1]Calculation!T:T,ROW()),0)</f>
        <v>0</v>
      </c>
      <c r="P2663" s="8">
        <f>INDEX([1]Calculation!CB:CB,ROW())</f>
        <v>0</v>
      </c>
    </row>
    <row r="2664" spans="1:16">
      <c r="A2664">
        <f>INDEX([1]Calculation!$F:$F,ROW())</f>
        <v>0</v>
      </c>
      <c r="B2664">
        <f>INDEX([1]Calculation!$D:$D,ROW())</f>
        <v>0</v>
      </c>
      <c r="C2664" t="str">
        <f>IF(INDEX([1]Calculation!$G:$G,ROW())=0,"-",INDEX([1]Calculation!$G:$G,ROW()))</f>
        <v>-</v>
      </c>
      <c r="D2664" t="str">
        <f>INDEX([1]Calculation!$J:$J,ROW())&amp;"  "&amp;INDEX([1]Calculation!$K:$K,ROW())</f>
        <v xml:space="preserve">  </v>
      </c>
      <c r="E2664" s="19">
        <f>INDEX([1]Calculation!$I:$I,ROW())</f>
        <v>0</v>
      </c>
      <c r="F2664" s="12">
        <f>ROUND(INDEX([1]Calculation!AL:AL,ROW()),1)</f>
        <v>0</v>
      </c>
      <c r="G2664" s="8">
        <f>ROUND(INDEX([1]Calculation!L:L,ROW()),0)</f>
        <v>0</v>
      </c>
      <c r="H2664" s="8">
        <f>ROUND(INDEX([1]Calculation!M:M,ROW()),0)</f>
        <v>0</v>
      </c>
      <c r="I2664" s="8">
        <f>ROUND(INDEX([1]Calculation!N:N,ROW()),0)</f>
        <v>0</v>
      </c>
      <c r="J2664" s="8">
        <f>ROUND(INDEX([1]Calculation!O:O,ROW()),0)</f>
        <v>0</v>
      </c>
      <c r="K2664" s="8">
        <f>ROUND(INDEX([1]Calculation!P:P,ROW()),0)</f>
        <v>0</v>
      </c>
      <c r="L2664" s="8">
        <f>ROUND(INDEX([1]Calculation!Q:Q,ROW()),0)</f>
        <v>0</v>
      </c>
      <c r="M2664" s="8">
        <f>ROUND(INDEX([1]Calculation!R:R,ROW()),0)</f>
        <v>0</v>
      </c>
      <c r="N2664" s="8">
        <f>ROUND(INDEX([1]Calculation!S:S,ROW()),0)</f>
        <v>0</v>
      </c>
      <c r="O2664" s="8">
        <f>ROUND(INDEX([1]Calculation!T:T,ROW()),0)</f>
        <v>0</v>
      </c>
      <c r="P2664" s="8">
        <f>INDEX([1]Calculation!CB:CB,ROW())</f>
        <v>0</v>
      </c>
    </row>
    <row r="2665" spans="1:16">
      <c r="A2665">
        <f>INDEX([1]Calculation!$F:$F,ROW())</f>
        <v>0</v>
      </c>
      <c r="B2665">
        <f>INDEX([1]Calculation!$D:$D,ROW())</f>
        <v>0</v>
      </c>
      <c r="C2665" t="str">
        <f>IF(INDEX([1]Calculation!$G:$G,ROW())=0,"-",INDEX([1]Calculation!$G:$G,ROW()))</f>
        <v>-</v>
      </c>
      <c r="D2665" t="str">
        <f>INDEX([1]Calculation!$J:$J,ROW())&amp;"  "&amp;INDEX([1]Calculation!$K:$K,ROW())</f>
        <v xml:space="preserve">  </v>
      </c>
      <c r="E2665" s="19">
        <f>INDEX([1]Calculation!$I:$I,ROW())</f>
        <v>0</v>
      </c>
      <c r="F2665" s="12">
        <f>ROUND(INDEX([1]Calculation!AL:AL,ROW()),1)</f>
        <v>0</v>
      </c>
      <c r="G2665" s="8">
        <f>ROUND(INDEX([1]Calculation!L:L,ROW()),0)</f>
        <v>0</v>
      </c>
      <c r="H2665" s="8">
        <f>ROUND(INDEX([1]Calculation!M:M,ROW()),0)</f>
        <v>0</v>
      </c>
      <c r="I2665" s="8">
        <f>ROUND(INDEX([1]Calculation!N:N,ROW()),0)</f>
        <v>0</v>
      </c>
      <c r="J2665" s="8">
        <f>ROUND(INDEX([1]Calculation!O:O,ROW()),0)</f>
        <v>0</v>
      </c>
      <c r="K2665" s="8">
        <f>ROUND(INDEX([1]Calculation!P:P,ROW()),0)</f>
        <v>0</v>
      </c>
      <c r="L2665" s="8">
        <f>ROUND(INDEX([1]Calculation!Q:Q,ROW()),0)</f>
        <v>0</v>
      </c>
      <c r="M2665" s="8">
        <f>ROUND(INDEX([1]Calculation!R:R,ROW()),0)</f>
        <v>0</v>
      </c>
      <c r="N2665" s="8">
        <f>ROUND(INDEX([1]Calculation!S:S,ROW()),0)</f>
        <v>0</v>
      </c>
      <c r="O2665" s="8">
        <f>ROUND(INDEX([1]Calculation!T:T,ROW()),0)</f>
        <v>0</v>
      </c>
      <c r="P2665" s="8">
        <f>INDEX([1]Calculation!CB:CB,ROW())</f>
        <v>0</v>
      </c>
    </row>
    <row r="2666" spans="1:16">
      <c r="A2666">
        <f>INDEX([1]Calculation!$F:$F,ROW())</f>
        <v>0</v>
      </c>
      <c r="B2666">
        <f>INDEX([1]Calculation!$D:$D,ROW())</f>
        <v>0</v>
      </c>
      <c r="C2666" t="str">
        <f>IF(INDEX([1]Calculation!$G:$G,ROW())=0,"-",INDEX([1]Calculation!$G:$G,ROW()))</f>
        <v>-</v>
      </c>
      <c r="D2666" t="str">
        <f>INDEX([1]Calculation!$J:$J,ROW())&amp;"  "&amp;INDEX([1]Calculation!$K:$K,ROW())</f>
        <v xml:space="preserve">  </v>
      </c>
      <c r="E2666" s="19">
        <f>INDEX([1]Calculation!$I:$I,ROW())</f>
        <v>0</v>
      </c>
      <c r="F2666" s="12">
        <f>ROUND(INDEX([1]Calculation!AL:AL,ROW()),1)</f>
        <v>0</v>
      </c>
      <c r="G2666" s="8">
        <f>ROUND(INDEX([1]Calculation!L:L,ROW()),0)</f>
        <v>0</v>
      </c>
      <c r="H2666" s="8">
        <f>ROUND(INDEX([1]Calculation!M:M,ROW()),0)</f>
        <v>0</v>
      </c>
      <c r="I2666" s="8">
        <f>ROUND(INDEX([1]Calculation!N:N,ROW()),0)</f>
        <v>0</v>
      </c>
      <c r="J2666" s="8">
        <f>ROUND(INDEX([1]Calculation!O:O,ROW()),0)</f>
        <v>0</v>
      </c>
      <c r="K2666" s="8">
        <f>ROUND(INDEX([1]Calculation!P:P,ROW()),0)</f>
        <v>0</v>
      </c>
      <c r="L2666" s="8">
        <f>ROUND(INDEX([1]Calculation!Q:Q,ROW()),0)</f>
        <v>0</v>
      </c>
      <c r="M2666" s="8">
        <f>ROUND(INDEX([1]Calculation!R:R,ROW()),0)</f>
        <v>0</v>
      </c>
      <c r="N2666" s="8">
        <f>ROUND(INDEX([1]Calculation!S:S,ROW()),0)</f>
        <v>0</v>
      </c>
      <c r="O2666" s="8">
        <f>ROUND(INDEX([1]Calculation!T:T,ROW()),0)</f>
        <v>0</v>
      </c>
      <c r="P2666" s="8">
        <f>INDEX([1]Calculation!CB:CB,ROW())</f>
        <v>0</v>
      </c>
    </row>
    <row r="2667" spans="1:16">
      <c r="A2667">
        <f>INDEX([1]Calculation!$F:$F,ROW())</f>
        <v>0</v>
      </c>
      <c r="B2667">
        <f>INDEX([1]Calculation!$D:$D,ROW())</f>
        <v>0</v>
      </c>
      <c r="C2667" t="str">
        <f>IF(INDEX([1]Calculation!$G:$G,ROW())=0,"-",INDEX([1]Calculation!$G:$G,ROW()))</f>
        <v>-</v>
      </c>
      <c r="D2667" t="str">
        <f>INDEX([1]Calculation!$J:$J,ROW())&amp;"  "&amp;INDEX([1]Calculation!$K:$K,ROW())</f>
        <v xml:space="preserve">  </v>
      </c>
      <c r="E2667" s="19">
        <f>INDEX([1]Calculation!$I:$I,ROW())</f>
        <v>0</v>
      </c>
      <c r="F2667" s="12">
        <f>ROUND(INDEX([1]Calculation!AL:AL,ROW()),1)</f>
        <v>0</v>
      </c>
      <c r="G2667" s="8">
        <f>ROUND(INDEX([1]Calculation!L:L,ROW()),0)</f>
        <v>0</v>
      </c>
      <c r="H2667" s="8">
        <f>ROUND(INDEX([1]Calculation!M:M,ROW()),0)</f>
        <v>0</v>
      </c>
      <c r="I2667" s="8">
        <f>ROUND(INDEX([1]Calculation!N:N,ROW()),0)</f>
        <v>0</v>
      </c>
      <c r="J2667" s="8">
        <f>ROUND(INDEX([1]Calculation!O:O,ROW()),0)</f>
        <v>0</v>
      </c>
      <c r="K2667" s="8">
        <f>ROUND(INDEX([1]Calculation!P:P,ROW()),0)</f>
        <v>0</v>
      </c>
      <c r="L2667" s="8">
        <f>ROUND(INDEX([1]Calculation!Q:Q,ROW()),0)</f>
        <v>0</v>
      </c>
      <c r="M2667" s="8">
        <f>ROUND(INDEX([1]Calculation!R:R,ROW()),0)</f>
        <v>0</v>
      </c>
      <c r="N2667" s="8">
        <f>ROUND(INDEX([1]Calculation!S:S,ROW()),0)</f>
        <v>0</v>
      </c>
      <c r="O2667" s="8">
        <f>ROUND(INDEX([1]Calculation!T:T,ROW()),0)</f>
        <v>0</v>
      </c>
      <c r="P2667" s="8">
        <f>INDEX([1]Calculation!CB:CB,ROW())</f>
        <v>0</v>
      </c>
    </row>
    <row r="2668" spans="1:16">
      <c r="A2668">
        <f>INDEX([1]Calculation!$F:$F,ROW())</f>
        <v>0</v>
      </c>
      <c r="B2668">
        <f>INDEX([1]Calculation!$D:$D,ROW())</f>
        <v>0</v>
      </c>
      <c r="C2668" t="str">
        <f>IF(INDEX([1]Calculation!$G:$G,ROW())=0,"-",INDEX([1]Calculation!$G:$G,ROW()))</f>
        <v>-</v>
      </c>
      <c r="D2668" t="str">
        <f>INDEX([1]Calculation!$J:$J,ROW())&amp;"  "&amp;INDEX([1]Calculation!$K:$K,ROW())</f>
        <v xml:space="preserve">  </v>
      </c>
      <c r="E2668" s="19">
        <f>INDEX([1]Calculation!$I:$I,ROW())</f>
        <v>0</v>
      </c>
      <c r="F2668" s="12">
        <f>ROUND(INDEX([1]Calculation!AL:AL,ROW()),1)</f>
        <v>0</v>
      </c>
      <c r="G2668" s="8">
        <f>ROUND(INDEX([1]Calculation!L:L,ROW()),0)</f>
        <v>0</v>
      </c>
      <c r="H2668" s="8">
        <f>ROUND(INDEX([1]Calculation!M:M,ROW()),0)</f>
        <v>0</v>
      </c>
      <c r="I2668" s="8">
        <f>ROUND(INDEX([1]Calculation!N:N,ROW()),0)</f>
        <v>0</v>
      </c>
      <c r="J2668" s="8">
        <f>ROUND(INDEX([1]Calculation!O:O,ROW()),0)</f>
        <v>0</v>
      </c>
      <c r="K2668" s="8">
        <f>ROUND(INDEX([1]Calculation!P:P,ROW()),0)</f>
        <v>0</v>
      </c>
      <c r="L2668" s="8">
        <f>ROUND(INDEX([1]Calculation!Q:Q,ROW()),0)</f>
        <v>0</v>
      </c>
      <c r="M2668" s="8">
        <f>ROUND(INDEX([1]Calculation!R:R,ROW()),0)</f>
        <v>0</v>
      </c>
      <c r="N2668" s="8">
        <f>ROUND(INDEX([1]Calculation!S:S,ROW()),0)</f>
        <v>0</v>
      </c>
      <c r="O2668" s="8">
        <f>ROUND(INDEX([1]Calculation!T:T,ROW()),0)</f>
        <v>0</v>
      </c>
      <c r="P2668" s="8">
        <f>INDEX([1]Calculation!CB:CB,ROW())</f>
        <v>0</v>
      </c>
    </row>
    <row r="2669" spans="1:16">
      <c r="A2669">
        <f>INDEX([1]Calculation!$F:$F,ROW())</f>
        <v>0</v>
      </c>
      <c r="B2669">
        <f>INDEX([1]Calculation!$D:$D,ROW())</f>
        <v>0</v>
      </c>
      <c r="C2669" t="str">
        <f>IF(INDEX([1]Calculation!$G:$G,ROW())=0,"-",INDEX([1]Calculation!$G:$G,ROW()))</f>
        <v>-</v>
      </c>
      <c r="D2669" t="str">
        <f>INDEX([1]Calculation!$J:$J,ROW())&amp;"  "&amp;INDEX([1]Calculation!$K:$K,ROW())</f>
        <v xml:space="preserve">  </v>
      </c>
      <c r="E2669" s="19">
        <f>INDEX([1]Calculation!$I:$I,ROW())</f>
        <v>0</v>
      </c>
      <c r="F2669" s="12">
        <f>ROUND(INDEX([1]Calculation!AL:AL,ROW()),1)</f>
        <v>0</v>
      </c>
      <c r="G2669" s="8">
        <f>ROUND(INDEX([1]Calculation!L:L,ROW()),0)</f>
        <v>0</v>
      </c>
      <c r="H2669" s="8">
        <f>ROUND(INDEX([1]Calculation!M:M,ROW()),0)</f>
        <v>0</v>
      </c>
      <c r="I2669" s="8">
        <f>ROUND(INDEX([1]Calculation!N:N,ROW()),0)</f>
        <v>0</v>
      </c>
      <c r="J2669" s="8">
        <f>ROUND(INDEX([1]Calculation!O:O,ROW()),0)</f>
        <v>0</v>
      </c>
      <c r="K2669" s="8">
        <f>ROUND(INDEX([1]Calculation!P:P,ROW()),0)</f>
        <v>0</v>
      </c>
      <c r="L2669" s="8">
        <f>ROUND(INDEX([1]Calculation!Q:Q,ROW()),0)</f>
        <v>0</v>
      </c>
      <c r="M2669" s="8">
        <f>ROUND(INDEX([1]Calculation!R:R,ROW()),0)</f>
        <v>0</v>
      </c>
      <c r="N2669" s="8">
        <f>ROUND(INDEX([1]Calculation!S:S,ROW()),0)</f>
        <v>0</v>
      </c>
      <c r="O2669" s="8">
        <f>ROUND(INDEX([1]Calculation!T:T,ROW()),0)</f>
        <v>0</v>
      </c>
      <c r="P2669" s="8">
        <f>INDEX([1]Calculation!CB:CB,ROW())</f>
        <v>0</v>
      </c>
    </row>
    <row r="2670" spans="1:16">
      <c r="A2670">
        <f>INDEX([1]Calculation!$F:$F,ROW())</f>
        <v>0</v>
      </c>
      <c r="B2670">
        <f>INDEX([1]Calculation!$D:$D,ROW())</f>
        <v>0</v>
      </c>
      <c r="C2670" t="str">
        <f>IF(INDEX([1]Calculation!$G:$G,ROW())=0,"-",INDEX([1]Calculation!$G:$G,ROW()))</f>
        <v>-</v>
      </c>
      <c r="D2670" t="str">
        <f>INDEX([1]Calculation!$J:$J,ROW())&amp;"  "&amp;INDEX([1]Calculation!$K:$K,ROW())</f>
        <v xml:space="preserve">  </v>
      </c>
      <c r="E2670" s="19">
        <f>INDEX([1]Calculation!$I:$I,ROW())</f>
        <v>0</v>
      </c>
      <c r="F2670" s="12">
        <f>ROUND(INDEX([1]Calculation!AL:AL,ROW()),1)</f>
        <v>0</v>
      </c>
      <c r="G2670" s="8">
        <f>ROUND(INDEX([1]Calculation!L:L,ROW()),0)</f>
        <v>0</v>
      </c>
      <c r="H2670" s="8">
        <f>ROUND(INDEX([1]Calculation!M:M,ROW()),0)</f>
        <v>0</v>
      </c>
      <c r="I2670" s="8">
        <f>ROUND(INDEX([1]Calculation!N:N,ROW()),0)</f>
        <v>0</v>
      </c>
      <c r="J2670" s="8">
        <f>ROUND(INDEX([1]Calculation!O:O,ROW()),0)</f>
        <v>0</v>
      </c>
      <c r="K2670" s="8">
        <f>ROUND(INDEX([1]Calculation!P:P,ROW()),0)</f>
        <v>0</v>
      </c>
      <c r="L2670" s="8">
        <f>ROUND(INDEX([1]Calculation!Q:Q,ROW()),0)</f>
        <v>0</v>
      </c>
      <c r="M2670" s="8">
        <f>ROUND(INDEX([1]Calculation!R:R,ROW()),0)</f>
        <v>0</v>
      </c>
      <c r="N2670" s="8">
        <f>ROUND(INDEX([1]Calculation!S:S,ROW()),0)</f>
        <v>0</v>
      </c>
      <c r="O2670" s="8">
        <f>ROUND(INDEX([1]Calculation!T:T,ROW()),0)</f>
        <v>0</v>
      </c>
      <c r="P2670" s="8">
        <f>INDEX([1]Calculation!CB:CB,ROW())</f>
        <v>0</v>
      </c>
    </row>
    <row r="2671" spans="1:16">
      <c r="A2671">
        <f>INDEX([1]Calculation!$F:$F,ROW())</f>
        <v>0</v>
      </c>
      <c r="B2671">
        <f>INDEX([1]Calculation!$D:$D,ROW())</f>
        <v>0</v>
      </c>
      <c r="C2671" t="str">
        <f>IF(INDEX([1]Calculation!$G:$G,ROW())=0,"-",INDEX([1]Calculation!$G:$G,ROW()))</f>
        <v>-</v>
      </c>
      <c r="D2671" t="str">
        <f>INDEX([1]Calculation!$J:$J,ROW())&amp;"  "&amp;INDEX([1]Calculation!$K:$K,ROW())</f>
        <v xml:space="preserve">  </v>
      </c>
      <c r="E2671" s="19">
        <f>INDEX([1]Calculation!$I:$I,ROW())</f>
        <v>0</v>
      </c>
      <c r="F2671" s="12">
        <f>ROUND(INDEX([1]Calculation!AL:AL,ROW()),1)</f>
        <v>0</v>
      </c>
      <c r="G2671" s="8">
        <f>ROUND(INDEX([1]Calculation!L:L,ROW()),0)</f>
        <v>0</v>
      </c>
      <c r="H2671" s="8">
        <f>ROUND(INDEX([1]Calculation!M:M,ROW()),0)</f>
        <v>0</v>
      </c>
      <c r="I2671" s="8">
        <f>ROUND(INDEX([1]Calculation!N:N,ROW()),0)</f>
        <v>0</v>
      </c>
      <c r="J2671" s="8">
        <f>ROUND(INDEX([1]Calculation!O:O,ROW()),0)</f>
        <v>0</v>
      </c>
      <c r="K2671" s="8">
        <f>ROUND(INDEX([1]Calculation!P:P,ROW()),0)</f>
        <v>0</v>
      </c>
      <c r="L2671" s="8">
        <f>ROUND(INDEX([1]Calculation!Q:Q,ROW()),0)</f>
        <v>0</v>
      </c>
      <c r="M2671" s="8">
        <f>ROUND(INDEX([1]Calculation!R:R,ROW()),0)</f>
        <v>0</v>
      </c>
      <c r="N2671" s="8">
        <f>ROUND(INDEX([1]Calculation!S:S,ROW()),0)</f>
        <v>0</v>
      </c>
      <c r="O2671" s="8">
        <f>ROUND(INDEX([1]Calculation!T:T,ROW()),0)</f>
        <v>0</v>
      </c>
      <c r="P2671" s="8">
        <f>INDEX([1]Calculation!CB:CB,ROW())</f>
        <v>0</v>
      </c>
    </row>
    <row r="2672" spans="1:16">
      <c r="A2672">
        <f>INDEX([1]Calculation!$F:$F,ROW())</f>
        <v>0</v>
      </c>
      <c r="B2672">
        <f>INDEX([1]Calculation!$D:$D,ROW())</f>
        <v>0</v>
      </c>
      <c r="C2672" t="str">
        <f>IF(INDEX([1]Calculation!$G:$G,ROW())=0,"-",INDEX([1]Calculation!$G:$G,ROW()))</f>
        <v>-</v>
      </c>
      <c r="D2672" t="str">
        <f>INDEX([1]Calculation!$J:$J,ROW())&amp;"  "&amp;INDEX([1]Calculation!$K:$K,ROW())</f>
        <v xml:space="preserve">  </v>
      </c>
      <c r="E2672" s="19">
        <f>INDEX([1]Calculation!$I:$I,ROW())</f>
        <v>0</v>
      </c>
      <c r="F2672" s="12">
        <f>ROUND(INDEX([1]Calculation!AL:AL,ROW()),1)</f>
        <v>0</v>
      </c>
      <c r="G2672" s="8">
        <f>ROUND(INDEX([1]Calculation!L:L,ROW()),0)</f>
        <v>0</v>
      </c>
      <c r="H2672" s="8">
        <f>ROUND(INDEX([1]Calculation!M:M,ROW()),0)</f>
        <v>0</v>
      </c>
      <c r="I2672" s="8">
        <f>ROUND(INDEX([1]Calculation!N:N,ROW()),0)</f>
        <v>0</v>
      </c>
      <c r="J2672" s="8">
        <f>ROUND(INDEX([1]Calculation!O:O,ROW()),0)</f>
        <v>0</v>
      </c>
      <c r="K2672" s="8">
        <f>ROUND(INDEX([1]Calculation!P:P,ROW()),0)</f>
        <v>0</v>
      </c>
      <c r="L2672" s="8">
        <f>ROUND(INDEX([1]Calculation!Q:Q,ROW()),0)</f>
        <v>0</v>
      </c>
      <c r="M2672" s="8">
        <f>ROUND(INDEX([1]Calculation!R:R,ROW()),0)</f>
        <v>0</v>
      </c>
      <c r="N2672" s="8">
        <f>ROUND(INDEX([1]Calculation!S:S,ROW()),0)</f>
        <v>0</v>
      </c>
      <c r="O2672" s="8">
        <f>ROUND(INDEX([1]Calculation!T:T,ROW()),0)</f>
        <v>0</v>
      </c>
      <c r="P2672" s="8">
        <f>INDEX([1]Calculation!CB:CB,ROW())</f>
        <v>0</v>
      </c>
    </row>
    <row r="2673" spans="1:16">
      <c r="A2673">
        <f>INDEX([1]Calculation!$F:$F,ROW())</f>
        <v>0</v>
      </c>
      <c r="B2673">
        <f>INDEX([1]Calculation!$D:$D,ROW())</f>
        <v>0</v>
      </c>
      <c r="C2673" t="str">
        <f>IF(INDEX([1]Calculation!$G:$G,ROW())=0,"-",INDEX([1]Calculation!$G:$G,ROW()))</f>
        <v>-</v>
      </c>
      <c r="D2673" t="str">
        <f>INDEX([1]Calculation!$J:$J,ROW())&amp;"  "&amp;INDEX([1]Calculation!$K:$K,ROW())</f>
        <v xml:space="preserve">  </v>
      </c>
      <c r="E2673" s="19">
        <f>INDEX([1]Calculation!$I:$I,ROW())</f>
        <v>0</v>
      </c>
      <c r="F2673" s="12">
        <f>ROUND(INDEX([1]Calculation!AL:AL,ROW()),1)</f>
        <v>0</v>
      </c>
      <c r="G2673" s="8">
        <f>ROUND(INDEX([1]Calculation!L:L,ROW()),0)</f>
        <v>0</v>
      </c>
      <c r="H2673" s="8">
        <f>ROUND(INDEX([1]Calculation!M:M,ROW()),0)</f>
        <v>0</v>
      </c>
      <c r="I2673" s="8">
        <f>ROUND(INDEX([1]Calculation!N:N,ROW()),0)</f>
        <v>0</v>
      </c>
      <c r="J2673" s="8">
        <f>ROUND(INDEX([1]Calculation!O:O,ROW()),0)</f>
        <v>0</v>
      </c>
      <c r="K2673" s="8">
        <f>ROUND(INDEX([1]Calculation!P:P,ROW()),0)</f>
        <v>0</v>
      </c>
      <c r="L2673" s="8">
        <f>ROUND(INDEX([1]Calculation!Q:Q,ROW()),0)</f>
        <v>0</v>
      </c>
      <c r="M2673" s="8">
        <f>ROUND(INDEX([1]Calculation!R:R,ROW()),0)</f>
        <v>0</v>
      </c>
      <c r="N2673" s="8">
        <f>ROUND(INDEX([1]Calculation!S:S,ROW()),0)</f>
        <v>0</v>
      </c>
      <c r="O2673" s="8">
        <f>ROUND(INDEX([1]Calculation!T:T,ROW()),0)</f>
        <v>0</v>
      </c>
      <c r="P2673" s="8">
        <f>INDEX([1]Calculation!CB:CB,ROW())</f>
        <v>0</v>
      </c>
    </row>
    <row r="2674" spans="1:16">
      <c r="A2674">
        <f>INDEX([1]Calculation!$F:$F,ROW())</f>
        <v>0</v>
      </c>
      <c r="B2674">
        <f>INDEX([1]Calculation!$D:$D,ROW())</f>
        <v>0</v>
      </c>
      <c r="C2674" t="str">
        <f>IF(INDEX([1]Calculation!$G:$G,ROW())=0,"-",INDEX([1]Calculation!$G:$G,ROW()))</f>
        <v>-</v>
      </c>
      <c r="D2674" t="str">
        <f>INDEX([1]Calculation!$J:$J,ROW())&amp;"  "&amp;INDEX([1]Calculation!$K:$K,ROW())</f>
        <v xml:space="preserve">  </v>
      </c>
      <c r="E2674" s="19">
        <f>INDEX([1]Calculation!$I:$I,ROW())</f>
        <v>0</v>
      </c>
      <c r="F2674" s="12">
        <f>ROUND(INDEX([1]Calculation!AL:AL,ROW()),1)</f>
        <v>0</v>
      </c>
      <c r="G2674" s="8">
        <f>ROUND(INDEX([1]Calculation!L:L,ROW()),0)</f>
        <v>0</v>
      </c>
      <c r="H2674" s="8">
        <f>ROUND(INDEX([1]Calculation!M:M,ROW()),0)</f>
        <v>0</v>
      </c>
      <c r="I2674" s="8">
        <f>ROUND(INDEX([1]Calculation!N:N,ROW()),0)</f>
        <v>0</v>
      </c>
      <c r="J2674" s="8">
        <f>ROUND(INDEX([1]Calculation!O:O,ROW()),0)</f>
        <v>0</v>
      </c>
      <c r="K2674" s="8">
        <f>ROUND(INDEX([1]Calculation!P:P,ROW()),0)</f>
        <v>0</v>
      </c>
      <c r="L2674" s="8">
        <f>ROUND(INDEX([1]Calculation!Q:Q,ROW()),0)</f>
        <v>0</v>
      </c>
      <c r="M2674" s="8">
        <f>ROUND(INDEX([1]Calculation!R:R,ROW()),0)</f>
        <v>0</v>
      </c>
      <c r="N2674" s="8">
        <f>ROUND(INDEX([1]Calculation!S:S,ROW()),0)</f>
        <v>0</v>
      </c>
      <c r="O2674" s="8">
        <f>ROUND(INDEX([1]Calculation!T:T,ROW()),0)</f>
        <v>0</v>
      </c>
      <c r="P2674" s="8">
        <f>INDEX([1]Calculation!CB:CB,ROW())</f>
        <v>0</v>
      </c>
    </row>
    <row r="2675" spans="1:16">
      <c r="A2675">
        <f>INDEX([1]Calculation!$F:$F,ROW())</f>
        <v>0</v>
      </c>
      <c r="B2675">
        <f>INDEX([1]Calculation!$D:$D,ROW())</f>
        <v>0</v>
      </c>
      <c r="C2675" t="str">
        <f>IF(INDEX([1]Calculation!$G:$G,ROW())=0,"-",INDEX([1]Calculation!$G:$G,ROW()))</f>
        <v>-</v>
      </c>
      <c r="D2675" t="str">
        <f>INDEX([1]Calculation!$J:$J,ROW())&amp;"  "&amp;INDEX([1]Calculation!$K:$K,ROW())</f>
        <v xml:space="preserve">  </v>
      </c>
      <c r="E2675" s="19">
        <f>INDEX([1]Calculation!$I:$I,ROW())</f>
        <v>0</v>
      </c>
      <c r="F2675" s="12">
        <f>ROUND(INDEX([1]Calculation!AL:AL,ROW()),1)</f>
        <v>0</v>
      </c>
      <c r="G2675" s="8">
        <f>ROUND(INDEX([1]Calculation!L:L,ROW()),0)</f>
        <v>0</v>
      </c>
      <c r="H2675" s="8">
        <f>ROUND(INDEX([1]Calculation!M:M,ROW()),0)</f>
        <v>0</v>
      </c>
      <c r="I2675" s="8">
        <f>ROUND(INDEX([1]Calculation!N:N,ROW()),0)</f>
        <v>0</v>
      </c>
      <c r="J2675" s="8">
        <f>ROUND(INDEX([1]Calculation!O:O,ROW()),0)</f>
        <v>0</v>
      </c>
      <c r="K2675" s="8">
        <f>ROUND(INDEX([1]Calculation!P:P,ROW()),0)</f>
        <v>0</v>
      </c>
      <c r="L2675" s="8">
        <f>ROUND(INDEX([1]Calculation!Q:Q,ROW()),0)</f>
        <v>0</v>
      </c>
      <c r="M2675" s="8">
        <f>ROUND(INDEX([1]Calculation!R:R,ROW()),0)</f>
        <v>0</v>
      </c>
      <c r="N2675" s="8">
        <f>ROUND(INDEX([1]Calculation!S:S,ROW()),0)</f>
        <v>0</v>
      </c>
      <c r="O2675" s="8">
        <f>ROUND(INDEX([1]Calculation!T:T,ROW()),0)</f>
        <v>0</v>
      </c>
      <c r="P2675" s="8">
        <f>INDEX([1]Calculation!CB:CB,ROW())</f>
        <v>0</v>
      </c>
    </row>
    <row r="2676" spans="1:16">
      <c r="A2676">
        <f>INDEX([1]Calculation!$F:$F,ROW())</f>
        <v>0</v>
      </c>
      <c r="B2676">
        <f>INDEX([1]Calculation!$D:$D,ROW())</f>
        <v>0</v>
      </c>
      <c r="C2676" t="str">
        <f>IF(INDEX([1]Calculation!$G:$G,ROW())=0,"-",INDEX([1]Calculation!$G:$G,ROW()))</f>
        <v>-</v>
      </c>
      <c r="D2676" t="str">
        <f>INDEX([1]Calculation!$J:$J,ROW())&amp;"  "&amp;INDEX([1]Calculation!$K:$K,ROW())</f>
        <v xml:space="preserve">  </v>
      </c>
      <c r="E2676" s="19">
        <f>INDEX([1]Calculation!$I:$I,ROW())</f>
        <v>0</v>
      </c>
      <c r="F2676" s="12">
        <f>ROUND(INDEX([1]Calculation!AL:AL,ROW()),1)</f>
        <v>0</v>
      </c>
      <c r="G2676" s="8">
        <f>ROUND(INDEX([1]Calculation!L:L,ROW()),0)</f>
        <v>0</v>
      </c>
      <c r="H2676" s="8">
        <f>ROUND(INDEX([1]Calculation!M:M,ROW()),0)</f>
        <v>0</v>
      </c>
      <c r="I2676" s="8">
        <f>ROUND(INDEX([1]Calculation!N:N,ROW()),0)</f>
        <v>0</v>
      </c>
      <c r="J2676" s="8">
        <f>ROUND(INDEX([1]Calculation!O:O,ROW()),0)</f>
        <v>0</v>
      </c>
      <c r="K2676" s="8">
        <f>ROUND(INDEX([1]Calculation!P:P,ROW()),0)</f>
        <v>0</v>
      </c>
      <c r="L2676" s="8">
        <f>ROUND(INDEX([1]Calculation!Q:Q,ROW()),0)</f>
        <v>0</v>
      </c>
      <c r="M2676" s="8">
        <f>ROUND(INDEX([1]Calculation!R:R,ROW()),0)</f>
        <v>0</v>
      </c>
      <c r="N2676" s="8">
        <f>ROUND(INDEX([1]Calculation!S:S,ROW()),0)</f>
        <v>0</v>
      </c>
      <c r="O2676" s="8">
        <f>ROUND(INDEX([1]Calculation!T:T,ROW()),0)</f>
        <v>0</v>
      </c>
      <c r="P2676" s="8">
        <f>INDEX([1]Calculation!CB:CB,ROW())</f>
        <v>0</v>
      </c>
    </row>
    <row r="2677" spans="1:16">
      <c r="A2677">
        <f>INDEX([1]Calculation!$F:$F,ROW())</f>
        <v>0</v>
      </c>
      <c r="B2677">
        <f>INDEX([1]Calculation!$D:$D,ROW())</f>
        <v>0</v>
      </c>
      <c r="C2677" t="str">
        <f>IF(INDEX([1]Calculation!$G:$G,ROW())=0,"-",INDEX([1]Calculation!$G:$G,ROW()))</f>
        <v>-</v>
      </c>
      <c r="D2677" t="str">
        <f>INDEX([1]Calculation!$J:$J,ROW())&amp;"  "&amp;INDEX([1]Calculation!$K:$K,ROW())</f>
        <v xml:space="preserve">  </v>
      </c>
      <c r="E2677" s="19">
        <f>INDEX([1]Calculation!$I:$I,ROW())</f>
        <v>0</v>
      </c>
      <c r="F2677" s="12">
        <f>ROUND(INDEX([1]Calculation!AL:AL,ROW()),1)</f>
        <v>0</v>
      </c>
      <c r="G2677" s="8">
        <f>ROUND(INDEX([1]Calculation!L:L,ROW()),0)</f>
        <v>0</v>
      </c>
      <c r="H2677" s="8">
        <f>ROUND(INDEX([1]Calculation!M:M,ROW()),0)</f>
        <v>0</v>
      </c>
      <c r="I2677" s="8">
        <f>ROUND(INDEX([1]Calculation!N:N,ROW()),0)</f>
        <v>0</v>
      </c>
      <c r="J2677" s="8">
        <f>ROUND(INDEX([1]Calculation!O:O,ROW()),0)</f>
        <v>0</v>
      </c>
      <c r="K2677" s="8">
        <f>ROUND(INDEX([1]Calculation!P:P,ROW()),0)</f>
        <v>0</v>
      </c>
      <c r="L2677" s="8">
        <f>ROUND(INDEX([1]Calculation!Q:Q,ROW()),0)</f>
        <v>0</v>
      </c>
      <c r="M2677" s="8">
        <f>ROUND(INDEX([1]Calculation!R:R,ROW()),0)</f>
        <v>0</v>
      </c>
      <c r="N2677" s="8">
        <f>ROUND(INDEX([1]Calculation!S:S,ROW()),0)</f>
        <v>0</v>
      </c>
      <c r="O2677" s="8">
        <f>ROUND(INDEX([1]Calculation!T:T,ROW()),0)</f>
        <v>0</v>
      </c>
      <c r="P2677" s="8">
        <f>INDEX([1]Calculation!CB:CB,ROW())</f>
        <v>0</v>
      </c>
    </row>
    <row r="2678" spans="1:16">
      <c r="A2678">
        <f>INDEX([1]Calculation!$F:$F,ROW())</f>
        <v>0</v>
      </c>
      <c r="B2678">
        <f>INDEX([1]Calculation!$D:$D,ROW())</f>
        <v>0</v>
      </c>
      <c r="C2678" t="str">
        <f>IF(INDEX([1]Calculation!$G:$G,ROW())=0,"-",INDEX([1]Calculation!$G:$G,ROW()))</f>
        <v>-</v>
      </c>
      <c r="D2678" t="str">
        <f>INDEX([1]Calculation!$J:$J,ROW())&amp;"  "&amp;INDEX([1]Calculation!$K:$K,ROW())</f>
        <v xml:space="preserve">  </v>
      </c>
      <c r="E2678" s="19">
        <f>INDEX([1]Calculation!$I:$I,ROW())</f>
        <v>0</v>
      </c>
      <c r="F2678" s="12">
        <f>ROUND(INDEX([1]Calculation!AL:AL,ROW()),1)</f>
        <v>0</v>
      </c>
      <c r="G2678" s="8">
        <f>ROUND(INDEX([1]Calculation!L:L,ROW()),0)</f>
        <v>0</v>
      </c>
      <c r="H2678" s="8">
        <f>ROUND(INDEX([1]Calculation!M:M,ROW()),0)</f>
        <v>0</v>
      </c>
      <c r="I2678" s="8">
        <f>ROUND(INDEX([1]Calculation!N:N,ROW()),0)</f>
        <v>0</v>
      </c>
      <c r="J2678" s="8">
        <f>ROUND(INDEX([1]Calculation!O:O,ROW()),0)</f>
        <v>0</v>
      </c>
      <c r="K2678" s="8">
        <f>ROUND(INDEX([1]Calculation!P:P,ROW()),0)</f>
        <v>0</v>
      </c>
      <c r="L2678" s="8">
        <f>ROUND(INDEX([1]Calculation!Q:Q,ROW()),0)</f>
        <v>0</v>
      </c>
      <c r="M2678" s="8">
        <f>ROUND(INDEX([1]Calculation!R:R,ROW()),0)</f>
        <v>0</v>
      </c>
      <c r="N2678" s="8">
        <f>ROUND(INDEX([1]Calculation!S:S,ROW()),0)</f>
        <v>0</v>
      </c>
      <c r="O2678" s="8">
        <f>ROUND(INDEX([1]Calculation!T:T,ROW()),0)</f>
        <v>0</v>
      </c>
      <c r="P2678" s="8">
        <f>INDEX([1]Calculation!CB:CB,ROW())</f>
        <v>0</v>
      </c>
    </row>
    <row r="2679" spans="1:16">
      <c r="A2679">
        <f>INDEX([1]Calculation!$F:$F,ROW())</f>
        <v>0</v>
      </c>
      <c r="B2679">
        <f>INDEX([1]Calculation!$D:$D,ROW())</f>
        <v>0</v>
      </c>
      <c r="C2679" t="str">
        <f>IF(INDEX([1]Calculation!$G:$G,ROW())=0,"-",INDEX([1]Calculation!$G:$G,ROW()))</f>
        <v>-</v>
      </c>
      <c r="D2679" t="str">
        <f>INDEX([1]Calculation!$J:$J,ROW())&amp;"  "&amp;INDEX([1]Calculation!$K:$K,ROW())</f>
        <v xml:space="preserve">  </v>
      </c>
      <c r="E2679" s="19">
        <f>INDEX([1]Calculation!$I:$I,ROW())</f>
        <v>0</v>
      </c>
      <c r="F2679" s="12">
        <f>ROUND(INDEX([1]Calculation!AL:AL,ROW()),1)</f>
        <v>0</v>
      </c>
      <c r="G2679" s="8">
        <f>ROUND(INDEX([1]Calculation!L:L,ROW()),0)</f>
        <v>0</v>
      </c>
      <c r="H2679" s="8">
        <f>ROUND(INDEX([1]Calculation!M:M,ROW()),0)</f>
        <v>0</v>
      </c>
      <c r="I2679" s="8">
        <f>ROUND(INDEX([1]Calculation!N:N,ROW()),0)</f>
        <v>0</v>
      </c>
      <c r="J2679" s="8">
        <f>ROUND(INDEX([1]Calculation!O:O,ROW()),0)</f>
        <v>0</v>
      </c>
      <c r="K2679" s="8">
        <f>ROUND(INDEX([1]Calculation!P:P,ROW()),0)</f>
        <v>0</v>
      </c>
      <c r="L2679" s="8">
        <f>ROUND(INDEX([1]Calculation!Q:Q,ROW()),0)</f>
        <v>0</v>
      </c>
      <c r="M2679" s="8">
        <f>ROUND(INDEX([1]Calculation!R:R,ROW()),0)</f>
        <v>0</v>
      </c>
      <c r="N2679" s="8">
        <f>ROUND(INDEX([1]Calculation!S:S,ROW()),0)</f>
        <v>0</v>
      </c>
      <c r="O2679" s="8">
        <f>ROUND(INDEX([1]Calculation!T:T,ROW()),0)</f>
        <v>0</v>
      </c>
      <c r="P2679" s="8">
        <f>INDEX([1]Calculation!CB:CB,ROW())</f>
        <v>0</v>
      </c>
    </row>
    <row r="2680" spans="1:16">
      <c r="A2680">
        <f>INDEX([1]Calculation!$F:$F,ROW())</f>
        <v>0</v>
      </c>
      <c r="B2680">
        <f>INDEX([1]Calculation!$D:$D,ROW())</f>
        <v>0</v>
      </c>
      <c r="C2680" t="str">
        <f>IF(INDEX([1]Calculation!$G:$G,ROW())=0,"-",INDEX([1]Calculation!$G:$G,ROW()))</f>
        <v>-</v>
      </c>
      <c r="D2680" t="str">
        <f>INDEX([1]Calculation!$J:$J,ROW())&amp;"  "&amp;INDEX([1]Calculation!$K:$K,ROW())</f>
        <v xml:space="preserve">  </v>
      </c>
      <c r="E2680" s="19">
        <f>INDEX([1]Calculation!$I:$I,ROW())</f>
        <v>0</v>
      </c>
      <c r="F2680" s="12">
        <f>ROUND(INDEX([1]Calculation!AL:AL,ROW()),1)</f>
        <v>0</v>
      </c>
      <c r="G2680" s="8">
        <f>ROUND(INDEX([1]Calculation!L:L,ROW()),0)</f>
        <v>0</v>
      </c>
      <c r="H2680" s="8">
        <f>ROUND(INDEX([1]Calculation!M:M,ROW()),0)</f>
        <v>0</v>
      </c>
      <c r="I2680" s="8">
        <f>ROUND(INDEX([1]Calculation!N:N,ROW()),0)</f>
        <v>0</v>
      </c>
      <c r="J2680" s="8">
        <f>ROUND(INDEX([1]Calculation!O:O,ROW()),0)</f>
        <v>0</v>
      </c>
      <c r="K2680" s="8">
        <f>ROUND(INDEX([1]Calculation!P:P,ROW()),0)</f>
        <v>0</v>
      </c>
      <c r="L2680" s="8">
        <f>ROUND(INDEX([1]Calculation!Q:Q,ROW()),0)</f>
        <v>0</v>
      </c>
      <c r="M2680" s="8">
        <f>ROUND(INDEX([1]Calculation!R:R,ROW()),0)</f>
        <v>0</v>
      </c>
      <c r="N2680" s="8">
        <f>ROUND(INDEX([1]Calculation!S:S,ROW()),0)</f>
        <v>0</v>
      </c>
      <c r="O2680" s="8">
        <f>ROUND(INDEX([1]Calculation!T:T,ROW()),0)</f>
        <v>0</v>
      </c>
      <c r="P2680" s="8">
        <f>INDEX([1]Calculation!CB:CB,ROW())</f>
        <v>0</v>
      </c>
    </row>
    <row r="2681" spans="1:16">
      <c r="A2681">
        <f>INDEX([1]Calculation!$F:$F,ROW())</f>
        <v>0</v>
      </c>
      <c r="B2681">
        <f>INDEX([1]Calculation!$D:$D,ROW())</f>
        <v>0</v>
      </c>
      <c r="C2681" t="str">
        <f>IF(INDEX([1]Calculation!$G:$G,ROW())=0,"-",INDEX([1]Calculation!$G:$G,ROW()))</f>
        <v>-</v>
      </c>
      <c r="D2681" t="str">
        <f>INDEX([1]Calculation!$J:$J,ROW())&amp;"  "&amp;INDEX([1]Calculation!$K:$K,ROW())</f>
        <v xml:space="preserve">  </v>
      </c>
      <c r="E2681" s="19">
        <f>INDEX([1]Calculation!$I:$I,ROW())</f>
        <v>0</v>
      </c>
      <c r="F2681" s="12">
        <f>ROUND(INDEX([1]Calculation!AL:AL,ROW()),1)</f>
        <v>0</v>
      </c>
      <c r="G2681" s="8">
        <f>ROUND(INDEX([1]Calculation!L:L,ROW()),0)</f>
        <v>0</v>
      </c>
      <c r="H2681" s="8">
        <f>ROUND(INDEX([1]Calculation!M:M,ROW()),0)</f>
        <v>0</v>
      </c>
      <c r="I2681" s="8">
        <f>ROUND(INDEX([1]Calculation!N:N,ROW()),0)</f>
        <v>0</v>
      </c>
      <c r="J2681" s="8">
        <f>ROUND(INDEX([1]Calculation!O:O,ROW()),0)</f>
        <v>0</v>
      </c>
      <c r="K2681" s="8">
        <f>ROUND(INDEX([1]Calculation!P:P,ROW()),0)</f>
        <v>0</v>
      </c>
      <c r="L2681" s="8">
        <f>ROUND(INDEX([1]Calculation!Q:Q,ROW()),0)</f>
        <v>0</v>
      </c>
      <c r="M2681" s="8">
        <f>ROUND(INDEX([1]Calculation!R:R,ROW()),0)</f>
        <v>0</v>
      </c>
      <c r="N2681" s="8">
        <f>ROUND(INDEX([1]Calculation!S:S,ROW()),0)</f>
        <v>0</v>
      </c>
      <c r="O2681" s="8">
        <f>ROUND(INDEX([1]Calculation!T:T,ROW()),0)</f>
        <v>0</v>
      </c>
      <c r="P2681" s="8">
        <f>INDEX([1]Calculation!CB:CB,ROW())</f>
        <v>0</v>
      </c>
    </row>
    <row r="2682" spans="1:16">
      <c r="A2682">
        <f>INDEX([1]Calculation!$F:$F,ROW())</f>
        <v>0</v>
      </c>
      <c r="B2682">
        <f>INDEX([1]Calculation!$D:$D,ROW())</f>
        <v>0</v>
      </c>
      <c r="C2682" t="str">
        <f>IF(INDEX([1]Calculation!$G:$G,ROW())=0,"-",INDEX([1]Calculation!$G:$G,ROW()))</f>
        <v>-</v>
      </c>
      <c r="D2682" t="str">
        <f>INDEX([1]Calculation!$J:$J,ROW())&amp;"  "&amp;INDEX([1]Calculation!$K:$K,ROW())</f>
        <v xml:space="preserve">  </v>
      </c>
      <c r="E2682" s="19">
        <f>INDEX([1]Calculation!$I:$I,ROW())</f>
        <v>0</v>
      </c>
      <c r="F2682" s="12">
        <f>ROUND(INDEX([1]Calculation!AL:AL,ROW()),1)</f>
        <v>0</v>
      </c>
      <c r="G2682" s="8">
        <f>ROUND(INDEX([1]Calculation!L:L,ROW()),0)</f>
        <v>0</v>
      </c>
      <c r="H2682" s="8">
        <f>ROUND(INDEX([1]Calculation!M:M,ROW()),0)</f>
        <v>0</v>
      </c>
      <c r="I2682" s="8">
        <f>ROUND(INDEX([1]Calculation!N:N,ROW()),0)</f>
        <v>0</v>
      </c>
      <c r="J2682" s="8">
        <f>ROUND(INDEX([1]Calculation!O:O,ROW()),0)</f>
        <v>0</v>
      </c>
      <c r="K2682" s="8">
        <f>ROUND(INDEX([1]Calculation!P:P,ROW()),0)</f>
        <v>0</v>
      </c>
      <c r="L2682" s="8">
        <f>ROUND(INDEX([1]Calculation!Q:Q,ROW()),0)</f>
        <v>0</v>
      </c>
      <c r="M2682" s="8">
        <f>ROUND(INDEX([1]Calculation!R:R,ROW()),0)</f>
        <v>0</v>
      </c>
      <c r="N2682" s="8">
        <f>ROUND(INDEX([1]Calculation!S:S,ROW()),0)</f>
        <v>0</v>
      </c>
      <c r="O2682" s="8">
        <f>ROUND(INDEX([1]Calculation!T:T,ROW()),0)</f>
        <v>0</v>
      </c>
      <c r="P2682" s="8">
        <f>INDEX([1]Calculation!CB:CB,ROW())</f>
        <v>0</v>
      </c>
    </row>
    <row r="2683" spans="1:16">
      <c r="A2683">
        <f>INDEX([1]Calculation!$F:$F,ROW())</f>
        <v>0</v>
      </c>
      <c r="B2683">
        <f>INDEX([1]Calculation!$D:$D,ROW())</f>
        <v>0</v>
      </c>
      <c r="C2683" t="str">
        <f>IF(INDEX([1]Calculation!$G:$G,ROW())=0,"-",INDEX([1]Calculation!$G:$G,ROW()))</f>
        <v>-</v>
      </c>
      <c r="D2683" t="str">
        <f>INDEX([1]Calculation!$J:$J,ROW())&amp;"  "&amp;INDEX([1]Calculation!$K:$K,ROW())</f>
        <v xml:space="preserve">  </v>
      </c>
      <c r="E2683" s="19">
        <f>INDEX([1]Calculation!$I:$I,ROW())</f>
        <v>0</v>
      </c>
      <c r="F2683" s="12">
        <f>ROUND(INDEX([1]Calculation!AL:AL,ROW()),1)</f>
        <v>0</v>
      </c>
      <c r="G2683" s="8">
        <f>ROUND(INDEX([1]Calculation!L:L,ROW()),0)</f>
        <v>0</v>
      </c>
      <c r="H2683" s="8">
        <f>ROUND(INDEX([1]Calculation!M:M,ROW()),0)</f>
        <v>0</v>
      </c>
      <c r="I2683" s="8">
        <f>ROUND(INDEX([1]Calculation!N:N,ROW()),0)</f>
        <v>0</v>
      </c>
      <c r="J2683" s="8">
        <f>ROUND(INDEX([1]Calculation!O:O,ROW()),0)</f>
        <v>0</v>
      </c>
      <c r="K2683" s="8">
        <f>ROUND(INDEX([1]Calculation!P:P,ROW()),0)</f>
        <v>0</v>
      </c>
      <c r="L2683" s="8">
        <f>ROUND(INDEX([1]Calculation!Q:Q,ROW()),0)</f>
        <v>0</v>
      </c>
      <c r="M2683" s="8">
        <f>ROUND(INDEX([1]Calculation!R:R,ROW()),0)</f>
        <v>0</v>
      </c>
      <c r="N2683" s="8">
        <f>ROUND(INDEX([1]Calculation!S:S,ROW()),0)</f>
        <v>0</v>
      </c>
      <c r="O2683" s="8">
        <f>ROUND(INDEX([1]Calculation!T:T,ROW()),0)</f>
        <v>0</v>
      </c>
      <c r="P2683" s="8">
        <f>INDEX([1]Calculation!CB:CB,ROW())</f>
        <v>0</v>
      </c>
    </row>
    <row r="2684" spans="1:16">
      <c r="A2684">
        <f>INDEX([1]Calculation!$F:$F,ROW())</f>
        <v>0</v>
      </c>
      <c r="B2684">
        <f>INDEX([1]Calculation!$D:$D,ROW())</f>
        <v>0</v>
      </c>
      <c r="C2684" t="str">
        <f>IF(INDEX([1]Calculation!$G:$G,ROW())=0,"-",INDEX([1]Calculation!$G:$G,ROW()))</f>
        <v>-</v>
      </c>
      <c r="D2684" t="str">
        <f>INDEX([1]Calculation!$J:$J,ROW())&amp;"  "&amp;INDEX([1]Calculation!$K:$K,ROW())</f>
        <v xml:space="preserve">  </v>
      </c>
      <c r="E2684" s="19">
        <f>INDEX([1]Calculation!$I:$I,ROW())</f>
        <v>0</v>
      </c>
      <c r="F2684" s="12">
        <f>ROUND(INDEX([1]Calculation!AL:AL,ROW()),1)</f>
        <v>0</v>
      </c>
      <c r="G2684" s="8">
        <f>ROUND(INDEX([1]Calculation!L:L,ROW()),0)</f>
        <v>0</v>
      </c>
      <c r="H2684" s="8">
        <f>ROUND(INDEX([1]Calculation!M:M,ROW()),0)</f>
        <v>0</v>
      </c>
      <c r="I2684" s="8">
        <f>ROUND(INDEX([1]Calculation!N:N,ROW()),0)</f>
        <v>0</v>
      </c>
      <c r="J2684" s="8">
        <f>ROUND(INDEX([1]Calculation!O:O,ROW()),0)</f>
        <v>0</v>
      </c>
      <c r="K2684" s="8">
        <f>ROUND(INDEX([1]Calculation!P:P,ROW()),0)</f>
        <v>0</v>
      </c>
      <c r="L2684" s="8">
        <f>ROUND(INDEX([1]Calculation!Q:Q,ROW()),0)</f>
        <v>0</v>
      </c>
      <c r="M2684" s="8">
        <f>ROUND(INDEX([1]Calculation!R:R,ROW()),0)</f>
        <v>0</v>
      </c>
      <c r="N2684" s="8">
        <f>ROUND(INDEX([1]Calculation!S:S,ROW()),0)</f>
        <v>0</v>
      </c>
      <c r="O2684" s="8">
        <f>ROUND(INDEX([1]Calculation!T:T,ROW()),0)</f>
        <v>0</v>
      </c>
      <c r="P2684" s="8">
        <f>INDEX([1]Calculation!CB:CB,ROW())</f>
        <v>0</v>
      </c>
    </row>
    <row r="2685" spans="1:16">
      <c r="A2685">
        <f>INDEX([1]Calculation!$F:$F,ROW())</f>
        <v>0</v>
      </c>
      <c r="B2685">
        <f>INDEX([1]Calculation!$D:$D,ROW())</f>
        <v>0</v>
      </c>
      <c r="C2685" t="str">
        <f>IF(INDEX([1]Calculation!$G:$G,ROW())=0,"-",INDEX([1]Calculation!$G:$G,ROW()))</f>
        <v>-</v>
      </c>
      <c r="D2685" t="str">
        <f>INDEX([1]Calculation!$J:$J,ROW())&amp;"  "&amp;INDEX([1]Calculation!$K:$K,ROW())</f>
        <v xml:space="preserve">  </v>
      </c>
      <c r="E2685" s="19">
        <f>INDEX([1]Calculation!$I:$I,ROW())</f>
        <v>0</v>
      </c>
      <c r="F2685" s="12">
        <f>ROUND(INDEX([1]Calculation!AL:AL,ROW()),1)</f>
        <v>0</v>
      </c>
      <c r="G2685" s="8">
        <f>ROUND(INDEX([1]Calculation!L:L,ROW()),0)</f>
        <v>0</v>
      </c>
      <c r="H2685" s="8">
        <f>ROUND(INDEX([1]Calculation!M:M,ROW()),0)</f>
        <v>0</v>
      </c>
      <c r="I2685" s="8">
        <f>ROUND(INDEX([1]Calculation!N:N,ROW()),0)</f>
        <v>0</v>
      </c>
      <c r="J2685" s="8">
        <f>ROUND(INDEX([1]Calculation!O:O,ROW()),0)</f>
        <v>0</v>
      </c>
      <c r="K2685" s="8">
        <f>ROUND(INDEX([1]Calculation!P:P,ROW()),0)</f>
        <v>0</v>
      </c>
      <c r="L2685" s="8">
        <f>ROUND(INDEX([1]Calculation!Q:Q,ROW()),0)</f>
        <v>0</v>
      </c>
      <c r="M2685" s="8">
        <f>ROUND(INDEX([1]Calculation!R:R,ROW()),0)</f>
        <v>0</v>
      </c>
      <c r="N2685" s="8">
        <f>ROUND(INDEX([1]Calculation!S:S,ROW()),0)</f>
        <v>0</v>
      </c>
      <c r="O2685" s="8">
        <f>ROUND(INDEX([1]Calculation!T:T,ROW()),0)</f>
        <v>0</v>
      </c>
      <c r="P2685" s="8">
        <f>INDEX([1]Calculation!CB:CB,ROW())</f>
        <v>0</v>
      </c>
    </row>
    <row r="2686" spans="1:16">
      <c r="A2686">
        <f>INDEX([1]Calculation!$F:$F,ROW())</f>
        <v>0</v>
      </c>
      <c r="B2686">
        <f>INDEX([1]Calculation!$D:$D,ROW())</f>
        <v>0</v>
      </c>
      <c r="C2686" t="str">
        <f>IF(INDEX([1]Calculation!$G:$G,ROW())=0,"-",INDEX([1]Calculation!$G:$G,ROW()))</f>
        <v>-</v>
      </c>
      <c r="D2686" t="str">
        <f>INDEX([1]Calculation!$J:$J,ROW())&amp;"  "&amp;INDEX([1]Calculation!$K:$K,ROW())</f>
        <v xml:space="preserve">  </v>
      </c>
      <c r="E2686" s="19">
        <f>INDEX([1]Calculation!$I:$I,ROW())</f>
        <v>0</v>
      </c>
      <c r="F2686" s="12">
        <f>ROUND(INDEX([1]Calculation!AL:AL,ROW()),1)</f>
        <v>0</v>
      </c>
      <c r="G2686" s="8">
        <f>ROUND(INDEX([1]Calculation!L:L,ROW()),0)</f>
        <v>0</v>
      </c>
      <c r="H2686" s="8">
        <f>ROUND(INDEX([1]Calculation!M:M,ROW()),0)</f>
        <v>0</v>
      </c>
      <c r="I2686" s="8">
        <f>ROUND(INDEX([1]Calculation!N:N,ROW()),0)</f>
        <v>0</v>
      </c>
      <c r="J2686" s="8">
        <f>ROUND(INDEX([1]Calculation!O:O,ROW()),0)</f>
        <v>0</v>
      </c>
      <c r="K2686" s="8">
        <f>ROUND(INDEX([1]Calculation!P:P,ROW()),0)</f>
        <v>0</v>
      </c>
      <c r="L2686" s="8">
        <f>ROUND(INDEX([1]Calculation!Q:Q,ROW()),0)</f>
        <v>0</v>
      </c>
      <c r="M2686" s="8">
        <f>ROUND(INDEX([1]Calculation!R:R,ROW()),0)</f>
        <v>0</v>
      </c>
      <c r="N2686" s="8">
        <f>ROUND(INDEX([1]Calculation!S:S,ROW()),0)</f>
        <v>0</v>
      </c>
      <c r="O2686" s="8">
        <f>ROUND(INDEX([1]Calculation!T:T,ROW()),0)</f>
        <v>0</v>
      </c>
      <c r="P2686" s="8">
        <f>INDEX([1]Calculation!CB:CB,ROW())</f>
        <v>0</v>
      </c>
    </row>
    <row r="2687" spans="1:16">
      <c r="A2687">
        <f>INDEX([1]Calculation!$F:$F,ROW())</f>
        <v>0</v>
      </c>
      <c r="B2687">
        <f>INDEX([1]Calculation!$D:$D,ROW())</f>
        <v>0</v>
      </c>
      <c r="C2687" t="str">
        <f>IF(INDEX([1]Calculation!$G:$G,ROW())=0,"-",INDEX([1]Calculation!$G:$G,ROW()))</f>
        <v>-</v>
      </c>
      <c r="D2687" t="str">
        <f>INDEX([1]Calculation!$J:$J,ROW())&amp;"  "&amp;INDEX([1]Calculation!$K:$K,ROW())</f>
        <v xml:space="preserve">  </v>
      </c>
      <c r="E2687" s="19">
        <f>INDEX([1]Calculation!$I:$I,ROW())</f>
        <v>0</v>
      </c>
      <c r="F2687" s="12">
        <f>ROUND(INDEX([1]Calculation!AL:AL,ROW()),1)</f>
        <v>0</v>
      </c>
      <c r="G2687" s="8">
        <f>ROUND(INDEX([1]Calculation!L:L,ROW()),0)</f>
        <v>0</v>
      </c>
      <c r="H2687" s="8">
        <f>ROUND(INDEX([1]Calculation!M:M,ROW()),0)</f>
        <v>0</v>
      </c>
      <c r="I2687" s="8">
        <f>ROUND(INDEX([1]Calculation!N:N,ROW()),0)</f>
        <v>0</v>
      </c>
      <c r="J2687" s="8">
        <f>ROUND(INDEX([1]Calculation!O:O,ROW()),0)</f>
        <v>0</v>
      </c>
      <c r="K2687" s="8">
        <f>ROUND(INDEX([1]Calculation!P:P,ROW()),0)</f>
        <v>0</v>
      </c>
      <c r="L2687" s="8">
        <f>ROUND(INDEX([1]Calculation!Q:Q,ROW()),0)</f>
        <v>0</v>
      </c>
      <c r="M2687" s="8">
        <f>ROUND(INDEX([1]Calculation!R:R,ROW()),0)</f>
        <v>0</v>
      </c>
      <c r="N2687" s="8">
        <f>ROUND(INDEX([1]Calculation!S:S,ROW()),0)</f>
        <v>0</v>
      </c>
      <c r="O2687" s="8">
        <f>ROUND(INDEX([1]Calculation!T:T,ROW()),0)</f>
        <v>0</v>
      </c>
      <c r="P2687" s="8">
        <f>INDEX([1]Calculation!CB:CB,ROW())</f>
        <v>0</v>
      </c>
    </row>
    <row r="2688" spans="1:16">
      <c r="A2688">
        <f>INDEX([1]Calculation!$F:$F,ROW())</f>
        <v>0</v>
      </c>
      <c r="B2688">
        <f>INDEX([1]Calculation!$D:$D,ROW())</f>
        <v>0</v>
      </c>
      <c r="C2688" t="str">
        <f>IF(INDEX([1]Calculation!$G:$G,ROW())=0,"-",INDEX([1]Calculation!$G:$G,ROW()))</f>
        <v>-</v>
      </c>
      <c r="D2688" t="str">
        <f>INDEX([1]Calculation!$J:$J,ROW())&amp;"  "&amp;INDEX([1]Calculation!$K:$K,ROW())</f>
        <v xml:space="preserve">  </v>
      </c>
      <c r="E2688" s="19">
        <f>INDEX([1]Calculation!$I:$I,ROW())</f>
        <v>0</v>
      </c>
      <c r="F2688" s="12">
        <f>ROUND(INDEX([1]Calculation!AL:AL,ROW()),1)</f>
        <v>0</v>
      </c>
      <c r="G2688" s="8">
        <f>ROUND(INDEX([1]Calculation!L:L,ROW()),0)</f>
        <v>0</v>
      </c>
      <c r="H2688" s="8">
        <f>ROUND(INDEX([1]Calculation!M:M,ROW()),0)</f>
        <v>0</v>
      </c>
      <c r="I2688" s="8">
        <f>ROUND(INDEX([1]Calculation!N:N,ROW()),0)</f>
        <v>0</v>
      </c>
      <c r="J2688" s="8">
        <f>ROUND(INDEX([1]Calculation!O:O,ROW()),0)</f>
        <v>0</v>
      </c>
      <c r="K2688" s="8">
        <f>ROUND(INDEX([1]Calculation!P:P,ROW()),0)</f>
        <v>0</v>
      </c>
      <c r="L2688" s="8">
        <f>ROUND(INDEX([1]Calculation!Q:Q,ROW()),0)</f>
        <v>0</v>
      </c>
      <c r="M2688" s="8">
        <f>ROUND(INDEX([1]Calculation!R:R,ROW()),0)</f>
        <v>0</v>
      </c>
      <c r="N2688" s="8">
        <f>ROUND(INDEX([1]Calculation!S:S,ROW()),0)</f>
        <v>0</v>
      </c>
      <c r="O2688" s="8">
        <f>ROUND(INDEX([1]Calculation!T:T,ROW()),0)</f>
        <v>0</v>
      </c>
      <c r="P2688" s="8">
        <f>INDEX([1]Calculation!CB:CB,ROW())</f>
        <v>0</v>
      </c>
    </row>
    <row r="2689" spans="1:16">
      <c r="A2689">
        <f>INDEX([1]Calculation!$F:$F,ROW())</f>
        <v>0</v>
      </c>
      <c r="B2689">
        <f>INDEX([1]Calculation!$D:$D,ROW())</f>
        <v>0</v>
      </c>
      <c r="C2689" t="str">
        <f>IF(INDEX([1]Calculation!$G:$G,ROW())=0,"-",INDEX([1]Calculation!$G:$G,ROW()))</f>
        <v>-</v>
      </c>
      <c r="D2689" t="str">
        <f>INDEX([1]Calculation!$J:$J,ROW())&amp;"  "&amp;INDEX([1]Calculation!$K:$K,ROW())</f>
        <v xml:space="preserve">  </v>
      </c>
      <c r="E2689" s="19">
        <f>INDEX([1]Calculation!$I:$I,ROW())</f>
        <v>0</v>
      </c>
      <c r="F2689" s="12">
        <f>ROUND(INDEX([1]Calculation!AL:AL,ROW()),1)</f>
        <v>0</v>
      </c>
      <c r="G2689" s="8">
        <f>ROUND(INDEX([1]Calculation!L:L,ROW()),0)</f>
        <v>0</v>
      </c>
      <c r="H2689" s="8">
        <f>ROUND(INDEX([1]Calculation!M:M,ROW()),0)</f>
        <v>0</v>
      </c>
      <c r="I2689" s="8">
        <f>ROUND(INDEX([1]Calculation!N:N,ROW()),0)</f>
        <v>0</v>
      </c>
      <c r="J2689" s="8">
        <f>ROUND(INDEX([1]Calculation!O:O,ROW()),0)</f>
        <v>0</v>
      </c>
      <c r="K2689" s="8">
        <f>ROUND(INDEX([1]Calculation!P:P,ROW()),0)</f>
        <v>0</v>
      </c>
      <c r="L2689" s="8">
        <f>ROUND(INDEX([1]Calculation!Q:Q,ROW()),0)</f>
        <v>0</v>
      </c>
      <c r="M2689" s="8">
        <f>ROUND(INDEX([1]Calculation!R:R,ROW()),0)</f>
        <v>0</v>
      </c>
      <c r="N2689" s="8">
        <f>ROUND(INDEX([1]Calculation!S:S,ROW()),0)</f>
        <v>0</v>
      </c>
      <c r="O2689" s="8">
        <f>ROUND(INDEX([1]Calculation!T:T,ROW()),0)</f>
        <v>0</v>
      </c>
      <c r="P2689" s="8">
        <f>INDEX([1]Calculation!CB:CB,ROW())</f>
        <v>0</v>
      </c>
    </row>
    <row r="2690" spans="1:16">
      <c r="A2690">
        <f>INDEX([1]Calculation!$F:$F,ROW())</f>
        <v>0</v>
      </c>
      <c r="B2690">
        <f>INDEX([1]Calculation!$D:$D,ROW())</f>
        <v>0</v>
      </c>
      <c r="C2690" t="str">
        <f>IF(INDEX([1]Calculation!$G:$G,ROW())=0,"-",INDEX([1]Calculation!$G:$G,ROW()))</f>
        <v>-</v>
      </c>
      <c r="D2690" t="str">
        <f>INDEX([1]Calculation!$J:$J,ROW())&amp;"  "&amp;INDEX([1]Calculation!$K:$K,ROW())</f>
        <v xml:space="preserve">  </v>
      </c>
      <c r="E2690" s="19">
        <f>INDEX([1]Calculation!$I:$I,ROW())</f>
        <v>0</v>
      </c>
      <c r="F2690" s="12">
        <f>ROUND(INDEX([1]Calculation!AL:AL,ROW()),1)</f>
        <v>0</v>
      </c>
      <c r="G2690" s="8">
        <f>ROUND(INDEX([1]Calculation!L:L,ROW()),0)</f>
        <v>0</v>
      </c>
      <c r="H2690" s="8">
        <f>ROUND(INDEX([1]Calculation!M:M,ROW()),0)</f>
        <v>0</v>
      </c>
      <c r="I2690" s="8">
        <f>ROUND(INDEX([1]Calculation!N:N,ROW()),0)</f>
        <v>0</v>
      </c>
      <c r="J2690" s="8">
        <f>ROUND(INDEX([1]Calculation!O:O,ROW()),0)</f>
        <v>0</v>
      </c>
      <c r="K2690" s="8">
        <f>ROUND(INDEX([1]Calculation!P:P,ROW()),0)</f>
        <v>0</v>
      </c>
      <c r="L2690" s="8">
        <f>ROUND(INDEX([1]Calculation!Q:Q,ROW()),0)</f>
        <v>0</v>
      </c>
      <c r="M2690" s="8">
        <f>ROUND(INDEX([1]Calculation!R:R,ROW()),0)</f>
        <v>0</v>
      </c>
      <c r="N2690" s="8">
        <f>ROUND(INDEX([1]Calculation!S:S,ROW()),0)</f>
        <v>0</v>
      </c>
      <c r="O2690" s="8">
        <f>ROUND(INDEX([1]Calculation!T:T,ROW()),0)</f>
        <v>0</v>
      </c>
      <c r="P2690" s="8">
        <f>INDEX([1]Calculation!CB:CB,ROW())</f>
        <v>0</v>
      </c>
    </row>
    <row r="2691" spans="1:16">
      <c r="A2691">
        <f>INDEX([1]Calculation!$F:$F,ROW())</f>
        <v>0</v>
      </c>
      <c r="B2691">
        <f>INDEX([1]Calculation!$D:$D,ROW())</f>
        <v>0</v>
      </c>
      <c r="C2691" t="str">
        <f>IF(INDEX([1]Calculation!$G:$G,ROW())=0,"-",INDEX([1]Calculation!$G:$G,ROW()))</f>
        <v>-</v>
      </c>
      <c r="D2691" t="str">
        <f>INDEX([1]Calculation!$J:$J,ROW())&amp;"  "&amp;INDEX([1]Calculation!$K:$K,ROW())</f>
        <v xml:space="preserve">  </v>
      </c>
      <c r="E2691" s="19">
        <f>INDEX([1]Calculation!$I:$I,ROW())</f>
        <v>0</v>
      </c>
      <c r="F2691" s="12">
        <f>ROUND(INDEX([1]Calculation!AL:AL,ROW()),1)</f>
        <v>0</v>
      </c>
      <c r="G2691" s="8">
        <f>ROUND(INDEX([1]Calculation!L:L,ROW()),0)</f>
        <v>0</v>
      </c>
      <c r="H2691" s="8">
        <f>ROUND(INDEX([1]Calculation!M:M,ROW()),0)</f>
        <v>0</v>
      </c>
      <c r="I2691" s="8">
        <f>ROUND(INDEX([1]Calculation!N:N,ROW()),0)</f>
        <v>0</v>
      </c>
      <c r="J2691" s="8">
        <f>ROUND(INDEX([1]Calculation!O:O,ROW()),0)</f>
        <v>0</v>
      </c>
      <c r="K2691" s="8">
        <f>ROUND(INDEX([1]Calculation!P:P,ROW()),0)</f>
        <v>0</v>
      </c>
      <c r="L2691" s="8">
        <f>ROUND(INDEX([1]Calculation!Q:Q,ROW()),0)</f>
        <v>0</v>
      </c>
      <c r="M2691" s="8">
        <f>ROUND(INDEX([1]Calculation!R:R,ROW()),0)</f>
        <v>0</v>
      </c>
      <c r="N2691" s="8">
        <f>ROUND(INDEX([1]Calculation!S:S,ROW()),0)</f>
        <v>0</v>
      </c>
      <c r="O2691" s="8">
        <f>ROUND(INDEX([1]Calculation!T:T,ROW()),0)</f>
        <v>0</v>
      </c>
      <c r="P2691" s="8">
        <f>INDEX([1]Calculation!CB:CB,ROW())</f>
        <v>0</v>
      </c>
    </row>
    <row r="2692" spans="1:16">
      <c r="A2692">
        <f>INDEX([1]Calculation!$F:$F,ROW())</f>
        <v>0</v>
      </c>
      <c r="B2692">
        <f>INDEX([1]Calculation!$D:$D,ROW())</f>
        <v>0</v>
      </c>
      <c r="C2692" t="str">
        <f>IF(INDEX([1]Calculation!$G:$G,ROW())=0,"-",INDEX([1]Calculation!$G:$G,ROW()))</f>
        <v>-</v>
      </c>
      <c r="D2692" t="str">
        <f>INDEX([1]Calculation!$J:$J,ROW())&amp;"  "&amp;INDEX([1]Calculation!$K:$K,ROW())</f>
        <v xml:space="preserve">  </v>
      </c>
      <c r="E2692" s="19">
        <f>INDEX([1]Calculation!$I:$I,ROW())</f>
        <v>0</v>
      </c>
      <c r="F2692" s="12">
        <f>ROUND(INDEX([1]Calculation!AL:AL,ROW()),1)</f>
        <v>0</v>
      </c>
      <c r="G2692" s="8">
        <f>ROUND(INDEX([1]Calculation!L:L,ROW()),0)</f>
        <v>0</v>
      </c>
      <c r="H2692" s="8">
        <f>ROUND(INDEX([1]Calculation!M:M,ROW()),0)</f>
        <v>0</v>
      </c>
      <c r="I2692" s="8">
        <f>ROUND(INDEX([1]Calculation!N:N,ROW()),0)</f>
        <v>0</v>
      </c>
      <c r="J2692" s="8">
        <f>ROUND(INDEX([1]Calculation!O:O,ROW()),0)</f>
        <v>0</v>
      </c>
      <c r="K2692" s="8">
        <f>ROUND(INDEX([1]Calculation!P:P,ROW()),0)</f>
        <v>0</v>
      </c>
      <c r="L2692" s="8">
        <f>ROUND(INDEX([1]Calculation!Q:Q,ROW()),0)</f>
        <v>0</v>
      </c>
      <c r="M2692" s="8">
        <f>ROUND(INDEX([1]Calculation!R:R,ROW()),0)</f>
        <v>0</v>
      </c>
      <c r="N2692" s="8">
        <f>ROUND(INDEX([1]Calculation!S:S,ROW()),0)</f>
        <v>0</v>
      </c>
      <c r="O2692" s="8">
        <f>ROUND(INDEX([1]Calculation!T:T,ROW()),0)</f>
        <v>0</v>
      </c>
      <c r="P2692" s="8">
        <f>INDEX([1]Calculation!CB:CB,ROW())</f>
        <v>0</v>
      </c>
    </row>
    <row r="2693" spans="1:16">
      <c r="A2693">
        <f>INDEX([1]Calculation!$F:$F,ROW())</f>
        <v>0</v>
      </c>
      <c r="B2693">
        <f>INDEX([1]Calculation!$D:$D,ROW())</f>
        <v>0</v>
      </c>
      <c r="C2693" t="str">
        <f>IF(INDEX([1]Calculation!$G:$G,ROW())=0,"-",INDEX([1]Calculation!$G:$G,ROW()))</f>
        <v>-</v>
      </c>
      <c r="D2693" t="str">
        <f>INDEX([1]Calculation!$J:$J,ROW())&amp;"  "&amp;INDEX([1]Calculation!$K:$K,ROW())</f>
        <v xml:space="preserve">  </v>
      </c>
      <c r="E2693" s="19">
        <f>INDEX([1]Calculation!$I:$I,ROW())</f>
        <v>0</v>
      </c>
      <c r="F2693" s="12">
        <f>ROUND(INDEX([1]Calculation!AL:AL,ROW()),1)</f>
        <v>0</v>
      </c>
      <c r="G2693" s="8">
        <f>ROUND(INDEX([1]Calculation!L:L,ROW()),0)</f>
        <v>0</v>
      </c>
      <c r="H2693" s="8">
        <f>ROUND(INDEX([1]Calculation!M:M,ROW()),0)</f>
        <v>0</v>
      </c>
      <c r="I2693" s="8">
        <f>ROUND(INDEX([1]Calculation!N:N,ROW()),0)</f>
        <v>0</v>
      </c>
      <c r="J2693" s="8">
        <f>ROUND(INDEX([1]Calculation!O:O,ROW()),0)</f>
        <v>0</v>
      </c>
      <c r="K2693" s="8">
        <f>ROUND(INDEX([1]Calculation!P:P,ROW()),0)</f>
        <v>0</v>
      </c>
      <c r="L2693" s="8">
        <f>ROUND(INDEX([1]Calculation!Q:Q,ROW()),0)</f>
        <v>0</v>
      </c>
      <c r="M2693" s="8">
        <f>ROUND(INDEX([1]Calculation!R:R,ROW()),0)</f>
        <v>0</v>
      </c>
      <c r="N2693" s="8">
        <f>ROUND(INDEX([1]Calculation!S:S,ROW()),0)</f>
        <v>0</v>
      </c>
      <c r="O2693" s="8">
        <f>ROUND(INDEX([1]Calculation!T:T,ROW()),0)</f>
        <v>0</v>
      </c>
      <c r="P2693" s="8">
        <f>INDEX([1]Calculation!CB:CB,ROW())</f>
        <v>0</v>
      </c>
    </row>
    <row r="2694" spans="1:16">
      <c r="A2694">
        <f>INDEX([1]Calculation!$F:$F,ROW())</f>
        <v>0</v>
      </c>
      <c r="B2694">
        <f>INDEX([1]Calculation!$D:$D,ROW())</f>
        <v>0</v>
      </c>
      <c r="C2694" t="str">
        <f>IF(INDEX([1]Calculation!$G:$G,ROW())=0,"-",INDEX([1]Calculation!$G:$G,ROW()))</f>
        <v>-</v>
      </c>
      <c r="D2694" t="str">
        <f>INDEX([1]Calculation!$J:$J,ROW())&amp;"  "&amp;INDEX([1]Calculation!$K:$K,ROW())</f>
        <v xml:space="preserve">  </v>
      </c>
      <c r="E2694" s="19">
        <f>INDEX([1]Calculation!$I:$I,ROW())</f>
        <v>0</v>
      </c>
      <c r="F2694" s="12">
        <f>ROUND(INDEX([1]Calculation!AL:AL,ROW()),1)</f>
        <v>0</v>
      </c>
      <c r="G2694" s="8">
        <f>ROUND(INDEX([1]Calculation!L:L,ROW()),0)</f>
        <v>0</v>
      </c>
      <c r="H2694" s="8">
        <f>ROUND(INDEX([1]Calculation!M:M,ROW()),0)</f>
        <v>0</v>
      </c>
      <c r="I2694" s="8">
        <f>ROUND(INDEX([1]Calculation!N:N,ROW()),0)</f>
        <v>0</v>
      </c>
      <c r="J2694" s="8">
        <f>ROUND(INDEX([1]Calculation!O:O,ROW()),0)</f>
        <v>0</v>
      </c>
      <c r="K2694" s="8">
        <f>ROUND(INDEX([1]Calculation!P:P,ROW()),0)</f>
        <v>0</v>
      </c>
      <c r="L2694" s="8">
        <f>ROUND(INDEX([1]Calculation!Q:Q,ROW()),0)</f>
        <v>0</v>
      </c>
      <c r="M2694" s="8">
        <f>ROUND(INDEX([1]Calculation!R:R,ROW()),0)</f>
        <v>0</v>
      </c>
      <c r="N2694" s="8">
        <f>ROUND(INDEX([1]Calculation!S:S,ROW()),0)</f>
        <v>0</v>
      </c>
      <c r="O2694" s="8">
        <f>ROUND(INDEX([1]Calculation!T:T,ROW()),0)</f>
        <v>0</v>
      </c>
      <c r="P2694" s="8">
        <f>INDEX([1]Calculation!CB:CB,ROW())</f>
        <v>0</v>
      </c>
    </row>
    <row r="2695" spans="1:16">
      <c r="A2695">
        <f>INDEX([1]Calculation!$F:$F,ROW())</f>
        <v>0</v>
      </c>
      <c r="B2695">
        <f>INDEX([1]Calculation!$D:$D,ROW())</f>
        <v>0</v>
      </c>
      <c r="C2695" t="str">
        <f>IF(INDEX([1]Calculation!$G:$G,ROW())=0,"-",INDEX([1]Calculation!$G:$G,ROW()))</f>
        <v>-</v>
      </c>
      <c r="D2695" t="str">
        <f>INDEX([1]Calculation!$J:$J,ROW())&amp;"  "&amp;INDEX([1]Calculation!$K:$K,ROW())</f>
        <v xml:space="preserve">  </v>
      </c>
      <c r="E2695" s="19">
        <f>INDEX([1]Calculation!$I:$I,ROW())</f>
        <v>0</v>
      </c>
      <c r="F2695" s="12">
        <f>ROUND(INDEX([1]Calculation!AL:AL,ROW()),1)</f>
        <v>0</v>
      </c>
      <c r="G2695" s="8">
        <f>ROUND(INDEX([1]Calculation!L:L,ROW()),0)</f>
        <v>0</v>
      </c>
      <c r="H2695" s="8">
        <f>ROUND(INDEX([1]Calculation!M:M,ROW()),0)</f>
        <v>0</v>
      </c>
      <c r="I2695" s="8">
        <f>ROUND(INDEX([1]Calculation!N:N,ROW()),0)</f>
        <v>0</v>
      </c>
      <c r="J2695" s="8">
        <f>ROUND(INDEX([1]Calculation!O:O,ROW()),0)</f>
        <v>0</v>
      </c>
      <c r="K2695" s="8">
        <f>ROUND(INDEX([1]Calculation!P:P,ROW()),0)</f>
        <v>0</v>
      </c>
      <c r="L2695" s="8">
        <f>ROUND(INDEX([1]Calculation!Q:Q,ROW()),0)</f>
        <v>0</v>
      </c>
      <c r="M2695" s="8">
        <f>ROUND(INDEX([1]Calculation!R:R,ROW()),0)</f>
        <v>0</v>
      </c>
      <c r="N2695" s="8">
        <f>ROUND(INDEX([1]Calculation!S:S,ROW()),0)</f>
        <v>0</v>
      </c>
      <c r="O2695" s="8">
        <f>ROUND(INDEX([1]Calculation!T:T,ROW()),0)</f>
        <v>0</v>
      </c>
      <c r="P2695" s="8">
        <f>INDEX([1]Calculation!CB:CB,ROW())</f>
        <v>0</v>
      </c>
    </row>
    <row r="2696" spans="1:16">
      <c r="A2696">
        <f>INDEX([1]Calculation!$F:$F,ROW())</f>
        <v>0</v>
      </c>
      <c r="B2696">
        <f>INDEX([1]Calculation!$D:$D,ROW())</f>
        <v>0</v>
      </c>
      <c r="C2696" t="str">
        <f>IF(INDEX([1]Calculation!$G:$G,ROW())=0,"-",INDEX([1]Calculation!$G:$G,ROW()))</f>
        <v>-</v>
      </c>
      <c r="D2696" t="str">
        <f>INDEX([1]Calculation!$J:$J,ROW())&amp;"  "&amp;INDEX([1]Calculation!$K:$K,ROW())</f>
        <v xml:space="preserve">  </v>
      </c>
      <c r="E2696" s="19">
        <f>INDEX([1]Calculation!$I:$I,ROW())</f>
        <v>0</v>
      </c>
      <c r="F2696" s="12">
        <f>ROUND(INDEX([1]Calculation!AL:AL,ROW()),1)</f>
        <v>0</v>
      </c>
      <c r="G2696" s="8">
        <f>ROUND(INDEX([1]Calculation!L:L,ROW()),0)</f>
        <v>0</v>
      </c>
      <c r="H2696" s="8">
        <f>ROUND(INDEX([1]Calculation!M:M,ROW()),0)</f>
        <v>0</v>
      </c>
      <c r="I2696" s="8">
        <f>ROUND(INDEX([1]Calculation!N:N,ROW()),0)</f>
        <v>0</v>
      </c>
      <c r="J2696" s="8">
        <f>ROUND(INDEX([1]Calculation!O:O,ROW()),0)</f>
        <v>0</v>
      </c>
      <c r="K2696" s="8">
        <f>ROUND(INDEX([1]Calculation!P:P,ROW()),0)</f>
        <v>0</v>
      </c>
      <c r="L2696" s="8">
        <f>ROUND(INDEX([1]Calculation!Q:Q,ROW()),0)</f>
        <v>0</v>
      </c>
      <c r="M2696" s="8">
        <f>ROUND(INDEX([1]Calculation!R:R,ROW()),0)</f>
        <v>0</v>
      </c>
      <c r="N2696" s="8">
        <f>ROUND(INDEX([1]Calculation!S:S,ROW()),0)</f>
        <v>0</v>
      </c>
      <c r="O2696" s="8">
        <f>ROUND(INDEX([1]Calculation!T:T,ROW()),0)</f>
        <v>0</v>
      </c>
      <c r="P2696" s="8">
        <f>INDEX([1]Calculation!CB:CB,ROW())</f>
        <v>0</v>
      </c>
    </row>
    <row r="2697" spans="1:16">
      <c r="A2697">
        <f>INDEX([1]Calculation!$F:$F,ROW())</f>
        <v>0</v>
      </c>
      <c r="B2697">
        <f>INDEX([1]Calculation!$D:$D,ROW())</f>
        <v>0</v>
      </c>
      <c r="C2697" t="str">
        <f>IF(INDEX([1]Calculation!$G:$G,ROW())=0,"-",INDEX([1]Calculation!$G:$G,ROW()))</f>
        <v>-</v>
      </c>
      <c r="D2697" t="str">
        <f>INDEX([1]Calculation!$J:$J,ROW())&amp;"  "&amp;INDEX([1]Calculation!$K:$K,ROW())</f>
        <v xml:space="preserve">  </v>
      </c>
      <c r="E2697" s="19">
        <f>INDEX([1]Calculation!$I:$I,ROW())</f>
        <v>0</v>
      </c>
      <c r="F2697" s="12">
        <f>ROUND(INDEX([1]Calculation!AL:AL,ROW()),1)</f>
        <v>0</v>
      </c>
      <c r="G2697" s="8">
        <f>ROUND(INDEX([1]Calculation!L:L,ROW()),0)</f>
        <v>0</v>
      </c>
      <c r="H2697" s="8">
        <f>ROUND(INDEX([1]Calculation!M:M,ROW()),0)</f>
        <v>0</v>
      </c>
      <c r="I2697" s="8">
        <f>ROUND(INDEX([1]Calculation!N:N,ROW()),0)</f>
        <v>0</v>
      </c>
      <c r="J2697" s="8">
        <f>ROUND(INDEX([1]Calculation!O:O,ROW()),0)</f>
        <v>0</v>
      </c>
      <c r="K2697" s="8">
        <f>ROUND(INDEX([1]Calculation!P:P,ROW()),0)</f>
        <v>0</v>
      </c>
      <c r="L2697" s="8">
        <f>ROUND(INDEX([1]Calculation!Q:Q,ROW()),0)</f>
        <v>0</v>
      </c>
      <c r="M2697" s="8">
        <f>ROUND(INDEX([1]Calculation!R:R,ROW()),0)</f>
        <v>0</v>
      </c>
      <c r="N2697" s="8">
        <f>ROUND(INDEX([1]Calculation!S:S,ROW()),0)</f>
        <v>0</v>
      </c>
      <c r="O2697" s="8">
        <f>ROUND(INDEX([1]Calculation!T:T,ROW()),0)</f>
        <v>0</v>
      </c>
      <c r="P2697" s="8">
        <f>INDEX([1]Calculation!CB:CB,ROW())</f>
        <v>0</v>
      </c>
    </row>
    <row r="2698" spans="1:16">
      <c r="A2698">
        <f>INDEX([1]Calculation!$F:$F,ROW())</f>
        <v>0</v>
      </c>
      <c r="B2698">
        <f>INDEX([1]Calculation!$D:$D,ROW())</f>
        <v>0</v>
      </c>
      <c r="C2698" t="str">
        <f>IF(INDEX([1]Calculation!$G:$G,ROW())=0,"-",INDEX([1]Calculation!$G:$G,ROW()))</f>
        <v>-</v>
      </c>
      <c r="D2698" t="str">
        <f>INDEX([1]Calculation!$J:$J,ROW())&amp;"  "&amp;INDEX([1]Calculation!$K:$K,ROW())</f>
        <v xml:space="preserve">  </v>
      </c>
      <c r="E2698" s="19">
        <f>INDEX([1]Calculation!$I:$I,ROW())</f>
        <v>0</v>
      </c>
      <c r="F2698" s="12">
        <f>ROUND(INDEX([1]Calculation!AL:AL,ROW()),1)</f>
        <v>0</v>
      </c>
      <c r="G2698" s="8">
        <f>ROUND(INDEX([1]Calculation!L:L,ROW()),0)</f>
        <v>0</v>
      </c>
      <c r="H2698" s="8">
        <f>ROUND(INDEX([1]Calculation!M:M,ROW()),0)</f>
        <v>0</v>
      </c>
      <c r="I2698" s="8">
        <f>ROUND(INDEX([1]Calculation!N:N,ROW()),0)</f>
        <v>0</v>
      </c>
      <c r="J2698" s="8">
        <f>ROUND(INDEX([1]Calculation!O:O,ROW()),0)</f>
        <v>0</v>
      </c>
      <c r="K2698" s="8">
        <f>ROUND(INDEX([1]Calculation!P:P,ROW()),0)</f>
        <v>0</v>
      </c>
      <c r="L2698" s="8">
        <f>ROUND(INDEX([1]Calculation!Q:Q,ROW()),0)</f>
        <v>0</v>
      </c>
      <c r="M2698" s="8">
        <f>ROUND(INDEX([1]Calculation!R:R,ROW()),0)</f>
        <v>0</v>
      </c>
      <c r="N2698" s="8">
        <f>ROUND(INDEX([1]Calculation!S:S,ROW()),0)</f>
        <v>0</v>
      </c>
      <c r="O2698" s="8">
        <f>ROUND(INDEX([1]Calculation!T:T,ROW()),0)</f>
        <v>0</v>
      </c>
      <c r="P2698" s="8">
        <f>INDEX([1]Calculation!CB:CB,ROW())</f>
        <v>0</v>
      </c>
    </row>
    <row r="2699" spans="1:16">
      <c r="A2699">
        <f>INDEX([1]Calculation!$F:$F,ROW())</f>
        <v>0</v>
      </c>
      <c r="B2699">
        <f>INDEX([1]Calculation!$D:$D,ROW())</f>
        <v>0</v>
      </c>
      <c r="C2699" t="str">
        <f>IF(INDEX([1]Calculation!$G:$G,ROW())=0,"-",INDEX([1]Calculation!$G:$G,ROW()))</f>
        <v>-</v>
      </c>
      <c r="D2699" t="str">
        <f>INDEX([1]Calculation!$J:$J,ROW())&amp;"  "&amp;INDEX([1]Calculation!$K:$K,ROW())</f>
        <v xml:space="preserve">  </v>
      </c>
      <c r="E2699" s="19">
        <f>INDEX([1]Calculation!$I:$I,ROW())</f>
        <v>0</v>
      </c>
      <c r="F2699" s="12">
        <f>ROUND(INDEX([1]Calculation!AL:AL,ROW()),1)</f>
        <v>0</v>
      </c>
      <c r="G2699" s="8">
        <f>ROUND(INDEX([1]Calculation!L:L,ROW()),0)</f>
        <v>0</v>
      </c>
      <c r="H2699" s="8">
        <f>ROUND(INDEX([1]Calculation!M:M,ROW()),0)</f>
        <v>0</v>
      </c>
      <c r="I2699" s="8">
        <f>ROUND(INDEX([1]Calculation!N:N,ROW()),0)</f>
        <v>0</v>
      </c>
      <c r="J2699" s="8">
        <f>ROUND(INDEX([1]Calculation!O:O,ROW()),0)</f>
        <v>0</v>
      </c>
      <c r="K2699" s="8">
        <f>ROUND(INDEX([1]Calculation!P:P,ROW()),0)</f>
        <v>0</v>
      </c>
      <c r="L2699" s="8">
        <f>ROUND(INDEX([1]Calculation!Q:Q,ROW()),0)</f>
        <v>0</v>
      </c>
      <c r="M2699" s="8">
        <f>ROUND(INDEX([1]Calculation!R:R,ROW()),0)</f>
        <v>0</v>
      </c>
      <c r="N2699" s="8">
        <f>ROUND(INDEX([1]Calculation!S:S,ROW()),0)</f>
        <v>0</v>
      </c>
      <c r="O2699" s="8">
        <f>ROUND(INDEX([1]Calculation!T:T,ROW()),0)</f>
        <v>0</v>
      </c>
      <c r="P2699" s="8">
        <f>INDEX([1]Calculation!CB:CB,ROW())</f>
        <v>0</v>
      </c>
    </row>
    <row r="2700" spans="1:16">
      <c r="A2700">
        <f>INDEX([1]Calculation!$F:$F,ROW())</f>
        <v>0</v>
      </c>
      <c r="B2700">
        <f>INDEX([1]Calculation!$D:$D,ROW())</f>
        <v>0</v>
      </c>
      <c r="C2700" t="str">
        <f>IF(INDEX([1]Calculation!$G:$G,ROW())=0,"-",INDEX([1]Calculation!$G:$G,ROW()))</f>
        <v>-</v>
      </c>
      <c r="D2700" t="str">
        <f>INDEX([1]Calculation!$J:$J,ROW())&amp;"  "&amp;INDEX([1]Calculation!$K:$K,ROW())</f>
        <v xml:space="preserve">  </v>
      </c>
      <c r="E2700" s="19">
        <f>INDEX([1]Calculation!$I:$I,ROW())</f>
        <v>0</v>
      </c>
      <c r="F2700" s="12">
        <f>ROUND(INDEX([1]Calculation!AL:AL,ROW()),1)</f>
        <v>0</v>
      </c>
      <c r="G2700" s="8">
        <f>ROUND(INDEX([1]Calculation!L:L,ROW()),0)</f>
        <v>0</v>
      </c>
      <c r="H2700" s="8">
        <f>ROUND(INDEX([1]Calculation!M:M,ROW()),0)</f>
        <v>0</v>
      </c>
      <c r="I2700" s="8">
        <f>ROUND(INDEX([1]Calculation!N:N,ROW()),0)</f>
        <v>0</v>
      </c>
      <c r="J2700" s="8">
        <f>ROUND(INDEX([1]Calculation!O:O,ROW()),0)</f>
        <v>0</v>
      </c>
      <c r="K2700" s="8">
        <f>ROUND(INDEX([1]Calculation!P:P,ROW()),0)</f>
        <v>0</v>
      </c>
      <c r="L2700" s="8">
        <f>ROUND(INDEX([1]Calculation!Q:Q,ROW()),0)</f>
        <v>0</v>
      </c>
      <c r="M2700" s="8">
        <f>ROUND(INDEX([1]Calculation!R:R,ROW()),0)</f>
        <v>0</v>
      </c>
      <c r="N2700" s="8">
        <f>ROUND(INDEX([1]Calculation!S:S,ROW()),0)</f>
        <v>0</v>
      </c>
      <c r="O2700" s="8">
        <f>ROUND(INDEX([1]Calculation!T:T,ROW()),0)</f>
        <v>0</v>
      </c>
      <c r="P2700" s="8">
        <f>INDEX([1]Calculation!CB:CB,ROW())</f>
        <v>0</v>
      </c>
    </row>
    <row r="2701" spans="1:16">
      <c r="A2701">
        <f>INDEX([1]Calculation!$F:$F,ROW())</f>
        <v>0</v>
      </c>
      <c r="B2701">
        <f>INDEX([1]Calculation!$D:$D,ROW())</f>
        <v>0</v>
      </c>
      <c r="C2701" t="str">
        <f>IF(INDEX([1]Calculation!$G:$G,ROW())=0,"-",INDEX([1]Calculation!$G:$G,ROW()))</f>
        <v>-</v>
      </c>
      <c r="D2701" t="str">
        <f>INDEX([1]Calculation!$J:$J,ROW())&amp;"  "&amp;INDEX([1]Calculation!$K:$K,ROW())</f>
        <v xml:space="preserve">  </v>
      </c>
      <c r="E2701" s="19">
        <f>INDEX([1]Calculation!$I:$I,ROW())</f>
        <v>0</v>
      </c>
      <c r="F2701" s="12">
        <f>ROUND(INDEX([1]Calculation!AL:AL,ROW()),1)</f>
        <v>0</v>
      </c>
      <c r="G2701" s="8">
        <f>ROUND(INDEX([1]Calculation!L:L,ROW()),0)</f>
        <v>0</v>
      </c>
      <c r="H2701" s="8">
        <f>ROUND(INDEX([1]Calculation!M:M,ROW()),0)</f>
        <v>0</v>
      </c>
      <c r="I2701" s="8">
        <f>ROUND(INDEX([1]Calculation!N:N,ROW()),0)</f>
        <v>0</v>
      </c>
      <c r="J2701" s="8">
        <f>ROUND(INDEX([1]Calculation!O:O,ROW()),0)</f>
        <v>0</v>
      </c>
      <c r="K2701" s="8">
        <f>ROUND(INDEX([1]Calculation!P:P,ROW()),0)</f>
        <v>0</v>
      </c>
      <c r="L2701" s="8">
        <f>ROUND(INDEX([1]Calculation!Q:Q,ROW()),0)</f>
        <v>0</v>
      </c>
      <c r="M2701" s="8">
        <f>ROUND(INDEX([1]Calculation!R:R,ROW()),0)</f>
        <v>0</v>
      </c>
      <c r="N2701" s="8">
        <f>ROUND(INDEX([1]Calculation!S:S,ROW()),0)</f>
        <v>0</v>
      </c>
      <c r="O2701" s="8">
        <f>ROUND(INDEX([1]Calculation!T:T,ROW()),0)</f>
        <v>0</v>
      </c>
      <c r="P2701" s="8">
        <f>INDEX([1]Calculation!CB:CB,ROW())</f>
        <v>0</v>
      </c>
    </row>
    <row r="2702" spans="1:16">
      <c r="A2702">
        <f>INDEX([1]Calculation!$F:$F,ROW())</f>
        <v>0</v>
      </c>
      <c r="B2702">
        <f>INDEX([1]Calculation!$D:$D,ROW())</f>
        <v>0</v>
      </c>
      <c r="C2702" t="str">
        <f>IF(INDEX([1]Calculation!$G:$G,ROW())=0,"-",INDEX([1]Calculation!$G:$G,ROW()))</f>
        <v>-</v>
      </c>
      <c r="D2702" t="str">
        <f>INDEX([1]Calculation!$J:$J,ROW())&amp;"  "&amp;INDEX([1]Calculation!$K:$K,ROW())</f>
        <v xml:space="preserve">  </v>
      </c>
      <c r="E2702" s="19">
        <f>INDEX([1]Calculation!$I:$I,ROW())</f>
        <v>0</v>
      </c>
      <c r="F2702" s="12">
        <f>ROUND(INDEX([1]Calculation!AL:AL,ROW()),1)</f>
        <v>0</v>
      </c>
      <c r="G2702" s="8">
        <f>ROUND(INDEX([1]Calculation!L:L,ROW()),0)</f>
        <v>0</v>
      </c>
      <c r="H2702" s="8">
        <f>ROUND(INDEX([1]Calculation!M:M,ROW()),0)</f>
        <v>0</v>
      </c>
      <c r="I2702" s="8">
        <f>ROUND(INDEX([1]Calculation!N:N,ROW()),0)</f>
        <v>0</v>
      </c>
      <c r="J2702" s="8">
        <f>ROUND(INDEX([1]Calculation!O:O,ROW()),0)</f>
        <v>0</v>
      </c>
      <c r="K2702" s="8">
        <f>ROUND(INDEX([1]Calculation!P:P,ROW()),0)</f>
        <v>0</v>
      </c>
      <c r="L2702" s="8">
        <f>ROUND(INDEX([1]Calculation!Q:Q,ROW()),0)</f>
        <v>0</v>
      </c>
      <c r="M2702" s="8">
        <f>ROUND(INDEX([1]Calculation!R:R,ROW()),0)</f>
        <v>0</v>
      </c>
      <c r="N2702" s="8">
        <f>ROUND(INDEX([1]Calculation!S:S,ROW()),0)</f>
        <v>0</v>
      </c>
      <c r="O2702" s="8">
        <f>ROUND(INDEX([1]Calculation!T:T,ROW()),0)</f>
        <v>0</v>
      </c>
      <c r="P2702" s="8">
        <f>INDEX([1]Calculation!CB:CB,ROW())</f>
        <v>0</v>
      </c>
    </row>
    <row r="2703" spans="1:16">
      <c r="A2703">
        <f>INDEX([1]Calculation!$F:$F,ROW())</f>
        <v>0</v>
      </c>
      <c r="B2703">
        <f>INDEX([1]Calculation!$D:$D,ROW())</f>
        <v>0</v>
      </c>
      <c r="C2703" t="str">
        <f>IF(INDEX([1]Calculation!$G:$G,ROW())=0,"-",INDEX([1]Calculation!$G:$G,ROW()))</f>
        <v>-</v>
      </c>
      <c r="D2703" t="str">
        <f>INDEX([1]Calculation!$J:$J,ROW())&amp;"  "&amp;INDEX([1]Calculation!$K:$K,ROW())</f>
        <v xml:space="preserve">  </v>
      </c>
      <c r="E2703" s="19">
        <f>INDEX([1]Calculation!$I:$I,ROW())</f>
        <v>0</v>
      </c>
      <c r="F2703" s="12">
        <f>ROUND(INDEX([1]Calculation!AL:AL,ROW()),1)</f>
        <v>0</v>
      </c>
      <c r="G2703" s="8">
        <f>ROUND(INDEX([1]Calculation!L:L,ROW()),0)</f>
        <v>0</v>
      </c>
      <c r="H2703" s="8">
        <f>ROUND(INDEX([1]Calculation!M:M,ROW()),0)</f>
        <v>0</v>
      </c>
      <c r="I2703" s="8">
        <f>ROUND(INDEX([1]Calculation!N:N,ROW()),0)</f>
        <v>0</v>
      </c>
      <c r="J2703" s="8">
        <f>ROUND(INDEX([1]Calculation!O:O,ROW()),0)</f>
        <v>0</v>
      </c>
      <c r="K2703" s="8">
        <f>ROUND(INDEX([1]Calculation!P:P,ROW()),0)</f>
        <v>0</v>
      </c>
      <c r="L2703" s="8">
        <f>ROUND(INDEX([1]Calculation!Q:Q,ROW()),0)</f>
        <v>0</v>
      </c>
      <c r="M2703" s="8">
        <f>ROUND(INDEX([1]Calculation!R:R,ROW()),0)</f>
        <v>0</v>
      </c>
      <c r="N2703" s="8">
        <f>ROUND(INDEX([1]Calculation!S:S,ROW()),0)</f>
        <v>0</v>
      </c>
      <c r="O2703" s="8">
        <f>ROUND(INDEX([1]Calculation!T:T,ROW()),0)</f>
        <v>0</v>
      </c>
      <c r="P2703" s="8">
        <f>INDEX([1]Calculation!CB:CB,ROW())</f>
        <v>0</v>
      </c>
    </row>
    <row r="2704" spans="1:16">
      <c r="A2704">
        <f>INDEX([1]Calculation!$F:$F,ROW())</f>
        <v>0</v>
      </c>
      <c r="B2704">
        <f>INDEX([1]Calculation!$D:$D,ROW())</f>
        <v>0</v>
      </c>
      <c r="C2704" t="str">
        <f>IF(INDEX([1]Calculation!$G:$G,ROW())=0,"-",INDEX([1]Calculation!$G:$G,ROW()))</f>
        <v>-</v>
      </c>
      <c r="D2704" t="str">
        <f>INDEX([1]Calculation!$J:$J,ROW())&amp;"  "&amp;INDEX([1]Calculation!$K:$K,ROW())</f>
        <v xml:space="preserve">  </v>
      </c>
      <c r="E2704" s="19">
        <f>INDEX([1]Calculation!$I:$I,ROW())</f>
        <v>0</v>
      </c>
      <c r="F2704" s="12">
        <f>ROUND(INDEX([1]Calculation!AL:AL,ROW()),1)</f>
        <v>0</v>
      </c>
      <c r="G2704" s="8">
        <f>ROUND(INDEX([1]Calculation!L:L,ROW()),0)</f>
        <v>0</v>
      </c>
      <c r="H2704" s="8">
        <f>ROUND(INDEX([1]Calculation!M:M,ROW()),0)</f>
        <v>0</v>
      </c>
      <c r="I2704" s="8">
        <f>ROUND(INDEX([1]Calculation!N:N,ROW()),0)</f>
        <v>0</v>
      </c>
      <c r="J2704" s="8">
        <f>ROUND(INDEX([1]Calculation!O:O,ROW()),0)</f>
        <v>0</v>
      </c>
      <c r="K2704" s="8">
        <f>ROUND(INDEX([1]Calculation!P:P,ROW()),0)</f>
        <v>0</v>
      </c>
      <c r="L2704" s="8">
        <f>ROUND(INDEX([1]Calculation!Q:Q,ROW()),0)</f>
        <v>0</v>
      </c>
      <c r="M2704" s="8">
        <f>ROUND(INDEX([1]Calculation!R:R,ROW()),0)</f>
        <v>0</v>
      </c>
      <c r="N2704" s="8">
        <f>ROUND(INDEX([1]Calculation!S:S,ROW()),0)</f>
        <v>0</v>
      </c>
      <c r="O2704" s="8">
        <f>ROUND(INDEX([1]Calculation!T:T,ROW()),0)</f>
        <v>0</v>
      </c>
      <c r="P2704" s="8">
        <f>INDEX([1]Calculation!CB:CB,ROW())</f>
        <v>0</v>
      </c>
    </row>
    <row r="2705" spans="1:16">
      <c r="A2705">
        <f>INDEX([1]Calculation!$F:$F,ROW())</f>
        <v>0</v>
      </c>
      <c r="B2705">
        <f>INDEX([1]Calculation!$D:$D,ROW())</f>
        <v>0</v>
      </c>
      <c r="C2705" t="str">
        <f>IF(INDEX([1]Calculation!$G:$G,ROW())=0,"-",INDEX([1]Calculation!$G:$G,ROW()))</f>
        <v>-</v>
      </c>
      <c r="D2705" t="str">
        <f>INDEX([1]Calculation!$J:$J,ROW())&amp;"  "&amp;INDEX([1]Calculation!$K:$K,ROW())</f>
        <v xml:space="preserve">  </v>
      </c>
      <c r="E2705" s="19">
        <f>INDEX([1]Calculation!$I:$I,ROW())</f>
        <v>0</v>
      </c>
      <c r="F2705" s="12">
        <f>ROUND(INDEX([1]Calculation!AL:AL,ROW()),1)</f>
        <v>0</v>
      </c>
      <c r="G2705" s="8">
        <f>ROUND(INDEX([1]Calculation!L:L,ROW()),0)</f>
        <v>0</v>
      </c>
      <c r="H2705" s="8">
        <f>ROUND(INDEX([1]Calculation!M:M,ROW()),0)</f>
        <v>0</v>
      </c>
      <c r="I2705" s="8">
        <f>ROUND(INDEX([1]Calculation!N:N,ROW()),0)</f>
        <v>0</v>
      </c>
      <c r="J2705" s="8">
        <f>ROUND(INDEX([1]Calculation!O:O,ROW()),0)</f>
        <v>0</v>
      </c>
      <c r="K2705" s="8">
        <f>ROUND(INDEX([1]Calculation!P:P,ROW()),0)</f>
        <v>0</v>
      </c>
      <c r="L2705" s="8">
        <f>ROUND(INDEX([1]Calculation!Q:Q,ROW()),0)</f>
        <v>0</v>
      </c>
      <c r="M2705" s="8">
        <f>ROUND(INDEX([1]Calculation!R:R,ROW()),0)</f>
        <v>0</v>
      </c>
      <c r="N2705" s="8">
        <f>ROUND(INDEX([1]Calculation!S:S,ROW()),0)</f>
        <v>0</v>
      </c>
      <c r="O2705" s="8">
        <f>ROUND(INDEX([1]Calculation!T:T,ROW()),0)</f>
        <v>0</v>
      </c>
      <c r="P2705" s="8">
        <f>INDEX([1]Calculation!CB:CB,ROW())</f>
        <v>0</v>
      </c>
    </row>
    <row r="2706" spans="1:16">
      <c r="A2706">
        <f>INDEX([1]Calculation!$F:$F,ROW())</f>
        <v>0</v>
      </c>
      <c r="B2706">
        <f>INDEX([1]Calculation!$D:$D,ROW())</f>
        <v>0</v>
      </c>
      <c r="C2706" t="str">
        <f>IF(INDEX([1]Calculation!$G:$G,ROW())=0,"-",INDEX([1]Calculation!$G:$G,ROW()))</f>
        <v>-</v>
      </c>
      <c r="D2706" t="str">
        <f>INDEX([1]Calculation!$J:$J,ROW())&amp;"  "&amp;INDEX([1]Calculation!$K:$K,ROW())</f>
        <v xml:space="preserve">  </v>
      </c>
      <c r="E2706" s="19">
        <f>INDEX([1]Calculation!$I:$I,ROW())</f>
        <v>0</v>
      </c>
      <c r="F2706" s="12">
        <f>ROUND(INDEX([1]Calculation!AL:AL,ROW()),1)</f>
        <v>0</v>
      </c>
      <c r="G2706" s="8">
        <f>ROUND(INDEX([1]Calculation!L:L,ROW()),0)</f>
        <v>0</v>
      </c>
      <c r="H2706" s="8">
        <f>ROUND(INDEX([1]Calculation!M:M,ROW()),0)</f>
        <v>0</v>
      </c>
      <c r="I2706" s="8">
        <f>ROUND(INDEX([1]Calculation!N:N,ROW()),0)</f>
        <v>0</v>
      </c>
      <c r="J2706" s="8">
        <f>ROUND(INDEX([1]Calculation!O:O,ROW()),0)</f>
        <v>0</v>
      </c>
      <c r="K2706" s="8">
        <f>ROUND(INDEX([1]Calculation!P:P,ROW()),0)</f>
        <v>0</v>
      </c>
      <c r="L2706" s="8">
        <f>ROUND(INDEX([1]Calculation!Q:Q,ROW()),0)</f>
        <v>0</v>
      </c>
      <c r="M2706" s="8">
        <f>ROUND(INDEX([1]Calculation!R:R,ROW()),0)</f>
        <v>0</v>
      </c>
      <c r="N2706" s="8">
        <f>ROUND(INDEX([1]Calculation!S:S,ROW()),0)</f>
        <v>0</v>
      </c>
      <c r="O2706" s="8">
        <f>ROUND(INDEX([1]Calculation!T:T,ROW()),0)</f>
        <v>0</v>
      </c>
      <c r="P2706" s="8">
        <f>INDEX([1]Calculation!CB:CB,ROW())</f>
        <v>0</v>
      </c>
    </row>
    <row r="2707" spans="1:16">
      <c r="A2707">
        <f>INDEX([1]Calculation!$F:$F,ROW())</f>
        <v>0</v>
      </c>
      <c r="B2707">
        <f>INDEX([1]Calculation!$D:$D,ROW())</f>
        <v>0</v>
      </c>
      <c r="C2707" t="str">
        <f>IF(INDEX([1]Calculation!$G:$G,ROW())=0,"-",INDEX([1]Calculation!$G:$G,ROW()))</f>
        <v>-</v>
      </c>
      <c r="D2707" t="str">
        <f>INDEX([1]Calculation!$J:$J,ROW())&amp;"  "&amp;INDEX([1]Calculation!$K:$K,ROW())</f>
        <v xml:space="preserve">  </v>
      </c>
      <c r="E2707" s="19">
        <f>INDEX([1]Calculation!$I:$I,ROW())</f>
        <v>0</v>
      </c>
      <c r="F2707" s="12">
        <f>ROUND(INDEX([1]Calculation!AL:AL,ROW()),1)</f>
        <v>0</v>
      </c>
      <c r="G2707" s="8">
        <f>ROUND(INDEX([1]Calculation!L:L,ROW()),0)</f>
        <v>0</v>
      </c>
      <c r="H2707" s="8">
        <f>ROUND(INDEX([1]Calculation!M:M,ROW()),0)</f>
        <v>0</v>
      </c>
      <c r="I2707" s="8">
        <f>ROUND(INDEX([1]Calculation!N:N,ROW()),0)</f>
        <v>0</v>
      </c>
      <c r="J2707" s="8">
        <f>ROUND(INDEX([1]Calculation!O:O,ROW()),0)</f>
        <v>0</v>
      </c>
      <c r="K2707" s="8">
        <f>ROUND(INDEX([1]Calculation!P:P,ROW()),0)</f>
        <v>0</v>
      </c>
      <c r="L2707" s="8">
        <f>ROUND(INDEX([1]Calculation!Q:Q,ROW()),0)</f>
        <v>0</v>
      </c>
      <c r="M2707" s="8">
        <f>ROUND(INDEX([1]Calculation!R:R,ROW()),0)</f>
        <v>0</v>
      </c>
      <c r="N2707" s="8">
        <f>ROUND(INDEX([1]Calculation!S:S,ROW()),0)</f>
        <v>0</v>
      </c>
      <c r="O2707" s="8">
        <f>ROUND(INDEX([1]Calculation!T:T,ROW()),0)</f>
        <v>0</v>
      </c>
      <c r="P2707" s="8">
        <f>INDEX([1]Calculation!CB:CB,ROW())</f>
        <v>0</v>
      </c>
    </row>
    <row r="2708" spans="1:16">
      <c r="A2708">
        <f>INDEX([1]Calculation!$F:$F,ROW())</f>
        <v>0</v>
      </c>
      <c r="B2708">
        <f>INDEX([1]Calculation!$D:$D,ROW())</f>
        <v>0</v>
      </c>
      <c r="C2708" t="str">
        <f>IF(INDEX([1]Calculation!$G:$G,ROW())=0,"-",INDEX([1]Calculation!$G:$G,ROW()))</f>
        <v>-</v>
      </c>
      <c r="D2708" t="str">
        <f>INDEX([1]Calculation!$J:$J,ROW())&amp;"  "&amp;INDEX([1]Calculation!$K:$K,ROW())</f>
        <v xml:space="preserve">  </v>
      </c>
      <c r="E2708" s="19">
        <f>INDEX([1]Calculation!$I:$I,ROW())</f>
        <v>0</v>
      </c>
      <c r="F2708" s="12">
        <f>ROUND(INDEX([1]Calculation!AL:AL,ROW()),1)</f>
        <v>0</v>
      </c>
      <c r="G2708" s="8">
        <f>ROUND(INDEX([1]Calculation!L:L,ROW()),0)</f>
        <v>0</v>
      </c>
      <c r="H2708" s="8">
        <f>ROUND(INDEX([1]Calculation!M:M,ROW()),0)</f>
        <v>0</v>
      </c>
      <c r="I2708" s="8">
        <f>ROUND(INDEX([1]Calculation!N:N,ROW()),0)</f>
        <v>0</v>
      </c>
      <c r="J2708" s="8">
        <f>ROUND(INDEX([1]Calculation!O:O,ROW()),0)</f>
        <v>0</v>
      </c>
      <c r="K2708" s="8">
        <f>ROUND(INDEX([1]Calculation!P:P,ROW()),0)</f>
        <v>0</v>
      </c>
      <c r="L2708" s="8">
        <f>ROUND(INDEX([1]Calculation!Q:Q,ROW()),0)</f>
        <v>0</v>
      </c>
      <c r="M2708" s="8">
        <f>ROUND(INDEX([1]Calculation!R:R,ROW()),0)</f>
        <v>0</v>
      </c>
      <c r="N2708" s="8">
        <f>ROUND(INDEX([1]Calculation!S:S,ROW()),0)</f>
        <v>0</v>
      </c>
      <c r="O2708" s="8">
        <f>ROUND(INDEX([1]Calculation!T:T,ROW()),0)</f>
        <v>0</v>
      </c>
      <c r="P2708" s="8">
        <f>INDEX([1]Calculation!CB:CB,ROW())</f>
        <v>0</v>
      </c>
    </row>
    <row r="2709" spans="1:16">
      <c r="A2709">
        <f>INDEX([1]Calculation!$F:$F,ROW())</f>
        <v>0</v>
      </c>
      <c r="B2709">
        <f>INDEX([1]Calculation!$D:$D,ROW())</f>
        <v>0</v>
      </c>
      <c r="C2709" t="str">
        <f>IF(INDEX([1]Calculation!$G:$G,ROW())=0,"-",INDEX([1]Calculation!$G:$G,ROW()))</f>
        <v>-</v>
      </c>
      <c r="D2709" t="str">
        <f>INDEX([1]Calculation!$J:$J,ROW())&amp;"  "&amp;INDEX([1]Calculation!$K:$K,ROW())</f>
        <v xml:space="preserve">  </v>
      </c>
      <c r="E2709" s="19">
        <f>INDEX([1]Calculation!$I:$I,ROW())</f>
        <v>0</v>
      </c>
      <c r="F2709" s="12">
        <f>ROUND(INDEX([1]Calculation!AL:AL,ROW()),1)</f>
        <v>0</v>
      </c>
      <c r="G2709" s="8">
        <f>ROUND(INDEX([1]Calculation!L:L,ROW()),0)</f>
        <v>0</v>
      </c>
      <c r="H2709" s="8">
        <f>ROUND(INDEX([1]Calculation!M:M,ROW()),0)</f>
        <v>0</v>
      </c>
      <c r="I2709" s="8">
        <f>ROUND(INDEX([1]Calculation!N:N,ROW()),0)</f>
        <v>0</v>
      </c>
      <c r="J2709" s="8">
        <f>ROUND(INDEX([1]Calculation!O:O,ROW()),0)</f>
        <v>0</v>
      </c>
      <c r="K2709" s="8">
        <f>ROUND(INDEX([1]Calculation!P:P,ROW()),0)</f>
        <v>0</v>
      </c>
      <c r="L2709" s="8">
        <f>ROUND(INDEX([1]Calculation!Q:Q,ROW()),0)</f>
        <v>0</v>
      </c>
      <c r="M2709" s="8">
        <f>ROUND(INDEX([1]Calculation!R:R,ROW()),0)</f>
        <v>0</v>
      </c>
      <c r="N2709" s="8">
        <f>ROUND(INDEX([1]Calculation!S:S,ROW()),0)</f>
        <v>0</v>
      </c>
      <c r="O2709" s="8">
        <f>ROUND(INDEX([1]Calculation!T:T,ROW()),0)</f>
        <v>0</v>
      </c>
      <c r="P2709" s="8">
        <f>INDEX([1]Calculation!CB:CB,ROW())</f>
        <v>0</v>
      </c>
    </row>
    <row r="2710" spans="1:16">
      <c r="A2710">
        <f>INDEX([1]Calculation!$F:$F,ROW())</f>
        <v>0</v>
      </c>
      <c r="B2710">
        <f>INDEX([1]Calculation!$D:$D,ROW())</f>
        <v>0</v>
      </c>
      <c r="C2710" t="str">
        <f>IF(INDEX([1]Calculation!$G:$G,ROW())=0,"-",INDEX([1]Calculation!$G:$G,ROW()))</f>
        <v>-</v>
      </c>
      <c r="D2710" t="str">
        <f>INDEX([1]Calculation!$J:$J,ROW())&amp;"  "&amp;INDEX([1]Calculation!$K:$K,ROW())</f>
        <v xml:space="preserve">  </v>
      </c>
      <c r="E2710" s="19">
        <f>INDEX([1]Calculation!$I:$I,ROW())</f>
        <v>0</v>
      </c>
      <c r="F2710" s="12">
        <f>ROUND(INDEX([1]Calculation!AL:AL,ROW()),1)</f>
        <v>0</v>
      </c>
      <c r="G2710" s="8">
        <f>ROUND(INDEX([1]Calculation!L:L,ROW()),0)</f>
        <v>0</v>
      </c>
      <c r="H2710" s="8">
        <f>ROUND(INDEX([1]Calculation!M:M,ROW()),0)</f>
        <v>0</v>
      </c>
      <c r="I2710" s="8">
        <f>ROUND(INDEX([1]Calculation!N:N,ROW()),0)</f>
        <v>0</v>
      </c>
      <c r="J2710" s="8">
        <f>ROUND(INDEX([1]Calculation!O:O,ROW()),0)</f>
        <v>0</v>
      </c>
      <c r="K2710" s="8">
        <f>ROUND(INDEX([1]Calculation!P:P,ROW()),0)</f>
        <v>0</v>
      </c>
      <c r="L2710" s="8">
        <f>ROUND(INDEX([1]Calculation!Q:Q,ROW()),0)</f>
        <v>0</v>
      </c>
      <c r="M2710" s="8">
        <f>ROUND(INDEX([1]Calculation!R:R,ROW()),0)</f>
        <v>0</v>
      </c>
      <c r="N2710" s="8">
        <f>ROUND(INDEX([1]Calculation!S:S,ROW()),0)</f>
        <v>0</v>
      </c>
      <c r="O2710" s="8">
        <f>ROUND(INDEX([1]Calculation!T:T,ROW()),0)</f>
        <v>0</v>
      </c>
      <c r="P2710" s="8">
        <f>INDEX([1]Calculation!CB:CB,ROW())</f>
        <v>0</v>
      </c>
    </row>
    <row r="2711" spans="1:16">
      <c r="A2711">
        <f>INDEX([1]Calculation!$F:$F,ROW())</f>
        <v>0</v>
      </c>
      <c r="B2711">
        <f>INDEX([1]Calculation!$D:$D,ROW())</f>
        <v>0</v>
      </c>
      <c r="C2711" t="str">
        <f>IF(INDEX([1]Calculation!$G:$G,ROW())=0,"-",INDEX([1]Calculation!$G:$G,ROW()))</f>
        <v>-</v>
      </c>
      <c r="D2711" t="str">
        <f>INDEX([1]Calculation!$J:$J,ROW())&amp;"  "&amp;INDEX([1]Calculation!$K:$K,ROW())</f>
        <v xml:space="preserve">  </v>
      </c>
      <c r="E2711" s="19">
        <f>INDEX([1]Calculation!$I:$I,ROW())</f>
        <v>0</v>
      </c>
      <c r="F2711" s="12">
        <f>ROUND(INDEX([1]Calculation!AL:AL,ROW()),1)</f>
        <v>0</v>
      </c>
      <c r="G2711" s="8">
        <f>ROUND(INDEX([1]Calculation!L:L,ROW()),0)</f>
        <v>0</v>
      </c>
      <c r="H2711" s="8">
        <f>ROUND(INDEX([1]Calculation!M:M,ROW()),0)</f>
        <v>0</v>
      </c>
      <c r="I2711" s="8">
        <f>ROUND(INDEX([1]Calculation!N:N,ROW()),0)</f>
        <v>0</v>
      </c>
      <c r="J2711" s="8">
        <f>ROUND(INDEX([1]Calculation!O:O,ROW()),0)</f>
        <v>0</v>
      </c>
      <c r="K2711" s="8">
        <f>ROUND(INDEX([1]Calculation!P:P,ROW()),0)</f>
        <v>0</v>
      </c>
      <c r="L2711" s="8">
        <f>ROUND(INDEX([1]Calculation!Q:Q,ROW()),0)</f>
        <v>0</v>
      </c>
      <c r="M2711" s="8">
        <f>ROUND(INDEX([1]Calculation!R:R,ROW()),0)</f>
        <v>0</v>
      </c>
      <c r="N2711" s="8">
        <f>ROUND(INDEX([1]Calculation!S:S,ROW()),0)</f>
        <v>0</v>
      </c>
      <c r="O2711" s="8">
        <f>ROUND(INDEX([1]Calculation!T:T,ROW()),0)</f>
        <v>0</v>
      </c>
      <c r="P2711" s="8">
        <f>INDEX([1]Calculation!CB:CB,ROW())</f>
        <v>0</v>
      </c>
    </row>
    <row r="2712" spans="1:16">
      <c r="A2712">
        <f>INDEX([1]Calculation!$F:$F,ROW())</f>
        <v>0</v>
      </c>
      <c r="B2712">
        <f>INDEX([1]Calculation!$D:$D,ROW())</f>
        <v>0</v>
      </c>
      <c r="C2712" t="str">
        <f>IF(INDEX([1]Calculation!$G:$G,ROW())=0,"-",INDEX([1]Calculation!$G:$G,ROW()))</f>
        <v>-</v>
      </c>
      <c r="D2712" t="str">
        <f>INDEX([1]Calculation!$J:$J,ROW())&amp;"  "&amp;INDEX([1]Calculation!$K:$K,ROW())</f>
        <v xml:space="preserve">  </v>
      </c>
      <c r="E2712" s="19">
        <f>INDEX([1]Calculation!$I:$I,ROW())</f>
        <v>0</v>
      </c>
      <c r="F2712" s="12">
        <f>ROUND(INDEX([1]Calculation!AL:AL,ROW()),1)</f>
        <v>0</v>
      </c>
      <c r="G2712" s="8">
        <f>ROUND(INDEX([1]Calculation!L:L,ROW()),0)</f>
        <v>0</v>
      </c>
      <c r="H2712" s="8">
        <f>ROUND(INDEX([1]Calculation!M:M,ROW()),0)</f>
        <v>0</v>
      </c>
      <c r="I2712" s="8">
        <f>ROUND(INDEX([1]Calculation!N:N,ROW()),0)</f>
        <v>0</v>
      </c>
      <c r="J2712" s="8">
        <f>ROUND(INDEX([1]Calculation!O:O,ROW()),0)</f>
        <v>0</v>
      </c>
      <c r="K2712" s="8">
        <f>ROUND(INDEX([1]Calculation!P:P,ROW()),0)</f>
        <v>0</v>
      </c>
      <c r="L2712" s="8">
        <f>ROUND(INDEX([1]Calculation!Q:Q,ROW()),0)</f>
        <v>0</v>
      </c>
      <c r="M2712" s="8">
        <f>ROUND(INDEX([1]Calculation!R:R,ROW()),0)</f>
        <v>0</v>
      </c>
      <c r="N2712" s="8">
        <f>ROUND(INDEX([1]Calculation!S:S,ROW()),0)</f>
        <v>0</v>
      </c>
      <c r="O2712" s="8">
        <f>ROUND(INDEX([1]Calculation!T:T,ROW()),0)</f>
        <v>0</v>
      </c>
      <c r="P2712" s="8">
        <f>INDEX([1]Calculation!CB:CB,ROW())</f>
        <v>0</v>
      </c>
    </row>
    <row r="2713" spans="1:16">
      <c r="A2713">
        <f>INDEX([1]Calculation!$F:$F,ROW())</f>
        <v>0</v>
      </c>
      <c r="B2713">
        <f>INDEX([1]Calculation!$D:$D,ROW())</f>
        <v>0</v>
      </c>
      <c r="C2713" t="str">
        <f>IF(INDEX([1]Calculation!$G:$G,ROW())=0,"-",INDEX([1]Calculation!$G:$G,ROW()))</f>
        <v>-</v>
      </c>
      <c r="D2713" t="str">
        <f>INDEX([1]Calculation!$J:$J,ROW())&amp;"  "&amp;INDEX([1]Calculation!$K:$K,ROW())</f>
        <v xml:space="preserve">  </v>
      </c>
      <c r="E2713" s="19">
        <f>INDEX([1]Calculation!$I:$I,ROW())</f>
        <v>0</v>
      </c>
      <c r="F2713" s="12">
        <f>ROUND(INDEX([1]Calculation!AL:AL,ROW()),1)</f>
        <v>0</v>
      </c>
      <c r="G2713" s="8">
        <f>ROUND(INDEX([1]Calculation!L:L,ROW()),0)</f>
        <v>0</v>
      </c>
      <c r="H2713" s="8">
        <f>ROUND(INDEX([1]Calculation!M:M,ROW()),0)</f>
        <v>0</v>
      </c>
      <c r="I2713" s="8">
        <f>ROUND(INDEX([1]Calculation!N:N,ROW()),0)</f>
        <v>0</v>
      </c>
      <c r="J2713" s="8">
        <f>ROUND(INDEX([1]Calculation!O:O,ROW()),0)</f>
        <v>0</v>
      </c>
      <c r="K2713" s="8">
        <f>ROUND(INDEX([1]Calculation!P:P,ROW()),0)</f>
        <v>0</v>
      </c>
      <c r="L2713" s="8">
        <f>ROUND(INDEX([1]Calculation!Q:Q,ROW()),0)</f>
        <v>0</v>
      </c>
      <c r="M2713" s="8">
        <f>ROUND(INDEX([1]Calculation!R:R,ROW()),0)</f>
        <v>0</v>
      </c>
      <c r="N2713" s="8">
        <f>ROUND(INDEX([1]Calculation!S:S,ROW()),0)</f>
        <v>0</v>
      </c>
      <c r="O2713" s="8">
        <f>ROUND(INDEX([1]Calculation!T:T,ROW()),0)</f>
        <v>0</v>
      </c>
      <c r="P2713" s="8">
        <f>INDEX([1]Calculation!CB:CB,ROW())</f>
        <v>0</v>
      </c>
    </row>
    <row r="2714" spans="1:16">
      <c r="A2714">
        <f>INDEX([1]Calculation!$F:$F,ROW())</f>
        <v>0</v>
      </c>
      <c r="B2714">
        <f>INDEX([1]Calculation!$D:$D,ROW())</f>
        <v>0</v>
      </c>
      <c r="C2714" t="str">
        <f>IF(INDEX([1]Calculation!$G:$G,ROW())=0,"-",INDEX([1]Calculation!$G:$G,ROW()))</f>
        <v>-</v>
      </c>
      <c r="D2714" t="str">
        <f>INDEX([1]Calculation!$J:$J,ROW())&amp;"  "&amp;INDEX([1]Calculation!$K:$K,ROW())</f>
        <v xml:space="preserve">  </v>
      </c>
      <c r="E2714" s="19">
        <f>INDEX([1]Calculation!$I:$I,ROW())</f>
        <v>0</v>
      </c>
      <c r="F2714" s="12">
        <f>ROUND(INDEX([1]Calculation!AL:AL,ROW()),1)</f>
        <v>0</v>
      </c>
      <c r="G2714" s="8">
        <f>ROUND(INDEX([1]Calculation!L:L,ROW()),0)</f>
        <v>0</v>
      </c>
      <c r="H2714" s="8">
        <f>ROUND(INDEX([1]Calculation!M:M,ROW()),0)</f>
        <v>0</v>
      </c>
      <c r="I2714" s="8">
        <f>ROUND(INDEX([1]Calculation!N:N,ROW()),0)</f>
        <v>0</v>
      </c>
      <c r="J2714" s="8">
        <f>ROUND(INDEX([1]Calculation!O:O,ROW()),0)</f>
        <v>0</v>
      </c>
      <c r="K2714" s="8">
        <f>ROUND(INDEX([1]Calculation!P:P,ROW()),0)</f>
        <v>0</v>
      </c>
      <c r="L2714" s="8">
        <f>ROUND(INDEX([1]Calculation!Q:Q,ROW()),0)</f>
        <v>0</v>
      </c>
      <c r="M2714" s="8">
        <f>ROUND(INDEX([1]Calculation!R:R,ROW()),0)</f>
        <v>0</v>
      </c>
      <c r="N2714" s="8">
        <f>ROUND(INDEX([1]Calculation!S:S,ROW()),0)</f>
        <v>0</v>
      </c>
      <c r="O2714" s="8">
        <f>ROUND(INDEX([1]Calculation!T:T,ROW()),0)</f>
        <v>0</v>
      </c>
      <c r="P2714" s="8">
        <f>INDEX([1]Calculation!CB:CB,ROW())</f>
        <v>0</v>
      </c>
    </row>
    <row r="2715" spans="1:16">
      <c r="A2715">
        <f>INDEX([1]Calculation!$F:$F,ROW())</f>
        <v>0</v>
      </c>
      <c r="B2715">
        <f>INDEX([1]Calculation!$D:$D,ROW())</f>
        <v>0</v>
      </c>
      <c r="C2715" t="str">
        <f>IF(INDEX([1]Calculation!$G:$G,ROW())=0,"-",INDEX([1]Calculation!$G:$G,ROW()))</f>
        <v>-</v>
      </c>
      <c r="D2715" t="str">
        <f>INDEX([1]Calculation!$J:$J,ROW())&amp;"  "&amp;INDEX([1]Calculation!$K:$K,ROW())</f>
        <v xml:space="preserve">  </v>
      </c>
      <c r="E2715" s="19">
        <f>INDEX([1]Calculation!$I:$I,ROW())</f>
        <v>0</v>
      </c>
      <c r="F2715" s="12">
        <f>ROUND(INDEX([1]Calculation!AL:AL,ROW()),1)</f>
        <v>0</v>
      </c>
      <c r="G2715" s="8">
        <f>ROUND(INDEX([1]Calculation!L:L,ROW()),0)</f>
        <v>0</v>
      </c>
      <c r="H2715" s="8">
        <f>ROUND(INDEX([1]Calculation!M:M,ROW()),0)</f>
        <v>0</v>
      </c>
      <c r="I2715" s="8">
        <f>ROUND(INDEX([1]Calculation!N:N,ROW()),0)</f>
        <v>0</v>
      </c>
      <c r="J2715" s="8">
        <f>ROUND(INDEX([1]Calculation!O:O,ROW()),0)</f>
        <v>0</v>
      </c>
      <c r="K2715" s="8">
        <f>ROUND(INDEX([1]Calculation!P:P,ROW()),0)</f>
        <v>0</v>
      </c>
      <c r="L2715" s="8">
        <f>ROUND(INDEX([1]Calculation!Q:Q,ROW()),0)</f>
        <v>0</v>
      </c>
      <c r="M2715" s="8">
        <f>ROUND(INDEX([1]Calculation!R:R,ROW()),0)</f>
        <v>0</v>
      </c>
      <c r="N2715" s="8">
        <f>ROUND(INDEX([1]Calculation!S:S,ROW()),0)</f>
        <v>0</v>
      </c>
      <c r="O2715" s="8">
        <f>ROUND(INDEX([1]Calculation!T:T,ROW()),0)</f>
        <v>0</v>
      </c>
      <c r="P2715" s="8">
        <f>INDEX([1]Calculation!CB:CB,ROW())</f>
        <v>0</v>
      </c>
    </row>
    <row r="2716" spans="1:16">
      <c r="A2716">
        <f>INDEX([1]Calculation!$F:$F,ROW())</f>
        <v>0</v>
      </c>
      <c r="B2716">
        <f>INDEX([1]Calculation!$D:$D,ROW())</f>
        <v>0</v>
      </c>
      <c r="C2716" t="str">
        <f>IF(INDEX([1]Calculation!$G:$G,ROW())=0,"-",INDEX([1]Calculation!$G:$G,ROW()))</f>
        <v>-</v>
      </c>
      <c r="D2716" t="str">
        <f>INDEX([1]Calculation!$J:$J,ROW())&amp;"  "&amp;INDEX([1]Calculation!$K:$K,ROW())</f>
        <v xml:space="preserve">  </v>
      </c>
      <c r="E2716" s="19">
        <f>INDEX([1]Calculation!$I:$I,ROW())</f>
        <v>0</v>
      </c>
      <c r="F2716" s="12">
        <f>ROUND(INDEX([1]Calculation!AL:AL,ROW()),1)</f>
        <v>0</v>
      </c>
      <c r="G2716" s="8">
        <f>ROUND(INDEX([1]Calculation!L:L,ROW()),0)</f>
        <v>0</v>
      </c>
      <c r="H2716" s="8">
        <f>ROUND(INDEX([1]Calculation!M:M,ROW()),0)</f>
        <v>0</v>
      </c>
      <c r="I2716" s="8">
        <f>ROUND(INDEX([1]Calculation!N:N,ROW()),0)</f>
        <v>0</v>
      </c>
      <c r="J2716" s="8">
        <f>ROUND(INDEX([1]Calculation!O:O,ROW()),0)</f>
        <v>0</v>
      </c>
      <c r="K2716" s="8">
        <f>ROUND(INDEX([1]Calculation!P:P,ROW()),0)</f>
        <v>0</v>
      </c>
      <c r="L2716" s="8">
        <f>ROUND(INDEX([1]Calculation!Q:Q,ROW()),0)</f>
        <v>0</v>
      </c>
      <c r="M2716" s="8">
        <f>ROUND(INDEX([1]Calculation!R:R,ROW()),0)</f>
        <v>0</v>
      </c>
      <c r="N2716" s="8">
        <f>ROUND(INDEX([1]Calculation!S:S,ROW()),0)</f>
        <v>0</v>
      </c>
      <c r="O2716" s="8">
        <f>ROUND(INDEX([1]Calculation!T:T,ROW()),0)</f>
        <v>0</v>
      </c>
      <c r="P2716" s="8">
        <f>INDEX([1]Calculation!CB:CB,ROW())</f>
        <v>0</v>
      </c>
    </row>
    <row r="2717" spans="1:16">
      <c r="A2717">
        <f>INDEX([1]Calculation!$F:$F,ROW())</f>
        <v>0</v>
      </c>
      <c r="B2717">
        <f>INDEX([1]Calculation!$D:$D,ROW())</f>
        <v>0</v>
      </c>
      <c r="C2717" t="str">
        <f>IF(INDEX([1]Calculation!$G:$G,ROW())=0,"-",INDEX([1]Calculation!$G:$G,ROW()))</f>
        <v>-</v>
      </c>
      <c r="D2717" t="str">
        <f>INDEX([1]Calculation!$J:$J,ROW())&amp;"  "&amp;INDEX([1]Calculation!$K:$K,ROW())</f>
        <v xml:space="preserve">  </v>
      </c>
      <c r="E2717" s="19">
        <f>INDEX([1]Calculation!$I:$I,ROW())</f>
        <v>0</v>
      </c>
      <c r="F2717" s="12">
        <f>ROUND(INDEX([1]Calculation!AL:AL,ROW()),1)</f>
        <v>0</v>
      </c>
      <c r="G2717" s="8">
        <f>ROUND(INDEX([1]Calculation!L:L,ROW()),0)</f>
        <v>0</v>
      </c>
      <c r="H2717" s="8">
        <f>ROUND(INDEX([1]Calculation!M:M,ROW()),0)</f>
        <v>0</v>
      </c>
      <c r="I2717" s="8">
        <f>ROUND(INDEX([1]Calculation!N:N,ROW()),0)</f>
        <v>0</v>
      </c>
      <c r="J2717" s="8">
        <f>ROUND(INDEX([1]Calculation!O:O,ROW()),0)</f>
        <v>0</v>
      </c>
      <c r="K2717" s="8">
        <f>ROUND(INDEX([1]Calculation!P:P,ROW()),0)</f>
        <v>0</v>
      </c>
      <c r="L2717" s="8">
        <f>ROUND(INDEX([1]Calculation!Q:Q,ROW()),0)</f>
        <v>0</v>
      </c>
      <c r="M2717" s="8">
        <f>ROUND(INDEX([1]Calculation!R:R,ROW()),0)</f>
        <v>0</v>
      </c>
      <c r="N2717" s="8">
        <f>ROUND(INDEX([1]Calculation!S:S,ROW()),0)</f>
        <v>0</v>
      </c>
      <c r="O2717" s="8">
        <f>ROUND(INDEX([1]Calculation!T:T,ROW()),0)</f>
        <v>0</v>
      </c>
      <c r="P2717" s="8">
        <f>INDEX([1]Calculation!CB:CB,ROW())</f>
        <v>0</v>
      </c>
    </row>
    <row r="2718" spans="1:16">
      <c r="A2718">
        <f>INDEX([1]Calculation!$F:$F,ROW())</f>
        <v>0</v>
      </c>
      <c r="B2718">
        <f>INDEX([1]Calculation!$D:$D,ROW())</f>
        <v>0</v>
      </c>
      <c r="C2718" t="str">
        <f>IF(INDEX([1]Calculation!$G:$G,ROW())=0,"-",INDEX([1]Calculation!$G:$G,ROW()))</f>
        <v>-</v>
      </c>
      <c r="D2718" t="str">
        <f>INDEX([1]Calculation!$J:$J,ROW())&amp;"  "&amp;INDEX([1]Calculation!$K:$K,ROW())</f>
        <v xml:space="preserve">  </v>
      </c>
      <c r="E2718" s="19">
        <f>INDEX([1]Calculation!$I:$I,ROW())</f>
        <v>0</v>
      </c>
      <c r="F2718" s="12">
        <f>ROUND(INDEX([1]Calculation!AL:AL,ROW()),1)</f>
        <v>0</v>
      </c>
      <c r="G2718" s="8">
        <f>ROUND(INDEX([1]Calculation!L:L,ROW()),0)</f>
        <v>0</v>
      </c>
      <c r="H2718" s="8">
        <f>ROUND(INDEX([1]Calculation!M:M,ROW()),0)</f>
        <v>0</v>
      </c>
      <c r="I2718" s="8">
        <f>ROUND(INDEX([1]Calculation!N:N,ROW()),0)</f>
        <v>0</v>
      </c>
      <c r="J2718" s="8">
        <f>ROUND(INDEX([1]Calculation!O:O,ROW()),0)</f>
        <v>0</v>
      </c>
      <c r="K2718" s="8">
        <f>ROUND(INDEX([1]Calculation!P:P,ROW()),0)</f>
        <v>0</v>
      </c>
      <c r="L2718" s="8">
        <f>ROUND(INDEX([1]Calculation!Q:Q,ROW()),0)</f>
        <v>0</v>
      </c>
      <c r="M2718" s="8">
        <f>ROUND(INDEX([1]Calculation!R:R,ROW()),0)</f>
        <v>0</v>
      </c>
      <c r="N2718" s="8">
        <f>ROUND(INDEX([1]Calculation!S:S,ROW()),0)</f>
        <v>0</v>
      </c>
      <c r="O2718" s="8">
        <f>ROUND(INDEX([1]Calculation!T:T,ROW()),0)</f>
        <v>0</v>
      </c>
      <c r="P2718" s="8">
        <f>INDEX([1]Calculation!CB:CB,ROW())</f>
        <v>0</v>
      </c>
    </row>
    <row r="2719" spans="1:16">
      <c r="A2719">
        <f>INDEX([1]Calculation!$F:$F,ROW())</f>
        <v>0</v>
      </c>
      <c r="B2719">
        <f>INDEX([1]Calculation!$D:$D,ROW())</f>
        <v>0</v>
      </c>
      <c r="C2719" t="str">
        <f>IF(INDEX([1]Calculation!$G:$G,ROW())=0,"-",INDEX([1]Calculation!$G:$G,ROW()))</f>
        <v>-</v>
      </c>
      <c r="D2719" t="str">
        <f>INDEX([1]Calculation!$J:$J,ROW())&amp;"  "&amp;INDEX([1]Calculation!$K:$K,ROW())</f>
        <v xml:space="preserve">  </v>
      </c>
      <c r="E2719" s="19">
        <f>INDEX([1]Calculation!$I:$I,ROW())</f>
        <v>0</v>
      </c>
      <c r="F2719" s="12">
        <f>ROUND(INDEX([1]Calculation!AL:AL,ROW()),1)</f>
        <v>0</v>
      </c>
      <c r="G2719" s="8">
        <f>ROUND(INDEX([1]Calculation!L:L,ROW()),0)</f>
        <v>0</v>
      </c>
      <c r="H2719" s="8">
        <f>ROUND(INDEX([1]Calculation!M:M,ROW()),0)</f>
        <v>0</v>
      </c>
      <c r="I2719" s="8">
        <f>ROUND(INDEX([1]Calculation!N:N,ROW()),0)</f>
        <v>0</v>
      </c>
      <c r="J2719" s="8">
        <f>ROUND(INDEX([1]Calculation!O:O,ROW()),0)</f>
        <v>0</v>
      </c>
      <c r="K2719" s="8">
        <f>ROUND(INDEX([1]Calculation!P:P,ROW()),0)</f>
        <v>0</v>
      </c>
      <c r="L2719" s="8">
        <f>ROUND(INDEX([1]Calculation!Q:Q,ROW()),0)</f>
        <v>0</v>
      </c>
      <c r="M2719" s="8">
        <f>ROUND(INDEX([1]Calculation!R:R,ROW()),0)</f>
        <v>0</v>
      </c>
      <c r="N2719" s="8">
        <f>ROUND(INDEX([1]Calculation!S:S,ROW()),0)</f>
        <v>0</v>
      </c>
      <c r="O2719" s="8">
        <f>ROUND(INDEX([1]Calculation!T:T,ROW()),0)</f>
        <v>0</v>
      </c>
      <c r="P2719" s="8">
        <f>INDEX([1]Calculation!CB:CB,ROW())</f>
        <v>0</v>
      </c>
    </row>
    <row r="2720" spans="1:16">
      <c r="A2720">
        <f>INDEX([1]Calculation!$F:$F,ROW())</f>
        <v>0</v>
      </c>
      <c r="B2720">
        <f>INDEX([1]Calculation!$D:$D,ROW())</f>
        <v>0</v>
      </c>
      <c r="C2720" t="str">
        <f>IF(INDEX([1]Calculation!$G:$G,ROW())=0,"-",INDEX([1]Calculation!$G:$G,ROW()))</f>
        <v>-</v>
      </c>
      <c r="D2720" t="str">
        <f>INDEX([1]Calculation!$J:$J,ROW())&amp;"  "&amp;INDEX([1]Calculation!$K:$K,ROW())</f>
        <v xml:space="preserve">  </v>
      </c>
      <c r="E2720" s="19">
        <f>INDEX([1]Calculation!$I:$I,ROW())</f>
        <v>0</v>
      </c>
      <c r="F2720" s="12">
        <f>ROUND(INDEX([1]Calculation!AL:AL,ROW()),1)</f>
        <v>0</v>
      </c>
      <c r="G2720" s="8">
        <f>ROUND(INDEX([1]Calculation!L:L,ROW()),0)</f>
        <v>0</v>
      </c>
      <c r="H2720" s="8">
        <f>ROUND(INDEX([1]Calculation!M:M,ROW()),0)</f>
        <v>0</v>
      </c>
      <c r="I2720" s="8">
        <f>ROUND(INDEX([1]Calculation!N:N,ROW()),0)</f>
        <v>0</v>
      </c>
      <c r="J2720" s="8">
        <f>ROUND(INDEX([1]Calculation!O:O,ROW()),0)</f>
        <v>0</v>
      </c>
      <c r="K2720" s="8">
        <f>ROUND(INDEX([1]Calculation!P:P,ROW()),0)</f>
        <v>0</v>
      </c>
      <c r="L2720" s="8">
        <f>ROUND(INDEX([1]Calculation!Q:Q,ROW()),0)</f>
        <v>0</v>
      </c>
      <c r="M2720" s="8">
        <f>ROUND(INDEX([1]Calculation!R:R,ROW()),0)</f>
        <v>0</v>
      </c>
      <c r="N2720" s="8">
        <f>ROUND(INDEX([1]Calculation!S:S,ROW()),0)</f>
        <v>0</v>
      </c>
      <c r="O2720" s="8">
        <f>ROUND(INDEX([1]Calculation!T:T,ROW()),0)</f>
        <v>0</v>
      </c>
      <c r="P2720" s="8">
        <f>INDEX([1]Calculation!CB:CB,ROW())</f>
        <v>0</v>
      </c>
    </row>
    <row r="2721" spans="1:16">
      <c r="A2721">
        <f>INDEX([1]Calculation!$F:$F,ROW())</f>
        <v>0</v>
      </c>
      <c r="B2721">
        <f>INDEX([1]Calculation!$D:$D,ROW())</f>
        <v>0</v>
      </c>
      <c r="C2721" t="str">
        <f>IF(INDEX([1]Calculation!$G:$G,ROW())=0,"-",INDEX([1]Calculation!$G:$G,ROW()))</f>
        <v>-</v>
      </c>
      <c r="D2721" t="str">
        <f>INDEX([1]Calculation!$J:$J,ROW())&amp;"  "&amp;INDEX([1]Calculation!$K:$K,ROW())</f>
        <v xml:space="preserve">  </v>
      </c>
      <c r="E2721" s="19">
        <f>INDEX([1]Calculation!$I:$I,ROW())</f>
        <v>0</v>
      </c>
      <c r="F2721" s="12">
        <f>ROUND(INDEX([1]Calculation!AL:AL,ROW()),1)</f>
        <v>0</v>
      </c>
      <c r="G2721" s="8">
        <f>ROUND(INDEX([1]Calculation!L:L,ROW()),0)</f>
        <v>0</v>
      </c>
      <c r="H2721" s="8">
        <f>ROUND(INDEX([1]Calculation!M:M,ROW()),0)</f>
        <v>0</v>
      </c>
      <c r="I2721" s="8">
        <f>ROUND(INDEX([1]Calculation!N:N,ROW()),0)</f>
        <v>0</v>
      </c>
      <c r="J2721" s="8">
        <f>ROUND(INDEX([1]Calculation!O:O,ROW()),0)</f>
        <v>0</v>
      </c>
      <c r="K2721" s="8">
        <f>ROUND(INDEX([1]Calculation!P:P,ROW()),0)</f>
        <v>0</v>
      </c>
      <c r="L2721" s="8">
        <f>ROUND(INDEX([1]Calculation!Q:Q,ROW()),0)</f>
        <v>0</v>
      </c>
      <c r="M2721" s="8">
        <f>ROUND(INDEX([1]Calculation!R:R,ROW()),0)</f>
        <v>0</v>
      </c>
      <c r="N2721" s="8">
        <f>ROUND(INDEX([1]Calculation!S:S,ROW()),0)</f>
        <v>0</v>
      </c>
      <c r="O2721" s="8">
        <f>ROUND(INDEX([1]Calculation!T:T,ROW()),0)</f>
        <v>0</v>
      </c>
      <c r="P2721" s="8">
        <f>INDEX([1]Calculation!CB:CB,ROW())</f>
        <v>0</v>
      </c>
    </row>
    <row r="2722" spans="1:16">
      <c r="A2722">
        <f>INDEX([1]Calculation!$F:$F,ROW())</f>
        <v>0</v>
      </c>
      <c r="B2722">
        <f>INDEX([1]Calculation!$D:$D,ROW())</f>
        <v>0</v>
      </c>
      <c r="C2722" t="str">
        <f>IF(INDEX([1]Calculation!$G:$G,ROW())=0,"-",INDEX([1]Calculation!$G:$G,ROW()))</f>
        <v>-</v>
      </c>
      <c r="D2722" t="str">
        <f>INDEX([1]Calculation!$J:$J,ROW())&amp;"  "&amp;INDEX([1]Calculation!$K:$K,ROW())</f>
        <v xml:space="preserve">  </v>
      </c>
      <c r="E2722" s="19">
        <f>INDEX([1]Calculation!$I:$I,ROW())</f>
        <v>0</v>
      </c>
      <c r="F2722" s="12">
        <f>ROUND(INDEX([1]Calculation!AL:AL,ROW()),1)</f>
        <v>0</v>
      </c>
      <c r="G2722" s="8">
        <f>ROUND(INDEX([1]Calculation!L:L,ROW()),0)</f>
        <v>0</v>
      </c>
      <c r="H2722" s="8">
        <f>ROUND(INDEX([1]Calculation!M:M,ROW()),0)</f>
        <v>0</v>
      </c>
      <c r="I2722" s="8">
        <f>ROUND(INDEX([1]Calculation!N:N,ROW()),0)</f>
        <v>0</v>
      </c>
      <c r="J2722" s="8">
        <f>ROUND(INDEX([1]Calculation!O:O,ROW()),0)</f>
        <v>0</v>
      </c>
      <c r="K2722" s="8">
        <f>ROUND(INDEX([1]Calculation!P:P,ROW()),0)</f>
        <v>0</v>
      </c>
      <c r="L2722" s="8">
        <f>ROUND(INDEX([1]Calculation!Q:Q,ROW()),0)</f>
        <v>0</v>
      </c>
      <c r="M2722" s="8">
        <f>ROUND(INDEX([1]Calculation!R:R,ROW()),0)</f>
        <v>0</v>
      </c>
      <c r="N2722" s="8">
        <f>ROUND(INDEX([1]Calculation!S:S,ROW()),0)</f>
        <v>0</v>
      </c>
      <c r="O2722" s="8">
        <f>ROUND(INDEX([1]Calculation!T:T,ROW()),0)</f>
        <v>0</v>
      </c>
      <c r="P2722" s="8">
        <f>INDEX([1]Calculation!CB:CB,ROW())</f>
        <v>0</v>
      </c>
    </row>
    <row r="2723" spans="1:16">
      <c r="A2723">
        <f>INDEX([1]Calculation!$F:$F,ROW())</f>
        <v>0</v>
      </c>
      <c r="B2723">
        <f>INDEX([1]Calculation!$D:$D,ROW())</f>
        <v>0</v>
      </c>
      <c r="C2723" t="str">
        <f>IF(INDEX([1]Calculation!$G:$G,ROW())=0,"-",INDEX([1]Calculation!$G:$G,ROW()))</f>
        <v>-</v>
      </c>
      <c r="D2723" t="str">
        <f>INDEX([1]Calculation!$J:$J,ROW())&amp;"  "&amp;INDEX([1]Calculation!$K:$K,ROW())</f>
        <v xml:space="preserve">  </v>
      </c>
      <c r="E2723" s="19">
        <f>INDEX([1]Calculation!$I:$I,ROW())</f>
        <v>0</v>
      </c>
      <c r="F2723" s="12">
        <f>ROUND(INDEX([1]Calculation!AL:AL,ROW()),1)</f>
        <v>0</v>
      </c>
      <c r="G2723" s="8">
        <f>ROUND(INDEX([1]Calculation!L:L,ROW()),0)</f>
        <v>0</v>
      </c>
      <c r="H2723" s="8">
        <f>ROUND(INDEX([1]Calculation!M:M,ROW()),0)</f>
        <v>0</v>
      </c>
      <c r="I2723" s="8">
        <f>ROUND(INDEX([1]Calculation!N:N,ROW()),0)</f>
        <v>0</v>
      </c>
      <c r="J2723" s="8">
        <f>ROUND(INDEX([1]Calculation!O:O,ROW()),0)</f>
        <v>0</v>
      </c>
      <c r="K2723" s="8">
        <f>ROUND(INDEX([1]Calculation!P:P,ROW()),0)</f>
        <v>0</v>
      </c>
      <c r="L2723" s="8">
        <f>ROUND(INDEX([1]Calculation!Q:Q,ROW()),0)</f>
        <v>0</v>
      </c>
      <c r="M2723" s="8">
        <f>ROUND(INDEX([1]Calculation!R:R,ROW()),0)</f>
        <v>0</v>
      </c>
      <c r="N2723" s="8">
        <f>ROUND(INDEX([1]Calculation!S:S,ROW()),0)</f>
        <v>0</v>
      </c>
      <c r="O2723" s="8">
        <f>ROUND(INDEX([1]Calculation!T:T,ROW()),0)</f>
        <v>0</v>
      </c>
      <c r="P2723" s="8">
        <f>INDEX([1]Calculation!CB:CB,ROW())</f>
        <v>0</v>
      </c>
    </row>
    <row r="2724" spans="1:16">
      <c r="A2724">
        <f>INDEX([1]Calculation!$F:$F,ROW())</f>
        <v>0</v>
      </c>
      <c r="B2724">
        <f>INDEX([1]Calculation!$D:$D,ROW())</f>
        <v>0</v>
      </c>
      <c r="C2724" t="str">
        <f>IF(INDEX([1]Calculation!$G:$G,ROW())=0,"-",INDEX([1]Calculation!$G:$G,ROW()))</f>
        <v>-</v>
      </c>
      <c r="D2724" t="str">
        <f>INDEX([1]Calculation!$J:$J,ROW())&amp;"  "&amp;INDEX([1]Calculation!$K:$K,ROW())</f>
        <v xml:space="preserve">  </v>
      </c>
      <c r="E2724" s="19">
        <f>INDEX([1]Calculation!$I:$I,ROW())</f>
        <v>0</v>
      </c>
      <c r="F2724" s="12">
        <f>ROUND(INDEX([1]Calculation!AL:AL,ROW()),1)</f>
        <v>0</v>
      </c>
      <c r="G2724" s="8">
        <f>ROUND(INDEX([1]Calculation!L:L,ROW()),0)</f>
        <v>0</v>
      </c>
      <c r="H2724" s="8">
        <f>ROUND(INDEX([1]Calculation!M:M,ROW()),0)</f>
        <v>0</v>
      </c>
      <c r="I2724" s="8">
        <f>ROUND(INDEX([1]Calculation!N:N,ROW()),0)</f>
        <v>0</v>
      </c>
      <c r="J2724" s="8">
        <f>ROUND(INDEX([1]Calculation!O:O,ROW()),0)</f>
        <v>0</v>
      </c>
      <c r="K2724" s="8">
        <f>ROUND(INDEX([1]Calculation!P:P,ROW()),0)</f>
        <v>0</v>
      </c>
      <c r="L2724" s="8">
        <f>ROUND(INDEX([1]Calculation!Q:Q,ROW()),0)</f>
        <v>0</v>
      </c>
      <c r="M2724" s="8">
        <f>ROUND(INDEX([1]Calculation!R:R,ROW()),0)</f>
        <v>0</v>
      </c>
      <c r="N2724" s="8">
        <f>ROUND(INDEX([1]Calculation!S:S,ROW()),0)</f>
        <v>0</v>
      </c>
      <c r="O2724" s="8">
        <f>ROUND(INDEX([1]Calculation!T:T,ROW()),0)</f>
        <v>0</v>
      </c>
      <c r="P2724" s="8">
        <f>INDEX([1]Calculation!CB:CB,ROW())</f>
        <v>0</v>
      </c>
    </row>
    <row r="2725" spans="1:16">
      <c r="A2725">
        <f>INDEX([1]Calculation!$F:$F,ROW())</f>
        <v>0</v>
      </c>
      <c r="B2725">
        <f>INDEX([1]Calculation!$D:$D,ROW())</f>
        <v>0</v>
      </c>
      <c r="C2725" t="str">
        <f>IF(INDEX([1]Calculation!$G:$G,ROW())=0,"-",INDEX([1]Calculation!$G:$G,ROW()))</f>
        <v>-</v>
      </c>
      <c r="D2725" t="str">
        <f>INDEX([1]Calculation!$J:$J,ROW())&amp;"  "&amp;INDEX([1]Calculation!$K:$K,ROW())</f>
        <v xml:space="preserve">  </v>
      </c>
      <c r="E2725" s="19">
        <f>INDEX([1]Calculation!$I:$I,ROW())</f>
        <v>0</v>
      </c>
      <c r="F2725" s="12">
        <f>ROUND(INDEX([1]Calculation!AL:AL,ROW()),1)</f>
        <v>0</v>
      </c>
      <c r="G2725" s="8">
        <f>ROUND(INDEX([1]Calculation!L:L,ROW()),0)</f>
        <v>0</v>
      </c>
      <c r="H2725" s="8">
        <f>ROUND(INDEX([1]Calculation!M:M,ROW()),0)</f>
        <v>0</v>
      </c>
      <c r="I2725" s="8">
        <f>ROUND(INDEX([1]Calculation!N:N,ROW()),0)</f>
        <v>0</v>
      </c>
      <c r="J2725" s="8">
        <f>ROUND(INDEX([1]Calculation!O:O,ROW()),0)</f>
        <v>0</v>
      </c>
      <c r="K2725" s="8">
        <f>ROUND(INDEX([1]Calculation!P:P,ROW()),0)</f>
        <v>0</v>
      </c>
      <c r="L2725" s="8">
        <f>ROUND(INDEX([1]Calculation!Q:Q,ROW()),0)</f>
        <v>0</v>
      </c>
      <c r="M2725" s="8">
        <f>ROUND(INDEX([1]Calculation!R:R,ROW()),0)</f>
        <v>0</v>
      </c>
      <c r="N2725" s="8">
        <f>ROUND(INDEX([1]Calculation!S:S,ROW()),0)</f>
        <v>0</v>
      </c>
      <c r="O2725" s="8">
        <f>ROUND(INDEX([1]Calculation!T:T,ROW()),0)</f>
        <v>0</v>
      </c>
      <c r="P2725" s="8">
        <f>INDEX([1]Calculation!CB:CB,ROW())</f>
        <v>0</v>
      </c>
    </row>
    <row r="2726" spans="1:16">
      <c r="A2726">
        <f>INDEX([1]Calculation!$F:$F,ROW())</f>
        <v>0</v>
      </c>
      <c r="B2726">
        <f>INDEX([1]Calculation!$D:$D,ROW())</f>
        <v>0</v>
      </c>
      <c r="C2726" t="str">
        <f>IF(INDEX([1]Calculation!$G:$G,ROW())=0,"-",INDEX([1]Calculation!$G:$G,ROW()))</f>
        <v>-</v>
      </c>
      <c r="D2726" t="str">
        <f>INDEX([1]Calculation!$J:$J,ROW())&amp;"  "&amp;INDEX([1]Calculation!$K:$K,ROW())</f>
        <v xml:space="preserve">  </v>
      </c>
      <c r="E2726" s="19">
        <f>INDEX([1]Calculation!$I:$I,ROW())</f>
        <v>0</v>
      </c>
      <c r="F2726" s="12">
        <f>ROUND(INDEX([1]Calculation!AL:AL,ROW()),1)</f>
        <v>0</v>
      </c>
      <c r="G2726" s="8">
        <f>ROUND(INDEX([1]Calculation!L:L,ROW()),0)</f>
        <v>0</v>
      </c>
      <c r="H2726" s="8">
        <f>ROUND(INDEX([1]Calculation!M:M,ROW()),0)</f>
        <v>0</v>
      </c>
      <c r="I2726" s="8">
        <f>ROUND(INDEX([1]Calculation!N:N,ROW()),0)</f>
        <v>0</v>
      </c>
      <c r="J2726" s="8">
        <f>ROUND(INDEX([1]Calculation!O:O,ROW()),0)</f>
        <v>0</v>
      </c>
      <c r="K2726" s="8">
        <f>ROUND(INDEX([1]Calculation!P:P,ROW()),0)</f>
        <v>0</v>
      </c>
      <c r="L2726" s="8">
        <f>ROUND(INDEX([1]Calculation!Q:Q,ROW()),0)</f>
        <v>0</v>
      </c>
      <c r="M2726" s="8">
        <f>ROUND(INDEX([1]Calculation!R:R,ROW()),0)</f>
        <v>0</v>
      </c>
      <c r="N2726" s="8">
        <f>ROUND(INDEX([1]Calculation!S:S,ROW()),0)</f>
        <v>0</v>
      </c>
      <c r="O2726" s="8">
        <f>ROUND(INDEX([1]Calculation!T:T,ROW()),0)</f>
        <v>0</v>
      </c>
      <c r="P2726" s="8">
        <f>INDEX([1]Calculation!CB:CB,ROW())</f>
        <v>0</v>
      </c>
    </row>
    <row r="2727" spans="1:16">
      <c r="A2727">
        <f>INDEX([1]Calculation!$F:$F,ROW())</f>
        <v>0</v>
      </c>
      <c r="B2727">
        <f>INDEX([1]Calculation!$D:$D,ROW())</f>
        <v>0</v>
      </c>
      <c r="C2727" t="str">
        <f>IF(INDEX([1]Calculation!$G:$G,ROW())=0,"-",INDEX([1]Calculation!$G:$G,ROW()))</f>
        <v>-</v>
      </c>
      <c r="D2727" t="str">
        <f>INDEX([1]Calculation!$J:$J,ROW())&amp;"  "&amp;INDEX([1]Calculation!$K:$K,ROW())</f>
        <v xml:space="preserve">  </v>
      </c>
      <c r="E2727" s="19">
        <f>INDEX([1]Calculation!$I:$I,ROW())</f>
        <v>0</v>
      </c>
      <c r="F2727" s="12">
        <f>ROUND(INDEX([1]Calculation!AL:AL,ROW()),1)</f>
        <v>0</v>
      </c>
      <c r="G2727" s="8">
        <f>ROUND(INDEX([1]Calculation!L:L,ROW()),0)</f>
        <v>0</v>
      </c>
      <c r="H2727" s="8">
        <f>ROUND(INDEX([1]Calculation!M:M,ROW()),0)</f>
        <v>0</v>
      </c>
      <c r="I2727" s="8">
        <f>ROUND(INDEX([1]Calculation!N:N,ROW()),0)</f>
        <v>0</v>
      </c>
      <c r="J2727" s="8">
        <f>ROUND(INDEX([1]Calculation!O:O,ROW()),0)</f>
        <v>0</v>
      </c>
      <c r="K2727" s="8">
        <f>ROUND(INDEX([1]Calculation!P:P,ROW()),0)</f>
        <v>0</v>
      </c>
      <c r="L2727" s="8">
        <f>ROUND(INDEX([1]Calculation!Q:Q,ROW()),0)</f>
        <v>0</v>
      </c>
      <c r="M2727" s="8">
        <f>ROUND(INDEX([1]Calculation!R:R,ROW()),0)</f>
        <v>0</v>
      </c>
      <c r="N2727" s="8">
        <f>ROUND(INDEX([1]Calculation!S:S,ROW()),0)</f>
        <v>0</v>
      </c>
      <c r="O2727" s="8">
        <f>ROUND(INDEX([1]Calculation!T:T,ROW()),0)</f>
        <v>0</v>
      </c>
      <c r="P2727" s="8">
        <f>INDEX([1]Calculation!CB:CB,ROW())</f>
        <v>0</v>
      </c>
    </row>
    <row r="2728" spans="1:16">
      <c r="A2728">
        <f>INDEX([1]Calculation!$F:$F,ROW())</f>
        <v>0</v>
      </c>
      <c r="B2728">
        <f>INDEX([1]Calculation!$D:$D,ROW())</f>
        <v>0</v>
      </c>
      <c r="C2728" t="str">
        <f>IF(INDEX([1]Calculation!$G:$G,ROW())=0,"-",INDEX([1]Calculation!$G:$G,ROW()))</f>
        <v>-</v>
      </c>
      <c r="D2728" t="str">
        <f>INDEX([1]Calculation!$J:$J,ROW())&amp;"  "&amp;INDEX([1]Calculation!$K:$K,ROW())</f>
        <v xml:space="preserve">  </v>
      </c>
      <c r="E2728" s="19">
        <f>INDEX([1]Calculation!$I:$I,ROW())</f>
        <v>0</v>
      </c>
      <c r="F2728" s="12">
        <f>ROUND(INDEX([1]Calculation!AL:AL,ROW()),1)</f>
        <v>0</v>
      </c>
      <c r="G2728" s="8">
        <f>ROUND(INDEX([1]Calculation!L:L,ROW()),0)</f>
        <v>0</v>
      </c>
      <c r="H2728" s="8">
        <f>ROUND(INDEX([1]Calculation!M:M,ROW()),0)</f>
        <v>0</v>
      </c>
      <c r="I2728" s="8">
        <f>ROUND(INDEX([1]Calculation!N:N,ROW()),0)</f>
        <v>0</v>
      </c>
      <c r="J2728" s="8">
        <f>ROUND(INDEX([1]Calculation!O:O,ROW()),0)</f>
        <v>0</v>
      </c>
      <c r="K2728" s="8">
        <f>ROUND(INDEX([1]Calculation!P:P,ROW()),0)</f>
        <v>0</v>
      </c>
      <c r="L2728" s="8">
        <f>ROUND(INDEX([1]Calculation!Q:Q,ROW()),0)</f>
        <v>0</v>
      </c>
      <c r="M2728" s="8">
        <f>ROUND(INDEX([1]Calculation!R:R,ROW()),0)</f>
        <v>0</v>
      </c>
      <c r="N2728" s="8">
        <f>ROUND(INDEX([1]Calculation!S:S,ROW()),0)</f>
        <v>0</v>
      </c>
      <c r="O2728" s="8">
        <f>ROUND(INDEX([1]Calculation!T:T,ROW()),0)</f>
        <v>0</v>
      </c>
      <c r="P2728" s="8">
        <f>INDEX([1]Calculation!CB:CB,ROW())</f>
        <v>0</v>
      </c>
    </row>
    <row r="2729" spans="1:16">
      <c r="A2729">
        <f>INDEX([1]Calculation!$F:$F,ROW())</f>
        <v>0</v>
      </c>
      <c r="B2729">
        <f>INDEX([1]Calculation!$D:$D,ROW())</f>
        <v>0</v>
      </c>
      <c r="C2729" t="str">
        <f>IF(INDEX([1]Calculation!$G:$G,ROW())=0,"-",INDEX([1]Calculation!$G:$G,ROW()))</f>
        <v>-</v>
      </c>
      <c r="D2729" t="str">
        <f>INDEX([1]Calculation!$J:$J,ROW())&amp;"  "&amp;INDEX([1]Calculation!$K:$K,ROW())</f>
        <v xml:space="preserve">  </v>
      </c>
      <c r="E2729" s="19">
        <f>INDEX([1]Calculation!$I:$I,ROW())</f>
        <v>0</v>
      </c>
      <c r="F2729" s="12">
        <f>ROUND(INDEX([1]Calculation!AL:AL,ROW()),1)</f>
        <v>0</v>
      </c>
      <c r="G2729" s="8">
        <f>ROUND(INDEX([1]Calculation!L:L,ROW()),0)</f>
        <v>0</v>
      </c>
      <c r="H2729" s="8">
        <f>ROUND(INDEX([1]Calculation!M:M,ROW()),0)</f>
        <v>0</v>
      </c>
      <c r="I2729" s="8">
        <f>ROUND(INDEX([1]Calculation!N:N,ROW()),0)</f>
        <v>0</v>
      </c>
      <c r="J2729" s="8">
        <f>ROUND(INDEX([1]Calculation!O:O,ROW()),0)</f>
        <v>0</v>
      </c>
      <c r="K2729" s="8">
        <f>ROUND(INDEX([1]Calculation!P:P,ROW()),0)</f>
        <v>0</v>
      </c>
      <c r="L2729" s="8">
        <f>ROUND(INDEX([1]Calculation!Q:Q,ROW()),0)</f>
        <v>0</v>
      </c>
      <c r="M2729" s="8">
        <f>ROUND(INDEX([1]Calculation!R:R,ROW()),0)</f>
        <v>0</v>
      </c>
      <c r="N2729" s="8">
        <f>ROUND(INDEX([1]Calculation!S:S,ROW()),0)</f>
        <v>0</v>
      </c>
      <c r="O2729" s="8">
        <f>ROUND(INDEX([1]Calculation!T:T,ROW()),0)</f>
        <v>0</v>
      </c>
      <c r="P2729" s="8">
        <f>INDEX([1]Calculation!CB:CB,ROW())</f>
        <v>0</v>
      </c>
    </row>
    <row r="2730" spans="1:16">
      <c r="A2730">
        <f>INDEX([1]Calculation!$F:$F,ROW())</f>
        <v>0</v>
      </c>
      <c r="B2730">
        <f>INDEX([1]Calculation!$D:$D,ROW())</f>
        <v>0</v>
      </c>
      <c r="C2730" t="str">
        <f>IF(INDEX([1]Calculation!$G:$G,ROW())=0,"-",INDEX([1]Calculation!$G:$G,ROW()))</f>
        <v>-</v>
      </c>
      <c r="D2730" t="str">
        <f>INDEX([1]Calculation!$J:$J,ROW())&amp;"  "&amp;INDEX([1]Calculation!$K:$K,ROW())</f>
        <v xml:space="preserve">  </v>
      </c>
      <c r="E2730" s="19">
        <f>INDEX([1]Calculation!$I:$I,ROW())</f>
        <v>0</v>
      </c>
      <c r="F2730" s="12">
        <f>ROUND(INDEX([1]Calculation!AL:AL,ROW()),1)</f>
        <v>0</v>
      </c>
      <c r="G2730" s="8">
        <f>ROUND(INDEX([1]Calculation!L:L,ROW()),0)</f>
        <v>0</v>
      </c>
      <c r="H2730" s="8">
        <f>ROUND(INDEX([1]Calculation!M:M,ROW()),0)</f>
        <v>0</v>
      </c>
      <c r="I2730" s="8">
        <f>ROUND(INDEX([1]Calculation!N:N,ROW()),0)</f>
        <v>0</v>
      </c>
      <c r="J2730" s="8">
        <f>ROUND(INDEX([1]Calculation!O:O,ROW()),0)</f>
        <v>0</v>
      </c>
      <c r="K2730" s="8">
        <f>ROUND(INDEX([1]Calculation!P:P,ROW()),0)</f>
        <v>0</v>
      </c>
      <c r="L2730" s="8">
        <f>ROUND(INDEX([1]Calculation!Q:Q,ROW()),0)</f>
        <v>0</v>
      </c>
      <c r="M2730" s="8">
        <f>ROUND(INDEX([1]Calculation!R:R,ROW()),0)</f>
        <v>0</v>
      </c>
      <c r="N2730" s="8">
        <f>ROUND(INDEX([1]Calculation!S:S,ROW()),0)</f>
        <v>0</v>
      </c>
      <c r="O2730" s="8">
        <f>ROUND(INDEX([1]Calculation!T:T,ROW()),0)</f>
        <v>0</v>
      </c>
      <c r="P2730" s="8">
        <f>INDEX([1]Calculation!CB:CB,ROW())</f>
        <v>0</v>
      </c>
    </row>
    <row r="2731" spans="1:16">
      <c r="A2731">
        <f>INDEX([1]Calculation!$F:$F,ROW())</f>
        <v>0</v>
      </c>
      <c r="B2731">
        <f>INDEX([1]Calculation!$D:$D,ROW())</f>
        <v>0</v>
      </c>
      <c r="C2731" t="str">
        <f>IF(INDEX([1]Calculation!$G:$G,ROW())=0,"-",INDEX([1]Calculation!$G:$G,ROW()))</f>
        <v>-</v>
      </c>
      <c r="D2731" t="str">
        <f>INDEX([1]Calculation!$J:$J,ROW())&amp;"  "&amp;INDEX([1]Calculation!$K:$K,ROW())</f>
        <v xml:space="preserve">  </v>
      </c>
      <c r="E2731" s="19">
        <f>INDEX([1]Calculation!$I:$I,ROW())</f>
        <v>0</v>
      </c>
      <c r="F2731" s="12">
        <f>ROUND(INDEX([1]Calculation!AL:AL,ROW()),1)</f>
        <v>0</v>
      </c>
      <c r="G2731" s="8">
        <f>ROUND(INDEX([1]Calculation!L:L,ROW()),0)</f>
        <v>0</v>
      </c>
      <c r="H2731" s="8">
        <f>ROUND(INDEX([1]Calculation!M:M,ROW()),0)</f>
        <v>0</v>
      </c>
      <c r="I2731" s="8">
        <f>ROUND(INDEX([1]Calculation!N:N,ROW()),0)</f>
        <v>0</v>
      </c>
      <c r="J2731" s="8">
        <f>ROUND(INDEX([1]Calculation!O:O,ROW()),0)</f>
        <v>0</v>
      </c>
      <c r="K2731" s="8">
        <f>ROUND(INDEX([1]Calculation!P:P,ROW()),0)</f>
        <v>0</v>
      </c>
      <c r="L2731" s="8">
        <f>ROUND(INDEX([1]Calculation!Q:Q,ROW()),0)</f>
        <v>0</v>
      </c>
      <c r="M2731" s="8">
        <f>ROUND(INDEX([1]Calculation!R:R,ROW()),0)</f>
        <v>0</v>
      </c>
      <c r="N2731" s="8">
        <f>ROUND(INDEX([1]Calculation!S:S,ROW()),0)</f>
        <v>0</v>
      </c>
      <c r="O2731" s="8">
        <f>ROUND(INDEX([1]Calculation!T:T,ROW()),0)</f>
        <v>0</v>
      </c>
      <c r="P2731" s="8">
        <f>INDEX([1]Calculation!CB:CB,ROW())</f>
        <v>0</v>
      </c>
    </row>
    <row r="2732" spans="1:16">
      <c r="A2732">
        <f>INDEX([1]Calculation!$F:$F,ROW())</f>
        <v>0</v>
      </c>
      <c r="B2732">
        <f>INDEX([1]Calculation!$D:$D,ROW())</f>
        <v>0</v>
      </c>
      <c r="C2732" t="str">
        <f>IF(INDEX([1]Calculation!$G:$G,ROW())=0,"-",INDEX([1]Calculation!$G:$G,ROW()))</f>
        <v>-</v>
      </c>
      <c r="D2732" t="str">
        <f>INDEX([1]Calculation!$J:$J,ROW())&amp;"  "&amp;INDEX([1]Calculation!$K:$K,ROW())</f>
        <v xml:space="preserve">  </v>
      </c>
      <c r="E2732" s="19">
        <f>INDEX([1]Calculation!$I:$I,ROW())</f>
        <v>0</v>
      </c>
      <c r="F2732" s="12">
        <f>ROUND(INDEX([1]Calculation!AL:AL,ROW()),1)</f>
        <v>0</v>
      </c>
      <c r="G2732" s="8">
        <f>ROUND(INDEX([1]Calculation!L:L,ROW()),0)</f>
        <v>0</v>
      </c>
      <c r="H2732" s="8">
        <f>ROUND(INDEX([1]Calculation!M:M,ROW()),0)</f>
        <v>0</v>
      </c>
      <c r="I2732" s="8">
        <f>ROUND(INDEX([1]Calculation!N:N,ROW()),0)</f>
        <v>0</v>
      </c>
      <c r="J2732" s="8">
        <f>ROUND(INDEX([1]Calculation!O:O,ROW()),0)</f>
        <v>0</v>
      </c>
      <c r="K2732" s="8">
        <f>ROUND(INDEX([1]Calculation!P:P,ROW()),0)</f>
        <v>0</v>
      </c>
      <c r="L2732" s="8">
        <f>ROUND(INDEX([1]Calculation!Q:Q,ROW()),0)</f>
        <v>0</v>
      </c>
      <c r="M2732" s="8">
        <f>ROUND(INDEX([1]Calculation!R:R,ROW()),0)</f>
        <v>0</v>
      </c>
      <c r="N2732" s="8">
        <f>ROUND(INDEX([1]Calculation!S:S,ROW()),0)</f>
        <v>0</v>
      </c>
      <c r="O2732" s="8">
        <f>ROUND(INDEX([1]Calculation!T:T,ROW()),0)</f>
        <v>0</v>
      </c>
      <c r="P2732" s="8">
        <f>INDEX([1]Calculation!CB:CB,ROW())</f>
        <v>0</v>
      </c>
    </row>
    <row r="2733" spans="1:16">
      <c r="A2733">
        <f>INDEX([1]Calculation!$F:$F,ROW())</f>
        <v>0</v>
      </c>
      <c r="B2733">
        <f>INDEX([1]Calculation!$D:$D,ROW())</f>
        <v>0</v>
      </c>
      <c r="C2733" t="str">
        <f>IF(INDEX([1]Calculation!$G:$G,ROW())=0,"-",INDEX([1]Calculation!$G:$G,ROW()))</f>
        <v>-</v>
      </c>
      <c r="D2733" t="str">
        <f>INDEX([1]Calculation!$J:$J,ROW())&amp;"  "&amp;INDEX([1]Calculation!$K:$K,ROW())</f>
        <v xml:space="preserve">  </v>
      </c>
      <c r="E2733" s="19">
        <f>INDEX([1]Calculation!$I:$I,ROW())</f>
        <v>0</v>
      </c>
      <c r="F2733" s="12">
        <f>ROUND(INDEX([1]Calculation!AL:AL,ROW()),1)</f>
        <v>0</v>
      </c>
      <c r="G2733" s="8">
        <f>ROUND(INDEX([1]Calculation!L:L,ROW()),0)</f>
        <v>0</v>
      </c>
      <c r="H2733" s="8">
        <f>ROUND(INDEX([1]Calculation!M:M,ROW()),0)</f>
        <v>0</v>
      </c>
      <c r="I2733" s="8">
        <f>ROUND(INDEX([1]Calculation!N:N,ROW()),0)</f>
        <v>0</v>
      </c>
      <c r="J2733" s="8">
        <f>ROUND(INDEX([1]Calculation!O:O,ROW()),0)</f>
        <v>0</v>
      </c>
      <c r="K2733" s="8">
        <f>ROUND(INDEX([1]Calculation!P:P,ROW()),0)</f>
        <v>0</v>
      </c>
      <c r="L2733" s="8">
        <f>ROUND(INDEX([1]Calculation!Q:Q,ROW()),0)</f>
        <v>0</v>
      </c>
      <c r="M2733" s="8">
        <f>ROUND(INDEX([1]Calculation!R:R,ROW()),0)</f>
        <v>0</v>
      </c>
      <c r="N2733" s="8">
        <f>ROUND(INDEX([1]Calculation!S:S,ROW()),0)</f>
        <v>0</v>
      </c>
      <c r="O2733" s="8">
        <f>ROUND(INDEX([1]Calculation!T:T,ROW()),0)</f>
        <v>0</v>
      </c>
      <c r="P2733" s="8">
        <f>INDEX([1]Calculation!CB:CB,ROW())</f>
        <v>0</v>
      </c>
    </row>
    <row r="2734" spans="1:16">
      <c r="A2734">
        <f>INDEX([1]Calculation!$F:$F,ROW())</f>
        <v>0</v>
      </c>
      <c r="B2734">
        <f>INDEX([1]Calculation!$D:$D,ROW())</f>
        <v>0</v>
      </c>
      <c r="C2734" t="str">
        <f>IF(INDEX([1]Calculation!$G:$G,ROW())=0,"-",INDEX([1]Calculation!$G:$G,ROW()))</f>
        <v>-</v>
      </c>
      <c r="D2734" t="str">
        <f>INDEX([1]Calculation!$J:$J,ROW())&amp;"  "&amp;INDEX([1]Calculation!$K:$K,ROW())</f>
        <v xml:space="preserve">  </v>
      </c>
      <c r="E2734" s="19">
        <f>INDEX([1]Calculation!$I:$I,ROW())</f>
        <v>0</v>
      </c>
      <c r="F2734" s="12">
        <f>ROUND(INDEX([1]Calculation!AL:AL,ROW()),1)</f>
        <v>0</v>
      </c>
      <c r="G2734" s="8">
        <f>ROUND(INDEX([1]Calculation!L:L,ROW()),0)</f>
        <v>0</v>
      </c>
      <c r="H2734" s="8">
        <f>ROUND(INDEX([1]Calculation!M:M,ROW()),0)</f>
        <v>0</v>
      </c>
      <c r="I2734" s="8">
        <f>ROUND(INDEX([1]Calculation!N:N,ROW()),0)</f>
        <v>0</v>
      </c>
      <c r="J2734" s="8">
        <f>ROUND(INDEX([1]Calculation!O:O,ROW()),0)</f>
        <v>0</v>
      </c>
      <c r="K2734" s="8">
        <f>ROUND(INDEX([1]Calculation!P:P,ROW()),0)</f>
        <v>0</v>
      </c>
      <c r="L2734" s="8">
        <f>ROUND(INDEX([1]Calculation!Q:Q,ROW()),0)</f>
        <v>0</v>
      </c>
      <c r="M2734" s="8">
        <f>ROUND(INDEX([1]Calculation!R:R,ROW()),0)</f>
        <v>0</v>
      </c>
      <c r="N2734" s="8">
        <f>ROUND(INDEX([1]Calculation!S:S,ROW()),0)</f>
        <v>0</v>
      </c>
      <c r="O2734" s="8">
        <f>ROUND(INDEX([1]Calculation!T:T,ROW()),0)</f>
        <v>0</v>
      </c>
      <c r="P2734" s="8">
        <f>INDEX([1]Calculation!CB:CB,ROW())</f>
        <v>0</v>
      </c>
    </row>
    <row r="2735" spans="1:16">
      <c r="A2735">
        <f>INDEX([1]Calculation!$F:$F,ROW())</f>
        <v>0</v>
      </c>
      <c r="B2735">
        <f>INDEX([1]Calculation!$D:$D,ROW())</f>
        <v>0</v>
      </c>
      <c r="C2735" t="str">
        <f>IF(INDEX([1]Calculation!$G:$G,ROW())=0,"-",INDEX([1]Calculation!$G:$G,ROW()))</f>
        <v>-</v>
      </c>
      <c r="D2735" t="str">
        <f>INDEX([1]Calculation!$J:$J,ROW())&amp;"  "&amp;INDEX([1]Calculation!$K:$K,ROW())</f>
        <v xml:space="preserve">  </v>
      </c>
      <c r="E2735" s="19">
        <f>INDEX([1]Calculation!$I:$I,ROW())</f>
        <v>0</v>
      </c>
      <c r="F2735" s="12">
        <f>ROUND(INDEX([1]Calculation!AL:AL,ROW()),1)</f>
        <v>0</v>
      </c>
      <c r="G2735" s="8">
        <f>ROUND(INDEX([1]Calculation!L:L,ROW()),0)</f>
        <v>0</v>
      </c>
      <c r="H2735" s="8">
        <f>ROUND(INDEX([1]Calculation!M:M,ROW()),0)</f>
        <v>0</v>
      </c>
      <c r="I2735" s="8">
        <f>ROUND(INDEX([1]Calculation!N:N,ROW()),0)</f>
        <v>0</v>
      </c>
      <c r="J2735" s="8">
        <f>ROUND(INDEX([1]Calculation!O:O,ROW()),0)</f>
        <v>0</v>
      </c>
      <c r="K2735" s="8">
        <f>ROUND(INDEX([1]Calculation!P:P,ROW()),0)</f>
        <v>0</v>
      </c>
      <c r="L2735" s="8">
        <f>ROUND(INDEX([1]Calculation!Q:Q,ROW()),0)</f>
        <v>0</v>
      </c>
      <c r="M2735" s="8">
        <f>ROUND(INDEX([1]Calculation!R:R,ROW()),0)</f>
        <v>0</v>
      </c>
      <c r="N2735" s="8">
        <f>ROUND(INDEX([1]Calculation!S:S,ROW()),0)</f>
        <v>0</v>
      </c>
      <c r="O2735" s="8">
        <f>ROUND(INDEX([1]Calculation!T:T,ROW()),0)</f>
        <v>0</v>
      </c>
      <c r="P2735" s="8">
        <f>INDEX([1]Calculation!CB:CB,ROW())</f>
        <v>0</v>
      </c>
    </row>
    <row r="2736" spans="1:16">
      <c r="A2736">
        <f>INDEX([1]Calculation!$F:$F,ROW())</f>
        <v>0</v>
      </c>
      <c r="B2736">
        <f>INDEX([1]Calculation!$D:$D,ROW())</f>
        <v>0</v>
      </c>
      <c r="C2736" t="str">
        <f>IF(INDEX([1]Calculation!$G:$G,ROW())=0,"-",INDEX([1]Calculation!$G:$G,ROW()))</f>
        <v>-</v>
      </c>
      <c r="D2736" t="str">
        <f>INDEX([1]Calculation!$J:$J,ROW())&amp;"  "&amp;INDEX([1]Calculation!$K:$K,ROW())</f>
        <v xml:space="preserve">  </v>
      </c>
      <c r="E2736" s="19">
        <f>INDEX([1]Calculation!$I:$I,ROW())</f>
        <v>0</v>
      </c>
      <c r="F2736" s="12">
        <f>ROUND(INDEX([1]Calculation!AL:AL,ROW()),1)</f>
        <v>0</v>
      </c>
      <c r="G2736" s="8">
        <f>ROUND(INDEX([1]Calculation!L:L,ROW()),0)</f>
        <v>0</v>
      </c>
      <c r="H2736" s="8">
        <f>ROUND(INDEX([1]Calculation!M:M,ROW()),0)</f>
        <v>0</v>
      </c>
      <c r="I2736" s="8">
        <f>ROUND(INDEX([1]Calculation!N:N,ROW()),0)</f>
        <v>0</v>
      </c>
      <c r="J2736" s="8">
        <f>ROUND(INDEX([1]Calculation!O:O,ROW()),0)</f>
        <v>0</v>
      </c>
      <c r="K2736" s="8">
        <f>ROUND(INDEX([1]Calculation!P:P,ROW()),0)</f>
        <v>0</v>
      </c>
      <c r="L2736" s="8">
        <f>ROUND(INDEX([1]Calculation!Q:Q,ROW()),0)</f>
        <v>0</v>
      </c>
      <c r="M2736" s="8">
        <f>ROUND(INDEX([1]Calculation!R:R,ROW()),0)</f>
        <v>0</v>
      </c>
      <c r="N2736" s="8">
        <f>ROUND(INDEX([1]Calculation!S:S,ROW()),0)</f>
        <v>0</v>
      </c>
      <c r="O2736" s="8">
        <f>ROUND(INDEX([1]Calculation!T:T,ROW()),0)</f>
        <v>0</v>
      </c>
      <c r="P2736" s="8">
        <f>INDEX([1]Calculation!CB:CB,ROW())</f>
        <v>0</v>
      </c>
    </row>
    <row r="2737" spans="1:16">
      <c r="A2737">
        <f>INDEX([1]Calculation!$F:$F,ROW())</f>
        <v>0</v>
      </c>
      <c r="B2737">
        <f>INDEX([1]Calculation!$D:$D,ROW())</f>
        <v>0</v>
      </c>
      <c r="C2737" t="str">
        <f>IF(INDEX([1]Calculation!$G:$G,ROW())=0,"-",INDEX([1]Calculation!$G:$G,ROW()))</f>
        <v>-</v>
      </c>
      <c r="D2737" t="str">
        <f>INDEX([1]Calculation!$J:$J,ROW())&amp;"  "&amp;INDEX([1]Calculation!$K:$K,ROW())</f>
        <v xml:space="preserve">  </v>
      </c>
      <c r="E2737" s="19">
        <f>INDEX([1]Calculation!$I:$I,ROW())</f>
        <v>0</v>
      </c>
      <c r="F2737" s="12">
        <f>ROUND(INDEX([1]Calculation!AL:AL,ROW()),1)</f>
        <v>0</v>
      </c>
      <c r="G2737" s="8">
        <f>ROUND(INDEX([1]Calculation!L:L,ROW()),0)</f>
        <v>0</v>
      </c>
      <c r="H2737" s="8">
        <f>ROUND(INDEX([1]Calculation!M:M,ROW()),0)</f>
        <v>0</v>
      </c>
      <c r="I2737" s="8">
        <f>ROUND(INDEX([1]Calculation!N:N,ROW()),0)</f>
        <v>0</v>
      </c>
      <c r="J2737" s="8">
        <f>ROUND(INDEX([1]Calculation!O:O,ROW()),0)</f>
        <v>0</v>
      </c>
      <c r="K2737" s="8">
        <f>ROUND(INDEX([1]Calculation!P:P,ROW()),0)</f>
        <v>0</v>
      </c>
      <c r="L2737" s="8">
        <f>ROUND(INDEX([1]Calculation!Q:Q,ROW()),0)</f>
        <v>0</v>
      </c>
      <c r="M2737" s="8">
        <f>ROUND(INDEX([1]Calculation!R:R,ROW()),0)</f>
        <v>0</v>
      </c>
      <c r="N2737" s="8">
        <f>ROUND(INDEX([1]Calculation!S:S,ROW()),0)</f>
        <v>0</v>
      </c>
      <c r="O2737" s="8">
        <f>ROUND(INDEX([1]Calculation!T:T,ROW()),0)</f>
        <v>0</v>
      </c>
      <c r="P2737" s="8">
        <f>INDEX([1]Calculation!CB:CB,ROW())</f>
        <v>0</v>
      </c>
    </row>
    <row r="2738" spans="1:16">
      <c r="A2738">
        <f>INDEX([1]Calculation!$F:$F,ROW())</f>
        <v>0</v>
      </c>
      <c r="B2738">
        <f>INDEX([1]Calculation!$D:$D,ROW())</f>
        <v>0</v>
      </c>
      <c r="C2738" t="str">
        <f>IF(INDEX([1]Calculation!$G:$G,ROW())=0,"-",INDEX([1]Calculation!$G:$G,ROW()))</f>
        <v>-</v>
      </c>
      <c r="D2738" t="str">
        <f>INDEX([1]Calculation!$J:$J,ROW())&amp;"  "&amp;INDEX([1]Calculation!$K:$K,ROW())</f>
        <v xml:space="preserve">  </v>
      </c>
      <c r="E2738" s="19">
        <f>INDEX([1]Calculation!$I:$I,ROW())</f>
        <v>0</v>
      </c>
      <c r="F2738" s="12">
        <f>ROUND(INDEX([1]Calculation!AL:AL,ROW()),1)</f>
        <v>0</v>
      </c>
      <c r="G2738" s="8">
        <f>ROUND(INDEX([1]Calculation!L:L,ROW()),0)</f>
        <v>0</v>
      </c>
      <c r="H2738" s="8">
        <f>ROUND(INDEX([1]Calculation!M:M,ROW()),0)</f>
        <v>0</v>
      </c>
      <c r="I2738" s="8">
        <f>ROUND(INDEX([1]Calculation!N:N,ROW()),0)</f>
        <v>0</v>
      </c>
      <c r="J2738" s="8">
        <f>ROUND(INDEX([1]Calculation!O:O,ROW()),0)</f>
        <v>0</v>
      </c>
      <c r="K2738" s="8">
        <f>ROUND(INDEX([1]Calculation!P:P,ROW()),0)</f>
        <v>0</v>
      </c>
      <c r="L2738" s="8">
        <f>ROUND(INDEX([1]Calculation!Q:Q,ROW()),0)</f>
        <v>0</v>
      </c>
      <c r="M2738" s="8">
        <f>ROUND(INDEX([1]Calculation!R:R,ROW()),0)</f>
        <v>0</v>
      </c>
      <c r="N2738" s="8">
        <f>ROUND(INDEX([1]Calculation!S:S,ROW()),0)</f>
        <v>0</v>
      </c>
      <c r="O2738" s="8">
        <f>ROUND(INDEX([1]Calculation!T:T,ROW()),0)</f>
        <v>0</v>
      </c>
      <c r="P2738" s="8">
        <f>INDEX([1]Calculation!CB:CB,ROW())</f>
        <v>0</v>
      </c>
    </row>
    <row r="2739" spans="1:16">
      <c r="A2739">
        <f>INDEX([1]Calculation!$F:$F,ROW())</f>
        <v>0</v>
      </c>
      <c r="B2739">
        <f>INDEX([1]Calculation!$D:$D,ROW())</f>
        <v>0</v>
      </c>
      <c r="C2739" t="str">
        <f>IF(INDEX([1]Calculation!$G:$G,ROW())=0,"-",INDEX([1]Calculation!$G:$G,ROW()))</f>
        <v>-</v>
      </c>
      <c r="D2739" t="str">
        <f>INDEX([1]Calculation!$J:$J,ROW())&amp;"  "&amp;INDEX([1]Calculation!$K:$K,ROW())</f>
        <v xml:space="preserve">  </v>
      </c>
      <c r="E2739" s="19">
        <f>INDEX([1]Calculation!$I:$I,ROW())</f>
        <v>0</v>
      </c>
      <c r="F2739" s="12">
        <f>ROUND(INDEX([1]Calculation!AL:AL,ROW()),1)</f>
        <v>0</v>
      </c>
      <c r="G2739" s="8">
        <f>ROUND(INDEX([1]Calculation!L:L,ROW()),0)</f>
        <v>0</v>
      </c>
      <c r="H2739" s="8">
        <f>ROUND(INDEX([1]Calculation!M:M,ROW()),0)</f>
        <v>0</v>
      </c>
      <c r="I2739" s="8">
        <f>ROUND(INDEX([1]Calculation!N:N,ROW()),0)</f>
        <v>0</v>
      </c>
      <c r="J2739" s="8">
        <f>ROUND(INDEX([1]Calculation!O:O,ROW()),0)</f>
        <v>0</v>
      </c>
      <c r="K2739" s="8">
        <f>ROUND(INDEX([1]Calculation!P:P,ROW()),0)</f>
        <v>0</v>
      </c>
      <c r="L2739" s="8">
        <f>ROUND(INDEX([1]Calculation!Q:Q,ROW()),0)</f>
        <v>0</v>
      </c>
      <c r="M2739" s="8">
        <f>ROUND(INDEX([1]Calculation!R:R,ROW()),0)</f>
        <v>0</v>
      </c>
      <c r="N2739" s="8">
        <f>ROUND(INDEX([1]Calculation!S:S,ROW()),0)</f>
        <v>0</v>
      </c>
      <c r="O2739" s="8">
        <f>ROUND(INDEX([1]Calculation!T:T,ROW()),0)</f>
        <v>0</v>
      </c>
      <c r="P2739" s="8">
        <f>INDEX([1]Calculation!CB:CB,ROW())</f>
        <v>0</v>
      </c>
    </row>
    <row r="2740" spans="1:16">
      <c r="A2740">
        <f>INDEX([1]Calculation!$F:$F,ROW())</f>
        <v>0</v>
      </c>
      <c r="B2740">
        <f>INDEX([1]Calculation!$D:$D,ROW())</f>
        <v>0</v>
      </c>
      <c r="C2740" t="str">
        <f>IF(INDEX([1]Calculation!$G:$G,ROW())=0,"-",INDEX([1]Calculation!$G:$G,ROW()))</f>
        <v>-</v>
      </c>
      <c r="D2740" t="str">
        <f>INDEX([1]Calculation!$J:$J,ROW())&amp;"  "&amp;INDEX([1]Calculation!$K:$K,ROW())</f>
        <v xml:space="preserve">  </v>
      </c>
      <c r="E2740" s="19">
        <f>INDEX([1]Calculation!$I:$I,ROW())</f>
        <v>0</v>
      </c>
      <c r="F2740" s="12">
        <f>ROUND(INDEX([1]Calculation!AL:AL,ROW()),1)</f>
        <v>0</v>
      </c>
      <c r="G2740" s="8">
        <f>ROUND(INDEX([1]Calculation!L:L,ROW()),0)</f>
        <v>0</v>
      </c>
      <c r="H2740" s="8">
        <f>ROUND(INDEX([1]Calculation!M:M,ROW()),0)</f>
        <v>0</v>
      </c>
      <c r="I2740" s="8">
        <f>ROUND(INDEX([1]Calculation!N:N,ROW()),0)</f>
        <v>0</v>
      </c>
      <c r="J2740" s="8">
        <f>ROUND(INDEX([1]Calculation!O:O,ROW()),0)</f>
        <v>0</v>
      </c>
      <c r="K2740" s="8">
        <f>ROUND(INDEX([1]Calculation!P:P,ROW()),0)</f>
        <v>0</v>
      </c>
      <c r="L2740" s="8">
        <f>ROUND(INDEX([1]Calculation!Q:Q,ROW()),0)</f>
        <v>0</v>
      </c>
      <c r="M2740" s="8">
        <f>ROUND(INDEX([1]Calculation!R:R,ROW()),0)</f>
        <v>0</v>
      </c>
      <c r="N2740" s="8">
        <f>ROUND(INDEX([1]Calculation!S:S,ROW()),0)</f>
        <v>0</v>
      </c>
      <c r="O2740" s="8">
        <f>ROUND(INDEX([1]Calculation!T:T,ROW()),0)</f>
        <v>0</v>
      </c>
      <c r="P2740" s="8">
        <f>INDEX([1]Calculation!CB:CB,ROW())</f>
        <v>0</v>
      </c>
    </row>
    <row r="2741" spans="1:16">
      <c r="A2741">
        <f>INDEX([1]Calculation!$F:$F,ROW())</f>
        <v>0</v>
      </c>
      <c r="B2741">
        <f>INDEX([1]Calculation!$D:$D,ROW())</f>
        <v>0</v>
      </c>
      <c r="C2741" t="str">
        <f>IF(INDEX([1]Calculation!$G:$G,ROW())=0,"-",INDEX([1]Calculation!$G:$G,ROW()))</f>
        <v>-</v>
      </c>
      <c r="D2741" t="str">
        <f>INDEX([1]Calculation!$J:$J,ROW())&amp;"  "&amp;INDEX([1]Calculation!$K:$K,ROW())</f>
        <v xml:space="preserve">  </v>
      </c>
      <c r="E2741" s="19">
        <f>INDEX([1]Calculation!$I:$I,ROW())</f>
        <v>0</v>
      </c>
      <c r="F2741" s="12">
        <f>ROUND(INDEX([1]Calculation!AL:AL,ROW()),1)</f>
        <v>0</v>
      </c>
      <c r="G2741" s="8">
        <f>ROUND(INDEX([1]Calculation!L:L,ROW()),0)</f>
        <v>0</v>
      </c>
      <c r="H2741" s="8">
        <f>ROUND(INDEX([1]Calculation!M:M,ROW()),0)</f>
        <v>0</v>
      </c>
      <c r="I2741" s="8">
        <f>ROUND(INDEX([1]Calculation!N:N,ROW()),0)</f>
        <v>0</v>
      </c>
      <c r="J2741" s="8">
        <f>ROUND(INDEX([1]Calculation!O:O,ROW()),0)</f>
        <v>0</v>
      </c>
      <c r="K2741" s="8">
        <f>ROUND(INDEX([1]Calculation!P:P,ROW()),0)</f>
        <v>0</v>
      </c>
      <c r="L2741" s="8">
        <f>ROUND(INDEX([1]Calculation!Q:Q,ROW()),0)</f>
        <v>0</v>
      </c>
      <c r="M2741" s="8">
        <f>ROUND(INDEX([1]Calculation!R:R,ROW()),0)</f>
        <v>0</v>
      </c>
      <c r="N2741" s="8">
        <f>ROUND(INDEX([1]Calculation!S:S,ROW()),0)</f>
        <v>0</v>
      </c>
      <c r="O2741" s="8">
        <f>ROUND(INDEX([1]Calculation!T:T,ROW()),0)</f>
        <v>0</v>
      </c>
      <c r="P2741" s="8">
        <f>INDEX([1]Calculation!CB:CB,ROW())</f>
        <v>0</v>
      </c>
    </row>
    <row r="2742" spans="1:16">
      <c r="A2742">
        <f>INDEX([1]Calculation!$F:$F,ROW())</f>
        <v>0</v>
      </c>
      <c r="B2742">
        <f>INDEX([1]Calculation!$D:$D,ROW())</f>
        <v>0</v>
      </c>
      <c r="C2742" t="str">
        <f>IF(INDEX([1]Calculation!$G:$G,ROW())=0,"-",INDEX([1]Calculation!$G:$G,ROW()))</f>
        <v>-</v>
      </c>
      <c r="D2742" t="str">
        <f>INDEX([1]Calculation!$J:$J,ROW())&amp;"  "&amp;INDEX([1]Calculation!$K:$K,ROW())</f>
        <v xml:space="preserve">  </v>
      </c>
      <c r="E2742" s="19">
        <f>INDEX([1]Calculation!$I:$I,ROW())</f>
        <v>0</v>
      </c>
      <c r="F2742" s="12">
        <f>ROUND(INDEX([1]Calculation!AL:AL,ROW()),1)</f>
        <v>0</v>
      </c>
      <c r="G2742" s="8">
        <f>ROUND(INDEX([1]Calculation!L:L,ROW()),0)</f>
        <v>0</v>
      </c>
      <c r="H2742" s="8">
        <f>ROUND(INDEX([1]Calculation!M:M,ROW()),0)</f>
        <v>0</v>
      </c>
      <c r="I2742" s="8">
        <f>ROUND(INDEX([1]Calculation!N:N,ROW()),0)</f>
        <v>0</v>
      </c>
      <c r="J2742" s="8">
        <f>ROUND(INDEX([1]Calculation!O:O,ROW()),0)</f>
        <v>0</v>
      </c>
      <c r="K2742" s="8">
        <f>ROUND(INDEX([1]Calculation!P:P,ROW()),0)</f>
        <v>0</v>
      </c>
      <c r="L2742" s="8">
        <f>ROUND(INDEX([1]Calculation!Q:Q,ROW()),0)</f>
        <v>0</v>
      </c>
      <c r="M2742" s="8">
        <f>ROUND(INDEX([1]Calculation!R:R,ROW()),0)</f>
        <v>0</v>
      </c>
      <c r="N2742" s="8">
        <f>ROUND(INDEX([1]Calculation!S:S,ROW()),0)</f>
        <v>0</v>
      </c>
      <c r="O2742" s="8">
        <f>ROUND(INDEX([1]Calculation!T:T,ROW()),0)</f>
        <v>0</v>
      </c>
      <c r="P2742" s="8">
        <f>INDEX([1]Calculation!CB:CB,ROW())</f>
        <v>0</v>
      </c>
    </row>
    <row r="2743" spans="1:16">
      <c r="A2743">
        <f>INDEX([1]Calculation!$F:$F,ROW())</f>
        <v>0</v>
      </c>
      <c r="B2743">
        <f>INDEX([1]Calculation!$D:$D,ROW())</f>
        <v>0</v>
      </c>
      <c r="C2743" t="str">
        <f>IF(INDEX([1]Calculation!$G:$G,ROW())=0,"-",INDEX([1]Calculation!$G:$G,ROW()))</f>
        <v>-</v>
      </c>
      <c r="D2743" t="str">
        <f>INDEX([1]Calculation!$J:$J,ROW())&amp;"  "&amp;INDEX([1]Calculation!$K:$K,ROW())</f>
        <v xml:space="preserve">  </v>
      </c>
      <c r="E2743" s="19">
        <f>INDEX([1]Calculation!$I:$I,ROW())</f>
        <v>0</v>
      </c>
      <c r="F2743" s="12">
        <f>ROUND(INDEX([1]Calculation!AL:AL,ROW()),1)</f>
        <v>0</v>
      </c>
      <c r="G2743" s="8">
        <f>ROUND(INDEX([1]Calculation!L:L,ROW()),0)</f>
        <v>0</v>
      </c>
      <c r="H2743" s="8">
        <f>ROUND(INDEX([1]Calculation!M:M,ROW()),0)</f>
        <v>0</v>
      </c>
      <c r="I2743" s="8">
        <f>ROUND(INDEX([1]Calculation!N:N,ROW()),0)</f>
        <v>0</v>
      </c>
      <c r="J2743" s="8">
        <f>ROUND(INDEX([1]Calculation!O:O,ROW()),0)</f>
        <v>0</v>
      </c>
      <c r="K2743" s="8">
        <f>ROUND(INDEX([1]Calculation!P:P,ROW()),0)</f>
        <v>0</v>
      </c>
      <c r="L2743" s="8">
        <f>ROUND(INDEX([1]Calculation!Q:Q,ROW()),0)</f>
        <v>0</v>
      </c>
      <c r="M2743" s="8">
        <f>ROUND(INDEX([1]Calculation!R:R,ROW()),0)</f>
        <v>0</v>
      </c>
      <c r="N2743" s="8">
        <f>ROUND(INDEX([1]Calculation!S:S,ROW()),0)</f>
        <v>0</v>
      </c>
      <c r="O2743" s="8">
        <f>ROUND(INDEX([1]Calculation!T:T,ROW()),0)</f>
        <v>0</v>
      </c>
      <c r="P2743" s="8">
        <f>INDEX([1]Calculation!CB:CB,ROW())</f>
        <v>0</v>
      </c>
    </row>
    <row r="2744" spans="1:16">
      <c r="A2744">
        <f>INDEX([1]Calculation!$F:$F,ROW())</f>
        <v>0</v>
      </c>
      <c r="B2744">
        <f>INDEX([1]Calculation!$D:$D,ROW())</f>
        <v>0</v>
      </c>
      <c r="C2744" t="str">
        <f>IF(INDEX([1]Calculation!$G:$G,ROW())=0,"-",INDEX([1]Calculation!$G:$G,ROW()))</f>
        <v>-</v>
      </c>
      <c r="D2744" t="str">
        <f>INDEX([1]Calculation!$J:$J,ROW())&amp;"  "&amp;INDEX([1]Calculation!$K:$K,ROW())</f>
        <v xml:space="preserve">  </v>
      </c>
      <c r="E2744" s="19">
        <f>INDEX([1]Calculation!$I:$I,ROW())</f>
        <v>0</v>
      </c>
      <c r="F2744" s="12">
        <f>ROUND(INDEX([1]Calculation!AL:AL,ROW()),1)</f>
        <v>0</v>
      </c>
      <c r="G2744" s="8">
        <f>ROUND(INDEX([1]Calculation!L:L,ROW()),0)</f>
        <v>0</v>
      </c>
      <c r="H2744" s="8">
        <f>ROUND(INDEX([1]Calculation!M:M,ROW()),0)</f>
        <v>0</v>
      </c>
      <c r="I2744" s="8">
        <f>ROUND(INDEX([1]Calculation!N:N,ROW()),0)</f>
        <v>0</v>
      </c>
      <c r="J2744" s="8">
        <f>ROUND(INDEX([1]Calculation!O:O,ROW()),0)</f>
        <v>0</v>
      </c>
      <c r="K2744" s="8">
        <f>ROUND(INDEX([1]Calculation!P:P,ROW()),0)</f>
        <v>0</v>
      </c>
      <c r="L2744" s="8">
        <f>ROUND(INDEX([1]Calculation!Q:Q,ROW()),0)</f>
        <v>0</v>
      </c>
      <c r="M2744" s="8">
        <f>ROUND(INDEX([1]Calculation!R:R,ROW()),0)</f>
        <v>0</v>
      </c>
      <c r="N2744" s="8">
        <f>ROUND(INDEX([1]Calculation!S:S,ROW()),0)</f>
        <v>0</v>
      </c>
      <c r="O2744" s="8">
        <f>ROUND(INDEX([1]Calculation!T:T,ROW()),0)</f>
        <v>0</v>
      </c>
      <c r="P2744" s="8">
        <f>INDEX([1]Calculation!CB:CB,ROW())</f>
        <v>0</v>
      </c>
    </row>
    <row r="2745" spans="1:16">
      <c r="A2745">
        <f>INDEX([1]Calculation!$F:$F,ROW())</f>
        <v>0</v>
      </c>
      <c r="B2745">
        <f>INDEX([1]Calculation!$D:$D,ROW())</f>
        <v>0</v>
      </c>
      <c r="C2745" t="str">
        <f>IF(INDEX([1]Calculation!$G:$G,ROW())=0,"-",INDEX([1]Calculation!$G:$G,ROW()))</f>
        <v>-</v>
      </c>
      <c r="D2745" t="str">
        <f>INDEX([1]Calculation!$J:$J,ROW())&amp;"  "&amp;INDEX([1]Calculation!$K:$K,ROW())</f>
        <v xml:space="preserve">  </v>
      </c>
      <c r="E2745" s="19">
        <f>INDEX([1]Calculation!$I:$I,ROW())</f>
        <v>0</v>
      </c>
      <c r="F2745" s="12">
        <f>ROUND(INDEX([1]Calculation!AL:AL,ROW()),1)</f>
        <v>0</v>
      </c>
      <c r="G2745" s="8">
        <f>ROUND(INDEX([1]Calculation!L:L,ROW()),0)</f>
        <v>0</v>
      </c>
      <c r="H2745" s="8">
        <f>ROUND(INDEX([1]Calculation!M:M,ROW()),0)</f>
        <v>0</v>
      </c>
      <c r="I2745" s="8">
        <f>ROUND(INDEX([1]Calculation!N:N,ROW()),0)</f>
        <v>0</v>
      </c>
      <c r="J2745" s="8">
        <f>ROUND(INDEX([1]Calculation!O:O,ROW()),0)</f>
        <v>0</v>
      </c>
      <c r="K2745" s="8">
        <f>ROUND(INDEX([1]Calculation!P:P,ROW()),0)</f>
        <v>0</v>
      </c>
      <c r="L2745" s="8">
        <f>ROUND(INDEX([1]Calculation!Q:Q,ROW()),0)</f>
        <v>0</v>
      </c>
      <c r="M2745" s="8">
        <f>ROUND(INDEX([1]Calculation!R:R,ROW()),0)</f>
        <v>0</v>
      </c>
      <c r="N2745" s="8">
        <f>ROUND(INDEX([1]Calculation!S:S,ROW()),0)</f>
        <v>0</v>
      </c>
      <c r="O2745" s="8">
        <f>ROUND(INDEX([1]Calculation!T:T,ROW()),0)</f>
        <v>0</v>
      </c>
      <c r="P2745" s="8">
        <f>INDEX([1]Calculation!CB:CB,ROW())</f>
        <v>0</v>
      </c>
    </row>
    <row r="2746" spans="1:16">
      <c r="A2746">
        <f>INDEX([1]Calculation!$F:$F,ROW())</f>
        <v>0</v>
      </c>
      <c r="B2746">
        <f>INDEX([1]Calculation!$D:$D,ROW())</f>
        <v>0</v>
      </c>
      <c r="C2746" t="str">
        <f>IF(INDEX([1]Calculation!$G:$G,ROW())=0,"-",INDEX([1]Calculation!$G:$G,ROW()))</f>
        <v>-</v>
      </c>
      <c r="D2746" t="str">
        <f>INDEX([1]Calculation!$J:$J,ROW())&amp;"  "&amp;INDEX([1]Calculation!$K:$K,ROW())</f>
        <v xml:space="preserve">  </v>
      </c>
      <c r="E2746" s="19">
        <f>INDEX([1]Calculation!$I:$I,ROW())</f>
        <v>0</v>
      </c>
      <c r="F2746" s="12">
        <f>ROUND(INDEX([1]Calculation!AL:AL,ROW()),1)</f>
        <v>0</v>
      </c>
      <c r="G2746" s="8">
        <f>ROUND(INDEX([1]Calculation!L:L,ROW()),0)</f>
        <v>0</v>
      </c>
      <c r="H2746" s="8">
        <f>ROUND(INDEX([1]Calculation!M:M,ROW()),0)</f>
        <v>0</v>
      </c>
      <c r="I2746" s="8">
        <f>ROUND(INDEX([1]Calculation!N:N,ROW()),0)</f>
        <v>0</v>
      </c>
      <c r="J2746" s="8">
        <f>ROUND(INDEX([1]Calculation!O:O,ROW()),0)</f>
        <v>0</v>
      </c>
      <c r="K2746" s="8">
        <f>ROUND(INDEX([1]Calculation!P:P,ROW()),0)</f>
        <v>0</v>
      </c>
      <c r="L2746" s="8">
        <f>ROUND(INDEX([1]Calculation!Q:Q,ROW()),0)</f>
        <v>0</v>
      </c>
      <c r="M2746" s="8">
        <f>ROUND(INDEX([1]Calculation!R:R,ROW()),0)</f>
        <v>0</v>
      </c>
      <c r="N2746" s="8">
        <f>ROUND(INDEX([1]Calculation!S:S,ROW()),0)</f>
        <v>0</v>
      </c>
      <c r="O2746" s="8">
        <f>ROUND(INDEX([1]Calculation!T:T,ROW()),0)</f>
        <v>0</v>
      </c>
      <c r="P2746" s="8">
        <f>INDEX([1]Calculation!CB:CB,ROW())</f>
        <v>0</v>
      </c>
    </row>
    <row r="2747" spans="1:16">
      <c r="A2747">
        <f>INDEX([1]Calculation!$F:$F,ROW())</f>
        <v>0</v>
      </c>
      <c r="B2747">
        <f>INDEX([1]Calculation!$D:$D,ROW())</f>
        <v>0</v>
      </c>
      <c r="C2747" t="str">
        <f>IF(INDEX([1]Calculation!$G:$G,ROW())=0,"-",INDEX([1]Calculation!$G:$G,ROW()))</f>
        <v>-</v>
      </c>
      <c r="D2747" t="str">
        <f>INDEX([1]Calculation!$J:$J,ROW())&amp;"  "&amp;INDEX([1]Calculation!$K:$K,ROW())</f>
        <v xml:space="preserve">  </v>
      </c>
      <c r="E2747" s="19">
        <f>INDEX([1]Calculation!$I:$I,ROW())</f>
        <v>0</v>
      </c>
      <c r="F2747" s="12">
        <f>ROUND(INDEX([1]Calculation!AL:AL,ROW()),1)</f>
        <v>0</v>
      </c>
      <c r="G2747" s="8">
        <f>ROUND(INDEX([1]Calculation!L:L,ROW()),0)</f>
        <v>0</v>
      </c>
      <c r="H2747" s="8">
        <f>ROUND(INDEX([1]Calculation!M:M,ROW()),0)</f>
        <v>0</v>
      </c>
      <c r="I2747" s="8">
        <f>ROUND(INDEX([1]Calculation!N:N,ROW()),0)</f>
        <v>0</v>
      </c>
      <c r="J2747" s="8">
        <f>ROUND(INDEX([1]Calculation!O:O,ROW()),0)</f>
        <v>0</v>
      </c>
      <c r="K2747" s="8">
        <f>ROUND(INDEX([1]Calculation!P:P,ROW()),0)</f>
        <v>0</v>
      </c>
      <c r="L2747" s="8">
        <f>ROUND(INDEX([1]Calculation!Q:Q,ROW()),0)</f>
        <v>0</v>
      </c>
      <c r="M2747" s="8">
        <f>ROUND(INDEX([1]Calculation!R:R,ROW()),0)</f>
        <v>0</v>
      </c>
      <c r="N2747" s="8">
        <f>ROUND(INDEX([1]Calculation!S:S,ROW()),0)</f>
        <v>0</v>
      </c>
      <c r="O2747" s="8">
        <f>ROUND(INDEX([1]Calculation!T:T,ROW()),0)</f>
        <v>0</v>
      </c>
      <c r="P2747" s="8">
        <f>INDEX([1]Calculation!CB:CB,ROW())</f>
        <v>0</v>
      </c>
    </row>
    <row r="2748" spans="1:16">
      <c r="A2748">
        <f>INDEX([1]Calculation!$F:$F,ROW())</f>
        <v>0</v>
      </c>
      <c r="B2748">
        <f>INDEX([1]Calculation!$D:$D,ROW())</f>
        <v>0</v>
      </c>
      <c r="C2748" t="str">
        <f>IF(INDEX([1]Calculation!$G:$G,ROW())=0,"-",INDEX([1]Calculation!$G:$G,ROW()))</f>
        <v>-</v>
      </c>
      <c r="D2748" t="str">
        <f>INDEX([1]Calculation!$J:$J,ROW())&amp;"  "&amp;INDEX([1]Calculation!$K:$K,ROW())</f>
        <v xml:space="preserve">  </v>
      </c>
      <c r="E2748" s="19">
        <f>INDEX([1]Calculation!$I:$I,ROW())</f>
        <v>0</v>
      </c>
      <c r="F2748" s="12">
        <f>ROUND(INDEX([1]Calculation!AL:AL,ROW()),1)</f>
        <v>0</v>
      </c>
      <c r="G2748" s="8">
        <f>ROUND(INDEX([1]Calculation!L:L,ROW()),0)</f>
        <v>0</v>
      </c>
      <c r="H2748" s="8">
        <f>ROUND(INDEX([1]Calculation!M:M,ROW()),0)</f>
        <v>0</v>
      </c>
      <c r="I2748" s="8">
        <f>ROUND(INDEX([1]Calculation!N:N,ROW()),0)</f>
        <v>0</v>
      </c>
      <c r="J2748" s="8">
        <f>ROUND(INDEX([1]Calculation!O:O,ROW()),0)</f>
        <v>0</v>
      </c>
      <c r="K2748" s="8">
        <f>ROUND(INDEX([1]Calculation!P:P,ROW()),0)</f>
        <v>0</v>
      </c>
      <c r="L2748" s="8">
        <f>ROUND(INDEX([1]Calculation!Q:Q,ROW()),0)</f>
        <v>0</v>
      </c>
      <c r="M2748" s="8">
        <f>ROUND(INDEX([1]Calculation!R:R,ROW()),0)</f>
        <v>0</v>
      </c>
      <c r="N2748" s="8">
        <f>ROUND(INDEX([1]Calculation!S:S,ROW()),0)</f>
        <v>0</v>
      </c>
      <c r="O2748" s="8">
        <f>ROUND(INDEX([1]Calculation!T:T,ROW()),0)</f>
        <v>0</v>
      </c>
      <c r="P2748" s="8">
        <f>INDEX([1]Calculation!CB:CB,ROW())</f>
        <v>0</v>
      </c>
    </row>
    <row r="2749" spans="1:16">
      <c r="A2749">
        <f>INDEX([1]Calculation!$F:$F,ROW())</f>
        <v>0</v>
      </c>
      <c r="B2749">
        <f>INDEX([1]Calculation!$D:$D,ROW())</f>
        <v>0</v>
      </c>
      <c r="C2749" t="str">
        <f>IF(INDEX([1]Calculation!$G:$G,ROW())=0,"-",INDEX([1]Calculation!$G:$G,ROW()))</f>
        <v>-</v>
      </c>
      <c r="D2749" t="str">
        <f>INDEX([1]Calculation!$J:$J,ROW())&amp;"  "&amp;INDEX([1]Calculation!$K:$K,ROW())</f>
        <v xml:space="preserve">  </v>
      </c>
      <c r="E2749" s="19">
        <f>INDEX([1]Calculation!$I:$I,ROW())</f>
        <v>0</v>
      </c>
      <c r="F2749" s="12">
        <f>ROUND(INDEX([1]Calculation!AL:AL,ROW()),1)</f>
        <v>0</v>
      </c>
      <c r="G2749" s="8">
        <f>ROUND(INDEX([1]Calculation!L:L,ROW()),0)</f>
        <v>0</v>
      </c>
      <c r="H2749" s="8">
        <f>ROUND(INDEX([1]Calculation!M:M,ROW()),0)</f>
        <v>0</v>
      </c>
      <c r="I2749" s="8">
        <f>ROUND(INDEX([1]Calculation!N:N,ROW()),0)</f>
        <v>0</v>
      </c>
      <c r="J2749" s="8">
        <f>ROUND(INDEX([1]Calculation!O:O,ROW()),0)</f>
        <v>0</v>
      </c>
      <c r="K2749" s="8">
        <f>ROUND(INDEX([1]Calculation!P:P,ROW()),0)</f>
        <v>0</v>
      </c>
      <c r="L2749" s="8">
        <f>ROUND(INDEX([1]Calculation!Q:Q,ROW()),0)</f>
        <v>0</v>
      </c>
      <c r="M2749" s="8">
        <f>ROUND(INDEX([1]Calculation!R:R,ROW()),0)</f>
        <v>0</v>
      </c>
      <c r="N2749" s="8">
        <f>ROUND(INDEX([1]Calculation!S:S,ROW()),0)</f>
        <v>0</v>
      </c>
      <c r="O2749" s="8">
        <f>ROUND(INDEX([1]Calculation!T:T,ROW()),0)</f>
        <v>0</v>
      </c>
      <c r="P2749" s="8">
        <f>INDEX([1]Calculation!CB:CB,ROW())</f>
        <v>0</v>
      </c>
    </row>
    <row r="2750" spans="1:16">
      <c r="A2750">
        <f>INDEX([1]Calculation!$F:$F,ROW())</f>
        <v>0</v>
      </c>
      <c r="B2750">
        <f>INDEX([1]Calculation!$D:$D,ROW())</f>
        <v>0</v>
      </c>
      <c r="C2750" t="str">
        <f>IF(INDEX([1]Calculation!$G:$G,ROW())=0,"-",INDEX([1]Calculation!$G:$G,ROW()))</f>
        <v>-</v>
      </c>
      <c r="D2750" t="str">
        <f>INDEX([1]Calculation!$J:$J,ROW())&amp;"  "&amp;INDEX([1]Calculation!$K:$K,ROW())</f>
        <v xml:space="preserve">  </v>
      </c>
      <c r="E2750" s="19">
        <f>INDEX([1]Calculation!$I:$I,ROW())</f>
        <v>0</v>
      </c>
      <c r="F2750" s="12">
        <f>ROUND(INDEX([1]Calculation!AL:AL,ROW()),1)</f>
        <v>0</v>
      </c>
      <c r="G2750" s="8">
        <f>ROUND(INDEX([1]Calculation!L:L,ROW()),0)</f>
        <v>0</v>
      </c>
      <c r="H2750" s="8">
        <f>ROUND(INDEX([1]Calculation!M:M,ROW()),0)</f>
        <v>0</v>
      </c>
      <c r="I2750" s="8">
        <f>ROUND(INDEX([1]Calculation!N:N,ROW()),0)</f>
        <v>0</v>
      </c>
      <c r="J2750" s="8">
        <f>ROUND(INDEX([1]Calculation!O:O,ROW()),0)</f>
        <v>0</v>
      </c>
      <c r="K2750" s="8">
        <f>ROUND(INDEX([1]Calculation!P:P,ROW()),0)</f>
        <v>0</v>
      </c>
      <c r="L2750" s="8">
        <f>ROUND(INDEX([1]Calculation!Q:Q,ROW()),0)</f>
        <v>0</v>
      </c>
      <c r="M2750" s="8">
        <f>ROUND(INDEX([1]Calculation!R:R,ROW()),0)</f>
        <v>0</v>
      </c>
      <c r="N2750" s="8">
        <f>ROUND(INDEX([1]Calculation!S:S,ROW()),0)</f>
        <v>0</v>
      </c>
      <c r="O2750" s="8">
        <f>ROUND(INDEX([1]Calculation!T:T,ROW()),0)</f>
        <v>0</v>
      </c>
      <c r="P2750" s="8">
        <f>INDEX([1]Calculation!CB:CB,ROW())</f>
        <v>0</v>
      </c>
    </row>
    <row r="2751" spans="1:16">
      <c r="A2751">
        <f>INDEX([1]Calculation!$F:$F,ROW())</f>
        <v>0</v>
      </c>
      <c r="B2751">
        <f>INDEX([1]Calculation!$D:$D,ROW())</f>
        <v>0</v>
      </c>
      <c r="C2751" t="str">
        <f>IF(INDEX([1]Calculation!$G:$G,ROW())=0,"-",INDEX([1]Calculation!$G:$G,ROW()))</f>
        <v>-</v>
      </c>
      <c r="D2751" t="str">
        <f>INDEX([1]Calculation!$J:$J,ROW())&amp;"  "&amp;INDEX([1]Calculation!$K:$K,ROW())</f>
        <v xml:space="preserve">  </v>
      </c>
      <c r="E2751" s="19">
        <f>INDEX([1]Calculation!$I:$I,ROW())</f>
        <v>0</v>
      </c>
      <c r="F2751" s="12">
        <f>ROUND(INDEX([1]Calculation!AL:AL,ROW()),1)</f>
        <v>0</v>
      </c>
      <c r="G2751" s="8">
        <f>ROUND(INDEX([1]Calculation!L:L,ROW()),0)</f>
        <v>0</v>
      </c>
      <c r="H2751" s="8">
        <f>ROUND(INDEX([1]Calculation!M:M,ROW()),0)</f>
        <v>0</v>
      </c>
      <c r="I2751" s="8">
        <f>ROUND(INDEX([1]Calculation!N:N,ROW()),0)</f>
        <v>0</v>
      </c>
      <c r="J2751" s="8">
        <f>ROUND(INDEX([1]Calculation!O:O,ROW()),0)</f>
        <v>0</v>
      </c>
      <c r="K2751" s="8">
        <f>ROUND(INDEX([1]Calculation!P:P,ROW()),0)</f>
        <v>0</v>
      </c>
      <c r="L2751" s="8">
        <f>ROUND(INDEX([1]Calculation!Q:Q,ROW()),0)</f>
        <v>0</v>
      </c>
      <c r="M2751" s="8">
        <f>ROUND(INDEX([1]Calculation!R:R,ROW()),0)</f>
        <v>0</v>
      </c>
      <c r="N2751" s="8">
        <f>ROUND(INDEX([1]Calculation!S:S,ROW()),0)</f>
        <v>0</v>
      </c>
      <c r="O2751" s="8">
        <f>ROUND(INDEX([1]Calculation!T:T,ROW()),0)</f>
        <v>0</v>
      </c>
      <c r="P2751" s="8">
        <f>INDEX([1]Calculation!CB:CB,ROW())</f>
        <v>0</v>
      </c>
    </row>
    <row r="2752" spans="1:16">
      <c r="A2752">
        <f>INDEX([1]Calculation!$F:$F,ROW())</f>
        <v>0</v>
      </c>
      <c r="B2752">
        <f>INDEX([1]Calculation!$D:$D,ROW())</f>
        <v>0</v>
      </c>
      <c r="C2752" t="str">
        <f>IF(INDEX([1]Calculation!$G:$G,ROW())=0,"-",INDEX([1]Calculation!$G:$G,ROW()))</f>
        <v>-</v>
      </c>
      <c r="D2752" t="str">
        <f>INDEX([1]Calculation!$J:$J,ROW())&amp;"  "&amp;INDEX([1]Calculation!$K:$K,ROW())</f>
        <v xml:space="preserve">  </v>
      </c>
      <c r="E2752" s="19">
        <f>INDEX([1]Calculation!$I:$I,ROW())</f>
        <v>0</v>
      </c>
      <c r="F2752" s="12">
        <f>ROUND(INDEX([1]Calculation!AL:AL,ROW()),1)</f>
        <v>0</v>
      </c>
      <c r="G2752" s="8">
        <f>ROUND(INDEX([1]Calculation!L:L,ROW()),0)</f>
        <v>0</v>
      </c>
      <c r="H2752" s="8">
        <f>ROUND(INDEX([1]Calculation!M:M,ROW()),0)</f>
        <v>0</v>
      </c>
      <c r="I2752" s="8">
        <f>ROUND(INDEX([1]Calculation!N:N,ROW()),0)</f>
        <v>0</v>
      </c>
      <c r="J2752" s="8">
        <f>ROUND(INDEX([1]Calculation!O:O,ROW()),0)</f>
        <v>0</v>
      </c>
      <c r="K2752" s="8">
        <f>ROUND(INDEX([1]Calculation!P:P,ROW()),0)</f>
        <v>0</v>
      </c>
      <c r="L2752" s="8">
        <f>ROUND(INDEX([1]Calculation!Q:Q,ROW()),0)</f>
        <v>0</v>
      </c>
      <c r="M2752" s="8">
        <f>ROUND(INDEX([1]Calculation!R:R,ROW()),0)</f>
        <v>0</v>
      </c>
      <c r="N2752" s="8">
        <f>ROUND(INDEX([1]Calculation!S:S,ROW()),0)</f>
        <v>0</v>
      </c>
      <c r="O2752" s="8">
        <f>ROUND(INDEX([1]Calculation!T:T,ROW()),0)</f>
        <v>0</v>
      </c>
      <c r="P2752" s="8">
        <f>INDEX([1]Calculation!CB:CB,ROW())</f>
        <v>0</v>
      </c>
    </row>
    <row r="2753" spans="1:16">
      <c r="A2753">
        <f>INDEX([1]Calculation!$F:$F,ROW())</f>
        <v>0</v>
      </c>
      <c r="B2753">
        <f>INDEX([1]Calculation!$D:$D,ROW())</f>
        <v>0</v>
      </c>
      <c r="C2753" t="str">
        <f>IF(INDEX([1]Calculation!$G:$G,ROW())=0,"-",INDEX([1]Calculation!$G:$G,ROW()))</f>
        <v>-</v>
      </c>
      <c r="D2753" t="str">
        <f>INDEX([1]Calculation!$J:$J,ROW())&amp;"  "&amp;INDEX([1]Calculation!$K:$K,ROW())</f>
        <v xml:space="preserve">  </v>
      </c>
      <c r="E2753" s="19">
        <f>INDEX([1]Calculation!$I:$I,ROW())</f>
        <v>0</v>
      </c>
      <c r="F2753" s="12">
        <f>ROUND(INDEX([1]Calculation!AL:AL,ROW()),1)</f>
        <v>0</v>
      </c>
      <c r="G2753" s="8">
        <f>ROUND(INDEX([1]Calculation!L:L,ROW()),0)</f>
        <v>0</v>
      </c>
      <c r="H2753" s="8">
        <f>ROUND(INDEX([1]Calculation!M:M,ROW()),0)</f>
        <v>0</v>
      </c>
      <c r="I2753" s="8">
        <f>ROUND(INDEX([1]Calculation!N:N,ROW()),0)</f>
        <v>0</v>
      </c>
      <c r="J2753" s="8">
        <f>ROUND(INDEX([1]Calculation!O:O,ROW()),0)</f>
        <v>0</v>
      </c>
      <c r="K2753" s="8">
        <f>ROUND(INDEX([1]Calculation!P:P,ROW()),0)</f>
        <v>0</v>
      </c>
      <c r="L2753" s="8">
        <f>ROUND(INDEX([1]Calculation!Q:Q,ROW()),0)</f>
        <v>0</v>
      </c>
      <c r="M2753" s="8">
        <f>ROUND(INDEX([1]Calculation!R:R,ROW()),0)</f>
        <v>0</v>
      </c>
      <c r="N2753" s="8">
        <f>ROUND(INDEX([1]Calculation!S:S,ROW()),0)</f>
        <v>0</v>
      </c>
      <c r="O2753" s="8">
        <f>ROUND(INDEX([1]Calculation!T:T,ROW()),0)</f>
        <v>0</v>
      </c>
      <c r="P2753" s="8">
        <f>INDEX([1]Calculation!CB:CB,ROW())</f>
        <v>0</v>
      </c>
    </row>
    <row r="2754" spans="1:16">
      <c r="A2754">
        <f>INDEX([1]Calculation!$F:$F,ROW())</f>
        <v>0</v>
      </c>
      <c r="B2754">
        <f>INDEX([1]Calculation!$D:$D,ROW())</f>
        <v>0</v>
      </c>
      <c r="C2754" t="str">
        <f>IF(INDEX([1]Calculation!$G:$G,ROW())=0,"-",INDEX([1]Calculation!$G:$G,ROW()))</f>
        <v>-</v>
      </c>
      <c r="D2754" t="str">
        <f>INDEX([1]Calculation!$J:$J,ROW())&amp;"  "&amp;INDEX([1]Calculation!$K:$K,ROW())</f>
        <v xml:space="preserve">  </v>
      </c>
      <c r="E2754" s="19">
        <f>INDEX([1]Calculation!$I:$I,ROW())</f>
        <v>0</v>
      </c>
      <c r="F2754" s="12">
        <f>ROUND(INDEX([1]Calculation!AL:AL,ROW()),1)</f>
        <v>0</v>
      </c>
      <c r="G2754" s="8">
        <f>ROUND(INDEX([1]Calculation!L:L,ROW()),0)</f>
        <v>0</v>
      </c>
      <c r="H2754" s="8">
        <f>ROUND(INDEX([1]Calculation!M:M,ROW()),0)</f>
        <v>0</v>
      </c>
      <c r="I2754" s="8">
        <f>ROUND(INDEX([1]Calculation!N:N,ROW()),0)</f>
        <v>0</v>
      </c>
      <c r="J2754" s="8">
        <f>ROUND(INDEX([1]Calculation!O:O,ROW()),0)</f>
        <v>0</v>
      </c>
      <c r="K2754" s="8">
        <f>ROUND(INDEX([1]Calculation!P:P,ROW()),0)</f>
        <v>0</v>
      </c>
      <c r="L2754" s="8">
        <f>ROUND(INDEX([1]Calculation!Q:Q,ROW()),0)</f>
        <v>0</v>
      </c>
      <c r="M2754" s="8">
        <f>ROUND(INDEX([1]Calculation!R:R,ROW()),0)</f>
        <v>0</v>
      </c>
      <c r="N2754" s="8">
        <f>ROUND(INDEX([1]Calculation!S:S,ROW()),0)</f>
        <v>0</v>
      </c>
      <c r="O2754" s="8">
        <f>ROUND(INDEX([1]Calculation!T:T,ROW()),0)</f>
        <v>0</v>
      </c>
      <c r="P2754" s="8">
        <f>INDEX([1]Calculation!CB:CB,ROW())</f>
        <v>0</v>
      </c>
    </row>
    <row r="2755" spans="1:16">
      <c r="A2755">
        <f>INDEX([1]Calculation!$F:$F,ROW())</f>
        <v>0</v>
      </c>
      <c r="B2755">
        <f>INDEX([1]Calculation!$D:$D,ROW())</f>
        <v>0</v>
      </c>
      <c r="C2755" t="str">
        <f>IF(INDEX([1]Calculation!$G:$G,ROW())=0,"-",INDEX([1]Calculation!$G:$G,ROW()))</f>
        <v>-</v>
      </c>
      <c r="D2755" t="str">
        <f>INDEX([1]Calculation!$J:$J,ROW())&amp;"  "&amp;INDEX([1]Calculation!$K:$K,ROW())</f>
        <v xml:space="preserve">  </v>
      </c>
      <c r="E2755" s="19">
        <f>INDEX([1]Calculation!$I:$I,ROW())</f>
        <v>0</v>
      </c>
      <c r="F2755" s="12">
        <f>ROUND(INDEX([1]Calculation!AL:AL,ROW()),1)</f>
        <v>0</v>
      </c>
      <c r="G2755" s="8">
        <f>ROUND(INDEX([1]Calculation!L:L,ROW()),0)</f>
        <v>0</v>
      </c>
      <c r="H2755" s="8">
        <f>ROUND(INDEX([1]Calculation!M:M,ROW()),0)</f>
        <v>0</v>
      </c>
      <c r="I2755" s="8">
        <f>ROUND(INDEX([1]Calculation!N:N,ROW()),0)</f>
        <v>0</v>
      </c>
      <c r="J2755" s="8">
        <f>ROUND(INDEX([1]Calculation!O:O,ROW()),0)</f>
        <v>0</v>
      </c>
      <c r="K2755" s="8">
        <f>ROUND(INDEX([1]Calculation!P:P,ROW()),0)</f>
        <v>0</v>
      </c>
      <c r="L2755" s="8">
        <f>ROUND(INDEX([1]Calculation!Q:Q,ROW()),0)</f>
        <v>0</v>
      </c>
      <c r="M2755" s="8">
        <f>ROUND(INDEX([1]Calculation!R:R,ROW()),0)</f>
        <v>0</v>
      </c>
      <c r="N2755" s="8">
        <f>ROUND(INDEX([1]Calculation!S:S,ROW()),0)</f>
        <v>0</v>
      </c>
      <c r="O2755" s="8">
        <f>ROUND(INDEX([1]Calculation!T:T,ROW()),0)</f>
        <v>0</v>
      </c>
      <c r="P2755" s="8">
        <f>INDEX([1]Calculation!CB:CB,ROW())</f>
        <v>0</v>
      </c>
    </row>
    <row r="2756" spans="1:16">
      <c r="A2756">
        <f>INDEX([1]Calculation!$F:$F,ROW())</f>
        <v>0</v>
      </c>
      <c r="B2756">
        <f>INDEX([1]Calculation!$D:$D,ROW())</f>
        <v>0</v>
      </c>
      <c r="C2756" t="str">
        <f>IF(INDEX([1]Calculation!$G:$G,ROW())=0,"-",INDEX([1]Calculation!$G:$G,ROW()))</f>
        <v>-</v>
      </c>
      <c r="D2756" t="str">
        <f>INDEX([1]Calculation!$J:$J,ROW())&amp;"  "&amp;INDEX([1]Calculation!$K:$K,ROW())</f>
        <v xml:space="preserve">  </v>
      </c>
      <c r="E2756" s="19">
        <f>INDEX([1]Calculation!$I:$I,ROW())</f>
        <v>0</v>
      </c>
      <c r="F2756" s="12">
        <f>ROUND(INDEX([1]Calculation!AL:AL,ROW()),1)</f>
        <v>0</v>
      </c>
      <c r="G2756" s="8">
        <f>ROUND(INDEX([1]Calculation!L:L,ROW()),0)</f>
        <v>0</v>
      </c>
      <c r="H2756" s="8">
        <f>ROUND(INDEX([1]Calculation!M:M,ROW()),0)</f>
        <v>0</v>
      </c>
      <c r="I2756" s="8">
        <f>ROUND(INDEX([1]Calculation!N:N,ROW()),0)</f>
        <v>0</v>
      </c>
      <c r="J2756" s="8">
        <f>ROUND(INDEX([1]Calculation!O:O,ROW()),0)</f>
        <v>0</v>
      </c>
      <c r="K2756" s="8">
        <f>ROUND(INDEX([1]Calculation!P:P,ROW()),0)</f>
        <v>0</v>
      </c>
      <c r="L2756" s="8">
        <f>ROUND(INDEX([1]Calculation!Q:Q,ROW()),0)</f>
        <v>0</v>
      </c>
      <c r="M2756" s="8">
        <f>ROUND(INDEX([1]Calculation!R:R,ROW()),0)</f>
        <v>0</v>
      </c>
      <c r="N2756" s="8">
        <f>ROUND(INDEX([1]Calculation!S:S,ROW()),0)</f>
        <v>0</v>
      </c>
      <c r="O2756" s="8">
        <f>ROUND(INDEX([1]Calculation!T:T,ROW()),0)</f>
        <v>0</v>
      </c>
      <c r="P2756" s="8">
        <f>INDEX([1]Calculation!CB:CB,ROW())</f>
        <v>0</v>
      </c>
    </row>
    <row r="2757" spans="1:16">
      <c r="A2757">
        <f>INDEX([1]Calculation!$F:$F,ROW())</f>
        <v>0</v>
      </c>
      <c r="B2757">
        <f>INDEX([1]Calculation!$D:$D,ROW())</f>
        <v>0</v>
      </c>
      <c r="C2757" t="str">
        <f>IF(INDEX([1]Calculation!$G:$G,ROW())=0,"-",INDEX([1]Calculation!$G:$G,ROW()))</f>
        <v>-</v>
      </c>
      <c r="D2757" t="str">
        <f>INDEX([1]Calculation!$J:$J,ROW())&amp;"  "&amp;INDEX([1]Calculation!$K:$K,ROW())</f>
        <v xml:space="preserve">  </v>
      </c>
      <c r="E2757" s="19">
        <f>INDEX([1]Calculation!$I:$I,ROW())</f>
        <v>0</v>
      </c>
      <c r="F2757" s="12">
        <f>ROUND(INDEX([1]Calculation!AL:AL,ROW()),1)</f>
        <v>0</v>
      </c>
      <c r="G2757" s="8">
        <f>ROUND(INDEX([1]Calculation!L:L,ROW()),0)</f>
        <v>0</v>
      </c>
      <c r="H2757" s="8">
        <f>ROUND(INDEX([1]Calculation!M:M,ROW()),0)</f>
        <v>0</v>
      </c>
      <c r="I2757" s="8">
        <f>ROUND(INDEX([1]Calculation!N:N,ROW()),0)</f>
        <v>0</v>
      </c>
      <c r="J2757" s="8">
        <f>ROUND(INDEX([1]Calculation!O:O,ROW()),0)</f>
        <v>0</v>
      </c>
      <c r="K2757" s="8">
        <f>ROUND(INDEX([1]Calculation!P:P,ROW()),0)</f>
        <v>0</v>
      </c>
      <c r="L2757" s="8">
        <f>ROUND(INDEX([1]Calculation!Q:Q,ROW()),0)</f>
        <v>0</v>
      </c>
      <c r="M2757" s="8">
        <f>ROUND(INDEX([1]Calculation!R:R,ROW()),0)</f>
        <v>0</v>
      </c>
      <c r="N2757" s="8">
        <f>ROUND(INDEX([1]Calculation!S:S,ROW()),0)</f>
        <v>0</v>
      </c>
      <c r="O2757" s="8">
        <f>ROUND(INDEX([1]Calculation!T:T,ROW()),0)</f>
        <v>0</v>
      </c>
      <c r="P2757" s="8">
        <f>INDEX([1]Calculation!CB:CB,ROW())</f>
        <v>0</v>
      </c>
    </row>
    <row r="2758" spans="1:16">
      <c r="A2758">
        <f>INDEX([1]Calculation!$F:$F,ROW())</f>
        <v>0</v>
      </c>
      <c r="B2758">
        <f>INDEX([1]Calculation!$D:$D,ROW())</f>
        <v>0</v>
      </c>
      <c r="C2758" t="str">
        <f>IF(INDEX([1]Calculation!$G:$G,ROW())=0,"-",INDEX([1]Calculation!$G:$G,ROW()))</f>
        <v>-</v>
      </c>
      <c r="D2758" t="str">
        <f>INDEX([1]Calculation!$J:$J,ROW())&amp;"  "&amp;INDEX([1]Calculation!$K:$K,ROW())</f>
        <v xml:space="preserve">  </v>
      </c>
      <c r="E2758" s="19">
        <f>INDEX([1]Calculation!$I:$I,ROW())</f>
        <v>0</v>
      </c>
      <c r="F2758" s="12">
        <f>ROUND(INDEX([1]Calculation!AL:AL,ROW()),1)</f>
        <v>0</v>
      </c>
      <c r="G2758" s="8">
        <f>ROUND(INDEX([1]Calculation!L:L,ROW()),0)</f>
        <v>0</v>
      </c>
      <c r="H2758" s="8">
        <f>ROUND(INDEX([1]Calculation!M:M,ROW()),0)</f>
        <v>0</v>
      </c>
      <c r="I2758" s="8">
        <f>ROUND(INDEX([1]Calculation!N:N,ROW()),0)</f>
        <v>0</v>
      </c>
      <c r="J2758" s="8">
        <f>ROUND(INDEX([1]Calculation!O:O,ROW()),0)</f>
        <v>0</v>
      </c>
      <c r="K2758" s="8">
        <f>ROUND(INDEX([1]Calculation!P:P,ROW()),0)</f>
        <v>0</v>
      </c>
      <c r="L2758" s="8">
        <f>ROUND(INDEX([1]Calculation!Q:Q,ROW()),0)</f>
        <v>0</v>
      </c>
      <c r="M2758" s="8">
        <f>ROUND(INDEX([1]Calculation!R:R,ROW()),0)</f>
        <v>0</v>
      </c>
      <c r="N2758" s="8">
        <f>ROUND(INDEX([1]Calculation!S:S,ROW()),0)</f>
        <v>0</v>
      </c>
      <c r="O2758" s="8">
        <f>ROUND(INDEX([1]Calculation!T:T,ROW()),0)</f>
        <v>0</v>
      </c>
      <c r="P2758" s="8">
        <f>INDEX([1]Calculation!CB:CB,ROW())</f>
        <v>0</v>
      </c>
    </row>
    <row r="2759" spans="1:16">
      <c r="A2759">
        <f>INDEX([1]Calculation!$F:$F,ROW())</f>
        <v>0</v>
      </c>
      <c r="B2759">
        <f>INDEX([1]Calculation!$D:$D,ROW())</f>
        <v>0</v>
      </c>
      <c r="C2759" t="str">
        <f>IF(INDEX([1]Calculation!$G:$G,ROW())=0,"-",INDEX([1]Calculation!$G:$G,ROW()))</f>
        <v>-</v>
      </c>
      <c r="D2759" t="str">
        <f>INDEX([1]Calculation!$J:$J,ROW())&amp;"  "&amp;INDEX([1]Calculation!$K:$K,ROW())</f>
        <v xml:space="preserve">  </v>
      </c>
      <c r="E2759" s="19">
        <f>INDEX([1]Calculation!$I:$I,ROW())</f>
        <v>0</v>
      </c>
      <c r="F2759" s="12">
        <f>ROUND(INDEX([1]Calculation!AL:AL,ROW()),1)</f>
        <v>0</v>
      </c>
      <c r="G2759" s="8">
        <f>ROUND(INDEX([1]Calculation!L:L,ROW()),0)</f>
        <v>0</v>
      </c>
      <c r="H2759" s="8">
        <f>ROUND(INDEX([1]Calculation!M:M,ROW()),0)</f>
        <v>0</v>
      </c>
      <c r="I2759" s="8">
        <f>ROUND(INDEX([1]Calculation!N:N,ROW()),0)</f>
        <v>0</v>
      </c>
      <c r="J2759" s="8">
        <f>ROUND(INDEX([1]Calculation!O:O,ROW()),0)</f>
        <v>0</v>
      </c>
      <c r="K2759" s="8">
        <f>ROUND(INDEX([1]Calculation!P:P,ROW()),0)</f>
        <v>0</v>
      </c>
      <c r="L2759" s="8">
        <f>ROUND(INDEX([1]Calculation!Q:Q,ROW()),0)</f>
        <v>0</v>
      </c>
      <c r="M2759" s="8">
        <f>ROUND(INDEX([1]Calculation!R:R,ROW()),0)</f>
        <v>0</v>
      </c>
      <c r="N2759" s="8">
        <f>ROUND(INDEX([1]Calculation!S:S,ROW()),0)</f>
        <v>0</v>
      </c>
      <c r="O2759" s="8">
        <f>ROUND(INDEX([1]Calculation!T:T,ROW()),0)</f>
        <v>0</v>
      </c>
      <c r="P2759" s="8">
        <f>INDEX([1]Calculation!CB:CB,ROW())</f>
        <v>0</v>
      </c>
    </row>
    <row r="2760" spans="1:16">
      <c r="A2760">
        <f>INDEX([1]Calculation!$F:$F,ROW())</f>
        <v>0</v>
      </c>
      <c r="B2760">
        <f>INDEX([1]Calculation!$D:$D,ROW())</f>
        <v>0</v>
      </c>
      <c r="C2760" t="str">
        <f>IF(INDEX([1]Calculation!$G:$G,ROW())=0,"-",INDEX([1]Calculation!$G:$G,ROW()))</f>
        <v>-</v>
      </c>
      <c r="D2760" t="str">
        <f>INDEX([1]Calculation!$J:$J,ROW())&amp;"  "&amp;INDEX([1]Calculation!$K:$K,ROW())</f>
        <v xml:space="preserve">  </v>
      </c>
      <c r="E2760" s="19">
        <f>INDEX([1]Calculation!$I:$I,ROW())</f>
        <v>0</v>
      </c>
      <c r="F2760" s="12">
        <f>ROUND(INDEX([1]Calculation!AL:AL,ROW()),1)</f>
        <v>0</v>
      </c>
      <c r="G2760" s="8">
        <f>ROUND(INDEX([1]Calculation!L:L,ROW()),0)</f>
        <v>0</v>
      </c>
      <c r="H2760" s="8">
        <f>ROUND(INDEX([1]Calculation!M:M,ROW()),0)</f>
        <v>0</v>
      </c>
      <c r="I2760" s="8">
        <f>ROUND(INDEX([1]Calculation!N:N,ROW()),0)</f>
        <v>0</v>
      </c>
      <c r="J2760" s="8">
        <f>ROUND(INDEX([1]Calculation!O:O,ROW()),0)</f>
        <v>0</v>
      </c>
      <c r="K2760" s="8">
        <f>ROUND(INDEX([1]Calculation!P:P,ROW()),0)</f>
        <v>0</v>
      </c>
      <c r="L2760" s="8">
        <f>ROUND(INDEX([1]Calculation!Q:Q,ROW()),0)</f>
        <v>0</v>
      </c>
      <c r="M2760" s="8">
        <f>ROUND(INDEX([1]Calculation!R:R,ROW()),0)</f>
        <v>0</v>
      </c>
      <c r="N2760" s="8">
        <f>ROUND(INDEX([1]Calculation!S:S,ROW()),0)</f>
        <v>0</v>
      </c>
      <c r="O2760" s="8">
        <f>ROUND(INDEX([1]Calculation!T:T,ROW()),0)</f>
        <v>0</v>
      </c>
      <c r="P2760" s="8">
        <f>INDEX([1]Calculation!CB:CB,ROW())</f>
        <v>0</v>
      </c>
    </row>
    <row r="2761" spans="1:16">
      <c r="A2761">
        <f>INDEX([1]Calculation!$F:$F,ROW())</f>
        <v>0</v>
      </c>
      <c r="B2761">
        <f>INDEX([1]Calculation!$D:$D,ROW())</f>
        <v>0</v>
      </c>
      <c r="C2761" t="str">
        <f>IF(INDEX([1]Calculation!$G:$G,ROW())=0,"-",INDEX([1]Calculation!$G:$G,ROW()))</f>
        <v>-</v>
      </c>
      <c r="D2761" t="str">
        <f>INDEX([1]Calculation!$J:$J,ROW())&amp;"  "&amp;INDEX([1]Calculation!$K:$K,ROW())</f>
        <v xml:space="preserve">  </v>
      </c>
      <c r="E2761" s="19">
        <f>INDEX([1]Calculation!$I:$I,ROW())</f>
        <v>0</v>
      </c>
      <c r="F2761" s="12">
        <f>ROUND(INDEX([1]Calculation!AL:AL,ROW()),1)</f>
        <v>0</v>
      </c>
      <c r="G2761" s="8">
        <f>ROUND(INDEX([1]Calculation!L:L,ROW()),0)</f>
        <v>0</v>
      </c>
      <c r="H2761" s="8">
        <f>ROUND(INDEX([1]Calculation!M:M,ROW()),0)</f>
        <v>0</v>
      </c>
      <c r="I2761" s="8">
        <f>ROUND(INDEX([1]Calculation!N:N,ROW()),0)</f>
        <v>0</v>
      </c>
      <c r="J2761" s="8">
        <f>ROUND(INDEX([1]Calculation!O:O,ROW()),0)</f>
        <v>0</v>
      </c>
      <c r="K2761" s="8">
        <f>ROUND(INDEX([1]Calculation!P:P,ROW()),0)</f>
        <v>0</v>
      </c>
      <c r="L2761" s="8">
        <f>ROUND(INDEX([1]Calculation!Q:Q,ROW()),0)</f>
        <v>0</v>
      </c>
      <c r="M2761" s="8">
        <f>ROUND(INDEX([1]Calculation!R:R,ROW()),0)</f>
        <v>0</v>
      </c>
      <c r="N2761" s="8">
        <f>ROUND(INDEX([1]Calculation!S:S,ROW()),0)</f>
        <v>0</v>
      </c>
      <c r="O2761" s="8">
        <f>ROUND(INDEX([1]Calculation!T:T,ROW()),0)</f>
        <v>0</v>
      </c>
      <c r="P2761" s="8">
        <f>INDEX([1]Calculation!CB:CB,ROW())</f>
        <v>0</v>
      </c>
    </row>
    <row r="2762" spans="1:16">
      <c r="A2762">
        <f>INDEX([1]Calculation!$F:$F,ROW())</f>
        <v>0</v>
      </c>
      <c r="B2762">
        <f>INDEX([1]Calculation!$D:$D,ROW())</f>
        <v>0</v>
      </c>
      <c r="C2762" t="str">
        <f>IF(INDEX([1]Calculation!$G:$G,ROW())=0,"-",INDEX([1]Calculation!$G:$G,ROW()))</f>
        <v>-</v>
      </c>
      <c r="D2762" t="str">
        <f>INDEX([1]Calculation!$J:$J,ROW())&amp;"  "&amp;INDEX([1]Calculation!$K:$K,ROW())</f>
        <v xml:space="preserve">  </v>
      </c>
      <c r="E2762" s="19">
        <f>INDEX([1]Calculation!$I:$I,ROW())</f>
        <v>0</v>
      </c>
      <c r="F2762" s="12">
        <f>ROUND(INDEX([1]Calculation!AL:AL,ROW()),1)</f>
        <v>0</v>
      </c>
      <c r="G2762" s="8">
        <f>ROUND(INDEX([1]Calculation!L:L,ROW()),0)</f>
        <v>0</v>
      </c>
      <c r="H2762" s="8">
        <f>ROUND(INDEX([1]Calculation!M:M,ROW()),0)</f>
        <v>0</v>
      </c>
      <c r="I2762" s="8">
        <f>ROUND(INDEX([1]Calculation!N:N,ROW()),0)</f>
        <v>0</v>
      </c>
      <c r="J2762" s="8">
        <f>ROUND(INDEX([1]Calculation!O:O,ROW()),0)</f>
        <v>0</v>
      </c>
      <c r="K2762" s="8">
        <f>ROUND(INDEX([1]Calculation!P:P,ROW()),0)</f>
        <v>0</v>
      </c>
      <c r="L2762" s="8">
        <f>ROUND(INDEX([1]Calculation!Q:Q,ROW()),0)</f>
        <v>0</v>
      </c>
      <c r="M2762" s="8">
        <f>ROUND(INDEX([1]Calculation!R:R,ROW()),0)</f>
        <v>0</v>
      </c>
      <c r="N2762" s="8">
        <f>ROUND(INDEX([1]Calculation!S:S,ROW()),0)</f>
        <v>0</v>
      </c>
      <c r="O2762" s="8">
        <f>ROUND(INDEX([1]Calculation!T:T,ROW()),0)</f>
        <v>0</v>
      </c>
      <c r="P2762" s="8">
        <f>INDEX([1]Calculation!CB:CB,ROW())</f>
        <v>0</v>
      </c>
    </row>
    <row r="2763" spans="1:16">
      <c r="A2763">
        <f>INDEX([1]Calculation!$F:$F,ROW())</f>
        <v>0</v>
      </c>
      <c r="B2763">
        <f>INDEX([1]Calculation!$D:$D,ROW())</f>
        <v>0</v>
      </c>
      <c r="C2763" t="str">
        <f>IF(INDEX([1]Calculation!$G:$G,ROW())=0,"-",INDEX([1]Calculation!$G:$G,ROW()))</f>
        <v>-</v>
      </c>
      <c r="D2763" t="str">
        <f>INDEX([1]Calculation!$J:$J,ROW())&amp;"  "&amp;INDEX([1]Calculation!$K:$K,ROW())</f>
        <v xml:space="preserve">  </v>
      </c>
      <c r="E2763" s="19">
        <f>INDEX([1]Calculation!$I:$I,ROW())</f>
        <v>0</v>
      </c>
      <c r="F2763" s="12">
        <f>ROUND(INDEX([1]Calculation!AL:AL,ROW()),1)</f>
        <v>0</v>
      </c>
      <c r="G2763" s="8">
        <f>ROUND(INDEX([1]Calculation!L:L,ROW()),0)</f>
        <v>0</v>
      </c>
      <c r="H2763" s="8">
        <f>ROUND(INDEX([1]Calculation!M:M,ROW()),0)</f>
        <v>0</v>
      </c>
      <c r="I2763" s="8">
        <f>ROUND(INDEX([1]Calculation!N:N,ROW()),0)</f>
        <v>0</v>
      </c>
      <c r="J2763" s="8">
        <f>ROUND(INDEX([1]Calculation!O:O,ROW()),0)</f>
        <v>0</v>
      </c>
      <c r="K2763" s="8">
        <f>ROUND(INDEX([1]Calculation!P:P,ROW()),0)</f>
        <v>0</v>
      </c>
      <c r="L2763" s="8">
        <f>ROUND(INDEX([1]Calculation!Q:Q,ROW()),0)</f>
        <v>0</v>
      </c>
      <c r="M2763" s="8">
        <f>ROUND(INDEX([1]Calculation!R:R,ROW()),0)</f>
        <v>0</v>
      </c>
      <c r="N2763" s="8">
        <f>ROUND(INDEX([1]Calculation!S:S,ROW()),0)</f>
        <v>0</v>
      </c>
      <c r="O2763" s="8">
        <f>ROUND(INDEX([1]Calculation!T:T,ROW()),0)</f>
        <v>0</v>
      </c>
      <c r="P2763" s="8">
        <f>INDEX([1]Calculation!CB:CB,ROW())</f>
        <v>0</v>
      </c>
    </row>
    <row r="2764" spans="1:16">
      <c r="A2764">
        <f>INDEX([1]Calculation!$F:$F,ROW())</f>
        <v>0</v>
      </c>
      <c r="B2764">
        <f>INDEX([1]Calculation!$D:$D,ROW())</f>
        <v>0</v>
      </c>
      <c r="C2764" t="str">
        <f>IF(INDEX([1]Calculation!$G:$G,ROW())=0,"-",INDEX([1]Calculation!$G:$G,ROW()))</f>
        <v>-</v>
      </c>
      <c r="D2764" t="str">
        <f>INDEX([1]Calculation!$J:$J,ROW())&amp;"  "&amp;INDEX([1]Calculation!$K:$K,ROW())</f>
        <v xml:space="preserve">  </v>
      </c>
      <c r="E2764" s="19">
        <f>INDEX([1]Calculation!$I:$I,ROW())</f>
        <v>0</v>
      </c>
      <c r="F2764" s="12">
        <f>ROUND(INDEX([1]Calculation!AL:AL,ROW()),1)</f>
        <v>0</v>
      </c>
      <c r="G2764" s="8">
        <f>ROUND(INDEX([1]Calculation!L:L,ROW()),0)</f>
        <v>0</v>
      </c>
      <c r="H2764" s="8">
        <f>ROUND(INDEX([1]Calculation!M:M,ROW()),0)</f>
        <v>0</v>
      </c>
      <c r="I2764" s="8">
        <f>ROUND(INDEX([1]Calculation!N:N,ROW()),0)</f>
        <v>0</v>
      </c>
      <c r="J2764" s="8">
        <f>ROUND(INDEX([1]Calculation!O:O,ROW()),0)</f>
        <v>0</v>
      </c>
      <c r="K2764" s="8">
        <f>ROUND(INDEX([1]Calculation!P:P,ROW()),0)</f>
        <v>0</v>
      </c>
      <c r="L2764" s="8">
        <f>ROUND(INDEX([1]Calculation!Q:Q,ROW()),0)</f>
        <v>0</v>
      </c>
      <c r="M2764" s="8">
        <f>ROUND(INDEX([1]Calculation!R:R,ROW()),0)</f>
        <v>0</v>
      </c>
      <c r="N2764" s="8">
        <f>ROUND(INDEX([1]Calculation!S:S,ROW()),0)</f>
        <v>0</v>
      </c>
      <c r="O2764" s="8">
        <f>ROUND(INDEX([1]Calculation!T:T,ROW()),0)</f>
        <v>0</v>
      </c>
      <c r="P2764" s="8">
        <f>INDEX([1]Calculation!CB:CB,ROW())</f>
        <v>0</v>
      </c>
    </row>
    <row r="2765" spans="1:16">
      <c r="A2765">
        <f>INDEX([1]Calculation!$F:$F,ROW())</f>
        <v>0</v>
      </c>
      <c r="B2765">
        <f>INDEX([1]Calculation!$D:$D,ROW())</f>
        <v>0</v>
      </c>
      <c r="C2765" t="str">
        <f>IF(INDEX([1]Calculation!$G:$G,ROW())=0,"-",INDEX([1]Calculation!$G:$G,ROW()))</f>
        <v>-</v>
      </c>
      <c r="D2765" t="str">
        <f>INDEX([1]Calculation!$J:$J,ROW())&amp;"  "&amp;INDEX([1]Calculation!$K:$K,ROW())</f>
        <v xml:space="preserve">  </v>
      </c>
      <c r="E2765" s="19">
        <f>INDEX([1]Calculation!$I:$I,ROW())</f>
        <v>0</v>
      </c>
      <c r="F2765" s="12">
        <f>ROUND(INDEX([1]Calculation!AL:AL,ROW()),1)</f>
        <v>0</v>
      </c>
      <c r="G2765" s="8">
        <f>ROUND(INDEX([1]Calculation!L:L,ROW()),0)</f>
        <v>0</v>
      </c>
      <c r="H2765" s="8">
        <f>ROUND(INDEX([1]Calculation!M:M,ROW()),0)</f>
        <v>0</v>
      </c>
      <c r="I2765" s="8">
        <f>ROUND(INDEX([1]Calculation!N:N,ROW()),0)</f>
        <v>0</v>
      </c>
      <c r="J2765" s="8">
        <f>ROUND(INDEX([1]Calculation!O:O,ROW()),0)</f>
        <v>0</v>
      </c>
      <c r="K2765" s="8">
        <f>ROUND(INDEX([1]Calculation!P:P,ROW()),0)</f>
        <v>0</v>
      </c>
      <c r="L2765" s="8">
        <f>ROUND(INDEX([1]Calculation!Q:Q,ROW()),0)</f>
        <v>0</v>
      </c>
      <c r="M2765" s="8">
        <f>ROUND(INDEX([1]Calculation!R:R,ROW()),0)</f>
        <v>0</v>
      </c>
      <c r="N2765" s="8">
        <f>ROUND(INDEX([1]Calculation!S:S,ROW()),0)</f>
        <v>0</v>
      </c>
      <c r="O2765" s="8">
        <f>ROUND(INDEX([1]Calculation!T:T,ROW()),0)</f>
        <v>0</v>
      </c>
      <c r="P2765" s="8">
        <f>INDEX([1]Calculation!CB:CB,ROW())</f>
        <v>0</v>
      </c>
    </row>
    <row r="2766" spans="1:16">
      <c r="A2766">
        <f>INDEX([1]Calculation!$F:$F,ROW())</f>
        <v>0</v>
      </c>
      <c r="B2766">
        <f>INDEX([1]Calculation!$D:$D,ROW())</f>
        <v>0</v>
      </c>
      <c r="C2766" t="str">
        <f>IF(INDEX([1]Calculation!$G:$G,ROW())=0,"-",INDEX([1]Calculation!$G:$G,ROW()))</f>
        <v>-</v>
      </c>
      <c r="D2766" t="str">
        <f>INDEX([1]Calculation!$J:$J,ROW())&amp;"  "&amp;INDEX([1]Calculation!$K:$K,ROW())</f>
        <v xml:space="preserve">  </v>
      </c>
      <c r="E2766" s="19">
        <f>INDEX([1]Calculation!$I:$I,ROW())</f>
        <v>0</v>
      </c>
      <c r="F2766" s="12">
        <f>ROUND(INDEX([1]Calculation!AL:AL,ROW()),1)</f>
        <v>0</v>
      </c>
      <c r="G2766" s="8">
        <f>ROUND(INDEX([1]Calculation!L:L,ROW()),0)</f>
        <v>0</v>
      </c>
      <c r="H2766" s="8">
        <f>ROUND(INDEX([1]Calculation!M:M,ROW()),0)</f>
        <v>0</v>
      </c>
      <c r="I2766" s="8">
        <f>ROUND(INDEX([1]Calculation!N:N,ROW()),0)</f>
        <v>0</v>
      </c>
      <c r="J2766" s="8">
        <f>ROUND(INDEX([1]Calculation!O:O,ROW()),0)</f>
        <v>0</v>
      </c>
      <c r="K2766" s="8">
        <f>ROUND(INDEX([1]Calculation!P:P,ROW()),0)</f>
        <v>0</v>
      </c>
      <c r="L2766" s="8">
        <f>ROUND(INDEX([1]Calculation!Q:Q,ROW()),0)</f>
        <v>0</v>
      </c>
      <c r="M2766" s="8">
        <f>ROUND(INDEX([1]Calculation!R:R,ROW()),0)</f>
        <v>0</v>
      </c>
      <c r="N2766" s="8">
        <f>ROUND(INDEX([1]Calculation!S:S,ROW()),0)</f>
        <v>0</v>
      </c>
      <c r="O2766" s="8">
        <f>ROUND(INDEX([1]Calculation!T:T,ROW()),0)</f>
        <v>0</v>
      </c>
      <c r="P2766" s="8">
        <f>INDEX([1]Calculation!CB:CB,ROW())</f>
        <v>0</v>
      </c>
    </row>
    <row r="2767" spans="1:16">
      <c r="A2767">
        <f>INDEX([1]Calculation!$F:$F,ROW())</f>
        <v>0</v>
      </c>
      <c r="B2767">
        <f>INDEX([1]Calculation!$D:$D,ROW())</f>
        <v>0</v>
      </c>
      <c r="C2767" t="str">
        <f>IF(INDEX([1]Calculation!$G:$G,ROW())=0,"-",INDEX([1]Calculation!$G:$G,ROW()))</f>
        <v>-</v>
      </c>
      <c r="D2767" t="str">
        <f>INDEX([1]Calculation!$J:$J,ROW())&amp;"  "&amp;INDEX([1]Calculation!$K:$K,ROW())</f>
        <v xml:space="preserve">  </v>
      </c>
      <c r="E2767" s="19">
        <f>INDEX([1]Calculation!$I:$I,ROW())</f>
        <v>0</v>
      </c>
      <c r="F2767" s="12">
        <f>ROUND(INDEX([1]Calculation!AL:AL,ROW()),1)</f>
        <v>0</v>
      </c>
      <c r="G2767" s="8">
        <f>ROUND(INDEX([1]Calculation!L:L,ROW()),0)</f>
        <v>0</v>
      </c>
      <c r="H2767" s="8">
        <f>ROUND(INDEX([1]Calculation!M:M,ROW()),0)</f>
        <v>0</v>
      </c>
      <c r="I2767" s="8">
        <f>ROUND(INDEX([1]Calculation!N:N,ROW()),0)</f>
        <v>0</v>
      </c>
      <c r="J2767" s="8">
        <f>ROUND(INDEX([1]Calculation!O:O,ROW()),0)</f>
        <v>0</v>
      </c>
      <c r="K2767" s="8">
        <f>ROUND(INDEX([1]Calculation!P:P,ROW()),0)</f>
        <v>0</v>
      </c>
      <c r="L2767" s="8">
        <f>ROUND(INDEX([1]Calculation!Q:Q,ROW()),0)</f>
        <v>0</v>
      </c>
      <c r="M2767" s="8">
        <f>ROUND(INDEX([1]Calculation!R:R,ROW()),0)</f>
        <v>0</v>
      </c>
      <c r="N2767" s="8">
        <f>ROUND(INDEX([1]Calculation!S:S,ROW()),0)</f>
        <v>0</v>
      </c>
      <c r="O2767" s="8">
        <f>ROUND(INDEX([1]Calculation!T:T,ROW()),0)</f>
        <v>0</v>
      </c>
      <c r="P2767" s="8">
        <f>INDEX([1]Calculation!CB:CB,ROW())</f>
        <v>0</v>
      </c>
    </row>
    <row r="2768" spans="1:16">
      <c r="A2768">
        <f>INDEX([1]Calculation!$F:$F,ROW())</f>
        <v>0</v>
      </c>
      <c r="B2768">
        <f>INDEX([1]Calculation!$D:$D,ROW())</f>
        <v>0</v>
      </c>
      <c r="C2768" t="str">
        <f>IF(INDEX([1]Calculation!$G:$G,ROW())=0,"-",INDEX([1]Calculation!$G:$G,ROW()))</f>
        <v>-</v>
      </c>
      <c r="D2768" t="str">
        <f>INDEX([1]Calculation!$J:$J,ROW())&amp;"  "&amp;INDEX([1]Calculation!$K:$K,ROW())</f>
        <v xml:space="preserve">  </v>
      </c>
      <c r="E2768" s="19">
        <f>INDEX([1]Calculation!$I:$I,ROW())</f>
        <v>0</v>
      </c>
      <c r="F2768" s="12">
        <f>ROUND(INDEX([1]Calculation!AL:AL,ROW()),1)</f>
        <v>0</v>
      </c>
      <c r="G2768" s="8">
        <f>ROUND(INDEX([1]Calculation!L:L,ROW()),0)</f>
        <v>0</v>
      </c>
      <c r="H2768" s="8">
        <f>ROUND(INDEX([1]Calculation!M:M,ROW()),0)</f>
        <v>0</v>
      </c>
      <c r="I2768" s="8">
        <f>ROUND(INDEX([1]Calculation!N:N,ROW()),0)</f>
        <v>0</v>
      </c>
      <c r="J2768" s="8">
        <f>ROUND(INDEX([1]Calculation!O:O,ROW()),0)</f>
        <v>0</v>
      </c>
      <c r="K2768" s="8">
        <f>ROUND(INDEX([1]Calculation!P:P,ROW()),0)</f>
        <v>0</v>
      </c>
      <c r="L2768" s="8">
        <f>ROUND(INDEX([1]Calculation!Q:Q,ROW()),0)</f>
        <v>0</v>
      </c>
      <c r="M2768" s="8">
        <f>ROUND(INDEX([1]Calculation!R:R,ROW()),0)</f>
        <v>0</v>
      </c>
      <c r="N2768" s="8">
        <f>ROUND(INDEX([1]Calculation!S:S,ROW()),0)</f>
        <v>0</v>
      </c>
      <c r="O2768" s="8">
        <f>ROUND(INDEX([1]Calculation!T:T,ROW()),0)</f>
        <v>0</v>
      </c>
      <c r="P2768" s="8">
        <f>INDEX([1]Calculation!CB:CB,ROW())</f>
        <v>0</v>
      </c>
    </row>
    <row r="2769" spans="1:16">
      <c r="A2769">
        <f>INDEX([1]Calculation!$F:$F,ROW())</f>
        <v>0</v>
      </c>
      <c r="B2769">
        <f>INDEX([1]Calculation!$D:$D,ROW())</f>
        <v>0</v>
      </c>
      <c r="C2769" t="str">
        <f>IF(INDEX([1]Calculation!$G:$G,ROW())=0,"-",INDEX([1]Calculation!$G:$G,ROW()))</f>
        <v>-</v>
      </c>
      <c r="D2769" t="str">
        <f>INDEX([1]Calculation!$J:$J,ROW())&amp;"  "&amp;INDEX([1]Calculation!$K:$K,ROW())</f>
        <v xml:space="preserve">  </v>
      </c>
      <c r="E2769" s="19">
        <f>INDEX([1]Calculation!$I:$I,ROW())</f>
        <v>0</v>
      </c>
      <c r="F2769" s="12">
        <f>ROUND(INDEX([1]Calculation!AL:AL,ROW()),1)</f>
        <v>0</v>
      </c>
      <c r="G2769" s="8">
        <f>ROUND(INDEX([1]Calculation!L:L,ROW()),0)</f>
        <v>0</v>
      </c>
      <c r="H2769" s="8">
        <f>ROUND(INDEX([1]Calculation!M:M,ROW()),0)</f>
        <v>0</v>
      </c>
      <c r="I2769" s="8">
        <f>ROUND(INDEX([1]Calculation!N:N,ROW()),0)</f>
        <v>0</v>
      </c>
      <c r="J2769" s="8">
        <f>ROUND(INDEX([1]Calculation!O:O,ROW()),0)</f>
        <v>0</v>
      </c>
      <c r="K2769" s="8">
        <f>ROUND(INDEX([1]Calculation!P:P,ROW()),0)</f>
        <v>0</v>
      </c>
      <c r="L2769" s="8">
        <f>ROUND(INDEX([1]Calculation!Q:Q,ROW()),0)</f>
        <v>0</v>
      </c>
      <c r="M2769" s="8">
        <f>ROUND(INDEX([1]Calculation!R:R,ROW()),0)</f>
        <v>0</v>
      </c>
      <c r="N2769" s="8">
        <f>ROUND(INDEX([1]Calculation!S:S,ROW()),0)</f>
        <v>0</v>
      </c>
      <c r="O2769" s="8">
        <f>ROUND(INDEX([1]Calculation!T:T,ROW()),0)</f>
        <v>0</v>
      </c>
      <c r="P2769" s="8">
        <f>INDEX([1]Calculation!CB:CB,ROW())</f>
        <v>0</v>
      </c>
    </row>
    <row r="2770" spans="1:16">
      <c r="A2770">
        <f>INDEX([1]Calculation!$F:$F,ROW())</f>
        <v>0</v>
      </c>
      <c r="B2770">
        <f>INDEX([1]Calculation!$D:$D,ROW())</f>
        <v>0</v>
      </c>
      <c r="C2770" t="str">
        <f>IF(INDEX([1]Calculation!$G:$G,ROW())=0,"-",INDEX([1]Calculation!$G:$G,ROW()))</f>
        <v>-</v>
      </c>
      <c r="D2770" t="str">
        <f>INDEX([1]Calculation!$J:$J,ROW())&amp;"  "&amp;INDEX([1]Calculation!$K:$K,ROW())</f>
        <v xml:space="preserve">  </v>
      </c>
      <c r="E2770" s="19">
        <f>INDEX([1]Calculation!$I:$I,ROW())</f>
        <v>0</v>
      </c>
      <c r="F2770" s="12">
        <f>ROUND(INDEX([1]Calculation!AL:AL,ROW()),1)</f>
        <v>0</v>
      </c>
      <c r="G2770" s="8">
        <f>ROUND(INDEX([1]Calculation!L:L,ROW()),0)</f>
        <v>0</v>
      </c>
      <c r="H2770" s="8">
        <f>ROUND(INDEX([1]Calculation!M:M,ROW()),0)</f>
        <v>0</v>
      </c>
      <c r="I2770" s="8">
        <f>ROUND(INDEX([1]Calculation!N:N,ROW()),0)</f>
        <v>0</v>
      </c>
      <c r="J2770" s="8">
        <f>ROUND(INDEX([1]Calculation!O:O,ROW()),0)</f>
        <v>0</v>
      </c>
      <c r="K2770" s="8">
        <f>ROUND(INDEX([1]Calculation!P:P,ROW()),0)</f>
        <v>0</v>
      </c>
      <c r="L2770" s="8">
        <f>ROUND(INDEX([1]Calculation!Q:Q,ROW()),0)</f>
        <v>0</v>
      </c>
      <c r="M2770" s="8">
        <f>ROUND(INDEX([1]Calculation!R:R,ROW()),0)</f>
        <v>0</v>
      </c>
      <c r="N2770" s="8">
        <f>ROUND(INDEX([1]Calculation!S:S,ROW()),0)</f>
        <v>0</v>
      </c>
      <c r="O2770" s="8">
        <f>ROUND(INDEX([1]Calculation!T:T,ROW()),0)</f>
        <v>0</v>
      </c>
      <c r="P2770" s="8">
        <f>INDEX([1]Calculation!CB:CB,ROW())</f>
        <v>0</v>
      </c>
    </row>
    <row r="2771" spans="1:16">
      <c r="A2771">
        <f>INDEX([1]Calculation!$F:$F,ROW())</f>
        <v>0</v>
      </c>
      <c r="B2771">
        <f>INDEX([1]Calculation!$D:$D,ROW())</f>
        <v>0</v>
      </c>
      <c r="C2771" t="str">
        <f>IF(INDEX([1]Calculation!$G:$G,ROW())=0,"-",INDEX([1]Calculation!$G:$G,ROW()))</f>
        <v>-</v>
      </c>
      <c r="D2771" t="str">
        <f>INDEX([1]Calculation!$J:$J,ROW())&amp;"  "&amp;INDEX([1]Calculation!$K:$K,ROW())</f>
        <v xml:space="preserve">  </v>
      </c>
      <c r="E2771" s="19">
        <f>INDEX([1]Calculation!$I:$I,ROW())</f>
        <v>0</v>
      </c>
      <c r="F2771" s="12">
        <f>ROUND(INDEX([1]Calculation!AL:AL,ROW()),1)</f>
        <v>0</v>
      </c>
      <c r="G2771" s="8">
        <f>ROUND(INDEX([1]Calculation!L:L,ROW()),0)</f>
        <v>0</v>
      </c>
      <c r="H2771" s="8">
        <f>ROUND(INDEX([1]Calculation!M:M,ROW()),0)</f>
        <v>0</v>
      </c>
      <c r="I2771" s="8">
        <f>ROUND(INDEX([1]Calculation!N:N,ROW()),0)</f>
        <v>0</v>
      </c>
      <c r="J2771" s="8">
        <f>ROUND(INDEX([1]Calculation!O:O,ROW()),0)</f>
        <v>0</v>
      </c>
      <c r="K2771" s="8">
        <f>ROUND(INDEX([1]Calculation!P:P,ROW()),0)</f>
        <v>0</v>
      </c>
      <c r="L2771" s="8">
        <f>ROUND(INDEX([1]Calculation!Q:Q,ROW()),0)</f>
        <v>0</v>
      </c>
      <c r="M2771" s="8">
        <f>ROUND(INDEX([1]Calculation!R:R,ROW()),0)</f>
        <v>0</v>
      </c>
      <c r="N2771" s="8">
        <f>ROUND(INDEX([1]Calculation!S:S,ROW()),0)</f>
        <v>0</v>
      </c>
      <c r="O2771" s="8">
        <f>ROUND(INDEX([1]Calculation!T:T,ROW()),0)</f>
        <v>0</v>
      </c>
      <c r="P2771" s="8">
        <f>INDEX([1]Calculation!CB:CB,ROW())</f>
        <v>0</v>
      </c>
    </row>
    <row r="2772" spans="1:16">
      <c r="A2772">
        <f>INDEX([1]Calculation!$F:$F,ROW())</f>
        <v>0</v>
      </c>
      <c r="B2772">
        <f>INDEX([1]Calculation!$D:$D,ROW())</f>
        <v>0</v>
      </c>
      <c r="C2772" t="str">
        <f>IF(INDEX([1]Calculation!$G:$G,ROW())=0,"-",INDEX([1]Calculation!$G:$G,ROW()))</f>
        <v>-</v>
      </c>
      <c r="D2772" t="str">
        <f>INDEX([1]Calculation!$J:$J,ROW())&amp;"  "&amp;INDEX([1]Calculation!$K:$K,ROW())</f>
        <v xml:space="preserve">  </v>
      </c>
      <c r="E2772" s="19">
        <f>INDEX([1]Calculation!$I:$I,ROW())</f>
        <v>0</v>
      </c>
      <c r="F2772" s="12">
        <f>ROUND(INDEX([1]Calculation!AL:AL,ROW()),1)</f>
        <v>0</v>
      </c>
      <c r="G2772" s="8">
        <f>ROUND(INDEX([1]Calculation!L:L,ROW()),0)</f>
        <v>0</v>
      </c>
      <c r="H2772" s="8">
        <f>ROUND(INDEX([1]Calculation!M:M,ROW()),0)</f>
        <v>0</v>
      </c>
      <c r="I2772" s="8">
        <f>ROUND(INDEX([1]Calculation!N:N,ROW()),0)</f>
        <v>0</v>
      </c>
      <c r="J2772" s="8">
        <f>ROUND(INDEX([1]Calculation!O:O,ROW()),0)</f>
        <v>0</v>
      </c>
      <c r="K2772" s="8">
        <f>ROUND(INDEX([1]Calculation!P:P,ROW()),0)</f>
        <v>0</v>
      </c>
      <c r="L2772" s="8">
        <f>ROUND(INDEX([1]Calculation!Q:Q,ROW()),0)</f>
        <v>0</v>
      </c>
      <c r="M2772" s="8">
        <f>ROUND(INDEX([1]Calculation!R:R,ROW()),0)</f>
        <v>0</v>
      </c>
      <c r="N2772" s="8">
        <f>ROUND(INDEX([1]Calculation!S:S,ROW()),0)</f>
        <v>0</v>
      </c>
      <c r="O2772" s="8">
        <f>ROUND(INDEX([1]Calculation!T:T,ROW()),0)</f>
        <v>0</v>
      </c>
      <c r="P2772" s="8">
        <f>INDEX([1]Calculation!CB:CB,ROW())</f>
        <v>0</v>
      </c>
    </row>
    <row r="2773" spans="1:16">
      <c r="A2773">
        <f>INDEX([1]Calculation!$F:$F,ROW())</f>
        <v>0</v>
      </c>
      <c r="B2773">
        <f>INDEX([1]Calculation!$D:$D,ROW())</f>
        <v>0</v>
      </c>
      <c r="C2773" t="str">
        <f>IF(INDEX([1]Calculation!$G:$G,ROW())=0,"-",INDEX([1]Calculation!$G:$G,ROW()))</f>
        <v>-</v>
      </c>
      <c r="D2773" t="str">
        <f>INDEX([1]Calculation!$J:$J,ROW())&amp;"  "&amp;INDEX([1]Calculation!$K:$K,ROW())</f>
        <v xml:space="preserve">  </v>
      </c>
      <c r="E2773" s="19">
        <f>INDEX([1]Calculation!$I:$I,ROW())</f>
        <v>0</v>
      </c>
      <c r="F2773" s="12">
        <f>ROUND(INDEX([1]Calculation!AL:AL,ROW()),1)</f>
        <v>0</v>
      </c>
      <c r="G2773" s="8">
        <f>ROUND(INDEX([1]Calculation!L:L,ROW()),0)</f>
        <v>0</v>
      </c>
      <c r="H2773" s="8">
        <f>ROUND(INDEX([1]Calculation!M:M,ROW()),0)</f>
        <v>0</v>
      </c>
      <c r="I2773" s="8">
        <f>ROUND(INDEX([1]Calculation!N:N,ROW()),0)</f>
        <v>0</v>
      </c>
      <c r="J2773" s="8">
        <f>ROUND(INDEX([1]Calculation!O:O,ROW()),0)</f>
        <v>0</v>
      </c>
      <c r="K2773" s="8">
        <f>ROUND(INDEX([1]Calculation!P:P,ROW()),0)</f>
        <v>0</v>
      </c>
      <c r="L2773" s="8">
        <f>ROUND(INDEX([1]Calculation!Q:Q,ROW()),0)</f>
        <v>0</v>
      </c>
      <c r="M2773" s="8">
        <f>ROUND(INDEX([1]Calculation!R:R,ROW()),0)</f>
        <v>0</v>
      </c>
      <c r="N2773" s="8">
        <f>ROUND(INDEX([1]Calculation!S:S,ROW()),0)</f>
        <v>0</v>
      </c>
      <c r="O2773" s="8">
        <f>ROUND(INDEX([1]Calculation!T:T,ROW()),0)</f>
        <v>0</v>
      </c>
      <c r="P2773" s="8">
        <f>INDEX([1]Calculation!CB:CB,ROW())</f>
        <v>0</v>
      </c>
    </row>
    <row r="2774" spans="1:16">
      <c r="A2774">
        <f>INDEX([1]Calculation!$F:$F,ROW())</f>
        <v>0</v>
      </c>
      <c r="B2774">
        <f>INDEX([1]Calculation!$D:$D,ROW())</f>
        <v>0</v>
      </c>
      <c r="C2774" t="str">
        <f>IF(INDEX([1]Calculation!$G:$G,ROW())=0,"-",INDEX([1]Calculation!$G:$G,ROW()))</f>
        <v>-</v>
      </c>
      <c r="D2774" t="str">
        <f>INDEX([1]Calculation!$J:$J,ROW())&amp;"  "&amp;INDEX([1]Calculation!$K:$K,ROW())</f>
        <v xml:space="preserve">  </v>
      </c>
      <c r="E2774" s="19">
        <f>INDEX([1]Calculation!$I:$I,ROW())</f>
        <v>0</v>
      </c>
      <c r="F2774" s="12">
        <f>ROUND(INDEX([1]Calculation!AL:AL,ROW()),1)</f>
        <v>0</v>
      </c>
      <c r="G2774" s="8">
        <f>ROUND(INDEX([1]Calculation!L:L,ROW()),0)</f>
        <v>0</v>
      </c>
      <c r="H2774" s="8">
        <f>ROUND(INDEX([1]Calculation!M:M,ROW()),0)</f>
        <v>0</v>
      </c>
      <c r="I2774" s="8">
        <f>ROUND(INDEX([1]Calculation!N:N,ROW()),0)</f>
        <v>0</v>
      </c>
      <c r="J2774" s="8">
        <f>ROUND(INDEX([1]Calculation!O:O,ROW()),0)</f>
        <v>0</v>
      </c>
      <c r="K2774" s="8">
        <f>ROUND(INDEX([1]Calculation!P:P,ROW()),0)</f>
        <v>0</v>
      </c>
      <c r="L2774" s="8">
        <f>ROUND(INDEX([1]Calculation!Q:Q,ROW()),0)</f>
        <v>0</v>
      </c>
      <c r="M2774" s="8">
        <f>ROUND(INDEX([1]Calculation!R:R,ROW()),0)</f>
        <v>0</v>
      </c>
      <c r="N2774" s="8">
        <f>ROUND(INDEX([1]Calculation!S:S,ROW()),0)</f>
        <v>0</v>
      </c>
      <c r="O2774" s="8">
        <f>ROUND(INDEX([1]Calculation!T:T,ROW()),0)</f>
        <v>0</v>
      </c>
      <c r="P2774" s="8">
        <f>INDEX([1]Calculation!CB:CB,ROW())</f>
        <v>0</v>
      </c>
    </row>
    <row r="2775" spans="1:16">
      <c r="A2775">
        <f>INDEX([1]Calculation!$F:$F,ROW())</f>
        <v>0</v>
      </c>
      <c r="B2775">
        <f>INDEX([1]Calculation!$D:$D,ROW())</f>
        <v>0</v>
      </c>
      <c r="C2775" t="str">
        <f>IF(INDEX([1]Calculation!$G:$G,ROW())=0,"-",INDEX([1]Calculation!$G:$G,ROW()))</f>
        <v>-</v>
      </c>
      <c r="D2775" t="str">
        <f>INDEX([1]Calculation!$J:$J,ROW())&amp;"  "&amp;INDEX([1]Calculation!$K:$K,ROW())</f>
        <v xml:space="preserve">  </v>
      </c>
      <c r="E2775" s="19">
        <f>INDEX([1]Calculation!$I:$I,ROW())</f>
        <v>0</v>
      </c>
      <c r="F2775" s="12">
        <f>ROUND(INDEX([1]Calculation!AL:AL,ROW()),1)</f>
        <v>0</v>
      </c>
      <c r="G2775" s="8">
        <f>ROUND(INDEX([1]Calculation!L:L,ROW()),0)</f>
        <v>0</v>
      </c>
      <c r="H2775" s="8">
        <f>ROUND(INDEX([1]Calculation!M:M,ROW()),0)</f>
        <v>0</v>
      </c>
      <c r="I2775" s="8">
        <f>ROUND(INDEX([1]Calculation!N:N,ROW()),0)</f>
        <v>0</v>
      </c>
      <c r="J2775" s="8">
        <f>ROUND(INDEX([1]Calculation!O:O,ROW()),0)</f>
        <v>0</v>
      </c>
      <c r="K2775" s="8">
        <f>ROUND(INDEX([1]Calculation!P:P,ROW()),0)</f>
        <v>0</v>
      </c>
      <c r="L2775" s="8">
        <f>ROUND(INDEX([1]Calculation!Q:Q,ROW()),0)</f>
        <v>0</v>
      </c>
      <c r="M2775" s="8">
        <f>ROUND(INDEX([1]Calculation!R:R,ROW()),0)</f>
        <v>0</v>
      </c>
      <c r="N2775" s="8">
        <f>ROUND(INDEX([1]Calculation!S:S,ROW()),0)</f>
        <v>0</v>
      </c>
      <c r="O2775" s="8">
        <f>ROUND(INDEX([1]Calculation!T:T,ROW()),0)</f>
        <v>0</v>
      </c>
      <c r="P2775" s="8">
        <f>INDEX([1]Calculation!CB:CB,ROW())</f>
        <v>0</v>
      </c>
    </row>
    <row r="2776" spans="1:16">
      <c r="A2776">
        <f>INDEX([1]Calculation!$F:$F,ROW())</f>
        <v>0</v>
      </c>
      <c r="B2776">
        <f>INDEX([1]Calculation!$D:$D,ROW())</f>
        <v>0</v>
      </c>
      <c r="C2776" t="str">
        <f>IF(INDEX([1]Calculation!$G:$G,ROW())=0,"-",INDEX([1]Calculation!$G:$G,ROW()))</f>
        <v>-</v>
      </c>
      <c r="D2776" t="str">
        <f>INDEX([1]Calculation!$J:$J,ROW())&amp;"  "&amp;INDEX([1]Calculation!$K:$K,ROW())</f>
        <v xml:space="preserve">  </v>
      </c>
      <c r="E2776" s="19">
        <f>INDEX([1]Calculation!$I:$I,ROW())</f>
        <v>0</v>
      </c>
      <c r="F2776" s="12">
        <f>ROUND(INDEX([1]Calculation!AL:AL,ROW()),1)</f>
        <v>0</v>
      </c>
      <c r="G2776" s="8">
        <f>ROUND(INDEX([1]Calculation!L:L,ROW()),0)</f>
        <v>0</v>
      </c>
      <c r="H2776" s="8">
        <f>ROUND(INDEX([1]Calculation!M:M,ROW()),0)</f>
        <v>0</v>
      </c>
      <c r="I2776" s="8">
        <f>ROUND(INDEX([1]Calculation!N:N,ROW()),0)</f>
        <v>0</v>
      </c>
      <c r="J2776" s="8">
        <f>ROUND(INDEX([1]Calculation!O:O,ROW()),0)</f>
        <v>0</v>
      </c>
      <c r="K2776" s="8">
        <f>ROUND(INDEX([1]Calculation!P:P,ROW()),0)</f>
        <v>0</v>
      </c>
      <c r="L2776" s="8">
        <f>ROUND(INDEX([1]Calculation!Q:Q,ROW()),0)</f>
        <v>0</v>
      </c>
      <c r="M2776" s="8">
        <f>ROUND(INDEX([1]Calculation!R:R,ROW()),0)</f>
        <v>0</v>
      </c>
      <c r="N2776" s="8">
        <f>ROUND(INDEX([1]Calculation!S:S,ROW()),0)</f>
        <v>0</v>
      </c>
      <c r="O2776" s="8">
        <f>ROUND(INDEX([1]Calculation!T:T,ROW()),0)</f>
        <v>0</v>
      </c>
      <c r="P2776" s="8">
        <f>INDEX([1]Calculation!CB:CB,ROW())</f>
        <v>0</v>
      </c>
    </row>
    <row r="2777" spans="1:16">
      <c r="A2777">
        <f>INDEX([1]Calculation!$F:$F,ROW())</f>
        <v>0</v>
      </c>
      <c r="B2777">
        <f>INDEX([1]Calculation!$D:$D,ROW())</f>
        <v>0</v>
      </c>
      <c r="C2777" t="str">
        <f>IF(INDEX([1]Calculation!$G:$G,ROW())=0,"-",INDEX([1]Calculation!$G:$G,ROW()))</f>
        <v>-</v>
      </c>
      <c r="D2777" t="str">
        <f>INDEX([1]Calculation!$J:$J,ROW())&amp;"  "&amp;INDEX([1]Calculation!$K:$K,ROW())</f>
        <v xml:space="preserve">  </v>
      </c>
      <c r="E2777" s="19">
        <f>INDEX([1]Calculation!$I:$I,ROW())</f>
        <v>0</v>
      </c>
      <c r="F2777" s="12">
        <f>ROUND(INDEX([1]Calculation!AL:AL,ROW()),1)</f>
        <v>0</v>
      </c>
      <c r="G2777" s="8">
        <f>ROUND(INDEX([1]Calculation!L:L,ROW()),0)</f>
        <v>0</v>
      </c>
      <c r="H2777" s="8">
        <f>ROUND(INDEX([1]Calculation!M:M,ROW()),0)</f>
        <v>0</v>
      </c>
      <c r="I2777" s="8">
        <f>ROUND(INDEX([1]Calculation!N:N,ROW()),0)</f>
        <v>0</v>
      </c>
      <c r="J2777" s="8">
        <f>ROUND(INDEX([1]Calculation!O:O,ROW()),0)</f>
        <v>0</v>
      </c>
      <c r="K2777" s="8">
        <f>ROUND(INDEX([1]Calculation!P:P,ROW()),0)</f>
        <v>0</v>
      </c>
      <c r="L2777" s="8">
        <f>ROUND(INDEX([1]Calculation!Q:Q,ROW()),0)</f>
        <v>0</v>
      </c>
      <c r="M2777" s="8">
        <f>ROUND(INDEX([1]Calculation!R:R,ROW()),0)</f>
        <v>0</v>
      </c>
      <c r="N2777" s="8">
        <f>ROUND(INDEX([1]Calculation!S:S,ROW()),0)</f>
        <v>0</v>
      </c>
      <c r="O2777" s="8">
        <f>ROUND(INDEX([1]Calculation!T:T,ROW()),0)</f>
        <v>0</v>
      </c>
      <c r="P2777" s="8">
        <f>INDEX([1]Calculation!CB:CB,ROW())</f>
        <v>0</v>
      </c>
    </row>
    <row r="2778" spans="1:16">
      <c r="A2778">
        <f>INDEX([1]Calculation!$F:$F,ROW())</f>
        <v>0</v>
      </c>
      <c r="B2778">
        <f>INDEX([1]Calculation!$D:$D,ROW())</f>
        <v>0</v>
      </c>
      <c r="C2778" t="str">
        <f>IF(INDEX([1]Calculation!$G:$G,ROW())=0,"-",INDEX([1]Calculation!$G:$G,ROW()))</f>
        <v>-</v>
      </c>
      <c r="D2778" t="str">
        <f>INDEX([1]Calculation!$J:$J,ROW())&amp;"  "&amp;INDEX([1]Calculation!$K:$K,ROW())</f>
        <v xml:space="preserve">  </v>
      </c>
      <c r="E2778" s="19">
        <f>INDEX([1]Calculation!$I:$I,ROW())</f>
        <v>0</v>
      </c>
      <c r="F2778" s="12">
        <f>ROUND(INDEX([1]Calculation!AL:AL,ROW()),1)</f>
        <v>0</v>
      </c>
      <c r="G2778" s="8">
        <f>ROUND(INDEX([1]Calculation!L:L,ROW()),0)</f>
        <v>0</v>
      </c>
      <c r="H2778" s="8">
        <f>ROUND(INDEX([1]Calculation!M:M,ROW()),0)</f>
        <v>0</v>
      </c>
      <c r="I2778" s="8">
        <f>ROUND(INDEX([1]Calculation!N:N,ROW()),0)</f>
        <v>0</v>
      </c>
      <c r="J2778" s="8">
        <f>ROUND(INDEX([1]Calculation!O:O,ROW()),0)</f>
        <v>0</v>
      </c>
      <c r="K2778" s="8">
        <f>ROUND(INDEX([1]Calculation!P:P,ROW()),0)</f>
        <v>0</v>
      </c>
      <c r="L2778" s="8">
        <f>ROUND(INDEX([1]Calculation!Q:Q,ROW()),0)</f>
        <v>0</v>
      </c>
      <c r="M2778" s="8">
        <f>ROUND(INDEX([1]Calculation!R:R,ROW()),0)</f>
        <v>0</v>
      </c>
      <c r="N2778" s="8">
        <f>ROUND(INDEX([1]Calculation!S:S,ROW()),0)</f>
        <v>0</v>
      </c>
      <c r="O2778" s="8">
        <f>ROUND(INDEX([1]Calculation!T:T,ROW()),0)</f>
        <v>0</v>
      </c>
      <c r="P2778" s="8">
        <f>INDEX([1]Calculation!CB:CB,ROW())</f>
        <v>0</v>
      </c>
    </row>
    <row r="2779" spans="1:16">
      <c r="A2779">
        <f>INDEX([1]Calculation!$F:$F,ROW())</f>
        <v>0</v>
      </c>
      <c r="B2779">
        <f>INDEX([1]Calculation!$D:$D,ROW())</f>
        <v>0</v>
      </c>
      <c r="C2779" t="str">
        <f>IF(INDEX([1]Calculation!$G:$G,ROW())=0,"-",INDEX([1]Calculation!$G:$G,ROW()))</f>
        <v>-</v>
      </c>
      <c r="D2779" t="str">
        <f>INDEX([1]Calculation!$J:$J,ROW())&amp;"  "&amp;INDEX([1]Calculation!$K:$K,ROW())</f>
        <v xml:space="preserve">  </v>
      </c>
      <c r="E2779" s="19">
        <f>INDEX([1]Calculation!$I:$I,ROW())</f>
        <v>0</v>
      </c>
      <c r="F2779" s="12">
        <f>ROUND(INDEX([1]Calculation!AL:AL,ROW()),1)</f>
        <v>0</v>
      </c>
      <c r="G2779" s="8">
        <f>ROUND(INDEX([1]Calculation!L:L,ROW()),0)</f>
        <v>0</v>
      </c>
      <c r="H2779" s="8">
        <f>ROUND(INDEX([1]Calculation!M:M,ROW()),0)</f>
        <v>0</v>
      </c>
      <c r="I2779" s="8">
        <f>ROUND(INDEX([1]Calculation!N:N,ROW()),0)</f>
        <v>0</v>
      </c>
      <c r="J2779" s="8">
        <f>ROUND(INDEX([1]Calculation!O:O,ROW()),0)</f>
        <v>0</v>
      </c>
      <c r="K2779" s="8">
        <f>ROUND(INDEX([1]Calculation!P:P,ROW()),0)</f>
        <v>0</v>
      </c>
      <c r="L2779" s="8">
        <f>ROUND(INDEX([1]Calculation!Q:Q,ROW()),0)</f>
        <v>0</v>
      </c>
      <c r="M2779" s="8">
        <f>ROUND(INDEX([1]Calculation!R:R,ROW()),0)</f>
        <v>0</v>
      </c>
      <c r="N2779" s="8">
        <f>ROUND(INDEX([1]Calculation!S:S,ROW()),0)</f>
        <v>0</v>
      </c>
      <c r="O2779" s="8">
        <f>ROUND(INDEX([1]Calculation!T:T,ROW()),0)</f>
        <v>0</v>
      </c>
      <c r="P2779" s="8">
        <f>INDEX([1]Calculation!CB:CB,ROW())</f>
        <v>0</v>
      </c>
    </row>
    <row r="2780" spans="1:16">
      <c r="A2780">
        <f>INDEX([1]Calculation!$F:$F,ROW())</f>
        <v>0</v>
      </c>
      <c r="B2780">
        <f>INDEX([1]Calculation!$D:$D,ROW())</f>
        <v>0</v>
      </c>
      <c r="C2780" t="str">
        <f>IF(INDEX([1]Calculation!$G:$G,ROW())=0,"-",INDEX([1]Calculation!$G:$G,ROW()))</f>
        <v>-</v>
      </c>
      <c r="D2780" t="str">
        <f>INDEX([1]Calculation!$J:$J,ROW())&amp;"  "&amp;INDEX([1]Calculation!$K:$K,ROW())</f>
        <v xml:space="preserve">  </v>
      </c>
      <c r="E2780" s="19">
        <f>INDEX([1]Calculation!$I:$I,ROW())</f>
        <v>0</v>
      </c>
      <c r="F2780" s="12">
        <f>ROUND(INDEX([1]Calculation!AL:AL,ROW()),1)</f>
        <v>0</v>
      </c>
      <c r="G2780" s="8">
        <f>ROUND(INDEX([1]Calculation!L:L,ROW()),0)</f>
        <v>0</v>
      </c>
      <c r="H2780" s="8">
        <f>ROUND(INDEX([1]Calculation!M:M,ROW()),0)</f>
        <v>0</v>
      </c>
      <c r="I2780" s="8">
        <f>ROUND(INDEX([1]Calculation!N:N,ROW()),0)</f>
        <v>0</v>
      </c>
      <c r="J2780" s="8">
        <f>ROUND(INDEX([1]Calculation!O:O,ROW()),0)</f>
        <v>0</v>
      </c>
      <c r="K2780" s="8">
        <f>ROUND(INDEX([1]Calculation!P:P,ROW()),0)</f>
        <v>0</v>
      </c>
      <c r="L2780" s="8">
        <f>ROUND(INDEX([1]Calculation!Q:Q,ROW()),0)</f>
        <v>0</v>
      </c>
      <c r="M2780" s="8">
        <f>ROUND(INDEX([1]Calculation!R:R,ROW()),0)</f>
        <v>0</v>
      </c>
      <c r="N2780" s="8">
        <f>ROUND(INDEX([1]Calculation!S:S,ROW()),0)</f>
        <v>0</v>
      </c>
      <c r="O2780" s="8">
        <f>ROUND(INDEX([1]Calculation!T:T,ROW()),0)</f>
        <v>0</v>
      </c>
      <c r="P2780" s="8">
        <f>INDEX([1]Calculation!CB:CB,ROW())</f>
        <v>0</v>
      </c>
    </row>
    <row r="2781" spans="1:16">
      <c r="A2781">
        <f>INDEX([1]Calculation!$F:$F,ROW())</f>
        <v>0</v>
      </c>
      <c r="B2781">
        <f>INDEX([1]Calculation!$D:$D,ROW())</f>
        <v>0</v>
      </c>
      <c r="C2781" t="str">
        <f>IF(INDEX([1]Calculation!$G:$G,ROW())=0,"-",INDEX([1]Calculation!$G:$G,ROW()))</f>
        <v>-</v>
      </c>
      <c r="D2781" t="str">
        <f>INDEX([1]Calculation!$J:$J,ROW())&amp;"  "&amp;INDEX([1]Calculation!$K:$K,ROW())</f>
        <v xml:space="preserve">  </v>
      </c>
      <c r="E2781" s="19">
        <f>INDEX([1]Calculation!$I:$I,ROW())</f>
        <v>0</v>
      </c>
      <c r="F2781" s="12">
        <f>ROUND(INDEX([1]Calculation!AL:AL,ROW()),1)</f>
        <v>0</v>
      </c>
      <c r="G2781" s="8">
        <f>ROUND(INDEX([1]Calculation!L:L,ROW()),0)</f>
        <v>0</v>
      </c>
      <c r="H2781" s="8">
        <f>ROUND(INDEX([1]Calculation!M:M,ROW()),0)</f>
        <v>0</v>
      </c>
      <c r="I2781" s="8">
        <f>ROUND(INDEX([1]Calculation!N:N,ROW()),0)</f>
        <v>0</v>
      </c>
      <c r="J2781" s="8">
        <f>ROUND(INDEX([1]Calculation!O:O,ROW()),0)</f>
        <v>0</v>
      </c>
      <c r="K2781" s="8">
        <f>ROUND(INDEX([1]Calculation!P:P,ROW()),0)</f>
        <v>0</v>
      </c>
      <c r="L2781" s="8">
        <f>ROUND(INDEX([1]Calculation!Q:Q,ROW()),0)</f>
        <v>0</v>
      </c>
      <c r="M2781" s="8">
        <f>ROUND(INDEX([1]Calculation!R:R,ROW()),0)</f>
        <v>0</v>
      </c>
      <c r="N2781" s="8">
        <f>ROUND(INDEX([1]Calculation!S:S,ROW()),0)</f>
        <v>0</v>
      </c>
      <c r="O2781" s="8">
        <f>ROUND(INDEX([1]Calculation!T:T,ROW()),0)</f>
        <v>0</v>
      </c>
      <c r="P2781" s="8">
        <f>INDEX([1]Calculation!CB:CB,ROW())</f>
        <v>0</v>
      </c>
    </row>
    <row r="2782" spans="1:16">
      <c r="A2782">
        <f>INDEX([1]Calculation!$F:$F,ROW())</f>
        <v>0</v>
      </c>
      <c r="B2782">
        <f>INDEX([1]Calculation!$D:$D,ROW())</f>
        <v>0</v>
      </c>
      <c r="C2782" t="str">
        <f>IF(INDEX([1]Calculation!$G:$G,ROW())=0,"-",INDEX([1]Calculation!$G:$G,ROW()))</f>
        <v>-</v>
      </c>
      <c r="D2782" t="str">
        <f>INDEX([1]Calculation!$J:$J,ROW())&amp;"  "&amp;INDEX([1]Calculation!$K:$K,ROW())</f>
        <v xml:space="preserve">  </v>
      </c>
      <c r="E2782" s="19">
        <f>INDEX([1]Calculation!$I:$I,ROW())</f>
        <v>0</v>
      </c>
      <c r="F2782" s="12">
        <f>ROUND(INDEX([1]Calculation!AL:AL,ROW()),1)</f>
        <v>0</v>
      </c>
      <c r="G2782" s="8">
        <f>ROUND(INDEX([1]Calculation!L:L,ROW()),0)</f>
        <v>0</v>
      </c>
      <c r="H2782" s="8">
        <f>ROUND(INDEX([1]Calculation!M:M,ROW()),0)</f>
        <v>0</v>
      </c>
      <c r="I2782" s="8">
        <f>ROUND(INDEX([1]Calculation!N:N,ROW()),0)</f>
        <v>0</v>
      </c>
      <c r="J2782" s="8">
        <f>ROUND(INDEX([1]Calculation!O:O,ROW()),0)</f>
        <v>0</v>
      </c>
      <c r="K2782" s="8">
        <f>ROUND(INDEX([1]Calculation!P:P,ROW()),0)</f>
        <v>0</v>
      </c>
      <c r="L2782" s="8">
        <f>ROUND(INDEX([1]Calculation!Q:Q,ROW()),0)</f>
        <v>0</v>
      </c>
      <c r="M2782" s="8">
        <f>ROUND(INDEX([1]Calculation!R:R,ROW()),0)</f>
        <v>0</v>
      </c>
      <c r="N2782" s="8">
        <f>ROUND(INDEX([1]Calculation!S:S,ROW()),0)</f>
        <v>0</v>
      </c>
      <c r="O2782" s="8">
        <f>ROUND(INDEX([1]Calculation!T:T,ROW()),0)</f>
        <v>0</v>
      </c>
      <c r="P2782" s="8">
        <f>INDEX([1]Calculation!CB:CB,ROW())</f>
        <v>0</v>
      </c>
    </row>
    <row r="2783" spans="1:16">
      <c r="A2783">
        <f>INDEX([1]Calculation!$F:$F,ROW())</f>
        <v>0</v>
      </c>
      <c r="B2783">
        <f>INDEX([1]Calculation!$D:$D,ROW())</f>
        <v>0</v>
      </c>
      <c r="C2783" t="str">
        <f>IF(INDEX([1]Calculation!$G:$G,ROW())=0,"-",INDEX([1]Calculation!$G:$G,ROW()))</f>
        <v>-</v>
      </c>
      <c r="D2783" t="str">
        <f>INDEX([1]Calculation!$J:$J,ROW())&amp;"  "&amp;INDEX([1]Calculation!$K:$K,ROW())</f>
        <v xml:space="preserve">  </v>
      </c>
      <c r="E2783" s="19">
        <f>INDEX([1]Calculation!$I:$I,ROW())</f>
        <v>0</v>
      </c>
      <c r="F2783" s="12">
        <f>ROUND(INDEX([1]Calculation!AL:AL,ROW()),1)</f>
        <v>0</v>
      </c>
      <c r="G2783" s="8">
        <f>ROUND(INDEX([1]Calculation!L:L,ROW()),0)</f>
        <v>0</v>
      </c>
      <c r="H2783" s="8">
        <f>ROUND(INDEX([1]Calculation!M:M,ROW()),0)</f>
        <v>0</v>
      </c>
      <c r="I2783" s="8">
        <f>ROUND(INDEX([1]Calculation!N:N,ROW()),0)</f>
        <v>0</v>
      </c>
      <c r="J2783" s="8">
        <f>ROUND(INDEX([1]Calculation!O:O,ROW()),0)</f>
        <v>0</v>
      </c>
      <c r="K2783" s="8">
        <f>ROUND(INDEX([1]Calculation!P:P,ROW()),0)</f>
        <v>0</v>
      </c>
      <c r="L2783" s="8">
        <f>ROUND(INDEX([1]Calculation!Q:Q,ROW()),0)</f>
        <v>0</v>
      </c>
      <c r="M2783" s="8">
        <f>ROUND(INDEX([1]Calculation!R:R,ROW()),0)</f>
        <v>0</v>
      </c>
      <c r="N2783" s="8">
        <f>ROUND(INDEX([1]Calculation!S:S,ROW()),0)</f>
        <v>0</v>
      </c>
      <c r="O2783" s="8">
        <f>ROUND(INDEX([1]Calculation!T:T,ROW()),0)</f>
        <v>0</v>
      </c>
      <c r="P2783" s="8">
        <f>INDEX([1]Calculation!CB:CB,ROW())</f>
        <v>0</v>
      </c>
    </row>
    <row r="2784" spans="1:16">
      <c r="A2784">
        <f>INDEX([1]Calculation!$F:$F,ROW())</f>
        <v>0</v>
      </c>
      <c r="B2784">
        <f>INDEX([1]Calculation!$D:$D,ROW())</f>
        <v>0</v>
      </c>
      <c r="C2784" t="str">
        <f>IF(INDEX([1]Calculation!$G:$G,ROW())=0,"-",INDEX([1]Calculation!$G:$G,ROW()))</f>
        <v>-</v>
      </c>
      <c r="D2784" t="str">
        <f>INDEX([1]Calculation!$J:$J,ROW())&amp;"  "&amp;INDEX([1]Calculation!$K:$K,ROW())</f>
        <v xml:space="preserve">  </v>
      </c>
      <c r="E2784" s="19">
        <f>INDEX([1]Calculation!$I:$I,ROW())</f>
        <v>0</v>
      </c>
      <c r="F2784" s="12">
        <f>ROUND(INDEX([1]Calculation!AL:AL,ROW()),1)</f>
        <v>0</v>
      </c>
      <c r="G2784" s="8">
        <f>ROUND(INDEX([1]Calculation!L:L,ROW()),0)</f>
        <v>0</v>
      </c>
      <c r="H2784" s="8">
        <f>ROUND(INDEX([1]Calculation!M:M,ROW()),0)</f>
        <v>0</v>
      </c>
      <c r="I2784" s="8">
        <f>ROUND(INDEX([1]Calculation!N:N,ROW()),0)</f>
        <v>0</v>
      </c>
      <c r="J2784" s="8">
        <f>ROUND(INDEX([1]Calculation!O:O,ROW()),0)</f>
        <v>0</v>
      </c>
      <c r="K2784" s="8">
        <f>ROUND(INDEX([1]Calculation!P:P,ROW()),0)</f>
        <v>0</v>
      </c>
      <c r="L2784" s="8">
        <f>ROUND(INDEX([1]Calculation!Q:Q,ROW()),0)</f>
        <v>0</v>
      </c>
      <c r="M2784" s="8">
        <f>ROUND(INDEX([1]Calculation!R:R,ROW()),0)</f>
        <v>0</v>
      </c>
      <c r="N2784" s="8">
        <f>ROUND(INDEX([1]Calculation!S:S,ROW()),0)</f>
        <v>0</v>
      </c>
      <c r="O2784" s="8">
        <f>ROUND(INDEX([1]Calculation!T:T,ROW()),0)</f>
        <v>0</v>
      </c>
      <c r="P2784" s="8">
        <f>INDEX([1]Calculation!CB:CB,ROW())</f>
        <v>0</v>
      </c>
    </row>
    <row r="2785" spans="1:16">
      <c r="A2785">
        <f>INDEX([1]Calculation!$F:$F,ROW())</f>
        <v>0</v>
      </c>
      <c r="B2785">
        <f>INDEX([1]Calculation!$D:$D,ROW())</f>
        <v>0</v>
      </c>
      <c r="C2785" t="str">
        <f>IF(INDEX([1]Calculation!$G:$G,ROW())=0,"-",INDEX([1]Calculation!$G:$G,ROW()))</f>
        <v>-</v>
      </c>
      <c r="D2785" t="str">
        <f>INDEX([1]Calculation!$J:$J,ROW())&amp;"  "&amp;INDEX([1]Calculation!$K:$K,ROW())</f>
        <v xml:space="preserve">  </v>
      </c>
      <c r="E2785" s="19">
        <f>INDEX([1]Calculation!$I:$I,ROW())</f>
        <v>0</v>
      </c>
      <c r="F2785" s="12">
        <f>ROUND(INDEX([1]Calculation!AL:AL,ROW()),1)</f>
        <v>0</v>
      </c>
      <c r="G2785" s="8">
        <f>ROUND(INDEX([1]Calculation!L:L,ROW()),0)</f>
        <v>0</v>
      </c>
      <c r="H2785" s="8">
        <f>ROUND(INDEX([1]Calculation!M:M,ROW()),0)</f>
        <v>0</v>
      </c>
      <c r="I2785" s="8">
        <f>ROUND(INDEX([1]Calculation!N:N,ROW()),0)</f>
        <v>0</v>
      </c>
      <c r="J2785" s="8">
        <f>ROUND(INDEX([1]Calculation!O:O,ROW()),0)</f>
        <v>0</v>
      </c>
      <c r="K2785" s="8">
        <f>ROUND(INDEX([1]Calculation!P:P,ROW()),0)</f>
        <v>0</v>
      </c>
      <c r="L2785" s="8">
        <f>ROUND(INDEX([1]Calculation!Q:Q,ROW()),0)</f>
        <v>0</v>
      </c>
      <c r="M2785" s="8">
        <f>ROUND(INDEX([1]Calculation!R:R,ROW()),0)</f>
        <v>0</v>
      </c>
      <c r="N2785" s="8">
        <f>ROUND(INDEX([1]Calculation!S:S,ROW()),0)</f>
        <v>0</v>
      </c>
      <c r="O2785" s="8">
        <f>ROUND(INDEX([1]Calculation!T:T,ROW()),0)</f>
        <v>0</v>
      </c>
      <c r="P2785" s="8">
        <f>INDEX([1]Calculation!CB:CB,ROW())</f>
        <v>0</v>
      </c>
    </row>
    <row r="2786" spans="1:16">
      <c r="A2786">
        <f>INDEX([1]Calculation!$F:$F,ROW())</f>
        <v>0</v>
      </c>
      <c r="B2786">
        <f>INDEX([1]Calculation!$D:$D,ROW())</f>
        <v>0</v>
      </c>
      <c r="C2786" t="str">
        <f>IF(INDEX([1]Calculation!$G:$G,ROW())=0,"-",INDEX([1]Calculation!$G:$G,ROW()))</f>
        <v>-</v>
      </c>
      <c r="D2786" t="str">
        <f>INDEX([1]Calculation!$J:$J,ROW())&amp;"  "&amp;INDEX([1]Calculation!$K:$K,ROW())</f>
        <v xml:space="preserve">  </v>
      </c>
      <c r="E2786" s="19">
        <f>INDEX([1]Calculation!$I:$I,ROW())</f>
        <v>0</v>
      </c>
      <c r="F2786" s="12">
        <f>ROUND(INDEX([1]Calculation!AL:AL,ROW()),1)</f>
        <v>0</v>
      </c>
      <c r="G2786" s="8">
        <f>ROUND(INDEX([1]Calculation!L:L,ROW()),0)</f>
        <v>0</v>
      </c>
      <c r="H2786" s="8">
        <f>ROUND(INDEX([1]Calculation!M:M,ROW()),0)</f>
        <v>0</v>
      </c>
      <c r="I2786" s="8">
        <f>ROUND(INDEX([1]Calculation!N:N,ROW()),0)</f>
        <v>0</v>
      </c>
      <c r="J2786" s="8">
        <f>ROUND(INDEX([1]Calculation!O:O,ROW()),0)</f>
        <v>0</v>
      </c>
      <c r="K2786" s="8">
        <f>ROUND(INDEX([1]Calculation!P:P,ROW()),0)</f>
        <v>0</v>
      </c>
      <c r="L2786" s="8">
        <f>ROUND(INDEX([1]Calculation!Q:Q,ROW()),0)</f>
        <v>0</v>
      </c>
      <c r="M2786" s="8">
        <f>ROUND(INDEX([1]Calculation!R:R,ROW()),0)</f>
        <v>0</v>
      </c>
      <c r="N2786" s="8">
        <f>ROUND(INDEX([1]Calculation!S:S,ROW()),0)</f>
        <v>0</v>
      </c>
      <c r="O2786" s="8">
        <f>ROUND(INDEX([1]Calculation!T:T,ROW()),0)</f>
        <v>0</v>
      </c>
      <c r="P2786" s="8">
        <f>INDEX([1]Calculation!CB:CB,ROW())</f>
        <v>0</v>
      </c>
    </row>
    <row r="2787" spans="1:16">
      <c r="A2787">
        <f>INDEX([1]Calculation!$F:$F,ROW())</f>
        <v>0</v>
      </c>
      <c r="B2787">
        <f>INDEX([1]Calculation!$D:$D,ROW())</f>
        <v>0</v>
      </c>
      <c r="C2787" t="str">
        <f>IF(INDEX([1]Calculation!$G:$G,ROW())=0,"-",INDEX([1]Calculation!$G:$G,ROW()))</f>
        <v>-</v>
      </c>
      <c r="D2787" t="str">
        <f>INDEX([1]Calculation!$J:$J,ROW())&amp;"  "&amp;INDEX([1]Calculation!$K:$K,ROW())</f>
        <v xml:space="preserve">  </v>
      </c>
      <c r="E2787" s="19">
        <f>INDEX([1]Calculation!$I:$I,ROW())</f>
        <v>0</v>
      </c>
      <c r="F2787" s="12">
        <f>ROUND(INDEX([1]Calculation!AL:AL,ROW()),1)</f>
        <v>0</v>
      </c>
      <c r="G2787" s="8">
        <f>ROUND(INDEX([1]Calculation!L:L,ROW()),0)</f>
        <v>0</v>
      </c>
      <c r="H2787" s="8">
        <f>ROUND(INDEX([1]Calculation!M:M,ROW()),0)</f>
        <v>0</v>
      </c>
      <c r="I2787" s="8">
        <f>ROUND(INDEX([1]Calculation!N:N,ROW()),0)</f>
        <v>0</v>
      </c>
      <c r="J2787" s="8">
        <f>ROUND(INDEX([1]Calculation!O:O,ROW()),0)</f>
        <v>0</v>
      </c>
      <c r="K2787" s="8">
        <f>ROUND(INDEX([1]Calculation!P:P,ROW()),0)</f>
        <v>0</v>
      </c>
      <c r="L2787" s="8">
        <f>ROUND(INDEX([1]Calculation!Q:Q,ROW()),0)</f>
        <v>0</v>
      </c>
      <c r="M2787" s="8">
        <f>ROUND(INDEX([1]Calculation!R:R,ROW()),0)</f>
        <v>0</v>
      </c>
      <c r="N2787" s="8">
        <f>ROUND(INDEX([1]Calculation!S:S,ROW()),0)</f>
        <v>0</v>
      </c>
      <c r="O2787" s="8">
        <f>ROUND(INDEX([1]Calculation!T:T,ROW()),0)</f>
        <v>0</v>
      </c>
      <c r="P2787" s="8">
        <f>INDEX([1]Calculation!CB:CB,ROW())</f>
        <v>0</v>
      </c>
    </row>
    <row r="2788" spans="1:16">
      <c r="A2788">
        <f>INDEX([1]Calculation!$F:$F,ROW())</f>
        <v>0</v>
      </c>
      <c r="B2788">
        <f>INDEX([1]Calculation!$D:$D,ROW())</f>
        <v>0</v>
      </c>
      <c r="C2788" t="str">
        <f>IF(INDEX([1]Calculation!$G:$G,ROW())=0,"-",INDEX([1]Calculation!$G:$G,ROW()))</f>
        <v>-</v>
      </c>
      <c r="D2788" t="str">
        <f>INDEX([1]Calculation!$J:$J,ROW())&amp;"  "&amp;INDEX([1]Calculation!$K:$K,ROW())</f>
        <v xml:space="preserve">  </v>
      </c>
      <c r="E2788" s="19">
        <f>INDEX([1]Calculation!$I:$I,ROW())</f>
        <v>0</v>
      </c>
      <c r="F2788" s="12">
        <f>ROUND(INDEX([1]Calculation!AL:AL,ROW()),1)</f>
        <v>0</v>
      </c>
      <c r="G2788" s="8">
        <f>ROUND(INDEX([1]Calculation!L:L,ROW()),0)</f>
        <v>0</v>
      </c>
      <c r="H2788" s="8">
        <f>ROUND(INDEX([1]Calculation!M:M,ROW()),0)</f>
        <v>0</v>
      </c>
      <c r="I2788" s="8">
        <f>ROUND(INDEX([1]Calculation!N:N,ROW()),0)</f>
        <v>0</v>
      </c>
      <c r="J2788" s="8">
        <f>ROUND(INDEX([1]Calculation!O:O,ROW()),0)</f>
        <v>0</v>
      </c>
      <c r="K2788" s="8">
        <f>ROUND(INDEX([1]Calculation!P:P,ROW()),0)</f>
        <v>0</v>
      </c>
      <c r="L2788" s="8">
        <f>ROUND(INDEX([1]Calculation!Q:Q,ROW()),0)</f>
        <v>0</v>
      </c>
      <c r="M2788" s="8">
        <f>ROUND(INDEX([1]Calculation!R:R,ROW()),0)</f>
        <v>0</v>
      </c>
      <c r="N2788" s="8">
        <f>ROUND(INDEX([1]Calculation!S:S,ROW()),0)</f>
        <v>0</v>
      </c>
      <c r="O2788" s="8">
        <f>ROUND(INDEX([1]Calculation!T:T,ROW()),0)</f>
        <v>0</v>
      </c>
      <c r="P2788" s="8">
        <f>INDEX([1]Calculation!CB:CB,ROW())</f>
        <v>0</v>
      </c>
    </row>
    <row r="2789" spans="1:16">
      <c r="A2789">
        <f>INDEX([1]Calculation!$F:$F,ROW())</f>
        <v>0</v>
      </c>
      <c r="B2789">
        <f>INDEX([1]Calculation!$D:$D,ROW())</f>
        <v>0</v>
      </c>
      <c r="C2789" t="str">
        <f>IF(INDEX([1]Calculation!$G:$G,ROW())=0,"-",INDEX([1]Calculation!$G:$G,ROW()))</f>
        <v>-</v>
      </c>
      <c r="D2789" t="str">
        <f>INDEX([1]Calculation!$J:$J,ROW())&amp;"  "&amp;INDEX([1]Calculation!$K:$K,ROW())</f>
        <v xml:space="preserve">  </v>
      </c>
      <c r="E2789" s="19">
        <f>INDEX([1]Calculation!$I:$I,ROW())</f>
        <v>0</v>
      </c>
      <c r="F2789" s="12">
        <f>ROUND(INDEX([1]Calculation!AL:AL,ROW()),1)</f>
        <v>0</v>
      </c>
      <c r="G2789" s="8">
        <f>ROUND(INDEX([1]Calculation!L:L,ROW()),0)</f>
        <v>0</v>
      </c>
      <c r="H2789" s="8">
        <f>ROUND(INDEX([1]Calculation!M:M,ROW()),0)</f>
        <v>0</v>
      </c>
      <c r="I2789" s="8">
        <f>ROUND(INDEX([1]Calculation!N:N,ROW()),0)</f>
        <v>0</v>
      </c>
      <c r="J2789" s="8">
        <f>ROUND(INDEX([1]Calculation!O:O,ROW()),0)</f>
        <v>0</v>
      </c>
      <c r="K2789" s="8">
        <f>ROUND(INDEX([1]Calculation!P:P,ROW()),0)</f>
        <v>0</v>
      </c>
      <c r="L2789" s="8">
        <f>ROUND(INDEX([1]Calculation!Q:Q,ROW()),0)</f>
        <v>0</v>
      </c>
      <c r="M2789" s="8">
        <f>ROUND(INDEX([1]Calculation!R:R,ROW()),0)</f>
        <v>0</v>
      </c>
      <c r="N2789" s="8">
        <f>ROUND(INDEX([1]Calculation!S:S,ROW()),0)</f>
        <v>0</v>
      </c>
      <c r="O2789" s="8">
        <f>ROUND(INDEX([1]Calculation!T:T,ROW()),0)</f>
        <v>0</v>
      </c>
      <c r="P2789" s="8">
        <f>INDEX([1]Calculation!CB:CB,ROW())</f>
        <v>0</v>
      </c>
    </row>
    <row r="2790" spans="1:16">
      <c r="A2790">
        <f>INDEX([1]Calculation!$F:$F,ROW())</f>
        <v>0</v>
      </c>
      <c r="B2790">
        <f>INDEX([1]Calculation!$D:$D,ROW())</f>
        <v>0</v>
      </c>
      <c r="C2790" t="str">
        <f>IF(INDEX([1]Calculation!$G:$G,ROW())=0,"-",INDEX([1]Calculation!$G:$G,ROW()))</f>
        <v>-</v>
      </c>
      <c r="D2790" t="str">
        <f>INDEX([1]Calculation!$J:$J,ROW())&amp;"  "&amp;INDEX([1]Calculation!$K:$K,ROW())</f>
        <v xml:space="preserve">  </v>
      </c>
      <c r="E2790" s="19">
        <f>INDEX([1]Calculation!$I:$I,ROW())</f>
        <v>0</v>
      </c>
      <c r="F2790" s="12">
        <f>ROUND(INDEX([1]Calculation!AL:AL,ROW()),1)</f>
        <v>0</v>
      </c>
      <c r="G2790" s="8">
        <f>ROUND(INDEX([1]Calculation!L:L,ROW()),0)</f>
        <v>0</v>
      </c>
      <c r="H2790" s="8">
        <f>ROUND(INDEX([1]Calculation!M:M,ROW()),0)</f>
        <v>0</v>
      </c>
      <c r="I2790" s="8">
        <f>ROUND(INDEX([1]Calculation!N:N,ROW()),0)</f>
        <v>0</v>
      </c>
      <c r="J2790" s="8">
        <f>ROUND(INDEX([1]Calculation!O:O,ROW()),0)</f>
        <v>0</v>
      </c>
      <c r="K2790" s="8">
        <f>ROUND(INDEX([1]Calculation!P:P,ROW()),0)</f>
        <v>0</v>
      </c>
      <c r="L2790" s="8">
        <f>ROUND(INDEX([1]Calculation!Q:Q,ROW()),0)</f>
        <v>0</v>
      </c>
      <c r="M2790" s="8">
        <f>ROUND(INDEX([1]Calculation!R:R,ROW()),0)</f>
        <v>0</v>
      </c>
      <c r="N2790" s="8">
        <f>ROUND(INDEX([1]Calculation!S:S,ROW()),0)</f>
        <v>0</v>
      </c>
      <c r="O2790" s="8">
        <f>ROUND(INDEX([1]Calculation!T:T,ROW()),0)</f>
        <v>0</v>
      </c>
      <c r="P2790" s="8">
        <f>INDEX([1]Calculation!CB:CB,ROW())</f>
        <v>0</v>
      </c>
    </row>
    <row r="2791" spans="1:16">
      <c r="A2791">
        <f>INDEX([1]Calculation!$F:$F,ROW())</f>
        <v>0</v>
      </c>
      <c r="B2791">
        <f>INDEX([1]Calculation!$D:$D,ROW())</f>
        <v>0</v>
      </c>
      <c r="C2791" t="str">
        <f>IF(INDEX([1]Calculation!$G:$G,ROW())=0,"-",INDEX([1]Calculation!$G:$G,ROW()))</f>
        <v>-</v>
      </c>
      <c r="D2791" t="str">
        <f>INDEX([1]Calculation!$J:$J,ROW())&amp;"  "&amp;INDEX([1]Calculation!$K:$K,ROW())</f>
        <v xml:space="preserve">  </v>
      </c>
      <c r="E2791" s="19">
        <f>INDEX([1]Calculation!$I:$I,ROW())</f>
        <v>0</v>
      </c>
      <c r="F2791" s="12">
        <f>ROUND(INDEX([1]Calculation!AL:AL,ROW()),1)</f>
        <v>0</v>
      </c>
      <c r="G2791" s="8">
        <f>ROUND(INDEX([1]Calculation!L:L,ROW()),0)</f>
        <v>0</v>
      </c>
      <c r="H2791" s="8">
        <f>ROUND(INDEX([1]Calculation!M:M,ROW()),0)</f>
        <v>0</v>
      </c>
      <c r="I2791" s="8">
        <f>ROUND(INDEX([1]Calculation!N:N,ROW()),0)</f>
        <v>0</v>
      </c>
      <c r="J2791" s="8">
        <f>ROUND(INDEX([1]Calculation!O:O,ROW()),0)</f>
        <v>0</v>
      </c>
      <c r="K2791" s="8">
        <f>ROUND(INDEX([1]Calculation!P:P,ROW()),0)</f>
        <v>0</v>
      </c>
      <c r="L2791" s="8">
        <f>ROUND(INDEX([1]Calculation!Q:Q,ROW()),0)</f>
        <v>0</v>
      </c>
      <c r="M2791" s="8">
        <f>ROUND(INDEX([1]Calculation!R:R,ROW()),0)</f>
        <v>0</v>
      </c>
      <c r="N2791" s="8">
        <f>ROUND(INDEX([1]Calculation!S:S,ROW()),0)</f>
        <v>0</v>
      </c>
      <c r="O2791" s="8">
        <f>ROUND(INDEX([1]Calculation!T:T,ROW()),0)</f>
        <v>0</v>
      </c>
      <c r="P2791" s="8">
        <f>INDEX([1]Calculation!CB:CB,ROW())</f>
        <v>0</v>
      </c>
    </row>
    <row r="2792" spans="1:16">
      <c r="A2792">
        <f>INDEX([1]Calculation!$F:$F,ROW())</f>
        <v>0</v>
      </c>
      <c r="B2792">
        <f>INDEX([1]Calculation!$D:$D,ROW())</f>
        <v>0</v>
      </c>
      <c r="C2792" t="str">
        <f>IF(INDEX([1]Calculation!$G:$G,ROW())=0,"-",INDEX([1]Calculation!$G:$G,ROW()))</f>
        <v>-</v>
      </c>
      <c r="D2792" t="str">
        <f>INDEX([1]Calculation!$J:$J,ROW())&amp;"  "&amp;INDEX([1]Calculation!$K:$K,ROW())</f>
        <v xml:space="preserve">  </v>
      </c>
      <c r="E2792" s="19">
        <f>INDEX([1]Calculation!$I:$I,ROW())</f>
        <v>0</v>
      </c>
      <c r="F2792" s="12">
        <f>ROUND(INDEX([1]Calculation!AL:AL,ROW()),1)</f>
        <v>0</v>
      </c>
      <c r="G2792" s="8">
        <f>ROUND(INDEX([1]Calculation!L:L,ROW()),0)</f>
        <v>0</v>
      </c>
      <c r="H2792" s="8">
        <f>ROUND(INDEX([1]Calculation!M:M,ROW()),0)</f>
        <v>0</v>
      </c>
      <c r="I2792" s="8">
        <f>ROUND(INDEX([1]Calculation!N:N,ROW()),0)</f>
        <v>0</v>
      </c>
      <c r="J2792" s="8">
        <f>ROUND(INDEX([1]Calculation!O:O,ROW()),0)</f>
        <v>0</v>
      </c>
      <c r="K2792" s="8">
        <f>ROUND(INDEX([1]Calculation!P:P,ROW()),0)</f>
        <v>0</v>
      </c>
      <c r="L2792" s="8">
        <f>ROUND(INDEX([1]Calculation!Q:Q,ROW()),0)</f>
        <v>0</v>
      </c>
      <c r="M2792" s="8">
        <f>ROUND(INDEX([1]Calculation!R:R,ROW()),0)</f>
        <v>0</v>
      </c>
      <c r="N2792" s="8">
        <f>ROUND(INDEX([1]Calculation!S:S,ROW()),0)</f>
        <v>0</v>
      </c>
      <c r="O2792" s="8">
        <f>ROUND(INDEX([1]Calculation!T:T,ROW()),0)</f>
        <v>0</v>
      </c>
      <c r="P2792" s="8">
        <f>INDEX([1]Calculation!CB:CB,ROW())</f>
        <v>0</v>
      </c>
    </row>
    <row r="2793" spans="1:16">
      <c r="A2793">
        <f>INDEX([1]Calculation!$F:$F,ROW())</f>
        <v>0</v>
      </c>
      <c r="B2793">
        <f>INDEX([1]Calculation!$D:$D,ROW())</f>
        <v>0</v>
      </c>
      <c r="C2793" t="str">
        <f>IF(INDEX([1]Calculation!$G:$G,ROW())=0,"-",INDEX([1]Calculation!$G:$G,ROW()))</f>
        <v>-</v>
      </c>
      <c r="D2793" t="str">
        <f>INDEX([1]Calculation!$J:$J,ROW())&amp;"  "&amp;INDEX([1]Calculation!$K:$K,ROW())</f>
        <v xml:space="preserve">  </v>
      </c>
      <c r="E2793" s="19">
        <f>INDEX([1]Calculation!$I:$I,ROW())</f>
        <v>0</v>
      </c>
      <c r="F2793" s="12">
        <f>ROUND(INDEX([1]Calculation!AL:AL,ROW()),1)</f>
        <v>0</v>
      </c>
      <c r="G2793" s="8">
        <f>ROUND(INDEX([1]Calculation!L:L,ROW()),0)</f>
        <v>0</v>
      </c>
      <c r="H2793" s="8">
        <f>ROUND(INDEX([1]Calculation!M:M,ROW()),0)</f>
        <v>0</v>
      </c>
      <c r="I2793" s="8">
        <f>ROUND(INDEX([1]Calculation!N:N,ROW()),0)</f>
        <v>0</v>
      </c>
      <c r="J2793" s="8">
        <f>ROUND(INDEX([1]Calculation!O:O,ROW()),0)</f>
        <v>0</v>
      </c>
      <c r="K2793" s="8">
        <f>ROUND(INDEX([1]Calculation!P:P,ROW()),0)</f>
        <v>0</v>
      </c>
      <c r="L2793" s="8">
        <f>ROUND(INDEX([1]Calculation!Q:Q,ROW()),0)</f>
        <v>0</v>
      </c>
      <c r="M2793" s="8">
        <f>ROUND(INDEX([1]Calculation!R:R,ROW()),0)</f>
        <v>0</v>
      </c>
      <c r="N2793" s="8">
        <f>ROUND(INDEX([1]Calculation!S:S,ROW()),0)</f>
        <v>0</v>
      </c>
      <c r="O2793" s="8">
        <f>ROUND(INDEX([1]Calculation!T:T,ROW()),0)</f>
        <v>0</v>
      </c>
      <c r="P2793" s="8">
        <f>INDEX([1]Calculation!CB:CB,ROW())</f>
        <v>0</v>
      </c>
    </row>
    <row r="2794" spans="1:16">
      <c r="A2794">
        <f>INDEX([1]Calculation!$F:$F,ROW())</f>
        <v>0</v>
      </c>
      <c r="B2794">
        <f>INDEX([1]Calculation!$D:$D,ROW())</f>
        <v>0</v>
      </c>
      <c r="C2794" t="str">
        <f>IF(INDEX([1]Calculation!$G:$G,ROW())=0,"-",INDEX([1]Calculation!$G:$G,ROW()))</f>
        <v>-</v>
      </c>
      <c r="D2794" t="str">
        <f>INDEX([1]Calculation!$J:$J,ROW())&amp;"  "&amp;INDEX([1]Calculation!$K:$K,ROW())</f>
        <v xml:space="preserve">  </v>
      </c>
      <c r="E2794" s="19">
        <f>INDEX([1]Calculation!$I:$I,ROW())</f>
        <v>0</v>
      </c>
      <c r="F2794" s="12">
        <f>ROUND(INDEX([1]Calculation!AL:AL,ROW()),1)</f>
        <v>0</v>
      </c>
      <c r="G2794" s="8">
        <f>ROUND(INDEX([1]Calculation!L:L,ROW()),0)</f>
        <v>0</v>
      </c>
      <c r="H2794" s="8">
        <f>ROUND(INDEX([1]Calculation!M:M,ROW()),0)</f>
        <v>0</v>
      </c>
      <c r="I2794" s="8">
        <f>ROUND(INDEX([1]Calculation!N:N,ROW()),0)</f>
        <v>0</v>
      </c>
      <c r="J2794" s="8">
        <f>ROUND(INDEX([1]Calculation!O:O,ROW()),0)</f>
        <v>0</v>
      </c>
      <c r="K2794" s="8">
        <f>ROUND(INDEX([1]Calculation!P:P,ROW()),0)</f>
        <v>0</v>
      </c>
      <c r="L2794" s="8">
        <f>ROUND(INDEX([1]Calculation!Q:Q,ROW()),0)</f>
        <v>0</v>
      </c>
      <c r="M2794" s="8">
        <f>ROUND(INDEX([1]Calculation!R:R,ROW()),0)</f>
        <v>0</v>
      </c>
      <c r="N2794" s="8">
        <f>ROUND(INDEX([1]Calculation!S:S,ROW()),0)</f>
        <v>0</v>
      </c>
      <c r="O2794" s="8">
        <f>ROUND(INDEX([1]Calculation!T:T,ROW()),0)</f>
        <v>0</v>
      </c>
      <c r="P2794" s="8">
        <f>INDEX([1]Calculation!CB:CB,ROW())</f>
        <v>0</v>
      </c>
    </row>
    <row r="2795" spans="1:16">
      <c r="A2795">
        <f>INDEX([1]Calculation!$F:$F,ROW())</f>
        <v>0</v>
      </c>
      <c r="B2795">
        <f>INDEX([1]Calculation!$D:$D,ROW())</f>
        <v>0</v>
      </c>
      <c r="C2795" t="str">
        <f>IF(INDEX([1]Calculation!$G:$G,ROW())=0,"-",INDEX([1]Calculation!$G:$G,ROW()))</f>
        <v>-</v>
      </c>
      <c r="D2795" t="str">
        <f>INDEX([1]Calculation!$J:$J,ROW())&amp;"  "&amp;INDEX([1]Calculation!$K:$K,ROW())</f>
        <v xml:space="preserve">  </v>
      </c>
      <c r="E2795" s="19">
        <f>INDEX([1]Calculation!$I:$I,ROW())</f>
        <v>0</v>
      </c>
      <c r="F2795" s="12">
        <f>ROUND(INDEX([1]Calculation!AL:AL,ROW()),1)</f>
        <v>0</v>
      </c>
      <c r="G2795" s="8">
        <f>ROUND(INDEX([1]Calculation!L:L,ROW()),0)</f>
        <v>0</v>
      </c>
      <c r="H2795" s="8">
        <f>ROUND(INDEX([1]Calculation!M:M,ROW()),0)</f>
        <v>0</v>
      </c>
      <c r="I2795" s="8">
        <f>ROUND(INDEX([1]Calculation!N:N,ROW()),0)</f>
        <v>0</v>
      </c>
      <c r="J2795" s="8">
        <f>ROUND(INDEX([1]Calculation!O:O,ROW()),0)</f>
        <v>0</v>
      </c>
      <c r="K2795" s="8">
        <f>ROUND(INDEX([1]Calculation!P:P,ROW()),0)</f>
        <v>0</v>
      </c>
      <c r="L2795" s="8">
        <f>ROUND(INDEX([1]Calculation!Q:Q,ROW()),0)</f>
        <v>0</v>
      </c>
      <c r="M2795" s="8">
        <f>ROUND(INDEX([1]Calculation!R:R,ROW()),0)</f>
        <v>0</v>
      </c>
      <c r="N2795" s="8">
        <f>ROUND(INDEX([1]Calculation!S:S,ROW()),0)</f>
        <v>0</v>
      </c>
      <c r="O2795" s="8">
        <f>ROUND(INDEX([1]Calculation!T:T,ROW()),0)</f>
        <v>0</v>
      </c>
      <c r="P2795" s="8">
        <f>INDEX([1]Calculation!CB:CB,ROW())</f>
        <v>0</v>
      </c>
    </row>
    <row r="2796" spans="1:16">
      <c r="A2796">
        <f>INDEX([1]Calculation!$F:$F,ROW())</f>
        <v>0</v>
      </c>
      <c r="B2796">
        <f>INDEX([1]Calculation!$D:$D,ROW())</f>
        <v>0</v>
      </c>
      <c r="C2796" t="str">
        <f>IF(INDEX([1]Calculation!$G:$G,ROW())=0,"-",INDEX([1]Calculation!$G:$G,ROW()))</f>
        <v>-</v>
      </c>
      <c r="D2796" t="str">
        <f>INDEX([1]Calculation!$J:$J,ROW())&amp;"  "&amp;INDEX([1]Calculation!$K:$K,ROW())</f>
        <v xml:space="preserve">  </v>
      </c>
      <c r="E2796" s="19">
        <f>INDEX([1]Calculation!$I:$I,ROW())</f>
        <v>0</v>
      </c>
      <c r="F2796" s="12">
        <f>ROUND(INDEX([1]Calculation!AL:AL,ROW()),1)</f>
        <v>0</v>
      </c>
      <c r="G2796" s="8">
        <f>ROUND(INDEX([1]Calculation!L:L,ROW()),0)</f>
        <v>0</v>
      </c>
      <c r="H2796" s="8">
        <f>ROUND(INDEX([1]Calculation!M:M,ROW()),0)</f>
        <v>0</v>
      </c>
      <c r="I2796" s="8">
        <f>ROUND(INDEX([1]Calculation!N:N,ROW()),0)</f>
        <v>0</v>
      </c>
      <c r="J2796" s="8">
        <f>ROUND(INDEX([1]Calculation!O:O,ROW()),0)</f>
        <v>0</v>
      </c>
      <c r="K2796" s="8">
        <f>ROUND(INDEX([1]Calculation!P:P,ROW()),0)</f>
        <v>0</v>
      </c>
      <c r="L2796" s="8">
        <f>ROUND(INDEX([1]Calculation!Q:Q,ROW()),0)</f>
        <v>0</v>
      </c>
      <c r="M2796" s="8">
        <f>ROUND(INDEX([1]Calculation!R:R,ROW()),0)</f>
        <v>0</v>
      </c>
      <c r="N2796" s="8">
        <f>ROUND(INDEX([1]Calculation!S:S,ROW()),0)</f>
        <v>0</v>
      </c>
      <c r="O2796" s="8">
        <f>ROUND(INDEX([1]Calculation!T:T,ROW()),0)</f>
        <v>0</v>
      </c>
      <c r="P2796" s="8">
        <f>INDEX([1]Calculation!CB:CB,ROW())</f>
        <v>0</v>
      </c>
    </row>
    <row r="2797" spans="1:16">
      <c r="A2797">
        <f>INDEX([1]Calculation!$F:$F,ROW())</f>
        <v>0</v>
      </c>
      <c r="B2797">
        <f>INDEX([1]Calculation!$D:$D,ROW())</f>
        <v>0</v>
      </c>
      <c r="C2797" t="str">
        <f>IF(INDEX([1]Calculation!$G:$G,ROW())=0,"-",INDEX([1]Calculation!$G:$G,ROW()))</f>
        <v>-</v>
      </c>
      <c r="D2797" t="str">
        <f>INDEX([1]Calculation!$J:$J,ROW())&amp;"  "&amp;INDEX([1]Calculation!$K:$K,ROW())</f>
        <v xml:space="preserve">  </v>
      </c>
      <c r="E2797" s="19">
        <f>INDEX([1]Calculation!$I:$I,ROW())</f>
        <v>0</v>
      </c>
      <c r="F2797" s="12">
        <f>ROUND(INDEX([1]Calculation!AL:AL,ROW()),1)</f>
        <v>0</v>
      </c>
      <c r="G2797" s="8">
        <f>ROUND(INDEX([1]Calculation!L:L,ROW()),0)</f>
        <v>0</v>
      </c>
      <c r="H2797" s="8">
        <f>ROUND(INDEX([1]Calculation!M:M,ROW()),0)</f>
        <v>0</v>
      </c>
      <c r="I2797" s="8">
        <f>ROUND(INDEX([1]Calculation!N:N,ROW()),0)</f>
        <v>0</v>
      </c>
      <c r="J2797" s="8">
        <f>ROUND(INDEX([1]Calculation!O:O,ROW()),0)</f>
        <v>0</v>
      </c>
      <c r="K2797" s="8">
        <f>ROUND(INDEX([1]Calculation!P:P,ROW()),0)</f>
        <v>0</v>
      </c>
      <c r="L2797" s="8">
        <f>ROUND(INDEX([1]Calculation!Q:Q,ROW()),0)</f>
        <v>0</v>
      </c>
      <c r="M2797" s="8">
        <f>ROUND(INDEX([1]Calculation!R:R,ROW()),0)</f>
        <v>0</v>
      </c>
      <c r="N2797" s="8">
        <f>ROUND(INDEX([1]Calculation!S:S,ROW()),0)</f>
        <v>0</v>
      </c>
      <c r="O2797" s="8">
        <f>ROUND(INDEX([1]Calculation!T:T,ROW()),0)</f>
        <v>0</v>
      </c>
      <c r="P2797" s="8">
        <f>INDEX([1]Calculation!CB:CB,ROW())</f>
        <v>0</v>
      </c>
    </row>
    <row r="2798" spans="1:16">
      <c r="A2798">
        <f>INDEX([1]Calculation!$F:$F,ROW())</f>
        <v>0</v>
      </c>
      <c r="B2798">
        <f>INDEX([1]Calculation!$D:$D,ROW())</f>
        <v>0</v>
      </c>
      <c r="C2798" t="str">
        <f>IF(INDEX([1]Calculation!$G:$G,ROW())=0,"-",INDEX([1]Calculation!$G:$G,ROW()))</f>
        <v>-</v>
      </c>
      <c r="D2798" t="str">
        <f>INDEX([1]Calculation!$J:$J,ROW())&amp;"  "&amp;INDEX([1]Calculation!$K:$K,ROW())</f>
        <v xml:space="preserve">  </v>
      </c>
      <c r="E2798" s="19">
        <f>INDEX([1]Calculation!$I:$I,ROW())</f>
        <v>0</v>
      </c>
      <c r="F2798" s="12">
        <f>ROUND(INDEX([1]Calculation!AL:AL,ROW()),1)</f>
        <v>0</v>
      </c>
      <c r="G2798" s="8">
        <f>ROUND(INDEX([1]Calculation!L:L,ROW()),0)</f>
        <v>0</v>
      </c>
      <c r="H2798" s="8">
        <f>ROUND(INDEX([1]Calculation!M:M,ROW()),0)</f>
        <v>0</v>
      </c>
      <c r="I2798" s="8">
        <f>ROUND(INDEX([1]Calculation!N:N,ROW()),0)</f>
        <v>0</v>
      </c>
      <c r="J2798" s="8">
        <f>ROUND(INDEX([1]Calculation!O:O,ROW()),0)</f>
        <v>0</v>
      </c>
      <c r="K2798" s="8">
        <f>ROUND(INDEX([1]Calculation!P:P,ROW()),0)</f>
        <v>0</v>
      </c>
      <c r="L2798" s="8">
        <f>ROUND(INDEX([1]Calculation!Q:Q,ROW()),0)</f>
        <v>0</v>
      </c>
      <c r="M2798" s="8">
        <f>ROUND(INDEX([1]Calculation!R:R,ROW()),0)</f>
        <v>0</v>
      </c>
      <c r="N2798" s="8">
        <f>ROUND(INDEX([1]Calculation!S:S,ROW()),0)</f>
        <v>0</v>
      </c>
      <c r="O2798" s="8">
        <f>ROUND(INDEX([1]Calculation!T:T,ROW()),0)</f>
        <v>0</v>
      </c>
      <c r="P2798" s="8">
        <f>INDEX([1]Calculation!CB:CB,ROW())</f>
        <v>0</v>
      </c>
    </row>
    <row r="2799" spans="1:16">
      <c r="A2799">
        <f>INDEX([1]Calculation!$F:$F,ROW())</f>
        <v>0</v>
      </c>
      <c r="B2799">
        <f>INDEX([1]Calculation!$D:$D,ROW())</f>
        <v>0</v>
      </c>
      <c r="C2799" t="str">
        <f>IF(INDEX([1]Calculation!$G:$G,ROW())=0,"-",INDEX([1]Calculation!$G:$G,ROW()))</f>
        <v>-</v>
      </c>
      <c r="D2799" t="str">
        <f>INDEX([1]Calculation!$J:$J,ROW())&amp;"  "&amp;INDEX([1]Calculation!$K:$K,ROW())</f>
        <v xml:space="preserve">  </v>
      </c>
      <c r="E2799" s="19">
        <f>INDEX([1]Calculation!$I:$I,ROW())</f>
        <v>0</v>
      </c>
      <c r="F2799" s="12">
        <f>ROUND(INDEX([1]Calculation!AL:AL,ROW()),1)</f>
        <v>0</v>
      </c>
      <c r="G2799" s="8">
        <f>ROUND(INDEX([1]Calculation!L:L,ROW()),0)</f>
        <v>0</v>
      </c>
      <c r="H2799" s="8">
        <f>ROUND(INDEX([1]Calculation!M:M,ROW()),0)</f>
        <v>0</v>
      </c>
      <c r="I2799" s="8">
        <f>ROUND(INDEX([1]Calculation!N:N,ROW()),0)</f>
        <v>0</v>
      </c>
      <c r="J2799" s="8">
        <f>ROUND(INDEX([1]Calculation!O:O,ROW()),0)</f>
        <v>0</v>
      </c>
      <c r="K2799" s="8">
        <f>ROUND(INDEX([1]Calculation!P:P,ROW()),0)</f>
        <v>0</v>
      </c>
      <c r="L2799" s="8">
        <f>ROUND(INDEX([1]Calculation!Q:Q,ROW()),0)</f>
        <v>0</v>
      </c>
      <c r="M2799" s="8">
        <f>ROUND(INDEX([1]Calculation!R:R,ROW()),0)</f>
        <v>0</v>
      </c>
      <c r="N2799" s="8">
        <f>ROUND(INDEX([1]Calculation!S:S,ROW()),0)</f>
        <v>0</v>
      </c>
      <c r="O2799" s="8">
        <f>ROUND(INDEX([1]Calculation!T:T,ROW()),0)</f>
        <v>0</v>
      </c>
      <c r="P2799" s="8">
        <f>INDEX([1]Calculation!CB:CB,ROW())</f>
        <v>0</v>
      </c>
    </row>
    <row r="2800" spans="1:16">
      <c r="A2800">
        <f>INDEX([1]Calculation!$F:$F,ROW())</f>
        <v>0</v>
      </c>
      <c r="B2800">
        <f>INDEX([1]Calculation!$D:$D,ROW())</f>
        <v>0</v>
      </c>
      <c r="C2800" t="str">
        <f>IF(INDEX([1]Calculation!$G:$G,ROW())=0,"-",INDEX([1]Calculation!$G:$G,ROW()))</f>
        <v>-</v>
      </c>
      <c r="D2800" t="str">
        <f>INDEX([1]Calculation!$J:$J,ROW())&amp;"  "&amp;INDEX([1]Calculation!$K:$K,ROW())</f>
        <v xml:space="preserve">  </v>
      </c>
      <c r="E2800" s="19">
        <f>INDEX([1]Calculation!$I:$I,ROW())</f>
        <v>0</v>
      </c>
      <c r="F2800" s="12">
        <f>ROUND(INDEX([1]Calculation!AL:AL,ROW()),1)</f>
        <v>0</v>
      </c>
      <c r="G2800" s="8">
        <f>ROUND(INDEX([1]Calculation!L:L,ROW()),0)</f>
        <v>0</v>
      </c>
      <c r="H2800" s="8">
        <f>ROUND(INDEX([1]Calculation!M:M,ROW()),0)</f>
        <v>0</v>
      </c>
      <c r="I2800" s="8">
        <f>ROUND(INDEX([1]Calculation!N:N,ROW()),0)</f>
        <v>0</v>
      </c>
      <c r="J2800" s="8">
        <f>ROUND(INDEX([1]Calculation!O:O,ROW()),0)</f>
        <v>0</v>
      </c>
      <c r="K2800" s="8">
        <f>ROUND(INDEX([1]Calculation!P:P,ROW()),0)</f>
        <v>0</v>
      </c>
      <c r="L2800" s="8">
        <f>ROUND(INDEX([1]Calculation!Q:Q,ROW()),0)</f>
        <v>0</v>
      </c>
      <c r="M2800" s="8">
        <f>ROUND(INDEX([1]Calculation!R:R,ROW()),0)</f>
        <v>0</v>
      </c>
      <c r="N2800" s="8">
        <f>ROUND(INDEX([1]Calculation!S:S,ROW()),0)</f>
        <v>0</v>
      </c>
      <c r="O2800" s="8">
        <f>ROUND(INDEX([1]Calculation!T:T,ROW()),0)</f>
        <v>0</v>
      </c>
      <c r="P2800" s="8">
        <f>INDEX([1]Calculation!CB:CB,ROW())</f>
        <v>0</v>
      </c>
    </row>
    <row r="2801" spans="1:16">
      <c r="A2801">
        <f>INDEX([1]Calculation!$F:$F,ROW())</f>
        <v>0</v>
      </c>
      <c r="B2801">
        <f>INDEX([1]Calculation!$D:$D,ROW())</f>
        <v>0</v>
      </c>
      <c r="C2801" t="str">
        <f>IF(INDEX([1]Calculation!$G:$G,ROW())=0,"-",INDEX([1]Calculation!$G:$G,ROW()))</f>
        <v>-</v>
      </c>
      <c r="D2801" t="str">
        <f>INDEX([1]Calculation!$J:$J,ROW())&amp;"  "&amp;INDEX([1]Calculation!$K:$K,ROW())</f>
        <v xml:space="preserve">  </v>
      </c>
      <c r="E2801" s="19">
        <f>INDEX([1]Calculation!$I:$I,ROW())</f>
        <v>0</v>
      </c>
      <c r="F2801" s="12">
        <f>ROUND(INDEX([1]Calculation!AL:AL,ROW()),1)</f>
        <v>0</v>
      </c>
      <c r="G2801" s="8">
        <f>ROUND(INDEX([1]Calculation!L:L,ROW()),0)</f>
        <v>0</v>
      </c>
      <c r="H2801" s="8">
        <f>ROUND(INDEX([1]Calculation!M:M,ROW()),0)</f>
        <v>0</v>
      </c>
      <c r="I2801" s="8">
        <f>ROUND(INDEX([1]Calculation!N:N,ROW()),0)</f>
        <v>0</v>
      </c>
      <c r="J2801" s="8">
        <f>ROUND(INDEX([1]Calculation!O:O,ROW()),0)</f>
        <v>0</v>
      </c>
      <c r="K2801" s="8">
        <f>ROUND(INDEX([1]Calculation!P:P,ROW()),0)</f>
        <v>0</v>
      </c>
      <c r="L2801" s="8">
        <f>ROUND(INDEX([1]Calculation!Q:Q,ROW()),0)</f>
        <v>0</v>
      </c>
      <c r="M2801" s="8">
        <f>ROUND(INDEX([1]Calculation!R:R,ROW()),0)</f>
        <v>0</v>
      </c>
      <c r="N2801" s="8">
        <f>ROUND(INDEX([1]Calculation!S:S,ROW()),0)</f>
        <v>0</v>
      </c>
      <c r="O2801" s="8">
        <f>ROUND(INDEX([1]Calculation!T:T,ROW()),0)</f>
        <v>0</v>
      </c>
      <c r="P2801" s="8">
        <f>INDEX([1]Calculation!CB:CB,ROW())</f>
        <v>0</v>
      </c>
    </row>
    <row r="2802" spans="1:16">
      <c r="A2802">
        <f>INDEX([1]Calculation!$F:$F,ROW())</f>
        <v>0</v>
      </c>
      <c r="B2802">
        <f>INDEX([1]Calculation!$D:$D,ROW())</f>
        <v>0</v>
      </c>
      <c r="C2802" t="str">
        <f>IF(INDEX([1]Calculation!$G:$G,ROW())=0,"-",INDEX([1]Calculation!$G:$G,ROW()))</f>
        <v>-</v>
      </c>
      <c r="D2802" t="str">
        <f>INDEX([1]Calculation!$J:$J,ROW())&amp;"  "&amp;INDEX([1]Calculation!$K:$K,ROW())</f>
        <v xml:space="preserve">  </v>
      </c>
      <c r="E2802" s="19">
        <f>INDEX([1]Calculation!$I:$I,ROW())</f>
        <v>0</v>
      </c>
      <c r="F2802" s="12">
        <f>ROUND(INDEX([1]Calculation!AL:AL,ROW()),1)</f>
        <v>0</v>
      </c>
      <c r="G2802" s="8">
        <f>ROUND(INDEX([1]Calculation!L:L,ROW()),0)</f>
        <v>0</v>
      </c>
      <c r="H2802" s="8">
        <f>ROUND(INDEX([1]Calculation!M:M,ROW()),0)</f>
        <v>0</v>
      </c>
      <c r="I2802" s="8">
        <f>ROUND(INDEX([1]Calculation!N:N,ROW()),0)</f>
        <v>0</v>
      </c>
      <c r="J2802" s="8">
        <f>ROUND(INDEX([1]Calculation!O:O,ROW()),0)</f>
        <v>0</v>
      </c>
      <c r="K2802" s="8">
        <f>ROUND(INDEX([1]Calculation!P:P,ROW()),0)</f>
        <v>0</v>
      </c>
      <c r="L2802" s="8">
        <f>ROUND(INDEX([1]Calculation!Q:Q,ROW()),0)</f>
        <v>0</v>
      </c>
      <c r="M2802" s="8">
        <f>ROUND(INDEX([1]Calculation!R:R,ROW()),0)</f>
        <v>0</v>
      </c>
      <c r="N2802" s="8">
        <f>ROUND(INDEX([1]Calculation!S:S,ROW()),0)</f>
        <v>0</v>
      </c>
      <c r="O2802" s="8">
        <f>ROUND(INDEX([1]Calculation!T:T,ROW()),0)</f>
        <v>0</v>
      </c>
      <c r="P2802" s="8">
        <f>INDEX([1]Calculation!CB:CB,ROW())</f>
        <v>0</v>
      </c>
    </row>
    <row r="2803" spans="1:16">
      <c r="A2803">
        <f>INDEX([1]Calculation!$F:$F,ROW())</f>
        <v>0</v>
      </c>
      <c r="B2803">
        <f>INDEX([1]Calculation!$D:$D,ROW())</f>
        <v>0</v>
      </c>
      <c r="C2803" t="str">
        <f>IF(INDEX([1]Calculation!$G:$G,ROW())=0,"-",INDEX([1]Calculation!$G:$G,ROW()))</f>
        <v>-</v>
      </c>
      <c r="D2803" t="str">
        <f>INDEX([1]Calculation!$J:$J,ROW())&amp;"  "&amp;INDEX([1]Calculation!$K:$K,ROW())</f>
        <v xml:space="preserve">  </v>
      </c>
      <c r="E2803" s="19">
        <f>INDEX([1]Calculation!$I:$I,ROW())</f>
        <v>0</v>
      </c>
      <c r="F2803" s="12">
        <f>ROUND(INDEX([1]Calculation!AL:AL,ROW()),1)</f>
        <v>0</v>
      </c>
      <c r="G2803" s="8">
        <f>ROUND(INDEX([1]Calculation!L:L,ROW()),0)</f>
        <v>0</v>
      </c>
      <c r="H2803" s="8">
        <f>ROUND(INDEX([1]Calculation!M:M,ROW()),0)</f>
        <v>0</v>
      </c>
      <c r="I2803" s="8">
        <f>ROUND(INDEX([1]Calculation!N:N,ROW()),0)</f>
        <v>0</v>
      </c>
      <c r="J2803" s="8">
        <f>ROUND(INDEX([1]Calculation!O:O,ROW()),0)</f>
        <v>0</v>
      </c>
      <c r="K2803" s="8">
        <f>ROUND(INDEX([1]Calculation!P:P,ROW()),0)</f>
        <v>0</v>
      </c>
      <c r="L2803" s="8">
        <f>ROUND(INDEX([1]Calculation!Q:Q,ROW()),0)</f>
        <v>0</v>
      </c>
      <c r="M2803" s="8">
        <f>ROUND(INDEX([1]Calculation!R:R,ROW()),0)</f>
        <v>0</v>
      </c>
      <c r="N2803" s="8">
        <f>ROUND(INDEX([1]Calculation!S:S,ROW()),0)</f>
        <v>0</v>
      </c>
      <c r="O2803" s="8">
        <f>ROUND(INDEX([1]Calculation!T:T,ROW()),0)</f>
        <v>0</v>
      </c>
      <c r="P2803" s="8">
        <f>INDEX([1]Calculation!CB:CB,ROW())</f>
        <v>0</v>
      </c>
    </row>
    <row r="2804" spans="1:16">
      <c r="A2804">
        <f>INDEX([1]Calculation!$F:$F,ROW())</f>
        <v>0</v>
      </c>
      <c r="B2804">
        <f>INDEX([1]Calculation!$D:$D,ROW())</f>
        <v>0</v>
      </c>
      <c r="C2804" t="str">
        <f>IF(INDEX([1]Calculation!$G:$G,ROW())=0,"-",INDEX([1]Calculation!$G:$G,ROW()))</f>
        <v>-</v>
      </c>
      <c r="D2804" t="str">
        <f>INDEX([1]Calculation!$J:$J,ROW())&amp;"  "&amp;INDEX([1]Calculation!$K:$K,ROW())</f>
        <v xml:space="preserve">  </v>
      </c>
      <c r="E2804" s="19">
        <f>INDEX([1]Calculation!$I:$I,ROW())</f>
        <v>0</v>
      </c>
      <c r="F2804" s="12">
        <f>ROUND(INDEX([1]Calculation!AL:AL,ROW()),1)</f>
        <v>0</v>
      </c>
      <c r="G2804" s="8">
        <f>ROUND(INDEX([1]Calculation!L:L,ROW()),0)</f>
        <v>0</v>
      </c>
      <c r="H2804" s="8">
        <f>ROUND(INDEX([1]Calculation!M:M,ROW()),0)</f>
        <v>0</v>
      </c>
      <c r="I2804" s="8">
        <f>ROUND(INDEX([1]Calculation!N:N,ROW()),0)</f>
        <v>0</v>
      </c>
      <c r="J2804" s="8">
        <f>ROUND(INDEX([1]Calculation!O:O,ROW()),0)</f>
        <v>0</v>
      </c>
      <c r="K2804" s="8">
        <f>ROUND(INDEX([1]Calculation!P:P,ROW()),0)</f>
        <v>0</v>
      </c>
      <c r="L2804" s="8">
        <f>ROUND(INDEX([1]Calculation!Q:Q,ROW()),0)</f>
        <v>0</v>
      </c>
      <c r="M2804" s="8">
        <f>ROUND(INDEX([1]Calculation!R:R,ROW()),0)</f>
        <v>0</v>
      </c>
      <c r="N2804" s="8">
        <f>ROUND(INDEX([1]Calculation!S:S,ROW()),0)</f>
        <v>0</v>
      </c>
      <c r="O2804" s="8">
        <f>ROUND(INDEX([1]Calculation!T:T,ROW()),0)</f>
        <v>0</v>
      </c>
      <c r="P2804" s="8">
        <f>INDEX([1]Calculation!CB:CB,ROW())</f>
        <v>0</v>
      </c>
    </row>
    <row r="2805" spans="1:16">
      <c r="A2805">
        <f>INDEX([1]Calculation!$F:$F,ROW())</f>
        <v>0</v>
      </c>
      <c r="B2805">
        <f>INDEX([1]Calculation!$D:$D,ROW())</f>
        <v>0</v>
      </c>
      <c r="C2805" t="str">
        <f>IF(INDEX([1]Calculation!$G:$G,ROW())=0,"-",INDEX([1]Calculation!$G:$G,ROW()))</f>
        <v>-</v>
      </c>
      <c r="D2805" t="str">
        <f>INDEX([1]Calculation!$J:$J,ROW())&amp;"  "&amp;INDEX([1]Calculation!$K:$K,ROW())</f>
        <v xml:space="preserve">  </v>
      </c>
      <c r="E2805" s="19">
        <f>INDEX([1]Calculation!$I:$I,ROW())</f>
        <v>0</v>
      </c>
      <c r="F2805" s="12">
        <f>ROUND(INDEX([1]Calculation!AL:AL,ROW()),1)</f>
        <v>0</v>
      </c>
      <c r="G2805" s="8">
        <f>ROUND(INDEX([1]Calculation!L:L,ROW()),0)</f>
        <v>0</v>
      </c>
      <c r="H2805" s="8">
        <f>ROUND(INDEX([1]Calculation!M:M,ROW()),0)</f>
        <v>0</v>
      </c>
      <c r="I2805" s="8">
        <f>ROUND(INDEX([1]Calculation!N:N,ROW()),0)</f>
        <v>0</v>
      </c>
      <c r="J2805" s="8">
        <f>ROUND(INDEX([1]Calculation!O:O,ROW()),0)</f>
        <v>0</v>
      </c>
      <c r="K2805" s="8">
        <f>ROUND(INDEX([1]Calculation!P:P,ROW()),0)</f>
        <v>0</v>
      </c>
      <c r="L2805" s="8">
        <f>ROUND(INDEX([1]Calculation!Q:Q,ROW()),0)</f>
        <v>0</v>
      </c>
      <c r="M2805" s="8">
        <f>ROUND(INDEX([1]Calculation!R:R,ROW()),0)</f>
        <v>0</v>
      </c>
      <c r="N2805" s="8">
        <f>ROUND(INDEX([1]Calculation!S:S,ROW()),0)</f>
        <v>0</v>
      </c>
      <c r="O2805" s="8">
        <f>ROUND(INDEX([1]Calculation!T:T,ROW()),0)</f>
        <v>0</v>
      </c>
      <c r="P2805" s="8">
        <f>INDEX([1]Calculation!CB:CB,ROW())</f>
        <v>0</v>
      </c>
    </row>
    <row r="2806" spans="1:16">
      <c r="A2806">
        <f>INDEX([1]Calculation!$F:$F,ROW())</f>
        <v>0</v>
      </c>
      <c r="B2806">
        <f>INDEX([1]Calculation!$D:$D,ROW())</f>
        <v>0</v>
      </c>
      <c r="C2806" t="str">
        <f>IF(INDEX([1]Calculation!$G:$G,ROW())=0,"-",INDEX([1]Calculation!$G:$G,ROW()))</f>
        <v>-</v>
      </c>
      <c r="D2806" t="str">
        <f>INDEX([1]Calculation!$J:$J,ROW())&amp;"  "&amp;INDEX([1]Calculation!$K:$K,ROW())</f>
        <v xml:space="preserve">  </v>
      </c>
      <c r="E2806" s="19">
        <f>INDEX([1]Calculation!$I:$I,ROW())</f>
        <v>0</v>
      </c>
      <c r="F2806" s="12">
        <f>ROUND(INDEX([1]Calculation!AL:AL,ROW()),1)</f>
        <v>0</v>
      </c>
      <c r="G2806" s="8">
        <f>ROUND(INDEX([1]Calculation!L:L,ROW()),0)</f>
        <v>0</v>
      </c>
      <c r="H2806" s="8">
        <f>ROUND(INDEX([1]Calculation!M:M,ROW()),0)</f>
        <v>0</v>
      </c>
      <c r="I2806" s="8">
        <f>ROUND(INDEX([1]Calculation!N:N,ROW()),0)</f>
        <v>0</v>
      </c>
      <c r="J2806" s="8">
        <f>ROUND(INDEX([1]Calculation!O:O,ROW()),0)</f>
        <v>0</v>
      </c>
      <c r="K2806" s="8">
        <f>ROUND(INDEX([1]Calculation!P:P,ROW()),0)</f>
        <v>0</v>
      </c>
      <c r="L2806" s="8">
        <f>ROUND(INDEX([1]Calculation!Q:Q,ROW()),0)</f>
        <v>0</v>
      </c>
      <c r="M2806" s="8">
        <f>ROUND(INDEX([1]Calculation!R:R,ROW()),0)</f>
        <v>0</v>
      </c>
      <c r="N2806" s="8">
        <f>ROUND(INDEX([1]Calculation!S:S,ROW()),0)</f>
        <v>0</v>
      </c>
      <c r="O2806" s="8">
        <f>ROUND(INDEX([1]Calculation!T:T,ROW()),0)</f>
        <v>0</v>
      </c>
      <c r="P2806" s="8">
        <f>INDEX([1]Calculation!CB:CB,ROW())</f>
        <v>0</v>
      </c>
    </row>
    <row r="2807" spans="1:16">
      <c r="A2807">
        <f>INDEX([1]Calculation!$F:$F,ROW())</f>
        <v>0</v>
      </c>
      <c r="B2807">
        <f>INDEX([1]Calculation!$D:$D,ROW())</f>
        <v>0</v>
      </c>
      <c r="C2807" t="str">
        <f>IF(INDEX([1]Calculation!$G:$G,ROW())=0,"-",INDEX([1]Calculation!$G:$G,ROW()))</f>
        <v>-</v>
      </c>
      <c r="D2807" t="str">
        <f>INDEX([1]Calculation!$J:$J,ROW())&amp;"  "&amp;INDEX([1]Calculation!$K:$K,ROW())</f>
        <v xml:space="preserve">  </v>
      </c>
      <c r="E2807" s="19">
        <f>INDEX([1]Calculation!$I:$I,ROW())</f>
        <v>0</v>
      </c>
      <c r="F2807" s="12">
        <f>ROUND(INDEX([1]Calculation!AL:AL,ROW()),1)</f>
        <v>0</v>
      </c>
      <c r="G2807" s="8">
        <f>ROUND(INDEX([1]Calculation!L:L,ROW()),0)</f>
        <v>0</v>
      </c>
      <c r="H2807" s="8">
        <f>ROUND(INDEX([1]Calculation!M:M,ROW()),0)</f>
        <v>0</v>
      </c>
      <c r="I2807" s="8">
        <f>ROUND(INDEX([1]Calculation!N:N,ROW()),0)</f>
        <v>0</v>
      </c>
      <c r="J2807" s="8">
        <f>ROUND(INDEX([1]Calculation!O:O,ROW()),0)</f>
        <v>0</v>
      </c>
      <c r="K2807" s="8">
        <f>ROUND(INDEX([1]Calculation!P:P,ROW()),0)</f>
        <v>0</v>
      </c>
      <c r="L2807" s="8">
        <f>ROUND(INDEX([1]Calculation!Q:Q,ROW()),0)</f>
        <v>0</v>
      </c>
      <c r="M2807" s="8">
        <f>ROUND(INDEX([1]Calculation!R:R,ROW()),0)</f>
        <v>0</v>
      </c>
      <c r="N2807" s="8">
        <f>ROUND(INDEX([1]Calculation!S:S,ROW()),0)</f>
        <v>0</v>
      </c>
      <c r="O2807" s="8">
        <f>ROUND(INDEX([1]Calculation!T:T,ROW()),0)</f>
        <v>0</v>
      </c>
      <c r="P2807" s="8">
        <f>INDEX([1]Calculation!CB:CB,ROW())</f>
        <v>0</v>
      </c>
    </row>
    <row r="2808" spans="1:16">
      <c r="A2808">
        <f>INDEX([1]Calculation!$F:$F,ROW())</f>
        <v>0</v>
      </c>
      <c r="B2808">
        <f>INDEX([1]Calculation!$D:$D,ROW())</f>
        <v>0</v>
      </c>
      <c r="C2808" t="str">
        <f>IF(INDEX([1]Calculation!$G:$G,ROW())=0,"-",INDEX([1]Calculation!$G:$G,ROW()))</f>
        <v>-</v>
      </c>
      <c r="D2808" t="str">
        <f>INDEX([1]Calculation!$J:$J,ROW())&amp;"  "&amp;INDEX([1]Calculation!$K:$K,ROW())</f>
        <v xml:space="preserve">  </v>
      </c>
      <c r="E2808" s="19">
        <f>INDEX([1]Calculation!$I:$I,ROW())</f>
        <v>0</v>
      </c>
      <c r="F2808" s="12">
        <f>ROUND(INDEX([1]Calculation!AL:AL,ROW()),1)</f>
        <v>0</v>
      </c>
      <c r="G2808" s="8">
        <f>ROUND(INDEX([1]Calculation!L:L,ROW()),0)</f>
        <v>0</v>
      </c>
      <c r="H2808" s="8">
        <f>ROUND(INDEX([1]Calculation!M:M,ROW()),0)</f>
        <v>0</v>
      </c>
      <c r="I2808" s="8">
        <f>ROUND(INDEX([1]Calculation!N:N,ROW()),0)</f>
        <v>0</v>
      </c>
      <c r="J2808" s="8">
        <f>ROUND(INDEX([1]Calculation!O:O,ROW()),0)</f>
        <v>0</v>
      </c>
      <c r="K2808" s="8">
        <f>ROUND(INDEX([1]Calculation!P:P,ROW()),0)</f>
        <v>0</v>
      </c>
      <c r="L2808" s="8">
        <f>ROUND(INDEX([1]Calculation!Q:Q,ROW()),0)</f>
        <v>0</v>
      </c>
      <c r="M2808" s="8">
        <f>ROUND(INDEX([1]Calculation!R:R,ROW()),0)</f>
        <v>0</v>
      </c>
      <c r="N2808" s="8">
        <f>ROUND(INDEX([1]Calculation!S:S,ROW()),0)</f>
        <v>0</v>
      </c>
      <c r="O2808" s="8">
        <f>ROUND(INDEX([1]Calculation!T:T,ROW()),0)</f>
        <v>0</v>
      </c>
      <c r="P2808" s="8">
        <f>INDEX([1]Calculation!CB:CB,ROW())</f>
        <v>0</v>
      </c>
    </row>
    <row r="2809" spans="1:16">
      <c r="A2809">
        <f>INDEX([1]Calculation!$F:$F,ROW())</f>
        <v>0</v>
      </c>
      <c r="B2809">
        <f>INDEX([1]Calculation!$D:$D,ROW())</f>
        <v>0</v>
      </c>
      <c r="C2809" t="str">
        <f>IF(INDEX([1]Calculation!$G:$G,ROW())=0,"-",INDEX([1]Calculation!$G:$G,ROW()))</f>
        <v>-</v>
      </c>
      <c r="D2809" t="str">
        <f>INDEX([1]Calculation!$J:$J,ROW())&amp;"  "&amp;INDEX([1]Calculation!$K:$K,ROW())</f>
        <v xml:space="preserve">  </v>
      </c>
      <c r="E2809" s="19">
        <f>INDEX([1]Calculation!$I:$I,ROW())</f>
        <v>0</v>
      </c>
      <c r="F2809" s="12">
        <f>ROUND(INDEX([1]Calculation!AL:AL,ROW()),1)</f>
        <v>0</v>
      </c>
      <c r="G2809" s="8">
        <f>ROUND(INDEX([1]Calculation!L:L,ROW()),0)</f>
        <v>0</v>
      </c>
      <c r="H2809" s="8">
        <f>ROUND(INDEX([1]Calculation!M:M,ROW()),0)</f>
        <v>0</v>
      </c>
      <c r="I2809" s="8">
        <f>ROUND(INDEX([1]Calculation!N:N,ROW()),0)</f>
        <v>0</v>
      </c>
      <c r="J2809" s="8">
        <f>ROUND(INDEX([1]Calculation!O:O,ROW()),0)</f>
        <v>0</v>
      </c>
      <c r="K2809" s="8">
        <f>ROUND(INDEX([1]Calculation!P:P,ROW()),0)</f>
        <v>0</v>
      </c>
      <c r="L2809" s="8">
        <f>ROUND(INDEX([1]Calculation!Q:Q,ROW()),0)</f>
        <v>0</v>
      </c>
      <c r="M2809" s="8">
        <f>ROUND(INDEX([1]Calculation!R:R,ROW()),0)</f>
        <v>0</v>
      </c>
      <c r="N2809" s="8">
        <f>ROUND(INDEX([1]Calculation!S:S,ROW()),0)</f>
        <v>0</v>
      </c>
      <c r="O2809" s="8">
        <f>ROUND(INDEX([1]Calculation!T:T,ROW()),0)</f>
        <v>0</v>
      </c>
      <c r="P2809" s="8">
        <f>INDEX([1]Calculation!CB:CB,ROW())</f>
        <v>0</v>
      </c>
    </row>
  </sheetData>
  <autoFilter ref="A1:A2809" xr:uid="{1C84E2F0-0606-414D-A37A-8F35C7952303}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EA222-6FF0-D74D-80DD-15F475A73A00}">
  <dimension ref="A1:AE2815"/>
  <sheetViews>
    <sheetView showGridLines="0" topLeftCell="A30" zoomScale="62" zoomScaleNormal="75" workbookViewId="0">
      <selection activeCell="G53" sqref="A1:Q66"/>
    </sheetView>
  </sheetViews>
  <sheetFormatPr baseColWidth="10" defaultRowHeight="22"/>
  <cols>
    <col min="1" max="1" width="12.625" style="29" bestFit="1" customWidth="1"/>
    <col min="2" max="2" width="12.625" style="29" customWidth="1"/>
    <col min="3" max="3" width="28.75" style="50" customWidth="1"/>
    <col min="4" max="4" width="8.125" style="45" customWidth="1"/>
    <col min="5" max="10" width="8.125" style="39" customWidth="1"/>
    <col min="11" max="11" width="8.125" style="55" customWidth="1"/>
    <col min="12" max="22" width="10.625" style="29"/>
    <col min="23" max="23" width="10.625" style="44"/>
    <col min="24" max="24" width="10.625" style="29"/>
    <col min="25" max="25" width="10.625" style="62"/>
    <col min="26" max="16384" width="10.625" style="29"/>
  </cols>
  <sheetData>
    <row r="1" spans="1:31">
      <c r="A1" s="25" t="s">
        <v>10</v>
      </c>
      <c r="B1" s="25" t="s">
        <v>333</v>
      </c>
      <c r="C1" s="26" t="s">
        <v>332</v>
      </c>
      <c r="D1" s="42" t="s">
        <v>14</v>
      </c>
      <c r="E1" s="41" t="s">
        <v>144</v>
      </c>
      <c r="F1" s="41" t="s">
        <v>148</v>
      </c>
      <c r="G1" s="41" t="s">
        <v>149</v>
      </c>
      <c r="H1" s="41" t="s">
        <v>155</v>
      </c>
      <c r="I1" s="41" t="s">
        <v>156</v>
      </c>
      <c r="J1" s="41" t="s">
        <v>158</v>
      </c>
      <c r="K1" s="51" t="s">
        <v>324</v>
      </c>
      <c r="L1" s="25">
        <v>1</v>
      </c>
      <c r="M1" s="25">
        <v>2</v>
      </c>
      <c r="N1" s="25">
        <v>3</v>
      </c>
      <c r="O1" s="25">
        <v>4</v>
      </c>
      <c r="P1" s="58">
        <v>5</v>
      </c>
      <c r="Q1" s="29">
        <v>6</v>
      </c>
      <c r="V1" s="43"/>
      <c r="W1" s="64"/>
      <c r="X1" s="50"/>
      <c r="Y1" s="65"/>
      <c r="Z1" s="50"/>
      <c r="AA1" s="50"/>
      <c r="AB1" s="50"/>
      <c r="AC1" s="50"/>
      <c r="AD1" s="50"/>
      <c r="AE1" s="50"/>
    </row>
    <row r="2" spans="1:31">
      <c r="A2" s="29" t="s">
        <v>15</v>
      </c>
      <c r="B2" s="29" t="s">
        <v>302</v>
      </c>
      <c r="C2" s="30" t="s">
        <v>330</v>
      </c>
      <c r="D2" s="45">
        <v>43864</v>
      </c>
      <c r="E2" s="38" t="s">
        <v>6</v>
      </c>
      <c r="F2" s="38" t="s">
        <v>4</v>
      </c>
      <c r="G2" s="38" t="s">
        <v>8</v>
      </c>
      <c r="H2" s="38" t="s">
        <v>1</v>
      </c>
      <c r="I2" s="38" t="s">
        <v>5</v>
      </c>
      <c r="J2" s="38"/>
      <c r="K2" s="52" t="s">
        <v>302</v>
      </c>
      <c r="L2" s="29" t="s">
        <v>302</v>
      </c>
      <c r="M2" s="29" t="s">
        <v>302</v>
      </c>
      <c r="N2" s="29" t="s">
        <v>302</v>
      </c>
      <c r="O2" s="29" t="s">
        <v>302</v>
      </c>
      <c r="P2" s="29" t="s">
        <v>302</v>
      </c>
      <c r="S2" s="46"/>
      <c r="T2" s="46"/>
      <c r="U2" s="46"/>
      <c r="V2" s="46"/>
      <c r="W2" s="66"/>
      <c r="X2" s="67"/>
      <c r="Y2" s="68"/>
      <c r="Z2" s="67"/>
      <c r="AA2" s="67"/>
      <c r="AB2" s="67"/>
      <c r="AC2" s="50"/>
      <c r="AD2" s="50"/>
      <c r="AE2" s="50"/>
    </row>
    <row r="3" spans="1:31">
      <c r="A3" s="29" t="s">
        <v>15</v>
      </c>
      <c r="B3" s="29" t="s">
        <v>302</v>
      </c>
      <c r="C3" s="30" t="s">
        <v>323</v>
      </c>
      <c r="D3" s="45">
        <v>43864</v>
      </c>
      <c r="E3" s="38">
        <v>24.8</v>
      </c>
      <c r="F3" s="34">
        <v>21.3</v>
      </c>
      <c r="G3" s="34">
        <v>18.399999999999999</v>
      </c>
      <c r="H3" s="34">
        <v>14.9</v>
      </c>
      <c r="I3" s="35">
        <v>12.7</v>
      </c>
      <c r="J3" s="35"/>
      <c r="K3" s="53" t="s">
        <v>302</v>
      </c>
      <c r="L3" s="29">
        <v>27</v>
      </c>
      <c r="M3" s="29">
        <v>25</v>
      </c>
      <c r="N3" s="29">
        <v>20</v>
      </c>
      <c r="O3" s="29">
        <v>14</v>
      </c>
      <c r="P3" s="29">
        <v>12</v>
      </c>
      <c r="W3" s="64"/>
      <c r="X3" s="50"/>
      <c r="Y3" s="65"/>
      <c r="Z3" s="50"/>
      <c r="AA3" s="50"/>
      <c r="AB3" s="50"/>
      <c r="AC3" s="50"/>
      <c r="AD3" s="50"/>
      <c r="AE3" s="50"/>
    </row>
    <row r="4" spans="1:31">
      <c r="A4" s="29" t="s">
        <v>15</v>
      </c>
      <c r="B4" s="29" t="s">
        <v>334</v>
      </c>
      <c r="C4" s="29" t="s">
        <v>303</v>
      </c>
      <c r="D4" s="45">
        <v>43863</v>
      </c>
      <c r="E4" s="39">
        <v>22</v>
      </c>
      <c r="F4" s="39">
        <v>18</v>
      </c>
      <c r="G4" s="39">
        <v>19</v>
      </c>
      <c r="H4" s="40">
        <v>18</v>
      </c>
      <c r="I4" s="39">
        <v>9</v>
      </c>
      <c r="K4" s="54">
        <f>ROUND(SQRT(SUMSQ(L4:P4)/5),1)</f>
        <v>2.9</v>
      </c>
      <c r="L4" s="29">
        <f t="shared" ref="L4:L22" si="0">ABS(E4-E$3)</f>
        <v>2.8000000000000007</v>
      </c>
      <c r="M4" s="29">
        <f t="shared" ref="M4:M23" si="1">ABS(F4-F$3)</f>
        <v>3.3000000000000007</v>
      </c>
      <c r="N4" s="29">
        <f t="shared" ref="N4:N23" si="2">ABS(G4-G$3)</f>
        <v>0.60000000000000142</v>
      </c>
      <c r="O4" s="29">
        <f t="shared" ref="O4:O23" si="3">ABS(H4-H$3)</f>
        <v>3.0999999999999996</v>
      </c>
      <c r="P4" s="29">
        <f t="shared" ref="P4:P23" si="4">ABS(I4-I$3)</f>
        <v>3.6999999999999993</v>
      </c>
      <c r="V4" s="48"/>
      <c r="W4" s="64"/>
      <c r="X4" s="69"/>
      <c r="Y4" s="65"/>
      <c r="Z4" s="50"/>
      <c r="AA4" s="50"/>
      <c r="AB4" s="50"/>
      <c r="AC4" s="50"/>
      <c r="AD4" s="50"/>
      <c r="AE4" s="50"/>
    </row>
    <row r="5" spans="1:31">
      <c r="A5" s="29" t="s">
        <v>15</v>
      </c>
      <c r="B5" s="29" t="s">
        <v>334</v>
      </c>
      <c r="C5" s="29" t="s">
        <v>310</v>
      </c>
      <c r="D5" s="45">
        <v>43863</v>
      </c>
      <c r="E5" s="39">
        <v>28</v>
      </c>
      <c r="F5" s="39">
        <v>15</v>
      </c>
      <c r="G5" s="39">
        <v>14</v>
      </c>
      <c r="H5" s="40">
        <v>21</v>
      </c>
      <c r="I5" s="39">
        <v>11</v>
      </c>
      <c r="K5" s="54">
        <f t="shared" ref="K5:K47" si="5">ROUND(SQRT(SUMSQ(L5:P5)/5),1)</f>
        <v>4.7</v>
      </c>
      <c r="L5" s="29">
        <f t="shared" si="0"/>
        <v>3.1999999999999993</v>
      </c>
      <c r="M5" s="29">
        <f t="shared" si="1"/>
        <v>6.3000000000000007</v>
      </c>
      <c r="N5" s="29">
        <f t="shared" si="2"/>
        <v>4.3999999999999986</v>
      </c>
      <c r="O5" s="29">
        <f t="shared" si="3"/>
        <v>6.1</v>
      </c>
      <c r="P5" s="29">
        <f t="shared" si="4"/>
        <v>1.6999999999999993</v>
      </c>
      <c r="V5" s="48"/>
      <c r="W5" s="64"/>
      <c r="X5" s="69"/>
      <c r="Y5" s="65"/>
      <c r="Z5" s="50"/>
      <c r="AA5" s="50"/>
      <c r="AB5" s="50"/>
      <c r="AC5" s="50"/>
      <c r="AD5" s="50"/>
      <c r="AE5" s="50"/>
    </row>
    <row r="6" spans="1:31">
      <c r="A6" s="29" t="s">
        <v>15</v>
      </c>
      <c r="B6" s="29" t="s">
        <v>334</v>
      </c>
      <c r="C6" s="29" t="s">
        <v>308</v>
      </c>
      <c r="D6" s="45">
        <v>43860</v>
      </c>
      <c r="E6" s="39">
        <v>23</v>
      </c>
      <c r="F6" s="39">
        <v>9</v>
      </c>
      <c r="G6" s="39">
        <v>15</v>
      </c>
      <c r="H6" s="40">
        <v>17</v>
      </c>
      <c r="I6" s="39">
        <v>16</v>
      </c>
      <c r="K6" s="54">
        <f t="shared" si="5"/>
        <v>6</v>
      </c>
      <c r="L6" s="29">
        <f t="shared" si="0"/>
        <v>1.8000000000000007</v>
      </c>
      <c r="M6" s="29">
        <f t="shared" si="1"/>
        <v>12.3</v>
      </c>
      <c r="N6" s="29">
        <f t="shared" si="2"/>
        <v>3.3999999999999986</v>
      </c>
      <c r="O6" s="29">
        <f t="shared" si="3"/>
        <v>2.0999999999999996</v>
      </c>
      <c r="P6" s="29">
        <f t="shared" si="4"/>
        <v>3.3000000000000007</v>
      </c>
      <c r="W6" s="64"/>
      <c r="X6" s="69"/>
      <c r="Y6" s="65"/>
      <c r="Z6" s="50"/>
      <c r="AA6" s="50"/>
      <c r="AB6" s="50"/>
      <c r="AC6" s="50"/>
      <c r="AD6" s="50"/>
      <c r="AE6" s="50"/>
    </row>
    <row r="7" spans="1:31">
      <c r="A7" s="29" t="s">
        <v>15</v>
      </c>
      <c r="B7" s="29" t="s">
        <v>334</v>
      </c>
      <c r="C7" s="29" t="s">
        <v>315</v>
      </c>
      <c r="D7" s="45">
        <v>43860</v>
      </c>
      <c r="E7" s="39">
        <v>17</v>
      </c>
      <c r="F7" s="39">
        <v>19</v>
      </c>
      <c r="G7" s="39">
        <v>15</v>
      </c>
      <c r="H7" s="40">
        <v>15</v>
      </c>
      <c r="I7" s="39">
        <v>11</v>
      </c>
      <c r="K7" s="54">
        <f t="shared" si="5"/>
        <v>4</v>
      </c>
      <c r="L7" s="29">
        <f t="shared" si="0"/>
        <v>7.8000000000000007</v>
      </c>
      <c r="M7" s="29">
        <f t="shared" si="1"/>
        <v>2.3000000000000007</v>
      </c>
      <c r="N7" s="29">
        <f t="shared" si="2"/>
        <v>3.3999999999999986</v>
      </c>
      <c r="O7" s="29">
        <f t="shared" si="3"/>
        <v>9.9999999999999645E-2</v>
      </c>
      <c r="P7" s="29">
        <f t="shared" si="4"/>
        <v>1.6999999999999993</v>
      </c>
      <c r="V7" s="48"/>
      <c r="W7" s="64"/>
      <c r="X7" s="69"/>
      <c r="Y7" s="65"/>
      <c r="Z7" s="50"/>
      <c r="AA7" s="50"/>
      <c r="AB7" s="50"/>
      <c r="AC7" s="50"/>
      <c r="AD7" s="50"/>
      <c r="AE7" s="50"/>
    </row>
    <row r="8" spans="1:31">
      <c r="A8" s="29" t="s">
        <v>15</v>
      </c>
      <c r="B8" s="29" t="s">
        <v>334</v>
      </c>
      <c r="C8" s="29" t="s">
        <v>316</v>
      </c>
      <c r="D8" s="45">
        <v>43859</v>
      </c>
      <c r="E8" s="39">
        <v>28</v>
      </c>
      <c r="F8" s="39">
        <v>15</v>
      </c>
      <c r="G8" s="39">
        <v>21</v>
      </c>
      <c r="H8" s="40">
        <v>15</v>
      </c>
      <c r="I8" s="39">
        <v>8</v>
      </c>
      <c r="K8" s="54">
        <f t="shared" si="5"/>
        <v>4</v>
      </c>
      <c r="L8" s="29">
        <f t="shared" si="0"/>
        <v>3.1999999999999993</v>
      </c>
      <c r="M8" s="29">
        <f t="shared" si="1"/>
        <v>6.3000000000000007</v>
      </c>
      <c r="N8" s="29">
        <f t="shared" si="2"/>
        <v>2.6000000000000014</v>
      </c>
      <c r="O8" s="29">
        <f t="shared" si="3"/>
        <v>9.9999999999999645E-2</v>
      </c>
      <c r="P8" s="29">
        <f t="shared" si="4"/>
        <v>4.6999999999999993</v>
      </c>
      <c r="V8" s="48"/>
      <c r="W8" s="64"/>
      <c r="X8" s="50"/>
      <c r="Y8" s="65"/>
      <c r="Z8" s="50"/>
      <c r="AA8" s="50"/>
      <c r="AB8" s="50"/>
      <c r="AC8" s="50"/>
      <c r="AD8" s="50"/>
      <c r="AE8" s="50"/>
    </row>
    <row r="9" spans="1:31">
      <c r="A9" s="29" t="s">
        <v>15</v>
      </c>
      <c r="B9" s="29" t="s">
        <v>334</v>
      </c>
      <c r="C9" s="29" t="s">
        <v>317</v>
      </c>
      <c r="D9" s="45">
        <v>43858</v>
      </c>
      <c r="E9" s="39">
        <v>18</v>
      </c>
      <c r="F9" s="39">
        <v>17</v>
      </c>
      <c r="G9" s="39">
        <v>17</v>
      </c>
      <c r="H9" s="40">
        <v>20</v>
      </c>
      <c r="I9" s="39">
        <v>12</v>
      </c>
      <c r="K9" s="54">
        <f t="shared" si="5"/>
        <v>4.3</v>
      </c>
      <c r="L9" s="29">
        <f t="shared" si="0"/>
        <v>6.8000000000000007</v>
      </c>
      <c r="M9" s="29">
        <f t="shared" si="1"/>
        <v>4.3000000000000007</v>
      </c>
      <c r="N9" s="29">
        <f t="shared" si="2"/>
        <v>1.3999999999999986</v>
      </c>
      <c r="O9" s="29">
        <f t="shared" si="3"/>
        <v>5.0999999999999996</v>
      </c>
      <c r="P9" s="29">
        <f t="shared" si="4"/>
        <v>0.69999999999999929</v>
      </c>
      <c r="V9" s="48"/>
      <c r="W9" s="64"/>
      <c r="X9" s="69"/>
      <c r="Y9" s="65"/>
      <c r="Z9" s="50"/>
      <c r="AA9" s="50"/>
      <c r="AB9" s="50"/>
      <c r="AC9" s="50"/>
      <c r="AD9" s="50"/>
      <c r="AE9" s="50"/>
    </row>
    <row r="10" spans="1:31">
      <c r="A10" s="29" t="s">
        <v>15</v>
      </c>
      <c r="B10" s="29" t="s">
        <v>334</v>
      </c>
      <c r="C10" s="29" t="s">
        <v>305</v>
      </c>
      <c r="D10" s="45">
        <v>43857</v>
      </c>
      <c r="E10" s="39">
        <v>21</v>
      </c>
      <c r="F10" s="39">
        <v>16</v>
      </c>
      <c r="G10" s="39">
        <v>15</v>
      </c>
      <c r="H10" s="40">
        <v>23</v>
      </c>
      <c r="I10" s="39">
        <v>10</v>
      </c>
      <c r="K10" s="54">
        <f t="shared" si="5"/>
        <v>5</v>
      </c>
      <c r="L10" s="29">
        <f t="shared" si="0"/>
        <v>3.8000000000000007</v>
      </c>
      <c r="M10" s="29">
        <f t="shared" si="1"/>
        <v>5.3000000000000007</v>
      </c>
      <c r="N10" s="29">
        <f t="shared" si="2"/>
        <v>3.3999999999999986</v>
      </c>
      <c r="O10" s="29">
        <f t="shared" si="3"/>
        <v>8.1</v>
      </c>
      <c r="P10" s="29">
        <f t="shared" si="4"/>
        <v>2.6999999999999993</v>
      </c>
      <c r="V10" s="48"/>
      <c r="W10" s="64"/>
      <c r="X10" s="69"/>
      <c r="Y10" s="65"/>
      <c r="Z10" s="50"/>
      <c r="AA10" s="50"/>
      <c r="AB10" s="50"/>
      <c r="AC10" s="50"/>
      <c r="AD10" s="50"/>
      <c r="AE10" s="50"/>
    </row>
    <row r="11" spans="1:31">
      <c r="A11" s="29" t="s">
        <v>15</v>
      </c>
      <c r="B11" s="29" t="s">
        <v>334</v>
      </c>
      <c r="C11" s="29" t="s">
        <v>309</v>
      </c>
      <c r="D11" s="45">
        <v>43856</v>
      </c>
      <c r="E11" s="39">
        <v>19</v>
      </c>
      <c r="F11" s="39">
        <v>18</v>
      </c>
      <c r="G11" s="39">
        <v>13</v>
      </c>
      <c r="H11" s="40">
        <v>25</v>
      </c>
      <c r="I11" s="39">
        <v>6</v>
      </c>
      <c r="K11" s="54">
        <f t="shared" si="5"/>
        <v>6.6</v>
      </c>
      <c r="L11" s="29">
        <f t="shared" si="0"/>
        <v>5.8000000000000007</v>
      </c>
      <c r="M11" s="29">
        <f t="shared" si="1"/>
        <v>3.3000000000000007</v>
      </c>
      <c r="N11" s="29">
        <f t="shared" si="2"/>
        <v>5.3999999999999986</v>
      </c>
      <c r="O11" s="29">
        <f t="shared" si="3"/>
        <v>10.1</v>
      </c>
      <c r="P11" s="29">
        <f t="shared" si="4"/>
        <v>6.6999999999999993</v>
      </c>
      <c r="V11" s="48"/>
      <c r="W11" s="64"/>
      <c r="X11" s="69"/>
      <c r="Y11" s="65"/>
      <c r="Z11" s="50"/>
      <c r="AA11" s="50"/>
      <c r="AB11" s="50"/>
      <c r="AC11" s="50"/>
      <c r="AD11" s="50"/>
      <c r="AE11" s="50"/>
    </row>
    <row r="12" spans="1:31">
      <c r="A12" s="29" t="s">
        <v>15</v>
      </c>
      <c r="B12" s="29" t="s">
        <v>334</v>
      </c>
      <c r="C12" s="29" t="s">
        <v>304</v>
      </c>
      <c r="D12" s="45">
        <v>43856</v>
      </c>
      <c r="E12" s="39">
        <v>27</v>
      </c>
      <c r="F12" s="39">
        <v>19</v>
      </c>
      <c r="G12" s="39">
        <v>15</v>
      </c>
      <c r="H12" s="40">
        <v>18</v>
      </c>
      <c r="I12" s="39">
        <v>10</v>
      </c>
      <c r="K12" s="54">
        <f t="shared" si="5"/>
        <v>2.8</v>
      </c>
      <c r="L12" s="29">
        <f t="shared" si="0"/>
        <v>2.1999999999999993</v>
      </c>
      <c r="M12" s="29">
        <f t="shared" si="1"/>
        <v>2.3000000000000007</v>
      </c>
      <c r="N12" s="29">
        <f t="shared" si="2"/>
        <v>3.3999999999999986</v>
      </c>
      <c r="O12" s="29">
        <f t="shared" si="3"/>
        <v>3.0999999999999996</v>
      </c>
      <c r="P12" s="29">
        <f t="shared" si="4"/>
        <v>2.6999999999999993</v>
      </c>
      <c r="V12" s="48"/>
      <c r="W12" s="64"/>
      <c r="X12" s="69"/>
      <c r="Y12" s="65"/>
      <c r="Z12" s="50"/>
      <c r="AA12" s="50"/>
      <c r="AB12" s="50"/>
      <c r="AC12" s="50"/>
      <c r="AD12" s="50"/>
      <c r="AE12" s="50"/>
    </row>
    <row r="13" spans="1:31">
      <c r="A13" s="29" t="s">
        <v>15</v>
      </c>
      <c r="B13" s="29" t="s">
        <v>334</v>
      </c>
      <c r="C13" s="29" t="s">
        <v>319</v>
      </c>
      <c r="D13" s="45">
        <v>43853</v>
      </c>
      <c r="E13" s="39">
        <v>25</v>
      </c>
      <c r="F13" s="39">
        <v>18</v>
      </c>
      <c r="G13" s="39">
        <v>15</v>
      </c>
      <c r="H13" s="40">
        <v>17</v>
      </c>
      <c r="I13" s="39">
        <v>8</v>
      </c>
      <c r="K13" s="54">
        <f t="shared" si="5"/>
        <v>3.1</v>
      </c>
      <c r="L13" s="29">
        <f t="shared" si="0"/>
        <v>0.19999999999999929</v>
      </c>
      <c r="M13" s="29">
        <f t="shared" si="1"/>
        <v>3.3000000000000007</v>
      </c>
      <c r="N13" s="29">
        <f t="shared" si="2"/>
        <v>3.3999999999999986</v>
      </c>
      <c r="O13" s="29">
        <f t="shared" si="3"/>
        <v>2.0999999999999996</v>
      </c>
      <c r="P13" s="29">
        <f t="shared" si="4"/>
        <v>4.6999999999999993</v>
      </c>
      <c r="S13" s="46"/>
      <c r="T13" s="46"/>
      <c r="U13" s="46"/>
      <c r="V13" s="46"/>
      <c r="W13" s="66"/>
      <c r="X13" s="67"/>
      <c r="Y13" s="68"/>
      <c r="Z13" s="67"/>
      <c r="AA13" s="67"/>
      <c r="AB13" s="67"/>
      <c r="AC13" s="50"/>
      <c r="AD13" s="50"/>
      <c r="AE13" s="50"/>
    </row>
    <row r="14" spans="1:31">
      <c r="A14" s="29" t="s">
        <v>15</v>
      </c>
      <c r="B14" s="29" t="s">
        <v>334</v>
      </c>
      <c r="C14" s="29" t="s">
        <v>300</v>
      </c>
      <c r="D14" s="45">
        <v>43853</v>
      </c>
      <c r="E14" s="39">
        <v>26</v>
      </c>
      <c r="F14" s="39">
        <v>22</v>
      </c>
      <c r="G14" s="39">
        <v>15</v>
      </c>
      <c r="H14" s="39">
        <v>25</v>
      </c>
      <c r="I14" s="39">
        <v>7</v>
      </c>
      <c r="K14" s="54">
        <f t="shared" si="5"/>
        <v>5.4</v>
      </c>
      <c r="L14" s="29">
        <f t="shared" si="0"/>
        <v>1.1999999999999993</v>
      </c>
      <c r="M14" s="29">
        <f t="shared" si="1"/>
        <v>0.69999999999999929</v>
      </c>
      <c r="N14" s="29">
        <f t="shared" si="2"/>
        <v>3.3999999999999986</v>
      </c>
      <c r="O14" s="29">
        <f t="shared" si="3"/>
        <v>10.1</v>
      </c>
      <c r="P14" s="29">
        <f t="shared" si="4"/>
        <v>5.6999999999999993</v>
      </c>
      <c r="S14" s="46"/>
      <c r="T14" s="46"/>
      <c r="U14" s="46"/>
      <c r="V14" s="46"/>
      <c r="W14" s="66"/>
      <c r="X14" s="67"/>
      <c r="Y14" s="68"/>
      <c r="Z14" s="67"/>
      <c r="AA14" s="67"/>
      <c r="AB14" s="67"/>
      <c r="AC14" s="50"/>
      <c r="AD14" s="50"/>
      <c r="AE14" s="50"/>
    </row>
    <row r="15" spans="1:31">
      <c r="A15" s="29" t="s">
        <v>15</v>
      </c>
      <c r="B15" s="29" t="s">
        <v>334</v>
      </c>
      <c r="C15" s="29" t="s">
        <v>318</v>
      </c>
      <c r="D15" s="45">
        <v>43853</v>
      </c>
      <c r="E15" s="39">
        <v>15</v>
      </c>
      <c r="F15" s="39">
        <v>18</v>
      </c>
      <c r="G15" s="39">
        <v>15</v>
      </c>
      <c r="H15" s="39">
        <v>19</v>
      </c>
      <c r="I15" s="39">
        <v>12</v>
      </c>
      <c r="K15" s="54">
        <f t="shared" si="5"/>
        <v>5.2</v>
      </c>
      <c r="L15" s="29">
        <f t="shared" si="0"/>
        <v>9.8000000000000007</v>
      </c>
      <c r="M15" s="29">
        <f t="shared" si="1"/>
        <v>3.3000000000000007</v>
      </c>
      <c r="N15" s="29">
        <f t="shared" si="2"/>
        <v>3.3999999999999986</v>
      </c>
      <c r="O15" s="29">
        <f t="shared" si="3"/>
        <v>4.0999999999999996</v>
      </c>
      <c r="P15" s="29">
        <f t="shared" si="4"/>
        <v>0.69999999999999929</v>
      </c>
      <c r="S15" s="46"/>
      <c r="T15" s="46"/>
      <c r="U15" s="46"/>
      <c r="V15" s="46"/>
      <c r="W15" s="66"/>
      <c r="X15" s="67"/>
      <c r="Y15" s="68"/>
      <c r="Z15" s="67"/>
      <c r="AA15" s="67"/>
      <c r="AB15" s="67"/>
      <c r="AC15" s="50"/>
      <c r="AD15" s="50"/>
      <c r="AE15" s="50"/>
    </row>
    <row r="16" spans="1:31">
      <c r="A16" s="29" t="s">
        <v>15</v>
      </c>
      <c r="B16" s="29" t="s">
        <v>334</v>
      </c>
      <c r="C16" s="29" t="s">
        <v>321</v>
      </c>
      <c r="D16" s="45">
        <v>43847</v>
      </c>
      <c r="E16" s="39">
        <v>10</v>
      </c>
      <c r="F16" s="39">
        <v>17</v>
      </c>
      <c r="G16" s="39">
        <v>15</v>
      </c>
      <c r="H16" s="40">
        <v>23</v>
      </c>
      <c r="I16" s="39">
        <v>11</v>
      </c>
      <c r="K16" s="54">
        <f t="shared" si="5"/>
        <v>8</v>
      </c>
      <c r="L16" s="29">
        <f t="shared" si="0"/>
        <v>14.8</v>
      </c>
      <c r="M16" s="29">
        <f t="shared" si="1"/>
        <v>4.3000000000000007</v>
      </c>
      <c r="N16" s="29">
        <f t="shared" si="2"/>
        <v>3.3999999999999986</v>
      </c>
      <c r="O16" s="29">
        <f t="shared" si="3"/>
        <v>8.1</v>
      </c>
      <c r="P16" s="29">
        <f t="shared" si="4"/>
        <v>1.6999999999999993</v>
      </c>
      <c r="S16" s="46"/>
      <c r="T16" s="46"/>
      <c r="U16" s="46"/>
      <c r="V16" s="46"/>
      <c r="W16" s="66"/>
      <c r="X16" s="67"/>
      <c r="Y16" s="68"/>
      <c r="Z16" s="67"/>
      <c r="AA16" s="67"/>
      <c r="AB16" s="67"/>
      <c r="AC16" s="50"/>
      <c r="AD16" s="50"/>
      <c r="AE16" s="50"/>
    </row>
    <row r="17" spans="1:31">
      <c r="A17" s="29" t="s">
        <v>15</v>
      </c>
      <c r="B17" s="29" t="s">
        <v>334</v>
      </c>
      <c r="C17" s="29" t="s">
        <v>322</v>
      </c>
      <c r="D17" s="45">
        <v>43862</v>
      </c>
      <c r="E17" s="39">
        <v>20</v>
      </c>
      <c r="F17" s="39">
        <v>16</v>
      </c>
      <c r="G17" s="39">
        <v>17</v>
      </c>
      <c r="H17" s="39">
        <v>13</v>
      </c>
      <c r="I17" s="39">
        <v>13</v>
      </c>
      <c r="K17" s="54">
        <f t="shared" si="5"/>
        <v>3.4</v>
      </c>
      <c r="L17" s="29">
        <f t="shared" si="0"/>
        <v>4.8000000000000007</v>
      </c>
      <c r="M17" s="29">
        <f t="shared" si="1"/>
        <v>5.3000000000000007</v>
      </c>
      <c r="N17" s="29">
        <f t="shared" si="2"/>
        <v>1.3999999999999986</v>
      </c>
      <c r="O17" s="29">
        <f t="shared" si="3"/>
        <v>1.9000000000000004</v>
      </c>
      <c r="P17" s="29">
        <f t="shared" si="4"/>
        <v>0.30000000000000071</v>
      </c>
      <c r="S17" s="46"/>
      <c r="T17" s="46"/>
      <c r="U17" s="46"/>
      <c r="V17" s="46"/>
      <c r="W17" s="66"/>
      <c r="X17" s="67"/>
      <c r="Y17" s="68"/>
      <c r="Z17" s="67"/>
      <c r="AA17" s="67"/>
      <c r="AB17" s="67"/>
      <c r="AC17" s="50"/>
      <c r="AD17" s="50"/>
      <c r="AE17" s="50"/>
    </row>
    <row r="18" spans="1:31">
      <c r="A18" s="29" t="s">
        <v>15</v>
      </c>
      <c r="B18" s="29" t="s">
        <v>335</v>
      </c>
      <c r="C18" s="27" t="s">
        <v>326</v>
      </c>
      <c r="D18" s="45">
        <v>43864</v>
      </c>
      <c r="E18" s="36">
        <v>23</v>
      </c>
      <c r="F18" s="37">
        <v>16.8</v>
      </c>
      <c r="G18" s="37">
        <v>15.5</v>
      </c>
      <c r="H18" s="28">
        <v>19.3</v>
      </c>
      <c r="I18" s="37">
        <v>9</v>
      </c>
      <c r="J18" s="37"/>
      <c r="K18" s="54">
        <f t="shared" si="5"/>
        <v>3.6</v>
      </c>
      <c r="L18" s="29">
        <f t="shared" si="0"/>
        <v>1.8000000000000007</v>
      </c>
      <c r="M18" s="29">
        <f t="shared" si="1"/>
        <v>4.5</v>
      </c>
      <c r="N18" s="29">
        <f t="shared" si="2"/>
        <v>2.8999999999999986</v>
      </c>
      <c r="O18" s="29">
        <f t="shared" si="3"/>
        <v>4.4000000000000004</v>
      </c>
      <c r="P18" s="29">
        <f t="shared" si="4"/>
        <v>3.6999999999999993</v>
      </c>
      <c r="S18" s="46"/>
      <c r="T18" s="46"/>
      <c r="U18" s="46"/>
      <c r="V18" s="46"/>
      <c r="W18" s="66"/>
      <c r="X18" s="67"/>
      <c r="Y18" s="68"/>
      <c r="Z18" s="67"/>
      <c r="AA18" s="67"/>
      <c r="AB18" s="67"/>
      <c r="AC18" s="50"/>
      <c r="AD18" s="50"/>
      <c r="AE18" s="50"/>
    </row>
    <row r="19" spans="1:31">
      <c r="A19" s="29" t="s">
        <v>15</v>
      </c>
      <c r="B19" s="29" t="s">
        <v>335</v>
      </c>
      <c r="C19" s="27" t="s">
        <v>327</v>
      </c>
      <c r="D19" s="45">
        <v>43864</v>
      </c>
      <c r="E19" s="37">
        <v>26</v>
      </c>
      <c r="F19" s="36">
        <v>17.8</v>
      </c>
      <c r="G19" s="37">
        <v>17.100000000000001</v>
      </c>
      <c r="H19" s="28">
        <v>21.7</v>
      </c>
      <c r="I19" s="37">
        <v>9.6</v>
      </c>
      <c r="J19" s="37"/>
      <c r="K19" s="54">
        <f t="shared" si="5"/>
        <v>3.8</v>
      </c>
      <c r="L19" s="29">
        <f t="shared" si="0"/>
        <v>1.1999999999999993</v>
      </c>
      <c r="M19" s="29">
        <f t="shared" si="1"/>
        <v>3.5</v>
      </c>
      <c r="N19" s="29">
        <f t="shared" si="2"/>
        <v>1.2999999999999972</v>
      </c>
      <c r="O19" s="29">
        <f t="shared" si="3"/>
        <v>6.7999999999999989</v>
      </c>
      <c r="P19" s="29">
        <f t="shared" si="4"/>
        <v>3.0999999999999996</v>
      </c>
      <c r="S19" s="46"/>
      <c r="T19" s="46"/>
      <c r="U19" s="46"/>
      <c r="V19" s="46"/>
      <c r="W19" s="66"/>
      <c r="X19" s="67"/>
      <c r="Y19" s="68"/>
      <c r="Z19" s="67"/>
      <c r="AA19" s="67"/>
      <c r="AB19" s="67"/>
      <c r="AC19" s="50"/>
      <c r="AD19" s="50"/>
      <c r="AE19" s="50"/>
    </row>
    <row r="20" spans="1:31">
      <c r="A20" s="29" t="s">
        <v>15</v>
      </c>
      <c r="B20" s="29" t="s">
        <v>335</v>
      </c>
      <c r="C20" s="27" t="s">
        <v>325</v>
      </c>
      <c r="D20" s="45">
        <v>43864</v>
      </c>
      <c r="E20" s="36">
        <v>26.4</v>
      </c>
      <c r="F20" s="37">
        <v>14.5</v>
      </c>
      <c r="G20" s="37">
        <v>17.3</v>
      </c>
      <c r="H20" s="28">
        <v>19.399999999999999</v>
      </c>
      <c r="I20" s="37">
        <v>11.5</v>
      </c>
      <c r="J20" s="37"/>
      <c r="K20" s="54">
        <f t="shared" si="5"/>
        <v>3.8</v>
      </c>
      <c r="L20" s="29">
        <f t="shared" si="0"/>
        <v>1.5999999999999979</v>
      </c>
      <c r="M20" s="29">
        <f t="shared" si="1"/>
        <v>6.8000000000000007</v>
      </c>
      <c r="N20" s="29">
        <f t="shared" si="2"/>
        <v>1.0999999999999979</v>
      </c>
      <c r="O20" s="29">
        <f t="shared" si="3"/>
        <v>4.4999999999999982</v>
      </c>
      <c r="P20" s="29">
        <f t="shared" si="4"/>
        <v>1.1999999999999993</v>
      </c>
      <c r="S20" s="46"/>
      <c r="T20" s="46"/>
      <c r="U20" s="46"/>
      <c r="V20" s="46"/>
      <c r="W20" s="66"/>
      <c r="X20" s="67"/>
      <c r="Y20" s="68"/>
      <c r="Z20" s="67"/>
      <c r="AA20" s="67"/>
      <c r="AB20" s="67"/>
      <c r="AC20" s="50"/>
      <c r="AD20" s="50"/>
      <c r="AE20" s="50"/>
    </row>
    <row r="21" spans="1:31">
      <c r="A21" s="29" t="s">
        <v>15</v>
      </c>
      <c r="B21" s="29" t="s">
        <v>335</v>
      </c>
      <c r="C21" s="27" t="s">
        <v>336</v>
      </c>
      <c r="D21" s="45">
        <v>43864</v>
      </c>
      <c r="E21" s="36">
        <v>23.2</v>
      </c>
      <c r="F21" s="37">
        <v>15.8</v>
      </c>
      <c r="G21" s="37">
        <v>15.5</v>
      </c>
      <c r="H21" s="28">
        <v>19.899999999999999</v>
      </c>
      <c r="I21" s="37">
        <v>9</v>
      </c>
      <c r="J21" s="37"/>
      <c r="K21" s="54">
        <f t="shared" si="5"/>
        <v>4</v>
      </c>
      <c r="L21" s="29">
        <f t="shared" si="0"/>
        <v>1.6000000000000014</v>
      </c>
      <c r="M21" s="29">
        <f t="shared" si="1"/>
        <v>5.5</v>
      </c>
      <c r="N21" s="29">
        <f t="shared" si="2"/>
        <v>2.8999999999999986</v>
      </c>
      <c r="O21" s="29">
        <f t="shared" si="3"/>
        <v>4.9999999999999982</v>
      </c>
      <c r="P21" s="29">
        <f t="shared" si="4"/>
        <v>3.6999999999999993</v>
      </c>
      <c r="S21" s="46"/>
      <c r="T21" s="46"/>
      <c r="U21" s="46"/>
      <c r="V21" s="46"/>
      <c r="W21" s="66"/>
      <c r="X21" s="67"/>
      <c r="Y21" s="68"/>
      <c r="Z21" s="67"/>
      <c r="AA21" s="67"/>
      <c r="AB21" s="67"/>
      <c r="AC21" s="50"/>
      <c r="AD21" s="50"/>
      <c r="AE21" s="50"/>
    </row>
    <row r="22" spans="1:31">
      <c r="A22" s="29" t="s">
        <v>15</v>
      </c>
      <c r="B22" s="29" t="s">
        <v>335</v>
      </c>
      <c r="C22" s="27" t="s">
        <v>328</v>
      </c>
      <c r="D22" s="45">
        <v>43864</v>
      </c>
      <c r="E22" s="36">
        <v>22.2</v>
      </c>
      <c r="F22" s="37">
        <v>15.7</v>
      </c>
      <c r="G22" s="37">
        <v>14.5</v>
      </c>
      <c r="H22" s="28">
        <v>20.7</v>
      </c>
      <c r="I22" s="37">
        <v>10.1</v>
      </c>
      <c r="J22" s="37"/>
      <c r="K22" s="54">
        <f t="shared" si="5"/>
        <v>4.3</v>
      </c>
      <c r="L22" s="29">
        <f t="shared" si="0"/>
        <v>2.6000000000000014</v>
      </c>
      <c r="M22" s="29">
        <f t="shared" si="1"/>
        <v>5.6000000000000014</v>
      </c>
      <c r="N22" s="29">
        <f t="shared" si="2"/>
        <v>3.8999999999999986</v>
      </c>
      <c r="O22" s="29">
        <f t="shared" si="3"/>
        <v>5.7999999999999989</v>
      </c>
      <c r="P22" s="29">
        <f t="shared" si="4"/>
        <v>2.5999999999999996</v>
      </c>
      <c r="Q22" s="49"/>
      <c r="R22" s="49"/>
      <c r="S22" s="46"/>
      <c r="T22" s="46"/>
      <c r="U22" s="46"/>
      <c r="V22" s="46"/>
      <c r="W22" s="66"/>
      <c r="X22" s="67"/>
      <c r="Y22" s="68"/>
      <c r="Z22" s="67"/>
      <c r="AA22" s="67"/>
      <c r="AB22" s="67"/>
      <c r="AC22" s="50"/>
      <c r="AD22" s="50"/>
      <c r="AE22" s="50"/>
    </row>
    <row r="23" spans="1:31">
      <c r="A23" s="29" t="s">
        <v>15</v>
      </c>
      <c r="B23" s="29" t="s">
        <v>335</v>
      </c>
      <c r="C23" s="27" t="s">
        <v>367</v>
      </c>
      <c r="D23" s="45">
        <v>43864</v>
      </c>
      <c r="E23" s="36">
        <v>24.7</v>
      </c>
      <c r="F23" s="37">
        <v>16</v>
      </c>
      <c r="G23" s="37">
        <v>17.399999999999999</v>
      </c>
      <c r="H23" s="28">
        <v>19.100000000000001</v>
      </c>
      <c r="I23" s="37">
        <v>11.3</v>
      </c>
      <c r="J23" s="37"/>
      <c r="K23" s="54">
        <f>ROUND(SQRT(SUMSQ(L23:P23)/5),1)</f>
        <v>3.1</v>
      </c>
      <c r="L23" s="29">
        <f>ABS(E23-E$3)</f>
        <v>0.10000000000000142</v>
      </c>
      <c r="M23" s="29">
        <f t="shared" si="1"/>
        <v>5.3000000000000007</v>
      </c>
      <c r="N23" s="29">
        <f t="shared" si="2"/>
        <v>1</v>
      </c>
      <c r="O23" s="29">
        <f t="shared" si="3"/>
        <v>4.2000000000000011</v>
      </c>
      <c r="P23" s="29">
        <f t="shared" si="4"/>
        <v>1.3999999999999986</v>
      </c>
      <c r="W23" s="64"/>
      <c r="X23" s="50"/>
      <c r="Y23" s="65"/>
      <c r="Z23" s="50"/>
      <c r="AA23" s="50"/>
      <c r="AB23" s="50"/>
      <c r="AC23" s="50"/>
      <c r="AD23" s="50"/>
      <c r="AE23" s="50"/>
    </row>
    <row r="24" spans="1:31">
      <c r="A24" s="29" t="s">
        <v>15</v>
      </c>
      <c r="B24" s="29" t="s">
        <v>335</v>
      </c>
      <c r="C24" s="27" t="s">
        <v>369</v>
      </c>
      <c r="D24" s="45">
        <v>43864</v>
      </c>
      <c r="E24" s="36">
        <v>24.3</v>
      </c>
      <c r="F24" s="37">
        <v>19.8</v>
      </c>
      <c r="G24" s="37">
        <v>17.100000000000001</v>
      </c>
      <c r="H24" s="28">
        <v>17.8</v>
      </c>
      <c r="I24" s="37">
        <v>8.6</v>
      </c>
      <c r="J24" s="37"/>
      <c r="K24" s="54">
        <f>ROUND(SQRT(SUMSQ(L24:P24)/5),1)</f>
        <v>2.4</v>
      </c>
      <c r="L24" s="29">
        <f>ABS(E24-E$3)</f>
        <v>0.5</v>
      </c>
      <c r="M24" s="29">
        <f>ABS(F24-F$3)</f>
        <v>1.5</v>
      </c>
      <c r="N24" s="29">
        <f>ABS(G24-G$3)</f>
        <v>1.2999999999999972</v>
      </c>
      <c r="O24" s="29">
        <f>ABS(H24-H$3)</f>
        <v>2.9000000000000004</v>
      </c>
      <c r="P24" s="29">
        <f>ABS(I24-I$3)</f>
        <v>4.0999999999999996</v>
      </c>
      <c r="W24" s="64"/>
      <c r="X24" s="50"/>
      <c r="Y24" s="65"/>
      <c r="Z24" s="50"/>
      <c r="AA24" s="50"/>
      <c r="AB24" s="50"/>
      <c r="AC24" s="50"/>
      <c r="AD24" s="50"/>
      <c r="AE24" s="50"/>
    </row>
    <row r="25" spans="1:31">
      <c r="A25" s="29" t="s">
        <v>15</v>
      </c>
      <c r="B25" s="29" t="s">
        <v>335</v>
      </c>
      <c r="C25" s="27" t="s">
        <v>329</v>
      </c>
      <c r="D25" s="45">
        <v>43864</v>
      </c>
      <c r="E25" s="36">
        <v>28</v>
      </c>
      <c r="F25" s="37">
        <v>19</v>
      </c>
      <c r="G25" s="37">
        <v>16</v>
      </c>
      <c r="H25" s="28">
        <v>26</v>
      </c>
      <c r="I25" s="37">
        <v>9</v>
      </c>
      <c r="J25" s="37"/>
      <c r="K25" s="54">
        <f>ROUND(SQRT(SUMSQ(L25:P25)/5),1)</f>
        <v>6.4</v>
      </c>
      <c r="L25" s="29">
        <f>ABS(E25-L$3)</f>
        <v>1</v>
      </c>
      <c r="M25" s="29">
        <f>ABS(F25-M$3)</f>
        <v>6</v>
      </c>
      <c r="N25" s="29">
        <f>ABS(G25-N$3)</f>
        <v>4</v>
      </c>
      <c r="O25" s="29">
        <f>ABS(H25-O$3)</f>
        <v>12</v>
      </c>
      <c r="P25" s="29">
        <f t="shared" ref="P25" si="6">ABS(I25-P$3)</f>
        <v>3</v>
      </c>
      <c r="S25" s="46"/>
      <c r="T25" s="46"/>
      <c r="U25" s="46"/>
      <c r="V25" s="46"/>
      <c r="W25" s="46"/>
      <c r="X25" s="46"/>
      <c r="Y25" s="63"/>
      <c r="Z25" s="46"/>
      <c r="AA25" s="46"/>
      <c r="AB25" s="46"/>
    </row>
    <row r="26" spans="1:31">
      <c r="A26" s="29" t="s">
        <v>16</v>
      </c>
      <c r="B26" s="29" t="s">
        <v>302</v>
      </c>
      <c r="C26" s="30" t="s">
        <v>330</v>
      </c>
      <c r="D26" s="45">
        <v>43872</v>
      </c>
      <c r="E26" s="45" t="s">
        <v>6</v>
      </c>
      <c r="F26" s="39" t="s">
        <v>331</v>
      </c>
      <c r="G26" s="39" t="s">
        <v>5</v>
      </c>
      <c r="H26" s="39" t="s">
        <v>8</v>
      </c>
      <c r="I26" s="39" t="s">
        <v>1</v>
      </c>
      <c r="K26" s="54" t="s">
        <v>302</v>
      </c>
      <c r="L26" s="29" t="s">
        <v>302</v>
      </c>
      <c r="M26" s="29" t="s">
        <v>302</v>
      </c>
      <c r="N26" s="29" t="s">
        <v>302</v>
      </c>
      <c r="O26" s="29" t="s">
        <v>302</v>
      </c>
      <c r="P26" s="29" t="s">
        <v>302</v>
      </c>
      <c r="S26" s="46"/>
      <c r="T26" s="46"/>
      <c r="U26" s="46"/>
      <c r="V26" s="46"/>
      <c r="W26" s="46"/>
      <c r="X26" s="46"/>
      <c r="Y26" s="63"/>
      <c r="Z26" s="46"/>
      <c r="AA26" s="46"/>
      <c r="AB26" s="46"/>
    </row>
    <row r="27" spans="1:31">
      <c r="A27" s="29" t="s">
        <v>16</v>
      </c>
      <c r="B27" s="29" t="s">
        <v>302</v>
      </c>
      <c r="C27" s="30" t="s">
        <v>323</v>
      </c>
      <c r="D27" s="45">
        <v>43872</v>
      </c>
      <c r="E27" s="39">
        <v>25.7</v>
      </c>
      <c r="F27" s="39">
        <v>24.4</v>
      </c>
      <c r="G27" s="39">
        <v>19.8</v>
      </c>
      <c r="H27" s="39">
        <v>9.1999999999999993</v>
      </c>
      <c r="I27" s="39">
        <v>8.4</v>
      </c>
      <c r="K27" s="54" t="s">
        <v>302</v>
      </c>
      <c r="L27" s="29" t="s">
        <v>302</v>
      </c>
      <c r="M27" s="29" t="s">
        <v>302</v>
      </c>
      <c r="N27" s="29" t="s">
        <v>302</v>
      </c>
      <c r="O27" s="29" t="s">
        <v>302</v>
      </c>
      <c r="P27" s="29" t="s">
        <v>302</v>
      </c>
      <c r="S27" s="46"/>
      <c r="T27" s="46"/>
      <c r="U27" s="46"/>
      <c r="V27" s="46"/>
      <c r="W27" s="46"/>
      <c r="X27" s="46"/>
      <c r="Y27" s="63"/>
      <c r="Z27" s="46"/>
      <c r="AA27" s="46"/>
      <c r="AB27" s="46"/>
    </row>
    <row r="28" spans="1:31">
      <c r="A28" s="29" t="s">
        <v>16</v>
      </c>
      <c r="B28" s="29" t="s">
        <v>334</v>
      </c>
      <c r="C28" s="46" t="s">
        <v>303</v>
      </c>
      <c r="D28" s="47">
        <v>43871</v>
      </c>
      <c r="E28" s="46">
        <v>28</v>
      </c>
      <c r="F28" s="46">
        <v>26</v>
      </c>
      <c r="G28" s="46">
        <v>13</v>
      </c>
      <c r="H28" s="46">
        <v>14</v>
      </c>
      <c r="I28" s="46">
        <v>9</v>
      </c>
      <c r="J28" s="46"/>
      <c r="K28" s="54">
        <f t="shared" si="5"/>
        <v>3.9</v>
      </c>
      <c r="L28" s="29">
        <f>ABS(E28-E$27)</f>
        <v>2.3000000000000007</v>
      </c>
      <c r="M28" s="29">
        <f>ABS(F28-F$27)</f>
        <v>1.6000000000000014</v>
      </c>
      <c r="N28" s="29">
        <f>ABS(G28-G$27)</f>
        <v>6.8000000000000007</v>
      </c>
      <c r="O28" s="29">
        <f>ABS(H28-H$27)</f>
        <v>4.8000000000000007</v>
      </c>
      <c r="P28" s="29">
        <f>ABS(I28-I$27)</f>
        <v>0.59999999999999964</v>
      </c>
      <c r="S28" s="46"/>
      <c r="T28" s="46"/>
      <c r="U28" s="46"/>
      <c r="V28" s="46"/>
      <c r="W28" s="46"/>
      <c r="X28" s="46"/>
      <c r="Y28" s="63"/>
      <c r="Z28" s="46"/>
      <c r="AA28" s="46"/>
      <c r="AB28" s="46"/>
    </row>
    <row r="29" spans="1:31">
      <c r="A29" s="29" t="s">
        <v>16</v>
      </c>
      <c r="B29" s="29" t="s">
        <v>334</v>
      </c>
      <c r="C29" s="29" t="s">
        <v>301</v>
      </c>
      <c r="D29" s="44">
        <v>43871</v>
      </c>
      <c r="E29" s="29">
        <v>24</v>
      </c>
      <c r="F29" s="29">
        <v>24</v>
      </c>
      <c r="G29" s="29">
        <v>14</v>
      </c>
      <c r="H29" s="29">
        <v>11</v>
      </c>
      <c r="I29" s="29">
        <v>12</v>
      </c>
      <c r="J29" s="29"/>
      <c r="K29" s="54">
        <f t="shared" si="5"/>
        <v>3.3</v>
      </c>
      <c r="L29" s="29">
        <f t="shared" ref="L29:L42" si="7">ABS(E29-E$27)</f>
        <v>1.6999999999999993</v>
      </c>
      <c r="M29" s="29">
        <f t="shared" ref="M29:M50" si="8">ABS(F29-F$27)</f>
        <v>0.39999999999999858</v>
      </c>
      <c r="N29" s="29">
        <f t="shared" ref="N29:N50" si="9">ABS(G29-G$27)</f>
        <v>5.8000000000000007</v>
      </c>
      <c r="O29" s="29">
        <f t="shared" ref="O29:O50" si="10">ABS(H29-H$27)</f>
        <v>1.8000000000000007</v>
      </c>
      <c r="P29" s="29">
        <f t="shared" ref="P29:P50" si="11">ABS(I29-I$27)</f>
        <v>3.5999999999999996</v>
      </c>
      <c r="S29" s="46"/>
      <c r="T29" s="46"/>
      <c r="U29" s="46"/>
      <c r="V29" s="46"/>
      <c r="W29" s="46"/>
      <c r="X29" s="46"/>
      <c r="Y29" s="63"/>
      <c r="Z29" s="46"/>
      <c r="AA29" s="46"/>
      <c r="AB29" s="46"/>
    </row>
    <row r="30" spans="1:31">
      <c r="A30" s="29" t="s">
        <v>16</v>
      </c>
      <c r="B30" s="29" t="s">
        <v>334</v>
      </c>
      <c r="C30" s="29" t="s">
        <v>309</v>
      </c>
      <c r="D30" s="45">
        <v>43870</v>
      </c>
      <c r="E30" s="29">
        <v>27</v>
      </c>
      <c r="F30" s="29">
        <v>19</v>
      </c>
      <c r="G30" s="29">
        <v>14</v>
      </c>
      <c r="H30" s="29">
        <v>12</v>
      </c>
      <c r="I30" s="49">
        <v>12</v>
      </c>
      <c r="J30" s="49"/>
      <c r="K30" s="54">
        <f t="shared" si="5"/>
        <v>4.0999999999999996</v>
      </c>
      <c r="L30" s="29">
        <f t="shared" si="7"/>
        <v>1.3000000000000007</v>
      </c>
      <c r="M30" s="29">
        <f t="shared" si="8"/>
        <v>5.3999999999999986</v>
      </c>
      <c r="N30" s="29">
        <f t="shared" si="9"/>
        <v>5.8000000000000007</v>
      </c>
      <c r="O30" s="29">
        <f t="shared" si="10"/>
        <v>2.8000000000000007</v>
      </c>
      <c r="P30" s="29">
        <f t="shared" si="11"/>
        <v>3.5999999999999996</v>
      </c>
      <c r="S30" s="46"/>
      <c r="T30" s="46"/>
      <c r="U30" s="46"/>
      <c r="V30" s="46"/>
      <c r="W30" s="46"/>
      <c r="X30" s="46"/>
      <c r="Y30" s="63"/>
      <c r="Z30" s="46"/>
      <c r="AA30" s="46"/>
      <c r="AB30" s="46"/>
    </row>
    <row r="31" spans="1:31">
      <c r="A31" s="29" t="s">
        <v>16</v>
      </c>
      <c r="B31" s="29" t="s">
        <v>334</v>
      </c>
      <c r="C31" s="29" t="s">
        <v>308</v>
      </c>
      <c r="D31" s="45">
        <v>43870</v>
      </c>
      <c r="E31" s="29">
        <v>28</v>
      </c>
      <c r="F31" s="29">
        <v>20</v>
      </c>
      <c r="G31" s="29">
        <v>13</v>
      </c>
      <c r="H31" s="29">
        <v>11</v>
      </c>
      <c r="I31" s="49">
        <v>13</v>
      </c>
      <c r="J31" s="49"/>
      <c r="K31" s="54">
        <f t="shared" si="5"/>
        <v>4.4000000000000004</v>
      </c>
      <c r="L31" s="29">
        <f t="shared" si="7"/>
        <v>2.3000000000000007</v>
      </c>
      <c r="M31" s="29">
        <f t="shared" si="8"/>
        <v>4.3999999999999986</v>
      </c>
      <c r="N31" s="29">
        <f t="shared" si="9"/>
        <v>6.8000000000000007</v>
      </c>
      <c r="O31" s="29">
        <f t="shared" si="10"/>
        <v>1.8000000000000007</v>
      </c>
      <c r="P31" s="29">
        <f t="shared" si="11"/>
        <v>4.5999999999999996</v>
      </c>
      <c r="S31" s="46"/>
      <c r="T31" s="46"/>
      <c r="U31" s="46"/>
      <c r="V31" s="46"/>
      <c r="W31" s="46"/>
      <c r="X31" s="46"/>
      <c r="Y31" s="63"/>
      <c r="Z31" s="46"/>
      <c r="AA31" s="46"/>
      <c r="AB31" s="46"/>
    </row>
    <row r="32" spans="1:31">
      <c r="A32" s="29" t="s">
        <v>16</v>
      </c>
      <c r="B32" s="29" t="s">
        <v>334</v>
      </c>
      <c r="C32" s="29" t="s">
        <v>307</v>
      </c>
      <c r="D32" s="44">
        <v>43870</v>
      </c>
      <c r="E32" s="29">
        <v>29</v>
      </c>
      <c r="F32" s="29">
        <v>22</v>
      </c>
      <c r="G32" s="29">
        <v>7</v>
      </c>
      <c r="H32" s="29">
        <v>10</v>
      </c>
      <c r="I32" s="29">
        <v>11</v>
      </c>
      <c r="J32" s="29"/>
      <c r="K32" s="54">
        <f t="shared" si="5"/>
        <v>6.1</v>
      </c>
      <c r="L32" s="29">
        <f t="shared" si="7"/>
        <v>3.3000000000000007</v>
      </c>
      <c r="M32" s="29">
        <f t="shared" si="8"/>
        <v>2.3999999999999986</v>
      </c>
      <c r="N32" s="29">
        <f t="shared" si="9"/>
        <v>12.8</v>
      </c>
      <c r="O32" s="29">
        <f t="shared" si="10"/>
        <v>0.80000000000000071</v>
      </c>
      <c r="P32" s="29">
        <f t="shared" si="11"/>
        <v>2.5999999999999996</v>
      </c>
      <c r="S32" s="46"/>
      <c r="T32" s="46"/>
      <c r="U32" s="46"/>
      <c r="V32" s="46"/>
      <c r="W32" s="46"/>
      <c r="X32" s="46"/>
      <c r="Y32" s="63"/>
      <c r="Z32" s="46"/>
      <c r="AA32" s="46"/>
      <c r="AB32" s="46"/>
    </row>
    <row r="33" spans="1:28">
      <c r="A33" s="29" t="s">
        <v>16</v>
      </c>
      <c r="B33" s="29" t="s">
        <v>334</v>
      </c>
      <c r="C33" s="29" t="s">
        <v>310</v>
      </c>
      <c r="D33" s="45">
        <v>43870</v>
      </c>
      <c r="E33" s="29">
        <v>30</v>
      </c>
      <c r="F33" s="29">
        <v>23</v>
      </c>
      <c r="G33" s="29">
        <v>14</v>
      </c>
      <c r="H33" s="29">
        <v>11</v>
      </c>
      <c r="I33" s="49">
        <v>10</v>
      </c>
      <c r="J33" s="49"/>
      <c r="K33" s="54">
        <f t="shared" si="5"/>
        <v>3.5</v>
      </c>
      <c r="L33" s="29">
        <f t="shared" si="7"/>
        <v>4.3000000000000007</v>
      </c>
      <c r="M33" s="29">
        <f t="shared" si="8"/>
        <v>1.3999999999999986</v>
      </c>
      <c r="N33" s="29">
        <f t="shared" si="9"/>
        <v>5.8000000000000007</v>
      </c>
      <c r="O33" s="29">
        <f t="shared" si="10"/>
        <v>1.8000000000000007</v>
      </c>
      <c r="P33" s="29">
        <f t="shared" si="11"/>
        <v>1.5999999999999996</v>
      </c>
      <c r="S33" s="46"/>
      <c r="T33" s="46"/>
      <c r="U33" s="46"/>
      <c r="V33" s="46"/>
      <c r="W33" s="46"/>
      <c r="X33" s="46"/>
      <c r="Y33" s="63"/>
      <c r="Z33" s="46"/>
      <c r="AA33" s="46"/>
      <c r="AB33" s="46"/>
    </row>
    <row r="34" spans="1:28">
      <c r="A34" s="29" t="s">
        <v>16</v>
      </c>
      <c r="B34" s="29" t="s">
        <v>334</v>
      </c>
      <c r="C34" s="29" t="s">
        <v>304</v>
      </c>
      <c r="D34" s="45">
        <v>43870</v>
      </c>
      <c r="E34" s="29">
        <v>30</v>
      </c>
      <c r="F34" s="29">
        <v>21</v>
      </c>
      <c r="G34" s="29">
        <v>8</v>
      </c>
      <c r="H34" s="29">
        <v>8</v>
      </c>
      <c r="I34" s="49">
        <v>9</v>
      </c>
      <c r="J34" s="49"/>
      <c r="K34" s="54">
        <f t="shared" si="5"/>
        <v>5.8</v>
      </c>
      <c r="L34" s="29">
        <f t="shared" si="7"/>
        <v>4.3000000000000007</v>
      </c>
      <c r="M34" s="29">
        <f t="shared" si="8"/>
        <v>3.3999999999999986</v>
      </c>
      <c r="N34" s="29">
        <f t="shared" si="9"/>
        <v>11.8</v>
      </c>
      <c r="O34" s="29">
        <f t="shared" si="10"/>
        <v>1.1999999999999993</v>
      </c>
      <c r="P34" s="29">
        <f t="shared" si="11"/>
        <v>0.59999999999999964</v>
      </c>
      <c r="S34" s="46"/>
      <c r="T34" s="46"/>
      <c r="U34" s="46"/>
      <c r="V34" s="46"/>
      <c r="W34" s="46"/>
      <c r="X34" s="46"/>
      <c r="Y34" s="63"/>
      <c r="Z34" s="46"/>
      <c r="AA34" s="46"/>
      <c r="AB34" s="46"/>
    </row>
    <row r="35" spans="1:28">
      <c r="A35" s="29" t="s">
        <v>16</v>
      </c>
      <c r="B35" s="29" t="s">
        <v>334</v>
      </c>
      <c r="C35" s="29" t="s">
        <v>306</v>
      </c>
      <c r="D35" s="45">
        <v>43870</v>
      </c>
      <c r="E35" s="29">
        <v>26</v>
      </c>
      <c r="F35" s="29">
        <v>20</v>
      </c>
      <c r="G35" s="29">
        <v>12</v>
      </c>
      <c r="H35" s="29">
        <v>10</v>
      </c>
      <c r="I35" s="49">
        <v>8</v>
      </c>
      <c r="J35" s="49"/>
      <c r="K35" s="54">
        <f t="shared" si="5"/>
        <v>4</v>
      </c>
      <c r="L35" s="29">
        <f t="shared" si="7"/>
        <v>0.30000000000000071</v>
      </c>
      <c r="M35" s="29">
        <f t="shared" si="8"/>
        <v>4.3999999999999986</v>
      </c>
      <c r="N35" s="29">
        <f t="shared" si="9"/>
        <v>7.8000000000000007</v>
      </c>
      <c r="O35" s="29">
        <f t="shared" si="10"/>
        <v>0.80000000000000071</v>
      </c>
      <c r="P35" s="29">
        <f t="shared" si="11"/>
        <v>0.40000000000000036</v>
      </c>
      <c r="S35" s="46"/>
      <c r="T35" s="46"/>
      <c r="U35" s="46"/>
      <c r="V35" s="46"/>
      <c r="W35" s="46"/>
      <c r="X35" s="46"/>
      <c r="Y35" s="63"/>
      <c r="Z35" s="46"/>
      <c r="AA35" s="46"/>
      <c r="AB35" s="46"/>
    </row>
    <row r="36" spans="1:28">
      <c r="A36" s="29" t="s">
        <v>16</v>
      </c>
      <c r="B36" s="29" t="s">
        <v>334</v>
      </c>
      <c r="C36" s="29" t="s">
        <v>311</v>
      </c>
      <c r="D36" s="45">
        <v>43869</v>
      </c>
      <c r="E36" s="29">
        <v>23</v>
      </c>
      <c r="F36" s="29">
        <v>20</v>
      </c>
      <c r="G36" s="29">
        <v>6</v>
      </c>
      <c r="H36" s="29">
        <v>16</v>
      </c>
      <c r="I36" s="49">
        <v>14</v>
      </c>
      <c r="J36" s="49"/>
      <c r="K36" s="54">
        <f t="shared" si="5"/>
        <v>7.7</v>
      </c>
      <c r="L36" s="29">
        <f t="shared" si="7"/>
        <v>2.6999999999999993</v>
      </c>
      <c r="M36" s="29">
        <f t="shared" si="8"/>
        <v>4.3999999999999986</v>
      </c>
      <c r="N36" s="29">
        <f t="shared" si="9"/>
        <v>13.8</v>
      </c>
      <c r="O36" s="29">
        <f t="shared" si="10"/>
        <v>6.8000000000000007</v>
      </c>
      <c r="P36" s="29">
        <f t="shared" si="11"/>
        <v>5.6</v>
      </c>
      <c r="S36" s="46"/>
      <c r="T36" s="46"/>
      <c r="U36" s="46"/>
      <c r="V36" s="46"/>
      <c r="W36" s="46"/>
      <c r="X36" s="46"/>
      <c r="Y36" s="63"/>
      <c r="Z36" s="46"/>
      <c r="AA36" s="46"/>
      <c r="AB36" s="46"/>
    </row>
    <row r="37" spans="1:28">
      <c r="A37" s="29" t="s">
        <v>16</v>
      </c>
      <c r="B37" s="29" t="s">
        <v>334</v>
      </c>
      <c r="C37" s="29" t="s">
        <v>300</v>
      </c>
      <c r="D37" s="45">
        <v>43869</v>
      </c>
      <c r="E37" s="29">
        <v>29</v>
      </c>
      <c r="F37" s="29">
        <v>25</v>
      </c>
      <c r="G37" s="29">
        <v>10</v>
      </c>
      <c r="H37" s="29">
        <v>17</v>
      </c>
      <c r="I37" s="49">
        <v>12</v>
      </c>
      <c r="J37" s="49"/>
      <c r="K37" s="54">
        <f t="shared" si="5"/>
        <v>6</v>
      </c>
      <c r="L37" s="29">
        <f t="shared" si="7"/>
        <v>3.3000000000000007</v>
      </c>
      <c r="M37" s="29">
        <f t="shared" si="8"/>
        <v>0.60000000000000142</v>
      </c>
      <c r="N37" s="29">
        <f t="shared" si="9"/>
        <v>9.8000000000000007</v>
      </c>
      <c r="O37" s="29">
        <f t="shared" si="10"/>
        <v>7.8000000000000007</v>
      </c>
      <c r="P37" s="29">
        <f t="shared" si="11"/>
        <v>3.5999999999999996</v>
      </c>
      <c r="S37" s="46"/>
      <c r="T37" s="46"/>
      <c r="U37" s="46"/>
      <c r="V37" s="46"/>
      <c r="W37" s="46"/>
      <c r="X37" s="46"/>
      <c r="Y37" s="63"/>
      <c r="Z37" s="46"/>
      <c r="AA37" s="46"/>
      <c r="AB37" s="46"/>
    </row>
    <row r="38" spans="1:28">
      <c r="A38" s="29" t="s">
        <v>16</v>
      </c>
      <c r="B38" s="29" t="s">
        <v>334</v>
      </c>
      <c r="C38" s="29" t="s">
        <v>312</v>
      </c>
      <c r="D38" s="45">
        <v>43868</v>
      </c>
      <c r="E38" s="29">
        <v>25</v>
      </c>
      <c r="F38" s="29">
        <v>17</v>
      </c>
      <c r="G38" s="29">
        <v>8</v>
      </c>
      <c r="H38" s="29">
        <v>15</v>
      </c>
      <c r="I38" s="49">
        <v>14</v>
      </c>
      <c r="J38" s="49"/>
      <c r="K38" s="54">
        <f t="shared" si="5"/>
        <v>7.2</v>
      </c>
      <c r="L38" s="29">
        <f t="shared" si="7"/>
        <v>0.69999999999999929</v>
      </c>
      <c r="M38" s="29">
        <f t="shared" si="8"/>
        <v>7.3999999999999986</v>
      </c>
      <c r="N38" s="29">
        <f t="shared" si="9"/>
        <v>11.8</v>
      </c>
      <c r="O38" s="29">
        <f t="shared" si="10"/>
        <v>5.8000000000000007</v>
      </c>
      <c r="P38" s="29">
        <f t="shared" si="11"/>
        <v>5.6</v>
      </c>
      <c r="S38" s="46"/>
      <c r="T38" s="46"/>
      <c r="U38" s="46"/>
      <c r="V38" s="46"/>
      <c r="W38" s="46"/>
      <c r="X38" s="46"/>
      <c r="Y38" s="63"/>
      <c r="Z38" s="46"/>
      <c r="AA38" s="46"/>
      <c r="AB38" s="46"/>
    </row>
    <row r="39" spans="1:28">
      <c r="A39" s="29" t="s">
        <v>16</v>
      </c>
      <c r="B39" s="29" t="s">
        <v>334</v>
      </c>
      <c r="C39" s="46" t="s">
        <v>313</v>
      </c>
      <c r="D39" s="47">
        <v>43867</v>
      </c>
      <c r="E39" s="46">
        <v>25</v>
      </c>
      <c r="F39" s="46">
        <v>21</v>
      </c>
      <c r="G39" s="46">
        <v>8</v>
      </c>
      <c r="H39" s="46">
        <v>14</v>
      </c>
      <c r="I39" s="46">
        <v>13</v>
      </c>
      <c r="J39" s="46"/>
      <c r="K39" s="54">
        <f t="shared" si="5"/>
        <v>6.3</v>
      </c>
      <c r="L39" s="29">
        <f t="shared" si="7"/>
        <v>0.69999999999999929</v>
      </c>
      <c r="M39" s="29">
        <f t="shared" si="8"/>
        <v>3.3999999999999986</v>
      </c>
      <c r="N39" s="29">
        <f t="shared" si="9"/>
        <v>11.8</v>
      </c>
      <c r="O39" s="29">
        <f t="shared" si="10"/>
        <v>4.8000000000000007</v>
      </c>
      <c r="P39" s="29">
        <f t="shared" si="11"/>
        <v>4.5999999999999996</v>
      </c>
      <c r="S39" s="46"/>
      <c r="T39" s="46"/>
      <c r="U39" s="46"/>
      <c r="V39" s="46"/>
      <c r="W39" s="46"/>
      <c r="X39" s="46"/>
      <c r="Y39" s="63"/>
      <c r="Z39" s="46"/>
      <c r="AA39" s="46"/>
      <c r="AB39" s="46"/>
    </row>
    <row r="40" spans="1:28">
      <c r="A40" s="29" t="s">
        <v>16</v>
      </c>
      <c r="B40" s="29" t="s">
        <v>334</v>
      </c>
      <c r="C40" s="46" t="s">
        <v>305</v>
      </c>
      <c r="D40" s="47">
        <v>43866</v>
      </c>
      <c r="E40" s="46">
        <v>24</v>
      </c>
      <c r="F40" s="46">
        <v>20</v>
      </c>
      <c r="G40" s="46">
        <v>9</v>
      </c>
      <c r="H40" s="46">
        <v>13</v>
      </c>
      <c r="I40" s="46">
        <v>17</v>
      </c>
      <c r="J40" s="46"/>
      <c r="K40" s="54">
        <f t="shared" si="5"/>
        <v>6.7</v>
      </c>
      <c r="L40" s="29">
        <f t="shared" si="7"/>
        <v>1.6999999999999993</v>
      </c>
      <c r="M40" s="29">
        <f t="shared" si="8"/>
        <v>4.3999999999999986</v>
      </c>
      <c r="N40" s="29">
        <f t="shared" si="9"/>
        <v>10.8</v>
      </c>
      <c r="O40" s="29">
        <f t="shared" si="10"/>
        <v>3.8000000000000007</v>
      </c>
      <c r="P40" s="29">
        <f t="shared" si="11"/>
        <v>8.6</v>
      </c>
      <c r="S40" s="46"/>
      <c r="T40" s="46"/>
      <c r="U40" s="46"/>
      <c r="V40" s="46"/>
      <c r="W40" s="46"/>
      <c r="X40" s="46"/>
      <c r="Y40" s="63"/>
      <c r="Z40" s="46"/>
      <c r="AA40" s="46"/>
      <c r="AB40" s="46"/>
    </row>
    <row r="41" spans="1:28">
      <c r="A41" s="29" t="s">
        <v>16</v>
      </c>
      <c r="B41" s="29" t="s">
        <v>334</v>
      </c>
      <c r="C41" s="46" t="s">
        <v>314</v>
      </c>
      <c r="D41" s="47">
        <v>43863</v>
      </c>
      <c r="E41" s="46">
        <v>19</v>
      </c>
      <c r="F41" s="46">
        <v>14</v>
      </c>
      <c r="G41" s="46">
        <v>11</v>
      </c>
      <c r="H41" s="46">
        <v>11</v>
      </c>
      <c r="I41" s="46">
        <v>19</v>
      </c>
      <c r="J41" s="46"/>
      <c r="K41" s="54">
        <f t="shared" si="5"/>
        <v>8.3000000000000007</v>
      </c>
      <c r="L41" s="29">
        <f t="shared" si="7"/>
        <v>6.6999999999999993</v>
      </c>
      <c r="M41" s="29">
        <f t="shared" si="8"/>
        <v>10.399999999999999</v>
      </c>
      <c r="N41" s="29">
        <f t="shared" si="9"/>
        <v>8.8000000000000007</v>
      </c>
      <c r="O41" s="29">
        <f t="shared" si="10"/>
        <v>1.8000000000000007</v>
      </c>
      <c r="P41" s="29">
        <f t="shared" si="11"/>
        <v>10.6</v>
      </c>
      <c r="S41" s="46"/>
      <c r="T41" s="46"/>
      <c r="U41" s="46"/>
      <c r="V41" s="46"/>
      <c r="W41" s="46"/>
      <c r="X41" s="46"/>
      <c r="Y41" s="63"/>
      <c r="Z41" s="46"/>
      <c r="AA41" s="46"/>
      <c r="AB41" s="46"/>
    </row>
    <row r="42" spans="1:28">
      <c r="A42" s="29" t="s">
        <v>16</v>
      </c>
      <c r="B42" s="29" t="s">
        <v>334</v>
      </c>
      <c r="C42" s="46" t="s">
        <v>320</v>
      </c>
      <c r="D42" s="47">
        <v>43851</v>
      </c>
      <c r="E42" s="46">
        <v>29</v>
      </c>
      <c r="F42" s="46">
        <v>17</v>
      </c>
      <c r="G42" s="46">
        <v>6</v>
      </c>
      <c r="H42" s="46">
        <v>13</v>
      </c>
      <c r="I42" s="46">
        <v>14</v>
      </c>
      <c r="J42" s="46"/>
      <c r="K42" s="54">
        <f t="shared" si="5"/>
        <v>7.8</v>
      </c>
      <c r="L42" s="29">
        <f t="shared" si="7"/>
        <v>3.3000000000000007</v>
      </c>
      <c r="M42" s="29">
        <f t="shared" si="8"/>
        <v>7.3999999999999986</v>
      </c>
      <c r="N42" s="29">
        <f t="shared" si="9"/>
        <v>13.8</v>
      </c>
      <c r="O42" s="29">
        <f t="shared" si="10"/>
        <v>3.8000000000000007</v>
      </c>
      <c r="P42" s="29">
        <f t="shared" si="11"/>
        <v>5.6</v>
      </c>
      <c r="S42" s="46"/>
      <c r="T42" s="46"/>
      <c r="U42" s="46"/>
      <c r="V42" s="46"/>
      <c r="W42" s="46"/>
      <c r="X42" s="46"/>
      <c r="Y42" s="63"/>
      <c r="Z42" s="46"/>
      <c r="AA42" s="46"/>
      <c r="AB42" s="46"/>
    </row>
    <row r="43" spans="1:28">
      <c r="A43" s="29" t="s">
        <v>16</v>
      </c>
      <c r="B43" s="29" t="s">
        <v>335</v>
      </c>
      <c r="C43" s="27" t="s">
        <v>327</v>
      </c>
      <c r="D43" s="45">
        <v>43872</v>
      </c>
      <c r="E43" s="57">
        <v>27.9</v>
      </c>
      <c r="F43" s="56">
        <v>23.7</v>
      </c>
      <c r="G43" s="56">
        <v>12.8</v>
      </c>
      <c r="H43" s="56">
        <v>12.1</v>
      </c>
      <c r="I43" s="56">
        <v>11.7</v>
      </c>
      <c r="J43" s="56"/>
      <c r="K43" s="54">
        <f t="shared" si="5"/>
        <v>3.8</v>
      </c>
      <c r="L43" s="29">
        <f t="shared" ref="L43:L50" si="12">ABS(E43-E$27)</f>
        <v>2.1999999999999993</v>
      </c>
      <c r="M43" s="29">
        <f t="shared" si="8"/>
        <v>0.69999999999999929</v>
      </c>
      <c r="N43" s="29">
        <f t="shared" si="9"/>
        <v>7</v>
      </c>
      <c r="O43" s="29">
        <f t="shared" si="10"/>
        <v>2.9000000000000004</v>
      </c>
      <c r="P43" s="29">
        <f t="shared" si="11"/>
        <v>3.2999999999999989</v>
      </c>
      <c r="S43" s="46"/>
      <c r="T43" s="46"/>
      <c r="U43" s="46"/>
      <c r="V43" s="46"/>
      <c r="W43" s="46"/>
      <c r="X43" s="46"/>
      <c r="Y43" s="63"/>
      <c r="Z43" s="46"/>
      <c r="AA43" s="46"/>
      <c r="AB43" s="46"/>
    </row>
    <row r="44" spans="1:28">
      <c r="A44" s="29" t="s">
        <v>16</v>
      </c>
      <c r="B44" s="29" t="s">
        <v>335</v>
      </c>
      <c r="C44" s="27" t="s">
        <v>326</v>
      </c>
      <c r="D44" s="45">
        <v>43872</v>
      </c>
      <c r="E44" s="57">
        <v>28.7</v>
      </c>
      <c r="F44" s="56">
        <v>21.3</v>
      </c>
      <c r="G44" s="56">
        <v>11.7</v>
      </c>
      <c r="H44" s="56">
        <v>11</v>
      </c>
      <c r="I44" s="56">
        <v>11</v>
      </c>
      <c r="J44" s="56"/>
      <c r="K44" s="54">
        <f t="shared" si="5"/>
        <v>4.3</v>
      </c>
      <c r="L44" s="29">
        <f t="shared" si="12"/>
        <v>3</v>
      </c>
      <c r="M44" s="29">
        <f t="shared" si="8"/>
        <v>3.0999999999999979</v>
      </c>
      <c r="N44" s="29">
        <f t="shared" si="9"/>
        <v>8.1000000000000014</v>
      </c>
      <c r="O44" s="29">
        <f t="shared" si="10"/>
        <v>1.8000000000000007</v>
      </c>
      <c r="P44" s="29">
        <f t="shared" si="11"/>
        <v>2.5999999999999996</v>
      </c>
      <c r="S44" s="46"/>
      <c r="T44" s="46"/>
      <c r="U44" s="46"/>
      <c r="V44" s="46"/>
      <c r="W44" s="46"/>
      <c r="X44" s="46"/>
      <c r="Y44" s="63"/>
      <c r="Z44" s="46"/>
      <c r="AA44" s="46"/>
      <c r="AB44" s="46"/>
    </row>
    <row r="45" spans="1:28">
      <c r="A45" s="29" t="s">
        <v>16</v>
      </c>
      <c r="B45" s="29" t="s">
        <v>335</v>
      </c>
      <c r="C45" s="27" t="s">
        <v>325</v>
      </c>
      <c r="D45" s="45">
        <v>43872</v>
      </c>
      <c r="E45" s="57">
        <v>27.4</v>
      </c>
      <c r="F45" s="56">
        <v>22.4</v>
      </c>
      <c r="G45" s="56">
        <v>11.7</v>
      </c>
      <c r="H45" s="56">
        <v>12.8</v>
      </c>
      <c r="I45" s="56">
        <v>13.3</v>
      </c>
      <c r="J45" s="56"/>
      <c r="K45" s="54">
        <f t="shared" si="5"/>
        <v>4.7</v>
      </c>
      <c r="L45" s="29">
        <f t="shared" si="12"/>
        <v>1.6999999999999993</v>
      </c>
      <c r="M45" s="29">
        <f t="shared" si="8"/>
        <v>2</v>
      </c>
      <c r="N45" s="29">
        <f t="shared" si="9"/>
        <v>8.1000000000000014</v>
      </c>
      <c r="O45" s="29">
        <f t="shared" si="10"/>
        <v>3.6000000000000014</v>
      </c>
      <c r="P45" s="29">
        <f t="shared" si="11"/>
        <v>4.9000000000000004</v>
      </c>
      <c r="S45" s="46"/>
      <c r="T45" s="46"/>
      <c r="U45" s="46"/>
      <c r="V45" s="46"/>
      <c r="W45" s="46"/>
      <c r="X45" s="46"/>
      <c r="Y45" s="63"/>
      <c r="Z45" s="46"/>
      <c r="AA45" s="46"/>
      <c r="AB45" s="46"/>
    </row>
    <row r="46" spans="1:28">
      <c r="A46" s="29" t="s">
        <v>16</v>
      </c>
      <c r="B46" s="29" t="s">
        <v>335</v>
      </c>
      <c r="C46" s="27" t="s">
        <v>336</v>
      </c>
      <c r="D46" s="45">
        <v>43872</v>
      </c>
      <c r="E46" s="57">
        <v>28.5</v>
      </c>
      <c r="F46" s="56">
        <v>22</v>
      </c>
      <c r="G46" s="56">
        <v>10.7</v>
      </c>
      <c r="H46" s="56">
        <v>12.6</v>
      </c>
      <c r="I46" s="56">
        <v>10.4</v>
      </c>
      <c r="J46" s="56"/>
      <c r="K46" s="54">
        <f t="shared" si="5"/>
        <v>4.7</v>
      </c>
      <c r="L46" s="29">
        <f t="shared" si="12"/>
        <v>2.8000000000000007</v>
      </c>
      <c r="M46" s="29">
        <f t="shared" si="8"/>
        <v>2.3999999999999986</v>
      </c>
      <c r="N46" s="29">
        <f t="shared" si="9"/>
        <v>9.1000000000000014</v>
      </c>
      <c r="O46" s="29">
        <f t="shared" si="10"/>
        <v>3.4000000000000004</v>
      </c>
      <c r="P46" s="29">
        <f t="shared" si="11"/>
        <v>2</v>
      </c>
      <c r="S46" s="46"/>
      <c r="T46" s="46"/>
      <c r="U46" s="46"/>
      <c r="V46" s="46"/>
      <c r="W46" s="46"/>
      <c r="X46" s="46"/>
      <c r="Y46" s="63"/>
      <c r="Z46" s="46"/>
      <c r="AA46" s="46"/>
      <c r="AB46" s="46"/>
    </row>
    <row r="47" spans="1:28">
      <c r="A47" s="29" t="s">
        <v>16</v>
      </c>
      <c r="B47" s="29" t="s">
        <v>335</v>
      </c>
      <c r="C47" s="27" t="s">
        <v>329</v>
      </c>
      <c r="D47" s="45">
        <v>43872</v>
      </c>
      <c r="E47" s="57">
        <v>28</v>
      </c>
      <c r="F47" s="56">
        <v>23</v>
      </c>
      <c r="G47" s="56">
        <v>11</v>
      </c>
      <c r="H47" s="56">
        <v>13</v>
      </c>
      <c r="I47" s="56">
        <v>12</v>
      </c>
      <c r="J47" s="56"/>
      <c r="K47" s="54">
        <f t="shared" si="5"/>
        <v>4.7</v>
      </c>
      <c r="L47" s="29">
        <f t="shared" si="12"/>
        <v>2.3000000000000007</v>
      </c>
      <c r="M47" s="29">
        <f t="shared" si="8"/>
        <v>1.3999999999999986</v>
      </c>
      <c r="N47" s="29">
        <f t="shared" si="9"/>
        <v>8.8000000000000007</v>
      </c>
      <c r="O47" s="29">
        <f t="shared" si="10"/>
        <v>3.8000000000000007</v>
      </c>
      <c r="P47" s="29">
        <f t="shared" si="11"/>
        <v>3.5999999999999996</v>
      </c>
      <c r="S47" s="46"/>
      <c r="T47" s="46"/>
      <c r="U47" s="46"/>
      <c r="V47" s="46"/>
      <c r="W47" s="46"/>
      <c r="X47" s="46"/>
      <c r="Y47" s="63"/>
      <c r="Z47" s="46"/>
      <c r="AA47" s="46"/>
      <c r="AB47" s="46"/>
    </row>
    <row r="48" spans="1:28">
      <c r="A48" s="29" t="s">
        <v>16</v>
      </c>
      <c r="B48" s="29" t="s">
        <v>335</v>
      </c>
      <c r="C48" s="27" t="s">
        <v>367</v>
      </c>
      <c r="D48" s="45">
        <v>43872</v>
      </c>
      <c r="E48" s="57">
        <v>28.7</v>
      </c>
      <c r="F48" s="56">
        <v>22.7</v>
      </c>
      <c r="G48" s="56">
        <v>11.3</v>
      </c>
      <c r="H48" s="56">
        <v>13.7</v>
      </c>
      <c r="I48" s="56">
        <v>12.9</v>
      </c>
      <c r="J48" s="56"/>
      <c r="K48" s="54">
        <f>ROUND(SQRT(SUMSQ(L48:P48)/5),1)</f>
        <v>5</v>
      </c>
      <c r="L48" s="29">
        <f t="shared" si="12"/>
        <v>3</v>
      </c>
      <c r="M48" s="29">
        <f t="shared" si="8"/>
        <v>1.6999999999999993</v>
      </c>
      <c r="N48" s="29">
        <f t="shared" si="9"/>
        <v>8.5</v>
      </c>
      <c r="O48" s="29">
        <f t="shared" si="10"/>
        <v>4.5</v>
      </c>
      <c r="P48" s="29">
        <f t="shared" si="11"/>
        <v>4.5</v>
      </c>
      <c r="S48" s="46"/>
      <c r="T48" s="46"/>
      <c r="U48" s="46"/>
      <c r="V48" s="46"/>
      <c r="W48" s="46"/>
      <c r="X48" s="46"/>
      <c r="Y48" s="63"/>
      <c r="Z48" s="46"/>
      <c r="AA48" s="46"/>
      <c r="AB48" s="46"/>
    </row>
    <row r="49" spans="1:28">
      <c r="A49" s="29" t="s">
        <v>16</v>
      </c>
      <c r="B49" s="29" t="s">
        <v>335</v>
      </c>
      <c r="C49" s="27" t="s">
        <v>369</v>
      </c>
      <c r="E49" s="57">
        <v>25.7</v>
      </c>
      <c r="F49" s="56">
        <v>21.5</v>
      </c>
      <c r="G49" s="56">
        <v>13.8</v>
      </c>
      <c r="H49" s="56">
        <v>12.4</v>
      </c>
      <c r="I49" s="56">
        <v>10.3</v>
      </c>
      <c r="J49" s="56"/>
      <c r="K49" s="54">
        <f>ROUND(SQRT(SUMSQ(L49:P49)/5),1)</f>
        <v>3.4</v>
      </c>
      <c r="L49" s="29">
        <f>ABS(E49-E$27)</f>
        <v>0</v>
      </c>
      <c r="M49" s="29">
        <f>ABS(F49-F$27)</f>
        <v>2.8999999999999986</v>
      </c>
      <c r="N49" s="29">
        <f>ABS(G49-G$27)</f>
        <v>6</v>
      </c>
      <c r="O49" s="29">
        <f>ABS(H49-H$27)</f>
        <v>3.2000000000000011</v>
      </c>
      <c r="P49" s="29">
        <f>ABS(I49-I$27)</f>
        <v>1.9000000000000004</v>
      </c>
      <c r="S49" s="46"/>
      <c r="T49" s="46"/>
      <c r="U49" s="46"/>
      <c r="V49" s="46"/>
      <c r="W49" s="46"/>
      <c r="X49" s="46"/>
      <c r="Y49" s="63"/>
      <c r="Z49" s="46"/>
      <c r="AA49" s="46"/>
      <c r="AB49" s="46"/>
    </row>
    <row r="50" spans="1:28">
      <c r="A50" s="29" t="s">
        <v>16</v>
      </c>
      <c r="B50" s="29" t="s">
        <v>335</v>
      </c>
      <c r="C50" s="27" t="s">
        <v>328</v>
      </c>
      <c r="D50" s="45">
        <v>43872</v>
      </c>
      <c r="E50" s="57">
        <v>26</v>
      </c>
      <c r="F50" s="56">
        <v>21.6</v>
      </c>
      <c r="G50" s="56">
        <v>10.3</v>
      </c>
      <c r="H50" s="56">
        <v>12.5</v>
      </c>
      <c r="I50" s="56">
        <v>11.7</v>
      </c>
      <c r="J50" s="56"/>
      <c r="K50" s="54">
        <f>ROUND(SQRT(SUMSQ(L50:P50)/5),1)</f>
        <v>4.9000000000000004</v>
      </c>
      <c r="L50" s="29">
        <f t="shared" si="12"/>
        <v>0.30000000000000071</v>
      </c>
      <c r="M50" s="29">
        <f t="shared" si="8"/>
        <v>2.7999999999999972</v>
      </c>
      <c r="N50" s="29">
        <f t="shared" si="9"/>
        <v>9.5</v>
      </c>
      <c r="O50" s="29">
        <f t="shared" si="10"/>
        <v>3.3000000000000007</v>
      </c>
      <c r="P50" s="29">
        <f t="shared" si="11"/>
        <v>3.2999999999999989</v>
      </c>
      <c r="S50" s="46"/>
      <c r="T50" s="46"/>
      <c r="U50" s="46"/>
      <c r="V50" s="46"/>
      <c r="W50" s="46"/>
      <c r="X50" s="46"/>
      <c r="Y50" s="63"/>
      <c r="Z50" s="46"/>
      <c r="AA50" s="46"/>
      <c r="AB50" s="46"/>
    </row>
    <row r="51" spans="1:28">
      <c r="A51" s="29" t="s">
        <v>17</v>
      </c>
      <c r="B51" s="29" t="s">
        <v>302</v>
      </c>
      <c r="C51" s="30" t="s">
        <v>330</v>
      </c>
      <c r="D51" s="45">
        <v>43883</v>
      </c>
      <c r="E51" s="45" t="s">
        <v>6</v>
      </c>
      <c r="F51" s="39" t="s">
        <v>1</v>
      </c>
      <c r="G51" s="39" t="s">
        <v>331</v>
      </c>
      <c r="H51" s="39" t="s">
        <v>8</v>
      </c>
      <c r="I51" s="39" t="s">
        <v>5</v>
      </c>
      <c r="J51" s="39" t="s">
        <v>7</v>
      </c>
      <c r="K51" s="54" t="s">
        <v>302</v>
      </c>
      <c r="L51" s="29" t="s">
        <v>302</v>
      </c>
      <c r="M51" s="29" t="s">
        <v>302</v>
      </c>
      <c r="N51" s="29" t="s">
        <v>302</v>
      </c>
      <c r="O51" s="29" t="s">
        <v>302</v>
      </c>
      <c r="P51" s="29" t="s">
        <v>302</v>
      </c>
      <c r="Q51" s="29" t="s">
        <v>302</v>
      </c>
      <c r="S51" s="46"/>
      <c r="T51" s="46"/>
      <c r="U51" s="46"/>
      <c r="V51" s="46"/>
      <c r="W51" s="46"/>
      <c r="X51" s="46"/>
      <c r="Y51" s="63"/>
      <c r="Z51" s="46"/>
      <c r="AA51" s="46"/>
      <c r="AB51" s="46"/>
    </row>
    <row r="52" spans="1:28">
      <c r="A52" s="29" t="s">
        <v>17</v>
      </c>
      <c r="B52" s="29" t="s">
        <v>302</v>
      </c>
      <c r="C52" s="30" t="s">
        <v>323</v>
      </c>
      <c r="D52" s="45">
        <v>43883</v>
      </c>
      <c r="E52" s="39">
        <v>34</v>
      </c>
      <c r="F52" s="39">
        <v>17.600000000000001</v>
      </c>
      <c r="G52" s="39">
        <v>15.4</v>
      </c>
      <c r="H52" s="39">
        <v>12.9</v>
      </c>
      <c r="I52" s="39">
        <v>9.6</v>
      </c>
      <c r="J52" s="39">
        <v>9</v>
      </c>
      <c r="K52" s="54" t="s">
        <v>302</v>
      </c>
      <c r="L52" s="29">
        <v>40.799999999999997</v>
      </c>
      <c r="M52" s="29">
        <v>19.7</v>
      </c>
      <c r="N52" s="29">
        <v>17.2</v>
      </c>
      <c r="O52" s="29">
        <v>11.5</v>
      </c>
      <c r="P52" s="29">
        <v>7</v>
      </c>
      <c r="Q52" s="29">
        <v>2.7</v>
      </c>
      <c r="S52" s="46"/>
      <c r="T52" s="46"/>
      <c r="U52" s="46"/>
      <c r="V52" s="46"/>
      <c r="W52" s="46"/>
      <c r="X52" s="46"/>
      <c r="Y52" s="63"/>
      <c r="Z52" s="46"/>
      <c r="AA52" s="46"/>
      <c r="AB52" s="46"/>
    </row>
    <row r="53" spans="1:28">
      <c r="A53" s="66" t="s">
        <v>17</v>
      </c>
      <c r="B53" s="29" t="s">
        <v>334</v>
      </c>
      <c r="C53" s="67" t="s">
        <v>303</v>
      </c>
      <c r="D53" s="68">
        <v>43882</v>
      </c>
      <c r="E53" s="70">
        <v>35</v>
      </c>
      <c r="F53" s="71">
        <v>16</v>
      </c>
      <c r="G53" s="71">
        <v>15</v>
      </c>
      <c r="H53" s="70">
        <v>16</v>
      </c>
      <c r="I53" s="71">
        <v>8</v>
      </c>
      <c r="J53" s="70">
        <v>8</v>
      </c>
      <c r="K53" s="54">
        <f>ROUND(SQRT(SUMSQ(L53:Q53)/6),1)</f>
        <v>1.7</v>
      </c>
      <c r="L53" s="29">
        <f t="shared" ref="L53:Q53" si="13">ABS(E53-E$52)</f>
        <v>1</v>
      </c>
      <c r="M53" s="29">
        <f t="shared" si="13"/>
        <v>1.6000000000000014</v>
      </c>
      <c r="N53" s="29">
        <f t="shared" si="13"/>
        <v>0.40000000000000036</v>
      </c>
      <c r="O53" s="29">
        <f t="shared" si="13"/>
        <v>3.0999999999999996</v>
      </c>
      <c r="P53" s="29">
        <f t="shared" si="13"/>
        <v>1.5999999999999996</v>
      </c>
      <c r="Q53" s="29">
        <f t="shared" si="13"/>
        <v>1</v>
      </c>
      <c r="S53" s="46"/>
      <c r="T53" s="46"/>
      <c r="U53" s="46"/>
      <c r="V53" s="46"/>
      <c r="W53" s="46"/>
      <c r="X53" s="46"/>
      <c r="Y53" s="63"/>
      <c r="Z53" s="46"/>
      <c r="AA53" s="46"/>
      <c r="AB53" s="46"/>
    </row>
    <row r="54" spans="1:28">
      <c r="A54" s="64" t="s">
        <v>17</v>
      </c>
      <c r="B54" s="29" t="s">
        <v>334</v>
      </c>
      <c r="C54" s="50" t="s">
        <v>301</v>
      </c>
      <c r="D54" s="65">
        <v>43882</v>
      </c>
      <c r="E54" s="70">
        <v>38</v>
      </c>
      <c r="F54" s="70">
        <v>11</v>
      </c>
      <c r="G54" s="70">
        <v>14</v>
      </c>
      <c r="H54" s="70">
        <v>9</v>
      </c>
      <c r="I54" s="70">
        <v>5</v>
      </c>
      <c r="J54" s="70">
        <v>11</v>
      </c>
      <c r="K54" s="54">
        <f t="shared" ref="K54:K57" si="14">ROUND(SQRT(SUMSQ(L54:Q54)/6),1)</f>
        <v>4.0999999999999996</v>
      </c>
      <c r="L54" s="29">
        <f t="shared" ref="L54:L57" si="15">ABS(E54-E$52)</f>
        <v>4</v>
      </c>
      <c r="M54" s="29">
        <f t="shared" ref="M54:M57" si="16">ABS(F54-F$52)</f>
        <v>6.6000000000000014</v>
      </c>
      <c r="N54" s="29">
        <f t="shared" ref="N54:N57" si="17">ABS(G54-G$52)</f>
        <v>1.4000000000000004</v>
      </c>
      <c r="O54" s="29">
        <f t="shared" ref="O54:O58" si="18">ABS(H54-H$52)</f>
        <v>3.9000000000000004</v>
      </c>
      <c r="P54" s="29">
        <f t="shared" ref="P54:P58" si="19">ABS(I54-I$52)</f>
        <v>4.5999999999999996</v>
      </c>
      <c r="Q54" s="29">
        <f t="shared" ref="Q54:Q66" si="20">ABS(J54-J$52)</f>
        <v>2</v>
      </c>
      <c r="S54" s="46"/>
      <c r="T54" s="46"/>
      <c r="U54" s="46"/>
      <c r="V54" s="46"/>
      <c r="W54" s="46"/>
      <c r="X54" s="46"/>
      <c r="Y54" s="63"/>
      <c r="Z54" s="46"/>
      <c r="AA54" s="46"/>
      <c r="AB54" s="46"/>
    </row>
    <row r="55" spans="1:28">
      <c r="A55" s="64" t="s">
        <v>17</v>
      </c>
      <c r="B55" s="29" t="s">
        <v>334</v>
      </c>
      <c r="C55" s="69" t="s">
        <v>310</v>
      </c>
      <c r="D55" s="65">
        <v>43881</v>
      </c>
      <c r="E55" s="70">
        <v>30</v>
      </c>
      <c r="F55" s="70">
        <v>16</v>
      </c>
      <c r="G55" s="70">
        <v>17</v>
      </c>
      <c r="H55" s="70">
        <v>12</v>
      </c>
      <c r="I55" s="70">
        <v>11</v>
      </c>
      <c r="J55" s="70">
        <v>10</v>
      </c>
      <c r="K55" s="54">
        <f t="shared" si="14"/>
        <v>2</v>
      </c>
      <c r="L55" s="29">
        <f t="shared" si="15"/>
        <v>4</v>
      </c>
      <c r="M55" s="29">
        <f t="shared" si="16"/>
        <v>1.6000000000000014</v>
      </c>
      <c r="N55" s="29">
        <f t="shared" si="17"/>
        <v>1.5999999999999996</v>
      </c>
      <c r="O55" s="29">
        <f t="shared" si="18"/>
        <v>0.90000000000000036</v>
      </c>
      <c r="P55" s="29">
        <f t="shared" si="19"/>
        <v>1.4000000000000004</v>
      </c>
      <c r="Q55" s="29">
        <f t="shared" si="20"/>
        <v>1</v>
      </c>
      <c r="S55" s="46"/>
      <c r="T55" s="46"/>
      <c r="U55" s="46"/>
      <c r="V55" s="46"/>
      <c r="W55" s="46"/>
      <c r="X55" s="46"/>
      <c r="Y55" s="63"/>
      <c r="Z55" s="46"/>
      <c r="AA55" s="46"/>
      <c r="AB55" s="46"/>
    </row>
    <row r="56" spans="1:28">
      <c r="A56" s="64" t="s">
        <v>17</v>
      </c>
      <c r="B56" s="29" t="s">
        <v>334</v>
      </c>
      <c r="C56" s="69" t="s">
        <v>364</v>
      </c>
      <c r="D56" s="65">
        <v>43876</v>
      </c>
      <c r="E56" s="70">
        <v>24</v>
      </c>
      <c r="F56" s="70">
        <v>19</v>
      </c>
      <c r="G56" s="70">
        <v>13</v>
      </c>
      <c r="H56" s="70">
        <v>10</v>
      </c>
      <c r="I56" s="70">
        <v>7</v>
      </c>
      <c r="J56" s="70">
        <v>18</v>
      </c>
      <c r="K56" s="54">
        <f t="shared" si="14"/>
        <v>5.8</v>
      </c>
      <c r="L56" s="29">
        <f t="shared" si="15"/>
        <v>10</v>
      </c>
      <c r="M56" s="29">
        <f t="shared" si="16"/>
        <v>1.3999999999999986</v>
      </c>
      <c r="N56" s="29">
        <f t="shared" si="17"/>
        <v>2.4000000000000004</v>
      </c>
      <c r="O56" s="29">
        <f t="shared" si="18"/>
        <v>2.9000000000000004</v>
      </c>
      <c r="P56" s="29">
        <f t="shared" si="19"/>
        <v>2.5999999999999996</v>
      </c>
      <c r="Q56" s="29">
        <f t="shared" si="20"/>
        <v>9</v>
      </c>
      <c r="S56" s="46"/>
      <c r="T56" s="46"/>
      <c r="U56" s="46"/>
      <c r="V56" s="46"/>
      <c r="W56" s="46"/>
      <c r="X56" s="46"/>
      <c r="Y56" s="63"/>
      <c r="Z56" s="46"/>
      <c r="AA56" s="46"/>
      <c r="AB56" s="46"/>
    </row>
    <row r="57" spans="1:28">
      <c r="A57" s="64" t="s">
        <v>17</v>
      </c>
      <c r="B57" s="29" t="s">
        <v>334</v>
      </c>
      <c r="C57" s="69" t="s">
        <v>365</v>
      </c>
      <c r="D57" s="65">
        <v>43876</v>
      </c>
      <c r="E57" s="70">
        <v>13</v>
      </c>
      <c r="F57" s="70">
        <v>14</v>
      </c>
      <c r="G57" s="70">
        <v>13</v>
      </c>
      <c r="H57" s="70">
        <v>7</v>
      </c>
      <c r="I57" s="70">
        <v>16</v>
      </c>
      <c r="J57" s="70">
        <v>19</v>
      </c>
      <c r="K57" s="54">
        <f t="shared" si="14"/>
        <v>10.3</v>
      </c>
      <c r="L57" s="29">
        <f t="shared" si="15"/>
        <v>21</v>
      </c>
      <c r="M57" s="29">
        <f t="shared" si="16"/>
        <v>3.6000000000000014</v>
      </c>
      <c r="N57" s="29">
        <f t="shared" si="17"/>
        <v>2.4000000000000004</v>
      </c>
      <c r="O57" s="29">
        <f t="shared" si="18"/>
        <v>5.9</v>
      </c>
      <c r="P57" s="29">
        <f t="shared" si="19"/>
        <v>6.4</v>
      </c>
      <c r="Q57" s="29">
        <f t="shared" si="20"/>
        <v>10</v>
      </c>
      <c r="S57" s="46"/>
      <c r="T57" s="46"/>
      <c r="U57" s="46"/>
      <c r="V57" s="46"/>
      <c r="W57" s="46"/>
      <c r="X57" s="46"/>
      <c r="Y57" s="63"/>
      <c r="Z57" s="46"/>
      <c r="AA57" s="46"/>
      <c r="AB57" s="46"/>
    </row>
    <row r="58" spans="1:28">
      <c r="A58" s="64" t="s">
        <v>17</v>
      </c>
      <c r="B58" s="29" t="s">
        <v>334</v>
      </c>
      <c r="C58" s="69" t="s">
        <v>366</v>
      </c>
      <c r="D58" s="65">
        <v>43874</v>
      </c>
      <c r="E58" s="70">
        <v>25</v>
      </c>
      <c r="F58" s="70">
        <v>18</v>
      </c>
      <c r="G58" s="70">
        <v>10</v>
      </c>
      <c r="H58" s="70">
        <v>13</v>
      </c>
      <c r="I58" s="70">
        <v>10</v>
      </c>
      <c r="J58" s="70">
        <v>11</v>
      </c>
      <c r="K58" s="54">
        <f>ROUND(SQRT(SUMSQ(L58:Q58)/6),1)</f>
        <v>4.4000000000000004</v>
      </c>
      <c r="L58" s="29">
        <f t="shared" ref="L58:N59" si="21">ABS(E58-E$52)</f>
        <v>9</v>
      </c>
      <c r="M58" s="29">
        <f t="shared" si="21"/>
        <v>0.39999999999999858</v>
      </c>
      <c r="N58" s="29">
        <f t="shared" si="21"/>
        <v>5.4</v>
      </c>
      <c r="O58" s="29">
        <f t="shared" si="18"/>
        <v>9.9999999999999645E-2</v>
      </c>
      <c r="P58" s="29">
        <f t="shared" si="19"/>
        <v>0.40000000000000036</v>
      </c>
      <c r="Q58" s="29">
        <f t="shared" si="20"/>
        <v>2</v>
      </c>
      <c r="S58" s="46"/>
      <c r="T58" s="46"/>
      <c r="U58" s="46"/>
      <c r="V58" s="46"/>
      <c r="W58" s="46"/>
      <c r="X58" s="46"/>
      <c r="Y58" s="63"/>
      <c r="Z58" s="46"/>
      <c r="AA58" s="46"/>
      <c r="AB58" s="46"/>
    </row>
    <row r="59" spans="1:28">
      <c r="A59" s="64" t="s">
        <v>17</v>
      </c>
      <c r="B59" s="29" t="s">
        <v>335</v>
      </c>
      <c r="C59" s="27" t="s">
        <v>369</v>
      </c>
      <c r="D59" s="65"/>
      <c r="E59" s="70">
        <v>36.9</v>
      </c>
      <c r="F59" s="70">
        <v>14.8</v>
      </c>
      <c r="G59" s="70">
        <v>14.8</v>
      </c>
      <c r="H59" s="70">
        <v>12.4</v>
      </c>
      <c r="I59" s="70">
        <v>9.5</v>
      </c>
      <c r="J59" s="70">
        <v>8</v>
      </c>
      <c r="K59" s="54">
        <f>ROUND(SQRT(SUMSQ(L59:Q59)/6),1)</f>
        <v>1.7</v>
      </c>
      <c r="L59" s="29">
        <f t="shared" si="21"/>
        <v>2.8999999999999986</v>
      </c>
      <c r="M59" s="29">
        <f t="shared" si="21"/>
        <v>2.8000000000000007</v>
      </c>
      <c r="N59" s="29">
        <f t="shared" si="21"/>
        <v>0.59999999999999964</v>
      </c>
      <c r="O59" s="29">
        <f>ABS(H59-H$52)</f>
        <v>0.5</v>
      </c>
      <c r="P59" s="29">
        <f>ABS(I59-I$52)</f>
        <v>9.9999999999999645E-2</v>
      </c>
      <c r="Q59" s="29">
        <f>ABS(J59-J$52)</f>
        <v>1</v>
      </c>
      <c r="S59" s="46"/>
      <c r="T59" s="46"/>
      <c r="U59" s="46"/>
      <c r="V59" s="46"/>
      <c r="W59" s="46"/>
      <c r="X59" s="46"/>
      <c r="Y59" s="63"/>
      <c r="Z59" s="46"/>
      <c r="AA59" s="46"/>
      <c r="AB59" s="46"/>
    </row>
    <row r="60" spans="1:28">
      <c r="A60" s="29" t="s">
        <v>17</v>
      </c>
      <c r="B60" s="29" t="s">
        <v>335</v>
      </c>
      <c r="C60" s="27" t="s">
        <v>327</v>
      </c>
      <c r="E60" s="39">
        <v>31.7</v>
      </c>
      <c r="F60" s="39">
        <v>13.7</v>
      </c>
      <c r="G60" s="39">
        <v>13.6</v>
      </c>
      <c r="H60" s="39">
        <v>12.5</v>
      </c>
      <c r="I60" s="39">
        <v>8.9</v>
      </c>
      <c r="J60" s="39">
        <v>13.1</v>
      </c>
      <c r="K60" s="54">
        <f t="shared" ref="K60:K66" si="22">ROUND(SQRT(SUMSQ(L60:Q60)/6),1)</f>
        <v>2.6</v>
      </c>
      <c r="L60" s="29">
        <f t="shared" ref="L60:L66" si="23">ABS(E60-E$52)</f>
        <v>2.3000000000000007</v>
      </c>
      <c r="M60" s="29">
        <f t="shared" ref="M60:M66" si="24">ABS(F60-F$52)</f>
        <v>3.9000000000000021</v>
      </c>
      <c r="N60" s="29">
        <f>ABS(G60-G$52)</f>
        <v>1.8000000000000007</v>
      </c>
      <c r="O60" s="29">
        <f t="shared" ref="O60:O66" si="25">ABS(H60-H$52)</f>
        <v>0.40000000000000036</v>
      </c>
      <c r="P60" s="29">
        <f t="shared" ref="P60:P66" si="26">ABS(I60-I$52)</f>
        <v>0.69999999999999929</v>
      </c>
      <c r="Q60" s="29">
        <f>ABS(J60-J$52)</f>
        <v>4.0999999999999996</v>
      </c>
      <c r="S60" s="46"/>
      <c r="T60" s="46"/>
      <c r="U60" s="46"/>
      <c r="V60" s="46"/>
      <c r="W60" s="46"/>
      <c r="X60" s="46"/>
      <c r="Y60" s="63"/>
      <c r="Z60" s="46"/>
      <c r="AA60" s="46"/>
      <c r="AB60" s="46"/>
    </row>
    <row r="61" spans="1:28">
      <c r="A61" s="29" t="s">
        <v>17</v>
      </c>
      <c r="B61" s="29" t="s">
        <v>335</v>
      </c>
      <c r="C61" s="27" t="s">
        <v>326</v>
      </c>
      <c r="E61" s="39">
        <v>32.5</v>
      </c>
      <c r="F61" s="39">
        <v>16</v>
      </c>
      <c r="G61" s="39">
        <v>16</v>
      </c>
      <c r="H61" s="39">
        <v>14</v>
      </c>
      <c r="I61" s="39">
        <v>9.5</v>
      </c>
      <c r="J61" s="39">
        <v>9</v>
      </c>
      <c r="K61" s="54">
        <f>ROUND(SQRT(SUMSQ(L61:Q61)/6),1)</f>
        <v>1</v>
      </c>
      <c r="L61" s="29">
        <f>ABS(E61-E$52)</f>
        <v>1.5</v>
      </c>
      <c r="M61" s="29">
        <f>ABS(F61-F$52)</f>
        <v>1.6000000000000014</v>
      </c>
      <c r="N61" s="29">
        <f>ABS(G61-G$52)</f>
        <v>0.59999999999999964</v>
      </c>
      <c r="O61" s="29">
        <f>ABS(H61-H$52)</f>
        <v>1.0999999999999996</v>
      </c>
      <c r="P61" s="29">
        <f>ABS(I61-I$52)</f>
        <v>9.9999999999999645E-2</v>
      </c>
      <c r="Q61" s="29">
        <f>ABS(J61-J$52)</f>
        <v>0</v>
      </c>
      <c r="S61" s="46"/>
      <c r="T61" s="46"/>
      <c r="U61" s="46"/>
      <c r="V61" s="46"/>
      <c r="W61" s="46"/>
      <c r="X61" s="46"/>
      <c r="Y61" s="63"/>
      <c r="Z61" s="46"/>
      <c r="AA61" s="46"/>
      <c r="AB61" s="46"/>
    </row>
    <row r="62" spans="1:28">
      <c r="A62" s="29" t="s">
        <v>17</v>
      </c>
      <c r="B62" s="29" t="s">
        <v>335</v>
      </c>
      <c r="C62" s="27" t="s">
        <v>325</v>
      </c>
      <c r="E62" s="39">
        <v>32.1</v>
      </c>
      <c r="F62" s="39">
        <v>15.4</v>
      </c>
      <c r="G62" s="39">
        <v>13.7</v>
      </c>
      <c r="H62" s="39">
        <v>15.7</v>
      </c>
      <c r="I62" s="39">
        <v>8</v>
      </c>
      <c r="J62" s="39">
        <v>9.6</v>
      </c>
      <c r="K62" s="54">
        <f t="shared" si="22"/>
        <v>1.9</v>
      </c>
      <c r="L62" s="29">
        <f t="shared" si="23"/>
        <v>1.8999999999999986</v>
      </c>
      <c r="M62" s="29">
        <f t="shared" si="24"/>
        <v>2.2000000000000011</v>
      </c>
      <c r="N62" s="29">
        <f t="shared" ref="N62:N66" si="27">ABS(G62-G$52)</f>
        <v>1.7000000000000011</v>
      </c>
      <c r="O62" s="29">
        <f t="shared" si="25"/>
        <v>2.7999999999999989</v>
      </c>
      <c r="P62" s="29">
        <f t="shared" si="26"/>
        <v>1.5999999999999996</v>
      </c>
      <c r="Q62" s="29">
        <f t="shared" si="20"/>
        <v>0.59999999999999964</v>
      </c>
      <c r="S62" s="46"/>
      <c r="T62" s="46"/>
      <c r="U62" s="46"/>
      <c r="V62" s="46"/>
      <c r="W62" s="46"/>
      <c r="X62" s="46"/>
      <c r="Y62" s="63"/>
      <c r="Z62" s="46"/>
      <c r="AA62" s="46"/>
      <c r="AB62" s="46"/>
    </row>
    <row r="63" spans="1:28">
      <c r="A63" s="29" t="s">
        <v>17</v>
      </c>
      <c r="B63" s="29" t="s">
        <v>335</v>
      </c>
      <c r="C63" s="27" t="s">
        <v>336</v>
      </c>
      <c r="E63" s="39">
        <v>34.6</v>
      </c>
      <c r="F63" s="39">
        <v>14.8</v>
      </c>
      <c r="G63" s="39">
        <v>16.100000000000001</v>
      </c>
      <c r="H63" s="39">
        <v>15.1</v>
      </c>
      <c r="I63" s="39">
        <v>7.7</v>
      </c>
      <c r="J63" s="39">
        <v>11.7</v>
      </c>
      <c r="K63" s="54">
        <f t="shared" si="22"/>
        <v>2</v>
      </c>
      <c r="L63" s="29">
        <f t="shared" si="23"/>
        <v>0.60000000000000142</v>
      </c>
      <c r="M63" s="29">
        <f t="shared" si="24"/>
        <v>2.8000000000000007</v>
      </c>
      <c r="N63" s="29">
        <f t="shared" si="27"/>
        <v>0.70000000000000107</v>
      </c>
      <c r="O63" s="29">
        <f t="shared" si="25"/>
        <v>2.1999999999999993</v>
      </c>
      <c r="P63" s="29">
        <f t="shared" si="26"/>
        <v>1.8999999999999995</v>
      </c>
      <c r="Q63" s="29">
        <f t="shared" si="20"/>
        <v>2.6999999999999993</v>
      </c>
      <c r="S63" s="46"/>
      <c r="T63" s="46"/>
      <c r="U63" s="46"/>
      <c r="V63" s="46"/>
      <c r="W63" s="46"/>
      <c r="X63" s="46"/>
      <c r="Y63" s="63"/>
      <c r="Z63" s="46"/>
      <c r="AA63" s="46"/>
      <c r="AB63" s="46"/>
    </row>
    <row r="64" spans="1:28">
      <c r="A64" s="29" t="s">
        <v>17</v>
      </c>
      <c r="B64" s="29" t="s">
        <v>335</v>
      </c>
      <c r="C64" s="27" t="s">
        <v>329</v>
      </c>
      <c r="E64" s="39">
        <v>39</v>
      </c>
      <c r="F64" s="39">
        <v>16</v>
      </c>
      <c r="G64" s="39">
        <v>17</v>
      </c>
      <c r="H64" s="39">
        <v>12</v>
      </c>
      <c r="I64" s="39">
        <v>8</v>
      </c>
      <c r="J64" s="39">
        <v>9</v>
      </c>
      <c r="K64" s="54">
        <f t="shared" si="22"/>
        <v>3.1</v>
      </c>
      <c r="L64" s="29">
        <f>ABS(E64-L$52)</f>
        <v>1.7999999999999972</v>
      </c>
      <c r="M64" s="29">
        <f t="shared" ref="M64:Q64" si="28">ABS(F64-M$52)</f>
        <v>3.6999999999999993</v>
      </c>
      <c r="N64" s="29">
        <f t="shared" si="28"/>
        <v>0.19999999999999929</v>
      </c>
      <c r="O64" s="29">
        <f t="shared" si="28"/>
        <v>0.5</v>
      </c>
      <c r="P64" s="29">
        <f t="shared" si="28"/>
        <v>1</v>
      </c>
      <c r="Q64" s="29">
        <f t="shared" si="28"/>
        <v>6.3</v>
      </c>
      <c r="S64" s="46"/>
      <c r="T64" s="46"/>
      <c r="U64" s="46"/>
      <c r="V64" s="46"/>
      <c r="W64" s="46"/>
      <c r="X64" s="46"/>
      <c r="Y64" s="63"/>
      <c r="Z64" s="46"/>
      <c r="AA64" s="46"/>
      <c r="AB64" s="46"/>
    </row>
    <row r="65" spans="1:28">
      <c r="A65" s="29" t="s">
        <v>17</v>
      </c>
      <c r="B65" s="29" t="s">
        <v>335</v>
      </c>
      <c r="C65" s="27" t="s">
        <v>328</v>
      </c>
      <c r="E65" s="39">
        <v>30.5</v>
      </c>
      <c r="F65" s="39">
        <v>14.4</v>
      </c>
      <c r="G65" s="39">
        <v>15.3</v>
      </c>
      <c r="H65" s="39">
        <v>11.8</v>
      </c>
      <c r="I65" s="39">
        <v>8.9</v>
      </c>
      <c r="J65" s="39">
        <v>10.199999999999999</v>
      </c>
      <c r="K65" s="54">
        <f t="shared" si="22"/>
        <v>2.1</v>
      </c>
      <c r="L65" s="29">
        <f t="shared" si="23"/>
        <v>3.5</v>
      </c>
      <c r="M65" s="29">
        <f t="shared" si="24"/>
        <v>3.2000000000000011</v>
      </c>
      <c r="N65" s="29">
        <f t="shared" si="27"/>
        <v>9.9999999999999645E-2</v>
      </c>
      <c r="O65" s="29">
        <f t="shared" si="25"/>
        <v>1.0999999999999996</v>
      </c>
      <c r="P65" s="29">
        <f t="shared" si="26"/>
        <v>0.69999999999999929</v>
      </c>
      <c r="Q65" s="29">
        <f t="shared" si="20"/>
        <v>1.1999999999999993</v>
      </c>
      <c r="S65" s="46"/>
      <c r="T65" s="46"/>
      <c r="U65" s="46"/>
      <c r="V65" s="46"/>
      <c r="W65" s="46"/>
      <c r="X65" s="46"/>
      <c r="Y65" s="63"/>
      <c r="Z65" s="46"/>
      <c r="AA65" s="46"/>
      <c r="AB65" s="46"/>
    </row>
    <row r="66" spans="1:28">
      <c r="A66" s="29" t="s">
        <v>17</v>
      </c>
      <c r="B66" s="29" t="s">
        <v>335</v>
      </c>
      <c r="C66" s="27" t="s">
        <v>367</v>
      </c>
      <c r="E66" s="39">
        <v>34</v>
      </c>
      <c r="F66" s="39">
        <v>15.4</v>
      </c>
      <c r="G66" s="39">
        <v>15.5</v>
      </c>
      <c r="H66" s="39">
        <v>12.6</v>
      </c>
      <c r="I66" s="39">
        <v>9.1</v>
      </c>
      <c r="J66" s="39">
        <v>11.1</v>
      </c>
      <c r="K66" s="54">
        <f t="shared" si="22"/>
        <v>1.3</v>
      </c>
      <c r="L66" s="29">
        <f t="shared" si="23"/>
        <v>0</v>
      </c>
      <c r="M66" s="29">
        <f t="shared" si="24"/>
        <v>2.2000000000000011</v>
      </c>
      <c r="N66" s="29">
        <f t="shared" si="27"/>
        <v>9.9999999999999645E-2</v>
      </c>
      <c r="O66" s="29">
        <f t="shared" si="25"/>
        <v>0.30000000000000071</v>
      </c>
      <c r="P66" s="29">
        <f t="shared" si="26"/>
        <v>0.5</v>
      </c>
      <c r="Q66" s="29">
        <f t="shared" si="20"/>
        <v>2.0999999999999996</v>
      </c>
      <c r="S66" s="46"/>
      <c r="T66" s="46"/>
      <c r="U66" s="46"/>
      <c r="V66" s="46"/>
      <c r="W66" s="46"/>
      <c r="X66" s="46"/>
      <c r="Y66" s="63"/>
      <c r="Z66" s="46"/>
      <c r="AA66" s="46"/>
      <c r="AB66" s="46"/>
    </row>
    <row r="67" spans="1:28">
      <c r="C67" s="31"/>
      <c r="S67" s="46"/>
      <c r="T67" s="46"/>
      <c r="U67" s="46"/>
      <c r="V67" s="46"/>
      <c r="W67" s="46"/>
      <c r="X67" s="46"/>
      <c r="Y67" s="63"/>
      <c r="Z67" s="46"/>
      <c r="AA67" s="46"/>
      <c r="AB67" s="46"/>
    </row>
    <row r="68" spans="1:28">
      <c r="S68" s="46"/>
      <c r="T68" s="46"/>
      <c r="U68" s="46"/>
      <c r="V68" s="46"/>
      <c r="W68" s="46"/>
      <c r="X68" s="46"/>
      <c r="Y68" s="63"/>
      <c r="Z68" s="46"/>
      <c r="AA68" s="46"/>
      <c r="AB68" s="46"/>
    </row>
    <row r="69" spans="1:28">
      <c r="C69" s="31"/>
      <c r="S69" s="46"/>
      <c r="T69" s="46"/>
      <c r="U69" s="46"/>
      <c r="V69" s="46"/>
      <c r="W69" s="46"/>
      <c r="X69" s="46"/>
      <c r="Y69" s="63"/>
      <c r="Z69" s="46"/>
      <c r="AA69" s="46"/>
      <c r="AB69" s="46"/>
    </row>
    <row r="70" spans="1:28">
      <c r="S70" s="46"/>
      <c r="T70" s="46"/>
      <c r="U70" s="46"/>
      <c r="V70" s="46"/>
      <c r="W70" s="46"/>
      <c r="X70" s="46"/>
      <c r="Y70" s="63"/>
      <c r="Z70" s="46"/>
      <c r="AA70" s="46"/>
      <c r="AB70" s="46"/>
    </row>
    <row r="71" spans="1:28">
      <c r="C71" s="31"/>
      <c r="S71" s="46"/>
      <c r="T71" s="46"/>
      <c r="U71" s="46"/>
      <c r="V71" s="46"/>
      <c r="W71" s="46"/>
      <c r="X71" s="46"/>
      <c r="Y71" s="63"/>
      <c r="Z71" s="46"/>
      <c r="AA71" s="46"/>
      <c r="AB71" s="46"/>
    </row>
    <row r="72" spans="1:28">
      <c r="S72" s="46"/>
      <c r="T72" s="46"/>
      <c r="U72" s="46"/>
      <c r="V72" s="46"/>
      <c r="W72" s="46"/>
      <c r="X72" s="46"/>
      <c r="Y72" s="63"/>
      <c r="Z72" s="46"/>
      <c r="AA72" s="46"/>
      <c r="AB72" s="46"/>
    </row>
    <row r="73" spans="1:28">
      <c r="C73" s="31"/>
      <c r="S73" s="46"/>
      <c r="T73" s="46"/>
      <c r="U73" s="46"/>
      <c r="V73" s="46"/>
      <c r="W73" s="46"/>
      <c r="X73" s="46"/>
      <c r="Y73" s="63"/>
      <c r="Z73" s="46"/>
      <c r="AA73" s="46"/>
      <c r="AB73" s="46"/>
    </row>
    <row r="74" spans="1:28">
      <c r="S74" s="46"/>
      <c r="T74" s="46"/>
      <c r="U74" s="46"/>
      <c r="V74" s="46"/>
      <c r="W74" s="46"/>
      <c r="X74" s="46"/>
      <c r="Y74" s="63"/>
      <c r="Z74" s="46"/>
      <c r="AA74" s="46"/>
      <c r="AB74" s="46"/>
    </row>
    <row r="75" spans="1:28">
      <c r="C75" s="32"/>
      <c r="S75" s="46"/>
      <c r="T75" s="46"/>
      <c r="U75" s="46"/>
      <c r="V75" s="46"/>
      <c r="W75" s="46"/>
      <c r="X75" s="46"/>
      <c r="Y75" s="63"/>
      <c r="Z75" s="46"/>
      <c r="AA75" s="46"/>
      <c r="AB75" s="46"/>
    </row>
    <row r="76" spans="1:28">
      <c r="S76" s="46"/>
      <c r="T76" s="46"/>
      <c r="U76" s="46"/>
      <c r="V76" s="46"/>
      <c r="W76" s="46"/>
      <c r="X76" s="46"/>
      <c r="Y76" s="63"/>
      <c r="Z76" s="46"/>
      <c r="AA76" s="46"/>
      <c r="AB76" s="46"/>
    </row>
    <row r="77" spans="1:28">
      <c r="C77" s="31"/>
      <c r="S77" s="46"/>
      <c r="T77" s="46"/>
      <c r="U77" s="46"/>
      <c r="V77" s="46"/>
      <c r="W77" s="46"/>
      <c r="X77" s="46"/>
      <c r="Y77" s="63"/>
      <c r="Z77" s="46"/>
      <c r="AA77" s="46"/>
      <c r="AB77" s="46"/>
    </row>
    <row r="78" spans="1:28">
      <c r="S78" s="46"/>
      <c r="T78" s="46"/>
      <c r="U78" s="46"/>
      <c r="V78" s="46"/>
      <c r="W78" s="46"/>
      <c r="X78" s="46"/>
      <c r="Y78" s="63"/>
      <c r="Z78" s="46"/>
      <c r="AA78" s="46"/>
      <c r="AB78" s="46"/>
    </row>
    <row r="79" spans="1:28">
      <c r="C79" s="31"/>
      <c r="S79" s="46"/>
      <c r="T79" s="46"/>
      <c r="U79" s="46"/>
      <c r="V79" s="46"/>
      <c r="W79" s="46"/>
      <c r="X79" s="46"/>
      <c r="Y79" s="63"/>
      <c r="Z79" s="46"/>
      <c r="AA79" s="46"/>
      <c r="AB79" s="46"/>
    </row>
    <row r="80" spans="1:28">
      <c r="S80" s="46"/>
      <c r="T80" s="46"/>
      <c r="U80" s="46"/>
      <c r="V80" s="46"/>
      <c r="W80" s="46"/>
      <c r="X80" s="46"/>
      <c r="Y80" s="63"/>
      <c r="Z80" s="46"/>
      <c r="AA80" s="46"/>
      <c r="AB80" s="46"/>
    </row>
    <row r="81" spans="3:28">
      <c r="C81" s="31"/>
      <c r="S81" s="46"/>
      <c r="T81" s="46"/>
      <c r="U81" s="46"/>
      <c r="V81" s="46"/>
      <c r="W81" s="46"/>
      <c r="X81" s="46"/>
      <c r="Y81" s="63"/>
      <c r="Z81" s="46"/>
      <c r="AA81" s="46"/>
      <c r="AB81" s="46"/>
    </row>
    <row r="82" spans="3:28">
      <c r="S82" s="46"/>
      <c r="T82" s="46"/>
      <c r="U82" s="46"/>
      <c r="V82" s="46"/>
      <c r="W82" s="46"/>
      <c r="X82" s="46"/>
      <c r="Y82" s="63"/>
      <c r="Z82" s="46"/>
      <c r="AA82" s="46"/>
      <c r="AB82" s="46"/>
    </row>
    <row r="83" spans="3:28">
      <c r="C83" s="33"/>
      <c r="S83" s="46"/>
      <c r="T83" s="46"/>
      <c r="U83" s="46"/>
      <c r="V83" s="46"/>
      <c r="W83" s="46"/>
      <c r="X83" s="46"/>
      <c r="Y83" s="63"/>
      <c r="Z83" s="46"/>
      <c r="AA83" s="46"/>
      <c r="AB83" s="46"/>
    </row>
    <row r="84" spans="3:28">
      <c r="S84" s="46"/>
      <c r="T84" s="46"/>
      <c r="U84" s="46"/>
      <c r="V84" s="46"/>
      <c r="W84" s="46"/>
      <c r="X84" s="46"/>
      <c r="Y84" s="63"/>
      <c r="Z84" s="46"/>
      <c r="AA84" s="46"/>
      <c r="AB84" s="46"/>
    </row>
    <row r="85" spans="3:28">
      <c r="C85" s="31"/>
      <c r="S85" s="46"/>
      <c r="T85" s="46"/>
      <c r="U85" s="46"/>
      <c r="V85" s="46"/>
      <c r="W85" s="46"/>
      <c r="X85" s="46"/>
      <c r="Y85" s="63"/>
      <c r="Z85" s="46"/>
      <c r="AA85" s="46"/>
      <c r="AB85" s="46"/>
    </row>
    <row r="86" spans="3:28">
      <c r="S86" s="46"/>
      <c r="T86" s="46"/>
      <c r="U86" s="46"/>
      <c r="V86" s="46"/>
      <c r="W86" s="46"/>
      <c r="X86" s="46"/>
      <c r="Y86" s="63"/>
      <c r="Z86" s="46"/>
      <c r="AA86" s="46"/>
      <c r="AB86" s="46"/>
    </row>
    <row r="87" spans="3:28">
      <c r="C87" s="31"/>
      <c r="S87" s="46"/>
      <c r="T87" s="46"/>
      <c r="U87" s="46"/>
      <c r="V87" s="46"/>
      <c r="W87" s="46"/>
      <c r="X87" s="46"/>
      <c r="Y87" s="63"/>
      <c r="Z87" s="46"/>
      <c r="AA87" s="46"/>
      <c r="AB87" s="46"/>
    </row>
    <row r="88" spans="3:28">
      <c r="S88" s="46"/>
      <c r="T88" s="46"/>
      <c r="U88" s="46"/>
      <c r="V88" s="46"/>
      <c r="W88" s="46"/>
      <c r="X88" s="46"/>
      <c r="Y88" s="63"/>
      <c r="Z88" s="46"/>
      <c r="AA88" s="46"/>
      <c r="AB88" s="46"/>
    </row>
    <row r="89" spans="3:28">
      <c r="C89" s="31"/>
      <c r="S89" s="46"/>
      <c r="T89" s="46"/>
      <c r="U89" s="46"/>
      <c r="V89" s="46"/>
      <c r="W89" s="46"/>
      <c r="X89" s="46"/>
      <c r="Y89" s="63"/>
      <c r="Z89" s="46"/>
      <c r="AA89" s="46"/>
      <c r="AB89" s="46"/>
    </row>
    <row r="90" spans="3:28">
      <c r="S90" s="46"/>
      <c r="T90" s="46"/>
      <c r="U90" s="46"/>
      <c r="V90" s="46"/>
      <c r="W90" s="46"/>
      <c r="X90" s="46"/>
      <c r="Y90" s="63"/>
      <c r="Z90" s="46"/>
      <c r="AA90" s="46"/>
      <c r="AB90" s="46"/>
    </row>
    <row r="91" spans="3:28">
      <c r="C91" s="31"/>
      <c r="S91" s="46"/>
      <c r="T91" s="46"/>
      <c r="U91" s="46"/>
      <c r="V91" s="46"/>
      <c r="W91" s="46"/>
      <c r="X91" s="46"/>
      <c r="Y91" s="63"/>
      <c r="Z91" s="46"/>
      <c r="AA91" s="46"/>
      <c r="AB91" s="46"/>
    </row>
    <row r="92" spans="3:28">
      <c r="S92" s="46"/>
      <c r="T92" s="46"/>
      <c r="U92" s="46"/>
      <c r="V92" s="46"/>
      <c r="W92" s="46"/>
      <c r="X92" s="46"/>
      <c r="Y92" s="63"/>
      <c r="Z92" s="46"/>
      <c r="AA92" s="46"/>
      <c r="AB92" s="46"/>
    </row>
    <row r="93" spans="3:28">
      <c r="C93" s="31"/>
      <c r="S93" s="46"/>
      <c r="T93" s="46"/>
      <c r="U93" s="46"/>
      <c r="V93" s="46"/>
      <c r="W93" s="46"/>
      <c r="X93" s="46"/>
      <c r="Y93" s="63"/>
      <c r="Z93" s="46"/>
      <c r="AA93" s="46"/>
      <c r="AB93" s="46"/>
    </row>
    <row r="94" spans="3:28">
      <c r="S94" s="46"/>
      <c r="T94" s="46"/>
      <c r="U94" s="46"/>
      <c r="V94" s="46"/>
      <c r="W94" s="46"/>
      <c r="X94" s="46"/>
      <c r="Y94" s="63"/>
      <c r="Z94" s="46"/>
      <c r="AA94" s="46"/>
      <c r="AB94" s="46"/>
    </row>
    <row r="95" spans="3:28">
      <c r="C95" s="32"/>
      <c r="S95" s="46"/>
      <c r="T95" s="46"/>
      <c r="U95" s="46"/>
      <c r="V95" s="46"/>
      <c r="W95" s="46"/>
      <c r="X95" s="46"/>
      <c r="Y95" s="63"/>
      <c r="Z95" s="46"/>
      <c r="AA95" s="46"/>
      <c r="AB95" s="46"/>
    </row>
    <row r="96" spans="3:28">
      <c r="S96" s="46"/>
      <c r="T96" s="46"/>
      <c r="U96" s="46"/>
      <c r="V96" s="46"/>
      <c r="W96" s="46"/>
      <c r="X96" s="46"/>
      <c r="Y96" s="63"/>
      <c r="Z96" s="46"/>
      <c r="AA96" s="46"/>
      <c r="AB96" s="46"/>
    </row>
    <row r="97" spans="3:28">
      <c r="C97" s="31"/>
      <c r="S97" s="46"/>
      <c r="T97" s="46"/>
      <c r="U97" s="46"/>
      <c r="V97" s="46"/>
      <c r="W97" s="46"/>
      <c r="X97" s="46"/>
      <c r="Y97" s="63"/>
      <c r="Z97" s="46"/>
      <c r="AA97" s="46"/>
      <c r="AB97" s="46"/>
    </row>
    <row r="98" spans="3:28">
      <c r="S98" s="46"/>
      <c r="T98" s="46"/>
      <c r="U98" s="46"/>
      <c r="V98" s="46"/>
      <c r="W98" s="46"/>
      <c r="X98" s="46"/>
      <c r="Y98" s="63"/>
      <c r="Z98" s="46"/>
      <c r="AA98" s="46"/>
      <c r="AB98" s="46"/>
    </row>
    <row r="99" spans="3:28">
      <c r="C99" s="31"/>
      <c r="S99" s="46"/>
      <c r="T99" s="46"/>
      <c r="U99" s="46"/>
      <c r="V99" s="46"/>
      <c r="W99" s="46"/>
      <c r="X99" s="46"/>
      <c r="Y99" s="63"/>
      <c r="Z99" s="46"/>
      <c r="AA99" s="46"/>
      <c r="AB99" s="46"/>
    </row>
    <row r="100" spans="3:28">
      <c r="S100" s="46"/>
      <c r="T100" s="46"/>
      <c r="U100" s="46"/>
      <c r="V100" s="46"/>
      <c r="W100" s="46"/>
      <c r="X100" s="46"/>
      <c r="Y100" s="63"/>
      <c r="Z100" s="46"/>
      <c r="AA100" s="46"/>
      <c r="AB100" s="46"/>
    </row>
    <row r="101" spans="3:28">
      <c r="C101" s="31"/>
      <c r="S101" s="46"/>
      <c r="T101" s="46"/>
      <c r="U101" s="46"/>
      <c r="V101" s="46"/>
      <c r="W101" s="46"/>
      <c r="X101" s="46"/>
      <c r="Y101" s="63"/>
      <c r="Z101" s="46"/>
      <c r="AA101" s="46"/>
      <c r="AB101" s="46"/>
    </row>
    <row r="102" spans="3:28">
      <c r="S102" s="46"/>
      <c r="T102" s="46"/>
      <c r="U102" s="46"/>
      <c r="V102" s="46"/>
      <c r="W102" s="46"/>
      <c r="X102" s="46"/>
      <c r="Y102" s="63"/>
      <c r="Z102" s="46"/>
      <c r="AA102" s="46"/>
      <c r="AB102" s="46"/>
    </row>
    <row r="103" spans="3:28">
      <c r="C103" s="33"/>
      <c r="S103" s="46"/>
      <c r="T103" s="46"/>
      <c r="U103" s="46"/>
      <c r="V103" s="46"/>
      <c r="W103" s="46"/>
      <c r="X103" s="46"/>
      <c r="Y103" s="63"/>
      <c r="Z103" s="46"/>
      <c r="AA103" s="46"/>
      <c r="AB103" s="46"/>
    </row>
    <row r="104" spans="3:28">
      <c r="S104" s="46"/>
      <c r="T104" s="46"/>
      <c r="U104" s="46"/>
      <c r="V104" s="46"/>
      <c r="W104" s="46"/>
      <c r="X104" s="46"/>
      <c r="Y104" s="63"/>
      <c r="Z104" s="46"/>
      <c r="AA104" s="46"/>
      <c r="AB104" s="46"/>
    </row>
    <row r="105" spans="3:28">
      <c r="C105" s="31"/>
      <c r="S105" s="46"/>
      <c r="T105" s="46"/>
      <c r="U105" s="46"/>
      <c r="V105" s="46"/>
      <c r="W105" s="46"/>
      <c r="X105" s="46"/>
      <c r="Y105" s="63"/>
      <c r="Z105" s="46"/>
      <c r="AA105" s="46"/>
      <c r="AB105" s="46"/>
    </row>
    <row r="106" spans="3:28">
      <c r="S106" s="46"/>
      <c r="T106" s="46"/>
      <c r="U106" s="46"/>
      <c r="V106" s="46"/>
      <c r="W106" s="46"/>
      <c r="X106" s="46"/>
      <c r="Y106" s="63"/>
      <c r="Z106" s="46"/>
      <c r="AA106" s="46"/>
      <c r="AB106" s="46"/>
    </row>
    <row r="107" spans="3:28">
      <c r="C107" s="31"/>
      <c r="S107" s="46"/>
      <c r="T107" s="46"/>
      <c r="U107" s="46"/>
      <c r="V107" s="46"/>
      <c r="W107" s="46"/>
      <c r="X107" s="46"/>
      <c r="Y107" s="63"/>
      <c r="Z107" s="46"/>
      <c r="AA107" s="46"/>
      <c r="AB107" s="46"/>
    </row>
    <row r="108" spans="3:28">
      <c r="S108" s="46"/>
      <c r="T108" s="46"/>
      <c r="U108" s="46"/>
      <c r="V108" s="46"/>
      <c r="W108" s="46"/>
      <c r="X108" s="46"/>
      <c r="Y108" s="63"/>
      <c r="Z108" s="46"/>
      <c r="AA108" s="46"/>
      <c r="AB108" s="46"/>
    </row>
    <row r="109" spans="3:28">
      <c r="C109" s="31"/>
      <c r="S109" s="46"/>
      <c r="T109" s="46"/>
      <c r="U109" s="46"/>
      <c r="V109" s="46"/>
      <c r="W109" s="46"/>
      <c r="X109" s="46"/>
      <c r="Y109" s="63"/>
      <c r="Z109" s="46"/>
      <c r="AA109" s="46"/>
      <c r="AB109" s="46"/>
    </row>
    <row r="110" spans="3:28">
      <c r="S110" s="46"/>
      <c r="T110" s="46"/>
      <c r="U110" s="46"/>
      <c r="V110" s="46"/>
      <c r="W110" s="46"/>
      <c r="X110" s="46"/>
      <c r="Y110" s="63"/>
      <c r="Z110" s="46"/>
      <c r="AA110" s="46"/>
      <c r="AB110" s="46"/>
    </row>
    <row r="111" spans="3:28">
      <c r="C111" s="31"/>
      <c r="S111" s="46"/>
      <c r="T111" s="46"/>
      <c r="U111" s="46"/>
      <c r="V111" s="46"/>
      <c r="W111" s="46"/>
      <c r="X111" s="46"/>
      <c r="Y111" s="63"/>
      <c r="Z111" s="46"/>
      <c r="AA111" s="46"/>
      <c r="AB111" s="46"/>
    </row>
    <row r="112" spans="3:28">
      <c r="S112" s="46"/>
      <c r="T112" s="46"/>
      <c r="U112" s="46"/>
      <c r="V112" s="46"/>
      <c r="W112" s="46"/>
      <c r="X112" s="46"/>
      <c r="Y112" s="63"/>
      <c r="Z112" s="46"/>
      <c r="AA112" s="46"/>
      <c r="AB112" s="46"/>
    </row>
    <row r="113" spans="3:28">
      <c r="C113" s="31"/>
      <c r="S113" s="46"/>
      <c r="T113" s="46"/>
      <c r="U113" s="46"/>
      <c r="V113" s="46"/>
      <c r="W113" s="46"/>
      <c r="X113" s="46"/>
      <c r="Y113" s="63"/>
      <c r="Z113" s="46"/>
      <c r="AA113" s="46"/>
      <c r="AB113" s="46"/>
    </row>
    <row r="114" spans="3:28">
      <c r="S114" s="46"/>
      <c r="T114" s="46"/>
      <c r="U114" s="46"/>
      <c r="V114" s="46"/>
      <c r="W114" s="46"/>
      <c r="X114" s="46"/>
      <c r="Y114" s="63"/>
      <c r="Z114" s="46"/>
      <c r="AA114" s="46"/>
      <c r="AB114" s="46"/>
    </row>
    <row r="115" spans="3:28">
      <c r="C115" s="32"/>
      <c r="S115" s="46"/>
      <c r="T115" s="46"/>
      <c r="U115" s="46"/>
      <c r="V115" s="46"/>
      <c r="W115" s="46"/>
      <c r="X115" s="46"/>
      <c r="Y115" s="63"/>
      <c r="Z115" s="46"/>
      <c r="AA115" s="46"/>
      <c r="AB115" s="46"/>
    </row>
    <row r="116" spans="3:28">
      <c r="S116" s="46"/>
      <c r="T116" s="46"/>
      <c r="U116" s="46"/>
      <c r="V116" s="46"/>
      <c r="W116" s="46"/>
      <c r="X116" s="46"/>
      <c r="Y116" s="63"/>
      <c r="Z116" s="46"/>
      <c r="AA116" s="46"/>
      <c r="AB116" s="46"/>
    </row>
    <row r="117" spans="3:28">
      <c r="C117" s="31"/>
      <c r="S117" s="46"/>
      <c r="T117" s="46"/>
      <c r="U117" s="46"/>
      <c r="V117" s="46"/>
      <c r="W117" s="46"/>
      <c r="X117" s="46"/>
      <c r="Y117" s="63"/>
      <c r="Z117" s="46"/>
      <c r="AA117" s="46"/>
      <c r="AB117" s="46"/>
    </row>
    <row r="118" spans="3:28">
      <c r="S118" s="46"/>
      <c r="T118" s="46"/>
      <c r="U118" s="46"/>
      <c r="V118" s="46"/>
      <c r="W118" s="46"/>
      <c r="X118" s="46"/>
      <c r="Y118" s="63"/>
      <c r="Z118" s="46"/>
      <c r="AA118" s="46"/>
      <c r="AB118" s="46"/>
    </row>
    <row r="119" spans="3:28">
      <c r="C119" s="31"/>
      <c r="S119" s="46"/>
      <c r="T119" s="46"/>
      <c r="U119" s="46"/>
      <c r="V119" s="46"/>
      <c r="W119" s="46"/>
      <c r="X119" s="46"/>
      <c r="Y119" s="63"/>
      <c r="Z119" s="46"/>
      <c r="AA119" s="46"/>
      <c r="AB119" s="46"/>
    </row>
    <row r="120" spans="3:28">
      <c r="S120" s="46"/>
      <c r="T120" s="46"/>
      <c r="U120" s="46"/>
      <c r="V120" s="46"/>
      <c r="W120" s="46"/>
      <c r="X120" s="46"/>
      <c r="Y120" s="63"/>
      <c r="Z120" s="46"/>
      <c r="AA120" s="46"/>
      <c r="AB120" s="46"/>
    </row>
    <row r="121" spans="3:28">
      <c r="C121" s="31"/>
      <c r="S121" s="46"/>
      <c r="T121" s="46"/>
      <c r="U121" s="46"/>
      <c r="V121" s="46"/>
      <c r="W121" s="46"/>
      <c r="X121" s="46"/>
      <c r="Y121" s="63"/>
      <c r="Z121" s="46"/>
      <c r="AA121" s="46"/>
      <c r="AB121" s="46"/>
    </row>
    <row r="122" spans="3:28">
      <c r="S122" s="46"/>
      <c r="T122" s="46"/>
      <c r="U122" s="46"/>
      <c r="V122" s="46"/>
      <c r="W122" s="46"/>
      <c r="X122" s="46"/>
      <c r="Y122" s="63"/>
      <c r="Z122" s="46"/>
      <c r="AA122" s="46"/>
      <c r="AB122" s="46"/>
    </row>
    <row r="123" spans="3:28">
      <c r="C123" s="33"/>
      <c r="S123" s="46"/>
      <c r="T123" s="46"/>
      <c r="U123" s="46"/>
      <c r="V123" s="46"/>
      <c r="W123" s="46"/>
      <c r="X123" s="46"/>
      <c r="Y123" s="63"/>
      <c r="Z123" s="46"/>
      <c r="AA123" s="46"/>
      <c r="AB123" s="46"/>
    </row>
    <row r="124" spans="3:28">
      <c r="S124" s="46"/>
      <c r="T124" s="46"/>
      <c r="U124" s="46"/>
      <c r="V124" s="46"/>
      <c r="W124" s="46"/>
      <c r="X124" s="46"/>
      <c r="Y124" s="63"/>
      <c r="Z124" s="46"/>
      <c r="AA124" s="46"/>
      <c r="AB124" s="46"/>
    </row>
    <row r="125" spans="3:28">
      <c r="C125" s="31"/>
      <c r="S125" s="46"/>
      <c r="T125" s="46"/>
      <c r="U125" s="46"/>
      <c r="V125" s="46"/>
      <c r="W125" s="46"/>
      <c r="X125" s="46"/>
      <c r="Y125" s="63"/>
      <c r="Z125" s="46"/>
      <c r="AA125" s="46"/>
      <c r="AB125" s="46"/>
    </row>
    <row r="126" spans="3:28">
      <c r="S126" s="46"/>
      <c r="T126" s="46"/>
      <c r="U126" s="46"/>
      <c r="V126" s="46"/>
      <c r="W126" s="46"/>
      <c r="X126" s="46"/>
      <c r="Y126" s="63"/>
      <c r="Z126" s="46"/>
      <c r="AA126" s="46"/>
      <c r="AB126" s="46"/>
    </row>
    <row r="127" spans="3:28">
      <c r="C127" s="31"/>
      <c r="S127" s="46"/>
      <c r="T127" s="46"/>
      <c r="U127" s="46"/>
      <c r="V127" s="46"/>
      <c r="W127" s="46"/>
      <c r="X127" s="46"/>
      <c r="Y127" s="63"/>
      <c r="Z127" s="46"/>
      <c r="AA127" s="46"/>
      <c r="AB127" s="46"/>
    </row>
    <row r="128" spans="3:28">
      <c r="S128" s="46"/>
      <c r="T128" s="46"/>
      <c r="U128" s="46"/>
      <c r="V128" s="46"/>
      <c r="W128" s="46"/>
      <c r="X128" s="46"/>
      <c r="Y128" s="63"/>
      <c r="Z128" s="46"/>
      <c r="AA128" s="46"/>
      <c r="AB128" s="46"/>
    </row>
    <row r="129" spans="3:28">
      <c r="C129" s="31"/>
      <c r="S129" s="46"/>
      <c r="T129" s="46"/>
      <c r="U129" s="46"/>
      <c r="V129" s="46"/>
      <c r="W129" s="46"/>
      <c r="X129" s="46"/>
      <c r="Y129" s="63"/>
      <c r="Z129" s="46"/>
      <c r="AA129" s="46"/>
      <c r="AB129" s="46"/>
    </row>
    <row r="130" spans="3:28">
      <c r="S130" s="46"/>
      <c r="T130" s="46"/>
      <c r="U130" s="46"/>
      <c r="V130" s="46"/>
      <c r="W130" s="46"/>
      <c r="X130" s="46"/>
      <c r="Y130" s="63"/>
      <c r="Z130" s="46"/>
      <c r="AA130" s="46"/>
      <c r="AB130" s="46"/>
    </row>
    <row r="131" spans="3:28">
      <c r="C131" s="31"/>
      <c r="S131" s="46"/>
      <c r="T131" s="46"/>
      <c r="U131" s="46"/>
      <c r="V131" s="46"/>
      <c r="W131" s="46"/>
      <c r="X131" s="46"/>
      <c r="Y131" s="63"/>
      <c r="Z131" s="46"/>
      <c r="AA131" s="46"/>
      <c r="AB131" s="46"/>
    </row>
    <row r="132" spans="3:28">
      <c r="S132" s="46"/>
      <c r="T132" s="46"/>
      <c r="U132" s="46"/>
      <c r="V132" s="46"/>
      <c r="W132" s="46"/>
      <c r="X132" s="46"/>
      <c r="Y132" s="63"/>
      <c r="Z132" s="46"/>
      <c r="AA132" s="46"/>
      <c r="AB132" s="46"/>
    </row>
    <row r="133" spans="3:28">
      <c r="C133" s="31"/>
      <c r="S133" s="46"/>
      <c r="T133" s="46"/>
      <c r="U133" s="46"/>
      <c r="V133" s="46"/>
      <c r="W133" s="46"/>
      <c r="X133" s="46"/>
      <c r="Y133" s="63"/>
      <c r="Z133" s="46"/>
      <c r="AA133" s="46"/>
      <c r="AB133" s="46"/>
    </row>
    <row r="134" spans="3:28">
      <c r="S134" s="46"/>
      <c r="T134" s="46"/>
      <c r="U134" s="46"/>
      <c r="V134" s="46"/>
      <c r="W134" s="46"/>
      <c r="X134" s="46"/>
      <c r="Y134" s="63"/>
      <c r="Z134" s="46"/>
      <c r="AA134" s="46"/>
      <c r="AB134" s="46"/>
    </row>
    <row r="135" spans="3:28">
      <c r="C135" s="32"/>
      <c r="S135" s="46"/>
      <c r="T135" s="46"/>
      <c r="U135" s="46"/>
      <c r="V135" s="46"/>
      <c r="W135" s="46"/>
      <c r="X135" s="46"/>
      <c r="Y135" s="63"/>
      <c r="Z135" s="46"/>
      <c r="AA135" s="46"/>
      <c r="AB135" s="46"/>
    </row>
    <row r="136" spans="3:28">
      <c r="S136" s="46"/>
      <c r="T136" s="46"/>
      <c r="U136" s="46"/>
      <c r="V136" s="46"/>
      <c r="W136" s="46"/>
      <c r="X136" s="46"/>
      <c r="Y136" s="63"/>
      <c r="Z136" s="46"/>
      <c r="AA136" s="46"/>
      <c r="AB136" s="46"/>
    </row>
    <row r="137" spans="3:28">
      <c r="C137" s="31"/>
      <c r="S137" s="46"/>
      <c r="T137" s="46"/>
      <c r="U137" s="46"/>
      <c r="V137" s="46"/>
      <c r="W137" s="46"/>
      <c r="X137" s="46"/>
      <c r="Y137" s="63"/>
      <c r="Z137" s="46"/>
      <c r="AA137" s="46"/>
      <c r="AB137" s="46"/>
    </row>
    <row r="138" spans="3:28">
      <c r="S138" s="46"/>
      <c r="T138" s="46"/>
      <c r="U138" s="46"/>
      <c r="V138" s="46"/>
      <c r="W138" s="46"/>
      <c r="X138" s="46"/>
      <c r="Y138" s="63"/>
      <c r="Z138" s="46"/>
      <c r="AA138" s="46"/>
      <c r="AB138" s="46"/>
    </row>
    <row r="139" spans="3:28">
      <c r="C139" s="31"/>
      <c r="S139" s="46"/>
      <c r="T139" s="46"/>
      <c r="U139" s="46"/>
      <c r="V139" s="46"/>
      <c r="W139" s="46"/>
      <c r="X139" s="46"/>
      <c r="Y139" s="63"/>
      <c r="Z139" s="46"/>
      <c r="AA139" s="46"/>
      <c r="AB139" s="46"/>
    </row>
    <row r="140" spans="3:28">
      <c r="S140" s="46"/>
      <c r="T140" s="46"/>
      <c r="U140" s="46"/>
      <c r="V140" s="46"/>
      <c r="W140" s="46"/>
      <c r="X140" s="46"/>
      <c r="Y140" s="63"/>
      <c r="Z140" s="46"/>
      <c r="AA140" s="46"/>
      <c r="AB140" s="46"/>
    </row>
    <row r="141" spans="3:28">
      <c r="C141" s="31"/>
      <c r="S141" s="46"/>
      <c r="T141" s="46"/>
      <c r="U141" s="46"/>
      <c r="V141" s="46"/>
      <c r="W141" s="46"/>
      <c r="X141" s="46"/>
      <c r="Y141" s="63"/>
      <c r="Z141" s="46"/>
      <c r="AA141" s="46"/>
      <c r="AB141" s="46"/>
    </row>
    <row r="142" spans="3:28">
      <c r="S142" s="46"/>
      <c r="T142" s="46"/>
      <c r="U142" s="46"/>
      <c r="V142" s="46"/>
      <c r="W142" s="46"/>
      <c r="X142" s="46"/>
      <c r="Y142" s="63"/>
      <c r="Z142" s="46"/>
      <c r="AA142" s="46"/>
      <c r="AB142" s="46"/>
    </row>
    <row r="143" spans="3:28">
      <c r="C143" s="33"/>
      <c r="S143" s="46"/>
      <c r="T143" s="46"/>
      <c r="U143" s="46"/>
      <c r="V143" s="46"/>
      <c r="W143" s="46"/>
      <c r="X143" s="46"/>
      <c r="Y143" s="63"/>
      <c r="Z143" s="46"/>
      <c r="AA143" s="46"/>
      <c r="AB143" s="46"/>
    </row>
    <row r="144" spans="3:28">
      <c r="S144" s="46"/>
      <c r="T144" s="46"/>
      <c r="U144" s="46"/>
      <c r="V144" s="46"/>
      <c r="W144" s="46"/>
      <c r="X144" s="46"/>
      <c r="Y144" s="63"/>
      <c r="Z144" s="46"/>
      <c r="AA144" s="46"/>
      <c r="AB144" s="46"/>
    </row>
    <row r="145" spans="3:28">
      <c r="C145" s="31"/>
      <c r="S145" s="46"/>
      <c r="T145" s="46"/>
      <c r="U145" s="46"/>
      <c r="V145" s="46"/>
      <c r="W145" s="46"/>
      <c r="X145" s="46"/>
      <c r="Y145" s="63"/>
      <c r="Z145" s="46"/>
      <c r="AA145" s="46"/>
      <c r="AB145" s="46"/>
    </row>
    <row r="146" spans="3:28">
      <c r="S146" s="46"/>
      <c r="T146" s="46"/>
      <c r="U146" s="46"/>
      <c r="V146" s="46"/>
      <c r="W146" s="46"/>
      <c r="X146" s="46"/>
      <c r="Y146" s="63"/>
      <c r="Z146" s="46"/>
      <c r="AA146" s="46"/>
      <c r="AB146" s="46"/>
    </row>
    <row r="147" spans="3:28">
      <c r="C147" s="31"/>
      <c r="S147" s="46"/>
      <c r="T147" s="46"/>
      <c r="U147" s="46"/>
      <c r="V147" s="46"/>
      <c r="W147" s="46"/>
      <c r="X147" s="46"/>
      <c r="Y147" s="63"/>
      <c r="Z147" s="46"/>
      <c r="AA147" s="46"/>
      <c r="AB147" s="46"/>
    </row>
    <row r="148" spans="3:28">
      <c r="S148" s="46"/>
      <c r="T148" s="46"/>
      <c r="U148" s="46"/>
      <c r="V148" s="46"/>
      <c r="W148" s="46"/>
      <c r="X148" s="46"/>
      <c r="Y148" s="63"/>
      <c r="Z148" s="46"/>
      <c r="AA148" s="46"/>
      <c r="AB148" s="46"/>
    </row>
    <row r="149" spans="3:28">
      <c r="C149" s="31"/>
      <c r="S149" s="46"/>
      <c r="T149" s="46"/>
      <c r="U149" s="46"/>
      <c r="V149" s="46"/>
      <c r="W149" s="46"/>
      <c r="X149" s="46"/>
      <c r="Y149" s="63"/>
      <c r="Z149" s="46"/>
      <c r="AA149" s="46"/>
      <c r="AB149" s="46"/>
    </row>
    <row r="150" spans="3:28">
      <c r="S150" s="46"/>
      <c r="T150" s="46"/>
      <c r="U150" s="46"/>
      <c r="V150" s="46"/>
      <c r="W150" s="46"/>
      <c r="X150" s="46"/>
      <c r="Y150" s="63"/>
      <c r="Z150" s="46"/>
      <c r="AA150" s="46"/>
      <c r="AB150" s="46"/>
    </row>
    <row r="151" spans="3:28">
      <c r="C151" s="31"/>
      <c r="S151" s="46"/>
      <c r="T151" s="46"/>
      <c r="U151" s="46"/>
      <c r="V151" s="46"/>
      <c r="W151" s="46"/>
      <c r="X151" s="46"/>
      <c r="Y151" s="63"/>
      <c r="Z151" s="46"/>
      <c r="AA151" s="46"/>
      <c r="AB151" s="46"/>
    </row>
    <row r="152" spans="3:28">
      <c r="S152" s="46"/>
      <c r="T152" s="46"/>
      <c r="U152" s="46"/>
      <c r="V152" s="46"/>
      <c r="W152" s="46"/>
      <c r="X152" s="46"/>
      <c r="Y152" s="63"/>
      <c r="Z152" s="46"/>
      <c r="AA152" s="46"/>
      <c r="AB152" s="46"/>
    </row>
    <row r="153" spans="3:28">
      <c r="C153" s="31"/>
      <c r="S153" s="46"/>
      <c r="T153" s="46"/>
      <c r="U153" s="46"/>
      <c r="V153" s="46"/>
      <c r="W153" s="46"/>
      <c r="X153" s="46"/>
      <c r="Y153" s="63"/>
      <c r="Z153" s="46"/>
      <c r="AA153" s="46"/>
      <c r="AB153" s="46"/>
    </row>
    <row r="154" spans="3:28">
      <c r="S154" s="46"/>
      <c r="T154" s="46"/>
      <c r="U154" s="46"/>
      <c r="V154" s="46"/>
      <c r="W154" s="46"/>
      <c r="X154" s="46"/>
      <c r="Y154" s="63"/>
      <c r="Z154" s="46"/>
      <c r="AA154" s="46"/>
      <c r="AB154" s="46"/>
    </row>
    <row r="155" spans="3:28">
      <c r="C155" s="32"/>
      <c r="S155" s="46"/>
      <c r="T155" s="46"/>
      <c r="U155" s="46"/>
      <c r="V155" s="46"/>
      <c r="W155" s="46"/>
      <c r="X155" s="46"/>
      <c r="Y155" s="63"/>
      <c r="Z155" s="46"/>
      <c r="AA155" s="46"/>
      <c r="AB155" s="46"/>
    </row>
    <row r="156" spans="3:28">
      <c r="S156" s="46"/>
      <c r="T156" s="46"/>
      <c r="U156" s="46"/>
      <c r="V156" s="46"/>
      <c r="W156" s="46"/>
      <c r="X156" s="46"/>
      <c r="Y156" s="63"/>
      <c r="Z156" s="46"/>
      <c r="AA156" s="46"/>
      <c r="AB156" s="46"/>
    </row>
    <row r="157" spans="3:28">
      <c r="C157" s="31"/>
      <c r="S157" s="46"/>
      <c r="T157" s="46"/>
      <c r="U157" s="46"/>
      <c r="V157" s="46"/>
      <c r="W157" s="46"/>
      <c r="X157" s="46"/>
      <c r="Y157" s="63"/>
      <c r="Z157" s="46"/>
      <c r="AA157" s="46"/>
      <c r="AB157" s="46"/>
    </row>
    <row r="158" spans="3:28">
      <c r="S158" s="46"/>
      <c r="T158" s="46"/>
      <c r="U158" s="46"/>
      <c r="V158" s="46"/>
      <c r="W158" s="46"/>
      <c r="X158" s="46"/>
      <c r="Y158" s="63"/>
      <c r="Z158" s="46"/>
      <c r="AA158" s="46"/>
      <c r="AB158" s="46"/>
    </row>
    <row r="159" spans="3:28">
      <c r="C159" s="31"/>
      <c r="S159" s="46"/>
      <c r="T159" s="46"/>
      <c r="U159" s="46"/>
      <c r="V159" s="46"/>
      <c r="W159" s="46"/>
      <c r="X159" s="46"/>
      <c r="Y159" s="63"/>
      <c r="Z159" s="46"/>
      <c r="AA159" s="46"/>
      <c r="AB159" s="46"/>
    </row>
    <row r="160" spans="3:28">
      <c r="S160" s="46"/>
      <c r="T160" s="46"/>
      <c r="U160" s="46"/>
      <c r="V160" s="46"/>
      <c r="W160" s="46"/>
      <c r="X160" s="46"/>
      <c r="Y160" s="63"/>
      <c r="Z160" s="46"/>
      <c r="AA160" s="46"/>
      <c r="AB160" s="46"/>
    </row>
    <row r="161" spans="3:28">
      <c r="C161" s="31"/>
      <c r="S161" s="46"/>
      <c r="T161" s="46"/>
      <c r="U161" s="46"/>
      <c r="V161" s="46"/>
      <c r="W161" s="46"/>
      <c r="X161" s="46"/>
      <c r="Y161" s="63"/>
      <c r="Z161" s="46"/>
      <c r="AA161" s="46"/>
      <c r="AB161" s="46"/>
    </row>
    <row r="162" spans="3:28">
      <c r="S162" s="46"/>
      <c r="T162" s="46"/>
      <c r="U162" s="46"/>
      <c r="V162" s="46"/>
      <c r="W162" s="46"/>
      <c r="X162" s="46"/>
      <c r="Y162" s="63"/>
      <c r="Z162" s="46"/>
      <c r="AA162" s="46"/>
      <c r="AB162" s="46"/>
    </row>
    <row r="163" spans="3:28">
      <c r="C163" s="33"/>
      <c r="S163" s="46"/>
      <c r="T163" s="46"/>
      <c r="U163" s="46"/>
      <c r="V163" s="46"/>
      <c r="W163" s="46"/>
      <c r="X163" s="46"/>
      <c r="Y163" s="63"/>
      <c r="Z163" s="46"/>
      <c r="AA163" s="46"/>
      <c r="AB163" s="46"/>
    </row>
    <row r="164" spans="3:28">
      <c r="S164" s="46"/>
      <c r="T164" s="46"/>
      <c r="U164" s="46"/>
      <c r="V164" s="46"/>
      <c r="W164" s="46"/>
      <c r="X164" s="46"/>
      <c r="Y164" s="63"/>
      <c r="Z164" s="46"/>
      <c r="AA164" s="46"/>
      <c r="AB164" s="46"/>
    </row>
    <row r="165" spans="3:28">
      <c r="C165" s="31"/>
      <c r="S165" s="46"/>
      <c r="T165" s="46"/>
      <c r="U165" s="46"/>
      <c r="V165" s="46"/>
      <c r="W165" s="46"/>
      <c r="X165" s="46"/>
      <c r="Y165" s="63"/>
      <c r="Z165" s="46"/>
      <c r="AA165" s="46"/>
      <c r="AB165" s="46"/>
    </row>
    <row r="166" spans="3:28">
      <c r="S166" s="46"/>
      <c r="T166" s="46"/>
      <c r="U166" s="46"/>
      <c r="V166" s="46"/>
      <c r="W166" s="46"/>
      <c r="X166" s="46"/>
      <c r="Y166" s="63"/>
      <c r="Z166" s="46"/>
      <c r="AA166" s="46"/>
      <c r="AB166" s="46"/>
    </row>
    <row r="167" spans="3:28">
      <c r="C167" s="31"/>
      <c r="S167" s="46"/>
      <c r="T167" s="46"/>
      <c r="U167" s="46"/>
      <c r="V167" s="46"/>
      <c r="W167" s="46"/>
      <c r="X167" s="46"/>
      <c r="Y167" s="63"/>
      <c r="Z167" s="46"/>
      <c r="AA167" s="46"/>
      <c r="AB167" s="46"/>
    </row>
    <row r="168" spans="3:28">
      <c r="S168" s="46"/>
      <c r="T168" s="46"/>
      <c r="U168" s="46"/>
      <c r="V168" s="46"/>
      <c r="W168" s="46"/>
      <c r="X168" s="46"/>
      <c r="Y168" s="63"/>
      <c r="Z168" s="46"/>
      <c r="AA168" s="46"/>
      <c r="AB168" s="46"/>
    </row>
    <row r="169" spans="3:28">
      <c r="C169" s="31"/>
      <c r="S169" s="46"/>
      <c r="T169" s="46"/>
      <c r="U169" s="46"/>
      <c r="V169" s="46"/>
      <c r="W169" s="46"/>
      <c r="X169" s="46"/>
      <c r="Y169" s="63"/>
      <c r="Z169" s="46"/>
      <c r="AA169" s="46"/>
      <c r="AB169" s="46"/>
    </row>
    <row r="170" spans="3:28">
      <c r="S170" s="46"/>
      <c r="T170" s="46"/>
      <c r="U170" s="46"/>
      <c r="V170" s="46"/>
      <c r="W170" s="46"/>
      <c r="X170" s="46"/>
      <c r="Y170" s="63"/>
      <c r="Z170" s="46"/>
      <c r="AA170" s="46"/>
      <c r="AB170" s="46"/>
    </row>
    <row r="171" spans="3:28">
      <c r="C171" s="31"/>
      <c r="S171" s="46"/>
      <c r="T171" s="46"/>
      <c r="U171" s="46"/>
      <c r="V171" s="46"/>
      <c r="W171" s="46"/>
      <c r="X171" s="46"/>
      <c r="Y171" s="63"/>
      <c r="Z171" s="46"/>
      <c r="AA171" s="46"/>
      <c r="AB171" s="46"/>
    </row>
    <row r="172" spans="3:28">
      <c r="S172" s="46"/>
      <c r="T172" s="46"/>
      <c r="U172" s="46"/>
      <c r="V172" s="46"/>
      <c r="W172" s="46"/>
      <c r="X172" s="46"/>
      <c r="Y172" s="63"/>
      <c r="Z172" s="46"/>
      <c r="AA172" s="46"/>
      <c r="AB172" s="46"/>
    </row>
    <row r="173" spans="3:28">
      <c r="C173" s="31"/>
      <c r="S173" s="46"/>
      <c r="T173" s="46"/>
      <c r="U173" s="46"/>
      <c r="V173" s="46"/>
      <c r="W173" s="46"/>
      <c r="X173" s="46"/>
      <c r="Y173" s="63"/>
      <c r="Z173" s="46"/>
      <c r="AA173" s="46"/>
      <c r="AB173" s="46"/>
    </row>
    <row r="174" spans="3:28">
      <c r="S174" s="46"/>
      <c r="T174" s="46"/>
      <c r="U174" s="46"/>
      <c r="V174" s="46"/>
      <c r="W174" s="46"/>
      <c r="X174" s="46"/>
      <c r="Y174" s="63"/>
      <c r="Z174" s="46"/>
      <c r="AA174" s="46"/>
      <c r="AB174" s="46"/>
    </row>
    <row r="175" spans="3:28">
      <c r="C175" s="32"/>
      <c r="S175" s="46"/>
      <c r="T175" s="46"/>
      <c r="U175" s="46"/>
      <c r="V175" s="46"/>
      <c r="W175" s="46"/>
      <c r="X175" s="46"/>
      <c r="Y175" s="63"/>
      <c r="Z175" s="46"/>
      <c r="AA175" s="46"/>
      <c r="AB175" s="46"/>
    </row>
    <row r="176" spans="3:28">
      <c r="S176" s="46"/>
      <c r="T176" s="46"/>
      <c r="U176" s="46"/>
      <c r="V176" s="46"/>
      <c r="W176" s="46"/>
      <c r="X176" s="46"/>
      <c r="Y176" s="63"/>
      <c r="Z176" s="46"/>
      <c r="AA176" s="46"/>
      <c r="AB176" s="46"/>
    </row>
    <row r="177" spans="3:28">
      <c r="C177" s="31"/>
      <c r="S177" s="46"/>
      <c r="T177" s="46"/>
      <c r="U177" s="46"/>
      <c r="V177" s="46"/>
      <c r="W177" s="46"/>
      <c r="X177" s="46"/>
      <c r="Y177" s="63"/>
      <c r="Z177" s="46"/>
      <c r="AA177" s="46"/>
      <c r="AB177" s="46"/>
    </row>
    <row r="178" spans="3:28">
      <c r="S178" s="46"/>
      <c r="T178" s="46"/>
      <c r="U178" s="46"/>
      <c r="V178" s="46"/>
      <c r="W178" s="46"/>
      <c r="X178" s="46"/>
      <c r="Y178" s="63"/>
      <c r="Z178" s="46"/>
      <c r="AA178" s="46"/>
      <c r="AB178" s="46"/>
    </row>
    <row r="179" spans="3:28">
      <c r="C179" s="33"/>
      <c r="S179" s="46"/>
      <c r="T179" s="46"/>
      <c r="U179" s="46"/>
      <c r="V179" s="46"/>
      <c r="W179" s="46"/>
      <c r="X179" s="46"/>
      <c r="Y179" s="63"/>
      <c r="Z179" s="46"/>
      <c r="AA179" s="46"/>
      <c r="AB179" s="46"/>
    </row>
    <row r="180" spans="3:28">
      <c r="S180" s="46"/>
      <c r="T180" s="46"/>
      <c r="U180" s="46"/>
      <c r="V180" s="46"/>
      <c r="W180" s="46"/>
      <c r="X180" s="46"/>
      <c r="Y180" s="63"/>
      <c r="Z180" s="46"/>
      <c r="AA180" s="46"/>
      <c r="AB180" s="46"/>
    </row>
    <row r="181" spans="3:28">
      <c r="C181" s="31"/>
      <c r="S181" s="46"/>
      <c r="T181" s="46"/>
      <c r="U181" s="46"/>
      <c r="V181" s="46"/>
      <c r="W181" s="46"/>
      <c r="X181" s="46"/>
      <c r="Y181" s="63"/>
      <c r="Z181" s="46"/>
      <c r="AA181" s="46"/>
      <c r="AB181" s="46"/>
    </row>
    <row r="182" spans="3:28">
      <c r="S182" s="46"/>
      <c r="T182" s="46"/>
      <c r="U182" s="46"/>
      <c r="V182" s="46"/>
      <c r="W182" s="46"/>
      <c r="X182" s="46"/>
      <c r="Y182" s="63"/>
      <c r="Z182" s="46"/>
      <c r="AA182" s="46"/>
      <c r="AB182" s="46"/>
    </row>
    <row r="183" spans="3:28">
      <c r="C183" s="31"/>
      <c r="S183" s="46"/>
      <c r="T183" s="46"/>
      <c r="U183" s="46"/>
      <c r="V183" s="46"/>
      <c r="W183" s="46"/>
      <c r="X183" s="46"/>
      <c r="Y183" s="63"/>
      <c r="Z183" s="46"/>
      <c r="AA183" s="46"/>
      <c r="AB183" s="46"/>
    </row>
    <row r="184" spans="3:28">
      <c r="S184" s="46"/>
      <c r="T184" s="46"/>
      <c r="U184" s="46"/>
      <c r="V184" s="46"/>
      <c r="W184" s="46"/>
      <c r="X184" s="46"/>
      <c r="Y184" s="63"/>
      <c r="Z184" s="46"/>
      <c r="AA184" s="46"/>
      <c r="AB184" s="46"/>
    </row>
    <row r="185" spans="3:28">
      <c r="C185" s="31"/>
      <c r="S185" s="46"/>
      <c r="T185" s="46"/>
      <c r="U185" s="46"/>
      <c r="V185" s="46"/>
      <c r="W185" s="46"/>
      <c r="X185" s="46"/>
      <c r="Y185" s="63"/>
      <c r="Z185" s="46"/>
      <c r="AA185" s="46"/>
      <c r="AB185" s="46"/>
    </row>
    <row r="186" spans="3:28">
      <c r="S186" s="46"/>
      <c r="T186" s="46"/>
      <c r="U186" s="46"/>
      <c r="V186" s="46"/>
      <c r="W186" s="46"/>
      <c r="X186" s="46"/>
      <c r="Y186" s="63"/>
      <c r="Z186" s="46"/>
      <c r="AA186" s="46"/>
      <c r="AB186" s="46"/>
    </row>
    <row r="187" spans="3:28">
      <c r="C187" s="31"/>
      <c r="S187" s="46"/>
      <c r="T187" s="46"/>
      <c r="U187" s="46"/>
      <c r="V187" s="46"/>
      <c r="W187" s="46"/>
      <c r="X187" s="46"/>
      <c r="Y187" s="63"/>
      <c r="Z187" s="46"/>
      <c r="AA187" s="46"/>
      <c r="AB187" s="46"/>
    </row>
    <row r="188" spans="3:28">
      <c r="S188" s="46"/>
      <c r="T188" s="46"/>
      <c r="U188" s="46"/>
      <c r="V188" s="46"/>
      <c r="W188" s="46"/>
      <c r="X188" s="46"/>
      <c r="Y188" s="63"/>
      <c r="Z188" s="46"/>
      <c r="AA188" s="46"/>
      <c r="AB188" s="46"/>
    </row>
    <row r="189" spans="3:28">
      <c r="C189" s="31"/>
      <c r="S189" s="46"/>
      <c r="T189" s="46"/>
      <c r="U189" s="46"/>
      <c r="V189" s="46"/>
      <c r="W189" s="46"/>
      <c r="X189" s="46"/>
      <c r="Y189" s="63"/>
      <c r="Z189" s="46"/>
      <c r="AA189" s="46"/>
      <c r="AB189" s="46"/>
    </row>
    <row r="190" spans="3:28">
      <c r="S190" s="46"/>
      <c r="T190" s="46"/>
      <c r="U190" s="46"/>
      <c r="V190" s="46"/>
      <c r="W190" s="46"/>
      <c r="X190" s="46"/>
      <c r="Y190" s="63"/>
      <c r="Z190" s="46"/>
      <c r="AA190" s="46"/>
      <c r="AB190" s="46"/>
    </row>
    <row r="191" spans="3:28">
      <c r="C191" s="31"/>
      <c r="S191" s="46"/>
      <c r="T191" s="46"/>
      <c r="U191" s="46"/>
      <c r="V191" s="46"/>
      <c r="W191" s="46"/>
      <c r="X191" s="46"/>
      <c r="Y191" s="63"/>
      <c r="Z191" s="46"/>
      <c r="AA191" s="46"/>
      <c r="AB191" s="46"/>
    </row>
    <row r="192" spans="3:28">
      <c r="S192" s="46"/>
      <c r="T192" s="46"/>
      <c r="U192" s="46"/>
      <c r="V192" s="46"/>
      <c r="W192" s="46"/>
      <c r="X192" s="46"/>
      <c r="Y192" s="63"/>
      <c r="Z192" s="46"/>
      <c r="AA192" s="46"/>
      <c r="AB192" s="46"/>
    </row>
    <row r="193" spans="3:28">
      <c r="C193" s="31"/>
      <c r="S193" s="46"/>
      <c r="T193" s="46"/>
      <c r="U193" s="46"/>
      <c r="V193" s="46"/>
      <c r="W193" s="46"/>
      <c r="X193" s="46"/>
      <c r="Y193" s="63"/>
      <c r="Z193" s="46"/>
      <c r="AA193" s="46"/>
      <c r="AB193" s="46"/>
    </row>
    <row r="194" spans="3:28">
      <c r="S194" s="46"/>
      <c r="T194" s="46"/>
      <c r="U194" s="46"/>
      <c r="V194" s="46"/>
      <c r="W194" s="46"/>
      <c r="X194" s="46"/>
      <c r="Y194" s="63"/>
      <c r="Z194" s="46"/>
      <c r="AA194" s="46"/>
      <c r="AB194" s="46"/>
    </row>
    <row r="195" spans="3:28">
      <c r="C195" s="32"/>
      <c r="S195" s="46"/>
      <c r="T195" s="46"/>
      <c r="U195" s="46"/>
      <c r="V195" s="46"/>
      <c r="W195" s="46"/>
      <c r="X195" s="46"/>
      <c r="Y195" s="63"/>
      <c r="Z195" s="46"/>
      <c r="AA195" s="46"/>
      <c r="AB195" s="46"/>
    </row>
    <row r="196" spans="3:28">
      <c r="S196" s="46"/>
      <c r="T196" s="46"/>
      <c r="U196" s="46"/>
      <c r="V196" s="46"/>
      <c r="W196" s="46"/>
      <c r="X196" s="46"/>
      <c r="Y196" s="63"/>
      <c r="Z196" s="46"/>
      <c r="AA196" s="46"/>
      <c r="AB196" s="46"/>
    </row>
    <row r="197" spans="3:28">
      <c r="C197" s="33"/>
      <c r="S197" s="46"/>
      <c r="T197" s="46"/>
      <c r="U197" s="46"/>
      <c r="V197" s="46"/>
      <c r="W197" s="46"/>
      <c r="X197" s="46"/>
      <c r="Y197" s="63"/>
      <c r="Z197" s="46"/>
      <c r="AA197" s="46"/>
      <c r="AB197" s="46"/>
    </row>
    <row r="198" spans="3:28">
      <c r="S198" s="46"/>
      <c r="T198" s="46"/>
      <c r="U198" s="46"/>
      <c r="V198" s="46"/>
      <c r="W198" s="46"/>
      <c r="X198" s="46"/>
      <c r="Y198" s="63"/>
      <c r="Z198" s="46"/>
      <c r="AA198" s="46"/>
      <c r="AB198" s="46"/>
    </row>
    <row r="199" spans="3:28">
      <c r="C199" s="31"/>
      <c r="S199" s="46"/>
      <c r="T199" s="46"/>
      <c r="U199" s="46"/>
      <c r="V199" s="46"/>
      <c r="W199" s="46"/>
      <c r="X199" s="46"/>
      <c r="Y199" s="63"/>
      <c r="Z199" s="46"/>
      <c r="AA199" s="46"/>
      <c r="AB199" s="46"/>
    </row>
    <row r="200" spans="3:28">
      <c r="S200" s="46"/>
      <c r="T200" s="46"/>
      <c r="U200" s="46"/>
      <c r="V200" s="46"/>
      <c r="W200" s="46"/>
      <c r="X200" s="46"/>
      <c r="Y200" s="63"/>
      <c r="Z200" s="46"/>
      <c r="AA200" s="46"/>
      <c r="AB200" s="46"/>
    </row>
    <row r="201" spans="3:28">
      <c r="C201" s="31"/>
      <c r="S201" s="46"/>
      <c r="T201" s="46"/>
      <c r="U201" s="46"/>
      <c r="V201" s="46"/>
      <c r="W201" s="46"/>
      <c r="X201" s="46"/>
      <c r="Y201" s="63"/>
      <c r="Z201" s="46"/>
      <c r="AA201" s="46"/>
      <c r="AB201" s="46"/>
    </row>
    <row r="202" spans="3:28">
      <c r="S202" s="46"/>
      <c r="T202" s="46"/>
      <c r="U202" s="46"/>
      <c r="V202" s="46"/>
      <c r="W202" s="46"/>
      <c r="X202" s="46"/>
      <c r="Y202" s="63"/>
      <c r="Z202" s="46"/>
      <c r="AA202" s="46"/>
      <c r="AB202" s="46"/>
    </row>
    <row r="203" spans="3:28">
      <c r="C203" s="31"/>
      <c r="S203" s="46"/>
      <c r="T203" s="46"/>
      <c r="U203" s="46"/>
      <c r="V203" s="46"/>
      <c r="W203" s="46"/>
      <c r="X203" s="46"/>
      <c r="Y203" s="63"/>
      <c r="Z203" s="46"/>
      <c r="AA203" s="46"/>
      <c r="AB203" s="46"/>
    </row>
    <row r="204" spans="3:28">
      <c r="S204" s="46"/>
      <c r="T204" s="46"/>
      <c r="U204" s="46"/>
      <c r="V204" s="46"/>
      <c r="W204" s="46"/>
      <c r="X204" s="46"/>
      <c r="Y204" s="63"/>
      <c r="Z204" s="46"/>
      <c r="AA204" s="46"/>
      <c r="AB204" s="46"/>
    </row>
    <row r="205" spans="3:28">
      <c r="C205" s="31"/>
      <c r="S205" s="46"/>
      <c r="T205" s="46"/>
      <c r="U205" s="46"/>
      <c r="V205" s="46"/>
      <c r="W205" s="46"/>
      <c r="X205" s="46"/>
      <c r="Y205" s="63"/>
      <c r="Z205" s="46"/>
      <c r="AA205" s="46"/>
      <c r="AB205" s="46"/>
    </row>
    <row r="206" spans="3:28">
      <c r="S206" s="46"/>
      <c r="T206" s="46"/>
      <c r="U206" s="46"/>
      <c r="V206" s="46"/>
      <c r="W206" s="46"/>
      <c r="X206" s="46"/>
      <c r="Y206" s="63"/>
      <c r="Z206" s="46"/>
      <c r="AA206" s="46"/>
      <c r="AB206" s="46"/>
    </row>
    <row r="207" spans="3:28">
      <c r="C207" s="31"/>
      <c r="S207" s="46"/>
      <c r="T207" s="46"/>
      <c r="U207" s="46"/>
      <c r="V207" s="46"/>
      <c r="W207" s="46"/>
      <c r="X207" s="46"/>
      <c r="Y207" s="63"/>
      <c r="Z207" s="46"/>
      <c r="AA207" s="46"/>
      <c r="AB207" s="46"/>
    </row>
    <row r="208" spans="3:28">
      <c r="S208" s="46"/>
      <c r="T208" s="46"/>
      <c r="U208" s="46"/>
      <c r="V208" s="46"/>
      <c r="W208" s="46"/>
      <c r="X208" s="46"/>
      <c r="Y208" s="63"/>
      <c r="Z208" s="46"/>
      <c r="AA208" s="46"/>
      <c r="AB208" s="46"/>
    </row>
    <row r="209" spans="3:28">
      <c r="C209" s="31"/>
      <c r="S209" s="46"/>
      <c r="T209" s="46"/>
      <c r="U209" s="46"/>
      <c r="V209" s="46"/>
      <c r="W209" s="46"/>
      <c r="X209" s="46"/>
      <c r="Y209" s="63"/>
      <c r="Z209" s="46"/>
      <c r="AA209" s="46"/>
      <c r="AB209" s="46"/>
    </row>
    <row r="210" spans="3:28">
      <c r="S210" s="46"/>
      <c r="T210" s="46"/>
      <c r="U210" s="46"/>
      <c r="V210" s="46"/>
      <c r="W210" s="46"/>
      <c r="X210" s="46"/>
      <c r="Y210" s="63"/>
      <c r="Z210" s="46"/>
      <c r="AA210" s="46"/>
      <c r="AB210" s="46"/>
    </row>
    <row r="211" spans="3:28">
      <c r="C211" s="31"/>
      <c r="S211" s="46"/>
      <c r="T211" s="46"/>
      <c r="U211" s="46"/>
      <c r="V211" s="46"/>
      <c r="W211" s="46"/>
      <c r="X211" s="46"/>
      <c r="Y211" s="63"/>
      <c r="Z211" s="46"/>
      <c r="AA211" s="46"/>
      <c r="AB211" s="46"/>
    </row>
    <row r="212" spans="3:28">
      <c r="S212" s="46"/>
      <c r="T212" s="46"/>
      <c r="U212" s="46"/>
      <c r="V212" s="46"/>
      <c r="W212" s="46"/>
      <c r="X212" s="46"/>
      <c r="Y212" s="63"/>
      <c r="Z212" s="46"/>
      <c r="AA212" s="46"/>
      <c r="AB212" s="46"/>
    </row>
    <row r="213" spans="3:28">
      <c r="C213" s="31"/>
      <c r="S213" s="46"/>
      <c r="T213" s="46"/>
      <c r="U213" s="46"/>
      <c r="V213" s="46"/>
      <c r="W213" s="46"/>
      <c r="X213" s="46"/>
      <c r="Y213" s="63"/>
      <c r="Z213" s="46"/>
      <c r="AA213" s="46"/>
      <c r="AB213" s="46"/>
    </row>
    <row r="214" spans="3:28">
      <c r="S214" s="46"/>
      <c r="T214" s="46"/>
      <c r="U214" s="46"/>
      <c r="V214" s="46"/>
      <c r="W214" s="46"/>
      <c r="X214" s="46"/>
      <c r="Y214" s="63"/>
      <c r="Z214" s="46"/>
      <c r="AA214" s="46"/>
      <c r="AB214" s="46"/>
    </row>
    <row r="215" spans="3:28">
      <c r="C215" s="32"/>
      <c r="S215" s="46"/>
      <c r="T215" s="46"/>
      <c r="U215" s="46"/>
      <c r="V215" s="46"/>
      <c r="W215" s="46"/>
      <c r="X215" s="46"/>
      <c r="Y215" s="63"/>
      <c r="Z215" s="46"/>
      <c r="AA215" s="46"/>
      <c r="AB215" s="46"/>
    </row>
    <row r="216" spans="3:28">
      <c r="S216" s="46"/>
      <c r="T216" s="46"/>
      <c r="U216" s="46"/>
      <c r="V216" s="46"/>
      <c r="W216" s="46"/>
      <c r="X216" s="46"/>
      <c r="Y216" s="63"/>
      <c r="Z216" s="46"/>
      <c r="AA216" s="46"/>
      <c r="AB216" s="46"/>
    </row>
    <row r="217" spans="3:28">
      <c r="C217" s="31"/>
      <c r="S217" s="46"/>
      <c r="T217" s="46"/>
      <c r="U217" s="46"/>
      <c r="V217" s="46"/>
      <c r="W217" s="46"/>
      <c r="X217" s="46"/>
      <c r="Y217" s="63"/>
      <c r="Z217" s="46"/>
      <c r="AA217" s="46"/>
      <c r="AB217" s="46"/>
    </row>
    <row r="218" spans="3:28">
      <c r="S218" s="46"/>
      <c r="T218" s="46"/>
      <c r="U218" s="46"/>
      <c r="V218" s="46"/>
      <c r="W218" s="46"/>
      <c r="X218" s="46"/>
      <c r="Y218" s="63"/>
      <c r="Z218" s="46"/>
      <c r="AA218" s="46"/>
      <c r="AB218" s="46"/>
    </row>
    <row r="219" spans="3:28">
      <c r="C219" s="31"/>
      <c r="S219" s="46"/>
      <c r="T219" s="46"/>
      <c r="U219" s="46"/>
      <c r="V219" s="46"/>
      <c r="W219" s="46"/>
      <c r="X219" s="46"/>
      <c r="Y219" s="63"/>
      <c r="Z219" s="46"/>
      <c r="AA219" s="46"/>
      <c r="AB219" s="46"/>
    </row>
    <row r="220" spans="3:28">
      <c r="S220" s="46"/>
      <c r="T220" s="46"/>
      <c r="U220" s="46"/>
      <c r="V220" s="46"/>
      <c r="W220" s="46"/>
      <c r="X220" s="46"/>
      <c r="Y220" s="63"/>
      <c r="Z220" s="46"/>
      <c r="AA220" s="46"/>
      <c r="AB220" s="46"/>
    </row>
    <row r="221" spans="3:28">
      <c r="C221" s="31"/>
      <c r="S221" s="46"/>
      <c r="T221" s="46"/>
      <c r="U221" s="46"/>
      <c r="V221" s="46"/>
      <c r="W221" s="46"/>
      <c r="X221" s="46"/>
      <c r="Y221" s="63"/>
      <c r="Z221" s="46"/>
      <c r="AA221" s="46"/>
      <c r="AB221" s="46"/>
    </row>
    <row r="222" spans="3:28">
      <c r="S222" s="46"/>
      <c r="T222" s="46"/>
      <c r="U222" s="46"/>
      <c r="V222" s="46"/>
      <c r="W222" s="46"/>
      <c r="X222" s="46"/>
      <c r="Y222" s="63"/>
      <c r="Z222" s="46"/>
      <c r="AA222" s="46"/>
      <c r="AB222" s="46"/>
    </row>
    <row r="223" spans="3:28">
      <c r="C223" s="33"/>
      <c r="S223" s="46"/>
      <c r="T223" s="46"/>
      <c r="U223" s="46"/>
      <c r="V223" s="46"/>
      <c r="W223" s="46"/>
      <c r="X223" s="46"/>
      <c r="Y223" s="63"/>
      <c r="Z223" s="46"/>
      <c r="AA223" s="46"/>
      <c r="AB223" s="46"/>
    </row>
    <row r="224" spans="3:28">
      <c r="S224" s="46"/>
      <c r="T224" s="46"/>
      <c r="U224" s="46"/>
      <c r="V224" s="46"/>
      <c r="W224" s="46"/>
      <c r="X224" s="46"/>
      <c r="Y224" s="63"/>
      <c r="Z224" s="46"/>
      <c r="AA224" s="46"/>
      <c r="AB224" s="46"/>
    </row>
    <row r="225" spans="3:28">
      <c r="C225" s="31"/>
      <c r="S225" s="46"/>
      <c r="T225" s="46"/>
      <c r="U225" s="46"/>
      <c r="V225" s="46"/>
      <c r="W225" s="46"/>
      <c r="X225" s="46"/>
      <c r="Y225" s="63"/>
      <c r="Z225" s="46"/>
      <c r="AA225" s="46"/>
      <c r="AB225" s="46"/>
    </row>
    <row r="226" spans="3:28">
      <c r="S226" s="46"/>
      <c r="T226" s="46"/>
      <c r="U226" s="46"/>
      <c r="V226" s="46"/>
      <c r="W226" s="46"/>
      <c r="X226" s="46"/>
      <c r="Y226" s="63"/>
      <c r="Z226" s="46"/>
      <c r="AA226" s="46"/>
      <c r="AB226" s="46"/>
    </row>
    <row r="227" spans="3:28">
      <c r="C227" s="31"/>
      <c r="S227" s="46"/>
      <c r="T227" s="46"/>
      <c r="U227" s="46"/>
      <c r="V227" s="46"/>
      <c r="W227" s="46"/>
      <c r="X227" s="46"/>
      <c r="Y227" s="63"/>
      <c r="Z227" s="46"/>
      <c r="AA227" s="46"/>
      <c r="AB227" s="46"/>
    </row>
    <row r="228" spans="3:28">
      <c r="S228" s="46"/>
      <c r="T228" s="46"/>
      <c r="U228" s="46"/>
      <c r="V228" s="46"/>
      <c r="W228" s="46"/>
      <c r="X228" s="46"/>
      <c r="Y228" s="63"/>
      <c r="Z228" s="46"/>
      <c r="AA228" s="46"/>
      <c r="AB228" s="46"/>
    </row>
    <row r="229" spans="3:28">
      <c r="C229" s="31"/>
      <c r="S229" s="46"/>
      <c r="T229" s="46"/>
      <c r="U229" s="46"/>
      <c r="V229" s="46"/>
      <c r="W229" s="46"/>
      <c r="X229" s="46"/>
      <c r="Y229" s="63"/>
      <c r="Z229" s="46"/>
      <c r="AA229" s="46"/>
      <c r="AB229" s="46"/>
    </row>
    <row r="230" spans="3:28">
      <c r="S230" s="46"/>
      <c r="T230" s="46"/>
      <c r="U230" s="46"/>
      <c r="V230" s="46"/>
      <c r="W230" s="46"/>
      <c r="X230" s="46"/>
      <c r="Y230" s="63"/>
      <c r="Z230" s="46"/>
      <c r="AA230" s="46"/>
      <c r="AB230" s="46"/>
    </row>
    <row r="231" spans="3:28">
      <c r="C231" s="31"/>
      <c r="S231" s="46"/>
      <c r="T231" s="46"/>
      <c r="U231" s="46"/>
      <c r="V231" s="46"/>
      <c r="W231" s="46"/>
      <c r="X231" s="46"/>
      <c r="Y231" s="63"/>
      <c r="Z231" s="46"/>
      <c r="AA231" s="46"/>
      <c r="AB231" s="46"/>
    </row>
    <row r="232" spans="3:28">
      <c r="S232" s="46"/>
      <c r="T232" s="46"/>
      <c r="U232" s="46"/>
      <c r="V232" s="46"/>
      <c r="W232" s="46"/>
      <c r="X232" s="46"/>
      <c r="Y232" s="63"/>
      <c r="Z232" s="46"/>
      <c r="AA232" s="46"/>
      <c r="AB232" s="46"/>
    </row>
    <row r="233" spans="3:28">
      <c r="C233" s="31"/>
      <c r="S233" s="46"/>
      <c r="T233" s="46"/>
      <c r="U233" s="46"/>
      <c r="V233" s="46"/>
      <c r="W233" s="46"/>
      <c r="X233" s="46"/>
      <c r="Y233" s="63"/>
      <c r="Z233" s="46"/>
      <c r="AA233" s="46"/>
      <c r="AB233" s="46"/>
    </row>
    <row r="234" spans="3:28">
      <c r="S234" s="46"/>
      <c r="T234" s="46"/>
      <c r="U234" s="46"/>
      <c r="V234" s="46"/>
      <c r="W234" s="46"/>
      <c r="X234" s="46"/>
      <c r="Y234" s="63"/>
      <c r="Z234" s="46"/>
      <c r="AA234" s="46"/>
      <c r="AB234" s="46"/>
    </row>
    <row r="235" spans="3:28">
      <c r="C235" s="32"/>
      <c r="S235" s="46"/>
      <c r="T235" s="46"/>
      <c r="U235" s="46"/>
      <c r="V235" s="46"/>
      <c r="W235" s="46"/>
      <c r="X235" s="46"/>
      <c r="Y235" s="63"/>
      <c r="Z235" s="46"/>
      <c r="AA235" s="46"/>
      <c r="AB235" s="46"/>
    </row>
    <row r="236" spans="3:28">
      <c r="S236" s="46"/>
      <c r="T236" s="46"/>
      <c r="U236" s="46"/>
      <c r="V236" s="46"/>
      <c r="W236" s="46"/>
      <c r="X236" s="46"/>
      <c r="Y236" s="63"/>
      <c r="Z236" s="46"/>
      <c r="AA236" s="46"/>
      <c r="AB236" s="46"/>
    </row>
    <row r="237" spans="3:28">
      <c r="C237" s="33"/>
      <c r="S237" s="46"/>
      <c r="T237" s="46"/>
      <c r="U237" s="46"/>
      <c r="V237" s="46"/>
      <c r="W237" s="46"/>
      <c r="X237" s="46"/>
      <c r="Y237" s="63"/>
      <c r="Z237" s="46"/>
      <c r="AA237" s="46"/>
      <c r="AB237" s="46"/>
    </row>
    <row r="238" spans="3:28">
      <c r="S238" s="46"/>
      <c r="T238" s="46"/>
      <c r="U238" s="46"/>
      <c r="V238" s="46"/>
      <c r="W238" s="46"/>
      <c r="X238" s="46"/>
      <c r="Y238" s="63"/>
      <c r="Z238" s="46"/>
      <c r="AA238" s="46"/>
      <c r="AB238" s="46"/>
    </row>
    <row r="239" spans="3:28">
      <c r="C239" s="31"/>
      <c r="S239" s="46"/>
      <c r="T239" s="46"/>
      <c r="U239" s="46"/>
      <c r="V239" s="46"/>
      <c r="W239" s="46"/>
      <c r="X239" s="46"/>
      <c r="Y239" s="63"/>
      <c r="Z239" s="46"/>
      <c r="AA239" s="46"/>
      <c r="AB239" s="46"/>
    </row>
    <row r="240" spans="3:28">
      <c r="S240" s="46"/>
      <c r="T240" s="46"/>
      <c r="U240" s="46"/>
      <c r="V240" s="46"/>
      <c r="W240" s="46"/>
      <c r="X240" s="46"/>
      <c r="Y240" s="63"/>
      <c r="Z240" s="46"/>
      <c r="AA240" s="46"/>
      <c r="AB240" s="46"/>
    </row>
    <row r="241" spans="3:28">
      <c r="C241" s="31"/>
      <c r="S241" s="46"/>
      <c r="T241" s="46"/>
      <c r="U241" s="46"/>
      <c r="V241" s="46"/>
      <c r="W241" s="46"/>
      <c r="X241" s="46"/>
      <c r="Y241" s="63"/>
      <c r="Z241" s="46"/>
      <c r="AA241" s="46"/>
      <c r="AB241" s="46"/>
    </row>
    <row r="242" spans="3:28">
      <c r="S242" s="46"/>
      <c r="T242" s="46"/>
      <c r="U242" s="46"/>
      <c r="V242" s="46"/>
      <c r="W242" s="46"/>
      <c r="X242" s="46"/>
      <c r="Y242" s="63"/>
      <c r="Z242" s="46"/>
      <c r="AA242" s="46"/>
      <c r="AB242" s="46"/>
    </row>
    <row r="243" spans="3:28">
      <c r="C243" s="31"/>
      <c r="S243" s="46"/>
      <c r="T243" s="46"/>
      <c r="U243" s="46"/>
      <c r="V243" s="46"/>
      <c r="W243" s="46"/>
      <c r="X243" s="46"/>
      <c r="Y243" s="63"/>
      <c r="Z243" s="46"/>
      <c r="AA243" s="46"/>
      <c r="AB243" s="46"/>
    </row>
    <row r="244" spans="3:28">
      <c r="S244" s="46"/>
      <c r="T244" s="46"/>
      <c r="U244" s="46"/>
      <c r="V244" s="46"/>
      <c r="W244" s="46"/>
      <c r="X244" s="46"/>
      <c r="Y244" s="63"/>
      <c r="Z244" s="46"/>
      <c r="AA244" s="46"/>
      <c r="AB244" s="46"/>
    </row>
    <row r="245" spans="3:28">
      <c r="C245" s="31"/>
      <c r="S245" s="46"/>
      <c r="T245" s="46"/>
      <c r="U245" s="46"/>
      <c r="V245" s="46"/>
      <c r="W245" s="46"/>
      <c r="X245" s="46"/>
      <c r="Y245" s="63"/>
      <c r="Z245" s="46"/>
      <c r="AA245" s="46"/>
      <c r="AB245" s="46"/>
    </row>
    <row r="246" spans="3:28">
      <c r="S246" s="46"/>
      <c r="T246" s="46"/>
      <c r="U246" s="46"/>
      <c r="V246" s="46"/>
      <c r="W246" s="46"/>
      <c r="X246" s="46"/>
      <c r="Y246" s="63"/>
      <c r="Z246" s="46"/>
      <c r="AA246" s="46"/>
      <c r="AB246" s="46"/>
    </row>
    <row r="247" spans="3:28">
      <c r="C247" s="31"/>
      <c r="S247" s="46"/>
      <c r="T247" s="46"/>
      <c r="U247" s="46"/>
      <c r="V247" s="46"/>
      <c r="W247" s="46"/>
      <c r="X247" s="46"/>
      <c r="Y247" s="63"/>
      <c r="Z247" s="46"/>
      <c r="AA247" s="46"/>
      <c r="AB247" s="46"/>
    </row>
    <row r="248" spans="3:28">
      <c r="S248" s="46"/>
      <c r="T248" s="46"/>
      <c r="U248" s="46"/>
      <c r="V248" s="46"/>
      <c r="W248" s="46"/>
      <c r="X248" s="46"/>
      <c r="Y248" s="63"/>
      <c r="Z248" s="46"/>
      <c r="AA248" s="46"/>
      <c r="AB248" s="46"/>
    </row>
    <row r="249" spans="3:28">
      <c r="C249" s="31"/>
      <c r="S249" s="46"/>
      <c r="T249" s="46"/>
      <c r="U249" s="46"/>
      <c r="V249" s="46"/>
      <c r="W249" s="46"/>
      <c r="X249" s="46"/>
      <c r="Y249" s="63"/>
      <c r="Z249" s="46"/>
      <c r="AA249" s="46"/>
      <c r="AB249" s="46"/>
    </row>
    <row r="250" spans="3:28">
      <c r="S250" s="46"/>
      <c r="T250" s="46"/>
      <c r="U250" s="46"/>
      <c r="V250" s="46"/>
      <c r="W250" s="46"/>
      <c r="X250" s="46"/>
      <c r="Y250" s="63"/>
      <c r="Z250" s="46"/>
      <c r="AA250" s="46"/>
      <c r="AB250" s="46"/>
    </row>
    <row r="251" spans="3:28">
      <c r="C251" s="31"/>
      <c r="S251" s="46"/>
      <c r="T251" s="46"/>
      <c r="U251" s="46"/>
      <c r="V251" s="46"/>
      <c r="W251" s="46"/>
      <c r="X251" s="46"/>
      <c r="Y251" s="63"/>
      <c r="Z251" s="46"/>
      <c r="AA251" s="46"/>
      <c r="AB251" s="46"/>
    </row>
    <row r="252" spans="3:28">
      <c r="S252" s="46"/>
      <c r="T252" s="46"/>
      <c r="U252" s="46"/>
      <c r="V252" s="46"/>
      <c r="W252" s="46"/>
      <c r="X252" s="46"/>
      <c r="Y252" s="63"/>
      <c r="Z252" s="46"/>
      <c r="AA252" s="46"/>
      <c r="AB252" s="46"/>
    </row>
    <row r="253" spans="3:28">
      <c r="C253" s="31"/>
      <c r="S253" s="46"/>
      <c r="T253" s="46"/>
      <c r="U253" s="46"/>
      <c r="V253" s="46"/>
      <c r="W253" s="46"/>
      <c r="X253" s="46"/>
      <c r="Y253" s="63"/>
      <c r="Z253" s="46"/>
      <c r="AA253" s="46"/>
      <c r="AB253" s="46"/>
    </row>
    <row r="254" spans="3:28">
      <c r="S254" s="46"/>
      <c r="T254" s="46"/>
      <c r="U254" s="46"/>
      <c r="V254" s="46"/>
      <c r="W254" s="46"/>
      <c r="X254" s="46"/>
      <c r="Y254" s="63"/>
      <c r="Z254" s="46"/>
      <c r="AA254" s="46"/>
      <c r="AB254" s="46"/>
    </row>
    <row r="255" spans="3:28">
      <c r="C255" s="32"/>
      <c r="S255" s="46"/>
      <c r="T255" s="46"/>
      <c r="U255" s="46"/>
      <c r="V255" s="46"/>
      <c r="W255" s="46"/>
      <c r="X255" s="46"/>
      <c r="Y255" s="63"/>
      <c r="Z255" s="46"/>
      <c r="AA255" s="46"/>
      <c r="AB255" s="46"/>
    </row>
    <row r="256" spans="3:28">
      <c r="S256" s="46"/>
      <c r="T256" s="46"/>
      <c r="U256" s="46"/>
      <c r="V256" s="46"/>
      <c r="W256" s="46"/>
      <c r="X256" s="46"/>
      <c r="Y256" s="63"/>
      <c r="Z256" s="46"/>
      <c r="AA256" s="46"/>
      <c r="AB256" s="46"/>
    </row>
    <row r="257" spans="3:28">
      <c r="C257" s="31"/>
      <c r="S257" s="46"/>
      <c r="T257" s="46"/>
      <c r="U257" s="46"/>
      <c r="V257" s="46"/>
      <c r="W257" s="46"/>
      <c r="X257" s="46"/>
      <c r="Y257" s="63"/>
      <c r="Z257" s="46"/>
      <c r="AA257" s="46"/>
      <c r="AB257" s="46"/>
    </row>
    <row r="258" spans="3:28">
      <c r="S258" s="46"/>
      <c r="T258" s="46"/>
      <c r="U258" s="46"/>
      <c r="V258" s="46"/>
      <c r="W258" s="46"/>
      <c r="X258" s="46"/>
      <c r="Y258" s="63"/>
      <c r="Z258" s="46"/>
      <c r="AA258" s="46"/>
      <c r="AB258" s="46"/>
    </row>
    <row r="259" spans="3:28">
      <c r="C259" s="31"/>
      <c r="S259" s="46"/>
      <c r="T259" s="46"/>
      <c r="U259" s="46"/>
      <c r="V259" s="46"/>
      <c r="W259" s="46"/>
      <c r="X259" s="46"/>
      <c r="Y259" s="63"/>
      <c r="Z259" s="46"/>
      <c r="AA259" s="46"/>
      <c r="AB259" s="46"/>
    </row>
    <row r="260" spans="3:28">
      <c r="S260" s="46"/>
      <c r="T260" s="46"/>
      <c r="U260" s="46"/>
      <c r="V260" s="46"/>
      <c r="W260" s="46"/>
      <c r="X260" s="46"/>
      <c r="Y260" s="63"/>
      <c r="Z260" s="46"/>
      <c r="AA260" s="46"/>
      <c r="AB260" s="46"/>
    </row>
    <row r="261" spans="3:28">
      <c r="C261" s="31"/>
      <c r="S261" s="46"/>
      <c r="T261" s="46"/>
      <c r="U261" s="46"/>
      <c r="V261" s="46"/>
      <c r="W261" s="46"/>
      <c r="X261" s="46"/>
      <c r="Y261" s="63"/>
      <c r="Z261" s="46"/>
      <c r="AA261" s="46"/>
      <c r="AB261" s="46"/>
    </row>
    <row r="262" spans="3:28">
      <c r="S262" s="46"/>
      <c r="T262" s="46"/>
      <c r="U262" s="46"/>
      <c r="V262" s="46"/>
      <c r="W262" s="46"/>
      <c r="X262" s="46"/>
      <c r="Y262" s="63"/>
      <c r="Z262" s="46"/>
      <c r="AA262" s="46"/>
      <c r="AB262" s="46"/>
    </row>
    <row r="263" spans="3:28">
      <c r="C263" s="31"/>
      <c r="S263" s="46"/>
      <c r="T263" s="46"/>
      <c r="U263" s="46"/>
      <c r="V263" s="46"/>
      <c r="W263" s="46"/>
      <c r="X263" s="46"/>
      <c r="Y263" s="63"/>
      <c r="Z263" s="46"/>
      <c r="AA263" s="46"/>
      <c r="AB263" s="46"/>
    </row>
    <row r="264" spans="3:28">
      <c r="S264" s="46"/>
      <c r="T264" s="46"/>
      <c r="U264" s="46"/>
      <c r="V264" s="46"/>
      <c r="W264" s="46"/>
      <c r="X264" s="46"/>
      <c r="Y264" s="63"/>
      <c r="Z264" s="46"/>
      <c r="AA264" s="46"/>
      <c r="AB264" s="46"/>
    </row>
    <row r="265" spans="3:28">
      <c r="C265" s="31"/>
      <c r="S265" s="46"/>
      <c r="T265" s="46"/>
      <c r="U265" s="46"/>
      <c r="V265" s="46"/>
      <c r="W265" s="46"/>
      <c r="X265" s="46"/>
      <c r="Y265" s="63"/>
      <c r="Z265" s="46"/>
      <c r="AA265" s="46"/>
      <c r="AB265" s="46"/>
    </row>
    <row r="266" spans="3:28">
      <c r="S266" s="46"/>
      <c r="T266" s="46"/>
      <c r="U266" s="46"/>
      <c r="V266" s="46"/>
      <c r="W266" s="46"/>
      <c r="X266" s="46"/>
      <c r="Y266" s="63"/>
      <c r="Z266" s="46"/>
      <c r="AA266" s="46"/>
      <c r="AB266" s="46"/>
    </row>
    <row r="267" spans="3:28">
      <c r="C267" s="31"/>
      <c r="S267" s="46"/>
      <c r="T267" s="46"/>
      <c r="U267" s="46"/>
      <c r="V267" s="46"/>
      <c r="W267" s="46"/>
      <c r="X267" s="46"/>
      <c r="Y267" s="63"/>
      <c r="Z267" s="46"/>
      <c r="AA267" s="46"/>
      <c r="AB267" s="46"/>
    </row>
    <row r="268" spans="3:28">
      <c r="S268" s="46"/>
      <c r="T268" s="46"/>
      <c r="U268" s="46"/>
      <c r="V268" s="46"/>
      <c r="W268" s="46"/>
      <c r="X268" s="46"/>
      <c r="Y268" s="63"/>
      <c r="Z268" s="46"/>
      <c r="AA268" s="46"/>
      <c r="AB268" s="46"/>
    </row>
    <row r="269" spans="3:28">
      <c r="C269" s="31"/>
      <c r="S269" s="46"/>
      <c r="T269" s="46"/>
      <c r="U269" s="46"/>
      <c r="V269" s="46"/>
      <c r="W269" s="46"/>
      <c r="X269" s="46"/>
      <c r="Y269" s="63"/>
      <c r="Z269" s="46"/>
      <c r="AA269" s="46"/>
      <c r="AB269" s="46"/>
    </row>
    <row r="270" spans="3:28">
      <c r="S270" s="46"/>
      <c r="T270" s="46"/>
      <c r="U270" s="46"/>
      <c r="V270" s="46"/>
      <c r="W270" s="46"/>
      <c r="X270" s="46"/>
      <c r="Y270" s="63"/>
      <c r="Z270" s="46"/>
      <c r="AA270" s="46"/>
      <c r="AB270" s="46"/>
    </row>
    <row r="271" spans="3:28">
      <c r="C271" s="31"/>
      <c r="S271" s="46"/>
      <c r="T271" s="46"/>
      <c r="U271" s="46"/>
      <c r="V271" s="46"/>
      <c r="W271" s="46"/>
      <c r="X271" s="46"/>
      <c r="Y271" s="63"/>
      <c r="Z271" s="46"/>
      <c r="AA271" s="46"/>
      <c r="AB271" s="46"/>
    </row>
    <row r="272" spans="3:28">
      <c r="S272" s="46"/>
      <c r="T272" s="46"/>
      <c r="U272" s="46"/>
      <c r="V272" s="46"/>
      <c r="W272" s="46"/>
      <c r="X272" s="46"/>
      <c r="Y272" s="63"/>
      <c r="Z272" s="46"/>
      <c r="AA272" s="46"/>
      <c r="AB272" s="46"/>
    </row>
    <row r="273" spans="3:28">
      <c r="C273" s="31"/>
      <c r="S273" s="46"/>
      <c r="T273" s="46"/>
      <c r="U273" s="46"/>
      <c r="V273" s="46"/>
      <c r="W273" s="46"/>
      <c r="X273" s="46"/>
      <c r="Y273" s="63"/>
      <c r="Z273" s="46"/>
      <c r="AA273" s="46"/>
      <c r="AB273" s="46"/>
    </row>
    <row r="274" spans="3:28">
      <c r="S274" s="46"/>
      <c r="T274" s="46"/>
      <c r="U274" s="46"/>
      <c r="V274" s="46"/>
      <c r="W274" s="46"/>
      <c r="X274" s="46"/>
      <c r="Y274" s="63"/>
      <c r="Z274" s="46"/>
      <c r="AA274" s="46"/>
      <c r="AB274" s="46"/>
    </row>
    <row r="275" spans="3:28">
      <c r="C275" s="32"/>
      <c r="S275" s="46"/>
      <c r="T275" s="46"/>
      <c r="U275" s="46"/>
      <c r="V275" s="46"/>
      <c r="W275" s="46"/>
      <c r="X275" s="46"/>
      <c r="Y275" s="63"/>
      <c r="Z275" s="46"/>
      <c r="AA275" s="46"/>
      <c r="AB275" s="46"/>
    </row>
    <row r="276" spans="3:28">
      <c r="S276" s="46"/>
      <c r="T276" s="46"/>
      <c r="U276" s="46"/>
      <c r="V276" s="46"/>
      <c r="W276" s="46"/>
      <c r="X276" s="46"/>
      <c r="Y276" s="63"/>
      <c r="Z276" s="46"/>
      <c r="AA276" s="46"/>
      <c r="AB276" s="46"/>
    </row>
    <row r="277" spans="3:28">
      <c r="C277" s="33"/>
      <c r="S277" s="46"/>
      <c r="T277" s="46"/>
      <c r="U277" s="46"/>
      <c r="V277" s="46"/>
      <c r="W277" s="46"/>
      <c r="X277" s="46"/>
      <c r="Y277" s="63"/>
      <c r="Z277" s="46"/>
      <c r="AA277" s="46"/>
      <c r="AB277" s="46"/>
    </row>
    <row r="278" spans="3:28">
      <c r="S278" s="46"/>
      <c r="T278" s="46"/>
      <c r="U278" s="46"/>
      <c r="V278" s="46"/>
      <c r="W278" s="46"/>
      <c r="X278" s="46"/>
      <c r="Y278" s="63"/>
      <c r="Z278" s="46"/>
      <c r="AA278" s="46"/>
      <c r="AB278" s="46"/>
    </row>
    <row r="279" spans="3:28">
      <c r="C279" s="31"/>
      <c r="S279" s="46"/>
      <c r="T279" s="46"/>
      <c r="U279" s="46"/>
      <c r="V279" s="46"/>
      <c r="W279" s="46"/>
      <c r="X279" s="46"/>
      <c r="Y279" s="63"/>
      <c r="Z279" s="46"/>
      <c r="AA279" s="46"/>
      <c r="AB279" s="46"/>
    </row>
    <row r="280" spans="3:28">
      <c r="S280" s="46"/>
      <c r="T280" s="46"/>
      <c r="U280" s="46"/>
      <c r="V280" s="46"/>
      <c r="W280" s="46"/>
      <c r="X280" s="46"/>
      <c r="Y280" s="63"/>
      <c r="Z280" s="46"/>
      <c r="AA280" s="46"/>
      <c r="AB280" s="46"/>
    </row>
    <row r="281" spans="3:28">
      <c r="C281" s="31"/>
      <c r="S281" s="46"/>
      <c r="T281" s="46"/>
      <c r="U281" s="46"/>
      <c r="V281" s="46"/>
      <c r="W281" s="46"/>
      <c r="X281" s="46"/>
      <c r="Y281" s="63"/>
      <c r="Z281" s="46"/>
      <c r="AA281" s="46"/>
      <c r="AB281" s="46"/>
    </row>
    <row r="282" spans="3:28">
      <c r="S282" s="46"/>
      <c r="T282" s="46"/>
      <c r="U282" s="46"/>
      <c r="V282" s="46"/>
      <c r="W282" s="46"/>
      <c r="X282" s="46"/>
      <c r="Y282" s="63"/>
      <c r="Z282" s="46"/>
      <c r="AA282" s="46"/>
      <c r="AB282" s="46"/>
    </row>
    <row r="283" spans="3:28">
      <c r="C283" s="33"/>
      <c r="S283" s="46"/>
      <c r="T283" s="46"/>
      <c r="U283" s="46"/>
      <c r="V283" s="46"/>
      <c r="W283" s="46"/>
      <c r="X283" s="46"/>
      <c r="Y283" s="63"/>
      <c r="Z283" s="46"/>
      <c r="AA283" s="46"/>
      <c r="AB283" s="46"/>
    </row>
    <row r="284" spans="3:28">
      <c r="S284" s="46"/>
      <c r="T284" s="46"/>
      <c r="U284" s="46"/>
      <c r="V284" s="46"/>
      <c r="W284" s="46"/>
      <c r="X284" s="46"/>
      <c r="Y284" s="63"/>
      <c r="Z284" s="46"/>
      <c r="AA284" s="46"/>
      <c r="AB284" s="46"/>
    </row>
    <row r="285" spans="3:28">
      <c r="C285" s="31"/>
      <c r="S285" s="46"/>
      <c r="T285" s="46"/>
      <c r="U285" s="46"/>
      <c r="V285" s="46"/>
      <c r="W285" s="46"/>
      <c r="X285" s="46"/>
      <c r="Y285" s="63"/>
      <c r="Z285" s="46"/>
      <c r="AA285" s="46"/>
      <c r="AB285" s="46"/>
    </row>
    <row r="286" spans="3:28">
      <c r="S286" s="46"/>
      <c r="T286" s="46"/>
      <c r="U286" s="46"/>
      <c r="V286" s="46"/>
      <c r="W286" s="46"/>
      <c r="X286" s="46"/>
      <c r="Y286" s="63"/>
      <c r="Z286" s="46"/>
      <c r="AA286" s="46"/>
      <c r="AB286" s="46"/>
    </row>
    <row r="287" spans="3:28">
      <c r="C287" s="31"/>
      <c r="S287" s="46"/>
      <c r="T287" s="46"/>
      <c r="U287" s="46"/>
      <c r="V287" s="46"/>
      <c r="W287" s="46"/>
      <c r="X287" s="46"/>
      <c r="Y287" s="63"/>
      <c r="Z287" s="46"/>
      <c r="AA287" s="46"/>
      <c r="AB287" s="46"/>
    </row>
    <row r="288" spans="3:28">
      <c r="S288" s="46"/>
      <c r="T288" s="46"/>
      <c r="U288" s="46"/>
      <c r="V288" s="46"/>
      <c r="W288" s="46"/>
      <c r="X288" s="46"/>
      <c r="Y288" s="63"/>
      <c r="Z288" s="46"/>
      <c r="AA288" s="46"/>
      <c r="AB288" s="46"/>
    </row>
    <row r="289" spans="3:28">
      <c r="C289" s="31"/>
      <c r="S289" s="46"/>
      <c r="T289" s="46"/>
      <c r="U289" s="46"/>
      <c r="V289" s="46"/>
      <c r="W289" s="46"/>
      <c r="X289" s="46"/>
      <c r="Y289" s="63"/>
      <c r="Z289" s="46"/>
      <c r="AA289" s="46"/>
      <c r="AB289" s="46"/>
    </row>
    <row r="290" spans="3:28">
      <c r="S290" s="46"/>
      <c r="T290" s="46"/>
      <c r="U290" s="46"/>
      <c r="V290" s="46"/>
      <c r="W290" s="46"/>
      <c r="X290" s="46"/>
      <c r="Y290" s="63"/>
      <c r="Z290" s="46"/>
      <c r="AA290" s="46"/>
      <c r="AB290" s="46"/>
    </row>
    <row r="291" spans="3:28">
      <c r="C291" s="31"/>
      <c r="S291" s="46"/>
      <c r="T291" s="46"/>
      <c r="U291" s="46"/>
      <c r="V291" s="46"/>
      <c r="W291" s="46"/>
      <c r="X291" s="46"/>
      <c r="Y291" s="63"/>
      <c r="Z291" s="46"/>
      <c r="AA291" s="46"/>
      <c r="AB291" s="46"/>
    </row>
    <row r="292" spans="3:28">
      <c r="S292" s="46"/>
      <c r="T292" s="46"/>
      <c r="U292" s="46"/>
      <c r="V292" s="46"/>
      <c r="W292" s="46"/>
      <c r="X292" s="46"/>
      <c r="Y292" s="63"/>
      <c r="Z292" s="46"/>
      <c r="AA292" s="46"/>
      <c r="AB292" s="46"/>
    </row>
    <row r="293" spans="3:28">
      <c r="C293" s="31"/>
      <c r="S293" s="46"/>
      <c r="T293" s="46"/>
      <c r="U293" s="46"/>
      <c r="V293" s="46"/>
      <c r="W293" s="46"/>
      <c r="X293" s="46"/>
      <c r="Y293" s="63"/>
      <c r="Z293" s="46"/>
      <c r="AA293" s="46"/>
      <c r="AB293" s="46"/>
    </row>
    <row r="294" spans="3:28">
      <c r="S294" s="46"/>
      <c r="T294" s="46"/>
      <c r="U294" s="46"/>
      <c r="V294" s="46"/>
      <c r="W294" s="46"/>
      <c r="X294" s="46"/>
      <c r="Y294" s="63"/>
      <c r="Z294" s="46"/>
      <c r="AA294" s="46"/>
      <c r="AB294" s="46"/>
    </row>
    <row r="295" spans="3:28">
      <c r="C295" s="32"/>
      <c r="S295" s="46"/>
      <c r="T295" s="46"/>
      <c r="U295" s="46"/>
      <c r="V295" s="46"/>
      <c r="W295" s="46"/>
      <c r="X295" s="46"/>
      <c r="Y295" s="63"/>
      <c r="Z295" s="46"/>
      <c r="AA295" s="46"/>
      <c r="AB295" s="46"/>
    </row>
    <row r="296" spans="3:28">
      <c r="S296" s="46"/>
      <c r="T296" s="46"/>
      <c r="U296" s="46"/>
      <c r="V296" s="46"/>
      <c r="W296" s="46"/>
      <c r="X296" s="46"/>
      <c r="Y296" s="63"/>
      <c r="Z296" s="46"/>
      <c r="AA296" s="46"/>
      <c r="AB296" s="46"/>
    </row>
    <row r="297" spans="3:28">
      <c r="C297" s="31"/>
      <c r="S297" s="46"/>
      <c r="T297" s="46"/>
      <c r="U297" s="46"/>
      <c r="V297" s="46"/>
      <c r="W297" s="46"/>
      <c r="X297" s="46"/>
      <c r="Y297" s="63"/>
      <c r="Z297" s="46"/>
      <c r="AA297" s="46"/>
      <c r="AB297" s="46"/>
    </row>
    <row r="298" spans="3:28">
      <c r="S298" s="46"/>
      <c r="T298" s="46"/>
      <c r="U298" s="46"/>
      <c r="V298" s="46"/>
      <c r="W298" s="46"/>
      <c r="X298" s="46"/>
      <c r="Y298" s="63"/>
      <c r="Z298" s="46"/>
      <c r="AA298" s="46"/>
      <c r="AB298" s="46"/>
    </row>
    <row r="299" spans="3:28">
      <c r="C299" s="31"/>
      <c r="S299" s="46"/>
      <c r="T299" s="46"/>
      <c r="U299" s="46"/>
      <c r="V299" s="46"/>
      <c r="W299" s="46"/>
      <c r="X299" s="46"/>
      <c r="Y299" s="63"/>
      <c r="Z299" s="46"/>
      <c r="AA299" s="46"/>
      <c r="AB299" s="46"/>
    </row>
    <row r="300" spans="3:28">
      <c r="S300" s="46"/>
      <c r="T300" s="46"/>
      <c r="U300" s="46"/>
      <c r="V300" s="46"/>
      <c r="W300" s="46"/>
      <c r="X300" s="46"/>
      <c r="Y300" s="63"/>
      <c r="Z300" s="46"/>
      <c r="AA300" s="46"/>
      <c r="AB300" s="46"/>
    </row>
    <row r="301" spans="3:28">
      <c r="C301" s="31"/>
      <c r="S301" s="46"/>
      <c r="T301" s="46"/>
      <c r="U301" s="46"/>
      <c r="V301" s="46"/>
      <c r="W301" s="46"/>
      <c r="X301" s="46"/>
      <c r="Y301" s="63"/>
      <c r="Z301" s="46"/>
      <c r="AA301" s="46"/>
      <c r="AB301" s="46"/>
    </row>
    <row r="302" spans="3:28">
      <c r="S302" s="46"/>
      <c r="T302" s="46"/>
      <c r="U302" s="46"/>
      <c r="V302" s="46"/>
      <c r="W302" s="46"/>
      <c r="X302" s="46"/>
      <c r="Y302" s="63"/>
      <c r="Z302" s="46"/>
      <c r="AA302" s="46"/>
      <c r="AB302" s="46"/>
    </row>
    <row r="303" spans="3:28">
      <c r="C303" s="33"/>
      <c r="S303" s="46"/>
      <c r="T303" s="46"/>
      <c r="U303" s="46"/>
      <c r="V303" s="46"/>
      <c r="W303" s="46"/>
      <c r="X303" s="46"/>
      <c r="Y303" s="63"/>
      <c r="Z303" s="46"/>
      <c r="AA303" s="46"/>
      <c r="AB303" s="46"/>
    </row>
    <row r="304" spans="3:28">
      <c r="S304" s="46"/>
      <c r="T304" s="46"/>
      <c r="U304" s="46"/>
      <c r="V304" s="46"/>
      <c r="W304" s="46"/>
      <c r="X304" s="46"/>
      <c r="Y304" s="63"/>
      <c r="Z304" s="46"/>
      <c r="AA304" s="46"/>
      <c r="AB304" s="46"/>
    </row>
    <row r="305" spans="3:28">
      <c r="C305" s="31"/>
      <c r="S305" s="46"/>
      <c r="T305" s="46"/>
      <c r="U305" s="46"/>
      <c r="V305" s="46"/>
      <c r="W305" s="46"/>
      <c r="X305" s="46"/>
      <c r="Y305" s="63"/>
      <c r="Z305" s="46"/>
      <c r="AA305" s="46"/>
      <c r="AB305" s="46"/>
    </row>
    <row r="306" spans="3:28">
      <c r="S306" s="46"/>
      <c r="T306" s="46"/>
      <c r="U306" s="46"/>
      <c r="V306" s="46"/>
      <c r="W306" s="46"/>
      <c r="X306" s="46"/>
      <c r="Y306" s="63"/>
      <c r="Z306" s="46"/>
      <c r="AA306" s="46"/>
      <c r="AB306" s="46"/>
    </row>
    <row r="307" spans="3:28">
      <c r="C307" s="31"/>
      <c r="S307" s="46"/>
      <c r="T307" s="46"/>
      <c r="U307" s="46"/>
      <c r="V307" s="46"/>
      <c r="W307" s="46"/>
      <c r="X307" s="46"/>
      <c r="Y307" s="63"/>
      <c r="Z307" s="46"/>
      <c r="AA307" s="46"/>
      <c r="AB307" s="46"/>
    </row>
    <row r="308" spans="3:28">
      <c r="S308" s="46"/>
      <c r="T308" s="46"/>
      <c r="U308" s="46"/>
      <c r="V308" s="46"/>
      <c r="W308" s="46"/>
      <c r="X308" s="46"/>
      <c r="Y308" s="63"/>
      <c r="Z308" s="46"/>
      <c r="AA308" s="46"/>
      <c r="AB308" s="46"/>
    </row>
    <row r="309" spans="3:28">
      <c r="C309" s="31"/>
      <c r="S309" s="46"/>
      <c r="T309" s="46"/>
      <c r="U309" s="46"/>
      <c r="V309" s="46"/>
      <c r="W309" s="46"/>
      <c r="X309" s="46"/>
      <c r="Y309" s="63"/>
      <c r="Z309" s="46"/>
      <c r="AA309" s="46"/>
      <c r="AB309" s="46"/>
    </row>
    <row r="310" spans="3:28">
      <c r="S310" s="46"/>
      <c r="T310" s="46"/>
      <c r="U310" s="46"/>
      <c r="V310" s="46"/>
      <c r="W310" s="46"/>
      <c r="X310" s="46"/>
      <c r="Y310" s="63"/>
      <c r="Z310" s="46"/>
      <c r="AA310" s="46"/>
      <c r="AB310" s="46"/>
    </row>
    <row r="311" spans="3:28">
      <c r="C311" s="31"/>
      <c r="S311" s="46"/>
      <c r="T311" s="46"/>
      <c r="U311" s="46"/>
      <c r="V311" s="46"/>
      <c r="W311" s="46"/>
      <c r="X311" s="46"/>
      <c r="Y311" s="63"/>
      <c r="Z311" s="46"/>
      <c r="AA311" s="46"/>
      <c r="AB311" s="46"/>
    </row>
    <row r="312" spans="3:28">
      <c r="S312" s="46"/>
      <c r="T312" s="46"/>
      <c r="U312" s="46"/>
      <c r="V312" s="46"/>
      <c r="W312" s="46"/>
      <c r="X312" s="46"/>
      <c r="Y312" s="63"/>
      <c r="Z312" s="46"/>
      <c r="AA312" s="46"/>
      <c r="AB312" s="46"/>
    </row>
    <row r="313" spans="3:28">
      <c r="C313" s="31"/>
      <c r="S313" s="46"/>
      <c r="T313" s="46"/>
      <c r="U313" s="46"/>
      <c r="V313" s="46"/>
      <c r="W313" s="46"/>
      <c r="X313" s="46"/>
      <c r="Y313" s="63"/>
      <c r="Z313" s="46"/>
      <c r="AA313" s="46"/>
      <c r="AB313" s="46"/>
    </row>
    <row r="314" spans="3:28">
      <c r="S314" s="46"/>
      <c r="T314" s="46"/>
      <c r="U314" s="46"/>
      <c r="V314" s="46"/>
      <c r="W314" s="46"/>
      <c r="X314" s="46"/>
      <c r="Y314" s="63"/>
      <c r="Z314" s="46"/>
      <c r="AA314" s="46"/>
      <c r="AB314" s="46"/>
    </row>
    <row r="315" spans="3:28">
      <c r="C315" s="32"/>
      <c r="S315" s="46"/>
      <c r="T315" s="46"/>
      <c r="U315" s="46"/>
      <c r="V315" s="46"/>
      <c r="W315" s="46"/>
      <c r="X315" s="46"/>
      <c r="Y315" s="63"/>
      <c r="Z315" s="46"/>
      <c r="AA315" s="46"/>
      <c r="AB315" s="46"/>
    </row>
    <row r="316" spans="3:28">
      <c r="S316" s="46"/>
      <c r="T316" s="46"/>
      <c r="U316" s="46"/>
      <c r="V316" s="46"/>
      <c r="W316" s="46"/>
      <c r="X316" s="46"/>
      <c r="Y316" s="63"/>
      <c r="Z316" s="46"/>
      <c r="AA316" s="46"/>
      <c r="AB316" s="46"/>
    </row>
    <row r="317" spans="3:28">
      <c r="C317" s="33"/>
      <c r="S317" s="46"/>
      <c r="T317" s="46"/>
      <c r="U317" s="46"/>
      <c r="V317" s="46"/>
      <c r="W317" s="46"/>
      <c r="X317" s="46"/>
      <c r="Y317" s="63"/>
      <c r="Z317" s="46"/>
      <c r="AA317" s="46"/>
      <c r="AB317" s="46"/>
    </row>
    <row r="318" spans="3:28">
      <c r="S318" s="46"/>
      <c r="T318" s="46"/>
      <c r="U318" s="46"/>
      <c r="V318" s="46"/>
      <c r="W318" s="46"/>
      <c r="X318" s="46"/>
      <c r="Y318" s="63"/>
      <c r="Z318" s="46"/>
      <c r="AA318" s="46"/>
      <c r="AB318" s="46"/>
    </row>
    <row r="319" spans="3:28">
      <c r="C319" s="31"/>
      <c r="S319" s="46"/>
      <c r="T319" s="46"/>
      <c r="U319" s="46"/>
      <c r="V319" s="46"/>
      <c r="W319" s="46"/>
      <c r="X319" s="46"/>
      <c r="Y319" s="63"/>
      <c r="Z319" s="46"/>
      <c r="AA319" s="46"/>
      <c r="AB319" s="46"/>
    </row>
    <row r="320" spans="3:28">
      <c r="S320" s="46"/>
      <c r="T320" s="46"/>
      <c r="U320" s="46"/>
      <c r="V320" s="46"/>
      <c r="W320" s="46"/>
      <c r="X320" s="46"/>
      <c r="Y320" s="63"/>
      <c r="Z320" s="46"/>
      <c r="AA320" s="46"/>
      <c r="AB320" s="46"/>
    </row>
    <row r="321" spans="3:28">
      <c r="C321" s="31"/>
      <c r="S321" s="46"/>
      <c r="T321" s="46"/>
      <c r="U321" s="46"/>
      <c r="V321" s="46"/>
      <c r="W321" s="46"/>
      <c r="X321" s="46"/>
      <c r="Y321" s="63"/>
      <c r="Z321" s="46"/>
      <c r="AA321" s="46"/>
      <c r="AB321" s="46"/>
    </row>
    <row r="322" spans="3:28">
      <c r="S322" s="46"/>
      <c r="T322" s="46"/>
      <c r="U322" s="46"/>
      <c r="V322" s="46"/>
      <c r="W322" s="46"/>
      <c r="X322" s="46"/>
      <c r="Y322" s="63"/>
      <c r="Z322" s="46"/>
      <c r="AA322" s="46"/>
      <c r="AB322" s="46"/>
    </row>
    <row r="323" spans="3:28">
      <c r="C323" s="31"/>
      <c r="S323" s="46"/>
      <c r="T323" s="46"/>
      <c r="U323" s="46"/>
      <c r="V323" s="46"/>
      <c r="W323" s="46"/>
      <c r="X323" s="46"/>
      <c r="Y323" s="63"/>
      <c r="Z323" s="46"/>
      <c r="AA323" s="46"/>
      <c r="AB323" s="46"/>
    </row>
    <row r="324" spans="3:28">
      <c r="S324" s="46"/>
      <c r="T324" s="46"/>
      <c r="U324" s="46"/>
      <c r="V324" s="46"/>
      <c r="W324" s="46"/>
      <c r="X324" s="46"/>
      <c r="Y324" s="63"/>
      <c r="Z324" s="46"/>
      <c r="AA324" s="46"/>
      <c r="AB324" s="46"/>
    </row>
    <row r="325" spans="3:28">
      <c r="C325" s="31"/>
      <c r="S325" s="46"/>
      <c r="T325" s="46"/>
      <c r="U325" s="46"/>
      <c r="V325" s="46"/>
      <c r="W325" s="46"/>
      <c r="X325" s="46"/>
      <c r="Y325" s="63"/>
      <c r="Z325" s="46"/>
      <c r="AA325" s="46"/>
      <c r="AB325" s="46"/>
    </row>
    <row r="326" spans="3:28">
      <c r="S326" s="46"/>
      <c r="T326" s="46"/>
      <c r="U326" s="46"/>
      <c r="V326" s="46"/>
      <c r="W326" s="46"/>
      <c r="X326" s="46"/>
      <c r="Y326" s="63"/>
      <c r="Z326" s="46"/>
      <c r="AA326" s="46"/>
      <c r="AB326" s="46"/>
    </row>
    <row r="327" spans="3:28">
      <c r="C327" s="31"/>
      <c r="S327" s="46"/>
      <c r="T327" s="46"/>
      <c r="U327" s="46"/>
      <c r="V327" s="46"/>
      <c r="W327" s="46"/>
      <c r="X327" s="46"/>
      <c r="Y327" s="63"/>
      <c r="Z327" s="46"/>
      <c r="AA327" s="46"/>
      <c r="AB327" s="46"/>
    </row>
    <row r="328" spans="3:28">
      <c r="S328" s="46"/>
      <c r="T328" s="46"/>
      <c r="U328" s="46"/>
      <c r="V328" s="46"/>
      <c r="W328" s="46"/>
      <c r="X328" s="46"/>
      <c r="Y328" s="63"/>
      <c r="Z328" s="46"/>
      <c r="AA328" s="46"/>
      <c r="AB328" s="46"/>
    </row>
    <row r="329" spans="3:28">
      <c r="C329" s="31"/>
      <c r="S329" s="46"/>
      <c r="T329" s="46"/>
      <c r="U329" s="46"/>
      <c r="V329" s="46"/>
      <c r="W329" s="46"/>
      <c r="X329" s="46"/>
      <c r="Y329" s="63"/>
      <c r="Z329" s="46"/>
      <c r="AA329" s="46"/>
      <c r="AB329" s="46"/>
    </row>
    <row r="330" spans="3:28">
      <c r="S330" s="46"/>
      <c r="T330" s="46"/>
      <c r="U330" s="46"/>
      <c r="V330" s="46"/>
      <c r="W330" s="46"/>
      <c r="X330" s="46"/>
      <c r="Y330" s="63"/>
      <c r="Z330" s="46"/>
      <c r="AA330" s="46"/>
      <c r="AB330" s="46"/>
    </row>
    <row r="331" spans="3:28">
      <c r="C331" s="31"/>
      <c r="S331" s="46"/>
      <c r="T331" s="46"/>
      <c r="U331" s="46"/>
      <c r="V331" s="46"/>
      <c r="W331" s="46"/>
      <c r="X331" s="46"/>
      <c r="Y331" s="63"/>
      <c r="Z331" s="46"/>
      <c r="AA331" s="46"/>
      <c r="AB331" s="46"/>
    </row>
    <row r="332" spans="3:28">
      <c r="S332" s="46"/>
      <c r="T332" s="46"/>
      <c r="U332" s="46"/>
      <c r="V332" s="46"/>
      <c r="W332" s="46"/>
      <c r="X332" s="46"/>
      <c r="Y332" s="63"/>
      <c r="Z332" s="46"/>
      <c r="AA332" s="46"/>
      <c r="AB332" s="46"/>
    </row>
    <row r="333" spans="3:28">
      <c r="C333" s="31"/>
      <c r="S333" s="46"/>
      <c r="T333" s="46"/>
      <c r="U333" s="46"/>
      <c r="V333" s="46"/>
      <c r="W333" s="46"/>
      <c r="X333" s="46"/>
      <c r="Y333" s="63"/>
      <c r="Z333" s="46"/>
      <c r="AA333" s="46"/>
      <c r="AB333" s="46"/>
    </row>
    <row r="334" spans="3:28">
      <c r="S334" s="46"/>
      <c r="T334" s="46"/>
      <c r="U334" s="46"/>
      <c r="V334" s="46"/>
      <c r="W334" s="46"/>
      <c r="X334" s="46"/>
      <c r="Y334" s="63"/>
      <c r="Z334" s="46"/>
      <c r="AA334" s="46"/>
      <c r="AB334" s="46"/>
    </row>
    <row r="335" spans="3:28">
      <c r="C335" s="32"/>
      <c r="S335" s="46"/>
      <c r="T335" s="46"/>
      <c r="U335" s="46"/>
      <c r="V335" s="46"/>
      <c r="W335" s="46"/>
      <c r="X335" s="46"/>
      <c r="Y335" s="63"/>
      <c r="Z335" s="46"/>
      <c r="AA335" s="46"/>
      <c r="AB335" s="46"/>
    </row>
    <row r="336" spans="3:28">
      <c r="S336" s="46"/>
      <c r="T336" s="46"/>
      <c r="U336" s="46"/>
      <c r="V336" s="46"/>
      <c r="W336" s="46"/>
      <c r="X336" s="46"/>
      <c r="Y336" s="63"/>
      <c r="Z336" s="46"/>
      <c r="AA336" s="46"/>
      <c r="AB336" s="46"/>
    </row>
    <row r="337" spans="3:28">
      <c r="C337" s="33"/>
      <c r="S337" s="46"/>
      <c r="T337" s="46"/>
      <c r="U337" s="46"/>
      <c r="V337" s="46"/>
      <c r="W337" s="46"/>
      <c r="X337" s="46"/>
      <c r="Y337" s="63"/>
      <c r="Z337" s="46"/>
      <c r="AA337" s="46"/>
      <c r="AB337" s="46"/>
    </row>
    <row r="338" spans="3:28">
      <c r="S338" s="46"/>
      <c r="T338" s="46"/>
      <c r="U338" s="46"/>
      <c r="V338" s="46"/>
      <c r="W338" s="46"/>
      <c r="X338" s="46"/>
      <c r="Y338" s="63"/>
      <c r="Z338" s="46"/>
      <c r="AA338" s="46"/>
      <c r="AB338" s="46"/>
    </row>
    <row r="339" spans="3:28">
      <c r="C339" s="31"/>
      <c r="S339" s="46"/>
      <c r="T339" s="46"/>
      <c r="U339" s="46"/>
      <c r="V339" s="46"/>
      <c r="W339" s="46"/>
      <c r="X339" s="46"/>
      <c r="Y339" s="63"/>
      <c r="Z339" s="46"/>
      <c r="AA339" s="46"/>
      <c r="AB339" s="46"/>
    </row>
    <row r="340" spans="3:28">
      <c r="S340" s="46"/>
      <c r="T340" s="46"/>
      <c r="U340" s="46"/>
      <c r="V340" s="46"/>
      <c r="W340" s="46"/>
      <c r="X340" s="46"/>
      <c r="Y340" s="63"/>
      <c r="Z340" s="46"/>
      <c r="AA340" s="46"/>
      <c r="AB340" s="46"/>
    </row>
    <row r="341" spans="3:28">
      <c r="C341" s="31"/>
      <c r="S341" s="46"/>
      <c r="T341" s="46"/>
      <c r="U341" s="46"/>
      <c r="V341" s="46"/>
      <c r="W341" s="46"/>
      <c r="X341" s="46"/>
      <c r="Y341" s="63"/>
      <c r="Z341" s="46"/>
      <c r="AA341" s="46"/>
      <c r="AB341" s="46"/>
    </row>
    <row r="342" spans="3:28">
      <c r="S342" s="46"/>
      <c r="T342" s="46"/>
      <c r="U342" s="46"/>
      <c r="V342" s="46"/>
      <c r="W342" s="46"/>
      <c r="X342" s="46"/>
      <c r="Y342" s="63"/>
      <c r="Z342" s="46"/>
      <c r="AA342" s="46"/>
      <c r="AB342" s="46"/>
    </row>
    <row r="343" spans="3:28">
      <c r="C343" s="31"/>
      <c r="S343" s="46"/>
      <c r="T343" s="46"/>
      <c r="U343" s="46"/>
      <c r="V343" s="46"/>
      <c r="W343" s="46"/>
      <c r="X343" s="46"/>
      <c r="Y343" s="63"/>
      <c r="Z343" s="46"/>
      <c r="AA343" s="46"/>
      <c r="AB343" s="46"/>
    </row>
    <row r="344" spans="3:28">
      <c r="S344" s="46"/>
      <c r="T344" s="46"/>
      <c r="U344" s="46"/>
      <c r="V344" s="46"/>
      <c r="W344" s="46"/>
      <c r="X344" s="46"/>
      <c r="Y344" s="63"/>
      <c r="Z344" s="46"/>
      <c r="AA344" s="46"/>
      <c r="AB344" s="46"/>
    </row>
    <row r="345" spans="3:28">
      <c r="C345" s="31"/>
      <c r="S345" s="46"/>
      <c r="T345" s="46"/>
      <c r="U345" s="46"/>
      <c r="V345" s="46"/>
      <c r="W345" s="46"/>
      <c r="X345" s="46"/>
      <c r="Y345" s="63"/>
      <c r="Z345" s="46"/>
      <c r="AA345" s="46"/>
      <c r="AB345" s="46"/>
    </row>
    <row r="346" spans="3:28">
      <c r="S346" s="46"/>
      <c r="T346" s="46"/>
      <c r="U346" s="46"/>
      <c r="V346" s="46"/>
      <c r="W346" s="46"/>
      <c r="X346" s="46"/>
      <c r="Y346" s="63"/>
      <c r="Z346" s="46"/>
      <c r="AA346" s="46"/>
      <c r="AB346" s="46"/>
    </row>
    <row r="347" spans="3:28">
      <c r="C347" s="31"/>
      <c r="S347" s="46"/>
      <c r="T347" s="46"/>
      <c r="U347" s="46"/>
      <c r="V347" s="46"/>
      <c r="W347" s="46"/>
      <c r="X347" s="46"/>
      <c r="Y347" s="63"/>
      <c r="Z347" s="46"/>
      <c r="AA347" s="46"/>
      <c r="AB347" s="46"/>
    </row>
    <row r="348" spans="3:28">
      <c r="S348" s="46"/>
      <c r="T348" s="46"/>
      <c r="U348" s="46"/>
      <c r="V348" s="46"/>
      <c r="W348" s="46"/>
      <c r="X348" s="46"/>
      <c r="Y348" s="63"/>
      <c r="Z348" s="46"/>
      <c r="AA348" s="46"/>
      <c r="AB348" s="46"/>
    </row>
    <row r="349" spans="3:28">
      <c r="S349" s="46"/>
      <c r="T349" s="46"/>
      <c r="U349" s="46"/>
      <c r="V349" s="46"/>
      <c r="W349" s="46"/>
      <c r="X349" s="46"/>
      <c r="Y349" s="63"/>
      <c r="Z349" s="46"/>
      <c r="AA349" s="46"/>
      <c r="AB349" s="46"/>
    </row>
    <row r="350" spans="3:28">
      <c r="S350" s="46"/>
      <c r="T350" s="46"/>
      <c r="U350" s="46"/>
      <c r="V350" s="46"/>
      <c r="W350" s="46"/>
      <c r="X350" s="46"/>
      <c r="Y350" s="63"/>
      <c r="Z350" s="46"/>
      <c r="AA350" s="46"/>
      <c r="AB350" s="46"/>
    </row>
    <row r="351" spans="3:28">
      <c r="S351" s="46"/>
      <c r="T351" s="46"/>
      <c r="U351" s="46"/>
      <c r="V351" s="46"/>
      <c r="W351" s="46"/>
      <c r="X351" s="46"/>
      <c r="Y351" s="63"/>
      <c r="Z351" s="46"/>
      <c r="AA351" s="46"/>
      <c r="AB351" s="46"/>
    </row>
    <row r="352" spans="3:28">
      <c r="S352" s="46"/>
      <c r="T352" s="46"/>
      <c r="U352" s="46"/>
      <c r="V352" s="46"/>
      <c r="W352" s="46"/>
      <c r="X352" s="46"/>
      <c r="Y352" s="63"/>
      <c r="Z352" s="46"/>
      <c r="AA352" s="46"/>
      <c r="AB352" s="46"/>
    </row>
    <row r="353" spans="19:28">
      <c r="S353" s="46"/>
      <c r="T353" s="46"/>
      <c r="U353" s="46"/>
      <c r="V353" s="46"/>
      <c r="W353" s="46"/>
      <c r="X353" s="46"/>
      <c r="Y353" s="63"/>
      <c r="Z353" s="46"/>
      <c r="AA353" s="46"/>
      <c r="AB353" s="46"/>
    </row>
    <row r="354" spans="19:28">
      <c r="S354" s="46"/>
      <c r="T354" s="46"/>
      <c r="U354" s="46"/>
      <c r="V354" s="46"/>
      <c r="W354" s="46"/>
      <c r="X354" s="46"/>
      <c r="Y354" s="63"/>
      <c r="Z354" s="46"/>
      <c r="AA354" s="46"/>
      <c r="AB354" s="46"/>
    </row>
    <row r="355" spans="19:28">
      <c r="S355" s="46"/>
      <c r="T355" s="46"/>
      <c r="U355" s="46"/>
      <c r="V355" s="46"/>
      <c r="W355" s="46"/>
      <c r="X355" s="46"/>
      <c r="Y355" s="63"/>
      <c r="Z355" s="46"/>
      <c r="AA355" s="46"/>
      <c r="AB355" s="46"/>
    </row>
    <row r="356" spans="19:28">
      <c r="S356" s="46"/>
      <c r="T356" s="46"/>
      <c r="U356" s="46"/>
      <c r="V356" s="46"/>
      <c r="W356" s="46"/>
      <c r="X356" s="46"/>
      <c r="Y356" s="63"/>
      <c r="Z356" s="46"/>
      <c r="AA356" s="46"/>
      <c r="AB356" s="46"/>
    </row>
    <row r="357" spans="19:28">
      <c r="S357" s="46"/>
      <c r="T357" s="46"/>
      <c r="U357" s="46"/>
      <c r="V357" s="46"/>
      <c r="W357" s="46"/>
      <c r="X357" s="46"/>
      <c r="Y357" s="63"/>
      <c r="Z357" s="46"/>
      <c r="AA357" s="46"/>
      <c r="AB357" s="46"/>
    </row>
    <row r="358" spans="19:28">
      <c r="S358" s="46"/>
      <c r="T358" s="46"/>
      <c r="U358" s="46"/>
      <c r="V358" s="46"/>
      <c r="W358" s="46"/>
      <c r="X358" s="46"/>
      <c r="Y358" s="63"/>
      <c r="Z358" s="46"/>
      <c r="AA358" s="46"/>
      <c r="AB358" s="46"/>
    </row>
    <row r="359" spans="19:28">
      <c r="S359" s="46"/>
      <c r="T359" s="46"/>
      <c r="U359" s="46"/>
      <c r="V359" s="46"/>
      <c r="W359" s="46"/>
      <c r="X359" s="46"/>
      <c r="Y359" s="63"/>
      <c r="Z359" s="46"/>
      <c r="AA359" s="46"/>
      <c r="AB359" s="46"/>
    </row>
    <row r="360" spans="19:28">
      <c r="S360" s="46"/>
      <c r="T360" s="46"/>
      <c r="U360" s="46"/>
      <c r="V360" s="46"/>
      <c r="W360" s="46"/>
      <c r="X360" s="46"/>
      <c r="Y360" s="63"/>
      <c r="Z360" s="46"/>
      <c r="AA360" s="46"/>
      <c r="AB360" s="46"/>
    </row>
    <row r="361" spans="19:28">
      <c r="S361" s="46"/>
      <c r="T361" s="46"/>
      <c r="U361" s="46"/>
      <c r="V361" s="46"/>
      <c r="W361" s="46"/>
      <c r="X361" s="46"/>
      <c r="Y361" s="63"/>
      <c r="Z361" s="46"/>
      <c r="AA361" s="46"/>
      <c r="AB361" s="46"/>
    </row>
    <row r="362" spans="19:28">
      <c r="S362" s="46"/>
      <c r="T362" s="46"/>
      <c r="U362" s="46"/>
      <c r="V362" s="46"/>
      <c r="W362" s="46"/>
      <c r="X362" s="46"/>
      <c r="Y362" s="63"/>
      <c r="Z362" s="46"/>
      <c r="AA362" s="46"/>
      <c r="AB362" s="46"/>
    </row>
    <row r="363" spans="19:28">
      <c r="S363" s="46"/>
      <c r="T363" s="46"/>
      <c r="U363" s="46"/>
      <c r="V363" s="46"/>
      <c r="W363" s="46"/>
      <c r="X363" s="46"/>
      <c r="Y363" s="63"/>
      <c r="Z363" s="46"/>
      <c r="AA363" s="46"/>
      <c r="AB363" s="46"/>
    </row>
    <row r="364" spans="19:28">
      <c r="S364" s="46"/>
      <c r="T364" s="46"/>
      <c r="U364" s="46"/>
      <c r="V364" s="46"/>
      <c r="W364" s="46"/>
      <c r="X364" s="46"/>
      <c r="Y364" s="63"/>
      <c r="Z364" s="46"/>
      <c r="AA364" s="46"/>
      <c r="AB364" s="46"/>
    </row>
    <row r="365" spans="19:28">
      <c r="S365" s="46"/>
      <c r="T365" s="46"/>
      <c r="U365" s="46"/>
      <c r="V365" s="46"/>
      <c r="W365" s="46"/>
      <c r="X365" s="46"/>
      <c r="Y365" s="63"/>
      <c r="Z365" s="46"/>
      <c r="AA365" s="46"/>
      <c r="AB365" s="46"/>
    </row>
    <row r="366" spans="19:28">
      <c r="S366" s="46"/>
      <c r="T366" s="46"/>
      <c r="U366" s="46"/>
      <c r="V366" s="46"/>
      <c r="W366" s="46"/>
      <c r="X366" s="46"/>
      <c r="Y366" s="63"/>
      <c r="Z366" s="46"/>
      <c r="AA366" s="46"/>
      <c r="AB366" s="46"/>
    </row>
    <row r="367" spans="19:28">
      <c r="S367" s="46"/>
      <c r="T367" s="46"/>
      <c r="U367" s="46"/>
      <c r="V367" s="46"/>
      <c r="W367" s="46"/>
      <c r="X367" s="46"/>
      <c r="Y367" s="63"/>
      <c r="Z367" s="46"/>
      <c r="AA367" s="46"/>
      <c r="AB367" s="46"/>
    </row>
    <row r="368" spans="19:28">
      <c r="S368" s="46"/>
      <c r="T368" s="46"/>
      <c r="U368" s="46"/>
      <c r="V368" s="46"/>
      <c r="W368" s="46"/>
      <c r="X368" s="46"/>
      <c r="Y368" s="63"/>
      <c r="Z368" s="46"/>
      <c r="AA368" s="46"/>
      <c r="AB368" s="46"/>
    </row>
    <row r="369" spans="19:28">
      <c r="S369" s="46"/>
      <c r="T369" s="46"/>
      <c r="U369" s="46"/>
      <c r="V369" s="46"/>
      <c r="W369" s="46"/>
      <c r="X369" s="46"/>
      <c r="Y369" s="63"/>
      <c r="Z369" s="46"/>
      <c r="AA369" s="46"/>
      <c r="AB369" s="46"/>
    </row>
    <row r="370" spans="19:28">
      <c r="S370" s="46"/>
      <c r="T370" s="46"/>
      <c r="U370" s="46"/>
      <c r="V370" s="46"/>
      <c r="W370" s="46"/>
      <c r="X370" s="46"/>
      <c r="Y370" s="63"/>
      <c r="Z370" s="46"/>
      <c r="AA370" s="46"/>
      <c r="AB370" s="46"/>
    </row>
    <row r="371" spans="19:28">
      <c r="S371" s="46"/>
      <c r="T371" s="46"/>
      <c r="U371" s="46"/>
      <c r="V371" s="46"/>
      <c r="W371" s="46"/>
      <c r="X371" s="46"/>
      <c r="Y371" s="63"/>
      <c r="Z371" s="46"/>
      <c r="AA371" s="46"/>
      <c r="AB371" s="46"/>
    </row>
    <row r="372" spans="19:28">
      <c r="S372" s="46"/>
      <c r="T372" s="46"/>
      <c r="U372" s="46"/>
      <c r="V372" s="46"/>
      <c r="W372" s="46"/>
      <c r="X372" s="46"/>
      <c r="Y372" s="63"/>
      <c r="Z372" s="46"/>
      <c r="AA372" s="46"/>
      <c r="AB372" s="46"/>
    </row>
    <row r="373" spans="19:28">
      <c r="S373" s="46"/>
      <c r="T373" s="46"/>
      <c r="U373" s="46"/>
      <c r="V373" s="46"/>
      <c r="W373" s="46"/>
      <c r="X373" s="46"/>
      <c r="Y373" s="63"/>
      <c r="Z373" s="46"/>
      <c r="AA373" s="46"/>
      <c r="AB373" s="46"/>
    </row>
    <row r="374" spans="19:28">
      <c r="S374" s="46"/>
      <c r="T374" s="46"/>
      <c r="U374" s="46"/>
      <c r="V374" s="46"/>
      <c r="W374" s="46"/>
      <c r="X374" s="46"/>
      <c r="Y374" s="63"/>
      <c r="Z374" s="46"/>
      <c r="AA374" s="46"/>
      <c r="AB374" s="46"/>
    </row>
    <row r="375" spans="19:28">
      <c r="S375" s="46"/>
      <c r="T375" s="46"/>
      <c r="U375" s="46"/>
      <c r="V375" s="46"/>
      <c r="W375" s="46"/>
      <c r="X375" s="46"/>
      <c r="Y375" s="63"/>
      <c r="Z375" s="46"/>
      <c r="AA375" s="46"/>
      <c r="AB375" s="46"/>
    </row>
    <row r="376" spans="19:28">
      <c r="S376" s="46"/>
      <c r="T376" s="46"/>
      <c r="U376" s="46"/>
      <c r="V376" s="46"/>
      <c r="W376" s="46"/>
      <c r="X376" s="46"/>
      <c r="Y376" s="63"/>
      <c r="Z376" s="46"/>
      <c r="AA376" s="46"/>
      <c r="AB376" s="46"/>
    </row>
    <row r="377" spans="19:28">
      <c r="S377" s="46"/>
      <c r="T377" s="46"/>
      <c r="U377" s="46"/>
      <c r="V377" s="46"/>
      <c r="W377" s="46"/>
      <c r="X377" s="46"/>
      <c r="Y377" s="63"/>
      <c r="Z377" s="46"/>
      <c r="AA377" s="46"/>
      <c r="AB377" s="46"/>
    </row>
    <row r="378" spans="19:28">
      <c r="S378" s="46"/>
      <c r="T378" s="46"/>
      <c r="U378" s="46"/>
      <c r="V378" s="46"/>
      <c r="W378" s="46"/>
      <c r="X378" s="46"/>
      <c r="Y378" s="63"/>
      <c r="Z378" s="46"/>
      <c r="AA378" s="46"/>
      <c r="AB378" s="46"/>
    </row>
    <row r="379" spans="19:28">
      <c r="S379" s="46"/>
      <c r="T379" s="46"/>
      <c r="U379" s="46"/>
      <c r="V379" s="46"/>
      <c r="W379" s="46"/>
      <c r="X379" s="46"/>
      <c r="Y379" s="63"/>
      <c r="Z379" s="46"/>
      <c r="AA379" s="46"/>
      <c r="AB379" s="46"/>
    </row>
    <row r="380" spans="19:28">
      <c r="S380" s="46"/>
      <c r="T380" s="46"/>
      <c r="U380" s="46"/>
      <c r="V380" s="46"/>
      <c r="W380" s="46"/>
      <c r="X380" s="46"/>
      <c r="Y380" s="63"/>
      <c r="Z380" s="46"/>
      <c r="AA380" s="46"/>
      <c r="AB380" s="46"/>
    </row>
    <row r="381" spans="19:28">
      <c r="S381" s="46"/>
      <c r="T381" s="46"/>
      <c r="U381" s="46"/>
      <c r="V381" s="46"/>
      <c r="W381" s="46"/>
      <c r="X381" s="46"/>
      <c r="Y381" s="63"/>
      <c r="Z381" s="46"/>
      <c r="AA381" s="46"/>
      <c r="AB381" s="46"/>
    </row>
    <row r="382" spans="19:28">
      <c r="S382" s="46"/>
      <c r="T382" s="46"/>
      <c r="U382" s="46"/>
      <c r="V382" s="46"/>
      <c r="W382" s="46"/>
      <c r="X382" s="46"/>
      <c r="Y382" s="63"/>
      <c r="Z382" s="46"/>
      <c r="AA382" s="46"/>
      <c r="AB382" s="46"/>
    </row>
    <row r="383" spans="19:28">
      <c r="S383" s="46"/>
      <c r="T383" s="46"/>
      <c r="U383" s="46"/>
      <c r="V383" s="46"/>
      <c r="W383" s="46"/>
      <c r="X383" s="46"/>
      <c r="Y383" s="63"/>
      <c r="Z383" s="46"/>
      <c r="AA383" s="46"/>
      <c r="AB383" s="46"/>
    </row>
    <row r="384" spans="19:28">
      <c r="S384" s="46"/>
      <c r="T384" s="46"/>
      <c r="U384" s="46"/>
      <c r="V384" s="46"/>
      <c r="W384" s="46"/>
      <c r="X384" s="46"/>
      <c r="Y384" s="63"/>
      <c r="Z384" s="46"/>
      <c r="AA384" s="46"/>
      <c r="AB384" s="46"/>
    </row>
    <row r="385" spans="19:28">
      <c r="S385" s="46"/>
      <c r="T385" s="46"/>
      <c r="U385" s="46"/>
      <c r="V385" s="46"/>
      <c r="W385" s="46"/>
      <c r="X385" s="46"/>
      <c r="Y385" s="63"/>
      <c r="Z385" s="46"/>
      <c r="AA385" s="46"/>
      <c r="AB385" s="46"/>
    </row>
    <row r="386" spans="19:28">
      <c r="S386" s="46"/>
      <c r="T386" s="46"/>
      <c r="U386" s="46"/>
      <c r="V386" s="46"/>
      <c r="W386" s="46"/>
      <c r="X386" s="46"/>
      <c r="Y386" s="63"/>
      <c r="Z386" s="46"/>
      <c r="AA386" s="46"/>
      <c r="AB386" s="46"/>
    </row>
    <row r="387" spans="19:28">
      <c r="S387" s="46"/>
      <c r="T387" s="46"/>
      <c r="U387" s="46"/>
      <c r="V387" s="46"/>
      <c r="W387" s="46"/>
      <c r="X387" s="46"/>
      <c r="Y387" s="63"/>
      <c r="Z387" s="46"/>
      <c r="AA387" s="46"/>
      <c r="AB387" s="46"/>
    </row>
    <row r="388" spans="19:28">
      <c r="S388" s="46"/>
      <c r="T388" s="46"/>
      <c r="U388" s="46"/>
      <c r="V388" s="46"/>
      <c r="W388" s="46"/>
      <c r="X388" s="46"/>
      <c r="Y388" s="63"/>
      <c r="Z388" s="46"/>
      <c r="AA388" s="46"/>
      <c r="AB388" s="46"/>
    </row>
    <row r="389" spans="19:28">
      <c r="S389" s="46"/>
      <c r="T389" s="46"/>
      <c r="U389" s="46"/>
      <c r="V389" s="46"/>
      <c r="W389" s="46"/>
      <c r="X389" s="46"/>
      <c r="Y389" s="63"/>
      <c r="Z389" s="46"/>
      <c r="AA389" s="46"/>
      <c r="AB389" s="46"/>
    </row>
    <row r="390" spans="19:28">
      <c r="S390" s="46"/>
      <c r="T390" s="46"/>
      <c r="U390" s="46"/>
      <c r="V390" s="46"/>
      <c r="W390" s="46"/>
      <c r="X390" s="46"/>
      <c r="Y390" s="63"/>
      <c r="Z390" s="46"/>
      <c r="AA390" s="46"/>
      <c r="AB390" s="46"/>
    </row>
    <row r="391" spans="19:28">
      <c r="S391" s="46"/>
      <c r="T391" s="46"/>
      <c r="U391" s="46"/>
      <c r="V391" s="46"/>
      <c r="W391" s="46"/>
      <c r="X391" s="46"/>
      <c r="Y391" s="63"/>
      <c r="Z391" s="46"/>
      <c r="AA391" s="46"/>
      <c r="AB391" s="46"/>
    </row>
    <row r="392" spans="19:28">
      <c r="S392" s="46"/>
      <c r="T392" s="46"/>
      <c r="U392" s="46"/>
      <c r="V392" s="46"/>
      <c r="W392" s="46"/>
      <c r="X392" s="46"/>
      <c r="Y392" s="63"/>
      <c r="Z392" s="46"/>
      <c r="AA392" s="46"/>
      <c r="AB392" s="46"/>
    </row>
    <row r="393" spans="19:28">
      <c r="S393" s="46"/>
      <c r="T393" s="46"/>
      <c r="U393" s="46"/>
      <c r="V393" s="46"/>
      <c r="W393" s="46"/>
      <c r="X393" s="46"/>
      <c r="Y393" s="63"/>
      <c r="Z393" s="46"/>
      <c r="AA393" s="46"/>
      <c r="AB393" s="46"/>
    </row>
    <row r="394" spans="19:28">
      <c r="S394" s="46"/>
      <c r="T394" s="46"/>
      <c r="U394" s="46"/>
      <c r="V394" s="46"/>
      <c r="W394" s="46"/>
      <c r="X394" s="46"/>
      <c r="Y394" s="63"/>
      <c r="Z394" s="46"/>
      <c r="AA394" s="46"/>
      <c r="AB394" s="46"/>
    </row>
    <row r="395" spans="19:28">
      <c r="S395" s="46"/>
      <c r="T395" s="46"/>
      <c r="U395" s="46"/>
      <c r="V395" s="46"/>
      <c r="W395" s="46"/>
      <c r="X395" s="46"/>
      <c r="Y395" s="63"/>
      <c r="Z395" s="46"/>
      <c r="AA395" s="46"/>
      <c r="AB395" s="46"/>
    </row>
    <row r="396" spans="19:28">
      <c r="S396" s="46"/>
      <c r="T396" s="46"/>
      <c r="U396" s="46"/>
      <c r="V396" s="46"/>
      <c r="W396" s="46"/>
      <c r="X396" s="46"/>
      <c r="Y396" s="63"/>
      <c r="Z396" s="46"/>
      <c r="AA396" s="46"/>
      <c r="AB396" s="46"/>
    </row>
    <row r="397" spans="19:28">
      <c r="S397" s="46"/>
      <c r="T397" s="46"/>
      <c r="U397" s="46"/>
      <c r="V397" s="46"/>
      <c r="W397" s="46"/>
      <c r="X397" s="46"/>
      <c r="Y397" s="63"/>
      <c r="Z397" s="46"/>
      <c r="AA397" s="46"/>
      <c r="AB397" s="46"/>
    </row>
    <row r="398" spans="19:28">
      <c r="S398" s="46"/>
      <c r="T398" s="46"/>
      <c r="U398" s="46"/>
      <c r="V398" s="46"/>
      <c r="W398" s="46"/>
      <c r="X398" s="46"/>
      <c r="Y398" s="63"/>
      <c r="Z398" s="46"/>
      <c r="AA398" s="46"/>
      <c r="AB398" s="46"/>
    </row>
    <row r="399" spans="19:28">
      <c r="S399" s="46"/>
      <c r="T399" s="46"/>
      <c r="U399" s="46"/>
      <c r="V399" s="46"/>
      <c r="W399" s="46"/>
      <c r="X399" s="46"/>
      <c r="Y399" s="63"/>
      <c r="Z399" s="46"/>
      <c r="AA399" s="46"/>
      <c r="AB399" s="46"/>
    </row>
    <row r="400" spans="19:28">
      <c r="S400" s="46"/>
      <c r="T400" s="46"/>
      <c r="U400" s="46"/>
      <c r="V400" s="46"/>
      <c r="W400" s="46"/>
      <c r="X400" s="46"/>
      <c r="Y400" s="63"/>
      <c r="Z400" s="46"/>
      <c r="AA400" s="46"/>
      <c r="AB400" s="46"/>
    </row>
    <row r="401" spans="19:28">
      <c r="S401" s="46"/>
      <c r="T401" s="46"/>
      <c r="U401" s="46"/>
      <c r="V401" s="46"/>
      <c r="W401" s="46"/>
      <c r="X401" s="46"/>
      <c r="Y401" s="63"/>
      <c r="Z401" s="46"/>
      <c r="AA401" s="46"/>
      <c r="AB401" s="46"/>
    </row>
    <row r="402" spans="19:28">
      <c r="S402" s="46"/>
      <c r="T402" s="46"/>
      <c r="U402" s="46"/>
      <c r="V402" s="46"/>
      <c r="W402" s="46"/>
      <c r="X402" s="46"/>
      <c r="Y402" s="63"/>
      <c r="Z402" s="46"/>
      <c r="AA402" s="46"/>
      <c r="AB402" s="46"/>
    </row>
    <row r="403" spans="19:28">
      <c r="S403" s="46"/>
      <c r="T403" s="46"/>
      <c r="U403" s="46"/>
      <c r="V403" s="46"/>
      <c r="W403" s="46"/>
      <c r="X403" s="46"/>
      <c r="Y403" s="63"/>
      <c r="Z403" s="46"/>
      <c r="AA403" s="46"/>
      <c r="AB403" s="46"/>
    </row>
    <row r="404" spans="19:28">
      <c r="S404" s="46"/>
      <c r="T404" s="46"/>
      <c r="U404" s="46"/>
      <c r="V404" s="46"/>
      <c r="W404" s="46"/>
      <c r="X404" s="46"/>
      <c r="Y404" s="63"/>
      <c r="Z404" s="46"/>
      <c r="AA404" s="46"/>
      <c r="AB404" s="46"/>
    </row>
    <row r="405" spans="19:28">
      <c r="S405" s="46"/>
      <c r="T405" s="46"/>
      <c r="U405" s="46"/>
      <c r="V405" s="46"/>
      <c r="W405" s="46"/>
      <c r="X405" s="46"/>
      <c r="Y405" s="63"/>
      <c r="Z405" s="46"/>
      <c r="AA405" s="46"/>
      <c r="AB405" s="46"/>
    </row>
    <row r="406" spans="19:28">
      <c r="S406" s="46"/>
      <c r="T406" s="46"/>
      <c r="U406" s="46"/>
      <c r="V406" s="46"/>
      <c r="W406" s="46"/>
      <c r="X406" s="46"/>
      <c r="Y406" s="63"/>
      <c r="Z406" s="46"/>
      <c r="AA406" s="46"/>
      <c r="AB406" s="46"/>
    </row>
    <row r="407" spans="19:28">
      <c r="S407" s="46"/>
      <c r="T407" s="46"/>
      <c r="U407" s="46"/>
      <c r="V407" s="46"/>
      <c r="W407" s="46"/>
      <c r="X407" s="46"/>
      <c r="Y407" s="63"/>
      <c r="Z407" s="46"/>
      <c r="AA407" s="46"/>
      <c r="AB407" s="46"/>
    </row>
    <row r="408" spans="19:28">
      <c r="S408" s="46"/>
      <c r="T408" s="46"/>
      <c r="U408" s="46"/>
      <c r="V408" s="46"/>
      <c r="W408" s="46"/>
      <c r="X408" s="46"/>
      <c r="Y408" s="63"/>
      <c r="Z408" s="46"/>
      <c r="AA408" s="46"/>
      <c r="AB408" s="46"/>
    </row>
    <row r="409" spans="19:28">
      <c r="S409" s="46"/>
      <c r="T409" s="46"/>
      <c r="U409" s="46"/>
      <c r="V409" s="46"/>
      <c r="W409" s="46"/>
      <c r="X409" s="46"/>
      <c r="Y409" s="63"/>
      <c r="Z409" s="46"/>
      <c r="AA409" s="46"/>
      <c r="AB409" s="46"/>
    </row>
    <row r="410" spans="19:28">
      <c r="S410" s="46"/>
      <c r="T410" s="46"/>
      <c r="U410" s="46"/>
      <c r="V410" s="46"/>
      <c r="W410" s="46"/>
      <c r="X410" s="46"/>
      <c r="Y410" s="63"/>
      <c r="Z410" s="46"/>
      <c r="AA410" s="46"/>
      <c r="AB410" s="46"/>
    </row>
    <row r="411" spans="19:28">
      <c r="S411" s="46"/>
      <c r="T411" s="46"/>
      <c r="U411" s="46"/>
      <c r="V411" s="46"/>
      <c r="W411" s="46"/>
      <c r="X411" s="46"/>
      <c r="Y411" s="63"/>
      <c r="Z411" s="46"/>
      <c r="AA411" s="46"/>
      <c r="AB411" s="46"/>
    </row>
    <row r="412" spans="19:28">
      <c r="S412" s="46"/>
      <c r="T412" s="46"/>
      <c r="U412" s="46"/>
      <c r="V412" s="46"/>
      <c r="W412" s="46"/>
      <c r="X412" s="46"/>
      <c r="Y412" s="63"/>
      <c r="Z412" s="46"/>
      <c r="AA412" s="46"/>
      <c r="AB412" s="46"/>
    </row>
    <row r="413" spans="19:28">
      <c r="S413" s="46"/>
      <c r="T413" s="46"/>
      <c r="U413" s="46"/>
      <c r="V413" s="46"/>
      <c r="W413" s="46"/>
      <c r="X413" s="46"/>
      <c r="Y413" s="63"/>
      <c r="Z413" s="46"/>
      <c r="AA413" s="46"/>
      <c r="AB413" s="46"/>
    </row>
    <row r="414" spans="19:28">
      <c r="S414" s="46"/>
      <c r="T414" s="46"/>
      <c r="U414" s="46"/>
      <c r="V414" s="46"/>
      <c r="W414" s="46"/>
      <c r="X414" s="46"/>
      <c r="Y414" s="63"/>
      <c r="Z414" s="46"/>
      <c r="AA414" s="46"/>
      <c r="AB414" s="46"/>
    </row>
    <row r="415" spans="19:28">
      <c r="S415" s="46"/>
      <c r="T415" s="46"/>
      <c r="U415" s="46"/>
      <c r="V415" s="46"/>
      <c r="W415" s="46"/>
      <c r="X415" s="46"/>
      <c r="Y415" s="63"/>
      <c r="Z415" s="46"/>
      <c r="AA415" s="46"/>
      <c r="AB415" s="46"/>
    </row>
    <row r="416" spans="19:28">
      <c r="S416" s="46"/>
      <c r="T416" s="46"/>
      <c r="U416" s="46"/>
      <c r="V416" s="46"/>
      <c r="W416" s="46"/>
      <c r="X416" s="46"/>
      <c r="Y416" s="63"/>
      <c r="Z416" s="46"/>
      <c r="AA416" s="46"/>
      <c r="AB416" s="46"/>
    </row>
    <row r="417" spans="19:28">
      <c r="S417" s="46"/>
      <c r="T417" s="46"/>
      <c r="U417" s="46"/>
      <c r="V417" s="46"/>
      <c r="W417" s="46"/>
      <c r="X417" s="46"/>
      <c r="Y417" s="63"/>
      <c r="Z417" s="46"/>
      <c r="AA417" s="46"/>
      <c r="AB417" s="46"/>
    </row>
    <row r="418" spans="19:28">
      <c r="S418" s="46"/>
      <c r="T418" s="46"/>
      <c r="U418" s="46"/>
      <c r="V418" s="46"/>
      <c r="W418" s="46"/>
      <c r="X418" s="46"/>
      <c r="Y418" s="63"/>
      <c r="Z418" s="46"/>
      <c r="AA418" s="46"/>
      <c r="AB418" s="46"/>
    </row>
    <row r="419" spans="19:28">
      <c r="S419" s="46"/>
      <c r="T419" s="46"/>
      <c r="U419" s="46"/>
      <c r="V419" s="46"/>
      <c r="W419" s="46"/>
      <c r="X419" s="46"/>
      <c r="Y419" s="63"/>
      <c r="Z419" s="46"/>
      <c r="AA419" s="46"/>
      <c r="AB419" s="46"/>
    </row>
    <row r="420" spans="19:28">
      <c r="S420" s="46"/>
      <c r="T420" s="46"/>
      <c r="U420" s="46"/>
      <c r="V420" s="46"/>
      <c r="W420" s="46"/>
      <c r="X420" s="46"/>
      <c r="Y420" s="63"/>
      <c r="Z420" s="46"/>
      <c r="AA420" s="46"/>
      <c r="AB420" s="46"/>
    </row>
    <row r="421" spans="19:28">
      <c r="S421" s="46"/>
      <c r="T421" s="46"/>
      <c r="U421" s="46"/>
      <c r="V421" s="46"/>
      <c r="W421" s="46"/>
      <c r="X421" s="46"/>
      <c r="Y421" s="63"/>
      <c r="Z421" s="46"/>
      <c r="AA421" s="46"/>
      <c r="AB421" s="46"/>
    </row>
    <row r="422" spans="19:28">
      <c r="S422" s="46"/>
      <c r="T422" s="46"/>
      <c r="U422" s="46"/>
      <c r="V422" s="46"/>
      <c r="W422" s="46"/>
      <c r="X422" s="46"/>
      <c r="Y422" s="63"/>
      <c r="Z422" s="46"/>
      <c r="AA422" s="46"/>
      <c r="AB422" s="46"/>
    </row>
    <row r="423" spans="19:28">
      <c r="S423" s="46"/>
      <c r="T423" s="46"/>
      <c r="U423" s="46"/>
      <c r="V423" s="46"/>
      <c r="W423" s="46"/>
      <c r="X423" s="46"/>
      <c r="Y423" s="63"/>
      <c r="Z423" s="46"/>
      <c r="AA423" s="46"/>
      <c r="AB423" s="46"/>
    </row>
    <row r="424" spans="19:28">
      <c r="S424" s="46"/>
      <c r="T424" s="46"/>
      <c r="U424" s="46"/>
      <c r="V424" s="46"/>
      <c r="W424" s="46"/>
      <c r="X424" s="46"/>
      <c r="Y424" s="63"/>
      <c r="Z424" s="46"/>
      <c r="AA424" s="46"/>
      <c r="AB424" s="46"/>
    </row>
    <row r="425" spans="19:28">
      <c r="S425" s="46"/>
      <c r="T425" s="46"/>
      <c r="U425" s="46"/>
      <c r="V425" s="46"/>
      <c r="W425" s="46"/>
      <c r="X425" s="46"/>
      <c r="Y425" s="63"/>
      <c r="Z425" s="46"/>
      <c r="AA425" s="46"/>
      <c r="AB425" s="46"/>
    </row>
    <row r="426" spans="19:28">
      <c r="S426" s="46"/>
      <c r="T426" s="46"/>
      <c r="U426" s="46"/>
      <c r="V426" s="46"/>
      <c r="W426" s="46"/>
      <c r="X426" s="46"/>
      <c r="Y426" s="63"/>
      <c r="Z426" s="46"/>
      <c r="AA426" s="46"/>
      <c r="AB426" s="46"/>
    </row>
    <row r="427" spans="19:28">
      <c r="S427" s="46"/>
      <c r="T427" s="46"/>
      <c r="U427" s="46"/>
      <c r="V427" s="46"/>
      <c r="W427" s="46"/>
      <c r="X427" s="46"/>
      <c r="Y427" s="63"/>
      <c r="Z427" s="46"/>
      <c r="AA427" s="46"/>
      <c r="AB427" s="46"/>
    </row>
    <row r="428" spans="19:28">
      <c r="S428" s="46"/>
      <c r="T428" s="46"/>
      <c r="U428" s="46"/>
      <c r="V428" s="46"/>
      <c r="W428" s="46"/>
      <c r="X428" s="46"/>
      <c r="Y428" s="63"/>
      <c r="Z428" s="46"/>
      <c r="AA428" s="46"/>
      <c r="AB428" s="46"/>
    </row>
    <row r="429" spans="19:28">
      <c r="S429" s="46"/>
      <c r="T429" s="46"/>
      <c r="U429" s="46"/>
      <c r="V429" s="46"/>
      <c r="W429" s="46"/>
      <c r="X429" s="46"/>
      <c r="Y429" s="63"/>
      <c r="Z429" s="46"/>
      <c r="AA429" s="46"/>
      <c r="AB429" s="46"/>
    </row>
    <row r="430" spans="19:28">
      <c r="S430" s="46"/>
      <c r="T430" s="46"/>
      <c r="U430" s="46"/>
      <c r="V430" s="46"/>
      <c r="W430" s="46"/>
      <c r="X430" s="46"/>
      <c r="Y430" s="63"/>
      <c r="Z430" s="46"/>
      <c r="AA430" s="46"/>
      <c r="AB430" s="46"/>
    </row>
    <row r="431" spans="19:28">
      <c r="S431" s="46"/>
      <c r="T431" s="46"/>
      <c r="U431" s="46"/>
      <c r="V431" s="46"/>
      <c r="W431" s="46"/>
      <c r="X431" s="46"/>
      <c r="Y431" s="63"/>
      <c r="Z431" s="46"/>
      <c r="AA431" s="46"/>
      <c r="AB431" s="46"/>
    </row>
    <row r="432" spans="19:28">
      <c r="S432" s="46"/>
      <c r="T432" s="46"/>
      <c r="U432" s="46"/>
      <c r="V432" s="46"/>
      <c r="W432" s="46"/>
      <c r="X432" s="46"/>
      <c r="Y432" s="63"/>
      <c r="Z432" s="46"/>
      <c r="AA432" s="46"/>
      <c r="AB432" s="46"/>
    </row>
    <row r="433" spans="19:28">
      <c r="S433" s="46"/>
      <c r="T433" s="46"/>
      <c r="U433" s="46"/>
      <c r="V433" s="46"/>
      <c r="W433" s="46"/>
      <c r="X433" s="46"/>
      <c r="Y433" s="63"/>
      <c r="Z433" s="46"/>
      <c r="AA433" s="46"/>
      <c r="AB433" s="46"/>
    </row>
    <row r="434" spans="19:28">
      <c r="S434" s="46"/>
      <c r="T434" s="46"/>
      <c r="U434" s="46"/>
      <c r="V434" s="46"/>
      <c r="W434" s="46"/>
      <c r="X434" s="46"/>
      <c r="Y434" s="63"/>
      <c r="Z434" s="46"/>
      <c r="AA434" s="46"/>
      <c r="AB434" s="46"/>
    </row>
    <row r="435" spans="19:28">
      <c r="S435" s="46"/>
      <c r="T435" s="46"/>
      <c r="U435" s="46"/>
      <c r="V435" s="46"/>
      <c r="W435" s="46"/>
      <c r="X435" s="46"/>
      <c r="Y435" s="63"/>
      <c r="Z435" s="46"/>
      <c r="AA435" s="46"/>
      <c r="AB435" s="46"/>
    </row>
    <row r="436" spans="19:28">
      <c r="S436" s="46"/>
      <c r="T436" s="46"/>
      <c r="U436" s="46"/>
      <c r="V436" s="46"/>
      <c r="W436" s="46"/>
      <c r="X436" s="46"/>
      <c r="Y436" s="63"/>
      <c r="Z436" s="46"/>
      <c r="AA436" s="46"/>
      <c r="AB436" s="46"/>
    </row>
    <row r="437" spans="19:28">
      <c r="S437" s="46"/>
      <c r="T437" s="46"/>
      <c r="U437" s="46"/>
      <c r="V437" s="46"/>
      <c r="W437" s="46"/>
      <c r="X437" s="46"/>
      <c r="Y437" s="63"/>
      <c r="Z437" s="46"/>
      <c r="AA437" s="46"/>
      <c r="AB437" s="46"/>
    </row>
    <row r="438" spans="19:28">
      <c r="S438" s="46"/>
      <c r="T438" s="46"/>
      <c r="U438" s="46"/>
      <c r="V438" s="46"/>
      <c r="W438" s="46"/>
      <c r="X438" s="46"/>
      <c r="Y438" s="63"/>
      <c r="Z438" s="46"/>
      <c r="AA438" s="46"/>
      <c r="AB438" s="46"/>
    </row>
    <row r="439" spans="19:28">
      <c r="S439" s="46"/>
      <c r="T439" s="46"/>
      <c r="U439" s="46"/>
      <c r="V439" s="46"/>
      <c r="W439" s="46"/>
      <c r="X439" s="46"/>
      <c r="Y439" s="63"/>
      <c r="Z439" s="46"/>
      <c r="AA439" s="46"/>
      <c r="AB439" s="46"/>
    </row>
    <row r="440" spans="19:28">
      <c r="S440" s="46"/>
      <c r="T440" s="46"/>
      <c r="U440" s="46"/>
      <c r="V440" s="46"/>
      <c r="W440" s="46"/>
      <c r="X440" s="46"/>
      <c r="Y440" s="63"/>
      <c r="Z440" s="46"/>
      <c r="AA440" s="46"/>
      <c r="AB440" s="46"/>
    </row>
    <row r="441" spans="19:28">
      <c r="S441" s="46"/>
      <c r="T441" s="46"/>
      <c r="U441" s="46"/>
      <c r="V441" s="46"/>
      <c r="W441" s="46"/>
      <c r="X441" s="46"/>
      <c r="Y441" s="63"/>
      <c r="Z441" s="46"/>
      <c r="AA441" s="46"/>
      <c r="AB441" s="46"/>
    </row>
    <row r="442" spans="19:28">
      <c r="S442" s="46"/>
      <c r="T442" s="46"/>
      <c r="U442" s="46"/>
      <c r="V442" s="46"/>
      <c r="W442" s="46"/>
      <c r="X442" s="46"/>
      <c r="Y442" s="63"/>
      <c r="Z442" s="46"/>
      <c r="AA442" s="46"/>
      <c r="AB442" s="46"/>
    </row>
    <row r="443" spans="19:28">
      <c r="S443" s="46"/>
      <c r="T443" s="46"/>
      <c r="U443" s="46"/>
      <c r="V443" s="46"/>
      <c r="W443" s="46"/>
      <c r="X443" s="46"/>
      <c r="Y443" s="63"/>
      <c r="Z443" s="46"/>
      <c r="AA443" s="46"/>
      <c r="AB443" s="46"/>
    </row>
    <row r="444" spans="19:28">
      <c r="S444" s="46"/>
      <c r="T444" s="46"/>
      <c r="U444" s="46"/>
      <c r="V444" s="46"/>
      <c r="W444" s="46"/>
      <c r="X444" s="46"/>
      <c r="Y444" s="63"/>
      <c r="Z444" s="46"/>
      <c r="AA444" s="46"/>
      <c r="AB444" s="46"/>
    </row>
    <row r="445" spans="19:28">
      <c r="S445" s="46"/>
      <c r="T445" s="46"/>
      <c r="U445" s="46"/>
      <c r="V445" s="46"/>
      <c r="W445" s="46"/>
      <c r="X445" s="46"/>
      <c r="Y445" s="63"/>
      <c r="Z445" s="46"/>
      <c r="AA445" s="46"/>
      <c r="AB445" s="46"/>
    </row>
    <row r="446" spans="19:28">
      <c r="S446" s="46"/>
      <c r="T446" s="46"/>
      <c r="U446" s="46"/>
      <c r="V446" s="46"/>
      <c r="W446" s="46"/>
      <c r="X446" s="46"/>
      <c r="Y446" s="63"/>
      <c r="Z446" s="46"/>
      <c r="AA446" s="46"/>
      <c r="AB446" s="46"/>
    </row>
    <row r="447" spans="19:28">
      <c r="S447" s="46"/>
      <c r="T447" s="46"/>
      <c r="U447" s="46"/>
      <c r="V447" s="46"/>
      <c r="W447" s="46"/>
      <c r="X447" s="46"/>
      <c r="Y447" s="63"/>
      <c r="Z447" s="46"/>
      <c r="AA447" s="46"/>
      <c r="AB447" s="46"/>
    </row>
    <row r="448" spans="19:28">
      <c r="S448" s="46"/>
      <c r="T448" s="46"/>
      <c r="U448" s="46"/>
      <c r="V448" s="46"/>
      <c r="W448" s="46"/>
      <c r="X448" s="46"/>
      <c r="Y448" s="63"/>
      <c r="Z448" s="46"/>
      <c r="AA448" s="46"/>
      <c r="AB448" s="46"/>
    </row>
    <row r="449" spans="19:28">
      <c r="S449" s="46"/>
      <c r="T449" s="46"/>
      <c r="U449" s="46"/>
      <c r="V449" s="46"/>
      <c r="W449" s="46"/>
      <c r="X449" s="46"/>
      <c r="Y449" s="63"/>
      <c r="Z449" s="46"/>
      <c r="AA449" s="46"/>
      <c r="AB449" s="46"/>
    </row>
    <row r="450" spans="19:28">
      <c r="S450" s="46"/>
      <c r="T450" s="46"/>
      <c r="U450" s="46"/>
      <c r="V450" s="46"/>
      <c r="W450" s="46"/>
      <c r="X450" s="46"/>
      <c r="Y450" s="63"/>
      <c r="Z450" s="46"/>
      <c r="AA450" s="46"/>
      <c r="AB450" s="46"/>
    </row>
    <row r="451" spans="19:28">
      <c r="S451" s="46"/>
      <c r="T451" s="46"/>
      <c r="U451" s="46"/>
      <c r="V451" s="46"/>
      <c r="W451" s="46"/>
      <c r="X451" s="46"/>
      <c r="Y451" s="63"/>
      <c r="Z451" s="46"/>
      <c r="AA451" s="46"/>
      <c r="AB451" s="46"/>
    </row>
    <row r="452" spans="19:28">
      <c r="S452" s="46"/>
      <c r="T452" s="46"/>
      <c r="U452" s="46"/>
      <c r="V452" s="46"/>
      <c r="W452" s="46"/>
      <c r="X452" s="46"/>
      <c r="Y452" s="63"/>
      <c r="Z452" s="46"/>
      <c r="AA452" s="46"/>
      <c r="AB452" s="46"/>
    </row>
    <row r="453" spans="19:28">
      <c r="S453" s="46"/>
      <c r="T453" s="46"/>
      <c r="U453" s="46"/>
      <c r="V453" s="46"/>
      <c r="W453" s="46"/>
      <c r="X453" s="46"/>
      <c r="Y453" s="63"/>
      <c r="Z453" s="46"/>
      <c r="AA453" s="46"/>
      <c r="AB453" s="46"/>
    </row>
    <row r="454" spans="19:28">
      <c r="S454" s="46"/>
      <c r="T454" s="46"/>
      <c r="U454" s="46"/>
      <c r="V454" s="46"/>
      <c r="W454" s="46"/>
      <c r="X454" s="46"/>
      <c r="Y454" s="63"/>
      <c r="Z454" s="46"/>
      <c r="AA454" s="46"/>
      <c r="AB454" s="46"/>
    </row>
    <row r="455" spans="19:28">
      <c r="S455" s="46"/>
      <c r="T455" s="46"/>
      <c r="U455" s="46"/>
      <c r="V455" s="46"/>
      <c r="W455" s="46"/>
      <c r="X455" s="46"/>
      <c r="Y455" s="63"/>
      <c r="Z455" s="46"/>
      <c r="AA455" s="46"/>
      <c r="AB455" s="46"/>
    </row>
    <row r="456" spans="19:28">
      <c r="S456" s="46"/>
      <c r="T456" s="46"/>
      <c r="U456" s="46"/>
      <c r="V456" s="46"/>
      <c r="W456" s="46"/>
      <c r="X456" s="46"/>
      <c r="Y456" s="63"/>
      <c r="Z456" s="46"/>
      <c r="AA456" s="46"/>
      <c r="AB456" s="46"/>
    </row>
    <row r="457" spans="19:28">
      <c r="S457" s="46"/>
      <c r="T457" s="46"/>
      <c r="U457" s="46"/>
      <c r="V457" s="46"/>
      <c r="W457" s="46"/>
      <c r="X457" s="46"/>
      <c r="Y457" s="63"/>
      <c r="Z457" s="46"/>
      <c r="AA457" s="46"/>
      <c r="AB457" s="46"/>
    </row>
    <row r="458" spans="19:28">
      <c r="S458" s="46"/>
      <c r="T458" s="46"/>
      <c r="U458" s="46"/>
      <c r="V458" s="46"/>
      <c r="W458" s="46"/>
      <c r="X458" s="46"/>
      <c r="Y458" s="63"/>
      <c r="Z458" s="46"/>
      <c r="AA458" s="46"/>
      <c r="AB458" s="46"/>
    </row>
    <row r="459" spans="19:28">
      <c r="S459" s="46"/>
      <c r="T459" s="46"/>
      <c r="U459" s="46"/>
      <c r="V459" s="46"/>
      <c r="W459" s="46"/>
      <c r="X459" s="46"/>
      <c r="Y459" s="63"/>
      <c r="Z459" s="46"/>
      <c r="AA459" s="46"/>
      <c r="AB459" s="46"/>
    </row>
    <row r="460" spans="19:28">
      <c r="S460" s="46"/>
      <c r="T460" s="46"/>
      <c r="U460" s="46"/>
      <c r="V460" s="46"/>
      <c r="W460" s="46"/>
      <c r="X460" s="46"/>
      <c r="Y460" s="63"/>
      <c r="Z460" s="46"/>
      <c r="AA460" s="46"/>
      <c r="AB460" s="46"/>
    </row>
    <row r="461" spans="19:28">
      <c r="S461" s="46"/>
      <c r="T461" s="46"/>
      <c r="U461" s="46"/>
      <c r="V461" s="46"/>
      <c r="W461" s="46"/>
      <c r="X461" s="46"/>
      <c r="Y461" s="63"/>
      <c r="Z461" s="46"/>
      <c r="AA461" s="46"/>
      <c r="AB461" s="46"/>
    </row>
    <row r="462" spans="19:28">
      <c r="S462" s="46"/>
      <c r="T462" s="46"/>
      <c r="U462" s="46"/>
      <c r="V462" s="46"/>
      <c r="W462" s="46"/>
      <c r="X462" s="46"/>
      <c r="Y462" s="63"/>
      <c r="Z462" s="46"/>
      <c r="AA462" s="46"/>
      <c r="AB462" s="46"/>
    </row>
    <row r="463" spans="19:28">
      <c r="S463" s="46"/>
      <c r="T463" s="46"/>
      <c r="U463" s="46"/>
      <c r="V463" s="46"/>
      <c r="W463" s="46"/>
      <c r="X463" s="46"/>
      <c r="Y463" s="63"/>
      <c r="Z463" s="46"/>
      <c r="AA463" s="46"/>
      <c r="AB463" s="46"/>
    </row>
    <row r="464" spans="19:28">
      <c r="S464" s="46"/>
      <c r="T464" s="46"/>
      <c r="U464" s="46"/>
      <c r="V464" s="46"/>
      <c r="W464" s="46"/>
      <c r="X464" s="46"/>
      <c r="Y464" s="63"/>
      <c r="Z464" s="46"/>
      <c r="AA464" s="46"/>
      <c r="AB464" s="46"/>
    </row>
    <row r="465" spans="19:28">
      <c r="S465" s="46"/>
      <c r="T465" s="46"/>
      <c r="U465" s="46"/>
      <c r="V465" s="46"/>
      <c r="W465" s="46"/>
      <c r="X465" s="46"/>
      <c r="Y465" s="63"/>
      <c r="Z465" s="46"/>
      <c r="AA465" s="46"/>
      <c r="AB465" s="46"/>
    </row>
    <row r="466" spans="19:28">
      <c r="S466" s="46"/>
      <c r="T466" s="46"/>
      <c r="U466" s="46"/>
      <c r="V466" s="46"/>
      <c r="W466" s="46"/>
      <c r="X466" s="46"/>
      <c r="Y466" s="63"/>
      <c r="Z466" s="46"/>
      <c r="AA466" s="46"/>
      <c r="AB466" s="46"/>
    </row>
    <row r="467" spans="19:28">
      <c r="S467" s="46"/>
      <c r="T467" s="46"/>
      <c r="U467" s="46"/>
      <c r="V467" s="46"/>
      <c r="W467" s="46"/>
      <c r="X467" s="46"/>
      <c r="Y467" s="63"/>
      <c r="Z467" s="46"/>
      <c r="AA467" s="46"/>
      <c r="AB467" s="46"/>
    </row>
    <row r="468" spans="19:28">
      <c r="S468" s="46"/>
      <c r="T468" s="46"/>
      <c r="U468" s="46"/>
      <c r="V468" s="46"/>
      <c r="W468" s="46"/>
      <c r="X468" s="46"/>
      <c r="Y468" s="63"/>
      <c r="Z468" s="46"/>
      <c r="AA468" s="46"/>
      <c r="AB468" s="46"/>
    </row>
    <row r="469" spans="19:28">
      <c r="S469" s="46"/>
      <c r="T469" s="46"/>
      <c r="U469" s="46"/>
      <c r="V469" s="46"/>
      <c r="W469" s="46"/>
      <c r="X469" s="46"/>
      <c r="Y469" s="63"/>
      <c r="Z469" s="46"/>
      <c r="AA469" s="46"/>
      <c r="AB469" s="46"/>
    </row>
    <row r="470" spans="19:28">
      <c r="S470" s="46"/>
      <c r="T470" s="46"/>
      <c r="U470" s="46"/>
      <c r="V470" s="46"/>
      <c r="W470" s="46"/>
      <c r="X470" s="46"/>
      <c r="Y470" s="63"/>
      <c r="Z470" s="46"/>
      <c r="AA470" s="46"/>
      <c r="AB470" s="46"/>
    </row>
    <row r="471" spans="19:28">
      <c r="S471" s="46"/>
      <c r="T471" s="46"/>
      <c r="U471" s="46"/>
      <c r="V471" s="46"/>
      <c r="W471" s="46"/>
      <c r="X471" s="46"/>
      <c r="Y471" s="63"/>
      <c r="Z471" s="46"/>
      <c r="AA471" s="46"/>
      <c r="AB471" s="46"/>
    </row>
    <row r="472" spans="19:28">
      <c r="S472" s="46"/>
      <c r="T472" s="46"/>
      <c r="U472" s="46"/>
      <c r="V472" s="46"/>
      <c r="W472" s="46"/>
      <c r="X472" s="46"/>
      <c r="Y472" s="63"/>
      <c r="Z472" s="46"/>
      <c r="AA472" s="46"/>
      <c r="AB472" s="46"/>
    </row>
    <row r="473" spans="19:28">
      <c r="S473" s="46"/>
      <c r="T473" s="46"/>
      <c r="U473" s="46"/>
      <c r="V473" s="46"/>
      <c r="W473" s="46"/>
      <c r="X473" s="46"/>
      <c r="Y473" s="63"/>
      <c r="Z473" s="46"/>
      <c r="AA473" s="46"/>
      <c r="AB473" s="46"/>
    </row>
    <row r="474" spans="19:28">
      <c r="S474" s="46"/>
      <c r="T474" s="46"/>
      <c r="U474" s="46"/>
      <c r="V474" s="46"/>
      <c r="W474" s="46"/>
      <c r="X474" s="46"/>
      <c r="Y474" s="63"/>
      <c r="Z474" s="46"/>
      <c r="AA474" s="46"/>
      <c r="AB474" s="46"/>
    </row>
    <row r="475" spans="19:28">
      <c r="S475" s="46"/>
      <c r="T475" s="46"/>
      <c r="U475" s="46"/>
      <c r="V475" s="46"/>
      <c r="W475" s="46"/>
      <c r="X475" s="46"/>
      <c r="Y475" s="63"/>
      <c r="Z475" s="46"/>
      <c r="AA475" s="46"/>
      <c r="AB475" s="46"/>
    </row>
    <row r="476" spans="19:28">
      <c r="S476" s="46"/>
      <c r="T476" s="46"/>
      <c r="U476" s="46"/>
      <c r="V476" s="46"/>
      <c r="W476" s="46"/>
      <c r="X476" s="46"/>
      <c r="Y476" s="63"/>
      <c r="Z476" s="46"/>
      <c r="AA476" s="46"/>
      <c r="AB476" s="46"/>
    </row>
    <row r="477" spans="19:28">
      <c r="S477" s="46"/>
      <c r="T477" s="46"/>
      <c r="U477" s="46"/>
      <c r="V477" s="46"/>
      <c r="W477" s="46"/>
      <c r="X477" s="46"/>
      <c r="Y477" s="63"/>
      <c r="Z477" s="46"/>
      <c r="AA477" s="46"/>
      <c r="AB477" s="46"/>
    </row>
    <row r="478" spans="19:28">
      <c r="S478" s="46"/>
      <c r="T478" s="46"/>
      <c r="U478" s="46"/>
      <c r="V478" s="46"/>
      <c r="W478" s="46"/>
      <c r="X478" s="46"/>
      <c r="Y478" s="63"/>
      <c r="Z478" s="46"/>
      <c r="AA478" s="46"/>
      <c r="AB478" s="46"/>
    </row>
    <row r="479" spans="19:28">
      <c r="S479" s="46"/>
      <c r="T479" s="46"/>
      <c r="U479" s="46"/>
      <c r="V479" s="46"/>
      <c r="W479" s="46"/>
      <c r="X479" s="46"/>
      <c r="Y479" s="63"/>
      <c r="Z479" s="46"/>
      <c r="AA479" s="46"/>
      <c r="AB479" s="46"/>
    </row>
    <row r="480" spans="19:28">
      <c r="S480" s="46"/>
      <c r="T480" s="46"/>
      <c r="U480" s="46"/>
      <c r="V480" s="46"/>
      <c r="W480" s="46"/>
      <c r="X480" s="46"/>
      <c r="Y480" s="63"/>
      <c r="Z480" s="46"/>
      <c r="AA480" s="46"/>
      <c r="AB480" s="46"/>
    </row>
    <row r="481" spans="19:28">
      <c r="S481" s="46"/>
      <c r="T481" s="46"/>
      <c r="U481" s="46"/>
      <c r="V481" s="46"/>
      <c r="W481" s="46"/>
      <c r="X481" s="46"/>
      <c r="Y481" s="63"/>
      <c r="Z481" s="46"/>
      <c r="AA481" s="46"/>
      <c r="AB481" s="46"/>
    </row>
    <row r="482" spans="19:28">
      <c r="S482" s="46"/>
      <c r="T482" s="46"/>
      <c r="U482" s="46"/>
      <c r="V482" s="46"/>
      <c r="W482" s="46"/>
      <c r="X482" s="46"/>
      <c r="Y482" s="63"/>
      <c r="Z482" s="46"/>
      <c r="AA482" s="46"/>
      <c r="AB482" s="46"/>
    </row>
    <row r="483" spans="19:28">
      <c r="S483" s="46"/>
      <c r="T483" s="46"/>
      <c r="U483" s="46"/>
      <c r="V483" s="46"/>
      <c r="W483" s="46"/>
      <c r="X483" s="46"/>
      <c r="Y483" s="63"/>
      <c r="Z483" s="46"/>
      <c r="AA483" s="46"/>
      <c r="AB483" s="46"/>
    </row>
    <row r="484" spans="19:28">
      <c r="S484" s="46"/>
      <c r="T484" s="46"/>
      <c r="U484" s="46"/>
      <c r="V484" s="46"/>
      <c r="W484" s="46"/>
      <c r="X484" s="46"/>
      <c r="Y484" s="63"/>
      <c r="Z484" s="46"/>
      <c r="AA484" s="46"/>
      <c r="AB484" s="46"/>
    </row>
    <row r="485" spans="19:28">
      <c r="S485" s="46"/>
      <c r="T485" s="46"/>
      <c r="U485" s="46"/>
      <c r="V485" s="46"/>
      <c r="W485" s="46"/>
      <c r="X485" s="46"/>
      <c r="Y485" s="63"/>
      <c r="Z485" s="46"/>
      <c r="AA485" s="46"/>
      <c r="AB485" s="46"/>
    </row>
    <row r="486" spans="19:28">
      <c r="S486" s="46"/>
      <c r="T486" s="46"/>
      <c r="U486" s="46"/>
      <c r="V486" s="46"/>
      <c r="W486" s="46"/>
      <c r="X486" s="46"/>
      <c r="Y486" s="63"/>
      <c r="Z486" s="46"/>
      <c r="AA486" s="46"/>
      <c r="AB486" s="46"/>
    </row>
    <row r="487" spans="19:28">
      <c r="S487" s="46"/>
      <c r="T487" s="46"/>
      <c r="U487" s="46"/>
      <c r="V487" s="46"/>
      <c r="W487" s="46"/>
      <c r="X487" s="46"/>
      <c r="Y487" s="63"/>
      <c r="Z487" s="46"/>
      <c r="AA487" s="46"/>
      <c r="AB487" s="46"/>
    </row>
    <row r="488" spans="19:28">
      <c r="S488" s="46"/>
      <c r="T488" s="46"/>
      <c r="U488" s="46"/>
      <c r="V488" s="46"/>
      <c r="W488" s="46"/>
      <c r="X488" s="46"/>
      <c r="Y488" s="63"/>
      <c r="Z488" s="46"/>
      <c r="AA488" s="46"/>
      <c r="AB488" s="46"/>
    </row>
    <row r="489" spans="19:28">
      <c r="S489" s="46"/>
      <c r="T489" s="46"/>
      <c r="U489" s="46"/>
      <c r="V489" s="46"/>
      <c r="W489" s="46"/>
      <c r="X489" s="46"/>
      <c r="Y489" s="63"/>
      <c r="Z489" s="46"/>
      <c r="AA489" s="46"/>
      <c r="AB489" s="46"/>
    </row>
    <row r="490" spans="19:28">
      <c r="S490" s="46"/>
      <c r="T490" s="46"/>
      <c r="U490" s="46"/>
      <c r="V490" s="46"/>
      <c r="W490" s="46"/>
      <c r="X490" s="46"/>
      <c r="Y490" s="63"/>
      <c r="Z490" s="46"/>
      <c r="AA490" s="46"/>
      <c r="AB490" s="46"/>
    </row>
    <row r="491" spans="19:28">
      <c r="S491" s="46"/>
      <c r="T491" s="46"/>
      <c r="U491" s="46"/>
      <c r="V491" s="46"/>
      <c r="W491" s="46"/>
      <c r="X491" s="46"/>
      <c r="Y491" s="63"/>
      <c r="Z491" s="46"/>
      <c r="AA491" s="46"/>
      <c r="AB491" s="46"/>
    </row>
    <row r="492" spans="19:28">
      <c r="S492" s="46"/>
      <c r="T492" s="46"/>
      <c r="U492" s="46"/>
      <c r="V492" s="46"/>
      <c r="W492" s="46"/>
      <c r="X492" s="46"/>
      <c r="Y492" s="63"/>
      <c r="Z492" s="46"/>
      <c r="AA492" s="46"/>
      <c r="AB492" s="46"/>
    </row>
    <row r="493" spans="19:28">
      <c r="S493" s="46"/>
      <c r="T493" s="46"/>
      <c r="U493" s="46"/>
      <c r="V493" s="46"/>
      <c r="W493" s="46"/>
      <c r="X493" s="46"/>
      <c r="Y493" s="63"/>
      <c r="Z493" s="46"/>
      <c r="AA493" s="46"/>
      <c r="AB493" s="46"/>
    </row>
    <row r="494" spans="19:28">
      <c r="S494" s="46"/>
      <c r="T494" s="46"/>
      <c r="U494" s="46"/>
      <c r="V494" s="46"/>
      <c r="W494" s="46"/>
      <c r="X494" s="46"/>
      <c r="Y494" s="63"/>
      <c r="Z494" s="46"/>
      <c r="AA494" s="46"/>
      <c r="AB494" s="46"/>
    </row>
    <row r="495" spans="19:28">
      <c r="S495" s="46"/>
      <c r="T495" s="46"/>
      <c r="U495" s="46"/>
      <c r="V495" s="46"/>
      <c r="W495" s="46"/>
      <c r="X495" s="46"/>
      <c r="Y495" s="63"/>
      <c r="Z495" s="46"/>
      <c r="AA495" s="46"/>
      <c r="AB495" s="46"/>
    </row>
    <row r="496" spans="19:28">
      <c r="S496" s="46"/>
      <c r="T496" s="46"/>
      <c r="U496" s="46"/>
      <c r="V496" s="46"/>
      <c r="W496" s="46"/>
      <c r="X496" s="46"/>
      <c r="Y496" s="63"/>
      <c r="Z496" s="46"/>
      <c r="AA496" s="46"/>
      <c r="AB496" s="46"/>
    </row>
    <row r="497" spans="19:28">
      <c r="S497" s="46"/>
      <c r="T497" s="46"/>
      <c r="U497" s="46"/>
      <c r="V497" s="46"/>
      <c r="W497" s="46"/>
      <c r="X497" s="46"/>
      <c r="Y497" s="63"/>
      <c r="Z497" s="46"/>
      <c r="AA497" s="46"/>
      <c r="AB497" s="46"/>
    </row>
    <row r="498" spans="19:28">
      <c r="S498" s="46"/>
      <c r="T498" s="46"/>
      <c r="U498" s="46"/>
      <c r="V498" s="46"/>
      <c r="W498" s="46"/>
      <c r="X498" s="46"/>
      <c r="Y498" s="63"/>
      <c r="Z498" s="46"/>
      <c r="AA498" s="46"/>
      <c r="AB498" s="46"/>
    </row>
    <row r="499" spans="19:28">
      <c r="S499" s="46"/>
      <c r="T499" s="46"/>
      <c r="U499" s="46"/>
      <c r="V499" s="46"/>
      <c r="W499" s="46"/>
      <c r="X499" s="46"/>
      <c r="Y499" s="63"/>
      <c r="Z499" s="46"/>
      <c r="AA499" s="46"/>
      <c r="AB499" s="46"/>
    </row>
    <row r="500" spans="19:28">
      <c r="S500" s="46"/>
      <c r="T500" s="46"/>
      <c r="U500" s="46"/>
      <c r="V500" s="46"/>
      <c r="W500" s="46"/>
      <c r="X500" s="46"/>
      <c r="Y500" s="63"/>
      <c r="Z500" s="46"/>
      <c r="AA500" s="46"/>
      <c r="AB500" s="46"/>
    </row>
    <row r="501" spans="19:28">
      <c r="S501" s="46"/>
      <c r="T501" s="46"/>
      <c r="U501" s="46"/>
      <c r="V501" s="46"/>
      <c r="W501" s="46"/>
      <c r="X501" s="46"/>
      <c r="Y501" s="63"/>
      <c r="Z501" s="46"/>
      <c r="AA501" s="46"/>
      <c r="AB501" s="46"/>
    </row>
    <row r="502" spans="19:28">
      <c r="S502" s="46"/>
      <c r="T502" s="46"/>
      <c r="U502" s="46"/>
      <c r="V502" s="46"/>
      <c r="W502" s="46"/>
      <c r="X502" s="46"/>
      <c r="Y502" s="63"/>
      <c r="Z502" s="46"/>
      <c r="AA502" s="46"/>
      <c r="AB502" s="46"/>
    </row>
    <row r="503" spans="19:28">
      <c r="S503" s="46"/>
      <c r="T503" s="46"/>
      <c r="U503" s="46"/>
      <c r="V503" s="46"/>
      <c r="W503" s="46"/>
      <c r="X503" s="46"/>
      <c r="Y503" s="63"/>
      <c r="Z503" s="46"/>
      <c r="AA503" s="46"/>
      <c r="AB503" s="46"/>
    </row>
    <row r="504" spans="19:28">
      <c r="S504" s="46"/>
      <c r="T504" s="46"/>
      <c r="U504" s="46"/>
      <c r="V504" s="46"/>
      <c r="W504" s="46"/>
      <c r="X504" s="46"/>
      <c r="Y504" s="63"/>
      <c r="Z504" s="46"/>
      <c r="AA504" s="46"/>
      <c r="AB504" s="46"/>
    </row>
    <row r="505" spans="19:28">
      <c r="S505" s="46"/>
      <c r="T505" s="46"/>
      <c r="U505" s="46"/>
      <c r="V505" s="46"/>
      <c r="W505" s="46"/>
      <c r="X505" s="46"/>
      <c r="Y505" s="63"/>
      <c r="Z505" s="46"/>
      <c r="AA505" s="46"/>
      <c r="AB505" s="46"/>
    </row>
    <row r="506" spans="19:28">
      <c r="S506" s="46"/>
      <c r="T506" s="46"/>
      <c r="U506" s="46"/>
      <c r="V506" s="46"/>
      <c r="W506" s="46"/>
      <c r="X506" s="46"/>
      <c r="Y506" s="63"/>
      <c r="Z506" s="46"/>
      <c r="AA506" s="46"/>
      <c r="AB506" s="46"/>
    </row>
    <row r="507" spans="19:28">
      <c r="S507" s="46"/>
      <c r="T507" s="46"/>
      <c r="U507" s="46"/>
      <c r="V507" s="46"/>
      <c r="W507" s="46"/>
      <c r="X507" s="46"/>
      <c r="Y507" s="63"/>
      <c r="Z507" s="46"/>
      <c r="AA507" s="46"/>
      <c r="AB507" s="46"/>
    </row>
    <row r="508" spans="19:28">
      <c r="S508" s="46"/>
      <c r="T508" s="46"/>
      <c r="U508" s="46"/>
      <c r="V508" s="46"/>
      <c r="W508" s="46"/>
      <c r="X508" s="46"/>
      <c r="Y508" s="63"/>
      <c r="Z508" s="46"/>
      <c r="AA508" s="46"/>
      <c r="AB508" s="46"/>
    </row>
    <row r="509" spans="19:28">
      <c r="S509" s="46"/>
      <c r="T509" s="46"/>
      <c r="U509" s="46"/>
      <c r="V509" s="46"/>
      <c r="W509" s="46"/>
      <c r="X509" s="46"/>
      <c r="Y509" s="63"/>
      <c r="Z509" s="46"/>
      <c r="AA509" s="46"/>
      <c r="AB509" s="46"/>
    </row>
    <row r="510" spans="19:28">
      <c r="S510" s="46"/>
      <c r="T510" s="46"/>
      <c r="U510" s="46"/>
      <c r="V510" s="46"/>
      <c r="W510" s="46"/>
      <c r="X510" s="46"/>
      <c r="Y510" s="63"/>
      <c r="Z510" s="46"/>
      <c r="AA510" s="46"/>
      <c r="AB510" s="46"/>
    </row>
    <row r="511" spans="19:28">
      <c r="S511" s="46"/>
      <c r="T511" s="46"/>
      <c r="U511" s="46"/>
      <c r="V511" s="46"/>
      <c r="W511" s="46"/>
      <c r="X511" s="46"/>
      <c r="Y511" s="63"/>
      <c r="Z511" s="46"/>
      <c r="AA511" s="46"/>
      <c r="AB511" s="46"/>
    </row>
    <row r="512" spans="19:28">
      <c r="S512" s="46"/>
      <c r="T512" s="46"/>
      <c r="U512" s="46"/>
      <c r="V512" s="46"/>
      <c r="W512" s="46"/>
      <c r="X512" s="46"/>
      <c r="Y512" s="63"/>
      <c r="Z512" s="46"/>
      <c r="AA512" s="46"/>
      <c r="AB512" s="46"/>
    </row>
    <row r="513" spans="19:28">
      <c r="S513" s="46"/>
      <c r="T513" s="46"/>
      <c r="U513" s="46"/>
      <c r="V513" s="46"/>
      <c r="W513" s="46"/>
      <c r="X513" s="46"/>
      <c r="Y513" s="63"/>
      <c r="Z513" s="46"/>
      <c r="AA513" s="46"/>
      <c r="AB513" s="46"/>
    </row>
    <row r="514" spans="19:28">
      <c r="S514" s="46"/>
      <c r="T514" s="46"/>
      <c r="U514" s="46"/>
      <c r="V514" s="46"/>
      <c r="W514" s="46"/>
      <c r="X514" s="46"/>
      <c r="Y514" s="63"/>
      <c r="Z514" s="46"/>
      <c r="AA514" s="46"/>
      <c r="AB514" s="46"/>
    </row>
    <row r="515" spans="19:28">
      <c r="S515" s="46"/>
      <c r="T515" s="46"/>
      <c r="U515" s="46"/>
      <c r="V515" s="46"/>
      <c r="W515" s="46"/>
      <c r="X515" s="46"/>
      <c r="Y515" s="63"/>
      <c r="Z515" s="46"/>
      <c r="AA515" s="46"/>
      <c r="AB515" s="46"/>
    </row>
    <row r="516" spans="19:28">
      <c r="S516" s="46"/>
      <c r="T516" s="46"/>
      <c r="U516" s="46"/>
      <c r="V516" s="46"/>
      <c r="W516" s="46"/>
      <c r="X516" s="46"/>
      <c r="Y516" s="63"/>
      <c r="Z516" s="46"/>
      <c r="AA516" s="46"/>
      <c r="AB516" s="46"/>
    </row>
    <row r="517" spans="19:28">
      <c r="S517" s="46"/>
      <c r="T517" s="46"/>
      <c r="U517" s="46"/>
      <c r="V517" s="46"/>
      <c r="W517" s="46"/>
      <c r="X517" s="46"/>
      <c r="Y517" s="63"/>
      <c r="Z517" s="46"/>
      <c r="AA517" s="46"/>
      <c r="AB517" s="46"/>
    </row>
    <row r="518" spans="19:28">
      <c r="S518" s="46"/>
      <c r="T518" s="46"/>
      <c r="U518" s="46"/>
      <c r="V518" s="46"/>
      <c r="W518" s="46"/>
      <c r="X518" s="46"/>
      <c r="Y518" s="63"/>
      <c r="Z518" s="46"/>
      <c r="AA518" s="46"/>
      <c r="AB518" s="46"/>
    </row>
    <row r="519" spans="19:28">
      <c r="S519" s="46"/>
      <c r="T519" s="46"/>
      <c r="U519" s="46"/>
      <c r="V519" s="46"/>
      <c r="W519" s="46"/>
      <c r="X519" s="46"/>
      <c r="Y519" s="63"/>
      <c r="Z519" s="46"/>
      <c r="AA519" s="46"/>
      <c r="AB519" s="46"/>
    </row>
    <row r="520" spans="19:28">
      <c r="S520" s="46"/>
      <c r="T520" s="46"/>
      <c r="U520" s="46"/>
      <c r="V520" s="46"/>
      <c r="W520" s="46"/>
      <c r="X520" s="46"/>
      <c r="Y520" s="63"/>
      <c r="Z520" s="46"/>
      <c r="AA520" s="46"/>
      <c r="AB520" s="46"/>
    </row>
    <row r="521" spans="19:28">
      <c r="S521" s="46"/>
      <c r="T521" s="46"/>
      <c r="U521" s="46"/>
      <c r="V521" s="46"/>
      <c r="W521" s="46"/>
      <c r="X521" s="46"/>
      <c r="Y521" s="63"/>
      <c r="Z521" s="46"/>
      <c r="AA521" s="46"/>
      <c r="AB521" s="46"/>
    </row>
    <row r="522" spans="19:28">
      <c r="S522" s="46"/>
      <c r="T522" s="46"/>
      <c r="U522" s="46"/>
      <c r="V522" s="46"/>
      <c r="W522" s="46"/>
      <c r="X522" s="46"/>
      <c r="Y522" s="63"/>
      <c r="Z522" s="46"/>
      <c r="AA522" s="46"/>
      <c r="AB522" s="46"/>
    </row>
    <row r="523" spans="19:28">
      <c r="S523" s="46"/>
      <c r="T523" s="46"/>
      <c r="U523" s="46"/>
      <c r="V523" s="46"/>
      <c r="W523" s="46"/>
      <c r="X523" s="46"/>
      <c r="Y523" s="63"/>
      <c r="Z523" s="46"/>
      <c r="AA523" s="46"/>
      <c r="AB523" s="46"/>
    </row>
    <row r="524" spans="19:28">
      <c r="S524" s="46"/>
      <c r="T524" s="46"/>
      <c r="U524" s="46"/>
      <c r="V524" s="46"/>
      <c r="W524" s="46"/>
      <c r="X524" s="46"/>
      <c r="Y524" s="63"/>
      <c r="Z524" s="46"/>
      <c r="AA524" s="46"/>
      <c r="AB524" s="46"/>
    </row>
    <row r="525" spans="19:28">
      <c r="S525" s="46"/>
      <c r="T525" s="46"/>
      <c r="U525" s="46"/>
      <c r="V525" s="46"/>
      <c r="W525" s="46"/>
      <c r="X525" s="46"/>
      <c r="Y525" s="63"/>
      <c r="Z525" s="46"/>
      <c r="AA525" s="46"/>
      <c r="AB525" s="46"/>
    </row>
    <row r="526" spans="19:28">
      <c r="S526" s="46"/>
      <c r="T526" s="46"/>
      <c r="U526" s="46"/>
      <c r="V526" s="46"/>
      <c r="W526" s="46"/>
      <c r="X526" s="46"/>
      <c r="Y526" s="63"/>
      <c r="Z526" s="46"/>
      <c r="AA526" s="46"/>
      <c r="AB526" s="46"/>
    </row>
    <row r="527" spans="19:28">
      <c r="S527" s="46"/>
      <c r="T527" s="46"/>
      <c r="U527" s="46"/>
      <c r="V527" s="46"/>
      <c r="W527" s="46"/>
      <c r="X527" s="46"/>
      <c r="Y527" s="63"/>
      <c r="Z527" s="46"/>
      <c r="AA527" s="46"/>
      <c r="AB527" s="46"/>
    </row>
    <row r="528" spans="19:28">
      <c r="S528" s="46"/>
      <c r="T528" s="46"/>
      <c r="U528" s="46"/>
      <c r="V528" s="46"/>
      <c r="W528" s="46"/>
      <c r="X528" s="46"/>
      <c r="Y528" s="63"/>
      <c r="Z528" s="46"/>
      <c r="AA528" s="46"/>
      <c r="AB528" s="46"/>
    </row>
    <row r="529" spans="19:28">
      <c r="S529" s="46"/>
      <c r="T529" s="46"/>
      <c r="U529" s="46"/>
      <c r="V529" s="46"/>
      <c r="W529" s="46"/>
      <c r="X529" s="46"/>
      <c r="Y529" s="63"/>
      <c r="Z529" s="46"/>
      <c r="AA529" s="46"/>
      <c r="AB529" s="46"/>
    </row>
    <row r="530" spans="19:28">
      <c r="S530" s="46"/>
      <c r="T530" s="46"/>
      <c r="U530" s="46"/>
      <c r="V530" s="46"/>
      <c r="W530" s="46"/>
      <c r="X530" s="46"/>
      <c r="Y530" s="63"/>
      <c r="Z530" s="46"/>
      <c r="AA530" s="46"/>
      <c r="AB530" s="46"/>
    </row>
    <row r="531" spans="19:28">
      <c r="S531" s="46"/>
      <c r="T531" s="46"/>
      <c r="U531" s="46"/>
      <c r="V531" s="46"/>
      <c r="W531" s="46"/>
      <c r="X531" s="46"/>
      <c r="Y531" s="63"/>
      <c r="Z531" s="46"/>
      <c r="AA531" s="46"/>
      <c r="AB531" s="46"/>
    </row>
    <row r="532" spans="19:28">
      <c r="S532" s="46"/>
      <c r="T532" s="46"/>
      <c r="U532" s="46"/>
      <c r="V532" s="46"/>
      <c r="W532" s="46"/>
      <c r="X532" s="46"/>
      <c r="Y532" s="63"/>
      <c r="Z532" s="46"/>
      <c r="AA532" s="46"/>
      <c r="AB532" s="46"/>
    </row>
    <row r="533" spans="19:28">
      <c r="S533" s="46"/>
      <c r="T533" s="46"/>
      <c r="U533" s="46"/>
      <c r="V533" s="46"/>
      <c r="W533" s="46"/>
      <c r="X533" s="46"/>
      <c r="Y533" s="63"/>
      <c r="Z533" s="46"/>
      <c r="AA533" s="46"/>
      <c r="AB533" s="46"/>
    </row>
    <row r="534" spans="19:28">
      <c r="S534" s="46"/>
      <c r="T534" s="46"/>
      <c r="U534" s="46"/>
      <c r="V534" s="46"/>
      <c r="W534" s="46"/>
      <c r="X534" s="46"/>
      <c r="Y534" s="63"/>
      <c r="Z534" s="46"/>
      <c r="AA534" s="46"/>
      <c r="AB534" s="46"/>
    </row>
    <row r="535" spans="19:28">
      <c r="S535" s="46"/>
      <c r="T535" s="46"/>
      <c r="U535" s="46"/>
      <c r="V535" s="46"/>
      <c r="W535" s="46"/>
      <c r="X535" s="46"/>
      <c r="Y535" s="63"/>
      <c r="Z535" s="46"/>
      <c r="AA535" s="46"/>
      <c r="AB535" s="46"/>
    </row>
    <row r="536" spans="19:28">
      <c r="S536" s="46"/>
      <c r="T536" s="46"/>
      <c r="U536" s="46"/>
      <c r="V536" s="46"/>
      <c r="W536" s="46"/>
      <c r="X536" s="46"/>
      <c r="Y536" s="63"/>
      <c r="Z536" s="46"/>
      <c r="AA536" s="46"/>
      <c r="AB536" s="46"/>
    </row>
    <row r="537" spans="19:28">
      <c r="S537" s="46"/>
      <c r="T537" s="46"/>
      <c r="U537" s="46"/>
      <c r="V537" s="46"/>
      <c r="W537" s="46"/>
      <c r="X537" s="46"/>
      <c r="Y537" s="63"/>
      <c r="Z537" s="46"/>
      <c r="AA537" s="46"/>
      <c r="AB537" s="46"/>
    </row>
    <row r="538" spans="19:28">
      <c r="S538" s="46"/>
      <c r="T538" s="46"/>
      <c r="U538" s="46"/>
      <c r="V538" s="46"/>
      <c r="W538" s="46"/>
      <c r="X538" s="46"/>
      <c r="Y538" s="63"/>
      <c r="Z538" s="46"/>
      <c r="AA538" s="46"/>
      <c r="AB538" s="46"/>
    </row>
    <row r="539" spans="19:28">
      <c r="S539" s="46"/>
      <c r="T539" s="46"/>
      <c r="U539" s="46"/>
      <c r="V539" s="46"/>
      <c r="W539" s="46"/>
      <c r="X539" s="46"/>
      <c r="Y539" s="63"/>
      <c r="Z539" s="46"/>
      <c r="AA539" s="46"/>
      <c r="AB539" s="46"/>
    </row>
    <row r="540" spans="19:28">
      <c r="S540" s="46"/>
      <c r="T540" s="46"/>
      <c r="U540" s="46"/>
      <c r="V540" s="46"/>
      <c r="W540" s="46"/>
      <c r="X540" s="46"/>
      <c r="Y540" s="63"/>
      <c r="Z540" s="46"/>
      <c r="AA540" s="46"/>
      <c r="AB540" s="46"/>
    </row>
    <row r="541" spans="19:28">
      <c r="S541" s="46"/>
      <c r="T541" s="46"/>
      <c r="U541" s="46"/>
      <c r="V541" s="46"/>
      <c r="W541" s="46"/>
      <c r="X541" s="46"/>
      <c r="Y541" s="63"/>
      <c r="Z541" s="46"/>
      <c r="AA541" s="46"/>
      <c r="AB541" s="46"/>
    </row>
    <row r="542" spans="19:28">
      <c r="S542" s="46"/>
      <c r="T542" s="46"/>
      <c r="U542" s="46"/>
      <c r="V542" s="46"/>
      <c r="W542" s="46"/>
      <c r="X542" s="46"/>
      <c r="Y542" s="63"/>
      <c r="Z542" s="46"/>
      <c r="AA542" s="46"/>
      <c r="AB542" s="46"/>
    </row>
    <row r="543" spans="19:28">
      <c r="S543" s="46"/>
      <c r="T543" s="46"/>
      <c r="U543" s="46"/>
      <c r="V543" s="46"/>
      <c r="W543" s="46"/>
      <c r="X543" s="46"/>
      <c r="Y543" s="63"/>
      <c r="Z543" s="46"/>
      <c r="AA543" s="46"/>
      <c r="AB543" s="46"/>
    </row>
    <row r="544" spans="19:28">
      <c r="S544" s="46"/>
      <c r="T544" s="46"/>
      <c r="U544" s="46"/>
      <c r="V544" s="46"/>
      <c r="W544" s="46"/>
      <c r="X544" s="46"/>
      <c r="Y544" s="63"/>
      <c r="Z544" s="46"/>
      <c r="AA544" s="46"/>
      <c r="AB544" s="46"/>
    </row>
    <row r="545" spans="19:28">
      <c r="S545" s="46"/>
      <c r="T545" s="46"/>
      <c r="U545" s="46"/>
      <c r="V545" s="46"/>
      <c r="W545" s="46"/>
      <c r="X545" s="46"/>
      <c r="Y545" s="63"/>
      <c r="Z545" s="46"/>
      <c r="AA545" s="46"/>
      <c r="AB545" s="46"/>
    </row>
    <row r="546" spans="19:28">
      <c r="S546" s="46"/>
      <c r="T546" s="46"/>
      <c r="U546" s="46"/>
      <c r="V546" s="46"/>
      <c r="W546" s="46"/>
      <c r="X546" s="46"/>
      <c r="Y546" s="63"/>
      <c r="Z546" s="46"/>
      <c r="AA546" s="46"/>
      <c r="AB546" s="46"/>
    </row>
    <row r="547" spans="19:28">
      <c r="S547" s="46"/>
      <c r="T547" s="46"/>
      <c r="U547" s="46"/>
      <c r="V547" s="46"/>
      <c r="W547" s="46"/>
      <c r="X547" s="46"/>
      <c r="Y547" s="63"/>
      <c r="Z547" s="46"/>
      <c r="AA547" s="46"/>
      <c r="AB547" s="46"/>
    </row>
    <row r="548" spans="19:28">
      <c r="S548" s="46"/>
      <c r="T548" s="46"/>
      <c r="U548" s="46"/>
      <c r="V548" s="46"/>
      <c r="W548" s="46"/>
      <c r="X548" s="46"/>
      <c r="Y548" s="63"/>
      <c r="Z548" s="46"/>
      <c r="AA548" s="46"/>
      <c r="AB548" s="46"/>
    </row>
    <row r="549" spans="19:28">
      <c r="S549" s="46"/>
      <c r="T549" s="46"/>
      <c r="U549" s="46"/>
      <c r="V549" s="46"/>
      <c r="W549" s="46"/>
      <c r="X549" s="46"/>
      <c r="Y549" s="63"/>
      <c r="Z549" s="46"/>
      <c r="AA549" s="46"/>
      <c r="AB549" s="46"/>
    </row>
    <row r="550" spans="19:28">
      <c r="S550" s="46"/>
      <c r="T550" s="46"/>
      <c r="U550" s="46"/>
      <c r="V550" s="46"/>
      <c r="W550" s="46"/>
      <c r="X550" s="46"/>
      <c r="Y550" s="63"/>
      <c r="Z550" s="46"/>
      <c r="AA550" s="46"/>
      <c r="AB550" s="46"/>
    </row>
    <row r="551" spans="19:28">
      <c r="S551" s="46"/>
      <c r="T551" s="46"/>
      <c r="U551" s="46"/>
      <c r="V551" s="46"/>
      <c r="W551" s="46"/>
      <c r="X551" s="46"/>
      <c r="Y551" s="63"/>
      <c r="Z551" s="46"/>
      <c r="AA551" s="46"/>
      <c r="AB551" s="46"/>
    </row>
    <row r="552" spans="19:28">
      <c r="S552" s="46"/>
      <c r="T552" s="46"/>
      <c r="U552" s="46"/>
      <c r="V552" s="46"/>
      <c r="W552" s="46"/>
      <c r="X552" s="46"/>
      <c r="Y552" s="63"/>
      <c r="Z552" s="46"/>
      <c r="AA552" s="46"/>
      <c r="AB552" s="46"/>
    </row>
    <row r="553" spans="19:28">
      <c r="S553" s="46"/>
      <c r="T553" s="46"/>
      <c r="U553" s="46"/>
      <c r="V553" s="46"/>
      <c r="W553" s="46"/>
      <c r="X553" s="46"/>
      <c r="Y553" s="63"/>
      <c r="Z553" s="46"/>
      <c r="AA553" s="46"/>
      <c r="AB553" s="46"/>
    </row>
    <row r="554" spans="19:28">
      <c r="S554" s="46"/>
      <c r="T554" s="46"/>
      <c r="U554" s="46"/>
      <c r="V554" s="46"/>
      <c r="W554" s="46"/>
      <c r="X554" s="46"/>
      <c r="Y554" s="63"/>
      <c r="Z554" s="46"/>
      <c r="AA554" s="46"/>
      <c r="AB554" s="46"/>
    </row>
    <row r="555" spans="19:28">
      <c r="S555" s="46"/>
      <c r="T555" s="46"/>
      <c r="U555" s="46"/>
      <c r="V555" s="46"/>
      <c r="W555" s="46"/>
      <c r="X555" s="46"/>
      <c r="Y555" s="63"/>
      <c r="Z555" s="46"/>
      <c r="AA555" s="46"/>
      <c r="AB555" s="46"/>
    </row>
    <row r="556" spans="19:28">
      <c r="S556" s="46"/>
      <c r="T556" s="46"/>
      <c r="U556" s="46"/>
      <c r="V556" s="46"/>
      <c r="W556" s="46"/>
      <c r="X556" s="46"/>
      <c r="Y556" s="63"/>
      <c r="Z556" s="46"/>
      <c r="AA556" s="46"/>
      <c r="AB556" s="46"/>
    </row>
    <row r="557" spans="19:28">
      <c r="S557" s="46"/>
      <c r="T557" s="46"/>
      <c r="U557" s="46"/>
      <c r="V557" s="46"/>
      <c r="W557" s="46"/>
      <c r="X557" s="46"/>
      <c r="Y557" s="63"/>
      <c r="Z557" s="46"/>
      <c r="AA557" s="46"/>
      <c r="AB557" s="46"/>
    </row>
    <row r="558" spans="19:28">
      <c r="S558" s="46"/>
      <c r="T558" s="46"/>
      <c r="U558" s="46"/>
      <c r="V558" s="46"/>
      <c r="W558" s="46"/>
      <c r="X558" s="46"/>
      <c r="Y558" s="63"/>
      <c r="Z558" s="46"/>
      <c r="AA558" s="46"/>
      <c r="AB558" s="46"/>
    </row>
    <row r="559" spans="19:28">
      <c r="S559" s="46"/>
      <c r="T559" s="46"/>
      <c r="U559" s="46"/>
      <c r="V559" s="46"/>
      <c r="W559" s="46"/>
      <c r="X559" s="46"/>
      <c r="Y559" s="63"/>
      <c r="Z559" s="46"/>
      <c r="AA559" s="46"/>
      <c r="AB559" s="46"/>
    </row>
    <row r="560" spans="19:28">
      <c r="S560" s="46"/>
      <c r="T560" s="46"/>
      <c r="U560" s="46"/>
      <c r="V560" s="46"/>
      <c r="W560" s="46"/>
      <c r="X560" s="46"/>
      <c r="Y560" s="63"/>
      <c r="Z560" s="46"/>
      <c r="AA560" s="46"/>
      <c r="AB560" s="46"/>
    </row>
    <row r="561" spans="19:28">
      <c r="S561" s="46"/>
      <c r="T561" s="46"/>
      <c r="U561" s="46"/>
      <c r="V561" s="46"/>
      <c r="W561" s="46"/>
      <c r="X561" s="46"/>
      <c r="Y561" s="63"/>
      <c r="Z561" s="46"/>
      <c r="AA561" s="46"/>
      <c r="AB561" s="46"/>
    </row>
    <row r="562" spans="19:28">
      <c r="S562" s="46"/>
      <c r="T562" s="46"/>
      <c r="U562" s="46"/>
      <c r="V562" s="46"/>
      <c r="W562" s="46"/>
      <c r="X562" s="46"/>
      <c r="Y562" s="63"/>
      <c r="Z562" s="46"/>
      <c r="AA562" s="46"/>
      <c r="AB562" s="46"/>
    </row>
    <row r="563" spans="19:28">
      <c r="S563" s="46"/>
      <c r="T563" s="46"/>
      <c r="U563" s="46"/>
      <c r="V563" s="46"/>
      <c r="W563" s="46"/>
      <c r="X563" s="46"/>
      <c r="Y563" s="63"/>
      <c r="Z563" s="46"/>
      <c r="AA563" s="46"/>
      <c r="AB563" s="46"/>
    </row>
    <row r="564" spans="19:28">
      <c r="S564" s="46"/>
      <c r="T564" s="46"/>
      <c r="U564" s="46"/>
      <c r="V564" s="46"/>
      <c r="W564" s="46"/>
      <c r="X564" s="46"/>
      <c r="Y564" s="63"/>
      <c r="Z564" s="46"/>
      <c r="AA564" s="46"/>
      <c r="AB564" s="46"/>
    </row>
    <row r="565" spans="19:28">
      <c r="S565" s="46"/>
      <c r="T565" s="46"/>
      <c r="U565" s="46"/>
      <c r="V565" s="46"/>
      <c r="W565" s="46"/>
      <c r="X565" s="46"/>
      <c r="Y565" s="63"/>
      <c r="Z565" s="46"/>
      <c r="AA565" s="46"/>
      <c r="AB565" s="46"/>
    </row>
    <row r="566" spans="19:28">
      <c r="S566" s="46"/>
      <c r="T566" s="46"/>
      <c r="U566" s="46"/>
      <c r="V566" s="46"/>
      <c r="W566" s="46"/>
      <c r="X566" s="46"/>
      <c r="Y566" s="63"/>
      <c r="Z566" s="46"/>
      <c r="AA566" s="46"/>
      <c r="AB566" s="46"/>
    </row>
    <row r="567" spans="19:28">
      <c r="S567" s="46"/>
      <c r="T567" s="46"/>
      <c r="U567" s="46"/>
      <c r="V567" s="46"/>
      <c r="W567" s="46"/>
      <c r="X567" s="46"/>
      <c r="Y567" s="63"/>
      <c r="Z567" s="46"/>
      <c r="AA567" s="46"/>
      <c r="AB567" s="46"/>
    </row>
    <row r="568" spans="19:28">
      <c r="S568" s="46"/>
      <c r="T568" s="46"/>
      <c r="U568" s="46"/>
      <c r="V568" s="46"/>
      <c r="W568" s="46"/>
      <c r="X568" s="46"/>
      <c r="Y568" s="63"/>
      <c r="Z568" s="46"/>
      <c r="AA568" s="46"/>
      <c r="AB568" s="46"/>
    </row>
    <row r="569" spans="19:28">
      <c r="S569" s="46"/>
      <c r="T569" s="46"/>
      <c r="U569" s="46"/>
      <c r="V569" s="46"/>
      <c r="W569" s="46"/>
      <c r="X569" s="46"/>
      <c r="Y569" s="63"/>
      <c r="Z569" s="46"/>
      <c r="AA569" s="46"/>
      <c r="AB569" s="46"/>
    </row>
    <row r="570" spans="19:28">
      <c r="S570" s="46"/>
      <c r="T570" s="46"/>
      <c r="U570" s="46"/>
      <c r="V570" s="46"/>
      <c r="W570" s="46"/>
      <c r="X570" s="46"/>
      <c r="Y570" s="63"/>
      <c r="Z570" s="46"/>
      <c r="AA570" s="46"/>
      <c r="AB570" s="46"/>
    </row>
    <row r="571" spans="19:28">
      <c r="S571" s="46"/>
      <c r="T571" s="46"/>
      <c r="U571" s="46"/>
      <c r="V571" s="46"/>
      <c r="W571" s="46"/>
      <c r="X571" s="46"/>
      <c r="Y571" s="63"/>
      <c r="Z571" s="46"/>
      <c r="AA571" s="46"/>
      <c r="AB571" s="46"/>
    </row>
    <row r="572" spans="19:28">
      <c r="S572" s="46"/>
      <c r="T572" s="46"/>
      <c r="U572" s="46"/>
      <c r="V572" s="46"/>
      <c r="W572" s="46"/>
      <c r="X572" s="46"/>
      <c r="Y572" s="63"/>
      <c r="Z572" s="46"/>
      <c r="AA572" s="46"/>
      <c r="AB572" s="46"/>
    </row>
    <row r="573" spans="19:28">
      <c r="S573" s="46"/>
      <c r="T573" s="46"/>
      <c r="U573" s="46"/>
      <c r="V573" s="46"/>
      <c r="W573" s="46"/>
      <c r="X573" s="46"/>
      <c r="Y573" s="63"/>
      <c r="Z573" s="46"/>
      <c r="AA573" s="46"/>
      <c r="AB573" s="46"/>
    </row>
    <row r="574" spans="19:28">
      <c r="S574" s="46"/>
      <c r="T574" s="46"/>
      <c r="U574" s="46"/>
      <c r="V574" s="46"/>
      <c r="W574" s="46"/>
      <c r="X574" s="46"/>
      <c r="Y574" s="63"/>
      <c r="Z574" s="46"/>
      <c r="AA574" s="46"/>
      <c r="AB574" s="46"/>
    </row>
    <row r="575" spans="19:28">
      <c r="S575" s="46"/>
      <c r="T575" s="46"/>
      <c r="U575" s="46"/>
      <c r="V575" s="46"/>
      <c r="W575" s="46"/>
      <c r="X575" s="46"/>
      <c r="Y575" s="63"/>
      <c r="Z575" s="46"/>
      <c r="AA575" s="46"/>
      <c r="AB575" s="46"/>
    </row>
    <row r="576" spans="19:28">
      <c r="S576" s="46"/>
      <c r="T576" s="46"/>
      <c r="U576" s="46"/>
      <c r="V576" s="46"/>
      <c r="W576" s="46"/>
      <c r="X576" s="46"/>
      <c r="Y576" s="63"/>
      <c r="Z576" s="46"/>
      <c r="AA576" s="46"/>
      <c r="AB576" s="46"/>
    </row>
    <row r="577" spans="19:28">
      <c r="S577" s="46"/>
      <c r="T577" s="46"/>
      <c r="U577" s="46"/>
      <c r="V577" s="46"/>
      <c r="W577" s="46"/>
      <c r="X577" s="46"/>
      <c r="Y577" s="63"/>
      <c r="Z577" s="46"/>
      <c r="AA577" s="46"/>
      <c r="AB577" s="46"/>
    </row>
    <row r="578" spans="19:28">
      <c r="S578" s="46"/>
      <c r="T578" s="46"/>
      <c r="U578" s="46"/>
      <c r="V578" s="46"/>
      <c r="W578" s="46"/>
      <c r="X578" s="46"/>
      <c r="Y578" s="63"/>
      <c r="Z578" s="46"/>
      <c r="AA578" s="46"/>
      <c r="AB578" s="46"/>
    </row>
    <row r="579" spans="19:28">
      <c r="S579" s="46"/>
      <c r="T579" s="46"/>
      <c r="U579" s="46"/>
      <c r="V579" s="46"/>
      <c r="W579" s="46"/>
      <c r="X579" s="46"/>
      <c r="Y579" s="63"/>
      <c r="Z579" s="46"/>
      <c r="AA579" s="46"/>
      <c r="AB579" s="46"/>
    </row>
    <row r="580" spans="19:28">
      <c r="S580" s="46"/>
      <c r="T580" s="46"/>
      <c r="U580" s="46"/>
      <c r="V580" s="46"/>
      <c r="W580" s="46"/>
      <c r="X580" s="46"/>
      <c r="Y580" s="63"/>
      <c r="Z580" s="46"/>
      <c r="AA580" s="46"/>
      <c r="AB580" s="46"/>
    </row>
    <row r="581" spans="19:28">
      <c r="S581" s="46"/>
      <c r="T581" s="46"/>
      <c r="U581" s="46"/>
      <c r="V581" s="46"/>
      <c r="W581" s="46"/>
      <c r="X581" s="46"/>
      <c r="Y581" s="63"/>
      <c r="Z581" s="46"/>
      <c r="AA581" s="46"/>
      <c r="AB581" s="46"/>
    </row>
    <row r="582" spans="19:28">
      <c r="S582" s="46"/>
      <c r="T582" s="46"/>
      <c r="U582" s="46"/>
      <c r="V582" s="46"/>
      <c r="W582" s="46"/>
      <c r="X582" s="46"/>
      <c r="Y582" s="63"/>
      <c r="Z582" s="46"/>
      <c r="AA582" s="46"/>
      <c r="AB582" s="46"/>
    </row>
    <row r="583" spans="19:28">
      <c r="S583" s="46"/>
      <c r="T583" s="46"/>
      <c r="U583" s="46"/>
      <c r="V583" s="46"/>
      <c r="W583" s="46"/>
      <c r="X583" s="46"/>
      <c r="Y583" s="63"/>
      <c r="Z583" s="46"/>
      <c r="AA583" s="46"/>
      <c r="AB583" s="46"/>
    </row>
    <row r="584" spans="19:28">
      <c r="S584" s="46"/>
      <c r="T584" s="46"/>
      <c r="U584" s="46"/>
      <c r="V584" s="46"/>
      <c r="W584" s="46"/>
      <c r="X584" s="46"/>
      <c r="Y584" s="63"/>
      <c r="Z584" s="46"/>
      <c r="AA584" s="46"/>
      <c r="AB584" s="46"/>
    </row>
    <row r="585" spans="19:28">
      <c r="S585" s="46"/>
      <c r="T585" s="46"/>
      <c r="U585" s="46"/>
      <c r="V585" s="46"/>
      <c r="W585" s="46"/>
      <c r="X585" s="46"/>
      <c r="Y585" s="63"/>
      <c r="Z585" s="46"/>
      <c r="AA585" s="46"/>
      <c r="AB585" s="46"/>
    </row>
    <row r="586" spans="19:28">
      <c r="S586" s="46"/>
      <c r="T586" s="46"/>
      <c r="U586" s="46"/>
      <c r="V586" s="46"/>
      <c r="W586" s="46"/>
      <c r="X586" s="46"/>
      <c r="Y586" s="63"/>
      <c r="Z586" s="46"/>
      <c r="AA586" s="46"/>
      <c r="AB586" s="46"/>
    </row>
    <row r="587" spans="19:28">
      <c r="S587" s="46"/>
      <c r="T587" s="46"/>
      <c r="U587" s="46"/>
      <c r="V587" s="46"/>
      <c r="W587" s="46"/>
      <c r="X587" s="46"/>
      <c r="Y587" s="63"/>
      <c r="Z587" s="46"/>
      <c r="AA587" s="46"/>
      <c r="AB587" s="46"/>
    </row>
    <row r="588" spans="19:28">
      <c r="S588" s="46"/>
      <c r="T588" s="46"/>
      <c r="U588" s="46"/>
      <c r="V588" s="46"/>
      <c r="W588" s="46"/>
      <c r="X588" s="46"/>
      <c r="Y588" s="63"/>
      <c r="Z588" s="46"/>
      <c r="AA588" s="46"/>
      <c r="AB588" s="46"/>
    </row>
    <row r="589" spans="19:28">
      <c r="S589" s="46"/>
      <c r="T589" s="46"/>
      <c r="U589" s="46"/>
      <c r="V589" s="46"/>
      <c r="W589" s="46"/>
      <c r="X589" s="46"/>
      <c r="Y589" s="63"/>
      <c r="Z589" s="46"/>
      <c r="AA589" s="46"/>
      <c r="AB589" s="46"/>
    </row>
    <row r="590" spans="19:28">
      <c r="S590" s="46"/>
      <c r="T590" s="46"/>
      <c r="U590" s="46"/>
      <c r="V590" s="46"/>
      <c r="W590" s="46"/>
      <c r="X590" s="46"/>
      <c r="Y590" s="63"/>
      <c r="Z590" s="46"/>
      <c r="AA590" s="46"/>
      <c r="AB590" s="46"/>
    </row>
    <row r="591" spans="19:28">
      <c r="S591" s="46"/>
      <c r="T591" s="46"/>
      <c r="U591" s="46"/>
      <c r="V591" s="46"/>
      <c r="W591" s="46"/>
      <c r="X591" s="46"/>
      <c r="Y591" s="63"/>
      <c r="Z591" s="46"/>
      <c r="AA591" s="46"/>
      <c r="AB591" s="46"/>
    </row>
    <row r="592" spans="19:28">
      <c r="S592" s="46"/>
      <c r="T592" s="46"/>
      <c r="U592" s="46"/>
      <c r="V592" s="46"/>
      <c r="W592" s="46"/>
      <c r="X592" s="46"/>
      <c r="Y592" s="63"/>
      <c r="Z592" s="46"/>
      <c r="AA592" s="46"/>
      <c r="AB592" s="46"/>
    </row>
    <row r="593" spans="19:28">
      <c r="S593" s="46"/>
      <c r="T593" s="46"/>
      <c r="U593" s="46"/>
      <c r="V593" s="46"/>
      <c r="W593" s="46"/>
      <c r="X593" s="46"/>
      <c r="Y593" s="63"/>
      <c r="Z593" s="46"/>
      <c r="AA593" s="46"/>
      <c r="AB593" s="46"/>
    </row>
    <row r="594" spans="19:28">
      <c r="S594" s="46"/>
      <c r="T594" s="46"/>
      <c r="U594" s="46"/>
      <c r="V594" s="46"/>
      <c r="W594" s="46"/>
      <c r="X594" s="46"/>
      <c r="Y594" s="63"/>
      <c r="Z594" s="46"/>
      <c r="AA594" s="46"/>
      <c r="AB594" s="46"/>
    </row>
    <row r="595" spans="19:28">
      <c r="S595" s="46"/>
      <c r="T595" s="46"/>
      <c r="U595" s="46"/>
      <c r="V595" s="46"/>
      <c r="W595" s="46"/>
      <c r="X595" s="46"/>
      <c r="Y595" s="63"/>
      <c r="Z595" s="46"/>
      <c r="AA595" s="46"/>
      <c r="AB595" s="46"/>
    </row>
    <row r="596" spans="19:28">
      <c r="S596" s="46"/>
      <c r="T596" s="46"/>
      <c r="U596" s="46"/>
      <c r="V596" s="46"/>
      <c r="W596" s="46"/>
      <c r="X596" s="46"/>
      <c r="Y596" s="63"/>
      <c r="Z596" s="46"/>
      <c r="AA596" s="46"/>
      <c r="AB596" s="46"/>
    </row>
    <row r="597" spans="19:28">
      <c r="S597" s="46"/>
      <c r="T597" s="46"/>
      <c r="U597" s="46"/>
      <c r="V597" s="46"/>
      <c r="W597" s="46"/>
      <c r="X597" s="46"/>
      <c r="Y597" s="63"/>
      <c r="Z597" s="46"/>
      <c r="AA597" s="46"/>
      <c r="AB597" s="46"/>
    </row>
    <row r="598" spans="19:28">
      <c r="S598" s="46"/>
      <c r="T598" s="46"/>
      <c r="U598" s="46"/>
      <c r="V598" s="46"/>
      <c r="W598" s="46"/>
      <c r="X598" s="46"/>
      <c r="Y598" s="63"/>
      <c r="Z598" s="46"/>
      <c r="AA598" s="46"/>
      <c r="AB598" s="46"/>
    </row>
    <row r="599" spans="19:28">
      <c r="S599" s="46"/>
      <c r="T599" s="46"/>
      <c r="U599" s="46"/>
      <c r="V599" s="46"/>
      <c r="W599" s="46"/>
      <c r="X599" s="46"/>
      <c r="Y599" s="63"/>
      <c r="Z599" s="46"/>
      <c r="AA599" s="46"/>
      <c r="AB599" s="46"/>
    </row>
    <row r="600" spans="19:28">
      <c r="S600" s="46"/>
      <c r="T600" s="46"/>
      <c r="U600" s="46"/>
      <c r="V600" s="46"/>
      <c r="W600" s="46"/>
      <c r="X600" s="46"/>
      <c r="Y600" s="63"/>
      <c r="Z600" s="46"/>
      <c r="AA600" s="46"/>
      <c r="AB600" s="46"/>
    </row>
    <row r="601" spans="19:28">
      <c r="S601" s="46"/>
      <c r="T601" s="46"/>
      <c r="U601" s="46"/>
      <c r="V601" s="46"/>
      <c r="W601" s="46"/>
      <c r="X601" s="46"/>
      <c r="Y601" s="63"/>
      <c r="Z601" s="46"/>
      <c r="AA601" s="46"/>
      <c r="AB601" s="46"/>
    </row>
    <row r="602" spans="19:28">
      <c r="S602" s="46"/>
      <c r="T602" s="46"/>
      <c r="U602" s="46"/>
      <c r="V602" s="46"/>
      <c r="W602" s="46"/>
      <c r="X602" s="46"/>
      <c r="Y602" s="63"/>
      <c r="Z602" s="46"/>
      <c r="AA602" s="46"/>
      <c r="AB602" s="46"/>
    </row>
    <row r="603" spans="19:28">
      <c r="S603" s="46"/>
      <c r="T603" s="46"/>
      <c r="U603" s="46"/>
      <c r="V603" s="46"/>
      <c r="W603" s="46"/>
      <c r="X603" s="46"/>
      <c r="Y603" s="63"/>
      <c r="Z603" s="46"/>
      <c r="AA603" s="46"/>
      <c r="AB603" s="46"/>
    </row>
    <row r="604" spans="19:28">
      <c r="S604" s="46"/>
      <c r="T604" s="46"/>
      <c r="U604" s="46"/>
      <c r="V604" s="46"/>
      <c r="W604" s="46"/>
      <c r="X604" s="46"/>
      <c r="Y604" s="63"/>
      <c r="Z604" s="46"/>
      <c r="AA604" s="46"/>
      <c r="AB604" s="46"/>
    </row>
    <row r="605" spans="19:28">
      <c r="S605" s="46"/>
      <c r="T605" s="46"/>
      <c r="U605" s="46"/>
      <c r="V605" s="46"/>
      <c r="W605" s="46"/>
      <c r="X605" s="46"/>
      <c r="Y605" s="63"/>
      <c r="Z605" s="46"/>
      <c r="AA605" s="46"/>
      <c r="AB605" s="46"/>
    </row>
    <row r="606" spans="19:28">
      <c r="S606" s="46"/>
      <c r="T606" s="46"/>
      <c r="U606" s="46"/>
      <c r="V606" s="46"/>
      <c r="W606" s="46"/>
      <c r="X606" s="46"/>
      <c r="Y606" s="63"/>
      <c r="Z606" s="46"/>
      <c r="AA606" s="46"/>
      <c r="AB606" s="46"/>
    </row>
    <row r="607" spans="19:28">
      <c r="S607" s="46"/>
      <c r="T607" s="46"/>
      <c r="U607" s="46"/>
      <c r="V607" s="46"/>
      <c r="W607" s="46"/>
      <c r="X607" s="46"/>
      <c r="Y607" s="63"/>
      <c r="Z607" s="46"/>
      <c r="AA607" s="46"/>
      <c r="AB607" s="46"/>
    </row>
    <row r="608" spans="19:28">
      <c r="S608" s="46"/>
      <c r="T608" s="46"/>
      <c r="U608" s="46"/>
      <c r="V608" s="46"/>
      <c r="W608" s="46"/>
      <c r="X608" s="46"/>
      <c r="Y608" s="63"/>
      <c r="Z608" s="46"/>
      <c r="AA608" s="46"/>
      <c r="AB608" s="46"/>
    </row>
    <row r="609" spans="19:28">
      <c r="S609" s="46"/>
      <c r="T609" s="46"/>
      <c r="U609" s="46"/>
      <c r="V609" s="46"/>
      <c r="W609" s="46"/>
      <c r="X609" s="46"/>
      <c r="Y609" s="63"/>
      <c r="Z609" s="46"/>
      <c r="AA609" s="46"/>
      <c r="AB609" s="46"/>
    </row>
    <row r="610" spans="19:28">
      <c r="S610" s="46"/>
      <c r="T610" s="46"/>
      <c r="U610" s="46"/>
      <c r="V610" s="46"/>
      <c r="W610" s="46"/>
      <c r="X610" s="46"/>
      <c r="Y610" s="63"/>
      <c r="Z610" s="46"/>
      <c r="AA610" s="46"/>
      <c r="AB610" s="46"/>
    </row>
    <row r="611" spans="19:28">
      <c r="S611" s="46"/>
      <c r="T611" s="46"/>
      <c r="U611" s="46"/>
      <c r="V611" s="46"/>
      <c r="W611" s="46"/>
      <c r="X611" s="46"/>
      <c r="Y611" s="63"/>
      <c r="Z611" s="46"/>
      <c r="AA611" s="46"/>
      <c r="AB611" s="46"/>
    </row>
    <row r="612" spans="19:28">
      <c r="S612" s="46"/>
      <c r="T612" s="46"/>
      <c r="U612" s="46"/>
      <c r="V612" s="46"/>
      <c r="W612" s="46"/>
      <c r="X612" s="46"/>
      <c r="Y612" s="63"/>
      <c r="Z612" s="46"/>
      <c r="AA612" s="46"/>
      <c r="AB612" s="46"/>
    </row>
    <row r="613" spans="19:28">
      <c r="S613" s="46"/>
      <c r="T613" s="46"/>
      <c r="U613" s="46"/>
      <c r="V613" s="46"/>
      <c r="W613" s="46"/>
      <c r="X613" s="46"/>
      <c r="Y613" s="63"/>
      <c r="Z613" s="46"/>
      <c r="AA613" s="46"/>
      <c r="AB613" s="46"/>
    </row>
    <row r="614" spans="19:28">
      <c r="S614" s="46"/>
      <c r="T614" s="46"/>
      <c r="U614" s="46"/>
      <c r="V614" s="46"/>
      <c r="W614" s="46"/>
      <c r="X614" s="46"/>
      <c r="Y614" s="63"/>
      <c r="Z614" s="46"/>
      <c r="AA614" s="46"/>
      <c r="AB614" s="46"/>
    </row>
    <row r="615" spans="19:28">
      <c r="S615" s="46"/>
      <c r="T615" s="46"/>
      <c r="U615" s="46"/>
      <c r="V615" s="46"/>
      <c r="W615" s="46"/>
      <c r="X615" s="46"/>
      <c r="Y615" s="63"/>
      <c r="Z615" s="46"/>
      <c r="AA615" s="46"/>
      <c r="AB615" s="46"/>
    </row>
    <row r="616" spans="19:28">
      <c r="S616" s="46"/>
      <c r="T616" s="46"/>
      <c r="U616" s="46"/>
      <c r="V616" s="46"/>
      <c r="W616" s="46"/>
      <c r="X616" s="46"/>
      <c r="Y616" s="63"/>
      <c r="Z616" s="46"/>
      <c r="AA616" s="46"/>
      <c r="AB616" s="46"/>
    </row>
    <row r="617" spans="19:28">
      <c r="S617" s="46"/>
      <c r="T617" s="46"/>
      <c r="U617" s="46"/>
      <c r="V617" s="46"/>
      <c r="W617" s="46"/>
      <c r="X617" s="46"/>
      <c r="Y617" s="63"/>
      <c r="Z617" s="46"/>
      <c r="AA617" s="46"/>
      <c r="AB617" s="46"/>
    </row>
    <row r="618" spans="19:28">
      <c r="S618" s="46"/>
      <c r="T618" s="46"/>
      <c r="U618" s="46"/>
      <c r="V618" s="46"/>
      <c r="W618" s="46"/>
      <c r="X618" s="46"/>
      <c r="Y618" s="63"/>
      <c r="Z618" s="46"/>
      <c r="AA618" s="46"/>
      <c r="AB618" s="46"/>
    </row>
    <row r="619" spans="19:28">
      <c r="S619" s="46"/>
      <c r="T619" s="46"/>
      <c r="U619" s="46"/>
      <c r="V619" s="46"/>
      <c r="W619" s="46"/>
      <c r="X619" s="46"/>
      <c r="Y619" s="63"/>
      <c r="Z619" s="46"/>
      <c r="AA619" s="46"/>
      <c r="AB619" s="46"/>
    </row>
    <row r="620" spans="19:28">
      <c r="S620" s="46"/>
      <c r="T620" s="46"/>
      <c r="U620" s="46"/>
      <c r="V620" s="46"/>
      <c r="W620" s="46"/>
      <c r="X620" s="46"/>
      <c r="Y620" s="63"/>
      <c r="Z620" s="46"/>
      <c r="AA620" s="46"/>
      <c r="AB620" s="46"/>
    </row>
    <row r="621" spans="19:28">
      <c r="S621" s="46"/>
      <c r="T621" s="46"/>
      <c r="U621" s="46"/>
      <c r="V621" s="46"/>
      <c r="W621" s="46"/>
      <c r="X621" s="46"/>
      <c r="Y621" s="63"/>
      <c r="Z621" s="46"/>
      <c r="AA621" s="46"/>
      <c r="AB621" s="46"/>
    </row>
    <row r="622" spans="19:28">
      <c r="S622" s="46"/>
      <c r="T622" s="46"/>
      <c r="U622" s="46"/>
      <c r="V622" s="46"/>
      <c r="W622" s="46"/>
      <c r="X622" s="46"/>
      <c r="Y622" s="63"/>
      <c r="Z622" s="46"/>
      <c r="AA622" s="46"/>
      <c r="AB622" s="46"/>
    </row>
    <row r="623" spans="19:28">
      <c r="S623" s="46"/>
      <c r="T623" s="46"/>
      <c r="U623" s="46"/>
      <c r="V623" s="46"/>
      <c r="W623" s="46"/>
      <c r="X623" s="46"/>
      <c r="Y623" s="63"/>
      <c r="Z623" s="46"/>
      <c r="AA623" s="46"/>
      <c r="AB623" s="46"/>
    </row>
    <row r="624" spans="19:28">
      <c r="S624" s="46"/>
      <c r="T624" s="46"/>
      <c r="U624" s="46"/>
      <c r="V624" s="46"/>
      <c r="W624" s="46"/>
      <c r="X624" s="46"/>
      <c r="Y624" s="63"/>
      <c r="Z624" s="46"/>
      <c r="AA624" s="46"/>
      <c r="AB624" s="46"/>
    </row>
    <row r="625" spans="19:28">
      <c r="S625" s="46"/>
      <c r="T625" s="46"/>
      <c r="U625" s="46"/>
      <c r="V625" s="46"/>
      <c r="W625" s="46"/>
      <c r="X625" s="46"/>
      <c r="Y625" s="63"/>
      <c r="Z625" s="46"/>
      <c r="AA625" s="46"/>
      <c r="AB625" s="46"/>
    </row>
    <row r="626" spans="19:28">
      <c r="S626" s="46"/>
      <c r="T626" s="46"/>
      <c r="U626" s="46"/>
      <c r="V626" s="46"/>
      <c r="W626" s="46"/>
      <c r="X626" s="46"/>
      <c r="Y626" s="63"/>
      <c r="Z626" s="46"/>
      <c r="AA626" s="46"/>
      <c r="AB626" s="46"/>
    </row>
    <row r="627" spans="19:28">
      <c r="S627" s="46"/>
      <c r="T627" s="46"/>
      <c r="U627" s="46"/>
      <c r="V627" s="46"/>
      <c r="W627" s="46"/>
      <c r="X627" s="46"/>
      <c r="Y627" s="63"/>
      <c r="Z627" s="46"/>
      <c r="AA627" s="46"/>
      <c r="AB627" s="46"/>
    </row>
    <row r="628" spans="19:28">
      <c r="S628" s="46"/>
      <c r="T628" s="46"/>
      <c r="U628" s="46"/>
      <c r="V628" s="46"/>
      <c r="W628" s="46"/>
      <c r="X628" s="46"/>
      <c r="Y628" s="63"/>
      <c r="Z628" s="46"/>
      <c r="AA628" s="46"/>
      <c r="AB628" s="46"/>
    </row>
    <row r="629" spans="19:28">
      <c r="S629" s="46"/>
      <c r="T629" s="46"/>
      <c r="U629" s="46"/>
      <c r="V629" s="46"/>
      <c r="W629" s="46"/>
      <c r="X629" s="46"/>
      <c r="Y629" s="63"/>
      <c r="Z629" s="46"/>
      <c r="AA629" s="46"/>
      <c r="AB629" s="46"/>
    </row>
    <row r="630" spans="19:28">
      <c r="S630" s="46"/>
      <c r="T630" s="46"/>
      <c r="U630" s="46"/>
      <c r="V630" s="46"/>
      <c r="W630" s="46"/>
      <c r="X630" s="46"/>
      <c r="Y630" s="63"/>
      <c r="Z630" s="46"/>
      <c r="AA630" s="46"/>
      <c r="AB630" s="46"/>
    </row>
    <row r="631" spans="19:28">
      <c r="S631" s="46"/>
      <c r="T631" s="46"/>
      <c r="U631" s="46"/>
      <c r="V631" s="46"/>
      <c r="W631" s="46"/>
      <c r="X631" s="46"/>
      <c r="Y631" s="63"/>
      <c r="Z631" s="46"/>
      <c r="AA631" s="46"/>
      <c r="AB631" s="46"/>
    </row>
    <row r="632" spans="19:28">
      <c r="S632" s="46"/>
      <c r="T632" s="46"/>
      <c r="U632" s="46"/>
      <c r="V632" s="46"/>
      <c r="W632" s="46"/>
      <c r="X632" s="46"/>
      <c r="Y632" s="63"/>
      <c r="Z632" s="46"/>
      <c r="AA632" s="46"/>
      <c r="AB632" s="46"/>
    </row>
    <row r="633" spans="19:28">
      <c r="S633" s="46"/>
      <c r="T633" s="46"/>
      <c r="U633" s="46"/>
      <c r="V633" s="46"/>
      <c r="W633" s="46"/>
      <c r="X633" s="46"/>
      <c r="Y633" s="63"/>
      <c r="Z633" s="46"/>
      <c r="AA633" s="46"/>
      <c r="AB633" s="46"/>
    </row>
    <row r="634" spans="19:28">
      <c r="S634" s="46"/>
      <c r="T634" s="46"/>
      <c r="U634" s="46"/>
      <c r="V634" s="46"/>
      <c r="W634" s="46"/>
      <c r="X634" s="46"/>
      <c r="Y634" s="63"/>
      <c r="Z634" s="46"/>
      <c r="AA634" s="46"/>
      <c r="AB634" s="46"/>
    </row>
    <row r="635" spans="19:28">
      <c r="S635" s="46"/>
      <c r="T635" s="46"/>
      <c r="U635" s="46"/>
      <c r="V635" s="46"/>
      <c r="W635" s="46"/>
      <c r="X635" s="46"/>
      <c r="Y635" s="63"/>
      <c r="Z635" s="46"/>
      <c r="AA635" s="46"/>
      <c r="AB635" s="46"/>
    </row>
    <row r="636" spans="19:28">
      <c r="S636" s="46"/>
      <c r="T636" s="46"/>
      <c r="U636" s="46"/>
      <c r="V636" s="46"/>
      <c r="W636" s="46"/>
      <c r="X636" s="46"/>
      <c r="Y636" s="63"/>
      <c r="Z636" s="46"/>
      <c r="AA636" s="46"/>
      <c r="AB636" s="46"/>
    </row>
    <row r="637" spans="19:28">
      <c r="S637" s="46"/>
      <c r="T637" s="46"/>
      <c r="U637" s="46"/>
      <c r="V637" s="46"/>
      <c r="W637" s="46"/>
      <c r="X637" s="46"/>
      <c r="Y637" s="63"/>
      <c r="Z637" s="46"/>
      <c r="AA637" s="46"/>
      <c r="AB637" s="46"/>
    </row>
    <row r="638" spans="19:28">
      <c r="S638" s="46"/>
      <c r="T638" s="46"/>
      <c r="U638" s="46"/>
      <c r="V638" s="46"/>
      <c r="W638" s="46"/>
      <c r="X638" s="46"/>
      <c r="Y638" s="63"/>
      <c r="Z638" s="46"/>
      <c r="AA638" s="46"/>
      <c r="AB638" s="46"/>
    </row>
    <row r="639" spans="19:28">
      <c r="S639" s="46"/>
      <c r="T639" s="46"/>
      <c r="U639" s="46"/>
      <c r="V639" s="46"/>
      <c r="W639" s="46"/>
      <c r="X639" s="46"/>
      <c r="Y639" s="63"/>
      <c r="Z639" s="46"/>
      <c r="AA639" s="46"/>
      <c r="AB639" s="46"/>
    </row>
    <row r="640" spans="19:28">
      <c r="S640" s="46"/>
      <c r="T640" s="46"/>
      <c r="U640" s="46"/>
      <c r="V640" s="46"/>
      <c r="W640" s="46"/>
      <c r="X640" s="46"/>
      <c r="Y640" s="63"/>
      <c r="Z640" s="46"/>
      <c r="AA640" s="46"/>
      <c r="AB640" s="46"/>
    </row>
    <row r="641" spans="19:28">
      <c r="S641" s="46"/>
      <c r="T641" s="46"/>
      <c r="U641" s="46"/>
      <c r="V641" s="46"/>
      <c r="W641" s="46"/>
      <c r="X641" s="46"/>
      <c r="Y641" s="63"/>
      <c r="Z641" s="46"/>
      <c r="AA641" s="46"/>
      <c r="AB641" s="46"/>
    </row>
    <row r="642" spans="19:28">
      <c r="S642" s="46"/>
      <c r="T642" s="46"/>
      <c r="U642" s="46"/>
      <c r="V642" s="46"/>
      <c r="W642" s="46"/>
      <c r="X642" s="46"/>
      <c r="Y642" s="63"/>
      <c r="Z642" s="46"/>
      <c r="AA642" s="46"/>
      <c r="AB642" s="46"/>
    </row>
    <row r="643" spans="19:28">
      <c r="S643" s="46"/>
      <c r="T643" s="46"/>
      <c r="U643" s="46"/>
      <c r="V643" s="46"/>
      <c r="W643" s="46"/>
      <c r="X643" s="46"/>
      <c r="Y643" s="63"/>
      <c r="Z643" s="46"/>
      <c r="AA643" s="46"/>
      <c r="AB643" s="46"/>
    </row>
    <row r="644" spans="19:28">
      <c r="S644" s="46"/>
      <c r="T644" s="46"/>
      <c r="U644" s="46"/>
      <c r="V644" s="46"/>
      <c r="W644" s="46"/>
      <c r="X644" s="46"/>
      <c r="Y644" s="63"/>
      <c r="Z644" s="46"/>
      <c r="AA644" s="46"/>
      <c r="AB644" s="46"/>
    </row>
    <row r="645" spans="19:28">
      <c r="S645" s="46"/>
      <c r="T645" s="46"/>
      <c r="U645" s="46"/>
      <c r="V645" s="46"/>
      <c r="W645" s="46"/>
      <c r="X645" s="46"/>
      <c r="Y645" s="63"/>
      <c r="Z645" s="46"/>
      <c r="AA645" s="46"/>
      <c r="AB645" s="46"/>
    </row>
    <row r="646" spans="19:28">
      <c r="S646" s="46"/>
      <c r="T646" s="46"/>
      <c r="U646" s="46"/>
      <c r="V646" s="46"/>
      <c r="W646" s="46"/>
      <c r="X646" s="46"/>
      <c r="Y646" s="63"/>
      <c r="Z646" s="46"/>
      <c r="AA646" s="46"/>
      <c r="AB646" s="46"/>
    </row>
    <row r="647" spans="19:28">
      <c r="S647" s="46"/>
      <c r="T647" s="46"/>
      <c r="U647" s="46"/>
      <c r="V647" s="46"/>
      <c r="W647" s="46"/>
      <c r="X647" s="46"/>
      <c r="Y647" s="63"/>
      <c r="Z647" s="46"/>
      <c r="AA647" s="46"/>
      <c r="AB647" s="46"/>
    </row>
    <row r="648" spans="19:28">
      <c r="S648" s="46"/>
      <c r="T648" s="46"/>
      <c r="U648" s="46"/>
      <c r="V648" s="46"/>
      <c r="W648" s="46"/>
      <c r="X648" s="46"/>
      <c r="Y648" s="63"/>
      <c r="Z648" s="46"/>
      <c r="AA648" s="46"/>
      <c r="AB648" s="46"/>
    </row>
    <row r="649" spans="19:28">
      <c r="S649" s="46"/>
      <c r="T649" s="46"/>
      <c r="U649" s="46"/>
      <c r="V649" s="46"/>
      <c r="W649" s="46"/>
      <c r="X649" s="46"/>
      <c r="Y649" s="63"/>
      <c r="Z649" s="46"/>
      <c r="AA649" s="46"/>
      <c r="AB649" s="46"/>
    </row>
    <row r="650" spans="19:28">
      <c r="S650" s="46"/>
      <c r="T650" s="46"/>
      <c r="U650" s="46"/>
      <c r="V650" s="46"/>
      <c r="W650" s="46"/>
      <c r="X650" s="46"/>
      <c r="Y650" s="63"/>
      <c r="Z650" s="46"/>
      <c r="AA650" s="46"/>
      <c r="AB650" s="46"/>
    </row>
    <row r="651" spans="19:28">
      <c r="S651" s="46"/>
      <c r="T651" s="46"/>
      <c r="U651" s="46"/>
      <c r="V651" s="46"/>
      <c r="W651" s="46"/>
      <c r="X651" s="46"/>
      <c r="Y651" s="63"/>
      <c r="Z651" s="46"/>
      <c r="AA651" s="46"/>
      <c r="AB651" s="46"/>
    </row>
    <row r="652" spans="19:28">
      <c r="S652" s="46"/>
      <c r="T652" s="46"/>
      <c r="U652" s="46"/>
      <c r="V652" s="46"/>
      <c r="W652" s="46"/>
      <c r="X652" s="46"/>
      <c r="Y652" s="63"/>
      <c r="Z652" s="46"/>
      <c r="AA652" s="46"/>
      <c r="AB652" s="46"/>
    </row>
    <row r="653" spans="19:28">
      <c r="S653" s="46"/>
      <c r="T653" s="46"/>
      <c r="U653" s="46"/>
      <c r="V653" s="46"/>
      <c r="W653" s="46"/>
      <c r="X653" s="46"/>
      <c r="Y653" s="63"/>
      <c r="Z653" s="46"/>
      <c r="AA653" s="46"/>
      <c r="AB653" s="46"/>
    </row>
    <row r="654" spans="19:28">
      <c r="S654" s="46"/>
      <c r="T654" s="46"/>
      <c r="U654" s="46"/>
      <c r="V654" s="46"/>
      <c r="W654" s="46"/>
      <c r="X654" s="46"/>
      <c r="Y654" s="63"/>
      <c r="Z654" s="46"/>
      <c r="AA654" s="46"/>
      <c r="AB654" s="46"/>
    </row>
    <row r="655" spans="19:28">
      <c r="S655" s="46"/>
      <c r="T655" s="46"/>
      <c r="U655" s="46"/>
      <c r="V655" s="46"/>
      <c r="W655" s="46"/>
      <c r="X655" s="46"/>
      <c r="Y655" s="63"/>
      <c r="Z655" s="46"/>
      <c r="AA655" s="46"/>
      <c r="AB655" s="46"/>
    </row>
    <row r="656" spans="19:28">
      <c r="S656" s="46"/>
      <c r="T656" s="46"/>
      <c r="U656" s="46"/>
      <c r="V656" s="46"/>
      <c r="W656" s="46"/>
      <c r="X656" s="46"/>
      <c r="Y656" s="63"/>
      <c r="Z656" s="46"/>
      <c r="AA656" s="46"/>
      <c r="AB656" s="46"/>
    </row>
    <row r="657" spans="19:28">
      <c r="S657" s="46"/>
      <c r="T657" s="46"/>
      <c r="U657" s="46"/>
      <c r="V657" s="46"/>
      <c r="W657" s="46"/>
      <c r="X657" s="46"/>
      <c r="Y657" s="63"/>
      <c r="Z657" s="46"/>
      <c r="AA657" s="46"/>
      <c r="AB657" s="46"/>
    </row>
    <row r="658" spans="19:28">
      <c r="S658" s="46"/>
      <c r="T658" s="46"/>
      <c r="U658" s="46"/>
      <c r="V658" s="46"/>
      <c r="W658" s="46"/>
      <c r="X658" s="46"/>
      <c r="Y658" s="63"/>
      <c r="Z658" s="46"/>
      <c r="AA658" s="46"/>
      <c r="AB658" s="46"/>
    </row>
    <row r="659" spans="19:28">
      <c r="S659" s="46"/>
      <c r="T659" s="46"/>
      <c r="U659" s="46"/>
      <c r="V659" s="46"/>
      <c r="W659" s="46"/>
      <c r="X659" s="46"/>
      <c r="Y659" s="63"/>
      <c r="Z659" s="46"/>
      <c r="AA659" s="46"/>
      <c r="AB659" s="46"/>
    </row>
    <row r="660" spans="19:28">
      <c r="S660" s="46"/>
      <c r="T660" s="46"/>
      <c r="U660" s="46"/>
      <c r="V660" s="46"/>
      <c r="W660" s="46"/>
      <c r="X660" s="46"/>
      <c r="Y660" s="63"/>
      <c r="Z660" s="46"/>
      <c r="AA660" s="46"/>
      <c r="AB660" s="46"/>
    </row>
    <row r="661" spans="19:28">
      <c r="S661" s="46"/>
      <c r="T661" s="46"/>
      <c r="U661" s="46"/>
      <c r="V661" s="46"/>
      <c r="W661" s="46"/>
      <c r="X661" s="46"/>
      <c r="Y661" s="63"/>
      <c r="Z661" s="46"/>
      <c r="AA661" s="46"/>
      <c r="AB661" s="46"/>
    </row>
    <row r="662" spans="19:28">
      <c r="S662" s="46"/>
      <c r="T662" s="46"/>
      <c r="U662" s="46"/>
      <c r="V662" s="46"/>
      <c r="W662" s="46"/>
      <c r="X662" s="46"/>
      <c r="Y662" s="63"/>
      <c r="Z662" s="46"/>
      <c r="AA662" s="46"/>
      <c r="AB662" s="46"/>
    </row>
    <row r="663" spans="19:28">
      <c r="S663" s="46"/>
      <c r="T663" s="46"/>
      <c r="U663" s="46"/>
      <c r="V663" s="46"/>
      <c r="W663" s="46"/>
      <c r="X663" s="46"/>
      <c r="Y663" s="63"/>
      <c r="Z663" s="46"/>
      <c r="AA663" s="46"/>
      <c r="AB663" s="46"/>
    </row>
    <row r="664" spans="19:28">
      <c r="S664" s="46"/>
      <c r="T664" s="46"/>
      <c r="U664" s="46"/>
      <c r="V664" s="46"/>
      <c r="W664" s="46"/>
      <c r="X664" s="46"/>
      <c r="Y664" s="63"/>
      <c r="Z664" s="46"/>
      <c r="AA664" s="46"/>
      <c r="AB664" s="46"/>
    </row>
    <row r="665" spans="19:28">
      <c r="S665" s="46"/>
      <c r="T665" s="46"/>
      <c r="U665" s="46"/>
      <c r="V665" s="46"/>
      <c r="W665" s="46"/>
      <c r="X665" s="46"/>
      <c r="Y665" s="63"/>
      <c r="Z665" s="46"/>
      <c r="AA665" s="46"/>
      <c r="AB665" s="46"/>
    </row>
    <row r="666" spans="19:28">
      <c r="S666" s="46"/>
      <c r="T666" s="46"/>
      <c r="U666" s="46"/>
      <c r="V666" s="46"/>
      <c r="W666" s="46"/>
      <c r="X666" s="46"/>
      <c r="Y666" s="63"/>
      <c r="Z666" s="46"/>
      <c r="AA666" s="46"/>
      <c r="AB666" s="46"/>
    </row>
    <row r="667" spans="19:28">
      <c r="S667" s="46"/>
      <c r="T667" s="46"/>
      <c r="U667" s="46"/>
      <c r="V667" s="46"/>
      <c r="W667" s="46"/>
      <c r="X667" s="46"/>
      <c r="Y667" s="63"/>
      <c r="Z667" s="46"/>
      <c r="AA667" s="46"/>
      <c r="AB667" s="46"/>
    </row>
    <row r="668" spans="19:28">
      <c r="S668" s="46"/>
      <c r="T668" s="46"/>
      <c r="U668" s="46"/>
      <c r="V668" s="46"/>
      <c r="W668" s="46"/>
      <c r="X668" s="46"/>
      <c r="Y668" s="63"/>
      <c r="Z668" s="46"/>
      <c r="AA668" s="46"/>
      <c r="AB668" s="46"/>
    </row>
    <row r="669" spans="19:28">
      <c r="S669" s="46"/>
      <c r="T669" s="46"/>
      <c r="U669" s="46"/>
      <c r="V669" s="46"/>
      <c r="W669" s="46"/>
      <c r="X669" s="46"/>
      <c r="Y669" s="63"/>
      <c r="Z669" s="46"/>
      <c r="AA669" s="46"/>
      <c r="AB669" s="46"/>
    </row>
    <row r="670" spans="19:28">
      <c r="S670" s="46"/>
      <c r="T670" s="46"/>
      <c r="U670" s="46"/>
      <c r="V670" s="46"/>
      <c r="W670" s="46"/>
      <c r="X670" s="46"/>
      <c r="Y670" s="63"/>
      <c r="Z670" s="46"/>
      <c r="AA670" s="46"/>
      <c r="AB670" s="46"/>
    </row>
    <row r="671" spans="19:28">
      <c r="S671" s="46"/>
      <c r="T671" s="46"/>
      <c r="U671" s="46"/>
      <c r="V671" s="46"/>
      <c r="W671" s="46"/>
      <c r="X671" s="46"/>
      <c r="Y671" s="63"/>
      <c r="Z671" s="46"/>
      <c r="AA671" s="46"/>
      <c r="AB671" s="46"/>
    </row>
    <row r="672" spans="19:28">
      <c r="S672" s="46"/>
      <c r="T672" s="46"/>
      <c r="U672" s="46"/>
      <c r="V672" s="46"/>
      <c r="W672" s="46"/>
      <c r="X672" s="46"/>
      <c r="Y672" s="63"/>
      <c r="Z672" s="46"/>
      <c r="AA672" s="46"/>
      <c r="AB672" s="46"/>
    </row>
    <row r="673" spans="19:28">
      <c r="S673" s="46"/>
      <c r="T673" s="46"/>
      <c r="U673" s="46"/>
      <c r="V673" s="46"/>
      <c r="W673" s="46"/>
      <c r="X673" s="46"/>
      <c r="Y673" s="63"/>
      <c r="Z673" s="46"/>
      <c r="AA673" s="46"/>
      <c r="AB673" s="46"/>
    </row>
    <row r="674" spans="19:28">
      <c r="S674" s="46"/>
      <c r="T674" s="46"/>
      <c r="U674" s="46"/>
      <c r="V674" s="46"/>
      <c r="W674" s="46"/>
      <c r="X674" s="46"/>
      <c r="Y674" s="63"/>
      <c r="Z674" s="46"/>
      <c r="AA674" s="46"/>
      <c r="AB674" s="46"/>
    </row>
    <row r="675" spans="19:28">
      <c r="S675" s="46"/>
      <c r="T675" s="46"/>
      <c r="U675" s="46"/>
      <c r="V675" s="46"/>
      <c r="W675" s="46"/>
      <c r="X675" s="46"/>
      <c r="Y675" s="63"/>
      <c r="Z675" s="46"/>
      <c r="AA675" s="46"/>
      <c r="AB675" s="46"/>
    </row>
    <row r="676" spans="19:28">
      <c r="S676" s="46"/>
      <c r="T676" s="46"/>
      <c r="U676" s="46"/>
      <c r="V676" s="46"/>
      <c r="W676" s="46"/>
      <c r="X676" s="46"/>
      <c r="Y676" s="63"/>
      <c r="Z676" s="46"/>
      <c r="AA676" s="46"/>
      <c r="AB676" s="46"/>
    </row>
    <row r="677" spans="19:28">
      <c r="S677" s="46"/>
      <c r="T677" s="46"/>
      <c r="U677" s="46"/>
      <c r="V677" s="46"/>
      <c r="W677" s="46"/>
      <c r="X677" s="46"/>
      <c r="Y677" s="63"/>
      <c r="Z677" s="46"/>
      <c r="AA677" s="46"/>
      <c r="AB677" s="46"/>
    </row>
    <row r="678" spans="19:28">
      <c r="S678" s="46"/>
      <c r="T678" s="46"/>
      <c r="U678" s="46"/>
      <c r="V678" s="46"/>
      <c r="W678" s="46"/>
      <c r="X678" s="46"/>
      <c r="Y678" s="63"/>
      <c r="Z678" s="46"/>
      <c r="AA678" s="46"/>
      <c r="AB678" s="46"/>
    </row>
    <row r="679" spans="19:28">
      <c r="S679" s="46"/>
      <c r="T679" s="46"/>
      <c r="U679" s="46"/>
      <c r="V679" s="46"/>
      <c r="W679" s="46"/>
      <c r="X679" s="46"/>
      <c r="Y679" s="63"/>
      <c r="Z679" s="46"/>
      <c r="AA679" s="46"/>
      <c r="AB679" s="46"/>
    </row>
    <row r="680" spans="19:28">
      <c r="S680" s="46"/>
      <c r="T680" s="46"/>
      <c r="U680" s="46"/>
      <c r="V680" s="46"/>
      <c r="W680" s="46"/>
      <c r="X680" s="46"/>
      <c r="Y680" s="63"/>
      <c r="Z680" s="46"/>
      <c r="AA680" s="46"/>
      <c r="AB680" s="46"/>
    </row>
    <row r="681" spans="19:28">
      <c r="S681" s="46"/>
      <c r="T681" s="46"/>
      <c r="U681" s="46"/>
      <c r="V681" s="46"/>
      <c r="W681" s="46"/>
      <c r="X681" s="46"/>
      <c r="Y681" s="63"/>
      <c r="Z681" s="46"/>
      <c r="AA681" s="46"/>
      <c r="AB681" s="46"/>
    </row>
    <row r="682" spans="19:28">
      <c r="S682" s="46"/>
      <c r="T682" s="46"/>
      <c r="U682" s="46"/>
      <c r="V682" s="46"/>
      <c r="W682" s="46"/>
      <c r="X682" s="46"/>
      <c r="Y682" s="63"/>
      <c r="Z682" s="46"/>
      <c r="AA682" s="46"/>
      <c r="AB682" s="46"/>
    </row>
    <row r="683" spans="19:28">
      <c r="S683" s="46"/>
      <c r="T683" s="46"/>
      <c r="U683" s="46"/>
      <c r="V683" s="46"/>
      <c r="W683" s="46"/>
      <c r="X683" s="46"/>
      <c r="Y683" s="63"/>
      <c r="Z683" s="46"/>
      <c r="AA683" s="46"/>
      <c r="AB683" s="46"/>
    </row>
    <row r="684" spans="19:28">
      <c r="S684" s="46"/>
      <c r="T684" s="46"/>
      <c r="U684" s="46"/>
      <c r="V684" s="46"/>
      <c r="W684" s="46"/>
      <c r="X684" s="46"/>
      <c r="Y684" s="63"/>
      <c r="Z684" s="46"/>
      <c r="AA684" s="46"/>
      <c r="AB684" s="46"/>
    </row>
    <row r="685" spans="19:28">
      <c r="S685" s="46"/>
      <c r="T685" s="46"/>
      <c r="U685" s="46"/>
      <c r="V685" s="46"/>
      <c r="W685" s="46"/>
      <c r="X685" s="46"/>
      <c r="Y685" s="63"/>
      <c r="Z685" s="46"/>
      <c r="AA685" s="46"/>
      <c r="AB685" s="46"/>
    </row>
    <row r="686" spans="19:28">
      <c r="S686" s="46"/>
      <c r="T686" s="46"/>
      <c r="U686" s="46"/>
      <c r="V686" s="46"/>
      <c r="W686" s="46"/>
      <c r="X686" s="46"/>
      <c r="Y686" s="63"/>
      <c r="Z686" s="46"/>
      <c r="AA686" s="46"/>
      <c r="AB686" s="46"/>
    </row>
    <row r="687" spans="19:28">
      <c r="S687" s="46"/>
      <c r="T687" s="46"/>
      <c r="U687" s="46"/>
      <c r="V687" s="46"/>
      <c r="W687" s="46"/>
      <c r="X687" s="46"/>
      <c r="Y687" s="63"/>
      <c r="Z687" s="46"/>
      <c r="AA687" s="46"/>
      <c r="AB687" s="46"/>
    </row>
    <row r="688" spans="19:28">
      <c r="S688" s="46"/>
      <c r="T688" s="46"/>
      <c r="U688" s="46"/>
      <c r="V688" s="46"/>
      <c r="W688" s="46"/>
      <c r="X688" s="46"/>
      <c r="Y688" s="63"/>
      <c r="Z688" s="46"/>
      <c r="AA688" s="46"/>
      <c r="AB688" s="46"/>
    </row>
    <row r="689" spans="19:28">
      <c r="S689" s="46"/>
      <c r="T689" s="46"/>
      <c r="U689" s="46"/>
      <c r="V689" s="46"/>
      <c r="W689" s="46"/>
      <c r="X689" s="46"/>
      <c r="Y689" s="63"/>
      <c r="Z689" s="46"/>
      <c r="AA689" s="46"/>
      <c r="AB689" s="46"/>
    </row>
    <row r="690" spans="19:28">
      <c r="S690" s="46"/>
      <c r="T690" s="46"/>
      <c r="U690" s="46"/>
      <c r="V690" s="46"/>
      <c r="W690" s="46"/>
      <c r="X690" s="46"/>
      <c r="Y690" s="63"/>
      <c r="Z690" s="46"/>
      <c r="AA690" s="46"/>
      <c r="AB690" s="46"/>
    </row>
    <row r="691" spans="19:28">
      <c r="S691" s="46"/>
      <c r="T691" s="46"/>
      <c r="U691" s="46"/>
      <c r="V691" s="46"/>
      <c r="W691" s="46"/>
      <c r="X691" s="46"/>
      <c r="Y691" s="63"/>
      <c r="Z691" s="46"/>
      <c r="AA691" s="46"/>
      <c r="AB691" s="46"/>
    </row>
    <row r="692" spans="19:28">
      <c r="S692" s="46"/>
      <c r="T692" s="46"/>
      <c r="U692" s="46"/>
      <c r="V692" s="46"/>
      <c r="W692" s="46"/>
      <c r="X692" s="46"/>
      <c r="Y692" s="63"/>
      <c r="Z692" s="46"/>
      <c r="AA692" s="46"/>
      <c r="AB692" s="46"/>
    </row>
    <row r="693" spans="19:28">
      <c r="S693" s="46"/>
      <c r="T693" s="46"/>
      <c r="U693" s="46"/>
      <c r="V693" s="46"/>
      <c r="W693" s="46"/>
      <c r="X693" s="46"/>
      <c r="Y693" s="63"/>
      <c r="Z693" s="46"/>
      <c r="AA693" s="46"/>
      <c r="AB693" s="46"/>
    </row>
    <row r="694" spans="19:28">
      <c r="S694" s="46"/>
      <c r="T694" s="46"/>
      <c r="U694" s="46"/>
      <c r="V694" s="46"/>
      <c r="W694" s="46"/>
      <c r="X694" s="46"/>
      <c r="Y694" s="63"/>
      <c r="Z694" s="46"/>
      <c r="AA694" s="46"/>
      <c r="AB694" s="46"/>
    </row>
    <row r="695" spans="19:28">
      <c r="S695" s="46"/>
      <c r="T695" s="46"/>
      <c r="U695" s="46"/>
      <c r="V695" s="46"/>
      <c r="W695" s="46"/>
      <c r="X695" s="46"/>
      <c r="Y695" s="63"/>
      <c r="Z695" s="46"/>
      <c r="AA695" s="46"/>
      <c r="AB695" s="46"/>
    </row>
    <row r="696" spans="19:28">
      <c r="S696" s="46"/>
      <c r="T696" s="46"/>
      <c r="U696" s="46"/>
      <c r="V696" s="46"/>
      <c r="W696" s="46"/>
      <c r="X696" s="46"/>
      <c r="Y696" s="63"/>
      <c r="Z696" s="46"/>
      <c r="AA696" s="46"/>
      <c r="AB696" s="46"/>
    </row>
    <row r="697" spans="19:28">
      <c r="S697" s="46"/>
      <c r="T697" s="46"/>
      <c r="U697" s="46"/>
      <c r="V697" s="46"/>
      <c r="W697" s="46"/>
      <c r="X697" s="46"/>
      <c r="Y697" s="63"/>
      <c r="Z697" s="46"/>
      <c r="AA697" s="46"/>
      <c r="AB697" s="46"/>
    </row>
    <row r="698" spans="19:28">
      <c r="S698" s="46"/>
      <c r="T698" s="46"/>
      <c r="U698" s="46"/>
      <c r="V698" s="46"/>
      <c r="W698" s="46"/>
      <c r="X698" s="46"/>
      <c r="Y698" s="63"/>
      <c r="Z698" s="46"/>
      <c r="AA698" s="46"/>
      <c r="AB698" s="46"/>
    </row>
    <row r="699" spans="19:28">
      <c r="S699" s="46"/>
      <c r="T699" s="46"/>
      <c r="U699" s="46"/>
      <c r="V699" s="46"/>
      <c r="W699" s="46"/>
      <c r="X699" s="46"/>
      <c r="Y699" s="63"/>
      <c r="Z699" s="46"/>
      <c r="AA699" s="46"/>
      <c r="AB699" s="46"/>
    </row>
    <row r="700" spans="19:28">
      <c r="S700" s="46"/>
      <c r="T700" s="46"/>
      <c r="U700" s="46"/>
      <c r="V700" s="46"/>
      <c r="W700" s="46"/>
      <c r="X700" s="46"/>
      <c r="Y700" s="63"/>
      <c r="Z700" s="46"/>
      <c r="AA700" s="46"/>
      <c r="AB700" s="46"/>
    </row>
    <row r="701" spans="19:28">
      <c r="S701" s="46"/>
      <c r="T701" s="46"/>
      <c r="U701" s="46"/>
      <c r="V701" s="46"/>
      <c r="W701" s="46"/>
      <c r="X701" s="46"/>
      <c r="Y701" s="63"/>
      <c r="Z701" s="46"/>
      <c r="AA701" s="46"/>
      <c r="AB701" s="46"/>
    </row>
    <row r="702" spans="19:28">
      <c r="S702" s="46"/>
      <c r="T702" s="46"/>
      <c r="U702" s="46"/>
      <c r="V702" s="46"/>
      <c r="W702" s="46"/>
      <c r="X702" s="46"/>
      <c r="Y702" s="63"/>
      <c r="Z702" s="46"/>
      <c r="AA702" s="46"/>
      <c r="AB702" s="46"/>
    </row>
    <row r="703" spans="19:28">
      <c r="S703" s="46"/>
      <c r="T703" s="46"/>
      <c r="U703" s="46"/>
      <c r="V703" s="46"/>
      <c r="W703" s="46"/>
      <c r="X703" s="46"/>
      <c r="Y703" s="63"/>
      <c r="Z703" s="46"/>
      <c r="AA703" s="46"/>
      <c r="AB703" s="46"/>
    </row>
    <row r="704" spans="19:28">
      <c r="S704" s="46"/>
      <c r="T704" s="46"/>
      <c r="U704" s="46"/>
      <c r="V704" s="46"/>
      <c r="W704" s="46"/>
      <c r="X704" s="46"/>
      <c r="Y704" s="63"/>
      <c r="Z704" s="46"/>
      <c r="AA704" s="46"/>
      <c r="AB704" s="46"/>
    </row>
    <row r="705" spans="19:28">
      <c r="S705" s="46"/>
      <c r="T705" s="46"/>
      <c r="U705" s="46"/>
      <c r="V705" s="46"/>
      <c r="W705" s="46"/>
      <c r="X705" s="46"/>
      <c r="Y705" s="63"/>
      <c r="Z705" s="46"/>
      <c r="AA705" s="46"/>
      <c r="AB705" s="46"/>
    </row>
    <row r="706" spans="19:28">
      <c r="S706" s="46"/>
      <c r="T706" s="46"/>
      <c r="U706" s="46"/>
      <c r="V706" s="46"/>
      <c r="W706" s="46"/>
      <c r="X706" s="46"/>
      <c r="Y706" s="63"/>
      <c r="Z706" s="46"/>
      <c r="AA706" s="46"/>
      <c r="AB706" s="46"/>
    </row>
    <row r="707" spans="19:28">
      <c r="S707" s="46"/>
      <c r="T707" s="46"/>
      <c r="U707" s="46"/>
      <c r="V707" s="46"/>
      <c r="W707" s="46"/>
      <c r="X707" s="46"/>
      <c r="Y707" s="63"/>
      <c r="Z707" s="46"/>
      <c r="AA707" s="46"/>
      <c r="AB707" s="46"/>
    </row>
    <row r="708" spans="19:28">
      <c r="S708" s="46"/>
      <c r="T708" s="46"/>
      <c r="U708" s="46"/>
      <c r="V708" s="46"/>
      <c r="W708" s="46"/>
      <c r="X708" s="46"/>
      <c r="Y708" s="63"/>
      <c r="Z708" s="46"/>
      <c r="AA708" s="46"/>
      <c r="AB708" s="46"/>
    </row>
    <row r="709" spans="19:28">
      <c r="S709" s="46"/>
      <c r="T709" s="46"/>
      <c r="U709" s="46"/>
      <c r="V709" s="46"/>
      <c r="W709" s="46"/>
      <c r="X709" s="46"/>
      <c r="Y709" s="63"/>
      <c r="Z709" s="46"/>
      <c r="AA709" s="46"/>
      <c r="AB709" s="46"/>
    </row>
    <row r="710" spans="19:28">
      <c r="S710" s="46"/>
      <c r="T710" s="46"/>
      <c r="U710" s="46"/>
      <c r="V710" s="46"/>
      <c r="W710" s="46"/>
      <c r="X710" s="46"/>
      <c r="Y710" s="63"/>
      <c r="Z710" s="46"/>
      <c r="AA710" s="46"/>
      <c r="AB710" s="46"/>
    </row>
    <row r="711" spans="19:28">
      <c r="S711" s="46"/>
      <c r="T711" s="46"/>
      <c r="U711" s="46"/>
      <c r="V711" s="46"/>
      <c r="W711" s="46"/>
      <c r="X711" s="46"/>
      <c r="Y711" s="63"/>
      <c r="Z711" s="46"/>
      <c r="AA711" s="46"/>
      <c r="AB711" s="46"/>
    </row>
    <row r="712" spans="19:28">
      <c r="S712" s="46"/>
      <c r="T712" s="46"/>
      <c r="U712" s="46"/>
      <c r="V712" s="46"/>
      <c r="W712" s="46"/>
      <c r="X712" s="46"/>
      <c r="Y712" s="63"/>
      <c r="Z712" s="46"/>
      <c r="AA712" s="46"/>
      <c r="AB712" s="46"/>
    </row>
    <row r="713" spans="19:28">
      <c r="S713" s="46"/>
      <c r="T713" s="46"/>
      <c r="U713" s="46"/>
      <c r="V713" s="46"/>
      <c r="W713" s="46"/>
      <c r="X713" s="46"/>
      <c r="Y713" s="63"/>
      <c r="Z713" s="46"/>
      <c r="AA713" s="46"/>
      <c r="AB713" s="46"/>
    </row>
    <row r="714" spans="19:28">
      <c r="S714" s="46"/>
      <c r="T714" s="46"/>
      <c r="U714" s="46"/>
      <c r="V714" s="46"/>
      <c r="W714" s="46"/>
      <c r="X714" s="46"/>
      <c r="Y714" s="63"/>
      <c r="Z714" s="46"/>
      <c r="AA714" s="46"/>
      <c r="AB714" s="46"/>
    </row>
    <row r="715" spans="19:28">
      <c r="S715" s="46"/>
      <c r="T715" s="46"/>
      <c r="U715" s="46"/>
      <c r="V715" s="46"/>
      <c r="W715" s="46"/>
      <c r="X715" s="46"/>
      <c r="Y715" s="63"/>
      <c r="Z715" s="46"/>
      <c r="AA715" s="46"/>
      <c r="AB715" s="46"/>
    </row>
    <row r="716" spans="19:28">
      <c r="S716" s="46"/>
      <c r="T716" s="46"/>
      <c r="U716" s="46"/>
      <c r="V716" s="46"/>
      <c r="W716" s="46"/>
      <c r="X716" s="46"/>
      <c r="Y716" s="63"/>
      <c r="Z716" s="46"/>
      <c r="AA716" s="46"/>
      <c r="AB716" s="46"/>
    </row>
    <row r="717" spans="19:28">
      <c r="S717" s="46"/>
      <c r="T717" s="46"/>
      <c r="U717" s="46"/>
      <c r="V717" s="46"/>
      <c r="W717" s="46"/>
      <c r="X717" s="46"/>
      <c r="Y717" s="63"/>
      <c r="Z717" s="46"/>
      <c r="AA717" s="46"/>
      <c r="AB717" s="46"/>
    </row>
    <row r="718" spans="19:28">
      <c r="S718" s="46"/>
      <c r="T718" s="46"/>
      <c r="U718" s="46"/>
      <c r="V718" s="46"/>
      <c r="W718" s="46"/>
      <c r="X718" s="46"/>
      <c r="Y718" s="63"/>
      <c r="Z718" s="46"/>
      <c r="AA718" s="46"/>
      <c r="AB718" s="46"/>
    </row>
    <row r="719" spans="19:28">
      <c r="S719" s="46"/>
      <c r="T719" s="46"/>
      <c r="U719" s="46"/>
      <c r="V719" s="46"/>
      <c r="W719" s="46"/>
      <c r="X719" s="46"/>
      <c r="Y719" s="63"/>
      <c r="Z719" s="46"/>
      <c r="AA719" s="46"/>
      <c r="AB719" s="46"/>
    </row>
    <row r="720" spans="19:28">
      <c r="S720" s="46"/>
      <c r="T720" s="46"/>
      <c r="U720" s="46"/>
      <c r="V720" s="46"/>
      <c r="W720" s="46"/>
      <c r="X720" s="46"/>
      <c r="Y720" s="63"/>
      <c r="Z720" s="46"/>
      <c r="AA720" s="46"/>
      <c r="AB720" s="46"/>
    </row>
    <row r="721" spans="19:28">
      <c r="S721" s="46"/>
      <c r="T721" s="46"/>
      <c r="U721" s="46"/>
      <c r="V721" s="46"/>
      <c r="W721" s="46"/>
      <c r="X721" s="46"/>
      <c r="Y721" s="63"/>
      <c r="Z721" s="46"/>
      <c r="AA721" s="46"/>
      <c r="AB721" s="46"/>
    </row>
    <row r="722" spans="19:28">
      <c r="S722" s="46"/>
      <c r="T722" s="46"/>
      <c r="U722" s="46"/>
      <c r="V722" s="46"/>
      <c r="W722" s="46"/>
      <c r="X722" s="46"/>
      <c r="Y722" s="63"/>
      <c r="Z722" s="46"/>
      <c r="AA722" s="46"/>
      <c r="AB722" s="46"/>
    </row>
    <row r="723" spans="19:28">
      <c r="S723" s="46"/>
      <c r="T723" s="46"/>
      <c r="U723" s="46"/>
      <c r="V723" s="46"/>
      <c r="W723" s="46"/>
      <c r="X723" s="46"/>
      <c r="Y723" s="63"/>
      <c r="Z723" s="46"/>
      <c r="AA723" s="46"/>
      <c r="AB723" s="46"/>
    </row>
    <row r="724" spans="19:28">
      <c r="S724" s="46"/>
      <c r="T724" s="46"/>
      <c r="U724" s="46"/>
      <c r="V724" s="46"/>
      <c r="W724" s="46"/>
      <c r="X724" s="46"/>
      <c r="Y724" s="63"/>
      <c r="Z724" s="46"/>
      <c r="AA724" s="46"/>
      <c r="AB724" s="46"/>
    </row>
    <row r="725" spans="19:28">
      <c r="S725" s="46"/>
      <c r="T725" s="46"/>
      <c r="U725" s="46"/>
      <c r="V725" s="46"/>
      <c r="W725" s="46"/>
      <c r="X725" s="46"/>
      <c r="Y725" s="63"/>
      <c r="Z725" s="46"/>
      <c r="AA725" s="46"/>
      <c r="AB725" s="46"/>
    </row>
    <row r="726" spans="19:28">
      <c r="S726" s="46"/>
      <c r="T726" s="46"/>
      <c r="U726" s="46"/>
      <c r="V726" s="46"/>
      <c r="W726" s="46"/>
      <c r="X726" s="46"/>
      <c r="Y726" s="63"/>
      <c r="Z726" s="46"/>
      <c r="AA726" s="46"/>
      <c r="AB726" s="46"/>
    </row>
    <row r="727" spans="19:28">
      <c r="S727" s="46"/>
      <c r="T727" s="46"/>
      <c r="U727" s="46"/>
      <c r="V727" s="46"/>
      <c r="W727" s="46"/>
      <c r="X727" s="46"/>
      <c r="Y727" s="63"/>
      <c r="Z727" s="46"/>
      <c r="AA727" s="46"/>
      <c r="AB727" s="46"/>
    </row>
    <row r="728" spans="19:28">
      <c r="S728" s="46"/>
      <c r="T728" s="46"/>
      <c r="U728" s="46"/>
      <c r="V728" s="46"/>
      <c r="W728" s="46"/>
      <c r="X728" s="46"/>
      <c r="Y728" s="63"/>
      <c r="Z728" s="46"/>
      <c r="AA728" s="46"/>
      <c r="AB728" s="46"/>
    </row>
    <row r="729" spans="19:28">
      <c r="S729" s="46"/>
      <c r="T729" s="46"/>
      <c r="U729" s="46"/>
      <c r="V729" s="46"/>
      <c r="W729" s="46"/>
      <c r="X729" s="46"/>
      <c r="Y729" s="63"/>
      <c r="Z729" s="46"/>
      <c r="AA729" s="46"/>
      <c r="AB729" s="46"/>
    </row>
    <row r="730" spans="19:28">
      <c r="S730" s="46"/>
      <c r="T730" s="46"/>
      <c r="U730" s="46"/>
      <c r="V730" s="46"/>
      <c r="W730" s="46"/>
      <c r="X730" s="46"/>
      <c r="Y730" s="63"/>
      <c r="Z730" s="46"/>
      <c r="AA730" s="46"/>
      <c r="AB730" s="46"/>
    </row>
    <row r="731" spans="19:28">
      <c r="S731" s="46"/>
      <c r="T731" s="46"/>
      <c r="U731" s="46"/>
      <c r="V731" s="46"/>
      <c r="W731" s="46"/>
      <c r="X731" s="46"/>
      <c r="Y731" s="63"/>
      <c r="Z731" s="46"/>
      <c r="AA731" s="46"/>
      <c r="AB731" s="46"/>
    </row>
    <row r="732" spans="19:28">
      <c r="S732" s="46"/>
      <c r="T732" s="46"/>
      <c r="U732" s="46"/>
      <c r="V732" s="46"/>
      <c r="W732" s="46"/>
      <c r="X732" s="46"/>
      <c r="Y732" s="63"/>
      <c r="Z732" s="46"/>
      <c r="AA732" s="46"/>
      <c r="AB732" s="46"/>
    </row>
    <row r="733" spans="19:28">
      <c r="S733" s="46"/>
      <c r="T733" s="46"/>
      <c r="U733" s="46"/>
      <c r="V733" s="46"/>
      <c r="W733" s="46"/>
      <c r="X733" s="46"/>
      <c r="Y733" s="63"/>
      <c r="Z733" s="46"/>
      <c r="AA733" s="46"/>
      <c r="AB733" s="46"/>
    </row>
    <row r="734" spans="19:28">
      <c r="S734" s="46"/>
      <c r="T734" s="46"/>
      <c r="U734" s="46"/>
      <c r="V734" s="46"/>
      <c r="W734" s="46"/>
      <c r="X734" s="46"/>
      <c r="Y734" s="63"/>
      <c r="Z734" s="46"/>
      <c r="AA734" s="46"/>
      <c r="AB734" s="46"/>
    </row>
    <row r="735" spans="19:28">
      <c r="S735" s="46"/>
      <c r="T735" s="46"/>
      <c r="U735" s="46"/>
      <c r="V735" s="46"/>
      <c r="W735" s="46"/>
      <c r="X735" s="46"/>
      <c r="Y735" s="63"/>
      <c r="Z735" s="46"/>
      <c r="AA735" s="46"/>
      <c r="AB735" s="46"/>
    </row>
    <row r="736" spans="19:28">
      <c r="S736" s="46"/>
      <c r="T736" s="46"/>
      <c r="U736" s="46"/>
      <c r="V736" s="46"/>
      <c r="W736" s="46"/>
      <c r="X736" s="46"/>
      <c r="Y736" s="63"/>
      <c r="Z736" s="46"/>
      <c r="AA736" s="46"/>
      <c r="AB736" s="46"/>
    </row>
    <row r="737" spans="19:28">
      <c r="S737" s="46"/>
      <c r="T737" s="46"/>
      <c r="U737" s="46"/>
      <c r="V737" s="46"/>
      <c r="W737" s="46"/>
      <c r="X737" s="46"/>
      <c r="Y737" s="63"/>
      <c r="Z737" s="46"/>
      <c r="AA737" s="46"/>
      <c r="AB737" s="46"/>
    </row>
    <row r="738" spans="19:28">
      <c r="S738" s="46"/>
      <c r="T738" s="46"/>
      <c r="U738" s="46"/>
      <c r="V738" s="46"/>
      <c r="W738" s="46"/>
      <c r="X738" s="46"/>
      <c r="Y738" s="63"/>
      <c r="Z738" s="46"/>
      <c r="AA738" s="46"/>
      <c r="AB738" s="46"/>
    </row>
    <row r="739" spans="19:28">
      <c r="S739" s="46"/>
      <c r="T739" s="46"/>
      <c r="U739" s="46"/>
      <c r="V739" s="46"/>
      <c r="W739" s="46"/>
      <c r="X739" s="46"/>
      <c r="Y739" s="63"/>
      <c r="Z739" s="46"/>
      <c r="AA739" s="46"/>
      <c r="AB739" s="46"/>
    </row>
    <row r="740" spans="19:28">
      <c r="S740" s="46"/>
      <c r="T740" s="46"/>
      <c r="U740" s="46"/>
      <c r="V740" s="46"/>
      <c r="W740" s="46"/>
      <c r="X740" s="46"/>
      <c r="Y740" s="63"/>
      <c r="Z740" s="46"/>
      <c r="AA740" s="46"/>
      <c r="AB740" s="46"/>
    </row>
    <row r="741" spans="19:28">
      <c r="S741" s="46"/>
      <c r="T741" s="46"/>
      <c r="U741" s="46"/>
      <c r="V741" s="46"/>
      <c r="W741" s="46"/>
      <c r="X741" s="46"/>
      <c r="Y741" s="63"/>
      <c r="Z741" s="46"/>
      <c r="AA741" s="46"/>
      <c r="AB741" s="46"/>
    </row>
    <row r="742" spans="19:28">
      <c r="S742" s="46"/>
      <c r="T742" s="46"/>
      <c r="U742" s="46"/>
      <c r="V742" s="46"/>
      <c r="W742" s="46"/>
      <c r="X742" s="46"/>
      <c r="Y742" s="63"/>
      <c r="Z742" s="46"/>
      <c r="AA742" s="46"/>
      <c r="AB742" s="46"/>
    </row>
    <row r="743" spans="19:28">
      <c r="S743" s="46"/>
      <c r="T743" s="46"/>
      <c r="U743" s="46"/>
      <c r="V743" s="46"/>
      <c r="W743" s="46"/>
      <c r="X743" s="46"/>
      <c r="Y743" s="63"/>
      <c r="Z743" s="46"/>
      <c r="AA743" s="46"/>
      <c r="AB743" s="46"/>
    </row>
    <row r="744" spans="19:28">
      <c r="S744" s="46"/>
      <c r="T744" s="46"/>
      <c r="U744" s="46"/>
      <c r="V744" s="46"/>
      <c r="W744" s="46"/>
      <c r="X744" s="46"/>
      <c r="Y744" s="63"/>
      <c r="Z744" s="46"/>
      <c r="AA744" s="46"/>
      <c r="AB744" s="46"/>
    </row>
    <row r="745" spans="19:28">
      <c r="S745" s="46"/>
      <c r="T745" s="46"/>
      <c r="U745" s="46"/>
      <c r="V745" s="46"/>
      <c r="W745" s="46"/>
      <c r="X745" s="46"/>
      <c r="Y745" s="63"/>
      <c r="Z745" s="46"/>
      <c r="AA745" s="46"/>
      <c r="AB745" s="46"/>
    </row>
    <row r="746" spans="19:28">
      <c r="S746" s="46"/>
      <c r="T746" s="46"/>
      <c r="U746" s="46"/>
      <c r="V746" s="46"/>
      <c r="W746" s="46"/>
      <c r="X746" s="46"/>
      <c r="Y746" s="63"/>
      <c r="Z746" s="46"/>
      <c r="AA746" s="46"/>
      <c r="AB746" s="46"/>
    </row>
    <row r="747" spans="19:28">
      <c r="S747" s="46"/>
      <c r="T747" s="46"/>
      <c r="U747" s="46"/>
      <c r="V747" s="46"/>
      <c r="W747" s="46"/>
      <c r="X747" s="46"/>
      <c r="Y747" s="63"/>
      <c r="Z747" s="46"/>
      <c r="AA747" s="46"/>
      <c r="AB747" s="46"/>
    </row>
    <row r="748" spans="19:28">
      <c r="S748" s="46"/>
      <c r="T748" s="46"/>
      <c r="U748" s="46"/>
      <c r="V748" s="46"/>
      <c r="W748" s="46"/>
      <c r="X748" s="46"/>
      <c r="Y748" s="63"/>
      <c r="Z748" s="46"/>
      <c r="AA748" s="46"/>
      <c r="AB748" s="46"/>
    </row>
    <row r="749" spans="19:28">
      <c r="S749" s="46"/>
      <c r="T749" s="46"/>
      <c r="U749" s="46"/>
      <c r="V749" s="46"/>
      <c r="W749" s="46"/>
      <c r="X749" s="46"/>
      <c r="Y749" s="63"/>
      <c r="Z749" s="46"/>
      <c r="AA749" s="46"/>
      <c r="AB749" s="46"/>
    </row>
    <row r="750" spans="19:28">
      <c r="S750" s="46"/>
      <c r="T750" s="46"/>
      <c r="U750" s="46"/>
      <c r="V750" s="46"/>
      <c r="W750" s="46"/>
      <c r="X750" s="46"/>
      <c r="Y750" s="63"/>
      <c r="Z750" s="46"/>
      <c r="AA750" s="46"/>
      <c r="AB750" s="46"/>
    </row>
    <row r="751" spans="19:28">
      <c r="S751" s="46"/>
      <c r="T751" s="46"/>
      <c r="U751" s="46"/>
      <c r="V751" s="46"/>
      <c r="W751" s="46"/>
      <c r="X751" s="46"/>
      <c r="Y751" s="63"/>
      <c r="Z751" s="46"/>
      <c r="AA751" s="46"/>
      <c r="AB751" s="46"/>
    </row>
    <row r="752" spans="19:28">
      <c r="S752" s="46"/>
      <c r="T752" s="46"/>
      <c r="U752" s="46"/>
      <c r="V752" s="46"/>
      <c r="W752" s="46"/>
      <c r="X752" s="46"/>
      <c r="Y752" s="63"/>
      <c r="Z752" s="46"/>
      <c r="AA752" s="46"/>
      <c r="AB752" s="46"/>
    </row>
    <row r="753" spans="19:28">
      <c r="S753" s="46"/>
      <c r="T753" s="46"/>
      <c r="U753" s="46"/>
      <c r="V753" s="46"/>
      <c r="W753" s="46"/>
      <c r="X753" s="46"/>
      <c r="Y753" s="63"/>
      <c r="Z753" s="46"/>
      <c r="AA753" s="46"/>
      <c r="AB753" s="46"/>
    </row>
    <row r="754" spans="19:28">
      <c r="S754" s="46"/>
      <c r="T754" s="46"/>
      <c r="U754" s="46"/>
      <c r="V754" s="46"/>
      <c r="W754" s="46"/>
      <c r="X754" s="46"/>
      <c r="Y754" s="63"/>
      <c r="Z754" s="46"/>
      <c r="AA754" s="46"/>
      <c r="AB754" s="46"/>
    </row>
    <row r="755" spans="19:28">
      <c r="S755" s="46"/>
      <c r="T755" s="46"/>
      <c r="U755" s="46"/>
      <c r="V755" s="46"/>
      <c r="W755" s="46"/>
      <c r="X755" s="46"/>
      <c r="Y755" s="63"/>
      <c r="Z755" s="46"/>
      <c r="AA755" s="46"/>
      <c r="AB755" s="46"/>
    </row>
    <row r="756" spans="19:28">
      <c r="S756" s="46"/>
      <c r="T756" s="46"/>
      <c r="U756" s="46"/>
      <c r="V756" s="46"/>
      <c r="W756" s="46"/>
      <c r="X756" s="46"/>
      <c r="Y756" s="63"/>
      <c r="Z756" s="46"/>
      <c r="AA756" s="46"/>
      <c r="AB756" s="46"/>
    </row>
    <row r="757" spans="19:28">
      <c r="S757" s="46"/>
      <c r="T757" s="46"/>
      <c r="U757" s="46"/>
      <c r="V757" s="46"/>
      <c r="W757" s="46"/>
      <c r="X757" s="46"/>
      <c r="Y757" s="63"/>
      <c r="Z757" s="46"/>
      <c r="AA757" s="46"/>
      <c r="AB757" s="46"/>
    </row>
    <row r="758" spans="19:28">
      <c r="S758" s="46"/>
      <c r="T758" s="46"/>
      <c r="U758" s="46"/>
      <c r="V758" s="46"/>
      <c r="W758" s="46"/>
      <c r="X758" s="46"/>
      <c r="Y758" s="63"/>
      <c r="Z758" s="46"/>
      <c r="AA758" s="46"/>
      <c r="AB758" s="46"/>
    </row>
    <row r="759" spans="19:28">
      <c r="S759" s="46"/>
      <c r="T759" s="46"/>
      <c r="U759" s="46"/>
      <c r="V759" s="46"/>
      <c r="W759" s="46"/>
      <c r="X759" s="46"/>
      <c r="Y759" s="63"/>
      <c r="Z759" s="46"/>
      <c r="AA759" s="46"/>
      <c r="AB759" s="46"/>
    </row>
    <row r="760" spans="19:28">
      <c r="S760" s="46"/>
      <c r="T760" s="46"/>
      <c r="U760" s="46"/>
      <c r="V760" s="46"/>
      <c r="W760" s="46"/>
      <c r="X760" s="46"/>
      <c r="Y760" s="63"/>
      <c r="Z760" s="46"/>
      <c r="AA760" s="46"/>
      <c r="AB760" s="46"/>
    </row>
    <row r="761" spans="19:28">
      <c r="S761" s="46"/>
      <c r="T761" s="46"/>
      <c r="U761" s="46"/>
      <c r="V761" s="46"/>
      <c r="W761" s="46"/>
      <c r="X761" s="46"/>
      <c r="Y761" s="63"/>
      <c r="Z761" s="46"/>
      <c r="AA761" s="46"/>
      <c r="AB761" s="46"/>
    </row>
    <row r="762" spans="19:28">
      <c r="S762" s="46"/>
      <c r="T762" s="46"/>
      <c r="U762" s="46"/>
      <c r="V762" s="46"/>
      <c r="W762" s="46"/>
      <c r="X762" s="46"/>
      <c r="Y762" s="63"/>
      <c r="Z762" s="46"/>
      <c r="AA762" s="46"/>
      <c r="AB762" s="46"/>
    </row>
    <row r="763" spans="19:28">
      <c r="S763" s="46"/>
      <c r="T763" s="46"/>
      <c r="U763" s="46"/>
      <c r="V763" s="46"/>
      <c r="W763" s="46"/>
      <c r="X763" s="46"/>
      <c r="Y763" s="63"/>
      <c r="Z763" s="46"/>
      <c r="AA763" s="46"/>
      <c r="AB763" s="46"/>
    </row>
    <row r="764" spans="19:28">
      <c r="S764" s="46"/>
      <c r="T764" s="46"/>
      <c r="U764" s="46"/>
      <c r="V764" s="46"/>
      <c r="W764" s="46"/>
      <c r="X764" s="46"/>
      <c r="Y764" s="63"/>
      <c r="Z764" s="46"/>
      <c r="AA764" s="46"/>
      <c r="AB764" s="46"/>
    </row>
    <row r="765" spans="19:28">
      <c r="S765" s="46"/>
      <c r="T765" s="46"/>
      <c r="U765" s="46"/>
      <c r="V765" s="46"/>
      <c r="W765" s="46"/>
      <c r="X765" s="46"/>
      <c r="Y765" s="63"/>
      <c r="Z765" s="46"/>
      <c r="AA765" s="46"/>
      <c r="AB765" s="46"/>
    </row>
    <row r="766" spans="19:28">
      <c r="S766" s="46"/>
      <c r="T766" s="46"/>
      <c r="U766" s="46"/>
      <c r="V766" s="46"/>
      <c r="W766" s="46"/>
      <c r="X766" s="46"/>
      <c r="Y766" s="63"/>
      <c r="Z766" s="46"/>
      <c r="AA766" s="46"/>
      <c r="AB766" s="46"/>
    </row>
    <row r="767" spans="19:28">
      <c r="S767" s="46"/>
      <c r="T767" s="46"/>
      <c r="U767" s="46"/>
      <c r="V767" s="46"/>
      <c r="W767" s="46"/>
      <c r="X767" s="46"/>
      <c r="Y767" s="63"/>
      <c r="Z767" s="46"/>
      <c r="AA767" s="46"/>
      <c r="AB767" s="46"/>
    </row>
    <row r="768" spans="19:28">
      <c r="S768" s="46"/>
      <c r="T768" s="46"/>
      <c r="U768" s="46"/>
      <c r="V768" s="46"/>
      <c r="W768" s="46"/>
      <c r="X768" s="46"/>
      <c r="Y768" s="63"/>
      <c r="Z768" s="46"/>
      <c r="AA768" s="46"/>
      <c r="AB768" s="46"/>
    </row>
    <row r="769" spans="19:28">
      <c r="S769" s="46"/>
      <c r="T769" s="46"/>
      <c r="U769" s="46"/>
      <c r="V769" s="46"/>
      <c r="W769" s="46"/>
      <c r="X769" s="46"/>
      <c r="Y769" s="63"/>
      <c r="Z769" s="46"/>
      <c r="AA769" s="46"/>
      <c r="AB769" s="46"/>
    </row>
    <row r="770" spans="19:28">
      <c r="S770" s="46"/>
      <c r="T770" s="46"/>
      <c r="U770" s="46"/>
      <c r="V770" s="46"/>
      <c r="W770" s="46"/>
      <c r="X770" s="46"/>
      <c r="Y770" s="63"/>
      <c r="Z770" s="46"/>
      <c r="AA770" s="46"/>
      <c r="AB770" s="46"/>
    </row>
    <row r="771" spans="19:28">
      <c r="S771" s="46"/>
      <c r="T771" s="46"/>
      <c r="U771" s="46"/>
      <c r="V771" s="46"/>
      <c r="W771" s="46"/>
      <c r="X771" s="46"/>
      <c r="Y771" s="63"/>
      <c r="Z771" s="46"/>
      <c r="AA771" s="46"/>
      <c r="AB771" s="46"/>
    </row>
    <row r="772" spans="19:28">
      <c r="S772" s="46"/>
      <c r="T772" s="46"/>
      <c r="U772" s="46"/>
      <c r="V772" s="46"/>
      <c r="W772" s="46"/>
      <c r="X772" s="46"/>
      <c r="Y772" s="63"/>
      <c r="Z772" s="46"/>
      <c r="AA772" s="46"/>
      <c r="AB772" s="46"/>
    </row>
    <row r="773" spans="19:28">
      <c r="S773" s="46"/>
      <c r="T773" s="46"/>
      <c r="U773" s="46"/>
      <c r="V773" s="46"/>
      <c r="W773" s="46"/>
      <c r="X773" s="46"/>
      <c r="Y773" s="63"/>
      <c r="Z773" s="46"/>
      <c r="AA773" s="46"/>
      <c r="AB773" s="46"/>
    </row>
    <row r="774" spans="19:28">
      <c r="S774" s="46"/>
      <c r="T774" s="46"/>
      <c r="U774" s="46"/>
      <c r="V774" s="46"/>
      <c r="W774" s="46"/>
      <c r="X774" s="46"/>
      <c r="Y774" s="63"/>
      <c r="Z774" s="46"/>
      <c r="AA774" s="46"/>
      <c r="AB774" s="46"/>
    </row>
    <row r="775" spans="19:28">
      <c r="S775" s="46"/>
      <c r="T775" s="46"/>
      <c r="U775" s="46"/>
      <c r="V775" s="46"/>
      <c r="W775" s="46"/>
      <c r="X775" s="46"/>
      <c r="Y775" s="63"/>
      <c r="Z775" s="46"/>
      <c r="AA775" s="46"/>
      <c r="AB775" s="46"/>
    </row>
    <row r="776" spans="19:28">
      <c r="S776" s="46"/>
      <c r="T776" s="46"/>
      <c r="U776" s="46"/>
      <c r="V776" s="46"/>
      <c r="W776" s="46"/>
      <c r="X776" s="46"/>
      <c r="Y776" s="63"/>
      <c r="Z776" s="46"/>
      <c r="AA776" s="46"/>
      <c r="AB776" s="46"/>
    </row>
    <row r="777" spans="19:28">
      <c r="S777" s="46"/>
      <c r="T777" s="46"/>
      <c r="U777" s="46"/>
      <c r="V777" s="46"/>
      <c r="W777" s="46"/>
      <c r="X777" s="46"/>
      <c r="Y777" s="63"/>
      <c r="Z777" s="46"/>
      <c r="AA777" s="46"/>
      <c r="AB777" s="46"/>
    </row>
    <row r="778" spans="19:28">
      <c r="S778" s="46"/>
      <c r="T778" s="46"/>
      <c r="U778" s="46"/>
      <c r="V778" s="46"/>
      <c r="W778" s="46"/>
      <c r="X778" s="46"/>
      <c r="Y778" s="63"/>
      <c r="Z778" s="46"/>
      <c r="AA778" s="46"/>
      <c r="AB778" s="46"/>
    </row>
    <row r="779" spans="19:28">
      <c r="S779" s="46"/>
      <c r="T779" s="46"/>
      <c r="U779" s="46"/>
      <c r="V779" s="46"/>
      <c r="W779" s="46"/>
      <c r="X779" s="46"/>
      <c r="Y779" s="63"/>
      <c r="Z779" s="46"/>
      <c r="AA779" s="46"/>
      <c r="AB779" s="46"/>
    </row>
    <row r="780" spans="19:28">
      <c r="S780" s="46"/>
      <c r="T780" s="46"/>
      <c r="U780" s="46"/>
      <c r="V780" s="46"/>
      <c r="W780" s="46"/>
      <c r="X780" s="46"/>
      <c r="Y780" s="63"/>
      <c r="Z780" s="46"/>
      <c r="AA780" s="46"/>
      <c r="AB780" s="46"/>
    </row>
    <row r="781" spans="19:28">
      <c r="S781" s="46"/>
      <c r="T781" s="46"/>
      <c r="U781" s="46"/>
      <c r="V781" s="46"/>
      <c r="W781" s="46"/>
      <c r="X781" s="46"/>
      <c r="Y781" s="63"/>
      <c r="Z781" s="46"/>
      <c r="AA781" s="46"/>
      <c r="AB781" s="46"/>
    </row>
    <row r="782" spans="19:28">
      <c r="S782" s="46"/>
      <c r="T782" s="46"/>
      <c r="U782" s="46"/>
      <c r="V782" s="46"/>
      <c r="W782" s="46"/>
      <c r="X782" s="46"/>
      <c r="Y782" s="63"/>
      <c r="Z782" s="46"/>
      <c r="AA782" s="46"/>
      <c r="AB782" s="46"/>
    </row>
    <row r="783" spans="19:28">
      <c r="S783" s="46"/>
      <c r="T783" s="46"/>
      <c r="U783" s="46"/>
      <c r="V783" s="46"/>
      <c r="W783" s="46"/>
      <c r="X783" s="46"/>
      <c r="Y783" s="63"/>
      <c r="Z783" s="46"/>
      <c r="AA783" s="46"/>
      <c r="AB783" s="46"/>
    </row>
    <row r="784" spans="19:28">
      <c r="S784" s="46"/>
      <c r="T784" s="46"/>
      <c r="U784" s="46"/>
      <c r="V784" s="46"/>
      <c r="W784" s="46"/>
      <c r="X784" s="46"/>
      <c r="Y784" s="63"/>
      <c r="Z784" s="46"/>
      <c r="AA784" s="46"/>
      <c r="AB784" s="46"/>
    </row>
    <row r="785" spans="19:28">
      <c r="S785" s="46"/>
      <c r="T785" s="46"/>
      <c r="U785" s="46"/>
      <c r="V785" s="46"/>
      <c r="W785" s="46"/>
      <c r="X785" s="46"/>
      <c r="Y785" s="63"/>
      <c r="Z785" s="46"/>
      <c r="AA785" s="46"/>
      <c r="AB785" s="46"/>
    </row>
    <row r="786" spans="19:28">
      <c r="S786" s="46"/>
      <c r="T786" s="46"/>
      <c r="U786" s="46"/>
      <c r="V786" s="46"/>
      <c r="W786" s="46"/>
      <c r="X786" s="46"/>
      <c r="Y786" s="63"/>
      <c r="Z786" s="46"/>
      <c r="AA786" s="46"/>
      <c r="AB786" s="46"/>
    </row>
    <row r="787" spans="19:28">
      <c r="S787" s="46"/>
      <c r="T787" s="46"/>
      <c r="U787" s="46"/>
      <c r="V787" s="46"/>
      <c r="W787" s="46"/>
      <c r="X787" s="46"/>
      <c r="Y787" s="63"/>
      <c r="Z787" s="46"/>
      <c r="AA787" s="46"/>
      <c r="AB787" s="46"/>
    </row>
    <row r="788" spans="19:28">
      <c r="S788" s="46"/>
      <c r="T788" s="46"/>
      <c r="U788" s="46"/>
      <c r="V788" s="46"/>
      <c r="W788" s="46"/>
      <c r="X788" s="46"/>
      <c r="Y788" s="63"/>
      <c r="Z788" s="46"/>
      <c r="AA788" s="46"/>
      <c r="AB788" s="46"/>
    </row>
    <row r="789" spans="19:28">
      <c r="S789" s="46"/>
      <c r="T789" s="46"/>
      <c r="U789" s="46"/>
      <c r="V789" s="46"/>
      <c r="W789" s="46"/>
      <c r="X789" s="46"/>
      <c r="Y789" s="63"/>
      <c r="Z789" s="46"/>
      <c r="AA789" s="46"/>
      <c r="AB789" s="46"/>
    </row>
    <row r="790" spans="19:28">
      <c r="S790" s="46"/>
      <c r="T790" s="46"/>
      <c r="U790" s="46"/>
      <c r="V790" s="46"/>
      <c r="W790" s="46"/>
      <c r="X790" s="46"/>
      <c r="Y790" s="63"/>
      <c r="Z790" s="46"/>
      <c r="AA790" s="46"/>
      <c r="AB790" s="46"/>
    </row>
    <row r="791" spans="19:28">
      <c r="S791" s="46"/>
      <c r="T791" s="46"/>
      <c r="U791" s="46"/>
      <c r="V791" s="46"/>
      <c r="W791" s="46"/>
      <c r="X791" s="46"/>
      <c r="Y791" s="63"/>
      <c r="Z791" s="46"/>
      <c r="AA791" s="46"/>
      <c r="AB791" s="46"/>
    </row>
    <row r="792" spans="19:28">
      <c r="S792" s="46"/>
      <c r="T792" s="46"/>
      <c r="U792" s="46"/>
      <c r="V792" s="46"/>
      <c r="W792" s="46"/>
      <c r="X792" s="46"/>
      <c r="Y792" s="63"/>
      <c r="Z792" s="46"/>
      <c r="AA792" s="46"/>
      <c r="AB792" s="46"/>
    </row>
    <row r="793" spans="19:28">
      <c r="S793" s="46"/>
      <c r="T793" s="46"/>
      <c r="U793" s="46"/>
      <c r="V793" s="46"/>
      <c r="W793" s="46"/>
      <c r="X793" s="46"/>
      <c r="Y793" s="63"/>
      <c r="Z793" s="46"/>
      <c r="AA793" s="46"/>
      <c r="AB793" s="46"/>
    </row>
    <row r="794" spans="19:28">
      <c r="S794" s="46"/>
      <c r="T794" s="46"/>
      <c r="U794" s="46"/>
      <c r="V794" s="46"/>
      <c r="W794" s="46"/>
      <c r="X794" s="46"/>
      <c r="Y794" s="63"/>
      <c r="Z794" s="46"/>
      <c r="AA794" s="46"/>
      <c r="AB794" s="46"/>
    </row>
    <row r="795" spans="19:28">
      <c r="S795" s="46"/>
      <c r="T795" s="46"/>
      <c r="U795" s="46"/>
      <c r="V795" s="46"/>
      <c r="W795" s="46"/>
      <c r="X795" s="46"/>
      <c r="Y795" s="63"/>
      <c r="Z795" s="46"/>
      <c r="AA795" s="46"/>
      <c r="AB795" s="46"/>
    </row>
    <row r="796" spans="19:28">
      <c r="S796" s="46"/>
      <c r="T796" s="46"/>
      <c r="U796" s="46"/>
      <c r="V796" s="46"/>
      <c r="W796" s="46"/>
      <c r="X796" s="46"/>
      <c r="Y796" s="63"/>
      <c r="Z796" s="46"/>
      <c r="AA796" s="46"/>
      <c r="AB796" s="46"/>
    </row>
    <row r="797" spans="19:28">
      <c r="S797" s="46"/>
      <c r="T797" s="46"/>
      <c r="U797" s="46"/>
      <c r="V797" s="46"/>
      <c r="W797" s="46"/>
      <c r="X797" s="46"/>
      <c r="Y797" s="63"/>
      <c r="Z797" s="46"/>
      <c r="AA797" s="46"/>
      <c r="AB797" s="46"/>
    </row>
    <row r="798" spans="19:28">
      <c r="S798" s="46"/>
      <c r="T798" s="46"/>
      <c r="U798" s="46"/>
      <c r="V798" s="46"/>
      <c r="W798" s="46"/>
      <c r="X798" s="46"/>
      <c r="Y798" s="63"/>
      <c r="Z798" s="46"/>
      <c r="AA798" s="46"/>
      <c r="AB798" s="46"/>
    </row>
    <row r="799" spans="19:28">
      <c r="S799" s="46"/>
      <c r="T799" s="46"/>
      <c r="U799" s="46"/>
      <c r="V799" s="46"/>
      <c r="W799" s="46"/>
      <c r="X799" s="46"/>
      <c r="Y799" s="63"/>
      <c r="Z799" s="46"/>
      <c r="AA799" s="46"/>
      <c r="AB799" s="46"/>
    </row>
    <row r="800" spans="19:28">
      <c r="S800" s="46"/>
      <c r="T800" s="46"/>
      <c r="U800" s="46"/>
      <c r="V800" s="46"/>
      <c r="W800" s="46"/>
      <c r="X800" s="46"/>
      <c r="Y800" s="63"/>
      <c r="Z800" s="46"/>
      <c r="AA800" s="46"/>
      <c r="AB800" s="46"/>
    </row>
    <row r="801" spans="19:28">
      <c r="S801" s="46"/>
      <c r="T801" s="46"/>
      <c r="U801" s="46"/>
      <c r="V801" s="46"/>
      <c r="W801" s="46"/>
      <c r="X801" s="46"/>
      <c r="Y801" s="63"/>
      <c r="Z801" s="46"/>
      <c r="AA801" s="46"/>
      <c r="AB801" s="46"/>
    </row>
    <row r="802" spans="19:28">
      <c r="S802" s="46"/>
      <c r="T802" s="46"/>
      <c r="U802" s="46"/>
      <c r="V802" s="46"/>
      <c r="W802" s="46"/>
      <c r="X802" s="46"/>
      <c r="Y802" s="63"/>
      <c r="Z802" s="46"/>
      <c r="AA802" s="46"/>
      <c r="AB802" s="46"/>
    </row>
    <row r="803" spans="19:28">
      <c r="S803" s="46"/>
      <c r="T803" s="46"/>
      <c r="U803" s="46"/>
      <c r="V803" s="46"/>
      <c r="W803" s="46"/>
      <c r="X803" s="46"/>
      <c r="Y803" s="63"/>
      <c r="Z803" s="46"/>
      <c r="AA803" s="46"/>
      <c r="AB803" s="46"/>
    </row>
    <row r="804" spans="19:28">
      <c r="S804" s="46"/>
      <c r="T804" s="46"/>
      <c r="U804" s="46"/>
      <c r="V804" s="46"/>
      <c r="W804" s="46"/>
      <c r="X804" s="46"/>
      <c r="Y804" s="63"/>
      <c r="Z804" s="46"/>
      <c r="AA804" s="46"/>
      <c r="AB804" s="46"/>
    </row>
    <row r="805" spans="19:28">
      <c r="S805" s="46"/>
      <c r="T805" s="46"/>
      <c r="U805" s="46"/>
      <c r="V805" s="46"/>
      <c r="W805" s="46"/>
      <c r="X805" s="46"/>
      <c r="Y805" s="63"/>
      <c r="Z805" s="46"/>
      <c r="AA805" s="46"/>
      <c r="AB805" s="46"/>
    </row>
    <row r="806" spans="19:28">
      <c r="S806" s="46"/>
      <c r="T806" s="46"/>
      <c r="U806" s="46"/>
      <c r="V806" s="46"/>
      <c r="W806" s="46"/>
      <c r="X806" s="46"/>
      <c r="Y806" s="63"/>
      <c r="Z806" s="46"/>
      <c r="AA806" s="46"/>
      <c r="AB806" s="46"/>
    </row>
    <row r="807" spans="19:28">
      <c r="S807" s="46"/>
      <c r="T807" s="46"/>
      <c r="U807" s="46"/>
      <c r="V807" s="46"/>
      <c r="W807" s="46"/>
      <c r="X807" s="46"/>
      <c r="Y807" s="63"/>
      <c r="Z807" s="46"/>
      <c r="AA807" s="46"/>
      <c r="AB807" s="46"/>
    </row>
    <row r="808" spans="19:28">
      <c r="S808" s="46"/>
      <c r="T808" s="46"/>
      <c r="U808" s="46"/>
      <c r="V808" s="46"/>
      <c r="W808" s="46"/>
      <c r="X808" s="46"/>
      <c r="Y808" s="63"/>
      <c r="Z808" s="46"/>
      <c r="AA808" s="46"/>
      <c r="AB808" s="46"/>
    </row>
    <row r="809" spans="19:28">
      <c r="S809" s="46"/>
      <c r="T809" s="46"/>
      <c r="U809" s="46"/>
      <c r="V809" s="46"/>
      <c r="W809" s="46"/>
      <c r="X809" s="46"/>
      <c r="Y809" s="63"/>
      <c r="Z809" s="46"/>
      <c r="AA809" s="46"/>
      <c r="AB809" s="46"/>
    </row>
    <row r="810" spans="19:28">
      <c r="S810" s="46"/>
      <c r="T810" s="46"/>
      <c r="U810" s="46"/>
      <c r="V810" s="46"/>
      <c r="W810" s="46"/>
      <c r="X810" s="46"/>
      <c r="Y810" s="63"/>
      <c r="Z810" s="46"/>
      <c r="AA810" s="46"/>
      <c r="AB810" s="46"/>
    </row>
    <row r="811" spans="19:28">
      <c r="S811" s="46"/>
      <c r="T811" s="46"/>
      <c r="U811" s="46"/>
      <c r="V811" s="46"/>
      <c r="W811" s="46"/>
      <c r="X811" s="46"/>
      <c r="Y811" s="63"/>
      <c r="Z811" s="46"/>
      <c r="AA811" s="46"/>
      <c r="AB811" s="46"/>
    </row>
    <row r="812" spans="19:28">
      <c r="S812" s="46"/>
      <c r="T812" s="46"/>
      <c r="U812" s="46"/>
      <c r="V812" s="46"/>
      <c r="W812" s="46"/>
      <c r="X812" s="46"/>
      <c r="Y812" s="63"/>
      <c r="Z812" s="46"/>
      <c r="AA812" s="46"/>
      <c r="AB812" s="46"/>
    </row>
    <row r="813" spans="19:28">
      <c r="S813" s="46"/>
      <c r="T813" s="46"/>
      <c r="U813" s="46"/>
      <c r="V813" s="46"/>
      <c r="W813" s="46"/>
      <c r="X813" s="46"/>
      <c r="Y813" s="63"/>
      <c r="Z813" s="46"/>
      <c r="AA813" s="46"/>
      <c r="AB813" s="46"/>
    </row>
    <row r="814" spans="19:28">
      <c r="S814" s="46"/>
      <c r="T814" s="46"/>
      <c r="U814" s="46"/>
      <c r="V814" s="46"/>
      <c r="W814" s="46"/>
      <c r="X814" s="46"/>
      <c r="Y814" s="63"/>
      <c r="Z814" s="46"/>
      <c r="AA814" s="46"/>
      <c r="AB814" s="46"/>
    </row>
    <row r="815" spans="19:28">
      <c r="S815" s="46"/>
      <c r="T815" s="46"/>
      <c r="U815" s="46"/>
      <c r="V815" s="46"/>
      <c r="W815" s="46"/>
      <c r="X815" s="46"/>
      <c r="Y815" s="63"/>
      <c r="Z815" s="46"/>
      <c r="AA815" s="46"/>
      <c r="AB815" s="46"/>
    </row>
    <row r="816" spans="19:28">
      <c r="S816" s="46"/>
      <c r="T816" s="46"/>
      <c r="U816" s="46"/>
      <c r="V816" s="46"/>
      <c r="W816" s="46"/>
      <c r="X816" s="46"/>
      <c r="Y816" s="63"/>
      <c r="Z816" s="46"/>
      <c r="AA816" s="46"/>
      <c r="AB816" s="46"/>
    </row>
    <row r="817" spans="19:28">
      <c r="S817" s="46"/>
      <c r="T817" s="46"/>
      <c r="U817" s="46"/>
      <c r="V817" s="46"/>
      <c r="W817" s="46"/>
      <c r="X817" s="46"/>
      <c r="Y817" s="63"/>
      <c r="Z817" s="46"/>
      <c r="AA817" s="46"/>
      <c r="AB817" s="46"/>
    </row>
    <row r="818" spans="19:28">
      <c r="S818" s="46"/>
      <c r="T818" s="46"/>
      <c r="U818" s="46"/>
      <c r="V818" s="46"/>
      <c r="W818" s="46"/>
      <c r="X818" s="46"/>
      <c r="Y818" s="63"/>
      <c r="Z818" s="46"/>
      <c r="AA818" s="46"/>
      <c r="AB818" s="46"/>
    </row>
    <row r="819" spans="19:28">
      <c r="S819" s="46"/>
      <c r="T819" s="46"/>
      <c r="U819" s="46"/>
      <c r="V819" s="46"/>
      <c r="W819" s="46"/>
      <c r="X819" s="46"/>
      <c r="Y819" s="63"/>
      <c r="Z819" s="46"/>
      <c r="AA819" s="46"/>
      <c r="AB819" s="46"/>
    </row>
    <row r="820" spans="19:28">
      <c r="S820" s="46"/>
      <c r="T820" s="46"/>
      <c r="U820" s="46"/>
      <c r="V820" s="46"/>
      <c r="W820" s="46"/>
      <c r="X820" s="46"/>
      <c r="Y820" s="63"/>
      <c r="Z820" s="46"/>
      <c r="AA820" s="46"/>
      <c r="AB820" s="46"/>
    </row>
    <row r="821" spans="19:28">
      <c r="S821" s="46"/>
      <c r="T821" s="46"/>
      <c r="U821" s="46"/>
      <c r="V821" s="46"/>
      <c r="W821" s="46"/>
      <c r="X821" s="46"/>
      <c r="Y821" s="63"/>
      <c r="Z821" s="46"/>
      <c r="AA821" s="46"/>
      <c r="AB821" s="46"/>
    </row>
    <row r="822" spans="19:28">
      <c r="S822" s="46"/>
      <c r="T822" s="46"/>
      <c r="U822" s="46"/>
      <c r="V822" s="46"/>
      <c r="W822" s="46"/>
      <c r="X822" s="46"/>
      <c r="Y822" s="63"/>
      <c r="Z822" s="46"/>
      <c r="AA822" s="46"/>
      <c r="AB822" s="46"/>
    </row>
    <row r="823" spans="19:28">
      <c r="S823" s="46"/>
      <c r="T823" s="46"/>
      <c r="U823" s="46"/>
      <c r="V823" s="46"/>
      <c r="W823" s="46"/>
      <c r="X823" s="46"/>
      <c r="Y823" s="63"/>
      <c r="Z823" s="46"/>
      <c r="AA823" s="46"/>
      <c r="AB823" s="46"/>
    </row>
    <row r="824" spans="19:28">
      <c r="S824" s="46"/>
      <c r="T824" s="46"/>
      <c r="U824" s="46"/>
      <c r="V824" s="46"/>
      <c r="W824" s="46"/>
      <c r="X824" s="46"/>
      <c r="Y824" s="63"/>
      <c r="Z824" s="46"/>
      <c r="AA824" s="46"/>
      <c r="AB824" s="46"/>
    </row>
    <row r="825" spans="19:28">
      <c r="S825" s="46"/>
      <c r="T825" s="46"/>
      <c r="U825" s="46"/>
      <c r="V825" s="46"/>
      <c r="W825" s="46"/>
      <c r="X825" s="46"/>
      <c r="Y825" s="63"/>
      <c r="Z825" s="46"/>
      <c r="AA825" s="46"/>
      <c r="AB825" s="46"/>
    </row>
    <row r="826" spans="19:28">
      <c r="S826" s="46"/>
      <c r="T826" s="46"/>
      <c r="U826" s="46"/>
      <c r="V826" s="46"/>
      <c r="W826" s="46"/>
      <c r="X826" s="46"/>
      <c r="Y826" s="63"/>
      <c r="Z826" s="46"/>
      <c r="AA826" s="46"/>
      <c r="AB826" s="46"/>
    </row>
    <row r="827" spans="19:28">
      <c r="S827" s="46"/>
      <c r="T827" s="46"/>
      <c r="U827" s="46"/>
      <c r="V827" s="46"/>
      <c r="W827" s="46"/>
      <c r="X827" s="46"/>
      <c r="Y827" s="63"/>
      <c r="Z827" s="46"/>
      <c r="AA827" s="46"/>
      <c r="AB827" s="46"/>
    </row>
    <row r="828" spans="19:28">
      <c r="S828" s="46"/>
      <c r="T828" s="46"/>
      <c r="U828" s="46"/>
      <c r="V828" s="46"/>
      <c r="W828" s="46"/>
      <c r="X828" s="46"/>
      <c r="Y828" s="63"/>
      <c r="Z828" s="46"/>
      <c r="AA828" s="46"/>
      <c r="AB828" s="46"/>
    </row>
    <row r="829" spans="19:28">
      <c r="S829" s="46"/>
      <c r="T829" s="46"/>
      <c r="U829" s="46"/>
      <c r="V829" s="46"/>
      <c r="W829" s="46"/>
      <c r="X829" s="46"/>
      <c r="Y829" s="63"/>
      <c r="Z829" s="46"/>
      <c r="AA829" s="46"/>
      <c r="AB829" s="46"/>
    </row>
    <row r="830" spans="19:28">
      <c r="S830" s="46"/>
      <c r="T830" s="46"/>
      <c r="U830" s="46"/>
      <c r="V830" s="46"/>
      <c r="W830" s="46"/>
      <c r="X830" s="46"/>
      <c r="Y830" s="63"/>
      <c r="Z830" s="46"/>
      <c r="AA830" s="46"/>
      <c r="AB830" s="46"/>
    </row>
    <row r="831" spans="19:28">
      <c r="S831" s="46"/>
      <c r="T831" s="46"/>
      <c r="U831" s="46"/>
      <c r="V831" s="46"/>
      <c r="W831" s="46"/>
      <c r="X831" s="46"/>
      <c r="Y831" s="63"/>
      <c r="Z831" s="46"/>
      <c r="AA831" s="46"/>
      <c r="AB831" s="46"/>
    </row>
    <row r="832" spans="19:28">
      <c r="S832" s="46"/>
      <c r="T832" s="46"/>
      <c r="U832" s="46"/>
      <c r="V832" s="46"/>
      <c r="W832" s="46"/>
      <c r="X832" s="46"/>
      <c r="Y832" s="63"/>
      <c r="Z832" s="46"/>
      <c r="AA832" s="46"/>
      <c r="AB832" s="46"/>
    </row>
    <row r="833" spans="19:28">
      <c r="S833" s="46"/>
      <c r="T833" s="46"/>
      <c r="U833" s="46"/>
      <c r="V833" s="46"/>
      <c r="W833" s="46"/>
      <c r="X833" s="46"/>
      <c r="Y833" s="63"/>
      <c r="Z833" s="46"/>
      <c r="AA833" s="46"/>
      <c r="AB833" s="46"/>
    </row>
    <row r="834" spans="19:28">
      <c r="S834" s="46"/>
      <c r="T834" s="46"/>
      <c r="U834" s="46"/>
      <c r="V834" s="46"/>
      <c r="W834" s="46"/>
      <c r="X834" s="46"/>
      <c r="Y834" s="63"/>
      <c r="Z834" s="46"/>
      <c r="AA834" s="46"/>
      <c r="AB834" s="46"/>
    </row>
    <row r="835" spans="19:28">
      <c r="S835" s="46"/>
      <c r="T835" s="46"/>
      <c r="U835" s="46"/>
      <c r="V835" s="46"/>
      <c r="W835" s="46"/>
      <c r="X835" s="46"/>
      <c r="Y835" s="63"/>
      <c r="Z835" s="46"/>
      <c r="AA835" s="46"/>
      <c r="AB835" s="46"/>
    </row>
    <row r="836" spans="19:28">
      <c r="S836" s="46"/>
      <c r="T836" s="46"/>
      <c r="U836" s="46"/>
      <c r="V836" s="46"/>
      <c r="W836" s="46"/>
      <c r="X836" s="46"/>
      <c r="Y836" s="63"/>
      <c r="Z836" s="46"/>
      <c r="AA836" s="46"/>
      <c r="AB836" s="46"/>
    </row>
    <row r="837" spans="19:28">
      <c r="S837" s="46"/>
      <c r="T837" s="46"/>
      <c r="U837" s="46"/>
      <c r="V837" s="46"/>
      <c r="W837" s="46"/>
      <c r="X837" s="46"/>
      <c r="Y837" s="63"/>
      <c r="Z837" s="46"/>
      <c r="AA837" s="46"/>
      <c r="AB837" s="46"/>
    </row>
    <row r="838" spans="19:28">
      <c r="S838" s="46"/>
      <c r="T838" s="46"/>
      <c r="U838" s="46"/>
      <c r="V838" s="46"/>
      <c r="W838" s="46"/>
      <c r="X838" s="46"/>
      <c r="Y838" s="63"/>
      <c r="Z838" s="46"/>
      <c r="AA838" s="46"/>
      <c r="AB838" s="46"/>
    </row>
    <row r="839" spans="19:28">
      <c r="S839" s="46"/>
      <c r="T839" s="46"/>
      <c r="U839" s="46"/>
      <c r="V839" s="46"/>
      <c r="W839" s="46"/>
      <c r="X839" s="46"/>
      <c r="Y839" s="63"/>
      <c r="Z839" s="46"/>
      <c r="AA839" s="46"/>
      <c r="AB839" s="46"/>
    </row>
    <row r="840" spans="19:28">
      <c r="S840" s="46"/>
      <c r="T840" s="46"/>
      <c r="U840" s="46"/>
      <c r="V840" s="46"/>
      <c r="W840" s="46"/>
      <c r="X840" s="46"/>
      <c r="Y840" s="63"/>
      <c r="Z840" s="46"/>
      <c r="AA840" s="46"/>
      <c r="AB840" s="46"/>
    </row>
    <row r="841" spans="19:28">
      <c r="S841" s="46"/>
      <c r="T841" s="46"/>
      <c r="U841" s="46"/>
      <c r="V841" s="46"/>
      <c r="W841" s="46"/>
      <c r="X841" s="46"/>
      <c r="Y841" s="63"/>
      <c r="Z841" s="46"/>
      <c r="AA841" s="46"/>
      <c r="AB841" s="46"/>
    </row>
    <row r="842" spans="19:28">
      <c r="S842" s="46"/>
      <c r="T842" s="46"/>
      <c r="U842" s="46"/>
      <c r="V842" s="46"/>
      <c r="W842" s="46"/>
      <c r="X842" s="46"/>
      <c r="Y842" s="63"/>
      <c r="Z842" s="46"/>
      <c r="AA842" s="46"/>
      <c r="AB842" s="46"/>
    </row>
    <row r="843" spans="19:28">
      <c r="S843" s="46"/>
      <c r="T843" s="46"/>
      <c r="U843" s="46"/>
      <c r="V843" s="46"/>
      <c r="W843" s="46"/>
      <c r="X843" s="46"/>
      <c r="Y843" s="63"/>
      <c r="Z843" s="46"/>
      <c r="AA843" s="46"/>
      <c r="AB843" s="46"/>
    </row>
    <row r="844" spans="19:28">
      <c r="S844" s="46"/>
      <c r="T844" s="46"/>
      <c r="U844" s="46"/>
      <c r="V844" s="46"/>
      <c r="W844" s="46"/>
      <c r="X844" s="46"/>
      <c r="Y844" s="63"/>
      <c r="Z844" s="46"/>
      <c r="AA844" s="46"/>
      <c r="AB844" s="46"/>
    </row>
    <row r="845" spans="19:28">
      <c r="S845" s="46"/>
      <c r="T845" s="46"/>
      <c r="U845" s="46"/>
      <c r="V845" s="46"/>
      <c r="W845" s="46"/>
      <c r="X845" s="46"/>
      <c r="Y845" s="63"/>
      <c r="Z845" s="46"/>
      <c r="AA845" s="46"/>
      <c r="AB845" s="46"/>
    </row>
    <row r="846" spans="19:28">
      <c r="S846" s="46"/>
      <c r="T846" s="46"/>
      <c r="U846" s="46"/>
      <c r="V846" s="46"/>
      <c r="W846" s="46"/>
      <c r="X846" s="46"/>
      <c r="Y846" s="63"/>
      <c r="Z846" s="46"/>
      <c r="AA846" s="46"/>
      <c r="AB846" s="46"/>
    </row>
    <row r="847" spans="19:28">
      <c r="S847" s="46"/>
      <c r="T847" s="46"/>
      <c r="U847" s="46"/>
      <c r="V847" s="46"/>
      <c r="W847" s="46"/>
      <c r="X847" s="46"/>
      <c r="Y847" s="63"/>
      <c r="Z847" s="46"/>
      <c r="AA847" s="46"/>
      <c r="AB847" s="46"/>
    </row>
    <row r="848" spans="19:28">
      <c r="S848" s="46"/>
      <c r="T848" s="46"/>
      <c r="U848" s="46"/>
      <c r="V848" s="46"/>
      <c r="W848" s="46"/>
      <c r="X848" s="46"/>
      <c r="Y848" s="63"/>
      <c r="Z848" s="46"/>
      <c r="AA848" s="46"/>
      <c r="AB848" s="46"/>
    </row>
    <row r="849" spans="19:28">
      <c r="S849" s="46"/>
      <c r="T849" s="46"/>
      <c r="U849" s="46"/>
      <c r="V849" s="46"/>
      <c r="W849" s="46"/>
      <c r="X849" s="46"/>
      <c r="Y849" s="63"/>
      <c r="Z849" s="46"/>
      <c r="AA849" s="46"/>
      <c r="AB849" s="46"/>
    </row>
    <row r="850" spans="19:28">
      <c r="S850" s="46"/>
      <c r="T850" s="46"/>
      <c r="U850" s="46"/>
      <c r="V850" s="46"/>
      <c r="W850" s="46"/>
      <c r="X850" s="46"/>
      <c r="Y850" s="63"/>
      <c r="Z850" s="46"/>
      <c r="AA850" s="46"/>
      <c r="AB850" s="46"/>
    </row>
    <row r="851" spans="19:28">
      <c r="S851" s="46"/>
      <c r="T851" s="46"/>
      <c r="U851" s="46"/>
      <c r="V851" s="46"/>
      <c r="W851" s="46"/>
      <c r="X851" s="46"/>
      <c r="Y851" s="63"/>
      <c r="Z851" s="46"/>
      <c r="AA851" s="46"/>
      <c r="AB851" s="46"/>
    </row>
    <row r="852" spans="19:28">
      <c r="S852" s="46"/>
      <c r="T852" s="46"/>
      <c r="U852" s="46"/>
      <c r="V852" s="46"/>
      <c r="W852" s="46"/>
      <c r="X852" s="46"/>
      <c r="Y852" s="63"/>
      <c r="Z852" s="46"/>
      <c r="AA852" s="46"/>
      <c r="AB852" s="46"/>
    </row>
    <row r="853" spans="19:28">
      <c r="S853" s="46"/>
      <c r="T853" s="46"/>
      <c r="U853" s="46"/>
      <c r="V853" s="46"/>
      <c r="W853" s="46"/>
      <c r="X853" s="46"/>
      <c r="Y853" s="63"/>
      <c r="Z853" s="46"/>
      <c r="AA853" s="46"/>
      <c r="AB853" s="46"/>
    </row>
    <row r="854" spans="19:28">
      <c r="S854" s="46"/>
      <c r="T854" s="46"/>
      <c r="U854" s="46"/>
      <c r="V854" s="46"/>
      <c r="W854" s="46"/>
      <c r="X854" s="46"/>
      <c r="Y854" s="63"/>
      <c r="Z854" s="46"/>
      <c r="AA854" s="46"/>
      <c r="AB854" s="46"/>
    </row>
    <row r="855" spans="19:28">
      <c r="S855" s="46"/>
      <c r="T855" s="46"/>
      <c r="U855" s="46"/>
      <c r="V855" s="46"/>
      <c r="W855" s="46"/>
      <c r="X855" s="46"/>
      <c r="Y855" s="63"/>
      <c r="Z855" s="46"/>
      <c r="AA855" s="46"/>
      <c r="AB855" s="46"/>
    </row>
    <row r="856" spans="19:28">
      <c r="S856" s="46"/>
      <c r="T856" s="46"/>
      <c r="U856" s="46"/>
      <c r="V856" s="46"/>
      <c r="W856" s="46"/>
      <c r="X856" s="46"/>
      <c r="Y856" s="63"/>
      <c r="Z856" s="46"/>
      <c r="AA856" s="46"/>
      <c r="AB856" s="46"/>
    </row>
    <row r="857" spans="19:28">
      <c r="S857" s="46"/>
      <c r="T857" s="46"/>
      <c r="U857" s="46"/>
      <c r="V857" s="46"/>
      <c r="W857" s="46"/>
      <c r="X857" s="46"/>
      <c r="Y857" s="63"/>
      <c r="Z857" s="46"/>
      <c r="AA857" s="46"/>
      <c r="AB857" s="46"/>
    </row>
    <row r="858" spans="19:28">
      <c r="S858" s="46"/>
      <c r="T858" s="46"/>
      <c r="U858" s="46"/>
      <c r="V858" s="46"/>
      <c r="W858" s="46"/>
      <c r="X858" s="46"/>
      <c r="Y858" s="63"/>
      <c r="Z858" s="46"/>
      <c r="AA858" s="46"/>
      <c r="AB858" s="46"/>
    </row>
    <row r="859" spans="19:28">
      <c r="S859" s="46"/>
      <c r="T859" s="46"/>
      <c r="U859" s="46"/>
      <c r="V859" s="46"/>
      <c r="W859" s="46"/>
      <c r="X859" s="46"/>
      <c r="Y859" s="63"/>
      <c r="Z859" s="46"/>
      <c r="AA859" s="46"/>
      <c r="AB859" s="46"/>
    </row>
    <row r="860" spans="19:28">
      <c r="S860" s="46"/>
      <c r="T860" s="46"/>
      <c r="U860" s="46"/>
      <c r="V860" s="46"/>
      <c r="W860" s="46"/>
      <c r="X860" s="46"/>
      <c r="Y860" s="63"/>
      <c r="Z860" s="46"/>
      <c r="AA860" s="46"/>
      <c r="AB860" s="46"/>
    </row>
    <row r="861" spans="19:28">
      <c r="S861" s="46"/>
      <c r="T861" s="46"/>
      <c r="U861" s="46"/>
      <c r="V861" s="46"/>
      <c r="W861" s="46"/>
      <c r="X861" s="46"/>
      <c r="Y861" s="63"/>
      <c r="Z861" s="46"/>
      <c r="AA861" s="46"/>
      <c r="AB861" s="46"/>
    </row>
    <row r="862" spans="19:28">
      <c r="S862" s="46"/>
      <c r="T862" s="46"/>
      <c r="U862" s="46"/>
      <c r="V862" s="46"/>
      <c r="W862" s="46"/>
      <c r="X862" s="46"/>
      <c r="Y862" s="63"/>
      <c r="Z862" s="46"/>
      <c r="AA862" s="46"/>
      <c r="AB862" s="46"/>
    </row>
    <row r="863" spans="19:28">
      <c r="S863" s="46"/>
      <c r="T863" s="46"/>
      <c r="U863" s="46"/>
      <c r="V863" s="46"/>
      <c r="W863" s="46"/>
      <c r="X863" s="46"/>
      <c r="Y863" s="63"/>
      <c r="Z863" s="46"/>
      <c r="AA863" s="46"/>
      <c r="AB863" s="46"/>
    </row>
    <row r="864" spans="19:28">
      <c r="S864" s="46"/>
      <c r="T864" s="46"/>
      <c r="U864" s="46"/>
      <c r="V864" s="46"/>
      <c r="W864" s="46"/>
      <c r="X864" s="46"/>
      <c r="Y864" s="63"/>
      <c r="Z864" s="46"/>
      <c r="AA864" s="46"/>
      <c r="AB864" s="46"/>
    </row>
    <row r="865" spans="19:28">
      <c r="S865" s="46"/>
      <c r="T865" s="46"/>
      <c r="U865" s="46"/>
      <c r="V865" s="46"/>
      <c r="W865" s="46"/>
      <c r="X865" s="46"/>
      <c r="Y865" s="63"/>
      <c r="Z865" s="46"/>
      <c r="AA865" s="46"/>
      <c r="AB865" s="46"/>
    </row>
    <row r="866" spans="19:28">
      <c r="S866" s="46"/>
      <c r="T866" s="46"/>
      <c r="U866" s="46"/>
      <c r="V866" s="46"/>
      <c r="W866" s="46"/>
      <c r="X866" s="46"/>
      <c r="Y866" s="63"/>
      <c r="Z866" s="46"/>
      <c r="AA866" s="46"/>
      <c r="AB866" s="46"/>
    </row>
    <row r="867" spans="19:28">
      <c r="S867" s="46"/>
      <c r="T867" s="46"/>
      <c r="U867" s="46"/>
      <c r="V867" s="46"/>
      <c r="W867" s="46"/>
      <c r="X867" s="46"/>
      <c r="Y867" s="63"/>
      <c r="Z867" s="46"/>
      <c r="AA867" s="46"/>
      <c r="AB867" s="46"/>
    </row>
    <row r="868" spans="19:28">
      <c r="S868" s="46"/>
      <c r="T868" s="46"/>
      <c r="U868" s="46"/>
      <c r="V868" s="46"/>
      <c r="W868" s="46"/>
      <c r="X868" s="46"/>
      <c r="Y868" s="63"/>
      <c r="Z868" s="46"/>
      <c r="AA868" s="46"/>
      <c r="AB868" s="46"/>
    </row>
    <row r="869" spans="19:28">
      <c r="S869" s="46"/>
      <c r="T869" s="46"/>
      <c r="U869" s="46"/>
      <c r="V869" s="46"/>
      <c r="W869" s="46"/>
      <c r="X869" s="46"/>
      <c r="Y869" s="63"/>
      <c r="Z869" s="46"/>
      <c r="AA869" s="46"/>
      <c r="AB869" s="46"/>
    </row>
    <row r="870" spans="19:28">
      <c r="S870" s="46"/>
      <c r="T870" s="46"/>
      <c r="U870" s="46"/>
      <c r="V870" s="46"/>
      <c r="W870" s="46"/>
      <c r="X870" s="46"/>
      <c r="Y870" s="63"/>
      <c r="Z870" s="46"/>
      <c r="AA870" s="46"/>
      <c r="AB870" s="46"/>
    </row>
    <row r="871" spans="19:28">
      <c r="S871" s="46"/>
      <c r="T871" s="46"/>
      <c r="U871" s="46"/>
      <c r="V871" s="46"/>
      <c r="W871" s="46"/>
      <c r="X871" s="46"/>
      <c r="Y871" s="63"/>
      <c r="Z871" s="46"/>
      <c r="AA871" s="46"/>
      <c r="AB871" s="46"/>
    </row>
    <row r="872" spans="19:28">
      <c r="S872" s="46"/>
      <c r="T872" s="46"/>
      <c r="U872" s="46"/>
      <c r="V872" s="46"/>
      <c r="W872" s="46"/>
      <c r="X872" s="46"/>
      <c r="Y872" s="63"/>
      <c r="Z872" s="46"/>
      <c r="AA872" s="46"/>
      <c r="AB872" s="46"/>
    </row>
    <row r="873" spans="19:28">
      <c r="S873" s="46"/>
      <c r="T873" s="46"/>
      <c r="U873" s="46"/>
      <c r="V873" s="46"/>
      <c r="W873" s="46"/>
      <c r="X873" s="46"/>
      <c r="Y873" s="63"/>
      <c r="Z873" s="46"/>
      <c r="AA873" s="46"/>
      <c r="AB873" s="46"/>
    </row>
    <row r="874" spans="19:28">
      <c r="S874" s="46"/>
      <c r="T874" s="46"/>
      <c r="U874" s="46"/>
      <c r="V874" s="46"/>
      <c r="W874" s="46"/>
      <c r="X874" s="46"/>
      <c r="Y874" s="63"/>
      <c r="Z874" s="46"/>
      <c r="AA874" s="46"/>
      <c r="AB874" s="46"/>
    </row>
    <row r="875" spans="19:28">
      <c r="S875" s="46"/>
      <c r="T875" s="46"/>
      <c r="U875" s="46"/>
      <c r="V875" s="46"/>
      <c r="W875" s="46"/>
      <c r="X875" s="46"/>
      <c r="Y875" s="63"/>
      <c r="Z875" s="46"/>
      <c r="AA875" s="46"/>
      <c r="AB875" s="46"/>
    </row>
    <row r="876" spans="19:28">
      <c r="S876" s="46"/>
      <c r="T876" s="46"/>
      <c r="U876" s="46"/>
      <c r="V876" s="46"/>
      <c r="W876" s="46"/>
      <c r="X876" s="46"/>
      <c r="Y876" s="63"/>
      <c r="Z876" s="46"/>
      <c r="AA876" s="46"/>
      <c r="AB876" s="46"/>
    </row>
    <row r="877" spans="19:28">
      <c r="S877" s="46"/>
      <c r="T877" s="46"/>
      <c r="U877" s="46"/>
      <c r="V877" s="46"/>
      <c r="W877" s="46"/>
      <c r="X877" s="46"/>
      <c r="Y877" s="63"/>
      <c r="Z877" s="46"/>
      <c r="AA877" s="46"/>
      <c r="AB877" s="46"/>
    </row>
    <row r="878" spans="19:28">
      <c r="S878" s="46"/>
      <c r="T878" s="46"/>
      <c r="U878" s="46"/>
      <c r="V878" s="46"/>
      <c r="W878" s="46"/>
      <c r="X878" s="46"/>
      <c r="Y878" s="63"/>
      <c r="Z878" s="46"/>
      <c r="AA878" s="46"/>
      <c r="AB878" s="46"/>
    </row>
    <row r="879" spans="19:28">
      <c r="S879" s="46"/>
      <c r="T879" s="46"/>
      <c r="U879" s="46"/>
      <c r="V879" s="46"/>
      <c r="W879" s="46"/>
      <c r="X879" s="46"/>
      <c r="Y879" s="63"/>
      <c r="Z879" s="46"/>
      <c r="AA879" s="46"/>
      <c r="AB879" s="46"/>
    </row>
    <row r="880" spans="19:28">
      <c r="S880" s="46"/>
      <c r="T880" s="46"/>
      <c r="U880" s="46"/>
      <c r="V880" s="46"/>
      <c r="W880" s="46"/>
      <c r="X880" s="46"/>
      <c r="Y880" s="63"/>
      <c r="Z880" s="46"/>
      <c r="AA880" s="46"/>
      <c r="AB880" s="46"/>
    </row>
    <row r="881" spans="19:28">
      <c r="S881" s="46"/>
      <c r="T881" s="46"/>
      <c r="U881" s="46"/>
      <c r="V881" s="46"/>
      <c r="W881" s="46"/>
      <c r="X881" s="46"/>
      <c r="Y881" s="63"/>
      <c r="Z881" s="46"/>
      <c r="AA881" s="46"/>
      <c r="AB881" s="46"/>
    </row>
    <row r="882" spans="19:28">
      <c r="S882" s="46"/>
      <c r="T882" s="46"/>
      <c r="U882" s="46"/>
      <c r="V882" s="46"/>
      <c r="W882" s="46"/>
      <c r="X882" s="46"/>
      <c r="Y882" s="63"/>
      <c r="Z882" s="46"/>
      <c r="AA882" s="46"/>
      <c r="AB882" s="46"/>
    </row>
    <row r="883" spans="19:28">
      <c r="S883" s="46"/>
      <c r="T883" s="46"/>
      <c r="U883" s="46"/>
      <c r="V883" s="46"/>
      <c r="W883" s="46"/>
      <c r="X883" s="46"/>
      <c r="Y883" s="63"/>
      <c r="Z883" s="46"/>
      <c r="AA883" s="46"/>
      <c r="AB883" s="46"/>
    </row>
    <row r="884" spans="19:28">
      <c r="S884" s="46"/>
      <c r="T884" s="46"/>
      <c r="U884" s="46"/>
      <c r="V884" s="46"/>
      <c r="W884" s="46"/>
      <c r="X884" s="46"/>
      <c r="Y884" s="63"/>
      <c r="Z884" s="46"/>
      <c r="AA884" s="46"/>
      <c r="AB884" s="46"/>
    </row>
    <row r="885" spans="19:28">
      <c r="S885" s="46"/>
      <c r="T885" s="46"/>
      <c r="U885" s="46"/>
      <c r="V885" s="46"/>
      <c r="W885" s="46"/>
      <c r="X885" s="46"/>
      <c r="Y885" s="63"/>
      <c r="Z885" s="46"/>
      <c r="AA885" s="46"/>
      <c r="AB885" s="46"/>
    </row>
    <row r="886" spans="19:28">
      <c r="S886" s="46"/>
      <c r="T886" s="46"/>
      <c r="U886" s="46"/>
      <c r="V886" s="46"/>
      <c r="W886" s="46"/>
      <c r="X886" s="46"/>
      <c r="Y886" s="63"/>
      <c r="Z886" s="46"/>
      <c r="AA886" s="46"/>
      <c r="AB886" s="46"/>
    </row>
    <row r="887" spans="19:28">
      <c r="S887" s="46"/>
      <c r="T887" s="46"/>
      <c r="U887" s="46"/>
      <c r="V887" s="46"/>
      <c r="W887" s="46"/>
      <c r="X887" s="46"/>
      <c r="Y887" s="63"/>
      <c r="Z887" s="46"/>
      <c r="AA887" s="46"/>
      <c r="AB887" s="46"/>
    </row>
    <row r="888" spans="19:28">
      <c r="S888" s="46"/>
      <c r="T888" s="46"/>
      <c r="U888" s="46"/>
      <c r="V888" s="46"/>
      <c r="W888" s="46"/>
      <c r="X888" s="46"/>
      <c r="Y888" s="63"/>
      <c r="Z888" s="46"/>
      <c r="AA888" s="46"/>
      <c r="AB888" s="46"/>
    </row>
    <row r="889" spans="19:28">
      <c r="S889" s="46"/>
      <c r="T889" s="46"/>
      <c r="U889" s="46"/>
      <c r="V889" s="46"/>
      <c r="W889" s="46"/>
      <c r="X889" s="46"/>
      <c r="Y889" s="63"/>
      <c r="Z889" s="46"/>
      <c r="AA889" s="46"/>
      <c r="AB889" s="46"/>
    </row>
    <row r="890" spans="19:28">
      <c r="S890" s="46"/>
      <c r="T890" s="46"/>
      <c r="U890" s="46"/>
      <c r="V890" s="46"/>
      <c r="W890" s="46"/>
      <c r="X890" s="46"/>
      <c r="Y890" s="63"/>
      <c r="Z890" s="46"/>
      <c r="AA890" s="46"/>
      <c r="AB890" s="46"/>
    </row>
    <row r="891" spans="19:28">
      <c r="S891" s="46"/>
      <c r="T891" s="46"/>
      <c r="U891" s="46"/>
      <c r="V891" s="46"/>
      <c r="W891" s="46"/>
      <c r="X891" s="46"/>
      <c r="Y891" s="63"/>
      <c r="Z891" s="46"/>
      <c r="AA891" s="46"/>
      <c r="AB891" s="46"/>
    </row>
    <row r="892" spans="19:28">
      <c r="S892" s="46"/>
      <c r="T892" s="46"/>
      <c r="U892" s="46"/>
      <c r="V892" s="46"/>
      <c r="W892" s="46"/>
      <c r="X892" s="46"/>
      <c r="Y892" s="63"/>
      <c r="Z892" s="46"/>
      <c r="AA892" s="46"/>
      <c r="AB892" s="46"/>
    </row>
    <row r="893" spans="19:28">
      <c r="S893" s="46"/>
      <c r="T893" s="46"/>
      <c r="U893" s="46"/>
      <c r="V893" s="46"/>
      <c r="W893" s="46"/>
      <c r="X893" s="46"/>
      <c r="Y893" s="63"/>
      <c r="Z893" s="46"/>
      <c r="AA893" s="46"/>
      <c r="AB893" s="46"/>
    </row>
    <row r="894" spans="19:28">
      <c r="S894" s="46"/>
      <c r="T894" s="46"/>
      <c r="U894" s="46"/>
      <c r="V894" s="46"/>
      <c r="W894" s="46"/>
      <c r="X894" s="46"/>
      <c r="Y894" s="63"/>
      <c r="Z894" s="46"/>
      <c r="AA894" s="46"/>
      <c r="AB894" s="46"/>
    </row>
    <row r="895" spans="19:28">
      <c r="S895" s="46"/>
      <c r="T895" s="46"/>
      <c r="U895" s="46"/>
      <c r="V895" s="46"/>
      <c r="W895" s="46"/>
      <c r="X895" s="46"/>
      <c r="Y895" s="63"/>
      <c r="Z895" s="46"/>
      <c r="AA895" s="46"/>
      <c r="AB895" s="46"/>
    </row>
    <row r="896" spans="19:28">
      <c r="S896" s="46"/>
      <c r="T896" s="46"/>
      <c r="U896" s="46"/>
      <c r="V896" s="46"/>
      <c r="W896" s="46"/>
      <c r="X896" s="46"/>
      <c r="Y896" s="63"/>
      <c r="Z896" s="46"/>
      <c r="AA896" s="46"/>
      <c r="AB896" s="46"/>
    </row>
    <row r="897" spans="19:28">
      <c r="S897" s="46"/>
      <c r="T897" s="46"/>
      <c r="U897" s="46"/>
      <c r="V897" s="46"/>
      <c r="W897" s="46"/>
      <c r="X897" s="46"/>
      <c r="Y897" s="63"/>
      <c r="Z897" s="46"/>
      <c r="AA897" s="46"/>
      <c r="AB897" s="46"/>
    </row>
    <row r="898" spans="19:28">
      <c r="S898" s="46"/>
      <c r="T898" s="46"/>
      <c r="U898" s="46"/>
      <c r="V898" s="46"/>
      <c r="W898" s="46"/>
      <c r="X898" s="46"/>
      <c r="Y898" s="63"/>
      <c r="Z898" s="46"/>
      <c r="AA898" s="46"/>
      <c r="AB898" s="46"/>
    </row>
    <row r="899" spans="19:28">
      <c r="S899" s="46"/>
      <c r="T899" s="46"/>
      <c r="U899" s="46"/>
      <c r="V899" s="46"/>
      <c r="W899" s="46"/>
      <c r="X899" s="46"/>
      <c r="Y899" s="63"/>
      <c r="Z899" s="46"/>
      <c r="AA899" s="46"/>
      <c r="AB899" s="46"/>
    </row>
    <row r="900" spans="19:28">
      <c r="S900" s="46"/>
      <c r="T900" s="46"/>
      <c r="U900" s="46"/>
      <c r="V900" s="46"/>
      <c r="W900" s="46"/>
      <c r="X900" s="46"/>
      <c r="Y900" s="63"/>
      <c r="Z900" s="46"/>
      <c r="AA900" s="46"/>
      <c r="AB900" s="46"/>
    </row>
    <row r="901" spans="19:28">
      <c r="S901" s="46"/>
      <c r="T901" s="46"/>
      <c r="U901" s="46"/>
      <c r="V901" s="46"/>
      <c r="W901" s="46"/>
      <c r="X901" s="46"/>
      <c r="Y901" s="63"/>
      <c r="Z901" s="46"/>
      <c r="AA901" s="46"/>
      <c r="AB901" s="46"/>
    </row>
    <row r="902" spans="19:28">
      <c r="S902" s="46"/>
      <c r="T902" s="46"/>
      <c r="U902" s="46"/>
      <c r="V902" s="46"/>
      <c r="W902" s="46"/>
      <c r="X902" s="46"/>
      <c r="Y902" s="63"/>
      <c r="Z902" s="46"/>
      <c r="AA902" s="46"/>
      <c r="AB902" s="46"/>
    </row>
    <row r="903" spans="19:28">
      <c r="S903" s="46"/>
      <c r="T903" s="46"/>
      <c r="U903" s="46"/>
      <c r="V903" s="46"/>
      <c r="W903" s="46"/>
      <c r="X903" s="46"/>
      <c r="Y903" s="63"/>
      <c r="Z903" s="46"/>
      <c r="AA903" s="46"/>
      <c r="AB903" s="46"/>
    </row>
    <row r="904" spans="19:28">
      <c r="S904" s="46"/>
      <c r="T904" s="46"/>
      <c r="U904" s="46"/>
      <c r="V904" s="46"/>
      <c r="W904" s="46"/>
      <c r="X904" s="46"/>
      <c r="Y904" s="63"/>
      <c r="Z904" s="46"/>
      <c r="AA904" s="46"/>
      <c r="AB904" s="46"/>
    </row>
    <row r="905" spans="19:28">
      <c r="S905" s="46"/>
      <c r="T905" s="46"/>
      <c r="U905" s="46"/>
      <c r="V905" s="46"/>
      <c r="W905" s="46"/>
      <c r="X905" s="46"/>
      <c r="Y905" s="63"/>
      <c r="Z905" s="46"/>
      <c r="AA905" s="46"/>
      <c r="AB905" s="46"/>
    </row>
    <row r="906" spans="19:28">
      <c r="S906" s="46"/>
      <c r="T906" s="46"/>
      <c r="U906" s="46"/>
      <c r="V906" s="46"/>
      <c r="W906" s="46"/>
      <c r="X906" s="46"/>
      <c r="Y906" s="63"/>
      <c r="Z906" s="46"/>
      <c r="AA906" s="46"/>
      <c r="AB906" s="46"/>
    </row>
    <row r="907" spans="19:28">
      <c r="S907" s="46"/>
      <c r="T907" s="46"/>
      <c r="U907" s="46"/>
      <c r="V907" s="46"/>
      <c r="W907" s="46"/>
      <c r="X907" s="46"/>
      <c r="Y907" s="63"/>
      <c r="Z907" s="46"/>
      <c r="AA907" s="46"/>
      <c r="AB907" s="46"/>
    </row>
    <row r="908" spans="19:28">
      <c r="S908" s="46"/>
      <c r="T908" s="46"/>
      <c r="U908" s="46"/>
      <c r="V908" s="46"/>
      <c r="W908" s="46"/>
      <c r="X908" s="46"/>
      <c r="Y908" s="63"/>
      <c r="Z908" s="46"/>
      <c r="AA908" s="46"/>
      <c r="AB908" s="46"/>
    </row>
    <row r="909" spans="19:28">
      <c r="S909" s="46"/>
      <c r="T909" s="46"/>
      <c r="U909" s="46"/>
      <c r="V909" s="46"/>
      <c r="W909" s="46"/>
      <c r="X909" s="46"/>
      <c r="Y909" s="63"/>
      <c r="Z909" s="46"/>
      <c r="AA909" s="46"/>
      <c r="AB909" s="46"/>
    </row>
    <row r="910" spans="19:28">
      <c r="S910" s="46"/>
      <c r="T910" s="46"/>
      <c r="U910" s="46"/>
      <c r="V910" s="46"/>
      <c r="W910" s="46"/>
      <c r="X910" s="46"/>
      <c r="Y910" s="63"/>
      <c r="Z910" s="46"/>
      <c r="AA910" s="46"/>
      <c r="AB910" s="46"/>
    </row>
    <row r="911" spans="19:28">
      <c r="S911" s="46"/>
      <c r="T911" s="46"/>
      <c r="U911" s="46"/>
      <c r="V911" s="46"/>
      <c r="W911" s="46"/>
      <c r="X911" s="46"/>
      <c r="Y911" s="63"/>
      <c r="Z911" s="46"/>
      <c r="AA911" s="46"/>
      <c r="AB911" s="46"/>
    </row>
    <row r="912" spans="19:28">
      <c r="S912" s="46"/>
      <c r="T912" s="46"/>
      <c r="U912" s="46"/>
      <c r="V912" s="46"/>
      <c r="W912" s="46"/>
      <c r="X912" s="46"/>
      <c r="Y912" s="63"/>
      <c r="Z912" s="46"/>
      <c r="AA912" s="46"/>
      <c r="AB912" s="46"/>
    </row>
    <row r="913" spans="19:28">
      <c r="S913" s="46"/>
      <c r="T913" s="46"/>
      <c r="U913" s="46"/>
      <c r="V913" s="46"/>
      <c r="W913" s="46"/>
      <c r="X913" s="46"/>
      <c r="Y913" s="63"/>
      <c r="Z913" s="46"/>
      <c r="AA913" s="46"/>
      <c r="AB913" s="46"/>
    </row>
    <row r="914" spans="19:28">
      <c r="S914" s="46"/>
      <c r="T914" s="46"/>
      <c r="U914" s="46"/>
      <c r="V914" s="46"/>
      <c r="W914" s="46"/>
      <c r="X914" s="46"/>
      <c r="Y914" s="63"/>
      <c r="Z914" s="46"/>
      <c r="AA914" s="46"/>
      <c r="AB914" s="46"/>
    </row>
    <row r="915" spans="19:28">
      <c r="S915" s="46"/>
      <c r="T915" s="46"/>
      <c r="U915" s="46"/>
      <c r="V915" s="46"/>
      <c r="W915" s="46"/>
      <c r="X915" s="46"/>
      <c r="Y915" s="63"/>
      <c r="Z915" s="46"/>
      <c r="AA915" s="46"/>
      <c r="AB915" s="46"/>
    </row>
    <row r="916" spans="19:28">
      <c r="S916" s="46"/>
      <c r="T916" s="46"/>
      <c r="U916" s="46"/>
      <c r="V916" s="46"/>
      <c r="W916" s="46"/>
      <c r="X916" s="46"/>
      <c r="Y916" s="63"/>
      <c r="Z916" s="46"/>
      <c r="AA916" s="46"/>
      <c r="AB916" s="46"/>
    </row>
    <row r="917" spans="19:28">
      <c r="S917" s="46"/>
      <c r="T917" s="46"/>
      <c r="U917" s="46"/>
      <c r="V917" s="46"/>
      <c r="W917" s="46"/>
      <c r="X917" s="46"/>
      <c r="Y917" s="63"/>
      <c r="Z917" s="46"/>
      <c r="AA917" s="46"/>
      <c r="AB917" s="46"/>
    </row>
    <row r="918" spans="19:28">
      <c r="S918" s="46"/>
      <c r="T918" s="46"/>
      <c r="U918" s="46"/>
      <c r="V918" s="46"/>
      <c r="W918" s="46"/>
      <c r="X918" s="46"/>
      <c r="Y918" s="63"/>
      <c r="Z918" s="46"/>
      <c r="AA918" s="46"/>
      <c r="AB918" s="46"/>
    </row>
    <row r="919" spans="19:28">
      <c r="S919" s="46"/>
      <c r="T919" s="46"/>
      <c r="U919" s="46"/>
      <c r="V919" s="46"/>
      <c r="W919" s="46"/>
      <c r="X919" s="46"/>
      <c r="Y919" s="63"/>
      <c r="Z919" s="46"/>
      <c r="AA919" s="46"/>
      <c r="AB919" s="46"/>
    </row>
    <row r="920" spans="19:28">
      <c r="S920" s="46"/>
      <c r="T920" s="46"/>
      <c r="U920" s="46"/>
      <c r="V920" s="46"/>
      <c r="W920" s="46"/>
      <c r="X920" s="46"/>
      <c r="Y920" s="63"/>
      <c r="Z920" s="46"/>
      <c r="AA920" s="46"/>
      <c r="AB920" s="46"/>
    </row>
    <row r="921" spans="19:28">
      <c r="S921" s="46"/>
      <c r="T921" s="46"/>
      <c r="U921" s="46"/>
      <c r="V921" s="46"/>
      <c r="W921" s="46"/>
      <c r="X921" s="46"/>
      <c r="Y921" s="63"/>
      <c r="Z921" s="46"/>
      <c r="AA921" s="46"/>
      <c r="AB921" s="46"/>
    </row>
    <row r="922" spans="19:28">
      <c r="S922" s="46"/>
      <c r="T922" s="46"/>
      <c r="U922" s="46"/>
      <c r="V922" s="46"/>
      <c r="W922" s="46"/>
      <c r="X922" s="46"/>
      <c r="Y922" s="63"/>
      <c r="Z922" s="46"/>
      <c r="AA922" s="46"/>
      <c r="AB922" s="46"/>
    </row>
    <row r="923" spans="19:28">
      <c r="S923" s="46"/>
      <c r="T923" s="46"/>
      <c r="U923" s="46"/>
      <c r="V923" s="46"/>
      <c r="W923" s="46"/>
      <c r="X923" s="46"/>
      <c r="Y923" s="63"/>
      <c r="Z923" s="46"/>
      <c r="AA923" s="46"/>
      <c r="AB923" s="46"/>
    </row>
    <row r="924" spans="19:28">
      <c r="S924" s="46"/>
      <c r="T924" s="46"/>
      <c r="U924" s="46"/>
      <c r="V924" s="46"/>
      <c r="W924" s="46"/>
      <c r="X924" s="46"/>
      <c r="Y924" s="63"/>
      <c r="Z924" s="46"/>
      <c r="AA924" s="46"/>
      <c r="AB924" s="46"/>
    </row>
    <row r="925" spans="19:28">
      <c r="S925" s="46"/>
      <c r="T925" s="46"/>
      <c r="U925" s="46"/>
      <c r="V925" s="46"/>
      <c r="W925" s="46"/>
      <c r="X925" s="46"/>
      <c r="Y925" s="63"/>
      <c r="Z925" s="46"/>
      <c r="AA925" s="46"/>
      <c r="AB925" s="46"/>
    </row>
    <row r="926" spans="19:28">
      <c r="S926" s="46"/>
      <c r="T926" s="46"/>
      <c r="U926" s="46"/>
      <c r="V926" s="46"/>
      <c r="W926" s="46"/>
      <c r="X926" s="46"/>
      <c r="Y926" s="63"/>
      <c r="Z926" s="46"/>
      <c r="AA926" s="46"/>
      <c r="AB926" s="46"/>
    </row>
    <row r="927" spans="19:28">
      <c r="S927" s="46"/>
      <c r="T927" s="46"/>
      <c r="U927" s="46"/>
      <c r="V927" s="46"/>
      <c r="W927" s="46"/>
      <c r="X927" s="46"/>
      <c r="Y927" s="63"/>
      <c r="Z927" s="46"/>
      <c r="AA927" s="46"/>
      <c r="AB927" s="46"/>
    </row>
    <row r="928" spans="19:28">
      <c r="S928" s="46"/>
      <c r="T928" s="46"/>
      <c r="U928" s="46"/>
      <c r="V928" s="46"/>
      <c r="W928" s="46"/>
      <c r="X928" s="46"/>
      <c r="Y928" s="63"/>
      <c r="Z928" s="46"/>
      <c r="AA928" s="46"/>
      <c r="AB928" s="46"/>
    </row>
    <row r="929" spans="19:28">
      <c r="S929" s="46"/>
      <c r="T929" s="46"/>
      <c r="U929" s="46"/>
      <c r="V929" s="46"/>
      <c r="W929" s="46"/>
      <c r="X929" s="46"/>
      <c r="Y929" s="63"/>
      <c r="Z929" s="46"/>
      <c r="AA929" s="46"/>
      <c r="AB929" s="46"/>
    </row>
    <row r="930" spans="19:28">
      <c r="S930" s="46"/>
      <c r="T930" s="46"/>
      <c r="U930" s="46"/>
      <c r="V930" s="46"/>
      <c r="W930" s="46"/>
      <c r="X930" s="46"/>
      <c r="Y930" s="63"/>
      <c r="Z930" s="46"/>
      <c r="AA930" s="46"/>
      <c r="AB930" s="46"/>
    </row>
    <row r="931" spans="19:28">
      <c r="S931" s="46"/>
      <c r="T931" s="46"/>
      <c r="U931" s="46"/>
      <c r="V931" s="46"/>
      <c r="W931" s="46"/>
      <c r="X931" s="46"/>
      <c r="Y931" s="63"/>
      <c r="Z931" s="46"/>
      <c r="AA931" s="46"/>
      <c r="AB931" s="46"/>
    </row>
    <row r="932" spans="19:28">
      <c r="S932" s="46"/>
      <c r="T932" s="46"/>
      <c r="U932" s="46"/>
      <c r="V932" s="46"/>
      <c r="W932" s="46"/>
      <c r="X932" s="46"/>
      <c r="Y932" s="63"/>
      <c r="Z932" s="46"/>
      <c r="AA932" s="46"/>
      <c r="AB932" s="46"/>
    </row>
    <row r="933" spans="19:28">
      <c r="S933" s="46"/>
      <c r="T933" s="46"/>
      <c r="U933" s="46"/>
      <c r="V933" s="46"/>
      <c r="W933" s="46"/>
      <c r="X933" s="46"/>
      <c r="Y933" s="63"/>
      <c r="Z933" s="46"/>
      <c r="AA933" s="46"/>
      <c r="AB933" s="46"/>
    </row>
    <row r="934" spans="19:28">
      <c r="S934" s="46"/>
      <c r="T934" s="46"/>
      <c r="U934" s="46"/>
      <c r="V934" s="46"/>
      <c r="W934" s="46"/>
      <c r="X934" s="46"/>
      <c r="Y934" s="63"/>
      <c r="Z934" s="46"/>
      <c r="AA934" s="46"/>
      <c r="AB934" s="46"/>
    </row>
    <row r="935" spans="19:28">
      <c r="S935" s="46"/>
      <c r="T935" s="46"/>
      <c r="U935" s="46"/>
      <c r="V935" s="46"/>
      <c r="W935" s="46"/>
      <c r="X935" s="46"/>
      <c r="Y935" s="63"/>
      <c r="Z935" s="46"/>
      <c r="AA935" s="46"/>
      <c r="AB935" s="46"/>
    </row>
    <row r="936" spans="19:28">
      <c r="S936" s="46"/>
      <c r="T936" s="46"/>
      <c r="U936" s="46"/>
      <c r="V936" s="46"/>
      <c r="W936" s="46"/>
      <c r="X936" s="46"/>
      <c r="Y936" s="63"/>
      <c r="Z936" s="46"/>
      <c r="AA936" s="46"/>
      <c r="AB936" s="46"/>
    </row>
    <row r="937" spans="19:28">
      <c r="S937" s="46"/>
      <c r="T937" s="46"/>
      <c r="U937" s="46"/>
      <c r="V937" s="46"/>
      <c r="W937" s="46"/>
      <c r="X937" s="46"/>
      <c r="Y937" s="63"/>
      <c r="Z937" s="46"/>
      <c r="AA937" s="46"/>
      <c r="AB937" s="46"/>
    </row>
    <row r="938" spans="19:28">
      <c r="S938" s="46"/>
      <c r="T938" s="46"/>
      <c r="U938" s="46"/>
      <c r="V938" s="46"/>
      <c r="W938" s="46"/>
      <c r="X938" s="46"/>
      <c r="Y938" s="63"/>
      <c r="Z938" s="46"/>
      <c r="AA938" s="46"/>
      <c r="AB938" s="46"/>
    </row>
    <row r="939" spans="19:28">
      <c r="S939" s="46"/>
      <c r="T939" s="46"/>
      <c r="U939" s="46"/>
      <c r="V939" s="46"/>
      <c r="W939" s="46"/>
      <c r="X939" s="46"/>
      <c r="Y939" s="63"/>
      <c r="Z939" s="46"/>
      <c r="AA939" s="46"/>
      <c r="AB939" s="46"/>
    </row>
    <row r="940" spans="19:28">
      <c r="S940" s="46"/>
      <c r="T940" s="46"/>
      <c r="U940" s="46"/>
      <c r="V940" s="46"/>
      <c r="W940" s="46"/>
      <c r="X940" s="46"/>
      <c r="Y940" s="63"/>
      <c r="Z940" s="46"/>
      <c r="AA940" s="46"/>
      <c r="AB940" s="46"/>
    </row>
    <row r="941" spans="19:28">
      <c r="S941" s="46"/>
      <c r="T941" s="46"/>
      <c r="U941" s="46"/>
      <c r="V941" s="46"/>
      <c r="W941" s="46"/>
      <c r="X941" s="46"/>
      <c r="Y941" s="63"/>
      <c r="Z941" s="46"/>
      <c r="AA941" s="46"/>
      <c r="AB941" s="46"/>
    </row>
    <row r="942" spans="19:28">
      <c r="S942" s="46"/>
      <c r="T942" s="46"/>
      <c r="U942" s="46"/>
      <c r="V942" s="46"/>
      <c r="W942" s="46"/>
      <c r="X942" s="46"/>
      <c r="Y942" s="63"/>
      <c r="Z942" s="46"/>
      <c r="AA942" s="46"/>
      <c r="AB942" s="46"/>
    </row>
    <row r="943" spans="19:28">
      <c r="S943" s="46"/>
      <c r="T943" s="46"/>
      <c r="U943" s="46"/>
      <c r="V943" s="46"/>
      <c r="W943" s="46"/>
      <c r="X943" s="46"/>
      <c r="Y943" s="63"/>
      <c r="Z943" s="46"/>
      <c r="AA943" s="46"/>
      <c r="AB943" s="46"/>
    </row>
    <row r="944" spans="19:28">
      <c r="S944" s="46"/>
      <c r="T944" s="46"/>
      <c r="U944" s="46"/>
      <c r="V944" s="46"/>
      <c r="W944" s="46"/>
      <c r="X944" s="46"/>
      <c r="Y944" s="63"/>
      <c r="Z944" s="46"/>
      <c r="AA944" s="46"/>
      <c r="AB944" s="46"/>
    </row>
    <row r="945" spans="19:28">
      <c r="S945" s="46"/>
      <c r="T945" s="46"/>
      <c r="U945" s="46"/>
      <c r="V945" s="46"/>
      <c r="W945" s="46"/>
      <c r="X945" s="46"/>
      <c r="Y945" s="63"/>
      <c r="Z945" s="46"/>
      <c r="AA945" s="46"/>
      <c r="AB945" s="46"/>
    </row>
    <row r="946" spans="19:28">
      <c r="S946" s="46"/>
      <c r="T946" s="46"/>
      <c r="U946" s="46"/>
      <c r="V946" s="46"/>
      <c r="W946" s="46"/>
      <c r="X946" s="46"/>
      <c r="Y946" s="63"/>
      <c r="Z946" s="46"/>
      <c r="AA946" s="46"/>
      <c r="AB946" s="46"/>
    </row>
    <row r="947" spans="19:28">
      <c r="S947" s="46"/>
      <c r="T947" s="46"/>
      <c r="U947" s="46"/>
      <c r="V947" s="46"/>
      <c r="W947" s="46"/>
      <c r="X947" s="46"/>
      <c r="Y947" s="63"/>
      <c r="Z947" s="46"/>
      <c r="AA947" s="46"/>
      <c r="AB947" s="46"/>
    </row>
    <row r="948" spans="19:28">
      <c r="S948" s="46"/>
      <c r="T948" s="46"/>
      <c r="U948" s="46"/>
      <c r="V948" s="46"/>
      <c r="W948" s="46"/>
      <c r="X948" s="46"/>
      <c r="Y948" s="63"/>
      <c r="Z948" s="46"/>
      <c r="AA948" s="46"/>
      <c r="AB948" s="46"/>
    </row>
    <row r="949" spans="19:28">
      <c r="S949" s="46"/>
      <c r="T949" s="46"/>
      <c r="U949" s="46"/>
      <c r="V949" s="46"/>
      <c r="W949" s="46"/>
      <c r="X949" s="46"/>
      <c r="Y949" s="63"/>
      <c r="Z949" s="46"/>
      <c r="AA949" s="46"/>
      <c r="AB949" s="46"/>
    </row>
    <row r="950" spans="19:28">
      <c r="S950" s="46"/>
      <c r="T950" s="46"/>
      <c r="U950" s="46"/>
      <c r="V950" s="46"/>
      <c r="W950" s="46"/>
      <c r="X950" s="46"/>
      <c r="Y950" s="63"/>
      <c r="Z950" s="46"/>
      <c r="AA950" s="46"/>
      <c r="AB950" s="46"/>
    </row>
    <row r="951" spans="19:28">
      <c r="S951" s="46"/>
      <c r="T951" s="46"/>
      <c r="U951" s="46"/>
      <c r="V951" s="46"/>
      <c r="W951" s="46"/>
      <c r="X951" s="46"/>
      <c r="Y951" s="63"/>
      <c r="Z951" s="46"/>
      <c r="AA951" s="46"/>
      <c r="AB951" s="46"/>
    </row>
    <row r="952" spans="19:28">
      <c r="S952" s="46"/>
      <c r="T952" s="46"/>
      <c r="U952" s="46"/>
      <c r="V952" s="46"/>
      <c r="W952" s="46"/>
      <c r="X952" s="46"/>
      <c r="Y952" s="63"/>
      <c r="Z952" s="46"/>
      <c r="AA952" s="46"/>
      <c r="AB952" s="46"/>
    </row>
    <row r="953" spans="19:28">
      <c r="S953" s="46"/>
      <c r="T953" s="46"/>
      <c r="U953" s="46"/>
      <c r="V953" s="46"/>
      <c r="W953" s="46"/>
      <c r="X953" s="46"/>
      <c r="Y953" s="63"/>
      <c r="Z953" s="46"/>
      <c r="AA953" s="46"/>
      <c r="AB953" s="46"/>
    </row>
    <row r="954" spans="19:28">
      <c r="S954" s="46"/>
      <c r="T954" s="46"/>
      <c r="U954" s="46"/>
      <c r="V954" s="46"/>
      <c r="W954" s="46"/>
      <c r="X954" s="46"/>
      <c r="Y954" s="63"/>
      <c r="Z954" s="46"/>
      <c r="AA954" s="46"/>
      <c r="AB954" s="46"/>
    </row>
    <row r="955" spans="19:28">
      <c r="S955" s="46"/>
      <c r="T955" s="46"/>
      <c r="U955" s="46"/>
      <c r="V955" s="46"/>
      <c r="W955" s="46"/>
      <c r="X955" s="46"/>
      <c r="Y955" s="63"/>
      <c r="Z955" s="46"/>
      <c r="AA955" s="46"/>
      <c r="AB955" s="46"/>
    </row>
    <row r="956" spans="19:28">
      <c r="S956" s="46"/>
      <c r="T956" s="46"/>
      <c r="U956" s="46"/>
      <c r="V956" s="46"/>
      <c r="W956" s="46"/>
      <c r="X956" s="46"/>
      <c r="Y956" s="63"/>
      <c r="Z956" s="46"/>
      <c r="AA956" s="46"/>
      <c r="AB956" s="46"/>
    </row>
    <row r="957" spans="19:28">
      <c r="S957" s="46"/>
      <c r="T957" s="46"/>
      <c r="U957" s="46"/>
      <c r="V957" s="46"/>
      <c r="W957" s="46"/>
      <c r="X957" s="46"/>
      <c r="Y957" s="63"/>
      <c r="Z957" s="46"/>
      <c r="AA957" s="46"/>
      <c r="AB957" s="46"/>
    </row>
    <row r="958" spans="19:28">
      <c r="S958" s="46"/>
      <c r="T958" s="46"/>
      <c r="U958" s="46"/>
      <c r="V958" s="46"/>
      <c r="W958" s="46"/>
      <c r="X958" s="46"/>
      <c r="Y958" s="63"/>
      <c r="Z958" s="46"/>
      <c r="AA958" s="46"/>
      <c r="AB958" s="46"/>
    </row>
    <row r="959" spans="19:28">
      <c r="S959" s="46"/>
      <c r="T959" s="46"/>
      <c r="U959" s="46"/>
      <c r="V959" s="46"/>
      <c r="W959" s="46"/>
      <c r="X959" s="46"/>
      <c r="Y959" s="63"/>
      <c r="Z959" s="46"/>
      <c r="AA959" s="46"/>
      <c r="AB959" s="46"/>
    </row>
    <row r="960" spans="19:28">
      <c r="S960" s="46"/>
      <c r="T960" s="46"/>
      <c r="U960" s="46"/>
      <c r="V960" s="46"/>
      <c r="W960" s="46"/>
      <c r="X960" s="46"/>
      <c r="Y960" s="63"/>
      <c r="Z960" s="46"/>
      <c r="AA960" s="46"/>
      <c r="AB960" s="46"/>
    </row>
    <row r="961" spans="19:28">
      <c r="S961" s="46"/>
      <c r="T961" s="46"/>
      <c r="U961" s="46"/>
      <c r="V961" s="46"/>
      <c r="W961" s="46"/>
      <c r="X961" s="46"/>
      <c r="Y961" s="63"/>
      <c r="Z961" s="46"/>
      <c r="AA961" s="46"/>
      <c r="AB961" s="46"/>
    </row>
    <row r="962" spans="19:28">
      <c r="S962" s="46"/>
      <c r="T962" s="46"/>
      <c r="U962" s="46"/>
      <c r="V962" s="46"/>
      <c r="W962" s="46"/>
      <c r="X962" s="46"/>
      <c r="Y962" s="63"/>
      <c r="Z962" s="46"/>
      <c r="AA962" s="46"/>
      <c r="AB962" s="46"/>
    </row>
    <row r="963" spans="19:28">
      <c r="S963" s="46"/>
      <c r="T963" s="46"/>
      <c r="U963" s="46"/>
      <c r="V963" s="46"/>
      <c r="W963" s="46"/>
      <c r="X963" s="46"/>
      <c r="Y963" s="63"/>
      <c r="Z963" s="46"/>
      <c r="AA963" s="46"/>
      <c r="AB963" s="46"/>
    </row>
    <row r="964" spans="19:28">
      <c r="S964" s="46"/>
      <c r="T964" s="46"/>
      <c r="U964" s="46"/>
      <c r="V964" s="46"/>
      <c r="W964" s="46"/>
      <c r="X964" s="46"/>
      <c r="Y964" s="63"/>
      <c r="Z964" s="46"/>
      <c r="AA964" s="46"/>
      <c r="AB964" s="46"/>
    </row>
    <row r="965" spans="19:28">
      <c r="S965" s="46"/>
      <c r="T965" s="46"/>
      <c r="U965" s="46"/>
      <c r="V965" s="46"/>
      <c r="W965" s="46"/>
      <c r="X965" s="46"/>
      <c r="Y965" s="63"/>
      <c r="Z965" s="46"/>
      <c r="AA965" s="46"/>
      <c r="AB965" s="46"/>
    </row>
    <row r="966" spans="19:28">
      <c r="S966" s="46"/>
      <c r="T966" s="46"/>
      <c r="U966" s="46"/>
      <c r="V966" s="46"/>
      <c r="W966" s="46"/>
      <c r="X966" s="46"/>
      <c r="Y966" s="63"/>
      <c r="Z966" s="46"/>
      <c r="AA966" s="46"/>
      <c r="AB966" s="46"/>
    </row>
    <row r="967" spans="19:28">
      <c r="S967" s="46"/>
      <c r="T967" s="46"/>
      <c r="U967" s="46"/>
      <c r="V967" s="46"/>
      <c r="W967" s="46"/>
      <c r="X967" s="46"/>
      <c r="Y967" s="63"/>
      <c r="Z967" s="46"/>
      <c r="AA967" s="46"/>
      <c r="AB967" s="46"/>
    </row>
    <row r="968" spans="19:28">
      <c r="S968" s="46"/>
      <c r="T968" s="46"/>
      <c r="U968" s="46"/>
      <c r="V968" s="46"/>
      <c r="W968" s="46"/>
      <c r="X968" s="46"/>
      <c r="Y968" s="63"/>
      <c r="Z968" s="46"/>
      <c r="AA968" s="46"/>
      <c r="AB968" s="46"/>
    </row>
    <row r="969" spans="19:28">
      <c r="S969" s="46"/>
      <c r="T969" s="46"/>
      <c r="U969" s="46"/>
      <c r="V969" s="46"/>
      <c r="W969" s="46"/>
      <c r="X969" s="46"/>
      <c r="Y969" s="63"/>
      <c r="Z969" s="46"/>
      <c r="AA969" s="46"/>
      <c r="AB969" s="46"/>
    </row>
    <row r="970" spans="19:28">
      <c r="S970" s="46"/>
      <c r="T970" s="46"/>
      <c r="U970" s="46"/>
      <c r="V970" s="46"/>
      <c r="W970" s="46"/>
      <c r="X970" s="46"/>
      <c r="Y970" s="63"/>
      <c r="Z970" s="46"/>
      <c r="AA970" s="46"/>
      <c r="AB970" s="46"/>
    </row>
    <row r="971" spans="19:28">
      <c r="S971" s="46"/>
      <c r="T971" s="46"/>
      <c r="U971" s="46"/>
      <c r="V971" s="46"/>
      <c r="W971" s="46"/>
      <c r="X971" s="46"/>
      <c r="Y971" s="63"/>
      <c r="Z971" s="46"/>
      <c r="AA971" s="46"/>
      <c r="AB971" s="46"/>
    </row>
    <row r="972" spans="19:28">
      <c r="S972" s="46"/>
      <c r="T972" s="46"/>
      <c r="U972" s="46"/>
      <c r="V972" s="46"/>
      <c r="W972" s="46"/>
      <c r="X972" s="46"/>
      <c r="Y972" s="63"/>
      <c r="Z972" s="46"/>
      <c r="AA972" s="46"/>
      <c r="AB972" s="46"/>
    </row>
    <row r="973" spans="19:28">
      <c r="S973" s="46"/>
      <c r="T973" s="46"/>
      <c r="U973" s="46"/>
      <c r="V973" s="46"/>
      <c r="W973" s="46"/>
      <c r="X973" s="46"/>
      <c r="Y973" s="63"/>
      <c r="Z973" s="46"/>
      <c r="AA973" s="46"/>
      <c r="AB973" s="46"/>
    </row>
    <row r="974" spans="19:28">
      <c r="S974" s="46"/>
      <c r="T974" s="46"/>
      <c r="U974" s="46"/>
      <c r="V974" s="46"/>
      <c r="W974" s="46"/>
      <c r="X974" s="46"/>
      <c r="Y974" s="63"/>
      <c r="Z974" s="46"/>
      <c r="AA974" s="46"/>
      <c r="AB974" s="46"/>
    </row>
    <row r="975" spans="19:28">
      <c r="S975" s="46"/>
      <c r="T975" s="46"/>
      <c r="U975" s="46"/>
      <c r="V975" s="46"/>
      <c r="W975" s="46"/>
      <c r="X975" s="46"/>
      <c r="Y975" s="63"/>
      <c r="Z975" s="46"/>
      <c r="AA975" s="46"/>
      <c r="AB975" s="46"/>
    </row>
    <row r="976" spans="19:28">
      <c r="S976" s="46"/>
      <c r="T976" s="46"/>
      <c r="U976" s="46"/>
      <c r="V976" s="46"/>
      <c r="W976" s="46"/>
      <c r="X976" s="46"/>
      <c r="Y976" s="63"/>
      <c r="Z976" s="46"/>
      <c r="AA976" s="46"/>
      <c r="AB976" s="46"/>
    </row>
    <row r="977" spans="19:28">
      <c r="S977" s="46"/>
      <c r="T977" s="46"/>
      <c r="U977" s="46"/>
      <c r="V977" s="46"/>
      <c r="W977" s="46"/>
      <c r="X977" s="46"/>
      <c r="Y977" s="63"/>
      <c r="Z977" s="46"/>
      <c r="AA977" s="46"/>
      <c r="AB977" s="46"/>
    </row>
    <row r="978" spans="19:28">
      <c r="S978" s="46"/>
      <c r="T978" s="46"/>
      <c r="U978" s="46"/>
      <c r="V978" s="46"/>
      <c r="W978" s="46"/>
      <c r="X978" s="46"/>
      <c r="Y978" s="63"/>
      <c r="Z978" s="46"/>
      <c r="AA978" s="46"/>
      <c r="AB978" s="46"/>
    </row>
    <row r="979" spans="19:28">
      <c r="S979" s="46"/>
      <c r="T979" s="46"/>
      <c r="U979" s="46"/>
      <c r="V979" s="46"/>
      <c r="W979" s="46"/>
      <c r="X979" s="46"/>
      <c r="Y979" s="63"/>
      <c r="Z979" s="46"/>
      <c r="AA979" s="46"/>
      <c r="AB979" s="46"/>
    </row>
    <row r="980" spans="19:28">
      <c r="S980" s="46"/>
      <c r="T980" s="46"/>
      <c r="U980" s="46"/>
      <c r="V980" s="46"/>
      <c r="W980" s="46"/>
      <c r="X980" s="46"/>
      <c r="Y980" s="63"/>
      <c r="Z980" s="46"/>
      <c r="AA980" s="46"/>
      <c r="AB980" s="46"/>
    </row>
    <row r="981" spans="19:28">
      <c r="S981" s="46"/>
      <c r="T981" s="46"/>
      <c r="U981" s="46"/>
      <c r="V981" s="46"/>
      <c r="W981" s="46"/>
      <c r="X981" s="46"/>
      <c r="Y981" s="63"/>
      <c r="Z981" s="46"/>
      <c r="AA981" s="46"/>
      <c r="AB981" s="46"/>
    </row>
    <row r="982" spans="19:28">
      <c r="S982" s="46"/>
      <c r="T982" s="46"/>
      <c r="U982" s="46"/>
      <c r="V982" s="46"/>
      <c r="W982" s="46"/>
      <c r="X982" s="46"/>
      <c r="Y982" s="63"/>
      <c r="Z982" s="46"/>
      <c r="AA982" s="46"/>
      <c r="AB982" s="46"/>
    </row>
    <row r="983" spans="19:28">
      <c r="S983" s="46"/>
      <c r="T983" s="46"/>
      <c r="U983" s="46"/>
      <c r="V983" s="46"/>
      <c r="W983" s="46"/>
      <c r="X983" s="46"/>
      <c r="Y983" s="63"/>
      <c r="Z983" s="46"/>
      <c r="AA983" s="46"/>
      <c r="AB983" s="46"/>
    </row>
    <row r="984" spans="19:28">
      <c r="S984" s="46"/>
      <c r="T984" s="46"/>
      <c r="U984" s="46"/>
      <c r="V984" s="46"/>
      <c r="W984" s="46"/>
      <c r="X984" s="46"/>
      <c r="Y984" s="63"/>
      <c r="Z984" s="46"/>
      <c r="AA984" s="46"/>
      <c r="AB984" s="46"/>
    </row>
    <row r="985" spans="19:28">
      <c r="S985" s="46"/>
      <c r="T985" s="46"/>
      <c r="U985" s="46"/>
      <c r="V985" s="46"/>
      <c r="W985" s="46"/>
      <c r="X985" s="46"/>
      <c r="Y985" s="63"/>
      <c r="Z985" s="46"/>
      <c r="AA985" s="46"/>
      <c r="AB985" s="46"/>
    </row>
    <row r="986" spans="19:28">
      <c r="S986" s="46"/>
      <c r="T986" s="46"/>
      <c r="U986" s="46"/>
      <c r="V986" s="46"/>
      <c r="W986" s="46"/>
      <c r="X986" s="46"/>
      <c r="Y986" s="63"/>
      <c r="Z986" s="46"/>
      <c r="AA986" s="46"/>
      <c r="AB986" s="46"/>
    </row>
    <row r="987" spans="19:28">
      <c r="S987" s="46"/>
      <c r="T987" s="46"/>
      <c r="U987" s="46"/>
      <c r="V987" s="46"/>
      <c r="W987" s="46"/>
      <c r="X987" s="46"/>
      <c r="Y987" s="63"/>
      <c r="Z987" s="46"/>
      <c r="AA987" s="46"/>
      <c r="AB987" s="46"/>
    </row>
    <row r="988" spans="19:28">
      <c r="S988" s="46"/>
      <c r="T988" s="46"/>
      <c r="U988" s="46"/>
      <c r="V988" s="46"/>
      <c r="W988" s="46"/>
      <c r="X988" s="46"/>
      <c r="Y988" s="63"/>
      <c r="Z988" s="46"/>
      <c r="AA988" s="46"/>
      <c r="AB988" s="46"/>
    </row>
    <row r="989" spans="19:28">
      <c r="S989" s="46"/>
      <c r="T989" s="46"/>
      <c r="U989" s="46"/>
      <c r="V989" s="46"/>
      <c r="W989" s="46"/>
      <c r="X989" s="46"/>
      <c r="Y989" s="63"/>
      <c r="Z989" s="46"/>
      <c r="AA989" s="46"/>
      <c r="AB989" s="46"/>
    </row>
    <row r="990" spans="19:28">
      <c r="S990" s="46"/>
      <c r="T990" s="46"/>
      <c r="U990" s="46"/>
      <c r="V990" s="46"/>
      <c r="W990" s="46"/>
      <c r="X990" s="46"/>
      <c r="Y990" s="63"/>
      <c r="Z990" s="46"/>
      <c r="AA990" s="46"/>
      <c r="AB990" s="46"/>
    </row>
    <row r="991" spans="19:28">
      <c r="S991" s="46"/>
      <c r="T991" s="46"/>
      <c r="U991" s="46"/>
      <c r="V991" s="46"/>
      <c r="W991" s="46"/>
      <c r="X991" s="46"/>
      <c r="Y991" s="63"/>
      <c r="Z991" s="46"/>
      <c r="AA991" s="46"/>
      <c r="AB991" s="46"/>
    </row>
    <row r="992" spans="19:28">
      <c r="S992" s="46"/>
      <c r="T992" s="46"/>
      <c r="U992" s="46"/>
      <c r="V992" s="46"/>
      <c r="W992" s="46"/>
      <c r="X992" s="46"/>
      <c r="Y992" s="63"/>
      <c r="Z992" s="46"/>
      <c r="AA992" s="46"/>
      <c r="AB992" s="46"/>
    </row>
    <row r="993" spans="19:28">
      <c r="S993" s="46"/>
      <c r="T993" s="46"/>
      <c r="U993" s="46"/>
      <c r="V993" s="46"/>
      <c r="W993" s="46"/>
      <c r="X993" s="46"/>
      <c r="Y993" s="63"/>
      <c r="Z993" s="46"/>
      <c r="AA993" s="46"/>
      <c r="AB993" s="46"/>
    </row>
    <row r="994" spans="19:28">
      <c r="S994" s="46"/>
      <c r="T994" s="46"/>
      <c r="U994" s="46"/>
      <c r="V994" s="46"/>
      <c r="W994" s="46"/>
      <c r="X994" s="46"/>
      <c r="Y994" s="63"/>
      <c r="Z994" s="46"/>
      <c r="AA994" s="46"/>
      <c r="AB994" s="46"/>
    </row>
    <row r="995" spans="19:28">
      <c r="S995" s="46"/>
      <c r="T995" s="46"/>
      <c r="U995" s="46"/>
      <c r="V995" s="46"/>
      <c r="W995" s="46"/>
      <c r="X995" s="46"/>
      <c r="Y995" s="63"/>
      <c r="Z995" s="46"/>
      <c r="AA995" s="46"/>
      <c r="AB995" s="46"/>
    </row>
    <row r="996" spans="19:28">
      <c r="S996" s="46"/>
      <c r="T996" s="46"/>
      <c r="U996" s="46"/>
      <c r="V996" s="46"/>
      <c r="W996" s="46"/>
      <c r="X996" s="46"/>
      <c r="Y996" s="63"/>
      <c r="Z996" s="46"/>
      <c r="AA996" s="46"/>
      <c r="AB996" s="46"/>
    </row>
    <row r="997" spans="19:28">
      <c r="S997" s="46"/>
      <c r="T997" s="46"/>
      <c r="U997" s="46"/>
      <c r="V997" s="46"/>
      <c r="W997" s="46"/>
      <c r="X997" s="46"/>
      <c r="Y997" s="63"/>
      <c r="Z997" s="46"/>
      <c r="AA997" s="46"/>
      <c r="AB997" s="46"/>
    </row>
    <row r="998" spans="19:28">
      <c r="S998" s="46"/>
      <c r="T998" s="46"/>
      <c r="U998" s="46"/>
      <c r="V998" s="46"/>
      <c r="W998" s="46"/>
      <c r="X998" s="46"/>
      <c r="Y998" s="63"/>
      <c r="Z998" s="46"/>
      <c r="AA998" s="46"/>
      <c r="AB998" s="46"/>
    </row>
    <row r="999" spans="19:28">
      <c r="S999" s="46"/>
      <c r="T999" s="46"/>
      <c r="U999" s="46"/>
      <c r="V999" s="46"/>
      <c r="W999" s="46"/>
      <c r="X999" s="46"/>
      <c r="Y999" s="63"/>
      <c r="Z999" s="46"/>
      <c r="AA999" s="46"/>
      <c r="AB999" s="46"/>
    </row>
    <row r="1000" spans="19:28">
      <c r="S1000" s="46"/>
      <c r="T1000" s="46"/>
      <c r="U1000" s="46"/>
      <c r="V1000" s="46"/>
      <c r="W1000" s="46"/>
      <c r="X1000" s="46"/>
      <c r="Y1000" s="63"/>
      <c r="Z1000" s="46"/>
      <c r="AA1000" s="46"/>
      <c r="AB1000" s="46"/>
    </row>
    <row r="1001" spans="19:28">
      <c r="S1001" s="46"/>
      <c r="T1001" s="46"/>
      <c r="U1001" s="46"/>
      <c r="V1001" s="46"/>
      <c r="W1001" s="46"/>
      <c r="X1001" s="46"/>
      <c r="Y1001" s="63"/>
      <c r="Z1001" s="46"/>
      <c r="AA1001" s="46"/>
      <c r="AB1001" s="46"/>
    </row>
    <row r="1002" spans="19:28">
      <c r="S1002" s="46"/>
      <c r="T1002" s="46"/>
      <c r="U1002" s="46"/>
      <c r="V1002" s="46"/>
      <c r="W1002" s="46"/>
      <c r="X1002" s="46"/>
      <c r="Y1002" s="63"/>
      <c r="Z1002" s="46"/>
      <c r="AA1002" s="46"/>
      <c r="AB1002" s="46"/>
    </row>
    <row r="1003" spans="19:28">
      <c r="S1003" s="46"/>
      <c r="T1003" s="46"/>
      <c r="U1003" s="46"/>
      <c r="V1003" s="46"/>
      <c r="W1003" s="46"/>
      <c r="X1003" s="46"/>
      <c r="Y1003" s="63"/>
      <c r="Z1003" s="46"/>
      <c r="AA1003" s="46"/>
      <c r="AB1003" s="46"/>
    </row>
    <row r="1004" spans="19:28">
      <c r="S1004" s="46"/>
      <c r="T1004" s="46"/>
      <c r="U1004" s="46"/>
      <c r="V1004" s="46"/>
      <c r="W1004" s="46"/>
      <c r="X1004" s="46"/>
      <c r="Y1004" s="63"/>
      <c r="Z1004" s="46"/>
      <c r="AA1004" s="46"/>
      <c r="AB1004" s="46"/>
    </row>
    <row r="1005" spans="19:28">
      <c r="S1005" s="46"/>
      <c r="T1005" s="46"/>
      <c r="U1005" s="46"/>
      <c r="V1005" s="46"/>
      <c r="W1005" s="46"/>
      <c r="X1005" s="46"/>
      <c r="Y1005" s="63"/>
      <c r="Z1005" s="46"/>
      <c r="AA1005" s="46"/>
      <c r="AB1005" s="46"/>
    </row>
    <row r="1006" spans="19:28">
      <c r="S1006" s="46"/>
      <c r="T1006" s="46"/>
      <c r="U1006" s="46"/>
      <c r="V1006" s="46"/>
      <c r="W1006" s="46"/>
      <c r="X1006" s="46"/>
      <c r="Y1006" s="63"/>
      <c r="Z1006" s="46"/>
      <c r="AA1006" s="46"/>
      <c r="AB1006" s="46"/>
    </row>
    <row r="1007" spans="19:28">
      <c r="S1007" s="46"/>
      <c r="T1007" s="46"/>
      <c r="U1007" s="46"/>
      <c r="V1007" s="46"/>
      <c r="W1007" s="46"/>
      <c r="X1007" s="46"/>
      <c r="Y1007" s="63"/>
      <c r="Z1007" s="46"/>
      <c r="AA1007" s="46"/>
      <c r="AB1007" s="46"/>
    </row>
    <row r="1008" spans="19:28">
      <c r="S1008" s="46"/>
      <c r="T1008" s="46"/>
      <c r="U1008" s="46"/>
      <c r="V1008" s="46"/>
      <c r="W1008" s="46"/>
      <c r="X1008" s="46"/>
      <c r="Y1008" s="63"/>
      <c r="Z1008" s="46"/>
      <c r="AA1008" s="46"/>
      <c r="AB1008" s="46"/>
    </row>
    <row r="1009" spans="19:28">
      <c r="S1009" s="46"/>
      <c r="T1009" s="46"/>
      <c r="U1009" s="46"/>
      <c r="V1009" s="46"/>
      <c r="W1009" s="46"/>
      <c r="X1009" s="46"/>
      <c r="Y1009" s="63"/>
      <c r="Z1009" s="46"/>
      <c r="AA1009" s="46"/>
      <c r="AB1009" s="46"/>
    </row>
    <row r="1010" spans="19:28">
      <c r="S1010" s="46"/>
      <c r="T1010" s="46"/>
      <c r="U1010" s="46"/>
      <c r="V1010" s="46"/>
      <c r="W1010" s="46"/>
      <c r="X1010" s="46"/>
      <c r="Y1010" s="63"/>
      <c r="Z1010" s="46"/>
      <c r="AA1010" s="46"/>
      <c r="AB1010" s="46"/>
    </row>
    <row r="1011" spans="19:28">
      <c r="S1011" s="46"/>
      <c r="T1011" s="46"/>
      <c r="U1011" s="46"/>
      <c r="V1011" s="46"/>
      <c r="W1011" s="46"/>
      <c r="X1011" s="46"/>
      <c r="Y1011" s="63"/>
      <c r="Z1011" s="46"/>
      <c r="AA1011" s="46"/>
      <c r="AB1011" s="46"/>
    </row>
    <row r="1012" spans="19:28">
      <c r="S1012" s="46"/>
      <c r="T1012" s="46"/>
      <c r="U1012" s="46"/>
      <c r="V1012" s="46"/>
      <c r="W1012" s="46"/>
      <c r="X1012" s="46"/>
      <c r="Y1012" s="63"/>
      <c r="Z1012" s="46"/>
      <c r="AA1012" s="46"/>
      <c r="AB1012" s="46"/>
    </row>
    <row r="1013" spans="19:28">
      <c r="S1013" s="46"/>
      <c r="T1013" s="46"/>
      <c r="U1013" s="46"/>
      <c r="V1013" s="46"/>
      <c r="W1013" s="46"/>
      <c r="X1013" s="46"/>
      <c r="Y1013" s="63"/>
      <c r="Z1013" s="46"/>
      <c r="AA1013" s="46"/>
      <c r="AB1013" s="46"/>
    </row>
    <row r="1014" spans="19:28">
      <c r="S1014" s="46"/>
      <c r="T1014" s="46"/>
      <c r="U1014" s="46"/>
      <c r="V1014" s="46"/>
      <c r="W1014" s="46"/>
      <c r="X1014" s="46"/>
      <c r="Y1014" s="63"/>
      <c r="Z1014" s="46"/>
      <c r="AA1014" s="46"/>
      <c r="AB1014" s="46"/>
    </row>
    <row r="1015" spans="19:28">
      <c r="S1015" s="46"/>
      <c r="T1015" s="46"/>
      <c r="U1015" s="46"/>
      <c r="V1015" s="46"/>
      <c r="W1015" s="46"/>
      <c r="X1015" s="46"/>
      <c r="Y1015" s="63"/>
      <c r="Z1015" s="46"/>
      <c r="AA1015" s="46"/>
      <c r="AB1015" s="46"/>
    </row>
    <row r="1016" spans="19:28">
      <c r="S1016" s="46"/>
      <c r="T1016" s="46"/>
      <c r="U1016" s="46"/>
      <c r="V1016" s="46"/>
      <c r="W1016" s="46"/>
      <c r="X1016" s="46"/>
      <c r="Y1016" s="63"/>
      <c r="Z1016" s="46"/>
      <c r="AA1016" s="46"/>
      <c r="AB1016" s="46"/>
    </row>
    <row r="1017" spans="19:28">
      <c r="S1017" s="46"/>
      <c r="T1017" s="46"/>
      <c r="U1017" s="46"/>
      <c r="V1017" s="46"/>
      <c r="W1017" s="46"/>
      <c r="X1017" s="46"/>
      <c r="Y1017" s="63"/>
      <c r="Z1017" s="46"/>
      <c r="AA1017" s="46"/>
      <c r="AB1017" s="46"/>
    </row>
    <row r="1018" spans="19:28">
      <c r="S1018" s="46"/>
      <c r="T1018" s="46"/>
      <c r="U1018" s="46"/>
      <c r="V1018" s="46"/>
      <c r="W1018" s="46"/>
      <c r="X1018" s="46"/>
      <c r="Y1018" s="63"/>
      <c r="Z1018" s="46"/>
      <c r="AA1018" s="46"/>
      <c r="AB1018" s="46"/>
    </row>
    <row r="1019" spans="19:28">
      <c r="S1019" s="46"/>
      <c r="T1019" s="46"/>
      <c r="U1019" s="46"/>
      <c r="V1019" s="46"/>
      <c r="W1019" s="46"/>
      <c r="X1019" s="46"/>
      <c r="Y1019" s="63"/>
      <c r="Z1019" s="46"/>
      <c r="AA1019" s="46"/>
      <c r="AB1019" s="46"/>
    </row>
    <row r="1020" spans="19:28">
      <c r="S1020" s="46"/>
      <c r="T1020" s="46"/>
      <c r="U1020" s="46"/>
      <c r="V1020" s="46"/>
      <c r="W1020" s="46"/>
      <c r="X1020" s="46"/>
      <c r="Y1020" s="63"/>
      <c r="Z1020" s="46"/>
      <c r="AA1020" s="46"/>
      <c r="AB1020" s="46"/>
    </row>
    <row r="1021" spans="19:28">
      <c r="S1021" s="46"/>
      <c r="T1021" s="46"/>
      <c r="U1021" s="46"/>
      <c r="V1021" s="46"/>
      <c r="W1021" s="46"/>
      <c r="X1021" s="46"/>
      <c r="Y1021" s="63"/>
      <c r="Z1021" s="46"/>
      <c r="AA1021" s="46"/>
      <c r="AB1021" s="46"/>
    </row>
    <row r="1022" spans="19:28">
      <c r="S1022" s="46"/>
      <c r="T1022" s="46"/>
      <c r="U1022" s="46"/>
      <c r="V1022" s="46"/>
      <c r="W1022" s="46"/>
      <c r="X1022" s="46"/>
      <c r="Y1022" s="63"/>
      <c r="Z1022" s="46"/>
      <c r="AA1022" s="46"/>
      <c r="AB1022" s="46"/>
    </row>
    <row r="1023" spans="19:28">
      <c r="S1023" s="46"/>
      <c r="T1023" s="46"/>
      <c r="U1023" s="46"/>
      <c r="V1023" s="46"/>
      <c r="W1023" s="46"/>
      <c r="X1023" s="46"/>
      <c r="Y1023" s="63"/>
      <c r="Z1023" s="46"/>
      <c r="AA1023" s="46"/>
      <c r="AB1023" s="46"/>
    </row>
    <row r="1024" spans="19:28">
      <c r="S1024" s="46"/>
      <c r="T1024" s="46"/>
      <c r="U1024" s="46"/>
      <c r="V1024" s="46"/>
      <c r="W1024" s="46"/>
      <c r="X1024" s="46"/>
      <c r="Y1024" s="63"/>
      <c r="Z1024" s="46"/>
      <c r="AA1024" s="46"/>
      <c r="AB1024" s="46"/>
    </row>
    <row r="1025" spans="19:28">
      <c r="S1025" s="46"/>
      <c r="T1025" s="46"/>
      <c r="U1025" s="46"/>
      <c r="V1025" s="46"/>
      <c r="W1025" s="46"/>
      <c r="X1025" s="46"/>
      <c r="Y1025" s="63"/>
      <c r="Z1025" s="46"/>
      <c r="AA1025" s="46"/>
      <c r="AB1025" s="46"/>
    </row>
    <row r="1026" spans="19:28">
      <c r="S1026" s="46"/>
      <c r="T1026" s="46"/>
      <c r="U1026" s="46"/>
      <c r="V1026" s="46"/>
      <c r="W1026" s="46"/>
      <c r="X1026" s="46"/>
      <c r="Y1026" s="63"/>
      <c r="Z1026" s="46"/>
      <c r="AA1026" s="46"/>
      <c r="AB1026" s="46"/>
    </row>
    <row r="1027" spans="19:28">
      <c r="S1027" s="46"/>
      <c r="T1027" s="46"/>
      <c r="U1027" s="46"/>
      <c r="V1027" s="46"/>
      <c r="W1027" s="46"/>
      <c r="X1027" s="46"/>
      <c r="Y1027" s="63"/>
      <c r="Z1027" s="46"/>
      <c r="AA1027" s="46"/>
      <c r="AB1027" s="46"/>
    </row>
    <row r="1028" spans="19:28">
      <c r="S1028" s="46"/>
      <c r="T1028" s="46"/>
      <c r="U1028" s="46"/>
      <c r="V1028" s="46"/>
      <c r="W1028" s="46"/>
      <c r="X1028" s="46"/>
      <c r="Y1028" s="63"/>
      <c r="Z1028" s="46"/>
      <c r="AA1028" s="46"/>
      <c r="AB1028" s="46"/>
    </row>
    <row r="1029" spans="19:28">
      <c r="S1029" s="46"/>
      <c r="T1029" s="46"/>
      <c r="U1029" s="46"/>
      <c r="V1029" s="46"/>
      <c r="W1029" s="46"/>
      <c r="X1029" s="46"/>
      <c r="Y1029" s="63"/>
      <c r="Z1029" s="46"/>
      <c r="AA1029" s="46"/>
      <c r="AB1029" s="46"/>
    </row>
    <row r="1030" spans="19:28">
      <c r="S1030" s="46"/>
      <c r="T1030" s="46"/>
      <c r="U1030" s="46"/>
      <c r="V1030" s="46"/>
      <c r="W1030" s="46"/>
      <c r="X1030" s="46"/>
      <c r="Y1030" s="63"/>
      <c r="Z1030" s="46"/>
      <c r="AA1030" s="46"/>
      <c r="AB1030" s="46"/>
    </row>
    <row r="1031" spans="19:28">
      <c r="S1031" s="46"/>
      <c r="T1031" s="46"/>
      <c r="U1031" s="46"/>
      <c r="V1031" s="46"/>
      <c r="W1031" s="46"/>
      <c r="X1031" s="46"/>
      <c r="Y1031" s="63"/>
      <c r="Z1031" s="46"/>
      <c r="AA1031" s="46"/>
      <c r="AB1031" s="46"/>
    </row>
    <row r="1032" spans="19:28">
      <c r="S1032" s="46"/>
      <c r="T1032" s="46"/>
      <c r="U1032" s="46"/>
      <c r="V1032" s="46"/>
      <c r="W1032" s="46"/>
      <c r="X1032" s="46"/>
      <c r="Y1032" s="63"/>
      <c r="Z1032" s="46"/>
      <c r="AA1032" s="46"/>
      <c r="AB1032" s="46"/>
    </row>
    <row r="1033" spans="19:28">
      <c r="S1033" s="46"/>
      <c r="T1033" s="46"/>
      <c r="U1033" s="46"/>
      <c r="V1033" s="46"/>
      <c r="W1033" s="46"/>
      <c r="X1033" s="46"/>
      <c r="Y1033" s="63"/>
      <c r="Z1033" s="46"/>
      <c r="AA1033" s="46"/>
      <c r="AB1033" s="46"/>
    </row>
    <row r="1034" spans="19:28">
      <c r="S1034" s="46"/>
      <c r="T1034" s="46"/>
      <c r="U1034" s="46"/>
      <c r="V1034" s="46"/>
      <c r="W1034" s="46"/>
      <c r="X1034" s="46"/>
      <c r="Y1034" s="63"/>
      <c r="Z1034" s="46"/>
      <c r="AA1034" s="46"/>
      <c r="AB1034" s="46"/>
    </row>
    <row r="1035" spans="19:28">
      <c r="S1035" s="46"/>
      <c r="T1035" s="46"/>
      <c r="U1035" s="46"/>
      <c r="V1035" s="46"/>
      <c r="W1035" s="46"/>
      <c r="X1035" s="46"/>
      <c r="Y1035" s="63"/>
      <c r="Z1035" s="46"/>
      <c r="AA1035" s="46"/>
      <c r="AB1035" s="46"/>
    </row>
    <row r="1036" spans="19:28">
      <c r="S1036" s="46"/>
      <c r="T1036" s="46"/>
      <c r="U1036" s="46"/>
      <c r="V1036" s="46"/>
      <c r="W1036" s="46"/>
      <c r="X1036" s="46"/>
      <c r="Y1036" s="63"/>
      <c r="Z1036" s="46"/>
      <c r="AA1036" s="46"/>
      <c r="AB1036" s="46"/>
    </row>
    <row r="1037" spans="19:28">
      <c r="S1037" s="46"/>
      <c r="T1037" s="46"/>
      <c r="U1037" s="46"/>
      <c r="V1037" s="46"/>
      <c r="W1037" s="46"/>
      <c r="X1037" s="46"/>
      <c r="Y1037" s="63"/>
      <c r="Z1037" s="46"/>
      <c r="AA1037" s="46"/>
      <c r="AB1037" s="46"/>
    </row>
    <row r="1038" spans="19:28">
      <c r="S1038" s="46"/>
      <c r="T1038" s="46"/>
      <c r="U1038" s="46"/>
      <c r="V1038" s="46"/>
      <c r="W1038" s="46"/>
      <c r="X1038" s="46"/>
      <c r="Y1038" s="63"/>
      <c r="Z1038" s="46"/>
      <c r="AA1038" s="46"/>
      <c r="AB1038" s="46"/>
    </row>
    <row r="1039" spans="19:28">
      <c r="S1039" s="46"/>
      <c r="T1039" s="46"/>
      <c r="U1039" s="46"/>
      <c r="V1039" s="46"/>
      <c r="W1039" s="46"/>
      <c r="X1039" s="46"/>
      <c r="Y1039" s="63"/>
      <c r="Z1039" s="46"/>
      <c r="AA1039" s="46"/>
      <c r="AB1039" s="46"/>
    </row>
    <row r="1040" spans="19:28">
      <c r="S1040" s="46"/>
      <c r="T1040" s="46"/>
      <c r="U1040" s="46"/>
      <c r="V1040" s="46"/>
      <c r="W1040" s="46"/>
      <c r="X1040" s="46"/>
      <c r="Y1040" s="63"/>
      <c r="Z1040" s="46"/>
      <c r="AA1040" s="46"/>
      <c r="AB1040" s="46"/>
    </row>
    <row r="1041" spans="19:28">
      <c r="S1041" s="46"/>
      <c r="T1041" s="46"/>
      <c r="U1041" s="46"/>
      <c r="V1041" s="46"/>
      <c r="W1041" s="46"/>
      <c r="X1041" s="46"/>
      <c r="Y1041" s="63"/>
      <c r="Z1041" s="46"/>
      <c r="AA1041" s="46"/>
      <c r="AB1041" s="46"/>
    </row>
    <row r="1042" spans="19:28">
      <c r="S1042" s="46"/>
      <c r="T1042" s="46"/>
      <c r="U1042" s="46"/>
      <c r="V1042" s="46"/>
      <c r="W1042" s="46"/>
      <c r="X1042" s="46"/>
      <c r="Y1042" s="63"/>
      <c r="Z1042" s="46"/>
      <c r="AA1042" s="46"/>
      <c r="AB1042" s="46"/>
    </row>
    <row r="1043" spans="19:28">
      <c r="S1043" s="46"/>
      <c r="T1043" s="46"/>
      <c r="U1043" s="46"/>
      <c r="V1043" s="46"/>
      <c r="W1043" s="46"/>
      <c r="X1043" s="46"/>
      <c r="Y1043" s="63"/>
      <c r="Z1043" s="46"/>
      <c r="AA1043" s="46"/>
      <c r="AB1043" s="46"/>
    </row>
    <row r="1044" spans="19:28">
      <c r="S1044" s="46"/>
      <c r="T1044" s="46"/>
      <c r="U1044" s="46"/>
      <c r="V1044" s="46"/>
      <c r="W1044" s="46"/>
      <c r="X1044" s="46"/>
      <c r="Y1044" s="63"/>
      <c r="Z1044" s="46"/>
      <c r="AA1044" s="46"/>
      <c r="AB1044" s="46"/>
    </row>
    <row r="1045" spans="19:28">
      <c r="S1045" s="46"/>
      <c r="T1045" s="46"/>
      <c r="U1045" s="46"/>
      <c r="V1045" s="46"/>
      <c r="W1045" s="46"/>
      <c r="X1045" s="46"/>
      <c r="Y1045" s="63"/>
      <c r="Z1045" s="46"/>
      <c r="AA1045" s="46"/>
      <c r="AB1045" s="46"/>
    </row>
    <row r="1046" spans="19:28">
      <c r="S1046" s="46"/>
      <c r="T1046" s="46"/>
      <c r="U1046" s="46"/>
      <c r="V1046" s="46"/>
      <c r="W1046" s="46"/>
      <c r="X1046" s="46"/>
      <c r="Y1046" s="63"/>
      <c r="Z1046" s="46"/>
      <c r="AA1046" s="46"/>
      <c r="AB1046" s="46"/>
    </row>
    <row r="1047" spans="19:28">
      <c r="S1047" s="46"/>
      <c r="T1047" s="46"/>
      <c r="U1047" s="46"/>
      <c r="V1047" s="46"/>
      <c r="W1047" s="46"/>
      <c r="X1047" s="46"/>
      <c r="Y1047" s="63"/>
      <c r="Z1047" s="46"/>
      <c r="AA1047" s="46"/>
      <c r="AB1047" s="46"/>
    </row>
    <row r="1048" spans="19:28">
      <c r="S1048" s="46"/>
      <c r="T1048" s="46"/>
      <c r="U1048" s="46"/>
      <c r="V1048" s="46"/>
      <c r="W1048" s="46"/>
      <c r="X1048" s="46"/>
      <c r="Y1048" s="63"/>
      <c r="Z1048" s="46"/>
      <c r="AA1048" s="46"/>
      <c r="AB1048" s="46"/>
    </row>
    <row r="1049" spans="19:28">
      <c r="S1049" s="46"/>
      <c r="T1049" s="46"/>
      <c r="U1049" s="46"/>
      <c r="V1049" s="46"/>
      <c r="W1049" s="46"/>
      <c r="X1049" s="46"/>
      <c r="Y1049" s="63"/>
      <c r="Z1049" s="46"/>
      <c r="AA1049" s="46"/>
      <c r="AB1049" s="46"/>
    </row>
    <row r="1050" spans="19:28">
      <c r="S1050" s="46"/>
      <c r="T1050" s="46"/>
      <c r="U1050" s="46"/>
      <c r="V1050" s="46"/>
      <c r="W1050" s="46"/>
      <c r="X1050" s="46"/>
      <c r="Y1050" s="63"/>
      <c r="Z1050" s="46"/>
      <c r="AA1050" s="46"/>
      <c r="AB1050" s="46"/>
    </row>
    <row r="1051" spans="19:28">
      <c r="S1051" s="46"/>
      <c r="T1051" s="46"/>
      <c r="U1051" s="46"/>
      <c r="V1051" s="46"/>
      <c r="W1051" s="46"/>
      <c r="X1051" s="46"/>
      <c r="Y1051" s="63"/>
      <c r="Z1051" s="46"/>
      <c r="AA1051" s="46"/>
      <c r="AB1051" s="46"/>
    </row>
    <row r="1052" spans="19:28">
      <c r="S1052" s="46"/>
      <c r="T1052" s="46"/>
      <c r="U1052" s="46"/>
      <c r="V1052" s="46"/>
      <c r="W1052" s="46"/>
      <c r="X1052" s="46"/>
      <c r="Y1052" s="63"/>
      <c r="Z1052" s="46"/>
      <c r="AA1052" s="46"/>
      <c r="AB1052" s="46"/>
    </row>
    <row r="1053" spans="19:28">
      <c r="S1053" s="46"/>
      <c r="T1053" s="46"/>
      <c r="U1053" s="46"/>
      <c r="V1053" s="46"/>
      <c r="W1053" s="46"/>
      <c r="X1053" s="46"/>
      <c r="Y1053" s="63"/>
      <c r="Z1053" s="46"/>
      <c r="AA1053" s="46"/>
      <c r="AB1053" s="46"/>
    </row>
    <row r="1054" spans="19:28">
      <c r="S1054" s="46"/>
      <c r="T1054" s="46"/>
      <c r="U1054" s="46"/>
      <c r="V1054" s="46"/>
      <c r="W1054" s="46"/>
      <c r="X1054" s="46"/>
      <c r="Y1054" s="63"/>
      <c r="Z1054" s="46"/>
      <c r="AA1054" s="46"/>
      <c r="AB1054" s="46"/>
    </row>
    <row r="1055" spans="19:28">
      <c r="S1055" s="46"/>
      <c r="T1055" s="46"/>
      <c r="U1055" s="46"/>
      <c r="V1055" s="46"/>
      <c r="W1055" s="46"/>
      <c r="X1055" s="46"/>
      <c r="Y1055" s="63"/>
      <c r="Z1055" s="46"/>
      <c r="AA1055" s="46"/>
      <c r="AB1055" s="46"/>
    </row>
    <row r="1056" spans="19:28">
      <c r="S1056" s="46"/>
      <c r="T1056" s="46"/>
      <c r="U1056" s="46"/>
      <c r="V1056" s="46"/>
      <c r="W1056" s="46"/>
      <c r="X1056" s="46"/>
      <c r="Y1056" s="63"/>
      <c r="Z1056" s="46"/>
      <c r="AA1056" s="46"/>
      <c r="AB1056" s="46"/>
    </row>
    <row r="1057" spans="19:28">
      <c r="S1057" s="46"/>
      <c r="T1057" s="46"/>
      <c r="U1057" s="46"/>
      <c r="V1057" s="46"/>
      <c r="W1057" s="46"/>
      <c r="X1057" s="46"/>
      <c r="Y1057" s="63"/>
      <c r="Z1057" s="46"/>
      <c r="AA1057" s="46"/>
      <c r="AB1057" s="46"/>
    </row>
    <row r="1058" spans="19:28">
      <c r="S1058" s="46"/>
      <c r="T1058" s="46"/>
      <c r="U1058" s="46"/>
      <c r="V1058" s="46"/>
      <c r="W1058" s="46"/>
      <c r="X1058" s="46"/>
      <c r="Y1058" s="63"/>
      <c r="Z1058" s="46"/>
      <c r="AA1058" s="46"/>
      <c r="AB1058" s="46"/>
    </row>
    <row r="1059" spans="19:28">
      <c r="S1059" s="46"/>
      <c r="T1059" s="46"/>
      <c r="U1059" s="46"/>
      <c r="V1059" s="46"/>
      <c r="W1059" s="46"/>
      <c r="X1059" s="46"/>
      <c r="Y1059" s="63"/>
      <c r="Z1059" s="46"/>
      <c r="AA1059" s="46"/>
      <c r="AB1059" s="46"/>
    </row>
    <row r="1060" spans="19:28">
      <c r="S1060" s="46"/>
      <c r="T1060" s="46"/>
      <c r="U1060" s="46"/>
      <c r="V1060" s="46"/>
      <c r="W1060" s="46"/>
      <c r="X1060" s="46"/>
      <c r="Y1060" s="63"/>
      <c r="Z1060" s="46"/>
      <c r="AA1060" s="46"/>
      <c r="AB1060" s="46"/>
    </row>
    <row r="1061" spans="19:28">
      <c r="S1061" s="46"/>
      <c r="T1061" s="46"/>
      <c r="U1061" s="46"/>
      <c r="V1061" s="46"/>
      <c r="W1061" s="46"/>
      <c r="X1061" s="46"/>
      <c r="Y1061" s="63"/>
      <c r="Z1061" s="46"/>
      <c r="AA1061" s="46"/>
      <c r="AB1061" s="46"/>
    </row>
    <row r="1062" spans="19:28">
      <c r="S1062" s="46"/>
      <c r="T1062" s="46"/>
      <c r="U1062" s="46"/>
      <c r="V1062" s="46"/>
      <c r="W1062" s="46"/>
      <c r="X1062" s="46"/>
      <c r="Y1062" s="63"/>
      <c r="Z1062" s="46"/>
      <c r="AA1062" s="46"/>
      <c r="AB1062" s="46"/>
    </row>
    <row r="1063" spans="19:28">
      <c r="S1063" s="46"/>
      <c r="T1063" s="46"/>
      <c r="U1063" s="46"/>
      <c r="V1063" s="46"/>
      <c r="W1063" s="46"/>
      <c r="X1063" s="46"/>
      <c r="Y1063" s="63"/>
      <c r="Z1063" s="46"/>
      <c r="AA1063" s="46"/>
      <c r="AB1063" s="46"/>
    </row>
    <row r="1064" spans="19:28">
      <c r="S1064" s="46"/>
      <c r="T1064" s="46"/>
      <c r="U1064" s="46"/>
      <c r="V1064" s="46"/>
      <c r="W1064" s="46"/>
      <c r="X1064" s="46"/>
      <c r="Y1064" s="63"/>
      <c r="Z1064" s="46"/>
      <c r="AA1064" s="46"/>
      <c r="AB1064" s="46"/>
    </row>
    <row r="1065" spans="19:28">
      <c r="S1065" s="46"/>
      <c r="T1065" s="46"/>
      <c r="U1065" s="46"/>
      <c r="V1065" s="46"/>
      <c r="W1065" s="46"/>
      <c r="X1065" s="46"/>
      <c r="Y1065" s="63"/>
      <c r="Z1065" s="46"/>
      <c r="AA1065" s="46"/>
      <c r="AB1065" s="46"/>
    </row>
    <row r="1066" spans="19:28">
      <c r="S1066" s="46"/>
      <c r="T1066" s="46"/>
      <c r="U1066" s="46"/>
      <c r="V1066" s="46"/>
      <c r="W1066" s="46"/>
      <c r="X1066" s="46"/>
      <c r="Y1066" s="63"/>
      <c r="Z1066" s="46"/>
      <c r="AA1066" s="46"/>
      <c r="AB1066" s="46"/>
    </row>
    <row r="1067" spans="19:28">
      <c r="S1067" s="46"/>
      <c r="T1067" s="46"/>
      <c r="U1067" s="46"/>
      <c r="V1067" s="46"/>
      <c r="W1067" s="46"/>
      <c r="X1067" s="46"/>
      <c r="Y1067" s="63"/>
      <c r="Z1067" s="46"/>
      <c r="AA1067" s="46"/>
      <c r="AB1067" s="46"/>
    </row>
    <row r="1068" spans="19:28">
      <c r="S1068" s="46"/>
      <c r="T1068" s="46"/>
      <c r="U1068" s="46"/>
      <c r="V1068" s="46"/>
      <c r="W1068" s="46"/>
      <c r="X1068" s="46"/>
      <c r="Y1068" s="63"/>
      <c r="Z1068" s="46"/>
      <c r="AA1068" s="46"/>
      <c r="AB1068" s="46"/>
    </row>
    <row r="1069" spans="19:28">
      <c r="S1069" s="46"/>
      <c r="T1069" s="46"/>
      <c r="U1069" s="46"/>
      <c r="V1069" s="46"/>
      <c r="W1069" s="46"/>
      <c r="X1069" s="46"/>
      <c r="Y1069" s="63"/>
      <c r="Z1069" s="46"/>
      <c r="AA1069" s="46"/>
      <c r="AB1069" s="46"/>
    </row>
    <row r="1070" spans="19:28">
      <c r="S1070" s="46"/>
      <c r="T1070" s="46"/>
      <c r="U1070" s="46"/>
      <c r="V1070" s="46"/>
      <c r="W1070" s="46"/>
      <c r="X1070" s="46"/>
      <c r="Y1070" s="63"/>
      <c r="Z1070" s="46"/>
      <c r="AA1070" s="46"/>
      <c r="AB1070" s="46"/>
    </row>
    <row r="1071" spans="19:28">
      <c r="S1071" s="46"/>
      <c r="T1071" s="46"/>
      <c r="U1071" s="46"/>
      <c r="V1071" s="46"/>
      <c r="W1071" s="46"/>
      <c r="X1071" s="46"/>
      <c r="Y1071" s="63"/>
      <c r="Z1071" s="46"/>
      <c r="AA1071" s="46"/>
      <c r="AB1071" s="46"/>
    </row>
    <row r="1072" spans="19:28">
      <c r="S1072" s="46"/>
      <c r="T1072" s="46"/>
      <c r="U1072" s="46"/>
      <c r="V1072" s="46"/>
      <c r="W1072" s="46"/>
      <c r="X1072" s="46"/>
      <c r="Y1072" s="63"/>
      <c r="Z1072" s="46"/>
      <c r="AA1072" s="46"/>
      <c r="AB1072" s="46"/>
    </row>
    <row r="1073" spans="19:28">
      <c r="S1073" s="46"/>
      <c r="T1073" s="46"/>
      <c r="U1073" s="46"/>
      <c r="V1073" s="46"/>
      <c r="W1073" s="46"/>
      <c r="X1073" s="46"/>
      <c r="Y1073" s="63"/>
      <c r="Z1073" s="46"/>
      <c r="AA1073" s="46"/>
      <c r="AB1073" s="46"/>
    </row>
    <row r="1074" spans="19:28">
      <c r="S1074" s="46"/>
      <c r="T1074" s="46"/>
      <c r="U1074" s="46"/>
      <c r="V1074" s="46"/>
      <c r="W1074" s="46"/>
      <c r="X1074" s="46"/>
      <c r="Y1074" s="63"/>
      <c r="Z1074" s="46"/>
      <c r="AA1074" s="46"/>
      <c r="AB1074" s="46"/>
    </row>
    <row r="1075" spans="19:28">
      <c r="S1075" s="46"/>
      <c r="T1075" s="46"/>
      <c r="U1075" s="46"/>
      <c r="V1075" s="46"/>
      <c r="W1075" s="46"/>
      <c r="X1075" s="46"/>
      <c r="Y1075" s="63"/>
      <c r="Z1075" s="46"/>
      <c r="AA1075" s="46"/>
      <c r="AB1075" s="46"/>
    </row>
    <row r="1076" spans="19:28">
      <c r="S1076" s="46"/>
      <c r="T1076" s="46"/>
      <c r="U1076" s="46"/>
      <c r="V1076" s="46"/>
      <c r="W1076" s="46"/>
      <c r="X1076" s="46"/>
      <c r="Y1076" s="63"/>
      <c r="Z1076" s="46"/>
      <c r="AA1076" s="46"/>
      <c r="AB1076" s="46"/>
    </row>
    <row r="1077" spans="19:28">
      <c r="S1077" s="46"/>
      <c r="T1077" s="46"/>
      <c r="U1077" s="46"/>
      <c r="V1077" s="46"/>
      <c r="W1077" s="46"/>
      <c r="X1077" s="46"/>
      <c r="Y1077" s="63"/>
      <c r="Z1077" s="46"/>
      <c r="AA1077" s="46"/>
      <c r="AB1077" s="46"/>
    </row>
    <row r="1078" spans="19:28">
      <c r="S1078" s="46"/>
      <c r="T1078" s="46"/>
      <c r="U1078" s="46"/>
      <c r="V1078" s="46"/>
      <c r="W1078" s="46"/>
      <c r="X1078" s="46"/>
      <c r="Y1078" s="63"/>
      <c r="Z1078" s="46"/>
      <c r="AA1078" s="46"/>
      <c r="AB1078" s="46"/>
    </row>
    <row r="1079" spans="19:28">
      <c r="S1079" s="46"/>
      <c r="T1079" s="46"/>
      <c r="U1079" s="46"/>
      <c r="V1079" s="46"/>
      <c r="W1079" s="46"/>
      <c r="X1079" s="46"/>
      <c r="Y1079" s="63"/>
      <c r="Z1079" s="46"/>
      <c r="AA1079" s="46"/>
      <c r="AB1079" s="46"/>
    </row>
    <row r="1080" spans="19:28">
      <c r="S1080" s="46"/>
      <c r="T1080" s="46"/>
      <c r="U1080" s="46"/>
      <c r="V1080" s="46"/>
      <c r="W1080" s="46"/>
      <c r="X1080" s="46"/>
      <c r="Y1080" s="63"/>
      <c r="Z1080" s="46"/>
      <c r="AA1080" s="46"/>
      <c r="AB1080" s="46"/>
    </row>
    <row r="1081" spans="19:28">
      <c r="S1081" s="46"/>
      <c r="T1081" s="46"/>
      <c r="U1081" s="46"/>
      <c r="V1081" s="46"/>
      <c r="W1081" s="46"/>
      <c r="X1081" s="46"/>
      <c r="Y1081" s="63"/>
      <c r="Z1081" s="46"/>
      <c r="AA1081" s="46"/>
      <c r="AB1081" s="46"/>
    </row>
    <row r="1082" spans="19:28">
      <c r="S1082" s="46"/>
      <c r="T1082" s="46"/>
      <c r="U1082" s="46"/>
      <c r="V1082" s="46"/>
      <c r="W1082" s="46"/>
      <c r="X1082" s="46"/>
      <c r="Y1082" s="63"/>
      <c r="Z1082" s="46"/>
      <c r="AA1082" s="46"/>
      <c r="AB1082" s="46"/>
    </row>
    <row r="1083" spans="19:28">
      <c r="S1083" s="46"/>
      <c r="T1083" s="46"/>
      <c r="U1083" s="46"/>
      <c r="V1083" s="46"/>
      <c r="W1083" s="46"/>
      <c r="X1083" s="46"/>
      <c r="Y1083" s="63"/>
      <c r="Z1083" s="46"/>
      <c r="AA1083" s="46"/>
      <c r="AB1083" s="46"/>
    </row>
    <row r="1084" spans="19:28">
      <c r="S1084" s="46"/>
      <c r="T1084" s="46"/>
      <c r="U1084" s="46"/>
      <c r="V1084" s="46"/>
      <c r="W1084" s="46"/>
      <c r="X1084" s="46"/>
      <c r="Y1084" s="63"/>
      <c r="Z1084" s="46"/>
      <c r="AA1084" s="46"/>
      <c r="AB1084" s="46"/>
    </row>
    <row r="1085" spans="19:28">
      <c r="S1085" s="46"/>
      <c r="T1085" s="46"/>
      <c r="U1085" s="46"/>
      <c r="V1085" s="46"/>
      <c r="W1085" s="46"/>
      <c r="X1085" s="46"/>
      <c r="Y1085" s="63"/>
      <c r="Z1085" s="46"/>
      <c r="AA1085" s="46"/>
      <c r="AB1085" s="46"/>
    </row>
    <row r="1086" spans="19:28">
      <c r="S1086" s="46"/>
      <c r="T1086" s="46"/>
      <c r="U1086" s="46"/>
      <c r="V1086" s="46"/>
      <c r="W1086" s="46"/>
      <c r="X1086" s="46"/>
      <c r="Y1086" s="63"/>
      <c r="Z1086" s="46"/>
      <c r="AA1086" s="46"/>
      <c r="AB1086" s="46"/>
    </row>
    <row r="1087" spans="19:28">
      <c r="S1087" s="46"/>
      <c r="T1087" s="46"/>
      <c r="U1087" s="46"/>
      <c r="V1087" s="46"/>
      <c r="W1087" s="46"/>
      <c r="X1087" s="46"/>
      <c r="Y1087" s="63"/>
      <c r="Z1087" s="46"/>
      <c r="AA1087" s="46"/>
      <c r="AB1087" s="46"/>
    </row>
    <row r="1088" spans="19:28">
      <c r="S1088" s="46"/>
      <c r="T1088" s="46"/>
      <c r="U1088" s="46"/>
      <c r="V1088" s="46"/>
      <c r="W1088" s="46"/>
      <c r="X1088" s="46"/>
      <c r="Y1088" s="63"/>
      <c r="Z1088" s="46"/>
      <c r="AA1088" s="46"/>
      <c r="AB1088" s="46"/>
    </row>
    <row r="1089" spans="19:28">
      <c r="S1089" s="46"/>
      <c r="T1089" s="46"/>
      <c r="U1089" s="46"/>
      <c r="V1089" s="46"/>
      <c r="W1089" s="46"/>
      <c r="X1089" s="46"/>
      <c r="Y1089" s="63"/>
      <c r="Z1089" s="46"/>
      <c r="AA1089" s="46"/>
      <c r="AB1089" s="46"/>
    </row>
    <row r="1090" spans="19:28">
      <c r="S1090" s="46"/>
      <c r="T1090" s="46"/>
      <c r="U1090" s="46"/>
      <c r="V1090" s="46"/>
      <c r="W1090" s="46"/>
      <c r="X1090" s="46"/>
      <c r="Y1090" s="63"/>
      <c r="Z1090" s="46"/>
      <c r="AA1090" s="46"/>
      <c r="AB1090" s="46"/>
    </row>
    <row r="1091" spans="19:28">
      <c r="S1091" s="46"/>
      <c r="T1091" s="46"/>
      <c r="U1091" s="46"/>
      <c r="V1091" s="46"/>
      <c r="W1091" s="46"/>
      <c r="X1091" s="46"/>
      <c r="Y1091" s="63"/>
      <c r="Z1091" s="46"/>
      <c r="AA1091" s="46"/>
      <c r="AB1091" s="46"/>
    </row>
    <row r="1092" spans="19:28">
      <c r="S1092" s="46"/>
      <c r="T1092" s="46"/>
      <c r="U1092" s="46"/>
      <c r="V1092" s="46"/>
      <c r="W1092" s="46"/>
      <c r="X1092" s="46"/>
      <c r="Y1092" s="63"/>
      <c r="Z1092" s="46"/>
      <c r="AA1092" s="46"/>
      <c r="AB1092" s="46"/>
    </row>
    <row r="1093" spans="19:28">
      <c r="S1093" s="46"/>
      <c r="T1093" s="46"/>
      <c r="U1093" s="46"/>
      <c r="V1093" s="46"/>
      <c r="W1093" s="46"/>
      <c r="X1093" s="46"/>
      <c r="Y1093" s="63"/>
      <c r="Z1093" s="46"/>
      <c r="AA1093" s="46"/>
      <c r="AB1093" s="46"/>
    </row>
    <row r="1094" spans="19:28">
      <c r="S1094" s="46"/>
      <c r="T1094" s="46"/>
      <c r="U1094" s="46"/>
      <c r="V1094" s="46"/>
      <c r="W1094" s="46"/>
      <c r="X1094" s="46"/>
      <c r="Y1094" s="63"/>
      <c r="Z1094" s="46"/>
      <c r="AA1094" s="46"/>
      <c r="AB1094" s="46"/>
    </row>
    <row r="1095" spans="19:28">
      <c r="S1095" s="46"/>
      <c r="T1095" s="46"/>
      <c r="U1095" s="46"/>
      <c r="V1095" s="46"/>
      <c r="W1095" s="46"/>
      <c r="X1095" s="46"/>
      <c r="Y1095" s="63"/>
      <c r="Z1095" s="46"/>
      <c r="AA1095" s="46"/>
      <c r="AB1095" s="46"/>
    </row>
    <row r="1096" spans="19:28">
      <c r="S1096" s="46"/>
      <c r="T1096" s="46"/>
      <c r="U1096" s="46"/>
      <c r="V1096" s="46"/>
      <c r="W1096" s="46"/>
      <c r="X1096" s="46"/>
      <c r="Y1096" s="63"/>
      <c r="Z1096" s="46"/>
      <c r="AA1096" s="46"/>
      <c r="AB1096" s="46"/>
    </row>
    <row r="1097" spans="19:28">
      <c r="S1097" s="46"/>
      <c r="T1097" s="46"/>
      <c r="U1097" s="46"/>
      <c r="V1097" s="46"/>
      <c r="W1097" s="46"/>
      <c r="X1097" s="46"/>
      <c r="Y1097" s="63"/>
      <c r="Z1097" s="46"/>
      <c r="AA1097" s="46"/>
      <c r="AB1097" s="46"/>
    </row>
    <row r="1098" spans="19:28">
      <c r="S1098" s="46"/>
      <c r="T1098" s="46"/>
      <c r="U1098" s="46"/>
      <c r="V1098" s="46"/>
      <c r="W1098" s="46"/>
      <c r="X1098" s="46"/>
      <c r="Y1098" s="63"/>
      <c r="Z1098" s="46"/>
      <c r="AA1098" s="46"/>
      <c r="AB1098" s="46"/>
    </row>
    <row r="1099" spans="19:28">
      <c r="S1099" s="46"/>
      <c r="T1099" s="46"/>
      <c r="U1099" s="46"/>
      <c r="V1099" s="46"/>
      <c r="W1099" s="46"/>
      <c r="X1099" s="46"/>
      <c r="Y1099" s="63"/>
      <c r="Z1099" s="46"/>
      <c r="AA1099" s="46"/>
      <c r="AB1099" s="46"/>
    </row>
    <row r="1100" spans="19:28">
      <c r="S1100" s="46"/>
      <c r="T1100" s="46"/>
      <c r="U1100" s="46"/>
      <c r="V1100" s="46"/>
      <c r="W1100" s="46"/>
      <c r="X1100" s="46"/>
      <c r="Y1100" s="63"/>
      <c r="Z1100" s="46"/>
      <c r="AA1100" s="46"/>
      <c r="AB1100" s="46"/>
    </row>
    <row r="1101" spans="19:28">
      <c r="S1101" s="46"/>
      <c r="T1101" s="46"/>
      <c r="U1101" s="46"/>
      <c r="V1101" s="46"/>
      <c r="W1101" s="46"/>
      <c r="X1101" s="46"/>
      <c r="Y1101" s="63"/>
      <c r="Z1101" s="46"/>
      <c r="AA1101" s="46"/>
      <c r="AB1101" s="46"/>
    </row>
    <row r="1102" spans="19:28">
      <c r="S1102" s="46"/>
      <c r="T1102" s="46"/>
      <c r="U1102" s="46"/>
      <c r="V1102" s="46"/>
      <c r="W1102" s="46"/>
      <c r="X1102" s="46"/>
      <c r="Y1102" s="63"/>
      <c r="Z1102" s="46"/>
      <c r="AA1102" s="46"/>
      <c r="AB1102" s="46"/>
    </row>
    <row r="1103" spans="19:28">
      <c r="S1103" s="46"/>
      <c r="T1103" s="46"/>
      <c r="U1103" s="46"/>
      <c r="V1103" s="46"/>
      <c r="W1103" s="46"/>
      <c r="X1103" s="46"/>
      <c r="Y1103" s="63"/>
      <c r="Z1103" s="46"/>
      <c r="AA1103" s="46"/>
      <c r="AB1103" s="46"/>
    </row>
    <row r="1104" spans="19:28">
      <c r="S1104" s="46"/>
      <c r="T1104" s="46"/>
      <c r="U1104" s="46"/>
      <c r="V1104" s="46"/>
      <c r="W1104" s="46"/>
      <c r="X1104" s="46"/>
      <c r="Y1104" s="63"/>
      <c r="Z1104" s="46"/>
      <c r="AA1104" s="46"/>
      <c r="AB1104" s="46"/>
    </row>
    <row r="1105" spans="19:28">
      <c r="S1105" s="46"/>
      <c r="T1105" s="46"/>
      <c r="U1105" s="46"/>
      <c r="V1105" s="46"/>
      <c r="W1105" s="46"/>
      <c r="X1105" s="46"/>
      <c r="Y1105" s="63"/>
      <c r="Z1105" s="46"/>
      <c r="AA1105" s="46"/>
      <c r="AB1105" s="46"/>
    </row>
    <row r="1106" spans="19:28">
      <c r="S1106" s="46"/>
      <c r="T1106" s="46"/>
      <c r="U1106" s="46"/>
      <c r="V1106" s="46"/>
      <c r="W1106" s="46"/>
      <c r="X1106" s="46"/>
      <c r="Y1106" s="63"/>
      <c r="Z1106" s="46"/>
      <c r="AA1106" s="46"/>
      <c r="AB1106" s="46"/>
    </row>
    <row r="1107" spans="19:28">
      <c r="S1107" s="46"/>
      <c r="T1107" s="46"/>
      <c r="U1107" s="46"/>
      <c r="V1107" s="46"/>
      <c r="W1107" s="46"/>
      <c r="X1107" s="46"/>
      <c r="Y1107" s="63"/>
      <c r="Z1107" s="46"/>
      <c r="AA1107" s="46"/>
      <c r="AB1107" s="46"/>
    </row>
    <row r="1108" spans="19:28">
      <c r="S1108" s="46"/>
      <c r="T1108" s="46"/>
      <c r="U1108" s="46"/>
      <c r="V1108" s="46"/>
      <c r="W1108" s="46"/>
      <c r="X1108" s="46"/>
      <c r="Y1108" s="63"/>
      <c r="Z1108" s="46"/>
      <c r="AA1108" s="46"/>
      <c r="AB1108" s="46"/>
    </row>
    <row r="1109" spans="19:28">
      <c r="S1109" s="46"/>
      <c r="T1109" s="46"/>
      <c r="U1109" s="46"/>
      <c r="V1109" s="46"/>
      <c r="W1109" s="46"/>
      <c r="X1109" s="46"/>
      <c r="Y1109" s="63"/>
      <c r="Z1109" s="46"/>
      <c r="AA1109" s="46"/>
      <c r="AB1109" s="46"/>
    </row>
    <row r="1110" spans="19:28">
      <c r="S1110" s="46"/>
      <c r="T1110" s="46"/>
      <c r="U1110" s="46"/>
      <c r="V1110" s="46"/>
      <c r="W1110" s="46"/>
      <c r="X1110" s="46"/>
      <c r="Y1110" s="63"/>
      <c r="Z1110" s="46"/>
      <c r="AA1110" s="46"/>
      <c r="AB1110" s="46"/>
    </row>
    <row r="1111" spans="19:28">
      <c r="S1111" s="46"/>
      <c r="T1111" s="46"/>
      <c r="U1111" s="46"/>
      <c r="V1111" s="46"/>
      <c r="W1111" s="46"/>
      <c r="X1111" s="46"/>
      <c r="Y1111" s="63"/>
      <c r="Z1111" s="46"/>
      <c r="AA1111" s="46"/>
      <c r="AB1111" s="46"/>
    </row>
    <row r="1112" spans="19:28">
      <c r="S1112" s="46"/>
      <c r="T1112" s="46"/>
      <c r="U1112" s="46"/>
      <c r="V1112" s="46"/>
      <c r="W1112" s="46"/>
      <c r="X1112" s="46"/>
      <c r="Y1112" s="63"/>
      <c r="Z1112" s="46"/>
      <c r="AA1112" s="46"/>
      <c r="AB1112" s="46"/>
    </row>
    <row r="1113" spans="19:28">
      <c r="S1113" s="46"/>
      <c r="T1113" s="46"/>
      <c r="U1113" s="46"/>
      <c r="V1113" s="46"/>
      <c r="W1113" s="46"/>
      <c r="X1113" s="46"/>
      <c r="Y1113" s="63"/>
      <c r="Z1113" s="46"/>
      <c r="AA1113" s="46"/>
      <c r="AB1113" s="46"/>
    </row>
    <row r="1114" spans="19:28">
      <c r="S1114" s="46"/>
      <c r="T1114" s="46"/>
      <c r="U1114" s="46"/>
      <c r="V1114" s="46"/>
      <c r="W1114" s="46"/>
      <c r="X1114" s="46"/>
      <c r="Y1114" s="63"/>
      <c r="Z1114" s="46"/>
      <c r="AA1114" s="46"/>
      <c r="AB1114" s="46"/>
    </row>
    <row r="1115" spans="19:28">
      <c r="S1115" s="46"/>
      <c r="T1115" s="46"/>
      <c r="U1115" s="46"/>
      <c r="V1115" s="46"/>
      <c r="W1115" s="46"/>
      <c r="X1115" s="46"/>
      <c r="Y1115" s="63"/>
      <c r="Z1115" s="46"/>
      <c r="AA1115" s="46"/>
      <c r="AB1115" s="46"/>
    </row>
    <row r="1116" spans="19:28">
      <c r="S1116" s="46"/>
      <c r="T1116" s="46"/>
      <c r="U1116" s="46"/>
      <c r="V1116" s="46"/>
      <c r="W1116" s="46"/>
      <c r="X1116" s="46"/>
      <c r="Y1116" s="63"/>
      <c r="Z1116" s="46"/>
      <c r="AA1116" s="46"/>
      <c r="AB1116" s="46"/>
    </row>
    <row r="1117" spans="19:28">
      <c r="S1117" s="46"/>
      <c r="T1117" s="46"/>
      <c r="U1117" s="46"/>
      <c r="V1117" s="46"/>
      <c r="W1117" s="46"/>
      <c r="X1117" s="46"/>
      <c r="Y1117" s="63"/>
      <c r="Z1117" s="46"/>
      <c r="AA1117" s="46"/>
      <c r="AB1117" s="46"/>
    </row>
    <row r="1118" spans="19:28">
      <c r="S1118" s="46"/>
      <c r="T1118" s="46"/>
      <c r="U1118" s="46"/>
      <c r="V1118" s="46"/>
      <c r="W1118" s="46"/>
      <c r="X1118" s="46"/>
      <c r="Y1118" s="63"/>
      <c r="Z1118" s="46"/>
      <c r="AA1118" s="46"/>
      <c r="AB1118" s="46"/>
    </row>
    <row r="1119" spans="19:28">
      <c r="S1119" s="46"/>
      <c r="T1119" s="46"/>
      <c r="U1119" s="46"/>
      <c r="V1119" s="46"/>
      <c r="W1119" s="46"/>
      <c r="X1119" s="46"/>
      <c r="Y1119" s="63"/>
      <c r="Z1119" s="46"/>
      <c r="AA1119" s="46"/>
      <c r="AB1119" s="46"/>
    </row>
    <row r="1120" spans="19:28">
      <c r="S1120" s="46"/>
      <c r="T1120" s="46"/>
      <c r="U1120" s="46"/>
      <c r="V1120" s="46"/>
      <c r="W1120" s="46"/>
      <c r="X1120" s="46"/>
      <c r="Y1120" s="63"/>
      <c r="Z1120" s="46"/>
      <c r="AA1120" s="46"/>
      <c r="AB1120" s="46"/>
    </row>
    <row r="1121" spans="19:28">
      <c r="S1121" s="46"/>
      <c r="T1121" s="46"/>
      <c r="U1121" s="46"/>
      <c r="V1121" s="46"/>
      <c r="W1121" s="46"/>
      <c r="X1121" s="46"/>
      <c r="Y1121" s="63"/>
      <c r="Z1121" s="46"/>
      <c r="AA1121" s="46"/>
      <c r="AB1121" s="46"/>
    </row>
    <row r="1122" spans="19:28">
      <c r="S1122" s="46"/>
      <c r="T1122" s="46"/>
      <c r="U1122" s="46"/>
      <c r="V1122" s="46"/>
      <c r="W1122" s="46"/>
      <c r="X1122" s="46"/>
      <c r="Y1122" s="63"/>
      <c r="Z1122" s="46"/>
      <c r="AA1122" s="46"/>
      <c r="AB1122" s="46"/>
    </row>
    <row r="1123" spans="19:28">
      <c r="S1123" s="46"/>
      <c r="T1123" s="46"/>
      <c r="U1123" s="46"/>
      <c r="V1123" s="46"/>
      <c r="W1123" s="46"/>
      <c r="X1123" s="46"/>
      <c r="Y1123" s="63"/>
      <c r="Z1123" s="46"/>
      <c r="AA1123" s="46"/>
      <c r="AB1123" s="46"/>
    </row>
    <row r="1124" spans="19:28">
      <c r="S1124" s="46"/>
      <c r="T1124" s="46"/>
      <c r="U1124" s="46"/>
      <c r="V1124" s="46"/>
      <c r="W1124" s="46"/>
      <c r="X1124" s="46"/>
      <c r="Y1124" s="63"/>
      <c r="Z1124" s="46"/>
      <c r="AA1124" s="46"/>
      <c r="AB1124" s="46"/>
    </row>
    <row r="1125" spans="19:28">
      <c r="S1125" s="46"/>
      <c r="T1125" s="46"/>
      <c r="U1125" s="46"/>
      <c r="V1125" s="46"/>
      <c r="W1125" s="46"/>
      <c r="X1125" s="46"/>
      <c r="Y1125" s="63"/>
      <c r="Z1125" s="46"/>
      <c r="AA1125" s="46"/>
      <c r="AB1125" s="46"/>
    </row>
    <row r="1126" spans="19:28">
      <c r="S1126" s="46"/>
      <c r="T1126" s="46"/>
      <c r="U1126" s="46"/>
      <c r="V1126" s="46"/>
      <c r="W1126" s="46"/>
      <c r="X1126" s="46"/>
      <c r="Y1126" s="63"/>
      <c r="Z1126" s="46"/>
      <c r="AA1126" s="46"/>
      <c r="AB1126" s="46"/>
    </row>
    <row r="1127" spans="19:28">
      <c r="S1127" s="46"/>
      <c r="T1127" s="46"/>
      <c r="U1127" s="46"/>
      <c r="V1127" s="46"/>
      <c r="W1127" s="46"/>
      <c r="X1127" s="46"/>
      <c r="Y1127" s="63"/>
      <c r="Z1127" s="46"/>
      <c r="AA1127" s="46"/>
      <c r="AB1127" s="46"/>
    </row>
    <row r="1128" spans="19:28">
      <c r="S1128" s="46"/>
      <c r="T1128" s="46"/>
      <c r="U1128" s="46"/>
      <c r="V1128" s="46"/>
      <c r="W1128" s="46"/>
      <c r="X1128" s="46"/>
      <c r="Y1128" s="63"/>
      <c r="Z1128" s="46"/>
      <c r="AA1128" s="46"/>
      <c r="AB1128" s="46"/>
    </row>
    <row r="1129" spans="19:28">
      <c r="S1129" s="46"/>
      <c r="T1129" s="46"/>
      <c r="U1129" s="46"/>
      <c r="V1129" s="46"/>
      <c r="W1129" s="46"/>
      <c r="X1129" s="46"/>
      <c r="Y1129" s="63"/>
      <c r="Z1129" s="46"/>
      <c r="AA1129" s="46"/>
      <c r="AB1129" s="46"/>
    </row>
    <row r="1130" spans="19:28">
      <c r="S1130" s="46"/>
      <c r="T1130" s="46"/>
      <c r="U1130" s="46"/>
      <c r="V1130" s="46"/>
      <c r="W1130" s="46"/>
      <c r="X1130" s="46"/>
      <c r="Y1130" s="63"/>
      <c r="Z1130" s="46"/>
      <c r="AA1130" s="46"/>
      <c r="AB1130" s="46"/>
    </row>
    <row r="1131" spans="19:28">
      <c r="S1131" s="46"/>
      <c r="T1131" s="46"/>
      <c r="U1131" s="46"/>
      <c r="V1131" s="46"/>
      <c r="W1131" s="46"/>
      <c r="X1131" s="46"/>
      <c r="Y1131" s="63"/>
      <c r="Z1131" s="46"/>
      <c r="AA1131" s="46"/>
      <c r="AB1131" s="46"/>
    </row>
    <row r="1132" spans="19:28">
      <c r="S1132" s="46"/>
      <c r="T1132" s="46"/>
      <c r="U1132" s="46"/>
      <c r="V1132" s="46"/>
      <c r="W1132" s="46"/>
      <c r="X1132" s="46"/>
      <c r="Y1132" s="63"/>
      <c r="Z1132" s="46"/>
      <c r="AA1132" s="46"/>
      <c r="AB1132" s="46"/>
    </row>
    <row r="1133" spans="19:28">
      <c r="S1133" s="46"/>
      <c r="T1133" s="46"/>
      <c r="U1133" s="46"/>
      <c r="V1133" s="46"/>
      <c r="W1133" s="46"/>
      <c r="X1133" s="46"/>
      <c r="Y1133" s="63"/>
      <c r="Z1133" s="46"/>
      <c r="AA1133" s="46"/>
      <c r="AB1133" s="46"/>
    </row>
    <row r="1134" spans="19:28">
      <c r="S1134" s="46"/>
      <c r="T1134" s="46"/>
      <c r="U1134" s="46"/>
      <c r="V1134" s="46"/>
      <c r="W1134" s="46"/>
      <c r="X1134" s="46"/>
      <c r="Y1134" s="63"/>
      <c r="Z1134" s="46"/>
      <c r="AA1134" s="46"/>
      <c r="AB1134" s="46"/>
    </row>
    <row r="1135" spans="19:28">
      <c r="S1135" s="46"/>
      <c r="T1135" s="46"/>
      <c r="U1135" s="46"/>
      <c r="V1135" s="46"/>
      <c r="W1135" s="46"/>
      <c r="X1135" s="46"/>
      <c r="Y1135" s="63"/>
      <c r="Z1135" s="46"/>
      <c r="AA1135" s="46"/>
      <c r="AB1135" s="46"/>
    </row>
    <row r="1136" spans="19:28">
      <c r="S1136" s="46"/>
      <c r="T1136" s="46"/>
      <c r="U1136" s="46"/>
      <c r="V1136" s="46"/>
      <c r="W1136" s="46"/>
      <c r="X1136" s="46"/>
      <c r="Y1136" s="63"/>
      <c r="Z1136" s="46"/>
      <c r="AA1136" s="46"/>
      <c r="AB1136" s="46"/>
    </row>
    <row r="1137" spans="19:28">
      <c r="S1137" s="46"/>
      <c r="T1137" s="46"/>
      <c r="U1137" s="46"/>
      <c r="V1137" s="46"/>
      <c r="W1137" s="46"/>
      <c r="X1137" s="46"/>
      <c r="Y1137" s="63"/>
      <c r="Z1137" s="46"/>
      <c r="AA1137" s="46"/>
      <c r="AB1137" s="46"/>
    </row>
    <row r="1138" spans="19:28">
      <c r="S1138" s="46"/>
      <c r="T1138" s="46"/>
      <c r="U1138" s="46"/>
      <c r="V1138" s="46"/>
      <c r="W1138" s="46"/>
      <c r="X1138" s="46"/>
      <c r="Y1138" s="63"/>
      <c r="Z1138" s="46"/>
      <c r="AA1138" s="46"/>
      <c r="AB1138" s="46"/>
    </row>
    <row r="1139" spans="19:28">
      <c r="S1139" s="46"/>
      <c r="T1139" s="46"/>
      <c r="U1139" s="46"/>
      <c r="V1139" s="46"/>
      <c r="W1139" s="46"/>
      <c r="X1139" s="46"/>
      <c r="Y1139" s="63"/>
      <c r="Z1139" s="46"/>
      <c r="AA1139" s="46"/>
      <c r="AB1139" s="46"/>
    </row>
    <row r="1140" spans="19:28">
      <c r="S1140" s="46"/>
      <c r="T1140" s="46"/>
      <c r="U1140" s="46"/>
      <c r="V1140" s="46"/>
      <c r="W1140" s="46"/>
      <c r="X1140" s="46"/>
      <c r="Y1140" s="63"/>
      <c r="Z1140" s="46"/>
      <c r="AA1140" s="46"/>
      <c r="AB1140" s="46"/>
    </row>
    <row r="1141" spans="19:28">
      <c r="S1141" s="46"/>
      <c r="T1141" s="46"/>
      <c r="U1141" s="46"/>
      <c r="V1141" s="46"/>
      <c r="W1141" s="46"/>
      <c r="X1141" s="46"/>
      <c r="Y1141" s="63"/>
      <c r="Z1141" s="46"/>
      <c r="AA1141" s="46"/>
      <c r="AB1141" s="46"/>
    </row>
    <row r="1142" spans="19:28">
      <c r="S1142" s="46"/>
      <c r="T1142" s="46"/>
      <c r="U1142" s="46"/>
      <c r="V1142" s="46"/>
      <c r="W1142" s="46"/>
      <c r="X1142" s="46"/>
      <c r="Y1142" s="63"/>
      <c r="Z1142" s="46"/>
      <c r="AA1142" s="46"/>
      <c r="AB1142" s="46"/>
    </row>
    <row r="1143" spans="19:28">
      <c r="S1143" s="46"/>
      <c r="T1143" s="46"/>
      <c r="U1143" s="46"/>
      <c r="V1143" s="46"/>
      <c r="W1143" s="46"/>
      <c r="X1143" s="46"/>
      <c r="Y1143" s="63"/>
      <c r="Z1143" s="46"/>
      <c r="AA1143" s="46"/>
      <c r="AB1143" s="46"/>
    </row>
    <row r="1144" spans="19:28">
      <c r="S1144" s="46"/>
      <c r="T1144" s="46"/>
      <c r="U1144" s="46"/>
      <c r="V1144" s="46"/>
      <c r="W1144" s="46"/>
      <c r="X1144" s="46"/>
      <c r="Y1144" s="63"/>
      <c r="Z1144" s="46"/>
      <c r="AA1144" s="46"/>
      <c r="AB1144" s="46"/>
    </row>
    <row r="1145" spans="19:28">
      <c r="S1145" s="46"/>
      <c r="T1145" s="46"/>
      <c r="U1145" s="46"/>
      <c r="V1145" s="46"/>
      <c r="W1145" s="46"/>
      <c r="X1145" s="46"/>
      <c r="Y1145" s="63"/>
      <c r="Z1145" s="46"/>
      <c r="AA1145" s="46"/>
      <c r="AB1145" s="46"/>
    </row>
    <row r="1146" spans="19:28">
      <c r="S1146" s="46"/>
      <c r="T1146" s="46"/>
      <c r="U1146" s="46"/>
      <c r="V1146" s="46"/>
      <c r="W1146" s="46"/>
      <c r="X1146" s="46"/>
      <c r="Y1146" s="63"/>
      <c r="Z1146" s="46"/>
      <c r="AA1146" s="46"/>
      <c r="AB1146" s="46"/>
    </row>
    <row r="1147" spans="19:28">
      <c r="S1147" s="46"/>
      <c r="T1147" s="46"/>
      <c r="U1147" s="46"/>
      <c r="V1147" s="46"/>
      <c r="W1147" s="46"/>
      <c r="X1147" s="46"/>
      <c r="Y1147" s="63"/>
      <c r="Z1147" s="46"/>
      <c r="AA1147" s="46"/>
      <c r="AB1147" s="46"/>
    </row>
    <row r="1148" spans="19:28">
      <c r="S1148" s="46"/>
      <c r="T1148" s="46"/>
      <c r="U1148" s="46"/>
      <c r="V1148" s="46"/>
      <c r="W1148" s="46"/>
      <c r="X1148" s="46"/>
      <c r="Y1148" s="63"/>
      <c r="Z1148" s="46"/>
      <c r="AA1148" s="46"/>
      <c r="AB1148" s="46"/>
    </row>
    <row r="1149" spans="19:28">
      <c r="S1149" s="46"/>
      <c r="T1149" s="46"/>
      <c r="U1149" s="46"/>
      <c r="V1149" s="46"/>
      <c r="W1149" s="46"/>
      <c r="X1149" s="46"/>
      <c r="Y1149" s="63"/>
      <c r="Z1149" s="46"/>
      <c r="AA1149" s="46"/>
      <c r="AB1149" s="46"/>
    </row>
    <row r="1150" spans="19:28">
      <c r="S1150" s="46"/>
      <c r="T1150" s="46"/>
      <c r="U1150" s="46"/>
      <c r="V1150" s="46"/>
      <c r="W1150" s="46"/>
      <c r="X1150" s="46"/>
      <c r="Y1150" s="63"/>
      <c r="Z1150" s="46"/>
      <c r="AA1150" s="46"/>
      <c r="AB1150" s="46"/>
    </row>
    <row r="1151" spans="19:28">
      <c r="S1151" s="46"/>
      <c r="T1151" s="46"/>
      <c r="U1151" s="46"/>
      <c r="V1151" s="46"/>
      <c r="W1151" s="46"/>
      <c r="X1151" s="46"/>
      <c r="Y1151" s="63"/>
      <c r="Z1151" s="46"/>
      <c r="AA1151" s="46"/>
      <c r="AB1151" s="46"/>
    </row>
    <row r="1152" spans="19:28">
      <c r="S1152" s="46"/>
      <c r="T1152" s="46"/>
      <c r="U1152" s="46"/>
      <c r="V1152" s="46"/>
      <c r="W1152" s="46"/>
      <c r="X1152" s="46"/>
      <c r="Y1152" s="63"/>
      <c r="Z1152" s="46"/>
      <c r="AA1152" s="46"/>
      <c r="AB1152" s="46"/>
    </row>
    <row r="1153" spans="19:28">
      <c r="S1153" s="46"/>
      <c r="T1153" s="46"/>
      <c r="U1153" s="46"/>
      <c r="V1153" s="46"/>
      <c r="W1153" s="46"/>
      <c r="X1153" s="46"/>
      <c r="Y1153" s="63"/>
      <c r="Z1153" s="46"/>
      <c r="AA1153" s="46"/>
      <c r="AB1153" s="46"/>
    </row>
    <row r="1154" spans="19:28">
      <c r="S1154" s="46"/>
      <c r="T1154" s="46"/>
      <c r="U1154" s="46"/>
      <c r="V1154" s="46"/>
      <c r="W1154" s="46"/>
      <c r="X1154" s="46"/>
      <c r="Y1154" s="63"/>
      <c r="Z1154" s="46"/>
      <c r="AA1154" s="46"/>
      <c r="AB1154" s="46"/>
    </row>
    <row r="1155" spans="19:28">
      <c r="S1155" s="46"/>
      <c r="T1155" s="46"/>
      <c r="U1155" s="46"/>
      <c r="V1155" s="46"/>
      <c r="W1155" s="46"/>
      <c r="X1155" s="46"/>
      <c r="Y1155" s="63"/>
      <c r="Z1155" s="46"/>
      <c r="AA1155" s="46"/>
      <c r="AB1155" s="46"/>
    </row>
    <row r="1156" spans="19:28">
      <c r="S1156" s="46"/>
      <c r="T1156" s="46"/>
      <c r="U1156" s="46"/>
      <c r="V1156" s="46"/>
      <c r="W1156" s="46"/>
      <c r="X1156" s="46"/>
      <c r="Y1156" s="63"/>
      <c r="Z1156" s="46"/>
      <c r="AA1156" s="46"/>
      <c r="AB1156" s="46"/>
    </row>
    <row r="1157" spans="19:28">
      <c r="S1157" s="46"/>
      <c r="T1157" s="46"/>
      <c r="U1157" s="46"/>
      <c r="V1157" s="46"/>
      <c r="W1157" s="46"/>
      <c r="X1157" s="46"/>
      <c r="Y1157" s="63"/>
      <c r="Z1157" s="46"/>
      <c r="AA1157" s="46"/>
      <c r="AB1157" s="46"/>
    </row>
    <row r="1158" spans="19:28">
      <c r="S1158" s="46"/>
      <c r="T1158" s="46"/>
      <c r="U1158" s="46"/>
      <c r="V1158" s="46"/>
      <c r="W1158" s="46"/>
      <c r="X1158" s="46"/>
      <c r="Y1158" s="63"/>
      <c r="Z1158" s="46"/>
      <c r="AA1158" s="46"/>
      <c r="AB1158" s="46"/>
    </row>
    <row r="1159" spans="19:28">
      <c r="S1159" s="46"/>
      <c r="T1159" s="46"/>
      <c r="U1159" s="46"/>
      <c r="V1159" s="46"/>
      <c r="W1159" s="46"/>
      <c r="X1159" s="46"/>
      <c r="Y1159" s="63"/>
      <c r="Z1159" s="46"/>
      <c r="AA1159" s="46"/>
      <c r="AB1159" s="46"/>
    </row>
    <row r="1160" spans="19:28">
      <c r="S1160" s="46"/>
      <c r="T1160" s="46"/>
      <c r="U1160" s="46"/>
      <c r="V1160" s="46"/>
      <c r="W1160" s="46"/>
      <c r="X1160" s="46"/>
      <c r="Y1160" s="63"/>
      <c r="Z1160" s="46"/>
      <c r="AA1160" s="46"/>
      <c r="AB1160" s="46"/>
    </row>
    <row r="1161" spans="19:28">
      <c r="S1161" s="46"/>
      <c r="T1161" s="46"/>
      <c r="U1161" s="46"/>
      <c r="V1161" s="46"/>
      <c r="W1161" s="46"/>
      <c r="X1161" s="46"/>
      <c r="Y1161" s="63"/>
      <c r="Z1161" s="46"/>
      <c r="AA1161" s="46"/>
      <c r="AB1161" s="46"/>
    </row>
    <row r="1162" spans="19:28">
      <c r="S1162" s="46"/>
      <c r="T1162" s="46"/>
      <c r="U1162" s="46"/>
      <c r="V1162" s="46"/>
      <c r="W1162" s="46"/>
      <c r="X1162" s="46"/>
      <c r="Y1162" s="63"/>
      <c r="Z1162" s="46"/>
      <c r="AA1162" s="46"/>
      <c r="AB1162" s="46"/>
    </row>
    <row r="1163" spans="19:28">
      <c r="S1163" s="46"/>
      <c r="T1163" s="46"/>
      <c r="U1163" s="46"/>
      <c r="V1163" s="46"/>
      <c r="W1163" s="46"/>
      <c r="X1163" s="46"/>
      <c r="Y1163" s="63"/>
      <c r="Z1163" s="46"/>
      <c r="AA1163" s="46"/>
      <c r="AB1163" s="46"/>
    </row>
    <row r="1164" spans="19:28">
      <c r="S1164" s="46"/>
      <c r="T1164" s="46"/>
      <c r="U1164" s="46"/>
      <c r="V1164" s="46"/>
      <c r="W1164" s="46"/>
      <c r="X1164" s="46"/>
      <c r="Y1164" s="63"/>
      <c r="Z1164" s="46"/>
      <c r="AA1164" s="46"/>
      <c r="AB1164" s="46"/>
    </row>
    <row r="1165" spans="19:28">
      <c r="S1165" s="46"/>
      <c r="T1165" s="46"/>
      <c r="U1165" s="46"/>
      <c r="V1165" s="46"/>
      <c r="W1165" s="46"/>
      <c r="X1165" s="46"/>
      <c r="Y1165" s="63"/>
      <c r="Z1165" s="46"/>
      <c r="AA1165" s="46"/>
      <c r="AB1165" s="46"/>
    </row>
    <row r="1166" spans="19:28">
      <c r="S1166" s="46"/>
      <c r="T1166" s="46"/>
      <c r="U1166" s="46"/>
      <c r="V1166" s="46"/>
      <c r="W1166" s="46"/>
      <c r="X1166" s="46"/>
      <c r="Y1166" s="63"/>
      <c r="Z1166" s="46"/>
      <c r="AA1166" s="46"/>
      <c r="AB1166" s="46"/>
    </row>
    <row r="1167" spans="19:28">
      <c r="S1167" s="46"/>
      <c r="T1167" s="46"/>
      <c r="U1167" s="46"/>
      <c r="V1167" s="46"/>
      <c r="W1167" s="46"/>
      <c r="X1167" s="46"/>
      <c r="Y1167" s="63"/>
      <c r="Z1167" s="46"/>
      <c r="AA1167" s="46"/>
      <c r="AB1167" s="46"/>
    </row>
    <row r="1168" spans="19:28">
      <c r="S1168" s="46"/>
      <c r="T1168" s="46"/>
      <c r="U1168" s="46"/>
      <c r="V1168" s="46"/>
      <c r="W1168" s="46"/>
      <c r="X1168" s="46"/>
      <c r="Y1168" s="63"/>
      <c r="Z1168" s="46"/>
      <c r="AA1168" s="46"/>
      <c r="AB1168" s="46"/>
    </row>
    <row r="1169" spans="19:28">
      <c r="S1169" s="46"/>
      <c r="T1169" s="46"/>
      <c r="U1169" s="46"/>
      <c r="V1169" s="46"/>
      <c r="W1169" s="46"/>
      <c r="X1169" s="46"/>
      <c r="Y1169" s="63"/>
      <c r="Z1169" s="46"/>
      <c r="AA1169" s="46"/>
      <c r="AB1169" s="46"/>
    </row>
    <row r="1170" spans="19:28">
      <c r="S1170" s="46"/>
      <c r="T1170" s="46"/>
      <c r="U1170" s="46"/>
      <c r="V1170" s="46"/>
      <c r="W1170" s="46"/>
      <c r="X1170" s="46"/>
      <c r="Y1170" s="63"/>
      <c r="Z1170" s="46"/>
      <c r="AA1170" s="46"/>
      <c r="AB1170" s="46"/>
    </row>
    <row r="1171" spans="19:28">
      <c r="S1171" s="46"/>
      <c r="T1171" s="46"/>
      <c r="U1171" s="46"/>
      <c r="V1171" s="46"/>
      <c r="W1171" s="46"/>
      <c r="X1171" s="46"/>
      <c r="Y1171" s="63"/>
      <c r="Z1171" s="46"/>
      <c r="AA1171" s="46"/>
      <c r="AB1171" s="46"/>
    </row>
    <row r="1172" spans="19:28">
      <c r="S1172" s="46"/>
      <c r="T1172" s="46"/>
      <c r="U1172" s="46"/>
      <c r="V1172" s="46"/>
      <c r="W1172" s="46"/>
      <c r="X1172" s="46"/>
      <c r="Y1172" s="63"/>
      <c r="Z1172" s="46"/>
      <c r="AA1172" s="46"/>
      <c r="AB1172" s="46"/>
    </row>
    <row r="1173" spans="19:28">
      <c r="S1173" s="46"/>
      <c r="T1173" s="46"/>
      <c r="U1173" s="46"/>
      <c r="V1173" s="46"/>
      <c r="W1173" s="46"/>
      <c r="X1173" s="46"/>
      <c r="Y1173" s="63"/>
      <c r="Z1173" s="46"/>
      <c r="AA1173" s="46"/>
      <c r="AB1173" s="46"/>
    </row>
    <row r="1174" spans="19:28">
      <c r="S1174" s="46"/>
      <c r="T1174" s="46"/>
      <c r="U1174" s="46"/>
      <c r="V1174" s="46"/>
      <c r="W1174" s="46"/>
      <c r="X1174" s="46"/>
      <c r="Y1174" s="63"/>
      <c r="Z1174" s="46"/>
      <c r="AA1174" s="46"/>
      <c r="AB1174" s="46"/>
    </row>
    <row r="1175" spans="19:28">
      <c r="S1175" s="46"/>
      <c r="T1175" s="46"/>
      <c r="U1175" s="46"/>
      <c r="V1175" s="46"/>
      <c r="W1175" s="46"/>
      <c r="X1175" s="46"/>
      <c r="Y1175" s="63"/>
      <c r="Z1175" s="46"/>
      <c r="AA1175" s="46"/>
      <c r="AB1175" s="46"/>
    </row>
    <row r="1176" spans="19:28">
      <c r="S1176" s="46"/>
      <c r="T1176" s="46"/>
      <c r="U1176" s="46"/>
      <c r="V1176" s="46"/>
      <c r="W1176" s="46"/>
      <c r="X1176" s="46"/>
      <c r="Y1176" s="63"/>
      <c r="Z1176" s="46"/>
      <c r="AA1176" s="46"/>
      <c r="AB1176" s="46"/>
    </row>
    <row r="1177" spans="19:28">
      <c r="S1177" s="46"/>
      <c r="T1177" s="46"/>
      <c r="U1177" s="46"/>
      <c r="V1177" s="46"/>
      <c r="W1177" s="46"/>
      <c r="X1177" s="46"/>
      <c r="Y1177" s="63"/>
      <c r="Z1177" s="46"/>
      <c r="AA1177" s="46"/>
      <c r="AB1177" s="46"/>
    </row>
    <row r="1178" spans="19:28">
      <c r="S1178" s="46"/>
      <c r="T1178" s="46"/>
      <c r="U1178" s="46"/>
      <c r="V1178" s="46"/>
      <c r="W1178" s="46"/>
      <c r="X1178" s="46"/>
      <c r="Y1178" s="63"/>
      <c r="Z1178" s="46"/>
      <c r="AA1178" s="46"/>
      <c r="AB1178" s="46"/>
    </row>
    <row r="1179" spans="19:28">
      <c r="S1179" s="46"/>
      <c r="T1179" s="46"/>
      <c r="U1179" s="46"/>
      <c r="V1179" s="46"/>
      <c r="W1179" s="46"/>
      <c r="X1179" s="46"/>
      <c r="Y1179" s="63"/>
      <c r="Z1179" s="46"/>
      <c r="AA1179" s="46"/>
      <c r="AB1179" s="46"/>
    </row>
    <row r="1180" spans="19:28">
      <c r="S1180" s="46"/>
      <c r="T1180" s="46"/>
      <c r="U1180" s="46"/>
      <c r="V1180" s="46"/>
      <c r="W1180" s="46"/>
      <c r="X1180" s="46"/>
      <c r="Y1180" s="63"/>
      <c r="Z1180" s="46"/>
      <c r="AA1180" s="46"/>
      <c r="AB1180" s="46"/>
    </row>
    <row r="1181" spans="19:28">
      <c r="S1181" s="46"/>
      <c r="T1181" s="46"/>
      <c r="U1181" s="46"/>
      <c r="V1181" s="46"/>
      <c r="W1181" s="46"/>
      <c r="X1181" s="46"/>
      <c r="Y1181" s="63"/>
      <c r="Z1181" s="46"/>
      <c r="AA1181" s="46"/>
      <c r="AB1181" s="46"/>
    </row>
    <row r="1182" spans="19:28">
      <c r="S1182" s="46"/>
      <c r="T1182" s="46"/>
      <c r="U1182" s="46"/>
      <c r="V1182" s="46"/>
      <c r="W1182" s="46"/>
      <c r="X1182" s="46"/>
      <c r="Y1182" s="63"/>
      <c r="Z1182" s="46"/>
      <c r="AA1182" s="46"/>
      <c r="AB1182" s="46"/>
    </row>
    <row r="1183" spans="19:28">
      <c r="S1183" s="46"/>
      <c r="T1183" s="46"/>
      <c r="U1183" s="46"/>
      <c r="V1183" s="46"/>
      <c r="W1183" s="46"/>
      <c r="X1183" s="46"/>
      <c r="Y1183" s="63"/>
      <c r="Z1183" s="46"/>
      <c r="AA1183" s="46"/>
      <c r="AB1183" s="46"/>
    </row>
    <row r="1184" spans="19:28">
      <c r="S1184" s="46"/>
      <c r="T1184" s="46"/>
      <c r="U1184" s="46"/>
      <c r="V1184" s="46"/>
      <c r="W1184" s="46"/>
      <c r="X1184" s="46"/>
      <c r="Y1184" s="63"/>
      <c r="Z1184" s="46"/>
      <c r="AA1184" s="46"/>
      <c r="AB1184" s="46"/>
    </row>
    <row r="1185" spans="19:28">
      <c r="S1185" s="46"/>
      <c r="T1185" s="46"/>
      <c r="U1185" s="46"/>
      <c r="V1185" s="46"/>
      <c r="W1185" s="46"/>
      <c r="X1185" s="46"/>
      <c r="Y1185" s="63"/>
      <c r="Z1185" s="46"/>
      <c r="AA1185" s="46"/>
      <c r="AB1185" s="46"/>
    </row>
    <row r="1186" spans="19:28">
      <c r="S1186" s="46"/>
      <c r="T1186" s="46"/>
      <c r="U1186" s="46"/>
      <c r="V1186" s="46"/>
      <c r="W1186" s="46"/>
      <c r="X1186" s="46"/>
      <c r="Y1186" s="63"/>
      <c r="Z1186" s="46"/>
      <c r="AA1186" s="46"/>
      <c r="AB1186" s="46"/>
    </row>
    <row r="1187" spans="19:28">
      <c r="S1187" s="46"/>
      <c r="T1187" s="46"/>
      <c r="U1187" s="46"/>
      <c r="V1187" s="46"/>
      <c r="W1187" s="46"/>
      <c r="X1187" s="46"/>
      <c r="Y1187" s="63"/>
      <c r="Z1187" s="46"/>
      <c r="AA1187" s="46"/>
      <c r="AB1187" s="46"/>
    </row>
    <row r="1188" spans="19:28">
      <c r="S1188" s="46"/>
      <c r="T1188" s="46"/>
      <c r="U1188" s="46"/>
      <c r="V1188" s="46"/>
      <c r="W1188" s="46"/>
      <c r="X1188" s="46"/>
      <c r="Y1188" s="63"/>
      <c r="Z1188" s="46"/>
      <c r="AA1188" s="46"/>
      <c r="AB1188" s="46"/>
    </row>
    <row r="1189" spans="19:28">
      <c r="S1189" s="46"/>
      <c r="T1189" s="46"/>
      <c r="U1189" s="46"/>
      <c r="V1189" s="46"/>
      <c r="W1189" s="46"/>
      <c r="X1189" s="46"/>
      <c r="Y1189" s="63"/>
      <c r="Z1189" s="46"/>
      <c r="AA1189" s="46"/>
      <c r="AB1189" s="46"/>
    </row>
    <row r="1190" spans="19:28">
      <c r="S1190" s="46"/>
      <c r="T1190" s="46"/>
      <c r="U1190" s="46"/>
      <c r="V1190" s="46"/>
      <c r="W1190" s="46"/>
      <c r="X1190" s="46"/>
      <c r="Y1190" s="63"/>
      <c r="Z1190" s="46"/>
      <c r="AA1190" s="46"/>
      <c r="AB1190" s="46"/>
    </row>
    <row r="1191" spans="19:28">
      <c r="S1191" s="46"/>
      <c r="T1191" s="46"/>
      <c r="U1191" s="46"/>
      <c r="V1191" s="46"/>
      <c r="W1191" s="46"/>
      <c r="X1191" s="46"/>
      <c r="Y1191" s="63"/>
      <c r="Z1191" s="46"/>
      <c r="AA1191" s="46"/>
      <c r="AB1191" s="46"/>
    </row>
    <row r="1192" spans="19:28">
      <c r="S1192" s="46"/>
      <c r="T1192" s="46"/>
      <c r="U1192" s="46"/>
      <c r="V1192" s="46"/>
      <c r="W1192" s="46"/>
      <c r="X1192" s="46"/>
      <c r="Y1192" s="63"/>
      <c r="Z1192" s="46"/>
      <c r="AA1192" s="46"/>
      <c r="AB1192" s="46"/>
    </row>
    <row r="1193" spans="19:28">
      <c r="S1193" s="46"/>
      <c r="T1193" s="46"/>
      <c r="U1193" s="46"/>
      <c r="V1193" s="46"/>
      <c r="W1193" s="46"/>
      <c r="X1193" s="46"/>
      <c r="Y1193" s="63"/>
      <c r="Z1193" s="46"/>
      <c r="AA1193" s="46"/>
      <c r="AB1193" s="46"/>
    </row>
    <row r="1194" spans="19:28">
      <c r="S1194" s="46"/>
      <c r="T1194" s="46"/>
      <c r="U1194" s="46"/>
      <c r="V1194" s="46"/>
      <c r="W1194" s="46"/>
      <c r="X1194" s="46"/>
      <c r="Y1194" s="63"/>
      <c r="Z1194" s="46"/>
      <c r="AA1194" s="46"/>
      <c r="AB1194" s="46"/>
    </row>
    <row r="1195" spans="19:28">
      <c r="S1195" s="46"/>
      <c r="T1195" s="46"/>
      <c r="U1195" s="46"/>
      <c r="V1195" s="46"/>
      <c r="W1195" s="46"/>
      <c r="X1195" s="46"/>
      <c r="Y1195" s="63"/>
      <c r="Z1195" s="46"/>
      <c r="AA1195" s="46"/>
      <c r="AB1195" s="46"/>
    </row>
    <row r="1196" spans="19:28">
      <c r="S1196" s="46"/>
      <c r="T1196" s="46"/>
      <c r="U1196" s="46"/>
      <c r="V1196" s="46"/>
      <c r="W1196" s="46"/>
      <c r="X1196" s="46"/>
      <c r="Y1196" s="63"/>
      <c r="Z1196" s="46"/>
      <c r="AA1196" s="46"/>
      <c r="AB1196" s="46"/>
    </row>
    <row r="1197" spans="19:28">
      <c r="S1197" s="46"/>
      <c r="T1197" s="46"/>
      <c r="U1197" s="46"/>
      <c r="V1197" s="46"/>
      <c r="W1197" s="46"/>
      <c r="X1197" s="46"/>
      <c r="Y1197" s="63"/>
      <c r="Z1197" s="46"/>
      <c r="AA1197" s="46"/>
      <c r="AB1197" s="46"/>
    </row>
    <row r="1198" spans="19:28">
      <c r="S1198" s="46"/>
      <c r="T1198" s="46"/>
      <c r="U1198" s="46"/>
      <c r="V1198" s="46"/>
      <c r="W1198" s="46"/>
      <c r="X1198" s="46"/>
      <c r="Y1198" s="63"/>
      <c r="Z1198" s="46"/>
      <c r="AA1198" s="46"/>
      <c r="AB1198" s="46"/>
    </row>
    <row r="1199" spans="19:28">
      <c r="S1199" s="46"/>
      <c r="T1199" s="46"/>
      <c r="U1199" s="46"/>
      <c r="V1199" s="46"/>
      <c r="W1199" s="46"/>
      <c r="X1199" s="46"/>
      <c r="Y1199" s="63"/>
      <c r="Z1199" s="46"/>
      <c r="AA1199" s="46"/>
      <c r="AB1199" s="46"/>
    </row>
    <row r="1200" spans="19:28">
      <c r="S1200" s="46"/>
      <c r="T1200" s="46"/>
      <c r="U1200" s="46"/>
      <c r="V1200" s="46"/>
      <c r="W1200" s="46"/>
      <c r="X1200" s="46"/>
      <c r="Y1200" s="63"/>
      <c r="Z1200" s="46"/>
      <c r="AA1200" s="46"/>
      <c r="AB1200" s="46"/>
    </row>
    <row r="1201" spans="19:28">
      <c r="S1201" s="46"/>
      <c r="T1201" s="46"/>
      <c r="U1201" s="46"/>
      <c r="V1201" s="46"/>
      <c r="W1201" s="46"/>
      <c r="X1201" s="46"/>
      <c r="Y1201" s="63"/>
      <c r="Z1201" s="46"/>
      <c r="AA1201" s="46"/>
      <c r="AB1201" s="46"/>
    </row>
    <row r="1202" spans="19:28">
      <c r="S1202" s="46"/>
      <c r="T1202" s="46"/>
      <c r="U1202" s="46"/>
      <c r="V1202" s="46"/>
      <c r="W1202" s="46"/>
      <c r="X1202" s="46"/>
      <c r="Y1202" s="63"/>
      <c r="Z1202" s="46"/>
      <c r="AA1202" s="46"/>
      <c r="AB1202" s="46"/>
    </row>
    <row r="1203" spans="19:28">
      <c r="S1203" s="46"/>
      <c r="T1203" s="46"/>
      <c r="U1203" s="46"/>
      <c r="V1203" s="46"/>
      <c r="W1203" s="46"/>
      <c r="X1203" s="46"/>
      <c r="Y1203" s="63"/>
      <c r="Z1203" s="46"/>
      <c r="AA1203" s="46"/>
      <c r="AB1203" s="46"/>
    </row>
    <row r="1204" spans="19:28">
      <c r="S1204" s="46"/>
      <c r="T1204" s="46"/>
      <c r="U1204" s="46"/>
      <c r="V1204" s="46"/>
      <c r="W1204" s="46"/>
      <c r="X1204" s="46"/>
      <c r="Y1204" s="63"/>
      <c r="Z1204" s="46"/>
      <c r="AA1204" s="46"/>
      <c r="AB1204" s="46"/>
    </row>
    <row r="1205" spans="19:28">
      <c r="S1205" s="46"/>
      <c r="T1205" s="46"/>
      <c r="U1205" s="46"/>
      <c r="V1205" s="46"/>
      <c r="W1205" s="46"/>
      <c r="X1205" s="46"/>
      <c r="Y1205" s="63"/>
      <c r="Z1205" s="46"/>
      <c r="AA1205" s="46"/>
      <c r="AB1205" s="46"/>
    </row>
    <row r="1206" spans="19:28">
      <c r="S1206" s="46"/>
      <c r="T1206" s="46"/>
      <c r="U1206" s="46"/>
      <c r="V1206" s="46"/>
      <c r="W1206" s="46"/>
      <c r="X1206" s="46"/>
      <c r="Y1206" s="63"/>
      <c r="Z1206" s="46"/>
      <c r="AA1206" s="46"/>
      <c r="AB1206" s="46"/>
    </row>
    <row r="1207" spans="19:28">
      <c r="S1207" s="46"/>
      <c r="T1207" s="46"/>
      <c r="U1207" s="46"/>
      <c r="V1207" s="46"/>
      <c r="W1207" s="46"/>
      <c r="X1207" s="46"/>
      <c r="Y1207" s="63"/>
      <c r="Z1207" s="46"/>
      <c r="AA1207" s="46"/>
      <c r="AB1207" s="46"/>
    </row>
    <row r="1208" spans="19:28">
      <c r="S1208" s="46"/>
      <c r="T1208" s="46"/>
      <c r="U1208" s="46"/>
      <c r="V1208" s="46"/>
      <c r="W1208" s="46"/>
      <c r="X1208" s="46"/>
      <c r="Y1208" s="63"/>
      <c r="Z1208" s="46"/>
      <c r="AA1208" s="46"/>
      <c r="AB1208" s="46"/>
    </row>
    <row r="1209" spans="19:28">
      <c r="S1209" s="46"/>
      <c r="T1209" s="46"/>
      <c r="U1209" s="46"/>
      <c r="V1209" s="46"/>
      <c r="W1209" s="46"/>
      <c r="X1209" s="46"/>
      <c r="Y1209" s="63"/>
      <c r="Z1209" s="46"/>
      <c r="AA1209" s="46"/>
      <c r="AB1209" s="46"/>
    </row>
    <row r="1210" spans="19:28">
      <c r="S1210" s="46"/>
      <c r="T1210" s="46"/>
      <c r="U1210" s="46"/>
      <c r="V1210" s="46"/>
      <c r="W1210" s="46"/>
      <c r="X1210" s="46"/>
      <c r="Y1210" s="63"/>
      <c r="Z1210" s="46"/>
      <c r="AA1210" s="46"/>
      <c r="AB1210" s="46"/>
    </row>
    <row r="1211" spans="19:28">
      <c r="S1211" s="46"/>
      <c r="T1211" s="46"/>
      <c r="U1211" s="46"/>
      <c r="V1211" s="46"/>
      <c r="W1211" s="46"/>
      <c r="X1211" s="46"/>
      <c r="Y1211" s="63"/>
      <c r="Z1211" s="46"/>
      <c r="AA1211" s="46"/>
      <c r="AB1211" s="46"/>
    </row>
    <row r="1212" spans="19:28">
      <c r="S1212" s="46"/>
      <c r="T1212" s="46"/>
      <c r="U1212" s="46"/>
      <c r="V1212" s="46"/>
      <c r="W1212" s="46"/>
      <c r="X1212" s="46"/>
      <c r="Y1212" s="63"/>
      <c r="Z1212" s="46"/>
      <c r="AA1212" s="46"/>
      <c r="AB1212" s="46"/>
    </row>
    <row r="1213" spans="19:28">
      <c r="S1213" s="46"/>
      <c r="T1213" s="46"/>
      <c r="U1213" s="46"/>
      <c r="V1213" s="46"/>
      <c r="W1213" s="46"/>
      <c r="X1213" s="46"/>
      <c r="Y1213" s="63"/>
      <c r="Z1213" s="46"/>
      <c r="AA1213" s="46"/>
      <c r="AB1213" s="46"/>
    </row>
    <row r="1214" spans="19:28">
      <c r="S1214" s="46"/>
      <c r="T1214" s="46"/>
      <c r="U1214" s="46"/>
      <c r="V1214" s="46"/>
      <c r="W1214" s="46"/>
      <c r="X1214" s="46"/>
      <c r="Y1214" s="63"/>
      <c r="Z1214" s="46"/>
      <c r="AA1214" s="46"/>
      <c r="AB1214" s="46"/>
    </row>
    <row r="1215" spans="19:28">
      <c r="S1215" s="46"/>
      <c r="T1215" s="46"/>
      <c r="U1215" s="46"/>
      <c r="V1215" s="46"/>
      <c r="W1215" s="46"/>
      <c r="X1215" s="46"/>
      <c r="Y1215" s="63"/>
      <c r="Z1215" s="46"/>
      <c r="AA1215" s="46"/>
      <c r="AB1215" s="46"/>
    </row>
    <row r="1216" spans="19:28">
      <c r="S1216" s="46"/>
      <c r="T1216" s="46"/>
      <c r="U1216" s="46"/>
      <c r="V1216" s="46"/>
      <c r="W1216" s="46"/>
      <c r="X1216" s="46"/>
      <c r="Y1216" s="63"/>
      <c r="Z1216" s="46"/>
      <c r="AA1216" s="46"/>
      <c r="AB1216" s="46"/>
    </row>
    <row r="1217" spans="19:28">
      <c r="S1217" s="46"/>
      <c r="T1217" s="46"/>
      <c r="U1217" s="46"/>
      <c r="V1217" s="46"/>
      <c r="W1217" s="46"/>
      <c r="X1217" s="46"/>
      <c r="Y1217" s="63"/>
      <c r="Z1217" s="46"/>
      <c r="AA1217" s="46"/>
      <c r="AB1217" s="46"/>
    </row>
    <row r="1218" spans="19:28">
      <c r="S1218" s="46"/>
      <c r="T1218" s="46"/>
      <c r="U1218" s="46"/>
      <c r="V1218" s="46"/>
      <c r="W1218" s="46"/>
      <c r="X1218" s="46"/>
      <c r="Y1218" s="63"/>
      <c r="Z1218" s="46"/>
      <c r="AA1218" s="46"/>
      <c r="AB1218" s="46"/>
    </row>
    <row r="1219" spans="19:28">
      <c r="S1219" s="46"/>
      <c r="T1219" s="46"/>
      <c r="U1219" s="46"/>
      <c r="V1219" s="46"/>
      <c r="W1219" s="46"/>
      <c r="X1219" s="46"/>
      <c r="Y1219" s="63"/>
      <c r="Z1219" s="46"/>
      <c r="AA1219" s="46"/>
      <c r="AB1219" s="46"/>
    </row>
    <row r="1220" spans="19:28">
      <c r="S1220" s="46"/>
      <c r="T1220" s="46"/>
      <c r="U1220" s="46"/>
      <c r="V1220" s="46"/>
      <c r="W1220" s="46"/>
      <c r="X1220" s="46"/>
      <c r="Y1220" s="63"/>
      <c r="Z1220" s="46"/>
      <c r="AA1220" s="46"/>
      <c r="AB1220" s="46"/>
    </row>
    <row r="1221" spans="19:28">
      <c r="S1221" s="46"/>
      <c r="T1221" s="46"/>
      <c r="U1221" s="46"/>
      <c r="V1221" s="46"/>
      <c r="W1221" s="46"/>
      <c r="X1221" s="46"/>
      <c r="Y1221" s="63"/>
      <c r="Z1221" s="46"/>
      <c r="AA1221" s="46"/>
      <c r="AB1221" s="46"/>
    </row>
    <row r="1222" spans="19:28">
      <c r="S1222" s="46"/>
      <c r="T1222" s="46"/>
      <c r="U1222" s="46"/>
      <c r="V1222" s="46"/>
      <c r="W1222" s="46"/>
      <c r="X1222" s="46"/>
      <c r="Y1222" s="63"/>
      <c r="Z1222" s="46"/>
      <c r="AA1222" s="46"/>
      <c r="AB1222" s="46"/>
    </row>
    <row r="1223" spans="19:28">
      <c r="S1223" s="46"/>
      <c r="T1223" s="46"/>
      <c r="U1223" s="46"/>
      <c r="V1223" s="46"/>
      <c r="W1223" s="46"/>
      <c r="X1223" s="46"/>
      <c r="Y1223" s="63"/>
      <c r="Z1223" s="46"/>
      <c r="AA1223" s="46"/>
      <c r="AB1223" s="46"/>
    </row>
    <row r="1224" spans="19:28">
      <c r="S1224" s="46"/>
      <c r="T1224" s="46"/>
      <c r="U1224" s="46"/>
      <c r="V1224" s="46"/>
      <c r="W1224" s="46"/>
      <c r="X1224" s="46"/>
      <c r="Y1224" s="63"/>
      <c r="Z1224" s="46"/>
      <c r="AA1224" s="46"/>
      <c r="AB1224" s="46"/>
    </row>
    <row r="1225" spans="19:28">
      <c r="S1225" s="46"/>
      <c r="T1225" s="46"/>
      <c r="U1225" s="46"/>
      <c r="V1225" s="46"/>
      <c r="W1225" s="46"/>
      <c r="X1225" s="46"/>
      <c r="Y1225" s="63"/>
      <c r="Z1225" s="46"/>
      <c r="AA1225" s="46"/>
      <c r="AB1225" s="46"/>
    </row>
    <row r="1226" spans="19:28">
      <c r="S1226" s="46"/>
      <c r="T1226" s="46"/>
      <c r="U1226" s="46"/>
      <c r="V1226" s="46"/>
      <c r="W1226" s="46"/>
      <c r="X1226" s="46"/>
      <c r="Y1226" s="63"/>
      <c r="Z1226" s="46"/>
      <c r="AA1226" s="46"/>
      <c r="AB1226" s="46"/>
    </row>
    <row r="1227" spans="19:28">
      <c r="S1227" s="46"/>
      <c r="T1227" s="46"/>
      <c r="U1227" s="46"/>
      <c r="V1227" s="46"/>
      <c r="W1227" s="46"/>
      <c r="X1227" s="46"/>
      <c r="Y1227" s="63"/>
      <c r="Z1227" s="46"/>
      <c r="AA1227" s="46"/>
      <c r="AB1227" s="46"/>
    </row>
    <row r="1228" spans="19:28">
      <c r="S1228" s="46"/>
      <c r="T1228" s="46"/>
      <c r="U1228" s="46"/>
      <c r="V1228" s="46"/>
      <c r="W1228" s="46"/>
      <c r="X1228" s="46"/>
      <c r="Y1228" s="63"/>
      <c r="Z1228" s="46"/>
      <c r="AA1228" s="46"/>
      <c r="AB1228" s="46"/>
    </row>
    <row r="1229" spans="19:28">
      <c r="S1229" s="46"/>
      <c r="T1229" s="46"/>
      <c r="U1229" s="46"/>
      <c r="V1229" s="46"/>
      <c r="W1229" s="46"/>
      <c r="X1229" s="46"/>
      <c r="Y1229" s="63"/>
      <c r="Z1229" s="46"/>
      <c r="AA1229" s="46"/>
      <c r="AB1229" s="46"/>
    </row>
    <row r="1230" spans="19:28">
      <c r="S1230" s="46"/>
      <c r="T1230" s="46"/>
      <c r="U1230" s="46"/>
      <c r="V1230" s="46"/>
      <c r="W1230" s="46"/>
      <c r="X1230" s="46"/>
      <c r="Y1230" s="63"/>
      <c r="Z1230" s="46"/>
      <c r="AA1230" s="46"/>
      <c r="AB1230" s="46"/>
    </row>
    <row r="1231" spans="19:28">
      <c r="S1231" s="46"/>
      <c r="T1231" s="46"/>
      <c r="U1231" s="46"/>
      <c r="V1231" s="46"/>
      <c r="W1231" s="46"/>
      <c r="X1231" s="46"/>
      <c r="Y1231" s="63"/>
      <c r="Z1231" s="46"/>
      <c r="AA1231" s="46"/>
      <c r="AB1231" s="46"/>
    </row>
    <row r="1232" spans="19:28">
      <c r="S1232" s="46"/>
      <c r="T1232" s="46"/>
      <c r="U1232" s="46"/>
      <c r="V1232" s="46"/>
      <c r="W1232" s="46"/>
      <c r="X1232" s="46"/>
      <c r="Y1232" s="63"/>
      <c r="Z1232" s="46"/>
      <c r="AA1232" s="46"/>
      <c r="AB1232" s="46"/>
    </row>
    <row r="1233" spans="19:28">
      <c r="S1233" s="46"/>
      <c r="T1233" s="46"/>
      <c r="U1233" s="46"/>
      <c r="V1233" s="46"/>
      <c r="W1233" s="46"/>
      <c r="X1233" s="46"/>
      <c r="Y1233" s="63"/>
      <c r="Z1233" s="46"/>
      <c r="AA1233" s="46"/>
      <c r="AB1233" s="46"/>
    </row>
    <row r="1234" spans="19:28">
      <c r="S1234" s="46"/>
      <c r="T1234" s="46"/>
      <c r="U1234" s="46"/>
      <c r="V1234" s="46"/>
      <c r="W1234" s="46"/>
      <c r="X1234" s="46"/>
      <c r="Y1234" s="63"/>
      <c r="Z1234" s="46"/>
      <c r="AA1234" s="46"/>
      <c r="AB1234" s="46"/>
    </row>
    <row r="1235" spans="19:28">
      <c r="S1235" s="46"/>
      <c r="T1235" s="46"/>
      <c r="U1235" s="46"/>
      <c r="V1235" s="46"/>
      <c r="W1235" s="46"/>
      <c r="X1235" s="46"/>
      <c r="Y1235" s="63"/>
      <c r="Z1235" s="46"/>
      <c r="AA1235" s="46"/>
      <c r="AB1235" s="46"/>
    </row>
    <row r="1236" spans="19:28">
      <c r="S1236" s="46"/>
      <c r="T1236" s="46"/>
      <c r="U1236" s="46"/>
      <c r="V1236" s="46"/>
      <c r="W1236" s="46"/>
      <c r="X1236" s="46"/>
      <c r="Y1236" s="63"/>
      <c r="Z1236" s="46"/>
      <c r="AA1236" s="46"/>
      <c r="AB1236" s="46"/>
    </row>
    <row r="1237" spans="19:28">
      <c r="S1237" s="46"/>
      <c r="T1237" s="46"/>
      <c r="U1237" s="46"/>
      <c r="V1237" s="46"/>
      <c r="W1237" s="46"/>
      <c r="X1237" s="46"/>
      <c r="Y1237" s="63"/>
      <c r="Z1237" s="46"/>
      <c r="AA1237" s="46"/>
      <c r="AB1237" s="46"/>
    </row>
    <row r="1238" spans="19:28">
      <c r="S1238" s="46"/>
      <c r="T1238" s="46"/>
      <c r="U1238" s="46"/>
      <c r="V1238" s="46"/>
      <c r="W1238" s="46"/>
      <c r="X1238" s="46"/>
      <c r="Y1238" s="63"/>
      <c r="Z1238" s="46"/>
      <c r="AA1238" s="46"/>
      <c r="AB1238" s="46"/>
    </row>
    <row r="1239" spans="19:28">
      <c r="S1239" s="46"/>
      <c r="T1239" s="46"/>
      <c r="U1239" s="46"/>
      <c r="V1239" s="46"/>
      <c r="W1239" s="46"/>
      <c r="X1239" s="46"/>
      <c r="Y1239" s="63"/>
      <c r="Z1239" s="46"/>
      <c r="AA1239" s="46"/>
      <c r="AB1239" s="46"/>
    </row>
    <row r="1240" spans="19:28">
      <c r="S1240" s="46"/>
      <c r="T1240" s="46"/>
      <c r="U1240" s="46"/>
      <c r="V1240" s="46"/>
      <c r="W1240" s="46"/>
      <c r="X1240" s="46"/>
      <c r="Y1240" s="63"/>
      <c r="Z1240" s="46"/>
      <c r="AA1240" s="46"/>
      <c r="AB1240" s="46"/>
    </row>
    <row r="1241" spans="19:28">
      <c r="S1241" s="46"/>
      <c r="T1241" s="46"/>
      <c r="U1241" s="46"/>
      <c r="V1241" s="46"/>
      <c r="W1241" s="46"/>
      <c r="X1241" s="46"/>
      <c r="Y1241" s="63"/>
      <c r="Z1241" s="46"/>
      <c r="AA1241" s="46"/>
      <c r="AB1241" s="46"/>
    </row>
    <row r="1242" spans="19:28">
      <c r="S1242" s="46"/>
      <c r="T1242" s="46"/>
      <c r="U1242" s="46"/>
      <c r="V1242" s="46"/>
      <c r="W1242" s="46"/>
      <c r="X1242" s="46"/>
      <c r="Y1242" s="63"/>
      <c r="Z1242" s="46"/>
      <c r="AA1242" s="46"/>
      <c r="AB1242" s="46"/>
    </row>
    <row r="1243" spans="19:28">
      <c r="S1243" s="46"/>
      <c r="T1243" s="46"/>
      <c r="U1243" s="46"/>
      <c r="V1243" s="46"/>
      <c r="W1243" s="46"/>
      <c r="X1243" s="46"/>
      <c r="Y1243" s="63"/>
      <c r="Z1243" s="46"/>
      <c r="AA1243" s="46"/>
      <c r="AB1243" s="46"/>
    </row>
    <row r="1244" spans="19:28">
      <c r="S1244" s="46"/>
      <c r="T1244" s="46"/>
      <c r="U1244" s="46"/>
      <c r="V1244" s="46"/>
      <c r="W1244" s="46"/>
      <c r="X1244" s="46"/>
      <c r="Y1244" s="63"/>
      <c r="Z1244" s="46"/>
      <c r="AA1244" s="46"/>
      <c r="AB1244" s="46"/>
    </row>
    <row r="1245" spans="19:28">
      <c r="S1245" s="46"/>
      <c r="T1245" s="46"/>
      <c r="U1245" s="46"/>
      <c r="V1245" s="46"/>
      <c r="W1245" s="46"/>
      <c r="X1245" s="46"/>
      <c r="Y1245" s="63"/>
      <c r="Z1245" s="46"/>
      <c r="AA1245" s="46"/>
      <c r="AB1245" s="46"/>
    </row>
    <row r="1246" spans="19:28">
      <c r="S1246" s="46"/>
      <c r="T1246" s="46"/>
      <c r="U1246" s="46"/>
      <c r="V1246" s="46"/>
      <c r="W1246" s="46"/>
      <c r="X1246" s="46"/>
      <c r="Y1246" s="63"/>
      <c r="Z1246" s="46"/>
      <c r="AA1246" s="46"/>
      <c r="AB1246" s="46"/>
    </row>
    <row r="1247" spans="19:28">
      <c r="S1247" s="46"/>
      <c r="T1247" s="46"/>
      <c r="U1247" s="46"/>
      <c r="V1247" s="46"/>
      <c r="W1247" s="46"/>
      <c r="X1247" s="46"/>
      <c r="Y1247" s="63"/>
      <c r="Z1247" s="46"/>
      <c r="AA1247" s="46"/>
      <c r="AB1247" s="46"/>
    </row>
    <row r="1248" spans="19:28">
      <c r="S1248" s="46"/>
      <c r="T1248" s="46"/>
      <c r="U1248" s="46"/>
      <c r="V1248" s="46"/>
      <c r="W1248" s="46"/>
      <c r="X1248" s="46"/>
      <c r="Y1248" s="63"/>
      <c r="Z1248" s="46"/>
      <c r="AA1248" s="46"/>
      <c r="AB1248" s="46"/>
    </row>
    <row r="1249" spans="19:28">
      <c r="S1249" s="46"/>
      <c r="T1249" s="46"/>
      <c r="U1249" s="46"/>
      <c r="V1249" s="46"/>
      <c r="W1249" s="46"/>
      <c r="X1249" s="46"/>
      <c r="Y1249" s="63"/>
      <c r="Z1249" s="46"/>
      <c r="AA1249" s="46"/>
      <c r="AB1249" s="46"/>
    </row>
    <row r="1250" spans="19:28">
      <c r="S1250" s="46"/>
      <c r="T1250" s="46"/>
      <c r="U1250" s="46"/>
      <c r="V1250" s="46"/>
      <c r="W1250" s="46"/>
      <c r="X1250" s="46"/>
      <c r="Y1250" s="63"/>
      <c r="Z1250" s="46"/>
      <c r="AA1250" s="46"/>
      <c r="AB1250" s="46"/>
    </row>
    <row r="1251" spans="19:28">
      <c r="S1251" s="46"/>
      <c r="T1251" s="46"/>
      <c r="U1251" s="46"/>
      <c r="V1251" s="46"/>
      <c r="W1251" s="46"/>
      <c r="X1251" s="46"/>
      <c r="Y1251" s="63"/>
      <c r="Z1251" s="46"/>
      <c r="AA1251" s="46"/>
      <c r="AB1251" s="46"/>
    </row>
    <row r="1252" spans="19:28">
      <c r="S1252" s="46"/>
      <c r="T1252" s="46"/>
      <c r="U1252" s="46"/>
      <c r="V1252" s="46"/>
      <c r="W1252" s="46"/>
      <c r="X1252" s="46"/>
      <c r="Y1252" s="63"/>
      <c r="Z1252" s="46"/>
      <c r="AA1252" s="46"/>
      <c r="AB1252" s="46"/>
    </row>
    <row r="1253" spans="19:28">
      <c r="S1253" s="46"/>
      <c r="T1253" s="46"/>
      <c r="U1253" s="46"/>
      <c r="V1253" s="46"/>
      <c r="W1253" s="46"/>
      <c r="X1253" s="46"/>
      <c r="Y1253" s="63"/>
      <c r="Z1253" s="46"/>
      <c r="AA1253" s="46"/>
      <c r="AB1253" s="46"/>
    </row>
    <row r="1254" spans="19:28">
      <c r="S1254" s="46"/>
      <c r="T1254" s="46"/>
      <c r="U1254" s="46"/>
      <c r="V1254" s="46"/>
      <c r="W1254" s="46"/>
      <c r="X1254" s="46"/>
      <c r="Y1254" s="63"/>
      <c r="Z1254" s="46"/>
      <c r="AA1254" s="46"/>
      <c r="AB1254" s="46"/>
    </row>
    <row r="1255" spans="19:28">
      <c r="S1255" s="46"/>
      <c r="T1255" s="46"/>
      <c r="U1255" s="46"/>
      <c r="V1255" s="46"/>
      <c r="W1255" s="46"/>
      <c r="X1255" s="46"/>
      <c r="Y1255" s="63"/>
      <c r="Z1255" s="46"/>
      <c r="AA1255" s="46"/>
      <c r="AB1255" s="46"/>
    </row>
    <row r="1256" spans="19:28">
      <c r="S1256" s="46"/>
      <c r="T1256" s="46"/>
      <c r="U1256" s="46"/>
      <c r="V1256" s="46"/>
      <c r="W1256" s="46"/>
      <c r="X1256" s="46"/>
      <c r="Y1256" s="63"/>
      <c r="Z1256" s="46"/>
      <c r="AA1256" s="46"/>
      <c r="AB1256" s="46"/>
    </row>
    <row r="1257" spans="19:28">
      <c r="S1257" s="46"/>
      <c r="T1257" s="46"/>
      <c r="U1257" s="46"/>
      <c r="V1257" s="46"/>
      <c r="W1257" s="46"/>
      <c r="X1257" s="46"/>
      <c r="Y1257" s="63"/>
      <c r="Z1257" s="46"/>
      <c r="AA1257" s="46"/>
      <c r="AB1257" s="46"/>
    </row>
    <row r="1258" spans="19:28">
      <c r="S1258" s="46"/>
      <c r="T1258" s="46"/>
      <c r="U1258" s="46"/>
      <c r="V1258" s="46"/>
      <c r="W1258" s="46"/>
      <c r="X1258" s="46"/>
      <c r="Y1258" s="63"/>
      <c r="Z1258" s="46"/>
      <c r="AA1258" s="46"/>
      <c r="AB1258" s="46"/>
    </row>
    <row r="1259" spans="19:28">
      <c r="S1259" s="46"/>
      <c r="T1259" s="46"/>
      <c r="U1259" s="46"/>
      <c r="V1259" s="46"/>
      <c r="W1259" s="46"/>
      <c r="X1259" s="46"/>
      <c r="Y1259" s="63"/>
      <c r="Z1259" s="46"/>
      <c r="AA1259" s="46"/>
      <c r="AB1259" s="46"/>
    </row>
    <row r="1260" spans="19:28">
      <c r="S1260" s="46"/>
      <c r="T1260" s="46"/>
      <c r="U1260" s="46"/>
      <c r="V1260" s="46"/>
      <c r="W1260" s="46"/>
      <c r="X1260" s="46"/>
      <c r="Y1260" s="63"/>
      <c r="Z1260" s="46"/>
      <c r="AA1260" s="46"/>
      <c r="AB1260" s="46"/>
    </row>
    <row r="1261" spans="19:28">
      <c r="S1261" s="46"/>
      <c r="T1261" s="46"/>
      <c r="U1261" s="46"/>
      <c r="V1261" s="46"/>
      <c r="W1261" s="46"/>
      <c r="X1261" s="46"/>
      <c r="Y1261" s="63"/>
      <c r="Z1261" s="46"/>
      <c r="AA1261" s="46"/>
      <c r="AB1261" s="46"/>
    </row>
    <row r="1262" spans="19:28">
      <c r="S1262" s="46"/>
      <c r="T1262" s="46"/>
      <c r="U1262" s="46"/>
      <c r="V1262" s="46"/>
      <c r="W1262" s="46"/>
      <c r="X1262" s="46"/>
      <c r="Y1262" s="63"/>
      <c r="Z1262" s="46"/>
      <c r="AA1262" s="46"/>
      <c r="AB1262" s="46"/>
    </row>
    <row r="1263" spans="19:28">
      <c r="S1263" s="46"/>
      <c r="T1263" s="46"/>
      <c r="U1263" s="46"/>
      <c r="V1263" s="46"/>
      <c r="W1263" s="46"/>
      <c r="X1263" s="46"/>
      <c r="Y1263" s="63"/>
      <c r="Z1263" s="46"/>
      <c r="AA1263" s="46"/>
      <c r="AB1263" s="46"/>
    </row>
    <row r="1264" spans="19:28">
      <c r="S1264" s="46"/>
      <c r="T1264" s="46"/>
      <c r="U1264" s="46"/>
      <c r="V1264" s="46"/>
      <c r="W1264" s="46"/>
      <c r="X1264" s="46"/>
      <c r="Y1264" s="63"/>
      <c r="Z1264" s="46"/>
      <c r="AA1264" s="46"/>
      <c r="AB1264" s="46"/>
    </row>
    <row r="1265" spans="19:28">
      <c r="S1265" s="46"/>
      <c r="T1265" s="46"/>
      <c r="U1265" s="46"/>
      <c r="V1265" s="46"/>
      <c r="W1265" s="46"/>
      <c r="X1265" s="46"/>
      <c r="Y1265" s="63"/>
      <c r="Z1265" s="46"/>
      <c r="AA1265" s="46"/>
      <c r="AB1265" s="46"/>
    </row>
    <row r="1266" spans="19:28">
      <c r="S1266" s="46"/>
      <c r="T1266" s="46"/>
      <c r="U1266" s="46"/>
      <c r="V1266" s="46"/>
      <c r="W1266" s="46"/>
      <c r="X1266" s="46"/>
      <c r="Y1266" s="63"/>
      <c r="Z1266" s="46"/>
      <c r="AA1266" s="46"/>
      <c r="AB1266" s="46"/>
    </row>
    <row r="1267" spans="19:28">
      <c r="S1267" s="46"/>
      <c r="T1267" s="46"/>
      <c r="U1267" s="46"/>
      <c r="V1267" s="46"/>
      <c r="W1267" s="46"/>
      <c r="X1267" s="46"/>
      <c r="Y1267" s="63"/>
      <c r="Z1267" s="46"/>
      <c r="AA1267" s="46"/>
      <c r="AB1267" s="46"/>
    </row>
    <row r="1268" spans="19:28">
      <c r="S1268" s="46"/>
      <c r="T1268" s="46"/>
      <c r="U1268" s="46"/>
      <c r="V1268" s="46"/>
      <c r="W1268" s="46"/>
      <c r="X1268" s="46"/>
      <c r="Y1268" s="63"/>
      <c r="Z1268" s="46"/>
      <c r="AA1268" s="46"/>
      <c r="AB1268" s="46"/>
    </row>
    <row r="1269" spans="19:28">
      <c r="S1269" s="46"/>
      <c r="T1269" s="46"/>
      <c r="U1269" s="46"/>
      <c r="V1269" s="46"/>
      <c r="W1269" s="46"/>
      <c r="X1269" s="46"/>
      <c r="Y1269" s="63"/>
      <c r="Z1269" s="46"/>
      <c r="AA1269" s="46"/>
      <c r="AB1269" s="46"/>
    </row>
    <row r="1270" spans="19:28">
      <c r="S1270" s="46"/>
      <c r="T1270" s="46"/>
      <c r="U1270" s="46"/>
      <c r="V1270" s="46"/>
      <c r="W1270" s="46"/>
      <c r="X1270" s="46"/>
      <c r="Y1270" s="63"/>
      <c r="Z1270" s="46"/>
      <c r="AA1270" s="46"/>
      <c r="AB1270" s="46"/>
    </row>
    <row r="1271" spans="19:28">
      <c r="S1271" s="46"/>
      <c r="T1271" s="46"/>
      <c r="U1271" s="46"/>
      <c r="V1271" s="46"/>
      <c r="W1271" s="46"/>
      <c r="X1271" s="46"/>
      <c r="Y1271" s="63"/>
      <c r="Z1271" s="46"/>
      <c r="AA1271" s="46"/>
      <c r="AB1271" s="46"/>
    </row>
    <row r="1272" spans="19:28">
      <c r="S1272" s="46"/>
      <c r="T1272" s="46"/>
      <c r="U1272" s="46"/>
      <c r="V1272" s="46"/>
      <c r="W1272" s="46"/>
      <c r="X1272" s="46"/>
      <c r="Y1272" s="63"/>
      <c r="Z1272" s="46"/>
      <c r="AA1272" s="46"/>
      <c r="AB1272" s="46"/>
    </row>
    <row r="1273" spans="19:28">
      <c r="S1273" s="46"/>
      <c r="T1273" s="46"/>
      <c r="U1273" s="46"/>
      <c r="V1273" s="46"/>
      <c r="W1273" s="46"/>
      <c r="X1273" s="46"/>
      <c r="Y1273" s="63"/>
      <c r="Z1273" s="46"/>
      <c r="AA1273" s="46"/>
      <c r="AB1273" s="46"/>
    </row>
    <row r="1274" spans="19:28">
      <c r="S1274" s="46"/>
      <c r="T1274" s="46"/>
      <c r="U1274" s="46"/>
      <c r="V1274" s="46"/>
      <c r="W1274" s="46"/>
      <c r="X1274" s="46"/>
      <c r="Y1274" s="63"/>
      <c r="Z1274" s="46"/>
      <c r="AA1274" s="46"/>
      <c r="AB1274" s="46"/>
    </row>
    <row r="1275" spans="19:28">
      <c r="S1275" s="46"/>
      <c r="T1275" s="46"/>
      <c r="U1275" s="46"/>
      <c r="V1275" s="46"/>
      <c r="W1275" s="46"/>
      <c r="X1275" s="46"/>
      <c r="Y1275" s="63"/>
      <c r="Z1275" s="46"/>
      <c r="AA1275" s="46"/>
      <c r="AB1275" s="46"/>
    </row>
    <row r="1276" spans="19:28">
      <c r="S1276" s="46"/>
      <c r="T1276" s="46"/>
      <c r="U1276" s="46"/>
      <c r="V1276" s="46"/>
      <c r="W1276" s="46"/>
      <c r="X1276" s="46"/>
      <c r="Y1276" s="63"/>
      <c r="Z1276" s="46"/>
      <c r="AA1276" s="46"/>
      <c r="AB1276" s="46"/>
    </row>
    <row r="1277" spans="19:28">
      <c r="S1277" s="46"/>
      <c r="T1277" s="46"/>
      <c r="U1277" s="46"/>
      <c r="V1277" s="46"/>
      <c r="W1277" s="46"/>
      <c r="X1277" s="46"/>
      <c r="Y1277" s="63"/>
      <c r="Z1277" s="46"/>
      <c r="AA1277" s="46"/>
      <c r="AB1277" s="46"/>
    </row>
    <row r="1278" spans="19:28">
      <c r="S1278" s="46"/>
      <c r="T1278" s="46"/>
      <c r="U1278" s="46"/>
      <c r="V1278" s="46"/>
      <c r="W1278" s="46"/>
      <c r="X1278" s="46"/>
      <c r="Y1278" s="63"/>
      <c r="Z1278" s="46"/>
      <c r="AA1278" s="46"/>
      <c r="AB1278" s="46"/>
    </row>
    <row r="1279" spans="19:28">
      <c r="S1279" s="46"/>
      <c r="T1279" s="46"/>
      <c r="U1279" s="46"/>
      <c r="V1279" s="46"/>
      <c r="W1279" s="46"/>
      <c r="X1279" s="46"/>
      <c r="Y1279" s="63"/>
      <c r="Z1279" s="46"/>
      <c r="AA1279" s="46"/>
      <c r="AB1279" s="46"/>
    </row>
    <row r="1280" spans="19:28">
      <c r="S1280" s="46"/>
      <c r="T1280" s="46"/>
      <c r="U1280" s="46"/>
      <c r="V1280" s="46"/>
      <c r="W1280" s="46"/>
      <c r="X1280" s="46"/>
      <c r="Y1280" s="63"/>
      <c r="Z1280" s="46"/>
      <c r="AA1280" s="46"/>
      <c r="AB1280" s="46"/>
    </row>
    <row r="1281" spans="19:28">
      <c r="S1281" s="46"/>
      <c r="T1281" s="46"/>
      <c r="U1281" s="46"/>
      <c r="V1281" s="46"/>
      <c r="W1281" s="46"/>
      <c r="X1281" s="46"/>
      <c r="Y1281" s="63"/>
      <c r="Z1281" s="46"/>
      <c r="AA1281" s="46"/>
      <c r="AB1281" s="46"/>
    </row>
    <row r="1282" spans="19:28">
      <c r="S1282" s="46"/>
      <c r="T1282" s="46"/>
      <c r="U1282" s="46"/>
      <c r="V1282" s="46"/>
      <c r="W1282" s="46"/>
      <c r="X1282" s="46"/>
      <c r="Y1282" s="63"/>
      <c r="Z1282" s="46"/>
      <c r="AA1282" s="46"/>
      <c r="AB1282" s="46"/>
    </row>
    <row r="1283" spans="19:28">
      <c r="S1283" s="46"/>
      <c r="T1283" s="46"/>
      <c r="U1283" s="46"/>
      <c r="V1283" s="46"/>
      <c r="W1283" s="46"/>
      <c r="X1283" s="46"/>
      <c r="Y1283" s="63"/>
      <c r="Z1283" s="46"/>
      <c r="AA1283" s="46"/>
      <c r="AB1283" s="46"/>
    </row>
    <row r="1284" spans="19:28">
      <c r="S1284" s="46"/>
      <c r="T1284" s="46"/>
      <c r="U1284" s="46"/>
      <c r="V1284" s="46"/>
      <c r="W1284" s="46"/>
      <c r="X1284" s="46"/>
      <c r="Y1284" s="63"/>
      <c r="Z1284" s="46"/>
      <c r="AA1284" s="46"/>
      <c r="AB1284" s="46"/>
    </row>
    <row r="1285" spans="19:28">
      <c r="S1285" s="46"/>
      <c r="T1285" s="46"/>
      <c r="U1285" s="46"/>
      <c r="V1285" s="46"/>
      <c r="W1285" s="46"/>
      <c r="X1285" s="46"/>
      <c r="Y1285" s="63"/>
      <c r="Z1285" s="46"/>
      <c r="AA1285" s="46"/>
      <c r="AB1285" s="46"/>
    </row>
    <row r="1286" spans="19:28">
      <c r="S1286" s="46"/>
      <c r="T1286" s="46"/>
      <c r="U1286" s="46"/>
      <c r="V1286" s="46"/>
      <c r="W1286" s="46"/>
      <c r="X1286" s="46"/>
      <c r="Y1286" s="63"/>
      <c r="Z1286" s="46"/>
      <c r="AA1286" s="46"/>
      <c r="AB1286" s="46"/>
    </row>
    <row r="1287" spans="19:28">
      <c r="S1287" s="46"/>
      <c r="T1287" s="46"/>
      <c r="U1287" s="46"/>
      <c r="V1287" s="46"/>
      <c r="W1287" s="46"/>
      <c r="X1287" s="46"/>
      <c r="Y1287" s="63"/>
      <c r="Z1287" s="46"/>
      <c r="AA1287" s="46"/>
      <c r="AB1287" s="46"/>
    </row>
    <row r="1288" spans="19:28">
      <c r="S1288" s="46"/>
      <c r="T1288" s="46"/>
      <c r="U1288" s="46"/>
      <c r="V1288" s="46"/>
      <c r="W1288" s="46"/>
      <c r="X1288" s="46"/>
      <c r="Y1288" s="63"/>
      <c r="Z1288" s="46"/>
      <c r="AA1288" s="46"/>
      <c r="AB1288" s="46"/>
    </row>
    <row r="1289" spans="19:28">
      <c r="S1289" s="46"/>
      <c r="T1289" s="46"/>
      <c r="U1289" s="46"/>
      <c r="V1289" s="46"/>
      <c r="W1289" s="46"/>
      <c r="X1289" s="46"/>
      <c r="Y1289" s="63"/>
      <c r="Z1289" s="46"/>
      <c r="AA1289" s="46"/>
      <c r="AB1289" s="46"/>
    </row>
    <row r="1290" spans="19:28">
      <c r="S1290" s="46"/>
      <c r="T1290" s="46"/>
      <c r="U1290" s="46"/>
      <c r="V1290" s="46"/>
      <c r="W1290" s="46"/>
      <c r="X1290" s="46"/>
      <c r="Y1290" s="63"/>
      <c r="Z1290" s="46"/>
      <c r="AA1290" s="46"/>
      <c r="AB1290" s="46"/>
    </row>
    <row r="1291" spans="19:28">
      <c r="S1291" s="46"/>
      <c r="T1291" s="46"/>
      <c r="U1291" s="46"/>
      <c r="V1291" s="46"/>
      <c r="W1291" s="46"/>
      <c r="X1291" s="46"/>
      <c r="Y1291" s="63"/>
      <c r="Z1291" s="46"/>
      <c r="AA1291" s="46"/>
      <c r="AB1291" s="46"/>
    </row>
    <row r="1292" spans="19:28">
      <c r="S1292" s="46"/>
      <c r="T1292" s="46"/>
      <c r="U1292" s="46"/>
      <c r="V1292" s="46"/>
      <c r="W1292" s="46"/>
      <c r="X1292" s="46"/>
      <c r="Y1292" s="63"/>
      <c r="Z1292" s="46"/>
      <c r="AA1292" s="46"/>
      <c r="AB1292" s="46"/>
    </row>
    <row r="1293" spans="19:28">
      <c r="S1293" s="46"/>
      <c r="T1293" s="46"/>
      <c r="U1293" s="46"/>
      <c r="V1293" s="46"/>
      <c r="W1293" s="46"/>
      <c r="X1293" s="46"/>
      <c r="Y1293" s="63"/>
      <c r="Z1293" s="46"/>
      <c r="AA1293" s="46"/>
      <c r="AB1293" s="46"/>
    </row>
    <row r="1294" spans="19:28">
      <c r="S1294" s="46"/>
      <c r="T1294" s="46"/>
      <c r="U1294" s="46"/>
      <c r="V1294" s="46"/>
      <c r="W1294" s="46"/>
      <c r="X1294" s="46"/>
      <c r="Y1294" s="63"/>
      <c r="Z1294" s="46"/>
      <c r="AA1294" s="46"/>
      <c r="AB1294" s="46"/>
    </row>
    <row r="1295" spans="19:28">
      <c r="S1295" s="46"/>
      <c r="T1295" s="46"/>
      <c r="U1295" s="46"/>
      <c r="V1295" s="46"/>
      <c r="W1295" s="46"/>
      <c r="X1295" s="46"/>
      <c r="Y1295" s="63"/>
      <c r="Z1295" s="46"/>
      <c r="AA1295" s="46"/>
      <c r="AB1295" s="46"/>
    </row>
    <row r="1296" spans="19:28">
      <c r="S1296" s="46"/>
      <c r="T1296" s="46"/>
      <c r="U1296" s="46"/>
      <c r="V1296" s="46"/>
      <c r="W1296" s="46"/>
      <c r="X1296" s="46"/>
      <c r="Y1296" s="63"/>
      <c r="Z1296" s="46"/>
      <c r="AA1296" s="46"/>
      <c r="AB1296" s="46"/>
    </row>
    <row r="1297" spans="19:28">
      <c r="S1297" s="46"/>
      <c r="T1297" s="46"/>
      <c r="U1297" s="46"/>
      <c r="V1297" s="46"/>
      <c r="W1297" s="46"/>
      <c r="X1297" s="46"/>
      <c r="Y1297" s="63"/>
      <c r="Z1297" s="46"/>
      <c r="AA1297" s="46"/>
      <c r="AB1297" s="46"/>
    </row>
    <row r="1298" spans="19:28">
      <c r="S1298" s="46"/>
      <c r="T1298" s="46"/>
      <c r="U1298" s="46"/>
      <c r="V1298" s="46"/>
      <c r="W1298" s="46"/>
      <c r="X1298" s="46"/>
      <c r="Y1298" s="63"/>
      <c r="Z1298" s="46"/>
      <c r="AA1298" s="46"/>
      <c r="AB1298" s="46"/>
    </row>
    <row r="1299" spans="19:28">
      <c r="S1299" s="46"/>
      <c r="T1299" s="46"/>
      <c r="U1299" s="46"/>
      <c r="V1299" s="46"/>
      <c r="W1299" s="46"/>
      <c r="X1299" s="46"/>
      <c r="Y1299" s="63"/>
      <c r="Z1299" s="46"/>
      <c r="AA1299" s="46"/>
      <c r="AB1299" s="46"/>
    </row>
    <row r="1300" spans="19:28">
      <c r="S1300" s="46"/>
      <c r="T1300" s="46"/>
      <c r="U1300" s="46"/>
      <c r="V1300" s="46"/>
      <c r="W1300" s="46"/>
      <c r="X1300" s="46"/>
      <c r="Y1300" s="63"/>
      <c r="Z1300" s="46"/>
      <c r="AA1300" s="46"/>
      <c r="AB1300" s="46"/>
    </row>
    <row r="1301" spans="19:28">
      <c r="S1301" s="46"/>
      <c r="T1301" s="46"/>
      <c r="U1301" s="46"/>
      <c r="V1301" s="46"/>
      <c r="W1301" s="46"/>
      <c r="X1301" s="46"/>
      <c r="Y1301" s="63"/>
      <c r="Z1301" s="46"/>
      <c r="AA1301" s="46"/>
      <c r="AB1301" s="46"/>
    </row>
    <row r="1302" spans="19:28">
      <c r="S1302" s="46"/>
      <c r="T1302" s="46"/>
      <c r="U1302" s="46"/>
      <c r="V1302" s="46"/>
      <c r="W1302" s="46"/>
      <c r="X1302" s="46"/>
      <c r="Y1302" s="63"/>
      <c r="Z1302" s="46"/>
      <c r="AA1302" s="46"/>
      <c r="AB1302" s="46"/>
    </row>
    <row r="1303" spans="19:28">
      <c r="S1303" s="46"/>
      <c r="T1303" s="46"/>
      <c r="U1303" s="46"/>
      <c r="V1303" s="46"/>
      <c r="W1303" s="46"/>
      <c r="X1303" s="46"/>
      <c r="Y1303" s="63"/>
      <c r="Z1303" s="46"/>
      <c r="AA1303" s="46"/>
      <c r="AB1303" s="46"/>
    </row>
    <row r="1304" spans="19:28">
      <c r="S1304" s="46"/>
      <c r="T1304" s="46"/>
      <c r="U1304" s="46"/>
      <c r="V1304" s="46"/>
      <c r="W1304" s="46"/>
      <c r="X1304" s="46"/>
      <c r="Y1304" s="63"/>
      <c r="Z1304" s="46"/>
      <c r="AA1304" s="46"/>
      <c r="AB1304" s="46"/>
    </row>
    <row r="1305" spans="19:28">
      <c r="S1305" s="46"/>
      <c r="T1305" s="46"/>
      <c r="U1305" s="46"/>
      <c r="V1305" s="46"/>
      <c r="W1305" s="46"/>
      <c r="X1305" s="46"/>
      <c r="Y1305" s="63"/>
      <c r="Z1305" s="46"/>
      <c r="AA1305" s="46"/>
      <c r="AB1305" s="46"/>
    </row>
    <row r="1306" spans="19:28">
      <c r="S1306" s="46"/>
      <c r="T1306" s="46"/>
      <c r="U1306" s="46"/>
      <c r="V1306" s="46"/>
      <c r="W1306" s="46"/>
      <c r="X1306" s="46"/>
      <c r="Y1306" s="63"/>
      <c r="Z1306" s="46"/>
      <c r="AA1306" s="46"/>
      <c r="AB1306" s="46"/>
    </row>
    <row r="1307" spans="19:28">
      <c r="S1307" s="46"/>
      <c r="T1307" s="46"/>
      <c r="U1307" s="46"/>
      <c r="V1307" s="46"/>
      <c r="W1307" s="46"/>
      <c r="X1307" s="46"/>
      <c r="Y1307" s="63"/>
      <c r="Z1307" s="46"/>
      <c r="AA1307" s="46"/>
      <c r="AB1307" s="46"/>
    </row>
    <row r="1308" spans="19:28">
      <c r="S1308" s="46"/>
      <c r="T1308" s="46"/>
      <c r="U1308" s="46"/>
      <c r="V1308" s="46"/>
      <c r="W1308" s="46"/>
      <c r="X1308" s="46"/>
      <c r="Y1308" s="63"/>
      <c r="Z1308" s="46"/>
      <c r="AA1308" s="46"/>
      <c r="AB1308" s="46"/>
    </row>
    <row r="1309" spans="19:28">
      <c r="S1309" s="46"/>
      <c r="T1309" s="46"/>
      <c r="U1309" s="46"/>
      <c r="V1309" s="46"/>
      <c r="W1309" s="46"/>
      <c r="X1309" s="46"/>
      <c r="Y1309" s="63"/>
      <c r="Z1309" s="46"/>
      <c r="AA1309" s="46"/>
      <c r="AB1309" s="46"/>
    </row>
    <row r="1310" spans="19:28">
      <c r="S1310" s="46"/>
      <c r="T1310" s="46"/>
      <c r="U1310" s="46"/>
      <c r="V1310" s="46"/>
      <c r="W1310" s="46"/>
      <c r="X1310" s="46"/>
      <c r="Y1310" s="63"/>
      <c r="Z1310" s="46"/>
      <c r="AA1310" s="46"/>
      <c r="AB1310" s="46"/>
    </row>
    <row r="1311" spans="19:28">
      <c r="S1311" s="46"/>
      <c r="T1311" s="46"/>
      <c r="U1311" s="46"/>
      <c r="V1311" s="46"/>
      <c r="W1311" s="46"/>
      <c r="X1311" s="46"/>
      <c r="Y1311" s="63"/>
      <c r="Z1311" s="46"/>
      <c r="AA1311" s="46"/>
      <c r="AB1311" s="46"/>
    </row>
    <row r="1312" spans="19:28">
      <c r="S1312" s="46"/>
      <c r="T1312" s="46"/>
      <c r="U1312" s="46"/>
      <c r="V1312" s="46"/>
      <c r="W1312" s="46"/>
      <c r="X1312" s="46"/>
      <c r="Y1312" s="63"/>
      <c r="Z1312" s="46"/>
      <c r="AA1312" s="46"/>
      <c r="AB1312" s="46"/>
    </row>
    <row r="1313" spans="19:28">
      <c r="S1313" s="46"/>
      <c r="T1313" s="46"/>
      <c r="U1313" s="46"/>
      <c r="V1313" s="46"/>
      <c r="W1313" s="46"/>
      <c r="X1313" s="46"/>
      <c r="Y1313" s="63"/>
      <c r="Z1313" s="46"/>
      <c r="AA1313" s="46"/>
      <c r="AB1313" s="46"/>
    </row>
    <row r="1314" spans="19:28">
      <c r="S1314" s="46"/>
      <c r="T1314" s="46"/>
      <c r="U1314" s="46"/>
      <c r="V1314" s="46"/>
      <c r="W1314" s="46"/>
      <c r="X1314" s="46"/>
      <c r="Y1314" s="63"/>
      <c r="Z1314" s="46"/>
      <c r="AA1314" s="46"/>
      <c r="AB1314" s="46"/>
    </row>
    <row r="1315" spans="19:28">
      <c r="S1315" s="46"/>
      <c r="T1315" s="46"/>
      <c r="U1315" s="46"/>
      <c r="V1315" s="46"/>
      <c r="W1315" s="46"/>
      <c r="X1315" s="46"/>
      <c r="Y1315" s="63"/>
      <c r="Z1315" s="46"/>
      <c r="AA1315" s="46"/>
      <c r="AB1315" s="46"/>
    </row>
    <row r="1316" spans="19:28">
      <c r="S1316" s="46"/>
      <c r="T1316" s="46"/>
      <c r="U1316" s="46"/>
      <c r="V1316" s="46"/>
      <c r="W1316" s="46"/>
      <c r="X1316" s="46"/>
      <c r="Y1316" s="63"/>
      <c r="Z1316" s="46"/>
      <c r="AA1316" s="46"/>
      <c r="AB1316" s="46"/>
    </row>
    <row r="1317" spans="19:28">
      <c r="S1317" s="46"/>
      <c r="T1317" s="46"/>
      <c r="U1317" s="46"/>
      <c r="V1317" s="46"/>
      <c r="W1317" s="46"/>
      <c r="X1317" s="46"/>
      <c r="Y1317" s="63"/>
      <c r="Z1317" s="46"/>
      <c r="AA1317" s="46"/>
      <c r="AB1317" s="46"/>
    </row>
    <row r="1318" spans="19:28">
      <c r="S1318" s="46"/>
      <c r="T1318" s="46"/>
      <c r="U1318" s="46"/>
      <c r="V1318" s="46"/>
      <c r="W1318" s="46"/>
      <c r="X1318" s="46"/>
      <c r="Y1318" s="63"/>
      <c r="Z1318" s="46"/>
      <c r="AA1318" s="46"/>
      <c r="AB1318" s="46"/>
    </row>
    <row r="1319" spans="19:28">
      <c r="S1319" s="46"/>
      <c r="T1319" s="46"/>
      <c r="U1319" s="46"/>
      <c r="V1319" s="46"/>
      <c r="W1319" s="46"/>
      <c r="X1319" s="46"/>
      <c r="Y1319" s="63"/>
      <c r="Z1319" s="46"/>
      <c r="AA1319" s="46"/>
      <c r="AB1319" s="46"/>
    </row>
    <row r="1320" spans="19:28">
      <c r="S1320" s="46"/>
      <c r="T1320" s="46"/>
      <c r="U1320" s="46"/>
      <c r="V1320" s="46"/>
      <c r="W1320" s="46"/>
      <c r="X1320" s="46"/>
      <c r="Y1320" s="63"/>
      <c r="Z1320" s="46"/>
      <c r="AA1320" s="46"/>
      <c r="AB1320" s="46"/>
    </row>
    <row r="1321" spans="19:28">
      <c r="S1321" s="46"/>
      <c r="T1321" s="46"/>
      <c r="U1321" s="46"/>
      <c r="V1321" s="46"/>
      <c r="W1321" s="46"/>
      <c r="X1321" s="46"/>
      <c r="Y1321" s="63"/>
      <c r="Z1321" s="46"/>
      <c r="AA1321" s="46"/>
      <c r="AB1321" s="46"/>
    </row>
    <row r="1322" spans="19:28">
      <c r="S1322" s="46"/>
      <c r="T1322" s="46"/>
      <c r="U1322" s="46"/>
      <c r="V1322" s="46"/>
      <c r="W1322" s="46"/>
      <c r="X1322" s="46"/>
      <c r="Y1322" s="63"/>
      <c r="Z1322" s="46"/>
      <c r="AA1322" s="46"/>
      <c r="AB1322" s="46"/>
    </row>
    <row r="1323" spans="19:28">
      <c r="S1323" s="46"/>
      <c r="T1323" s="46"/>
      <c r="U1323" s="46"/>
      <c r="V1323" s="46"/>
      <c r="W1323" s="46"/>
      <c r="X1323" s="46"/>
      <c r="Y1323" s="63"/>
      <c r="Z1323" s="46"/>
      <c r="AA1323" s="46"/>
      <c r="AB1323" s="46"/>
    </row>
    <row r="1324" spans="19:28">
      <c r="S1324" s="46"/>
      <c r="T1324" s="46"/>
      <c r="U1324" s="46"/>
      <c r="V1324" s="46"/>
      <c r="W1324" s="46"/>
      <c r="X1324" s="46"/>
      <c r="Y1324" s="63"/>
      <c r="Z1324" s="46"/>
      <c r="AA1324" s="46"/>
      <c r="AB1324" s="46"/>
    </row>
    <row r="1325" spans="19:28">
      <c r="S1325" s="46"/>
      <c r="T1325" s="46"/>
      <c r="U1325" s="46"/>
      <c r="V1325" s="46"/>
      <c r="W1325" s="46"/>
      <c r="X1325" s="46"/>
      <c r="Y1325" s="63"/>
      <c r="Z1325" s="46"/>
      <c r="AA1325" s="46"/>
      <c r="AB1325" s="46"/>
    </row>
    <row r="1326" spans="19:28">
      <c r="S1326" s="46"/>
      <c r="T1326" s="46"/>
      <c r="U1326" s="46"/>
      <c r="V1326" s="46"/>
      <c r="W1326" s="46"/>
      <c r="X1326" s="46"/>
      <c r="Y1326" s="63"/>
      <c r="Z1326" s="46"/>
      <c r="AA1326" s="46"/>
      <c r="AB1326" s="46"/>
    </row>
    <row r="1327" spans="19:28">
      <c r="S1327" s="46"/>
      <c r="T1327" s="46"/>
      <c r="U1327" s="46"/>
      <c r="V1327" s="46"/>
      <c r="W1327" s="46"/>
      <c r="X1327" s="46"/>
      <c r="Y1327" s="63"/>
      <c r="Z1327" s="46"/>
      <c r="AA1327" s="46"/>
      <c r="AB1327" s="46"/>
    </row>
    <row r="1328" spans="19:28">
      <c r="S1328" s="46"/>
      <c r="T1328" s="46"/>
      <c r="U1328" s="46"/>
      <c r="V1328" s="46"/>
      <c r="W1328" s="46"/>
      <c r="X1328" s="46"/>
      <c r="Y1328" s="63"/>
      <c r="Z1328" s="46"/>
      <c r="AA1328" s="46"/>
      <c r="AB1328" s="46"/>
    </row>
    <row r="1329" spans="19:28">
      <c r="S1329" s="46"/>
      <c r="T1329" s="46"/>
      <c r="U1329" s="46"/>
      <c r="V1329" s="46"/>
      <c r="W1329" s="46"/>
      <c r="X1329" s="46"/>
      <c r="Y1329" s="63"/>
      <c r="Z1329" s="46"/>
      <c r="AA1329" s="46"/>
      <c r="AB1329" s="46"/>
    </row>
    <row r="1330" spans="19:28">
      <c r="S1330" s="46"/>
      <c r="T1330" s="46"/>
      <c r="U1330" s="46"/>
      <c r="V1330" s="46"/>
      <c r="W1330" s="46"/>
      <c r="X1330" s="46"/>
      <c r="Y1330" s="63"/>
      <c r="Z1330" s="46"/>
      <c r="AA1330" s="46"/>
      <c r="AB1330" s="46"/>
    </row>
    <row r="1331" spans="19:28">
      <c r="S1331" s="46"/>
      <c r="T1331" s="46"/>
      <c r="U1331" s="46"/>
      <c r="V1331" s="46"/>
      <c r="W1331" s="46"/>
      <c r="X1331" s="46"/>
      <c r="Y1331" s="63"/>
      <c r="Z1331" s="46"/>
      <c r="AA1331" s="46"/>
      <c r="AB1331" s="46"/>
    </row>
    <row r="1332" spans="19:28">
      <c r="S1332" s="46"/>
      <c r="T1332" s="46"/>
      <c r="U1332" s="46"/>
      <c r="V1332" s="46"/>
      <c r="W1332" s="46"/>
      <c r="X1332" s="46"/>
      <c r="Y1332" s="63"/>
      <c r="Z1332" s="46"/>
      <c r="AA1332" s="46"/>
      <c r="AB1332" s="46"/>
    </row>
    <row r="1333" spans="19:28">
      <c r="S1333" s="46"/>
      <c r="T1333" s="46"/>
      <c r="U1333" s="46"/>
      <c r="V1333" s="46"/>
      <c r="W1333" s="46"/>
      <c r="X1333" s="46"/>
      <c r="Y1333" s="63"/>
      <c r="Z1333" s="46"/>
      <c r="AA1333" s="46"/>
      <c r="AB1333" s="46"/>
    </row>
    <row r="1334" spans="19:28">
      <c r="S1334" s="46"/>
      <c r="T1334" s="46"/>
      <c r="U1334" s="46"/>
      <c r="V1334" s="46"/>
      <c r="W1334" s="46"/>
      <c r="X1334" s="46"/>
      <c r="Y1334" s="63"/>
      <c r="Z1334" s="46"/>
      <c r="AA1334" s="46"/>
      <c r="AB1334" s="46"/>
    </row>
    <row r="1335" spans="19:28">
      <c r="S1335" s="46"/>
      <c r="T1335" s="46"/>
      <c r="U1335" s="46"/>
      <c r="V1335" s="46"/>
      <c r="W1335" s="46"/>
      <c r="X1335" s="46"/>
      <c r="Y1335" s="63"/>
      <c r="Z1335" s="46"/>
      <c r="AA1335" s="46"/>
      <c r="AB1335" s="46"/>
    </row>
    <row r="1336" spans="19:28">
      <c r="S1336" s="46"/>
      <c r="T1336" s="46"/>
      <c r="U1336" s="46"/>
      <c r="V1336" s="46"/>
      <c r="W1336" s="46"/>
      <c r="X1336" s="46"/>
      <c r="Y1336" s="63"/>
      <c r="Z1336" s="46"/>
      <c r="AA1336" s="46"/>
      <c r="AB1336" s="46"/>
    </row>
    <row r="1337" spans="19:28">
      <c r="S1337" s="46"/>
      <c r="T1337" s="46"/>
      <c r="U1337" s="46"/>
      <c r="V1337" s="46"/>
      <c r="W1337" s="46"/>
      <c r="X1337" s="46"/>
      <c r="Y1337" s="63"/>
      <c r="Z1337" s="46"/>
      <c r="AA1337" s="46"/>
      <c r="AB1337" s="46"/>
    </row>
    <row r="1338" spans="19:28">
      <c r="S1338" s="46"/>
      <c r="T1338" s="46"/>
      <c r="U1338" s="46"/>
      <c r="V1338" s="46"/>
      <c r="W1338" s="46"/>
      <c r="X1338" s="46"/>
      <c r="Y1338" s="63"/>
      <c r="Z1338" s="46"/>
      <c r="AA1338" s="46"/>
      <c r="AB1338" s="46"/>
    </row>
    <row r="1339" spans="19:28">
      <c r="S1339" s="46"/>
      <c r="T1339" s="46"/>
      <c r="U1339" s="46"/>
      <c r="V1339" s="46"/>
      <c r="W1339" s="46"/>
      <c r="X1339" s="46"/>
      <c r="Y1339" s="63"/>
      <c r="Z1339" s="46"/>
      <c r="AA1339" s="46"/>
      <c r="AB1339" s="46"/>
    </row>
    <row r="1340" spans="19:28">
      <c r="S1340" s="46"/>
      <c r="T1340" s="46"/>
      <c r="U1340" s="46"/>
      <c r="V1340" s="46"/>
      <c r="W1340" s="46"/>
      <c r="X1340" s="46"/>
      <c r="Y1340" s="63"/>
      <c r="Z1340" s="46"/>
      <c r="AA1340" s="46"/>
      <c r="AB1340" s="46"/>
    </row>
    <row r="1341" spans="19:28">
      <c r="S1341" s="46"/>
      <c r="T1341" s="46"/>
      <c r="U1341" s="46"/>
      <c r="V1341" s="46"/>
      <c r="W1341" s="46"/>
      <c r="X1341" s="46"/>
      <c r="Y1341" s="63"/>
      <c r="Z1341" s="46"/>
      <c r="AA1341" s="46"/>
      <c r="AB1341" s="46"/>
    </row>
    <row r="1342" spans="19:28">
      <c r="S1342" s="46"/>
      <c r="T1342" s="46"/>
      <c r="U1342" s="46"/>
      <c r="V1342" s="46"/>
      <c r="W1342" s="46"/>
      <c r="X1342" s="46"/>
      <c r="Y1342" s="63"/>
      <c r="Z1342" s="46"/>
      <c r="AA1342" s="46"/>
      <c r="AB1342" s="46"/>
    </row>
    <row r="1343" spans="19:28">
      <c r="S1343" s="46"/>
      <c r="T1343" s="46"/>
      <c r="U1343" s="46"/>
      <c r="V1343" s="46"/>
      <c r="W1343" s="46"/>
      <c r="X1343" s="46"/>
      <c r="Y1343" s="63"/>
      <c r="Z1343" s="46"/>
      <c r="AA1343" s="46"/>
      <c r="AB1343" s="46"/>
    </row>
    <row r="1344" spans="19:28">
      <c r="S1344" s="46"/>
      <c r="T1344" s="46"/>
      <c r="U1344" s="46"/>
      <c r="V1344" s="46"/>
      <c r="W1344" s="46"/>
      <c r="X1344" s="46"/>
      <c r="Y1344" s="63"/>
      <c r="Z1344" s="46"/>
      <c r="AA1344" s="46"/>
      <c r="AB1344" s="46"/>
    </row>
    <row r="1345" spans="19:28">
      <c r="S1345" s="46"/>
      <c r="T1345" s="46"/>
      <c r="U1345" s="46"/>
      <c r="V1345" s="46"/>
      <c r="W1345" s="46"/>
      <c r="X1345" s="46"/>
      <c r="Y1345" s="63"/>
      <c r="Z1345" s="46"/>
      <c r="AA1345" s="46"/>
      <c r="AB1345" s="46"/>
    </row>
    <row r="1346" spans="19:28">
      <c r="S1346" s="46"/>
      <c r="T1346" s="46"/>
      <c r="U1346" s="46"/>
      <c r="V1346" s="46"/>
      <c r="W1346" s="46"/>
      <c r="X1346" s="46"/>
      <c r="Y1346" s="63"/>
      <c r="Z1346" s="46"/>
      <c r="AA1346" s="46"/>
      <c r="AB1346" s="46"/>
    </row>
    <row r="1347" spans="19:28">
      <c r="S1347" s="46"/>
      <c r="T1347" s="46"/>
      <c r="U1347" s="46"/>
      <c r="V1347" s="46"/>
      <c r="W1347" s="46"/>
      <c r="X1347" s="46"/>
      <c r="Y1347" s="63"/>
      <c r="Z1347" s="46"/>
      <c r="AA1347" s="46"/>
      <c r="AB1347" s="46"/>
    </row>
    <row r="1348" spans="19:28">
      <c r="S1348" s="46"/>
      <c r="T1348" s="46"/>
      <c r="U1348" s="46"/>
      <c r="V1348" s="46"/>
      <c r="W1348" s="46"/>
      <c r="X1348" s="46"/>
      <c r="Y1348" s="63"/>
      <c r="Z1348" s="46"/>
      <c r="AA1348" s="46"/>
      <c r="AB1348" s="46"/>
    </row>
    <row r="1349" spans="19:28">
      <c r="S1349" s="46"/>
      <c r="T1349" s="46"/>
      <c r="U1349" s="46"/>
      <c r="V1349" s="46"/>
      <c r="W1349" s="46"/>
      <c r="X1349" s="46"/>
      <c r="Y1349" s="63"/>
      <c r="Z1349" s="46"/>
      <c r="AA1349" s="46"/>
      <c r="AB1349" s="46"/>
    </row>
    <row r="1350" spans="19:28">
      <c r="S1350" s="46"/>
      <c r="T1350" s="46"/>
      <c r="U1350" s="46"/>
      <c r="V1350" s="46"/>
      <c r="W1350" s="46"/>
      <c r="X1350" s="46"/>
      <c r="Y1350" s="63"/>
      <c r="Z1350" s="46"/>
      <c r="AA1350" s="46"/>
      <c r="AB1350" s="46"/>
    </row>
    <row r="1351" spans="19:28">
      <c r="S1351" s="46"/>
      <c r="T1351" s="46"/>
      <c r="U1351" s="46"/>
      <c r="V1351" s="46"/>
      <c r="W1351" s="46"/>
      <c r="X1351" s="46"/>
      <c r="Y1351" s="63"/>
      <c r="Z1351" s="46"/>
      <c r="AA1351" s="46"/>
      <c r="AB1351" s="46"/>
    </row>
    <row r="1352" spans="19:28">
      <c r="S1352" s="46"/>
      <c r="T1352" s="46"/>
      <c r="U1352" s="46"/>
      <c r="V1352" s="46"/>
      <c r="W1352" s="46"/>
      <c r="X1352" s="46"/>
      <c r="Y1352" s="63"/>
      <c r="Z1352" s="46"/>
      <c r="AA1352" s="46"/>
      <c r="AB1352" s="46"/>
    </row>
    <row r="1353" spans="19:28">
      <c r="S1353" s="46"/>
      <c r="T1353" s="46"/>
      <c r="U1353" s="46"/>
      <c r="V1353" s="46"/>
      <c r="W1353" s="46"/>
      <c r="X1353" s="46"/>
      <c r="Y1353" s="63"/>
      <c r="Z1353" s="46"/>
      <c r="AA1353" s="46"/>
      <c r="AB1353" s="46"/>
    </row>
    <row r="1354" spans="19:28">
      <c r="S1354" s="46"/>
      <c r="T1354" s="46"/>
      <c r="U1354" s="46"/>
      <c r="V1354" s="46"/>
      <c r="W1354" s="46"/>
      <c r="X1354" s="46"/>
      <c r="Y1354" s="63"/>
      <c r="Z1354" s="46"/>
      <c r="AA1354" s="46"/>
      <c r="AB1354" s="46"/>
    </row>
    <row r="1355" spans="19:28">
      <c r="S1355" s="46"/>
      <c r="T1355" s="46"/>
      <c r="U1355" s="46"/>
      <c r="V1355" s="46"/>
      <c r="W1355" s="46"/>
      <c r="X1355" s="46"/>
      <c r="Y1355" s="63"/>
      <c r="Z1355" s="46"/>
      <c r="AA1355" s="46"/>
      <c r="AB1355" s="46"/>
    </row>
    <row r="1356" spans="19:28">
      <c r="S1356" s="46"/>
      <c r="T1356" s="46"/>
      <c r="U1356" s="46"/>
      <c r="V1356" s="46"/>
      <c r="W1356" s="46"/>
      <c r="X1356" s="46"/>
      <c r="Y1356" s="63"/>
      <c r="Z1356" s="46"/>
      <c r="AA1356" s="46"/>
      <c r="AB1356" s="46"/>
    </row>
    <row r="1357" spans="19:28">
      <c r="S1357" s="46"/>
      <c r="T1357" s="46"/>
      <c r="U1357" s="46"/>
      <c r="V1357" s="46"/>
      <c r="W1357" s="46"/>
      <c r="X1357" s="46"/>
      <c r="Y1357" s="63"/>
      <c r="Z1357" s="46"/>
      <c r="AA1357" s="46"/>
      <c r="AB1357" s="46"/>
    </row>
    <row r="1358" spans="19:28">
      <c r="S1358" s="46"/>
      <c r="T1358" s="46"/>
      <c r="U1358" s="46"/>
      <c r="V1358" s="46"/>
      <c r="W1358" s="46"/>
      <c r="X1358" s="46"/>
      <c r="Y1358" s="63"/>
      <c r="Z1358" s="46"/>
      <c r="AA1358" s="46"/>
      <c r="AB1358" s="46"/>
    </row>
    <row r="1359" spans="19:28">
      <c r="S1359" s="46"/>
      <c r="T1359" s="46"/>
      <c r="U1359" s="46"/>
      <c r="V1359" s="46"/>
      <c r="W1359" s="46"/>
      <c r="X1359" s="46"/>
      <c r="Y1359" s="63"/>
      <c r="Z1359" s="46"/>
      <c r="AA1359" s="46"/>
      <c r="AB1359" s="46"/>
    </row>
    <row r="1360" spans="19:28">
      <c r="S1360" s="46"/>
      <c r="T1360" s="46"/>
      <c r="U1360" s="46"/>
      <c r="V1360" s="46"/>
      <c r="W1360" s="46"/>
      <c r="X1360" s="46"/>
      <c r="Y1360" s="63"/>
      <c r="Z1360" s="46"/>
      <c r="AA1360" s="46"/>
      <c r="AB1360" s="46"/>
    </row>
    <row r="1361" spans="19:28">
      <c r="S1361" s="46"/>
      <c r="T1361" s="46"/>
      <c r="U1361" s="46"/>
      <c r="V1361" s="46"/>
      <c r="W1361" s="46"/>
      <c r="X1361" s="46"/>
      <c r="Y1361" s="63"/>
      <c r="Z1361" s="46"/>
      <c r="AA1361" s="46"/>
      <c r="AB1361" s="46"/>
    </row>
    <row r="1362" spans="19:28">
      <c r="S1362" s="46"/>
      <c r="T1362" s="46"/>
      <c r="U1362" s="46"/>
      <c r="V1362" s="46"/>
      <c r="W1362" s="46"/>
      <c r="X1362" s="46"/>
      <c r="Y1362" s="63"/>
      <c r="Z1362" s="46"/>
      <c r="AA1362" s="46"/>
      <c r="AB1362" s="46"/>
    </row>
    <row r="1363" spans="19:28">
      <c r="S1363" s="46"/>
      <c r="T1363" s="46"/>
      <c r="U1363" s="46"/>
      <c r="V1363" s="46"/>
      <c r="W1363" s="46"/>
      <c r="X1363" s="46"/>
      <c r="Y1363" s="63"/>
      <c r="Z1363" s="46"/>
      <c r="AA1363" s="46"/>
      <c r="AB1363" s="46"/>
    </row>
    <row r="1364" spans="19:28">
      <c r="S1364" s="46"/>
      <c r="T1364" s="46"/>
      <c r="U1364" s="46"/>
      <c r="V1364" s="46"/>
      <c r="W1364" s="46"/>
      <c r="X1364" s="46"/>
      <c r="Y1364" s="63"/>
      <c r="Z1364" s="46"/>
      <c r="AA1364" s="46"/>
      <c r="AB1364" s="46"/>
    </row>
    <row r="1365" spans="19:28">
      <c r="S1365" s="46"/>
      <c r="T1365" s="46"/>
      <c r="U1365" s="46"/>
      <c r="V1365" s="46"/>
      <c r="W1365" s="46"/>
      <c r="X1365" s="46"/>
      <c r="Y1365" s="63"/>
      <c r="Z1365" s="46"/>
      <c r="AA1365" s="46"/>
      <c r="AB1365" s="46"/>
    </row>
    <row r="1366" spans="19:28">
      <c r="S1366" s="46"/>
      <c r="T1366" s="46"/>
      <c r="U1366" s="46"/>
      <c r="V1366" s="46"/>
      <c r="W1366" s="46"/>
      <c r="X1366" s="46"/>
      <c r="Y1366" s="63"/>
      <c r="Z1366" s="46"/>
      <c r="AA1366" s="46"/>
      <c r="AB1366" s="46"/>
    </row>
    <row r="1367" spans="19:28">
      <c r="S1367" s="46"/>
      <c r="T1367" s="46"/>
      <c r="U1367" s="46"/>
      <c r="V1367" s="46"/>
      <c r="W1367" s="46"/>
      <c r="X1367" s="46"/>
      <c r="Y1367" s="63"/>
      <c r="Z1367" s="46"/>
      <c r="AA1367" s="46"/>
      <c r="AB1367" s="46"/>
    </row>
    <row r="1368" spans="19:28">
      <c r="S1368" s="46"/>
      <c r="T1368" s="46"/>
      <c r="U1368" s="46"/>
      <c r="V1368" s="46"/>
      <c r="W1368" s="46"/>
      <c r="X1368" s="46"/>
      <c r="Y1368" s="63"/>
      <c r="Z1368" s="46"/>
      <c r="AA1368" s="46"/>
      <c r="AB1368" s="46"/>
    </row>
    <row r="1369" spans="19:28">
      <c r="S1369" s="46"/>
      <c r="T1369" s="46"/>
      <c r="U1369" s="46"/>
      <c r="V1369" s="46"/>
      <c r="W1369" s="46"/>
      <c r="X1369" s="46"/>
      <c r="Y1369" s="63"/>
      <c r="Z1369" s="46"/>
      <c r="AA1369" s="46"/>
      <c r="AB1369" s="46"/>
    </row>
    <row r="1370" spans="19:28">
      <c r="S1370" s="46"/>
      <c r="T1370" s="46"/>
      <c r="U1370" s="46"/>
      <c r="V1370" s="46"/>
      <c r="W1370" s="46"/>
      <c r="X1370" s="46"/>
      <c r="Y1370" s="63"/>
      <c r="Z1370" s="46"/>
      <c r="AA1370" s="46"/>
      <c r="AB1370" s="46"/>
    </row>
    <row r="1371" spans="19:28">
      <c r="S1371" s="46"/>
      <c r="T1371" s="46"/>
      <c r="U1371" s="46"/>
      <c r="V1371" s="46"/>
      <c r="W1371" s="46"/>
      <c r="X1371" s="46"/>
      <c r="Y1371" s="63"/>
      <c r="Z1371" s="46"/>
      <c r="AA1371" s="46"/>
      <c r="AB1371" s="46"/>
    </row>
    <row r="1372" spans="19:28">
      <c r="S1372" s="46"/>
      <c r="T1372" s="46"/>
      <c r="U1372" s="46"/>
      <c r="V1372" s="46"/>
      <c r="W1372" s="46"/>
      <c r="X1372" s="46"/>
      <c r="Y1372" s="63"/>
      <c r="Z1372" s="46"/>
      <c r="AA1372" s="46"/>
      <c r="AB1372" s="46"/>
    </row>
    <row r="1373" spans="19:28">
      <c r="S1373" s="46"/>
      <c r="T1373" s="46"/>
      <c r="U1373" s="46"/>
      <c r="V1373" s="46"/>
      <c r="W1373" s="46"/>
      <c r="X1373" s="46"/>
      <c r="Y1373" s="63"/>
      <c r="Z1373" s="46"/>
      <c r="AA1373" s="46"/>
      <c r="AB1373" s="46"/>
    </row>
    <row r="1374" spans="19:28">
      <c r="S1374" s="46"/>
      <c r="T1374" s="46"/>
      <c r="U1374" s="46"/>
      <c r="V1374" s="46"/>
      <c r="W1374" s="46"/>
      <c r="X1374" s="46"/>
      <c r="Y1374" s="63"/>
      <c r="Z1374" s="46"/>
      <c r="AA1374" s="46"/>
      <c r="AB1374" s="46"/>
    </row>
    <row r="1375" spans="19:28">
      <c r="S1375" s="46"/>
      <c r="T1375" s="46"/>
      <c r="U1375" s="46"/>
      <c r="V1375" s="46"/>
      <c r="W1375" s="46"/>
      <c r="X1375" s="46"/>
      <c r="Y1375" s="63"/>
      <c r="Z1375" s="46"/>
      <c r="AA1375" s="46"/>
      <c r="AB1375" s="46"/>
    </row>
    <row r="1376" spans="19:28">
      <c r="S1376" s="46"/>
      <c r="T1376" s="46"/>
      <c r="U1376" s="46"/>
      <c r="V1376" s="46"/>
      <c r="W1376" s="46"/>
      <c r="X1376" s="46"/>
      <c r="Y1376" s="63"/>
      <c r="Z1376" s="46"/>
      <c r="AA1376" s="46"/>
      <c r="AB1376" s="46"/>
    </row>
    <row r="1377" spans="19:28">
      <c r="S1377" s="46"/>
      <c r="T1377" s="46"/>
      <c r="U1377" s="46"/>
      <c r="V1377" s="46"/>
      <c r="W1377" s="46"/>
      <c r="X1377" s="46"/>
      <c r="Y1377" s="63"/>
      <c r="Z1377" s="46"/>
      <c r="AA1377" s="46"/>
      <c r="AB1377" s="46"/>
    </row>
    <row r="1378" spans="19:28">
      <c r="S1378" s="46"/>
      <c r="T1378" s="46"/>
      <c r="U1378" s="46"/>
      <c r="V1378" s="46"/>
      <c r="W1378" s="46"/>
      <c r="X1378" s="46"/>
      <c r="Y1378" s="63"/>
      <c r="Z1378" s="46"/>
      <c r="AA1378" s="46"/>
      <c r="AB1378" s="46"/>
    </row>
    <row r="1379" spans="19:28">
      <c r="S1379" s="46"/>
      <c r="T1379" s="46"/>
      <c r="U1379" s="46"/>
      <c r="V1379" s="46"/>
      <c r="W1379" s="46"/>
      <c r="X1379" s="46"/>
      <c r="Y1379" s="63"/>
      <c r="Z1379" s="46"/>
      <c r="AA1379" s="46"/>
      <c r="AB1379" s="46"/>
    </row>
    <row r="1380" spans="19:28">
      <c r="S1380" s="46"/>
      <c r="T1380" s="46"/>
      <c r="U1380" s="46"/>
      <c r="V1380" s="46"/>
      <c r="W1380" s="46"/>
      <c r="X1380" s="46"/>
      <c r="Y1380" s="63"/>
      <c r="Z1380" s="46"/>
      <c r="AA1380" s="46"/>
      <c r="AB1380" s="46"/>
    </row>
    <row r="1381" spans="19:28">
      <c r="S1381" s="46"/>
      <c r="T1381" s="46"/>
      <c r="U1381" s="46"/>
      <c r="V1381" s="46"/>
      <c r="W1381" s="46"/>
      <c r="X1381" s="46"/>
      <c r="Y1381" s="63"/>
      <c r="Z1381" s="46"/>
      <c r="AA1381" s="46"/>
      <c r="AB1381" s="46"/>
    </row>
    <row r="1382" spans="19:28">
      <c r="S1382" s="46"/>
      <c r="T1382" s="46"/>
      <c r="U1382" s="46"/>
      <c r="V1382" s="46"/>
      <c r="W1382" s="46"/>
      <c r="X1382" s="46"/>
      <c r="Y1382" s="63"/>
      <c r="Z1382" s="46"/>
      <c r="AA1382" s="46"/>
      <c r="AB1382" s="46"/>
    </row>
    <row r="1383" spans="19:28">
      <c r="S1383" s="46"/>
      <c r="T1383" s="46"/>
      <c r="U1383" s="46"/>
      <c r="V1383" s="46"/>
      <c r="W1383" s="46"/>
      <c r="X1383" s="46"/>
      <c r="Y1383" s="63"/>
      <c r="Z1383" s="46"/>
      <c r="AA1383" s="46"/>
      <c r="AB1383" s="46"/>
    </row>
    <row r="1384" spans="19:28">
      <c r="S1384" s="46"/>
      <c r="T1384" s="46"/>
      <c r="U1384" s="46"/>
      <c r="V1384" s="46"/>
      <c r="W1384" s="46"/>
      <c r="X1384" s="46"/>
      <c r="Y1384" s="63"/>
      <c r="Z1384" s="46"/>
      <c r="AA1384" s="46"/>
      <c r="AB1384" s="46"/>
    </row>
    <row r="1385" spans="19:28">
      <c r="S1385" s="46"/>
      <c r="T1385" s="46"/>
      <c r="U1385" s="46"/>
      <c r="V1385" s="46"/>
      <c r="W1385" s="46"/>
      <c r="X1385" s="46"/>
      <c r="Y1385" s="63"/>
      <c r="Z1385" s="46"/>
      <c r="AA1385" s="46"/>
      <c r="AB1385" s="46"/>
    </row>
    <row r="1386" spans="19:28">
      <c r="S1386" s="46"/>
      <c r="T1386" s="46"/>
      <c r="U1386" s="46"/>
      <c r="V1386" s="46"/>
      <c r="W1386" s="46"/>
      <c r="X1386" s="46"/>
      <c r="Y1386" s="63"/>
      <c r="Z1386" s="46"/>
      <c r="AA1386" s="46"/>
      <c r="AB1386" s="46"/>
    </row>
    <row r="1387" spans="19:28">
      <c r="S1387" s="46"/>
      <c r="T1387" s="46"/>
      <c r="U1387" s="46"/>
      <c r="V1387" s="46"/>
      <c r="W1387" s="46"/>
      <c r="X1387" s="46"/>
      <c r="Y1387" s="63"/>
      <c r="Z1387" s="46"/>
      <c r="AA1387" s="46"/>
      <c r="AB1387" s="46"/>
    </row>
    <row r="1388" spans="19:28">
      <c r="S1388" s="46"/>
      <c r="T1388" s="46"/>
      <c r="U1388" s="46"/>
      <c r="V1388" s="46"/>
      <c r="W1388" s="46"/>
      <c r="X1388" s="46"/>
      <c r="Y1388" s="63"/>
      <c r="Z1388" s="46"/>
      <c r="AA1388" s="46"/>
      <c r="AB1388" s="46"/>
    </row>
    <row r="1389" spans="19:28">
      <c r="S1389" s="46"/>
      <c r="T1389" s="46"/>
      <c r="U1389" s="46"/>
      <c r="V1389" s="46"/>
      <c r="W1389" s="46"/>
      <c r="X1389" s="46"/>
      <c r="Y1389" s="63"/>
      <c r="Z1389" s="46"/>
      <c r="AA1389" s="46"/>
      <c r="AB1389" s="46"/>
    </row>
    <row r="1390" spans="19:28">
      <c r="S1390" s="46"/>
      <c r="T1390" s="46"/>
      <c r="U1390" s="46"/>
      <c r="V1390" s="46"/>
      <c r="W1390" s="46"/>
      <c r="X1390" s="46"/>
      <c r="Y1390" s="63"/>
      <c r="Z1390" s="46"/>
      <c r="AA1390" s="46"/>
      <c r="AB1390" s="46"/>
    </row>
    <row r="1391" spans="19:28">
      <c r="S1391" s="46"/>
      <c r="T1391" s="46"/>
      <c r="U1391" s="46"/>
      <c r="V1391" s="46"/>
      <c r="W1391" s="46"/>
      <c r="X1391" s="46"/>
      <c r="Y1391" s="63"/>
      <c r="Z1391" s="46"/>
      <c r="AA1391" s="46"/>
      <c r="AB1391" s="46"/>
    </row>
    <row r="1392" spans="19:28">
      <c r="S1392" s="46"/>
      <c r="T1392" s="46"/>
      <c r="U1392" s="46"/>
      <c r="V1392" s="46"/>
      <c r="W1392" s="46"/>
      <c r="X1392" s="46"/>
      <c r="Y1392" s="63"/>
      <c r="Z1392" s="46"/>
      <c r="AA1392" s="46"/>
      <c r="AB1392" s="46"/>
    </row>
    <row r="1393" spans="19:28">
      <c r="S1393" s="46"/>
      <c r="T1393" s="46"/>
      <c r="U1393" s="46"/>
      <c r="V1393" s="46"/>
      <c r="W1393" s="46"/>
      <c r="X1393" s="46"/>
      <c r="Y1393" s="63"/>
      <c r="Z1393" s="46"/>
      <c r="AA1393" s="46"/>
      <c r="AB1393" s="46"/>
    </row>
    <row r="1394" spans="19:28">
      <c r="S1394" s="46"/>
      <c r="T1394" s="46"/>
      <c r="U1394" s="46"/>
      <c r="V1394" s="46"/>
      <c r="W1394" s="46"/>
      <c r="X1394" s="46"/>
      <c r="Y1394" s="63"/>
      <c r="Z1394" s="46"/>
      <c r="AA1394" s="46"/>
      <c r="AB1394" s="46"/>
    </row>
    <row r="1395" spans="19:28">
      <c r="S1395" s="46"/>
      <c r="T1395" s="46"/>
      <c r="U1395" s="46"/>
      <c r="V1395" s="46"/>
      <c r="W1395" s="46"/>
      <c r="X1395" s="46"/>
      <c r="Y1395" s="63"/>
      <c r="Z1395" s="46"/>
      <c r="AA1395" s="46"/>
      <c r="AB1395" s="46"/>
    </row>
    <row r="1396" spans="19:28">
      <c r="S1396" s="46"/>
      <c r="T1396" s="46"/>
      <c r="U1396" s="46"/>
      <c r="V1396" s="46"/>
      <c r="W1396" s="46"/>
      <c r="X1396" s="46"/>
      <c r="Y1396" s="63"/>
      <c r="Z1396" s="46"/>
      <c r="AA1396" s="46"/>
      <c r="AB1396" s="46"/>
    </row>
    <row r="1397" spans="19:28">
      <c r="S1397" s="46"/>
      <c r="T1397" s="46"/>
      <c r="U1397" s="46"/>
      <c r="V1397" s="46"/>
      <c r="W1397" s="46"/>
      <c r="X1397" s="46"/>
      <c r="Y1397" s="63"/>
      <c r="Z1397" s="46"/>
      <c r="AA1397" s="46"/>
      <c r="AB1397" s="46"/>
    </row>
    <row r="1398" spans="19:28">
      <c r="S1398" s="46"/>
      <c r="T1398" s="46"/>
      <c r="U1398" s="46"/>
      <c r="V1398" s="46"/>
      <c r="W1398" s="46"/>
      <c r="X1398" s="46"/>
      <c r="Y1398" s="63"/>
      <c r="Z1398" s="46"/>
      <c r="AA1398" s="46"/>
      <c r="AB1398" s="46"/>
    </row>
    <row r="1399" spans="19:28">
      <c r="S1399" s="46"/>
      <c r="T1399" s="46"/>
      <c r="U1399" s="46"/>
      <c r="V1399" s="46"/>
      <c r="W1399" s="46"/>
      <c r="X1399" s="46"/>
      <c r="Y1399" s="63"/>
      <c r="Z1399" s="46"/>
      <c r="AA1399" s="46"/>
      <c r="AB1399" s="46"/>
    </row>
    <row r="1400" spans="19:28">
      <c r="S1400" s="46"/>
      <c r="T1400" s="46"/>
      <c r="U1400" s="46"/>
      <c r="V1400" s="46"/>
      <c r="W1400" s="46"/>
      <c r="X1400" s="46"/>
      <c r="Y1400" s="63"/>
      <c r="Z1400" s="46"/>
      <c r="AA1400" s="46"/>
      <c r="AB1400" s="46"/>
    </row>
    <row r="1401" spans="19:28">
      <c r="S1401" s="46"/>
      <c r="T1401" s="46"/>
      <c r="U1401" s="46"/>
      <c r="V1401" s="46"/>
      <c r="W1401" s="46"/>
      <c r="X1401" s="46"/>
      <c r="Y1401" s="63"/>
      <c r="Z1401" s="46"/>
      <c r="AA1401" s="46"/>
      <c r="AB1401" s="46"/>
    </row>
    <row r="1402" spans="19:28">
      <c r="S1402" s="46"/>
      <c r="T1402" s="46"/>
      <c r="U1402" s="46"/>
      <c r="V1402" s="46"/>
      <c r="W1402" s="46"/>
      <c r="X1402" s="46"/>
      <c r="Y1402" s="63"/>
      <c r="Z1402" s="46"/>
      <c r="AA1402" s="46"/>
      <c r="AB1402" s="46"/>
    </row>
    <row r="1403" spans="19:28">
      <c r="S1403" s="46"/>
      <c r="T1403" s="46"/>
      <c r="U1403" s="46"/>
      <c r="V1403" s="46"/>
      <c r="W1403" s="46"/>
      <c r="X1403" s="46"/>
      <c r="Y1403" s="63"/>
      <c r="Z1403" s="46"/>
      <c r="AA1403" s="46"/>
      <c r="AB1403" s="46"/>
    </row>
    <row r="1404" spans="19:28">
      <c r="S1404" s="46"/>
      <c r="T1404" s="46"/>
      <c r="U1404" s="46"/>
      <c r="V1404" s="46"/>
      <c r="W1404" s="46"/>
      <c r="X1404" s="46"/>
      <c r="Y1404" s="63"/>
      <c r="Z1404" s="46"/>
      <c r="AA1404" s="46"/>
      <c r="AB1404" s="46"/>
    </row>
    <row r="1405" spans="19:28">
      <c r="S1405" s="46"/>
      <c r="T1405" s="46"/>
      <c r="U1405" s="46"/>
      <c r="V1405" s="46"/>
      <c r="W1405" s="46"/>
      <c r="X1405" s="46"/>
      <c r="Y1405" s="63"/>
      <c r="Z1405" s="46"/>
      <c r="AA1405" s="46"/>
      <c r="AB1405" s="46"/>
    </row>
    <row r="1406" spans="19:28">
      <c r="S1406" s="46"/>
      <c r="T1406" s="46"/>
      <c r="U1406" s="46"/>
      <c r="V1406" s="46"/>
      <c r="W1406" s="46"/>
      <c r="X1406" s="46"/>
      <c r="Y1406" s="63"/>
      <c r="Z1406" s="46"/>
      <c r="AA1406" s="46"/>
      <c r="AB1406" s="46"/>
    </row>
    <row r="1407" spans="19:28">
      <c r="S1407" s="46"/>
      <c r="T1407" s="46"/>
      <c r="U1407" s="46"/>
      <c r="V1407" s="46"/>
      <c r="W1407" s="46"/>
      <c r="X1407" s="46"/>
      <c r="Y1407" s="63"/>
      <c r="Z1407" s="46"/>
      <c r="AA1407" s="46"/>
      <c r="AB1407" s="46"/>
    </row>
    <row r="1408" spans="19:28">
      <c r="S1408" s="46"/>
      <c r="T1408" s="46"/>
      <c r="U1408" s="46"/>
      <c r="V1408" s="46"/>
      <c r="W1408" s="46"/>
      <c r="X1408" s="46"/>
      <c r="Y1408" s="63"/>
      <c r="Z1408" s="46"/>
      <c r="AA1408" s="46"/>
      <c r="AB1408" s="46"/>
    </row>
    <row r="1409" spans="19:28">
      <c r="S1409" s="46"/>
      <c r="T1409" s="46"/>
      <c r="U1409" s="46"/>
      <c r="V1409" s="46"/>
      <c r="W1409" s="46"/>
      <c r="X1409" s="46"/>
      <c r="Y1409" s="63"/>
      <c r="Z1409" s="46"/>
      <c r="AA1409" s="46"/>
      <c r="AB1409" s="46"/>
    </row>
    <row r="1410" spans="19:28">
      <c r="S1410" s="46"/>
      <c r="T1410" s="46"/>
      <c r="U1410" s="46"/>
      <c r="V1410" s="46"/>
      <c r="W1410" s="46"/>
      <c r="X1410" s="46"/>
      <c r="Y1410" s="63"/>
      <c r="Z1410" s="46"/>
      <c r="AA1410" s="46"/>
      <c r="AB1410" s="46"/>
    </row>
    <row r="1411" spans="19:28">
      <c r="S1411" s="46"/>
      <c r="T1411" s="46"/>
      <c r="U1411" s="46"/>
      <c r="V1411" s="46"/>
      <c r="W1411" s="46"/>
      <c r="X1411" s="46"/>
      <c r="Y1411" s="63"/>
      <c r="Z1411" s="46"/>
      <c r="AA1411" s="46"/>
      <c r="AB1411" s="46"/>
    </row>
    <row r="1412" spans="19:28">
      <c r="S1412" s="46"/>
      <c r="T1412" s="46"/>
      <c r="U1412" s="46"/>
      <c r="V1412" s="46"/>
      <c r="W1412" s="46"/>
      <c r="X1412" s="46"/>
      <c r="Y1412" s="63"/>
      <c r="Z1412" s="46"/>
      <c r="AA1412" s="46"/>
      <c r="AB1412" s="46"/>
    </row>
    <row r="1413" spans="19:28">
      <c r="S1413" s="46"/>
      <c r="T1413" s="46"/>
      <c r="U1413" s="46"/>
      <c r="V1413" s="46"/>
      <c r="W1413" s="46"/>
      <c r="X1413" s="46"/>
      <c r="Y1413" s="63"/>
      <c r="Z1413" s="46"/>
      <c r="AA1413" s="46"/>
      <c r="AB1413" s="46"/>
    </row>
    <row r="1414" spans="19:28">
      <c r="S1414" s="46"/>
      <c r="T1414" s="46"/>
      <c r="U1414" s="46"/>
      <c r="V1414" s="46"/>
      <c r="W1414" s="46"/>
      <c r="X1414" s="46"/>
      <c r="Y1414" s="63"/>
      <c r="Z1414" s="46"/>
      <c r="AA1414" s="46"/>
      <c r="AB1414" s="46"/>
    </row>
    <row r="1415" spans="19:28">
      <c r="S1415" s="46"/>
      <c r="T1415" s="46"/>
      <c r="U1415" s="46"/>
      <c r="V1415" s="46"/>
      <c r="W1415" s="46"/>
      <c r="X1415" s="46"/>
      <c r="Y1415" s="63"/>
      <c r="Z1415" s="46"/>
      <c r="AA1415" s="46"/>
      <c r="AB1415" s="46"/>
    </row>
    <row r="1416" spans="19:28">
      <c r="S1416" s="46"/>
      <c r="T1416" s="46"/>
      <c r="U1416" s="46"/>
      <c r="V1416" s="46"/>
      <c r="W1416" s="46"/>
      <c r="X1416" s="46"/>
      <c r="Y1416" s="63"/>
      <c r="Z1416" s="46"/>
      <c r="AA1416" s="46"/>
      <c r="AB1416" s="46"/>
    </row>
    <row r="1417" spans="19:28">
      <c r="S1417" s="46"/>
      <c r="T1417" s="46"/>
      <c r="U1417" s="46"/>
      <c r="V1417" s="46"/>
      <c r="W1417" s="46"/>
      <c r="X1417" s="46"/>
      <c r="Y1417" s="63"/>
      <c r="Z1417" s="46"/>
      <c r="AA1417" s="46"/>
      <c r="AB1417" s="46"/>
    </row>
    <row r="1418" spans="19:28">
      <c r="S1418" s="46"/>
      <c r="T1418" s="46"/>
      <c r="U1418" s="46"/>
      <c r="V1418" s="46"/>
      <c r="W1418" s="46"/>
      <c r="X1418" s="46"/>
      <c r="Y1418" s="63"/>
      <c r="Z1418" s="46"/>
      <c r="AA1418" s="46"/>
      <c r="AB1418" s="46"/>
    </row>
    <row r="1419" spans="19:28">
      <c r="S1419" s="46"/>
      <c r="T1419" s="46"/>
      <c r="U1419" s="46"/>
      <c r="V1419" s="46"/>
      <c r="W1419" s="46"/>
      <c r="X1419" s="46"/>
      <c r="Y1419" s="63"/>
      <c r="Z1419" s="46"/>
      <c r="AA1419" s="46"/>
      <c r="AB1419" s="46"/>
    </row>
    <row r="1420" spans="19:28">
      <c r="S1420" s="46"/>
      <c r="T1420" s="46"/>
      <c r="U1420" s="46"/>
      <c r="V1420" s="46"/>
      <c r="W1420" s="46"/>
      <c r="X1420" s="46"/>
      <c r="Y1420" s="63"/>
      <c r="Z1420" s="46"/>
      <c r="AA1420" s="46"/>
      <c r="AB1420" s="46"/>
    </row>
    <row r="1421" spans="19:28">
      <c r="S1421" s="46"/>
      <c r="T1421" s="46"/>
      <c r="U1421" s="46"/>
      <c r="V1421" s="46"/>
      <c r="W1421" s="46"/>
      <c r="X1421" s="46"/>
      <c r="Y1421" s="63"/>
      <c r="Z1421" s="46"/>
      <c r="AA1421" s="46"/>
      <c r="AB1421" s="46"/>
    </row>
    <row r="1422" spans="19:28">
      <c r="S1422" s="46"/>
      <c r="T1422" s="46"/>
      <c r="U1422" s="46"/>
      <c r="V1422" s="46"/>
      <c r="W1422" s="46"/>
      <c r="X1422" s="46"/>
      <c r="Y1422" s="63"/>
      <c r="Z1422" s="46"/>
      <c r="AA1422" s="46"/>
      <c r="AB1422" s="46"/>
    </row>
    <row r="1423" spans="19:28">
      <c r="S1423" s="46"/>
      <c r="T1423" s="46"/>
      <c r="U1423" s="46"/>
      <c r="V1423" s="46"/>
      <c r="W1423" s="46"/>
      <c r="X1423" s="46"/>
      <c r="Y1423" s="63"/>
      <c r="Z1423" s="46"/>
      <c r="AA1423" s="46"/>
      <c r="AB1423" s="46"/>
    </row>
    <row r="1424" spans="19:28">
      <c r="S1424" s="46"/>
      <c r="T1424" s="46"/>
      <c r="U1424" s="46"/>
      <c r="V1424" s="46"/>
      <c r="W1424" s="46"/>
      <c r="X1424" s="46"/>
      <c r="Y1424" s="63"/>
      <c r="Z1424" s="46"/>
      <c r="AA1424" s="46"/>
      <c r="AB1424" s="46"/>
    </row>
    <row r="1425" spans="19:28">
      <c r="S1425" s="46"/>
      <c r="T1425" s="46"/>
      <c r="U1425" s="46"/>
      <c r="V1425" s="46"/>
      <c r="W1425" s="46"/>
      <c r="X1425" s="46"/>
      <c r="Y1425" s="63"/>
      <c r="Z1425" s="46"/>
      <c r="AA1425" s="46"/>
      <c r="AB1425" s="46"/>
    </row>
    <row r="1426" spans="19:28">
      <c r="S1426" s="46"/>
      <c r="T1426" s="46"/>
      <c r="U1426" s="46"/>
      <c r="V1426" s="46"/>
      <c r="W1426" s="46"/>
      <c r="X1426" s="46"/>
      <c r="Y1426" s="63"/>
      <c r="Z1426" s="46"/>
      <c r="AA1426" s="46"/>
      <c r="AB1426" s="46"/>
    </row>
    <row r="1427" spans="19:28">
      <c r="S1427" s="46"/>
      <c r="T1427" s="46"/>
      <c r="U1427" s="46"/>
      <c r="V1427" s="46"/>
      <c r="W1427" s="46"/>
      <c r="X1427" s="46"/>
      <c r="Y1427" s="63"/>
      <c r="Z1427" s="46"/>
      <c r="AA1427" s="46"/>
      <c r="AB1427" s="46"/>
    </row>
    <row r="1428" spans="19:28">
      <c r="S1428" s="46"/>
      <c r="T1428" s="46"/>
      <c r="U1428" s="46"/>
      <c r="V1428" s="46"/>
      <c r="W1428" s="46"/>
      <c r="X1428" s="46"/>
      <c r="Y1428" s="63"/>
      <c r="Z1428" s="46"/>
      <c r="AA1428" s="46"/>
      <c r="AB1428" s="46"/>
    </row>
    <row r="1429" spans="19:28">
      <c r="S1429" s="46"/>
      <c r="T1429" s="46"/>
      <c r="U1429" s="46"/>
      <c r="V1429" s="46"/>
      <c r="W1429" s="46"/>
      <c r="X1429" s="46"/>
      <c r="Y1429" s="63"/>
      <c r="Z1429" s="46"/>
      <c r="AA1429" s="46"/>
      <c r="AB1429" s="46"/>
    </row>
    <row r="1430" spans="19:28">
      <c r="S1430" s="46"/>
      <c r="T1430" s="46"/>
      <c r="U1430" s="46"/>
      <c r="V1430" s="46"/>
      <c r="W1430" s="46"/>
      <c r="X1430" s="46"/>
      <c r="Y1430" s="63"/>
      <c r="Z1430" s="46"/>
      <c r="AA1430" s="46"/>
      <c r="AB1430" s="46"/>
    </row>
    <row r="1431" spans="19:28">
      <c r="S1431" s="46"/>
      <c r="T1431" s="46"/>
      <c r="U1431" s="46"/>
      <c r="V1431" s="46"/>
      <c r="W1431" s="46"/>
      <c r="X1431" s="46"/>
      <c r="Y1431" s="63"/>
      <c r="Z1431" s="46"/>
      <c r="AA1431" s="46"/>
      <c r="AB1431" s="46"/>
    </row>
    <row r="1432" spans="19:28">
      <c r="S1432" s="46"/>
      <c r="T1432" s="46"/>
      <c r="U1432" s="46"/>
      <c r="V1432" s="46"/>
      <c r="W1432" s="46"/>
      <c r="X1432" s="46"/>
      <c r="Y1432" s="63"/>
      <c r="Z1432" s="46"/>
      <c r="AA1432" s="46"/>
      <c r="AB1432" s="46"/>
    </row>
    <row r="1433" spans="19:28">
      <c r="S1433" s="46"/>
      <c r="T1433" s="46"/>
      <c r="U1433" s="46"/>
      <c r="V1433" s="46"/>
      <c r="W1433" s="46"/>
      <c r="X1433" s="46"/>
      <c r="Y1433" s="63"/>
      <c r="Z1433" s="46"/>
      <c r="AA1433" s="46"/>
      <c r="AB1433" s="46"/>
    </row>
    <row r="1434" spans="19:28">
      <c r="S1434" s="46"/>
      <c r="T1434" s="46"/>
      <c r="U1434" s="46"/>
      <c r="V1434" s="46"/>
      <c r="W1434" s="46"/>
      <c r="X1434" s="46"/>
      <c r="Y1434" s="63"/>
      <c r="Z1434" s="46"/>
      <c r="AA1434" s="46"/>
      <c r="AB1434" s="46"/>
    </row>
    <row r="1435" spans="19:28">
      <c r="S1435" s="46"/>
      <c r="T1435" s="46"/>
      <c r="U1435" s="46"/>
      <c r="V1435" s="46"/>
      <c r="W1435" s="46"/>
      <c r="X1435" s="46"/>
      <c r="Y1435" s="63"/>
      <c r="Z1435" s="46"/>
      <c r="AA1435" s="46"/>
      <c r="AB1435" s="46"/>
    </row>
    <row r="1436" spans="19:28">
      <c r="S1436" s="46"/>
      <c r="T1436" s="46"/>
      <c r="U1436" s="46"/>
      <c r="V1436" s="46"/>
      <c r="W1436" s="46"/>
      <c r="X1436" s="46"/>
      <c r="Y1436" s="63"/>
      <c r="Z1436" s="46"/>
      <c r="AA1436" s="46"/>
      <c r="AB1436" s="46"/>
    </row>
    <row r="1437" spans="19:28">
      <c r="S1437" s="46"/>
      <c r="T1437" s="46"/>
      <c r="U1437" s="46"/>
      <c r="V1437" s="46"/>
      <c r="W1437" s="46"/>
      <c r="X1437" s="46"/>
      <c r="Y1437" s="63"/>
      <c r="Z1437" s="46"/>
      <c r="AA1437" s="46"/>
      <c r="AB1437" s="46"/>
    </row>
    <row r="1438" spans="19:28">
      <c r="S1438" s="46"/>
      <c r="T1438" s="46"/>
      <c r="U1438" s="46"/>
      <c r="V1438" s="46"/>
      <c r="W1438" s="46"/>
      <c r="X1438" s="46"/>
      <c r="Y1438" s="63"/>
      <c r="Z1438" s="46"/>
      <c r="AA1438" s="46"/>
      <c r="AB1438" s="46"/>
    </row>
    <row r="1439" spans="19:28">
      <c r="S1439" s="46"/>
      <c r="T1439" s="46"/>
      <c r="U1439" s="46"/>
      <c r="V1439" s="46"/>
      <c r="W1439" s="46"/>
      <c r="X1439" s="46"/>
      <c r="Y1439" s="63"/>
      <c r="Z1439" s="46"/>
      <c r="AA1439" s="46"/>
      <c r="AB1439" s="46"/>
    </row>
    <row r="1440" spans="19:28">
      <c r="S1440" s="46"/>
      <c r="T1440" s="46"/>
      <c r="U1440" s="46"/>
      <c r="V1440" s="46"/>
      <c r="W1440" s="46"/>
      <c r="X1440" s="46"/>
      <c r="Y1440" s="63"/>
      <c r="Z1440" s="46"/>
      <c r="AA1440" s="46"/>
      <c r="AB1440" s="46"/>
    </row>
    <row r="1441" spans="19:28">
      <c r="S1441" s="46"/>
      <c r="T1441" s="46"/>
      <c r="U1441" s="46"/>
      <c r="V1441" s="46"/>
      <c r="W1441" s="46"/>
      <c r="X1441" s="46"/>
      <c r="Y1441" s="63"/>
      <c r="Z1441" s="46"/>
      <c r="AA1441" s="46"/>
      <c r="AB1441" s="46"/>
    </row>
    <row r="1442" spans="19:28">
      <c r="S1442" s="46"/>
      <c r="T1442" s="46"/>
      <c r="U1442" s="46"/>
      <c r="V1442" s="46"/>
      <c r="W1442" s="46"/>
      <c r="X1442" s="46"/>
      <c r="Y1442" s="63"/>
      <c r="Z1442" s="46"/>
      <c r="AA1442" s="46"/>
      <c r="AB1442" s="46"/>
    </row>
    <row r="1443" spans="19:28">
      <c r="S1443" s="46"/>
      <c r="T1443" s="46"/>
      <c r="U1443" s="46"/>
      <c r="V1443" s="46"/>
      <c r="W1443" s="46"/>
      <c r="X1443" s="46"/>
      <c r="Y1443" s="63"/>
      <c r="Z1443" s="46"/>
      <c r="AA1443" s="46"/>
      <c r="AB1443" s="46"/>
    </row>
    <row r="1444" spans="19:28">
      <c r="S1444" s="46"/>
      <c r="T1444" s="46"/>
      <c r="U1444" s="46"/>
      <c r="V1444" s="46"/>
      <c r="W1444" s="46"/>
      <c r="X1444" s="46"/>
      <c r="Y1444" s="63"/>
      <c r="Z1444" s="46"/>
      <c r="AA1444" s="46"/>
      <c r="AB1444" s="46"/>
    </row>
    <row r="1445" spans="19:28">
      <c r="S1445" s="46"/>
      <c r="T1445" s="46"/>
      <c r="U1445" s="46"/>
      <c r="V1445" s="46"/>
      <c r="W1445" s="46"/>
      <c r="X1445" s="46"/>
      <c r="Y1445" s="63"/>
      <c r="Z1445" s="46"/>
      <c r="AA1445" s="46"/>
      <c r="AB1445" s="46"/>
    </row>
    <row r="1446" spans="19:28">
      <c r="S1446" s="46"/>
      <c r="T1446" s="46"/>
      <c r="U1446" s="46"/>
      <c r="V1446" s="46"/>
      <c r="W1446" s="46"/>
      <c r="X1446" s="46"/>
      <c r="Y1446" s="63"/>
      <c r="Z1446" s="46"/>
      <c r="AA1446" s="46"/>
      <c r="AB1446" s="46"/>
    </row>
    <row r="1447" spans="19:28">
      <c r="S1447" s="46"/>
      <c r="T1447" s="46"/>
      <c r="U1447" s="46"/>
      <c r="V1447" s="46"/>
      <c r="W1447" s="46"/>
      <c r="X1447" s="46"/>
      <c r="Y1447" s="63"/>
      <c r="Z1447" s="46"/>
      <c r="AA1447" s="46"/>
      <c r="AB1447" s="46"/>
    </row>
    <row r="1448" spans="19:28">
      <c r="S1448" s="46"/>
      <c r="T1448" s="46"/>
      <c r="U1448" s="46"/>
      <c r="V1448" s="46"/>
      <c r="W1448" s="46"/>
      <c r="X1448" s="46"/>
      <c r="Y1448" s="63"/>
      <c r="Z1448" s="46"/>
      <c r="AA1448" s="46"/>
      <c r="AB1448" s="46"/>
    </row>
    <row r="1449" spans="19:28">
      <c r="S1449" s="46"/>
      <c r="T1449" s="46"/>
      <c r="U1449" s="46"/>
      <c r="V1449" s="46"/>
      <c r="W1449" s="46"/>
      <c r="X1449" s="46"/>
      <c r="Y1449" s="63"/>
      <c r="Z1449" s="46"/>
      <c r="AA1449" s="46"/>
      <c r="AB1449" s="46"/>
    </row>
    <row r="1450" spans="19:28">
      <c r="S1450" s="46"/>
      <c r="T1450" s="46"/>
      <c r="U1450" s="46"/>
      <c r="V1450" s="46"/>
      <c r="W1450" s="46"/>
      <c r="X1450" s="46"/>
      <c r="Y1450" s="63"/>
      <c r="Z1450" s="46"/>
      <c r="AA1450" s="46"/>
      <c r="AB1450" s="46"/>
    </row>
    <row r="1451" spans="19:28">
      <c r="S1451" s="46"/>
      <c r="T1451" s="46"/>
      <c r="U1451" s="46"/>
      <c r="V1451" s="46"/>
      <c r="W1451" s="46"/>
      <c r="X1451" s="46"/>
      <c r="Y1451" s="63"/>
      <c r="Z1451" s="46"/>
      <c r="AA1451" s="46"/>
      <c r="AB1451" s="46"/>
    </row>
    <row r="1452" spans="19:28">
      <c r="S1452" s="46"/>
      <c r="T1452" s="46"/>
      <c r="U1452" s="46"/>
      <c r="V1452" s="46"/>
      <c r="W1452" s="46"/>
      <c r="X1452" s="46"/>
      <c r="Y1452" s="63"/>
      <c r="Z1452" s="46"/>
      <c r="AA1452" s="46"/>
      <c r="AB1452" s="46"/>
    </row>
    <row r="1453" spans="19:28">
      <c r="S1453" s="46"/>
      <c r="T1453" s="46"/>
      <c r="U1453" s="46"/>
      <c r="V1453" s="46"/>
      <c r="W1453" s="46"/>
      <c r="X1453" s="46"/>
      <c r="Y1453" s="63"/>
      <c r="Z1453" s="46"/>
      <c r="AA1453" s="46"/>
      <c r="AB1453" s="46"/>
    </row>
    <row r="1454" spans="19:28">
      <c r="S1454" s="46"/>
      <c r="T1454" s="46"/>
      <c r="U1454" s="46"/>
      <c r="V1454" s="46"/>
      <c r="W1454" s="46"/>
      <c r="X1454" s="46"/>
      <c r="Y1454" s="63"/>
      <c r="Z1454" s="46"/>
      <c r="AA1454" s="46"/>
      <c r="AB1454" s="46"/>
    </row>
    <row r="1455" spans="19:28">
      <c r="S1455" s="46"/>
      <c r="T1455" s="46"/>
      <c r="U1455" s="46"/>
      <c r="V1455" s="46"/>
      <c r="W1455" s="46"/>
      <c r="X1455" s="46"/>
      <c r="Y1455" s="63"/>
      <c r="Z1455" s="46"/>
      <c r="AA1455" s="46"/>
      <c r="AB1455" s="46"/>
    </row>
    <row r="1456" spans="19:28">
      <c r="S1456" s="46"/>
      <c r="T1456" s="46"/>
      <c r="U1456" s="46"/>
      <c r="V1456" s="46"/>
      <c r="W1456" s="46"/>
      <c r="X1456" s="46"/>
      <c r="Y1456" s="63"/>
      <c r="Z1456" s="46"/>
      <c r="AA1456" s="46"/>
      <c r="AB1456" s="46"/>
    </row>
    <row r="1457" spans="19:28">
      <c r="S1457" s="46"/>
      <c r="T1457" s="46"/>
      <c r="U1457" s="46"/>
      <c r="V1457" s="46"/>
      <c r="W1457" s="46"/>
      <c r="X1457" s="46"/>
      <c r="Y1457" s="63"/>
      <c r="Z1457" s="46"/>
      <c r="AA1457" s="46"/>
      <c r="AB1457" s="46"/>
    </row>
    <row r="1458" spans="19:28">
      <c r="S1458" s="46"/>
      <c r="T1458" s="46"/>
      <c r="U1458" s="46"/>
      <c r="V1458" s="46"/>
      <c r="W1458" s="46"/>
      <c r="X1458" s="46"/>
      <c r="Y1458" s="63"/>
      <c r="Z1458" s="46"/>
      <c r="AA1458" s="46"/>
      <c r="AB1458" s="46"/>
    </row>
    <row r="1459" spans="19:28">
      <c r="S1459" s="46"/>
      <c r="T1459" s="46"/>
      <c r="U1459" s="46"/>
      <c r="V1459" s="46"/>
      <c r="W1459" s="46"/>
      <c r="X1459" s="46"/>
      <c r="Y1459" s="63"/>
      <c r="Z1459" s="46"/>
      <c r="AA1459" s="46"/>
      <c r="AB1459" s="46"/>
    </row>
    <row r="1460" spans="19:28">
      <c r="S1460" s="46"/>
      <c r="T1460" s="46"/>
      <c r="U1460" s="46"/>
      <c r="V1460" s="46"/>
      <c r="W1460" s="46"/>
      <c r="X1460" s="46"/>
      <c r="Y1460" s="63"/>
      <c r="Z1460" s="46"/>
      <c r="AA1460" s="46"/>
      <c r="AB1460" s="46"/>
    </row>
    <row r="1461" spans="19:28">
      <c r="S1461" s="46"/>
      <c r="T1461" s="46"/>
      <c r="U1461" s="46"/>
      <c r="V1461" s="46"/>
      <c r="W1461" s="46"/>
      <c r="X1461" s="46"/>
      <c r="Y1461" s="63"/>
      <c r="Z1461" s="46"/>
      <c r="AA1461" s="46"/>
      <c r="AB1461" s="46"/>
    </row>
    <row r="1462" spans="19:28">
      <c r="S1462" s="46"/>
      <c r="T1462" s="46"/>
      <c r="U1462" s="46"/>
      <c r="V1462" s="46"/>
      <c r="W1462" s="46"/>
      <c r="X1462" s="46"/>
      <c r="Y1462" s="63"/>
      <c r="Z1462" s="46"/>
      <c r="AA1462" s="46"/>
      <c r="AB1462" s="46"/>
    </row>
    <row r="1463" spans="19:28">
      <c r="S1463" s="46"/>
      <c r="T1463" s="46"/>
      <c r="U1463" s="46"/>
      <c r="V1463" s="46"/>
      <c r="W1463" s="46"/>
      <c r="X1463" s="46"/>
      <c r="Y1463" s="63"/>
      <c r="Z1463" s="46"/>
      <c r="AA1463" s="46"/>
      <c r="AB1463" s="46"/>
    </row>
    <row r="1464" spans="19:28">
      <c r="S1464" s="46"/>
      <c r="T1464" s="46"/>
      <c r="U1464" s="46"/>
      <c r="V1464" s="46"/>
      <c r="W1464" s="46"/>
      <c r="X1464" s="46"/>
      <c r="Y1464" s="63"/>
      <c r="Z1464" s="46"/>
      <c r="AA1464" s="46"/>
      <c r="AB1464" s="46"/>
    </row>
    <row r="1465" spans="19:28">
      <c r="S1465" s="46"/>
      <c r="T1465" s="46"/>
      <c r="U1465" s="46"/>
      <c r="V1465" s="46"/>
      <c r="W1465" s="46"/>
      <c r="X1465" s="46"/>
      <c r="Y1465" s="63"/>
      <c r="Z1465" s="46"/>
      <c r="AA1465" s="46"/>
      <c r="AB1465" s="46"/>
    </row>
    <row r="1466" spans="19:28">
      <c r="S1466" s="46"/>
      <c r="T1466" s="46"/>
      <c r="U1466" s="46"/>
      <c r="V1466" s="46"/>
      <c r="W1466" s="46"/>
      <c r="X1466" s="46"/>
      <c r="Y1466" s="63"/>
      <c r="Z1466" s="46"/>
      <c r="AA1466" s="46"/>
      <c r="AB1466" s="46"/>
    </row>
    <row r="1467" spans="19:28">
      <c r="S1467" s="46"/>
      <c r="T1467" s="46"/>
      <c r="U1467" s="46"/>
      <c r="V1467" s="46"/>
      <c r="W1467" s="46"/>
      <c r="X1467" s="46"/>
      <c r="Y1467" s="63"/>
      <c r="Z1467" s="46"/>
      <c r="AA1467" s="46"/>
      <c r="AB1467" s="46"/>
    </row>
    <row r="1468" spans="19:28">
      <c r="S1468" s="46"/>
      <c r="T1468" s="46"/>
      <c r="U1468" s="46"/>
      <c r="V1468" s="46"/>
      <c r="W1468" s="46"/>
      <c r="X1468" s="46"/>
      <c r="Y1468" s="63"/>
      <c r="Z1468" s="46"/>
      <c r="AA1468" s="46"/>
      <c r="AB1468" s="46"/>
    </row>
    <row r="1469" spans="19:28">
      <c r="S1469" s="46"/>
      <c r="T1469" s="46"/>
      <c r="U1469" s="46"/>
      <c r="V1469" s="46"/>
      <c r="W1469" s="46"/>
      <c r="X1469" s="46"/>
      <c r="Y1469" s="63"/>
      <c r="Z1469" s="46"/>
      <c r="AA1469" s="46"/>
      <c r="AB1469" s="46"/>
    </row>
    <row r="1470" spans="19:28">
      <c r="S1470" s="46"/>
      <c r="T1470" s="46"/>
      <c r="U1470" s="46"/>
      <c r="V1470" s="46"/>
      <c r="W1470" s="46"/>
      <c r="X1470" s="46"/>
      <c r="Y1470" s="63"/>
      <c r="Z1470" s="46"/>
      <c r="AA1470" s="46"/>
      <c r="AB1470" s="46"/>
    </row>
    <row r="1471" spans="19:28">
      <c r="S1471" s="46"/>
      <c r="T1471" s="46"/>
      <c r="U1471" s="46"/>
      <c r="V1471" s="46"/>
      <c r="W1471" s="46"/>
      <c r="X1471" s="46"/>
      <c r="Y1471" s="63"/>
      <c r="Z1471" s="46"/>
      <c r="AA1471" s="46"/>
      <c r="AB1471" s="46"/>
    </row>
    <row r="1472" spans="19:28">
      <c r="S1472" s="46"/>
      <c r="T1472" s="46"/>
      <c r="U1472" s="46"/>
      <c r="V1472" s="46"/>
      <c r="W1472" s="46"/>
      <c r="X1472" s="46"/>
      <c r="Y1472" s="63"/>
      <c r="Z1472" s="46"/>
      <c r="AA1472" s="46"/>
      <c r="AB1472" s="46"/>
    </row>
    <row r="1473" spans="19:28">
      <c r="S1473" s="46"/>
      <c r="T1473" s="46"/>
      <c r="U1473" s="46"/>
      <c r="V1473" s="46"/>
      <c r="W1473" s="46"/>
      <c r="X1473" s="46"/>
      <c r="Y1473" s="63"/>
      <c r="Z1473" s="46"/>
      <c r="AA1473" s="46"/>
      <c r="AB1473" s="46"/>
    </row>
    <row r="1474" spans="19:28">
      <c r="S1474" s="46"/>
      <c r="T1474" s="46"/>
      <c r="U1474" s="46"/>
      <c r="V1474" s="46"/>
      <c r="W1474" s="46"/>
      <c r="X1474" s="46"/>
      <c r="Y1474" s="63"/>
      <c r="Z1474" s="46"/>
      <c r="AA1474" s="46"/>
      <c r="AB1474" s="46"/>
    </row>
    <row r="1475" spans="19:28">
      <c r="S1475" s="46"/>
      <c r="T1475" s="46"/>
      <c r="U1475" s="46"/>
      <c r="V1475" s="46"/>
      <c r="W1475" s="46"/>
      <c r="X1475" s="46"/>
      <c r="Y1475" s="63"/>
      <c r="Z1475" s="46"/>
      <c r="AA1475" s="46"/>
      <c r="AB1475" s="46"/>
    </row>
    <row r="1476" spans="19:28">
      <c r="S1476" s="46"/>
      <c r="T1476" s="46"/>
      <c r="U1476" s="46"/>
      <c r="V1476" s="46"/>
      <c r="W1476" s="46"/>
      <c r="X1476" s="46"/>
      <c r="Y1476" s="63"/>
      <c r="Z1476" s="46"/>
      <c r="AA1476" s="46"/>
      <c r="AB1476" s="46"/>
    </row>
    <row r="1477" spans="19:28">
      <c r="S1477" s="46"/>
      <c r="T1477" s="46"/>
      <c r="U1477" s="46"/>
      <c r="V1477" s="46"/>
      <c r="W1477" s="46"/>
      <c r="X1477" s="46"/>
      <c r="Y1477" s="63"/>
      <c r="Z1477" s="46"/>
      <c r="AA1477" s="46"/>
      <c r="AB1477" s="46"/>
    </row>
    <row r="1478" spans="19:28">
      <c r="S1478" s="46"/>
      <c r="T1478" s="46"/>
      <c r="U1478" s="46"/>
      <c r="V1478" s="46"/>
      <c r="W1478" s="46"/>
      <c r="X1478" s="46"/>
      <c r="Y1478" s="63"/>
      <c r="Z1478" s="46"/>
      <c r="AA1478" s="46"/>
      <c r="AB1478" s="46"/>
    </row>
    <row r="1479" spans="19:28">
      <c r="S1479" s="46"/>
      <c r="T1479" s="46"/>
      <c r="U1479" s="46"/>
      <c r="V1479" s="46"/>
      <c r="W1479" s="46"/>
      <c r="X1479" s="46"/>
      <c r="Y1479" s="63"/>
      <c r="Z1479" s="46"/>
      <c r="AA1479" s="46"/>
      <c r="AB1479" s="46"/>
    </row>
    <row r="1480" spans="19:28">
      <c r="S1480" s="46"/>
      <c r="T1480" s="46"/>
      <c r="U1480" s="46"/>
      <c r="V1480" s="46"/>
      <c r="W1480" s="46"/>
      <c r="X1480" s="46"/>
      <c r="Y1480" s="63"/>
      <c r="Z1480" s="46"/>
      <c r="AA1480" s="46"/>
      <c r="AB1480" s="46"/>
    </row>
    <row r="1481" spans="19:28">
      <c r="S1481" s="46"/>
      <c r="T1481" s="46"/>
      <c r="U1481" s="46"/>
      <c r="V1481" s="46"/>
      <c r="W1481" s="46"/>
      <c r="X1481" s="46"/>
      <c r="Y1481" s="63"/>
      <c r="Z1481" s="46"/>
      <c r="AA1481" s="46"/>
      <c r="AB1481" s="46"/>
    </row>
    <row r="1482" spans="19:28">
      <c r="S1482" s="46"/>
      <c r="T1482" s="46"/>
      <c r="U1482" s="46"/>
      <c r="V1482" s="46"/>
      <c r="W1482" s="46"/>
      <c r="X1482" s="46"/>
      <c r="Y1482" s="63"/>
      <c r="Z1482" s="46"/>
      <c r="AA1482" s="46"/>
      <c r="AB1482" s="46"/>
    </row>
    <row r="1483" spans="19:28">
      <c r="S1483" s="46"/>
      <c r="T1483" s="46"/>
      <c r="U1483" s="46"/>
      <c r="V1483" s="46"/>
      <c r="W1483" s="46"/>
      <c r="X1483" s="46"/>
      <c r="Y1483" s="63"/>
      <c r="Z1483" s="46"/>
      <c r="AA1483" s="46"/>
      <c r="AB1483" s="46"/>
    </row>
    <row r="1484" spans="19:28">
      <c r="S1484" s="46"/>
      <c r="T1484" s="46"/>
      <c r="U1484" s="46"/>
      <c r="V1484" s="46"/>
      <c r="W1484" s="46"/>
      <c r="X1484" s="46"/>
      <c r="Y1484" s="63"/>
      <c r="Z1484" s="46"/>
      <c r="AA1484" s="46"/>
      <c r="AB1484" s="46"/>
    </row>
    <row r="1485" spans="19:28">
      <c r="S1485" s="46"/>
      <c r="T1485" s="46"/>
      <c r="U1485" s="46"/>
      <c r="V1485" s="46"/>
      <c r="W1485" s="46"/>
      <c r="X1485" s="46"/>
      <c r="Y1485" s="63"/>
      <c r="Z1485" s="46"/>
      <c r="AA1485" s="46"/>
      <c r="AB1485" s="46"/>
    </row>
    <row r="1486" spans="19:28">
      <c r="S1486" s="46"/>
      <c r="T1486" s="46"/>
      <c r="U1486" s="46"/>
      <c r="V1486" s="46"/>
      <c r="W1486" s="46"/>
      <c r="X1486" s="46"/>
      <c r="Y1486" s="63"/>
      <c r="Z1486" s="46"/>
      <c r="AA1486" s="46"/>
      <c r="AB1486" s="46"/>
    </row>
    <row r="1487" spans="19:28">
      <c r="S1487" s="46"/>
      <c r="T1487" s="46"/>
      <c r="U1487" s="46"/>
      <c r="V1487" s="46"/>
      <c r="W1487" s="46"/>
      <c r="X1487" s="46"/>
      <c r="Y1487" s="63"/>
      <c r="Z1487" s="46"/>
      <c r="AA1487" s="46"/>
      <c r="AB1487" s="46"/>
    </row>
    <row r="1488" spans="19:28">
      <c r="S1488" s="46"/>
      <c r="T1488" s="46"/>
      <c r="U1488" s="46"/>
      <c r="V1488" s="46"/>
      <c r="W1488" s="46"/>
      <c r="X1488" s="46"/>
      <c r="Y1488" s="63"/>
      <c r="Z1488" s="46"/>
      <c r="AA1488" s="46"/>
      <c r="AB1488" s="46"/>
    </row>
    <row r="1489" spans="19:28">
      <c r="S1489" s="46"/>
      <c r="T1489" s="46"/>
      <c r="U1489" s="46"/>
      <c r="V1489" s="46"/>
      <c r="W1489" s="46"/>
      <c r="X1489" s="46"/>
      <c r="Y1489" s="63"/>
      <c r="Z1489" s="46"/>
      <c r="AA1489" s="46"/>
      <c r="AB1489" s="46"/>
    </row>
    <row r="1490" spans="19:28">
      <c r="S1490" s="46"/>
      <c r="T1490" s="46"/>
      <c r="U1490" s="46"/>
      <c r="V1490" s="46"/>
      <c r="W1490" s="46"/>
      <c r="X1490" s="46"/>
      <c r="Y1490" s="63"/>
      <c r="Z1490" s="46"/>
      <c r="AA1490" s="46"/>
      <c r="AB1490" s="46"/>
    </row>
    <row r="1491" spans="19:28">
      <c r="S1491" s="46"/>
      <c r="T1491" s="46"/>
      <c r="U1491" s="46"/>
      <c r="V1491" s="46"/>
      <c r="W1491" s="46"/>
      <c r="X1491" s="46"/>
      <c r="Y1491" s="63"/>
      <c r="Z1491" s="46"/>
      <c r="AA1491" s="46"/>
      <c r="AB1491" s="46"/>
    </row>
    <row r="1492" spans="19:28">
      <c r="S1492" s="46"/>
      <c r="T1492" s="46"/>
      <c r="U1492" s="46"/>
      <c r="V1492" s="46"/>
      <c r="W1492" s="46"/>
      <c r="X1492" s="46"/>
      <c r="Y1492" s="63"/>
      <c r="Z1492" s="46"/>
      <c r="AA1492" s="46"/>
      <c r="AB1492" s="46"/>
    </row>
    <row r="1493" spans="19:28">
      <c r="S1493" s="46"/>
      <c r="T1493" s="46"/>
      <c r="U1493" s="46"/>
      <c r="V1493" s="46"/>
      <c r="W1493" s="46"/>
      <c r="X1493" s="46"/>
      <c r="Y1493" s="63"/>
      <c r="Z1493" s="46"/>
      <c r="AA1493" s="46"/>
      <c r="AB1493" s="46"/>
    </row>
    <row r="1494" spans="19:28">
      <c r="S1494" s="46"/>
      <c r="T1494" s="46"/>
      <c r="U1494" s="46"/>
      <c r="V1494" s="46"/>
      <c r="W1494" s="46"/>
      <c r="X1494" s="46"/>
      <c r="Y1494" s="63"/>
      <c r="Z1494" s="46"/>
      <c r="AA1494" s="46"/>
      <c r="AB1494" s="46"/>
    </row>
    <row r="1495" spans="19:28">
      <c r="S1495" s="46"/>
      <c r="T1495" s="46"/>
      <c r="U1495" s="46"/>
      <c r="V1495" s="46"/>
      <c r="W1495" s="46"/>
      <c r="X1495" s="46"/>
      <c r="Y1495" s="63"/>
      <c r="Z1495" s="46"/>
      <c r="AA1495" s="46"/>
      <c r="AB1495" s="46"/>
    </row>
    <row r="1496" spans="19:28">
      <c r="S1496" s="46"/>
      <c r="T1496" s="46"/>
      <c r="U1496" s="46"/>
      <c r="V1496" s="46"/>
      <c r="W1496" s="46"/>
      <c r="X1496" s="46"/>
      <c r="Y1496" s="63"/>
      <c r="Z1496" s="46"/>
      <c r="AA1496" s="46"/>
      <c r="AB1496" s="46"/>
    </row>
    <row r="1497" spans="19:28">
      <c r="S1497" s="46"/>
      <c r="T1497" s="46"/>
      <c r="U1497" s="46"/>
      <c r="V1497" s="46"/>
      <c r="W1497" s="46"/>
      <c r="X1497" s="46"/>
      <c r="Y1497" s="63"/>
      <c r="Z1497" s="46"/>
      <c r="AA1497" s="46"/>
      <c r="AB1497" s="46"/>
    </row>
    <row r="1498" spans="19:28">
      <c r="S1498" s="46"/>
      <c r="T1498" s="46"/>
      <c r="U1498" s="46"/>
      <c r="V1498" s="46"/>
      <c r="W1498" s="46"/>
      <c r="X1498" s="46"/>
      <c r="Y1498" s="63"/>
      <c r="Z1498" s="46"/>
      <c r="AA1498" s="46"/>
      <c r="AB1498" s="46"/>
    </row>
    <row r="1499" spans="19:28">
      <c r="S1499" s="46"/>
      <c r="T1499" s="46"/>
      <c r="U1499" s="46"/>
      <c r="V1499" s="46"/>
      <c r="W1499" s="46"/>
      <c r="X1499" s="46"/>
      <c r="Y1499" s="63"/>
      <c r="Z1499" s="46"/>
      <c r="AA1499" s="46"/>
      <c r="AB1499" s="46"/>
    </row>
    <row r="1500" spans="19:28">
      <c r="S1500" s="46"/>
      <c r="T1500" s="46"/>
      <c r="U1500" s="46"/>
      <c r="V1500" s="46"/>
      <c r="W1500" s="46"/>
      <c r="X1500" s="46"/>
      <c r="Y1500" s="63"/>
      <c r="Z1500" s="46"/>
      <c r="AA1500" s="46"/>
      <c r="AB1500" s="46"/>
    </row>
    <row r="1501" spans="19:28">
      <c r="S1501" s="46"/>
      <c r="T1501" s="46"/>
      <c r="U1501" s="46"/>
      <c r="V1501" s="46"/>
      <c r="W1501" s="46"/>
      <c r="X1501" s="46"/>
      <c r="Y1501" s="63"/>
      <c r="Z1501" s="46"/>
      <c r="AA1501" s="46"/>
      <c r="AB1501" s="46"/>
    </row>
    <row r="1502" spans="19:28">
      <c r="S1502" s="46"/>
      <c r="T1502" s="46"/>
      <c r="U1502" s="46"/>
      <c r="V1502" s="46"/>
      <c r="W1502" s="46"/>
      <c r="X1502" s="46"/>
      <c r="Y1502" s="63"/>
      <c r="Z1502" s="46"/>
      <c r="AA1502" s="46"/>
      <c r="AB1502" s="46"/>
    </row>
    <row r="1503" spans="19:28">
      <c r="S1503" s="46"/>
      <c r="T1503" s="46"/>
      <c r="U1503" s="46"/>
      <c r="V1503" s="46"/>
      <c r="W1503" s="46"/>
      <c r="X1503" s="46"/>
      <c r="Y1503" s="63"/>
      <c r="Z1503" s="46"/>
      <c r="AA1503" s="46"/>
      <c r="AB1503" s="46"/>
    </row>
    <row r="1504" spans="19:28">
      <c r="S1504" s="46"/>
      <c r="T1504" s="46"/>
      <c r="U1504" s="46"/>
      <c r="V1504" s="46"/>
      <c r="W1504" s="46"/>
      <c r="X1504" s="46"/>
      <c r="Y1504" s="63"/>
      <c r="Z1504" s="46"/>
      <c r="AA1504" s="46"/>
      <c r="AB1504" s="46"/>
    </row>
    <row r="1505" spans="19:28">
      <c r="S1505" s="46"/>
      <c r="T1505" s="46"/>
      <c r="U1505" s="46"/>
      <c r="V1505" s="46"/>
      <c r="W1505" s="46"/>
      <c r="X1505" s="46"/>
      <c r="Y1505" s="63"/>
      <c r="Z1505" s="46"/>
      <c r="AA1505" s="46"/>
      <c r="AB1505" s="46"/>
    </row>
    <row r="1506" spans="19:28">
      <c r="S1506" s="46"/>
      <c r="T1506" s="46"/>
      <c r="U1506" s="46"/>
      <c r="V1506" s="46"/>
      <c r="W1506" s="46"/>
      <c r="X1506" s="46"/>
      <c r="Y1506" s="63"/>
      <c r="Z1506" s="46"/>
      <c r="AA1506" s="46"/>
      <c r="AB1506" s="46"/>
    </row>
    <row r="1507" spans="19:28">
      <c r="S1507" s="46"/>
      <c r="T1507" s="46"/>
      <c r="U1507" s="46"/>
      <c r="V1507" s="46"/>
      <c r="W1507" s="46"/>
      <c r="X1507" s="46"/>
      <c r="Y1507" s="63"/>
      <c r="Z1507" s="46"/>
      <c r="AA1507" s="46"/>
      <c r="AB1507" s="46"/>
    </row>
    <row r="1508" spans="19:28">
      <c r="S1508" s="46"/>
      <c r="T1508" s="46"/>
      <c r="U1508" s="46"/>
      <c r="V1508" s="46"/>
      <c r="W1508" s="46"/>
      <c r="X1508" s="46"/>
      <c r="Y1508" s="63"/>
      <c r="Z1508" s="46"/>
      <c r="AA1508" s="46"/>
      <c r="AB1508" s="46"/>
    </row>
    <row r="1509" spans="19:28">
      <c r="S1509" s="46"/>
      <c r="T1509" s="46"/>
      <c r="U1509" s="46"/>
      <c r="V1509" s="46"/>
      <c r="W1509" s="46"/>
      <c r="X1509" s="46"/>
      <c r="Y1509" s="63"/>
      <c r="Z1509" s="46"/>
      <c r="AA1509" s="46"/>
      <c r="AB1509" s="46"/>
    </row>
    <row r="1510" spans="19:28">
      <c r="S1510" s="46"/>
      <c r="T1510" s="46"/>
      <c r="U1510" s="46"/>
      <c r="V1510" s="46"/>
      <c r="W1510" s="46"/>
      <c r="X1510" s="46"/>
      <c r="Y1510" s="63"/>
      <c r="Z1510" s="46"/>
      <c r="AA1510" s="46"/>
      <c r="AB1510" s="46"/>
    </row>
    <row r="1511" spans="19:28">
      <c r="S1511" s="46"/>
      <c r="T1511" s="46"/>
      <c r="U1511" s="46"/>
      <c r="V1511" s="46"/>
      <c r="W1511" s="46"/>
      <c r="X1511" s="46"/>
      <c r="Y1511" s="63"/>
      <c r="Z1511" s="46"/>
      <c r="AA1511" s="46"/>
      <c r="AB1511" s="46"/>
    </row>
    <row r="1512" spans="19:28">
      <c r="S1512" s="46"/>
      <c r="T1512" s="46"/>
      <c r="U1512" s="46"/>
      <c r="V1512" s="46"/>
      <c r="W1512" s="46"/>
      <c r="X1512" s="46"/>
      <c r="Y1512" s="63"/>
      <c r="Z1512" s="46"/>
      <c r="AA1512" s="46"/>
      <c r="AB1512" s="46"/>
    </row>
    <row r="1513" spans="19:28">
      <c r="S1513" s="46"/>
      <c r="T1513" s="46"/>
      <c r="U1513" s="46"/>
      <c r="V1513" s="46"/>
      <c r="W1513" s="46"/>
      <c r="X1513" s="46"/>
      <c r="Y1513" s="63"/>
      <c r="Z1513" s="46"/>
      <c r="AA1513" s="46"/>
      <c r="AB1513" s="46"/>
    </row>
    <row r="1514" spans="19:28">
      <c r="S1514" s="46"/>
      <c r="T1514" s="46"/>
      <c r="U1514" s="46"/>
      <c r="V1514" s="46"/>
      <c r="W1514" s="46"/>
      <c r="X1514" s="46"/>
      <c r="Y1514" s="63"/>
      <c r="Z1514" s="46"/>
      <c r="AA1514" s="46"/>
      <c r="AB1514" s="46"/>
    </row>
    <row r="1515" spans="19:28">
      <c r="S1515" s="46"/>
      <c r="T1515" s="46"/>
      <c r="U1515" s="46"/>
      <c r="V1515" s="46"/>
      <c r="W1515" s="46"/>
      <c r="X1515" s="46"/>
      <c r="Y1515" s="63"/>
      <c r="Z1515" s="46"/>
      <c r="AA1515" s="46"/>
      <c r="AB1515" s="46"/>
    </row>
    <row r="1516" spans="19:28">
      <c r="S1516" s="46"/>
      <c r="T1516" s="46"/>
      <c r="U1516" s="46"/>
      <c r="V1516" s="46"/>
      <c r="W1516" s="46"/>
      <c r="X1516" s="46"/>
      <c r="Y1516" s="63"/>
      <c r="Z1516" s="46"/>
      <c r="AA1516" s="46"/>
      <c r="AB1516" s="46"/>
    </row>
    <row r="1517" spans="19:28">
      <c r="S1517" s="46"/>
      <c r="T1517" s="46"/>
      <c r="U1517" s="46"/>
      <c r="V1517" s="46"/>
      <c r="W1517" s="46"/>
      <c r="X1517" s="46"/>
      <c r="Y1517" s="63"/>
      <c r="Z1517" s="46"/>
      <c r="AA1517" s="46"/>
      <c r="AB1517" s="46"/>
    </row>
    <row r="1518" spans="19:28">
      <c r="S1518" s="46"/>
      <c r="T1518" s="46"/>
      <c r="U1518" s="46"/>
      <c r="V1518" s="46"/>
      <c r="W1518" s="46"/>
      <c r="X1518" s="46"/>
      <c r="Y1518" s="63"/>
      <c r="Z1518" s="46"/>
      <c r="AA1518" s="46"/>
      <c r="AB1518" s="46"/>
    </row>
    <row r="1519" spans="19:28">
      <c r="S1519" s="46"/>
      <c r="T1519" s="46"/>
      <c r="U1519" s="46"/>
      <c r="V1519" s="46"/>
      <c r="W1519" s="46"/>
      <c r="X1519" s="46"/>
      <c r="Y1519" s="63"/>
      <c r="Z1519" s="46"/>
      <c r="AA1519" s="46"/>
      <c r="AB1519" s="46"/>
    </row>
    <row r="1520" spans="19:28">
      <c r="S1520" s="46"/>
      <c r="T1520" s="46"/>
      <c r="U1520" s="46"/>
      <c r="V1520" s="46"/>
      <c r="W1520" s="46"/>
      <c r="X1520" s="46"/>
      <c r="Y1520" s="63"/>
      <c r="Z1520" s="46"/>
      <c r="AA1520" s="46"/>
      <c r="AB1520" s="46"/>
    </row>
    <row r="1521" spans="19:28">
      <c r="S1521" s="46"/>
      <c r="T1521" s="46"/>
      <c r="U1521" s="46"/>
      <c r="V1521" s="46"/>
      <c r="W1521" s="46"/>
      <c r="X1521" s="46"/>
      <c r="Y1521" s="63"/>
      <c r="Z1521" s="46"/>
      <c r="AA1521" s="46"/>
      <c r="AB1521" s="46"/>
    </row>
    <row r="1522" spans="19:28">
      <c r="S1522" s="46"/>
      <c r="T1522" s="46"/>
      <c r="U1522" s="46"/>
      <c r="V1522" s="46"/>
      <c r="W1522" s="46"/>
      <c r="X1522" s="46"/>
      <c r="Y1522" s="63"/>
      <c r="Z1522" s="46"/>
      <c r="AA1522" s="46"/>
      <c r="AB1522" s="46"/>
    </row>
    <row r="1523" spans="19:28">
      <c r="S1523" s="46"/>
      <c r="T1523" s="46"/>
      <c r="U1523" s="46"/>
      <c r="V1523" s="46"/>
      <c r="W1523" s="46"/>
      <c r="X1523" s="46"/>
      <c r="Y1523" s="63"/>
      <c r="Z1523" s="46"/>
      <c r="AA1523" s="46"/>
      <c r="AB1523" s="46"/>
    </row>
    <row r="1524" spans="19:28">
      <c r="S1524" s="46"/>
      <c r="T1524" s="46"/>
      <c r="U1524" s="46"/>
      <c r="V1524" s="46"/>
      <c r="W1524" s="46"/>
      <c r="X1524" s="46"/>
      <c r="Y1524" s="63"/>
      <c r="Z1524" s="46"/>
      <c r="AA1524" s="46"/>
      <c r="AB1524" s="46"/>
    </row>
    <row r="1525" spans="19:28">
      <c r="S1525" s="46"/>
      <c r="T1525" s="46"/>
      <c r="U1525" s="46"/>
      <c r="V1525" s="46"/>
      <c r="W1525" s="46"/>
      <c r="X1525" s="46"/>
      <c r="Y1525" s="63"/>
      <c r="Z1525" s="46"/>
      <c r="AA1525" s="46"/>
      <c r="AB1525" s="46"/>
    </row>
    <row r="1526" spans="19:28">
      <c r="S1526" s="46"/>
      <c r="T1526" s="46"/>
      <c r="U1526" s="46"/>
      <c r="V1526" s="46"/>
      <c r="W1526" s="46"/>
      <c r="X1526" s="46"/>
      <c r="Y1526" s="63"/>
      <c r="Z1526" s="46"/>
      <c r="AA1526" s="46"/>
      <c r="AB1526" s="46"/>
    </row>
    <row r="1527" spans="19:28">
      <c r="S1527" s="46"/>
      <c r="T1527" s="46"/>
      <c r="U1527" s="46"/>
      <c r="V1527" s="46"/>
      <c r="W1527" s="46"/>
      <c r="X1527" s="46"/>
      <c r="Y1527" s="63"/>
      <c r="Z1527" s="46"/>
      <c r="AA1527" s="46"/>
      <c r="AB1527" s="46"/>
    </row>
    <row r="1528" spans="19:28">
      <c r="S1528" s="46"/>
      <c r="T1528" s="46"/>
      <c r="U1528" s="46"/>
      <c r="V1528" s="46"/>
      <c r="W1528" s="46"/>
      <c r="X1528" s="46"/>
      <c r="Y1528" s="63"/>
      <c r="Z1528" s="46"/>
      <c r="AA1528" s="46"/>
      <c r="AB1528" s="46"/>
    </row>
    <row r="1529" spans="19:28">
      <c r="S1529" s="46"/>
      <c r="T1529" s="46"/>
      <c r="U1529" s="46"/>
      <c r="V1529" s="46"/>
      <c r="W1529" s="46"/>
      <c r="X1529" s="46"/>
      <c r="Y1529" s="63"/>
      <c r="Z1529" s="46"/>
      <c r="AA1529" s="46"/>
      <c r="AB1529" s="46"/>
    </row>
    <row r="1530" spans="19:28">
      <c r="S1530" s="46"/>
      <c r="T1530" s="46"/>
      <c r="U1530" s="46"/>
      <c r="V1530" s="46"/>
      <c r="W1530" s="46"/>
      <c r="X1530" s="46"/>
      <c r="Y1530" s="63"/>
      <c r="Z1530" s="46"/>
      <c r="AA1530" s="46"/>
      <c r="AB1530" s="46"/>
    </row>
    <row r="1531" spans="19:28">
      <c r="S1531" s="46"/>
      <c r="T1531" s="46"/>
      <c r="U1531" s="46"/>
      <c r="V1531" s="46"/>
      <c r="W1531" s="46"/>
      <c r="X1531" s="46"/>
      <c r="Y1531" s="63"/>
      <c r="Z1531" s="46"/>
      <c r="AA1531" s="46"/>
      <c r="AB1531" s="46"/>
    </row>
    <row r="1532" spans="19:28">
      <c r="S1532" s="46"/>
      <c r="T1532" s="46"/>
      <c r="U1532" s="46"/>
      <c r="V1532" s="46"/>
      <c r="W1532" s="46"/>
      <c r="X1532" s="46"/>
      <c r="Y1532" s="63"/>
      <c r="Z1532" s="46"/>
      <c r="AA1532" s="46"/>
      <c r="AB1532" s="46"/>
    </row>
    <row r="1533" spans="19:28">
      <c r="S1533" s="46"/>
      <c r="T1533" s="46"/>
      <c r="U1533" s="46"/>
      <c r="V1533" s="46"/>
      <c r="W1533" s="46"/>
      <c r="X1533" s="46"/>
      <c r="Y1533" s="63"/>
      <c r="Z1533" s="46"/>
      <c r="AA1533" s="46"/>
      <c r="AB1533" s="46"/>
    </row>
    <row r="1534" spans="19:28">
      <c r="S1534" s="46"/>
      <c r="T1534" s="46"/>
      <c r="U1534" s="46"/>
      <c r="V1534" s="46"/>
      <c r="W1534" s="46"/>
      <c r="X1534" s="46"/>
      <c r="Y1534" s="63"/>
      <c r="Z1534" s="46"/>
      <c r="AA1534" s="46"/>
      <c r="AB1534" s="46"/>
    </row>
    <row r="1535" spans="19:28">
      <c r="S1535" s="46"/>
      <c r="T1535" s="46"/>
      <c r="U1535" s="46"/>
      <c r="V1535" s="46"/>
      <c r="W1535" s="46"/>
      <c r="X1535" s="46"/>
      <c r="Y1535" s="63"/>
      <c r="Z1535" s="46"/>
      <c r="AA1535" s="46"/>
      <c r="AB1535" s="46"/>
    </row>
    <row r="1536" spans="19:28">
      <c r="S1536" s="46"/>
      <c r="T1536" s="46"/>
      <c r="U1536" s="46"/>
      <c r="V1536" s="46"/>
      <c r="W1536" s="46"/>
      <c r="X1536" s="46"/>
      <c r="Y1536" s="63"/>
      <c r="Z1536" s="46"/>
      <c r="AA1536" s="46"/>
      <c r="AB1536" s="46"/>
    </row>
    <row r="1537" spans="19:28">
      <c r="S1537" s="46"/>
      <c r="T1537" s="46"/>
      <c r="U1537" s="46"/>
      <c r="V1537" s="46"/>
      <c r="W1537" s="46"/>
      <c r="X1537" s="46"/>
      <c r="Y1537" s="63"/>
      <c r="Z1537" s="46"/>
      <c r="AA1537" s="46"/>
      <c r="AB1537" s="46"/>
    </row>
    <row r="1538" spans="19:28">
      <c r="S1538" s="46"/>
      <c r="T1538" s="46"/>
      <c r="U1538" s="46"/>
      <c r="V1538" s="46"/>
      <c r="W1538" s="46"/>
      <c r="X1538" s="46"/>
      <c r="Y1538" s="63"/>
      <c r="Z1538" s="46"/>
      <c r="AA1538" s="46"/>
      <c r="AB1538" s="46"/>
    </row>
    <row r="1539" spans="19:28">
      <c r="S1539" s="46"/>
      <c r="T1539" s="46"/>
      <c r="U1539" s="46"/>
      <c r="V1539" s="46"/>
      <c r="W1539" s="46"/>
      <c r="X1539" s="46"/>
      <c r="Y1539" s="63"/>
      <c r="Z1539" s="46"/>
      <c r="AA1539" s="46"/>
      <c r="AB1539" s="46"/>
    </row>
    <row r="1540" spans="19:28">
      <c r="S1540" s="46"/>
      <c r="T1540" s="46"/>
      <c r="U1540" s="46"/>
      <c r="V1540" s="46"/>
      <c r="W1540" s="46"/>
      <c r="X1540" s="46"/>
      <c r="Y1540" s="63"/>
      <c r="Z1540" s="46"/>
      <c r="AA1540" s="46"/>
      <c r="AB1540" s="46"/>
    </row>
    <row r="1541" spans="19:28">
      <c r="S1541" s="46"/>
      <c r="T1541" s="46"/>
      <c r="U1541" s="46"/>
      <c r="V1541" s="46"/>
      <c r="W1541" s="46"/>
      <c r="X1541" s="46"/>
      <c r="Y1541" s="63"/>
      <c r="Z1541" s="46"/>
      <c r="AA1541" s="46"/>
      <c r="AB1541" s="46"/>
    </row>
    <row r="1542" spans="19:28">
      <c r="S1542" s="46"/>
      <c r="T1542" s="46"/>
      <c r="U1542" s="46"/>
      <c r="V1542" s="46"/>
      <c r="W1542" s="46"/>
      <c r="X1542" s="46"/>
      <c r="Y1542" s="63"/>
      <c r="Z1542" s="46"/>
      <c r="AA1542" s="46"/>
      <c r="AB1542" s="46"/>
    </row>
    <row r="1543" spans="19:28">
      <c r="S1543" s="46"/>
      <c r="T1543" s="46"/>
      <c r="U1543" s="46"/>
      <c r="V1543" s="46"/>
      <c r="W1543" s="46"/>
      <c r="X1543" s="46"/>
      <c r="Y1543" s="63"/>
      <c r="Z1543" s="46"/>
      <c r="AA1543" s="46"/>
      <c r="AB1543" s="46"/>
    </row>
    <row r="1544" spans="19:28">
      <c r="S1544" s="46"/>
      <c r="T1544" s="46"/>
      <c r="U1544" s="46"/>
      <c r="V1544" s="46"/>
      <c r="W1544" s="46"/>
      <c r="X1544" s="46"/>
      <c r="Y1544" s="63"/>
      <c r="Z1544" s="46"/>
      <c r="AA1544" s="46"/>
      <c r="AB1544" s="46"/>
    </row>
    <row r="1545" spans="19:28">
      <c r="S1545" s="46"/>
      <c r="T1545" s="46"/>
      <c r="U1545" s="46"/>
      <c r="V1545" s="46"/>
      <c r="W1545" s="46"/>
      <c r="X1545" s="46"/>
      <c r="Y1545" s="63"/>
      <c r="Z1545" s="46"/>
      <c r="AA1545" s="46"/>
      <c r="AB1545" s="46"/>
    </row>
    <row r="1546" spans="19:28">
      <c r="S1546" s="46"/>
      <c r="T1546" s="46"/>
      <c r="U1546" s="46"/>
      <c r="V1546" s="46"/>
      <c r="W1546" s="46"/>
      <c r="X1546" s="46"/>
      <c r="Y1546" s="63"/>
      <c r="Z1546" s="46"/>
      <c r="AA1546" s="46"/>
      <c r="AB1546" s="46"/>
    </row>
    <row r="1547" spans="19:28">
      <c r="S1547" s="46"/>
      <c r="T1547" s="46"/>
      <c r="U1547" s="46"/>
      <c r="V1547" s="46"/>
      <c r="W1547" s="46"/>
      <c r="X1547" s="46"/>
      <c r="Y1547" s="63"/>
      <c r="Z1547" s="46"/>
      <c r="AA1547" s="46"/>
      <c r="AB1547" s="46"/>
    </row>
    <row r="1548" spans="19:28">
      <c r="S1548" s="46"/>
      <c r="T1548" s="46"/>
      <c r="U1548" s="46"/>
      <c r="V1548" s="46"/>
      <c r="W1548" s="46"/>
      <c r="X1548" s="46"/>
      <c r="Y1548" s="63"/>
      <c r="Z1548" s="46"/>
      <c r="AA1548" s="46"/>
      <c r="AB1548" s="46"/>
    </row>
    <row r="1549" spans="19:28">
      <c r="S1549" s="46"/>
      <c r="T1549" s="46"/>
      <c r="U1549" s="46"/>
      <c r="V1549" s="46"/>
      <c r="W1549" s="46"/>
      <c r="X1549" s="46"/>
      <c r="Y1549" s="63"/>
      <c r="Z1549" s="46"/>
      <c r="AA1549" s="46"/>
      <c r="AB1549" s="46"/>
    </row>
    <row r="1550" spans="19:28">
      <c r="S1550" s="46"/>
      <c r="T1550" s="46"/>
      <c r="U1550" s="46"/>
      <c r="V1550" s="46"/>
      <c r="W1550" s="46"/>
      <c r="X1550" s="46"/>
      <c r="Y1550" s="63"/>
      <c r="Z1550" s="46"/>
      <c r="AA1550" s="46"/>
      <c r="AB1550" s="46"/>
    </row>
    <row r="1551" spans="19:28">
      <c r="S1551" s="46"/>
      <c r="T1551" s="46"/>
      <c r="U1551" s="46"/>
      <c r="V1551" s="46"/>
      <c r="W1551" s="46"/>
      <c r="X1551" s="46"/>
      <c r="Y1551" s="63"/>
      <c r="Z1551" s="46"/>
      <c r="AA1551" s="46"/>
      <c r="AB1551" s="46"/>
    </row>
    <row r="1552" spans="19:28">
      <c r="S1552" s="46"/>
      <c r="T1552" s="46"/>
      <c r="U1552" s="46"/>
      <c r="V1552" s="46"/>
      <c r="W1552" s="46"/>
      <c r="X1552" s="46"/>
      <c r="Y1552" s="63"/>
      <c r="Z1552" s="46"/>
      <c r="AA1552" s="46"/>
      <c r="AB1552" s="46"/>
    </row>
    <row r="1553" spans="19:28">
      <c r="S1553" s="46"/>
      <c r="T1553" s="46"/>
      <c r="U1553" s="46"/>
      <c r="V1553" s="46"/>
      <c r="W1553" s="46"/>
      <c r="X1553" s="46"/>
      <c r="Y1553" s="63"/>
      <c r="Z1553" s="46"/>
      <c r="AA1553" s="46"/>
      <c r="AB1553" s="46"/>
    </row>
    <row r="1554" spans="19:28">
      <c r="S1554" s="46"/>
      <c r="T1554" s="46"/>
      <c r="U1554" s="46"/>
      <c r="V1554" s="46"/>
      <c r="W1554" s="46"/>
      <c r="X1554" s="46"/>
      <c r="Y1554" s="63"/>
      <c r="Z1554" s="46"/>
      <c r="AA1554" s="46"/>
      <c r="AB1554" s="46"/>
    </row>
    <row r="1555" spans="19:28">
      <c r="S1555" s="46"/>
      <c r="T1555" s="46"/>
      <c r="U1555" s="46"/>
      <c r="V1555" s="46"/>
      <c r="W1555" s="46"/>
      <c r="X1555" s="46"/>
      <c r="Y1555" s="63"/>
      <c r="Z1555" s="46"/>
      <c r="AA1555" s="46"/>
      <c r="AB1555" s="46"/>
    </row>
    <row r="1556" spans="19:28">
      <c r="S1556" s="46"/>
      <c r="T1556" s="46"/>
      <c r="U1556" s="46"/>
      <c r="V1556" s="46"/>
      <c r="W1556" s="46"/>
      <c r="X1556" s="46"/>
      <c r="Y1556" s="63"/>
      <c r="Z1556" s="46"/>
      <c r="AA1556" s="46"/>
      <c r="AB1556" s="46"/>
    </row>
    <row r="1557" spans="19:28">
      <c r="S1557" s="46"/>
      <c r="T1557" s="46"/>
      <c r="U1557" s="46"/>
      <c r="V1557" s="46"/>
      <c r="W1557" s="46"/>
      <c r="X1557" s="46"/>
      <c r="Y1557" s="63"/>
      <c r="Z1557" s="46"/>
      <c r="AA1557" s="46"/>
      <c r="AB1557" s="46"/>
    </row>
    <row r="1558" spans="19:28">
      <c r="S1558" s="46"/>
      <c r="T1558" s="46"/>
      <c r="U1558" s="46"/>
      <c r="V1558" s="46"/>
      <c r="W1558" s="46"/>
      <c r="X1558" s="46"/>
      <c r="Y1558" s="63"/>
      <c r="Z1558" s="46"/>
      <c r="AA1558" s="46"/>
      <c r="AB1558" s="46"/>
    </row>
    <row r="1559" spans="19:28">
      <c r="S1559" s="46"/>
      <c r="T1559" s="46"/>
      <c r="U1559" s="46"/>
      <c r="V1559" s="46"/>
      <c r="W1559" s="46"/>
      <c r="X1559" s="46"/>
      <c r="Y1559" s="63"/>
      <c r="Z1559" s="46"/>
      <c r="AA1559" s="46"/>
      <c r="AB1559" s="46"/>
    </row>
    <row r="1560" spans="19:28">
      <c r="S1560" s="46"/>
      <c r="T1560" s="46"/>
      <c r="U1560" s="46"/>
      <c r="V1560" s="46"/>
      <c r="W1560" s="46"/>
      <c r="X1560" s="46"/>
      <c r="Y1560" s="63"/>
      <c r="Z1560" s="46"/>
      <c r="AA1560" s="46"/>
      <c r="AB1560" s="46"/>
    </row>
    <row r="1561" spans="19:28">
      <c r="S1561" s="46"/>
      <c r="T1561" s="46"/>
      <c r="U1561" s="46"/>
      <c r="V1561" s="46"/>
      <c r="W1561" s="46"/>
      <c r="X1561" s="46"/>
      <c r="Y1561" s="63"/>
      <c r="Z1561" s="46"/>
      <c r="AA1561" s="46"/>
      <c r="AB1561" s="46"/>
    </row>
    <row r="1562" spans="19:28">
      <c r="S1562" s="46"/>
      <c r="T1562" s="46"/>
      <c r="U1562" s="46"/>
      <c r="V1562" s="46"/>
      <c r="W1562" s="46"/>
      <c r="X1562" s="46"/>
      <c r="Y1562" s="63"/>
      <c r="Z1562" s="46"/>
      <c r="AA1562" s="46"/>
      <c r="AB1562" s="46"/>
    </row>
    <row r="1563" spans="19:28">
      <c r="S1563" s="46"/>
      <c r="T1563" s="46"/>
      <c r="U1563" s="46"/>
      <c r="V1563" s="46"/>
      <c r="W1563" s="46"/>
      <c r="X1563" s="46"/>
      <c r="Y1563" s="63"/>
      <c r="Z1563" s="46"/>
      <c r="AA1563" s="46"/>
      <c r="AB1563" s="46"/>
    </row>
    <row r="1564" spans="19:28">
      <c r="S1564" s="46"/>
      <c r="T1564" s="46"/>
      <c r="U1564" s="46"/>
      <c r="V1564" s="46"/>
      <c r="W1564" s="46"/>
      <c r="X1564" s="46"/>
      <c r="Y1564" s="63"/>
      <c r="Z1564" s="46"/>
      <c r="AA1564" s="46"/>
      <c r="AB1564" s="46"/>
    </row>
    <row r="1565" spans="19:28">
      <c r="S1565" s="46"/>
      <c r="T1565" s="46"/>
      <c r="U1565" s="46"/>
      <c r="V1565" s="46"/>
      <c r="W1565" s="46"/>
      <c r="X1565" s="46"/>
      <c r="Y1565" s="63"/>
      <c r="Z1565" s="46"/>
      <c r="AA1565" s="46"/>
      <c r="AB1565" s="46"/>
    </row>
    <row r="1566" spans="19:28">
      <c r="S1566" s="46"/>
      <c r="T1566" s="46"/>
      <c r="U1566" s="46"/>
      <c r="V1566" s="46"/>
      <c r="W1566" s="46"/>
      <c r="X1566" s="46"/>
      <c r="Y1566" s="63"/>
      <c r="Z1566" s="46"/>
      <c r="AA1566" s="46"/>
      <c r="AB1566" s="46"/>
    </row>
    <row r="1567" spans="19:28">
      <c r="S1567" s="46"/>
      <c r="T1567" s="46"/>
      <c r="U1567" s="46"/>
      <c r="V1567" s="46"/>
      <c r="W1567" s="46"/>
      <c r="X1567" s="46"/>
      <c r="Y1567" s="63"/>
      <c r="Z1567" s="46"/>
      <c r="AA1567" s="46"/>
      <c r="AB1567" s="46"/>
    </row>
    <row r="1568" spans="19:28">
      <c r="S1568" s="46"/>
      <c r="T1568" s="46"/>
      <c r="U1568" s="46"/>
      <c r="V1568" s="46"/>
      <c r="W1568" s="46"/>
      <c r="X1568" s="46"/>
      <c r="Y1568" s="63"/>
      <c r="Z1568" s="46"/>
      <c r="AA1568" s="46"/>
      <c r="AB1568" s="46"/>
    </row>
    <row r="1569" spans="19:28">
      <c r="S1569" s="46"/>
      <c r="T1569" s="46"/>
      <c r="U1569" s="46"/>
      <c r="V1569" s="46"/>
      <c r="W1569" s="46"/>
      <c r="X1569" s="46"/>
      <c r="Y1569" s="63"/>
      <c r="Z1569" s="46"/>
      <c r="AA1569" s="46"/>
      <c r="AB1569" s="46"/>
    </row>
    <row r="1570" spans="19:28">
      <c r="S1570" s="46"/>
      <c r="T1570" s="46"/>
      <c r="U1570" s="46"/>
      <c r="V1570" s="46"/>
      <c r="W1570" s="46"/>
      <c r="X1570" s="46"/>
      <c r="Y1570" s="63"/>
      <c r="Z1570" s="46"/>
      <c r="AA1570" s="46"/>
      <c r="AB1570" s="46"/>
    </row>
    <row r="1571" spans="19:28">
      <c r="S1571" s="46"/>
      <c r="T1571" s="46"/>
      <c r="U1571" s="46"/>
      <c r="V1571" s="46"/>
      <c r="W1571" s="46"/>
      <c r="X1571" s="46"/>
      <c r="Y1571" s="63"/>
      <c r="Z1571" s="46"/>
      <c r="AA1571" s="46"/>
      <c r="AB1571" s="46"/>
    </row>
    <row r="1572" spans="19:28">
      <c r="S1572" s="46"/>
      <c r="T1572" s="46"/>
      <c r="U1572" s="46"/>
      <c r="V1572" s="46"/>
      <c r="W1572" s="46"/>
      <c r="X1572" s="46"/>
      <c r="Y1572" s="63"/>
      <c r="Z1572" s="46"/>
      <c r="AA1572" s="46"/>
      <c r="AB1572" s="46"/>
    </row>
    <row r="1573" spans="19:28">
      <c r="S1573" s="46"/>
      <c r="T1573" s="46"/>
      <c r="U1573" s="46"/>
      <c r="V1573" s="46"/>
      <c r="W1573" s="46"/>
      <c r="X1573" s="46"/>
      <c r="Y1573" s="63"/>
      <c r="Z1573" s="46"/>
      <c r="AA1573" s="46"/>
      <c r="AB1573" s="46"/>
    </row>
    <row r="1574" spans="19:28">
      <c r="S1574" s="46"/>
      <c r="T1574" s="46"/>
      <c r="U1574" s="46"/>
      <c r="V1574" s="46"/>
      <c r="W1574" s="46"/>
      <c r="X1574" s="46"/>
      <c r="Y1574" s="63"/>
      <c r="Z1574" s="46"/>
      <c r="AA1574" s="46"/>
      <c r="AB1574" s="46"/>
    </row>
    <row r="1575" spans="19:28">
      <c r="S1575" s="46"/>
      <c r="T1575" s="46"/>
      <c r="U1575" s="46"/>
      <c r="V1575" s="46"/>
      <c r="W1575" s="46"/>
      <c r="X1575" s="46"/>
      <c r="Y1575" s="63"/>
      <c r="Z1575" s="46"/>
      <c r="AA1575" s="46"/>
      <c r="AB1575" s="46"/>
    </row>
    <row r="1576" spans="19:28">
      <c r="S1576" s="46"/>
      <c r="T1576" s="46"/>
      <c r="U1576" s="46"/>
      <c r="V1576" s="46"/>
      <c r="W1576" s="46"/>
      <c r="X1576" s="46"/>
      <c r="Y1576" s="63"/>
      <c r="Z1576" s="46"/>
      <c r="AA1576" s="46"/>
      <c r="AB1576" s="46"/>
    </row>
    <row r="1577" spans="19:28">
      <c r="S1577" s="46"/>
      <c r="T1577" s="46"/>
      <c r="U1577" s="46"/>
      <c r="V1577" s="46"/>
      <c r="W1577" s="46"/>
      <c r="X1577" s="46"/>
      <c r="Y1577" s="63"/>
      <c r="Z1577" s="46"/>
      <c r="AA1577" s="46"/>
      <c r="AB1577" s="46"/>
    </row>
    <row r="1578" spans="19:28">
      <c r="S1578" s="46"/>
      <c r="T1578" s="46"/>
      <c r="U1578" s="46"/>
      <c r="V1578" s="46"/>
      <c r="W1578" s="46"/>
      <c r="X1578" s="46"/>
      <c r="Y1578" s="63"/>
      <c r="Z1578" s="46"/>
      <c r="AA1578" s="46"/>
      <c r="AB1578" s="46"/>
    </row>
    <row r="1579" spans="19:28">
      <c r="S1579" s="46"/>
      <c r="T1579" s="46"/>
      <c r="U1579" s="46"/>
      <c r="V1579" s="46"/>
      <c r="W1579" s="46"/>
      <c r="X1579" s="46"/>
      <c r="Y1579" s="63"/>
      <c r="Z1579" s="46"/>
      <c r="AA1579" s="46"/>
      <c r="AB1579" s="46"/>
    </row>
    <row r="1580" spans="19:28">
      <c r="S1580" s="46"/>
      <c r="T1580" s="46"/>
      <c r="U1580" s="46"/>
      <c r="V1580" s="46"/>
      <c r="W1580" s="46"/>
      <c r="X1580" s="46"/>
      <c r="Y1580" s="63"/>
      <c r="Z1580" s="46"/>
      <c r="AA1580" s="46"/>
      <c r="AB1580" s="46"/>
    </row>
    <row r="1581" spans="19:28">
      <c r="S1581" s="46"/>
      <c r="T1581" s="46"/>
      <c r="U1581" s="46"/>
      <c r="V1581" s="46"/>
      <c r="W1581" s="46"/>
      <c r="X1581" s="46"/>
      <c r="Y1581" s="63"/>
      <c r="Z1581" s="46"/>
      <c r="AA1581" s="46"/>
      <c r="AB1581" s="46"/>
    </row>
    <row r="1582" spans="19:28">
      <c r="S1582" s="46"/>
      <c r="T1582" s="46"/>
      <c r="U1582" s="46"/>
      <c r="V1582" s="46"/>
      <c r="W1582" s="46"/>
      <c r="X1582" s="46"/>
      <c r="Y1582" s="63"/>
      <c r="Z1582" s="46"/>
      <c r="AA1582" s="46"/>
      <c r="AB1582" s="46"/>
    </row>
    <row r="1583" spans="19:28">
      <c r="S1583" s="46"/>
      <c r="T1583" s="46"/>
      <c r="U1583" s="46"/>
      <c r="V1583" s="46"/>
      <c r="W1583" s="46"/>
      <c r="X1583" s="46"/>
      <c r="Y1583" s="63"/>
      <c r="Z1583" s="46"/>
      <c r="AA1583" s="46"/>
      <c r="AB1583" s="46"/>
    </row>
    <row r="1584" spans="19:28">
      <c r="S1584" s="46"/>
      <c r="T1584" s="46"/>
      <c r="U1584" s="46"/>
      <c r="V1584" s="46"/>
      <c r="W1584" s="46"/>
      <c r="X1584" s="46"/>
      <c r="Y1584" s="63"/>
      <c r="Z1584" s="46"/>
      <c r="AA1584" s="46"/>
      <c r="AB1584" s="46"/>
    </row>
    <row r="1585" spans="19:28">
      <c r="S1585" s="46"/>
      <c r="T1585" s="46"/>
      <c r="U1585" s="46"/>
      <c r="V1585" s="46"/>
      <c r="W1585" s="46"/>
      <c r="X1585" s="46"/>
      <c r="Y1585" s="63"/>
      <c r="Z1585" s="46"/>
      <c r="AA1585" s="46"/>
      <c r="AB1585" s="46"/>
    </row>
    <row r="1586" spans="19:28">
      <c r="S1586" s="46"/>
      <c r="T1586" s="46"/>
      <c r="U1586" s="46"/>
      <c r="V1586" s="46"/>
      <c r="W1586" s="46"/>
      <c r="X1586" s="46"/>
      <c r="Y1586" s="63"/>
      <c r="Z1586" s="46"/>
      <c r="AA1586" s="46"/>
      <c r="AB1586" s="46"/>
    </row>
    <row r="1587" spans="19:28">
      <c r="S1587" s="46"/>
      <c r="T1587" s="46"/>
      <c r="U1587" s="46"/>
      <c r="V1587" s="46"/>
      <c r="W1587" s="46"/>
      <c r="X1587" s="46"/>
      <c r="Y1587" s="63"/>
      <c r="Z1587" s="46"/>
      <c r="AA1587" s="46"/>
      <c r="AB1587" s="46"/>
    </row>
    <row r="1588" spans="19:28">
      <c r="S1588" s="46"/>
      <c r="T1588" s="46"/>
      <c r="U1588" s="46"/>
      <c r="V1588" s="46"/>
      <c r="W1588" s="46"/>
      <c r="X1588" s="46"/>
      <c r="Y1588" s="63"/>
      <c r="Z1588" s="46"/>
      <c r="AA1588" s="46"/>
      <c r="AB1588" s="46"/>
    </row>
    <row r="1589" spans="19:28">
      <c r="S1589" s="46"/>
      <c r="T1589" s="46"/>
      <c r="U1589" s="46"/>
      <c r="V1589" s="46"/>
      <c r="W1589" s="46"/>
      <c r="X1589" s="46"/>
      <c r="Y1589" s="63"/>
      <c r="Z1589" s="46"/>
      <c r="AA1589" s="46"/>
      <c r="AB1589" s="46"/>
    </row>
    <row r="1590" spans="19:28">
      <c r="S1590" s="46"/>
      <c r="T1590" s="46"/>
      <c r="U1590" s="46"/>
      <c r="V1590" s="46"/>
      <c r="W1590" s="46"/>
      <c r="X1590" s="46"/>
      <c r="Y1590" s="63"/>
      <c r="Z1590" s="46"/>
      <c r="AA1590" s="46"/>
      <c r="AB1590" s="46"/>
    </row>
    <row r="1591" spans="19:28">
      <c r="S1591" s="46"/>
      <c r="T1591" s="46"/>
      <c r="U1591" s="46"/>
      <c r="V1591" s="46"/>
      <c r="W1591" s="46"/>
      <c r="X1591" s="46"/>
      <c r="Y1591" s="63"/>
      <c r="Z1591" s="46"/>
      <c r="AA1591" s="46"/>
      <c r="AB1591" s="46"/>
    </row>
    <row r="1592" spans="19:28">
      <c r="S1592" s="46"/>
      <c r="T1592" s="46"/>
      <c r="U1592" s="46"/>
      <c r="V1592" s="46"/>
      <c r="W1592" s="46"/>
      <c r="X1592" s="46"/>
      <c r="Y1592" s="63"/>
      <c r="Z1592" s="46"/>
      <c r="AA1592" s="46"/>
      <c r="AB1592" s="46"/>
    </row>
    <row r="1593" spans="19:28">
      <c r="S1593" s="46"/>
      <c r="T1593" s="46"/>
      <c r="U1593" s="46"/>
      <c r="V1593" s="46"/>
      <c r="W1593" s="46"/>
      <c r="X1593" s="46"/>
      <c r="Y1593" s="63"/>
      <c r="Z1593" s="46"/>
      <c r="AA1593" s="46"/>
      <c r="AB1593" s="46"/>
    </row>
    <row r="1594" spans="19:28">
      <c r="S1594" s="46"/>
      <c r="T1594" s="46"/>
      <c r="U1594" s="46"/>
      <c r="V1594" s="46"/>
      <c r="W1594" s="46"/>
      <c r="X1594" s="46"/>
      <c r="Y1594" s="63"/>
      <c r="Z1594" s="46"/>
      <c r="AA1594" s="46"/>
      <c r="AB1594" s="46"/>
    </row>
    <row r="1595" spans="19:28">
      <c r="S1595" s="46"/>
      <c r="T1595" s="46"/>
      <c r="U1595" s="46"/>
      <c r="V1595" s="46"/>
      <c r="W1595" s="46"/>
      <c r="X1595" s="46"/>
      <c r="Y1595" s="63"/>
      <c r="Z1595" s="46"/>
      <c r="AA1595" s="46"/>
      <c r="AB1595" s="46"/>
    </row>
    <row r="1596" spans="19:28">
      <c r="S1596" s="46"/>
      <c r="T1596" s="46"/>
      <c r="U1596" s="46"/>
      <c r="V1596" s="46"/>
      <c r="W1596" s="46"/>
      <c r="X1596" s="46"/>
      <c r="Y1596" s="63"/>
      <c r="Z1596" s="46"/>
      <c r="AA1596" s="46"/>
      <c r="AB1596" s="46"/>
    </row>
    <row r="1597" spans="19:28">
      <c r="S1597" s="46"/>
      <c r="T1597" s="46"/>
      <c r="U1597" s="46"/>
      <c r="V1597" s="46"/>
      <c r="W1597" s="46"/>
      <c r="X1597" s="46"/>
      <c r="Y1597" s="63"/>
      <c r="Z1597" s="46"/>
      <c r="AA1597" s="46"/>
      <c r="AB1597" s="46"/>
    </row>
    <row r="1598" spans="19:28">
      <c r="S1598" s="46"/>
      <c r="T1598" s="46"/>
      <c r="U1598" s="46"/>
      <c r="V1598" s="46"/>
      <c r="W1598" s="46"/>
      <c r="X1598" s="46"/>
      <c r="Y1598" s="63"/>
      <c r="Z1598" s="46"/>
      <c r="AA1598" s="46"/>
      <c r="AB1598" s="46"/>
    </row>
    <row r="1599" spans="19:28">
      <c r="S1599" s="46"/>
      <c r="T1599" s="46"/>
      <c r="U1599" s="46"/>
      <c r="V1599" s="46"/>
      <c r="W1599" s="46"/>
      <c r="X1599" s="46"/>
      <c r="Y1599" s="63"/>
      <c r="Z1599" s="46"/>
      <c r="AA1599" s="46"/>
      <c r="AB1599" s="46"/>
    </row>
    <row r="1600" spans="19:28">
      <c r="S1600" s="46"/>
      <c r="T1600" s="46"/>
      <c r="U1600" s="46"/>
      <c r="V1600" s="46"/>
      <c r="W1600" s="46"/>
      <c r="X1600" s="46"/>
      <c r="Y1600" s="63"/>
      <c r="Z1600" s="46"/>
      <c r="AA1600" s="46"/>
      <c r="AB1600" s="46"/>
    </row>
    <row r="1601" spans="19:28">
      <c r="S1601" s="46"/>
      <c r="T1601" s="46"/>
      <c r="U1601" s="46"/>
      <c r="V1601" s="46"/>
      <c r="W1601" s="46"/>
      <c r="X1601" s="46"/>
      <c r="Y1601" s="63"/>
      <c r="Z1601" s="46"/>
      <c r="AA1601" s="46"/>
      <c r="AB1601" s="46"/>
    </row>
    <row r="1602" spans="19:28">
      <c r="S1602" s="46"/>
      <c r="T1602" s="46"/>
      <c r="U1602" s="46"/>
      <c r="V1602" s="46"/>
      <c r="W1602" s="46"/>
      <c r="X1602" s="46"/>
      <c r="Y1602" s="63"/>
      <c r="Z1602" s="46"/>
      <c r="AA1602" s="46"/>
      <c r="AB1602" s="46"/>
    </row>
    <row r="1603" spans="19:28">
      <c r="S1603" s="46"/>
      <c r="T1603" s="46"/>
      <c r="U1603" s="46"/>
      <c r="V1603" s="46"/>
      <c r="W1603" s="46"/>
      <c r="X1603" s="46"/>
      <c r="Y1603" s="63"/>
      <c r="Z1603" s="46"/>
      <c r="AA1603" s="46"/>
      <c r="AB1603" s="46"/>
    </row>
    <row r="1604" spans="19:28">
      <c r="S1604" s="46"/>
      <c r="T1604" s="46"/>
      <c r="U1604" s="46"/>
      <c r="V1604" s="46"/>
      <c r="W1604" s="46"/>
      <c r="X1604" s="46"/>
      <c r="Y1604" s="63"/>
      <c r="Z1604" s="46"/>
      <c r="AA1604" s="46"/>
      <c r="AB1604" s="46"/>
    </row>
    <row r="1605" spans="19:28">
      <c r="S1605" s="46"/>
      <c r="T1605" s="46"/>
      <c r="U1605" s="46"/>
      <c r="V1605" s="46"/>
      <c r="W1605" s="46"/>
      <c r="X1605" s="46"/>
      <c r="Y1605" s="63"/>
      <c r="Z1605" s="46"/>
      <c r="AA1605" s="46"/>
      <c r="AB1605" s="46"/>
    </row>
    <row r="1606" spans="19:28">
      <c r="S1606" s="46"/>
      <c r="T1606" s="46"/>
      <c r="U1606" s="46"/>
      <c r="V1606" s="46"/>
      <c r="W1606" s="46"/>
      <c r="X1606" s="46"/>
      <c r="Y1606" s="63"/>
      <c r="Z1606" s="46"/>
      <c r="AA1606" s="46"/>
      <c r="AB1606" s="46"/>
    </row>
    <row r="1607" spans="19:28">
      <c r="S1607" s="46"/>
      <c r="T1607" s="46"/>
      <c r="U1607" s="46"/>
      <c r="V1607" s="46"/>
      <c r="W1607" s="46"/>
      <c r="X1607" s="46"/>
      <c r="Y1607" s="63"/>
      <c r="Z1607" s="46"/>
      <c r="AA1607" s="46"/>
      <c r="AB1607" s="46"/>
    </row>
    <row r="1608" spans="19:28">
      <c r="S1608" s="46"/>
      <c r="T1608" s="46"/>
      <c r="U1608" s="46"/>
      <c r="V1608" s="46"/>
      <c r="W1608" s="46"/>
      <c r="X1608" s="46"/>
      <c r="Y1608" s="63"/>
      <c r="Z1608" s="46"/>
      <c r="AA1608" s="46"/>
      <c r="AB1608" s="46"/>
    </row>
    <row r="1609" spans="19:28">
      <c r="S1609" s="46"/>
      <c r="T1609" s="46"/>
      <c r="U1609" s="46"/>
      <c r="V1609" s="46"/>
      <c r="W1609" s="46"/>
      <c r="X1609" s="46"/>
      <c r="Y1609" s="63"/>
      <c r="Z1609" s="46"/>
      <c r="AA1609" s="46"/>
      <c r="AB1609" s="46"/>
    </row>
    <row r="1610" spans="19:28">
      <c r="S1610" s="46"/>
      <c r="T1610" s="46"/>
      <c r="U1610" s="46"/>
      <c r="V1610" s="46"/>
      <c r="W1610" s="46"/>
      <c r="X1610" s="46"/>
      <c r="Y1610" s="63"/>
      <c r="Z1610" s="46"/>
      <c r="AA1610" s="46"/>
      <c r="AB1610" s="46"/>
    </row>
    <row r="1611" spans="19:28">
      <c r="S1611" s="46"/>
      <c r="T1611" s="46"/>
      <c r="U1611" s="46"/>
      <c r="V1611" s="46"/>
      <c r="W1611" s="46"/>
      <c r="X1611" s="46"/>
      <c r="Y1611" s="63"/>
      <c r="Z1611" s="46"/>
      <c r="AA1611" s="46"/>
      <c r="AB1611" s="46"/>
    </row>
    <row r="1612" spans="19:28">
      <c r="S1612" s="46"/>
      <c r="T1612" s="46"/>
      <c r="U1612" s="46"/>
      <c r="V1612" s="46"/>
      <c r="W1612" s="46"/>
      <c r="X1612" s="46"/>
      <c r="Y1612" s="63"/>
      <c r="Z1612" s="46"/>
      <c r="AA1612" s="46"/>
      <c r="AB1612" s="46"/>
    </row>
    <row r="1613" spans="19:28">
      <c r="S1613" s="46"/>
      <c r="T1613" s="46"/>
      <c r="U1613" s="46"/>
      <c r="V1613" s="46"/>
      <c r="W1613" s="46"/>
      <c r="X1613" s="46"/>
      <c r="Y1613" s="63"/>
      <c r="Z1613" s="46"/>
      <c r="AA1613" s="46"/>
      <c r="AB1613" s="46"/>
    </row>
    <row r="1614" spans="19:28">
      <c r="S1614" s="46"/>
      <c r="T1614" s="46"/>
      <c r="U1614" s="46"/>
      <c r="V1614" s="46"/>
      <c r="W1614" s="46"/>
      <c r="X1614" s="46"/>
      <c r="Y1614" s="63"/>
      <c r="Z1614" s="46"/>
      <c r="AA1614" s="46"/>
      <c r="AB1614" s="46"/>
    </row>
    <row r="1615" spans="19:28">
      <c r="S1615" s="46"/>
      <c r="T1615" s="46"/>
      <c r="U1615" s="46"/>
      <c r="V1615" s="46"/>
      <c r="W1615" s="46"/>
      <c r="X1615" s="46"/>
      <c r="Y1615" s="63"/>
      <c r="Z1615" s="46"/>
      <c r="AA1615" s="46"/>
      <c r="AB1615" s="46"/>
    </row>
    <row r="1616" spans="19:28">
      <c r="S1616" s="46"/>
      <c r="T1616" s="46"/>
      <c r="U1616" s="46"/>
      <c r="V1616" s="46"/>
      <c r="W1616" s="46"/>
      <c r="X1616" s="46"/>
      <c r="Y1616" s="63"/>
      <c r="Z1616" s="46"/>
      <c r="AA1616" s="46"/>
      <c r="AB1616" s="46"/>
    </row>
    <row r="1617" spans="19:28">
      <c r="S1617" s="46"/>
      <c r="T1617" s="46"/>
      <c r="U1617" s="46"/>
      <c r="V1617" s="46"/>
      <c r="W1617" s="46"/>
      <c r="X1617" s="46"/>
      <c r="Y1617" s="63"/>
      <c r="Z1617" s="46"/>
      <c r="AA1617" s="46"/>
      <c r="AB1617" s="46"/>
    </row>
    <row r="1618" spans="19:28">
      <c r="S1618" s="46"/>
      <c r="T1618" s="46"/>
      <c r="U1618" s="46"/>
      <c r="V1618" s="46"/>
      <c r="W1618" s="46"/>
      <c r="X1618" s="46"/>
      <c r="Y1618" s="63"/>
      <c r="Z1618" s="46"/>
      <c r="AA1618" s="46"/>
      <c r="AB1618" s="46"/>
    </row>
    <row r="1619" spans="19:28">
      <c r="S1619" s="46"/>
      <c r="T1619" s="46"/>
      <c r="U1619" s="46"/>
      <c r="V1619" s="46"/>
      <c r="W1619" s="46"/>
      <c r="X1619" s="46"/>
      <c r="Y1619" s="63"/>
      <c r="Z1619" s="46"/>
      <c r="AA1619" s="46"/>
      <c r="AB1619" s="46"/>
    </row>
    <row r="1620" spans="19:28">
      <c r="S1620" s="46"/>
      <c r="T1620" s="46"/>
      <c r="U1620" s="46"/>
      <c r="V1620" s="46"/>
      <c r="W1620" s="46"/>
      <c r="X1620" s="46"/>
      <c r="Y1620" s="63"/>
      <c r="Z1620" s="46"/>
      <c r="AA1620" s="46"/>
      <c r="AB1620" s="46"/>
    </row>
    <row r="1621" spans="19:28">
      <c r="S1621" s="46"/>
      <c r="T1621" s="46"/>
      <c r="U1621" s="46"/>
      <c r="V1621" s="46"/>
      <c r="W1621" s="46"/>
      <c r="X1621" s="46"/>
      <c r="Y1621" s="63"/>
      <c r="Z1621" s="46"/>
      <c r="AA1621" s="46"/>
      <c r="AB1621" s="46"/>
    </row>
    <row r="1622" spans="19:28">
      <c r="S1622" s="46"/>
      <c r="T1622" s="46"/>
      <c r="U1622" s="46"/>
      <c r="V1622" s="46"/>
      <c r="W1622" s="46"/>
      <c r="X1622" s="46"/>
      <c r="Y1622" s="63"/>
      <c r="Z1622" s="46"/>
      <c r="AA1622" s="46"/>
      <c r="AB1622" s="46"/>
    </row>
    <row r="1623" spans="19:28">
      <c r="S1623" s="46"/>
      <c r="T1623" s="46"/>
      <c r="U1623" s="46"/>
      <c r="V1623" s="46"/>
      <c r="W1623" s="46"/>
      <c r="X1623" s="46"/>
      <c r="Y1623" s="63"/>
      <c r="Z1623" s="46"/>
      <c r="AA1623" s="46"/>
      <c r="AB1623" s="46"/>
    </row>
    <row r="1624" spans="19:28">
      <c r="S1624" s="46"/>
      <c r="T1624" s="46"/>
      <c r="U1624" s="46"/>
      <c r="V1624" s="46"/>
      <c r="W1624" s="46"/>
      <c r="X1624" s="46"/>
      <c r="Y1624" s="63"/>
      <c r="Z1624" s="46"/>
      <c r="AA1624" s="46"/>
      <c r="AB1624" s="46"/>
    </row>
    <row r="1625" spans="19:28">
      <c r="S1625" s="46"/>
      <c r="T1625" s="46"/>
      <c r="U1625" s="46"/>
      <c r="V1625" s="46"/>
      <c r="W1625" s="46"/>
      <c r="X1625" s="46"/>
      <c r="Y1625" s="63"/>
      <c r="Z1625" s="46"/>
      <c r="AA1625" s="46"/>
      <c r="AB1625" s="46"/>
    </row>
    <row r="1626" spans="19:28">
      <c r="S1626" s="46"/>
      <c r="T1626" s="46"/>
      <c r="U1626" s="46"/>
      <c r="V1626" s="46"/>
      <c r="W1626" s="46"/>
      <c r="X1626" s="46"/>
      <c r="Y1626" s="63"/>
      <c r="Z1626" s="46"/>
      <c r="AA1626" s="46"/>
      <c r="AB1626" s="46"/>
    </row>
    <row r="1627" spans="19:28">
      <c r="S1627" s="46"/>
      <c r="T1627" s="46"/>
      <c r="U1627" s="46"/>
      <c r="V1627" s="46"/>
      <c r="W1627" s="46"/>
      <c r="X1627" s="46"/>
      <c r="Y1627" s="63"/>
      <c r="Z1627" s="46"/>
      <c r="AA1627" s="46"/>
      <c r="AB1627" s="46"/>
    </row>
    <row r="1628" spans="19:28">
      <c r="S1628" s="46"/>
      <c r="T1628" s="46"/>
      <c r="U1628" s="46"/>
      <c r="V1628" s="46"/>
      <c r="W1628" s="46"/>
      <c r="X1628" s="46"/>
      <c r="Y1628" s="63"/>
      <c r="Z1628" s="46"/>
      <c r="AA1628" s="46"/>
      <c r="AB1628" s="46"/>
    </row>
    <row r="1629" spans="19:28">
      <c r="S1629" s="46"/>
      <c r="T1629" s="46"/>
      <c r="U1629" s="46"/>
      <c r="V1629" s="46"/>
      <c r="W1629" s="46"/>
      <c r="X1629" s="46"/>
      <c r="Y1629" s="63"/>
      <c r="Z1629" s="46"/>
      <c r="AA1629" s="46"/>
      <c r="AB1629" s="46"/>
    </row>
    <row r="1630" spans="19:28">
      <c r="S1630" s="46"/>
      <c r="T1630" s="46"/>
      <c r="U1630" s="46"/>
      <c r="V1630" s="46"/>
      <c r="W1630" s="46"/>
      <c r="X1630" s="46"/>
      <c r="Y1630" s="63"/>
      <c r="Z1630" s="46"/>
      <c r="AA1630" s="46"/>
      <c r="AB1630" s="46"/>
    </row>
    <row r="1631" spans="19:28">
      <c r="S1631" s="46"/>
      <c r="T1631" s="46"/>
      <c r="U1631" s="46"/>
      <c r="V1631" s="46"/>
      <c r="W1631" s="46"/>
      <c r="X1631" s="46"/>
      <c r="Y1631" s="63"/>
      <c r="Z1631" s="46"/>
      <c r="AA1631" s="46"/>
      <c r="AB1631" s="46"/>
    </row>
    <row r="1632" spans="19:28">
      <c r="S1632" s="46"/>
      <c r="T1632" s="46"/>
      <c r="U1632" s="46"/>
      <c r="V1632" s="46"/>
      <c r="W1632" s="46"/>
      <c r="X1632" s="46"/>
      <c r="Y1632" s="63"/>
      <c r="Z1632" s="46"/>
      <c r="AA1632" s="46"/>
      <c r="AB1632" s="46"/>
    </row>
    <row r="1633" spans="19:28">
      <c r="S1633" s="46"/>
      <c r="T1633" s="46"/>
      <c r="U1633" s="46"/>
      <c r="V1633" s="46"/>
      <c r="W1633" s="46"/>
      <c r="X1633" s="46"/>
      <c r="Y1633" s="63"/>
      <c r="Z1633" s="46"/>
      <c r="AA1633" s="46"/>
      <c r="AB1633" s="46"/>
    </row>
    <row r="1634" spans="19:28">
      <c r="S1634" s="46"/>
      <c r="T1634" s="46"/>
      <c r="U1634" s="46"/>
      <c r="V1634" s="46"/>
      <c r="W1634" s="46"/>
      <c r="X1634" s="46"/>
      <c r="Y1634" s="63"/>
      <c r="Z1634" s="46"/>
      <c r="AA1634" s="46"/>
      <c r="AB1634" s="46"/>
    </row>
    <row r="1635" spans="19:28">
      <c r="S1635" s="46"/>
      <c r="T1635" s="46"/>
      <c r="U1635" s="46"/>
      <c r="V1635" s="46"/>
      <c r="W1635" s="46"/>
      <c r="X1635" s="46"/>
      <c r="Y1635" s="63"/>
      <c r="Z1635" s="46"/>
      <c r="AA1635" s="46"/>
      <c r="AB1635" s="46"/>
    </row>
    <row r="1636" spans="19:28">
      <c r="S1636" s="46"/>
      <c r="T1636" s="46"/>
      <c r="U1636" s="46"/>
      <c r="V1636" s="46"/>
      <c r="W1636" s="46"/>
      <c r="X1636" s="46"/>
      <c r="Y1636" s="63"/>
      <c r="Z1636" s="46"/>
      <c r="AA1636" s="46"/>
      <c r="AB1636" s="46"/>
    </row>
    <row r="1637" spans="19:28">
      <c r="S1637" s="46"/>
      <c r="T1637" s="46"/>
      <c r="U1637" s="46"/>
      <c r="V1637" s="46"/>
      <c r="W1637" s="46"/>
      <c r="X1637" s="46"/>
      <c r="Y1637" s="63"/>
      <c r="Z1637" s="46"/>
      <c r="AA1637" s="46"/>
      <c r="AB1637" s="46"/>
    </row>
    <row r="1638" spans="19:28">
      <c r="S1638" s="46"/>
      <c r="T1638" s="46"/>
      <c r="U1638" s="46"/>
      <c r="V1638" s="46"/>
      <c r="W1638" s="46"/>
      <c r="X1638" s="46"/>
      <c r="Y1638" s="63"/>
      <c r="Z1638" s="46"/>
      <c r="AA1638" s="46"/>
      <c r="AB1638" s="46"/>
    </row>
    <row r="1639" spans="19:28">
      <c r="S1639" s="46"/>
      <c r="T1639" s="46"/>
      <c r="U1639" s="46"/>
      <c r="V1639" s="46"/>
      <c r="W1639" s="46"/>
      <c r="X1639" s="46"/>
      <c r="Y1639" s="63"/>
      <c r="Z1639" s="46"/>
      <c r="AA1639" s="46"/>
      <c r="AB1639" s="46"/>
    </row>
    <row r="1640" spans="19:28">
      <c r="S1640" s="46"/>
      <c r="T1640" s="46"/>
      <c r="U1640" s="46"/>
      <c r="V1640" s="46"/>
      <c r="W1640" s="46"/>
      <c r="X1640" s="46"/>
      <c r="Y1640" s="63"/>
      <c r="Z1640" s="46"/>
      <c r="AA1640" s="46"/>
      <c r="AB1640" s="46"/>
    </row>
    <row r="1641" spans="19:28">
      <c r="S1641" s="46"/>
      <c r="T1641" s="46"/>
      <c r="U1641" s="46"/>
      <c r="V1641" s="46"/>
      <c r="W1641" s="46"/>
      <c r="X1641" s="46"/>
      <c r="Y1641" s="63"/>
      <c r="Z1641" s="46"/>
      <c r="AA1641" s="46"/>
      <c r="AB1641" s="46"/>
    </row>
    <row r="1642" spans="19:28">
      <c r="S1642" s="46"/>
      <c r="T1642" s="46"/>
      <c r="U1642" s="46"/>
      <c r="V1642" s="46"/>
      <c r="W1642" s="46"/>
      <c r="X1642" s="46"/>
      <c r="Y1642" s="63"/>
      <c r="Z1642" s="46"/>
      <c r="AA1642" s="46"/>
      <c r="AB1642" s="46"/>
    </row>
    <row r="1643" spans="19:28">
      <c r="S1643" s="46"/>
      <c r="T1643" s="46"/>
      <c r="U1643" s="46"/>
      <c r="V1643" s="46"/>
      <c r="W1643" s="46"/>
      <c r="X1643" s="46"/>
      <c r="Y1643" s="63"/>
      <c r="Z1643" s="46"/>
      <c r="AA1643" s="46"/>
      <c r="AB1643" s="46"/>
    </row>
    <row r="1644" spans="19:28">
      <c r="S1644" s="46"/>
      <c r="T1644" s="46"/>
      <c r="U1644" s="46"/>
      <c r="V1644" s="46"/>
      <c r="W1644" s="46"/>
      <c r="X1644" s="46"/>
      <c r="Y1644" s="63"/>
      <c r="Z1644" s="46"/>
      <c r="AA1644" s="46"/>
      <c r="AB1644" s="46"/>
    </row>
    <row r="1645" spans="19:28">
      <c r="S1645" s="46"/>
      <c r="T1645" s="46"/>
      <c r="U1645" s="46"/>
      <c r="V1645" s="46"/>
      <c r="W1645" s="46"/>
      <c r="X1645" s="46"/>
      <c r="Y1645" s="63"/>
      <c r="Z1645" s="46"/>
      <c r="AA1645" s="46"/>
      <c r="AB1645" s="46"/>
    </row>
    <row r="1646" spans="19:28">
      <c r="S1646" s="46"/>
      <c r="T1646" s="46"/>
      <c r="U1646" s="46"/>
      <c r="V1646" s="46"/>
      <c r="W1646" s="46"/>
      <c r="X1646" s="46"/>
      <c r="Y1646" s="63"/>
      <c r="Z1646" s="46"/>
      <c r="AA1646" s="46"/>
      <c r="AB1646" s="46"/>
    </row>
    <row r="1647" spans="19:28">
      <c r="S1647" s="46"/>
      <c r="T1647" s="46"/>
      <c r="U1647" s="46"/>
      <c r="V1647" s="46"/>
      <c r="W1647" s="46"/>
      <c r="X1647" s="46"/>
      <c r="Y1647" s="63"/>
      <c r="Z1647" s="46"/>
      <c r="AA1647" s="46"/>
      <c r="AB1647" s="46"/>
    </row>
    <row r="1648" spans="19:28">
      <c r="S1648" s="46"/>
      <c r="T1648" s="46"/>
      <c r="U1648" s="46"/>
      <c r="V1648" s="46"/>
      <c r="W1648" s="46"/>
      <c r="X1648" s="46"/>
      <c r="Y1648" s="63"/>
      <c r="Z1648" s="46"/>
      <c r="AA1648" s="46"/>
      <c r="AB1648" s="46"/>
    </row>
    <row r="1649" spans="19:28">
      <c r="S1649" s="46"/>
      <c r="T1649" s="46"/>
      <c r="U1649" s="46"/>
      <c r="V1649" s="46"/>
      <c r="W1649" s="46"/>
      <c r="X1649" s="46"/>
      <c r="Y1649" s="63"/>
      <c r="Z1649" s="46"/>
      <c r="AA1649" s="46"/>
      <c r="AB1649" s="46"/>
    </row>
    <row r="1650" spans="19:28">
      <c r="S1650" s="46"/>
      <c r="T1650" s="46"/>
      <c r="U1650" s="46"/>
      <c r="V1650" s="46"/>
      <c r="W1650" s="46"/>
      <c r="X1650" s="46"/>
      <c r="Y1650" s="63"/>
      <c r="Z1650" s="46"/>
      <c r="AA1650" s="46"/>
      <c r="AB1650" s="46"/>
    </row>
    <row r="1651" spans="19:28">
      <c r="S1651" s="46"/>
      <c r="T1651" s="46"/>
      <c r="U1651" s="46"/>
      <c r="V1651" s="46"/>
      <c r="W1651" s="46"/>
      <c r="X1651" s="46"/>
      <c r="Y1651" s="63"/>
      <c r="Z1651" s="46"/>
      <c r="AA1651" s="46"/>
      <c r="AB1651" s="46"/>
    </row>
    <row r="1652" spans="19:28">
      <c r="S1652" s="46"/>
      <c r="T1652" s="46"/>
      <c r="U1652" s="46"/>
      <c r="V1652" s="46"/>
      <c r="W1652" s="46"/>
      <c r="X1652" s="46"/>
      <c r="Y1652" s="63"/>
      <c r="Z1652" s="46"/>
      <c r="AA1652" s="46"/>
      <c r="AB1652" s="46"/>
    </row>
    <row r="1653" spans="19:28">
      <c r="S1653" s="46"/>
      <c r="T1653" s="46"/>
      <c r="U1653" s="46"/>
      <c r="V1653" s="46"/>
      <c r="W1653" s="46"/>
      <c r="X1653" s="46"/>
      <c r="Y1653" s="63"/>
      <c r="Z1653" s="46"/>
      <c r="AA1653" s="46"/>
      <c r="AB1653" s="46"/>
    </row>
    <row r="1654" spans="19:28">
      <c r="S1654" s="46"/>
      <c r="T1654" s="46"/>
      <c r="U1654" s="46"/>
      <c r="V1654" s="46"/>
      <c r="W1654" s="46"/>
      <c r="X1654" s="46"/>
      <c r="Y1654" s="63"/>
      <c r="Z1654" s="46"/>
      <c r="AA1654" s="46"/>
      <c r="AB1654" s="46"/>
    </row>
    <row r="1655" spans="19:28">
      <c r="S1655" s="46"/>
      <c r="T1655" s="46"/>
      <c r="U1655" s="46"/>
      <c r="V1655" s="46"/>
      <c r="W1655" s="46"/>
      <c r="X1655" s="46"/>
      <c r="Y1655" s="63"/>
      <c r="Z1655" s="46"/>
      <c r="AA1655" s="46"/>
      <c r="AB1655" s="46"/>
    </row>
    <row r="1656" spans="19:28">
      <c r="S1656" s="46"/>
      <c r="T1656" s="46"/>
      <c r="U1656" s="46"/>
      <c r="V1656" s="46"/>
      <c r="W1656" s="46"/>
      <c r="X1656" s="46"/>
      <c r="Y1656" s="63"/>
      <c r="Z1656" s="46"/>
      <c r="AA1656" s="46"/>
      <c r="AB1656" s="46"/>
    </row>
    <row r="1657" spans="19:28">
      <c r="S1657" s="46"/>
      <c r="T1657" s="46"/>
      <c r="U1657" s="46"/>
      <c r="V1657" s="46"/>
      <c r="W1657" s="46"/>
      <c r="X1657" s="46"/>
      <c r="Y1657" s="63"/>
      <c r="Z1657" s="46"/>
      <c r="AA1657" s="46"/>
      <c r="AB1657" s="46"/>
    </row>
    <row r="1658" spans="19:28">
      <c r="S1658" s="46"/>
      <c r="T1658" s="46"/>
      <c r="U1658" s="46"/>
      <c r="V1658" s="46"/>
      <c r="W1658" s="46"/>
      <c r="X1658" s="46"/>
      <c r="Y1658" s="63"/>
      <c r="Z1658" s="46"/>
      <c r="AA1658" s="46"/>
      <c r="AB1658" s="46"/>
    </row>
    <row r="1659" spans="19:28">
      <c r="S1659" s="46"/>
      <c r="T1659" s="46"/>
      <c r="U1659" s="46"/>
      <c r="V1659" s="46"/>
      <c r="W1659" s="46"/>
      <c r="X1659" s="46"/>
      <c r="Y1659" s="63"/>
      <c r="Z1659" s="46"/>
      <c r="AA1659" s="46"/>
      <c r="AB1659" s="46"/>
    </row>
    <row r="1660" spans="19:28">
      <c r="S1660" s="46"/>
      <c r="T1660" s="46"/>
      <c r="U1660" s="46"/>
      <c r="V1660" s="46"/>
      <c r="W1660" s="46"/>
      <c r="X1660" s="46"/>
      <c r="Y1660" s="63"/>
      <c r="Z1660" s="46"/>
      <c r="AA1660" s="46"/>
      <c r="AB1660" s="46"/>
    </row>
    <row r="1661" spans="19:28">
      <c r="S1661" s="46"/>
      <c r="T1661" s="46"/>
      <c r="U1661" s="46"/>
      <c r="V1661" s="46"/>
      <c r="W1661" s="46"/>
      <c r="X1661" s="46"/>
      <c r="Y1661" s="63"/>
      <c r="Z1661" s="46"/>
      <c r="AA1661" s="46"/>
      <c r="AB1661" s="46"/>
    </row>
    <row r="1662" spans="19:28">
      <c r="S1662" s="46"/>
      <c r="T1662" s="46"/>
      <c r="U1662" s="46"/>
      <c r="V1662" s="46"/>
      <c r="W1662" s="46"/>
      <c r="X1662" s="46"/>
      <c r="Y1662" s="63"/>
      <c r="Z1662" s="46"/>
      <c r="AA1662" s="46"/>
      <c r="AB1662" s="46"/>
    </row>
    <row r="1663" spans="19:28">
      <c r="S1663" s="46"/>
      <c r="T1663" s="46"/>
      <c r="U1663" s="46"/>
      <c r="V1663" s="46"/>
      <c r="W1663" s="46"/>
      <c r="X1663" s="46"/>
      <c r="Y1663" s="63"/>
      <c r="Z1663" s="46"/>
      <c r="AA1663" s="46"/>
      <c r="AB1663" s="46"/>
    </row>
    <row r="1664" spans="19:28">
      <c r="S1664" s="46"/>
      <c r="T1664" s="46"/>
      <c r="U1664" s="46"/>
      <c r="V1664" s="46"/>
      <c r="W1664" s="46"/>
      <c r="X1664" s="46"/>
      <c r="Y1664" s="63"/>
      <c r="Z1664" s="46"/>
      <c r="AA1664" s="46"/>
      <c r="AB1664" s="46"/>
    </row>
    <row r="1665" spans="19:28">
      <c r="S1665" s="46"/>
      <c r="T1665" s="46"/>
      <c r="U1665" s="46"/>
      <c r="V1665" s="46"/>
      <c r="W1665" s="46"/>
      <c r="X1665" s="46"/>
      <c r="Y1665" s="63"/>
      <c r="Z1665" s="46"/>
      <c r="AA1665" s="46"/>
      <c r="AB1665" s="46"/>
    </row>
    <row r="1666" spans="19:28">
      <c r="S1666" s="46"/>
      <c r="T1666" s="46"/>
      <c r="U1666" s="46"/>
      <c r="V1666" s="46"/>
      <c r="W1666" s="46"/>
      <c r="X1666" s="46"/>
      <c r="Y1666" s="63"/>
      <c r="Z1666" s="46"/>
      <c r="AA1666" s="46"/>
      <c r="AB1666" s="46"/>
    </row>
    <row r="1667" spans="19:28">
      <c r="S1667" s="46"/>
      <c r="T1667" s="46"/>
      <c r="U1667" s="46"/>
      <c r="V1667" s="46"/>
      <c r="W1667" s="46"/>
      <c r="X1667" s="46"/>
      <c r="Y1667" s="63"/>
      <c r="Z1667" s="46"/>
      <c r="AA1667" s="46"/>
      <c r="AB1667" s="46"/>
    </row>
    <row r="1668" spans="19:28">
      <c r="S1668" s="46"/>
      <c r="T1668" s="46"/>
      <c r="U1668" s="46"/>
      <c r="V1668" s="46"/>
      <c r="W1668" s="46"/>
      <c r="X1668" s="46"/>
      <c r="Y1668" s="63"/>
      <c r="Z1668" s="46"/>
      <c r="AA1668" s="46"/>
      <c r="AB1668" s="46"/>
    </row>
    <row r="1669" spans="19:28">
      <c r="S1669" s="46"/>
      <c r="T1669" s="46"/>
      <c r="U1669" s="46"/>
      <c r="V1669" s="46"/>
      <c r="W1669" s="46"/>
      <c r="X1669" s="46"/>
      <c r="Y1669" s="63"/>
      <c r="Z1669" s="46"/>
      <c r="AA1669" s="46"/>
      <c r="AB1669" s="46"/>
    </row>
    <row r="1670" spans="19:28">
      <c r="S1670" s="46"/>
      <c r="T1670" s="46"/>
      <c r="U1670" s="46"/>
      <c r="V1670" s="46"/>
      <c r="W1670" s="46"/>
      <c r="X1670" s="46"/>
      <c r="Y1670" s="63"/>
      <c r="Z1670" s="46"/>
      <c r="AA1670" s="46"/>
      <c r="AB1670" s="46"/>
    </row>
    <row r="1671" spans="19:28">
      <c r="S1671" s="46"/>
      <c r="T1671" s="46"/>
      <c r="U1671" s="46"/>
      <c r="V1671" s="46"/>
      <c r="W1671" s="46"/>
      <c r="X1671" s="46"/>
      <c r="Y1671" s="63"/>
      <c r="Z1671" s="46"/>
      <c r="AA1671" s="46"/>
      <c r="AB1671" s="46"/>
    </row>
    <row r="1672" spans="19:28">
      <c r="S1672" s="46"/>
      <c r="T1672" s="46"/>
      <c r="U1672" s="46"/>
      <c r="V1672" s="46"/>
      <c r="W1672" s="46"/>
      <c r="X1672" s="46"/>
      <c r="Y1672" s="63"/>
      <c r="Z1672" s="46"/>
      <c r="AA1672" s="46"/>
      <c r="AB1672" s="46"/>
    </row>
    <row r="1673" spans="19:28">
      <c r="S1673" s="46"/>
      <c r="T1673" s="46"/>
      <c r="U1673" s="46"/>
      <c r="V1673" s="46"/>
      <c r="W1673" s="46"/>
      <c r="X1673" s="46"/>
      <c r="Y1673" s="63"/>
      <c r="Z1673" s="46"/>
      <c r="AA1673" s="46"/>
      <c r="AB1673" s="46"/>
    </row>
    <row r="1674" spans="19:28">
      <c r="S1674" s="46"/>
      <c r="T1674" s="46"/>
      <c r="U1674" s="46"/>
      <c r="V1674" s="46"/>
      <c r="W1674" s="46"/>
      <c r="X1674" s="46"/>
      <c r="Y1674" s="63"/>
      <c r="Z1674" s="46"/>
      <c r="AA1674" s="46"/>
      <c r="AB1674" s="46"/>
    </row>
    <row r="1675" spans="19:28">
      <c r="S1675" s="46"/>
      <c r="T1675" s="46"/>
      <c r="U1675" s="46"/>
      <c r="V1675" s="46"/>
      <c r="W1675" s="46"/>
      <c r="X1675" s="46"/>
      <c r="Y1675" s="63"/>
      <c r="Z1675" s="46"/>
      <c r="AA1675" s="46"/>
      <c r="AB1675" s="46"/>
    </row>
    <row r="1676" spans="19:28">
      <c r="S1676" s="46"/>
      <c r="T1676" s="46"/>
      <c r="U1676" s="46"/>
      <c r="V1676" s="46"/>
      <c r="W1676" s="46"/>
      <c r="X1676" s="46"/>
      <c r="Y1676" s="63"/>
      <c r="Z1676" s="46"/>
      <c r="AA1676" s="46"/>
      <c r="AB1676" s="46"/>
    </row>
    <row r="1677" spans="19:28">
      <c r="S1677" s="46"/>
      <c r="T1677" s="46"/>
      <c r="U1677" s="46"/>
      <c r="V1677" s="46"/>
      <c r="W1677" s="46"/>
      <c r="X1677" s="46"/>
      <c r="Y1677" s="63"/>
      <c r="Z1677" s="46"/>
      <c r="AA1677" s="46"/>
      <c r="AB1677" s="46"/>
    </row>
    <row r="1678" spans="19:28">
      <c r="S1678" s="46"/>
      <c r="T1678" s="46"/>
      <c r="U1678" s="46"/>
      <c r="V1678" s="46"/>
      <c r="W1678" s="46"/>
      <c r="X1678" s="46"/>
      <c r="Y1678" s="63"/>
      <c r="Z1678" s="46"/>
      <c r="AA1678" s="46"/>
      <c r="AB1678" s="46"/>
    </row>
    <row r="1679" spans="19:28">
      <c r="S1679" s="46"/>
      <c r="T1679" s="46"/>
      <c r="U1679" s="46"/>
      <c r="V1679" s="46"/>
      <c r="W1679" s="46"/>
      <c r="X1679" s="46"/>
      <c r="Y1679" s="63"/>
      <c r="Z1679" s="46"/>
      <c r="AA1679" s="46"/>
      <c r="AB1679" s="46"/>
    </row>
    <row r="1680" spans="19:28">
      <c r="S1680" s="46"/>
      <c r="T1680" s="46"/>
      <c r="U1680" s="46"/>
      <c r="V1680" s="46"/>
      <c r="W1680" s="46"/>
      <c r="X1680" s="46"/>
      <c r="Y1680" s="63"/>
      <c r="Z1680" s="46"/>
      <c r="AA1680" s="46"/>
      <c r="AB1680" s="46"/>
    </row>
    <row r="1681" spans="19:28">
      <c r="S1681" s="46"/>
      <c r="T1681" s="46"/>
      <c r="U1681" s="46"/>
      <c r="V1681" s="46"/>
      <c r="W1681" s="46"/>
      <c r="X1681" s="46"/>
      <c r="Y1681" s="63"/>
      <c r="Z1681" s="46"/>
      <c r="AA1681" s="46"/>
      <c r="AB1681" s="46"/>
    </row>
    <row r="1682" spans="19:28">
      <c r="S1682" s="46"/>
      <c r="T1682" s="46"/>
      <c r="U1682" s="46"/>
      <c r="V1682" s="46"/>
      <c r="W1682" s="46"/>
      <c r="X1682" s="46"/>
      <c r="Y1682" s="63"/>
      <c r="Z1682" s="46"/>
      <c r="AA1682" s="46"/>
      <c r="AB1682" s="46"/>
    </row>
    <row r="1683" spans="19:28">
      <c r="S1683" s="46"/>
      <c r="T1683" s="46"/>
      <c r="U1683" s="46"/>
      <c r="V1683" s="46"/>
      <c r="W1683" s="46"/>
      <c r="X1683" s="46"/>
      <c r="Y1683" s="63"/>
      <c r="Z1683" s="46"/>
      <c r="AA1683" s="46"/>
      <c r="AB1683" s="46"/>
    </row>
    <row r="1684" spans="19:28">
      <c r="S1684" s="46"/>
      <c r="T1684" s="46"/>
      <c r="U1684" s="46"/>
      <c r="V1684" s="46"/>
      <c r="W1684" s="46"/>
      <c r="X1684" s="46"/>
      <c r="Y1684" s="63"/>
      <c r="Z1684" s="46"/>
      <c r="AA1684" s="46"/>
      <c r="AB1684" s="46"/>
    </row>
    <row r="1685" spans="19:28">
      <c r="S1685" s="46"/>
      <c r="T1685" s="46"/>
      <c r="U1685" s="46"/>
      <c r="V1685" s="46"/>
      <c r="W1685" s="46"/>
      <c r="X1685" s="46"/>
      <c r="Y1685" s="63"/>
      <c r="Z1685" s="46"/>
      <c r="AA1685" s="46"/>
      <c r="AB1685" s="46"/>
    </row>
    <row r="1686" spans="19:28">
      <c r="S1686" s="46"/>
      <c r="T1686" s="46"/>
      <c r="U1686" s="46"/>
      <c r="V1686" s="46"/>
      <c r="W1686" s="46"/>
      <c r="X1686" s="46"/>
      <c r="Y1686" s="63"/>
      <c r="Z1686" s="46"/>
      <c r="AA1686" s="46"/>
      <c r="AB1686" s="46"/>
    </row>
    <row r="1687" spans="19:28">
      <c r="S1687" s="46"/>
      <c r="T1687" s="46"/>
      <c r="U1687" s="46"/>
      <c r="V1687" s="46"/>
      <c r="W1687" s="46"/>
      <c r="X1687" s="46"/>
      <c r="Y1687" s="63"/>
      <c r="Z1687" s="46"/>
      <c r="AA1687" s="46"/>
      <c r="AB1687" s="46"/>
    </row>
    <row r="1688" spans="19:28">
      <c r="S1688" s="46"/>
      <c r="T1688" s="46"/>
      <c r="U1688" s="46"/>
      <c r="V1688" s="46"/>
      <c r="W1688" s="46"/>
      <c r="X1688" s="46"/>
      <c r="Y1688" s="63"/>
      <c r="Z1688" s="46"/>
      <c r="AA1688" s="46"/>
      <c r="AB1688" s="46"/>
    </row>
    <row r="1689" spans="19:28">
      <c r="S1689" s="46"/>
      <c r="T1689" s="46"/>
      <c r="U1689" s="46"/>
      <c r="V1689" s="46"/>
      <c r="W1689" s="46"/>
      <c r="X1689" s="46"/>
      <c r="Y1689" s="63"/>
      <c r="Z1689" s="46"/>
      <c r="AA1689" s="46"/>
      <c r="AB1689" s="46"/>
    </row>
    <row r="1690" spans="19:28">
      <c r="S1690" s="46"/>
      <c r="T1690" s="46"/>
      <c r="U1690" s="46"/>
      <c r="V1690" s="46"/>
      <c r="W1690" s="46"/>
      <c r="X1690" s="46"/>
      <c r="Y1690" s="63"/>
      <c r="Z1690" s="46"/>
      <c r="AA1690" s="46"/>
      <c r="AB1690" s="46"/>
    </row>
    <row r="1691" spans="19:28">
      <c r="S1691" s="46"/>
      <c r="T1691" s="46"/>
      <c r="U1691" s="46"/>
      <c r="V1691" s="46"/>
      <c r="W1691" s="46"/>
      <c r="X1691" s="46"/>
      <c r="Y1691" s="63"/>
      <c r="Z1691" s="46"/>
      <c r="AA1691" s="46"/>
      <c r="AB1691" s="46"/>
    </row>
    <row r="1692" spans="19:28">
      <c r="S1692" s="46"/>
      <c r="T1692" s="46"/>
      <c r="U1692" s="46"/>
      <c r="V1692" s="46"/>
      <c r="W1692" s="46"/>
      <c r="X1692" s="46"/>
      <c r="Y1692" s="63"/>
      <c r="Z1692" s="46"/>
      <c r="AA1692" s="46"/>
      <c r="AB1692" s="46"/>
    </row>
    <row r="1693" spans="19:28">
      <c r="S1693" s="46"/>
      <c r="T1693" s="46"/>
      <c r="U1693" s="46"/>
      <c r="V1693" s="46"/>
      <c r="W1693" s="46"/>
      <c r="X1693" s="46"/>
      <c r="Y1693" s="63"/>
      <c r="Z1693" s="46"/>
      <c r="AA1693" s="46"/>
      <c r="AB1693" s="46"/>
    </row>
    <row r="1694" spans="19:28">
      <c r="S1694" s="46"/>
      <c r="T1694" s="46"/>
      <c r="U1694" s="46"/>
      <c r="V1694" s="46"/>
      <c r="W1694" s="46"/>
      <c r="X1694" s="46"/>
      <c r="Y1694" s="63"/>
      <c r="Z1694" s="46"/>
      <c r="AA1694" s="46"/>
      <c r="AB1694" s="46"/>
    </row>
    <row r="1695" spans="19:28">
      <c r="S1695" s="46"/>
      <c r="T1695" s="46"/>
      <c r="U1695" s="46"/>
      <c r="V1695" s="46"/>
      <c r="W1695" s="46"/>
      <c r="X1695" s="46"/>
      <c r="Y1695" s="63"/>
      <c r="Z1695" s="46"/>
      <c r="AA1695" s="46"/>
      <c r="AB1695" s="46"/>
    </row>
    <row r="1696" spans="19:28">
      <c r="S1696" s="46"/>
      <c r="T1696" s="46"/>
      <c r="U1696" s="46"/>
      <c r="V1696" s="46"/>
      <c r="W1696" s="46"/>
      <c r="X1696" s="46"/>
      <c r="Y1696" s="63"/>
      <c r="Z1696" s="46"/>
      <c r="AA1696" s="46"/>
      <c r="AB1696" s="46"/>
    </row>
    <row r="1697" spans="19:28">
      <c r="S1697" s="46"/>
      <c r="T1697" s="46"/>
      <c r="U1697" s="46"/>
      <c r="V1697" s="46"/>
      <c r="W1697" s="46"/>
      <c r="X1697" s="46"/>
      <c r="Y1697" s="63"/>
      <c r="Z1697" s="46"/>
      <c r="AA1697" s="46"/>
      <c r="AB1697" s="46"/>
    </row>
    <row r="1698" spans="19:28">
      <c r="S1698" s="46"/>
      <c r="T1698" s="46"/>
      <c r="U1698" s="46"/>
      <c r="V1698" s="46"/>
      <c r="W1698" s="46"/>
      <c r="X1698" s="46"/>
      <c r="Y1698" s="63"/>
      <c r="Z1698" s="46"/>
      <c r="AA1698" s="46"/>
      <c r="AB1698" s="46"/>
    </row>
    <row r="1699" spans="19:28">
      <c r="S1699" s="46"/>
      <c r="T1699" s="46"/>
      <c r="U1699" s="46"/>
      <c r="V1699" s="46"/>
      <c r="W1699" s="46"/>
      <c r="X1699" s="46"/>
      <c r="Y1699" s="63"/>
      <c r="Z1699" s="46"/>
      <c r="AA1699" s="46"/>
      <c r="AB1699" s="46"/>
    </row>
    <row r="1700" spans="19:28">
      <c r="S1700" s="46"/>
      <c r="T1700" s="46"/>
      <c r="U1700" s="46"/>
      <c r="V1700" s="46"/>
      <c r="W1700" s="46"/>
      <c r="X1700" s="46"/>
      <c r="Y1700" s="63"/>
      <c r="Z1700" s="46"/>
      <c r="AA1700" s="46"/>
      <c r="AB1700" s="46"/>
    </row>
    <row r="1701" spans="19:28">
      <c r="S1701" s="46"/>
      <c r="T1701" s="46"/>
      <c r="U1701" s="46"/>
      <c r="V1701" s="46"/>
      <c r="W1701" s="46"/>
      <c r="X1701" s="46"/>
      <c r="Y1701" s="63"/>
      <c r="Z1701" s="46"/>
      <c r="AA1701" s="46"/>
      <c r="AB1701" s="46"/>
    </row>
    <row r="1702" spans="19:28">
      <c r="S1702" s="46"/>
      <c r="T1702" s="46"/>
      <c r="U1702" s="46"/>
      <c r="V1702" s="46"/>
      <c r="W1702" s="46"/>
      <c r="X1702" s="46"/>
      <c r="Y1702" s="63"/>
      <c r="Z1702" s="46"/>
      <c r="AA1702" s="46"/>
      <c r="AB1702" s="46"/>
    </row>
    <row r="1703" spans="19:28">
      <c r="S1703" s="46"/>
      <c r="T1703" s="46"/>
      <c r="U1703" s="46"/>
      <c r="V1703" s="46"/>
      <c r="W1703" s="46"/>
      <c r="X1703" s="46"/>
      <c r="Y1703" s="63"/>
      <c r="Z1703" s="46"/>
      <c r="AA1703" s="46"/>
      <c r="AB1703" s="46"/>
    </row>
    <row r="1704" spans="19:28">
      <c r="S1704" s="46"/>
      <c r="T1704" s="46"/>
      <c r="U1704" s="46"/>
      <c r="V1704" s="46"/>
      <c r="W1704" s="46"/>
      <c r="X1704" s="46"/>
      <c r="Y1704" s="63"/>
      <c r="Z1704" s="46"/>
      <c r="AA1704" s="46"/>
      <c r="AB1704" s="46"/>
    </row>
    <row r="1705" spans="19:28">
      <c r="S1705" s="46"/>
      <c r="T1705" s="46"/>
      <c r="U1705" s="46"/>
      <c r="V1705" s="46"/>
      <c r="W1705" s="46"/>
      <c r="X1705" s="46"/>
      <c r="Y1705" s="63"/>
      <c r="Z1705" s="46"/>
      <c r="AA1705" s="46"/>
      <c r="AB1705" s="46"/>
    </row>
    <row r="1706" spans="19:28">
      <c r="S1706" s="46"/>
      <c r="T1706" s="46"/>
      <c r="U1706" s="46"/>
      <c r="V1706" s="46"/>
      <c r="W1706" s="46"/>
      <c r="X1706" s="46"/>
      <c r="Y1706" s="63"/>
      <c r="Z1706" s="46"/>
      <c r="AA1706" s="46"/>
      <c r="AB1706" s="46"/>
    </row>
    <row r="1707" spans="19:28">
      <c r="S1707" s="46"/>
      <c r="T1707" s="46"/>
      <c r="U1707" s="46"/>
      <c r="V1707" s="46"/>
      <c r="W1707" s="46"/>
      <c r="X1707" s="46"/>
      <c r="Y1707" s="63"/>
      <c r="Z1707" s="46"/>
      <c r="AA1707" s="46"/>
      <c r="AB1707" s="46"/>
    </row>
    <row r="1708" spans="19:28">
      <c r="S1708" s="46"/>
      <c r="T1708" s="46"/>
      <c r="U1708" s="46"/>
      <c r="V1708" s="46"/>
      <c r="W1708" s="46"/>
      <c r="X1708" s="46"/>
      <c r="Y1708" s="63"/>
      <c r="Z1708" s="46"/>
      <c r="AA1708" s="46"/>
      <c r="AB1708" s="46"/>
    </row>
    <row r="1709" spans="19:28">
      <c r="S1709" s="46"/>
      <c r="T1709" s="46"/>
      <c r="U1709" s="46"/>
      <c r="V1709" s="46"/>
      <c r="W1709" s="46"/>
      <c r="X1709" s="46"/>
      <c r="Y1709" s="63"/>
      <c r="Z1709" s="46"/>
      <c r="AA1709" s="46"/>
      <c r="AB1709" s="46"/>
    </row>
    <row r="1710" spans="19:28">
      <c r="S1710" s="46"/>
      <c r="T1710" s="46"/>
      <c r="U1710" s="46"/>
      <c r="V1710" s="46"/>
      <c r="W1710" s="46"/>
      <c r="X1710" s="46"/>
      <c r="Y1710" s="63"/>
      <c r="Z1710" s="46"/>
      <c r="AA1710" s="46"/>
      <c r="AB1710" s="46"/>
    </row>
    <row r="1711" spans="19:28">
      <c r="S1711" s="46"/>
      <c r="T1711" s="46"/>
      <c r="U1711" s="46"/>
      <c r="V1711" s="46"/>
      <c r="W1711" s="46"/>
      <c r="X1711" s="46"/>
      <c r="Y1711" s="63"/>
      <c r="Z1711" s="46"/>
      <c r="AA1711" s="46"/>
      <c r="AB1711" s="46"/>
    </row>
    <row r="1712" spans="19:28">
      <c r="S1712" s="46"/>
      <c r="T1712" s="46"/>
      <c r="U1712" s="46"/>
      <c r="V1712" s="46"/>
      <c r="W1712" s="46"/>
      <c r="X1712" s="46"/>
      <c r="Y1712" s="63"/>
      <c r="Z1712" s="46"/>
      <c r="AA1712" s="46"/>
      <c r="AB1712" s="46"/>
    </row>
    <row r="1713" spans="19:28">
      <c r="S1713" s="46"/>
      <c r="T1713" s="46"/>
      <c r="U1713" s="46"/>
      <c r="V1713" s="46"/>
      <c r="W1713" s="46"/>
      <c r="X1713" s="46"/>
      <c r="Y1713" s="63"/>
      <c r="Z1713" s="46"/>
      <c r="AA1713" s="46"/>
      <c r="AB1713" s="46"/>
    </row>
    <row r="1714" spans="19:28">
      <c r="S1714" s="46"/>
      <c r="T1714" s="46"/>
      <c r="U1714" s="46"/>
      <c r="V1714" s="46"/>
      <c r="W1714" s="46"/>
      <c r="X1714" s="46"/>
      <c r="Y1714" s="63"/>
      <c r="Z1714" s="46"/>
      <c r="AA1714" s="46"/>
      <c r="AB1714" s="46"/>
    </row>
    <row r="1715" spans="19:28">
      <c r="S1715" s="46"/>
      <c r="T1715" s="46"/>
      <c r="U1715" s="46"/>
      <c r="V1715" s="46"/>
      <c r="W1715" s="46"/>
      <c r="X1715" s="46"/>
      <c r="Y1715" s="63"/>
      <c r="Z1715" s="46"/>
      <c r="AA1715" s="46"/>
      <c r="AB1715" s="46"/>
    </row>
    <row r="1716" spans="19:28">
      <c r="S1716" s="46"/>
      <c r="T1716" s="46"/>
      <c r="U1716" s="46"/>
      <c r="V1716" s="46"/>
      <c r="W1716" s="46"/>
      <c r="X1716" s="46"/>
      <c r="Y1716" s="63"/>
      <c r="Z1716" s="46"/>
      <c r="AA1716" s="46"/>
      <c r="AB1716" s="46"/>
    </row>
    <row r="1717" spans="19:28">
      <c r="S1717" s="46"/>
      <c r="T1717" s="46"/>
      <c r="U1717" s="46"/>
      <c r="V1717" s="46"/>
      <c r="W1717" s="46"/>
      <c r="X1717" s="46"/>
      <c r="Y1717" s="63"/>
      <c r="Z1717" s="46"/>
      <c r="AA1717" s="46"/>
      <c r="AB1717" s="46"/>
    </row>
    <row r="1718" spans="19:28">
      <c r="S1718" s="46"/>
      <c r="T1718" s="46"/>
      <c r="U1718" s="46"/>
      <c r="V1718" s="46"/>
      <c r="W1718" s="46"/>
      <c r="X1718" s="46"/>
      <c r="Y1718" s="63"/>
      <c r="Z1718" s="46"/>
      <c r="AA1718" s="46"/>
      <c r="AB1718" s="46"/>
    </row>
    <row r="1719" spans="19:28">
      <c r="S1719" s="46"/>
      <c r="T1719" s="46"/>
      <c r="U1719" s="46"/>
      <c r="V1719" s="46"/>
      <c r="W1719" s="46"/>
      <c r="X1719" s="46"/>
      <c r="Y1719" s="63"/>
      <c r="Z1719" s="46"/>
      <c r="AA1719" s="46"/>
      <c r="AB1719" s="46"/>
    </row>
    <row r="1720" spans="19:28">
      <c r="S1720" s="46"/>
      <c r="T1720" s="46"/>
      <c r="U1720" s="46"/>
      <c r="V1720" s="46"/>
      <c r="W1720" s="46"/>
      <c r="X1720" s="46"/>
      <c r="Y1720" s="63"/>
      <c r="Z1720" s="46"/>
      <c r="AA1720" s="46"/>
      <c r="AB1720" s="46"/>
    </row>
    <row r="1721" spans="19:28">
      <c r="S1721" s="46"/>
      <c r="T1721" s="46"/>
      <c r="U1721" s="46"/>
      <c r="V1721" s="46"/>
      <c r="W1721" s="46"/>
      <c r="X1721" s="46"/>
      <c r="Y1721" s="63"/>
      <c r="Z1721" s="46"/>
      <c r="AA1721" s="46"/>
      <c r="AB1721" s="46"/>
    </row>
    <row r="1722" spans="19:28">
      <c r="S1722" s="46"/>
      <c r="T1722" s="46"/>
      <c r="U1722" s="46"/>
      <c r="V1722" s="46"/>
      <c r="W1722" s="46"/>
      <c r="X1722" s="46"/>
      <c r="Y1722" s="63"/>
      <c r="Z1722" s="46"/>
      <c r="AA1722" s="46"/>
      <c r="AB1722" s="46"/>
    </row>
    <row r="1723" spans="19:28">
      <c r="S1723" s="46"/>
      <c r="T1723" s="46"/>
      <c r="U1723" s="46"/>
      <c r="V1723" s="46"/>
      <c r="W1723" s="46"/>
      <c r="X1723" s="46"/>
      <c r="Y1723" s="63"/>
      <c r="Z1723" s="46"/>
      <c r="AA1723" s="46"/>
      <c r="AB1723" s="46"/>
    </row>
    <row r="1724" spans="19:28">
      <c r="S1724" s="46"/>
      <c r="T1724" s="46"/>
      <c r="U1724" s="46"/>
      <c r="V1724" s="46"/>
      <c r="W1724" s="46"/>
      <c r="X1724" s="46"/>
      <c r="Y1724" s="63"/>
      <c r="Z1724" s="46"/>
      <c r="AA1724" s="46"/>
      <c r="AB1724" s="46"/>
    </row>
    <row r="1725" spans="19:28">
      <c r="S1725" s="46"/>
      <c r="T1725" s="46"/>
      <c r="U1725" s="46"/>
      <c r="V1725" s="46"/>
      <c r="W1725" s="46"/>
      <c r="X1725" s="46"/>
      <c r="Y1725" s="63"/>
      <c r="Z1725" s="46"/>
      <c r="AA1725" s="46"/>
      <c r="AB1725" s="46"/>
    </row>
    <row r="1726" spans="19:28">
      <c r="S1726" s="46"/>
      <c r="T1726" s="46"/>
      <c r="U1726" s="46"/>
      <c r="V1726" s="46"/>
      <c r="W1726" s="46"/>
      <c r="X1726" s="46"/>
      <c r="Y1726" s="63"/>
      <c r="Z1726" s="46"/>
      <c r="AA1726" s="46"/>
      <c r="AB1726" s="46"/>
    </row>
    <row r="1727" spans="19:28">
      <c r="S1727" s="46"/>
      <c r="T1727" s="46"/>
      <c r="U1727" s="46"/>
      <c r="V1727" s="46"/>
      <c r="W1727" s="46"/>
      <c r="X1727" s="46"/>
      <c r="Y1727" s="63"/>
      <c r="Z1727" s="46"/>
      <c r="AA1727" s="46"/>
      <c r="AB1727" s="46"/>
    </row>
    <row r="1728" spans="19:28">
      <c r="S1728" s="46"/>
      <c r="T1728" s="46"/>
      <c r="U1728" s="46"/>
      <c r="V1728" s="46"/>
      <c r="W1728" s="46"/>
      <c r="X1728" s="46"/>
      <c r="Y1728" s="63"/>
      <c r="Z1728" s="46"/>
      <c r="AA1728" s="46"/>
      <c r="AB1728" s="46"/>
    </row>
    <row r="1729" spans="19:28">
      <c r="S1729" s="46"/>
      <c r="T1729" s="46"/>
      <c r="U1729" s="46"/>
      <c r="V1729" s="46"/>
      <c r="W1729" s="46"/>
      <c r="X1729" s="46"/>
      <c r="Y1729" s="63"/>
      <c r="Z1729" s="46"/>
      <c r="AA1729" s="46"/>
      <c r="AB1729" s="46"/>
    </row>
    <row r="1730" spans="19:28">
      <c r="S1730" s="46"/>
      <c r="T1730" s="46"/>
      <c r="U1730" s="46"/>
      <c r="V1730" s="46"/>
      <c r="W1730" s="46"/>
      <c r="X1730" s="46"/>
      <c r="Y1730" s="63"/>
      <c r="Z1730" s="46"/>
      <c r="AA1730" s="46"/>
      <c r="AB1730" s="46"/>
    </row>
    <row r="1731" spans="19:28">
      <c r="S1731" s="46"/>
      <c r="T1731" s="46"/>
      <c r="U1731" s="46"/>
      <c r="V1731" s="46"/>
      <c r="W1731" s="46"/>
      <c r="X1731" s="46"/>
      <c r="Y1731" s="63"/>
      <c r="Z1731" s="46"/>
      <c r="AA1731" s="46"/>
      <c r="AB1731" s="46"/>
    </row>
    <row r="1732" spans="19:28">
      <c r="S1732" s="46"/>
      <c r="T1732" s="46"/>
      <c r="U1732" s="46"/>
      <c r="V1732" s="46"/>
      <c r="W1732" s="46"/>
      <c r="X1732" s="46"/>
      <c r="Y1732" s="63"/>
      <c r="Z1732" s="46"/>
      <c r="AA1732" s="46"/>
      <c r="AB1732" s="46"/>
    </row>
    <row r="1733" spans="19:28">
      <c r="S1733" s="46"/>
      <c r="T1733" s="46"/>
      <c r="U1733" s="46"/>
      <c r="V1733" s="46"/>
      <c r="W1733" s="46"/>
      <c r="X1733" s="46"/>
      <c r="Y1733" s="63"/>
      <c r="Z1733" s="46"/>
      <c r="AA1733" s="46"/>
      <c r="AB1733" s="46"/>
    </row>
    <row r="1734" spans="19:28">
      <c r="S1734" s="46"/>
      <c r="T1734" s="46"/>
      <c r="U1734" s="46"/>
      <c r="V1734" s="46"/>
      <c r="W1734" s="46"/>
      <c r="X1734" s="46"/>
      <c r="Y1734" s="63"/>
      <c r="Z1734" s="46"/>
      <c r="AA1734" s="46"/>
      <c r="AB1734" s="46"/>
    </row>
    <row r="1735" spans="19:28">
      <c r="S1735" s="46"/>
      <c r="T1735" s="46"/>
      <c r="U1735" s="46"/>
      <c r="V1735" s="46"/>
      <c r="W1735" s="46"/>
      <c r="X1735" s="46"/>
      <c r="Y1735" s="63"/>
      <c r="Z1735" s="46"/>
      <c r="AA1735" s="46"/>
      <c r="AB1735" s="46"/>
    </row>
    <row r="1736" spans="19:28">
      <c r="S1736" s="46"/>
      <c r="T1736" s="46"/>
      <c r="U1736" s="46"/>
      <c r="V1736" s="46"/>
      <c r="W1736" s="46"/>
      <c r="X1736" s="46"/>
      <c r="Y1736" s="63"/>
      <c r="Z1736" s="46"/>
      <c r="AA1736" s="46"/>
      <c r="AB1736" s="46"/>
    </row>
    <row r="1737" spans="19:28">
      <c r="S1737" s="46"/>
      <c r="T1737" s="46"/>
      <c r="U1737" s="46"/>
      <c r="V1737" s="46"/>
      <c r="W1737" s="46"/>
      <c r="X1737" s="46"/>
      <c r="Y1737" s="63"/>
      <c r="Z1737" s="46"/>
      <c r="AA1737" s="46"/>
      <c r="AB1737" s="46"/>
    </row>
    <row r="1738" spans="19:28">
      <c r="S1738" s="46"/>
      <c r="T1738" s="46"/>
      <c r="U1738" s="46"/>
      <c r="V1738" s="46"/>
      <c r="W1738" s="46"/>
      <c r="X1738" s="46"/>
      <c r="Y1738" s="63"/>
      <c r="Z1738" s="46"/>
      <c r="AA1738" s="46"/>
      <c r="AB1738" s="46"/>
    </row>
    <row r="1739" spans="19:28">
      <c r="S1739" s="46"/>
      <c r="T1739" s="46"/>
      <c r="U1739" s="46"/>
      <c r="V1739" s="46"/>
      <c r="W1739" s="46"/>
      <c r="X1739" s="46"/>
      <c r="Y1739" s="63"/>
      <c r="Z1739" s="46"/>
      <c r="AA1739" s="46"/>
      <c r="AB1739" s="46"/>
    </row>
    <row r="1740" spans="19:28">
      <c r="S1740" s="46"/>
      <c r="T1740" s="46"/>
      <c r="U1740" s="46"/>
      <c r="V1740" s="46"/>
      <c r="W1740" s="46"/>
      <c r="X1740" s="46"/>
      <c r="Y1740" s="63"/>
      <c r="Z1740" s="46"/>
      <c r="AA1740" s="46"/>
      <c r="AB1740" s="46"/>
    </row>
    <row r="1741" spans="19:28">
      <c r="S1741" s="46"/>
      <c r="T1741" s="46"/>
      <c r="U1741" s="46"/>
      <c r="V1741" s="46"/>
      <c r="W1741" s="46"/>
      <c r="X1741" s="46"/>
      <c r="Y1741" s="63"/>
      <c r="Z1741" s="46"/>
      <c r="AA1741" s="46"/>
      <c r="AB1741" s="46"/>
    </row>
    <row r="1742" spans="19:28">
      <c r="S1742" s="46"/>
      <c r="T1742" s="46"/>
      <c r="U1742" s="46"/>
      <c r="V1742" s="46"/>
      <c r="W1742" s="46"/>
      <c r="X1742" s="46"/>
      <c r="Y1742" s="63"/>
      <c r="Z1742" s="46"/>
      <c r="AA1742" s="46"/>
      <c r="AB1742" s="46"/>
    </row>
    <row r="1743" spans="19:28">
      <c r="S1743" s="46"/>
      <c r="T1743" s="46"/>
      <c r="U1743" s="46"/>
      <c r="V1743" s="46"/>
      <c r="W1743" s="46"/>
      <c r="X1743" s="46"/>
      <c r="Y1743" s="63"/>
      <c r="Z1743" s="46"/>
      <c r="AA1743" s="46"/>
      <c r="AB1743" s="46"/>
    </row>
    <row r="1744" spans="19:28">
      <c r="S1744" s="46"/>
      <c r="T1744" s="46"/>
      <c r="U1744" s="46"/>
      <c r="V1744" s="46"/>
      <c r="W1744" s="46"/>
      <c r="X1744" s="46"/>
      <c r="Y1744" s="63"/>
      <c r="Z1744" s="46"/>
      <c r="AA1744" s="46"/>
      <c r="AB1744" s="46"/>
    </row>
    <row r="1745" spans="19:28">
      <c r="S1745" s="46"/>
      <c r="T1745" s="46"/>
      <c r="U1745" s="46"/>
      <c r="V1745" s="46"/>
      <c r="W1745" s="46"/>
      <c r="X1745" s="46"/>
      <c r="Y1745" s="63"/>
      <c r="Z1745" s="46"/>
      <c r="AA1745" s="46"/>
      <c r="AB1745" s="46"/>
    </row>
    <row r="1746" spans="19:28">
      <c r="S1746" s="46"/>
      <c r="T1746" s="46"/>
      <c r="U1746" s="46"/>
      <c r="V1746" s="46"/>
      <c r="W1746" s="46"/>
      <c r="X1746" s="46"/>
      <c r="Y1746" s="63"/>
      <c r="Z1746" s="46"/>
      <c r="AA1746" s="46"/>
      <c r="AB1746" s="46"/>
    </row>
    <row r="1747" spans="19:28">
      <c r="S1747" s="46"/>
      <c r="T1747" s="46"/>
      <c r="U1747" s="46"/>
      <c r="V1747" s="46"/>
      <c r="W1747" s="46"/>
      <c r="X1747" s="46"/>
      <c r="Y1747" s="63"/>
      <c r="Z1747" s="46"/>
      <c r="AA1747" s="46"/>
      <c r="AB1747" s="46"/>
    </row>
    <row r="1748" spans="19:28">
      <c r="S1748" s="46"/>
      <c r="T1748" s="46"/>
      <c r="U1748" s="46"/>
      <c r="V1748" s="46"/>
      <c r="W1748" s="46"/>
      <c r="X1748" s="46"/>
      <c r="Y1748" s="63"/>
      <c r="Z1748" s="46"/>
      <c r="AA1748" s="46"/>
      <c r="AB1748" s="46"/>
    </row>
    <row r="1749" spans="19:28">
      <c r="S1749" s="46"/>
      <c r="T1749" s="46"/>
      <c r="U1749" s="46"/>
      <c r="V1749" s="46"/>
      <c r="W1749" s="46"/>
      <c r="X1749" s="46"/>
      <c r="Y1749" s="63"/>
      <c r="Z1749" s="46"/>
      <c r="AA1749" s="46"/>
      <c r="AB1749" s="46"/>
    </row>
    <row r="1750" spans="19:28">
      <c r="S1750" s="46"/>
      <c r="T1750" s="46"/>
      <c r="U1750" s="46"/>
      <c r="V1750" s="46"/>
      <c r="W1750" s="46"/>
      <c r="X1750" s="46"/>
      <c r="Y1750" s="63"/>
      <c r="Z1750" s="46"/>
      <c r="AA1750" s="46"/>
      <c r="AB1750" s="46"/>
    </row>
    <row r="1751" spans="19:28">
      <c r="S1751" s="46"/>
      <c r="T1751" s="46"/>
      <c r="U1751" s="46"/>
      <c r="V1751" s="46"/>
      <c r="W1751" s="46"/>
      <c r="X1751" s="46"/>
      <c r="Y1751" s="63"/>
      <c r="Z1751" s="46"/>
      <c r="AA1751" s="46"/>
      <c r="AB1751" s="46"/>
    </row>
    <row r="1752" spans="19:28">
      <c r="S1752" s="46"/>
      <c r="T1752" s="46"/>
      <c r="U1752" s="46"/>
      <c r="V1752" s="46"/>
      <c r="W1752" s="46"/>
      <c r="X1752" s="46"/>
      <c r="Y1752" s="63"/>
      <c r="Z1752" s="46"/>
      <c r="AA1752" s="46"/>
      <c r="AB1752" s="46"/>
    </row>
    <row r="1753" spans="19:28">
      <c r="S1753" s="46"/>
      <c r="T1753" s="46"/>
      <c r="U1753" s="46"/>
      <c r="V1753" s="46"/>
      <c r="W1753" s="46"/>
      <c r="X1753" s="46"/>
      <c r="Y1753" s="63"/>
      <c r="Z1753" s="46"/>
      <c r="AA1753" s="46"/>
      <c r="AB1753" s="46"/>
    </row>
    <row r="1754" spans="19:28">
      <c r="S1754" s="46"/>
      <c r="T1754" s="46"/>
      <c r="U1754" s="46"/>
      <c r="V1754" s="46"/>
      <c r="W1754" s="46"/>
      <c r="X1754" s="46"/>
      <c r="Y1754" s="63"/>
      <c r="Z1754" s="46"/>
      <c r="AA1754" s="46"/>
      <c r="AB1754" s="46"/>
    </row>
    <row r="1755" spans="19:28">
      <c r="S1755" s="46"/>
      <c r="T1755" s="46"/>
      <c r="U1755" s="46"/>
      <c r="V1755" s="46"/>
      <c r="W1755" s="46"/>
      <c r="X1755" s="46"/>
      <c r="Y1755" s="63"/>
      <c r="Z1755" s="46"/>
      <c r="AA1755" s="46"/>
      <c r="AB1755" s="46"/>
    </row>
    <row r="1756" spans="19:28">
      <c r="S1756" s="46"/>
      <c r="T1756" s="46"/>
      <c r="U1756" s="46"/>
      <c r="V1756" s="46"/>
      <c r="W1756" s="46"/>
      <c r="X1756" s="46"/>
      <c r="Y1756" s="63"/>
      <c r="Z1756" s="46"/>
      <c r="AA1756" s="46"/>
      <c r="AB1756" s="46"/>
    </row>
    <row r="1757" spans="19:28">
      <c r="S1757" s="46"/>
      <c r="T1757" s="46"/>
      <c r="U1757" s="46"/>
      <c r="V1757" s="46"/>
      <c r="W1757" s="46"/>
      <c r="X1757" s="46"/>
      <c r="Y1757" s="63"/>
      <c r="Z1757" s="46"/>
      <c r="AA1757" s="46"/>
      <c r="AB1757" s="46"/>
    </row>
    <row r="1758" spans="19:28">
      <c r="S1758" s="46"/>
      <c r="T1758" s="46"/>
      <c r="U1758" s="46"/>
      <c r="V1758" s="46"/>
      <c r="W1758" s="46"/>
      <c r="X1758" s="46"/>
      <c r="Y1758" s="63"/>
      <c r="Z1758" s="46"/>
      <c r="AA1758" s="46"/>
      <c r="AB1758" s="46"/>
    </row>
    <row r="1759" spans="19:28">
      <c r="S1759" s="46"/>
      <c r="T1759" s="46"/>
      <c r="U1759" s="46"/>
      <c r="V1759" s="46"/>
      <c r="W1759" s="46"/>
      <c r="X1759" s="46"/>
      <c r="Y1759" s="63"/>
      <c r="Z1759" s="46"/>
      <c r="AA1759" s="46"/>
      <c r="AB1759" s="46"/>
    </row>
    <row r="1760" spans="19:28">
      <c r="S1760" s="46"/>
      <c r="T1760" s="46"/>
      <c r="U1760" s="46"/>
      <c r="V1760" s="46"/>
      <c r="W1760" s="46"/>
      <c r="X1760" s="46"/>
      <c r="Y1760" s="63"/>
      <c r="Z1760" s="46"/>
      <c r="AA1760" s="46"/>
      <c r="AB1760" s="46"/>
    </row>
    <row r="1761" spans="19:28">
      <c r="S1761" s="46"/>
      <c r="T1761" s="46"/>
      <c r="U1761" s="46"/>
      <c r="V1761" s="46"/>
      <c r="W1761" s="46"/>
      <c r="X1761" s="46"/>
      <c r="Y1761" s="63"/>
      <c r="Z1761" s="46"/>
      <c r="AA1761" s="46"/>
      <c r="AB1761" s="46"/>
    </row>
    <row r="1762" spans="19:28">
      <c r="S1762" s="46"/>
      <c r="T1762" s="46"/>
      <c r="U1762" s="46"/>
      <c r="V1762" s="46"/>
      <c r="W1762" s="46"/>
      <c r="X1762" s="46"/>
      <c r="Y1762" s="63"/>
      <c r="Z1762" s="46"/>
      <c r="AA1762" s="46"/>
      <c r="AB1762" s="46"/>
    </row>
    <row r="1763" spans="19:28">
      <c r="S1763" s="46"/>
      <c r="T1763" s="46"/>
      <c r="U1763" s="46"/>
      <c r="V1763" s="46"/>
      <c r="W1763" s="46"/>
      <c r="X1763" s="46"/>
      <c r="Y1763" s="63"/>
      <c r="Z1763" s="46"/>
      <c r="AA1763" s="46"/>
      <c r="AB1763" s="46"/>
    </row>
    <row r="1764" spans="19:28">
      <c r="S1764" s="46"/>
      <c r="T1764" s="46"/>
      <c r="U1764" s="46"/>
      <c r="V1764" s="46"/>
      <c r="W1764" s="46"/>
      <c r="X1764" s="46"/>
      <c r="Y1764" s="63"/>
      <c r="Z1764" s="46"/>
      <c r="AA1764" s="46"/>
      <c r="AB1764" s="46"/>
    </row>
    <row r="1765" spans="19:28">
      <c r="S1765" s="46"/>
      <c r="T1765" s="46"/>
      <c r="U1765" s="46"/>
      <c r="V1765" s="46"/>
      <c r="W1765" s="46"/>
      <c r="X1765" s="46"/>
      <c r="Y1765" s="63"/>
      <c r="Z1765" s="46"/>
      <c r="AA1765" s="46"/>
      <c r="AB1765" s="46"/>
    </row>
    <row r="1766" spans="19:28">
      <c r="S1766" s="46"/>
      <c r="T1766" s="46"/>
      <c r="U1766" s="46"/>
      <c r="V1766" s="46"/>
      <c r="W1766" s="46"/>
      <c r="X1766" s="46"/>
      <c r="Y1766" s="63"/>
      <c r="Z1766" s="46"/>
      <c r="AA1766" s="46"/>
      <c r="AB1766" s="46"/>
    </row>
    <row r="1767" spans="19:28">
      <c r="S1767" s="46"/>
      <c r="T1767" s="46"/>
      <c r="U1767" s="46"/>
      <c r="V1767" s="46"/>
      <c r="W1767" s="46"/>
      <c r="X1767" s="46"/>
      <c r="Y1767" s="63"/>
      <c r="Z1767" s="46"/>
      <c r="AA1767" s="46"/>
      <c r="AB1767" s="46"/>
    </row>
    <row r="1768" spans="19:28">
      <c r="S1768" s="46"/>
      <c r="T1768" s="46"/>
      <c r="U1768" s="46"/>
      <c r="V1768" s="46"/>
      <c r="W1768" s="46"/>
      <c r="X1768" s="46"/>
      <c r="Y1768" s="63"/>
      <c r="Z1768" s="46"/>
      <c r="AA1768" s="46"/>
      <c r="AB1768" s="46"/>
    </row>
    <row r="1769" spans="19:28">
      <c r="S1769" s="46"/>
      <c r="T1769" s="46"/>
      <c r="U1769" s="46"/>
      <c r="V1769" s="46"/>
      <c r="W1769" s="46"/>
      <c r="X1769" s="46"/>
      <c r="Y1769" s="63"/>
      <c r="Z1769" s="46"/>
      <c r="AA1769" s="46"/>
      <c r="AB1769" s="46"/>
    </row>
    <row r="1770" spans="19:28">
      <c r="S1770" s="46"/>
      <c r="T1770" s="46"/>
      <c r="U1770" s="46"/>
      <c r="V1770" s="46"/>
      <c r="W1770" s="46"/>
      <c r="X1770" s="46"/>
      <c r="Y1770" s="63"/>
      <c r="Z1770" s="46"/>
      <c r="AA1770" s="46"/>
      <c r="AB1770" s="46"/>
    </row>
    <row r="1771" spans="19:28">
      <c r="S1771" s="46"/>
      <c r="T1771" s="46"/>
      <c r="U1771" s="46"/>
      <c r="V1771" s="46"/>
      <c r="W1771" s="46"/>
      <c r="X1771" s="46"/>
      <c r="Y1771" s="63"/>
      <c r="Z1771" s="46"/>
      <c r="AA1771" s="46"/>
      <c r="AB1771" s="46"/>
    </row>
    <row r="1772" spans="19:28">
      <c r="S1772" s="46"/>
      <c r="T1772" s="46"/>
      <c r="U1772" s="46"/>
      <c r="V1772" s="46"/>
      <c r="W1772" s="46"/>
      <c r="X1772" s="46"/>
      <c r="Y1772" s="63"/>
      <c r="Z1772" s="46"/>
      <c r="AA1772" s="46"/>
      <c r="AB1772" s="46"/>
    </row>
    <row r="1773" spans="19:28">
      <c r="S1773" s="46"/>
      <c r="T1773" s="46"/>
      <c r="U1773" s="46"/>
      <c r="V1773" s="46"/>
      <c r="W1773" s="46"/>
      <c r="X1773" s="46"/>
      <c r="Y1773" s="63"/>
      <c r="Z1773" s="46"/>
      <c r="AA1773" s="46"/>
      <c r="AB1773" s="46"/>
    </row>
    <row r="1774" spans="19:28">
      <c r="S1774" s="46"/>
      <c r="T1774" s="46"/>
      <c r="U1774" s="46"/>
      <c r="V1774" s="46"/>
      <c r="W1774" s="46"/>
      <c r="X1774" s="46"/>
      <c r="Y1774" s="63"/>
      <c r="Z1774" s="46"/>
      <c r="AA1774" s="46"/>
      <c r="AB1774" s="46"/>
    </row>
    <row r="1775" spans="19:28">
      <c r="S1775" s="46"/>
      <c r="T1775" s="46"/>
      <c r="U1775" s="46"/>
      <c r="V1775" s="46"/>
      <c r="W1775" s="46"/>
      <c r="X1775" s="46"/>
      <c r="Y1775" s="63"/>
      <c r="Z1775" s="46"/>
      <c r="AA1775" s="46"/>
      <c r="AB1775" s="46"/>
    </row>
    <row r="1776" spans="19:28">
      <c r="S1776" s="46"/>
      <c r="T1776" s="46"/>
      <c r="U1776" s="46"/>
      <c r="V1776" s="46"/>
      <c r="W1776" s="46"/>
      <c r="X1776" s="46"/>
      <c r="Y1776" s="63"/>
      <c r="Z1776" s="46"/>
      <c r="AA1776" s="46"/>
      <c r="AB1776" s="46"/>
    </row>
    <row r="1777" spans="19:28">
      <c r="S1777" s="46"/>
      <c r="T1777" s="46"/>
      <c r="U1777" s="46"/>
      <c r="V1777" s="46"/>
      <c r="W1777" s="46"/>
      <c r="X1777" s="46"/>
      <c r="Y1777" s="63"/>
      <c r="Z1777" s="46"/>
      <c r="AA1777" s="46"/>
      <c r="AB1777" s="46"/>
    </row>
    <row r="1778" spans="19:28">
      <c r="S1778" s="46"/>
      <c r="T1778" s="46"/>
      <c r="U1778" s="46"/>
      <c r="V1778" s="46"/>
      <c r="W1778" s="46"/>
      <c r="X1778" s="46"/>
      <c r="Y1778" s="63"/>
      <c r="Z1778" s="46"/>
      <c r="AA1778" s="46"/>
      <c r="AB1778" s="46"/>
    </row>
    <row r="1779" spans="19:28">
      <c r="S1779" s="46"/>
      <c r="T1779" s="46"/>
      <c r="U1779" s="46"/>
      <c r="V1779" s="46"/>
      <c r="W1779" s="46"/>
      <c r="X1779" s="46"/>
      <c r="Y1779" s="63"/>
      <c r="Z1779" s="46"/>
      <c r="AA1779" s="46"/>
      <c r="AB1779" s="46"/>
    </row>
    <row r="1780" spans="19:28">
      <c r="S1780" s="46"/>
      <c r="T1780" s="46"/>
      <c r="U1780" s="46"/>
      <c r="V1780" s="46"/>
      <c r="W1780" s="46"/>
      <c r="X1780" s="46"/>
      <c r="Y1780" s="63"/>
      <c r="Z1780" s="46"/>
      <c r="AA1780" s="46"/>
      <c r="AB1780" s="46"/>
    </row>
    <row r="1781" spans="19:28">
      <c r="S1781" s="46"/>
      <c r="T1781" s="46"/>
      <c r="U1781" s="46"/>
      <c r="V1781" s="46"/>
      <c r="W1781" s="46"/>
      <c r="X1781" s="46"/>
      <c r="Y1781" s="63"/>
      <c r="Z1781" s="46"/>
      <c r="AA1781" s="46"/>
      <c r="AB1781" s="46"/>
    </row>
    <row r="1782" spans="19:28">
      <c r="S1782" s="46"/>
      <c r="T1782" s="46"/>
      <c r="U1782" s="46"/>
      <c r="V1782" s="46"/>
      <c r="W1782" s="46"/>
      <c r="X1782" s="46"/>
      <c r="Y1782" s="63"/>
      <c r="Z1782" s="46"/>
      <c r="AA1782" s="46"/>
      <c r="AB1782" s="46"/>
    </row>
    <row r="1783" spans="19:28">
      <c r="S1783" s="46"/>
      <c r="T1783" s="46"/>
      <c r="U1783" s="46"/>
      <c r="V1783" s="46"/>
      <c r="W1783" s="46"/>
      <c r="X1783" s="46"/>
      <c r="Y1783" s="63"/>
      <c r="Z1783" s="46"/>
      <c r="AA1783" s="46"/>
      <c r="AB1783" s="46"/>
    </row>
    <row r="1784" spans="19:28">
      <c r="S1784" s="46"/>
      <c r="T1784" s="46"/>
      <c r="U1784" s="46"/>
      <c r="V1784" s="46"/>
      <c r="W1784" s="46"/>
      <c r="X1784" s="46"/>
      <c r="Y1784" s="63"/>
      <c r="Z1784" s="46"/>
      <c r="AA1784" s="46"/>
      <c r="AB1784" s="46"/>
    </row>
    <row r="1785" spans="19:28">
      <c r="S1785" s="46"/>
      <c r="T1785" s="46"/>
      <c r="U1785" s="46"/>
      <c r="V1785" s="46"/>
      <c r="W1785" s="46"/>
      <c r="X1785" s="46"/>
      <c r="Y1785" s="63"/>
      <c r="Z1785" s="46"/>
      <c r="AA1785" s="46"/>
      <c r="AB1785" s="46"/>
    </row>
    <row r="1786" spans="19:28">
      <c r="S1786" s="46"/>
      <c r="T1786" s="46"/>
      <c r="U1786" s="46"/>
      <c r="V1786" s="46"/>
      <c r="W1786" s="46"/>
      <c r="X1786" s="46"/>
      <c r="Y1786" s="63"/>
      <c r="Z1786" s="46"/>
      <c r="AA1786" s="46"/>
      <c r="AB1786" s="46"/>
    </row>
    <row r="1787" spans="19:28">
      <c r="S1787" s="46"/>
      <c r="T1787" s="46"/>
      <c r="U1787" s="46"/>
      <c r="V1787" s="46"/>
      <c r="W1787" s="46"/>
      <c r="X1787" s="46"/>
      <c r="Y1787" s="63"/>
      <c r="Z1787" s="46"/>
      <c r="AA1787" s="46"/>
      <c r="AB1787" s="46"/>
    </row>
    <row r="1788" spans="19:28">
      <c r="S1788" s="46"/>
      <c r="T1788" s="46"/>
      <c r="U1788" s="46"/>
      <c r="V1788" s="46"/>
      <c r="W1788" s="46"/>
      <c r="X1788" s="46"/>
      <c r="Y1788" s="63"/>
      <c r="Z1788" s="46"/>
      <c r="AA1788" s="46"/>
      <c r="AB1788" s="46"/>
    </row>
    <row r="1789" spans="19:28">
      <c r="S1789" s="46"/>
      <c r="T1789" s="46"/>
      <c r="U1789" s="46"/>
      <c r="V1789" s="46"/>
      <c r="W1789" s="46"/>
      <c r="X1789" s="46"/>
      <c r="Y1789" s="63"/>
      <c r="Z1789" s="46"/>
      <c r="AA1789" s="46"/>
      <c r="AB1789" s="46"/>
    </row>
    <row r="1790" spans="19:28">
      <c r="S1790" s="46"/>
      <c r="T1790" s="46"/>
      <c r="U1790" s="46"/>
      <c r="V1790" s="46"/>
      <c r="W1790" s="46"/>
      <c r="X1790" s="46"/>
      <c r="Y1790" s="63"/>
      <c r="Z1790" s="46"/>
      <c r="AA1790" s="46"/>
      <c r="AB1790" s="46"/>
    </row>
    <row r="1791" spans="19:28">
      <c r="S1791" s="46"/>
      <c r="T1791" s="46"/>
      <c r="U1791" s="46"/>
      <c r="V1791" s="46"/>
      <c r="W1791" s="46"/>
      <c r="X1791" s="46"/>
      <c r="Y1791" s="63"/>
      <c r="Z1791" s="46"/>
      <c r="AA1791" s="46"/>
      <c r="AB1791" s="46"/>
    </row>
    <row r="1792" spans="19:28">
      <c r="S1792" s="46"/>
      <c r="T1792" s="46"/>
      <c r="U1792" s="46"/>
      <c r="V1792" s="46"/>
      <c r="W1792" s="46"/>
      <c r="X1792" s="46"/>
      <c r="Y1792" s="63"/>
      <c r="Z1792" s="46"/>
      <c r="AA1792" s="46"/>
      <c r="AB1792" s="46"/>
    </row>
    <row r="1793" spans="19:28">
      <c r="S1793" s="46"/>
      <c r="T1793" s="46"/>
      <c r="U1793" s="46"/>
      <c r="V1793" s="46"/>
      <c r="W1793" s="46"/>
      <c r="X1793" s="46"/>
      <c r="Y1793" s="63"/>
      <c r="Z1793" s="46"/>
      <c r="AA1793" s="46"/>
      <c r="AB1793" s="46"/>
    </row>
    <row r="1794" spans="19:28">
      <c r="S1794" s="46"/>
      <c r="T1794" s="46"/>
      <c r="U1794" s="46"/>
      <c r="V1794" s="46"/>
      <c r="W1794" s="46"/>
      <c r="X1794" s="46"/>
      <c r="Y1794" s="63"/>
      <c r="Z1794" s="46"/>
      <c r="AA1794" s="46"/>
      <c r="AB1794" s="46"/>
    </row>
    <row r="1795" spans="19:28">
      <c r="S1795" s="46"/>
      <c r="T1795" s="46"/>
      <c r="U1795" s="46"/>
      <c r="V1795" s="46"/>
      <c r="W1795" s="46"/>
      <c r="X1795" s="46"/>
      <c r="Y1795" s="63"/>
      <c r="Z1795" s="46"/>
      <c r="AA1795" s="46"/>
      <c r="AB1795" s="46"/>
    </row>
    <row r="1796" spans="19:28">
      <c r="S1796" s="46"/>
      <c r="T1796" s="46"/>
      <c r="U1796" s="46"/>
      <c r="V1796" s="46"/>
      <c r="W1796" s="46"/>
      <c r="X1796" s="46"/>
      <c r="Y1796" s="63"/>
      <c r="Z1796" s="46"/>
      <c r="AA1796" s="46"/>
      <c r="AB1796" s="46"/>
    </row>
    <row r="1797" spans="19:28">
      <c r="S1797" s="46"/>
      <c r="T1797" s="46"/>
      <c r="U1797" s="46"/>
      <c r="V1797" s="46"/>
      <c r="W1797" s="46"/>
      <c r="X1797" s="46"/>
      <c r="Y1797" s="63"/>
      <c r="Z1797" s="46"/>
      <c r="AA1797" s="46"/>
      <c r="AB1797" s="46"/>
    </row>
    <row r="1798" spans="19:28">
      <c r="S1798" s="46"/>
      <c r="T1798" s="46"/>
      <c r="U1798" s="46"/>
      <c r="V1798" s="46"/>
      <c r="W1798" s="46"/>
      <c r="X1798" s="46"/>
      <c r="Y1798" s="63"/>
      <c r="Z1798" s="46"/>
      <c r="AA1798" s="46"/>
      <c r="AB1798" s="46"/>
    </row>
    <row r="1799" spans="19:28">
      <c r="S1799" s="46"/>
      <c r="T1799" s="46"/>
      <c r="U1799" s="46"/>
      <c r="V1799" s="46"/>
      <c r="W1799" s="46"/>
      <c r="X1799" s="46"/>
      <c r="Y1799" s="63"/>
      <c r="Z1799" s="46"/>
      <c r="AA1799" s="46"/>
      <c r="AB1799" s="46"/>
    </row>
    <row r="1800" spans="19:28">
      <c r="S1800" s="46"/>
      <c r="T1800" s="46"/>
      <c r="U1800" s="46"/>
      <c r="V1800" s="46"/>
      <c r="W1800" s="46"/>
      <c r="X1800" s="46"/>
      <c r="Y1800" s="63"/>
      <c r="Z1800" s="46"/>
      <c r="AA1800" s="46"/>
      <c r="AB1800" s="46"/>
    </row>
    <row r="1801" spans="19:28">
      <c r="S1801" s="46"/>
      <c r="T1801" s="46"/>
      <c r="U1801" s="46"/>
      <c r="V1801" s="46"/>
      <c r="W1801" s="46"/>
      <c r="X1801" s="46"/>
      <c r="Y1801" s="63"/>
      <c r="Z1801" s="46"/>
      <c r="AA1801" s="46"/>
      <c r="AB1801" s="46"/>
    </row>
    <row r="1802" spans="19:28">
      <c r="S1802" s="46"/>
      <c r="T1802" s="46"/>
      <c r="U1802" s="46"/>
      <c r="V1802" s="46"/>
      <c r="W1802" s="46"/>
      <c r="X1802" s="46"/>
      <c r="Y1802" s="63"/>
      <c r="Z1802" s="46"/>
      <c r="AA1802" s="46"/>
      <c r="AB1802" s="46"/>
    </row>
    <row r="1803" spans="19:28">
      <c r="S1803" s="46"/>
      <c r="T1803" s="46"/>
      <c r="U1803" s="46"/>
      <c r="V1803" s="46"/>
      <c r="W1803" s="46"/>
      <c r="X1803" s="46"/>
      <c r="Y1803" s="63"/>
      <c r="Z1803" s="46"/>
      <c r="AA1803" s="46"/>
      <c r="AB1803" s="46"/>
    </row>
    <row r="1804" spans="19:28">
      <c r="S1804" s="46"/>
      <c r="T1804" s="46"/>
      <c r="U1804" s="46"/>
      <c r="V1804" s="46"/>
      <c r="W1804" s="46"/>
      <c r="X1804" s="46"/>
      <c r="Y1804" s="63"/>
      <c r="Z1804" s="46"/>
      <c r="AA1804" s="46"/>
      <c r="AB1804" s="46"/>
    </row>
    <row r="1805" spans="19:28">
      <c r="S1805" s="46"/>
      <c r="T1805" s="46"/>
      <c r="U1805" s="46"/>
      <c r="V1805" s="46"/>
      <c r="W1805" s="46"/>
      <c r="X1805" s="46"/>
      <c r="Y1805" s="63"/>
      <c r="Z1805" s="46"/>
      <c r="AA1805" s="46"/>
      <c r="AB1805" s="46"/>
    </row>
    <row r="1806" spans="19:28">
      <c r="S1806" s="46"/>
      <c r="T1806" s="46"/>
      <c r="U1806" s="46"/>
      <c r="V1806" s="46"/>
      <c r="W1806" s="46"/>
      <c r="X1806" s="46"/>
      <c r="Y1806" s="63"/>
      <c r="Z1806" s="46"/>
      <c r="AA1806" s="46"/>
      <c r="AB1806" s="46"/>
    </row>
    <row r="1807" spans="19:28">
      <c r="S1807" s="46"/>
      <c r="T1807" s="46"/>
      <c r="U1807" s="46"/>
      <c r="V1807" s="46"/>
      <c r="W1807" s="46"/>
      <c r="X1807" s="46"/>
      <c r="Y1807" s="63"/>
      <c r="Z1807" s="46"/>
      <c r="AA1807" s="46"/>
      <c r="AB1807" s="46"/>
    </row>
    <row r="1808" spans="19:28">
      <c r="S1808" s="46"/>
      <c r="T1808" s="46"/>
      <c r="U1808" s="46"/>
      <c r="V1808" s="46"/>
      <c r="W1808" s="46"/>
      <c r="X1808" s="46"/>
      <c r="Y1808" s="63"/>
      <c r="Z1808" s="46"/>
      <c r="AA1808" s="46"/>
      <c r="AB1808" s="46"/>
    </row>
    <row r="1809" spans="19:28">
      <c r="S1809" s="46"/>
      <c r="T1809" s="46"/>
      <c r="U1809" s="46"/>
      <c r="V1809" s="46"/>
      <c r="W1809" s="46"/>
      <c r="X1809" s="46"/>
      <c r="Y1809" s="63"/>
      <c r="Z1809" s="46"/>
      <c r="AA1809" s="46"/>
      <c r="AB1809" s="46"/>
    </row>
    <row r="1810" spans="19:28">
      <c r="S1810" s="46"/>
      <c r="T1810" s="46"/>
      <c r="U1810" s="46"/>
      <c r="V1810" s="46"/>
      <c r="W1810" s="46"/>
      <c r="X1810" s="46"/>
      <c r="Y1810" s="63"/>
      <c r="Z1810" s="46"/>
      <c r="AA1810" s="46"/>
      <c r="AB1810" s="46"/>
    </row>
    <row r="1811" spans="19:28">
      <c r="S1811" s="46"/>
      <c r="T1811" s="46"/>
      <c r="U1811" s="46"/>
      <c r="V1811" s="46"/>
      <c r="W1811" s="46"/>
      <c r="X1811" s="46"/>
      <c r="Y1811" s="63"/>
      <c r="Z1811" s="46"/>
      <c r="AA1811" s="46"/>
      <c r="AB1811" s="46"/>
    </row>
    <row r="1812" spans="19:28">
      <c r="S1812" s="46"/>
      <c r="T1812" s="46"/>
      <c r="U1812" s="46"/>
      <c r="V1812" s="46"/>
      <c r="W1812" s="46"/>
      <c r="X1812" s="46"/>
      <c r="Y1812" s="63"/>
      <c r="Z1812" s="46"/>
      <c r="AA1812" s="46"/>
      <c r="AB1812" s="46"/>
    </row>
    <row r="1813" spans="19:28">
      <c r="S1813" s="46"/>
      <c r="T1813" s="46"/>
      <c r="U1813" s="46"/>
      <c r="V1813" s="46"/>
      <c r="W1813" s="46"/>
      <c r="X1813" s="46"/>
      <c r="Y1813" s="63"/>
      <c r="Z1813" s="46"/>
      <c r="AA1813" s="46"/>
      <c r="AB1813" s="46"/>
    </row>
    <row r="1814" spans="19:28">
      <c r="S1814" s="46"/>
      <c r="T1814" s="46"/>
      <c r="U1814" s="46"/>
      <c r="V1814" s="46"/>
      <c r="W1814" s="46"/>
      <c r="X1814" s="46"/>
      <c r="Y1814" s="63"/>
      <c r="Z1814" s="46"/>
      <c r="AA1814" s="46"/>
      <c r="AB1814" s="46"/>
    </row>
    <row r="1815" spans="19:28">
      <c r="S1815" s="46"/>
      <c r="T1815" s="46"/>
      <c r="U1815" s="46"/>
      <c r="V1815" s="46"/>
      <c r="W1815" s="46"/>
      <c r="X1815" s="46"/>
      <c r="Y1815" s="63"/>
      <c r="Z1815" s="46"/>
      <c r="AA1815" s="46"/>
      <c r="AB1815" s="46"/>
    </row>
    <row r="1816" spans="19:28">
      <c r="S1816" s="46"/>
      <c r="T1816" s="46"/>
      <c r="U1816" s="46"/>
      <c r="V1816" s="46"/>
      <c r="W1816" s="46"/>
      <c r="X1816" s="46"/>
      <c r="Y1816" s="63"/>
      <c r="Z1816" s="46"/>
      <c r="AA1816" s="46"/>
      <c r="AB1816" s="46"/>
    </row>
    <row r="1817" spans="19:28">
      <c r="S1817" s="46"/>
      <c r="T1817" s="46"/>
      <c r="U1817" s="46"/>
      <c r="V1817" s="46"/>
      <c r="W1817" s="46"/>
      <c r="X1817" s="46"/>
      <c r="Y1817" s="63"/>
      <c r="Z1817" s="46"/>
      <c r="AA1817" s="46"/>
      <c r="AB1817" s="46"/>
    </row>
    <row r="1818" spans="19:28">
      <c r="S1818" s="46"/>
      <c r="T1818" s="46"/>
      <c r="U1818" s="46"/>
      <c r="V1818" s="46"/>
      <c r="W1818" s="46"/>
      <c r="X1818" s="46"/>
      <c r="Y1818" s="63"/>
      <c r="Z1818" s="46"/>
      <c r="AA1818" s="46"/>
      <c r="AB1818" s="46"/>
    </row>
    <row r="1819" spans="19:28">
      <c r="S1819" s="46"/>
      <c r="T1819" s="46"/>
      <c r="U1819" s="46"/>
      <c r="V1819" s="46"/>
      <c r="W1819" s="46"/>
      <c r="X1819" s="46"/>
      <c r="Y1819" s="63"/>
      <c r="Z1819" s="46"/>
      <c r="AA1819" s="46"/>
      <c r="AB1819" s="46"/>
    </row>
    <row r="1820" spans="19:28">
      <c r="S1820" s="46"/>
      <c r="T1820" s="46"/>
      <c r="U1820" s="46"/>
      <c r="V1820" s="46"/>
      <c r="W1820" s="46"/>
      <c r="X1820" s="46"/>
      <c r="Y1820" s="63"/>
      <c r="Z1820" s="46"/>
      <c r="AA1820" s="46"/>
      <c r="AB1820" s="46"/>
    </row>
    <row r="1821" spans="19:28">
      <c r="S1821" s="46"/>
      <c r="T1821" s="46"/>
      <c r="U1821" s="46"/>
      <c r="V1821" s="46"/>
      <c r="W1821" s="46"/>
      <c r="X1821" s="46"/>
      <c r="Y1821" s="63"/>
      <c r="Z1821" s="46"/>
      <c r="AA1821" s="46"/>
      <c r="AB1821" s="46"/>
    </row>
    <row r="1822" spans="19:28">
      <c r="S1822" s="46"/>
      <c r="T1822" s="46"/>
      <c r="U1822" s="46"/>
      <c r="V1822" s="46"/>
      <c r="W1822" s="46"/>
      <c r="X1822" s="46"/>
      <c r="Y1822" s="63"/>
      <c r="Z1822" s="46"/>
      <c r="AA1822" s="46"/>
      <c r="AB1822" s="46"/>
    </row>
    <row r="1823" spans="19:28">
      <c r="S1823" s="46"/>
      <c r="T1823" s="46"/>
      <c r="U1823" s="46"/>
      <c r="V1823" s="46"/>
      <c r="W1823" s="46"/>
      <c r="X1823" s="46"/>
      <c r="Y1823" s="63"/>
      <c r="Z1823" s="46"/>
      <c r="AA1823" s="46"/>
      <c r="AB1823" s="46"/>
    </row>
    <row r="1824" spans="19:28">
      <c r="S1824" s="46"/>
      <c r="T1824" s="46"/>
      <c r="U1824" s="46"/>
      <c r="V1824" s="46"/>
      <c r="W1824" s="46"/>
      <c r="X1824" s="46"/>
      <c r="Y1824" s="63"/>
      <c r="Z1824" s="46"/>
      <c r="AA1824" s="46"/>
      <c r="AB1824" s="46"/>
    </row>
    <row r="1825" spans="19:28">
      <c r="S1825" s="46"/>
      <c r="T1825" s="46"/>
      <c r="U1825" s="46"/>
      <c r="V1825" s="46"/>
      <c r="W1825" s="46"/>
      <c r="X1825" s="46"/>
      <c r="Y1825" s="63"/>
      <c r="Z1825" s="46"/>
      <c r="AA1825" s="46"/>
      <c r="AB1825" s="46"/>
    </row>
    <row r="1826" spans="19:28">
      <c r="S1826" s="46"/>
      <c r="T1826" s="46"/>
      <c r="U1826" s="46"/>
      <c r="V1826" s="46"/>
      <c r="W1826" s="46"/>
      <c r="X1826" s="46"/>
      <c r="Y1826" s="63"/>
      <c r="Z1826" s="46"/>
      <c r="AA1826" s="46"/>
      <c r="AB1826" s="46"/>
    </row>
    <row r="1827" spans="19:28">
      <c r="S1827" s="46"/>
      <c r="T1827" s="46"/>
      <c r="U1827" s="46"/>
      <c r="V1827" s="46"/>
      <c r="W1827" s="46"/>
      <c r="X1827" s="46"/>
      <c r="Y1827" s="63"/>
      <c r="Z1827" s="46"/>
      <c r="AA1827" s="46"/>
      <c r="AB1827" s="46"/>
    </row>
    <row r="1828" spans="19:28">
      <c r="S1828" s="46"/>
      <c r="T1828" s="46"/>
      <c r="U1828" s="46"/>
      <c r="V1828" s="46"/>
      <c r="W1828" s="46"/>
      <c r="X1828" s="46"/>
      <c r="Y1828" s="63"/>
      <c r="Z1828" s="46"/>
      <c r="AA1828" s="46"/>
      <c r="AB1828" s="46"/>
    </row>
    <row r="1829" spans="19:28">
      <c r="S1829" s="46"/>
      <c r="T1829" s="46"/>
      <c r="U1829" s="46"/>
      <c r="V1829" s="46"/>
      <c r="W1829" s="46"/>
      <c r="X1829" s="46"/>
      <c r="Y1829" s="63"/>
      <c r="Z1829" s="46"/>
      <c r="AA1829" s="46"/>
      <c r="AB1829" s="46"/>
    </row>
    <row r="1830" spans="19:28">
      <c r="S1830" s="46"/>
      <c r="T1830" s="46"/>
      <c r="U1830" s="46"/>
      <c r="V1830" s="46"/>
      <c r="W1830" s="46"/>
      <c r="X1830" s="46"/>
      <c r="Y1830" s="63"/>
      <c r="Z1830" s="46"/>
      <c r="AA1830" s="46"/>
      <c r="AB1830" s="46"/>
    </row>
    <row r="1831" spans="19:28">
      <c r="S1831" s="46"/>
      <c r="T1831" s="46"/>
      <c r="U1831" s="46"/>
      <c r="V1831" s="46"/>
      <c r="W1831" s="46"/>
      <c r="X1831" s="46"/>
      <c r="Y1831" s="63"/>
      <c r="Z1831" s="46"/>
      <c r="AA1831" s="46"/>
      <c r="AB1831" s="46"/>
    </row>
    <row r="1832" spans="19:28">
      <c r="S1832" s="46"/>
      <c r="T1832" s="46"/>
      <c r="U1832" s="46"/>
      <c r="V1832" s="46"/>
      <c r="W1832" s="46"/>
      <c r="X1832" s="46"/>
      <c r="Y1832" s="63"/>
      <c r="Z1832" s="46"/>
      <c r="AA1832" s="46"/>
      <c r="AB1832" s="46"/>
    </row>
    <row r="1833" spans="19:28">
      <c r="S1833" s="46"/>
      <c r="T1833" s="46"/>
      <c r="U1833" s="46"/>
      <c r="V1833" s="46"/>
      <c r="W1833" s="46"/>
      <c r="X1833" s="46"/>
      <c r="Y1833" s="63"/>
      <c r="Z1833" s="46"/>
      <c r="AA1833" s="46"/>
      <c r="AB1833" s="46"/>
    </row>
    <row r="1834" spans="19:28">
      <c r="S1834" s="46"/>
      <c r="T1834" s="46"/>
      <c r="U1834" s="46"/>
      <c r="V1834" s="46"/>
      <c r="W1834" s="46"/>
      <c r="X1834" s="46"/>
      <c r="Y1834" s="63"/>
      <c r="Z1834" s="46"/>
      <c r="AA1834" s="46"/>
      <c r="AB1834" s="46"/>
    </row>
    <row r="1835" spans="19:28">
      <c r="S1835" s="46"/>
      <c r="T1835" s="46"/>
      <c r="U1835" s="46"/>
      <c r="V1835" s="46"/>
      <c r="W1835" s="46"/>
      <c r="X1835" s="46"/>
      <c r="Y1835" s="63"/>
      <c r="Z1835" s="46"/>
      <c r="AA1835" s="46"/>
      <c r="AB1835" s="46"/>
    </row>
    <row r="1836" spans="19:28">
      <c r="S1836" s="46"/>
      <c r="T1836" s="46"/>
      <c r="U1836" s="46"/>
      <c r="V1836" s="46"/>
      <c r="W1836" s="46"/>
      <c r="X1836" s="46"/>
      <c r="Y1836" s="63"/>
      <c r="Z1836" s="46"/>
      <c r="AA1836" s="46"/>
      <c r="AB1836" s="46"/>
    </row>
    <row r="1837" spans="19:28">
      <c r="S1837" s="46"/>
      <c r="T1837" s="46"/>
      <c r="U1837" s="46"/>
      <c r="V1837" s="46"/>
      <c r="W1837" s="46"/>
      <c r="X1837" s="46"/>
      <c r="Y1837" s="63"/>
      <c r="Z1837" s="46"/>
      <c r="AA1837" s="46"/>
      <c r="AB1837" s="46"/>
    </row>
    <row r="1838" spans="19:28">
      <c r="S1838" s="46"/>
      <c r="T1838" s="46"/>
      <c r="U1838" s="46"/>
      <c r="V1838" s="46"/>
      <c r="W1838" s="46"/>
      <c r="X1838" s="46"/>
      <c r="Y1838" s="63"/>
      <c r="Z1838" s="46"/>
      <c r="AA1838" s="46"/>
      <c r="AB1838" s="46"/>
    </row>
    <row r="1839" spans="19:28">
      <c r="S1839" s="46"/>
      <c r="T1839" s="46"/>
      <c r="U1839" s="46"/>
      <c r="V1839" s="46"/>
      <c r="W1839" s="46"/>
      <c r="X1839" s="46"/>
      <c r="Y1839" s="63"/>
      <c r="Z1839" s="46"/>
      <c r="AA1839" s="46"/>
      <c r="AB1839" s="46"/>
    </row>
    <row r="1840" spans="19:28">
      <c r="S1840" s="46"/>
      <c r="T1840" s="46"/>
      <c r="U1840" s="46"/>
      <c r="V1840" s="46"/>
      <c r="W1840" s="46"/>
      <c r="X1840" s="46"/>
      <c r="Y1840" s="63"/>
      <c r="Z1840" s="46"/>
      <c r="AA1840" s="46"/>
      <c r="AB1840" s="46"/>
    </row>
    <row r="1841" spans="19:28">
      <c r="S1841" s="46"/>
      <c r="T1841" s="46"/>
      <c r="U1841" s="46"/>
      <c r="V1841" s="46"/>
      <c r="W1841" s="46"/>
      <c r="X1841" s="46"/>
      <c r="Y1841" s="63"/>
      <c r="Z1841" s="46"/>
      <c r="AA1841" s="46"/>
      <c r="AB1841" s="46"/>
    </row>
    <row r="1842" spans="19:28">
      <c r="S1842" s="46"/>
      <c r="T1842" s="46"/>
      <c r="U1842" s="46"/>
      <c r="V1842" s="46"/>
      <c r="W1842" s="46"/>
      <c r="X1842" s="46"/>
      <c r="Y1842" s="63"/>
      <c r="Z1842" s="46"/>
      <c r="AA1842" s="46"/>
      <c r="AB1842" s="46"/>
    </row>
    <row r="1843" spans="19:28">
      <c r="S1843" s="46"/>
      <c r="T1843" s="46"/>
      <c r="U1843" s="46"/>
      <c r="V1843" s="46"/>
      <c r="W1843" s="46"/>
      <c r="X1843" s="46"/>
      <c r="Y1843" s="63"/>
      <c r="Z1843" s="46"/>
      <c r="AA1843" s="46"/>
      <c r="AB1843" s="46"/>
    </row>
    <row r="1844" spans="19:28">
      <c r="S1844" s="46"/>
      <c r="T1844" s="46"/>
      <c r="U1844" s="46"/>
      <c r="V1844" s="46"/>
      <c r="W1844" s="46"/>
      <c r="X1844" s="46"/>
      <c r="Y1844" s="63"/>
      <c r="Z1844" s="46"/>
      <c r="AA1844" s="46"/>
      <c r="AB1844" s="46"/>
    </row>
    <row r="1845" spans="19:28">
      <c r="S1845" s="46"/>
      <c r="T1845" s="46"/>
      <c r="U1845" s="46"/>
      <c r="V1845" s="46"/>
      <c r="W1845" s="46"/>
      <c r="X1845" s="46"/>
      <c r="Y1845" s="63"/>
      <c r="Z1845" s="46"/>
      <c r="AA1845" s="46"/>
      <c r="AB1845" s="46"/>
    </row>
    <row r="1846" spans="19:28">
      <c r="S1846" s="46"/>
      <c r="T1846" s="46"/>
      <c r="U1846" s="46"/>
      <c r="V1846" s="46"/>
      <c r="W1846" s="46"/>
      <c r="X1846" s="46"/>
      <c r="Y1846" s="63"/>
      <c r="Z1846" s="46"/>
      <c r="AA1846" s="46"/>
      <c r="AB1846" s="46"/>
    </row>
    <row r="1847" spans="19:28">
      <c r="S1847" s="46"/>
      <c r="T1847" s="46"/>
      <c r="U1847" s="46"/>
      <c r="V1847" s="46"/>
      <c r="W1847" s="46"/>
      <c r="X1847" s="46"/>
      <c r="Y1847" s="63"/>
      <c r="Z1847" s="46"/>
      <c r="AA1847" s="46"/>
      <c r="AB1847" s="46"/>
    </row>
    <row r="1848" spans="19:28">
      <c r="S1848" s="46"/>
      <c r="T1848" s="46"/>
      <c r="U1848" s="46"/>
      <c r="V1848" s="46"/>
      <c r="W1848" s="46"/>
      <c r="X1848" s="46"/>
      <c r="Y1848" s="63"/>
      <c r="Z1848" s="46"/>
      <c r="AA1848" s="46"/>
      <c r="AB1848" s="46"/>
    </row>
    <row r="1849" spans="19:28">
      <c r="S1849" s="46"/>
      <c r="T1849" s="46"/>
      <c r="U1849" s="46"/>
      <c r="V1849" s="46"/>
      <c r="W1849" s="46"/>
      <c r="X1849" s="46"/>
      <c r="Y1849" s="63"/>
      <c r="Z1849" s="46"/>
      <c r="AA1849" s="46"/>
      <c r="AB1849" s="46"/>
    </row>
    <row r="1850" spans="19:28">
      <c r="S1850" s="46"/>
      <c r="T1850" s="46"/>
      <c r="U1850" s="46"/>
      <c r="V1850" s="46"/>
      <c r="W1850" s="46"/>
      <c r="X1850" s="46"/>
      <c r="Y1850" s="63"/>
      <c r="Z1850" s="46"/>
      <c r="AA1850" s="46"/>
      <c r="AB1850" s="46"/>
    </row>
    <row r="1851" spans="19:28">
      <c r="S1851" s="46"/>
      <c r="T1851" s="46"/>
      <c r="U1851" s="46"/>
      <c r="V1851" s="46"/>
      <c r="W1851" s="46"/>
      <c r="X1851" s="46"/>
      <c r="Y1851" s="63"/>
      <c r="Z1851" s="46"/>
      <c r="AA1851" s="46"/>
      <c r="AB1851" s="46"/>
    </row>
    <row r="1852" spans="19:28">
      <c r="S1852" s="46"/>
      <c r="T1852" s="46"/>
      <c r="U1852" s="46"/>
      <c r="V1852" s="46"/>
      <c r="W1852" s="46"/>
      <c r="X1852" s="46"/>
      <c r="Y1852" s="63"/>
      <c r="Z1852" s="46"/>
      <c r="AA1852" s="46"/>
      <c r="AB1852" s="46"/>
    </row>
    <row r="1853" spans="19:28">
      <c r="S1853" s="46"/>
      <c r="T1853" s="46"/>
      <c r="U1853" s="46"/>
      <c r="V1853" s="46"/>
      <c r="W1853" s="46"/>
      <c r="X1853" s="46"/>
      <c r="Y1853" s="63"/>
      <c r="Z1853" s="46"/>
      <c r="AA1853" s="46"/>
      <c r="AB1853" s="46"/>
    </row>
    <row r="1854" spans="19:28">
      <c r="S1854" s="46"/>
      <c r="T1854" s="46"/>
      <c r="U1854" s="46"/>
      <c r="V1854" s="46"/>
      <c r="W1854" s="46"/>
      <c r="X1854" s="46"/>
      <c r="Y1854" s="63"/>
      <c r="Z1854" s="46"/>
      <c r="AA1854" s="46"/>
      <c r="AB1854" s="46"/>
    </row>
    <row r="1855" spans="19:28">
      <c r="S1855" s="46"/>
      <c r="T1855" s="46"/>
      <c r="U1855" s="46"/>
      <c r="V1855" s="46"/>
      <c r="W1855" s="46"/>
      <c r="X1855" s="46"/>
      <c r="Y1855" s="63"/>
      <c r="Z1855" s="46"/>
      <c r="AA1855" s="46"/>
      <c r="AB1855" s="46"/>
    </row>
    <row r="1856" spans="19:28">
      <c r="S1856" s="46"/>
      <c r="T1856" s="46"/>
      <c r="U1856" s="46"/>
      <c r="V1856" s="46"/>
      <c r="W1856" s="46"/>
      <c r="X1856" s="46"/>
      <c r="Y1856" s="63"/>
      <c r="Z1856" s="46"/>
      <c r="AA1856" s="46"/>
      <c r="AB1856" s="46"/>
    </row>
    <row r="1857" spans="19:28">
      <c r="S1857" s="46"/>
      <c r="T1857" s="46"/>
      <c r="U1857" s="46"/>
      <c r="V1857" s="46"/>
      <c r="W1857" s="46"/>
      <c r="X1857" s="46"/>
      <c r="Y1857" s="63"/>
      <c r="Z1857" s="46"/>
      <c r="AA1857" s="46"/>
      <c r="AB1857" s="46"/>
    </row>
    <row r="1858" spans="19:28">
      <c r="S1858" s="46"/>
      <c r="T1858" s="46"/>
      <c r="U1858" s="46"/>
      <c r="V1858" s="46"/>
      <c r="W1858" s="46"/>
      <c r="X1858" s="46"/>
      <c r="Y1858" s="63"/>
      <c r="Z1858" s="46"/>
      <c r="AA1858" s="46"/>
      <c r="AB1858" s="46"/>
    </row>
    <row r="1859" spans="19:28">
      <c r="S1859" s="46"/>
      <c r="T1859" s="46"/>
      <c r="U1859" s="46"/>
      <c r="V1859" s="46"/>
      <c r="W1859" s="46"/>
      <c r="X1859" s="46"/>
      <c r="Y1859" s="63"/>
      <c r="Z1859" s="46"/>
      <c r="AA1859" s="46"/>
      <c r="AB1859" s="46"/>
    </row>
    <row r="1860" spans="19:28">
      <c r="S1860" s="46"/>
      <c r="T1860" s="46"/>
      <c r="U1860" s="46"/>
      <c r="V1860" s="46"/>
      <c r="W1860" s="46"/>
      <c r="X1860" s="46"/>
      <c r="Y1860" s="63"/>
      <c r="Z1860" s="46"/>
      <c r="AA1860" s="46"/>
      <c r="AB1860" s="46"/>
    </row>
    <row r="1861" spans="19:28">
      <c r="S1861" s="46"/>
      <c r="T1861" s="46"/>
      <c r="U1861" s="46"/>
      <c r="V1861" s="46"/>
      <c r="W1861" s="46"/>
      <c r="X1861" s="46"/>
      <c r="Y1861" s="63"/>
      <c r="Z1861" s="46"/>
      <c r="AA1861" s="46"/>
      <c r="AB1861" s="46"/>
    </row>
    <row r="1862" spans="19:28">
      <c r="S1862" s="46"/>
      <c r="T1862" s="46"/>
      <c r="U1862" s="46"/>
      <c r="V1862" s="46"/>
      <c r="W1862" s="46"/>
      <c r="X1862" s="46"/>
      <c r="Y1862" s="63"/>
      <c r="Z1862" s="46"/>
      <c r="AA1862" s="46"/>
      <c r="AB1862" s="46"/>
    </row>
    <row r="1863" spans="19:28">
      <c r="S1863" s="46"/>
      <c r="T1863" s="46"/>
      <c r="U1863" s="46"/>
      <c r="V1863" s="46"/>
      <c r="W1863" s="46"/>
      <c r="X1863" s="46"/>
      <c r="Y1863" s="63"/>
      <c r="Z1863" s="46"/>
      <c r="AA1863" s="46"/>
      <c r="AB1863" s="46"/>
    </row>
    <row r="1864" spans="19:28">
      <c r="S1864" s="46"/>
      <c r="T1864" s="46"/>
      <c r="U1864" s="46"/>
      <c r="V1864" s="46"/>
      <c r="W1864" s="46"/>
      <c r="X1864" s="46"/>
      <c r="Y1864" s="63"/>
      <c r="Z1864" s="46"/>
      <c r="AA1864" s="46"/>
      <c r="AB1864" s="46"/>
    </row>
    <row r="1865" spans="19:28">
      <c r="S1865" s="46"/>
      <c r="T1865" s="46"/>
      <c r="U1865" s="46"/>
      <c r="V1865" s="46"/>
      <c r="W1865" s="46"/>
      <c r="X1865" s="46"/>
      <c r="Y1865" s="63"/>
      <c r="Z1865" s="46"/>
      <c r="AA1865" s="46"/>
      <c r="AB1865" s="46"/>
    </row>
    <row r="1866" spans="19:28">
      <c r="S1866" s="46"/>
      <c r="T1866" s="46"/>
      <c r="U1866" s="46"/>
      <c r="V1866" s="46"/>
      <c r="W1866" s="46"/>
      <c r="X1866" s="46"/>
      <c r="Y1866" s="63"/>
      <c r="Z1866" s="46"/>
      <c r="AA1866" s="46"/>
      <c r="AB1866" s="46"/>
    </row>
    <row r="1867" spans="19:28">
      <c r="S1867" s="46"/>
      <c r="T1867" s="46"/>
      <c r="U1867" s="46"/>
      <c r="V1867" s="46"/>
      <c r="W1867" s="46"/>
      <c r="X1867" s="46"/>
      <c r="Y1867" s="63"/>
      <c r="Z1867" s="46"/>
      <c r="AA1867" s="46"/>
      <c r="AB1867" s="46"/>
    </row>
    <row r="1868" spans="19:28">
      <c r="S1868" s="46"/>
      <c r="T1868" s="46"/>
      <c r="U1868" s="46"/>
      <c r="V1868" s="46"/>
      <c r="W1868" s="46"/>
      <c r="X1868" s="46"/>
      <c r="Y1868" s="63"/>
      <c r="Z1868" s="46"/>
      <c r="AA1868" s="46"/>
      <c r="AB1868" s="46"/>
    </row>
    <row r="1869" spans="19:28">
      <c r="S1869" s="46"/>
      <c r="T1869" s="46"/>
      <c r="U1869" s="46"/>
      <c r="V1869" s="46"/>
      <c r="W1869" s="46"/>
      <c r="X1869" s="46"/>
      <c r="Y1869" s="63"/>
      <c r="Z1869" s="46"/>
      <c r="AA1869" s="46"/>
      <c r="AB1869" s="46"/>
    </row>
    <row r="1870" spans="19:28">
      <c r="S1870" s="46"/>
      <c r="T1870" s="46"/>
      <c r="U1870" s="46"/>
      <c r="V1870" s="46"/>
      <c r="W1870" s="46"/>
      <c r="X1870" s="46"/>
      <c r="Y1870" s="63"/>
      <c r="Z1870" s="46"/>
      <c r="AA1870" s="46"/>
      <c r="AB1870" s="46"/>
    </row>
    <row r="1871" spans="19:28">
      <c r="S1871" s="46"/>
      <c r="T1871" s="46"/>
      <c r="U1871" s="46"/>
      <c r="V1871" s="46"/>
      <c r="W1871" s="46"/>
      <c r="X1871" s="46"/>
      <c r="Y1871" s="63"/>
      <c r="Z1871" s="46"/>
      <c r="AA1871" s="46"/>
      <c r="AB1871" s="46"/>
    </row>
    <row r="1872" spans="19:28">
      <c r="S1872" s="46"/>
      <c r="T1872" s="46"/>
      <c r="U1872" s="46"/>
      <c r="V1872" s="46"/>
      <c r="W1872" s="46"/>
      <c r="X1872" s="46"/>
      <c r="Y1872" s="63"/>
      <c r="Z1872" s="46"/>
      <c r="AA1872" s="46"/>
      <c r="AB1872" s="46"/>
    </row>
    <row r="1873" spans="19:28">
      <c r="S1873" s="46"/>
      <c r="T1873" s="46"/>
      <c r="U1873" s="46"/>
      <c r="V1873" s="46"/>
      <c r="W1873" s="46"/>
      <c r="X1873" s="46"/>
      <c r="Y1873" s="63"/>
      <c r="Z1873" s="46"/>
      <c r="AA1873" s="46"/>
      <c r="AB1873" s="46"/>
    </row>
    <row r="1874" spans="19:28">
      <c r="S1874" s="46"/>
      <c r="T1874" s="46"/>
      <c r="U1874" s="46"/>
      <c r="V1874" s="46"/>
      <c r="W1874" s="46"/>
      <c r="X1874" s="46"/>
      <c r="Y1874" s="63"/>
      <c r="Z1874" s="46"/>
      <c r="AA1874" s="46"/>
      <c r="AB1874" s="46"/>
    </row>
    <row r="1875" spans="19:28">
      <c r="S1875" s="46"/>
      <c r="T1875" s="46"/>
      <c r="U1875" s="46"/>
      <c r="V1875" s="46"/>
      <c r="W1875" s="46"/>
      <c r="X1875" s="46"/>
      <c r="Y1875" s="63"/>
      <c r="Z1875" s="46"/>
      <c r="AA1875" s="46"/>
      <c r="AB1875" s="46"/>
    </row>
    <row r="1876" spans="19:28">
      <c r="S1876" s="46"/>
      <c r="T1876" s="46"/>
      <c r="U1876" s="46"/>
      <c r="V1876" s="46"/>
      <c r="W1876" s="46"/>
      <c r="X1876" s="46"/>
      <c r="Y1876" s="63"/>
      <c r="Z1876" s="46"/>
      <c r="AA1876" s="46"/>
      <c r="AB1876" s="46"/>
    </row>
    <row r="1877" spans="19:28">
      <c r="S1877" s="46"/>
      <c r="T1877" s="46"/>
      <c r="U1877" s="46"/>
      <c r="V1877" s="46"/>
      <c r="W1877" s="46"/>
      <c r="X1877" s="46"/>
      <c r="Y1877" s="63"/>
      <c r="Z1877" s="46"/>
      <c r="AA1877" s="46"/>
      <c r="AB1877" s="46"/>
    </row>
    <row r="1878" spans="19:28">
      <c r="S1878" s="46"/>
      <c r="T1878" s="46"/>
      <c r="U1878" s="46"/>
      <c r="V1878" s="46"/>
      <c r="W1878" s="46"/>
      <c r="X1878" s="46"/>
      <c r="Y1878" s="63"/>
      <c r="Z1878" s="46"/>
      <c r="AA1878" s="46"/>
      <c r="AB1878" s="46"/>
    </row>
    <row r="1879" spans="19:28">
      <c r="S1879" s="46"/>
      <c r="T1879" s="46"/>
      <c r="U1879" s="46"/>
      <c r="V1879" s="46"/>
      <c r="W1879" s="46"/>
      <c r="X1879" s="46"/>
      <c r="Y1879" s="63"/>
      <c r="Z1879" s="46"/>
      <c r="AA1879" s="46"/>
      <c r="AB1879" s="46"/>
    </row>
    <row r="1880" spans="19:28">
      <c r="S1880" s="46"/>
      <c r="T1880" s="46"/>
      <c r="U1880" s="46"/>
      <c r="V1880" s="46"/>
      <c r="W1880" s="46"/>
      <c r="X1880" s="46"/>
      <c r="Y1880" s="63"/>
      <c r="Z1880" s="46"/>
      <c r="AA1880" s="46"/>
      <c r="AB1880" s="46"/>
    </row>
    <row r="1881" spans="19:28">
      <c r="S1881" s="46"/>
      <c r="T1881" s="46"/>
      <c r="U1881" s="46"/>
      <c r="V1881" s="46"/>
      <c r="W1881" s="46"/>
      <c r="X1881" s="46"/>
      <c r="Y1881" s="63"/>
      <c r="Z1881" s="46"/>
      <c r="AA1881" s="46"/>
      <c r="AB1881" s="46"/>
    </row>
    <row r="1882" spans="19:28">
      <c r="S1882" s="46"/>
      <c r="T1882" s="46"/>
      <c r="U1882" s="46"/>
      <c r="V1882" s="46"/>
      <c r="W1882" s="46"/>
      <c r="X1882" s="46"/>
      <c r="Y1882" s="63"/>
      <c r="Z1882" s="46"/>
      <c r="AA1882" s="46"/>
      <c r="AB1882" s="46"/>
    </row>
    <row r="1883" spans="19:28">
      <c r="S1883" s="46"/>
      <c r="T1883" s="46"/>
      <c r="U1883" s="46"/>
      <c r="V1883" s="46"/>
      <c r="W1883" s="46"/>
      <c r="X1883" s="46"/>
      <c r="Y1883" s="63"/>
      <c r="Z1883" s="46"/>
      <c r="AA1883" s="46"/>
      <c r="AB1883" s="46"/>
    </row>
    <row r="1884" spans="19:28">
      <c r="S1884" s="46"/>
      <c r="T1884" s="46"/>
      <c r="U1884" s="46"/>
      <c r="V1884" s="46"/>
      <c r="W1884" s="46"/>
      <c r="X1884" s="46"/>
      <c r="Y1884" s="63"/>
      <c r="Z1884" s="46"/>
      <c r="AA1884" s="46"/>
      <c r="AB1884" s="46"/>
    </row>
    <row r="1885" spans="19:28">
      <c r="S1885" s="46"/>
      <c r="T1885" s="46"/>
      <c r="U1885" s="46"/>
      <c r="V1885" s="46"/>
      <c r="W1885" s="46"/>
      <c r="X1885" s="46"/>
      <c r="Y1885" s="63"/>
      <c r="Z1885" s="46"/>
      <c r="AA1885" s="46"/>
      <c r="AB1885" s="46"/>
    </row>
    <row r="1886" spans="19:28">
      <c r="S1886" s="46"/>
      <c r="T1886" s="46"/>
      <c r="U1886" s="46"/>
      <c r="V1886" s="46"/>
      <c r="W1886" s="46"/>
      <c r="X1886" s="46"/>
      <c r="Y1886" s="63"/>
      <c r="Z1886" s="46"/>
      <c r="AA1886" s="46"/>
      <c r="AB1886" s="46"/>
    </row>
    <row r="1887" spans="19:28">
      <c r="S1887" s="46"/>
      <c r="T1887" s="46"/>
      <c r="U1887" s="46"/>
      <c r="V1887" s="46"/>
      <c r="W1887" s="46"/>
      <c r="X1887" s="46"/>
      <c r="Y1887" s="63"/>
      <c r="Z1887" s="46"/>
      <c r="AA1887" s="46"/>
      <c r="AB1887" s="46"/>
    </row>
    <row r="1888" spans="19:28">
      <c r="S1888" s="46"/>
      <c r="T1888" s="46"/>
      <c r="U1888" s="46"/>
      <c r="V1888" s="46"/>
      <c r="W1888" s="46"/>
      <c r="X1888" s="46"/>
      <c r="Y1888" s="63"/>
      <c r="Z1888" s="46"/>
      <c r="AA1888" s="46"/>
      <c r="AB1888" s="46"/>
    </row>
    <row r="1889" spans="19:28">
      <c r="S1889" s="46"/>
      <c r="T1889" s="46"/>
      <c r="U1889" s="46"/>
      <c r="V1889" s="46"/>
      <c r="W1889" s="46"/>
      <c r="X1889" s="46"/>
      <c r="Y1889" s="63"/>
      <c r="Z1889" s="46"/>
      <c r="AA1889" s="46"/>
      <c r="AB1889" s="46"/>
    </row>
    <row r="1890" spans="19:28">
      <c r="S1890" s="46"/>
      <c r="T1890" s="46"/>
      <c r="U1890" s="46"/>
      <c r="V1890" s="46"/>
      <c r="W1890" s="46"/>
      <c r="X1890" s="46"/>
      <c r="Y1890" s="63"/>
      <c r="Z1890" s="46"/>
      <c r="AA1890" s="46"/>
      <c r="AB1890" s="46"/>
    </row>
    <row r="1891" spans="19:28">
      <c r="S1891" s="46"/>
      <c r="T1891" s="46"/>
      <c r="U1891" s="46"/>
      <c r="V1891" s="46"/>
      <c r="W1891" s="46"/>
      <c r="X1891" s="46"/>
      <c r="Y1891" s="63"/>
      <c r="Z1891" s="46"/>
      <c r="AA1891" s="46"/>
      <c r="AB1891" s="46"/>
    </row>
    <row r="1892" spans="19:28">
      <c r="S1892" s="46"/>
      <c r="T1892" s="46"/>
      <c r="U1892" s="46"/>
      <c r="V1892" s="46"/>
      <c r="W1892" s="46"/>
      <c r="X1892" s="46"/>
      <c r="Y1892" s="63"/>
      <c r="Z1892" s="46"/>
      <c r="AA1892" s="46"/>
      <c r="AB1892" s="46"/>
    </row>
    <row r="1893" spans="19:28">
      <c r="S1893" s="46"/>
      <c r="T1893" s="46"/>
      <c r="U1893" s="46"/>
      <c r="V1893" s="46"/>
      <c r="W1893" s="46"/>
      <c r="X1893" s="46"/>
      <c r="Y1893" s="63"/>
      <c r="Z1893" s="46"/>
      <c r="AA1893" s="46"/>
      <c r="AB1893" s="46"/>
    </row>
    <row r="1894" spans="19:28">
      <c r="S1894" s="46"/>
      <c r="T1894" s="46"/>
      <c r="U1894" s="46"/>
      <c r="V1894" s="46"/>
      <c r="W1894" s="46"/>
      <c r="X1894" s="46"/>
      <c r="Y1894" s="63"/>
      <c r="Z1894" s="46"/>
      <c r="AA1894" s="46"/>
      <c r="AB1894" s="46"/>
    </row>
    <row r="1895" spans="19:28">
      <c r="S1895" s="46"/>
      <c r="T1895" s="46"/>
      <c r="U1895" s="46"/>
      <c r="V1895" s="46"/>
      <c r="W1895" s="46"/>
      <c r="X1895" s="46"/>
      <c r="Y1895" s="63"/>
      <c r="Z1895" s="46"/>
      <c r="AA1895" s="46"/>
      <c r="AB1895" s="46"/>
    </row>
    <row r="1896" spans="19:28">
      <c r="S1896" s="46"/>
      <c r="T1896" s="46"/>
      <c r="U1896" s="46"/>
      <c r="V1896" s="46"/>
      <c r="W1896" s="46"/>
      <c r="X1896" s="46"/>
      <c r="Y1896" s="63"/>
      <c r="Z1896" s="46"/>
      <c r="AA1896" s="46"/>
      <c r="AB1896" s="46"/>
    </row>
    <row r="1897" spans="19:28">
      <c r="S1897" s="46"/>
      <c r="T1897" s="46"/>
      <c r="U1897" s="46"/>
      <c r="V1897" s="46"/>
      <c r="W1897" s="46"/>
      <c r="X1897" s="46"/>
      <c r="Y1897" s="63"/>
      <c r="Z1897" s="46"/>
      <c r="AA1897" s="46"/>
      <c r="AB1897" s="46"/>
    </row>
    <row r="1898" spans="19:28">
      <c r="S1898" s="46"/>
      <c r="T1898" s="46"/>
      <c r="U1898" s="46"/>
      <c r="V1898" s="46"/>
      <c r="W1898" s="46"/>
      <c r="X1898" s="46"/>
      <c r="Y1898" s="63"/>
      <c r="Z1898" s="46"/>
      <c r="AA1898" s="46"/>
      <c r="AB1898" s="46"/>
    </row>
    <row r="1899" spans="19:28">
      <c r="S1899" s="46"/>
      <c r="T1899" s="46"/>
      <c r="U1899" s="46"/>
      <c r="V1899" s="46"/>
      <c r="W1899" s="46"/>
      <c r="X1899" s="46"/>
      <c r="Y1899" s="63"/>
      <c r="Z1899" s="46"/>
      <c r="AA1899" s="46"/>
      <c r="AB1899" s="46"/>
    </row>
    <row r="1900" spans="19:28">
      <c r="S1900" s="46"/>
      <c r="T1900" s="46"/>
      <c r="U1900" s="46"/>
      <c r="V1900" s="46"/>
      <c r="W1900" s="46"/>
      <c r="X1900" s="46"/>
      <c r="Y1900" s="63"/>
      <c r="Z1900" s="46"/>
      <c r="AA1900" s="46"/>
      <c r="AB1900" s="46"/>
    </row>
    <row r="1901" spans="19:28">
      <c r="S1901" s="46"/>
      <c r="T1901" s="46"/>
      <c r="U1901" s="46"/>
      <c r="V1901" s="46"/>
      <c r="W1901" s="46"/>
      <c r="X1901" s="46"/>
      <c r="Y1901" s="63"/>
      <c r="Z1901" s="46"/>
      <c r="AA1901" s="46"/>
      <c r="AB1901" s="46"/>
    </row>
    <row r="1902" spans="19:28">
      <c r="S1902" s="46"/>
      <c r="T1902" s="46"/>
      <c r="U1902" s="46"/>
      <c r="V1902" s="46"/>
      <c r="W1902" s="46"/>
      <c r="X1902" s="46"/>
      <c r="Y1902" s="63"/>
      <c r="Z1902" s="46"/>
      <c r="AA1902" s="46"/>
      <c r="AB1902" s="46"/>
    </row>
    <row r="1903" spans="19:28">
      <c r="S1903" s="46"/>
      <c r="T1903" s="46"/>
      <c r="U1903" s="46"/>
      <c r="V1903" s="46"/>
      <c r="W1903" s="46"/>
      <c r="X1903" s="46"/>
      <c r="Y1903" s="63"/>
      <c r="Z1903" s="46"/>
      <c r="AA1903" s="46"/>
      <c r="AB1903" s="46"/>
    </row>
    <row r="1904" spans="19:28">
      <c r="S1904" s="46"/>
      <c r="T1904" s="46"/>
      <c r="U1904" s="46"/>
      <c r="V1904" s="46"/>
      <c r="W1904" s="46"/>
      <c r="X1904" s="46"/>
      <c r="Y1904" s="63"/>
      <c r="Z1904" s="46"/>
      <c r="AA1904" s="46"/>
      <c r="AB1904" s="46"/>
    </row>
    <row r="1905" spans="19:28">
      <c r="S1905" s="46"/>
      <c r="T1905" s="46"/>
      <c r="U1905" s="46"/>
      <c r="V1905" s="46"/>
      <c r="W1905" s="46"/>
      <c r="X1905" s="46"/>
      <c r="Y1905" s="63"/>
      <c r="Z1905" s="46"/>
      <c r="AA1905" s="46"/>
      <c r="AB1905" s="46"/>
    </row>
    <row r="1906" spans="19:28">
      <c r="S1906" s="46"/>
      <c r="T1906" s="46"/>
      <c r="U1906" s="46"/>
      <c r="V1906" s="46"/>
      <c r="W1906" s="46"/>
      <c r="X1906" s="46"/>
      <c r="Y1906" s="63"/>
      <c r="Z1906" s="46"/>
      <c r="AA1906" s="46"/>
      <c r="AB1906" s="46"/>
    </row>
    <row r="1907" spans="19:28">
      <c r="S1907" s="46"/>
      <c r="T1907" s="46"/>
      <c r="U1907" s="46"/>
      <c r="V1907" s="46"/>
      <c r="W1907" s="46"/>
      <c r="X1907" s="46"/>
      <c r="Y1907" s="63"/>
      <c r="Z1907" s="46"/>
      <c r="AA1907" s="46"/>
      <c r="AB1907" s="46"/>
    </row>
    <row r="1908" spans="19:28">
      <c r="S1908" s="46"/>
      <c r="T1908" s="46"/>
      <c r="U1908" s="46"/>
      <c r="V1908" s="46"/>
      <c r="W1908" s="46"/>
      <c r="X1908" s="46"/>
      <c r="Y1908" s="63"/>
      <c r="Z1908" s="46"/>
      <c r="AA1908" s="46"/>
      <c r="AB1908" s="46"/>
    </row>
    <row r="1909" spans="19:28">
      <c r="S1909" s="46"/>
      <c r="T1909" s="46"/>
      <c r="U1909" s="46"/>
      <c r="V1909" s="46"/>
      <c r="W1909" s="46"/>
      <c r="X1909" s="46"/>
      <c r="Y1909" s="63"/>
      <c r="Z1909" s="46"/>
      <c r="AA1909" s="46"/>
      <c r="AB1909" s="46"/>
    </row>
    <row r="1910" spans="19:28">
      <c r="S1910" s="46"/>
      <c r="T1910" s="46"/>
      <c r="U1910" s="46"/>
      <c r="V1910" s="46"/>
      <c r="W1910" s="46"/>
      <c r="X1910" s="46"/>
      <c r="Y1910" s="63"/>
      <c r="Z1910" s="46"/>
      <c r="AA1910" s="46"/>
      <c r="AB1910" s="46"/>
    </row>
    <row r="1911" spans="19:28">
      <c r="S1911" s="46"/>
      <c r="T1911" s="46"/>
      <c r="U1911" s="46"/>
      <c r="V1911" s="46"/>
      <c r="W1911" s="46"/>
      <c r="X1911" s="46"/>
      <c r="Y1911" s="63"/>
      <c r="Z1911" s="46"/>
      <c r="AA1911" s="46"/>
      <c r="AB1911" s="46"/>
    </row>
    <row r="1912" spans="19:28">
      <c r="S1912" s="46"/>
      <c r="T1912" s="46"/>
      <c r="U1912" s="46"/>
      <c r="V1912" s="46"/>
      <c r="W1912" s="46"/>
      <c r="X1912" s="46"/>
      <c r="Y1912" s="63"/>
      <c r="Z1912" s="46"/>
      <c r="AA1912" s="46"/>
      <c r="AB1912" s="46"/>
    </row>
    <row r="1913" spans="19:28">
      <c r="S1913" s="46"/>
      <c r="T1913" s="46"/>
      <c r="U1913" s="46"/>
      <c r="V1913" s="46"/>
      <c r="W1913" s="46"/>
      <c r="X1913" s="46"/>
      <c r="Y1913" s="63"/>
      <c r="Z1913" s="46"/>
      <c r="AA1913" s="46"/>
      <c r="AB1913" s="46"/>
    </row>
    <row r="1914" spans="19:28">
      <c r="S1914" s="46"/>
      <c r="T1914" s="46"/>
      <c r="U1914" s="46"/>
      <c r="V1914" s="46"/>
      <c r="W1914" s="46"/>
      <c r="X1914" s="46"/>
      <c r="Y1914" s="63"/>
      <c r="Z1914" s="46"/>
      <c r="AA1914" s="46"/>
      <c r="AB1914" s="46"/>
    </row>
    <row r="1915" spans="19:28">
      <c r="S1915" s="46"/>
      <c r="T1915" s="46"/>
      <c r="U1915" s="46"/>
      <c r="V1915" s="46"/>
      <c r="W1915" s="46"/>
      <c r="X1915" s="46"/>
      <c r="Y1915" s="63"/>
      <c r="Z1915" s="46"/>
      <c r="AA1915" s="46"/>
      <c r="AB1915" s="46"/>
    </row>
    <row r="1916" spans="19:28">
      <c r="S1916" s="46"/>
      <c r="T1916" s="46"/>
      <c r="U1916" s="46"/>
      <c r="V1916" s="46"/>
      <c r="W1916" s="46"/>
      <c r="X1916" s="46"/>
      <c r="Y1916" s="63"/>
      <c r="Z1916" s="46"/>
      <c r="AA1916" s="46"/>
      <c r="AB1916" s="46"/>
    </row>
    <row r="1917" spans="19:28">
      <c r="S1917" s="46"/>
      <c r="T1917" s="46"/>
      <c r="U1917" s="46"/>
      <c r="V1917" s="46"/>
      <c r="W1917" s="46"/>
      <c r="X1917" s="46"/>
      <c r="Y1917" s="63"/>
      <c r="Z1917" s="46"/>
      <c r="AA1917" s="46"/>
      <c r="AB1917" s="46"/>
    </row>
    <row r="1918" spans="19:28">
      <c r="S1918" s="46"/>
      <c r="T1918" s="46"/>
      <c r="U1918" s="46"/>
      <c r="V1918" s="46"/>
      <c r="W1918" s="46"/>
      <c r="X1918" s="46"/>
      <c r="Y1918" s="63"/>
      <c r="Z1918" s="46"/>
      <c r="AA1918" s="46"/>
      <c r="AB1918" s="46"/>
    </row>
    <row r="1919" spans="19:28">
      <c r="S1919" s="46"/>
      <c r="T1919" s="46"/>
      <c r="U1919" s="46"/>
      <c r="V1919" s="46"/>
      <c r="W1919" s="46"/>
      <c r="X1919" s="46"/>
      <c r="Y1919" s="63"/>
      <c r="Z1919" s="46"/>
      <c r="AA1919" s="46"/>
      <c r="AB1919" s="46"/>
    </row>
    <row r="1920" spans="19:28">
      <c r="S1920" s="46"/>
      <c r="T1920" s="46"/>
      <c r="U1920" s="46"/>
      <c r="V1920" s="46"/>
      <c r="W1920" s="46"/>
      <c r="X1920" s="46"/>
      <c r="Y1920" s="63"/>
      <c r="Z1920" s="46"/>
      <c r="AA1920" s="46"/>
      <c r="AB1920" s="46"/>
    </row>
    <row r="1921" spans="19:28">
      <c r="S1921" s="46"/>
      <c r="T1921" s="46"/>
      <c r="U1921" s="46"/>
      <c r="V1921" s="46"/>
      <c r="W1921" s="46"/>
      <c r="X1921" s="46"/>
      <c r="Y1921" s="63"/>
      <c r="Z1921" s="46"/>
      <c r="AA1921" s="46"/>
      <c r="AB1921" s="46"/>
    </row>
    <row r="1922" spans="19:28">
      <c r="S1922" s="46"/>
      <c r="T1922" s="46"/>
      <c r="U1922" s="46"/>
      <c r="V1922" s="46"/>
      <c r="W1922" s="46"/>
      <c r="X1922" s="46"/>
      <c r="Y1922" s="63"/>
      <c r="Z1922" s="46"/>
      <c r="AA1922" s="46"/>
      <c r="AB1922" s="46"/>
    </row>
    <row r="1923" spans="19:28">
      <c r="S1923" s="46"/>
      <c r="T1923" s="46"/>
      <c r="U1923" s="46"/>
      <c r="V1923" s="46"/>
      <c r="W1923" s="46"/>
      <c r="X1923" s="46"/>
      <c r="Y1923" s="63"/>
      <c r="Z1923" s="46"/>
      <c r="AA1923" s="46"/>
      <c r="AB1923" s="46"/>
    </row>
    <row r="1924" spans="19:28">
      <c r="S1924" s="46"/>
      <c r="T1924" s="46"/>
      <c r="U1924" s="46"/>
      <c r="V1924" s="46"/>
      <c r="W1924" s="46"/>
      <c r="X1924" s="46"/>
      <c r="Y1924" s="63"/>
      <c r="Z1924" s="46"/>
      <c r="AA1924" s="46"/>
      <c r="AB1924" s="46"/>
    </row>
    <row r="1925" spans="19:28">
      <c r="S1925" s="46"/>
      <c r="T1925" s="46"/>
      <c r="U1925" s="46"/>
      <c r="V1925" s="46"/>
      <c r="W1925" s="46"/>
      <c r="X1925" s="46"/>
      <c r="Y1925" s="63"/>
      <c r="Z1925" s="46"/>
      <c r="AA1925" s="46"/>
      <c r="AB1925" s="46"/>
    </row>
    <row r="1926" spans="19:28">
      <c r="S1926" s="46"/>
      <c r="T1926" s="46"/>
      <c r="U1926" s="46"/>
      <c r="V1926" s="46"/>
      <c r="W1926" s="46"/>
      <c r="X1926" s="46"/>
      <c r="Y1926" s="63"/>
      <c r="Z1926" s="46"/>
      <c r="AA1926" s="46"/>
      <c r="AB1926" s="46"/>
    </row>
    <row r="1927" spans="19:28">
      <c r="S1927" s="46"/>
      <c r="T1927" s="46"/>
      <c r="U1927" s="46"/>
      <c r="V1927" s="46"/>
      <c r="W1927" s="46"/>
      <c r="X1927" s="46"/>
      <c r="Y1927" s="63"/>
      <c r="Z1927" s="46"/>
      <c r="AA1927" s="46"/>
      <c r="AB1927" s="46"/>
    </row>
    <row r="1928" spans="19:28">
      <c r="S1928" s="46"/>
      <c r="T1928" s="46"/>
      <c r="U1928" s="46"/>
      <c r="V1928" s="46"/>
      <c r="W1928" s="46"/>
      <c r="X1928" s="46"/>
      <c r="Y1928" s="63"/>
      <c r="Z1928" s="46"/>
      <c r="AA1928" s="46"/>
      <c r="AB1928" s="46"/>
    </row>
    <row r="1929" spans="19:28">
      <c r="S1929" s="46"/>
      <c r="T1929" s="46"/>
      <c r="U1929" s="46"/>
      <c r="V1929" s="46"/>
      <c r="W1929" s="46"/>
      <c r="X1929" s="46"/>
      <c r="Y1929" s="63"/>
      <c r="Z1929" s="46"/>
      <c r="AA1929" s="46"/>
      <c r="AB1929" s="46"/>
    </row>
    <row r="1930" spans="19:28">
      <c r="S1930" s="46"/>
      <c r="T1930" s="46"/>
      <c r="U1930" s="46"/>
      <c r="V1930" s="46"/>
      <c r="W1930" s="46"/>
      <c r="X1930" s="46"/>
      <c r="Y1930" s="63"/>
      <c r="Z1930" s="46"/>
      <c r="AA1930" s="46"/>
      <c r="AB1930" s="46"/>
    </row>
    <row r="1931" spans="19:28">
      <c r="S1931" s="46"/>
      <c r="T1931" s="46"/>
      <c r="U1931" s="46"/>
      <c r="V1931" s="46"/>
      <c r="W1931" s="46"/>
      <c r="X1931" s="46"/>
      <c r="Y1931" s="63"/>
      <c r="Z1931" s="46"/>
      <c r="AA1931" s="46"/>
      <c r="AB1931" s="46"/>
    </row>
    <row r="1932" spans="19:28">
      <c r="S1932" s="46"/>
      <c r="T1932" s="46"/>
      <c r="U1932" s="46"/>
      <c r="V1932" s="46"/>
      <c r="W1932" s="46"/>
      <c r="X1932" s="46"/>
      <c r="Y1932" s="63"/>
      <c r="Z1932" s="46"/>
      <c r="AA1932" s="46"/>
      <c r="AB1932" s="46"/>
    </row>
    <row r="1933" spans="19:28">
      <c r="S1933" s="46"/>
      <c r="T1933" s="46"/>
      <c r="U1933" s="46"/>
      <c r="V1933" s="46"/>
      <c r="W1933" s="46"/>
      <c r="X1933" s="46"/>
      <c r="Y1933" s="63"/>
      <c r="Z1933" s="46"/>
      <c r="AA1933" s="46"/>
      <c r="AB1933" s="46"/>
    </row>
    <row r="1934" spans="19:28">
      <c r="S1934" s="46"/>
      <c r="T1934" s="46"/>
      <c r="U1934" s="46"/>
      <c r="V1934" s="46"/>
      <c r="W1934" s="46"/>
      <c r="X1934" s="46"/>
      <c r="Y1934" s="63"/>
      <c r="Z1934" s="46"/>
      <c r="AA1934" s="46"/>
      <c r="AB1934" s="46"/>
    </row>
    <row r="1935" spans="19:28">
      <c r="S1935" s="46"/>
      <c r="T1935" s="46"/>
      <c r="U1935" s="46"/>
      <c r="V1935" s="46"/>
      <c r="W1935" s="46"/>
      <c r="X1935" s="46"/>
      <c r="Y1935" s="63"/>
      <c r="Z1935" s="46"/>
      <c r="AA1935" s="46"/>
      <c r="AB1935" s="46"/>
    </row>
    <row r="1936" spans="19:28">
      <c r="S1936" s="46"/>
      <c r="T1936" s="46"/>
      <c r="U1936" s="46"/>
      <c r="V1936" s="46"/>
      <c r="W1936" s="46"/>
      <c r="X1936" s="46"/>
      <c r="Y1936" s="63"/>
      <c r="Z1936" s="46"/>
      <c r="AA1936" s="46"/>
      <c r="AB1936" s="46"/>
    </row>
    <row r="1937" spans="19:28">
      <c r="S1937" s="46"/>
      <c r="T1937" s="46"/>
      <c r="U1937" s="46"/>
      <c r="V1937" s="46"/>
      <c r="W1937" s="46"/>
      <c r="X1937" s="46"/>
      <c r="Y1937" s="63"/>
      <c r="Z1937" s="46"/>
      <c r="AA1937" s="46"/>
      <c r="AB1937" s="46"/>
    </row>
    <row r="1938" spans="19:28">
      <c r="S1938" s="46"/>
      <c r="T1938" s="46"/>
      <c r="U1938" s="46"/>
      <c r="V1938" s="46"/>
      <c r="W1938" s="46"/>
      <c r="X1938" s="46"/>
      <c r="Y1938" s="63"/>
      <c r="Z1938" s="46"/>
      <c r="AA1938" s="46"/>
      <c r="AB1938" s="46"/>
    </row>
    <row r="1939" spans="19:28">
      <c r="S1939" s="46"/>
      <c r="T1939" s="46"/>
      <c r="U1939" s="46"/>
      <c r="V1939" s="46"/>
      <c r="W1939" s="46"/>
      <c r="X1939" s="46"/>
      <c r="Y1939" s="63"/>
      <c r="Z1939" s="46"/>
      <c r="AA1939" s="46"/>
      <c r="AB1939" s="46"/>
    </row>
    <row r="1940" spans="19:28">
      <c r="S1940" s="46"/>
      <c r="T1940" s="46"/>
      <c r="U1940" s="46"/>
      <c r="V1940" s="46"/>
      <c r="W1940" s="46"/>
      <c r="X1940" s="46"/>
      <c r="Y1940" s="63"/>
      <c r="Z1940" s="46"/>
      <c r="AA1940" s="46"/>
      <c r="AB1940" s="46"/>
    </row>
    <row r="1941" spans="19:28">
      <c r="S1941" s="46"/>
      <c r="T1941" s="46"/>
      <c r="U1941" s="46"/>
      <c r="V1941" s="46"/>
      <c r="W1941" s="46"/>
      <c r="X1941" s="46"/>
      <c r="Y1941" s="63"/>
      <c r="Z1941" s="46"/>
      <c r="AA1941" s="46"/>
      <c r="AB1941" s="46"/>
    </row>
    <row r="1942" spans="19:28">
      <c r="S1942" s="46"/>
      <c r="T1942" s="46"/>
      <c r="U1942" s="46"/>
      <c r="V1942" s="46"/>
      <c r="W1942" s="46"/>
      <c r="X1942" s="46"/>
      <c r="Y1942" s="63"/>
      <c r="Z1942" s="46"/>
      <c r="AA1942" s="46"/>
      <c r="AB1942" s="46"/>
    </row>
    <row r="1943" spans="19:28">
      <c r="S1943" s="46"/>
      <c r="T1943" s="46"/>
      <c r="U1943" s="46"/>
      <c r="V1943" s="46"/>
      <c r="W1943" s="46"/>
      <c r="X1943" s="46"/>
      <c r="Y1943" s="63"/>
      <c r="Z1943" s="46"/>
      <c r="AA1943" s="46"/>
      <c r="AB1943" s="46"/>
    </row>
    <row r="1944" spans="19:28">
      <c r="S1944" s="46"/>
      <c r="T1944" s="46"/>
      <c r="U1944" s="46"/>
      <c r="V1944" s="46"/>
      <c r="W1944" s="46"/>
      <c r="X1944" s="46"/>
      <c r="Y1944" s="63"/>
      <c r="Z1944" s="46"/>
      <c r="AA1944" s="46"/>
      <c r="AB1944" s="46"/>
    </row>
    <row r="1945" spans="19:28">
      <c r="S1945" s="46"/>
      <c r="T1945" s="46"/>
      <c r="U1945" s="46"/>
      <c r="V1945" s="46"/>
      <c r="W1945" s="46"/>
      <c r="X1945" s="46"/>
      <c r="Y1945" s="63"/>
      <c r="Z1945" s="46"/>
      <c r="AA1945" s="46"/>
      <c r="AB1945" s="46"/>
    </row>
    <row r="1946" spans="19:28">
      <c r="S1946" s="46"/>
      <c r="T1946" s="46"/>
      <c r="U1946" s="46"/>
      <c r="V1946" s="46"/>
      <c r="W1946" s="46"/>
      <c r="X1946" s="46"/>
      <c r="Y1946" s="63"/>
      <c r="Z1946" s="46"/>
      <c r="AA1946" s="46"/>
      <c r="AB1946" s="46"/>
    </row>
    <row r="1947" spans="19:28">
      <c r="S1947" s="46"/>
      <c r="T1947" s="46"/>
      <c r="U1947" s="46"/>
      <c r="V1947" s="46"/>
      <c r="W1947" s="46"/>
      <c r="X1947" s="46"/>
      <c r="Y1947" s="63"/>
      <c r="Z1947" s="46"/>
      <c r="AA1947" s="46"/>
      <c r="AB1947" s="46"/>
    </row>
    <row r="1948" spans="19:28">
      <c r="S1948" s="46"/>
      <c r="T1948" s="46"/>
      <c r="U1948" s="46"/>
      <c r="V1948" s="46"/>
      <c r="W1948" s="46"/>
      <c r="X1948" s="46"/>
      <c r="Y1948" s="63"/>
      <c r="Z1948" s="46"/>
      <c r="AA1948" s="46"/>
      <c r="AB1948" s="46"/>
    </row>
    <row r="1949" spans="19:28">
      <c r="S1949" s="46"/>
      <c r="T1949" s="46"/>
      <c r="U1949" s="46"/>
      <c r="V1949" s="46"/>
      <c r="W1949" s="46"/>
      <c r="X1949" s="46"/>
      <c r="Y1949" s="63"/>
      <c r="Z1949" s="46"/>
      <c r="AA1949" s="46"/>
      <c r="AB1949" s="46"/>
    </row>
    <row r="1950" spans="19:28">
      <c r="S1950" s="46"/>
      <c r="T1950" s="46"/>
      <c r="U1950" s="46"/>
      <c r="V1950" s="46"/>
      <c r="W1950" s="46"/>
      <c r="X1950" s="46"/>
      <c r="Y1950" s="63"/>
      <c r="Z1950" s="46"/>
      <c r="AA1950" s="46"/>
      <c r="AB1950" s="46"/>
    </row>
    <row r="1951" spans="19:28">
      <c r="S1951" s="46"/>
      <c r="T1951" s="46"/>
      <c r="U1951" s="46"/>
      <c r="V1951" s="46"/>
      <c r="W1951" s="46"/>
      <c r="X1951" s="46"/>
      <c r="Y1951" s="63"/>
      <c r="Z1951" s="46"/>
      <c r="AA1951" s="46"/>
      <c r="AB1951" s="46"/>
    </row>
    <row r="1952" spans="19:28">
      <c r="S1952" s="46"/>
      <c r="T1952" s="46"/>
      <c r="U1952" s="46"/>
      <c r="V1952" s="46"/>
      <c r="W1952" s="46"/>
      <c r="X1952" s="46"/>
      <c r="Y1952" s="63"/>
      <c r="Z1952" s="46"/>
      <c r="AA1952" s="46"/>
      <c r="AB1952" s="46"/>
    </row>
    <row r="1953" spans="19:28">
      <c r="S1953" s="46"/>
      <c r="T1953" s="46"/>
      <c r="U1953" s="46"/>
      <c r="V1953" s="46"/>
      <c r="W1953" s="46"/>
      <c r="X1953" s="46"/>
      <c r="Y1953" s="63"/>
      <c r="Z1953" s="46"/>
      <c r="AA1953" s="46"/>
      <c r="AB1953" s="46"/>
    </row>
    <row r="1954" spans="19:28">
      <c r="S1954" s="46"/>
      <c r="T1954" s="46"/>
      <c r="U1954" s="46"/>
      <c r="V1954" s="46"/>
      <c r="W1954" s="46"/>
      <c r="X1954" s="46"/>
      <c r="Y1954" s="63"/>
      <c r="Z1954" s="46"/>
      <c r="AA1954" s="46"/>
      <c r="AB1954" s="46"/>
    </row>
    <row r="1955" spans="19:28">
      <c r="S1955" s="46"/>
      <c r="T1955" s="46"/>
      <c r="U1955" s="46"/>
      <c r="V1955" s="46"/>
      <c r="W1955" s="46"/>
      <c r="X1955" s="46"/>
      <c r="Y1955" s="63"/>
      <c r="Z1955" s="46"/>
      <c r="AA1955" s="46"/>
      <c r="AB1955" s="46"/>
    </row>
    <row r="1956" spans="19:28">
      <c r="S1956" s="46"/>
      <c r="T1956" s="46"/>
      <c r="U1956" s="46"/>
      <c r="V1956" s="46"/>
      <c r="W1956" s="46"/>
      <c r="X1956" s="46"/>
      <c r="Y1956" s="63"/>
      <c r="Z1956" s="46"/>
      <c r="AA1956" s="46"/>
      <c r="AB1956" s="46"/>
    </row>
    <row r="1957" spans="19:28">
      <c r="S1957" s="46"/>
      <c r="T1957" s="46"/>
      <c r="U1957" s="46"/>
      <c r="V1957" s="46"/>
      <c r="W1957" s="46"/>
      <c r="X1957" s="46"/>
      <c r="Y1957" s="63"/>
      <c r="Z1957" s="46"/>
      <c r="AA1957" s="46"/>
      <c r="AB1957" s="46"/>
    </row>
    <row r="1958" spans="19:28">
      <c r="S1958" s="46"/>
      <c r="T1958" s="46"/>
      <c r="U1958" s="46"/>
      <c r="V1958" s="46"/>
      <c r="W1958" s="46"/>
      <c r="X1958" s="46"/>
      <c r="Y1958" s="63"/>
      <c r="Z1958" s="46"/>
      <c r="AA1958" s="46"/>
      <c r="AB1958" s="46"/>
    </row>
    <row r="1959" spans="19:28">
      <c r="S1959" s="46"/>
      <c r="T1959" s="46"/>
      <c r="U1959" s="46"/>
      <c r="V1959" s="46"/>
      <c r="W1959" s="46"/>
      <c r="X1959" s="46"/>
      <c r="Y1959" s="63"/>
      <c r="Z1959" s="46"/>
      <c r="AA1959" s="46"/>
      <c r="AB1959" s="46"/>
    </row>
    <row r="1960" spans="19:28">
      <c r="S1960" s="46"/>
      <c r="T1960" s="46"/>
      <c r="U1960" s="46"/>
      <c r="V1960" s="46"/>
      <c r="W1960" s="46"/>
      <c r="X1960" s="46"/>
      <c r="Y1960" s="63"/>
      <c r="Z1960" s="46"/>
      <c r="AA1960" s="46"/>
      <c r="AB1960" s="46"/>
    </row>
    <row r="1961" spans="19:28">
      <c r="S1961" s="46"/>
      <c r="T1961" s="46"/>
      <c r="U1961" s="46"/>
      <c r="V1961" s="46"/>
      <c r="W1961" s="46"/>
      <c r="X1961" s="46"/>
      <c r="Y1961" s="63"/>
      <c r="Z1961" s="46"/>
      <c r="AA1961" s="46"/>
      <c r="AB1961" s="46"/>
    </row>
    <row r="1962" spans="19:28">
      <c r="S1962" s="46"/>
      <c r="T1962" s="46"/>
      <c r="U1962" s="46"/>
      <c r="V1962" s="46"/>
      <c r="W1962" s="46"/>
      <c r="X1962" s="46"/>
      <c r="Y1962" s="63"/>
      <c r="Z1962" s="46"/>
      <c r="AA1962" s="46"/>
      <c r="AB1962" s="46"/>
    </row>
    <row r="1963" spans="19:28">
      <c r="S1963" s="46"/>
      <c r="T1963" s="46"/>
      <c r="U1963" s="46"/>
      <c r="V1963" s="46"/>
      <c r="W1963" s="46"/>
      <c r="X1963" s="46"/>
      <c r="Y1963" s="63"/>
      <c r="Z1963" s="46"/>
      <c r="AA1963" s="46"/>
      <c r="AB1963" s="46"/>
    </row>
    <row r="1964" spans="19:28">
      <c r="S1964" s="46"/>
      <c r="T1964" s="46"/>
      <c r="U1964" s="46"/>
      <c r="V1964" s="46"/>
      <c r="W1964" s="46"/>
      <c r="X1964" s="46"/>
      <c r="Y1964" s="63"/>
      <c r="Z1964" s="46"/>
      <c r="AA1964" s="46"/>
      <c r="AB1964" s="46"/>
    </row>
    <row r="1965" spans="19:28">
      <c r="S1965" s="46"/>
      <c r="T1965" s="46"/>
      <c r="U1965" s="46"/>
      <c r="V1965" s="46"/>
      <c r="W1965" s="46"/>
      <c r="X1965" s="46"/>
      <c r="Y1965" s="63"/>
      <c r="Z1965" s="46"/>
      <c r="AA1965" s="46"/>
      <c r="AB1965" s="46"/>
    </row>
    <row r="1966" spans="19:28">
      <c r="S1966" s="46"/>
      <c r="T1966" s="46"/>
      <c r="U1966" s="46"/>
      <c r="V1966" s="46"/>
      <c r="W1966" s="46"/>
      <c r="X1966" s="46"/>
      <c r="Y1966" s="63"/>
      <c r="Z1966" s="46"/>
      <c r="AA1966" s="46"/>
      <c r="AB1966" s="46"/>
    </row>
    <row r="1967" spans="19:28">
      <c r="S1967" s="46"/>
      <c r="T1967" s="46"/>
      <c r="U1967" s="46"/>
      <c r="V1967" s="46"/>
      <c r="W1967" s="46"/>
      <c r="X1967" s="46"/>
      <c r="Y1967" s="63"/>
      <c r="Z1967" s="46"/>
      <c r="AA1967" s="46"/>
      <c r="AB1967" s="46"/>
    </row>
    <row r="1968" spans="19:28">
      <c r="S1968" s="46"/>
      <c r="T1968" s="46"/>
      <c r="U1968" s="46"/>
      <c r="V1968" s="46"/>
      <c r="W1968" s="46"/>
      <c r="X1968" s="46"/>
      <c r="Y1968" s="63"/>
      <c r="Z1968" s="46"/>
      <c r="AA1968" s="46"/>
      <c r="AB1968" s="46"/>
    </row>
    <row r="1969" spans="19:28">
      <c r="S1969" s="46"/>
      <c r="T1969" s="46"/>
      <c r="U1969" s="46"/>
      <c r="V1969" s="46"/>
      <c r="W1969" s="46"/>
      <c r="X1969" s="46"/>
      <c r="Y1969" s="63"/>
      <c r="Z1969" s="46"/>
      <c r="AA1969" s="46"/>
      <c r="AB1969" s="46"/>
    </row>
    <row r="1970" spans="19:28">
      <c r="S1970" s="46"/>
      <c r="T1970" s="46"/>
      <c r="U1970" s="46"/>
      <c r="V1970" s="46"/>
      <c r="W1970" s="46"/>
      <c r="X1970" s="46"/>
      <c r="Y1970" s="63"/>
      <c r="Z1970" s="46"/>
      <c r="AA1970" s="46"/>
      <c r="AB1970" s="46"/>
    </row>
    <row r="1971" spans="19:28">
      <c r="S1971" s="46"/>
      <c r="T1971" s="46"/>
      <c r="U1971" s="46"/>
      <c r="V1971" s="46"/>
      <c r="W1971" s="46"/>
      <c r="X1971" s="46"/>
      <c r="Y1971" s="63"/>
      <c r="Z1971" s="46"/>
      <c r="AA1971" s="46"/>
      <c r="AB1971" s="46"/>
    </row>
    <row r="1972" spans="19:28">
      <c r="S1972" s="46"/>
      <c r="T1972" s="46"/>
      <c r="U1972" s="46"/>
      <c r="V1972" s="46"/>
      <c r="W1972" s="46"/>
      <c r="X1972" s="46"/>
      <c r="Y1972" s="63"/>
      <c r="Z1972" s="46"/>
      <c r="AA1972" s="46"/>
      <c r="AB1972" s="46"/>
    </row>
    <row r="1973" spans="19:28">
      <c r="S1973" s="46"/>
      <c r="T1973" s="46"/>
      <c r="U1973" s="46"/>
      <c r="V1973" s="46"/>
      <c r="W1973" s="46"/>
      <c r="X1973" s="46"/>
      <c r="Y1973" s="63"/>
      <c r="Z1973" s="46"/>
      <c r="AA1973" s="46"/>
      <c r="AB1973" s="46"/>
    </row>
    <row r="1974" spans="19:28">
      <c r="S1974" s="46"/>
      <c r="T1974" s="46"/>
      <c r="U1974" s="46"/>
      <c r="V1974" s="46"/>
      <c r="W1974" s="46"/>
      <c r="X1974" s="46"/>
      <c r="Y1974" s="63"/>
      <c r="Z1974" s="46"/>
      <c r="AA1974" s="46"/>
      <c r="AB1974" s="46"/>
    </row>
    <row r="1975" spans="19:28">
      <c r="S1975" s="46"/>
      <c r="T1975" s="46"/>
      <c r="U1975" s="46"/>
      <c r="V1975" s="46"/>
      <c r="W1975" s="46"/>
      <c r="X1975" s="46"/>
      <c r="Y1975" s="63"/>
      <c r="Z1975" s="46"/>
      <c r="AA1975" s="46"/>
      <c r="AB1975" s="46"/>
    </row>
    <row r="1976" spans="19:28">
      <c r="S1976" s="46"/>
      <c r="T1976" s="46"/>
      <c r="U1976" s="46"/>
      <c r="V1976" s="46"/>
      <c r="W1976" s="46"/>
      <c r="X1976" s="46"/>
      <c r="Y1976" s="63"/>
      <c r="Z1976" s="46"/>
      <c r="AA1976" s="46"/>
      <c r="AB1976" s="46"/>
    </row>
    <row r="1977" spans="19:28">
      <c r="S1977" s="46"/>
      <c r="T1977" s="46"/>
      <c r="U1977" s="46"/>
      <c r="V1977" s="46"/>
      <c r="W1977" s="46"/>
      <c r="X1977" s="46"/>
      <c r="Y1977" s="63"/>
      <c r="Z1977" s="46"/>
      <c r="AA1977" s="46"/>
      <c r="AB1977" s="46"/>
    </row>
    <row r="1978" spans="19:28">
      <c r="S1978" s="46"/>
      <c r="T1978" s="46"/>
      <c r="U1978" s="46"/>
      <c r="V1978" s="46"/>
      <c r="W1978" s="46"/>
      <c r="X1978" s="46"/>
      <c r="Y1978" s="63"/>
      <c r="Z1978" s="46"/>
      <c r="AA1978" s="46"/>
      <c r="AB1978" s="46"/>
    </row>
    <row r="1979" spans="19:28">
      <c r="S1979" s="46"/>
      <c r="T1979" s="46"/>
      <c r="U1979" s="46"/>
      <c r="V1979" s="46"/>
      <c r="W1979" s="46"/>
      <c r="X1979" s="46"/>
      <c r="Y1979" s="63"/>
      <c r="Z1979" s="46"/>
      <c r="AA1979" s="46"/>
      <c r="AB1979" s="46"/>
    </row>
    <row r="1980" spans="19:28">
      <c r="S1980" s="46"/>
      <c r="T1980" s="46"/>
      <c r="U1980" s="46"/>
      <c r="V1980" s="46"/>
      <c r="W1980" s="46"/>
      <c r="X1980" s="46"/>
      <c r="Y1980" s="63"/>
      <c r="Z1980" s="46"/>
      <c r="AA1980" s="46"/>
      <c r="AB1980" s="46"/>
    </row>
    <row r="1981" spans="19:28">
      <c r="S1981" s="46"/>
      <c r="T1981" s="46"/>
      <c r="U1981" s="46"/>
      <c r="V1981" s="46"/>
      <c r="W1981" s="46"/>
      <c r="X1981" s="46"/>
      <c r="Y1981" s="63"/>
      <c r="Z1981" s="46"/>
      <c r="AA1981" s="46"/>
      <c r="AB1981" s="46"/>
    </row>
    <row r="1982" spans="19:28">
      <c r="S1982" s="46"/>
      <c r="T1982" s="46"/>
      <c r="U1982" s="46"/>
      <c r="V1982" s="46"/>
      <c r="W1982" s="46"/>
      <c r="X1982" s="46"/>
      <c r="Y1982" s="63"/>
      <c r="Z1982" s="46"/>
      <c r="AA1982" s="46"/>
      <c r="AB1982" s="46"/>
    </row>
    <row r="1983" spans="19:28">
      <c r="S1983" s="46"/>
      <c r="T1983" s="46"/>
      <c r="U1983" s="46"/>
      <c r="V1983" s="46"/>
      <c r="W1983" s="46"/>
      <c r="X1983" s="46"/>
      <c r="Y1983" s="63"/>
      <c r="Z1983" s="46"/>
      <c r="AA1983" s="46"/>
      <c r="AB1983" s="46"/>
    </row>
    <row r="1984" spans="19:28">
      <c r="S1984" s="46"/>
      <c r="T1984" s="46"/>
      <c r="U1984" s="46"/>
      <c r="V1984" s="46"/>
      <c r="W1984" s="46"/>
      <c r="X1984" s="46"/>
      <c r="Y1984" s="63"/>
      <c r="Z1984" s="46"/>
      <c r="AA1984" s="46"/>
      <c r="AB1984" s="46"/>
    </row>
    <row r="1985" spans="19:28">
      <c r="S1985" s="46"/>
      <c r="T1985" s="46"/>
      <c r="U1985" s="46"/>
      <c r="V1985" s="46"/>
      <c r="W1985" s="46"/>
      <c r="X1985" s="46"/>
      <c r="Y1985" s="63"/>
      <c r="Z1985" s="46"/>
      <c r="AA1985" s="46"/>
      <c r="AB1985" s="46"/>
    </row>
    <row r="1986" spans="19:28">
      <c r="S1986" s="46"/>
      <c r="T1986" s="46"/>
      <c r="U1986" s="46"/>
      <c r="V1986" s="46"/>
      <c r="W1986" s="46"/>
      <c r="X1986" s="46"/>
      <c r="Y1986" s="63"/>
      <c r="Z1986" s="46"/>
      <c r="AA1986" s="46"/>
      <c r="AB1986" s="46"/>
    </row>
    <row r="1987" spans="19:28">
      <c r="S1987" s="46"/>
      <c r="T1987" s="46"/>
      <c r="U1987" s="46"/>
      <c r="V1987" s="46"/>
      <c r="W1987" s="46"/>
      <c r="X1987" s="46"/>
      <c r="Y1987" s="63"/>
      <c r="Z1987" s="46"/>
      <c r="AA1987" s="46"/>
      <c r="AB1987" s="46"/>
    </row>
    <row r="1988" spans="19:28">
      <c r="S1988" s="46"/>
      <c r="T1988" s="46"/>
      <c r="U1988" s="46"/>
      <c r="V1988" s="46"/>
      <c r="W1988" s="46"/>
      <c r="X1988" s="46"/>
      <c r="Y1988" s="63"/>
      <c r="Z1988" s="46"/>
      <c r="AA1988" s="46"/>
      <c r="AB1988" s="46"/>
    </row>
    <row r="1989" spans="19:28">
      <c r="S1989" s="46"/>
      <c r="T1989" s="46"/>
      <c r="U1989" s="46"/>
      <c r="V1989" s="46"/>
      <c r="W1989" s="46"/>
      <c r="X1989" s="46"/>
      <c r="Y1989" s="63"/>
      <c r="Z1989" s="46"/>
      <c r="AA1989" s="46"/>
      <c r="AB1989" s="46"/>
    </row>
    <row r="1990" spans="19:28">
      <c r="S1990" s="46"/>
      <c r="T1990" s="46"/>
      <c r="U1990" s="46"/>
      <c r="V1990" s="46"/>
      <c r="W1990" s="46"/>
      <c r="X1990" s="46"/>
      <c r="Y1990" s="63"/>
      <c r="Z1990" s="46"/>
      <c r="AA1990" s="46"/>
      <c r="AB1990" s="46"/>
    </row>
    <row r="1991" spans="19:28">
      <c r="S1991" s="46"/>
      <c r="T1991" s="46"/>
      <c r="U1991" s="46"/>
      <c r="V1991" s="46"/>
      <c r="W1991" s="46"/>
      <c r="X1991" s="46"/>
      <c r="Y1991" s="63"/>
      <c r="Z1991" s="46"/>
      <c r="AA1991" s="46"/>
      <c r="AB1991" s="46"/>
    </row>
    <row r="1992" spans="19:28">
      <c r="S1992" s="46"/>
      <c r="T1992" s="46"/>
      <c r="U1992" s="46"/>
      <c r="V1992" s="46"/>
      <c r="W1992" s="46"/>
      <c r="X1992" s="46"/>
      <c r="Y1992" s="63"/>
      <c r="Z1992" s="46"/>
      <c r="AA1992" s="46"/>
      <c r="AB1992" s="46"/>
    </row>
    <row r="1993" spans="19:28">
      <c r="S1993" s="46"/>
      <c r="T1993" s="46"/>
      <c r="U1993" s="46"/>
      <c r="V1993" s="46"/>
      <c r="W1993" s="46"/>
      <c r="X1993" s="46"/>
      <c r="Y1993" s="63"/>
      <c r="Z1993" s="46"/>
      <c r="AA1993" s="46"/>
      <c r="AB1993" s="46"/>
    </row>
    <row r="1994" spans="19:28">
      <c r="S1994" s="46"/>
      <c r="T1994" s="46"/>
      <c r="U1994" s="46"/>
      <c r="V1994" s="46"/>
      <c r="W1994" s="46"/>
      <c r="X1994" s="46"/>
      <c r="Y1994" s="63"/>
      <c r="Z1994" s="46"/>
      <c r="AA1994" s="46"/>
      <c r="AB1994" s="46"/>
    </row>
    <row r="1995" spans="19:28">
      <c r="S1995" s="46"/>
      <c r="T1995" s="46"/>
      <c r="U1995" s="46"/>
      <c r="V1995" s="46"/>
      <c r="W1995" s="46"/>
      <c r="X1995" s="46"/>
      <c r="Y1995" s="63"/>
      <c r="Z1995" s="46"/>
      <c r="AA1995" s="46"/>
      <c r="AB1995" s="46"/>
    </row>
    <row r="1996" spans="19:28">
      <c r="S1996" s="46"/>
      <c r="T1996" s="46"/>
      <c r="U1996" s="46"/>
      <c r="V1996" s="46"/>
      <c r="W1996" s="46"/>
      <c r="X1996" s="46"/>
      <c r="Y1996" s="63"/>
      <c r="Z1996" s="46"/>
      <c r="AA1996" s="46"/>
      <c r="AB1996" s="46"/>
    </row>
    <row r="1997" spans="19:28">
      <c r="S1997" s="46"/>
      <c r="T1997" s="46"/>
      <c r="U1997" s="46"/>
      <c r="V1997" s="46"/>
      <c r="W1997" s="46"/>
      <c r="X1997" s="46"/>
      <c r="Y1997" s="63"/>
      <c r="Z1997" s="46"/>
      <c r="AA1997" s="46"/>
      <c r="AB1997" s="46"/>
    </row>
    <row r="1998" spans="19:28">
      <c r="S1998" s="46"/>
      <c r="T1998" s="46"/>
      <c r="U1998" s="46"/>
      <c r="V1998" s="46"/>
      <c r="W1998" s="46"/>
      <c r="X1998" s="46"/>
      <c r="Y1998" s="63"/>
      <c r="Z1998" s="46"/>
      <c r="AA1998" s="46"/>
      <c r="AB1998" s="46"/>
    </row>
    <row r="1999" spans="19:28">
      <c r="S1999" s="46"/>
      <c r="T1999" s="46"/>
      <c r="U1999" s="46"/>
      <c r="V1999" s="46"/>
      <c r="W1999" s="46"/>
      <c r="X1999" s="46"/>
      <c r="Y1999" s="63"/>
      <c r="Z1999" s="46"/>
      <c r="AA1999" s="46"/>
      <c r="AB1999" s="46"/>
    </row>
    <row r="2000" spans="19:28">
      <c r="S2000" s="46"/>
      <c r="T2000" s="46"/>
      <c r="U2000" s="46"/>
      <c r="V2000" s="46"/>
      <c r="W2000" s="46"/>
      <c r="X2000" s="46"/>
      <c r="Y2000" s="63"/>
      <c r="Z2000" s="46"/>
      <c r="AA2000" s="46"/>
      <c r="AB2000" s="46"/>
    </row>
    <row r="2001" spans="19:28">
      <c r="S2001" s="46"/>
      <c r="T2001" s="46"/>
      <c r="U2001" s="46"/>
      <c r="V2001" s="46"/>
      <c r="W2001" s="46"/>
      <c r="X2001" s="46"/>
      <c r="Y2001" s="63"/>
      <c r="Z2001" s="46"/>
      <c r="AA2001" s="46"/>
      <c r="AB2001" s="46"/>
    </row>
    <row r="2002" spans="19:28">
      <c r="S2002" s="46"/>
      <c r="T2002" s="46"/>
      <c r="U2002" s="46"/>
      <c r="V2002" s="46"/>
      <c r="W2002" s="46"/>
      <c r="X2002" s="46"/>
      <c r="Y2002" s="63"/>
      <c r="Z2002" s="46"/>
      <c r="AA2002" s="46"/>
      <c r="AB2002" s="46"/>
    </row>
    <row r="2003" spans="19:28">
      <c r="S2003" s="46"/>
      <c r="T2003" s="46"/>
      <c r="U2003" s="46"/>
      <c r="V2003" s="46"/>
      <c r="W2003" s="46"/>
      <c r="X2003" s="46"/>
      <c r="Y2003" s="63"/>
      <c r="Z2003" s="46"/>
      <c r="AA2003" s="46"/>
      <c r="AB2003" s="46"/>
    </row>
    <row r="2004" spans="19:28">
      <c r="S2004" s="46"/>
      <c r="T2004" s="46"/>
      <c r="U2004" s="46"/>
      <c r="V2004" s="46"/>
      <c r="W2004" s="46"/>
      <c r="X2004" s="46"/>
      <c r="Y2004" s="63"/>
      <c r="Z2004" s="46"/>
      <c r="AA2004" s="46"/>
      <c r="AB2004" s="46"/>
    </row>
    <row r="2005" spans="19:28">
      <c r="S2005" s="46"/>
      <c r="T2005" s="46"/>
      <c r="U2005" s="46"/>
      <c r="V2005" s="46"/>
      <c r="W2005" s="46"/>
      <c r="X2005" s="46"/>
      <c r="Y2005" s="63"/>
      <c r="Z2005" s="46"/>
      <c r="AA2005" s="46"/>
      <c r="AB2005" s="46"/>
    </row>
    <row r="2006" spans="19:28">
      <c r="S2006" s="46"/>
      <c r="T2006" s="46"/>
      <c r="U2006" s="46"/>
      <c r="V2006" s="46"/>
      <c r="W2006" s="46"/>
      <c r="X2006" s="46"/>
      <c r="Y2006" s="63"/>
      <c r="Z2006" s="46"/>
      <c r="AA2006" s="46"/>
      <c r="AB2006" s="46"/>
    </row>
    <row r="2007" spans="19:28">
      <c r="S2007" s="46"/>
      <c r="T2007" s="46"/>
      <c r="U2007" s="46"/>
      <c r="V2007" s="46"/>
      <c r="W2007" s="46"/>
      <c r="X2007" s="46"/>
      <c r="Y2007" s="63"/>
      <c r="Z2007" s="46"/>
      <c r="AA2007" s="46"/>
      <c r="AB2007" s="46"/>
    </row>
    <row r="2008" spans="19:28">
      <c r="S2008" s="46"/>
      <c r="T2008" s="46"/>
      <c r="U2008" s="46"/>
      <c r="V2008" s="46"/>
      <c r="W2008" s="46"/>
      <c r="X2008" s="46"/>
      <c r="Y2008" s="63"/>
      <c r="Z2008" s="46"/>
      <c r="AA2008" s="46"/>
      <c r="AB2008" s="46"/>
    </row>
    <row r="2009" spans="19:28">
      <c r="S2009" s="46"/>
      <c r="T2009" s="46"/>
      <c r="U2009" s="46"/>
      <c r="V2009" s="46"/>
      <c r="W2009" s="46"/>
      <c r="X2009" s="46"/>
      <c r="Y2009" s="63"/>
      <c r="Z2009" s="46"/>
      <c r="AA2009" s="46"/>
      <c r="AB2009" s="46"/>
    </row>
    <row r="2010" spans="19:28">
      <c r="S2010" s="46"/>
      <c r="T2010" s="46"/>
      <c r="U2010" s="46"/>
      <c r="V2010" s="46"/>
      <c r="W2010" s="46"/>
      <c r="X2010" s="46"/>
      <c r="Y2010" s="63"/>
      <c r="Z2010" s="46"/>
      <c r="AA2010" s="46"/>
      <c r="AB2010" s="46"/>
    </row>
    <row r="2011" spans="19:28">
      <c r="S2011" s="46"/>
      <c r="T2011" s="46"/>
      <c r="U2011" s="46"/>
      <c r="V2011" s="46"/>
      <c r="W2011" s="46"/>
      <c r="X2011" s="46"/>
      <c r="Y2011" s="63"/>
      <c r="Z2011" s="46"/>
      <c r="AA2011" s="46"/>
      <c r="AB2011" s="46"/>
    </row>
    <row r="2012" spans="19:28">
      <c r="S2012" s="46"/>
      <c r="T2012" s="46"/>
      <c r="U2012" s="46"/>
      <c r="V2012" s="46"/>
      <c r="W2012" s="46"/>
      <c r="X2012" s="46"/>
      <c r="Y2012" s="63"/>
      <c r="Z2012" s="46"/>
      <c r="AA2012" s="46"/>
      <c r="AB2012" s="46"/>
    </row>
    <row r="2013" spans="19:28">
      <c r="S2013" s="46"/>
      <c r="T2013" s="46"/>
      <c r="U2013" s="46"/>
      <c r="V2013" s="46"/>
      <c r="W2013" s="46"/>
      <c r="X2013" s="46"/>
      <c r="Y2013" s="63"/>
      <c r="Z2013" s="46"/>
      <c r="AA2013" s="46"/>
      <c r="AB2013" s="46"/>
    </row>
    <row r="2014" spans="19:28">
      <c r="S2014" s="46"/>
      <c r="T2014" s="46"/>
      <c r="U2014" s="46"/>
      <c r="V2014" s="46"/>
      <c r="W2014" s="46"/>
      <c r="X2014" s="46"/>
      <c r="Y2014" s="63"/>
      <c r="Z2014" s="46"/>
      <c r="AA2014" s="46"/>
      <c r="AB2014" s="46"/>
    </row>
    <row r="2015" spans="19:28">
      <c r="S2015" s="46"/>
      <c r="T2015" s="46"/>
      <c r="U2015" s="46"/>
      <c r="V2015" s="46"/>
      <c r="W2015" s="46"/>
      <c r="X2015" s="46"/>
      <c r="Y2015" s="63"/>
      <c r="Z2015" s="46"/>
      <c r="AA2015" s="46"/>
      <c r="AB2015" s="46"/>
    </row>
    <row r="2016" spans="19:28">
      <c r="S2016" s="46"/>
      <c r="T2016" s="46"/>
      <c r="U2016" s="46"/>
      <c r="V2016" s="46"/>
      <c r="W2016" s="46"/>
      <c r="X2016" s="46"/>
      <c r="Y2016" s="63"/>
      <c r="Z2016" s="46"/>
      <c r="AA2016" s="46"/>
      <c r="AB2016" s="46"/>
    </row>
    <row r="2017" spans="19:28">
      <c r="S2017" s="46"/>
      <c r="T2017" s="46"/>
      <c r="U2017" s="46"/>
      <c r="V2017" s="46"/>
      <c r="W2017" s="46"/>
      <c r="X2017" s="46"/>
      <c r="Y2017" s="63"/>
      <c r="Z2017" s="46"/>
      <c r="AA2017" s="46"/>
      <c r="AB2017" s="46"/>
    </row>
    <row r="2018" spans="19:28">
      <c r="S2018" s="46"/>
      <c r="T2018" s="46"/>
      <c r="U2018" s="46"/>
      <c r="V2018" s="46"/>
      <c r="W2018" s="46"/>
      <c r="X2018" s="46"/>
      <c r="Y2018" s="63"/>
      <c r="Z2018" s="46"/>
      <c r="AA2018" s="46"/>
      <c r="AB2018" s="46"/>
    </row>
    <row r="2019" spans="19:28">
      <c r="S2019" s="46"/>
      <c r="T2019" s="46"/>
      <c r="U2019" s="46"/>
      <c r="V2019" s="46"/>
      <c r="W2019" s="46"/>
      <c r="X2019" s="46"/>
      <c r="Y2019" s="63"/>
      <c r="Z2019" s="46"/>
      <c r="AA2019" s="46"/>
      <c r="AB2019" s="46"/>
    </row>
    <row r="2020" spans="19:28">
      <c r="S2020" s="46"/>
      <c r="T2020" s="46"/>
      <c r="U2020" s="46"/>
      <c r="V2020" s="46"/>
      <c r="W2020" s="46"/>
      <c r="X2020" s="46"/>
      <c r="Y2020" s="63"/>
      <c r="Z2020" s="46"/>
      <c r="AA2020" s="46"/>
      <c r="AB2020" s="46"/>
    </row>
    <row r="2021" spans="19:28">
      <c r="S2021" s="46"/>
      <c r="T2021" s="46"/>
      <c r="U2021" s="46"/>
      <c r="V2021" s="46"/>
      <c r="W2021" s="46"/>
      <c r="X2021" s="46"/>
      <c r="Y2021" s="63"/>
      <c r="Z2021" s="46"/>
      <c r="AA2021" s="46"/>
      <c r="AB2021" s="46"/>
    </row>
    <row r="2022" spans="19:28">
      <c r="S2022" s="46"/>
      <c r="T2022" s="46"/>
      <c r="U2022" s="46"/>
      <c r="V2022" s="46"/>
      <c r="W2022" s="46"/>
      <c r="X2022" s="46"/>
      <c r="Y2022" s="63"/>
      <c r="Z2022" s="46"/>
      <c r="AA2022" s="46"/>
      <c r="AB2022" s="46"/>
    </row>
    <row r="2023" spans="19:28">
      <c r="S2023" s="46"/>
      <c r="T2023" s="46"/>
      <c r="U2023" s="46"/>
      <c r="V2023" s="46"/>
      <c r="W2023" s="46"/>
      <c r="X2023" s="46"/>
      <c r="Y2023" s="63"/>
      <c r="Z2023" s="46"/>
      <c r="AA2023" s="46"/>
      <c r="AB2023" s="46"/>
    </row>
    <row r="2024" spans="19:28">
      <c r="S2024" s="46"/>
      <c r="T2024" s="46"/>
      <c r="U2024" s="46"/>
      <c r="V2024" s="46"/>
      <c r="W2024" s="46"/>
      <c r="X2024" s="46"/>
      <c r="Y2024" s="63"/>
      <c r="Z2024" s="46"/>
      <c r="AA2024" s="46"/>
      <c r="AB2024" s="46"/>
    </row>
    <row r="2025" spans="19:28">
      <c r="S2025" s="46"/>
      <c r="T2025" s="46"/>
      <c r="U2025" s="46"/>
      <c r="V2025" s="46"/>
      <c r="W2025" s="46"/>
      <c r="X2025" s="46"/>
      <c r="Y2025" s="63"/>
      <c r="Z2025" s="46"/>
      <c r="AA2025" s="46"/>
      <c r="AB2025" s="46"/>
    </row>
    <row r="2026" spans="19:28">
      <c r="S2026" s="46"/>
      <c r="T2026" s="46"/>
      <c r="U2026" s="46"/>
      <c r="V2026" s="46"/>
      <c r="W2026" s="46"/>
      <c r="X2026" s="46"/>
      <c r="Y2026" s="63"/>
      <c r="Z2026" s="46"/>
      <c r="AA2026" s="46"/>
      <c r="AB2026" s="46"/>
    </row>
    <row r="2027" spans="19:28">
      <c r="S2027" s="46"/>
      <c r="T2027" s="46"/>
      <c r="U2027" s="46"/>
      <c r="V2027" s="46"/>
      <c r="W2027" s="46"/>
      <c r="X2027" s="46"/>
      <c r="Y2027" s="63"/>
      <c r="Z2027" s="46"/>
      <c r="AA2027" s="46"/>
      <c r="AB2027" s="46"/>
    </row>
    <row r="2028" spans="19:28">
      <c r="S2028" s="46"/>
      <c r="T2028" s="46"/>
      <c r="U2028" s="46"/>
      <c r="V2028" s="46"/>
      <c r="W2028" s="46"/>
      <c r="X2028" s="46"/>
      <c r="Y2028" s="63"/>
      <c r="Z2028" s="46"/>
      <c r="AA2028" s="46"/>
      <c r="AB2028" s="46"/>
    </row>
    <row r="2029" spans="19:28">
      <c r="S2029" s="46"/>
      <c r="T2029" s="46"/>
      <c r="U2029" s="46"/>
      <c r="V2029" s="46"/>
      <c r="W2029" s="46"/>
      <c r="X2029" s="46"/>
      <c r="Y2029" s="63"/>
      <c r="Z2029" s="46"/>
      <c r="AA2029" s="46"/>
      <c r="AB2029" s="46"/>
    </row>
    <row r="2030" spans="19:28">
      <c r="S2030" s="46"/>
      <c r="T2030" s="46"/>
      <c r="U2030" s="46"/>
      <c r="V2030" s="46"/>
      <c r="W2030" s="46"/>
      <c r="X2030" s="46"/>
      <c r="Y2030" s="63"/>
      <c r="Z2030" s="46"/>
      <c r="AA2030" s="46"/>
      <c r="AB2030" s="46"/>
    </row>
    <row r="2031" spans="19:28">
      <c r="S2031" s="46"/>
      <c r="T2031" s="46"/>
      <c r="U2031" s="46"/>
      <c r="V2031" s="46"/>
      <c r="W2031" s="46"/>
      <c r="X2031" s="46"/>
      <c r="Y2031" s="63"/>
      <c r="Z2031" s="46"/>
      <c r="AA2031" s="46"/>
      <c r="AB2031" s="46"/>
    </row>
    <row r="2032" spans="19:28">
      <c r="S2032" s="46"/>
      <c r="T2032" s="46"/>
      <c r="U2032" s="46"/>
      <c r="V2032" s="46"/>
      <c r="W2032" s="46"/>
      <c r="X2032" s="46"/>
      <c r="Y2032" s="63"/>
      <c r="Z2032" s="46"/>
      <c r="AA2032" s="46"/>
      <c r="AB2032" s="46"/>
    </row>
    <row r="2033" spans="19:28">
      <c r="S2033" s="46"/>
      <c r="T2033" s="46"/>
      <c r="U2033" s="46"/>
      <c r="V2033" s="46"/>
      <c r="W2033" s="46"/>
      <c r="X2033" s="46"/>
      <c r="Y2033" s="63"/>
      <c r="Z2033" s="46"/>
      <c r="AA2033" s="46"/>
      <c r="AB2033" s="46"/>
    </row>
    <row r="2034" spans="19:28">
      <c r="S2034" s="46"/>
      <c r="T2034" s="46"/>
      <c r="U2034" s="46"/>
      <c r="V2034" s="46"/>
      <c r="W2034" s="46"/>
      <c r="X2034" s="46"/>
      <c r="Y2034" s="63"/>
      <c r="Z2034" s="46"/>
      <c r="AA2034" s="46"/>
      <c r="AB2034" s="46"/>
    </row>
    <row r="2035" spans="19:28">
      <c r="S2035" s="46"/>
      <c r="T2035" s="46"/>
      <c r="U2035" s="46"/>
      <c r="V2035" s="46"/>
      <c r="W2035" s="46"/>
      <c r="X2035" s="46"/>
      <c r="Y2035" s="63"/>
      <c r="Z2035" s="46"/>
      <c r="AA2035" s="46"/>
      <c r="AB2035" s="46"/>
    </row>
    <row r="2036" spans="19:28">
      <c r="S2036" s="46"/>
      <c r="T2036" s="46"/>
      <c r="U2036" s="46"/>
      <c r="V2036" s="46"/>
      <c r="W2036" s="46"/>
      <c r="X2036" s="46"/>
      <c r="Y2036" s="63"/>
      <c r="Z2036" s="46"/>
      <c r="AA2036" s="46"/>
      <c r="AB2036" s="46"/>
    </row>
    <row r="2037" spans="19:28">
      <c r="S2037" s="46"/>
      <c r="T2037" s="46"/>
      <c r="U2037" s="46"/>
      <c r="V2037" s="46"/>
      <c r="W2037" s="46"/>
      <c r="X2037" s="46"/>
      <c r="Y2037" s="63"/>
      <c r="Z2037" s="46"/>
      <c r="AA2037" s="46"/>
      <c r="AB2037" s="46"/>
    </row>
    <row r="2038" spans="19:28">
      <c r="S2038" s="46"/>
      <c r="T2038" s="46"/>
      <c r="U2038" s="46"/>
      <c r="V2038" s="46"/>
      <c r="W2038" s="46"/>
      <c r="X2038" s="46"/>
      <c r="Y2038" s="63"/>
      <c r="Z2038" s="46"/>
      <c r="AA2038" s="46"/>
      <c r="AB2038" s="46"/>
    </row>
    <row r="2039" spans="19:28">
      <c r="S2039" s="46"/>
      <c r="T2039" s="46"/>
      <c r="U2039" s="46"/>
      <c r="V2039" s="46"/>
      <c r="W2039" s="46"/>
      <c r="X2039" s="46"/>
      <c r="Y2039" s="63"/>
      <c r="Z2039" s="46"/>
      <c r="AA2039" s="46"/>
      <c r="AB2039" s="46"/>
    </row>
    <row r="2040" spans="19:28">
      <c r="S2040" s="46"/>
      <c r="T2040" s="46"/>
      <c r="U2040" s="46"/>
      <c r="V2040" s="46"/>
      <c r="W2040" s="46"/>
      <c r="X2040" s="46"/>
      <c r="Y2040" s="63"/>
      <c r="Z2040" s="46"/>
      <c r="AA2040" s="46"/>
      <c r="AB2040" s="46"/>
    </row>
    <row r="2041" spans="19:28">
      <c r="S2041" s="46"/>
      <c r="T2041" s="46"/>
      <c r="U2041" s="46"/>
      <c r="V2041" s="46"/>
      <c r="W2041" s="46"/>
      <c r="X2041" s="46"/>
      <c r="Y2041" s="63"/>
      <c r="Z2041" s="46"/>
      <c r="AA2041" s="46"/>
      <c r="AB2041" s="46"/>
    </row>
    <row r="2042" spans="19:28">
      <c r="S2042" s="46"/>
      <c r="T2042" s="46"/>
      <c r="U2042" s="46"/>
      <c r="V2042" s="46"/>
      <c r="W2042" s="46"/>
      <c r="X2042" s="46"/>
      <c r="Y2042" s="63"/>
      <c r="Z2042" s="46"/>
      <c r="AA2042" s="46"/>
      <c r="AB2042" s="46"/>
    </row>
    <row r="2043" spans="19:28">
      <c r="S2043" s="46"/>
      <c r="T2043" s="46"/>
      <c r="U2043" s="46"/>
      <c r="V2043" s="46"/>
      <c r="W2043" s="46"/>
      <c r="X2043" s="46"/>
      <c r="Y2043" s="63"/>
      <c r="Z2043" s="46"/>
      <c r="AA2043" s="46"/>
      <c r="AB2043" s="46"/>
    </row>
    <row r="2044" spans="19:28">
      <c r="S2044" s="46"/>
      <c r="T2044" s="46"/>
      <c r="U2044" s="46"/>
      <c r="V2044" s="46"/>
      <c r="W2044" s="46"/>
      <c r="X2044" s="46"/>
      <c r="Y2044" s="63"/>
      <c r="Z2044" s="46"/>
      <c r="AA2044" s="46"/>
      <c r="AB2044" s="46"/>
    </row>
    <row r="2045" spans="19:28">
      <c r="S2045" s="46"/>
      <c r="T2045" s="46"/>
      <c r="U2045" s="46"/>
      <c r="V2045" s="46"/>
      <c r="W2045" s="46"/>
      <c r="X2045" s="46"/>
      <c r="Y2045" s="63"/>
      <c r="Z2045" s="46"/>
      <c r="AA2045" s="46"/>
      <c r="AB2045" s="46"/>
    </row>
    <row r="2046" spans="19:28">
      <c r="S2046" s="46"/>
      <c r="T2046" s="46"/>
      <c r="U2046" s="46"/>
      <c r="V2046" s="46"/>
      <c r="W2046" s="46"/>
      <c r="X2046" s="46"/>
      <c r="Y2046" s="63"/>
      <c r="Z2046" s="46"/>
      <c r="AA2046" s="46"/>
      <c r="AB2046" s="46"/>
    </row>
    <row r="2047" spans="19:28">
      <c r="S2047" s="46"/>
      <c r="T2047" s="46"/>
      <c r="U2047" s="46"/>
      <c r="V2047" s="46"/>
      <c r="W2047" s="46"/>
      <c r="X2047" s="46"/>
      <c r="Y2047" s="63"/>
      <c r="Z2047" s="46"/>
      <c r="AA2047" s="46"/>
      <c r="AB2047" s="46"/>
    </row>
    <row r="2048" spans="19:28">
      <c r="S2048" s="46"/>
      <c r="T2048" s="46"/>
      <c r="U2048" s="46"/>
      <c r="V2048" s="46"/>
      <c r="W2048" s="46"/>
      <c r="X2048" s="46"/>
      <c r="Y2048" s="63"/>
      <c r="Z2048" s="46"/>
      <c r="AA2048" s="46"/>
      <c r="AB2048" s="46"/>
    </row>
    <row r="2049" spans="19:28">
      <c r="S2049" s="46"/>
      <c r="T2049" s="46"/>
      <c r="U2049" s="46"/>
      <c r="V2049" s="46"/>
      <c r="W2049" s="46"/>
      <c r="X2049" s="46"/>
      <c r="Y2049" s="63"/>
      <c r="Z2049" s="46"/>
      <c r="AA2049" s="46"/>
      <c r="AB2049" s="46"/>
    </row>
    <row r="2050" spans="19:28">
      <c r="S2050" s="46"/>
      <c r="T2050" s="46"/>
      <c r="U2050" s="46"/>
      <c r="V2050" s="46"/>
      <c r="W2050" s="46"/>
      <c r="X2050" s="46"/>
      <c r="Y2050" s="63"/>
      <c r="Z2050" s="46"/>
      <c r="AA2050" s="46"/>
      <c r="AB2050" s="46"/>
    </row>
    <row r="2051" spans="19:28">
      <c r="S2051" s="46"/>
      <c r="T2051" s="46"/>
      <c r="U2051" s="46"/>
      <c r="V2051" s="46"/>
      <c r="W2051" s="46"/>
      <c r="X2051" s="46"/>
      <c r="Y2051" s="63"/>
      <c r="Z2051" s="46"/>
      <c r="AA2051" s="46"/>
      <c r="AB2051" s="46"/>
    </row>
    <row r="2052" spans="19:28">
      <c r="S2052" s="46"/>
      <c r="T2052" s="46"/>
      <c r="U2052" s="46"/>
      <c r="V2052" s="46"/>
      <c r="W2052" s="46"/>
      <c r="X2052" s="46"/>
      <c r="Y2052" s="63"/>
      <c r="Z2052" s="46"/>
      <c r="AA2052" s="46"/>
      <c r="AB2052" s="46"/>
    </row>
    <row r="2053" spans="19:28">
      <c r="S2053" s="46"/>
      <c r="T2053" s="46"/>
      <c r="U2053" s="46"/>
      <c r="V2053" s="46"/>
      <c r="W2053" s="46"/>
      <c r="X2053" s="46"/>
      <c r="Y2053" s="63"/>
      <c r="Z2053" s="46"/>
      <c r="AA2053" s="46"/>
      <c r="AB2053" s="46"/>
    </row>
    <row r="2054" spans="19:28">
      <c r="S2054" s="46"/>
      <c r="T2054" s="46"/>
      <c r="U2054" s="46"/>
      <c r="V2054" s="46"/>
      <c r="W2054" s="46"/>
      <c r="X2054" s="46"/>
      <c r="Y2054" s="63"/>
      <c r="Z2054" s="46"/>
      <c r="AA2054" s="46"/>
      <c r="AB2054" s="46"/>
    </row>
    <row r="2055" spans="19:28">
      <c r="S2055" s="46"/>
      <c r="T2055" s="46"/>
      <c r="U2055" s="46"/>
      <c r="V2055" s="46"/>
      <c r="W2055" s="46"/>
      <c r="X2055" s="46"/>
      <c r="Y2055" s="63"/>
      <c r="Z2055" s="46"/>
      <c r="AA2055" s="46"/>
      <c r="AB2055" s="46"/>
    </row>
    <row r="2056" spans="19:28">
      <c r="S2056" s="46"/>
      <c r="T2056" s="46"/>
      <c r="U2056" s="46"/>
      <c r="V2056" s="46"/>
      <c r="W2056" s="46"/>
      <c r="X2056" s="46"/>
      <c r="Y2056" s="63"/>
      <c r="Z2056" s="46"/>
      <c r="AA2056" s="46"/>
      <c r="AB2056" s="46"/>
    </row>
    <row r="2057" spans="19:28">
      <c r="S2057" s="46"/>
      <c r="T2057" s="46"/>
      <c r="U2057" s="46"/>
      <c r="V2057" s="46"/>
      <c r="W2057" s="46"/>
      <c r="X2057" s="46"/>
      <c r="Y2057" s="63"/>
      <c r="Z2057" s="46"/>
      <c r="AA2057" s="46"/>
      <c r="AB2057" s="46"/>
    </row>
    <row r="2058" spans="19:28">
      <c r="S2058" s="46"/>
      <c r="T2058" s="46"/>
      <c r="U2058" s="46"/>
      <c r="V2058" s="46"/>
      <c r="W2058" s="46"/>
      <c r="X2058" s="46"/>
      <c r="Y2058" s="63"/>
      <c r="Z2058" s="46"/>
      <c r="AA2058" s="46"/>
      <c r="AB2058" s="46"/>
    </row>
    <row r="2059" spans="19:28">
      <c r="S2059" s="46"/>
      <c r="T2059" s="46"/>
      <c r="U2059" s="46"/>
      <c r="V2059" s="46"/>
      <c r="W2059" s="46"/>
      <c r="X2059" s="46"/>
      <c r="Y2059" s="63"/>
      <c r="Z2059" s="46"/>
      <c r="AA2059" s="46"/>
      <c r="AB2059" s="46"/>
    </row>
    <row r="2060" spans="19:28">
      <c r="S2060" s="46"/>
      <c r="T2060" s="46"/>
      <c r="U2060" s="46"/>
      <c r="V2060" s="46"/>
      <c r="W2060" s="46"/>
      <c r="X2060" s="46"/>
      <c r="Y2060" s="63"/>
      <c r="Z2060" s="46"/>
      <c r="AA2060" s="46"/>
      <c r="AB2060" s="46"/>
    </row>
    <row r="2061" spans="19:28">
      <c r="S2061" s="46"/>
      <c r="T2061" s="46"/>
      <c r="U2061" s="46"/>
      <c r="V2061" s="46"/>
      <c r="W2061" s="46"/>
      <c r="X2061" s="46"/>
      <c r="Y2061" s="63"/>
      <c r="Z2061" s="46"/>
      <c r="AA2061" s="46"/>
      <c r="AB2061" s="46"/>
    </row>
    <row r="2062" spans="19:28">
      <c r="S2062" s="46"/>
      <c r="T2062" s="46"/>
      <c r="U2062" s="46"/>
      <c r="V2062" s="46"/>
      <c r="W2062" s="46"/>
      <c r="X2062" s="46"/>
      <c r="Y2062" s="63"/>
      <c r="Z2062" s="46"/>
      <c r="AA2062" s="46"/>
      <c r="AB2062" s="46"/>
    </row>
    <row r="2063" spans="19:28">
      <c r="S2063" s="46"/>
      <c r="T2063" s="46"/>
      <c r="U2063" s="46"/>
      <c r="V2063" s="46"/>
      <c r="W2063" s="46"/>
      <c r="X2063" s="46"/>
      <c r="Y2063" s="63"/>
      <c r="Z2063" s="46"/>
      <c r="AA2063" s="46"/>
      <c r="AB2063" s="46"/>
    </row>
    <row r="2064" spans="19:28">
      <c r="S2064" s="46"/>
      <c r="T2064" s="46"/>
      <c r="U2064" s="46"/>
      <c r="V2064" s="46"/>
      <c r="W2064" s="46"/>
      <c r="X2064" s="46"/>
      <c r="Y2064" s="63"/>
      <c r="Z2064" s="46"/>
      <c r="AA2064" s="46"/>
      <c r="AB2064" s="46"/>
    </row>
    <row r="2065" spans="19:28">
      <c r="S2065" s="46"/>
      <c r="T2065" s="46"/>
      <c r="U2065" s="46"/>
      <c r="V2065" s="46"/>
      <c r="W2065" s="46"/>
      <c r="X2065" s="46"/>
      <c r="Y2065" s="63"/>
      <c r="Z2065" s="46"/>
      <c r="AA2065" s="46"/>
      <c r="AB2065" s="46"/>
    </row>
    <row r="2066" spans="19:28">
      <c r="S2066" s="46"/>
      <c r="T2066" s="46"/>
      <c r="U2066" s="46"/>
      <c r="V2066" s="46"/>
      <c r="W2066" s="46"/>
      <c r="X2066" s="46"/>
      <c r="Y2066" s="63"/>
      <c r="Z2066" s="46"/>
      <c r="AA2066" s="46"/>
      <c r="AB2066" s="46"/>
    </row>
    <row r="2067" spans="19:28">
      <c r="S2067" s="46"/>
      <c r="T2067" s="46"/>
      <c r="U2067" s="46"/>
      <c r="V2067" s="46"/>
      <c r="W2067" s="46"/>
      <c r="X2067" s="46"/>
      <c r="Y2067" s="63"/>
      <c r="Z2067" s="46"/>
      <c r="AA2067" s="46"/>
      <c r="AB2067" s="46"/>
    </row>
    <row r="2068" spans="19:28">
      <c r="S2068" s="46"/>
      <c r="T2068" s="46"/>
      <c r="U2068" s="46"/>
      <c r="V2068" s="46"/>
      <c r="W2068" s="46"/>
      <c r="X2068" s="46"/>
      <c r="Y2068" s="63"/>
      <c r="Z2068" s="46"/>
      <c r="AA2068" s="46"/>
      <c r="AB2068" s="46"/>
    </row>
    <row r="2069" spans="19:28">
      <c r="S2069" s="46"/>
      <c r="T2069" s="46"/>
      <c r="U2069" s="46"/>
      <c r="V2069" s="46"/>
      <c r="W2069" s="46"/>
      <c r="X2069" s="46"/>
      <c r="Y2069" s="63"/>
      <c r="Z2069" s="46"/>
      <c r="AA2069" s="46"/>
      <c r="AB2069" s="46"/>
    </row>
    <row r="2070" spans="19:28">
      <c r="S2070" s="46"/>
      <c r="T2070" s="46"/>
      <c r="U2070" s="46"/>
      <c r="V2070" s="46"/>
      <c r="W2070" s="46"/>
      <c r="X2070" s="46"/>
      <c r="Y2070" s="63"/>
      <c r="Z2070" s="46"/>
      <c r="AA2070" s="46"/>
      <c r="AB2070" s="46"/>
    </row>
    <row r="2071" spans="19:28">
      <c r="S2071" s="46"/>
      <c r="T2071" s="46"/>
      <c r="U2071" s="46"/>
      <c r="V2071" s="46"/>
      <c r="W2071" s="46"/>
      <c r="X2071" s="46"/>
      <c r="Y2071" s="63"/>
      <c r="Z2071" s="46"/>
      <c r="AA2071" s="46"/>
      <c r="AB2071" s="46"/>
    </row>
    <row r="2072" spans="19:28">
      <c r="S2072" s="46"/>
      <c r="T2072" s="46"/>
      <c r="U2072" s="46"/>
      <c r="V2072" s="46"/>
      <c r="W2072" s="46"/>
      <c r="X2072" s="46"/>
      <c r="Y2072" s="63"/>
      <c r="Z2072" s="46"/>
      <c r="AA2072" s="46"/>
      <c r="AB2072" s="46"/>
    </row>
    <row r="2073" spans="19:28">
      <c r="S2073" s="46"/>
      <c r="T2073" s="46"/>
      <c r="U2073" s="46"/>
      <c r="V2073" s="46"/>
      <c r="W2073" s="46"/>
      <c r="X2073" s="46"/>
      <c r="Y2073" s="63"/>
      <c r="Z2073" s="46"/>
      <c r="AA2073" s="46"/>
      <c r="AB2073" s="46"/>
    </row>
    <row r="2074" spans="19:28">
      <c r="S2074" s="46"/>
      <c r="T2074" s="46"/>
      <c r="U2074" s="46"/>
      <c r="V2074" s="46"/>
      <c r="W2074" s="46"/>
      <c r="X2074" s="46"/>
      <c r="Y2074" s="63"/>
      <c r="Z2074" s="46"/>
      <c r="AA2074" s="46"/>
      <c r="AB2074" s="46"/>
    </row>
    <row r="2075" spans="19:28">
      <c r="S2075" s="46"/>
      <c r="T2075" s="46"/>
      <c r="U2075" s="46"/>
      <c r="V2075" s="46"/>
      <c r="W2075" s="46"/>
      <c r="X2075" s="46"/>
      <c r="Y2075" s="63"/>
      <c r="Z2075" s="46"/>
      <c r="AA2075" s="46"/>
      <c r="AB2075" s="46"/>
    </row>
    <row r="2076" spans="19:28">
      <c r="S2076" s="46"/>
      <c r="T2076" s="46"/>
      <c r="U2076" s="46"/>
      <c r="V2076" s="46"/>
      <c r="W2076" s="46"/>
      <c r="X2076" s="46"/>
      <c r="Y2076" s="63"/>
      <c r="Z2076" s="46"/>
      <c r="AA2076" s="46"/>
      <c r="AB2076" s="46"/>
    </row>
    <row r="2077" spans="19:28">
      <c r="S2077" s="46"/>
      <c r="T2077" s="46"/>
      <c r="U2077" s="46"/>
      <c r="V2077" s="46"/>
      <c r="W2077" s="46"/>
      <c r="X2077" s="46"/>
      <c r="Y2077" s="63"/>
      <c r="Z2077" s="46"/>
      <c r="AA2077" s="46"/>
      <c r="AB2077" s="46"/>
    </row>
    <row r="2078" spans="19:28">
      <c r="S2078" s="46"/>
      <c r="T2078" s="46"/>
      <c r="U2078" s="46"/>
      <c r="V2078" s="46"/>
      <c r="W2078" s="46"/>
      <c r="X2078" s="46"/>
      <c r="Y2078" s="63"/>
      <c r="Z2078" s="46"/>
      <c r="AA2078" s="46"/>
      <c r="AB2078" s="46"/>
    </row>
    <row r="2079" spans="19:28">
      <c r="S2079" s="46"/>
      <c r="T2079" s="46"/>
      <c r="U2079" s="46"/>
      <c r="V2079" s="46"/>
      <c r="W2079" s="46"/>
      <c r="X2079" s="46"/>
      <c r="Y2079" s="63"/>
      <c r="Z2079" s="46"/>
      <c r="AA2079" s="46"/>
      <c r="AB2079" s="46"/>
    </row>
    <row r="2080" spans="19:28">
      <c r="S2080" s="46"/>
      <c r="T2080" s="46"/>
      <c r="U2080" s="46"/>
      <c r="V2080" s="46"/>
      <c r="W2080" s="46"/>
      <c r="X2080" s="46"/>
      <c r="Y2080" s="63"/>
      <c r="Z2080" s="46"/>
      <c r="AA2080" s="46"/>
      <c r="AB2080" s="46"/>
    </row>
    <row r="2081" spans="19:28">
      <c r="S2081" s="46"/>
      <c r="T2081" s="46"/>
      <c r="U2081" s="46"/>
      <c r="V2081" s="46"/>
      <c r="W2081" s="46"/>
      <c r="X2081" s="46"/>
      <c r="Y2081" s="63"/>
      <c r="Z2081" s="46"/>
      <c r="AA2081" s="46"/>
      <c r="AB2081" s="46"/>
    </row>
    <row r="2082" spans="19:28">
      <c r="S2082" s="46"/>
      <c r="T2082" s="46"/>
      <c r="U2082" s="46"/>
      <c r="V2082" s="46"/>
      <c r="W2082" s="46"/>
      <c r="X2082" s="46"/>
      <c r="Y2082" s="63"/>
      <c r="Z2082" s="46"/>
      <c r="AA2082" s="46"/>
      <c r="AB2082" s="46"/>
    </row>
    <row r="2083" spans="19:28">
      <c r="S2083" s="46"/>
      <c r="T2083" s="46"/>
      <c r="U2083" s="46"/>
      <c r="V2083" s="46"/>
      <c r="W2083" s="46"/>
      <c r="X2083" s="46"/>
      <c r="Y2083" s="63"/>
      <c r="Z2083" s="46"/>
      <c r="AA2083" s="46"/>
      <c r="AB2083" s="46"/>
    </row>
    <row r="2084" spans="19:28">
      <c r="S2084" s="46"/>
      <c r="T2084" s="46"/>
      <c r="U2084" s="46"/>
      <c r="V2084" s="46"/>
      <c r="W2084" s="46"/>
      <c r="X2084" s="46"/>
      <c r="Y2084" s="63"/>
      <c r="Z2084" s="46"/>
      <c r="AA2084" s="46"/>
      <c r="AB2084" s="46"/>
    </row>
    <row r="2085" spans="19:28">
      <c r="S2085" s="46"/>
      <c r="T2085" s="46"/>
      <c r="U2085" s="46"/>
      <c r="V2085" s="46"/>
      <c r="W2085" s="46"/>
      <c r="X2085" s="46"/>
      <c r="Y2085" s="63"/>
      <c r="Z2085" s="46"/>
      <c r="AA2085" s="46"/>
      <c r="AB2085" s="46"/>
    </row>
    <row r="2086" spans="19:28">
      <c r="S2086" s="46"/>
      <c r="T2086" s="46"/>
      <c r="U2086" s="46"/>
      <c r="V2086" s="46"/>
      <c r="W2086" s="46"/>
      <c r="X2086" s="46"/>
      <c r="Y2086" s="63"/>
      <c r="Z2086" s="46"/>
      <c r="AA2086" s="46"/>
      <c r="AB2086" s="46"/>
    </row>
    <row r="2087" spans="19:28">
      <c r="S2087" s="46"/>
      <c r="T2087" s="46"/>
      <c r="U2087" s="46"/>
      <c r="V2087" s="46"/>
      <c r="W2087" s="46"/>
      <c r="X2087" s="46"/>
      <c r="Y2087" s="63"/>
      <c r="Z2087" s="46"/>
      <c r="AA2087" s="46"/>
      <c r="AB2087" s="46"/>
    </row>
    <row r="2088" spans="19:28">
      <c r="S2088" s="46"/>
      <c r="T2088" s="46"/>
      <c r="U2088" s="46"/>
      <c r="V2088" s="46"/>
      <c r="W2088" s="46"/>
      <c r="X2088" s="46"/>
      <c r="Y2088" s="63"/>
      <c r="Z2088" s="46"/>
      <c r="AA2088" s="46"/>
      <c r="AB2088" s="46"/>
    </row>
    <row r="2089" spans="19:28">
      <c r="S2089" s="46"/>
      <c r="T2089" s="46"/>
      <c r="U2089" s="46"/>
      <c r="V2089" s="46"/>
      <c r="W2089" s="46"/>
      <c r="X2089" s="46"/>
      <c r="Y2089" s="63"/>
      <c r="Z2089" s="46"/>
      <c r="AA2089" s="46"/>
      <c r="AB2089" s="46"/>
    </row>
    <row r="2090" spans="19:28">
      <c r="S2090" s="46"/>
      <c r="T2090" s="46"/>
      <c r="U2090" s="46"/>
      <c r="V2090" s="46"/>
      <c r="W2090" s="46"/>
      <c r="X2090" s="46"/>
      <c r="Y2090" s="63"/>
      <c r="Z2090" s="46"/>
      <c r="AA2090" s="46"/>
      <c r="AB2090" s="46"/>
    </row>
    <row r="2091" spans="19:28">
      <c r="S2091" s="46"/>
      <c r="T2091" s="46"/>
      <c r="U2091" s="46"/>
      <c r="V2091" s="46"/>
      <c r="W2091" s="46"/>
      <c r="X2091" s="46"/>
      <c r="Y2091" s="63"/>
      <c r="Z2091" s="46"/>
      <c r="AA2091" s="46"/>
      <c r="AB2091" s="46"/>
    </row>
    <row r="2092" spans="19:28">
      <c r="S2092" s="46"/>
      <c r="T2092" s="46"/>
      <c r="U2092" s="46"/>
      <c r="V2092" s="46"/>
      <c r="W2092" s="46"/>
      <c r="X2092" s="46"/>
      <c r="Y2092" s="63"/>
      <c r="Z2092" s="46"/>
      <c r="AA2092" s="46"/>
      <c r="AB2092" s="46"/>
    </row>
    <row r="2093" spans="19:28">
      <c r="S2093" s="46"/>
      <c r="T2093" s="46"/>
      <c r="U2093" s="46"/>
      <c r="V2093" s="46"/>
      <c r="W2093" s="46"/>
      <c r="X2093" s="46"/>
      <c r="Y2093" s="63"/>
      <c r="Z2093" s="46"/>
      <c r="AA2093" s="46"/>
      <c r="AB2093" s="46"/>
    </row>
    <row r="2094" spans="19:28">
      <c r="S2094" s="46"/>
      <c r="T2094" s="46"/>
      <c r="U2094" s="46"/>
      <c r="V2094" s="46"/>
      <c r="W2094" s="46"/>
      <c r="X2094" s="46"/>
      <c r="Y2094" s="63"/>
      <c r="Z2094" s="46"/>
      <c r="AA2094" s="46"/>
      <c r="AB2094" s="46"/>
    </row>
    <row r="2095" spans="19:28">
      <c r="S2095" s="46"/>
      <c r="T2095" s="46"/>
      <c r="U2095" s="46"/>
      <c r="V2095" s="46"/>
      <c r="W2095" s="46"/>
      <c r="X2095" s="46"/>
      <c r="Y2095" s="63"/>
      <c r="Z2095" s="46"/>
      <c r="AA2095" s="46"/>
      <c r="AB2095" s="46"/>
    </row>
    <row r="2096" spans="19:28">
      <c r="S2096" s="46"/>
      <c r="T2096" s="46"/>
      <c r="U2096" s="46"/>
      <c r="V2096" s="46"/>
      <c r="W2096" s="46"/>
      <c r="X2096" s="46"/>
      <c r="Y2096" s="63"/>
      <c r="Z2096" s="46"/>
      <c r="AA2096" s="46"/>
      <c r="AB2096" s="46"/>
    </row>
    <row r="2097" spans="19:28">
      <c r="S2097" s="46"/>
      <c r="T2097" s="46"/>
      <c r="U2097" s="46"/>
      <c r="V2097" s="46"/>
      <c r="W2097" s="46"/>
      <c r="X2097" s="46"/>
      <c r="Y2097" s="63"/>
      <c r="Z2097" s="46"/>
      <c r="AA2097" s="46"/>
      <c r="AB2097" s="46"/>
    </row>
    <row r="2098" spans="19:28">
      <c r="S2098" s="46"/>
      <c r="T2098" s="46"/>
      <c r="U2098" s="46"/>
      <c r="V2098" s="46"/>
      <c r="W2098" s="46"/>
      <c r="X2098" s="46"/>
      <c r="Y2098" s="63"/>
      <c r="Z2098" s="46"/>
      <c r="AA2098" s="46"/>
      <c r="AB2098" s="46"/>
    </row>
    <row r="2099" spans="19:28">
      <c r="S2099" s="46"/>
      <c r="T2099" s="46"/>
      <c r="U2099" s="46"/>
      <c r="V2099" s="46"/>
      <c r="W2099" s="46"/>
      <c r="X2099" s="46"/>
      <c r="Y2099" s="63"/>
      <c r="Z2099" s="46"/>
      <c r="AA2099" s="46"/>
      <c r="AB2099" s="46"/>
    </row>
    <row r="2100" spans="19:28">
      <c r="S2100" s="46"/>
      <c r="T2100" s="46"/>
      <c r="U2100" s="46"/>
      <c r="V2100" s="46"/>
      <c r="W2100" s="46"/>
      <c r="X2100" s="46"/>
      <c r="Y2100" s="63"/>
      <c r="Z2100" s="46"/>
      <c r="AA2100" s="46"/>
      <c r="AB2100" s="46"/>
    </row>
    <row r="2101" spans="19:28">
      <c r="S2101" s="46"/>
      <c r="T2101" s="46"/>
      <c r="U2101" s="46"/>
      <c r="V2101" s="46"/>
      <c r="W2101" s="46"/>
      <c r="X2101" s="46"/>
      <c r="Y2101" s="63"/>
      <c r="Z2101" s="46"/>
      <c r="AA2101" s="46"/>
      <c r="AB2101" s="46"/>
    </row>
    <row r="2102" spans="19:28">
      <c r="S2102" s="46"/>
      <c r="T2102" s="46"/>
      <c r="U2102" s="46"/>
      <c r="V2102" s="46"/>
      <c r="W2102" s="46"/>
      <c r="X2102" s="46"/>
      <c r="Y2102" s="63"/>
      <c r="Z2102" s="46"/>
      <c r="AA2102" s="46"/>
      <c r="AB2102" s="46"/>
    </row>
    <row r="2103" spans="19:28">
      <c r="S2103" s="46"/>
      <c r="T2103" s="46"/>
      <c r="U2103" s="46"/>
      <c r="V2103" s="46"/>
      <c r="W2103" s="46"/>
      <c r="X2103" s="46"/>
      <c r="Y2103" s="63"/>
      <c r="Z2103" s="46"/>
      <c r="AA2103" s="46"/>
      <c r="AB2103" s="46"/>
    </row>
    <row r="2104" spans="19:28">
      <c r="S2104" s="46"/>
      <c r="T2104" s="46"/>
      <c r="U2104" s="46"/>
      <c r="V2104" s="46"/>
      <c r="W2104" s="46"/>
      <c r="X2104" s="46"/>
      <c r="Y2104" s="63"/>
      <c r="Z2104" s="46"/>
      <c r="AA2104" s="46"/>
      <c r="AB2104" s="46"/>
    </row>
    <row r="2105" spans="19:28">
      <c r="S2105" s="46"/>
      <c r="T2105" s="46"/>
      <c r="U2105" s="46"/>
      <c r="V2105" s="46"/>
      <c r="W2105" s="46"/>
      <c r="X2105" s="46"/>
      <c r="Y2105" s="63"/>
      <c r="Z2105" s="46"/>
      <c r="AA2105" s="46"/>
      <c r="AB2105" s="46"/>
    </row>
    <row r="2106" spans="19:28">
      <c r="S2106" s="46"/>
      <c r="T2106" s="46"/>
      <c r="U2106" s="46"/>
      <c r="V2106" s="46"/>
      <c r="W2106" s="46"/>
      <c r="X2106" s="46"/>
      <c r="Y2106" s="63"/>
      <c r="Z2106" s="46"/>
      <c r="AA2106" s="46"/>
      <c r="AB2106" s="46"/>
    </row>
    <row r="2107" spans="19:28">
      <c r="S2107" s="46"/>
      <c r="T2107" s="46"/>
      <c r="U2107" s="46"/>
      <c r="V2107" s="46"/>
      <c r="W2107" s="46"/>
      <c r="X2107" s="46"/>
      <c r="Y2107" s="63"/>
      <c r="Z2107" s="46"/>
      <c r="AA2107" s="46"/>
      <c r="AB2107" s="46"/>
    </row>
    <row r="2108" spans="19:28">
      <c r="S2108" s="46"/>
      <c r="T2108" s="46"/>
      <c r="U2108" s="46"/>
      <c r="V2108" s="46"/>
      <c r="W2108" s="46"/>
      <c r="X2108" s="46"/>
      <c r="Y2108" s="63"/>
      <c r="Z2108" s="46"/>
      <c r="AA2108" s="46"/>
      <c r="AB2108" s="46"/>
    </row>
    <row r="2109" spans="19:28">
      <c r="S2109" s="46"/>
      <c r="T2109" s="46"/>
      <c r="U2109" s="46"/>
      <c r="V2109" s="46"/>
      <c r="W2109" s="46"/>
      <c r="X2109" s="46"/>
      <c r="Y2109" s="63"/>
      <c r="Z2109" s="46"/>
      <c r="AA2109" s="46"/>
      <c r="AB2109" s="46"/>
    </row>
    <row r="2110" spans="19:28">
      <c r="S2110" s="46"/>
      <c r="T2110" s="46"/>
      <c r="U2110" s="46"/>
      <c r="V2110" s="46"/>
      <c r="W2110" s="46"/>
      <c r="X2110" s="46"/>
      <c r="Y2110" s="63"/>
      <c r="Z2110" s="46"/>
      <c r="AA2110" s="46"/>
      <c r="AB2110" s="46"/>
    </row>
    <row r="2111" spans="19:28">
      <c r="S2111" s="46"/>
      <c r="T2111" s="46"/>
      <c r="U2111" s="46"/>
      <c r="V2111" s="46"/>
      <c r="W2111" s="46"/>
      <c r="X2111" s="46"/>
      <c r="Y2111" s="63"/>
      <c r="Z2111" s="46"/>
      <c r="AA2111" s="46"/>
      <c r="AB2111" s="46"/>
    </row>
    <row r="2112" spans="19:28">
      <c r="S2112" s="46"/>
      <c r="T2112" s="46"/>
      <c r="U2112" s="46"/>
      <c r="V2112" s="46"/>
      <c r="W2112" s="46"/>
      <c r="X2112" s="46"/>
      <c r="Y2112" s="63"/>
      <c r="Z2112" s="46"/>
      <c r="AA2112" s="46"/>
      <c r="AB2112" s="46"/>
    </row>
    <row r="2113" spans="19:28">
      <c r="S2113" s="46"/>
      <c r="T2113" s="46"/>
      <c r="U2113" s="46"/>
      <c r="V2113" s="46"/>
      <c r="W2113" s="46"/>
      <c r="X2113" s="46"/>
      <c r="Y2113" s="63"/>
      <c r="Z2113" s="46"/>
      <c r="AA2113" s="46"/>
      <c r="AB2113" s="46"/>
    </row>
    <row r="2114" spans="19:28">
      <c r="S2114" s="46"/>
      <c r="T2114" s="46"/>
      <c r="U2114" s="46"/>
      <c r="V2114" s="46"/>
      <c r="W2114" s="46"/>
      <c r="X2114" s="46"/>
      <c r="Y2114" s="63"/>
      <c r="Z2114" s="46"/>
      <c r="AA2114" s="46"/>
      <c r="AB2114" s="46"/>
    </row>
    <row r="2115" spans="19:28">
      <c r="S2115" s="46"/>
      <c r="T2115" s="46"/>
      <c r="U2115" s="46"/>
      <c r="V2115" s="46"/>
      <c r="W2115" s="46"/>
      <c r="X2115" s="46"/>
      <c r="Y2115" s="63"/>
      <c r="Z2115" s="46"/>
      <c r="AA2115" s="46"/>
      <c r="AB2115" s="46"/>
    </row>
    <row r="2116" spans="19:28">
      <c r="S2116" s="46"/>
      <c r="T2116" s="46"/>
      <c r="U2116" s="46"/>
      <c r="V2116" s="46"/>
      <c r="W2116" s="46"/>
      <c r="X2116" s="46"/>
      <c r="Y2116" s="63"/>
      <c r="Z2116" s="46"/>
      <c r="AA2116" s="46"/>
      <c r="AB2116" s="46"/>
    </row>
    <row r="2117" spans="19:28">
      <c r="S2117" s="46"/>
      <c r="T2117" s="46"/>
      <c r="U2117" s="46"/>
      <c r="V2117" s="46"/>
      <c r="W2117" s="46"/>
      <c r="X2117" s="46"/>
      <c r="Y2117" s="63"/>
      <c r="Z2117" s="46"/>
      <c r="AA2117" s="46"/>
      <c r="AB2117" s="46"/>
    </row>
    <row r="2118" spans="19:28">
      <c r="S2118" s="46"/>
      <c r="T2118" s="46"/>
      <c r="U2118" s="46"/>
      <c r="V2118" s="46"/>
      <c r="W2118" s="46"/>
      <c r="X2118" s="46"/>
      <c r="Y2118" s="63"/>
      <c r="Z2118" s="46"/>
      <c r="AA2118" s="46"/>
      <c r="AB2118" s="46"/>
    </row>
    <row r="2119" spans="19:28">
      <c r="S2119" s="46"/>
      <c r="T2119" s="46"/>
      <c r="U2119" s="46"/>
      <c r="V2119" s="46"/>
      <c r="W2119" s="46"/>
      <c r="X2119" s="46"/>
      <c r="Y2119" s="63"/>
      <c r="Z2119" s="46"/>
      <c r="AA2119" s="46"/>
      <c r="AB2119" s="46"/>
    </row>
    <row r="2120" spans="19:28">
      <c r="S2120" s="46"/>
      <c r="T2120" s="46"/>
      <c r="U2120" s="46"/>
      <c r="V2120" s="46"/>
      <c r="W2120" s="46"/>
      <c r="X2120" s="46"/>
      <c r="Y2120" s="63"/>
      <c r="Z2120" s="46"/>
      <c r="AA2120" s="46"/>
      <c r="AB2120" s="46"/>
    </row>
    <row r="2121" spans="19:28">
      <c r="S2121" s="46"/>
      <c r="T2121" s="46"/>
      <c r="U2121" s="46"/>
      <c r="V2121" s="46"/>
      <c r="W2121" s="46"/>
      <c r="X2121" s="46"/>
      <c r="Y2121" s="63"/>
      <c r="Z2121" s="46"/>
      <c r="AA2121" s="46"/>
      <c r="AB2121" s="46"/>
    </row>
    <row r="2122" spans="19:28">
      <c r="S2122" s="46"/>
      <c r="T2122" s="46"/>
      <c r="U2122" s="46"/>
      <c r="V2122" s="46"/>
      <c r="W2122" s="46"/>
      <c r="X2122" s="46"/>
      <c r="Y2122" s="63"/>
      <c r="Z2122" s="46"/>
      <c r="AA2122" s="46"/>
      <c r="AB2122" s="46"/>
    </row>
    <row r="2123" spans="19:28">
      <c r="S2123" s="46"/>
      <c r="T2123" s="46"/>
      <c r="U2123" s="46"/>
      <c r="V2123" s="46"/>
      <c r="W2123" s="46"/>
      <c r="X2123" s="46"/>
      <c r="Y2123" s="63"/>
      <c r="Z2123" s="46"/>
      <c r="AA2123" s="46"/>
      <c r="AB2123" s="46"/>
    </row>
    <row r="2124" spans="19:28">
      <c r="S2124" s="46"/>
      <c r="T2124" s="46"/>
      <c r="U2124" s="46"/>
      <c r="V2124" s="46"/>
      <c r="W2124" s="46"/>
      <c r="X2124" s="46"/>
      <c r="Y2124" s="63"/>
      <c r="Z2124" s="46"/>
      <c r="AA2124" s="46"/>
      <c r="AB2124" s="46"/>
    </row>
    <row r="2125" spans="19:28">
      <c r="S2125" s="46"/>
      <c r="T2125" s="46"/>
      <c r="U2125" s="46"/>
      <c r="V2125" s="46"/>
      <c r="W2125" s="46"/>
      <c r="X2125" s="46"/>
      <c r="Y2125" s="63"/>
      <c r="Z2125" s="46"/>
      <c r="AA2125" s="46"/>
      <c r="AB2125" s="46"/>
    </row>
    <row r="2126" spans="19:28">
      <c r="S2126" s="46"/>
      <c r="T2126" s="46"/>
      <c r="U2126" s="46"/>
      <c r="V2126" s="46"/>
      <c r="W2126" s="46"/>
      <c r="X2126" s="46"/>
      <c r="Y2126" s="63"/>
      <c r="Z2126" s="46"/>
      <c r="AA2126" s="46"/>
      <c r="AB2126" s="46"/>
    </row>
    <row r="2127" spans="19:28">
      <c r="S2127" s="46"/>
      <c r="T2127" s="46"/>
      <c r="U2127" s="46"/>
      <c r="V2127" s="46"/>
      <c r="W2127" s="46"/>
      <c r="X2127" s="46"/>
      <c r="Y2127" s="63"/>
      <c r="Z2127" s="46"/>
      <c r="AA2127" s="46"/>
      <c r="AB2127" s="46"/>
    </row>
    <row r="2128" spans="19:28">
      <c r="S2128" s="46"/>
      <c r="T2128" s="46"/>
      <c r="U2128" s="46"/>
      <c r="V2128" s="46"/>
      <c r="W2128" s="46"/>
      <c r="X2128" s="46"/>
      <c r="Y2128" s="63"/>
      <c r="Z2128" s="46"/>
      <c r="AA2128" s="46"/>
      <c r="AB2128" s="46"/>
    </row>
    <row r="2129" spans="19:28">
      <c r="S2129" s="46"/>
      <c r="T2129" s="46"/>
      <c r="U2129" s="46"/>
      <c r="V2129" s="46"/>
      <c r="W2129" s="46"/>
      <c r="X2129" s="46"/>
      <c r="Y2129" s="63"/>
      <c r="Z2129" s="46"/>
      <c r="AA2129" s="46"/>
      <c r="AB2129" s="46"/>
    </row>
    <row r="2130" spans="19:28">
      <c r="S2130" s="46"/>
      <c r="T2130" s="46"/>
      <c r="U2130" s="46"/>
      <c r="V2130" s="46"/>
      <c r="W2130" s="46"/>
      <c r="X2130" s="46"/>
      <c r="Y2130" s="63"/>
      <c r="Z2130" s="46"/>
      <c r="AA2130" s="46"/>
      <c r="AB2130" s="46"/>
    </row>
    <row r="2131" spans="19:28">
      <c r="S2131" s="46"/>
      <c r="T2131" s="46"/>
      <c r="U2131" s="46"/>
      <c r="V2131" s="46"/>
      <c r="W2131" s="46"/>
      <c r="X2131" s="46"/>
      <c r="Y2131" s="63"/>
      <c r="Z2131" s="46"/>
      <c r="AA2131" s="46"/>
      <c r="AB2131" s="46"/>
    </row>
    <row r="2132" spans="19:28">
      <c r="S2132" s="46"/>
      <c r="T2132" s="46"/>
      <c r="U2132" s="46"/>
      <c r="V2132" s="46"/>
      <c r="W2132" s="46"/>
      <c r="X2132" s="46"/>
      <c r="Y2132" s="63"/>
      <c r="Z2132" s="46"/>
      <c r="AA2132" s="46"/>
      <c r="AB2132" s="46"/>
    </row>
    <row r="2133" spans="19:28">
      <c r="S2133" s="46"/>
      <c r="T2133" s="46"/>
      <c r="U2133" s="46"/>
      <c r="V2133" s="46"/>
      <c r="W2133" s="46"/>
      <c r="X2133" s="46"/>
      <c r="Y2133" s="63"/>
      <c r="Z2133" s="46"/>
      <c r="AA2133" s="46"/>
      <c r="AB2133" s="46"/>
    </row>
    <row r="2134" spans="19:28">
      <c r="S2134" s="46"/>
      <c r="T2134" s="46"/>
      <c r="U2134" s="46"/>
      <c r="V2134" s="46"/>
      <c r="W2134" s="46"/>
      <c r="X2134" s="46"/>
      <c r="Y2134" s="63"/>
      <c r="Z2134" s="46"/>
      <c r="AA2134" s="46"/>
      <c r="AB2134" s="46"/>
    </row>
    <row r="2135" spans="19:28">
      <c r="S2135" s="46"/>
      <c r="T2135" s="46"/>
      <c r="U2135" s="46"/>
      <c r="V2135" s="46"/>
      <c r="W2135" s="46"/>
      <c r="X2135" s="46"/>
      <c r="Y2135" s="63"/>
      <c r="Z2135" s="46"/>
      <c r="AA2135" s="46"/>
      <c r="AB2135" s="46"/>
    </row>
    <row r="2136" spans="19:28">
      <c r="S2136" s="46"/>
      <c r="T2136" s="46"/>
      <c r="U2136" s="46"/>
      <c r="V2136" s="46"/>
      <c r="W2136" s="46"/>
      <c r="X2136" s="46"/>
      <c r="Y2136" s="63"/>
      <c r="Z2136" s="46"/>
      <c r="AA2136" s="46"/>
      <c r="AB2136" s="46"/>
    </row>
    <row r="2137" spans="19:28">
      <c r="S2137" s="46"/>
      <c r="T2137" s="46"/>
      <c r="U2137" s="46"/>
      <c r="V2137" s="46"/>
      <c r="W2137" s="46"/>
      <c r="X2137" s="46"/>
      <c r="Y2137" s="63"/>
      <c r="Z2137" s="46"/>
      <c r="AA2137" s="46"/>
      <c r="AB2137" s="46"/>
    </row>
    <row r="2138" spans="19:28">
      <c r="S2138" s="46"/>
      <c r="T2138" s="46"/>
      <c r="U2138" s="46"/>
      <c r="V2138" s="46"/>
      <c r="W2138" s="46"/>
      <c r="X2138" s="46"/>
      <c r="Y2138" s="63"/>
      <c r="Z2138" s="46"/>
      <c r="AA2138" s="46"/>
      <c r="AB2138" s="46"/>
    </row>
    <row r="2139" spans="19:28">
      <c r="S2139" s="46"/>
      <c r="T2139" s="46"/>
      <c r="U2139" s="46"/>
      <c r="V2139" s="46"/>
      <c r="W2139" s="46"/>
      <c r="X2139" s="46"/>
      <c r="Y2139" s="63"/>
      <c r="Z2139" s="46"/>
      <c r="AA2139" s="46"/>
      <c r="AB2139" s="46"/>
    </row>
    <row r="2140" spans="19:28">
      <c r="S2140" s="46"/>
      <c r="T2140" s="46"/>
      <c r="U2140" s="46"/>
      <c r="V2140" s="46"/>
      <c r="W2140" s="46"/>
      <c r="X2140" s="46"/>
      <c r="Y2140" s="63"/>
      <c r="Z2140" s="46"/>
      <c r="AA2140" s="46"/>
      <c r="AB2140" s="46"/>
    </row>
    <row r="2141" spans="19:28">
      <c r="S2141" s="46"/>
      <c r="T2141" s="46"/>
      <c r="U2141" s="46"/>
      <c r="V2141" s="46"/>
      <c r="W2141" s="46"/>
      <c r="X2141" s="46"/>
      <c r="Y2141" s="63"/>
      <c r="Z2141" s="46"/>
      <c r="AA2141" s="46"/>
      <c r="AB2141" s="46"/>
    </row>
    <row r="2142" spans="19:28">
      <c r="S2142" s="46"/>
      <c r="T2142" s="46"/>
      <c r="U2142" s="46"/>
      <c r="V2142" s="46"/>
      <c r="W2142" s="46"/>
      <c r="X2142" s="46"/>
      <c r="Y2142" s="63"/>
      <c r="Z2142" s="46"/>
      <c r="AA2142" s="46"/>
      <c r="AB2142" s="46"/>
    </row>
    <row r="2143" spans="19:28">
      <c r="S2143" s="46"/>
      <c r="T2143" s="46"/>
      <c r="U2143" s="46"/>
      <c r="V2143" s="46"/>
      <c r="W2143" s="46"/>
      <c r="X2143" s="46"/>
      <c r="Y2143" s="63"/>
      <c r="Z2143" s="46"/>
      <c r="AA2143" s="46"/>
      <c r="AB2143" s="46"/>
    </row>
    <row r="2144" spans="19:28">
      <c r="S2144" s="46"/>
      <c r="T2144" s="46"/>
      <c r="U2144" s="46"/>
      <c r="V2144" s="46"/>
      <c r="W2144" s="46"/>
      <c r="X2144" s="46"/>
      <c r="Y2144" s="63"/>
      <c r="Z2144" s="46"/>
      <c r="AA2144" s="46"/>
      <c r="AB2144" s="46"/>
    </row>
    <row r="2145" spans="19:28">
      <c r="S2145" s="46"/>
      <c r="T2145" s="46"/>
      <c r="U2145" s="46"/>
      <c r="V2145" s="46"/>
      <c r="W2145" s="46"/>
      <c r="X2145" s="46"/>
      <c r="Y2145" s="63"/>
      <c r="Z2145" s="46"/>
      <c r="AA2145" s="46"/>
      <c r="AB2145" s="46"/>
    </row>
    <row r="2146" spans="19:28">
      <c r="S2146" s="46"/>
      <c r="T2146" s="46"/>
      <c r="U2146" s="46"/>
      <c r="V2146" s="46"/>
      <c r="W2146" s="46"/>
      <c r="X2146" s="46"/>
      <c r="Y2146" s="63"/>
      <c r="Z2146" s="46"/>
      <c r="AA2146" s="46"/>
      <c r="AB2146" s="46"/>
    </row>
    <row r="2147" spans="19:28">
      <c r="S2147" s="46"/>
      <c r="T2147" s="46"/>
      <c r="U2147" s="46"/>
      <c r="V2147" s="46"/>
      <c r="W2147" s="46"/>
      <c r="X2147" s="46"/>
      <c r="Y2147" s="63"/>
      <c r="Z2147" s="46"/>
      <c r="AA2147" s="46"/>
      <c r="AB2147" s="46"/>
    </row>
    <row r="2148" spans="19:28">
      <c r="S2148" s="46"/>
      <c r="T2148" s="46"/>
      <c r="U2148" s="46"/>
      <c r="V2148" s="46"/>
      <c r="W2148" s="46"/>
      <c r="X2148" s="46"/>
      <c r="Y2148" s="63"/>
      <c r="Z2148" s="46"/>
      <c r="AA2148" s="46"/>
      <c r="AB2148" s="46"/>
    </row>
    <row r="2149" spans="19:28">
      <c r="S2149" s="46"/>
      <c r="T2149" s="46"/>
      <c r="U2149" s="46"/>
      <c r="V2149" s="46"/>
      <c r="W2149" s="46"/>
      <c r="X2149" s="46"/>
      <c r="Y2149" s="63"/>
      <c r="Z2149" s="46"/>
      <c r="AA2149" s="46"/>
      <c r="AB2149" s="46"/>
    </row>
    <row r="2150" spans="19:28">
      <c r="S2150" s="46"/>
      <c r="T2150" s="46"/>
      <c r="U2150" s="46"/>
      <c r="V2150" s="46"/>
      <c r="W2150" s="46"/>
      <c r="X2150" s="46"/>
      <c r="Y2150" s="63"/>
      <c r="Z2150" s="46"/>
      <c r="AA2150" s="46"/>
      <c r="AB2150" s="46"/>
    </row>
    <row r="2151" spans="19:28">
      <c r="S2151" s="46"/>
      <c r="T2151" s="46"/>
      <c r="U2151" s="46"/>
      <c r="V2151" s="46"/>
      <c r="W2151" s="46"/>
      <c r="X2151" s="46"/>
      <c r="Y2151" s="63"/>
      <c r="Z2151" s="46"/>
      <c r="AA2151" s="46"/>
      <c r="AB2151" s="46"/>
    </row>
    <row r="2152" spans="19:28">
      <c r="S2152" s="46"/>
      <c r="T2152" s="46"/>
      <c r="U2152" s="46"/>
      <c r="V2152" s="46"/>
      <c r="W2152" s="46"/>
      <c r="X2152" s="46"/>
      <c r="Y2152" s="63"/>
      <c r="Z2152" s="46"/>
      <c r="AA2152" s="46"/>
      <c r="AB2152" s="46"/>
    </row>
    <row r="2153" spans="19:28">
      <c r="S2153" s="46"/>
      <c r="T2153" s="46"/>
      <c r="U2153" s="46"/>
      <c r="V2153" s="46"/>
      <c r="W2153" s="46"/>
      <c r="X2153" s="46"/>
      <c r="Y2153" s="63"/>
      <c r="Z2153" s="46"/>
      <c r="AA2153" s="46"/>
      <c r="AB2153" s="46"/>
    </row>
    <row r="2154" spans="19:28">
      <c r="S2154" s="46"/>
      <c r="T2154" s="46"/>
      <c r="U2154" s="46"/>
      <c r="V2154" s="46"/>
      <c r="W2154" s="46"/>
      <c r="X2154" s="46"/>
      <c r="Y2154" s="63"/>
      <c r="Z2154" s="46"/>
      <c r="AA2154" s="46"/>
      <c r="AB2154" s="46"/>
    </row>
    <row r="2155" spans="19:28">
      <c r="S2155" s="46"/>
      <c r="T2155" s="46"/>
      <c r="U2155" s="46"/>
      <c r="V2155" s="46"/>
      <c r="W2155" s="46"/>
      <c r="X2155" s="46"/>
      <c r="Y2155" s="63"/>
      <c r="Z2155" s="46"/>
      <c r="AA2155" s="46"/>
      <c r="AB2155" s="46"/>
    </row>
    <row r="2156" spans="19:28">
      <c r="S2156" s="46"/>
      <c r="T2156" s="46"/>
      <c r="U2156" s="46"/>
      <c r="V2156" s="46"/>
      <c r="W2156" s="46"/>
      <c r="X2156" s="46"/>
      <c r="Y2156" s="63"/>
      <c r="Z2156" s="46"/>
      <c r="AA2156" s="46"/>
      <c r="AB2156" s="46"/>
    </row>
    <row r="2157" spans="19:28">
      <c r="S2157" s="46"/>
      <c r="T2157" s="46"/>
      <c r="U2157" s="46"/>
      <c r="V2157" s="46"/>
      <c r="W2157" s="46"/>
      <c r="X2157" s="46"/>
      <c r="Y2157" s="63"/>
      <c r="Z2157" s="46"/>
      <c r="AA2157" s="46"/>
      <c r="AB2157" s="46"/>
    </row>
    <row r="2158" spans="19:28">
      <c r="S2158" s="46"/>
      <c r="T2158" s="46"/>
      <c r="U2158" s="46"/>
      <c r="V2158" s="46"/>
      <c r="W2158" s="46"/>
      <c r="X2158" s="46"/>
      <c r="Y2158" s="63"/>
      <c r="Z2158" s="46"/>
      <c r="AA2158" s="46"/>
      <c r="AB2158" s="46"/>
    </row>
    <row r="2159" spans="19:28">
      <c r="S2159" s="46"/>
      <c r="T2159" s="46"/>
      <c r="U2159" s="46"/>
      <c r="V2159" s="46"/>
      <c r="W2159" s="46"/>
      <c r="X2159" s="46"/>
      <c r="Y2159" s="63"/>
      <c r="Z2159" s="46"/>
      <c r="AA2159" s="46"/>
      <c r="AB2159" s="46"/>
    </row>
    <row r="2160" spans="19:28">
      <c r="S2160" s="46"/>
      <c r="T2160" s="46"/>
      <c r="U2160" s="46"/>
      <c r="V2160" s="46"/>
      <c r="W2160" s="46"/>
      <c r="X2160" s="46"/>
      <c r="Y2160" s="63"/>
      <c r="Z2160" s="46"/>
      <c r="AA2160" s="46"/>
      <c r="AB2160" s="46"/>
    </row>
    <row r="2161" spans="19:28">
      <c r="S2161" s="46"/>
      <c r="T2161" s="46"/>
      <c r="U2161" s="46"/>
      <c r="V2161" s="46"/>
      <c r="W2161" s="46"/>
      <c r="X2161" s="46"/>
      <c r="Y2161" s="63"/>
      <c r="Z2161" s="46"/>
      <c r="AA2161" s="46"/>
      <c r="AB2161" s="46"/>
    </row>
    <row r="2162" spans="19:28">
      <c r="S2162" s="46"/>
      <c r="T2162" s="46"/>
      <c r="U2162" s="46"/>
      <c r="V2162" s="46"/>
      <c r="W2162" s="46"/>
      <c r="X2162" s="46"/>
      <c r="Y2162" s="63"/>
      <c r="Z2162" s="46"/>
      <c r="AA2162" s="46"/>
      <c r="AB2162" s="46"/>
    </row>
    <row r="2163" spans="19:28">
      <c r="S2163" s="46"/>
      <c r="T2163" s="46"/>
      <c r="U2163" s="46"/>
      <c r="V2163" s="46"/>
      <c r="W2163" s="46"/>
      <c r="X2163" s="46"/>
      <c r="Y2163" s="63"/>
      <c r="Z2163" s="46"/>
      <c r="AA2163" s="46"/>
      <c r="AB2163" s="46"/>
    </row>
    <row r="2164" spans="19:28">
      <c r="S2164" s="46"/>
      <c r="T2164" s="46"/>
      <c r="U2164" s="46"/>
      <c r="V2164" s="46"/>
      <c r="W2164" s="46"/>
      <c r="X2164" s="46"/>
      <c r="Y2164" s="63"/>
      <c r="Z2164" s="46"/>
      <c r="AA2164" s="46"/>
      <c r="AB2164" s="46"/>
    </row>
    <row r="2165" spans="19:28">
      <c r="S2165" s="46"/>
      <c r="T2165" s="46"/>
      <c r="U2165" s="46"/>
      <c r="V2165" s="46"/>
      <c r="W2165" s="46"/>
      <c r="X2165" s="46"/>
      <c r="Y2165" s="63"/>
      <c r="Z2165" s="46"/>
      <c r="AA2165" s="46"/>
      <c r="AB2165" s="46"/>
    </row>
    <row r="2166" spans="19:28">
      <c r="S2166" s="46"/>
      <c r="T2166" s="46"/>
      <c r="U2166" s="46"/>
      <c r="V2166" s="46"/>
      <c r="W2166" s="46"/>
      <c r="X2166" s="46"/>
      <c r="Y2166" s="63"/>
      <c r="Z2166" s="46"/>
      <c r="AA2166" s="46"/>
      <c r="AB2166" s="46"/>
    </row>
    <row r="2167" spans="19:28">
      <c r="S2167" s="46"/>
      <c r="T2167" s="46"/>
      <c r="U2167" s="46"/>
      <c r="V2167" s="46"/>
      <c r="W2167" s="46"/>
      <c r="X2167" s="46"/>
      <c r="Y2167" s="63"/>
      <c r="Z2167" s="46"/>
      <c r="AA2167" s="46"/>
      <c r="AB2167" s="46"/>
    </row>
    <row r="2168" spans="19:28">
      <c r="S2168" s="46"/>
      <c r="T2168" s="46"/>
      <c r="U2168" s="46"/>
      <c r="V2168" s="46"/>
      <c r="W2168" s="46"/>
      <c r="X2168" s="46"/>
      <c r="Y2168" s="63"/>
      <c r="Z2168" s="46"/>
      <c r="AA2168" s="46"/>
      <c r="AB2168" s="46"/>
    </row>
    <row r="2169" spans="19:28">
      <c r="S2169" s="46"/>
      <c r="T2169" s="46"/>
      <c r="U2169" s="46"/>
      <c r="V2169" s="46"/>
      <c r="W2169" s="46"/>
      <c r="X2169" s="46"/>
      <c r="Y2169" s="63"/>
      <c r="Z2169" s="46"/>
      <c r="AA2169" s="46"/>
      <c r="AB2169" s="46"/>
    </row>
    <row r="2170" spans="19:28">
      <c r="S2170" s="46"/>
      <c r="T2170" s="46"/>
      <c r="U2170" s="46"/>
      <c r="V2170" s="46"/>
      <c r="W2170" s="46"/>
      <c r="X2170" s="46"/>
      <c r="Y2170" s="63"/>
      <c r="Z2170" s="46"/>
      <c r="AA2170" s="46"/>
      <c r="AB2170" s="46"/>
    </row>
    <row r="2171" spans="19:28">
      <c r="S2171" s="46"/>
      <c r="T2171" s="46"/>
      <c r="U2171" s="46"/>
      <c r="V2171" s="46"/>
      <c r="W2171" s="46"/>
      <c r="X2171" s="46"/>
      <c r="Y2171" s="63"/>
      <c r="Z2171" s="46"/>
      <c r="AA2171" s="46"/>
      <c r="AB2171" s="46"/>
    </row>
    <row r="2172" spans="19:28">
      <c r="S2172" s="46"/>
      <c r="T2172" s="46"/>
      <c r="U2172" s="46"/>
      <c r="V2172" s="46"/>
      <c r="W2172" s="46"/>
      <c r="X2172" s="46"/>
      <c r="Y2172" s="63"/>
      <c r="Z2172" s="46"/>
      <c r="AA2172" s="46"/>
      <c r="AB2172" s="46"/>
    </row>
    <row r="2173" spans="19:28">
      <c r="S2173" s="46"/>
      <c r="T2173" s="46"/>
      <c r="U2173" s="46"/>
      <c r="V2173" s="46"/>
      <c r="W2173" s="46"/>
      <c r="X2173" s="46"/>
      <c r="Y2173" s="63"/>
      <c r="Z2173" s="46"/>
      <c r="AA2173" s="46"/>
      <c r="AB2173" s="46"/>
    </row>
    <row r="2174" spans="19:28">
      <c r="S2174" s="46"/>
      <c r="T2174" s="46"/>
      <c r="U2174" s="46"/>
      <c r="V2174" s="46"/>
      <c r="W2174" s="46"/>
      <c r="X2174" s="46"/>
      <c r="Y2174" s="63"/>
      <c r="Z2174" s="46"/>
      <c r="AA2174" s="46"/>
      <c r="AB2174" s="46"/>
    </row>
    <row r="2175" spans="19:28">
      <c r="S2175" s="46"/>
      <c r="T2175" s="46"/>
      <c r="U2175" s="46"/>
      <c r="V2175" s="46"/>
      <c r="W2175" s="46"/>
      <c r="X2175" s="46"/>
      <c r="Y2175" s="63"/>
      <c r="Z2175" s="46"/>
      <c r="AA2175" s="46"/>
      <c r="AB2175" s="46"/>
    </row>
    <row r="2176" spans="19:28">
      <c r="S2176" s="46"/>
      <c r="T2176" s="46"/>
      <c r="U2176" s="46"/>
      <c r="V2176" s="46"/>
      <c r="W2176" s="46"/>
      <c r="X2176" s="46"/>
      <c r="Y2176" s="63"/>
      <c r="Z2176" s="46"/>
      <c r="AA2176" s="46"/>
      <c r="AB2176" s="46"/>
    </row>
    <row r="2177" spans="19:28">
      <c r="S2177" s="46"/>
      <c r="T2177" s="46"/>
      <c r="U2177" s="46"/>
      <c r="V2177" s="46"/>
      <c r="W2177" s="46"/>
      <c r="X2177" s="46"/>
      <c r="Y2177" s="63"/>
      <c r="Z2177" s="46"/>
      <c r="AA2177" s="46"/>
      <c r="AB2177" s="46"/>
    </row>
    <row r="2178" spans="19:28">
      <c r="S2178" s="46"/>
      <c r="T2178" s="46"/>
      <c r="U2178" s="46"/>
      <c r="V2178" s="46"/>
      <c r="W2178" s="46"/>
      <c r="X2178" s="46"/>
      <c r="Y2178" s="63"/>
      <c r="Z2178" s="46"/>
      <c r="AA2178" s="46"/>
      <c r="AB2178" s="46"/>
    </row>
    <row r="2179" spans="19:28">
      <c r="S2179" s="46"/>
      <c r="T2179" s="46"/>
      <c r="U2179" s="46"/>
      <c r="V2179" s="46"/>
      <c r="W2179" s="46"/>
      <c r="X2179" s="46"/>
      <c r="Y2179" s="63"/>
      <c r="Z2179" s="46"/>
      <c r="AA2179" s="46"/>
      <c r="AB2179" s="46"/>
    </row>
    <row r="2180" spans="19:28">
      <c r="S2180" s="46"/>
      <c r="T2180" s="46"/>
      <c r="U2180" s="46"/>
      <c r="V2180" s="46"/>
      <c r="W2180" s="46"/>
      <c r="X2180" s="46"/>
      <c r="Y2180" s="63"/>
      <c r="Z2180" s="46"/>
      <c r="AA2180" s="46"/>
      <c r="AB2180" s="46"/>
    </row>
    <row r="2181" spans="19:28">
      <c r="S2181" s="46"/>
      <c r="T2181" s="46"/>
      <c r="U2181" s="46"/>
      <c r="V2181" s="46"/>
      <c r="W2181" s="46"/>
      <c r="X2181" s="46"/>
      <c r="Y2181" s="63"/>
      <c r="Z2181" s="46"/>
      <c r="AA2181" s="46"/>
      <c r="AB2181" s="46"/>
    </row>
    <row r="2182" spans="19:28">
      <c r="S2182" s="46"/>
      <c r="T2182" s="46"/>
      <c r="U2182" s="46"/>
      <c r="V2182" s="46"/>
      <c r="W2182" s="46"/>
      <c r="X2182" s="46"/>
      <c r="Y2182" s="63"/>
      <c r="Z2182" s="46"/>
      <c r="AA2182" s="46"/>
      <c r="AB2182" s="46"/>
    </row>
    <row r="2183" spans="19:28">
      <c r="S2183" s="46"/>
      <c r="T2183" s="46"/>
      <c r="U2183" s="46"/>
      <c r="V2183" s="46"/>
      <c r="W2183" s="46"/>
      <c r="X2183" s="46"/>
      <c r="Y2183" s="63"/>
      <c r="Z2183" s="46"/>
      <c r="AA2183" s="46"/>
      <c r="AB2183" s="46"/>
    </row>
    <row r="2184" spans="19:28">
      <c r="S2184" s="46"/>
      <c r="T2184" s="46"/>
      <c r="U2184" s="46"/>
      <c r="V2184" s="46"/>
      <c r="W2184" s="46"/>
      <c r="X2184" s="46"/>
      <c r="Y2184" s="63"/>
      <c r="Z2184" s="46"/>
      <c r="AA2184" s="46"/>
      <c r="AB2184" s="46"/>
    </row>
    <row r="2185" spans="19:28">
      <c r="S2185" s="46"/>
      <c r="T2185" s="46"/>
      <c r="U2185" s="46"/>
      <c r="V2185" s="46"/>
      <c r="W2185" s="46"/>
      <c r="X2185" s="46"/>
      <c r="Y2185" s="63"/>
      <c r="Z2185" s="46"/>
      <c r="AA2185" s="46"/>
      <c r="AB2185" s="46"/>
    </row>
    <row r="2186" spans="19:28">
      <c r="S2186" s="46"/>
      <c r="T2186" s="46"/>
      <c r="U2186" s="46"/>
      <c r="V2186" s="46"/>
      <c r="W2186" s="46"/>
      <c r="X2186" s="46"/>
      <c r="Y2186" s="63"/>
      <c r="Z2186" s="46"/>
      <c r="AA2186" s="46"/>
      <c r="AB2186" s="46"/>
    </row>
    <row r="2187" spans="19:28">
      <c r="S2187" s="46"/>
      <c r="T2187" s="46"/>
      <c r="U2187" s="46"/>
      <c r="V2187" s="46"/>
      <c r="W2187" s="46"/>
      <c r="X2187" s="46"/>
      <c r="Y2187" s="63"/>
      <c r="Z2187" s="46"/>
      <c r="AA2187" s="46"/>
      <c r="AB2187" s="46"/>
    </row>
    <row r="2188" spans="19:28">
      <c r="S2188" s="46"/>
      <c r="T2188" s="46"/>
      <c r="U2188" s="46"/>
      <c r="V2188" s="46"/>
      <c r="W2188" s="46"/>
      <c r="X2188" s="46"/>
      <c r="Y2188" s="63"/>
      <c r="Z2188" s="46"/>
      <c r="AA2188" s="46"/>
      <c r="AB2188" s="46"/>
    </row>
    <row r="2189" spans="19:28">
      <c r="S2189" s="46"/>
      <c r="T2189" s="46"/>
      <c r="U2189" s="46"/>
      <c r="V2189" s="46"/>
      <c r="W2189" s="46"/>
      <c r="X2189" s="46"/>
      <c r="Y2189" s="63"/>
      <c r="Z2189" s="46"/>
      <c r="AA2189" s="46"/>
      <c r="AB2189" s="46"/>
    </row>
    <row r="2190" spans="19:28">
      <c r="S2190" s="46"/>
      <c r="T2190" s="46"/>
      <c r="U2190" s="46"/>
      <c r="V2190" s="46"/>
      <c r="W2190" s="46"/>
      <c r="X2190" s="46"/>
      <c r="Y2190" s="63"/>
      <c r="Z2190" s="46"/>
      <c r="AA2190" s="46"/>
      <c r="AB2190" s="46"/>
    </row>
    <row r="2191" spans="19:28">
      <c r="S2191" s="46"/>
      <c r="T2191" s="46"/>
      <c r="U2191" s="46"/>
      <c r="V2191" s="46"/>
      <c r="W2191" s="46"/>
      <c r="X2191" s="46"/>
      <c r="Y2191" s="63"/>
      <c r="Z2191" s="46"/>
      <c r="AA2191" s="46"/>
      <c r="AB2191" s="46"/>
    </row>
    <row r="2192" spans="19:28">
      <c r="S2192" s="46"/>
      <c r="T2192" s="46"/>
      <c r="U2192" s="46"/>
      <c r="V2192" s="46"/>
      <c r="W2192" s="46"/>
      <c r="X2192" s="46"/>
      <c r="Y2192" s="63"/>
      <c r="Z2192" s="46"/>
      <c r="AA2192" s="46"/>
      <c r="AB2192" s="46"/>
    </row>
    <row r="2193" spans="19:28">
      <c r="S2193" s="46"/>
      <c r="T2193" s="46"/>
      <c r="U2193" s="46"/>
      <c r="V2193" s="46"/>
      <c r="W2193" s="46"/>
      <c r="X2193" s="46"/>
      <c r="Y2193" s="63"/>
      <c r="Z2193" s="46"/>
      <c r="AA2193" s="46"/>
      <c r="AB2193" s="46"/>
    </row>
    <row r="2194" spans="19:28">
      <c r="S2194" s="46"/>
      <c r="T2194" s="46"/>
      <c r="U2194" s="46"/>
      <c r="V2194" s="46"/>
      <c r="W2194" s="46"/>
      <c r="X2194" s="46"/>
      <c r="Y2194" s="63"/>
      <c r="Z2194" s="46"/>
      <c r="AA2194" s="46"/>
      <c r="AB2194" s="46"/>
    </row>
    <row r="2195" spans="19:28">
      <c r="S2195" s="46"/>
      <c r="T2195" s="46"/>
      <c r="U2195" s="46"/>
      <c r="V2195" s="46"/>
      <c r="W2195" s="46"/>
      <c r="X2195" s="46"/>
      <c r="Y2195" s="63"/>
      <c r="Z2195" s="46"/>
      <c r="AA2195" s="46"/>
      <c r="AB2195" s="46"/>
    </row>
    <row r="2196" spans="19:28">
      <c r="S2196" s="46"/>
      <c r="T2196" s="46"/>
      <c r="U2196" s="46"/>
      <c r="V2196" s="46"/>
      <c r="W2196" s="46"/>
      <c r="X2196" s="46"/>
      <c r="Y2196" s="63"/>
      <c r="Z2196" s="46"/>
      <c r="AA2196" s="46"/>
      <c r="AB2196" s="46"/>
    </row>
    <row r="2197" spans="19:28">
      <c r="S2197" s="46"/>
      <c r="T2197" s="46"/>
      <c r="U2197" s="46"/>
      <c r="V2197" s="46"/>
      <c r="W2197" s="46"/>
      <c r="X2197" s="46"/>
      <c r="Y2197" s="63"/>
      <c r="Z2197" s="46"/>
      <c r="AA2197" s="46"/>
      <c r="AB2197" s="46"/>
    </row>
    <row r="2198" spans="19:28">
      <c r="S2198" s="46"/>
      <c r="T2198" s="46"/>
      <c r="U2198" s="46"/>
      <c r="V2198" s="46"/>
      <c r="W2198" s="46"/>
      <c r="X2198" s="46"/>
      <c r="Y2198" s="63"/>
      <c r="Z2198" s="46"/>
      <c r="AA2198" s="46"/>
      <c r="AB2198" s="46"/>
    </row>
    <row r="2199" spans="19:28">
      <c r="S2199" s="46"/>
      <c r="T2199" s="46"/>
      <c r="U2199" s="46"/>
      <c r="V2199" s="46"/>
      <c r="W2199" s="46"/>
      <c r="X2199" s="46"/>
      <c r="Y2199" s="63"/>
      <c r="Z2199" s="46"/>
      <c r="AA2199" s="46"/>
      <c r="AB2199" s="46"/>
    </row>
    <row r="2200" spans="19:28">
      <c r="S2200" s="46"/>
      <c r="T2200" s="46"/>
      <c r="U2200" s="46"/>
      <c r="V2200" s="46"/>
      <c r="W2200" s="46"/>
      <c r="X2200" s="46"/>
      <c r="Y2200" s="63"/>
      <c r="Z2200" s="46"/>
      <c r="AA2200" s="46"/>
      <c r="AB2200" s="46"/>
    </row>
    <row r="2201" spans="19:28">
      <c r="S2201" s="46"/>
      <c r="T2201" s="46"/>
      <c r="U2201" s="46"/>
      <c r="V2201" s="46"/>
      <c r="W2201" s="46"/>
      <c r="X2201" s="46"/>
      <c r="Y2201" s="63"/>
      <c r="Z2201" s="46"/>
      <c r="AA2201" s="46"/>
      <c r="AB2201" s="46"/>
    </row>
    <row r="2202" spans="19:28">
      <c r="S2202" s="46"/>
      <c r="T2202" s="46"/>
      <c r="U2202" s="46"/>
      <c r="V2202" s="46"/>
      <c r="W2202" s="46"/>
      <c r="X2202" s="46"/>
      <c r="Y2202" s="63"/>
      <c r="Z2202" s="46"/>
      <c r="AA2202" s="46"/>
      <c r="AB2202" s="46"/>
    </row>
    <row r="2203" spans="19:28">
      <c r="S2203" s="46"/>
      <c r="T2203" s="46"/>
      <c r="U2203" s="46"/>
      <c r="V2203" s="46"/>
      <c r="W2203" s="46"/>
      <c r="X2203" s="46"/>
      <c r="Y2203" s="63"/>
      <c r="Z2203" s="46"/>
      <c r="AA2203" s="46"/>
      <c r="AB2203" s="46"/>
    </row>
    <row r="2204" spans="19:28">
      <c r="S2204" s="46"/>
      <c r="T2204" s="46"/>
      <c r="U2204" s="46"/>
      <c r="V2204" s="46"/>
      <c r="W2204" s="46"/>
      <c r="X2204" s="46"/>
      <c r="Y2204" s="63"/>
      <c r="Z2204" s="46"/>
      <c r="AA2204" s="46"/>
      <c r="AB2204" s="46"/>
    </row>
    <row r="2205" spans="19:28">
      <c r="S2205" s="46"/>
      <c r="T2205" s="46"/>
      <c r="U2205" s="46"/>
      <c r="V2205" s="46"/>
      <c r="W2205" s="46"/>
      <c r="X2205" s="46"/>
      <c r="Y2205" s="63"/>
      <c r="Z2205" s="46"/>
      <c r="AA2205" s="46"/>
      <c r="AB2205" s="46"/>
    </row>
    <row r="2206" spans="19:28">
      <c r="S2206" s="46"/>
      <c r="T2206" s="46"/>
      <c r="U2206" s="46"/>
      <c r="V2206" s="46"/>
      <c r="W2206" s="46"/>
      <c r="X2206" s="46"/>
      <c r="Y2206" s="63"/>
      <c r="Z2206" s="46"/>
      <c r="AA2206" s="46"/>
      <c r="AB2206" s="46"/>
    </row>
    <row r="2207" spans="19:28">
      <c r="S2207" s="46"/>
      <c r="T2207" s="46"/>
      <c r="U2207" s="46"/>
      <c r="V2207" s="46"/>
      <c r="W2207" s="46"/>
      <c r="X2207" s="46"/>
      <c r="Y2207" s="63"/>
      <c r="Z2207" s="46"/>
      <c r="AA2207" s="46"/>
      <c r="AB2207" s="46"/>
    </row>
    <row r="2208" spans="19:28">
      <c r="S2208" s="46"/>
      <c r="T2208" s="46"/>
      <c r="U2208" s="46"/>
      <c r="V2208" s="46"/>
      <c r="W2208" s="46"/>
      <c r="X2208" s="46"/>
      <c r="Y2208" s="63"/>
      <c r="Z2208" s="46"/>
      <c r="AA2208" s="46"/>
      <c r="AB2208" s="46"/>
    </row>
    <row r="2209" spans="19:28">
      <c r="S2209" s="46"/>
      <c r="T2209" s="46"/>
      <c r="U2209" s="46"/>
      <c r="V2209" s="46"/>
      <c r="W2209" s="46"/>
      <c r="X2209" s="46"/>
      <c r="Y2209" s="63"/>
      <c r="Z2209" s="46"/>
      <c r="AA2209" s="46"/>
      <c r="AB2209" s="46"/>
    </row>
    <row r="2210" spans="19:28">
      <c r="S2210" s="46"/>
      <c r="T2210" s="46"/>
      <c r="U2210" s="46"/>
      <c r="V2210" s="46"/>
      <c r="W2210" s="46"/>
      <c r="X2210" s="46"/>
      <c r="Y2210" s="63"/>
      <c r="Z2210" s="46"/>
      <c r="AA2210" s="46"/>
      <c r="AB2210" s="46"/>
    </row>
    <row r="2211" spans="19:28">
      <c r="S2211" s="46"/>
      <c r="T2211" s="46"/>
      <c r="U2211" s="46"/>
      <c r="V2211" s="46"/>
      <c r="W2211" s="46"/>
      <c r="X2211" s="46"/>
      <c r="Y2211" s="63"/>
      <c r="Z2211" s="46"/>
      <c r="AA2211" s="46"/>
      <c r="AB2211" s="46"/>
    </row>
    <row r="2212" spans="19:28">
      <c r="S2212" s="46"/>
      <c r="T2212" s="46"/>
      <c r="U2212" s="46"/>
      <c r="V2212" s="46"/>
      <c r="W2212" s="46"/>
      <c r="X2212" s="46"/>
      <c r="Y2212" s="63"/>
      <c r="Z2212" s="46"/>
      <c r="AA2212" s="46"/>
      <c r="AB2212" s="46"/>
    </row>
    <row r="2213" spans="19:28">
      <c r="S2213" s="46"/>
      <c r="T2213" s="46"/>
      <c r="U2213" s="46"/>
      <c r="V2213" s="46"/>
      <c r="W2213" s="46"/>
      <c r="X2213" s="46"/>
      <c r="Y2213" s="63"/>
      <c r="Z2213" s="46"/>
      <c r="AA2213" s="46"/>
      <c r="AB2213" s="46"/>
    </row>
    <row r="2214" spans="19:28">
      <c r="S2214" s="46"/>
      <c r="T2214" s="46"/>
      <c r="U2214" s="46"/>
      <c r="V2214" s="46"/>
      <c r="W2214" s="46"/>
      <c r="X2214" s="46"/>
      <c r="Y2214" s="63"/>
      <c r="Z2214" s="46"/>
      <c r="AA2214" s="46"/>
      <c r="AB2214" s="46"/>
    </row>
    <row r="2215" spans="19:28">
      <c r="S2215" s="46"/>
      <c r="T2215" s="46"/>
      <c r="U2215" s="46"/>
      <c r="V2215" s="46"/>
      <c r="W2215" s="46"/>
      <c r="X2215" s="46"/>
      <c r="Y2215" s="63"/>
      <c r="Z2215" s="46"/>
      <c r="AA2215" s="46"/>
      <c r="AB2215" s="46"/>
    </row>
    <row r="2216" spans="19:28">
      <c r="S2216" s="46"/>
      <c r="T2216" s="46"/>
      <c r="U2216" s="46"/>
      <c r="V2216" s="46"/>
      <c r="W2216" s="46"/>
      <c r="X2216" s="46"/>
      <c r="Y2216" s="63"/>
      <c r="Z2216" s="46"/>
      <c r="AA2216" s="46"/>
      <c r="AB2216" s="46"/>
    </row>
    <row r="2217" spans="19:28">
      <c r="S2217" s="46"/>
      <c r="T2217" s="46"/>
      <c r="U2217" s="46"/>
      <c r="V2217" s="46"/>
      <c r="W2217" s="46"/>
      <c r="X2217" s="46"/>
      <c r="Y2217" s="63"/>
      <c r="Z2217" s="46"/>
      <c r="AA2217" s="46"/>
      <c r="AB2217" s="46"/>
    </row>
    <row r="2218" spans="19:28">
      <c r="S2218" s="46"/>
      <c r="T2218" s="46"/>
      <c r="U2218" s="46"/>
      <c r="V2218" s="46"/>
      <c r="W2218" s="46"/>
      <c r="X2218" s="46"/>
      <c r="Y2218" s="63"/>
      <c r="Z2218" s="46"/>
      <c r="AA2218" s="46"/>
      <c r="AB2218" s="46"/>
    </row>
    <row r="2219" spans="19:28">
      <c r="S2219" s="46"/>
      <c r="T2219" s="46"/>
      <c r="U2219" s="46"/>
      <c r="V2219" s="46"/>
      <c r="W2219" s="46"/>
      <c r="X2219" s="46"/>
      <c r="Y2219" s="63"/>
      <c r="Z2219" s="46"/>
      <c r="AA2219" s="46"/>
      <c r="AB2219" s="46"/>
    </row>
    <row r="2220" spans="19:28">
      <c r="S2220" s="46"/>
      <c r="T2220" s="46"/>
      <c r="U2220" s="46"/>
      <c r="V2220" s="46"/>
      <c r="W2220" s="46"/>
      <c r="X2220" s="46"/>
      <c r="Y2220" s="63"/>
      <c r="Z2220" s="46"/>
      <c r="AA2220" s="46"/>
      <c r="AB2220" s="46"/>
    </row>
    <row r="2221" spans="19:28">
      <c r="S2221" s="46"/>
      <c r="T2221" s="46"/>
      <c r="U2221" s="46"/>
      <c r="V2221" s="46"/>
      <c r="W2221" s="46"/>
      <c r="X2221" s="46"/>
      <c r="Y2221" s="63"/>
      <c r="Z2221" s="46"/>
      <c r="AA2221" s="46"/>
      <c r="AB2221" s="46"/>
    </row>
    <row r="2222" spans="19:28">
      <c r="S2222" s="46"/>
      <c r="T2222" s="46"/>
      <c r="U2222" s="46"/>
      <c r="V2222" s="46"/>
      <c r="W2222" s="46"/>
      <c r="X2222" s="46"/>
      <c r="Y2222" s="63"/>
      <c r="Z2222" s="46"/>
      <c r="AA2222" s="46"/>
      <c r="AB2222" s="46"/>
    </row>
    <row r="2223" spans="19:28">
      <c r="S2223" s="46"/>
      <c r="T2223" s="46"/>
      <c r="U2223" s="46"/>
      <c r="V2223" s="46"/>
      <c r="W2223" s="46"/>
      <c r="X2223" s="46"/>
      <c r="Y2223" s="63"/>
      <c r="Z2223" s="46"/>
      <c r="AA2223" s="46"/>
      <c r="AB2223" s="46"/>
    </row>
    <row r="2224" spans="19:28">
      <c r="S2224" s="46"/>
      <c r="T2224" s="46"/>
      <c r="U2224" s="46"/>
      <c r="V2224" s="46"/>
      <c r="W2224" s="46"/>
      <c r="X2224" s="46"/>
      <c r="Y2224" s="63"/>
      <c r="Z2224" s="46"/>
      <c r="AA2224" s="46"/>
      <c r="AB2224" s="46"/>
    </row>
    <row r="2225" spans="19:28">
      <c r="S2225" s="46"/>
      <c r="T2225" s="46"/>
      <c r="U2225" s="46"/>
      <c r="V2225" s="46"/>
      <c r="W2225" s="46"/>
      <c r="X2225" s="46"/>
      <c r="Y2225" s="63"/>
      <c r="Z2225" s="46"/>
      <c r="AA2225" s="46"/>
      <c r="AB2225" s="46"/>
    </row>
    <row r="2226" spans="19:28">
      <c r="S2226" s="46"/>
      <c r="T2226" s="46"/>
      <c r="U2226" s="46"/>
      <c r="V2226" s="46"/>
      <c r="W2226" s="46"/>
      <c r="X2226" s="46"/>
      <c r="Y2226" s="63"/>
      <c r="Z2226" s="46"/>
      <c r="AA2226" s="46"/>
      <c r="AB2226" s="46"/>
    </row>
    <row r="2227" spans="19:28">
      <c r="S2227" s="46"/>
      <c r="T2227" s="46"/>
      <c r="U2227" s="46"/>
      <c r="V2227" s="46"/>
      <c r="W2227" s="46"/>
      <c r="X2227" s="46"/>
      <c r="Y2227" s="63"/>
      <c r="Z2227" s="46"/>
      <c r="AA2227" s="46"/>
      <c r="AB2227" s="46"/>
    </row>
    <row r="2228" spans="19:28">
      <c r="S2228" s="46"/>
      <c r="T2228" s="46"/>
      <c r="U2228" s="46"/>
      <c r="V2228" s="46"/>
      <c r="W2228" s="46"/>
      <c r="X2228" s="46"/>
      <c r="Y2228" s="63"/>
      <c r="Z2228" s="46"/>
      <c r="AA2228" s="46"/>
      <c r="AB2228" s="46"/>
    </row>
    <row r="2229" spans="19:28">
      <c r="S2229" s="46"/>
      <c r="T2229" s="46"/>
      <c r="U2229" s="46"/>
      <c r="V2229" s="46"/>
      <c r="W2229" s="46"/>
      <c r="X2229" s="46"/>
      <c r="Y2229" s="63"/>
      <c r="Z2229" s="46"/>
      <c r="AA2229" s="46"/>
      <c r="AB2229" s="46"/>
    </row>
    <row r="2230" spans="19:28">
      <c r="S2230" s="46"/>
      <c r="T2230" s="46"/>
      <c r="U2230" s="46"/>
      <c r="V2230" s="46"/>
      <c r="W2230" s="46"/>
      <c r="X2230" s="46"/>
      <c r="Y2230" s="63"/>
      <c r="Z2230" s="46"/>
      <c r="AA2230" s="46"/>
      <c r="AB2230" s="46"/>
    </row>
    <row r="2231" spans="19:28">
      <c r="S2231" s="46"/>
      <c r="T2231" s="46"/>
      <c r="U2231" s="46"/>
      <c r="V2231" s="46"/>
      <c r="W2231" s="46"/>
      <c r="X2231" s="46"/>
      <c r="Y2231" s="63"/>
      <c r="Z2231" s="46"/>
      <c r="AA2231" s="46"/>
      <c r="AB2231" s="46"/>
    </row>
    <row r="2232" spans="19:28">
      <c r="S2232" s="46"/>
      <c r="T2232" s="46"/>
      <c r="U2232" s="46"/>
      <c r="V2232" s="46"/>
      <c r="W2232" s="46"/>
      <c r="X2232" s="46"/>
      <c r="Y2232" s="63"/>
      <c r="Z2232" s="46"/>
      <c r="AA2232" s="46"/>
      <c r="AB2232" s="46"/>
    </row>
    <row r="2233" spans="19:28">
      <c r="S2233" s="46"/>
      <c r="T2233" s="46"/>
      <c r="U2233" s="46"/>
      <c r="V2233" s="46"/>
      <c r="W2233" s="46"/>
      <c r="X2233" s="46"/>
      <c r="Y2233" s="63"/>
      <c r="Z2233" s="46"/>
      <c r="AA2233" s="46"/>
      <c r="AB2233" s="46"/>
    </row>
    <row r="2234" spans="19:28">
      <c r="S2234" s="46"/>
      <c r="T2234" s="46"/>
      <c r="U2234" s="46"/>
      <c r="V2234" s="46"/>
      <c r="W2234" s="46"/>
      <c r="X2234" s="46"/>
      <c r="Y2234" s="63"/>
      <c r="Z2234" s="46"/>
      <c r="AA2234" s="46"/>
      <c r="AB2234" s="46"/>
    </row>
    <row r="2235" spans="19:28">
      <c r="S2235" s="46"/>
      <c r="T2235" s="46"/>
      <c r="U2235" s="46"/>
      <c r="V2235" s="46"/>
      <c r="W2235" s="46"/>
      <c r="X2235" s="46"/>
      <c r="Y2235" s="63"/>
      <c r="Z2235" s="46"/>
      <c r="AA2235" s="46"/>
      <c r="AB2235" s="46"/>
    </row>
    <row r="2236" spans="19:28">
      <c r="S2236" s="46"/>
      <c r="T2236" s="46"/>
      <c r="U2236" s="46"/>
      <c r="V2236" s="46"/>
      <c r="W2236" s="46"/>
      <c r="X2236" s="46"/>
      <c r="Y2236" s="63"/>
      <c r="Z2236" s="46"/>
      <c r="AA2236" s="46"/>
      <c r="AB2236" s="46"/>
    </row>
    <row r="2237" spans="19:28">
      <c r="S2237" s="46"/>
      <c r="T2237" s="46"/>
      <c r="U2237" s="46"/>
      <c r="V2237" s="46"/>
      <c r="W2237" s="46"/>
      <c r="X2237" s="46"/>
      <c r="Y2237" s="63"/>
      <c r="Z2237" s="46"/>
      <c r="AA2237" s="46"/>
      <c r="AB2237" s="46"/>
    </row>
    <row r="2238" spans="19:28">
      <c r="S2238" s="46"/>
      <c r="T2238" s="46"/>
      <c r="U2238" s="46"/>
      <c r="V2238" s="46"/>
      <c r="W2238" s="46"/>
      <c r="X2238" s="46"/>
      <c r="Y2238" s="63"/>
      <c r="Z2238" s="46"/>
      <c r="AA2238" s="46"/>
      <c r="AB2238" s="46"/>
    </row>
    <row r="2239" spans="19:28">
      <c r="S2239" s="46"/>
      <c r="T2239" s="46"/>
      <c r="U2239" s="46"/>
      <c r="V2239" s="46"/>
      <c r="W2239" s="46"/>
      <c r="X2239" s="46"/>
      <c r="Y2239" s="63"/>
      <c r="Z2239" s="46"/>
      <c r="AA2239" s="46"/>
      <c r="AB2239" s="46"/>
    </row>
    <row r="2240" spans="19:28">
      <c r="S2240" s="46"/>
      <c r="T2240" s="46"/>
      <c r="U2240" s="46"/>
      <c r="V2240" s="46"/>
      <c r="W2240" s="46"/>
      <c r="X2240" s="46"/>
      <c r="Y2240" s="63"/>
      <c r="Z2240" s="46"/>
      <c r="AA2240" s="46"/>
      <c r="AB2240" s="46"/>
    </row>
    <row r="2241" spans="19:28">
      <c r="S2241" s="46"/>
      <c r="T2241" s="46"/>
      <c r="U2241" s="46"/>
      <c r="V2241" s="46"/>
      <c r="W2241" s="46"/>
      <c r="X2241" s="46"/>
      <c r="Y2241" s="63"/>
      <c r="Z2241" s="46"/>
      <c r="AA2241" s="46"/>
      <c r="AB2241" s="46"/>
    </row>
    <row r="2242" spans="19:28">
      <c r="S2242" s="46"/>
      <c r="T2242" s="46"/>
      <c r="U2242" s="46"/>
      <c r="V2242" s="46"/>
      <c r="W2242" s="46"/>
      <c r="X2242" s="46"/>
      <c r="Y2242" s="63"/>
      <c r="Z2242" s="46"/>
      <c r="AA2242" s="46"/>
      <c r="AB2242" s="46"/>
    </row>
    <row r="2243" spans="19:28">
      <c r="S2243" s="46"/>
      <c r="T2243" s="46"/>
      <c r="U2243" s="46"/>
      <c r="V2243" s="46"/>
      <c r="W2243" s="46"/>
      <c r="X2243" s="46"/>
      <c r="Y2243" s="63"/>
      <c r="Z2243" s="46"/>
      <c r="AA2243" s="46"/>
      <c r="AB2243" s="46"/>
    </row>
    <row r="2244" spans="19:28">
      <c r="S2244" s="46"/>
      <c r="T2244" s="46"/>
      <c r="U2244" s="46"/>
      <c r="V2244" s="46"/>
      <c r="W2244" s="46"/>
      <c r="X2244" s="46"/>
      <c r="Y2244" s="63"/>
      <c r="Z2244" s="46"/>
      <c r="AA2244" s="46"/>
      <c r="AB2244" s="46"/>
    </row>
    <row r="2245" spans="19:28">
      <c r="S2245" s="46"/>
      <c r="T2245" s="46"/>
      <c r="U2245" s="46"/>
      <c r="V2245" s="46"/>
      <c r="W2245" s="46"/>
      <c r="X2245" s="46"/>
      <c r="Y2245" s="63"/>
      <c r="Z2245" s="46"/>
      <c r="AA2245" s="46"/>
      <c r="AB2245" s="46"/>
    </row>
    <row r="2246" spans="19:28">
      <c r="S2246" s="46"/>
      <c r="T2246" s="46"/>
      <c r="U2246" s="46"/>
      <c r="V2246" s="46"/>
      <c r="W2246" s="46"/>
      <c r="X2246" s="46"/>
      <c r="Y2246" s="63"/>
      <c r="Z2246" s="46"/>
      <c r="AA2246" s="46"/>
      <c r="AB2246" s="46"/>
    </row>
    <row r="2247" spans="19:28">
      <c r="S2247" s="46"/>
      <c r="T2247" s="46"/>
      <c r="U2247" s="46"/>
      <c r="V2247" s="46"/>
      <c r="W2247" s="46"/>
      <c r="X2247" s="46"/>
      <c r="Y2247" s="63"/>
      <c r="Z2247" s="46"/>
      <c r="AA2247" s="46"/>
      <c r="AB2247" s="46"/>
    </row>
    <row r="2248" spans="19:28">
      <c r="S2248" s="46"/>
      <c r="T2248" s="46"/>
      <c r="U2248" s="46"/>
      <c r="V2248" s="46"/>
      <c r="W2248" s="46"/>
      <c r="X2248" s="46"/>
      <c r="Y2248" s="63"/>
      <c r="Z2248" s="46"/>
      <c r="AA2248" s="46"/>
      <c r="AB2248" s="46"/>
    </row>
    <row r="2249" spans="19:28">
      <c r="S2249" s="46"/>
      <c r="T2249" s="46"/>
      <c r="U2249" s="46"/>
      <c r="V2249" s="46"/>
      <c r="W2249" s="46"/>
      <c r="X2249" s="46"/>
      <c r="Y2249" s="63"/>
      <c r="Z2249" s="46"/>
      <c r="AA2249" s="46"/>
      <c r="AB2249" s="46"/>
    </row>
    <row r="2250" spans="19:28">
      <c r="S2250" s="46"/>
      <c r="T2250" s="46"/>
      <c r="U2250" s="46"/>
      <c r="V2250" s="46"/>
      <c r="W2250" s="46"/>
      <c r="X2250" s="46"/>
      <c r="Y2250" s="63"/>
      <c r="Z2250" s="46"/>
      <c r="AA2250" s="46"/>
      <c r="AB2250" s="46"/>
    </row>
    <row r="2251" spans="19:28">
      <c r="S2251" s="46"/>
      <c r="T2251" s="46"/>
      <c r="U2251" s="46"/>
      <c r="V2251" s="46"/>
      <c r="W2251" s="46"/>
      <c r="X2251" s="46"/>
      <c r="Y2251" s="63"/>
      <c r="Z2251" s="46"/>
      <c r="AA2251" s="46"/>
      <c r="AB2251" s="46"/>
    </row>
    <row r="2252" spans="19:28">
      <c r="S2252" s="46"/>
      <c r="T2252" s="46"/>
      <c r="U2252" s="46"/>
      <c r="V2252" s="46"/>
      <c r="W2252" s="46"/>
      <c r="X2252" s="46"/>
      <c r="Y2252" s="63"/>
      <c r="Z2252" s="46"/>
      <c r="AA2252" s="46"/>
      <c r="AB2252" s="46"/>
    </row>
    <row r="2253" spans="19:28">
      <c r="S2253" s="46"/>
      <c r="T2253" s="46"/>
      <c r="U2253" s="46"/>
      <c r="V2253" s="46"/>
      <c r="W2253" s="46"/>
      <c r="X2253" s="46"/>
      <c r="Y2253" s="63"/>
      <c r="Z2253" s="46"/>
      <c r="AA2253" s="46"/>
      <c r="AB2253" s="46"/>
    </row>
    <row r="2254" spans="19:28">
      <c r="S2254" s="46"/>
      <c r="T2254" s="46"/>
      <c r="U2254" s="46"/>
      <c r="V2254" s="46"/>
      <c r="W2254" s="46"/>
      <c r="X2254" s="46"/>
      <c r="Y2254" s="63"/>
      <c r="Z2254" s="46"/>
      <c r="AA2254" s="46"/>
      <c r="AB2254" s="46"/>
    </row>
    <row r="2255" spans="19:28">
      <c r="S2255" s="46"/>
      <c r="T2255" s="46"/>
      <c r="U2255" s="46"/>
      <c r="V2255" s="46"/>
      <c r="W2255" s="46"/>
      <c r="X2255" s="46"/>
      <c r="Y2255" s="63"/>
      <c r="Z2255" s="46"/>
      <c r="AA2255" s="46"/>
      <c r="AB2255" s="46"/>
    </row>
    <row r="2256" spans="19:28">
      <c r="S2256" s="46"/>
      <c r="T2256" s="46"/>
      <c r="U2256" s="46"/>
      <c r="V2256" s="46"/>
      <c r="W2256" s="46"/>
      <c r="X2256" s="46"/>
      <c r="Y2256" s="63"/>
      <c r="Z2256" s="46"/>
      <c r="AA2256" s="46"/>
      <c r="AB2256" s="46"/>
    </row>
    <row r="2257" spans="19:28">
      <c r="S2257" s="46"/>
      <c r="T2257" s="46"/>
      <c r="U2257" s="46"/>
      <c r="V2257" s="46"/>
      <c r="W2257" s="46"/>
      <c r="X2257" s="46"/>
      <c r="Y2257" s="63"/>
      <c r="Z2257" s="46"/>
      <c r="AA2257" s="46"/>
      <c r="AB2257" s="46"/>
    </row>
    <row r="2258" spans="19:28">
      <c r="S2258" s="46"/>
      <c r="T2258" s="46"/>
      <c r="U2258" s="46"/>
      <c r="V2258" s="46"/>
      <c r="W2258" s="46"/>
      <c r="X2258" s="46"/>
      <c r="Y2258" s="63"/>
      <c r="Z2258" s="46"/>
      <c r="AA2258" s="46"/>
      <c r="AB2258" s="46"/>
    </row>
    <row r="2259" spans="19:28">
      <c r="S2259" s="46"/>
      <c r="T2259" s="46"/>
      <c r="U2259" s="46"/>
      <c r="V2259" s="46"/>
      <c r="W2259" s="46"/>
      <c r="X2259" s="46"/>
      <c r="Y2259" s="63"/>
      <c r="Z2259" s="46"/>
      <c r="AA2259" s="46"/>
      <c r="AB2259" s="46"/>
    </row>
    <row r="2260" spans="19:28">
      <c r="S2260" s="46"/>
      <c r="T2260" s="46"/>
      <c r="U2260" s="46"/>
      <c r="V2260" s="46"/>
      <c r="W2260" s="46"/>
      <c r="X2260" s="46"/>
      <c r="Y2260" s="63"/>
      <c r="Z2260" s="46"/>
      <c r="AA2260" s="46"/>
      <c r="AB2260" s="46"/>
    </row>
    <row r="2261" spans="19:28">
      <c r="S2261" s="46"/>
      <c r="T2261" s="46"/>
      <c r="U2261" s="46"/>
      <c r="V2261" s="46"/>
      <c r="W2261" s="46"/>
      <c r="X2261" s="46"/>
      <c r="Y2261" s="63"/>
      <c r="Z2261" s="46"/>
      <c r="AA2261" s="46"/>
      <c r="AB2261" s="46"/>
    </row>
    <row r="2262" spans="19:28">
      <c r="S2262" s="46"/>
      <c r="T2262" s="46"/>
      <c r="U2262" s="46"/>
      <c r="V2262" s="46"/>
      <c r="W2262" s="46"/>
      <c r="X2262" s="46"/>
      <c r="Y2262" s="63"/>
      <c r="Z2262" s="46"/>
      <c r="AA2262" s="46"/>
      <c r="AB2262" s="46"/>
    </row>
    <row r="2263" spans="19:28">
      <c r="S2263" s="46"/>
      <c r="T2263" s="46"/>
      <c r="U2263" s="46"/>
      <c r="V2263" s="46"/>
      <c r="W2263" s="46"/>
      <c r="X2263" s="46"/>
      <c r="Y2263" s="63"/>
      <c r="Z2263" s="46"/>
      <c r="AA2263" s="46"/>
      <c r="AB2263" s="46"/>
    </row>
    <row r="2264" spans="19:28">
      <c r="S2264" s="46"/>
      <c r="T2264" s="46"/>
      <c r="U2264" s="46"/>
      <c r="V2264" s="46"/>
      <c r="W2264" s="46"/>
      <c r="X2264" s="46"/>
      <c r="Y2264" s="63"/>
      <c r="Z2264" s="46"/>
      <c r="AA2264" s="46"/>
      <c r="AB2264" s="46"/>
    </row>
    <row r="2265" spans="19:28">
      <c r="S2265" s="46"/>
      <c r="T2265" s="46"/>
      <c r="U2265" s="46"/>
      <c r="V2265" s="46"/>
      <c r="W2265" s="46"/>
      <c r="X2265" s="46"/>
      <c r="Y2265" s="63"/>
      <c r="Z2265" s="46"/>
      <c r="AA2265" s="46"/>
      <c r="AB2265" s="46"/>
    </row>
    <row r="2266" spans="19:28">
      <c r="S2266" s="46"/>
      <c r="T2266" s="46"/>
      <c r="U2266" s="46"/>
      <c r="V2266" s="46"/>
      <c r="W2266" s="46"/>
      <c r="X2266" s="46"/>
      <c r="Y2266" s="63"/>
      <c r="Z2266" s="46"/>
      <c r="AA2266" s="46"/>
      <c r="AB2266" s="46"/>
    </row>
    <row r="2267" spans="19:28">
      <c r="S2267" s="46"/>
      <c r="T2267" s="46"/>
      <c r="U2267" s="46"/>
      <c r="V2267" s="46"/>
      <c r="W2267" s="46"/>
      <c r="X2267" s="46"/>
      <c r="Y2267" s="63"/>
      <c r="Z2267" s="46"/>
      <c r="AA2267" s="46"/>
      <c r="AB2267" s="46"/>
    </row>
    <row r="2268" spans="19:28">
      <c r="S2268" s="46"/>
      <c r="T2268" s="46"/>
      <c r="U2268" s="46"/>
      <c r="V2268" s="46"/>
      <c r="W2268" s="46"/>
      <c r="X2268" s="46"/>
      <c r="Y2268" s="63"/>
      <c r="Z2268" s="46"/>
      <c r="AA2268" s="46"/>
      <c r="AB2268" s="46"/>
    </row>
    <row r="2269" spans="19:28">
      <c r="S2269" s="46"/>
      <c r="T2269" s="46"/>
      <c r="U2269" s="46"/>
      <c r="V2269" s="46"/>
      <c r="W2269" s="46"/>
      <c r="X2269" s="46"/>
      <c r="Y2269" s="63"/>
      <c r="Z2269" s="46"/>
      <c r="AA2269" s="46"/>
      <c r="AB2269" s="46"/>
    </row>
    <row r="2270" spans="19:28">
      <c r="S2270" s="46"/>
      <c r="T2270" s="46"/>
      <c r="U2270" s="46"/>
      <c r="V2270" s="46"/>
      <c r="W2270" s="46"/>
      <c r="X2270" s="46"/>
      <c r="Y2270" s="63"/>
      <c r="Z2270" s="46"/>
      <c r="AA2270" s="46"/>
      <c r="AB2270" s="46"/>
    </row>
    <row r="2271" spans="19:28">
      <c r="S2271" s="46"/>
      <c r="T2271" s="46"/>
      <c r="U2271" s="46"/>
      <c r="V2271" s="46"/>
      <c r="W2271" s="46"/>
      <c r="X2271" s="46"/>
      <c r="Y2271" s="63"/>
      <c r="Z2271" s="46"/>
      <c r="AA2271" s="46"/>
      <c r="AB2271" s="46"/>
    </row>
    <row r="2272" spans="19:28">
      <c r="S2272" s="46"/>
      <c r="T2272" s="46"/>
      <c r="U2272" s="46"/>
      <c r="V2272" s="46"/>
      <c r="W2272" s="46"/>
      <c r="X2272" s="46"/>
      <c r="Y2272" s="63"/>
      <c r="Z2272" s="46"/>
      <c r="AA2272" s="46"/>
      <c r="AB2272" s="46"/>
    </row>
    <row r="2273" spans="19:28">
      <c r="S2273" s="46"/>
      <c r="T2273" s="46"/>
      <c r="U2273" s="46"/>
      <c r="V2273" s="46"/>
      <c r="W2273" s="46"/>
      <c r="X2273" s="46"/>
      <c r="Y2273" s="63"/>
      <c r="Z2273" s="46"/>
      <c r="AA2273" s="46"/>
      <c r="AB2273" s="46"/>
    </row>
    <row r="2274" spans="19:28">
      <c r="S2274" s="46"/>
      <c r="T2274" s="46"/>
      <c r="U2274" s="46"/>
      <c r="V2274" s="46"/>
      <c r="W2274" s="46"/>
      <c r="X2274" s="46"/>
      <c r="Y2274" s="63"/>
      <c r="Z2274" s="46"/>
      <c r="AA2274" s="46"/>
      <c r="AB2274" s="46"/>
    </row>
    <row r="2275" spans="19:28">
      <c r="S2275" s="46"/>
      <c r="T2275" s="46"/>
      <c r="U2275" s="46"/>
      <c r="V2275" s="46"/>
      <c r="W2275" s="46"/>
      <c r="X2275" s="46"/>
      <c r="Y2275" s="63"/>
      <c r="Z2275" s="46"/>
      <c r="AA2275" s="46"/>
      <c r="AB2275" s="46"/>
    </row>
    <row r="2276" spans="19:28">
      <c r="S2276" s="46"/>
      <c r="T2276" s="46"/>
      <c r="U2276" s="46"/>
      <c r="V2276" s="46"/>
      <c r="W2276" s="46"/>
      <c r="X2276" s="46"/>
      <c r="Y2276" s="63"/>
      <c r="Z2276" s="46"/>
      <c r="AA2276" s="46"/>
      <c r="AB2276" s="46"/>
    </row>
    <row r="2277" spans="19:28">
      <c r="S2277" s="46"/>
      <c r="T2277" s="46"/>
      <c r="U2277" s="46"/>
      <c r="V2277" s="46"/>
      <c r="W2277" s="46"/>
      <c r="X2277" s="46"/>
      <c r="Y2277" s="63"/>
      <c r="Z2277" s="46"/>
      <c r="AA2277" s="46"/>
      <c r="AB2277" s="46"/>
    </row>
    <row r="2278" spans="19:28">
      <c r="S2278" s="46"/>
      <c r="T2278" s="46"/>
      <c r="U2278" s="46"/>
      <c r="V2278" s="46"/>
      <c r="W2278" s="46"/>
      <c r="X2278" s="46"/>
      <c r="Y2278" s="63"/>
      <c r="Z2278" s="46"/>
      <c r="AA2278" s="46"/>
      <c r="AB2278" s="46"/>
    </row>
    <row r="2279" spans="19:28">
      <c r="S2279" s="46"/>
      <c r="T2279" s="46"/>
      <c r="U2279" s="46"/>
      <c r="V2279" s="46"/>
      <c r="W2279" s="46"/>
      <c r="X2279" s="46"/>
      <c r="Y2279" s="63"/>
      <c r="Z2279" s="46"/>
      <c r="AA2279" s="46"/>
      <c r="AB2279" s="46"/>
    </row>
    <row r="2280" spans="19:28">
      <c r="S2280" s="46"/>
      <c r="T2280" s="46"/>
      <c r="U2280" s="46"/>
      <c r="V2280" s="46"/>
      <c r="W2280" s="46"/>
      <c r="X2280" s="46"/>
      <c r="Y2280" s="63"/>
      <c r="Z2280" s="46"/>
      <c r="AA2280" s="46"/>
      <c r="AB2280" s="46"/>
    </row>
    <row r="2281" spans="19:28">
      <c r="S2281" s="46"/>
      <c r="T2281" s="46"/>
      <c r="U2281" s="46"/>
      <c r="V2281" s="46"/>
      <c r="W2281" s="46"/>
      <c r="X2281" s="46"/>
      <c r="Y2281" s="63"/>
      <c r="Z2281" s="46"/>
      <c r="AA2281" s="46"/>
      <c r="AB2281" s="46"/>
    </row>
    <row r="2282" spans="19:28">
      <c r="S2282" s="46"/>
      <c r="T2282" s="46"/>
      <c r="U2282" s="46"/>
      <c r="V2282" s="46"/>
      <c r="W2282" s="46"/>
      <c r="X2282" s="46"/>
      <c r="Y2282" s="63"/>
      <c r="Z2282" s="46"/>
      <c r="AA2282" s="46"/>
      <c r="AB2282" s="46"/>
    </row>
    <row r="2283" spans="19:28">
      <c r="S2283" s="46"/>
      <c r="T2283" s="46"/>
      <c r="U2283" s="46"/>
      <c r="V2283" s="46"/>
      <c r="W2283" s="46"/>
      <c r="X2283" s="46"/>
      <c r="Y2283" s="63"/>
      <c r="Z2283" s="46"/>
      <c r="AA2283" s="46"/>
      <c r="AB2283" s="46"/>
    </row>
    <row r="2284" spans="19:28">
      <c r="S2284" s="46"/>
      <c r="T2284" s="46"/>
      <c r="U2284" s="46"/>
      <c r="V2284" s="46"/>
      <c r="W2284" s="46"/>
      <c r="X2284" s="46"/>
      <c r="Y2284" s="63"/>
      <c r="Z2284" s="46"/>
      <c r="AA2284" s="46"/>
      <c r="AB2284" s="46"/>
    </row>
    <row r="2285" spans="19:28">
      <c r="S2285" s="46"/>
      <c r="T2285" s="46"/>
      <c r="U2285" s="46"/>
      <c r="V2285" s="46"/>
      <c r="W2285" s="46"/>
      <c r="X2285" s="46"/>
      <c r="Y2285" s="63"/>
      <c r="Z2285" s="46"/>
      <c r="AA2285" s="46"/>
      <c r="AB2285" s="46"/>
    </row>
    <row r="2286" spans="19:28">
      <c r="S2286" s="46"/>
      <c r="T2286" s="46"/>
      <c r="U2286" s="46"/>
      <c r="V2286" s="46"/>
      <c r="W2286" s="46"/>
      <c r="X2286" s="46"/>
      <c r="Y2286" s="63"/>
      <c r="Z2286" s="46"/>
      <c r="AA2286" s="46"/>
      <c r="AB2286" s="46"/>
    </row>
    <row r="2287" spans="19:28">
      <c r="S2287" s="46"/>
      <c r="T2287" s="46"/>
      <c r="U2287" s="46"/>
      <c r="V2287" s="46"/>
      <c r="W2287" s="46"/>
      <c r="X2287" s="46"/>
      <c r="Y2287" s="63"/>
      <c r="Z2287" s="46"/>
      <c r="AA2287" s="46"/>
      <c r="AB2287" s="46"/>
    </row>
    <row r="2288" spans="19:28">
      <c r="S2288" s="46"/>
      <c r="T2288" s="46"/>
      <c r="U2288" s="46"/>
      <c r="V2288" s="46"/>
      <c r="W2288" s="46"/>
      <c r="X2288" s="46"/>
      <c r="Y2288" s="63"/>
      <c r="Z2288" s="46"/>
      <c r="AA2288" s="46"/>
      <c r="AB2288" s="46"/>
    </row>
    <row r="2289" spans="19:28">
      <c r="S2289" s="46"/>
      <c r="T2289" s="46"/>
      <c r="U2289" s="46"/>
      <c r="V2289" s="46"/>
      <c r="W2289" s="46"/>
      <c r="X2289" s="46"/>
      <c r="Y2289" s="63"/>
      <c r="Z2289" s="46"/>
      <c r="AA2289" s="46"/>
      <c r="AB2289" s="46"/>
    </row>
    <row r="2290" spans="19:28">
      <c r="S2290" s="46"/>
      <c r="T2290" s="46"/>
      <c r="U2290" s="46"/>
      <c r="V2290" s="46"/>
      <c r="W2290" s="46"/>
      <c r="X2290" s="46"/>
      <c r="Y2290" s="63"/>
      <c r="Z2290" s="46"/>
      <c r="AA2290" s="46"/>
      <c r="AB2290" s="46"/>
    </row>
    <row r="2291" spans="19:28">
      <c r="S2291" s="46"/>
      <c r="T2291" s="46"/>
      <c r="U2291" s="46"/>
      <c r="V2291" s="46"/>
      <c r="W2291" s="46"/>
      <c r="X2291" s="46"/>
      <c r="Y2291" s="63"/>
      <c r="Z2291" s="46"/>
      <c r="AA2291" s="46"/>
      <c r="AB2291" s="46"/>
    </row>
    <row r="2292" spans="19:28">
      <c r="S2292" s="46"/>
      <c r="T2292" s="46"/>
      <c r="U2292" s="46"/>
      <c r="V2292" s="46"/>
      <c r="W2292" s="46"/>
      <c r="X2292" s="46"/>
      <c r="Y2292" s="63"/>
      <c r="Z2292" s="46"/>
      <c r="AA2292" s="46"/>
      <c r="AB2292" s="46"/>
    </row>
    <row r="2293" spans="19:28">
      <c r="S2293" s="46"/>
      <c r="T2293" s="46"/>
      <c r="U2293" s="46"/>
      <c r="V2293" s="46"/>
      <c r="W2293" s="46"/>
      <c r="X2293" s="46"/>
      <c r="Y2293" s="63"/>
      <c r="Z2293" s="46"/>
      <c r="AA2293" s="46"/>
      <c r="AB2293" s="46"/>
    </row>
    <row r="2294" spans="19:28">
      <c r="S2294" s="46"/>
      <c r="T2294" s="46"/>
      <c r="U2294" s="46"/>
      <c r="V2294" s="46"/>
      <c r="W2294" s="46"/>
      <c r="X2294" s="46"/>
      <c r="Y2294" s="63"/>
      <c r="Z2294" s="46"/>
      <c r="AA2294" s="46"/>
      <c r="AB2294" s="46"/>
    </row>
    <row r="2295" spans="19:28">
      <c r="S2295" s="46"/>
      <c r="T2295" s="46"/>
      <c r="U2295" s="46"/>
      <c r="V2295" s="46"/>
      <c r="W2295" s="46"/>
      <c r="X2295" s="46"/>
      <c r="Y2295" s="63"/>
      <c r="Z2295" s="46"/>
      <c r="AA2295" s="46"/>
      <c r="AB2295" s="46"/>
    </row>
    <row r="2296" spans="19:28">
      <c r="S2296" s="46"/>
      <c r="T2296" s="46"/>
      <c r="U2296" s="46"/>
      <c r="V2296" s="46"/>
      <c r="W2296" s="46"/>
      <c r="X2296" s="46"/>
      <c r="Y2296" s="63"/>
      <c r="Z2296" s="46"/>
      <c r="AA2296" s="46"/>
      <c r="AB2296" s="46"/>
    </row>
    <row r="2297" spans="19:28">
      <c r="S2297" s="46"/>
      <c r="T2297" s="46"/>
      <c r="U2297" s="46"/>
      <c r="V2297" s="46"/>
      <c r="W2297" s="46"/>
      <c r="X2297" s="46"/>
      <c r="Y2297" s="63"/>
      <c r="Z2297" s="46"/>
      <c r="AA2297" s="46"/>
      <c r="AB2297" s="46"/>
    </row>
    <row r="2298" spans="19:28">
      <c r="S2298" s="46"/>
      <c r="T2298" s="46"/>
      <c r="U2298" s="46"/>
      <c r="V2298" s="46"/>
      <c r="W2298" s="46"/>
      <c r="X2298" s="46"/>
      <c r="Y2298" s="63"/>
      <c r="Z2298" s="46"/>
      <c r="AA2298" s="46"/>
      <c r="AB2298" s="46"/>
    </row>
    <row r="2299" spans="19:28">
      <c r="S2299" s="46"/>
      <c r="T2299" s="46"/>
      <c r="U2299" s="46"/>
      <c r="V2299" s="46"/>
      <c r="W2299" s="46"/>
      <c r="X2299" s="46"/>
      <c r="Y2299" s="63"/>
      <c r="Z2299" s="46"/>
      <c r="AA2299" s="46"/>
      <c r="AB2299" s="46"/>
    </row>
    <row r="2300" spans="19:28">
      <c r="S2300" s="46"/>
      <c r="T2300" s="46"/>
      <c r="U2300" s="46"/>
      <c r="V2300" s="46"/>
      <c r="W2300" s="46"/>
      <c r="X2300" s="46"/>
      <c r="Y2300" s="63"/>
      <c r="Z2300" s="46"/>
      <c r="AA2300" s="46"/>
      <c r="AB2300" s="46"/>
    </row>
    <row r="2301" spans="19:28">
      <c r="S2301" s="46"/>
      <c r="T2301" s="46"/>
      <c r="U2301" s="46"/>
      <c r="V2301" s="46"/>
      <c r="W2301" s="46"/>
      <c r="X2301" s="46"/>
      <c r="Y2301" s="63"/>
      <c r="Z2301" s="46"/>
      <c r="AA2301" s="46"/>
      <c r="AB2301" s="46"/>
    </row>
    <row r="2302" spans="19:28">
      <c r="S2302" s="46"/>
      <c r="T2302" s="46"/>
      <c r="U2302" s="46"/>
      <c r="V2302" s="46"/>
      <c r="W2302" s="46"/>
      <c r="X2302" s="46"/>
      <c r="Y2302" s="63"/>
      <c r="Z2302" s="46"/>
      <c r="AA2302" s="46"/>
      <c r="AB2302" s="46"/>
    </row>
    <row r="2303" spans="19:28">
      <c r="S2303" s="46"/>
      <c r="T2303" s="46"/>
      <c r="U2303" s="46"/>
      <c r="V2303" s="46"/>
      <c r="W2303" s="46"/>
      <c r="X2303" s="46"/>
      <c r="Y2303" s="63"/>
      <c r="Z2303" s="46"/>
      <c r="AA2303" s="46"/>
      <c r="AB2303" s="46"/>
    </row>
    <row r="2304" spans="19:28">
      <c r="S2304" s="46"/>
      <c r="T2304" s="46"/>
      <c r="U2304" s="46"/>
      <c r="V2304" s="46"/>
      <c r="W2304" s="46"/>
      <c r="X2304" s="46"/>
      <c r="Y2304" s="63"/>
      <c r="Z2304" s="46"/>
      <c r="AA2304" s="46"/>
      <c r="AB2304" s="46"/>
    </row>
    <row r="2305" spans="19:28">
      <c r="S2305" s="46"/>
      <c r="T2305" s="46"/>
      <c r="U2305" s="46"/>
      <c r="V2305" s="46"/>
      <c r="W2305" s="46"/>
      <c r="X2305" s="46"/>
      <c r="Y2305" s="63"/>
      <c r="Z2305" s="46"/>
      <c r="AA2305" s="46"/>
      <c r="AB2305" s="46"/>
    </row>
    <row r="2306" spans="19:28">
      <c r="S2306" s="46"/>
      <c r="T2306" s="46"/>
      <c r="U2306" s="46"/>
      <c r="V2306" s="46"/>
      <c r="W2306" s="46"/>
      <c r="X2306" s="46"/>
      <c r="Y2306" s="63"/>
      <c r="Z2306" s="46"/>
      <c r="AA2306" s="46"/>
      <c r="AB2306" s="46"/>
    </row>
    <row r="2307" spans="19:28">
      <c r="S2307" s="46"/>
      <c r="T2307" s="46"/>
      <c r="U2307" s="46"/>
      <c r="V2307" s="46"/>
      <c r="W2307" s="46"/>
      <c r="X2307" s="46"/>
      <c r="Y2307" s="63"/>
      <c r="Z2307" s="46"/>
      <c r="AA2307" s="46"/>
      <c r="AB2307" s="46"/>
    </row>
    <row r="2308" spans="19:28">
      <c r="S2308" s="46"/>
      <c r="T2308" s="46"/>
      <c r="U2308" s="46"/>
      <c r="V2308" s="46"/>
      <c r="W2308" s="46"/>
      <c r="X2308" s="46"/>
      <c r="Y2308" s="63"/>
      <c r="Z2308" s="46"/>
      <c r="AA2308" s="46"/>
      <c r="AB2308" s="46"/>
    </row>
    <row r="2309" spans="19:28">
      <c r="S2309" s="46"/>
      <c r="T2309" s="46"/>
      <c r="U2309" s="46"/>
      <c r="V2309" s="46"/>
      <c r="W2309" s="46"/>
      <c r="X2309" s="46"/>
      <c r="Y2309" s="63"/>
      <c r="Z2309" s="46"/>
      <c r="AA2309" s="46"/>
      <c r="AB2309" s="46"/>
    </row>
    <row r="2310" spans="19:28">
      <c r="S2310" s="46"/>
      <c r="T2310" s="46"/>
      <c r="U2310" s="46"/>
      <c r="V2310" s="46"/>
      <c r="W2310" s="46"/>
      <c r="X2310" s="46"/>
      <c r="Y2310" s="63"/>
      <c r="Z2310" s="46"/>
      <c r="AA2310" s="46"/>
      <c r="AB2310" s="46"/>
    </row>
    <row r="2311" spans="19:28">
      <c r="S2311" s="46"/>
      <c r="T2311" s="46"/>
      <c r="U2311" s="46"/>
      <c r="V2311" s="46"/>
      <c r="W2311" s="46"/>
      <c r="X2311" s="46"/>
      <c r="Y2311" s="63"/>
      <c r="Z2311" s="46"/>
      <c r="AA2311" s="46"/>
      <c r="AB2311" s="46"/>
    </row>
    <row r="2312" spans="19:28">
      <c r="S2312" s="46"/>
      <c r="T2312" s="46"/>
      <c r="U2312" s="46"/>
      <c r="V2312" s="46"/>
      <c r="W2312" s="46"/>
      <c r="X2312" s="46"/>
      <c r="Y2312" s="63"/>
      <c r="Z2312" s="46"/>
      <c r="AA2312" s="46"/>
      <c r="AB2312" s="46"/>
    </row>
    <row r="2313" spans="19:28">
      <c r="S2313" s="46"/>
      <c r="T2313" s="46"/>
      <c r="U2313" s="46"/>
      <c r="V2313" s="46"/>
      <c r="W2313" s="46"/>
      <c r="X2313" s="46"/>
      <c r="Y2313" s="63"/>
      <c r="Z2313" s="46"/>
      <c r="AA2313" s="46"/>
      <c r="AB2313" s="46"/>
    </row>
    <row r="2314" spans="19:28">
      <c r="S2314" s="46"/>
      <c r="T2314" s="46"/>
      <c r="U2314" s="46"/>
      <c r="V2314" s="46"/>
      <c r="W2314" s="46"/>
      <c r="X2314" s="46"/>
      <c r="Y2314" s="63"/>
      <c r="Z2314" s="46"/>
      <c r="AA2314" s="46"/>
      <c r="AB2314" s="46"/>
    </row>
    <row r="2315" spans="19:28">
      <c r="S2315" s="46"/>
      <c r="T2315" s="46"/>
      <c r="U2315" s="46"/>
      <c r="V2315" s="46"/>
      <c r="W2315" s="46"/>
      <c r="X2315" s="46"/>
      <c r="Y2315" s="63"/>
      <c r="Z2315" s="46"/>
      <c r="AA2315" s="46"/>
      <c r="AB2315" s="46"/>
    </row>
    <row r="2316" spans="19:28">
      <c r="S2316" s="46"/>
      <c r="T2316" s="46"/>
      <c r="U2316" s="46"/>
      <c r="V2316" s="46"/>
      <c r="W2316" s="46"/>
      <c r="X2316" s="46"/>
      <c r="Y2316" s="63"/>
      <c r="Z2316" s="46"/>
      <c r="AA2316" s="46"/>
      <c r="AB2316" s="46"/>
    </row>
    <row r="2317" spans="19:28">
      <c r="S2317" s="46"/>
      <c r="T2317" s="46"/>
      <c r="U2317" s="46"/>
      <c r="V2317" s="46"/>
      <c r="W2317" s="46"/>
      <c r="X2317" s="46"/>
      <c r="Y2317" s="63"/>
      <c r="Z2317" s="46"/>
      <c r="AA2317" s="46"/>
      <c r="AB2317" s="46"/>
    </row>
    <row r="2318" spans="19:28">
      <c r="S2318" s="46"/>
      <c r="T2318" s="46"/>
      <c r="U2318" s="46"/>
      <c r="V2318" s="46"/>
      <c r="W2318" s="46"/>
      <c r="X2318" s="46"/>
      <c r="Y2318" s="63"/>
      <c r="Z2318" s="46"/>
      <c r="AA2318" s="46"/>
      <c r="AB2318" s="46"/>
    </row>
    <row r="2319" spans="19:28">
      <c r="S2319" s="46"/>
      <c r="T2319" s="46"/>
      <c r="U2319" s="46"/>
      <c r="V2319" s="46"/>
      <c r="W2319" s="46"/>
      <c r="X2319" s="46"/>
      <c r="Y2319" s="63"/>
      <c r="Z2319" s="46"/>
      <c r="AA2319" s="46"/>
      <c r="AB2319" s="46"/>
    </row>
    <row r="2320" spans="19:28">
      <c r="S2320" s="46"/>
      <c r="T2320" s="46"/>
      <c r="U2320" s="46"/>
      <c r="V2320" s="46"/>
      <c r="W2320" s="46"/>
      <c r="X2320" s="46"/>
      <c r="Y2320" s="63"/>
      <c r="Z2320" s="46"/>
      <c r="AA2320" s="46"/>
      <c r="AB2320" s="46"/>
    </row>
    <row r="2321" spans="19:28">
      <c r="S2321" s="46"/>
      <c r="T2321" s="46"/>
      <c r="U2321" s="46"/>
      <c r="V2321" s="46"/>
      <c r="W2321" s="46"/>
      <c r="X2321" s="46"/>
      <c r="Y2321" s="63"/>
      <c r="Z2321" s="46"/>
      <c r="AA2321" s="46"/>
      <c r="AB2321" s="46"/>
    </row>
    <row r="2322" spans="19:28">
      <c r="S2322" s="46"/>
      <c r="T2322" s="46"/>
      <c r="U2322" s="46"/>
      <c r="V2322" s="46"/>
      <c r="W2322" s="46"/>
      <c r="X2322" s="46"/>
      <c r="Y2322" s="63"/>
      <c r="Z2322" s="46"/>
      <c r="AA2322" s="46"/>
      <c r="AB2322" s="46"/>
    </row>
    <row r="2323" spans="19:28">
      <c r="S2323" s="46"/>
      <c r="T2323" s="46"/>
      <c r="U2323" s="46"/>
      <c r="V2323" s="46"/>
      <c r="W2323" s="46"/>
      <c r="X2323" s="46"/>
      <c r="Y2323" s="63"/>
      <c r="Z2323" s="46"/>
      <c r="AA2323" s="46"/>
      <c r="AB2323" s="46"/>
    </row>
    <row r="2324" spans="19:28">
      <c r="S2324" s="46"/>
      <c r="T2324" s="46"/>
      <c r="U2324" s="46"/>
      <c r="V2324" s="46"/>
      <c r="W2324" s="46"/>
      <c r="X2324" s="46"/>
      <c r="Y2324" s="63"/>
      <c r="Z2324" s="46"/>
      <c r="AA2324" s="46"/>
      <c r="AB2324" s="46"/>
    </row>
    <row r="2325" spans="19:28">
      <c r="S2325" s="46"/>
      <c r="T2325" s="46"/>
      <c r="U2325" s="46"/>
      <c r="V2325" s="46"/>
      <c r="W2325" s="46"/>
      <c r="X2325" s="46"/>
      <c r="Y2325" s="63"/>
      <c r="Z2325" s="46"/>
      <c r="AA2325" s="46"/>
      <c r="AB2325" s="46"/>
    </row>
    <row r="2326" spans="19:28">
      <c r="S2326" s="46"/>
      <c r="T2326" s="46"/>
      <c r="U2326" s="46"/>
      <c r="V2326" s="46"/>
      <c r="W2326" s="46"/>
      <c r="X2326" s="46"/>
      <c r="Y2326" s="63"/>
      <c r="Z2326" s="46"/>
      <c r="AA2326" s="46"/>
      <c r="AB2326" s="46"/>
    </row>
    <row r="2327" spans="19:28">
      <c r="S2327" s="46"/>
      <c r="T2327" s="46"/>
      <c r="U2327" s="46"/>
      <c r="V2327" s="46"/>
      <c r="W2327" s="46"/>
      <c r="X2327" s="46"/>
      <c r="Y2327" s="63"/>
      <c r="Z2327" s="46"/>
      <c r="AA2327" s="46"/>
      <c r="AB2327" s="46"/>
    </row>
    <row r="2328" spans="19:28">
      <c r="S2328" s="46"/>
      <c r="T2328" s="46"/>
      <c r="U2328" s="46"/>
      <c r="V2328" s="46"/>
      <c r="W2328" s="46"/>
      <c r="X2328" s="46"/>
      <c r="Y2328" s="63"/>
      <c r="Z2328" s="46"/>
      <c r="AA2328" s="46"/>
      <c r="AB2328" s="46"/>
    </row>
    <row r="2329" spans="19:28">
      <c r="S2329" s="46"/>
      <c r="T2329" s="46"/>
      <c r="U2329" s="46"/>
      <c r="V2329" s="46"/>
      <c r="W2329" s="46"/>
      <c r="X2329" s="46"/>
      <c r="Y2329" s="63"/>
      <c r="Z2329" s="46"/>
      <c r="AA2329" s="46"/>
      <c r="AB2329" s="46"/>
    </row>
    <row r="2330" spans="19:28">
      <c r="S2330" s="46"/>
      <c r="T2330" s="46"/>
      <c r="U2330" s="46"/>
      <c r="V2330" s="46"/>
      <c r="W2330" s="46"/>
      <c r="X2330" s="46"/>
      <c r="Y2330" s="63"/>
      <c r="Z2330" s="46"/>
      <c r="AA2330" s="46"/>
      <c r="AB2330" s="46"/>
    </row>
    <row r="2331" spans="19:28">
      <c r="S2331" s="46"/>
      <c r="T2331" s="46"/>
      <c r="U2331" s="46"/>
      <c r="V2331" s="46"/>
      <c r="W2331" s="46"/>
      <c r="X2331" s="46"/>
      <c r="Y2331" s="63"/>
      <c r="Z2331" s="46"/>
      <c r="AA2331" s="46"/>
      <c r="AB2331" s="46"/>
    </row>
    <row r="2332" spans="19:28">
      <c r="S2332" s="46"/>
      <c r="T2332" s="46"/>
      <c r="U2332" s="46"/>
      <c r="V2332" s="46"/>
      <c r="W2332" s="46"/>
      <c r="X2332" s="46"/>
      <c r="Y2332" s="63"/>
      <c r="Z2332" s="46"/>
      <c r="AA2332" s="46"/>
      <c r="AB2332" s="46"/>
    </row>
    <row r="2333" spans="19:28">
      <c r="S2333" s="46"/>
      <c r="T2333" s="46"/>
      <c r="U2333" s="46"/>
      <c r="V2333" s="46"/>
      <c r="W2333" s="46"/>
      <c r="X2333" s="46"/>
      <c r="Y2333" s="63"/>
      <c r="Z2333" s="46"/>
      <c r="AA2333" s="46"/>
      <c r="AB2333" s="46"/>
    </row>
    <row r="2334" spans="19:28">
      <c r="S2334" s="46"/>
      <c r="T2334" s="46"/>
      <c r="U2334" s="46"/>
      <c r="V2334" s="46"/>
      <c r="W2334" s="46"/>
      <c r="X2334" s="46"/>
      <c r="Y2334" s="63"/>
      <c r="Z2334" s="46"/>
      <c r="AA2334" s="46"/>
      <c r="AB2334" s="46"/>
    </row>
    <row r="2335" spans="19:28">
      <c r="S2335" s="46"/>
      <c r="T2335" s="46"/>
      <c r="U2335" s="46"/>
      <c r="V2335" s="46"/>
      <c r="W2335" s="46"/>
      <c r="X2335" s="46"/>
      <c r="Y2335" s="63"/>
      <c r="Z2335" s="46"/>
      <c r="AA2335" s="46"/>
      <c r="AB2335" s="46"/>
    </row>
    <row r="2336" spans="19:28">
      <c r="S2336" s="46"/>
      <c r="T2336" s="46"/>
      <c r="U2336" s="46"/>
      <c r="V2336" s="46"/>
      <c r="W2336" s="46"/>
      <c r="X2336" s="46"/>
      <c r="Y2336" s="63"/>
      <c r="Z2336" s="46"/>
      <c r="AA2336" s="46"/>
      <c r="AB2336" s="46"/>
    </row>
    <row r="2337" spans="19:28">
      <c r="S2337" s="46"/>
      <c r="T2337" s="46"/>
      <c r="U2337" s="46"/>
      <c r="V2337" s="46"/>
      <c r="W2337" s="46"/>
      <c r="X2337" s="46"/>
      <c r="Y2337" s="63"/>
      <c r="Z2337" s="46"/>
      <c r="AA2337" s="46"/>
      <c r="AB2337" s="46"/>
    </row>
    <row r="2338" spans="19:28">
      <c r="S2338" s="46"/>
      <c r="T2338" s="46"/>
      <c r="U2338" s="46"/>
      <c r="V2338" s="46"/>
      <c r="W2338" s="46"/>
      <c r="X2338" s="46"/>
      <c r="Y2338" s="63"/>
      <c r="Z2338" s="46"/>
      <c r="AA2338" s="46"/>
      <c r="AB2338" s="46"/>
    </row>
    <row r="2339" spans="19:28">
      <c r="S2339" s="46"/>
      <c r="T2339" s="46"/>
      <c r="U2339" s="46"/>
      <c r="V2339" s="46"/>
      <c r="W2339" s="46"/>
      <c r="X2339" s="46"/>
      <c r="Y2339" s="63"/>
      <c r="Z2339" s="46"/>
      <c r="AA2339" s="46"/>
      <c r="AB2339" s="46"/>
    </row>
    <row r="2340" spans="19:28">
      <c r="S2340" s="46"/>
      <c r="T2340" s="46"/>
      <c r="U2340" s="46"/>
      <c r="V2340" s="46"/>
      <c r="W2340" s="46"/>
      <c r="X2340" s="46"/>
      <c r="Y2340" s="63"/>
      <c r="Z2340" s="46"/>
      <c r="AA2340" s="46"/>
      <c r="AB2340" s="46"/>
    </row>
    <row r="2341" spans="19:28">
      <c r="S2341" s="46"/>
      <c r="T2341" s="46"/>
      <c r="U2341" s="46"/>
      <c r="V2341" s="46"/>
      <c r="W2341" s="46"/>
      <c r="X2341" s="46"/>
      <c r="Y2341" s="63"/>
      <c r="Z2341" s="46"/>
      <c r="AA2341" s="46"/>
      <c r="AB2341" s="46"/>
    </row>
    <row r="2342" spans="19:28">
      <c r="S2342" s="46"/>
      <c r="T2342" s="46"/>
      <c r="U2342" s="46"/>
      <c r="V2342" s="46"/>
      <c r="W2342" s="46"/>
      <c r="X2342" s="46"/>
      <c r="Y2342" s="63"/>
      <c r="Z2342" s="46"/>
      <c r="AA2342" s="46"/>
      <c r="AB2342" s="46"/>
    </row>
    <row r="2343" spans="19:28">
      <c r="S2343" s="46"/>
      <c r="T2343" s="46"/>
      <c r="U2343" s="46"/>
      <c r="V2343" s="46"/>
      <c r="W2343" s="46"/>
      <c r="X2343" s="46"/>
      <c r="Y2343" s="63"/>
      <c r="Z2343" s="46"/>
      <c r="AA2343" s="46"/>
      <c r="AB2343" s="46"/>
    </row>
    <row r="2344" spans="19:28">
      <c r="S2344" s="46"/>
      <c r="T2344" s="46"/>
      <c r="U2344" s="46"/>
      <c r="V2344" s="46"/>
      <c r="W2344" s="46"/>
      <c r="X2344" s="46"/>
      <c r="Y2344" s="63"/>
      <c r="Z2344" s="46"/>
      <c r="AA2344" s="46"/>
      <c r="AB2344" s="46"/>
    </row>
    <row r="2345" spans="19:28">
      <c r="S2345" s="46"/>
      <c r="T2345" s="46"/>
      <c r="U2345" s="46"/>
      <c r="V2345" s="46"/>
      <c r="W2345" s="46"/>
      <c r="X2345" s="46"/>
      <c r="Y2345" s="63"/>
      <c r="Z2345" s="46"/>
      <c r="AA2345" s="46"/>
      <c r="AB2345" s="46"/>
    </row>
    <row r="2346" spans="19:28">
      <c r="S2346" s="46"/>
      <c r="T2346" s="46"/>
      <c r="U2346" s="46"/>
      <c r="V2346" s="46"/>
      <c r="W2346" s="46"/>
      <c r="X2346" s="46"/>
      <c r="Y2346" s="63"/>
      <c r="Z2346" s="46"/>
      <c r="AA2346" s="46"/>
      <c r="AB2346" s="46"/>
    </row>
    <row r="2347" spans="19:28">
      <c r="S2347" s="46"/>
      <c r="T2347" s="46"/>
      <c r="U2347" s="46"/>
      <c r="V2347" s="46"/>
      <c r="W2347" s="46"/>
      <c r="X2347" s="46"/>
      <c r="Y2347" s="63"/>
      <c r="Z2347" s="46"/>
      <c r="AA2347" s="46"/>
      <c r="AB2347" s="46"/>
    </row>
    <row r="2348" spans="19:28">
      <c r="S2348" s="46"/>
      <c r="T2348" s="46"/>
      <c r="U2348" s="46"/>
      <c r="V2348" s="46"/>
      <c r="W2348" s="46"/>
      <c r="X2348" s="46"/>
      <c r="Y2348" s="63"/>
      <c r="Z2348" s="46"/>
      <c r="AA2348" s="46"/>
      <c r="AB2348" s="46"/>
    </row>
    <row r="2349" spans="19:28">
      <c r="S2349" s="46"/>
      <c r="T2349" s="46"/>
      <c r="U2349" s="46"/>
      <c r="V2349" s="46"/>
      <c r="W2349" s="46"/>
      <c r="X2349" s="46"/>
      <c r="Y2349" s="63"/>
      <c r="Z2349" s="46"/>
      <c r="AA2349" s="46"/>
      <c r="AB2349" s="46"/>
    </row>
    <row r="2350" spans="19:28">
      <c r="S2350" s="46"/>
      <c r="T2350" s="46"/>
      <c r="U2350" s="46"/>
      <c r="V2350" s="46"/>
      <c r="W2350" s="46"/>
      <c r="X2350" s="46"/>
      <c r="Y2350" s="63"/>
      <c r="Z2350" s="46"/>
      <c r="AA2350" s="46"/>
      <c r="AB2350" s="46"/>
    </row>
    <row r="2351" spans="19:28">
      <c r="S2351" s="46"/>
      <c r="T2351" s="46"/>
      <c r="U2351" s="46"/>
      <c r="V2351" s="46"/>
      <c r="W2351" s="46"/>
      <c r="X2351" s="46"/>
      <c r="Y2351" s="63"/>
      <c r="Z2351" s="46"/>
      <c r="AA2351" s="46"/>
      <c r="AB2351" s="46"/>
    </row>
    <row r="2352" spans="19:28">
      <c r="S2352" s="46"/>
      <c r="T2352" s="46"/>
      <c r="U2352" s="46"/>
      <c r="V2352" s="46"/>
      <c r="W2352" s="46"/>
      <c r="X2352" s="46"/>
      <c r="Y2352" s="63"/>
      <c r="Z2352" s="46"/>
      <c r="AA2352" s="46"/>
      <c r="AB2352" s="46"/>
    </row>
    <row r="2353" spans="19:28">
      <c r="S2353" s="46"/>
      <c r="T2353" s="46"/>
      <c r="U2353" s="46"/>
      <c r="V2353" s="46"/>
      <c r="W2353" s="46"/>
      <c r="X2353" s="46"/>
      <c r="Y2353" s="63"/>
      <c r="Z2353" s="46"/>
      <c r="AA2353" s="46"/>
      <c r="AB2353" s="46"/>
    </row>
    <row r="2354" spans="19:28">
      <c r="S2354" s="46"/>
      <c r="T2354" s="46"/>
      <c r="U2354" s="46"/>
      <c r="V2354" s="46"/>
      <c r="W2354" s="46"/>
      <c r="X2354" s="46"/>
      <c r="Y2354" s="63"/>
      <c r="Z2354" s="46"/>
      <c r="AA2354" s="46"/>
      <c r="AB2354" s="46"/>
    </row>
    <row r="2355" spans="19:28">
      <c r="S2355" s="46"/>
      <c r="T2355" s="46"/>
      <c r="U2355" s="46"/>
      <c r="V2355" s="46"/>
      <c r="W2355" s="46"/>
      <c r="X2355" s="46"/>
      <c r="Y2355" s="63"/>
      <c r="Z2355" s="46"/>
      <c r="AA2355" s="46"/>
      <c r="AB2355" s="46"/>
    </row>
    <row r="2356" spans="19:28">
      <c r="S2356" s="46"/>
      <c r="T2356" s="46"/>
      <c r="U2356" s="46"/>
      <c r="V2356" s="46"/>
      <c r="W2356" s="46"/>
      <c r="X2356" s="46"/>
      <c r="Y2356" s="63"/>
      <c r="Z2356" s="46"/>
      <c r="AA2356" s="46"/>
      <c r="AB2356" s="46"/>
    </row>
    <row r="2357" spans="19:28">
      <c r="S2357" s="46"/>
      <c r="T2357" s="46"/>
      <c r="U2357" s="46"/>
      <c r="V2357" s="46"/>
      <c r="W2357" s="46"/>
      <c r="X2357" s="46"/>
      <c r="Y2357" s="63"/>
      <c r="Z2357" s="46"/>
      <c r="AA2357" s="46"/>
      <c r="AB2357" s="46"/>
    </row>
    <row r="2358" spans="19:28">
      <c r="S2358" s="46"/>
      <c r="T2358" s="46"/>
      <c r="U2358" s="46"/>
      <c r="V2358" s="46"/>
      <c r="W2358" s="46"/>
      <c r="X2358" s="46"/>
      <c r="Y2358" s="63"/>
      <c r="Z2358" s="46"/>
      <c r="AA2358" s="46"/>
      <c r="AB2358" s="46"/>
    </row>
    <row r="2359" spans="19:28">
      <c r="S2359" s="46"/>
      <c r="T2359" s="46"/>
      <c r="U2359" s="46"/>
      <c r="V2359" s="46"/>
      <c r="W2359" s="46"/>
      <c r="X2359" s="46"/>
      <c r="Y2359" s="63"/>
      <c r="Z2359" s="46"/>
      <c r="AA2359" s="46"/>
      <c r="AB2359" s="46"/>
    </row>
    <row r="2360" spans="19:28">
      <c r="S2360" s="46"/>
      <c r="T2360" s="46"/>
      <c r="U2360" s="46"/>
      <c r="V2360" s="46"/>
      <c r="W2360" s="46"/>
      <c r="X2360" s="46"/>
      <c r="Y2360" s="63"/>
      <c r="Z2360" s="46"/>
      <c r="AA2360" s="46"/>
      <c r="AB2360" s="46"/>
    </row>
    <row r="2361" spans="19:28">
      <c r="S2361" s="46"/>
      <c r="T2361" s="46"/>
      <c r="U2361" s="46"/>
      <c r="V2361" s="46"/>
      <c r="W2361" s="46"/>
      <c r="X2361" s="46"/>
      <c r="Y2361" s="63"/>
      <c r="Z2361" s="46"/>
      <c r="AA2361" s="46"/>
      <c r="AB2361" s="46"/>
    </row>
    <row r="2362" spans="19:28">
      <c r="S2362" s="46"/>
      <c r="T2362" s="46"/>
      <c r="U2362" s="46"/>
      <c r="V2362" s="46"/>
      <c r="W2362" s="46"/>
      <c r="X2362" s="46"/>
      <c r="Y2362" s="63"/>
      <c r="Z2362" s="46"/>
      <c r="AA2362" s="46"/>
      <c r="AB2362" s="46"/>
    </row>
    <row r="2363" spans="19:28">
      <c r="S2363" s="46"/>
      <c r="T2363" s="46"/>
      <c r="U2363" s="46"/>
      <c r="V2363" s="46"/>
      <c r="W2363" s="46"/>
      <c r="X2363" s="46"/>
      <c r="Y2363" s="63"/>
      <c r="Z2363" s="46"/>
      <c r="AA2363" s="46"/>
      <c r="AB2363" s="46"/>
    </row>
    <row r="2364" spans="19:28">
      <c r="S2364" s="46"/>
      <c r="T2364" s="46"/>
      <c r="U2364" s="46"/>
      <c r="V2364" s="46"/>
      <c r="W2364" s="46"/>
      <c r="X2364" s="46"/>
      <c r="Y2364" s="63"/>
      <c r="Z2364" s="46"/>
      <c r="AA2364" s="46"/>
      <c r="AB2364" s="46"/>
    </row>
    <row r="2365" spans="19:28">
      <c r="S2365" s="46"/>
      <c r="T2365" s="46"/>
      <c r="U2365" s="46"/>
      <c r="V2365" s="46"/>
      <c r="W2365" s="46"/>
      <c r="X2365" s="46"/>
      <c r="Y2365" s="63"/>
      <c r="Z2365" s="46"/>
      <c r="AA2365" s="46"/>
      <c r="AB2365" s="46"/>
    </row>
    <row r="2366" spans="19:28">
      <c r="S2366" s="46"/>
      <c r="T2366" s="46"/>
      <c r="U2366" s="46"/>
      <c r="V2366" s="46"/>
      <c r="W2366" s="46"/>
      <c r="X2366" s="46"/>
      <c r="Y2366" s="63"/>
      <c r="Z2366" s="46"/>
      <c r="AA2366" s="46"/>
      <c r="AB2366" s="46"/>
    </row>
    <row r="2367" spans="19:28">
      <c r="S2367" s="46"/>
      <c r="T2367" s="46"/>
      <c r="U2367" s="46"/>
      <c r="V2367" s="46"/>
      <c r="W2367" s="46"/>
      <c r="X2367" s="46"/>
      <c r="Y2367" s="63"/>
      <c r="Z2367" s="46"/>
      <c r="AA2367" s="46"/>
      <c r="AB2367" s="46"/>
    </row>
    <row r="2368" spans="19:28">
      <c r="S2368" s="46"/>
      <c r="T2368" s="46"/>
      <c r="U2368" s="46"/>
      <c r="V2368" s="46"/>
      <c r="W2368" s="46"/>
      <c r="X2368" s="46"/>
      <c r="Y2368" s="63"/>
      <c r="Z2368" s="46"/>
      <c r="AA2368" s="46"/>
      <c r="AB2368" s="46"/>
    </row>
    <row r="2369" spans="19:28">
      <c r="S2369" s="46"/>
      <c r="T2369" s="46"/>
      <c r="U2369" s="46"/>
      <c r="V2369" s="46"/>
      <c r="W2369" s="46"/>
      <c r="X2369" s="46"/>
      <c r="Y2369" s="63"/>
      <c r="Z2369" s="46"/>
      <c r="AA2369" s="46"/>
      <c r="AB2369" s="46"/>
    </row>
    <row r="2370" spans="19:28">
      <c r="S2370" s="46"/>
      <c r="T2370" s="46"/>
      <c r="U2370" s="46"/>
      <c r="V2370" s="46"/>
      <c r="W2370" s="46"/>
      <c r="X2370" s="46"/>
      <c r="Y2370" s="63"/>
      <c r="Z2370" s="46"/>
      <c r="AA2370" s="46"/>
      <c r="AB2370" s="46"/>
    </row>
    <row r="2371" spans="19:28">
      <c r="S2371" s="46"/>
      <c r="T2371" s="46"/>
      <c r="U2371" s="46"/>
      <c r="V2371" s="46"/>
      <c r="W2371" s="46"/>
      <c r="X2371" s="46"/>
      <c r="Y2371" s="63"/>
      <c r="Z2371" s="46"/>
      <c r="AA2371" s="46"/>
      <c r="AB2371" s="46"/>
    </row>
    <row r="2372" spans="19:28">
      <c r="S2372" s="46"/>
      <c r="T2372" s="46"/>
      <c r="U2372" s="46"/>
      <c r="V2372" s="46"/>
      <c r="W2372" s="46"/>
      <c r="X2372" s="46"/>
      <c r="Y2372" s="63"/>
      <c r="Z2372" s="46"/>
      <c r="AA2372" s="46"/>
      <c r="AB2372" s="46"/>
    </row>
    <row r="2373" spans="19:28">
      <c r="S2373" s="46"/>
      <c r="T2373" s="46"/>
      <c r="U2373" s="46"/>
      <c r="V2373" s="46"/>
      <c r="W2373" s="46"/>
      <c r="X2373" s="46"/>
      <c r="Y2373" s="63"/>
      <c r="Z2373" s="46"/>
      <c r="AA2373" s="46"/>
      <c r="AB2373" s="46"/>
    </row>
    <row r="2374" spans="19:28">
      <c r="S2374" s="46"/>
      <c r="T2374" s="46"/>
      <c r="U2374" s="46"/>
      <c r="V2374" s="46"/>
      <c r="W2374" s="46"/>
      <c r="X2374" s="46"/>
      <c r="Y2374" s="63"/>
      <c r="Z2374" s="46"/>
      <c r="AA2374" s="46"/>
      <c r="AB2374" s="46"/>
    </row>
    <row r="2375" spans="19:28">
      <c r="S2375" s="46"/>
      <c r="T2375" s="46"/>
      <c r="U2375" s="46"/>
      <c r="V2375" s="46"/>
      <c r="W2375" s="46"/>
      <c r="X2375" s="46"/>
      <c r="Y2375" s="63"/>
      <c r="Z2375" s="46"/>
      <c r="AA2375" s="46"/>
      <c r="AB2375" s="46"/>
    </row>
    <row r="2376" spans="19:28">
      <c r="S2376" s="46"/>
      <c r="T2376" s="46"/>
      <c r="U2376" s="46"/>
      <c r="V2376" s="46"/>
      <c r="W2376" s="46"/>
      <c r="X2376" s="46"/>
      <c r="Y2376" s="63"/>
      <c r="Z2376" s="46"/>
      <c r="AA2376" s="46"/>
      <c r="AB2376" s="46"/>
    </row>
    <row r="2377" spans="19:28">
      <c r="S2377" s="46"/>
      <c r="T2377" s="46"/>
      <c r="U2377" s="46"/>
      <c r="V2377" s="46"/>
      <c r="W2377" s="46"/>
      <c r="X2377" s="46"/>
      <c r="Y2377" s="63"/>
      <c r="Z2377" s="46"/>
      <c r="AA2377" s="46"/>
      <c r="AB2377" s="46"/>
    </row>
    <row r="2378" spans="19:28">
      <c r="S2378" s="46"/>
      <c r="T2378" s="46"/>
      <c r="U2378" s="46"/>
      <c r="V2378" s="46"/>
      <c r="W2378" s="46"/>
      <c r="X2378" s="46"/>
      <c r="Y2378" s="63"/>
      <c r="Z2378" s="46"/>
      <c r="AA2378" s="46"/>
      <c r="AB2378" s="46"/>
    </row>
    <row r="2379" spans="19:28">
      <c r="S2379" s="46"/>
      <c r="T2379" s="46"/>
      <c r="U2379" s="46"/>
      <c r="V2379" s="46"/>
      <c r="W2379" s="46"/>
      <c r="X2379" s="46"/>
      <c r="Y2379" s="63"/>
      <c r="Z2379" s="46"/>
      <c r="AA2379" s="46"/>
      <c r="AB2379" s="46"/>
    </row>
    <row r="2380" spans="19:28">
      <c r="S2380" s="46"/>
      <c r="T2380" s="46"/>
      <c r="U2380" s="46"/>
      <c r="V2380" s="46"/>
      <c r="W2380" s="46"/>
      <c r="X2380" s="46"/>
      <c r="Y2380" s="63"/>
      <c r="Z2380" s="46"/>
      <c r="AA2380" s="46"/>
      <c r="AB2380" s="46"/>
    </row>
    <row r="2381" spans="19:28">
      <c r="S2381" s="46"/>
      <c r="T2381" s="46"/>
      <c r="U2381" s="46"/>
      <c r="V2381" s="46"/>
      <c r="W2381" s="46"/>
      <c r="X2381" s="46"/>
      <c r="Y2381" s="63"/>
      <c r="Z2381" s="46"/>
      <c r="AA2381" s="46"/>
      <c r="AB2381" s="46"/>
    </row>
    <row r="2382" spans="19:28">
      <c r="S2382" s="46"/>
      <c r="T2382" s="46"/>
      <c r="U2382" s="46"/>
      <c r="V2382" s="46"/>
      <c r="W2382" s="46"/>
      <c r="X2382" s="46"/>
      <c r="Y2382" s="63"/>
      <c r="Z2382" s="46"/>
      <c r="AA2382" s="46"/>
      <c r="AB2382" s="46"/>
    </row>
    <row r="2383" spans="19:28">
      <c r="S2383" s="46"/>
      <c r="T2383" s="46"/>
      <c r="U2383" s="46"/>
      <c r="V2383" s="46"/>
      <c r="W2383" s="46"/>
      <c r="X2383" s="46"/>
      <c r="Y2383" s="63"/>
      <c r="Z2383" s="46"/>
      <c r="AA2383" s="46"/>
      <c r="AB2383" s="46"/>
    </row>
    <row r="2384" spans="19:28">
      <c r="S2384" s="46"/>
      <c r="T2384" s="46"/>
      <c r="U2384" s="46"/>
      <c r="V2384" s="46"/>
      <c r="W2384" s="46"/>
      <c r="X2384" s="46"/>
      <c r="Y2384" s="63"/>
      <c r="Z2384" s="46"/>
      <c r="AA2384" s="46"/>
      <c r="AB2384" s="46"/>
    </row>
    <row r="2385" spans="19:28">
      <c r="S2385" s="46"/>
      <c r="T2385" s="46"/>
      <c r="U2385" s="46"/>
      <c r="V2385" s="46"/>
      <c r="W2385" s="46"/>
      <c r="X2385" s="46"/>
      <c r="Y2385" s="63"/>
      <c r="Z2385" s="46"/>
      <c r="AA2385" s="46"/>
      <c r="AB2385" s="46"/>
    </row>
    <row r="2386" spans="19:28">
      <c r="S2386" s="46"/>
      <c r="T2386" s="46"/>
      <c r="U2386" s="46"/>
      <c r="V2386" s="46"/>
      <c r="W2386" s="46"/>
      <c r="X2386" s="46"/>
      <c r="Y2386" s="63"/>
      <c r="Z2386" s="46"/>
      <c r="AA2386" s="46"/>
      <c r="AB2386" s="46"/>
    </row>
    <row r="2387" spans="19:28">
      <c r="S2387" s="46"/>
      <c r="T2387" s="46"/>
      <c r="U2387" s="46"/>
      <c r="V2387" s="46"/>
      <c r="W2387" s="46"/>
      <c r="X2387" s="46"/>
      <c r="Y2387" s="63"/>
      <c r="Z2387" s="46"/>
      <c r="AA2387" s="46"/>
      <c r="AB2387" s="46"/>
    </row>
    <row r="2388" spans="19:28">
      <c r="S2388" s="46"/>
      <c r="T2388" s="46"/>
      <c r="U2388" s="46"/>
      <c r="V2388" s="46"/>
      <c r="W2388" s="46"/>
      <c r="X2388" s="46"/>
      <c r="Y2388" s="63"/>
      <c r="Z2388" s="46"/>
      <c r="AA2388" s="46"/>
      <c r="AB2388" s="46"/>
    </row>
    <row r="2389" spans="19:28">
      <c r="S2389" s="46"/>
      <c r="T2389" s="46"/>
      <c r="U2389" s="46"/>
      <c r="V2389" s="46"/>
      <c r="W2389" s="46"/>
      <c r="X2389" s="46"/>
      <c r="Y2389" s="63"/>
      <c r="Z2389" s="46"/>
      <c r="AA2389" s="46"/>
      <c r="AB2389" s="46"/>
    </row>
    <row r="2390" spans="19:28">
      <c r="S2390" s="46"/>
      <c r="T2390" s="46"/>
      <c r="U2390" s="46"/>
      <c r="V2390" s="46"/>
      <c r="W2390" s="46"/>
      <c r="X2390" s="46"/>
      <c r="Y2390" s="63"/>
      <c r="Z2390" s="46"/>
      <c r="AA2390" s="46"/>
      <c r="AB2390" s="46"/>
    </row>
    <row r="2391" spans="19:28">
      <c r="S2391" s="46"/>
      <c r="T2391" s="46"/>
      <c r="U2391" s="46"/>
      <c r="V2391" s="46"/>
      <c r="W2391" s="46"/>
      <c r="X2391" s="46"/>
      <c r="Y2391" s="63"/>
      <c r="Z2391" s="46"/>
      <c r="AA2391" s="46"/>
      <c r="AB2391" s="46"/>
    </row>
    <row r="2392" spans="19:28">
      <c r="S2392" s="46"/>
      <c r="T2392" s="46"/>
      <c r="U2392" s="46"/>
      <c r="V2392" s="46"/>
      <c r="W2392" s="46"/>
      <c r="X2392" s="46"/>
      <c r="Y2392" s="63"/>
      <c r="Z2392" s="46"/>
      <c r="AA2392" s="46"/>
      <c r="AB2392" s="46"/>
    </row>
    <row r="2393" spans="19:28">
      <c r="S2393" s="46"/>
      <c r="T2393" s="46"/>
      <c r="U2393" s="46"/>
      <c r="V2393" s="46"/>
      <c r="W2393" s="46"/>
      <c r="X2393" s="46"/>
      <c r="Y2393" s="63"/>
      <c r="Z2393" s="46"/>
      <c r="AA2393" s="46"/>
      <c r="AB2393" s="46"/>
    </row>
    <row r="2394" spans="19:28">
      <c r="S2394" s="46"/>
      <c r="T2394" s="46"/>
      <c r="U2394" s="46"/>
      <c r="V2394" s="46"/>
      <c r="W2394" s="46"/>
      <c r="X2394" s="46"/>
      <c r="Y2394" s="63"/>
      <c r="Z2394" s="46"/>
      <c r="AA2394" s="46"/>
      <c r="AB2394" s="46"/>
    </row>
    <row r="2395" spans="19:28">
      <c r="S2395" s="46"/>
      <c r="T2395" s="46"/>
      <c r="U2395" s="46"/>
      <c r="V2395" s="46"/>
      <c r="W2395" s="46"/>
      <c r="X2395" s="46"/>
      <c r="Y2395" s="63"/>
      <c r="Z2395" s="46"/>
      <c r="AA2395" s="46"/>
      <c r="AB2395" s="46"/>
    </row>
    <row r="2396" spans="19:28">
      <c r="S2396" s="46"/>
      <c r="T2396" s="46"/>
      <c r="U2396" s="46"/>
      <c r="V2396" s="46"/>
      <c r="W2396" s="46"/>
      <c r="X2396" s="46"/>
      <c r="Y2396" s="63"/>
      <c r="Z2396" s="46"/>
      <c r="AA2396" s="46"/>
      <c r="AB2396" s="46"/>
    </row>
    <row r="2397" spans="19:28">
      <c r="S2397" s="46"/>
      <c r="T2397" s="46"/>
      <c r="U2397" s="46"/>
      <c r="V2397" s="46"/>
      <c r="W2397" s="46"/>
      <c r="X2397" s="46"/>
      <c r="Y2397" s="63"/>
      <c r="Z2397" s="46"/>
      <c r="AA2397" s="46"/>
      <c r="AB2397" s="46"/>
    </row>
    <row r="2398" spans="19:28">
      <c r="S2398" s="46"/>
      <c r="T2398" s="46"/>
      <c r="U2398" s="46"/>
      <c r="V2398" s="46"/>
      <c r="W2398" s="46"/>
      <c r="X2398" s="46"/>
      <c r="Y2398" s="63"/>
      <c r="Z2398" s="46"/>
      <c r="AA2398" s="46"/>
      <c r="AB2398" s="46"/>
    </row>
    <row r="2399" spans="19:28">
      <c r="S2399" s="46"/>
      <c r="T2399" s="46"/>
      <c r="U2399" s="46"/>
      <c r="V2399" s="46"/>
      <c r="W2399" s="46"/>
      <c r="X2399" s="46"/>
      <c r="Y2399" s="63"/>
      <c r="Z2399" s="46"/>
      <c r="AA2399" s="46"/>
      <c r="AB2399" s="46"/>
    </row>
    <row r="2400" spans="19:28">
      <c r="S2400" s="46"/>
      <c r="T2400" s="46"/>
      <c r="U2400" s="46"/>
      <c r="V2400" s="46"/>
      <c r="W2400" s="46"/>
      <c r="X2400" s="46"/>
      <c r="Y2400" s="63"/>
      <c r="Z2400" s="46"/>
      <c r="AA2400" s="46"/>
      <c r="AB2400" s="46"/>
    </row>
    <row r="2401" spans="19:28">
      <c r="S2401" s="46"/>
      <c r="T2401" s="46"/>
      <c r="U2401" s="46"/>
      <c r="V2401" s="46"/>
      <c r="W2401" s="46"/>
      <c r="X2401" s="46"/>
      <c r="Y2401" s="63"/>
      <c r="Z2401" s="46"/>
      <c r="AA2401" s="46"/>
      <c r="AB2401" s="46"/>
    </row>
    <row r="2402" spans="19:28">
      <c r="S2402" s="46"/>
      <c r="T2402" s="46"/>
      <c r="U2402" s="46"/>
      <c r="V2402" s="46"/>
      <c r="W2402" s="46"/>
      <c r="X2402" s="46"/>
      <c r="Y2402" s="63"/>
      <c r="Z2402" s="46"/>
      <c r="AA2402" s="46"/>
      <c r="AB2402" s="46"/>
    </row>
    <row r="2403" spans="19:28">
      <c r="S2403" s="46"/>
      <c r="T2403" s="46"/>
      <c r="U2403" s="46"/>
      <c r="V2403" s="46"/>
      <c r="W2403" s="46"/>
      <c r="X2403" s="46"/>
      <c r="Y2403" s="63"/>
      <c r="Z2403" s="46"/>
      <c r="AA2403" s="46"/>
      <c r="AB2403" s="46"/>
    </row>
    <row r="2404" spans="19:28">
      <c r="S2404" s="46"/>
      <c r="T2404" s="46"/>
      <c r="U2404" s="46"/>
      <c r="V2404" s="46"/>
      <c r="W2404" s="46"/>
      <c r="X2404" s="46"/>
      <c r="Y2404" s="63"/>
      <c r="Z2404" s="46"/>
      <c r="AA2404" s="46"/>
      <c r="AB2404" s="46"/>
    </row>
    <row r="2405" spans="19:28">
      <c r="S2405" s="46"/>
      <c r="T2405" s="46"/>
      <c r="U2405" s="46"/>
      <c r="V2405" s="46"/>
      <c r="W2405" s="46"/>
      <c r="X2405" s="46"/>
      <c r="Y2405" s="63"/>
      <c r="Z2405" s="46"/>
      <c r="AA2405" s="46"/>
      <c r="AB2405" s="46"/>
    </row>
    <row r="2406" spans="19:28">
      <c r="S2406" s="46"/>
      <c r="T2406" s="46"/>
      <c r="U2406" s="46"/>
      <c r="V2406" s="46"/>
      <c r="W2406" s="46"/>
      <c r="X2406" s="46"/>
      <c r="Y2406" s="63"/>
      <c r="Z2406" s="46"/>
      <c r="AA2406" s="46"/>
      <c r="AB2406" s="46"/>
    </row>
    <row r="2407" spans="19:28">
      <c r="S2407" s="46"/>
      <c r="T2407" s="46"/>
      <c r="U2407" s="46"/>
      <c r="V2407" s="46"/>
      <c r="W2407" s="46"/>
      <c r="X2407" s="46"/>
      <c r="Y2407" s="63"/>
      <c r="Z2407" s="46"/>
      <c r="AA2407" s="46"/>
      <c r="AB2407" s="46"/>
    </row>
    <row r="2408" spans="19:28">
      <c r="S2408" s="46"/>
      <c r="T2408" s="46"/>
      <c r="U2408" s="46"/>
      <c r="V2408" s="46"/>
      <c r="W2408" s="46"/>
      <c r="X2408" s="46"/>
      <c r="Y2408" s="63"/>
      <c r="Z2408" s="46"/>
      <c r="AA2408" s="46"/>
      <c r="AB2408" s="46"/>
    </row>
    <row r="2409" spans="19:28">
      <c r="S2409" s="46"/>
      <c r="T2409" s="46"/>
      <c r="U2409" s="46"/>
      <c r="V2409" s="46"/>
      <c r="W2409" s="46"/>
      <c r="X2409" s="46"/>
      <c r="Y2409" s="63"/>
      <c r="Z2409" s="46"/>
      <c r="AA2409" s="46"/>
      <c r="AB2409" s="46"/>
    </row>
    <row r="2410" spans="19:28">
      <c r="S2410" s="46"/>
      <c r="T2410" s="46"/>
      <c r="U2410" s="46"/>
      <c r="V2410" s="46"/>
      <c r="W2410" s="46"/>
      <c r="X2410" s="46"/>
      <c r="Y2410" s="63"/>
      <c r="Z2410" s="46"/>
      <c r="AA2410" s="46"/>
      <c r="AB2410" s="46"/>
    </row>
    <row r="2411" spans="19:28">
      <c r="S2411" s="46"/>
      <c r="T2411" s="46"/>
      <c r="U2411" s="46"/>
      <c r="V2411" s="46"/>
      <c r="W2411" s="46"/>
      <c r="X2411" s="46"/>
      <c r="Y2411" s="63"/>
      <c r="Z2411" s="46"/>
      <c r="AA2411" s="46"/>
      <c r="AB2411" s="46"/>
    </row>
    <row r="2412" spans="19:28">
      <c r="S2412" s="46"/>
      <c r="T2412" s="46"/>
      <c r="U2412" s="46"/>
      <c r="V2412" s="46"/>
      <c r="W2412" s="46"/>
      <c r="X2412" s="46"/>
      <c r="Y2412" s="63"/>
      <c r="Z2412" s="46"/>
      <c r="AA2412" s="46"/>
      <c r="AB2412" s="46"/>
    </row>
    <row r="2413" spans="19:28">
      <c r="S2413" s="46"/>
      <c r="T2413" s="46"/>
      <c r="U2413" s="46"/>
      <c r="V2413" s="46"/>
      <c r="W2413" s="46"/>
      <c r="X2413" s="46"/>
      <c r="Y2413" s="63"/>
      <c r="Z2413" s="46"/>
      <c r="AA2413" s="46"/>
      <c r="AB2413" s="46"/>
    </row>
    <row r="2414" spans="19:28">
      <c r="S2414" s="46"/>
      <c r="T2414" s="46"/>
      <c r="U2414" s="46"/>
      <c r="V2414" s="46"/>
      <c r="W2414" s="46"/>
      <c r="X2414" s="46"/>
      <c r="Y2414" s="63"/>
      <c r="Z2414" s="46"/>
      <c r="AA2414" s="46"/>
      <c r="AB2414" s="46"/>
    </row>
    <row r="2415" spans="19:28">
      <c r="S2415" s="46"/>
      <c r="T2415" s="46"/>
      <c r="U2415" s="46"/>
      <c r="V2415" s="46"/>
      <c r="W2415" s="46"/>
      <c r="X2415" s="46"/>
      <c r="Y2415" s="63"/>
      <c r="Z2415" s="46"/>
      <c r="AA2415" s="46"/>
      <c r="AB2415" s="46"/>
    </row>
    <row r="2416" spans="19:28">
      <c r="S2416" s="46"/>
      <c r="T2416" s="46"/>
      <c r="U2416" s="46"/>
      <c r="V2416" s="46"/>
      <c r="W2416" s="46"/>
      <c r="X2416" s="46"/>
      <c r="Y2416" s="63"/>
      <c r="Z2416" s="46"/>
      <c r="AA2416" s="46"/>
      <c r="AB2416" s="46"/>
    </row>
    <row r="2417" spans="19:28">
      <c r="S2417" s="46"/>
      <c r="T2417" s="46"/>
      <c r="U2417" s="46"/>
      <c r="V2417" s="46"/>
      <c r="W2417" s="46"/>
      <c r="X2417" s="46"/>
      <c r="Y2417" s="63"/>
      <c r="Z2417" s="46"/>
      <c r="AA2417" s="46"/>
      <c r="AB2417" s="46"/>
    </row>
    <row r="2418" spans="19:28">
      <c r="S2418" s="46"/>
      <c r="T2418" s="46"/>
      <c r="U2418" s="46"/>
      <c r="V2418" s="46"/>
      <c r="W2418" s="46"/>
      <c r="X2418" s="46"/>
      <c r="Y2418" s="63"/>
      <c r="Z2418" s="46"/>
      <c r="AA2418" s="46"/>
      <c r="AB2418" s="46"/>
    </row>
    <row r="2419" spans="19:28">
      <c r="S2419" s="46"/>
      <c r="T2419" s="46"/>
      <c r="U2419" s="46"/>
      <c r="V2419" s="46"/>
      <c r="W2419" s="46"/>
      <c r="X2419" s="46"/>
      <c r="Y2419" s="63"/>
      <c r="Z2419" s="46"/>
      <c r="AA2419" s="46"/>
      <c r="AB2419" s="46"/>
    </row>
    <row r="2420" spans="19:28">
      <c r="S2420" s="46"/>
      <c r="T2420" s="46"/>
      <c r="U2420" s="46"/>
      <c r="V2420" s="46"/>
      <c r="W2420" s="46"/>
      <c r="X2420" s="46"/>
      <c r="Y2420" s="63"/>
      <c r="Z2420" s="46"/>
      <c r="AA2420" s="46"/>
      <c r="AB2420" s="46"/>
    </row>
    <row r="2421" spans="19:28">
      <c r="S2421" s="46"/>
      <c r="T2421" s="46"/>
      <c r="U2421" s="46"/>
      <c r="V2421" s="46"/>
      <c r="W2421" s="46"/>
      <c r="X2421" s="46"/>
      <c r="Y2421" s="63"/>
      <c r="Z2421" s="46"/>
      <c r="AA2421" s="46"/>
      <c r="AB2421" s="46"/>
    </row>
    <row r="2422" spans="19:28">
      <c r="S2422" s="46"/>
      <c r="T2422" s="46"/>
      <c r="U2422" s="46"/>
      <c r="V2422" s="46"/>
      <c r="W2422" s="46"/>
      <c r="X2422" s="46"/>
      <c r="Y2422" s="63"/>
      <c r="Z2422" s="46"/>
      <c r="AA2422" s="46"/>
      <c r="AB2422" s="46"/>
    </row>
    <row r="2423" spans="19:28">
      <c r="S2423" s="46"/>
      <c r="T2423" s="46"/>
      <c r="U2423" s="46"/>
      <c r="V2423" s="46"/>
      <c r="W2423" s="46"/>
      <c r="X2423" s="46"/>
      <c r="Y2423" s="63"/>
      <c r="Z2423" s="46"/>
      <c r="AA2423" s="46"/>
      <c r="AB2423" s="46"/>
    </row>
    <row r="2424" spans="19:28">
      <c r="S2424" s="46"/>
      <c r="T2424" s="46"/>
      <c r="U2424" s="46"/>
      <c r="V2424" s="46"/>
      <c r="W2424" s="46"/>
      <c r="X2424" s="46"/>
      <c r="Y2424" s="63"/>
      <c r="Z2424" s="46"/>
      <c r="AA2424" s="46"/>
      <c r="AB2424" s="46"/>
    </row>
    <row r="2425" spans="19:28">
      <c r="S2425" s="46"/>
      <c r="T2425" s="46"/>
      <c r="U2425" s="46"/>
      <c r="V2425" s="46"/>
      <c r="W2425" s="46"/>
      <c r="X2425" s="46"/>
      <c r="Y2425" s="63"/>
      <c r="Z2425" s="46"/>
      <c r="AA2425" s="46"/>
      <c r="AB2425" s="46"/>
    </row>
    <row r="2426" spans="19:28">
      <c r="S2426" s="46"/>
      <c r="T2426" s="46"/>
      <c r="U2426" s="46"/>
      <c r="V2426" s="46"/>
      <c r="W2426" s="46"/>
      <c r="X2426" s="46"/>
      <c r="Y2426" s="63"/>
      <c r="Z2426" s="46"/>
      <c r="AA2426" s="46"/>
      <c r="AB2426" s="46"/>
    </row>
    <row r="2427" spans="19:28">
      <c r="S2427" s="46"/>
      <c r="T2427" s="46"/>
      <c r="U2427" s="46"/>
      <c r="V2427" s="46"/>
      <c r="W2427" s="46"/>
      <c r="X2427" s="46"/>
      <c r="Y2427" s="63"/>
      <c r="Z2427" s="46"/>
      <c r="AA2427" s="46"/>
      <c r="AB2427" s="46"/>
    </row>
    <row r="2428" spans="19:28">
      <c r="S2428" s="46"/>
      <c r="T2428" s="46"/>
      <c r="U2428" s="46"/>
      <c r="V2428" s="46"/>
      <c r="W2428" s="46"/>
      <c r="X2428" s="46"/>
      <c r="Y2428" s="63"/>
      <c r="Z2428" s="46"/>
      <c r="AA2428" s="46"/>
      <c r="AB2428" s="46"/>
    </row>
    <row r="2429" spans="19:28">
      <c r="S2429" s="46"/>
      <c r="T2429" s="46"/>
      <c r="U2429" s="46"/>
      <c r="V2429" s="46"/>
      <c r="W2429" s="46"/>
      <c r="X2429" s="46"/>
      <c r="Y2429" s="63"/>
      <c r="Z2429" s="46"/>
      <c r="AA2429" s="46"/>
      <c r="AB2429" s="46"/>
    </row>
    <row r="2430" spans="19:28">
      <c r="S2430" s="46"/>
      <c r="T2430" s="46"/>
      <c r="U2430" s="46"/>
      <c r="V2430" s="46"/>
      <c r="W2430" s="46"/>
      <c r="X2430" s="46"/>
      <c r="Y2430" s="63"/>
      <c r="Z2430" s="46"/>
      <c r="AA2430" s="46"/>
      <c r="AB2430" s="46"/>
    </row>
    <row r="2431" spans="19:28">
      <c r="S2431" s="46"/>
      <c r="T2431" s="46"/>
      <c r="U2431" s="46"/>
      <c r="V2431" s="46"/>
      <c r="W2431" s="46"/>
      <c r="X2431" s="46"/>
      <c r="Y2431" s="63"/>
      <c r="Z2431" s="46"/>
      <c r="AA2431" s="46"/>
      <c r="AB2431" s="46"/>
    </row>
    <row r="2432" spans="19:28">
      <c r="S2432" s="46"/>
      <c r="T2432" s="46"/>
      <c r="U2432" s="46"/>
      <c r="V2432" s="46"/>
      <c r="W2432" s="46"/>
      <c r="X2432" s="46"/>
      <c r="Y2432" s="63"/>
      <c r="Z2432" s="46"/>
      <c r="AA2432" s="46"/>
      <c r="AB2432" s="46"/>
    </row>
    <row r="2433" spans="19:28">
      <c r="S2433" s="46"/>
      <c r="T2433" s="46"/>
      <c r="U2433" s="46"/>
      <c r="V2433" s="46"/>
      <c r="W2433" s="46"/>
      <c r="X2433" s="46"/>
      <c r="Y2433" s="63"/>
      <c r="Z2433" s="46"/>
      <c r="AA2433" s="46"/>
      <c r="AB2433" s="46"/>
    </row>
    <row r="2434" spans="19:28">
      <c r="S2434" s="46"/>
      <c r="T2434" s="46"/>
      <c r="U2434" s="46"/>
      <c r="V2434" s="46"/>
      <c r="W2434" s="46"/>
      <c r="X2434" s="46"/>
      <c r="Y2434" s="63"/>
      <c r="Z2434" s="46"/>
      <c r="AA2434" s="46"/>
      <c r="AB2434" s="46"/>
    </row>
    <row r="2435" spans="19:28">
      <c r="S2435" s="46"/>
      <c r="T2435" s="46"/>
      <c r="U2435" s="46"/>
      <c r="V2435" s="46"/>
      <c r="W2435" s="46"/>
      <c r="X2435" s="46"/>
      <c r="Y2435" s="63"/>
      <c r="Z2435" s="46"/>
      <c r="AA2435" s="46"/>
      <c r="AB2435" s="46"/>
    </row>
    <row r="2436" spans="19:28">
      <c r="S2436" s="46"/>
      <c r="T2436" s="46"/>
      <c r="U2436" s="46"/>
      <c r="V2436" s="46"/>
      <c r="W2436" s="46"/>
      <c r="X2436" s="46"/>
      <c r="Y2436" s="63"/>
      <c r="Z2436" s="46"/>
      <c r="AA2436" s="46"/>
      <c r="AB2436" s="46"/>
    </row>
    <row r="2437" spans="19:28">
      <c r="S2437" s="46"/>
      <c r="T2437" s="46"/>
      <c r="U2437" s="46"/>
      <c r="V2437" s="46"/>
      <c r="W2437" s="46"/>
      <c r="X2437" s="46"/>
      <c r="Y2437" s="63"/>
      <c r="Z2437" s="46"/>
      <c r="AA2437" s="46"/>
      <c r="AB2437" s="46"/>
    </row>
    <row r="2438" spans="19:28">
      <c r="S2438" s="46"/>
      <c r="T2438" s="46"/>
      <c r="U2438" s="46"/>
      <c r="V2438" s="46"/>
      <c r="W2438" s="46"/>
      <c r="X2438" s="46"/>
      <c r="Y2438" s="63"/>
      <c r="Z2438" s="46"/>
      <c r="AA2438" s="46"/>
      <c r="AB2438" s="46"/>
    </row>
    <row r="2439" spans="19:28">
      <c r="S2439" s="46"/>
      <c r="T2439" s="46"/>
      <c r="U2439" s="46"/>
      <c r="V2439" s="46"/>
      <c r="W2439" s="46"/>
      <c r="X2439" s="46"/>
      <c r="Y2439" s="63"/>
      <c r="Z2439" s="46"/>
      <c r="AA2439" s="46"/>
      <c r="AB2439" s="46"/>
    </row>
    <row r="2440" spans="19:28">
      <c r="S2440" s="46"/>
      <c r="T2440" s="46"/>
      <c r="U2440" s="46"/>
      <c r="V2440" s="46"/>
      <c r="W2440" s="46"/>
      <c r="X2440" s="46"/>
      <c r="Y2440" s="63"/>
      <c r="Z2440" s="46"/>
      <c r="AA2440" s="46"/>
      <c r="AB2440" s="46"/>
    </row>
    <row r="2441" spans="19:28">
      <c r="S2441" s="46"/>
      <c r="T2441" s="46"/>
      <c r="U2441" s="46"/>
      <c r="V2441" s="46"/>
      <c r="W2441" s="46"/>
      <c r="X2441" s="46"/>
      <c r="Y2441" s="63"/>
      <c r="Z2441" s="46"/>
      <c r="AA2441" s="46"/>
      <c r="AB2441" s="46"/>
    </row>
    <row r="2442" spans="19:28">
      <c r="S2442" s="46"/>
      <c r="T2442" s="46"/>
      <c r="U2442" s="46"/>
      <c r="V2442" s="46"/>
      <c r="W2442" s="46"/>
      <c r="X2442" s="46"/>
      <c r="Y2442" s="63"/>
      <c r="Z2442" s="46"/>
      <c r="AA2442" s="46"/>
      <c r="AB2442" s="46"/>
    </row>
    <row r="2443" spans="19:28">
      <c r="S2443" s="46"/>
      <c r="T2443" s="46"/>
      <c r="U2443" s="46"/>
      <c r="V2443" s="46"/>
      <c r="W2443" s="46"/>
      <c r="X2443" s="46"/>
      <c r="Y2443" s="63"/>
      <c r="Z2443" s="46"/>
      <c r="AA2443" s="46"/>
      <c r="AB2443" s="46"/>
    </row>
    <row r="2444" spans="19:28">
      <c r="S2444" s="46"/>
      <c r="T2444" s="46"/>
      <c r="U2444" s="46"/>
      <c r="V2444" s="46"/>
      <c r="W2444" s="46"/>
      <c r="X2444" s="46"/>
      <c r="Y2444" s="63"/>
      <c r="Z2444" s="46"/>
      <c r="AA2444" s="46"/>
      <c r="AB2444" s="46"/>
    </row>
    <row r="2445" spans="19:28">
      <c r="S2445" s="46"/>
      <c r="T2445" s="46"/>
      <c r="U2445" s="46"/>
      <c r="V2445" s="46"/>
      <c r="W2445" s="46"/>
      <c r="X2445" s="46"/>
      <c r="Y2445" s="63"/>
      <c r="Z2445" s="46"/>
      <c r="AA2445" s="46"/>
      <c r="AB2445" s="46"/>
    </row>
    <row r="2446" spans="19:28">
      <c r="S2446" s="46"/>
      <c r="T2446" s="46"/>
      <c r="U2446" s="46"/>
      <c r="V2446" s="46"/>
      <c r="W2446" s="46"/>
      <c r="X2446" s="46"/>
      <c r="Y2446" s="63"/>
      <c r="Z2446" s="46"/>
      <c r="AA2446" s="46"/>
      <c r="AB2446" s="46"/>
    </row>
    <row r="2447" spans="19:28">
      <c r="S2447" s="46"/>
      <c r="T2447" s="46"/>
      <c r="U2447" s="46"/>
      <c r="V2447" s="46"/>
      <c r="W2447" s="46"/>
      <c r="X2447" s="46"/>
      <c r="Y2447" s="63"/>
      <c r="Z2447" s="46"/>
      <c r="AA2447" s="46"/>
      <c r="AB2447" s="46"/>
    </row>
    <row r="2448" spans="19:28">
      <c r="S2448" s="46"/>
      <c r="T2448" s="46"/>
      <c r="U2448" s="46"/>
      <c r="V2448" s="46"/>
      <c r="W2448" s="46"/>
      <c r="X2448" s="46"/>
      <c r="Y2448" s="63"/>
      <c r="Z2448" s="46"/>
      <c r="AA2448" s="46"/>
      <c r="AB2448" s="46"/>
    </row>
    <row r="2449" spans="19:28">
      <c r="S2449" s="46"/>
      <c r="T2449" s="46"/>
      <c r="U2449" s="46"/>
      <c r="V2449" s="46"/>
      <c r="W2449" s="46"/>
      <c r="X2449" s="46"/>
      <c r="Y2449" s="63"/>
      <c r="Z2449" s="46"/>
      <c r="AA2449" s="46"/>
      <c r="AB2449" s="46"/>
    </row>
    <row r="2450" spans="19:28">
      <c r="S2450" s="46"/>
      <c r="T2450" s="46"/>
      <c r="U2450" s="46"/>
      <c r="V2450" s="46"/>
      <c r="W2450" s="46"/>
      <c r="X2450" s="46"/>
      <c r="Y2450" s="63"/>
      <c r="Z2450" s="46"/>
      <c r="AA2450" s="46"/>
      <c r="AB2450" s="46"/>
    </row>
    <row r="2451" spans="19:28">
      <c r="S2451" s="46"/>
      <c r="T2451" s="46"/>
      <c r="U2451" s="46"/>
      <c r="V2451" s="46"/>
      <c r="W2451" s="46"/>
      <c r="X2451" s="46"/>
      <c r="Y2451" s="63"/>
      <c r="Z2451" s="46"/>
      <c r="AA2451" s="46"/>
      <c r="AB2451" s="46"/>
    </row>
    <row r="2452" spans="19:28">
      <c r="S2452" s="46"/>
      <c r="T2452" s="46"/>
      <c r="U2452" s="46"/>
      <c r="V2452" s="46"/>
      <c r="W2452" s="46"/>
      <c r="X2452" s="46"/>
      <c r="Y2452" s="63"/>
      <c r="Z2452" s="46"/>
      <c r="AA2452" s="46"/>
      <c r="AB2452" s="46"/>
    </row>
    <row r="2453" spans="19:28">
      <c r="S2453" s="46"/>
      <c r="T2453" s="46"/>
      <c r="U2453" s="46"/>
      <c r="V2453" s="46"/>
      <c r="W2453" s="46"/>
      <c r="X2453" s="46"/>
      <c r="Y2453" s="63"/>
      <c r="Z2453" s="46"/>
      <c r="AA2453" s="46"/>
      <c r="AB2453" s="46"/>
    </row>
    <row r="2454" spans="19:28">
      <c r="S2454" s="46"/>
      <c r="T2454" s="46"/>
      <c r="U2454" s="46"/>
      <c r="V2454" s="46"/>
      <c r="W2454" s="46"/>
      <c r="X2454" s="46"/>
      <c r="Y2454" s="63"/>
      <c r="Z2454" s="46"/>
      <c r="AA2454" s="46"/>
      <c r="AB2454" s="46"/>
    </row>
    <row r="2455" spans="19:28">
      <c r="S2455" s="46"/>
      <c r="T2455" s="46"/>
      <c r="U2455" s="46"/>
      <c r="V2455" s="46"/>
      <c r="W2455" s="46"/>
      <c r="X2455" s="46"/>
      <c r="Y2455" s="63"/>
      <c r="Z2455" s="46"/>
      <c r="AA2455" s="46"/>
      <c r="AB2455" s="46"/>
    </row>
    <row r="2456" spans="19:28">
      <c r="S2456" s="46"/>
      <c r="T2456" s="46"/>
      <c r="U2456" s="46"/>
      <c r="V2456" s="46"/>
      <c r="W2456" s="46"/>
      <c r="X2456" s="46"/>
      <c r="Y2456" s="63"/>
      <c r="Z2456" s="46"/>
      <c r="AA2456" s="46"/>
      <c r="AB2456" s="46"/>
    </row>
    <row r="2457" spans="19:28">
      <c r="S2457" s="46"/>
      <c r="T2457" s="46"/>
      <c r="U2457" s="46"/>
      <c r="V2457" s="46"/>
      <c r="W2457" s="46"/>
      <c r="X2457" s="46"/>
      <c r="Y2457" s="63"/>
      <c r="Z2457" s="46"/>
      <c r="AA2457" s="46"/>
      <c r="AB2457" s="46"/>
    </row>
    <row r="2458" spans="19:28">
      <c r="S2458" s="46"/>
      <c r="T2458" s="46"/>
      <c r="U2458" s="46"/>
      <c r="V2458" s="46"/>
      <c r="W2458" s="46"/>
      <c r="X2458" s="46"/>
      <c r="Y2458" s="63"/>
      <c r="Z2458" s="46"/>
      <c r="AA2458" s="46"/>
      <c r="AB2458" s="46"/>
    </row>
    <row r="2459" spans="19:28">
      <c r="S2459" s="46"/>
      <c r="T2459" s="46"/>
      <c r="U2459" s="46"/>
      <c r="V2459" s="46"/>
      <c r="W2459" s="46"/>
      <c r="X2459" s="46"/>
      <c r="Y2459" s="63"/>
      <c r="Z2459" s="46"/>
      <c r="AA2459" s="46"/>
      <c r="AB2459" s="46"/>
    </row>
    <row r="2460" spans="19:28">
      <c r="S2460" s="46"/>
      <c r="T2460" s="46"/>
      <c r="U2460" s="46"/>
      <c r="V2460" s="46"/>
      <c r="W2460" s="46"/>
      <c r="X2460" s="46"/>
      <c r="Y2460" s="63"/>
      <c r="Z2460" s="46"/>
      <c r="AA2460" s="46"/>
      <c r="AB2460" s="46"/>
    </row>
    <row r="2461" spans="19:28">
      <c r="S2461" s="46"/>
      <c r="T2461" s="46"/>
      <c r="U2461" s="46"/>
      <c r="V2461" s="46"/>
      <c r="W2461" s="46"/>
      <c r="X2461" s="46"/>
      <c r="Y2461" s="63"/>
      <c r="Z2461" s="46"/>
      <c r="AA2461" s="46"/>
      <c r="AB2461" s="46"/>
    </row>
    <row r="2462" spans="19:28">
      <c r="S2462" s="46"/>
      <c r="T2462" s="46"/>
      <c r="U2462" s="46"/>
      <c r="V2462" s="46"/>
      <c r="W2462" s="46"/>
      <c r="X2462" s="46"/>
      <c r="Y2462" s="63"/>
      <c r="Z2462" s="46"/>
      <c r="AA2462" s="46"/>
      <c r="AB2462" s="46"/>
    </row>
    <row r="2463" spans="19:28">
      <c r="S2463" s="46"/>
      <c r="T2463" s="46"/>
      <c r="U2463" s="46"/>
      <c r="V2463" s="46"/>
      <c r="W2463" s="46"/>
      <c r="X2463" s="46"/>
      <c r="Y2463" s="63"/>
      <c r="Z2463" s="46"/>
      <c r="AA2463" s="46"/>
      <c r="AB2463" s="46"/>
    </row>
    <row r="2464" spans="19:28">
      <c r="S2464" s="46"/>
      <c r="T2464" s="46"/>
      <c r="U2464" s="46"/>
      <c r="V2464" s="46"/>
      <c r="W2464" s="46"/>
      <c r="X2464" s="46"/>
      <c r="Y2464" s="63"/>
      <c r="Z2464" s="46"/>
      <c r="AA2464" s="46"/>
      <c r="AB2464" s="46"/>
    </row>
    <row r="2465" spans="19:28">
      <c r="S2465" s="46"/>
      <c r="T2465" s="46"/>
      <c r="U2465" s="46"/>
      <c r="V2465" s="46"/>
      <c r="W2465" s="46"/>
      <c r="X2465" s="46"/>
      <c r="Y2465" s="63"/>
      <c r="Z2465" s="46"/>
      <c r="AA2465" s="46"/>
      <c r="AB2465" s="46"/>
    </row>
    <row r="2466" spans="19:28">
      <c r="S2466" s="46"/>
      <c r="T2466" s="46"/>
      <c r="U2466" s="46"/>
      <c r="V2466" s="46"/>
      <c r="W2466" s="46"/>
      <c r="X2466" s="46"/>
      <c r="Y2466" s="63"/>
      <c r="Z2466" s="46"/>
      <c r="AA2466" s="46"/>
      <c r="AB2466" s="46"/>
    </row>
    <row r="2467" spans="19:28">
      <c r="S2467" s="46"/>
      <c r="T2467" s="46"/>
      <c r="U2467" s="46"/>
      <c r="V2467" s="46"/>
      <c r="W2467" s="46"/>
      <c r="X2467" s="46"/>
      <c r="Y2467" s="63"/>
      <c r="Z2467" s="46"/>
      <c r="AA2467" s="46"/>
      <c r="AB2467" s="46"/>
    </row>
    <row r="2468" spans="19:28">
      <c r="S2468" s="46"/>
      <c r="T2468" s="46"/>
      <c r="U2468" s="46"/>
      <c r="V2468" s="46"/>
      <c r="W2468" s="46"/>
      <c r="X2468" s="46"/>
      <c r="Y2468" s="63"/>
      <c r="Z2468" s="46"/>
      <c r="AA2468" s="46"/>
      <c r="AB2468" s="46"/>
    </row>
    <row r="2469" spans="19:28">
      <c r="S2469" s="46"/>
      <c r="T2469" s="46"/>
      <c r="U2469" s="46"/>
      <c r="V2469" s="46"/>
      <c r="W2469" s="46"/>
      <c r="X2469" s="46"/>
      <c r="Y2469" s="63"/>
      <c r="Z2469" s="46"/>
      <c r="AA2469" s="46"/>
      <c r="AB2469" s="46"/>
    </row>
    <row r="2470" spans="19:28">
      <c r="S2470" s="46"/>
      <c r="T2470" s="46"/>
      <c r="U2470" s="46"/>
      <c r="V2470" s="46"/>
      <c r="W2470" s="46"/>
      <c r="X2470" s="46"/>
      <c r="Y2470" s="63"/>
      <c r="Z2470" s="46"/>
      <c r="AA2470" s="46"/>
      <c r="AB2470" s="46"/>
    </row>
    <row r="2471" spans="19:28">
      <c r="S2471" s="46"/>
      <c r="T2471" s="46"/>
      <c r="U2471" s="46"/>
      <c r="V2471" s="46"/>
      <c r="W2471" s="46"/>
      <c r="X2471" s="46"/>
      <c r="Y2471" s="63"/>
      <c r="Z2471" s="46"/>
      <c r="AA2471" s="46"/>
      <c r="AB2471" s="46"/>
    </row>
    <row r="2472" spans="19:28">
      <c r="S2472" s="46"/>
      <c r="T2472" s="46"/>
      <c r="U2472" s="46"/>
      <c r="V2472" s="46"/>
      <c r="W2472" s="46"/>
      <c r="X2472" s="46"/>
      <c r="Y2472" s="63"/>
      <c r="Z2472" s="46"/>
      <c r="AA2472" s="46"/>
      <c r="AB2472" s="46"/>
    </row>
    <row r="2473" spans="19:28">
      <c r="S2473" s="46"/>
      <c r="T2473" s="46"/>
      <c r="U2473" s="46"/>
      <c r="V2473" s="46"/>
      <c r="W2473" s="46"/>
      <c r="X2473" s="46"/>
      <c r="Y2473" s="63"/>
      <c r="Z2473" s="46"/>
      <c r="AA2473" s="46"/>
      <c r="AB2473" s="46"/>
    </row>
    <row r="2474" spans="19:28">
      <c r="S2474" s="46"/>
      <c r="T2474" s="46"/>
      <c r="U2474" s="46"/>
      <c r="V2474" s="46"/>
      <c r="W2474" s="46"/>
      <c r="X2474" s="46"/>
      <c r="Y2474" s="63"/>
      <c r="Z2474" s="46"/>
      <c r="AA2474" s="46"/>
      <c r="AB2474" s="46"/>
    </row>
    <row r="2475" spans="19:28">
      <c r="S2475" s="46"/>
      <c r="T2475" s="46"/>
      <c r="U2475" s="46"/>
      <c r="V2475" s="46"/>
      <c r="W2475" s="46"/>
      <c r="X2475" s="46"/>
      <c r="Y2475" s="63"/>
      <c r="Z2475" s="46"/>
      <c r="AA2475" s="46"/>
      <c r="AB2475" s="46"/>
    </row>
    <row r="2476" spans="19:28">
      <c r="S2476" s="46"/>
      <c r="T2476" s="46"/>
      <c r="U2476" s="46"/>
      <c r="V2476" s="46"/>
      <c r="W2476" s="46"/>
      <c r="X2476" s="46"/>
      <c r="Y2476" s="63"/>
      <c r="Z2476" s="46"/>
      <c r="AA2476" s="46"/>
      <c r="AB2476" s="46"/>
    </row>
    <row r="2477" spans="19:28">
      <c r="S2477" s="46"/>
      <c r="T2477" s="46"/>
      <c r="U2477" s="46"/>
      <c r="V2477" s="46"/>
      <c r="W2477" s="46"/>
      <c r="X2477" s="46"/>
      <c r="Y2477" s="63"/>
      <c r="Z2477" s="46"/>
      <c r="AA2477" s="46"/>
      <c r="AB2477" s="46"/>
    </row>
    <row r="2478" spans="19:28">
      <c r="S2478" s="46"/>
      <c r="T2478" s="46"/>
      <c r="U2478" s="46"/>
      <c r="V2478" s="46"/>
      <c r="W2478" s="46"/>
      <c r="X2478" s="46"/>
      <c r="Y2478" s="63"/>
      <c r="Z2478" s="46"/>
      <c r="AA2478" s="46"/>
      <c r="AB2478" s="46"/>
    </row>
    <row r="2479" spans="19:28">
      <c r="S2479" s="46"/>
      <c r="T2479" s="46"/>
      <c r="U2479" s="46"/>
      <c r="V2479" s="46"/>
      <c r="W2479" s="46"/>
      <c r="X2479" s="46"/>
      <c r="Y2479" s="63"/>
      <c r="Z2479" s="46"/>
      <c r="AA2479" s="46"/>
      <c r="AB2479" s="46"/>
    </row>
    <row r="2480" spans="19:28">
      <c r="S2480" s="46"/>
      <c r="T2480" s="46"/>
      <c r="U2480" s="46"/>
      <c r="V2480" s="46"/>
      <c r="W2480" s="46"/>
      <c r="X2480" s="46"/>
      <c r="Y2480" s="63"/>
      <c r="Z2480" s="46"/>
      <c r="AA2480" s="46"/>
      <c r="AB2480" s="46"/>
    </row>
    <row r="2481" spans="19:28">
      <c r="S2481" s="46"/>
      <c r="T2481" s="46"/>
      <c r="U2481" s="46"/>
      <c r="V2481" s="46"/>
      <c r="W2481" s="46"/>
      <c r="X2481" s="46"/>
      <c r="Y2481" s="63"/>
      <c r="Z2481" s="46"/>
      <c r="AA2481" s="46"/>
      <c r="AB2481" s="46"/>
    </row>
    <row r="2482" spans="19:28">
      <c r="S2482" s="46"/>
      <c r="T2482" s="46"/>
      <c r="U2482" s="46"/>
      <c r="V2482" s="46"/>
      <c r="W2482" s="46"/>
      <c r="X2482" s="46"/>
      <c r="Y2482" s="63"/>
      <c r="Z2482" s="46"/>
      <c r="AA2482" s="46"/>
      <c r="AB2482" s="46"/>
    </row>
    <row r="2483" spans="19:28">
      <c r="S2483" s="46"/>
      <c r="T2483" s="46"/>
      <c r="U2483" s="46"/>
      <c r="V2483" s="46"/>
      <c r="W2483" s="46"/>
      <c r="X2483" s="46"/>
      <c r="Y2483" s="63"/>
      <c r="Z2483" s="46"/>
      <c r="AA2483" s="46"/>
      <c r="AB2483" s="46"/>
    </row>
    <row r="2484" spans="19:28">
      <c r="S2484" s="46"/>
      <c r="T2484" s="46"/>
      <c r="U2484" s="46"/>
      <c r="V2484" s="46"/>
      <c r="W2484" s="46"/>
      <c r="X2484" s="46"/>
      <c r="Y2484" s="63"/>
      <c r="Z2484" s="46"/>
      <c r="AA2484" s="46"/>
      <c r="AB2484" s="46"/>
    </row>
    <row r="2485" spans="19:28">
      <c r="S2485" s="46"/>
      <c r="T2485" s="46"/>
      <c r="U2485" s="46"/>
      <c r="V2485" s="46"/>
      <c r="W2485" s="46"/>
      <c r="X2485" s="46"/>
      <c r="Y2485" s="63"/>
      <c r="Z2485" s="46"/>
      <c r="AA2485" s="46"/>
      <c r="AB2485" s="46"/>
    </row>
    <row r="2486" spans="19:28">
      <c r="S2486" s="46"/>
      <c r="T2486" s="46"/>
      <c r="U2486" s="46"/>
      <c r="V2486" s="46"/>
      <c r="W2486" s="46"/>
      <c r="X2486" s="46"/>
      <c r="Y2486" s="63"/>
      <c r="Z2486" s="46"/>
      <c r="AA2486" s="46"/>
      <c r="AB2486" s="46"/>
    </row>
    <row r="2487" spans="19:28">
      <c r="S2487" s="46"/>
      <c r="T2487" s="46"/>
      <c r="U2487" s="46"/>
      <c r="V2487" s="46"/>
      <c r="W2487" s="46"/>
      <c r="X2487" s="46"/>
      <c r="Y2487" s="63"/>
      <c r="Z2487" s="46"/>
      <c r="AA2487" s="46"/>
      <c r="AB2487" s="46"/>
    </row>
    <row r="2488" spans="19:28">
      <c r="S2488" s="46"/>
      <c r="T2488" s="46"/>
      <c r="U2488" s="46"/>
      <c r="V2488" s="46"/>
      <c r="W2488" s="46"/>
      <c r="X2488" s="46"/>
      <c r="Y2488" s="63"/>
      <c r="Z2488" s="46"/>
      <c r="AA2488" s="46"/>
      <c r="AB2488" s="46"/>
    </row>
    <row r="2489" spans="19:28">
      <c r="S2489" s="46"/>
      <c r="T2489" s="46"/>
      <c r="U2489" s="46"/>
      <c r="V2489" s="46"/>
      <c r="W2489" s="46"/>
      <c r="X2489" s="46"/>
      <c r="Y2489" s="63"/>
      <c r="Z2489" s="46"/>
      <c r="AA2489" s="46"/>
      <c r="AB2489" s="46"/>
    </row>
    <row r="2490" spans="19:28">
      <c r="S2490" s="46"/>
      <c r="T2490" s="46"/>
      <c r="U2490" s="46"/>
      <c r="V2490" s="46"/>
      <c r="W2490" s="46"/>
      <c r="X2490" s="46"/>
      <c r="Y2490" s="63"/>
      <c r="Z2490" s="46"/>
      <c r="AA2490" s="46"/>
      <c r="AB2490" s="46"/>
    </row>
    <row r="2491" spans="19:28">
      <c r="S2491" s="46"/>
      <c r="T2491" s="46"/>
      <c r="U2491" s="46"/>
      <c r="V2491" s="46"/>
      <c r="W2491" s="46"/>
      <c r="X2491" s="46"/>
      <c r="Y2491" s="63"/>
      <c r="Z2491" s="46"/>
      <c r="AA2491" s="46"/>
      <c r="AB2491" s="46"/>
    </row>
    <row r="2492" spans="19:28">
      <c r="S2492" s="46"/>
      <c r="T2492" s="46"/>
      <c r="U2492" s="46"/>
      <c r="V2492" s="46"/>
      <c r="W2492" s="46"/>
      <c r="X2492" s="46"/>
      <c r="Y2492" s="63"/>
      <c r="Z2492" s="46"/>
      <c r="AA2492" s="46"/>
      <c r="AB2492" s="46"/>
    </row>
    <row r="2493" spans="19:28">
      <c r="S2493" s="46"/>
      <c r="T2493" s="46"/>
      <c r="U2493" s="46"/>
      <c r="V2493" s="46"/>
      <c r="W2493" s="46"/>
      <c r="X2493" s="46"/>
      <c r="Y2493" s="63"/>
      <c r="Z2493" s="46"/>
      <c r="AA2493" s="46"/>
      <c r="AB2493" s="46"/>
    </row>
    <row r="2494" spans="19:28">
      <c r="S2494" s="46"/>
      <c r="T2494" s="46"/>
      <c r="U2494" s="46"/>
      <c r="V2494" s="46"/>
      <c r="W2494" s="46"/>
      <c r="X2494" s="46"/>
      <c r="Y2494" s="63"/>
      <c r="Z2494" s="46"/>
      <c r="AA2494" s="46"/>
      <c r="AB2494" s="46"/>
    </row>
    <row r="2495" spans="19:28">
      <c r="S2495" s="46"/>
      <c r="T2495" s="46"/>
      <c r="U2495" s="46"/>
      <c r="V2495" s="46"/>
      <c r="W2495" s="46"/>
      <c r="X2495" s="46"/>
      <c r="Y2495" s="63"/>
      <c r="Z2495" s="46"/>
      <c r="AA2495" s="46"/>
      <c r="AB2495" s="46"/>
    </row>
    <row r="2496" spans="19:28">
      <c r="S2496" s="46"/>
      <c r="T2496" s="46"/>
      <c r="U2496" s="46"/>
      <c r="V2496" s="46"/>
      <c r="W2496" s="46"/>
      <c r="X2496" s="46"/>
      <c r="Y2496" s="63"/>
      <c r="Z2496" s="46"/>
      <c r="AA2496" s="46"/>
      <c r="AB2496" s="46"/>
    </row>
    <row r="2497" spans="19:28">
      <c r="S2497" s="46"/>
      <c r="T2497" s="46"/>
      <c r="U2497" s="46"/>
      <c r="V2497" s="46"/>
      <c r="W2497" s="46"/>
      <c r="X2497" s="46"/>
      <c r="Y2497" s="63"/>
      <c r="Z2497" s="46"/>
      <c r="AA2497" s="46"/>
      <c r="AB2497" s="46"/>
    </row>
    <row r="2498" spans="19:28">
      <c r="S2498" s="46"/>
      <c r="T2498" s="46"/>
      <c r="U2498" s="46"/>
      <c r="V2498" s="46"/>
      <c r="W2498" s="46"/>
      <c r="X2498" s="46"/>
      <c r="Y2498" s="63"/>
      <c r="Z2498" s="46"/>
      <c r="AA2498" s="46"/>
      <c r="AB2498" s="46"/>
    </row>
    <row r="2499" spans="19:28">
      <c r="S2499" s="46"/>
      <c r="T2499" s="46"/>
      <c r="U2499" s="46"/>
      <c r="V2499" s="46"/>
      <c r="W2499" s="46"/>
      <c r="X2499" s="46"/>
      <c r="Y2499" s="63"/>
      <c r="Z2499" s="46"/>
      <c r="AA2499" s="46"/>
      <c r="AB2499" s="46"/>
    </row>
    <row r="2500" spans="19:28">
      <c r="S2500" s="46"/>
      <c r="T2500" s="46"/>
      <c r="U2500" s="46"/>
      <c r="V2500" s="46"/>
      <c r="W2500" s="46"/>
      <c r="X2500" s="46"/>
      <c r="Y2500" s="63"/>
      <c r="Z2500" s="46"/>
      <c r="AA2500" s="46"/>
      <c r="AB2500" s="46"/>
    </row>
    <row r="2501" spans="19:28">
      <c r="S2501" s="46"/>
      <c r="T2501" s="46"/>
      <c r="U2501" s="46"/>
      <c r="V2501" s="46"/>
      <c r="W2501" s="46"/>
      <c r="X2501" s="46"/>
      <c r="Y2501" s="63"/>
      <c r="Z2501" s="46"/>
      <c r="AA2501" s="46"/>
      <c r="AB2501" s="46"/>
    </row>
    <row r="2502" spans="19:28">
      <c r="S2502" s="46"/>
      <c r="T2502" s="46"/>
      <c r="U2502" s="46"/>
      <c r="V2502" s="46"/>
      <c r="W2502" s="46"/>
      <c r="X2502" s="46"/>
      <c r="Y2502" s="63"/>
      <c r="Z2502" s="46"/>
      <c r="AA2502" s="46"/>
      <c r="AB2502" s="46"/>
    </row>
    <row r="2503" spans="19:28">
      <c r="S2503" s="46"/>
      <c r="T2503" s="46"/>
      <c r="U2503" s="46"/>
      <c r="V2503" s="46"/>
      <c r="W2503" s="46"/>
      <c r="X2503" s="46"/>
      <c r="Y2503" s="63"/>
      <c r="Z2503" s="46"/>
      <c r="AA2503" s="46"/>
      <c r="AB2503" s="46"/>
    </row>
    <row r="2504" spans="19:28">
      <c r="S2504" s="46"/>
      <c r="T2504" s="46"/>
      <c r="U2504" s="46"/>
      <c r="V2504" s="46"/>
      <c r="W2504" s="46"/>
      <c r="X2504" s="46"/>
      <c r="Y2504" s="63"/>
      <c r="Z2504" s="46"/>
      <c r="AA2504" s="46"/>
      <c r="AB2504" s="46"/>
    </row>
    <row r="2505" spans="19:28">
      <c r="S2505" s="46"/>
      <c r="T2505" s="46"/>
      <c r="U2505" s="46"/>
      <c r="V2505" s="46"/>
      <c r="W2505" s="46"/>
      <c r="X2505" s="46"/>
      <c r="Y2505" s="63"/>
      <c r="Z2505" s="46"/>
      <c r="AA2505" s="46"/>
      <c r="AB2505" s="46"/>
    </row>
    <row r="2506" spans="19:28">
      <c r="S2506" s="46"/>
      <c r="T2506" s="46"/>
      <c r="U2506" s="46"/>
      <c r="V2506" s="46"/>
      <c r="W2506" s="46"/>
      <c r="X2506" s="46"/>
      <c r="Y2506" s="63"/>
      <c r="Z2506" s="46"/>
      <c r="AA2506" s="46"/>
      <c r="AB2506" s="46"/>
    </row>
    <row r="2507" spans="19:28">
      <c r="S2507" s="46"/>
      <c r="T2507" s="46"/>
      <c r="U2507" s="46"/>
      <c r="V2507" s="46"/>
      <c r="W2507" s="46"/>
      <c r="X2507" s="46"/>
      <c r="Y2507" s="63"/>
      <c r="Z2507" s="46"/>
      <c r="AA2507" s="46"/>
      <c r="AB2507" s="46"/>
    </row>
    <row r="2508" spans="19:28">
      <c r="S2508" s="46"/>
      <c r="T2508" s="46"/>
      <c r="U2508" s="46"/>
      <c r="V2508" s="46"/>
      <c r="W2508" s="46"/>
      <c r="X2508" s="46"/>
      <c r="Y2508" s="63"/>
      <c r="Z2508" s="46"/>
      <c r="AA2508" s="46"/>
      <c r="AB2508" s="46"/>
    </row>
    <row r="2509" spans="19:28">
      <c r="S2509" s="46"/>
      <c r="T2509" s="46"/>
      <c r="U2509" s="46"/>
      <c r="V2509" s="46"/>
      <c r="W2509" s="46"/>
      <c r="X2509" s="46"/>
      <c r="Y2509" s="63"/>
      <c r="Z2509" s="46"/>
      <c r="AA2509" s="46"/>
      <c r="AB2509" s="46"/>
    </row>
    <row r="2510" spans="19:28">
      <c r="S2510" s="46"/>
      <c r="T2510" s="46"/>
      <c r="U2510" s="46"/>
      <c r="V2510" s="46"/>
      <c r="W2510" s="46"/>
      <c r="X2510" s="46"/>
      <c r="Y2510" s="63"/>
      <c r="Z2510" s="46"/>
      <c r="AA2510" s="46"/>
      <c r="AB2510" s="46"/>
    </row>
    <row r="2511" spans="19:28">
      <c r="S2511" s="46"/>
      <c r="T2511" s="46"/>
      <c r="U2511" s="46"/>
      <c r="V2511" s="46"/>
      <c r="W2511" s="46"/>
      <c r="X2511" s="46"/>
      <c r="Y2511" s="63"/>
      <c r="Z2511" s="46"/>
      <c r="AA2511" s="46"/>
      <c r="AB2511" s="46"/>
    </row>
    <row r="2512" spans="19:28">
      <c r="S2512" s="46"/>
      <c r="T2512" s="46"/>
      <c r="U2512" s="46"/>
      <c r="V2512" s="46"/>
      <c r="W2512" s="46"/>
      <c r="X2512" s="46"/>
      <c r="Y2512" s="63"/>
      <c r="Z2512" s="46"/>
      <c r="AA2512" s="46"/>
      <c r="AB2512" s="46"/>
    </row>
    <row r="2513" spans="19:28">
      <c r="S2513" s="46"/>
      <c r="T2513" s="46"/>
      <c r="U2513" s="46"/>
      <c r="V2513" s="46"/>
      <c r="W2513" s="46"/>
      <c r="X2513" s="46"/>
      <c r="Y2513" s="63"/>
      <c r="Z2513" s="46"/>
      <c r="AA2513" s="46"/>
      <c r="AB2513" s="46"/>
    </row>
    <row r="2514" spans="19:28">
      <c r="S2514" s="46"/>
      <c r="T2514" s="46"/>
      <c r="U2514" s="46"/>
      <c r="V2514" s="46"/>
      <c r="W2514" s="46"/>
      <c r="X2514" s="46"/>
      <c r="Y2514" s="63"/>
      <c r="Z2514" s="46"/>
      <c r="AA2514" s="46"/>
      <c r="AB2514" s="46"/>
    </row>
    <row r="2515" spans="19:28">
      <c r="S2515" s="46"/>
      <c r="T2515" s="46"/>
      <c r="U2515" s="46"/>
      <c r="V2515" s="46"/>
      <c r="W2515" s="46"/>
      <c r="X2515" s="46"/>
      <c r="Y2515" s="63"/>
      <c r="Z2515" s="46"/>
      <c r="AA2515" s="46"/>
      <c r="AB2515" s="46"/>
    </row>
    <row r="2516" spans="19:28">
      <c r="S2516" s="46"/>
      <c r="T2516" s="46"/>
      <c r="U2516" s="46"/>
      <c r="V2516" s="46"/>
      <c r="W2516" s="46"/>
      <c r="X2516" s="46"/>
      <c r="Y2516" s="63"/>
      <c r="Z2516" s="46"/>
      <c r="AA2516" s="46"/>
      <c r="AB2516" s="46"/>
    </row>
    <row r="2517" spans="19:28">
      <c r="S2517" s="46"/>
      <c r="T2517" s="46"/>
      <c r="U2517" s="46"/>
      <c r="V2517" s="46"/>
      <c r="W2517" s="46"/>
      <c r="X2517" s="46"/>
      <c r="Y2517" s="63"/>
      <c r="Z2517" s="46"/>
      <c r="AA2517" s="46"/>
      <c r="AB2517" s="46"/>
    </row>
    <row r="2518" spans="19:28">
      <c r="S2518" s="46"/>
      <c r="T2518" s="46"/>
      <c r="U2518" s="46"/>
      <c r="V2518" s="46"/>
      <c r="W2518" s="46"/>
      <c r="X2518" s="46"/>
      <c r="Y2518" s="63"/>
      <c r="Z2518" s="46"/>
      <c r="AA2518" s="46"/>
      <c r="AB2518" s="46"/>
    </row>
    <row r="2519" spans="19:28">
      <c r="S2519" s="46"/>
      <c r="T2519" s="46"/>
      <c r="U2519" s="46"/>
      <c r="V2519" s="46"/>
      <c r="W2519" s="46"/>
      <c r="X2519" s="46"/>
      <c r="Y2519" s="63"/>
      <c r="Z2519" s="46"/>
      <c r="AA2519" s="46"/>
      <c r="AB2519" s="46"/>
    </row>
    <row r="2520" spans="19:28">
      <c r="S2520" s="46"/>
      <c r="T2520" s="46"/>
      <c r="U2520" s="46"/>
      <c r="V2520" s="46"/>
      <c r="W2520" s="46"/>
      <c r="X2520" s="46"/>
      <c r="Y2520" s="63"/>
      <c r="Z2520" s="46"/>
      <c r="AA2520" s="46"/>
      <c r="AB2520" s="46"/>
    </row>
    <row r="2521" spans="19:28">
      <c r="S2521" s="46"/>
      <c r="T2521" s="46"/>
      <c r="U2521" s="46"/>
      <c r="V2521" s="46"/>
      <c r="W2521" s="46"/>
      <c r="X2521" s="46"/>
      <c r="Y2521" s="63"/>
      <c r="Z2521" s="46"/>
      <c r="AA2521" s="46"/>
      <c r="AB2521" s="46"/>
    </row>
    <row r="2522" spans="19:28">
      <c r="S2522" s="46"/>
      <c r="T2522" s="46"/>
      <c r="U2522" s="46"/>
      <c r="V2522" s="46"/>
      <c r="W2522" s="46"/>
      <c r="X2522" s="46"/>
      <c r="Y2522" s="63"/>
      <c r="Z2522" s="46"/>
      <c r="AA2522" s="46"/>
      <c r="AB2522" s="46"/>
    </row>
    <row r="2523" spans="19:28">
      <c r="S2523" s="46"/>
      <c r="T2523" s="46"/>
      <c r="U2523" s="46"/>
      <c r="V2523" s="46"/>
      <c r="W2523" s="46"/>
      <c r="X2523" s="46"/>
      <c r="Y2523" s="63"/>
      <c r="Z2523" s="46"/>
      <c r="AA2523" s="46"/>
      <c r="AB2523" s="46"/>
    </row>
    <row r="2524" spans="19:28">
      <c r="S2524" s="46"/>
      <c r="T2524" s="46"/>
      <c r="U2524" s="46"/>
      <c r="V2524" s="46"/>
      <c r="W2524" s="46"/>
      <c r="X2524" s="46"/>
      <c r="Y2524" s="63"/>
      <c r="Z2524" s="46"/>
      <c r="AA2524" s="46"/>
      <c r="AB2524" s="46"/>
    </row>
    <row r="2525" spans="19:28">
      <c r="S2525" s="46"/>
      <c r="T2525" s="46"/>
      <c r="U2525" s="46"/>
      <c r="V2525" s="46"/>
      <c r="W2525" s="46"/>
      <c r="X2525" s="46"/>
      <c r="Y2525" s="63"/>
      <c r="Z2525" s="46"/>
      <c r="AA2525" s="46"/>
      <c r="AB2525" s="46"/>
    </row>
    <row r="2526" spans="19:28">
      <c r="S2526" s="46"/>
      <c r="T2526" s="46"/>
      <c r="U2526" s="46"/>
      <c r="V2526" s="46"/>
      <c r="W2526" s="46"/>
      <c r="X2526" s="46"/>
      <c r="Y2526" s="63"/>
      <c r="Z2526" s="46"/>
      <c r="AA2526" s="46"/>
      <c r="AB2526" s="46"/>
    </row>
    <row r="2527" spans="19:28">
      <c r="S2527" s="46"/>
      <c r="T2527" s="46"/>
      <c r="U2527" s="46"/>
      <c r="V2527" s="46"/>
      <c r="W2527" s="46"/>
      <c r="X2527" s="46"/>
      <c r="Y2527" s="63"/>
      <c r="Z2527" s="46"/>
      <c r="AA2527" s="46"/>
      <c r="AB2527" s="46"/>
    </row>
    <row r="2528" spans="19:28">
      <c r="S2528" s="46"/>
      <c r="T2528" s="46"/>
      <c r="U2528" s="46"/>
      <c r="V2528" s="46"/>
      <c r="W2528" s="46"/>
      <c r="X2528" s="46"/>
      <c r="Y2528" s="63"/>
      <c r="Z2528" s="46"/>
      <c r="AA2528" s="46"/>
      <c r="AB2528" s="46"/>
    </row>
    <row r="2529" spans="19:28">
      <c r="S2529" s="46"/>
      <c r="T2529" s="46"/>
      <c r="U2529" s="46"/>
      <c r="V2529" s="46"/>
      <c r="W2529" s="46"/>
      <c r="X2529" s="46"/>
      <c r="Y2529" s="63"/>
      <c r="Z2529" s="46"/>
      <c r="AA2529" s="46"/>
      <c r="AB2529" s="46"/>
    </row>
    <row r="2530" spans="19:28">
      <c r="S2530" s="46"/>
      <c r="T2530" s="46"/>
      <c r="U2530" s="46"/>
      <c r="V2530" s="46"/>
      <c r="W2530" s="46"/>
      <c r="X2530" s="46"/>
      <c r="Y2530" s="63"/>
      <c r="Z2530" s="46"/>
      <c r="AA2530" s="46"/>
      <c r="AB2530" s="46"/>
    </row>
    <row r="2531" spans="19:28">
      <c r="S2531" s="46"/>
      <c r="T2531" s="46"/>
      <c r="U2531" s="46"/>
      <c r="V2531" s="46"/>
      <c r="W2531" s="46"/>
      <c r="X2531" s="46"/>
      <c r="Y2531" s="63"/>
      <c r="Z2531" s="46"/>
      <c r="AA2531" s="46"/>
      <c r="AB2531" s="46"/>
    </row>
    <row r="2532" spans="19:28">
      <c r="S2532" s="46"/>
      <c r="T2532" s="46"/>
      <c r="U2532" s="46"/>
      <c r="V2532" s="46"/>
      <c r="W2532" s="46"/>
      <c r="X2532" s="46"/>
      <c r="Y2532" s="63"/>
      <c r="Z2532" s="46"/>
      <c r="AA2532" s="46"/>
      <c r="AB2532" s="46"/>
    </row>
    <row r="2533" spans="19:28">
      <c r="S2533" s="46"/>
      <c r="T2533" s="46"/>
      <c r="U2533" s="46"/>
      <c r="V2533" s="46"/>
      <c r="W2533" s="46"/>
      <c r="X2533" s="46"/>
      <c r="Y2533" s="63"/>
      <c r="Z2533" s="46"/>
      <c r="AA2533" s="46"/>
      <c r="AB2533" s="46"/>
    </row>
    <row r="2534" spans="19:28">
      <c r="S2534" s="46"/>
      <c r="T2534" s="46"/>
      <c r="U2534" s="46"/>
      <c r="V2534" s="46"/>
      <c r="W2534" s="46"/>
      <c r="X2534" s="46"/>
      <c r="Y2534" s="63"/>
      <c r="Z2534" s="46"/>
      <c r="AA2534" s="46"/>
      <c r="AB2534" s="46"/>
    </row>
    <row r="2535" spans="19:28">
      <c r="S2535" s="46"/>
      <c r="T2535" s="46"/>
      <c r="U2535" s="46"/>
      <c r="V2535" s="46"/>
      <c r="W2535" s="46"/>
      <c r="X2535" s="46"/>
      <c r="Y2535" s="63"/>
      <c r="Z2535" s="46"/>
      <c r="AA2535" s="46"/>
      <c r="AB2535" s="46"/>
    </row>
    <row r="2536" spans="19:28">
      <c r="S2536" s="46"/>
      <c r="T2536" s="46"/>
      <c r="U2536" s="46"/>
      <c r="V2536" s="46"/>
      <c r="W2536" s="46"/>
      <c r="X2536" s="46"/>
      <c r="Y2536" s="63"/>
      <c r="Z2536" s="46"/>
      <c r="AA2536" s="46"/>
      <c r="AB2536" s="46"/>
    </row>
    <row r="2537" spans="19:28">
      <c r="S2537" s="46"/>
      <c r="T2537" s="46"/>
      <c r="U2537" s="46"/>
      <c r="V2537" s="46"/>
      <c r="W2537" s="46"/>
      <c r="X2537" s="46"/>
      <c r="Y2537" s="63"/>
      <c r="Z2537" s="46"/>
      <c r="AA2537" s="46"/>
      <c r="AB2537" s="46"/>
    </row>
    <row r="2538" spans="19:28">
      <c r="S2538" s="46"/>
      <c r="T2538" s="46"/>
      <c r="U2538" s="46"/>
      <c r="V2538" s="46"/>
      <c r="W2538" s="46"/>
      <c r="X2538" s="46"/>
      <c r="Y2538" s="63"/>
      <c r="Z2538" s="46"/>
      <c r="AA2538" s="46"/>
      <c r="AB2538" s="46"/>
    </row>
    <row r="2539" spans="19:28">
      <c r="S2539" s="46"/>
      <c r="T2539" s="46"/>
      <c r="U2539" s="46"/>
      <c r="V2539" s="46"/>
      <c r="W2539" s="46"/>
      <c r="X2539" s="46"/>
      <c r="Y2539" s="63"/>
      <c r="Z2539" s="46"/>
      <c r="AA2539" s="46"/>
      <c r="AB2539" s="46"/>
    </row>
    <row r="2540" spans="19:28">
      <c r="S2540" s="46"/>
      <c r="T2540" s="46"/>
      <c r="U2540" s="46"/>
      <c r="V2540" s="46"/>
      <c r="W2540" s="46"/>
      <c r="X2540" s="46"/>
      <c r="Y2540" s="63"/>
      <c r="Z2540" s="46"/>
      <c r="AA2540" s="46"/>
      <c r="AB2540" s="46"/>
    </row>
    <row r="2541" spans="19:28">
      <c r="S2541" s="46"/>
      <c r="T2541" s="46"/>
      <c r="U2541" s="46"/>
      <c r="V2541" s="46"/>
      <c r="W2541" s="46"/>
      <c r="X2541" s="46"/>
      <c r="Y2541" s="63"/>
      <c r="Z2541" s="46"/>
      <c r="AA2541" s="46"/>
      <c r="AB2541" s="46"/>
    </row>
    <row r="2542" spans="19:28">
      <c r="S2542" s="46"/>
      <c r="T2542" s="46"/>
      <c r="U2542" s="46"/>
      <c r="V2542" s="46"/>
      <c r="W2542" s="46"/>
      <c r="X2542" s="46"/>
      <c r="Y2542" s="63"/>
      <c r="Z2542" s="46"/>
      <c r="AA2542" s="46"/>
      <c r="AB2542" s="46"/>
    </row>
    <row r="2543" spans="19:28">
      <c r="S2543" s="46"/>
      <c r="T2543" s="46"/>
      <c r="U2543" s="46"/>
      <c r="V2543" s="46"/>
      <c r="W2543" s="46"/>
      <c r="X2543" s="46"/>
      <c r="Y2543" s="63"/>
      <c r="Z2543" s="46"/>
      <c r="AA2543" s="46"/>
      <c r="AB2543" s="46"/>
    </row>
    <row r="2544" spans="19:28">
      <c r="S2544" s="46"/>
      <c r="T2544" s="46"/>
      <c r="U2544" s="46"/>
      <c r="V2544" s="46"/>
      <c r="W2544" s="46"/>
      <c r="X2544" s="46"/>
      <c r="Y2544" s="63"/>
      <c r="Z2544" s="46"/>
      <c r="AA2544" s="46"/>
      <c r="AB2544" s="46"/>
    </row>
    <row r="2545" spans="19:28">
      <c r="S2545" s="46"/>
      <c r="T2545" s="46"/>
      <c r="U2545" s="46"/>
      <c r="V2545" s="46"/>
      <c r="W2545" s="46"/>
      <c r="X2545" s="46"/>
      <c r="Y2545" s="63"/>
      <c r="Z2545" s="46"/>
      <c r="AA2545" s="46"/>
      <c r="AB2545" s="46"/>
    </row>
    <row r="2546" spans="19:28">
      <c r="S2546" s="46"/>
      <c r="T2546" s="46"/>
      <c r="U2546" s="46"/>
      <c r="V2546" s="46"/>
      <c r="W2546" s="46"/>
      <c r="X2546" s="46"/>
      <c r="Y2546" s="63"/>
      <c r="Z2546" s="46"/>
      <c r="AA2546" s="46"/>
      <c r="AB2546" s="46"/>
    </row>
    <row r="2547" spans="19:28">
      <c r="S2547" s="46"/>
      <c r="T2547" s="46"/>
      <c r="U2547" s="46"/>
      <c r="V2547" s="46"/>
      <c r="W2547" s="46"/>
      <c r="X2547" s="46"/>
      <c r="Y2547" s="63"/>
      <c r="Z2547" s="46"/>
      <c r="AA2547" s="46"/>
      <c r="AB2547" s="46"/>
    </row>
    <row r="2548" spans="19:28">
      <c r="S2548" s="46"/>
      <c r="T2548" s="46"/>
      <c r="U2548" s="46"/>
      <c r="V2548" s="46"/>
      <c r="W2548" s="46"/>
      <c r="X2548" s="46"/>
      <c r="Y2548" s="63"/>
      <c r="Z2548" s="46"/>
      <c r="AA2548" s="46"/>
      <c r="AB2548" s="46"/>
    </row>
    <row r="2549" spans="19:28">
      <c r="S2549" s="46"/>
      <c r="T2549" s="46"/>
      <c r="U2549" s="46"/>
      <c r="V2549" s="46"/>
      <c r="W2549" s="46"/>
      <c r="X2549" s="46"/>
      <c r="Y2549" s="63"/>
      <c r="Z2549" s="46"/>
      <c r="AA2549" s="46"/>
      <c r="AB2549" s="46"/>
    </row>
    <row r="2550" spans="19:28">
      <c r="S2550" s="46"/>
      <c r="T2550" s="46"/>
      <c r="U2550" s="46"/>
      <c r="V2550" s="46"/>
      <c r="W2550" s="46"/>
      <c r="X2550" s="46"/>
      <c r="Y2550" s="63"/>
      <c r="Z2550" s="46"/>
      <c r="AA2550" s="46"/>
      <c r="AB2550" s="46"/>
    </row>
    <row r="2551" spans="19:28">
      <c r="S2551" s="46"/>
      <c r="T2551" s="46"/>
      <c r="U2551" s="46"/>
      <c r="V2551" s="46"/>
      <c r="W2551" s="46"/>
      <c r="X2551" s="46"/>
      <c r="Y2551" s="63"/>
      <c r="Z2551" s="46"/>
      <c r="AA2551" s="46"/>
      <c r="AB2551" s="46"/>
    </row>
    <row r="2552" spans="19:28">
      <c r="S2552" s="46"/>
      <c r="T2552" s="46"/>
      <c r="U2552" s="46"/>
      <c r="V2552" s="46"/>
      <c r="W2552" s="46"/>
      <c r="X2552" s="46"/>
      <c r="Y2552" s="63"/>
      <c r="Z2552" s="46"/>
      <c r="AA2552" s="46"/>
      <c r="AB2552" s="46"/>
    </row>
    <row r="2553" spans="19:28">
      <c r="S2553" s="46"/>
      <c r="T2553" s="46"/>
      <c r="U2553" s="46"/>
      <c r="V2553" s="46"/>
      <c r="W2553" s="46"/>
      <c r="X2553" s="46"/>
      <c r="Y2553" s="63"/>
      <c r="Z2553" s="46"/>
      <c r="AA2553" s="46"/>
      <c r="AB2553" s="46"/>
    </row>
    <row r="2554" spans="19:28">
      <c r="S2554" s="46"/>
      <c r="T2554" s="46"/>
      <c r="U2554" s="46"/>
      <c r="V2554" s="46"/>
      <c r="W2554" s="46"/>
      <c r="X2554" s="46"/>
      <c r="Y2554" s="63"/>
      <c r="Z2554" s="46"/>
      <c r="AA2554" s="46"/>
      <c r="AB2554" s="46"/>
    </row>
    <row r="2555" spans="19:28">
      <c r="S2555" s="46"/>
      <c r="T2555" s="46"/>
      <c r="U2555" s="46"/>
      <c r="V2555" s="46"/>
      <c r="W2555" s="46"/>
      <c r="X2555" s="46"/>
      <c r="Y2555" s="63"/>
      <c r="Z2555" s="46"/>
      <c r="AA2555" s="46"/>
      <c r="AB2555" s="46"/>
    </row>
    <row r="2556" spans="19:28">
      <c r="S2556" s="46"/>
      <c r="T2556" s="46"/>
      <c r="U2556" s="46"/>
      <c r="V2556" s="46"/>
      <c r="W2556" s="46"/>
      <c r="X2556" s="46"/>
      <c r="Y2556" s="63"/>
      <c r="Z2556" s="46"/>
      <c r="AA2556" s="46"/>
      <c r="AB2556" s="46"/>
    </row>
    <row r="2557" spans="19:28">
      <c r="S2557" s="46"/>
      <c r="T2557" s="46"/>
      <c r="U2557" s="46"/>
      <c r="V2557" s="46"/>
      <c r="W2557" s="46"/>
      <c r="X2557" s="46"/>
      <c r="Y2557" s="63"/>
      <c r="Z2557" s="46"/>
      <c r="AA2557" s="46"/>
      <c r="AB2557" s="46"/>
    </row>
    <row r="2558" spans="19:28">
      <c r="S2558" s="46"/>
      <c r="T2558" s="46"/>
      <c r="U2558" s="46"/>
      <c r="V2558" s="46"/>
      <c r="W2558" s="46"/>
      <c r="X2558" s="46"/>
      <c r="Y2558" s="63"/>
      <c r="Z2558" s="46"/>
      <c r="AA2558" s="46"/>
      <c r="AB2558" s="46"/>
    </row>
    <row r="2559" spans="19:28">
      <c r="S2559" s="46"/>
      <c r="T2559" s="46"/>
      <c r="U2559" s="46"/>
      <c r="V2559" s="46"/>
      <c r="W2559" s="46"/>
      <c r="X2559" s="46"/>
      <c r="Y2559" s="63"/>
      <c r="Z2559" s="46"/>
      <c r="AA2559" s="46"/>
      <c r="AB2559" s="46"/>
    </row>
    <row r="2560" spans="19:28">
      <c r="S2560" s="46"/>
      <c r="T2560" s="46"/>
      <c r="U2560" s="46"/>
      <c r="V2560" s="46"/>
      <c r="W2560" s="46"/>
      <c r="X2560" s="46"/>
      <c r="Y2560" s="63"/>
      <c r="Z2560" s="46"/>
      <c r="AA2560" s="46"/>
      <c r="AB2560" s="46"/>
    </row>
    <row r="2561" spans="19:28">
      <c r="S2561" s="46"/>
      <c r="T2561" s="46"/>
      <c r="U2561" s="46"/>
      <c r="V2561" s="46"/>
      <c r="W2561" s="46"/>
      <c r="X2561" s="46"/>
      <c r="Y2561" s="63"/>
      <c r="Z2561" s="46"/>
      <c r="AA2561" s="46"/>
      <c r="AB2561" s="46"/>
    </row>
    <row r="2562" spans="19:28">
      <c r="S2562" s="46"/>
      <c r="T2562" s="46"/>
      <c r="U2562" s="46"/>
      <c r="V2562" s="46"/>
      <c r="W2562" s="46"/>
      <c r="X2562" s="46"/>
      <c r="Y2562" s="63"/>
      <c r="Z2562" s="46"/>
      <c r="AA2562" s="46"/>
      <c r="AB2562" s="46"/>
    </row>
    <row r="2563" spans="19:28">
      <c r="S2563" s="46"/>
      <c r="T2563" s="46"/>
      <c r="U2563" s="46"/>
      <c r="V2563" s="46"/>
      <c r="W2563" s="46"/>
      <c r="X2563" s="46"/>
      <c r="Y2563" s="63"/>
      <c r="Z2563" s="46"/>
      <c r="AA2563" s="46"/>
      <c r="AB2563" s="46"/>
    </row>
    <row r="2564" spans="19:28">
      <c r="S2564" s="46"/>
      <c r="T2564" s="46"/>
      <c r="U2564" s="46"/>
      <c r="V2564" s="46"/>
      <c r="W2564" s="46"/>
      <c r="X2564" s="46"/>
      <c r="Y2564" s="63"/>
      <c r="Z2564" s="46"/>
      <c r="AA2564" s="46"/>
      <c r="AB2564" s="46"/>
    </row>
    <row r="2565" spans="19:28">
      <c r="S2565" s="46"/>
      <c r="T2565" s="46"/>
      <c r="U2565" s="46"/>
      <c r="V2565" s="46"/>
      <c r="W2565" s="46"/>
      <c r="X2565" s="46"/>
      <c r="Y2565" s="63"/>
      <c r="Z2565" s="46"/>
      <c r="AA2565" s="46"/>
      <c r="AB2565" s="46"/>
    </row>
    <row r="2566" spans="19:28">
      <c r="S2566" s="46"/>
      <c r="T2566" s="46"/>
      <c r="U2566" s="46"/>
      <c r="V2566" s="46"/>
      <c r="W2566" s="46"/>
      <c r="X2566" s="46"/>
      <c r="Y2566" s="63"/>
      <c r="Z2566" s="46"/>
      <c r="AA2566" s="46"/>
      <c r="AB2566" s="46"/>
    </row>
    <row r="2567" spans="19:28">
      <c r="S2567" s="46"/>
      <c r="T2567" s="46"/>
      <c r="U2567" s="46"/>
      <c r="V2567" s="46"/>
      <c r="W2567" s="46"/>
      <c r="X2567" s="46"/>
      <c r="Y2567" s="63"/>
      <c r="Z2567" s="46"/>
      <c r="AA2567" s="46"/>
      <c r="AB2567" s="46"/>
    </row>
    <row r="2568" spans="19:28">
      <c r="S2568" s="46"/>
      <c r="T2568" s="46"/>
      <c r="U2568" s="46"/>
      <c r="V2568" s="46"/>
      <c r="W2568" s="46"/>
      <c r="X2568" s="46"/>
      <c r="Y2568" s="63"/>
      <c r="Z2568" s="46"/>
      <c r="AA2568" s="46"/>
      <c r="AB2568" s="46"/>
    </row>
    <row r="2569" spans="19:28">
      <c r="S2569" s="46"/>
      <c r="T2569" s="46"/>
      <c r="U2569" s="46"/>
      <c r="V2569" s="46"/>
      <c r="W2569" s="46"/>
      <c r="X2569" s="46"/>
      <c r="Y2569" s="63"/>
      <c r="Z2569" s="46"/>
      <c r="AA2569" s="46"/>
      <c r="AB2569" s="46"/>
    </row>
    <row r="2570" spans="19:28">
      <c r="S2570" s="46"/>
      <c r="T2570" s="46"/>
      <c r="U2570" s="46"/>
      <c r="V2570" s="46"/>
      <c r="W2570" s="46"/>
      <c r="X2570" s="46"/>
      <c r="Y2570" s="63"/>
      <c r="Z2570" s="46"/>
      <c r="AA2570" s="46"/>
      <c r="AB2570" s="46"/>
    </row>
    <row r="2571" spans="19:28">
      <c r="S2571" s="46"/>
      <c r="T2571" s="46"/>
      <c r="U2571" s="46"/>
      <c r="V2571" s="46"/>
      <c r="W2571" s="46"/>
      <c r="X2571" s="46"/>
      <c r="Y2571" s="63"/>
      <c r="Z2571" s="46"/>
      <c r="AA2571" s="46"/>
      <c r="AB2571" s="46"/>
    </row>
    <row r="2572" spans="19:28">
      <c r="S2572" s="46"/>
      <c r="T2572" s="46"/>
      <c r="U2572" s="46"/>
      <c r="V2572" s="46"/>
      <c r="W2572" s="46"/>
      <c r="X2572" s="46"/>
      <c r="Y2572" s="63"/>
      <c r="Z2572" s="46"/>
      <c r="AA2572" s="46"/>
      <c r="AB2572" s="46"/>
    </row>
    <row r="2573" spans="19:28">
      <c r="S2573" s="46"/>
      <c r="T2573" s="46"/>
      <c r="U2573" s="46"/>
      <c r="V2573" s="46"/>
      <c r="W2573" s="46"/>
      <c r="X2573" s="46"/>
      <c r="Y2573" s="63"/>
      <c r="Z2573" s="46"/>
      <c r="AA2573" s="46"/>
      <c r="AB2573" s="46"/>
    </row>
    <row r="2574" spans="19:28">
      <c r="S2574" s="46"/>
      <c r="T2574" s="46"/>
      <c r="U2574" s="46"/>
      <c r="V2574" s="46"/>
      <c r="W2574" s="46"/>
      <c r="X2574" s="46"/>
      <c r="Y2574" s="63"/>
      <c r="Z2574" s="46"/>
      <c r="AA2574" s="46"/>
      <c r="AB2574" s="46"/>
    </row>
    <row r="2575" spans="19:28">
      <c r="S2575" s="46"/>
      <c r="T2575" s="46"/>
      <c r="U2575" s="46"/>
      <c r="V2575" s="46"/>
      <c r="W2575" s="46"/>
      <c r="X2575" s="46"/>
      <c r="Y2575" s="63"/>
      <c r="Z2575" s="46"/>
      <c r="AA2575" s="46"/>
      <c r="AB2575" s="46"/>
    </row>
    <row r="2576" spans="19:28">
      <c r="S2576" s="46"/>
      <c r="T2576" s="46"/>
      <c r="U2576" s="46"/>
      <c r="V2576" s="46"/>
      <c r="W2576" s="46"/>
      <c r="X2576" s="46"/>
      <c r="Y2576" s="63"/>
      <c r="Z2576" s="46"/>
      <c r="AA2576" s="46"/>
      <c r="AB2576" s="46"/>
    </row>
    <row r="2577" spans="19:28">
      <c r="S2577" s="46"/>
      <c r="T2577" s="46"/>
      <c r="U2577" s="46"/>
      <c r="V2577" s="46"/>
      <c r="W2577" s="46"/>
      <c r="X2577" s="46"/>
      <c r="Y2577" s="63"/>
      <c r="Z2577" s="46"/>
      <c r="AA2577" s="46"/>
      <c r="AB2577" s="46"/>
    </row>
    <row r="2578" spans="19:28">
      <c r="S2578" s="46"/>
      <c r="T2578" s="46"/>
      <c r="U2578" s="46"/>
      <c r="V2578" s="46"/>
      <c r="W2578" s="46"/>
      <c r="X2578" s="46"/>
      <c r="Y2578" s="63"/>
      <c r="Z2578" s="46"/>
      <c r="AA2578" s="46"/>
      <c r="AB2578" s="46"/>
    </row>
    <row r="2579" spans="19:28">
      <c r="S2579" s="46"/>
      <c r="T2579" s="46"/>
      <c r="U2579" s="46"/>
      <c r="V2579" s="46"/>
      <c r="W2579" s="46"/>
      <c r="X2579" s="46"/>
      <c r="Y2579" s="63"/>
      <c r="Z2579" s="46"/>
      <c r="AA2579" s="46"/>
      <c r="AB2579" s="46"/>
    </row>
    <row r="2580" spans="19:28">
      <c r="S2580" s="46"/>
      <c r="T2580" s="46"/>
      <c r="U2580" s="46"/>
      <c r="V2580" s="46"/>
      <c r="W2580" s="46"/>
      <c r="X2580" s="46"/>
      <c r="Y2580" s="63"/>
      <c r="Z2580" s="46"/>
      <c r="AA2580" s="46"/>
      <c r="AB2580" s="46"/>
    </row>
    <row r="2581" spans="19:28">
      <c r="S2581" s="46"/>
      <c r="T2581" s="46"/>
      <c r="U2581" s="46"/>
      <c r="V2581" s="46"/>
      <c r="W2581" s="46"/>
      <c r="X2581" s="46"/>
      <c r="Y2581" s="63"/>
      <c r="Z2581" s="46"/>
      <c r="AA2581" s="46"/>
      <c r="AB2581" s="46"/>
    </row>
    <row r="2582" spans="19:28">
      <c r="S2582" s="46"/>
      <c r="T2582" s="46"/>
      <c r="U2582" s="46"/>
      <c r="V2582" s="46"/>
      <c r="W2582" s="46"/>
      <c r="X2582" s="46"/>
      <c r="Y2582" s="63"/>
      <c r="Z2582" s="46"/>
      <c r="AA2582" s="46"/>
      <c r="AB2582" s="46"/>
    </row>
    <row r="2583" spans="19:28">
      <c r="S2583" s="46"/>
      <c r="T2583" s="46"/>
      <c r="U2583" s="46"/>
      <c r="V2583" s="46"/>
      <c r="W2583" s="46"/>
      <c r="X2583" s="46"/>
      <c r="Y2583" s="63"/>
      <c r="Z2583" s="46"/>
      <c r="AA2583" s="46"/>
      <c r="AB2583" s="46"/>
    </row>
    <row r="2584" spans="19:28">
      <c r="S2584" s="46"/>
      <c r="T2584" s="46"/>
      <c r="U2584" s="46"/>
      <c r="V2584" s="46"/>
      <c r="W2584" s="46"/>
      <c r="X2584" s="46"/>
      <c r="Y2584" s="63"/>
      <c r="Z2584" s="46"/>
      <c r="AA2584" s="46"/>
      <c r="AB2584" s="46"/>
    </row>
    <row r="2585" spans="19:28">
      <c r="S2585" s="46"/>
      <c r="T2585" s="46"/>
      <c r="U2585" s="46"/>
      <c r="V2585" s="46"/>
      <c r="W2585" s="46"/>
      <c r="X2585" s="46"/>
      <c r="Y2585" s="63"/>
      <c r="Z2585" s="46"/>
      <c r="AA2585" s="46"/>
      <c r="AB2585" s="46"/>
    </row>
    <row r="2586" spans="19:28">
      <c r="S2586" s="46"/>
      <c r="T2586" s="46"/>
      <c r="U2586" s="46"/>
      <c r="V2586" s="46"/>
      <c r="W2586" s="46"/>
      <c r="X2586" s="46"/>
      <c r="Y2586" s="63"/>
      <c r="Z2586" s="46"/>
      <c r="AA2586" s="46"/>
      <c r="AB2586" s="46"/>
    </row>
    <row r="2587" spans="19:28">
      <c r="S2587" s="46"/>
      <c r="T2587" s="46"/>
      <c r="U2587" s="46"/>
      <c r="V2587" s="46"/>
      <c r="W2587" s="46"/>
      <c r="X2587" s="46"/>
      <c r="Y2587" s="63"/>
      <c r="Z2587" s="46"/>
      <c r="AA2587" s="46"/>
      <c r="AB2587" s="46"/>
    </row>
    <row r="2588" spans="19:28">
      <c r="S2588" s="46"/>
      <c r="T2588" s="46"/>
      <c r="U2588" s="46"/>
      <c r="V2588" s="46"/>
      <c r="W2588" s="46"/>
      <c r="X2588" s="46"/>
      <c r="Y2588" s="63"/>
      <c r="Z2588" s="46"/>
      <c r="AA2588" s="46"/>
      <c r="AB2588" s="46"/>
    </row>
    <row r="2589" spans="19:28">
      <c r="S2589" s="46"/>
      <c r="T2589" s="46"/>
      <c r="U2589" s="46"/>
      <c r="V2589" s="46"/>
      <c r="W2589" s="46"/>
      <c r="X2589" s="46"/>
      <c r="Y2589" s="63"/>
      <c r="Z2589" s="46"/>
      <c r="AA2589" s="46"/>
      <c r="AB2589" s="46"/>
    </row>
    <row r="2590" spans="19:28">
      <c r="S2590" s="46"/>
      <c r="T2590" s="46"/>
      <c r="U2590" s="46"/>
      <c r="V2590" s="46"/>
      <c r="W2590" s="46"/>
      <c r="X2590" s="46"/>
      <c r="Y2590" s="63"/>
      <c r="Z2590" s="46"/>
      <c r="AA2590" s="46"/>
      <c r="AB2590" s="46"/>
    </row>
    <row r="2591" spans="19:28">
      <c r="S2591" s="46"/>
      <c r="T2591" s="46"/>
      <c r="U2591" s="46"/>
      <c r="V2591" s="46"/>
      <c r="W2591" s="46"/>
      <c r="X2591" s="46"/>
      <c r="Y2591" s="63"/>
      <c r="Z2591" s="46"/>
      <c r="AA2591" s="46"/>
      <c r="AB2591" s="46"/>
    </row>
    <row r="2592" spans="19:28">
      <c r="S2592" s="46"/>
      <c r="T2592" s="46"/>
      <c r="U2592" s="46"/>
      <c r="V2592" s="46"/>
      <c r="W2592" s="46"/>
      <c r="X2592" s="46"/>
      <c r="Y2592" s="63"/>
      <c r="Z2592" s="46"/>
      <c r="AA2592" s="46"/>
      <c r="AB2592" s="46"/>
    </row>
    <row r="2593" spans="19:28">
      <c r="S2593" s="46"/>
      <c r="T2593" s="46"/>
      <c r="U2593" s="46"/>
      <c r="V2593" s="46"/>
      <c r="W2593" s="46"/>
      <c r="X2593" s="46"/>
      <c r="Y2593" s="63"/>
      <c r="Z2593" s="46"/>
      <c r="AA2593" s="46"/>
      <c r="AB2593" s="46"/>
    </row>
    <row r="2594" spans="19:28">
      <c r="S2594" s="46"/>
      <c r="T2594" s="46"/>
      <c r="U2594" s="46"/>
      <c r="V2594" s="46"/>
      <c r="W2594" s="46"/>
      <c r="X2594" s="46"/>
      <c r="Y2594" s="63"/>
      <c r="Z2594" s="46"/>
      <c r="AA2594" s="46"/>
      <c r="AB2594" s="46"/>
    </row>
    <row r="2595" spans="19:28">
      <c r="S2595" s="46"/>
      <c r="T2595" s="46"/>
      <c r="U2595" s="46"/>
      <c r="V2595" s="46"/>
      <c r="W2595" s="46"/>
      <c r="X2595" s="46"/>
      <c r="Y2595" s="63"/>
      <c r="Z2595" s="46"/>
      <c r="AA2595" s="46"/>
      <c r="AB2595" s="46"/>
    </row>
    <row r="2596" spans="19:28">
      <c r="S2596" s="46"/>
      <c r="T2596" s="46"/>
      <c r="U2596" s="46"/>
      <c r="V2596" s="46"/>
      <c r="W2596" s="46"/>
      <c r="X2596" s="46"/>
      <c r="Y2596" s="63"/>
      <c r="Z2596" s="46"/>
      <c r="AA2596" s="46"/>
      <c r="AB2596" s="46"/>
    </row>
    <row r="2597" spans="19:28">
      <c r="S2597" s="46"/>
      <c r="T2597" s="46"/>
      <c r="U2597" s="46"/>
      <c r="V2597" s="46"/>
      <c r="W2597" s="46"/>
      <c r="X2597" s="46"/>
      <c r="Y2597" s="63"/>
      <c r="Z2597" s="46"/>
      <c r="AA2597" s="46"/>
      <c r="AB2597" s="46"/>
    </row>
    <row r="2598" spans="19:28">
      <c r="S2598" s="46"/>
      <c r="T2598" s="46"/>
      <c r="U2598" s="46"/>
      <c r="V2598" s="46"/>
      <c r="W2598" s="46"/>
      <c r="X2598" s="46"/>
      <c r="Y2598" s="63"/>
      <c r="Z2598" s="46"/>
      <c r="AA2598" s="46"/>
      <c r="AB2598" s="46"/>
    </row>
    <row r="2599" spans="19:28">
      <c r="S2599" s="46"/>
      <c r="T2599" s="46"/>
      <c r="U2599" s="46"/>
      <c r="V2599" s="46"/>
      <c r="W2599" s="46"/>
      <c r="X2599" s="46"/>
      <c r="Y2599" s="63"/>
      <c r="Z2599" s="46"/>
      <c r="AA2599" s="46"/>
      <c r="AB2599" s="46"/>
    </row>
    <row r="2600" spans="19:28">
      <c r="S2600" s="46"/>
      <c r="T2600" s="46"/>
      <c r="U2600" s="46"/>
      <c r="V2600" s="46"/>
      <c r="W2600" s="46"/>
      <c r="X2600" s="46"/>
      <c r="Y2600" s="63"/>
      <c r="Z2600" s="46"/>
      <c r="AA2600" s="46"/>
      <c r="AB2600" s="46"/>
    </row>
    <row r="2601" spans="19:28">
      <c r="S2601" s="46"/>
      <c r="T2601" s="46"/>
      <c r="U2601" s="46"/>
      <c r="V2601" s="46"/>
      <c r="W2601" s="46"/>
      <c r="X2601" s="46"/>
      <c r="Y2601" s="63"/>
      <c r="Z2601" s="46"/>
      <c r="AA2601" s="46"/>
      <c r="AB2601" s="46"/>
    </row>
    <row r="2602" spans="19:28">
      <c r="S2602" s="46"/>
      <c r="T2602" s="46"/>
      <c r="U2602" s="46"/>
      <c r="V2602" s="46"/>
      <c r="W2602" s="46"/>
      <c r="X2602" s="46"/>
      <c r="Y2602" s="63"/>
      <c r="Z2602" s="46"/>
      <c r="AA2602" s="46"/>
      <c r="AB2602" s="46"/>
    </row>
    <row r="2603" spans="19:28">
      <c r="S2603" s="46"/>
      <c r="T2603" s="46"/>
      <c r="U2603" s="46"/>
      <c r="V2603" s="46"/>
      <c r="W2603" s="46"/>
      <c r="X2603" s="46"/>
      <c r="Y2603" s="63"/>
      <c r="Z2603" s="46"/>
      <c r="AA2603" s="46"/>
      <c r="AB2603" s="46"/>
    </row>
    <row r="2604" spans="19:28">
      <c r="S2604" s="46"/>
      <c r="T2604" s="46"/>
      <c r="U2604" s="46"/>
      <c r="V2604" s="46"/>
      <c r="W2604" s="46"/>
      <c r="X2604" s="46"/>
      <c r="Y2604" s="63"/>
      <c r="Z2604" s="46"/>
      <c r="AA2604" s="46"/>
      <c r="AB2604" s="46"/>
    </row>
    <row r="2605" spans="19:28">
      <c r="S2605" s="46"/>
      <c r="T2605" s="46"/>
      <c r="U2605" s="46"/>
      <c r="V2605" s="46"/>
      <c r="W2605" s="46"/>
      <c r="X2605" s="46"/>
      <c r="Y2605" s="63"/>
      <c r="Z2605" s="46"/>
      <c r="AA2605" s="46"/>
      <c r="AB2605" s="46"/>
    </row>
    <row r="2606" spans="19:28">
      <c r="S2606" s="46"/>
      <c r="T2606" s="46"/>
      <c r="U2606" s="46"/>
      <c r="V2606" s="46"/>
      <c r="W2606" s="46"/>
      <c r="X2606" s="46"/>
      <c r="Y2606" s="63"/>
      <c r="Z2606" s="46"/>
      <c r="AA2606" s="46"/>
      <c r="AB2606" s="46"/>
    </row>
    <row r="2607" spans="19:28">
      <c r="S2607" s="46"/>
      <c r="T2607" s="46"/>
      <c r="U2607" s="46"/>
      <c r="V2607" s="46"/>
      <c r="W2607" s="46"/>
      <c r="X2607" s="46"/>
      <c r="Y2607" s="63"/>
      <c r="Z2607" s="46"/>
      <c r="AA2607" s="46"/>
      <c r="AB2607" s="46"/>
    </row>
    <row r="2608" spans="19:28">
      <c r="S2608" s="46"/>
      <c r="T2608" s="46"/>
      <c r="U2608" s="46"/>
      <c r="V2608" s="46"/>
      <c r="W2608" s="46"/>
      <c r="X2608" s="46"/>
      <c r="Y2608" s="63"/>
      <c r="Z2608" s="46"/>
      <c r="AA2608" s="46"/>
      <c r="AB2608" s="46"/>
    </row>
    <row r="2609" spans="19:28">
      <c r="S2609" s="46"/>
      <c r="T2609" s="46"/>
      <c r="U2609" s="46"/>
      <c r="V2609" s="46"/>
      <c r="W2609" s="46"/>
      <c r="X2609" s="46"/>
      <c r="Y2609" s="63"/>
      <c r="Z2609" s="46"/>
      <c r="AA2609" s="46"/>
      <c r="AB2609" s="46"/>
    </row>
    <row r="2610" spans="19:28">
      <c r="S2610" s="46"/>
      <c r="T2610" s="46"/>
      <c r="U2610" s="46"/>
      <c r="V2610" s="46"/>
      <c r="W2610" s="46"/>
      <c r="X2610" s="46"/>
      <c r="Y2610" s="63"/>
      <c r="Z2610" s="46"/>
      <c r="AA2610" s="46"/>
      <c r="AB2610" s="46"/>
    </row>
    <row r="2611" spans="19:28">
      <c r="S2611" s="46"/>
      <c r="T2611" s="46"/>
      <c r="U2611" s="46"/>
      <c r="V2611" s="46"/>
      <c r="W2611" s="46"/>
      <c r="X2611" s="46"/>
      <c r="Y2611" s="63"/>
      <c r="Z2611" s="46"/>
      <c r="AA2611" s="46"/>
      <c r="AB2611" s="46"/>
    </row>
    <row r="2612" spans="19:28">
      <c r="S2612" s="46"/>
      <c r="T2612" s="46"/>
      <c r="U2612" s="46"/>
      <c r="V2612" s="46"/>
      <c r="W2612" s="46"/>
      <c r="X2612" s="46"/>
      <c r="Y2612" s="63"/>
      <c r="Z2612" s="46"/>
      <c r="AA2612" s="46"/>
      <c r="AB2612" s="46"/>
    </row>
    <row r="2613" spans="19:28">
      <c r="S2613" s="46"/>
      <c r="T2613" s="46"/>
      <c r="U2613" s="46"/>
      <c r="V2613" s="46"/>
      <c r="W2613" s="46"/>
      <c r="X2613" s="46"/>
      <c r="Y2613" s="63"/>
      <c r="Z2613" s="46"/>
      <c r="AA2613" s="46"/>
      <c r="AB2613" s="46"/>
    </row>
    <row r="2614" spans="19:28">
      <c r="S2614" s="46"/>
      <c r="T2614" s="46"/>
      <c r="U2614" s="46"/>
      <c r="V2614" s="46"/>
      <c r="W2614" s="46"/>
      <c r="X2614" s="46"/>
      <c r="Y2614" s="63"/>
      <c r="Z2614" s="46"/>
      <c r="AA2614" s="46"/>
      <c r="AB2614" s="46"/>
    </row>
    <row r="2615" spans="19:28">
      <c r="S2615" s="46"/>
      <c r="T2615" s="46"/>
      <c r="U2615" s="46"/>
      <c r="V2615" s="46"/>
      <c r="W2615" s="46"/>
      <c r="X2615" s="46"/>
      <c r="Y2615" s="63"/>
      <c r="Z2615" s="46"/>
      <c r="AA2615" s="46"/>
      <c r="AB2615" s="46"/>
    </row>
    <row r="2616" spans="19:28">
      <c r="S2616" s="46"/>
      <c r="T2616" s="46"/>
      <c r="U2616" s="46"/>
      <c r="V2616" s="46"/>
      <c r="W2616" s="46"/>
      <c r="X2616" s="46"/>
      <c r="Y2616" s="63"/>
      <c r="Z2616" s="46"/>
      <c r="AA2616" s="46"/>
      <c r="AB2616" s="46"/>
    </row>
    <row r="2617" spans="19:28">
      <c r="S2617" s="46"/>
      <c r="T2617" s="46"/>
      <c r="U2617" s="46"/>
      <c r="V2617" s="46"/>
      <c r="W2617" s="46"/>
      <c r="X2617" s="46"/>
      <c r="Y2617" s="63"/>
      <c r="Z2617" s="46"/>
      <c r="AA2617" s="46"/>
      <c r="AB2617" s="46"/>
    </row>
    <row r="2618" spans="19:28">
      <c r="S2618" s="46"/>
      <c r="T2618" s="46"/>
      <c r="U2618" s="46"/>
      <c r="V2618" s="46"/>
      <c r="W2618" s="46"/>
      <c r="X2618" s="46"/>
      <c r="Y2618" s="63"/>
      <c r="Z2618" s="46"/>
      <c r="AA2618" s="46"/>
      <c r="AB2618" s="46"/>
    </row>
    <row r="2619" spans="19:28">
      <c r="S2619" s="46"/>
      <c r="T2619" s="46"/>
      <c r="U2619" s="46"/>
      <c r="V2619" s="46"/>
      <c r="W2619" s="46"/>
      <c r="X2619" s="46"/>
      <c r="Y2619" s="63"/>
      <c r="Z2619" s="46"/>
      <c r="AA2619" s="46"/>
      <c r="AB2619" s="46"/>
    </row>
    <row r="2620" spans="19:28">
      <c r="S2620" s="46"/>
      <c r="T2620" s="46"/>
      <c r="U2620" s="46"/>
      <c r="V2620" s="46"/>
      <c r="W2620" s="46"/>
      <c r="X2620" s="46"/>
      <c r="Y2620" s="63"/>
      <c r="Z2620" s="46"/>
      <c r="AA2620" s="46"/>
      <c r="AB2620" s="46"/>
    </row>
    <row r="2621" spans="19:28">
      <c r="S2621" s="46"/>
      <c r="T2621" s="46"/>
      <c r="U2621" s="46"/>
      <c r="V2621" s="46"/>
      <c r="W2621" s="46"/>
      <c r="X2621" s="46"/>
      <c r="Y2621" s="63"/>
      <c r="Z2621" s="46"/>
      <c r="AA2621" s="46"/>
      <c r="AB2621" s="46"/>
    </row>
    <row r="2622" spans="19:28">
      <c r="S2622" s="46"/>
      <c r="T2622" s="46"/>
      <c r="U2622" s="46"/>
      <c r="V2622" s="46"/>
      <c r="W2622" s="46"/>
      <c r="X2622" s="46"/>
      <c r="Y2622" s="63"/>
      <c r="Z2622" s="46"/>
      <c r="AA2622" s="46"/>
      <c r="AB2622" s="46"/>
    </row>
    <row r="2623" spans="19:28">
      <c r="S2623" s="46"/>
      <c r="T2623" s="46"/>
      <c r="U2623" s="46"/>
      <c r="V2623" s="46"/>
      <c r="W2623" s="46"/>
      <c r="X2623" s="46"/>
      <c r="Y2623" s="63"/>
      <c r="Z2623" s="46"/>
      <c r="AA2623" s="46"/>
      <c r="AB2623" s="46"/>
    </row>
    <row r="2624" spans="19:28">
      <c r="S2624" s="46"/>
      <c r="T2624" s="46"/>
      <c r="U2624" s="46"/>
      <c r="V2624" s="46"/>
      <c r="W2624" s="46"/>
      <c r="X2624" s="46"/>
      <c r="Y2624" s="63"/>
      <c r="Z2624" s="46"/>
      <c r="AA2624" s="46"/>
      <c r="AB2624" s="46"/>
    </row>
    <row r="2625" spans="19:28">
      <c r="S2625" s="46"/>
      <c r="T2625" s="46"/>
      <c r="U2625" s="46"/>
      <c r="V2625" s="46"/>
      <c r="W2625" s="46"/>
      <c r="X2625" s="46"/>
      <c r="Y2625" s="63"/>
      <c r="Z2625" s="46"/>
      <c r="AA2625" s="46"/>
      <c r="AB2625" s="46"/>
    </row>
    <row r="2626" spans="19:28">
      <c r="S2626" s="46"/>
      <c r="T2626" s="46"/>
      <c r="U2626" s="46"/>
      <c r="V2626" s="46"/>
      <c r="W2626" s="46"/>
      <c r="X2626" s="46"/>
      <c r="Y2626" s="63"/>
      <c r="Z2626" s="46"/>
      <c r="AA2626" s="46"/>
      <c r="AB2626" s="46"/>
    </row>
    <row r="2627" spans="19:28">
      <c r="S2627" s="46"/>
      <c r="T2627" s="46"/>
      <c r="U2627" s="46"/>
      <c r="V2627" s="46"/>
      <c r="W2627" s="46"/>
      <c r="X2627" s="46"/>
      <c r="Y2627" s="63"/>
      <c r="Z2627" s="46"/>
      <c r="AA2627" s="46"/>
      <c r="AB2627" s="46"/>
    </row>
    <row r="2628" spans="19:28">
      <c r="S2628" s="46"/>
      <c r="T2628" s="46"/>
      <c r="U2628" s="46"/>
      <c r="V2628" s="46"/>
      <c r="W2628" s="46"/>
      <c r="X2628" s="46"/>
      <c r="Y2628" s="63"/>
      <c r="Z2628" s="46"/>
      <c r="AA2628" s="46"/>
      <c r="AB2628" s="46"/>
    </row>
    <row r="2629" spans="19:28">
      <c r="S2629" s="46"/>
      <c r="T2629" s="46"/>
      <c r="U2629" s="46"/>
      <c r="V2629" s="46"/>
      <c r="W2629" s="46"/>
      <c r="X2629" s="46"/>
      <c r="Y2629" s="63"/>
      <c r="Z2629" s="46"/>
      <c r="AA2629" s="46"/>
      <c r="AB2629" s="46"/>
    </row>
    <row r="2630" spans="19:28">
      <c r="S2630" s="46"/>
      <c r="T2630" s="46"/>
      <c r="U2630" s="46"/>
      <c r="V2630" s="46"/>
      <c r="W2630" s="46"/>
      <c r="X2630" s="46"/>
      <c r="Y2630" s="63"/>
      <c r="Z2630" s="46"/>
      <c r="AA2630" s="46"/>
      <c r="AB2630" s="46"/>
    </row>
    <row r="2631" spans="19:28">
      <c r="S2631" s="46"/>
      <c r="T2631" s="46"/>
      <c r="U2631" s="46"/>
      <c r="V2631" s="46"/>
      <c r="W2631" s="46"/>
      <c r="X2631" s="46"/>
      <c r="Y2631" s="63"/>
      <c r="Z2631" s="46"/>
      <c r="AA2631" s="46"/>
      <c r="AB2631" s="46"/>
    </row>
    <row r="2632" spans="19:28">
      <c r="S2632" s="46"/>
      <c r="T2632" s="46"/>
      <c r="U2632" s="46"/>
      <c r="V2632" s="46"/>
      <c r="W2632" s="46"/>
      <c r="X2632" s="46"/>
      <c r="Y2632" s="63"/>
      <c r="Z2632" s="46"/>
      <c r="AA2632" s="46"/>
      <c r="AB2632" s="46"/>
    </row>
    <row r="2633" spans="19:28">
      <c r="S2633" s="46"/>
      <c r="T2633" s="46"/>
      <c r="U2633" s="46"/>
      <c r="V2633" s="46"/>
      <c r="W2633" s="46"/>
      <c r="X2633" s="46"/>
      <c r="Y2633" s="63"/>
      <c r="Z2633" s="46"/>
      <c r="AA2633" s="46"/>
      <c r="AB2633" s="46"/>
    </row>
    <row r="2634" spans="19:28">
      <c r="S2634" s="46"/>
      <c r="T2634" s="46"/>
      <c r="U2634" s="46"/>
      <c r="V2634" s="46"/>
      <c r="W2634" s="46"/>
      <c r="X2634" s="46"/>
      <c r="Y2634" s="63"/>
      <c r="Z2634" s="46"/>
      <c r="AA2634" s="46"/>
      <c r="AB2634" s="46"/>
    </row>
    <row r="2635" spans="19:28">
      <c r="S2635" s="46"/>
      <c r="T2635" s="46"/>
      <c r="U2635" s="46"/>
      <c r="V2635" s="46"/>
      <c r="W2635" s="46"/>
      <c r="X2635" s="46"/>
      <c r="Y2635" s="63"/>
      <c r="Z2635" s="46"/>
      <c r="AA2635" s="46"/>
      <c r="AB2635" s="46"/>
    </row>
    <row r="2636" spans="19:28">
      <c r="S2636" s="46"/>
      <c r="T2636" s="46"/>
      <c r="U2636" s="46"/>
      <c r="V2636" s="46"/>
      <c r="W2636" s="46"/>
      <c r="X2636" s="46"/>
      <c r="Y2636" s="63"/>
      <c r="Z2636" s="46"/>
      <c r="AA2636" s="46"/>
      <c r="AB2636" s="46"/>
    </row>
    <row r="2637" spans="19:28">
      <c r="S2637" s="46"/>
      <c r="T2637" s="46"/>
      <c r="U2637" s="46"/>
      <c r="V2637" s="46"/>
      <c r="W2637" s="46"/>
      <c r="X2637" s="46"/>
      <c r="Y2637" s="63"/>
      <c r="Z2637" s="46"/>
      <c r="AA2637" s="46"/>
      <c r="AB2637" s="46"/>
    </row>
    <row r="2638" spans="19:28">
      <c r="S2638" s="46"/>
      <c r="T2638" s="46"/>
      <c r="U2638" s="46"/>
      <c r="V2638" s="46"/>
      <c r="W2638" s="46"/>
      <c r="X2638" s="46"/>
      <c r="Y2638" s="63"/>
      <c r="Z2638" s="46"/>
      <c r="AA2638" s="46"/>
      <c r="AB2638" s="46"/>
    </row>
    <row r="2639" spans="19:28">
      <c r="S2639" s="46"/>
      <c r="T2639" s="46"/>
      <c r="U2639" s="46"/>
      <c r="V2639" s="46"/>
      <c r="W2639" s="46"/>
      <c r="X2639" s="46"/>
      <c r="Y2639" s="63"/>
      <c r="Z2639" s="46"/>
      <c r="AA2639" s="46"/>
      <c r="AB2639" s="46"/>
    </row>
    <row r="2640" spans="19:28">
      <c r="S2640" s="46"/>
      <c r="T2640" s="46"/>
      <c r="U2640" s="46"/>
      <c r="V2640" s="46"/>
      <c r="W2640" s="46"/>
      <c r="X2640" s="46"/>
      <c r="Y2640" s="63"/>
      <c r="Z2640" s="46"/>
      <c r="AA2640" s="46"/>
      <c r="AB2640" s="46"/>
    </row>
    <row r="2641" spans="19:28">
      <c r="S2641" s="46"/>
      <c r="T2641" s="46"/>
      <c r="U2641" s="46"/>
      <c r="V2641" s="46"/>
      <c r="W2641" s="46"/>
      <c r="X2641" s="46"/>
      <c r="Y2641" s="63"/>
      <c r="Z2641" s="46"/>
      <c r="AA2641" s="46"/>
      <c r="AB2641" s="46"/>
    </row>
    <row r="2642" spans="19:28">
      <c r="S2642" s="46"/>
      <c r="T2642" s="46"/>
      <c r="U2642" s="46"/>
      <c r="V2642" s="46"/>
      <c r="W2642" s="46"/>
      <c r="X2642" s="46"/>
      <c r="Y2642" s="63"/>
      <c r="Z2642" s="46"/>
      <c r="AA2642" s="46"/>
      <c r="AB2642" s="46"/>
    </row>
    <row r="2643" spans="19:28">
      <c r="S2643" s="46"/>
      <c r="T2643" s="46"/>
      <c r="U2643" s="46"/>
      <c r="V2643" s="46"/>
      <c r="W2643" s="46"/>
      <c r="X2643" s="46"/>
      <c r="Y2643" s="63"/>
      <c r="Z2643" s="46"/>
      <c r="AA2643" s="46"/>
      <c r="AB2643" s="46"/>
    </row>
    <row r="2644" spans="19:28">
      <c r="S2644" s="46"/>
      <c r="T2644" s="46"/>
      <c r="U2644" s="46"/>
      <c r="V2644" s="46"/>
      <c r="W2644" s="46"/>
      <c r="X2644" s="46"/>
      <c r="Y2644" s="63"/>
      <c r="Z2644" s="46"/>
      <c r="AA2644" s="46"/>
      <c r="AB2644" s="46"/>
    </row>
    <row r="2645" spans="19:28">
      <c r="S2645" s="46"/>
      <c r="T2645" s="46"/>
      <c r="U2645" s="46"/>
      <c r="V2645" s="46"/>
      <c r="W2645" s="46"/>
      <c r="X2645" s="46"/>
      <c r="Y2645" s="63"/>
      <c r="Z2645" s="46"/>
      <c r="AA2645" s="46"/>
      <c r="AB2645" s="46"/>
    </row>
    <row r="2646" spans="19:28">
      <c r="S2646" s="46"/>
      <c r="T2646" s="46"/>
      <c r="U2646" s="46"/>
      <c r="V2646" s="46"/>
      <c r="W2646" s="46"/>
      <c r="X2646" s="46"/>
      <c r="Y2646" s="63"/>
      <c r="Z2646" s="46"/>
      <c r="AA2646" s="46"/>
      <c r="AB2646" s="46"/>
    </row>
    <row r="2647" spans="19:28">
      <c r="S2647" s="46"/>
      <c r="T2647" s="46"/>
      <c r="U2647" s="46"/>
      <c r="V2647" s="46"/>
      <c r="W2647" s="46"/>
      <c r="X2647" s="46"/>
      <c r="Y2647" s="63"/>
      <c r="Z2647" s="46"/>
      <c r="AA2647" s="46"/>
      <c r="AB2647" s="46"/>
    </row>
    <row r="2648" spans="19:28">
      <c r="S2648" s="46"/>
      <c r="T2648" s="46"/>
      <c r="U2648" s="46"/>
      <c r="V2648" s="46"/>
      <c r="W2648" s="46"/>
      <c r="X2648" s="46"/>
      <c r="Y2648" s="63"/>
      <c r="Z2648" s="46"/>
      <c r="AA2648" s="46"/>
      <c r="AB2648" s="46"/>
    </row>
    <row r="2649" spans="19:28">
      <c r="S2649" s="46"/>
      <c r="T2649" s="46"/>
      <c r="U2649" s="46"/>
      <c r="V2649" s="46"/>
      <c r="W2649" s="46"/>
      <c r="X2649" s="46"/>
      <c r="Y2649" s="63"/>
      <c r="Z2649" s="46"/>
      <c r="AA2649" s="46"/>
      <c r="AB2649" s="46"/>
    </row>
    <row r="2650" spans="19:28">
      <c r="S2650" s="46"/>
      <c r="T2650" s="46"/>
      <c r="U2650" s="46"/>
      <c r="V2650" s="46"/>
      <c r="W2650" s="46"/>
      <c r="X2650" s="46"/>
      <c r="Y2650" s="63"/>
      <c r="Z2650" s="46"/>
      <c r="AA2650" s="46"/>
      <c r="AB2650" s="46"/>
    </row>
    <row r="2651" spans="19:28">
      <c r="S2651" s="46"/>
      <c r="T2651" s="46"/>
      <c r="U2651" s="46"/>
      <c r="V2651" s="46"/>
      <c r="W2651" s="46"/>
      <c r="X2651" s="46"/>
      <c r="Y2651" s="63"/>
      <c r="Z2651" s="46"/>
      <c r="AA2651" s="46"/>
      <c r="AB2651" s="46"/>
    </row>
    <row r="2652" spans="19:28">
      <c r="S2652" s="46"/>
      <c r="T2652" s="46"/>
      <c r="U2652" s="46"/>
      <c r="V2652" s="46"/>
      <c r="W2652" s="46"/>
      <c r="X2652" s="46"/>
      <c r="Y2652" s="63"/>
      <c r="Z2652" s="46"/>
      <c r="AA2652" s="46"/>
      <c r="AB2652" s="46"/>
    </row>
    <row r="2653" spans="19:28">
      <c r="S2653" s="46"/>
      <c r="T2653" s="46"/>
      <c r="U2653" s="46"/>
      <c r="V2653" s="46"/>
      <c r="W2653" s="46"/>
      <c r="X2653" s="46"/>
      <c r="Y2653" s="63"/>
      <c r="Z2653" s="46"/>
      <c r="AA2653" s="46"/>
      <c r="AB2653" s="46"/>
    </row>
    <row r="2654" spans="19:28">
      <c r="S2654" s="46"/>
      <c r="T2654" s="46"/>
      <c r="U2654" s="46"/>
      <c r="V2654" s="46"/>
      <c r="W2654" s="46"/>
      <c r="X2654" s="46"/>
      <c r="Y2654" s="63"/>
      <c r="Z2654" s="46"/>
      <c r="AA2654" s="46"/>
      <c r="AB2654" s="46"/>
    </row>
    <row r="2655" spans="19:28">
      <c r="S2655" s="46"/>
      <c r="T2655" s="46"/>
      <c r="U2655" s="46"/>
      <c r="V2655" s="46"/>
      <c r="W2655" s="46"/>
      <c r="X2655" s="46"/>
      <c r="Y2655" s="63"/>
      <c r="Z2655" s="46"/>
      <c r="AA2655" s="46"/>
      <c r="AB2655" s="46"/>
    </row>
    <row r="2656" spans="19:28">
      <c r="S2656" s="46"/>
      <c r="T2656" s="46"/>
      <c r="U2656" s="46"/>
      <c r="V2656" s="46"/>
      <c r="W2656" s="46"/>
      <c r="X2656" s="46"/>
      <c r="Y2656" s="63"/>
      <c r="Z2656" s="46"/>
      <c r="AA2656" s="46"/>
      <c r="AB2656" s="46"/>
    </row>
    <row r="2657" spans="19:28">
      <c r="S2657" s="46"/>
      <c r="T2657" s="46"/>
      <c r="U2657" s="46"/>
      <c r="V2657" s="46"/>
      <c r="W2657" s="46"/>
      <c r="X2657" s="46"/>
      <c r="Y2657" s="63"/>
      <c r="Z2657" s="46"/>
      <c r="AA2657" s="46"/>
      <c r="AB2657" s="46"/>
    </row>
    <row r="2658" spans="19:28">
      <c r="S2658" s="46"/>
      <c r="T2658" s="46"/>
      <c r="U2658" s="46"/>
      <c r="V2658" s="46"/>
      <c r="W2658" s="46"/>
      <c r="X2658" s="46"/>
      <c r="Y2658" s="63"/>
      <c r="Z2658" s="46"/>
      <c r="AA2658" s="46"/>
      <c r="AB2658" s="46"/>
    </row>
    <row r="2659" spans="19:28">
      <c r="S2659" s="46"/>
      <c r="T2659" s="46"/>
      <c r="U2659" s="46"/>
      <c r="V2659" s="46"/>
      <c r="W2659" s="46"/>
      <c r="X2659" s="46"/>
      <c r="Y2659" s="63"/>
      <c r="Z2659" s="46"/>
      <c r="AA2659" s="46"/>
      <c r="AB2659" s="46"/>
    </row>
    <row r="2660" spans="19:28">
      <c r="S2660" s="46"/>
      <c r="T2660" s="46"/>
      <c r="U2660" s="46"/>
      <c r="V2660" s="46"/>
      <c r="W2660" s="46"/>
      <c r="X2660" s="46"/>
      <c r="Y2660" s="63"/>
      <c r="Z2660" s="46"/>
      <c r="AA2660" s="46"/>
      <c r="AB2660" s="46"/>
    </row>
    <row r="2661" spans="19:28">
      <c r="S2661" s="46"/>
      <c r="T2661" s="46"/>
      <c r="U2661" s="46"/>
      <c r="V2661" s="46"/>
      <c r="W2661" s="46"/>
      <c r="X2661" s="46"/>
      <c r="Y2661" s="63"/>
      <c r="Z2661" s="46"/>
      <c r="AA2661" s="46"/>
      <c r="AB2661" s="46"/>
    </row>
    <row r="2662" spans="19:28">
      <c r="S2662" s="46"/>
      <c r="T2662" s="46"/>
      <c r="U2662" s="46"/>
      <c r="V2662" s="46"/>
      <c r="W2662" s="46"/>
      <c r="X2662" s="46"/>
      <c r="Y2662" s="63"/>
      <c r="Z2662" s="46"/>
      <c r="AA2662" s="46"/>
      <c r="AB2662" s="46"/>
    </row>
    <row r="2663" spans="19:28">
      <c r="S2663" s="46"/>
      <c r="T2663" s="46"/>
      <c r="U2663" s="46"/>
      <c r="V2663" s="46"/>
      <c r="W2663" s="46"/>
      <c r="X2663" s="46"/>
      <c r="Y2663" s="63"/>
      <c r="Z2663" s="46"/>
      <c r="AA2663" s="46"/>
      <c r="AB2663" s="46"/>
    </row>
    <row r="2664" spans="19:28">
      <c r="S2664" s="46"/>
      <c r="T2664" s="46"/>
      <c r="U2664" s="46"/>
      <c r="V2664" s="46"/>
      <c r="W2664" s="46"/>
      <c r="X2664" s="46"/>
      <c r="Y2664" s="63"/>
      <c r="Z2664" s="46"/>
      <c r="AA2664" s="46"/>
      <c r="AB2664" s="46"/>
    </row>
    <row r="2665" spans="19:28">
      <c r="S2665" s="46"/>
      <c r="T2665" s="46"/>
      <c r="U2665" s="46"/>
      <c r="V2665" s="46"/>
      <c r="W2665" s="46"/>
      <c r="X2665" s="46"/>
      <c r="Y2665" s="63"/>
      <c r="Z2665" s="46"/>
      <c r="AA2665" s="46"/>
      <c r="AB2665" s="46"/>
    </row>
    <row r="2666" spans="19:28">
      <c r="S2666" s="46"/>
      <c r="T2666" s="46"/>
      <c r="U2666" s="46"/>
      <c r="V2666" s="46"/>
      <c r="W2666" s="46"/>
      <c r="X2666" s="46"/>
      <c r="Y2666" s="63"/>
      <c r="Z2666" s="46"/>
      <c r="AA2666" s="46"/>
      <c r="AB2666" s="46"/>
    </row>
    <row r="2667" spans="19:28">
      <c r="S2667" s="46"/>
      <c r="T2667" s="46"/>
      <c r="U2667" s="46"/>
      <c r="V2667" s="46"/>
      <c r="W2667" s="46"/>
      <c r="X2667" s="46"/>
      <c r="Y2667" s="63"/>
      <c r="Z2667" s="46"/>
      <c r="AA2667" s="46"/>
      <c r="AB2667" s="46"/>
    </row>
    <row r="2668" spans="19:28">
      <c r="S2668" s="46"/>
      <c r="T2668" s="46"/>
      <c r="U2668" s="46"/>
      <c r="V2668" s="46"/>
      <c r="W2668" s="46"/>
      <c r="X2668" s="46"/>
      <c r="Y2668" s="63"/>
      <c r="Z2668" s="46"/>
      <c r="AA2668" s="46"/>
      <c r="AB2668" s="46"/>
    </row>
    <row r="2669" spans="19:28">
      <c r="S2669" s="46"/>
      <c r="T2669" s="46"/>
      <c r="U2669" s="46"/>
      <c r="V2669" s="46"/>
      <c r="W2669" s="46"/>
      <c r="X2669" s="46"/>
      <c r="Y2669" s="63"/>
      <c r="Z2669" s="46"/>
      <c r="AA2669" s="46"/>
      <c r="AB2669" s="46"/>
    </row>
    <row r="2670" spans="19:28">
      <c r="S2670" s="46"/>
      <c r="T2670" s="46"/>
      <c r="U2670" s="46"/>
      <c r="V2670" s="46"/>
      <c r="W2670" s="46"/>
      <c r="X2670" s="46"/>
      <c r="Y2670" s="63"/>
      <c r="Z2670" s="46"/>
      <c r="AA2670" s="46"/>
      <c r="AB2670" s="46"/>
    </row>
    <row r="2671" spans="19:28">
      <c r="S2671" s="46"/>
      <c r="T2671" s="46"/>
      <c r="U2671" s="46"/>
      <c r="V2671" s="46"/>
      <c r="W2671" s="46"/>
      <c r="X2671" s="46"/>
      <c r="Y2671" s="63"/>
      <c r="Z2671" s="46"/>
      <c r="AA2671" s="46"/>
      <c r="AB2671" s="46"/>
    </row>
    <row r="2672" spans="19:28">
      <c r="S2672" s="46"/>
      <c r="T2672" s="46"/>
      <c r="U2672" s="46"/>
      <c r="V2672" s="46"/>
      <c r="W2672" s="46"/>
      <c r="X2672" s="46"/>
      <c r="Y2672" s="63"/>
      <c r="Z2672" s="46"/>
      <c r="AA2672" s="46"/>
      <c r="AB2672" s="46"/>
    </row>
    <row r="2673" spans="19:28">
      <c r="S2673" s="46"/>
      <c r="T2673" s="46"/>
      <c r="U2673" s="46"/>
      <c r="V2673" s="46"/>
      <c r="W2673" s="46"/>
      <c r="X2673" s="46"/>
      <c r="Y2673" s="63"/>
      <c r="Z2673" s="46"/>
      <c r="AA2673" s="46"/>
      <c r="AB2673" s="46"/>
    </row>
    <row r="2674" spans="19:28">
      <c r="S2674" s="46"/>
      <c r="T2674" s="46"/>
      <c r="U2674" s="46"/>
      <c r="V2674" s="46"/>
      <c r="W2674" s="46"/>
      <c r="X2674" s="46"/>
      <c r="Y2674" s="63"/>
      <c r="Z2674" s="46"/>
      <c r="AA2674" s="46"/>
      <c r="AB2674" s="46"/>
    </row>
    <row r="2675" spans="19:28">
      <c r="S2675" s="46"/>
      <c r="T2675" s="46"/>
      <c r="U2675" s="46"/>
      <c r="V2675" s="46"/>
      <c r="W2675" s="46"/>
      <c r="X2675" s="46"/>
      <c r="Y2675" s="63"/>
      <c r="Z2675" s="46"/>
      <c r="AA2675" s="46"/>
      <c r="AB2675" s="46"/>
    </row>
    <row r="2676" spans="19:28">
      <c r="S2676" s="46"/>
      <c r="T2676" s="46"/>
      <c r="U2676" s="46"/>
      <c r="V2676" s="46"/>
      <c r="W2676" s="46"/>
      <c r="X2676" s="46"/>
      <c r="Y2676" s="63"/>
      <c r="Z2676" s="46"/>
      <c r="AA2676" s="46"/>
      <c r="AB2676" s="46"/>
    </row>
    <row r="2677" spans="19:28">
      <c r="S2677" s="46"/>
      <c r="T2677" s="46"/>
      <c r="U2677" s="46"/>
      <c r="V2677" s="46"/>
      <c r="W2677" s="46"/>
      <c r="X2677" s="46"/>
      <c r="Y2677" s="63"/>
      <c r="Z2677" s="46"/>
      <c r="AA2677" s="46"/>
      <c r="AB2677" s="46"/>
    </row>
    <row r="2678" spans="19:28">
      <c r="S2678" s="46"/>
      <c r="T2678" s="46"/>
      <c r="U2678" s="46"/>
      <c r="V2678" s="46"/>
      <c r="W2678" s="46"/>
      <c r="X2678" s="46"/>
      <c r="Y2678" s="63"/>
      <c r="Z2678" s="46"/>
      <c r="AA2678" s="46"/>
      <c r="AB2678" s="46"/>
    </row>
    <row r="2679" spans="19:28">
      <c r="S2679" s="46"/>
      <c r="T2679" s="46"/>
      <c r="U2679" s="46"/>
      <c r="V2679" s="46"/>
      <c r="W2679" s="46"/>
      <c r="X2679" s="46"/>
      <c r="Y2679" s="63"/>
      <c r="Z2679" s="46"/>
      <c r="AA2679" s="46"/>
      <c r="AB2679" s="46"/>
    </row>
    <row r="2680" spans="19:28">
      <c r="S2680" s="46"/>
      <c r="T2680" s="46"/>
      <c r="U2680" s="46"/>
      <c r="V2680" s="46"/>
      <c r="W2680" s="46"/>
      <c r="X2680" s="46"/>
      <c r="Y2680" s="63"/>
      <c r="Z2680" s="46"/>
      <c r="AA2680" s="46"/>
      <c r="AB2680" s="46"/>
    </row>
    <row r="2681" spans="19:28">
      <c r="S2681" s="46"/>
      <c r="T2681" s="46"/>
      <c r="U2681" s="46"/>
      <c r="V2681" s="46"/>
      <c r="W2681" s="46"/>
      <c r="X2681" s="46"/>
      <c r="Y2681" s="63"/>
      <c r="Z2681" s="46"/>
      <c r="AA2681" s="46"/>
      <c r="AB2681" s="46"/>
    </row>
    <row r="2682" spans="19:28">
      <c r="S2682" s="46"/>
      <c r="T2682" s="46"/>
      <c r="U2682" s="46"/>
      <c r="V2682" s="46"/>
      <c r="W2682" s="46"/>
      <c r="X2682" s="46"/>
      <c r="Y2682" s="63"/>
      <c r="Z2682" s="46"/>
      <c r="AA2682" s="46"/>
      <c r="AB2682" s="46"/>
    </row>
    <row r="2683" spans="19:28">
      <c r="S2683" s="46"/>
      <c r="T2683" s="46"/>
      <c r="U2683" s="46"/>
      <c r="V2683" s="46"/>
      <c r="W2683" s="46"/>
      <c r="X2683" s="46"/>
      <c r="Y2683" s="63"/>
      <c r="Z2683" s="46"/>
      <c r="AA2683" s="46"/>
      <c r="AB2683" s="46"/>
    </row>
    <row r="2684" spans="19:28">
      <c r="S2684" s="46"/>
      <c r="T2684" s="46"/>
      <c r="U2684" s="46"/>
      <c r="V2684" s="46"/>
      <c r="W2684" s="46"/>
      <c r="X2684" s="46"/>
      <c r="Y2684" s="63"/>
      <c r="Z2684" s="46"/>
      <c r="AA2684" s="46"/>
      <c r="AB2684" s="46"/>
    </row>
    <row r="2685" spans="19:28">
      <c r="S2685" s="46"/>
      <c r="T2685" s="46"/>
      <c r="U2685" s="46"/>
      <c r="V2685" s="46"/>
      <c r="W2685" s="46"/>
      <c r="X2685" s="46"/>
      <c r="Y2685" s="63"/>
      <c r="Z2685" s="46"/>
      <c r="AA2685" s="46"/>
      <c r="AB2685" s="46"/>
    </row>
    <row r="2686" spans="19:28">
      <c r="S2686" s="46"/>
      <c r="T2686" s="46"/>
      <c r="U2686" s="46"/>
      <c r="V2686" s="46"/>
      <c r="W2686" s="46"/>
      <c r="X2686" s="46"/>
      <c r="Y2686" s="63"/>
      <c r="Z2686" s="46"/>
      <c r="AA2686" s="46"/>
      <c r="AB2686" s="46"/>
    </row>
    <row r="2687" spans="19:28">
      <c r="S2687" s="46"/>
      <c r="T2687" s="46"/>
      <c r="U2687" s="46"/>
      <c r="V2687" s="46"/>
      <c r="W2687" s="46"/>
      <c r="X2687" s="46"/>
      <c r="Y2687" s="63"/>
      <c r="Z2687" s="46"/>
      <c r="AA2687" s="46"/>
      <c r="AB2687" s="46"/>
    </row>
    <row r="2688" spans="19:28">
      <c r="S2688" s="46"/>
      <c r="T2688" s="46"/>
      <c r="U2688" s="46"/>
      <c r="V2688" s="46"/>
      <c r="W2688" s="46"/>
      <c r="X2688" s="46"/>
      <c r="Y2688" s="63"/>
      <c r="Z2688" s="46"/>
      <c r="AA2688" s="46"/>
      <c r="AB2688" s="46"/>
    </row>
    <row r="2689" spans="19:28">
      <c r="S2689" s="46"/>
      <c r="T2689" s="46"/>
      <c r="U2689" s="46"/>
      <c r="V2689" s="46"/>
      <c r="W2689" s="46"/>
      <c r="X2689" s="46"/>
      <c r="Y2689" s="63"/>
      <c r="Z2689" s="46"/>
      <c r="AA2689" s="46"/>
      <c r="AB2689" s="46"/>
    </row>
    <row r="2690" spans="19:28">
      <c r="S2690" s="46"/>
      <c r="T2690" s="46"/>
      <c r="U2690" s="46"/>
      <c r="V2690" s="46"/>
      <c r="W2690" s="46"/>
      <c r="X2690" s="46"/>
      <c r="Y2690" s="63"/>
      <c r="Z2690" s="46"/>
      <c r="AA2690" s="46"/>
      <c r="AB2690" s="46"/>
    </row>
    <row r="2691" spans="19:28">
      <c r="S2691" s="46"/>
      <c r="T2691" s="46"/>
      <c r="U2691" s="46"/>
      <c r="V2691" s="46"/>
      <c r="W2691" s="46"/>
      <c r="X2691" s="46"/>
      <c r="Y2691" s="63"/>
      <c r="Z2691" s="46"/>
      <c r="AA2691" s="46"/>
      <c r="AB2691" s="46"/>
    </row>
    <row r="2692" spans="19:28">
      <c r="S2692" s="46"/>
      <c r="T2692" s="46"/>
      <c r="U2692" s="46"/>
      <c r="V2692" s="46"/>
      <c r="W2692" s="46"/>
      <c r="X2692" s="46"/>
      <c r="Y2692" s="63"/>
      <c r="Z2692" s="46"/>
      <c r="AA2692" s="46"/>
      <c r="AB2692" s="46"/>
    </row>
    <row r="2693" spans="19:28">
      <c r="S2693" s="46"/>
      <c r="T2693" s="46"/>
      <c r="U2693" s="46"/>
      <c r="V2693" s="46"/>
      <c r="W2693" s="46"/>
      <c r="X2693" s="46"/>
      <c r="Y2693" s="63"/>
      <c r="Z2693" s="46"/>
      <c r="AA2693" s="46"/>
      <c r="AB2693" s="46"/>
    </row>
    <row r="2694" spans="19:28">
      <c r="S2694" s="46"/>
      <c r="T2694" s="46"/>
      <c r="U2694" s="46"/>
      <c r="V2694" s="46"/>
      <c r="W2694" s="46"/>
      <c r="X2694" s="46"/>
      <c r="Y2694" s="63"/>
      <c r="Z2694" s="46"/>
      <c r="AA2694" s="46"/>
      <c r="AB2694" s="46"/>
    </row>
    <row r="2695" spans="19:28">
      <c r="S2695" s="46"/>
      <c r="T2695" s="46"/>
      <c r="U2695" s="46"/>
      <c r="V2695" s="46"/>
      <c r="W2695" s="46"/>
      <c r="X2695" s="46"/>
      <c r="Y2695" s="63"/>
      <c r="Z2695" s="46"/>
      <c r="AA2695" s="46"/>
      <c r="AB2695" s="46"/>
    </row>
    <row r="2696" spans="19:28">
      <c r="S2696" s="46"/>
      <c r="T2696" s="46"/>
      <c r="U2696" s="46"/>
      <c r="V2696" s="46"/>
      <c r="W2696" s="46"/>
      <c r="X2696" s="46"/>
      <c r="Y2696" s="63"/>
      <c r="Z2696" s="46"/>
      <c r="AA2696" s="46"/>
      <c r="AB2696" s="46"/>
    </row>
    <row r="2697" spans="19:28">
      <c r="S2697" s="46"/>
      <c r="T2697" s="46"/>
      <c r="U2697" s="46"/>
      <c r="V2697" s="46"/>
      <c r="W2697" s="46"/>
      <c r="X2697" s="46"/>
      <c r="Y2697" s="63"/>
      <c r="Z2697" s="46"/>
      <c r="AA2697" s="46"/>
      <c r="AB2697" s="46"/>
    </row>
    <row r="2698" spans="19:28">
      <c r="S2698" s="46"/>
      <c r="T2698" s="46"/>
      <c r="U2698" s="46"/>
      <c r="V2698" s="46"/>
      <c r="W2698" s="46"/>
      <c r="X2698" s="46"/>
      <c r="Y2698" s="63"/>
      <c r="Z2698" s="46"/>
      <c r="AA2698" s="46"/>
      <c r="AB2698" s="46"/>
    </row>
    <row r="2699" spans="19:28">
      <c r="S2699" s="46"/>
      <c r="T2699" s="46"/>
      <c r="U2699" s="46"/>
      <c r="V2699" s="46"/>
      <c r="W2699" s="46"/>
      <c r="X2699" s="46"/>
      <c r="Y2699" s="63"/>
      <c r="Z2699" s="46"/>
      <c r="AA2699" s="46"/>
      <c r="AB2699" s="46"/>
    </row>
    <row r="2700" spans="19:28">
      <c r="S2700" s="46"/>
      <c r="T2700" s="46"/>
      <c r="U2700" s="46"/>
      <c r="V2700" s="46"/>
      <c r="W2700" s="46"/>
      <c r="X2700" s="46"/>
      <c r="Y2700" s="63"/>
      <c r="Z2700" s="46"/>
      <c r="AA2700" s="46"/>
      <c r="AB2700" s="46"/>
    </row>
    <row r="2701" spans="19:28">
      <c r="S2701" s="46"/>
      <c r="T2701" s="46"/>
      <c r="U2701" s="46"/>
      <c r="V2701" s="46"/>
      <c r="W2701" s="46"/>
      <c r="X2701" s="46"/>
      <c r="Y2701" s="63"/>
      <c r="Z2701" s="46"/>
      <c r="AA2701" s="46"/>
      <c r="AB2701" s="46"/>
    </row>
    <row r="2702" spans="19:28">
      <c r="S2702" s="46"/>
      <c r="T2702" s="46"/>
      <c r="U2702" s="46"/>
      <c r="V2702" s="46"/>
      <c r="W2702" s="46"/>
      <c r="X2702" s="46"/>
      <c r="Y2702" s="63"/>
      <c r="Z2702" s="46"/>
      <c r="AA2702" s="46"/>
      <c r="AB2702" s="46"/>
    </row>
    <row r="2703" spans="19:28">
      <c r="S2703" s="46"/>
      <c r="T2703" s="46"/>
      <c r="U2703" s="46"/>
      <c r="V2703" s="46"/>
      <c r="W2703" s="46"/>
      <c r="X2703" s="46"/>
      <c r="Y2703" s="63"/>
      <c r="Z2703" s="46"/>
      <c r="AA2703" s="46"/>
      <c r="AB2703" s="46"/>
    </row>
    <row r="2704" spans="19:28">
      <c r="S2704" s="46"/>
      <c r="T2704" s="46"/>
      <c r="U2704" s="46"/>
      <c r="V2704" s="46"/>
      <c r="W2704" s="46"/>
      <c r="X2704" s="46"/>
      <c r="Y2704" s="63"/>
      <c r="Z2704" s="46"/>
      <c r="AA2704" s="46"/>
      <c r="AB2704" s="46"/>
    </row>
    <row r="2705" spans="19:28">
      <c r="S2705" s="46"/>
      <c r="T2705" s="46"/>
      <c r="U2705" s="46"/>
      <c r="V2705" s="46"/>
      <c r="W2705" s="46"/>
      <c r="X2705" s="46"/>
      <c r="Y2705" s="63"/>
      <c r="Z2705" s="46"/>
      <c r="AA2705" s="46"/>
      <c r="AB2705" s="46"/>
    </row>
    <row r="2706" spans="19:28">
      <c r="S2706" s="46"/>
      <c r="T2706" s="46"/>
      <c r="U2706" s="46"/>
      <c r="V2706" s="46"/>
      <c r="W2706" s="46"/>
      <c r="X2706" s="46"/>
      <c r="Y2706" s="63"/>
      <c r="Z2706" s="46"/>
      <c r="AA2706" s="46"/>
      <c r="AB2706" s="46"/>
    </row>
    <row r="2707" spans="19:28">
      <c r="S2707" s="46"/>
      <c r="T2707" s="46"/>
      <c r="U2707" s="46"/>
      <c r="V2707" s="46"/>
      <c r="W2707" s="46"/>
      <c r="X2707" s="46"/>
      <c r="Y2707" s="63"/>
      <c r="Z2707" s="46"/>
      <c r="AA2707" s="46"/>
      <c r="AB2707" s="46"/>
    </row>
    <row r="2708" spans="19:28">
      <c r="S2708" s="46"/>
      <c r="T2708" s="46"/>
      <c r="U2708" s="46"/>
      <c r="V2708" s="46"/>
      <c r="W2708" s="46"/>
      <c r="X2708" s="46"/>
      <c r="Y2708" s="63"/>
      <c r="Z2708" s="46"/>
      <c r="AA2708" s="46"/>
      <c r="AB2708" s="46"/>
    </row>
    <row r="2709" spans="19:28">
      <c r="S2709" s="46"/>
      <c r="T2709" s="46"/>
      <c r="U2709" s="46"/>
      <c r="V2709" s="46"/>
      <c r="W2709" s="46"/>
      <c r="X2709" s="46"/>
      <c r="Y2709" s="63"/>
      <c r="Z2709" s="46"/>
      <c r="AA2709" s="46"/>
      <c r="AB2709" s="46"/>
    </row>
    <row r="2710" spans="19:28">
      <c r="S2710" s="46"/>
      <c r="T2710" s="46"/>
      <c r="U2710" s="46"/>
      <c r="V2710" s="46"/>
      <c r="W2710" s="46"/>
      <c r="X2710" s="46"/>
      <c r="Y2710" s="63"/>
      <c r="Z2710" s="46"/>
      <c r="AA2710" s="46"/>
      <c r="AB2710" s="46"/>
    </row>
    <row r="2711" spans="19:28">
      <c r="S2711" s="46"/>
      <c r="T2711" s="46"/>
      <c r="U2711" s="46"/>
      <c r="V2711" s="46"/>
      <c r="W2711" s="46"/>
      <c r="X2711" s="46"/>
      <c r="Y2711" s="63"/>
      <c r="Z2711" s="46"/>
      <c r="AA2711" s="46"/>
      <c r="AB2711" s="46"/>
    </row>
    <row r="2712" spans="19:28">
      <c r="S2712" s="46"/>
      <c r="T2712" s="46"/>
      <c r="U2712" s="46"/>
      <c r="V2712" s="46"/>
      <c r="W2712" s="46"/>
      <c r="X2712" s="46"/>
      <c r="Y2712" s="63"/>
      <c r="Z2712" s="46"/>
      <c r="AA2712" s="46"/>
      <c r="AB2712" s="46"/>
    </row>
    <row r="2713" spans="19:28">
      <c r="S2713" s="46"/>
      <c r="T2713" s="46"/>
      <c r="U2713" s="46"/>
      <c r="V2713" s="46"/>
      <c r="W2713" s="46"/>
      <c r="X2713" s="46"/>
      <c r="Y2713" s="63"/>
      <c r="Z2713" s="46"/>
      <c r="AA2713" s="46"/>
      <c r="AB2713" s="46"/>
    </row>
    <row r="2714" spans="19:28">
      <c r="S2714" s="46"/>
      <c r="T2714" s="46"/>
      <c r="U2714" s="46"/>
      <c r="V2714" s="46"/>
      <c r="W2714" s="46"/>
      <c r="X2714" s="46"/>
      <c r="Y2714" s="63"/>
      <c r="Z2714" s="46"/>
      <c r="AA2714" s="46"/>
      <c r="AB2714" s="46"/>
    </row>
    <row r="2715" spans="19:28">
      <c r="S2715" s="46"/>
      <c r="T2715" s="46"/>
      <c r="U2715" s="46"/>
      <c r="V2715" s="46"/>
      <c r="W2715" s="46"/>
      <c r="X2715" s="46"/>
      <c r="Y2715" s="63"/>
      <c r="Z2715" s="46"/>
      <c r="AA2715" s="46"/>
      <c r="AB2715" s="46"/>
    </row>
    <row r="2716" spans="19:28">
      <c r="S2716" s="46"/>
      <c r="T2716" s="46"/>
      <c r="U2716" s="46"/>
      <c r="V2716" s="46"/>
      <c r="W2716" s="46"/>
      <c r="X2716" s="46"/>
      <c r="Y2716" s="63"/>
      <c r="Z2716" s="46"/>
      <c r="AA2716" s="46"/>
      <c r="AB2716" s="46"/>
    </row>
    <row r="2717" spans="19:28">
      <c r="S2717" s="46"/>
      <c r="T2717" s="46"/>
      <c r="U2717" s="46"/>
      <c r="V2717" s="46"/>
      <c r="W2717" s="46"/>
      <c r="X2717" s="46"/>
      <c r="Y2717" s="63"/>
      <c r="Z2717" s="46"/>
      <c r="AA2717" s="46"/>
      <c r="AB2717" s="46"/>
    </row>
    <row r="2718" spans="19:28">
      <c r="S2718" s="46"/>
      <c r="T2718" s="46"/>
      <c r="U2718" s="46"/>
      <c r="V2718" s="46"/>
      <c r="W2718" s="46"/>
      <c r="X2718" s="46"/>
      <c r="Y2718" s="63"/>
      <c r="Z2718" s="46"/>
      <c r="AA2718" s="46"/>
      <c r="AB2718" s="46"/>
    </row>
    <row r="2719" spans="19:28">
      <c r="S2719" s="46"/>
      <c r="T2719" s="46"/>
      <c r="U2719" s="46"/>
      <c r="V2719" s="46"/>
      <c r="W2719" s="46"/>
      <c r="X2719" s="46"/>
      <c r="Y2719" s="63"/>
      <c r="Z2719" s="46"/>
      <c r="AA2719" s="46"/>
      <c r="AB2719" s="46"/>
    </row>
    <row r="2720" spans="19:28">
      <c r="S2720" s="46"/>
      <c r="T2720" s="46"/>
      <c r="U2720" s="46"/>
      <c r="V2720" s="46"/>
      <c r="W2720" s="46"/>
      <c r="X2720" s="46"/>
      <c r="Y2720" s="63"/>
      <c r="Z2720" s="46"/>
      <c r="AA2720" s="46"/>
      <c r="AB2720" s="46"/>
    </row>
    <row r="2721" spans="19:28">
      <c r="S2721" s="46"/>
      <c r="T2721" s="46"/>
      <c r="U2721" s="46"/>
      <c r="V2721" s="46"/>
      <c r="W2721" s="46"/>
      <c r="X2721" s="46"/>
      <c r="Y2721" s="63"/>
      <c r="Z2721" s="46"/>
      <c r="AA2721" s="46"/>
      <c r="AB2721" s="46"/>
    </row>
    <row r="2722" spans="19:28">
      <c r="S2722" s="46"/>
      <c r="T2722" s="46"/>
      <c r="U2722" s="46"/>
      <c r="V2722" s="46"/>
      <c r="W2722" s="46"/>
      <c r="X2722" s="46"/>
      <c r="Y2722" s="63"/>
      <c r="Z2722" s="46"/>
      <c r="AA2722" s="46"/>
      <c r="AB2722" s="46"/>
    </row>
    <row r="2723" spans="19:28">
      <c r="S2723" s="46"/>
      <c r="T2723" s="46"/>
      <c r="U2723" s="46"/>
      <c r="V2723" s="46"/>
      <c r="W2723" s="46"/>
      <c r="X2723" s="46"/>
      <c r="Y2723" s="63"/>
      <c r="Z2723" s="46"/>
      <c r="AA2723" s="46"/>
      <c r="AB2723" s="46"/>
    </row>
    <row r="2724" spans="19:28">
      <c r="S2724" s="46"/>
      <c r="T2724" s="46"/>
      <c r="U2724" s="46"/>
      <c r="V2724" s="46"/>
      <c r="W2724" s="46"/>
      <c r="X2724" s="46"/>
      <c r="Y2724" s="63"/>
      <c r="Z2724" s="46"/>
      <c r="AA2724" s="46"/>
      <c r="AB2724" s="46"/>
    </row>
    <row r="2725" spans="19:28">
      <c r="S2725" s="46"/>
      <c r="T2725" s="46"/>
      <c r="U2725" s="46"/>
      <c r="V2725" s="46"/>
      <c r="W2725" s="46"/>
      <c r="X2725" s="46"/>
      <c r="Y2725" s="63"/>
      <c r="Z2725" s="46"/>
      <c r="AA2725" s="46"/>
      <c r="AB2725" s="46"/>
    </row>
    <row r="2726" spans="19:28">
      <c r="S2726" s="46"/>
      <c r="T2726" s="46"/>
      <c r="U2726" s="46"/>
      <c r="V2726" s="46"/>
      <c r="W2726" s="46"/>
      <c r="X2726" s="46"/>
      <c r="Y2726" s="63"/>
      <c r="Z2726" s="46"/>
      <c r="AA2726" s="46"/>
      <c r="AB2726" s="46"/>
    </row>
    <row r="2727" spans="19:28">
      <c r="S2727" s="46"/>
      <c r="T2727" s="46"/>
      <c r="U2727" s="46"/>
      <c r="V2727" s="46"/>
      <c r="W2727" s="46"/>
      <c r="X2727" s="46"/>
      <c r="Y2727" s="63"/>
      <c r="Z2727" s="46"/>
      <c r="AA2727" s="46"/>
      <c r="AB2727" s="46"/>
    </row>
    <row r="2728" spans="19:28">
      <c r="S2728" s="46"/>
      <c r="T2728" s="46"/>
      <c r="U2728" s="46"/>
      <c r="V2728" s="46"/>
      <c r="W2728" s="46"/>
      <c r="X2728" s="46"/>
      <c r="Y2728" s="63"/>
      <c r="Z2728" s="46"/>
      <c r="AA2728" s="46"/>
      <c r="AB2728" s="46"/>
    </row>
    <row r="2729" spans="19:28">
      <c r="S2729" s="46"/>
      <c r="T2729" s="46"/>
      <c r="U2729" s="46"/>
      <c r="V2729" s="46"/>
      <c r="W2729" s="46"/>
      <c r="X2729" s="46"/>
      <c r="Y2729" s="63"/>
      <c r="Z2729" s="46"/>
      <c r="AA2729" s="46"/>
      <c r="AB2729" s="46"/>
    </row>
    <row r="2730" spans="19:28">
      <c r="S2730" s="46"/>
      <c r="T2730" s="46"/>
      <c r="U2730" s="46"/>
      <c r="V2730" s="46"/>
      <c r="W2730" s="46"/>
      <c r="X2730" s="46"/>
      <c r="Y2730" s="63"/>
      <c r="Z2730" s="46"/>
      <c r="AA2730" s="46"/>
      <c r="AB2730" s="46"/>
    </row>
    <row r="2731" spans="19:28">
      <c r="S2731" s="46"/>
      <c r="T2731" s="46"/>
      <c r="U2731" s="46"/>
      <c r="V2731" s="46"/>
      <c r="W2731" s="46"/>
      <c r="X2731" s="46"/>
      <c r="Y2731" s="63"/>
      <c r="Z2731" s="46"/>
      <c r="AA2731" s="46"/>
      <c r="AB2731" s="46"/>
    </row>
    <row r="2732" spans="19:28">
      <c r="S2732" s="46"/>
      <c r="T2732" s="46"/>
      <c r="U2732" s="46"/>
      <c r="V2732" s="46"/>
      <c r="W2732" s="46"/>
      <c r="X2732" s="46"/>
      <c r="Y2732" s="63"/>
      <c r="Z2732" s="46"/>
      <c r="AA2732" s="46"/>
      <c r="AB2732" s="46"/>
    </row>
    <row r="2733" spans="19:28">
      <c r="S2733" s="46"/>
      <c r="T2733" s="46"/>
      <c r="U2733" s="46"/>
      <c r="V2733" s="46"/>
      <c r="W2733" s="46"/>
      <c r="X2733" s="46"/>
      <c r="Y2733" s="63"/>
      <c r="Z2733" s="46"/>
      <c r="AA2733" s="46"/>
      <c r="AB2733" s="46"/>
    </row>
    <row r="2734" spans="19:28">
      <c r="S2734" s="46"/>
      <c r="T2734" s="46"/>
      <c r="U2734" s="46"/>
      <c r="V2734" s="46"/>
      <c r="W2734" s="46"/>
      <c r="X2734" s="46"/>
      <c r="Y2734" s="63"/>
      <c r="Z2734" s="46"/>
      <c r="AA2734" s="46"/>
      <c r="AB2734" s="46"/>
    </row>
    <row r="2735" spans="19:28">
      <c r="S2735" s="46"/>
      <c r="T2735" s="46"/>
      <c r="U2735" s="46"/>
      <c r="V2735" s="46"/>
      <c r="W2735" s="46"/>
      <c r="X2735" s="46"/>
      <c r="Y2735" s="63"/>
      <c r="Z2735" s="46"/>
      <c r="AA2735" s="46"/>
      <c r="AB2735" s="46"/>
    </row>
    <row r="2736" spans="19:28">
      <c r="S2736" s="46"/>
      <c r="T2736" s="46"/>
      <c r="U2736" s="46"/>
      <c r="V2736" s="46"/>
      <c r="W2736" s="46"/>
      <c r="X2736" s="46"/>
      <c r="Y2736" s="63"/>
      <c r="Z2736" s="46"/>
      <c r="AA2736" s="46"/>
      <c r="AB2736" s="46"/>
    </row>
    <row r="2737" spans="19:28">
      <c r="S2737" s="46"/>
      <c r="T2737" s="46"/>
      <c r="U2737" s="46"/>
      <c r="V2737" s="46"/>
      <c r="W2737" s="46"/>
      <c r="X2737" s="46"/>
      <c r="Y2737" s="63"/>
      <c r="Z2737" s="46"/>
      <c r="AA2737" s="46"/>
      <c r="AB2737" s="46"/>
    </row>
    <row r="2738" spans="19:28">
      <c r="S2738" s="46"/>
      <c r="T2738" s="46"/>
      <c r="U2738" s="46"/>
      <c r="V2738" s="46"/>
      <c r="W2738" s="46"/>
      <c r="X2738" s="46"/>
      <c r="Y2738" s="63"/>
      <c r="Z2738" s="46"/>
      <c r="AA2738" s="46"/>
      <c r="AB2738" s="46"/>
    </row>
    <row r="2739" spans="19:28">
      <c r="S2739" s="46"/>
      <c r="T2739" s="46"/>
      <c r="U2739" s="46"/>
      <c r="V2739" s="46"/>
      <c r="W2739" s="46"/>
      <c r="X2739" s="46"/>
      <c r="Y2739" s="63"/>
      <c r="Z2739" s="46"/>
      <c r="AA2739" s="46"/>
      <c r="AB2739" s="46"/>
    </row>
    <row r="2740" spans="19:28">
      <c r="S2740" s="46"/>
      <c r="T2740" s="46"/>
      <c r="U2740" s="46"/>
      <c r="V2740" s="46"/>
      <c r="W2740" s="46"/>
      <c r="X2740" s="46"/>
      <c r="Y2740" s="63"/>
      <c r="Z2740" s="46"/>
      <c r="AA2740" s="46"/>
      <c r="AB2740" s="46"/>
    </row>
    <row r="2741" spans="19:28">
      <c r="S2741" s="46"/>
      <c r="T2741" s="46"/>
      <c r="U2741" s="46"/>
      <c r="V2741" s="46"/>
      <c r="W2741" s="46"/>
      <c r="X2741" s="46"/>
      <c r="Y2741" s="63"/>
      <c r="Z2741" s="46"/>
      <c r="AA2741" s="46"/>
      <c r="AB2741" s="46"/>
    </row>
    <row r="2742" spans="19:28">
      <c r="S2742" s="46"/>
      <c r="T2742" s="46"/>
      <c r="U2742" s="46"/>
      <c r="V2742" s="46"/>
      <c r="W2742" s="46"/>
      <c r="X2742" s="46"/>
      <c r="Y2742" s="63"/>
      <c r="Z2742" s="46"/>
      <c r="AA2742" s="46"/>
      <c r="AB2742" s="46"/>
    </row>
    <row r="2743" spans="19:28">
      <c r="S2743" s="46"/>
      <c r="T2743" s="46"/>
      <c r="U2743" s="46"/>
      <c r="V2743" s="46"/>
      <c r="W2743" s="46"/>
      <c r="X2743" s="46"/>
      <c r="Y2743" s="63"/>
      <c r="Z2743" s="46"/>
      <c r="AA2743" s="46"/>
      <c r="AB2743" s="46"/>
    </row>
    <row r="2744" spans="19:28">
      <c r="S2744" s="46"/>
      <c r="T2744" s="46"/>
      <c r="U2744" s="46"/>
      <c r="V2744" s="46"/>
      <c r="W2744" s="46"/>
      <c r="X2744" s="46"/>
      <c r="Y2744" s="63"/>
      <c r="Z2744" s="46"/>
      <c r="AA2744" s="46"/>
      <c r="AB2744" s="46"/>
    </row>
    <row r="2745" spans="19:28">
      <c r="S2745" s="46"/>
      <c r="T2745" s="46"/>
      <c r="U2745" s="46"/>
      <c r="V2745" s="46"/>
      <c r="W2745" s="46"/>
      <c r="X2745" s="46"/>
      <c r="Y2745" s="63"/>
      <c r="Z2745" s="46"/>
      <c r="AA2745" s="46"/>
      <c r="AB2745" s="46"/>
    </row>
    <row r="2746" spans="19:28">
      <c r="S2746" s="46"/>
      <c r="T2746" s="46"/>
      <c r="U2746" s="46"/>
      <c r="V2746" s="46"/>
      <c r="W2746" s="46"/>
      <c r="X2746" s="46"/>
      <c r="Y2746" s="63"/>
      <c r="Z2746" s="46"/>
      <c r="AA2746" s="46"/>
      <c r="AB2746" s="46"/>
    </row>
    <row r="2747" spans="19:28">
      <c r="S2747" s="46"/>
      <c r="T2747" s="46"/>
      <c r="U2747" s="46"/>
      <c r="V2747" s="46"/>
      <c r="W2747" s="46"/>
      <c r="X2747" s="46"/>
      <c r="Y2747" s="63"/>
      <c r="Z2747" s="46"/>
      <c r="AA2747" s="46"/>
      <c r="AB2747" s="46"/>
    </row>
    <row r="2748" spans="19:28">
      <c r="S2748" s="46"/>
      <c r="T2748" s="46"/>
      <c r="U2748" s="46"/>
      <c r="V2748" s="46"/>
      <c r="W2748" s="46"/>
      <c r="X2748" s="46"/>
      <c r="Y2748" s="63"/>
      <c r="Z2748" s="46"/>
      <c r="AA2748" s="46"/>
      <c r="AB2748" s="46"/>
    </row>
    <row r="2749" spans="19:28">
      <c r="S2749" s="46"/>
      <c r="T2749" s="46"/>
      <c r="U2749" s="46"/>
      <c r="V2749" s="46"/>
      <c r="W2749" s="46"/>
      <c r="X2749" s="46"/>
      <c r="Y2749" s="63"/>
      <c r="Z2749" s="46"/>
      <c r="AA2749" s="46"/>
      <c r="AB2749" s="46"/>
    </row>
    <row r="2750" spans="19:28">
      <c r="S2750" s="46"/>
      <c r="T2750" s="46"/>
      <c r="U2750" s="46"/>
      <c r="V2750" s="46"/>
      <c r="W2750" s="46"/>
      <c r="X2750" s="46"/>
      <c r="Y2750" s="63"/>
      <c r="Z2750" s="46"/>
      <c r="AA2750" s="46"/>
      <c r="AB2750" s="46"/>
    </row>
    <row r="2751" spans="19:28">
      <c r="S2751" s="46"/>
      <c r="T2751" s="46"/>
      <c r="U2751" s="46"/>
      <c r="V2751" s="46"/>
      <c r="W2751" s="46"/>
      <c r="X2751" s="46"/>
      <c r="Y2751" s="63"/>
      <c r="Z2751" s="46"/>
      <c r="AA2751" s="46"/>
      <c r="AB2751" s="46"/>
    </row>
    <row r="2752" spans="19:28">
      <c r="S2752" s="46"/>
      <c r="T2752" s="46"/>
      <c r="U2752" s="46"/>
      <c r="V2752" s="46"/>
      <c r="W2752" s="46"/>
      <c r="X2752" s="46"/>
      <c r="Y2752" s="63"/>
      <c r="Z2752" s="46"/>
      <c r="AA2752" s="46"/>
      <c r="AB2752" s="46"/>
    </row>
    <row r="2753" spans="19:28">
      <c r="S2753" s="46"/>
      <c r="T2753" s="46"/>
      <c r="U2753" s="46"/>
      <c r="V2753" s="46"/>
      <c r="W2753" s="46"/>
      <c r="X2753" s="46"/>
      <c r="Y2753" s="63"/>
      <c r="Z2753" s="46"/>
      <c r="AA2753" s="46"/>
      <c r="AB2753" s="46"/>
    </row>
    <row r="2754" spans="19:28">
      <c r="S2754" s="46"/>
      <c r="T2754" s="46"/>
      <c r="U2754" s="46"/>
      <c r="V2754" s="46"/>
      <c r="W2754" s="46"/>
      <c r="X2754" s="46"/>
      <c r="Y2754" s="63"/>
      <c r="Z2754" s="46"/>
      <c r="AA2754" s="46"/>
      <c r="AB2754" s="46"/>
    </row>
    <row r="2755" spans="19:28">
      <c r="S2755" s="46"/>
      <c r="T2755" s="46"/>
      <c r="U2755" s="46"/>
      <c r="V2755" s="46"/>
      <c r="W2755" s="46"/>
      <c r="X2755" s="46"/>
      <c r="Y2755" s="63"/>
      <c r="Z2755" s="46"/>
      <c r="AA2755" s="46"/>
      <c r="AB2755" s="46"/>
    </row>
    <row r="2756" spans="19:28">
      <c r="S2756" s="46"/>
      <c r="T2756" s="46"/>
      <c r="U2756" s="46"/>
      <c r="V2756" s="46"/>
      <c r="W2756" s="46"/>
      <c r="X2756" s="46"/>
      <c r="Y2756" s="63"/>
      <c r="Z2756" s="46"/>
      <c r="AA2756" s="46"/>
      <c r="AB2756" s="46"/>
    </row>
    <row r="2757" spans="19:28">
      <c r="S2757" s="46"/>
      <c r="T2757" s="46"/>
      <c r="U2757" s="46"/>
      <c r="V2757" s="46"/>
      <c r="W2757" s="46"/>
      <c r="X2757" s="46"/>
      <c r="Y2757" s="63"/>
      <c r="Z2757" s="46"/>
      <c r="AA2757" s="46"/>
      <c r="AB2757" s="46"/>
    </row>
    <row r="2758" spans="19:28">
      <c r="S2758" s="46"/>
      <c r="T2758" s="46"/>
      <c r="U2758" s="46"/>
      <c r="V2758" s="46"/>
      <c r="W2758" s="46"/>
      <c r="X2758" s="46"/>
      <c r="Y2758" s="63"/>
      <c r="Z2758" s="46"/>
      <c r="AA2758" s="46"/>
      <c r="AB2758" s="46"/>
    </row>
    <row r="2759" spans="19:28">
      <c r="S2759" s="46"/>
      <c r="T2759" s="46"/>
      <c r="U2759" s="46"/>
      <c r="V2759" s="46"/>
      <c r="W2759" s="46"/>
      <c r="X2759" s="46"/>
      <c r="Y2759" s="63"/>
      <c r="Z2759" s="46"/>
      <c r="AA2759" s="46"/>
      <c r="AB2759" s="46"/>
    </row>
    <row r="2760" spans="19:28">
      <c r="S2760" s="46"/>
      <c r="T2760" s="46"/>
      <c r="U2760" s="46"/>
      <c r="V2760" s="46"/>
      <c r="W2760" s="46"/>
      <c r="X2760" s="46"/>
      <c r="Y2760" s="63"/>
      <c r="Z2760" s="46"/>
      <c r="AA2760" s="46"/>
      <c r="AB2760" s="46"/>
    </row>
    <row r="2761" spans="19:28">
      <c r="S2761" s="46"/>
      <c r="T2761" s="46"/>
      <c r="U2761" s="46"/>
      <c r="V2761" s="46"/>
      <c r="W2761" s="46"/>
      <c r="X2761" s="46"/>
      <c r="Y2761" s="63"/>
      <c r="Z2761" s="46"/>
      <c r="AA2761" s="46"/>
      <c r="AB2761" s="46"/>
    </row>
    <row r="2762" spans="19:28">
      <c r="S2762" s="46"/>
      <c r="T2762" s="46"/>
      <c r="U2762" s="46"/>
      <c r="V2762" s="46"/>
      <c r="W2762" s="46"/>
      <c r="X2762" s="46"/>
      <c r="Y2762" s="63"/>
      <c r="Z2762" s="46"/>
      <c r="AA2762" s="46"/>
      <c r="AB2762" s="46"/>
    </row>
    <row r="2763" spans="19:28">
      <c r="S2763" s="46"/>
      <c r="T2763" s="46"/>
      <c r="U2763" s="46"/>
      <c r="V2763" s="46"/>
      <c r="W2763" s="46"/>
      <c r="X2763" s="46"/>
      <c r="Y2763" s="63"/>
      <c r="Z2763" s="46"/>
      <c r="AA2763" s="46"/>
      <c r="AB2763" s="46"/>
    </row>
    <row r="2764" spans="19:28">
      <c r="S2764" s="46"/>
      <c r="T2764" s="46"/>
      <c r="U2764" s="46"/>
      <c r="V2764" s="46"/>
      <c r="W2764" s="46"/>
      <c r="X2764" s="46"/>
      <c r="Y2764" s="63"/>
      <c r="Z2764" s="46"/>
      <c r="AA2764" s="46"/>
      <c r="AB2764" s="46"/>
    </row>
    <row r="2765" spans="19:28">
      <c r="S2765" s="46"/>
      <c r="T2765" s="46"/>
      <c r="U2765" s="46"/>
      <c r="V2765" s="46"/>
      <c r="W2765" s="46"/>
      <c r="X2765" s="46"/>
      <c r="Y2765" s="63"/>
      <c r="Z2765" s="46"/>
      <c r="AA2765" s="46"/>
      <c r="AB2765" s="46"/>
    </row>
    <row r="2766" spans="19:28">
      <c r="S2766" s="46"/>
      <c r="T2766" s="46"/>
      <c r="U2766" s="46"/>
      <c r="V2766" s="46"/>
      <c r="W2766" s="46"/>
      <c r="X2766" s="46"/>
      <c r="Y2766" s="63"/>
      <c r="Z2766" s="46"/>
      <c r="AA2766" s="46"/>
      <c r="AB2766" s="46"/>
    </row>
    <row r="2767" spans="19:28">
      <c r="S2767" s="46"/>
      <c r="T2767" s="46"/>
      <c r="U2767" s="46"/>
      <c r="V2767" s="46"/>
      <c r="W2767" s="46"/>
      <c r="X2767" s="46"/>
      <c r="Y2767" s="63"/>
      <c r="Z2767" s="46"/>
      <c r="AA2767" s="46"/>
      <c r="AB2767" s="46"/>
    </row>
    <row r="2768" spans="19:28">
      <c r="S2768" s="46"/>
      <c r="T2768" s="46"/>
      <c r="U2768" s="46"/>
      <c r="V2768" s="46"/>
      <c r="W2768" s="46"/>
      <c r="X2768" s="46"/>
      <c r="Y2768" s="63"/>
      <c r="Z2768" s="46"/>
      <c r="AA2768" s="46"/>
      <c r="AB2768" s="46"/>
    </row>
    <row r="2769" spans="19:28">
      <c r="S2769" s="46"/>
      <c r="T2769" s="46"/>
      <c r="U2769" s="46"/>
      <c r="V2769" s="46"/>
      <c r="W2769" s="46"/>
      <c r="X2769" s="46"/>
      <c r="Y2769" s="63"/>
      <c r="Z2769" s="46"/>
      <c r="AA2769" s="46"/>
      <c r="AB2769" s="46"/>
    </row>
    <row r="2770" spans="19:28">
      <c r="S2770" s="46"/>
      <c r="T2770" s="46"/>
      <c r="U2770" s="46"/>
      <c r="V2770" s="46"/>
      <c r="W2770" s="46"/>
      <c r="X2770" s="46"/>
      <c r="Y2770" s="63"/>
      <c r="Z2770" s="46"/>
      <c r="AA2770" s="46"/>
      <c r="AB2770" s="46"/>
    </row>
    <row r="2771" spans="19:28">
      <c r="S2771" s="46"/>
      <c r="T2771" s="46"/>
      <c r="U2771" s="46"/>
      <c r="V2771" s="46"/>
      <c r="W2771" s="46"/>
      <c r="X2771" s="46"/>
      <c r="Y2771" s="63"/>
      <c r="Z2771" s="46"/>
      <c r="AA2771" s="46"/>
      <c r="AB2771" s="46"/>
    </row>
    <row r="2772" spans="19:28">
      <c r="S2772" s="46"/>
      <c r="T2772" s="46"/>
      <c r="U2772" s="46"/>
      <c r="V2772" s="46"/>
      <c r="W2772" s="46"/>
      <c r="X2772" s="46"/>
      <c r="Y2772" s="63"/>
      <c r="Z2772" s="46"/>
      <c r="AA2772" s="46"/>
      <c r="AB2772" s="46"/>
    </row>
    <row r="2773" spans="19:28">
      <c r="S2773" s="46"/>
      <c r="T2773" s="46"/>
      <c r="U2773" s="46"/>
      <c r="V2773" s="46"/>
      <c r="W2773" s="46"/>
      <c r="X2773" s="46"/>
      <c r="Y2773" s="63"/>
      <c r="Z2773" s="46"/>
      <c r="AA2773" s="46"/>
      <c r="AB2773" s="46"/>
    </row>
    <row r="2774" spans="19:28">
      <c r="S2774" s="46"/>
      <c r="T2774" s="46"/>
      <c r="U2774" s="46"/>
      <c r="V2774" s="46"/>
      <c r="W2774" s="46"/>
      <c r="X2774" s="46"/>
      <c r="Y2774" s="63"/>
      <c r="Z2774" s="46"/>
      <c r="AA2774" s="46"/>
      <c r="AB2774" s="46"/>
    </row>
    <row r="2775" spans="19:28">
      <c r="S2775" s="46"/>
      <c r="T2775" s="46"/>
      <c r="U2775" s="46"/>
      <c r="V2775" s="46"/>
      <c r="W2775" s="46"/>
      <c r="X2775" s="46"/>
      <c r="Y2775" s="63"/>
      <c r="Z2775" s="46"/>
      <c r="AA2775" s="46"/>
      <c r="AB2775" s="46"/>
    </row>
    <row r="2776" spans="19:28">
      <c r="S2776" s="46"/>
      <c r="T2776" s="46"/>
      <c r="U2776" s="46"/>
      <c r="V2776" s="46"/>
      <c r="W2776" s="46"/>
      <c r="X2776" s="46"/>
      <c r="Y2776" s="63"/>
      <c r="Z2776" s="46"/>
      <c r="AA2776" s="46"/>
      <c r="AB2776" s="46"/>
    </row>
    <row r="2777" spans="19:28">
      <c r="S2777" s="46"/>
      <c r="T2777" s="46"/>
      <c r="U2777" s="46"/>
      <c r="V2777" s="46"/>
      <c r="W2777" s="46"/>
      <c r="X2777" s="46"/>
      <c r="Y2777" s="63"/>
      <c r="Z2777" s="46"/>
      <c r="AA2777" s="46"/>
      <c r="AB2777" s="46"/>
    </row>
    <row r="2778" spans="19:28">
      <c r="S2778" s="46"/>
      <c r="T2778" s="46"/>
      <c r="U2778" s="46"/>
      <c r="V2778" s="46"/>
      <c r="W2778" s="46"/>
      <c r="X2778" s="46"/>
      <c r="Y2778" s="63"/>
      <c r="Z2778" s="46"/>
      <c r="AA2778" s="46"/>
      <c r="AB2778" s="46"/>
    </row>
    <row r="2779" spans="19:28">
      <c r="S2779" s="46"/>
      <c r="T2779" s="46"/>
      <c r="U2779" s="46"/>
      <c r="V2779" s="46"/>
      <c r="W2779" s="46"/>
      <c r="X2779" s="46"/>
      <c r="Y2779" s="63"/>
      <c r="Z2779" s="46"/>
      <c r="AA2779" s="46"/>
      <c r="AB2779" s="46"/>
    </row>
    <row r="2780" spans="19:28">
      <c r="S2780" s="46"/>
      <c r="T2780" s="46"/>
      <c r="U2780" s="46"/>
      <c r="V2780" s="46"/>
      <c r="W2780" s="46"/>
      <c r="X2780" s="46"/>
      <c r="Y2780" s="63"/>
      <c r="Z2780" s="46"/>
      <c r="AA2780" s="46"/>
      <c r="AB2780" s="46"/>
    </row>
    <row r="2781" spans="19:28">
      <c r="S2781" s="46"/>
      <c r="T2781" s="46"/>
      <c r="U2781" s="46"/>
      <c r="V2781" s="46"/>
      <c r="W2781" s="46"/>
      <c r="X2781" s="46"/>
      <c r="Y2781" s="63"/>
      <c r="Z2781" s="46"/>
      <c r="AA2781" s="46"/>
      <c r="AB2781" s="46"/>
    </row>
    <row r="2782" spans="19:28">
      <c r="S2782" s="46"/>
      <c r="T2782" s="46"/>
      <c r="U2782" s="46"/>
      <c r="V2782" s="46"/>
      <c r="W2782" s="46"/>
      <c r="X2782" s="46"/>
      <c r="Y2782" s="63"/>
      <c r="Z2782" s="46"/>
      <c r="AA2782" s="46"/>
      <c r="AB2782" s="46"/>
    </row>
    <row r="2783" spans="19:28">
      <c r="S2783" s="46"/>
      <c r="T2783" s="46"/>
      <c r="U2783" s="46"/>
      <c r="V2783" s="46"/>
      <c r="W2783" s="46"/>
      <c r="X2783" s="46"/>
      <c r="Y2783" s="63"/>
      <c r="Z2783" s="46"/>
      <c r="AA2783" s="46"/>
      <c r="AB2783" s="46"/>
    </row>
    <row r="2784" spans="19:28">
      <c r="S2784" s="46"/>
      <c r="T2784" s="46"/>
      <c r="U2784" s="46"/>
      <c r="V2784" s="46"/>
      <c r="W2784" s="46"/>
      <c r="X2784" s="46"/>
      <c r="Y2784" s="63"/>
      <c r="Z2784" s="46"/>
      <c r="AA2784" s="46"/>
      <c r="AB2784" s="46"/>
    </row>
    <row r="2785" spans="19:28">
      <c r="S2785" s="46"/>
      <c r="T2785" s="46"/>
      <c r="U2785" s="46"/>
      <c r="V2785" s="46"/>
      <c r="W2785" s="46"/>
      <c r="X2785" s="46"/>
      <c r="Y2785" s="63"/>
      <c r="Z2785" s="46"/>
      <c r="AA2785" s="46"/>
      <c r="AB2785" s="46"/>
    </row>
    <row r="2786" spans="19:28">
      <c r="S2786" s="46"/>
      <c r="T2786" s="46"/>
      <c r="U2786" s="46"/>
      <c r="V2786" s="46"/>
      <c r="W2786" s="46"/>
      <c r="X2786" s="46"/>
      <c r="Y2786" s="63"/>
      <c r="Z2786" s="46"/>
      <c r="AA2786" s="46"/>
      <c r="AB2786" s="46"/>
    </row>
    <row r="2787" spans="19:28">
      <c r="S2787" s="46"/>
      <c r="T2787" s="46"/>
      <c r="U2787" s="46"/>
      <c r="V2787" s="46"/>
      <c r="W2787" s="46"/>
      <c r="X2787" s="46"/>
      <c r="Y2787" s="63"/>
      <c r="Z2787" s="46"/>
      <c r="AA2787" s="46"/>
      <c r="AB2787" s="46"/>
    </row>
    <row r="2788" spans="19:28">
      <c r="S2788" s="46"/>
      <c r="T2788" s="46"/>
      <c r="U2788" s="46"/>
      <c r="V2788" s="46"/>
      <c r="W2788" s="46"/>
      <c r="X2788" s="46"/>
      <c r="Y2788" s="63"/>
      <c r="Z2788" s="46"/>
      <c r="AA2788" s="46"/>
      <c r="AB2788" s="46"/>
    </row>
    <row r="2789" spans="19:28">
      <c r="S2789" s="46"/>
      <c r="T2789" s="46"/>
      <c r="U2789" s="46"/>
      <c r="V2789" s="46"/>
      <c r="W2789" s="46"/>
      <c r="X2789" s="46"/>
      <c r="Y2789" s="63"/>
      <c r="Z2789" s="46"/>
      <c r="AA2789" s="46"/>
      <c r="AB2789" s="46"/>
    </row>
    <row r="2790" spans="19:28">
      <c r="S2790" s="46"/>
      <c r="T2790" s="46"/>
      <c r="U2790" s="46"/>
      <c r="V2790" s="46"/>
      <c r="W2790" s="46"/>
      <c r="X2790" s="46"/>
      <c r="Y2790" s="63"/>
      <c r="Z2790" s="46"/>
      <c r="AA2790" s="46"/>
      <c r="AB2790" s="46"/>
    </row>
    <row r="2791" spans="19:28">
      <c r="S2791" s="46"/>
      <c r="T2791" s="46"/>
      <c r="U2791" s="46"/>
      <c r="V2791" s="46"/>
      <c r="W2791" s="46"/>
      <c r="X2791" s="46"/>
      <c r="Y2791" s="63"/>
      <c r="Z2791" s="46"/>
      <c r="AA2791" s="46"/>
      <c r="AB2791" s="46"/>
    </row>
    <row r="2792" spans="19:28">
      <c r="S2792" s="46"/>
      <c r="T2792" s="46"/>
      <c r="U2792" s="46"/>
      <c r="V2792" s="46"/>
      <c r="W2792" s="46"/>
      <c r="X2792" s="46"/>
      <c r="Y2792" s="63"/>
      <c r="Z2792" s="46"/>
      <c r="AA2792" s="46"/>
      <c r="AB2792" s="46"/>
    </row>
    <row r="2793" spans="19:28">
      <c r="S2793" s="46"/>
      <c r="T2793" s="46"/>
      <c r="U2793" s="46"/>
      <c r="V2793" s="46"/>
      <c r="W2793" s="46"/>
      <c r="X2793" s="46"/>
      <c r="Y2793" s="63"/>
      <c r="Z2793" s="46"/>
      <c r="AA2793" s="46"/>
      <c r="AB2793" s="46"/>
    </row>
    <row r="2794" spans="19:28">
      <c r="S2794" s="46"/>
      <c r="T2794" s="46"/>
      <c r="U2794" s="46"/>
      <c r="V2794" s="46"/>
      <c r="W2794" s="46"/>
      <c r="X2794" s="46"/>
      <c r="Y2794" s="63"/>
      <c r="Z2794" s="46"/>
      <c r="AA2794" s="46"/>
      <c r="AB2794" s="46"/>
    </row>
    <row r="2795" spans="19:28">
      <c r="S2795" s="46"/>
      <c r="T2795" s="46"/>
      <c r="U2795" s="46"/>
      <c r="V2795" s="46"/>
      <c r="W2795" s="46"/>
      <c r="X2795" s="46"/>
      <c r="Y2795" s="63"/>
      <c r="Z2795" s="46"/>
      <c r="AA2795" s="46"/>
      <c r="AB2795" s="46"/>
    </row>
    <row r="2796" spans="19:28">
      <c r="S2796" s="46"/>
      <c r="T2796" s="46"/>
      <c r="U2796" s="46"/>
      <c r="V2796" s="46"/>
      <c r="W2796" s="46"/>
      <c r="X2796" s="46"/>
      <c r="Y2796" s="63"/>
      <c r="Z2796" s="46"/>
      <c r="AA2796" s="46"/>
      <c r="AB2796" s="46"/>
    </row>
    <row r="2797" spans="19:28">
      <c r="S2797" s="46"/>
      <c r="T2797" s="46"/>
      <c r="U2797" s="46"/>
      <c r="V2797" s="46"/>
      <c r="W2797" s="46"/>
      <c r="X2797" s="46"/>
      <c r="Y2797" s="63"/>
      <c r="Z2797" s="46"/>
      <c r="AA2797" s="46"/>
      <c r="AB2797" s="46"/>
    </row>
    <row r="2798" spans="19:28">
      <c r="S2798" s="46"/>
      <c r="T2798" s="46"/>
      <c r="U2798" s="46"/>
      <c r="V2798" s="46"/>
      <c r="W2798" s="46"/>
      <c r="X2798" s="46"/>
      <c r="Y2798" s="63"/>
      <c r="Z2798" s="46"/>
      <c r="AA2798" s="46"/>
      <c r="AB2798" s="46"/>
    </row>
    <row r="2799" spans="19:28">
      <c r="S2799" s="46"/>
      <c r="T2799" s="46"/>
      <c r="U2799" s="46"/>
      <c r="V2799" s="46"/>
      <c r="W2799" s="46"/>
      <c r="X2799" s="46"/>
      <c r="Y2799" s="63"/>
      <c r="Z2799" s="46"/>
      <c r="AA2799" s="46"/>
      <c r="AB2799" s="46"/>
    </row>
    <row r="2800" spans="19:28">
      <c r="S2800" s="46"/>
      <c r="T2800" s="46"/>
      <c r="U2800" s="46"/>
      <c r="V2800" s="46"/>
      <c r="W2800" s="46"/>
      <c r="X2800" s="46"/>
      <c r="Y2800" s="63"/>
      <c r="Z2800" s="46"/>
      <c r="AA2800" s="46"/>
      <c r="AB2800" s="46"/>
    </row>
    <row r="2801" spans="19:28">
      <c r="S2801" s="46"/>
      <c r="T2801" s="46"/>
      <c r="U2801" s="46"/>
      <c r="V2801" s="46"/>
      <c r="W2801" s="46"/>
      <c r="X2801" s="46"/>
      <c r="Y2801" s="63"/>
      <c r="Z2801" s="46"/>
      <c r="AA2801" s="46"/>
      <c r="AB2801" s="46"/>
    </row>
    <row r="2802" spans="19:28">
      <c r="S2802" s="46"/>
      <c r="T2802" s="46"/>
      <c r="U2802" s="46"/>
      <c r="V2802" s="46"/>
      <c r="W2802" s="46"/>
      <c r="X2802" s="46"/>
      <c r="Y2802" s="63"/>
      <c r="Z2802" s="46"/>
      <c r="AA2802" s="46"/>
      <c r="AB2802" s="46"/>
    </row>
    <row r="2803" spans="19:28">
      <c r="S2803" s="46"/>
      <c r="T2803" s="46"/>
      <c r="U2803" s="46"/>
      <c r="V2803" s="46"/>
      <c r="W2803" s="46"/>
      <c r="X2803" s="46"/>
      <c r="Y2803" s="63"/>
      <c r="Z2803" s="46"/>
      <c r="AA2803" s="46"/>
      <c r="AB2803" s="46"/>
    </row>
    <row r="2804" spans="19:28">
      <c r="S2804" s="46"/>
      <c r="T2804" s="46"/>
      <c r="U2804" s="46"/>
      <c r="V2804" s="46"/>
      <c r="W2804" s="46"/>
      <c r="X2804" s="46"/>
      <c r="Y2804" s="63"/>
      <c r="Z2804" s="46"/>
      <c r="AA2804" s="46"/>
      <c r="AB2804" s="46"/>
    </row>
    <row r="2805" spans="19:28">
      <c r="S2805" s="46"/>
      <c r="T2805" s="46"/>
      <c r="U2805" s="46"/>
      <c r="V2805" s="46"/>
      <c r="W2805" s="46"/>
      <c r="X2805" s="46"/>
      <c r="Y2805" s="63"/>
      <c r="Z2805" s="46"/>
      <c r="AA2805" s="46"/>
      <c r="AB2805" s="46"/>
    </row>
    <row r="2806" spans="19:28">
      <c r="S2806" s="46"/>
      <c r="T2806" s="46"/>
      <c r="U2806" s="46"/>
      <c r="V2806" s="46"/>
      <c r="W2806" s="46"/>
      <c r="X2806" s="46"/>
      <c r="Y2806" s="63"/>
      <c r="Z2806" s="46"/>
      <c r="AA2806" s="46"/>
      <c r="AB2806" s="46"/>
    </row>
    <row r="2807" spans="19:28">
      <c r="S2807" s="46"/>
      <c r="T2807" s="46"/>
      <c r="U2807" s="46"/>
      <c r="V2807" s="46"/>
      <c r="W2807" s="46"/>
      <c r="X2807" s="46"/>
      <c r="Y2807" s="63"/>
      <c r="Z2807" s="46"/>
      <c r="AA2807" s="46"/>
      <c r="AB2807" s="46"/>
    </row>
    <row r="2808" spans="19:28">
      <c r="S2808" s="46"/>
      <c r="T2808" s="46"/>
      <c r="U2808" s="46"/>
      <c r="V2808" s="46"/>
      <c r="W2808" s="46"/>
      <c r="X2808" s="46"/>
      <c r="Y2808" s="63"/>
      <c r="Z2808" s="46"/>
      <c r="AA2808" s="46"/>
      <c r="AB2808" s="46"/>
    </row>
    <row r="2809" spans="19:28">
      <c r="S2809" s="46"/>
      <c r="T2809" s="46"/>
      <c r="U2809" s="46"/>
      <c r="V2809" s="46"/>
      <c r="W2809" s="46"/>
      <c r="X2809" s="46"/>
      <c r="Y2809" s="63"/>
      <c r="Z2809" s="46"/>
      <c r="AA2809" s="46"/>
      <c r="AB2809" s="46"/>
    </row>
    <row r="2810" spans="19:28">
      <c r="S2810" s="46"/>
      <c r="T2810" s="46"/>
      <c r="U2810" s="46"/>
      <c r="V2810" s="46"/>
      <c r="W2810" s="46"/>
      <c r="X2810" s="46"/>
      <c r="Y2810" s="63"/>
      <c r="Z2810" s="46"/>
      <c r="AA2810" s="46"/>
      <c r="AB2810" s="46"/>
    </row>
    <row r="2811" spans="19:28">
      <c r="S2811" s="46"/>
      <c r="T2811" s="46"/>
      <c r="U2811" s="46"/>
      <c r="V2811" s="46"/>
      <c r="W2811" s="46"/>
      <c r="X2811" s="46"/>
      <c r="Y2811" s="63"/>
      <c r="Z2811" s="46"/>
      <c r="AA2811" s="46"/>
      <c r="AB2811" s="46"/>
    </row>
    <row r="2812" spans="19:28">
      <c r="S2812" s="46"/>
      <c r="T2812" s="46"/>
      <c r="U2812" s="46"/>
      <c r="V2812" s="46"/>
      <c r="W2812" s="46"/>
      <c r="X2812" s="46"/>
      <c r="Y2812" s="63"/>
      <c r="Z2812" s="46"/>
      <c r="AA2812" s="46"/>
      <c r="AB2812" s="46"/>
    </row>
    <row r="2813" spans="19:28">
      <c r="S2813" s="46"/>
      <c r="T2813" s="46"/>
      <c r="U2813" s="46"/>
      <c r="V2813" s="46"/>
      <c r="W2813" s="46"/>
      <c r="X2813" s="46"/>
      <c r="Y2813" s="63"/>
      <c r="Z2813" s="46"/>
      <c r="AA2813" s="46"/>
      <c r="AB2813" s="46"/>
    </row>
    <row r="2814" spans="19:28">
      <c r="S2814" s="46"/>
      <c r="T2814" s="46"/>
      <c r="U2814" s="46"/>
      <c r="V2814" s="46"/>
      <c r="W2814" s="46"/>
      <c r="X2814" s="46"/>
      <c r="Y2814" s="63"/>
      <c r="Z2814" s="46"/>
      <c r="AA2814" s="46"/>
      <c r="AB2814" s="46"/>
    </row>
    <row r="2815" spans="19:28">
      <c r="S2815" s="46"/>
      <c r="T2815" s="46"/>
      <c r="U2815" s="46"/>
      <c r="V2815" s="46"/>
      <c r="W2815" s="46"/>
      <c r="X2815" s="46"/>
      <c r="Y2815" s="63"/>
      <c r="Z2815" s="46"/>
      <c r="AA2815" s="46"/>
      <c r="AB2815" s="46"/>
    </row>
  </sheetData>
  <sortState xmlns:xlrd2="http://schemas.microsoft.com/office/spreadsheetml/2017/richdata2" ref="W2:AE2818">
    <sortCondition descending="1" ref="Y1"/>
  </sortState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4F6786-24D9-894B-ABD9-DC4FA2846E57}">
  <sheetPr codeName="Sheet11"/>
  <dimension ref="A1:S53"/>
  <sheetViews>
    <sheetView workbookViewId="0">
      <selection activeCell="D13" sqref="D13"/>
    </sheetView>
  </sheetViews>
  <sheetFormatPr baseColWidth="10" defaultRowHeight="20"/>
  <sheetData>
    <row r="1" spans="1:19">
      <c r="A1" t="str">
        <f>[1]ranks!A1</f>
        <v>state</v>
      </c>
      <c r="B1" t="s">
        <v>144</v>
      </c>
      <c r="C1" t="s">
        <v>152</v>
      </c>
      <c r="D1" t="s">
        <v>148</v>
      </c>
      <c r="E1" t="s">
        <v>151</v>
      </c>
      <c r="F1" t="s">
        <v>149</v>
      </c>
      <c r="G1" t="s">
        <v>150</v>
      </c>
      <c r="H1" t="s">
        <v>155</v>
      </c>
      <c r="I1" t="s">
        <v>153</v>
      </c>
      <c r="J1" t="s">
        <v>156</v>
      </c>
      <c r="K1" t="s">
        <v>157</v>
      </c>
      <c r="L1" t="s">
        <v>158</v>
      </c>
      <c r="M1" t="s">
        <v>159</v>
      </c>
      <c r="N1" t="s">
        <v>160</v>
      </c>
      <c r="O1" t="s">
        <v>161</v>
      </c>
      <c r="P1" t="s">
        <v>162</v>
      </c>
      <c r="Q1" t="s">
        <v>163</v>
      </c>
      <c r="R1" t="s">
        <v>164</v>
      </c>
      <c r="S1" t="s">
        <v>165</v>
      </c>
    </row>
    <row r="2" spans="1:19">
      <c r="A2" t="str">
        <f>[1]ranks!A2</f>
        <v>Alabama</v>
      </c>
      <c r="B2" t="str">
        <f>[1]ranks!T2</f>
        <v>Biden</v>
      </c>
      <c r="C2">
        <f>[1]ranks!U2</f>
        <v>63.2</v>
      </c>
      <c r="D2" t="str">
        <f>[1]ranks!V2</f>
        <v>Sanders</v>
      </c>
      <c r="E2">
        <f>[1]ranks!W2</f>
        <v>16.600000000000001</v>
      </c>
      <c r="F2" t="str">
        <f>[1]ranks!X2</f>
        <v>Bloomberg</v>
      </c>
      <c r="G2">
        <f>[1]ranks!Y2</f>
        <v>11.7</v>
      </c>
      <c r="H2" t="str">
        <f>[1]ranks!Z2</f>
        <v>Warren</v>
      </c>
      <c r="I2">
        <f>[1]ranks!AA2</f>
        <v>5.7</v>
      </c>
      <c r="J2" t="str">
        <f>[1]ranks!AB2</f>
        <v>Yang</v>
      </c>
      <c r="K2">
        <f>[1]ranks!AC2</f>
        <v>1</v>
      </c>
      <c r="L2" t="e">
        <f>[1]ranks!AD2</f>
        <v>#N/A</v>
      </c>
      <c r="M2" t="e">
        <f>[1]ranks!AE2</f>
        <v>#N/A</v>
      </c>
      <c r="N2" t="e">
        <f>[1]ranks!AF2</f>
        <v>#N/A</v>
      </c>
      <c r="O2" t="e">
        <f>[1]ranks!AG2</f>
        <v>#N/A</v>
      </c>
      <c r="P2" t="e">
        <f>[1]ranks!AH2</f>
        <v>#N/A</v>
      </c>
      <c r="Q2" t="e">
        <f>[1]ranks!AI2</f>
        <v>#N/A</v>
      </c>
      <c r="R2" t="str">
        <f>[1]ranks!AJ2</f>
        <v>Booker</v>
      </c>
      <c r="S2">
        <f>[1]ranks!AK2</f>
        <v>0</v>
      </c>
    </row>
    <row r="3" spans="1:19">
      <c r="A3" t="str">
        <f>[1]ranks!A3</f>
        <v>Alaska</v>
      </c>
      <c r="B3" t="str">
        <f>[1]ranks!T3</f>
        <v>Biden</v>
      </c>
      <c r="C3">
        <f>[1]ranks!U3</f>
        <v>55</v>
      </c>
      <c r="D3" t="str">
        <f>[1]ranks!V3</f>
        <v>Sanders</v>
      </c>
      <c r="E3">
        <f>[1]ranks!W3</f>
        <v>45</v>
      </c>
      <c r="F3" t="e">
        <f>[1]ranks!X3</f>
        <v>#N/A</v>
      </c>
      <c r="G3" t="e">
        <f>[1]ranks!Y3</f>
        <v>#N/A</v>
      </c>
      <c r="H3" t="e">
        <f>[1]ranks!Z3</f>
        <v>#N/A</v>
      </c>
      <c r="I3" t="e">
        <f>[1]ranks!AA3</f>
        <v>#N/A</v>
      </c>
      <c r="J3" t="e">
        <f>[1]ranks!AB3</f>
        <v>#N/A</v>
      </c>
      <c r="K3" t="e">
        <f>[1]ranks!AC3</f>
        <v>#N/A</v>
      </c>
      <c r="L3" t="e">
        <f>[1]ranks!AD3</f>
        <v>#N/A</v>
      </c>
      <c r="M3" t="e">
        <f>[1]ranks!AE3</f>
        <v>#N/A</v>
      </c>
      <c r="N3" t="e">
        <f>[1]ranks!AF3</f>
        <v>#N/A</v>
      </c>
      <c r="O3" t="e">
        <f>[1]ranks!AG3</f>
        <v>#N/A</v>
      </c>
      <c r="P3" t="e">
        <f>[1]ranks!AH3</f>
        <v>#N/A</v>
      </c>
      <c r="Q3" t="e">
        <f>[1]ranks!AI3</f>
        <v>#N/A</v>
      </c>
      <c r="R3" t="str">
        <f>[1]ranks!AJ3</f>
        <v>Booker</v>
      </c>
      <c r="S3">
        <f>[1]ranks!AK3</f>
        <v>0</v>
      </c>
    </row>
    <row r="4" spans="1:19">
      <c r="A4" t="str">
        <f>[1]ranks!A4</f>
        <v>American Samoa</v>
      </c>
      <c r="B4" t="str">
        <f>[1]ranks!T4</f>
        <v>Biden</v>
      </c>
      <c r="C4">
        <f>[1]ranks!U4</f>
        <v>33.299999999999997</v>
      </c>
      <c r="D4" t="str">
        <f>[1]ranks!V4</f>
        <v>Sanders</v>
      </c>
      <c r="E4">
        <f>[1]ranks!W4</f>
        <v>31.9</v>
      </c>
      <c r="F4" t="str">
        <f>[1]ranks!X4</f>
        <v>Bloomberg</v>
      </c>
      <c r="G4">
        <f>[1]ranks!Y4</f>
        <v>17.8</v>
      </c>
      <c r="H4" t="str">
        <f>[1]ranks!Z4</f>
        <v>Warren</v>
      </c>
      <c r="I4">
        <f>[1]ranks!AA4</f>
        <v>14.3</v>
      </c>
      <c r="J4" t="str">
        <f>[1]ranks!AB4</f>
        <v>Buttigieg</v>
      </c>
      <c r="K4">
        <f>[1]ranks!AC4</f>
        <v>1.6</v>
      </c>
      <c r="L4" t="str">
        <f>[1]ranks!AD4</f>
        <v>Klobuchar</v>
      </c>
      <c r="M4">
        <f>[1]ranks!AE4</f>
        <v>0.9</v>
      </c>
      <c r="N4" t="e">
        <f>[1]ranks!AF4</f>
        <v>#N/A</v>
      </c>
      <c r="O4" t="e">
        <f>[1]ranks!AG4</f>
        <v>#N/A</v>
      </c>
      <c r="P4" t="e">
        <f>[1]ranks!AH4</f>
        <v>#N/A</v>
      </c>
      <c r="Q4" t="e">
        <f>[1]ranks!AI4</f>
        <v>#N/A</v>
      </c>
      <c r="R4" t="str">
        <f>[1]ranks!AJ4</f>
        <v>Booker</v>
      </c>
      <c r="S4">
        <f>[1]ranks!AK4</f>
        <v>0</v>
      </c>
    </row>
    <row r="5" spans="1:19">
      <c r="A5" t="str">
        <f>[1]ranks!A5</f>
        <v>Arizona</v>
      </c>
      <c r="B5" t="str">
        <f>[1]ranks!T5</f>
        <v>Biden</v>
      </c>
      <c r="C5">
        <f>[1]ranks!U5</f>
        <v>54</v>
      </c>
      <c r="D5" t="str">
        <f>[1]ranks!V5</f>
        <v>Sanders</v>
      </c>
      <c r="E5">
        <f>[1]ranks!W5</f>
        <v>46</v>
      </c>
      <c r="F5" t="e">
        <f>[1]ranks!X5</f>
        <v>#N/A</v>
      </c>
      <c r="G5" t="e">
        <f>[1]ranks!Y5</f>
        <v>#N/A</v>
      </c>
      <c r="H5" t="e">
        <f>[1]ranks!Z5</f>
        <v>#N/A</v>
      </c>
      <c r="I5" t="e">
        <f>[1]ranks!AA5</f>
        <v>#N/A</v>
      </c>
      <c r="J5" t="e">
        <f>[1]ranks!AB5</f>
        <v>#N/A</v>
      </c>
      <c r="K5" t="e">
        <f>[1]ranks!AC5</f>
        <v>#N/A</v>
      </c>
      <c r="L5" t="e">
        <f>[1]ranks!AD5</f>
        <v>#N/A</v>
      </c>
      <c r="M5" t="e">
        <f>[1]ranks!AE5</f>
        <v>#N/A</v>
      </c>
      <c r="N5" t="e">
        <f>[1]ranks!AF5</f>
        <v>#N/A</v>
      </c>
      <c r="O5" t="e">
        <f>[1]ranks!AG5</f>
        <v>#N/A</v>
      </c>
      <c r="P5" t="e">
        <f>[1]ranks!AH5</f>
        <v>#N/A</v>
      </c>
      <c r="Q5" t="e">
        <f>[1]ranks!AI5</f>
        <v>#N/A</v>
      </c>
      <c r="R5" t="str">
        <f>[1]ranks!AJ5</f>
        <v>Booker</v>
      </c>
      <c r="S5">
        <f>[1]ranks!AK5</f>
        <v>0</v>
      </c>
    </row>
    <row r="6" spans="1:19">
      <c r="A6" t="str">
        <f>[1]ranks!A6</f>
        <v>Arkansas</v>
      </c>
      <c r="B6" t="str">
        <f>[1]ranks!T6</f>
        <v>Biden</v>
      </c>
      <c r="C6">
        <f>[1]ranks!U6</f>
        <v>40.4</v>
      </c>
      <c r="D6" t="str">
        <f>[1]ranks!V6</f>
        <v>Sanders</v>
      </c>
      <c r="E6">
        <f>[1]ranks!W6</f>
        <v>22.4</v>
      </c>
      <c r="F6" t="str">
        <f>[1]ranks!X6</f>
        <v>Bloomberg</v>
      </c>
      <c r="G6">
        <f>[1]ranks!Y6</f>
        <v>16.7</v>
      </c>
      <c r="H6" t="str">
        <f>[1]ranks!Z6</f>
        <v>Warren</v>
      </c>
      <c r="I6">
        <f>[1]ranks!AA6</f>
        <v>10</v>
      </c>
      <c r="J6" t="str">
        <f>[1]ranks!AB6</f>
        <v>Yang</v>
      </c>
      <c r="K6">
        <f>[1]ranks!AC6</f>
        <v>1</v>
      </c>
      <c r="L6" t="e">
        <f>[1]ranks!AD6</f>
        <v>#N/A</v>
      </c>
      <c r="M6" t="e">
        <f>[1]ranks!AE6</f>
        <v>#N/A</v>
      </c>
      <c r="N6" t="e">
        <f>[1]ranks!AF6</f>
        <v>#N/A</v>
      </c>
      <c r="O6" t="e">
        <f>[1]ranks!AG6</f>
        <v>#N/A</v>
      </c>
      <c r="P6" t="e">
        <f>[1]ranks!AH6</f>
        <v>#N/A</v>
      </c>
      <c r="Q6" t="e">
        <f>[1]ranks!AI6</f>
        <v>#N/A</v>
      </c>
      <c r="R6" t="str">
        <f>[1]ranks!AJ6</f>
        <v>Booker</v>
      </c>
      <c r="S6">
        <f>[1]ranks!AK6</f>
        <v>0</v>
      </c>
    </row>
    <row r="7" spans="1:19">
      <c r="A7" t="str">
        <f>[1]ranks!A7</f>
        <v>California</v>
      </c>
      <c r="B7" t="str">
        <f>[1]ranks!T7</f>
        <v>Sanders</v>
      </c>
      <c r="C7">
        <f>[1]ranks!U7</f>
        <v>33.700000000000003</v>
      </c>
      <c r="D7" t="str">
        <f>[1]ranks!V7</f>
        <v>Biden</v>
      </c>
      <c r="E7">
        <f>[1]ranks!W7</f>
        <v>26.3</v>
      </c>
      <c r="F7" t="str">
        <f>[1]ranks!X7</f>
        <v>Bloomberg</v>
      </c>
      <c r="G7">
        <f>[1]ranks!Y7</f>
        <v>13.6</v>
      </c>
      <c r="H7" t="str">
        <f>[1]ranks!Z7</f>
        <v>Warren</v>
      </c>
      <c r="I7">
        <f>[1]ranks!AA7</f>
        <v>12.6</v>
      </c>
      <c r="J7" t="e">
        <f>[1]ranks!AB7</f>
        <v>#N/A</v>
      </c>
      <c r="K7" t="e">
        <f>[1]ranks!AC7</f>
        <v>#N/A</v>
      </c>
      <c r="L7" t="e">
        <f>[1]ranks!AD7</f>
        <v>#N/A</v>
      </c>
      <c r="M7" t="e">
        <f>[1]ranks!AE7</f>
        <v>#N/A</v>
      </c>
      <c r="N7" t="e">
        <f>[1]ranks!AF7</f>
        <v>#N/A</v>
      </c>
      <c r="O7" t="e">
        <f>[1]ranks!AG7</f>
        <v>#N/A</v>
      </c>
      <c r="P7" t="e">
        <f>[1]ranks!AH7</f>
        <v>#N/A</v>
      </c>
      <c r="Q7" t="e">
        <f>[1]ranks!AI7</f>
        <v>#N/A</v>
      </c>
      <c r="R7" t="str">
        <f>[1]ranks!AJ7</f>
        <v>Booker</v>
      </c>
      <c r="S7">
        <f>[1]ranks!AK7</f>
        <v>0</v>
      </c>
    </row>
    <row r="8" spans="1:19">
      <c r="A8" t="str">
        <f>[1]ranks!A8</f>
        <v>Colorado</v>
      </c>
      <c r="B8" t="str">
        <f>[1]ranks!T8</f>
        <v>Sanders</v>
      </c>
      <c r="C8">
        <f>[1]ranks!U8</f>
        <v>36.5</v>
      </c>
      <c r="D8" t="str">
        <f>[1]ranks!V8</f>
        <v>Biden</v>
      </c>
      <c r="E8">
        <f>[1]ranks!W8</f>
        <v>24.5</v>
      </c>
      <c r="F8" t="str">
        <f>[1]ranks!X8</f>
        <v>Bloomberg</v>
      </c>
      <c r="G8">
        <f>[1]ranks!Y8</f>
        <v>19.100000000000001</v>
      </c>
      <c r="H8" t="str">
        <f>[1]ranks!Z8</f>
        <v>Warren</v>
      </c>
      <c r="I8">
        <f>[1]ranks!AA8</f>
        <v>17.600000000000001</v>
      </c>
      <c r="J8" t="e">
        <f>[1]ranks!AB8</f>
        <v>#N/A</v>
      </c>
      <c r="K8" t="e">
        <f>[1]ranks!AC8</f>
        <v>#N/A</v>
      </c>
      <c r="L8" t="e">
        <f>[1]ranks!AD8</f>
        <v>#N/A</v>
      </c>
      <c r="M8" t="e">
        <f>[1]ranks!AE8</f>
        <v>#N/A</v>
      </c>
      <c r="N8" t="e">
        <f>[1]ranks!AF8</f>
        <v>#N/A</v>
      </c>
      <c r="O8" t="e">
        <f>[1]ranks!AG8</f>
        <v>#N/A</v>
      </c>
      <c r="P8" t="e">
        <f>[1]ranks!AH8</f>
        <v>#N/A</v>
      </c>
      <c r="Q8" t="e">
        <f>[1]ranks!AI8</f>
        <v>#N/A</v>
      </c>
      <c r="R8" t="str">
        <f>[1]ranks!AJ8</f>
        <v>Booker</v>
      </c>
      <c r="S8">
        <f>[1]ranks!AK8</f>
        <v>0</v>
      </c>
    </row>
    <row r="9" spans="1:19">
      <c r="A9" t="str">
        <f>[1]ranks!A9</f>
        <v>Connecticut</v>
      </c>
      <c r="B9" t="str">
        <f>[1]ranks!T9</f>
        <v>Biden</v>
      </c>
      <c r="C9">
        <f>[1]ranks!U9</f>
        <v>51.3</v>
      </c>
      <c r="D9" t="str">
        <f>[1]ranks!V9</f>
        <v>Sanders</v>
      </c>
      <c r="E9">
        <f>[1]ranks!W9</f>
        <v>48.7</v>
      </c>
      <c r="F9" t="e">
        <f>[1]ranks!X9</f>
        <v>#N/A</v>
      </c>
      <c r="G9" t="e">
        <f>[1]ranks!Y9</f>
        <v>#N/A</v>
      </c>
      <c r="H9" t="e">
        <f>[1]ranks!Z9</f>
        <v>#N/A</v>
      </c>
      <c r="I9" t="e">
        <f>[1]ranks!AA9</f>
        <v>#N/A</v>
      </c>
      <c r="J9" t="e">
        <f>[1]ranks!AB9</f>
        <v>#N/A</v>
      </c>
      <c r="K9" t="e">
        <f>[1]ranks!AC9</f>
        <v>#N/A</v>
      </c>
      <c r="L9" t="e">
        <f>[1]ranks!AD9</f>
        <v>#N/A</v>
      </c>
      <c r="M9" t="e">
        <f>[1]ranks!AE9</f>
        <v>#N/A</v>
      </c>
      <c r="N9" t="e">
        <f>[1]ranks!AF9</f>
        <v>#N/A</v>
      </c>
      <c r="O9" t="e">
        <f>[1]ranks!AG9</f>
        <v>#N/A</v>
      </c>
      <c r="P9" t="e">
        <f>[1]ranks!AH9</f>
        <v>#N/A</v>
      </c>
      <c r="Q9" t="e">
        <f>[1]ranks!AI9</f>
        <v>#N/A</v>
      </c>
      <c r="R9" t="str">
        <f>[1]ranks!AJ9</f>
        <v>Booker</v>
      </c>
      <c r="S9">
        <f>[1]ranks!AK9</f>
        <v>0</v>
      </c>
    </row>
    <row r="10" spans="1:19">
      <c r="A10" t="str">
        <f>[1]ranks!A10</f>
        <v>Delaware</v>
      </c>
      <c r="B10" t="str">
        <f>[1]ranks!T10</f>
        <v>Biden</v>
      </c>
      <c r="C10">
        <f>[1]ranks!U10</f>
        <v>62.8</v>
      </c>
      <c r="D10" t="str">
        <f>[1]ranks!V10</f>
        <v>Sanders</v>
      </c>
      <c r="E10">
        <f>[1]ranks!W10</f>
        <v>37.200000000000003</v>
      </c>
      <c r="F10" t="e">
        <f>[1]ranks!X10</f>
        <v>#N/A</v>
      </c>
      <c r="G10" t="e">
        <f>[1]ranks!Y10</f>
        <v>#N/A</v>
      </c>
      <c r="H10" t="e">
        <f>[1]ranks!Z10</f>
        <v>#N/A</v>
      </c>
      <c r="I10" t="e">
        <f>[1]ranks!AA10</f>
        <v>#N/A</v>
      </c>
      <c r="J10" t="e">
        <f>[1]ranks!AB10</f>
        <v>#N/A</v>
      </c>
      <c r="K10" t="e">
        <f>[1]ranks!AC10</f>
        <v>#N/A</v>
      </c>
      <c r="L10" t="e">
        <f>[1]ranks!AD10</f>
        <v>#N/A</v>
      </c>
      <c r="M10" t="e">
        <f>[1]ranks!AE10</f>
        <v>#N/A</v>
      </c>
      <c r="N10" t="e">
        <f>[1]ranks!AF10</f>
        <v>#N/A</v>
      </c>
      <c r="O10" t="e">
        <f>[1]ranks!AG10</f>
        <v>#N/A</v>
      </c>
      <c r="P10" t="e">
        <f>[1]ranks!AH10</f>
        <v>#N/A</v>
      </c>
      <c r="Q10" t="e">
        <f>[1]ranks!AI10</f>
        <v>#N/A</v>
      </c>
      <c r="R10" t="str">
        <f>[1]ranks!AJ10</f>
        <v>Booker</v>
      </c>
      <c r="S10">
        <f>[1]ranks!AK10</f>
        <v>0</v>
      </c>
    </row>
    <row r="11" spans="1:19">
      <c r="A11" t="str">
        <f>[1]ranks!A11</f>
        <v>Democrats Abroad</v>
      </c>
      <c r="B11" t="str">
        <f>[1]ranks!T11</f>
        <v>Sanders</v>
      </c>
      <c r="C11">
        <f>[1]ranks!U11</f>
        <v>40.799999999999997</v>
      </c>
      <c r="D11" t="str">
        <f>[1]ranks!V11</f>
        <v>Biden</v>
      </c>
      <c r="E11">
        <f>[1]ranks!W11</f>
        <v>28.9</v>
      </c>
      <c r="F11" t="str">
        <f>[1]ranks!X11</f>
        <v>Bloomberg</v>
      </c>
      <c r="G11">
        <f>[1]ranks!Y11</f>
        <v>15.5</v>
      </c>
      <c r="H11" t="str">
        <f>[1]ranks!Z11</f>
        <v>Warren</v>
      </c>
      <c r="I11">
        <f>[1]ranks!AA11</f>
        <v>12.5</v>
      </c>
      <c r="J11" t="str">
        <f>[1]ranks!AB11</f>
        <v>Buttigieg</v>
      </c>
      <c r="K11">
        <f>[1]ranks!AC11</f>
        <v>1.6</v>
      </c>
      <c r="L11" t="str">
        <f>[1]ranks!AD11</f>
        <v>Klobuchar</v>
      </c>
      <c r="M11">
        <f>[1]ranks!AE11</f>
        <v>0.8</v>
      </c>
      <c r="N11" t="e">
        <f>[1]ranks!AF11</f>
        <v>#N/A</v>
      </c>
      <c r="O11" t="e">
        <f>[1]ranks!AG11</f>
        <v>#N/A</v>
      </c>
      <c r="P11" t="e">
        <f>[1]ranks!AH11</f>
        <v>#N/A</v>
      </c>
      <c r="Q11" t="e">
        <f>[1]ranks!AI11</f>
        <v>#N/A</v>
      </c>
      <c r="R11" t="str">
        <f>[1]ranks!AJ11</f>
        <v>Booker</v>
      </c>
      <c r="S11">
        <f>[1]ranks!AK11</f>
        <v>0</v>
      </c>
    </row>
    <row r="12" spans="1:19">
      <c r="A12" t="str">
        <f>[1]ranks!A12</f>
        <v>District of Columbia</v>
      </c>
      <c r="B12" t="str">
        <f>[1]ranks!T12</f>
        <v>Biden</v>
      </c>
      <c r="C12">
        <f>[1]ranks!U12</f>
        <v>68.900000000000006</v>
      </c>
      <c r="D12" t="str">
        <f>[1]ranks!V12</f>
        <v>Sanders</v>
      </c>
      <c r="E12">
        <f>[1]ranks!W12</f>
        <v>31.1</v>
      </c>
      <c r="F12" t="e">
        <f>[1]ranks!X12</f>
        <v>#N/A</v>
      </c>
      <c r="G12" t="e">
        <f>[1]ranks!Y12</f>
        <v>#N/A</v>
      </c>
      <c r="H12" t="e">
        <f>[1]ranks!Z12</f>
        <v>#N/A</v>
      </c>
      <c r="I12" t="e">
        <f>[1]ranks!AA12</f>
        <v>#N/A</v>
      </c>
      <c r="J12" t="e">
        <f>[1]ranks!AB12</f>
        <v>#N/A</v>
      </c>
      <c r="K12" t="e">
        <f>[1]ranks!AC12</f>
        <v>#N/A</v>
      </c>
      <c r="L12" t="e">
        <f>[1]ranks!AD12</f>
        <v>#N/A</v>
      </c>
      <c r="M12" t="e">
        <f>[1]ranks!AE12</f>
        <v>#N/A</v>
      </c>
      <c r="N12" t="e">
        <f>[1]ranks!AF12</f>
        <v>#N/A</v>
      </c>
      <c r="O12" t="e">
        <f>[1]ranks!AG12</f>
        <v>#N/A</v>
      </c>
      <c r="P12" t="e">
        <f>[1]ranks!AH12</f>
        <v>#N/A</v>
      </c>
      <c r="Q12" t="e">
        <f>[1]ranks!AI12</f>
        <v>#N/A</v>
      </c>
      <c r="R12" t="str">
        <f>[1]ranks!AJ12</f>
        <v>Booker</v>
      </c>
      <c r="S12">
        <f>[1]ranks!AK12</f>
        <v>0</v>
      </c>
    </row>
    <row r="13" spans="1:19">
      <c r="A13" t="str">
        <f>[1]ranks!A13</f>
        <v>Florida</v>
      </c>
      <c r="B13" t="str">
        <f>[1]ranks!T13</f>
        <v>Biden</v>
      </c>
      <c r="C13">
        <f>[1]ranks!U13</f>
        <v>73</v>
      </c>
      <c r="D13" t="str">
        <f>[1]ranks!V13</f>
        <v>Sanders</v>
      </c>
      <c r="E13">
        <f>[1]ranks!W13</f>
        <v>27</v>
      </c>
      <c r="F13" t="e">
        <f>[1]ranks!X13</f>
        <v>#N/A</v>
      </c>
      <c r="G13" t="e">
        <f>[1]ranks!Y13</f>
        <v>#N/A</v>
      </c>
      <c r="H13" t="e">
        <f>[1]ranks!Z13</f>
        <v>#N/A</v>
      </c>
      <c r="I13" t="e">
        <f>[1]ranks!AA13</f>
        <v>#N/A</v>
      </c>
      <c r="J13" t="e">
        <f>[1]ranks!AB13</f>
        <v>#N/A</v>
      </c>
      <c r="K13" t="e">
        <f>[1]ranks!AC13</f>
        <v>#N/A</v>
      </c>
      <c r="L13" t="e">
        <f>[1]ranks!AD13</f>
        <v>#N/A</v>
      </c>
      <c r="M13" t="e">
        <f>[1]ranks!AE13</f>
        <v>#N/A</v>
      </c>
      <c r="N13" t="e">
        <f>[1]ranks!AF13</f>
        <v>#N/A</v>
      </c>
      <c r="O13" t="e">
        <f>[1]ranks!AG13</f>
        <v>#N/A</v>
      </c>
      <c r="P13" t="e">
        <f>[1]ranks!AH13</f>
        <v>#N/A</v>
      </c>
      <c r="Q13" t="e">
        <f>[1]ranks!AI13</f>
        <v>#N/A</v>
      </c>
      <c r="R13" t="str">
        <f>[1]ranks!AJ13</f>
        <v>Booker</v>
      </c>
      <c r="S13">
        <f>[1]ranks!AK13</f>
        <v>0</v>
      </c>
    </row>
    <row r="14" spans="1:19">
      <c r="A14" t="str">
        <f>[1]ranks!A14</f>
        <v>Georgia</v>
      </c>
      <c r="B14" t="str">
        <f>[1]ranks!T14</f>
        <v>Biden</v>
      </c>
      <c r="C14">
        <f>[1]ranks!U14</f>
        <v>65.5</v>
      </c>
      <c r="D14" t="str">
        <f>[1]ranks!V14</f>
        <v>Sanders</v>
      </c>
      <c r="E14">
        <f>[1]ranks!W14</f>
        <v>34.5</v>
      </c>
      <c r="F14" t="e">
        <f>[1]ranks!X14</f>
        <v>#N/A</v>
      </c>
      <c r="G14" t="e">
        <f>[1]ranks!Y14</f>
        <v>#N/A</v>
      </c>
      <c r="H14" t="e">
        <f>[1]ranks!Z14</f>
        <v>#N/A</v>
      </c>
      <c r="I14" t="e">
        <f>[1]ranks!AA14</f>
        <v>#N/A</v>
      </c>
      <c r="J14" t="e">
        <f>[1]ranks!AB14</f>
        <v>#N/A</v>
      </c>
      <c r="K14" t="e">
        <f>[1]ranks!AC14</f>
        <v>#N/A</v>
      </c>
      <c r="L14" t="e">
        <f>[1]ranks!AD14</f>
        <v>#N/A</v>
      </c>
      <c r="M14" t="e">
        <f>[1]ranks!AE14</f>
        <v>#N/A</v>
      </c>
      <c r="N14" t="e">
        <f>[1]ranks!AF14</f>
        <v>#N/A</v>
      </c>
      <c r="O14" t="e">
        <f>[1]ranks!AG14</f>
        <v>#N/A</v>
      </c>
      <c r="P14" t="e">
        <f>[1]ranks!AH14</f>
        <v>#N/A</v>
      </c>
      <c r="Q14" t="e">
        <f>[1]ranks!AI14</f>
        <v>#N/A</v>
      </c>
      <c r="R14" t="str">
        <f>[1]ranks!AJ14</f>
        <v>Booker</v>
      </c>
      <c r="S14">
        <f>[1]ranks!AK14</f>
        <v>0</v>
      </c>
    </row>
    <row r="15" spans="1:19">
      <c r="A15" t="str">
        <f>[1]ranks!A15</f>
        <v>Guam</v>
      </c>
      <c r="B15" t="str">
        <f>[1]ranks!T15</f>
        <v>Biden</v>
      </c>
      <c r="C15">
        <f>[1]ranks!U15</f>
        <v>52.8</v>
      </c>
      <c r="D15" t="str">
        <f>[1]ranks!V15</f>
        <v>Sanders</v>
      </c>
      <c r="E15">
        <f>[1]ranks!W15</f>
        <v>47.2</v>
      </c>
      <c r="F15" t="e">
        <f>[1]ranks!X15</f>
        <v>#N/A</v>
      </c>
      <c r="G15" t="e">
        <f>[1]ranks!Y15</f>
        <v>#N/A</v>
      </c>
      <c r="H15" t="e">
        <f>[1]ranks!Z15</f>
        <v>#N/A</v>
      </c>
      <c r="I15" t="e">
        <f>[1]ranks!AA15</f>
        <v>#N/A</v>
      </c>
      <c r="J15" t="e">
        <f>[1]ranks!AB15</f>
        <v>#N/A</v>
      </c>
      <c r="K15" t="e">
        <f>[1]ranks!AC15</f>
        <v>#N/A</v>
      </c>
      <c r="L15" t="e">
        <f>[1]ranks!AD15</f>
        <v>#N/A</v>
      </c>
      <c r="M15" t="e">
        <f>[1]ranks!AE15</f>
        <v>#N/A</v>
      </c>
      <c r="N15" t="e">
        <f>[1]ranks!AF15</f>
        <v>#N/A</v>
      </c>
      <c r="O15" t="e">
        <f>[1]ranks!AG15</f>
        <v>#N/A</v>
      </c>
      <c r="P15" t="e">
        <f>[1]ranks!AH15</f>
        <v>#N/A</v>
      </c>
      <c r="Q15" t="e">
        <f>[1]ranks!AI15</f>
        <v>#N/A</v>
      </c>
      <c r="R15" t="str">
        <f>[1]ranks!AJ15</f>
        <v>Booker</v>
      </c>
      <c r="S15">
        <f>[1]ranks!AK15</f>
        <v>0</v>
      </c>
    </row>
    <row r="16" spans="1:19">
      <c r="A16" t="str">
        <f>[1]ranks!A16</f>
        <v>Hawaii</v>
      </c>
      <c r="B16" t="str">
        <f>[1]ranks!T16</f>
        <v>Sanders</v>
      </c>
      <c r="C16">
        <f>[1]ranks!U16</f>
        <v>53.9</v>
      </c>
      <c r="D16" t="str">
        <f>[1]ranks!V16</f>
        <v>Biden</v>
      </c>
      <c r="E16">
        <f>[1]ranks!W16</f>
        <v>46.1</v>
      </c>
      <c r="F16" t="e">
        <f>[1]ranks!X16</f>
        <v>#N/A</v>
      </c>
      <c r="G16" t="e">
        <f>[1]ranks!Y16</f>
        <v>#N/A</v>
      </c>
      <c r="H16" t="e">
        <f>[1]ranks!Z16</f>
        <v>#N/A</v>
      </c>
      <c r="I16" t="e">
        <f>[1]ranks!AA16</f>
        <v>#N/A</v>
      </c>
      <c r="J16" t="e">
        <f>[1]ranks!AB16</f>
        <v>#N/A</v>
      </c>
      <c r="K16" t="e">
        <f>[1]ranks!AC16</f>
        <v>#N/A</v>
      </c>
      <c r="L16" t="e">
        <f>[1]ranks!AD16</f>
        <v>#N/A</v>
      </c>
      <c r="M16" t="e">
        <f>[1]ranks!AE16</f>
        <v>#N/A</v>
      </c>
      <c r="N16" t="e">
        <f>[1]ranks!AF16</f>
        <v>#N/A</v>
      </c>
      <c r="O16" t="e">
        <f>[1]ranks!AG16</f>
        <v>#N/A</v>
      </c>
      <c r="P16" t="e">
        <f>[1]ranks!AH16</f>
        <v>#N/A</v>
      </c>
      <c r="Q16" t="e">
        <f>[1]ranks!AI16</f>
        <v>#N/A</v>
      </c>
      <c r="R16" t="str">
        <f>[1]ranks!AJ16</f>
        <v>Booker</v>
      </c>
      <c r="S16">
        <f>[1]ranks!AK16</f>
        <v>0</v>
      </c>
    </row>
    <row r="17" spans="1:19">
      <c r="A17" t="str">
        <f>[1]ranks!A17</f>
        <v>Idaho</v>
      </c>
      <c r="B17" t="str">
        <f>[1]ranks!T17</f>
        <v>Sanders</v>
      </c>
      <c r="C17">
        <f>[1]ranks!U17</f>
        <v>50.8</v>
      </c>
      <c r="D17" t="str">
        <f>[1]ranks!V17</f>
        <v>Biden</v>
      </c>
      <c r="E17">
        <f>[1]ranks!W17</f>
        <v>49.2</v>
      </c>
      <c r="F17" t="e">
        <f>[1]ranks!X17</f>
        <v>#N/A</v>
      </c>
      <c r="G17" t="e">
        <f>[1]ranks!Y17</f>
        <v>#N/A</v>
      </c>
      <c r="H17" t="e">
        <f>[1]ranks!Z17</f>
        <v>#N/A</v>
      </c>
      <c r="I17" t="e">
        <f>[1]ranks!AA17</f>
        <v>#N/A</v>
      </c>
      <c r="J17" t="e">
        <f>[1]ranks!AB17</f>
        <v>#N/A</v>
      </c>
      <c r="K17" t="e">
        <f>[1]ranks!AC17</f>
        <v>#N/A</v>
      </c>
      <c r="L17" t="e">
        <f>[1]ranks!AD17</f>
        <v>#N/A</v>
      </c>
      <c r="M17" t="e">
        <f>[1]ranks!AE17</f>
        <v>#N/A</v>
      </c>
      <c r="N17" t="e">
        <f>[1]ranks!AF17</f>
        <v>#N/A</v>
      </c>
      <c r="O17" t="e">
        <f>[1]ranks!AG17</f>
        <v>#N/A</v>
      </c>
      <c r="P17" t="e">
        <f>[1]ranks!AH17</f>
        <v>#N/A</v>
      </c>
      <c r="Q17" t="e">
        <f>[1]ranks!AI17</f>
        <v>#N/A</v>
      </c>
      <c r="R17" t="str">
        <f>[1]ranks!AJ17</f>
        <v>Booker</v>
      </c>
      <c r="S17">
        <f>[1]ranks!AK17</f>
        <v>0</v>
      </c>
    </row>
    <row r="18" spans="1:19">
      <c r="A18" t="str">
        <f>[1]ranks!A18</f>
        <v>Illinois</v>
      </c>
      <c r="B18" t="str">
        <f>[1]ranks!T18</f>
        <v>Biden</v>
      </c>
      <c r="C18">
        <f>[1]ranks!U18</f>
        <v>55.6</v>
      </c>
      <c r="D18" t="str">
        <f>[1]ranks!V18</f>
        <v>Sanders</v>
      </c>
      <c r="E18">
        <f>[1]ranks!W18</f>
        <v>44.4</v>
      </c>
      <c r="F18" t="e">
        <f>[1]ranks!X18</f>
        <v>#N/A</v>
      </c>
      <c r="G18" t="e">
        <f>[1]ranks!Y18</f>
        <v>#N/A</v>
      </c>
      <c r="H18" t="e">
        <f>[1]ranks!Z18</f>
        <v>#N/A</v>
      </c>
      <c r="I18" t="e">
        <f>[1]ranks!AA18</f>
        <v>#N/A</v>
      </c>
      <c r="J18" t="e">
        <f>[1]ranks!AB18</f>
        <v>#N/A</v>
      </c>
      <c r="K18" t="e">
        <f>[1]ranks!AC18</f>
        <v>#N/A</v>
      </c>
      <c r="L18" t="e">
        <f>[1]ranks!AD18</f>
        <v>#N/A</v>
      </c>
      <c r="M18" t="e">
        <f>[1]ranks!AE18</f>
        <v>#N/A</v>
      </c>
      <c r="N18" t="e">
        <f>[1]ranks!AF18</f>
        <v>#N/A</v>
      </c>
      <c r="O18" t="e">
        <f>[1]ranks!AG18</f>
        <v>#N/A</v>
      </c>
      <c r="P18" t="e">
        <f>[1]ranks!AH18</f>
        <v>#N/A</v>
      </c>
      <c r="Q18" t="e">
        <f>[1]ranks!AI18</f>
        <v>#N/A</v>
      </c>
      <c r="R18" t="str">
        <f>[1]ranks!AJ18</f>
        <v>Booker</v>
      </c>
      <c r="S18">
        <f>[1]ranks!AK18</f>
        <v>0</v>
      </c>
    </row>
    <row r="19" spans="1:19">
      <c r="A19" t="str">
        <f>[1]ranks!A19</f>
        <v>Indiana</v>
      </c>
      <c r="B19" t="str">
        <f>[1]ranks!T19</f>
        <v>Biden</v>
      </c>
      <c r="C19">
        <f>[1]ranks!U19</f>
        <v>52.8</v>
      </c>
      <c r="D19" t="str">
        <f>[1]ranks!V19</f>
        <v>Sanders</v>
      </c>
      <c r="E19">
        <f>[1]ranks!W19</f>
        <v>47.2</v>
      </c>
      <c r="F19" t="e">
        <f>[1]ranks!X19</f>
        <v>#N/A</v>
      </c>
      <c r="G19" t="e">
        <f>[1]ranks!Y19</f>
        <v>#N/A</v>
      </c>
      <c r="H19" t="e">
        <f>[1]ranks!Z19</f>
        <v>#N/A</v>
      </c>
      <c r="I19" t="e">
        <f>[1]ranks!AA19</f>
        <v>#N/A</v>
      </c>
      <c r="J19" t="e">
        <f>[1]ranks!AB19</f>
        <v>#N/A</v>
      </c>
      <c r="K19" t="e">
        <f>[1]ranks!AC19</f>
        <v>#N/A</v>
      </c>
      <c r="L19" t="e">
        <f>[1]ranks!AD19</f>
        <v>#N/A</v>
      </c>
      <c r="M19" t="e">
        <f>[1]ranks!AE19</f>
        <v>#N/A</v>
      </c>
      <c r="N19" t="e">
        <f>[1]ranks!AF19</f>
        <v>#N/A</v>
      </c>
      <c r="O19" t="e">
        <f>[1]ranks!AG19</f>
        <v>#N/A</v>
      </c>
      <c r="P19" t="e">
        <f>[1]ranks!AH19</f>
        <v>#N/A</v>
      </c>
      <c r="Q19" t="e">
        <f>[1]ranks!AI19</f>
        <v>#N/A</v>
      </c>
      <c r="R19" t="str">
        <f>[1]ranks!AJ19</f>
        <v>Booker</v>
      </c>
      <c r="S19">
        <f>[1]ranks!AK19</f>
        <v>0</v>
      </c>
    </row>
    <row r="20" spans="1:19">
      <c r="A20" t="str">
        <f>[1]ranks!A20</f>
        <v>Iowa</v>
      </c>
      <c r="B20" t="str">
        <f>[1]ranks!T20</f>
        <v>Buttigieg</v>
      </c>
      <c r="C20">
        <f>[1]ranks!U20</f>
        <v>26.2</v>
      </c>
      <c r="D20" t="str">
        <f>[1]ranks!V20</f>
        <v>Sanders</v>
      </c>
      <c r="E20">
        <f>[1]ranks!W20</f>
        <v>26.1</v>
      </c>
      <c r="F20" t="str">
        <f>[1]ranks!X20</f>
        <v>Warren</v>
      </c>
      <c r="G20">
        <f>[1]ranks!Y20</f>
        <v>18</v>
      </c>
      <c r="H20" t="str">
        <f>[1]ranks!Z20</f>
        <v>Biden</v>
      </c>
      <c r="I20">
        <f>[1]ranks!AA20</f>
        <v>14.9</v>
      </c>
      <c r="J20" t="str">
        <f>[1]ranks!AB20</f>
        <v>Klobuchar</v>
      </c>
      <c r="K20">
        <f>[1]ranks!AC20</f>
        <v>12.3</v>
      </c>
      <c r="L20" t="str">
        <f>[1]ranks!AD20</f>
        <v>Yang</v>
      </c>
      <c r="M20">
        <f>[1]ranks!AE20</f>
        <v>1</v>
      </c>
      <c r="N20" t="e">
        <f>[1]ranks!AF20</f>
        <v>#N/A</v>
      </c>
      <c r="O20" t="e">
        <f>[1]ranks!AG20</f>
        <v>#N/A</v>
      </c>
      <c r="P20" t="e">
        <f>[1]ranks!AH20</f>
        <v>#N/A</v>
      </c>
      <c r="Q20" t="e">
        <f>[1]ranks!AI20</f>
        <v>#N/A</v>
      </c>
      <c r="R20" t="str">
        <f>[1]ranks!AJ20</f>
        <v>Booker</v>
      </c>
      <c r="S20">
        <f>[1]ranks!AK20</f>
        <v>0</v>
      </c>
    </row>
    <row r="21" spans="1:19">
      <c r="A21" t="str">
        <f>[1]ranks!A21</f>
        <v>Kansas</v>
      </c>
      <c r="B21" t="str">
        <f>[1]ranks!T21</f>
        <v>Sanders</v>
      </c>
      <c r="C21">
        <f>[1]ranks!U21</f>
        <v>52.9</v>
      </c>
      <c r="D21" t="str">
        <f>[1]ranks!V21</f>
        <v>Biden</v>
      </c>
      <c r="E21">
        <f>[1]ranks!W21</f>
        <v>47.1</v>
      </c>
      <c r="F21" t="e">
        <f>[1]ranks!X21</f>
        <v>#N/A</v>
      </c>
      <c r="G21" t="e">
        <f>[1]ranks!Y21</f>
        <v>#N/A</v>
      </c>
      <c r="H21" t="e">
        <f>[1]ranks!Z21</f>
        <v>#N/A</v>
      </c>
      <c r="I21" t="e">
        <f>[1]ranks!AA21</f>
        <v>#N/A</v>
      </c>
      <c r="J21" t="e">
        <f>[1]ranks!AB21</f>
        <v>#N/A</v>
      </c>
      <c r="K21" t="e">
        <f>[1]ranks!AC21</f>
        <v>#N/A</v>
      </c>
      <c r="L21" t="e">
        <f>[1]ranks!AD21</f>
        <v>#N/A</v>
      </c>
      <c r="M21" t="e">
        <f>[1]ranks!AE21</f>
        <v>#N/A</v>
      </c>
      <c r="N21" t="e">
        <f>[1]ranks!AF21</f>
        <v>#N/A</v>
      </c>
      <c r="O21" t="e">
        <f>[1]ranks!AG21</f>
        <v>#N/A</v>
      </c>
      <c r="P21" t="e">
        <f>[1]ranks!AH21</f>
        <v>#N/A</v>
      </c>
      <c r="Q21" t="e">
        <f>[1]ranks!AI21</f>
        <v>#N/A</v>
      </c>
      <c r="R21" t="str">
        <f>[1]ranks!AJ21</f>
        <v>Booker</v>
      </c>
      <c r="S21">
        <f>[1]ranks!AK21</f>
        <v>0</v>
      </c>
    </row>
    <row r="22" spans="1:19">
      <c r="A22" t="str">
        <f>[1]ranks!A22</f>
        <v>Kentucky</v>
      </c>
      <c r="B22" t="str">
        <f>[1]ranks!T22</f>
        <v>Biden</v>
      </c>
      <c r="C22">
        <f>[1]ranks!U22</f>
        <v>58.7</v>
      </c>
      <c r="D22" t="str">
        <f>[1]ranks!V22</f>
        <v>Sanders</v>
      </c>
      <c r="E22">
        <f>[1]ranks!W22</f>
        <v>41.3</v>
      </c>
      <c r="F22" t="e">
        <f>[1]ranks!X22</f>
        <v>#N/A</v>
      </c>
      <c r="G22" t="e">
        <f>[1]ranks!Y22</f>
        <v>#N/A</v>
      </c>
      <c r="H22" t="e">
        <f>[1]ranks!Z22</f>
        <v>#N/A</v>
      </c>
      <c r="I22" t="e">
        <f>[1]ranks!AA22</f>
        <v>#N/A</v>
      </c>
      <c r="J22" t="e">
        <f>[1]ranks!AB22</f>
        <v>#N/A</v>
      </c>
      <c r="K22" t="e">
        <f>[1]ranks!AC22</f>
        <v>#N/A</v>
      </c>
      <c r="L22" t="e">
        <f>[1]ranks!AD22</f>
        <v>#N/A</v>
      </c>
      <c r="M22" t="e">
        <f>[1]ranks!AE22</f>
        <v>#N/A</v>
      </c>
      <c r="N22" t="e">
        <f>[1]ranks!AF22</f>
        <v>#N/A</v>
      </c>
      <c r="O22" t="e">
        <f>[1]ranks!AG22</f>
        <v>#N/A</v>
      </c>
      <c r="P22" t="e">
        <f>[1]ranks!AH22</f>
        <v>#N/A</v>
      </c>
      <c r="Q22" t="e">
        <f>[1]ranks!AI22</f>
        <v>#N/A</v>
      </c>
      <c r="R22" t="str">
        <f>[1]ranks!AJ22</f>
        <v>Booker</v>
      </c>
      <c r="S22">
        <f>[1]ranks!AK22</f>
        <v>0</v>
      </c>
    </row>
    <row r="23" spans="1:19">
      <c r="A23" t="str">
        <f>[1]ranks!A23</f>
        <v>Louisiana</v>
      </c>
      <c r="B23" t="str">
        <f>[1]ranks!T23</f>
        <v>Biden</v>
      </c>
      <c r="C23">
        <f>[1]ranks!U23</f>
        <v>70.5</v>
      </c>
      <c r="D23" t="str">
        <f>[1]ranks!V23</f>
        <v>Sanders</v>
      </c>
      <c r="E23">
        <f>[1]ranks!W23</f>
        <v>29.5</v>
      </c>
      <c r="F23" t="e">
        <f>[1]ranks!X23</f>
        <v>#N/A</v>
      </c>
      <c r="G23" t="e">
        <f>[1]ranks!Y23</f>
        <v>#N/A</v>
      </c>
      <c r="H23" t="e">
        <f>[1]ranks!Z23</f>
        <v>#N/A</v>
      </c>
      <c r="I23" t="e">
        <f>[1]ranks!AA23</f>
        <v>#N/A</v>
      </c>
      <c r="J23" t="e">
        <f>[1]ranks!AB23</f>
        <v>#N/A</v>
      </c>
      <c r="K23" t="e">
        <f>[1]ranks!AC23</f>
        <v>#N/A</v>
      </c>
      <c r="L23" t="e">
        <f>[1]ranks!AD23</f>
        <v>#N/A</v>
      </c>
      <c r="M23" t="e">
        <f>[1]ranks!AE23</f>
        <v>#N/A</v>
      </c>
      <c r="N23" t="e">
        <f>[1]ranks!AF23</f>
        <v>#N/A</v>
      </c>
      <c r="O23" t="e">
        <f>[1]ranks!AG23</f>
        <v>#N/A</v>
      </c>
      <c r="P23" t="e">
        <f>[1]ranks!AH23</f>
        <v>#N/A</v>
      </c>
      <c r="Q23" t="e">
        <f>[1]ranks!AI23</f>
        <v>#N/A</v>
      </c>
      <c r="R23" t="str">
        <f>[1]ranks!AJ23</f>
        <v>Booker</v>
      </c>
      <c r="S23">
        <f>[1]ranks!AK23</f>
        <v>0</v>
      </c>
    </row>
    <row r="24" spans="1:19">
      <c r="A24" t="str">
        <f>[1]ranks!A24</f>
        <v>Maine</v>
      </c>
      <c r="B24" t="str">
        <f>[1]ranks!T24</f>
        <v>Biden</v>
      </c>
      <c r="C24">
        <f>[1]ranks!U24</f>
        <v>34</v>
      </c>
      <c r="D24" t="str">
        <f>[1]ranks!V24</f>
        <v>Sanders</v>
      </c>
      <c r="E24">
        <f>[1]ranks!W24</f>
        <v>32.9</v>
      </c>
      <c r="F24" t="str">
        <f>[1]ranks!X24</f>
        <v>Warren</v>
      </c>
      <c r="G24">
        <f>[1]ranks!Y24</f>
        <v>15.8</v>
      </c>
      <c r="H24" t="str">
        <f>[1]ranks!Z24</f>
        <v>Bloomberg</v>
      </c>
      <c r="I24">
        <f>[1]ranks!AA24</f>
        <v>12</v>
      </c>
      <c r="J24" t="e">
        <f>[1]ranks!AB24</f>
        <v>#N/A</v>
      </c>
      <c r="K24" t="e">
        <f>[1]ranks!AC24</f>
        <v>#N/A</v>
      </c>
      <c r="L24" t="e">
        <f>[1]ranks!AD24</f>
        <v>#N/A</v>
      </c>
      <c r="M24" t="e">
        <f>[1]ranks!AE24</f>
        <v>#N/A</v>
      </c>
      <c r="N24" t="e">
        <f>[1]ranks!AF24</f>
        <v>#N/A</v>
      </c>
      <c r="O24" t="e">
        <f>[1]ranks!AG24</f>
        <v>#N/A</v>
      </c>
      <c r="P24" t="e">
        <f>[1]ranks!AH24</f>
        <v>#N/A</v>
      </c>
      <c r="Q24" t="e">
        <f>[1]ranks!AI24</f>
        <v>#N/A</v>
      </c>
      <c r="R24" t="str">
        <f>[1]ranks!AJ24</f>
        <v>Booker</v>
      </c>
      <c r="S24">
        <f>[1]ranks!AK24</f>
        <v>0</v>
      </c>
    </row>
    <row r="25" spans="1:19">
      <c r="A25" t="str">
        <f>[1]ranks!A25</f>
        <v>Maryland</v>
      </c>
      <c r="B25" t="str">
        <f>[1]ranks!T25</f>
        <v>Biden</v>
      </c>
      <c r="C25">
        <f>[1]ranks!U25</f>
        <v>59.7</v>
      </c>
      <c r="D25" t="str">
        <f>[1]ranks!V25</f>
        <v>Sanders</v>
      </c>
      <c r="E25">
        <f>[1]ranks!W25</f>
        <v>40.299999999999997</v>
      </c>
      <c r="F25" t="e">
        <f>[1]ranks!X25</f>
        <v>#N/A</v>
      </c>
      <c r="G25" t="e">
        <f>[1]ranks!Y25</f>
        <v>#N/A</v>
      </c>
      <c r="H25" t="e">
        <f>[1]ranks!Z25</f>
        <v>#N/A</v>
      </c>
      <c r="I25" t="e">
        <f>[1]ranks!AA25</f>
        <v>#N/A</v>
      </c>
      <c r="J25" t="e">
        <f>[1]ranks!AB25</f>
        <v>#N/A</v>
      </c>
      <c r="K25" t="e">
        <f>[1]ranks!AC25</f>
        <v>#N/A</v>
      </c>
      <c r="L25" t="e">
        <f>[1]ranks!AD25</f>
        <v>#N/A</v>
      </c>
      <c r="M25" t="e">
        <f>[1]ranks!AE25</f>
        <v>#N/A</v>
      </c>
      <c r="N25" t="e">
        <f>[1]ranks!AF25</f>
        <v>#N/A</v>
      </c>
      <c r="O25" t="e">
        <f>[1]ranks!AG25</f>
        <v>#N/A</v>
      </c>
      <c r="P25" t="e">
        <f>[1]ranks!AH25</f>
        <v>#N/A</v>
      </c>
      <c r="Q25" t="e">
        <f>[1]ranks!AI25</f>
        <v>#N/A</v>
      </c>
      <c r="R25" t="str">
        <f>[1]ranks!AJ25</f>
        <v>Booker</v>
      </c>
      <c r="S25">
        <f>[1]ranks!AK25</f>
        <v>0</v>
      </c>
    </row>
    <row r="26" spans="1:19">
      <c r="A26" t="str">
        <f>[1]ranks!A26</f>
        <v>Massachusetts</v>
      </c>
      <c r="B26" t="str">
        <f>[1]ranks!T26</f>
        <v>Biden</v>
      </c>
      <c r="C26">
        <f>[1]ranks!U26</f>
        <v>33.4</v>
      </c>
      <c r="D26" t="str">
        <f>[1]ranks!V26</f>
        <v>Sanders</v>
      </c>
      <c r="E26">
        <f>[1]ranks!W26</f>
        <v>26.7</v>
      </c>
      <c r="F26" t="str">
        <f>[1]ranks!X26</f>
        <v>Warren</v>
      </c>
      <c r="G26">
        <f>[1]ranks!Y26</f>
        <v>21.6</v>
      </c>
      <c r="H26" t="str">
        <f>[1]ranks!Z26</f>
        <v>Bloomberg</v>
      </c>
      <c r="I26">
        <f>[1]ranks!AA26</f>
        <v>11.7</v>
      </c>
      <c r="J26" t="e">
        <f>[1]ranks!AB26</f>
        <v>#N/A</v>
      </c>
      <c r="K26" t="e">
        <f>[1]ranks!AC26</f>
        <v>#N/A</v>
      </c>
      <c r="L26" t="e">
        <f>[1]ranks!AD26</f>
        <v>#N/A</v>
      </c>
      <c r="M26" t="e">
        <f>[1]ranks!AE26</f>
        <v>#N/A</v>
      </c>
      <c r="N26" t="e">
        <f>[1]ranks!AF26</f>
        <v>#N/A</v>
      </c>
      <c r="O26" t="e">
        <f>[1]ranks!AG26</f>
        <v>#N/A</v>
      </c>
      <c r="P26" t="e">
        <f>[1]ranks!AH26</f>
        <v>#N/A</v>
      </c>
      <c r="Q26" t="e">
        <f>[1]ranks!AI26</f>
        <v>#N/A</v>
      </c>
      <c r="R26" t="str">
        <f>[1]ranks!AJ26</f>
        <v>Booker</v>
      </c>
      <c r="S26">
        <f>[1]ranks!AK26</f>
        <v>0</v>
      </c>
    </row>
    <row r="27" spans="1:19">
      <c r="A27" t="str">
        <f>[1]ranks!A27</f>
        <v>Michigan</v>
      </c>
      <c r="B27" t="str">
        <f>[1]ranks!T27</f>
        <v>Biden</v>
      </c>
      <c r="C27">
        <f>[1]ranks!U27</f>
        <v>58.2</v>
      </c>
      <c r="D27" t="str">
        <f>[1]ranks!V27</f>
        <v>Sanders</v>
      </c>
      <c r="E27">
        <f>[1]ranks!W27</f>
        <v>41.8</v>
      </c>
      <c r="F27" t="e">
        <f>[1]ranks!X27</f>
        <v>#N/A</v>
      </c>
      <c r="G27" t="e">
        <f>[1]ranks!Y27</f>
        <v>#N/A</v>
      </c>
      <c r="H27" t="e">
        <f>[1]ranks!Z27</f>
        <v>#N/A</v>
      </c>
      <c r="I27" t="e">
        <f>[1]ranks!AA27</f>
        <v>#N/A</v>
      </c>
      <c r="J27" t="e">
        <f>[1]ranks!AB27</f>
        <v>#N/A</v>
      </c>
      <c r="K27" t="e">
        <f>[1]ranks!AC27</f>
        <v>#N/A</v>
      </c>
      <c r="L27" t="e">
        <f>[1]ranks!AD27</f>
        <v>#N/A</v>
      </c>
      <c r="M27" t="e">
        <f>[1]ranks!AE27</f>
        <v>#N/A</v>
      </c>
      <c r="N27" t="e">
        <f>[1]ranks!AF27</f>
        <v>#N/A</v>
      </c>
      <c r="O27" t="e">
        <f>[1]ranks!AG27</f>
        <v>#N/A</v>
      </c>
      <c r="P27" t="e">
        <f>[1]ranks!AH27</f>
        <v>#N/A</v>
      </c>
      <c r="Q27" t="e">
        <f>[1]ranks!AI27</f>
        <v>#N/A</v>
      </c>
      <c r="R27" t="str">
        <f>[1]ranks!AJ27</f>
        <v>Booker</v>
      </c>
      <c r="S27">
        <f>[1]ranks!AK27</f>
        <v>0</v>
      </c>
    </row>
    <row r="28" spans="1:19">
      <c r="A28" t="str">
        <f>[1]ranks!A28</f>
        <v>Minnesota</v>
      </c>
      <c r="B28" t="str">
        <f>[1]ranks!T28</f>
        <v>Biden</v>
      </c>
      <c r="C28">
        <f>[1]ranks!U28</f>
        <v>38.6</v>
      </c>
      <c r="D28" t="str">
        <f>[1]ranks!V28</f>
        <v>Sanders</v>
      </c>
      <c r="E28">
        <f>[1]ranks!W28</f>
        <v>29.9</v>
      </c>
      <c r="F28" t="str">
        <f>[1]ranks!X28</f>
        <v>Warren</v>
      </c>
      <c r="G28">
        <f>[1]ranks!Y28</f>
        <v>15.4</v>
      </c>
      <c r="H28" t="str">
        <f>[1]ranks!Z28</f>
        <v>Bloomberg</v>
      </c>
      <c r="I28">
        <f>[1]ranks!AA28</f>
        <v>8.3000000000000007</v>
      </c>
      <c r="J28" t="e">
        <f>[1]ranks!AB28</f>
        <v>#N/A</v>
      </c>
      <c r="K28" t="e">
        <f>[1]ranks!AC28</f>
        <v>#N/A</v>
      </c>
      <c r="L28" t="e">
        <f>[1]ranks!AD28</f>
        <v>#N/A</v>
      </c>
      <c r="M28" t="e">
        <f>[1]ranks!AE28</f>
        <v>#N/A</v>
      </c>
      <c r="N28" t="e">
        <f>[1]ranks!AF28</f>
        <v>#N/A</v>
      </c>
      <c r="O28" t="e">
        <f>[1]ranks!AG28</f>
        <v>#N/A</v>
      </c>
      <c r="P28" t="e">
        <f>[1]ranks!AH28</f>
        <v>#N/A</v>
      </c>
      <c r="Q28" t="e">
        <f>[1]ranks!AI28</f>
        <v>#N/A</v>
      </c>
      <c r="R28" t="str">
        <f>[1]ranks!AJ28</f>
        <v>Booker</v>
      </c>
      <c r="S28">
        <f>[1]ranks!AK28</f>
        <v>0</v>
      </c>
    </row>
    <row r="29" spans="1:19">
      <c r="A29" t="str">
        <f>[1]ranks!A29</f>
        <v>Mississippi</v>
      </c>
      <c r="B29" t="str">
        <f>[1]ranks!T29</f>
        <v>Biden</v>
      </c>
      <c r="C29">
        <f>[1]ranks!U29</f>
        <v>72.3</v>
      </c>
      <c r="D29" t="str">
        <f>[1]ranks!V29</f>
        <v>Sanders</v>
      </c>
      <c r="E29">
        <f>[1]ranks!W29</f>
        <v>27.7</v>
      </c>
      <c r="F29" t="e">
        <f>[1]ranks!X29</f>
        <v>#N/A</v>
      </c>
      <c r="G29" t="e">
        <f>[1]ranks!Y29</f>
        <v>#N/A</v>
      </c>
      <c r="H29" t="e">
        <f>[1]ranks!Z29</f>
        <v>#N/A</v>
      </c>
      <c r="I29" t="e">
        <f>[1]ranks!AA29</f>
        <v>#N/A</v>
      </c>
      <c r="J29" t="e">
        <f>[1]ranks!AB29</f>
        <v>#N/A</v>
      </c>
      <c r="K29" t="e">
        <f>[1]ranks!AC29</f>
        <v>#N/A</v>
      </c>
      <c r="L29" t="e">
        <f>[1]ranks!AD29</f>
        <v>#N/A</v>
      </c>
      <c r="M29" t="e">
        <f>[1]ranks!AE29</f>
        <v>#N/A</v>
      </c>
      <c r="N29" t="e">
        <f>[1]ranks!AF29</f>
        <v>#N/A</v>
      </c>
      <c r="O29" t="e">
        <f>[1]ranks!AG29</f>
        <v>#N/A</v>
      </c>
      <c r="P29" t="e">
        <f>[1]ranks!AH29</f>
        <v>#N/A</v>
      </c>
      <c r="Q29" t="e">
        <f>[1]ranks!AI29</f>
        <v>#N/A</v>
      </c>
      <c r="R29" t="str">
        <f>[1]ranks!AJ29</f>
        <v>Booker</v>
      </c>
      <c r="S29">
        <f>[1]ranks!AK29</f>
        <v>0</v>
      </c>
    </row>
    <row r="30" spans="1:19">
      <c r="A30" t="str">
        <f>[1]ranks!A30</f>
        <v>Missouri</v>
      </c>
      <c r="B30" t="str">
        <f>[1]ranks!T30</f>
        <v>Biden</v>
      </c>
      <c r="C30">
        <f>[1]ranks!U30</f>
        <v>61.3</v>
      </c>
      <c r="D30" t="str">
        <f>[1]ranks!V30</f>
        <v>Sanders</v>
      </c>
      <c r="E30">
        <f>[1]ranks!W30</f>
        <v>38.700000000000003</v>
      </c>
      <c r="F30" t="e">
        <f>[1]ranks!X30</f>
        <v>#N/A</v>
      </c>
      <c r="G30" t="e">
        <f>[1]ranks!Y30</f>
        <v>#N/A</v>
      </c>
      <c r="H30" t="e">
        <f>[1]ranks!Z30</f>
        <v>#N/A</v>
      </c>
      <c r="I30" t="e">
        <f>[1]ranks!AA30</f>
        <v>#N/A</v>
      </c>
      <c r="J30" t="e">
        <f>[1]ranks!AB30</f>
        <v>#N/A</v>
      </c>
      <c r="K30" t="e">
        <f>[1]ranks!AC30</f>
        <v>#N/A</v>
      </c>
      <c r="L30" t="e">
        <f>[1]ranks!AD30</f>
        <v>#N/A</v>
      </c>
      <c r="M30" t="e">
        <f>[1]ranks!AE30</f>
        <v>#N/A</v>
      </c>
      <c r="N30" t="e">
        <f>[1]ranks!AF30</f>
        <v>#N/A</v>
      </c>
      <c r="O30" t="e">
        <f>[1]ranks!AG30</f>
        <v>#N/A</v>
      </c>
      <c r="P30" t="e">
        <f>[1]ranks!AH30</f>
        <v>#N/A</v>
      </c>
      <c r="Q30" t="e">
        <f>[1]ranks!AI30</f>
        <v>#N/A</v>
      </c>
      <c r="R30" t="str">
        <f>[1]ranks!AJ30</f>
        <v>Booker</v>
      </c>
      <c r="S30">
        <f>[1]ranks!AK30</f>
        <v>0</v>
      </c>
    </row>
    <row r="31" spans="1:19">
      <c r="A31" t="str">
        <f>[1]ranks!A31</f>
        <v>Montana</v>
      </c>
      <c r="B31" t="str">
        <f>[1]ranks!T31</f>
        <v>Biden</v>
      </c>
      <c r="C31">
        <f>[1]ranks!U31</f>
        <v>52.4</v>
      </c>
      <c r="D31" t="str">
        <f>[1]ranks!V31</f>
        <v>Sanders</v>
      </c>
      <c r="E31">
        <f>[1]ranks!W31</f>
        <v>47.6</v>
      </c>
      <c r="F31" t="e">
        <f>[1]ranks!X31</f>
        <v>#N/A</v>
      </c>
      <c r="G31" t="e">
        <f>[1]ranks!Y31</f>
        <v>#N/A</v>
      </c>
      <c r="H31" t="e">
        <f>[1]ranks!Z31</f>
        <v>#N/A</v>
      </c>
      <c r="I31" t="e">
        <f>[1]ranks!AA31</f>
        <v>#N/A</v>
      </c>
      <c r="J31" t="e">
        <f>[1]ranks!AB31</f>
        <v>#N/A</v>
      </c>
      <c r="K31" t="e">
        <f>[1]ranks!AC31</f>
        <v>#N/A</v>
      </c>
      <c r="L31" t="e">
        <f>[1]ranks!AD31</f>
        <v>#N/A</v>
      </c>
      <c r="M31" t="e">
        <f>[1]ranks!AE31</f>
        <v>#N/A</v>
      </c>
      <c r="N31" t="e">
        <f>[1]ranks!AF31</f>
        <v>#N/A</v>
      </c>
      <c r="O31" t="e">
        <f>[1]ranks!AG31</f>
        <v>#N/A</v>
      </c>
      <c r="P31" t="e">
        <f>[1]ranks!AH31</f>
        <v>#N/A</v>
      </c>
      <c r="Q31" t="e">
        <f>[1]ranks!AI31</f>
        <v>#N/A</v>
      </c>
      <c r="R31" t="str">
        <f>[1]ranks!AJ31</f>
        <v>Booker</v>
      </c>
      <c r="S31">
        <f>[1]ranks!AK31</f>
        <v>1</v>
      </c>
    </row>
    <row r="32" spans="1:19">
      <c r="A32" t="str">
        <f>[1]ranks!A32</f>
        <v>Nebraska</v>
      </c>
      <c r="B32" t="str">
        <f>[1]ranks!T32</f>
        <v>Sanders</v>
      </c>
      <c r="C32">
        <f>[1]ranks!U32</f>
        <v>51.1</v>
      </c>
      <c r="D32" t="str">
        <f>[1]ranks!V32</f>
        <v>Biden</v>
      </c>
      <c r="E32">
        <f>[1]ranks!W32</f>
        <v>48.9</v>
      </c>
      <c r="F32" t="e">
        <f>[1]ranks!X32</f>
        <v>#N/A</v>
      </c>
      <c r="G32" t="e">
        <f>[1]ranks!Y32</f>
        <v>#N/A</v>
      </c>
      <c r="H32" t="e">
        <f>[1]ranks!Z32</f>
        <v>#N/A</v>
      </c>
      <c r="I32" t="e">
        <f>[1]ranks!AA32</f>
        <v>#N/A</v>
      </c>
      <c r="J32" t="e">
        <f>[1]ranks!AB32</f>
        <v>#N/A</v>
      </c>
      <c r="K32" t="e">
        <f>[1]ranks!AC32</f>
        <v>#N/A</v>
      </c>
      <c r="L32" t="e">
        <f>[1]ranks!AD32</f>
        <v>#N/A</v>
      </c>
      <c r="M32" t="e">
        <f>[1]ranks!AE32</f>
        <v>#N/A</v>
      </c>
      <c r="N32" t="e">
        <f>[1]ranks!AF32</f>
        <v>#N/A</v>
      </c>
      <c r="O32" t="e">
        <f>[1]ranks!AG32</f>
        <v>#N/A</v>
      </c>
      <c r="P32" t="e">
        <f>[1]ranks!AH32</f>
        <v>#N/A</v>
      </c>
      <c r="Q32" t="e">
        <f>[1]ranks!AI32</f>
        <v>#N/A</v>
      </c>
      <c r="R32" t="str">
        <f>[1]ranks!AJ32</f>
        <v>Booker</v>
      </c>
      <c r="S32">
        <f>[1]ranks!AK32</f>
        <v>0</v>
      </c>
    </row>
    <row r="33" spans="1:19">
      <c r="A33" t="str">
        <f>[1]ranks!A33</f>
        <v>Nevada</v>
      </c>
      <c r="B33" t="str">
        <f>[1]ranks!T33</f>
        <v>Sanders</v>
      </c>
      <c r="C33">
        <f>[1]ranks!U33</f>
        <v>46.8</v>
      </c>
      <c r="D33" t="str">
        <f>[1]ranks!V33</f>
        <v>Biden</v>
      </c>
      <c r="E33">
        <f>[1]ranks!W33</f>
        <v>20.100000000000001</v>
      </c>
      <c r="F33" t="str">
        <f>[1]ranks!X33</f>
        <v>Buttigieg</v>
      </c>
      <c r="G33">
        <f>[1]ranks!Y33</f>
        <v>14.3</v>
      </c>
      <c r="H33" t="str">
        <f>[1]ranks!Z33</f>
        <v>Warren</v>
      </c>
      <c r="I33">
        <f>[1]ranks!AA33</f>
        <v>9.6999999999999993</v>
      </c>
      <c r="J33" t="str">
        <f>[1]ranks!AB33</f>
        <v>Steyer</v>
      </c>
      <c r="K33">
        <f>[1]ranks!AC33</f>
        <v>4.7</v>
      </c>
      <c r="L33" t="str">
        <f>[1]ranks!AD33</f>
        <v>Klobuchar</v>
      </c>
      <c r="M33">
        <f>[1]ranks!AE33</f>
        <v>4.2</v>
      </c>
      <c r="N33" t="e">
        <f>[1]ranks!AF33</f>
        <v>#N/A</v>
      </c>
      <c r="O33" t="e">
        <f>[1]ranks!AG33</f>
        <v>#N/A</v>
      </c>
      <c r="P33" t="e">
        <f>[1]ranks!AH33</f>
        <v>#N/A</v>
      </c>
      <c r="Q33" t="e">
        <f>[1]ranks!AI33</f>
        <v>#N/A</v>
      </c>
      <c r="R33" t="str">
        <f>[1]ranks!AJ33</f>
        <v>Booker</v>
      </c>
      <c r="S33">
        <f>[1]ranks!AK33</f>
        <v>0</v>
      </c>
    </row>
    <row r="34" spans="1:19">
      <c r="A34" t="str">
        <f>[1]ranks!A34</f>
        <v>New Hampshire</v>
      </c>
      <c r="B34" t="str">
        <f>[1]ranks!T34</f>
        <v>Sanders</v>
      </c>
      <c r="C34">
        <f>[1]ranks!U34</f>
        <v>25.7</v>
      </c>
      <c r="D34" t="str">
        <f>[1]ranks!V34</f>
        <v>Buttigieg</v>
      </c>
      <c r="E34">
        <f>[1]ranks!W34</f>
        <v>24.2</v>
      </c>
      <c r="F34" t="str">
        <f>[1]ranks!X34</f>
        <v>Klobuchar</v>
      </c>
      <c r="G34">
        <f>[1]ranks!Y34</f>
        <v>19.8</v>
      </c>
      <c r="H34" t="str">
        <f>[1]ranks!Z34</f>
        <v>Warren</v>
      </c>
      <c r="I34">
        <f>[1]ranks!AA34</f>
        <v>9.1999999999999993</v>
      </c>
      <c r="J34" t="str">
        <f>[1]ranks!AB34</f>
        <v>Biden</v>
      </c>
      <c r="K34">
        <f>[1]ranks!AC34</f>
        <v>8.4</v>
      </c>
      <c r="L34" t="str">
        <f>[1]ranks!AD34</f>
        <v>Steyer</v>
      </c>
      <c r="M34">
        <f>[1]ranks!AE34</f>
        <v>3.6</v>
      </c>
      <c r="N34" t="e">
        <f>[1]ranks!AF34</f>
        <v>#N/A</v>
      </c>
      <c r="O34" t="e">
        <f>[1]ranks!AG34</f>
        <v>#N/A</v>
      </c>
      <c r="P34" t="e">
        <f>[1]ranks!AH34</f>
        <v>#N/A</v>
      </c>
      <c r="Q34" t="e">
        <f>[1]ranks!AI34</f>
        <v>#N/A</v>
      </c>
      <c r="R34" t="str">
        <f>[1]ranks!AJ34</f>
        <v>Booker</v>
      </c>
      <c r="S34">
        <f>[1]ranks!AK34</f>
        <v>0</v>
      </c>
    </row>
    <row r="35" spans="1:19">
      <c r="A35" t="str">
        <f>[1]ranks!A35</f>
        <v>New Jersey</v>
      </c>
      <c r="B35" t="str">
        <f>[1]ranks!T35</f>
        <v>Biden</v>
      </c>
      <c r="C35">
        <f>[1]ranks!U35</f>
        <v>53.1</v>
      </c>
      <c r="D35" t="str">
        <f>[1]ranks!V35</f>
        <v>Sanders</v>
      </c>
      <c r="E35">
        <f>[1]ranks!W35</f>
        <v>46.9</v>
      </c>
      <c r="F35" t="e">
        <f>[1]ranks!X35</f>
        <v>#N/A</v>
      </c>
      <c r="G35" t="e">
        <f>[1]ranks!Y35</f>
        <v>#N/A</v>
      </c>
      <c r="H35" t="e">
        <f>[1]ranks!Z35</f>
        <v>#N/A</v>
      </c>
      <c r="I35" t="e">
        <f>[1]ranks!AA35</f>
        <v>#N/A</v>
      </c>
      <c r="J35" t="e">
        <f>[1]ranks!AB35</f>
        <v>#N/A</v>
      </c>
      <c r="K35" t="e">
        <f>[1]ranks!AC35</f>
        <v>#N/A</v>
      </c>
      <c r="L35" t="e">
        <f>[1]ranks!AD35</f>
        <v>#N/A</v>
      </c>
      <c r="M35" t="e">
        <f>[1]ranks!AE35</f>
        <v>#N/A</v>
      </c>
      <c r="N35" t="e">
        <f>[1]ranks!AF35</f>
        <v>#N/A</v>
      </c>
      <c r="O35" t="e">
        <f>[1]ranks!AG35</f>
        <v>#N/A</v>
      </c>
      <c r="P35" t="e">
        <f>[1]ranks!AH35</f>
        <v>#N/A</v>
      </c>
      <c r="Q35" t="e">
        <f>[1]ranks!AI35</f>
        <v>#N/A</v>
      </c>
      <c r="R35" t="str">
        <f>[1]ranks!AJ35</f>
        <v>Booker</v>
      </c>
      <c r="S35">
        <f>[1]ranks!AK35</f>
        <v>2</v>
      </c>
    </row>
    <row r="36" spans="1:19">
      <c r="A36" t="str">
        <f>[1]ranks!A36</f>
        <v>New Mexico</v>
      </c>
      <c r="B36" t="str">
        <f>[1]ranks!T36</f>
        <v>Sanders</v>
      </c>
      <c r="C36">
        <f>[1]ranks!U36</f>
        <v>54.6</v>
      </c>
      <c r="D36" t="str">
        <f>[1]ranks!V36</f>
        <v>Biden</v>
      </c>
      <c r="E36">
        <f>[1]ranks!W36</f>
        <v>45.4</v>
      </c>
      <c r="F36" t="e">
        <f>[1]ranks!X36</f>
        <v>#N/A</v>
      </c>
      <c r="G36" t="e">
        <f>[1]ranks!Y36</f>
        <v>#N/A</v>
      </c>
      <c r="H36" t="e">
        <f>[1]ranks!Z36</f>
        <v>#N/A</v>
      </c>
      <c r="I36" t="e">
        <f>[1]ranks!AA36</f>
        <v>#N/A</v>
      </c>
      <c r="J36" t="e">
        <f>[1]ranks!AB36</f>
        <v>#N/A</v>
      </c>
      <c r="K36" t="e">
        <f>[1]ranks!AC36</f>
        <v>#N/A</v>
      </c>
      <c r="L36" t="e">
        <f>[1]ranks!AD36</f>
        <v>#N/A</v>
      </c>
      <c r="M36" t="e">
        <f>[1]ranks!AE36</f>
        <v>#N/A</v>
      </c>
      <c r="N36" t="e">
        <f>[1]ranks!AF36</f>
        <v>#N/A</v>
      </c>
      <c r="O36" t="e">
        <f>[1]ranks!AG36</f>
        <v>#N/A</v>
      </c>
      <c r="P36" t="e">
        <f>[1]ranks!AH36</f>
        <v>#N/A</v>
      </c>
      <c r="Q36" t="e">
        <f>[1]ranks!AI36</f>
        <v>#N/A</v>
      </c>
      <c r="R36" t="str">
        <f>[1]ranks!AJ36</f>
        <v>Booker</v>
      </c>
      <c r="S36">
        <f>[1]ranks!AK36</f>
        <v>3</v>
      </c>
    </row>
    <row r="37" spans="1:19">
      <c r="A37" t="str">
        <f>[1]ranks!A37</f>
        <v>New York</v>
      </c>
      <c r="B37" t="str">
        <f>[1]ranks!T37</f>
        <v>Biden</v>
      </c>
      <c r="C37">
        <f>[1]ranks!U37</f>
        <v>55.7</v>
      </c>
      <c r="D37" t="str">
        <f>[1]ranks!V37</f>
        <v>Sanders</v>
      </c>
      <c r="E37">
        <f>[1]ranks!W37</f>
        <v>44.3</v>
      </c>
      <c r="F37" t="e">
        <f>[1]ranks!X37</f>
        <v>#N/A</v>
      </c>
      <c r="G37" t="e">
        <f>[1]ranks!Y37</f>
        <v>#N/A</v>
      </c>
      <c r="H37" t="e">
        <f>[1]ranks!Z37</f>
        <v>#N/A</v>
      </c>
      <c r="I37" t="e">
        <f>[1]ranks!AA37</f>
        <v>#N/A</v>
      </c>
      <c r="J37" t="e">
        <f>[1]ranks!AB37</f>
        <v>#N/A</v>
      </c>
      <c r="K37" t="e">
        <f>[1]ranks!AC37</f>
        <v>#N/A</v>
      </c>
      <c r="L37" t="e">
        <f>[1]ranks!AD37</f>
        <v>#N/A</v>
      </c>
      <c r="M37" t="e">
        <f>[1]ranks!AE37</f>
        <v>#N/A</v>
      </c>
      <c r="N37" t="e">
        <f>[1]ranks!AF37</f>
        <v>#N/A</v>
      </c>
      <c r="O37" t="e">
        <f>[1]ranks!AG37</f>
        <v>#N/A</v>
      </c>
      <c r="P37" t="e">
        <f>[1]ranks!AH37</f>
        <v>#N/A</v>
      </c>
      <c r="Q37" t="e">
        <f>[1]ranks!AI37</f>
        <v>#N/A</v>
      </c>
      <c r="R37" t="str">
        <f>[1]ranks!AJ37</f>
        <v>Booker</v>
      </c>
      <c r="S37">
        <f>[1]ranks!AK37</f>
        <v>0</v>
      </c>
    </row>
    <row r="38" spans="1:19">
      <c r="A38" t="str">
        <f>[1]ranks!A38</f>
        <v>North Carolina</v>
      </c>
      <c r="B38" t="str">
        <f>[1]ranks!T38</f>
        <v>Biden</v>
      </c>
      <c r="C38">
        <f>[1]ranks!U38</f>
        <v>43</v>
      </c>
      <c r="D38" t="str">
        <f>[1]ranks!V38</f>
        <v>Sanders</v>
      </c>
      <c r="E38">
        <f>[1]ranks!W38</f>
        <v>24.1</v>
      </c>
      <c r="F38" t="str">
        <f>[1]ranks!X38</f>
        <v>Bloomberg</v>
      </c>
      <c r="G38">
        <f>[1]ranks!Y38</f>
        <v>13</v>
      </c>
      <c r="H38" t="str">
        <f>[1]ranks!Z38</f>
        <v>Warren</v>
      </c>
      <c r="I38">
        <f>[1]ranks!AA38</f>
        <v>10.5</v>
      </c>
      <c r="J38" t="e">
        <f>[1]ranks!AB38</f>
        <v>#N/A</v>
      </c>
      <c r="K38" t="e">
        <f>[1]ranks!AC38</f>
        <v>#N/A</v>
      </c>
      <c r="L38" t="e">
        <f>[1]ranks!AD38</f>
        <v>#N/A</v>
      </c>
      <c r="M38" t="e">
        <f>[1]ranks!AE38</f>
        <v>#N/A</v>
      </c>
      <c r="N38" t="e">
        <f>[1]ranks!AF38</f>
        <v>#N/A</v>
      </c>
      <c r="O38" t="e">
        <f>[1]ranks!AG38</f>
        <v>#N/A</v>
      </c>
      <c r="P38" t="e">
        <f>[1]ranks!AH38</f>
        <v>#N/A</v>
      </c>
      <c r="Q38" t="e">
        <f>[1]ranks!AI38</f>
        <v>#N/A</v>
      </c>
      <c r="R38" t="str">
        <f>[1]ranks!AJ38</f>
        <v>Booker</v>
      </c>
      <c r="S38">
        <f>[1]ranks!AK38</f>
        <v>0</v>
      </c>
    </row>
    <row r="39" spans="1:19">
      <c r="A39" t="str">
        <f>[1]ranks!A39</f>
        <v>North Dakota</v>
      </c>
      <c r="B39" t="str">
        <f>[1]ranks!T39</f>
        <v>Sanders</v>
      </c>
      <c r="C39">
        <f>[1]ranks!U39</f>
        <v>51.3</v>
      </c>
      <c r="D39" t="str">
        <f>[1]ranks!V39</f>
        <v>Biden</v>
      </c>
      <c r="E39">
        <f>[1]ranks!W39</f>
        <v>48.7</v>
      </c>
      <c r="F39" t="e">
        <f>[1]ranks!X39</f>
        <v>#N/A</v>
      </c>
      <c r="G39" t="e">
        <f>[1]ranks!Y39</f>
        <v>#N/A</v>
      </c>
      <c r="H39" t="e">
        <f>[1]ranks!Z39</f>
        <v>#N/A</v>
      </c>
      <c r="I39" t="e">
        <f>[1]ranks!AA39</f>
        <v>#N/A</v>
      </c>
      <c r="J39" t="e">
        <f>[1]ranks!AB39</f>
        <v>#N/A</v>
      </c>
      <c r="K39" t="e">
        <f>[1]ranks!AC39</f>
        <v>#N/A</v>
      </c>
      <c r="L39" t="e">
        <f>[1]ranks!AD39</f>
        <v>#N/A</v>
      </c>
      <c r="M39" t="e">
        <f>[1]ranks!AE39</f>
        <v>#N/A</v>
      </c>
      <c r="N39" t="e">
        <f>[1]ranks!AF39</f>
        <v>#N/A</v>
      </c>
      <c r="O39" t="e">
        <f>[1]ranks!AG39</f>
        <v>#N/A</v>
      </c>
      <c r="P39" t="e">
        <f>[1]ranks!AH39</f>
        <v>#N/A</v>
      </c>
      <c r="Q39" t="e">
        <f>[1]ranks!AI39</f>
        <v>#N/A</v>
      </c>
      <c r="R39" t="str">
        <f>[1]ranks!AJ39</f>
        <v>Booker</v>
      </c>
      <c r="S39">
        <f>[1]ranks!AK39</f>
        <v>0</v>
      </c>
    </row>
    <row r="40" spans="1:19">
      <c r="A40" t="str">
        <f>[1]ranks!A40</f>
        <v>Northern Marianas</v>
      </c>
      <c r="B40" t="str">
        <f>[1]ranks!T40</f>
        <v>Biden</v>
      </c>
      <c r="C40">
        <f>[1]ranks!U40</f>
        <v>52.7</v>
      </c>
      <c r="D40" t="str">
        <f>[1]ranks!V40</f>
        <v>Sanders</v>
      </c>
      <c r="E40">
        <f>[1]ranks!W40</f>
        <v>47.3</v>
      </c>
      <c r="F40" t="e">
        <f>[1]ranks!X40</f>
        <v>#N/A</v>
      </c>
      <c r="G40" t="e">
        <f>[1]ranks!Y40</f>
        <v>#N/A</v>
      </c>
      <c r="H40" t="e">
        <f>[1]ranks!Z40</f>
        <v>#N/A</v>
      </c>
      <c r="I40" t="e">
        <f>[1]ranks!AA40</f>
        <v>#N/A</v>
      </c>
      <c r="J40" t="e">
        <f>[1]ranks!AB40</f>
        <v>#N/A</v>
      </c>
      <c r="K40" t="e">
        <f>[1]ranks!AC40</f>
        <v>#N/A</v>
      </c>
      <c r="L40" t="e">
        <f>[1]ranks!AD40</f>
        <v>#N/A</v>
      </c>
      <c r="M40" t="e">
        <f>[1]ranks!AE40</f>
        <v>#N/A</v>
      </c>
      <c r="N40" t="e">
        <f>[1]ranks!AF40</f>
        <v>#N/A</v>
      </c>
      <c r="O40" t="e">
        <f>[1]ranks!AG40</f>
        <v>#N/A</v>
      </c>
      <c r="P40" t="e">
        <f>[1]ranks!AH40</f>
        <v>#N/A</v>
      </c>
      <c r="Q40" t="e">
        <f>[1]ranks!AI40</f>
        <v>#N/A</v>
      </c>
      <c r="R40" t="str">
        <f>[1]ranks!AJ40</f>
        <v>Booker</v>
      </c>
      <c r="S40">
        <f>[1]ranks!AK40</f>
        <v>0</v>
      </c>
    </row>
    <row r="41" spans="1:19">
      <c r="A41" t="str">
        <f>[1]ranks!A41</f>
        <v>Ohio</v>
      </c>
      <c r="B41" t="str">
        <f>[1]ranks!T41</f>
        <v>Biden</v>
      </c>
      <c r="C41">
        <f>[1]ranks!U41</f>
        <v>54.8</v>
      </c>
      <c r="D41" t="str">
        <f>[1]ranks!V41</f>
        <v>Sanders</v>
      </c>
      <c r="E41">
        <f>[1]ranks!W41</f>
        <v>45.2</v>
      </c>
      <c r="F41" t="e">
        <f>[1]ranks!X41</f>
        <v>#N/A</v>
      </c>
      <c r="G41" t="e">
        <f>[1]ranks!Y41</f>
        <v>#N/A</v>
      </c>
      <c r="H41" t="e">
        <f>[1]ranks!Z41</f>
        <v>#N/A</v>
      </c>
      <c r="I41" t="e">
        <f>[1]ranks!AA41</f>
        <v>#N/A</v>
      </c>
      <c r="J41" t="e">
        <f>[1]ranks!AB41</f>
        <v>#N/A</v>
      </c>
      <c r="K41" t="e">
        <f>[1]ranks!AC41</f>
        <v>#N/A</v>
      </c>
      <c r="L41" t="e">
        <f>[1]ranks!AD41</f>
        <v>#N/A</v>
      </c>
      <c r="M41" t="e">
        <f>[1]ranks!AE41</f>
        <v>#N/A</v>
      </c>
      <c r="N41" t="e">
        <f>[1]ranks!AF41</f>
        <v>#N/A</v>
      </c>
      <c r="O41" t="e">
        <f>[1]ranks!AG41</f>
        <v>#N/A</v>
      </c>
      <c r="P41" t="e">
        <f>[1]ranks!AH41</f>
        <v>#N/A</v>
      </c>
      <c r="Q41" t="e">
        <f>[1]ranks!AI41</f>
        <v>#N/A</v>
      </c>
      <c r="R41" t="str">
        <f>[1]ranks!AJ41</f>
        <v>Booker</v>
      </c>
      <c r="S41">
        <f>[1]ranks!AK41</f>
        <v>0</v>
      </c>
    </row>
    <row r="42" spans="1:19">
      <c r="A42" t="str">
        <f>[1]ranks!A42</f>
        <v>Oklahoma</v>
      </c>
      <c r="B42" t="str">
        <f>[1]ranks!T42</f>
        <v>Biden</v>
      </c>
      <c r="C42">
        <f>[1]ranks!U42</f>
        <v>38.700000000000003</v>
      </c>
      <c r="D42" t="str">
        <f>[1]ranks!V42</f>
        <v>Sanders</v>
      </c>
      <c r="E42">
        <f>[1]ranks!W42</f>
        <v>25.4</v>
      </c>
      <c r="F42" t="str">
        <f>[1]ranks!X42</f>
        <v>Bloomberg</v>
      </c>
      <c r="G42">
        <f>[1]ranks!Y42</f>
        <v>13.9</v>
      </c>
      <c r="H42" t="str">
        <f>[1]ranks!Z42</f>
        <v>Warren</v>
      </c>
      <c r="I42">
        <f>[1]ranks!AA42</f>
        <v>13.4</v>
      </c>
      <c r="J42" t="e">
        <f>[1]ranks!AB42</f>
        <v>#N/A</v>
      </c>
      <c r="K42" t="e">
        <f>[1]ranks!AC42</f>
        <v>#N/A</v>
      </c>
      <c r="L42" t="e">
        <f>[1]ranks!AD42</f>
        <v>#N/A</v>
      </c>
      <c r="M42" t="e">
        <f>[1]ranks!AE42</f>
        <v>#N/A</v>
      </c>
      <c r="N42" t="e">
        <f>[1]ranks!AF42</f>
        <v>#N/A</v>
      </c>
      <c r="O42" t="e">
        <f>[1]ranks!AG42</f>
        <v>#N/A</v>
      </c>
      <c r="P42" t="e">
        <f>[1]ranks!AH42</f>
        <v>#N/A</v>
      </c>
      <c r="Q42" t="e">
        <f>[1]ranks!AI42</f>
        <v>#N/A</v>
      </c>
      <c r="R42" t="str">
        <f>[1]ranks!AJ42</f>
        <v>Booker</v>
      </c>
      <c r="S42">
        <f>[1]ranks!AK42</f>
        <v>0</v>
      </c>
    </row>
    <row r="43" spans="1:19">
      <c r="A43" t="str">
        <f>[1]ranks!A43</f>
        <v>Oregon</v>
      </c>
      <c r="B43" t="str">
        <f>[1]ranks!T43</f>
        <v>Biden</v>
      </c>
      <c r="C43">
        <f>[1]ranks!U43</f>
        <v>51.5</v>
      </c>
      <c r="D43" t="str">
        <f>[1]ranks!V43</f>
        <v>Sanders</v>
      </c>
      <c r="E43">
        <f>[1]ranks!W43</f>
        <v>48.5</v>
      </c>
      <c r="F43" t="e">
        <f>[1]ranks!X43</f>
        <v>#N/A</v>
      </c>
      <c r="G43" t="e">
        <f>[1]ranks!Y43</f>
        <v>#N/A</v>
      </c>
      <c r="H43" t="e">
        <f>[1]ranks!Z43</f>
        <v>#N/A</v>
      </c>
      <c r="I43" t="e">
        <f>[1]ranks!AA43</f>
        <v>#N/A</v>
      </c>
      <c r="J43" t="e">
        <f>[1]ranks!AB43</f>
        <v>#N/A</v>
      </c>
      <c r="K43" t="e">
        <f>[1]ranks!AC43</f>
        <v>#N/A</v>
      </c>
      <c r="L43" t="e">
        <f>[1]ranks!AD43</f>
        <v>#N/A</v>
      </c>
      <c r="M43" t="e">
        <f>[1]ranks!AE43</f>
        <v>#N/A</v>
      </c>
      <c r="N43" t="e">
        <f>[1]ranks!AF43</f>
        <v>#N/A</v>
      </c>
      <c r="O43" t="e">
        <f>[1]ranks!AG43</f>
        <v>#N/A</v>
      </c>
      <c r="P43" t="e">
        <f>[1]ranks!AH43</f>
        <v>#N/A</v>
      </c>
      <c r="Q43" t="e">
        <f>[1]ranks!AI43</f>
        <v>#N/A</v>
      </c>
      <c r="R43" t="str">
        <f>[1]ranks!AJ43</f>
        <v>Booker</v>
      </c>
      <c r="S43">
        <f>[1]ranks!AK43</f>
        <v>0</v>
      </c>
    </row>
    <row r="44" spans="1:19">
      <c r="A44" t="str">
        <f>[1]ranks!A44</f>
        <v>Pennsylvania</v>
      </c>
      <c r="B44" t="str">
        <f>[1]ranks!T44</f>
        <v>Biden</v>
      </c>
      <c r="C44">
        <f>[1]ranks!U44</f>
        <v>57.1</v>
      </c>
      <c r="D44" t="str">
        <f>[1]ranks!V44</f>
        <v>Sanders</v>
      </c>
      <c r="E44">
        <f>[1]ranks!W44</f>
        <v>42.9</v>
      </c>
      <c r="F44" t="e">
        <f>[1]ranks!X44</f>
        <v>#N/A</v>
      </c>
      <c r="G44" t="e">
        <f>[1]ranks!Y44</f>
        <v>#N/A</v>
      </c>
      <c r="H44" t="e">
        <f>[1]ranks!Z44</f>
        <v>#N/A</v>
      </c>
      <c r="I44" t="e">
        <f>[1]ranks!AA44</f>
        <v>#N/A</v>
      </c>
      <c r="J44" t="e">
        <f>[1]ranks!AB44</f>
        <v>#N/A</v>
      </c>
      <c r="K44" t="e">
        <f>[1]ranks!AC44</f>
        <v>#N/A</v>
      </c>
      <c r="L44" t="e">
        <f>[1]ranks!AD44</f>
        <v>#N/A</v>
      </c>
      <c r="M44" t="e">
        <f>[1]ranks!AE44</f>
        <v>#N/A</v>
      </c>
      <c r="N44" t="e">
        <f>[1]ranks!AF44</f>
        <v>#N/A</v>
      </c>
      <c r="O44" t="e">
        <f>[1]ranks!AG44</f>
        <v>#N/A</v>
      </c>
      <c r="P44" t="e">
        <f>[1]ranks!AH44</f>
        <v>#N/A</v>
      </c>
      <c r="Q44" t="e">
        <f>[1]ranks!AI44</f>
        <v>#N/A</v>
      </c>
      <c r="R44" t="str">
        <f>[1]ranks!AJ44</f>
        <v>Booker</v>
      </c>
      <c r="S44">
        <f>[1]ranks!AK44</f>
        <v>0</v>
      </c>
    </row>
    <row r="45" spans="1:19">
      <c r="A45" t="str">
        <f>[1]ranks!A45</f>
        <v>Puerto Rico</v>
      </c>
      <c r="B45" t="str">
        <f>[1]ranks!T45</f>
        <v>Biden</v>
      </c>
      <c r="C45">
        <f>[1]ranks!U45</f>
        <v>55.9</v>
      </c>
      <c r="D45" t="str">
        <f>[1]ranks!V45</f>
        <v>Sanders</v>
      </c>
      <c r="E45">
        <f>[1]ranks!W45</f>
        <v>44.1</v>
      </c>
      <c r="F45" t="e">
        <f>[1]ranks!X45</f>
        <v>#N/A</v>
      </c>
      <c r="G45" t="e">
        <f>[1]ranks!Y45</f>
        <v>#N/A</v>
      </c>
      <c r="H45" t="e">
        <f>[1]ranks!Z45</f>
        <v>#N/A</v>
      </c>
      <c r="I45" t="e">
        <f>[1]ranks!AA45</f>
        <v>#N/A</v>
      </c>
      <c r="J45" t="e">
        <f>[1]ranks!AB45</f>
        <v>#N/A</v>
      </c>
      <c r="K45" t="e">
        <f>[1]ranks!AC45</f>
        <v>#N/A</v>
      </c>
      <c r="L45" t="e">
        <f>[1]ranks!AD45</f>
        <v>#N/A</v>
      </c>
      <c r="M45" t="e">
        <f>[1]ranks!AE45</f>
        <v>#N/A</v>
      </c>
      <c r="N45" t="e">
        <f>[1]ranks!AF45</f>
        <v>#N/A</v>
      </c>
      <c r="O45" t="e">
        <f>[1]ranks!AG45</f>
        <v>#N/A</v>
      </c>
      <c r="P45" t="e">
        <f>[1]ranks!AH45</f>
        <v>#N/A</v>
      </c>
      <c r="Q45" t="e">
        <f>[1]ranks!AI45</f>
        <v>#N/A</v>
      </c>
      <c r="R45" t="str">
        <f>[1]ranks!AJ45</f>
        <v>Booker</v>
      </c>
      <c r="S45">
        <f>[1]ranks!AK45</f>
        <v>0</v>
      </c>
    </row>
    <row r="46" spans="1:19">
      <c r="A46" t="str">
        <f>[1]ranks!A46</f>
        <v>Rhode Island</v>
      </c>
      <c r="B46" t="str">
        <f>[1]ranks!T46</f>
        <v>Biden</v>
      </c>
      <c r="C46">
        <f>[1]ranks!U46</f>
        <v>50.2</v>
      </c>
      <c r="D46" t="str">
        <f>[1]ranks!V46</f>
        <v>Sanders</v>
      </c>
      <c r="E46">
        <f>[1]ranks!W46</f>
        <v>49.8</v>
      </c>
      <c r="F46" t="e">
        <f>[1]ranks!X46</f>
        <v>#N/A</v>
      </c>
      <c r="G46" t="e">
        <f>[1]ranks!Y46</f>
        <v>#N/A</v>
      </c>
      <c r="H46" t="e">
        <f>[1]ranks!Z46</f>
        <v>#N/A</v>
      </c>
      <c r="I46" t="e">
        <f>[1]ranks!AA46</f>
        <v>#N/A</v>
      </c>
      <c r="J46" t="e">
        <f>[1]ranks!AB46</f>
        <v>#N/A</v>
      </c>
      <c r="K46" t="e">
        <f>[1]ranks!AC46</f>
        <v>#N/A</v>
      </c>
      <c r="L46" t="e">
        <f>[1]ranks!AD46</f>
        <v>#N/A</v>
      </c>
      <c r="M46" t="e">
        <f>[1]ranks!AE46</f>
        <v>#N/A</v>
      </c>
      <c r="N46" t="e">
        <f>[1]ranks!AF46</f>
        <v>#N/A</v>
      </c>
      <c r="O46" t="e">
        <f>[1]ranks!AG46</f>
        <v>#N/A</v>
      </c>
      <c r="P46" t="e">
        <f>[1]ranks!AH46</f>
        <v>#N/A</v>
      </c>
      <c r="Q46" t="e">
        <f>[1]ranks!AI46</f>
        <v>#N/A</v>
      </c>
      <c r="R46" t="str">
        <f>[1]ranks!AJ46</f>
        <v>Booker</v>
      </c>
      <c r="S46">
        <f>[1]ranks!AK46</f>
        <v>0</v>
      </c>
    </row>
    <row r="47" spans="1:19">
      <c r="A47" t="str">
        <f>[1]ranks!A47</f>
        <v>South Carolina</v>
      </c>
      <c r="B47" t="str">
        <f>[1]ranks!T47</f>
        <v>Biden</v>
      </c>
      <c r="C47">
        <f>[1]ranks!U47</f>
        <v>48.4</v>
      </c>
      <c r="D47" t="str">
        <f>[1]ranks!V47</f>
        <v>Sanders</v>
      </c>
      <c r="E47">
        <f>[1]ranks!W47</f>
        <v>19.899999999999999</v>
      </c>
      <c r="F47" t="str">
        <f>[1]ranks!X47</f>
        <v>Steyer</v>
      </c>
      <c r="G47">
        <f>[1]ranks!Y47</f>
        <v>11.3</v>
      </c>
      <c r="H47" t="str">
        <f>[1]ranks!Z47</f>
        <v>Buttigieg</v>
      </c>
      <c r="I47">
        <f>[1]ranks!AA47</f>
        <v>8.3000000000000007</v>
      </c>
      <c r="J47" t="str">
        <f>[1]ranks!AB47</f>
        <v>Warren</v>
      </c>
      <c r="K47">
        <f>[1]ranks!AC47</f>
        <v>7.1</v>
      </c>
      <c r="L47" t="str">
        <f>[1]ranks!AD47</f>
        <v>Klobuchar</v>
      </c>
      <c r="M47">
        <f>[1]ranks!AE47</f>
        <v>3.2</v>
      </c>
      <c r="N47" t="e">
        <f>[1]ranks!AF47</f>
        <v>#N/A</v>
      </c>
      <c r="O47" t="e">
        <f>[1]ranks!AG47</f>
        <v>#N/A</v>
      </c>
      <c r="P47" t="e">
        <f>[1]ranks!AH47</f>
        <v>#N/A</v>
      </c>
      <c r="Q47" t="e">
        <f>[1]ranks!AI47</f>
        <v>#N/A</v>
      </c>
      <c r="R47" t="str">
        <f>[1]ranks!AJ47</f>
        <v>Booker</v>
      </c>
      <c r="S47">
        <f>[1]ranks!AK47</f>
        <v>0</v>
      </c>
    </row>
    <row r="48" spans="1:19">
      <c r="A48" t="str">
        <f>[1]ranks!A48</f>
        <v>South Dakota</v>
      </c>
      <c r="B48" t="str">
        <f>[1]ranks!T48</f>
        <v>Sanders</v>
      </c>
      <c r="C48">
        <f>[1]ranks!U48</f>
        <v>51.7</v>
      </c>
      <c r="D48" t="str">
        <f>[1]ranks!V48</f>
        <v>Biden</v>
      </c>
      <c r="E48">
        <f>[1]ranks!W48</f>
        <v>48.3</v>
      </c>
      <c r="F48" t="e">
        <f>[1]ranks!X48</f>
        <v>#N/A</v>
      </c>
      <c r="G48" t="e">
        <f>[1]ranks!Y48</f>
        <v>#N/A</v>
      </c>
      <c r="H48" t="e">
        <f>[1]ranks!Z48</f>
        <v>#N/A</v>
      </c>
      <c r="I48" t="e">
        <f>[1]ranks!AA48</f>
        <v>#N/A</v>
      </c>
      <c r="J48" t="e">
        <f>[1]ranks!AB48</f>
        <v>#N/A</v>
      </c>
      <c r="K48" t="e">
        <f>[1]ranks!AC48</f>
        <v>#N/A</v>
      </c>
      <c r="L48" t="e">
        <f>[1]ranks!AD48</f>
        <v>#N/A</v>
      </c>
      <c r="M48" t="e">
        <f>[1]ranks!AE48</f>
        <v>#N/A</v>
      </c>
      <c r="N48" t="e">
        <f>[1]ranks!AF48</f>
        <v>#N/A</v>
      </c>
      <c r="O48" t="e">
        <f>[1]ranks!AG48</f>
        <v>#N/A</v>
      </c>
      <c r="P48" t="e">
        <f>[1]ranks!AH48</f>
        <v>#N/A</v>
      </c>
      <c r="Q48" t="e">
        <f>[1]ranks!AI48</f>
        <v>#N/A</v>
      </c>
      <c r="R48" t="str">
        <f>[1]ranks!AJ48</f>
        <v>Booker</v>
      </c>
      <c r="S48">
        <f>[1]ranks!AK48</f>
        <v>4</v>
      </c>
    </row>
    <row r="49" spans="1:19">
      <c r="A49" t="str">
        <f>[1]ranks!A49</f>
        <v>Tennessee</v>
      </c>
      <c r="B49" t="str">
        <f>[1]ranks!T49</f>
        <v>Biden</v>
      </c>
      <c r="C49">
        <f>[1]ranks!U49</f>
        <v>41.7</v>
      </c>
      <c r="D49" t="str">
        <f>[1]ranks!V49</f>
        <v>Sanders</v>
      </c>
      <c r="E49">
        <f>[1]ranks!W49</f>
        <v>25</v>
      </c>
      <c r="F49" t="str">
        <f>[1]ranks!X49</f>
        <v>Bloomberg</v>
      </c>
      <c r="G49">
        <f>[1]ranks!Y49</f>
        <v>15.4</v>
      </c>
      <c r="H49" t="str">
        <f>[1]ranks!Z49</f>
        <v>Warren</v>
      </c>
      <c r="I49">
        <f>[1]ranks!AA49</f>
        <v>10.4</v>
      </c>
      <c r="J49" t="e">
        <f>[1]ranks!AB49</f>
        <v>#N/A</v>
      </c>
      <c r="K49" t="e">
        <f>[1]ranks!AC49</f>
        <v>#N/A</v>
      </c>
      <c r="L49" t="e">
        <f>[1]ranks!AD49</f>
        <v>#N/A</v>
      </c>
      <c r="M49" t="e">
        <f>[1]ranks!AE49</f>
        <v>#N/A</v>
      </c>
      <c r="N49" t="e">
        <f>[1]ranks!AF49</f>
        <v>#N/A</v>
      </c>
      <c r="O49" t="e">
        <f>[1]ranks!AG49</f>
        <v>#N/A</v>
      </c>
      <c r="P49" t="e">
        <f>[1]ranks!AH49</f>
        <v>#N/A</v>
      </c>
      <c r="Q49" t="e">
        <f>[1]ranks!AI49</f>
        <v>#N/A</v>
      </c>
      <c r="R49" t="str">
        <f>[1]ranks!AJ49</f>
        <v>Booker</v>
      </c>
      <c r="S49">
        <f>[1]ranks!AK49</f>
        <v>0</v>
      </c>
    </row>
    <row r="50" spans="1:19">
      <c r="A50" t="str">
        <f>[1]ranks!A50</f>
        <v>Texas</v>
      </c>
      <c r="B50" t="str">
        <f>[1]ranks!T50</f>
        <v>Biden</v>
      </c>
      <c r="C50">
        <f>[1]ranks!U50</f>
        <v>34.5</v>
      </c>
      <c r="D50" t="str">
        <f>[1]ranks!V50</f>
        <v>Sanders</v>
      </c>
      <c r="E50">
        <f>[1]ranks!W50</f>
        <v>30</v>
      </c>
      <c r="F50" t="str">
        <f>[1]ranks!X50</f>
        <v>Bloomberg</v>
      </c>
      <c r="G50">
        <f>[1]ranks!Y50</f>
        <v>14.4</v>
      </c>
      <c r="H50" t="str">
        <f>[1]ranks!Z50</f>
        <v>Warren</v>
      </c>
      <c r="I50">
        <f>[1]ranks!AA50</f>
        <v>11.4</v>
      </c>
      <c r="J50" t="e">
        <f>[1]ranks!AB50</f>
        <v>#N/A</v>
      </c>
      <c r="K50" t="e">
        <f>[1]ranks!AC50</f>
        <v>#N/A</v>
      </c>
      <c r="L50" t="e">
        <f>[1]ranks!AD50</f>
        <v>#N/A</v>
      </c>
      <c r="M50" t="e">
        <f>[1]ranks!AE50</f>
        <v>#N/A</v>
      </c>
      <c r="N50" t="e">
        <f>[1]ranks!AF50</f>
        <v>#N/A</v>
      </c>
      <c r="O50" t="e">
        <f>[1]ranks!AG50</f>
        <v>#N/A</v>
      </c>
      <c r="P50" t="e">
        <f>[1]ranks!AH50</f>
        <v>#N/A</v>
      </c>
      <c r="Q50" t="e">
        <f>[1]ranks!AI50</f>
        <v>#N/A</v>
      </c>
      <c r="R50" t="str">
        <f>[1]ranks!AJ50</f>
        <v>Booker</v>
      </c>
      <c r="S50">
        <f>[1]ranks!AK50</f>
        <v>0</v>
      </c>
    </row>
    <row r="51" spans="1:19">
      <c r="A51" t="str">
        <f>[1]ranks!A51</f>
        <v>Utah</v>
      </c>
      <c r="B51" t="str">
        <f>[1]ranks!T51</f>
        <v>Sanders</v>
      </c>
      <c r="C51">
        <f>[1]ranks!U51</f>
        <v>34.799999999999997</v>
      </c>
      <c r="D51" t="str">
        <f>[1]ranks!V51</f>
        <v>Biden</v>
      </c>
      <c r="E51">
        <f>[1]ranks!W51</f>
        <v>18</v>
      </c>
      <c r="F51" t="str">
        <f>[1]ranks!X51</f>
        <v>Bloomberg</v>
      </c>
      <c r="G51">
        <f>[1]ranks!Y51</f>
        <v>16.3</v>
      </c>
      <c r="H51" t="str">
        <f>[1]ranks!Z51</f>
        <v>Warren</v>
      </c>
      <c r="I51">
        <f>[1]ranks!AA51</f>
        <v>15.9</v>
      </c>
      <c r="J51" t="e">
        <f>[1]ranks!AB51</f>
        <v>#N/A</v>
      </c>
      <c r="K51" t="e">
        <f>[1]ranks!AC51</f>
        <v>#N/A</v>
      </c>
      <c r="L51" t="e">
        <f>[1]ranks!AD51</f>
        <v>#N/A</v>
      </c>
      <c r="M51" t="e">
        <f>[1]ranks!AE51</f>
        <v>#N/A</v>
      </c>
      <c r="N51" t="e">
        <f>[1]ranks!AF51</f>
        <v>#N/A</v>
      </c>
      <c r="O51" t="e">
        <f>[1]ranks!AG51</f>
        <v>#N/A</v>
      </c>
      <c r="P51" t="e">
        <f>[1]ranks!AH51</f>
        <v>#N/A</v>
      </c>
      <c r="Q51" t="e">
        <f>[1]ranks!AI51</f>
        <v>#N/A</v>
      </c>
      <c r="R51" t="str">
        <f>[1]ranks!AJ51</f>
        <v>Booker</v>
      </c>
      <c r="S51">
        <f>[1]ranks!AK51</f>
        <v>0</v>
      </c>
    </row>
    <row r="52" spans="1:19">
      <c r="A52" t="str">
        <f>[1]ranks!A52</f>
        <v>Vermont</v>
      </c>
      <c r="B52" t="str">
        <f>[1]ranks!T52</f>
        <v>Sanders</v>
      </c>
      <c r="C52">
        <f>[1]ranks!U52</f>
        <v>50.7</v>
      </c>
      <c r="D52" t="str">
        <f>[1]ranks!V52</f>
        <v>Biden</v>
      </c>
      <c r="E52">
        <f>[1]ranks!W52</f>
        <v>22</v>
      </c>
      <c r="F52" t="str">
        <f>[1]ranks!X52</f>
        <v>Warren</v>
      </c>
      <c r="G52">
        <f>[1]ranks!Y52</f>
        <v>12.6</v>
      </c>
      <c r="H52" t="str">
        <f>[1]ranks!Z52</f>
        <v>Bloomberg</v>
      </c>
      <c r="I52">
        <f>[1]ranks!AA52</f>
        <v>9.4</v>
      </c>
      <c r="J52" t="e">
        <f>[1]ranks!AB52</f>
        <v>#N/A</v>
      </c>
      <c r="K52" t="e">
        <f>[1]ranks!AC52</f>
        <v>#N/A</v>
      </c>
      <c r="L52" t="e">
        <f>[1]ranks!AD52</f>
        <v>#N/A</v>
      </c>
      <c r="M52" t="e">
        <f>[1]ranks!AE52</f>
        <v>#N/A</v>
      </c>
      <c r="N52" t="e">
        <f>[1]ranks!AF52</f>
        <v>#N/A</v>
      </c>
      <c r="O52" t="e">
        <f>[1]ranks!AG52</f>
        <v>#N/A</v>
      </c>
      <c r="P52" t="e">
        <f>[1]ranks!AH52</f>
        <v>#N/A</v>
      </c>
      <c r="Q52" t="e">
        <f>[1]ranks!AI52</f>
        <v>#N/A</v>
      </c>
      <c r="R52" t="str">
        <f>[1]ranks!AJ52</f>
        <v>Booker</v>
      </c>
      <c r="S52">
        <f>[1]ranks!AK52</f>
        <v>0</v>
      </c>
    </row>
    <row r="53" spans="1:19">
      <c r="A53" t="str">
        <f>[1]ranks!A53</f>
        <v>Virgin Islands</v>
      </c>
      <c r="B53" t="str">
        <f>[1]ranks!T53</f>
        <v>Biden</v>
      </c>
      <c r="C53">
        <f>[1]ranks!U53</f>
        <v>52.9</v>
      </c>
      <c r="D53" t="str">
        <f>[1]ranks!V53</f>
        <v>Sanders</v>
      </c>
      <c r="E53">
        <f>[1]ranks!W53</f>
        <v>47.1</v>
      </c>
      <c r="F53" t="e">
        <f>[1]ranks!X53</f>
        <v>#N/A</v>
      </c>
      <c r="G53" t="e">
        <f>[1]ranks!Y53</f>
        <v>#N/A</v>
      </c>
      <c r="H53" t="e">
        <f>[1]ranks!Z53</f>
        <v>#N/A</v>
      </c>
      <c r="I53" t="e">
        <f>[1]ranks!AA53</f>
        <v>#N/A</v>
      </c>
      <c r="J53" t="e">
        <f>[1]ranks!AB53</f>
        <v>#N/A</v>
      </c>
      <c r="K53" t="e">
        <f>[1]ranks!AC53</f>
        <v>#N/A</v>
      </c>
      <c r="L53" t="e">
        <f>[1]ranks!AD53</f>
        <v>#N/A</v>
      </c>
      <c r="M53" t="e">
        <f>[1]ranks!AE53</f>
        <v>#N/A</v>
      </c>
      <c r="N53" t="e">
        <f>[1]ranks!AF53</f>
        <v>#N/A</v>
      </c>
      <c r="O53" t="e">
        <f>[1]ranks!AG53</f>
        <v>#N/A</v>
      </c>
      <c r="P53" t="e">
        <f>[1]ranks!AH53</f>
        <v>#N/A</v>
      </c>
      <c r="Q53" t="e">
        <f>[1]ranks!AI53</f>
        <v>#N/A</v>
      </c>
      <c r="R53" t="str">
        <f>[1]ranks!AJ53</f>
        <v>Booker</v>
      </c>
      <c r="S53">
        <f>[1]ranks!AK53</f>
        <v>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E5130F-FD6C-744A-9157-F626532FFE18}">
  <sheetPr codeName="Sheet13"/>
  <dimension ref="A1:H460"/>
  <sheetViews>
    <sheetView workbookViewId="0">
      <selection activeCell="D2" sqref="D2"/>
    </sheetView>
  </sheetViews>
  <sheetFormatPr baseColWidth="10" defaultRowHeight="20"/>
  <sheetData>
    <row r="1" spans="1:8">
      <c r="A1" t="str">
        <f>[3]Sheet1!A1</f>
        <v>state</v>
      </c>
      <c r="B1" t="s">
        <v>235</v>
      </c>
      <c r="C1" s="9" t="s">
        <v>75</v>
      </c>
      <c r="D1" s="9" t="s">
        <v>74</v>
      </c>
      <c r="E1" t="s">
        <v>78</v>
      </c>
      <c r="F1" t="s">
        <v>79</v>
      </c>
      <c r="G1" t="s">
        <v>80</v>
      </c>
      <c r="H1" t="s">
        <v>77</v>
      </c>
    </row>
    <row r="2" spans="1:8">
      <c r="A2" t="s">
        <v>19</v>
      </c>
      <c r="B2" t="s">
        <v>1</v>
      </c>
      <c r="C2" s="5">
        <f>INDEX([1]Sheet2!$K$2:$S$59,MATCH(A2,[1]Sheet2!$A$2:$A$59,0),MATCH(B2,[1]Sheet2!$K$1:$S$1,0))</f>
        <v>63.2</v>
      </c>
      <c r="D2" s="8">
        <f>INDEX([1]Sheet2!$B$2:$J$59,MATCH(A2,[1]Sheet2!$A$2:$A59,0),MATCH(B2,[1]Sheet2!$B$1:$J$1,0))</f>
        <v>44</v>
      </c>
      <c r="E2">
        <f>SQRT((D2*14.36)/PI())</f>
        <v>14.181710703803201</v>
      </c>
      <c r="F2">
        <v>413</v>
      </c>
      <c r="G2">
        <v>332</v>
      </c>
      <c r="H2" t="s">
        <v>82</v>
      </c>
    </row>
    <row r="3" spans="1:8">
      <c r="A3" t="s">
        <v>48</v>
      </c>
      <c r="B3" t="s">
        <v>1</v>
      </c>
      <c r="C3" s="5">
        <f>INDEX([1]Sheet2!$K$2:$S$59,MATCH(A3,[1]Sheet2!$A$2:$A$59,0),MATCH(B3,[1]Sheet2!$K$1:$S$1,0))</f>
        <v>55</v>
      </c>
      <c r="D3" s="8">
        <f>INDEX([1]Sheet2!$B$2:$J$59,MATCH(A3,[1]Sheet2!$A$2:$A60,0),MATCH(B3,[1]Sheet2!$B$1:$J$1,0))</f>
        <v>8</v>
      </c>
      <c r="E3">
        <f t="shared" ref="E3:E66" si="0">SQRT((D3*14.36)/PI())</f>
        <v>6.0471017623977419</v>
      </c>
      <c r="F3">
        <v>41</v>
      </c>
      <c r="G3">
        <v>19</v>
      </c>
      <c r="H3" t="s">
        <v>83</v>
      </c>
    </row>
    <row r="4" spans="1:8">
      <c r="A4" t="s">
        <v>43</v>
      </c>
      <c r="B4" t="s">
        <v>1</v>
      </c>
      <c r="C4" s="5">
        <f>INDEX([1]Sheet2!$K$2:$S$59,MATCH(A4,[1]Sheet2!$A$2:$A$59,0),MATCH(B4,[1]Sheet2!$K$1:$S$1,0))</f>
        <v>54</v>
      </c>
      <c r="D4" s="8">
        <f>INDEX([1]Sheet2!$B$2:$J$59,MATCH(A4,[1]Sheet2!$A$2:$A61,0),MATCH(B4,[1]Sheet2!$B$1:$J$1,0))</f>
        <v>36</v>
      </c>
      <c r="E4">
        <f t="shared" si="0"/>
        <v>12.827839988149698</v>
      </c>
      <c r="F4">
        <v>172</v>
      </c>
      <c r="G4">
        <v>282</v>
      </c>
      <c r="H4" t="s">
        <v>84</v>
      </c>
    </row>
    <row r="5" spans="1:8">
      <c r="A5" t="s">
        <v>21</v>
      </c>
      <c r="B5" t="s">
        <v>1</v>
      </c>
      <c r="C5" s="5">
        <f>INDEX([1]Sheet2!$K$2:$S$59,MATCH(A5,[1]Sheet2!$A$2:$A$59,0),MATCH(B5,[1]Sheet2!$K$1:$S$1,0))</f>
        <v>40.4</v>
      </c>
      <c r="D5" s="8">
        <f>INDEX([1]Sheet2!$B$2:$J$59,MATCH(A5,[1]Sheet2!$A$2:$A62,0),MATCH(B5,[1]Sheet2!$B$1:$J$1,0))</f>
        <v>17</v>
      </c>
      <c r="E5">
        <f t="shared" si="0"/>
        <v>8.8150898699438667</v>
      </c>
      <c r="F5">
        <v>325</v>
      </c>
      <c r="G5">
        <v>290</v>
      </c>
      <c r="H5" t="s">
        <v>85</v>
      </c>
    </row>
    <row r="6" spans="1:8">
      <c r="A6" t="s">
        <v>22</v>
      </c>
      <c r="B6" t="s">
        <v>1</v>
      </c>
      <c r="C6" s="5">
        <f>INDEX([1]Sheet2!$K$2:$S$59,MATCH(A6,[1]Sheet2!$A$2:$A$59,0),MATCH(B6,[1]Sheet2!$K$1:$S$1,0))</f>
        <v>26.3</v>
      </c>
      <c r="D6" s="8">
        <f>INDEX([1]Sheet2!$B$2:$J$59,MATCH(A6,[1]Sheet2!$A$2:$A63,0),MATCH(B6,[1]Sheet2!$B$1:$J$1,0))</f>
        <v>159</v>
      </c>
      <c r="E6">
        <f t="shared" si="0"/>
        <v>26.958817936442951</v>
      </c>
      <c r="F6">
        <v>103</v>
      </c>
      <c r="G6">
        <v>237</v>
      </c>
      <c r="H6" t="s">
        <v>86</v>
      </c>
    </row>
    <row r="7" spans="1:8">
      <c r="A7" t="s">
        <v>23</v>
      </c>
      <c r="B7" t="s">
        <v>1</v>
      </c>
      <c r="C7" s="5">
        <f>INDEX([1]Sheet2!$K$2:$S$59,MATCH(A7,[1]Sheet2!$A$2:$A$59,0),MATCH(B7,[1]Sheet2!$K$1:$S$1,0))</f>
        <v>24.5</v>
      </c>
      <c r="D7" s="8">
        <f>INDEX([1]Sheet2!$B$2:$J$59,MATCH(A7,[1]Sheet2!$A$2:$A64,0),MATCH(B7,[1]Sheet2!$B$1:$J$1,0))</f>
        <v>17</v>
      </c>
      <c r="E7">
        <f t="shared" si="0"/>
        <v>8.8150898699438667</v>
      </c>
      <c r="F7">
        <v>224</v>
      </c>
      <c r="G7">
        <v>249</v>
      </c>
      <c r="H7" t="s">
        <v>87</v>
      </c>
    </row>
    <row r="8" spans="1:8">
      <c r="A8" t="s">
        <v>53</v>
      </c>
      <c r="B8" t="s">
        <v>1</v>
      </c>
      <c r="C8" s="5">
        <f>INDEX([1]Sheet2!$K$2:$S$59,MATCH(A8,[1]Sheet2!$A$2:$A$59,0),MATCH(B8,[1]Sheet2!$K$1:$S$1,0))</f>
        <v>51.3</v>
      </c>
      <c r="D8" s="8">
        <f>INDEX([1]Sheet2!$B$2:$J$59,MATCH(A8,[1]Sheet2!$A$2:$A65,0),MATCH(B8,[1]Sheet2!$B$1:$J$1,0))</f>
        <v>31</v>
      </c>
      <c r="E8">
        <f t="shared" si="0"/>
        <v>11.903731723017628</v>
      </c>
      <c r="F8">
        <v>586</v>
      </c>
      <c r="G8">
        <v>128</v>
      </c>
      <c r="H8" t="s">
        <v>88</v>
      </c>
    </row>
    <row r="9" spans="1:8">
      <c r="A9" t="s">
        <v>54</v>
      </c>
      <c r="B9" t="s">
        <v>1</v>
      </c>
      <c r="C9" s="5">
        <f>INDEX([1]Sheet2!$K$2:$S$59,MATCH(A9,[1]Sheet2!$A$2:$A$59,0),MATCH(B9,[1]Sheet2!$K$1:$S$1,0))</f>
        <v>62.8</v>
      </c>
      <c r="D9" s="8">
        <f>INDEX([1]Sheet2!$B$2:$J$59,MATCH(A9,[1]Sheet2!$A$2:$A66,0),MATCH(B9,[1]Sheet2!$B$1:$J$1,0))</f>
        <v>13</v>
      </c>
      <c r="E9">
        <f t="shared" si="0"/>
        <v>7.7085724717868516</v>
      </c>
      <c r="F9">
        <v>557</v>
      </c>
      <c r="G9">
        <v>183</v>
      </c>
      <c r="H9" t="s">
        <v>89</v>
      </c>
    </row>
    <row r="10" spans="1:8">
      <c r="A10" t="s">
        <v>44</v>
      </c>
      <c r="B10" t="s">
        <v>1</v>
      </c>
      <c r="C10" s="5">
        <f>INDEX([1]Sheet2!$K$2:$S$59,MATCH(A10,[1]Sheet2!$A$2:$A$59,0),MATCH(B10,[1]Sheet2!$K$1:$S$1,0))</f>
        <v>73</v>
      </c>
      <c r="D10" s="8">
        <f>INDEX([1]Sheet2!$B$2:$J$59,MATCH(A10,[1]Sheet2!$A$2:$A67,0),MATCH(B10,[1]Sheet2!$B$1:$J$1,0))</f>
        <v>160</v>
      </c>
      <c r="E10">
        <f t="shared" si="0"/>
        <v>27.043461215160264</v>
      </c>
      <c r="F10">
        <v>483</v>
      </c>
      <c r="G10">
        <v>380</v>
      </c>
      <c r="H10" t="s">
        <v>90</v>
      </c>
    </row>
    <row r="11" spans="1:8">
      <c r="A11" t="s">
        <v>46</v>
      </c>
      <c r="B11" t="s">
        <v>1</v>
      </c>
      <c r="C11" s="5">
        <f>INDEX([1]Sheet2!$K$2:$S$59,MATCH(A11,[1]Sheet2!$A$2:$A$59,0),MATCH(B11,[1]Sheet2!$K$1:$S$1,0))</f>
        <v>65.5</v>
      </c>
      <c r="D11" s="8">
        <f>INDEX([1]Sheet2!$B$2:$J$59,MATCH(A11,[1]Sheet2!$A$2:$A68,0),MATCH(B11,[1]Sheet2!$B$1:$J$1,0))</f>
        <v>69</v>
      </c>
      <c r="E11">
        <f t="shared" si="0"/>
        <v>17.759340292543165</v>
      </c>
      <c r="F11">
        <v>443</v>
      </c>
      <c r="G11">
        <v>298</v>
      </c>
      <c r="H11" t="s">
        <v>91</v>
      </c>
    </row>
    <row r="12" spans="1:8">
      <c r="A12" t="s">
        <v>49</v>
      </c>
      <c r="B12" t="s">
        <v>1</v>
      </c>
      <c r="C12" s="5">
        <f>INDEX([1]Sheet2!$K$2:$S$59,MATCH(A12,[1]Sheet2!$A$2:$A$59,0),MATCH(B12,[1]Sheet2!$K$1:$S$1,0))</f>
        <v>46.1</v>
      </c>
      <c r="D12" s="8">
        <f>INDEX([1]Sheet2!$B$2:$J$59,MATCH(A12,[1]Sheet2!$A$2:$A69,0),MATCH(B12,[1]Sheet2!$B$1:$J$1,0))</f>
        <v>11</v>
      </c>
      <c r="E12">
        <f t="shared" si="0"/>
        <v>7.0908553519016007</v>
      </c>
      <c r="F12">
        <v>88</v>
      </c>
      <c r="G12">
        <v>372</v>
      </c>
      <c r="H12" t="s">
        <v>92</v>
      </c>
    </row>
    <row r="13" spans="1:8">
      <c r="A13" t="s">
        <v>35</v>
      </c>
      <c r="B13" t="s">
        <v>1</v>
      </c>
      <c r="C13" s="5">
        <f>INDEX([1]Sheet2!$K$2:$S$59,MATCH(A13,[1]Sheet2!$A$2:$A$59,0),MATCH(B13,[1]Sheet2!$K$1:$S$1,0))</f>
        <v>49.2</v>
      </c>
      <c r="D13" s="8">
        <f>INDEX([1]Sheet2!$B$2:$J$59,MATCH(A13,[1]Sheet2!$A$2:$A70,0),MATCH(B13,[1]Sheet2!$B$1:$J$1,0))</f>
        <v>10</v>
      </c>
      <c r="E13">
        <f t="shared" si="0"/>
        <v>6.7608653037900659</v>
      </c>
      <c r="F13">
        <v>188</v>
      </c>
      <c r="G13">
        <v>173</v>
      </c>
      <c r="H13" t="s">
        <v>93</v>
      </c>
    </row>
    <row r="14" spans="1:8">
      <c r="A14" t="s">
        <v>45</v>
      </c>
      <c r="B14" t="s">
        <v>1</v>
      </c>
      <c r="C14" s="5">
        <f>INDEX([1]Sheet2!$K$2:$S$59,MATCH(A14,[1]Sheet2!$A$2:$A$59,0),MATCH(B14,[1]Sheet2!$K$1:$S$1,0))</f>
        <v>55.6</v>
      </c>
      <c r="D14" s="8">
        <f>INDEX([1]Sheet2!$B$2:$J$59,MATCH(A14,[1]Sheet2!$A$2:$A71,0),MATCH(B14,[1]Sheet2!$B$1:$J$1,0))</f>
        <v>86</v>
      </c>
      <c r="E14">
        <f t="shared" si="0"/>
        <v>19.826749028560737</v>
      </c>
      <c r="F14">
        <v>359</v>
      </c>
      <c r="G14">
        <v>207</v>
      </c>
      <c r="H14" t="s">
        <v>94</v>
      </c>
    </row>
    <row r="15" spans="1:8">
      <c r="A15" t="s">
        <v>61</v>
      </c>
      <c r="B15" t="s">
        <v>1</v>
      </c>
      <c r="C15" s="5">
        <f>INDEX([1]Sheet2!$K$2:$S$59,MATCH(A15,[1]Sheet2!$A$2:$A$59,0),MATCH(B15,[1]Sheet2!$K$1:$S$1,0))</f>
        <v>52.8</v>
      </c>
      <c r="D15" s="8">
        <f>INDEX([1]Sheet2!$B$2:$J$59,MATCH(A15,[1]Sheet2!$A$2:$A72,0),MATCH(B15,[1]Sheet2!$B$1:$J$1,0))</f>
        <v>43</v>
      </c>
      <c r="E15">
        <f t="shared" si="0"/>
        <v>14.019628686979091</v>
      </c>
      <c r="F15">
        <v>413</v>
      </c>
      <c r="G15">
        <v>207</v>
      </c>
      <c r="H15" t="s">
        <v>95</v>
      </c>
    </row>
    <row r="16" spans="1:8">
      <c r="A16" t="s">
        <v>15</v>
      </c>
      <c r="B16" t="s">
        <v>1</v>
      </c>
      <c r="C16" s="5">
        <f>INDEX([1]Sheet2!$K$2:$S$59,MATCH(A16,[1]Sheet2!$A$2:$A$59,0),MATCH(B16,[1]Sheet2!$K$1:$S$1,0))</f>
        <v>14.9</v>
      </c>
      <c r="D16" s="8">
        <f>INDEX([1]Sheet2!$B$2:$J$59,MATCH(A16,[1]Sheet2!$A$2:$A73,0),MATCH(B16,[1]Sheet2!$B$1:$J$1,0))</f>
        <v>6</v>
      </c>
      <c r="E16">
        <f t="shared" si="0"/>
        <v>5.2369437455060943</v>
      </c>
      <c r="F16">
        <v>306</v>
      </c>
      <c r="G16">
        <v>195</v>
      </c>
      <c r="H16" t="s">
        <v>96</v>
      </c>
    </row>
    <row r="17" spans="1:8">
      <c r="A17" t="s">
        <v>60</v>
      </c>
      <c r="B17" t="s">
        <v>1</v>
      </c>
      <c r="C17" s="5">
        <f>INDEX([1]Sheet2!$K$2:$S$59,MATCH(A17,[1]Sheet2!$A$2:$A$59,0),MATCH(B17,[1]Sheet2!$K$1:$S$1,0))</f>
        <v>47.1</v>
      </c>
      <c r="D17" s="8">
        <f>INDEX([1]Sheet2!$B$2:$J$59,MATCH(A17,[1]Sheet2!$A$2:$A74,0),MATCH(B17,[1]Sheet2!$B$1:$J$1,0))</f>
        <v>18</v>
      </c>
      <c r="E17">
        <f t="shared" si="0"/>
        <v>9.0706526435966133</v>
      </c>
      <c r="F17">
        <v>266</v>
      </c>
      <c r="G17">
        <v>248</v>
      </c>
      <c r="H17" t="s">
        <v>97</v>
      </c>
    </row>
    <row r="18" spans="1:8">
      <c r="A18" t="s">
        <v>64</v>
      </c>
      <c r="B18" t="s">
        <v>1</v>
      </c>
      <c r="C18" s="5">
        <f>INDEX([1]Sheet2!$K$2:$S$59,MATCH(A18,[1]Sheet2!$A$2:$A$59,0),MATCH(B18,[1]Sheet2!$K$1:$S$1,0))</f>
        <v>58.7</v>
      </c>
      <c r="D18" s="8">
        <f>INDEX([1]Sheet2!$B$2:$J$59,MATCH(A18,[1]Sheet2!$A$2:$A75,0),MATCH(B18,[1]Sheet2!$B$1:$J$1,0))</f>
        <v>32</v>
      </c>
      <c r="E18">
        <f t="shared" si="0"/>
        <v>12.094203524795484</v>
      </c>
      <c r="F18">
        <v>411</v>
      </c>
      <c r="G18">
        <v>251</v>
      </c>
      <c r="H18" t="s">
        <v>98</v>
      </c>
    </row>
    <row r="19" spans="1:8">
      <c r="A19" t="s">
        <v>50</v>
      </c>
      <c r="B19" t="s">
        <v>1</v>
      </c>
      <c r="C19" s="5">
        <f>INDEX([1]Sheet2!$K$2:$S$59,MATCH(A19,[1]Sheet2!$A$2:$A$59,0),MATCH(B19,[1]Sheet2!$K$1:$S$1,0))</f>
        <v>70.5</v>
      </c>
      <c r="D19" s="8">
        <f>INDEX([1]Sheet2!$B$2:$J$59,MATCH(A19,[1]Sheet2!$A$2:$A76,0),MATCH(B19,[1]Sheet2!$B$1:$J$1,0))</f>
        <v>38</v>
      </c>
      <c r="E19">
        <f t="shared" si="0"/>
        <v>13.17935274179923</v>
      </c>
      <c r="F19">
        <v>326</v>
      </c>
      <c r="G19">
        <v>335</v>
      </c>
      <c r="H19" t="s">
        <v>99</v>
      </c>
    </row>
    <row r="20" spans="1:8">
      <c r="A20" t="s">
        <v>25</v>
      </c>
      <c r="B20" t="s">
        <v>1</v>
      </c>
      <c r="C20" s="5">
        <f>INDEX([1]Sheet2!$K$2:$S$59,MATCH(A20,[1]Sheet2!$A$2:$A$59,0),MATCH(B20,[1]Sheet2!$K$1:$S$1,0))</f>
        <v>34</v>
      </c>
      <c r="D20" s="8">
        <f>INDEX([1]Sheet2!$B$2:$J$59,MATCH(A20,[1]Sheet2!$A$2:$A77,0),MATCH(B20,[1]Sheet2!$B$1:$J$1,0))</f>
        <v>10</v>
      </c>
      <c r="E20">
        <f t="shared" si="0"/>
        <v>6.7608653037900659</v>
      </c>
      <c r="F20">
        <v>628</v>
      </c>
      <c r="G20">
        <v>26</v>
      </c>
      <c r="H20" t="s">
        <v>100</v>
      </c>
    </row>
    <row r="21" spans="1:8">
      <c r="A21" t="s">
        <v>55</v>
      </c>
      <c r="B21" t="s">
        <v>1</v>
      </c>
      <c r="C21" s="5">
        <f>INDEX([1]Sheet2!$K$2:$S$59,MATCH(A21,[1]Sheet2!$A$2:$A$59,0),MATCH(B21,[1]Sheet2!$K$1:$S$1,0))</f>
        <v>59.7</v>
      </c>
      <c r="D21" s="8">
        <f>INDEX([1]Sheet2!$B$2:$J$59,MATCH(A21,[1]Sheet2!$A$2:$A78,0),MATCH(B21,[1]Sheet2!$B$1:$J$1,0))</f>
        <v>57</v>
      </c>
      <c r="E21">
        <f t="shared" si="0"/>
        <v>16.141344678779284</v>
      </c>
      <c r="F21">
        <v>505</v>
      </c>
      <c r="G21">
        <v>185</v>
      </c>
      <c r="H21" t="s">
        <v>101</v>
      </c>
    </row>
    <row r="22" spans="1:8">
      <c r="A22" t="s">
        <v>26</v>
      </c>
      <c r="B22" t="s">
        <v>1</v>
      </c>
      <c r="C22" s="5">
        <f>INDEX([1]Sheet2!$K$2:$S$59,MATCH(A22,[1]Sheet2!$A$2:$A$59,0),MATCH(B22,[1]Sheet2!$K$1:$S$1,0))</f>
        <v>33.4</v>
      </c>
      <c r="D22" s="8">
        <f>INDEX([1]Sheet2!$B$2:$J$59,MATCH(A22,[1]Sheet2!$A$2:$A79,0),MATCH(B22,[1]Sheet2!$B$1:$J$1,0))</f>
        <v>34</v>
      </c>
      <c r="E22">
        <f t="shared" si="0"/>
        <v>12.466419647612298</v>
      </c>
      <c r="F22">
        <v>607</v>
      </c>
      <c r="G22">
        <v>89</v>
      </c>
      <c r="H22" t="s">
        <v>102</v>
      </c>
    </row>
    <row r="23" spans="1:8">
      <c r="A23" t="s">
        <v>36</v>
      </c>
      <c r="B23" t="s">
        <v>1</v>
      </c>
      <c r="C23" s="5">
        <f>INDEX([1]Sheet2!$K$2:$S$59,MATCH(A23,[1]Sheet2!$A$2:$A$59,0),MATCH(B23,[1]Sheet2!$K$1:$S$1,0))</f>
        <v>58.2</v>
      </c>
      <c r="D23" s="8">
        <f>INDEX([1]Sheet2!$B$2:$J$59,MATCH(A23,[1]Sheet2!$A$2:$A80,0),MATCH(B23,[1]Sheet2!$B$1:$J$1,0))</f>
        <v>73</v>
      </c>
      <c r="E23">
        <f t="shared" si="0"/>
        <v>18.266852150514168</v>
      </c>
      <c r="F23">
        <v>418</v>
      </c>
      <c r="G23">
        <v>149</v>
      </c>
      <c r="H23" t="s">
        <v>103</v>
      </c>
    </row>
    <row r="24" spans="1:8">
      <c r="A24" t="s">
        <v>27</v>
      </c>
      <c r="B24" t="s">
        <v>1</v>
      </c>
      <c r="C24" s="5">
        <f>INDEX([1]Sheet2!$K$2:$S$59,MATCH(A24,[1]Sheet2!$A$2:$A$59,0),MATCH(B24,[1]Sheet2!$K$1:$S$1,0))</f>
        <v>38.6</v>
      </c>
      <c r="D24" s="8">
        <f>INDEX([1]Sheet2!$B$2:$J$59,MATCH(A24,[1]Sheet2!$A$2:$A81,0),MATCH(B24,[1]Sheet2!$B$1:$J$1,0))</f>
        <v>37</v>
      </c>
      <c r="E24">
        <f t="shared" si="0"/>
        <v>13.004784070763023</v>
      </c>
      <c r="F24">
        <v>304</v>
      </c>
      <c r="G24">
        <v>142</v>
      </c>
      <c r="H24" t="s">
        <v>104</v>
      </c>
    </row>
    <row r="25" spans="1:8">
      <c r="A25" t="s">
        <v>37</v>
      </c>
      <c r="B25" t="s">
        <v>1</v>
      </c>
      <c r="C25" s="5">
        <f>INDEX([1]Sheet2!$K$2:$S$59,MATCH(A25,[1]Sheet2!$A$2:$A$59,0),MATCH(B25,[1]Sheet2!$K$1:$S$1,0))</f>
        <v>72.3</v>
      </c>
      <c r="D25" s="8">
        <f>INDEX([1]Sheet2!$B$2:$J$59,MATCH(A25,[1]Sheet2!$A$2:$A82,0),MATCH(B25,[1]Sheet2!$B$1:$J$1,0))</f>
        <v>26</v>
      </c>
      <c r="E25">
        <f t="shared" si="0"/>
        <v>10.901567736136858</v>
      </c>
      <c r="F25">
        <v>373</v>
      </c>
      <c r="G25">
        <v>324</v>
      </c>
      <c r="H25" t="s">
        <v>105</v>
      </c>
    </row>
    <row r="26" spans="1:8">
      <c r="A26" t="s">
        <v>38</v>
      </c>
      <c r="B26" t="s">
        <v>1</v>
      </c>
      <c r="C26" s="5">
        <f>INDEX([1]Sheet2!$K$2:$S$59,MATCH(A26,[1]Sheet2!$A$2:$A$59,0),MATCH(B26,[1]Sheet2!$K$1:$S$1,0))</f>
        <v>61.3</v>
      </c>
      <c r="D26" s="8">
        <f>INDEX([1]Sheet2!$B$2:$J$59,MATCH(A26,[1]Sheet2!$A$2:$A83,0),MATCH(B26,[1]Sheet2!$B$1:$J$1,0))</f>
        <v>42</v>
      </c>
      <c r="E26">
        <f t="shared" si="0"/>
        <v>13.855650780644257</v>
      </c>
      <c r="F26">
        <v>329</v>
      </c>
      <c r="G26">
        <v>251</v>
      </c>
      <c r="H26" t="s">
        <v>106</v>
      </c>
    </row>
    <row r="27" spans="1:8">
      <c r="A27" t="s">
        <v>67</v>
      </c>
      <c r="B27" t="s">
        <v>1</v>
      </c>
      <c r="C27" s="5">
        <f>INDEX([1]Sheet2!$K$2:$S$59,MATCH(A27,[1]Sheet2!$A$2:$A$59,0),MATCH(B27,[1]Sheet2!$K$1:$S$1,0))</f>
        <v>52.4</v>
      </c>
      <c r="D27" s="8">
        <f>INDEX([1]Sheet2!$B$2:$J$59,MATCH(A27,[1]Sheet2!$A$2:$A84,0),MATCH(B27,[1]Sheet2!$B$1:$J$1,0))</f>
        <v>10</v>
      </c>
      <c r="E27">
        <f t="shared" si="0"/>
        <v>6.7608653037900659</v>
      </c>
      <c r="F27">
        <v>206</v>
      </c>
      <c r="G27">
        <v>131</v>
      </c>
      <c r="H27" t="s">
        <v>107</v>
      </c>
    </row>
    <row r="28" spans="1:8">
      <c r="A28" t="s">
        <v>62</v>
      </c>
      <c r="B28" t="s">
        <v>1</v>
      </c>
      <c r="C28" s="5">
        <f>INDEX([1]Sheet2!$K$2:$S$59,MATCH(A28,[1]Sheet2!$A$2:$A$59,0),MATCH(B28,[1]Sheet2!$K$1:$S$1,0))</f>
        <v>48.9</v>
      </c>
      <c r="D28" s="8">
        <f>INDEX([1]Sheet2!$B$2:$J$59,MATCH(A28,[1]Sheet2!$A$2:$A85,0),MATCH(B28,[1]Sheet2!$B$1:$J$1,0))</f>
        <v>14</v>
      </c>
      <c r="E28">
        <f t="shared" si="0"/>
        <v>7.9995637080024107</v>
      </c>
      <c r="F28">
        <v>258</v>
      </c>
      <c r="G28">
        <v>209</v>
      </c>
      <c r="H28" t="s">
        <v>108</v>
      </c>
    </row>
    <row r="29" spans="1:8">
      <c r="A29" t="s">
        <v>17</v>
      </c>
      <c r="B29" t="s">
        <v>1</v>
      </c>
      <c r="C29" s="5">
        <f>INDEX([1]Sheet2!$K$2:$S$59,MATCH(A29,[1]Sheet2!$A$2:$A$59,0),MATCH(B29,[1]Sheet2!$K$1:$S$1,0))</f>
        <v>17.600000000000001</v>
      </c>
      <c r="D29" s="8">
        <f>INDEX([1]Sheet2!$B$2:$J$59,MATCH(A29,[1]Sheet2!$A$2:$A86,0),MATCH(B29,[1]Sheet2!$B$1:$J$1,0))</f>
        <v>9</v>
      </c>
      <c r="E29">
        <f t="shared" si="0"/>
        <v>6.413919994074849</v>
      </c>
      <c r="F29">
        <v>167</v>
      </c>
      <c r="G29">
        <v>220</v>
      </c>
      <c r="H29" t="s">
        <v>109</v>
      </c>
    </row>
    <row r="30" spans="1:8">
      <c r="A30" t="s">
        <v>16</v>
      </c>
      <c r="B30" t="s">
        <v>1</v>
      </c>
      <c r="C30" s="5">
        <f>INDEX([1]Sheet2!$K$2:$S$59,MATCH(A30,[1]Sheet2!$A$2:$A$59,0),MATCH(B30,[1]Sheet2!$K$1:$S$1,0))</f>
        <v>8.4</v>
      </c>
      <c r="D30" s="8">
        <f>INDEX([1]Sheet2!$B$2:$J$59,MATCH(A30,[1]Sheet2!$A$2:$A87,0),MATCH(B30,[1]Sheet2!$B$1:$J$1,0))</f>
        <v>0</v>
      </c>
      <c r="E30">
        <f t="shared" si="0"/>
        <v>0</v>
      </c>
      <c r="F30">
        <v>612</v>
      </c>
      <c r="G30">
        <v>54</v>
      </c>
      <c r="H30" t="s">
        <v>110</v>
      </c>
    </row>
    <row r="31" spans="1:8">
      <c r="A31" t="s">
        <v>68</v>
      </c>
      <c r="B31" t="s">
        <v>1</v>
      </c>
      <c r="C31" s="5">
        <f>INDEX([1]Sheet2!$K$2:$S$59,MATCH(A31,[1]Sheet2!$A$2:$A$59,0),MATCH(B31,[1]Sheet2!$K$1:$S$1,0))</f>
        <v>53.1</v>
      </c>
      <c r="D31" s="8">
        <f>INDEX([1]Sheet2!$B$2:$J$59,MATCH(A31,[1]Sheet2!$A$2:$A88,0),MATCH(B31,[1]Sheet2!$B$1:$J$1,0))</f>
        <v>67</v>
      </c>
      <c r="E31">
        <f t="shared" si="0"/>
        <v>17.500065934022899</v>
      </c>
      <c r="F31">
        <v>551</v>
      </c>
      <c r="G31">
        <v>147</v>
      </c>
      <c r="H31" t="s">
        <v>112</v>
      </c>
    </row>
    <row r="32" spans="1:8">
      <c r="A32" t="s">
        <v>69</v>
      </c>
      <c r="B32" t="s">
        <v>1</v>
      </c>
      <c r="C32" s="5">
        <f>INDEX([1]Sheet2!$K$2:$S$59,MATCH(A32,[1]Sheet2!$A$2:$A$59,0),MATCH(B32,[1]Sheet2!$K$1:$S$1,0))</f>
        <v>45.4</v>
      </c>
      <c r="D32" s="8">
        <f>INDEX([1]Sheet2!$B$2:$J$59,MATCH(A32,[1]Sheet2!$A$2:$A89,0),MATCH(B32,[1]Sheet2!$B$1:$J$1,0))</f>
        <v>15</v>
      </c>
      <c r="E32">
        <f t="shared" si="0"/>
        <v>8.2803351069862217</v>
      </c>
      <c r="F32">
        <v>215</v>
      </c>
      <c r="G32">
        <v>303</v>
      </c>
      <c r="H32" t="s">
        <v>114</v>
      </c>
    </row>
    <row r="33" spans="1:8">
      <c r="A33" t="s">
        <v>56</v>
      </c>
      <c r="B33" t="s">
        <v>1</v>
      </c>
      <c r="C33" s="5">
        <f>INDEX([1]Sheet2!$K$2:$S$59,MATCH(A33,[1]Sheet2!$A$2:$A$59,0),MATCH(B33,[1]Sheet2!$K$1:$S$1,0))</f>
        <v>55.7</v>
      </c>
      <c r="D33" s="8">
        <f>INDEX([1]Sheet2!$B$2:$J$59,MATCH(A33,[1]Sheet2!$A$2:$A90,0),MATCH(B33,[1]Sheet2!$B$1:$J$1,0))</f>
        <v>153</v>
      </c>
      <c r="E33">
        <f t="shared" si="0"/>
        <v>26.445269609831602</v>
      </c>
      <c r="F33">
        <v>548</v>
      </c>
      <c r="G33">
        <v>81</v>
      </c>
      <c r="H33" t="s">
        <v>116</v>
      </c>
    </row>
    <row r="34" spans="1:8">
      <c r="A34" t="s">
        <v>28</v>
      </c>
      <c r="B34" t="s">
        <v>1</v>
      </c>
      <c r="C34" s="5">
        <f>INDEX([1]Sheet2!$K$2:$S$59,MATCH(A34,[1]Sheet2!$A$2:$A$59,0),MATCH(B34,[1]Sheet2!$K$1:$S$1,0))</f>
        <v>43</v>
      </c>
      <c r="D34" s="8">
        <f>INDEX([1]Sheet2!$B$2:$J$59,MATCH(A34,[1]Sheet2!$A$2:$A91,0),MATCH(B34,[1]Sheet2!$B$1:$J$1,0))</f>
        <v>76</v>
      </c>
      <c r="E34">
        <f t="shared" si="0"/>
        <v>18.638419390751508</v>
      </c>
      <c r="F34">
        <v>499</v>
      </c>
      <c r="G34">
        <v>278</v>
      </c>
      <c r="H34" t="s">
        <v>118</v>
      </c>
    </row>
    <row r="35" spans="1:8">
      <c r="A35" t="s">
        <v>39</v>
      </c>
      <c r="B35" t="s">
        <v>1</v>
      </c>
      <c r="C35" s="5">
        <f>INDEX([1]Sheet2!$K$2:$S$59,MATCH(A35,[1]Sheet2!$A$2:$A$59,0),MATCH(B35,[1]Sheet2!$K$1:$S$1,0))</f>
        <v>48.7</v>
      </c>
      <c r="D35" s="8">
        <f>INDEX([1]Sheet2!$B$2:$J$59,MATCH(A35,[1]Sheet2!$A$2:$A92,0),MATCH(B35,[1]Sheet2!$B$1:$J$1,0))</f>
        <v>7</v>
      </c>
      <c r="E35">
        <f t="shared" si="0"/>
        <v>5.6565457444623073</v>
      </c>
      <c r="F35">
        <v>257</v>
      </c>
      <c r="G35">
        <v>136</v>
      </c>
      <c r="H35" t="s">
        <v>120</v>
      </c>
    </row>
    <row r="36" spans="1:8">
      <c r="A36" t="s">
        <v>42</v>
      </c>
      <c r="B36" t="s">
        <v>1</v>
      </c>
      <c r="C36" s="5">
        <f>INDEX([1]Sheet2!$K$2:$S$59,MATCH(A36,[1]Sheet2!$A$2:$A$59,0),MATCH(B36,[1]Sheet2!$K$1:$S$1,0))</f>
        <v>54.8</v>
      </c>
      <c r="D36" s="8">
        <f>INDEX([1]Sheet2!$B$2:$J$59,MATCH(A36,[1]Sheet2!$A$2:$A93,0),MATCH(B36,[1]Sheet2!$B$1:$J$1,0))</f>
        <v>75</v>
      </c>
      <c r="E36">
        <f t="shared" si="0"/>
        <v>18.515392175699183</v>
      </c>
      <c r="F36">
        <v>459</v>
      </c>
      <c r="G36">
        <v>191</v>
      </c>
      <c r="H36" t="s">
        <v>122</v>
      </c>
    </row>
    <row r="37" spans="1:8">
      <c r="A37" t="s">
        <v>29</v>
      </c>
      <c r="B37" t="s">
        <v>1</v>
      </c>
      <c r="C37" s="5">
        <f>INDEX([1]Sheet2!$K$2:$S$59,MATCH(A37,[1]Sheet2!$A$2:$A$59,0),MATCH(B37,[1]Sheet2!$K$1:$S$1,0))</f>
        <v>38.700000000000003</v>
      </c>
      <c r="D37" s="8">
        <f>INDEX([1]Sheet2!$B$2:$J$59,MATCH(A37,[1]Sheet2!$A$2:$A94,0),MATCH(B37,[1]Sheet2!$B$1:$J$1,0))</f>
        <v>22</v>
      </c>
      <c r="E37">
        <f t="shared" si="0"/>
        <v>10.027983807485089</v>
      </c>
      <c r="F37">
        <v>270</v>
      </c>
      <c r="G37">
        <v>294</v>
      </c>
      <c r="H37" t="s">
        <v>123</v>
      </c>
    </row>
    <row r="38" spans="1:8">
      <c r="A38" t="s">
        <v>65</v>
      </c>
      <c r="B38" t="s">
        <v>1</v>
      </c>
      <c r="C38" s="5">
        <f>INDEX([1]Sheet2!$K$2:$S$59,MATCH(A38,[1]Sheet2!$A$2:$A$59,0),MATCH(B38,[1]Sheet2!$K$1:$S$1,0))</f>
        <v>51.5</v>
      </c>
      <c r="D38" s="8">
        <f>INDEX([1]Sheet2!$B$2:$J$59,MATCH(A38,[1]Sheet2!$A$2:$A95,0),MATCH(B38,[1]Sheet2!$B$1:$J$1,0))</f>
        <v>31</v>
      </c>
      <c r="E38">
        <f t="shared" si="0"/>
        <v>11.903731723017628</v>
      </c>
      <c r="F38">
        <v>124</v>
      </c>
      <c r="G38">
        <v>176</v>
      </c>
      <c r="H38" t="s">
        <v>124</v>
      </c>
    </row>
    <row r="39" spans="1:8">
      <c r="A39" t="s">
        <v>57</v>
      </c>
      <c r="B39" t="s">
        <v>1</v>
      </c>
      <c r="C39" s="5">
        <f>INDEX([1]Sheet2!$K$2:$S$59,MATCH(A39,[1]Sheet2!$A$2:$A$59,0),MATCH(B39,[1]Sheet2!$K$1:$S$1,0))</f>
        <v>57.1</v>
      </c>
      <c r="D39" s="8">
        <f>INDEX([1]Sheet2!$B$2:$J$59,MATCH(A39,[1]Sheet2!$A$2:$A96,0),MATCH(B39,[1]Sheet2!$B$1:$J$1,0))</f>
        <v>106</v>
      </c>
      <c r="E39">
        <f t="shared" si="0"/>
        <v>22.011782670958723</v>
      </c>
      <c r="F39">
        <v>498</v>
      </c>
      <c r="G39">
        <v>132</v>
      </c>
      <c r="H39" t="s">
        <v>125</v>
      </c>
    </row>
    <row r="40" spans="1:8">
      <c r="A40" t="s">
        <v>58</v>
      </c>
      <c r="B40" t="s">
        <v>1</v>
      </c>
      <c r="C40" s="5">
        <f>INDEX([1]Sheet2!$K$2:$S$59,MATCH(A40,[1]Sheet2!$A$2:$A$59,0),MATCH(B40,[1]Sheet2!$K$1:$S$1,0))</f>
        <v>50.2</v>
      </c>
      <c r="D40" s="8">
        <f>INDEX([1]Sheet2!$B$2:$J$59,MATCH(A40,[1]Sheet2!$A$2:$A97,0),MATCH(B40,[1]Sheet2!$B$1:$J$1,0))</f>
        <v>13</v>
      </c>
      <c r="E40">
        <f t="shared" si="0"/>
        <v>7.7085724717868516</v>
      </c>
      <c r="F40">
        <v>619</v>
      </c>
      <c r="G40">
        <v>126</v>
      </c>
      <c r="H40" t="s">
        <v>127</v>
      </c>
    </row>
    <row r="41" spans="1:8">
      <c r="A41" t="s">
        <v>18</v>
      </c>
      <c r="B41" t="s">
        <v>1</v>
      </c>
      <c r="C41" s="5">
        <f>INDEX([1]Sheet2!$K$2:$S$59,MATCH(A41,[1]Sheet2!$A$2:$A$59,0),MATCH(B41,[1]Sheet2!$K$1:$S$1,0))</f>
        <v>48.4</v>
      </c>
      <c r="D41" s="8">
        <f>INDEX([1]Sheet2!$B$2:$J$59,MATCH(A41,[1]Sheet2!$A$2:$A98,0),MATCH(B41,[1]Sheet2!$B$1:$J$1,0))</f>
        <v>39</v>
      </c>
      <c r="E41">
        <f t="shared" si="0"/>
        <v>13.351639174961631</v>
      </c>
      <c r="F41">
        <v>487</v>
      </c>
      <c r="G41">
        <v>322</v>
      </c>
      <c r="H41" t="s">
        <v>129</v>
      </c>
    </row>
    <row r="42" spans="1:8">
      <c r="A42" t="s">
        <v>70</v>
      </c>
      <c r="B42" t="s">
        <v>1</v>
      </c>
      <c r="C42" s="5">
        <f>INDEX([1]Sheet2!$K$2:$S$59,MATCH(A42,[1]Sheet2!$A$2:$A$59,0),MATCH(B42,[1]Sheet2!$K$1:$S$1,0))</f>
        <v>48.3</v>
      </c>
      <c r="D42" s="8">
        <f>INDEX([1]Sheet2!$B$2:$J$59,MATCH(A42,[1]Sheet2!$A$2:$A99,0),MATCH(B42,[1]Sheet2!$B$1:$J$1,0))</f>
        <v>8</v>
      </c>
      <c r="E42">
        <f t="shared" si="0"/>
        <v>6.0471017623977419</v>
      </c>
      <c r="F42">
        <v>257</v>
      </c>
      <c r="G42">
        <v>167</v>
      </c>
      <c r="H42" t="s">
        <v>131</v>
      </c>
    </row>
    <row r="43" spans="1:8">
      <c r="A43" t="s">
        <v>30</v>
      </c>
      <c r="B43" t="s">
        <v>1</v>
      </c>
      <c r="C43" s="5">
        <f>INDEX([1]Sheet2!$K$2:$S$59,MATCH(A43,[1]Sheet2!$A$2:$A$59,0),MATCH(B43,[1]Sheet2!$K$1:$S$1,0))</f>
        <v>41.7</v>
      </c>
      <c r="D43" s="8">
        <f>INDEX([1]Sheet2!$B$2:$J$59,MATCH(A43,[1]Sheet2!$A$2:$A100,0),MATCH(B43,[1]Sheet2!$B$1:$J$1,0))</f>
        <v>32</v>
      </c>
      <c r="E43">
        <f t="shared" si="0"/>
        <v>12.094203524795484</v>
      </c>
      <c r="F43">
        <v>379</v>
      </c>
      <c r="G43">
        <v>284</v>
      </c>
      <c r="H43" t="s">
        <v>133</v>
      </c>
    </row>
    <row r="44" spans="1:8">
      <c r="A44" t="s">
        <v>31</v>
      </c>
      <c r="B44" t="s">
        <v>1</v>
      </c>
      <c r="C44" s="5">
        <f>INDEX([1]Sheet2!$K$2:$S$59,MATCH(A44,[1]Sheet2!$A$2:$A$59,0),MATCH(B44,[1]Sheet2!$K$1:$S$1,0))</f>
        <v>34.5</v>
      </c>
      <c r="D44" s="8">
        <f>INDEX([1]Sheet2!$B$2:$J$59,MATCH(A44,[1]Sheet2!$A$2:$A101,0),MATCH(B44,[1]Sheet2!$B$1:$J$1,0))</f>
        <v>123</v>
      </c>
      <c r="E44">
        <f t="shared" si="0"/>
        <v>23.711271281158794</v>
      </c>
      <c r="F44">
        <v>271</v>
      </c>
      <c r="G44">
        <v>355</v>
      </c>
      <c r="H44" t="s">
        <v>134</v>
      </c>
    </row>
    <row r="45" spans="1:8">
      <c r="A45" t="s">
        <v>32</v>
      </c>
      <c r="B45" t="s">
        <v>1</v>
      </c>
      <c r="C45" s="5">
        <f>INDEX([1]Sheet2!$K$2:$S$59,MATCH(A45,[1]Sheet2!$A$2:$A$59,0),MATCH(B45,[1]Sheet2!$K$1:$S$1,0))</f>
        <v>18</v>
      </c>
      <c r="D45" s="8">
        <f>INDEX([1]Sheet2!$B$2:$J$59,MATCH(A45,[1]Sheet2!$A$2:$A102,0),MATCH(B45,[1]Sheet2!$B$1:$J$1,0))</f>
        <v>6</v>
      </c>
      <c r="E45">
        <f t="shared" si="0"/>
        <v>5.2369437455060943</v>
      </c>
      <c r="F45">
        <v>204</v>
      </c>
      <c r="G45">
        <v>218</v>
      </c>
      <c r="H45" t="s">
        <v>135</v>
      </c>
    </row>
    <row r="46" spans="1:8">
      <c r="A46" t="s">
        <v>33</v>
      </c>
      <c r="B46" t="s">
        <v>1</v>
      </c>
      <c r="C46" s="5">
        <f>INDEX([1]Sheet2!$K$2:$S$59,MATCH(A46,[1]Sheet2!$A$2:$A$59,0),MATCH(B46,[1]Sheet2!$K$1:$S$1,0))</f>
        <v>22</v>
      </c>
      <c r="D46" s="8">
        <f>INDEX([1]Sheet2!$B$2:$J$59,MATCH(A46,[1]Sheet2!$A$2:$A103,0),MATCH(B46,[1]Sheet2!$B$1:$J$1,0))</f>
        <v>5</v>
      </c>
      <c r="E46">
        <f t="shared" si="0"/>
        <v>4.7806537029988032</v>
      </c>
      <c r="F46">
        <v>585</v>
      </c>
      <c r="G46">
        <v>47</v>
      </c>
      <c r="H46" t="s">
        <v>136</v>
      </c>
    </row>
    <row r="47" spans="1:8">
      <c r="A47" t="s">
        <v>34</v>
      </c>
      <c r="B47" t="s">
        <v>1</v>
      </c>
      <c r="C47" s="5">
        <f>INDEX([1]Sheet2!$K$2:$S$59,MATCH(A47,[1]Sheet2!$A$2:$A$59,0),MATCH(B47,[1]Sheet2!$K$1:$S$1,0))</f>
        <v>53.3</v>
      </c>
      <c r="D47" s="8">
        <f>INDEX([1]Sheet2!$B$2:$J$59,MATCH(A47,[1]Sheet2!$A$2:$A104,0),MATCH(B47,[1]Sheet2!$B$1:$J$1,0))</f>
        <v>57</v>
      </c>
      <c r="E47">
        <f t="shared" si="0"/>
        <v>16.141344678779284</v>
      </c>
      <c r="F47">
        <v>508</v>
      </c>
      <c r="G47">
        <v>229</v>
      </c>
      <c r="H47" t="s">
        <v>137</v>
      </c>
    </row>
    <row r="48" spans="1:8">
      <c r="A48" t="s">
        <v>40</v>
      </c>
      <c r="B48" t="s">
        <v>1</v>
      </c>
      <c r="C48" s="5">
        <f>INDEX([1]Sheet2!$K$2:$S$59,MATCH(A48,[1]Sheet2!$A$2:$A$59,0),MATCH(B48,[1]Sheet2!$K$1:$S$1,0))</f>
        <v>52.4</v>
      </c>
      <c r="D48" s="8">
        <f>INDEX([1]Sheet2!$B$2:$J$59,MATCH(A48,[1]Sheet2!$A$2:$A105,0),MATCH(B48,[1]Sheet2!$B$1:$J$1,0))</f>
        <v>47</v>
      </c>
      <c r="E48">
        <f t="shared" si="0"/>
        <v>14.657206704661158</v>
      </c>
      <c r="F48">
        <v>154</v>
      </c>
      <c r="G48">
        <v>131</v>
      </c>
      <c r="H48" t="s">
        <v>138</v>
      </c>
    </row>
    <row r="49" spans="1:8">
      <c r="A49" t="s">
        <v>63</v>
      </c>
      <c r="B49" t="s">
        <v>1</v>
      </c>
      <c r="C49" s="5">
        <f>INDEX([1]Sheet2!$K$2:$S$59,MATCH(A49,[1]Sheet2!$A$2:$A$59,0),MATCH(B49,[1]Sheet2!$K$1:$S$1,0))</f>
        <v>58.1</v>
      </c>
      <c r="D49" s="8">
        <f>INDEX([1]Sheet2!$B$2:$J$59,MATCH(A49,[1]Sheet2!$A$2:$A106,0),MATCH(B49,[1]Sheet2!$B$1:$J$1,0))</f>
        <v>16</v>
      </c>
      <c r="E49">
        <f t="shared" si="0"/>
        <v>8.5518933254331309</v>
      </c>
      <c r="F49">
        <v>451</v>
      </c>
      <c r="G49">
        <v>242</v>
      </c>
      <c r="H49" t="s">
        <v>139</v>
      </c>
    </row>
    <row r="50" spans="1:8">
      <c r="A50" t="s">
        <v>52</v>
      </c>
      <c r="B50" t="s">
        <v>1</v>
      </c>
      <c r="C50" s="5">
        <f>INDEX([1]Sheet2!$K$2:$S$59,MATCH(A50,[1]Sheet2!$A$2:$A$59,0),MATCH(B50,[1]Sheet2!$K$1:$S$1,0))</f>
        <v>50.6</v>
      </c>
      <c r="D50" s="8">
        <f>INDEX([1]Sheet2!$B$2:$J$59,MATCH(A50,[1]Sheet2!$A$2:$A107,0),MATCH(B50,[1]Sheet2!$B$1:$J$1,0))</f>
        <v>42</v>
      </c>
      <c r="E50">
        <f t="shared" si="0"/>
        <v>13.855650780644257</v>
      </c>
      <c r="F50">
        <v>359</v>
      </c>
      <c r="G50">
        <v>146</v>
      </c>
      <c r="H50" t="s">
        <v>141</v>
      </c>
    </row>
    <row r="51" spans="1:8">
      <c r="A51" t="s">
        <v>51</v>
      </c>
      <c r="B51" t="s">
        <v>1</v>
      </c>
      <c r="C51" s="5">
        <f>INDEX([1]Sheet2!$K$2:$S$59,MATCH(A51,[1]Sheet2!$A$2:$A$59,0),MATCH(B51,[1]Sheet2!$K$1:$S$1,0))</f>
        <v>54</v>
      </c>
      <c r="D51" s="8">
        <f>INDEX([1]Sheet2!$B$2:$J$59,MATCH(A51,[1]Sheet2!$A$2:$A108,0),MATCH(B51,[1]Sheet2!$B$1:$J$1,0))</f>
        <v>8</v>
      </c>
      <c r="E51">
        <f t="shared" si="0"/>
        <v>6.0471017623977419</v>
      </c>
      <c r="F51">
        <v>214</v>
      </c>
      <c r="G51">
        <v>177</v>
      </c>
      <c r="H51" t="s">
        <v>142</v>
      </c>
    </row>
    <row r="52" spans="1:8">
      <c r="A52" t="s">
        <v>143</v>
      </c>
      <c r="B52" t="s">
        <v>1</v>
      </c>
      <c r="C52" s="5">
        <f>INDEX([1]Sheet2!$K$2:$S$59,MATCH(A52,[1]Sheet2!$A$2:$A$59,0),MATCH(B52,[1]Sheet2!$K$1:$S$1,0))</f>
        <v>68.900000000000006</v>
      </c>
      <c r="D52" s="8">
        <f>INDEX([1]Sheet2!$B$2:$J$59,MATCH(A52,[1]Sheet2!$A$2:$A109,0),MATCH(B52,[1]Sheet2!$B$1:$J$1,0))</f>
        <v>14</v>
      </c>
      <c r="E52">
        <f t="shared" si="0"/>
        <v>7.9995637080024107</v>
      </c>
      <c r="F52">
        <v>536</v>
      </c>
      <c r="G52">
        <v>193</v>
      </c>
      <c r="H52" t="s">
        <v>66</v>
      </c>
    </row>
    <row r="53" spans="1:8">
      <c r="A53" t="s">
        <v>19</v>
      </c>
      <c r="B53" t="s">
        <v>2</v>
      </c>
      <c r="C53" s="5">
        <f>INDEX([1]Sheet2!$K$2:$S$59,MATCH(A53,[1]Sheet2!$A$2:$A$59,0),MATCH(B53,[1]Sheet2!$K$1:$S$1,0))</f>
        <v>11.7</v>
      </c>
      <c r="D53" s="8">
        <f>INDEX([1]Sheet2!$B$2:$J$59,MATCH(A53,[1]Sheet2!$A$2:$A110,0),MATCH(B53,[1]Sheet2!$B$1:$J$1,0))</f>
        <v>0</v>
      </c>
      <c r="E53">
        <f t="shared" si="0"/>
        <v>0</v>
      </c>
      <c r="F53">
        <v>413</v>
      </c>
      <c r="G53">
        <v>332</v>
      </c>
      <c r="H53" t="s">
        <v>82</v>
      </c>
    </row>
    <row r="54" spans="1:8">
      <c r="A54" t="s">
        <v>48</v>
      </c>
      <c r="B54" t="s">
        <v>2</v>
      </c>
      <c r="C54" s="5">
        <f>INDEX([1]Sheet2!$K$2:$S$59,MATCH(A54,[1]Sheet2!$A$2:$A$59,0),MATCH(B54,[1]Sheet2!$K$1:$S$1,0))</f>
        <v>0</v>
      </c>
      <c r="D54" s="8">
        <f>INDEX([1]Sheet2!$B$2:$J$59,MATCH(A54,[1]Sheet2!$A$2:$A111,0),MATCH(B54,[1]Sheet2!$B$1:$J$1,0))</f>
        <v>0</v>
      </c>
      <c r="E54">
        <f t="shared" si="0"/>
        <v>0</v>
      </c>
      <c r="F54">
        <v>41</v>
      </c>
      <c r="G54">
        <v>19</v>
      </c>
      <c r="H54" t="s">
        <v>83</v>
      </c>
    </row>
    <row r="55" spans="1:8">
      <c r="A55" t="s">
        <v>43</v>
      </c>
      <c r="B55" t="s">
        <v>2</v>
      </c>
      <c r="C55" s="5">
        <f>INDEX([1]Sheet2!$K$2:$S$59,MATCH(A55,[1]Sheet2!$A$2:$A$59,0),MATCH(B55,[1]Sheet2!$K$1:$S$1,0))</f>
        <v>0</v>
      </c>
      <c r="D55" s="8">
        <f>INDEX([1]Sheet2!$B$2:$J$59,MATCH(A55,[1]Sheet2!$A$2:$A112,0),MATCH(B55,[1]Sheet2!$B$1:$J$1,0))</f>
        <v>0</v>
      </c>
      <c r="E55">
        <f t="shared" si="0"/>
        <v>0</v>
      </c>
      <c r="F55">
        <v>172</v>
      </c>
      <c r="G55">
        <v>282</v>
      </c>
      <c r="H55" t="s">
        <v>84</v>
      </c>
    </row>
    <row r="56" spans="1:8">
      <c r="A56" t="s">
        <v>21</v>
      </c>
      <c r="B56" t="s">
        <v>2</v>
      </c>
      <c r="C56" s="5">
        <f>INDEX([1]Sheet2!$K$2:$S$59,MATCH(A56,[1]Sheet2!$A$2:$A$59,0),MATCH(B56,[1]Sheet2!$K$1:$S$1,0))</f>
        <v>16.7</v>
      </c>
      <c r="D56" s="8">
        <f>INDEX([1]Sheet2!$B$2:$J$59,MATCH(A56,[1]Sheet2!$A$2:$A113,0),MATCH(B56,[1]Sheet2!$B$1:$J$1,0))</f>
        <v>5</v>
      </c>
      <c r="E56">
        <f t="shared" si="0"/>
        <v>4.7806537029988032</v>
      </c>
      <c r="F56">
        <v>325</v>
      </c>
      <c r="G56">
        <v>290</v>
      </c>
      <c r="H56" t="s">
        <v>85</v>
      </c>
    </row>
    <row r="57" spans="1:8">
      <c r="A57" t="s">
        <v>22</v>
      </c>
      <c r="B57" t="s">
        <v>2</v>
      </c>
      <c r="C57" s="5">
        <f>INDEX([1]Sheet2!$K$2:$S$59,MATCH(A57,[1]Sheet2!$A$2:$A$59,0),MATCH(B57,[1]Sheet2!$K$1:$S$1,0))</f>
        <v>13.6</v>
      </c>
      <c r="D57" s="8">
        <f>INDEX([1]Sheet2!$B$2:$J$59,MATCH(A57,[1]Sheet2!$A$2:$A114,0),MATCH(B57,[1]Sheet2!$B$1:$J$1,0))</f>
        <v>21</v>
      </c>
      <c r="E57">
        <f t="shared" si="0"/>
        <v>9.7974246247462347</v>
      </c>
      <c r="F57">
        <v>103</v>
      </c>
      <c r="G57">
        <v>237</v>
      </c>
      <c r="H57" t="s">
        <v>86</v>
      </c>
    </row>
    <row r="58" spans="1:8">
      <c r="A58" t="s">
        <v>23</v>
      </c>
      <c r="B58" t="s">
        <v>2</v>
      </c>
      <c r="C58" s="5">
        <f>INDEX([1]Sheet2!$K$2:$S$59,MATCH(A58,[1]Sheet2!$A$2:$A$59,0),MATCH(B58,[1]Sheet2!$K$1:$S$1,0))</f>
        <v>19.100000000000001</v>
      </c>
      <c r="D58" s="8">
        <f>INDEX([1]Sheet2!$B$2:$J$59,MATCH(A58,[1]Sheet2!$A$2:$A115,0),MATCH(B58,[1]Sheet2!$B$1:$J$1,0))</f>
        <v>14</v>
      </c>
      <c r="E58">
        <f t="shared" si="0"/>
        <v>7.9995637080024107</v>
      </c>
      <c r="F58">
        <v>224</v>
      </c>
      <c r="G58">
        <v>249</v>
      </c>
      <c r="H58" t="s">
        <v>87</v>
      </c>
    </row>
    <row r="59" spans="1:8">
      <c r="A59" t="s">
        <v>53</v>
      </c>
      <c r="B59" t="s">
        <v>2</v>
      </c>
      <c r="C59" s="5">
        <f>INDEX([1]Sheet2!$K$2:$S$59,MATCH(A59,[1]Sheet2!$A$2:$A$59,0),MATCH(B59,[1]Sheet2!$K$1:$S$1,0))</f>
        <v>0</v>
      </c>
      <c r="D59" s="8">
        <f>INDEX([1]Sheet2!$B$2:$J$59,MATCH(A59,[1]Sheet2!$A$2:$A116,0),MATCH(B59,[1]Sheet2!$B$1:$J$1,0))</f>
        <v>0</v>
      </c>
      <c r="E59">
        <f t="shared" si="0"/>
        <v>0</v>
      </c>
      <c r="F59">
        <v>586</v>
      </c>
      <c r="G59">
        <v>128</v>
      </c>
      <c r="H59" t="s">
        <v>88</v>
      </c>
    </row>
    <row r="60" spans="1:8">
      <c r="A60" t="s">
        <v>54</v>
      </c>
      <c r="B60" t="s">
        <v>2</v>
      </c>
      <c r="C60" s="5">
        <f>INDEX([1]Sheet2!$K$2:$S$59,MATCH(A60,[1]Sheet2!$A$2:$A$59,0),MATCH(B60,[1]Sheet2!$K$1:$S$1,0))</f>
        <v>0</v>
      </c>
      <c r="D60" s="8">
        <f>INDEX([1]Sheet2!$B$2:$J$59,MATCH(A60,[1]Sheet2!$A$2:$A117,0),MATCH(B60,[1]Sheet2!$B$1:$J$1,0))</f>
        <v>0</v>
      </c>
      <c r="E60">
        <f t="shared" si="0"/>
        <v>0</v>
      </c>
      <c r="F60">
        <v>557</v>
      </c>
      <c r="G60">
        <v>183</v>
      </c>
      <c r="H60" t="s">
        <v>89</v>
      </c>
    </row>
    <row r="61" spans="1:8">
      <c r="A61" t="s">
        <v>44</v>
      </c>
      <c r="B61" t="s">
        <v>2</v>
      </c>
      <c r="C61" s="5">
        <f>INDEX([1]Sheet2!$K$2:$S$59,MATCH(A61,[1]Sheet2!$A$2:$A$59,0),MATCH(B61,[1]Sheet2!$K$1:$S$1,0))</f>
        <v>0</v>
      </c>
      <c r="D61" s="8">
        <f>INDEX([1]Sheet2!$B$2:$J$59,MATCH(A61,[1]Sheet2!$A$2:$A118,0),MATCH(B61,[1]Sheet2!$B$1:$J$1,0))</f>
        <v>0</v>
      </c>
      <c r="E61">
        <f t="shared" si="0"/>
        <v>0</v>
      </c>
      <c r="F61">
        <v>483</v>
      </c>
      <c r="G61">
        <v>380</v>
      </c>
      <c r="H61" t="s">
        <v>90</v>
      </c>
    </row>
    <row r="62" spans="1:8">
      <c r="A62" t="s">
        <v>46</v>
      </c>
      <c r="B62" t="s">
        <v>2</v>
      </c>
      <c r="C62" s="5">
        <f>INDEX([1]Sheet2!$K$2:$S$59,MATCH(A62,[1]Sheet2!$A$2:$A$59,0),MATCH(B62,[1]Sheet2!$K$1:$S$1,0))</f>
        <v>0</v>
      </c>
      <c r="D62" s="8">
        <f>INDEX([1]Sheet2!$B$2:$J$59,MATCH(A62,[1]Sheet2!$A$2:$A119,0),MATCH(B62,[1]Sheet2!$B$1:$J$1,0))</f>
        <v>0</v>
      </c>
      <c r="E62">
        <f t="shared" si="0"/>
        <v>0</v>
      </c>
      <c r="F62">
        <v>443</v>
      </c>
      <c r="G62">
        <v>298</v>
      </c>
      <c r="H62" t="s">
        <v>91</v>
      </c>
    </row>
    <row r="63" spans="1:8">
      <c r="A63" t="s">
        <v>49</v>
      </c>
      <c r="B63" t="s">
        <v>2</v>
      </c>
      <c r="C63" s="5">
        <f>INDEX([1]Sheet2!$K$2:$S$59,MATCH(A63,[1]Sheet2!$A$2:$A$59,0),MATCH(B63,[1]Sheet2!$K$1:$S$1,0))</f>
        <v>0</v>
      </c>
      <c r="D63" s="8">
        <f>INDEX([1]Sheet2!$B$2:$J$59,MATCH(A63,[1]Sheet2!$A$2:$A120,0),MATCH(B63,[1]Sheet2!$B$1:$J$1,0))</f>
        <v>0</v>
      </c>
      <c r="E63">
        <f t="shared" si="0"/>
        <v>0</v>
      </c>
      <c r="F63">
        <v>88</v>
      </c>
      <c r="G63">
        <v>372</v>
      </c>
      <c r="H63" t="s">
        <v>92</v>
      </c>
    </row>
    <row r="64" spans="1:8">
      <c r="A64" t="s">
        <v>35</v>
      </c>
      <c r="B64" t="s">
        <v>2</v>
      </c>
      <c r="C64" s="5">
        <f>INDEX([1]Sheet2!$K$2:$S$59,MATCH(A64,[1]Sheet2!$A$2:$A$59,0),MATCH(B64,[1]Sheet2!$K$1:$S$1,0))</f>
        <v>0</v>
      </c>
      <c r="D64" s="8">
        <f>INDEX([1]Sheet2!$B$2:$J$59,MATCH(A64,[1]Sheet2!$A$2:$A121,0),MATCH(B64,[1]Sheet2!$B$1:$J$1,0))</f>
        <v>0</v>
      </c>
      <c r="E64">
        <f t="shared" si="0"/>
        <v>0</v>
      </c>
      <c r="F64">
        <v>188</v>
      </c>
      <c r="G64">
        <v>173</v>
      </c>
      <c r="H64" t="s">
        <v>93</v>
      </c>
    </row>
    <row r="65" spans="1:8">
      <c r="A65" t="s">
        <v>45</v>
      </c>
      <c r="B65" t="s">
        <v>2</v>
      </c>
      <c r="C65" s="5">
        <f>INDEX([1]Sheet2!$K$2:$S$59,MATCH(A65,[1]Sheet2!$A$2:$A$59,0),MATCH(B65,[1]Sheet2!$K$1:$S$1,0))</f>
        <v>0</v>
      </c>
      <c r="D65" s="8">
        <f>INDEX([1]Sheet2!$B$2:$J$59,MATCH(A65,[1]Sheet2!$A$2:$A122,0),MATCH(B65,[1]Sheet2!$B$1:$J$1,0))</f>
        <v>0</v>
      </c>
      <c r="E65">
        <f t="shared" si="0"/>
        <v>0</v>
      </c>
      <c r="F65">
        <v>359</v>
      </c>
      <c r="G65">
        <v>207</v>
      </c>
      <c r="H65" t="s">
        <v>94</v>
      </c>
    </row>
    <row r="66" spans="1:8">
      <c r="A66" t="s">
        <v>61</v>
      </c>
      <c r="B66" t="s">
        <v>2</v>
      </c>
      <c r="C66" s="5">
        <f>INDEX([1]Sheet2!$K$2:$S$59,MATCH(A66,[1]Sheet2!$A$2:$A$59,0),MATCH(B66,[1]Sheet2!$K$1:$S$1,0))</f>
        <v>0</v>
      </c>
      <c r="D66" s="8">
        <f>INDEX([1]Sheet2!$B$2:$J$59,MATCH(A66,[1]Sheet2!$A$2:$A123,0),MATCH(B66,[1]Sheet2!$B$1:$J$1,0))</f>
        <v>0</v>
      </c>
      <c r="E66">
        <f t="shared" si="0"/>
        <v>0</v>
      </c>
      <c r="F66">
        <v>413</v>
      </c>
      <c r="G66">
        <v>207</v>
      </c>
      <c r="H66" t="s">
        <v>95</v>
      </c>
    </row>
    <row r="67" spans="1:8">
      <c r="A67" t="s">
        <v>15</v>
      </c>
      <c r="B67" t="s">
        <v>2</v>
      </c>
      <c r="C67" s="5">
        <f>INDEX([1]Sheet2!$K$2:$S$59,MATCH(A67,[1]Sheet2!$A$2:$A$59,0),MATCH(B67,[1]Sheet2!$K$1:$S$1,0))</f>
        <v>0</v>
      </c>
      <c r="D67" s="8">
        <f>INDEX([1]Sheet2!$B$2:$J$59,MATCH(A67,[1]Sheet2!$A$2:$A124,0),MATCH(B67,[1]Sheet2!$B$1:$J$1,0))</f>
        <v>0</v>
      </c>
      <c r="E67">
        <f t="shared" ref="E67:E130" si="1">SQRT((D67*14.36)/PI())</f>
        <v>0</v>
      </c>
      <c r="F67">
        <v>306</v>
      </c>
      <c r="G67">
        <v>195</v>
      </c>
      <c r="H67" t="s">
        <v>96</v>
      </c>
    </row>
    <row r="68" spans="1:8">
      <c r="A68" t="s">
        <v>60</v>
      </c>
      <c r="B68" t="s">
        <v>2</v>
      </c>
      <c r="C68" s="5">
        <f>INDEX([1]Sheet2!$K$2:$S$59,MATCH(A68,[1]Sheet2!$A$2:$A$59,0),MATCH(B68,[1]Sheet2!$K$1:$S$1,0))</f>
        <v>0</v>
      </c>
      <c r="D68" s="8">
        <f>INDEX([1]Sheet2!$B$2:$J$59,MATCH(A68,[1]Sheet2!$A$2:$A125,0),MATCH(B68,[1]Sheet2!$B$1:$J$1,0))</f>
        <v>0</v>
      </c>
      <c r="E68">
        <f t="shared" si="1"/>
        <v>0</v>
      </c>
      <c r="F68">
        <v>266</v>
      </c>
      <c r="G68">
        <v>248</v>
      </c>
      <c r="H68" t="s">
        <v>97</v>
      </c>
    </row>
    <row r="69" spans="1:8">
      <c r="A69" t="s">
        <v>64</v>
      </c>
      <c r="B69" t="s">
        <v>2</v>
      </c>
      <c r="C69" s="5">
        <f>INDEX([1]Sheet2!$K$2:$S$59,MATCH(A69,[1]Sheet2!$A$2:$A$59,0),MATCH(B69,[1]Sheet2!$K$1:$S$1,0))</f>
        <v>0</v>
      </c>
      <c r="D69" s="8">
        <f>INDEX([1]Sheet2!$B$2:$J$59,MATCH(A69,[1]Sheet2!$A$2:$A126,0),MATCH(B69,[1]Sheet2!$B$1:$J$1,0))</f>
        <v>0</v>
      </c>
      <c r="E69">
        <f t="shared" si="1"/>
        <v>0</v>
      </c>
      <c r="F69">
        <v>411</v>
      </c>
      <c r="G69">
        <v>251</v>
      </c>
      <c r="H69" t="s">
        <v>98</v>
      </c>
    </row>
    <row r="70" spans="1:8">
      <c r="A70" t="s">
        <v>50</v>
      </c>
      <c r="B70" t="s">
        <v>2</v>
      </c>
      <c r="C70" s="5">
        <f>INDEX([1]Sheet2!$K$2:$S$59,MATCH(A70,[1]Sheet2!$A$2:$A$59,0),MATCH(B70,[1]Sheet2!$K$1:$S$1,0))</f>
        <v>0</v>
      </c>
      <c r="D70" s="8">
        <f>INDEX([1]Sheet2!$B$2:$J$59,MATCH(A70,[1]Sheet2!$A$2:$A127,0),MATCH(B70,[1]Sheet2!$B$1:$J$1,0))</f>
        <v>0</v>
      </c>
      <c r="E70">
        <f t="shared" si="1"/>
        <v>0</v>
      </c>
      <c r="F70">
        <v>326</v>
      </c>
      <c r="G70">
        <v>335</v>
      </c>
      <c r="H70" t="s">
        <v>99</v>
      </c>
    </row>
    <row r="71" spans="1:8">
      <c r="A71" t="s">
        <v>25</v>
      </c>
      <c r="B71" t="s">
        <v>2</v>
      </c>
      <c r="C71" s="5">
        <f>INDEX([1]Sheet2!$K$2:$S$59,MATCH(A71,[1]Sheet2!$A$2:$A$59,0),MATCH(B71,[1]Sheet2!$K$1:$S$1,0))</f>
        <v>12</v>
      </c>
      <c r="D71" s="8">
        <f>INDEX([1]Sheet2!$B$2:$J$59,MATCH(A71,[1]Sheet2!$A$2:$A128,0),MATCH(B71,[1]Sheet2!$B$1:$J$1,0))</f>
        <v>0</v>
      </c>
      <c r="E71">
        <f t="shared" si="1"/>
        <v>0</v>
      </c>
      <c r="F71">
        <v>628</v>
      </c>
      <c r="G71">
        <v>26</v>
      </c>
      <c r="H71" t="s">
        <v>100</v>
      </c>
    </row>
    <row r="72" spans="1:8">
      <c r="A72" t="s">
        <v>55</v>
      </c>
      <c r="B72" t="s">
        <v>2</v>
      </c>
      <c r="C72" s="5">
        <f>INDEX([1]Sheet2!$K$2:$S$59,MATCH(A72,[1]Sheet2!$A$2:$A$59,0),MATCH(B72,[1]Sheet2!$K$1:$S$1,0))</f>
        <v>0</v>
      </c>
      <c r="D72" s="8">
        <f>INDEX([1]Sheet2!$B$2:$J$59,MATCH(A72,[1]Sheet2!$A$2:$A129,0),MATCH(B72,[1]Sheet2!$B$1:$J$1,0))</f>
        <v>0</v>
      </c>
      <c r="E72">
        <f t="shared" si="1"/>
        <v>0</v>
      </c>
      <c r="F72">
        <v>505</v>
      </c>
      <c r="G72">
        <v>185</v>
      </c>
      <c r="H72" t="s">
        <v>101</v>
      </c>
    </row>
    <row r="73" spans="1:8">
      <c r="A73" t="s">
        <v>26</v>
      </c>
      <c r="B73" t="s">
        <v>2</v>
      </c>
      <c r="C73" s="5">
        <f>INDEX([1]Sheet2!$K$2:$S$59,MATCH(A73,[1]Sheet2!$A$2:$A$59,0),MATCH(B73,[1]Sheet2!$K$1:$S$1,0))</f>
        <v>11.7</v>
      </c>
      <c r="D73" s="8">
        <f>INDEX([1]Sheet2!$B$2:$J$59,MATCH(A73,[1]Sheet2!$A$2:$A130,0),MATCH(B73,[1]Sheet2!$B$1:$J$1,0))</f>
        <v>0</v>
      </c>
      <c r="E73">
        <f t="shared" si="1"/>
        <v>0</v>
      </c>
      <c r="F73">
        <v>607</v>
      </c>
      <c r="G73">
        <v>89</v>
      </c>
      <c r="H73" t="s">
        <v>102</v>
      </c>
    </row>
    <row r="74" spans="1:8">
      <c r="A74" t="s">
        <v>36</v>
      </c>
      <c r="B74" t="s">
        <v>2</v>
      </c>
      <c r="C74" s="5">
        <f>INDEX([1]Sheet2!$K$2:$S$59,MATCH(A74,[1]Sheet2!$A$2:$A$59,0),MATCH(B74,[1]Sheet2!$K$1:$S$1,0))</f>
        <v>0</v>
      </c>
      <c r="D74" s="8">
        <f>INDEX([1]Sheet2!$B$2:$J$59,MATCH(A74,[1]Sheet2!$A$2:$A131,0),MATCH(B74,[1]Sheet2!$B$1:$J$1,0))</f>
        <v>0</v>
      </c>
      <c r="E74">
        <f t="shared" si="1"/>
        <v>0</v>
      </c>
      <c r="F74">
        <v>418</v>
      </c>
      <c r="G74">
        <v>149</v>
      </c>
      <c r="H74" t="s">
        <v>103</v>
      </c>
    </row>
    <row r="75" spans="1:8">
      <c r="A75" t="s">
        <v>27</v>
      </c>
      <c r="B75" t="s">
        <v>2</v>
      </c>
      <c r="C75" s="5">
        <f>INDEX([1]Sheet2!$K$2:$S$59,MATCH(A75,[1]Sheet2!$A$2:$A$59,0),MATCH(B75,[1]Sheet2!$K$1:$S$1,0))</f>
        <v>8.3000000000000007</v>
      </c>
      <c r="D75" s="8">
        <f>INDEX([1]Sheet2!$B$2:$J$59,MATCH(A75,[1]Sheet2!$A$2:$A132,0),MATCH(B75,[1]Sheet2!$B$1:$J$1,0))</f>
        <v>0</v>
      </c>
      <c r="E75">
        <f t="shared" si="1"/>
        <v>0</v>
      </c>
      <c r="F75">
        <v>304</v>
      </c>
      <c r="G75">
        <v>142</v>
      </c>
      <c r="H75" t="s">
        <v>104</v>
      </c>
    </row>
    <row r="76" spans="1:8">
      <c r="A76" t="s">
        <v>37</v>
      </c>
      <c r="B76" t="s">
        <v>2</v>
      </c>
      <c r="C76" s="5">
        <f>INDEX([1]Sheet2!$K$2:$S$59,MATCH(A76,[1]Sheet2!$A$2:$A$59,0),MATCH(B76,[1]Sheet2!$K$1:$S$1,0))</f>
        <v>0</v>
      </c>
      <c r="D76" s="8">
        <f>INDEX([1]Sheet2!$B$2:$J$59,MATCH(A76,[1]Sheet2!$A$2:$A133,0),MATCH(B76,[1]Sheet2!$B$1:$J$1,0))</f>
        <v>0</v>
      </c>
      <c r="E76">
        <f t="shared" si="1"/>
        <v>0</v>
      </c>
      <c r="F76">
        <v>373</v>
      </c>
      <c r="G76">
        <v>324</v>
      </c>
      <c r="H76" t="s">
        <v>105</v>
      </c>
    </row>
    <row r="77" spans="1:8">
      <c r="A77" t="s">
        <v>38</v>
      </c>
      <c r="B77" t="s">
        <v>2</v>
      </c>
      <c r="C77" s="5">
        <f>INDEX([1]Sheet2!$K$2:$S$59,MATCH(A77,[1]Sheet2!$A$2:$A$59,0),MATCH(B77,[1]Sheet2!$K$1:$S$1,0))</f>
        <v>0</v>
      </c>
      <c r="D77" s="8">
        <f>INDEX([1]Sheet2!$B$2:$J$59,MATCH(A77,[1]Sheet2!$A$2:$A134,0),MATCH(B77,[1]Sheet2!$B$1:$J$1,0))</f>
        <v>0</v>
      </c>
      <c r="E77">
        <f t="shared" si="1"/>
        <v>0</v>
      </c>
      <c r="F77">
        <v>329</v>
      </c>
      <c r="G77">
        <v>251</v>
      </c>
      <c r="H77" t="s">
        <v>106</v>
      </c>
    </row>
    <row r="78" spans="1:8">
      <c r="A78" t="s">
        <v>67</v>
      </c>
      <c r="B78" t="s">
        <v>2</v>
      </c>
      <c r="C78" s="5">
        <f>INDEX([1]Sheet2!$K$2:$S$59,MATCH(A78,[1]Sheet2!$A$2:$A$59,0),MATCH(B78,[1]Sheet2!$K$1:$S$1,0))</f>
        <v>0</v>
      </c>
      <c r="D78" s="8">
        <f>INDEX([1]Sheet2!$B$2:$J$59,MATCH(A78,[1]Sheet2!$A$2:$A135,0),MATCH(B78,[1]Sheet2!$B$1:$J$1,0))</f>
        <v>0</v>
      </c>
      <c r="E78">
        <f t="shared" si="1"/>
        <v>0</v>
      </c>
      <c r="F78">
        <v>206</v>
      </c>
      <c r="G78">
        <v>131</v>
      </c>
      <c r="H78" t="s">
        <v>107</v>
      </c>
    </row>
    <row r="79" spans="1:8">
      <c r="A79" t="s">
        <v>62</v>
      </c>
      <c r="B79" t="s">
        <v>2</v>
      </c>
      <c r="C79" s="5">
        <f>INDEX([1]Sheet2!$K$2:$S$59,MATCH(A79,[1]Sheet2!$A$2:$A$59,0),MATCH(B79,[1]Sheet2!$K$1:$S$1,0))</f>
        <v>0</v>
      </c>
      <c r="D79" s="8">
        <f>INDEX([1]Sheet2!$B$2:$J$59,MATCH(A79,[1]Sheet2!$A$2:$A136,0),MATCH(B79,[1]Sheet2!$B$1:$J$1,0))</f>
        <v>0</v>
      </c>
      <c r="E79">
        <f t="shared" si="1"/>
        <v>0</v>
      </c>
      <c r="F79">
        <v>258</v>
      </c>
      <c r="G79">
        <v>209</v>
      </c>
      <c r="H79" t="s">
        <v>108</v>
      </c>
    </row>
    <row r="80" spans="1:8">
      <c r="A80" t="s">
        <v>17</v>
      </c>
      <c r="B80" t="s">
        <v>2</v>
      </c>
      <c r="C80" s="5">
        <f>INDEX([1]Sheet2!$K$2:$S$59,MATCH(A80,[1]Sheet2!$A$2:$A$59,0),MATCH(B80,[1]Sheet2!$K$1:$S$1,0))</f>
        <v>0</v>
      </c>
      <c r="D80" s="8">
        <f>INDEX([1]Sheet2!$B$2:$J$59,MATCH(A80,[1]Sheet2!$A$2:$A137,0),MATCH(B80,[1]Sheet2!$B$1:$J$1,0))</f>
        <v>0</v>
      </c>
      <c r="E80">
        <f t="shared" si="1"/>
        <v>0</v>
      </c>
      <c r="F80">
        <v>167</v>
      </c>
      <c r="G80">
        <v>220</v>
      </c>
      <c r="H80" t="s">
        <v>109</v>
      </c>
    </row>
    <row r="81" spans="1:8">
      <c r="A81" t="s">
        <v>16</v>
      </c>
      <c r="B81" t="s">
        <v>2</v>
      </c>
      <c r="C81" s="5">
        <f>INDEX([1]Sheet2!$K$2:$S$59,MATCH(A81,[1]Sheet2!$A$2:$A$59,0),MATCH(B81,[1]Sheet2!$K$1:$S$1,0))</f>
        <v>0</v>
      </c>
      <c r="D81" s="8">
        <f>INDEX([1]Sheet2!$B$2:$J$59,MATCH(A81,[1]Sheet2!$A$2:$A138,0),MATCH(B81,[1]Sheet2!$B$1:$J$1,0))</f>
        <v>0</v>
      </c>
      <c r="E81">
        <f t="shared" si="1"/>
        <v>0</v>
      </c>
      <c r="F81">
        <v>612</v>
      </c>
      <c r="G81">
        <v>54</v>
      </c>
      <c r="H81" t="s">
        <v>110</v>
      </c>
    </row>
    <row r="82" spans="1:8">
      <c r="A82" t="s">
        <v>68</v>
      </c>
      <c r="B82" t="s">
        <v>2</v>
      </c>
      <c r="C82" s="5">
        <f>INDEX([1]Sheet2!$K$2:$S$59,MATCH(A82,[1]Sheet2!$A$2:$A$59,0),MATCH(B82,[1]Sheet2!$K$1:$S$1,0))</f>
        <v>0</v>
      </c>
      <c r="D82" s="8">
        <f>INDEX([1]Sheet2!$B$2:$J$59,MATCH(A82,[1]Sheet2!$A$2:$A139,0),MATCH(B82,[1]Sheet2!$B$1:$J$1,0))</f>
        <v>0</v>
      </c>
      <c r="E82">
        <f t="shared" si="1"/>
        <v>0</v>
      </c>
      <c r="F82">
        <v>551</v>
      </c>
      <c r="G82">
        <v>147</v>
      </c>
      <c r="H82" t="s">
        <v>112</v>
      </c>
    </row>
    <row r="83" spans="1:8">
      <c r="A83" t="s">
        <v>69</v>
      </c>
      <c r="B83" t="s">
        <v>2</v>
      </c>
      <c r="C83" s="5">
        <f>INDEX([1]Sheet2!$K$2:$S$59,MATCH(A83,[1]Sheet2!$A$2:$A$59,0),MATCH(B83,[1]Sheet2!$K$1:$S$1,0))</f>
        <v>0</v>
      </c>
      <c r="D83" s="8">
        <f>INDEX([1]Sheet2!$B$2:$J$59,MATCH(A83,[1]Sheet2!$A$2:$A140,0),MATCH(B83,[1]Sheet2!$B$1:$J$1,0))</f>
        <v>0</v>
      </c>
      <c r="E83">
        <f t="shared" si="1"/>
        <v>0</v>
      </c>
      <c r="F83">
        <v>215</v>
      </c>
      <c r="G83">
        <v>303</v>
      </c>
      <c r="H83" t="s">
        <v>114</v>
      </c>
    </row>
    <row r="84" spans="1:8">
      <c r="A84" t="s">
        <v>56</v>
      </c>
      <c r="B84" t="s">
        <v>2</v>
      </c>
      <c r="C84" s="5">
        <f>INDEX([1]Sheet2!$K$2:$S$59,MATCH(A84,[1]Sheet2!$A$2:$A$59,0),MATCH(B84,[1]Sheet2!$K$1:$S$1,0))</f>
        <v>0</v>
      </c>
      <c r="D84" s="8">
        <f>INDEX([1]Sheet2!$B$2:$J$59,MATCH(A84,[1]Sheet2!$A$2:$A141,0),MATCH(B84,[1]Sheet2!$B$1:$J$1,0))</f>
        <v>0</v>
      </c>
      <c r="E84">
        <f t="shared" si="1"/>
        <v>0</v>
      </c>
      <c r="F84">
        <v>548</v>
      </c>
      <c r="G84">
        <v>81</v>
      </c>
      <c r="H84" t="s">
        <v>116</v>
      </c>
    </row>
    <row r="85" spans="1:8">
      <c r="A85" t="s">
        <v>28</v>
      </c>
      <c r="B85" t="s">
        <v>2</v>
      </c>
      <c r="C85" s="5">
        <f>INDEX([1]Sheet2!$K$2:$S$59,MATCH(A85,[1]Sheet2!$A$2:$A$59,0),MATCH(B85,[1]Sheet2!$K$1:$S$1,0))</f>
        <v>13</v>
      </c>
      <c r="D85" s="8">
        <f>INDEX([1]Sheet2!$B$2:$J$59,MATCH(A85,[1]Sheet2!$A$2:$A142,0),MATCH(B85,[1]Sheet2!$B$1:$J$1,0))</f>
        <v>3</v>
      </c>
      <c r="E85">
        <f t="shared" si="1"/>
        <v>3.7030784351398367</v>
      </c>
      <c r="F85">
        <v>499</v>
      </c>
      <c r="G85">
        <v>278</v>
      </c>
      <c r="H85" t="s">
        <v>118</v>
      </c>
    </row>
    <row r="86" spans="1:8">
      <c r="A86" t="s">
        <v>39</v>
      </c>
      <c r="B86" t="s">
        <v>2</v>
      </c>
      <c r="C86" s="5">
        <f>INDEX([1]Sheet2!$K$2:$S$59,MATCH(A86,[1]Sheet2!$A$2:$A$59,0),MATCH(B86,[1]Sheet2!$K$1:$S$1,0))</f>
        <v>0</v>
      </c>
      <c r="D86" s="8">
        <f>INDEX([1]Sheet2!$B$2:$J$59,MATCH(A86,[1]Sheet2!$A$2:$A143,0),MATCH(B86,[1]Sheet2!$B$1:$J$1,0))</f>
        <v>0</v>
      </c>
      <c r="E86">
        <f t="shared" si="1"/>
        <v>0</v>
      </c>
      <c r="F86">
        <v>257</v>
      </c>
      <c r="G86">
        <v>136</v>
      </c>
      <c r="H86" t="s">
        <v>120</v>
      </c>
    </row>
    <row r="87" spans="1:8">
      <c r="A87" t="s">
        <v>42</v>
      </c>
      <c r="B87" t="s">
        <v>2</v>
      </c>
      <c r="C87" s="5">
        <f>INDEX([1]Sheet2!$K$2:$S$59,MATCH(A87,[1]Sheet2!$A$2:$A$59,0),MATCH(B87,[1]Sheet2!$K$1:$S$1,0))</f>
        <v>0</v>
      </c>
      <c r="D87" s="8">
        <f>INDEX([1]Sheet2!$B$2:$J$59,MATCH(A87,[1]Sheet2!$A$2:$A144,0),MATCH(B87,[1]Sheet2!$B$1:$J$1,0))</f>
        <v>0</v>
      </c>
      <c r="E87">
        <f t="shared" si="1"/>
        <v>0</v>
      </c>
      <c r="F87">
        <v>459</v>
      </c>
      <c r="G87">
        <v>191</v>
      </c>
      <c r="H87" t="s">
        <v>122</v>
      </c>
    </row>
    <row r="88" spans="1:8">
      <c r="A88" t="s">
        <v>29</v>
      </c>
      <c r="B88" t="s">
        <v>2</v>
      </c>
      <c r="C88" s="5">
        <f>INDEX([1]Sheet2!$K$2:$S$59,MATCH(A88,[1]Sheet2!$A$2:$A$59,0),MATCH(B88,[1]Sheet2!$K$1:$S$1,0))</f>
        <v>13.9</v>
      </c>
      <c r="D88" s="8">
        <f>INDEX([1]Sheet2!$B$2:$J$59,MATCH(A88,[1]Sheet2!$A$2:$A145,0),MATCH(B88,[1]Sheet2!$B$1:$J$1,0))</f>
        <v>2</v>
      </c>
      <c r="E88">
        <f t="shared" si="1"/>
        <v>3.0235508811988709</v>
      </c>
      <c r="F88">
        <v>270</v>
      </c>
      <c r="G88">
        <v>294</v>
      </c>
      <c r="H88" t="s">
        <v>123</v>
      </c>
    </row>
    <row r="89" spans="1:8">
      <c r="A89" t="s">
        <v>65</v>
      </c>
      <c r="B89" t="s">
        <v>2</v>
      </c>
      <c r="C89" s="5">
        <f>INDEX([1]Sheet2!$K$2:$S$59,MATCH(A89,[1]Sheet2!$A$2:$A$59,0),MATCH(B89,[1]Sheet2!$K$1:$S$1,0))</f>
        <v>0</v>
      </c>
      <c r="D89" s="8">
        <f>INDEX([1]Sheet2!$B$2:$J$59,MATCH(A89,[1]Sheet2!$A$2:$A146,0),MATCH(B89,[1]Sheet2!$B$1:$J$1,0))</f>
        <v>0</v>
      </c>
      <c r="E89">
        <f t="shared" si="1"/>
        <v>0</v>
      </c>
      <c r="F89">
        <v>124</v>
      </c>
      <c r="G89">
        <v>176</v>
      </c>
      <c r="H89" t="s">
        <v>124</v>
      </c>
    </row>
    <row r="90" spans="1:8">
      <c r="A90" t="s">
        <v>57</v>
      </c>
      <c r="B90" t="s">
        <v>2</v>
      </c>
      <c r="C90" s="5">
        <f>INDEX([1]Sheet2!$K$2:$S$59,MATCH(A90,[1]Sheet2!$A$2:$A$59,0),MATCH(B90,[1]Sheet2!$K$1:$S$1,0))</f>
        <v>0</v>
      </c>
      <c r="D90" s="8">
        <f>INDEX([1]Sheet2!$B$2:$J$59,MATCH(A90,[1]Sheet2!$A$2:$A147,0),MATCH(B90,[1]Sheet2!$B$1:$J$1,0))</f>
        <v>0</v>
      </c>
      <c r="E90">
        <f t="shared" si="1"/>
        <v>0</v>
      </c>
      <c r="F90">
        <v>498</v>
      </c>
      <c r="G90">
        <v>132</v>
      </c>
      <c r="H90" t="s">
        <v>125</v>
      </c>
    </row>
    <row r="91" spans="1:8">
      <c r="A91" t="s">
        <v>58</v>
      </c>
      <c r="B91" t="s">
        <v>2</v>
      </c>
      <c r="C91" s="5">
        <f>INDEX([1]Sheet2!$K$2:$S$59,MATCH(A91,[1]Sheet2!$A$2:$A$59,0),MATCH(B91,[1]Sheet2!$K$1:$S$1,0))</f>
        <v>0</v>
      </c>
      <c r="D91" s="8">
        <f>INDEX([1]Sheet2!$B$2:$J$59,MATCH(A91,[1]Sheet2!$A$2:$A148,0),MATCH(B91,[1]Sheet2!$B$1:$J$1,0))</f>
        <v>0</v>
      </c>
      <c r="E91">
        <f t="shared" si="1"/>
        <v>0</v>
      </c>
      <c r="F91">
        <v>619</v>
      </c>
      <c r="G91">
        <v>126</v>
      </c>
      <c r="H91" t="s">
        <v>127</v>
      </c>
    </row>
    <row r="92" spans="1:8">
      <c r="A92" t="s">
        <v>18</v>
      </c>
      <c r="B92" t="s">
        <v>2</v>
      </c>
      <c r="C92" s="5">
        <f>INDEX([1]Sheet2!$K$2:$S$59,MATCH(A92,[1]Sheet2!$A$2:$A$59,0),MATCH(B92,[1]Sheet2!$K$1:$S$1,0))</f>
        <v>0</v>
      </c>
      <c r="D92" s="8">
        <f>INDEX([1]Sheet2!$B$2:$J$59,MATCH(A92,[1]Sheet2!$A$2:$A149,0),MATCH(B92,[1]Sheet2!$B$1:$J$1,0))</f>
        <v>0</v>
      </c>
      <c r="E92">
        <f t="shared" si="1"/>
        <v>0</v>
      </c>
      <c r="F92">
        <v>487</v>
      </c>
      <c r="G92">
        <v>322</v>
      </c>
      <c r="H92" t="s">
        <v>129</v>
      </c>
    </row>
    <row r="93" spans="1:8">
      <c r="A93" t="s">
        <v>70</v>
      </c>
      <c r="B93" t="s">
        <v>2</v>
      </c>
      <c r="C93" s="5">
        <f>INDEX([1]Sheet2!$K$2:$S$59,MATCH(A93,[1]Sheet2!$A$2:$A$59,0),MATCH(B93,[1]Sheet2!$K$1:$S$1,0))</f>
        <v>0</v>
      </c>
      <c r="D93" s="8">
        <f>INDEX([1]Sheet2!$B$2:$J$59,MATCH(A93,[1]Sheet2!$A$2:$A150,0),MATCH(B93,[1]Sheet2!$B$1:$J$1,0))</f>
        <v>0</v>
      </c>
      <c r="E93">
        <f t="shared" si="1"/>
        <v>0</v>
      </c>
      <c r="F93">
        <v>257</v>
      </c>
      <c r="G93">
        <v>167</v>
      </c>
      <c r="H93" t="s">
        <v>131</v>
      </c>
    </row>
    <row r="94" spans="1:8">
      <c r="A94" t="s">
        <v>30</v>
      </c>
      <c r="B94" t="s">
        <v>2</v>
      </c>
      <c r="C94" s="5">
        <f>INDEX([1]Sheet2!$K$2:$S$59,MATCH(A94,[1]Sheet2!$A$2:$A$59,0),MATCH(B94,[1]Sheet2!$K$1:$S$1,0))</f>
        <v>15.4</v>
      </c>
      <c r="D94" s="8">
        <f>INDEX([1]Sheet2!$B$2:$J$59,MATCH(A94,[1]Sheet2!$A$2:$A151,0),MATCH(B94,[1]Sheet2!$B$1:$J$1,0))</f>
        <v>11</v>
      </c>
      <c r="E94">
        <f t="shared" si="1"/>
        <v>7.0908553519016007</v>
      </c>
      <c r="F94">
        <v>379</v>
      </c>
      <c r="G94">
        <v>284</v>
      </c>
      <c r="H94" t="s">
        <v>133</v>
      </c>
    </row>
    <row r="95" spans="1:8">
      <c r="A95" t="s">
        <v>31</v>
      </c>
      <c r="B95" t="s">
        <v>2</v>
      </c>
      <c r="C95" s="5">
        <f>INDEX([1]Sheet2!$K$2:$S$59,MATCH(A95,[1]Sheet2!$A$2:$A$59,0),MATCH(B95,[1]Sheet2!$K$1:$S$1,0))</f>
        <v>14.4</v>
      </c>
      <c r="D95" s="8">
        <f>INDEX([1]Sheet2!$B$2:$J$59,MATCH(A95,[1]Sheet2!$A$2:$A152,0),MATCH(B95,[1]Sheet2!$B$1:$J$1,0))</f>
        <v>0</v>
      </c>
      <c r="E95">
        <f t="shared" si="1"/>
        <v>0</v>
      </c>
      <c r="F95">
        <v>271</v>
      </c>
      <c r="G95">
        <v>355</v>
      </c>
      <c r="H95" t="s">
        <v>134</v>
      </c>
    </row>
    <row r="96" spans="1:8">
      <c r="A96" t="s">
        <v>32</v>
      </c>
      <c r="B96" t="s">
        <v>2</v>
      </c>
      <c r="C96" s="5">
        <f>INDEX([1]Sheet2!$K$2:$S$59,MATCH(A96,[1]Sheet2!$A$2:$A$59,0),MATCH(B96,[1]Sheet2!$K$1:$S$1,0))</f>
        <v>16.3</v>
      </c>
      <c r="D96" s="8">
        <f>INDEX([1]Sheet2!$B$2:$J$59,MATCH(A96,[1]Sheet2!$A$2:$A153,0),MATCH(B96,[1]Sheet2!$B$1:$J$1,0))</f>
        <v>6</v>
      </c>
      <c r="E96">
        <f t="shared" si="1"/>
        <v>5.2369437455060943</v>
      </c>
      <c r="F96">
        <v>204</v>
      </c>
      <c r="G96">
        <v>218</v>
      </c>
      <c r="H96" t="s">
        <v>135</v>
      </c>
    </row>
    <row r="97" spans="1:8">
      <c r="A97" t="s">
        <v>33</v>
      </c>
      <c r="B97" t="s">
        <v>2</v>
      </c>
      <c r="C97" s="5">
        <f>INDEX([1]Sheet2!$K$2:$S$59,MATCH(A97,[1]Sheet2!$A$2:$A$59,0),MATCH(B97,[1]Sheet2!$K$1:$S$1,0))</f>
        <v>9.4</v>
      </c>
      <c r="D97" s="8">
        <f>INDEX([1]Sheet2!$B$2:$J$59,MATCH(A97,[1]Sheet2!$A$2:$A154,0),MATCH(B97,[1]Sheet2!$B$1:$J$1,0))</f>
        <v>0</v>
      </c>
      <c r="E97">
        <f t="shared" si="1"/>
        <v>0</v>
      </c>
      <c r="F97">
        <v>585</v>
      </c>
      <c r="G97">
        <v>47</v>
      </c>
      <c r="H97" t="s">
        <v>136</v>
      </c>
    </row>
    <row r="98" spans="1:8">
      <c r="A98" t="s">
        <v>34</v>
      </c>
      <c r="B98" t="s">
        <v>2</v>
      </c>
      <c r="C98" s="5">
        <f>INDEX([1]Sheet2!$K$2:$S$59,MATCH(A98,[1]Sheet2!$A$2:$A$59,0),MATCH(B98,[1]Sheet2!$K$1:$S$1,0))</f>
        <v>9.6999999999999993</v>
      </c>
      <c r="D98" s="8">
        <f>INDEX([1]Sheet2!$B$2:$J$59,MATCH(A98,[1]Sheet2!$A$2:$A155,0),MATCH(B98,[1]Sheet2!$B$1:$J$1,0))</f>
        <v>1</v>
      </c>
      <c r="E98">
        <f t="shared" si="1"/>
        <v>2.1379733313582827</v>
      </c>
      <c r="F98">
        <v>508</v>
      </c>
      <c r="G98">
        <v>229</v>
      </c>
      <c r="H98" t="s">
        <v>137</v>
      </c>
    </row>
    <row r="99" spans="1:8">
      <c r="A99" t="s">
        <v>40</v>
      </c>
      <c r="B99" t="s">
        <v>2</v>
      </c>
      <c r="C99" s="5">
        <f>INDEX([1]Sheet2!$K$2:$S$59,MATCH(A99,[1]Sheet2!$A$2:$A$59,0),MATCH(B99,[1]Sheet2!$K$1:$S$1,0))</f>
        <v>0</v>
      </c>
      <c r="D99" s="8">
        <f>INDEX([1]Sheet2!$B$2:$J$59,MATCH(A99,[1]Sheet2!$A$2:$A156,0),MATCH(B99,[1]Sheet2!$B$1:$J$1,0))</f>
        <v>0</v>
      </c>
      <c r="E99">
        <f t="shared" si="1"/>
        <v>0</v>
      </c>
      <c r="F99">
        <v>154</v>
      </c>
      <c r="G99">
        <v>131</v>
      </c>
      <c r="H99" t="s">
        <v>138</v>
      </c>
    </row>
    <row r="100" spans="1:8">
      <c r="A100" t="s">
        <v>63</v>
      </c>
      <c r="B100" t="s">
        <v>2</v>
      </c>
      <c r="C100" s="5">
        <f>INDEX([1]Sheet2!$K$2:$S$59,MATCH(A100,[1]Sheet2!$A$2:$A$59,0),MATCH(B100,[1]Sheet2!$K$1:$S$1,0))</f>
        <v>0</v>
      </c>
      <c r="D100" s="8">
        <f>INDEX([1]Sheet2!$B$2:$J$59,MATCH(A100,[1]Sheet2!$A$2:$A157,0),MATCH(B100,[1]Sheet2!$B$1:$J$1,0))</f>
        <v>0</v>
      </c>
      <c r="E100">
        <f t="shared" si="1"/>
        <v>0</v>
      </c>
      <c r="F100">
        <v>451</v>
      </c>
      <c r="G100">
        <v>242</v>
      </c>
      <c r="H100" t="s">
        <v>139</v>
      </c>
    </row>
    <row r="101" spans="1:8">
      <c r="A101" t="s">
        <v>52</v>
      </c>
      <c r="B101" t="s">
        <v>2</v>
      </c>
      <c r="C101" s="5">
        <f>INDEX([1]Sheet2!$K$2:$S$59,MATCH(A101,[1]Sheet2!$A$2:$A$59,0),MATCH(B101,[1]Sheet2!$K$1:$S$1,0))</f>
        <v>0</v>
      </c>
      <c r="D101" s="8">
        <f>INDEX([1]Sheet2!$B$2:$J$59,MATCH(A101,[1]Sheet2!$A$2:$A158,0),MATCH(B101,[1]Sheet2!$B$1:$J$1,0))</f>
        <v>0</v>
      </c>
      <c r="E101">
        <f t="shared" si="1"/>
        <v>0</v>
      </c>
      <c r="F101">
        <v>359</v>
      </c>
      <c r="G101">
        <v>146</v>
      </c>
      <c r="H101" t="s">
        <v>141</v>
      </c>
    </row>
    <row r="102" spans="1:8">
      <c r="A102" t="s">
        <v>51</v>
      </c>
      <c r="B102" t="s">
        <v>2</v>
      </c>
      <c r="C102" s="5">
        <f>INDEX([1]Sheet2!$K$2:$S$59,MATCH(A102,[1]Sheet2!$A$2:$A$59,0),MATCH(B102,[1]Sheet2!$K$1:$S$1,0))</f>
        <v>0</v>
      </c>
      <c r="D102" s="8">
        <f>INDEX([1]Sheet2!$B$2:$J$59,MATCH(A102,[1]Sheet2!$A$2:$A159,0),MATCH(B102,[1]Sheet2!$B$1:$J$1,0))</f>
        <v>0</v>
      </c>
      <c r="E102">
        <f t="shared" si="1"/>
        <v>0</v>
      </c>
      <c r="F102">
        <v>214</v>
      </c>
      <c r="G102">
        <v>177</v>
      </c>
      <c r="H102" t="s">
        <v>142</v>
      </c>
    </row>
    <row r="103" spans="1:8">
      <c r="A103" t="s">
        <v>143</v>
      </c>
      <c r="B103" t="s">
        <v>2</v>
      </c>
      <c r="C103" s="5">
        <f>INDEX([1]Sheet2!$K$2:$S$59,MATCH(A103,[1]Sheet2!$A$2:$A$59,0),MATCH(B103,[1]Sheet2!$K$1:$S$1,0))</f>
        <v>0</v>
      </c>
      <c r="D103" s="8">
        <f>INDEX([1]Sheet2!$B$2:$J$59,MATCH(A103,[1]Sheet2!$A$2:$A160,0),MATCH(B103,[1]Sheet2!$B$1:$J$1,0))</f>
        <v>0</v>
      </c>
      <c r="E103">
        <f t="shared" si="1"/>
        <v>0</v>
      </c>
      <c r="F103">
        <v>536</v>
      </c>
      <c r="G103">
        <v>193</v>
      </c>
      <c r="H103" t="s">
        <v>66</v>
      </c>
    </row>
    <row r="104" spans="1:8">
      <c r="A104" t="s">
        <v>19</v>
      </c>
      <c r="B104" t="s">
        <v>3</v>
      </c>
      <c r="C104" s="5">
        <f>INDEX([1]Sheet2!$K$2:$S$59,MATCH(A104,[1]Sheet2!$A$2:$A$59,0),MATCH(B104,[1]Sheet2!$K$1:$S$1,0))</f>
        <v>0</v>
      </c>
      <c r="D104" s="8">
        <f>INDEX([1]Sheet2!$B$2:$J$59,MATCH(A104,[1]Sheet2!$A$2:$A161,0),MATCH(B104,[1]Sheet2!$B$1:$J$1,0))</f>
        <v>0</v>
      </c>
      <c r="E104">
        <f t="shared" si="1"/>
        <v>0</v>
      </c>
      <c r="F104">
        <v>413</v>
      </c>
      <c r="G104">
        <v>332</v>
      </c>
      <c r="H104" t="s">
        <v>82</v>
      </c>
    </row>
    <row r="105" spans="1:8">
      <c r="A105" t="s">
        <v>48</v>
      </c>
      <c r="B105" t="s">
        <v>3</v>
      </c>
      <c r="C105" s="5">
        <f>INDEX([1]Sheet2!$K$2:$S$59,MATCH(A105,[1]Sheet2!$A$2:$A$59,0),MATCH(B105,[1]Sheet2!$K$1:$S$1,0))</f>
        <v>0</v>
      </c>
      <c r="D105" s="8">
        <f>INDEX([1]Sheet2!$B$2:$J$59,MATCH(A105,[1]Sheet2!$A$2:$A162,0),MATCH(B105,[1]Sheet2!$B$1:$J$1,0))</f>
        <v>0</v>
      </c>
      <c r="E105">
        <f t="shared" si="1"/>
        <v>0</v>
      </c>
      <c r="F105">
        <v>41</v>
      </c>
      <c r="G105">
        <v>19</v>
      </c>
      <c r="H105" t="s">
        <v>83</v>
      </c>
    </row>
    <row r="106" spans="1:8">
      <c r="A106" t="s">
        <v>43</v>
      </c>
      <c r="B106" t="s">
        <v>3</v>
      </c>
      <c r="C106" s="5">
        <f>INDEX([1]Sheet2!$K$2:$S$59,MATCH(A106,[1]Sheet2!$A$2:$A$59,0),MATCH(B106,[1]Sheet2!$K$1:$S$1,0))</f>
        <v>0</v>
      </c>
      <c r="D106" s="8">
        <f>INDEX([1]Sheet2!$B$2:$J$59,MATCH(A106,[1]Sheet2!$A$2:$A163,0),MATCH(B106,[1]Sheet2!$B$1:$J$1,0))</f>
        <v>0</v>
      </c>
      <c r="E106">
        <f t="shared" si="1"/>
        <v>0</v>
      </c>
      <c r="F106">
        <v>172</v>
      </c>
      <c r="G106">
        <v>282</v>
      </c>
      <c r="H106" t="s">
        <v>84</v>
      </c>
    </row>
    <row r="107" spans="1:8">
      <c r="A107" t="s">
        <v>21</v>
      </c>
      <c r="B107" t="s">
        <v>3</v>
      </c>
      <c r="C107" s="5">
        <f>INDEX([1]Sheet2!$K$2:$S$59,MATCH(A107,[1]Sheet2!$A$2:$A$59,0),MATCH(B107,[1]Sheet2!$K$1:$S$1,0))</f>
        <v>0</v>
      </c>
      <c r="D107" s="8">
        <f>INDEX([1]Sheet2!$B$2:$J$59,MATCH(A107,[1]Sheet2!$A$2:$A164,0),MATCH(B107,[1]Sheet2!$B$1:$J$1,0))</f>
        <v>0</v>
      </c>
      <c r="E107">
        <f t="shared" si="1"/>
        <v>0</v>
      </c>
      <c r="F107">
        <v>325</v>
      </c>
      <c r="G107">
        <v>290</v>
      </c>
      <c r="H107" t="s">
        <v>85</v>
      </c>
    </row>
    <row r="108" spans="1:8">
      <c r="A108" t="s">
        <v>22</v>
      </c>
      <c r="B108" t="s">
        <v>3</v>
      </c>
      <c r="C108" s="5">
        <f>INDEX([1]Sheet2!$K$2:$S$59,MATCH(A108,[1]Sheet2!$A$2:$A$59,0),MATCH(B108,[1]Sheet2!$K$1:$S$1,0))</f>
        <v>0</v>
      </c>
      <c r="D108" s="8">
        <f>INDEX([1]Sheet2!$B$2:$J$59,MATCH(A108,[1]Sheet2!$A$2:$A165,0),MATCH(B108,[1]Sheet2!$B$1:$J$1,0))</f>
        <v>0</v>
      </c>
      <c r="E108">
        <f t="shared" si="1"/>
        <v>0</v>
      </c>
      <c r="F108">
        <v>103</v>
      </c>
      <c r="G108">
        <v>237</v>
      </c>
      <c r="H108" t="s">
        <v>86</v>
      </c>
    </row>
    <row r="109" spans="1:8">
      <c r="A109" t="s">
        <v>23</v>
      </c>
      <c r="B109" t="s">
        <v>3</v>
      </c>
      <c r="C109" s="5">
        <f>INDEX([1]Sheet2!$K$2:$S$59,MATCH(A109,[1]Sheet2!$A$2:$A$59,0),MATCH(B109,[1]Sheet2!$K$1:$S$1,0))</f>
        <v>0</v>
      </c>
      <c r="D109" s="8">
        <f>INDEX([1]Sheet2!$B$2:$J$59,MATCH(A109,[1]Sheet2!$A$2:$A166,0),MATCH(B109,[1]Sheet2!$B$1:$J$1,0))</f>
        <v>0</v>
      </c>
      <c r="E109">
        <f t="shared" si="1"/>
        <v>0</v>
      </c>
      <c r="F109">
        <v>224</v>
      </c>
      <c r="G109">
        <v>249</v>
      </c>
      <c r="H109" t="s">
        <v>87</v>
      </c>
    </row>
    <row r="110" spans="1:8">
      <c r="A110" t="s">
        <v>53</v>
      </c>
      <c r="B110" t="s">
        <v>3</v>
      </c>
      <c r="C110" s="5">
        <f>INDEX([1]Sheet2!$K$2:$S$59,MATCH(A110,[1]Sheet2!$A$2:$A$59,0),MATCH(B110,[1]Sheet2!$K$1:$S$1,0))</f>
        <v>0</v>
      </c>
      <c r="D110" s="8">
        <f>INDEX([1]Sheet2!$B$2:$J$59,MATCH(A110,[1]Sheet2!$A$2:$A167,0),MATCH(B110,[1]Sheet2!$B$1:$J$1,0))</f>
        <v>0</v>
      </c>
      <c r="E110">
        <f t="shared" si="1"/>
        <v>0</v>
      </c>
      <c r="F110">
        <v>586</v>
      </c>
      <c r="G110">
        <v>128</v>
      </c>
      <c r="H110" t="s">
        <v>88</v>
      </c>
    </row>
    <row r="111" spans="1:8">
      <c r="A111" t="s">
        <v>54</v>
      </c>
      <c r="B111" t="s">
        <v>3</v>
      </c>
      <c r="C111" s="5">
        <f>INDEX([1]Sheet2!$K$2:$S$59,MATCH(A111,[1]Sheet2!$A$2:$A$59,0),MATCH(B111,[1]Sheet2!$K$1:$S$1,0))</f>
        <v>0</v>
      </c>
      <c r="D111" s="8">
        <f>INDEX([1]Sheet2!$B$2:$J$59,MATCH(A111,[1]Sheet2!$A$2:$A168,0),MATCH(B111,[1]Sheet2!$B$1:$J$1,0))</f>
        <v>0</v>
      </c>
      <c r="E111">
        <f t="shared" si="1"/>
        <v>0</v>
      </c>
      <c r="F111">
        <v>557</v>
      </c>
      <c r="G111">
        <v>183</v>
      </c>
      <c r="H111" t="s">
        <v>89</v>
      </c>
    </row>
    <row r="112" spans="1:8">
      <c r="A112" t="s">
        <v>44</v>
      </c>
      <c r="B112" t="s">
        <v>3</v>
      </c>
      <c r="C112" s="5">
        <f>INDEX([1]Sheet2!$K$2:$S$59,MATCH(A112,[1]Sheet2!$A$2:$A$59,0),MATCH(B112,[1]Sheet2!$K$1:$S$1,0))</f>
        <v>0</v>
      </c>
      <c r="D112" s="8">
        <f>INDEX([1]Sheet2!$B$2:$J$59,MATCH(A112,[1]Sheet2!$A$2:$A169,0),MATCH(B112,[1]Sheet2!$B$1:$J$1,0))</f>
        <v>0</v>
      </c>
      <c r="E112">
        <f t="shared" si="1"/>
        <v>0</v>
      </c>
      <c r="F112">
        <v>483</v>
      </c>
      <c r="G112">
        <v>380</v>
      </c>
      <c r="H112" t="s">
        <v>90</v>
      </c>
    </row>
    <row r="113" spans="1:8">
      <c r="A113" t="s">
        <v>46</v>
      </c>
      <c r="B113" t="s">
        <v>3</v>
      </c>
      <c r="C113" s="5">
        <f>INDEX([1]Sheet2!$K$2:$S$59,MATCH(A113,[1]Sheet2!$A$2:$A$59,0),MATCH(B113,[1]Sheet2!$K$1:$S$1,0))</f>
        <v>0</v>
      </c>
      <c r="D113" s="8">
        <f>INDEX([1]Sheet2!$B$2:$J$59,MATCH(A113,[1]Sheet2!$A$2:$A170,0),MATCH(B113,[1]Sheet2!$B$1:$J$1,0))</f>
        <v>0</v>
      </c>
      <c r="E113">
        <f t="shared" si="1"/>
        <v>0</v>
      </c>
      <c r="F113">
        <v>443</v>
      </c>
      <c r="G113">
        <v>298</v>
      </c>
      <c r="H113" t="s">
        <v>91</v>
      </c>
    </row>
    <row r="114" spans="1:8">
      <c r="A114" t="s">
        <v>49</v>
      </c>
      <c r="B114" t="s">
        <v>3</v>
      </c>
      <c r="C114" s="5">
        <f>INDEX([1]Sheet2!$K$2:$S$59,MATCH(A114,[1]Sheet2!$A$2:$A$59,0),MATCH(B114,[1]Sheet2!$K$1:$S$1,0))</f>
        <v>0</v>
      </c>
      <c r="D114" s="8">
        <f>INDEX([1]Sheet2!$B$2:$J$59,MATCH(A114,[1]Sheet2!$A$2:$A171,0),MATCH(B114,[1]Sheet2!$B$1:$J$1,0))</f>
        <v>0</v>
      </c>
      <c r="E114">
        <f t="shared" si="1"/>
        <v>0</v>
      </c>
      <c r="F114">
        <v>88</v>
      </c>
      <c r="G114">
        <v>372</v>
      </c>
      <c r="H114" t="s">
        <v>92</v>
      </c>
    </row>
    <row r="115" spans="1:8">
      <c r="A115" t="s">
        <v>35</v>
      </c>
      <c r="B115" t="s">
        <v>3</v>
      </c>
      <c r="C115" s="5">
        <f>INDEX([1]Sheet2!$K$2:$S$59,MATCH(A115,[1]Sheet2!$A$2:$A$59,0),MATCH(B115,[1]Sheet2!$K$1:$S$1,0))</f>
        <v>0</v>
      </c>
      <c r="D115" s="8">
        <f>INDEX([1]Sheet2!$B$2:$J$59,MATCH(A115,[1]Sheet2!$A$2:$A172,0),MATCH(B115,[1]Sheet2!$B$1:$J$1,0))</f>
        <v>0</v>
      </c>
      <c r="E115">
        <f t="shared" si="1"/>
        <v>0</v>
      </c>
      <c r="F115">
        <v>188</v>
      </c>
      <c r="G115">
        <v>173</v>
      </c>
      <c r="H115" t="s">
        <v>93</v>
      </c>
    </row>
    <row r="116" spans="1:8">
      <c r="A116" t="s">
        <v>45</v>
      </c>
      <c r="B116" t="s">
        <v>3</v>
      </c>
      <c r="C116" s="5">
        <f>INDEX([1]Sheet2!$K$2:$S$59,MATCH(A116,[1]Sheet2!$A$2:$A$59,0),MATCH(B116,[1]Sheet2!$K$1:$S$1,0))</f>
        <v>0</v>
      </c>
      <c r="D116" s="8">
        <f>INDEX([1]Sheet2!$B$2:$J$59,MATCH(A116,[1]Sheet2!$A$2:$A173,0),MATCH(B116,[1]Sheet2!$B$1:$J$1,0))</f>
        <v>0</v>
      </c>
      <c r="E116">
        <f t="shared" si="1"/>
        <v>0</v>
      </c>
      <c r="F116">
        <v>359</v>
      </c>
      <c r="G116">
        <v>207</v>
      </c>
      <c r="H116" t="s">
        <v>94</v>
      </c>
    </row>
    <row r="117" spans="1:8">
      <c r="A117" t="s">
        <v>61</v>
      </c>
      <c r="B117" t="s">
        <v>3</v>
      </c>
      <c r="C117" s="5">
        <f>INDEX([1]Sheet2!$K$2:$S$59,MATCH(A117,[1]Sheet2!$A$2:$A$59,0),MATCH(B117,[1]Sheet2!$K$1:$S$1,0))</f>
        <v>0</v>
      </c>
      <c r="D117" s="8">
        <f>INDEX([1]Sheet2!$B$2:$J$59,MATCH(A117,[1]Sheet2!$A$2:$A174,0),MATCH(B117,[1]Sheet2!$B$1:$J$1,0))</f>
        <v>0</v>
      </c>
      <c r="E117">
        <f t="shared" si="1"/>
        <v>0</v>
      </c>
      <c r="F117">
        <v>413</v>
      </c>
      <c r="G117">
        <v>207</v>
      </c>
      <c r="H117" t="s">
        <v>95</v>
      </c>
    </row>
    <row r="118" spans="1:8">
      <c r="A118" t="s">
        <v>15</v>
      </c>
      <c r="B118" t="s">
        <v>3</v>
      </c>
      <c r="C118" s="5">
        <f>INDEX([1]Sheet2!$K$2:$S$59,MATCH(A118,[1]Sheet2!$A$2:$A$59,0),MATCH(B118,[1]Sheet2!$K$1:$S$1,0))</f>
        <v>0</v>
      </c>
      <c r="D118" s="8">
        <f>INDEX([1]Sheet2!$B$2:$J$59,MATCH(A118,[1]Sheet2!$A$2:$A175,0),MATCH(B118,[1]Sheet2!$B$1:$J$1,0))</f>
        <v>0</v>
      </c>
      <c r="E118">
        <f t="shared" si="1"/>
        <v>0</v>
      </c>
      <c r="F118">
        <v>306</v>
      </c>
      <c r="G118">
        <v>195</v>
      </c>
      <c r="H118" t="s">
        <v>96</v>
      </c>
    </row>
    <row r="119" spans="1:8">
      <c r="A119" t="s">
        <v>60</v>
      </c>
      <c r="B119" t="s">
        <v>3</v>
      </c>
      <c r="C119" s="5">
        <f>INDEX([1]Sheet2!$K$2:$S$59,MATCH(A119,[1]Sheet2!$A$2:$A$59,0),MATCH(B119,[1]Sheet2!$K$1:$S$1,0))</f>
        <v>0</v>
      </c>
      <c r="D119" s="8">
        <f>INDEX([1]Sheet2!$B$2:$J$59,MATCH(A119,[1]Sheet2!$A$2:$A176,0),MATCH(B119,[1]Sheet2!$B$1:$J$1,0))</f>
        <v>0</v>
      </c>
      <c r="E119">
        <f t="shared" si="1"/>
        <v>0</v>
      </c>
      <c r="F119">
        <v>266</v>
      </c>
      <c r="G119">
        <v>248</v>
      </c>
      <c r="H119" t="s">
        <v>97</v>
      </c>
    </row>
    <row r="120" spans="1:8">
      <c r="A120" t="s">
        <v>64</v>
      </c>
      <c r="B120" t="s">
        <v>3</v>
      </c>
      <c r="C120" s="5">
        <f>INDEX([1]Sheet2!$K$2:$S$59,MATCH(A120,[1]Sheet2!$A$2:$A$59,0),MATCH(B120,[1]Sheet2!$K$1:$S$1,0))</f>
        <v>0</v>
      </c>
      <c r="D120" s="8">
        <f>INDEX([1]Sheet2!$B$2:$J$59,MATCH(A120,[1]Sheet2!$A$2:$A177,0),MATCH(B120,[1]Sheet2!$B$1:$J$1,0))</f>
        <v>0</v>
      </c>
      <c r="E120">
        <f t="shared" si="1"/>
        <v>0</v>
      </c>
      <c r="F120">
        <v>411</v>
      </c>
      <c r="G120">
        <v>251</v>
      </c>
      <c r="H120" t="s">
        <v>98</v>
      </c>
    </row>
    <row r="121" spans="1:8">
      <c r="A121" t="s">
        <v>50</v>
      </c>
      <c r="B121" t="s">
        <v>3</v>
      </c>
      <c r="C121" s="5">
        <f>INDEX([1]Sheet2!$K$2:$S$59,MATCH(A121,[1]Sheet2!$A$2:$A$59,0),MATCH(B121,[1]Sheet2!$K$1:$S$1,0))</f>
        <v>0</v>
      </c>
      <c r="D121" s="8">
        <f>INDEX([1]Sheet2!$B$2:$J$59,MATCH(A121,[1]Sheet2!$A$2:$A178,0),MATCH(B121,[1]Sheet2!$B$1:$J$1,0))</f>
        <v>0</v>
      </c>
      <c r="E121">
        <f t="shared" si="1"/>
        <v>0</v>
      </c>
      <c r="F121">
        <v>326</v>
      </c>
      <c r="G121">
        <v>335</v>
      </c>
      <c r="H121" t="s">
        <v>99</v>
      </c>
    </row>
    <row r="122" spans="1:8">
      <c r="A122" t="s">
        <v>25</v>
      </c>
      <c r="B122" t="s">
        <v>3</v>
      </c>
      <c r="C122" s="5">
        <f>INDEX([1]Sheet2!$K$2:$S$59,MATCH(A122,[1]Sheet2!$A$2:$A$59,0),MATCH(B122,[1]Sheet2!$K$1:$S$1,0))</f>
        <v>0</v>
      </c>
      <c r="D122" s="8">
        <f>INDEX([1]Sheet2!$B$2:$J$59,MATCH(A122,[1]Sheet2!$A$2:$A179,0),MATCH(B122,[1]Sheet2!$B$1:$J$1,0))</f>
        <v>0</v>
      </c>
      <c r="E122">
        <f t="shared" si="1"/>
        <v>0</v>
      </c>
      <c r="F122">
        <v>628</v>
      </c>
      <c r="G122">
        <v>26</v>
      </c>
      <c r="H122" t="s">
        <v>100</v>
      </c>
    </row>
    <row r="123" spans="1:8">
      <c r="A123" t="s">
        <v>55</v>
      </c>
      <c r="B123" t="s">
        <v>3</v>
      </c>
      <c r="C123" s="5">
        <f>INDEX([1]Sheet2!$K$2:$S$59,MATCH(A123,[1]Sheet2!$A$2:$A$59,0),MATCH(B123,[1]Sheet2!$K$1:$S$1,0))</f>
        <v>0</v>
      </c>
      <c r="D123" s="8">
        <f>INDEX([1]Sheet2!$B$2:$J$59,MATCH(A123,[1]Sheet2!$A$2:$A180,0),MATCH(B123,[1]Sheet2!$B$1:$J$1,0))</f>
        <v>0</v>
      </c>
      <c r="E123">
        <f t="shared" si="1"/>
        <v>0</v>
      </c>
      <c r="F123">
        <v>505</v>
      </c>
      <c r="G123">
        <v>185</v>
      </c>
      <c r="H123" t="s">
        <v>101</v>
      </c>
    </row>
    <row r="124" spans="1:8">
      <c r="A124" t="s">
        <v>26</v>
      </c>
      <c r="B124" t="s">
        <v>3</v>
      </c>
      <c r="C124" s="5">
        <f>INDEX([1]Sheet2!$K$2:$S$59,MATCH(A124,[1]Sheet2!$A$2:$A$59,0),MATCH(B124,[1]Sheet2!$K$1:$S$1,0))</f>
        <v>0</v>
      </c>
      <c r="D124" s="8">
        <f>INDEX([1]Sheet2!$B$2:$J$59,MATCH(A124,[1]Sheet2!$A$2:$A181,0),MATCH(B124,[1]Sheet2!$B$1:$J$1,0))</f>
        <v>0</v>
      </c>
      <c r="E124">
        <f t="shared" si="1"/>
        <v>0</v>
      </c>
      <c r="F124">
        <v>607</v>
      </c>
      <c r="G124">
        <v>89</v>
      </c>
      <c r="H124" t="s">
        <v>102</v>
      </c>
    </row>
    <row r="125" spans="1:8">
      <c r="A125" t="s">
        <v>36</v>
      </c>
      <c r="B125" t="s">
        <v>3</v>
      </c>
      <c r="C125" s="5">
        <f>INDEX([1]Sheet2!$K$2:$S$59,MATCH(A125,[1]Sheet2!$A$2:$A$59,0),MATCH(B125,[1]Sheet2!$K$1:$S$1,0))</f>
        <v>0</v>
      </c>
      <c r="D125" s="8">
        <f>INDEX([1]Sheet2!$B$2:$J$59,MATCH(A125,[1]Sheet2!$A$2:$A182,0),MATCH(B125,[1]Sheet2!$B$1:$J$1,0))</f>
        <v>0</v>
      </c>
      <c r="E125">
        <f t="shared" si="1"/>
        <v>0</v>
      </c>
      <c r="F125">
        <v>418</v>
      </c>
      <c r="G125">
        <v>149</v>
      </c>
      <c r="H125" t="s">
        <v>103</v>
      </c>
    </row>
    <row r="126" spans="1:8">
      <c r="A126" t="s">
        <v>27</v>
      </c>
      <c r="B126" t="s">
        <v>3</v>
      </c>
      <c r="C126" s="5">
        <f>INDEX([1]Sheet2!$K$2:$S$59,MATCH(A126,[1]Sheet2!$A$2:$A$59,0),MATCH(B126,[1]Sheet2!$K$1:$S$1,0))</f>
        <v>0</v>
      </c>
      <c r="D126" s="8">
        <f>INDEX([1]Sheet2!$B$2:$J$59,MATCH(A126,[1]Sheet2!$A$2:$A183,0),MATCH(B126,[1]Sheet2!$B$1:$J$1,0))</f>
        <v>0</v>
      </c>
      <c r="E126">
        <f t="shared" si="1"/>
        <v>0</v>
      </c>
      <c r="F126">
        <v>304</v>
      </c>
      <c r="G126">
        <v>142</v>
      </c>
      <c r="H126" t="s">
        <v>104</v>
      </c>
    </row>
    <row r="127" spans="1:8">
      <c r="A127" t="s">
        <v>37</v>
      </c>
      <c r="B127" t="s">
        <v>3</v>
      </c>
      <c r="C127" s="5">
        <f>INDEX([1]Sheet2!$K$2:$S$59,MATCH(A127,[1]Sheet2!$A$2:$A$59,0),MATCH(B127,[1]Sheet2!$K$1:$S$1,0))</f>
        <v>0</v>
      </c>
      <c r="D127" s="8">
        <f>INDEX([1]Sheet2!$B$2:$J$59,MATCH(A127,[1]Sheet2!$A$2:$A184,0),MATCH(B127,[1]Sheet2!$B$1:$J$1,0))</f>
        <v>0</v>
      </c>
      <c r="E127">
        <f t="shared" si="1"/>
        <v>0</v>
      </c>
      <c r="F127">
        <v>373</v>
      </c>
      <c r="G127">
        <v>324</v>
      </c>
      <c r="H127" t="s">
        <v>105</v>
      </c>
    </row>
    <row r="128" spans="1:8">
      <c r="A128" t="s">
        <v>38</v>
      </c>
      <c r="B128" t="s">
        <v>3</v>
      </c>
      <c r="C128" s="5">
        <f>INDEX([1]Sheet2!$K$2:$S$59,MATCH(A128,[1]Sheet2!$A$2:$A$59,0),MATCH(B128,[1]Sheet2!$K$1:$S$1,0))</f>
        <v>0</v>
      </c>
      <c r="D128" s="8">
        <f>INDEX([1]Sheet2!$B$2:$J$59,MATCH(A128,[1]Sheet2!$A$2:$A185,0),MATCH(B128,[1]Sheet2!$B$1:$J$1,0))</f>
        <v>0</v>
      </c>
      <c r="E128">
        <f t="shared" si="1"/>
        <v>0</v>
      </c>
      <c r="F128">
        <v>329</v>
      </c>
      <c r="G128">
        <v>251</v>
      </c>
      <c r="H128" t="s">
        <v>106</v>
      </c>
    </row>
    <row r="129" spans="1:8">
      <c r="A129" t="s">
        <v>67</v>
      </c>
      <c r="B129" t="s">
        <v>3</v>
      </c>
      <c r="C129" s="5">
        <f>INDEX([1]Sheet2!$K$2:$S$59,MATCH(A129,[1]Sheet2!$A$2:$A$59,0),MATCH(B129,[1]Sheet2!$K$1:$S$1,0))</f>
        <v>0</v>
      </c>
      <c r="D129" s="8">
        <f>INDEX([1]Sheet2!$B$2:$J$59,MATCH(A129,[1]Sheet2!$A$2:$A186,0),MATCH(B129,[1]Sheet2!$B$1:$J$1,0))</f>
        <v>0</v>
      </c>
      <c r="E129">
        <f t="shared" si="1"/>
        <v>0</v>
      </c>
      <c r="F129">
        <v>206</v>
      </c>
      <c r="G129">
        <v>131</v>
      </c>
      <c r="H129" t="s">
        <v>107</v>
      </c>
    </row>
    <row r="130" spans="1:8">
      <c r="A130" t="s">
        <v>62</v>
      </c>
      <c r="B130" t="s">
        <v>3</v>
      </c>
      <c r="C130" s="5">
        <f>INDEX([1]Sheet2!$K$2:$S$59,MATCH(A130,[1]Sheet2!$A$2:$A$59,0),MATCH(B130,[1]Sheet2!$K$1:$S$1,0))</f>
        <v>0</v>
      </c>
      <c r="D130" s="8">
        <f>INDEX([1]Sheet2!$B$2:$J$59,MATCH(A130,[1]Sheet2!$A$2:$A187,0),MATCH(B130,[1]Sheet2!$B$1:$J$1,0))</f>
        <v>0</v>
      </c>
      <c r="E130">
        <f t="shared" si="1"/>
        <v>0</v>
      </c>
      <c r="F130">
        <v>258</v>
      </c>
      <c r="G130">
        <v>209</v>
      </c>
      <c r="H130" t="s">
        <v>108</v>
      </c>
    </row>
    <row r="131" spans="1:8">
      <c r="A131" t="s">
        <v>17</v>
      </c>
      <c r="B131" t="s">
        <v>3</v>
      </c>
      <c r="C131" s="5">
        <f>INDEX([1]Sheet2!$K$2:$S$59,MATCH(A131,[1]Sheet2!$A$2:$A$59,0),MATCH(B131,[1]Sheet2!$K$1:$S$1,0))</f>
        <v>0</v>
      </c>
      <c r="D131" s="8">
        <f>INDEX([1]Sheet2!$B$2:$J$59,MATCH(A131,[1]Sheet2!$A$2:$A188,0),MATCH(B131,[1]Sheet2!$B$1:$J$1,0))</f>
        <v>0</v>
      </c>
      <c r="E131">
        <f t="shared" ref="E131:E194" si="2">SQRT((D131*14.36)/PI())</f>
        <v>0</v>
      </c>
      <c r="F131">
        <v>167</v>
      </c>
      <c r="G131">
        <v>220</v>
      </c>
      <c r="H131" t="s">
        <v>109</v>
      </c>
    </row>
    <row r="132" spans="1:8">
      <c r="A132" t="s">
        <v>16</v>
      </c>
      <c r="B132" t="s">
        <v>3</v>
      </c>
      <c r="C132" s="5">
        <f>INDEX([1]Sheet2!$K$2:$S$59,MATCH(A132,[1]Sheet2!$A$2:$A$59,0),MATCH(B132,[1]Sheet2!$K$1:$S$1,0))</f>
        <v>0</v>
      </c>
      <c r="D132" s="8">
        <f>INDEX([1]Sheet2!$B$2:$J$59,MATCH(A132,[1]Sheet2!$A$2:$A189,0),MATCH(B132,[1]Sheet2!$B$1:$J$1,0))</f>
        <v>0</v>
      </c>
      <c r="E132">
        <f t="shared" si="2"/>
        <v>0</v>
      </c>
      <c r="F132">
        <v>612</v>
      </c>
      <c r="G132">
        <v>54</v>
      </c>
      <c r="H132" t="s">
        <v>110</v>
      </c>
    </row>
    <row r="133" spans="1:8">
      <c r="A133" t="s">
        <v>68</v>
      </c>
      <c r="B133" t="s">
        <v>3</v>
      </c>
      <c r="C133" s="5">
        <f>INDEX([1]Sheet2!$K$2:$S$59,MATCH(A133,[1]Sheet2!$A$2:$A$59,0),MATCH(B133,[1]Sheet2!$K$1:$S$1,0))</f>
        <v>0</v>
      </c>
      <c r="D133" s="8">
        <f>INDEX([1]Sheet2!$B$2:$J$59,MATCH(A133,[1]Sheet2!$A$2:$A190,0),MATCH(B133,[1]Sheet2!$B$1:$J$1,0))</f>
        <v>0</v>
      </c>
      <c r="E133">
        <f t="shared" si="2"/>
        <v>0</v>
      </c>
      <c r="F133">
        <v>551</v>
      </c>
      <c r="G133">
        <v>147</v>
      </c>
      <c r="H133" t="s">
        <v>112</v>
      </c>
    </row>
    <row r="134" spans="1:8">
      <c r="A134" t="s">
        <v>69</v>
      </c>
      <c r="B134" t="s">
        <v>3</v>
      </c>
      <c r="C134" s="5">
        <f>INDEX([1]Sheet2!$K$2:$S$59,MATCH(A134,[1]Sheet2!$A$2:$A$59,0),MATCH(B134,[1]Sheet2!$K$1:$S$1,0))</f>
        <v>0</v>
      </c>
      <c r="D134" s="8">
        <f>INDEX([1]Sheet2!$B$2:$J$59,MATCH(A134,[1]Sheet2!$A$2:$A191,0),MATCH(B134,[1]Sheet2!$B$1:$J$1,0))</f>
        <v>0</v>
      </c>
      <c r="E134">
        <f t="shared" si="2"/>
        <v>0</v>
      </c>
      <c r="F134">
        <v>215</v>
      </c>
      <c r="G134">
        <v>303</v>
      </c>
      <c r="H134" t="s">
        <v>114</v>
      </c>
    </row>
    <row r="135" spans="1:8">
      <c r="A135" t="s">
        <v>56</v>
      </c>
      <c r="B135" t="s">
        <v>3</v>
      </c>
      <c r="C135" s="5">
        <f>INDEX([1]Sheet2!$K$2:$S$59,MATCH(A135,[1]Sheet2!$A$2:$A$59,0),MATCH(B135,[1]Sheet2!$K$1:$S$1,0))</f>
        <v>0</v>
      </c>
      <c r="D135" s="8">
        <f>INDEX([1]Sheet2!$B$2:$J$59,MATCH(A135,[1]Sheet2!$A$2:$A192,0),MATCH(B135,[1]Sheet2!$B$1:$J$1,0))</f>
        <v>0</v>
      </c>
      <c r="E135">
        <f t="shared" si="2"/>
        <v>0</v>
      </c>
      <c r="F135">
        <v>548</v>
      </c>
      <c r="G135">
        <v>81</v>
      </c>
      <c r="H135" t="s">
        <v>116</v>
      </c>
    </row>
    <row r="136" spans="1:8">
      <c r="A136" t="s">
        <v>28</v>
      </c>
      <c r="B136" t="s">
        <v>3</v>
      </c>
      <c r="C136" s="5">
        <f>INDEX([1]Sheet2!$K$2:$S$59,MATCH(A136,[1]Sheet2!$A$2:$A$59,0),MATCH(B136,[1]Sheet2!$K$1:$S$1,0))</f>
        <v>0</v>
      </c>
      <c r="D136" s="8">
        <f>INDEX([1]Sheet2!$B$2:$J$59,MATCH(A136,[1]Sheet2!$A$2:$A193,0),MATCH(B136,[1]Sheet2!$B$1:$J$1,0))</f>
        <v>0</v>
      </c>
      <c r="E136">
        <f t="shared" si="2"/>
        <v>0</v>
      </c>
      <c r="F136">
        <v>499</v>
      </c>
      <c r="G136">
        <v>278</v>
      </c>
      <c r="H136" t="s">
        <v>118</v>
      </c>
    </row>
    <row r="137" spans="1:8">
      <c r="A137" t="s">
        <v>39</v>
      </c>
      <c r="B137" t="s">
        <v>3</v>
      </c>
      <c r="C137" s="5">
        <f>INDEX([1]Sheet2!$K$2:$S$59,MATCH(A137,[1]Sheet2!$A$2:$A$59,0),MATCH(B137,[1]Sheet2!$K$1:$S$1,0))</f>
        <v>0</v>
      </c>
      <c r="D137" s="8">
        <f>INDEX([1]Sheet2!$B$2:$J$59,MATCH(A137,[1]Sheet2!$A$2:$A194,0),MATCH(B137,[1]Sheet2!$B$1:$J$1,0))</f>
        <v>0</v>
      </c>
      <c r="E137">
        <f t="shared" si="2"/>
        <v>0</v>
      </c>
      <c r="F137">
        <v>257</v>
      </c>
      <c r="G137">
        <v>136</v>
      </c>
      <c r="H137" t="s">
        <v>120</v>
      </c>
    </row>
    <row r="138" spans="1:8">
      <c r="A138" t="s">
        <v>42</v>
      </c>
      <c r="B138" t="s">
        <v>3</v>
      </c>
      <c r="C138" s="5">
        <f>INDEX([1]Sheet2!$K$2:$S$59,MATCH(A138,[1]Sheet2!$A$2:$A$59,0),MATCH(B138,[1]Sheet2!$K$1:$S$1,0))</f>
        <v>0</v>
      </c>
      <c r="D138" s="8">
        <f>INDEX([1]Sheet2!$B$2:$J$59,MATCH(A138,[1]Sheet2!$A$2:$A195,0),MATCH(B138,[1]Sheet2!$B$1:$J$1,0))</f>
        <v>0</v>
      </c>
      <c r="E138">
        <f t="shared" si="2"/>
        <v>0</v>
      </c>
      <c r="F138">
        <v>459</v>
      </c>
      <c r="G138">
        <v>191</v>
      </c>
      <c r="H138" t="s">
        <v>122</v>
      </c>
    </row>
    <row r="139" spans="1:8">
      <c r="A139" t="s">
        <v>29</v>
      </c>
      <c r="B139" t="s">
        <v>3</v>
      </c>
      <c r="C139" s="5">
        <f>INDEX([1]Sheet2!$K$2:$S$59,MATCH(A139,[1]Sheet2!$A$2:$A$59,0),MATCH(B139,[1]Sheet2!$K$1:$S$1,0))</f>
        <v>0</v>
      </c>
      <c r="D139" s="8">
        <f>INDEX([1]Sheet2!$B$2:$J$59,MATCH(A139,[1]Sheet2!$A$2:$A196,0),MATCH(B139,[1]Sheet2!$B$1:$J$1,0))</f>
        <v>0</v>
      </c>
      <c r="E139">
        <f t="shared" si="2"/>
        <v>0</v>
      </c>
      <c r="F139">
        <v>270</v>
      </c>
      <c r="G139">
        <v>294</v>
      </c>
      <c r="H139" t="s">
        <v>123</v>
      </c>
    </row>
    <row r="140" spans="1:8">
      <c r="A140" t="s">
        <v>65</v>
      </c>
      <c r="B140" t="s">
        <v>3</v>
      </c>
      <c r="C140" s="5">
        <f>INDEX([1]Sheet2!$K$2:$S$59,MATCH(A140,[1]Sheet2!$A$2:$A$59,0),MATCH(B140,[1]Sheet2!$K$1:$S$1,0))</f>
        <v>0</v>
      </c>
      <c r="D140" s="8">
        <f>INDEX([1]Sheet2!$B$2:$J$59,MATCH(A140,[1]Sheet2!$A$2:$A197,0),MATCH(B140,[1]Sheet2!$B$1:$J$1,0))</f>
        <v>0</v>
      </c>
      <c r="E140">
        <f t="shared" si="2"/>
        <v>0</v>
      </c>
      <c r="F140">
        <v>124</v>
      </c>
      <c r="G140">
        <v>176</v>
      </c>
      <c r="H140" t="s">
        <v>124</v>
      </c>
    </row>
    <row r="141" spans="1:8">
      <c r="A141" t="s">
        <v>57</v>
      </c>
      <c r="B141" t="s">
        <v>3</v>
      </c>
      <c r="C141" s="5">
        <f>INDEX([1]Sheet2!$K$2:$S$59,MATCH(A141,[1]Sheet2!$A$2:$A$59,0),MATCH(B141,[1]Sheet2!$K$1:$S$1,0))</f>
        <v>0</v>
      </c>
      <c r="D141" s="8">
        <f>INDEX([1]Sheet2!$B$2:$J$59,MATCH(A141,[1]Sheet2!$A$2:$A198,0),MATCH(B141,[1]Sheet2!$B$1:$J$1,0))</f>
        <v>0</v>
      </c>
      <c r="E141">
        <f t="shared" si="2"/>
        <v>0</v>
      </c>
      <c r="F141">
        <v>498</v>
      </c>
      <c r="G141">
        <v>132</v>
      </c>
      <c r="H141" t="s">
        <v>125</v>
      </c>
    </row>
    <row r="142" spans="1:8">
      <c r="A142" t="s">
        <v>58</v>
      </c>
      <c r="B142" t="s">
        <v>3</v>
      </c>
      <c r="C142" s="5">
        <f>INDEX([1]Sheet2!$K$2:$S$59,MATCH(A142,[1]Sheet2!$A$2:$A$59,0),MATCH(B142,[1]Sheet2!$K$1:$S$1,0))</f>
        <v>0</v>
      </c>
      <c r="D142" s="8">
        <f>INDEX([1]Sheet2!$B$2:$J$59,MATCH(A142,[1]Sheet2!$A$2:$A199,0),MATCH(B142,[1]Sheet2!$B$1:$J$1,0))</f>
        <v>0</v>
      </c>
      <c r="E142">
        <f t="shared" si="2"/>
        <v>0</v>
      </c>
      <c r="F142">
        <v>619</v>
      </c>
      <c r="G142">
        <v>126</v>
      </c>
      <c r="H142" t="s">
        <v>127</v>
      </c>
    </row>
    <row r="143" spans="1:8">
      <c r="A143" t="s">
        <v>18</v>
      </c>
      <c r="B143" t="s">
        <v>3</v>
      </c>
      <c r="C143" s="5">
        <f>INDEX([1]Sheet2!$K$2:$S$59,MATCH(A143,[1]Sheet2!$A$2:$A$59,0),MATCH(B143,[1]Sheet2!$K$1:$S$1,0))</f>
        <v>0</v>
      </c>
      <c r="D143" s="8">
        <f>INDEX([1]Sheet2!$B$2:$J$59,MATCH(A143,[1]Sheet2!$A$2:$A200,0),MATCH(B143,[1]Sheet2!$B$1:$J$1,0))</f>
        <v>0</v>
      </c>
      <c r="E143">
        <f t="shared" si="2"/>
        <v>0</v>
      </c>
      <c r="F143">
        <v>487</v>
      </c>
      <c r="G143">
        <v>322</v>
      </c>
      <c r="H143" t="s">
        <v>129</v>
      </c>
    </row>
    <row r="144" spans="1:8">
      <c r="A144" t="s">
        <v>70</v>
      </c>
      <c r="B144" t="s">
        <v>3</v>
      </c>
      <c r="C144" s="5">
        <f>INDEX([1]Sheet2!$K$2:$S$59,MATCH(A144,[1]Sheet2!$A$2:$A$59,0),MATCH(B144,[1]Sheet2!$K$1:$S$1,0))</f>
        <v>0</v>
      </c>
      <c r="D144" s="8">
        <f>INDEX([1]Sheet2!$B$2:$J$59,MATCH(A144,[1]Sheet2!$A$2:$A201,0),MATCH(B144,[1]Sheet2!$B$1:$J$1,0))</f>
        <v>0</v>
      </c>
      <c r="E144">
        <f t="shared" si="2"/>
        <v>0</v>
      </c>
      <c r="F144">
        <v>257</v>
      </c>
      <c r="G144">
        <v>167</v>
      </c>
      <c r="H144" t="s">
        <v>131</v>
      </c>
    </row>
    <row r="145" spans="1:8">
      <c r="A145" t="s">
        <v>30</v>
      </c>
      <c r="B145" t="s">
        <v>3</v>
      </c>
      <c r="C145" s="5">
        <f>INDEX([1]Sheet2!$K$2:$S$59,MATCH(A145,[1]Sheet2!$A$2:$A$59,0),MATCH(B145,[1]Sheet2!$K$1:$S$1,0))</f>
        <v>0</v>
      </c>
      <c r="D145" s="8">
        <f>INDEX([1]Sheet2!$B$2:$J$59,MATCH(A145,[1]Sheet2!$A$2:$A202,0),MATCH(B145,[1]Sheet2!$B$1:$J$1,0))</f>
        <v>0</v>
      </c>
      <c r="E145">
        <f t="shared" si="2"/>
        <v>0</v>
      </c>
      <c r="F145">
        <v>379</v>
      </c>
      <c r="G145">
        <v>284</v>
      </c>
      <c r="H145" t="s">
        <v>133</v>
      </c>
    </row>
    <row r="146" spans="1:8">
      <c r="A146" t="s">
        <v>31</v>
      </c>
      <c r="B146" t="s">
        <v>3</v>
      </c>
      <c r="C146" s="5">
        <f>INDEX([1]Sheet2!$K$2:$S$59,MATCH(A146,[1]Sheet2!$A$2:$A$59,0),MATCH(B146,[1]Sheet2!$K$1:$S$1,0))</f>
        <v>0</v>
      </c>
      <c r="D146" s="8">
        <f>INDEX([1]Sheet2!$B$2:$J$59,MATCH(A146,[1]Sheet2!$A$2:$A203,0),MATCH(B146,[1]Sheet2!$B$1:$J$1,0))</f>
        <v>0</v>
      </c>
      <c r="E146">
        <f t="shared" si="2"/>
        <v>0</v>
      </c>
      <c r="F146">
        <v>271</v>
      </c>
      <c r="G146">
        <v>355</v>
      </c>
      <c r="H146" t="s">
        <v>134</v>
      </c>
    </row>
    <row r="147" spans="1:8">
      <c r="A147" t="s">
        <v>32</v>
      </c>
      <c r="B147" t="s">
        <v>3</v>
      </c>
      <c r="C147" s="5">
        <f>INDEX([1]Sheet2!$K$2:$S$59,MATCH(A147,[1]Sheet2!$A$2:$A$59,0),MATCH(B147,[1]Sheet2!$K$1:$S$1,0))</f>
        <v>0</v>
      </c>
      <c r="D147" s="8">
        <f>INDEX([1]Sheet2!$B$2:$J$59,MATCH(A147,[1]Sheet2!$A$2:$A204,0),MATCH(B147,[1]Sheet2!$B$1:$J$1,0))</f>
        <v>0</v>
      </c>
      <c r="E147">
        <f t="shared" si="2"/>
        <v>0</v>
      </c>
      <c r="F147">
        <v>204</v>
      </c>
      <c r="G147">
        <v>218</v>
      </c>
      <c r="H147" t="s">
        <v>135</v>
      </c>
    </row>
    <row r="148" spans="1:8">
      <c r="A148" t="s">
        <v>33</v>
      </c>
      <c r="B148" t="s">
        <v>3</v>
      </c>
      <c r="C148" s="5">
        <f>INDEX([1]Sheet2!$K$2:$S$59,MATCH(A148,[1]Sheet2!$A$2:$A$59,0),MATCH(B148,[1]Sheet2!$K$1:$S$1,0))</f>
        <v>0</v>
      </c>
      <c r="D148" s="8">
        <f>INDEX([1]Sheet2!$B$2:$J$59,MATCH(A148,[1]Sheet2!$A$2:$A205,0),MATCH(B148,[1]Sheet2!$B$1:$J$1,0))</f>
        <v>0</v>
      </c>
      <c r="E148">
        <f t="shared" si="2"/>
        <v>0</v>
      </c>
      <c r="F148">
        <v>585</v>
      </c>
      <c r="G148">
        <v>47</v>
      </c>
      <c r="H148" t="s">
        <v>136</v>
      </c>
    </row>
    <row r="149" spans="1:8">
      <c r="A149" t="s">
        <v>34</v>
      </c>
      <c r="B149" t="s">
        <v>3</v>
      </c>
      <c r="C149" s="5">
        <f>INDEX([1]Sheet2!$K$2:$S$59,MATCH(A149,[1]Sheet2!$A$2:$A$59,0),MATCH(B149,[1]Sheet2!$K$1:$S$1,0))</f>
        <v>0</v>
      </c>
      <c r="D149" s="8">
        <f>INDEX([1]Sheet2!$B$2:$J$59,MATCH(A149,[1]Sheet2!$A$2:$A206,0),MATCH(B149,[1]Sheet2!$B$1:$J$1,0))</f>
        <v>0</v>
      </c>
      <c r="E149">
        <f t="shared" si="2"/>
        <v>0</v>
      </c>
      <c r="F149">
        <v>508</v>
      </c>
      <c r="G149">
        <v>229</v>
      </c>
      <c r="H149" t="s">
        <v>137</v>
      </c>
    </row>
    <row r="150" spans="1:8">
      <c r="A150" t="s">
        <v>40</v>
      </c>
      <c r="B150" t="s">
        <v>3</v>
      </c>
      <c r="C150" s="5">
        <f>INDEX([1]Sheet2!$K$2:$S$59,MATCH(A150,[1]Sheet2!$A$2:$A$59,0),MATCH(B150,[1]Sheet2!$K$1:$S$1,0))</f>
        <v>0</v>
      </c>
      <c r="D150" s="8">
        <f>INDEX([1]Sheet2!$B$2:$J$59,MATCH(A150,[1]Sheet2!$A$2:$A207,0),MATCH(B150,[1]Sheet2!$B$1:$J$1,0))</f>
        <v>0</v>
      </c>
      <c r="E150">
        <f t="shared" si="2"/>
        <v>0</v>
      </c>
      <c r="F150">
        <v>154</v>
      </c>
      <c r="G150">
        <v>131</v>
      </c>
      <c r="H150" t="s">
        <v>138</v>
      </c>
    </row>
    <row r="151" spans="1:8">
      <c r="A151" t="s">
        <v>63</v>
      </c>
      <c r="B151" t="s">
        <v>3</v>
      </c>
      <c r="C151" s="5">
        <f>INDEX([1]Sheet2!$K$2:$S$59,MATCH(A151,[1]Sheet2!$A$2:$A$59,0),MATCH(B151,[1]Sheet2!$K$1:$S$1,0))</f>
        <v>0</v>
      </c>
      <c r="D151" s="8">
        <f>INDEX([1]Sheet2!$B$2:$J$59,MATCH(A151,[1]Sheet2!$A$2:$A208,0),MATCH(B151,[1]Sheet2!$B$1:$J$1,0))</f>
        <v>0</v>
      </c>
      <c r="E151">
        <f t="shared" si="2"/>
        <v>0</v>
      </c>
      <c r="F151">
        <v>451</v>
      </c>
      <c r="G151">
        <v>242</v>
      </c>
      <c r="H151" t="s">
        <v>139</v>
      </c>
    </row>
    <row r="152" spans="1:8">
      <c r="A152" t="s">
        <v>52</v>
      </c>
      <c r="B152" t="s">
        <v>3</v>
      </c>
      <c r="C152" s="5">
        <f>INDEX([1]Sheet2!$K$2:$S$59,MATCH(A152,[1]Sheet2!$A$2:$A$59,0),MATCH(B152,[1]Sheet2!$K$1:$S$1,0))</f>
        <v>0</v>
      </c>
      <c r="D152" s="8">
        <f>INDEX([1]Sheet2!$B$2:$J$59,MATCH(A152,[1]Sheet2!$A$2:$A209,0),MATCH(B152,[1]Sheet2!$B$1:$J$1,0))</f>
        <v>0</v>
      </c>
      <c r="E152">
        <f t="shared" si="2"/>
        <v>0</v>
      </c>
      <c r="F152">
        <v>359</v>
      </c>
      <c r="G152">
        <v>146</v>
      </c>
      <c r="H152" t="s">
        <v>141</v>
      </c>
    </row>
    <row r="153" spans="1:8">
      <c r="A153" t="s">
        <v>51</v>
      </c>
      <c r="B153" t="s">
        <v>3</v>
      </c>
      <c r="C153" s="5">
        <f>INDEX([1]Sheet2!$K$2:$S$59,MATCH(A153,[1]Sheet2!$A$2:$A$59,0),MATCH(B153,[1]Sheet2!$K$1:$S$1,0))</f>
        <v>0</v>
      </c>
      <c r="D153" s="8">
        <f>INDEX([1]Sheet2!$B$2:$J$59,MATCH(A153,[1]Sheet2!$A$2:$A210,0),MATCH(B153,[1]Sheet2!$B$1:$J$1,0))</f>
        <v>0</v>
      </c>
      <c r="E153">
        <f t="shared" si="2"/>
        <v>0</v>
      </c>
      <c r="F153">
        <v>214</v>
      </c>
      <c r="G153">
        <v>177</v>
      </c>
      <c r="H153" t="s">
        <v>142</v>
      </c>
    </row>
    <row r="154" spans="1:8">
      <c r="A154" t="s">
        <v>143</v>
      </c>
      <c r="B154" t="s">
        <v>3</v>
      </c>
      <c r="C154" s="5">
        <f>INDEX([1]Sheet2!$K$2:$S$59,MATCH(A154,[1]Sheet2!$A$2:$A$59,0),MATCH(B154,[1]Sheet2!$K$1:$S$1,0))</f>
        <v>0</v>
      </c>
      <c r="D154" s="8">
        <f>INDEX([1]Sheet2!$B$2:$J$59,MATCH(A154,[1]Sheet2!$A$2:$A211,0),MATCH(B154,[1]Sheet2!$B$1:$J$1,0))</f>
        <v>0</v>
      </c>
      <c r="E154">
        <f t="shared" si="2"/>
        <v>0</v>
      </c>
      <c r="F154">
        <v>536</v>
      </c>
      <c r="G154">
        <v>193</v>
      </c>
      <c r="H154" t="s">
        <v>66</v>
      </c>
    </row>
    <row r="155" spans="1:8">
      <c r="A155" t="s">
        <v>19</v>
      </c>
      <c r="B155" t="s">
        <v>4</v>
      </c>
      <c r="C155" s="5">
        <f>INDEX([1]Sheet2!$K$2:$S$59,MATCH(A155,[1]Sheet2!$A$2:$A$59,0),MATCH(B155,[1]Sheet2!$K$1:$S$1,0))</f>
        <v>0</v>
      </c>
      <c r="D155" s="8">
        <f>INDEX([1]Sheet2!$B$2:$J$59,MATCH(A155,[1]Sheet2!$A$2:$A212,0),MATCH(B155,[1]Sheet2!$B$1:$J$1,0))</f>
        <v>0</v>
      </c>
      <c r="E155">
        <f t="shared" si="2"/>
        <v>0</v>
      </c>
      <c r="F155">
        <v>413</v>
      </c>
      <c r="G155">
        <v>332</v>
      </c>
      <c r="H155" t="s">
        <v>82</v>
      </c>
    </row>
    <row r="156" spans="1:8">
      <c r="A156" t="s">
        <v>48</v>
      </c>
      <c r="B156" t="s">
        <v>4</v>
      </c>
      <c r="C156" s="5">
        <f>INDEX([1]Sheet2!$K$2:$S$59,MATCH(A156,[1]Sheet2!$A$2:$A$59,0),MATCH(B156,[1]Sheet2!$K$1:$S$1,0))</f>
        <v>0</v>
      </c>
      <c r="D156" s="8">
        <f>INDEX([1]Sheet2!$B$2:$J$59,MATCH(A156,[1]Sheet2!$A$2:$A213,0),MATCH(B156,[1]Sheet2!$B$1:$J$1,0))</f>
        <v>0</v>
      </c>
      <c r="E156">
        <f t="shared" si="2"/>
        <v>0</v>
      </c>
      <c r="F156">
        <v>41</v>
      </c>
      <c r="G156">
        <v>19</v>
      </c>
      <c r="H156" t="s">
        <v>83</v>
      </c>
    </row>
    <row r="157" spans="1:8">
      <c r="A157" t="s">
        <v>43</v>
      </c>
      <c r="B157" t="s">
        <v>4</v>
      </c>
      <c r="C157" s="5">
        <f>INDEX([1]Sheet2!$K$2:$S$59,MATCH(A157,[1]Sheet2!$A$2:$A$59,0),MATCH(B157,[1]Sheet2!$K$1:$S$1,0))</f>
        <v>0</v>
      </c>
      <c r="D157" s="8">
        <f>INDEX([1]Sheet2!$B$2:$J$59,MATCH(A157,[1]Sheet2!$A$2:$A214,0),MATCH(B157,[1]Sheet2!$B$1:$J$1,0))</f>
        <v>0</v>
      </c>
      <c r="E157">
        <f t="shared" si="2"/>
        <v>0</v>
      </c>
      <c r="F157">
        <v>172</v>
      </c>
      <c r="G157">
        <v>282</v>
      </c>
      <c r="H157" t="s">
        <v>84</v>
      </c>
    </row>
    <row r="158" spans="1:8">
      <c r="A158" t="s">
        <v>21</v>
      </c>
      <c r="B158" t="s">
        <v>4</v>
      </c>
      <c r="C158" s="5">
        <f>INDEX([1]Sheet2!$K$2:$S$59,MATCH(A158,[1]Sheet2!$A$2:$A$59,0),MATCH(B158,[1]Sheet2!$K$1:$S$1,0))</f>
        <v>0</v>
      </c>
      <c r="D158" s="8">
        <f>INDEX([1]Sheet2!$B$2:$J$59,MATCH(A158,[1]Sheet2!$A$2:$A215,0),MATCH(B158,[1]Sheet2!$B$1:$J$1,0))</f>
        <v>0</v>
      </c>
      <c r="E158">
        <f t="shared" si="2"/>
        <v>0</v>
      </c>
      <c r="F158">
        <v>325</v>
      </c>
      <c r="G158">
        <v>290</v>
      </c>
      <c r="H158" t="s">
        <v>85</v>
      </c>
    </row>
    <row r="159" spans="1:8">
      <c r="A159" t="s">
        <v>22</v>
      </c>
      <c r="B159" t="s">
        <v>4</v>
      </c>
      <c r="C159" s="5">
        <f>INDEX([1]Sheet2!$K$2:$S$59,MATCH(A159,[1]Sheet2!$A$2:$A$59,0),MATCH(B159,[1]Sheet2!$K$1:$S$1,0))</f>
        <v>0</v>
      </c>
      <c r="D159" s="8">
        <f>INDEX([1]Sheet2!$B$2:$J$59,MATCH(A159,[1]Sheet2!$A$2:$A216,0),MATCH(B159,[1]Sheet2!$B$1:$J$1,0))</f>
        <v>0</v>
      </c>
      <c r="E159">
        <f t="shared" si="2"/>
        <v>0</v>
      </c>
      <c r="F159">
        <v>103</v>
      </c>
      <c r="G159">
        <v>237</v>
      </c>
      <c r="H159" t="s">
        <v>86</v>
      </c>
    </row>
    <row r="160" spans="1:8">
      <c r="A160" t="s">
        <v>23</v>
      </c>
      <c r="B160" t="s">
        <v>4</v>
      </c>
      <c r="C160" s="5">
        <f>INDEX([1]Sheet2!$K$2:$S$59,MATCH(A160,[1]Sheet2!$A$2:$A$59,0),MATCH(B160,[1]Sheet2!$K$1:$S$1,0))</f>
        <v>0</v>
      </c>
      <c r="D160" s="8">
        <f>INDEX([1]Sheet2!$B$2:$J$59,MATCH(A160,[1]Sheet2!$A$2:$A217,0),MATCH(B160,[1]Sheet2!$B$1:$J$1,0))</f>
        <v>0</v>
      </c>
      <c r="E160">
        <f t="shared" si="2"/>
        <v>0</v>
      </c>
      <c r="F160">
        <v>224</v>
      </c>
      <c r="G160">
        <v>249</v>
      </c>
      <c r="H160" t="s">
        <v>87</v>
      </c>
    </row>
    <row r="161" spans="1:8">
      <c r="A161" t="s">
        <v>53</v>
      </c>
      <c r="B161" t="s">
        <v>4</v>
      </c>
      <c r="C161" s="5">
        <f>INDEX([1]Sheet2!$K$2:$S$59,MATCH(A161,[1]Sheet2!$A$2:$A$59,0),MATCH(B161,[1]Sheet2!$K$1:$S$1,0))</f>
        <v>0</v>
      </c>
      <c r="D161" s="8">
        <f>INDEX([1]Sheet2!$B$2:$J$59,MATCH(A161,[1]Sheet2!$A$2:$A218,0),MATCH(B161,[1]Sheet2!$B$1:$J$1,0))</f>
        <v>0</v>
      </c>
      <c r="E161">
        <f t="shared" si="2"/>
        <v>0</v>
      </c>
      <c r="F161">
        <v>586</v>
      </c>
      <c r="G161">
        <v>128</v>
      </c>
      <c r="H161" t="s">
        <v>88</v>
      </c>
    </row>
    <row r="162" spans="1:8">
      <c r="A162" t="s">
        <v>54</v>
      </c>
      <c r="B162" t="s">
        <v>4</v>
      </c>
      <c r="C162" s="5">
        <f>INDEX([1]Sheet2!$K$2:$S$59,MATCH(A162,[1]Sheet2!$A$2:$A$59,0),MATCH(B162,[1]Sheet2!$K$1:$S$1,0))</f>
        <v>0</v>
      </c>
      <c r="D162" s="8">
        <f>INDEX([1]Sheet2!$B$2:$J$59,MATCH(A162,[1]Sheet2!$A$2:$A219,0),MATCH(B162,[1]Sheet2!$B$1:$J$1,0))</f>
        <v>0</v>
      </c>
      <c r="E162">
        <f t="shared" si="2"/>
        <v>0</v>
      </c>
      <c r="F162">
        <v>557</v>
      </c>
      <c r="G162">
        <v>183</v>
      </c>
      <c r="H162" t="s">
        <v>89</v>
      </c>
    </row>
    <row r="163" spans="1:8">
      <c r="A163" t="s">
        <v>44</v>
      </c>
      <c r="B163" t="s">
        <v>4</v>
      </c>
      <c r="C163" s="5">
        <f>INDEX([1]Sheet2!$K$2:$S$59,MATCH(A163,[1]Sheet2!$A$2:$A$59,0),MATCH(B163,[1]Sheet2!$K$1:$S$1,0))</f>
        <v>0</v>
      </c>
      <c r="D163" s="8">
        <f>INDEX([1]Sheet2!$B$2:$J$59,MATCH(A163,[1]Sheet2!$A$2:$A220,0),MATCH(B163,[1]Sheet2!$B$1:$J$1,0))</f>
        <v>0</v>
      </c>
      <c r="E163">
        <f t="shared" si="2"/>
        <v>0</v>
      </c>
      <c r="F163">
        <v>483</v>
      </c>
      <c r="G163">
        <v>380</v>
      </c>
      <c r="H163" t="s">
        <v>90</v>
      </c>
    </row>
    <row r="164" spans="1:8">
      <c r="A164" t="s">
        <v>46</v>
      </c>
      <c r="B164" t="s">
        <v>4</v>
      </c>
      <c r="C164" s="5">
        <f>INDEX([1]Sheet2!$K$2:$S$59,MATCH(A164,[1]Sheet2!$A$2:$A$59,0),MATCH(B164,[1]Sheet2!$K$1:$S$1,0))</f>
        <v>0</v>
      </c>
      <c r="D164" s="8">
        <f>INDEX([1]Sheet2!$B$2:$J$59,MATCH(A164,[1]Sheet2!$A$2:$A221,0),MATCH(B164,[1]Sheet2!$B$1:$J$1,0))</f>
        <v>0</v>
      </c>
      <c r="E164">
        <f t="shared" si="2"/>
        <v>0</v>
      </c>
      <c r="F164">
        <v>443</v>
      </c>
      <c r="G164">
        <v>298</v>
      </c>
      <c r="H164" t="s">
        <v>91</v>
      </c>
    </row>
    <row r="165" spans="1:8">
      <c r="A165" t="s">
        <v>49</v>
      </c>
      <c r="B165" t="s">
        <v>4</v>
      </c>
      <c r="C165" s="5">
        <f>INDEX([1]Sheet2!$K$2:$S$59,MATCH(A165,[1]Sheet2!$A$2:$A$59,0),MATCH(B165,[1]Sheet2!$K$1:$S$1,0))</f>
        <v>0</v>
      </c>
      <c r="D165" s="8">
        <f>INDEX([1]Sheet2!$B$2:$J$59,MATCH(A165,[1]Sheet2!$A$2:$A222,0),MATCH(B165,[1]Sheet2!$B$1:$J$1,0))</f>
        <v>0</v>
      </c>
      <c r="E165">
        <f t="shared" si="2"/>
        <v>0</v>
      </c>
      <c r="F165">
        <v>88</v>
      </c>
      <c r="G165">
        <v>372</v>
      </c>
      <c r="H165" t="s">
        <v>92</v>
      </c>
    </row>
    <row r="166" spans="1:8">
      <c r="A166" t="s">
        <v>35</v>
      </c>
      <c r="B166" t="s">
        <v>4</v>
      </c>
      <c r="C166" s="5">
        <f>INDEX([1]Sheet2!$K$2:$S$59,MATCH(A166,[1]Sheet2!$A$2:$A$59,0),MATCH(B166,[1]Sheet2!$K$1:$S$1,0))</f>
        <v>0</v>
      </c>
      <c r="D166" s="8">
        <f>INDEX([1]Sheet2!$B$2:$J$59,MATCH(A166,[1]Sheet2!$A$2:$A223,0),MATCH(B166,[1]Sheet2!$B$1:$J$1,0))</f>
        <v>0</v>
      </c>
      <c r="E166">
        <f t="shared" si="2"/>
        <v>0</v>
      </c>
      <c r="F166">
        <v>188</v>
      </c>
      <c r="G166">
        <v>173</v>
      </c>
      <c r="H166" t="s">
        <v>93</v>
      </c>
    </row>
    <row r="167" spans="1:8">
      <c r="A167" t="s">
        <v>45</v>
      </c>
      <c r="B167" t="s">
        <v>4</v>
      </c>
      <c r="C167" s="5">
        <f>INDEX([1]Sheet2!$K$2:$S$59,MATCH(A167,[1]Sheet2!$A$2:$A$59,0),MATCH(B167,[1]Sheet2!$K$1:$S$1,0))</f>
        <v>0</v>
      </c>
      <c r="D167" s="8">
        <f>INDEX([1]Sheet2!$B$2:$J$59,MATCH(A167,[1]Sheet2!$A$2:$A224,0),MATCH(B167,[1]Sheet2!$B$1:$J$1,0))</f>
        <v>0</v>
      </c>
      <c r="E167">
        <f t="shared" si="2"/>
        <v>0</v>
      </c>
      <c r="F167">
        <v>359</v>
      </c>
      <c r="G167">
        <v>207</v>
      </c>
      <c r="H167" t="s">
        <v>94</v>
      </c>
    </row>
    <row r="168" spans="1:8">
      <c r="A168" t="s">
        <v>61</v>
      </c>
      <c r="B168" t="s">
        <v>4</v>
      </c>
      <c r="C168" s="5">
        <f>INDEX([1]Sheet2!$K$2:$S$59,MATCH(A168,[1]Sheet2!$A$2:$A$59,0),MATCH(B168,[1]Sheet2!$K$1:$S$1,0))</f>
        <v>0</v>
      </c>
      <c r="D168" s="8">
        <f>INDEX([1]Sheet2!$B$2:$J$59,MATCH(A168,[1]Sheet2!$A$2:$A225,0),MATCH(B168,[1]Sheet2!$B$1:$J$1,0))</f>
        <v>0</v>
      </c>
      <c r="E168">
        <f t="shared" si="2"/>
        <v>0</v>
      </c>
      <c r="F168">
        <v>413</v>
      </c>
      <c r="G168">
        <v>207</v>
      </c>
      <c r="H168" t="s">
        <v>95</v>
      </c>
    </row>
    <row r="169" spans="1:8">
      <c r="A169" t="s">
        <v>15</v>
      </c>
      <c r="B169" t="s">
        <v>4</v>
      </c>
      <c r="C169" s="5">
        <f>INDEX([1]Sheet2!$K$2:$S$59,MATCH(A169,[1]Sheet2!$A$2:$A$59,0),MATCH(B169,[1]Sheet2!$K$1:$S$1,0))</f>
        <v>21.3</v>
      </c>
      <c r="D169" s="8">
        <f>INDEX([1]Sheet2!$B$2:$J$59,MATCH(A169,[1]Sheet2!$A$2:$A226,0),MATCH(B169,[1]Sheet2!$B$1:$J$1,0))</f>
        <v>14</v>
      </c>
      <c r="E169">
        <f t="shared" si="2"/>
        <v>7.9995637080024107</v>
      </c>
      <c r="F169">
        <v>306</v>
      </c>
      <c r="G169">
        <v>195</v>
      </c>
      <c r="H169" t="s">
        <v>96</v>
      </c>
    </row>
    <row r="170" spans="1:8">
      <c r="A170" t="s">
        <v>60</v>
      </c>
      <c r="B170" t="s">
        <v>4</v>
      </c>
      <c r="C170" s="5">
        <f>INDEX([1]Sheet2!$K$2:$S$59,MATCH(A170,[1]Sheet2!$A$2:$A$59,0),MATCH(B170,[1]Sheet2!$K$1:$S$1,0))</f>
        <v>0</v>
      </c>
      <c r="D170" s="8">
        <f>INDEX([1]Sheet2!$B$2:$J$59,MATCH(A170,[1]Sheet2!$A$2:$A227,0),MATCH(B170,[1]Sheet2!$B$1:$J$1,0))</f>
        <v>0</v>
      </c>
      <c r="E170">
        <f t="shared" si="2"/>
        <v>0</v>
      </c>
      <c r="F170">
        <v>266</v>
      </c>
      <c r="G170">
        <v>248</v>
      </c>
      <c r="H170" t="s">
        <v>97</v>
      </c>
    </row>
    <row r="171" spans="1:8">
      <c r="A171" t="s">
        <v>64</v>
      </c>
      <c r="B171" t="s">
        <v>4</v>
      </c>
      <c r="C171" s="5">
        <f>INDEX([1]Sheet2!$K$2:$S$59,MATCH(A171,[1]Sheet2!$A$2:$A$59,0),MATCH(B171,[1]Sheet2!$K$1:$S$1,0))</f>
        <v>0</v>
      </c>
      <c r="D171" s="8">
        <f>INDEX([1]Sheet2!$B$2:$J$59,MATCH(A171,[1]Sheet2!$A$2:$A228,0),MATCH(B171,[1]Sheet2!$B$1:$J$1,0))</f>
        <v>0</v>
      </c>
      <c r="E171">
        <f t="shared" si="2"/>
        <v>0</v>
      </c>
      <c r="F171">
        <v>411</v>
      </c>
      <c r="G171">
        <v>251</v>
      </c>
      <c r="H171" t="s">
        <v>98</v>
      </c>
    </row>
    <row r="172" spans="1:8">
      <c r="A172" t="s">
        <v>50</v>
      </c>
      <c r="B172" t="s">
        <v>4</v>
      </c>
      <c r="C172" s="5">
        <f>INDEX([1]Sheet2!$K$2:$S$59,MATCH(A172,[1]Sheet2!$A$2:$A$59,0),MATCH(B172,[1]Sheet2!$K$1:$S$1,0))</f>
        <v>0</v>
      </c>
      <c r="D172" s="8">
        <f>INDEX([1]Sheet2!$B$2:$J$59,MATCH(A172,[1]Sheet2!$A$2:$A229,0),MATCH(B172,[1]Sheet2!$B$1:$J$1,0))</f>
        <v>0</v>
      </c>
      <c r="E172">
        <f t="shared" si="2"/>
        <v>0</v>
      </c>
      <c r="F172">
        <v>326</v>
      </c>
      <c r="G172">
        <v>335</v>
      </c>
      <c r="H172" t="s">
        <v>99</v>
      </c>
    </row>
    <row r="173" spans="1:8">
      <c r="A173" t="s">
        <v>25</v>
      </c>
      <c r="B173" t="s">
        <v>4</v>
      </c>
      <c r="C173" s="5">
        <f>INDEX([1]Sheet2!$K$2:$S$59,MATCH(A173,[1]Sheet2!$A$2:$A$59,0),MATCH(B173,[1]Sheet2!$K$1:$S$1,0))</f>
        <v>0</v>
      </c>
      <c r="D173" s="8">
        <f>INDEX([1]Sheet2!$B$2:$J$59,MATCH(A173,[1]Sheet2!$A$2:$A230,0),MATCH(B173,[1]Sheet2!$B$1:$J$1,0))</f>
        <v>0</v>
      </c>
      <c r="E173">
        <f t="shared" si="2"/>
        <v>0</v>
      </c>
      <c r="F173">
        <v>628</v>
      </c>
      <c r="G173">
        <v>26</v>
      </c>
      <c r="H173" t="s">
        <v>100</v>
      </c>
    </row>
    <row r="174" spans="1:8">
      <c r="A174" t="s">
        <v>55</v>
      </c>
      <c r="B174" t="s">
        <v>4</v>
      </c>
      <c r="C174" s="5">
        <f>INDEX([1]Sheet2!$K$2:$S$59,MATCH(A174,[1]Sheet2!$A$2:$A$59,0),MATCH(B174,[1]Sheet2!$K$1:$S$1,0))</f>
        <v>0</v>
      </c>
      <c r="D174" s="8">
        <f>INDEX([1]Sheet2!$B$2:$J$59,MATCH(A174,[1]Sheet2!$A$2:$A231,0),MATCH(B174,[1]Sheet2!$B$1:$J$1,0))</f>
        <v>0</v>
      </c>
      <c r="E174">
        <f t="shared" si="2"/>
        <v>0</v>
      </c>
      <c r="F174">
        <v>505</v>
      </c>
      <c r="G174">
        <v>185</v>
      </c>
      <c r="H174" t="s">
        <v>101</v>
      </c>
    </row>
    <row r="175" spans="1:8">
      <c r="A175" t="s">
        <v>26</v>
      </c>
      <c r="B175" t="s">
        <v>4</v>
      </c>
      <c r="C175" s="5">
        <f>INDEX([1]Sheet2!$K$2:$S$59,MATCH(A175,[1]Sheet2!$A$2:$A$59,0),MATCH(B175,[1]Sheet2!$K$1:$S$1,0))</f>
        <v>0</v>
      </c>
      <c r="D175" s="8">
        <f>INDEX([1]Sheet2!$B$2:$J$59,MATCH(A175,[1]Sheet2!$A$2:$A232,0),MATCH(B175,[1]Sheet2!$B$1:$J$1,0))</f>
        <v>0</v>
      </c>
      <c r="E175">
        <f t="shared" si="2"/>
        <v>0</v>
      </c>
      <c r="F175">
        <v>607</v>
      </c>
      <c r="G175">
        <v>89</v>
      </c>
      <c r="H175" t="s">
        <v>102</v>
      </c>
    </row>
    <row r="176" spans="1:8">
      <c r="A176" t="s">
        <v>36</v>
      </c>
      <c r="B176" t="s">
        <v>4</v>
      </c>
      <c r="C176" s="5">
        <f>INDEX([1]Sheet2!$K$2:$S$59,MATCH(A176,[1]Sheet2!$A$2:$A$59,0),MATCH(B176,[1]Sheet2!$K$1:$S$1,0))</f>
        <v>0</v>
      </c>
      <c r="D176" s="8">
        <f>INDEX([1]Sheet2!$B$2:$J$59,MATCH(A176,[1]Sheet2!$A$2:$A233,0),MATCH(B176,[1]Sheet2!$B$1:$J$1,0))</f>
        <v>0</v>
      </c>
      <c r="E176">
        <f t="shared" si="2"/>
        <v>0</v>
      </c>
      <c r="F176">
        <v>418</v>
      </c>
      <c r="G176">
        <v>149</v>
      </c>
      <c r="H176" t="s">
        <v>103</v>
      </c>
    </row>
    <row r="177" spans="1:8">
      <c r="A177" t="s">
        <v>27</v>
      </c>
      <c r="B177" t="s">
        <v>4</v>
      </c>
      <c r="C177" s="5">
        <f>INDEX([1]Sheet2!$K$2:$S$59,MATCH(A177,[1]Sheet2!$A$2:$A$59,0),MATCH(B177,[1]Sheet2!$K$1:$S$1,0))</f>
        <v>0</v>
      </c>
      <c r="D177" s="8">
        <f>INDEX([1]Sheet2!$B$2:$J$59,MATCH(A177,[1]Sheet2!$A$2:$A234,0),MATCH(B177,[1]Sheet2!$B$1:$J$1,0))</f>
        <v>0</v>
      </c>
      <c r="E177">
        <f t="shared" si="2"/>
        <v>0</v>
      </c>
      <c r="F177">
        <v>304</v>
      </c>
      <c r="G177">
        <v>142</v>
      </c>
      <c r="H177" t="s">
        <v>104</v>
      </c>
    </row>
    <row r="178" spans="1:8">
      <c r="A178" t="s">
        <v>37</v>
      </c>
      <c r="B178" t="s">
        <v>4</v>
      </c>
      <c r="C178" s="5">
        <f>INDEX([1]Sheet2!$K$2:$S$59,MATCH(A178,[1]Sheet2!$A$2:$A$59,0),MATCH(B178,[1]Sheet2!$K$1:$S$1,0))</f>
        <v>0</v>
      </c>
      <c r="D178" s="8">
        <f>INDEX([1]Sheet2!$B$2:$J$59,MATCH(A178,[1]Sheet2!$A$2:$A235,0),MATCH(B178,[1]Sheet2!$B$1:$J$1,0))</f>
        <v>0</v>
      </c>
      <c r="E178">
        <f t="shared" si="2"/>
        <v>0</v>
      </c>
      <c r="F178">
        <v>373</v>
      </c>
      <c r="G178">
        <v>324</v>
      </c>
      <c r="H178" t="s">
        <v>105</v>
      </c>
    </row>
    <row r="179" spans="1:8">
      <c r="A179" t="s">
        <v>38</v>
      </c>
      <c r="B179" t="s">
        <v>4</v>
      </c>
      <c r="C179" s="5">
        <f>INDEX([1]Sheet2!$K$2:$S$59,MATCH(A179,[1]Sheet2!$A$2:$A$59,0),MATCH(B179,[1]Sheet2!$K$1:$S$1,0))</f>
        <v>0</v>
      </c>
      <c r="D179" s="8">
        <f>INDEX([1]Sheet2!$B$2:$J$59,MATCH(A179,[1]Sheet2!$A$2:$A236,0),MATCH(B179,[1]Sheet2!$B$1:$J$1,0))</f>
        <v>0</v>
      </c>
      <c r="E179">
        <f t="shared" si="2"/>
        <v>0</v>
      </c>
      <c r="F179">
        <v>329</v>
      </c>
      <c r="G179">
        <v>251</v>
      </c>
      <c r="H179" t="s">
        <v>106</v>
      </c>
    </row>
    <row r="180" spans="1:8">
      <c r="A180" t="s">
        <v>67</v>
      </c>
      <c r="B180" t="s">
        <v>4</v>
      </c>
      <c r="C180" s="5">
        <f>INDEX([1]Sheet2!$K$2:$S$59,MATCH(A180,[1]Sheet2!$A$2:$A$59,0),MATCH(B180,[1]Sheet2!$K$1:$S$1,0))</f>
        <v>0</v>
      </c>
      <c r="D180" s="8">
        <f>INDEX([1]Sheet2!$B$2:$J$59,MATCH(A180,[1]Sheet2!$A$2:$A237,0),MATCH(B180,[1]Sheet2!$B$1:$J$1,0))</f>
        <v>0</v>
      </c>
      <c r="E180">
        <f t="shared" si="2"/>
        <v>0</v>
      </c>
      <c r="F180">
        <v>206</v>
      </c>
      <c r="G180">
        <v>131</v>
      </c>
      <c r="H180" t="s">
        <v>107</v>
      </c>
    </row>
    <row r="181" spans="1:8">
      <c r="A181" t="s">
        <v>62</v>
      </c>
      <c r="B181" t="s">
        <v>4</v>
      </c>
      <c r="C181" s="5">
        <f>INDEX([1]Sheet2!$K$2:$S$59,MATCH(A181,[1]Sheet2!$A$2:$A$59,0),MATCH(B181,[1]Sheet2!$K$1:$S$1,0))</f>
        <v>0</v>
      </c>
      <c r="D181" s="8">
        <f>INDEX([1]Sheet2!$B$2:$J$59,MATCH(A181,[1]Sheet2!$A$2:$A238,0),MATCH(B181,[1]Sheet2!$B$1:$J$1,0))</f>
        <v>0</v>
      </c>
      <c r="E181">
        <f t="shared" si="2"/>
        <v>0</v>
      </c>
      <c r="F181">
        <v>258</v>
      </c>
      <c r="G181">
        <v>209</v>
      </c>
      <c r="H181" t="s">
        <v>108</v>
      </c>
    </row>
    <row r="182" spans="1:8">
      <c r="A182" t="s">
        <v>17</v>
      </c>
      <c r="B182" t="s">
        <v>4</v>
      </c>
      <c r="C182" s="5">
        <f>INDEX([1]Sheet2!$K$2:$S$59,MATCH(A182,[1]Sheet2!$A$2:$A$59,0),MATCH(B182,[1]Sheet2!$K$1:$S$1,0))</f>
        <v>15.4</v>
      </c>
      <c r="D182" s="8">
        <f>INDEX([1]Sheet2!$B$2:$J$59,MATCH(A182,[1]Sheet2!$A$2:$A239,0),MATCH(B182,[1]Sheet2!$B$1:$J$1,0))</f>
        <v>3</v>
      </c>
      <c r="E182">
        <f t="shared" si="2"/>
        <v>3.7030784351398367</v>
      </c>
      <c r="F182">
        <v>167</v>
      </c>
      <c r="G182">
        <v>220</v>
      </c>
      <c r="H182" t="s">
        <v>109</v>
      </c>
    </row>
    <row r="183" spans="1:8">
      <c r="A183" t="s">
        <v>16</v>
      </c>
      <c r="B183" t="s">
        <v>4</v>
      </c>
      <c r="C183" s="5">
        <f>INDEX([1]Sheet2!$K$2:$S$59,MATCH(A183,[1]Sheet2!$A$2:$A$59,0),MATCH(B183,[1]Sheet2!$K$1:$S$1,0))</f>
        <v>24.2</v>
      </c>
      <c r="D183" s="8">
        <f>INDEX([1]Sheet2!$B$2:$J$59,MATCH(A183,[1]Sheet2!$A$2:$A240,0),MATCH(B183,[1]Sheet2!$B$1:$J$1,0))</f>
        <v>9</v>
      </c>
      <c r="E183">
        <f t="shared" si="2"/>
        <v>6.413919994074849</v>
      </c>
      <c r="F183">
        <v>612</v>
      </c>
      <c r="G183">
        <v>54</v>
      </c>
      <c r="H183" t="s">
        <v>110</v>
      </c>
    </row>
    <row r="184" spans="1:8">
      <c r="A184" t="s">
        <v>68</v>
      </c>
      <c r="B184" t="s">
        <v>4</v>
      </c>
      <c r="C184" s="5">
        <f>INDEX([1]Sheet2!$K$2:$S$59,MATCH(A184,[1]Sheet2!$A$2:$A$59,0),MATCH(B184,[1]Sheet2!$K$1:$S$1,0))</f>
        <v>0</v>
      </c>
      <c r="D184" s="8">
        <f>INDEX([1]Sheet2!$B$2:$J$59,MATCH(A184,[1]Sheet2!$A$2:$A241,0),MATCH(B184,[1]Sheet2!$B$1:$J$1,0))</f>
        <v>0</v>
      </c>
      <c r="E184">
        <f t="shared" si="2"/>
        <v>0</v>
      </c>
      <c r="F184">
        <v>551</v>
      </c>
      <c r="G184">
        <v>147</v>
      </c>
      <c r="H184" t="s">
        <v>112</v>
      </c>
    </row>
    <row r="185" spans="1:8">
      <c r="A185" t="s">
        <v>69</v>
      </c>
      <c r="B185" t="s">
        <v>4</v>
      </c>
      <c r="C185" s="5">
        <f>INDEX([1]Sheet2!$K$2:$S$59,MATCH(A185,[1]Sheet2!$A$2:$A$59,0),MATCH(B185,[1]Sheet2!$K$1:$S$1,0))</f>
        <v>0</v>
      </c>
      <c r="D185" s="8">
        <f>INDEX([1]Sheet2!$B$2:$J$59,MATCH(A185,[1]Sheet2!$A$2:$A242,0),MATCH(B185,[1]Sheet2!$B$1:$J$1,0))</f>
        <v>0</v>
      </c>
      <c r="E185">
        <f t="shared" si="2"/>
        <v>0</v>
      </c>
      <c r="F185">
        <v>215</v>
      </c>
      <c r="G185">
        <v>303</v>
      </c>
      <c r="H185" t="s">
        <v>114</v>
      </c>
    </row>
    <row r="186" spans="1:8">
      <c r="A186" t="s">
        <v>56</v>
      </c>
      <c r="B186" t="s">
        <v>4</v>
      </c>
      <c r="C186" s="5">
        <f>INDEX([1]Sheet2!$K$2:$S$59,MATCH(A186,[1]Sheet2!$A$2:$A$59,0),MATCH(B186,[1]Sheet2!$K$1:$S$1,0))</f>
        <v>0</v>
      </c>
      <c r="D186" s="8">
        <f>INDEX([1]Sheet2!$B$2:$J$59,MATCH(A186,[1]Sheet2!$A$2:$A243,0),MATCH(B186,[1]Sheet2!$B$1:$J$1,0))</f>
        <v>0</v>
      </c>
      <c r="E186">
        <f t="shared" si="2"/>
        <v>0</v>
      </c>
      <c r="F186">
        <v>548</v>
      </c>
      <c r="G186">
        <v>81</v>
      </c>
      <c r="H186" t="s">
        <v>116</v>
      </c>
    </row>
    <row r="187" spans="1:8">
      <c r="A187" t="s">
        <v>28</v>
      </c>
      <c r="B187" t="s">
        <v>4</v>
      </c>
      <c r="C187" s="5">
        <f>INDEX([1]Sheet2!$K$2:$S$59,MATCH(A187,[1]Sheet2!$A$2:$A$59,0),MATCH(B187,[1]Sheet2!$K$1:$S$1,0))</f>
        <v>0</v>
      </c>
      <c r="D187" s="8">
        <f>INDEX([1]Sheet2!$B$2:$J$59,MATCH(A187,[1]Sheet2!$A$2:$A244,0),MATCH(B187,[1]Sheet2!$B$1:$J$1,0))</f>
        <v>0</v>
      </c>
      <c r="E187">
        <f t="shared" si="2"/>
        <v>0</v>
      </c>
      <c r="F187">
        <v>499</v>
      </c>
      <c r="G187">
        <v>278</v>
      </c>
      <c r="H187" t="s">
        <v>118</v>
      </c>
    </row>
    <row r="188" spans="1:8">
      <c r="A188" t="s">
        <v>39</v>
      </c>
      <c r="B188" t="s">
        <v>4</v>
      </c>
      <c r="C188" s="5">
        <f>INDEX([1]Sheet2!$K$2:$S$59,MATCH(A188,[1]Sheet2!$A$2:$A$59,0),MATCH(B188,[1]Sheet2!$K$1:$S$1,0))</f>
        <v>0</v>
      </c>
      <c r="D188" s="8">
        <f>INDEX([1]Sheet2!$B$2:$J$59,MATCH(A188,[1]Sheet2!$A$2:$A245,0),MATCH(B188,[1]Sheet2!$B$1:$J$1,0))</f>
        <v>0</v>
      </c>
      <c r="E188">
        <f t="shared" si="2"/>
        <v>0</v>
      </c>
      <c r="F188">
        <v>257</v>
      </c>
      <c r="G188">
        <v>136</v>
      </c>
      <c r="H188" t="s">
        <v>120</v>
      </c>
    </row>
    <row r="189" spans="1:8">
      <c r="A189" t="s">
        <v>42</v>
      </c>
      <c r="B189" t="s">
        <v>4</v>
      </c>
      <c r="C189" s="5">
        <f>INDEX([1]Sheet2!$K$2:$S$59,MATCH(A189,[1]Sheet2!$A$2:$A$59,0),MATCH(B189,[1]Sheet2!$K$1:$S$1,0))</f>
        <v>0</v>
      </c>
      <c r="D189" s="8">
        <f>INDEX([1]Sheet2!$B$2:$J$59,MATCH(A189,[1]Sheet2!$A$2:$A246,0),MATCH(B189,[1]Sheet2!$B$1:$J$1,0))</f>
        <v>0</v>
      </c>
      <c r="E189">
        <f t="shared" si="2"/>
        <v>0</v>
      </c>
      <c r="F189">
        <v>459</v>
      </c>
      <c r="G189">
        <v>191</v>
      </c>
      <c r="H189" t="s">
        <v>122</v>
      </c>
    </row>
    <row r="190" spans="1:8">
      <c r="A190" t="s">
        <v>29</v>
      </c>
      <c r="B190" t="s">
        <v>4</v>
      </c>
      <c r="C190" s="5">
        <f>INDEX([1]Sheet2!$K$2:$S$59,MATCH(A190,[1]Sheet2!$A$2:$A$59,0),MATCH(B190,[1]Sheet2!$K$1:$S$1,0))</f>
        <v>0</v>
      </c>
      <c r="D190" s="8">
        <f>INDEX([1]Sheet2!$B$2:$J$59,MATCH(A190,[1]Sheet2!$A$2:$A247,0),MATCH(B190,[1]Sheet2!$B$1:$J$1,0))</f>
        <v>0</v>
      </c>
      <c r="E190">
        <f t="shared" si="2"/>
        <v>0</v>
      </c>
      <c r="F190">
        <v>270</v>
      </c>
      <c r="G190">
        <v>294</v>
      </c>
      <c r="H190" t="s">
        <v>123</v>
      </c>
    </row>
    <row r="191" spans="1:8">
      <c r="A191" t="s">
        <v>65</v>
      </c>
      <c r="B191" t="s">
        <v>4</v>
      </c>
      <c r="C191" s="5">
        <f>INDEX([1]Sheet2!$K$2:$S$59,MATCH(A191,[1]Sheet2!$A$2:$A$59,0),MATCH(B191,[1]Sheet2!$K$1:$S$1,0))</f>
        <v>0</v>
      </c>
      <c r="D191" s="8">
        <f>INDEX([1]Sheet2!$B$2:$J$59,MATCH(A191,[1]Sheet2!$A$2:$A248,0),MATCH(B191,[1]Sheet2!$B$1:$J$1,0))</f>
        <v>0</v>
      </c>
      <c r="E191">
        <f t="shared" si="2"/>
        <v>0</v>
      </c>
      <c r="F191">
        <v>124</v>
      </c>
      <c r="G191">
        <v>176</v>
      </c>
      <c r="H191" t="s">
        <v>124</v>
      </c>
    </row>
    <row r="192" spans="1:8">
      <c r="A192" t="s">
        <v>57</v>
      </c>
      <c r="B192" t="s">
        <v>4</v>
      </c>
      <c r="C192" s="5">
        <f>INDEX([1]Sheet2!$K$2:$S$59,MATCH(A192,[1]Sheet2!$A$2:$A$59,0),MATCH(B192,[1]Sheet2!$K$1:$S$1,0))</f>
        <v>0</v>
      </c>
      <c r="D192" s="8">
        <f>INDEX([1]Sheet2!$B$2:$J$59,MATCH(A192,[1]Sheet2!$A$2:$A249,0),MATCH(B192,[1]Sheet2!$B$1:$J$1,0))</f>
        <v>0</v>
      </c>
      <c r="E192">
        <f t="shared" si="2"/>
        <v>0</v>
      </c>
      <c r="F192">
        <v>498</v>
      </c>
      <c r="G192">
        <v>132</v>
      </c>
      <c r="H192" t="s">
        <v>125</v>
      </c>
    </row>
    <row r="193" spans="1:8">
      <c r="A193" t="s">
        <v>58</v>
      </c>
      <c r="B193" t="s">
        <v>4</v>
      </c>
      <c r="C193" s="5">
        <f>INDEX([1]Sheet2!$K$2:$S$59,MATCH(A193,[1]Sheet2!$A$2:$A$59,0),MATCH(B193,[1]Sheet2!$K$1:$S$1,0))</f>
        <v>0</v>
      </c>
      <c r="D193" s="8">
        <f>INDEX([1]Sheet2!$B$2:$J$59,MATCH(A193,[1]Sheet2!$A$2:$A250,0),MATCH(B193,[1]Sheet2!$B$1:$J$1,0))</f>
        <v>0</v>
      </c>
      <c r="E193">
        <f t="shared" si="2"/>
        <v>0</v>
      </c>
      <c r="F193">
        <v>619</v>
      </c>
      <c r="G193">
        <v>126</v>
      </c>
      <c r="H193" t="s">
        <v>127</v>
      </c>
    </row>
    <row r="194" spans="1:8">
      <c r="A194" t="s">
        <v>18</v>
      </c>
      <c r="B194" t="s">
        <v>4</v>
      </c>
      <c r="C194" s="5">
        <f>INDEX([1]Sheet2!$K$2:$S$59,MATCH(A194,[1]Sheet2!$A$2:$A$59,0),MATCH(B194,[1]Sheet2!$K$1:$S$1,0))</f>
        <v>8.3000000000000007</v>
      </c>
      <c r="D194" s="8">
        <f>INDEX([1]Sheet2!$B$2:$J$59,MATCH(A194,[1]Sheet2!$A$2:$A251,0),MATCH(B194,[1]Sheet2!$B$1:$J$1,0))</f>
        <v>0</v>
      </c>
      <c r="E194">
        <f t="shared" si="2"/>
        <v>0</v>
      </c>
      <c r="F194">
        <v>487</v>
      </c>
      <c r="G194">
        <v>322</v>
      </c>
      <c r="H194" t="s">
        <v>129</v>
      </c>
    </row>
    <row r="195" spans="1:8">
      <c r="A195" t="s">
        <v>70</v>
      </c>
      <c r="B195" t="s">
        <v>4</v>
      </c>
      <c r="C195" s="5">
        <f>INDEX([1]Sheet2!$K$2:$S$59,MATCH(A195,[1]Sheet2!$A$2:$A$59,0),MATCH(B195,[1]Sheet2!$K$1:$S$1,0))</f>
        <v>0</v>
      </c>
      <c r="D195" s="8">
        <f>INDEX([1]Sheet2!$B$2:$J$59,MATCH(A195,[1]Sheet2!$A$2:$A252,0),MATCH(B195,[1]Sheet2!$B$1:$J$1,0))</f>
        <v>0</v>
      </c>
      <c r="E195">
        <f t="shared" ref="E195:E258" si="3">SQRT((D195*14.36)/PI())</f>
        <v>0</v>
      </c>
      <c r="F195">
        <v>257</v>
      </c>
      <c r="G195">
        <v>167</v>
      </c>
      <c r="H195" t="s">
        <v>131</v>
      </c>
    </row>
    <row r="196" spans="1:8">
      <c r="A196" t="s">
        <v>30</v>
      </c>
      <c r="B196" t="s">
        <v>4</v>
      </c>
      <c r="C196" s="5">
        <f>INDEX([1]Sheet2!$K$2:$S$59,MATCH(A196,[1]Sheet2!$A$2:$A$59,0),MATCH(B196,[1]Sheet2!$K$1:$S$1,0))</f>
        <v>0</v>
      </c>
      <c r="D196" s="8">
        <f>INDEX([1]Sheet2!$B$2:$J$59,MATCH(A196,[1]Sheet2!$A$2:$A253,0),MATCH(B196,[1]Sheet2!$B$1:$J$1,0))</f>
        <v>0</v>
      </c>
      <c r="E196">
        <f t="shared" si="3"/>
        <v>0</v>
      </c>
      <c r="F196">
        <v>379</v>
      </c>
      <c r="G196">
        <v>284</v>
      </c>
      <c r="H196" t="s">
        <v>133</v>
      </c>
    </row>
    <row r="197" spans="1:8">
      <c r="A197" t="s">
        <v>31</v>
      </c>
      <c r="B197" t="s">
        <v>4</v>
      </c>
      <c r="C197" s="5">
        <f>INDEX([1]Sheet2!$K$2:$S$59,MATCH(A197,[1]Sheet2!$A$2:$A$59,0),MATCH(B197,[1]Sheet2!$K$1:$S$1,0))</f>
        <v>0</v>
      </c>
      <c r="D197" s="8">
        <f>INDEX([1]Sheet2!$B$2:$J$59,MATCH(A197,[1]Sheet2!$A$2:$A254,0),MATCH(B197,[1]Sheet2!$B$1:$J$1,0))</f>
        <v>0</v>
      </c>
      <c r="E197">
        <f t="shared" si="3"/>
        <v>0</v>
      </c>
      <c r="F197">
        <v>271</v>
      </c>
      <c r="G197">
        <v>355</v>
      </c>
      <c r="H197" t="s">
        <v>134</v>
      </c>
    </row>
    <row r="198" spans="1:8">
      <c r="A198" t="s">
        <v>32</v>
      </c>
      <c r="B198" t="s">
        <v>4</v>
      </c>
      <c r="C198" s="5">
        <f>INDEX([1]Sheet2!$K$2:$S$59,MATCH(A198,[1]Sheet2!$A$2:$A$59,0),MATCH(B198,[1]Sheet2!$K$1:$S$1,0))</f>
        <v>0</v>
      </c>
      <c r="D198" s="8">
        <f>INDEX([1]Sheet2!$B$2:$J$59,MATCH(A198,[1]Sheet2!$A$2:$A255,0),MATCH(B198,[1]Sheet2!$B$1:$J$1,0))</f>
        <v>0</v>
      </c>
      <c r="E198">
        <f t="shared" si="3"/>
        <v>0</v>
      </c>
      <c r="F198">
        <v>204</v>
      </c>
      <c r="G198">
        <v>218</v>
      </c>
      <c r="H198" t="s">
        <v>135</v>
      </c>
    </row>
    <row r="199" spans="1:8">
      <c r="A199" t="s">
        <v>33</v>
      </c>
      <c r="B199" t="s">
        <v>4</v>
      </c>
      <c r="C199" s="5">
        <f>INDEX([1]Sheet2!$K$2:$S$59,MATCH(A199,[1]Sheet2!$A$2:$A$59,0),MATCH(B199,[1]Sheet2!$K$1:$S$1,0))</f>
        <v>0</v>
      </c>
      <c r="D199" s="8">
        <f>INDEX([1]Sheet2!$B$2:$J$59,MATCH(A199,[1]Sheet2!$A$2:$A256,0),MATCH(B199,[1]Sheet2!$B$1:$J$1,0))</f>
        <v>0</v>
      </c>
      <c r="E199">
        <f t="shared" si="3"/>
        <v>0</v>
      </c>
      <c r="F199">
        <v>585</v>
      </c>
      <c r="G199">
        <v>47</v>
      </c>
      <c r="H199" t="s">
        <v>136</v>
      </c>
    </row>
    <row r="200" spans="1:8">
      <c r="A200" t="s">
        <v>34</v>
      </c>
      <c r="B200" t="s">
        <v>4</v>
      </c>
      <c r="C200" s="5">
        <f>INDEX([1]Sheet2!$K$2:$S$59,MATCH(A200,[1]Sheet2!$A$2:$A$59,0),MATCH(B200,[1]Sheet2!$K$1:$S$1,0))</f>
        <v>0</v>
      </c>
      <c r="D200" s="8">
        <f>INDEX([1]Sheet2!$B$2:$J$59,MATCH(A200,[1]Sheet2!$A$2:$A257,0),MATCH(B200,[1]Sheet2!$B$1:$J$1,0))</f>
        <v>0</v>
      </c>
      <c r="E200">
        <f t="shared" si="3"/>
        <v>0</v>
      </c>
      <c r="F200">
        <v>508</v>
      </c>
      <c r="G200">
        <v>229</v>
      </c>
      <c r="H200" t="s">
        <v>137</v>
      </c>
    </row>
    <row r="201" spans="1:8">
      <c r="A201" t="s">
        <v>40</v>
      </c>
      <c r="B201" t="s">
        <v>4</v>
      </c>
      <c r="C201" s="5">
        <f>INDEX([1]Sheet2!$K$2:$S$59,MATCH(A201,[1]Sheet2!$A$2:$A$59,0),MATCH(B201,[1]Sheet2!$K$1:$S$1,0))</f>
        <v>0</v>
      </c>
      <c r="D201" s="8">
        <f>INDEX([1]Sheet2!$B$2:$J$59,MATCH(A201,[1]Sheet2!$A$2:$A258,0),MATCH(B201,[1]Sheet2!$B$1:$J$1,0))</f>
        <v>0</v>
      </c>
      <c r="E201">
        <f t="shared" si="3"/>
        <v>0</v>
      </c>
      <c r="F201">
        <v>154</v>
      </c>
      <c r="G201">
        <v>131</v>
      </c>
      <c r="H201" t="s">
        <v>138</v>
      </c>
    </row>
    <row r="202" spans="1:8">
      <c r="A202" t="s">
        <v>63</v>
      </c>
      <c r="B202" t="s">
        <v>4</v>
      </c>
      <c r="C202" s="5">
        <f>INDEX([1]Sheet2!$K$2:$S$59,MATCH(A202,[1]Sheet2!$A$2:$A$59,0),MATCH(B202,[1]Sheet2!$K$1:$S$1,0))</f>
        <v>0</v>
      </c>
      <c r="D202" s="8">
        <f>INDEX([1]Sheet2!$B$2:$J$59,MATCH(A202,[1]Sheet2!$A$2:$A259,0),MATCH(B202,[1]Sheet2!$B$1:$J$1,0))</f>
        <v>0</v>
      </c>
      <c r="E202">
        <f t="shared" si="3"/>
        <v>0</v>
      </c>
      <c r="F202">
        <v>451</v>
      </c>
      <c r="G202">
        <v>242</v>
      </c>
      <c r="H202" t="s">
        <v>139</v>
      </c>
    </row>
    <row r="203" spans="1:8">
      <c r="A203" t="s">
        <v>52</v>
      </c>
      <c r="B203" t="s">
        <v>4</v>
      </c>
      <c r="C203" s="5">
        <f>INDEX([1]Sheet2!$K$2:$S$59,MATCH(A203,[1]Sheet2!$A$2:$A$59,0),MATCH(B203,[1]Sheet2!$K$1:$S$1,0))</f>
        <v>0</v>
      </c>
      <c r="D203" s="8">
        <f>INDEX([1]Sheet2!$B$2:$J$59,MATCH(A203,[1]Sheet2!$A$2:$A260,0),MATCH(B203,[1]Sheet2!$B$1:$J$1,0))</f>
        <v>0</v>
      </c>
      <c r="E203">
        <f t="shared" si="3"/>
        <v>0</v>
      </c>
      <c r="F203">
        <v>359</v>
      </c>
      <c r="G203">
        <v>146</v>
      </c>
      <c r="H203" t="s">
        <v>141</v>
      </c>
    </row>
    <row r="204" spans="1:8">
      <c r="A204" t="s">
        <v>51</v>
      </c>
      <c r="B204" t="s">
        <v>4</v>
      </c>
      <c r="C204" s="5">
        <f>INDEX([1]Sheet2!$K$2:$S$59,MATCH(A204,[1]Sheet2!$A$2:$A$59,0),MATCH(B204,[1]Sheet2!$K$1:$S$1,0))</f>
        <v>0</v>
      </c>
      <c r="D204" s="8">
        <f>INDEX([1]Sheet2!$B$2:$J$59,MATCH(A204,[1]Sheet2!$A$2:$A261,0),MATCH(B204,[1]Sheet2!$B$1:$J$1,0))</f>
        <v>0</v>
      </c>
      <c r="E204">
        <f t="shared" si="3"/>
        <v>0</v>
      </c>
      <c r="F204">
        <v>214</v>
      </c>
      <c r="G204">
        <v>177</v>
      </c>
      <c r="H204" t="s">
        <v>142</v>
      </c>
    </row>
    <row r="205" spans="1:8">
      <c r="A205" t="s">
        <v>143</v>
      </c>
      <c r="B205" t="s">
        <v>4</v>
      </c>
      <c r="C205" s="5">
        <f>INDEX([1]Sheet2!$K$2:$S$59,MATCH(A205,[1]Sheet2!$A$2:$A$59,0),MATCH(B205,[1]Sheet2!$K$1:$S$1,0))</f>
        <v>0</v>
      </c>
      <c r="D205" s="8">
        <f>INDEX([1]Sheet2!$B$2:$J$59,MATCH(A205,[1]Sheet2!$A$2:$A262,0),MATCH(B205,[1]Sheet2!$B$1:$J$1,0))</f>
        <v>0</v>
      </c>
      <c r="E205">
        <f t="shared" si="3"/>
        <v>0</v>
      </c>
      <c r="F205">
        <v>536</v>
      </c>
      <c r="G205">
        <v>193</v>
      </c>
      <c r="H205" t="s">
        <v>66</v>
      </c>
    </row>
    <row r="206" spans="1:8">
      <c r="A206" t="s">
        <v>19</v>
      </c>
      <c r="B206" t="s">
        <v>5</v>
      </c>
      <c r="C206" s="5">
        <f>INDEX([1]Sheet2!$K$2:$S$59,MATCH(A206,[1]Sheet2!$A$2:$A$59,0),MATCH(B206,[1]Sheet2!$K$1:$S$1,0))</f>
        <v>0</v>
      </c>
      <c r="D206" s="8">
        <f>INDEX([1]Sheet2!$B$2:$J$59,MATCH(A206,[1]Sheet2!$A$2:$A263,0),MATCH(B206,[1]Sheet2!$B$1:$J$1,0))</f>
        <v>0</v>
      </c>
      <c r="E206">
        <f t="shared" si="3"/>
        <v>0</v>
      </c>
      <c r="F206">
        <v>413</v>
      </c>
      <c r="G206">
        <v>332</v>
      </c>
      <c r="H206" t="s">
        <v>82</v>
      </c>
    </row>
    <row r="207" spans="1:8">
      <c r="A207" t="s">
        <v>48</v>
      </c>
      <c r="B207" t="s">
        <v>5</v>
      </c>
      <c r="C207" s="5">
        <f>INDEX([1]Sheet2!$K$2:$S$59,MATCH(A207,[1]Sheet2!$A$2:$A$59,0),MATCH(B207,[1]Sheet2!$K$1:$S$1,0))</f>
        <v>0</v>
      </c>
      <c r="D207" s="8">
        <f>INDEX([1]Sheet2!$B$2:$J$59,MATCH(A207,[1]Sheet2!$A$2:$A264,0),MATCH(B207,[1]Sheet2!$B$1:$J$1,0))</f>
        <v>0</v>
      </c>
      <c r="E207">
        <f t="shared" si="3"/>
        <v>0</v>
      </c>
      <c r="F207">
        <v>41</v>
      </c>
      <c r="G207">
        <v>19</v>
      </c>
      <c r="H207" t="s">
        <v>83</v>
      </c>
    </row>
    <row r="208" spans="1:8">
      <c r="A208" t="s">
        <v>43</v>
      </c>
      <c r="B208" t="s">
        <v>5</v>
      </c>
      <c r="C208" s="5">
        <f>INDEX([1]Sheet2!$K$2:$S$59,MATCH(A208,[1]Sheet2!$A$2:$A$59,0),MATCH(B208,[1]Sheet2!$K$1:$S$1,0))</f>
        <v>0</v>
      </c>
      <c r="D208" s="8">
        <f>INDEX([1]Sheet2!$B$2:$J$59,MATCH(A208,[1]Sheet2!$A$2:$A265,0),MATCH(B208,[1]Sheet2!$B$1:$J$1,0))</f>
        <v>0</v>
      </c>
      <c r="E208">
        <f t="shared" si="3"/>
        <v>0</v>
      </c>
      <c r="F208">
        <v>172</v>
      </c>
      <c r="G208">
        <v>282</v>
      </c>
      <c r="H208" t="s">
        <v>84</v>
      </c>
    </row>
    <row r="209" spans="1:8">
      <c r="A209" t="s">
        <v>21</v>
      </c>
      <c r="B209" t="s">
        <v>5</v>
      </c>
      <c r="C209" s="5">
        <f>INDEX([1]Sheet2!$K$2:$S$59,MATCH(A209,[1]Sheet2!$A$2:$A$59,0),MATCH(B209,[1]Sheet2!$K$1:$S$1,0))</f>
        <v>0</v>
      </c>
      <c r="D209" s="8">
        <f>INDEX([1]Sheet2!$B$2:$J$59,MATCH(A209,[1]Sheet2!$A$2:$A266,0),MATCH(B209,[1]Sheet2!$B$1:$J$1,0))</f>
        <v>0</v>
      </c>
      <c r="E209">
        <f t="shared" si="3"/>
        <v>0</v>
      </c>
      <c r="F209">
        <v>325</v>
      </c>
      <c r="G209">
        <v>290</v>
      </c>
      <c r="H209" t="s">
        <v>85</v>
      </c>
    </row>
    <row r="210" spans="1:8">
      <c r="A210" t="s">
        <v>22</v>
      </c>
      <c r="B210" t="s">
        <v>5</v>
      </c>
      <c r="C210" s="5">
        <f>INDEX([1]Sheet2!$K$2:$S$59,MATCH(A210,[1]Sheet2!$A$2:$A$59,0),MATCH(B210,[1]Sheet2!$K$1:$S$1,0))</f>
        <v>0</v>
      </c>
      <c r="D210" s="8">
        <f>INDEX([1]Sheet2!$B$2:$J$59,MATCH(A210,[1]Sheet2!$A$2:$A267,0),MATCH(B210,[1]Sheet2!$B$1:$J$1,0))</f>
        <v>0</v>
      </c>
      <c r="E210">
        <f t="shared" si="3"/>
        <v>0</v>
      </c>
      <c r="F210">
        <v>103</v>
      </c>
      <c r="G210">
        <v>237</v>
      </c>
      <c r="H210" t="s">
        <v>86</v>
      </c>
    </row>
    <row r="211" spans="1:8">
      <c r="A211" t="s">
        <v>23</v>
      </c>
      <c r="B211" t="s">
        <v>5</v>
      </c>
      <c r="C211" s="5">
        <f>INDEX([1]Sheet2!$K$2:$S$59,MATCH(A211,[1]Sheet2!$A$2:$A$59,0),MATCH(B211,[1]Sheet2!$K$1:$S$1,0))</f>
        <v>0</v>
      </c>
      <c r="D211" s="8">
        <f>INDEX([1]Sheet2!$B$2:$J$59,MATCH(A211,[1]Sheet2!$A$2:$A268,0),MATCH(B211,[1]Sheet2!$B$1:$J$1,0))</f>
        <v>0</v>
      </c>
      <c r="E211">
        <f t="shared" si="3"/>
        <v>0</v>
      </c>
      <c r="F211">
        <v>224</v>
      </c>
      <c r="G211">
        <v>249</v>
      </c>
      <c r="H211" t="s">
        <v>87</v>
      </c>
    </row>
    <row r="212" spans="1:8">
      <c r="A212" t="s">
        <v>53</v>
      </c>
      <c r="B212" t="s">
        <v>5</v>
      </c>
      <c r="C212" s="5">
        <f>INDEX([1]Sheet2!$K$2:$S$59,MATCH(A212,[1]Sheet2!$A$2:$A$59,0),MATCH(B212,[1]Sheet2!$K$1:$S$1,0))</f>
        <v>0</v>
      </c>
      <c r="D212" s="8">
        <f>INDEX([1]Sheet2!$B$2:$J$59,MATCH(A212,[1]Sheet2!$A$2:$A269,0),MATCH(B212,[1]Sheet2!$B$1:$J$1,0))</f>
        <v>0</v>
      </c>
      <c r="E212">
        <f t="shared" si="3"/>
        <v>0</v>
      </c>
      <c r="F212">
        <v>586</v>
      </c>
      <c r="G212">
        <v>128</v>
      </c>
      <c r="H212" t="s">
        <v>88</v>
      </c>
    </row>
    <row r="213" spans="1:8">
      <c r="A213" t="s">
        <v>54</v>
      </c>
      <c r="B213" t="s">
        <v>5</v>
      </c>
      <c r="C213" s="5">
        <f>INDEX([1]Sheet2!$K$2:$S$59,MATCH(A213,[1]Sheet2!$A$2:$A$59,0),MATCH(B213,[1]Sheet2!$K$1:$S$1,0))</f>
        <v>0</v>
      </c>
      <c r="D213" s="8">
        <f>INDEX([1]Sheet2!$B$2:$J$59,MATCH(A213,[1]Sheet2!$A$2:$A270,0),MATCH(B213,[1]Sheet2!$B$1:$J$1,0))</f>
        <v>0</v>
      </c>
      <c r="E213">
        <f t="shared" si="3"/>
        <v>0</v>
      </c>
      <c r="F213">
        <v>557</v>
      </c>
      <c r="G213">
        <v>183</v>
      </c>
      <c r="H213" t="s">
        <v>89</v>
      </c>
    </row>
    <row r="214" spans="1:8">
      <c r="A214" t="s">
        <v>44</v>
      </c>
      <c r="B214" t="s">
        <v>5</v>
      </c>
      <c r="C214" s="5">
        <f>INDEX([1]Sheet2!$K$2:$S$59,MATCH(A214,[1]Sheet2!$A$2:$A$59,0),MATCH(B214,[1]Sheet2!$K$1:$S$1,0))</f>
        <v>0</v>
      </c>
      <c r="D214" s="8">
        <f>INDEX([1]Sheet2!$B$2:$J$59,MATCH(A214,[1]Sheet2!$A$2:$A271,0),MATCH(B214,[1]Sheet2!$B$1:$J$1,0))</f>
        <v>0</v>
      </c>
      <c r="E214">
        <f t="shared" si="3"/>
        <v>0</v>
      </c>
      <c r="F214">
        <v>483</v>
      </c>
      <c r="G214">
        <v>380</v>
      </c>
      <c r="H214" t="s">
        <v>90</v>
      </c>
    </row>
    <row r="215" spans="1:8">
      <c r="A215" t="s">
        <v>46</v>
      </c>
      <c r="B215" t="s">
        <v>5</v>
      </c>
      <c r="C215" s="5">
        <f>INDEX([1]Sheet2!$K$2:$S$59,MATCH(A215,[1]Sheet2!$A$2:$A$59,0),MATCH(B215,[1]Sheet2!$K$1:$S$1,0))</f>
        <v>0</v>
      </c>
      <c r="D215" s="8">
        <f>INDEX([1]Sheet2!$B$2:$J$59,MATCH(A215,[1]Sheet2!$A$2:$A272,0),MATCH(B215,[1]Sheet2!$B$1:$J$1,0))</f>
        <v>0</v>
      </c>
      <c r="E215">
        <f t="shared" si="3"/>
        <v>0</v>
      </c>
      <c r="F215">
        <v>443</v>
      </c>
      <c r="G215">
        <v>298</v>
      </c>
      <c r="H215" t="s">
        <v>91</v>
      </c>
    </row>
    <row r="216" spans="1:8">
      <c r="A216" t="s">
        <v>49</v>
      </c>
      <c r="B216" t="s">
        <v>5</v>
      </c>
      <c r="C216" s="5">
        <f>INDEX([1]Sheet2!$K$2:$S$59,MATCH(A216,[1]Sheet2!$A$2:$A$59,0),MATCH(B216,[1]Sheet2!$K$1:$S$1,0))</f>
        <v>0</v>
      </c>
      <c r="D216" s="8">
        <f>INDEX([1]Sheet2!$B$2:$J$59,MATCH(A216,[1]Sheet2!$A$2:$A273,0),MATCH(B216,[1]Sheet2!$B$1:$J$1,0))</f>
        <v>0</v>
      </c>
      <c r="E216">
        <f t="shared" si="3"/>
        <v>0</v>
      </c>
      <c r="F216">
        <v>88</v>
      </c>
      <c r="G216">
        <v>372</v>
      </c>
      <c r="H216" t="s">
        <v>92</v>
      </c>
    </row>
    <row r="217" spans="1:8">
      <c r="A217" t="s">
        <v>35</v>
      </c>
      <c r="B217" t="s">
        <v>5</v>
      </c>
      <c r="C217" s="5">
        <f>INDEX([1]Sheet2!$K$2:$S$59,MATCH(A217,[1]Sheet2!$A$2:$A$59,0),MATCH(B217,[1]Sheet2!$K$1:$S$1,0))</f>
        <v>0</v>
      </c>
      <c r="D217" s="8">
        <f>INDEX([1]Sheet2!$B$2:$J$59,MATCH(A217,[1]Sheet2!$A$2:$A274,0),MATCH(B217,[1]Sheet2!$B$1:$J$1,0))</f>
        <v>0</v>
      </c>
      <c r="E217">
        <f t="shared" si="3"/>
        <v>0</v>
      </c>
      <c r="F217">
        <v>188</v>
      </c>
      <c r="G217">
        <v>173</v>
      </c>
      <c r="H217" t="s">
        <v>93</v>
      </c>
    </row>
    <row r="218" spans="1:8">
      <c r="A218" t="s">
        <v>45</v>
      </c>
      <c r="B218" t="s">
        <v>5</v>
      </c>
      <c r="C218" s="5">
        <f>INDEX([1]Sheet2!$K$2:$S$59,MATCH(A218,[1]Sheet2!$A$2:$A$59,0),MATCH(B218,[1]Sheet2!$K$1:$S$1,0))</f>
        <v>0</v>
      </c>
      <c r="D218" s="8">
        <f>INDEX([1]Sheet2!$B$2:$J$59,MATCH(A218,[1]Sheet2!$A$2:$A275,0),MATCH(B218,[1]Sheet2!$B$1:$J$1,0))</f>
        <v>0</v>
      </c>
      <c r="E218">
        <f t="shared" si="3"/>
        <v>0</v>
      </c>
      <c r="F218">
        <v>359</v>
      </c>
      <c r="G218">
        <v>207</v>
      </c>
      <c r="H218" t="s">
        <v>94</v>
      </c>
    </row>
    <row r="219" spans="1:8">
      <c r="A219" t="s">
        <v>61</v>
      </c>
      <c r="B219" t="s">
        <v>5</v>
      </c>
      <c r="C219" s="5">
        <f>INDEX([1]Sheet2!$K$2:$S$59,MATCH(A219,[1]Sheet2!$A$2:$A$59,0),MATCH(B219,[1]Sheet2!$K$1:$S$1,0))</f>
        <v>0</v>
      </c>
      <c r="D219" s="8">
        <f>INDEX([1]Sheet2!$B$2:$J$59,MATCH(A219,[1]Sheet2!$A$2:$A276,0),MATCH(B219,[1]Sheet2!$B$1:$J$1,0))</f>
        <v>0</v>
      </c>
      <c r="E219">
        <f t="shared" si="3"/>
        <v>0</v>
      </c>
      <c r="F219">
        <v>413</v>
      </c>
      <c r="G219">
        <v>207</v>
      </c>
      <c r="H219" t="s">
        <v>95</v>
      </c>
    </row>
    <row r="220" spans="1:8">
      <c r="A220" t="s">
        <v>15</v>
      </c>
      <c r="B220" t="s">
        <v>5</v>
      </c>
      <c r="C220" s="5">
        <f>INDEX([1]Sheet2!$K$2:$S$59,MATCH(A220,[1]Sheet2!$A$2:$A$59,0),MATCH(B220,[1]Sheet2!$K$1:$S$1,0))</f>
        <v>12.7</v>
      </c>
      <c r="D220" s="8">
        <f>INDEX([1]Sheet2!$B$2:$J$59,MATCH(A220,[1]Sheet2!$A$2:$A277,0),MATCH(B220,[1]Sheet2!$B$1:$J$1,0))</f>
        <v>1</v>
      </c>
      <c r="E220">
        <f t="shared" si="3"/>
        <v>2.1379733313582827</v>
      </c>
      <c r="F220">
        <v>306</v>
      </c>
      <c r="G220">
        <v>195</v>
      </c>
      <c r="H220" t="s">
        <v>96</v>
      </c>
    </row>
    <row r="221" spans="1:8">
      <c r="A221" t="s">
        <v>60</v>
      </c>
      <c r="B221" t="s">
        <v>5</v>
      </c>
      <c r="C221" s="5">
        <f>INDEX([1]Sheet2!$K$2:$S$59,MATCH(A221,[1]Sheet2!$A$2:$A$59,0),MATCH(B221,[1]Sheet2!$K$1:$S$1,0))</f>
        <v>0</v>
      </c>
      <c r="D221" s="8">
        <f>INDEX([1]Sheet2!$B$2:$J$59,MATCH(A221,[1]Sheet2!$A$2:$A278,0),MATCH(B221,[1]Sheet2!$B$1:$J$1,0))</f>
        <v>0</v>
      </c>
      <c r="E221">
        <f t="shared" si="3"/>
        <v>0</v>
      </c>
      <c r="F221">
        <v>266</v>
      </c>
      <c r="G221">
        <v>248</v>
      </c>
      <c r="H221" t="s">
        <v>97</v>
      </c>
    </row>
    <row r="222" spans="1:8">
      <c r="A222" t="s">
        <v>64</v>
      </c>
      <c r="B222" t="s">
        <v>5</v>
      </c>
      <c r="C222" s="5">
        <f>INDEX([1]Sheet2!$K$2:$S$59,MATCH(A222,[1]Sheet2!$A$2:$A$59,0),MATCH(B222,[1]Sheet2!$K$1:$S$1,0))</f>
        <v>0</v>
      </c>
      <c r="D222" s="8">
        <f>INDEX([1]Sheet2!$B$2:$J$59,MATCH(A222,[1]Sheet2!$A$2:$A279,0),MATCH(B222,[1]Sheet2!$B$1:$J$1,0))</f>
        <v>0</v>
      </c>
      <c r="E222">
        <f t="shared" si="3"/>
        <v>0</v>
      </c>
      <c r="F222">
        <v>411</v>
      </c>
      <c r="G222">
        <v>251</v>
      </c>
      <c r="H222" t="s">
        <v>98</v>
      </c>
    </row>
    <row r="223" spans="1:8">
      <c r="A223" t="s">
        <v>50</v>
      </c>
      <c r="B223" t="s">
        <v>5</v>
      </c>
      <c r="C223" s="5">
        <f>INDEX([1]Sheet2!$K$2:$S$59,MATCH(A223,[1]Sheet2!$A$2:$A$59,0),MATCH(B223,[1]Sheet2!$K$1:$S$1,0))</f>
        <v>0</v>
      </c>
      <c r="D223" s="8">
        <f>INDEX([1]Sheet2!$B$2:$J$59,MATCH(A223,[1]Sheet2!$A$2:$A280,0),MATCH(B223,[1]Sheet2!$B$1:$J$1,0))</f>
        <v>0</v>
      </c>
      <c r="E223">
        <f t="shared" si="3"/>
        <v>0</v>
      </c>
      <c r="F223">
        <v>326</v>
      </c>
      <c r="G223">
        <v>335</v>
      </c>
      <c r="H223" t="s">
        <v>99</v>
      </c>
    </row>
    <row r="224" spans="1:8">
      <c r="A224" t="s">
        <v>25</v>
      </c>
      <c r="B224" t="s">
        <v>5</v>
      </c>
      <c r="C224" s="5">
        <f>INDEX([1]Sheet2!$K$2:$S$59,MATCH(A224,[1]Sheet2!$A$2:$A$59,0),MATCH(B224,[1]Sheet2!$K$1:$S$1,0))</f>
        <v>0</v>
      </c>
      <c r="D224" s="8">
        <f>INDEX([1]Sheet2!$B$2:$J$59,MATCH(A224,[1]Sheet2!$A$2:$A281,0),MATCH(B224,[1]Sheet2!$B$1:$J$1,0))</f>
        <v>0</v>
      </c>
      <c r="E224">
        <f t="shared" si="3"/>
        <v>0</v>
      </c>
      <c r="F224">
        <v>628</v>
      </c>
      <c r="G224">
        <v>26</v>
      </c>
      <c r="H224" t="s">
        <v>100</v>
      </c>
    </row>
    <row r="225" spans="1:8">
      <c r="A225" t="s">
        <v>55</v>
      </c>
      <c r="B225" t="s">
        <v>5</v>
      </c>
      <c r="C225" s="5">
        <f>INDEX([1]Sheet2!$K$2:$S$59,MATCH(A225,[1]Sheet2!$A$2:$A$59,0),MATCH(B225,[1]Sheet2!$K$1:$S$1,0))</f>
        <v>0</v>
      </c>
      <c r="D225" s="8">
        <f>INDEX([1]Sheet2!$B$2:$J$59,MATCH(A225,[1]Sheet2!$A$2:$A282,0),MATCH(B225,[1]Sheet2!$B$1:$J$1,0))</f>
        <v>0</v>
      </c>
      <c r="E225">
        <f t="shared" si="3"/>
        <v>0</v>
      </c>
      <c r="F225">
        <v>505</v>
      </c>
      <c r="G225">
        <v>185</v>
      </c>
      <c r="H225" t="s">
        <v>101</v>
      </c>
    </row>
    <row r="226" spans="1:8">
      <c r="A226" t="s">
        <v>26</v>
      </c>
      <c r="B226" t="s">
        <v>5</v>
      </c>
      <c r="C226" s="5">
        <f>INDEX([1]Sheet2!$K$2:$S$59,MATCH(A226,[1]Sheet2!$A$2:$A$59,0),MATCH(B226,[1]Sheet2!$K$1:$S$1,0))</f>
        <v>0</v>
      </c>
      <c r="D226" s="8">
        <f>INDEX([1]Sheet2!$B$2:$J$59,MATCH(A226,[1]Sheet2!$A$2:$A283,0),MATCH(B226,[1]Sheet2!$B$1:$J$1,0))</f>
        <v>0</v>
      </c>
      <c r="E226">
        <f t="shared" si="3"/>
        <v>0</v>
      </c>
      <c r="F226">
        <v>607</v>
      </c>
      <c r="G226">
        <v>89</v>
      </c>
      <c r="H226" t="s">
        <v>102</v>
      </c>
    </row>
    <row r="227" spans="1:8">
      <c r="A227" t="s">
        <v>36</v>
      </c>
      <c r="B227" t="s">
        <v>5</v>
      </c>
      <c r="C227" s="5">
        <f>INDEX([1]Sheet2!$K$2:$S$59,MATCH(A227,[1]Sheet2!$A$2:$A$59,0),MATCH(B227,[1]Sheet2!$K$1:$S$1,0))</f>
        <v>0</v>
      </c>
      <c r="D227" s="8">
        <f>INDEX([1]Sheet2!$B$2:$J$59,MATCH(A227,[1]Sheet2!$A$2:$A284,0),MATCH(B227,[1]Sheet2!$B$1:$J$1,0))</f>
        <v>0</v>
      </c>
      <c r="E227">
        <f t="shared" si="3"/>
        <v>0</v>
      </c>
      <c r="F227">
        <v>418</v>
      </c>
      <c r="G227">
        <v>149</v>
      </c>
      <c r="H227" t="s">
        <v>103</v>
      </c>
    </row>
    <row r="228" spans="1:8">
      <c r="A228" t="s">
        <v>27</v>
      </c>
      <c r="B228" t="s">
        <v>5</v>
      </c>
      <c r="C228" s="5">
        <f>INDEX([1]Sheet2!$K$2:$S$59,MATCH(A228,[1]Sheet2!$A$2:$A$59,0),MATCH(B228,[1]Sheet2!$K$1:$S$1,0))</f>
        <v>0</v>
      </c>
      <c r="D228" s="8">
        <f>INDEX([1]Sheet2!$B$2:$J$59,MATCH(A228,[1]Sheet2!$A$2:$A285,0),MATCH(B228,[1]Sheet2!$B$1:$J$1,0))</f>
        <v>2</v>
      </c>
      <c r="E228">
        <f t="shared" si="3"/>
        <v>3.0235508811988709</v>
      </c>
      <c r="F228">
        <v>304</v>
      </c>
      <c r="G228">
        <v>142</v>
      </c>
      <c r="H228" t="s">
        <v>104</v>
      </c>
    </row>
    <row r="229" spans="1:8">
      <c r="A229" t="s">
        <v>37</v>
      </c>
      <c r="B229" t="s">
        <v>5</v>
      </c>
      <c r="C229" s="5">
        <f>INDEX([1]Sheet2!$K$2:$S$59,MATCH(A229,[1]Sheet2!$A$2:$A$59,0),MATCH(B229,[1]Sheet2!$K$1:$S$1,0))</f>
        <v>0</v>
      </c>
      <c r="D229" s="8">
        <f>INDEX([1]Sheet2!$B$2:$J$59,MATCH(A229,[1]Sheet2!$A$2:$A286,0),MATCH(B229,[1]Sheet2!$B$1:$J$1,0))</f>
        <v>0</v>
      </c>
      <c r="E229">
        <f t="shared" si="3"/>
        <v>0</v>
      </c>
      <c r="F229">
        <v>373</v>
      </c>
      <c r="G229">
        <v>324</v>
      </c>
      <c r="H229" t="s">
        <v>105</v>
      </c>
    </row>
    <row r="230" spans="1:8">
      <c r="A230" t="s">
        <v>38</v>
      </c>
      <c r="B230" t="s">
        <v>5</v>
      </c>
      <c r="C230" s="5">
        <f>INDEX([1]Sheet2!$K$2:$S$59,MATCH(A230,[1]Sheet2!$A$2:$A$59,0),MATCH(B230,[1]Sheet2!$K$1:$S$1,0))</f>
        <v>0</v>
      </c>
      <c r="D230" s="8">
        <f>INDEX([1]Sheet2!$B$2:$J$59,MATCH(A230,[1]Sheet2!$A$2:$A287,0),MATCH(B230,[1]Sheet2!$B$1:$J$1,0))</f>
        <v>0</v>
      </c>
      <c r="E230">
        <f t="shared" si="3"/>
        <v>0</v>
      </c>
      <c r="F230">
        <v>329</v>
      </c>
      <c r="G230">
        <v>251</v>
      </c>
      <c r="H230" t="s">
        <v>106</v>
      </c>
    </row>
    <row r="231" spans="1:8">
      <c r="A231" t="s">
        <v>67</v>
      </c>
      <c r="B231" t="s">
        <v>5</v>
      </c>
      <c r="C231" s="5">
        <f>INDEX([1]Sheet2!$K$2:$S$59,MATCH(A231,[1]Sheet2!$A$2:$A$59,0),MATCH(B231,[1]Sheet2!$K$1:$S$1,0))</f>
        <v>0</v>
      </c>
      <c r="D231" s="8">
        <f>INDEX([1]Sheet2!$B$2:$J$59,MATCH(A231,[1]Sheet2!$A$2:$A288,0),MATCH(B231,[1]Sheet2!$B$1:$J$1,0))</f>
        <v>0</v>
      </c>
      <c r="E231">
        <f t="shared" si="3"/>
        <v>0</v>
      </c>
      <c r="F231">
        <v>206</v>
      </c>
      <c r="G231">
        <v>131</v>
      </c>
      <c r="H231" t="s">
        <v>107</v>
      </c>
    </row>
    <row r="232" spans="1:8">
      <c r="A232" t="s">
        <v>62</v>
      </c>
      <c r="B232" t="s">
        <v>5</v>
      </c>
      <c r="C232" s="5">
        <f>INDEX([1]Sheet2!$K$2:$S$59,MATCH(A232,[1]Sheet2!$A$2:$A$59,0),MATCH(B232,[1]Sheet2!$K$1:$S$1,0))</f>
        <v>0</v>
      </c>
      <c r="D232" s="8">
        <f>INDEX([1]Sheet2!$B$2:$J$59,MATCH(A232,[1]Sheet2!$A$2:$A289,0),MATCH(B232,[1]Sheet2!$B$1:$J$1,0))</f>
        <v>0</v>
      </c>
      <c r="E232">
        <f t="shared" si="3"/>
        <v>0</v>
      </c>
      <c r="F232">
        <v>258</v>
      </c>
      <c r="G232">
        <v>209</v>
      </c>
      <c r="H232" t="s">
        <v>108</v>
      </c>
    </row>
    <row r="233" spans="1:8">
      <c r="A233" t="s">
        <v>17</v>
      </c>
      <c r="B233" t="s">
        <v>5</v>
      </c>
      <c r="C233" s="5">
        <f>INDEX([1]Sheet2!$K$2:$S$59,MATCH(A233,[1]Sheet2!$A$2:$A$59,0),MATCH(B233,[1]Sheet2!$K$1:$S$1,0))</f>
        <v>9.6</v>
      </c>
      <c r="D233" s="8">
        <f>INDEX([1]Sheet2!$B$2:$J$59,MATCH(A233,[1]Sheet2!$A$2:$A290,0),MATCH(B233,[1]Sheet2!$B$1:$J$1,0))</f>
        <v>0</v>
      </c>
      <c r="E233">
        <f t="shared" si="3"/>
        <v>0</v>
      </c>
      <c r="F233">
        <v>167</v>
      </c>
      <c r="G233">
        <v>220</v>
      </c>
      <c r="H233" t="s">
        <v>109</v>
      </c>
    </row>
    <row r="234" spans="1:8">
      <c r="A234" t="s">
        <v>16</v>
      </c>
      <c r="B234" t="s">
        <v>5</v>
      </c>
      <c r="C234" s="5">
        <f>INDEX([1]Sheet2!$K$2:$S$59,MATCH(A234,[1]Sheet2!$A$2:$A$59,0),MATCH(B234,[1]Sheet2!$K$1:$S$1,0))</f>
        <v>19.8</v>
      </c>
      <c r="D234" s="8">
        <f>INDEX([1]Sheet2!$B$2:$J$59,MATCH(A234,[1]Sheet2!$A$2:$A291,0),MATCH(B234,[1]Sheet2!$B$1:$J$1,0))</f>
        <v>6</v>
      </c>
      <c r="E234">
        <f t="shared" si="3"/>
        <v>5.2369437455060943</v>
      </c>
      <c r="F234">
        <v>612</v>
      </c>
      <c r="G234">
        <v>54</v>
      </c>
      <c r="H234" t="s">
        <v>110</v>
      </c>
    </row>
    <row r="235" spans="1:8">
      <c r="A235" t="s">
        <v>68</v>
      </c>
      <c r="B235" t="s">
        <v>5</v>
      </c>
      <c r="C235" s="5">
        <f>INDEX([1]Sheet2!$K$2:$S$59,MATCH(A235,[1]Sheet2!$A$2:$A$59,0),MATCH(B235,[1]Sheet2!$K$1:$S$1,0))</f>
        <v>0</v>
      </c>
      <c r="D235" s="8">
        <f>INDEX([1]Sheet2!$B$2:$J$59,MATCH(A235,[1]Sheet2!$A$2:$A292,0),MATCH(B235,[1]Sheet2!$B$1:$J$1,0))</f>
        <v>0</v>
      </c>
      <c r="E235">
        <f t="shared" si="3"/>
        <v>0</v>
      </c>
      <c r="F235">
        <v>551</v>
      </c>
      <c r="G235">
        <v>147</v>
      </c>
      <c r="H235" t="s">
        <v>112</v>
      </c>
    </row>
    <row r="236" spans="1:8">
      <c r="A236" t="s">
        <v>69</v>
      </c>
      <c r="B236" t="s">
        <v>5</v>
      </c>
      <c r="C236" s="5">
        <f>INDEX([1]Sheet2!$K$2:$S$59,MATCH(A236,[1]Sheet2!$A$2:$A$59,0),MATCH(B236,[1]Sheet2!$K$1:$S$1,0))</f>
        <v>0</v>
      </c>
      <c r="D236" s="8">
        <f>INDEX([1]Sheet2!$B$2:$J$59,MATCH(A236,[1]Sheet2!$A$2:$A293,0),MATCH(B236,[1]Sheet2!$B$1:$J$1,0))</f>
        <v>0</v>
      </c>
      <c r="E236">
        <f t="shared" si="3"/>
        <v>0</v>
      </c>
      <c r="F236">
        <v>215</v>
      </c>
      <c r="G236">
        <v>303</v>
      </c>
      <c r="H236" t="s">
        <v>114</v>
      </c>
    </row>
    <row r="237" spans="1:8">
      <c r="A237" t="s">
        <v>56</v>
      </c>
      <c r="B237" t="s">
        <v>5</v>
      </c>
      <c r="C237" s="5">
        <f>INDEX([1]Sheet2!$K$2:$S$59,MATCH(A237,[1]Sheet2!$A$2:$A$59,0),MATCH(B237,[1]Sheet2!$K$1:$S$1,0))</f>
        <v>0</v>
      </c>
      <c r="D237" s="8">
        <f>INDEX([1]Sheet2!$B$2:$J$59,MATCH(A237,[1]Sheet2!$A$2:$A294,0),MATCH(B237,[1]Sheet2!$B$1:$J$1,0))</f>
        <v>0</v>
      </c>
      <c r="E237">
        <f t="shared" si="3"/>
        <v>0</v>
      </c>
      <c r="F237">
        <v>548</v>
      </c>
      <c r="G237">
        <v>81</v>
      </c>
      <c r="H237" t="s">
        <v>116</v>
      </c>
    </row>
    <row r="238" spans="1:8">
      <c r="A238" t="s">
        <v>28</v>
      </c>
      <c r="B238" t="s">
        <v>5</v>
      </c>
      <c r="C238" s="5">
        <f>INDEX([1]Sheet2!$K$2:$S$59,MATCH(A238,[1]Sheet2!$A$2:$A$59,0),MATCH(B238,[1]Sheet2!$K$1:$S$1,0))</f>
        <v>0</v>
      </c>
      <c r="D238" s="8">
        <f>INDEX([1]Sheet2!$B$2:$J$59,MATCH(A238,[1]Sheet2!$A$2:$A295,0),MATCH(B238,[1]Sheet2!$B$1:$J$1,0))</f>
        <v>0</v>
      </c>
      <c r="E238">
        <f t="shared" si="3"/>
        <v>0</v>
      </c>
      <c r="F238">
        <v>499</v>
      </c>
      <c r="G238">
        <v>278</v>
      </c>
      <c r="H238" t="s">
        <v>118</v>
      </c>
    </row>
    <row r="239" spans="1:8">
      <c r="A239" t="s">
        <v>39</v>
      </c>
      <c r="B239" t="s">
        <v>5</v>
      </c>
      <c r="C239" s="5">
        <f>INDEX([1]Sheet2!$K$2:$S$59,MATCH(A239,[1]Sheet2!$A$2:$A$59,0),MATCH(B239,[1]Sheet2!$K$1:$S$1,0))</f>
        <v>0</v>
      </c>
      <c r="D239" s="8">
        <f>INDEX([1]Sheet2!$B$2:$J$59,MATCH(A239,[1]Sheet2!$A$2:$A296,0),MATCH(B239,[1]Sheet2!$B$1:$J$1,0))</f>
        <v>0</v>
      </c>
      <c r="E239">
        <f t="shared" si="3"/>
        <v>0</v>
      </c>
      <c r="F239">
        <v>257</v>
      </c>
      <c r="G239">
        <v>136</v>
      </c>
      <c r="H239" t="s">
        <v>120</v>
      </c>
    </row>
    <row r="240" spans="1:8">
      <c r="A240" t="s">
        <v>42</v>
      </c>
      <c r="B240" t="s">
        <v>5</v>
      </c>
      <c r="C240" s="5">
        <f>INDEX([1]Sheet2!$K$2:$S$59,MATCH(A240,[1]Sheet2!$A$2:$A$59,0),MATCH(B240,[1]Sheet2!$K$1:$S$1,0))</f>
        <v>0</v>
      </c>
      <c r="D240" s="8">
        <f>INDEX([1]Sheet2!$B$2:$J$59,MATCH(A240,[1]Sheet2!$A$2:$A297,0),MATCH(B240,[1]Sheet2!$B$1:$J$1,0))</f>
        <v>0</v>
      </c>
      <c r="E240">
        <f t="shared" si="3"/>
        <v>0</v>
      </c>
      <c r="F240">
        <v>459</v>
      </c>
      <c r="G240">
        <v>191</v>
      </c>
      <c r="H240" t="s">
        <v>122</v>
      </c>
    </row>
    <row r="241" spans="1:8">
      <c r="A241" t="s">
        <v>29</v>
      </c>
      <c r="B241" t="s">
        <v>5</v>
      </c>
      <c r="C241" s="5">
        <f>INDEX([1]Sheet2!$K$2:$S$59,MATCH(A241,[1]Sheet2!$A$2:$A$59,0),MATCH(B241,[1]Sheet2!$K$1:$S$1,0))</f>
        <v>0</v>
      </c>
      <c r="D241" s="8">
        <f>INDEX([1]Sheet2!$B$2:$J$59,MATCH(A241,[1]Sheet2!$A$2:$A298,0),MATCH(B241,[1]Sheet2!$B$1:$J$1,0))</f>
        <v>0</v>
      </c>
      <c r="E241">
        <f t="shared" si="3"/>
        <v>0</v>
      </c>
      <c r="F241">
        <v>270</v>
      </c>
      <c r="G241">
        <v>294</v>
      </c>
      <c r="H241" t="s">
        <v>123</v>
      </c>
    </row>
    <row r="242" spans="1:8">
      <c r="A242" t="s">
        <v>65</v>
      </c>
      <c r="B242" t="s">
        <v>5</v>
      </c>
      <c r="C242" s="5">
        <f>INDEX([1]Sheet2!$K$2:$S$59,MATCH(A242,[1]Sheet2!$A$2:$A$59,0),MATCH(B242,[1]Sheet2!$K$1:$S$1,0))</f>
        <v>0</v>
      </c>
      <c r="D242" s="8">
        <f>INDEX([1]Sheet2!$B$2:$J$59,MATCH(A242,[1]Sheet2!$A$2:$A299,0),MATCH(B242,[1]Sheet2!$B$1:$J$1,0))</f>
        <v>0</v>
      </c>
      <c r="E242">
        <f t="shared" si="3"/>
        <v>0</v>
      </c>
      <c r="F242">
        <v>124</v>
      </c>
      <c r="G242">
        <v>176</v>
      </c>
      <c r="H242" t="s">
        <v>124</v>
      </c>
    </row>
    <row r="243" spans="1:8">
      <c r="A243" t="s">
        <v>57</v>
      </c>
      <c r="B243" t="s">
        <v>5</v>
      </c>
      <c r="C243" s="5">
        <f>INDEX([1]Sheet2!$K$2:$S$59,MATCH(A243,[1]Sheet2!$A$2:$A$59,0),MATCH(B243,[1]Sheet2!$K$1:$S$1,0))</f>
        <v>0</v>
      </c>
      <c r="D243" s="8">
        <f>INDEX([1]Sheet2!$B$2:$J$59,MATCH(A243,[1]Sheet2!$A$2:$A300,0),MATCH(B243,[1]Sheet2!$B$1:$J$1,0))</f>
        <v>0</v>
      </c>
      <c r="E243">
        <f t="shared" si="3"/>
        <v>0</v>
      </c>
      <c r="F243">
        <v>498</v>
      </c>
      <c r="G243">
        <v>132</v>
      </c>
      <c r="H243" t="s">
        <v>125</v>
      </c>
    </row>
    <row r="244" spans="1:8">
      <c r="A244" t="s">
        <v>58</v>
      </c>
      <c r="B244" t="s">
        <v>5</v>
      </c>
      <c r="C244" s="5">
        <f>INDEX([1]Sheet2!$K$2:$S$59,MATCH(A244,[1]Sheet2!$A$2:$A$59,0),MATCH(B244,[1]Sheet2!$K$1:$S$1,0))</f>
        <v>0</v>
      </c>
      <c r="D244" s="8">
        <f>INDEX([1]Sheet2!$B$2:$J$59,MATCH(A244,[1]Sheet2!$A$2:$A301,0),MATCH(B244,[1]Sheet2!$B$1:$J$1,0))</f>
        <v>0</v>
      </c>
      <c r="E244">
        <f t="shared" si="3"/>
        <v>0</v>
      </c>
      <c r="F244">
        <v>619</v>
      </c>
      <c r="G244">
        <v>126</v>
      </c>
      <c r="H244" t="s">
        <v>127</v>
      </c>
    </row>
    <row r="245" spans="1:8">
      <c r="A245" t="s">
        <v>18</v>
      </c>
      <c r="B245" t="s">
        <v>5</v>
      </c>
      <c r="C245" s="5">
        <f>INDEX([1]Sheet2!$K$2:$S$59,MATCH(A245,[1]Sheet2!$A$2:$A$59,0),MATCH(B245,[1]Sheet2!$K$1:$S$1,0))</f>
        <v>3.2</v>
      </c>
      <c r="D245" s="8">
        <f>INDEX([1]Sheet2!$B$2:$J$59,MATCH(A245,[1]Sheet2!$A$2:$A302,0),MATCH(B245,[1]Sheet2!$B$1:$J$1,0))</f>
        <v>0</v>
      </c>
      <c r="E245">
        <f t="shared" si="3"/>
        <v>0</v>
      </c>
      <c r="F245">
        <v>487</v>
      </c>
      <c r="G245">
        <v>322</v>
      </c>
      <c r="H245" t="s">
        <v>129</v>
      </c>
    </row>
    <row r="246" spans="1:8">
      <c r="A246" t="s">
        <v>70</v>
      </c>
      <c r="B246" t="s">
        <v>5</v>
      </c>
      <c r="C246" s="5">
        <f>INDEX([1]Sheet2!$K$2:$S$59,MATCH(A246,[1]Sheet2!$A$2:$A$59,0),MATCH(B246,[1]Sheet2!$K$1:$S$1,0))</f>
        <v>0</v>
      </c>
      <c r="D246" s="8">
        <f>INDEX([1]Sheet2!$B$2:$J$59,MATCH(A246,[1]Sheet2!$A$2:$A303,0),MATCH(B246,[1]Sheet2!$B$1:$J$1,0))</f>
        <v>0</v>
      </c>
      <c r="E246">
        <f t="shared" si="3"/>
        <v>0</v>
      </c>
      <c r="F246">
        <v>257</v>
      </c>
      <c r="G246">
        <v>167</v>
      </c>
      <c r="H246" t="s">
        <v>131</v>
      </c>
    </row>
    <row r="247" spans="1:8">
      <c r="A247" t="s">
        <v>30</v>
      </c>
      <c r="B247" t="s">
        <v>5</v>
      </c>
      <c r="C247" s="5">
        <f>INDEX([1]Sheet2!$K$2:$S$59,MATCH(A247,[1]Sheet2!$A$2:$A$59,0),MATCH(B247,[1]Sheet2!$K$1:$S$1,0))</f>
        <v>0</v>
      </c>
      <c r="D247" s="8">
        <f>INDEX([1]Sheet2!$B$2:$J$59,MATCH(A247,[1]Sheet2!$A$2:$A304,0),MATCH(B247,[1]Sheet2!$B$1:$J$1,0))</f>
        <v>0</v>
      </c>
      <c r="E247">
        <f t="shared" si="3"/>
        <v>0</v>
      </c>
      <c r="F247">
        <v>379</v>
      </c>
      <c r="G247">
        <v>284</v>
      </c>
      <c r="H247" t="s">
        <v>133</v>
      </c>
    </row>
    <row r="248" spans="1:8">
      <c r="A248" t="s">
        <v>31</v>
      </c>
      <c r="B248" t="s">
        <v>5</v>
      </c>
      <c r="C248" s="5">
        <f>INDEX([1]Sheet2!$K$2:$S$59,MATCH(A248,[1]Sheet2!$A$2:$A$59,0),MATCH(B248,[1]Sheet2!$K$1:$S$1,0))</f>
        <v>0</v>
      </c>
      <c r="D248" s="8">
        <f>INDEX([1]Sheet2!$B$2:$J$59,MATCH(A248,[1]Sheet2!$A$2:$A305,0),MATCH(B248,[1]Sheet2!$B$1:$J$1,0))</f>
        <v>0</v>
      </c>
      <c r="E248">
        <f t="shared" si="3"/>
        <v>0</v>
      </c>
      <c r="F248">
        <v>271</v>
      </c>
      <c r="G248">
        <v>355</v>
      </c>
      <c r="H248" t="s">
        <v>134</v>
      </c>
    </row>
    <row r="249" spans="1:8">
      <c r="A249" t="s">
        <v>32</v>
      </c>
      <c r="B249" t="s">
        <v>5</v>
      </c>
      <c r="C249" s="5">
        <f>INDEX([1]Sheet2!$K$2:$S$59,MATCH(A249,[1]Sheet2!$A$2:$A$59,0),MATCH(B249,[1]Sheet2!$K$1:$S$1,0))</f>
        <v>0</v>
      </c>
      <c r="D249" s="8">
        <f>INDEX([1]Sheet2!$B$2:$J$59,MATCH(A249,[1]Sheet2!$A$2:$A306,0),MATCH(B249,[1]Sheet2!$B$1:$J$1,0))</f>
        <v>0</v>
      </c>
      <c r="E249">
        <f t="shared" si="3"/>
        <v>0</v>
      </c>
      <c r="F249">
        <v>204</v>
      </c>
      <c r="G249">
        <v>218</v>
      </c>
      <c r="H249" t="s">
        <v>135</v>
      </c>
    </row>
    <row r="250" spans="1:8">
      <c r="A250" t="s">
        <v>33</v>
      </c>
      <c r="B250" t="s">
        <v>5</v>
      </c>
      <c r="C250" s="5">
        <f>INDEX([1]Sheet2!$K$2:$S$59,MATCH(A250,[1]Sheet2!$A$2:$A$59,0),MATCH(B250,[1]Sheet2!$K$1:$S$1,0))</f>
        <v>0</v>
      </c>
      <c r="D250" s="8">
        <f>INDEX([1]Sheet2!$B$2:$J$59,MATCH(A250,[1]Sheet2!$A$2:$A307,0),MATCH(B250,[1]Sheet2!$B$1:$J$1,0))</f>
        <v>0</v>
      </c>
      <c r="E250">
        <f t="shared" si="3"/>
        <v>0</v>
      </c>
      <c r="F250">
        <v>585</v>
      </c>
      <c r="G250">
        <v>47</v>
      </c>
      <c r="H250" t="s">
        <v>136</v>
      </c>
    </row>
    <row r="251" spans="1:8">
      <c r="A251" t="s">
        <v>34</v>
      </c>
      <c r="B251" t="s">
        <v>5</v>
      </c>
      <c r="C251" s="5">
        <f>INDEX([1]Sheet2!$K$2:$S$59,MATCH(A251,[1]Sheet2!$A$2:$A$59,0),MATCH(B251,[1]Sheet2!$K$1:$S$1,0))</f>
        <v>0</v>
      </c>
      <c r="D251" s="8">
        <f>INDEX([1]Sheet2!$B$2:$J$59,MATCH(A251,[1]Sheet2!$A$2:$A308,0),MATCH(B251,[1]Sheet2!$B$1:$J$1,0))</f>
        <v>0</v>
      </c>
      <c r="E251">
        <f t="shared" si="3"/>
        <v>0</v>
      </c>
      <c r="F251">
        <v>508</v>
      </c>
      <c r="G251">
        <v>229</v>
      </c>
      <c r="H251" t="s">
        <v>137</v>
      </c>
    </row>
    <row r="252" spans="1:8">
      <c r="A252" t="s">
        <v>40</v>
      </c>
      <c r="B252" t="s">
        <v>5</v>
      </c>
      <c r="C252" s="5">
        <f>INDEX([1]Sheet2!$K$2:$S$59,MATCH(A252,[1]Sheet2!$A$2:$A$59,0),MATCH(B252,[1]Sheet2!$K$1:$S$1,0))</f>
        <v>0</v>
      </c>
      <c r="D252" s="8">
        <f>INDEX([1]Sheet2!$B$2:$J$59,MATCH(A252,[1]Sheet2!$A$2:$A309,0),MATCH(B252,[1]Sheet2!$B$1:$J$1,0))</f>
        <v>0</v>
      </c>
      <c r="E252">
        <f t="shared" si="3"/>
        <v>0</v>
      </c>
      <c r="F252">
        <v>154</v>
      </c>
      <c r="G252">
        <v>131</v>
      </c>
      <c r="H252" t="s">
        <v>138</v>
      </c>
    </row>
    <row r="253" spans="1:8">
      <c r="A253" t="s">
        <v>63</v>
      </c>
      <c r="B253" t="s">
        <v>5</v>
      </c>
      <c r="C253" s="5">
        <f>INDEX([1]Sheet2!$K$2:$S$59,MATCH(A253,[1]Sheet2!$A$2:$A$59,0),MATCH(B253,[1]Sheet2!$K$1:$S$1,0))</f>
        <v>0</v>
      </c>
      <c r="D253" s="8">
        <f>INDEX([1]Sheet2!$B$2:$J$59,MATCH(A253,[1]Sheet2!$A$2:$A310,0),MATCH(B253,[1]Sheet2!$B$1:$J$1,0))</f>
        <v>0</v>
      </c>
      <c r="E253">
        <f t="shared" si="3"/>
        <v>0</v>
      </c>
      <c r="F253">
        <v>451</v>
      </c>
      <c r="G253">
        <v>242</v>
      </c>
      <c r="H253" t="s">
        <v>139</v>
      </c>
    </row>
    <row r="254" spans="1:8">
      <c r="A254" t="s">
        <v>52</v>
      </c>
      <c r="B254" t="s">
        <v>5</v>
      </c>
      <c r="C254" s="5">
        <f>INDEX([1]Sheet2!$K$2:$S$59,MATCH(A254,[1]Sheet2!$A$2:$A$59,0),MATCH(B254,[1]Sheet2!$K$1:$S$1,0))</f>
        <v>0</v>
      </c>
      <c r="D254" s="8">
        <f>INDEX([1]Sheet2!$B$2:$J$59,MATCH(A254,[1]Sheet2!$A$2:$A311,0),MATCH(B254,[1]Sheet2!$B$1:$J$1,0))</f>
        <v>0</v>
      </c>
      <c r="E254">
        <f t="shared" si="3"/>
        <v>0</v>
      </c>
      <c r="F254">
        <v>359</v>
      </c>
      <c r="G254">
        <v>146</v>
      </c>
      <c r="H254" t="s">
        <v>141</v>
      </c>
    </row>
    <row r="255" spans="1:8">
      <c r="A255" t="s">
        <v>51</v>
      </c>
      <c r="B255" t="s">
        <v>5</v>
      </c>
      <c r="C255" s="5">
        <f>INDEX([1]Sheet2!$K$2:$S$59,MATCH(A255,[1]Sheet2!$A$2:$A$59,0),MATCH(B255,[1]Sheet2!$K$1:$S$1,0))</f>
        <v>0</v>
      </c>
      <c r="D255" s="8">
        <f>INDEX([1]Sheet2!$B$2:$J$59,MATCH(A255,[1]Sheet2!$A$2:$A312,0),MATCH(B255,[1]Sheet2!$B$1:$J$1,0))</f>
        <v>0</v>
      </c>
      <c r="E255">
        <f t="shared" si="3"/>
        <v>0</v>
      </c>
      <c r="F255">
        <v>214</v>
      </c>
      <c r="G255">
        <v>177</v>
      </c>
      <c r="H255" t="s">
        <v>142</v>
      </c>
    </row>
    <row r="256" spans="1:8">
      <c r="A256" t="s">
        <v>143</v>
      </c>
      <c r="B256" t="s">
        <v>5</v>
      </c>
      <c r="C256" s="5">
        <f>INDEX([1]Sheet2!$K$2:$S$59,MATCH(A256,[1]Sheet2!$A$2:$A$59,0),MATCH(B256,[1]Sheet2!$K$1:$S$1,0))</f>
        <v>0</v>
      </c>
      <c r="D256" s="8">
        <f>INDEX([1]Sheet2!$B$2:$J$59,MATCH(A256,[1]Sheet2!$A$2:$A313,0),MATCH(B256,[1]Sheet2!$B$1:$J$1,0))</f>
        <v>0</v>
      </c>
      <c r="E256">
        <f t="shared" si="3"/>
        <v>0</v>
      </c>
      <c r="F256">
        <v>536</v>
      </c>
      <c r="G256">
        <v>193</v>
      </c>
      <c r="H256" t="s">
        <v>66</v>
      </c>
    </row>
    <row r="257" spans="1:8">
      <c r="A257" t="s">
        <v>19</v>
      </c>
      <c r="B257" t="s">
        <v>6</v>
      </c>
      <c r="C257" s="5">
        <f>INDEX([1]Sheet2!$K$2:$S$59,MATCH(A257,[1]Sheet2!$A$2:$A$59,0),MATCH(B257,[1]Sheet2!$K$1:$S$1,0))</f>
        <v>16.600000000000001</v>
      </c>
      <c r="D257" s="8">
        <f>INDEX([1]Sheet2!$B$2:$J$59,MATCH(A257,[1]Sheet2!$A$2:$A314,0),MATCH(B257,[1]Sheet2!$B$1:$J$1,0))</f>
        <v>8</v>
      </c>
      <c r="E257">
        <f t="shared" si="3"/>
        <v>6.0471017623977419</v>
      </c>
      <c r="F257">
        <v>413</v>
      </c>
      <c r="G257">
        <v>332</v>
      </c>
      <c r="H257" t="s">
        <v>82</v>
      </c>
    </row>
    <row r="258" spans="1:8">
      <c r="A258" t="s">
        <v>48</v>
      </c>
      <c r="B258" t="s">
        <v>6</v>
      </c>
      <c r="C258" s="5">
        <f>INDEX([1]Sheet2!$K$2:$S$59,MATCH(A258,[1]Sheet2!$A$2:$A$59,0),MATCH(B258,[1]Sheet2!$K$1:$S$1,0))</f>
        <v>45</v>
      </c>
      <c r="D258" s="8">
        <f>INDEX([1]Sheet2!$B$2:$J$59,MATCH(A258,[1]Sheet2!$A$2:$A315,0),MATCH(B258,[1]Sheet2!$B$1:$J$1,0))</f>
        <v>7</v>
      </c>
      <c r="E258">
        <f t="shared" si="3"/>
        <v>5.6565457444623073</v>
      </c>
      <c r="F258">
        <v>41</v>
      </c>
      <c r="G258">
        <v>19</v>
      </c>
      <c r="H258" t="s">
        <v>83</v>
      </c>
    </row>
    <row r="259" spans="1:8">
      <c r="A259" t="s">
        <v>43</v>
      </c>
      <c r="B259" t="s">
        <v>6</v>
      </c>
      <c r="C259" s="5">
        <f>INDEX([1]Sheet2!$K$2:$S$59,MATCH(A259,[1]Sheet2!$A$2:$A$59,0),MATCH(B259,[1]Sheet2!$K$1:$S$1,0))</f>
        <v>46</v>
      </c>
      <c r="D259" s="8">
        <f>INDEX([1]Sheet2!$B$2:$J$59,MATCH(A259,[1]Sheet2!$A$2:$A316,0),MATCH(B259,[1]Sheet2!$B$1:$J$1,0))</f>
        <v>31</v>
      </c>
      <c r="E259">
        <f t="shared" ref="E259:E322" si="4">SQRT((D259*14.36)/PI())</f>
        <v>11.903731723017628</v>
      </c>
      <c r="F259">
        <v>172</v>
      </c>
      <c r="G259">
        <v>282</v>
      </c>
      <c r="H259" t="s">
        <v>84</v>
      </c>
    </row>
    <row r="260" spans="1:8">
      <c r="A260" t="s">
        <v>21</v>
      </c>
      <c r="B260" t="s">
        <v>6</v>
      </c>
      <c r="C260" s="5">
        <f>INDEX([1]Sheet2!$K$2:$S$59,MATCH(A260,[1]Sheet2!$A$2:$A$59,0),MATCH(B260,[1]Sheet2!$K$1:$S$1,0))</f>
        <v>22.4</v>
      </c>
      <c r="D260" s="8">
        <f>INDEX([1]Sheet2!$B$2:$J$59,MATCH(A260,[1]Sheet2!$A$2:$A317,0),MATCH(B260,[1]Sheet2!$B$1:$J$1,0))</f>
        <v>9</v>
      </c>
      <c r="E260">
        <f t="shared" si="4"/>
        <v>6.413919994074849</v>
      </c>
      <c r="F260">
        <v>325</v>
      </c>
      <c r="G260">
        <v>290</v>
      </c>
      <c r="H260" t="s">
        <v>85</v>
      </c>
    </row>
    <row r="261" spans="1:8">
      <c r="A261" t="s">
        <v>22</v>
      </c>
      <c r="B261" t="s">
        <v>6</v>
      </c>
      <c r="C261" s="5">
        <f>INDEX([1]Sheet2!$K$2:$S$59,MATCH(A261,[1]Sheet2!$A$2:$A$59,0),MATCH(B261,[1]Sheet2!$K$1:$S$1,0))</f>
        <v>33.700000000000003</v>
      </c>
      <c r="D261" s="8">
        <f>INDEX([1]Sheet2!$B$2:$J$59,MATCH(A261,[1]Sheet2!$A$2:$A318,0),MATCH(B261,[1]Sheet2!$B$1:$J$1,0))</f>
        <v>228</v>
      </c>
      <c r="E261">
        <f t="shared" si="4"/>
        <v>32.282689357558567</v>
      </c>
      <c r="F261">
        <v>103</v>
      </c>
      <c r="G261">
        <v>237</v>
      </c>
      <c r="H261" t="s">
        <v>86</v>
      </c>
    </row>
    <row r="262" spans="1:8">
      <c r="A262" t="s">
        <v>23</v>
      </c>
      <c r="B262" t="s">
        <v>6</v>
      </c>
      <c r="C262" s="5">
        <f>INDEX([1]Sheet2!$K$2:$S$59,MATCH(A262,[1]Sheet2!$A$2:$A$59,0),MATCH(B262,[1]Sheet2!$K$1:$S$1,0))</f>
        <v>36.5</v>
      </c>
      <c r="D262" s="8">
        <f>INDEX([1]Sheet2!$B$2:$J$59,MATCH(A262,[1]Sheet2!$A$2:$A319,0),MATCH(B262,[1]Sheet2!$B$1:$J$1,0))</f>
        <v>23</v>
      </c>
      <c r="E262">
        <f t="shared" si="4"/>
        <v>10.253359898529963</v>
      </c>
      <c r="F262">
        <v>224</v>
      </c>
      <c r="G262">
        <v>249</v>
      </c>
      <c r="H262" t="s">
        <v>87</v>
      </c>
    </row>
    <row r="263" spans="1:8">
      <c r="A263" t="s">
        <v>53</v>
      </c>
      <c r="B263" t="s">
        <v>6</v>
      </c>
      <c r="C263" s="5">
        <f>INDEX([1]Sheet2!$K$2:$S$59,MATCH(A263,[1]Sheet2!$A$2:$A$59,0),MATCH(B263,[1]Sheet2!$K$1:$S$1,0))</f>
        <v>48.7</v>
      </c>
      <c r="D263" s="8">
        <f>INDEX([1]Sheet2!$B$2:$J$59,MATCH(A263,[1]Sheet2!$A$2:$A320,0),MATCH(B263,[1]Sheet2!$B$1:$J$1,0))</f>
        <v>29</v>
      </c>
      <c r="E263">
        <f t="shared" si="4"/>
        <v>11.513338742622741</v>
      </c>
      <c r="F263">
        <v>586</v>
      </c>
      <c r="G263">
        <v>128</v>
      </c>
      <c r="H263" t="s">
        <v>88</v>
      </c>
    </row>
    <row r="264" spans="1:8">
      <c r="A264" t="s">
        <v>54</v>
      </c>
      <c r="B264" t="s">
        <v>6</v>
      </c>
      <c r="C264" s="5">
        <f>INDEX([1]Sheet2!$K$2:$S$59,MATCH(A264,[1]Sheet2!$A$2:$A$59,0),MATCH(B264,[1]Sheet2!$K$1:$S$1,0))</f>
        <v>37.200000000000003</v>
      </c>
      <c r="D264" s="8">
        <f>INDEX([1]Sheet2!$B$2:$J$59,MATCH(A264,[1]Sheet2!$A$2:$A321,0),MATCH(B264,[1]Sheet2!$B$1:$J$1,0))</f>
        <v>8</v>
      </c>
      <c r="E264">
        <f t="shared" si="4"/>
        <v>6.0471017623977419</v>
      </c>
      <c r="F264">
        <v>557</v>
      </c>
      <c r="G264">
        <v>183</v>
      </c>
      <c r="H264" t="s">
        <v>89</v>
      </c>
    </row>
    <row r="265" spans="1:8">
      <c r="A265" t="s">
        <v>44</v>
      </c>
      <c r="B265" t="s">
        <v>6</v>
      </c>
      <c r="C265" s="5">
        <f>INDEX([1]Sheet2!$K$2:$S$59,MATCH(A265,[1]Sheet2!$A$2:$A$59,0),MATCH(B265,[1]Sheet2!$K$1:$S$1,0))</f>
        <v>27</v>
      </c>
      <c r="D265" s="8">
        <f>INDEX([1]Sheet2!$B$2:$J$59,MATCH(A265,[1]Sheet2!$A$2:$A322,0),MATCH(B265,[1]Sheet2!$B$1:$J$1,0))</f>
        <v>59</v>
      </c>
      <c r="E265">
        <f t="shared" si="4"/>
        <v>16.422084763219157</v>
      </c>
      <c r="F265">
        <v>483</v>
      </c>
      <c r="G265">
        <v>380</v>
      </c>
      <c r="H265" t="s">
        <v>90</v>
      </c>
    </row>
    <row r="266" spans="1:8">
      <c r="A266" t="s">
        <v>46</v>
      </c>
      <c r="B266" t="s">
        <v>6</v>
      </c>
      <c r="C266" s="5">
        <f>INDEX([1]Sheet2!$K$2:$S$59,MATCH(A266,[1]Sheet2!$A$2:$A$59,0),MATCH(B266,[1]Sheet2!$K$1:$S$1,0))</f>
        <v>34.5</v>
      </c>
      <c r="D266" s="8">
        <f>INDEX([1]Sheet2!$B$2:$J$59,MATCH(A266,[1]Sheet2!$A$2:$A323,0),MATCH(B266,[1]Sheet2!$B$1:$J$1,0))</f>
        <v>36</v>
      </c>
      <c r="E266">
        <f t="shared" si="4"/>
        <v>12.827839988149698</v>
      </c>
      <c r="F266">
        <v>443</v>
      </c>
      <c r="G266">
        <v>298</v>
      </c>
      <c r="H266" t="s">
        <v>91</v>
      </c>
    </row>
    <row r="267" spans="1:8">
      <c r="A267" t="s">
        <v>49</v>
      </c>
      <c r="B267" t="s">
        <v>6</v>
      </c>
      <c r="C267" s="5">
        <f>INDEX([1]Sheet2!$K$2:$S$59,MATCH(A267,[1]Sheet2!$A$2:$A$59,0),MATCH(B267,[1]Sheet2!$K$1:$S$1,0))</f>
        <v>53.9</v>
      </c>
      <c r="D267" s="8">
        <f>INDEX([1]Sheet2!$B$2:$J$59,MATCH(A267,[1]Sheet2!$A$2:$A324,0),MATCH(B267,[1]Sheet2!$B$1:$J$1,0))</f>
        <v>13</v>
      </c>
      <c r="E267">
        <f t="shared" si="4"/>
        <v>7.7085724717868516</v>
      </c>
      <c r="F267">
        <v>88</v>
      </c>
      <c r="G267">
        <v>372</v>
      </c>
      <c r="H267" t="s">
        <v>92</v>
      </c>
    </row>
    <row r="268" spans="1:8">
      <c r="A268" t="s">
        <v>35</v>
      </c>
      <c r="B268" t="s">
        <v>6</v>
      </c>
      <c r="C268" s="5">
        <f>INDEX([1]Sheet2!$K$2:$S$59,MATCH(A268,[1]Sheet2!$A$2:$A$59,0),MATCH(B268,[1]Sheet2!$K$1:$S$1,0))</f>
        <v>50.8</v>
      </c>
      <c r="D268" s="8">
        <f>INDEX([1]Sheet2!$B$2:$J$59,MATCH(A268,[1]Sheet2!$A$2:$A325,0),MATCH(B268,[1]Sheet2!$B$1:$J$1,0))</f>
        <v>10</v>
      </c>
      <c r="E268">
        <f t="shared" si="4"/>
        <v>6.7608653037900659</v>
      </c>
      <c r="F268">
        <v>188</v>
      </c>
      <c r="G268">
        <v>173</v>
      </c>
      <c r="H268" t="s">
        <v>93</v>
      </c>
    </row>
    <row r="269" spans="1:8">
      <c r="A269" t="s">
        <v>45</v>
      </c>
      <c r="B269" t="s">
        <v>6</v>
      </c>
      <c r="C269" s="5">
        <f>INDEX([1]Sheet2!$K$2:$S$59,MATCH(A269,[1]Sheet2!$A$2:$A$59,0),MATCH(B269,[1]Sheet2!$K$1:$S$1,0))</f>
        <v>44.4</v>
      </c>
      <c r="D269" s="8">
        <f>INDEX([1]Sheet2!$B$2:$J$59,MATCH(A269,[1]Sheet2!$A$2:$A326,0),MATCH(B269,[1]Sheet2!$B$1:$J$1,0))</f>
        <v>69</v>
      </c>
      <c r="E269">
        <f t="shared" si="4"/>
        <v>17.759340292543165</v>
      </c>
      <c r="F269">
        <v>359</v>
      </c>
      <c r="G269">
        <v>207</v>
      </c>
      <c r="H269" t="s">
        <v>94</v>
      </c>
    </row>
    <row r="270" spans="1:8">
      <c r="A270" t="s">
        <v>61</v>
      </c>
      <c r="B270" t="s">
        <v>6</v>
      </c>
      <c r="C270" s="5">
        <f>INDEX([1]Sheet2!$K$2:$S$59,MATCH(A270,[1]Sheet2!$A$2:$A$59,0),MATCH(B270,[1]Sheet2!$K$1:$S$1,0))</f>
        <v>47.2</v>
      </c>
      <c r="D270" s="8">
        <f>INDEX([1]Sheet2!$B$2:$J$59,MATCH(A270,[1]Sheet2!$A$2:$A327,0),MATCH(B270,[1]Sheet2!$B$1:$J$1,0))</f>
        <v>39</v>
      </c>
      <c r="E270">
        <f t="shared" si="4"/>
        <v>13.351639174961631</v>
      </c>
      <c r="F270">
        <v>413</v>
      </c>
      <c r="G270">
        <v>207</v>
      </c>
      <c r="H270" t="s">
        <v>95</v>
      </c>
    </row>
    <row r="271" spans="1:8">
      <c r="A271" t="s">
        <v>15</v>
      </c>
      <c r="B271" t="s">
        <v>6</v>
      </c>
      <c r="C271" s="5">
        <f>INDEX([1]Sheet2!$K$2:$S$59,MATCH(A271,[1]Sheet2!$A$2:$A$59,0),MATCH(B271,[1]Sheet2!$K$1:$S$1,0))</f>
        <v>24.7</v>
      </c>
      <c r="D271" s="8">
        <f>INDEX([1]Sheet2!$B$2:$J$59,MATCH(A271,[1]Sheet2!$A$2:$A328,0),MATCH(B271,[1]Sheet2!$B$1:$J$1,0))</f>
        <v>12</v>
      </c>
      <c r="E271">
        <f t="shared" si="4"/>
        <v>7.4061568702796734</v>
      </c>
      <c r="F271">
        <v>306</v>
      </c>
      <c r="G271">
        <v>195</v>
      </c>
      <c r="H271" t="s">
        <v>96</v>
      </c>
    </row>
    <row r="272" spans="1:8">
      <c r="A272" t="s">
        <v>60</v>
      </c>
      <c r="B272" t="s">
        <v>6</v>
      </c>
      <c r="C272" s="5">
        <f>INDEX([1]Sheet2!$K$2:$S$59,MATCH(A272,[1]Sheet2!$A$2:$A$59,0),MATCH(B272,[1]Sheet2!$K$1:$S$1,0))</f>
        <v>52.9</v>
      </c>
      <c r="D272" s="8">
        <f>INDEX([1]Sheet2!$B$2:$J$59,MATCH(A272,[1]Sheet2!$A$2:$A329,0),MATCH(B272,[1]Sheet2!$B$1:$J$1,0))</f>
        <v>21</v>
      </c>
      <c r="E272">
        <f t="shared" si="4"/>
        <v>9.7974246247462347</v>
      </c>
      <c r="F272">
        <v>266</v>
      </c>
      <c r="G272">
        <v>248</v>
      </c>
      <c r="H272" t="s">
        <v>97</v>
      </c>
    </row>
    <row r="273" spans="1:8">
      <c r="A273" t="s">
        <v>64</v>
      </c>
      <c r="B273" t="s">
        <v>6</v>
      </c>
      <c r="C273" s="5">
        <f>INDEX([1]Sheet2!$K$2:$S$59,MATCH(A273,[1]Sheet2!$A$2:$A$59,0),MATCH(B273,[1]Sheet2!$K$1:$S$1,0))</f>
        <v>41.3</v>
      </c>
      <c r="D273" s="8">
        <f>INDEX([1]Sheet2!$B$2:$J$59,MATCH(A273,[1]Sheet2!$A$2:$A330,0),MATCH(B273,[1]Sheet2!$B$1:$J$1,0))</f>
        <v>22</v>
      </c>
      <c r="E273">
        <f t="shared" si="4"/>
        <v>10.027983807485089</v>
      </c>
      <c r="F273">
        <v>411</v>
      </c>
      <c r="G273">
        <v>251</v>
      </c>
      <c r="H273" t="s">
        <v>98</v>
      </c>
    </row>
    <row r="274" spans="1:8">
      <c r="A274" t="s">
        <v>50</v>
      </c>
      <c r="B274" t="s">
        <v>6</v>
      </c>
      <c r="C274" s="5">
        <f>INDEX([1]Sheet2!$K$2:$S$59,MATCH(A274,[1]Sheet2!$A$2:$A$59,0),MATCH(B274,[1]Sheet2!$K$1:$S$1,0))</f>
        <v>29.5</v>
      </c>
      <c r="D274" s="8">
        <f>INDEX([1]Sheet2!$B$2:$J$59,MATCH(A274,[1]Sheet2!$A$2:$A331,0),MATCH(B274,[1]Sheet2!$B$1:$J$1,0))</f>
        <v>16</v>
      </c>
      <c r="E274">
        <f t="shared" si="4"/>
        <v>8.5518933254331309</v>
      </c>
      <c r="F274">
        <v>326</v>
      </c>
      <c r="G274">
        <v>335</v>
      </c>
      <c r="H274" t="s">
        <v>99</v>
      </c>
    </row>
    <row r="275" spans="1:8">
      <c r="A275" t="s">
        <v>25</v>
      </c>
      <c r="B275" t="s">
        <v>6</v>
      </c>
      <c r="C275" s="5">
        <f>INDEX([1]Sheet2!$K$2:$S$59,MATCH(A275,[1]Sheet2!$A$2:$A$59,0),MATCH(B275,[1]Sheet2!$K$1:$S$1,0))</f>
        <v>32.9</v>
      </c>
      <c r="D275" s="8">
        <f>INDEX([1]Sheet2!$B$2:$J$59,MATCH(A275,[1]Sheet2!$A$2:$A332,0),MATCH(B275,[1]Sheet2!$B$1:$J$1,0))</f>
        <v>9</v>
      </c>
      <c r="E275">
        <f t="shared" si="4"/>
        <v>6.413919994074849</v>
      </c>
      <c r="F275">
        <v>628</v>
      </c>
      <c r="G275">
        <v>26</v>
      </c>
      <c r="H275" t="s">
        <v>100</v>
      </c>
    </row>
    <row r="276" spans="1:8">
      <c r="A276" t="s">
        <v>55</v>
      </c>
      <c r="B276" t="s">
        <v>6</v>
      </c>
      <c r="C276" s="5">
        <f>INDEX([1]Sheet2!$K$2:$S$59,MATCH(A276,[1]Sheet2!$A$2:$A$59,0),MATCH(B276,[1]Sheet2!$K$1:$S$1,0))</f>
        <v>40.299999999999997</v>
      </c>
      <c r="D276" s="8">
        <f>INDEX([1]Sheet2!$B$2:$J$59,MATCH(A276,[1]Sheet2!$A$2:$A333,0),MATCH(B276,[1]Sheet2!$B$1:$J$1,0))</f>
        <v>39</v>
      </c>
      <c r="E276">
        <f t="shared" si="4"/>
        <v>13.351639174961631</v>
      </c>
      <c r="F276">
        <v>505</v>
      </c>
      <c r="G276">
        <v>185</v>
      </c>
      <c r="H276" t="s">
        <v>101</v>
      </c>
    </row>
    <row r="277" spans="1:8">
      <c r="A277" t="s">
        <v>26</v>
      </c>
      <c r="B277" t="s">
        <v>6</v>
      </c>
      <c r="C277" s="5">
        <f>INDEX([1]Sheet2!$K$2:$S$59,MATCH(A277,[1]Sheet2!$A$2:$A$59,0),MATCH(B277,[1]Sheet2!$K$1:$S$1,0))</f>
        <v>26.7</v>
      </c>
      <c r="D277" s="8">
        <f>INDEX([1]Sheet2!$B$2:$J$59,MATCH(A277,[1]Sheet2!$A$2:$A334,0),MATCH(B277,[1]Sheet2!$B$1:$J$1,0))</f>
        <v>31</v>
      </c>
      <c r="E277">
        <f t="shared" si="4"/>
        <v>11.903731723017628</v>
      </c>
      <c r="F277">
        <v>607</v>
      </c>
      <c r="G277">
        <v>89</v>
      </c>
      <c r="H277" t="s">
        <v>102</v>
      </c>
    </row>
    <row r="278" spans="1:8">
      <c r="A278" t="s">
        <v>36</v>
      </c>
      <c r="B278" t="s">
        <v>6</v>
      </c>
      <c r="C278" s="5">
        <f>INDEX([1]Sheet2!$K$2:$S$59,MATCH(A278,[1]Sheet2!$A$2:$A$59,0),MATCH(B278,[1]Sheet2!$K$1:$S$1,0))</f>
        <v>41.8</v>
      </c>
      <c r="D278" s="8">
        <f>INDEX([1]Sheet2!$B$2:$J$59,MATCH(A278,[1]Sheet2!$A$2:$A335,0),MATCH(B278,[1]Sheet2!$B$1:$J$1,0))</f>
        <v>52</v>
      </c>
      <c r="E278">
        <f t="shared" si="4"/>
        <v>15.417144943573703</v>
      </c>
      <c r="F278">
        <v>418</v>
      </c>
      <c r="G278">
        <v>149</v>
      </c>
      <c r="H278" t="s">
        <v>103</v>
      </c>
    </row>
    <row r="279" spans="1:8">
      <c r="A279" t="s">
        <v>27</v>
      </c>
      <c r="B279" t="s">
        <v>6</v>
      </c>
      <c r="C279" s="5">
        <f>INDEX([1]Sheet2!$K$2:$S$59,MATCH(A279,[1]Sheet2!$A$2:$A$59,0),MATCH(B279,[1]Sheet2!$K$1:$S$1,0))</f>
        <v>29.9</v>
      </c>
      <c r="D279" s="8">
        <f>INDEX([1]Sheet2!$B$2:$J$59,MATCH(A279,[1]Sheet2!$A$2:$A336,0),MATCH(B279,[1]Sheet2!$B$1:$J$1,0))</f>
        <v>28</v>
      </c>
      <c r="E279">
        <f t="shared" si="4"/>
        <v>11.313091488924615</v>
      </c>
      <c r="F279">
        <v>304</v>
      </c>
      <c r="G279">
        <v>142</v>
      </c>
      <c r="H279" t="s">
        <v>104</v>
      </c>
    </row>
    <row r="280" spans="1:8">
      <c r="A280" t="s">
        <v>37</v>
      </c>
      <c r="B280" t="s">
        <v>6</v>
      </c>
      <c r="C280" s="5">
        <f>INDEX([1]Sheet2!$K$2:$S$59,MATCH(A280,[1]Sheet2!$A$2:$A$59,0),MATCH(B280,[1]Sheet2!$K$1:$S$1,0))</f>
        <v>27.7</v>
      </c>
      <c r="D280" s="8">
        <f>INDEX([1]Sheet2!$B$2:$J$59,MATCH(A280,[1]Sheet2!$A$2:$A337,0),MATCH(B280,[1]Sheet2!$B$1:$J$1,0))</f>
        <v>10</v>
      </c>
      <c r="E280">
        <f t="shared" si="4"/>
        <v>6.7608653037900659</v>
      </c>
      <c r="F280">
        <v>373</v>
      </c>
      <c r="G280">
        <v>324</v>
      </c>
      <c r="H280" t="s">
        <v>105</v>
      </c>
    </row>
    <row r="281" spans="1:8">
      <c r="A281" t="s">
        <v>38</v>
      </c>
      <c r="B281" t="s">
        <v>6</v>
      </c>
      <c r="C281" s="5">
        <f>INDEX([1]Sheet2!$K$2:$S$59,MATCH(A281,[1]Sheet2!$A$2:$A$59,0),MATCH(B281,[1]Sheet2!$K$1:$S$1,0))</f>
        <v>38.700000000000003</v>
      </c>
      <c r="D281" s="8">
        <f>INDEX([1]Sheet2!$B$2:$J$59,MATCH(A281,[1]Sheet2!$A$2:$A338,0),MATCH(B281,[1]Sheet2!$B$1:$J$1,0))</f>
        <v>26</v>
      </c>
      <c r="E281">
        <f t="shared" si="4"/>
        <v>10.901567736136858</v>
      </c>
      <c r="F281">
        <v>329</v>
      </c>
      <c r="G281">
        <v>251</v>
      </c>
      <c r="H281" t="s">
        <v>106</v>
      </c>
    </row>
    <row r="282" spans="1:8">
      <c r="A282" t="s">
        <v>67</v>
      </c>
      <c r="B282" t="s">
        <v>6</v>
      </c>
      <c r="C282" s="5">
        <f>INDEX([1]Sheet2!$K$2:$S$59,MATCH(A282,[1]Sheet2!$A$2:$A$59,0),MATCH(B282,[1]Sheet2!$K$1:$S$1,0))</f>
        <v>47.6</v>
      </c>
      <c r="D282" s="8">
        <f>INDEX([1]Sheet2!$B$2:$J$59,MATCH(A282,[1]Sheet2!$A$2:$A339,0),MATCH(B282,[1]Sheet2!$B$1:$J$1,0))</f>
        <v>9</v>
      </c>
      <c r="E282">
        <f t="shared" si="4"/>
        <v>6.413919994074849</v>
      </c>
      <c r="F282">
        <v>206</v>
      </c>
      <c r="G282">
        <v>131</v>
      </c>
      <c r="H282" t="s">
        <v>107</v>
      </c>
    </row>
    <row r="283" spans="1:8">
      <c r="A283" t="s">
        <v>62</v>
      </c>
      <c r="B283" t="s">
        <v>6</v>
      </c>
      <c r="C283" s="5">
        <f>INDEX([1]Sheet2!$K$2:$S$59,MATCH(A283,[1]Sheet2!$A$2:$A$59,0),MATCH(B283,[1]Sheet2!$K$1:$S$1,0))</f>
        <v>51.1</v>
      </c>
      <c r="D283" s="8">
        <f>INDEX([1]Sheet2!$B$2:$J$59,MATCH(A283,[1]Sheet2!$A$2:$A340,0),MATCH(B283,[1]Sheet2!$B$1:$J$1,0))</f>
        <v>15</v>
      </c>
      <c r="E283">
        <f t="shared" si="4"/>
        <v>8.2803351069862217</v>
      </c>
      <c r="F283">
        <v>258</v>
      </c>
      <c r="G283">
        <v>209</v>
      </c>
      <c r="H283" t="s">
        <v>108</v>
      </c>
    </row>
    <row r="284" spans="1:8">
      <c r="A284" t="s">
        <v>17</v>
      </c>
      <c r="B284" t="s">
        <v>6</v>
      </c>
      <c r="C284" s="5">
        <f>INDEX([1]Sheet2!$K$2:$S$59,MATCH(A284,[1]Sheet2!$A$2:$A$59,0),MATCH(B284,[1]Sheet2!$K$1:$S$1,0))</f>
        <v>34</v>
      </c>
      <c r="D284" s="8">
        <f>INDEX([1]Sheet2!$B$2:$J$59,MATCH(A284,[1]Sheet2!$A$2:$A341,0),MATCH(B284,[1]Sheet2!$B$1:$J$1,0))</f>
        <v>24</v>
      </c>
      <c r="E284">
        <f t="shared" si="4"/>
        <v>10.473887491012189</v>
      </c>
      <c r="F284">
        <v>167</v>
      </c>
      <c r="G284">
        <v>220</v>
      </c>
      <c r="H284" t="s">
        <v>109</v>
      </c>
    </row>
    <row r="285" spans="1:8">
      <c r="A285" t="s">
        <v>16</v>
      </c>
      <c r="B285" t="s">
        <v>6</v>
      </c>
      <c r="C285" s="5">
        <f>INDEX([1]Sheet2!$K$2:$S$59,MATCH(A285,[1]Sheet2!$A$2:$A$59,0),MATCH(B285,[1]Sheet2!$K$1:$S$1,0))</f>
        <v>25.7</v>
      </c>
      <c r="D285" s="8">
        <f>INDEX([1]Sheet2!$B$2:$J$59,MATCH(A285,[1]Sheet2!$A$2:$A342,0),MATCH(B285,[1]Sheet2!$B$1:$J$1,0))</f>
        <v>9</v>
      </c>
      <c r="E285">
        <f t="shared" si="4"/>
        <v>6.413919994074849</v>
      </c>
      <c r="F285">
        <v>612</v>
      </c>
      <c r="G285">
        <v>54</v>
      </c>
      <c r="H285" t="s">
        <v>110</v>
      </c>
    </row>
    <row r="286" spans="1:8">
      <c r="A286" t="s">
        <v>68</v>
      </c>
      <c r="B286" t="s">
        <v>6</v>
      </c>
      <c r="C286" s="5">
        <f>INDEX([1]Sheet2!$K$2:$S$59,MATCH(A286,[1]Sheet2!$A$2:$A$59,0),MATCH(B286,[1]Sheet2!$K$1:$S$1,0))</f>
        <v>46.9</v>
      </c>
      <c r="D286" s="8">
        <f>INDEX([1]Sheet2!$B$2:$J$59,MATCH(A286,[1]Sheet2!$A$2:$A343,0),MATCH(B286,[1]Sheet2!$B$1:$J$1,0))</f>
        <v>59</v>
      </c>
      <c r="E286">
        <f t="shared" si="4"/>
        <v>16.422084763219157</v>
      </c>
      <c r="F286">
        <v>551</v>
      </c>
      <c r="G286">
        <v>147</v>
      </c>
      <c r="H286" t="s">
        <v>112</v>
      </c>
    </row>
    <row r="287" spans="1:8">
      <c r="A287" t="s">
        <v>69</v>
      </c>
      <c r="B287" t="s">
        <v>6</v>
      </c>
      <c r="C287" s="5">
        <f>INDEX([1]Sheet2!$K$2:$S$59,MATCH(A287,[1]Sheet2!$A$2:$A$59,0),MATCH(B287,[1]Sheet2!$K$1:$S$1,0))</f>
        <v>54.6</v>
      </c>
      <c r="D287" s="8">
        <f>INDEX([1]Sheet2!$B$2:$J$59,MATCH(A287,[1]Sheet2!$A$2:$A344,0),MATCH(B287,[1]Sheet2!$B$1:$J$1,0))</f>
        <v>19</v>
      </c>
      <c r="E287">
        <f t="shared" si="4"/>
        <v>9.3192096953757542</v>
      </c>
      <c r="F287">
        <v>215</v>
      </c>
      <c r="G287">
        <v>303</v>
      </c>
      <c r="H287" t="s">
        <v>114</v>
      </c>
    </row>
    <row r="288" spans="1:8">
      <c r="A288" t="s">
        <v>56</v>
      </c>
      <c r="B288" t="s">
        <v>6</v>
      </c>
      <c r="C288" s="5">
        <f>INDEX([1]Sheet2!$K$2:$S$59,MATCH(A288,[1]Sheet2!$A$2:$A$59,0),MATCH(B288,[1]Sheet2!$K$1:$S$1,0))</f>
        <v>44.3</v>
      </c>
      <c r="D288" s="8">
        <f>INDEX([1]Sheet2!$B$2:$J$59,MATCH(A288,[1]Sheet2!$A$2:$A345,0),MATCH(B288,[1]Sheet2!$B$1:$J$1,0))</f>
        <v>121</v>
      </c>
      <c r="E288">
        <f t="shared" si="4"/>
        <v>23.517706644941111</v>
      </c>
      <c r="F288">
        <v>548</v>
      </c>
      <c r="G288">
        <v>81</v>
      </c>
      <c r="H288" t="s">
        <v>116</v>
      </c>
    </row>
    <row r="289" spans="1:8">
      <c r="A289" t="s">
        <v>28</v>
      </c>
      <c r="B289" t="s">
        <v>6</v>
      </c>
      <c r="C289" s="5">
        <f>INDEX([1]Sheet2!$K$2:$S$59,MATCH(A289,[1]Sheet2!$A$2:$A$59,0),MATCH(B289,[1]Sheet2!$K$1:$S$1,0))</f>
        <v>24.1</v>
      </c>
      <c r="D289" s="8">
        <f>INDEX([1]Sheet2!$B$2:$J$59,MATCH(A289,[1]Sheet2!$A$2:$A346,0),MATCH(B289,[1]Sheet2!$B$1:$J$1,0))</f>
        <v>38</v>
      </c>
      <c r="E289">
        <f t="shared" si="4"/>
        <v>13.17935274179923</v>
      </c>
      <c r="F289">
        <v>499</v>
      </c>
      <c r="G289">
        <v>278</v>
      </c>
      <c r="H289" t="s">
        <v>118</v>
      </c>
    </row>
    <row r="290" spans="1:8">
      <c r="A290" t="s">
        <v>39</v>
      </c>
      <c r="B290" t="s">
        <v>6</v>
      </c>
      <c r="C290" s="5">
        <f>INDEX([1]Sheet2!$K$2:$S$59,MATCH(A290,[1]Sheet2!$A$2:$A$59,0),MATCH(B290,[1]Sheet2!$K$1:$S$1,0))</f>
        <v>51.3</v>
      </c>
      <c r="D290" s="8">
        <f>INDEX([1]Sheet2!$B$2:$J$59,MATCH(A290,[1]Sheet2!$A$2:$A347,0),MATCH(B290,[1]Sheet2!$B$1:$J$1,0))</f>
        <v>7</v>
      </c>
      <c r="E290">
        <f t="shared" si="4"/>
        <v>5.6565457444623073</v>
      </c>
      <c r="F290">
        <v>257</v>
      </c>
      <c r="G290">
        <v>136</v>
      </c>
      <c r="H290" t="s">
        <v>120</v>
      </c>
    </row>
    <row r="291" spans="1:8">
      <c r="A291" t="s">
        <v>42</v>
      </c>
      <c r="B291" t="s">
        <v>6</v>
      </c>
      <c r="C291" s="5">
        <f>INDEX([1]Sheet2!$K$2:$S$59,MATCH(A291,[1]Sheet2!$A$2:$A$59,0),MATCH(B291,[1]Sheet2!$K$1:$S$1,0))</f>
        <v>45.2</v>
      </c>
      <c r="D291" s="8">
        <f>INDEX([1]Sheet2!$B$2:$J$59,MATCH(A291,[1]Sheet2!$A$2:$A348,0),MATCH(B291,[1]Sheet2!$B$1:$J$1,0))</f>
        <v>61</v>
      </c>
      <c r="E291">
        <f t="shared" si="4"/>
        <v>16.6981055183381</v>
      </c>
      <c r="F291">
        <v>459</v>
      </c>
      <c r="G291">
        <v>191</v>
      </c>
      <c r="H291" t="s">
        <v>122</v>
      </c>
    </row>
    <row r="292" spans="1:8">
      <c r="A292" t="s">
        <v>29</v>
      </c>
      <c r="B292" t="s">
        <v>6</v>
      </c>
      <c r="C292" s="5">
        <f>INDEX([1]Sheet2!$K$2:$S$59,MATCH(A292,[1]Sheet2!$A$2:$A$59,0),MATCH(B292,[1]Sheet2!$K$1:$S$1,0))</f>
        <v>25.4</v>
      </c>
      <c r="D292" s="8">
        <f>INDEX([1]Sheet2!$B$2:$J$59,MATCH(A292,[1]Sheet2!$A$2:$A349,0),MATCH(B292,[1]Sheet2!$B$1:$J$1,0))</f>
        <v>13</v>
      </c>
      <c r="E292">
        <f t="shared" si="4"/>
        <v>7.7085724717868516</v>
      </c>
      <c r="F292">
        <v>270</v>
      </c>
      <c r="G292">
        <v>294</v>
      </c>
      <c r="H292" t="s">
        <v>123</v>
      </c>
    </row>
    <row r="293" spans="1:8">
      <c r="A293" t="s">
        <v>65</v>
      </c>
      <c r="B293" t="s">
        <v>6</v>
      </c>
      <c r="C293" s="5">
        <f>INDEX([1]Sheet2!$K$2:$S$59,MATCH(A293,[1]Sheet2!$A$2:$A$59,0),MATCH(B293,[1]Sheet2!$K$1:$S$1,0))</f>
        <v>48.5</v>
      </c>
      <c r="D293" s="8">
        <f>INDEX([1]Sheet2!$B$2:$J$59,MATCH(A293,[1]Sheet2!$A$2:$A350,0),MATCH(B293,[1]Sheet2!$B$1:$J$1,0))</f>
        <v>30</v>
      </c>
      <c r="E293">
        <f t="shared" si="4"/>
        <v>11.710162209293987</v>
      </c>
      <c r="F293">
        <v>124</v>
      </c>
      <c r="G293">
        <v>176</v>
      </c>
      <c r="H293" t="s">
        <v>124</v>
      </c>
    </row>
    <row r="294" spans="1:8">
      <c r="A294" t="s">
        <v>57</v>
      </c>
      <c r="B294" t="s">
        <v>6</v>
      </c>
      <c r="C294" s="5">
        <f>INDEX([1]Sheet2!$K$2:$S$59,MATCH(A294,[1]Sheet2!$A$2:$A$59,0),MATCH(B294,[1]Sheet2!$K$1:$S$1,0))</f>
        <v>42.9</v>
      </c>
      <c r="D294" s="8">
        <f>INDEX([1]Sheet2!$B$2:$J$59,MATCH(A294,[1]Sheet2!$A$2:$A351,0),MATCH(B294,[1]Sheet2!$B$1:$J$1,0))</f>
        <v>80</v>
      </c>
      <c r="E294">
        <f t="shared" si="4"/>
        <v>19.122614811995213</v>
      </c>
      <c r="F294">
        <v>498</v>
      </c>
      <c r="G294">
        <v>132</v>
      </c>
      <c r="H294" t="s">
        <v>125</v>
      </c>
    </row>
    <row r="295" spans="1:8">
      <c r="A295" t="s">
        <v>58</v>
      </c>
      <c r="B295" t="s">
        <v>6</v>
      </c>
      <c r="C295" s="5">
        <f>INDEX([1]Sheet2!$K$2:$S$59,MATCH(A295,[1]Sheet2!$A$2:$A$59,0),MATCH(B295,[1]Sheet2!$K$1:$S$1,0))</f>
        <v>49.8</v>
      </c>
      <c r="D295" s="8">
        <f>INDEX([1]Sheet2!$B$2:$J$59,MATCH(A295,[1]Sheet2!$A$2:$A352,0),MATCH(B295,[1]Sheet2!$B$1:$J$1,0))</f>
        <v>13</v>
      </c>
      <c r="E295">
        <f t="shared" si="4"/>
        <v>7.7085724717868516</v>
      </c>
      <c r="F295">
        <v>619</v>
      </c>
      <c r="G295">
        <v>126</v>
      </c>
      <c r="H295" t="s">
        <v>127</v>
      </c>
    </row>
    <row r="296" spans="1:8">
      <c r="A296" t="s">
        <v>18</v>
      </c>
      <c r="B296" t="s">
        <v>6</v>
      </c>
      <c r="C296" s="5">
        <f>INDEX([1]Sheet2!$K$2:$S$59,MATCH(A296,[1]Sheet2!$A$2:$A$59,0),MATCH(B296,[1]Sheet2!$K$1:$S$1,0))</f>
        <v>19.899999999999999</v>
      </c>
      <c r="D296" s="8">
        <f>INDEX([1]Sheet2!$B$2:$J$59,MATCH(A296,[1]Sheet2!$A$2:$A353,0),MATCH(B296,[1]Sheet2!$B$1:$J$1,0))</f>
        <v>15</v>
      </c>
      <c r="E296">
        <f t="shared" si="4"/>
        <v>8.2803351069862217</v>
      </c>
      <c r="F296">
        <v>487</v>
      </c>
      <c r="G296">
        <v>322</v>
      </c>
      <c r="H296" t="s">
        <v>129</v>
      </c>
    </row>
    <row r="297" spans="1:8">
      <c r="A297" t="s">
        <v>70</v>
      </c>
      <c r="B297" t="s">
        <v>6</v>
      </c>
      <c r="C297" s="5">
        <f>INDEX([1]Sheet2!$K$2:$S$59,MATCH(A297,[1]Sheet2!$A$2:$A$59,0),MATCH(B297,[1]Sheet2!$K$1:$S$1,0))</f>
        <v>51.7</v>
      </c>
      <c r="D297" s="8">
        <f>INDEX([1]Sheet2!$B$2:$J$59,MATCH(A297,[1]Sheet2!$A$2:$A354,0),MATCH(B297,[1]Sheet2!$B$1:$J$1,0))</f>
        <v>8</v>
      </c>
      <c r="E297">
        <f t="shared" si="4"/>
        <v>6.0471017623977419</v>
      </c>
      <c r="F297">
        <v>257</v>
      </c>
      <c r="G297">
        <v>167</v>
      </c>
      <c r="H297" t="s">
        <v>131</v>
      </c>
    </row>
    <row r="298" spans="1:8">
      <c r="A298" t="s">
        <v>30</v>
      </c>
      <c r="B298" t="s">
        <v>6</v>
      </c>
      <c r="C298" s="5">
        <f>INDEX([1]Sheet2!$K$2:$S$59,MATCH(A298,[1]Sheet2!$A$2:$A$59,0),MATCH(B298,[1]Sheet2!$K$1:$S$1,0))</f>
        <v>25</v>
      </c>
      <c r="D298" s="8">
        <f>INDEX([1]Sheet2!$B$2:$J$59,MATCH(A298,[1]Sheet2!$A$2:$A355,0),MATCH(B298,[1]Sheet2!$B$1:$J$1,0))</f>
        <v>20</v>
      </c>
      <c r="E298">
        <f t="shared" si="4"/>
        <v>9.5613074059976064</v>
      </c>
      <c r="F298">
        <v>379</v>
      </c>
      <c r="G298">
        <v>284</v>
      </c>
      <c r="H298" t="s">
        <v>133</v>
      </c>
    </row>
    <row r="299" spans="1:8">
      <c r="A299" t="s">
        <v>31</v>
      </c>
      <c r="B299" t="s">
        <v>6</v>
      </c>
      <c r="C299" s="5">
        <f>INDEX([1]Sheet2!$K$2:$S$59,MATCH(A299,[1]Sheet2!$A$2:$A$59,0),MATCH(B299,[1]Sheet2!$K$1:$S$1,0))</f>
        <v>30</v>
      </c>
      <c r="D299" s="8">
        <f>INDEX([1]Sheet2!$B$2:$J$59,MATCH(A299,[1]Sheet2!$A$2:$A356,0),MATCH(B299,[1]Sheet2!$B$1:$J$1,0))</f>
        <v>105</v>
      </c>
      <c r="E299">
        <f t="shared" si="4"/>
        <v>21.90770746536295</v>
      </c>
      <c r="F299">
        <v>271</v>
      </c>
      <c r="G299">
        <v>355</v>
      </c>
      <c r="H299" t="s">
        <v>134</v>
      </c>
    </row>
    <row r="300" spans="1:8">
      <c r="A300" t="s">
        <v>32</v>
      </c>
      <c r="B300" t="s">
        <v>6</v>
      </c>
      <c r="C300" s="5">
        <f>INDEX([1]Sheet2!$K$2:$S$59,MATCH(A300,[1]Sheet2!$A$2:$A$59,0),MATCH(B300,[1]Sheet2!$K$1:$S$1,0))</f>
        <v>34.799999999999997</v>
      </c>
      <c r="D300" s="8">
        <f>INDEX([1]Sheet2!$B$2:$J$59,MATCH(A300,[1]Sheet2!$A$2:$A357,0),MATCH(B300,[1]Sheet2!$B$1:$J$1,0))</f>
        <v>13</v>
      </c>
      <c r="E300">
        <f t="shared" si="4"/>
        <v>7.7085724717868516</v>
      </c>
      <c r="F300">
        <v>204</v>
      </c>
      <c r="G300">
        <v>218</v>
      </c>
      <c r="H300" t="s">
        <v>135</v>
      </c>
    </row>
    <row r="301" spans="1:8">
      <c r="A301" t="s">
        <v>33</v>
      </c>
      <c r="B301" t="s">
        <v>6</v>
      </c>
      <c r="C301" s="5">
        <f>INDEX([1]Sheet2!$K$2:$S$59,MATCH(A301,[1]Sheet2!$A$2:$A$59,0),MATCH(B301,[1]Sheet2!$K$1:$S$1,0))</f>
        <v>50.7</v>
      </c>
      <c r="D301" s="8">
        <f>INDEX([1]Sheet2!$B$2:$J$59,MATCH(A301,[1]Sheet2!$A$2:$A358,0),MATCH(B301,[1]Sheet2!$B$1:$J$1,0))</f>
        <v>11</v>
      </c>
      <c r="E301">
        <f t="shared" si="4"/>
        <v>7.0908553519016007</v>
      </c>
      <c r="F301">
        <v>585</v>
      </c>
      <c r="G301">
        <v>47</v>
      </c>
      <c r="H301" t="s">
        <v>136</v>
      </c>
    </row>
    <row r="302" spans="1:8">
      <c r="A302" t="s">
        <v>34</v>
      </c>
      <c r="B302" t="s">
        <v>6</v>
      </c>
      <c r="C302" s="5">
        <f>INDEX([1]Sheet2!$K$2:$S$59,MATCH(A302,[1]Sheet2!$A$2:$A$59,0),MATCH(B302,[1]Sheet2!$K$1:$S$1,0))</f>
        <v>23.1</v>
      </c>
      <c r="D302" s="8">
        <f>INDEX([1]Sheet2!$B$2:$J$59,MATCH(A302,[1]Sheet2!$A$2:$A359,0),MATCH(B302,[1]Sheet2!$B$1:$J$1,0))</f>
        <v>31</v>
      </c>
      <c r="E302">
        <f t="shared" si="4"/>
        <v>11.903731723017628</v>
      </c>
      <c r="F302">
        <v>508</v>
      </c>
      <c r="G302">
        <v>229</v>
      </c>
      <c r="H302" t="s">
        <v>137</v>
      </c>
    </row>
    <row r="303" spans="1:8">
      <c r="A303" t="s">
        <v>40</v>
      </c>
      <c r="B303" t="s">
        <v>6</v>
      </c>
      <c r="C303" s="5">
        <f>INDEX([1]Sheet2!$K$2:$S$59,MATCH(A303,[1]Sheet2!$A$2:$A$59,0),MATCH(B303,[1]Sheet2!$K$1:$S$1,0))</f>
        <v>47.6</v>
      </c>
      <c r="D303" s="8">
        <f>INDEX([1]Sheet2!$B$2:$J$59,MATCH(A303,[1]Sheet2!$A$2:$A360,0),MATCH(B303,[1]Sheet2!$B$1:$J$1,0))</f>
        <v>42</v>
      </c>
      <c r="E303">
        <f t="shared" si="4"/>
        <v>13.855650780644257</v>
      </c>
      <c r="F303">
        <v>154</v>
      </c>
      <c r="G303">
        <v>131</v>
      </c>
      <c r="H303" t="s">
        <v>138</v>
      </c>
    </row>
    <row r="304" spans="1:8">
      <c r="A304" t="s">
        <v>63</v>
      </c>
      <c r="B304" t="s">
        <v>6</v>
      </c>
      <c r="C304" s="5">
        <f>INDEX([1]Sheet2!$K$2:$S$59,MATCH(A304,[1]Sheet2!$A$2:$A$59,0),MATCH(B304,[1]Sheet2!$K$1:$S$1,0))</f>
        <v>41.9</v>
      </c>
      <c r="D304" s="8">
        <f>INDEX([1]Sheet2!$B$2:$J$59,MATCH(A304,[1]Sheet2!$A$2:$A361,0),MATCH(B304,[1]Sheet2!$B$1:$J$1,0))</f>
        <v>12</v>
      </c>
      <c r="E304">
        <f t="shared" si="4"/>
        <v>7.4061568702796734</v>
      </c>
      <c r="F304">
        <v>451</v>
      </c>
      <c r="G304">
        <v>242</v>
      </c>
      <c r="H304" t="s">
        <v>139</v>
      </c>
    </row>
    <row r="305" spans="1:8">
      <c r="A305" t="s">
        <v>52</v>
      </c>
      <c r="B305" t="s">
        <v>6</v>
      </c>
      <c r="C305" s="5">
        <f>INDEX([1]Sheet2!$K$2:$S$59,MATCH(A305,[1]Sheet2!$A$2:$A$59,0),MATCH(B305,[1]Sheet2!$K$1:$S$1,0))</f>
        <v>49.4</v>
      </c>
      <c r="D305" s="8">
        <f>INDEX([1]Sheet2!$B$2:$J$59,MATCH(A305,[1]Sheet2!$A$2:$A362,0),MATCH(B305,[1]Sheet2!$B$1:$J$1,0))</f>
        <v>42</v>
      </c>
      <c r="E305">
        <f t="shared" si="4"/>
        <v>13.855650780644257</v>
      </c>
      <c r="F305">
        <v>359</v>
      </c>
      <c r="G305">
        <v>146</v>
      </c>
      <c r="H305" t="s">
        <v>141</v>
      </c>
    </row>
    <row r="306" spans="1:8">
      <c r="A306" t="s">
        <v>51</v>
      </c>
      <c r="B306" t="s">
        <v>6</v>
      </c>
      <c r="C306" s="5">
        <f>INDEX([1]Sheet2!$K$2:$S$59,MATCH(A306,[1]Sheet2!$A$2:$A$59,0),MATCH(B306,[1]Sheet2!$K$1:$S$1,0))</f>
        <v>46</v>
      </c>
      <c r="D306" s="8">
        <f>INDEX([1]Sheet2!$B$2:$J$59,MATCH(A306,[1]Sheet2!$A$2:$A363,0),MATCH(B306,[1]Sheet2!$B$1:$J$1,0))</f>
        <v>6</v>
      </c>
      <c r="E306">
        <f t="shared" si="4"/>
        <v>5.2369437455060943</v>
      </c>
      <c r="F306">
        <v>214</v>
      </c>
      <c r="G306">
        <v>177</v>
      </c>
      <c r="H306" t="s">
        <v>142</v>
      </c>
    </row>
    <row r="307" spans="1:8">
      <c r="A307" t="s">
        <v>143</v>
      </c>
      <c r="B307" t="s">
        <v>6</v>
      </c>
      <c r="C307" s="5">
        <f>INDEX([1]Sheet2!$K$2:$S$59,MATCH(A307,[1]Sheet2!$A$2:$A$59,0),MATCH(B307,[1]Sheet2!$K$1:$S$1,0))</f>
        <v>31.1</v>
      </c>
      <c r="D307" s="8">
        <f>INDEX([1]Sheet2!$B$2:$J$59,MATCH(A307,[1]Sheet2!$A$2:$A364,0),MATCH(B307,[1]Sheet2!$B$1:$J$1,0))</f>
        <v>6</v>
      </c>
      <c r="E307">
        <f t="shared" si="4"/>
        <v>5.2369437455060943</v>
      </c>
      <c r="F307">
        <v>536</v>
      </c>
      <c r="G307">
        <v>193</v>
      </c>
      <c r="H307" t="s">
        <v>66</v>
      </c>
    </row>
    <row r="308" spans="1:8">
      <c r="A308" t="s">
        <v>19</v>
      </c>
      <c r="B308" t="s">
        <v>7</v>
      </c>
      <c r="C308" s="5">
        <f>INDEX([1]Sheet2!$K$2:$S$59,MATCH(A308,[1]Sheet2!$A$2:$A$59,0),MATCH(B308,[1]Sheet2!$K$1:$S$1,0))</f>
        <v>0</v>
      </c>
      <c r="D308" s="8">
        <f>INDEX([1]Sheet2!$B$2:$J$59,MATCH(A308,[1]Sheet2!$A$2:$A365,0),MATCH(B308,[1]Sheet2!$B$1:$J$1,0))</f>
        <v>0</v>
      </c>
      <c r="E308">
        <f t="shared" si="4"/>
        <v>0</v>
      </c>
      <c r="F308">
        <v>413</v>
      </c>
      <c r="G308">
        <v>332</v>
      </c>
      <c r="H308" t="s">
        <v>82</v>
      </c>
    </row>
    <row r="309" spans="1:8">
      <c r="A309" t="s">
        <v>48</v>
      </c>
      <c r="B309" t="s">
        <v>7</v>
      </c>
      <c r="C309" s="5">
        <f>INDEX([1]Sheet2!$K$2:$S$59,MATCH(A309,[1]Sheet2!$A$2:$A$59,0),MATCH(B309,[1]Sheet2!$K$1:$S$1,0))</f>
        <v>0</v>
      </c>
      <c r="D309" s="8">
        <f>INDEX([1]Sheet2!$B$2:$J$59,MATCH(A309,[1]Sheet2!$A$2:$A366,0),MATCH(B309,[1]Sheet2!$B$1:$J$1,0))</f>
        <v>0</v>
      </c>
      <c r="E309">
        <f t="shared" si="4"/>
        <v>0</v>
      </c>
      <c r="F309">
        <v>41</v>
      </c>
      <c r="G309">
        <v>19</v>
      </c>
      <c r="H309" t="s">
        <v>83</v>
      </c>
    </row>
    <row r="310" spans="1:8">
      <c r="A310" t="s">
        <v>43</v>
      </c>
      <c r="B310" t="s">
        <v>7</v>
      </c>
      <c r="C310" s="5">
        <f>INDEX([1]Sheet2!$K$2:$S$59,MATCH(A310,[1]Sheet2!$A$2:$A$59,0),MATCH(B310,[1]Sheet2!$K$1:$S$1,0))</f>
        <v>0</v>
      </c>
      <c r="D310" s="8">
        <f>INDEX([1]Sheet2!$B$2:$J$59,MATCH(A310,[1]Sheet2!$A$2:$A367,0),MATCH(B310,[1]Sheet2!$B$1:$J$1,0))</f>
        <v>0</v>
      </c>
      <c r="E310">
        <f t="shared" si="4"/>
        <v>0</v>
      </c>
      <c r="F310">
        <v>172</v>
      </c>
      <c r="G310">
        <v>282</v>
      </c>
      <c r="H310" t="s">
        <v>84</v>
      </c>
    </row>
    <row r="311" spans="1:8">
      <c r="A311" t="s">
        <v>21</v>
      </c>
      <c r="B311" t="s">
        <v>7</v>
      </c>
      <c r="C311" s="5">
        <f>INDEX([1]Sheet2!$K$2:$S$59,MATCH(A311,[1]Sheet2!$A$2:$A$59,0),MATCH(B311,[1]Sheet2!$K$1:$S$1,0))</f>
        <v>0</v>
      </c>
      <c r="D311" s="8">
        <f>INDEX([1]Sheet2!$B$2:$J$59,MATCH(A311,[1]Sheet2!$A$2:$A368,0),MATCH(B311,[1]Sheet2!$B$1:$J$1,0))</f>
        <v>0</v>
      </c>
      <c r="E311">
        <f t="shared" si="4"/>
        <v>0</v>
      </c>
      <c r="F311">
        <v>325</v>
      </c>
      <c r="G311">
        <v>290</v>
      </c>
      <c r="H311" t="s">
        <v>85</v>
      </c>
    </row>
    <row r="312" spans="1:8">
      <c r="A312" t="s">
        <v>22</v>
      </c>
      <c r="B312" t="s">
        <v>7</v>
      </c>
      <c r="C312" s="5">
        <f>INDEX([1]Sheet2!$K$2:$S$59,MATCH(A312,[1]Sheet2!$A$2:$A$59,0),MATCH(B312,[1]Sheet2!$K$1:$S$1,0))</f>
        <v>0</v>
      </c>
      <c r="D312" s="8">
        <f>INDEX([1]Sheet2!$B$2:$J$59,MATCH(A312,[1]Sheet2!$A$2:$A369,0),MATCH(B312,[1]Sheet2!$B$1:$J$1,0))</f>
        <v>0</v>
      </c>
      <c r="E312">
        <f t="shared" si="4"/>
        <v>0</v>
      </c>
      <c r="F312">
        <v>103</v>
      </c>
      <c r="G312">
        <v>237</v>
      </c>
      <c r="H312" t="s">
        <v>86</v>
      </c>
    </row>
    <row r="313" spans="1:8">
      <c r="A313" t="s">
        <v>23</v>
      </c>
      <c r="B313" t="s">
        <v>7</v>
      </c>
      <c r="C313" s="5">
        <f>INDEX([1]Sheet2!$K$2:$S$59,MATCH(A313,[1]Sheet2!$A$2:$A$59,0),MATCH(B313,[1]Sheet2!$K$1:$S$1,0))</f>
        <v>0</v>
      </c>
      <c r="D313" s="8">
        <f>INDEX([1]Sheet2!$B$2:$J$59,MATCH(A313,[1]Sheet2!$A$2:$A370,0),MATCH(B313,[1]Sheet2!$B$1:$J$1,0))</f>
        <v>0</v>
      </c>
      <c r="E313">
        <f t="shared" si="4"/>
        <v>0</v>
      </c>
      <c r="F313">
        <v>224</v>
      </c>
      <c r="G313">
        <v>249</v>
      </c>
      <c r="H313" t="s">
        <v>87</v>
      </c>
    </row>
    <row r="314" spans="1:8">
      <c r="A314" t="s">
        <v>53</v>
      </c>
      <c r="B314" t="s">
        <v>7</v>
      </c>
      <c r="C314" s="5">
        <f>INDEX([1]Sheet2!$K$2:$S$59,MATCH(A314,[1]Sheet2!$A$2:$A$59,0),MATCH(B314,[1]Sheet2!$K$1:$S$1,0))</f>
        <v>0</v>
      </c>
      <c r="D314" s="8">
        <f>INDEX([1]Sheet2!$B$2:$J$59,MATCH(A314,[1]Sheet2!$A$2:$A371,0),MATCH(B314,[1]Sheet2!$B$1:$J$1,0))</f>
        <v>0</v>
      </c>
      <c r="E314">
        <f t="shared" si="4"/>
        <v>0</v>
      </c>
      <c r="F314">
        <v>586</v>
      </c>
      <c r="G314">
        <v>128</v>
      </c>
      <c r="H314" t="s">
        <v>88</v>
      </c>
    </row>
    <row r="315" spans="1:8">
      <c r="A315" t="s">
        <v>54</v>
      </c>
      <c r="B315" t="s">
        <v>7</v>
      </c>
      <c r="C315" s="5">
        <f>INDEX([1]Sheet2!$K$2:$S$59,MATCH(A315,[1]Sheet2!$A$2:$A$59,0),MATCH(B315,[1]Sheet2!$K$1:$S$1,0))</f>
        <v>0</v>
      </c>
      <c r="D315" s="8">
        <f>INDEX([1]Sheet2!$B$2:$J$59,MATCH(A315,[1]Sheet2!$A$2:$A372,0),MATCH(B315,[1]Sheet2!$B$1:$J$1,0))</f>
        <v>0</v>
      </c>
      <c r="E315">
        <f t="shared" si="4"/>
        <v>0</v>
      </c>
      <c r="F315">
        <v>557</v>
      </c>
      <c r="G315">
        <v>183</v>
      </c>
      <c r="H315" t="s">
        <v>89</v>
      </c>
    </row>
    <row r="316" spans="1:8">
      <c r="A316" t="s">
        <v>44</v>
      </c>
      <c r="B316" t="s">
        <v>7</v>
      </c>
      <c r="C316" s="5">
        <f>INDEX([1]Sheet2!$K$2:$S$59,MATCH(A316,[1]Sheet2!$A$2:$A$59,0),MATCH(B316,[1]Sheet2!$K$1:$S$1,0))</f>
        <v>0</v>
      </c>
      <c r="D316" s="8">
        <f>INDEX([1]Sheet2!$B$2:$J$59,MATCH(A316,[1]Sheet2!$A$2:$A373,0),MATCH(B316,[1]Sheet2!$B$1:$J$1,0))</f>
        <v>0</v>
      </c>
      <c r="E316">
        <f t="shared" si="4"/>
        <v>0</v>
      </c>
      <c r="F316">
        <v>483</v>
      </c>
      <c r="G316">
        <v>380</v>
      </c>
      <c r="H316" t="s">
        <v>90</v>
      </c>
    </row>
    <row r="317" spans="1:8">
      <c r="A317" t="s">
        <v>46</v>
      </c>
      <c r="B317" t="s">
        <v>7</v>
      </c>
      <c r="C317" s="5">
        <f>INDEX([1]Sheet2!$K$2:$S$59,MATCH(A317,[1]Sheet2!$A$2:$A$59,0),MATCH(B317,[1]Sheet2!$K$1:$S$1,0))</f>
        <v>0</v>
      </c>
      <c r="D317" s="8">
        <f>INDEX([1]Sheet2!$B$2:$J$59,MATCH(A317,[1]Sheet2!$A$2:$A374,0),MATCH(B317,[1]Sheet2!$B$1:$J$1,0))</f>
        <v>0</v>
      </c>
      <c r="E317">
        <f t="shared" si="4"/>
        <v>0</v>
      </c>
      <c r="F317">
        <v>443</v>
      </c>
      <c r="G317">
        <v>298</v>
      </c>
      <c r="H317" t="s">
        <v>91</v>
      </c>
    </row>
    <row r="318" spans="1:8">
      <c r="A318" t="s">
        <v>49</v>
      </c>
      <c r="B318" t="s">
        <v>7</v>
      </c>
      <c r="C318" s="5">
        <f>INDEX([1]Sheet2!$K$2:$S$59,MATCH(A318,[1]Sheet2!$A$2:$A$59,0),MATCH(B318,[1]Sheet2!$K$1:$S$1,0))</f>
        <v>0</v>
      </c>
      <c r="D318" s="8">
        <f>INDEX([1]Sheet2!$B$2:$J$59,MATCH(A318,[1]Sheet2!$A$2:$A375,0),MATCH(B318,[1]Sheet2!$B$1:$J$1,0))</f>
        <v>0</v>
      </c>
      <c r="E318">
        <f t="shared" si="4"/>
        <v>0</v>
      </c>
      <c r="F318">
        <v>88</v>
      </c>
      <c r="G318">
        <v>372</v>
      </c>
      <c r="H318" t="s">
        <v>92</v>
      </c>
    </row>
    <row r="319" spans="1:8">
      <c r="A319" t="s">
        <v>35</v>
      </c>
      <c r="B319" t="s">
        <v>7</v>
      </c>
      <c r="C319" s="5">
        <f>INDEX([1]Sheet2!$K$2:$S$59,MATCH(A319,[1]Sheet2!$A$2:$A$59,0),MATCH(B319,[1]Sheet2!$K$1:$S$1,0))</f>
        <v>0</v>
      </c>
      <c r="D319" s="8">
        <f>INDEX([1]Sheet2!$B$2:$J$59,MATCH(A319,[1]Sheet2!$A$2:$A376,0),MATCH(B319,[1]Sheet2!$B$1:$J$1,0))</f>
        <v>0</v>
      </c>
      <c r="E319">
        <f t="shared" si="4"/>
        <v>0</v>
      </c>
      <c r="F319">
        <v>188</v>
      </c>
      <c r="G319">
        <v>173</v>
      </c>
      <c r="H319" t="s">
        <v>93</v>
      </c>
    </row>
    <row r="320" spans="1:8">
      <c r="A320" t="s">
        <v>45</v>
      </c>
      <c r="B320" t="s">
        <v>7</v>
      </c>
      <c r="C320" s="5">
        <f>INDEX([1]Sheet2!$K$2:$S$59,MATCH(A320,[1]Sheet2!$A$2:$A$59,0),MATCH(B320,[1]Sheet2!$K$1:$S$1,0))</f>
        <v>0</v>
      </c>
      <c r="D320" s="8">
        <f>INDEX([1]Sheet2!$B$2:$J$59,MATCH(A320,[1]Sheet2!$A$2:$A377,0),MATCH(B320,[1]Sheet2!$B$1:$J$1,0))</f>
        <v>0</v>
      </c>
      <c r="E320">
        <f t="shared" si="4"/>
        <v>0</v>
      </c>
      <c r="F320">
        <v>359</v>
      </c>
      <c r="G320">
        <v>207</v>
      </c>
      <c r="H320" t="s">
        <v>94</v>
      </c>
    </row>
    <row r="321" spans="1:8">
      <c r="A321" t="s">
        <v>61</v>
      </c>
      <c r="B321" t="s">
        <v>7</v>
      </c>
      <c r="C321" s="5">
        <f>INDEX([1]Sheet2!$K$2:$S$59,MATCH(A321,[1]Sheet2!$A$2:$A$59,0),MATCH(B321,[1]Sheet2!$K$1:$S$1,0))</f>
        <v>0</v>
      </c>
      <c r="D321" s="8">
        <f>INDEX([1]Sheet2!$B$2:$J$59,MATCH(A321,[1]Sheet2!$A$2:$A378,0),MATCH(B321,[1]Sheet2!$B$1:$J$1,0))</f>
        <v>0</v>
      </c>
      <c r="E321">
        <f t="shared" si="4"/>
        <v>0</v>
      </c>
      <c r="F321">
        <v>413</v>
      </c>
      <c r="G321">
        <v>207</v>
      </c>
      <c r="H321" t="s">
        <v>95</v>
      </c>
    </row>
    <row r="322" spans="1:8">
      <c r="A322" t="s">
        <v>15</v>
      </c>
      <c r="B322" t="s">
        <v>7</v>
      </c>
      <c r="C322" s="5">
        <f>INDEX([1]Sheet2!$K$2:$S$59,MATCH(A322,[1]Sheet2!$A$2:$A$59,0),MATCH(B322,[1]Sheet2!$K$1:$S$1,0))</f>
        <v>1.7</v>
      </c>
      <c r="D322" s="8">
        <f>INDEX([1]Sheet2!$B$2:$J$59,MATCH(A322,[1]Sheet2!$A$2:$A379,0),MATCH(B322,[1]Sheet2!$B$1:$J$1,0))</f>
        <v>0</v>
      </c>
      <c r="E322">
        <f t="shared" si="4"/>
        <v>0</v>
      </c>
      <c r="F322">
        <v>306</v>
      </c>
      <c r="G322">
        <v>195</v>
      </c>
      <c r="H322" t="s">
        <v>96</v>
      </c>
    </row>
    <row r="323" spans="1:8">
      <c r="A323" t="s">
        <v>60</v>
      </c>
      <c r="B323" t="s">
        <v>7</v>
      </c>
      <c r="C323" s="5">
        <f>INDEX([1]Sheet2!$K$2:$S$59,MATCH(A323,[1]Sheet2!$A$2:$A$59,0),MATCH(B323,[1]Sheet2!$K$1:$S$1,0))</f>
        <v>0</v>
      </c>
      <c r="D323" s="8">
        <f>INDEX([1]Sheet2!$B$2:$J$59,MATCH(A323,[1]Sheet2!$A$2:$A380,0),MATCH(B323,[1]Sheet2!$B$1:$J$1,0))</f>
        <v>0</v>
      </c>
      <c r="E323">
        <f t="shared" ref="E323:E386" si="5">SQRT((D323*14.36)/PI())</f>
        <v>0</v>
      </c>
      <c r="F323">
        <v>266</v>
      </c>
      <c r="G323">
        <v>248</v>
      </c>
      <c r="H323" t="s">
        <v>97</v>
      </c>
    </row>
    <row r="324" spans="1:8">
      <c r="A324" t="s">
        <v>64</v>
      </c>
      <c r="B324" t="s">
        <v>7</v>
      </c>
      <c r="C324" s="5">
        <f>INDEX([1]Sheet2!$K$2:$S$59,MATCH(A324,[1]Sheet2!$A$2:$A$59,0),MATCH(B324,[1]Sheet2!$K$1:$S$1,0))</f>
        <v>0</v>
      </c>
      <c r="D324" s="8">
        <f>INDEX([1]Sheet2!$B$2:$J$59,MATCH(A324,[1]Sheet2!$A$2:$A381,0),MATCH(B324,[1]Sheet2!$B$1:$J$1,0))</f>
        <v>0</v>
      </c>
      <c r="E324">
        <f t="shared" si="5"/>
        <v>0</v>
      </c>
      <c r="F324">
        <v>411</v>
      </c>
      <c r="G324">
        <v>251</v>
      </c>
      <c r="H324" t="s">
        <v>98</v>
      </c>
    </row>
    <row r="325" spans="1:8">
      <c r="A325" t="s">
        <v>50</v>
      </c>
      <c r="B325" t="s">
        <v>7</v>
      </c>
      <c r="C325" s="5">
        <f>INDEX([1]Sheet2!$K$2:$S$59,MATCH(A325,[1]Sheet2!$A$2:$A$59,0),MATCH(B325,[1]Sheet2!$K$1:$S$1,0))</f>
        <v>0</v>
      </c>
      <c r="D325" s="8">
        <f>INDEX([1]Sheet2!$B$2:$J$59,MATCH(A325,[1]Sheet2!$A$2:$A382,0),MATCH(B325,[1]Sheet2!$B$1:$J$1,0))</f>
        <v>0</v>
      </c>
      <c r="E325">
        <f t="shared" si="5"/>
        <v>0</v>
      </c>
      <c r="F325">
        <v>326</v>
      </c>
      <c r="G325">
        <v>335</v>
      </c>
      <c r="H325" t="s">
        <v>99</v>
      </c>
    </row>
    <row r="326" spans="1:8">
      <c r="A326" t="s">
        <v>25</v>
      </c>
      <c r="B326" t="s">
        <v>7</v>
      </c>
      <c r="C326" s="5">
        <f>INDEX([1]Sheet2!$K$2:$S$59,MATCH(A326,[1]Sheet2!$A$2:$A$59,0),MATCH(B326,[1]Sheet2!$K$1:$S$1,0))</f>
        <v>0</v>
      </c>
      <c r="D326" s="8">
        <f>INDEX([1]Sheet2!$B$2:$J$59,MATCH(A326,[1]Sheet2!$A$2:$A383,0),MATCH(B326,[1]Sheet2!$B$1:$J$1,0))</f>
        <v>0</v>
      </c>
      <c r="E326">
        <f t="shared" si="5"/>
        <v>0</v>
      </c>
      <c r="F326">
        <v>628</v>
      </c>
      <c r="G326">
        <v>26</v>
      </c>
      <c r="H326" t="s">
        <v>100</v>
      </c>
    </row>
    <row r="327" spans="1:8">
      <c r="A327" t="s">
        <v>55</v>
      </c>
      <c r="B327" t="s">
        <v>7</v>
      </c>
      <c r="C327" s="5">
        <f>INDEX([1]Sheet2!$K$2:$S$59,MATCH(A327,[1]Sheet2!$A$2:$A$59,0),MATCH(B327,[1]Sheet2!$K$1:$S$1,0))</f>
        <v>0</v>
      </c>
      <c r="D327" s="8">
        <f>INDEX([1]Sheet2!$B$2:$J$59,MATCH(A327,[1]Sheet2!$A$2:$A384,0),MATCH(B327,[1]Sheet2!$B$1:$J$1,0))</f>
        <v>0</v>
      </c>
      <c r="E327">
        <f t="shared" si="5"/>
        <v>0</v>
      </c>
      <c r="F327">
        <v>505</v>
      </c>
      <c r="G327">
        <v>185</v>
      </c>
      <c r="H327" t="s">
        <v>101</v>
      </c>
    </row>
    <row r="328" spans="1:8">
      <c r="A328" t="s">
        <v>26</v>
      </c>
      <c r="B328" t="s">
        <v>7</v>
      </c>
      <c r="C328" s="5">
        <f>INDEX([1]Sheet2!$K$2:$S$59,MATCH(A328,[1]Sheet2!$A$2:$A$59,0),MATCH(B328,[1]Sheet2!$K$1:$S$1,0))</f>
        <v>0</v>
      </c>
      <c r="D328" s="8">
        <f>INDEX([1]Sheet2!$B$2:$J$59,MATCH(A328,[1]Sheet2!$A$2:$A385,0),MATCH(B328,[1]Sheet2!$B$1:$J$1,0))</f>
        <v>0</v>
      </c>
      <c r="E328">
        <f t="shared" si="5"/>
        <v>0</v>
      </c>
      <c r="F328">
        <v>607</v>
      </c>
      <c r="G328">
        <v>89</v>
      </c>
      <c r="H328" t="s">
        <v>102</v>
      </c>
    </row>
    <row r="329" spans="1:8">
      <c r="A329" t="s">
        <v>36</v>
      </c>
      <c r="B329" t="s">
        <v>7</v>
      </c>
      <c r="C329" s="5">
        <f>INDEX([1]Sheet2!$K$2:$S$59,MATCH(A329,[1]Sheet2!$A$2:$A$59,0),MATCH(B329,[1]Sheet2!$K$1:$S$1,0))</f>
        <v>0</v>
      </c>
      <c r="D329" s="8">
        <f>INDEX([1]Sheet2!$B$2:$J$59,MATCH(A329,[1]Sheet2!$A$2:$A386,0),MATCH(B329,[1]Sheet2!$B$1:$J$1,0))</f>
        <v>0</v>
      </c>
      <c r="E329">
        <f t="shared" si="5"/>
        <v>0</v>
      </c>
      <c r="F329">
        <v>418</v>
      </c>
      <c r="G329">
        <v>149</v>
      </c>
      <c r="H329" t="s">
        <v>103</v>
      </c>
    </row>
    <row r="330" spans="1:8">
      <c r="A330" t="s">
        <v>27</v>
      </c>
      <c r="B330" t="s">
        <v>7</v>
      </c>
      <c r="C330" s="5">
        <f>INDEX([1]Sheet2!$K$2:$S$59,MATCH(A330,[1]Sheet2!$A$2:$A$59,0),MATCH(B330,[1]Sheet2!$K$1:$S$1,0))</f>
        <v>0</v>
      </c>
      <c r="D330" s="8">
        <f>INDEX([1]Sheet2!$B$2:$J$59,MATCH(A330,[1]Sheet2!$A$2:$A387,0),MATCH(B330,[1]Sheet2!$B$1:$J$1,0))</f>
        <v>0</v>
      </c>
      <c r="E330">
        <f t="shared" si="5"/>
        <v>0</v>
      </c>
      <c r="F330">
        <v>304</v>
      </c>
      <c r="G330">
        <v>142</v>
      </c>
      <c r="H330" t="s">
        <v>104</v>
      </c>
    </row>
    <row r="331" spans="1:8">
      <c r="A331" t="s">
        <v>37</v>
      </c>
      <c r="B331" t="s">
        <v>7</v>
      </c>
      <c r="C331" s="5">
        <f>INDEX([1]Sheet2!$K$2:$S$59,MATCH(A331,[1]Sheet2!$A$2:$A$59,0),MATCH(B331,[1]Sheet2!$K$1:$S$1,0))</f>
        <v>0</v>
      </c>
      <c r="D331" s="8">
        <f>INDEX([1]Sheet2!$B$2:$J$59,MATCH(A331,[1]Sheet2!$A$2:$A388,0),MATCH(B331,[1]Sheet2!$B$1:$J$1,0))</f>
        <v>0</v>
      </c>
      <c r="E331">
        <f t="shared" si="5"/>
        <v>0</v>
      </c>
      <c r="F331">
        <v>373</v>
      </c>
      <c r="G331">
        <v>324</v>
      </c>
      <c r="H331" t="s">
        <v>105</v>
      </c>
    </row>
    <row r="332" spans="1:8">
      <c r="A332" t="s">
        <v>38</v>
      </c>
      <c r="B332" t="s">
        <v>7</v>
      </c>
      <c r="C332" s="5">
        <f>INDEX([1]Sheet2!$K$2:$S$59,MATCH(A332,[1]Sheet2!$A$2:$A$59,0),MATCH(B332,[1]Sheet2!$K$1:$S$1,0))</f>
        <v>0</v>
      </c>
      <c r="D332" s="8">
        <f>INDEX([1]Sheet2!$B$2:$J$59,MATCH(A332,[1]Sheet2!$A$2:$A389,0),MATCH(B332,[1]Sheet2!$B$1:$J$1,0))</f>
        <v>0</v>
      </c>
      <c r="E332">
        <f t="shared" si="5"/>
        <v>0</v>
      </c>
      <c r="F332">
        <v>329</v>
      </c>
      <c r="G332">
        <v>251</v>
      </c>
      <c r="H332" t="s">
        <v>106</v>
      </c>
    </row>
    <row r="333" spans="1:8">
      <c r="A333" t="s">
        <v>67</v>
      </c>
      <c r="B333" t="s">
        <v>7</v>
      </c>
      <c r="C333" s="5">
        <f>INDEX([1]Sheet2!$K$2:$S$59,MATCH(A333,[1]Sheet2!$A$2:$A$59,0),MATCH(B333,[1]Sheet2!$K$1:$S$1,0))</f>
        <v>0</v>
      </c>
      <c r="D333" s="8">
        <f>INDEX([1]Sheet2!$B$2:$J$59,MATCH(A333,[1]Sheet2!$A$2:$A390,0),MATCH(B333,[1]Sheet2!$B$1:$J$1,0))</f>
        <v>0</v>
      </c>
      <c r="E333">
        <f t="shared" si="5"/>
        <v>0</v>
      </c>
      <c r="F333">
        <v>206</v>
      </c>
      <c r="G333">
        <v>131</v>
      </c>
      <c r="H333" t="s">
        <v>107</v>
      </c>
    </row>
    <row r="334" spans="1:8">
      <c r="A334" t="s">
        <v>62</v>
      </c>
      <c r="B334" t="s">
        <v>7</v>
      </c>
      <c r="C334" s="5">
        <f>INDEX([1]Sheet2!$K$2:$S$59,MATCH(A334,[1]Sheet2!$A$2:$A$59,0),MATCH(B334,[1]Sheet2!$K$1:$S$1,0))</f>
        <v>0</v>
      </c>
      <c r="D334" s="8">
        <f>INDEX([1]Sheet2!$B$2:$J$59,MATCH(A334,[1]Sheet2!$A$2:$A391,0),MATCH(B334,[1]Sheet2!$B$1:$J$1,0))</f>
        <v>0</v>
      </c>
      <c r="E334">
        <f t="shared" si="5"/>
        <v>0</v>
      </c>
      <c r="F334">
        <v>258</v>
      </c>
      <c r="G334">
        <v>209</v>
      </c>
      <c r="H334" t="s">
        <v>108</v>
      </c>
    </row>
    <row r="335" spans="1:8">
      <c r="A335" t="s">
        <v>17</v>
      </c>
      <c r="B335" t="s">
        <v>7</v>
      </c>
      <c r="C335" s="5">
        <f>INDEX([1]Sheet2!$K$2:$S$59,MATCH(A335,[1]Sheet2!$A$2:$A$59,0),MATCH(B335,[1]Sheet2!$K$1:$S$1,0))</f>
        <v>9</v>
      </c>
      <c r="D335" s="8">
        <f>INDEX([1]Sheet2!$B$2:$J$59,MATCH(A335,[1]Sheet2!$A$2:$A392,0),MATCH(B335,[1]Sheet2!$B$1:$J$1,0))</f>
        <v>0</v>
      </c>
      <c r="E335">
        <f t="shared" si="5"/>
        <v>0</v>
      </c>
      <c r="F335">
        <v>167</v>
      </c>
      <c r="G335">
        <v>220</v>
      </c>
      <c r="H335" t="s">
        <v>109</v>
      </c>
    </row>
    <row r="336" spans="1:8">
      <c r="A336" t="s">
        <v>16</v>
      </c>
      <c r="B336" t="s">
        <v>7</v>
      </c>
      <c r="C336" s="5">
        <f>INDEX([1]Sheet2!$K$2:$S$59,MATCH(A336,[1]Sheet2!$A$2:$A$59,0),MATCH(B336,[1]Sheet2!$K$1:$S$1,0))</f>
        <v>3.6</v>
      </c>
      <c r="D336" s="8">
        <f>INDEX([1]Sheet2!$B$2:$J$59,MATCH(A336,[1]Sheet2!$A$2:$A393,0),MATCH(B336,[1]Sheet2!$B$1:$J$1,0))</f>
        <v>0</v>
      </c>
      <c r="E336">
        <f t="shared" si="5"/>
        <v>0</v>
      </c>
      <c r="F336">
        <v>612</v>
      </c>
      <c r="G336">
        <v>54</v>
      </c>
      <c r="H336" t="s">
        <v>110</v>
      </c>
    </row>
    <row r="337" spans="1:8">
      <c r="A337" t="s">
        <v>68</v>
      </c>
      <c r="B337" t="s">
        <v>7</v>
      </c>
      <c r="C337" s="5">
        <f>INDEX([1]Sheet2!$K$2:$S$59,MATCH(A337,[1]Sheet2!$A$2:$A$59,0),MATCH(B337,[1]Sheet2!$K$1:$S$1,0))</f>
        <v>0</v>
      </c>
      <c r="D337" s="8">
        <f>INDEX([1]Sheet2!$B$2:$J$59,MATCH(A337,[1]Sheet2!$A$2:$A394,0),MATCH(B337,[1]Sheet2!$B$1:$J$1,0))</f>
        <v>0</v>
      </c>
      <c r="E337">
        <f t="shared" si="5"/>
        <v>0</v>
      </c>
      <c r="F337">
        <v>551</v>
      </c>
      <c r="G337">
        <v>147</v>
      </c>
      <c r="H337" t="s">
        <v>112</v>
      </c>
    </row>
    <row r="338" spans="1:8">
      <c r="A338" t="s">
        <v>69</v>
      </c>
      <c r="B338" t="s">
        <v>7</v>
      </c>
      <c r="C338" s="5">
        <f>INDEX([1]Sheet2!$K$2:$S$59,MATCH(A338,[1]Sheet2!$A$2:$A$59,0),MATCH(B338,[1]Sheet2!$K$1:$S$1,0))</f>
        <v>0</v>
      </c>
      <c r="D338" s="8">
        <f>INDEX([1]Sheet2!$B$2:$J$59,MATCH(A338,[1]Sheet2!$A$2:$A395,0),MATCH(B338,[1]Sheet2!$B$1:$J$1,0))</f>
        <v>0</v>
      </c>
      <c r="E338">
        <f t="shared" si="5"/>
        <v>0</v>
      </c>
      <c r="F338">
        <v>215</v>
      </c>
      <c r="G338">
        <v>303</v>
      </c>
      <c r="H338" t="s">
        <v>114</v>
      </c>
    </row>
    <row r="339" spans="1:8">
      <c r="A339" t="s">
        <v>56</v>
      </c>
      <c r="B339" t="s">
        <v>7</v>
      </c>
      <c r="C339" s="5">
        <f>INDEX([1]Sheet2!$K$2:$S$59,MATCH(A339,[1]Sheet2!$A$2:$A$59,0),MATCH(B339,[1]Sheet2!$K$1:$S$1,0))</f>
        <v>0</v>
      </c>
      <c r="D339" s="8">
        <f>INDEX([1]Sheet2!$B$2:$J$59,MATCH(A339,[1]Sheet2!$A$2:$A396,0),MATCH(B339,[1]Sheet2!$B$1:$J$1,0))</f>
        <v>0</v>
      </c>
      <c r="E339">
        <f t="shared" si="5"/>
        <v>0</v>
      </c>
      <c r="F339">
        <v>548</v>
      </c>
      <c r="G339">
        <v>81</v>
      </c>
      <c r="H339" t="s">
        <v>116</v>
      </c>
    </row>
    <row r="340" spans="1:8">
      <c r="A340" t="s">
        <v>28</v>
      </c>
      <c r="B340" t="s">
        <v>7</v>
      </c>
      <c r="C340" s="5">
        <f>INDEX([1]Sheet2!$K$2:$S$59,MATCH(A340,[1]Sheet2!$A$2:$A$59,0),MATCH(B340,[1]Sheet2!$K$1:$S$1,0))</f>
        <v>0</v>
      </c>
      <c r="D340" s="8">
        <f>INDEX([1]Sheet2!$B$2:$J$59,MATCH(A340,[1]Sheet2!$A$2:$A397,0),MATCH(B340,[1]Sheet2!$B$1:$J$1,0))</f>
        <v>0</v>
      </c>
      <c r="E340">
        <f t="shared" si="5"/>
        <v>0</v>
      </c>
      <c r="F340">
        <v>499</v>
      </c>
      <c r="G340">
        <v>278</v>
      </c>
      <c r="H340" t="s">
        <v>118</v>
      </c>
    </row>
    <row r="341" spans="1:8">
      <c r="A341" t="s">
        <v>39</v>
      </c>
      <c r="B341" t="s">
        <v>7</v>
      </c>
      <c r="C341" s="5">
        <f>INDEX([1]Sheet2!$K$2:$S$59,MATCH(A341,[1]Sheet2!$A$2:$A$59,0),MATCH(B341,[1]Sheet2!$K$1:$S$1,0))</f>
        <v>0</v>
      </c>
      <c r="D341" s="8">
        <f>INDEX([1]Sheet2!$B$2:$J$59,MATCH(A341,[1]Sheet2!$A$2:$A398,0),MATCH(B341,[1]Sheet2!$B$1:$J$1,0))</f>
        <v>0</v>
      </c>
      <c r="E341">
        <f t="shared" si="5"/>
        <v>0</v>
      </c>
      <c r="F341">
        <v>257</v>
      </c>
      <c r="G341">
        <v>136</v>
      </c>
      <c r="H341" t="s">
        <v>120</v>
      </c>
    </row>
    <row r="342" spans="1:8">
      <c r="A342" t="s">
        <v>42</v>
      </c>
      <c r="B342" t="s">
        <v>7</v>
      </c>
      <c r="C342" s="5">
        <f>INDEX([1]Sheet2!$K$2:$S$59,MATCH(A342,[1]Sheet2!$A$2:$A$59,0),MATCH(B342,[1]Sheet2!$K$1:$S$1,0))</f>
        <v>0</v>
      </c>
      <c r="D342" s="8">
        <f>INDEX([1]Sheet2!$B$2:$J$59,MATCH(A342,[1]Sheet2!$A$2:$A399,0),MATCH(B342,[1]Sheet2!$B$1:$J$1,0))</f>
        <v>0</v>
      </c>
      <c r="E342">
        <f t="shared" si="5"/>
        <v>0</v>
      </c>
      <c r="F342">
        <v>459</v>
      </c>
      <c r="G342">
        <v>191</v>
      </c>
      <c r="H342" t="s">
        <v>122</v>
      </c>
    </row>
    <row r="343" spans="1:8">
      <c r="A343" t="s">
        <v>29</v>
      </c>
      <c r="B343" t="s">
        <v>7</v>
      </c>
      <c r="C343" s="5">
        <f>INDEX([1]Sheet2!$K$2:$S$59,MATCH(A343,[1]Sheet2!$A$2:$A$59,0),MATCH(B343,[1]Sheet2!$K$1:$S$1,0))</f>
        <v>0</v>
      </c>
      <c r="D343" s="8">
        <f>INDEX([1]Sheet2!$B$2:$J$59,MATCH(A343,[1]Sheet2!$A$2:$A400,0),MATCH(B343,[1]Sheet2!$B$1:$J$1,0))</f>
        <v>0</v>
      </c>
      <c r="E343">
        <f t="shared" si="5"/>
        <v>0</v>
      </c>
      <c r="F343">
        <v>270</v>
      </c>
      <c r="G343">
        <v>294</v>
      </c>
      <c r="H343" t="s">
        <v>123</v>
      </c>
    </row>
    <row r="344" spans="1:8">
      <c r="A344" t="s">
        <v>65</v>
      </c>
      <c r="B344" t="s">
        <v>7</v>
      </c>
      <c r="C344" s="5">
        <f>INDEX([1]Sheet2!$K$2:$S$59,MATCH(A344,[1]Sheet2!$A$2:$A$59,0),MATCH(B344,[1]Sheet2!$K$1:$S$1,0))</f>
        <v>0</v>
      </c>
      <c r="D344" s="8">
        <f>INDEX([1]Sheet2!$B$2:$J$59,MATCH(A344,[1]Sheet2!$A$2:$A401,0),MATCH(B344,[1]Sheet2!$B$1:$J$1,0))</f>
        <v>0</v>
      </c>
      <c r="E344">
        <f t="shared" si="5"/>
        <v>0</v>
      </c>
      <c r="F344">
        <v>124</v>
      </c>
      <c r="G344">
        <v>176</v>
      </c>
      <c r="H344" t="s">
        <v>124</v>
      </c>
    </row>
    <row r="345" spans="1:8">
      <c r="A345" t="s">
        <v>57</v>
      </c>
      <c r="B345" t="s">
        <v>7</v>
      </c>
      <c r="C345" s="5">
        <f>INDEX([1]Sheet2!$K$2:$S$59,MATCH(A345,[1]Sheet2!$A$2:$A$59,0),MATCH(B345,[1]Sheet2!$K$1:$S$1,0))</f>
        <v>0</v>
      </c>
      <c r="D345" s="8">
        <f>INDEX([1]Sheet2!$B$2:$J$59,MATCH(A345,[1]Sheet2!$A$2:$A402,0),MATCH(B345,[1]Sheet2!$B$1:$J$1,0))</f>
        <v>0</v>
      </c>
      <c r="E345">
        <f t="shared" si="5"/>
        <v>0</v>
      </c>
      <c r="F345">
        <v>498</v>
      </c>
      <c r="G345">
        <v>132</v>
      </c>
      <c r="H345" t="s">
        <v>125</v>
      </c>
    </row>
    <row r="346" spans="1:8">
      <c r="A346" t="s">
        <v>58</v>
      </c>
      <c r="B346" t="s">
        <v>7</v>
      </c>
      <c r="C346" s="5">
        <f>INDEX([1]Sheet2!$K$2:$S$59,MATCH(A346,[1]Sheet2!$A$2:$A$59,0),MATCH(B346,[1]Sheet2!$K$1:$S$1,0))</f>
        <v>0</v>
      </c>
      <c r="D346" s="8">
        <f>INDEX([1]Sheet2!$B$2:$J$59,MATCH(A346,[1]Sheet2!$A$2:$A403,0),MATCH(B346,[1]Sheet2!$B$1:$J$1,0))</f>
        <v>0</v>
      </c>
      <c r="E346">
        <f t="shared" si="5"/>
        <v>0</v>
      </c>
      <c r="F346">
        <v>619</v>
      </c>
      <c r="G346">
        <v>126</v>
      </c>
      <c r="H346" t="s">
        <v>127</v>
      </c>
    </row>
    <row r="347" spans="1:8">
      <c r="A347" t="s">
        <v>18</v>
      </c>
      <c r="B347" t="s">
        <v>7</v>
      </c>
      <c r="C347" s="5">
        <f>INDEX([1]Sheet2!$K$2:$S$59,MATCH(A347,[1]Sheet2!$A$2:$A$59,0),MATCH(B347,[1]Sheet2!$K$1:$S$1,0))</f>
        <v>11.3</v>
      </c>
      <c r="D347" s="8">
        <f>INDEX([1]Sheet2!$B$2:$J$59,MATCH(A347,[1]Sheet2!$A$2:$A404,0),MATCH(B347,[1]Sheet2!$B$1:$J$1,0))</f>
        <v>0</v>
      </c>
      <c r="E347">
        <f t="shared" si="5"/>
        <v>0</v>
      </c>
      <c r="F347">
        <v>487</v>
      </c>
      <c r="G347">
        <v>322</v>
      </c>
      <c r="H347" t="s">
        <v>129</v>
      </c>
    </row>
    <row r="348" spans="1:8">
      <c r="A348" t="s">
        <v>70</v>
      </c>
      <c r="B348" t="s">
        <v>7</v>
      </c>
      <c r="C348" s="5">
        <f>INDEX([1]Sheet2!$K$2:$S$59,MATCH(A348,[1]Sheet2!$A$2:$A$59,0),MATCH(B348,[1]Sheet2!$K$1:$S$1,0))</f>
        <v>0</v>
      </c>
      <c r="D348" s="8">
        <f>INDEX([1]Sheet2!$B$2:$J$59,MATCH(A348,[1]Sheet2!$A$2:$A405,0),MATCH(B348,[1]Sheet2!$B$1:$J$1,0))</f>
        <v>0</v>
      </c>
      <c r="E348">
        <f t="shared" si="5"/>
        <v>0</v>
      </c>
      <c r="F348">
        <v>257</v>
      </c>
      <c r="G348">
        <v>167</v>
      </c>
      <c r="H348" t="s">
        <v>131</v>
      </c>
    </row>
    <row r="349" spans="1:8">
      <c r="A349" t="s">
        <v>30</v>
      </c>
      <c r="B349" t="s">
        <v>7</v>
      </c>
      <c r="C349" s="5">
        <f>INDEX([1]Sheet2!$K$2:$S$59,MATCH(A349,[1]Sheet2!$A$2:$A$59,0),MATCH(B349,[1]Sheet2!$K$1:$S$1,0))</f>
        <v>0</v>
      </c>
      <c r="D349" s="8">
        <f>INDEX([1]Sheet2!$B$2:$J$59,MATCH(A349,[1]Sheet2!$A$2:$A406,0),MATCH(B349,[1]Sheet2!$B$1:$J$1,0))</f>
        <v>0</v>
      </c>
      <c r="E349">
        <f t="shared" si="5"/>
        <v>0</v>
      </c>
      <c r="F349">
        <v>379</v>
      </c>
      <c r="G349">
        <v>284</v>
      </c>
      <c r="H349" t="s">
        <v>133</v>
      </c>
    </row>
    <row r="350" spans="1:8">
      <c r="A350" t="s">
        <v>31</v>
      </c>
      <c r="B350" t="s">
        <v>7</v>
      </c>
      <c r="C350" s="5">
        <f>INDEX([1]Sheet2!$K$2:$S$59,MATCH(A350,[1]Sheet2!$A$2:$A$59,0),MATCH(B350,[1]Sheet2!$K$1:$S$1,0))</f>
        <v>0</v>
      </c>
      <c r="D350" s="8">
        <f>INDEX([1]Sheet2!$B$2:$J$59,MATCH(A350,[1]Sheet2!$A$2:$A407,0),MATCH(B350,[1]Sheet2!$B$1:$J$1,0))</f>
        <v>0</v>
      </c>
      <c r="E350">
        <f t="shared" si="5"/>
        <v>0</v>
      </c>
      <c r="F350">
        <v>271</v>
      </c>
      <c r="G350">
        <v>355</v>
      </c>
      <c r="H350" t="s">
        <v>134</v>
      </c>
    </row>
    <row r="351" spans="1:8">
      <c r="A351" t="s">
        <v>32</v>
      </c>
      <c r="B351" t="s">
        <v>7</v>
      </c>
      <c r="C351" s="5">
        <f>INDEX([1]Sheet2!$K$2:$S$59,MATCH(A351,[1]Sheet2!$A$2:$A$59,0),MATCH(B351,[1]Sheet2!$K$1:$S$1,0))</f>
        <v>0</v>
      </c>
      <c r="D351" s="8">
        <f>INDEX([1]Sheet2!$B$2:$J$59,MATCH(A351,[1]Sheet2!$A$2:$A408,0),MATCH(B351,[1]Sheet2!$B$1:$J$1,0))</f>
        <v>0</v>
      </c>
      <c r="E351">
        <f t="shared" si="5"/>
        <v>0</v>
      </c>
      <c r="F351">
        <v>204</v>
      </c>
      <c r="G351">
        <v>218</v>
      </c>
      <c r="H351" t="s">
        <v>135</v>
      </c>
    </row>
    <row r="352" spans="1:8">
      <c r="A352" t="s">
        <v>33</v>
      </c>
      <c r="B352" t="s">
        <v>7</v>
      </c>
      <c r="C352" s="5">
        <f>INDEX([1]Sheet2!$K$2:$S$59,MATCH(A352,[1]Sheet2!$A$2:$A$59,0),MATCH(B352,[1]Sheet2!$K$1:$S$1,0))</f>
        <v>0</v>
      </c>
      <c r="D352" s="8">
        <f>INDEX([1]Sheet2!$B$2:$J$59,MATCH(A352,[1]Sheet2!$A$2:$A409,0),MATCH(B352,[1]Sheet2!$B$1:$J$1,0))</f>
        <v>0</v>
      </c>
      <c r="E352">
        <f t="shared" si="5"/>
        <v>0</v>
      </c>
      <c r="F352">
        <v>585</v>
      </c>
      <c r="G352">
        <v>47</v>
      </c>
      <c r="H352" t="s">
        <v>136</v>
      </c>
    </row>
    <row r="353" spans="1:8">
      <c r="A353" t="s">
        <v>34</v>
      </c>
      <c r="B353" t="s">
        <v>7</v>
      </c>
      <c r="C353" s="5">
        <f>INDEX([1]Sheet2!$K$2:$S$59,MATCH(A353,[1]Sheet2!$A$2:$A$59,0),MATCH(B353,[1]Sheet2!$K$1:$S$1,0))</f>
        <v>0</v>
      </c>
      <c r="D353" s="8">
        <f>INDEX([1]Sheet2!$B$2:$J$59,MATCH(A353,[1]Sheet2!$A$2:$A410,0),MATCH(B353,[1]Sheet2!$B$1:$J$1,0))</f>
        <v>0</v>
      </c>
      <c r="E353">
        <f t="shared" si="5"/>
        <v>0</v>
      </c>
      <c r="F353">
        <v>508</v>
      </c>
      <c r="G353">
        <v>229</v>
      </c>
      <c r="H353" t="s">
        <v>137</v>
      </c>
    </row>
    <row r="354" spans="1:8">
      <c r="A354" t="s">
        <v>40</v>
      </c>
      <c r="B354" t="s">
        <v>7</v>
      </c>
      <c r="C354" s="5">
        <f>INDEX([1]Sheet2!$K$2:$S$59,MATCH(A354,[1]Sheet2!$A$2:$A$59,0),MATCH(B354,[1]Sheet2!$K$1:$S$1,0))</f>
        <v>0</v>
      </c>
      <c r="D354" s="8">
        <f>INDEX([1]Sheet2!$B$2:$J$59,MATCH(A354,[1]Sheet2!$A$2:$A411,0),MATCH(B354,[1]Sheet2!$B$1:$J$1,0))</f>
        <v>0</v>
      </c>
      <c r="E354">
        <f t="shared" si="5"/>
        <v>0</v>
      </c>
      <c r="F354">
        <v>154</v>
      </c>
      <c r="G354">
        <v>131</v>
      </c>
      <c r="H354" t="s">
        <v>138</v>
      </c>
    </row>
    <row r="355" spans="1:8">
      <c r="A355" t="s">
        <v>63</v>
      </c>
      <c r="B355" t="s">
        <v>7</v>
      </c>
      <c r="C355" s="5">
        <f>INDEX([1]Sheet2!$K$2:$S$59,MATCH(A355,[1]Sheet2!$A$2:$A$59,0),MATCH(B355,[1]Sheet2!$K$1:$S$1,0))</f>
        <v>0</v>
      </c>
      <c r="D355" s="8">
        <f>INDEX([1]Sheet2!$B$2:$J$59,MATCH(A355,[1]Sheet2!$A$2:$A412,0),MATCH(B355,[1]Sheet2!$B$1:$J$1,0))</f>
        <v>0</v>
      </c>
      <c r="E355">
        <f t="shared" si="5"/>
        <v>0</v>
      </c>
      <c r="F355">
        <v>451</v>
      </c>
      <c r="G355">
        <v>242</v>
      </c>
      <c r="H355" t="s">
        <v>139</v>
      </c>
    </row>
    <row r="356" spans="1:8">
      <c r="A356" t="s">
        <v>52</v>
      </c>
      <c r="B356" t="s">
        <v>7</v>
      </c>
      <c r="C356" s="5">
        <f>INDEX([1]Sheet2!$K$2:$S$59,MATCH(A356,[1]Sheet2!$A$2:$A$59,0),MATCH(B356,[1]Sheet2!$K$1:$S$1,0))</f>
        <v>0</v>
      </c>
      <c r="D356" s="8">
        <f>INDEX([1]Sheet2!$B$2:$J$59,MATCH(A356,[1]Sheet2!$A$2:$A413,0),MATCH(B356,[1]Sheet2!$B$1:$J$1,0))</f>
        <v>0</v>
      </c>
      <c r="E356">
        <f t="shared" si="5"/>
        <v>0</v>
      </c>
      <c r="F356">
        <v>359</v>
      </c>
      <c r="G356">
        <v>146</v>
      </c>
      <c r="H356" t="s">
        <v>141</v>
      </c>
    </row>
    <row r="357" spans="1:8">
      <c r="A357" t="s">
        <v>51</v>
      </c>
      <c r="B357" t="s">
        <v>7</v>
      </c>
      <c r="C357" s="5">
        <f>INDEX([1]Sheet2!$K$2:$S$59,MATCH(A357,[1]Sheet2!$A$2:$A$59,0),MATCH(B357,[1]Sheet2!$K$1:$S$1,0))</f>
        <v>0</v>
      </c>
      <c r="D357" s="8">
        <f>INDEX([1]Sheet2!$B$2:$J$59,MATCH(A357,[1]Sheet2!$A$2:$A414,0),MATCH(B357,[1]Sheet2!$B$1:$J$1,0))</f>
        <v>0</v>
      </c>
      <c r="E357">
        <f t="shared" si="5"/>
        <v>0</v>
      </c>
      <c r="F357">
        <v>214</v>
      </c>
      <c r="G357">
        <v>177</v>
      </c>
      <c r="H357" t="s">
        <v>142</v>
      </c>
    </row>
    <row r="358" spans="1:8">
      <c r="A358" t="s">
        <v>143</v>
      </c>
      <c r="B358" t="s">
        <v>7</v>
      </c>
      <c r="C358" s="5">
        <f>INDEX([1]Sheet2!$K$2:$S$59,MATCH(A358,[1]Sheet2!$A$2:$A$59,0),MATCH(B358,[1]Sheet2!$K$1:$S$1,0))</f>
        <v>0</v>
      </c>
      <c r="D358" s="8">
        <f>INDEX([1]Sheet2!$B$2:$J$59,MATCH(A358,[1]Sheet2!$A$2:$A415,0),MATCH(B358,[1]Sheet2!$B$1:$J$1,0))</f>
        <v>0</v>
      </c>
      <c r="E358">
        <f t="shared" si="5"/>
        <v>0</v>
      </c>
      <c r="F358">
        <v>536</v>
      </c>
      <c r="G358">
        <v>193</v>
      </c>
      <c r="H358" t="s">
        <v>66</v>
      </c>
    </row>
    <row r="359" spans="1:8">
      <c r="A359" t="s">
        <v>19</v>
      </c>
      <c r="B359" t="s">
        <v>8</v>
      </c>
      <c r="C359" s="5">
        <f>INDEX([1]Sheet2!$K$2:$S$59,MATCH(A359,[1]Sheet2!$A$2:$A$59,0),MATCH(B359,[1]Sheet2!$K$1:$S$1,0))</f>
        <v>5.7</v>
      </c>
      <c r="D359" s="8">
        <f>INDEX([1]Sheet2!$B$2:$J$59,MATCH(A359,[1]Sheet2!$A$2:$A416,0),MATCH(B359,[1]Sheet2!$B$1:$J$1,0))</f>
        <v>0</v>
      </c>
      <c r="E359">
        <f t="shared" si="5"/>
        <v>0</v>
      </c>
      <c r="F359">
        <v>413</v>
      </c>
      <c r="G359">
        <v>332</v>
      </c>
      <c r="H359" t="s">
        <v>82</v>
      </c>
    </row>
    <row r="360" spans="1:8">
      <c r="A360" t="s">
        <v>48</v>
      </c>
      <c r="B360" t="s">
        <v>8</v>
      </c>
      <c r="C360" s="5">
        <f>INDEX([1]Sheet2!$K$2:$S$59,MATCH(A360,[1]Sheet2!$A$2:$A$59,0),MATCH(B360,[1]Sheet2!$K$1:$S$1,0))</f>
        <v>0</v>
      </c>
      <c r="D360" s="8">
        <f>INDEX([1]Sheet2!$B$2:$J$59,MATCH(A360,[1]Sheet2!$A$2:$A417,0),MATCH(B360,[1]Sheet2!$B$1:$J$1,0))</f>
        <v>0</v>
      </c>
      <c r="E360">
        <f t="shared" si="5"/>
        <v>0</v>
      </c>
      <c r="F360">
        <v>41</v>
      </c>
      <c r="G360">
        <v>19</v>
      </c>
      <c r="H360" t="s">
        <v>83</v>
      </c>
    </row>
    <row r="361" spans="1:8">
      <c r="A361" t="s">
        <v>43</v>
      </c>
      <c r="B361" t="s">
        <v>8</v>
      </c>
      <c r="C361" s="5">
        <f>INDEX([1]Sheet2!$K$2:$S$59,MATCH(A361,[1]Sheet2!$A$2:$A$59,0),MATCH(B361,[1]Sheet2!$K$1:$S$1,0))</f>
        <v>0</v>
      </c>
      <c r="D361" s="8">
        <f>INDEX([1]Sheet2!$B$2:$J$59,MATCH(A361,[1]Sheet2!$A$2:$A418,0),MATCH(B361,[1]Sheet2!$B$1:$J$1,0))</f>
        <v>0</v>
      </c>
      <c r="E361">
        <f t="shared" si="5"/>
        <v>0</v>
      </c>
      <c r="F361">
        <v>172</v>
      </c>
      <c r="G361">
        <v>282</v>
      </c>
      <c r="H361" t="s">
        <v>84</v>
      </c>
    </row>
    <row r="362" spans="1:8">
      <c r="A362" t="s">
        <v>21</v>
      </c>
      <c r="B362" t="s">
        <v>8</v>
      </c>
      <c r="C362" s="5">
        <f>INDEX([1]Sheet2!$K$2:$S$59,MATCH(A362,[1]Sheet2!$A$2:$A$59,0),MATCH(B362,[1]Sheet2!$K$1:$S$1,0))</f>
        <v>10</v>
      </c>
      <c r="D362" s="8">
        <f>INDEX([1]Sheet2!$B$2:$J$59,MATCH(A362,[1]Sheet2!$A$2:$A419,0),MATCH(B362,[1]Sheet2!$B$1:$J$1,0))</f>
        <v>0</v>
      </c>
      <c r="E362">
        <f t="shared" si="5"/>
        <v>0</v>
      </c>
      <c r="F362">
        <v>325</v>
      </c>
      <c r="G362">
        <v>290</v>
      </c>
      <c r="H362" t="s">
        <v>85</v>
      </c>
    </row>
    <row r="363" spans="1:8">
      <c r="A363" t="s">
        <v>22</v>
      </c>
      <c r="B363" t="s">
        <v>8</v>
      </c>
      <c r="C363" s="5">
        <f>INDEX([1]Sheet2!$K$2:$S$59,MATCH(A363,[1]Sheet2!$A$2:$A$59,0),MATCH(B363,[1]Sheet2!$K$1:$S$1,0))</f>
        <v>12.6</v>
      </c>
      <c r="D363" s="8">
        <f>INDEX([1]Sheet2!$B$2:$J$59,MATCH(A363,[1]Sheet2!$A$2:$A420,0),MATCH(B363,[1]Sheet2!$B$1:$J$1,0))</f>
        <v>8</v>
      </c>
      <c r="E363">
        <f t="shared" si="5"/>
        <v>6.0471017623977419</v>
      </c>
      <c r="F363">
        <v>103</v>
      </c>
      <c r="G363">
        <v>237</v>
      </c>
      <c r="H363" t="s">
        <v>86</v>
      </c>
    </row>
    <row r="364" spans="1:8">
      <c r="A364" t="s">
        <v>23</v>
      </c>
      <c r="B364" t="s">
        <v>8</v>
      </c>
      <c r="C364" s="5">
        <f>INDEX([1]Sheet2!$K$2:$S$59,MATCH(A364,[1]Sheet2!$A$2:$A$59,0),MATCH(B364,[1]Sheet2!$K$1:$S$1,0))</f>
        <v>17.600000000000001</v>
      </c>
      <c r="D364" s="8">
        <f>INDEX([1]Sheet2!$B$2:$J$59,MATCH(A364,[1]Sheet2!$A$2:$A421,0),MATCH(B364,[1]Sheet2!$B$1:$J$1,0))</f>
        <v>13</v>
      </c>
      <c r="E364">
        <f t="shared" si="5"/>
        <v>7.7085724717868516</v>
      </c>
      <c r="F364">
        <v>224</v>
      </c>
      <c r="G364">
        <v>249</v>
      </c>
      <c r="H364" t="s">
        <v>87</v>
      </c>
    </row>
    <row r="365" spans="1:8">
      <c r="A365" t="s">
        <v>53</v>
      </c>
      <c r="B365" t="s">
        <v>8</v>
      </c>
      <c r="C365" s="5">
        <f>INDEX([1]Sheet2!$K$2:$S$59,MATCH(A365,[1]Sheet2!$A$2:$A$59,0),MATCH(B365,[1]Sheet2!$K$1:$S$1,0))</f>
        <v>0</v>
      </c>
      <c r="D365" s="8">
        <f>INDEX([1]Sheet2!$B$2:$J$59,MATCH(A365,[1]Sheet2!$A$2:$A422,0),MATCH(B365,[1]Sheet2!$B$1:$J$1,0))</f>
        <v>0</v>
      </c>
      <c r="E365">
        <f t="shared" si="5"/>
        <v>0</v>
      </c>
      <c r="F365">
        <v>586</v>
      </c>
      <c r="G365">
        <v>128</v>
      </c>
      <c r="H365" t="s">
        <v>88</v>
      </c>
    </row>
    <row r="366" spans="1:8">
      <c r="A366" t="s">
        <v>54</v>
      </c>
      <c r="B366" t="s">
        <v>8</v>
      </c>
      <c r="C366" s="5">
        <f>INDEX([1]Sheet2!$K$2:$S$59,MATCH(A366,[1]Sheet2!$A$2:$A$59,0),MATCH(B366,[1]Sheet2!$K$1:$S$1,0))</f>
        <v>0</v>
      </c>
      <c r="D366" s="8">
        <f>INDEX([1]Sheet2!$B$2:$J$59,MATCH(A366,[1]Sheet2!$A$2:$A423,0),MATCH(B366,[1]Sheet2!$B$1:$J$1,0))</f>
        <v>0</v>
      </c>
      <c r="E366">
        <f t="shared" si="5"/>
        <v>0</v>
      </c>
      <c r="F366">
        <v>557</v>
      </c>
      <c r="G366">
        <v>183</v>
      </c>
      <c r="H366" t="s">
        <v>89</v>
      </c>
    </row>
    <row r="367" spans="1:8">
      <c r="A367" t="s">
        <v>44</v>
      </c>
      <c r="B367" t="s">
        <v>8</v>
      </c>
      <c r="C367" s="5">
        <f>INDEX([1]Sheet2!$K$2:$S$59,MATCH(A367,[1]Sheet2!$A$2:$A$59,0),MATCH(B367,[1]Sheet2!$K$1:$S$1,0))</f>
        <v>0</v>
      </c>
      <c r="D367" s="8">
        <f>INDEX([1]Sheet2!$B$2:$J$59,MATCH(A367,[1]Sheet2!$A$2:$A424,0),MATCH(B367,[1]Sheet2!$B$1:$J$1,0))</f>
        <v>0</v>
      </c>
      <c r="E367">
        <f t="shared" si="5"/>
        <v>0</v>
      </c>
      <c r="F367">
        <v>483</v>
      </c>
      <c r="G367">
        <v>380</v>
      </c>
      <c r="H367" t="s">
        <v>90</v>
      </c>
    </row>
    <row r="368" spans="1:8">
      <c r="A368" t="s">
        <v>46</v>
      </c>
      <c r="B368" t="s">
        <v>8</v>
      </c>
      <c r="C368" s="5">
        <f>INDEX([1]Sheet2!$K$2:$S$59,MATCH(A368,[1]Sheet2!$A$2:$A$59,0),MATCH(B368,[1]Sheet2!$K$1:$S$1,0))</f>
        <v>0</v>
      </c>
      <c r="D368" s="8">
        <f>INDEX([1]Sheet2!$B$2:$J$59,MATCH(A368,[1]Sheet2!$A$2:$A425,0),MATCH(B368,[1]Sheet2!$B$1:$J$1,0))</f>
        <v>0</v>
      </c>
      <c r="E368">
        <f t="shared" si="5"/>
        <v>0</v>
      </c>
      <c r="F368">
        <v>443</v>
      </c>
      <c r="G368">
        <v>298</v>
      </c>
      <c r="H368" t="s">
        <v>91</v>
      </c>
    </row>
    <row r="369" spans="1:8">
      <c r="A369" t="s">
        <v>49</v>
      </c>
      <c r="B369" t="s">
        <v>8</v>
      </c>
      <c r="C369" s="5">
        <f>INDEX([1]Sheet2!$K$2:$S$59,MATCH(A369,[1]Sheet2!$A$2:$A$59,0),MATCH(B369,[1]Sheet2!$K$1:$S$1,0))</f>
        <v>0</v>
      </c>
      <c r="D369" s="8">
        <f>INDEX([1]Sheet2!$B$2:$J$59,MATCH(A369,[1]Sheet2!$A$2:$A426,0),MATCH(B369,[1]Sheet2!$B$1:$J$1,0))</f>
        <v>0</v>
      </c>
      <c r="E369">
        <f t="shared" si="5"/>
        <v>0</v>
      </c>
      <c r="F369">
        <v>88</v>
      </c>
      <c r="G369">
        <v>372</v>
      </c>
      <c r="H369" t="s">
        <v>92</v>
      </c>
    </row>
    <row r="370" spans="1:8">
      <c r="A370" t="s">
        <v>35</v>
      </c>
      <c r="B370" t="s">
        <v>8</v>
      </c>
      <c r="C370" s="5">
        <f>INDEX([1]Sheet2!$K$2:$S$59,MATCH(A370,[1]Sheet2!$A$2:$A$59,0),MATCH(B370,[1]Sheet2!$K$1:$S$1,0))</f>
        <v>0</v>
      </c>
      <c r="D370" s="8">
        <f>INDEX([1]Sheet2!$B$2:$J$59,MATCH(A370,[1]Sheet2!$A$2:$A427,0),MATCH(B370,[1]Sheet2!$B$1:$J$1,0))</f>
        <v>0</v>
      </c>
      <c r="E370">
        <f t="shared" si="5"/>
        <v>0</v>
      </c>
      <c r="F370">
        <v>188</v>
      </c>
      <c r="G370">
        <v>173</v>
      </c>
      <c r="H370" t="s">
        <v>93</v>
      </c>
    </row>
    <row r="371" spans="1:8">
      <c r="A371" t="s">
        <v>45</v>
      </c>
      <c r="B371" t="s">
        <v>8</v>
      </c>
      <c r="C371" s="5">
        <f>INDEX([1]Sheet2!$K$2:$S$59,MATCH(A371,[1]Sheet2!$A$2:$A$59,0),MATCH(B371,[1]Sheet2!$K$1:$S$1,0))</f>
        <v>0</v>
      </c>
      <c r="D371" s="8">
        <f>INDEX([1]Sheet2!$B$2:$J$59,MATCH(A371,[1]Sheet2!$A$2:$A428,0),MATCH(B371,[1]Sheet2!$B$1:$J$1,0))</f>
        <v>0</v>
      </c>
      <c r="E371">
        <f t="shared" si="5"/>
        <v>0</v>
      </c>
      <c r="F371">
        <v>359</v>
      </c>
      <c r="G371">
        <v>207</v>
      </c>
      <c r="H371" t="s">
        <v>94</v>
      </c>
    </row>
    <row r="372" spans="1:8">
      <c r="A372" t="s">
        <v>61</v>
      </c>
      <c r="B372" t="s">
        <v>8</v>
      </c>
      <c r="C372" s="5">
        <f>INDEX([1]Sheet2!$K$2:$S$59,MATCH(A372,[1]Sheet2!$A$2:$A$59,0),MATCH(B372,[1]Sheet2!$K$1:$S$1,0))</f>
        <v>0</v>
      </c>
      <c r="D372" s="8">
        <f>INDEX([1]Sheet2!$B$2:$J$59,MATCH(A372,[1]Sheet2!$A$2:$A429,0),MATCH(B372,[1]Sheet2!$B$1:$J$1,0))</f>
        <v>0</v>
      </c>
      <c r="E372">
        <f t="shared" si="5"/>
        <v>0</v>
      </c>
      <c r="F372">
        <v>413</v>
      </c>
      <c r="G372">
        <v>207</v>
      </c>
      <c r="H372" t="s">
        <v>95</v>
      </c>
    </row>
    <row r="373" spans="1:8">
      <c r="A373" t="s">
        <v>15</v>
      </c>
      <c r="B373" t="s">
        <v>8</v>
      </c>
      <c r="C373" s="5">
        <f>INDEX([1]Sheet2!$K$2:$S$59,MATCH(A373,[1]Sheet2!$A$2:$A$59,0),MATCH(B373,[1]Sheet2!$K$1:$S$1,0))</f>
        <v>18.5</v>
      </c>
      <c r="D373" s="8">
        <f>INDEX([1]Sheet2!$B$2:$J$59,MATCH(A373,[1]Sheet2!$A$2:$A430,0),MATCH(B373,[1]Sheet2!$B$1:$J$1,0))</f>
        <v>8</v>
      </c>
      <c r="E373">
        <f t="shared" si="5"/>
        <v>6.0471017623977419</v>
      </c>
      <c r="F373">
        <v>306</v>
      </c>
      <c r="G373">
        <v>195</v>
      </c>
      <c r="H373" t="s">
        <v>96</v>
      </c>
    </row>
    <row r="374" spans="1:8">
      <c r="A374" t="s">
        <v>60</v>
      </c>
      <c r="B374" t="s">
        <v>8</v>
      </c>
      <c r="C374" s="5">
        <f>INDEX([1]Sheet2!$K$2:$S$59,MATCH(A374,[1]Sheet2!$A$2:$A$59,0),MATCH(B374,[1]Sheet2!$K$1:$S$1,0))</f>
        <v>0</v>
      </c>
      <c r="D374" s="8">
        <f>INDEX([1]Sheet2!$B$2:$J$59,MATCH(A374,[1]Sheet2!$A$2:$A431,0),MATCH(B374,[1]Sheet2!$B$1:$J$1,0))</f>
        <v>0</v>
      </c>
      <c r="E374">
        <f t="shared" si="5"/>
        <v>0</v>
      </c>
      <c r="F374">
        <v>266</v>
      </c>
      <c r="G374">
        <v>248</v>
      </c>
      <c r="H374" t="s">
        <v>97</v>
      </c>
    </row>
    <row r="375" spans="1:8">
      <c r="A375" t="s">
        <v>64</v>
      </c>
      <c r="B375" t="s">
        <v>8</v>
      </c>
      <c r="C375" s="5">
        <f>INDEX([1]Sheet2!$K$2:$S$59,MATCH(A375,[1]Sheet2!$A$2:$A$59,0),MATCH(B375,[1]Sheet2!$K$1:$S$1,0))</f>
        <v>0</v>
      </c>
      <c r="D375" s="8">
        <f>INDEX([1]Sheet2!$B$2:$J$59,MATCH(A375,[1]Sheet2!$A$2:$A432,0),MATCH(B375,[1]Sheet2!$B$1:$J$1,0))</f>
        <v>0</v>
      </c>
      <c r="E375">
        <f t="shared" si="5"/>
        <v>0</v>
      </c>
      <c r="F375">
        <v>411</v>
      </c>
      <c r="G375">
        <v>251</v>
      </c>
      <c r="H375" t="s">
        <v>98</v>
      </c>
    </row>
    <row r="376" spans="1:8">
      <c r="A376" t="s">
        <v>50</v>
      </c>
      <c r="B376" t="s">
        <v>8</v>
      </c>
      <c r="C376" s="5">
        <f>INDEX([1]Sheet2!$K$2:$S$59,MATCH(A376,[1]Sheet2!$A$2:$A$59,0),MATCH(B376,[1]Sheet2!$K$1:$S$1,0))</f>
        <v>0</v>
      </c>
      <c r="D376" s="8">
        <f>INDEX([1]Sheet2!$B$2:$J$59,MATCH(A376,[1]Sheet2!$A$2:$A433,0),MATCH(B376,[1]Sheet2!$B$1:$J$1,0))</f>
        <v>0</v>
      </c>
      <c r="E376">
        <f t="shared" si="5"/>
        <v>0</v>
      </c>
      <c r="F376">
        <v>326</v>
      </c>
      <c r="G376">
        <v>335</v>
      </c>
      <c r="H376" t="s">
        <v>99</v>
      </c>
    </row>
    <row r="377" spans="1:8">
      <c r="A377" t="s">
        <v>25</v>
      </c>
      <c r="B377" t="s">
        <v>8</v>
      </c>
      <c r="C377" s="5">
        <f>INDEX([1]Sheet2!$K$2:$S$59,MATCH(A377,[1]Sheet2!$A$2:$A$59,0),MATCH(B377,[1]Sheet2!$K$1:$S$1,0))</f>
        <v>15.8</v>
      </c>
      <c r="D377" s="8">
        <f>INDEX([1]Sheet2!$B$2:$J$59,MATCH(A377,[1]Sheet2!$A$2:$A434,0),MATCH(B377,[1]Sheet2!$B$1:$J$1,0))</f>
        <v>5</v>
      </c>
      <c r="E377">
        <f t="shared" si="5"/>
        <v>4.7806537029988032</v>
      </c>
      <c r="F377">
        <v>628</v>
      </c>
      <c r="G377">
        <v>26</v>
      </c>
      <c r="H377" t="s">
        <v>100</v>
      </c>
    </row>
    <row r="378" spans="1:8">
      <c r="A378" t="s">
        <v>55</v>
      </c>
      <c r="B378" t="s">
        <v>8</v>
      </c>
      <c r="C378" s="5">
        <f>INDEX([1]Sheet2!$K$2:$S$59,MATCH(A378,[1]Sheet2!$A$2:$A$59,0),MATCH(B378,[1]Sheet2!$K$1:$S$1,0))</f>
        <v>0</v>
      </c>
      <c r="D378" s="8">
        <f>INDEX([1]Sheet2!$B$2:$J$59,MATCH(A378,[1]Sheet2!$A$2:$A435,0),MATCH(B378,[1]Sheet2!$B$1:$J$1,0))</f>
        <v>0</v>
      </c>
      <c r="E378">
        <f t="shared" si="5"/>
        <v>0</v>
      </c>
      <c r="F378">
        <v>505</v>
      </c>
      <c r="G378">
        <v>185</v>
      </c>
      <c r="H378" t="s">
        <v>101</v>
      </c>
    </row>
    <row r="379" spans="1:8">
      <c r="A379" t="s">
        <v>26</v>
      </c>
      <c r="B379" t="s">
        <v>8</v>
      </c>
      <c r="C379" s="5">
        <f>INDEX([1]Sheet2!$K$2:$S$59,MATCH(A379,[1]Sheet2!$A$2:$A$59,0),MATCH(B379,[1]Sheet2!$K$1:$S$1,0))</f>
        <v>21.6</v>
      </c>
      <c r="D379" s="8">
        <f>INDEX([1]Sheet2!$B$2:$J$59,MATCH(A379,[1]Sheet2!$A$2:$A436,0),MATCH(B379,[1]Sheet2!$B$1:$J$1,0))</f>
        <v>10</v>
      </c>
      <c r="E379">
        <f t="shared" si="5"/>
        <v>6.7608653037900659</v>
      </c>
      <c r="F379">
        <v>607</v>
      </c>
      <c r="G379">
        <v>89</v>
      </c>
      <c r="H379" t="s">
        <v>102</v>
      </c>
    </row>
    <row r="380" spans="1:8">
      <c r="A380" t="s">
        <v>36</v>
      </c>
      <c r="B380" t="s">
        <v>8</v>
      </c>
      <c r="C380" s="5">
        <f>INDEX([1]Sheet2!$K$2:$S$59,MATCH(A380,[1]Sheet2!$A$2:$A$59,0),MATCH(B380,[1]Sheet2!$K$1:$S$1,0))</f>
        <v>0</v>
      </c>
      <c r="D380" s="8">
        <f>INDEX([1]Sheet2!$B$2:$J$59,MATCH(A380,[1]Sheet2!$A$2:$A437,0),MATCH(B380,[1]Sheet2!$B$1:$J$1,0))</f>
        <v>0</v>
      </c>
      <c r="E380">
        <f t="shared" si="5"/>
        <v>0</v>
      </c>
      <c r="F380">
        <v>418</v>
      </c>
      <c r="G380">
        <v>149</v>
      </c>
      <c r="H380" t="s">
        <v>103</v>
      </c>
    </row>
    <row r="381" spans="1:8">
      <c r="A381" t="s">
        <v>27</v>
      </c>
      <c r="B381" t="s">
        <v>8</v>
      </c>
      <c r="C381" s="5">
        <f>INDEX([1]Sheet2!$K$2:$S$59,MATCH(A381,[1]Sheet2!$A$2:$A$59,0),MATCH(B381,[1]Sheet2!$K$1:$S$1,0))</f>
        <v>15.4</v>
      </c>
      <c r="D381" s="8">
        <f>INDEX([1]Sheet2!$B$2:$J$59,MATCH(A381,[1]Sheet2!$A$2:$A438,0),MATCH(B381,[1]Sheet2!$B$1:$J$1,0))</f>
        <v>2</v>
      </c>
      <c r="E381">
        <f t="shared" si="5"/>
        <v>3.0235508811988709</v>
      </c>
      <c r="F381">
        <v>304</v>
      </c>
      <c r="G381">
        <v>142</v>
      </c>
      <c r="H381" t="s">
        <v>104</v>
      </c>
    </row>
    <row r="382" spans="1:8">
      <c r="A382" t="s">
        <v>37</v>
      </c>
      <c r="B382" t="s">
        <v>8</v>
      </c>
      <c r="C382" s="5">
        <f>INDEX([1]Sheet2!$K$2:$S$59,MATCH(A382,[1]Sheet2!$A$2:$A$59,0),MATCH(B382,[1]Sheet2!$K$1:$S$1,0))</f>
        <v>0</v>
      </c>
      <c r="D382" s="8">
        <f>INDEX([1]Sheet2!$B$2:$J$59,MATCH(A382,[1]Sheet2!$A$2:$A439,0),MATCH(B382,[1]Sheet2!$B$1:$J$1,0))</f>
        <v>0</v>
      </c>
      <c r="E382">
        <f t="shared" si="5"/>
        <v>0</v>
      </c>
      <c r="F382">
        <v>373</v>
      </c>
      <c r="G382">
        <v>324</v>
      </c>
      <c r="H382" t="s">
        <v>105</v>
      </c>
    </row>
    <row r="383" spans="1:8">
      <c r="A383" t="s">
        <v>38</v>
      </c>
      <c r="B383" t="s">
        <v>8</v>
      </c>
      <c r="C383" s="5">
        <f>INDEX([1]Sheet2!$K$2:$S$59,MATCH(A383,[1]Sheet2!$A$2:$A$59,0),MATCH(B383,[1]Sheet2!$K$1:$S$1,0))</f>
        <v>0</v>
      </c>
      <c r="D383" s="8">
        <f>INDEX([1]Sheet2!$B$2:$J$59,MATCH(A383,[1]Sheet2!$A$2:$A440,0),MATCH(B383,[1]Sheet2!$B$1:$J$1,0))</f>
        <v>0</v>
      </c>
      <c r="E383">
        <f t="shared" si="5"/>
        <v>0</v>
      </c>
      <c r="F383">
        <v>329</v>
      </c>
      <c r="G383">
        <v>251</v>
      </c>
      <c r="H383" t="s">
        <v>106</v>
      </c>
    </row>
    <row r="384" spans="1:8">
      <c r="A384" t="s">
        <v>67</v>
      </c>
      <c r="B384" t="s">
        <v>8</v>
      </c>
      <c r="C384" s="5">
        <f>INDEX([1]Sheet2!$K$2:$S$59,MATCH(A384,[1]Sheet2!$A$2:$A$59,0),MATCH(B384,[1]Sheet2!$K$1:$S$1,0))</f>
        <v>0</v>
      </c>
      <c r="D384" s="8">
        <f>INDEX([1]Sheet2!$B$2:$J$59,MATCH(A384,[1]Sheet2!$A$2:$A441,0),MATCH(B384,[1]Sheet2!$B$1:$J$1,0))</f>
        <v>0</v>
      </c>
      <c r="E384">
        <f t="shared" si="5"/>
        <v>0</v>
      </c>
      <c r="F384">
        <v>206</v>
      </c>
      <c r="G384">
        <v>131</v>
      </c>
      <c r="H384" t="s">
        <v>107</v>
      </c>
    </row>
    <row r="385" spans="1:8">
      <c r="A385" t="s">
        <v>62</v>
      </c>
      <c r="B385" t="s">
        <v>8</v>
      </c>
      <c r="C385" s="5">
        <f>INDEX([1]Sheet2!$K$2:$S$59,MATCH(A385,[1]Sheet2!$A$2:$A$59,0),MATCH(B385,[1]Sheet2!$K$1:$S$1,0))</f>
        <v>0</v>
      </c>
      <c r="D385" s="8">
        <f>INDEX([1]Sheet2!$B$2:$J$59,MATCH(A385,[1]Sheet2!$A$2:$A442,0),MATCH(B385,[1]Sheet2!$B$1:$J$1,0))</f>
        <v>0</v>
      </c>
      <c r="E385">
        <f t="shared" si="5"/>
        <v>0</v>
      </c>
      <c r="F385">
        <v>258</v>
      </c>
      <c r="G385">
        <v>209</v>
      </c>
      <c r="H385" t="s">
        <v>108</v>
      </c>
    </row>
    <row r="386" spans="1:8">
      <c r="A386" t="s">
        <v>17</v>
      </c>
      <c r="B386" t="s">
        <v>8</v>
      </c>
      <c r="C386" s="5">
        <f>INDEX([1]Sheet2!$K$2:$S$59,MATCH(A386,[1]Sheet2!$A$2:$A$59,0),MATCH(B386,[1]Sheet2!$K$1:$S$1,0))</f>
        <v>12.9</v>
      </c>
      <c r="D386" s="8">
        <f>INDEX([1]Sheet2!$B$2:$J$59,MATCH(A386,[1]Sheet2!$A$2:$A443,0),MATCH(B386,[1]Sheet2!$B$1:$J$1,0))</f>
        <v>0</v>
      </c>
      <c r="E386">
        <f t="shared" si="5"/>
        <v>0</v>
      </c>
      <c r="F386">
        <v>167</v>
      </c>
      <c r="G386">
        <v>220</v>
      </c>
      <c r="H386" t="s">
        <v>109</v>
      </c>
    </row>
    <row r="387" spans="1:8">
      <c r="A387" t="s">
        <v>16</v>
      </c>
      <c r="B387" t="s">
        <v>8</v>
      </c>
      <c r="C387" s="5">
        <f>INDEX([1]Sheet2!$K$2:$S$59,MATCH(A387,[1]Sheet2!$A$2:$A$59,0),MATCH(B387,[1]Sheet2!$K$1:$S$1,0))</f>
        <v>9.1999999999999993</v>
      </c>
      <c r="D387" s="8">
        <f>INDEX([1]Sheet2!$B$2:$J$59,MATCH(A387,[1]Sheet2!$A$2:$A444,0),MATCH(B387,[1]Sheet2!$B$1:$J$1,0))</f>
        <v>0</v>
      </c>
      <c r="E387">
        <f t="shared" ref="E387:E450" si="6">SQRT((D387*14.36)/PI())</f>
        <v>0</v>
      </c>
      <c r="F387">
        <v>612</v>
      </c>
      <c r="G387">
        <v>54</v>
      </c>
      <c r="H387" t="s">
        <v>110</v>
      </c>
    </row>
    <row r="388" spans="1:8">
      <c r="A388" t="s">
        <v>68</v>
      </c>
      <c r="B388" t="s">
        <v>8</v>
      </c>
      <c r="C388" s="5">
        <f>INDEX([1]Sheet2!$K$2:$S$59,MATCH(A388,[1]Sheet2!$A$2:$A$59,0),MATCH(B388,[1]Sheet2!$K$1:$S$1,0))</f>
        <v>0</v>
      </c>
      <c r="D388" s="8">
        <f>INDEX([1]Sheet2!$B$2:$J$59,MATCH(A388,[1]Sheet2!$A$2:$A445,0),MATCH(B388,[1]Sheet2!$B$1:$J$1,0))</f>
        <v>0</v>
      </c>
      <c r="E388">
        <f t="shared" si="6"/>
        <v>0</v>
      </c>
      <c r="F388">
        <v>551</v>
      </c>
      <c r="G388">
        <v>147</v>
      </c>
      <c r="H388" t="s">
        <v>112</v>
      </c>
    </row>
    <row r="389" spans="1:8">
      <c r="A389" t="s">
        <v>69</v>
      </c>
      <c r="B389" t="s">
        <v>8</v>
      </c>
      <c r="C389" s="5">
        <f>INDEX([1]Sheet2!$K$2:$S$59,MATCH(A389,[1]Sheet2!$A$2:$A$59,0),MATCH(B389,[1]Sheet2!$K$1:$S$1,0))</f>
        <v>0</v>
      </c>
      <c r="D389" s="8">
        <f>INDEX([1]Sheet2!$B$2:$J$59,MATCH(A389,[1]Sheet2!$A$2:$A446,0),MATCH(B389,[1]Sheet2!$B$1:$J$1,0))</f>
        <v>0</v>
      </c>
      <c r="E389">
        <f t="shared" si="6"/>
        <v>0</v>
      </c>
      <c r="F389">
        <v>215</v>
      </c>
      <c r="G389">
        <v>303</v>
      </c>
      <c r="H389" t="s">
        <v>114</v>
      </c>
    </row>
    <row r="390" spans="1:8">
      <c r="A390" t="s">
        <v>56</v>
      </c>
      <c r="B390" t="s">
        <v>8</v>
      </c>
      <c r="C390" s="5">
        <f>INDEX([1]Sheet2!$K$2:$S$59,MATCH(A390,[1]Sheet2!$A$2:$A$59,0),MATCH(B390,[1]Sheet2!$K$1:$S$1,0))</f>
        <v>0</v>
      </c>
      <c r="D390" s="8">
        <f>INDEX([1]Sheet2!$B$2:$J$59,MATCH(A390,[1]Sheet2!$A$2:$A447,0),MATCH(B390,[1]Sheet2!$B$1:$J$1,0))</f>
        <v>0</v>
      </c>
      <c r="E390">
        <f t="shared" si="6"/>
        <v>0</v>
      </c>
      <c r="F390">
        <v>548</v>
      </c>
      <c r="G390">
        <v>81</v>
      </c>
      <c r="H390" t="s">
        <v>116</v>
      </c>
    </row>
    <row r="391" spans="1:8">
      <c r="A391" t="s">
        <v>28</v>
      </c>
      <c r="B391" t="s">
        <v>8</v>
      </c>
      <c r="C391" s="5">
        <f>INDEX([1]Sheet2!$K$2:$S$59,MATCH(A391,[1]Sheet2!$A$2:$A$59,0),MATCH(B391,[1]Sheet2!$K$1:$S$1,0))</f>
        <v>10.5</v>
      </c>
      <c r="D391" s="8">
        <f>INDEX([1]Sheet2!$B$2:$J$59,MATCH(A391,[1]Sheet2!$A$2:$A448,0),MATCH(B391,[1]Sheet2!$B$1:$J$1,0))</f>
        <v>0</v>
      </c>
      <c r="E391">
        <f t="shared" si="6"/>
        <v>0</v>
      </c>
      <c r="F391">
        <v>499</v>
      </c>
      <c r="G391">
        <v>278</v>
      </c>
      <c r="H391" t="s">
        <v>118</v>
      </c>
    </row>
    <row r="392" spans="1:8">
      <c r="A392" t="s">
        <v>39</v>
      </c>
      <c r="B392" t="s">
        <v>8</v>
      </c>
      <c r="C392" s="5">
        <f>INDEX([1]Sheet2!$K$2:$S$59,MATCH(A392,[1]Sheet2!$A$2:$A$59,0),MATCH(B392,[1]Sheet2!$K$1:$S$1,0))</f>
        <v>0</v>
      </c>
      <c r="D392" s="8">
        <f>INDEX([1]Sheet2!$B$2:$J$59,MATCH(A392,[1]Sheet2!$A$2:$A449,0),MATCH(B392,[1]Sheet2!$B$1:$J$1,0))</f>
        <v>0</v>
      </c>
      <c r="E392">
        <f t="shared" si="6"/>
        <v>0</v>
      </c>
      <c r="F392">
        <v>257</v>
      </c>
      <c r="G392">
        <v>136</v>
      </c>
      <c r="H392" t="s">
        <v>120</v>
      </c>
    </row>
    <row r="393" spans="1:8">
      <c r="A393" t="s">
        <v>42</v>
      </c>
      <c r="B393" t="s">
        <v>8</v>
      </c>
      <c r="C393" s="5">
        <f>INDEX([1]Sheet2!$K$2:$S$59,MATCH(A393,[1]Sheet2!$A$2:$A$59,0),MATCH(B393,[1]Sheet2!$K$1:$S$1,0))</f>
        <v>0</v>
      </c>
      <c r="D393" s="8">
        <f>INDEX([1]Sheet2!$B$2:$J$59,MATCH(A393,[1]Sheet2!$A$2:$A450,0),MATCH(B393,[1]Sheet2!$B$1:$J$1,0))</f>
        <v>0</v>
      </c>
      <c r="E393">
        <f t="shared" si="6"/>
        <v>0</v>
      </c>
      <c r="F393">
        <v>459</v>
      </c>
      <c r="G393">
        <v>191</v>
      </c>
      <c r="H393" t="s">
        <v>122</v>
      </c>
    </row>
    <row r="394" spans="1:8">
      <c r="A394" t="s">
        <v>29</v>
      </c>
      <c r="B394" t="s">
        <v>8</v>
      </c>
      <c r="C394" s="5">
        <f>INDEX([1]Sheet2!$K$2:$S$59,MATCH(A394,[1]Sheet2!$A$2:$A$59,0),MATCH(B394,[1]Sheet2!$K$1:$S$1,0))</f>
        <v>13.4</v>
      </c>
      <c r="D394" s="8">
        <f>INDEX([1]Sheet2!$B$2:$J$59,MATCH(A394,[1]Sheet2!$A$2:$A451,0),MATCH(B394,[1]Sheet2!$B$1:$J$1,0))</f>
        <v>1</v>
      </c>
      <c r="E394">
        <f t="shared" si="6"/>
        <v>2.1379733313582827</v>
      </c>
      <c r="F394">
        <v>270</v>
      </c>
      <c r="G394">
        <v>294</v>
      </c>
      <c r="H394" t="s">
        <v>123</v>
      </c>
    </row>
    <row r="395" spans="1:8">
      <c r="A395" t="s">
        <v>65</v>
      </c>
      <c r="B395" t="s">
        <v>8</v>
      </c>
      <c r="C395" s="5">
        <f>INDEX([1]Sheet2!$K$2:$S$59,MATCH(A395,[1]Sheet2!$A$2:$A$59,0),MATCH(B395,[1]Sheet2!$K$1:$S$1,0))</f>
        <v>0</v>
      </c>
      <c r="D395" s="8">
        <f>INDEX([1]Sheet2!$B$2:$J$59,MATCH(A395,[1]Sheet2!$A$2:$A452,0),MATCH(B395,[1]Sheet2!$B$1:$J$1,0))</f>
        <v>0</v>
      </c>
      <c r="E395">
        <f t="shared" si="6"/>
        <v>0</v>
      </c>
      <c r="F395">
        <v>124</v>
      </c>
      <c r="G395">
        <v>176</v>
      </c>
      <c r="H395" t="s">
        <v>124</v>
      </c>
    </row>
    <row r="396" spans="1:8">
      <c r="A396" t="s">
        <v>57</v>
      </c>
      <c r="B396" t="s">
        <v>8</v>
      </c>
      <c r="C396" s="5">
        <f>INDEX([1]Sheet2!$K$2:$S$59,MATCH(A396,[1]Sheet2!$A$2:$A$59,0),MATCH(B396,[1]Sheet2!$K$1:$S$1,0))</f>
        <v>0</v>
      </c>
      <c r="D396" s="8">
        <f>INDEX([1]Sheet2!$B$2:$J$59,MATCH(A396,[1]Sheet2!$A$2:$A453,0),MATCH(B396,[1]Sheet2!$B$1:$J$1,0))</f>
        <v>0</v>
      </c>
      <c r="E396">
        <f t="shared" si="6"/>
        <v>0</v>
      </c>
      <c r="F396">
        <v>498</v>
      </c>
      <c r="G396">
        <v>132</v>
      </c>
      <c r="H396" t="s">
        <v>125</v>
      </c>
    </row>
    <row r="397" spans="1:8">
      <c r="A397" t="s">
        <v>58</v>
      </c>
      <c r="B397" t="s">
        <v>8</v>
      </c>
      <c r="C397" s="5">
        <f>INDEX([1]Sheet2!$K$2:$S$59,MATCH(A397,[1]Sheet2!$A$2:$A$59,0),MATCH(B397,[1]Sheet2!$K$1:$S$1,0))</f>
        <v>0</v>
      </c>
      <c r="D397" s="8">
        <f>INDEX([1]Sheet2!$B$2:$J$59,MATCH(A397,[1]Sheet2!$A$2:$A454,0),MATCH(B397,[1]Sheet2!$B$1:$J$1,0))</f>
        <v>0</v>
      </c>
      <c r="E397">
        <f t="shared" si="6"/>
        <v>0</v>
      </c>
      <c r="F397">
        <v>619</v>
      </c>
      <c r="G397">
        <v>126</v>
      </c>
      <c r="H397" t="s">
        <v>127</v>
      </c>
    </row>
    <row r="398" spans="1:8">
      <c r="A398" t="s">
        <v>18</v>
      </c>
      <c r="B398" t="s">
        <v>8</v>
      </c>
      <c r="C398" s="5">
        <f>INDEX([1]Sheet2!$K$2:$S$59,MATCH(A398,[1]Sheet2!$A$2:$A$59,0),MATCH(B398,[1]Sheet2!$K$1:$S$1,0))</f>
        <v>7.1</v>
      </c>
      <c r="D398" s="8">
        <f>INDEX([1]Sheet2!$B$2:$J$59,MATCH(A398,[1]Sheet2!$A$2:$A455,0),MATCH(B398,[1]Sheet2!$B$1:$J$1,0))</f>
        <v>0</v>
      </c>
      <c r="E398">
        <f t="shared" si="6"/>
        <v>0</v>
      </c>
      <c r="F398">
        <v>487</v>
      </c>
      <c r="G398">
        <v>322</v>
      </c>
      <c r="H398" t="s">
        <v>129</v>
      </c>
    </row>
    <row r="399" spans="1:8">
      <c r="A399" t="s">
        <v>70</v>
      </c>
      <c r="B399" t="s">
        <v>8</v>
      </c>
      <c r="C399" s="5">
        <f>INDEX([1]Sheet2!$K$2:$S$59,MATCH(A399,[1]Sheet2!$A$2:$A$59,0),MATCH(B399,[1]Sheet2!$K$1:$S$1,0))</f>
        <v>0</v>
      </c>
      <c r="D399" s="8">
        <f>INDEX([1]Sheet2!$B$2:$J$59,MATCH(A399,[1]Sheet2!$A$2:$A456,0),MATCH(B399,[1]Sheet2!$B$1:$J$1,0))</f>
        <v>0</v>
      </c>
      <c r="E399">
        <f t="shared" si="6"/>
        <v>0</v>
      </c>
      <c r="F399">
        <v>257</v>
      </c>
      <c r="G399">
        <v>167</v>
      </c>
      <c r="H399" t="s">
        <v>131</v>
      </c>
    </row>
    <row r="400" spans="1:8">
      <c r="A400" t="s">
        <v>30</v>
      </c>
      <c r="B400" t="s">
        <v>8</v>
      </c>
      <c r="C400" s="5">
        <f>INDEX([1]Sheet2!$K$2:$S$59,MATCH(A400,[1]Sheet2!$A$2:$A$59,0),MATCH(B400,[1]Sheet2!$K$1:$S$1,0))</f>
        <v>10.4</v>
      </c>
      <c r="D400" s="8">
        <f>INDEX([1]Sheet2!$B$2:$J$59,MATCH(A400,[1]Sheet2!$A$2:$A457,0),MATCH(B400,[1]Sheet2!$B$1:$J$1,0))</f>
        <v>0</v>
      </c>
      <c r="E400">
        <f t="shared" si="6"/>
        <v>0</v>
      </c>
      <c r="F400">
        <v>379</v>
      </c>
      <c r="G400">
        <v>284</v>
      </c>
      <c r="H400" t="s">
        <v>133</v>
      </c>
    </row>
    <row r="401" spans="1:8">
      <c r="A401" t="s">
        <v>31</v>
      </c>
      <c r="B401" t="s">
        <v>8</v>
      </c>
      <c r="C401" s="5">
        <f>INDEX([1]Sheet2!$K$2:$S$59,MATCH(A401,[1]Sheet2!$A$2:$A$59,0),MATCH(B401,[1]Sheet2!$K$1:$S$1,0))</f>
        <v>11.4</v>
      </c>
      <c r="D401" s="8">
        <f>INDEX([1]Sheet2!$B$2:$J$59,MATCH(A401,[1]Sheet2!$A$2:$A458,0),MATCH(B401,[1]Sheet2!$B$1:$J$1,0))</f>
        <v>4</v>
      </c>
      <c r="E401">
        <f t="shared" si="6"/>
        <v>4.2759466627165654</v>
      </c>
      <c r="F401">
        <v>271</v>
      </c>
      <c r="G401">
        <v>355</v>
      </c>
      <c r="H401" t="s">
        <v>134</v>
      </c>
    </row>
    <row r="402" spans="1:8">
      <c r="A402" t="s">
        <v>32</v>
      </c>
      <c r="B402" t="s">
        <v>8</v>
      </c>
      <c r="C402" s="5">
        <f>INDEX([1]Sheet2!$K$2:$S$59,MATCH(A402,[1]Sheet2!$A$2:$A$59,0),MATCH(B402,[1]Sheet2!$K$1:$S$1,0))</f>
        <v>15.9</v>
      </c>
      <c r="D402" s="8">
        <f>INDEX([1]Sheet2!$B$2:$J$59,MATCH(A402,[1]Sheet2!$A$2:$A459,0),MATCH(B402,[1]Sheet2!$B$1:$J$1,0))</f>
        <v>0</v>
      </c>
      <c r="E402">
        <f t="shared" si="6"/>
        <v>0</v>
      </c>
      <c r="F402">
        <v>204</v>
      </c>
      <c r="G402">
        <v>218</v>
      </c>
      <c r="H402" t="s">
        <v>135</v>
      </c>
    </row>
    <row r="403" spans="1:8">
      <c r="A403" t="s">
        <v>33</v>
      </c>
      <c r="B403" t="s">
        <v>8</v>
      </c>
      <c r="C403" s="5">
        <f>INDEX([1]Sheet2!$K$2:$S$59,MATCH(A403,[1]Sheet2!$A$2:$A$59,0),MATCH(B403,[1]Sheet2!$K$1:$S$1,0))</f>
        <v>12.6</v>
      </c>
      <c r="D403" s="8">
        <f>INDEX([1]Sheet2!$B$2:$J$59,MATCH(A403,[1]Sheet2!$A$2:$A460,0),MATCH(B403,[1]Sheet2!$B$1:$J$1,0))</f>
        <v>0</v>
      </c>
      <c r="E403">
        <f t="shared" si="6"/>
        <v>0</v>
      </c>
      <c r="F403">
        <v>585</v>
      </c>
      <c r="G403">
        <v>47</v>
      </c>
      <c r="H403" t="s">
        <v>136</v>
      </c>
    </row>
    <row r="404" spans="1:8">
      <c r="A404" t="s">
        <v>34</v>
      </c>
      <c r="B404" t="s">
        <v>8</v>
      </c>
      <c r="C404" s="5">
        <f>INDEX([1]Sheet2!$K$2:$S$59,MATCH(A404,[1]Sheet2!$A$2:$A$59,0),MATCH(B404,[1]Sheet2!$K$1:$S$1,0))</f>
        <v>10.8</v>
      </c>
      <c r="D404" s="8">
        <f>INDEX([1]Sheet2!$B$2:$J$59,MATCH(A404,[1]Sheet2!$A$2:$A461,0),MATCH(B404,[1]Sheet2!$B$1:$J$1,0))</f>
        <v>0</v>
      </c>
      <c r="E404">
        <f t="shared" si="6"/>
        <v>0</v>
      </c>
      <c r="F404">
        <v>508</v>
      </c>
      <c r="G404">
        <v>229</v>
      </c>
      <c r="H404" t="s">
        <v>137</v>
      </c>
    </row>
    <row r="405" spans="1:8">
      <c r="A405" t="s">
        <v>40</v>
      </c>
      <c r="B405" t="s">
        <v>8</v>
      </c>
      <c r="C405" s="5">
        <f>INDEX([1]Sheet2!$K$2:$S$59,MATCH(A405,[1]Sheet2!$A$2:$A$59,0),MATCH(B405,[1]Sheet2!$K$1:$S$1,0))</f>
        <v>0</v>
      </c>
      <c r="D405" s="8">
        <f>INDEX([1]Sheet2!$B$2:$J$59,MATCH(A405,[1]Sheet2!$A$2:$A462,0),MATCH(B405,[1]Sheet2!$B$1:$J$1,0))</f>
        <v>0</v>
      </c>
      <c r="E405">
        <f t="shared" si="6"/>
        <v>0</v>
      </c>
      <c r="F405">
        <v>154</v>
      </c>
      <c r="G405">
        <v>131</v>
      </c>
      <c r="H405" t="s">
        <v>138</v>
      </c>
    </row>
    <row r="406" spans="1:8">
      <c r="A406" t="s">
        <v>63</v>
      </c>
      <c r="B406" t="s">
        <v>8</v>
      </c>
      <c r="C406" s="5">
        <f>INDEX([1]Sheet2!$K$2:$S$59,MATCH(A406,[1]Sheet2!$A$2:$A$59,0),MATCH(B406,[1]Sheet2!$K$1:$S$1,0))</f>
        <v>0</v>
      </c>
      <c r="D406" s="8">
        <f>INDEX([1]Sheet2!$B$2:$J$59,MATCH(A406,[1]Sheet2!$A$2:$A463,0),MATCH(B406,[1]Sheet2!$B$1:$J$1,0))</f>
        <v>0</v>
      </c>
      <c r="E406">
        <f t="shared" si="6"/>
        <v>0</v>
      </c>
      <c r="F406">
        <v>451</v>
      </c>
      <c r="G406">
        <v>242</v>
      </c>
      <c r="H406" t="s">
        <v>139</v>
      </c>
    </row>
    <row r="407" spans="1:8">
      <c r="A407" t="s">
        <v>52</v>
      </c>
      <c r="B407" t="s">
        <v>8</v>
      </c>
      <c r="C407" s="5">
        <f>INDEX([1]Sheet2!$K$2:$S$59,MATCH(A407,[1]Sheet2!$A$2:$A$59,0),MATCH(B407,[1]Sheet2!$K$1:$S$1,0))</f>
        <v>0</v>
      </c>
      <c r="D407" s="8">
        <f>INDEX([1]Sheet2!$B$2:$J$59,MATCH(A407,[1]Sheet2!$A$2:$A464,0),MATCH(B407,[1]Sheet2!$B$1:$J$1,0))</f>
        <v>0</v>
      </c>
      <c r="E407">
        <f t="shared" si="6"/>
        <v>0</v>
      </c>
      <c r="F407">
        <v>359</v>
      </c>
      <c r="G407">
        <v>146</v>
      </c>
      <c r="H407" t="s">
        <v>141</v>
      </c>
    </row>
    <row r="408" spans="1:8">
      <c r="A408" t="s">
        <v>51</v>
      </c>
      <c r="B408" t="s">
        <v>8</v>
      </c>
      <c r="C408" s="5">
        <f>INDEX([1]Sheet2!$K$2:$S$59,MATCH(A408,[1]Sheet2!$A$2:$A$59,0),MATCH(B408,[1]Sheet2!$K$1:$S$1,0))</f>
        <v>0</v>
      </c>
      <c r="D408" s="8">
        <f>INDEX([1]Sheet2!$B$2:$J$59,MATCH(A408,[1]Sheet2!$A$2:$A465,0),MATCH(B408,[1]Sheet2!$B$1:$J$1,0))</f>
        <v>0</v>
      </c>
      <c r="E408">
        <f t="shared" si="6"/>
        <v>0</v>
      </c>
      <c r="F408">
        <v>214</v>
      </c>
      <c r="G408">
        <v>177</v>
      </c>
      <c r="H408" t="s">
        <v>142</v>
      </c>
    </row>
    <row r="409" spans="1:8">
      <c r="A409" t="s">
        <v>143</v>
      </c>
      <c r="B409" t="s">
        <v>8</v>
      </c>
      <c r="C409" s="5">
        <f>INDEX([1]Sheet2!$K$2:$S$59,MATCH(A409,[1]Sheet2!$A$2:$A$59,0),MATCH(B409,[1]Sheet2!$K$1:$S$1,0))</f>
        <v>0</v>
      </c>
      <c r="D409" s="8">
        <f>INDEX([1]Sheet2!$B$2:$J$59,MATCH(A409,[1]Sheet2!$A$2:$A466,0),MATCH(B409,[1]Sheet2!$B$1:$J$1,0))</f>
        <v>0</v>
      </c>
      <c r="E409">
        <f t="shared" si="6"/>
        <v>0</v>
      </c>
      <c r="F409">
        <v>536</v>
      </c>
      <c r="G409">
        <v>193</v>
      </c>
      <c r="H409" t="s">
        <v>66</v>
      </c>
    </row>
    <row r="410" spans="1:8">
      <c r="A410" t="s">
        <v>19</v>
      </c>
      <c r="B410" t="s">
        <v>9</v>
      </c>
      <c r="C410" s="5">
        <f>INDEX([1]Sheet2!$K$2:$S$59,MATCH(A410,[1]Sheet2!$A$2:$A$59,0),MATCH(B410,[1]Sheet2!$K$1:$S$1,0))</f>
        <v>1</v>
      </c>
      <c r="D410" s="8">
        <f>INDEX([1]Sheet2!$B$2:$J$59,MATCH(A410,[1]Sheet2!$A$2:$A467,0),MATCH(B410,[1]Sheet2!$B$1:$J$1,0))</f>
        <v>0</v>
      </c>
      <c r="E410">
        <f t="shared" si="6"/>
        <v>0</v>
      </c>
      <c r="F410">
        <v>413</v>
      </c>
      <c r="G410">
        <v>332</v>
      </c>
      <c r="H410" t="s">
        <v>82</v>
      </c>
    </row>
    <row r="411" spans="1:8">
      <c r="A411" t="s">
        <v>48</v>
      </c>
      <c r="B411" t="s">
        <v>9</v>
      </c>
      <c r="C411" s="5">
        <f>INDEX([1]Sheet2!$K$2:$S$59,MATCH(A411,[1]Sheet2!$A$2:$A$59,0),MATCH(B411,[1]Sheet2!$K$1:$S$1,0))</f>
        <v>0</v>
      </c>
      <c r="D411" s="8">
        <f>INDEX([1]Sheet2!$B$2:$J$59,MATCH(A411,[1]Sheet2!$A$2:$A468,0),MATCH(B411,[1]Sheet2!$B$1:$J$1,0))</f>
        <v>0</v>
      </c>
      <c r="E411">
        <f t="shared" si="6"/>
        <v>0</v>
      </c>
      <c r="F411">
        <v>41</v>
      </c>
      <c r="G411">
        <v>19</v>
      </c>
      <c r="H411" t="s">
        <v>83</v>
      </c>
    </row>
    <row r="412" spans="1:8">
      <c r="A412" t="s">
        <v>43</v>
      </c>
      <c r="B412" t="s">
        <v>9</v>
      </c>
      <c r="C412" s="5">
        <f>INDEX([1]Sheet2!$K$2:$S$59,MATCH(A412,[1]Sheet2!$A$2:$A$59,0),MATCH(B412,[1]Sheet2!$K$1:$S$1,0))</f>
        <v>0</v>
      </c>
      <c r="D412" s="8">
        <f>INDEX([1]Sheet2!$B$2:$J$59,MATCH(A412,[1]Sheet2!$A$2:$A469,0),MATCH(B412,[1]Sheet2!$B$1:$J$1,0))</f>
        <v>0</v>
      </c>
      <c r="E412">
        <f t="shared" si="6"/>
        <v>0</v>
      </c>
      <c r="F412">
        <v>172</v>
      </c>
      <c r="G412">
        <v>282</v>
      </c>
      <c r="H412" t="s">
        <v>84</v>
      </c>
    </row>
    <row r="413" spans="1:8">
      <c r="A413" t="s">
        <v>21</v>
      </c>
      <c r="B413" t="s">
        <v>9</v>
      </c>
      <c r="C413" s="5">
        <f>INDEX([1]Sheet2!$K$2:$S$59,MATCH(A413,[1]Sheet2!$A$2:$A$59,0),MATCH(B413,[1]Sheet2!$K$1:$S$1,0))</f>
        <v>1</v>
      </c>
      <c r="D413" s="8">
        <f>INDEX([1]Sheet2!$B$2:$J$59,MATCH(A413,[1]Sheet2!$A$2:$A470,0),MATCH(B413,[1]Sheet2!$B$1:$J$1,0))</f>
        <v>0</v>
      </c>
      <c r="E413">
        <f t="shared" si="6"/>
        <v>0</v>
      </c>
      <c r="F413">
        <v>325</v>
      </c>
      <c r="G413">
        <v>290</v>
      </c>
      <c r="H413" t="s">
        <v>85</v>
      </c>
    </row>
    <row r="414" spans="1:8">
      <c r="A414" t="s">
        <v>22</v>
      </c>
      <c r="B414" t="s">
        <v>9</v>
      </c>
      <c r="C414" s="5">
        <f>INDEX([1]Sheet2!$K$2:$S$59,MATCH(A414,[1]Sheet2!$A$2:$A$59,0),MATCH(B414,[1]Sheet2!$K$1:$S$1,0))</f>
        <v>0</v>
      </c>
      <c r="D414" s="8">
        <f>INDEX([1]Sheet2!$B$2:$J$59,MATCH(A414,[1]Sheet2!$A$2:$A471,0),MATCH(B414,[1]Sheet2!$B$1:$J$1,0))</f>
        <v>0</v>
      </c>
      <c r="E414">
        <f t="shared" si="6"/>
        <v>0</v>
      </c>
      <c r="F414">
        <v>103</v>
      </c>
      <c r="G414">
        <v>237</v>
      </c>
      <c r="H414" t="s">
        <v>86</v>
      </c>
    </row>
    <row r="415" spans="1:8">
      <c r="A415" t="s">
        <v>23</v>
      </c>
      <c r="B415" t="s">
        <v>9</v>
      </c>
      <c r="C415" s="5">
        <f>INDEX([1]Sheet2!$K$2:$S$59,MATCH(A415,[1]Sheet2!$A$2:$A$59,0),MATCH(B415,[1]Sheet2!$K$1:$S$1,0))</f>
        <v>0</v>
      </c>
      <c r="D415" s="8">
        <f>INDEX([1]Sheet2!$B$2:$J$59,MATCH(A415,[1]Sheet2!$A$2:$A472,0),MATCH(B415,[1]Sheet2!$B$1:$J$1,0))</f>
        <v>0</v>
      </c>
      <c r="E415">
        <f t="shared" si="6"/>
        <v>0</v>
      </c>
      <c r="F415">
        <v>224</v>
      </c>
      <c r="G415">
        <v>249</v>
      </c>
      <c r="H415" t="s">
        <v>87</v>
      </c>
    </row>
    <row r="416" spans="1:8">
      <c r="A416" t="s">
        <v>53</v>
      </c>
      <c r="B416" t="s">
        <v>9</v>
      </c>
      <c r="C416" s="5">
        <f>INDEX([1]Sheet2!$K$2:$S$59,MATCH(A416,[1]Sheet2!$A$2:$A$59,0),MATCH(B416,[1]Sheet2!$K$1:$S$1,0))</f>
        <v>0</v>
      </c>
      <c r="D416" s="8">
        <f>INDEX([1]Sheet2!$B$2:$J$59,MATCH(A416,[1]Sheet2!$A$2:$A473,0),MATCH(B416,[1]Sheet2!$B$1:$J$1,0))</f>
        <v>0</v>
      </c>
      <c r="E416">
        <f t="shared" si="6"/>
        <v>0</v>
      </c>
      <c r="F416">
        <v>586</v>
      </c>
      <c r="G416">
        <v>128</v>
      </c>
      <c r="H416" t="s">
        <v>88</v>
      </c>
    </row>
    <row r="417" spans="1:8">
      <c r="A417" t="s">
        <v>54</v>
      </c>
      <c r="B417" t="s">
        <v>9</v>
      </c>
      <c r="C417" s="5">
        <f>INDEX([1]Sheet2!$K$2:$S$59,MATCH(A417,[1]Sheet2!$A$2:$A$59,0),MATCH(B417,[1]Sheet2!$K$1:$S$1,0))</f>
        <v>0</v>
      </c>
      <c r="D417" s="8">
        <f>INDEX([1]Sheet2!$B$2:$J$59,MATCH(A417,[1]Sheet2!$A$2:$A474,0),MATCH(B417,[1]Sheet2!$B$1:$J$1,0))</f>
        <v>0</v>
      </c>
      <c r="E417">
        <f t="shared" si="6"/>
        <v>0</v>
      </c>
      <c r="F417">
        <v>557</v>
      </c>
      <c r="G417">
        <v>183</v>
      </c>
      <c r="H417" t="s">
        <v>89</v>
      </c>
    </row>
    <row r="418" spans="1:8">
      <c r="A418" t="s">
        <v>44</v>
      </c>
      <c r="B418" t="s">
        <v>9</v>
      </c>
      <c r="C418" s="5">
        <f>INDEX([1]Sheet2!$K$2:$S$59,MATCH(A418,[1]Sheet2!$A$2:$A$59,0),MATCH(B418,[1]Sheet2!$K$1:$S$1,0))</f>
        <v>0</v>
      </c>
      <c r="D418" s="8">
        <f>INDEX([1]Sheet2!$B$2:$J$59,MATCH(A418,[1]Sheet2!$A$2:$A475,0),MATCH(B418,[1]Sheet2!$B$1:$J$1,0))</f>
        <v>0</v>
      </c>
      <c r="E418">
        <f t="shared" si="6"/>
        <v>0</v>
      </c>
      <c r="F418">
        <v>483</v>
      </c>
      <c r="G418">
        <v>380</v>
      </c>
      <c r="H418" t="s">
        <v>90</v>
      </c>
    </row>
    <row r="419" spans="1:8">
      <c r="A419" t="s">
        <v>46</v>
      </c>
      <c r="B419" t="s">
        <v>9</v>
      </c>
      <c r="C419" s="5">
        <f>INDEX([1]Sheet2!$K$2:$S$59,MATCH(A419,[1]Sheet2!$A$2:$A$59,0),MATCH(B419,[1]Sheet2!$K$1:$S$1,0))</f>
        <v>0</v>
      </c>
      <c r="D419" s="8">
        <f>INDEX([1]Sheet2!$B$2:$J$59,MATCH(A419,[1]Sheet2!$A$2:$A476,0),MATCH(B419,[1]Sheet2!$B$1:$J$1,0))</f>
        <v>0</v>
      </c>
      <c r="E419">
        <f t="shared" si="6"/>
        <v>0</v>
      </c>
      <c r="F419">
        <v>443</v>
      </c>
      <c r="G419">
        <v>298</v>
      </c>
      <c r="H419" t="s">
        <v>91</v>
      </c>
    </row>
    <row r="420" spans="1:8">
      <c r="A420" t="s">
        <v>49</v>
      </c>
      <c r="B420" t="s">
        <v>9</v>
      </c>
      <c r="C420" s="5">
        <f>INDEX([1]Sheet2!$K$2:$S$59,MATCH(A420,[1]Sheet2!$A$2:$A$59,0),MATCH(B420,[1]Sheet2!$K$1:$S$1,0))</f>
        <v>0</v>
      </c>
      <c r="D420" s="8">
        <f>INDEX([1]Sheet2!$B$2:$J$59,MATCH(A420,[1]Sheet2!$A$2:$A477,0),MATCH(B420,[1]Sheet2!$B$1:$J$1,0))</f>
        <v>0</v>
      </c>
      <c r="E420">
        <f t="shared" si="6"/>
        <v>0</v>
      </c>
      <c r="F420">
        <v>88</v>
      </c>
      <c r="G420">
        <v>372</v>
      </c>
      <c r="H420" t="s">
        <v>92</v>
      </c>
    </row>
    <row r="421" spans="1:8">
      <c r="A421" t="s">
        <v>35</v>
      </c>
      <c r="B421" t="s">
        <v>9</v>
      </c>
      <c r="C421" s="5">
        <f>INDEX([1]Sheet2!$K$2:$S$59,MATCH(A421,[1]Sheet2!$A$2:$A$59,0),MATCH(B421,[1]Sheet2!$K$1:$S$1,0))</f>
        <v>0</v>
      </c>
      <c r="D421" s="8">
        <f>INDEX([1]Sheet2!$B$2:$J$59,MATCH(A421,[1]Sheet2!$A$2:$A478,0),MATCH(B421,[1]Sheet2!$B$1:$J$1,0))</f>
        <v>0</v>
      </c>
      <c r="E421">
        <f t="shared" si="6"/>
        <v>0</v>
      </c>
      <c r="F421">
        <v>188</v>
      </c>
      <c r="G421">
        <v>173</v>
      </c>
      <c r="H421" t="s">
        <v>93</v>
      </c>
    </row>
    <row r="422" spans="1:8">
      <c r="A422" t="s">
        <v>45</v>
      </c>
      <c r="B422" t="s">
        <v>9</v>
      </c>
      <c r="C422" s="5">
        <f>INDEX([1]Sheet2!$K$2:$S$59,MATCH(A422,[1]Sheet2!$A$2:$A$59,0),MATCH(B422,[1]Sheet2!$K$1:$S$1,0))</f>
        <v>0</v>
      </c>
      <c r="D422" s="8">
        <f>INDEX([1]Sheet2!$B$2:$J$59,MATCH(A422,[1]Sheet2!$A$2:$A479,0),MATCH(B422,[1]Sheet2!$B$1:$J$1,0))</f>
        <v>0</v>
      </c>
      <c r="E422">
        <f t="shared" si="6"/>
        <v>0</v>
      </c>
      <c r="F422">
        <v>359</v>
      </c>
      <c r="G422">
        <v>207</v>
      </c>
      <c r="H422" t="s">
        <v>94</v>
      </c>
    </row>
    <row r="423" spans="1:8">
      <c r="A423" t="s">
        <v>61</v>
      </c>
      <c r="B423" t="s">
        <v>9</v>
      </c>
      <c r="C423" s="5">
        <f>INDEX([1]Sheet2!$K$2:$S$59,MATCH(A423,[1]Sheet2!$A$2:$A$59,0),MATCH(B423,[1]Sheet2!$K$1:$S$1,0))</f>
        <v>0</v>
      </c>
      <c r="D423" s="8">
        <f>INDEX([1]Sheet2!$B$2:$J$59,MATCH(A423,[1]Sheet2!$A$2:$A480,0),MATCH(B423,[1]Sheet2!$B$1:$J$1,0))</f>
        <v>0</v>
      </c>
      <c r="E423">
        <f t="shared" si="6"/>
        <v>0</v>
      </c>
      <c r="F423">
        <v>413</v>
      </c>
      <c r="G423">
        <v>207</v>
      </c>
      <c r="H423" t="s">
        <v>95</v>
      </c>
    </row>
    <row r="424" spans="1:8">
      <c r="A424" t="s">
        <v>15</v>
      </c>
      <c r="B424" t="s">
        <v>9</v>
      </c>
      <c r="C424" s="5">
        <f>INDEX([1]Sheet2!$K$2:$S$59,MATCH(A424,[1]Sheet2!$A$2:$A$59,0),MATCH(B424,[1]Sheet2!$K$1:$S$1,0))</f>
        <v>0</v>
      </c>
      <c r="D424" s="8">
        <f>INDEX([1]Sheet2!$B$2:$J$59,MATCH(A424,[1]Sheet2!$A$2:$A481,0),MATCH(B424,[1]Sheet2!$B$1:$J$1,0))</f>
        <v>0</v>
      </c>
      <c r="E424">
        <f t="shared" si="6"/>
        <v>0</v>
      </c>
      <c r="F424">
        <v>306</v>
      </c>
      <c r="G424">
        <v>195</v>
      </c>
      <c r="H424" t="s">
        <v>96</v>
      </c>
    </row>
    <row r="425" spans="1:8">
      <c r="A425" t="s">
        <v>60</v>
      </c>
      <c r="B425" t="s">
        <v>9</v>
      </c>
      <c r="C425" s="5">
        <f>INDEX([1]Sheet2!$K$2:$S$59,MATCH(A425,[1]Sheet2!$A$2:$A$59,0),MATCH(B425,[1]Sheet2!$K$1:$S$1,0))</f>
        <v>0</v>
      </c>
      <c r="D425" s="8">
        <f>INDEX([1]Sheet2!$B$2:$J$59,MATCH(A425,[1]Sheet2!$A$2:$A482,0),MATCH(B425,[1]Sheet2!$B$1:$J$1,0))</f>
        <v>0</v>
      </c>
      <c r="E425">
        <f t="shared" si="6"/>
        <v>0</v>
      </c>
      <c r="F425">
        <v>266</v>
      </c>
      <c r="G425">
        <v>248</v>
      </c>
      <c r="H425" t="s">
        <v>97</v>
      </c>
    </row>
    <row r="426" spans="1:8">
      <c r="A426" t="s">
        <v>64</v>
      </c>
      <c r="B426" t="s">
        <v>9</v>
      </c>
      <c r="C426" s="5">
        <f>INDEX([1]Sheet2!$K$2:$S$59,MATCH(A426,[1]Sheet2!$A$2:$A$59,0),MATCH(B426,[1]Sheet2!$K$1:$S$1,0))</f>
        <v>0</v>
      </c>
      <c r="D426" s="8">
        <f>INDEX([1]Sheet2!$B$2:$J$59,MATCH(A426,[1]Sheet2!$A$2:$A483,0),MATCH(B426,[1]Sheet2!$B$1:$J$1,0))</f>
        <v>0</v>
      </c>
      <c r="E426">
        <f t="shared" si="6"/>
        <v>0</v>
      </c>
      <c r="F426">
        <v>411</v>
      </c>
      <c r="G426">
        <v>251</v>
      </c>
      <c r="H426" t="s">
        <v>98</v>
      </c>
    </row>
    <row r="427" spans="1:8">
      <c r="A427" t="s">
        <v>50</v>
      </c>
      <c r="B427" t="s">
        <v>9</v>
      </c>
      <c r="C427" s="5">
        <f>INDEX([1]Sheet2!$K$2:$S$59,MATCH(A427,[1]Sheet2!$A$2:$A$59,0),MATCH(B427,[1]Sheet2!$K$1:$S$1,0))</f>
        <v>0</v>
      </c>
      <c r="D427" s="8">
        <f>INDEX([1]Sheet2!$B$2:$J$59,MATCH(A427,[1]Sheet2!$A$2:$A484,0),MATCH(B427,[1]Sheet2!$B$1:$J$1,0))</f>
        <v>0</v>
      </c>
      <c r="E427">
        <f t="shared" si="6"/>
        <v>0</v>
      </c>
      <c r="F427">
        <v>326</v>
      </c>
      <c r="G427">
        <v>335</v>
      </c>
      <c r="H427" t="s">
        <v>99</v>
      </c>
    </row>
    <row r="428" spans="1:8">
      <c r="A428" t="s">
        <v>25</v>
      </c>
      <c r="B428" t="s">
        <v>9</v>
      </c>
      <c r="C428" s="5">
        <f>INDEX([1]Sheet2!$K$2:$S$59,MATCH(A428,[1]Sheet2!$A$2:$A$59,0),MATCH(B428,[1]Sheet2!$K$1:$S$1,0))</f>
        <v>0</v>
      </c>
      <c r="D428" s="8">
        <f>INDEX([1]Sheet2!$B$2:$J$59,MATCH(A428,[1]Sheet2!$A$2:$A485,0),MATCH(B428,[1]Sheet2!$B$1:$J$1,0))</f>
        <v>0</v>
      </c>
      <c r="E428">
        <f t="shared" si="6"/>
        <v>0</v>
      </c>
      <c r="F428">
        <v>628</v>
      </c>
      <c r="G428">
        <v>26</v>
      </c>
      <c r="H428" t="s">
        <v>100</v>
      </c>
    </row>
    <row r="429" spans="1:8">
      <c r="A429" t="s">
        <v>55</v>
      </c>
      <c r="B429" t="s">
        <v>9</v>
      </c>
      <c r="C429" s="5">
        <f>INDEX([1]Sheet2!$K$2:$S$59,MATCH(A429,[1]Sheet2!$A$2:$A$59,0),MATCH(B429,[1]Sheet2!$K$1:$S$1,0))</f>
        <v>0</v>
      </c>
      <c r="D429" s="8">
        <f>INDEX([1]Sheet2!$B$2:$J$59,MATCH(A429,[1]Sheet2!$A$2:$A486,0),MATCH(B429,[1]Sheet2!$B$1:$J$1,0))</f>
        <v>0</v>
      </c>
      <c r="E429">
        <f t="shared" si="6"/>
        <v>0</v>
      </c>
      <c r="F429">
        <v>505</v>
      </c>
      <c r="G429">
        <v>185</v>
      </c>
      <c r="H429" t="s">
        <v>101</v>
      </c>
    </row>
    <row r="430" spans="1:8">
      <c r="A430" t="s">
        <v>26</v>
      </c>
      <c r="B430" t="s">
        <v>9</v>
      </c>
      <c r="C430" s="5">
        <f>INDEX([1]Sheet2!$K$2:$S$59,MATCH(A430,[1]Sheet2!$A$2:$A$59,0),MATCH(B430,[1]Sheet2!$K$1:$S$1,0))</f>
        <v>0</v>
      </c>
      <c r="D430" s="8">
        <f>INDEX([1]Sheet2!$B$2:$J$59,MATCH(A430,[1]Sheet2!$A$2:$A487,0),MATCH(B430,[1]Sheet2!$B$1:$J$1,0))</f>
        <v>0</v>
      </c>
      <c r="E430">
        <f t="shared" si="6"/>
        <v>0</v>
      </c>
      <c r="F430">
        <v>607</v>
      </c>
      <c r="G430">
        <v>89</v>
      </c>
      <c r="H430" t="s">
        <v>102</v>
      </c>
    </row>
    <row r="431" spans="1:8">
      <c r="A431" t="s">
        <v>36</v>
      </c>
      <c r="B431" t="s">
        <v>9</v>
      </c>
      <c r="C431" s="5">
        <f>INDEX([1]Sheet2!$K$2:$S$59,MATCH(A431,[1]Sheet2!$A$2:$A$59,0),MATCH(B431,[1]Sheet2!$K$1:$S$1,0))</f>
        <v>0</v>
      </c>
      <c r="D431" s="8">
        <f>INDEX([1]Sheet2!$B$2:$J$59,MATCH(A431,[1]Sheet2!$A$2:$A488,0),MATCH(B431,[1]Sheet2!$B$1:$J$1,0))</f>
        <v>0</v>
      </c>
      <c r="E431">
        <f t="shared" si="6"/>
        <v>0</v>
      </c>
      <c r="F431">
        <v>418</v>
      </c>
      <c r="G431">
        <v>149</v>
      </c>
      <c r="H431" t="s">
        <v>103</v>
      </c>
    </row>
    <row r="432" spans="1:8">
      <c r="A432" t="s">
        <v>27</v>
      </c>
      <c r="B432" t="s">
        <v>9</v>
      </c>
      <c r="C432" s="5">
        <f>INDEX([1]Sheet2!$K$2:$S$59,MATCH(A432,[1]Sheet2!$A$2:$A$59,0),MATCH(B432,[1]Sheet2!$K$1:$S$1,0))</f>
        <v>0</v>
      </c>
      <c r="D432" s="8">
        <f>INDEX([1]Sheet2!$B$2:$J$59,MATCH(A432,[1]Sheet2!$A$2:$A489,0),MATCH(B432,[1]Sheet2!$B$1:$J$1,0))</f>
        <v>0</v>
      </c>
      <c r="E432">
        <f t="shared" si="6"/>
        <v>0</v>
      </c>
      <c r="F432">
        <v>304</v>
      </c>
      <c r="G432">
        <v>142</v>
      </c>
      <c r="H432" t="s">
        <v>104</v>
      </c>
    </row>
    <row r="433" spans="1:8">
      <c r="A433" t="s">
        <v>37</v>
      </c>
      <c r="B433" t="s">
        <v>9</v>
      </c>
      <c r="C433" s="5">
        <f>INDEX([1]Sheet2!$K$2:$S$59,MATCH(A433,[1]Sheet2!$A$2:$A$59,0),MATCH(B433,[1]Sheet2!$K$1:$S$1,0))</f>
        <v>0</v>
      </c>
      <c r="D433" s="8">
        <f>INDEX([1]Sheet2!$B$2:$J$59,MATCH(A433,[1]Sheet2!$A$2:$A490,0),MATCH(B433,[1]Sheet2!$B$1:$J$1,0))</f>
        <v>0</v>
      </c>
      <c r="E433">
        <f t="shared" si="6"/>
        <v>0</v>
      </c>
      <c r="F433">
        <v>373</v>
      </c>
      <c r="G433">
        <v>324</v>
      </c>
      <c r="H433" t="s">
        <v>105</v>
      </c>
    </row>
    <row r="434" spans="1:8">
      <c r="A434" t="s">
        <v>38</v>
      </c>
      <c r="B434" t="s">
        <v>9</v>
      </c>
      <c r="C434" s="5">
        <f>INDEX([1]Sheet2!$K$2:$S$59,MATCH(A434,[1]Sheet2!$A$2:$A$59,0),MATCH(B434,[1]Sheet2!$K$1:$S$1,0))</f>
        <v>0</v>
      </c>
      <c r="D434" s="8">
        <f>INDEX([1]Sheet2!$B$2:$J$59,MATCH(A434,[1]Sheet2!$A$2:$A491,0),MATCH(B434,[1]Sheet2!$B$1:$J$1,0))</f>
        <v>0</v>
      </c>
      <c r="E434">
        <f t="shared" si="6"/>
        <v>0</v>
      </c>
      <c r="F434">
        <v>329</v>
      </c>
      <c r="G434">
        <v>251</v>
      </c>
      <c r="H434" t="s">
        <v>106</v>
      </c>
    </row>
    <row r="435" spans="1:8">
      <c r="A435" t="s">
        <v>67</v>
      </c>
      <c r="B435" t="s">
        <v>9</v>
      </c>
      <c r="C435" s="5">
        <f>INDEX([1]Sheet2!$K$2:$S$59,MATCH(A435,[1]Sheet2!$A$2:$A$59,0),MATCH(B435,[1]Sheet2!$K$1:$S$1,0))</f>
        <v>0</v>
      </c>
      <c r="D435" s="8">
        <f>INDEX([1]Sheet2!$B$2:$J$59,MATCH(A435,[1]Sheet2!$A$2:$A492,0),MATCH(B435,[1]Sheet2!$B$1:$J$1,0))</f>
        <v>0</v>
      </c>
      <c r="E435">
        <f t="shared" si="6"/>
        <v>0</v>
      </c>
      <c r="F435">
        <v>206</v>
      </c>
      <c r="G435">
        <v>131</v>
      </c>
      <c r="H435" t="s">
        <v>107</v>
      </c>
    </row>
    <row r="436" spans="1:8">
      <c r="A436" t="s">
        <v>62</v>
      </c>
      <c r="B436" t="s">
        <v>9</v>
      </c>
      <c r="C436" s="5">
        <f>INDEX([1]Sheet2!$K$2:$S$59,MATCH(A436,[1]Sheet2!$A$2:$A$59,0),MATCH(B436,[1]Sheet2!$K$1:$S$1,0))</f>
        <v>0</v>
      </c>
      <c r="D436" s="8">
        <f>INDEX([1]Sheet2!$B$2:$J$59,MATCH(A436,[1]Sheet2!$A$2:$A493,0),MATCH(B436,[1]Sheet2!$B$1:$J$1,0))</f>
        <v>0</v>
      </c>
      <c r="E436">
        <f t="shared" si="6"/>
        <v>0</v>
      </c>
      <c r="F436">
        <v>258</v>
      </c>
      <c r="G436">
        <v>209</v>
      </c>
      <c r="H436" t="s">
        <v>108</v>
      </c>
    </row>
    <row r="437" spans="1:8">
      <c r="A437" t="s">
        <v>17</v>
      </c>
      <c r="B437" t="s">
        <v>9</v>
      </c>
      <c r="C437" s="5">
        <f>INDEX([1]Sheet2!$K$2:$S$59,MATCH(A437,[1]Sheet2!$A$2:$A$59,0),MATCH(B437,[1]Sheet2!$K$1:$S$1,0))</f>
        <v>0</v>
      </c>
      <c r="D437" s="8">
        <f>INDEX([1]Sheet2!$B$2:$J$59,MATCH(A437,[1]Sheet2!$A$2:$A494,0),MATCH(B437,[1]Sheet2!$B$1:$J$1,0))</f>
        <v>0</v>
      </c>
      <c r="E437">
        <f t="shared" si="6"/>
        <v>0</v>
      </c>
      <c r="F437">
        <v>167</v>
      </c>
      <c r="G437">
        <v>220</v>
      </c>
      <c r="H437" t="s">
        <v>109</v>
      </c>
    </row>
    <row r="438" spans="1:8">
      <c r="A438" t="s">
        <v>16</v>
      </c>
      <c r="B438" t="s">
        <v>9</v>
      </c>
      <c r="C438" s="5">
        <f>INDEX([1]Sheet2!$K$2:$S$59,MATCH(A438,[1]Sheet2!$A$2:$A$59,0),MATCH(B438,[1]Sheet2!$K$1:$S$1,0))</f>
        <v>0</v>
      </c>
      <c r="D438" s="8">
        <f>INDEX([1]Sheet2!$B$2:$J$59,MATCH(A438,[1]Sheet2!$A$2:$A495,0),MATCH(B438,[1]Sheet2!$B$1:$J$1,0))</f>
        <v>0</v>
      </c>
      <c r="E438">
        <f t="shared" si="6"/>
        <v>0</v>
      </c>
      <c r="F438">
        <v>612</v>
      </c>
      <c r="G438">
        <v>54</v>
      </c>
      <c r="H438" t="s">
        <v>110</v>
      </c>
    </row>
    <row r="439" spans="1:8">
      <c r="A439" t="s">
        <v>68</v>
      </c>
      <c r="B439" t="s">
        <v>9</v>
      </c>
      <c r="C439" s="5">
        <f>INDEX([1]Sheet2!$K$2:$S$59,MATCH(A439,[1]Sheet2!$A$2:$A$59,0),MATCH(B439,[1]Sheet2!$K$1:$S$1,0))</f>
        <v>0</v>
      </c>
      <c r="D439" s="8">
        <f>INDEX([1]Sheet2!$B$2:$J$59,MATCH(A439,[1]Sheet2!$A$2:$A496,0),MATCH(B439,[1]Sheet2!$B$1:$J$1,0))</f>
        <v>0</v>
      </c>
      <c r="E439">
        <f t="shared" si="6"/>
        <v>0</v>
      </c>
      <c r="F439">
        <v>551</v>
      </c>
      <c r="G439">
        <v>147</v>
      </c>
      <c r="H439" t="s">
        <v>112</v>
      </c>
    </row>
    <row r="440" spans="1:8">
      <c r="A440" t="s">
        <v>69</v>
      </c>
      <c r="B440" t="s">
        <v>9</v>
      </c>
      <c r="C440" s="5">
        <f>INDEX([1]Sheet2!$K$2:$S$59,MATCH(A440,[1]Sheet2!$A$2:$A$59,0),MATCH(B440,[1]Sheet2!$K$1:$S$1,0))</f>
        <v>0</v>
      </c>
      <c r="D440" s="8">
        <f>INDEX([1]Sheet2!$B$2:$J$59,MATCH(A440,[1]Sheet2!$A$2:$A497,0),MATCH(B440,[1]Sheet2!$B$1:$J$1,0))</f>
        <v>0</v>
      </c>
      <c r="E440">
        <f t="shared" si="6"/>
        <v>0</v>
      </c>
      <c r="F440">
        <v>215</v>
      </c>
      <c r="G440">
        <v>303</v>
      </c>
      <c r="H440" t="s">
        <v>114</v>
      </c>
    </row>
    <row r="441" spans="1:8">
      <c r="A441" t="s">
        <v>56</v>
      </c>
      <c r="B441" t="s">
        <v>9</v>
      </c>
      <c r="C441" s="5">
        <f>INDEX([1]Sheet2!$K$2:$S$59,MATCH(A441,[1]Sheet2!$A$2:$A$59,0),MATCH(B441,[1]Sheet2!$K$1:$S$1,0))</f>
        <v>0</v>
      </c>
      <c r="D441" s="8">
        <f>INDEX([1]Sheet2!$B$2:$J$59,MATCH(A441,[1]Sheet2!$A$2:$A498,0),MATCH(B441,[1]Sheet2!$B$1:$J$1,0))</f>
        <v>0</v>
      </c>
      <c r="E441">
        <f t="shared" si="6"/>
        <v>0</v>
      </c>
      <c r="F441">
        <v>548</v>
      </c>
      <c r="G441">
        <v>81</v>
      </c>
      <c r="H441" t="s">
        <v>116</v>
      </c>
    </row>
    <row r="442" spans="1:8">
      <c r="A442" t="s">
        <v>28</v>
      </c>
      <c r="B442" t="s">
        <v>9</v>
      </c>
      <c r="C442" s="5">
        <f>INDEX([1]Sheet2!$K$2:$S$59,MATCH(A442,[1]Sheet2!$A$2:$A$59,0),MATCH(B442,[1]Sheet2!$K$1:$S$1,0))</f>
        <v>0</v>
      </c>
      <c r="D442" s="8">
        <f>INDEX([1]Sheet2!$B$2:$J$59,MATCH(A442,[1]Sheet2!$A$2:$A499,0),MATCH(B442,[1]Sheet2!$B$1:$J$1,0))</f>
        <v>0</v>
      </c>
      <c r="E442">
        <f t="shared" si="6"/>
        <v>0</v>
      </c>
      <c r="F442">
        <v>499</v>
      </c>
      <c r="G442">
        <v>278</v>
      </c>
      <c r="H442" t="s">
        <v>118</v>
      </c>
    </row>
    <row r="443" spans="1:8">
      <c r="A443" t="s">
        <v>39</v>
      </c>
      <c r="B443" t="s">
        <v>9</v>
      </c>
      <c r="C443" s="5">
        <f>INDEX([1]Sheet2!$K$2:$S$59,MATCH(A443,[1]Sheet2!$A$2:$A$59,0),MATCH(B443,[1]Sheet2!$K$1:$S$1,0))</f>
        <v>0</v>
      </c>
      <c r="D443" s="8">
        <f>INDEX([1]Sheet2!$B$2:$J$59,MATCH(A443,[1]Sheet2!$A$2:$A500,0),MATCH(B443,[1]Sheet2!$B$1:$J$1,0))</f>
        <v>0</v>
      </c>
      <c r="E443">
        <f t="shared" si="6"/>
        <v>0</v>
      </c>
      <c r="F443">
        <v>257</v>
      </c>
      <c r="G443">
        <v>136</v>
      </c>
      <c r="H443" t="s">
        <v>120</v>
      </c>
    </row>
    <row r="444" spans="1:8">
      <c r="A444" t="s">
        <v>42</v>
      </c>
      <c r="B444" t="s">
        <v>9</v>
      </c>
      <c r="C444" s="5">
        <f>INDEX([1]Sheet2!$K$2:$S$59,MATCH(A444,[1]Sheet2!$A$2:$A$59,0),MATCH(B444,[1]Sheet2!$K$1:$S$1,0))</f>
        <v>0</v>
      </c>
      <c r="D444" s="8">
        <f>INDEX([1]Sheet2!$B$2:$J$59,MATCH(A444,[1]Sheet2!$A$2:$A501,0),MATCH(B444,[1]Sheet2!$B$1:$J$1,0))</f>
        <v>0</v>
      </c>
      <c r="E444">
        <f t="shared" si="6"/>
        <v>0</v>
      </c>
      <c r="F444">
        <v>459</v>
      </c>
      <c r="G444">
        <v>191</v>
      </c>
      <c r="H444" t="s">
        <v>122</v>
      </c>
    </row>
    <row r="445" spans="1:8">
      <c r="A445" t="s">
        <v>29</v>
      </c>
      <c r="B445" t="s">
        <v>9</v>
      </c>
      <c r="C445" s="5">
        <f>INDEX([1]Sheet2!$K$2:$S$59,MATCH(A445,[1]Sheet2!$A$2:$A$59,0),MATCH(B445,[1]Sheet2!$K$1:$S$1,0))</f>
        <v>0</v>
      </c>
      <c r="D445" s="8">
        <f>INDEX([1]Sheet2!$B$2:$J$59,MATCH(A445,[1]Sheet2!$A$2:$A502,0),MATCH(B445,[1]Sheet2!$B$1:$J$1,0))</f>
        <v>0</v>
      </c>
      <c r="E445">
        <f t="shared" si="6"/>
        <v>0</v>
      </c>
      <c r="F445">
        <v>270</v>
      </c>
      <c r="G445">
        <v>294</v>
      </c>
      <c r="H445" t="s">
        <v>123</v>
      </c>
    </row>
    <row r="446" spans="1:8">
      <c r="A446" t="s">
        <v>65</v>
      </c>
      <c r="B446" t="s">
        <v>9</v>
      </c>
      <c r="C446" s="5">
        <f>INDEX([1]Sheet2!$K$2:$S$59,MATCH(A446,[1]Sheet2!$A$2:$A$59,0),MATCH(B446,[1]Sheet2!$K$1:$S$1,0))</f>
        <v>0</v>
      </c>
      <c r="D446" s="8">
        <f>INDEX([1]Sheet2!$B$2:$J$59,MATCH(A446,[1]Sheet2!$A$2:$A503,0),MATCH(B446,[1]Sheet2!$B$1:$J$1,0))</f>
        <v>0</v>
      </c>
      <c r="E446">
        <f t="shared" si="6"/>
        <v>0</v>
      </c>
      <c r="F446">
        <v>124</v>
      </c>
      <c r="G446">
        <v>176</v>
      </c>
      <c r="H446" t="s">
        <v>124</v>
      </c>
    </row>
    <row r="447" spans="1:8">
      <c r="A447" t="s">
        <v>57</v>
      </c>
      <c r="B447" t="s">
        <v>9</v>
      </c>
      <c r="C447" s="5">
        <f>INDEX([1]Sheet2!$K$2:$S$59,MATCH(A447,[1]Sheet2!$A$2:$A$59,0),MATCH(B447,[1]Sheet2!$K$1:$S$1,0))</f>
        <v>0</v>
      </c>
      <c r="D447" s="8">
        <f>INDEX([1]Sheet2!$B$2:$J$59,MATCH(A447,[1]Sheet2!$A$2:$A504,0),MATCH(B447,[1]Sheet2!$B$1:$J$1,0))</f>
        <v>0</v>
      </c>
      <c r="E447">
        <f t="shared" si="6"/>
        <v>0</v>
      </c>
      <c r="F447">
        <v>498</v>
      </c>
      <c r="G447">
        <v>132</v>
      </c>
      <c r="H447" t="s">
        <v>125</v>
      </c>
    </row>
    <row r="448" spans="1:8">
      <c r="A448" t="s">
        <v>58</v>
      </c>
      <c r="B448" t="s">
        <v>9</v>
      </c>
      <c r="C448" s="5">
        <f>INDEX([1]Sheet2!$K$2:$S$59,MATCH(A448,[1]Sheet2!$A$2:$A$59,0),MATCH(B448,[1]Sheet2!$K$1:$S$1,0))</f>
        <v>0</v>
      </c>
      <c r="D448" s="8">
        <f>INDEX([1]Sheet2!$B$2:$J$59,MATCH(A448,[1]Sheet2!$A$2:$A505,0),MATCH(B448,[1]Sheet2!$B$1:$J$1,0))</f>
        <v>0</v>
      </c>
      <c r="E448">
        <f t="shared" si="6"/>
        <v>0</v>
      </c>
      <c r="F448">
        <v>619</v>
      </c>
      <c r="G448">
        <v>126</v>
      </c>
      <c r="H448" t="s">
        <v>127</v>
      </c>
    </row>
    <row r="449" spans="1:8">
      <c r="A449" t="s">
        <v>18</v>
      </c>
      <c r="B449" t="s">
        <v>9</v>
      </c>
      <c r="C449" s="5">
        <f>INDEX([1]Sheet2!$K$2:$S$59,MATCH(A449,[1]Sheet2!$A$2:$A$59,0),MATCH(B449,[1]Sheet2!$K$1:$S$1,0))</f>
        <v>0</v>
      </c>
      <c r="D449" s="8">
        <f>INDEX([1]Sheet2!$B$2:$J$59,MATCH(A449,[1]Sheet2!$A$2:$A506,0),MATCH(B449,[1]Sheet2!$B$1:$J$1,0))</f>
        <v>0</v>
      </c>
      <c r="E449">
        <f t="shared" si="6"/>
        <v>0</v>
      </c>
      <c r="F449">
        <v>487</v>
      </c>
      <c r="G449">
        <v>322</v>
      </c>
      <c r="H449" t="s">
        <v>129</v>
      </c>
    </row>
    <row r="450" spans="1:8">
      <c r="A450" t="s">
        <v>70</v>
      </c>
      <c r="B450" t="s">
        <v>9</v>
      </c>
      <c r="C450" s="5">
        <f>INDEX([1]Sheet2!$K$2:$S$59,MATCH(A450,[1]Sheet2!$A$2:$A$59,0),MATCH(B450,[1]Sheet2!$K$1:$S$1,0))</f>
        <v>0</v>
      </c>
      <c r="D450" s="8">
        <f>INDEX([1]Sheet2!$B$2:$J$59,MATCH(A450,[1]Sheet2!$A$2:$A507,0),MATCH(B450,[1]Sheet2!$B$1:$J$1,0))</f>
        <v>0</v>
      </c>
      <c r="E450">
        <f t="shared" si="6"/>
        <v>0</v>
      </c>
      <c r="F450">
        <v>257</v>
      </c>
      <c r="G450">
        <v>167</v>
      </c>
      <c r="H450" t="s">
        <v>131</v>
      </c>
    </row>
    <row r="451" spans="1:8">
      <c r="A451" t="s">
        <v>30</v>
      </c>
      <c r="B451" t="s">
        <v>9</v>
      </c>
      <c r="C451" s="5">
        <f>INDEX([1]Sheet2!$K$2:$S$59,MATCH(A451,[1]Sheet2!$A$2:$A$59,0),MATCH(B451,[1]Sheet2!$K$1:$S$1,0))</f>
        <v>0</v>
      </c>
      <c r="D451" s="8">
        <f>INDEX([1]Sheet2!$B$2:$J$59,MATCH(A451,[1]Sheet2!$A$2:$A508,0),MATCH(B451,[1]Sheet2!$B$1:$J$1,0))</f>
        <v>0</v>
      </c>
      <c r="E451">
        <f t="shared" ref="E451:E460" si="7">SQRT((D451*14.36)/PI())</f>
        <v>0</v>
      </c>
      <c r="F451">
        <v>379</v>
      </c>
      <c r="G451">
        <v>284</v>
      </c>
      <c r="H451" t="s">
        <v>133</v>
      </c>
    </row>
    <row r="452" spans="1:8">
      <c r="A452" t="s">
        <v>31</v>
      </c>
      <c r="B452" t="s">
        <v>9</v>
      </c>
      <c r="C452" s="5">
        <f>INDEX([1]Sheet2!$K$2:$S$59,MATCH(A452,[1]Sheet2!$A$2:$A$59,0),MATCH(B452,[1]Sheet2!$K$1:$S$1,0))</f>
        <v>0</v>
      </c>
      <c r="D452" s="8">
        <f>INDEX([1]Sheet2!$B$2:$J$59,MATCH(A452,[1]Sheet2!$A$2:$A509,0),MATCH(B452,[1]Sheet2!$B$1:$J$1,0))</f>
        <v>0</v>
      </c>
      <c r="E452">
        <f t="shared" si="7"/>
        <v>0</v>
      </c>
      <c r="F452">
        <v>271</v>
      </c>
      <c r="G452">
        <v>355</v>
      </c>
      <c r="H452" t="s">
        <v>134</v>
      </c>
    </row>
    <row r="453" spans="1:8">
      <c r="A453" t="s">
        <v>32</v>
      </c>
      <c r="B453" t="s">
        <v>9</v>
      </c>
      <c r="C453" s="5">
        <f>INDEX([1]Sheet2!$K$2:$S$59,MATCH(A453,[1]Sheet2!$A$2:$A$59,0),MATCH(B453,[1]Sheet2!$K$1:$S$1,0))</f>
        <v>0</v>
      </c>
      <c r="D453" s="8">
        <f>INDEX([1]Sheet2!$B$2:$J$59,MATCH(A453,[1]Sheet2!$A$2:$A510,0),MATCH(B453,[1]Sheet2!$B$1:$J$1,0))</f>
        <v>0</v>
      </c>
      <c r="E453">
        <f t="shared" si="7"/>
        <v>0</v>
      </c>
      <c r="F453">
        <v>204</v>
      </c>
      <c r="G453">
        <v>218</v>
      </c>
      <c r="H453" t="s">
        <v>135</v>
      </c>
    </row>
    <row r="454" spans="1:8">
      <c r="A454" t="s">
        <v>33</v>
      </c>
      <c r="B454" t="s">
        <v>9</v>
      </c>
      <c r="C454" s="5">
        <f>INDEX([1]Sheet2!$K$2:$S$59,MATCH(A454,[1]Sheet2!$A$2:$A$59,0),MATCH(B454,[1]Sheet2!$K$1:$S$1,0))</f>
        <v>0</v>
      </c>
      <c r="D454" s="8">
        <f>INDEX([1]Sheet2!$B$2:$J$59,MATCH(A454,[1]Sheet2!$A$2:$A511,0),MATCH(B454,[1]Sheet2!$B$1:$J$1,0))</f>
        <v>0</v>
      </c>
      <c r="E454">
        <f t="shared" si="7"/>
        <v>0</v>
      </c>
      <c r="F454">
        <v>585</v>
      </c>
      <c r="G454">
        <v>47</v>
      </c>
      <c r="H454" t="s">
        <v>136</v>
      </c>
    </row>
    <row r="455" spans="1:8">
      <c r="A455" t="s">
        <v>34</v>
      </c>
      <c r="B455" t="s">
        <v>9</v>
      </c>
      <c r="C455" s="5">
        <f>INDEX([1]Sheet2!$K$2:$S$59,MATCH(A455,[1]Sheet2!$A$2:$A$59,0),MATCH(B455,[1]Sheet2!$K$1:$S$1,0))</f>
        <v>0</v>
      </c>
      <c r="D455" s="8">
        <f>INDEX([1]Sheet2!$B$2:$J$59,MATCH(A455,[1]Sheet2!$A$2:$A512,0),MATCH(B455,[1]Sheet2!$B$1:$J$1,0))</f>
        <v>0</v>
      </c>
      <c r="E455">
        <f t="shared" si="7"/>
        <v>0</v>
      </c>
      <c r="F455">
        <v>508</v>
      </c>
      <c r="G455">
        <v>229</v>
      </c>
      <c r="H455" t="s">
        <v>137</v>
      </c>
    </row>
    <row r="456" spans="1:8">
      <c r="A456" t="s">
        <v>40</v>
      </c>
      <c r="B456" t="s">
        <v>9</v>
      </c>
      <c r="C456" s="5">
        <f>INDEX([1]Sheet2!$K$2:$S$59,MATCH(A456,[1]Sheet2!$A$2:$A$59,0),MATCH(B456,[1]Sheet2!$K$1:$S$1,0))</f>
        <v>0</v>
      </c>
      <c r="D456" s="8">
        <f>INDEX([1]Sheet2!$B$2:$J$59,MATCH(A456,[1]Sheet2!$A$2:$A513,0),MATCH(B456,[1]Sheet2!$B$1:$J$1,0))</f>
        <v>0</v>
      </c>
      <c r="E456">
        <f t="shared" si="7"/>
        <v>0</v>
      </c>
      <c r="F456">
        <v>154</v>
      </c>
      <c r="G456">
        <v>131</v>
      </c>
      <c r="H456" t="s">
        <v>138</v>
      </c>
    </row>
    <row r="457" spans="1:8">
      <c r="A457" t="s">
        <v>63</v>
      </c>
      <c r="B457" t="s">
        <v>9</v>
      </c>
      <c r="C457" s="5">
        <f>INDEX([1]Sheet2!$K$2:$S$59,MATCH(A457,[1]Sheet2!$A$2:$A$59,0),MATCH(B457,[1]Sheet2!$K$1:$S$1,0))</f>
        <v>0</v>
      </c>
      <c r="D457" s="8">
        <f>INDEX([1]Sheet2!$B$2:$J$59,MATCH(A457,[1]Sheet2!$A$2:$A514,0),MATCH(B457,[1]Sheet2!$B$1:$J$1,0))</f>
        <v>0</v>
      </c>
      <c r="E457">
        <f t="shared" si="7"/>
        <v>0</v>
      </c>
      <c r="F457">
        <v>451</v>
      </c>
      <c r="G457">
        <v>242</v>
      </c>
      <c r="H457" t="s">
        <v>139</v>
      </c>
    </row>
    <row r="458" spans="1:8">
      <c r="A458" t="s">
        <v>52</v>
      </c>
      <c r="B458" t="s">
        <v>9</v>
      </c>
      <c r="C458" s="5">
        <f>INDEX([1]Sheet2!$K$2:$S$59,MATCH(A458,[1]Sheet2!$A$2:$A$59,0),MATCH(B458,[1]Sheet2!$K$1:$S$1,0))</f>
        <v>0</v>
      </c>
      <c r="D458" s="8">
        <f>INDEX([1]Sheet2!$B$2:$J$59,MATCH(A458,[1]Sheet2!$A$2:$A515,0),MATCH(B458,[1]Sheet2!$B$1:$J$1,0))</f>
        <v>0</v>
      </c>
      <c r="E458">
        <f t="shared" si="7"/>
        <v>0</v>
      </c>
      <c r="F458">
        <v>359</v>
      </c>
      <c r="G458">
        <v>146</v>
      </c>
      <c r="H458" t="s">
        <v>141</v>
      </c>
    </row>
    <row r="459" spans="1:8">
      <c r="A459" t="s">
        <v>51</v>
      </c>
      <c r="B459" t="s">
        <v>9</v>
      </c>
      <c r="C459" s="5">
        <f>INDEX([1]Sheet2!$K$2:$S$59,MATCH(A459,[1]Sheet2!$A$2:$A$59,0),MATCH(B459,[1]Sheet2!$K$1:$S$1,0))</f>
        <v>0</v>
      </c>
      <c r="D459" s="8">
        <f>INDEX([1]Sheet2!$B$2:$J$59,MATCH(A459,[1]Sheet2!$A$2:$A516,0),MATCH(B459,[1]Sheet2!$B$1:$J$1,0))</f>
        <v>0</v>
      </c>
      <c r="E459">
        <f t="shared" si="7"/>
        <v>0</v>
      </c>
      <c r="F459">
        <v>214</v>
      </c>
      <c r="G459">
        <v>177</v>
      </c>
      <c r="H459" t="s">
        <v>142</v>
      </c>
    </row>
    <row r="460" spans="1:8">
      <c r="A460" t="s">
        <v>143</v>
      </c>
      <c r="B460" t="s">
        <v>9</v>
      </c>
      <c r="C460" s="5">
        <f>INDEX([1]Sheet2!$K$2:$S$59,MATCH(A460,[1]Sheet2!$A$2:$A$59,0),MATCH(B460,[1]Sheet2!$K$1:$S$1,0))</f>
        <v>0</v>
      </c>
      <c r="D460" s="8">
        <f>INDEX([1]Sheet2!$B$2:$J$59,MATCH(A460,[1]Sheet2!$A$2:$A517,0),MATCH(B460,[1]Sheet2!$B$1:$J$1,0))</f>
        <v>0</v>
      </c>
      <c r="E460">
        <f t="shared" si="7"/>
        <v>0</v>
      </c>
      <c r="F460">
        <v>536</v>
      </c>
      <c r="G460">
        <v>193</v>
      </c>
      <c r="H460" t="s">
        <v>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update</vt:lpstr>
      <vt:lpstr>simulator</vt:lpstr>
      <vt:lpstr>manip</vt:lpstr>
      <vt:lpstr>candsoverview</vt:lpstr>
      <vt:lpstr>bubblemap</vt:lpstr>
      <vt:lpstr>time</vt:lpstr>
      <vt:lpstr>histogram</vt:lpstr>
      <vt:lpstr>topline</vt:lpstr>
      <vt:lpstr>map</vt:lpstr>
      <vt:lpstr>delegatetime</vt:lpstr>
      <vt:lpstr>delegates</vt:lpstr>
      <vt:lpstr>polls</vt:lpstr>
      <vt:lpstr>poll_accuracy</vt:lpstr>
      <vt:lpstr>toplines</vt:lpstr>
      <vt:lpstr>candbubblemaps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Microsoft Office User</cp:lastModifiedBy>
  <cp:lastPrinted>2019-12-11T22:06:34Z</cp:lastPrinted>
  <dcterms:created xsi:type="dcterms:W3CDTF">2019-12-11T21:44:55Z</dcterms:created>
  <dcterms:modified xsi:type="dcterms:W3CDTF">2020-03-08T02:13:20Z</dcterms:modified>
  <cp:category/>
</cp:coreProperties>
</file>